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ore_data" sheetId="1" r:id="rId4"/>
    <sheet state="visible" name="Sub categories" sheetId="2" r:id="rId5"/>
    <sheet state="visible" name="shipping_prices" sheetId="3" r:id="rId6"/>
  </sheets>
  <definedNames>
    <definedName name="Price_per_unit">store_data!$S:$S</definedName>
    <definedName name="categories_1">store_data!$G$1:$G$9995</definedName>
    <definedName name="product_name1">store_data!$F$1:$F$9995</definedName>
    <definedName name="categories">store_data!$G:$G</definedName>
    <definedName name="Unit_price">store_data!$S$1:$S$9977</definedName>
    <definedName name="Product_name">store_data!$F:$F</definedName>
    <definedName hidden="1" localSheetId="0" name="_xlnm._FilterDatabase">store_data!$A$1:$U$19409</definedName>
  </definedNames>
  <calcPr/>
</workbook>
</file>

<file path=xl/sharedStrings.xml><?xml version="1.0" encoding="utf-8"?>
<sst xmlns="http://schemas.openxmlformats.org/spreadsheetml/2006/main" count="107980" uniqueCount="8456">
  <si>
    <t>Order Date</t>
  </si>
  <si>
    <t>Order ID</t>
  </si>
  <si>
    <t>Quantity</t>
  </si>
  <si>
    <t>Customer Name</t>
  </si>
  <si>
    <t>Segment</t>
  </si>
  <si>
    <t>Product Name</t>
  </si>
  <si>
    <t>Category</t>
  </si>
  <si>
    <t>Manufacturer</t>
  </si>
  <si>
    <t>City</t>
  </si>
  <si>
    <t>State</t>
  </si>
  <si>
    <t>Region</t>
  </si>
  <si>
    <t>Ship Date</t>
  </si>
  <si>
    <t>Ship Mode</t>
  </si>
  <si>
    <t>Discount</t>
  </si>
  <si>
    <t>Profit</t>
  </si>
  <si>
    <t>Profit Ratio</t>
  </si>
  <si>
    <t>Sales</t>
  </si>
  <si>
    <t>original_price</t>
  </si>
  <si>
    <t>Price per unit</t>
  </si>
  <si>
    <t>Profit_margin</t>
  </si>
  <si>
    <t>Sub_category</t>
  </si>
  <si>
    <t>Number_days</t>
  </si>
  <si>
    <t>Shipping_cost</t>
  </si>
  <si>
    <t>Concatenate</t>
  </si>
  <si>
    <t>High/Low</t>
  </si>
  <si>
    <t>CA-2015-100006</t>
  </si>
  <si>
    <t>Dennis Kane</t>
  </si>
  <si>
    <t>Consumer</t>
  </si>
  <si>
    <t>AT&amp;T EL51110 DECT</t>
  </si>
  <si>
    <t>Technology</t>
  </si>
  <si>
    <t>AT&amp;T</t>
  </si>
  <si>
    <t>New York City</t>
  </si>
  <si>
    <t>New York</t>
  </si>
  <si>
    <t>East</t>
  </si>
  <si>
    <t>Standard Class</t>
  </si>
  <si>
    <t>CA-2015-100090</t>
  </si>
  <si>
    <t>Ed Braxton</t>
  </si>
  <si>
    <t>Corporate</t>
  </si>
  <si>
    <t>Wilson Jones Ledger-Size, Piano-Hinge Binder, 2", Blue</t>
  </si>
  <si>
    <t>Office Supplies</t>
  </si>
  <si>
    <t>Wilson Jones</t>
  </si>
  <si>
    <t>San Francisco</t>
  </si>
  <si>
    <t>California</t>
  </si>
  <si>
    <t>West</t>
  </si>
  <si>
    <t>Hon 2111 Invitation Series Corner Table</t>
  </si>
  <si>
    <t>Furniture</t>
  </si>
  <si>
    <t>Hon</t>
  </si>
  <si>
    <t>CA-2015-100293</t>
  </si>
  <si>
    <t>Neil Französisch</t>
  </si>
  <si>
    <t>Home Office</t>
  </si>
  <si>
    <t>Xerox 1887</t>
  </si>
  <si>
    <t>Xerox</t>
  </si>
  <si>
    <t>Jacksonville</t>
  </si>
  <si>
    <t>Florida</t>
  </si>
  <si>
    <t>South</t>
  </si>
  <si>
    <t>CA-2015-100328</t>
  </si>
  <si>
    <t>Jasper Cacioppo</t>
  </si>
  <si>
    <t>Pressboard Covers with Storage Hooks, 9 1/2" x 11", Light Blue</t>
  </si>
  <si>
    <t>Pressboard</t>
  </si>
  <si>
    <t>CA-2015-100363</t>
  </si>
  <si>
    <t>Jim Mitchum</t>
  </si>
  <si>
    <t>Binder Clips by OIC</t>
  </si>
  <si>
    <t>OIC</t>
  </si>
  <si>
    <t>Glendale</t>
  </si>
  <si>
    <t>Arizona</t>
  </si>
  <si>
    <t>Things To Do Today Spiral Book</t>
  </si>
  <si>
    <t>Things To Do</t>
  </si>
  <si>
    <t>CA-2015-100391</t>
  </si>
  <si>
    <t>Barry Weirich</t>
  </si>
  <si>
    <t>Strathmore Photo Frame Cards</t>
  </si>
  <si>
    <t>Strathmore</t>
  </si>
  <si>
    <t>CA-2015-100678</t>
  </si>
  <si>
    <t>Kunst Miller</t>
  </si>
  <si>
    <t>Prang Dustless Chalk Sticks</t>
  </si>
  <si>
    <t>Prang</t>
  </si>
  <si>
    <t>Houston</t>
  </si>
  <si>
    <t>Texas</t>
  </si>
  <si>
    <t>Central</t>
  </si>
  <si>
    <t>Cameo Buff Policy Envelopes</t>
  </si>
  <si>
    <t>Other</t>
  </si>
  <si>
    <t>Kensington Expert Mouse Optical USB Trackball for PC or Mac</t>
  </si>
  <si>
    <t>Kensington</t>
  </si>
  <si>
    <t>DMI Arturo Collection Mission-style Design Wood Chair</t>
  </si>
  <si>
    <t>DMI</t>
  </si>
  <si>
    <t>CA-2015-100706</t>
  </si>
  <si>
    <t>Laurel Elliston</t>
  </si>
  <si>
    <t>Ultra Door Push Plate</t>
  </si>
  <si>
    <t>Ultra</t>
  </si>
  <si>
    <t>Springfield</t>
  </si>
  <si>
    <t>Virginia</t>
  </si>
  <si>
    <t>Second Class</t>
  </si>
  <si>
    <t>Case Logic 2.4GHz Wireless Keyboard</t>
  </si>
  <si>
    <t>CA-2015-100762</t>
  </si>
  <si>
    <t>Nat Gilpin</t>
  </si>
  <si>
    <t>Adams Telephone Message Book w/Frequently-Called Numbers Space, 400 Messages per Book</t>
  </si>
  <si>
    <t>Adams</t>
  </si>
  <si>
    <t>Jackson</t>
  </si>
  <si>
    <t>Michigan</t>
  </si>
  <si>
    <t>Xerox 1885</t>
  </si>
  <si>
    <t>Hunt PowerHouse Electric Pencil Sharpener, Blue</t>
  </si>
  <si>
    <t>Hunt</t>
  </si>
  <si>
    <t>Dot Matrix Printer Tape Reel Labels, White, 5000/Box</t>
  </si>
  <si>
    <t>CA-2015-100860</t>
  </si>
  <si>
    <t>Cindy Stewart</t>
  </si>
  <si>
    <t>Smead Alpha-Z Color-Coded Name Labels First Letter Starter Set</t>
  </si>
  <si>
    <t>Smead</t>
  </si>
  <si>
    <t>Pomona</t>
  </si>
  <si>
    <t>CA-2015-100867</t>
  </si>
  <si>
    <t>Eugene Hildebrand</t>
  </si>
  <si>
    <t>RCA Visys Integrated PBX 8-Line Router</t>
  </si>
  <si>
    <t>RCA</t>
  </si>
  <si>
    <t>Lakewood</t>
  </si>
  <si>
    <t>CA-2015-100881</t>
  </si>
  <si>
    <t>Daniel Raglin</t>
  </si>
  <si>
    <t>AT&amp;T TR1909W</t>
  </si>
  <si>
    <t>Albuquerque</t>
  </si>
  <si>
    <t>New Mexico</t>
  </si>
  <si>
    <t>CA-2015-100895</t>
  </si>
  <si>
    <t>Stewart Visinsky</t>
  </si>
  <si>
    <t>Sanford Colorific Scented Colored Pencils, 12/Pack</t>
  </si>
  <si>
    <t>Sanford</t>
  </si>
  <si>
    <t>Roswell</t>
  </si>
  <si>
    <t>Georgia</t>
  </si>
  <si>
    <t>Mophie Juice Pack Helium for iPhone</t>
  </si>
  <si>
    <t>Hot File 7-Pocket, Floor Stand</t>
  </si>
  <si>
    <t>CA-2015-100916</t>
  </si>
  <si>
    <t>Frank Hawley</t>
  </si>
  <si>
    <t>SANFORD Liquid Accent Tank-Style Highlighters</t>
  </si>
  <si>
    <t>Newport News</t>
  </si>
  <si>
    <t>Eldon Base for stackable storage shelf, platinum</t>
  </si>
  <si>
    <t>Eldon</t>
  </si>
  <si>
    <t>Hon 2111 Invitation Series Straight Table</t>
  </si>
  <si>
    <t>CA-2015-100972</t>
  </si>
  <si>
    <t>Dennis Bolton</t>
  </si>
  <si>
    <t>Xerox 1888</t>
  </si>
  <si>
    <t>Salt Lake City</t>
  </si>
  <si>
    <t>Utah</t>
  </si>
  <si>
    <t>CA-2015-101147</t>
  </si>
  <si>
    <t>Matt Collins</t>
  </si>
  <si>
    <t>Staple holder</t>
  </si>
  <si>
    <t>Chicago</t>
  </si>
  <si>
    <t>Illinois</t>
  </si>
  <si>
    <t>First Class</t>
  </si>
  <si>
    <t>CA-2015-101175</t>
  </si>
  <si>
    <t>Dario Medina</t>
  </si>
  <si>
    <t>Acco Perma 3000 Stacking Storage Drawers</t>
  </si>
  <si>
    <t>Acco</t>
  </si>
  <si>
    <t>Mesa</t>
  </si>
  <si>
    <t>CA-2015-101266</t>
  </si>
  <si>
    <t>Michael Moore</t>
  </si>
  <si>
    <t>Xerox 1898</t>
  </si>
  <si>
    <t>CA-2015-101364</t>
  </si>
  <si>
    <t>Tamara Willingham</t>
  </si>
  <si>
    <t>Lock-Up Easel 'Spel-Binder'</t>
  </si>
  <si>
    <t>CA-2015-101392</t>
  </si>
  <si>
    <t>Ann Steele</t>
  </si>
  <si>
    <t>Advantus Rolling Drawer Organizers</t>
  </si>
  <si>
    <t>Advantus</t>
  </si>
  <si>
    <t>Seattle</t>
  </si>
  <si>
    <t>Washington</t>
  </si>
  <si>
    <t>CA-2015-101427</t>
  </si>
  <si>
    <t>Andy Yotov</t>
  </si>
  <si>
    <t>Eldon Spacemaker Box, Quick-Snap Lid, Clear</t>
  </si>
  <si>
    <t>Philadelphia</t>
  </si>
  <si>
    <t>Pennsylvania</t>
  </si>
  <si>
    <t>CA-2015-101462</t>
  </si>
  <si>
    <t>Benjamin Patterson</t>
  </si>
  <si>
    <t>GE 4 Foot Flourescent Tube, 40 Watt</t>
  </si>
  <si>
    <t>GE</t>
  </si>
  <si>
    <t>Los Angeles</t>
  </si>
  <si>
    <t>CA-2015-101476</t>
  </si>
  <si>
    <t>Shirley Daniels</t>
  </si>
  <si>
    <t>Epson WorkForce WF-2530 All-in-One Printer, Copier Scanner</t>
  </si>
  <si>
    <t>Epson</t>
  </si>
  <si>
    <t>New Rochelle</t>
  </si>
  <si>
    <t>CA-2015-101560</t>
  </si>
  <si>
    <t>Chris Selesnick</t>
  </si>
  <si>
    <t>Crayola Colored Pencils</t>
  </si>
  <si>
    <t>Crayola</t>
  </si>
  <si>
    <t>Columbia</t>
  </si>
  <si>
    <t>South Carolina</t>
  </si>
  <si>
    <t>GBC Twin Loop Wire Binding Elements, 9/16" Spine, Black</t>
  </si>
  <si>
    <t>GBC</t>
  </si>
  <si>
    <t>Xerox 1933</t>
  </si>
  <si>
    <t>Eldon Cleatmat Plus Chair Mats for High Pile Carpets</t>
  </si>
  <si>
    <t>CA-2015-101602</t>
  </si>
  <si>
    <t>Mick Crebagga</t>
  </si>
  <si>
    <t>ARKON Windshield Dashboard Air Vent Car Mount Holder</t>
  </si>
  <si>
    <t>El Paso</t>
  </si>
  <si>
    <t>Lifetime Advantage Folding Chairs, 4/Carton</t>
  </si>
  <si>
    <t>CA-2015-101770</t>
  </si>
  <si>
    <t>Karen Bern</t>
  </si>
  <si>
    <t>Avery Hole Reinforcements</t>
  </si>
  <si>
    <t>Avery</t>
  </si>
  <si>
    <t>Miami</t>
  </si>
  <si>
    <t>CA-2015-101833</t>
  </si>
  <si>
    <t>Frank Gastineau</t>
  </si>
  <si>
    <t>Southworth 100% Cotton The Best Paper</t>
  </si>
  <si>
    <t>Southworth</t>
  </si>
  <si>
    <t>CA-2015-101931</t>
  </si>
  <si>
    <t>Todd Sumrall</t>
  </si>
  <si>
    <t>Serrated Blade or Curved Handle Hand Letter Openers</t>
  </si>
  <si>
    <t>Avery Non-Stick Binders</t>
  </si>
  <si>
    <t>Eldon Portable Mobile Manager</t>
  </si>
  <si>
    <t>Premier Automatic Letter Opener</t>
  </si>
  <si>
    <t>O'Sullivan Living Dimensions 2-Shelf Bookcases</t>
  </si>
  <si>
    <t>O'Sullivan</t>
  </si>
  <si>
    <t>CA-2015-102008</t>
  </si>
  <si>
    <t>Russell Applegate</t>
  </si>
  <si>
    <t>Tops Green Bar Computer Printout Paper</t>
  </si>
  <si>
    <t>CA-2015-102085</t>
  </si>
  <si>
    <t>Joy Daniels</t>
  </si>
  <si>
    <t>Avery 519</t>
  </si>
  <si>
    <t>CA-2015-102274</t>
  </si>
  <si>
    <t>Dave Hallsten</t>
  </si>
  <si>
    <t>Newell 322</t>
  </si>
  <si>
    <t>Newell</t>
  </si>
  <si>
    <t>Richmond</t>
  </si>
  <si>
    <t>Kentucky</t>
  </si>
  <si>
    <t>Logitech B530 USB Headset - headset - Full size, Binaural</t>
  </si>
  <si>
    <t>Logitech</t>
  </si>
  <si>
    <t>Space Solutions Commercial Steel Shelving</t>
  </si>
  <si>
    <t>Space Solutions</t>
  </si>
  <si>
    <t>Multicolor Computer Printout Paper</t>
  </si>
  <si>
    <t>CA-2015-102295</t>
  </si>
  <si>
    <t>Erica Hackney</t>
  </si>
  <si>
    <t>Global Leather &amp; Oak Executive Chair, Burgundy</t>
  </si>
  <si>
    <t>Global</t>
  </si>
  <si>
    <t>Sacramento</t>
  </si>
  <si>
    <t>CA-2015-102330</t>
  </si>
  <si>
    <t>Arianne Irving</t>
  </si>
  <si>
    <t>Alphabetical Labels for Top Tab Filing</t>
  </si>
  <si>
    <t>Brentwood</t>
  </si>
  <si>
    <t>HTC One</t>
  </si>
  <si>
    <t>HTC</t>
  </si>
  <si>
    <t>CA-2015-102645</t>
  </si>
  <si>
    <t>Ionia McGrath</t>
  </si>
  <si>
    <t>Xerox 195</t>
  </si>
  <si>
    <t>Las Vegas</t>
  </si>
  <si>
    <t>Nevada</t>
  </si>
  <si>
    <t>CA-2015-102652</t>
  </si>
  <si>
    <t>Xerox 211</t>
  </si>
  <si>
    <t>C-Line Cubicle Keepers Polyproplyene Holder With Velcro Backings</t>
  </si>
  <si>
    <t>C-Line</t>
  </si>
  <si>
    <t>Xerox 194</t>
  </si>
  <si>
    <t>Tenex B1-RE Series Chair Mats for Low Pile Carpets</t>
  </si>
  <si>
    <t>Tenex</t>
  </si>
  <si>
    <t>CA-2015-102673</t>
  </si>
  <si>
    <t>Ken Heidel</t>
  </si>
  <si>
    <t>Staples</t>
  </si>
  <si>
    <t>Charlotte</t>
  </si>
  <si>
    <t>North Carolina</t>
  </si>
  <si>
    <t>Newell 320</t>
  </si>
  <si>
    <t>Avery 513</t>
  </si>
  <si>
    <t>Cisco IP Phone 7961G VoIP phone - Dark gray</t>
  </si>
  <si>
    <t>Cisco</t>
  </si>
  <si>
    <t>CA-2015-102869</t>
  </si>
  <si>
    <t>Logan Currie</t>
  </si>
  <si>
    <t>Xerox 210</t>
  </si>
  <si>
    <t>Master Caster Door Stop, Large Neon Orange</t>
  </si>
  <si>
    <t>Master Caster</t>
  </si>
  <si>
    <t>Rosewill 107 Normal Keys USB Wired Standard Keyboard</t>
  </si>
  <si>
    <t>Polycom SoundPoint IP 450 VoIP phone</t>
  </si>
  <si>
    <t>Polycom</t>
  </si>
  <si>
    <t>CA-2015-102988</t>
  </si>
  <si>
    <t>Greg Maxwell</t>
  </si>
  <si>
    <t>Xerox 1957</t>
  </si>
  <si>
    <t>Alexandria</t>
  </si>
  <si>
    <t>Newell 321</t>
  </si>
  <si>
    <t>AT&amp;T CL82213</t>
  </si>
  <si>
    <t>Martin Yale Chadless Opener Electric Letter Opener</t>
  </si>
  <si>
    <t>Martin-Yale</t>
  </si>
  <si>
    <t>CA-2015-103058</t>
  </si>
  <si>
    <t>Alejandro Grove</t>
  </si>
  <si>
    <t>CA-2015-103086</t>
  </si>
  <si>
    <t>Evan Bailliet</t>
  </si>
  <si>
    <t>G.E. Longer-Life Indoor Recessed Floodlight Bulbs</t>
  </si>
  <si>
    <t>G. E.</t>
  </si>
  <si>
    <t>CA-2015-103100</t>
  </si>
  <si>
    <t>Adrian Barton</t>
  </si>
  <si>
    <t>Avery 487</t>
  </si>
  <si>
    <t>Indianapolis</t>
  </si>
  <si>
    <t>Indiana</t>
  </si>
  <si>
    <t>Ibico Ibimaster 300 Manual Binding System</t>
  </si>
  <si>
    <t>Ibico</t>
  </si>
  <si>
    <t>CA-2015-103191</t>
  </si>
  <si>
    <t>Vivek Grady</t>
  </si>
  <si>
    <t>SAFCO Commercial Wire Shelving, Black</t>
  </si>
  <si>
    <t>SAFCO</t>
  </si>
  <si>
    <t>CA-2015-103219</t>
  </si>
  <si>
    <t>Benjamin Farhat</t>
  </si>
  <si>
    <t>Eldon 200 Class Desk Accessories, Black</t>
  </si>
  <si>
    <t>CA-2015-103310</t>
  </si>
  <si>
    <t>Greg Matthias</t>
  </si>
  <si>
    <t>Southworth 25% Cotton Premium Laser Paper and Envelopes</t>
  </si>
  <si>
    <t>San Jose</t>
  </si>
  <si>
    <t>Acme Design Stainless Steel Bent Scissors</t>
  </si>
  <si>
    <t>Acme</t>
  </si>
  <si>
    <t>Hon Pagoda Stacking Chairs</t>
  </si>
  <si>
    <t>Wilson Electronics DB Pro Signal Booster</t>
  </si>
  <si>
    <t>CA-2015-103317</t>
  </si>
  <si>
    <t>Don Miller</t>
  </si>
  <si>
    <t>Wilson Jones Four-Pocket Poly Binders</t>
  </si>
  <si>
    <t>Palm Coast</t>
  </si>
  <si>
    <t>Advantus Panel Wall Certificate Holder - 8.5x11</t>
  </si>
  <si>
    <t>Luxo Adjustable Task Clamp Lamp</t>
  </si>
  <si>
    <t>Luxo</t>
  </si>
  <si>
    <t>CA-2015-103331</t>
  </si>
  <si>
    <t>Karl Braun</t>
  </si>
  <si>
    <t>Avoid Verbal Orders Carbonless Minifold Book</t>
  </si>
  <si>
    <t>Newark</t>
  </si>
  <si>
    <t>Delaware</t>
  </si>
  <si>
    <t>Acrylic Self-Standing Desk Frames</t>
  </si>
  <si>
    <t>Xerox 1978</t>
  </si>
  <si>
    <t>CA-2015-103366</t>
  </si>
  <si>
    <t>Logitech 910-002974 M325 Wireless Mouse for Web Scrolling</t>
  </si>
  <si>
    <t>CA-2015-103373</t>
  </si>
  <si>
    <t>Bruce Stewart</t>
  </si>
  <si>
    <t>Apple iPhone 5</t>
  </si>
  <si>
    <t>Apple</t>
  </si>
  <si>
    <t>Cleveland</t>
  </si>
  <si>
    <t>Ohio</t>
  </si>
  <si>
    <t>CA-2015-103401</t>
  </si>
  <si>
    <t>Georgia Rosenberg</t>
  </si>
  <si>
    <t>CA-2015-103429</t>
  </si>
  <si>
    <t>Laurel Workman</t>
  </si>
  <si>
    <t>GBC Pre-Punched Binding Paper, Plastic, White, 8-1/2" x 11"</t>
  </si>
  <si>
    <t>Xerox 1948</t>
  </si>
  <si>
    <t>Honeywell Quietcare HEPA Air Cleaner</t>
  </si>
  <si>
    <t>Honeywell</t>
  </si>
  <si>
    <t>Geemarc AmpliPOWER60</t>
  </si>
  <si>
    <t>CA-2015-103492</t>
  </si>
  <si>
    <t>Craig Molinari</t>
  </si>
  <si>
    <t>Huntsville</t>
  </si>
  <si>
    <t>GBC Personal VeloBind Strips</t>
  </si>
  <si>
    <t>Motorola Droid Maxx</t>
  </si>
  <si>
    <t>Motorola</t>
  </si>
  <si>
    <t>Cisco 8x8 Inc. 6753i IP Business Phone System</t>
  </si>
  <si>
    <t>CA-2015-103527</t>
  </si>
  <si>
    <t>Chris Cortes</t>
  </si>
  <si>
    <t>Ampad Poly Cover Wirebound Steno Book, 6" x 9" Assorted Colors, Gregg Ruled</t>
  </si>
  <si>
    <t>Ampad</t>
  </si>
  <si>
    <t>CA-2015-103590</t>
  </si>
  <si>
    <t>Jeremy Lonsdale</t>
  </si>
  <si>
    <t>Park Ridge Embossed Executive Business Envelopes</t>
  </si>
  <si>
    <t>Mount Vernon</t>
  </si>
  <si>
    <t>CA-2015-103660</t>
  </si>
  <si>
    <t>Mitch Webber</t>
  </si>
  <si>
    <t>Polycom VVX 310 VoIP phone</t>
  </si>
  <si>
    <t>CA-2015-103702</t>
  </si>
  <si>
    <t>Art Foster</t>
  </si>
  <si>
    <t>Premier Elliptical Ring Binder, Black</t>
  </si>
  <si>
    <t>Premier</t>
  </si>
  <si>
    <t>Fairfield</t>
  </si>
  <si>
    <t>CA-2015-103744</t>
  </si>
  <si>
    <t>Michael Grace</t>
  </si>
  <si>
    <t>GBC Plastic Binding Combs</t>
  </si>
  <si>
    <t>Staple-on labels</t>
  </si>
  <si>
    <t>CA-2015-103800</t>
  </si>
  <si>
    <t>Darren Powers</t>
  </si>
  <si>
    <t>Message Book, Wirebound, Four 5 1/2" X 4" Forms/Pg., 200 Dupl. Sets/Book</t>
  </si>
  <si>
    <t>Message Book</t>
  </si>
  <si>
    <t>CA-2015-103807</t>
  </si>
  <si>
    <t>Elizabeth Moffitt</t>
  </si>
  <si>
    <t>Kingston Digital DataTraveler 8GB USB 2.0</t>
  </si>
  <si>
    <t>Kingston</t>
  </si>
  <si>
    <t>Sandy Springs</t>
  </si>
  <si>
    <t>RSVP Cards &amp; Envelopes, Blank White, 8-1/2" X 11", 24 Cards/25 Envelopes/Set</t>
  </si>
  <si>
    <t>CA-2015-103849</t>
  </si>
  <si>
    <t>Paul Gonzalez</t>
  </si>
  <si>
    <t>SanDisk Cruzer 64 GB USB Flash Drive</t>
  </si>
  <si>
    <t>SanDisk</t>
  </si>
  <si>
    <t>Fort Worth</t>
  </si>
  <si>
    <t>Deflect-o EconoMat Studded, No Bevel Mat for Low Pile Carpeting</t>
  </si>
  <si>
    <t>Deflect-o</t>
  </si>
  <si>
    <t>Xblue XB-1670-86 X16 Small Office Telephone - Titanium</t>
  </si>
  <si>
    <t>CA-2015-103940</t>
  </si>
  <si>
    <t>Bradley Nguyen</t>
  </si>
  <si>
    <t>Eldon Gobal File Keepers</t>
  </si>
  <si>
    <t>Executive Impressions 12" Wall Clock</t>
  </si>
  <si>
    <t>Executive Impressions</t>
  </si>
  <si>
    <t>Eldon ProFile File 'N Store Portable File Tub Letter/Legal Size Black</t>
  </si>
  <si>
    <t>GBC Prestige Therm-A-Bind Covers</t>
  </si>
  <si>
    <t>CA-2015-103989</t>
  </si>
  <si>
    <t>Matt Connell</t>
  </si>
  <si>
    <t>Eldon Wave Desk Accessories</t>
  </si>
  <si>
    <t>Lakeland</t>
  </si>
  <si>
    <t>Avery 501</t>
  </si>
  <si>
    <t>Document Clip Frames</t>
  </si>
  <si>
    <t>Crate-A-Files</t>
  </si>
  <si>
    <t>Avery Flip-Chart Easel Binder, Black</t>
  </si>
  <si>
    <t>Logitech Wireless Boombox Speaker - portable - wireless, wired</t>
  </si>
  <si>
    <t>CA-2015-104178</t>
  </si>
  <si>
    <t>Janet Molinari</t>
  </si>
  <si>
    <t>Eldon 200 Class Desk Accessories, Smoke</t>
  </si>
  <si>
    <t>Xerox 23</t>
  </si>
  <si>
    <t>Portable Personal File Box</t>
  </si>
  <si>
    <t>SanDisk Cruzer 32 GB USB Flash Drive</t>
  </si>
  <si>
    <t>CA-2015-104269</t>
  </si>
  <si>
    <t>Dave Brooks</t>
  </si>
  <si>
    <t>Global Deluxe High-Back Manager's Chair</t>
  </si>
  <si>
    <t>CA-2015-104283</t>
  </si>
  <si>
    <t>Liz MacKendrick</t>
  </si>
  <si>
    <t>KI Adjustable-Height Table</t>
  </si>
  <si>
    <t>KI</t>
  </si>
  <si>
    <t>Southaven</t>
  </si>
  <si>
    <t>Mississippi</t>
  </si>
  <si>
    <t>Sony Micro Vault Click 16 GB USB 2.0 Flash Drive</t>
  </si>
  <si>
    <t>Sony</t>
  </si>
  <si>
    <t>SAFCO Commercial Wire Shelving, 72h</t>
  </si>
  <si>
    <t>CA-2015-104402</t>
  </si>
  <si>
    <t>Duane Benoit</t>
  </si>
  <si>
    <t>Texas Instruments TI-34 Scientific Calculator</t>
  </si>
  <si>
    <t>Texas Instruments</t>
  </si>
  <si>
    <t>CA-2015-104472</t>
  </si>
  <si>
    <t>Christine Kargatis</t>
  </si>
  <si>
    <t>GBC Standard Therm-A-Bind Covers</t>
  </si>
  <si>
    <t>Orem</t>
  </si>
  <si>
    <t>Aluminum Document Frame</t>
  </si>
  <si>
    <t>CA-2015-104563</t>
  </si>
  <si>
    <t>Newell Chalk Holder</t>
  </si>
  <si>
    <t>Contico 72"H Heavy-Duty Storage System</t>
  </si>
  <si>
    <t>Office Star - Task Chair with Contemporary Loop Arms</t>
  </si>
  <si>
    <t>Office Star</t>
  </si>
  <si>
    <t>Global Leather and Oak Executive Chair, Black</t>
  </si>
  <si>
    <t>CA-2015-104738</t>
  </si>
  <si>
    <t>Stefania Perrino</t>
  </si>
  <si>
    <t>Acco Hanging Data Binders</t>
  </si>
  <si>
    <t>Laredo</t>
  </si>
  <si>
    <t>Fashion Color Clasp Envelopes</t>
  </si>
  <si>
    <t>Plantronics CS 50-USB - headset - Convertible, Monaural</t>
  </si>
  <si>
    <t>Plantronics</t>
  </si>
  <si>
    <t>AT&amp;T 1080 Corded phone</t>
  </si>
  <si>
    <t>CA-2015-104773</t>
  </si>
  <si>
    <t>Thomas Boland</t>
  </si>
  <si>
    <t>Companion Letter/Legal File, Black</t>
  </si>
  <si>
    <t>CA-2015-104780</t>
  </si>
  <si>
    <t>Bradley Talbott</t>
  </si>
  <si>
    <t>4009 Highlighters by Sanford</t>
  </si>
  <si>
    <t>San Diego</t>
  </si>
  <si>
    <t>CA-2015-104808</t>
  </si>
  <si>
    <t>Mark Haberlin</t>
  </si>
  <si>
    <t>GBC Standard Recycled Report Covers, Clear Plastic Sheets</t>
  </si>
  <si>
    <t>Escondido</t>
  </si>
  <si>
    <t>CA-2015-104829</t>
  </si>
  <si>
    <t>John Grady</t>
  </si>
  <si>
    <t>Adams "While You Were Out" Message Pads</t>
  </si>
  <si>
    <t>Provo</t>
  </si>
  <si>
    <t>CA-2015-104976</t>
  </si>
  <si>
    <t>Cyma Kinney</t>
  </si>
  <si>
    <t>Xerox 1987</t>
  </si>
  <si>
    <t>CA-2015-105165</t>
  </si>
  <si>
    <t>Sam Zeldin</t>
  </si>
  <si>
    <t>Angle-D Binders with Locking Rings, Label Holders</t>
  </si>
  <si>
    <t>Angle-D</t>
  </si>
  <si>
    <t>Dixon Ticonderoga Core-Lock Colored Pencils</t>
  </si>
  <si>
    <t>Dixon</t>
  </si>
  <si>
    <t>Belkin Standard 104 key USB Keyboard</t>
  </si>
  <si>
    <t>Belkin</t>
  </si>
  <si>
    <t>Panasonic KX TS3282B Corded phone</t>
  </si>
  <si>
    <t>Panasonic</t>
  </si>
  <si>
    <t>Riverside Furniture Oval Coffee Table, Oval End Table, End Table with Drawer</t>
  </si>
  <si>
    <t>Riverside</t>
  </si>
  <si>
    <t>CA-2015-105172</t>
  </si>
  <si>
    <t>Paul Knutson</t>
  </si>
  <si>
    <t>Avery 518</t>
  </si>
  <si>
    <t>CA-2015-105249</t>
  </si>
  <si>
    <t>Duane Huffman</t>
  </si>
  <si>
    <t>Staple remover</t>
  </si>
  <si>
    <t>Same Day</t>
  </si>
  <si>
    <t>Avery 489</t>
  </si>
  <si>
    <t>Sauder Camden County Barrister Bookcase, Planked Cherry Finish</t>
  </si>
  <si>
    <t>Sauder</t>
  </si>
  <si>
    <t>CA-2015-105270</t>
  </si>
  <si>
    <t>Arthur Prichep</t>
  </si>
  <si>
    <t>50 Colored Long Pencils</t>
  </si>
  <si>
    <t>Hon Olson Stacker Stools</t>
  </si>
  <si>
    <t>CA-2015-105340</t>
  </si>
  <si>
    <t>Evan Henry</t>
  </si>
  <si>
    <t>Wilson Jones Heavy-Duty Casebound Ring Binders with Metal Hinges</t>
  </si>
  <si>
    <t>Pasadena</t>
  </si>
  <si>
    <t>CA-2015-105417</t>
  </si>
  <si>
    <t>Vivek Sundaresam</t>
  </si>
  <si>
    <t>Acco Four Pocket Poly Ring Binder with Label Holder, Smoke, 1"</t>
  </si>
  <si>
    <t>Howard Miller 14-1/2" Diameter Chrome Round Wall Clock</t>
  </si>
  <si>
    <t>Howard Miller</t>
  </si>
  <si>
    <t>CA-2015-105648</t>
  </si>
  <si>
    <t>Eva Jacobs</t>
  </si>
  <si>
    <t>Bevis Oval Conference Table, Walnut</t>
  </si>
  <si>
    <t>Bevis</t>
  </si>
  <si>
    <t>CA-2015-105872</t>
  </si>
  <si>
    <t>James Galang</t>
  </si>
  <si>
    <t>Wilson Jones Legal Size Ring Binders</t>
  </si>
  <si>
    <t>CA-2015-105893</t>
  </si>
  <si>
    <t>Pete Kriz</t>
  </si>
  <si>
    <t>Stur-D-Stor Shelving, Vertical 5-Shelf: 72"H x 36"W x 18 1/2"D</t>
  </si>
  <si>
    <t>Madison</t>
  </si>
  <si>
    <t>Wisconsin</t>
  </si>
  <si>
    <t>CA-2015-105984</t>
  </si>
  <si>
    <t>Muhammed Yedwab</t>
  </si>
  <si>
    <t>Global Executive Mid-Back Manager's Chair</t>
  </si>
  <si>
    <t>Columbus</t>
  </si>
  <si>
    <t>Samsung Galaxy S III - 16GB - pebble blue (T-Mobile)</t>
  </si>
  <si>
    <t>Samsung</t>
  </si>
  <si>
    <t>CA-2015-106054</t>
  </si>
  <si>
    <t>Jack O'Briant</t>
  </si>
  <si>
    <t>Dixon Prang Watercolor Pencils, 10-Color Set with Brush</t>
  </si>
  <si>
    <t>Athens</t>
  </si>
  <si>
    <t>CA-2015-106229</t>
  </si>
  <si>
    <t>Nick Radford</t>
  </si>
  <si>
    <t>Bevis Round Conference Table Top, X-Base</t>
  </si>
  <si>
    <t>Aurora</t>
  </si>
  <si>
    <t>CA-2015-106264</t>
  </si>
  <si>
    <t>Clytie Kelty</t>
  </si>
  <si>
    <t>Eldon Regeneration Recycled Desk Accessories, Smoke</t>
  </si>
  <si>
    <t>Acme Rosewood Handle Letter Opener</t>
  </si>
  <si>
    <t>CA-2015-106376</t>
  </si>
  <si>
    <t>Brendan Sweed</t>
  </si>
  <si>
    <t>netTALK DUO VoIP Telephone Service</t>
  </si>
  <si>
    <t>Gilbert</t>
  </si>
  <si>
    <t>Hunt BOSTON Model 1606 High-Volume Electric Pencil Sharpener, Beige</t>
  </si>
  <si>
    <t>CA-2015-106439</t>
  </si>
  <si>
    <t>Greg Guthrie</t>
  </si>
  <si>
    <t>Newell 325</t>
  </si>
  <si>
    <t>Avery Framed View Binder, EZD Ring (Locking), Navy, 1 1/2"</t>
  </si>
  <si>
    <t>Fellowes Twister Kit, Gray/Clear, 3/pkg</t>
  </si>
  <si>
    <t>Fellowes</t>
  </si>
  <si>
    <t>Xerox 1952</t>
  </si>
  <si>
    <t>Letter/Legal File Tote with Clear Snap-On Lid, Black Granite</t>
  </si>
  <si>
    <t>Novimex Fabric Task Chair</t>
  </si>
  <si>
    <t>Novimex</t>
  </si>
  <si>
    <t>Maxell LTO Ultrium - 800 GB</t>
  </si>
  <si>
    <t>Maxell</t>
  </si>
  <si>
    <t>Tennsco Regal Shelving Units</t>
  </si>
  <si>
    <t>Tennsco</t>
  </si>
  <si>
    <t>CA-2015-106572</t>
  </si>
  <si>
    <t>Nora Preis</t>
  </si>
  <si>
    <t>Economy Rollaway Files</t>
  </si>
  <si>
    <t>Bowling Green</t>
  </si>
  <si>
    <t>CA-2015-106719</t>
  </si>
  <si>
    <t>Robert Barroso</t>
  </si>
  <si>
    <t>SlimView Poly Binder, 3/8"</t>
  </si>
  <si>
    <t>Billings</t>
  </si>
  <si>
    <t>Montana</t>
  </si>
  <si>
    <t>CA-2015-106726</t>
  </si>
  <si>
    <t>Roland Schwarz</t>
  </si>
  <si>
    <t>Standard Rollaway File with Lock</t>
  </si>
  <si>
    <t>Standard</t>
  </si>
  <si>
    <t>CA-2015-106803</t>
  </si>
  <si>
    <t>Debra Catini</t>
  </si>
  <si>
    <t>Recycled Eldon Regeneration Jumbo File</t>
  </si>
  <si>
    <t>Cottage Grove</t>
  </si>
  <si>
    <t>Minnesota</t>
  </si>
  <si>
    <t>Imation 32GB Pocket Pro USB 3.0 Flash Drive - 32 GB - Black - 1 P ...</t>
  </si>
  <si>
    <t>Imation</t>
  </si>
  <si>
    <t>CA-2015-106810</t>
  </si>
  <si>
    <t>Anthony Johnson</t>
  </si>
  <si>
    <t>Electrix Halogen Magnifier Lamp</t>
  </si>
  <si>
    <t>Electrix</t>
  </si>
  <si>
    <t>Saint Petersburg</t>
  </si>
  <si>
    <t>CA-2015-106971</t>
  </si>
  <si>
    <t>Bryan Mills</t>
  </si>
  <si>
    <t>Logitech Gaming G510s - Keyboard</t>
  </si>
  <si>
    <t>Buffalo Grove</t>
  </si>
  <si>
    <t>CA-2015-107139</t>
  </si>
  <si>
    <t>Dennis Pardue</t>
  </si>
  <si>
    <t>Vinyl Sectional Post Binders</t>
  </si>
  <si>
    <t>CA-2015-107153</t>
  </si>
  <si>
    <t>George Zrebassa</t>
  </si>
  <si>
    <t>Decoflex Hanging Personal Folder File, Blue</t>
  </si>
  <si>
    <t>Decoflex</t>
  </si>
  <si>
    <t>Lawrence</t>
  </si>
  <si>
    <t>Massachusetts</t>
  </si>
  <si>
    <t>CA-2015-107181</t>
  </si>
  <si>
    <t>Deborah Brumfield</t>
  </si>
  <si>
    <t>Message Book, Standard Line "While You Were Out", 5 1/2" X 4", 200 Sets/Book</t>
  </si>
  <si>
    <t>GBC Recycled Grain Textured Covers</t>
  </si>
  <si>
    <t>CA-2015-107398</t>
  </si>
  <si>
    <t>Insertable Tab Indexes For Data Binders</t>
  </si>
  <si>
    <t>Wilson Jones Custom Binder Spines &amp; Labels</t>
  </si>
  <si>
    <t>Cardinal Slant-D Ring Binder, Heavy Gauge Vinyl</t>
  </si>
  <si>
    <t>Cardinal</t>
  </si>
  <si>
    <t>CA-2015-107454</t>
  </si>
  <si>
    <t>Roger Demir</t>
  </si>
  <si>
    <t>Avery 499</t>
  </si>
  <si>
    <t>Tensor Computer Mounted Lamp</t>
  </si>
  <si>
    <t>Tensor</t>
  </si>
  <si>
    <t>CA-2015-107524</t>
  </si>
  <si>
    <t>Kristina Nunn</t>
  </si>
  <si>
    <t>Staple envelope</t>
  </si>
  <si>
    <t>Array Parchment Paper, Assorted Colors</t>
  </si>
  <si>
    <t>Array</t>
  </si>
  <si>
    <t>CA-2015-107573</t>
  </si>
  <si>
    <t>Philip Brown</t>
  </si>
  <si>
    <t>CA-2015-107594</t>
  </si>
  <si>
    <t>Eric Hoffmann</t>
  </si>
  <si>
    <t>DIXON Ticonderoga Erasable Checking Pencils</t>
  </si>
  <si>
    <t>Plainfield</t>
  </si>
  <si>
    <t>New Jersey</t>
  </si>
  <si>
    <t>CA-2015-107706</t>
  </si>
  <si>
    <t>Shui Tom</t>
  </si>
  <si>
    <t>Memo Book, 100 Message Capacity, 5 3/8” x 11”</t>
  </si>
  <si>
    <t>CA-2015-107755</t>
  </si>
  <si>
    <t>Maxell DVD-RAM Discs</t>
  </si>
  <si>
    <t>Linden</t>
  </si>
  <si>
    <t>CA-2015-107769</t>
  </si>
  <si>
    <t>Bill Tyler</t>
  </si>
  <si>
    <t>Digium D40 VoIP phone</t>
  </si>
  <si>
    <t>Garden City</t>
  </si>
  <si>
    <t>Kansas</t>
  </si>
  <si>
    <t>CA-2015-107811</t>
  </si>
  <si>
    <t>Laura Armstrong</t>
  </si>
  <si>
    <t>2300 Heavy-Duty Transfer File Systems by Perma</t>
  </si>
  <si>
    <t>Memphis</t>
  </si>
  <si>
    <t>Tennessee</t>
  </si>
  <si>
    <t>Global Leather Executive Chair</t>
  </si>
  <si>
    <t>CA-2015-107818</t>
  </si>
  <si>
    <t>Marc Crier</t>
  </si>
  <si>
    <t>Prang Colored Pencils</t>
  </si>
  <si>
    <t>Pasco</t>
  </si>
  <si>
    <t>Carina Double Wide Media Storage Towers in Natural &amp; Black</t>
  </si>
  <si>
    <t>Carina</t>
  </si>
  <si>
    <t>Hon Deluxe Fabric Upholstered Stacking Chairs, Rounded Back</t>
  </si>
  <si>
    <t>CA-2015-107916</t>
  </si>
  <si>
    <t>Jennifer Patt</t>
  </si>
  <si>
    <t>Oceanside</t>
  </si>
  <si>
    <t>Wilson Jones 1" Hanging DublLock Ring Binders</t>
  </si>
  <si>
    <t>CA-2015-108147</t>
  </si>
  <si>
    <t>Rick Duston</t>
  </si>
  <si>
    <t>Green Canvas Binder for 8-1/2" x 14" Sheets</t>
  </si>
  <si>
    <t>Long Beach</t>
  </si>
  <si>
    <t>Tennsco Snap-Together Open Shelving Units, Starter Sets and Add-On Units</t>
  </si>
  <si>
    <t>CA-2015-108182</t>
  </si>
  <si>
    <t>Delfina Latchford</t>
  </si>
  <si>
    <t>Romeoville</t>
  </si>
  <si>
    <t>CA-2015-108189</t>
  </si>
  <si>
    <t>Erin Smith</t>
  </si>
  <si>
    <t>Tempe</t>
  </si>
  <si>
    <t>Kingston Digital DataTraveler 16GB USB 2.0</t>
  </si>
  <si>
    <t>Adams Telephone Message Book W/Dividers/Space For Phone Numbers, 5 1/4"X8 1/2", 300/Messages</t>
  </si>
  <si>
    <t>Letter or Legal Size Expandable Poly String Tie Envelopes</t>
  </si>
  <si>
    <t>Stiletto Hand Letter Openers</t>
  </si>
  <si>
    <t>Pyle PMP37LED</t>
  </si>
  <si>
    <t>Pyle</t>
  </si>
  <si>
    <t>Bose SoundLink Bluetooth Speaker</t>
  </si>
  <si>
    <t>CA-2015-108273</t>
  </si>
  <si>
    <t>Ed Jacobs</t>
  </si>
  <si>
    <t>Xerox 224</t>
  </si>
  <si>
    <t>Tenex Carpeted, Granite-Look or Clear Contemporary Contour Shape Chair Mats</t>
  </si>
  <si>
    <t>CA-2015-108609</t>
  </si>
  <si>
    <t>Anthony Jacobs</t>
  </si>
  <si>
    <t>Hon 94000 Series Round Tables</t>
  </si>
  <si>
    <t>Lorain</t>
  </si>
  <si>
    <t>CA-2015-108707</t>
  </si>
  <si>
    <t>Daniel Byrd</t>
  </si>
  <si>
    <t>Fort Lauderdale</t>
  </si>
  <si>
    <t>CA-2015-108861</t>
  </si>
  <si>
    <t>Magdelene Morse</t>
  </si>
  <si>
    <t>CA-2015-108903</t>
  </si>
  <si>
    <t>Denny Ordway</t>
  </si>
  <si>
    <t>Convenience Packs of Business Envelopes</t>
  </si>
  <si>
    <t>Hunt Boston Vacuum Mount KS Pencil Sharpener</t>
  </si>
  <si>
    <t>Logitech G105 Gaming Keyboard</t>
  </si>
  <si>
    <t>CA-2015-109043</t>
  </si>
  <si>
    <t>Christine Sundaresam</t>
  </si>
  <si>
    <t>Xerox 1955</t>
  </si>
  <si>
    <t>Hollywood</t>
  </si>
  <si>
    <t>Fellowes Superior 10 Outlet Split Surge Protector</t>
  </si>
  <si>
    <t>CA-2015-109127</t>
  </si>
  <si>
    <t>John Castell</t>
  </si>
  <si>
    <t>Avery 492</t>
  </si>
  <si>
    <t>CA-2015-109134</t>
  </si>
  <si>
    <t>Deanra Eno</t>
  </si>
  <si>
    <t>OIC Stacking Trays</t>
  </si>
  <si>
    <t>CA-2015-109218</t>
  </si>
  <si>
    <t>Anthony Rawles</t>
  </si>
  <si>
    <t>BIC Brite Liner Highlighters, Chisel Tip</t>
  </si>
  <si>
    <t>BIC</t>
  </si>
  <si>
    <t>CA-2015-109232</t>
  </si>
  <si>
    <t>Natalie DeCherney</t>
  </si>
  <si>
    <t>Global Highback Leather Tilter in Burgundy</t>
  </si>
  <si>
    <t>Mount Pleasant</t>
  </si>
  <si>
    <t>CA-2015-109302</t>
  </si>
  <si>
    <t>Charles Sheldon</t>
  </si>
  <si>
    <t>Performers Binder/Pad Holder, Black</t>
  </si>
  <si>
    <t>CA-2015-109491</t>
  </si>
  <si>
    <t>Linda Cazamias</t>
  </si>
  <si>
    <t>Master Caster Door Stop, Brown</t>
  </si>
  <si>
    <t>Enermax Briskie RF Wireless Keyboard and Mouse Combo</t>
  </si>
  <si>
    <t>Enermax</t>
  </si>
  <si>
    <t>CA-2015-109680</t>
  </si>
  <si>
    <t>Victoria Pisteka</t>
  </si>
  <si>
    <t>Fellowes Staxonsteel Drawer Files</t>
  </si>
  <si>
    <t>CA-2015-109855</t>
  </si>
  <si>
    <t>Lena Hernandez</t>
  </si>
  <si>
    <t>Wilson Jones Hanging Recycled Pressboard Data Binders</t>
  </si>
  <si>
    <t>WD My Passport Ultra 2TB Portable External Hard Drive</t>
  </si>
  <si>
    <t>WD My Passport</t>
  </si>
  <si>
    <t>CA-2015-109890</t>
  </si>
  <si>
    <t>Patrick Gardner</t>
  </si>
  <si>
    <t>Griffin GC17055 Auxiliary Audio Cable</t>
  </si>
  <si>
    <t>Griffin</t>
  </si>
  <si>
    <t>Omaha</t>
  </si>
  <si>
    <t>Nebraska</t>
  </si>
  <si>
    <t>CA-2015-109897</t>
  </si>
  <si>
    <t>Ben Wallace</t>
  </si>
  <si>
    <t>Seth Thomas 14" Day/Date Wall Clock</t>
  </si>
  <si>
    <t>Seth Thomas</t>
  </si>
  <si>
    <t>BlackBerry Q10</t>
  </si>
  <si>
    <t>CA-2015-109904</t>
  </si>
  <si>
    <t>Barbara Fisher</t>
  </si>
  <si>
    <t>Newell 315</t>
  </si>
  <si>
    <t>CA-2015-109918</t>
  </si>
  <si>
    <t>Lisa Ryan</t>
  </si>
  <si>
    <t>Santa Clara</t>
  </si>
  <si>
    <t>Acme Design Line 8" Stainless Steel Bent Scissors w/Champagne Handles, 3-1/8" Cut</t>
  </si>
  <si>
    <t>Avery Legal 4-Ring Binder</t>
  </si>
  <si>
    <t>CA-2015-109932</t>
  </si>
  <si>
    <t>Brownsville</t>
  </si>
  <si>
    <t>Recycled Data-Pak for Archival Bound Computer Printouts, 12-1/2 x 12-1/2 x 16</t>
  </si>
  <si>
    <t>CA-2015-110030</t>
  </si>
  <si>
    <t>Luke Foster</t>
  </si>
  <si>
    <t>12-1/2 Diameter Round Wall Clock</t>
  </si>
  <si>
    <t>CA-2015-110065</t>
  </si>
  <si>
    <t>Stephanie Phelps</t>
  </si>
  <si>
    <t>Binney &amp; Smith inkTank Erasable Pocket Highlighter, Chisel Tip, Yellow</t>
  </si>
  <si>
    <t>Binney &amp; Smith</t>
  </si>
  <si>
    <t>CA-2015-110072</t>
  </si>
  <si>
    <t>Maureen Gastineau</t>
  </si>
  <si>
    <t>Seth Thomas 14" Putty-Colored Wall Clock</t>
  </si>
  <si>
    <t>CA-2015-110100</t>
  </si>
  <si>
    <t>Lena Creighton</t>
  </si>
  <si>
    <t>AT&amp;T CL2909</t>
  </si>
  <si>
    <t>Wilmington</t>
  </si>
  <si>
    <t>CA-2015-110184</t>
  </si>
  <si>
    <t>Ben Ferrer</t>
  </si>
  <si>
    <t>Fellowes Super Stor/Drawer</t>
  </si>
  <si>
    <t>GE DSL Phone Line Filter</t>
  </si>
  <si>
    <t>CA-2015-110219</t>
  </si>
  <si>
    <t>Emily Burns</t>
  </si>
  <si>
    <t>Global Value Mid-Back Manager's Chair, Gray</t>
  </si>
  <si>
    <t>San Antonio</t>
  </si>
  <si>
    <t>CA-2015-110352</t>
  </si>
  <si>
    <t>Emily Ducich</t>
  </si>
  <si>
    <t>CA-2015-110408</t>
  </si>
  <si>
    <t>Alan Schoenberger</t>
  </si>
  <si>
    <t>Gould Plastics 18-Pocket Panel Bin, 34w x 5-1/4d x 20-1/2h</t>
  </si>
  <si>
    <t>Gould Plastics</t>
  </si>
  <si>
    <t>Montgomery</t>
  </si>
  <si>
    <t>Alabama</t>
  </si>
  <si>
    <t>Global Wood Trimmed Manager's Task Chair, Khaki</t>
  </si>
  <si>
    <t>Avaya IP Phone 1140E VoIP phone</t>
  </si>
  <si>
    <t>Avaya</t>
  </si>
  <si>
    <t>CA-2015-110422</t>
  </si>
  <si>
    <t>Tom Boeckenhauer</t>
  </si>
  <si>
    <t>Ultra Door Pull Handle</t>
  </si>
  <si>
    <t>CA-2015-110527</t>
  </si>
  <si>
    <t>Avery 494</t>
  </si>
  <si>
    <t>CA-2015-110555</t>
  </si>
  <si>
    <t>Michelle Moray</t>
  </si>
  <si>
    <t>Eldon Simplefile Box Office</t>
  </si>
  <si>
    <t>Great Falls</t>
  </si>
  <si>
    <t>AT&amp;T SB67148 SynJ</t>
  </si>
  <si>
    <t>Memorex Mini Travel Drive 64 GB USB 2.0 Flash Drive</t>
  </si>
  <si>
    <t>Memorex</t>
  </si>
  <si>
    <t>CA-2015-110611</t>
  </si>
  <si>
    <t>Tennsco Lockers, Gray</t>
  </si>
  <si>
    <t>CA-2015-110639</t>
  </si>
  <si>
    <t>Rick Hansen</t>
  </si>
  <si>
    <t>Xerox 1994</t>
  </si>
  <si>
    <t>Personal Creations Ink Jet Cards and Labels</t>
  </si>
  <si>
    <t>CA-2015-110786</t>
  </si>
  <si>
    <t>Avery Hanging File Binders</t>
  </si>
  <si>
    <t>Xerox 1981</t>
  </si>
  <si>
    <t>Stacking Trays by OIC</t>
  </si>
  <si>
    <t>Executive Impressions 10" Spectator Wall Clock</t>
  </si>
  <si>
    <t>Avery 477</t>
  </si>
  <si>
    <t>DYMO CardScan Personal V9 Business Card Scanner</t>
  </si>
  <si>
    <t>CA-2015-110849</t>
  </si>
  <si>
    <t>John Lee</t>
  </si>
  <si>
    <t>Binney &amp; Smith inkTank Desk Highlighter, Chisel Tip, Yellow, 12/Box</t>
  </si>
  <si>
    <t>Advantus Push Pins, Aluminum Head</t>
  </si>
  <si>
    <t>Newell 351</t>
  </si>
  <si>
    <t>Ativa MDM8000 8-Sheet Micro-Cut Shredder</t>
  </si>
  <si>
    <t>Ativa</t>
  </si>
  <si>
    <t>CA-2015-111003</t>
  </si>
  <si>
    <t>Corey Roper</t>
  </si>
  <si>
    <t>GBC Clear Cover, 8-1/2 x 11, unpunched, 25 covers per pack</t>
  </si>
  <si>
    <t>Boston Heavy-Duty Trimline Electric Pencil Sharpeners</t>
  </si>
  <si>
    <t>Boston</t>
  </si>
  <si>
    <t>CA-2015-111059</t>
  </si>
  <si>
    <t>Avery Durable Poly Binders</t>
  </si>
  <si>
    <t>Ibico Laser Imprintable Binding System Covers</t>
  </si>
  <si>
    <t>CA-2015-111150</t>
  </si>
  <si>
    <t>Rob Williams</t>
  </si>
  <si>
    <t>BIC Brite Liner Grip Highlighters, Assorted, 5/Pack</t>
  </si>
  <si>
    <t>Missouri</t>
  </si>
  <si>
    <t>Sabrent 4-Port USB 2.0 Hub</t>
  </si>
  <si>
    <t>CA-2015-111157</t>
  </si>
  <si>
    <t>Nicole Hansen</t>
  </si>
  <si>
    <t>Xerox 1971</t>
  </si>
  <si>
    <t>Hypercom P1300 Pinpad</t>
  </si>
  <si>
    <t>CA-2015-111192</t>
  </si>
  <si>
    <t>Tom Stivers</t>
  </si>
  <si>
    <t>Rush Hierlooms Collection 1" Thick Stackable Bookcases</t>
  </si>
  <si>
    <t>Rush</t>
  </si>
  <si>
    <t>CA-2015-111360</t>
  </si>
  <si>
    <t>Alyssa Tate</t>
  </si>
  <si>
    <t>Acco Expandable Hanging Binders</t>
  </si>
  <si>
    <t>Akron</t>
  </si>
  <si>
    <t>CA-2015-111451</t>
  </si>
  <si>
    <t>Kelly Lampkin</t>
  </si>
  <si>
    <t>Vinyl Coated Wire Paper Clips in Organizer Box, 800/Box</t>
  </si>
  <si>
    <t>Colorado Springs</t>
  </si>
  <si>
    <t>Colorado</t>
  </si>
  <si>
    <t>Eldon ClusterMat Chair Mat with Cordless Antistatic Protection</t>
  </si>
  <si>
    <t>Global Deluxe Office Fabric Chairs</t>
  </si>
  <si>
    <t>Howard Miller 13" Diameter Goldtone Round Wall Clock</t>
  </si>
  <si>
    <t>CA-2015-111500</t>
  </si>
  <si>
    <t>Don Jones</t>
  </si>
  <si>
    <t>Colored Push Pins</t>
  </si>
  <si>
    <t>Little Rock</t>
  </si>
  <si>
    <t>Arkansas</t>
  </si>
  <si>
    <t>Xerox 1929</t>
  </si>
  <si>
    <t>CA-2015-111773</t>
  </si>
  <si>
    <t>Jim Karlsson</t>
  </si>
  <si>
    <t>Wilson Jones Clip &amp; Carry Folder Binder Tool for Ring Binders, Clear</t>
  </si>
  <si>
    <t>CA-2015-111857</t>
  </si>
  <si>
    <t>Nathan Mautz</t>
  </si>
  <si>
    <t>Xerox 1891</t>
  </si>
  <si>
    <t>CA-2015-111871</t>
  </si>
  <si>
    <t>Eileen Kiefer</t>
  </si>
  <si>
    <t>Bush Heritage Pine Collection 5-Shelf Bookcase, Albany Pine Finish, *Special Order</t>
  </si>
  <si>
    <t>Bush</t>
  </si>
  <si>
    <t>CA-2015-111899</t>
  </si>
  <si>
    <t>Nat Carroll</t>
  </si>
  <si>
    <t>OIC Thumb-Tacks</t>
  </si>
  <si>
    <t>Boston Home &amp; Office Model 2000 Electric Pencil Sharpeners</t>
  </si>
  <si>
    <t>CA-2015-111934</t>
  </si>
  <si>
    <t>Giulietta Dortch</t>
  </si>
  <si>
    <t>Storex Dura Pro Binders</t>
  </si>
  <si>
    <t>Storex</t>
  </si>
  <si>
    <t>Arlington</t>
  </si>
  <si>
    <t>Easy-staple paper</t>
  </si>
  <si>
    <t>CA-2015-111962</t>
  </si>
  <si>
    <t>GBC Standard Plastic Binding Systems' Combs</t>
  </si>
  <si>
    <t>Fellowes Super Stor/Drawer Files</t>
  </si>
  <si>
    <t>CA-2015-112158</t>
  </si>
  <si>
    <t>David Philippe</t>
  </si>
  <si>
    <t>O'Sullivan Living Dimensions 5-Shelf Bookcases</t>
  </si>
  <si>
    <t>CA-2015-112291</t>
  </si>
  <si>
    <t>Katrina Edelman</t>
  </si>
  <si>
    <t>Logitech G600 MMO Gaming Mouse</t>
  </si>
  <si>
    <t>CA-2015-112326</t>
  </si>
  <si>
    <t>Phillina Ober</t>
  </si>
  <si>
    <t>GBC Standard Plastic Binding Systems Combs</t>
  </si>
  <si>
    <t>Naperville</t>
  </si>
  <si>
    <t>Avery 508</t>
  </si>
  <si>
    <t>SAFCO Boltless Steel Shelving</t>
  </si>
  <si>
    <t>CA-2015-112403</t>
  </si>
  <si>
    <t>Jas O'Carroll</t>
  </si>
  <si>
    <t>Avery Round Ring Poly Binders</t>
  </si>
  <si>
    <t>CA-2015-112718</t>
  </si>
  <si>
    <t>Kean Nguyen</t>
  </si>
  <si>
    <t>Avery Binder Labels</t>
  </si>
  <si>
    <t>CA-2015-112837</t>
  </si>
  <si>
    <t>Liz Willingham</t>
  </si>
  <si>
    <t>Deflect-o DuraMat Lighweight, Studded, Beveled Mat for Low Pile Carpeting</t>
  </si>
  <si>
    <t>Oxnard</t>
  </si>
  <si>
    <t>CA-2015-112851</t>
  </si>
  <si>
    <t>Tyvek Interoffice Envelopes, 9 1/2" x 12 1/2", 100/Box</t>
  </si>
  <si>
    <t>Tyvek</t>
  </si>
  <si>
    <t>Chula Vista</t>
  </si>
  <si>
    <t>CA-2015-113047</t>
  </si>
  <si>
    <t>Advantus Map Pennant Flags and Round Head Tacks</t>
  </si>
  <si>
    <t>Rock Hill</t>
  </si>
  <si>
    <t>CA-2015-113166</t>
  </si>
  <si>
    <t>Xerox 1974</t>
  </si>
  <si>
    <t>CA-2015-113257</t>
  </si>
  <si>
    <t>Sean Christensen</t>
  </si>
  <si>
    <t>Longer-Life Soft White Bulbs</t>
  </si>
  <si>
    <t>Beaumont</t>
  </si>
  <si>
    <t>Razer Kraken 7.1 Surround Sound Over Ear USB Gaming Headset</t>
  </si>
  <si>
    <t>Razer</t>
  </si>
  <si>
    <t>CA-2015-113271</t>
  </si>
  <si>
    <t>Darrin Sayre</t>
  </si>
  <si>
    <t>Prang Drawing Pencil Set</t>
  </si>
  <si>
    <t>Avery Hidden Tab Dividers for Binding Systems</t>
  </si>
  <si>
    <t>Xerox 1967</t>
  </si>
  <si>
    <t>CA-2015-113320</t>
  </si>
  <si>
    <t>Logan Haushalter</t>
  </si>
  <si>
    <t>Oakland</t>
  </si>
  <si>
    <t>Woodgrain Magazine Files by Perma</t>
  </si>
  <si>
    <t>Eldon Image Series Desk Accessories, Burgundy</t>
  </si>
  <si>
    <t>CA-2015-113362</t>
  </si>
  <si>
    <t>Astrea Jones</t>
  </si>
  <si>
    <t>Colored Envelopes</t>
  </si>
  <si>
    <t>Rochester</t>
  </si>
  <si>
    <t>Fellowes Officeware Wire Shelving</t>
  </si>
  <si>
    <t>CA-2015-113383</t>
  </si>
  <si>
    <t>Sandra Flanagan</t>
  </si>
  <si>
    <t>Kensington 6 Outlet Guardian Standard Surge Protector</t>
  </si>
  <si>
    <t>Clifton</t>
  </si>
  <si>
    <t>Dana Fluorescent Magnifying Lamp, White, 36"</t>
  </si>
  <si>
    <t>Dana</t>
  </si>
  <si>
    <t>CA-2015-113579</t>
  </si>
  <si>
    <t>Katherine Ducich</t>
  </si>
  <si>
    <t>White GlueTop Scratch Pads</t>
  </si>
  <si>
    <t>CA-2015-113768</t>
  </si>
  <si>
    <t>Aaron Hawkins</t>
  </si>
  <si>
    <t>EcoTones Memo Sheets</t>
  </si>
  <si>
    <t>Iceberg Nesting Folding Chair, 19w x 6d x 43h</t>
  </si>
  <si>
    <t>Iceberg</t>
  </si>
  <si>
    <t>CA-2015-113859</t>
  </si>
  <si>
    <t>Becky Castell</t>
  </si>
  <si>
    <t>Padded Folding Chairs, Black, 4/Carton</t>
  </si>
  <si>
    <t>Odessa</t>
  </si>
  <si>
    <t>CA-2015-113880</t>
  </si>
  <si>
    <t>Vicky Freymann</t>
  </si>
  <si>
    <t>Black Print Carbonless 8 1/2" x 8 1/4" Rapid Memo Book</t>
  </si>
  <si>
    <t>Elmhurst</t>
  </si>
  <si>
    <t>Novimex Swivel Fabric Task Chair</t>
  </si>
  <si>
    <t>CA-2015-113887</t>
  </si>
  <si>
    <t>Tracy Hopkins</t>
  </si>
  <si>
    <t>Eaton Premium Continuous-Feed Paper, 25% Cotton, Letter Size, White, 1000 Shts/Box</t>
  </si>
  <si>
    <t>CA-2015-113929</t>
  </si>
  <si>
    <t>Chloris Kastensmidt</t>
  </si>
  <si>
    <t>Boston 16750 Black Compact Battery Pencil Sharpener</t>
  </si>
  <si>
    <t>Hempstead</t>
  </si>
  <si>
    <t>Ibico Standard Transparent Covers</t>
  </si>
  <si>
    <t>CA-2015-113964</t>
  </si>
  <si>
    <t>Julie Prescott</t>
  </si>
  <si>
    <t>Avery Binding System Hidden Tab Executive Style Index Sets</t>
  </si>
  <si>
    <t>CA-2015-114125</t>
  </si>
  <si>
    <t>Gary Hansen</t>
  </si>
  <si>
    <t>Avery 49</t>
  </si>
  <si>
    <t>Perma STOR-ALL Hanging File Box, 13 1/8"W x 12 1/4"D x 10 1/2"H</t>
  </si>
  <si>
    <t>Wilson Jones Leather-Like Binders with DublLock Round Rings</t>
  </si>
  <si>
    <t>CA-2015-114181</t>
  </si>
  <si>
    <t>Bestar Classic Bookcase</t>
  </si>
  <si>
    <t>Bestar</t>
  </si>
  <si>
    <t>CA-2015-114195</t>
  </si>
  <si>
    <t>Erin Ashbrook</t>
  </si>
  <si>
    <t>Acco Economy Flexible Poly Round Ring Binder</t>
  </si>
  <si>
    <t>Mason</t>
  </si>
  <si>
    <t>Howard Miller 13" Diameter Pewter Finish Round Wall Clock</t>
  </si>
  <si>
    <t>CA-2015-114251</t>
  </si>
  <si>
    <t>Maribeth Dona</t>
  </si>
  <si>
    <t>Sony 16GB Class 10 Micro SDHC R40 Memory Card</t>
  </si>
  <si>
    <t>Memorex Micro Travel Drive 32 GB</t>
  </si>
  <si>
    <t>Tenex Antistatic Computer Chair Mats</t>
  </si>
  <si>
    <t>Tennsco Double-Tier Lockers</t>
  </si>
  <si>
    <t>CA-2015-114314</t>
  </si>
  <si>
    <t>Dorothy Badders</t>
  </si>
  <si>
    <t>Self-Adhesive Address Labels for Typewriters by Universal</t>
  </si>
  <si>
    <t>Universal</t>
  </si>
  <si>
    <t>Fayetteville</t>
  </si>
  <si>
    <t>Eldon Pizzaz Desk Accessories</t>
  </si>
  <si>
    <t>CA-2015-114321</t>
  </si>
  <si>
    <t>Nick Crebassa</t>
  </si>
  <si>
    <t>Riverleaf Stik-Withit Designer Note Cubes</t>
  </si>
  <si>
    <t>Hampton</t>
  </si>
  <si>
    <t>Safco Chair Connectors, 6/Carton</t>
  </si>
  <si>
    <t>GBC DocuBind TL300 Electric Binding System</t>
  </si>
  <si>
    <t>CA-2015-114335</t>
  </si>
  <si>
    <t>Xylona Preis</t>
  </si>
  <si>
    <t>Deflect-o DuraMat Antistatic Studded Beveled Mat for Medium Pile Carpeting</t>
  </si>
  <si>
    <t>CA-2015-114433</t>
  </si>
  <si>
    <t>Naresj Patel</t>
  </si>
  <si>
    <t>Plantronics Audio 478 Stereo USB Headset</t>
  </si>
  <si>
    <t>CA-2015-114510</t>
  </si>
  <si>
    <t>Jason Fortune-</t>
  </si>
  <si>
    <t>Staple magnet</t>
  </si>
  <si>
    <t>Logan</t>
  </si>
  <si>
    <t>GBC Wire Binding Combs</t>
  </si>
  <si>
    <t>Premium Transparent Presentation Covers, No Pattern/Clear, 8 1/2" x 11"</t>
  </si>
  <si>
    <t>Imation 30456 USB Flash Drive 8GB</t>
  </si>
  <si>
    <t>CA-2015-114517</t>
  </si>
  <si>
    <t>Tiffany House</t>
  </si>
  <si>
    <t>Hon 61000 Series Interactive Training Tables</t>
  </si>
  <si>
    <t>Belkin F9H710-06 7 Outlet SurgeMaster Surge Protector</t>
  </si>
  <si>
    <t>CA-2015-114643</t>
  </si>
  <si>
    <t>Filia McAdams</t>
  </si>
  <si>
    <t>Staples in misc. colors</t>
  </si>
  <si>
    <t>CA-2015-114790</t>
  </si>
  <si>
    <t>Xerox 198</t>
  </si>
  <si>
    <t>Fellowes Premier Superior Surge Suppressor, 10-Outlet, With Phone and Remote</t>
  </si>
  <si>
    <t>Panasonic KX-TG9471B</t>
  </si>
  <si>
    <t>CA-2015-115049</t>
  </si>
  <si>
    <t>Maxell Pro 80 Minute CD-R, 10/Pack</t>
  </si>
  <si>
    <t>CA-2015-115056</t>
  </si>
  <si>
    <t>Andrew Roberts</t>
  </si>
  <si>
    <t>Belkin 6 Outlet Metallic Surge Strip</t>
  </si>
  <si>
    <t>CA-2015-115084</t>
  </si>
  <si>
    <t>Luke Schmidt</t>
  </si>
  <si>
    <t>Office Star Flex Back Scooter Chair with Aluminum Finish Frame</t>
  </si>
  <si>
    <t>Texarkana</t>
  </si>
  <si>
    <t>CA-2015-115133</t>
  </si>
  <si>
    <t>Dianna Arnett</t>
  </si>
  <si>
    <t>Maxell CD-R Discs</t>
  </si>
  <si>
    <t>Lancaster</t>
  </si>
  <si>
    <t>Hoover Commercial Lightweight Upright Vacuum</t>
  </si>
  <si>
    <t>Hoover</t>
  </si>
  <si>
    <t>CA-2015-115161</t>
  </si>
  <si>
    <t>Liz Carlisle</t>
  </si>
  <si>
    <t>Sauder Facets Collection Library, Sky Alder Finish</t>
  </si>
  <si>
    <t>Mission Viejo</t>
  </si>
  <si>
    <t>CA-2015-115259</t>
  </si>
  <si>
    <t>Ryan Crowe</t>
  </si>
  <si>
    <t>Redi-Strip #10 Envelopes, 4 1/8 x 9 1/2</t>
  </si>
  <si>
    <t>Xerox 1921</t>
  </si>
  <si>
    <t>OIC Colored Binder Clips, Assorted Sizes</t>
  </si>
  <si>
    <t>Tyvek  Top-Opening Peel &amp; Seel Envelopes, Plain White</t>
  </si>
  <si>
    <t>CA-2015-115336</t>
  </si>
  <si>
    <t>Ann Blume</t>
  </si>
  <si>
    <t>GBC White Gloss Covers, Plain Front</t>
  </si>
  <si>
    <t>CA-2015-115357</t>
  </si>
  <si>
    <t>Roland Fjeld</t>
  </si>
  <si>
    <t>Maxell 74 Minute CD-R Spindle, 50/Pack</t>
  </si>
  <si>
    <t>CA-2015-115791</t>
  </si>
  <si>
    <t>GBC Linen Binding Covers</t>
  </si>
  <si>
    <t>Round Specialty Laser Printer Labels</t>
  </si>
  <si>
    <t>AT&amp;T 841000 Phone</t>
  </si>
  <si>
    <t>DAX Black Cherry Wood-Tone Poster Frame</t>
  </si>
  <si>
    <t>DAX</t>
  </si>
  <si>
    <t>CA-2015-115812</t>
  </si>
  <si>
    <t>Brosina Hoffman</t>
  </si>
  <si>
    <t>DXL Angle-View Binders with Locking Rings by Samsill</t>
  </si>
  <si>
    <t>DXL</t>
  </si>
  <si>
    <t>Eldon Expressions Wood and Plastic Desk Accessories, Cherry Wood</t>
  </si>
  <si>
    <t>Belkin F5C206VTEL 6 Outlet Surge</t>
  </si>
  <si>
    <t>Mitel 5320 IP Phone VoIP phone</t>
  </si>
  <si>
    <t>Mitel</t>
  </si>
  <si>
    <t>Konftel 250 Conference phone - Charcoal black</t>
  </si>
  <si>
    <t>Chromcraft Rectangular Conference Tables</t>
  </si>
  <si>
    <t>Chromcraft</t>
  </si>
  <si>
    <t>CA-2015-115889</t>
  </si>
  <si>
    <t>Shahid Hopkins</t>
  </si>
  <si>
    <t>Adjustable Depth Letter/Legal Cart</t>
  </si>
  <si>
    <t>CA-2015-115973</t>
  </si>
  <si>
    <t>Nathan Gelder</t>
  </si>
  <si>
    <t>Cincinnati</t>
  </si>
  <si>
    <t>CA-2015-115980</t>
  </si>
  <si>
    <t>Victoria Wilson</t>
  </si>
  <si>
    <t>Maxell 4.7GB DVD-R 5/Pack</t>
  </si>
  <si>
    <t>Sioux Falls</t>
  </si>
  <si>
    <t>South Dakota</t>
  </si>
  <si>
    <t>Advantus Push Pins</t>
  </si>
  <si>
    <t>CA-2015-116190</t>
  </si>
  <si>
    <t>Sheri Gordon</t>
  </si>
  <si>
    <t>DAX Cubicle Frames, 8-1/2 x 11</t>
  </si>
  <si>
    <t>Atlanta</t>
  </si>
  <si>
    <t>Metal Folding Chairs, Beige, 4/Carton</t>
  </si>
  <si>
    <t>Avery 485</t>
  </si>
  <si>
    <t>CA-2015-116239</t>
  </si>
  <si>
    <t>Clay Ludtke</t>
  </si>
  <si>
    <t>Sensible Storage WireTech Storage Systems</t>
  </si>
  <si>
    <t>CA-2015-116246</t>
  </si>
  <si>
    <t>Luke Weiss</t>
  </si>
  <si>
    <t>HON 5400 Series Task Chairs for Big and Tall</t>
  </si>
  <si>
    <t>CA-2015-116407</t>
  </si>
  <si>
    <t>Jamie Frazer</t>
  </si>
  <si>
    <t>Newell 310</t>
  </si>
  <si>
    <t>Johnson City</t>
  </si>
  <si>
    <t>Southworth 100% Résumé Paper, 24lb.</t>
  </si>
  <si>
    <t>1.7 Cubic Foot Compact "Cube" Office Refrigerators</t>
  </si>
  <si>
    <t>CA-2015-116568</t>
  </si>
  <si>
    <t>Deltona</t>
  </si>
  <si>
    <t>CA-2015-116666</t>
  </si>
  <si>
    <t>Kean Thornton</t>
  </si>
  <si>
    <t>Hewlett Packard LaserJet 3310 Copier</t>
  </si>
  <si>
    <t>Hewlett-Packard</t>
  </si>
  <si>
    <t>CA-2015-116673</t>
  </si>
  <si>
    <t>Stackable Trays</t>
  </si>
  <si>
    <t>CA-2015-116757</t>
  </si>
  <si>
    <t>Michael Stewart</t>
  </si>
  <si>
    <t>Xerox 225</t>
  </si>
  <si>
    <t>CA-2015-116785</t>
  </si>
  <si>
    <t>Marc Harrigan</t>
  </si>
  <si>
    <t>Avery 495</t>
  </si>
  <si>
    <t>Newell 347</t>
  </si>
  <si>
    <t>CA-2015-116834</t>
  </si>
  <si>
    <t>Dean percer</t>
  </si>
  <si>
    <t>DAX Cubicle Frames - 8x10</t>
  </si>
  <si>
    <t>WD My Passport Ultra 1TB Portable External Hard Drive</t>
  </si>
  <si>
    <t>CA-2015-116904</t>
  </si>
  <si>
    <t>Sanjit Chand</t>
  </si>
  <si>
    <t>GBC Instant Report Kit</t>
  </si>
  <si>
    <t>Minneapolis</t>
  </si>
  <si>
    <t>Xerox 217</t>
  </si>
  <si>
    <t>Ibico EPK-21 Electric Binding System</t>
  </si>
  <si>
    <t>CA-2015-116932</t>
  </si>
  <si>
    <t>Michelle Ellison</t>
  </si>
  <si>
    <t>Newell 334</t>
  </si>
  <si>
    <t>Hon 30" x 60" Table with Locking Drawer</t>
  </si>
  <si>
    <t>Global Troy Executive Leather Low-Back Tilter</t>
  </si>
  <si>
    <t>CA-2015-117016</t>
  </si>
  <si>
    <t>Margate</t>
  </si>
  <si>
    <t>CA-2015-117317</t>
  </si>
  <si>
    <t>Jeremy Farry</t>
  </si>
  <si>
    <t>Spiral Phone Message Books with Labels by Adams</t>
  </si>
  <si>
    <t>CA-2015-117345</t>
  </si>
  <si>
    <t>9-3/4 Diameter Round Wall Clock</t>
  </si>
  <si>
    <t>Xerox 1916</t>
  </si>
  <si>
    <t>CA-2015-117429</t>
  </si>
  <si>
    <t>Mathew Reese</t>
  </si>
  <si>
    <t>Seth Thomas 16" Steel Case Clock</t>
  </si>
  <si>
    <t>CA-2015-117464</t>
  </si>
  <si>
    <t>Newell 32</t>
  </si>
  <si>
    <t>Safco Drafting Table</t>
  </si>
  <si>
    <t>Eldon Mobile Mega Data Cart  Mega Stackable  Add-On Trays</t>
  </si>
  <si>
    <t>Global Comet Stacking Armless Chair</t>
  </si>
  <si>
    <t>CA-2015-117478</t>
  </si>
  <si>
    <t>Larry Hughes</t>
  </si>
  <si>
    <t>CA-2015-117639</t>
  </si>
  <si>
    <t>Mitch Willingham</t>
  </si>
  <si>
    <t>Plantronics Voyager Pro Legend</t>
  </si>
  <si>
    <t>Virginia Beach</t>
  </si>
  <si>
    <t>Fellowes PB300 Plastic Comb Binding Machine</t>
  </si>
  <si>
    <t>CA-2015-117709</t>
  </si>
  <si>
    <t>Paul MacIntyre</t>
  </si>
  <si>
    <t>Fellowes Binding Cases</t>
  </si>
  <si>
    <t>CA-2015-117765</t>
  </si>
  <si>
    <t>Rick Bensley</t>
  </si>
  <si>
    <t>Akro-Mils 12-Gallon Tote</t>
  </si>
  <si>
    <t>Akro</t>
  </si>
  <si>
    <t>Tulsa</t>
  </si>
  <si>
    <t>Oklahoma</t>
  </si>
  <si>
    <t>Avery Recycled Flexi-View Covers for Binding Systems</t>
  </si>
  <si>
    <t>CA-2015-118192</t>
  </si>
  <si>
    <t>Avery Metallic Poly Binders</t>
  </si>
  <si>
    <t>Xerox 1923</t>
  </si>
  <si>
    <t>CA-2015-118276</t>
  </si>
  <si>
    <t>Michael Granlund</t>
  </si>
  <si>
    <t>Master Caster Door Stop, Large Brown</t>
  </si>
  <si>
    <t>Saint Charles</t>
  </si>
  <si>
    <t>CA-2015-118304</t>
  </si>
  <si>
    <t>Katherine Hughes</t>
  </si>
  <si>
    <t>Square Credit Card Reader</t>
  </si>
  <si>
    <t>Square</t>
  </si>
  <si>
    <t>Dover</t>
  </si>
  <si>
    <t>CA-2015-118339</t>
  </si>
  <si>
    <t>Newell 35</t>
  </si>
  <si>
    <t>Lakeville</t>
  </si>
  <si>
    <t>Avery Non-Stick Heavy Duty View Round Locking Ring Binders</t>
  </si>
  <si>
    <t>Wilson Jones 14 Line Acrylic Coated Pressboard Data Binders</t>
  </si>
  <si>
    <t>Bionaire Personal Warm Mist Humidifier/Vaporizer</t>
  </si>
  <si>
    <t>Bionaire</t>
  </si>
  <si>
    <t>CA-2015-118962</t>
  </si>
  <si>
    <t>Chad Sievert</t>
  </si>
  <si>
    <t>Adams Phone Message Book, Professional, 400 Message Capacity, 5 3/6” x 11”</t>
  </si>
  <si>
    <t>Xerox 1913</t>
  </si>
  <si>
    <t>Global Value Steno Chair, Gray</t>
  </si>
  <si>
    <t>CA-2015-118976</t>
  </si>
  <si>
    <t>Avery 488</t>
  </si>
  <si>
    <t>Baltimore</t>
  </si>
  <si>
    <t>Maryland</t>
  </si>
  <si>
    <t>Blackstonian Pencils</t>
  </si>
  <si>
    <t>Acco Data Flex Cable Posts For Top &amp; Bottom Load Binders, 6" Capacity</t>
  </si>
  <si>
    <t>Recycled Steel Personal File for Standard File Folders</t>
  </si>
  <si>
    <t>CA-2015-119032</t>
  </si>
  <si>
    <t>Maxwell Schwartz</t>
  </si>
  <si>
    <t>CA-2015-119144</t>
  </si>
  <si>
    <t>Justin Deggeller</t>
  </si>
  <si>
    <t>OtterBox Commuter Series Case - Samsung Galaxy S4</t>
  </si>
  <si>
    <t>OtterBox</t>
  </si>
  <si>
    <t>Bush Andora Bookcase, Maple/Graphite Gray Finish</t>
  </si>
  <si>
    <t>Space Solutions HD Industrial Steel Shelving.</t>
  </si>
  <si>
    <t>CA-2015-119151</t>
  </si>
  <si>
    <t>Mike Pelletier</t>
  </si>
  <si>
    <t>Sauder Camden County Collection Libraries, Planked Cherry Finish</t>
  </si>
  <si>
    <t>CA-2015-119172</t>
  </si>
  <si>
    <t>Harold Dahlen</t>
  </si>
  <si>
    <t>Avery Arch Ring Binders</t>
  </si>
  <si>
    <t>CA-2015-119375</t>
  </si>
  <si>
    <t>Yoseph Carroll</t>
  </si>
  <si>
    <t>Deluxe Chalkboard Eraser Cleaner</t>
  </si>
  <si>
    <t>Eldon Econocleat Chair Mats for Low Pile Carpets</t>
  </si>
  <si>
    <t>Smead Adjustable Mobile File Trolley with Lockable Top</t>
  </si>
  <si>
    <t>CA-2015-119466</t>
  </si>
  <si>
    <t>Sung Pak</t>
  </si>
  <si>
    <t>Dana Swing-Arm Lamps</t>
  </si>
  <si>
    <t>CA-2015-119529</t>
  </si>
  <si>
    <t>Denise Monton</t>
  </si>
  <si>
    <t>Avery Durable Binders</t>
  </si>
  <si>
    <t>Orange</t>
  </si>
  <si>
    <t>CA-2015-119977</t>
  </si>
  <si>
    <t>Duane Noonan</t>
  </si>
  <si>
    <t>Xerox 197</t>
  </si>
  <si>
    <t>CA-2015-120096</t>
  </si>
  <si>
    <t>Fellowes Mighty 8 Compact Surge Protector</t>
  </si>
  <si>
    <t>CA-2015-120243</t>
  </si>
  <si>
    <t>CA-2015-120278</t>
  </si>
  <si>
    <t>Maribeth Schnelling</t>
  </si>
  <si>
    <t>ACCOHIDE 3-Ring Binder, Blue, 1"</t>
  </si>
  <si>
    <t>ACCOHIDE</t>
  </si>
  <si>
    <t>Wausau</t>
  </si>
  <si>
    <t>X-Rack File for Hanging Folders</t>
  </si>
  <si>
    <t>Belkin 8 Outlet Surge Protector</t>
  </si>
  <si>
    <t>CA-2015-120411</t>
  </si>
  <si>
    <t>Sarah Brown</t>
  </si>
  <si>
    <t>QVS USB Car Charger 2-Port 2.1Amp for iPod/iPhone/iPad/iPad 2/iPad 3</t>
  </si>
  <si>
    <t>CA-2015-120432</t>
  </si>
  <si>
    <t>Dorothy Wardle</t>
  </si>
  <si>
    <t>Acme Titanium Bonded Scissors</t>
  </si>
  <si>
    <t>Owensboro</t>
  </si>
  <si>
    <t>CA-2015-120474</t>
  </si>
  <si>
    <t>Resi Pölking</t>
  </si>
  <si>
    <t>Hunt BOSTON Vista Battery-Operated Pencil Sharpener, Black</t>
  </si>
  <si>
    <t>Office Star - Professional Matrix Back Chair with 2-to-1 Synchro Tilt and Mesh Fabric Seat</t>
  </si>
  <si>
    <t>CA-2015-120544</t>
  </si>
  <si>
    <t>Saphhira Shifley</t>
  </si>
  <si>
    <t>Mesquite</t>
  </si>
  <si>
    <t>Staple-based wall hangings</t>
  </si>
  <si>
    <t>Conquest 14 Commercial Heavy-Duty Upright Vacuum, Collection System, Accessory Kit</t>
  </si>
  <si>
    <t>CA-2015-120670</t>
  </si>
  <si>
    <t>Julie Kriz</t>
  </si>
  <si>
    <t>CA-2015-120768</t>
  </si>
  <si>
    <t>Irene Maddox</t>
  </si>
  <si>
    <t>Acme Stainless Steel Office Snips</t>
  </si>
  <si>
    <t>Florence</t>
  </si>
  <si>
    <t>Canvas Sectional Post Binders</t>
  </si>
  <si>
    <t>High-Back Leather Manager's Chair</t>
  </si>
  <si>
    <t>CA-2015-120775</t>
  </si>
  <si>
    <t>Russell D'Ascenzo</t>
  </si>
  <si>
    <t>Dallas</t>
  </si>
  <si>
    <t>Smead Alpha-Z Color-Coded Second Alphabetical Labels and Starter Set</t>
  </si>
  <si>
    <t>Sterling Rubber Bands by Alliance</t>
  </si>
  <si>
    <t>Alliance</t>
  </si>
  <si>
    <t>DAX Natural Wood-Tone Poster Frame</t>
  </si>
  <si>
    <t>CA-2015-120838</t>
  </si>
  <si>
    <t>Patrick O'Donnell</t>
  </si>
  <si>
    <t>Ooma Telo VoIP Home Phone System</t>
  </si>
  <si>
    <t>CA-2015-120852</t>
  </si>
  <si>
    <t>William Brown</t>
  </si>
  <si>
    <t>Belkin Premiere Surge Master II 8-outlet surge protector</t>
  </si>
  <si>
    <t>Grand Prairie</t>
  </si>
  <si>
    <t>Logitech Desktop MK120 Mouse and keyboard Combo</t>
  </si>
  <si>
    <t>CA-2015-120887</t>
  </si>
  <si>
    <t>Thomas Seio</t>
  </si>
  <si>
    <t>Deflect-o SuperTray Unbreakable Stackable Tray, Letter, Black</t>
  </si>
  <si>
    <t>Hackensack</t>
  </si>
  <si>
    <t>CA-2015-120950</t>
  </si>
  <si>
    <t>George Ashbrook</t>
  </si>
  <si>
    <t>CA-2015-121006</t>
  </si>
  <si>
    <t>Sam Craven</t>
  </si>
  <si>
    <t>Avery Hi-Liter Comfort Grip Fluorescent Highlighter, Yellow Ink</t>
  </si>
  <si>
    <t>Midland</t>
  </si>
  <si>
    <t>Xerox 199</t>
  </si>
  <si>
    <t>Xerox 4200 Series MultiUse Premium Copy Paper (20Lb. and 84 Bright)</t>
  </si>
  <si>
    <t>Hon Every-Day Series Multi-Task Chairs</t>
  </si>
  <si>
    <t>CA-2015-121167</t>
  </si>
  <si>
    <t>Mary O'Rourke</t>
  </si>
  <si>
    <t>Freeport</t>
  </si>
  <si>
    <t>CA-2015-121286</t>
  </si>
  <si>
    <t>Odella Nelson</t>
  </si>
  <si>
    <t>OIC Bulk Pack Metal Binder Clips</t>
  </si>
  <si>
    <t>Cary</t>
  </si>
  <si>
    <t>Acco 6 Outlet Guardian Premium Surge Suppressor</t>
  </si>
  <si>
    <t>CA-2015-121573</t>
  </si>
  <si>
    <t>Speros Goranitis</t>
  </si>
  <si>
    <t>Acco Pressboard Covers with Storage Hooks, 14 7/8" x 11", Light Blue</t>
  </si>
  <si>
    <t>Surelock Post Binders</t>
  </si>
  <si>
    <t>CA-2015-121629</t>
  </si>
  <si>
    <t>Brian Thompson</t>
  </si>
  <si>
    <t>StarTech.com 10/100 VDSL2 Ethernet Extender Kit</t>
  </si>
  <si>
    <t>CA-2015-121664</t>
  </si>
  <si>
    <t>Harold Pawlan</t>
  </si>
  <si>
    <t>CA-2015-121727</t>
  </si>
  <si>
    <t>Turquoise Lead Holder with Pocket Clip</t>
  </si>
  <si>
    <t>CA-2015-121762</t>
  </si>
  <si>
    <t>Marina Lichtenstein</t>
  </si>
  <si>
    <t>Compact Automatic Electric Letter Opener</t>
  </si>
  <si>
    <t>CA-2015-121769</t>
  </si>
  <si>
    <t>John Stevenson</t>
  </si>
  <si>
    <t>Riverside Furniture Stanwyck Manor Table Series</t>
  </si>
  <si>
    <t>Toledo</t>
  </si>
  <si>
    <t>CA-2015-122070</t>
  </si>
  <si>
    <t>Troy</t>
  </si>
  <si>
    <t>CA-2015-122217</t>
  </si>
  <si>
    <t>Executive Impressions 14"</t>
  </si>
  <si>
    <t>CA-2015-122336</t>
  </si>
  <si>
    <t>Jonathan Doherty</t>
  </si>
  <si>
    <t>Newell 314</t>
  </si>
  <si>
    <t>Square Credit Card Reader, 4 1/2" x 4 1/2" x 1", White</t>
  </si>
  <si>
    <t>Fellowes PB200 Plastic Comb Binding Machine</t>
  </si>
  <si>
    <t>CA-2015-122567</t>
  </si>
  <si>
    <t>Michael Nguyen</t>
  </si>
  <si>
    <t>Wilson Jones Easy Flow II Sheet Lifters</t>
  </si>
  <si>
    <t>Holmes Cool Mist Humidifier for the Whole House with 8-Gallon Output per Day, Extended Life Filter</t>
  </si>
  <si>
    <t>Holmes</t>
  </si>
  <si>
    <t>CA-2015-122588</t>
  </si>
  <si>
    <t>Andy Reiter</t>
  </si>
  <si>
    <t>Woonsocket</t>
  </si>
  <si>
    <t>Rhode Island</t>
  </si>
  <si>
    <t>CA-2015-122609</t>
  </si>
  <si>
    <t>GE General Use Halogen Bulbs, 100 Watts, 1 Bulb per Pack</t>
  </si>
  <si>
    <t>Carrollton</t>
  </si>
  <si>
    <t>Logitech G602 Wireless Gaming Mouse</t>
  </si>
  <si>
    <t>CA-2015-122679</t>
  </si>
  <si>
    <t>Alejandro Ballentine</t>
  </si>
  <si>
    <t>CA-2015-122749</t>
  </si>
  <si>
    <t>Jabra Supreme Plus Driver Edition Headset</t>
  </si>
  <si>
    <t>Jabra</t>
  </si>
  <si>
    <t>Oklahoma City</t>
  </si>
  <si>
    <t>CA-2015-122882</t>
  </si>
  <si>
    <t>Sean Braxton</t>
  </si>
  <si>
    <t>invisibleSHIELD by ZAGG Smudge-Free Screen Protector</t>
  </si>
  <si>
    <t>Carina 42"Hx23 3/4"W Media Storage Unit</t>
  </si>
  <si>
    <t>CA-2015-122931</t>
  </si>
  <si>
    <t>Suzanne McNair</t>
  </si>
  <si>
    <t>Nontoxic Chalk</t>
  </si>
  <si>
    <t>Southworth Parchment Paper &amp; Envelopes</t>
  </si>
  <si>
    <t>Permanent Self-Adhesive File Folder Labels for Typewriters, 1 1/8 x 3 1/2, White</t>
  </si>
  <si>
    <t>Hon 4060 Series Tables</t>
  </si>
  <si>
    <t>Tennsco Single-Tier Lockers</t>
  </si>
  <si>
    <t>CA-2015-123064</t>
  </si>
  <si>
    <t>BIC Brite Liner Grip Highlighters</t>
  </si>
  <si>
    <t>CA-2015-123127</t>
  </si>
  <si>
    <t>Black &amp; Decker Filter for Double Action Dustbuster Cordless Vac BLDV7210</t>
  </si>
  <si>
    <t>CA-2015-123225</t>
  </si>
  <si>
    <t>Xerox 200</t>
  </si>
  <si>
    <t>CA-2015-123253</t>
  </si>
  <si>
    <t>Faber Castell Col-Erase Pencils</t>
  </si>
  <si>
    <t>CA-2015-123260</t>
  </si>
  <si>
    <t>Frank Merwin</t>
  </si>
  <si>
    <t>SanDisk Ultra 32 GB MicroSDHC Class 10 Memory Card</t>
  </si>
  <si>
    <t>CA-2015-123295</t>
  </si>
  <si>
    <t>Adrian Hane</t>
  </si>
  <si>
    <t>Office Star - Ergonomically Designed Knee Chair</t>
  </si>
  <si>
    <t>Tucson</t>
  </si>
  <si>
    <t>CA-2015-123316</t>
  </si>
  <si>
    <t>Sibella Parks</t>
  </si>
  <si>
    <t>Recycled Pressboard Report Cover with Reinforced Top Hinge</t>
  </si>
  <si>
    <t>CA-2015-123323</t>
  </si>
  <si>
    <t>CA-2015-123344</t>
  </si>
  <si>
    <t>Julia Dunbar</t>
  </si>
  <si>
    <t>Gould Plastics 9-Pocket Panel Bin, 18-3/8w x 5-1/4d x 20-1/2h, Black</t>
  </si>
  <si>
    <t>CA-2015-123400</t>
  </si>
  <si>
    <t>Eric Barreto</t>
  </si>
  <si>
    <t>AT&amp;T 17929 Lendline Telephone</t>
  </si>
  <si>
    <t>CA-2015-123477</t>
  </si>
  <si>
    <t>David Wiener</t>
  </si>
  <si>
    <t>Oregon</t>
  </si>
  <si>
    <t>CA-2015-123498</t>
  </si>
  <si>
    <t>Tamara Chand</t>
  </si>
  <si>
    <t>Satellite Sectional Post Binders</t>
  </si>
  <si>
    <t>CA-2015-123855</t>
  </si>
  <si>
    <t>Plantronics Cordless Phone Headset with In-line Volume - M214C</t>
  </si>
  <si>
    <t>CA-2015-123925</t>
  </si>
  <si>
    <t>Roy Französisch</t>
  </si>
  <si>
    <t>Stanley Contemporary Battery Pencil Sharpeners</t>
  </si>
  <si>
    <t>Stanley</t>
  </si>
  <si>
    <t>CA-2015-124023</t>
  </si>
  <si>
    <t>Pauline Johnson</t>
  </si>
  <si>
    <t>Stacking Tray, Side-Loading, Legal, Smoke</t>
  </si>
  <si>
    <t>Mobile</t>
  </si>
  <si>
    <t>CA-2015-124079</t>
  </si>
  <si>
    <t>Randy Ferguson</t>
  </si>
  <si>
    <t>Phoenix</t>
  </si>
  <si>
    <t>Electrix Incandescent Magnifying Lamp, Black</t>
  </si>
  <si>
    <t>CA-2015-124247</t>
  </si>
  <si>
    <t>Stefanie Holloman</t>
  </si>
  <si>
    <t>CA-2015-124394</t>
  </si>
  <si>
    <t>Tracy Blumstein</t>
  </si>
  <si>
    <t>CA-2015-124429</t>
  </si>
  <si>
    <t>Maya Herman</t>
  </si>
  <si>
    <t>KI Conference Tables</t>
  </si>
  <si>
    <t>CA-2015-124464</t>
  </si>
  <si>
    <t>Shirley Schmidt</t>
  </si>
  <si>
    <t>Belkin 7 Outlet SurgeMaster II</t>
  </si>
  <si>
    <t>CA-2015-124478</t>
  </si>
  <si>
    <t>Matt Abelman</t>
  </si>
  <si>
    <t>Globe Weis Peel &amp; Seel First Class Envelopes</t>
  </si>
  <si>
    <t>Trenton</t>
  </si>
  <si>
    <t>Nu-Dell Float Frame 11 x 14 1/2</t>
  </si>
  <si>
    <t>Nu-Dell</t>
  </si>
  <si>
    <t>Acco Smartsocket Table Surge Protector, 6 Color-Coded Adapter Outlets</t>
  </si>
  <si>
    <t>Sharp 1540cs Digital Laser Copier</t>
  </si>
  <si>
    <t>Sharp</t>
  </si>
  <si>
    <t>CA-2015-124513</t>
  </si>
  <si>
    <t>Sara Luxemburg</t>
  </si>
  <si>
    <t>Boston 16801 Nautilus Battery Pencil Sharpener</t>
  </si>
  <si>
    <t>CA-2015-124618</t>
  </si>
  <si>
    <t>Cari Schnelling</t>
  </si>
  <si>
    <t>Brother DCP1000 Digital 3 in 1 Multifunction Machine</t>
  </si>
  <si>
    <t>Brother</t>
  </si>
  <si>
    <t>CA-2015-124646</t>
  </si>
  <si>
    <t>Dianna Vittorini</t>
  </si>
  <si>
    <t>Fellowes Bankers Box Recycled Super Stor/Drawer</t>
  </si>
  <si>
    <t>Office Impressions Heavy Duty Welded Shelving &amp; Multimedia Storage Drawers</t>
  </si>
  <si>
    <t>Office Impressions</t>
  </si>
  <si>
    <t>CA-2015-124688</t>
  </si>
  <si>
    <t>Corey Catlett</t>
  </si>
  <si>
    <t>GE 30522EE2</t>
  </si>
  <si>
    <t>Bretford CR8500 Series Meeting Room Furniture</t>
  </si>
  <si>
    <t>Bretford</t>
  </si>
  <si>
    <t>CA-2015-124702</t>
  </si>
  <si>
    <t>Howard Miller 13-1/2" Diameter Rosebrook Wall Clock</t>
  </si>
  <si>
    <t>Lesro Round Back Collection Coffee Table, End Table</t>
  </si>
  <si>
    <t>Lesro</t>
  </si>
  <si>
    <t>CA-2015-124709</t>
  </si>
  <si>
    <t>Giulietta Weimer</t>
  </si>
  <si>
    <t>CA-2015-124723</t>
  </si>
  <si>
    <t>Gary Zandusky</t>
  </si>
  <si>
    <t>SAFCO PlanMaster Heigh-Adjustable Drafting Table Base, 43w x 30d x 30-37h, Black</t>
  </si>
  <si>
    <t>Texas City</t>
  </si>
  <si>
    <t>CA-2015-124730</t>
  </si>
  <si>
    <t>Lynn Smith</t>
  </si>
  <si>
    <t>Avery File Folder Labels</t>
  </si>
  <si>
    <t>Utica</t>
  </si>
  <si>
    <t>Acco PRESSTEX Data Binder with Storage Hooks, Dark Blue, 14 7/8" X 11"</t>
  </si>
  <si>
    <t>Pressboard Data Binders by Wilson Jones</t>
  </si>
  <si>
    <t>Avery Address/Shipping Labels for Typewriters, 4" x 2"</t>
  </si>
  <si>
    <t>ClearSounds CSC500 Amplified Spirit Phone Corded phone</t>
  </si>
  <si>
    <t>Clearsounds</t>
  </si>
  <si>
    <t>CA-2015-124737</t>
  </si>
  <si>
    <t>Regeneration Desk Collection</t>
  </si>
  <si>
    <t>Denver</t>
  </si>
  <si>
    <t>Xerox 1976</t>
  </si>
  <si>
    <t>Xerox 1931</t>
  </si>
  <si>
    <t>Cisco SPA525G2 IP Phone - Wireless</t>
  </si>
  <si>
    <t>Xerox 1988</t>
  </si>
  <si>
    <t>CA-2015-124807</t>
  </si>
  <si>
    <t>Max Engle</t>
  </si>
  <si>
    <t>Verbatim 25 GB 6x Blu-ray Single Layer Recordable Disc, 1/Pack</t>
  </si>
  <si>
    <t>Verbatim</t>
  </si>
  <si>
    <t>Xerox 1949</t>
  </si>
  <si>
    <t>CA-2015-124856</t>
  </si>
  <si>
    <t>Lisa DeCherney</t>
  </si>
  <si>
    <t>Avery 48</t>
  </si>
  <si>
    <t>White Computer Printout Paper by Universal</t>
  </si>
  <si>
    <t>Dual Level, Single-Width Filing Carts</t>
  </si>
  <si>
    <t>CA-2015-125136</t>
  </si>
  <si>
    <t>Keith Dawkins</t>
  </si>
  <si>
    <t>CA-2015-125150</t>
  </si>
  <si>
    <t>Pauline Webber</t>
  </si>
  <si>
    <t>CA-2015-125171</t>
  </si>
  <si>
    <t>Allen Goldenen</t>
  </si>
  <si>
    <t>Avery 514</t>
  </si>
  <si>
    <t>CA-2015-125514</t>
  </si>
  <si>
    <t>Brian Moss</t>
  </si>
  <si>
    <t>Fellowes Basic Home/Office Series Surge Protectors</t>
  </si>
  <si>
    <t>Acco 6 Outlet Guardian Standard Surge Suppressor</t>
  </si>
  <si>
    <t>CA-2015-125542</t>
  </si>
  <si>
    <t>Nona Balk</t>
  </si>
  <si>
    <t>CA-2015-125556</t>
  </si>
  <si>
    <t>Maris LaWare</t>
  </si>
  <si>
    <t>Acco 3-Hole Punch</t>
  </si>
  <si>
    <t>Connecticut</t>
  </si>
  <si>
    <t>Polycom SoundPoint Pro SE-225 Corded phone</t>
  </si>
  <si>
    <t>CA-2015-125612</t>
  </si>
  <si>
    <t>Berenike Kampe</t>
  </si>
  <si>
    <t>Xerox 1884</t>
  </si>
  <si>
    <t>Acme Box Cutter Scissors</t>
  </si>
  <si>
    <t>CA-2015-125682</t>
  </si>
  <si>
    <t>Hammermill CopyPlus Copy Paper (20Lb. and 84 Bright)</t>
  </si>
  <si>
    <t>Hammermil</t>
  </si>
  <si>
    <t>CA-2015-125731</t>
  </si>
  <si>
    <t>Peel &amp; Seel Envelopes</t>
  </si>
  <si>
    <t>Peel &amp; Seel</t>
  </si>
  <si>
    <t>Gresham</t>
  </si>
  <si>
    <t>GuestStacker Chair with Chrome Finish Legs</t>
  </si>
  <si>
    <t>CA-2015-125759</t>
  </si>
  <si>
    <t>North Las Vegas</t>
  </si>
  <si>
    <t>CA-2015-125829</t>
  </si>
  <si>
    <t>Xerox 2000</t>
  </si>
  <si>
    <t>Cardinal EasyOpen D-Ring Binders</t>
  </si>
  <si>
    <t>Hewlett-Packard Deskjet D4360 Printer</t>
  </si>
  <si>
    <t>CA-2015-125997</t>
  </si>
  <si>
    <t>Euro-Pro Shark Turbo Vacuum</t>
  </si>
  <si>
    <t>Euro Pro</t>
  </si>
  <si>
    <t>DMI Eclipse Executive Suite Bookcases</t>
  </si>
  <si>
    <t>Panasonic KX-TG9541B DECT 6.0 Digital 2-Line Expandable Cordless Phone With Digital Answering System</t>
  </si>
  <si>
    <t>CA-2015-126032</t>
  </si>
  <si>
    <t>Brian Stugart</t>
  </si>
  <si>
    <t>Sony 64GB Class 10 Micro SDHC R40 Memory Card</t>
  </si>
  <si>
    <t>CA-2015-126193</t>
  </si>
  <si>
    <t>Shahid Shariari</t>
  </si>
  <si>
    <t>Avery Heavy-Duty EZD View Binder with Locking Rings</t>
  </si>
  <si>
    <t>Oswego</t>
  </si>
  <si>
    <t>Acco Hot Clips Clips to Go</t>
  </si>
  <si>
    <t>Ibico Hi-Tech Manual Binding System</t>
  </si>
  <si>
    <t>CA-2015-126200</t>
  </si>
  <si>
    <t>Joe Elijah</t>
  </si>
  <si>
    <t>Square Ring Data Binders, Rigid 75 Pt. Covers, 11" x 14-7/8"</t>
  </si>
  <si>
    <t>Wilson Jones Elliptical Ring 3 1/2" Capacity Binders, 800 sheets</t>
  </si>
  <si>
    <t>CA-2015-126277</t>
  </si>
  <si>
    <t>Acco Suede Grain Vinyl Round Ring Binder</t>
  </si>
  <si>
    <t>CA-2015-126333</t>
  </si>
  <si>
    <t>Port Arthur</t>
  </si>
  <si>
    <t>CA-2015-126361</t>
  </si>
  <si>
    <t>Valerie Dominguez</t>
  </si>
  <si>
    <t>Pleasant Grove</t>
  </si>
  <si>
    <t>Newell 329</t>
  </si>
  <si>
    <t>Safco Wire Cube Shelving System, For Use as 4 or 5 14" Cubes, Black</t>
  </si>
  <si>
    <t>Panasonic KX T7731-B Digital phone</t>
  </si>
  <si>
    <t>Xerox 1934</t>
  </si>
  <si>
    <t>Hoover WindTunnel Plus Canister Vacuum</t>
  </si>
  <si>
    <t>CA-2015-126403</t>
  </si>
  <si>
    <t>Rick Reed</t>
  </si>
  <si>
    <t>Advantus Motivational Note Cards</t>
  </si>
  <si>
    <t>Lowell</t>
  </si>
  <si>
    <t>Global Italian Leather Office Chair</t>
  </si>
  <si>
    <t>Tennsco 6- and 18-Compartment Lockers</t>
  </si>
  <si>
    <t>CA-2015-126480</t>
  </si>
  <si>
    <t>Henry Goldwyn</t>
  </si>
  <si>
    <t>Xerox 1900</t>
  </si>
  <si>
    <t>CA-2015-126522</t>
  </si>
  <si>
    <t>Larry Tron</t>
  </si>
  <si>
    <t>BOSTON Model 1800 Electric Pencil Sharpeners, Putty/Woodgrain</t>
  </si>
  <si>
    <t>CA-2015-126683</t>
  </si>
  <si>
    <t>Paul Prost</t>
  </si>
  <si>
    <t>CA-2015-126760</t>
  </si>
  <si>
    <t>Logitech Illuminated Ultrathin Keyboard with Backlighting</t>
  </si>
  <si>
    <t>Hon 2090 “Pillow Soft” Series Mid Back Swivel/Tilt Chairs</t>
  </si>
  <si>
    <t>Apple iPhone 5S</t>
  </si>
  <si>
    <t>CA-2015-126802</t>
  </si>
  <si>
    <t>Zuschuss Carroll</t>
  </si>
  <si>
    <t>Tenex Chairmats For Use with Hard Floors</t>
  </si>
  <si>
    <t>CA-2015-126907</t>
  </si>
  <si>
    <t>CA-2015-126963</t>
  </si>
  <si>
    <t>Pamela Stobb</t>
  </si>
  <si>
    <t>Xerox 1902</t>
  </si>
  <si>
    <t>CA-2015-127012</t>
  </si>
  <si>
    <t>Eldon Image Series Desk Accessories, Ebony</t>
  </si>
  <si>
    <t>Sanford 52201 APSCO Electric Pencil Sharpener</t>
  </si>
  <si>
    <t>CA-2015-127131</t>
  </si>
  <si>
    <t>Harold Ryan</t>
  </si>
  <si>
    <t>Peel &amp; Stick Add-On Corner Pockets</t>
  </si>
  <si>
    <t>Xerox 220</t>
  </si>
  <si>
    <t>CA-2015-127159</t>
  </si>
  <si>
    <t>Hunter Lopez</t>
  </si>
  <si>
    <t>DAX Value U-Channel Document Frames, Easel Back</t>
  </si>
  <si>
    <t>Milwaukee</t>
  </si>
  <si>
    <t>CA-2015-127166</t>
  </si>
  <si>
    <t>Adams Telephone Message Books, 5 1/4” x 11”</t>
  </si>
  <si>
    <t>Ibico Plastic Spiral Binding Combs</t>
  </si>
  <si>
    <t>Global Deluxe Steno Chair</t>
  </si>
  <si>
    <t>CA-2015-127187</t>
  </si>
  <si>
    <t>Cathy Prescott</t>
  </si>
  <si>
    <t>Plantronics Voyager Pro HD - Bluetooth Headset</t>
  </si>
  <si>
    <t>CA-2015-127299</t>
  </si>
  <si>
    <t>Project Tote Personal File</t>
  </si>
  <si>
    <t>HP Designjet T520 Inkjet Large Format Printer - 24" Color</t>
  </si>
  <si>
    <t>CA-2015-127383</t>
  </si>
  <si>
    <t>Candace McMahon</t>
  </si>
  <si>
    <t>CA-2015-127446</t>
  </si>
  <si>
    <t>Matt Collister</t>
  </si>
  <si>
    <t>Avery 520</t>
  </si>
  <si>
    <t>Avery 52</t>
  </si>
  <si>
    <t>Southworth 25% Cotton Granite Paper &amp; Envelopes</t>
  </si>
  <si>
    <t>KeyTronic KT400U2 - Keyboard - Black</t>
  </si>
  <si>
    <t>KeyTronic</t>
  </si>
  <si>
    <t>Bretford CR4500 Series Slim Rectangular Table</t>
  </si>
  <si>
    <t>CA-2015-127488</t>
  </si>
  <si>
    <t>Boca Raton</t>
  </si>
  <si>
    <t>CA-2015-127523</t>
  </si>
  <si>
    <t>Brooke Gillingham</t>
  </si>
  <si>
    <t>Watertown</t>
  </si>
  <si>
    <t>CA-2015-127558</t>
  </si>
  <si>
    <t>Eldon 100 Class Desk Accessories</t>
  </si>
  <si>
    <t>Logitech P710e Mobile Speakerphone</t>
  </si>
  <si>
    <t>CA-2015-127586</t>
  </si>
  <si>
    <t>Christopher Schild</t>
  </si>
  <si>
    <t>CA-2015-127614</t>
  </si>
  <si>
    <t>Natalie Fritzler</t>
  </si>
  <si>
    <t>Chesapeake</t>
  </si>
  <si>
    <t>Enermax Aurora Lite Keyboard</t>
  </si>
  <si>
    <t>CA-2015-127691</t>
  </si>
  <si>
    <t>Erin Mull</t>
  </si>
  <si>
    <t>Premium Writing Pencils, Soft, #2 by Central Association for the Blind</t>
  </si>
  <si>
    <t>CA-2015-127859</t>
  </si>
  <si>
    <t>Quincy Jones</t>
  </si>
  <si>
    <t>Xerox 1909</t>
  </si>
  <si>
    <t>CA-2015-127866</t>
  </si>
  <si>
    <t>Xerox 1965</t>
  </si>
  <si>
    <t>Newell 348</t>
  </si>
  <si>
    <t>CA-2015-127936</t>
  </si>
  <si>
    <t>SANFORD Major Accent Highlighters</t>
  </si>
  <si>
    <t>CA-2015-127964</t>
  </si>
  <si>
    <t>Anne Pryor</t>
  </si>
  <si>
    <t>PowerGen Dual USB Car Charger</t>
  </si>
  <si>
    <t>Cardinal HOLDit! Binder Insert Strips,Extra Strips</t>
  </si>
  <si>
    <t>CA-2015-128055</t>
  </si>
  <si>
    <t>Alex Avila</t>
  </si>
  <si>
    <t>Fellowes Advanced Computer Series Surge Protectors</t>
  </si>
  <si>
    <t>GBC DocuBind 200 Manual Binding Machine</t>
  </si>
  <si>
    <t>CA-2015-128062</t>
  </si>
  <si>
    <t>Alan Dominguez</t>
  </si>
  <si>
    <t>1/4 Fold Party Design Invitations &amp; White Envelopes, 24 8-1/2" X 11" Cards, 25 Env./Pack</t>
  </si>
  <si>
    <t>CA-2015-128146</t>
  </si>
  <si>
    <t>OIC #2 Pencils, Medium Soft</t>
  </si>
  <si>
    <t>Wireless Extenders zBoost YX545 SOHO Signal Booster</t>
  </si>
  <si>
    <t>CA-2015-128209</t>
  </si>
  <si>
    <t>Greg Tran</t>
  </si>
  <si>
    <t>Buffalo</t>
  </si>
  <si>
    <t>CA-2015-128237</t>
  </si>
  <si>
    <t>Christina Anderson</t>
  </si>
  <si>
    <t>Eberhard Faber 3 1/2" Golf Pencils</t>
  </si>
  <si>
    <t>Imation Swivel Flash Drive USB flash drive - 8 GB</t>
  </si>
  <si>
    <t>CA-2015-128524</t>
  </si>
  <si>
    <t>Mary Zewe</t>
  </si>
  <si>
    <t>Fellowes PB500 Electric Punch Plastic Comb Binding Machine with Manual Bind</t>
  </si>
  <si>
    <t>CA-2015-128538</t>
  </si>
  <si>
    <t>Alan Shonely</t>
  </si>
  <si>
    <t>#10- 4 1/8" x 9 1/2" Security-Tint Envelopes</t>
  </si>
  <si>
    <t>Redondo Beach</t>
  </si>
  <si>
    <t>CA-2015-128622</t>
  </si>
  <si>
    <t>Scott Cohen</t>
  </si>
  <si>
    <t>Acme Value Line Scissors</t>
  </si>
  <si>
    <t>CA-2015-128839</t>
  </si>
  <si>
    <t>Ted Trevino</t>
  </si>
  <si>
    <t>Advantus Plastic Paper Clips</t>
  </si>
  <si>
    <t>CA-2015-128846</t>
  </si>
  <si>
    <t>Xerox 1945</t>
  </si>
  <si>
    <t>CA-2015-128888</t>
  </si>
  <si>
    <t>Peter Bühler</t>
  </si>
  <si>
    <t>Ames Color-File Green Diamond Border X-ray Mailers</t>
  </si>
  <si>
    <t>CA-2015-128986</t>
  </si>
  <si>
    <t>CA-2015-129091</t>
  </si>
  <si>
    <t>Ruben Ausman</t>
  </si>
  <si>
    <t>GBC ProClick Punch Binding System</t>
  </si>
  <si>
    <t>Holmes Harmony HEPA Air Purifier for 17 x 20 Room</t>
  </si>
  <si>
    <t>CA-2015-129147</t>
  </si>
  <si>
    <t>Acco D-Ring Binder w/DublLock</t>
  </si>
  <si>
    <t>Medina</t>
  </si>
  <si>
    <t>I Need's 3d Hello Kitty Hybrid Silicone Case Cover for HTC One X 4g with 3d Hello Kitty Stylus Pen Green/pink</t>
  </si>
  <si>
    <t>Polycom CX300 Desktop Phone USB VoIP phone</t>
  </si>
  <si>
    <t>CA-2015-129168</t>
  </si>
  <si>
    <t>Ken Black</t>
  </si>
  <si>
    <t>Xerox 203</t>
  </si>
  <si>
    <t>CA-2015-129189</t>
  </si>
  <si>
    <t>Harry Marie</t>
  </si>
  <si>
    <t>Acco 6 Outlet Guardian Basic Surge Suppressor</t>
  </si>
  <si>
    <t>Inter-Office Recycled Envelopes, Brown Kraft, Button-String,10" x 13" , 100/Box</t>
  </si>
  <si>
    <t>CA-2015-129364</t>
  </si>
  <si>
    <t>Tim Brockman</t>
  </si>
  <si>
    <t>Acco PRESSTEX Data Binder with Storage Hooks, Dark Blue, 9 1/2" X 11"</t>
  </si>
  <si>
    <t>Salem</t>
  </si>
  <si>
    <t>Xerox 232</t>
  </si>
  <si>
    <t>Acco Side-Punched Conventional Columnar Pads</t>
  </si>
  <si>
    <t>Adjustable Personal File Tote</t>
  </si>
  <si>
    <t>Samsung HM1900 Bluetooth Headset</t>
  </si>
  <si>
    <t>SanDisk Ultra 16 GB MicroSDHC Class 10 Memory Card</t>
  </si>
  <si>
    <t>CA-2015-129574</t>
  </si>
  <si>
    <t>Wirebound Service Call Books, 5 1/2" x 4"</t>
  </si>
  <si>
    <t>Wirebound</t>
  </si>
  <si>
    <t>Murray</t>
  </si>
  <si>
    <t>CA-2015-129819</t>
  </si>
  <si>
    <t>Kimberly Carter</t>
  </si>
  <si>
    <t>Henderson</t>
  </si>
  <si>
    <t>CA-2015-129924</t>
  </si>
  <si>
    <t>Alyssa Crouse</t>
  </si>
  <si>
    <t>Tuff Stuff Recycled Round Ring Binders</t>
  </si>
  <si>
    <t>Hon 5100 Series Wood Tables</t>
  </si>
  <si>
    <t>CA-2015-129938</t>
  </si>
  <si>
    <t>CA-2015-130092</t>
  </si>
  <si>
    <t>Seth Vernon</t>
  </si>
  <si>
    <t>CA-2015-130155</t>
  </si>
  <si>
    <t>Tamara Dahlen</t>
  </si>
  <si>
    <t>CA-2015-130274</t>
  </si>
  <si>
    <t>Joni Sundaresam</t>
  </si>
  <si>
    <t>Avery 481</t>
  </si>
  <si>
    <t>Appleton</t>
  </si>
  <si>
    <t>CA-2015-130421</t>
  </si>
  <si>
    <t>3.6 Cubic Foot Counter Height Office Refrigerator</t>
  </si>
  <si>
    <t>CA-2015-130428</t>
  </si>
  <si>
    <t>Trudy Glocke</t>
  </si>
  <si>
    <t>Binney &amp; Smith inkTank Erasable Desk Highlighter, Chisel Tip, Yellow, 12/Box</t>
  </si>
  <si>
    <t>Tampa</t>
  </si>
  <si>
    <t>Ibico Plastic and Wire Spiral Binding Combs</t>
  </si>
  <si>
    <t>Global Leather Highback Executive Chair with Pneumatic Height Adjustment, Black</t>
  </si>
  <si>
    <t>CA-2015-130449</t>
  </si>
  <si>
    <t>Avery 516</t>
  </si>
  <si>
    <t>CA-2015-130575</t>
  </si>
  <si>
    <t>Cari Sayre</t>
  </si>
  <si>
    <t>GBC VeloBind Cover Sets</t>
  </si>
  <si>
    <t>CA-2015-130624</t>
  </si>
  <si>
    <t>Toby Braunhardt</t>
  </si>
  <si>
    <t>Message Book, Phone, Wirebound Standard Line Memo, 2 3/4" X 5"</t>
  </si>
  <si>
    <t>GE 2-Jack Phone Line Splitter</t>
  </si>
  <si>
    <t>CA-2015-130673</t>
  </si>
  <si>
    <t>Contemporary Borderless Frame</t>
  </si>
  <si>
    <t>San Marcos</t>
  </si>
  <si>
    <t>Xerox 213</t>
  </si>
  <si>
    <t>Rogers Profile Extra Capacity Storage Tub</t>
  </si>
  <si>
    <t>Rogers</t>
  </si>
  <si>
    <t>CA-2015-130729</t>
  </si>
  <si>
    <t>Allen Armold</t>
  </si>
  <si>
    <t>Avery Premier Heavy-Duty Binder with Round Locking Rings</t>
  </si>
  <si>
    <t>Rancho Cucamonga</t>
  </si>
  <si>
    <t>CA-2015-130813</t>
  </si>
  <si>
    <t>Lycoris Saunders</t>
  </si>
  <si>
    <t>CA-2015-130869</t>
  </si>
  <si>
    <t>Cassandra Brandow</t>
  </si>
  <si>
    <t>Cedar Hill</t>
  </si>
  <si>
    <t>CA-2015-130918</t>
  </si>
  <si>
    <t>Jeremy Pistek</t>
  </si>
  <si>
    <t>Acme Serrated Blade Letter Opener</t>
  </si>
  <si>
    <t>North Miami</t>
  </si>
  <si>
    <t>CA-2015-130960</t>
  </si>
  <si>
    <t>Ken Brennan</t>
  </si>
  <si>
    <t>Newell 350</t>
  </si>
  <si>
    <t>Taylor</t>
  </si>
  <si>
    <t>CA-2015-131002</t>
  </si>
  <si>
    <t>GBC Laser Imprintable Binding System Covers, Desert Sand</t>
  </si>
  <si>
    <t>Executive Impressions 13" Clairmont Wall Clock</t>
  </si>
  <si>
    <t>3M Polarizing Task Lamp with Clamp Arm, Light Gray</t>
  </si>
  <si>
    <t>3M</t>
  </si>
  <si>
    <t>CA-2015-131009</t>
  </si>
  <si>
    <t>Shahid Collister</t>
  </si>
  <si>
    <t>Plymouth Boxed Rubber Bands by Plymouth</t>
  </si>
  <si>
    <t>Harbour Creations Steel Folding Chair</t>
  </si>
  <si>
    <t>CA-2015-131051</t>
  </si>
  <si>
    <t>Toby Ritter</t>
  </si>
  <si>
    <t>Floodlight Indoor Halogen Bulbs, 1 Bulb per Pack, 60 Watts</t>
  </si>
  <si>
    <t>CA-2015-131247</t>
  </si>
  <si>
    <t>Guy Armstrong</t>
  </si>
  <si>
    <t>CA-2015-131310</t>
  </si>
  <si>
    <t>Self-Adhesive Ring Binder Labels</t>
  </si>
  <si>
    <t>CA-2015-131387</t>
  </si>
  <si>
    <t>Samsung Galaxy Mega 6.3</t>
  </si>
  <si>
    <t>CA-2015-131450</t>
  </si>
  <si>
    <t>Lena Radford</t>
  </si>
  <si>
    <t>Dana Halogen Swing-Arm Architect Lamp</t>
  </si>
  <si>
    <t>AT&amp;T 1070 Corded Phone</t>
  </si>
  <si>
    <t>Sharp AL-1530CS Digital Copier</t>
  </si>
  <si>
    <t>CA-2015-131527</t>
  </si>
  <si>
    <t>BlueLounge Milo Smartphone Stand, White/Metallic</t>
  </si>
  <si>
    <t>CA-2015-131541</t>
  </si>
  <si>
    <t>Apopka</t>
  </si>
  <si>
    <t>#10- 4 1/8" x 9 1/2" Recycled Envelopes</t>
  </si>
  <si>
    <t>DataProducts Ampli Magnifier Task Lamp, Black,</t>
  </si>
  <si>
    <t>CA-2015-131800</t>
  </si>
  <si>
    <t>Kensington 6 Outlet SmartSocket Surge Protector</t>
  </si>
  <si>
    <t>CA-2015-131905</t>
  </si>
  <si>
    <t>Neil Ducich</t>
  </si>
  <si>
    <t>Avery 480</t>
  </si>
  <si>
    <t>Aastra 57i VoIP phone</t>
  </si>
  <si>
    <t>CA-2015-131926</t>
  </si>
  <si>
    <t>Dianna Wilson</t>
  </si>
  <si>
    <t>Xerox 205</t>
  </si>
  <si>
    <t>Safco Steel Mobile File Cart</t>
  </si>
  <si>
    <t>Honeywell Enviracaire Portable HEPA Air Cleaner for 17' x 22' Room</t>
  </si>
  <si>
    <t>CA-2015-131947</t>
  </si>
  <si>
    <t>Joseph Airdo</t>
  </si>
  <si>
    <t>Newell 313</t>
  </si>
  <si>
    <t>Plantronics Single Ear Headset</t>
  </si>
  <si>
    <t>Boston 16701 Slimline Battery Pencil Sharpener</t>
  </si>
  <si>
    <t>Verbatim 25 GB 6x Blu-ray Single Layer Recordable Disc, 3/Pack</t>
  </si>
  <si>
    <t>Xerox 1960</t>
  </si>
  <si>
    <t>CA-2015-132010</t>
  </si>
  <si>
    <t>Michelle Arnett</t>
  </si>
  <si>
    <t>Wilson Jones Standard D-Ring Binders</t>
  </si>
  <si>
    <t>SanDisk Cruzer 16 GB USB Flash Drive</t>
  </si>
  <si>
    <t>Pastel Pink Envelopes</t>
  </si>
  <si>
    <t>Space Solutions Industrial Galvanized Steel Shelving.</t>
  </si>
  <si>
    <t>CA-2015-132227</t>
  </si>
  <si>
    <t>Acco Flexible ACCOHIDE Square Ring Data Binder, Dark Blue, 11 1/2" X 14" 7/8"</t>
  </si>
  <si>
    <t>CA-2015-132451</t>
  </si>
  <si>
    <t>Karen Ferguson</t>
  </si>
  <si>
    <t>CA-2015-132500</t>
  </si>
  <si>
    <t>Logitech Wireless Touch Keyboard K400</t>
  </si>
  <si>
    <t>CA-2015-132542</t>
  </si>
  <si>
    <t>Alice McCarthy</t>
  </si>
  <si>
    <t>GBC VeloBinder Strips</t>
  </si>
  <si>
    <t>CA-2015-132612</t>
  </si>
  <si>
    <t>Frank Olsen</t>
  </si>
  <si>
    <t>Bevis 44 x 96 Conference Tables</t>
  </si>
  <si>
    <t>Harrisonburg</t>
  </si>
  <si>
    <t>CA-2015-132787</t>
  </si>
  <si>
    <t>Mike Caudle</t>
  </si>
  <si>
    <t>CA-2015-132801</t>
  </si>
  <si>
    <t>Fellowes Personal Hanging Folder Files, Navy</t>
  </si>
  <si>
    <t>CA-2015-132864</t>
  </si>
  <si>
    <t>Katherine Nockton</t>
  </si>
  <si>
    <t>CA-2015-132913</t>
  </si>
  <si>
    <t>Adam Shillingsburg</t>
  </si>
  <si>
    <t>Belkin 7-Outlet SurgeMaster Home Series</t>
  </si>
  <si>
    <t>CA-2015-132962</t>
  </si>
  <si>
    <t>Jessica Myrick</t>
  </si>
  <si>
    <t>Xerox 1985</t>
  </si>
  <si>
    <t>CA-2015-132983</t>
  </si>
  <si>
    <t>David Smith</t>
  </si>
  <si>
    <t>Jamestown</t>
  </si>
  <si>
    <t>CA-2015-133158</t>
  </si>
  <si>
    <t>CA-2015-133228</t>
  </si>
  <si>
    <t>Maurice Satty</t>
  </si>
  <si>
    <t>Advantus Panel Wall Acrylic Frame</t>
  </si>
  <si>
    <t>Detroit</t>
  </si>
  <si>
    <t>Newell 319</t>
  </si>
  <si>
    <t>CA-2015-133270</t>
  </si>
  <si>
    <t>Sanford Liquid Accent Highlighters</t>
  </si>
  <si>
    <t>CA-2015-133305</t>
  </si>
  <si>
    <t>Mark Hamilton</t>
  </si>
  <si>
    <t>Newell 3-Hole Punched Plastic Slotted Magazine Holders for Binders</t>
  </si>
  <si>
    <t>Xerox 1881</t>
  </si>
  <si>
    <t>CA-2015-133354</t>
  </si>
  <si>
    <t>Sue Ann Reed</t>
  </si>
  <si>
    <t>Moreno Valley</t>
  </si>
  <si>
    <t>CA-2015-133389</t>
  </si>
  <si>
    <t>SpineVue Locking Slant-D Ring Binders by Cardinal</t>
  </si>
  <si>
    <t>CA-2015-133424</t>
  </si>
  <si>
    <t>Dorris liebe</t>
  </si>
  <si>
    <t>Sterilite Show Offs Storage Containers</t>
  </si>
  <si>
    <t>Sterilite</t>
  </si>
  <si>
    <t>Avery 490</t>
  </si>
  <si>
    <t>CA-2015-133543</t>
  </si>
  <si>
    <t>Khloe Miller</t>
  </si>
  <si>
    <t>Newell 332</t>
  </si>
  <si>
    <t>CA-2015-133592</t>
  </si>
  <si>
    <t>Katherine Murray</t>
  </si>
  <si>
    <t>Xerox 1970</t>
  </si>
  <si>
    <t>Providence</t>
  </si>
  <si>
    <t>Xerox 1917</t>
  </si>
  <si>
    <t>Sauder Inglewood Library Bookcases</t>
  </si>
  <si>
    <t>Global Fabric Manager's Chair, Dark Gray</t>
  </si>
  <si>
    <t>Plantronics Savi W720 Multi-Device Wireless Headset System</t>
  </si>
  <si>
    <t>CA-2015-133634</t>
  </si>
  <si>
    <t>Steven Roelle</t>
  </si>
  <si>
    <t>Maxell 4.7GB DVD-RW 3/Pack</t>
  </si>
  <si>
    <t>CA-2015-133690</t>
  </si>
  <si>
    <t>Bravo II Megaboss 12-Amp Hard Body Upright, Replacement Belts, 2 Belts per Pack</t>
  </si>
  <si>
    <t>BoxOffice By Design Rectangular and Half-Moon Meeting Room Tables</t>
  </si>
  <si>
    <t>CA-2015-133704</t>
  </si>
  <si>
    <t>CA-2015-133753</t>
  </si>
  <si>
    <t>Carl Weiss</t>
  </si>
  <si>
    <t>Logitech M510 Wireless Mouse</t>
  </si>
  <si>
    <t>Boston 1645 Deluxe Heavier-Duty Electric Pencil Sharpener</t>
  </si>
  <si>
    <t>CA-2015-133809</t>
  </si>
  <si>
    <t>MaryBeth Skach</t>
  </si>
  <si>
    <t>PNY Rapid USB Car Charger - Black</t>
  </si>
  <si>
    <t>Pressboard Hanging Data Binders for Unburst Sheets</t>
  </si>
  <si>
    <t>CA-2015-133830</t>
  </si>
  <si>
    <t>Rob Lucas</t>
  </si>
  <si>
    <t>CA-2015-133851</t>
  </si>
  <si>
    <t>Chuck Magee</t>
  </si>
  <si>
    <t>CA-2015-133963</t>
  </si>
  <si>
    <t>CA-2015-134061</t>
  </si>
  <si>
    <t>Lauren Leatherbury</t>
  </si>
  <si>
    <t>Dax Clear Box Frame</t>
  </si>
  <si>
    <t>CA-2015-134103</t>
  </si>
  <si>
    <t>Mike Vittorini</t>
  </si>
  <si>
    <t>Xerox 1972</t>
  </si>
  <si>
    <t>CA-2015-134215</t>
  </si>
  <si>
    <t>Eureka The Boss Cordless Rechargeable Stick Vac</t>
  </si>
  <si>
    <t>Eureka</t>
  </si>
  <si>
    <t>Bangor</t>
  </si>
  <si>
    <t>Maine</t>
  </si>
  <si>
    <t>Maxell 4.7GB DVD-R</t>
  </si>
  <si>
    <t>CA-2015-134278</t>
  </si>
  <si>
    <t>Emily Phan</t>
  </si>
  <si>
    <t>Canon Imageclass D680 Copier / Fax</t>
  </si>
  <si>
    <t>Canon</t>
  </si>
  <si>
    <t>CA-2015-134313</t>
  </si>
  <si>
    <t>Model L Table or Wall-Mount Pencil Sharpener</t>
  </si>
  <si>
    <t>ClearOne CHATAttach 160 - speaker phone</t>
  </si>
  <si>
    <t>ClearOne</t>
  </si>
  <si>
    <t>CA-2015-134551</t>
  </si>
  <si>
    <t>Tony Sayre</t>
  </si>
  <si>
    <t>Weyerhaeuser First Choice Laser/Copy Paper (20Lb. and 88 Bright)</t>
  </si>
  <si>
    <t>Hoover Commercial Soft Guard Upright Vacuum And Disposable Filtration Bags</t>
  </si>
  <si>
    <t>SAFCO Arco Folding Chair</t>
  </si>
  <si>
    <t>CA-2015-134572</t>
  </si>
  <si>
    <t>Personal Folder Holder, Ebony</t>
  </si>
  <si>
    <t>Bush Advantage Collection Round Conference Table</t>
  </si>
  <si>
    <t>CA-2015-134621</t>
  </si>
  <si>
    <t>CA-2015-134677</t>
  </si>
  <si>
    <t>Imation USB 2.0 Swivel Flash Drive USB flash drive - 4 GB - Pink</t>
  </si>
  <si>
    <t>CA-2015-134726</t>
  </si>
  <si>
    <t>Steven Ward</t>
  </si>
  <si>
    <t>Samsung Rugby III</t>
  </si>
  <si>
    <t>CA-2015-135090</t>
  </si>
  <si>
    <t>Susan Pistek</t>
  </si>
  <si>
    <t>Xerox 1895</t>
  </si>
  <si>
    <t>CA-2015-135405</t>
  </si>
  <si>
    <t>Melanie Seite</t>
  </si>
  <si>
    <t>Newell 312</t>
  </si>
  <si>
    <t>Memorex Micro Travel Drive 8 GB</t>
  </si>
  <si>
    <t>CA-2015-135608</t>
  </si>
  <si>
    <t>Xerox 1964</t>
  </si>
  <si>
    <t>Olympia</t>
  </si>
  <si>
    <t>CA-2015-135657</t>
  </si>
  <si>
    <t>Steven Cartwright</t>
  </si>
  <si>
    <t>CA-2015-135699</t>
  </si>
  <si>
    <t>Hilary Holden</t>
  </si>
  <si>
    <t>Xerox 1986</t>
  </si>
  <si>
    <t>Xerox 1940</t>
  </si>
  <si>
    <t>CA-2015-135755</t>
  </si>
  <si>
    <t>Nathan Cano</t>
  </si>
  <si>
    <t>Avery Durable Plastic 1" Binders</t>
  </si>
  <si>
    <t>Yonkers</t>
  </si>
  <si>
    <t>GBC Poly Designer Binding Covers</t>
  </si>
  <si>
    <t>CA-2015-135993</t>
  </si>
  <si>
    <t>Patrick Jones</t>
  </si>
  <si>
    <t>CA-2015-136280</t>
  </si>
  <si>
    <t>Corey-Lock</t>
  </si>
  <si>
    <t>CA-2015-136336</t>
  </si>
  <si>
    <t>CA-2015-136399</t>
  </si>
  <si>
    <t>Chad Cunningham</t>
  </si>
  <si>
    <t>Executive Impressions 14" Contract Wall Clock</t>
  </si>
  <si>
    <t>First Data FD10 PIN Pad</t>
  </si>
  <si>
    <t>First Data</t>
  </si>
  <si>
    <t>GE 30524EE4</t>
  </si>
  <si>
    <t>CA-2015-136567</t>
  </si>
  <si>
    <t>Penelope Sewall</t>
  </si>
  <si>
    <t>Wilson Jones Century Plastic Molded Ring Binders</t>
  </si>
  <si>
    <t>Hon Practical Foundations 30 x 60 Training Table, Light Gray/Charcoal</t>
  </si>
  <si>
    <t>Chromcraft 48" x 96" Racetrack Double Pedestal Table</t>
  </si>
  <si>
    <t>CA-2015-136644</t>
  </si>
  <si>
    <t>Sonia Cooley</t>
  </si>
  <si>
    <t>Global Geo Office Task Chair, Gray</t>
  </si>
  <si>
    <t>Mishawaka</t>
  </si>
  <si>
    <t>CA-2015-136742</t>
  </si>
  <si>
    <t>Guy Phonely</t>
  </si>
  <si>
    <t>Large Capacity Hanging Post Binders</t>
  </si>
  <si>
    <t>CA-2015-136861</t>
  </si>
  <si>
    <t>Patrick Ryan</t>
  </si>
  <si>
    <t>Telescoping Adjustable Floor Lamp</t>
  </si>
  <si>
    <t>CA-2015-137092</t>
  </si>
  <si>
    <t>Lindsay Shagiari</t>
  </si>
  <si>
    <t>Wirebound Voice Message Log Book</t>
  </si>
  <si>
    <t>Avery 4027 File Folder Labels for Dot Matrix Printers, 5000 Labels per Box, White</t>
  </si>
  <si>
    <t>Logitech Wireless Performance Mouse MX for PC and Mac</t>
  </si>
  <si>
    <t>24 Capacity Maxi Data Binder Racks, Pearl</t>
  </si>
  <si>
    <t>CA-2015-137274</t>
  </si>
  <si>
    <t>Mike Gockenbach</t>
  </si>
  <si>
    <t>Bush Advantage Collection Racetrack Conference Table</t>
  </si>
  <si>
    <t>Plano</t>
  </si>
  <si>
    <t>CA-2015-137351</t>
  </si>
  <si>
    <t>Doug Bickford</t>
  </si>
  <si>
    <t>CA-2015-137575</t>
  </si>
  <si>
    <t>Trudy Brown</t>
  </si>
  <si>
    <t>Logitech G700s Rechargeable Gaming Mouse</t>
  </si>
  <si>
    <t>CA-2015-137589</t>
  </si>
  <si>
    <t>CA-2015-137911</t>
  </si>
  <si>
    <t>Bart Pistole</t>
  </si>
  <si>
    <t>CA-2015-138023</t>
  </si>
  <si>
    <t>Keith Herrera</t>
  </si>
  <si>
    <t>GBC Durable Plastic Covers</t>
  </si>
  <si>
    <t>CA-2015-138072</t>
  </si>
  <si>
    <t>CA-2015-138100</t>
  </si>
  <si>
    <t>CA-2015-138128</t>
  </si>
  <si>
    <t>Frank Preis</t>
  </si>
  <si>
    <t>Canon PC940 Copier</t>
  </si>
  <si>
    <t>CA-2015-138177</t>
  </si>
  <si>
    <t>Chandler</t>
  </si>
  <si>
    <t>CA-2015-138198</t>
  </si>
  <si>
    <t>Jack Lebron</t>
  </si>
  <si>
    <t>CA-2015-138240</t>
  </si>
  <si>
    <t>Shirley Jackson</t>
  </si>
  <si>
    <t>iOttie HLCRIO102 Car Mount</t>
  </si>
  <si>
    <t>iOttie</t>
  </si>
  <si>
    <t>CA-2015-138296</t>
  </si>
  <si>
    <t>Roy Collins</t>
  </si>
  <si>
    <t>CA-2015-138317</t>
  </si>
  <si>
    <t>Natalie Webber</t>
  </si>
  <si>
    <t>GBC Prepunched Paper, 19-Hole, for Binding Systems, 24-lb</t>
  </si>
  <si>
    <t>Fellowes Advanced 8 Outlet Surge Suppressor with Phone/Fax Protection</t>
  </si>
  <si>
    <t>Epson Perfection V600 Photo Scanner</t>
  </si>
  <si>
    <t>CA-2015-138359</t>
  </si>
  <si>
    <t>Katharine Harms</t>
  </si>
  <si>
    <t>Zipper Ring Binder Pockets</t>
  </si>
  <si>
    <t>Revere</t>
  </si>
  <si>
    <t>CA-2015-138436</t>
  </si>
  <si>
    <t>CA-2015-138450</t>
  </si>
  <si>
    <t>Edward Hooks</t>
  </si>
  <si>
    <t>White Business Envelopes with Contemporary Seam, Recycled White Business Envelopes</t>
  </si>
  <si>
    <t>CA-2015-138513</t>
  </si>
  <si>
    <t>Xerox 1999</t>
  </si>
  <si>
    <t>Bellevue</t>
  </si>
  <si>
    <t>CA-2015-138527</t>
  </si>
  <si>
    <t>Brad Norvell</t>
  </si>
  <si>
    <t>Fellowes 8 Outlet Superior Workstation Surge Protector</t>
  </si>
  <si>
    <t>CA-2015-138681</t>
  </si>
  <si>
    <t>Carol Triggs</t>
  </si>
  <si>
    <t>Xerox 1954</t>
  </si>
  <si>
    <t>Computer Room Manger, 14"</t>
  </si>
  <si>
    <t>Global Low Back Tilter Chair</t>
  </si>
  <si>
    <t>CA-2015-138709</t>
  </si>
  <si>
    <t>Southworth Structures Collection</t>
  </si>
  <si>
    <t>CA-2015-138737</t>
  </si>
  <si>
    <t>CA-2015-138940</t>
  </si>
  <si>
    <t>Gary Mitchum</t>
  </si>
  <si>
    <t>Jawbone JAMBOX Wireless Bluetooth Speaker</t>
  </si>
  <si>
    <t>Jawbone</t>
  </si>
  <si>
    <t>Austin</t>
  </si>
  <si>
    <t>CA-2015-139017</t>
  </si>
  <si>
    <t>Raymond Messe</t>
  </si>
  <si>
    <t>Logitech ClearChat Comfort/USB Headset H390</t>
  </si>
  <si>
    <t>CA-2015-139192</t>
  </si>
  <si>
    <t>Plantronics HL10 Handset Lifter</t>
  </si>
  <si>
    <t>CA-2015-139283</t>
  </si>
  <si>
    <t>Bobby Trafton</t>
  </si>
  <si>
    <t>UniKeep View Case Binders</t>
  </si>
  <si>
    <t>CA-2015-139423</t>
  </si>
  <si>
    <t>Deirdre Greer</t>
  </si>
  <si>
    <t>CA-2015-139451</t>
  </si>
  <si>
    <t>Sortfiler Multipurpose Personal File Organizer, Black</t>
  </si>
  <si>
    <t>CA-2015-139542</t>
  </si>
  <si>
    <t>Memorex 25GB 6X Branded Blu-Ray Recordable Disc, 15/Pack</t>
  </si>
  <si>
    <t>CA-2015-139598</t>
  </si>
  <si>
    <t>Maureen Gnade</t>
  </si>
  <si>
    <t>Wirebound Message Books, Two 4 1/4" x 5" Forms per Page</t>
  </si>
  <si>
    <t>Holmes 99% HEPA Air Purifier</t>
  </si>
  <si>
    <t>Tripp Lite TLP810NET Broadband Surge for Modem/Fax</t>
  </si>
  <si>
    <t>Tripp Lite</t>
  </si>
  <si>
    <t>CA-2015-139633</t>
  </si>
  <si>
    <t>Erin Creighton</t>
  </si>
  <si>
    <t>CA-2015-139857</t>
  </si>
  <si>
    <t>Cynthia Delaney</t>
  </si>
  <si>
    <t>CA-2015-139892</t>
  </si>
  <si>
    <t>Becky Martin</t>
  </si>
  <si>
    <t>BIC Brite Liner Highlighters</t>
  </si>
  <si>
    <t>JBL Micro Wireless Portable Bluetooth Speaker</t>
  </si>
  <si>
    <t>Kensington 7 Outlet MasterPiece Power Center</t>
  </si>
  <si>
    <t>Lexmark MX611dhe Monochrome Laser Printer</t>
  </si>
  <si>
    <t>CA-2015-140004</t>
  </si>
  <si>
    <t>Hamilton</t>
  </si>
  <si>
    <t>Binney &amp; Smith Crayola Metallic Colored Pencils, 8-Color Set</t>
  </si>
  <si>
    <t>CA-2015-140032</t>
  </si>
  <si>
    <t>Toby Swindell</t>
  </si>
  <si>
    <t>Acco PRESSTEX Data Binder with Storage Hooks, Light Blue, 9 1/2" X 11"</t>
  </si>
  <si>
    <t>CA-2015-140039</t>
  </si>
  <si>
    <t>Eldon File Chest Portable File</t>
  </si>
  <si>
    <t>CA-2015-140165</t>
  </si>
  <si>
    <t>Erica Hernandez</t>
  </si>
  <si>
    <t>Hialeah</t>
  </si>
  <si>
    <t>GBC DocuBind P100 Manual Binding Machine</t>
  </si>
  <si>
    <t>CA-2015-140228</t>
  </si>
  <si>
    <t>George Bell</t>
  </si>
  <si>
    <t>Carina Mini System Audio Rack, Model AR050B</t>
  </si>
  <si>
    <t>CA-2015-140396</t>
  </si>
  <si>
    <t>3M Organizer Strips</t>
  </si>
  <si>
    <t>Peel &amp; Seel Recycled Catalog Envelopes, Brown</t>
  </si>
  <si>
    <t>Toshiba IPT2010-SD IP Telephone</t>
  </si>
  <si>
    <t>CA-2015-140403</t>
  </si>
  <si>
    <t>Tanja Norvell</t>
  </si>
  <si>
    <t>Manteca</t>
  </si>
  <si>
    <t>Global Deluxe Stacking Chair, Gray</t>
  </si>
  <si>
    <t>CA-2015-140473</t>
  </si>
  <si>
    <t>Mark Cousins</t>
  </si>
  <si>
    <t>CA-2015-140487</t>
  </si>
  <si>
    <t>Sharelle Roach</t>
  </si>
  <si>
    <t>Hon Metal Bookcases, Gray</t>
  </si>
  <si>
    <t>CA-2015-140662</t>
  </si>
  <si>
    <t>APC 7 Outlet Network SurgeArrest Surge Protector</t>
  </si>
  <si>
    <t>Xerox 1941</t>
  </si>
  <si>
    <t>CA-2015-140732</t>
  </si>
  <si>
    <t>Commercial WindTunnel Clean Air Upright Vacuum, Replacement Belts, Filtration Bags</t>
  </si>
  <si>
    <t>Xerox 1979</t>
  </si>
  <si>
    <t>CA-2015-140795</t>
  </si>
  <si>
    <t>Bradley Drucker</t>
  </si>
  <si>
    <t>Green Bay</t>
  </si>
  <si>
    <t>CA-2015-140816</t>
  </si>
  <si>
    <t>Toby Carlisle</t>
  </si>
  <si>
    <t>Logitech G430 Surround Sound Gaming Headset with Dolby 7.1 Technology</t>
  </si>
  <si>
    <t>Thornton</t>
  </si>
  <si>
    <t>CA-2015-140858</t>
  </si>
  <si>
    <t>Cynthia Arntzen</t>
  </si>
  <si>
    <t>Xerox 1995</t>
  </si>
  <si>
    <t>CA-2015-140886</t>
  </si>
  <si>
    <t>Kelly Williams</t>
  </si>
  <si>
    <t>Holmes Odor Grabber</t>
  </si>
  <si>
    <t>Clarksville</t>
  </si>
  <si>
    <t>CA-2015-141005</t>
  </si>
  <si>
    <t>Premium Transparent Presentation Covers by GBC</t>
  </si>
  <si>
    <t>CA-2015-141110</t>
  </si>
  <si>
    <t>Fresno</t>
  </si>
  <si>
    <t>CA-2015-141152</t>
  </si>
  <si>
    <t>Avery Trapezoid Extra Heavy Duty 4" Binders</t>
  </si>
  <si>
    <t>CA-2015-141173</t>
  </si>
  <si>
    <t>Julie Creighton</t>
  </si>
  <si>
    <t>Fellowes Desktop Hanging File Manager</t>
  </si>
  <si>
    <t>CA-2015-141278</t>
  </si>
  <si>
    <t>Newell 341</t>
  </si>
  <si>
    <t>Meriden</t>
  </si>
  <si>
    <t>CA-2015-141299</t>
  </si>
  <si>
    <t>Ross Baird</t>
  </si>
  <si>
    <t>Security-Tint Envelopes</t>
  </si>
  <si>
    <t>CA-2015-141313</t>
  </si>
  <si>
    <t>Xerox 1906</t>
  </si>
  <si>
    <t>Beverly</t>
  </si>
  <si>
    <t>Fellowes Strictly Business Drawer File, Letter/Legal Size</t>
  </si>
  <si>
    <t>Hoover Upright Vacuum With Dirt Cup</t>
  </si>
  <si>
    <t>CA-2015-141355</t>
  </si>
  <si>
    <t>Barry Franz</t>
  </si>
  <si>
    <t>CA-2015-141607</t>
  </si>
  <si>
    <t>Eldon Advantage Chair Mats for Low to Medium Pile Carpets</t>
  </si>
  <si>
    <t>Concord</t>
  </si>
  <si>
    <t>CA-2015-141649</t>
  </si>
  <si>
    <t>Eureka Sanitaire  Commercial Upright</t>
  </si>
  <si>
    <t>CA-2015-141726</t>
  </si>
  <si>
    <t>Charles Crestani</t>
  </si>
  <si>
    <t>Xerox 1897</t>
  </si>
  <si>
    <t>Nu-Dell Leatherette Frames</t>
  </si>
  <si>
    <t>Xerox 189</t>
  </si>
  <si>
    <t>CA-2015-141796</t>
  </si>
  <si>
    <t>Polycom SoundStation2 EX Conference phone</t>
  </si>
  <si>
    <t>CA-2015-141817</t>
  </si>
  <si>
    <t>Mick Brown</t>
  </si>
  <si>
    <t>Avery Hi-Liter EverBold Pen Style Fluorescent Highlighters, 4/Pack</t>
  </si>
  <si>
    <t>CA-2015-141838</t>
  </si>
  <si>
    <t>Damala Kotsonis</t>
  </si>
  <si>
    <t>Newell 308</t>
  </si>
  <si>
    <t>CA-2015-141901</t>
  </si>
  <si>
    <t>Gene McClure</t>
  </si>
  <si>
    <t>Great White Multi-Use Recycled Paper (20Lb. and 84 Bright)</t>
  </si>
  <si>
    <t>CA-2015-142048</t>
  </si>
  <si>
    <t>Joel Eaton</t>
  </si>
  <si>
    <t>KeyTronic 6101 Series - Keyboard - Black</t>
  </si>
  <si>
    <t>Louisville</t>
  </si>
  <si>
    <t>CA-2015-142314</t>
  </si>
  <si>
    <t>Sarah Foster</t>
  </si>
  <si>
    <t>CA-2015-142510</t>
  </si>
  <si>
    <t>Recycled Easel Ring Binders</t>
  </si>
  <si>
    <t>CA-2015-142587</t>
  </si>
  <si>
    <t>CA-2015-142727</t>
  </si>
  <si>
    <t>Harry Greene</t>
  </si>
  <si>
    <t>Lake Charles</t>
  </si>
  <si>
    <t>Louisiana</t>
  </si>
  <si>
    <t>Global Stack Chair without Arms, Black</t>
  </si>
  <si>
    <t>CA-2015-142769</t>
  </si>
  <si>
    <t>Holmes Replacement Filter for HEPA Air Cleaner, Medium Room</t>
  </si>
  <si>
    <t>Xerox 1942</t>
  </si>
  <si>
    <t>WD My Passport Ultra 500GB Portable External Hard Drive</t>
  </si>
  <si>
    <t>CA-2015-142839</t>
  </si>
  <si>
    <t>Troy Staebel</t>
  </si>
  <si>
    <t>CA-2015-142951</t>
  </si>
  <si>
    <t>Jack Garza</t>
  </si>
  <si>
    <t>Maxell 74 Minute CDR, 10/Pack</t>
  </si>
  <si>
    <t>CA-2015-142965</t>
  </si>
  <si>
    <t>Scot Wooten</t>
  </si>
  <si>
    <t>Fellowes Neat Ideas Storage Cubes</t>
  </si>
  <si>
    <t>CA-2015-142979</t>
  </si>
  <si>
    <t>Prismacolor Color Pencil Set</t>
  </si>
  <si>
    <t>Lodi</t>
  </si>
  <si>
    <t>CA-2015-143168</t>
  </si>
  <si>
    <t>Ivan Gibson</t>
  </si>
  <si>
    <t>Computer Printout Index Tabs</t>
  </si>
  <si>
    <t>Xerox 1925</t>
  </si>
  <si>
    <t>CA-2015-143182</t>
  </si>
  <si>
    <t>Dan Lawera</t>
  </si>
  <si>
    <t>CA-2015-143210</t>
  </si>
  <si>
    <t>Anna Andreadi</t>
  </si>
  <si>
    <t>Linden 10" Round Wall Clock, Black</t>
  </si>
  <si>
    <t>CA-2015-143336</t>
  </si>
  <si>
    <t>Zuschuss Donatelli</t>
  </si>
  <si>
    <t>Wilson Jones Hanging View Binder, White, 1"</t>
  </si>
  <si>
    <t>Cisco SPA 501G IP Phone</t>
  </si>
  <si>
    <t>CA-2015-143371</t>
  </si>
  <si>
    <t>Anaheim</t>
  </si>
  <si>
    <t>CA-2015-143385</t>
  </si>
  <si>
    <t>Santa Fe</t>
  </si>
  <si>
    <t>CA-2015-143413</t>
  </si>
  <si>
    <t>Xerox 1944</t>
  </si>
  <si>
    <t>CA-2015-143637</t>
  </si>
  <si>
    <t>DAX Contemporary Wood Frame with Silver Metal Mat, Desktop, 11 x 14 Size</t>
  </si>
  <si>
    <t>CA-2015-143840</t>
  </si>
  <si>
    <t>Plantronics Encore H101 Dual Earpieces Headset</t>
  </si>
  <si>
    <t>Decatur</t>
  </si>
  <si>
    <t>Nortel Networks T7316 E Nt8 B27</t>
  </si>
  <si>
    <t>Nortel</t>
  </si>
  <si>
    <t>CA-2015-143903</t>
  </si>
  <si>
    <t>Westinghouse Clip-On Gooseneck Lamps</t>
  </si>
  <si>
    <t>Westinghouse</t>
  </si>
  <si>
    <t>Letter Size Cart</t>
  </si>
  <si>
    <t>CA-2015-143917</t>
  </si>
  <si>
    <t>Ken Lonsdale</t>
  </si>
  <si>
    <t>High Speed Automatic Electric Letter Opener</t>
  </si>
  <si>
    <t>CA-2015-144029</t>
  </si>
  <si>
    <t>SAFCO Mobile Desk Side File, Wire Frame</t>
  </si>
  <si>
    <t>Global Commerce Series Low-Back Swivel/Tilt Chairs</t>
  </si>
  <si>
    <t>CA-2015-144071</t>
  </si>
  <si>
    <t>Denny Joy</t>
  </si>
  <si>
    <t>Luxo Economy Swing Arm Lamp</t>
  </si>
  <si>
    <t>CA-2015-144281</t>
  </si>
  <si>
    <t>Heather Kirkland</t>
  </si>
  <si>
    <t>CA-2015-144407</t>
  </si>
  <si>
    <t>CA-2015-144414</t>
  </si>
  <si>
    <t>Gary Hwang</t>
  </si>
  <si>
    <t>OIC Binder Clips</t>
  </si>
  <si>
    <t>GBC DocuBind P400 Electric Binding System</t>
  </si>
  <si>
    <t>CA-2015-144624</t>
  </si>
  <si>
    <t>John Murray</t>
  </si>
  <si>
    <t>CA-2015-144666</t>
  </si>
  <si>
    <t>Recycled Desk Saver Line "While You Were Out" Book, 5 1/2" X 4"</t>
  </si>
  <si>
    <t>Xerox 1912</t>
  </si>
  <si>
    <t>Sauder Mission Library with Doors, Fruitwood Finish</t>
  </si>
  <si>
    <t>Samsung Galaxy Note 3</t>
  </si>
  <si>
    <t>CA-2015-144974</t>
  </si>
  <si>
    <t>Avery Durable Slant Ring Binders, No Labels</t>
  </si>
  <si>
    <t>Acco Six-Outlet Power Strip, 4' Cord Length</t>
  </si>
  <si>
    <t>CA-2015-145212</t>
  </si>
  <si>
    <t>Dan Campbell</t>
  </si>
  <si>
    <t>CA-2015-145254</t>
  </si>
  <si>
    <t>Acme Softgrip Scissors</t>
  </si>
  <si>
    <t>Imation 8gb Micro Traveldrive Usb 2.0 Flash Drive</t>
  </si>
  <si>
    <t>VTech DS6151</t>
  </si>
  <si>
    <t>CA-2015-145317</t>
  </si>
  <si>
    <t>Sean Miller</t>
  </si>
  <si>
    <t>Avery Fluorescent Highlighter Four-Color Set</t>
  </si>
  <si>
    <t>Hewlett-Packard Deskjet 6540 Color Inkjet Printer</t>
  </si>
  <si>
    <t>Cisco TelePresence System EX90 Videoconferencing Unit</t>
  </si>
  <si>
    <t>CA-2015-145387</t>
  </si>
  <si>
    <t>Anne McFarland</t>
  </si>
  <si>
    <t>Cranston</t>
  </si>
  <si>
    <t>Eldon Expressions Wood Desk Accessories, Oak</t>
  </si>
  <si>
    <t>GBC Recycled VeloBinder Covers</t>
  </si>
  <si>
    <t>Lumber Crayons</t>
  </si>
  <si>
    <t>Chromcraft Bull-Nose Wood 48" x 96" Rectangular Conference Tables</t>
  </si>
  <si>
    <t>CA-2015-145541</t>
  </si>
  <si>
    <t>CA-2015-145576</t>
  </si>
  <si>
    <t>Sanitaire Vibra Groomer IR Commercial Upright Vacuum, Replacement Belts</t>
  </si>
  <si>
    <t>CA-2015-145800</t>
  </si>
  <si>
    <t>CA-2015-145926</t>
  </si>
  <si>
    <t>Mark Packer</t>
  </si>
  <si>
    <t>Global Super Steno Chair</t>
  </si>
  <si>
    <t>Moorhead</t>
  </si>
  <si>
    <t>CA-2015-146283</t>
  </si>
  <si>
    <t>Kean Takahito</t>
  </si>
  <si>
    <t>Geographics Note Cards, Blank, White, 8 1/2" x 11"</t>
  </si>
  <si>
    <t>Snap-A-Way Black Print Carbonless Ruled Speed Letter, Triplicate</t>
  </si>
  <si>
    <t>CA-2015-146500</t>
  </si>
  <si>
    <t>Annie Thurman</t>
  </si>
  <si>
    <t>Bristol</t>
  </si>
  <si>
    <t>Fellowes Bankers Box Stor/Drawer Steel Plus</t>
  </si>
  <si>
    <t>CA-2015-146528</t>
  </si>
  <si>
    <t>Xerox 1966</t>
  </si>
  <si>
    <t>Acme Kleen Earth Office Shears</t>
  </si>
  <si>
    <t>CA-2015-146591</t>
  </si>
  <si>
    <t>Scottsdale</t>
  </si>
  <si>
    <t>TOPS Carbonless Receipt Book, Four 2-3/4 x 7-1/4 Money Receipts per Page</t>
  </si>
  <si>
    <t>TOPS</t>
  </si>
  <si>
    <t>O'Sullivan 4-Shelf Bookcase in Odessa Pine</t>
  </si>
  <si>
    <t>CA-2015-146640</t>
  </si>
  <si>
    <t>Helen Abelman</t>
  </si>
  <si>
    <t>GBC Recycled Regency Composition Covers</t>
  </si>
  <si>
    <t>CA-2015-146703</t>
  </si>
  <si>
    <t>Westland</t>
  </si>
  <si>
    <t>CA-2015-146731</t>
  </si>
  <si>
    <t>Ampad Evidence Wirebond Steno Books, 6" x 9"</t>
  </si>
  <si>
    <t>Nashville</t>
  </si>
  <si>
    <t>CA-2015-146815</t>
  </si>
  <si>
    <t>CA-2015-146843</t>
  </si>
  <si>
    <t>Acme Office Executive Series Stainless Steel Trimmers</t>
  </si>
  <si>
    <t>Avondale</t>
  </si>
  <si>
    <t>Memorex 25GB 6X Branded Blu-Ray Recordable Disc, 30/Pack</t>
  </si>
  <si>
    <t>CA-2015-146864</t>
  </si>
  <si>
    <t>Desktop 3-Pocket Hot File</t>
  </si>
  <si>
    <t>CA-2015-146885</t>
  </si>
  <si>
    <t>Ellis Ballard</t>
  </si>
  <si>
    <t>CA-2015-146969</t>
  </si>
  <si>
    <t>Xerox 223</t>
  </si>
  <si>
    <t>Stockwell Push Pins</t>
  </si>
  <si>
    <t>Stockwell</t>
  </si>
  <si>
    <t>Fellowes Mobile File Cart, Black</t>
  </si>
  <si>
    <t>Luxo Professional Combination Clamp-On Lamps</t>
  </si>
  <si>
    <t>Star Micronics TSP800 TSP847IIU Receipt Printer</t>
  </si>
  <si>
    <t>CA-2015-146990</t>
  </si>
  <si>
    <t>CA-2015-146997</t>
  </si>
  <si>
    <t>Alliance Big Bands Rubber Bands, 12/Pack</t>
  </si>
  <si>
    <t>Lafayette</t>
  </si>
  <si>
    <t>CA-2015-147235</t>
  </si>
  <si>
    <t>Carlos Daly</t>
  </si>
  <si>
    <t>Xerox 190</t>
  </si>
  <si>
    <t>CA-2015-147298</t>
  </si>
  <si>
    <t>Aleksandra Gannaway</t>
  </si>
  <si>
    <t>Acco Pressboard Covers with Storage Hooks, 14 7/8" x 11", Executive Red</t>
  </si>
  <si>
    <t>Bevis Steel Folding Chairs</t>
  </si>
  <si>
    <t>CA-2015-147543</t>
  </si>
  <si>
    <t>El Cajon</t>
  </si>
  <si>
    <t>CA-2015-147900</t>
  </si>
  <si>
    <t>Jim Kriz</t>
  </si>
  <si>
    <t>CA-2015-147914</t>
  </si>
  <si>
    <t>CA-2015-148040</t>
  </si>
  <si>
    <t>Beth Fritzler</t>
  </si>
  <si>
    <t>Xerox 1951</t>
  </si>
  <si>
    <t>Office Star - Mesh Screen back chair with Vinyl seat</t>
  </si>
  <si>
    <t>CA-2015-148285</t>
  </si>
  <si>
    <t>Ross DeVincentis</t>
  </si>
  <si>
    <t>Xerox 2</t>
  </si>
  <si>
    <t>CA-2015-148369</t>
  </si>
  <si>
    <t>Thea Hudgings</t>
  </si>
  <si>
    <t>Wilson Jones Suede Grain Vinyl Binders</t>
  </si>
  <si>
    <t>CA-2015-148383</t>
  </si>
  <si>
    <t>GBC DocuBind 300 Electric Binding Machine</t>
  </si>
  <si>
    <t>CA-2015-148425</t>
  </si>
  <si>
    <t>Avery Triangle Shaped Sheet Lifters, Black, 2/Pack</t>
  </si>
  <si>
    <t>Orlando</t>
  </si>
  <si>
    <t>CA-2015-148488</t>
  </si>
  <si>
    <t>Sally Matthias</t>
  </si>
  <si>
    <t>Adams Write n' Stick Phone Message Book, 11" X 5 1/4", 200 Messages</t>
  </si>
  <si>
    <t>Poly Designer Cover &amp; Back</t>
  </si>
  <si>
    <t>Poly</t>
  </si>
  <si>
    <t>CA-2015-148586</t>
  </si>
  <si>
    <t>Annie Zypern</t>
  </si>
  <si>
    <t>CA-2015-148614</t>
  </si>
  <si>
    <t>Mark Van Huff</t>
  </si>
  <si>
    <t>Eldon Expressions Desk Accessory, Wood Pencil Holder, Oak</t>
  </si>
  <si>
    <t>CA-2015-148761</t>
  </si>
  <si>
    <t>Pete Armstrong</t>
  </si>
  <si>
    <t>Eau Claire</t>
  </si>
  <si>
    <t>CA-2015-148782</t>
  </si>
  <si>
    <t>Patrick O'Brill</t>
  </si>
  <si>
    <t>Irving</t>
  </si>
  <si>
    <t>CA-2015-148915</t>
  </si>
  <si>
    <t>Portland</t>
  </si>
  <si>
    <t>CA-2015-148950</t>
  </si>
  <si>
    <t>Assorted Color Push Pins</t>
  </si>
  <si>
    <t>CA-2015-149020</t>
  </si>
  <si>
    <t>Avery 482</t>
  </si>
  <si>
    <t>Howard Miller 11-1/2" Diameter Ridgewood Wall Clock</t>
  </si>
  <si>
    <t>CA-2015-149055</t>
  </si>
  <si>
    <t>Phillip Breyer</t>
  </si>
  <si>
    <t>Quality Park Security Envelopes</t>
  </si>
  <si>
    <t>CA-2015-149104</t>
  </si>
  <si>
    <t>Ruben Dartt</t>
  </si>
  <si>
    <t>Dearborn Heights</t>
  </si>
  <si>
    <t>CA-2015-149244</t>
  </si>
  <si>
    <t>CA-2015-149524</t>
  </si>
  <si>
    <t>Sauder Cornerstone Collection Library</t>
  </si>
  <si>
    <t>CA-2015-149538</t>
  </si>
  <si>
    <t>Xerox 209</t>
  </si>
  <si>
    <t>Logitech Wireless Marathon Mouse M705</t>
  </si>
  <si>
    <t>Safco Commercial Shelving</t>
  </si>
  <si>
    <t>CA-2015-149594</t>
  </si>
  <si>
    <t>Monica Federle</t>
  </si>
  <si>
    <t>CA-2015-149643</t>
  </si>
  <si>
    <t>Rick Huthwaite</t>
  </si>
  <si>
    <t>Jawbone MINI JAMBOX Wireless Bluetooth Speaker</t>
  </si>
  <si>
    <t>Manhattan</t>
  </si>
  <si>
    <t>CA-2015-149958</t>
  </si>
  <si>
    <t>Insertable Tab Post Binder Dividers</t>
  </si>
  <si>
    <t>GBC VeloBinder Manual Binding System</t>
  </si>
  <si>
    <t>Eldon Expressions Desk Accessory, Wood Photo Frame, Mahogany</t>
  </si>
  <si>
    <t>Xerox 1889</t>
  </si>
  <si>
    <t>CA-2015-150203</t>
  </si>
  <si>
    <t>Joni Blumstein</t>
  </si>
  <si>
    <t>CA-2015-150245</t>
  </si>
  <si>
    <t>Pamela Coakley</t>
  </si>
  <si>
    <t>Atlantic Metals Mobile 4-Shelf Bookcases, Custom Colors</t>
  </si>
  <si>
    <t>Atlantic</t>
  </si>
  <si>
    <t>CA-2015-150301</t>
  </si>
  <si>
    <t>Michelle Huthwaite</t>
  </si>
  <si>
    <t>Situations Contoured Folding Chairs, 4/Set</t>
  </si>
  <si>
    <t>CA-2015-150329</t>
  </si>
  <si>
    <t>CA-2015-150490</t>
  </si>
  <si>
    <t>Sonia Sunley</t>
  </si>
  <si>
    <t>Akro Stacking Bins</t>
  </si>
  <si>
    <t>Boston KS Multi-Size Manual Pencil Sharpener</t>
  </si>
  <si>
    <t>CA-2015-150518</t>
  </si>
  <si>
    <t>Coon Rapids</t>
  </si>
  <si>
    <t>Jabra SPEAK 410</t>
  </si>
  <si>
    <t>CA-2015-150581</t>
  </si>
  <si>
    <t>Bevis 36 x 72 Conference Tables</t>
  </si>
  <si>
    <t>Logitech Wireless Headset h800</t>
  </si>
  <si>
    <t>CA-2015-150798</t>
  </si>
  <si>
    <t>Joe Kamberova</t>
  </si>
  <si>
    <t>Xerox 214</t>
  </si>
  <si>
    <t>Hon Multipurpose Stacking Arm Chairs</t>
  </si>
  <si>
    <t>CA-2015-151001</t>
  </si>
  <si>
    <t>Tenex File Box, Personal Filing Tote with Lid, Black</t>
  </si>
  <si>
    <t>CA-2015-151078</t>
  </si>
  <si>
    <t>Personal Filing Tote with Lid, Black/Gray</t>
  </si>
  <si>
    <t>CA-2015-151162</t>
  </si>
  <si>
    <t>Lunatik TT5L-002 Taktik Strike Impact Protection System for iPhone 5</t>
  </si>
  <si>
    <t>Xerox 1893</t>
  </si>
  <si>
    <t>Panasonic KX T7736-B Digital phone</t>
  </si>
  <si>
    <t>CA-2015-151295</t>
  </si>
  <si>
    <t>Bevis Boat-Shaped Conference Table</t>
  </si>
  <si>
    <t>CA-2015-151330</t>
  </si>
  <si>
    <t>SimpliFile Personal File, Black Granite, 15w x 6-15/16d x 11-1/4h</t>
  </si>
  <si>
    <t>Everett</t>
  </si>
  <si>
    <t>Office Star - Ergonomic Mid Back Chair with 2-Way Adjustable Arms</t>
  </si>
  <si>
    <t>CA-2015-151379</t>
  </si>
  <si>
    <t>Steve Chapman</t>
  </si>
  <si>
    <t>CA-2015-151554</t>
  </si>
  <si>
    <t>Xerox 221</t>
  </si>
  <si>
    <t>CA-2015-151708</t>
  </si>
  <si>
    <t>Maria Bertelson</t>
  </si>
  <si>
    <t>SanDisk Ultra 64 GB MicroSDHC Class 10 Memory Card</t>
  </si>
  <si>
    <t>Eldon Delta Triangular Chair Mat, 52" x 58", Clear</t>
  </si>
  <si>
    <t>CA-2015-151792</t>
  </si>
  <si>
    <t>Christina VanderZanden</t>
  </si>
  <si>
    <t>CA-2015-151897</t>
  </si>
  <si>
    <t>Valerie Takahito</t>
  </si>
  <si>
    <t>CA-2015-151946</t>
  </si>
  <si>
    <t>G.E. Halogen Desk Lamp Bulbs</t>
  </si>
  <si>
    <t>CA-2015-151953</t>
  </si>
  <si>
    <t>CA-2015-151967</t>
  </si>
  <si>
    <t>Nicole Brennan</t>
  </si>
  <si>
    <t>Bossier City</t>
  </si>
  <si>
    <t>CA-2015-151995</t>
  </si>
  <si>
    <t>Edmonds</t>
  </si>
  <si>
    <t>Belkin F9G930V10-GRY 9 Outlet Surge</t>
  </si>
  <si>
    <t>Bevis Round Bullnose 29" High Table Top</t>
  </si>
  <si>
    <t>CA-2015-152100</t>
  </si>
  <si>
    <t>CA-2015-152233</t>
  </si>
  <si>
    <t>CA-2015-152254</t>
  </si>
  <si>
    <t>Brian DeCherney</t>
  </si>
  <si>
    <t>CA-2015-152268</t>
  </si>
  <si>
    <t>CA-2015-152296</t>
  </si>
  <si>
    <t>Ivan Liston</t>
  </si>
  <si>
    <t>Wilson Jones data.warehouse D-Ring Binders with DublLock</t>
  </si>
  <si>
    <t>CA-2015-152345</t>
  </si>
  <si>
    <t>Mediabridge Sport Armband iPhone 5s</t>
  </si>
  <si>
    <t>Fellowes Bases and Tops For Staxonsteel/High-Stak Systems</t>
  </si>
  <si>
    <t>CA-2015-152422</t>
  </si>
  <si>
    <t>Brian Derr</t>
  </si>
  <si>
    <t>CA-2015-152443</t>
  </si>
  <si>
    <t>Xerox 1992</t>
  </si>
  <si>
    <t>CA-2015-152562</t>
  </si>
  <si>
    <t>Multi-Use Personal File Cart and Caster Set, Three Stacking Bins</t>
  </si>
  <si>
    <t>CA-2015-152618</t>
  </si>
  <si>
    <t>Xerox 1963</t>
  </si>
  <si>
    <t>CA-2015-152849</t>
  </si>
  <si>
    <t>Knoxville</t>
  </si>
  <si>
    <t>CA-2015-152905</t>
  </si>
  <si>
    <t>Aaron Bergman</t>
  </si>
  <si>
    <t>CA-2015-153087</t>
  </si>
  <si>
    <t>Xerox 1983</t>
  </si>
  <si>
    <t>Enermax Acrylux Wireless Keyboard</t>
  </si>
  <si>
    <t>CA-2015-153150</t>
  </si>
  <si>
    <t>Cardinal Holdit Business Card Pockets</t>
  </si>
  <si>
    <t>CA-2015-153479</t>
  </si>
  <si>
    <t>David Flashing</t>
  </si>
  <si>
    <t>Avery 512</t>
  </si>
  <si>
    <t>Vallejo</t>
  </si>
  <si>
    <t>CA-2015-153619</t>
  </si>
  <si>
    <t>Tracy Collins</t>
  </si>
  <si>
    <t>CA-2015-153808</t>
  </si>
  <si>
    <t>Avery Trapezoid Ring Binder, 3" Capacity, Black, 1040 sheets</t>
  </si>
  <si>
    <t>CA-2015-153850</t>
  </si>
  <si>
    <t>Thea Hendricks</t>
  </si>
  <si>
    <t>Eldon 200 Class Desk Accessories, Burgundy</t>
  </si>
  <si>
    <t>Samsung Galaxy S4</t>
  </si>
  <si>
    <t>CA-2015-153913</t>
  </si>
  <si>
    <t>OIC Binder Clips, Mini, 1/4" Capacity, Black</t>
  </si>
  <si>
    <t>CA-2015-153927</t>
  </si>
  <si>
    <t>Acco Translucent Poly Ring Binders</t>
  </si>
  <si>
    <t>Woodstock</t>
  </si>
  <si>
    <t>CA-2015-153969</t>
  </si>
  <si>
    <t>Herbert Flentye</t>
  </si>
  <si>
    <t>Wirebound Four 2-3/4 x 5 Forms per Page, 400 Sets per Book</t>
  </si>
  <si>
    <t>Newell 34</t>
  </si>
  <si>
    <t>#10 White Business Envelopes,4 1/8 x 9 1/2</t>
  </si>
  <si>
    <t>CA-2015-153976</t>
  </si>
  <si>
    <t>Beth Paige</t>
  </si>
  <si>
    <t>Global High-Back Leather Tilter, Burgundy</t>
  </si>
  <si>
    <t>Evanston</t>
  </si>
  <si>
    <t>CA-2015-153983</t>
  </si>
  <si>
    <t>Alan Hwang</t>
  </si>
  <si>
    <t>Wilson SignalBoost 841262 DB PRO Amplifier Kit</t>
  </si>
  <si>
    <t>CA-2015-154095</t>
  </si>
  <si>
    <t>Avery 509</t>
  </si>
  <si>
    <t>Clinton</t>
  </si>
  <si>
    <t>DAX Metal Frame, Desktop, Stepped-Edge</t>
  </si>
  <si>
    <t>Global Stack Chair with Arms, Black</t>
  </si>
  <si>
    <t>CA-2015-154158</t>
  </si>
  <si>
    <t>Craig Carreira</t>
  </si>
  <si>
    <t>Computer Printout Paper with Letter-Trim Perforations</t>
  </si>
  <si>
    <t>CA-2015-154165</t>
  </si>
  <si>
    <t>CA-2015-154186</t>
  </si>
  <si>
    <t>Ralph Arnett</t>
  </si>
  <si>
    <t>CA-2015-154592</t>
  </si>
  <si>
    <t>Green Bar Computer Printout Paper</t>
  </si>
  <si>
    <t>CA-2015-154599</t>
  </si>
  <si>
    <t>CA-2015-154627</t>
  </si>
  <si>
    <t>CA-2015-154641</t>
  </si>
  <si>
    <t>CA-2015-154669</t>
  </si>
  <si>
    <t>Tamara Manning</t>
  </si>
  <si>
    <t>Vacaville</t>
  </si>
  <si>
    <t>CA-2015-154781</t>
  </si>
  <si>
    <t>Steve Carroll</t>
  </si>
  <si>
    <t>Tops Wirebound Message Log Books</t>
  </si>
  <si>
    <t>CA-2015-154837</t>
  </si>
  <si>
    <t>CA-2015-154893</t>
  </si>
  <si>
    <t>Gary McGarr</t>
  </si>
  <si>
    <t>Safco Contoured Stacking Chairs</t>
  </si>
  <si>
    <t>CA-2015-154963</t>
  </si>
  <si>
    <t>Panasonic Kx-TS550</t>
  </si>
  <si>
    <t>Chester</t>
  </si>
  <si>
    <t>CA-2015-155208</t>
  </si>
  <si>
    <t>CA-2015-155264</t>
  </si>
  <si>
    <t>Rachel Payne</t>
  </si>
  <si>
    <t>Accohide Poly Flexible Ring Binders</t>
  </si>
  <si>
    <t>Avery Durable Slant Ring Binders With Label Holder</t>
  </si>
  <si>
    <t>Panasonic KX TS208W Corded phone</t>
  </si>
  <si>
    <t>CA-2015-155271</t>
  </si>
  <si>
    <t>Andrew Allen</t>
  </si>
  <si>
    <t>DAX Wood Document Frame</t>
  </si>
  <si>
    <t>Middletown</t>
  </si>
  <si>
    <t>CA-2015-155390</t>
  </si>
  <si>
    <t>Barry Gonzalez</t>
  </si>
  <si>
    <t>CA-2015-155593</t>
  </si>
  <si>
    <t>CA-2015-155796</t>
  </si>
  <si>
    <t>Reading</t>
  </si>
  <si>
    <t>Atlantic Metals Mobile 3-Shelf Bookcases, Custom Colors</t>
  </si>
  <si>
    <t>CA-2015-155852</t>
  </si>
  <si>
    <t>Ashley Jarboe</t>
  </si>
  <si>
    <t>Zebra Zazzle Fluorescent Highlighters</t>
  </si>
  <si>
    <t>Zebra</t>
  </si>
  <si>
    <t>CA-2015-155887</t>
  </si>
  <si>
    <t>Bevis Traditional Conference Table Top, Plinth Base</t>
  </si>
  <si>
    <t>Franklin</t>
  </si>
  <si>
    <t>CA-2015-156006</t>
  </si>
  <si>
    <t>CA-2015-156160</t>
  </si>
  <si>
    <t>Avery Hi-Liter GlideStik Fluorescent Highlighter, Yellow Ink</t>
  </si>
  <si>
    <t>Office Star - Mid Back Dual function Ergonomic High Back Chair with 2-Way Adjustable Arms</t>
  </si>
  <si>
    <t>CA-2015-156244</t>
  </si>
  <si>
    <t>Xerox 229</t>
  </si>
  <si>
    <t>Bulldog Vacuum Base Pencil Sharpener</t>
  </si>
  <si>
    <t>Bulldog</t>
  </si>
  <si>
    <t>Acco Smartsocket Color-Coded Six-Outlet AC Adapter Model Surge Protectors</t>
  </si>
  <si>
    <t>CA-2015-156314</t>
  </si>
  <si>
    <t>Master Giant Foot Doorstop, Safety Yellow</t>
  </si>
  <si>
    <t>CA-2015-156342</t>
  </si>
  <si>
    <t>Jennifer Ferguson</t>
  </si>
  <si>
    <t>Xerox 1892</t>
  </si>
  <si>
    <t>CA-2015-156349</t>
  </si>
  <si>
    <t>CA-2015-156433</t>
  </si>
  <si>
    <t>Erica Smith</t>
  </si>
  <si>
    <t>Wirebound Message Book, 4 per Page</t>
  </si>
  <si>
    <t>CA-2015-156545</t>
  </si>
  <si>
    <t>Joy Smith</t>
  </si>
  <si>
    <t>CA-2015-156587</t>
  </si>
  <si>
    <t>Newell 330</t>
  </si>
  <si>
    <t>Global Push Button Manager's Chair, Indigo</t>
  </si>
  <si>
    <t>CA-2015-156594</t>
  </si>
  <si>
    <t>Michael Chen</t>
  </si>
  <si>
    <t>Newell 31</t>
  </si>
  <si>
    <t>CA-2015-156601</t>
  </si>
  <si>
    <t>Frank Atkinson</t>
  </si>
  <si>
    <t>CA-2015-156790</t>
  </si>
  <si>
    <t>Vivek Gonzalez</t>
  </si>
  <si>
    <t>O'Sullivan 2-Shelf Heavy-Duty Bookcases</t>
  </si>
  <si>
    <t>CA-2015-156993</t>
  </si>
  <si>
    <t>CA-2015-157147</t>
  </si>
  <si>
    <t>Brian Dahlen</t>
  </si>
  <si>
    <t>O'Sullivan Elevations Bookcase, Cherry Finish</t>
  </si>
  <si>
    <t>CA-2015-157546</t>
  </si>
  <si>
    <t>Clear Mylar Reinforcing Strips</t>
  </si>
  <si>
    <t>CA-2015-157609</t>
  </si>
  <si>
    <t>Polycom VoiceStation 500 Conference phone</t>
  </si>
  <si>
    <t>Raleigh</t>
  </si>
  <si>
    <t>CA-2015-157623</t>
  </si>
  <si>
    <t>Dean Katz</t>
  </si>
  <si>
    <t>Avery Hi-Liter Fluorescent Desk Style Markers</t>
  </si>
  <si>
    <t>Huntington Beach</t>
  </si>
  <si>
    <t>CA-2015-157644</t>
  </si>
  <si>
    <t>Avery 51</t>
  </si>
  <si>
    <t>Verbatim 25 GB 6x Blu-ray Single Layer Recordable Disc, 10/Pack</t>
  </si>
  <si>
    <t>CA-2015-157721</t>
  </si>
  <si>
    <t>Justin MacKendrick</t>
  </si>
  <si>
    <t>CA-2015-157784</t>
  </si>
  <si>
    <t>NETGEAR AC1750 Dual Band Gigabit Smart WiFi Router</t>
  </si>
  <si>
    <t>NETGEAR</t>
  </si>
  <si>
    <t>CA-2015-157882</t>
  </si>
  <si>
    <t>Allen Rosenblatt</t>
  </si>
  <si>
    <t>Bevis Round Conference Room Tables and Bases</t>
  </si>
  <si>
    <t>CA-2015-157924</t>
  </si>
  <si>
    <t>Helen Andreada</t>
  </si>
  <si>
    <t>Iris Project Case</t>
  </si>
  <si>
    <t>Iris</t>
  </si>
  <si>
    <t>Global Enterprise Series Seating High-Back Swivel/Tilt Chairs</t>
  </si>
  <si>
    <t>CA-2015-158029</t>
  </si>
  <si>
    <t>CA-2015-158064</t>
  </si>
  <si>
    <t>ACCOHIDE Binder by Acco</t>
  </si>
  <si>
    <t>CA-2015-158225</t>
  </si>
  <si>
    <t>Sanjit Engle</t>
  </si>
  <si>
    <t>Tennsco Commercial Shelving</t>
  </si>
  <si>
    <t>File Shuttle II and Handi-File, Black</t>
  </si>
  <si>
    <t>CA-2015-158274</t>
  </si>
  <si>
    <t>Robert Marley</t>
  </si>
  <si>
    <t>HP Standard 104 key PS/2 Keyboard</t>
  </si>
  <si>
    <t>HP</t>
  </si>
  <si>
    <t>Monroe</t>
  </si>
  <si>
    <t>Nokia Lumia 521 (T-Mobile)</t>
  </si>
  <si>
    <t>Nokia</t>
  </si>
  <si>
    <t>CA-2015-158281</t>
  </si>
  <si>
    <t>Andy Gerbode</t>
  </si>
  <si>
    <t>Epson TM-T88V Direct Thermal Printer - Monochrome - Desktop</t>
  </si>
  <si>
    <t>CA-2015-158337</t>
  </si>
  <si>
    <t>Kelly Andreada</t>
  </si>
  <si>
    <t>CA-2015-158372</t>
  </si>
  <si>
    <t>Memorex Froggy Flash Drive 4 GB</t>
  </si>
  <si>
    <t>Avery White Multi-Purpose Labels</t>
  </si>
  <si>
    <t>Eldon Expressions Punched Metal &amp; Wood Desk Accessories, Pewter &amp; Cherry</t>
  </si>
  <si>
    <t>CA-2015-158442</t>
  </si>
  <si>
    <t>Newell 333</t>
  </si>
  <si>
    <t>CA-2015-158470</t>
  </si>
  <si>
    <t>CA-2015-158540</t>
  </si>
  <si>
    <t>CA-2015-158771</t>
  </si>
  <si>
    <t>Avery 506</t>
  </si>
  <si>
    <t>CA-2015-159121</t>
  </si>
  <si>
    <t>Memorex Micro Travel Drive 16 GB</t>
  </si>
  <si>
    <t>Draper</t>
  </si>
  <si>
    <t>CA-2015-159184</t>
  </si>
  <si>
    <t>Avery Poly Binder Pockets</t>
  </si>
  <si>
    <t>Macon</t>
  </si>
  <si>
    <t>CA-2015-159310</t>
  </si>
  <si>
    <t>Hon Deluxe Fabric Upholstered Stacking Chairs, Squared Back</t>
  </si>
  <si>
    <t>CA-2015-159338</t>
  </si>
  <si>
    <t>Noel Staavos</t>
  </si>
  <si>
    <t>CA-2015-159478</t>
  </si>
  <si>
    <t>CA-2015-159520</t>
  </si>
  <si>
    <t>Grant Thornton</t>
  </si>
  <si>
    <t>CA-2015-159625</t>
  </si>
  <si>
    <t>CA-2015-159681</t>
  </si>
  <si>
    <t>CA-2015-159709</t>
  </si>
  <si>
    <t>LF Elite 3D Dazzle Designer Hard Case Cover, Lf Stylus Pen and Wiper For Apple Iphone 5c Mini Lite</t>
  </si>
  <si>
    <t>Kent</t>
  </si>
  <si>
    <t>Strathmore #10 Envelopes, Ultimate White</t>
  </si>
  <si>
    <t>CA-2015-159800</t>
  </si>
  <si>
    <t>Micropad Numeric Keypads</t>
  </si>
  <si>
    <t>CA-2015-159814</t>
  </si>
  <si>
    <t>Liz Pelletier</t>
  </si>
  <si>
    <t>CA-2015-159835</t>
  </si>
  <si>
    <t>Randy Bradley</t>
  </si>
  <si>
    <t>CA-2015-159849</t>
  </si>
  <si>
    <t>Revere Boxed Rubber Bands by Revere</t>
  </si>
  <si>
    <t>CA-2015-160066</t>
  </si>
  <si>
    <t>Adam Hart</t>
  </si>
  <si>
    <t>Permanent Self-Adhesive File Folder Labels for Typewriters by Universal</t>
  </si>
  <si>
    <t>CA-2015-160094</t>
  </si>
  <si>
    <t>CA-2015-160157</t>
  </si>
  <si>
    <t>CA-2015-160262</t>
  </si>
  <si>
    <t>DIXON Oriole Pencils</t>
  </si>
  <si>
    <t>Executive Impressions 13-1/2" Indoor/Outdoor Wall Clock</t>
  </si>
  <si>
    <t>CA-2015-160276</t>
  </si>
  <si>
    <t>Anna Häberlin</t>
  </si>
  <si>
    <t>CA-2015-160738</t>
  </si>
  <si>
    <t>CA-2015-160766</t>
  </si>
  <si>
    <t>Darrin Martin</t>
  </si>
  <si>
    <t>Spigen Samsung Galaxy S5 Case Wallet</t>
  </si>
  <si>
    <t>Vtech CS6719</t>
  </si>
  <si>
    <t>Ativa V4110MDD Micro-Cut Shredder</t>
  </si>
  <si>
    <t>CA-2015-160773</t>
  </si>
  <si>
    <t>CA-2015-161032</t>
  </si>
  <si>
    <t>Michael Kennedy</t>
  </si>
  <si>
    <t>CA-2015-161249</t>
  </si>
  <si>
    <t>Super Bands, 12/Pack</t>
  </si>
  <si>
    <t>CA-2015-161508</t>
  </si>
  <si>
    <t>Paul Van Hugh</t>
  </si>
  <si>
    <t>League City</t>
  </si>
  <si>
    <t>Fluorescent Highlighters by Dixon</t>
  </si>
  <si>
    <t>Hon Deluxe Fabric Upholstered Stacking Chairs</t>
  </si>
  <si>
    <t>CA-2015-161634</t>
  </si>
  <si>
    <t>Xerox 192</t>
  </si>
  <si>
    <t>CA-2015-162089</t>
  </si>
  <si>
    <t>Innergie mMini Combo Duo USB Travel Charging Kit</t>
  </si>
  <si>
    <t>Airmail Envelopes</t>
  </si>
  <si>
    <t>CA-2015-162278</t>
  </si>
  <si>
    <t>Angele Hood</t>
  </si>
  <si>
    <t>Tenex Chairmats For Use With Carpeted Floors</t>
  </si>
  <si>
    <t>CA-2015-162362</t>
  </si>
  <si>
    <t>Storex DuraTech Recycled Plastic Frosted Binders</t>
  </si>
  <si>
    <t>CA-2015-162684</t>
  </si>
  <si>
    <t>Acco Clips to Go Binder Clips, 24 Clips in Two Sizes</t>
  </si>
  <si>
    <t>CA-2015-162775</t>
  </si>
  <si>
    <t>3-ring staple pack</t>
  </si>
  <si>
    <t>Brown Kraft Recycled Envelopes</t>
  </si>
  <si>
    <t>Fellowes Stor/Drawer Steel Plus Storage Drawers</t>
  </si>
  <si>
    <t>Plantronics S12 Corded Telephone Headset System</t>
  </si>
  <si>
    <t>CA-2015-162866</t>
  </si>
  <si>
    <t>Skokie</t>
  </si>
  <si>
    <t>CA-2015-162992</t>
  </si>
  <si>
    <t>Advantus T-Pin Paper Clips</t>
  </si>
  <si>
    <t>Clarity 53712</t>
  </si>
  <si>
    <t>Wi-Ex zBoost YX540 Cellular Phone Signal Booster</t>
  </si>
  <si>
    <t>CA-2015-163013</t>
  </si>
  <si>
    <t>Bart Folk</t>
  </si>
  <si>
    <t>Newell 331</t>
  </si>
  <si>
    <t>CA-2015-163034</t>
  </si>
  <si>
    <t>Darren Koutras</t>
  </si>
  <si>
    <t>CA-2015-163223</t>
  </si>
  <si>
    <t>Kristen Hastings</t>
  </si>
  <si>
    <t>American Pencil</t>
  </si>
  <si>
    <t>Xerox 1919</t>
  </si>
  <si>
    <t>Samsung Galaxy S4 Active</t>
  </si>
  <si>
    <t>CA-2015-163293</t>
  </si>
  <si>
    <t>Karen Carlisle</t>
  </si>
  <si>
    <t>CA-2015-163412</t>
  </si>
  <si>
    <t>Harbour Creations 67200 Series Stacking Chairs</t>
  </si>
  <si>
    <t>CA-2015-163419</t>
  </si>
  <si>
    <t>Tracy Zic</t>
  </si>
  <si>
    <t>Global Airflow Leather Mesh Back Chair, Black</t>
  </si>
  <si>
    <t>CA-2015-163447</t>
  </si>
  <si>
    <t>Thomas Brumley</t>
  </si>
  <si>
    <t>CA-2015-163468</t>
  </si>
  <si>
    <t>Wilson Jones Turn Tabs Binder Tool for Ring Binders</t>
  </si>
  <si>
    <t>Des Plaines</t>
  </si>
  <si>
    <t>BPI Conference Tables</t>
  </si>
  <si>
    <t>Hon 4-Shelf Metal Bookcases</t>
  </si>
  <si>
    <t>CA-2015-163552</t>
  </si>
  <si>
    <t>Cisco SPA508G</t>
  </si>
  <si>
    <t>Global Commerce Series High-Back Swivel/Tilt Chairs</t>
  </si>
  <si>
    <t>CA-2015-163559</t>
  </si>
  <si>
    <t>CA-2015-163650</t>
  </si>
  <si>
    <t>Thomas Thornton</t>
  </si>
  <si>
    <t>Ibico Covers for Plastic or Wire Binding Elements</t>
  </si>
  <si>
    <t>CA-2015-163748</t>
  </si>
  <si>
    <t>Hunter Glantz</t>
  </si>
  <si>
    <t>Hoover Replacement Belts For Soft Guard &amp; Commercial Ltweight Upright Vacs, 2/Pk</t>
  </si>
  <si>
    <t>Hewlett Packard 610 Color Digital Copier / Printer</t>
  </si>
  <si>
    <t>CA-2015-163867</t>
  </si>
  <si>
    <t>Richard Eichhorn</t>
  </si>
  <si>
    <t>Contract Clock, 14", Brown</t>
  </si>
  <si>
    <t>CA-2015-164182</t>
  </si>
  <si>
    <t>Griffin GC36547 PowerJolt SE Lightning Charger</t>
  </si>
  <si>
    <t>Tensor Track Tree Floor Lamp</t>
  </si>
  <si>
    <t>BOSTON Ranger #55 Pencil Sharpener, Black</t>
  </si>
  <si>
    <t>CA-2015-164210</t>
  </si>
  <si>
    <t>Pierre Wener</t>
  </si>
  <si>
    <t>Bevis Rectangular Conference Tables</t>
  </si>
  <si>
    <t>CA-2015-164224</t>
  </si>
  <si>
    <t>Deflect-o Glass Clear Studded Chair Mats</t>
  </si>
  <si>
    <t>CA-2015-164259</t>
  </si>
  <si>
    <t>Boston School Pro Electric Pencil Sharpener, 1670</t>
  </si>
  <si>
    <t>CA-2015-164315</t>
  </si>
  <si>
    <t>Rob Dowd</t>
  </si>
  <si>
    <t>Xerox 1990</t>
  </si>
  <si>
    <t>CA-2015-164385</t>
  </si>
  <si>
    <t>Belkin 8 Outlet SurgeMaster II Gold Surge Protector</t>
  </si>
  <si>
    <t>CA-2015-164469</t>
  </si>
  <si>
    <t>Grace Kelly</t>
  </si>
  <si>
    <t>Plantronics 81402</t>
  </si>
  <si>
    <t>CA-2015-164721</t>
  </si>
  <si>
    <t>Wirebound Message Books, Four 2 3/4 x 5 White Forms per Page</t>
  </si>
  <si>
    <t>CA-2015-164742</t>
  </si>
  <si>
    <t>Flexible Leather- Look Classic Collection Ring Binder</t>
  </si>
  <si>
    <t>CA-2015-164749</t>
  </si>
  <si>
    <t>Bruce Geld</t>
  </si>
  <si>
    <t>Avery 476</t>
  </si>
  <si>
    <t>Delray Beach</t>
  </si>
  <si>
    <t>CA-2015-164861</t>
  </si>
  <si>
    <t>Matthew Clasen</t>
  </si>
  <si>
    <t>Saint Louis</t>
  </si>
  <si>
    <t>CA-2015-164903</t>
  </si>
  <si>
    <t>Xerox 204</t>
  </si>
  <si>
    <t>CA-2015-164910</t>
  </si>
  <si>
    <t>Asheville</t>
  </si>
  <si>
    <t>CA-2015-164973</t>
  </si>
  <si>
    <t>Trav-L-File Heavy-Duty Shuttle II, Black</t>
  </si>
  <si>
    <t>NETGEAR N750 Dual Band Wi-Fi Gigabit Router</t>
  </si>
  <si>
    <t>Canon imageCLASS MF7460 Monochrome Digital Laser Multifunction Copier</t>
  </si>
  <si>
    <t>CA-2015-165309</t>
  </si>
  <si>
    <t>Karen Daniels</t>
  </si>
  <si>
    <t>Universal Recycled Hanging Pressboard Report Binders, Letter Size</t>
  </si>
  <si>
    <t>Boston Electric Pencil Sharpener, Model 1818, Charcoal Black</t>
  </si>
  <si>
    <t>Classic Ivory Antique Telephone ZL1810</t>
  </si>
  <si>
    <t>CA-2015-165379</t>
  </si>
  <si>
    <t>Eureka Recycled Copy Paper 8 1/2" x 11", Ream</t>
  </si>
  <si>
    <t>CA-2015-165393</t>
  </si>
  <si>
    <t>CA-2015-165428</t>
  </si>
  <si>
    <t>Prestige Round Ring Binders</t>
  </si>
  <si>
    <t>Xerox 216</t>
  </si>
  <si>
    <t>CA-2015-165477</t>
  </si>
  <si>
    <t>Ricardo Emerson</t>
  </si>
  <si>
    <t>CA-2015-165540</t>
  </si>
  <si>
    <t>CA-2015-165568</t>
  </si>
  <si>
    <t>Barry Französisch</t>
  </si>
  <si>
    <t>CA-2015-165764</t>
  </si>
  <si>
    <t>Avery Self-Adhesive Photo Pockets for Polaroid Photos</t>
  </si>
  <si>
    <t>Acco Perma 4000 Stacking Storage Drawers</t>
  </si>
  <si>
    <t>Hon Racetrack Conference Tables</t>
  </si>
  <si>
    <t>CA-2015-165806</t>
  </si>
  <si>
    <t>Valerie Mitchum</t>
  </si>
  <si>
    <t>Xerox 226</t>
  </si>
  <si>
    <t>Marietta</t>
  </si>
  <si>
    <t>CA-2015-165974</t>
  </si>
  <si>
    <t>Dixon My First Ticonderoga Pencil, #2</t>
  </si>
  <si>
    <t>CA-2015-166051</t>
  </si>
  <si>
    <t>Grandstream GXP1160 VoIP phone</t>
  </si>
  <si>
    <t>Grandstream</t>
  </si>
  <si>
    <t>CA-2015-166086</t>
  </si>
  <si>
    <t>Newell 335</t>
  </si>
  <si>
    <t>Balt Split Level Computer Training Table</t>
  </si>
  <si>
    <t>Balt</t>
  </si>
  <si>
    <t>CA-2015-166191</t>
  </si>
  <si>
    <t>David Kendrick</t>
  </si>
  <si>
    <t>Imation Secure+ Hardware Encrypted USB 2.0 Flash Drive; 16GB</t>
  </si>
  <si>
    <t>CA-2015-166457</t>
  </si>
  <si>
    <t>Peter Fuller</t>
  </si>
  <si>
    <t>CA-2015-166471</t>
  </si>
  <si>
    <t>Matthew Grinstein</t>
  </si>
  <si>
    <t>Cisco Unified IP Phone 7945G VoIP phone</t>
  </si>
  <si>
    <t>CA-2015-166555</t>
  </si>
  <si>
    <t>Jamie Kunitz</t>
  </si>
  <si>
    <t>Cisco SPA112 2 Port Phone Adapter</t>
  </si>
  <si>
    <t>Niagara Falls</t>
  </si>
  <si>
    <t>CA-2015-166590</t>
  </si>
  <si>
    <t>Noah Childs</t>
  </si>
  <si>
    <t>Maxell 4.7GB DVD+R 5/Pack</t>
  </si>
  <si>
    <t>CA-2015-166716</t>
  </si>
  <si>
    <t>Craig Reiter</t>
  </si>
  <si>
    <t>CA-2015-166730</t>
  </si>
  <si>
    <t>Dorothy Dickinson</t>
  </si>
  <si>
    <t>Tennsco Industrial Shelving</t>
  </si>
  <si>
    <t>CA-2015-166744</t>
  </si>
  <si>
    <t>C-Line Cubicle Keepers Polyproplyene Holder w/Velcro Back, 8-1/2x11, 25/Bx</t>
  </si>
  <si>
    <t>CA-2015-166863</t>
  </si>
  <si>
    <t>Hon Metal Bookcases, Black</t>
  </si>
  <si>
    <t>HTC One Mini</t>
  </si>
  <si>
    <t>Okidata C331dn Printer</t>
  </si>
  <si>
    <t>Okidata</t>
  </si>
  <si>
    <t>Safco Industrial Wire Shelving System</t>
  </si>
  <si>
    <t>CA-2015-166884</t>
  </si>
  <si>
    <t>CA-2015-166891</t>
  </si>
  <si>
    <t>Office Star - Contemporary Task Swivel chair with Loop Arms, Charcoal</t>
  </si>
  <si>
    <t>CA-2015-166954</t>
  </si>
  <si>
    <t>Beth Thompson</t>
  </si>
  <si>
    <t>Kensington 6 Outlet MasterPiece HOMEOFFICE Power Control Center</t>
  </si>
  <si>
    <t>San Gabriel</t>
  </si>
  <si>
    <t>Tenex Traditional Chairmats for Medium Pile Carpet, Standard Lip, 36" x 48"</t>
  </si>
  <si>
    <t>CA-2015-166961</t>
  </si>
  <si>
    <t>Advantus Rolling Storage Box</t>
  </si>
  <si>
    <t>CA-2015-166989</t>
  </si>
  <si>
    <t>CA-2015-167164</t>
  </si>
  <si>
    <t>West Jordan</t>
  </si>
  <si>
    <t>CA-2015-167199</t>
  </si>
  <si>
    <t>Maria Etezadi</t>
  </si>
  <si>
    <t>Rogers Handheld Barrel Pencil Sharpener</t>
  </si>
  <si>
    <t>Alliance Super-Size Bands, Assorted Sizes</t>
  </si>
  <si>
    <t>CA-2015-167360</t>
  </si>
  <si>
    <t>Richard Bierner</t>
  </si>
  <si>
    <t>Memorex Mini Travel Drive 16 GB USB 2.0 Flash Drive</t>
  </si>
  <si>
    <t>CA-2015-167486</t>
  </si>
  <si>
    <t>Eldon Radial Chair Mat for Low to Medium Pile Carpets</t>
  </si>
  <si>
    <t>CA-2015-167724</t>
  </si>
  <si>
    <t>Avery 479</t>
  </si>
  <si>
    <t>CA-2015-167850</t>
  </si>
  <si>
    <t>Xerox 21</t>
  </si>
  <si>
    <t>CA-2015-167927</t>
  </si>
  <si>
    <t>Eldon Fold 'N Roll Cart System</t>
  </si>
  <si>
    <t>Acco Pressboard Covers with Storage Hooks, 9 1/2" x 11", Executive Red</t>
  </si>
  <si>
    <t>Panasonic KP-4ABK Battery-Operated Pencil Sharpener</t>
  </si>
  <si>
    <t>Holmes Replacement Filter for HEPA Air Cleaner, Very Large Room, HEPA Filter</t>
  </si>
  <si>
    <t>CA-2015-167997</t>
  </si>
  <si>
    <t>Carol Adams</t>
  </si>
  <si>
    <t>Rapid City</t>
  </si>
  <si>
    <t>Safco Value Mate Series Steel Bookcases, Baked Enamel Finish on Steel, Gray</t>
  </si>
  <si>
    <t>CA-2015-168130</t>
  </si>
  <si>
    <t>Bill Shonely</t>
  </si>
  <si>
    <t>CA-2015-168158</t>
  </si>
  <si>
    <t>Eugene Moren</t>
  </si>
  <si>
    <t>Acco Pressboard Covers with Storage Hooks, 14 7/8" x 11", Dark Blue</t>
  </si>
  <si>
    <t>CA-2015-168305</t>
  </si>
  <si>
    <t>Paul Lucas</t>
  </si>
  <si>
    <t>Avery 475</t>
  </si>
  <si>
    <t>CA-2015-168312</t>
  </si>
  <si>
    <t>Recycled Steel Personal File for Hanging File Folders</t>
  </si>
  <si>
    <t>CA-2015-168368</t>
  </si>
  <si>
    <t>Avery 483</t>
  </si>
  <si>
    <t>VariCap6 Expandable Binder</t>
  </si>
  <si>
    <t>Rubbermaid ClusterMat Chairmats, Mat Size- 66" x 60", Lip 20" x 11" -90 Degree Angle</t>
  </si>
  <si>
    <t>CA-2015-168473</t>
  </si>
  <si>
    <t>CA-2015-168494</t>
  </si>
  <si>
    <t>Hon Non-Folding Utility Tables</t>
  </si>
  <si>
    <t>Bretford Rectangular Conference Table Tops</t>
  </si>
  <si>
    <t>CA-2015-168592</t>
  </si>
  <si>
    <t>Ideal Clamps</t>
  </si>
  <si>
    <t>Pizazz Global Quick File</t>
  </si>
  <si>
    <t>CA-2015-168823</t>
  </si>
  <si>
    <t>While You Were Out Pads, 50 per Pad, 4 x 5 1/4, Green Cycle</t>
  </si>
  <si>
    <t>CA-2015-168984</t>
  </si>
  <si>
    <t>Tigard</t>
  </si>
  <si>
    <t>CA-2015-169019</t>
  </si>
  <si>
    <t>GBC Instant Index System for Binding Systems</t>
  </si>
  <si>
    <t>DAX Clear Channel Poster Frame</t>
  </si>
  <si>
    <t>GBC Premium Transparent Covers with Diagonal Lined Pattern</t>
  </si>
  <si>
    <t>Microsoft Natural Keyboard Elite</t>
  </si>
  <si>
    <t>Microsoft</t>
  </si>
  <si>
    <t>CA-2015-169033</t>
  </si>
  <si>
    <t>Peel-Off China Markers</t>
  </si>
  <si>
    <t>CA-2015-169061</t>
  </si>
  <si>
    <t>Aimee Bixby</t>
  </si>
  <si>
    <t>Acme Forged Steel Scissors with Black Enamel Handles</t>
  </si>
  <si>
    <t>Newell 345</t>
  </si>
  <si>
    <t>Logitech Wireless Gaming Headset G930</t>
  </si>
  <si>
    <t>CA-2015-169257</t>
  </si>
  <si>
    <t>Presstex Flexible Ring Binders</t>
  </si>
  <si>
    <t>CA-2015-169446</t>
  </si>
  <si>
    <t>Rogers Jumbo File, Granite</t>
  </si>
  <si>
    <t>RCA ViSYS 25425RE1 Corded phone</t>
  </si>
  <si>
    <t>CA-2015-169460</t>
  </si>
  <si>
    <t>Nicole Fjeld</t>
  </si>
  <si>
    <t>Executive Impressions 13" Chairman Wall Clock</t>
  </si>
  <si>
    <t>CA-2015-169642</t>
  </si>
  <si>
    <t>Barry Blumstein</t>
  </si>
  <si>
    <t>CA-2015-169649</t>
  </si>
  <si>
    <t>Astroparche Fine Business Paper</t>
  </si>
  <si>
    <t>CA-2015-169684</t>
  </si>
  <si>
    <t>Fred Hopkins</t>
  </si>
  <si>
    <t>CA-2015-169726</t>
  </si>
  <si>
    <t>Joseph Holt</t>
  </si>
  <si>
    <t>CA-2015-169775</t>
  </si>
  <si>
    <t>Ryan Akin</t>
  </si>
  <si>
    <t>Jiffy Padded Mailers with Self-Seal Closure</t>
  </si>
  <si>
    <t>Balt Solid Wood Rectangular Table</t>
  </si>
  <si>
    <t>CA-2015-169803</t>
  </si>
  <si>
    <t>Kingston Digital DataTraveler 32GB USB 2.0</t>
  </si>
  <si>
    <t>Chromcraft Bull-Nose Wood Round Conference Table Top, Wood Base</t>
  </si>
  <si>
    <t>CA-2015-169852</t>
  </si>
  <si>
    <t>Sylvia Foulston</t>
  </si>
  <si>
    <t>Plastic Binding Combs</t>
  </si>
  <si>
    <t>CA-2016-100146</t>
  </si>
  <si>
    <t>Claudia Bergmann</t>
  </si>
  <si>
    <t>Camarillo</t>
  </si>
  <si>
    <t>CA-2016-100216</t>
  </si>
  <si>
    <t>Heather Jas</t>
  </si>
  <si>
    <t>Xerox 1973</t>
  </si>
  <si>
    <t>CA-2016-100251</t>
  </si>
  <si>
    <t>Self-Adhesive Removable Labels</t>
  </si>
  <si>
    <t>Acme Hot Forged Carbon Steel Scissors with Nickel-Plated Handles, 3 7/8" Cut, 8"L</t>
  </si>
  <si>
    <t>CA-2016-100454</t>
  </si>
  <si>
    <t>Boston 19500 Mighty Mite Electric Pencil Sharpener</t>
  </si>
  <si>
    <t>O'Sullivan 3-Shelf Heavy-Duty Bookcases</t>
  </si>
  <si>
    <t>CA-2016-100545</t>
  </si>
  <si>
    <t>CA-2016-100573</t>
  </si>
  <si>
    <t>CA-2016-100657</t>
  </si>
  <si>
    <t>Global Armless Task Chair, Royal Blue</t>
  </si>
  <si>
    <t>CA-2016-100685</t>
  </si>
  <si>
    <t>Bagged Rubber Bands</t>
  </si>
  <si>
    <t>CA-2016-100734</t>
  </si>
  <si>
    <t>Ann Chong</t>
  </si>
  <si>
    <t>CA-2016-100769</t>
  </si>
  <si>
    <t>Razer Kraken PRO Over Ear PC and Music Headset</t>
  </si>
  <si>
    <t>CA-2016-100818</t>
  </si>
  <si>
    <t>Tenex Traditional Chairmats for Hard Floors, Average Lip, 36" x 48"</t>
  </si>
  <si>
    <t>CA-2016-100888</t>
  </si>
  <si>
    <t>CA-2016-101000</t>
  </si>
  <si>
    <t>Honeywell Enviracaire Portable HEPA Air Cleaner for up to 10 x 16 Room</t>
  </si>
  <si>
    <t>Norwich</t>
  </si>
  <si>
    <t>CA-2016-101007</t>
  </si>
  <si>
    <t>CA-2016-101091</t>
  </si>
  <si>
    <t>Belkin F8E887 USB Wired Ergonomic Keyboard</t>
  </si>
  <si>
    <t>CA-2016-101126</t>
  </si>
  <si>
    <t>CA-2016-101154</t>
  </si>
  <si>
    <t>Charlotte Melton</t>
  </si>
  <si>
    <t>CA-2016-101707</t>
  </si>
  <si>
    <t>Philip Fox</t>
  </si>
  <si>
    <t>Avery 511</t>
  </si>
  <si>
    <t>Fiskars Softgrip Scissors</t>
  </si>
  <si>
    <t>Fiskars</t>
  </si>
  <si>
    <t>CA-2016-101868</t>
  </si>
  <si>
    <t>Max Jones</t>
  </si>
  <si>
    <t>Logitech Keyboard K120</t>
  </si>
  <si>
    <t>CA-2016-101889</t>
  </si>
  <si>
    <t>David Bremer</t>
  </si>
  <si>
    <t>Marion</t>
  </si>
  <si>
    <t>CA-2016-101910</t>
  </si>
  <si>
    <t>Lake Elsinore</t>
  </si>
  <si>
    <t>CA-2016-101924</t>
  </si>
  <si>
    <t>Medford</t>
  </si>
  <si>
    <t>CA-2016-102016</t>
  </si>
  <si>
    <t>Auburn</t>
  </si>
  <si>
    <t>HP Office Recycled Paper (20Lb. and 87 Bright)</t>
  </si>
  <si>
    <t>CA-2016-102036</t>
  </si>
  <si>
    <t>CA-2016-102260</t>
  </si>
  <si>
    <t>Sanjit Jacobs</t>
  </si>
  <si>
    <t>Pressboard Data Binder, Crimson, 12" X 8 1/2"</t>
  </si>
  <si>
    <t>Avery 510</t>
  </si>
  <si>
    <t>CA-2016-102281</t>
  </si>
  <si>
    <t>CA-2016-102316</t>
  </si>
  <si>
    <t>CA-2016-102491</t>
  </si>
  <si>
    <t>Katrina Willman</t>
  </si>
  <si>
    <t>Anker Ultra-Slim Mini Bluetooth 3.0 Wireless Keyboard</t>
  </si>
  <si>
    <t>Anker</t>
  </si>
  <si>
    <t>LG G3</t>
  </si>
  <si>
    <t>LG</t>
  </si>
  <si>
    <t>Cisco 9971 IP Video Phone Charcoal</t>
  </si>
  <si>
    <t>CA-2016-102582</t>
  </si>
  <si>
    <t>Anker Astro Mini 3000mAh Ultra-Compact Portable Charger</t>
  </si>
  <si>
    <t>Global Manager's Adjustable Task Chair, Storm</t>
  </si>
  <si>
    <t>CA-2016-102722</t>
  </si>
  <si>
    <t>Memorex Froggy Flash Drive 8 GB</t>
  </si>
  <si>
    <t>CA-2016-102778</t>
  </si>
  <si>
    <t>John Huston</t>
  </si>
  <si>
    <t>Executive Impressions 14" Two-Color Numerals Wall Clock</t>
  </si>
  <si>
    <t>CA-2016-102806</t>
  </si>
  <si>
    <t>CA-2016-102848</t>
  </si>
  <si>
    <t>CA-2016-102855</t>
  </si>
  <si>
    <t>Dixon Ticonderoga Pencils</t>
  </si>
  <si>
    <t>Spokane</t>
  </si>
  <si>
    <t>CA-2016-102876</t>
  </si>
  <si>
    <t>Angle-D Ring Binders</t>
  </si>
  <si>
    <t>GBC Wire Binding Strips</t>
  </si>
  <si>
    <t>CA-2016-103072</t>
  </si>
  <si>
    <t>Helen Wasserman</t>
  </si>
  <si>
    <t>Xerox 1996</t>
  </si>
  <si>
    <t>CA-2016-103093</t>
  </si>
  <si>
    <t>CA-2016-103135</t>
  </si>
  <si>
    <t>CA-2016-103177</t>
  </si>
  <si>
    <t>Edward Nazzal</t>
  </si>
  <si>
    <t>Plantronics MX500i Earset</t>
  </si>
  <si>
    <t>Eureka The Boss Lite 10-Amp Upright Vacuum, Blue</t>
  </si>
  <si>
    <t>RCA H5401RE1 DECT 6.0 4-Line Cordless Handset With Caller ID/Call Waiting</t>
  </si>
  <si>
    <t>CA-2016-103205</t>
  </si>
  <si>
    <t>Joel Jenkins</t>
  </si>
  <si>
    <t>CA-2016-103716</t>
  </si>
  <si>
    <t>Cush Cases Heavy Duty Rugged Cover Case for Samsung Galaxy S5 - Purple</t>
  </si>
  <si>
    <t>Newell 324</t>
  </si>
  <si>
    <t>CA-2016-103723</t>
  </si>
  <si>
    <t>CA-2016-103772</t>
  </si>
  <si>
    <t>Smyrna</t>
  </si>
  <si>
    <t>Boston Model 1800 Electric Pencil Sharpener, Gray</t>
  </si>
  <si>
    <t>CA-2016-103793</t>
  </si>
  <si>
    <t>Benjamin Venier</t>
  </si>
  <si>
    <t>CA-2016-103835</t>
  </si>
  <si>
    <t>Shaun Chance</t>
  </si>
  <si>
    <t>CA-2016-103870</t>
  </si>
  <si>
    <t>Murfreesboro</t>
  </si>
  <si>
    <t>Executive Impressions 14" Contract Wall Clock with Quartz Movement</t>
  </si>
  <si>
    <t>O'Sullivan 5-Shelf Heavy-Duty Bookcases</t>
  </si>
  <si>
    <t>CA-2016-103933</t>
  </si>
  <si>
    <t>Dan Reichenbach</t>
  </si>
  <si>
    <t>CA-2016-103954</t>
  </si>
  <si>
    <t>Hallie Redmond</t>
  </si>
  <si>
    <t>O'Sullivan Cherrywood Estates Traditional Barrister Bookcase</t>
  </si>
  <si>
    <t>CA-2016-103961</t>
  </si>
  <si>
    <t>Quincy</t>
  </si>
  <si>
    <t>CA-2016-104038</t>
  </si>
  <si>
    <t>Lori Olson</t>
  </si>
  <si>
    <t>Xerox 1920</t>
  </si>
  <si>
    <t>Suffolk</t>
  </si>
  <si>
    <t>CA-2016-104052</t>
  </si>
  <si>
    <t>Tracy Poddar</t>
  </si>
  <si>
    <t>Jackery Bar Premium Fast-charging Portable Charger</t>
  </si>
  <si>
    <t>Coppell</t>
  </si>
  <si>
    <t>CA-2016-104059</t>
  </si>
  <si>
    <t>Frank Carlisle</t>
  </si>
  <si>
    <t>CA-2016-104115</t>
  </si>
  <si>
    <t>Jonathan Howell</t>
  </si>
  <si>
    <t>Speck Products Candyshell Flip Case</t>
  </si>
  <si>
    <t>West Palm Beach</t>
  </si>
  <si>
    <t>CA-2016-104129</t>
  </si>
  <si>
    <t>i.Sound Portable Power - 8000 mAh</t>
  </si>
  <si>
    <t>Barricks 18" x 48" Non-Folding Utility Table with Bottom Storage Shelf</t>
  </si>
  <si>
    <t>Barricks</t>
  </si>
  <si>
    <t>CA-2016-104241</t>
  </si>
  <si>
    <t>Andrew Gjertsen</t>
  </si>
  <si>
    <t>CA-2016-104297</t>
  </si>
  <si>
    <t>CA-2016-104346</t>
  </si>
  <si>
    <t>Newell 326</t>
  </si>
  <si>
    <t>Avery Personal Creations Heavyweight Cards</t>
  </si>
  <si>
    <t>Bush Westfield Collection Bookcases, Dark Cherry Finish</t>
  </si>
  <si>
    <t>Xerox 1932</t>
  </si>
  <si>
    <t>CA-2016-104486</t>
  </si>
  <si>
    <t>Acme 10" Easy Grip Assistive Scissors</t>
  </si>
  <si>
    <t>CA-2016-104493</t>
  </si>
  <si>
    <t>CA-2016-104514</t>
  </si>
  <si>
    <t>Xerox 1959</t>
  </si>
  <si>
    <t>CA-2016-104626</t>
  </si>
  <si>
    <t>Deluxe Heavy-Duty Vinyl Round Ring Binder</t>
  </si>
  <si>
    <t>CA-2016-104871</t>
  </si>
  <si>
    <t>Normal</t>
  </si>
  <si>
    <t>CA-2016-104941</t>
  </si>
  <si>
    <t>CA-2016-104948</t>
  </si>
  <si>
    <t>San Bernardino</t>
  </si>
  <si>
    <t>O'Sullivan Living Dimensions 3-Shelf Bookcases</t>
  </si>
  <si>
    <t>CA-2016-105102</t>
  </si>
  <si>
    <t>Brendan Murry</t>
  </si>
  <si>
    <t>Bush Westfield Collection Bookcases, Medium Cherry Finish</t>
  </si>
  <si>
    <t>GBC Twin Loop Wire Binding Elements</t>
  </si>
  <si>
    <t>CA-2016-105158</t>
  </si>
  <si>
    <t>CA-2016-105221</t>
  </si>
  <si>
    <t>Brites Rubber Bands, 1 1/2 oz. Box</t>
  </si>
  <si>
    <t>CA-2016-105312</t>
  </si>
  <si>
    <t>Meg Tillman</t>
  </si>
  <si>
    <t>CA-2016-105347</t>
  </si>
  <si>
    <t>CA-2016-105361</t>
  </si>
  <si>
    <t>Chad McGuire</t>
  </si>
  <si>
    <t>Ampad Gold Fibre Wirebound Steno Books, 6" x 9", Gregg Ruled</t>
  </si>
  <si>
    <t>CA-2016-105508</t>
  </si>
  <si>
    <t>Blue String-Tie &amp; Button Interoffice Envelopes, 10 x 13</t>
  </si>
  <si>
    <t>CA-2016-105571</t>
  </si>
  <si>
    <t>Christine Phan</t>
  </si>
  <si>
    <t>CA-2016-105599</t>
  </si>
  <si>
    <t>Eldon Shelf Savers Cubes and Bins</t>
  </si>
  <si>
    <t>Anderson Hickey Conga Table Tops &amp; Accessories</t>
  </si>
  <si>
    <t>CA-2016-105613</t>
  </si>
  <si>
    <t>Verbatim Slim CD and DVD Storage Cases, 50/Pack</t>
  </si>
  <si>
    <t>Mcallen</t>
  </si>
  <si>
    <t>Tripp Lite Isotel 6 Outlet Surge Protector with Fax/Modem Protection</t>
  </si>
  <si>
    <t>CA-2016-105627</t>
  </si>
  <si>
    <t>Dana Kaydos</t>
  </si>
  <si>
    <t>Boston 1900 Electric Pencil Sharpener</t>
  </si>
  <si>
    <t>Kenosha</t>
  </si>
  <si>
    <t>Nortel Meridian M3904 Professional Digital phone</t>
  </si>
  <si>
    <t>Hon Mobius Operator's Chair</t>
  </si>
  <si>
    <t>CA-2016-105634</t>
  </si>
  <si>
    <t>CA-2016-105690</t>
  </si>
  <si>
    <t>O'Sullivan Manor Hill 2-Door Library in Brianna Oak</t>
  </si>
  <si>
    <t>CA-2016-105725</t>
  </si>
  <si>
    <t>Guy Thornton</t>
  </si>
  <si>
    <t>CA-2016-105844</t>
  </si>
  <si>
    <t>Sparks</t>
  </si>
  <si>
    <t>CA-2016-105970</t>
  </si>
  <si>
    <t>CA-2016-106187</t>
  </si>
  <si>
    <t>Eldon Stackable Tray, Side-Load, Legal, Smoke</t>
  </si>
  <si>
    <t>East Point</t>
  </si>
  <si>
    <t>Dell Slim USB Multimedia Keyboard</t>
  </si>
  <si>
    <t>CA-2016-106208</t>
  </si>
  <si>
    <t>Julia West</t>
  </si>
  <si>
    <t>3M Replacement Filter for Office Air Cleaner for 20' x 33' Room</t>
  </si>
  <si>
    <t>CA-2016-106215</t>
  </si>
  <si>
    <t>CA-2016-106257</t>
  </si>
  <si>
    <t>Eugene Barchas</t>
  </si>
  <si>
    <t>Iceberg OfficeWorks 42" Round Tables</t>
  </si>
  <si>
    <t>Polycom CX600 IP Phone VoIP phone</t>
  </si>
  <si>
    <t>CA-2016-106320</t>
  </si>
  <si>
    <t>CA-2016-106362</t>
  </si>
  <si>
    <t>GBC Plasticlear Binding Covers</t>
  </si>
  <si>
    <t>CA-2016-106565</t>
  </si>
  <si>
    <t>Bart Watters</t>
  </si>
  <si>
    <t>CA-2016-106978</t>
  </si>
  <si>
    <t>CA-2016-107020</t>
  </si>
  <si>
    <t>CA-2016-107083</t>
  </si>
  <si>
    <t>Brenda Bowman</t>
  </si>
  <si>
    <t>Cardinal Hold-It CD Pocket</t>
  </si>
  <si>
    <t>CA-2016-107468</t>
  </si>
  <si>
    <t>CA-2016-107678</t>
  </si>
  <si>
    <t>Juliana Krohn</t>
  </si>
  <si>
    <t>Tenex "The Solids" Textured Chair Mats</t>
  </si>
  <si>
    <t>CA-2016-107685</t>
  </si>
  <si>
    <t>Xerox 1997</t>
  </si>
  <si>
    <t>CA-2016-107741</t>
  </si>
  <si>
    <t>Fred Chung</t>
  </si>
  <si>
    <t>Pueblo</t>
  </si>
  <si>
    <t>CA-2016-107902</t>
  </si>
  <si>
    <t>CA-2016-107937</t>
  </si>
  <si>
    <t>Julia Barnett</t>
  </si>
  <si>
    <t>CA-2016-108119</t>
  </si>
  <si>
    <t>Conway</t>
  </si>
  <si>
    <t>CA-2016-108259</t>
  </si>
  <si>
    <t>CA-2016-108532</t>
  </si>
  <si>
    <t>CA-2016-108588</t>
  </si>
  <si>
    <t>CA-2016-108665</t>
  </si>
  <si>
    <t>Kalyca Meade</t>
  </si>
  <si>
    <t>Iceberg Mobile Mega Data/Printer Cart</t>
  </si>
  <si>
    <t>CA-2016-108672</t>
  </si>
  <si>
    <t>Seth Thomas 13 1/2" Wall Clock</t>
  </si>
  <si>
    <t>CA-2016-109001</t>
  </si>
  <si>
    <t>Samsung Convoy 3</t>
  </si>
  <si>
    <t>CA-2016-109113</t>
  </si>
  <si>
    <t>Maxell 4.7GB DVD+RW 3/Pack</t>
  </si>
  <si>
    <t>CA-2016-109169</t>
  </si>
  <si>
    <t>Olvera Toch</t>
  </si>
  <si>
    <t>Tyvek Side-Opening Peel &amp; Seel Expanding Envelopes</t>
  </si>
  <si>
    <t>CA-2016-109190</t>
  </si>
  <si>
    <t>Craig Carroll</t>
  </si>
  <si>
    <t>Lubbock</t>
  </si>
  <si>
    <t>TOPS 4 x 6 Fluorescent Color Memo Sheets, 500 Sheets per Pack</t>
  </si>
  <si>
    <t>Canon PC-428 Personal Copier</t>
  </si>
  <si>
    <t>CA-2016-109197</t>
  </si>
  <si>
    <t>Missoula</t>
  </si>
  <si>
    <t>CA-2016-109337</t>
  </si>
  <si>
    <t>Denise Leinenbach</t>
  </si>
  <si>
    <t>Crayola Anti Dust Chalk, 12/Pack</t>
  </si>
  <si>
    <t>Ricoh - Ink Collector Unit for GX3000 Series Printers</t>
  </si>
  <si>
    <t>Imation Bio 2GB USB Flash Drive Imation Corp</t>
  </si>
  <si>
    <t>CA-2016-109386</t>
  </si>
  <si>
    <t>Rob Haberlin</t>
  </si>
  <si>
    <t>Holmes Replacement Filter for HEPA Air Cleaner, Large Room</t>
  </si>
  <si>
    <t>CA-2016-109470</t>
  </si>
  <si>
    <t>Aluminum Screw Posts</t>
  </si>
  <si>
    <t>Tuf-Vin Binders</t>
  </si>
  <si>
    <t>CA-2016-109512</t>
  </si>
  <si>
    <t>CA-2016-109575</t>
  </si>
  <si>
    <t>CA-2016-109603</t>
  </si>
  <si>
    <t>Xerox 1991</t>
  </si>
  <si>
    <t>CA-2016-109638</t>
  </si>
  <si>
    <t>3M Office Air Cleaner</t>
  </si>
  <si>
    <t>CA-2016-109708</t>
  </si>
  <si>
    <t>Craig Yedwab</t>
  </si>
  <si>
    <t>CA-2016-109736</t>
  </si>
  <si>
    <t>Xerox 1894</t>
  </si>
  <si>
    <t>CA-2016-109862</t>
  </si>
  <si>
    <t>ClearOne Communications CHAT 70 OC Speaker Phone</t>
  </si>
  <si>
    <t>CA-2016-109939</t>
  </si>
  <si>
    <t>CA-2016-110016</t>
  </si>
  <si>
    <t>CA-2016-110093</t>
  </si>
  <si>
    <t>Verbatim 25 GB 6x Blu-ray Single Layer Recordable Disc, 25/Pack</t>
  </si>
  <si>
    <t>CA-2016-110247</t>
  </si>
  <si>
    <t>Ritsa Hightower</t>
  </si>
  <si>
    <t>Tallahassee</t>
  </si>
  <si>
    <t>CA-2016-110289</t>
  </si>
  <si>
    <t>CA-2016-110324</t>
  </si>
  <si>
    <t>Newell 307</t>
  </si>
  <si>
    <t>Wirebound Message Books, Four 2 3/4" x 5" Forms per Page, 600 Sets per Book</t>
  </si>
  <si>
    <t>Xerox 207</t>
  </si>
  <si>
    <t>CA-2016-110345</t>
  </si>
  <si>
    <t>Toby Gnade</t>
  </si>
  <si>
    <t>CA-2016-110457</t>
  </si>
  <si>
    <t>Dave Kipp</t>
  </si>
  <si>
    <t>CA-2016-110548</t>
  </si>
  <si>
    <t>ShoreTel ShorePhone IP 230 VoIP phone</t>
  </si>
  <si>
    <t>CA-2016-110632</t>
  </si>
  <si>
    <t>KeyTronic KT800P2 - Keyboard - Black</t>
  </si>
  <si>
    <t>Tenex Personal Self-Stacking Standard File Box, Black/Gray</t>
  </si>
  <si>
    <t>CA-2016-110667</t>
  </si>
  <si>
    <t>Eldon Advantage Foldable Chair Mats for Low Pile Carpets</t>
  </si>
  <si>
    <t>CA-2016-110744</t>
  </si>
  <si>
    <t>Safco Industrial Wire Shelving</t>
  </si>
  <si>
    <t>CA-2016-110765</t>
  </si>
  <si>
    <t>Michael Paige</t>
  </si>
  <si>
    <t>Mitel MiVoice 5330e IP Phone</t>
  </si>
  <si>
    <t>CA-2016-110814</t>
  </si>
  <si>
    <t>Xerox 188</t>
  </si>
  <si>
    <t>CA-2016-110863</t>
  </si>
  <si>
    <t>Tennsco Stur-D-Stor Boltless Shelving, 5 Shelves, 24" Deep, Sand</t>
  </si>
  <si>
    <t>Hon Olson Stacker Chairs</t>
  </si>
  <si>
    <t>CA-2016-110870</t>
  </si>
  <si>
    <t>CA-2016-110877</t>
  </si>
  <si>
    <t>Xerox 212</t>
  </si>
  <si>
    <t>CA-2016-110891</t>
  </si>
  <si>
    <t>CA-2016-110947</t>
  </si>
  <si>
    <t>Anthony Garverick</t>
  </si>
  <si>
    <t>CA-2016-111017</t>
  </si>
  <si>
    <t>CA-2016-111038</t>
  </si>
  <si>
    <t>Lindsay Castell</t>
  </si>
  <si>
    <t>CA-2016-111073</t>
  </si>
  <si>
    <t>CA-2016-111094</t>
  </si>
  <si>
    <t>CA-2016-111164</t>
  </si>
  <si>
    <t>OtterBox Commuter Series Case - iPhone 5 &amp; 5s</t>
  </si>
  <si>
    <t>Kensington 4 Outlet MasterPiece Compact Power Control Center</t>
  </si>
  <si>
    <t>CA-2016-111199</t>
  </si>
  <si>
    <t>Xerox 1910</t>
  </si>
  <si>
    <t>CA-2016-111206</t>
  </si>
  <si>
    <t>Logitech G35 7.1-Channel Surround Sound Headset</t>
  </si>
  <si>
    <t>CA-2016-111234</t>
  </si>
  <si>
    <t>CA-2016-111297</t>
  </si>
  <si>
    <t>Wilson Jones “Snap” Scratch Pad Binder Tool for Ring Binders</t>
  </si>
  <si>
    <t>New Bedford</t>
  </si>
  <si>
    <t>CA-2016-111325</t>
  </si>
  <si>
    <t>Altoona</t>
  </si>
  <si>
    <t>CA-2016-111339</t>
  </si>
  <si>
    <t>Tensor "Hersey Kiss" Styled Floor Lamp</t>
  </si>
  <si>
    <t>CA-2016-111395</t>
  </si>
  <si>
    <t>Victoria Brennan</t>
  </si>
  <si>
    <t>Xerox 1915</t>
  </si>
  <si>
    <t>CA-2016-111458</t>
  </si>
  <si>
    <t>CA-2016-111507</t>
  </si>
  <si>
    <t>CA-2016-111514</t>
  </si>
  <si>
    <t>Lexmark S315 Color Inkjet Printer</t>
  </si>
  <si>
    <t>Lexmark</t>
  </si>
  <si>
    <t>CA-2016-111612</t>
  </si>
  <si>
    <t>CA-2016-111703</t>
  </si>
  <si>
    <t>CA-2016-111780</t>
  </si>
  <si>
    <t>Important Message Pads, 50 4-1/4 x 5-1/2 Forms per Pad</t>
  </si>
  <si>
    <t>CA-2016-111829</t>
  </si>
  <si>
    <t>Deluxe Rollaway Locking File with Drawer</t>
  </si>
  <si>
    <t>CA-2016-111864</t>
  </si>
  <si>
    <t>Self-Adhesive Address Labels for Typewriters with Dispenser Box</t>
  </si>
  <si>
    <t>CA-2016-111948</t>
  </si>
  <si>
    <t>Advantus 10-Drawer Portable Organizer, Chrome Metal Frame, Smoke Drawers</t>
  </si>
  <si>
    <t>CA-2016-111990</t>
  </si>
  <si>
    <t>CA-2016-112014</t>
  </si>
  <si>
    <t>Yucaipa</t>
  </si>
  <si>
    <t>CA-2016-112053</t>
  </si>
  <si>
    <t>CA-2016-112116</t>
  </si>
  <si>
    <t>Jeremy Ellison</t>
  </si>
  <si>
    <t>CA-2016-112130</t>
  </si>
  <si>
    <t>Sanford Prismacolor Professional Thick Lead Art Pencils, 36-Color Set</t>
  </si>
  <si>
    <t>CA-2016-112144</t>
  </si>
  <si>
    <t>CA-2016-112214</t>
  </si>
  <si>
    <t>CA-2016-112305</t>
  </si>
  <si>
    <t>Katrina Bavinger</t>
  </si>
  <si>
    <t>AmazonBasics 3-Button USB Wired Mouse</t>
  </si>
  <si>
    <t>CA-2016-112319</t>
  </si>
  <si>
    <t>CA-2016-112375</t>
  </si>
  <si>
    <t>Recycled Interoffice Envelopes with Re-Use-A-Seal Closure, 10 x 13</t>
  </si>
  <si>
    <t>Daytona Beach</t>
  </si>
  <si>
    <t>Memorex Micro Travel Drive 4 GB</t>
  </si>
  <si>
    <t>CA-2016-112452</t>
  </si>
  <si>
    <t>Lansing</t>
  </si>
  <si>
    <t>Shocksock Galaxy S4 Armband</t>
  </si>
  <si>
    <t>Hoover Shoulder Vac Commercial Portable Vacuum</t>
  </si>
  <si>
    <t>CA-2016-112522</t>
  </si>
  <si>
    <t>CA-2016-112557</t>
  </si>
  <si>
    <t>John Lucas</t>
  </si>
  <si>
    <t>CA-2016-112571</t>
  </si>
  <si>
    <t>Daniel Lacy</t>
  </si>
  <si>
    <t>CA-2016-112711</t>
  </si>
  <si>
    <t>Fred McMath</t>
  </si>
  <si>
    <t>Amarillo</t>
  </si>
  <si>
    <t>CA-2016-112767</t>
  </si>
  <si>
    <t>CA-2016-112823</t>
  </si>
  <si>
    <t>CA-2016-113040</t>
  </si>
  <si>
    <t>CA-2016-113110</t>
  </si>
  <si>
    <t>GBC Imprintable Covers</t>
  </si>
  <si>
    <t>Acme Elite Stainless Steel Scissors</t>
  </si>
  <si>
    <t>Wirebound Message Books, 5-1/2 x 4 Forms, 2 or 4 Forms per Page</t>
  </si>
  <si>
    <t>CA-2016-113131</t>
  </si>
  <si>
    <t>#6 3/4 Gummed Flap White Envelopes</t>
  </si>
  <si>
    <t>Tennsco Lockers, Sand</t>
  </si>
  <si>
    <t>CA-2016-113145</t>
  </si>
  <si>
    <t>Razer Tiamat Over Ear 7.1 Surround Sound PC Gaming Headset</t>
  </si>
  <si>
    <t>CA-2016-113152</t>
  </si>
  <si>
    <t>CA-2016-113173</t>
  </si>
  <si>
    <t>Home/Office Personal File Carts</t>
  </si>
  <si>
    <t>CA-2016-113215</t>
  </si>
  <si>
    <t>GE 48" Fluorescent Tube, Cool White Energy Saver, 34 Watts, 30/Box</t>
  </si>
  <si>
    <t>CA-2016-113222</t>
  </si>
  <si>
    <t>CA-2016-113404</t>
  </si>
  <si>
    <t>Eleni McCrary</t>
  </si>
  <si>
    <t>Hon 4070 Series Pagoda Armless Upholstered Stacking Chairs</t>
  </si>
  <si>
    <t>CA-2016-113523</t>
  </si>
  <si>
    <t>CA-2016-113628</t>
  </si>
  <si>
    <t>Plantation</t>
  </si>
  <si>
    <t>Newell 317</t>
  </si>
  <si>
    <t>CA-2016-113740</t>
  </si>
  <si>
    <t>CA-2016-113901</t>
  </si>
  <si>
    <t>OtterBox Defender Series Case - Samsung Galaxy S4</t>
  </si>
  <si>
    <t>CA-2016-113971</t>
  </si>
  <si>
    <t>Cuyahoga Falls</t>
  </si>
  <si>
    <t>CA-2016-114048</t>
  </si>
  <si>
    <t>Costa Mesa</t>
  </si>
  <si>
    <t>CA-2016-114069</t>
  </si>
  <si>
    <t>CA-2016-114237</t>
  </si>
  <si>
    <t>CA-2016-114300</t>
  </si>
  <si>
    <t>CA-2016-114468</t>
  </si>
  <si>
    <t>Bolingbrook</t>
  </si>
  <si>
    <t>Xerox 206</t>
  </si>
  <si>
    <t>Acme Tagit Stainless Steel Antibacterial Scissors</t>
  </si>
  <si>
    <t>CA-2016-114503</t>
  </si>
  <si>
    <t>Portfile Personal File Boxes</t>
  </si>
  <si>
    <t>Lebanon</t>
  </si>
  <si>
    <t>CA-2016-114811</t>
  </si>
  <si>
    <t>Nu-Dell EZ-Mount Plastic Wall Frames</t>
  </si>
  <si>
    <t>Hon 4070 Series Pagoda Round Back Stacking Chairs</t>
  </si>
  <si>
    <t>Zebra ZM400 Thermal Label Printer</t>
  </si>
  <si>
    <t>CA-2016-114923</t>
  </si>
  <si>
    <t>Lisa Hazard</t>
  </si>
  <si>
    <t>CA-2016-115091</t>
  </si>
  <si>
    <t>CA-2016-115168</t>
  </si>
  <si>
    <t>CA-2016-115392</t>
  </si>
  <si>
    <t>Cambridge</t>
  </si>
  <si>
    <t>Cisco SPA301</t>
  </si>
  <si>
    <t>CA-2016-115399</t>
  </si>
  <si>
    <t>Arthur Gainer</t>
  </si>
  <si>
    <t>Avery 474</t>
  </si>
  <si>
    <t>CA-2016-115420</t>
  </si>
  <si>
    <t>Linda Southworth</t>
  </si>
  <si>
    <t>Laser &amp; Ink Jet Business Envelopes</t>
  </si>
  <si>
    <t>CA-2016-115511</t>
  </si>
  <si>
    <t>Hon Metal Bookcases, Putty</t>
  </si>
  <si>
    <t>CA-2016-115567</t>
  </si>
  <si>
    <t>CA-2016-115693</t>
  </si>
  <si>
    <t>CA-2016-115742</t>
  </si>
  <si>
    <t>New Albany</t>
  </si>
  <si>
    <t>C-Line Peel &amp; Stick Add-On Filing Pockets, 8-3/4 x 5-1/8, 10/Pack</t>
  </si>
  <si>
    <t>Global Leather Task Chair, Black</t>
  </si>
  <si>
    <t>CA-2016-115798</t>
  </si>
  <si>
    <t>CA-2016-115847</t>
  </si>
  <si>
    <t>CA-2016-115924</t>
  </si>
  <si>
    <t>Brad Eason</t>
  </si>
  <si>
    <t>Wilson Jones Impact Binders</t>
  </si>
  <si>
    <t>Des Moines</t>
  </si>
  <si>
    <t>Iowa</t>
  </si>
  <si>
    <t>CA-2016-115938</t>
  </si>
  <si>
    <t>Office Star - Contemporary Task Swivel Chair</t>
  </si>
  <si>
    <t>CA-2016-115945</t>
  </si>
  <si>
    <t>Alan Barnes</t>
  </si>
  <si>
    <t>GBC Velobind Prepunched Cover Sets, Regency Series</t>
  </si>
  <si>
    <t>CA-2016-116092</t>
  </si>
  <si>
    <t>Xerox 22</t>
  </si>
  <si>
    <t>CA-2016-116260</t>
  </si>
  <si>
    <t>Vineland</t>
  </si>
  <si>
    <t>CA-2016-116484</t>
  </si>
  <si>
    <t>Ultra Commercial Grade Dual Valve Door Closer</t>
  </si>
  <si>
    <t>Belkin 19" Center-Weighted Shelf, Gray</t>
  </si>
  <si>
    <t>CA-2016-116512</t>
  </si>
  <si>
    <t>CA-2016-116638</t>
  </si>
  <si>
    <t>Chromcraft Bull-Nose Wood Oval Conference Tables &amp; Bases</t>
  </si>
  <si>
    <t>CA-2016-116687</t>
  </si>
  <si>
    <t>CA-2016-116750</t>
  </si>
  <si>
    <t>CA-2016-116841</t>
  </si>
  <si>
    <t>Theone Pippenger</t>
  </si>
  <si>
    <t>CA-2016-116876</t>
  </si>
  <si>
    <t>Black Avery Memo-Size 3-Ring Binder, 5 1/2" x 8 1/2"</t>
  </si>
  <si>
    <t>CA-2016-117086</t>
  </si>
  <si>
    <t>Riverside Palais Royal Lawyers Bookcase, Royale Cherry Finish</t>
  </si>
  <si>
    <t>Burlington</t>
  </si>
  <si>
    <t>Vermont</t>
  </si>
  <si>
    <t>CA-2016-117415</t>
  </si>
  <si>
    <t>Steve Nguyen</t>
  </si>
  <si>
    <t>#10-4 1/8" x 9 1/2" Premium Diagonal Seam Envelopes</t>
  </si>
  <si>
    <t>CA-2016-117611</t>
  </si>
  <si>
    <t>Maria Zettner</t>
  </si>
  <si>
    <t>Logitech G19 Programmable Gaming Keyboard</t>
  </si>
  <si>
    <t>CA-2016-117772</t>
  </si>
  <si>
    <t>CA-2016-117800</t>
  </si>
  <si>
    <t>Global Ergonomic Managers Chair</t>
  </si>
  <si>
    <t>CA-2016-117828</t>
  </si>
  <si>
    <t>CA-2016-117884</t>
  </si>
  <si>
    <t>Iris 3-Drawer Stacking Bin, Black</t>
  </si>
  <si>
    <t>CA-2016-117898</t>
  </si>
  <si>
    <t>Bloomington</t>
  </si>
  <si>
    <t>CA-2016-117961</t>
  </si>
  <si>
    <t>Loose Memo Sheets</t>
  </si>
  <si>
    <t>Leominster</t>
  </si>
  <si>
    <t>CA-2016-118227</t>
  </si>
  <si>
    <t>CA-2016-118423</t>
  </si>
  <si>
    <t>Peoria</t>
  </si>
  <si>
    <t>CA-2016-118444</t>
  </si>
  <si>
    <t>Belkin 325VA UPS Surge Protector, 6'</t>
  </si>
  <si>
    <t>Coral Springs</t>
  </si>
  <si>
    <t>CA-2016-118738</t>
  </si>
  <si>
    <t>CA-2016-118843</t>
  </si>
  <si>
    <t>CA-2016-118871</t>
  </si>
  <si>
    <t>Jensen SMPS-640 - speaker phone</t>
  </si>
  <si>
    <t>CA-2016-118948</t>
  </si>
  <si>
    <t>Neil Knudson</t>
  </si>
  <si>
    <t>Newell 311</t>
  </si>
  <si>
    <t>CA-2016-118955</t>
  </si>
  <si>
    <t>Office Star - Contemporary Swivel Chair with Padded Adjustable Arms and Flex Back</t>
  </si>
  <si>
    <t>CA-2016-119102</t>
  </si>
  <si>
    <t>CA-2016-119214</t>
  </si>
  <si>
    <t>Avery 500</t>
  </si>
  <si>
    <t>Bozeman</t>
  </si>
  <si>
    <t>CA-2016-119291</t>
  </si>
  <si>
    <t>Jesus Ocampo</t>
  </si>
  <si>
    <t>Binney &amp; Smith Crayola Metallic Crayons, 16-Color Pack</t>
  </si>
  <si>
    <t>Jet-Pak Recycled Peel 'N' Seal Padded Mailers</t>
  </si>
  <si>
    <t>CA-2016-119480</t>
  </si>
  <si>
    <t>Boston 1730 StandUp Electric Pencil Sharpener</t>
  </si>
  <si>
    <t>Speediset Carbonless Redi-Letter 7" x 8 1/2"</t>
  </si>
  <si>
    <t>Belkin 5 Outlet SurgeMaster Power Centers</t>
  </si>
  <si>
    <t>CA-2016-119508</t>
  </si>
  <si>
    <t>CA-2016-119550</t>
  </si>
  <si>
    <t>Roger Barcio</t>
  </si>
  <si>
    <t>Office Star - Contemporary Task Swivel chair with 2-way adjustable arms, Plum</t>
  </si>
  <si>
    <t>CA-2016-119592</t>
  </si>
  <si>
    <t>Muhammed MacIntyre</t>
  </si>
  <si>
    <t>CA-2016-119627</t>
  </si>
  <si>
    <t>Newell 336</t>
  </si>
  <si>
    <t>Imation Clip USB flash drive - 8 GB</t>
  </si>
  <si>
    <t>CA-2016-119634</t>
  </si>
  <si>
    <t>CA-2016-119690</t>
  </si>
  <si>
    <t>CA-2016-119697</t>
  </si>
  <si>
    <t>Eric Murdock</t>
  </si>
  <si>
    <t>Lenovo 17-Key USB Numeric Keypad</t>
  </si>
  <si>
    <t>CA-2016-119879</t>
  </si>
  <si>
    <t>CA-2016-119907</t>
  </si>
  <si>
    <t>CA-2016-119942</t>
  </si>
  <si>
    <t>CA-2016-120103</t>
  </si>
  <si>
    <t>Magna Visual Magnetic Picture Hangers</t>
  </si>
  <si>
    <t>CA-2016-120320</t>
  </si>
  <si>
    <t>CA-2016-120341</t>
  </si>
  <si>
    <t>Grandstream GXP2100 Mainstream Business Phone</t>
  </si>
  <si>
    <t>Catalog Binders with Expanding Posts</t>
  </si>
  <si>
    <t>CA-2016-120362</t>
  </si>
  <si>
    <t>CA-2016-120397</t>
  </si>
  <si>
    <t>CA-2016-120439</t>
  </si>
  <si>
    <t>CA-2016-120446</t>
  </si>
  <si>
    <t>CA-2016-120516</t>
  </si>
  <si>
    <t>CA-2016-120551</t>
  </si>
  <si>
    <t>Fellowes Black Plastic Comb Bindings</t>
  </si>
  <si>
    <t>Norfolk</t>
  </si>
  <si>
    <t>CA-2016-120621</t>
  </si>
  <si>
    <t>Xerox 1883</t>
  </si>
  <si>
    <t>CA-2016-120677</t>
  </si>
  <si>
    <t>Bill Donatelli</t>
  </si>
  <si>
    <t>CA-2016-120782</t>
  </si>
  <si>
    <t>Kensington 7 Outlet MasterPiece Power Center with Fax/Phone Line Protection</t>
  </si>
  <si>
    <t>CA-2016-120810</t>
  </si>
  <si>
    <t>CA-2016-120845</t>
  </si>
  <si>
    <t>CA-2016-120880</t>
  </si>
  <si>
    <t>CA-2016-120901</t>
  </si>
  <si>
    <t>CA-2016-120915</t>
  </si>
  <si>
    <t>Jennifer Jackson</t>
  </si>
  <si>
    <t>CA-2016-121041</t>
  </si>
  <si>
    <t>#10 Gummed Flap White Envelopes, 100/Box</t>
  </si>
  <si>
    <t>Haltom City</t>
  </si>
  <si>
    <t>CA-2016-121097</t>
  </si>
  <si>
    <t>Baytown</t>
  </si>
  <si>
    <t>CA-2016-121132</t>
  </si>
  <si>
    <t>CA-2016-121188</t>
  </si>
  <si>
    <t>O'Sullivan 2-Door Barrister Bookcase in Odessa Pine</t>
  </si>
  <si>
    <t>CA-2016-121272</t>
  </si>
  <si>
    <t>Acco 6 Outlet Guardian Premium Plus Surge Suppressor</t>
  </si>
  <si>
    <t>CA-2016-121391</t>
  </si>
  <si>
    <t>Tenex Personal Project File with Scoop Front Design, Black</t>
  </si>
  <si>
    <t>CA-2016-121405</t>
  </si>
  <si>
    <t>CA-2016-121552</t>
  </si>
  <si>
    <t>Fred Wasserman</t>
  </si>
  <si>
    <t>Newell 316</t>
  </si>
  <si>
    <t>CA-2016-121608</t>
  </si>
  <si>
    <t>Jennifer Braxton</t>
  </si>
  <si>
    <t>CA-2016-121650</t>
  </si>
  <si>
    <t>CA-2016-121699</t>
  </si>
  <si>
    <t>GBC Binding covers</t>
  </si>
  <si>
    <t>CA-2016-121720</t>
  </si>
  <si>
    <t>Jim Epp</t>
  </si>
  <si>
    <t>Seth Thomas 8 1/2" Cubicle Clock</t>
  </si>
  <si>
    <t>Fellowes High-Stak Drawer Files</t>
  </si>
  <si>
    <t>Tennsco 16-Compartment Lockers with Coat Rack</t>
  </si>
  <si>
    <t>CA-2016-121776</t>
  </si>
  <si>
    <t>CA-2016-121783</t>
  </si>
  <si>
    <t>Philisse Overcash</t>
  </si>
  <si>
    <t>Roseville</t>
  </si>
  <si>
    <t>CA-2016-121797</t>
  </si>
  <si>
    <t>Bady BDG101FRU Card Printer</t>
  </si>
  <si>
    <t>CA-2016-121965</t>
  </si>
  <si>
    <t>Xerox 231</t>
  </si>
  <si>
    <t>Eldon 200 Class Desk Accessories</t>
  </si>
  <si>
    <t>CA-2016-122168</t>
  </si>
  <si>
    <t>Quartet Omega Colored Chalk, 12/Pack</t>
  </si>
  <si>
    <t>Quartet</t>
  </si>
  <si>
    <t>CA-2016-122210</t>
  </si>
  <si>
    <t>Motorla HX550 Universal Bluetooth Headset</t>
  </si>
  <si>
    <t>CA-2016-122259</t>
  </si>
  <si>
    <t>CA-2016-122266</t>
  </si>
  <si>
    <t>CA-2016-122287</t>
  </si>
  <si>
    <t>Skye Norling</t>
  </si>
  <si>
    <t>Xerox 1922</t>
  </si>
  <si>
    <t>Flat Face Poster Frame</t>
  </si>
  <si>
    <t>CA-2016-122371</t>
  </si>
  <si>
    <t>Bryan Spruell</t>
  </si>
  <si>
    <t>CA-2016-122406</t>
  </si>
  <si>
    <t>Office Star Flex Back Scooter Chair with White Frame</t>
  </si>
  <si>
    <t>CA-2016-122623</t>
  </si>
  <si>
    <t>CA-2016-122756</t>
  </si>
  <si>
    <t>3M Hangers With Command Adhesive</t>
  </si>
  <si>
    <t>Lexmark MarkNet N8150 Wireless Print Server</t>
  </si>
  <si>
    <t>CA-2016-122826</t>
  </si>
  <si>
    <t>Pyle PRT45 Retro Home Telephone</t>
  </si>
  <si>
    <t>CA-2016-122973</t>
  </si>
  <si>
    <t>Economy Binders</t>
  </si>
  <si>
    <t>CA-2016-123092</t>
  </si>
  <si>
    <t>GBC DocuBind P50 Personal Binding Machine</t>
  </si>
  <si>
    <t>Panasonic KX-TG6844B Expandable Digital Cordless Telephone</t>
  </si>
  <si>
    <t>CA-2016-123113</t>
  </si>
  <si>
    <t>Morristown</t>
  </si>
  <si>
    <t>Sanyo Counter Height Refrigerator with Crisper, 3.6 Cubic Foot, Stainless Steel/Black</t>
  </si>
  <si>
    <t>Sanyo</t>
  </si>
  <si>
    <t>CA-2016-123141</t>
  </si>
  <si>
    <t>Rio Rancho</t>
  </si>
  <si>
    <t>CA-2016-123155</t>
  </si>
  <si>
    <t>CA-2016-123232</t>
  </si>
  <si>
    <t>Doug Jacobs</t>
  </si>
  <si>
    <t>CA-2016-123330</t>
  </si>
  <si>
    <t>CA-2016-123456</t>
  </si>
  <si>
    <t>Acco 7-Outlet Masterpiece Power Center, Wihtout Fax/Phone Line Protection</t>
  </si>
  <si>
    <t>CA-2016-123505</t>
  </si>
  <si>
    <t>CA-2016-123568</t>
  </si>
  <si>
    <t>Alliance Rubber Bands</t>
  </si>
  <si>
    <t>CA-2016-123673</t>
  </si>
  <si>
    <t>Cathy Hwang</t>
  </si>
  <si>
    <t>CA-2016-123939</t>
  </si>
  <si>
    <t>Belkin SportFit Armband For iPhone 5s/5c, Fuchsia</t>
  </si>
  <si>
    <t>CA-2016-124044</t>
  </si>
  <si>
    <t>CA-2016-124058</t>
  </si>
  <si>
    <t>Gear Head AU3700S Headset</t>
  </si>
  <si>
    <t>CA-2016-124107</t>
  </si>
  <si>
    <t>Ann Arbor</t>
  </si>
  <si>
    <t>KLD Oscar II Style Snap-on Ultra Thin Side Flip Synthetic Leather Cover Case for HTC One HTC M7</t>
  </si>
  <si>
    <t>CA-2016-124268</t>
  </si>
  <si>
    <t>Colorific Watercolor Pencils</t>
  </si>
  <si>
    <t>CA-2016-124450</t>
  </si>
  <si>
    <t>District of Columbia</t>
  </si>
  <si>
    <t>Global Comet Stacking Arm Chair</t>
  </si>
  <si>
    <t>Cisco SPA525G2 5-Line IP Phone</t>
  </si>
  <si>
    <t>CA-2016-124499</t>
  </si>
  <si>
    <t>CA-2016-124541</t>
  </si>
  <si>
    <t>CA-2016-124653</t>
  </si>
  <si>
    <t>CA-2016-124800</t>
  </si>
  <si>
    <t>Rick Wilson</t>
  </si>
  <si>
    <t>GBC VeloBinder Electric Binding Machine</t>
  </si>
  <si>
    <t>Petty Cash Envelope</t>
  </si>
  <si>
    <t>CA-2016-124891</t>
  </si>
  <si>
    <t>Plantronics CS510 - Over-the-Head monaural Wireless Headset System</t>
  </si>
  <si>
    <t>CA-2016-124919</t>
  </si>
  <si>
    <t>Southworth 25% Cotton Antique Laid Paper &amp; Envelopes</t>
  </si>
  <si>
    <t>CA-2016-124933</t>
  </si>
  <si>
    <t>CA-2016-124975</t>
  </si>
  <si>
    <t>Hon Rectangular Conference Tables</t>
  </si>
  <si>
    <t>CA-2016-125066</t>
  </si>
  <si>
    <t>CA-2016-125178</t>
  </si>
  <si>
    <t>CA-2016-125185</t>
  </si>
  <si>
    <t>Alan Haines</t>
  </si>
  <si>
    <t>36X48 HARDFLOOR CHAIRMAT</t>
  </si>
  <si>
    <t>Bethlehem</t>
  </si>
  <si>
    <t>CA-2016-125234</t>
  </si>
  <si>
    <t>CA-2016-125395</t>
  </si>
  <si>
    <t>Sony 32GB Class 10 Micro SDHC R40 Memory Card</t>
  </si>
  <si>
    <t>CA-2016-125416</t>
  </si>
  <si>
    <t>Kelly Collister</t>
  </si>
  <si>
    <t>Logitech K350 2.4Ghz Wireless Keyboard</t>
  </si>
  <si>
    <t>CA-2016-125423</t>
  </si>
  <si>
    <t>CA-2016-125563</t>
  </si>
  <si>
    <t>Executive Impressions Supervisor Wall Clock</t>
  </si>
  <si>
    <t>CA-2016-125696</t>
  </si>
  <si>
    <t>Nora Pelletier</t>
  </si>
  <si>
    <t>Wilson</t>
  </si>
  <si>
    <t>CA-2016-125710</t>
  </si>
  <si>
    <t>CA-2016-125934</t>
  </si>
  <si>
    <t>Paterson</t>
  </si>
  <si>
    <t>Avery 503</t>
  </si>
  <si>
    <t>Xerox 208</t>
  </si>
  <si>
    <t>CA-2016-125976</t>
  </si>
  <si>
    <t>CA-2016-126137</t>
  </si>
  <si>
    <t>CA-2016-126186</t>
  </si>
  <si>
    <t>Deflect-O Glasstique Clear Desk Accessories</t>
  </si>
  <si>
    <t>CA-2016-126347</t>
  </si>
  <si>
    <t>Micro Innovations USB RF Wireless Keyboard with Mouse</t>
  </si>
  <si>
    <t>Micro Innovations</t>
  </si>
  <si>
    <t>CA-2016-126445</t>
  </si>
  <si>
    <t>Murrieta</t>
  </si>
  <si>
    <t>CA-2016-126466</t>
  </si>
  <si>
    <t>CA-2016-126557</t>
  </si>
  <si>
    <t>CA-2016-126669</t>
  </si>
  <si>
    <t>Doug O'Connell</t>
  </si>
  <si>
    <t>Xerox 1886</t>
  </si>
  <si>
    <t>CA-2016-126697</t>
  </si>
  <si>
    <t>Stuart Van</t>
  </si>
  <si>
    <t>CA-2016-126725</t>
  </si>
  <si>
    <t>Carina Media Storage Towers in Natural &amp; Black</t>
  </si>
  <si>
    <t>RCA ViSYS 25825 Wireless digital phone</t>
  </si>
  <si>
    <t>Fellowes Recycled Storage Drawers</t>
  </si>
  <si>
    <t>CA-2016-126739</t>
  </si>
  <si>
    <t>Justin Hirsh</t>
  </si>
  <si>
    <t>CA-2016-126970</t>
  </si>
  <si>
    <t>CA-2016-127019</t>
  </si>
  <si>
    <t>Elpida Rittenbach</t>
  </si>
  <si>
    <t>CA-2016-127110</t>
  </si>
  <si>
    <t>CA-2016-127173</t>
  </si>
  <si>
    <t>CA-2016-127327</t>
  </si>
  <si>
    <t>Rome</t>
  </si>
  <si>
    <t>CA-2016-127418</t>
  </si>
  <si>
    <t>CA-2016-127453</t>
  </si>
  <si>
    <t>Jay Kimmel</t>
  </si>
  <si>
    <t>Hoover Replacement Belt for Commercial Guardsman Heavy-Duty Upright Vacuum</t>
  </si>
  <si>
    <t>Avanti 4.4 Cu. Ft. Refrigerator</t>
  </si>
  <si>
    <t>Avanti</t>
  </si>
  <si>
    <t>CA-2016-127481</t>
  </si>
  <si>
    <t>Xerox 1930</t>
  </si>
  <si>
    <t>CA-2016-127502</t>
  </si>
  <si>
    <t>CA-2016-127509</t>
  </si>
  <si>
    <t>Binder Posts</t>
  </si>
  <si>
    <t>Bevis Round Conference Table Top &amp; Single Column Base</t>
  </si>
  <si>
    <t>CA-2016-127544</t>
  </si>
  <si>
    <t>CA-2016-127593</t>
  </si>
  <si>
    <t>CA-2016-127607</t>
  </si>
  <si>
    <t>CA-2016-127754</t>
  </si>
  <si>
    <t>CA-2016-127824</t>
  </si>
  <si>
    <t>Xerox 1903</t>
  </si>
  <si>
    <t>Motorola L703CM</t>
  </si>
  <si>
    <t>CA-2016-128013</t>
  </si>
  <si>
    <t>CA-2016-128027</t>
  </si>
  <si>
    <t>Christopher Martinez</t>
  </si>
  <si>
    <t>North Charleston</t>
  </si>
  <si>
    <t>CA-2016-128083</t>
  </si>
  <si>
    <t>Edward Becker</t>
  </si>
  <si>
    <t>CA-2016-128125</t>
  </si>
  <si>
    <t>3M Polarizing Light Filter Sleeves</t>
  </si>
  <si>
    <t>White Dual Perf Computer Printout Paper, 2700 Sheets, 1 Part, Heavyweight, 20 lbs., 14 7/8 x 11</t>
  </si>
  <si>
    <t>CA-2016-128139</t>
  </si>
  <si>
    <t>Bruce Degenhardt</t>
  </si>
  <si>
    <t>Novimex High-Tech Fabric Mesh Task Chair</t>
  </si>
  <si>
    <t>CA-2016-128167</t>
  </si>
  <si>
    <t>Layton</t>
  </si>
  <si>
    <t>CA-2016-128356</t>
  </si>
  <si>
    <t>CA-2016-128608</t>
  </si>
  <si>
    <t>Cindy Schnelling</t>
  </si>
  <si>
    <t>SanDisk Cruzer 4 GB USB Flash Drive</t>
  </si>
  <si>
    <t>Anker 24W Portable Micro USB Car Charger</t>
  </si>
  <si>
    <t>LG Electronics Tone+ HBS-730 Bluetooth Headset</t>
  </si>
  <si>
    <t>CA-2016-128860</t>
  </si>
  <si>
    <t>Eldon Executive Woodline II Desk Accessories, Mahogany</t>
  </si>
  <si>
    <t>CA-2016-128958</t>
  </si>
  <si>
    <t>Cyra Reiten</t>
  </si>
  <si>
    <t>CA-2016-128993</t>
  </si>
  <si>
    <t>CA-2016-129042</t>
  </si>
  <si>
    <t>CA-2016-129098</t>
  </si>
  <si>
    <t>CA-2016-129112</t>
  </si>
  <si>
    <t>Anthony Witt</t>
  </si>
  <si>
    <t>Allen</t>
  </si>
  <si>
    <t>CA-2016-129217</t>
  </si>
  <si>
    <t>Tripp Lite Isotel 8 Ultra 8 Outlet Metal Surge</t>
  </si>
  <si>
    <t>CA-2016-129322</t>
  </si>
  <si>
    <t>Denny Blanton</t>
  </si>
  <si>
    <t>Boston 1827 Commercial Additional Cutter, Drive Gear &amp; Gear Rack for 1606</t>
  </si>
  <si>
    <t>CA-2016-129392</t>
  </si>
  <si>
    <t>CA-2016-129476</t>
  </si>
  <si>
    <t>Orland Park</t>
  </si>
  <si>
    <t>CA-2016-129525</t>
  </si>
  <si>
    <t>CA-2016-129532</t>
  </si>
  <si>
    <t>Yana Sorensen</t>
  </si>
  <si>
    <t>CA-2016-129546</t>
  </si>
  <si>
    <t>Roy Phan</t>
  </si>
  <si>
    <t>Motorola HK250 Universal Bluetooth Headset</t>
  </si>
  <si>
    <t>Acme Galleria Hot Forged Steel Scissors with Colored Handles</t>
  </si>
  <si>
    <t>CA-2016-129700</t>
  </si>
  <si>
    <t>Tinley Park</t>
  </si>
  <si>
    <t>CA-2016-129770</t>
  </si>
  <si>
    <t>Las Cruces</t>
  </si>
  <si>
    <t>CA-2016-129854</t>
  </si>
  <si>
    <t>CA-2016-129896</t>
  </si>
  <si>
    <t>DAX Copper Panel Document Frame, 5 x 7 Size</t>
  </si>
  <si>
    <t>Belkin 19" Vented Equipment Shelf, Black</t>
  </si>
  <si>
    <t>Eldon "L" Workstation Diamond Chairmat</t>
  </si>
  <si>
    <t>CA-2016-129917</t>
  </si>
  <si>
    <t>Henry MacAllister</t>
  </si>
  <si>
    <t>CA-2016-130022</t>
  </si>
  <si>
    <t>Eagan</t>
  </si>
  <si>
    <t>CA-2016-130113</t>
  </si>
  <si>
    <t>CA-2016-130183</t>
  </si>
  <si>
    <t>Atlantic Metals Mobile 5-Shelf Bookcases, Custom Colors</t>
  </si>
  <si>
    <t>CA-2016-130204</t>
  </si>
  <si>
    <t>Sterilite Officeware Hinged File Box</t>
  </si>
  <si>
    <t>TRENDnet 56K USB 2.0 Phone, Internet and Fax Modem</t>
  </si>
  <si>
    <t>CA-2016-130218</t>
  </si>
  <si>
    <t>CA-2016-130253</t>
  </si>
  <si>
    <t>Master Caster Door Stop, Gray</t>
  </si>
  <si>
    <t>CA-2016-130365</t>
  </si>
  <si>
    <t>CA-2016-130456</t>
  </si>
  <si>
    <t>Sauder Camden County Collection Library</t>
  </si>
  <si>
    <t>CA-2016-130554</t>
  </si>
  <si>
    <t>CA-2016-130610</t>
  </si>
  <si>
    <t>Victor Preis</t>
  </si>
  <si>
    <t>Durable Pressboard Binders</t>
  </si>
  <si>
    <t>Sterling Heights</t>
  </si>
  <si>
    <t>CA-2016-130659</t>
  </si>
  <si>
    <t>Wausau Papers Astrobrights Colored Envelopes</t>
  </si>
  <si>
    <t>CA-2016-130736</t>
  </si>
  <si>
    <t>CA-2016-130785</t>
  </si>
  <si>
    <t>DXL Angle-View Binders with Locking Rings, Black</t>
  </si>
  <si>
    <t>CA-2016-130792</t>
  </si>
  <si>
    <t>CA-2016-130848</t>
  </si>
  <si>
    <t>CA-2016-130855</t>
  </si>
  <si>
    <t>CA-2016-130876</t>
  </si>
  <si>
    <t>CA-2016-130883</t>
  </si>
  <si>
    <t>Microsoft Arc Touch Mouse</t>
  </si>
  <si>
    <t>CA-2016-130890</t>
  </si>
  <si>
    <t>CA-2016-130974</t>
  </si>
  <si>
    <t>Xerox 1977</t>
  </si>
  <si>
    <t>CA-2016-130995</t>
  </si>
  <si>
    <t>CA-2016-131072</t>
  </si>
  <si>
    <t>CA-2016-131128</t>
  </si>
  <si>
    <t>New Hampshire</t>
  </si>
  <si>
    <t>CA-2016-131338</t>
  </si>
  <si>
    <t>Artistic Insta-Plaque</t>
  </si>
  <si>
    <t>Belkin QODE FastFit Bluetooth Keyboard</t>
  </si>
  <si>
    <t>GBC Ibimaster 500 Manual ProClick Binding System</t>
  </si>
  <si>
    <t>CA-2016-131352</t>
  </si>
  <si>
    <t>Gene Hale</t>
  </si>
  <si>
    <t>CA-2016-131422</t>
  </si>
  <si>
    <t>CA-2016-131457</t>
  </si>
  <si>
    <t>Poly String Tie Envelopes</t>
  </si>
  <si>
    <t>Redlands</t>
  </si>
  <si>
    <t>CA-2016-131534</t>
  </si>
  <si>
    <t>Imation Bio 8GB USB Flash Drive Imation Corp</t>
  </si>
  <si>
    <t>CA-2016-131597</t>
  </si>
  <si>
    <t>CA-2016-131758</t>
  </si>
  <si>
    <t>CA-2016-131779</t>
  </si>
  <si>
    <t>CA-2016-131856</t>
  </si>
  <si>
    <t>DAX Wood Document Frame.</t>
  </si>
  <si>
    <t>CA-2016-131884</t>
  </si>
  <si>
    <t>CA-2016-132080</t>
  </si>
  <si>
    <t>Dave Poirier</t>
  </si>
  <si>
    <t>Avery 3 1/2" Diskette Storage Pages, 10/Pack</t>
  </si>
  <si>
    <t>CA-2016-132101</t>
  </si>
  <si>
    <t>CA-2016-132136</t>
  </si>
  <si>
    <t>CA-2016-132276</t>
  </si>
  <si>
    <t>Hoover Portapower Portable Vacuum</t>
  </si>
  <si>
    <t>CA-2016-132318</t>
  </si>
  <si>
    <t>CA-2016-132374</t>
  </si>
  <si>
    <t>CA-2016-132388</t>
  </si>
  <si>
    <t>Santa Barbara</t>
  </si>
  <si>
    <t>CA-2016-132465</t>
  </si>
  <si>
    <t>Logitech LS21 Speaker System - PC Multimedia - 2.1-CH - Wired</t>
  </si>
  <si>
    <t>CA-2016-132486</t>
  </si>
  <si>
    <t>Jay Fein</t>
  </si>
  <si>
    <t>Xerox 196</t>
  </si>
  <si>
    <t>Global Chrome Stack Chair</t>
  </si>
  <si>
    <t>CA-2016-132507</t>
  </si>
  <si>
    <t>CA-2016-132570</t>
  </si>
  <si>
    <t>Design Ebony Sketching Pencil</t>
  </si>
  <si>
    <t>CA-2016-132626</t>
  </si>
  <si>
    <t>Avery 05222 Permanent Self-Adhesive File Folder Labels for Typewriters, on Rolls, White, 250/Roll</t>
  </si>
  <si>
    <t>Wilson Jones Active Use Binders</t>
  </si>
  <si>
    <t>Fellowes Powershred HS-440 4-Sheet High Security Shredder</t>
  </si>
  <si>
    <t>CA-2016-132633</t>
  </si>
  <si>
    <t>CA-2016-132815</t>
  </si>
  <si>
    <t>CA-2016-132906</t>
  </si>
  <si>
    <t>Martin-Yale Premier Letter Opener</t>
  </si>
  <si>
    <t>CA-2016-132941</t>
  </si>
  <si>
    <t>Fiskars Spring-Action Scissors</t>
  </si>
  <si>
    <t>CA-2016-132948</t>
  </si>
  <si>
    <t>CA-2016-133025</t>
  </si>
  <si>
    <t>Meg O'Connel</t>
  </si>
  <si>
    <t>CA-2016-133242</t>
  </si>
  <si>
    <t>JM Magazine Binder</t>
  </si>
  <si>
    <t>Wilson Jones International Size A4 Ring Binders</t>
  </si>
  <si>
    <t>CA-2016-133396</t>
  </si>
  <si>
    <t>Newell 309</t>
  </si>
  <si>
    <t>Greensboro</t>
  </si>
  <si>
    <t>CA-2016-133445</t>
  </si>
  <si>
    <t>Bush Cubix Collection Bookcases, Fully Assembled</t>
  </si>
  <si>
    <t>CA-2016-133452</t>
  </si>
  <si>
    <t>CA-2016-133494</t>
  </si>
  <si>
    <t>CA-2016-133536</t>
  </si>
  <si>
    <t>CA-2016-133585</t>
  </si>
  <si>
    <t>Panasonic KP-350BK Electric Pencil Sharpener with Auto Stop</t>
  </si>
  <si>
    <t>CA-2016-133627</t>
  </si>
  <si>
    <t>Sample Company A</t>
  </si>
  <si>
    <t>CA-2016-133837</t>
  </si>
  <si>
    <t>Neat Ideas Personal Hanging Folder Files, Black</t>
  </si>
  <si>
    <t>CA-2016-133977</t>
  </si>
  <si>
    <t>Tamarac</t>
  </si>
  <si>
    <t>CA-2016-134075</t>
  </si>
  <si>
    <t>Eldon Cleatmat Chair Mats for Medium Pile Carpets</t>
  </si>
  <si>
    <t>CA-2016-134082</t>
  </si>
  <si>
    <t>CA-2016-134117</t>
  </si>
  <si>
    <t>Sanford Colorific Eraseable Coloring Pencils, 12 Count</t>
  </si>
  <si>
    <t>Panasonic KX TS3282W Corded phone</t>
  </si>
  <si>
    <t>CA-2016-134201</t>
  </si>
  <si>
    <t>Steel Personal Filing/Posting Tote</t>
  </si>
  <si>
    <t>CA-2016-134257</t>
  </si>
  <si>
    <t>CA-2016-134719</t>
  </si>
  <si>
    <t>John Dryer</t>
  </si>
  <si>
    <t>CA-2016-134747</t>
  </si>
  <si>
    <t>Noblesville</t>
  </si>
  <si>
    <t>CA-2016-134782</t>
  </si>
  <si>
    <t>CA-2016-134859</t>
  </si>
  <si>
    <t>Xerox 1946</t>
  </si>
  <si>
    <t>CA-2016-134894</t>
  </si>
  <si>
    <t>CA-2016-134922</t>
  </si>
  <si>
    <t>White Envelopes, White Envelopes with Clear Poly Window</t>
  </si>
  <si>
    <t>CA-2016-134943</t>
  </si>
  <si>
    <t>Stephanie Ulpright</t>
  </si>
  <si>
    <t>CA-2016-134992</t>
  </si>
  <si>
    <t>Westinghouse Floor Lamp with Metal Mesh Shade, Black</t>
  </si>
  <si>
    <t>CA-2016-135020</t>
  </si>
  <si>
    <t>Xerox 219</t>
  </si>
  <si>
    <t>CA-2016-135174</t>
  </si>
  <si>
    <t>CA-2016-135251</t>
  </si>
  <si>
    <t>Avery 505</t>
  </si>
  <si>
    <t>CA-2016-135272</t>
  </si>
  <si>
    <t>CA-2016-135314</t>
  </si>
  <si>
    <t>CA-2016-135363</t>
  </si>
  <si>
    <t>CA-2016-135391</t>
  </si>
  <si>
    <t>CA-2016-135489</t>
  </si>
  <si>
    <t>PureGear Roll-On Screen Protector</t>
  </si>
  <si>
    <t>CA-2016-135510</t>
  </si>
  <si>
    <t>Tensor Brushed Steel Torchiere Floor Lamp</t>
  </si>
  <si>
    <t>Charlottesville</t>
  </si>
  <si>
    <t>CA-2016-135538</t>
  </si>
  <si>
    <t>CA-2016-135545</t>
  </si>
  <si>
    <t>Xerox 1943</t>
  </si>
  <si>
    <t>CA-2016-135580</t>
  </si>
  <si>
    <t>Cisco SPA 502G IP Phone</t>
  </si>
  <si>
    <t>Zebra GX420t Direct Thermal/Thermal Transfer Printer</t>
  </si>
  <si>
    <t>CA-2016-135622</t>
  </si>
  <si>
    <t>Tonja Turnell</t>
  </si>
  <si>
    <t>CA-2016-135685</t>
  </si>
  <si>
    <t>Xerox 191</t>
  </si>
  <si>
    <t>Advantus Employee of the Month Certificate Frame, 11 x 13-1/2</t>
  </si>
  <si>
    <t>Lesro Sheffield Collection Coffee Table, End Table, Center Table, Corner Table</t>
  </si>
  <si>
    <t>Logitech diNovo Edge Keyboard</t>
  </si>
  <si>
    <t>CA-2016-135727</t>
  </si>
  <si>
    <t>Paul Stevenson</t>
  </si>
  <si>
    <t>CA-2016-135853</t>
  </si>
  <si>
    <t>CA-2016-136105</t>
  </si>
  <si>
    <t>CA-2016-136147</t>
  </si>
  <si>
    <t>CA-2016-136196</t>
  </si>
  <si>
    <t>Tom Prescott</t>
  </si>
  <si>
    <t>Tenex Contemporary Contur Chairmats for Low and Medium Pile Carpet, Computer, 39" x 49"</t>
  </si>
  <si>
    <t>CA-2016-136224</t>
  </si>
  <si>
    <t>Muhammed Lee</t>
  </si>
  <si>
    <t>CA-2016-136378</t>
  </si>
  <si>
    <t>CA-2016-136420</t>
  </si>
  <si>
    <t>CA-2016-136469</t>
  </si>
  <si>
    <t>CA-2016-136658</t>
  </si>
  <si>
    <t>Bobby Odegard</t>
  </si>
  <si>
    <t>Manco Dry-Lighter Erasable Highlighter</t>
  </si>
  <si>
    <t>CA-2016-136700</t>
  </si>
  <si>
    <t>CA-2016-136728</t>
  </si>
  <si>
    <t>CA-2016-136735</t>
  </si>
  <si>
    <t>CA-2016-136798</t>
  </si>
  <si>
    <t>CA-2016-136805</t>
  </si>
  <si>
    <t>Harmony Air Purifier</t>
  </si>
  <si>
    <t>Harmony</t>
  </si>
  <si>
    <t>CA-2016-137064</t>
  </si>
  <si>
    <t>Trudy Schmidt</t>
  </si>
  <si>
    <t>Memorex Mini Travel Drive 8 GB USB 2.0 Flash Drive</t>
  </si>
  <si>
    <t>CA-2016-137071</t>
  </si>
  <si>
    <t>CA-2016-137106</t>
  </si>
  <si>
    <t>CA-2016-137113</t>
  </si>
  <si>
    <t>Xerox Color Copier Paper, 11" x 17", Ream</t>
  </si>
  <si>
    <t>CA-2016-137225</t>
  </si>
  <si>
    <t>CA-2016-137281</t>
  </si>
  <si>
    <t>Xerox 202</t>
  </si>
  <si>
    <t>CA-2016-137302</t>
  </si>
  <si>
    <t>SAFCO Optional Arm Kit for Workspace Cribbage Stacking Chair</t>
  </si>
  <si>
    <t>CA-2016-137512</t>
  </si>
  <si>
    <t>Anna Gayman</t>
  </si>
  <si>
    <t>Chromcraft Round Conference Tables</t>
  </si>
  <si>
    <t>CA-2016-137526</t>
  </si>
  <si>
    <t>Binding Machine Supplies</t>
  </si>
  <si>
    <t>Deflect-o EconoMat Nonstudded, No Bevel Mat</t>
  </si>
  <si>
    <t>CA-2016-137603</t>
  </si>
  <si>
    <t>Newell 323</t>
  </si>
  <si>
    <t>CA-2016-137708</t>
  </si>
  <si>
    <t>CA-2016-137750</t>
  </si>
  <si>
    <t>Jill Fjeld</t>
  </si>
  <si>
    <t>CA-2016-137897</t>
  </si>
  <si>
    <t>It's Hot Message Books with Stickers, 2 3/4" x 5"</t>
  </si>
  <si>
    <t>CA-2016-137925</t>
  </si>
  <si>
    <t>Janet Lee</t>
  </si>
  <si>
    <t>CA-2016-137946</t>
  </si>
  <si>
    <t>CA-2016-137974</t>
  </si>
  <si>
    <t>Waynesboro</t>
  </si>
  <si>
    <t>CA-2016-138002</t>
  </si>
  <si>
    <t>Howard Miller 16" Diameter Gallery Wall Clock</t>
  </si>
  <si>
    <t>CA-2016-138009</t>
  </si>
  <si>
    <t>Dearborn</t>
  </si>
  <si>
    <t>Mini 13-1/2 Capacity Data Binder Rack, Pearl</t>
  </si>
  <si>
    <t>CA-2016-138219</t>
  </si>
  <si>
    <t>REDIFORM Incoming/Outgoing Call Register, 11" X 8 1/2", 100 Messages</t>
  </si>
  <si>
    <t>REDIFORM</t>
  </si>
  <si>
    <t>CA-2016-138331</t>
  </si>
  <si>
    <t>CA-2016-138457</t>
  </si>
  <si>
    <t>Heavy-Duty E-Z-D Binders</t>
  </si>
  <si>
    <t>CA-2016-138485</t>
  </si>
  <si>
    <t>Nora Paige</t>
  </si>
  <si>
    <t>CA-2016-138492</t>
  </si>
  <si>
    <t>CA-2016-138534</t>
  </si>
  <si>
    <t>Bakersfield</t>
  </si>
  <si>
    <t>CA-2016-138625</t>
  </si>
  <si>
    <t>Emily Grady</t>
  </si>
  <si>
    <t>Eureka Hand Vacuum, Bagless</t>
  </si>
  <si>
    <t>CA-2016-138674</t>
  </si>
  <si>
    <t>Imation Secure Drive + Hardware Encrypted USB flash drive - 16 GB</t>
  </si>
  <si>
    <t>CA-2016-138898</t>
  </si>
  <si>
    <t>CA-2016-138954</t>
  </si>
  <si>
    <t>Cardinal Holdit Data Disk Pockets</t>
  </si>
  <si>
    <t>CA-2016-139094</t>
  </si>
  <si>
    <t>CA-2016-139164</t>
  </si>
  <si>
    <t>CA-2016-139248</t>
  </si>
  <si>
    <t>CA-2016-139290</t>
  </si>
  <si>
    <t>Maribeth Yedwab</t>
  </si>
  <si>
    <t>Avery 507</t>
  </si>
  <si>
    <t>CA-2016-139374</t>
  </si>
  <si>
    <t>Alex Russell</t>
  </si>
  <si>
    <t>CA-2016-139584</t>
  </si>
  <si>
    <t>CA-2016-139731</t>
  </si>
  <si>
    <t>Plantronics Audio 995 Wireless Stereo Headset</t>
  </si>
  <si>
    <t>CA-2016-139738</t>
  </si>
  <si>
    <t>Rockford</t>
  </si>
  <si>
    <t>CA-2016-139780</t>
  </si>
  <si>
    <t>Fellowes Presentation Covers for Comb Binding Machines</t>
  </si>
  <si>
    <t>CA-2016-139850</t>
  </si>
  <si>
    <t>Giulietta Baptist</t>
  </si>
  <si>
    <t>CA-2016-139962</t>
  </si>
  <si>
    <t>Xerox 222</t>
  </si>
  <si>
    <t>CA-2016-140025</t>
  </si>
  <si>
    <t>CA-2016-140144</t>
  </si>
  <si>
    <t>Stewart Carmichael</t>
  </si>
  <si>
    <t>CA-2016-140221</t>
  </si>
  <si>
    <t>CA-2016-140375</t>
  </si>
  <si>
    <t>Rockville</t>
  </si>
  <si>
    <t>CA-2016-140410</t>
  </si>
  <si>
    <t>Corinna Mitchell</t>
  </si>
  <si>
    <t>Coloredge Poster Frame</t>
  </si>
  <si>
    <t>Logitech Trackman Marble Mouse</t>
  </si>
  <si>
    <t>Cisco IP Phone 7961G-GE VoIP phone</t>
  </si>
  <si>
    <t>CA-2016-140557</t>
  </si>
  <si>
    <t>CA-2016-140718</t>
  </si>
  <si>
    <t>Things To Do Today Pad</t>
  </si>
  <si>
    <t>24-Hour Round Wall Clock</t>
  </si>
  <si>
    <t>CA-2016-140830</t>
  </si>
  <si>
    <t>Tyvek  Top-Opening Peel &amp; Seel  Envelopes, Gray</t>
  </si>
  <si>
    <t>CA-2016-140921</t>
  </si>
  <si>
    <t>Kensington SlimBlade Notebook Wireless Mouse with Nano Receiver</t>
  </si>
  <si>
    <t>CA-2016-140984</t>
  </si>
  <si>
    <t>CA-2016-141012</t>
  </si>
  <si>
    <t>Dexim XPower Skin Super-Thin Power Case for iPhone 5 - Black</t>
  </si>
  <si>
    <t>Pocatello</t>
  </si>
  <si>
    <t>Idaho</t>
  </si>
  <si>
    <t>CA-2016-141040</t>
  </si>
  <si>
    <t>CA-2016-141145</t>
  </si>
  <si>
    <t>CA-2016-141243</t>
  </si>
  <si>
    <t>Amy Hunt</t>
  </si>
  <si>
    <t>CA-2016-141250</t>
  </si>
  <si>
    <t>CA-2016-141327</t>
  </si>
  <si>
    <t>Durham</t>
  </si>
  <si>
    <t>Luxo Professional Fluorescent Magnifier Lamp with Clamp-Mount Base</t>
  </si>
  <si>
    <t>CA-2016-141565</t>
  </si>
  <si>
    <t>CA-2016-141593</t>
  </si>
  <si>
    <t>Darren Budd</t>
  </si>
  <si>
    <t>Ibico Recycled Grain-Textured Covers</t>
  </si>
  <si>
    <t>Bush Andora Conference Table, Maple/Graphite Gray Finish</t>
  </si>
  <si>
    <t>CA-2016-141740</t>
  </si>
  <si>
    <t>Hon Comfortask Task/Swivel Chairs</t>
  </si>
  <si>
    <t>CA-2016-141754</t>
  </si>
  <si>
    <t>Evan Minnotte</t>
  </si>
  <si>
    <t>Avery 486</t>
  </si>
  <si>
    <t>CA-2016-141768</t>
  </si>
  <si>
    <t>CA-2016-141810</t>
  </si>
  <si>
    <t>Aastra 6757i CT Wireless VoIP phone</t>
  </si>
  <si>
    <t>CA-2016-141936</t>
  </si>
  <si>
    <t>Parhena Norris</t>
  </si>
  <si>
    <t>CA-2016-142027</t>
  </si>
  <si>
    <t>Laminate Occasional Tables</t>
  </si>
  <si>
    <t>CA-2016-142041</t>
  </si>
  <si>
    <t>CA-2016-142055</t>
  </si>
  <si>
    <t>CA-2016-142139</t>
  </si>
  <si>
    <t>Bedford</t>
  </si>
  <si>
    <t>CA-2016-142202</t>
  </si>
  <si>
    <t>Justin Ritter</t>
  </si>
  <si>
    <t>CA-2016-142237</t>
  </si>
  <si>
    <t>Master Big Foot Doorstop, Beige</t>
  </si>
  <si>
    <t>Howard Miller 13-3/4" Diameter Brushed Chrome Round Wall Clock</t>
  </si>
  <si>
    <t>CA-2016-142377</t>
  </si>
  <si>
    <t>CA-2016-142419</t>
  </si>
  <si>
    <t>Xerox 1896</t>
  </si>
  <si>
    <t>CA-2016-142433</t>
  </si>
  <si>
    <t>CA-2016-142454</t>
  </si>
  <si>
    <t>Mobile Personal File Cube</t>
  </si>
  <si>
    <t>CA-2016-142475</t>
  </si>
  <si>
    <t>Bill Stewart</t>
  </si>
  <si>
    <t>GBC Therma-A-Bind 250T Electric Binding System</t>
  </si>
  <si>
    <t>CA-2016-142601</t>
  </si>
  <si>
    <t>Xerox 19</t>
  </si>
  <si>
    <t>CA-2016-142692</t>
  </si>
  <si>
    <t>CA-2016-142734</t>
  </si>
  <si>
    <t>Novimex Turbo Task Chair</t>
  </si>
  <si>
    <t>CA-2016-142755</t>
  </si>
  <si>
    <t>Xerox 1908</t>
  </si>
  <si>
    <t>CA-2016-142930</t>
  </si>
  <si>
    <t>CA-2016-142937</t>
  </si>
  <si>
    <t>CA-2016-142944</t>
  </si>
  <si>
    <t>Canon PC1060 Personal Laser Copier</t>
  </si>
  <si>
    <t>CA-2016-142993</t>
  </si>
  <si>
    <t>CA-2016-143077</t>
  </si>
  <si>
    <t>Howard Miller Distant Time Traveler Alarm Clock</t>
  </si>
  <si>
    <t>CA-2016-143105</t>
  </si>
  <si>
    <t>Adams Phone Message Book, 200 Message Capacity, 8 1/16” x 11”</t>
  </si>
  <si>
    <t>CA-2016-143119</t>
  </si>
  <si>
    <t>CA-2016-143147</t>
  </si>
  <si>
    <t>CA-2016-143238</t>
  </si>
  <si>
    <t>La Quinta</t>
  </si>
  <si>
    <t>CA-2016-143364</t>
  </si>
  <si>
    <t>Xerox 1899</t>
  </si>
  <si>
    <t>CA-2016-143490</t>
  </si>
  <si>
    <t>CA-2016-143532</t>
  </si>
  <si>
    <t>CA-2016-143602</t>
  </si>
  <si>
    <t>Jill Stevenson</t>
  </si>
  <si>
    <t>CA-2016-143616</t>
  </si>
  <si>
    <t>CA-2016-143700</t>
  </si>
  <si>
    <t>CA-2016-143882</t>
  </si>
  <si>
    <t>Universal Premium White Copier/Laser Paper (20Lb. and 87 Bright)</t>
  </si>
  <si>
    <t>CA-2016-143980</t>
  </si>
  <si>
    <t>CA-2016-144043</t>
  </si>
  <si>
    <t>CA-2016-144099</t>
  </si>
  <si>
    <t>CA-2016-144190</t>
  </si>
  <si>
    <t>Royal Oak</t>
  </si>
  <si>
    <t>CA-2016-144253</t>
  </si>
  <si>
    <t>Electrix 20W Halogen Replacement Bulb for Zoom-In Desk Lamp</t>
  </si>
  <si>
    <t>CA-2016-144267</t>
  </si>
  <si>
    <t>Nick Zandusky</t>
  </si>
  <si>
    <t>Xerox 1927</t>
  </si>
  <si>
    <t>Hon GuestStacker Chair</t>
  </si>
  <si>
    <t>CA-2016-144274</t>
  </si>
  <si>
    <t>CA-2016-144288</t>
  </si>
  <si>
    <t>Xerox 227</t>
  </si>
  <si>
    <t>CA-2016-144302</t>
  </si>
  <si>
    <t>CA-2016-144386</t>
  </si>
  <si>
    <t>CA-2016-144519</t>
  </si>
  <si>
    <t>Arthur Wiediger</t>
  </si>
  <si>
    <t>Helena</t>
  </si>
  <si>
    <t>CA-2016-144652</t>
  </si>
  <si>
    <t>CA-2016-144722</t>
  </si>
  <si>
    <t>Howard Miller 11-1/2" Diameter Brentwood Wall Clock</t>
  </si>
  <si>
    <t>CA-2016-144806</t>
  </si>
  <si>
    <t>CA-2016-144890</t>
  </si>
  <si>
    <t>CA-2016-145065</t>
  </si>
  <si>
    <t>Recycled Premium Regency Composition Covers</t>
  </si>
  <si>
    <t>CA-2016-145184</t>
  </si>
  <si>
    <t>Apple EarPods with Remote and Mic</t>
  </si>
  <si>
    <t>Perixx PERIBOARD-512B, Ergonomic Split Keyboard</t>
  </si>
  <si>
    <t>CA-2016-145324</t>
  </si>
  <si>
    <t>CA-2016-145352</t>
  </si>
  <si>
    <t>Newell 344</t>
  </si>
  <si>
    <t>Personal File Boxes with Fold-Down Carry Handle</t>
  </si>
  <si>
    <t>CA-2016-145394</t>
  </si>
  <si>
    <t>CA-2016-145401</t>
  </si>
  <si>
    <t>Rediform Voice Mail Log Books</t>
  </si>
  <si>
    <t>CA-2016-145415</t>
  </si>
  <si>
    <t>Robert Dilbeck</t>
  </si>
  <si>
    <t>CA-2016-145457</t>
  </si>
  <si>
    <t>Eldon Expressions Punched Metal &amp; Wood Desk Accessories, Black &amp; Cherry</t>
  </si>
  <si>
    <t>Covington</t>
  </si>
  <si>
    <t>CA-2016-145485</t>
  </si>
  <si>
    <t>Hanging Personal Folder File</t>
  </si>
  <si>
    <t>CA-2016-145758</t>
  </si>
  <si>
    <t>Star Micronics TSP100 TSP143LAN Receipt Printer</t>
  </si>
  <si>
    <t>CA-2016-145814</t>
  </si>
  <si>
    <t>CA-2016-145821</t>
  </si>
  <si>
    <t>OtterBox Defender Series Case - iPhone 5c</t>
  </si>
  <si>
    <t>CA-2016-145828</t>
  </si>
  <si>
    <t>CA-2016-145835</t>
  </si>
  <si>
    <t>CA-2016-145849</t>
  </si>
  <si>
    <t>CA-2016-146038</t>
  </si>
  <si>
    <t>Sarah Jordon</t>
  </si>
  <si>
    <t>CA-2016-146087</t>
  </si>
  <si>
    <t>Bush Mission Pointe Library</t>
  </si>
  <si>
    <t>Holyoke</t>
  </si>
  <si>
    <t>CA-2016-146255</t>
  </si>
  <si>
    <t>Microsoft Sculpt Comfort Mouse</t>
  </si>
  <si>
    <t>CA-2016-146262</t>
  </si>
  <si>
    <t>CA-2016-146290</t>
  </si>
  <si>
    <t>CA-2016-146465</t>
  </si>
  <si>
    <t>Patrick Bzostek</t>
  </si>
  <si>
    <t>Cardinal Poly Pocket Divider Pockets for Ring Binders</t>
  </si>
  <si>
    <t>CA-2016-146486</t>
  </si>
  <si>
    <t>Logitech VX Revolution Cordless Laser Mouse for Notebooks (Black)</t>
  </si>
  <si>
    <t>CA-2016-146563</t>
  </si>
  <si>
    <t>CA-2016-146675</t>
  </si>
  <si>
    <t>CA-2016-146696</t>
  </si>
  <si>
    <t>CA-2016-146829</t>
  </si>
  <si>
    <t>CA-2016-146948</t>
  </si>
  <si>
    <t>Acco Banker's Clasps, 5 3/4"-Long</t>
  </si>
  <si>
    <t>CA-2016-147011</t>
  </si>
  <si>
    <t>CA-2016-147102</t>
  </si>
  <si>
    <t>Kensington K72356US Mouse-in-a-Box USB Desktop Mouse</t>
  </si>
  <si>
    <t>CA-2016-147501</t>
  </si>
  <si>
    <t>Ibico Presentation Index for Binding Systems</t>
  </si>
  <si>
    <t>CA-2016-147529</t>
  </si>
  <si>
    <t>CA-2016-147690</t>
  </si>
  <si>
    <t>CA-2016-147788</t>
  </si>
  <si>
    <t>CA-2016-147816</t>
  </si>
  <si>
    <t>Carlos Meador</t>
  </si>
  <si>
    <t>CA-2016-147830</t>
  </si>
  <si>
    <t>Cubify CubeX 3D Printer Double Head Print</t>
  </si>
  <si>
    <t>Cubify</t>
  </si>
  <si>
    <t>CA-2016-147851</t>
  </si>
  <si>
    <t>CA-2016-147879</t>
  </si>
  <si>
    <t>CA-2016-148180</t>
  </si>
  <si>
    <t>CA-2016-148250</t>
  </si>
  <si>
    <t>Fellowes 8 Outlet Superior Workstation Surge Protector w/o Phone/Fax/Modem Protection</t>
  </si>
  <si>
    <t>CA-2016-148376</t>
  </si>
  <si>
    <t>Avery 497</t>
  </si>
  <si>
    <t>CA-2016-148432</t>
  </si>
  <si>
    <t>Rubber Band Ball</t>
  </si>
  <si>
    <t>CA-2016-148495</t>
  </si>
  <si>
    <t>CA-2016-148628</t>
  </si>
  <si>
    <t>Thousand Oaks</t>
  </si>
  <si>
    <t>CA-2016-148635</t>
  </si>
  <si>
    <t>Xerox 228</t>
  </si>
  <si>
    <t>Sauder Forest Hills Library, Woodland Oak Finish</t>
  </si>
  <si>
    <t>CA-2016-148705</t>
  </si>
  <si>
    <t>CA-2016-148712</t>
  </si>
  <si>
    <t>Barrel Sharpener</t>
  </si>
  <si>
    <t>CA-2016-148859</t>
  </si>
  <si>
    <t>Fred Harton</t>
  </si>
  <si>
    <t>Tenex Personal Filing Tote With Secure Closure Lid, Black/Frost</t>
  </si>
  <si>
    <t>CA-2016-148873</t>
  </si>
  <si>
    <t>CA-2016-148964</t>
  </si>
  <si>
    <t>CA-2016-149083</t>
  </si>
  <si>
    <t>Sally Hughsby</t>
  </si>
  <si>
    <t>CA-2016-149097</t>
  </si>
  <si>
    <t>Nu-Dell Oak Frame</t>
  </si>
  <si>
    <t>SAFCO PlanMaster Boards, 60w x 37-1/2d, White Melamine</t>
  </si>
  <si>
    <t>CA-2016-149300</t>
  </si>
  <si>
    <t>CA-2016-149342</t>
  </si>
  <si>
    <t>Theresa Swint</t>
  </si>
  <si>
    <t>CA-2016-149384</t>
  </si>
  <si>
    <t>CA-2016-149517</t>
  </si>
  <si>
    <t>CA-2016-149566</t>
  </si>
  <si>
    <t>CA-2016-149587</t>
  </si>
  <si>
    <t>CA-2016-149601</t>
  </si>
  <si>
    <t>Manchester</t>
  </si>
  <si>
    <t>CA-2016-149636</t>
  </si>
  <si>
    <t>CA-2016-149650</t>
  </si>
  <si>
    <t>CA-2016-149678</t>
  </si>
  <si>
    <t>Farmington</t>
  </si>
  <si>
    <t>CA-2016-149713</t>
  </si>
  <si>
    <t>Rediform S.O.S. Phone Message Books</t>
  </si>
  <si>
    <t>CA-2016-149734</t>
  </si>
  <si>
    <t>CA-2016-149748</t>
  </si>
  <si>
    <t>Eldon Image Series Black Desk Accessories</t>
  </si>
  <si>
    <t>CA-2016-149811</t>
  </si>
  <si>
    <t>Woodbury</t>
  </si>
  <si>
    <t>CA-2016-149846</t>
  </si>
  <si>
    <t>CA-2016-149909</t>
  </si>
  <si>
    <t>Black Print Carbonless Snap-Off Rapid Letter, 8 1/2" x 7"</t>
  </si>
  <si>
    <t>CA-2016-149972</t>
  </si>
  <si>
    <t>CA-2016-149993</t>
  </si>
  <si>
    <t>CA-2016-150196</t>
  </si>
  <si>
    <t>CA-2016-150308</t>
  </si>
  <si>
    <t>Cisco Small Business SPA 502G VoIP phone</t>
  </si>
  <si>
    <t>CA-2016-150413</t>
  </si>
  <si>
    <t>Avery Printable Repositionable Plastic Tabs</t>
  </si>
  <si>
    <t>CA-2016-150441</t>
  </si>
  <si>
    <t>CA-2016-150511</t>
  </si>
  <si>
    <t>Adam Bellavance</t>
  </si>
  <si>
    <t>CA-2016-150560</t>
  </si>
  <si>
    <t>Shaun Weien</t>
  </si>
  <si>
    <t>CA-2016-150714</t>
  </si>
  <si>
    <t>Xerox 1914</t>
  </si>
  <si>
    <t>CA-2016-150749</t>
  </si>
  <si>
    <t>CA-2016-150770</t>
  </si>
  <si>
    <t>Lena Cacioppo</t>
  </si>
  <si>
    <t>Ibico Recycled Linen-Style Covers</t>
  </si>
  <si>
    <t>CA-2016-150791</t>
  </si>
  <si>
    <t>Chuck Clark</t>
  </si>
  <si>
    <t>CA-2016-150875</t>
  </si>
  <si>
    <t>Jabra BIZ 2300 Duo QD Duo Corded Headset</t>
  </si>
  <si>
    <t>Boise</t>
  </si>
  <si>
    <t>CA-2016-151043</t>
  </si>
  <si>
    <t>Micro Innovations Wireless Classic Keyboard with Mouse</t>
  </si>
  <si>
    <t>CA-2016-151253</t>
  </si>
  <si>
    <t>CA-2016-151470</t>
  </si>
  <si>
    <t>CA-2016-151547</t>
  </si>
  <si>
    <t>Bartlett</t>
  </si>
  <si>
    <t>CA-2016-151589</t>
  </si>
  <si>
    <t>CA-2016-151624</t>
  </si>
  <si>
    <t>CA-2016-151680</t>
  </si>
  <si>
    <t>Tony Chapman</t>
  </si>
  <si>
    <t>Tenex V2T-RE Standard Weight Series Chair Mat, 45" x 53", Lip 25" x 12"</t>
  </si>
  <si>
    <t>CA-2016-151722</t>
  </si>
  <si>
    <t>CA-2016-151785</t>
  </si>
  <si>
    <t>CA-2016-151841</t>
  </si>
  <si>
    <t>CA-2016-151869</t>
  </si>
  <si>
    <t>Carlos Soltero</t>
  </si>
  <si>
    <t>CA-2016-152513</t>
  </si>
  <si>
    <t>CA-2016-152527</t>
  </si>
  <si>
    <t>CA-2016-152611</t>
  </si>
  <si>
    <t>Perth Amboy</t>
  </si>
  <si>
    <t>CA-2016-152681</t>
  </si>
  <si>
    <t>CA-2016-152891</t>
  </si>
  <si>
    <t>CA-2016-153038</t>
  </si>
  <si>
    <t>CA-2016-153073</t>
  </si>
  <si>
    <t>Eldon Imàge Series Desk Accessories, Clear</t>
  </si>
  <si>
    <t>CA-2016-153108</t>
  </si>
  <si>
    <t>New Castle</t>
  </si>
  <si>
    <t>CA-2016-153220</t>
  </si>
  <si>
    <t>CA-2016-153325</t>
  </si>
  <si>
    <t>XtraLife ClearVue Slant-D Ring Binder, White, 3"</t>
  </si>
  <si>
    <t>XtraLife</t>
  </si>
  <si>
    <t>CA-2016-153381</t>
  </si>
  <si>
    <t>Dubuque</t>
  </si>
  <si>
    <t>CA-2016-153388</t>
  </si>
  <si>
    <t>Pauline Chand</t>
  </si>
  <si>
    <t>CA-2016-153416</t>
  </si>
  <si>
    <t>Avery Reinforcements for Hole-Punch Pages</t>
  </si>
  <si>
    <t>Fellowes Bankers Box Staxonsteel Drawer File/Stacking System</t>
  </si>
  <si>
    <t>CA-2016-153423</t>
  </si>
  <si>
    <t>CA-2016-153535</t>
  </si>
  <si>
    <t>CA-2016-153549</t>
  </si>
  <si>
    <t>CA-2016-153612</t>
  </si>
  <si>
    <t>Superior</t>
  </si>
  <si>
    <t>CA-2016-153626</t>
  </si>
  <si>
    <t>CA-2016-153717</t>
  </si>
  <si>
    <t>Dionis Lloyd</t>
  </si>
  <si>
    <t>Rush Hierlooms Collection Rich Wood Bookcases</t>
  </si>
  <si>
    <t>CA-2016-153738</t>
  </si>
  <si>
    <t>CA-2016-153752</t>
  </si>
  <si>
    <t>Rose O'Brian</t>
  </si>
  <si>
    <t>CA-2016-153794</t>
  </si>
  <si>
    <t>CA-2016-153878</t>
  </si>
  <si>
    <t>CA-2016-153906</t>
  </si>
  <si>
    <t>CA-2016-154144</t>
  </si>
  <si>
    <t>Lindenhurst</t>
  </si>
  <si>
    <t>CA-2016-154200</t>
  </si>
  <si>
    <t>CA-2016-154284</t>
  </si>
  <si>
    <t>Howard Miller 11-1/2" Diameter Grantwood Wall Clock</t>
  </si>
  <si>
    <t>CA-2016-154291</t>
  </si>
  <si>
    <t>CA-2016-154326</t>
  </si>
  <si>
    <t>CA-2016-154340</t>
  </si>
  <si>
    <t>Santa Ana</t>
  </si>
  <si>
    <t>CA-2016-154620</t>
  </si>
  <si>
    <t>Liz Thompson</t>
  </si>
  <si>
    <t>CA-2016-154746</t>
  </si>
  <si>
    <t>Honeywell Enviracaire Portable HEPA Air Cleaner for 16' x 20' Room</t>
  </si>
  <si>
    <t>CA-2016-154795</t>
  </si>
  <si>
    <t>Bullhead City</t>
  </si>
  <si>
    <t>CA-2016-154823</t>
  </si>
  <si>
    <t>CA-2016-154886</t>
  </si>
  <si>
    <t>CA-2016-154900</t>
  </si>
  <si>
    <t>Sung Shariari</t>
  </si>
  <si>
    <t>Adams Telephone Message Book W/Dividers/Space For Phone Numbers, 5 1/4"X8 1/2", 200/Messages</t>
  </si>
  <si>
    <t>CA-2016-154921</t>
  </si>
  <si>
    <t>CA-2016-154956</t>
  </si>
  <si>
    <t>CA-2016-154970</t>
  </si>
  <si>
    <t>CA-2016-155040</t>
  </si>
  <si>
    <t>CA-2016-155054</t>
  </si>
  <si>
    <t>Lewiston</t>
  </si>
  <si>
    <t>CA-2016-155068</t>
  </si>
  <si>
    <t>SKILCRAFT Telephone Shoulder Rest, 2" x 6.5" x 2.5", Black</t>
  </si>
  <si>
    <t>CA-2016-155124</t>
  </si>
  <si>
    <t>Karen Seio</t>
  </si>
  <si>
    <t>SmartStand Mobile Device Holder, Assorted Colors</t>
  </si>
  <si>
    <t>Lehi</t>
  </si>
  <si>
    <t>CA-2016-155145</t>
  </si>
  <si>
    <t>Visalia</t>
  </si>
  <si>
    <t>CA-2016-155306</t>
  </si>
  <si>
    <t>Plantronics Calisto P620-M USB Wireless Speakerphone System</t>
  </si>
  <si>
    <t>CA-2016-155334</t>
  </si>
  <si>
    <t>CA-2016-155453</t>
  </si>
  <si>
    <t>CA-2016-155586</t>
  </si>
  <si>
    <t>Chico</t>
  </si>
  <si>
    <t>CA-2016-155600</t>
  </si>
  <si>
    <t>CA-2016-155635</t>
  </si>
  <si>
    <t>CA-2016-155761</t>
  </si>
  <si>
    <t>Stuart Calhoun</t>
  </si>
  <si>
    <t>CA-2016-156013</t>
  </si>
  <si>
    <t>CA-2016-156104</t>
  </si>
  <si>
    <t>CA-2016-156118</t>
  </si>
  <si>
    <t>CA-2016-156146</t>
  </si>
  <si>
    <t>CA-2016-156153</t>
  </si>
  <si>
    <t>CA-2016-156328</t>
  </si>
  <si>
    <t>Avaya 4621SW VoIP phone</t>
  </si>
  <si>
    <t>CA-2016-156335</t>
  </si>
  <si>
    <t>Bayonne</t>
  </si>
  <si>
    <t>CA-2016-156377</t>
  </si>
  <si>
    <t>CA-2016-156440</t>
  </si>
  <si>
    <t>Matt Hagelstein</t>
  </si>
  <si>
    <t>CA-2016-156482</t>
  </si>
  <si>
    <t>CA-2016-156510</t>
  </si>
  <si>
    <t>CA-2016-156524</t>
  </si>
  <si>
    <t>CA-2016-156566</t>
  </si>
  <si>
    <t>CA-2016-156608</t>
  </si>
  <si>
    <t>Michelle Tran</t>
  </si>
  <si>
    <t>CA-2016-156734</t>
  </si>
  <si>
    <t>CA-2016-156755</t>
  </si>
  <si>
    <t>CA-2016-156853</t>
  </si>
  <si>
    <t>Xerox 1935</t>
  </si>
  <si>
    <t>CA-2016-156923</t>
  </si>
  <si>
    <t>CA-2016-157028</t>
  </si>
  <si>
    <t>CA-2016-157035</t>
  </si>
  <si>
    <t>CA-2016-157084</t>
  </si>
  <si>
    <t>CA-2016-157133</t>
  </si>
  <si>
    <t>Champaign</t>
  </si>
  <si>
    <t>CA-2016-157287</t>
  </si>
  <si>
    <t>CA-2016-157322</t>
  </si>
  <si>
    <t>Carol Stream</t>
  </si>
  <si>
    <t>CA-2016-157343</t>
  </si>
  <si>
    <t>CA-2016-157434</t>
  </si>
  <si>
    <t>CA-2016-157770</t>
  </si>
  <si>
    <t>Temecula</t>
  </si>
  <si>
    <t>CA-2016-157805</t>
  </si>
  <si>
    <t>CA-2016-157812</t>
  </si>
  <si>
    <t>Dean Braden</t>
  </si>
  <si>
    <t>XtraLife ClearVue Slant-D Ring Binders by Cardinal</t>
  </si>
  <si>
    <t>CA-2016-157959</t>
  </si>
  <si>
    <t>Hand-Finished Solid Wood Document Frame</t>
  </si>
  <si>
    <t>CA-2016-158148</t>
  </si>
  <si>
    <t>CA-2016-158323</t>
  </si>
  <si>
    <t>CA-2016-158351</t>
  </si>
  <si>
    <t>CA-2016-158421</t>
  </si>
  <si>
    <t>Xerox 193</t>
  </si>
  <si>
    <t>CA-2016-158456</t>
  </si>
  <si>
    <t>CA-2016-158491</t>
  </si>
  <si>
    <t>Becky Pak</t>
  </si>
  <si>
    <t>Logitech Wireless Anywhere Mouse MX for PC and Mac</t>
  </si>
  <si>
    <t>Logitech Z-906 Speaker sys - home theater - 5.1-CH</t>
  </si>
  <si>
    <t>CA-2016-158554</t>
  </si>
  <si>
    <t>CA-2016-158659</t>
  </si>
  <si>
    <t>CA-2016-158701</t>
  </si>
  <si>
    <t>James Lanier</t>
  </si>
  <si>
    <t>CA-2016-158792</t>
  </si>
  <si>
    <t>CA-2016-158918</t>
  </si>
  <si>
    <t>CA-2016-158939</t>
  </si>
  <si>
    <t>Canon PC1080F Personal Copier</t>
  </si>
  <si>
    <t>CA-2016-159380</t>
  </si>
  <si>
    <t>Xerox 1962</t>
  </si>
  <si>
    <t>Xerox 1953</t>
  </si>
  <si>
    <t>CA-2016-159534</t>
  </si>
  <si>
    <t>Recycled Interoffice Envelopes with String and Button Closure, 10 x 13</t>
  </si>
  <si>
    <t>CA-2016-159590</t>
  </si>
  <si>
    <t>CA-2016-159779</t>
  </si>
  <si>
    <t>CA-2016-159786</t>
  </si>
  <si>
    <t>Ralph Kennedy</t>
  </si>
  <si>
    <t>CA-2016-159863</t>
  </si>
  <si>
    <t>CA-2016-160059</t>
  </si>
  <si>
    <t>CA-2016-160171</t>
  </si>
  <si>
    <t>CA-2016-160213</t>
  </si>
  <si>
    <t>CA-2016-160227</t>
  </si>
  <si>
    <t>CA-2016-160472</t>
  </si>
  <si>
    <t>South Bend</t>
  </si>
  <si>
    <t>Tops White Computer Printout Paper</t>
  </si>
  <si>
    <t>CA-2016-160696</t>
  </si>
  <si>
    <t>CA-2016-160787</t>
  </si>
  <si>
    <t>CA-2016-160794</t>
  </si>
  <si>
    <t>CA-2016-160864</t>
  </si>
  <si>
    <t>CA-2016-161214</t>
  </si>
  <si>
    <t>CA-2016-161242</t>
  </si>
  <si>
    <t>Catherine Glotzbach</t>
  </si>
  <si>
    <t>CA-2016-161263</t>
  </si>
  <si>
    <t>CA-2016-161445</t>
  </si>
  <si>
    <t>CA-2016-161452</t>
  </si>
  <si>
    <t>CA-2016-161627</t>
  </si>
  <si>
    <t>CA-2016-161711</t>
  </si>
  <si>
    <t>CA-2016-161718</t>
  </si>
  <si>
    <t>Sean O'Donnell</t>
  </si>
  <si>
    <t>DAX Two-Tone Rosewood/Black Document Frame, Desktop, 5 x 7</t>
  </si>
  <si>
    <t>CA-2016-161767</t>
  </si>
  <si>
    <t>NeatDesk Desktop Scanner &amp; Digital Filing System</t>
  </si>
  <si>
    <t>CA-2016-161795</t>
  </si>
  <si>
    <t>CA-2016-161830</t>
  </si>
  <si>
    <t>CA-2016-161998</t>
  </si>
  <si>
    <t>Fiskars 8" Scissors, 2/Pack</t>
  </si>
  <si>
    <t>Panasonic KP-380BK Classic Electric Pencil Sharpener</t>
  </si>
  <si>
    <t>CA-2016-162047</t>
  </si>
  <si>
    <t>CA-2016-162166</t>
  </si>
  <si>
    <t>Neoma Murray</t>
  </si>
  <si>
    <t>Xerox 1928</t>
  </si>
  <si>
    <t>CA-2016-162201</t>
  </si>
  <si>
    <t>CA-2016-162369</t>
  </si>
  <si>
    <t>Tim Taslimi</t>
  </si>
  <si>
    <t>CA-2016-162376</t>
  </si>
  <si>
    <t>Xerox 1936</t>
  </si>
  <si>
    <t>CA-2016-162537</t>
  </si>
  <si>
    <t>CA-2016-162544</t>
  </si>
  <si>
    <t>Sandra Glassco</t>
  </si>
  <si>
    <t>CA-2016-162607</t>
  </si>
  <si>
    <t>CA-2016-162621</t>
  </si>
  <si>
    <t>Cathy Armstrong</t>
  </si>
  <si>
    <t>CA-2016-162761</t>
  </si>
  <si>
    <t>Avery Hi-Liter Smear-Safe Highlighters</t>
  </si>
  <si>
    <t>CA-2016-162782</t>
  </si>
  <si>
    <t>CA-2016-162887</t>
  </si>
  <si>
    <t>CA-2016-162950</t>
  </si>
  <si>
    <t>Sauder Forest Hills Library with Doors, Woodland Oak Finish</t>
  </si>
  <si>
    <t>CA-2016-162964</t>
  </si>
  <si>
    <t>CA-2016-163055</t>
  </si>
  <si>
    <t>Sanford Uni-Blazer View Highlighters, Chisel Tip, Yellow</t>
  </si>
  <si>
    <t>Rogers Deluxe File Chest</t>
  </si>
  <si>
    <t>CA-2016-163090</t>
  </si>
  <si>
    <t>Greg Hansen</t>
  </si>
  <si>
    <t>CA-2016-163104</t>
  </si>
  <si>
    <t>CA-2016-163181</t>
  </si>
  <si>
    <t>Canon PC170 Desktop Personal Copier</t>
  </si>
  <si>
    <t>CA-2016-163237</t>
  </si>
  <si>
    <t>Eudokia Martin</t>
  </si>
  <si>
    <t>Avery 50</t>
  </si>
  <si>
    <t>Ativa D5772 2-Line 5.8GHz Digital Expandable Corded/Cordless Phone System with Answering &amp; Caller ID/Call Waiting, Black/Silver</t>
  </si>
  <si>
    <t>CA-2016-163440</t>
  </si>
  <si>
    <t>CA-2016-163587</t>
  </si>
  <si>
    <t>GBC DocuBind TL200 Manual Binding Machine</t>
  </si>
  <si>
    <t>CA-2016-163734</t>
  </si>
  <si>
    <t>CA-2016-163762</t>
  </si>
  <si>
    <t>CA-2016-163895</t>
  </si>
  <si>
    <t>CA-2016-163923</t>
  </si>
  <si>
    <t>Brendan Dodson</t>
  </si>
  <si>
    <t>CA-2016-163965</t>
  </si>
  <si>
    <t>CA-2016-164007</t>
  </si>
  <si>
    <t>CA-2016-164084</t>
  </si>
  <si>
    <t>KeyTronic E03601U1 - Keyboard - Beige</t>
  </si>
  <si>
    <t>CA-2016-164301</t>
  </si>
  <si>
    <t>CA-2016-164336</t>
  </si>
  <si>
    <t>CA-2016-164427</t>
  </si>
  <si>
    <t>Hattiesburg</t>
  </si>
  <si>
    <t>CA-2016-164441</t>
  </si>
  <si>
    <t>Amy Cox</t>
  </si>
  <si>
    <t>CA-2016-164497</t>
  </si>
  <si>
    <t>Holmes Visible Mist Ultrasonic Humidifier with 2.3-Gallon Output per Day, Replacement Filter</t>
  </si>
  <si>
    <t>CA-2016-164539</t>
  </si>
  <si>
    <t>Eureka The Boss Plus 12-Amp Hard Box Upright Vacuum, Red</t>
  </si>
  <si>
    <t>CA-2016-164567</t>
  </si>
  <si>
    <t>CA-2016-164623</t>
  </si>
  <si>
    <t>CA-2016-164777</t>
  </si>
  <si>
    <t>CA-2016-164833</t>
  </si>
  <si>
    <t>CA-2016-164882</t>
  </si>
  <si>
    <t>CA-2016-165050</t>
  </si>
  <si>
    <t>CA-2016-165057</t>
  </si>
  <si>
    <t>CA-2016-165085</t>
  </si>
  <si>
    <t>Brad Thomas</t>
  </si>
  <si>
    <t>Xerox 1950</t>
  </si>
  <si>
    <t>CA-2016-165162</t>
  </si>
  <si>
    <t>CA-2016-165414</t>
  </si>
  <si>
    <t>Anker 36W 4-Port USB Wall Charger Travel Power Adapter for iPhone 5s 5c 5</t>
  </si>
  <si>
    <t>CA-2016-165554</t>
  </si>
  <si>
    <t>CA-2016-165624</t>
  </si>
  <si>
    <t>Xerox 1890</t>
  </si>
  <si>
    <t>CA-2016-165799</t>
  </si>
  <si>
    <t>CA-2016-165813</t>
  </si>
  <si>
    <t>CA-2016-166135</t>
  </si>
  <si>
    <t>CA-2016-166219</t>
  </si>
  <si>
    <t>Ben Peterman</t>
  </si>
  <si>
    <t>CA-2016-166338</t>
  </si>
  <si>
    <t>CA-2016-166464</t>
  </si>
  <si>
    <t>Hewlett Packard 310 Color Digital Copier</t>
  </si>
  <si>
    <t>CA-2016-166492</t>
  </si>
  <si>
    <t>CA-2016-166583</t>
  </si>
  <si>
    <t>CA-2016-166604</t>
  </si>
  <si>
    <t>CA-2016-166800</t>
  </si>
  <si>
    <t>CA-2016-166947</t>
  </si>
  <si>
    <t>CA-2016-166975</t>
  </si>
  <si>
    <t>Howard Miller 12-3/4 Diameter Accuwave DS  Wall Clock</t>
  </si>
  <si>
    <t>CA-2016-167010</t>
  </si>
  <si>
    <t>DAX Charcoal/Nickel-Tone Document Frame, 5 x 7</t>
  </si>
  <si>
    <t>Cardinal Slant-D Ring Binders</t>
  </si>
  <si>
    <t>Bionaire 99.97% HEPA Air Cleaner</t>
  </si>
  <si>
    <t>CA-2016-167255</t>
  </si>
  <si>
    <t>CA-2016-167269</t>
  </si>
  <si>
    <t>CA-2016-167374</t>
  </si>
  <si>
    <t>CA-2016-167479</t>
  </si>
  <si>
    <t>CA-2016-167696</t>
  </si>
  <si>
    <t>CA-2016-167745</t>
  </si>
  <si>
    <t>Elite 5" Scissors</t>
  </si>
  <si>
    <t>CA-2016-168004</t>
  </si>
  <si>
    <t>Warner Robins</t>
  </si>
  <si>
    <t>CA-2016-168088</t>
  </si>
  <si>
    <t>CA-2016-168186</t>
  </si>
  <si>
    <t>CA-2016-168207</t>
  </si>
  <si>
    <t>Contemporary Wood/Metal Frame</t>
  </si>
  <si>
    <t>CA-2016-168277</t>
  </si>
  <si>
    <t>CA-2016-168459</t>
  </si>
  <si>
    <t>CA-2016-168480</t>
  </si>
  <si>
    <t>Lincoln Park</t>
  </si>
  <si>
    <t>CA-2016-168529</t>
  </si>
  <si>
    <t>CA-2016-168564</t>
  </si>
  <si>
    <t>CA-2016-168634</t>
  </si>
  <si>
    <t>Art Ferguson</t>
  </si>
  <si>
    <t>CA-2016-168746</t>
  </si>
  <si>
    <t>Nortel Meridian M5316 Digital phone</t>
  </si>
  <si>
    <t>CA-2016-168760</t>
  </si>
  <si>
    <t>CA-2016-168767</t>
  </si>
  <si>
    <t>CA-2016-168809</t>
  </si>
  <si>
    <t>CA-2016-169201</t>
  </si>
  <si>
    <t>Holmes HEPA Air Purifier</t>
  </si>
  <si>
    <t>CA-2016-169278</t>
  </si>
  <si>
    <t>CA-2016-169299</t>
  </si>
  <si>
    <t>CA-2016-169397</t>
  </si>
  <si>
    <t>Dublin</t>
  </si>
  <si>
    <t>Stanley Bostitch Contemporary Electric Pencil Sharpeners</t>
  </si>
  <si>
    <t>Swingline SM12-08 MicroCut Jam Free Shredder</t>
  </si>
  <si>
    <t>CA-2016-169537</t>
  </si>
  <si>
    <t>Holland</t>
  </si>
  <si>
    <t>CA-2016-169572</t>
  </si>
  <si>
    <t>CA-2016-169656</t>
  </si>
  <si>
    <t>CA-2016-169677</t>
  </si>
  <si>
    <t>CA-2016-169733</t>
  </si>
  <si>
    <t>CA-2016-169740</t>
  </si>
  <si>
    <t>Anker Ultrathin Bluetooth Wireless Keyboard Aluminum Cover with Stand</t>
  </si>
  <si>
    <t>Hot Springs</t>
  </si>
  <si>
    <t>CA-2016-169796</t>
  </si>
  <si>
    <t>CA-2017-100041</t>
  </si>
  <si>
    <t>CA-2017-100083</t>
  </si>
  <si>
    <t>Carol Darley</t>
  </si>
  <si>
    <t>IBM Multi-Purpose Copy Paper, 8 1/2 x 11", Case</t>
  </si>
  <si>
    <t>CA-2017-100153</t>
  </si>
  <si>
    <t>Norman</t>
  </si>
  <si>
    <t>CA-2017-100202</t>
  </si>
  <si>
    <t>Adtran 1202752G1</t>
  </si>
  <si>
    <t>CA-2017-100244</t>
  </si>
  <si>
    <t>Newell 343</t>
  </si>
  <si>
    <t>CA-2017-100300</t>
  </si>
  <si>
    <t>Okidata MB760 Printer</t>
  </si>
  <si>
    <t>CA-2017-100307</t>
  </si>
  <si>
    <t>Xerox 1958</t>
  </si>
  <si>
    <t>CA-2017-100468</t>
  </si>
  <si>
    <t>iKross Bluetooth Portable Keyboard + Cell Phone Stand Holder + Brush for Apple iPhone 5S 5C 5, 4S 4</t>
  </si>
  <si>
    <t>CA-2017-100510</t>
  </si>
  <si>
    <t>CA-2017-100587</t>
  </si>
  <si>
    <t>CA-2017-100671</t>
  </si>
  <si>
    <t>Conroe</t>
  </si>
  <si>
    <t>CA-2017-100790</t>
  </si>
  <si>
    <t>CA-2017-100944</t>
  </si>
  <si>
    <t>CA-2017-100965</t>
  </si>
  <si>
    <t>CA-2017-100993</t>
  </si>
  <si>
    <t>Anker Astro 15000mAh USB Portable Charger</t>
  </si>
  <si>
    <t>CA-2017-101161</t>
  </si>
  <si>
    <t>BIC Liqua Brite Liner</t>
  </si>
  <si>
    <t>CA-2017-101168</t>
  </si>
  <si>
    <t>Nashua</t>
  </si>
  <si>
    <t>CA-2017-101189</t>
  </si>
  <si>
    <t>CA-2017-101329</t>
  </si>
  <si>
    <t>CA-2017-101336</t>
  </si>
  <si>
    <t>CA-2017-101343</t>
  </si>
  <si>
    <t>CA-2017-101378</t>
  </si>
  <si>
    <t>CA-2017-101385</t>
  </si>
  <si>
    <t>CA-2017-101448</t>
  </si>
  <si>
    <t>La Crosse</t>
  </si>
  <si>
    <t>CA-2017-101469</t>
  </si>
  <si>
    <t>Avery Hi-Liter Pen Style Six-Color Fluorescent Set</t>
  </si>
  <si>
    <t>CA-2017-101525</t>
  </si>
  <si>
    <t>Chris McAfee</t>
  </si>
  <si>
    <t>CA-2017-101546</t>
  </si>
  <si>
    <t>CA-2017-101623</t>
  </si>
  <si>
    <t>CA-2017-101630</t>
  </si>
  <si>
    <t>CA-2017-101651</t>
  </si>
  <si>
    <t>CA-2017-101672</t>
  </si>
  <si>
    <t>Lake Forest</t>
  </si>
  <si>
    <t>CA-2017-101693</t>
  </si>
  <si>
    <t>Eldon Executive Woodline II Cherry Finish Desk Accessories</t>
  </si>
  <si>
    <t>CA-2017-101742</t>
  </si>
  <si>
    <t>Clay Rozendal</t>
  </si>
  <si>
    <t>CA-2017-101791</t>
  </si>
  <si>
    <t>CA-2017-101938</t>
  </si>
  <si>
    <t>CA-2017-101966</t>
  </si>
  <si>
    <t>Blue Parrot B250XT Professional Grade Wireless Bluetooth Headset with</t>
  </si>
  <si>
    <t>CA-2017-101980</t>
  </si>
  <si>
    <t>Ibico EB-19 Dual Function Manual Binding System</t>
  </si>
  <si>
    <t>CA-2017-101987</t>
  </si>
  <si>
    <t>CA-2017-102092</t>
  </si>
  <si>
    <t>CA-2017-102127</t>
  </si>
  <si>
    <t>DAX Executive Solid Wood Document Frame, Desktop or Hang, Mahogany, 5 x 7</t>
  </si>
  <si>
    <t>CA-2017-102134</t>
  </si>
  <si>
    <t>CA-2017-102162</t>
  </si>
  <si>
    <t>#10 Self-Seal White Envelopes</t>
  </si>
  <si>
    <t>CA-2017-102456</t>
  </si>
  <si>
    <t>CA-2017-102498</t>
  </si>
  <si>
    <t>CA-2017-102561</t>
  </si>
  <si>
    <t>CA-2017-102596</t>
  </si>
  <si>
    <t>CA-2017-102792</t>
  </si>
  <si>
    <t>CA-2017-102813</t>
  </si>
  <si>
    <t>Xerox 201</t>
  </si>
  <si>
    <t>CA-2017-102932</t>
  </si>
  <si>
    <t>CA-2017-102981</t>
  </si>
  <si>
    <t>CA-2017-103037</t>
  </si>
  <si>
    <t>Avery 493</t>
  </si>
  <si>
    <t>CA-2017-103107</t>
  </si>
  <si>
    <t>CA-2017-103128</t>
  </si>
  <si>
    <t>Sung Chung</t>
  </si>
  <si>
    <t>Arlington Heights</t>
  </si>
  <si>
    <t>CA-2017-103163</t>
  </si>
  <si>
    <t>CA-2017-103359</t>
  </si>
  <si>
    <t>CA-2017-103464</t>
  </si>
  <si>
    <t>CA-2017-103709</t>
  </si>
  <si>
    <t>Liz Preis</t>
  </si>
  <si>
    <t>CA-2017-103730</t>
  </si>
  <si>
    <t>CA-2017-103891</t>
  </si>
  <si>
    <t>CA-2017-103919</t>
  </si>
  <si>
    <t>CA-2017-103947</t>
  </si>
  <si>
    <t>Sierra Vista</t>
  </si>
  <si>
    <t>CA-2017-103982</t>
  </si>
  <si>
    <t>Round Rock</t>
  </si>
  <si>
    <t>CA-2017-104150</t>
  </si>
  <si>
    <t>Alex Grayson</t>
  </si>
  <si>
    <t>Sony Micro Vault Click 4 GB USB 2.0 Flash Drive</t>
  </si>
  <si>
    <t>CA-2017-104157</t>
  </si>
  <si>
    <t>Office Impressions End Table, 20-1/2"H x 24"W x 20"D</t>
  </si>
  <si>
    <t>CA-2017-104276</t>
  </si>
  <si>
    <t>CA-2017-104311</t>
  </si>
  <si>
    <t>Avery 502</t>
  </si>
  <si>
    <t>CA-2017-104633</t>
  </si>
  <si>
    <t>CA-2017-104689</t>
  </si>
  <si>
    <t>Sanford Colorific Colored Pencils, 12/Box</t>
  </si>
  <si>
    <t>CA-2017-104969</t>
  </si>
  <si>
    <t>CA-2017-104983</t>
  </si>
  <si>
    <t>CA-2017-105018</t>
  </si>
  <si>
    <t>Sally Knutson</t>
  </si>
  <si>
    <t>CA-2017-105081</t>
  </si>
  <si>
    <t>CA-2017-105207</t>
  </si>
  <si>
    <t>Bill Overfelt</t>
  </si>
  <si>
    <t>Broken Arrow</t>
  </si>
  <si>
    <t>CA-2017-105256</t>
  </si>
  <si>
    <t>CA-2017-105263</t>
  </si>
  <si>
    <t>CA-2017-105277</t>
  </si>
  <si>
    <t>CA-2017-105284</t>
  </si>
  <si>
    <t>Stockwell Gold Paper Clips</t>
  </si>
  <si>
    <t>CA-2017-105291</t>
  </si>
  <si>
    <t>San Luis Obispo</t>
  </si>
  <si>
    <t>CA-2017-105354</t>
  </si>
  <si>
    <t>CA-2017-105459</t>
  </si>
  <si>
    <t>CA-2017-105473</t>
  </si>
  <si>
    <t>CA-2017-105494</t>
  </si>
  <si>
    <t>File Shuttle I and Handi-File</t>
  </si>
  <si>
    <t>CA-2017-105585</t>
  </si>
  <si>
    <t>Advantus SlideClip Paper Clips</t>
  </si>
  <si>
    <t>CA-2017-105662</t>
  </si>
  <si>
    <t>Snap-A-Way Black Print Carbonless Speed Message, No Reply Area, Duplicate</t>
  </si>
  <si>
    <t>CA-2017-105732</t>
  </si>
  <si>
    <t>Electrix Architect's Clamp-On Swing Arm Lamp, Black</t>
  </si>
  <si>
    <t>CA-2017-105746</t>
  </si>
  <si>
    <t>CA-2017-105753</t>
  </si>
  <si>
    <t>CA-2017-105760</t>
  </si>
  <si>
    <t>CA-2017-105781</t>
  </si>
  <si>
    <t>Hon Every-Day Chair Series Swivel Task Chairs</t>
  </si>
  <si>
    <t>CA-2017-105816</t>
  </si>
  <si>
    <t>AT&amp;T CL83451 4-Handset Telephone</t>
  </si>
  <si>
    <t>CA-2017-105900</t>
  </si>
  <si>
    <t>CA-2017-105963</t>
  </si>
  <si>
    <t>Imation 16GB Mini TravelDrive USB 2.0 Flash Drive</t>
  </si>
  <si>
    <t>CA-2017-106075</t>
  </si>
  <si>
    <t>CA-2017-106243</t>
  </si>
  <si>
    <t>CA-2017-106278</t>
  </si>
  <si>
    <t>CA-2017-106306</t>
  </si>
  <si>
    <t>CA-2017-106341</t>
  </si>
  <si>
    <t>CA-2017-106383</t>
  </si>
  <si>
    <t>Atlantic Metals Mobile 2-Shelf Bookcases, Custom Colors</t>
  </si>
  <si>
    <t>Littleton</t>
  </si>
  <si>
    <t>CA-2017-106397</t>
  </si>
  <si>
    <t>CA-2017-106460</t>
  </si>
  <si>
    <t>Xerox 1880</t>
  </si>
  <si>
    <t>CA-2017-106530</t>
  </si>
  <si>
    <t>CA-2017-106558</t>
  </si>
  <si>
    <t>CA-2017-106621</t>
  </si>
  <si>
    <t>Yuma</t>
  </si>
  <si>
    <t>CA-2017-106656</t>
  </si>
  <si>
    <t>Darrin Van Huff</t>
  </si>
  <si>
    <t>CA-2017-106894</t>
  </si>
  <si>
    <t>CA-2017-106915</t>
  </si>
  <si>
    <t>CA-2017-106950</t>
  </si>
  <si>
    <t>Belkin F9M820V08 8 Outlet Surge</t>
  </si>
  <si>
    <t>CA-2017-107104</t>
  </si>
  <si>
    <t>Belkin F9S820V06 8 Outlet Surge</t>
  </si>
  <si>
    <t>CA-2017-107146</t>
  </si>
  <si>
    <t>Longmont</t>
  </si>
  <si>
    <t>CA-2017-107202</t>
  </si>
  <si>
    <t>Panasonic KX MB2061 Multifunction Printer</t>
  </si>
  <si>
    <t>CA-2017-107216</t>
  </si>
  <si>
    <t>GE General Purpose, Extra Long Life, Showcase &amp; Floodlight Incandescent Bulbs</t>
  </si>
  <si>
    <t>Newell 346</t>
  </si>
  <si>
    <t>CA-2017-107328</t>
  </si>
  <si>
    <t>CA-2017-107475</t>
  </si>
  <si>
    <t>Roy Skaria</t>
  </si>
  <si>
    <t>CA-2017-107615</t>
  </si>
  <si>
    <t>CA-2017-107783</t>
  </si>
  <si>
    <t>CA-2017-107790</t>
  </si>
  <si>
    <t>CA-2017-108056</t>
  </si>
  <si>
    <t>CA-2017-108105</t>
  </si>
  <si>
    <t>CA-2017-108196</t>
  </si>
  <si>
    <t>NETGEAR RangeMax WNR1000 Wireless Router</t>
  </si>
  <si>
    <t>CA-2017-108210</t>
  </si>
  <si>
    <t>CA-2017-108224</t>
  </si>
  <si>
    <t>CA-2017-108350</t>
  </si>
  <si>
    <t>Scot Coram</t>
  </si>
  <si>
    <t>CA-2017-108364</t>
  </si>
  <si>
    <t>Barry Pond</t>
  </si>
  <si>
    <t>CA-2017-108434</t>
  </si>
  <si>
    <t>CA-2017-108567</t>
  </si>
  <si>
    <t>Port Saint Lucie</t>
  </si>
  <si>
    <t>CA-2017-108581</t>
  </si>
  <si>
    <t>CA-2017-108616</t>
  </si>
  <si>
    <t>Logitech G500s Laser Gaming Mouse with Adjustable Weight Tuning</t>
  </si>
  <si>
    <t>CA-2017-108630</t>
  </si>
  <si>
    <t>Bobby Elias</t>
  </si>
  <si>
    <t>CA-2017-108644</t>
  </si>
  <si>
    <t>CA-2017-108735</t>
  </si>
  <si>
    <t>Bush Westfield Collection Bookcases, Fully Assembled</t>
  </si>
  <si>
    <t>CA-2017-108868</t>
  </si>
  <si>
    <t>CA-2017-108875</t>
  </si>
  <si>
    <t>Craig Leslie</t>
  </si>
  <si>
    <t>CA-2017-108882</t>
  </si>
  <si>
    <t>CA-2017-108959</t>
  </si>
  <si>
    <t>CA-2017-108987</t>
  </si>
  <si>
    <t>Super Decoflex Portable Personal File</t>
  </si>
  <si>
    <t>CA-2017-109057</t>
  </si>
  <si>
    <t>CA-2017-109176</t>
  </si>
  <si>
    <t>CA-2017-109344</t>
  </si>
  <si>
    <t>Samsung Galaxy S4 Mini</t>
  </si>
  <si>
    <t>CA-2017-109365</t>
  </si>
  <si>
    <t>CA-2017-109400</t>
  </si>
  <si>
    <t>CA-2017-109407</t>
  </si>
  <si>
    <t>Gulfport</t>
  </si>
  <si>
    <t>CA-2017-109652</t>
  </si>
  <si>
    <t>CA-2017-109666</t>
  </si>
  <si>
    <t>CA-2017-109722</t>
  </si>
  <si>
    <t>Georgetown</t>
  </si>
  <si>
    <t>CA-2017-109743</t>
  </si>
  <si>
    <t>Berol Giant Pencil Sharpener</t>
  </si>
  <si>
    <t>Berol</t>
  </si>
  <si>
    <t>PayAnywhere Card Reader</t>
  </si>
  <si>
    <t>CA-2017-109806</t>
  </si>
  <si>
    <t>Jim Sink</t>
  </si>
  <si>
    <t>CA-2017-109820</t>
  </si>
  <si>
    <t>CA-2017-109827</t>
  </si>
  <si>
    <t>Panasonic KX MC6040 Color Laser Multifunction Printer</t>
  </si>
  <si>
    <t>CA-2017-109869</t>
  </si>
  <si>
    <t>Premier Electric Letter Opener</t>
  </si>
  <si>
    <t>CA-2017-109911</t>
  </si>
  <si>
    <t>CA-2017-109925</t>
  </si>
  <si>
    <t>CA-2017-109953</t>
  </si>
  <si>
    <t>Raymond Buch</t>
  </si>
  <si>
    <t>CA-2017-110009</t>
  </si>
  <si>
    <t>CA-2017-110023</t>
  </si>
  <si>
    <t>CA-2017-110044</t>
  </si>
  <si>
    <t>CA-2017-110086</t>
  </si>
  <si>
    <t>Woodland</t>
  </si>
  <si>
    <t>CA-2017-110254</t>
  </si>
  <si>
    <t>Max Ludwig</t>
  </si>
  <si>
    <t>Avery 478</t>
  </si>
  <si>
    <t>CA-2017-110366</t>
  </si>
  <si>
    <t>CA-2017-110492</t>
  </si>
  <si>
    <t>CA-2017-110499</t>
  </si>
  <si>
    <t>CA-2017-110730</t>
  </si>
  <si>
    <t>CA-2017-110772</t>
  </si>
  <si>
    <t>CA-2017-110898</t>
  </si>
  <si>
    <t>CA-2017-110975</t>
  </si>
  <si>
    <t>CA-2017-110982</t>
  </si>
  <si>
    <t>CA-2017-111010</t>
  </si>
  <si>
    <t>CA-2017-111115</t>
  </si>
  <si>
    <t>Larry Blacks</t>
  </si>
  <si>
    <t>CA-2017-111143</t>
  </si>
  <si>
    <t>CA-2017-111213</t>
  </si>
  <si>
    <t>CA-2017-111283</t>
  </si>
  <si>
    <t>CA-2017-111318</t>
  </si>
  <si>
    <t>CA-2017-111409</t>
  </si>
  <si>
    <t>CA-2017-111416</t>
  </si>
  <si>
    <t>CA-2017-111493</t>
  </si>
  <si>
    <t>Charles McCrossin</t>
  </si>
  <si>
    <t>CA-2017-111605</t>
  </si>
  <si>
    <t>Joni Wasserman</t>
  </si>
  <si>
    <t>CA-2017-111682</t>
  </si>
  <si>
    <t>Ted Butterfield</t>
  </si>
  <si>
    <t>CA-2017-111696</t>
  </si>
  <si>
    <t>CA-2017-111794</t>
  </si>
  <si>
    <t>CA-2017-111913</t>
  </si>
  <si>
    <t>CA-2017-111941</t>
  </si>
  <si>
    <t>CA-2017-111976</t>
  </si>
  <si>
    <t>CA-2017-112025</t>
  </si>
  <si>
    <t>CA-2017-112060</t>
  </si>
  <si>
    <t>CA-2017-112102</t>
  </si>
  <si>
    <t>CA-2017-112109</t>
  </si>
  <si>
    <t>Broomfield</t>
  </si>
  <si>
    <t>CA-2017-112123</t>
  </si>
  <si>
    <t>CA-2017-112256</t>
  </si>
  <si>
    <t>Newell 339</t>
  </si>
  <si>
    <t>CA-2017-112277</t>
  </si>
  <si>
    <t>CA-2017-112340</t>
  </si>
  <si>
    <t>Rediform Wirebound "Phone Memo" Message Book, 11 x 5-3/4</t>
  </si>
  <si>
    <t>CA-2017-112382</t>
  </si>
  <si>
    <t>CA-2017-112389</t>
  </si>
  <si>
    <t>Bridgeton</t>
  </si>
  <si>
    <t>CA-2017-112578</t>
  </si>
  <si>
    <t>CA-2017-112585</t>
  </si>
  <si>
    <t>CA-2017-112669</t>
  </si>
  <si>
    <t>CA-2017-112676</t>
  </si>
  <si>
    <t>CA-2017-112697</t>
  </si>
  <si>
    <t>CA-2017-112739</t>
  </si>
  <si>
    <t>Logitech MX Performance Wireless Mouse</t>
  </si>
  <si>
    <t>CA-2017-112830</t>
  </si>
  <si>
    <t>CA-2017-112893</t>
  </si>
  <si>
    <t>Stockton</t>
  </si>
  <si>
    <t>CA-2017-112942</t>
  </si>
  <si>
    <t>CA-2017-113061</t>
  </si>
  <si>
    <t>Ed Ludwig</t>
  </si>
  <si>
    <t>Jefferson City</t>
  </si>
  <si>
    <t>CA-2017-113082</t>
  </si>
  <si>
    <t>CA-2017-113096</t>
  </si>
  <si>
    <t>CA-2017-113117</t>
  </si>
  <si>
    <t>Davis</t>
  </si>
  <si>
    <t>CA-2017-113138</t>
  </si>
  <si>
    <t>Newell 340</t>
  </si>
  <si>
    <t>CA-2017-113236</t>
  </si>
  <si>
    <t>CA-2017-113243</t>
  </si>
  <si>
    <t>Avery 473</t>
  </si>
  <si>
    <t>Bretford “Just In Time” Height-Adjustable Multi-Task Work Tables</t>
  </si>
  <si>
    <t>CA-2017-113292</t>
  </si>
  <si>
    <t>CA-2017-113341</t>
  </si>
  <si>
    <t>CA-2017-113390</t>
  </si>
  <si>
    <t>CA-2017-113425</t>
  </si>
  <si>
    <t>CA-2017-113516</t>
  </si>
  <si>
    <t>CA-2017-113551</t>
  </si>
  <si>
    <t>Edinburg</t>
  </si>
  <si>
    <t>CA-2017-113600</t>
  </si>
  <si>
    <t>CA-2017-113607</t>
  </si>
  <si>
    <t>CA-2017-113621</t>
  </si>
  <si>
    <t>CA-2017-113656</t>
  </si>
  <si>
    <t>Christy Brittain</t>
  </si>
  <si>
    <t>CA-2017-113726</t>
  </si>
  <si>
    <t>CA-2017-113733</t>
  </si>
  <si>
    <t>Greenville</t>
  </si>
  <si>
    <t>CA-2017-113747</t>
  </si>
  <si>
    <t>CA-2017-113803</t>
  </si>
  <si>
    <t>Ink Jet Note and Greeting Cards, 8-1/2" x 5-1/2" Card Size</t>
  </si>
  <si>
    <t>CA-2017-113817</t>
  </si>
  <si>
    <t>CA-2017-113831</t>
  </si>
  <si>
    <t>CA-2017-113845</t>
  </si>
  <si>
    <t>CA-2017-113978</t>
  </si>
  <si>
    <t>CA-2017-114104</t>
  </si>
  <si>
    <t>Edmond</t>
  </si>
  <si>
    <t>Avaya 5420 Digital phone</t>
  </si>
  <si>
    <t>CA-2017-114209</t>
  </si>
  <si>
    <t>Alejandro Savely</t>
  </si>
  <si>
    <t>CA-2017-114307</t>
  </si>
  <si>
    <t>Maureen Fritzler</t>
  </si>
  <si>
    <t>CA-2017-114405</t>
  </si>
  <si>
    <t>Eldon Jumbo ProFile Portable File Boxes Graphite/Black</t>
  </si>
  <si>
    <t>CA-2017-114482</t>
  </si>
  <si>
    <t>Logitech Mobile Speakerphone P710e - speaker phone</t>
  </si>
  <si>
    <t>CA-2017-114489</t>
  </si>
  <si>
    <t>Justin Ellison</t>
  </si>
  <si>
    <t>CA-2017-114538</t>
  </si>
  <si>
    <t>CA-2017-114601</t>
  </si>
  <si>
    <t>CA-2017-114713</t>
  </si>
  <si>
    <t>CA-2017-114727</t>
  </si>
  <si>
    <t>Round Ring Binders</t>
  </si>
  <si>
    <t>Sauder Facets Collection Locker/File Cabinet, Sky Alder Finish</t>
  </si>
  <si>
    <t>Hon 4700 Series Mobuis Mid-Back Task Chairs with Adjustable Arms</t>
  </si>
  <si>
    <t>CA-2017-114748</t>
  </si>
  <si>
    <t>Tenex 46" x 60" Computer Anti-Static Chairmat, Rectangular Shaped</t>
  </si>
  <si>
    <t>CA-2017-114860</t>
  </si>
  <si>
    <t>Magnifier Swing Arm Lamp</t>
  </si>
  <si>
    <t>CA-2017-114867</t>
  </si>
  <si>
    <t>LG G2</t>
  </si>
  <si>
    <t>CA-2017-114895</t>
  </si>
  <si>
    <t>Xerox 1975</t>
  </si>
  <si>
    <t>CA-2017-114944</t>
  </si>
  <si>
    <t>Harold Engle</t>
  </si>
  <si>
    <t>CA-2017-114951</t>
  </si>
  <si>
    <t>CA-2017-114972</t>
  </si>
  <si>
    <t>Phillip Flathmann</t>
  </si>
  <si>
    <t>Global Deluxe High-Back Office Chair in Storm</t>
  </si>
  <si>
    <t>CA-2017-115224</t>
  </si>
  <si>
    <t>CA-2017-115378</t>
  </si>
  <si>
    <t>CA-2017-115476</t>
  </si>
  <si>
    <t>Vivian Mathis</t>
  </si>
  <si>
    <t>CA-2017-115483</t>
  </si>
  <si>
    <t>CA-2017-115504</t>
  </si>
  <si>
    <t>Xerox 218</t>
  </si>
  <si>
    <t>CA-2017-115525</t>
  </si>
  <si>
    <t>CA-2017-115574</t>
  </si>
  <si>
    <t>CA-2017-115588</t>
  </si>
  <si>
    <t>CA-2017-115756</t>
  </si>
  <si>
    <t>CA-2017-115917</t>
  </si>
  <si>
    <t>CA-2017-116232</t>
  </si>
  <si>
    <t>Pembroke Pines</t>
  </si>
  <si>
    <t>CA-2017-116337</t>
  </si>
  <si>
    <t>CA-2017-116344</t>
  </si>
  <si>
    <t>CA-2017-116379</t>
  </si>
  <si>
    <t>CA-2017-116526</t>
  </si>
  <si>
    <t>Belkin Grip Candy Sheer Case / Cover for iPhone 5 and 5S</t>
  </si>
  <si>
    <t>CA-2017-116540</t>
  </si>
  <si>
    <t>CA-2017-116547</t>
  </si>
  <si>
    <t>Logitech Media Keyboard K200</t>
  </si>
  <si>
    <t>CA-2017-116561</t>
  </si>
  <si>
    <t>CA-2017-116596</t>
  </si>
  <si>
    <t>CA-2017-116603</t>
  </si>
  <si>
    <t>CA-2017-116722</t>
  </si>
  <si>
    <t>CA-2017-116736</t>
  </si>
  <si>
    <t>CA-2017-116764</t>
  </si>
  <si>
    <t>Avery 484</t>
  </si>
  <si>
    <t>CA-2017-116799</t>
  </si>
  <si>
    <t>Jason Gross</t>
  </si>
  <si>
    <t>CA-2017-116911</t>
  </si>
  <si>
    <t>Twin Falls</t>
  </si>
  <si>
    <t>CA-2017-116918</t>
  </si>
  <si>
    <t>CA-2017-116974</t>
  </si>
  <si>
    <t>CA-2017-117121</t>
  </si>
  <si>
    <t>CA-2017-117226</t>
  </si>
  <si>
    <t>Deer Park</t>
  </si>
  <si>
    <t>CA-2017-117282</t>
  </si>
  <si>
    <t>CA-2017-117408</t>
  </si>
  <si>
    <t>Waco</t>
  </si>
  <si>
    <t>CA-2017-117583</t>
  </si>
  <si>
    <t>Xerox 215</t>
  </si>
  <si>
    <t>East Orange</t>
  </si>
  <si>
    <t>CA-2017-117590</t>
  </si>
  <si>
    <t>Richardson</t>
  </si>
  <si>
    <t>CA-2017-117604</t>
  </si>
  <si>
    <t>Jonesboro</t>
  </si>
  <si>
    <t>CA-2017-117625</t>
  </si>
  <si>
    <t>Grip Seal Envelopes</t>
  </si>
  <si>
    <t>CA-2017-117660</t>
  </si>
  <si>
    <t>CA-2017-117681</t>
  </si>
  <si>
    <t>Bush Somerset Collection Bookcase</t>
  </si>
  <si>
    <t>CA-2017-117849</t>
  </si>
  <si>
    <t>Xerox 1911</t>
  </si>
  <si>
    <t>CA-2017-117912</t>
  </si>
  <si>
    <t>CA-2017-117919</t>
  </si>
  <si>
    <t>Todd Boyes</t>
  </si>
  <si>
    <t>CA-2017-118052</t>
  </si>
  <si>
    <t>DAX Solid Wood Frames</t>
  </si>
  <si>
    <t>CA-2017-118073</t>
  </si>
  <si>
    <t>CA-2017-118101</t>
  </si>
  <si>
    <t>CA-2017-118129</t>
  </si>
  <si>
    <t>CA-2017-118178</t>
  </si>
  <si>
    <t>CA-2017-118255</t>
  </si>
  <si>
    <t>CA-2017-118311</t>
  </si>
  <si>
    <t>CA-2017-118332</t>
  </si>
  <si>
    <t>Apple Valley</t>
  </si>
  <si>
    <t>CA-2017-118500</t>
  </si>
  <si>
    <t>CA-2017-118514</t>
  </si>
  <si>
    <t>CA-2017-118570</t>
  </si>
  <si>
    <t>CA-2017-118626</t>
  </si>
  <si>
    <t>CA-2017-118689</t>
  </si>
  <si>
    <t>Canon imageCLASS 2200 Advanced Copier</t>
  </si>
  <si>
    <t>CA-2017-118745</t>
  </si>
  <si>
    <t>CA-2017-118759</t>
  </si>
  <si>
    <t>CA-2017-118899</t>
  </si>
  <si>
    <t>CA-2017-118913</t>
  </si>
  <si>
    <t>CA-2017-118934</t>
  </si>
  <si>
    <t>Hendersonville</t>
  </si>
  <si>
    <t>Avery Durable Slant Ring Binders</t>
  </si>
  <si>
    <t>CA-2017-118969</t>
  </si>
  <si>
    <t>CA-2017-119018</t>
  </si>
  <si>
    <t>CA-2017-119025</t>
  </si>
  <si>
    <t>CA-2017-119074</t>
  </si>
  <si>
    <t>DAX Two-Tone Silver Metal Document Frame</t>
  </si>
  <si>
    <t>Eldon Expressions Wood and Plastic Desk Accessories, Oak</t>
  </si>
  <si>
    <t>CA-2017-119123</t>
  </si>
  <si>
    <t>CA-2017-119165</t>
  </si>
  <si>
    <t>CA-2017-119186</t>
  </si>
  <si>
    <t>Logitech G13 Programmable Gameboard with LCD Display</t>
  </si>
  <si>
    <t>CA-2017-119445</t>
  </si>
  <si>
    <t>CA-2017-119515</t>
  </si>
  <si>
    <t>CA-2017-119641</t>
  </si>
  <si>
    <t>CA-2017-119683</t>
  </si>
  <si>
    <t>CA-2017-119823</t>
  </si>
  <si>
    <t>CA-2017-119865</t>
  </si>
  <si>
    <t>CA-2017-119935</t>
  </si>
  <si>
    <t>CA-2017-119963</t>
  </si>
  <si>
    <t>CA-2017-120005</t>
  </si>
  <si>
    <t>CA-2017-120082</t>
  </si>
  <si>
    <t>CA-2017-120180</t>
  </si>
  <si>
    <t>CA-2017-120250</t>
  </si>
  <si>
    <t>CA-2017-120257</t>
  </si>
  <si>
    <t>CA-2017-120355</t>
  </si>
  <si>
    <t>CA-2017-120369</t>
  </si>
  <si>
    <t>Tenex Chairmat w/ Average Lip, 45" x 53"</t>
  </si>
  <si>
    <t>CA-2017-120530</t>
  </si>
  <si>
    <t>CA-2017-120558</t>
  </si>
  <si>
    <t>CA-2017-120796</t>
  </si>
  <si>
    <t>CA-2017-120803</t>
  </si>
  <si>
    <t>Milford</t>
  </si>
  <si>
    <t>CA-2017-120824</t>
  </si>
  <si>
    <t>CA-2017-120859</t>
  </si>
  <si>
    <t>Cynthia Voltz</t>
  </si>
  <si>
    <t>CA-2017-120873</t>
  </si>
  <si>
    <t>CA-2017-121020</t>
  </si>
  <si>
    <t>Apple iPhone 5C</t>
  </si>
  <si>
    <t>CA-2017-121034</t>
  </si>
  <si>
    <t>CA-2017-121223</t>
  </si>
  <si>
    <t>CA-2017-121356</t>
  </si>
  <si>
    <t>CA-2017-121370</t>
  </si>
  <si>
    <t>CA-2017-121377</t>
  </si>
  <si>
    <t>Park Ridge</t>
  </si>
  <si>
    <t>CA-2017-121447</t>
  </si>
  <si>
    <t>CA-2017-121601</t>
  </si>
  <si>
    <t>The Colony</t>
  </si>
  <si>
    <t>CA-2017-121671</t>
  </si>
  <si>
    <t>Xerox 1993</t>
  </si>
  <si>
    <t>CA-2017-121748</t>
  </si>
  <si>
    <t>CA-2017-121755</t>
  </si>
  <si>
    <t>Imation 8GB Mini TravelDrive USB 2.0 Flash Drive</t>
  </si>
  <si>
    <t>CA-2017-121958</t>
  </si>
  <si>
    <t>Thomasville</t>
  </si>
  <si>
    <t>CA-2017-121993</t>
  </si>
  <si>
    <t>Joy Bell-</t>
  </si>
  <si>
    <t>CA-2017-122017</t>
  </si>
  <si>
    <t>Wichita</t>
  </si>
  <si>
    <t>CA-2017-122063</t>
  </si>
  <si>
    <t>CA-2017-122133</t>
  </si>
  <si>
    <t>Jim Radford</t>
  </si>
  <si>
    <t>CA-2017-122322</t>
  </si>
  <si>
    <t>Fiskars Home &amp; Office Scissors</t>
  </si>
  <si>
    <t>CA-2017-122392</t>
  </si>
  <si>
    <t>Caroline Jumper</t>
  </si>
  <si>
    <t>12 Colored Short Pencils</t>
  </si>
  <si>
    <t>Allentown</t>
  </si>
  <si>
    <t>CA-2017-122448</t>
  </si>
  <si>
    <t>CA-2017-122511</t>
  </si>
  <si>
    <t>CA-2017-122518</t>
  </si>
  <si>
    <t>CA-2017-122581</t>
  </si>
  <si>
    <t>Leather Task Chair, Black</t>
  </si>
  <si>
    <t>CA-2017-122728</t>
  </si>
  <si>
    <t>CA-2017-122903</t>
  </si>
  <si>
    <t>CA-2017-123015</t>
  </si>
  <si>
    <t>CA-2017-123050</t>
  </si>
  <si>
    <t>CA-2017-123120</t>
  </si>
  <si>
    <t>Acme Preferred Stainless Steel Scissors</t>
  </si>
  <si>
    <t>CA-2017-123176</t>
  </si>
  <si>
    <t>CA-2017-123274</t>
  </si>
  <si>
    <t>CA-2017-123337</t>
  </si>
  <si>
    <t>Eureka Sanitaire  Multi-Pro Heavy-Duty Upright, Disposable Bags</t>
  </si>
  <si>
    <t>CA-2017-123358</t>
  </si>
  <si>
    <t>CA-2017-123414</t>
  </si>
  <si>
    <t>CA-2017-123512</t>
  </si>
  <si>
    <t>Avery 496</t>
  </si>
  <si>
    <t>CA-2017-123526</t>
  </si>
  <si>
    <t>CA-2017-123533</t>
  </si>
  <si>
    <t>O'Sullivan Cherrywood Estates Traditional Bookcase</t>
  </si>
  <si>
    <t>CA-2017-123540</t>
  </si>
  <si>
    <t>CA-2017-123617</t>
  </si>
  <si>
    <t>CA-2017-123666</t>
  </si>
  <si>
    <t>CA-2017-123722</t>
  </si>
  <si>
    <t>CA-2017-123806</t>
  </si>
  <si>
    <t>CA-2017-123932</t>
  </si>
  <si>
    <t>CA-2017-123946</t>
  </si>
  <si>
    <t>CA-2017-124016</t>
  </si>
  <si>
    <t>Eldon 400 Class Desk Accessories, Black Carbon</t>
  </si>
  <si>
    <t>CA-2017-124051</t>
  </si>
  <si>
    <t>CA-2017-124100</t>
  </si>
  <si>
    <t>CA-2017-124149</t>
  </si>
  <si>
    <t>Embossed Ink Jet Note Cards</t>
  </si>
  <si>
    <t>CA-2017-124233</t>
  </si>
  <si>
    <t>C-Line Magnetic Cubicle Keepers, Clear Polypropylene</t>
  </si>
  <si>
    <t>CA-2017-124254</t>
  </si>
  <si>
    <t>TOPS "Important Message" Pads, Canary, 4-1/4 x 5-1/2, 50 Sheets per Pad</t>
  </si>
  <si>
    <t>CA-2017-124352</t>
  </si>
  <si>
    <t>Samsung Replacement EH64AVFWE Premium Headset</t>
  </si>
  <si>
    <t>CA-2017-124485</t>
  </si>
  <si>
    <t>CA-2017-124506</t>
  </si>
  <si>
    <t>CA-2017-124527</t>
  </si>
  <si>
    <t>CA-2017-124562</t>
  </si>
  <si>
    <t>CA-2017-124583</t>
  </si>
  <si>
    <t>Laurel Beltran</t>
  </si>
  <si>
    <t>CA-2017-124590</t>
  </si>
  <si>
    <t>Parma</t>
  </si>
  <si>
    <t>CA-2017-124667</t>
  </si>
  <si>
    <t>Bryan Davis</t>
  </si>
  <si>
    <t>CA-2017-124681</t>
  </si>
  <si>
    <t>Susan Vittorini</t>
  </si>
  <si>
    <t>CA-2017-124772</t>
  </si>
  <si>
    <t>CA-2017-124793</t>
  </si>
  <si>
    <t>CA-2017-124814</t>
  </si>
  <si>
    <t>CA-2017-125017</t>
  </si>
  <si>
    <t>Chattanooga</t>
  </si>
  <si>
    <t>CA-2017-125080</t>
  </si>
  <si>
    <t>CA-2017-125087</t>
  </si>
  <si>
    <t>CA-2017-125094</t>
  </si>
  <si>
    <t>Cherry 142-key Programmable Keyboard</t>
  </si>
  <si>
    <t>CA-2017-125164</t>
  </si>
  <si>
    <t>CA-2017-125206</t>
  </si>
  <si>
    <t>CA-2017-125220</t>
  </si>
  <si>
    <t>CA-2017-125318</t>
  </si>
  <si>
    <t>CA-2017-125661</t>
  </si>
  <si>
    <t>V7 USB Numeric Keypad</t>
  </si>
  <si>
    <t>CA-2017-125724</t>
  </si>
  <si>
    <t>CA-2017-125738</t>
  </si>
  <si>
    <t>Xerox 1982</t>
  </si>
  <si>
    <t>CA-2017-125794</t>
  </si>
  <si>
    <t>CA-2017-125815</t>
  </si>
  <si>
    <t>CA-2017-125843</t>
  </si>
  <si>
    <t>Avery Heavy-Duty EZD  Binder With Locking Rings</t>
  </si>
  <si>
    <t>CA-2017-125850</t>
  </si>
  <si>
    <t>CA-2017-125920</t>
  </si>
  <si>
    <t>CA-2017-126004</t>
  </si>
  <si>
    <t>Fellowes Econo/Stor Drawers</t>
  </si>
  <si>
    <t>CA-2017-126102</t>
  </si>
  <si>
    <t>CA-2017-126158</t>
  </si>
  <si>
    <t>CA-2017-126165</t>
  </si>
  <si>
    <t>CA-2017-126270</t>
  </si>
  <si>
    <t>San Clemente</t>
  </si>
  <si>
    <t>CA-2017-126284</t>
  </si>
  <si>
    <t>Grand Rapids</t>
  </si>
  <si>
    <t>CA-2017-126529</t>
  </si>
  <si>
    <t>Cyber Acoustics AC-202b Speech Recognition Stereo Headset</t>
  </si>
  <si>
    <t>CA-2017-126543</t>
  </si>
  <si>
    <t>CA-2017-126613</t>
  </si>
  <si>
    <t>CA-2017-126627</t>
  </si>
  <si>
    <t>La Porte</t>
  </si>
  <si>
    <t>CA-2017-126732</t>
  </si>
  <si>
    <t>CA-2017-126795</t>
  </si>
  <si>
    <t>CA-2017-126809</t>
  </si>
  <si>
    <t>CA-2017-126858</t>
  </si>
  <si>
    <t>CA-2017-126935</t>
  </si>
  <si>
    <t>CA-2017-127138</t>
  </si>
  <si>
    <t>CA-2017-127194</t>
  </si>
  <si>
    <t>CA-2017-127208</t>
  </si>
  <si>
    <t>CA-2017-127236</t>
  </si>
  <si>
    <t>Troy Blackwell</t>
  </si>
  <si>
    <t>Clearsounds A400</t>
  </si>
  <si>
    <t>CA-2017-127243</t>
  </si>
  <si>
    <t>Translucent Push Pins by OIC</t>
  </si>
  <si>
    <t>CA-2017-127250</t>
  </si>
  <si>
    <t>Marysville</t>
  </si>
  <si>
    <t>CA-2017-127369</t>
  </si>
  <si>
    <t>CA-2017-127642</t>
  </si>
  <si>
    <t>Warwick</t>
  </si>
  <si>
    <t>CA-2017-127649</t>
  </si>
  <si>
    <t>CA-2017-127670</t>
  </si>
  <si>
    <t>Saint Peters</t>
  </si>
  <si>
    <t>CA-2017-127698</t>
  </si>
  <si>
    <t>CA-2017-127761</t>
  </si>
  <si>
    <t>Scott Williamson</t>
  </si>
  <si>
    <t>CA-2017-127775</t>
  </si>
  <si>
    <t>CA-2017-127985</t>
  </si>
  <si>
    <t>CA-2017-128111</t>
  </si>
  <si>
    <t>Malden</t>
  </si>
  <si>
    <t>CA-2017-128223</t>
  </si>
  <si>
    <t>Bush Cubix Conference Tables, Fully Assembled</t>
  </si>
  <si>
    <t>CA-2017-128258</t>
  </si>
  <si>
    <t>CA-2017-128307</t>
  </si>
  <si>
    <t>Bill Eplett</t>
  </si>
  <si>
    <t>CA-2017-128412</t>
  </si>
  <si>
    <t>Harmony HEPA Quiet Air Purifiers</t>
  </si>
  <si>
    <t>CA-2017-128517</t>
  </si>
  <si>
    <t>Sean Wendt</t>
  </si>
  <si>
    <t>Storex Flexible Poly Binders with Double Pockets</t>
  </si>
  <si>
    <t>CA-2017-128531</t>
  </si>
  <si>
    <t>Neola Schneider</t>
  </si>
  <si>
    <t>CA-2017-128594</t>
  </si>
  <si>
    <t>CA-2017-128671</t>
  </si>
  <si>
    <t>CA-2017-128706</t>
  </si>
  <si>
    <t>Don Weiss</t>
  </si>
  <si>
    <t>CA-2017-128727</t>
  </si>
  <si>
    <t>CA-2017-128811</t>
  </si>
  <si>
    <t>CA-2017-128818</t>
  </si>
  <si>
    <t>CA-2017-128867</t>
  </si>
  <si>
    <t>Urbandale</t>
  </si>
  <si>
    <t>CA-2017-128916</t>
  </si>
  <si>
    <t>CA-2017-128923</t>
  </si>
  <si>
    <t>CA-2017-128972</t>
  </si>
  <si>
    <t>CA-2017-129126</t>
  </si>
  <si>
    <t>Acco Recycled 2" Capacity Laser Printer Hanging Data Binders</t>
  </si>
  <si>
    <t>CA-2017-129196</t>
  </si>
  <si>
    <t>CA-2017-129238</t>
  </si>
  <si>
    <t>AT&amp;T 1080 Phone</t>
  </si>
  <si>
    <t>CA-2017-129280</t>
  </si>
  <si>
    <t>Susan MacKendrick</t>
  </si>
  <si>
    <t>Cisco 8961 IP Phone Charcoal</t>
  </si>
  <si>
    <t>CA-2017-129308</t>
  </si>
  <si>
    <t>CA-2017-129630</t>
  </si>
  <si>
    <t>6" Cubicle Wall Clock, Black</t>
  </si>
  <si>
    <t>CA-2017-129686</t>
  </si>
  <si>
    <t>CA-2017-129693</t>
  </si>
  <si>
    <t>CA-2017-129714</t>
  </si>
  <si>
    <t>CA-2017-129728</t>
  </si>
  <si>
    <t>CA-2017-129847</t>
  </si>
  <si>
    <t>Tom Ashbrook</t>
  </si>
  <si>
    <t>CA-2017-129861</t>
  </si>
  <si>
    <t>CA-2017-129868</t>
  </si>
  <si>
    <t>CA-2017-129903</t>
  </si>
  <si>
    <t>CA-2017-130001</t>
  </si>
  <si>
    <t>Southworth 25% Cotton Linen-Finish Paper &amp; Envelopes</t>
  </si>
  <si>
    <t>CA-2017-130029</t>
  </si>
  <si>
    <t>CA-2017-130050</t>
  </si>
  <si>
    <t>CA-2017-130078</t>
  </si>
  <si>
    <t>CA-2017-130162</t>
  </si>
  <si>
    <t>CA-2017-130225</t>
  </si>
  <si>
    <t>CA-2017-130267</t>
  </si>
  <si>
    <t>CA-2017-130288</t>
  </si>
  <si>
    <t>CA-2017-130393</t>
  </si>
  <si>
    <t>San Angelo</t>
  </si>
  <si>
    <t>CA-2017-130400</t>
  </si>
  <si>
    <t>CA-2017-130407</t>
  </si>
  <si>
    <t>Panasonic KP-150 Electric Pencil Sharpener</t>
  </si>
  <si>
    <t>CA-2017-130442</t>
  </si>
  <si>
    <t>Goldsboro</t>
  </si>
  <si>
    <t>CA-2017-130477</t>
  </si>
  <si>
    <t>CA-2017-130484</t>
  </si>
  <si>
    <t>CA-2017-130638</t>
  </si>
  <si>
    <t>CA-2017-130680</t>
  </si>
  <si>
    <t>Macally Suction Cup Mount</t>
  </si>
  <si>
    <t>CA-2017-130778</t>
  </si>
  <si>
    <t>Disposable Triple-Filter Dust Bags</t>
  </si>
  <si>
    <t>CA-2017-130799</t>
  </si>
  <si>
    <t>CA-2017-130820</t>
  </si>
  <si>
    <t>CA-2017-130911</t>
  </si>
  <si>
    <t>CA-2017-130946</t>
  </si>
  <si>
    <t>Kensington Orbit Wireless Mobile Trackball for PC and Mac</t>
  </si>
  <si>
    <t>CA-2017-131065</t>
  </si>
  <si>
    <t>CA-2017-131093</t>
  </si>
  <si>
    <t>Safco Industrial Shelving</t>
  </si>
  <si>
    <t>CA-2017-131205</t>
  </si>
  <si>
    <t>CA-2017-131289</t>
  </si>
  <si>
    <t>CA-2017-131296</t>
  </si>
  <si>
    <t>CA-2017-131380</t>
  </si>
  <si>
    <t>CA-2017-131499</t>
  </si>
  <si>
    <t>CA-2017-131576</t>
  </si>
  <si>
    <t>CA-2017-131639</t>
  </si>
  <si>
    <t>Carlsbad</t>
  </si>
  <si>
    <t>CA-2017-131737</t>
  </si>
  <si>
    <t>CA-2017-131744</t>
  </si>
  <si>
    <t>CA-2017-131835</t>
  </si>
  <si>
    <t>CA-2017-131968</t>
  </si>
  <si>
    <t>Sanyo 2.5 Cubic Foot Mid-Size Office Refrigerators</t>
  </si>
  <si>
    <t>CA-2017-132017</t>
  </si>
  <si>
    <t>CA-2017-132066</t>
  </si>
  <si>
    <t>CA-2017-132094</t>
  </si>
  <si>
    <t>CA-2017-132143</t>
  </si>
  <si>
    <t>CA-2017-132304</t>
  </si>
  <si>
    <t>CA-2017-132409</t>
  </si>
  <si>
    <t>CA-2017-132479</t>
  </si>
  <si>
    <t>GBC ProClick 150 Presentation Binding System</t>
  </si>
  <si>
    <t>CA-2017-132549</t>
  </si>
  <si>
    <t>CA-2017-132661</t>
  </si>
  <si>
    <t>CA-2017-132731</t>
  </si>
  <si>
    <t>CA-2017-132829</t>
  </si>
  <si>
    <t>CA-2017-132899</t>
  </si>
  <si>
    <t>CA-2017-132990</t>
  </si>
  <si>
    <t>Eldon 500 Class Desk Accessories</t>
  </si>
  <si>
    <t>CA-2017-132997</t>
  </si>
  <si>
    <t>CA-2017-133123</t>
  </si>
  <si>
    <t>CA-2017-133144</t>
  </si>
  <si>
    <t>CA-2017-133319</t>
  </si>
  <si>
    <t>CA-2017-133340</t>
  </si>
  <si>
    <t>CA-2017-133368</t>
  </si>
  <si>
    <t>Xerox 1882</t>
  </si>
  <si>
    <t>Electrix Fluorescent Magnifier Lamps &amp; Weighted Base</t>
  </si>
  <si>
    <t>CA-2017-133550</t>
  </si>
  <si>
    <t>CA-2017-133613</t>
  </si>
  <si>
    <t>Waterbury</t>
  </si>
  <si>
    <t>CA-2017-133669</t>
  </si>
  <si>
    <t>CA-2017-133697</t>
  </si>
  <si>
    <t>CA-2017-133711</t>
  </si>
  <si>
    <t>Wilson Jones DublLock D-Ring Binders</t>
  </si>
  <si>
    <t>Hewlett-Packard Deskjet 3050a All-in-One Color Inkjet Printer</t>
  </si>
  <si>
    <t>CA-2017-133725</t>
  </si>
  <si>
    <t>CA-2017-133795</t>
  </si>
  <si>
    <t>CA-2017-133802</t>
  </si>
  <si>
    <t>Redwood City</t>
  </si>
  <si>
    <t>CA-2017-133816</t>
  </si>
  <si>
    <t>CA-2017-133872</t>
  </si>
  <si>
    <t>CA-2017-133935</t>
  </si>
  <si>
    <t>Jane Waco</t>
  </si>
  <si>
    <t>CA-2017-134110</t>
  </si>
  <si>
    <t>TOPS Voice Message Log Book, Flash Format</t>
  </si>
  <si>
    <t>CA-2017-134138</t>
  </si>
  <si>
    <t>Belleville</t>
  </si>
  <si>
    <t>CA-2017-134180</t>
  </si>
  <si>
    <t>CA-2017-134208</t>
  </si>
  <si>
    <t>Lexmark X 9575 Professional All-in-One Color Printer</t>
  </si>
  <si>
    <t>CA-2017-134222</t>
  </si>
  <si>
    <t>CA-2017-134334</t>
  </si>
  <si>
    <t>Wirebound Message Books, Four 2 3/4 x 5 Forms per Page, 200 Sets per Book</t>
  </si>
  <si>
    <t>Economy #2 Pencils</t>
  </si>
  <si>
    <t>CA-2017-134348</t>
  </si>
  <si>
    <t>CA-2017-134362</t>
  </si>
  <si>
    <t>CA-2017-134376</t>
  </si>
  <si>
    <t>CA-2017-134425</t>
  </si>
  <si>
    <t>Saint Paul</t>
  </si>
  <si>
    <t>CA-2017-134474</t>
  </si>
  <si>
    <t>Newell 337</t>
  </si>
  <si>
    <t>CA-2017-134516</t>
  </si>
  <si>
    <t>CA-2017-134544</t>
  </si>
  <si>
    <t>Anna Chung</t>
  </si>
  <si>
    <t>CA-2017-134691</t>
  </si>
  <si>
    <t>CA-2017-134775</t>
  </si>
  <si>
    <t>CA-2017-134789</t>
  </si>
  <si>
    <t>CA-2017-134803</t>
  </si>
  <si>
    <t>Kensington 7 Outlet MasterPiece HOMEOFFICE Power Control Center</t>
  </si>
  <si>
    <t>CA-2017-134887</t>
  </si>
  <si>
    <t>CA-2017-134936</t>
  </si>
  <si>
    <t>CA-2017-135265</t>
  </si>
  <si>
    <t>Christopher Conant</t>
  </si>
  <si>
    <t>CA-2017-135461</t>
  </si>
  <si>
    <t>Erica Bern</t>
  </si>
  <si>
    <t>CA-2017-135594</t>
  </si>
  <si>
    <t>CA-2017-135636</t>
  </si>
  <si>
    <t>CA-2017-135776</t>
  </si>
  <si>
    <t>Sanford EarthWrite Recycled Pencils, Medium Soft, #2</t>
  </si>
  <si>
    <t>CA-2017-135965</t>
  </si>
  <si>
    <t>CA-2017-136021</t>
  </si>
  <si>
    <t>Jill Matthias</t>
  </si>
  <si>
    <t>Array Memo Cubes</t>
  </si>
  <si>
    <t>CA-2017-136049</t>
  </si>
  <si>
    <t>CA-2017-136126</t>
  </si>
  <si>
    <t>CA-2017-136133</t>
  </si>
  <si>
    <t>CA-2017-136231</t>
  </si>
  <si>
    <t>CA-2017-136287</t>
  </si>
  <si>
    <t>CA-2017-136301</t>
  </si>
  <si>
    <t>Westinghouse Mesh Shade Clip-On Gooseneck Lamp, Black</t>
  </si>
  <si>
    <t>CA-2017-136322</t>
  </si>
  <si>
    <t>CA-2017-136329</t>
  </si>
  <si>
    <t>CA-2017-136371</t>
  </si>
  <si>
    <t>CA-2017-136406</t>
  </si>
  <si>
    <t>CA-2017-136434</t>
  </si>
  <si>
    <t>CA-2017-136483</t>
  </si>
  <si>
    <t>CA-2017-136595</t>
  </si>
  <si>
    <t>CA-2017-136686</t>
  </si>
  <si>
    <t>CA-2017-136770</t>
  </si>
  <si>
    <t>CA-2017-136812</t>
  </si>
  <si>
    <t>CA-2017-136924</t>
  </si>
  <si>
    <t>CA-2017-136994</t>
  </si>
  <si>
    <t>CA-2017-137043</t>
  </si>
  <si>
    <t>CA-2017-137050</t>
  </si>
  <si>
    <t>CA-2017-137127</t>
  </si>
  <si>
    <t>CA-2017-137176</t>
  </si>
  <si>
    <t>CA-2017-137204</t>
  </si>
  <si>
    <t>CA-2017-137239</t>
  </si>
  <si>
    <t>CA-2017-137330</t>
  </si>
  <si>
    <t>Newell 318</t>
  </si>
  <si>
    <t>Fremont</t>
  </si>
  <si>
    <t>CA-2017-137337</t>
  </si>
  <si>
    <t>CA-2017-137393</t>
  </si>
  <si>
    <t>Executive Impressions 8-1/2" Career Panel/Partition Cubicle Clock</t>
  </si>
  <si>
    <t>CA-2017-137652</t>
  </si>
  <si>
    <t>CA-2017-137673</t>
  </si>
  <si>
    <t>CA-2017-137729</t>
  </si>
  <si>
    <t>CA-2017-137736</t>
  </si>
  <si>
    <t>CA-2017-137743</t>
  </si>
  <si>
    <t>Avery 498</t>
  </si>
  <si>
    <t>CA-2017-137848</t>
  </si>
  <si>
    <t>CA-2017-137939</t>
  </si>
  <si>
    <t>CA-2017-138037</t>
  </si>
  <si>
    <t>CA-2017-138079</t>
  </si>
  <si>
    <t>CA-2017-138233</t>
  </si>
  <si>
    <t>CA-2017-138282</t>
  </si>
  <si>
    <t>CA-2017-138478</t>
  </si>
  <si>
    <t>CA-2017-138520</t>
  </si>
  <si>
    <t>Sauder Barrister Bookcases</t>
  </si>
  <si>
    <t>CA-2017-138583</t>
  </si>
  <si>
    <t>CA-2017-138597</t>
  </si>
  <si>
    <t>CA-2017-138667</t>
  </si>
  <si>
    <t>CA-2017-138688</t>
  </si>
  <si>
    <t>CA-2017-138695</t>
  </si>
  <si>
    <t>CA-2017-138933</t>
  </si>
  <si>
    <t>CA-2017-138968</t>
  </si>
  <si>
    <t>CA-2017-139010</t>
  </si>
  <si>
    <t>CA-2017-139157</t>
  </si>
  <si>
    <t>CA-2017-139234</t>
  </si>
  <si>
    <t>CA-2017-139269</t>
  </si>
  <si>
    <t>Eldon Expressions Mahogany Wood Desk Collection</t>
  </si>
  <si>
    <t>CA-2017-139381</t>
  </si>
  <si>
    <t>CA-2017-139395</t>
  </si>
  <si>
    <t>CA-2017-139409</t>
  </si>
  <si>
    <t>CA-2017-139549</t>
  </si>
  <si>
    <t>CA-2017-139556</t>
  </si>
  <si>
    <t>CA-2017-139689</t>
  </si>
  <si>
    <t>CA-2017-139808</t>
  </si>
  <si>
    <t>CA-2017-139878</t>
  </si>
  <si>
    <t>CA-2017-139885</t>
  </si>
  <si>
    <t>Belkin OmniView SE Rackmount Kit</t>
  </si>
  <si>
    <t>CA-2017-139934</t>
  </si>
  <si>
    <t>CA-2017-139941</t>
  </si>
  <si>
    <t>CA-2017-139997</t>
  </si>
  <si>
    <t>CA-2017-140018</t>
  </si>
  <si>
    <t>Texas Instrument TI-15 Fraction Calculator</t>
  </si>
  <si>
    <t>CA-2017-140046</t>
  </si>
  <si>
    <t>CA-2017-140081</t>
  </si>
  <si>
    <t>Wirebound Message Books, 2 7/8" x 5", 3 Forms per Page</t>
  </si>
  <si>
    <t>CA-2017-140130</t>
  </si>
  <si>
    <t>CA-2017-140207</t>
  </si>
  <si>
    <t>CA-2017-140249</t>
  </si>
  <si>
    <t>CA-2017-140256</t>
  </si>
  <si>
    <t>CA-2017-140382</t>
  </si>
  <si>
    <t>CA-2017-140417</t>
  </si>
  <si>
    <t>CA-2017-140438</t>
  </si>
  <si>
    <t>CA-2017-140501</t>
  </si>
  <si>
    <t>CA-2017-140543</t>
  </si>
  <si>
    <t>CA-2017-140564</t>
  </si>
  <si>
    <t>CA-2017-140571</t>
  </si>
  <si>
    <t>CA-2017-140613</t>
  </si>
  <si>
    <t>CA-2017-140634</t>
  </si>
  <si>
    <t>CA-2017-140641</t>
  </si>
  <si>
    <t>CA-2017-140746</t>
  </si>
  <si>
    <t>CA-2017-140774</t>
  </si>
  <si>
    <t>Olathe</t>
  </si>
  <si>
    <t>CA-2017-140928</t>
  </si>
  <si>
    <t>CA-2017-140935</t>
  </si>
  <si>
    <t>CA-2017-140977</t>
  </si>
  <si>
    <t>Penpower WorldCard Pro Card Scanner</t>
  </si>
  <si>
    <t>CA-2017-141019</t>
  </si>
  <si>
    <t>CA-2017-141082</t>
  </si>
  <si>
    <t>Avery 517</t>
  </si>
  <si>
    <t>CA-2017-141180</t>
  </si>
  <si>
    <t>CA-2017-141397</t>
  </si>
  <si>
    <t>Hon Valutask Swivel Chairs</t>
  </si>
  <si>
    <t>CA-2017-141523</t>
  </si>
  <si>
    <t>CA-2017-141551</t>
  </si>
  <si>
    <t>CA-2017-141586</t>
  </si>
  <si>
    <t>CA-2017-141887</t>
  </si>
  <si>
    <t>CA-2017-141957</t>
  </si>
  <si>
    <t>Boston 16765 Mini Stand Up Battery Pencil Sharpener</t>
  </si>
  <si>
    <t>CA-2017-142097</t>
  </si>
  <si>
    <t>CA-2017-142335</t>
  </si>
  <si>
    <t>CA-2017-142370</t>
  </si>
  <si>
    <t>Letter Slitter</t>
  </si>
  <si>
    <t>CA-2017-142398</t>
  </si>
  <si>
    <t>CA-2017-142405</t>
  </si>
  <si>
    <t>CA-2017-142524</t>
  </si>
  <si>
    <t>CA-2017-142545</t>
  </si>
  <si>
    <t>Xerox 1939</t>
  </si>
  <si>
    <t>CA-2017-142594</t>
  </si>
  <si>
    <t>CA-2017-142615</t>
  </si>
  <si>
    <t>Montebello</t>
  </si>
  <si>
    <t>CA-2017-142762</t>
  </si>
  <si>
    <t>CA-2017-142895</t>
  </si>
  <si>
    <t>CA-2017-142902</t>
  </si>
  <si>
    <t>Arvada</t>
  </si>
  <si>
    <t>CA-2017-142958</t>
  </si>
  <si>
    <t>Torrance</t>
  </si>
  <si>
    <t>CA-2017-143154</t>
  </si>
  <si>
    <t>CA-2017-143308</t>
  </si>
  <si>
    <t>CA-2017-143406</t>
  </si>
  <si>
    <t>Hoover Commercial Lightweight Upright Vacuum with E-Z Empty Dirt Cup</t>
  </si>
  <si>
    <t>CA-2017-143441</t>
  </si>
  <si>
    <t>CA-2017-143476</t>
  </si>
  <si>
    <t>CA-2017-143609</t>
  </si>
  <si>
    <t>CA-2017-143714</t>
  </si>
  <si>
    <t>Avaya 5410 Digital phone</t>
  </si>
  <si>
    <t>CA-2017-143749</t>
  </si>
  <si>
    <t>CA-2017-143805</t>
  </si>
  <si>
    <t>CA-2017-143910</t>
  </si>
  <si>
    <t>CA-2017-143924</t>
  </si>
  <si>
    <t>CA-2017-144015</t>
  </si>
  <si>
    <t>Ampad Phone Message Book, Recycled, 400 Message Capacity, 5 ¾” x 11”</t>
  </si>
  <si>
    <t>CA-2017-144092</t>
  </si>
  <si>
    <t>CA-2017-144148</t>
  </si>
  <si>
    <t>CA-2017-144218</t>
  </si>
  <si>
    <t>CA-2017-144309</t>
  </si>
  <si>
    <t>CA-2017-144337</t>
  </si>
  <si>
    <t>Susan Gilcrest</t>
  </si>
  <si>
    <t>CA-2017-144344</t>
  </si>
  <si>
    <t>Boynton Beach</t>
  </si>
  <si>
    <t>CA-2017-144400</t>
  </si>
  <si>
    <t>CA-2017-144540</t>
  </si>
  <si>
    <t>CA-2017-144554</t>
  </si>
  <si>
    <t>CA-2017-144645</t>
  </si>
  <si>
    <t>Deflect-o RollaMat Studded, Beveled Mat for Medium Pile Carpeting</t>
  </si>
  <si>
    <t>CA-2017-144729</t>
  </si>
  <si>
    <t>CA-2017-144764</t>
  </si>
  <si>
    <t>Okidata C610n Printer</t>
  </si>
  <si>
    <t>CA-2017-144785</t>
  </si>
  <si>
    <t>CA-2017-144792</t>
  </si>
  <si>
    <t>Ken Dana</t>
  </si>
  <si>
    <t>CA-2017-144855</t>
  </si>
  <si>
    <t>CA-2017-144911</t>
  </si>
  <si>
    <t>Overland Park</t>
  </si>
  <si>
    <t>CA-2017-144939</t>
  </si>
  <si>
    <t>CA-2017-145009</t>
  </si>
  <si>
    <t>CA-2017-145135</t>
  </si>
  <si>
    <t>Shelton</t>
  </si>
  <si>
    <t>CA-2017-145177</t>
  </si>
  <si>
    <t>Xerox 1924</t>
  </si>
  <si>
    <t>CA-2017-145240</t>
  </si>
  <si>
    <t>CA-2017-145247</t>
  </si>
  <si>
    <t>CA-2017-145261</t>
  </si>
  <si>
    <t>Sony Micro Vault Click 8 GB USB 2.0 Flash Drive</t>
  </si>
  <si>
    <t>CA-2017-145303</t>
  </si>
  <si>
    <t>GBC ProClick Spines for 32-Hole Punch</t>
  </si>
  <si>
    <t>CA-2017-145492</t>
  </si>
  <si>
    <t>CA-2017-145499</t>
  </si>
  <si>
    <t>Robert Waldorf</t>
  </si>
  <si>
    <t>CA-2017-145548</t>
  </si>
  <si>
    <t>CA-2017-145583</t>
  </si>
  <si>
    <t>CA-2017-145611</t>
  </si>
  <si>
    <t>CA-2017-145625</t>
  </si>
  <si>
    <t>CA-2017-145709</t>
  </si>
  <si>
    <t>Coral Gables</t>
  </si>
  <si>
    <t>CA-2017-145730</t>
  </si>
  <si>
    <t>CA-2017-145842</t>
  </si>
  <si>
    <t>CA-2017-145898</t>
  </si>
  <si>
    <t>CA-2017-145905</t>
  </si>
  <si>
    <t>CA-2017-145919</t>
  </si>
  <si>
    <t>Seth Thomas 12" Clock w/ Goldtone Case</t>
  </si>
  <si>
    <t>CA-2017-145982</t>
  </si>
  <si>
    <t>CA-2017-146010</t>
  </si>
  <si>
    <t>CA-2017-146143</t>
  </si>
  <si>
    <t>CA-2017-146150</t>
  </si>
  <si>
    <t>CA-2017-146157</t>
  </si>
  <si>
    <t>CA-2017-146171</t>
  </si>
  <si>
    <t>CA-2017-146206</t>
  </si>
  <si>
    <t>CA-2017-146318</t>
  </si>
  <si>
    <t>CA-2017-146325</t>
  </si>
  <si>
    <t>Global Task Chair, Black</t>
  </si>
  <si>
    <t>CA-2017-146374</t>
  </si>
  <si>
    <t>CA-2017-146423</t>
  </si>
  <si>
    <t>CA-2017-146437</t>
  </si>
  <si>
    <t>CA-2017-146521</t>
  </si>
  <si>
    <t>CA-2017-146633</t>
  </si>
  <si>
    <t>CA-2017-146682</t>
  </si>
  <si>
    <t>CA-2017-146766</t>
  </si>
  <si>
    <t>CA-2017-146836</t>
  </si>
  <si>
    <t>Cindy Chapman</t>
  </si>
  <si>
    <t>CA-2017-146913</t>
  </si>
  <si>
    <t>CA-2017-146934</t>
  </si>
  <si>
    <t>Ampad #10 Peel &amp; Seel Holiday Envelopes</t>
  </si>
  <si>
    <t>Passaic</t>
  </si>
  <si>
    <t>CA-2017-146941</t>
  </si>
  <si>
    <t>CA-2017-147067</t>
  </si>
  <si>
    <t>CA-2017-147109</t>
  </si>
  <si>
    <t>CA-2017-147123</t>
  </si>
  <si>
    <t>CA-2017-147137</t>
  </si>
  <si>
    <t>CA-2017-147256</t>
  </si>
  <si>
    <t>CA-2017-147368</t>
  </si>
  <si>
    <t>Cisco CP-7937G Unified IP Conference Station Phone</t>
  </si>
  <si>
    <t>CA-2017-147375</t>
  </si>
  <si>
    <t>Canon Color ImageCLASS MF8580Cdw Wireless Laser All-In-One Printer, Copier, Scanner</t>
  </si>
  <si>
    <t>CA-2017-147417</t>
  </si>
  <si>
    <t>CA-2017-147431</t>
  </si>
  <si>
    <t>CA-2017-147473</t>
  </si>
  <si>
    <t>Nancy Lomonaco</t>
  </si>
  <si>
    <t>CA-2017-147536</t>
  </si>
  <si>
    <t>CA-2017-147578</t>
  </si>
  <si>
    <t>CA-2017-147585</t>
  </si>
  <si>
    <t>CA-2017-147683</t>
  </si>
  <si>
    <t>CA-2017-147970</t>
  </si>
  <si>
    <t>CA-2017-148096</t>
  </si>
  <si>
    <t>Anthony O'Donnell</t>
  </si>
  <si>
    <t>CA-2017-148201</t>
  </si>
  <si>
    <t>CA-2017-148208</t>
  </si>
  <si>
    <t>CA-2017-148516</t>
  </si>
  <si>
    <t>Logitech Illuminated - Keyboard</t>
  </si>
  <si>
    <t>CA-2017-148593</t>
  </si>
  <si>
    <t>CA-2017-148684</t>
  </si>
  <si>
    <t>Newell 327</t>
  </si>
  <si>
    <t>CA-2017-148698</t>
  </si>
  <si>
    <t>CA-2017-148740</t>
  </si>
  <si>
    <t>CA-2017-148747</t>
  </si>
  <si>
    <t>Aaron Smayling</t>
  </si>
  <si>
    <t>CA-2017-148796</t>
  </si>
  <si>
    <t>CA-2017-148852</t>
  </si>
  <si>
    <t>CA-2017-148908</t>
  </si>
  <si>
    <t>CA-2017-149111</t>
  </si>
  <si>
    <t>Motorola L804</t>
  </si>
  <si>
    <t>CA-2017-149195</t>
  </si>
  <si>
    <t>CA-2017-149223</t>
  </si>
  <si>
    <t>CA-2017-149237</t>
  </si>
  <si>
    <t>CA-2017-149272</t>
  </si>
  <si>
    <t>Bryan</t>
  </si>
  <si>
    <t>CA-2017-149279</t>
  </si>
  <si>
    <t>CA-2017-149314</t>
  </si>
  <si>
    <t>CA-2017-149335</t>
  </si>
  <si>
    <t>CA-2017-149349</t>
  </si>
  <si>
    <t>CA-2017-149370</t>
  </si>
  <si>
    <t>Xerox 1968</t>
  </si>
  <si>
    <t>CA-2017-149454</t>
  </si>
  <si>
    <t>CA-2017-149461</t>
  </si>
  <si>
    <t>Adrian Shami</t>
  </si>
  <si>
    <t>CA-2017-149482</t>
  </si>
  <si>
    <t>Ralph Ritter</t>
  </si>
  <si>
    <t>CA-2017-149503</t>
  </si>
  <si>
    <t>CA-2017-149671</t>
  </si>
  <si>
    <t>CA-2017-149685</t>
  </si>
  <si>
    <t>Peter McVee</t>
  </si>
  <si>
    <t>CA-2017-149762</t>
  </si>
  <si>
    <t>Morgan Hill</t>
  </si>
  <si>
    <t>CA-2017-149783</t>
  </si>
  <si>
    <t>CA-2017-149797</t>
  </si>
  <si>
    <t>CA-2017-149902</t>
  </si>
  <si>
    <t>CA-2017-149916</t>
  </si>
  <si>
    <t>CA-2017-149965</t>
  </si>
  <si>
    <t>CA-2017-149979</t>
  </si>
  <si>
    <t>CA-2017-150000</t>
  </si>
  <si>
    <t>CA-2017-150007</t>
  </si>
  <si>
    <t>CA-2017-150077</t>
  </si>
  <si>
    <t>CA-2017-150343</t>
  </si>
  <si>
    <t>CA-2017-150350</t>
  </si>
  <si>
    <t>CA-2017-150483</t>
  </si>
  <si>
    <t>Executive Impressions 16-1/2" Circular Wall Clock</t>
  </si>
  <si>
    <t>CA-2017-150658</t>
  </si>
  <si>
    <t>CA-2017-150889</t>
  </si>
  <si>
    <t>Belkin iPhone and iPad Lightning Cable</t>
  </si>
  <si>
    <t>CA-2017-150945</t>
  </si>
  <si>
    <t>CA-2017-151092</t>
  </si>
  <si>
    <t>CA-2017-151141</t>
  </si>
  <si>
    <t>CA-2017-151148</t>
  </si>
  <si>
    <t>CA-2017-151155</t>
  </si>
  <si>
    <t>CA-2017-151169</t>
  </si>
  <si>
    <t>CA-2017-151323</t>
  </si>
  <si>
    <t>CA-2017-151372</t>
  </si>
  <si>
    <t>14-7/8 x 11 Blue Bar Computer Printout Paper</t>
  </si>
  <si>
    <t>CA-2017-151498</t>
  </si>
  <si>
    <t>CA-2017-151512</t>
  </si>
  <si>
    <t>CA-2017-151561</t>
  </si>
  <si>
    <t>CA-2017-151974</t>
  </si>
  <si>
    <t>CA-2017-152072</t>
  </si>
  <si>
    <t>Westfield</t>
  </si>
  <si>
    <t>CA-2017-152121</t>
  </si>
  <si>
    <t>Motorola Moto X</t>
  </si>
  <si>
    <t>CA-2017-152156</t>
  </si>
  <si>
    <t>Claire Gute</t>
  </si>
  <si>
    <t>CA-2017-152163</t>
  </si>
  <si>
    <t>CA-2017-152170</t>
  </si>
  <si>
    <t>CA-2017-152247</t>
  </si>
  <si>
    <t>Cheyenne</t>
  </si>
  <si>
    <t>Wyoming</t>
  </si>
  <si>
    <t>CA-2017-152289</t>
  </si>
  <si>
    <t>CA-2017-152331</t>
  </si>
  <si>
    <t>Lela Donovan</t>
  </si>
  <si>
    <t>CA-2017-152408</t>
  </si>
  <si>
    <t>CA-2017-152457</t>
  </si>
  <si>
    <t>CA-2017-152471</t>
  </si>
  <si>
    <t>Jabra SPEAK 410 Multidevice Speakerphone</t>
  </si>
  <si>
    <t>CA-2017-152520</t>
  </si>
  <si>
    <t>CA-2017-152534</t>
  </si>
  <si>
    <t>Salinas</t>
  </si>
  <si>
    <t>CA-2017-152555</t>
  </si>
  <si>
    <t>CA-2017-152632</t>
  </si>
  <si>
    <t>CA-2017-152646</t>
  </si>
  <si>
    <t>CA-2017-152688</t>
  </si>
  <si>
    <t>CA-2017-152730</t>
  </si>
  <si>
    <t>CA-2017-152765</t>
  </si>
  <si>
    <t>CA-2017-152800</t>
  </si>
  <si>
    <t>CA-2017-152814</t>
  </si>
  <si>
    <t>CA-2017-152940</t>
  </si>
  <si>
    <t>Acco Perma 2700 Stacking Storage Drawers</t>
  </si>
  <si>
    <t>CA-2017-153101</t>
  </si>
  <si>
    <t>CA-2017-153157</t>
  </si>
  <si>
    <t>CA-2017-153178</t>
  </si>
  <si>
    <t>CA-2017-153185</t>
  </si>
  <si>
    <t>CA-2017-153269</t>
  </si>
  <si>
    <t>Andover</t>
  </si>
  <si>
    <t>CA-2017-153318</t>
  </si>
  <si>
    <t>CA-2017-153346</t>
  </si>
  <si>
    <t>Dixon Ticonderoga Maple Cedar Pencil, #2</t>
  </si>
  <si>
    <t>Telephone Message Books with Fax/Mobile Section, 4 1/4" x 6"</t>
  </si>
  <si>
    <t>CA-2017-153353</t>
  </si>
  <si>
    <t>CA-2017-153577</t>
  </si>
  <si>
    <t>Highland Park</t>
  </si>
  <si>
    <t>CA-2017-153598</t>
  </si>
  <si>
    <t>CA-2017-153661</t>
  </si>
  <si>
    <t>CA-2017-153682</t>
  </si>
  <si>
    <t>CA-2017-153836</t>
  </si>
  <si>
    <t>CA-2017-154018</t>
  </si>
  <si>
    <t>CA-2017-154053</t>
  </si>
  <si>
    <t>CA-2017-154060</t>
  </si>
  <si>
    <t>CA-2017-154067</t>
  </si>
  <si>
    <t>CA-2017-154081</t>
  </si>
  <si>
    <t>Nortel Business Series Terminal T7208 Digital phone</t>
  </si>
  <si>
    <t>CA-2017-154235</t>
  </si>
  <si>
    <t>CA-2017-154403</t>
  </si>
  <si>
    <t>CA-2017-154508</t>
  </si>
  <si>
    <t>CA-2017-154536</t>
  </si>
  <si>
    <t>CA-2017-154662</t>
  </si>
  <si>
    <t>CA-2017-154690</t>
  </si>
  <si>
    <t>CA-2017-154711</t>
  </si>
  <si>
    <t>CA-2017-154739</t>
  </si>
  <si>
    <t>CA-2017-154767</t>
  </si>
  <si>
    <t>CA-2017-154788</t>
  </si>
  <si>
    <t>CA-2017-154998</t>
  </si>
  <si>
    <t>CA-2017-155005</t>
  </si>
  <si>
    <t>CA-2017-155033</t>
  </si>
  <si>
    <t>CA-2017-155138</t>
  </si>
  <si>
    <t>CA-2017-155166</t>
  </si>
  <si>
    <t>CA-2017-155187</t>
  </si>
  <si>
    <t>CA-2017-155383</t>
  </si>
  <si>
    <t>CA-2017-155439</t>
  </si>
  <si>
    <t>CA-2017-155446</t>
  </si>
  <si>
    <t>CA-2017-155474</t>
  </si>
  <si>
    <t>CA-2017-155481</t>
  </si>
  <si>
    <t>Telephone Message Books with Fax/Mobile Section, 5 1/2" x 3 3/16"</t>
  </si>
  <si>
    <t>CA-2017-155488</t>
  </si>
  <si>
    <t>Vancouver</t>
  </si>
  <si>
    <t>CA-2017-155516</t>
  </si>
  <si>
    <t>CA-2017-155530</t>
  </si>
  <si>
    <t>CA-2017-155551</t>
  </si>
  <si>
    <t>CA-2017-155565</t>
  </si>
  <si>
    <t>CA-2017-155670</t>
  </si>
  <si>
    <t>CA-2017-155747</t>
  </si>
  <si>
    <t>Global Adaptabilities Conference Tables</t>
  </si>
  <si>
    <t>CA-2017-155845</t>
  </si>
  <si>
    <t>CA-2017-155978</t>
  </si>
  <si>
    <t>CA-2017-155992</t>
  </si>
  <si>
    <t>CA-2017-156139</t>
  </si>
  <si>
    <t>CA-2017-156251</t>
  </si>
  <si>
    <t>West Allis</t>
  </si>
  <si>
    <t>CA-2017-156265</t>
  </si>
  <si>
    <t>Barricks Non-Folding Utility Table with Steel Legs, Laminate Tops</t>
  </si>
  <si>
    <t>CA-2017-156300</t>
  </si>
  <si>
    <t>CA-2017-156503</t>
  </si>
  <si>
    <t>SAFCO Folding Chair Trolley</t>
  </si>
  <si>
    <t>CA-2017-156573</t>
  </si>
  <si>
    <t>CA-2017-156685</t>
  </si>
  <si>
    <t>CA-2017-156748</t>
  </si>
  <si>
    <t>CA-2017-156811</t>
  </si>
  <si>
    <t>CA-2017-157000</t>
  </si>
  <si>
    <t>CA-2017-157161</t>
  </si>
  <si>
    <t>HP Office Paper (20Lb. and 87 Bright)</t>
  </si>
  <si>
    <t>CA-2017-157217</t>
  </si>
  <si>
    <t>CA-2017-157245</t>
  </si>
  <si>
    <t>CA-2017-157259</t>
  </si>
  <si>
    <t>CA-2017-157266</t>
  </si>
  <si>
    <t>CA-2017-157280</t>
  </si>
  <si>
    <t>Microsoft Natural Ergonomic Keyboard 4000</t>
  </si>
  <si>
    <t>CA-2017-157336</t>
  </si>
  <si>
    <t>CA-2017-157364</t>
  </si>
  <si>
    <t>CA-2017-157511</t>
  </si>
  <si>
    <t>CA-2017-157588</t>
  </si>
  <si>
    <t>Anemone Ratner</t>
  </si>
  <si>
    <t>CA-2017-157686</t>
  </si>
  <si>
    <t>CA-2017-157707</t>
  </si>
  <si>
    <t>Bush Westfield Collection Bookcases, Dark Cherry Finish, Fully Assembled</t>
  </si>
  <si>
    <t>CA-2017-157714</t>
  </si>
  <si>
    <t>Hammermill Color Copier Paper (28Lb. and 96 Bright)</t>
  </si>
  <si>
    <t>Iowa City</t>
  </si>
  <si>
    <t>CA-2017-157742</t>
  </si>
  <si>
    <t>CA-2017-157749</t>
  </si>
  <si>
    <t>CA-2017-157763</t>
  </si>
  <si>
    <t>CA-2017-157791</t>
  </si>
  <si>
    <t>CA-2017-157868</t>
  </si>
  <si>
    <t>CA-2017-158001</t>
  </si>
  <si>
    <t>CA-2017-158043</t>
  </si>
  <si>
    <t>Jason Klamczynski</t>
  </si>
  <si>
    <t>Atlantic City</t>
  </si>
  <si>
    <t>CA-2017-158099</t>
  </si>
  <si>
    <t>CA-2017-158155</t>
  </si>
  <si>
    <t>CA-2017-158211</t>
  </si>
  <si>
    <t>CA-2017-158260</t>
  </si>
  <si>
    <t>Okidata B400 Printer</t>
  </si>
  <si>
    <t>CA-2017-158302</t>
  </si>
  <si>
    <t>CA-2017-158358</t>
  </si>
  <si>
    <t>CA-2017-158435</t>
  </si>
  <si>
    <t>CA-2017-158547</t>
  </si>
  <si>
    <t>CA-2017-158568</t>
  </si>
  <si>
    <t>CA-2017-158575</t>
  </si>
  <si>
    <t>CA-2017-158610</t>
  </si>
  <si>
    <t>CA-2017-158617</t>
  </si>
  <si>
    <t>CA-2017-158694</t>
  </si>
  <si>
    <t>Newell 338</t>
  </si>
  <si>
    <t>CA-2017-158778</t>
  </si>
  <si>
    <t>CA-2017-158806</t>
  </si>
  <si>
    <t>CA-2017-158834</t>
  </si>
  <si>
    <t>Belkin 7 Outlet SurgeMaster Surge Protector with Phone Protection</t>
  </si>
  <si>
    <t>CA-2017-158841</t>
  </si>
  <si>
    <t>CA-2017-158869</t>
  </si>
  <si>
    <t>CA-2017-158925</t>
  </si>
  <si>
    <t>CA-2017-159009</t>
  </si>
  <si>
    <t>CA-2017-159016</t>
  </si>
  <si>
    <t>CA-2017-159023</t>
  </si>
  <si>
    <t>Okidata B401 Printer</t>
  </si>
  <si>
    <t>CA-2017-159142</t>
  </si>
  <si>
    <t>CA-2017-159212</t>
  </si>
  <si>
    <t>CA-2017-159345</t>
  </si>
  <si>
    <t>CA-2017-159373</t>
  </si>
  <si>
    <t>CA-2017-159639</t>
  </si>
  <si>
    <t>CA-2017-159653</t>
  </si>
  <si>
    <t>CA-2017-159695</t>
  </si>
  <si>
    <t>CA-2017-159730</t>
  </si>
  <si>
    <t>CA-2017-159737</t>
  </si>
  <si>
    <t>CA-2017-159765</t>
  </si>
  <si>
    <t>CA-2017-159891</t>
  </si>
  <si>
    <t>CA-2017-159912</t>
  </si>
  <si>
    <t>CA-2017-159940</t>
  </si>
  <si>
    <t>CA-2017-159989</t>
  </si>
  <si>
    <t>CA-2017-160108</t>
  </si>
  <si>
    <t>CA-2017-160129</t>
  </si>
  <si>
    <t>CA-2017-160136</t>
  </si>
  <si>
    <t>CA-2017-160220</t>
  </si>
  <si>
    <t>CA-2017-160234</t>
  </si>
  <si>
    <t>CA-2017-160241</t>
  </si>
  <si>
    <t>CA-2017-160304</t>
  </si>
  <si>
    <t>Gaithersburg</t>
  </si>
  <si>
    <t>CA-2017-160395</t>
  </si>
  <si>
    <t>Reno</t>
  </si>
  <si>
    <t>CA-2017-160479</t>
  </si>
  <si>
    <t>CA-2017-160486</t>
  </si>
  <si>
    <t>CA-2017-160500</t>
  </si>
  <si>
    <t>Encinitas</t>
  </si>
  <si>
    <t>CA-2017-160535</t>
  </si>
  <si>
    <t>Konica Minolta magicolor 1690MF Multifunction Printer</t>
  </si>
  <si>
    <t>CA-2017-160598</t>
  </si>
  <si>
    <t>CA-2017-160717</t>
  </si>
  <si>
    <t>CA-2017-160745</t>
  </si>
  <si>
    <t>CA-2017-160815</t>
  </si>
  <si>
    <t>Cedar Rapids</t>
  </si>
  <si>
    <t>CA-2017-160941</t>
  </si>
  <si>
    <t>CA-2017-161025</t>
  </si>
  <si>
    <t>CA-2017-161095</t>
  </si>
  <si>
    <t>CA-2017-161158</t>
  </si>
  <si>
    <t>Sanford Pocket Accent Highlighters</t>
  </si>
  <si>
    <t>CA-2017-161207</t>
  </si>
  <si>
    <t>CA-2017-161361</t>
  </si>
  <si>
    <t>CA-2017-161389</t>
  </si>
  <si>
    <t>CA-2017-161473</t>
  </si>
  <si>
    <t>CA-2017-161543</t>
  </si>
  <si>
    <t>CA-2017-161662</t>
  </si>
  <si>
    <t>CA-2017-161669</t>
  </si>
  <si>
    <t>CA-2017-161676</t>
  </si>
  <si>
    <t>CA-2017-161746</t>
  </si>
  <si>
    <t>CA-2017-161781</t>
  </si>
  <si>
    <t>Newell 328</t>
  </si>
  <si>
    <t>CA-2017-161816</t>
  </si>
  <si>
    <t>CA-2017-161907</t>
  </si>
  <si>
    <t>CA-2017-161928</t>
  </si>
  <si>
    <t>CA-2017-162082</t>
  </si>
  <si>
    <t>Harlingen</t>
  </si>
  <si>
    <t>CA-2017-162110</t>
  </si>
  <si>
    <t>iHome FM Clock Radio with Lightning Dock</t>
  </si>
  <si>
    <t>CA-2017-162138</t>
  </si>
  <si>
    <t>Hesperia</t>
  </si>
  <si>
    <t>CA-2017-162159</t>
  </si>
  <si>
    <t>CA-2017-162187</t>
  </si>
  <si>
    <t>CA-2017-162222</t>
  </si>
  <si>
    <t>CA-2017-162236</t>
  </si>
  <si>
    <t>CA-2017-162313</t>
  </si>
  <si>
    <t>CA-2017-162348</t>
  </si>
  <si>
    <t>CA-2017-162355</t>
  </si>
  <si>
    <t>CA-2017-162383</t>
  </si>
  <si>
    <t>CA-2017-162390</t>
  </si>
  <si>
    <t>Trimflex Flexible Post Binders</t>
  </si>
  <si>
    <t>CA-2017-162404</t>
  </si>
  <si>
    <t>CA-2017-162614</t>
  </si>
  <si>
    <t>CA-2017-162726</t>
  </si>
  <si>
    <t>CA-2017-162733</t>
  </si>
  <si>
    <t>CA-2017-162747</t>
  </si>
  <si>
    <t>CA-2017-162901</t>
  </si>
  <si>
    <t>CA-2017-162943</t>
  </si>
  <si>
    <t>CA-2017-163048</t>
  </si>
  <si>
    <t>CA-2017-163153</t>
  </si>
  <si>
    <t>CA-2017-163167</t>
  </si>
  <si>
    <t>CA-2017-163174</t>
  </si>
  <si>
    <t>CA-2017-163202</t>
  </si>
  <si>
    <t>CA-2017-163216</t>
  </si>
  <si>
    <t>CA-2017-163328</t>
  </si>
  <si>
    <t>Eugene</t>
  </si>
  <si>
    <t>CA-2017-163384</t>
  </si>
  <si>
    <t>CA-2017-163398</t>
  </si>
  <si>
    <t>CA-2017-163573</t>
  </si>
  <si>
    <t>CA-2017-163594</t>
  </si>
  <si>
    <t>CA-2017-163636</t>
  </si>
  <si>
    <t>CA-2017-163755</t>
  </si>
  <si>
    <t>CA-2017-163776</t>
  </si>
  <si>
    <t>CA-2017-163804</t>
  </si>
  <si>
    <t>CA-2017-163937</t>
  </si>
  <si>
    <t>Longview</t>
  </si>
  <si>
    <t>CA-2017-163951</t>
  </si>
  <si>
    <t>Carl Jackson</t>
  </si>
  <si>
    <t>CA-2017-163972</t>
  </si>
  <si>
    <t>Safco Value Mate Steel Bookcase, Baked Enamel Finish on Steel, Black</t>
  </si>
  <si>
    <t>CA-2017-163986</t>
  </si>
  <si>
    <t>Waukesha</t>
  </si>
  <si>
    <t>CA-2017-164035</t>
  </si>
  <si>
    <t>CA-2017-164091</t>
  </si>
  <si>
    <t>CA-2017-164154</t>
  </si>
  <si>
    <t>CA-2017-164350</t>
  </si>
  <si>
    <t>CA-2017-164399</t>
  </si>
  <si>
    <t>CA-2017-164483</t>
  </si>
  <si>
    <t>CA-2017-164490</t>
  </si>
  <si>
    <t>CA-2017-164511</t>
  </si>
  <si>
    <t>CA-2017-164574</t>
  </si>
  <si>
    <t>CA-2017-164637</t>
  </si>
  <si>
    <t>CA-2017-164672</t>
  </si>
  <si>
    <t>CA-2017-164735</t>
  </si>
  <si>
    <t>CA-2017-164770</t>
  </si>
  <si>
    <t>CA-2017-164784</t>
  </si>
  <si>
    <t>CA-2017-164889</t>
  </si>
  <si>
    <t>CA-2017-164896</t>
  </si>
  <si>
    <t>CA-2017-164924</t>
  </si>
  <si>
    <t>Brother MFC-9340CDW LED All-In-One Printer, Copier Scanner</t>
  </si>
  <si>
    <t>CA-2017-164938</t>
  </si>
  <si>
    <t>CA-2017-165015</t>
  </si>
  <si>
    <t>CA-2017-165148</t>
  </si>
  <si>
    <t>CA-2017-165169</t>
  </si>
  <si>
    <t>CA-2017-165218</t>
  </si>
  <si>
    <t>CA-2017-165316</t>
  </si>
  <si>
    <t>CA-2017-165330</t>
  </si>
  <si>
    <t>CA-2017-165470</t>
  </si>
  <si>
    <t>CA-2017-165484</t>
  </si>
  <si>
    <t>CA-2017-165561</t>
  </si>
  <si>
    <t>CA-2017-165673</t>
  </si>
  <si>
    <t>CA-2017-165820</t>
  </si>
  <si>
    <t>Xerox 1905</t>
  </si>
  <si>
    <t>CA-2017-165827</t>
  </si>
  <si>
    <t>CA-2017-165848</t>
  </si>
  <si>
    <t>CA-2017-165918</t>
  </si>
  <si>
    <t>CA-2017-165995</t>
  </si>
  <si>
    <t>CA-2017-166163</t>
  </si>
  <si>
    <t>CA-2017-166226</t>
  </si>
  <si>
    <t>Fellowes Command Center 5-outlet power strip</t>
  </si>
  <si>
    <t>CA-2017-166240</t>
  </si>
  <si>
    <t>CA-2017-166275</t>
  </si>
  <si>
    <t>CA-2017-166282</t>
  </si>
  <si>
    <t>Standard Line “While You Were Out” Hardbound Telephone Message Book</t>
  </si>
  <si>
    <t>CA-2017-166373</t>
  </si>
  <si>
    <t>CA-2017-166380</t>
  </si>
  <si>
    <t>CA-2017-166429</t>
  </si>
  <si>
    <t>CA-2017-166443</t>
  </si>
  <si>
    <t>CA-2017-166485</t>
  </si>
  <si>
    <t>CA-2017-166618</t>
  </si>
  <si>
    <t>CA-2017-166625</t>
  </si>
  <si>
    <t>CA-2017-166653</t>
  </si>
  <si>
    <t>CA-2017-166674</t>
  </si>
  <si>
    <t>Newell 342</t>
  </si>
  <si>
    <t>CA-2017-166772</t>
  </si>
  <si>
    <t>CA-2017-166912</t>
  </si>
  <si>
    <t>CA-2017-167115</t>
  </si>
  <si>
    <t>CA-2017-167241</t>
  </si>
  <si>
    <t>Rediform S.O.S. 1-Up Phone Message Bk, 4-1/4x3-1/16 Bk, 1 Form/Pg, 40 Messages/Bk, 3/Pk</t>
  </si>
  <si>
    <t>Luxo Professional Magnifying Clamp-On Fluorescent Lamps</t>
  </si>
  <si>
    <t>CA-2017-167290</t>
  </si>
  <si>
    <t>CA-2017-167416</t>
  </si>
  <si>
    <t>Manila Recycled Extra-Heavyweight Clasp Envelopes, 6" x 9"</t>
  </si>
  <si>
    <t>CA-2017-167507</t>
  </si>
  <si>
    <t>Redmond</t>
  </si>
  <si>
    <t>CA-2017-167556</t>
  </si>
  <si>
    <t>Janet Martin</t>
  </si>
  <si>
    <t>CA-2017-167584</t>
  </si>
  <si>
    <t>CA-2017-167605</t>
  </si>
  <si>
    <t>Rob Beeghly</t>
  </si>
  <si>
    <t>CA-2017-167682</t>
  </si>
  <si>
    <t>CA-2017-167759</t>
  </si>
  <si>
    <t>CA-2017-167983</t>
  </si>
  <si>
    <t>CA-2017-168032</t>
  </si>
  <si>
    <t>Nokia Lumia 1020</t>
  </si>
  <si>
    <t>CA-2017-168046</t>
  </si>
  <si>
    <t>CA-2017-168081</t>
  </si>
  <si>
    <t>CA-2017-168354</t>
  </si>
  <si>
    <t>CA-2017-168361</t>
  </si>
  <si>
    <t>CA-2017-168536</t>
  </si>
  <si>
    <t>CA-2017-168543</t>
  </si>
  <si>
    <t>Avanti 1.7 Cu. Ft. Refrigerator</t>
  </si>
  <si>
    <t>CA-2017-168557</t>
  </si>
  <si>
    <t>CA-2017-168753</t>
  </si>
  <si>
    <t>CA-2017-168774</t>
  </si>
  <si>
    <t>CA-2017-168830</t>
  </si>
  <si>
    <t>CA-2017-168844</t>
  </si>
  <si>
    <t>CA-2017-168893</t>
  </si>
  <si>
    <t>CA-2017-168921</t>
  </si>
  <si>
    <t>CA-2017-168956</t>
  </si>
  <si>
    <t>Honeywell Enviracaire Portable Air Cleaner for up to 8 x 10 Room</t>
  </si>
  <si>
    <t>CA-2017-169026</t>
  </si>
  <si>
    <t>CA-2017-169103</t>
  </si>
  <si>
    <t>CA-2017-169166</t>
  </si>
  <si>
    <t>CA-2017-169194</t>
  </si>
  <si>
    <t>CA-2017-169215</t>
  </si>
  <si>
    <t>CA-2017-169334</t>
  </si>
  <si>
    <t>CA-2017-169663</t>
  </si>
  <si>
    <t>CA-2017-169670</t>
  </si>
  <si>
    <t>CA-2017-169824</t>
  </si>
  <si>
    <t>CA-2017-169838</t>
  </si>
  <si>
    <t>Memorex Mini Travel Drive 32 GB USB 2.0 Flash Drive</t>
  </si>
  <si>
    <t>CA-2017-169887</t>
  </si>
  <si>
    <t>Linden 12" Wall Clock With Oak Frame</t>
  </si>
  <si>
    <t>CA-2017-169922</t>
  </si>
  <si>
    <t>CA-2017-169943</t>
  </si>
  <si>
    <t>CA-2017-169957</t>
  </si>
  <si>
    <t>CA-2017-169971</t>
  </si>
  <si>
    <t>CA-2018-100013</t>
  </si>
  <si>
    <t>CA-2018-100055</t>
  </si>
  <si>
    <t>Michael Dominguez</t>
  </si>
  <si>
    <t>Laurel</t>
  </si>
  <si>
    <t>CA-2018-100097</t>
  </si>
  <si>
    <t>CA-2018-100111</t>
  </si>
  <si>
    <t>CA-2018-100160</t>
  </si>
  <si>
    <t>CA-2018-100223</t>
  </si>
  <si>
    <t>CA-2018-100230</t>
  </si>
  <si>
    <t>CA-2018-100237</t>
  </si>
  <si>
    <t>CA-2018-100314</t>
  </si>
  <si>
    <t>Wasp CCD Handheld Bar Code Reader</t>
  </si>
  <si>
    <t>Wasp</t>
  </si>
  <si>
    <t>CA-2018-100335</t>
  </si>
  <si>
    <t>CA-2018-100356</t>
  </si>
  <si>
    <t>CA-2018-100384</t>
  </si>
  <si>
    <t>CA-2018-100412</t>
  </si>
  <si>
    <t>Tuscaloosa</t>
  </si>
  <si>
    <t>CA-2018-100426</t>
  </si>
  <si>
    <t>CA-2018-100433</t>
  </si>
  <si>
    <t>CA-2018-100524</t>
  </si>
  <si>
    <t>CA-2018-100580</t>
  </si>
  <si>
    <t>CA-2018-100601</t>
  </si>
  <si>
    <t>CA-2018-100615</t>
  </si>
  <si>
    <t>CA-2018-100622</t>
  </si>
  <si>
    <t>Canon Image Class D660 Copier</t>
  </si>
  <si>
    <t>CA-2018-100636</t>
  </si>
  <si>
    <t>CA-2018-100650</t>
  </si>
  <si>
    <t>CA-2018-100748</t>
  </si>
  <si>
    <t>CA-2018-100783</t>
  </si>
  <si>
    <t>Garland</t>
  </si>
  <si>
    <t>CA-2018-100811</t>
  </si>
  <si>
    <t>CA-2018-100825</t>
  </si>
  <si>
    <t>CA-2018-100902</t>
  </si>
  <si>
    <t>Xerox 1938</t>
  </si>
  <si>
    <t>CA-2018-100951</t>
  </si>
  <si>
    <t>CA-2018-101014</t>
  </si>
  <si>
    <t>CA-2018-101042</t>
  </si>
  <si>
    <t>CA-2018-101049</t>
  </si>
  <si>
    <t>CA-2018-101077</t>
  </si>
  <si>
    <t>CA-2018-101182</t>
  </si>
  <si>
    <t>CA-2018-101210</t>
  </si>
  <si>
    <t>CA-2018-101245</t>
  </si>
  <si>
    <t>Lindsay Williams</t>
  </si>
  <si>
    <t>CA-2018-101273</t>
  </si>
  <si>
    <t>CA-2018-101308</t>
  </si>
  <si>
    <t>CA-2018-101322</t>
  </si>
  <si>
    <t>CA-2018-101434</t>
  </si>
  <si>
    <t>CA-2018-101483</t>
  </si>
  <si>
    <t>CA-2018-101574</t>
  </si>
  <si>
    <t>CA-2018-101581</t>
  </si>
  <si>
    <t>CA-2018-101637</t>
  </si>
  <si>
    <t>CA-2018-101665</t>
  </si>
  <si>
    <t>CA-2018-101700</t>
  </si>
  <si>
    <t>Greeley</t>
  </si>
  <si>
    <t>CA-2018-101728</t>
  </si>
  <si>
    <t>CA-2018-101749</t>
  </si>
  <si>
    <t>CA-2018-101798</t>
  </si>
  <si>
    <t>CA-2018-101805</t>
  </si>
  <si>
    <t>CA-2018-101945</t>
  </si>
  <si>
    <t>CA-2018-101959</t>
  </si>
  <si>
    <t>CA-2018-102099</t>
  </si>
  <si>
    <t>CA-2018-102155</t>
  </si>
  <si>
    <t>Strathmore Photo Mount Cards</t>
  </si>
  <si>
    <t>CA-2018-102197</t>
  </si>
  <si>
    <t>CA-2018-102204</t>
  </si>
  <si>
    <t>Kleencut Forged Office Shears by Acme United Corporation</t>
  </si>
  <si>
    <t>CA-2018-102218</t>
  </si>
  <si>
    <t>Fort Collins</t>
  </si>
  <si>
    <t>CA-2018-102267</t>
  </si>
  <si>
    <t>CA-2018-102309</t>
  </si>
  <si>
    <t>Pine Bluff</t>
  </si>
  <si>
    <t>Microsoft Wireless Mobile Mouse 4000</t>
  </si>
  <si>
    <t>CA-2018-102337</t>
  </si>
  <si>
    <t>CA-2018-102379</t>
  </si>
  <si>
    <t>CA-2018-102407</t>
  </si>
  <si>
    <t>CA-2018-102414</t>
  </si>
  <si>
    <t>Universal Ultra Bright White Copier/Laser Paper, 8 1/2" x 11", Ream</t>
  </si>
  <si>
    <t>CA-2018-102519</t>
  </si>
  <si>
    <t>CA-2018-102554</t>
  </si>
  <si>
    <t>CA-2018-102610</t>
  </si>
  <si>
    <t>iOttie XL Car Mount</t>
  </si>
  <si>
    <t>CA-2018-102659</t>
  </si>
  <si>
    <t>CA-2018-102729</t>
  </si>
  <si>
    <t>CA-2018-102736</t>
  </si>
  <si>
    <t>CA-2018-102750</t>
  </si>
  <si>
    <t>CA-2018-102771</t>
  </si>
  <si>
    <t>CA-2018-102820</t>
  </si>
  <si>
    <t>CA-2018-102834</t>
  </si>
  <si>
    <t>CA-2018-102925</t>
  </si>
  <si>
    <t>Christina DeMoss</t>
  </si>
  <si>
    <t>Career Cubicle Clock, 8 1/4", Black</t>
  </si>
  <si>
    <t>CA-2018-102946</t>
  </si>
  <si>
    <t>CA-2018-102967</t>
  </si>
  <si>
    <t>CA-2018-102974</t>
  </si>
  <si>
    <t>Newell 33</t>
  </si>
  <si>
    <t>CA-2018-103009</t>
  </si>
  <si>
    <t>CA-2018-103065</t>
  </si>
  <si>
    <t>Pete Takahito</t>
  </si>
  <si>
    <t>CA-2018-103156</t>
  </si>
  <si>
    <t>CA-2018-103212</t>
  </si>
  <si>
    <t>CA-2018-103352</t>
  </si>
  <si>
    <t>CA-2018-103380</t>
  </si>
  <si>
    <t>CA-2018-103415</t>
  </si>
  <si>
    <t>CA-2018-103443</t>
  </si>
  <si>
    <t>CA-2018-103478</t>
  </si>
  <si>
    <t>CA-2018-103499</t>
  </si>
  <si>
    <t>CA-2018-103506</t>
  </si>
  <si>
    <t>CA-2018-103520</t>
  </si>
  <si>
    <t>CA-2018-103611</t>
  </si>
  <si>
    <t>CA-2018-103765</t>
  </si>
  <si>
    <t>CA-2018-103877</t>
  </si>
  <si>
    <t>Independence</t>
  </si>
  <si>
    <t>CA-2018-103968</t>
  </si>
  <si>
    <t>CA-2018-104003</t>
  </si>
  <si>
    <t>CA-2018-104010</t>
  </si>
  <si>
    <t>CA-2018-104024</t>
  </si>
  <si>
    <t>CA-2018-104066</t>
  </si>
  <si>
    <t>CA-2018-104080</t>
  </si>
  <si>
    <t>CA-2018-104108</t>
  </si>
  <si>
    <t>CA-2018-104136</t>
  </si>
  <si>
    <t>CA-2018-104220</t>
  </si>
  <si>
    <t>CA-2018-104318</t>
  </si>
  <si>
    <t>CA-2018-104381</t>
  </si>
  <si>
    <t>CA-2018-104388</t>
  </si>
  <si>
    <t>CA-2018-104577</t>
  </si>
  <si>
    <t>CA-2018-104619</t>
  </si>
  <si>
    <t>CA-2018-104640</t>
  </si>
  <si>
    <t>CA-2018-104647</t>
  </si>
  <si>
    <t>CA-2018-104731</t>
  </si>
  <si>
    <t>CA-2018-104745</t>
  </si>
  <si>
    <t>CA-2018-104801</t>
  </si>
  <si>
    <t>CA-2018-104822</t>
  </si>
  <si>
    <t>CA-2018-104850</t>
  </si>
  <si>
    <t>CA-2018-104864</t>
  </si>
  <si>
    <t>Miramar</t>
  </si>
  <si>
    <t>CA-2018-104885</t>
  </si>
  <si>
    <t>CA-2018-104906</t>
  </si>
  <si>
    <t>CA-2018-104913</t>
  </si>
  <si>
    <t>CA-2018-104927</t>
  </si>
  <si>
    <t>CA-2018-105053</t>
  </si>
  <si>
    <t>CA-2018-105074</t>
  </si>
  <si>
    <t>CA-2018-105130</t>
  </si>
  <si>
    <t>CA-2018-105144</t>
  </si>
  <si>
    <t>CA-2018-105193</t>
  </si>
  <si>
    <t>CA-2018-105214</t>
  </si>
  <si>
    <t>CA-2018-105235</t>
  </si>
  <si>
    <t>CA-2018-105326</t>
  </si>
  <si>
    <t>CA-2018-105333</t>
  </si>
  <si>
    <t>Panasonic Business Telephones KX-T7736</t>
  </si>
  <si>
    <t>CA-2018-105410</t>
  </si>
  <si>
    <t>CA-2018-105445</t>
  </si>
  <si>
    <t>CA-2018-105480</t>
  </si>
  <si>
    <t>CA-2018-105487</t>
  </si>
  <si>
    <t>CA-2018-105543</t>
  </si>
  <si>
    <t>CA-2018-105620</t>
  </si>
  <si>
    <t>Jennifer Halladay</t>
  </si>
  <si>
    <t>Lexmark 20R1285 X6650 Wireless All-in-One Printer</t>
  </si>
  <si>
    <t>CA-2018-105669</t>
  </si>
  <si>
    <t>CA-2018-105809</t>
  </si>
  <si>
    <t>CA-2018-105823</t>
  </si>
  <si>
    <t>CA-2018-105851</t>
  </si>
  <si>
    <t>CA-2018-105886</t>
  </si>
  <si>
    <t>CA-2018-105914</t>
  </si>
  <si>
    <t>CA-2018-105921</t>
  </si>
  <si>
    <t>CA-2018-105991</t>
  </si>
  <si>
    <t>CA-2018-106033</t>
  </si>
  <si>
    <t>Panasonic KP-310 Heavy-Duty Electric Pencil Sharpener</t>
  </si>
  <si>
    <t>CA-2018-106047</t>
  </si>
  <si>
    <t>CA-2018-106068</t>
  </si>
  <si>
    <t>CA-2018-106103</t>
  </si>
  <si>
    <t>Rochester Hills</t>
  </si>
  <si>
    <t>CA-2018-106180</t>
  </si>
  <si>
    <t>CA-2018-106355</t>
  </si>
  <si>
    <t>CA-2018-106432</t>
  </si>
  <si>
    <t>CA-2018-106537</t>
  </si>
  <si>
    <t>CA-2018-106691</t>
  </si>
  <si>
    <t>CA-2018-106747</t>
  </si>
  <si>
    <t>CA-2018-106782</t>
  </si>
  <si>
    <t>CA-2018-106824</t>
  </si>
  <si>
    <t>CA-2018-106831</t>
  </si>
  <si>
    <t>CA-2018-106852</t>
  </si>
  <si>
    <t>CA-2018-106859</t>
  </si>
  <si>
    <t>Xerox 230</t>
  </si>
  <si>
    <t>Logitech Wireless Headset H600 Over-The-Head Design</t>
  </si>
  <si>
    <t>CA-2018-106943</t>
  </si>
  <si>
    <t>CA-2018-106964</t>
  </si>
  <si>
    <t>CA-2018-107125</t>
  </si>
  <si>
    <t>CA-2018-107132</t>
  </si>
  <si>
    <t>CA-2018-107167</t>
  </si>
  <si>
    <t>CA-2018-107174</t>
  </si>
  <si>
    <t>CA-2018-107209</t>
  </si>
  <si>
    <t>CA-2018-107244</t>
  </si>
  <si>
    <t>CA-2018-107265</t>
  </si>
  <si>
    <t>CA-2018-107293</t>
  </si>
  <si>
    <t>CA-2018-107314</t>
  </si>
  <si>
    <t>CA-2018-107321</t>
  </si>
  <si>
    <t>CA-2018-107342</t>
  </si>
  <si>
    <t>CA-2018-107461</t>
  </si>
  <si>
    <t>CA-2018-107503</t>
  </si>
  <si>
    <t>CA-2018-107517</t>
  </si>
  <si>
    <t>CA-2018-107552</t>
  </si>
  <si>
    <t>CA-2018-107629</t>
  </si>
  <si>
    <t>CA-2018-107713</t>
  </si>
  <si>
    <t>CA-2018-107720</t>
  </si>
  <si>
    <t>Decoflex Hanging Personal Folder File</t>
  </si>
  <si>
    <t>CA-2018-107727</t>
  </si>
  <si>
    <t>CA-2018-107748</t>
  </si>
  <si>
    <t>CA-2018-107797</t>
  </si>
  <si>
    <t>Mansfield</t>
  </si>
  <si>
    <t>CA-2018-107825</t>
  </si>
  <si>
    <t>CA-2018-107832</t>
  </si>
  <si>
    <t>CA-2018-107853</t>
  </si>
  <si>
    <t>CA-2018-107874</t>
  </si>
  <si>
    <t>CA-2018-107909</t>
  </si>
  <si>
    <t>CA-2018-107958</t>
  </si>
  <si>
    <t>CA-2018-107986</t>
  </si>
  <si>
    <t>CA-2018-108000</t>
  </si>
  <si>
    <t>CA-2018-108035</t>
  </si>
  <si>
    <t>CA-2018-108070</t>
  </si>
  <si>
    <t>CA-2018-108091</t>
  </si>
  <si>
    <t>CA-2018-108112</t>
  </si>
  <si>
    <t>CA-2018-108287</t>
  </si>
  <si>
    <t>CA-2018-108294</t>
  </si>
  <si>
    <t>CA-2018-108322</t>
  </si>
  <si>
    <t>Pompano Beach</t>
  </si>
  <si>
    <t>CA-2018-108329</t>
  </si>
  <si>
    <t>Whittier</t>
  </si>
  <si>
    <t>CA-2018-108441</t>
  </si>
  <si>
    <t>Sarah Bern</t>
  </si>
  <si>
    <t>CA-2018-108539</t>
  </si>
  <si>
    <t>CA-2018-108553</t>
  </si>
  <si>
    <t>CA-2018-108560</t>
  </si>
  <si>
    <t>Jenna Caffey</t>
  </si>
  <si>
    <t>CA-2018-108574</t>
  </si>
  <si>
    <t>CA-2018-108749</t>
  </si>
  <si>
    <t>CA-2018-108756</t>
  </si>
  <si>
    <t>CA-2018-108791</t>
  </si>
  <si>
    <t>Tony Molinari</t>
  </si>
  <si>
    <t>CA-2018-108854</t>
  </si>
  <si>
    <t>CA-2018-108910</t>
  </si>
  <si>
    <t>CA-2018-108931</t>
  </si>
  <si>
    <t>Henia Zydlo</t>
  </si>
  <si>
    <t>Xerox 1980</t>
  </si>
  <si>
    <t>CA-2018-109085</t>
  </si>
  <si>
    <t>CA-2018-109099</t>
  </si>
  <si>
    <t>CA-2018-109183</t>
  </si>
  <si>
    <t>CA-2018-109211</t>
  </si>
  <si>
    <t>CA-2018-109393</t>
  </si>
  <si>
    <t>CA-2018-109589</t>
  </si>
  <si>
    <t>CA-2018-109701</t>
  </si>
  <si>
    <t>CA-2018-109715</t>
  </si>
  <si>
    <t>CA-2018-109750</t>
  </si>
  <si>
    <t>CA-2018-109757</t>
  </si>
  <si>
    <t>CA-2018-109778</t>
  </si>
  <si>
    <t>CA-2018-109946</t>
  </si>
  <si>
    <t>CA-2018-109960</t>
  </si>
  <si>
    <t>CA-2018-110198</t>
  </si>
  <si>
    <t>CA-2018-110212</t>
  </si>
  <si>
    <t>CA-2018-110310</t>
  </si>
  <si>
    <t>CA-2018-110373</t>
  </si>
  <si>
    <t>CA-2018-110380</t>
  </si>
  <si>
    <t>Pencil and Crayon Sharpener</t>
  </si>
  <si>
    <t>CA-2018-110429</t>
  </si>
  <si>
    <t>Mead 1st Gear 2" Zipper Binder, Asst. Colors</t>
  </si>
  <si>
    <t>CA-2018-110443</t>
  </si>
  <si>
    <t>Renton</t>
  </si>
  <si>
    <t>3D Systems Cube Printer, 2nd Generation, White</t>
  </si>
  <si>
    <t>3D Systems</t>
  </si>
  <si>
    <t>CA-2018-110478</t>
  </si>
  <si>
    <t>CA-2018-110625</t>
  </si>
  <si>
    <t>Danbury</t>
  </si>
  <si>
    <t>CA-2018-110821</t>
  </si>
  <si>
    <t>CA-2018-110842</t>
  </si>
  <si>
    <t>CA-2018-110884</t>
  </si>
  <si>
    <t>CA-2018-110905</t>
  </si>
  <si>
    <t>CA-2018-110926</t>
  </si>
  <si>
    <t>CA-2018-110940</t>
  </si>
  <si>
    <t>Wheeling</t>
  </si>
  <si>
    <t>CA-2018-111178</t>
  </si>
  <si>
    <t>CA-2018-111220</t>
  </si>
  <si>
    <t>CA-2018-111262</t>
  </si>
  <si>
    <t>CA-2018-111269</t>
  </si>
  <si>
    <t>CA-2018-111332</t>
  </si>
  <si>
    <t>Fargo</t>
  </si>
  <si>
    <t>North Dakota</t>
  </si>
  <si>
    <t>CA-2018-111374</t>
  </si>
  <si>
    <t>CA-2018-111388</t>
  </si>
  <si>
    <t>CA-2018-111556</t>
  </si>
  <si>
    <t>CA-2018-111577</t>
  </si>
  <si>
    <t>CA-2018-111591</t>
  </si>
  <si>
    <t>CA-2018-111647</t>
  </si>
  <si>
    <t>CA-2018-111689</t>
  </si>
  <si>
    <t>CA-2018-111717</t>
  </si>
  <si>
    <t>CA-2018-111738</t>
  </si>
  <si>
    <t>CA-2018-111759</t>
  </si>
  <si>
    <t>CA-2018-111808</t>
  </si>
  <si>
    <t>CA-2018-111815</t>
  </si>
  <si>
    <t>CA-2018-112004</t>
  </si>
  <si>
    <t>CA-2018-112039</t>
  </si>
  <si>
    <t>CA-2018-112172</t>
  </si>
  <si>
    <t>CA-2018-112333</t>
  </si>
  <si>
    <t>CA-2018-112431</t>
  </si>
  <si>
    <t>CA-2018-112473</t>
  </si>
  <si>
    <t>CA-2018-112487</t>
  </si>
  <si>
    <t>CA-2018-112515</t>
  </si>
  <si>
    <t>Global Adaptabilites Bookcase, Cherry/Storm Gray Finish</t>
  </si>
  <si>
    <t>CA-2018-112529</t>
  </si>
  <si>
    <t>CA-2018-112536</t>
  </si>
  <si>
    <t>Plastic Stacking Crates &amp; Casters</t>
  </si>
  <si>
    <t>CA-2018-112725</t>
  </si>
  <si>
    <t>CA-2018-112753</t>
  </si>
  <si>
    <t>CA-2018-112774</t>
  </si>
  <si>
    <t>CA-2018-112809</t>
  </si>
  <si>
    <t>CA-2018-112844</t>
  </si>
  <si>
    <t>CA-2018-112865</t>
  </si>
  <si>
    <t>CA-2018-112900</t>
  </si>
  <si>
    <t>CA-2018-112956</t>
  </si>
  <si>
    <t>CA-2018-112984</t>
  </si>
  <si>
    <t>CA-2018-113075</t>
  </si>
  <si>
    <t>CA-2018-113208</t>
  </si>
  <si>
    <t>Michelle Lonsdale</t>
  </si>
  <si>
    <t>CA-2018-113278</t>
  </si>
  <si>
    <t>CA-2018-113355</t>
  </si>
  <si>
    <t>CA-2018-113418</t>
  </si>
  <si>
    <t>CA-2018-113453</t>
  </si>
  <si>
    <t>CA-2018-113460</t>
  </si>
  <si>
    <t>CA-2018-113474</t>
  </si>
  <si>
    <t>Multimedia Mailers</t>
  </si>
  <si>
    <t>CA-2018-113481</t>
  </si>
  <si>
    <t>CA-2018-113530</t>
  </si>
  <si>
    <t>CA-2018-113558</t>
  </si>
  <si>
    <t>Patricia Hirasaki</t>
  </si>
  <si>
    <t>CA-2018-113572</t>
  </si>
  <si>
    <t>CA-2018-113670</t>
  </si>
  <si>
    <t>CA-2018-113705</t>
  </si>
  <si>
    <t>Panasonic KX - TS880B Telephone</t>
  </si>
  <si>
    <t>CA-2018-113873</t>
  </si>
  <si>
    <t>CA-2018-113908</t>
  </si>
  <si>
    <t>Hewlett-Packard 300S Scientific Calculator</t>
  </si>
  <si>
    <t>CA-2018-114055</t>
  </si>
  <si>
    <t>Mick Hernandez</t>
  </si>
  <si>
    <t>CA-2018-114216</t>
  </si>
  <si>
    <t>CA-2018-114258</t>
  </si>
  <si>
    <t>CA-2018-114370</t>
  </si>
  <si>
    <t>Seidio BD2-HK3IPH5-BK DILEX Case and Holster Combo for Apple iPhone 5/5s - Black</t>
  </si>
  <si>
    <t>CA-2018-114412</t>
  </si>
  <si>
    <t>CA-2018-114440</t>
  </si>
  <si>
    <t>CA-2018-114524</t>
  </si>
  <si>
    <t>CA-2018-114552</t>
  </si>
  <si>
    <t>CA-2018-114636</t>
  </si>
  <si>
    <t>CA-2018-114804</t>
  </si>
  <si>
    <t>Modesto</t>
  </si>
  <si>
    <t>CA-2018-115070</t>
  </si>
  <si>
    <t>Mitch Gastineau</t>
  </si>
  <si>
    <t>CA-2018-115105</t>
  </si>
  <si>
    <t>CA-2018-115119</t>
  </si>
  <si>
    <t>CA-2018-115154</t>
  </si>
  <si>
    <t>Ricardo Sperren</t>
  </si>
  <si>
    <t>Balt Solid Wood Round Tables</t>
  </si>
  <si>
    <t>CA-2018-115175</t>
  </si>
  <si>
    <t>CA-2018-115322</t>
  </si>
  <si>
    <t>CA-2018-115364</t>
  </si>
  <si>
    <t>CA-2018-115427</t>
  </si>
  <si>
    <t>CA-2018-115448</t>
  </si>
  <si>
    <t>CA-2018-115546</t>
  </si>
  <si>
    <t>Google Nexus 5</t>
  </si>
  <si>
    <t>CA-2018-115602</t>
  </si>
  <si>
    <t>CA-2018-115651</t>
  </si>
  <si>
    <t>Quartet Alpha White Chalk, 12/Pack</t>
  </si>
  <si>
    <t>CA-2018-115777</t>
  </si>
  <si>
    <t>CA-2018-115805</t>
  </si>
  <si>
    <t>CA-2018-115882</t>
  </si>
  <si>
    <t>CA-2018-115931</t>
  </si>
  <si>
    <t>CA-2018-115994</t>
  </si>
  <si>
    <t>CA-2018-116113</t>
  </si>
  <si>
    <t>CA-2018-116127</t>
  </si>
  <si>
    <t>CA-2018-116204</t>
  </si>
  <si>
    <t>CA-2018-116225</t>
  </si>
  <si>
    <t>CA-2018-116288</t>
  </si>
  <si>
    <t>CA-2018-116358</t>
  </si>
  <si>
    <t>CA-2018-116498</t>
  </si>
  <si>
    <t>CA-2018-116519</t>
  </si>
  <si>
    <t>CA-2018-116645</t>
  </si>
  <si>
    <t>CA-2018-116680</t>
  </si>
  <si>
    <t>CA-2018-116715</t>
  </si>
  <si>
    <t>CA-2018-116855</t>
  </si>
  <si>
    <t>CA-2018-116939</t>
  </si>
  <si>
    <t>CA-2018-116946</t>
  </si>
  <si>
    <t>Parker</t>
  </si>
  <si>
    <t>CA-2018-116953</t>
  </si>
  <si>
    <t>CA-2018-116988</t>
  </si>
  <si>
    <t>CA-2018-117009</t>
  </si>
  <si>
    <t>CA-2018-117023</t>
  </si>
  <si>
    <t>CA-2018-117044</t>
  </si>
  <si>
    <t>CA-2018-117079</t>
  </si>
  <si>
    <t>Jocasta Rupert</t>
  </si>
  <si>
    <t>CA-2018-117114</t>
  </si>
  <si>
    <t>CA-2018-117128</t>
  </si>
  <si>
    <t>CA-2018-117156</t>
  </si>
  <si>
    <t>CA-2018-117198</t>
  </si>
  <si>
    <t>CA-2018-117212</t>
  </si>
  <si>
    <t>CA-2018-117240</t>
  </si>
  <si>
    <t>CA-2018-117261</t>
  </si>
  <si>
    <t>CA-2018-117324</t>
  </si>
  <si>
    <t>CA-2018-117394</t>
  </si>
  <si>
    <t>CA-2018-117401</t>
  </si>
  <si>
    <t>CA-2018-117422</t>
  </si>
  <si>
    <t>CA-2018-117436</t>
  </si>
  <si>
    <t>CA-2018-117443</t>
  </si>
  <si>
    <t>CA-2018-117457</t>
  </si>
  <si>
    <t>CA-2018-117485</t>
  </si>
  <si>
    <t>CA-2018-117513</t>
  </si>
  <si>
    <t>CA-2018-117632</t>
  </si>
  <si>
    <t>CA-2018-117646</t>
  </si>
  <si>
    <t>CA-2018-117653</t>
  </si>
  <si>
    <t>CA-2018-117667</t>
  </si>
  <si>
    <t>Xerox 1956</t>
  </si>
  <si>
    <t>CA-2018-117695</t>
  </si>
  <si>
    <t>CA-2018-117702</t>
  </si>
  <si>
    <t>CA-2018-117807</t>
  </si>
  <si>
    <t>CA-2018-117821</t>
  </si>
  <si>
    <t>CA-2018-117863</t>
  </si>
  <si>
    <t>CA-2018-117870</t>
  </si>
  <si>
    <t>CA-2018-117926</t>
  </si>
  <si>
    <t>Belkin 8-Outlet Premiere SurgeMaster II Surge Protectors</t>
  </si>
  <si>
    <t>CA-2018-117933</t>
  </si>
  <si>
    <t>CA-2018-117947</t>
  </si>
  <si>
    <t>CA-2018-118003</t>
  </si>
  <si>
    <t>CA-2018-118017</t>
  </si>
  <si>
    <t>CA-2018-118122</t>
  </si>
  <si>
    <t>CA-2018-118136</t>
  </si>
  <si>
    <t>Inglewood</t>
  </si>
  <si>
    <t>CA-2018-118199</t>
  </si>
  <si>
    <t>CA-2018-118213</t>
  </si>
  <si>
    <t>Greenwood</t>
  </si>
  <si>
    <t>CA-2018-118346</t>
  </si>
  <si>
    <t>CA-2018-118360</t>
  </si>
  <si>
    <t>CA-2018-118367</t>
  </si>
  <si>
    <t>CA-2018-118402</t>
  </si>
  <si>
    <t>CA-2018-118437</t>
  </si>
  <si>
    <t>CA-2018-118521</t>
  </si>
  <si>
    <t>CA-2018-118542</t>
  </si>
  <si>
    <t>Clay Cheatham</t>
  </si>
  <si>
    <t>CA-2018-118577</t>
  </si>
  <si>
    <t>CA-2018-118640</t>
  </si>
  <si>
    <t>CA-2018-118668</t>
  </si>
  <si>
    <t>CA-2018-118724</t>
  </si>
  <si>
    <t>CA-2018-118731</t>
  </si>
  <si>
    <t>CA-2018-118773</t>
  </si>
  <si>
    <t>CA-2018-118857</t>
  </si>
  <si>
    <t>Howard Miller 12" Round Wall Clock</t>
  </si>
  <si>
    <t>CA-2018-118864</t>
  </si>
  <si>
    <t>CA-2018-118885</t>
  </si>
  <si>
    <t>CA-2018-118892</t>
  </si>
  <si>
    <t>CA-2018-119004</t>
  </si>
  <si>
    <t>CA-2018-119011</t>
  </si>
  <si>
    <t>Acme Kleencut Forged Steel Scissors</t>
  </si>
  <si>
    <t>CA-2018-119193</t>
  </si>
  <si>
    <t>CA-2018-119284</t>
  </si>
  <si>
    <t>CA-2018-119305</t>
  </si>
  <si>
    <t>CA-2018-119389</t>
  </si>
  <si>
    <t>CA-2018-119424</t>
  </si>
  <si>
    <t>CA-2018-119452</t>
  </si>
  <si>
    <t>CA-2018-119494</t>
  </si>
  <si>
    <t>CA-2018-119564</t>
  </si>
  <si>
    <t>CA-2018-119578</t>
  </si>
  <si>
    <t>CA-2018-119655</t>
  </si>
  <si>
    <t>CA-2018-119669</t>
  </si>
  <si>
    <t>CA-2018-119746</t>
  </si>
  <si>
    <t>CA-2018-119809</t>
  </si>
  <si>
    <t>CA-2018-119914</t>
  </si>
  <si>
    <t>Westminster</t>
  </si>
  <si>
    <t>CA-2018-120019</t>
  </si>
  <si>
    <t>CA-2018-120061</t>
  </si>
  <si>
    <t>CA-2018-120168</t>
  </si>
  <si>
    <t>CA-2018-120222</t>
  </si>
  <si>
    <t>CA-2018-120327</t>
  </si>
  <si>
    <t>CA-2018-120376</t>
  </si>
  <si>
    <t>CA-2018-120404</t>
  </si>
  <si>
    <t>CA-2018-120614</t>
  </si>
  <si>
    <t>CA-2018-120705</t>
  </si>
  <si>
    <t>CA-2018-120719</t>
  </si>
  <si>
    <t>CA-2018-120761</t>
  </si>
  <si>
    <t>CA-2018-120894</t>
  </si>
  <si>
    <t>CA-2018-120936</t>
  </si>
  <si>
    <t>Christine Abelman</t>
  </si>
  <si>
    <t>CA-2018-120999</t>
  </si>
  <si>
    <t>CA-2018-121027</t>
  </si>
  <si>
    <t>CA-2018-121048</t>
  </si>
  <si>
    <t>CA-2018-121083</t>
  </si>
  <si>
    <t>CA-2018-121125</t>
  </si>
  <si>
    <t>CA-2018-121160</t>
  </si>
  <si>
    <t>CA-2018-121195</t>
  </si>
  <si>
    <t>CA-2018-121216</t>
  </si>
  <si>
    <t>College Station</t>
  </si>
  <si>
    <t>CA-2018-121258</t>
  </si>
  <si>
    <t>CA-2018-121293</t>
  </si>
  <si>
    <t>CA-2018-121300</t>
  </si>
  <si>
    <t>Mentor</t>
  </si>
  <si>
    <t>CA-2018-121314</t>
  </si>
  <si>
    <t>CA-2018-121398</t>
  </si>
  <si>
    <t>CA-2018-121412</t>
  </si>
  <si>
    <t>CA-2018-121419</t>
  </si>
  <si>
    <t>CA-2018-121468</t>
  </si>
  <si>
    <t>CA-2018-121489</t>
  </si>
  <si>
    <t>CA-2018-121503</t>
  </si>
  <si>
    <t>Hewlett-Packard Deskjet 5550 Printer</t>
  </si>
  <si>
    <t>CA-2018-121538</t>
  </si>
  <si>
    <t>CA-2018-121559</t>
  </si>
  <si>
    <t>CA-2018-121580</t>
  </si>
  <si>
    <t>CA-2018-121615</t>
  </si>
  <si>
    <t>CA-2018-121643</t>
  </si>
  <si>
    <t>CA-2018-121678</t>
  </si>
  <si>
    <t>Elyria</t>
  </si>
  <si>
    <t>CA-2018-121706</t>
  </si>
  <si>
    <t>CA-2018-121741</t>
  </si>
  <si>
    <t>CA-2018-121790</t>
  </si>
  <si>
    <t>CA-2018-121804</t>
  </si>
  <si>
    <t>CA-2018-121818</t>
  </si>
  <si>
    <t>CA-2018-121839</t>
  </si>
  <si>
    <t>CA-2018-121853</t>
  </si>
  <si>
    <t>CA-2018-121888</t>
  </si>
  <si>
    <t>Carl Ludwig</t>
  </si>
  <si>
    <t>CA-2018-121909</t>
  </si>
  <si>
    <t>CA-2018-122007</t>
  </si>
  <si>
    <t>CA-2018-122028</t>
  </si>
  <si>
    <t>CA-2018-122035</t>
  </si>
  <si>
    <t>CA-2018-122056</t>
  </si>
  <si>
    <t>Boston 1799 Powerhouse Electric Pencil Sharpener</t>
  </si>
  <si>
    <t>CA-2018-122077</t>
  </si>
  <si>
    <t>Avery 491</t>
  </si>
  <si>
    <t>CA-2018-122105</t>
  </si>
  <si>
    <t>CA-2018-122112</t>
  </si>
  <si>
    <t>CA-2018-122154</t>
  </si>
  <si>
    <t>CA-2018-122175</t>
  </si>
  <si>
    <t>CA-2018-122196</t>
  </si>
  <si>
    <t>CA-2018-122280</t>
  </si>
  <si>
    <t>CA-2018-122308</t>
  </si>
  <si>
    <t>CA-2018-122364</t>
  </si>
  <si>
    <t>Socket Bluetooth Cordless Hand Scanner (CHS)</t>
  </si>
  <si>
    <t>Socket</t>
  </si>
  <si>
    <t>CA-2018-122490</t>
  </si>
  <si>
    <t>CA-2018-122504</t>
  </si>
  <si>
    <t>CA-2018-122539</t>
  </si>
  <si>
    <t>CA-2018-122595</t>
  </si>
  <si>
    <t>CA-2018-122644</t>
  </si>
  <si>
    <t>CA-2018-122693</t>
  </si>
  <si>
    <t>CA-2018-122700</t>
  </si>
  <si>
    <t>CA-2018-122707</t>
  </si>
  <si>
    <t>CA-2018-122735</t>
  </si>
  <si>
    <t>CA-2018-122763</t>
  </si>
  <si>
    <t>CA-2018-122770</t>
  </si>
  <si>
    <t>CA-2018-122798</t>
  </si>
  <si>
    <t>CA-2018-122945</t>
  </si>
  <si>
    <t>CA-2018-122987</t>
  </si>
  <si>
    <t>CA-2018-122994</t>
  </si>
  <si>
    <t>CA-2018-123001</t>
  </si>
  <si>
    <t>CA-2018-123022</t>
  </si>
  <si>
    <t>La Mesa</t>
  </si>
  <si>
    <t>CA-2018-123029</t>
  </si>
  <si>
    <t>CA-2018-123036</t>
  </si>
  <si>
    <t>CA-2018-123043</t>
  </si>
  <si>
    <t>CA-2018-123071</t>
  </si>
  <si>
    <t>Xerox 1998</t>
  </si>
  <si>
    <t>CA-2018-123085</t>
  </si>
  <si>
    <t>CA-2018-123134</t>
  </si>
  <si>
    <t>CA-2018-123239</t>
  </si>
  <si>
    <t>CA-2018-123246</t>
  </si>
  <si>
    <t>CA-2018-123351</t>
  </si>
  <si>
    <t>CA-2018-123372</t>
  </si>
  <si>
    <t>CA-2018-123491</t>
  </si>
  <si>
    <t>"While you Were Out" Message Book, One Form per Page</t>
  </si>
  <si>
    <t>CA-2018-123624</t>
  </si>
  <si>
    <t>CA-2018-123638</t>
  </si>
  <si>
    <t>CA-2018-123659</t>
  </si>
  <si>
    <t>CA-2018-123687</t>
  </si>
  <si>
    <t>CA-2018-123701</t>
  </si>
  <si>
    <t>CA-2018-123778</t>
  </si>
  <si>
    <t>CA-2018-123967</t>
  </si>
  <si>
    <t>Bellingham</t>
  </si>
  <si>
    <t>CA-2018-123981</t>
  </si>
  <si>
    <t>CA-2018-124086</t>
  </si>
  <si>
    <t>Laguna Niguel</t>
  </si>
  <si>
    <t>CA-2018-124114</t>
  </si>
  <si>
    <t>CA-2018-124191</t>
  </si>
  <si>
    <t>CA-2018-124205</t>
  </si>
  <si>
    <t>Theresa Coyne</t>
  </si>
  <si>
    <t>CA-2018-124261</t>
  </si>
  <si>
    <t>CA-2018-124296</t>
  </si>
  <si>
    <t>CA-2018-124401</t>
  </si>
  <si>
    <t>CA-2018-124436</t>
  </si>
  <si>
    <t>CA-2018-124576</t>
  </si>
  <si>
    <t>CA-2018-124597</t>
  </si>
  <si>
    <t>CA-2018-124674</t>
  </si>
  <si>
    <t>CA-2018-124716</t>
  </si>
  <si>
    <t>Unpadded Memo Slips</t>
  </si>
  <si>
    <t>CA-2018-124744</t>
  </si>
  <si>
    <t>West Virginia</t>
  </si>
  <si>
    <t>CA-2018-124765</t>
  </si>
  <si>
    <t>CA-2018-124828</t>
  </si>
  <si>
    <t>CA-2018-124898</t>
  </si>
  <si>
    <t>CA-2018-124940</t>
  </si>
  <si>
    <t>CA-2018-125101</t>
  </si>
  <si>
    <t>CA-2018-125115</t>
  </si>
  <si>
    <t>CA-2018-125199</t>
  </si>
  <si>
    <t>CA-2018-125269</t>
  </si>
  <si>
    <t>CA-2018-125290</t>
  </si>
  <si>
    <t>CA-2018-125367</t>
  </si>
  <si>
    <t>CA-2018-125381</t>
  </si>
  <si>
    <t>CA-2018-125388</t>
  </si>
  <si>
    <t>CA-2018-125451</t>
  </si>
  <si>
    <t>CA-2018-125472</t>
  </si>
  <si>
    <t>CA-2018-125640</t>
  </si>
  <si>
    <t>CA-2018-125745</t>
  </si>
  <si>
    <t>CA-2018-125752</t>
  </si>
  <si>
    <t>CA-2018-125878</t>
  </si>
  <si>
    <t>CA-2018-125913</t>
  </si>
  <si>
    <t>CA-2018-125990</t>
  </si>
  <si>
    <t>CA-2018-126046</t>
  </si>
  <si>
    <t>CA-2018-126067</t>
  </si>
  <si>
    <t>CA-2018-126074</t>
  </si>
  <si>
    <t>CA-2018-126123</t>
  </si>
  <si>
    <t>CA-2018-126144</t>
  </si>
  <si>
    <t>CA-2018-126221</t>
  </si>
  <si>
    <t>CA-2018-126242</t>
  </si>
  <si>
    <t>CA-2018-126354</t>
  </si>
  <si>
    <t>CA-2018-126382</t>
  </si>
  <si>
    <t>CA-2018-126396</t>
  </si>
  <si>
    <t>CA-2018-126438</t>
  </si>
  <si>
    <t>CA-2018-126536</t>
  </si>
  <si>
    <t>CA-2018-126550</t>
  </si>
  <si>
    <t>CA-2018-126634</t>
  </si>
  <si>
    <t>CA-2018-126662</t>
  </si>
  <si>
    <t>CA-2018-126676</t>
  </si>
  <si>
    <t>CA-2018-126718</t>
  </si>
  <si>
    <t>Color-Coded Legal Exhibit Labels</t>
  </si>
  <si>
    <t>CA-2018-126774</t>
  </si>
  <si>
    <t>CA-2018-126788</t>
  </si>
  <si>
    <t>Pearland</t>
  </si>
  <si>
    <t>CA-2018-126865</t>
  </si>
  <si>
    <t>CA-2018-126914</t>
  </si>
  <si>
    <t>CA-2018-126928</t>
  </si>
  <si>
    <t>CA-2018-126956</t>
  </si>
  <si>
    <t>CA-2018-127026</t>
  </si>
  <si>
    <t>I.R.I.S IRISCard Anywhere 5 Card Scanner</t>
  </si>
  <si>
    <t>CA-2018-127096</t>
  </si>
  <si>
    <t>CA-2018-127117</t>
  </si>
  <si>
    <t>CA-2018-127180</t>
  </si>
  <si>
    <t>CA-2018-127264</t>
  </si>
  <si>
    <t>CA-2018-127285</t>
  </si>
  <si>
    <t>CA-2018-127306</t>
  </si>
  <si>
    <t>CA-2018-127313</t>
  </si>
  <si>
    <t>Ultra Door Kickplate, 8"H x 34"W</t>
  </si>
  <si>
    <t>CA-2018-127397</t>
  </si>
  <si>
    <t>CA-2018-127432</t>
  </si>
  <si>
    <t>CA-2018-127460</t>
  </si>
  <si>
    <t>CA-2018-127474</t>
  </si>
  <si>
    <t>CA-2018-127516</t>
  </si>
  <si>
    <t>CA-2018-127621</t>
  </si>
  <si>
    <t>CA-2018-127656</t>
  </si>
  <si>
    <t>Waterloo</t>
  </si>
  <si>
    <t>CA-2018-127705</t>
  </si>
  <si>
    <t>CA-2018-127712</t>
  </si>
  <si>
    <t>CA-2018-127726</t>
  </si>
  <si>
    <t>CA-2018-127782</t>
  </si>
  <si>
    <t>CA-2018-127803</t>
  </si>
  <si>
    <t>CA-2018-127922</t>
  </si>
  <si>
    <t>CA-2018-127929</t>
  </si>
  <si>
    <t>CA-2018-128041</t>
  </si>
  <si>
    <t>CA-2018-128076</t>
  </si>
  <si>
    <t>Eldon Antistatic Chair Mats for Low to Medium Pile Carpets</t>
  </si>
  <si>
    <t>HP Officejet Pro 8600 e-All-In-One Printer, Copier, Scanner, Fax</t>
  </si>
  <si>
    <t>CA-2018-128160</t>
  </si>
  <si>
    <t>CA-2018-128265</t>
  </si>
  <si>
    <t>CA-2018-128300</t>
  </si>
  <si>
    <t>Summerville</t>
  </si>
  <si>
    <t>CA-2018-128328</t>
  </si>
  <si>
    <t>CA-2018-128335</t>
  </si>
  <si>
    <t>CA-2018-128363</t>
  </si>
  <si>
    <t>CA-2018-128370</t>
  </si>
  <si>
    <t>CA-2018-128426</t>
  </si>
  <si>
    <t>CA-2018-128475</t>
  </si>
  <si>
    <t>CA-2018-128629</t>
  </si>
  <si>
    <t>CA-2018-128699</t>
  </si>
  <si>
    <t>CA-2018-128734</t>
  </si>
  <si>
    <t>CA-2018-128755</t>
  </si>
  <si>
    <t>Mike Kennedy</t>
  </si>
  <si>
    <t>CA-2018-128769</t>
  </si>
  <si>
    <t>CA-2018-128783</t>
  </si>
  <si>
    <t>CA-2018-128853</t>
  </si>
  <si>
    <t>CA-2018-128944</t>
  </si>
  <si>
    <t>CA-2018-128965</t>
  </si>
  <si>
    <t>CA-2018-129000</t>
  </si>
  <si>
    <t>Canton</t>
  </si>
  <si>
    <t>CA-2018-129021</t>
  </si>
  <si>
    <t>CA-2018-129028</t>
  </si>
  <si>
    <t>CA-2018-129294</t>
  </si>
  <si>
    <t>CA-2018-129357</t>
  </si>
  <si>
    <t>CA-2018-129378</t>
  </si>
  <si>
    <t>CA-2018-129462</t>
  </si>
  <si>
    <t>Fellowes Smart Surge Ten-Outlet Protector, Platinum</t>
  </si>
  <si>
    <t>CA-2018-129490</t>
  </si>
  <si>
    <t>CA-2018-129567</t>
  </si>
  <si>
    <t>CA-2018-129581</t>
  </si>
  <si>
    <t>CA-2018-129707</t>
  </si>
  <si>
    <t>CA-2018-129805</t>
  </si>
  <si>
    <t>CA-2018-129833</t>
  </si>
  <si>
    <t>CA-2018-129910</t>
  </si>
  <si>
    <t>CA-2018-130036</t>
  </si>
  <si>
    <t>CA-2018-130043</t>
  </si>
  <si>
    <t>CA-2018-130106</t>
  </si>
  <si>
    <t>CA-2018-130141</t>
  </si>
  <si>
    <t>CA-2018-130148</t>
  </si>
  <si>
    <t>CA-2018-130211</t>
  </si>
  <si>
    <t>Lawton</t>
  </si>
  <si>
    <t>CA-2018-130302</t>
  </si>
  <si>
    <t>CA-2018-130309</t>
  </si>
  <si>
    <t>CA-2018-130351</t>
  </si>
  <si>
    <t>CA-2018-130386</t>
  </si>
  <si>
    <t>CA-2018-130505</t>
  </si>
  <si>
    <t>CA-2018-130526</t>
  </si>
  <si>
    <t>CA-2018-130631</t>
  </si>
  <si>
    <t>Acco Glide Clips</t>
  </si>
  <si>
    <t>CA-2018-130715</t>
  </si>
  <si>
    <t>CA-2018-130764</t>
  </si>
  <si>
    <t>CA-2018-130771</t>
  </si>
  <si>
    <t>CA-2018-130834</t>
  </si>
  <si>
    <t>CA-2018-130841</t>
  </si>
  <si>
    <t>CA-2018-130904</t>
  </si>
  <si>
    <t>CA-2018-130967</t>
  </si>
  <si>
    <t>CA-2018-131016</t>
  </si>
  <si>
    <t>CA-2018-131037</t>
  </si>
  <si>
    <t>CA-2018-131156</t>
  </si>
  <si>
    <t>CA-2018-131212</t>
  </si>
  <si>
    <t>CA-2018-131233</t>
  </si>
  <si>
    <t>CA-2018-131254</t>
  </si>
  <si>
    <t>CA-2018-131282</t>
  </si>
  <si>
    <t>CA-2018-131303</t>
  </si>
  <si>
    <t>CA-2018-131366</t>
  </si>
  <si>
    <t>CA-2018-131492</t>
  </si>
  <si>
    <t>CA-2018-131618</t>
  </si>
  <si>
    <t>CA-2018-131625</t>
  </si>
  <si>
    <t>CA-2018-131632</t>
  </si>
  <si>
    <t>CA-2018-131653</t>
  </si>
  <si>
    <t>CA-2018-131695</t>
  </si>
  <si>
    <t>CA-2018-131807</t>
  </si>
  <si>
    <t>CA-2018-131828</t>
  </si>
  <si>
    <t>CA-2018-131954</t>
  </si>
  <si>
    <t>CA-2018-132122</t>
  </si>
  <si>
    <t>CA-2018-132178</t>
  </si>
  <si>
    <t>CA-2018-132185</t>
  </si>
  <si>
    <t>CA-2018-132199</t>
  </si>
  <si>
    <t>CA-2018-132213</t>
  </si>
  <si>
    <t>CA-2018-132234</t>
  </si>
  <si>
    <t>CA-2018-132262</t>
  </si>
  <si>
    <t>CA-2018-132290</t>
  </si>
  <si>
    <t>CA-2018-132339</t>
  </si>
  <si>
    <t>CA-2018-132346</t>
  </si>
  <si>
    <t>CA-2018-132353</t>
  </si>
  <si>
    <t>CA-2018-132430</t>
  </si>
  <si>
    <t>CA-2018-132437</t>
  </si>
  <si>
    <t>CA-2018-132521</t>
  </si>
  <si>
    <t>CA-2018-132584</t>
  </si>
  <si>
    <t>CA-2018-132619</t>
  </si>
  <si>
    <t>CA-2018-132647</t>
  </si>
  <si>
    <t>CA-2018-132682</t>
  </si>
  <si>
    <t>CA-2018-132738</t>
  </si>
  <si>
    <t>Loveland</t>
  </si>
  <si>
    <t>CA-2018-132934</t>
  </si>
  <si>
    <t>CA-2018-132955</t>
  </si>
  <si>
    <t>CA-2018-132976</t>
  </si>
  <si>
    <t>Post-it “Important Message” Note Pad, Neon Colors, 50 Sheets/Pad</t>
  </si>
  <si>
    <t>CA-2018-133004</t>
  </si>
  <si>
    <t>CA-2018-133046</t>
  </si>
  <si>
    <t>CA-2018-133067</t>
  </si>
  <si>
    <t>CA-2018-133074</t>
  </si>
  <si>
    <t>CA-2018-133095</t>
  </si>
  <si>
    <t>CA-2018-133102</t>
  </si>
  <si>
    <t>CA-2018-133207</t>
  </si>
  <si>
    <t>CA-2018-133235</t>
  </si>
  <si>
    <t>CA-2018-133249</t>
  </si>
  <si>
    <t>Pico Rivera</t>
  </si>
  <si>
    <t>CA-2018-133256</t>
  </si>
  <si>
    <t>CA-2018-133263</t>
  </si>
  <si>
    <t>CA-2018-133333</t>
  </si>
  <si>
    <t>CA-2018-133431</t>
  </si>
  <si>
    <t>CA-2018-133487</t>
  </si>
  <si>
    <t>CA-2018-133501</t>
  </si>
  <si>
    <t>CA-2018-133620</t>
  </si>
  <si>
    <t>CA-2018-133641</t>
  </si>
  <si>
    <t>CA-2018-133648</t>
  </si>
  <si>
    <t>CA-2018-133718</t>
  </si>
  <si>
    <t>CA-2018-133823</t>
  </si>
  <si>
    <t>CA-2018-133865</t>
  </si>
  <si>
    <t>CA-2018-133928</t>
  </si>
  <si>
    <t>Hickory</t>
  </si>
  <si>
    <t>CA-2018-134096</t>
  </si>
  <si>
    <t>CA-2018-134152</t>
  </si>
  <si>
    <t>CA-2018-134173</t>
  </si>
  <si>
    <t>CA-2018-134194</t>
  </si>
  <si>
    <t>CA-2018-134285</t>
  </si>
  <si>
    <t>CA-2018-134306</t>
  </si>
  <si>
    <t>CA-2018-134404</t>
  </si>
  <si>
    <t>CA-2018-134418</t>
  </si>
  <si>
    <t>CA-2018-134439</t>
  </si>
  <si>
    <t>Grand Island</t>
  </si>
  <si>
    <t>CA-2018-134495</t>
  </si>
  <si>
    <t>CA-2018-134565</t>
  </si>
  <si>
    <t>Cisco Desktop Collaboration Experience DX650 IP Video Phone</t>
  </si>
  <si>
    <t>CA-2018-134607</t>
  </si>
  <si>
    <t>CA-2018-134635</t>
  </si>
  <si>
    <t>CA-2018-134649</t>
  </si>
  <si>
    <t>CA-2018-134796</t>
  </si>
  <si>
    <t>CA-2018-134810</t>
  </si>
  <si>
    <t>CA-2018-134838</t>
  </si>
  <si>
    <t>CA-2018-134845</t>
  </si>
  <si>
    <t>CA-2018-134880</t>
  </si>
  <si>
    <t>CA-2018-134915</t>
  </si>
  <si>
    <t>CA-2018-134978</t>
  </si>
  <si>
    <t>CA-2018-135034</t>
  </si>
  <si>
    <t>CA-2018-135069</t>
  </si>
  <si>
    <t>CA-2018-135076</t>
  </si>
  <si>
    <t>CA-2018-135111</t>
  </si>
  <si>
    <t>CA-2018-135167</t>
  </si>
  <si>
    <t>CA-2018-135279</t>
  </si>
  <si>
    <t>Computer Printout Paper with Letter-Trim Fine Perforations</t>
  </si>
  <si>
    <t>CA-2018-135307</t>
  </si>
  <si>
    <t>Gladstone</t>
  </si>
  <si>
    <t>CA-2018-135377</t>
  </si>
  <si>
    <t>CA-2018-135419</t>
  </si>
  <si>
    <t>CA-2018-135587</t>
  </si>
  <si>
    <t>CA-2018-135650</t>
  </si>
  <si>
    <t>CA-2018-135692</t>
  </si>
  <si>
    <t>CA-2018-135783</t>
  </si>
  <si>
    <t>CA-2018-135860</t>
  </si>
  <si>
    <t>Saginaw</t>
  </si>
  <si>
    <t>CA-2018-135909</t>
  </si>
  <si>
    <t>CA-2018-135937</t>
  </si>
  <si>
    <t>CA-2018-136000</t>
  </si>
  <si>
    <t>CA-2018-136007</t>
  </si>
  <si>
    <t>CA-2018-136063</t>
  </si>
  <si>
    <t>Oak Park</t>
  </si>
  <si>
    <t>CA-2018-136238</t>
  </si>
  <si>
    <t>CA-2018-136308</t>
  </si>
  <si>
    <t>CA-2018-136350</t>
  </si>
  <si>
    <t>CA-2018-136364</t>
  </si>
  <si>
    <t>Nu-Dell Executive Frame</t>
  </si>
  <si>
    <t>CA-2018-136448</t>
  </si>
  <si>
    <t>CA-2018-136497</t>
  </si>
  <si>
    <t>CA-2018-136511</t>
  </si>
  <si>
    <t>CA-2018-136539</t>
  </si>
  <si>
    <t>CA-2018-136609</t>
  </si>
  <si>
    <t>CA-2018-136623</t>
  </si>
  <si>
    <t>CA-2018-136651</t>
  </si>
  <si>
    <t>CA-2018-136672</t>
  </si>
  <si>
    <t>CA-2018-136826</t>
  </si>
  <si>
    <t>Chapel Hill</t>
  </si>
  <si>
    <t>CA-2018-136875</t>
  </si>
  <si>
    <t>CA-2018-136882</t>
  </si>
  <si>
    <t>CA-2018-137001</t>
  </si>
  <si>
    <t>CA-2018-137022</t>
  </si>
  <si>
    <t>CA-2018-137085</t>
  </si>
  <si>
    <t>CA-2018-137099</t>
  </si>
  <si>
    <t>CA-2018-137323</t>
  </si>
  <si>
    <t>CA-2018-137344</t>
  </si>
  <si>
    <t>CA-2018-137365</t>
  </si>
  <si>
    <t>CA-2018-137414</t>
  </si>
  <si>
    <t>CA-2018-137421</t>
  </si>
  <si>
    <t>CA-2018-137428</t>
  </si>
  <si>
    <t>CA-2018-137449</t>
  </si>
  <si>
    <t>O'Sullivan Plantations 2-Door Library in Landvery Oak</t>
  </si>
  <si>
    <t>CA-2018-137456</t>
  </si>
  <si>
    <t>CA-2018-137463</t>
  </si>
  <si>
    <t>Sunnyvale</t>
  </si>
  <si>
    <t>Bulldog Table or Wall-Mount Pencil Sharpener</t>
  </si>
  <si>
    <t>CA-2018-137470</t>
  </si>
  <si>
    <t>Xerox 1984</t>
  </si>
  <si>
    <t>CA-2018-137498</t>
  </si>
  <si>
    <t>CA-2018-137505</t>
  </si>
  <si>
    <t>CA-2018-137582</t>
  </si>
  <si>
    <t>CA-2018-137596</t>
  </si>
  <si>
    <t>Maxell iVDR EX 500GB Cartridge</t>
  </si>
  <si>
    <t>CA-2018-137624</t>
  </si>
  <si>
    <t>CA-2018-137631</t>
  </si>
  <si>
    <t>Kissimmee</t>
  </si>
  <si>
    <t>CA-2018-137785</t>
  </si>
  <si>
    <t>CA-2018-137876</t>
  </si>
  <si>
    <t>CA-2018-137918</t>
  </si>
  <si>
    <t>CA-2018-138149</t>
  </si>
  <si>
    <t>CA-2018-138156</t>
  </si>
  <si>
    <t>CA-2018-138163</t>
  </si>
  <si>
    <t>CA-2018-138289</t>
  </si>
  <si>
    <t>TOPS Money Receipt Book, Consecutively Numbered in Red,</t>
  </si>
  <si>
    <t>CA-2018-138310</t>
  </si>
  <si>
    <t>CA-2018-138380</t>
  </si>
  <si>
    <t>CA-2018-138422</t>
  </si>
  <si>
    <t>CA-2018-138464</t>
  </si>
  <si>
    <t>CA-2018-138548</t>
  </si>
  <si>
    <t>CA-2018-138611</t>
  </si>
  <si>
    <t>Grove City</t>
  </si>
  <si>
    <t>CA-2018-138618</t>
  </si>
  <si>
    <t>CA-2018-138779</t>
  </si>
  <si>
    <t>Sannysis Cute Owl Design Soft Skin Case Cover for Samsung Galaxy S4</t>
  </si>
  <si>
    <t>CA-2018-138870</t>
  </si>
  <si>
    <t>Xerox 1907</t>
  </si>
  <si>
    <t>CA-2018-138975</t>
  </si>
  <si>
    <t>Nokia Lumia 925</t>
  </si>
  <si>
    <t>CA-2018-139080</t>
  </si>
  <si>
    <t>CA-2018-139199</t>
  </si>
  <si>
    <t>CA-2018-139304</t>
  </si>
  <si>
    <t>CA-2018-139311</t>
  </si>
  <si>
    <t>CA-2018-139353</t>
  </si>
  <si>
    <t>CA-2018-139402</t>
  </si>
  <si>
    <t>CA-2018-139416</t>
  </si>
  <si>
    <t>CA-2018-139437</t>
  </si>
  <si>
    <t>CA-2018-139444</t>
  </si>
  <si>
    <t>CA-2018-139493</t>
  </si>
  <si>
    <t>CA-2018-139619</t>
  </si>
  <si>
    <t>Melbourne</t>
  </si>
  <si>
    <t>CA-2018-139661</t>
  </si>
  <si>
    <t>CA-2018-139717</t>
  </si>
  <si>
    <t>CA-2018-139773</t>
  </si>
  <si>
    <t>CA-2018-139787</t>
  </si>
  <si>
    <t>CA-2018-139822</t>
  </si>
  <si>
    <t>CA-2018-139913</t>
  </si>
  <si>
    <t>Xerox 1969</t>
  </si>
  <si>
    <t>CA-2018-139948</t>
  </si>
  <si>
    <t>CA-2018-140053</t>
  </si>
  <si>
    <t>CA-2018-140088</t>
  </si>
  <si>
    <t>CA-2018-140151</t>
  </si>
  <si>
    <t>CA-2018-140186</t>
  </si>
  <si>
    <t>CA-2018-140242</t>
  </si>
  <si>
    <t>CA-2018-140298</t>
  </si>
  <si>
    <t>CA-2018-140326</t>
  </si>
  <si>
    <t>Bush Birmingham Collection Bookcase, Dark Cherry</t>
  </si>
  <si>
    <t>CA-2018-140480</t>
  </si>
  <si>
    <t>CA-2018-140494</t>
  </si>
  <si>
    <t>CA-2018-140508</t>
  </si>
  <si>
    <t>CA-2018-140515</t>
  </si>
  <si>
    <t>CA-2018-140536</t>
  </si>
  <si>
    <t>CA-2018-140585</t>
  </si>
  <si>
    <t>Bush Saratoga Collection 5-Shelf Bookcase, Hanover Cherry, *Special Order</t>
  </si>
  <si>
    <t>CA-2018-140627</t>
  </si>
  <si>
    <t>CA-2018-140676</t>
  </si>
  <si>
    <t>CA-2018-140760</t>
  </si>
  <si>
    <t>CA-2018-140781</t>
  </si>
  <si>
    <t>CA-2018-140802</t>
  </si>
  <si>
    <t>CA-2018-140844</t>
  </si>
  <si>
    <t>CA-2018-140872</t>
  </si>
  <si>
    <t>CA-2018-140949</t>
  </si>
  <si>
    <t>CA-2018-140963</t>
  </si>
  <si>
    <t>CA-2018-141103</t>
  </si>
  <si>
    <t>CA-2018-141117</t>
  </si>
  <si>
    <t>CA-2018-141138</t>
  </si>
  <si>
    <t>CA-2018-141201</t>
  </si>
  <si>
    <t>CA-2018-141425</t>
  </si>
  <si>
    <t>CA-2018-141439</t>
  </si>
  <si>
    <t>CA-2018-141446</t>
  </si>
  <si>
    <t>CA-2018-141481</t>
  </si>
  <si>
    <t>CA-2018-141572</t>
  </si>
  <si>
    <t>CA-2018-141614</t>
  </si>
  <si>
    <t>CA-2018-141663</t>
  </si>
  <si>
    <t>CA-2018-141705</t>
  </si>
  <si>
    <t>CA-2018-141719</t>
  </si>
  <si>
    <t>CA-2018-141733</t>
  </si>
  <si>
    <t>CA-2018-141747</t>
  </si>
  <si>
    <t>CA-2018-141782</t>
  </si>
  <si>
    <t>CA-2018-141789</t>
  </si>
  <si>
    <t>CA-2018-141873</t>
  </si>
  <si>
    <t>CA-2018-141929</t>
  </si>
  <si>
    <t>CA-2018-141992</t>
  </si>
  <si>
    <t>CA-2018-142034</t>
  </si>
  <si>
    <t>Saint Cloud</t>
  </si>
  <si>
    <t>CA-2018-142090</t>
  </si>
  <si>
    <t>CA-2018-142125</t>
  </si>
  <si>
    <t>CA-2018-142174</t>
  </si>
  <si>
    <t>CA-2018-142293</t>
  </si>
  <si>
    <t>CA-2018-142328</t>
  </si>
  <si>
    <t>CA-2018-142342</t>
  </si>
  <si>
    <t>CA-2018-142391</t>
  </si>
  <si>
    <t>CA-2018-142461</t>
  </si>
  <si>
    <t>CA-2018-142489</t>
  </si>
  <si>
    <t>CA-2018-142622</t>
  </si>
  <si>
    <t>CA-2018-142636</t>
  </si>
  <si>
    <t>CA-2018-142643</t>
  </si>
  <si>
    <t>CA-2018-142671</t>
  </si>
  <si>
    <t>CA-2018-142776</t>
  </si>
  <si>
    <t>CA-2018-142867</t>
  </si>
  <si>
    <t>CA-2018-142888</t>
  </si>
  <si>
    <t>CA-2018-142909</t>
  </si>
  <si>
    <t>CA-2018-143021</t>
  </si>
  <si>
    <t>CA-2018-143035</t>
  </si>
  <si>
    <t>CA-2018-143063</t>
  </si>
  <si>
    <t>CA-2018-143084</t>
  </si>
  <si>
    <t>CA-2018-143112</t>
  </si>
  <si>
    <t>3D Systems Cube Printer, 2nd Generation, Magenta</t>
  </si>
  <si>
    <t>CA-2018-143126</t>
  </si>
  <si>
    <t>CA-2018-143217</t>
  </si>
  <si>
    <t>CA-2018-143245</t>
  </si>
  <si>
    <t>CA-2018-143252</t>
  </si>
  <si>
    <t>CA-2018-143259</t>
  </si>
  <si>
    <t>CA-2018-143294</t>
  </si>
  <si>
    <t>CA-2018-143329</t>
  </si>
  <si>
    <t>CA-2018-143343</t>
  </si>
  <si>
    <t>CA-2018-143378</t>
  </si>
  <si>
    <t>CA-2018-143434</t>
  </si>
  <si>
    <t>CA-2018-143455</t>
  </si>
  <si>
    <t>CA-2018-143567</t>
  </si>
  <si>
    <t>CA-2018-143574</t>
  </si>
  <si>
    <t>CA-2018-143651</t>
  </si>
  <si>
    <t>CA-2018-143658</t>
  </si>
  <si>
    <t>CA-2018-143665</t>
  </si>
  <si>
    <t>CA-2018-143686</t>
  </si>
  <si>
    <t>CA-2018-143756</t>
  </si>
  <si>
    <t>CA-2018-143798</t>
  </si>
  <si>
    <t>CA-2018-143861</t>
  </si>
  <si>
    <t>CA-2018-144036</t>
  </si>
  <si>
    <t>CA-2018-144064</t>
  </si>
  <si>
    <t>CA-2018-144113</t>
  </si>
  <si>
    <t>CA-2018-144225</t>
  </si>
  <si>
    <t>CA-2018-144365</t>
  </si>
  <si>
    <t>CA-2018-144456</t>
  </si>
  <si>
    <t>CA-2018-144463</t>
  </si>
  <si>
    <t>CA-2018-144484</t>
  </si>
  <si>
    <t>CA-2018-144491</t>
  </si>
  <si>
    <t>CA-2018-144498</t>
  </si>
  <si>
    <t>CA-2018-144526</t>
  </si>
  <si>
    <t>CA-2018-144568</t>
  </si>
  <si>
    <t>CA-2018-144589</t>
  </si>
  <si>
    <t>CA-2018-144596</t>
  </si>
  <si>
    <t>CA-2018-144638</t>
  </si>
  <si>
    <t>CA-2018-144680</t>
  </si>
  <si>
    <t>CA-2018-144694</t>
  </si>
  <si>
    <t>CA-2018-144750</t>
  </si>
  <si>
    <t>CA-2018-144820</t>
  </si>
  <si>
    <t>CA-2018-144827</t>
  </si>
  <si>
    <t>CA-2018-144848</t>
  </si>
  <si>
    <t>CA-2018-144862</t>
  </si>
  <si>
    <t>CA-2018-144883</t>
  </si>
  <si>
    <t>CA-2018-144904</t>
  </si>
  <si>
    <t>CA-2018-144932</t>
  </si>
  <si>
    <t>CA-2018-145037</t>
  </si>
  <si>
    <t>CA-2018-145093</t>
  </si>
  <si>
    <t>CA-2018-145128</t>
  </si>
  <si>
    <t>CA-2018-145142</t>
  </si>
  <si>
    <t>CA-2018-145219</t>
  </si>
  <si>
    <t>CA-2018-145226</t>
  </si>
  <si>
    <t>CA-2018-145233</t>
  </si>
  <si>
    <t>CA-2018-145275</t>
  </si>
  <si>
    <t>CA-2018-145310</t>
  </si>
  <si>
    <t>Port Orange</t>
  </si>
  <si>
    <t>CA-2018-145338</t>
  </si>
  <si>
    <t>CA-2018-145429</t>
  </si>
  <si>
    <t>Wirebound Message Forms, Four 2 3/4 x 5 Forms per Page, Pink Paper</t>
  </si>
  <si>
    <t>CA-2018-145443</t>
  </si>
  <si>
    <t>CA-2018-145506</t>
  </si>
  <si>
    <t>CA-2018-145653</t>
  </si>
  <si>
    <t>CA-2018-145660</t>
  </si>
  <si>
    <t>CA-2018-145702</t>
  </si>
  <si>
    <t>CA-2018-145737</t>
  </si>
  <si>
    <t>CA-2018-145765</t>
  </si>
  <si>
    <t>CA-2018-145772</t>
  </si>
  <si>
    <t>Xerox 1947</t>
  </si>
  <si>
    <t>CA-2018-145779</t>
  </si>
  <si>
    <t>CA-2018-145807</t>
  </si>
  <si>
    <t>CA-2018-145877</t>
  </si>
  <si>
    <t>CA-2018-145884</t>
  </si>
  <si>
    <t>Muskogee</t>
  </si>
  <si>
    <t>CA-2018-146024</t>
  </si>
  <si>
    <t>CA-2018-146031</t>
  </si>
  <si>
    <t>CA-2018-146136</t>
  </si>
  <si>
    <t>CA-2018-146164</t>
  </si>
  <si>
    <t>CA-2018-146185</t>
  </si>
  <si>
    <t>CA-2018-146192</t>
  </si>
  <si>
    <t>CA-2018-146269</t>
  </si>
  <si>
    <t>CA-2018-146346</t>
  </si>
  <si>
    <t>Commerce City</t>
  </si>
  <si>
    <t>CA-2018-146360</t>
  </si>
  <si>
    <t>CA-2018-146367</t>
  </si>
  <si>
    <t>CA-2018-146458</t>
  </si>
  <si>
    <t>Newell 349</t>
  </si>
  <si>
    <t>CA-2018-146493</t>
  </si>
  <si>
    <t>CA-2018-146535</t>
  </si>
  <si>
    <t>CA-2018-146626</t>
  </si>
  <si>
    <t>CA-2018-146724</t>
  </si>
  <si>
    <t>CA-2018-146780</t>
  </si>
  <si>
    <t>CA-2018-146920</t>
  </si>
  <si>
    <t>CA-2018-146983</t>
  </si>
  <si>
    <t>CA-2018-147032</t>
  </si>
  <si>
    <t>CA-2018-147039</t>
  </si>
  <si>
    <t>CA-2018-147144</t>
  </si>
  <si>
    <t>CA-2018-147207</t>
  </si>
  <si>
    <t>Hoover Commercial SteamVac</t>
  </si>
  <si>
    <t>CA-2018-147228</t>
  </si>
  <si>
    <t>CA-2018-147277</t>
  </si>
  <si>
    <t>CA-2018-147291</t>
  </si>
  <si>
    <t>CA-2018-147333</t>
  </si>
  <si>
    <t>CA-2018-147354</t>
  </si>
  <si>
    <t>CA-2018-147361</t>
  </si>
  <si>
    <t>CA-2018-147403</t>
  </si>
  <si>
    <t>CA-2018-147410</t>
  </si>
  <si>
    <t>CA-2018-147452</t>
  </si>
  <si>
    <t>CA-2018-147550</t>
  </si>
  <si>
    <t>CA-2018-147564</t>
  </si>
  <si>
    <t>CA-2018-147725</t>
  </si>
  <si>
    <t>CA-2018-147753</t>
  </si>
  <si>
    <t>Avery 515</t>
  </si>
  <si>
    <t>CA-2018-147760</t>
  </si>
  <si>
    <t>CA-2018-147767</t>
  </si>
  <si>
    <t>CA-2018-147844</t>
  </si>
  <si>
    <t>CA-2018-147942</t>
  </si>
  <si>
    <t>CA-2018-147956</t>
  </si>
  <si>
    <t>CA-2018-148012</t>
  </si>
  <si>
    <t>CA-2018-148068</t>
  </si>
  <si>
    <t>CA-2018-148138</t>
  </si>
  <si>
    <t>CA-2018-148145</t>
  </si>
  <si>
    <t>CA-2018-148166</t>
  </si>
  <si>
    <t>CA-2018-148264</t>
  </si>
  <si>
    <t>CA-2018-148320</t>
  </si>
  <si>
    <t>CA-2018-148355</t>
  </si>
  <si>
    <t>CA-2018-148404</t>
  </si>
  <si>
    <t>CA-2018-148411</t>
  </si>
  <si>
    <t>CA-2018-148446</t>
  </si>
  <si>
    <t>CA-2018-148474</t>
  </si>
  <si>
    <t>CA-2018-148642</t>
  </si>
  <si>
    <t>CA-2018-148691</t>
  </si>
  <si>
    <t>Chuck Sachs</t>
  </si>
  <si>
    <t>CA-2018-148810</t>
  </si>
  <si>
    <t>CA-2018-148922</t>
  </si>
  <si>
    <t>CA-2018-148929</t>
  </si>
  <si>
    <t>CA-2018-148985</t>
  </si>
  <si>
    <t>CA-2018-148992</t>
  </si>
  <si>
    <t>CA-2018-148999</t>
  </si>
  <si>
    <t>CA-2018-149048</t>
  </si>
  <si>
    <t>CA-2018-149076</t>
  </si>
  <si>
    <t>CA-2018-149146</t>
  </si>
  <si>
    <t>Xerox 1989</t>
  </si>
  <si>
    <t>CA-2018-149160</t>
  </si>
  <si>
    <t>CA-2018-149181</t>
  </si>
  <si>
    <t>CA-2018-149468</t>
  </si>
  <si>
    <t>CA-2018-149489</t>
  </si>
  <si>
    <t>CA-2018-149559</t>
  </si>
  <si>
    <t>CA-2018-149699</t>
  </si>
  <si>
    <t>CA-2018-149706</t>
  </si>
  <si>
    <t>Palatine</t>
  </si>
  <si>
    <t>CA-2018-149720</t>
  </si>
  <si>
    <t>Frisco</t>
  </si>
  <si>
    <t>CA-2018-149853</t>
  </si>
  <si>
    <t>CA-2018-149881</t>
  </si>
  <si>
    <t>CA-2018-149888</t>
  </si>
  <si>
    <t>CA-2018-149895</t>
  </si>
  <si>
    <t>CA-2018-149944</t>
  </si>
  <si>
    <t>CA-2018-150091</t>
  </si>
  <si>
    <t>CA-2018-150189</t>
  </si>
  <si>
    <t>San Mateo</t>
  </si>
  <si>
    <t>CA-2018-150266</t>
  </si>
  <si>
    <t>CA-2018-150420</t>
  </si>
  <si>
    <t>CA-2018-150469</t>
  </si>
  <si>
    <t>CA-2018-150497</t>
  </si>
  <si>
    <t>Maple Grove</t>
  </si>
  <si>
    <t>CA-2018-150504</t>
  </si>
  <si>
    <t>CA-2018-150525</t>
  </si>
  <si>
    <t>CA-2018-150602</t>
  </si>
  <si>
    <t>CA-2018-150609</t>
  </si>
  <si>
    <t>CA-2018-150623</t>
  </si>
  <si>
    <t>CA-2018-150707</t>
  </si>
  <si>
    <t>CA-2018-150910</t>
  </si>
  <si>
    <t>CA-2018-150931</t>
  </si>
  <si>
    <t>CA-2018-150959</t>
  </si>
  <si>
    <t>CA-2018-150987</t>
  </si>
  <si>
    <t>CA-2018-151008</t>
  </si>
  <si>
    <t>CA-2018-151071</t>
  </si>
  <si>
    <t>CA-2018-151176</t>
  </si>
  <si>
    <t>CA-2018-151183</t>
  </si>
  <si>
    <t>CA-2018-151190</t>
  </si>
  <si>
    <t>CA-2018-151211</t>
  </si>
  <si>
    <t>CA-2018-151218</t>
  </si>
  <si>
    <t>CA-2018-151225</t>
  </si>
  <si>
    <t>CA-2018-151281</t>
  </si>
  <si>
    <t>CA-2018-151358</t>
  </si>
  <si>
    <t>CA-2018-151428</t>
  </si>
  <si>
    <t>CA-2018-151484</t>
  </si>
  <si>
    <t>CA-2018-151596</t>
  </si>
  <si>
    <t>CA-2018-151750</t>
  </si>
  <si>
    <t>CA-2018-151799</t>
  </si>
  <si>
    <t>CA-2018-151855</t>
  </si>
  <si>
    <t>Sony 8GB Class 10 Micro SDHC R40 Memory Card</t>
  </si>
  <si>
    <t>CA-2018-151911</t>
  </si>
  <si>
    <t>CA-2018-151981</t>
  </si>
  <si>
    <t>CA-2018-152079</t>
  </si>
  <si>
    <t>CA-2018-152093</t>
  </si>
  <si>
    <t>CA-2018-152135</t>
  </si>
  <si>
    <t>CA-2018-152142</t>
  </si>
  <si>
    <t>CA-2018-152198</t>
  </si>
  <si>
    <t>CA-2018-152205</t>
  </si>
  <si>
    <t>CA-2018-152226</t>
  </si>
  <si>
    <t>CA-2018-152261</t>
  </si>
  <si>
    <t>CA-2018-152275</t>
  </si>
  <si>
    <t>CA-2018-152310</t>
  </si>
  <si>
    <t>Xerox 1937</t>
  </si>
  <si>
    <t>CA-2018-152436</t>
  </si>
  <si>
    <t>CA-2018-152485</t>
  </si>
  <si>
    <t>CA-2018-152499</t>
  </si>
  <si>
    <t>CA-2018-152583</t>
  </si>
  <si>
    <t>CA-2018-152660</t>
  </si>
  <si>
    <t>CA-2018-152695</t>
  </si>
  <si>
    <t>CA-2018-152702</t>
  </si>
  <si>
    <t>CA-2018-152709</t>
  </si>
  <si>
    <t>CA-2018-152737</t>
  </si>
  <si>
    <t>CA-2018-152786</t>
  </si>
  <si>
    <t>CA-2018-152807</t>
  </si>
  <si>
    <t>CA-2018-152856</t>
  </si>
  <si>
    <t>CA-2018-152912</t>
  </si>
  <si>
    <t>CA-2018-152926</t>
  </si>
  <si>
    <t>CA-2018-152933</t>
  </si>
  <si>
    <t>CA-2018-152961</t>
  </si>
  <si>
    <t>CA-2018-152968</t>
  </si>
  <si>
    <t>CA-2018-152975</t>
  </si>
  <si>
    <t>CA-2018-153045</t>
  </si>
  <si>
    <t>CA-2018-153080</t>
  </si>
  <si>
    <t>CA-2018-153227</t>
  </si>
  <si>
    <t>CA-2018-153339</t>
  </si>
  <si>
    <t>CA-2018-153654</t>
  </si>
  <si>
    <t>CA-2018-153787</t>
  </si>
  <si>
    <t>CA-2018-153822</t>
  </si>
  <si>
    <t>CA-2018-153843</t>
  </si>
  <si>
    <t>CA-2018-153871</t>
  </si>
  <si>
    <t>CA-2018-154011</t>
  </si>
  <si>
    <t>CA-2018-154039</t>
  </si>
  <si>
    <t>LG Exalt</t>
  </si>
  <si>
    <t>CA-2018-154074</t>
  </si>
  <si>
    <t>CA-2018-154088</t>
  </si>
  <si>
    <t>CA-2018-154102</t>
  </si>
  <si>
    <t>CA-2018-154109</t>
  </si>
  <si>
    <t>CA-2018-154116</t>
  </si>
  <si>
    <t>CA-2018-154123</t>
  </si>
  <si>
    <t>CA-2018-154137</t>
  </si>
  <si>
    <t>CA-2018-154214</t>
  </si>
  <si>
    <t>CA-2018-154410</t>
  </si>
  <si>
    <t>CA-2018-154466</t>
  </si>
  <si>
    <t>CA-2018-154501</t>
  </si>
  <si>
    <t>CA-2018-154676</t>
  </si>
  <si>
    <t>CA-2018-154718</t>
  </si>
  <si>
    <t>Keller</t>
  </si>
  <si>
    <t>CA-2018-154732</t>
  </si>
  <si>
    <t>CA-2018-154760</t>
  </si>
  <si>
    <t>CA-2018-154809</t>
  </si>
  <si>
    <t>CA-2018-154816</t>
  </si>
  <si>
    <t>CA-2018-154907</t>
  </si>
  <si>
    <t>CA-2018-154935</t>
  </si>
  <si>
    <t>CA-2018-154949</t>
  </si>
  <si>
    <t>CA-2018-155047</t>
  </si>
  <si>
    <t>CA-2018-155075</t>
  </si>
  <si>
    <t>CA-2018-155089</t>
  </si>
  <si>
    <t>CA-2018-155152</t>
  </si>
  <si>
    <t>CA-2018-155159</t>
  </si>
  <si>
    <t>CA-2018-155292</t>
  </si>
  <si>
    <t>CA-2018-155362</t>
  </si>
  <si>
    <t>CA-2018-155376</t>
  </si>
  <si>
    <t>CA-2018-155460</t>
  </si>
  <si>
    <t>CA-2018-155558</t>
  </si>
  <si>
    <t>CA-2018-155607</t>
  </si>
  <si>
    <t>CA-2018-155621</t>
  </si>
  <si>
    <t>CA-2018-155642</t>
  </si>
  <si>
    <t>CA-2018-155698</t>
  </si>
  <si>
    <t>Belkin 8 Outlet SurgeMaster II Gold Surge Protector with Phone Protection</t>
  </si>
  <si>
    <t>CA-2018-155705</t>
  </si>
  <si>
    <t>CA-2018-155712</t>
  </si>
  <si>
    <t>CA-2018-155740</t>
  </si>
  <si>
    <t>CA-2018-155824</t>
  </si>
  <si>
    <t>Euro Pro Shark Stick Mini Vacuum</t>
  </si>
  <si>
    <t>CA-2018-155873</t>
  </si>
  <si>
    <t>CA-2018-155880</t>
  </si>
  <si>
    <t>CA-2018-155929</t>
  </si>
  <si>
    <t>CA-2018-155936</t>
  </si>
  <si>
    <t>CA-2018-155957</t>
  </si>
  <si>
    <t>CA-2018-155985</t>
  </si>
  <si>
    <t>CA-2018-156237</t>
  </si>
  <si>
    <t>CA-2018-156272</t>
  </si>
  <si>
    <t>CA-2018-156363</t>
  </si>
  <si>
    <t>CA-2018-156391</t>
  </si>
  <si>
    <t>CA-2018-156412</t>
  </si>
  <si>
    <t>CA-2018-156622</t>
  </si>
  <si>
    <t>CA-2018-156664</t>
  </si>
  <si>
    <t>CA-2018-156720</t>
  </si>
  <si>
    <t>CA-2018-156769</t>
  </si>
  <si>
    <t>CA-2018-156776</t>
  </si>
  <si>
    <t>Global Enterprise Series Seating Low-Back Swivel/Tilt Chairs</t>
  </si>
  <si>
    <t>CA-2018-156818</t>
  </si>
  <si>
    <t>CA-2018-156895</t>
  </si>
  <si>
    <t>CA-2018-156951</t>
  </si>
  <si>
    <t>CA-2018-156958</t>
  </si>
  <si>
    <t>CA-2018-157091</t>
  </si>
  <si>
    <t>CA-2018-157112</t>
  </si>
  <si>
    <t>CA-2018-157196</t>
  </si>
  <si>
    <t>CA-2018-157252</t>
  </si>
  <si>
    <t>CA-2018-157273</t>
  </si>
  <si>
    <t>CA-2018-157350</t>
  </si>
  <si>
    <t>CA-2018-157413</t>
  </si>
  <si>
    <t>CA-2018-157420</t>
  </si>
  <si>
    <t>CA-2018-157448</t>
  </si>
  <si>
    <t>CA-2018-157469</t>
  </si>
  <si>
    <t>CA-2018-157483</t>
  </si>
  <si>
    <t>CA-2018-157651</t>
  </si>
  <si>
    <t>CA-2018-157672</t>
  </si>
  <si>
    <t>CA-2018-157833</t>
  </si>
  <si>
    <t>CA-2018-157854</t>
  </si>
  <si>
    <t>CA-2018-157903</t>
  </si>
  <si>
    <t>CA-2018-157931</t>
  </si>
  <si>
    <t>CA-2018-157966</t>
  </si>
  <si>
    <t>Col-Erase Pencils with Erasers</t>
  </si>
  <si>
    <t>CA-2018-157980</t>
  </si>
  <si>
    <t>CA-2018-157987</t>
  </si>
  <si>
    <t>CA-2018-158036</t>
  </si>
  <si>
    <t>CA-2018-158071</t>
  </si>
  <si>
    <t>CA-2018-158106</t>
  </si>
  <si>
    <t>CA-2018-158120</t>
  </si>
  <si>
    <t>Hillsboro</t>
  </si>
  <si>
    <t>CA-2018-158169</t>
  </si>
  <si>
    <t>CA-2018-158246</t>
  </si>
  <si>
    <t>CA-2018-158344</t>
  </si>
  <si>
    <t>CA-2018-158379</t>
  </si>
  <si>
    <t>CA-2018-158386</t>
  </si>
  <si>
    <t>CA-2018-158407</t>
  </si>
  <si>
    <t>CA-2018-158561</t>
  </si>
  <si>
    <t>CA-2018-158673</t>
  </si>
  <si>
    <t>CA-2018-158722</t>
  </si>
  <si>
    <t>CA-2018-158729</t>
  </si>
  <si>
    <t>CA-2018-158736</t>
  </si>
  <si>
    <t>CA-2018-158743</t>
  </si>
  <si>
    <t>CA-2018-158876</t>
  </si>
  <si>
    <t>Xerox 1901</t>
  </si>
  <si>
    <t>CA-2018-158883</t>
  </si>
  <si>
    <t>CA-2018-158953</t>
  </si>
  <si>
    <t>Missouri City</t>
  </si>
  <si>
    <t>CA-2018-158967</t>
  </si>
  <si>
    <t>CA-2018-159100</t>
  </si>
  <si>
    <t>CA-2018-159107</t>
  </si>
  <si>
    <t>CA-2018-159135</t>
  </si>
  <si>
    <t>Springdale</t>
  </si>
  <si>
    <t>CA-2018-159149</t>
  </si>
  <si>
    <t>Dixon Ticonderoga Core-Lock Colored Pencils, 48-Color Set</t>
  </si>
  <si>
    <t>CA-2018-159156</t>
  </si>
  <si>
    <t>CA-2018-159226</t>
  </si>
  <si>
    <t>CA-2018-159282</t>
  </si>
  <si>
    <t>CA-2018-159352</t>
  </si>
  <si>
    <t>CA-2018-159366</t>
  </si>
  <si>
    <t>CA-2018-159457</t>
  </si>
  <si>
    <t>CA-2018-159464</t>
  </si>
  <si>
    <t>CA-2018-159506</t>
  </si>
  <si>
    <t>CA-2018-159597</t>
  </si>
  <si>
    <t>Coachella</t>
  </si>
  <si>
    <t>CA-2018-159604</t>
  </si>
  <si>
    <t>CA-2018-159667</t>
  </si>
  <si>
    <t>CA-2018-159688</t>
  </si>
  <si>
    <t>CA-2018-159793</t>
  </si>
  <si>
    <t>CA-2018-159884</t>
  </si>
  <si>
    <t>CA-2018-159954</t>
  </si>
  <si>
    <t>CA-2018-160017</t>
  </si>
  <si>
    <t>CA-2018-160031</t>
  </si>
  <si>
    <t>CA-2018-160045</t>
  </si>
  <si>
    <t>CA-2018-160087</t>
  </si>
  <si>
    <t>CA-2018-160122</t>
  </si>
  <si>
    <t>CA-2018-160325</t>
  </si>
  <si>
    <t>CA-2018-160416</t>
  </si>
  <si>
    <t>CA-2018-160423</t>
  </si>
  <si>
    <t>CA-2018-160458</t>
  </si>
  <si>
    <t>CA-2018-160514</t>
  </si>
  <si>
    <t>CA-2018-160633</t>
  </si>
  <si>
    <t>CA-2018-160661</t>
  </si>
  <si>
    <t>CA-2018-160724</t>
  </si>
  <si>
    <t>CA-2018-160801</t>
  </si>
  <si>
    <t>CA-2018-160885</t>
  </si>
  <si>
    <t>CA-2018-160899</t>
  </si>
  <si>
    <t>CA-2018-160927</t>
  </si>
  <si>
    <t>CA-2018-160934</t>
  </si>
  <si>
    <t>CA-2018-160962</t>
  </si>
  <si>
    <t>CA-2018-160983</t>
  </si>
  <si>
    <t>CA-2018-161018</t>
  </si>
  <si>
    <t>CA-2018-161046</t>
  </si>
  <si>
    <t>CA-2018-161053</t>
  </si>
  <si>
    <t>CA-2018-161067</t>
  </si>
  <si>
    <t>CA-2018-161088</t>
  </si>
  <si>
    <t>CA-2018-161102</t>
  </si>
  <si>
    <t>CA-2018-161130</t>
  </si>
  <si>
    <t>CA-2018-161172</t>
  </si>
  <si>
    <t>CA-2018-161200</t>
  </si>
  <si>
    <t>CA-2018-161333</t>
  </si>
  <si>
    <t>CA-2018-161340</t>
  </si>
  <si>
    <t>CA-2018-161410</t>
  </si>
  <si>
    <t>CA-2018-161459</t>
  </si>
  <si>
    <t>CA-2018-161480</t>
  </si>
  <si>
    <t>CA-2018-161557</t>
  </si>
  <si>
    <t>CA-2018-161578</t>
  </si>
  <si>
    <t>CA-2018-161592</t>
  </si>
  <si>
    <t>CA-2018-161655</t>
  </si>
  <si>
    <t>CA-2018-161739</t>
  </si>
  <si>
    <t>CA-2018-161774</t>
  </si>
  <si>
    <t>CA-2018-161809</t>
  </si>
  <si>
    <t>CA-2018-161823</t>
  </si>
  <si>
    <t>CA-2018-161851</t>
  </si>
  <si>
    <t>CA-2018-161893</t>
  </si>
  <si>
    <t>CA-2018-161956</t>
  </si>
  <si>
    <t>CA-2018-161970</t>
  </si>
  <si>
    <t>Stride Job 150 Highlighters, Chisel Tip, Assorted Colors</t>
  </si>
  <si>
    <t>CA-2018-161984</t>
  </si>
  <si>
    <t>New Brunswick</t>
  </si>
  <si>
    <t>CA-2018-162015</t>
  </si>
  <si>
    <t>CA-2018-162033</t>
  </si>
  <si>
    <t>CA-2018-162075</t>
  </si>
  <si>
    <t>CA-2018-162096</t>
  </si>
  <si>
    <t>CA-2018-162173</t>
  </si>
  <si>
    <t>CA-2018-162250</t>
  </si>
  <si>
    <t>CA-2018-162474</t>
  </si>
  <si>
    <t>CA-2018-162481</t>
  </si>
  <si>
    <t>CA-2018-162565</t>
  </si>
  <si>
    <t>CA-2018-162572</t>
  </si>
  <si>
    <t>CA-2018-162635</t>
  </si>
  <si>
    <t>CA-2018-162691</t>
  </si>
  <si>
    <t>CA-2018-162712</t>
  </si>
  <si>
    <t>Corpus Christi</t>
  </si>
  <si>
    <t>CA-2018-162789</t>
  </si>
  <si>
    <t>CA-2018-162880</t>
  </si>
  <si>
    <t>CA-2018-162929</t>
  </si>
  <si>
    <t>CA-2018-162936</t>
  </si>
  <si>
    <t>CA-2018-162978</t>
  </si>
  <si>
    <t>CA-2018-163006</t>
  </si>
  <si>
    <t>CA-2018-163020</t>
  </si>
  <si>
    <t>CA-2018-163069</t>
  </si>
  <si>
    <t>CA-2018-163097</t>
  </si>
  <si>
    <t>CA-2018-163125</t>
  </si>
  <si>
    <t>CA-2018-163139</t>
  </si>
  <si>
    <t>CA-2018-163160</t>
  </si>
  <si>
    <t>CA-2018-163188</t>
  </si>
  <si>
    <t>CA-2018-163209</t>
  </si>
  <si>
    <t>CA-2018-163265</t>
  </si>
  <si>
    <t>CA-2018-163321</t>
  </si>
  <si>
    <t>CA-2018-163335</t>
  </si>
  <si>
    <t>CA-2018-163405</t>
  </si>
  <si>
    <t>CA-2018-163510</t>
  </si>
  <si>
    <t>CA-2018-163531</t>
  </si>
  <si>
    <t>CA-2018-163566</t>
  </si>
  <si>
    <t>CA-2018-163629</t>
  </si>
  <si>
    <t>CA-2018-163671</t>
  </si>
  <si>
    <t>Meridian</t>
  </si>
  <si>
    <t>CA-2018-163692</t>
  </si>
  <si>
    <t>CA-2018-163818</t>
  </si>
  <si>
    <t>CA-2018-163860</t>
  </si>
  <si>
    <t>CA-2018-163874</t>
  </si>
  <si>
    <t>CA-2018-163902</t>
  </si>
  <si>
    <t>CA-2018-163979</t>
  </si>
  <si>
    <t>CA-2018-164000</t>
  </si>
  <si>
    <t>CA-2018-164028</t>
  </si>
  <si>
    <t>CA-2018-164042</t>
  </si>
  <si>
    <t>CA-2018-164049</t>
  </si>
  <si>
    <t>CA-2018-164098</t>
  </si>
  <si>
    <t>CA-2018-164112</t>
  </si>
  <si>
    <t>CA-2018-164168</t>
  </si>
  <si>
    <t>CA-2018-164329</t>
  </si>
  <si>
    <t>CA-2018-164364</t>
  </si>
  <si>
    <t>CA-2018-164378</t>
  </si>
  <si>
    <t>CA-2018-164707</t>
  </si>
  <si>
    <t>CA-2018-164756</t>
  </si>
  <si>
    <t>CA-2018-164819</t>
  </si>
  <si>
    <t>CA-2018-164826</t>
  </si>
  <si>
    <t>CA-2018-164917</t>
  </si>
  <si>
    <t>CA-2018-164959</t>
  </si>
  <si>
    <t>CA-2018-165008</t>
  </si>
  <si>
    <t>CA-2018-165029</t>
  </si>
  <si>
    <t>CA-2018-165099</t>
  </si>
  <si>
    <t>Abilene</t>
  </si>
  <si>
    <t>CA-2018-165155</t>
  </si>
  <si>
    <t>CA-2018-165204</t>
  </si>
  <si>
    <t>CA-2018-165323</t>
  </si>
  <si>
    <t>Kingston Digital DataTraveler 64GB USB 2.0</t>
  </si>
  <si>
    <t>Hewlett-Packard Desktjet 6988DT Refurbished Printer</t>
  </si>
  <si>
    <t>CA-2018-165386</t>
  </si>
  <si>
    <t>CA-2018-165491</t>
  </si>
  <si>
    <t>CA-2018-165603</t>
  </si>
  <si>
    <t>CA-2018-165687</t>
  </si>
  <si>
    <t>CA-2018-165715</t>
  </si>
  <si>
    <t>CA-2018-165757</t>
  </si>
  <si>
    <t>CA-2018-165841</t>
  </si>
  <si>
    <t>CA-2018-165904</t>
  </si>
  <si>
    <t>CA-2018-166093</t>
  </si>
  <si>
    <t>CA-2018-166128</t>
  </si>
  <si>
    <t>Dixon Ticonderoga Erasable Colored Pencil Set, 12-Color</t>
  </si>
  <si>
    <t>CA-2018-166142</t>
  </si>
  <si>
    <t>CA-2018-166184</t>
  </si>
  <si>
    <t>CA-2018-166198</t>
  </si>
  <si>
    <t>CA-2018-166296</t>
  </si>
  <si>
    <t>CA-2018-166317</t>
  </si>
  <si>
    <t>CA-2018-166415</t>
  </si>
  <si>
    <t>CA-2018-166436</t>
  </si>
  <si>
    <t>CA-2018-166499</t>
  </si>
  <si>
    <t>CA-2018-166576</t>
  </si>
  <si>
    <t>CA-2018-166695</t>
  </si>
  <si>
    <t>CA-2018-166709</t>
  </si>
  <si>
    <t>CA-2018-166835</t>
  </si>
  <si>
    <t>CA-2018-166849</t>
  </si>
  <si>
    <t>CA-2018-166856</t>
  </si>
  <si>
    <t>Clovis</t>
  </si>
  <si>
    <t>CA-2018-166898</t>
  </si>
  <si>
    <t>CA-2018-166919</t>
  </si>
  <si>
    <t>CA-2018-166926</t>
  </si>
  <si>
    <t>CA-2018-166933</t>
  </si>
  <si>
    <t>CA-2018-167003</t>
  </si>
  <si>
    <t>CA-2018-167017</t>
  </si>
  <si>
    <t>CA-2018-167080</t>
  </si>
  <si>
    <t>CA-2018-167094</t>
  </si>
  <si>
    <t>CA-2018-167101</t>
  </si>
  <si>
    <t>CA-2018-167150</t>
  </si>
  <si>
    <t>CA-2018-167227</t>
  </si>
  <si>
    <t>CA-2018-167381</t>
  </si>
  <si>
    <t>CA-2018-167395</t>
  </si>
  <si>
    <t>CA-2018-167542</t>
  </si>
  <si>
    <t>CA-2018-167549</t>
  </si>
  <si>
    <t>CA-2018-167626</t>
  </si>
  <si>
    <t>CA-2018-167640</t>
  </si>
  <si>
    <t>CA-2018-167661</t>
  </si>
  <si>
    <t>CA-2018-167668</t>
  </si>
  <si>
    <t>CA-2018-167703</t>
  </si>
  <si>
    <t>CA-2018-167752</t>
  </si>
  <si>
    <t>CA-2018-167871</t>
  </si>
  <si>
    <t>Homestead</t>
  </si>
  <si>
    <t>CA-2018-167899</t>
  </si>
  <si>
    <t>CA-2018-167913</t>
  </si>
  <si>
    <t>CA-2018-167941</t>
  </si>
  <si>
    <t>CA-2018-167976</t>
  </si>
  <si>
    <t>Aberdeen</t>
  </si>
  <si>
    <t>CA-2018-168102</t>
  </si>
  <si>
    <t>CA-2018-168109</t>
  </si>
  <si>
    <t>Okidata MB491 Multifunction Printer</t>
  </si>
  <si>
    <t>CA-2018-168123</t>
  </si>
  <si>
    <t>CA-2018-168172</t>
  </si>
  <si>
    <t>CA-2018-168179</t>
  </si>
  <si>
    <t>CA-2018-168193</t>
  </si>
  <si>
    <t>Roland Murray</t>
  </si>
  <si>
    <t>CA-2018-168228</t>
  </si>
  <si>
    <t>CA-2018-168389</t>
  </si>
  <si>
    <t>CA-2018-168396</t>
  </si>
  <si>
    <t>CA-2018-168403</t>
  </si>
  <si>
    <t>CA-2018-168641</t>
  </si>
  <si>
    <t>CA-2018-168655</t>
  </si>
  <si>
    <t>CA-2018-168739</t>
  </si>
  <si>
    <t>CA-2018-168837</t>
  </si>
  <si>
    <t>CA-2018-168858</t>
  </si>
  <si>
    <t>CA-2018-168900</t>
  </si>
  <si>
    <t>CA-2018-168942</t>
  </si>
  <si>
    <t>CA-2018-169005</t>
  </si>
  <si>
    <t>CA-2018-169012</t>
  </si>
  <si>
    <t>CA-2018-169054</t>
  </si>
  <si>
    <t>CA-2018-169124</t>
  </si>
  <si>
    <t>Citrus Heights</t>
  </si>
  <si>
    <t>CA-2018-169264</t>
  </si>
  <si>
    <t>CA-2018-169285</t>
  </si>
  <si>
    <t>CA-2018-169327</t>
  </si>
  <si>
    <t>CA-2018-169362</t>
  </si>
  <si>
    <t>CA-2018-169404</t>
  </si>
  <si>
    <t>York</t>
  </si>
  <si>
    <t>CA-2018-169411</t>
  </si>
  <si>
    <t>CA-2018-169439</t>
  </si>
  <si>
    <t>CA-2018-169474</t>
  </si>
  <si>
    <t>CA-2018-169607</t>
  </si>
  <si>
    <t>CA-2018-169691</t>
  </si>
  <si>
    <t>CA-2018-169810</t>
  </si>
  <si>
    <t>CA-2018-169817</t>
  </si>
  <si>
    <t>CA-2018-169859</t>
  </si>
  <si>
    <t>CA-2018-169894</t>
  </si>
  <si>
    <t>CA-2018-169901</t>
  </si>
  <si>
    <t>CA-2018-169929</t>
  </si>
  <si>
    <t>CA-2018-169978</t>
  </si>
  <si>
    <t>CA-2018-169999</t>
  </si>
  <si>
    <t>US-2015-100279</t>
  </si>
  <si>
    <t>US-2015-100853</t>
  </si>
  <si>
    <t>US-2015-102071</t>
  </si>
  <si>
    <t>US-2015-102631</t>
  </si>
  <si>
    <t>US-2015-102715</t>
  </si>
  <si>
    <t>US-2015-103338</t>
  </si>
  <si>
    <t>US-2015-103905</t>
  </si>
  <si>
    <t>US-2015-104759</t>
  </si>
  <si>
    <t>US-2015-105137</t>
  </si>
  <si>
    <t>Hewlett-Packard Deskjet F4180 All-in-One Color Ink-jet - Printer / copier / scanner</t>
  </si>
  <si>
    <t>US-2015-105151</t>
  </si>
  <si>
    <t>US-2015-105767</t>
  </si>
  <si>
    <t>US-2015-106299</t>
  </si>
  <si>
    <t>US-2015-106334</t>
  </si>
  <si>
    <t>US-2015-106992</t>
  </si>
  <si>
    <t>Xerox WorkCentre 6505DN Laser Multifunction Printer</t>
  </si>
  <si>
    <t>US-2015-107405</t>
  </si>
  <si>
    <t>US-2015-107699</t>
  </si>
  <si>
    <t>US-2015-107993</t>
  </si>
  <si>
    <t>US-2015-109036</t>
  </si>
  <si>
    <t>US-2015-109162</t>
  </si>
  <si>
    <t>US-2015-109456</t>
  </si>
  <si>
    <t>US-2015-110674</t>
  </si>
  <si>
    <t>US-2015-111171</t>
  </si>
  <si>
    <t>US-2015-111353</t>
  </si>
  <si>
    <t>US-2015-112200</t>
  </si>
  <si>
    <t>US-2015-112564</t>
  </si>
  <si>
    <t>US-2015-112795</t>
  </si>
  <si>
    <t>US-2015-112872</t>
  </si>
  <si>
    <t>US-2015-112914</t>
  </si>
  <si>
    <t>US-2015-112949</t>
  </si>
  <si>
    <t>US-2015-112991</t>
  </si>
  <si>
    <t>Caldwell</t>
  </si>
  <si>
    <t>US-2015-113124</t>
  </si>
  <si>
    <t>US-2015-114188</t>
  </si>
  <si>
    <t>US-2015-114377</t>
  </si>
  <si>
    <t>US-2015-115189</t>
  </si>
  <si>
    <t>US-2015-115196</t>
  </si>
  <si>
    <t>US-2015-115413</t>
  </si>
  <si>
    <t>US-2015-115987</t>
  </si>
  <si>
    <t>Tyler</t>
  </si>
  <si>
    <t>US-2015-117058</t>
  </si>
  <si>
    <t>US-2015-117135</t>
  </si>
  <si>
    <t>US-2015-117163</t>
  </si>
  <si>
    <t>US-2015-117170</t>
  </si>
  <si>
    <t>US-2015-117380</t>
  </si>
  <si>
    <t>US-2015-117744</t>
  </si>
  <si>
    <t>US-2015-117968</t>
  </si>
  <si>
    <t>US-2015-118486</t>
  </si>
  <si>
    <t>US-2015-118997</t>
  </si>
  <si>
    <t>US-2015-119081</t>
  </si>
  <si>
    <t>US-2015-119137</t>
  </si>
  <si>
    <t>US-2015-120175</t>
  </si>
  <si>
    <t>US-2015-120236</t>
  </si>
  <si>
    <t>US-2015-120313</t>
  </si>
  <si>
    <t>US-2015-120740</t>
  </si>
  <si>
    <t>US-2015-121566</t>
  </si>
  <si>
    <t>US-2015-121734</t>
  </si>
  <si>
    <t>US-2015-122021</t>
  </si>
  <si>
    <t>US-2015-122959</t>
  </si>
  <si>
    <t>US-2015-123183</t>
  </si>
  <si>
    <t>US-2015-123519</t>
  </si>
  <si>
    <t>US-2015-124625</t>
  </si>
  <si>
    <t>US-2015-125521</t>
  </si>
  <si>
    <t>US-2015-126340</t>
  </si>
  <si>
    <t>Redding</t>
  </si>
  <si>
    <t>US-2015-126571</t>
  </si>
  <si>
    <t>US-2015-127635</t>
  </si>
  <si>
    <t>US-2015-127978</t>
  </si>
  <si>
    <t>US-2015-128685</t>
  </si>
  <si>
    <t>US-2015-129609</t>
  </si>
  <si>
    <t>Portage</t>
  </si>
  <si>
    <t>US-2015-130358</t>
  </si>
  <si>
    <t>US-2015-130379</t>
  </si>
  <si>
    <t>US-2015-131275</t>
  </si>
  <si>
    <t>Burbank</t>
  </si>
  <si>
    <t>US-2015-131870</t>
  </si>
  <si>
    <t>US-2015-131982</t>
  </si>
  <si>
    <t>US-2015-132745</t>
  </si>
  <si>
    <t>US-2015-133130</t>
  </si>
  <si>
    <t>US-2015-133949</t>
  </si>
  <si>
    <t>US-2015-134054</t>
  </si>
  <si>
    <t>US-2015-134187</t>
  </si>
  <si>
    <t>US-2015-134614</t>
  </si>
  <si>
    <t>US-2015-134712</t>
  </si>
  <si>
    <t>US-2015-134733</t>
  </si>
  <si>
    <t>US-2015-134971</t>
  </si>
  <si>
    <t>US-2015-135881</t>
  </si>
  <si>
    <t>US-2015-135972</t>
  </si>
  <si>
    <t>US-2015-137155</t>
  </si>
  <si>
    <t>US-2015-137680</t>
  </si>
  <si>
    <t>US-2015-137869</t>
  </si>
  <si>
    <t>US-2015-138247</t>
  </si>
  <si>
    <t>US-2015-138758</t>
  </si>
  <si>
    <t>US-2015-138828</t>
  </si>
  <si>
    <t>US-2015-138835</t>
  </si>
  <si>
    <t>US-2015-139500</t>
  </si>
  <si>
    <t>US-2015-139640</t>
  </si>
  <si>
    <t>US-2015-140116</t>
  </si>
  <si>
    <t>US-2015-140452</t>
  </si>
  <si>
    <t>US-2015-140914</t>
  </si>
  <si>
    <t>US-2015-141215</t>
  </si>
  <si>
    <t>US-2015-141257</t>
  </si>
  <si>
    <t>US-2015-143231</t>
  </si>
  <si>
    <t>US-2015-143287</t>
  </si>
  <si>
    <t>US-2015-143581</t>
  </si>
  <si>
    <t>US-2015-143707</t>
  </si>
  <si>
    <t>US-2015-143721</t>
  </si>
  <si>
    <t>US-2015-144078</t>
  </si>
  <si>
    <t>US-2015-146353</t>
  </si>
  <si>
    <t>US-2015-147606</t>
  </si>
  <si>
    <t>US-2015-147627</t>
  </si>
  <si>
    <t>US-2015-147648</t>
  </si>
  <si>
    <t>US-2015-147704</t>
  </si>
  <si>
    <t>US-2015-147774</t>
  </si>
  <si>
    <t>US-2015-148194</t>
  </si>
  <si>
    <t>US-2015-148838</t>
  </si>
  <si>
    <t>Xerox 1926</t>
  </si>
  <si>
    <t>Xerox 1918</t>
  </si>
  <si>
    <t>US-2015-149034</t>
  </si>
  <si>
    <t>US-2015-150119</t>
  </si>
  <si>
    <t>US-2015-150126</t>
  </si>
  <si>
    <t>US-2015-150434</t>
  </si>
  <si>
    <t>US-2015-150532</t>
  </si>
  <si>
    <t>US-2015-150574</t>
  </si>
  <si>
    <t>US-2015-150924</t>
  </si>
  <si>
    <t>US-2015-151015</t>
  </si>
  <si>
    <t>US-2015-151925</t>
  </si>
  <si>
    <t>US-2015-152030</t>
  </si>
  <si>
    <t>US-2015-152723</t>
  </si>
  <si>
    <t>US-2015-154655</t>
  </si>
  <si>
    <t>US-2015-154879</t>
  </si>
  <si>
    <t>US-2015-155502</t>
  </si>
  <si>
    <t>US-2015-155544</t>
  </si>
  <si>
    <t>US-2015-155817</t>
  </si>
  <si>
    <t>US-2015-155894</t>
  </si>
  <si>
    <t>US-2015-156216</t>
  </si>
  <si>
    <t>US-2015-156559</t>
  </si>
  <si>
    <t>US-2015-157021</t>
  </si>
  <si>
    <t>US-2015-157070</t>
  </si>
  <si>
    <t>US-2015-157231</t>
  </si>
  <si>
    <t>US-2015-157385</t>
  </si>
  <si>
    <t>US-2015-157406</t>
  </si>
  <si>
    <t>US-2015-157847</t>
  </si>
  <si>
    <t>US-2015-158057</t>
  </si>
  <si>
    <t>US-2015-158365</t>
  </si>
  <si>
    <t>US-2015-158400</t>
  </si>
  <si>
    <t>US-2015-158638</t>
  </si>
  <si>
    <t>US-2015-159611</t>
  </si>
  <si>
    <t>US-2015-159618</t>
  </si>
  <si>
    <t>US-2015-159926</t>
  </si>
  <si>
    <t>US-2015-160444</t>
  </si>
  <si>
    <t>US-2015-160780</t>
  </si>
  <si>
    <t>US-2015-161305</t>
  </si>
  <si>
    <t>US-2015-161613</t>
  </si>
  <si>
    <t>US-2015-163146</t>
  </si>
  <si>
    <t>US-2015-163797</t>
  </si>
  <si>
    <t>US-2015-164406</t>
  </si>
  <si>
    <t>US-2015-164616</t>
  </si>
  <si>
    <t>US-2015-164644</t>
  </si>
  <si>
    <t>US-2015-164763</t>
  </si>
  <si>
    <t>US-2015-165589</t>
  </si>
  <si>
    <t>US-2015-165659</t>
  </si>
  <si>
    <t>US-2015-165862</t>
  </si>
  <si>
    <t>US-2015-166310</t>
  </si>
  <si>
    <t>US-2015-166828</t>
  </si>
  <si>
    <t>US-2015-167262</t>
  </si>
  <si>
    <t>US-2015-167633</t>
  </si>
  <si>
    <t>US-2015-167738</t>
  </si>
  <si>
    <t>US-2015-168501</t>
  </si>
  <si>
    <t>US-2015-169390</t>
  </si>
  <si>
    <t>US-2015-169789</t>
  </si>
  <si>
    <t>US-2016-100069</t>
  </si>
  <si>
    <t>US-2016-100377</t>
  </si>
  <si>
    <t>US-2016-100531</t>
  </si>
  <si>
    <t>US-2016-101399</t>
  </si>
  <si>
    <t>US-2016-101511</t>
  </si>
  <si>
    <t>US-2016-103471</t>
  </si>
  <si>
    <t>US-2016-103996</t>
  </si>
  <si>
    <t>US-2016-104185</t>
  </si>
  <si>
    <t>US-2016-104430</t>
  </si>
  <si>
    <t>US-2016-105676</t>
  </si>
  <si>
    <t>US-2016-106495</t>
  </si>
  <si>
    <t>US-2016-106873</t>
  </si>
  <si>
    <t>US-2016-107349</t>
  </si>
  <si>
    <t>US-2016-107944</t>
  </si>
  <si>
    <t>US-2016-108966</t>
  </si>
  <si>
    <t>US-2016-109015</t>
  </si>
  <si>
    <t>US-2016-110163</t>
  </si>
  <si>
    <t>US-2016-110261</t>
  </si>
  <si>
    <t>Glenview</t>
  </si>
  <si>
    <t>US-2016-110569</t>
  </si>
  <si>
    <t>US-2016-111927</t>
  </si>
  <si>
    <t>US-2016-112508</t>
  </si>
  <si>
    <t>US-2016-113327</t>
  </si>
  <si>
    <t>US-2016-113593</t>
  </si>
  <si>
    <t>Santa Maria</t>
  </si>
  <si>
    <t>US-2016-114741</t>
  </si>
  <si>
    <t>Xerox 20</t>
  </si>
  <si>
    <t>US-2016-114839</t>
  </si>
  <si>
    <t>US-2016-115238</t>
  </si>
  <si>
    <t>US-2016-115343</t>
  </si>
  <si>
    <t>US-2016-116981</t>
  </si>
  <si>
    <t>US-2016-117184</t>
  </si>
  <si>
    <t>US-2016-117492</t>
  </si>
  <si>
    <t>US-2016-118766</t>
  </si>
  <si>
    <t>US-2016-118906</t>
  </si>
  <si>
    <t>US-2016-118983</t>
  </si>
  <si>
    <t>US-2016-119312</t>
  </si>
  <si>
    <t>US-2016-120161</t>
  </si>
  <si>
    <t>US-2016-120502</t>
  </si>
  <si>
    <t>US-2016-120572</t>
  </si>
  <si>
    <t>US-2016-120712</t>
  </si>
  <si>
    <t>US-2016-120957</t>
  </si>
  <si>
    <t>US-2016-122140</t>
  </si>
  <si>
    <t>Michael Oakman</t>
  </si>
  <si>
    <t>US-2016-122784</t>
  </si>
  <si>
    <t>US-2016-122910</t>
  </si>
  <si>
    <t>US-2016-123218</t>
  </si>
  <si>
    <t>US-2016-123918</t>
  </si>
  <si>
    <t>US-2016-123960</t>
  </si>
  <si>
    <t>US-2016-124219</t>
  </si>
  <si>
    <t>Kirkwood</t>
  </si>
  <si>
    <t>US-2016-125374</t>
  </si>
  <si>
    <t>US-2016-126214</t>
  </si>
  <si>
    <t>US-2016-126235</t>
  </si>
  <si>
    <t>US-2016-126753</t>
  </si>
  <si>
    <t>US-2016-126977</t>
  </si>
  <si>
    <t>US-2016-127040</t>
  </si>
  <si>
    <t>US-2016-128090</t>
  </si>
  <si>
    <t>US-2016-128587</t>
  </si>
  <si>
    <t>Eldon Regeneration Recycled Desk Accessories, Black</t>
  </si>
  <si>
    <t>US-2016-129007</t>
  </si>
  <si>
    <t>US-2016-129553</t>
  </si>
  <si>
    <t>US-2016-129637</t>
  </si>
  <si>
    <t>US-2016-130491</t>
  </si>
  <si>
    <t>US-2016-130512</t>
  </si>
  <si>
    <t>US-2016-130519</t>
  </si>
  <si>
    <t>US-2016-131359</t>
  </si>
  <si>
    <t>US-2016-131842</t>
  </si>
  <si>
    <t>US-2016-132836</t>
  </si>
  <si>
    <t>US-2016-134026</t>
  </si>
  <si>
    <t>US-2016-134271</t>
  </si>
  <si>
    <t>US-2016-134558</t>
  </si>
  <si>
    <t>US-2016-136259</t>
  </si>
  <si>
    <t>US-2016-136427</t>
  </si>
  <si>
    <t>US-2016-136476</t>
  </si>
  <si>
    <t>US-2016-136749</t>
  </si>
  <si>
    <t>US-2016-136987</t>
  </si>
  <si>
    <t>US-2016-137008</t>
  </si>
  <si>
    <t>US-2016-137533</t>
  </si>
  <si>
    <t>US-2016-137960</t>
  </si>
  <si>
    <t>US-2016-138093</t>
  </si>
  <si>
    <t>US-2016-138121</t>
  </si>
  <si>
    <t>US-2016-138303</t>
  </si>
  <si>
    <t>US-2016-138716</t>
  </si>
  <si>
    <t>US-2016-138919</t>
  </si>
  <si>
    <t>US-2016-139675</t>
  </si>
  <si>
    <t>US-2016-139759</t>
  </si>
  <si>
    <t>US-2016-140200</t>
  </si>
  <si>
    <t>US-2016-140851</t>
  </si>
  <si>
    <t>US-2016-141453</t>
  </si>
  <si>
    <t>US-2016-141684</t>
  </si>
  <si>
    <t>US-2016-142020</t>
  </si>
  <si>
    <t>US-2016-142811</t>
  </si>
  <si>
    <t>US-2016-144771</t>
  </si>
  <si>
    <t>US-2016-145121</t>
  </si>
  <si>
    <t>US-2016-145422</t>
  </si>
  <si>
    <t>US-2016-145436</t>
  </si>
  <si>
    <t>US-2016-146745</t>
  </si>
  <si>
    <t>US-2016-147242</t>
  </si>
  <si>
    <t>US-2016-147662</t>
  </si>
  <si>
    <t>US-2016-147739</t>
  </si>
  <si>
    <t>US-2016-148817</t>
  </si>
  <si>
    <t>US-2016-149629</t>
  </si>
  <si>
    <t>US-2016-149692</t>
  </si>
  <si>
    <t>US-2016-150161</t>
  </si>
  <si>
    <t>US-2016-150231</t>
  </si>
  <si>
    <t>US-2016-150630</t>
  </si>
  <si>
    <t>US-2016-151407</t>
  </si>
  <si>
    <t>US-2016-151435</t>
  </si>
  <si>
    <t>US-2016-152128</t>
  </si>
  <si>
    <t>US-2016-153283</t>
  </si>
  <si>
    <t>US-2016-153374</t>
  </si>
  <si>
    <t>US-2016-153500</t>
  </si>
  <si>
    <t>US-2016-154389</t>
  </si>
  <si>
    <t>US-2016-155369</t>
  </si>
  <si>
    <t>US-2016-156496</t>
  </si>
  <si>
    <t>US-2016-156797</t>
  </si>
  <si>
    <t>US-2016-156867</t>
  </si>
  <si>
    <t>US-2016-157014</t>
  </si>
  <si>
    <t>US-2016-157154</t>
  </si>
  <si>
    <t>US-2016-158589</t>
  </si>
  <si>
    <t>US-2016-158911</t>
  </si>
  <si>
    <t>US-2016-159499</t>
  </si>
  <si>
    <t>US-2016-159513</t>
  </si>
  <si>
    <t>Vtech AT&amp;T CL2940 Corded Speakerphone, Black</t>
  </si>
  <si>
    <t>US-2016-159982</t>
  </si>
  <si>
    <t>US-2016-160150</t>
  </si>
  <si>
    <t>Thais Sissman</t>
  </si>
  <si>
    <t>US-2016-160563</t>
  </si>
  <si>
    <t>US-2016-160857</t>
  </si>
  <si>
    <t>US-2016-161347</t>
  </si>
  <si>
    <t>US-2016-161466</t>
  </si>
  <si>
    <t>US-2016-161991</t>
  </si>
  <si>
    <t>US-2016-163279</t>
  </si>
  <si>
    <t>US-2016-163433</t>
  </si>
  <si>
    <t>US-2016-163685</t>
  </si>
  <si>
    <t>US-2016-163783</t>
  </si>
  <si>
    <t>US-2016-163825</t>
  </si>
  <si>
    <t>US-2016-164175</t>
  </si>
  <si>
    <t>US-2016-164238</t>
  </si>
  <si>
    <t>US-2016-164308</t>
  </si>
  <si>
    <t>US-2016-164357</t>
  </si>
  <si>
    <t>US-2016-164448</t>
  </si>
  <si>
    <t>US-2016-164966</t>
  </si>
  <si>
    <t>US-2016-165449</t>
  </si>
  <si>
    <t>SanDisk Cruzer 8 GB USB Flash Drive</t>
  </si>
  <si>
    <t>US-2016-165512</t>
  </si>
  <si>
    <t>US-2016-165743</t>
  </si>
  <si>
    <t>US-2016-166520</t>
  </si>
  <si>
    <t>US-2016-167220</t>
  </si>
  <si>
    <t>US-2016-168704</t>
  </si>
  <si>
    <t>US-2016-168732</t>
  </si>
  <si>
    <t>US-2016-168914</t>
  </si>
  <si>
    <t>Frankfort</t>
  </si>
  <si>
    <t>US-2016-168935</t>
  </si>
  <si>
    <t>US-2017-100405</t>
  </si>
  <si>
    <t>US-2017-100419</t>
  </si>
  <si>
    <t>US-2017-100461</t>
  </si>
  <si>
    <t>US-2017-100566</t>
  </si>
  <si>
    <t>US-2017-100720</t>
  </si>
  <si>
    <t>US-2017-100839</t>
  </si>
  <si>
    <t>US-2017-101196</t>
  </si>
  <si>
    <t>US-2017-101497</t>
  </si>
  <si>
    <t>US-2017-101616</t>
  </si>
  <si>
    <t>US-2017-102141</t>
  </si>
  <si>
    <t>US-2017-102232</t>
  </si>
  <si>
    <t>US-2017-102239</t>
  </si>
  <si>
    <t>US-2017-103646</t>
  </si>
  <si>
    <t>US-2017-103674</t>
  </si>
  <si>
    <t>US-2017-104794</t>
  </si>
  <si>
    <t>US-2017-104815</t>
  </si>
  <si>
    <t>US-2017-105452</t>
  </si>
  <si>
    <t>US-2017-105578</t>
  </si>
  <si>
    <t>US-2017-105830</t>
  </si>
  <si>
    <t>US-2017-106313</t>
  </si>
  <si>
    <t>US-2017-106600</t>
  </si>
  <si>
    <t>US-2017-106677</t>
  </si>
  <si>
    <t>US-2017-107440</t>
  </si>
  <si>
    <t>US-2017-108098</t>
  </si>
  <si>
    <t>US-2017-108455</t>
  </si>
  <si>
    <t>US-2017-108497</t>
  </si>
  <si>
    <t>US-2017-108504</t>
  </si>
  <si>
    <t>US-2017-108637</t>
  </si>
  <si>
    <t>US-2017-108777</t>
  </si>
  <si>
    <t>US-2017-109260</t>
  </si>
  <si>
    <t>US-2017-110156</t>
  </si>
  <si>
    <t>US-2017-110170</t>
  </si>
  <si>
    <t>US-2017-111290</t>
  </si>
  <si>
    <t>US-2017-111528</t>
  </si>
  <si>
    <t>US-2017-111563</t>
  </si>
  <si>
    <t>US-2017-112396</t>
  </si>
  <si>
    <t>US-2017-112970</t>
  </si>
  <si>
    <t>US-2017-112977</t>
  </si>
  <si>
    <t>US-2017-113509</t>
  </si>
  <si>
    <t>US-2017-113649</t>
  </si>
  <si>
    <t>US-2017-113677</t>
  </si>
  <si>
    <t>Xiaomi Mi3</t>
  </si>
  <si>
    <t>US-2017-113985</t>
  </si>
  <si>
    <t>US-2017-114013</t>
  </si>
  <si>
    <t>US-2017-114174</t>
  </si>
  <si>
    <t>US-2017-114230</t>
  </si>
  <si>
    <t>US-2017-114293</t>
  </si>
  <si>
    <t>US-2017-114622</t>
  </si>
  <si>
    <t>US-2017-114776</t>
  </si>
  <si>
    <t>Antioch</t>
  </si>
  <si>
    <t>US-2017-114888</t>
  </si>
  <si>
    <t>US-2017-115441</t>
  </si>
  <si>
    <t>US-2017-115455</t>
  </si>
  <si>
    <t>US-2017-115819</t>
  </si>
  <si>
    <t>US-2017-115952</t>
  </si>
  <si>
    <t>US-2017-116365</t>
  </si>
  <si>
    <t>US-2017-116400</t>
  </si>
  <si>
    <t>US-2017-116442</t>
  </si>
  <si>
    <t>US-2017-116729</t>
  </si>
  <si>
    <t>Samsung Galaxy Note 2</t>
  </si>
  <si>
    <t>US-2017-117037</t>
  </si>
  <si>
    <t>US-2017-117387</t>
  </si>
  <si>
    <t>US-2017-117541</t>
  </si>
  <si>
    <t>US-2017-117793</t>
  </si>
  <si>
    <t>Sheboygan</t>
  </si>
  <si>
    <t>US-2017-118780</t>
  </si>
  <si>
    <t>US-2017-119046</t>
  </si>
  <si>
    <t>US-2017-119270</t>
  </si>
  <si>
    <t>US-2017-119298</t>
  </si>
  <si>
    <t>US-2017-120460</t>
  </si>
  <si>
    <t>US-2017-120929</t>
  </si>
  <si>
    <t>US-2017-121013</t>
  </si>
  <si>
    <t>US-2017-122182</t>
  </si>
  <si>
    <t>US-2017-122245</t>
  </si>
  <si>
    <t>US-2017-123470</t>
  </si>
  <si>
    <t>US-2017-123610</t>
  </si>
  <si>
    <t>US-2017-123750</t>
  </si>
  <si>
    <t>Gastonia</t>
  </si>
  <si>
    <t>US-2017-124163</t>
  </si>
  <si>
    <t>US-2017-125402</t>
  </si>
  <si>
    <t>US-2017-125969</t>
  </si>
  <si>
    <t>US-2017-126431</t>
  </si>
  <si>
    <t>US-2017-126452</t>
  </si>
  <si>
    <t>US-2017-126844</t>
  </si>
  <si>
    <t>US-2017-126893</t>
  </si>
  <si>
    <t>US-2017-127334</t>
  </si>
  <si>
    <t>US-2017-127425</t>
  </si>
  <si>
    <t>US-2017-127971</t>
  </si>
  <si>
    <t>US-2017-128195</t>
  </si>
  <si>
    <t>US-2017-128293</t>
  </si>
  <si>
    <t>US-2017-128678</t>
  </si>
  <si>
    <t>US-2017-128902</t>
  </si>
  <si>
    <t>US-2017-128909</t>
  </si>
  <si>
    <t>US-2017-129469</t>
  </si>
  <si>
    <t>US-2017-131058</t>
  </si>
  <si>
    <t>US-2017-131114</t>
  </si>
  <si>
    <t>US-2017-131149</t>
  </si>
  <si>
    <t>US-2017-131611</t>
  </si>
  <si>
    <t>US-2017-131674</t>
  </si>
  <si>
    <t>US-2017-131891</t>
  </si>
  <si>
    <t>Pensacola</t>
  </si>
  <si>
    <t>US-2017-131912</t>
  </si>
  <si>
    <t>US-2017-132423</t>
  </si>
  <si>
    <t>Grapevine</t>
  </si>
  <si>
    <t>US-2017-132577</t>
  </si>
  <si>
    <t>US-2017-132857</t>
  </si>
  <si>
    <t>US-2017-133508</t>
  </si>
  <si>
    <t>US-2017-133879</t>
  </si>
  <si>
    <t>US-2017-134369</t>
  </si>
  <si>
    <t>US-2017-134488</t>
  </si>
  <si>
    <t>US-2017-134656</t>
  </si>
  <si>
    <t>US-2017-134761</t>
  </si>
  <si>
    <t>US-2017-134908</t>
  </si>
  <si>
    <t>US-2017-135209</t>
  </si>
  <si>
    <t>US-2017-135720</t>
  </si>
  <si>
    <t>US-2017-135923</t>
  </si>
  <si>
    <t>US-2017-136581</t>
  </si>
  <si>
    <t>US-2017-137295</t>
  </si>
  <si>
    <t>US-2017-137547</t>
  </si>
  <si>
    <t>US-2017-138408</t>
  </si>
  <si>
    <t>US-2017-139087</t>
  </si>
  <si>
    <t>Eldon 300 Class Desk Accessories, Black</t>
  </si>
  <si>
    <t>First Data TMFD35 PIN Pad</t>
  </si>
  <si>
    <t>US-2017-139262</t>
  </si>
  <si>
    <t>US-2017-139388</t>
  </si>
  <si>
    <t>US-2017-139486</t>
  </si>
  <si>
    <t>US-2017-139710</t>
  </si>
  <si>
    <t>US-2017-140158</t>
  </si>
  <si>
    <t>Letter Size File</t>
  </si>
  <si>
    <t>US-2017-140172</t>
  </si>
  <si>
    <t>US-2017-140809</t>
  </si>
  <si>
    <t>US-2017-141264</t>
  </si>
  <si>
    <t>US-2017-141544</t>
  </si>
  <si>
    <t>US-2017-141880</t>
  </si>
  <si>
    <t>US-2017-142251</t>
  </si>
  <si>
    <t>US-2017-142685</t>
  </si>
  <si>
    <t>US-2017-143280</t>
  </si>
  <si>
    <t>US-2017-143448</t>
  </si>
  <si>
    <t>US-2017-143819</t>
  </si>
  <si>
    <t>US-2017-144057</t>
  </si>
  <si>
    <t>US-2017-144211</t>
  </si>
  <si>
    <t>Englewood</t>
  </si>
  <si>
    <t>US-2017-144351</t>
  </si>
  <si>
    <t>US-2017-144393</t>
  </si>
  <si>
    <t>US-2017-144477</t>
  </si>
  <si>
    <t>US-2017-144547</t>
  </si>
  <si>
    <t>US-2017-146066</t>
  </si>
  <si>
    <t>US-2017-146570</t>
  </si>
  <si>
    <t>US-2017-146710</t>
  </si>
  <si>
    <t>US-2017-146794</t>
  </si>
  <si>
    <t>US-2017-146857</t>
  </si>
  <si>
    <t>US-2017-147340</t>
  </si>
  <si>
    <t>US-2017-147711</t>
  </si>
  <si>
    <t>US-2017-147991</t>
  </si>
  <si>
    <t>US-2017-148110</t>
  </si>
  <si>
    <t>US-2017-148334</t>
  </si>
  <si>
    <t>US-2017-148803</t>
  </si>
  <si>
    <t>US-2017-148901</t>
  </si>
  <si>
    <t>US-2017-148957</t>
  </si>
  <si>
    <t>US-2017-149790</t>
  </si>
  <si>
    <t>US-2017-150035</t>
  </si>
  <si>
    <t>US-2017-150140</t>
  </si>
  <si>
    <t>US-2017-150147</t>
  </si>
  <si>
    <t>US-2017-150357</t>
  </si>
  <si>
    <t>US-2017-150567</t>
  </si>
  <si>
    <t>US-2017-150861</t>
  </si>
  <si>
    <t>US-2017-151260</t>
  </si>
  <si>
    <t>US-2017-151827</t>
  </si>
  <si>
    <t>US-2017-151862</t>
  </si>
  <si>
    <t>RCA ViSYS 25423RE1 Corded phone</t>
  </si>
  <si>
    <t>US-2017-152051</t>
  </si>
  <si>
    <t>US-2017-152373</t>
  </si>
  <si>
    <t>US-2017-152415</t>
  </si>
  <si>
    <t>Marlborough</t>
  </si>
  <si>
    <t>US-2017-152835</t>
  </si>
  <si>
    <t>US-2017-153129</t>
  </si>
  <si>
    <t>US-2017-153815</t>
  </si>
  <si>
    <t>US-2017-154256</t>
  </si>
  <si>
    <t>US-2017-154361</t>
  </si>
  <si>
    <t>US-2017-155103</t>
  </si>
  <si>
    <t>US-2017-155173</t>
  </si>
  <si>
    <t>US-2017-155180</t>
  </si>
  <si>
    <t>US-2017-155404</t>
  </si>
  <si>
    <t>US-2017-155768</t>
  </si>
  <si>
    <t>US-2017-155971</t>
  </si>
  <si>
    <t>Xerox Blank Computer Paper</t>
  </si>
  <si>
    <t>US-2017-156097</t>
  </si>
  <si>
    <t>US-2017-156692</t>
  </si>
  <si>
    <t>Kenner</t>
  </si>
  <si>
    <t>US-2017-156986</t>
  </si>
  <si>
    <t>US-2017-157308</t>
  </si>
  <si>
    <t>US-2017-157490</t>
  </si>
  <si>
    <t>Zebra GK420t Direct Thermal/Thermal Transfer Printer</t>
  </si>
  <si>
    <t>US-2017-157728</t>
  </si>
  <si>
    <t>US-2017-157840</t>
  </si>
  <si>
    <t>US-2017-157945</t>
  </si>
  <si>
    <t>US-2017-158288</t>
  </si>
  <si>
    <t>US-2017-158309</t>
  </si>
  <si>
    <t>US-2017-158680</t>
  </si>
  <si>
    <t>US-2017-158708</t>
  </si>
  <si>
    <t>Memorex Mini Travel Drive 4 GB USB 2.0 Flash Drive</t>
  </si>
  <si>
    <t>US-2017-159093</t>
  </si>
  <si>
    <t>US-2017-159415</t>
  </si>
  <si>
    <t>US-2017-159856</t>
  </si>
  <si>
    <t>US-2017-160206</t>
  </si>
  <si>
    <t>US-2017-160528</t>
  </si>
  <si>
    <t>Pharr</t>
  </si>
  <si>
    <t>US-2017-161396</t>
  </si>
  <si>
    <t>US-2017-161683</t>
  </si>
  <si>
    <t>US-2017-161844</t>
  </si>
  <si>
    <t>US-2017-162026</t>
  </si>
  <si>
    <t>US-2017-162103</t>
  </si>
  <si>
    <t>US-2017-162677</t>
  </si>
  <si>
    <t>US-2017-162852</t>
  </si>
  <si>
    <t>US-2017-162859</t>
  </si>
  <si>
    <t>US-2017-163258</t>
  </si>
  <si>
    <t>US-2017-163461</t>
  </si>
  <si>
    <t>US-2017-163538</t>
  </si>
  <si>
    <t>US-2017-163881</t>
  </si>
  <si>
    <t>US-2017-164189</t>
  </si>
  <si>
    <t>US-2017-164196</t>
  </si>
  <si>
    <t>US-2017-164588</t>
  </si>
  <si>
    <t>US-2017-164630</t>
  </si>
  <si>
    <t>US-2017-164945</t>
  </si>
  <si>
    <t>US-2017-165078</t>
  </si>
  <si>
    <t>US-2017-165505</t>
  </si>
  <si>
    <t>4009 Highlighters</t>
  </si>
  <si>
    <t>US-2017-165953</t>
  </si>
  <si>
    <t>US-2017-166660</t>
  </si>
  <si>
    <t>US-2017-167339</t>
  </si>
  <si>
    <t>US-2017-167472</t>
  </si>
  <si>
    <t>US-2017-168095</t>
  </si>
  <si>
    <t>US-2017-168410</t>
  </si>
  <si>
    <t>US-2017-168620</t>
  </si>
  <si>
    <t>US-2017-169040</t>
  </si>
  <si>
    <t>US-2017-169369</t>
  </si>
  <si>
    <t>US-2018-100048</t>
  </si>
  <si>
    <t>US-2018-100209</t>
  </si>
  <si>
    <t>US-2018-100398</t>
  </si>
  <si>
    <t>US-2018-100482</t>
  </si>
  <si>
    <t>US-2018-100930</t>
  </si>
  <si>
    <t>US-2018-101518</t>
  </si>
  <si>
    <t>US-2018-101539</t>
  </si>
  <si>
    <t>US-2018-101721</t>
  </si>
  <si>
    <t>US-2018-101784</t>
  </si>
  <si>
    <t>US-2018-101840</t>
  </si>
  <si>
    <t>US-2018-102183</t>
  </si>
  <si>
    <t>US-2018-102288</t>
  </si>
  <si>
    <t>US-2018-102638</t>
  </si>
  <si>
    <t>US-2018-102890</t>
  </si>
  <si>
    <t>US-2018-102904</t>
  </si>
  <si>
    <t>US-2018-103226</t>
  </si>
  <si>
    <t>US-2018-103247</t>
  </si>
  <si>
    <t>US-2018-103814</t>
  </si>
  <si>
    <t>US-2018-103828</t>
  </si>
  <si>
    <t>US-2018-104094</t>
  </si>
  <si>
    <t>US-2018-104437</t>
  </si>
  <si>
    <t>US-2018-104451</t>
  </si>
  <si>
    <t>US-2018-104661</t>
  </si>
  <si>
    <t>US-2018-104955</t>
  </si>
  <si>
    <t>US-2018-105046</t>
  </si>
  <si>
    <t>US-2018-105389</t>
  </si>
  <si>
    <t>US-2018-105697</t>
  </si>
  <si>
    <t>US-2018-105935</t>
  </si>
  <si>
    <t>US-2018-105998</t>
  </si>
  <si>
    <t>US-2018-106131</t>
  </si>
  <si>
    <t>US-2018-106145</t>
  </si>
  <si>
    <t>US-2018-106551</t>
  </si>
  <si>
    <t>US-2018-106579</t>
  </si>
  <si>
    <t>US-2018-106663</t>
  </si>
  <si>
    <t>US-2018-106705</t>
  </si>
  <si>
    <t>US-2018-106796</t>
  </si>
  <si>
    <t>US-2018-107272</t>
  </si>
  <si>
    <t>US-2018-107384</t>
  </si>
  <si>
    <t>US-2018-107636</t>
  </si>
  <si>
    <t>Avery 5</t>
  </si>
  <si>
    <t>US-2018-107888</t>
  </si>
  <si>
    <t>US-2018-107979</t>
  </si>
  <si>
    <t>US-2018-108014</t>
  </si>
  <si>
    <t>US-2018-108063</t>
  </si>
  <si>
    <t>US-2018-108245</t>
  </si>
  <si>
    <t>US-2018-108315</t>
  </si>
  <si>
    <t>US-2018-108343</t>
  </si>
  <si>
    <t>US-2018-108700</t>
  </si>
  <si>
    <t>US-2018-109253</t>
  </si>
  <si>
    <t>US-2018-109316</t>
  </si>
  <si>
    <t>US-2018-109484</t>
  </si>
  <si>
    <t>US-2018-109582</t>
  </si>
  <si>
    <t>US-2018-109610</t>
  </si>
  <si>
    <t>US-2018-110149</t>
  </si>
  <si>
    <t>US-2018-110576</t>
  </si>
  <si>
    <t>US-2018-110604</t>
  </si>
  <si>
    <t>US-2018-110646</t>
  </si>
  <si>
    <t>US-2018-110989</t>
  </si>
  <si>
    <t>US-2018-110996</t>
  </si>
  <si>
    <t>Ontario</t>
  </si>
  <si>
    <t>US-2018-111024</t>
  </si>
  <si>
    <t>US-2018-111241</t>
  </si>
  <si>
    <t>US-2018-111423</t>
  </si>
  <si>
    <t>US-2018-111745</t>
  </si>
  <si>
    <t>US-2018-111920</t>
  </si>
  <si>
    <t>US-2018-112347</t>
  </si>
  <si>
    <t>US-2018-112613</t>
  </si>
  <si>
    <t>US-2018-112928</t>
  </si>
  <si>
    <t>US-2018-113201</t>
  </si>
  <si>
    <t>US-2018-113852</t>
  </si>
  <si>
    <t>US-2018-113992</t>
  </si>
  <si>
    <t>US-2018-114034</t>
  </si>
  <si>
    <t>US-2018-114356</t>
  </si>
  <si>
    <t>US-2018-114657</t>
  </si>
  <si>
    <t>US-2018-115252</t>
  </si>
  <si>
    <t>US-2018-115301</t>
  </si>
  <si>
    <t>US-2018-115595</t>
  </si>
  <si>
    <t>US-2018-115609</t>
  </si>
  <si>
    <t>US-2018-116491</t>
  </si>
  <si>
    <t>US-2018-116505</t>
  </si>
  <si>
    <t>Hagerstown</t>
  </si>
  <si>
    <t>US-2018-116652</t>
  </si>
  <si>
    <t>US-2018-116659</t>
  </si>
  <si>
    <t>US-2018-116701</t>
  </si>
  <si>
    <t>US-2018-116897</t>
  </si>
  <si>
    <t>US-2018-117247</t>
  </si>
  <si>
    <t>US-2018-117331</t>
  </si>
  <si>
    <t>US-2018-117450</t>
  </si>
  <si>
    <t>US-2018-117534</t>
  </si>
  <si>
    <t>US-2018-117723</t>
  </si>
  <si>
    <t>US-2018-118038</t>
  </si>
  <si>
    <t>US-2018-118087</t>
  </si>
  <si>
    <t>US-2018-118157</t>
  </si>
  <si>
    <t>US-2018-118535</t>
  </si>
  <si>
    <t>US-2018-118556</t>
  </si>
  <si>
    <t>US-2018-118598</t>
  </si>
  <si>
    <t>US-2018-118941</t>
  </si>
  <si>
    <t>US-2018-119039</t>
  </si>
  <si>
    <t>US-2018-119319</t>
  </si>
  <si>
    <t>US-2018-119438</t>
  </si>
  <si>
    <t>US-2018-119662</t>
  </si>
  <si>
    <t>US-2018-119816</t>
  </si>
  <si>
    <t>US-2018-120089</t>
  </si>
  <si>
    <t>US-2018-120147</t>
  </si>
  <si>
    <t>US-2018-120390</t>
  </si>
  <si>
    <t>US-2018-120418</t>
  </si>
  <si>
    <t>US-2018-120607</t>
  </si>
  <si>
    <t>US-2018-120649</t>
  </si>
  <si>
    <t>US-2018-120908</t>
  </si>
  <si>
    <t>US-2018-121251</t>
  </si>
  <si>
    <t>US-2018-122637</t>
  </si>
  <si>
    <t>US-2018-122672</t>
  </si>
  <si>
    <t>US-2018-122714</t>
  </si>
  <si>
    <t>US-2018-123204</t>
  </si>
  <si>
    <t>US-2018-123281</t>
  </si>
  <si>
    <t>US-2018-123463</t>
  </si>
  <si>
    <t>US-2018-123834</t>
  </si>
  <si>
    <t>US-2018-123862</t>
  </si>
  <si>
    <t>US-2018-124303</t>
  </si>
  <si>
    <t>US-2018-124779</t>
  </si>
  <si>
    <t>US-2018-124821</t>
  </si>
  <si>
    <t>US-2018-124926</t>
  </si>
  <si>
    <t>US-2018-124968</t>
  </si>
  <si>
    <t>US-2018-125213</t>
  </si>
  <si>
    <t>US-2018-125647</t>
  </si>
  <si>
    <t>US-2018-125717</t>
  </si>
  <si>
    <t>US-2018-125808</t>
  </si>
  <si>
    <t>US-2018-126053</t>
  </si>
  <si>
    <t>US-2018-126060</t>
  </si>
  <si>
    <t>US-2018-126081</t>
  </si>
  <si>
    <t>US-2018-126179</t>
  </si>
  <si>
    <t>US-2018-127292</t>
  </si>
  <si>
    <t>US-2018-127341</t>
  </si>
  <si>
    <t>US-2018-127719</t>
  </si>
  <si>
    <t>US-2018-128118</t>
  </si>
  <si>
    <t>US-2018-128398</t>
  </si>
  <si>
    <t>US-2018-128447</t>
  </si>
  <si>
    <t>US-2018-128832</t>
  </si>
  <si>
    <t>US-2018-128951</t>
  </si>
  <si>
    <t>US-2018-129203</t>
  </si>
  <si>
    <t>US-2018-129224</t>
  </si>
  <si>
    <t>US-2018-129441</t>
  </si>
  <si>
    <t>US-2018-129777</t>
  </si>
  <si>
    <t>US-2018-130603</t>
  </si>
  <si>
    <t>US-2018-130687</t>
  </si>
  <si>
    <t>US-2018-130953</t>
  </si>
  <si>
    <t>US-2018-131583</t>
  </si>
  <si>
    <t>US-2018-131849</t>
  </si>
  <si>
    <t>US-2018-131961</t>
  </si>
  <si>
    <t>US-2018-132031</t>
  </si>
  <si>
    <t>US-2018-132059</t>
  </si>
  <si>
    <t>US-2018-132206</t>
  </si>
  <si>
    <t>US-2018-132220</t>
  </si>
  <si>
    <t>US-2018-132297</t>
  </si>
  <si>
    <t>US-2018-132381</t>
  </si>
  <si>
    <t>US-2018-132444</t>
  </si>
  <si>
    <t>US-2018-132675</t>
  </si>
  <si>
    <t>US-2018-132927</t>
  </si>
  <si>
    <t>US-2018-133081</t>
  </si>
  <si>
    <t>US-2018-133200</t>
  </si>
  <si>
    <t>US-2018-133312</t>
  </si>
  <si>
    <t>US-2018-133361</t>
  </si>
  <si>
    <t>US-2018-133781</t>
  </si>
  <si>
    <t>US-2018-134481</t>
  </si>
  <si>
    <t>US-2018-134642</t>
  </si>
  <si>
    <t>US-2018-135013</t>
  </si>
  <si>
    <t>US-2018-135062</t>
  </si>
  <si>
    <t>US-2018-135230</t>
  </si>
  <si>
    <t>US-2018-135503</t>
  </si>
  <si>
    <t>US-2018-135986</t>
  </si>
  <si>
    <t>US-2018-136189</t>
  </si>
  <si>
    <t>US-2018-136679</t>
  </si>
  <si>
    <t>US-2018-136707</t>
  </si>
  <si>
    <t>US-2018-136721</t>
  </si>
  <si>
    <t>US-2018-136784</t>
  </si>
  <si>
    <t>US-2018-136868</t>
  </si>
  <si>
    <t>US-2018-137491</t>
  </si>
  <si>
    <t>US-2018-138086</t>
  </si>
  <si>
    <t>US-2018-139465</t>
  </si>
  <si>
    <t>US-2018-139577</t>
  </si>
  <si>
    <t>US-2018-139647</t>
  </si>
  <si>
    <t>US-2018-139955</t>
  </si>
  <si>
    <t>US-2018-139969</t>
  </si>
  <si>
    <t>US-2018-140074</t>
  </si>
  <si>
    <t>US-2018-140312</t>
  </si>
  <si>
    <t>US-2018-140907</t>
  </si>
  <si>
    <t>US-2018-141509</t>
  </si>
  <si>
    <t>US-2018-141558</t>
  </si>
  <si>
    <t>US-2018-141677</t>
  </si>
  <si>
    <t>US-2018-141698</t>
  </si>
  <si>
    <t>US-2018-141852</t>
  </si>
  <si>
    <t>US-2018-141943</t>
  </si>
  <si>
    <t>US-2018-142188</t>
  </si>
  <si>
    <t>US-2018-142573</t>
  </si>
  <si>
    <t>US-2018-143028</t>
  </si>
  <si>
    <t>US-2018-143175</t>
  </si>
  <si>
    <t>US-2018-143770</t>
  </si>
  <si>
    <t>US-2018-144582</t>
  </si>
  <si>
    <t>Danville</t>
  </si>
  <si>
    <t>US-2018-145366</t>
  </si>
  <si>
    <t>US-2018-145597</t>
  </si>
  <si>
    <t>US-2018-145863</t>
  </si>
  <si>
    <t>US-2018-146213</t>
  </si>
  <si>
    <t>US-2018-146416</t>
  </si>
  <si>
    <t>US-2018-146822</t>
  </si>
  <si>
    <t>US-2018-146878</t>
  </si>
  <si>
    <t>US-2018-146906</t>
  </si>
  <si>
    <t>US-2018-147221</t>
  </si>
  <si>
    <t>US-2018-147655</t>
  </si>
  <si>
    <t>US-2018-147669</t>
  </si>
  <si>
    <t>US-2018-147886</t>
  </si>
  <si>
    <t>US-2018-147984</t>
  </si>
  <si>
    <t>US-2018-147998</t>
  </si>
  <si>
    <t>US-2018-148054</t>
  </si>
  <si>
    <t>US-2018-148362</t>
  </si>
  <si>
    <t>US-2018-148551</t>
  </si>
  <si>
    <t>US-2018-148768</t>
  </si>
  <si>
    <t>US-2018-148831</t>
  </si>
  <si>
    <t>US-2018-148866</t>
  </si>
  <si>
    <t>US-2018-149006</t>
  </si>
  <si>
    <t>US-2018-149510</t>
  </si>
  <si>
    <t>US-2018-150070</t>
  </si>
  <si>
    <t>US-2018-150595</t>
  </si>
  <si>
    <t>US-2018-150847</t>
  </si>
  <si>
    <t>US-2018-151127</t>
  </si>
  <si>
    <t>US-2018-151316</t>
  </si>
  <si>
    <t>US-2018-152002</t>
  </si>
  <si>
    <t>US-2018-152366</t>
  </si>
  <si>
    <t>US-2018-152380</t>
  </si>
  <si>
    <t>US-2018-152492</t>
  </si>
  <si>
    <t>US-2018-152569</t>
  </si>
  <si>
    <t>US-2018-152842</t>
  </si>
  <si>
    <t>US-2018-152898</t>
  </si>
  <si>
    <t>US-2018-153255</t>
  </si>
  <si>
    <t>US-2018-153633</t>
  </si>
  <si>
    <t>Jupiter</t>
  </si>
  <si>
    <t>US-2018-153948</t>
  </si>
  <si>
    <t>US-2018-154851</t>
  </si>
  <si>
    <t>US-2018-154872</t>
  </si>
  <si>
    <t>US-2018-155299</t>
  </si>
  <si>
    <t>Eureka Disposable Bags for Sanitaire Vibra Groomer I Upright Vac</t>
  </si>
  <si>
    <t>US-2018-155425</t>
  </si>
  <si>
    <t>US-2018-155866</t>
  </si>
  <si>
    <t>US-2018-155999</t>
  </si>
  <si>
    <t>US-2018-156083</t>
  </si>
  <si>
    <t>US-2018-156356</t>
  </si>
  <si>
    <t>US-2018-156909</t>
  </si>
  <si>
    <t>US-2018-157224</t>
  </si>
  <si>
    <t>US-2018-157896</t>
  </si>
  <si>
    <t>US-2018-158218</t>
  </si>
  <si>
    <t>US-2018-158505</t>
  </si>
  <si>
    <t>US-2018-158512</t>
  </si>
  <si>
    <t>US-2018-158526</t>
  </si>
  <si>
    <t>US-2018-158946</t>
  </si>
  <si>
    <t>US-2018-159205</t>
  </si>
  <si>
    <t>US-2018-159562</t>
  </si>
  <si>
    <t>US-2018-160143</t>
  </si>
  <si>
    <t>US-2018-160465</t>
  </si>
  <si>
    <t>US-2018-160759</t>
  </si>
  <si>
    <t>US-2018-160836</t>
  </si>
  <si>
    <t>US-2018-161193</t>
  </si>
  <si>
    <t>US-2018-161935</t>
  </si>
  <si>
    <t>US-2018-162068</t>
  </si>
  <si>
    <t>US-2018-162124</t>
  </si>
  <si>
    <t>US-2018-162208</t>
  </si>
  <si>
    <t>US-2018-162558</t>
  </si>
  <si>
    <t>US-2018-162670</t>
  </si>
  <si>
    <t>US-2018-163195</t>
  </si>
  <si>
    <t>US-2018-163300</t>
  </si>
  <si>
    <t>US-2018-163657</t>
  </si>
  <si>
    <t>US-2018-163790</t>
  </si>
  <si>
    <t>US-2018-164056</t>
  </si>
  <si>
    <t>US-2018-164147</t>
  </si>
  <si>
    <t>US-2018-165344</t>
  </si>
  <si>
    <t>US-2018-165358</t>
  </si>
  <si>
    <t>US-2018-165456</t>
  </si>
  <si>
    <t>US-2018-165869</t>
  </si>
  <si>
    <t>US-2018-166037</t>
  </si>
  <si>
    <t>US-2018-166233</t>
  </si>
  <si>
    <t>US-2018-166324</t>
  </si>
  <si>
    <t>US-2018-166394</t>
  </si>
  <si>
    <t>US-2018-166611</t>
  </si>
  <si>
    <t>US-2018-166688</t>
  </si>
  <si>
    <t>US-2018-167318</t>
  </si>
  <si>
    <t>US-2018-167402</t>
  </si>
  <si>
    <t>US-2018-167570</t>
  </si>
  <si>
    <t>US-2018-167920</t>
  </si>
  <si>
    <t>US-2018-168116</t>
  </si>
  <si>
    <t>Cubify CubeX 3D Printer Triple Head Print</t>
  </si>
  <si>
    <t>US-2018-168613</t>
  </si>
  <si>
    <t>US-2018-168690</t>
  </si>
  <si>
    <t>Ormond Beach</t>
  </si>
  <si>
    <t>US-2018-168802</t>
  </si>
  <si>
    <t>US-2018-169320</t>
  </si>
  <si>
    <t>Elkhart</t>
  </si>
  <si>
    <t>US-2018-169488</t>
  </si>
  <si>
    <t>US-2018-169502</t>
  </si>
  <si>
    <t>US-2018-169551</t>
  </si>
  <si>
    <t>Sub-Category</t>
  </si>
  <si>
    <t>Phones</t>
  </si>
  <si>
    <t>Binders</t>
  </si>
  <si>
    <t>Tables</t>
  </si>
  <si>
    <t>Paper</t>
  </si>
  <si>
    <t>Fasteners</t>
  </si>
  <si>
    <t>Art</t>
  </si>
  <si>
    <t>Envelopes</t>
  </si>
  <si>
    <t>Accessories</t>
  </si>
  <si>
    <t>Chairs</t>
  </si>
  <si>
    <t>Furnishings</t>
  </si>
  <si>
    <t>Labels</t>
  </si>
  <si>
    <t>Storage</t>
  </si>
  <si>
    <t>Appliances</t>
  </si>
  <si>
    <t>Machines</t>
  </si>
  <si>
    <t>Supplies</t>
  </si>
  <si>
    <t>Bookcases</t>
  </si>
  <si>
    <t>Copiers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</si>
</sst>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/d/yyyy"/>
    <numFmt numFmtId="165" formatCode="&quot;$&quot;#,##0.00"/>
    <numFmt numFmtId="166" formatCode="m/d/yyyy"/>
  </numFmts>
  <fonts count="7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  <font>
      <color theme="1"/>
      <name val="Arial"/>
    </font>
    <font>
      <sz val="12.0"/>
      <color theme="1"/>
      <name val="Arial"/>
    </font>
    <font>
      <b/>
      <sz val="12.0"/>
      <color theme="1"/>
      <name val="Arial"/>
      <scheme val="minor"/>
    </font>
    <font>
      <sz val="12.0"/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23">
    <xf borderId="0" fillId="0" fontId="0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2" fontId="1" numFmtId="0" xfId="0" applyAlignment="1" applyFill="1" applyFont="1">
      <alignment readingOrder="0"/>
    </xf>
    <xf borderId="0" fillId="2" fontId="1" numFmtId="165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2" numFmtId="3" xfId="0" applyAlignment="1" applyFont="1" applyNumberFormat="1">
      <alignment readingOrder="0"/>
    </xf>
    <xf borderId="0" fillId="0" fontId="2" numFmtId="4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2" numFmtId="0" xfId="0" applyFont="1"/>
    <xf borderId="0" fillId="0" fontId="3" numFmtId="166" xfId="0" applyAlignment="1" applyFont="1" applyNumberFormat="1">
      <alignment horizontal="right" readingOrder="0" vertical="bottom"/>
    </xf>
    <xf borderId="0" fillId="2" fontId="4" numFmtId="10" xfId="0" applyAlignment="1" applyFont="1" applyNumberFormat="1">
      <alignment horizontal="right" vertical="bottom"/>
    </xf>
    <xf borderId="0" fillId="2" fontId="4" numFmtId="165" xfId="0" applyAlignment="1" applyFont="1" applyNumberFormat="1">
      <alignment horizontal="right" vertical="bottom"/>
    </xf>
    <xf borderId="0" fillId="2" fontId="4" numFmtId="165" xfId="0" applyAlignment="1" applyFont="1" applyNumberFormat="1">
      <alignment horizontal="right" vertical="bottom"/>
    </xf>
    <xf borderId="0" fillId="0" fontId="1" numFmtId="165" xfId="0" applyFont="1" applyNumberFormat="1"/>
    <xf borderId="0" fillId="0" fontId="1" numFmtId="0" xfId="0" applyFont="1"/>
    <xf borderId="0" fillId="0" fontId="1" numFmtId="3" xfId="0" applyFont="1" applyNumberFormat="1"/>
    <xf borderId="0" fillId="0" fontId="1" numFmtId="4" xfId="0" applyFont="1" applyNumberFormat="1"/>
    <xf borderId="0" fillId="2" fontId="4" numFmtId="165" xfId="0" applyAlignment="1" applyFont="1" applyNumberFormat="1">
      <alignment horizontal="right" readingOrder="0" vertical="bottom"/>
    </xf>
    <xf borderId="0" fillId="0" fontId="1" numFmtId="164" xfId="0" applyFont="1" applyNumberFormat="1"/>
    <xf borderId="0" fillId="2" fontId="1" numFmtId="165" xfId="0" applyFont="1" applyNumberFormat="1"/>
    <xf borderId="0" fillId="0" fontId="5" numFmtId="0" xfId="0" applyAlignment="1" applyFont="1">
      <alignment readingOrder="0"/>
    </xf>
    <xf borderId="0" fillId="0" fontId="6" numFmtId="0" xfId="0" applyAlignment="1" applyFont="1">
      <alignment readingOrder="0"/>
    </xf>
  </cellXfs>
  <cellStyles count="1">
    <cellStyle xfId="0" name="Normal" builtinId="0"/>
  </cellStyles>
  <dxfs count="3">
    <dxf>
      <font>
        <color rgb="FF34A853"/>
      </font>
      <fill>
        <patternFill patternType="solid">
          <fgColor rgb="FFB7E1CD"/>
          <bgColor rgb="FFB7E1CD"/>
        </patternFill>
      </fill>
      <border/>
    </dxf>
    <dxf>
      <font>
        <color rgb="FFFF0000"/>
      </font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1.0"/>
    <col customWidth="1" min="2" max="2" width="17.0"/>
    <col customWidth="1" min="3" max="3" width="8.5"/>
    <col customWidth="1" min="6" max="6" width="55.38"/>
    <col customWidth="1" min="18" max="18" width="16.88"/>
    <col customWidth="1" min="20" max="20" width="16.13"/>
    <col customWidth="1" min="21" max="22" width="14.13"/>
    <col customWidth="1" min="23" max="24" width="16.0"/>
    <col customWidth="1" min="25" max="25" width="28.75"/>
    <col customWidth="1" min="26" max="27" width="26.0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3" t="s">
        <v>14</v>
      </c>
      <c r="P1" s="4" t="s">
        <v>15</v>
      </c>
      <c r="Q1" s="4" t="s">
        <v>16</v>
      </c>
      <c r="R1" s="4" t="s">
        <v>17</v>
      </c>
      <c r="S1" s="5" t="s">
        <v>18</v>
      </c>
      <c r="T1" s="5" t="s">
        <v>19</v>
      </c>
      <c r="U1" s="2" t="s">
        <v>20</v>
      </c>
      <c r="V1" s="6" t="s">
        <v>21</v>
      </c>
      <c r="W1" s="7" t="s">
        <v>22</v>
      </c>
      <c r="X1" s="8" t="s">
        <v>23</v>
      </c>
      <c r="Y1" s="9" t="s">
        <v>24</v>
      </c>
      <c r="Z1" s="2"/>
      <c r="AA1" s="2"/>
    </row>
    <row r="2" hidden="1">
      <c r="A2" s="1">
        <v>42007.0</v>
      </c>
      <c r="B2" s="2" t="s">
        <v>25</v>
      </c>
      <c r="C2" s="2">
        <v>3.0</v>
      </c>
      <c r="D2" s="2" t="s">
        <v>26</v>
      </c>
      <c r="E2" s="2" t="s">
        <v>27</v>
      </c>
      <c r="F2" s="2" t="s">
        <v>28</v>
      </c>
      <c r="G2" s="2" t="s">
        <v>29</v>
      </c>
      <c r="H2" s="2" t="s">
        <v>30</v>
      </c>
      <c r="I2" s="2" t="s">
        <v>31</v>
      </c>
      <c r="J2" s="2" t="s">
        <v>32</v>
      </c>
      <c r="K2" s="2" t="s">
        <v>33</v>
      </c>
      <c r="L2" s="10">
        <v>42010.0</v>
      </c>
      <c r="M2" s="2" t="s">
        <v>34</v>
      </c>
      <c r="N2" s="11">
        <v>0.0</v>
      </c>
      <c r="O2" s="12">
        <v>110.0</v>
      </c>
      <c r="P2" s="13">
        <v>0.29</v>
      </c>
      <c r="Q2" s="13">
        <v>378.0</v>
      </c>
      <c r="R2" s="13">
        <f t="shared" ref="R2:R9995" si="1">Q2/(1-N2)</f>
        <v>378</v>
      </c>
      <c r="S2" s="14">
        <f t="shared" ref="S2:S9976" si="2">R2/C2</f>
        <v>126</v>
      </c>
      <c r="T2" s="14">
        <f t="shared" ref="T2:T9995" si="3">O2/Q2</f>
        <v>0.291005291</v>
      </c>
      <c r="U2" s="15" t="str">
        <f>vlookup(F2,'Sub categories'!$A:$C,3,False)</f>
        <v>Phones</v>
      </c>
      <c r="V2" s="16">
        <f t="shared" ref="V2:V9995" si="4">DAYS(L2,A2)</f>
        <v>3</v>
      </c>
      <c r="W2" s="17">
        <f t="array" ref="W2">INDEX(shipping_prices!$C$1:$F1229,MATCH(I2,shipping_prices!$A$1:$A$1229,0),MATCH(M2,shipping_prices!$C$1:$F$1,0))</f>
        <v>10.09</v>
      </c>
      <c r="X2" s="15" t="str">
        <f t="shared" ref="X2:X10056" si="5">CONCATENATE(D2,I2,J2)</f>
        <v>Dennis KaneNew York CityNew York</v>
      </c>
      <c r="Y2" s="15" t="str">
        <f t="shared" ref="Y2:Y9995" si="6">IFS(AND(Q2&gt;200,O2&gt;20),"High",O2&gt;40,"High",O2&gt;0,"Low",O2&lt;=0,"loss")</f>
        <v>High</v>
      </c>
      <c r="AA2" s="15">
        <f>countif(Y2:Y9995,"loss")</f>
        <v>2029</v>
      </c>
    </row>
    <row r="3" hidden="1">
      <c r="A3" s="1">
        <v>42008.0</v>
      </c>
      <c r="B3" s="2" t="s">
        <v>35</v>
      </c>
      <c r="C3" s="2">
        <v>6.0</v>
      </c>
      <c r="D3" s="2" t="s">
        <v>36</v>
      </c>
      <c r="E3" s="2" t="s">
        <v>37</v>
      </c>
      <c r="F3" s="2" t="s">
        <v>38</v>
      </c>
      <c r="G3" s="2" t="s">
        <v>39</v>
      </c>
      <c r="H3" s="2" t="s">
        <v>40</v>
      </c>
      <c r="I3" s="2" t="s">
        <v>41</v>
      </c>
      <c r="J3" s="2" t="s">
        <v>42</v>
      </c>
      <c r="K3" s="2" t="s">
        <v>43</v>
      </c>
      <c r="L3" s="10">
        <v>42013.0</v>
      </c>
      <c r="M3" s="2" t="s">
        <v>34</v>
      </c>
      <c r="N3" s="11">
        <v>0.2</v>
      </c>
      <c r="O3" s="12">
        <v>69.0</v>
      </c>
      <c r="P3" s="13">
        <v>0.35</v>
      </c>
      <c r="Q3" s="13">
        <v>197.0</v>
      </c>
      <c r="R3" s="13">
        <f t="shared" si="1"/>
        <v>246.25</v>
      </c>
      <c r="S3" s="14">
        <f t="shared" si="2"/>
        <v>41.04166667</v>
      </c>
      <c r="T3" s="14">
        <f t="shared" si="3"/>
        <v>0.3502538071</v>
      </c>
      <c r="U3" s="15" t="str">
        <f>vlookup(F3,'Sub categories'!$A:$C,3,False)</f>
        <v>Binders</v>
      </c>
      <c r="V3" s="16">
        <f t="shared" si="4"/>
        <v>5</v>
      </c>
      <c r="W3" s="17">
        <f t="array" ref="W3">INDEX(shipping_prices!$C$1:$F1230,MATCH(I3,shipping_prices!$A$1:$A1230,0),MATCH(M3,shipping_prices!$C$1:$F$1,0))</f>
        <v>10.99</v>
      </c>
      <c r="X3" s="15" t="str">
        <f t="shared" si="5"/>
        <v>Ed BraxtonSan FranciscoCalifornia</v>
      </c>
      <c r="Y3" s="15" t="str">
        <f t="shared" si="6"/>
        <v>High</v>
      </c>
    </row>
    <row r="4">
      <c r="A4" s="1">
        <v>42008.0</v>
      </c>
      <c r="B4" s="2" t="s">
        <v>35</v>
      </c>
      <c r="C4" s="2">
        <v>3.0</v>
      </c>
      <c r="D4" s="2" t="s">
        <v>36</v>
      </c>
      <c r="E4" s="2" t="s">
        <v>37</v>
      </c>
      <c r="F4" s="2" t="s">
        <v>44</v>
      </c>
      <c r="G4" s="2" t="s">
        <v>45</v>
      </c>
      <c r="H4" s="2" t="s">
        <v>46</v>
      </c>
      <c r="I4" s="2" t="s">
        <v>41</v>
      </c>
      <c r="J4" s="2" t="s">
        <v>42</v>
      </c>
      <c r="K4" s="2" t="s">
        <v>43</v>
      </c>
      <c r="L4" s="10">
        <v>42013.0</v>
      </c>
      <c r="M4" s="2" t="s">
        <v>34</v>
      </c>
      <c r="N4" s="11">
        <v>0.2</v>
      </c>
      <c r="O4" s="12">
        <v>-88.0</v>
      </c>
      <c r="P4" s="13">
        <v>-0.18</v>
      </c>
      <c r="Q4" s="13">
        <v>502.0</v>
      </c>
      <c r="R4" s="13">
        <f t="shared" si="1"/>
        <v>627.5</v>
      </c>
      <c r="S4" s="14">
        <f t="shared" si="2"/>
        <v>209.1666667</v>
      </c>
      <c r="T4" s="14">
        <f t="shared" si="3"/>
        <v>-0.1752988048</v>
      </c>
      <c r="U4" s="15" t="str">
        <f>vlookup(F4,'Sub categories'!$A:$C,3,False)</f>
        <v>Tables</v>
      </c>
      <c r="V4" s="16">
        <f t="shared" si="4"/>
        <v>5</v>
      </c>
      <c r="W4" s="17">
        <f t="array" ref="W4">INDEX(shipping_prices!$C$1:$F1231,MATCH(I4,shipping_prices!$A1:$A1231,0),MATCH(M4,shipping_prices!$C$1:$F$1,0))</f>
        <v>10.99</v>
      </c>
      <c r="X4" s="15" t="str">
        <f t="shared" si="5"/>
        <v>Ed BraxtonSan FranciscoCalifornia</v>
      </c>
      <c r="Y4" s="15" t="str">
        <f t="shared" si="6"/>
        <v>loss</v>
      </c>
    </row>
    <row r="5" hidden="1">
      <c r="A5" s="1">
        <v>42008.0</v>
      </c>
      <c r="B5" s="2" t="s">
        <v>47</v>
      </c>
      <c r="C5" s="2">
        <v>6.0</v>
      </c>
      <c r="D5" s="2" t="s">
        <v>48</v>
      </c>
      <c r="E5" s="2" t="s">
        <v>49</v>
      </c>
      <c r="F5" s="2" t="s">
        <v>50</v>
      </c>
      <c r="G5" s="2" t="s">
        <v>39</v>
      </c>
      <c r="H5" s="2" t="s">
        <v>51</v>
      </c>
      <c r="I5" s="2" t="s">
        <v>52</v>
      </c>
      <c r="J5" s="2" t="s">
        <v>53</v>
      </c>
      <c r="K5" s="2" t="s">
        <v>54</v>
      </c>
      <c r="L5" s="10">
        <v>42011.0</v>
      </c>
      <c r="M5" s="2" t="s">
        <v>34</v>
      </c>
      <c r="N5" s="11">
        <v>0.2</v>
      </c>
      <c r="O5" s="12">
        <v>32.0</v>
      </c>
      <c r="P5" s="13">
        <v>0.35</v>
      </c>
      <c r="Q5" s="13">
        <v>91.0</v>
      </c>
      <c r="R5" s="13">
        <f t="shared" si="1"/>
        <v>113.75</v>
      </c>
      <c r="S5" s="14">
        <f t="shared" si="2"/>
        <v>18.95833333</v>
      </c>
      <c r="T5" s="14">
        <f t="shared" si="3"/>
        <v>0.3516483516</v>
      </c>
      <c r="U5" s="15" t="str">
        <f>vlookup(F5,'Sub categories'!$A:$C,3,False)</f>
        <v>Paper</v>
      </c>
      <c r="V5" s="16">
        <f t="shared" si="4"/>
        <v>3</v>
      </c>
      <c r="W5" s="17">
        <f t="array" ref="W5">INDEX(shipping_prices!$C$1:$F1232,MATCH(I5,shipping_prices!$A$1:$A1232,0),MATCH(M5,shipping_prices!$C$1:$F$1,0))</f>
        <v>14.61</v>
      </c>
      <c r="X5" s="15" t="str">
        <f t="shared" si="5"/>
        <v>Neil FranzösischJacksonvilleFlorida</v>
      </c>
      <c r="Y5" s="15" t="str">
        <f t="shared" si="6"/>
        <v>Low</v>
      </c>
    </row>
    <row r="6" hidden="1">
      <c r="A6" s="1">
        <v>42009.0</v>
      </c>
      <c r="B6" s="2" t="s">
        <v>55</v>
      </c>
      <c r="C6" s="2">
        <v>1.0</v>
      </c>
      <c r="D6" s="2" t="s">
        <v>56</v>
      </c>
      <c r="E6" s="2" t="s">
        <v>27</v>
      </c>
      <c r="F6" s="2" t="s">
        <v>57</v>
      </c>
      <c r="G6" s="2" t="s">
        <v>39</v>
      </c>
      <c r="H6" s="2" t="s">
        <v>58</v>
      </c>
      <c r="I6" s="2" t="s">
        <v>31</v>
      </c>
      <c r="J6" s="2" t="s">
        <v>32</v>
      </c>
      <c r="K6" s="2" t="s">
        <v>33</v>
      </c>
      <c r="L6" s="10">
        <v>42019.0</v>
      </c>
      <c r="M6" s="2" t="s">
        <v>34</v>
      </c>
      <c r="N6" s="11">
        <v>0.2</v>
      </c>
      <c r="O6" s="12">
        <v>1.0</v>
      </c>
      <c r="P6" s="13">
        <v>0.34</v>
      </c>
      <c r="Q6" s="13">
        <v>4.0</v>
      </c>
      <c r="R6" s="13">
        <f t="shared" si="1"/>
        <v>5</v>
      </c>
      <c r="S6" s="14">
        <f t="shared" si="2"/>
        <v>5</v>
      </c>
      <c r="T6" s="14">
        <f t="shared" si="3"/>
        <v>0.25</v>
      </c>
      <c r="U6" s="15" t="str">
        <f>vlookup(F6,'Sub categories'!$A:$C,3,False)</f>
        <v>Binders</v>
      </c>
      <c r="V6" s="16">
        <f t="shared" si="4"/>
        <v>10</v>
      </c>
      <c r="W6" s="17">
        <f t="array" ref="W6">INDEX(shipping_prices!$C$1:$F1233,MATCH(I6,shipping_prices!$A$1:$A1233,0),MATCH(M6,shipping_prices!$C$1:$F$1,0))</f>
        <v>10.09</v>
      </c>
      <c r="X6" s="15" t="str">
        <f t="shared" si="5"/>
        <v>Jasper CacioppoNew York CityNew York</v>
      </c>
      <c r="Y6" s="15" t="str">
        <f t="shared" si="6"/>
        <v>Low</v>
      </c>
    </row>
    <row r="7" hidden="1">
      <c r="A7" s="1">
        <v>42010.0</v>
      </c>
      <c r="B7" s="2" t="s">
        <v>59</v>
      </c>
      <c r="C7" s="2">
        <v>2.0</v>
      </c>
      <c r="D7" s="2" t="s">
        <v>60</v>
      </c>
      <c r="E7" s="2" t="s">
        <v>37</v>
      </c>
      <c r="F7" s="2" t="s">
        <v>61</v>
      </c>
      <c r="G7" s="2" t="s">
        <v>39</v>
      </c>
      <c r="H7" s="2" t="s">
        <v>62</v>
      </c>
      <c r="I7" s="2" t="s">
        <v>63</v>
      </c>
      <c r="J7" s="2" t="s">
        <v>64</v>
      </c>
      <c r="K7" s="2" t="s">
        <v>43</v>
      </c>
      <c r="L7" s="10">
        <v>42015.0</v>
      </c>
      <c r="M7" s="2" t="s">
        <v>34</v>
      </c>
      <c r="N7" s="11">
        <v>0.2</v>
      </c>
      <c r="O7" s="12">
        <v>1.0</v>
      </c>
      <c r="P7" s="13">
        <v>0.35</v>
      </c>
      <c r="Q7" s="13">
        <v>2.0</v>
      </c>
      <c r="R7" s="13">
        <f t="shared" si="1"/>
        <v>2.5</v>
      </c>
      <c r="S7" s="14">
        <f t="shared" si="2"/>
        <v>1.25</v>
      </c>
      <c r="T7" s="14">
        <f t="shared" si="3"/>
        <v>0.5</v>
      </c>
      <c r="U7" s="15" t="str">
        <f>vlookup(F7,'Sub categories'!$A:$C,3,False)</f>
        <v>Fasteners</v>
      </c>
      <c r="V7" s="16">
        <f t="shared" si="4"/>
        <v>5</v>
      </c>
      <c r="W7" s="17">
        <f t="array" ref="W7">INDEX(shipping_prices!$C$1:$F1234,MATCH(I7,shipping_prices!$A$1:$A1234,0),MATCH(M7,shipping_prices!$C$1:$F$1,0))</f>
        <v>10.53</v>
      </c>
      <c r="X7" s="15" t="str">
        <f t="shared" si="5"/>
        <v>Jim MitchumGlendaleArizona</v>
      </c>
      <c r="Y7" s="15" t="str">
        <f t="shared" si="6"/>
        <v>Low</v>
      </c>
    </row>
    <row r="8" hidden="1">
      <c r="A8" s="1">
        <v>42010.0</v>
      </c>
      <c r="B8" s="2" t="s">
        <v>59</v>
      </c>
      <c r="C8" s="2">
        <v>3.0</v>
      </c>
      <c r="D8" s="2" t="s">
        <v>60</v>
      </c>
      <c r="E8" s="2" t="s">
        <v>37</v>
      </c>
      <c r="F8" s="2" t="s">
        <v>65</v>
      </c>
      <c r="G8" s="2" t="s">
        <v>39</v>
      </c>
      <c r="H8" s="2" t="s">
        <v>66</v>
      </c>
      <c r="I8" s="2" t="s">
        <v>63</v>
      </c>
      <c r="J8" s="2" t="s">
        <v>64</v>
      </c>
      <c r="K8" s="2" t="s">
        <v>43</v>
      </c>
      <c r="L8" s="10">
        <v>42015.0</v>
      </c>
      <c r="M8" s="2" t="s">
        <v>34</v>
      </c>
      <c r="N8" s="11">
        <v>0.2</v>
      </c>
      <c r="O8" s="12">
        <v>7.0</v>
      </c>
      <c r="P8" s="13">
        <v>0.36</v>
      </c>
      <c r="Q8" s="13">
        <v>19.0</v>
      </c>
      <c r="R8" s="13">
        <f t="shared" si="1"/>
        <v>23.75</v>
      </c>
      <c r="S8" s="14">
        <f t="shared" si="2"/>
        <v>7.916666667</v>
      </c>
      <c r="T8" s="14">
        <f t="shared" si="3"/>
        <v>0.3684210526</v>
      </c>
      <c r="U8" s="15" t="str">
        <f>vlookup(F8,'Sub categories'!$A:$C,3,False)</f>
        <v>Paper</v>
      </c>
      <c r="V8" s="16">
        <f t="shared" si="4"/>
        <v>5</v>
      </c>
      <c r="W8" s="17">
        <f t="array" ref="W8">INDEX(shipping_prices!$C$1:$F1235,MATCH(I8,shipping_prices!$A$1:$A1235,0),MATCH(M8,shipping_prices!$C$1:$F$1,0))</f>
        <v>10.53</v>
      </c>
      <c r="X8" s="15" t="str">
        <f t="shared" si="5"/>
        <v>Jim MitchumGlendaleArizona</v>
      </c>
      <c r="Y8" s="15" t="str">
        <f t="shared" si="6"/>
        <v>Low</v>
      </c>
    </row>
    <row r="9" hidden="1">
      <c r="A9" s="1">
        <v>42010.0</v>
      </c>
      <c r="B9" s="2" t="s">
        <v>67</v>
      </c>
      <c r="C9" s="2">
        <v>2.0</v>
      </c>
      <c r="D9" s="2" t="s">
        <v>68</v>
      </c>
      <c r="E9" s="2" t="s">
        <v>27</v>
      </c>
      <c r="F9" s="2" t="s">
        <v>69</v>
      </c>
      <c r="G9" s="2" t="s">
        <v>39</v>
      </c>
      <c r="H9" s="2" t="s">
        <v>70</v>
      </c>
      <c r="I9" s="2" t="s">
        <v>31</v>
      </c>
      <c r="J9" s="2" t="s">
        <v>32</v>
      </c>
      <c r="K9" s="2" t="s">
        <v>33</v>
      </c>
      <c r="L9" s="10">
        <v>42013.0</v>
      </c>
      <c r="M9" s="2" t="s">
        <v>34</v>
      </c>
      <c r="N9" s="11">
        <v>0.0</v>
      </c>
      <c r="O9" s="12">
        <v>7.0</v>
      </c>
      <c r="P9" s="13">
        <v>0.46</v>
      </c>
      <c r="Q9" s="13">
        <v>15.0</v>
      </c>
      <c r="R9" s="13">
        <f t="shared" si="1"/>
        <v>15</v>
      </c>
      <c r="S9" s="14">
        <f t="shared" si="2"/>
        <v>7.5</v>
      </c>
      <c r="T9" s="14">
        <f t="shared" si="3"/>
        <v>0.4666666667</v>
      </c>
      <c r="U9" s="15" t="str">
        <f>vlookup(F9,'Sub categories'!$A:$C,3,False)</f>
        <v>Paper</v>
      </c>
      <c r="V9" s="16">
        <f t="shared" si="4"/>
        <v>3</v>
      </c>
      <c r="W9" s="17">
        <f t="array" ref="W9">INDEX(shipping_prices!$C$1:$F$1236,MATCH(I9,shipping_prices!$A$1:$A$1236,0),MATCH(M9,shipping_prices!$C$1:$F$1,0))</f>
        <v>10.09</v>
      </c>
      <c r="X9" s="15" t="str">
        <f t="shared" si="5"/>
        <v>Barry WeirichNew York CityNew York</v>
      </c>
      <c r="Y9" s="15" t="str">
        <f t="shared" si="6"/>
        <v>Low</v>
      </c>
    </row>
    <row r="10" hidden="1">
      <c r="A10" s="1">
        <v>42010.0</v>
      </c>
      <c r="B10" s="2" t="s">
        <v>71</v>
      </c>
      <c r="C10" s="2">
        <v>2.0</v>
      </c>
      <c r="D10" s="2" t="s">
        <v>72</v>
      </c>
      <c r="E10" s="2" t="s">
        <v>27</v>
      </c>
      <c r="F10" s="2" t="s">
        <v>73</v>
      </c>
      <c r="G10" s="2" t="s">
        <v>39</v>
      </c>
      <c r="H10" s="2" t="s">
        <v>74</v>
      </c>
      <c r="I10" s="2" t="s">
        <v>75</v>
      </c>
      <c r="J10" s="2" t="s">
        <v>76</v>
      </c>
      <c r="K10" s="2" t="s">
        <v>77</v>
      </c>
      <c r="L10" s="10">
        <v>42017.0</v>
      </c>
      <c r="M10" s="2" t="s">
        <v>34</v>
      </c>
      <c r="N10" s="11">
        <v>0.2</v>
      </c>
      <c r="O10" s="12">
        <v>1.0</v>
      </c>
      <c r="P10" s="13">
        <v>0.38</v>
      </c>
      <c r="Q10" s="13">
        <v>3.0</v>
      </c>
      <c r="R10" s="13">
        <f t="shared" si="1"/>
        <v>3.75</v>
      </c>
      <c r="S10" s="14">
        <f t="shared" si="2"/>
        <v>1.875</v>
      </c>
      <c r="T10" s="14">
        <f t="shared" si="3"/>
        <v>0.3333333333</v>
      </c>
      <c r="U10" s="15" t="str">
        <f>vlookup(F10,'Sub categories'!$A:$C,3,False)</f>
        <v>Art</v>
      </c>
      <c r="V10" s="16">
        <f t="shared" si="4"/>
        <v>7</v>
      </c>
      <c r="W10" s="17">
        <f t="array" ref="W10">INDEX(shipping_prices!$C$1:$F1237,MATCH(I10,shipping_prices!$A$1:$A1237,0),MATCH(M10,shipping_prices!$C$1:$F$1,0))</f>
        <v>11.99</v>
      </c>
      <c r="X10" s="15" t="str">
        <f t="shared" si="5"/>
        <v>Kunst MillerHoustonTexas</v>
      </c>
      <c r="Y10" s="15" t="str">
        <f t="shared" si="6"/>
        <v>Low</v>
      </c>
    </row>
    <row r="11" hidden="1">
      <c r="A11" s="1">
        <v>42010.0</v>
      </c>
      <c r="B11" s="2" t="s">
        <v>71</v>
      </c>
      <c r="C11" s="2">
        <v>3.0</v>
      </c>
      <c r="D11" s="2" t="s">
        <v>72</v>
      </c>
      <c r="E11" s="2" t="s">
        <v>27</v>
      </c>
      <c r="F11" s="2" t="s">
        <v>78</v>
      </c>
      <c r="G11" s="2" t="s">
        <v>39</v>
      </c>
      <c r="H11" s="2" t="s">
        <v>79</v>
      </c>
      <c r="I11" s="2" t="s">
        <v>75</v>
      </c>
      <c r="J11" s="2" t="s">
        <v>76</v>
      </c>
      <c r="K11" s="2" t="s">
        <v>77</v>
      </c>
      <c r="L11" s="10">
        <v>42017.0</v>
      </c>
      <c r="M11" s="2" t="s">
        <v>34</v>
      </c>
      <c r="N11" s="11">
        <v>0.2</v>
      </c>
      <c r="O11" s="12">
        <v>50.0</v>
      </c>
      <c r="P11" s="13">
        <v>0.34</v>
      </c>
      <c r="Q11" s="13">
        <v>149.0</v>
      </c>
      <c r="R11" s="13">
        <f t="shared" si="1"/>
        <v>186.25</v>
      </c>
      <c r="S11" s="14">
        <f t="shared" si="2"/>
        <v>62.08333333</v>
      </c>
      <c r="T11" s="14">
        <f t="shared" si="3"/>
        <v>0.3355704698</v>
      </c>
      <c r="U11" s="15" t="str">
        <f>vlookup(F11,'Sub categories'!$A:$C,3,False)</f>
        <v>Envelopes</v>
      </c>
      <c r="V11" s="16">
        <f t="shared" si="4"/>
        <v>7</v>
      </c>
      <c r="W11" s="17">
        <f t="array" ref="W11">INDEX(shipping_prices!$C$1:$F1238,MATCH(I11,shipping_prices!$A$1:$A1238,0),MATCH(M11,shipping_prices!$C$1:$F$1,0))</f>
        <v>11.99</v>
      </c>
      <c r="X11" s="15" t="str">
        <f t="shared" si="5"/>
        <v>Kunst MillerHoustonTexas</v>
      </c>
      <c r="Y11" s="15" t="str">
        <f t="shared" si="6"/>
        <v>High</v>
      </c>
    </row>
    <row r="12" hidden="1">
      <c r="A12" s="1">
        <v>42010.0</v>
      </c>
      <c r="B12" s="2" t="s">
        <v>71</v>
      </c>
      <c r="C12" s="2">
        <v>3.0</v>
      </c>
      <c r="D12" s="2" t="s">
        <v>72</v>
      </c>
      <c r="E12" s="2" t="s">
        <v>27</v>
      </c>
      <c r="F12" s="2" t="s">
        <v>80</v>
      </c>
      <c r="G12" s="2" t="s">
        <v>29</v>
      </c>
      <c r="H12" s="2" t="s">
        <v>81</v>
      </c>
      <c r="I12" s="2" t="s">
        <v>75</v>
      </c>
      <c r="J12" s="2" t="s">
        <v>76</v>
      </c>
      <c r="K12" s="2" t="s">
        <v>77</v>
      </c>
      <c r="L12" s="10">
        <v>42017.0</v>
      </c>
      <c r="M12" s="2" t="s">
        <v>34</v>
      </c>
      <c r="N12" s="11">
        <v>0.2</v>
      </c>
      <c r="O12" s="12">
        <v>28.0</v>
      </c>
      <c r="P12" s="13">
        <v>0.13</v>
      </c>
      <c r="Q12" s="13">
        <v>228.0</v>
      </c>
      <c r="R12" s="13">
        <f t="shared" si="1"/>
        <v>285</v>
      </c>
      <c r="S12" s="14">
        <f t="shared" si="2"/>
        <v>95</v>
      </c>
      <c r="T12" s="14">
        <f t="shared" si="3"/>
        <v>0.1228070175</v>
      </c>
      <c r="U12" s="15" t="str">
        <f>vlookup(F12,'Sub categories'!$A:$C,3,False)</f>
        <v>Accessories</v>
      </c>
      <c r="V12" s="16">
        <f t="shared" si="4"/>
        <v>7</v>
      </c>
      <c r="W12" s="17">
        <f t="array" ref="W12">INDEX(shipping_prices!$C$1:$F1239,MATCH(I12,shipping_prices!$A$1:$A1239,0),MATCH(M12,shipping_prices!$C$1:$F$1,0))</f>
        <v>11.99</v>
      </c>
      <c r="X12" s="15" t="str">
        <f t="shared" si="5"/>
        <v>Kunst MillerHoustonTexas</v>
      </c>
      <c r="Y12" s="15" t="str">
        <f t="shared" si="6"/>
        <v>High</v>
      </c>
    </row>
    <row r="13" ht="38.25" customHeight="1">
      <c r="A13" s="1">
        <v>42010.0</v>
      </c>
      <c r="B13" s="2" t="s">
        <v>71</v>
      </c>
      <c r="C13" s="2">
        <v>3.0</v>
      </c>
      <c r="D13" s="2" t="s">
        <v>72</v>
      </c>
      <c r="E13" s="2" t="s">
        <v>27</v>
      </c>
      <c r="F13" s="2" t="s">
        <v>82</v>
      </c>
      <c r="G13" s="2" t="s">
        <v>45</v>
      </c>
      <c r="H13" s="2" t="s">
        <v>83</v>
      </c>
      <c r="I13" s="2" t="s">
        <v>75</v>
      </c>
      <c r="J13" s="2" t="s">
        <v>76</v>
      </c>
      <c r="K13" s="2" t="s">
        <v>77</v>
      </c>
      <c r="L13" s="10">
        <v>42017.0</v>
      </c>
      <c r="M13" s="2" t="s">
        <v>34</v>
      </c>
      <c r="N13" s="11">
        <v>0.3</v>
      </c>
      <c r="O13" s="12">
        <v>-18.0</v>
      </c>
      <c r="P13" s="13">
        <v>-0.06</v>
      </c>
      <c r="Q13" s="13">
        <v>317.0</v>
      </c>
      <c r="R13" s="13">
        <f t="shared" si="1"/>
        <v>452.8571429</v>
      </c>
      <c r="S13" s="14">
        <f t="shared" si="2"/>
        <v>150.952381</v>
      </c>
      <c r="T13" s="14">
        <f t="shared" si="3"/>
        <v>-0.05678233438</v>
      </c>
      <c r="U13" s="15" t="str">
        <f>vlookup(F13,'Sub categories'!$A:$C,3,False)</f>
        <v>Chairs</v>
      </c>
      <c r="V13" s="16">
        <f t="shared" si="4"/>
        <v>7</v>
      </c>
      <c r="W13" s="17">
        <f t="array" ref="W13">INDEX(shipping_prices!$C$1:$F1240,MATCH(I13,shipping_prices!$A$1:$A1240,0),MATCH(M13,shipping_prices!$C$1:$F$1,0))</f>
        <v>11.99</v>
      </c>
      <c r="X13" s="15" t="str">
        <f t="shared" si="5"/>
        <v>Kunst MillerHoustonTexas</v>
      </c>
      <c r="Y13" s="15" t="str">
        <f t="shared" si="6"/>
        <v>loss</v>
      </c>
    </row>
    <row r="14">
      <c r="A14" s="1">
        <v>42010.0</v>
      </c>
      <c r="B14" s="2" t="s">
        <v>84</v>
      </c>
      <c r="C14" s="2">
        <v>6.0</v>
      </c>
      <c r="D14" s="2" t="s">
        <v>85</v>
      </c>
      <c r="E14" s="2" t="s">
        <v>27</v>
      </c>
      <c r="F14" s="2" t="s">
        <v>86</v>
      </c>
      <c r="G14" s="2" t="s">
        <v>45</v>
      </c>
      <c r="H14" s="2" t="s">
        <v>87</v>
      </c>
      <c r="I14" s="2" t="s">
        <v>88</v>
      </c>
      <c r="J14" s="2" t="s">
        <v>89</v>
      </c>
      <c r="K14" s="2" t="s">
        <v>54</v>
      </c>
      <c r="L14" s="10">
        <v>42020.0</v>
      </c>
      <c r="M14" s="2" t="s">
        <v>90</v>
      </c>
      <c r="N14" s="11">
        <v>0.0</v>
      </c>
      <c r="O14" s="12">
        <v>10.0</v>
      </c>
      <c r="P14" s="13">
        <v>0.33</v>
      </c>
      <c r="Q14" s="13">
        <v>29.0</v>
      </c>
      <c r="R14" s="13">
        <f t="shared" si="1"/>
        <v>29</v>
      </c>
      <c r="S14" s="14">
        <f t="shared" si="2"/>
        <v>4.833333333</v>
      </c>
      <c r="T14" s="14">
        <f t="shared" si="3"/>
        <v>0.3448275862</v>
      </c>
      <c r="U14" s="15" t="str">
        <f>vlookup(F14,'Sub categories'!$A:$C,3,False)</f>
        <v>Furnishings</v>
      </c>
      <c r="V14" s="16">
        <f t="shared" si="4"/>
        <v>10</v>
      </c>
      <c r="W14" s="17">
        <f t="array" ref="W14">INDEX(shipping_prices!$C$1:$F1241,MATCH(I14,shipping_prices!$A$1:$A1241,0),MATCH(M14,shipping_prices!$C$1:$F$1,0))</f>
        <v>8.55</v>
      </c>
      <c r="X14" s="15" t="str">
        <f t="shared" si="5"/>
        <v>Laurel EllistonSpringfieldVirginia</v>
      </c>
      <c r="Y14" s="15" t="str">
        <f t="shared" si="6"/>
        <v>Low</v>
      </c>
    </row>
    <row r="15" hidden="1">
      <c r="A15" s="1">
        <v>42010.0</v>
      </c>
      <c r="B15" s="2" t="s">
        <v>84</v>
      </c>
      <c r="C15" s="2">
        <v>2.0</v>
      </c>
      <c r="D15" s="2" t="s">
        <v>85</v>
      </c>
      <c r="E15" s="2" t="s">
        <v>27</v>
      </c>
      <c r="F15" s="2" t="s">
        <v>91</v>
      </c>
      <c r="G15" s="2" t="s">
        <v>29</v>
      </c>
      <c r="H15" s="2" t="s">
        <v>79</v>
      </c>
      <c r="I15" s="2" t="s">
        <v>88</v>
      </c>
      <c r="J15" s="2" t="s">
        <v>89</v>
      </c>
      <c r="K15" s="2" t="s">
        <v>54</v>
      </c>
      <c r="L15" s="10">
        <v>42020.0</v>
      </c>
      <c r="M15" s="2" t="s">
        <v>90</v>
      </c>
      <c r="N15" s="11">
        <v>0.0</v>
      </c>
      <c r="O15" s="12">
        <v>8.0</v>
      </c>
      <c r="P15" s="13">
        <v>0.08</v>
      </c>
      <c r="Q15" s="13">
        <v>100.0</v>
      </c>
      <c r="R15" s="13">
        <f t="shared" si="1"/>
        <v>100</v>
      </c>
      <c r="S15" s="14">
        <f t="shared" si="2"/>
        <v>50</v>
      </c>
      <c r="T15" s="14">
        <f t="shared" si="3"/>
        <v>0.08</v>
      </c>
      <c r="U15" s="15" t="str">
        <f>vlookup(F15,'Sub categories'!$A:$C,3,False)</f>
        <v>Accessories</v>
      </c>
      <c r="V15" s="16">
        <f t="shared" si="4"/>
        <v>10</v>
      </c>
      <c r="W15" s="17">
        <f t="array" ref="W15">INDEX(shipping_prices!$C$1:$F1242,MATCH(I15,shipping_prices!$A$1:$A1242,0),MATCH(M15,shipping_prices!$C$1:$F$1,0))</f>
        <v>8.55</v>
      </c>
      <c r="X15" s="15" t="str">
        <f t="shared" si="5"/>
        <v>Laurel EllistonSpringfieldVirginia</v>
      </c>
      <c r="Y15" s="15" t="str">
        <f t="shared" si="6"/>
        <v>Low</v>
      </c>
    </row>
    <row r="16" hidden="1">
      <c r="A16" s="1">
        <v>42011.0</v>
      </c>
      <c r="B16" s="2" t="s">
        <v>92</v>
      </c>
      <c r="C16" s="2">
        <v>2.0</v>
      </c>
      <c r="D16" s="2" t="s">
        <v>93</v>
      </c>
      <c r="E16" s="2" t="s">
        <v>37</v>
      </c>
      <c r="F16" s="2" t="s">
        <v>94</v>
      </c>
      <c r="G16" s="2" t="s">
        <v>39</v>
      </c>
      <c r="H16" s="2" t="s">
        <v>95</v>
      </c>
      <c r="I16" s="2" t="s">
        <v>96</v>
      </c>
      <c r="J16" s="2" t="s">
        <v>97</v>
      </c>
      <c r="K16" s="2" t="s">
        <v>77</v>
      </c>
      <c r="L16" s="10">
        <v>42020.0</v>
      </c>
      <c r="M16" s="2" t="s">
        <v>34</v>
      </c>
      <c r="N16" s="11">
        <v>0.0</v>
      </c>
      <c r="O16" s="12">
        <v>8.0</v>
      </c>
      <c r="P16" s="13">
        <v>0.5</v>
      </c>
      <c r="Q16" s="13">
        <v>16.0</v>
      </c>
      <c r="R16" s="13">
        <f t="shared" si="1"/>
        <v>16</v>
      </c>
      <c r="S16" s="14">
        <f t="shared" si="2"/>
        <v>8</v>
      </c>
      <c r="T16" s="14">
        <f t="shared" si="3"/>
        <v>0.5</v>
      </c>
      <c r="U16" s="15" t="str">
        <f>vlookup(F16,'Sub categories'!$A:$C,3,False)</f>
        <v>Paper</v>
      </c>
      <c r="V16" s="16">
        <f t="shared" si="4"/>
        <v>9</v>
      </c>
      <c r="W16" s="17">
        <f t="array" ref="W16">INDEX(shipping_prices!$C$1:$F1243,MATCH(I16,shipping_prices!$A$1:$A1243,0),MATCH(M16,shipping_prices!$C$1:$F$1,0))</f>
        <v>13.85</v>
      </c>
      <c r="X16" s="15" t="str">
        <f t="shared" si="5"/>
        <v>Nat GilpinJacksonMichigan</v>
      </c>
      <c r="Y16" s="15" t="str">
        <f t="shared" si="6"/>
        <v>Low</v>
      </c>
    </row>
    <row r="17" hidden="1">
      <c r="A17" s="1">
        <v>42011.0</v>
      </c>
      <c r="B17" s="2" t="s">
        <v>92</v>
      </c>
      <c r="C17" s="2">
        <v>3.0</v>
      </c>
      <c r="D17" s="2" t="s">
        <v>93</v>
      </c>
      <c r="E17" s="2" t="s">
        <v>37</v>
      </c>
      <c r="F17" s="2" t="s">
        <v>98</v>
      </c>
      <c r="G17" s="2" t="s">
        <v>39</v>
      </c>
      <c r="H17" s="2" t="s">
        <v>51</v>
      </c>
      <c r="I17" s="2" t="s">
        <v>96</v>
      </c>
      <c r="J17" s="2" t="s">
        <v>97</v>
      </c>
      <c r="K17" s="2" t="s">
        <v>77</v>
      </c>
      <c r="L17" s="10">
        <v>42020.0</v>
      </c>
      <c r="M17" s="2" t="s">
        <v>34</v>
      </c>
      <c r="N17" s="11">
        <v>0.0</v>
      </c>
      <c r="O17" s="12">
        <v>69.0</v>
      </c>
      <c r="P17" s="13">
        <v>0.48</v>
      </c>
      <c r="Q17" s="13">
        <v>144.0</v>
      </c>
      <c r="R17" s="13">
        <f t="shared" si="1"/>
        <v>144</v>
      </c>
      <c r="S17" s="14">
        <f t="shared" si="2"/>
        <v>48</v>
      </c>
      <c r="T17" s="14">
        <f t="shared" si="3"/>
        <v>0.4791666667</v>
      </c>
      <c r="U17" s="15" t="str">
        <f>vlookup(F17,'Sub categories'!$A:$C,3,False)</f>
        <v>Paper</v>
      </c>
      <c r="V17" s="16">
        <f t="shared" si="4"/>
        <v>9</v>
      </c>
      <c r="W17" s="17">
        <f t="array" ref="W17">INDEX(shipping_prices!$C$1:$F1244,MATCH(I17,shipping_prices!$A$1:$A1244,0),MATCH(M17,shipping_prices!$C$1:$F$1,0))</f>
        <v>13.85</v>
      </c>
      <c r="X17" s="15" t="str">
        <f t="shared" si="5"/>
        <v>Nat GilpinJacksonMichigan</v>
      </c>
      <c r="Y17" s="15" t="str">
        <f t="shared" si="6"/>
        <v>High</v>
      </c>
    </row>
    <row r="18" hidden="1">
      <c r="A18" s="1">
        <v>42013.0</v>
      </c>
      <c r="B18" s="2" t="s">
        <v>92</v>
      </c>
      <c r="C18" s="2">
        <v>4.0</v>
      </c>
      <c r="D18" s="2" t="s">
        <v>93</v>
      </c>
      <c r="E18" s="2" t="s">
        <v>37</v>
      </c>
      <c r="F18" s="2" t="s">
        <v>99</v>
      </c>
      <c r="G18" s="2" t="s">
        <v>39</v>
      </c>
      <c r="H18" s="2" t="s">
        <v>100</v>
      </c>
      <c r="I18" s="2" t="s">
        <v>96</v>
      </c>
      <c r="J18" s="2" t="s">
        <v>97</v>
      </c>
      <c r="K18" s="2" t="s">
        <v>77</v>
      </c>
      <c r="L18" s="10">
        <v>42020.0</v>
      </c>
      <c r="M18" s="2" t="s">
        <v>34</v>
      </c>
      <c r="N18" s="11">
        <v>0.0</v>
      </c>
      <c r="O18" s="12">
        <v>46.0</v>
      </c>
      <c r="P18" s="13">
        <v>0.3</v>
      </c>
      <c r="Q18" s="13">
        <v>152.0</v>
      </c>
      <c r="R18" s="13">
        <f t="shared" si="1"/>
        <v>152</v>
      </c>
      <c r="S18" s="14">
        <f t="shared" si="2"/>
        <v>38</v>
      </c>
      <c r="T18" s="14">
        <f t="shared" si="3"/>
        <v>0.3026315789</v>
      </c>
      <c r="U18" s="15" t="str">
        <f>vlookup(F18,'Sub categories'!$A:$C,3,False)</f>
        <v>Art</v>
      </c>
      <c r="V18" s="16">
        <f t="shared" si="4"/>
        <v>7</v>
      </c>
      <c r="W18" s="17">
        <f t="array" ref="W18">INDEX(shipping_prices!$C$1:$F1245,MATCH(I18,shipping_prices!$A$1:$A1245,0),MATCH(M18,shipping_prices!$C$1:$F$1,0))</f>
        <v>13.85</v>
      </c>
      <c r="X18" s="15" t="str">
        <f t="shared" si="5"/>
        <v>Nat GilpinJacksonMichigan</v>
      </c>
      <c r="Y18" s="15" t="str">
        <f t="shared" si="6"/>
        <v>High</v>
      </c>
    </row>
    <row r="19" hidden="1">
      <c r="A19" s="1">
        <v>42013.0</v>
      </c>
      <c r="B19" s="2" t="s">
        <v>92</v>
      </c>
      <c r="C19" s="2">
        <v>2.0</v>
      </c>
      <c r="D19" s="2" t="s">
        <v>93</v>
      </c>
      <c r="E19" s="2" t="s">
        <v>37</v>
      </c>
      <c r="F19" s="2" t="s">
        <v>101</v>
      </c>
      <c r="G19" s="2" t="s">
        <v>39</v>
      </c>
      <c r="H19" s="2" t="s">
        <v>79</v>
      </c>
      <c r="I19" s="2" t="s">
        <v>96</v>
      </c>
      <c r="J19" s="2" t="s">
        <v>97</v>
      </c>
      <c r="K19" s="2" t="s">
        <v>77</v>
      </c>
      <c r="L19" s="10">
        <v>42020.0</v>
      </c>
      <c r="M19" s="2" t="s">
        <v>34</v>
      </c>
      <c r="N19" s="11">
        <v>0.0</v>
      </c>
      <c r="O19" s="12">
        <v>96.0</v>
      </c>
      <c r="P19" s="13">
        <v>0.49</v>
      </c>
      <c r="Q19" s="13">
        <v>197.0</v>
      </c>
      <c r="R19" s="13">
        <f t="shared" si="1"/>
        <v>197</v>
      </c>
      <c r="S19" s="14">
        <f t="shared" si="2"/>
        <v>98.5</v>
      </c>
      <c r="T19" s="14">
        <f t="shared" si="3"/>
        <v>0.4873096447</v>
      </c>
      <c r="U19" s="15" t="str">
        <f>vlookup(F19,'Sub categories'!$A:$C,3,False)</f>
        <v>Labels</v>
      </c>
      <c r="V19" s="16">
        <f t="shared" si="4"/>
        <v>7</v>
      </c>
      <c r="W19" s="17">
        <f t="array" ref="W19">INDEX(shipping_prices!$C$1:$F1246,MATCH(I19,shipping_prices!$A$1:$A1246,0),MATCH(M19,shipping_prices!$C$1:$F$1,0))</f>
        <v>13.85</v>
      </c>
      <c r="X19" s="15" t="str">
        <f t="shared" si="5"/>
        <v>Nat GilpinJacksonMichigan</v>
      </c>
      <c r="Y19" s="15" t="str">
        <f t="shared" si="6"/>
        <v>High</v>
      </c>
    </row>
    <row r="20" hidden="1">
      <c r="A20" s="1">
        <v>42014.0</v>
      </c>
      <c r="B20" s="2" t="s">
        <v>102</v>
      </c>
      <c r="C20" s="2">
        <v>5.0</v>
      </c>
      <c r="D20" s="2" t="s">
        <v>103</v>
      </c>
      <c r="E20" s="2" t="s">
        <v>27</v>
      </c>
      <c r="F20" s="2" t="s">
        <v>104</v>
      </c>
      <c r="G20" s="2" t="s">
        <v>39</v>
      </c>
      <c r="H20" s="2" t="s">
        <v>105</v>
      </c>
      <c r="I20" s="2" t="s">
        <v>106</v>
      </c>
      <c r="J20" s="2" t="s">
        <v>42</v>
      </c>
      <c r="K20" s="2" t="s">
        <v>43</v>
      </c>
      <c r="L20" s="10">
        <v>42019.0</v>
      </c>
      <c r="M20" s="2" t="s">
        <v>90</v>
      </c>
      <c r="N20" s="11">
        <v>0.0</v>
      </c>
      <c r="O20" s="12">
        <v>9.0</v>
      </c>
      <c r="P20" s="13">
        <v>0.48</v>
      </c>
      <c r="Q20" s="13">
        <v>19.0</v>
      </c>
      <c r="R20" s="13">
        <f t="shared" si="1"/>
        <v>19</v>
      </c>
      <c r="S20" s="14">
        <f t="shared" si="2"/>
        <v>3.8</v>
      </c>
      <c r="T20" s="14">
        <f t="shared" si="3"/>
        <v>0.4736842105</v>
      </c>
      <c r="U20" s="15" t="str">
        <f>vlookup(F20,'Sub categories'!$A:$C,3,False)</f>
        <v>Labels</v>
      </c>
      <c r="V20" s="16">
        <f t="shared" si="4"/>
        <v>5</v>
      </c>
      <c r="W20" s="17">
        <f t="array" ref="W20">INDEX(shipping_prices!$C$1:$F1247,MATCH(I20,shipping_prices!$A$1:$A1247,0),MATCH(M20,shipping_prices!$C$1:$F$1,0))</f>
        <v>6.12</v>
      </c>
      <c r="X20" s="15" t="str">
        <f t="shared" si="5"/>
        <v>Cindy StewartPomonaCalifornia</v>
      </c>
      <c r="Y20" s="15" t="str">
        <f t="shared" si="6"/>
        <v>Low</v>
      </c>
    </row>
    <row r="21" hidden="1">
      <c r="A21" s="1">
        <v>42014.0</v>
      </c>
      <c r="B21" s="2" t="s">
        <v>107</v>
      </c>
      <c r="C21" s="2">
        <v>6.0</v>
      </c>
      <c r="D21" s="2" t="s">
        <v>108</v>
      </c>
      <c r="E21" s="2" t="s">
        <v>49</v>
      </c>
      <c r="F21" s="2" t="s">
        <v>109</v>
      </c>
      <c r="G21" s="2" t="s">
        <v>29</v>
      </c>
      <c r="H21" s="2" t="s">
        <v>110</v>
      </c>
      <c r="I21" s="2" t="s">
        <v>111</v>
      </c>
      <c r="J21" s="2" t="s">
        <v>42</v>
      </c>
      <c r="K21" s="2" t="s">
        <v>43</v>
      </c>
      <c r="L21" s="10">
        <v>42019.0</v>
      </c>
      <c r="M21" s="2" t="s">
        <v>34</v>
      </c>
      <c r="N21" s="11">
        <v>0.2</v>
      </c>
      <c r="O21" s="12">
        <v>20.0</v>
      </c>
      <c r="P21" s="13">
        <v>0.06</v>
      </c>
      <c r="Q21" s="13">
        <v>322.0</v>
      </c>
      <c r="R21" s="13">
        <f t="shared" si="1"/>
        <v>402.5</v>
      </c>
      <c r="S21" s="14">
        <f t="shared" si="2"/>
        <v>67.08333333</v>
      </c>
      <c r="T21" s="14">
        <f t="shared" si="3"/>
        <v>0.06211180124</v>
      </c>
      <c r="U21" s="15" t="str">
        <f>vlookup(F21,'Sub categories'!$A:$C,3,False)</f>
        <v>Phones</v>
      </c>
      <c r="V21" s="16">
        <f t="shared" si="4"/>
        <v>5</v>
      </c>
      <c r="W21" s="17">
        <f t="array" ref="W21">INDEX(shipping_prices!$C$1:$F1248,MATCH(I21,shipping_prices!$A$1:$A1248,0),MATCH(M21,shipping_prices!$C$1:$F$1,0))</f>
        <v>7.81</v>
      </c>
      <c r="X21" s="15" t="str">
        <f t="shared" si="5"/>
        <v>Eugene HildebrandLakewoodCalifornia</v>
      </c>
      <c r="Y21" s="15" t="str">
        <f t="shared" si="6"/>
        <v>Low</v>
      </c>
    </row>
    <row r="22" hidden="1">
      <c r="A22" s="1">
        <v>42015.0</v>
      </c>
      <c r="B22" s="2" t="s">
        <v>112</v>
      </c>
      <c r="C22" s="2">
        <v>3.0</v>
      </c>
      <c r="D22" s="2" t="s">
        <v>113</v>
      </c>
      <c r="E22" s="2" t="s">
        <v>49</v>
      </c>
      <c r="F22" s="2" t="s">
        <v>114</v>
      </c>
      <c r="G22" s="2" t="s">
        <v>29</v>
      </c>
      <c r="H22" s="2" t="s">
        <v>30</v>
      </c>
      <c r="I22" s="2" t="s">
        <v>115</v>
      </c>
      <c r="J22" s="2" t="s">
        <v>116</v>
      </c>
      <c r="K22" s="2" t="s">
        <v>43</v>
      </c>
      <c r="L22" s="10">
        <v>42027.0</v>
      </c>
      <c r="M22" s="2" t="s">
        <v>34</v>
      </c>
      <c r="N22" s="11">
        <v>0.2</v>
      </c>
      <c r="O22" s="12">
        <v>23.0</v>
      </c>
      <c r="P22" s="13">
        <v>0.08</v>
      </c>
      <c r="Q22" s="13">
        <v>302.0</v>
      </c>
      <c r="R22" s="13">
        <f t="shared" si="1"/>
        <v>377.5</v>
      </c>
      <c r="S22" s="14">
        <f t="shared" si="2"/>
        <v>125.8333333</v>
      </c>
      <c r="T22" s="14">
        <f t="shared" si="3"/>
        <v>0.0761589404</v>
      </c>
      <c r="U22" s="15" t="str">
        <f>vlookup(F22,'Sub categories'!$A:$C,3,False)</f>
        <v>Phones</v>
      </c>
      <c r="V22" s="16">
        <f t="shared" si="4"/>
        <v>12</v>
      </c>
      <c r="W22" s="17">
        <f t="array" ref="W22">INDEX(shipping_prices!$C$1:$F1249,MATCH(I22,shipping_prices!$A$1:$A1249,0),MATCH(M22,shipping_prices!$C$1:$F$1,0))</f>
        <v>8.4</v>
      </c>
      <c r="X22" s="15" t="str">
        <f t="shared" si="5"/>
        <v>Daniel RaglinAlbuquerqueNew Mexico</v>
      </c>
      <c r="Y22" s="15" t="str">
        <f t="shared" si="6"/>
        <v>High</v>
      </c>
    </row>
    <row r="23" hidden="1">
      <c r="A23" s="1">
        <v>42017.0</v>
      </c>
      <c r="B23" s="2" t="s">
        <v>117</v>
      </c>
      <c r="C23" s="2">
        <v>2.0</v>
      </c>
      <c r="D23" s="2" t="s">
        <v>118</v>
      </c>
      <c r="E23" s="2" t="s">
        <v>27</v>
      </c>
      <c r="F23" s="2" t="s">
        <v>119</v>
      </c>
      <c r="G23" s="2" t="s">
        <v>39</v>
      </c>
      <c r="H23" s="2" t="s">
        <v>120</v>
      </c>
      <c r="I23" s="2" t="s">
        <v>121</v>
      </c>
      <c r="J23" s="2" t="s">
        <v>122</v>
      </c>
      <c r="K23" s="2" t="s">
        <v>54</v>
      </c>
      <c r="L23" s="10">
        <v>42026.0</v>
      </c>
      <c r="M23" s="2" t="s">
        <v>34</v>
      </c>
      <c r="N23" s="11">
        <v>0.0</v>
      </c>
      <c r="O23" s="12">
        <v>3.0</v>
      </c>
      <c r="P23" s="13">
        <v>0.31</v>
      </c>
      <c r="Q23" s="13">
        <v>9.0</v>
      </c>
      <c r="R23" s="13">
        <f t="shared" si="1"/>
        <v>9</v>
      </c>
      <c r="S23" s="14">
        <f t="shared" si="2"/>
        <v>4.5</v>
      </c>
      <c r="T23" s="14">
        <f t="shared" si="3"/>
        <v>0.3333333333</v>
      </c>
      <c r="U23" s="15" t="str">
        <f>vlookup(F23,'Sub categories'!$A:$C,3,False)</f>
        <v>Art</v>
      </c>
      <c r="V23" s="16">
        <f t="shared" si="4"/>
        <v>9</v>
      </c>
      <c r="W23" s="17">
        <f t="array" ref="W23">INDEX(shipping_prices!$C$1:$F1250,MATCH(I23,shipping_prices!$A$1:$A1250,0),MATCH(M23,shipping_prices!$C$1:$F$1,0))</f>
        <v>12.64</v>
      </c>
      <c r="X23" s="15" t="str">
        <f t="shared" si="5"/>
        <v>Stewart VisinskyRoswellGeorgia</v>
      </c>
      <c r="Y23" s="15" t="str">
        <f t="shared" si="6"/>
        <v>Low</v>
      </c>
    </row>
    <row r="24" hidden="1">
      <c r="A24" s="1">
        <v>42017.0</v>
      </c>
      <c r="B24" s="2" t="s">
        <v>117</v>
      </c>
      <c r="C24" s="2">
        <v>3.0</v>
      </c>
      <c r="D24" s="2" t="s">
        <v>118</v>
      </c>
      <c r="E24" s="2" t="s">
        <v>27</v>
      </c>
      <c r="F24" s="2" t="s">
        <v>123</v>
      </c>
      <c r="G24" s="2" t="s">
        <v>29</v>
      </c>
      <c r="H24" s="2" t="s">
        <v>79</v>
      </c>
      <c r="I24" s="2" t="s">
        <v>121</v>
      </c>
      <c r="J24" s="2" t="s">
        <v>122</v>
      </c>
      <c r="K24" s="2" t="s">
        <v>54</v>
      </c>
      <c r="L24" s="10">
        <v>42026.0</v>
      </c>
      <c r="M24" s="2" t="s">
        <v>34</v>
      </c>
      <c r="N24" s="11">
        <v>0.0</v>
      </c>
      <c r="O24" s="12">
        <v>67.0</v>
      </c>
      <c r="P24" s="13">
        <v>0.28</v>
      </c>
      <c r="Q24" s="13">
        <v>240.0</v>
      </c>
      <c r="R24" s="13">
        <f t="shared" si="1"/>
        <v>240</v>
      </c>
      <c r="S24" s="14">
        <f t="shared" si="2"/>
        <v>80</v>
      </c>
      <c r="T24" s="14">
        <f t="shared" si="3"/>
        <v>0.2791666667</v>
      </c>
      <c r="U24" s="15" t="str">
        <f>vlookup(F24,'Sub categories'!$A:$C,3,False)</f>
        <v>Phones</v>
      </c>
      <c r="V24" s="16">
        <f t="shared" si="4"/>
        <v>9</v>
      </c>
      <c r="W24" s="17">
        <f t="array" ref="W24">INDEX(shipping_prices!$C$1:$F1251,MATCH(I24,shipping_prices!$A$1:$A1251,0),MATCH(M24,shipping_prices!$C$1:$F$1,0))</f>
        <v>12.64</v>
      </c>
      <c r="X24" s="15" t="str">
        <f t="shared" si="5"/>
        <v>Stewart VisinskyRoswellGeorgia</v>
      </c>
      <c r="Y24" s="15" t="str">
        <f t="shared" si="6"/>
        <v>High</v>
      </c>
    </row>
    <row r="25" hidden="1">
      <c r="A25" s="1">
        <v>42017.0</v>
      </c>
      <c r="B25" s="2" t="s">
        <v>117</v>
      </c>
      <c r="C25" s="2">
        <v>2.0</v>
      </c>
      <c r="D25" s="2" t="s">
        <v>118</v>
      </c>
      <c r="E25" s="2" t="s">
        <v>27</v>
      </c>
      <c r="F25" s="2" t="s">
        <v>124</v>
      </c>
      <c r="G25" s="2" t="s">
        <v>39</v>
      </c>
      <c r="H25" s="2" t="s">
        <v>79</v>
      </c>
      <c r="I25" s="2" t="s">
        <v>121</v>
      </c>
      <c r="J25" s="2" t="s">
        <v>122</v>
      </c>
      <c r="K25" s="2" t="s">
        <v>54</v>
      </c>
      <c r="L25" s="10">
        <v>42026.0</v>
      </c>
      <c r="M25" s="2" t="s">
        <v>34</v>
      </c>
      <c r="N25" s="11">
        <v>0.0</v>
      </c>
      <c r="O25" s="12">
        <v>107.0</v>
      </c>
      <c r="P25" s="13">
        <v>0.3</v>
      </c>
      <c r="Q25" s="13">
        <v>357.0</v>
      </c>
      <c r="R25" s="13">
        <f t="shared" si="1"/>
        <v>357</v>
      </c>
      <c r="S25" s="14">
        <f t="shared" si="2"/>
        <v>178.5</v>
      </c>
      <c r="T25" s="14">
        <f t="shared" si="3"/>
        <v>0.299719888</v>
      </c>
      <c r="U25" s="15" t="str">
        <f>vlookup(F25,'Sub categories'!$A:$C,3,False)</f>
        <v>Storage</v>
      </c>
      <c r="V25" s="16">
        <f t="shared" si="4"/>
        <v>9</v>
      </c>
      <c r="W25" s="17">
        <f t="array" ref="W25">INDEX(shipping_prices!$C$1:$F1252,MATCH(I25,shipping_prices!$A$1:$A1252,0),MATCH(M25,shipping_prices!$C$1:$F$1,0))</f>
        <v>12.64</v>
      </c>
      <c r="X25" s="15" t="str">
        <f t="shared" si="5"/>
        <v>Stewart VisinskyRoswellGeorgia</v>
      </c>
      <c r="Y25" s="15" t="str">
        <f t="shared" si="6"/>
        <v>High</v>
      </c>
    </row>
    <row r="26" hidden="1">
      <c r="A26" s="1">
        <v>42017.0</v>
      </c>
      <c r="B26" s="2" t="s">
        <v>125</v>
      </c>
      <c r="C26" s="2">
        <v>1.0</v>
      </c>
      <c r="D26" s="2" t="s">
        <v>126</v>
      </c>
      <c r="E26" s="2" t="s">
        <v>37</v>
      </c>
      <c r="F26" s="2" t="s">
        <v>127</v>
      </c>
      <c r="G26" s="2" t="s">
        <v>39</v>
      </c>
      <c r="H26" s="2" t="s">
        <v>120</v>
      </c>
      <c r="I26" s="2" t="s">
        <v>128</v>
      </c>
      <c r="J26" s="2" t="s">
        <v>89</v>
      </c>
      <c r="K26" s="2" t="s">
        <v>54</v>
      </c>
      <c r="L26" s="10">
        <v>42022.0</v>
      </c>
      <c r="M26" s="2" t="s">
        <v>34</v>
      </c>
      <c r="N26" s="11">
        <v>0.0</v>
      </c>
      <c r="O26" s="12">
        <v>1.0</v>
      </c>
      <c r="P26" s="13">
        <v>0.31</v>
      </c>
      <c r="Q26" s="13">
        <v>3.0</v>
      </c>
      <c r="R26" s="13">
        <f t="shared" si="1"/>
        <v>3</v>
      </c>
      <c r="S26" s="14">
        <f t="shared" si="2"/>
        <v>3</v>
      </c>
      <c r="T26" s="14">
        <f t="shared" si="3"/>
        <v>0.3333333333</v>
      </c>
      <c r="U26" s="15" t="str">
        <f>vlookup(F26,'Sub categories'!$A:$C,3,False)</f>
        <v>Art</v>
      </c>
      <c r="V26" s="16">
        <f t="shared" si="4"/>
        <v>5</v>
      </c>
      <c r="W26" s="17">
        <f t="array" ref="W26">INDEX(shipping_prices!$C$1:$F1253,MATCH(I26,shipping_prices!$A$1:$A1253,0),MATCH(M26,shipping_prices!$C$1:$F$1,0))</f>
        <v>5.2</v>
      </c>
      <c r="X26" s="15" t="str">
        <f t="shared" si="5"/>
        <v>Frank HawleyNewport NewsVirginia</v>
      </c>
      <c r="Y26" s="15" t="str">
        <f t="shared" si="6"/>
        <v>Low</v>
      </c>
    </row>
    <row r="27" hidden="1">
      <c r="A27" s="1">
        <v>42017.0</v>
      </c>
      <c r="B27" s="2" t="s">
        <v>125</v>
      </c>
      <c r="C27" s="2">
        <v>5.0</v>
      </c>
      <c r="D27" s="2" t="s">
        <v>126</v>
      </c>
      <c r="E27" s="2" t="s">
        <v>37</v>
      </c>
      <c r="F27" s="2" t="s">
        <v>129</v>
      </c>
      <c r="G27" s="2" t="s">
        <v>39</v>
      </c>
      <c r="H27" s="2" t="s">
        <v>130</v>
      </c>
      <c r="I27" s="2" t="s">
        <v>128</v>
      </c>
      <c r="J27" s="2" t="s">
        <v>89</v>
      </c>
      <c r="K27" s="2" t="s">
        <v>54</v>
      </c>
      <c r="L27" s="10">
        <v>42022.0</v>
      </c>
      <c r="M27" s="2" t="s">
        <v>34</v>
      </c>
      <c r="N27" s="11">
        <v>0.0</v>
      </c>
      <c r="O27" s="12">
        <v>10.0</v>
      </c>
      <c r="P27" s="13">
        <v>0.05</v>
      </c>
      <c r="Q27" s="13">
        <v>195.0</v>
      </c>
      <c r="R27" s="13">
        <f t="shared" si="1"/>
        <v>195</v>
      </c>
      <c r="S27" s="14">
        <f t="shared" si="2"/>
        <v>39</v>
      </c>
      <c r="T27" s="14">
        <f t="shared" si="3"/>
        <v>0.05128205128</v>
      </c>
      <c r="U27" s="15" t="str">
        <f>vlookup(F27,'Sub categories'!$A:$C,3,False)</f>
        <v>Storage</v>
      </c>
      <c r="V27" s="16">
        <f t="shared" si="4"/>
        <v>5</v>
      </c>
      <c r="W27" s="17">
        <f t="array" ref="W27">INDEX(shipping_prices!$C$1:$F1254,MATCH(I27,shipping_prices!$A$1:$A1254,0),MATCH(M27,shipping_prices!$C$1:$F$1,0))</f>
        <v>5.2</v>
      </c>
      <c r="X27" s="15" t="str">
        <f t="shared" si="5"/>
        <v>Frank HawleyNewport NewsVirginia</v>
      </c>
      <c r="Y27" s="15" t="str">
        <f t="shared" si="6"/>
        <v>Low</v>
      </c>
    </row>
    <row r="28">
      <c r="A28" s="1">
        <v>42017.0</v>
      </c>
      <c r="B28" s="2" t="s">
        <v>125</v>
      </c>
      <c r="C28" s="2">
        <v>4.0</v>
      </c>
      <c r="D28" s="2" t="s">
        <v>126</v>
      </c>
      <c r="E28" s="2" t="s">
        <v>37</v>
      </c>
      <c r="F28" s="2" t="s">
        <v>131</v>
      </c>
      <c r="G28" s="2" t="s">
        <v>45</v>
      </c>
      <c r="H28" s="2" t="s">
        <v>46</v>
      </c>
      <c r="I28" s="2" t="s">
        <v>128</v>
      </c>
      <c r="J28" s="2" t="s">
        <v>89</v>
      </c>
      <c r="K28" s="2" t="s">
        <v>54</v>
      </c>
      <c r="L28" s="10">
        <v>42022.0</v>
      </c>
      <c r="M28" s="2" t="s">
        <v>34</v>
      </c>
      <c r="N28" s="11">
        <v>0.0</v>
      </c>
      <c r="O28" s="12">
        <v>112.0</v>
      </c>
      <c r="P28" s="13">
        <v>0.19</v>
      </c>
      <c r="Q28" s="13">
        <v>591.0</v>
      </c>
      <c r="R28" s="13">
        <f t="shared" si="1"/>
        <v>591</v>
      </c>
      <c r="S28" s="14">
        <f t="shared" si="2"/>
        <v>147.75</v>
      </c>
      <c r="T28" s="14">
        <f t="shared" si="3"/>
        <v>0.1895093063</v>
      </c>
      <c r="U28" s="15" t="str">
        <f>vlookup(F28,'Sub categories'!$A:$C,3,False)</f>
        <v>Tables</v>
      </c>
      <c r="V28" s="16">
        <f t="shared" si="4"/>
        <v>5</v>
      </c>
      <c r="W28" s="17">
        <f t="array" ref="W28">INDEX(shipping_prices!$C$1:$F1255,MATCH(I28,shipping_prices!$A$1:$A1255,0),MATCH(M28,shipping_prices!$C$1:$F$1,0))</f>
        <v>5.2</v>
      </c>
      <c r="X28" s="15" t="str">
        <f t="shared" si="5"/>
        <v>Frank HawleyNewport NewsVirginia</v>
      </c>
      <c r="Y28" s="15" t="str">
        <f t="shared" si="6"/>
        <v>High</v>
      </c>
    </row>
    <row r="29" hidden="1">
      <c r="A29" s="1">
        <v>42017.0</v>
      </c>
      <c r="B29" s="2" t="s">
        <v>132</v>
      </c>
      <c r="C29" s="2">
        <v>3.0</v>
      </c>
      <c r="D29" s="2" t="s">
        <v>133</v>
      </c>
      <c r="E29" s="2" t="s">
        <v>49</v>
      </c>
      <c r="F29" s="2" t="s">
        <v>134</v>
      </c>
      <c r="G29" s="2" t="s">
        <v>39</v>
      </c>
      <c r="H29" s="2" t="s">
        <v>51</v>
      </c>
      <c r="I29" s="2" t="s">
        <v>135</v>
      </c>
      <c r="J29" s="2" t="s">
        <v>136</v>
      </c>
      <c r="K29" s="2" t="s">
        <v>43</v>
      </c>
      <c r="L29" s="10">
        <v>42020.0</v>
      </c>
      <c r="M29" s="2" t="s">
        <v>90</v>
      </c>
      <c r="N29" s="11">
        <v>0.0</v>
      </c>
      <c r="O29" s="12">
        <v>80.0</v>
      </c>
      <c r="P29" s="13">
        <v>0.48</v>
      </c>
      <c r="Q29" s="13">
        <v>166.0</v>
      </c>
      <c r="R29" s="13">
        <f t="shared" si="1"/>
        <v>166</v>
      </c>
      <c r="S29" s="14">
        <f t="shared" si="2"/>
        <v>55.33333333</v>
      </c>
      <c r="T29" s="14">
        <f t="shared" si="3"/>
        <v>0.4819277108</v>
      </c>
      <c r="U29" s="15" t="str">
        <f>vlookup(F29,'Sub categories'!$A:$C,3,False)</f>
        <v>Paper</v>
      </c>
      <c r="V29" s="16">
        <f t="shared" si="4"/>
        <v>3</v>
      </c>
      <c r="W29" s="17">
        <f t="array" ref="W29">INDEX(shipping_prices!$C$1:$F1256,MATCH(I29,shipping_prices!$A$1:$A1256,0),MATCH(M29,shipping_prices!$C$1:$F$1,0))</f>
        <v>0.28</v>
      </c>
      <c r="X29" s="15" t="str">
        <f t="shared" si="5"/>
        <v>Dennis BoltonSalt Lake CityUtah</v>
      </c>
      <c r="Y29" s="15" t="str">
        <f t="shared" si="6"/>
        <v>High</v>
      </c>
    </row>
    <row r="30" hidden="1">
      <c r="A30" s="1">
        <v>42017.0</v>
      </c>
      <c r="B30" s="2" t="s">
        <v>137</v>
      </c>
      <c r="C30" s="2">
        <v>1.0</v>
      </c>
      <c r="D30" s="2" t="s">
        <v>138</v>
      </c>
      <c r="E30" s="2" t="s">
        <v>27</v>
      </c>
      <c r="F30" s="2" t="s">
        <v>139</v>
      </c>
      <c r="G30" s="2" t="s">
        <v>39</v>
      </c>
      <c r="H30" s="2" t="s">
        <v>139</v>
      </c>
      <c r="I30" s="2" t="s">
        <v>140</v>
      </c>
      <c r="J30" s="2" t="s">
        <v>141</v>
      </c>
      <c r="K30" s="2" t="s">
        <v>77</v>
      </c>
      <c r="L30" s="10">
        <v>42023.0</v>
      </c>
      <c r="M30" s="2" t="s">
        <v>142</v>
      </c>
      <c r="N30" s="11">
        <v>0.8</v>
      </c>
      <c r="O30" s="12">
        <v>-6.0</v>
      </c>
      <c r="P30" s="13">
        <v>-2.65</v>
      </c>
      <c r="Q30" s="13">
        <v>2.0</v>
      </c>
      <c r="R30" s="13">
        <f t="shared" si="1"/>
        <v>10</v>
      </c>
      <c r="S30" s="14">
        <f t="shared" si="2"/>
        <v>10</v>
      </c>
      <c r="T30" s="14">
        <f t="shared" si="3"/>
        <v>-3</v>
      </c>
      <c r="U30" s="15" t="str">
        <f>vlookup(F30,'Sub categories'!$A:$C,3,False)</f>
        <v>Appliances</v>
      </c>
      <c r="V30" s="16">
        <f t="shared" si="4"/>
        <v>6</v>
      </c>
      <c r="W30" s="17">
        <f t="array" ref="W30">INDEX(shipping_prices!$C$1:$F1257,MATCH(I30,shipping_prices!$A$1:$A1257,0),MATCH(M30,shipping_prices!$C$1:$F$1,0))</f>
        <v>15.15</v>
      </c>
      <c r="X30" s="15" t="str">
        <f t="shared" si="5"/>
        <v>Matt CollinsChicagoIllinois</v>
      </c>
      <c r="Y30" s="15" t="str">
        <f t="shared" si="6"/>
        <v>loss</v>
      </c>
    </row>
    <row r="31" hidden="1">
      <c r="A31" s="1">
        <v>42017.0</v>
      </c>
      <c r="B31" s="2" t="s">
        <v>143</v>
      </c>
      <c r="C31" s="2">
        <v>6.0</v>
      </c>
      <c r="D31" s="2" t="s">
        <v>144</v>
      </c>
      <c r="E31" s="2" t="s">
        <v>37</v>
      </c>
      <c r="F31" s="2" t="s">
        <v>145</v>
      </c>
      <c r="G31" s="2" t="s">
        <v>39</v>
      </c>
      <c r="H31" s="2" t="s">
        <v>146</v>
      </c>
      <c r="I31" s="2" t="s">
        <v>147</v>
      </c>
      <c r="J31" s="2" t="s">
        <v>64</v>
      </c>
      <c r="K31" s="2" t="s">
        <v>43</v>
      </c>
      <c r="L31" s="10">
        <v>42019.0</v>
      </c>
      <c r="M31" s="2" t="s">
        <v>34</v>
      </c>
      <c r="N31" s="11">
        <v>0.2</v>
      </c>
      <c r="O31" s="12">
        <v>-1.0</v>
      </c>
      <c r="P31" s="13">
        <v>-0.01</v>
      </c>
      <c r="Q31" s="13">
        <v>101.0</v>
      </c>
      <c r="R31" s="13">
        <f t="shared" si="1"/>
        <v>126.25</v>
      </c>
      <c r="S31" s="14">
        <f t="shared" si="2"/>
        <v>21.04166667</v>
      </c>
      <c r="T31" s="14">
        <f t="shared" si="3"/>
        <v>-0.009900990099</v>
      </c>
      <c r="U31" s="15" t="str">
        <f>vlookup(F31,'Sub categories'!$A:$C,3,False)</f>
        <v>Storage</v>
      </c>
      <c r="V31" s="16">
        <f t="shared" si="4"/>
        <v>2</v>
      </c>
      <c r="W31" s="17">
        <f t="array" ref="W31">INDEX(shipping_prices!$C$1:$F1258,MATCH(I31,shipping_prices!$A$1:$A1258,0),MATCH(M31,shipping_prices!$C$1:$F$1,0))</f>
        <v>10.67</v>
      </c>
      <c r="X31" s="15" t="str">
        <f t="shared" si="5"/>
        <v>Dario MedinaMesaArizona</v>
      </c>
      <c r="Y31" s="15" t="str">
        <f t="shared" si="6"/>
        <v>loss</v>
      </c>
    </row>
    <row r="32" hidden="1">
      <c r="A32" s="1">
        <v>42017.0</v>
      </c>
      <c r="B32" s="2" t="s">
        <v>148</v>
      </c>
      <c r="C32" s="2">
        <v>2.0</v>
      </c>
      <c r="D32" s="2" t="s">
        <v>149</v>
      </c>
      <c r="E32" s="2" t="s">
        <v>27</v>
      </c>
      <c r="F32" s="2" t="s">
        <v>150</v>
      </c>
      <c r="G32" s="2" t="s">
        <v>39</v>
      </c>
      <c r="H32" s="2" t="s">
        <v>51</v>
      </c>
      <c r="I32" s="2" t="s">
        <v>88</v>
      </c>
      <c r="J32" s="2" t="s">
        <v>89</v>
      </c>
      <c r="K32" s="2" t="s">
        <v>54</v>
      </c>
      <c r="L32" s="10">
        <v>42018.0</v>
      </c>
      <c r="M32" s="2" t="s">
        <v>90</v>
      </c>
      <c r="N32" s="11">
        <v>0.0</v>
      </c>
      <c r="O32" s="12">
        <v>6.0</v>
      </c>
      <c r="P32" s="13">
        <v>0.48</v>
      </c>
      <c r="Q32" s="13">
        <v>13.0</v>
      </c>
      <c r="R32" s="13">
        <f t="shared" si="1"/>
        <v>13</v>
      </c>
      <c r="S32" s="14">
        <f t="shared" si="2"/>
        <v>6.5</v>
      </c>
      <c r="T32" s="14">
        <f t="shared" si="3"/>
        <v>0.4615384615</v>
      </c>
      <c r="U32" s="15" t="str">
        <f>vlookup(F32,'Sub categories'!$A:$C,3,False)</f>
        <v>Paper</v>
      </c>
      <c r="V32" s="16">
        <f t="shared" si="4"/>
        <v>1</v>
      </c>
      <c r="W32" s="17">
        <f t="array" ref="W32">INDEX(shipping_prices!$C$1:$F1259,MATCH(I32,shipping_prices!$A$1:$A1259,0),MATCH(M32,shipping_prices!$C$1:$F$1,0))</f>
        <v>8.55</v>
      </c>
      <c r="X32" s="15" t="str">
        <f t="shared" si="5"/>
        <v>Michael MooreSpringfieldVirginia</v>
      </c>
      <c r="Y32" s="15" t="str">
        <f t="shared" si="6"/>
        <v>Low</v>
      </c>
    </row>
    <row r="33" hidden="1">
      <c r="A33" s="1">
        <v>42017.0</v>
      </c>
      <c r="B33" s="2" t="s">
        <v>151</v>
      </c>
      <c r="C33" s="2">
        <v>13.0</v>
      </c>
      <c r="D33" s="2" t="s">
        <v>152</v>
      </c>
      <c r="E33" s="2" t="s">
        <v>49</v>
      </c>
      <c r="F33" s="2" t="s">
        <v>153</v>
      </c>
      <c r="G33" s="2" t="s">
        <v>39</v>
      </c>
      <c r="H33" s="2" t="s">
        <v>79</v>
      </c>
      <c r="I33" s="2" t="s">
        <v>31</v>
      </c>
      <c r="J33" s="2" t="s">
        <v>32</v>
      </c>
      <c r="K33" s="2" t="s">
        <v>33</v>
      </c>
      <c r="L33" s="10">
        <v>42025.0</v>
      </c>
      <c r="M33" s="2" t="s">
        <v>34</v>
      </c>
      <c r="N33" s="11">
        <v>0.2</v>
      </c>
      <c r="O33" s="12">
        <v>100.0</v>
      </c>
      <c r="P33" s="13">
        <v>0.34</v>
      </c>
      <c r="Q33" s="13">
        <v>297.0</v>
      </c>
      <c r="R33" s="13">
        <f t="shared" si="1"/>
        <v>371.25</v>
      </c>
      <c r="S33" s="14">
        <f t="shared" si="2"/>
        <v>28.55769231</v>
      </c>
      <c r="T33" s="14">
        <f t="shared" si="3"/>
        <v>0.3367003367</v>
      </c>
      <c r="U33" s="15" t="str">
        <f>vlookup(F33,'Sub categories'!$A:$C,3,False)</f>
        <v>Binders</v>
      </c>
      <c r="V33" s="16">
        <f t="shared" si="4"/>
        <v>8</v>
      </c>
      <c r="W33" s="17">
        <f t="array" ref="W33">INDEX(shipping_prices!$C$1:$F1260,MATCH(I33,shipping_prices!$A$1:$A1260,0),MATCH(M33,shipping_prices!$C$1:$F$1,0))</f>
        <v>10.09</v>
      </c>
      <c r="X33" s="15" t="str">
        <f t="shared" si="5"/>
        <v>Tamara WillinghamNew York CityNew York</v>
      </c>
      <c r="Y33" s="15" t="str">
        <f t="shared" si="6"/>
        <v>High</v>
      </c>
    </row>
    <row r="34" hidden="1">
      <c r="A34" s="1">
        <v>42018.0</v>
      </c>
      <c r="B34" s="2" t="s">
        <v>154</v>
      </c>
      <c r="C34" s="2">
        <v>7.0</v>
      </c>
      <c r="D34" s="2" t="s">
        <v>155</v>
      </c>
      <c r="E34" s="2" t="s">
        <v>49</v>
      </c>
      <c r="F34" s="2" t="s">
        <v>156</v>
      </c>
      <c r="G34" s="2" t="s">
        <v>39</v>
      </c>
      <c r="H34" s="2" t="s">
        <v>157</v>
      </c>
      <c r="I34" s="2" t="s">
        <v>158</v>
      </c>
      <c r="J34" s="2" t="s">
        <v>159</v>
      </c>
      <c r="K34" s="2" t="s">
        <v>43</v>
      </c>
      <c r="L34" s="10">
        <v>42028.0</v>
      </c>
      <c r="M34" s="2" t="s">
        <v>34</v>
      </c>
      <c r="N34" s="11">
        <v>0.0</v>
      </c>
      <c r="O34" s="12">
        <v>70.0</v>
      </c>
      <c r="P34" s="13">
        <v>0.26</v>
      </c>
      <c r="Q34" s="13">
        <v>269.0</v>
      </c>
      <c r="R34" s="13">
        <f t="shared" si="1"/>
        <v>269</v>
      </c>
      <c r="S34" s="14">
        <f t="shared" si="2"/>
        <v>38.42857143</v>
      </c>
      <c r="T34" s="14">
        <f t="shared" si="3"/>
        <v>0.2602230483</v>
      </c>
      <c r="U34" s="15" t="str">
        <f>vlookup(F34,'Sub categories'!$A:$C,3,False)</f>
        <v>Storage</v>
      </c>
      <c r="V34" s="16">
        <f t="shared" si="4"/>
        <v>10</v>
      </c>
      <c r="W34" s="17">
        <f t="array" ref="W34">INDEX(shipping_prices!$C$1:$F1261,MATCH(I34,shipping_prices!$A$1:$A1261,0),MATCH(M34,shipping_prices!$C$1:$F$1,0))</f>
        <v>7</v>
      </c>
      <c r="X34" s="15" t="str">
        <f t="shared" si="5"/>
        <v>Ann SteeleSeattleWashington</v>
      </c>
      <c r="Y34" s="15" t="str">
        <f t="shared" si="6"/>
        <v>High</v>
      </c>
    </row>
    <row r="35" hidden="1">
      <c r="A35" s="1">
        <v>42019.0</v>
      </c>
      <c r="B35" s="2" t="s">
        <v>160</v>
      </c>
      <c r="C35" s="2">
        <v>3.0</v>
      </c>
      <c r="D35" s="2" t="s">
        <v>161</v>
      </c>
      <c r="E35" s="2" t="s">
        <v>37</v>
      </c>
      <c r="F35" s="2" t="s">
        <v>162</v>
      </c>
      <c r="G35" s="2" t="s">
        <v>39</v>
      </c>
      <c r="H35" s="2" t="s">
        <v>130</v>
      </c>
      <c r="I35" s="2" t="s">
        <v>163</v>
      </c>
      <c r="J35" s="2" t="s">
        <v>164</v>
      </c>
      <c r="K35" s="2" t="s">
        <v>33</v>
      </c>
      <c r="L35" s="10">
        <v>42022.0</v>
      </c>
      <c r="M35" s="2" t="s">
        <v>34</v>
      </c>
      <c r="N35" s="11">
        <v>0.2</v>
      </c>
      <c r="O35" s="12">
        <v>1.0</v>
      </c>
      <c r="P35" s="13">
        <v>0.14</v>
      </c>
      <c r="Q35" s="13">
        <v>8.0</v>
      </c>
      <c r="R35" s="13">
        <f t="shared" si="1"/>
        <v>10</v>
      </c>
      <c r="S35" s="14">
        <f t="shared" si="2"/>
        <v>3.333333333</v>
      </c>
      <c r="T35" s="14">
        <f t="shared" si="3"/>
        <v>0.125</v>
      </c>
      <c r="U35" s="15" t="str">
        <f>vlookup(F35,'Sub categories'!$A:$C,3,False)</f>
        <v>Art</v>
      </c>
      <c r="V35" s="16">
        <f t="shared" si="4"/>
        <v>3</v>
      </c>
      <c r="W35" s="17">
        <f t="array" ref="W35">INDEX(shipping_prices!$C$1:$F1262,MATCH(I35,shipping_prices!$A$1:$A1262,0),MATCH(M35,shipping_prices!$C$1:$F$1,0))</f>
        <v>7.98</v>
      </c>
      <c r="X35" s="15" t="str">
        <f t="shared" si="5"/>
        <v>Andy YotovPhiladelphiaPennsylvania</v>
      </c>
      <c r="Y35" s="15" t="str">
        <f t="shared" si="6"/>
        <v>Low</v>
      </c>
    </row>
    <row r="36">
      <c r="A36" s="1">
        <v>42020.0</v>
      </c>
      <c r="B36" s="2" t="s">
        <v>165</v>
      </c>
      <c r="C36" s="2">
        <v>4.0</v>
      </c>
      <c r="D36" s="2" t="s">
        <v>166</v>
      </c>
      <c r="E36" s="2" t="s">
        <v>27</v>
      </c>
      <c r="F36" s="2" t="s">
        <v>167</v>
      </c>
      <c r="G36" s="2" t="s">
        <v>45</v>
      </c>
      <c r="H36" s="2" t="s">
        <v>168</v>
      </c>
      <c r="I36" s="2" t="s">
        <v>169</v>
      </c>
      <c r="J36" s="2" t="s">
        <v>42</v>
      </c>
      <c r="K36" s="2" t="s">
        <v>43</v>
      </c>
      <c r="L36" s="10">
        <v>42024.0</v>
      </c>
      <c r="M36" s="2" t="s">
        <v>34</v>
      </c>
      <c r="N36" s="11">
        <v>0.0</v>
      </c>
      <c r="O36" s="12">
        <v>28.0</v>
      </c>
      <c r="P36" s="13">
        <v>0.46</v>
      </c>
      <c r="Q36" s="13">
        <v>60.0</v>
      </c>
      <c r="R36" s="13">
        <f t="shared" si="1"/>
        <v>60</v>
      </c>
      <c r="S36" s="14">
        <f t="shared" si="2"/>
        <v>15</v>
      </c>
      <c r="T36" s="14">
        <f t="shared" si="3"/>
        <v>0.4666666667</v>
      </c>
      <c r="U36" s="15" t="str">
        <f>vlookup(F36,'Sub categories'!$A:$C,3,False)</f>
        <v>Furnishings</v>
      </c>
      <c r="V36" s="16">
        <f t="shared" si="4"/>
        <v>4</v>
      </c>
      <c r="W36" s="17">
        <f t="array" ref="W36">INDEX(shipping_prices!$C$1:$F1263,MATCH(I36,shipping_prices!$A$1:$A1263,0),MATCH(M36,shipping_prices!$C$1:$F$1,0))</f>
        <v>14.86</v>
      </c>
      <c r="X36" s="15" t="str">
        <f t="shared" si="5"/>
        <v>Benjamin PattersonLos AngelesCalifornia</v>
      </c>
      <c r="Y36" s="15" t="str">
        <f t="shared" si="6"/>
        <v>Low</v>
      </c>
    </row>
    <row r="37" hidden="1">
      <c r="A37" s="1">
        <v>42020.0</v>
      </c>
      <c r="B37" s="2" t="s">
        <v>170</v>
      </c>
      <c r="C37" s="2">
        <v>1.0</v>
      </c>
      <c r="D37" s="2" t="s">
        <v>171</v>
      </c>
      <c r="E37" s="2" t="s">
        <v>49</v>
      </c>
      <c r="F37" s="2" t="s">
        <v>172</v>
      </c>
      <c r="G37" s="2" t="s">
        <v>29</v>
      </c>
      <c r="H37" s="2" t="s">
        <v>173</v>
      </c>
      <c r="I37" s="2" t="s">
        <v>174</v>
      </c>
      <c r="J37" s="2" t="s">
        <v>32</v>
      </c>
      <c r="K37" s="2" t="s">
        <v>33</v>
      </c>
      <c r="L37" s="10">
        <v>42023.0</v>
      </c>
      <c r="M37" s="2" t="s">
        <v>142</v>
      </c>
      <c r="N37" s="11">
        <v>0.0</v>
      </c>
      <c r="O37" s="12">
        <v>30.0</v>
      </c>
      <c r="P37" s="13">
        <v>0.43</v>
      </c>
      <c r="Q37" s="13">
        <v>70.0</v>
      </c>
      <c r="R37" s="13">
        <f t="shared" si="1"/>
        <v>70</v>
      </c>
      <c r="S37" s="14">
        <f t="shared" si="2"/>
        <v>70</v>
      </c>
      <c r="T37" s="14">
        <f t="shared" si="3"/>
        <v>0.4285714286</v>
      </c>
      <c r="U37" s="15" t="str">
        <f>vlookup(F37,'Sub categories'!$A:$C,3,False)</f>
        <v>Machines</v>
      </c>
      <c r="V37" s="16">
        <f t="shared" si="4"/>
        <v>3</v>
      </c>
      <c r="W37" s="17">
        <f t="array" ref="W37">INDEX(shipping_prices!$C$1:$F1264,MATCH(I37,shipping_prices!$A$1:$A1264,0),MATCH(M37,shipping_prices!$C$1:$F$1,0))</f>
        <v>18.39</v>
      </c>
      <c r="X37" s="15" t="str">
        <f t="shared" si="5"/>
        <v>Shirley DanielsNew RochelleNew York</v>
      </c>
      <c r="Y37" s="15" t="str">
        <f t="shared" si="6"/>
        <v>Low</v>
      </c>
    </row>
    <row r="38" hidden="1">
      <c r="A38" s="1">
        <v>42020.0</v>
      </c>
      <c r="B38" s="2" t="s">
        <v>175</v>
      </c>
      <c r="C38" s="2">
        <v>4.0</v>
      </c>
      <c r="D38" s="2" t="s">
        <v>176</v>
      </c>
      <c r="E38" s="2" t="s">
        <v>37</v>
      </c>
      <c r="F38" s="2" t="s">
        <v>177</v>
      </c>
      <c r="G38" s="2" t="s">
        <v>39</v>
      </c>
      <c r="H38" s="2" t="s">
        <v>178</v>
      </c>
      <c r="I38" s="2" t="s">
        <v>179</v>
      </c>
      <c r="J38" s="2" t="s">
        <v>180</v>
      </c>
      <c r="K38" s="2" t="s">
        <v>54</v>
      </c>
      <c r="L38" s="10">
        <v>42032.0</v>
      </c>
      <c r="M38" s="2" t="s">
        <v>90</v>
      </c>
      <c r="N38" s="11">
        <v>0.0</v>
      </c>
      <c r="O38" s="12">
        <v>4.0</v>
      </c>
      <c r="P38" s="13">
        <v>0.33</v>
      </c>
      <c r="Q38" s="13">
        <v>13.0</v>
      </c>
      <c r="R38" s="13">
        <f t="shared" si="1"/>
        <v>13</v>
      </c>
      <c r="S38" s="14">
        <f t="shared" si="2"/>
        <v>3.25</v>
      </c>
      <c r="T38" s="14">
        <f t="shared" si="3"/>
        <v>0.3076923077</v>
      </c>
      <c r="U38" s="15" t="str">
        <f>vlookup(F38,'Sub categories'!$A:$C,3,False)</f>
        <v>Art</v>
      </c>
      <c r="V38" s="16">
        <f t="shared" si="4"/>
        <v>12</v>
      </c>
      <c r="W38" s="17">
        <f t="array" ref="W38">INDEX(shipping_prices!$C$1:$F1265,MATCH(I38,shipping_prices!$A$1:$A1265,0),MATCH(M38,shipping_prices!$C$1:$F$1,0))</f>
        <v>9.62</v>
      </c>
      <c r="X38" s="15" t="str">
        <f t="shared" si="5"/>
        <v>Chris SelesnickColumbiaSouth Carolina</v>
      </c>
      <c r="Y38" s="15" t="str">
        <f t="shared" si="6"/>
        <v>Low</v>
      </c>
    </row>
    <row r="39" hidden="1">
      <c r="A39" s="1">
        <v>42020.0</v>
      </c>
      <c r="B39" s="2" t="s">
        <v>175</v>
      </c>
      <c r="C39" s="2">
        <v>3.0</v>
      </c>
      <c r="D39" s="2" t="s">
        <v>176</v>
      </c>
      <c r="E39" s="2" t="s">
        <v>37</v>
      </c>
      <c r="F39" s="2" t="s">
        <v>181</v>
      </c>
      <c r="G39" s="2" t="s">
        <v>39</v>
      </c>
      <c r="H39" s="2" t="s">
        <v>182</v>
      </c>
      <c r="I39" s="2" t="s">
        <v>179</v>
      </c>
      <c r="J39" s="2" t="s">
        <v>180</v>
      </c>
      <c r="K39" s="2" t="s">
        <v>54</v>
      </c>
      <c r="L39" s="10">
        <v>42032.0</v>
      </c>
      <c r="M39" s="2" t="s">
        <v>90</v>
      </c>
      <c r="N39" s="11">
        <v>0.0</v>
      </c>
      <c r="O39" s="12">
        <v>22.0</v>
      </c>
      <c r="P39" s="13">
        <v>0.49</v>
      </c>
      <c r="Q39" s="13">
        <v>46.0</v>
      </c>
      <c r="R39" s="13">
        <f t="shared" si="1"/>
        <v>46</v>
      </c>
      <c r="S39" s="14">
        <f t="shared" si="2"/>
        <v>15.33333333</v>
      </c>
      <c r="T39" s="14">
        <f t="shared" si="3"/>
        <v>0.4782608696</v>
      </c>
      <c r="U39" s="15" t="str">
        <f>vlookup(F39,'Sub categories'!$A:$C,3,False)</f>
        <v>Binders</v>
      </c>
      <c r="V39" s="16">
        <f t="shared" si="4"/>
        <v>12</v>
      </c>
      <c r="W39" s="17">
        <f t="array" ref="W39">INDEX(shipping_prices!$C$1:$F1266,MATCH(I39,shipping_prices!$A$1:$A1266,0),MATCH(M39,shipping_prices!$C$1:$F$1,0))</f>
        <v>9.62</v>
      </c>
      <c r="X39" s="15" t="str">
        <f t="shared" si="5"/>
        <v>Chris SelesnickColumbiaSouth Carolina</v>
      </c>
      <c r="Y39" s="15" t="str">
        <f t="shared" si="6"/>
        <v>Low</v>
      </c>
    </row>
    <row r="40" hidden="1">
      <c r="A40" s="1">
        <v>42022.0</v>
      </c>
      <c r="B40" s="2" t="s">
        <v>175</v>
      </c>
      <c r="C40" s="2">
        <v>7.0</v>
      </c>
      <c r="D40" s="2" t="s">
        <v>176</v>
      </c>
      <c r="E40" s="2" t="s">
        <v>37</v>
      </c>
      <c r="F40" s="2" t="s">
        <v>183</v>
      </c>
      <c r="G40" s="2" t="s">
        <v>39</v>
      </c>
      <c r="H40" s="2" t="s">
        <v>51</v>
      </c>
      <c r="I40" s="2" t="s">
        <v>179</v>
      </c>
      <c r="J40" s="2" t="s">
        <v>180</v>
      </c>
      <c r="K40" s="2" t="s">
        <v>54</v>
      </c>
      <c r="L40" s="10">
        <v>42032.0</v>
      </c>
      <c r="M40" s="2" t="s">
        <v>90</v>
      </c>
      <c r="N40" s="11">
        <v>0.0</v>
      </c>
      <c r="O40" s="12">
        <v>40.0</v>
      </c>
      <c r="P40" s="13">
        <v>0.47</v>
      </c>
      <c r="Q40" s="13">
        <v>86.0</v>
      </c>
      <c r="R40" s="13">
        <f t="shared" si="1"/>
        <v>86</v>
      </c>
      <c r="S40" s="14">
        <f t="shared" si="2"/>
        <v>12.28571429</v>
      </c>
      <c r="T40" s="14">
        <f t="shared" si="3"/>
        <v>0.4651162791</v>
      </c>
      <c r="U40" s="15" t="str">
        <f>vlookup(F40,'Sub categories'!$A:$C,3,False)</f>
        <v>Paper</v>
      </c>
      <c r="V40" s="16">
        <f t="shared" si="4"/>
        <v>10</v>
      </c>
      <c r="W40" s="17">
        <f t="array" ref="W40">INDEX(shipping_prices!$C$1:$F1267,MATCH(I40,shipping_prices!$A$1:$A1267,0),MATCH(M40,shipping_prices!$C$1:$F$1,0))</f>
        <v>9.62</v>
      </c>
      <c r="X40" s="15" t="str">
        <f t="shared" si="5"/>
        <v>Chris SelesnickColumbiaSouth Carolina</v>
      </c>
      <c r="Y40" s="15" t="str">
        <f t="shared" si="6"/>
        <v>Low</v>
      </c>
    </row>
    <row r="41">
      <c r="A41" s="1">
        <v>42023.0</v>
      </c>
      <c r="B41" s="2" t="s">
        <v>175</v>
      </c>
      <c r="C41" s="2">
        <v>5.0</v>
      </c>
      <c r="D41" s="2" t="s">
        <v>176</v>
      </c>
      <c r="E41" s="2" t="s">
        <v>37</v>
      </c>
      <c r="F41" s="2" t="s">
        <v>184</v>
      </c>
      <c r="G41" s="2" t="s">
        <v>45</v>
      </c>
      <c r="H41" s="2" t="s">
        <v>130</v>
      </c>
      <c r="I41" s="2" t="s">
        <v>179</v>
      </c>
      <c r="J41" s="2" t="s">
        <v>180</v>
      </c>
      <c r="K41" s="2" t="s">
        <v>54</v>
      </c>
      <c r="L41" s="10">
        <v>42032.0</v>
      </c>
      <c r="M41" s="2" t="s">
        <v>90</v>
      </c>
      <c r="N41" s="11">
        <v>0.0</v>
      </c>
      <c r="O41" s="12">
        <v>44.0</v>
      </c>
      <c r="P41" s="13">
        <v>0.11</v>
      </c>
      <c r="Q41" s="13">
        <v>398.0</v>
      </c>
      <c r="R41" s="13">
        <f t="shared" si="1"/>
        <v>398</v>
      </c>
      <c r="S41" s="14">
        <f t="shared" si="2"/>
        <v>79.6</v>
      </c>
      <c r="T41" s="14">
        <f t="shared" si="3"/>
        <v>0.1105527638</v>
      </c>
      <c r="U41" s="15" t="str">
        <f>vlookup(F41,'Sub categories'!$A:$C,3,False)</f>
        <v>Furnishings</v>
      </c>
      <c r="V41" s="16">
        <f t="shared" si="4"/>
        <v>9</v>
      </c>
      <c r="W41" s="17">
        <f t="array" ref="W41">INDEX(shipping_prices!$C$1:$F1268,MATCH(I41,shipping_prices!$A$1:$A1268,0),MATCH(M41,shipping_prices!$C$1:$F$1,0))</f>
        <v>9.62</v>
      </c>
      <c r="X41" s="15" t="str">
        <f t="shared" si="5"/>
        <v>Chris SelesnickColumbiaSouth Carolina</v>
      </c>
      <c r="Y41" s="15" t="str">
        <f t="shared" si="6"/>
        <v>High</v>
      </c>
    </row>
    <row r="42" hidden="1">
      <c r="A42" s="1">
        <v>42023.0</v>
      </c>
      <c r="B42" s="2" t="s">
        <v>185</v>
      </c>
      <c r="C42" s="2">
        <v>3.0</v>
      </c>
      <c r="D42" s="2" t="s">
        <v>186</v>
      </c>
      <c r="E42" s="2" t="s">
        <v>27</v>
      </c>
      <c r="F42" s="2" t="s">
        <v>187</v>
      </c>
      <c r="G42" s="2" t="s">
        <v>29</v>
      </c>
      <c r="H42" s="2" t="s">
        <v>79</v>
      </c>
      <c r="I42" s="2" t="s">
        <v>188</v>
      </c>
      <c r="J42" s="2" t="s">
        <v>76</v>
      </c>
      <c r="K42" s="2" t="s">
        <v>77</v>
      </c>
      <c r="L42" s="10">
        <v>42035.0</v>
      </c>
      <c r="M42" s="2" t="s">
        <v>142</v>
      </c>
      <c r="N42" s="11">
        <v>0.2</v>
      </c>
      <c r="O42" s="12">
        <v>-9.0</v>
      </c>
      <c r="P42" s="13">
        <v>-0.23</v>
      </c>
      <c r="Q42" s="13">
        <v>41.0</v>
      </c>
      <c r="R42" s="13">
        <f t="shared" si="1"/>
        <v>51.25</v>
      </c>
      <c r="S42" s="14">
        <f t="shared" si="2"/>
        <v>17.08333333</v>
      </c>
      <c r="T42" s="14">
        <f t="shared" si="3"/>
        <v>-0.2195121951</v>
      </c>
      <c r="U42" s="15" t="str">
        <f>vlookup(F42,'Sub categories'!$A:$C,3,False)</f>
        <v>Phones</v>
      </c>
      <c r="V42" s="16">
        <f t="shared" si="4"/>
        <v>12</v>
      </c>
      <c r="W42" s="17">
        <f t="array" ref="W42">INDEX(shipping_prices!$C$1:$F1269,MATCH(I42,shipping_prices!$A$1:$A1269,0),MATCH(M42,shipping_prices!$C$1:$F$1,0))</f>
        <v>15.45</v>
      </c>
      <c r="X42" s="15" t="str">
        <f t="shared" si="5"/>
        <v>Mick CrebaggaEl PasoTexas</v>
      </c>
      <c r="Y42" s="15" t="str">
        <f t="shared" si="6"/>
        <v>loss</v>
      </c>
    </row>
    <row r="43">
      <c r="A43" s="1">
        <v>42023.0</v>
      </c>
      <c r="B43" s="2" t="s">
        <v>185</v>
      </c>
      <c r="C43" s="2">
        <v>5.0</v>
      </c>
      <c r="D43" s="2" t="s">
        <v>186</v>
      </c>
      <c r="E43" s="2" t="s">
        <v>27</v>
      </c>
      <c r="F43" s="2" t="s">
        <v>189</v>
      </c>
      <c r="G43" s="2" t="s">
        <v>45</v>
      </c>
      <c r="H43" s="2" t="s">
        <v>79</v>
      </c>
      <c r="I43" s="2" t="s">
        <v>188</v>
      </c>
      <c r="J43" s="2" t="s">
        <v>76</v>
      </c>
      <c r="K43" s="2" t="s">
        <v>77</v>
      </c>
      <c r="L43" s="10">
        <v>42035.0</v>
      </c>
      <c r="M43" s="2" t="s">
        <v>142</v>
      </c>
      <c r="N43" s="11">
        <v>0.3</v>
      </c>
      <c r="O43" s="12">
        <v>-22.0</v>
      </c>
      <c r="P43" s="13">
        <v>-0.03</v>
      </c>
      <c r="Q43" s="13">
        <v>763.0</v>
      </c>
      <c r="R43" s="13">
        <f t="shared" si="1"/>
        <v>1090</v>
      </c>
      <c r="S43" s="14">
        <f t="shared" si="2"/>
        <v>218</v>
      </c>
      <c r="T43" s="14">
        <f t="shared" si="3"/>
        <v>-0.02883355177</v>
      </c>
      <c r="U43" s="15" t="str">
        <f>vlookup(F43,'Sub categories'!$A:$C,3,False)</f>
        <v>Chairs</v>
      </c>
      <c r="V43" s="16">
        <f t="shared" si="4"/>
        <v>12</v>
      </c>
      <c r="W43" s="17">
        <f t="array" ref="W43">INDEX(shipping_prices!$C$1:$F1270,MATCH(I43,shipping_prices!$A$1:$A1270,0),MATCH(M43,shipping_prices!$C$1:$F$1,0))</f>
        <v>15.45</v>
      </c>
      <c r="X43" s="15" t="str">
        <f t="shared" si="5"/>
        <v>Mick CrebaggaEl PasoTexas</v>
      </c>
      <c r="Y43" s="15" t="str">
        <f t="shared" si="6"/>
        <v>loss</v>
      </c>
    </row>
    <row r="44" hidden="1">
      <c r="A44" s="1">
        <v>42023.0</v>
      </c>
      <c r="B44" s="2" t="s">
        <v>190</v>
      </c>
      <c r="C44" s="2">
        <v>1.0</v>
      </c>
      <c r="D44" s="2" t="s">
        <v>191</v>
      </c>
      <c r="E44" s="2" t="s">
        <v>37</v>
      </c>
      <c r="F44" s="2" t="s">
        <v>192</v>
      </c>
      <c r="G44" s="2" t="s">
        <v>39</v>
      </c>
      <c r="H44" s="2" t="s">
        <v>193</v>
      </c>
      <c r="I44" s="2" t="s">
        <v>194</v>
      </c>
      <c r="J44" s="2" t="s">
        <v>53</v>
      </c>
      <c r="K44" s="2" t="s">
        <v>54</v>
      </c>
      <c r="L44" s="10">
        <v>42029.0</v>
      </c>
      <c r="M44" s="2" t="s">
        <v>34</v>
      </c>
      <c r="N44" s="11">
        <v>0.7</v>
      </c>
      <c r="O44" s="12">
        <v>-1.0</v>
      </c>
      <c r="P44" s="13">
        <v>-0.7</v>
      </c>
      <c r="Q44" s="13">
        <v>2.0</v>
      </c>
      <c r="R44" s="13">
        <f t="shared" si="1"/>
        <v>6.666666667</v>
      </c>
      <c r="S44" s="14">
        <f t="shared" si="2"/>
        <v>6.666666667</v>
      </c>
      <c r="T44" s="14">
        <f t="shared" si="3"/>
        <v>-0.5</v>
      </c>
      <c r="U44" s="15" t="str">
        <f>vlookup(F44,'Sub categories'!$A:$C,3,False)</f>
        <v>Binders</v>
      </c>
      <c r="V44" s="16">
        <f t="shared" si="4"/>
        <v>6</v>
      </c>
      <c r="W44" s="17">
        <f t="array" ref="W44">INDEX(shipping_prices!$C$1:$F1271,MATCH(I44,shipping_prices!$A$1:$A1271,0),MATCH(M44,shipping_prices!$C$1:$F$1,0))</f>
        <v>7.26</v>
      </c>
      <c r="X44" s="15" t="str">
        <f t="shared" si="5"/>
        <v>Karen BernMiamiFlorida</v>
      </c>
      <c r="Y44" s="15" t="str">
        <f t="shared" si="6"/>
        <v>loss</v>
      </c>
    </row>
    <row r="45" hidden="1">
      <c r="A45" s="1">
        <v>42024.0</v>
      </c>
      <c r="B45" s="2" t="s">
        <v>195</v>
      </c>
      <c r="C45" s="2">
        <v>3.0</v>
      </c>
      <c r="D45" s="2" t="s">
        <v>196</v>
      </c>
      <c r="E45" s="2" t="s">
        <v>49</v>
      </c>
      <c r="F45" s="2" t="s">
        <v>197</v>
      </c>
      <c r="G45" s="2" t="s">
        <v>39</v>
      </c>
      <c r="H45" s="2" t="s">
        <v>198</v>
      </c>
      <c r="I45" s="2" t="s">
        <v>31</v>
      </c>
      <c r="J45" s="2" t="s">
        <v>32</v>
      </c>
      <c r="K45" s="2" t="s">
        <v>33</v>
      </c>
      <c r="L45" s="10">
        <v>42027.0</v>
      </c>
      <c r="M45" s="2" t="s">
        <v>90</v>
      </c>
      <c r="N45" s="11">
        <v>0.0</v>
      </c>
      <c r="O45" s="12">
        <v>17.0</v>
      </c>
      <c r="P45" s="13">
        <v>0.5</v>
      </c>
      <c r="Q45" s="13">
        <v>34.0</v>
      </c>
      <c r="R45" s="13">
        <f t="shared" si="1"/>
        <v>34</v>
      </c>
      <c r="S45" s="14">
        <f t="shared" si="2"/>
        <v>11.33333333</v>
      </c>
      <c r="T45" s="14">
        <f t="shared" si="3"/>
        <v>0.5</v>
      </c>
      <c r="U45" s="15" t="str">
        <f>vlookup(F45,'Sub categories'!$A:$C,3,False)</f>
        <v>Paper</v>
      </c>
      <c r="V45" s="16">
        <f t="shared" si="4"/>
        <v>3</v>
      </c>
      <c r="W45" s="17">
        <f t="array" ref="W45">INDEX(shipping_prices!$C$1:$F1272,MATCH(I45,shipping_prices!$A$1:$A1272,0),MATCH(M45,shipping_prices!$C$1:$F$1,0))</f>
        <v>0.94</v>
      </c>
      <c r="X45" s="15" t="str">
        <f t="shared" si="5"/>
        <v>Frank GastineauNew York CityNew York</v>
      </c>
      <c r="Y45" s="15" t="str">
        <f t="shared" si="6"/>
        <v>Low</v>
      </c>
    </row>
    <row r="46" hidden="1">
      <c r="A46" s="1">
        <v>42024.0</v>
      </c>
      <c r="B46" s="2" t="s">
        <v>199</v>
      </c>
      <c r="C46" s="2">
        <v>2.0</v>
      </c>
      <c r="D46" s="2" t="s">
        <v>200</v>
      </c>
      <c r="E46" s="2" t="s">
        <v>37</v>
      </c>
      <c r="F46" s="2" t="s">
        <v>201</v>
      </c>
      <c r="G46" s="2" t="s">
        <v>39</v>
      </c>
      <c r="H46" s="2" t="s">
        <v>79</v>
      </c>
      <c r="I46" s="2" t="s">
        <v>169</v>
      </c>
      <c r="J46" s="2" t="s">
        <v>42</v>
      </c>
      <c r="K46" s="2" t="s">
        <v>43</v>
      </c>
      <c r="L46" s="10">
        <v>42027.0</v>
      </c>
      <c r="M46" s="2" t="s">
        <v>142</v>
      </c>
      <c r="N46" s="11">
        <v>0.0</v>
      </c>
      <c r="O46" s="12">
        <v>0.0</v>
      </c>
      <c r="P46" s="13">
        <v>0.01</v>
      </c>
      <c r="Q46" s="13">
        <v>6.0</v>
      </c>
      <c r="R46" s="13">
        <f t="shared" si="1"/>
        <v>6</v>
      </c>
      <c r="S46" s="14">
        <f t="shared" si="2"/>
        <v>3</v>
      </c>
      <c r="T46" s="14">
        <f t="shared" si="3"/>
        <v>0</v>
      </c>
      <c r="U46" s="15" t="str">
        <f>vlookup(F46,'Sub categories'!$A:$C,3,False)</f>
        <v>Supplies</v>
      </c>
      <c r="V46" s="16">
        <f t="shared" si="4"/>
        <v>3</v>
      </c>
      <c r="W46" s="17">
        <f t="array" ref="W46">INDEX(shipping_prices!$C$1:$F1273,MATCH(I46,shipping_prices!$A$1:$A1273,0),MATCH(M46,shipping_prices!$C$1:$F$1,0))</f>
        <v>18.39</v>
      </c>
      <c r="X46" s="15" t="str">
        <f t="shared" si="5"/>
        <v>Todd SumrallLos AngelesCalifornia</v>
      </c>
      <c r="Y46" s="15" t="str">
        <f t="shared" si="6"/>
        <v>loss</v>
      </c>
    </row>
    <row r="47" hidden="1">
      <c r="A47" s="1">
        <v>42024.0</v>
      </c>
      <c r="B47" s="2" t="s">
        <v>199</v>
      </c>
      <c r="C47" s="2">
        <v>2.0</v>
      </c>
      <c r="D47" s="2" t="s">
        <v>200</v>
      </c>
      <c r="E47" s="2" t="s">
        <v>37</v>
      </c>
      <c r="F47" s="2" t="s">
        <v>202</v>
      </c>
      <c r="G47" s="2" t="s">
        <v>39</v>
      </c>
      <c r="H47" s="2" t="s">
        <v>193</v>
      </c>
      <c r="I47" s="2" t="s">
        <v>169</v>
      </c>
      <c r="J47" s="2" t="s">
        <v>42</v>
      </c>
      <c r="K47" s="2" t="s">
        <v>43</v>
      </c>
      <c r="L47" s="10">
        <v>42027.0</v>
      </c>
      <c r="M47" s="2" t="s">
        <v>142</v>
      </c>
      <c r="N47" s="11">
        <v>0.2</v>
      </c>
      <c r="O47" s="12">
        <v>2.0</v>
      </c>
      <c r="P47" s="13">
        <v>0.31</v>
      </c>
      <c r="Q47" s="13">
        <v>7.0</v>
      </c>
      <c r="R47" s="13">
        <f t="shared" si="1"/>
        <v>8.75</v>
      </c>
      <c r="S47" s="14">
        <f t="shared" si="2"/>
        <v>4.375</v>
      </c>
      <c r="T47" s="14">
        <f t="shared" si="3"/>
        <v>0.2857142857</v>
      </c>
      <c r="U47" s="15" t="str">
        <f>vlookup(F47,'Sub categories'!$A:$C,3,False)</f>
        <v>Binders</v>
      </c>
      <c r="V47" s="16">
        <f t="shared" si="4"/>
        <v>3</v>
      </c>
      <c r="W47" s="17">
        <f t="array" ref="W47">INDEX(shipping_prices!$C$1:$F1274,MATCH(I47,shipping_prices!$A$1:$A1274,0),MATCH(M47,shipping_prices!$C$1:$F$1,0))</f>
        <v>18.39</v>
      </c>
      <c r="X47" s="15" t="str">
        <f t="shared" si="5"/>
        <v>Todd SumrallLos AngelesCalifornia</v>
      </c>
      <c r="Y47" s="15" t="str">
        <f t="shared" si="6"/>
        <v>Low</v>
      </c>
    </row>
    <row r="48" hidden="1">
      <c r="A48" s="1">
        <v>42024.0</v>
      </c>
      <c r="B48" s="2" t="s">
        <v>199</v>
      </c>
      <c r="C48" s="2">
        <v>5.0</v>
      </c>
      <c r="D48" s="2" t="s">
        <v>200</v>
      </c>
      <c r="E48" s="2" t="s">
        <v>37</v>
      </c>
      <c r="F48" s="2" t="s">
        <v>203</v>
      </c>
      <c r="G48" s="2" t="s">
        <v>39</v>
      </c>
      <c r="H48" s="2" t="s">
        <v>130</v>
      </c>
      <c r="I48" s="2" t="s">
        <v>169</v>
      </c>
      <c r="J48" s="2" t="s">
        <v>42</v>
      </c>
      <c r="K48" s="2" t="s">
        <v>43</v>
      </c>
      <c r="L48" s="10">
        <v>42027.0</v>
      </c>
      <c r="M48" s="2" t="s">
        <v>142</v>
      </c>
      <c r="N48" s="11">
        <v>0.0</v>
      </c>
      <c r="O48" s="12">
        <v>38.0</v>
      </c>
      <c r="P48" s="13">
        <v>0.27</v>
      </c>
      <c r="Q48" s="13">
        <v>141.0</v>
      </c>
      <c r="R48" s="13">
        <f t="shared" si="1"/>
        <v>141</v>
      </c>
      <c r="S48" s="14">
        <f t="shared" si="2"/>
        <v>28.2</v>
      </c>
      <c r="T48" s="14">
        <f t="shared" si="3"/>
        <v>0.2695035461</v>
      </c>
      <c r="U48" s="15" t="str">
        <f>vlookup(F48,'Sub categories'!$A:$C,3,False)</f>
        <v>Storage</v>
      </c>
      <c r="V48" s="16">
        <f t="shared" si="4"/>
        <v>3</v>
      </c>
      <c r="W48" s="17">
        <f t="array" ref="W48">INDEX(shipping_prices!$C$1:$F1275,MATCH(I48,shipping_prices!$A$1:$A1275,0),MATCH(M48,shipping_prices!$C$1:$F$1,0))</f>
        <v>18.39</v>
      </c>
      <c r="X48" s="15" t="str">
        <f t="shared" si="5"/>
        <v>Todd SumrallLos AngelesCalifornia</v>
      </c>
      <c r="Y48" s="15" t="str">
        <f t="shared" si="6"/>
        <v>Low</v>
      </c>
    </row>
    <row r="49" hidden="1">
      <c r="A49" s="1">
        <v>42024.0</v>
      </c>
      <c r="B49" s="2" t="s">
        <v>199</v>
      </c>
      <c r="C49" s="2">
        <v>2.0</v>
      </c>
      <c r="D49" s="2" t="s">
        <v>200</v>
      </c>
      <c r="E49" s="2" t="s">
        <v>37</v>
      </c>
      <c r="F49" s="2" t="s">
        <v>204</v>
      </c>
      <c r="G49" s="2" t="s">
        <v>39</v>
      </c>
      <c r="H49" s="2" t="s">
        <v>79</v>
      </c>
      <c r="I49" s="2" t="s">
        <v>169</v>
      </c>
      <c r="J49" s="2" t="s">
        <v>42</v>
      </c>
      <c r="K49" s="2" t="s">
        <v>43</v>
      </c>
      <c r="L49" s="10">
        <v>42027.0</v>
      </c>
      <c r="M49" s="2" t="s">
        <v>142</v>
      </c>
      <c r="N49" s="11">
        <v>0.0</v>
      </c>
      <c r="O49" s="12">
        <v>14.0</v>
      </c>
      <c r="P49" s="13">
        <v>0.03</v>
      </c>
      <c r="Q49" s="13">
        <v>481.0</v>
      </c>
      <c r="R49" s="13">
        <f t="shared" si="1"/>
        <v>481</v>
      </c>
      <c r="S49" s="14">
        <f t="shared" si="2"/>
        <v>240.5</v>
      </c>
      <c r="T49" s="14">
        <f t="shared" si="3"/>
        <v>0.02910602911</v>
      </c>
      <c r="U49" s="15" t="str">
        <f>vlookup(F49,'Sub categories'!$A:$C,3,False)</f>
        <v>Supplies</v>
      </c>
      <c r="V49" s="16">
        <f t="shared" si="4"/>
        <v>3</v>
      </c>
      <c r="W49" s="17">
        <f t="array" ref="W49">INDEX(shipping_prices!$C$1:$F1276,MATCH(I49,shipping_prices!$A$1:$A1276,0),MATCH(M49,shipping_prices!$C$1:$F$1,0))</f>
        <v>18.39</v>
      </c>
      <c r="X49" s="15" t="str">
        <f t="shared" si="5"/>
        <v>Todd SumrallLos AngelesCalifornia</v>
      </c>
      <c r="Y49" s="15" t="str">
        <f t="shared" si="6"/>
        <v>Low</v>
      </c>
    </row>
    <row r="50">
      <c r="A50" s="1">
        <v>42024.0</v>
      </c>
      <c r="B50" s="2" t="s">
        <v>199</v>
      </c>
      <c r="C50" s="2">
        <v>6.0</v>
      </c>
      <c r="D50" s="2" t="s">
        <v>200</v>
      </c>
      <c r="E50" s="2" t="s">
        <v>37</v>
      </c>
      <c r="F50" s="2" t="s">
        <v>205</v>
      </c>
      <c r="G50" s="2" t="s">
        <v>45</v>
      </c>
      <c r="H50" s="2" t="s">
        <v>206</v>
      </c>
      <c r="I50" s="2" t="s">
        <v>169</v>
      </c>
      <c r="J50" s="2" t="s">
        <v>42</v>
      </c>
      <c r="K50" s="2" t="s">
        <v>43</v>
      </c>
      <c r="L50" s="10">
        <v>42027.0</v>
      </c>
      <c r="M50" s="2" t="s">
        <v>142</v>
      </c>
      <c r="N50" s="11">
        <v>0.15</v>
      </c>
      <c r="O50" s="12">
        <v>-36.0</v>
      </c>
      <c r="P50" s="13">
        <v>-0.06</v>
      </c>
      <c r="Q50" s="13">
        <v>617.0</v>
      </c>
      <c r="R50" s="13">
        <f t="shared" si="1"/>
        <v>725.8823529</v>
      </c>
      <c r="S50" s="14">
        <f t="shared" si="2"/>
        <v>120.9803922</v>
      </c>
      <c r="T50" s="14">
        <f t="shared" si="3"/>
        <v>-0.05834683955</v>
      </c>
      <c r="U50" s="15" t="str">
        <f>vlookup(F50,'Sub categories'!$A:$C,3,False)</f>
        <v>Bookcases</v>
      </c>
      <c r="V50" s="16">
        <f t="shared" si="4"/>
        <v>3</v>
      </c>
      <c r="W50" s="17">
        <f t="array" ref="W50">INDEX(shipping_prices!$C$1:$F1277,MATCH(I50,shipping_prices!$A$1:$A1277,0),MATCH(M50,shipping_prices!$C$1:$F$1,0))</f>
        <v>18.39</v>
      </c>
      <c r="X50" s="15" t="str">
        <f t="shared" si="5"/>
        <v>Todd SumrallLos AngelesCalifornia</v>
      </c>
      <c r="Y50" s="15" t="str">
        <f t="shared" si="6"/>
        <v>loss</v>
      </c>
    </row>
    <row r="51" hidden="1">
      <c r="A51" s="1">
        <v>42024.0</v>
      </c>
      <c r="B51" s="2" t="s">
        <v>207</v>
      </c>
      <c r="C51" s="2">
        <v>1.0</v>
      </c>
      <c r="D51" s="2" t="s">
        <v>208</v>
      </c>
      <c r="E51" s="2" t="s">
        <v>27</v>
      </c>
      <c r="F51" s="2" t="s">
        <v>209</v>
      </c>
      <c r="G51" s="2" t="s">
        <v>39</v>
      </c>
      <c r="H51" s="2" t="s">
        <v>79</v>
      </c>
      <c r="I51" s="2" t="s">
        <v>31</v>
      </c>
      <c r="J51" s="2" t="s">
        <v>32</v>
      </c>
      <c r="K51" s="2" t="s">
        <v>33</v>
      </c>
      <c r="L51" s="10">
        <v>42036.0</v>
      </c>
      <c r="M51" s="2" t="s">
        <v>34</v>
      </c>
      <c r="N51" s="11">
        <v>0.0</v>
      </c>
      <c r="O51" s="12">
        <v>24.0</v>
      </c>
      <c r="P51" s="13">
        <v>0.5</v>
      </c>
      <c r="Q51" s="13">
        <v>49.0</v>
      </c>
      <c r="R51" s="13">
        <f t="shared" si="1"/>
        <v>49</v>
      </c>
      <c r="S51" s="14">
        <f t="shared" si="2"/>
        <v>49</v>
      </c>
      <c r="T51" s="14">
        <f t="shared" si="3"/>
        <v>0.4897959184</v>
      </c>
      <c r="U51" s="15" t="str">
        <f>vlookup(F51,'Sub categories'!$A:$C,3,False)</f>
        <v>Paper</v>
      </c>
      <c r="V51" s="16">
        <f t="shared" si="4"/>
        <v>12</v>
      </c>
      <c r="W51" s="17">
        <f t="array" ref="W51">INDEX(shipping_prices!$C$1:$F1278,MATCH(I51,shipping_prices!$A$1:$A1278,0),MATCH(M51,shipping_prices!$C$1:$F$1,0))</f>
        <v>10.09</v>
      </c>
      <c r="X51" s="15" t="str">
        <f t="shared" si="5"/>
        <v>Russell ApplegateNew York CityNew York</v>
      </c>
      <c r="Y51" s="15" t="str">
        <f t="shared" si="6"/>
        <v>Low</v>
      </c>
    </row>
    <row r="52" hidden="1">
      <c r="A52" s="1">
        <v>42024.0</v>
      </c>
      <c r="B52" s="2" t="s">
        <v>210</v>
      </c>
      <c r="C52" s="2">
        <v>4.0</v>
      </c>
      <c r="D52" s="2" t="s">
        <v>211</v>
      </c>
      <c r="E52" s="2" t="s">
        <v>27</v>
      </c>
      <c r="F52" s="2" t="s">
        <v>212</v>
      </c>
      <c r="G52" s="2" t="s">
        <v>39</v>
      </c>
      <c r="H52" s="2" t="s">
        <v>193</v>
      </c>
      <c r="I52" s="2" t="s">
        <v>158</v>
      </c>
      <c r="J52" s="2" t="s">
        <v>159</v>
      </c>
      <c r="K52" s="2" t="s">
        <v>43</v>
      </c>
      <c r="L52" s="10">
        <v>42026.0</v>
      </c>
      <c r="M52" s="2" t="s">
        <v>34</v>
      </c>
      <c r="N52" s="11">
        <v>0.0</v>
      </c>
      <c r="O52" s="12">
        <v>14.0</v>
      </c>
      <c r="P52" s="13">
        <v>0.47</v>
      </c>
      <c r="Q52" s="13">
        <v>29.0</v>
      </c>
      <c r="R52" s="13">
        <f t="shared" si="1"/>
        <v>29</v>
      </c>
      <c r="S52" s="14">
        <f t="shared" si="2"/>
        <v>7.25</v>
      </c>
      <c r="T52" s="14">
        <f t="shared" si="3"/>
        <v>0.4827586207</v>
      </c>
      <c r="U52" s="15" t="str">
        <f>vlookup(F52,'Sub categories'!$A:$C,3,False)</f>
        <v>Labels</v>
      </c>
      <c r="V52" s="16">
        <f t="shared" si="4"/>
        <v>2</v>
      </c>
      <c r="W52" s="17">
        <f t="array" ref="W52">INDEX(shipping_prices!$C$1:$F1279,MATCH(I52,shipping_prices!$A$1:$A1279,0),MATCH(M52,shipping_prices!$C$1:$F$1,0))</f>
        <v>7</v>
      </c>
      <c r="X52" s="15" t="str">
        <f t="shared" si="5"/>
        <v>Joy DanielsSeattleWashington</v>
      </c>
      <c r="Y52" s="15" t="str">
        <f t="shared" si="6"/>
        <v>Low</v>
      </c>
    </row>
    <row r="53" hidden="1">
      <c r="A53" s="1">
        <v>42024.0</v>
      </c>
      <c r="B53" s="2" t="s">
        <v>213</v>
      </c>
      <c r="C53" s="2">
        <v>3.0</v>
      </c>
      <c r="D53" s="2" t="s">
        <v>214</v>
      </c>
      <c r="E53" s="2" t="s">
        <v>37</v>
      </c>
      <c r="F53" s="2" t="s">
        <v>215</v>
      </c>
      <c r="G53" s="2" t="s">
        <v>39</v>
      </c>
      <c r="H53" s="2" t="s">
        <v>216</v>
      </c>
      <c r="I53" s="2" t="s">
        <v>217</v>
      </c>
      <c r="J53" s="2" t="s">
        <v>218</v>
      </c>
      <c r="K53" s="2" t="s">
        <v>54</v>
      </c>
      <c r="L53" s="10">
        <v>42025.0</v>
      </c>
      <c r="M53" s="2" t="s">
        <v>34</v>
      </c>
      <c r="N53" s="11">
        <v>0.0</v>
      </c>
      <c r="O53" s="12">
        <v>1.0</v>
      </c>
      <c r="P53" s="13">
        <v>0.27</v>
      </c>
      <c r="Q53" s="13">
        <v>5.0</v>
      </c>
      <c r="R53" s="13">
        <f t="shared" si="1"/>
        <v>5</v>
      </c>
      <c r="S53" s="14">
        <f t="shared" si="2"/>
        <v>1.666666667</v>
      </c>
      <c r="T53" s="14">
        <f t="shared" si="3"/>
        <v>0.2</v>
      </c>
      <c r="U53" s="15" t="str">
        <f>vlookup(F53,'Sub categories'!$A:$C,3,False)</f>
        <v>Art</v>
      </c>
      <c r="V53" s="16">
        <f t="shared" si="4"/>
        <v>1</v>
      </c>
      <c r="W53" s="17">
        <f t="array" ref="W53">INDEX(shipping_prices!$C$1:$F1280,MATCH(I53,shipping_prices!$A$1:$A1280,0),MATCH(M53,shipping_prices!$C$1:$F$1,0))</f>
        <v>12.51</v>
      </c>
      <c r="X53" s="15" t="str">
        <f t="shared" si="5"/>
        <v>Dave HallstenRichmondKentucky</v>
      </c>
      <c r="Y53" s="15" t="str">
        <f t="shared" si="6"/>
        <v>Low</v>
      </c>
    </row>
    <row r="54" hidden="1">
      <c r="A54" s="1">
        <v>42024.0</v>
      </c>
      <c r="B54" s="2" t="s">
        <v>213</v>
      </c>
      <c r="C54" s="2">
        <v>1.0</v>
      </c>
      <c r="D54" s="2" t="s">
        <v>214</v>
      </c>
      <c r="E54" s="2" t="s">
        <v>37</v>
      </c>
      <c r="F54" s="2" t="s">
        <v>219</v>
      </c>
      <c r="G54" s="2" t="s">
        <v>29</v>
      </c>
      <c r="H54" s="2" t="s">
        <v>220</v>
      </c>
      <c r="I54" s="2" t="s">
        <v>217</v>
      </c>
      <c r="J54" s="2" t="s">
        <v>218</v>
      </c>
      <c r="K54" s="2" t="s">
        <v>54</v>
      </c>
      <c r="L54" s="10">
        <v>42025.0</v>
      </c>
      <c r="M54" s="2" t="s">
        <v>34</v>
      </c>
      <c r="N54" s="11">
        <v>0.0</v>
      </c>
      <c r="O54" s="12">
        <v>10.0</v>
      </c>
      <c r="P54" s="13">
        <v>0.27</v>
      </c>
      <c r="Q54" s="13">
        <v>37.0</v>
      </c>
      <c r="R54" s="13">
        <f t="shared" si="1"/>
        <v>37</v>
      </c>
      <c r="S54" s="14">
        <f t="shared" si="2"/>
        <v>37</v>
      </c>
      <c r="T54" s="14">
        <f t="shared" si="3"/>
        <v>0.2702702703</v>
      </c>
      <c r="U54" s="15" t="str">
        <f>vlookup(F54,'Sub categories'!$A:$C,3,False)</f>
        <v>Phones</v>
      </c>
      <c r="V54" s="16">
        <f t="shared" si="4"/>
        <v>1</v>
      </c>
      <c r="W54" s="17">
        <f t="array" ref="W54">INDEX(shipping_prices!$C$1:$F1281,MATCH(I54,shipping_prices!$A$1:$A1281,0),MATCH(M54,shipping_prices!$C$1:$F$1,0))</f>
        <v>12.51</v>
      </c>
      <c r="X54" s="15" t="str">
        <f t="shared" si="5"/>
        <v>Dave HallstenRichmondKentucky</v>
      </c>
      <c r="Y54" s="15" t="str">
        <f t="shared" si="6"/>
        <v>Low</v>
      </c>
    </row>
    <row r="55" hidden="1">
      <c r="A55" s="1">
        <v>42024.0</v>
      </c>
      <c r="B55" s="2" t="s">
        <v>213</v>
      </c>
      <c r="C55" s="2">
        <v>3.0</v>
      </c>
      <c r="D55" s="2" t="s">
        <v>214</v>
      </c>
      <c r="E55" s="2" t="s">
        <v>37</v>
      </c>
      <c r="F55" s="2" t="s">
        <v>221</v>
      </c>
      <c r="G55" s="2" t="s">
        <v>39</v>
      </c>
      <c r="H55" s="2" t="s">
        <v>222</v>
      </c>
      <c r="I55" s="2" t="s">
        <v>217</v>
      </c>
      <c r="J55" s="2" t="s">
        <v>218</v>
      </c>
      <c r="K55" s="2" t="s">
        <v>54</v>
      </c>
      <c r="L55" s="10">
        <v>42025.0</v>
      </c>
      <c r="M55" s="2" t="s">
        <v>34</v>
      </c>
      <c r="N55" s="11">
        <v>0.0</v>
      </c>
      <c r="O55" s="12">
        <v>10.0</v>
      </c>
      <c r="P55" s="13">
        <v>0.05</v>
      </c>
      <c r="Q55" s="13">
        <v>194.0</v>
      </c>
      <c r="R55" s="13">
        <f t="shared" si="1"/>
        <v>194</v>
      </c>
      <c r="S55" s="14">
        <f t="shared" si="2"/>
        <v>64.66666667</v>
      </c>
      <c r="T55" s="14">
        <f t="shared" si="3"/>
        <v>0.05154639175</v>
      </c>
      <c r="U55" s="15" t="str">
        <f>vlookup(F55,'Sub categories'!$A:$C,3,False)</f>
        <v>Storage</v>
      </c>
      <c r="V55" s="16">
        <f t="shared" si="4"/>
        <v>1</v>
      </c>
      <c r="W55" s="17">
        <f t="array" ref="W55">INDEX(shipping_prices!$C$1:$F1282,MATCH(I55,shipping_prices!$A$1:$A1282,0),MATCH(M55,shipping_prices!$C$1:$F$1,0))</f>
        <v>12.51</v>
      </c>
      <c r="X55" s="15" t="str">
        <f t="shared" si="5"/>
        <v>Dave HallstenRichmondKentucky</v>
      </c>
      <c r="Y55" s="15" t="str">
        <f t="shared" si="6"/>
        <v>Low</v>
      </c>
    </row>
    <row r="56" hidden="1">
      <c r="A56" s="1">
        <v>42024.0</v>
      </c>
      <c r="B56" s="2" t="s">
        <v>213</v>
      </c>
      <c r="C56" s="2">
        <v>6.0</v>
      </c>
      <c r="D56" s="2" t="s">
        <v>214</v>
      </c>
      <c r="E56" s="2" t="s">
        <v>37</v>
      </c>
      <c r="F56" s="2" t="s">
        <v>223</v>
      </c>
      <c r="G56" s="2" t="s">
        <v>39</v>
      </c>
      <c r="H56" s="2" t="s">
        <v>79</v>
      </c>
      <c r="I56" s="2" t="s">
        <v>217</v>
      </c>
      <c r="J56" s="2" t="s">
        <v>218</v>
      </c>
      <c r="K56" s="2" t="s">
        <v>54</v>
      </c>
      <c r="L56" s="10">
        <v>42025.0</v>
      </c>
      <c r="M56" s="2" t="s">
        <v>34</v>
      </c>
      <c r="N56" s="11">
        <v>0.0</v>
      </c>
      <c r="O56" s="12">
        <v>302.0</v>
      </c>
      <c r="P56" s="13">
        <v>0.48</v>
      </c>
      <c r="Q56" s="13">
        <v>629.0</v>
      </c>
      <c r="R56" s="13">
        <f t="shared" si="1"/>
        <v>629</v>
      </c>
      <c r="S56" s="14">
        <f t="shared" si="2"/>
        <v>104.8333333</v>
      </c>
      <c r="T56" s="14">
        <f t="shared" si="3"/>
        <v>0.480127186</v>
      </c>
      <c r="U56" s="15" t="str">
        <f>vlookup(F56,'Sub categories'!$A:$C,3,False)</f>
        <v>Paper</v>
      </c>
      <c r="V56" s="16">
        <f t="shared" si="4"/>
        <v>1</v>
      </c>
      <c r="W56" s="17">
        <f t="array" ref="W56">INDEX(shipping_prices!$C$1:$F1283,MATCH(I56,shipping_prices!$A$1:$A1283,0),MATCH(M56,shipping_prices!$C$1:$F$1,0))</f>
        <v>12.51</v>
      </c>
      <c r="X56" s="15" t="str">
        <f t="shared" si="5"/>
        <v>Dave HallstenRichmondKentucky</v>
      </c>
      <c r="Y56" s="15" t="str">
        <f t="shared" si="6"/>
        <v>High</v>
      </c>
    </row>
    <row r="57">
      <c r="A57" s="1">
        <v>42024.0</v>
      </c>
      <c r="B57" s="2" t="s">
        <v>224</v>
      </c>
      <c r="C57" s="2">
        <v>1.0</v>
      </c>
      <c r="D57" s="2" t="s">
        <v>225</v>
      </c>
      <c r="E57" s="2" t="s">
        <v>27</v>
      </c>
      <c r="F57" s="2" t="s">
        <v>226</v>
      </c>
      <c r="G57" s="2" t="s">
        <v>45</v>
      </c>
      <c r="H57" s="2" t="s">
        <v>227</v>
      </c>
      <c r="I57" s="2" t="s">
        <v>228</v>
      </c>
      <c r="J57" s="2" t="s">
        <v>42</v>
      </c>
      <c r="K57" s="2" t="s">
        <v>43</v>
      </c>
      <c r="L57" s="10">
        <v>42032.0</v>
      </c>
      <c r="M57" s="2" t="s">
        <v>90</v>
      </c>
      <c r="N57" s="11">
        <v>0.2</v>
      </c>
      <c r="O57" s="12">
        <v>-18.0</v>
      </c>
      <c r="P57" s="13">
        <v>-0.15</v>
      </c>
      <c r="Q57" s="13">
        <v>121.0</v>
      </c>
      <c r="R57" s="13">
        <f t="shared" si="1"/>
        <v>151.25</v>
      </c>
      <c r="S57" s="14">
        <f t="shared" si="2"/>
        <v>151.25</v>
      </c>
      <c r="T57" s="14">
        <f t="shared" si="3"/>
        <v>-0.1487603306</v>
      </c>
      <c r="U57" s="15" t="str">
        <f>vlookup(F57,'Sub categories'!$A:$C,3,False)</f>
        <v>Chairs</v>
      </c>
      <c r="V57" s="16">
        <f t="shared" si="4"/>
        <v>8</v>
      </c>
      <c r="W57" s="17">
        <f t="array" ref="W57">INDEX(shipping_prices!$C$1:$F1284,MATCH(I57,shipping_prices!$A$1:$A1284,0),MATCH(M57,shipping_prices!$C$1:$F$1,0))</f>
        <v>7.86</v>
      </c>
      <c r="X57" s="15" t="str">
        <f t="shared" si="5"/>
        <v>Erica HackneySacramentoCalifornia</v>
      </c>
      <c r="Y57" s="15" t="str">
        <f t="shared" si="6"/>
        <v>loss</v>
      </c>
    </row>
    <row r="58" hidden="1">
      <c r="A58" s="1">
        <v>42024.0</v>
      </c>
      <c r="B58" s="2" t="s">
        <v>229</v>
      </c>
      <c r="C58" s="2">
        <v>6.0</v>
      </c>
      <c r="D58" s="2" t="s">
        <v>230</v>
      </c>
      <c r="E58" s="2" t="s">
        <v>27</v>
      </c>
      <c r="F58" s="2" t="s">
        <v>231</v>
      </c>
      <c r="G58" s="2" t="s">
        <v>39</v>
      </c>
      <c r="H58" s="2" t="s">
        <v>79</v>
      </c>
      <c r="I58" s="2" t="s">
        <v>232</v>
      </c>
      <c r="J58" s="2" t="s">
        <v>42</v>
      </c>
      <c r="K58" s="2" t="s">
        <v>43</v>
      </c>
      <c r="L58" s="10">
        <v>42035.0</v>
      </c>
      <c r="M58" s="2" t="s">
        <v>34</v>
      </c>
      <c r="N58" s="11">
        <v>0.0</v>
      </c>
      <c r="O58" s="12">
        <v>44.0</v>
      </c>
      <c r="P58" s="13">
        <v>0.5</v>
      </c>
      <c r="Q58" s="13">
        <v>89.0</v>
      </c>
      <c r="R58" s="13">
        <f t="shared" si="1"/>
        <v>89</v>
      </c>
      <c r="S58" s="14">
        <f t="shared" si="2"/>
        <v>14.83333333</v>
      </c>
      <c r="T58" s="14">
        <f t="shared" si="3"/>
        <v>0.4943820225</v>
      </c>
      <c r="U58" s="15" t="str">
        <f>vlookup(F58,'Sub categories'!$A:$C,3,False)</f>
        <v>Labels</v>
      </c>
      <c r="V58" s="16">
        <f t="shared" si="4"/>
        <v>11</v>
      </c>
      <c r="W58" s="17">
        <f t="array" ref="W58">INDEX(shipping_prices!$C$1:$F1285,MATCH(I58,shipping_prices!$A$1:$A1285,0),MATCH(M58,shipping_prices!$C$1:$F$1,0))</f>
        <v>9.86</v>
      </c>
      <c r="X58" s="15" t="str">
        <f t="shared" si="5"/>
        <v>Arianne IrvingBrentwoodCalifornia</v>
      </c>
      <c r="Y58" s="15" t="str">
        <f t="shared" si="6"/>
        <v>High</v>
      </c>
    </row>
    <row r="59" hidden="1">
      <c r="A59" s="1">
        <v>42024.0</v>
      </c>
      <c r="B59" s="2" t="s">
        <v>229</v>
      </c>
      <c r="C59" s="2">
        <v>4.0</v>
      </c>
      <c r="D59" s="2" t="s">
        <v>230</v>
      </c>
      <c r="E59" s="2" t="s">
        <v>27</v>
      </c>
      <c r="F59" s="2" t="s">
        <v>233</v>
      </c>
      <c r="G59" s="2" t="s">
        <v>29</v>
      </c>
      <c r="H59" s="2" t="s">
        <v>234</v>
      </c>
      <c r="I59" s="2" t="s">
        <v>232</v>
      </c>
      <c r="J59" s="2" t="s">
        <v>42</v>
      </c>
      <c r="K59" s="2" t="s">
        <v>43</v>
      </c>
      <c r="L59" s="10">
        <v>42035.0</v>
      </c>
      <c r="M59" s="2" t="s">
        <v>34</v>
      </c>
      <c r="N59" s="11">
        <v>0.2</v>
      </c>
      <c r="O59" s="12">
        <v>36.0</v>
      </c>
      <c r="P59" s="13">
        <v>0.11</v>
      </c>
      <c r="Q59" s="13">
        <v>320.0</v>
      </c>
      <c r="R59" s="13">
        <f t="shared" si="1"/>
        <v>400</v>
      </c>
      <c r="S59" s="14">
        <f t="shared" si="2"/>
        <v>100</v>
      </c>
      <c r="T59" s="14">
        <f t="shared" si="3"/>
        <v>0.1125</v>
      </c>
      <c r="U59" s="15" t="str">
        <f>vlookup(F59,'Sub categories'!$A:$C,3,False)</f>
        <v>Phones</v>
      </c>
      <c r="V59" s="16">
        <f t="shared" si="4"/>
        <v>11</v>
      </c>
      <c r="W59" s="17">
        <f t="array" ref="W59">INDEX(shipping_prices!$C$1:$F1286,MATCH(I59,shipping_prices!$A$1:$A1286,0),MATCH(M59,shipping_prices!$C$1:$F$1,0))</f>
        <v>9.86</v>
      </c>
      <c r="X59" s="15" t="str">
        <f t="shared" si="5"/>
        <v>Arianne IrvingBrentwoodCalifornia</v>
      </c>
      <c r="Y59" s="15" t="str">
        <f t="shared" si="6"/>
        <v>High</v>
      </c>
    </row>
    <row r="60" hidden="1">
      <c r="A60" s="1">
        <v>42024.0</v>
      </c>
      <c r="B60" s="2" t="s">
        <v>235</v>
      </c>
      <c r="C60" s="2">
        <v>6.0</v>
      </c>
      <c r="D60" s="2" t="s">
        <v>236</v>
      </c>
      <c r="E60" s="2" t="s">
        <v>27</v>
      </c>
      <c r="F60" s="2" t="s">
        <v>237</v>
      </c>
      <c r="G60" s="2" t="s">
        <v>39</v>
      </c>
      <c r="H60" s="2" t="s">
        <v>51</v>
      </c>
      <c r="I60" s="2" t="s">
        <v>238</v>
      </c>
      <c r="J60" s="2" t="s">
        <v>239</v>
      </c>
      <c r="K60" s="2" t="s">
        <v>43</v>
      </c>
      <c r="L60" s="10">
        <v>42035.0</v>
      </c>
      <c r="M60" s="2" t="s">
        <v>34</v>
      </c>
      <c r="N60" s="11">
        <v>0.0</v>
      </c>
      <c r="O60" s="12">
        <v>19.0</v>
      </c>
      <c r="P60" s="13">
        <v>0.48</v>
      </c>
      <c r="Q60" s="13">
        <v>40.0</v>
      </c>
      <c r="R60" s="13">
        <f t="shared" si="1"/>
        <v>40</v>
      </c>
      <c r="S60" s="14">
        <f t="shared" si="2"/>
        <v>6.666666667</v>
      </c>
      <c r="T60" s="14">
        <f t="shared" si="3"/>
        <v>0.475</v>
      </c>
      <c r="U60" s="15" t="str">
        <f>vlookup(F60,'Sub categories'!$A:$C,3,False)</f>
        <v>Paper</v>
      </c>
      <c r="V60" s="16">
        <f t="shared" si="4"/>
        <v>11</v>
      </c>
      <c r="W60" s="17">
        <f t="array" ref="W60">INDEX(shipping_prices!$C$1:$F1287,MATCH(I60,shipping_prices!$A$1:$A1287,0),MATCH(M60,shipping_prices!$C$1:$F$1,0))</f>
        <v>9.59</v>
      </c>
      <c r="X60" s="15" t="str">
        <f t="shared" si="5"/>
        <v>Ionia McGrathLas VegasNevada</v>
      </c>
      <c r="Y60" s="15" t="str">
        <f t="shared" si="6"/>
        <v>Low</v>
      </c>
    </row>
    <row r="61" hidden="1">
      <c r="A61" s="1">
        <v>42024.0</v>
      </c>
      <c r="B61" s="2" t="s">
        <v>240</v>
      </c>
      <c r="C61" s="2">
        <v>3.0</v>
      </c>
      <c r="D61" s="2" t="s">
        <v>161</v>
      </c>
      <c r="E61" s="2" t="s">
        <v>37</v>
      </c>
      <c r="F61" s="2" t="s">
        <v>241</v>
      </c>
      <c r="G61" s="2" t="s">
        <v>39</v>
      </c>
      <c r="H61" s="2" t="s">
        <v>51</v>
      </c>
      <c r="I61" s="2" t="s">
        <v>169</v>
      </c>
      <c r="J61" s="2" t="s">
        <v>42</v>
      </c>
      <c r="K61" s="2" t="s">
        <v>43</v>
      </c>
      <c r="L61" s="10">
        <v>42027.0</v>
      </c>
      <c r="M61" s="2" t="s">
        <v>34</v>
      </c>
      <c r="N61" s="11">
        <v>0.0</v>
      </c>
      <c r="O61" s="12">
        <v>9.0</v>
      </c>
      <c r="P61" s="13">
        <v>0.48</v>
      </c>
      <c r="Q61" s="13">
        <v>19.0</v>
      </c>
      <c r="R61" s="13">
        <f t="shared" si="1"/>
        <v>19</v>
      </c>
      <c r="S61" s="14">
        <f t="shared" si="2"/>
        <v>6.333333333</v>
      </c>
      <c r="T61" s="14">
        <f t="shared" si="3"/>
        <v>0.4736842105</v>
      </c>
      <c r="U61" s="15" t="str">
        <f>vlookup(F61,'Sub categories'!$A:$C,3,False)</f>
        <v>Paper</v>
      </c>
      <c r="V61" s="16">
        <f t="shared" si="4"/>
        <v>3</v>
      </c>
      <c r="W61" s="17">
        <f t="array" ref="W61">INDEX(shipping_prices!$C$1:$F1288,MATCH(I61,shipping_prices!$A$1:$A1288,0),MATCH(M61,shipping_prices!$C$1:$F$1,0))</f>
        <v>14.86</v>
      </c>
      <c r="X61" s="15" t="str">
        <f t="shared" si="5"/>
        <v>Andy YotovLos AngelesCalifornia</v>
      </c>
      <c r="Y61" s="15" t="str">
        <f t="shared" si="6"/>
        <v>Low</v>
      </c>
    </row>
    <row r="62">
      <c r="A62" s="1">
        <v>42025.0</v>
      </c>
      <c r="B62" s="2" t="s">
        <v>240</v>
      </c>
      <c r="C62" s="2">
        <v>7.0</v>
      </c>
      <c r="D62" s="2" t="s">
        <v>161</v>
      </c>
      <c r="E62" s="2" t="s">
        <v>37</v>
      </c>
      <c r="F62" s="2" t="s">
        <v>242</v>
      </c>
      <c r="G62" s="2" t="s">
        <v>45</v>
      </c>
      <c r="H62" s="2" t="s">
        <v>243</v>
      </c>
      <c r="I62" s="2" t="s">
        <v>169</v>
      </c>
      <c r="J62" s="2" t="s">
        <v>42</v>
      </c>
      <c r="K62" s="2" t="s">
        <v>43</v>
      </c>
      <c r="L62" s="10">
        <v>42027.0</v>
      </c>
      <c r="M62" s="2" t="s">
        <v>34</v>
      </c>
      <c r="N62" s="11">
        <v>0.0</v>
      </c>
      <c r="O62" s="12">
        <v>13.0</v>
      </c>
      <c r="P62" s="13">
        <v>0.39</v>
      </c>
      <c r="Q62" s="13">
        <v>33.0</v>
      </c>
      <c r="R62" s="13">
        <f t="shared" si="1"/>
        <v>33</v>
      </c>
      <c r="S62" s="14">
        <f t="shared" si="2"/>
        <v>4.714285714</v>
      </c>
      <c r="T62" s="14">
        <f t="shared" si="3"/>
        <v>0.3939393939</v>
      </c>
      <c r="U62" s="15" t="str">
        <f>vlookup(F62,'Sub categories'!$A:$C,3,False)</f>
        <v>Furnishings</v>
      </c>
      <c r="V62" s="16">
        <f t="shared" si="4"/>
        <v>2</v>
      </c>
      <c r="W62" s="17">
        <f t="array" ref="W62">INDEX(shipping_prices!$C$1:$F1289,MATCH(I62,shipping_prices!$A$1:$A1289,0),MATCH(M62,shipping_prices!$C$1:$F$1,0))</f>
        <v>14.86</v>
      </c>
      <c r="X62" s="15" t="str">
        <f t="shared" si="5"/>
        <v>Andy YotovLos AngelesCalifornia</v>
      </c>
      <c r="Y62" s="15" t="str">
        <f t="shared" si="6"/>
        <v>Low</v>
      </c>
    </row>
    <row r="63" hidden="1">
      <c r="A63" s="1">
        <v>42027.0</v>
      </c>
      <c r="B63" s="2" t="s">
        <v>240</v>
      </c>
      <c r="C63" s="2">
        <v>1.0</v>
      </c>
      <c r="D63" s="2" t="s">
        <v>161</v>
      </c>
      <c r="E63" s="2" t="s">
        <v>37</v>
      </c>
      <c r="F63" s="2" t="s">
        <v>244</v>
      </c>
      <c r="G63" s="2" t="s">
        <v>39</v>
      </c>
      <c r="H63" s="2" t="s">
        <v>51</v>
      </c>
      <c r="I63" s="2" t="s">
        <v>169</v>
      </c>
      <c r="J63" s="2" t="s">
        <v>42</v>
      </c>
      <c r="K63" s="2" t="s">
        <v>43</v>
      </c>
      <c r="L63" s="10">
        <v>42027.0</v>
      </c>
      <c r="M63" s="2" t="s">
        <v>34</v>
      </c>
      <c r="N63" s="11">
        <v>0.0</v>
      </c>
      <c r="O63" s="12">
        <v>27.0</v>
      </c>
      <c r="P63" s="13">
        <v>0.48</v>
      </c>
      <c r="Q63" s="13">
        <v>55.0</v>
      </c>
      <c r="R63" s="13">
        <f t="shared" si="1"/>
        <v>55</v>
      </c>
      <c r="S63" s="14">
        <f t="shared" si="2"/>
        <v>55</v>
      </c>
      <c r="T63" s="14">
        <f t="shared" si="3"/>
        <v>0.4909090909</v>
      </c>
      <c r="U63" s="15" t="str">
        <f>vlookup(F63,'Sub categories'!$A:$C,3,False)</f>
        <v>Paper</v>
      </c>
      <c r="V63" s="16">
        <f t="shared" si="4"/>
        <v>0</v>
      </c>
      <c r="W63" s="17">
        <f t="array" ref="W63">INDEX(shipping_prices!$C$1:$F1290,MATCH(I63,shipping_prices!$A$1:$A1290,0),MATCH(M63,shipping_prices!$C$1:$F$1,0))</f>
        <v>14.86</v>
      </c>
      <c r="X63" s="15" t="str">
        <f t="shared" si="5"/>
        <v>Andy YotovLos AngelesCalifornia</v>
      </c>
      <c r="Y63" s="15" t="str">
        <f t="shared" si="6"/>
        <v>Low</v>
      </c>
    </row>
    <row r="64">
      <c r="A64" s="1">
        <v>42027.0</v>
      </c>
      <c r="B64" s="2" t="s">
        <v>240</v>
      </c>
      <c r="C64" s="2">
        <v>2.0</v>
      </c>
      <c r="D64" s="2" t="s">
        <v>161</v>
      </c>
      <c r="E64" s="2" t="s">
        <v>37</v>
      </c>
      <c r="F64" s="2" t="s">
        <v>245</v>
      </c>
      <c r="G64" s="2" t="s">
        <v>45</v>
      </c>
      <c r="H64" s="2" t="s">
        <v>246</v>
      </c>
      <c r="I64" s="2" t="s">
        <v>169</v>
      </c>
      <c r="J64" s="2" t="s">
        <v>42</v>
      </c>
      <c r="K64" s="2" t="s">
        <v>43</v>
      </c>
      <c r="L64" s="10">
        <v>42027.0</v>
      </c>
      <c r="M64" s="2" t="s">
        <v>34</v>
      </c>
      <c r="N64" s="11">
        <v>0.0</v>
      </c>
      <c r="O64" s="12">
        <v>16.0</v>
      </c>
      <c r="P64" s="13">
        <v>0.17</v>
      </c>
      <c r="Q64" s="13">
        <v>92.0</v>
      </c>
      <c r="R64" s="13">
        <f t="shared" si="1"/>
        <v>92</v>
      </c>
      <c r="S64" s="14">
        <f t="shared" si="2"/>
        <v>46</v>
      </c>
      <c r="T64" s="14">
        <f t="shared" si="3"/>
        <v>0.1739130435</v>
      </c>
      <c r="U64" s="15" t="str">
        <f>vlookup(F64,'Sub categories'!$A:$C,3,False)</f>
        <v>Furnishings</v>
      </c>
      <c r="V64" s="16">
        <f t="shared" si="4"/>
        <v>0</v>
      </c>
      <c r="W64" s="17">
        <f t="array" ref="W64">INDEX(shipping_prices!$C$1:$F1291,MATCH(I64,shipping_prices!$A$1:$A1291,0),MATCH(M64,shipping_prices!$C$1:$F$1,0))</f>
        <v>14.86</v>
      </c>
      <c r="X64" s="15" t="str">
        <f t="shared" si="5"/>
        <v>Andy YotovLos AngelesCalifornia</v>
      </c>
      <c r="Y64" s="15" t="str">
        <f t="shared" si="6"/>
        <v>Low</v>
      </c>
    </row>
    <row r="65" hidden="1">
      <c r="A65" s="1">
        <v>42030.0</v>
      </c>
      <c r="B65" s="2" t="s">
        <v>247</v>
      </c>
      <c r="C65" s="2">
        <v>5.0</v>
      </c>
      <c r="D65" s="2" t="s">
        <v>248</v>
      </c>
      <c r="E65" s="2" t="s">
        <v>37</v>
      </c>
      <c r="F65" s="2" t="s">
        <v>249</v>
      </c>
      <c r="G65" s="2" t="s">
        <v>39</v>
      </c>
      <c r="H65" s="2" t="s">
        <v>79</v>
      </c>
      <c r="I65" s="2" t="s">
        <v>250</v>
      </c>
      <c r="J65" s="2" t="s">
        <v>251</v>
      </c>
      <c r="K65" s="2" t="s">
        <v>54</v>
      </c>
      <c r="L65" s="10">
        <v>42037.0</v>
      </c>
      <c r="M65" s="2" t="s">
        <v>34</v>
      </c>
      <c r="N65" s="11">
        <v>0.2</v>
      </c>
      <c r="O65" s="12">
        <v>1.0</v>
      </c>
      <c r="P65" s="13">
        <v>0.19</v>
      </c>
      <c r="Q65" s="13">
        <v>8.0</v>
      </c>
      <c r="R65" s="13">
        <f t="shared" si="1"/>
        <v>10</v>
      </c>
      <c r="S65" s="14">
        <f t="shared" si="2"/>
        <v>2</v>
      </c>
      <c r="T65" s="14">
        <f t="shared" si="3"/>
        <v>0.125</v>
      </c>
      <c r="U65" s="15" t="str">
        <f>vlookup(F65,'Sub categories'!$A:$C,3,False)</f>
        <v>Fasteners</v>
      </c>
      <c r="V65" s="16">
        <f t="shared" si="4"/>
        <v>7</v>
      </c>
      <c r="W65" s="17">
        <f t="array" ref="W65">INDEX(shipping_prices!$C$1:$F1292,MATCH(I65,shipping_prices!$A$1:$A1292,0),MATCH(M65,shipping_prices!$C$1:$F$1,0))</f>
        <v>7.75</v>
      </c>
      <c r="X65" s="15" t="str">
        <f t="shared" si="5"/>
        <v>Ken HeidelCharlotteNorth Carolina</v>
      </c>
      <c r="Y65" s="15" t="str">
        <f t="shared" si="6"/>
        <v>Low</v>
      </c>
    </row>
    <row r="66" hidden="1">
      <c r="A66" s="1">
        <v>42030.0</v>
      </c>
      <c r="B66" s="2" t="s">
        <v>247</v>
      </c>
      <c r="C66" s="2">
        <v>3.0</v>
      </c>
      <c r="D66" s="2" t="s">
        <v>248</v>
      </c>
      <c r="E66" s="2" t="s">
        <v>37</v>
      </c>
      <c r="F66" s="2" t="s">
        <v>252</v>
      </c>
      <c r="G66" s="2" t="s">
        <v>39</v>
      </c>
      <c r="H66" s="2" t="s">
        <v>216</v>
      </c>
      <c r="I66" s="2" t="s">
        <v>250</v>
      </c>
      <c r="J66" s="2" t="s">
        <v>251</v>
      </c>
      <c r="K66" s="2" t="s">
        <v>54</v>
      </c>
      <c r="L66" s="10">
        <v>42037.0</v>
      </c>
      <c r="M66" s="2" t="s">
        <v>34</v>
      </c>
      <c r="N66" s="11">
        <v>0.2</v>
      </c>
      <c r="O66" s="12">
        <v>1.0</v>
      </c>
      <c r="P66" s="13">
        <v>0.09</v>
      </c>
      <c r="Q66" s="13">
        <v>10.0</v>
      </c>
      <c r="R66" s="13">
        <f t="shared" si="1"/>
        <v>12.5</v>
      </c>
      <c r="S66" s="14">
        <f t="shared" si="2"/>
        <v>4.166666667</v>
      </c>
      <c r="T66" s="14">
        <f t="shared" si="3"/>
        <v>0.1</v>
      </c>
      <c r="U66" s="15" t="str">
        <f>vlookup(F66,'Sub categories'!$A:$C,3,False)</f>
        <v>Art</v>
      </c>
      <c r="V66" s="16">
        <f t="shared" si="4"/>
        <v>7</v>
      </c>
      <c r="W66" s="17">
        <f t="array" ref="W66">INDEX(shipping_prices!$C$1:$F1293,MATCH(I66,shipping_prices!$A$1:$A1293,0),MATCH(M66,shipping_prices!$C$1:$F$1,0))</f>
        <v>7.75</v>
      </c>
      <c r="X66" s="15" t="str">
        <f t="shared" si="5"/>
        <v>Ken HeidelCharlotteNorth Carolina</v>
      </c>
      <c r="Y66" s="15" t="str">
        <f t="shared" si="6"/>
        <v>Low</v>
      </c>
    </row>
    <row r="67" hidden="1">
      <c r="A67" s="1">
        <v>42030.0</v>
      </c>
      <c r="B67" s="2" t="s">
        <v>247</v>
      </c>
      <c r="C67" s="2">
        <v>12.0</v>
      </c>
      <c r="D67" s="2" t="s">
        <v>248</v>
      </c>
      <c r="E67" s="2" t="s">
        <v>37</v>
      </c>
      <c r="F67" s="2" t="s">
        <v>253</v>
      </c>
      <c r="G67" s="2" t="s">
        <v>39</v>
      </c>
      <c r="H67" s="2" t="s">
        <v>193</v>
      </c>
      <c r="I67" s="2" t="s">
        <v>250</v>
      </c>
      <c r="J67" s="2" t="s">
        <v>251</v>
      </c>
      <c r="K67" s="2" t="s">
        <v>54</v>
      </c>
      <c r="L67" s="10">
        <v>42037.0</v>
      </c>
      <c r="M67" s="2" t="s">
        <v>34</v>
      </c>
      <c r="N67" s="11">
        <v>0.2</v>
      </c>
      <c r="O67" s="12">
        <v>16.0</v>
      </c>
      <c r="P67" s="13">
        <v>0.33</v>
      </c>
      <c r="Q67" s="13">
        <v>48.0</v>
      </c>
      <c r="R67" s="13">
        <f t="shared" si="1"/>
        <v>60</v>
      </c>
      <c r="S67" s="14">
        <f t="shared" si="2"/>
        <v>5</v>
      </c>
      <c r="T67" s="14">
        <f t="shared" si="3"/>
        <v>0.3333333333</v>
      </c>
      <c r="U67" s="15" t="str">
        <f>vlookup(F67,'Sub categories'!$A:$C,3,False)</f>
        <v>Labels</v>
      </c>
      <c r="V67" s="16">
        <f t="shared" si="4"/>
        <v>7</v>
      </c>
      <c r="W67" s="17">
        <f t="array" ref="W67">INDEX(shipping_prices!$C$1:$F1294,MATCH(I67,shipping_prices!$A$1:$A1294,0),MATCH(M67,shipping_prices!$C$1:$F$1,0))</f>
        <v>7.75</v>
      </c>
      <c r="X67" s="15" t="str">
        <f t="shared" si="5"/>
        <v>Ken HeidelCharlotteNorth Carolina</v>
      </c>
      <c r="Y67" s="15" t="str">
        <f t="shared" si="6"/>
        <v>Low</v>
      </c>
    </row>
    <row r="68" hidden="1">
      <c r="A68" s="1">
        <v>42030.0</v>
      </c>
      <c r="B68" s="2" t="s">
        <v>247</v>
      </c>
      <c r="C68" s="2">
        <v>9.0</v>
      </c>
      <c r="D68" s="2" t="s">
        <v>248</v>
      </c>
      <c r="E68" s="2" t="s">
        <v>37</v>
      </c>
      <c r="F68" s="2" t="s">
        <v>254</v>
      </c>
      <c r="G68" s="2" t="s">
        <v>29</v>
      </c>
      <c r="H68" s="2" t="s">
        <v>255</v>
      </c>
      <c r="I68" s="2" t="s">
        <v>250</v>
      </c>
      <c r="J68" s="2" t="s">
        <v>251</v>
      </c>
      <c r="K68" s="2" t="s">
        <v>54</v>
      </c>
      <c r="L68" s="10">
        <v>42037.0</v>
      </c>
      <c r="M68" s="2" t="s">
        <v>34</v>
      </c>
      <c r="N68" s="11">
        <v>0.2</v>
      </c>
      <c r="O68" s="12">
        <v>110.0</v>
      </c>
      <c r="P68" s="13">
        <v>0.11</v>
      </c>
      <c r="Q68" s="13">
        <v>979.0</v>
      </c>
      <c r="R68" s="13">
        <f t="shared" si="1"/>
        <v>1223.75</v>
      </c>
      <c r="S68" s="14">
        <f t="shared" si="2"/>
        <v>135.9722222</v>
      </c>
      <c r="T68" s="14">
        <f t="shared" si="3"/>
        <v>0.1123595506</v>
      </c>
      <c r="U68" s="15" t="str">
        <f>vlookup(F68,'Sub categories'!$A:$C,3,False)</f>
        <v>Phones</v>
      </c>
      <c r="V68" s="16">
        <f t="shared" si="4"/>
        <v>7</v>
      </c>
      <c r="W68" s="17">
        <f t="array" ref="W68">INDEX(shipping_prices!$C$1:$F1295,MATCH(I68,shipping_prices!$A$1:$A1295,0),MATCH(M68,shipping_prices!$C$1:$F$1,0))</f>
        <v>7.75</v>
      </c>
      <c r="X68" s="15" t="str">
        <f t="shared" si="5"/>
        <v>Ken HeidelCharlotteNorth Carolina</v>
      </c>
      <c r="Y68" s="15" t="str">
        <f t="shared" si="6"/>
        <v>High</v>
      </c>
    </row>
    <row r="69" hidden="1">
      <c r="A69" s="1">
        <v>42030.0</v>
      </c>
      <c r="B69" s="2" t="s">
        <v>256</v>
      </c>
      <c r="C69" s="2">
        <v>3.0</v>
      </c>
      <c r="D69" s="2" t="s">
        <v>257</v>
      </c>
      <c r="E69" s="2" t="s">
        <v>27</v>
      </c>
      <c r="F69" s="2" t="s">
        <v>258</v>
      </c>
      <c r="G69" s="2" t="s">
        <v>39</v>
      </c>
      <c r="H69" s="2" t="s">
        <v>51</v>
      </c>
      <c r="I69" s="2" t="s">
        <v>163</v>
      </c>
      <c r="J69" s="2" t="s">
        <v>164</v>
      </c>
      <c r="K69" s="2" t="s">
        <v>33</v>
      </c>
      <c r="L69" s="10">
        <v>42039.0</v>
      </c>
      <c r="M69" s="2" t="s">
        <v>90</v>
      </c>
      <c r="N69" s="11">
        <v>0.2</v>
      </c>
      <c r="O69" s="12">
        <v>5.0</v>
      </c>
      <c r="P69" s="13">
        <v>0.35</v>
      </c>
      <c r="Q69" s="13">
        <v>16.0</v>
      </c>
      <c r="R69" s="13">
        <f t="shared" si="1"/>
        <v>20</v>
      </c>
      <c r="S69" s="14">
        <f t="shared" si="2"/>
        <v>6.666666667</v>
      </c>
      <c r="T69" s="14">
        <f t="shared" si="3"/>
        <v>0.3125</v>
      </c>
      <c r="U69" s="15" t="str">
        <f>vlookup(F69,'Sub categories'!$A:$C,3,False)</f>
        <v>Paper</v>
      </c>
      <c r="V69" s="16">
        <f t="shared" si="4"/>
        <v>9</v>
      </c>
      <c r="W69" s="17">
        <f t="array" ref="W69">INDEX(shipping_prices!$C$1:$F1296,MATCH(I69,shipping_prices!$A$1:$A1296,0),MATCH(M69,shipping_prices!$C$1:$F$1,0))</f>
        <v>6.23</v>
      </c>
      <c r="X69" s="15" t="str">
        <f t="shared" si="5"/>
        <v>Logan CurriePhiladelphiaPennsylvania</v>
      </c>
      <c r="Y69" s="15" t="str">
        <f t="shared" si="6"/>
        <v>Low</v>
      </c>
    </row>
    <row r="70">
      <c r="A70" s="1">
        <v>42030.0</v>
      </c>
      <c r="B70" s="2" t="s">
        <v>256</v>
      </c>
      <c r="C70" s="2">
        <v>3.0</v>
      </c>
      <c r="D70" s="2" t="s">
        <v>257</v>
      </c>
      <c r="E70" s="2" t="s">
        <v>27</v>
      </c>
      <c r="F70" s="2" t="s">
        <v>259</v>
      </c>
      <c r="G70" s="2" t="s">
        <v>45</v>
      </c>
      <c r="H70" s="2" t="s">
        <v>260</v>
      </c>
      <c r="I70" s="2" t="s">
        <v>163</v>
      </c>
      <c r="J70" s="2" t="s">
        <v>164</v>
      </c>
      <c r="K70" s="2" t="s">
        <v>33</v>
      </c>
      <c r="L70" s="10">
        <v>42039.0</v>
      </c>
      <c r="M70" s="2" t="s">
        <v>90</v>
      </c>
      <c r="N70" s="11">
        <v>0.2</v>
      </c>
      <c r="O70" s="12">
        <v>5.0</v>
      </c>
      <c r="P70" s="13">
        <v>0.29</v>
      </c>
      <c r="Q70" s="13">
        <v>17.0</v>
      </c>
      <c r="R70" s="13">
        <f t="shared" si="1"/>
        <v>21.25</v>
      </c>
      <c r="S70" s="14">
        <f t="shared" si="2"/>
        <v>7.083333333</v>
      </c>
      <c r="T70" s="14">
        <f t="shared" si="3"/>
        <v>0.2941176471</v>
      </c>
      <c r="U70" s="15" t="str">
        <f>vlookup(F70,'Sub categories'!$A:$C,3,False)</f>
        <v>Furnishings</v>
      </c>
      <c r="V70" s="16">
        <f t="shared" si="4"/>
        <v>9</v>
      </c>
      <c r="W70" s="17">
        <f t="array" ref="W70">INDEX(shipping_prices!$C$1:$F1297,MATCH(I70,shipping_prices!$A$1:$A1297,0),MATCH(M70,shipping_prices!$C$1:$F$1,0))</f>
        <v>6.23</v>
      </c>
      <c r="X70" s="15" t="str">
        <f t="shared" si="5"/>
        <v>Logan CurriePhiladelphiaPennsylvania</v>
      </c>
      <c r="Y70" s="15" t="str">
        <f t="shared" si="6"/>
        <v>Low</v>
      </c>
    </row>
    <row r="71" hidden="1">
      <c r="A71" s="1">
        <v>42030.0</v>
      </c>
      <c r="B71" s="2" t="s">
        <v>256</v>
      </c>
      <c r="C71" s="2">
        <v>6.0</v>
      </c>
      <c r="D71" s="2" t="s">
        <v>257</v>
      </c>
      <c r="E71" s="2" t="s">
        <v>27</v>
      </c>
      <c r="F71" s="2" t="s">
        <v>261</v>
      </c>
      <c r="G71" s="2" t="s">
        <v>29</v>
      </c>
      <c r="H71" s="2" t="s">
        <v>79</v>
      </c>
      <c r="I71" s="2" t="s">
        <v>163</v>
      </c>
      <c r="J71" s="2" t="s">
        <v>164</v>
      </c>
      <c r="K71" s="2" t="s">
        <v>33</v>
      </c>
      <c r="L71" s="10">
        <v>42039.0</v>
      </c>
      <c r="M71" s="2" t="s">
        <v>90</v>
      </c>
      <c r="N71" s="11">
        <v>0.2</v>
      </c>
      <c r="O71" s="12">
        <v>-5.0</v>
      </c>
      <c r="P71" s="13">
        <v>-0.08</v>
      </c>
      <c r="Q71" s="13">
        <v>65.0</v>
      </c>
      <c r="R71" s="13">
        <f t="shared" si="1"/>
        <v>81.25</v>
      </c>
      <c r="S71" s="14">
        <f t="shared" si="2"/>
        <v>13.54166667</v>
      </c>
      <c r="T71" s="14">
        <f t="shared" si="3"/>
        <v>-0.07692307692</v>
      </c>
      <c r="U71" s="15" t="str">
        <f>vlookup(F71,'Sub categories'!$A:$C,3,False)</f>
        <v>Accessories</v>
      </c>
      <c r="V71" s="16">
        <f t="shared" si="4"/>
        <v>9</v>
      </c>
      <c r="W71" s="17">
        <f t="array" ref="W71">INDEX(shipping_prices!$C$1:$F1298,MATCH(I71,shipping_prices!$A$1:$A1298,0),MATCH(M71,shipping_prices!$C$1:$F$1,0))</f>
        <v>6.23</v>
      </c>
      <c r="X71" s="15" t="str">
        <f t="shared" si="5"/>
        <v>Logan CurriePhiladelphiaPennsylvania</v>
      </c>
      <c r="Y71" s="15" t="str">
        <f t="shared" si="6"/>
        <v>loss</v>
      </c>
    </row>
    <row r="72" hidden="1">
      <c r="A72" s="1">
        <v>42030.0</v>
      </c>
      <c r="B72" s="2" t="s">
        <v>256</v>
      </c>
      <c r="C72" s="2">
        <v>1.0</v>
      </c>
      <c r="D72" s="2" t="s">
        <v>257</v>
      </c>
      <c r="E72" s="2" t="s">
        <v>27</v>
      </c>
      <c r="F72" s="2" t="s">
        <v>262</v>
      </c>
      <c r="G72" s="2" t="s">
        <v>29</v>
      </c>
      <c r="H72" s="2" t="s">
        <v>263</v>
      </c>
      <c r="I72" s="2" t="s">
        <v>163</v>
      </c>
      <c r="J72" s="2" t="s">
        <v>164</v>
      </c>
      <c r="K72" s="2" t="s">
        <v>33</v>
      </c>
      <c r="L72" s="10">
        <v>42039.0</v>
      </c>
      <c r="M72" s="2" t="s">
        <v>90</v>
      </c>
      <c r="N72" s="11">
        <v>0.4</v>
      </c>
      <c r="O72" s="12">
        <v>-32.0</v>
      </c>
      <c r="P72" s="13">
        <v>-0.23</v>
      </c>
      <c r="Q72" s="13">
        <v>136.0</v>
      </c>
      <c r="R72" s="13">
        <f t="shared" si="1"/>
        <v>226.6666667</v>
      </c>
      <c r="S72" s="14">
        <f t="shared" si="2"/>
        <v>226.6666667</v>
      </c>
      <c r="T72" s="14">
        <f t="shared" si="3"/>
        <v>-0.2352941176</v>
      </c>
      <c r="U72" s="15" t="str">
        <f>vlookup(F72,'Sub categories'!$A:$C,3,False)</f>
        <v>Phones</v>
      </c>
      <c r="V72" s="16">
        <f t="shared" si="4"/>
        <v>9</v>
      </c>
      <c r="W72" s="17">
        <f t="array" ref="W72">INDEX(shipping_prices!$C$1:$F1299,MATCH(I72,shipping_prices!$A$1:$A1299,0),MATCH(M72,shipping_prices!$C$1:$F$1,0))</f>
        <v>6.23</v>
      </c>
      <c r="X72" s="15" t="str">
        <f t="shared" si="5"/>
        <v>Logan CurriePhiladelphiaPennsylvania</v>
      </c>
      <c r="Y72" s="15" t="str">
        <f t="shared" si="6"/>
        <v>loss</v>
      </c>
    </row>
    <row r="73" hidden="1">
      <c r="A73" s="1">
        <v>42030.0</v>
      </c>
      <c r="B73" s="2" t="s">
        <v>264</v>
      </c>
      <c r="C73" s="2">
        <v>2.0</v>
      </c>
      <c r="D73" s="2" t="s">
        <v>265</v>
      </c>
      <c r="E73" s="2" t="s">
        <v>37</v>
      </c>
      <c r="F73" s="2" t="s">
        <v>266</v>
      </c>
      <c r="G73" s="2" t="s">
        <v>39</v>
      </c>
      <c r="H73" s="2" t="s">
        <v>51</v>
      </c>
      <c r="I73" s="2" t="s">
        <v>267</v>
      </c>
      <c r="J73" s="2" t="s">
        <v>89</v>
      </c>
      <c r="K73" s="2" t="s">
        <v>54</v>
      </c>
      <c r="L73" s="10">
        <v>42036.0</v>
      </c>
      <c r="M73" s="2" t="s">
        <v>90</v>
      </c>
      <c r="N73" s="11">
        <v>0.0</v>
      </c>
      <c r="O73" s="12">
        <v>6.0</v>
      </c>
      <c r="P73" s="13">
        <v>0.49</v>
      </c>
      <c r="Q73" s="13">
        <v>13.0</v>
      </c>
      <c r="R73" s="13">
        <f t="shared" si="1"/>
        <v>13</v>
      </c>
      <c r="S73" s="14">
        <f t="shared" si="2"/>
        <v>6.5</v>
      </c>
      <c r="T73" s="14">
        <f t="shared" si="3"/>
        <v>0.4615384615</v>
      </c>
      <c r="U73" s="15" t="str">
        <f>vlookup(F73,'Sub categories'!$A:$C,3,False)</f>
        <v>Paper</v>
      </c>
      <c r="V73" s="16">
        <f t="shared" si="4"/>
        <v>6</v>
      </c>
      <c r="W73" s="17">
        <f t="array" ref="W73">INDEX(shipping_prices!$C$1:$F1300,MATCH(I73,shipping_prices!$A$1:$A1300,0),MATCH(M73,shipping_prices!$C$1:$F$1,0))</f>
        <v>1.91</v>
      </c>
      <c r="X73" s="15" t="str">
        <f t="shared" si="5"/>
        <v>Greg MaxwellAlexandriaVirginia</v>
      </c>
      <c r="Y73" s="15" t="str">
        <f t="shared" si="6"/>
        <v>Low</v>
      </c>
    </row>
    <row r="74" hidden="1">
      <c r="A74" s="1">
        <v>42031.0</v>
      </c>
      <c r="B74" s="2" t="s">
        <v>264</v>
      </c>
      <c r="C74" s="2">
        <v>7.0</v>
      </c>
      <c r="D74" s="2" t="s">
        <v>265</v>
      </c>
      <c r="E74" s="2" t="s">
        <v>37</v>
      </c>
      <c r="F74" s="2" t="s">
        <v>177</v>
      </c>
      <c r="G74" s="2" t="s">
        <v>39</v>
      </c>
      <c r="H74" s="2" t="s">
        <v>178</v>
      </c>
      <c r="I74" s="2" t="s">
        <v>267</v>
      </c>
      <c r="J74" s="2" t="s">
        <v>89</v>
      </c>
      <c r="K74" s="2" t="s">
        <v>54</v>
      </c>
      <c r="L74" s="10">
        <v>42036.0</v>
      </c>
      <c r="M74" s="2" t="s">
        <v>90</v>
      </c>
      <c r="N74" s="11">
        <v>0.0</v>
      </c>
      <c r="O74" s="12">
        <v>8.0</v>
      </c>
      <c r="P74" s="13">
        <v>0.33</v>
      </c>
      <c r="Q74" s="13">
        <v>23.0</v>
      </c>
      <c r="R74" s="13">
        <f t="shared" si="1"/>
        <v>23</v>
      </c>
      <c r="S74" s="14">
        <f t="shared" si="2"/>
        <v>3.285714286</v>
      </c>
      <c r="T74" s="14">
        <f t="shared" si="3"/>
        <v>0.347826087</v>
      </c>
      <c r="U74" s="15" t="str">
        <f>vlookup(F74,'Sub categories'!$A:$C,3,False)</f>
        <v>Art</v>
      </c>
      <c r="V74" s="16">
        <f t="shared" si="4"/>
        <v>5</v>
      </c>
      <c r="W74" s="17">
        <f t="array" ref="W74">INDEX(shipping_prices!$C$1:$F1301,MATCH(I74,shipping_prices!$A$1:$A1301,0),MATCH(M74,shipping_prices!$C$1:$F$1,0))</f>
        <v>1.91</v>
      </c>
      <c r="X74" s="15" t="str">
        <f t="shared" si="5"/>
        <v>Greg MaxwellAlexandriaVirginia</v>
      </c>
      <c r="Y74" s="15" t="str">
        <f t="shared" si="6"/>
        <v>Low</v>
      </c>
    </row>
    <row r="75" hidden="1">
      <c r="A75" s="1">
        <v>42031.0</v>
      </c>
      <c r="B75" s="2" t="s">
        <v>264</v>
      </c>
      <c r="C75" s="2">
        <v>7.0</v>
      </c>
      <c r="D75" s="2" t="s">
        <v>265</v>
      </c>
      <c r="E75" s="2" t="s">
        <v>37</v>
      </c>
      <c r="F75" s="2" t="s">
        <v>268</v>
      </c>
      <c r="G75" s="2" t="s">
        <v>39</v>
      </c>
      <c r="H75" s="2" t="s">
        <v>216</v>
      </c>
      <c r="I75" s="2" t="s">
        <v>267</v>
      </c>
      <c r="J75" s="2" t="s">
        <v>89</v>
      </c>
      <c r="K75" s="2" t="s">
        <v>54</v>
      </c>
      <c r="L75" s="10">
        <v>42036.0</v>
      </c>
      <c r="M75" s="2" t="s">
        <v>90</v>
      </c>
      <c r="N75" s="11">
        <v>0.0</v>
      </c>
      <c r="O75" s="12">
        <v>7.0</v>
      </c>
      <c r="P75" s="13">
        <v>0.29</v>
      </c>
      <c r="Q75" s="13">
        <v>23.0</v>
      </c>
      <c r="R75" s="13">
        <f t="shared" si="1"/>
        <v>23</v>
      </c>
      <c r="S75" s="14">
        <f t="shared" si="2"/>
        <v>3.285714286</v>
      </c>
      <c r="T75" s="14">
        <f t="shared" si="3"/>
        <v>0.3043478261</v>
      </c>
      <c r="U75" s="15" t="str">
        <f>vlookup(F75,'Sub categories'!$A:$C,3,False)</f>
        <v>Art</v>
      </c>
      <c r="V75" s="16">
        <f t="shared" si="4"/>
        <v>5</v>
      </c>
      <c r="W75" s="17">
        <f t="array" ref="W75">INDEX(shipping_prices!$C$1:$F1302,MATCH(I75,shipping_prices!$A$1:$A1302,0),MATCH(M75,shipping_prices!$C$1:$F$1,0))</f>
        <v>1.91</v>
      </c>
      <c r="X75" s="15" t="str">
        <f t="shared" si="5"/>
        <v>Greg MaxwellAlexandriaVirginia</v>
      </c>
      <c r="Y75" s="15" t="str">
        <f t="shared" si="6"/>
        <v>Low</v>
      </c>
    </row>
    <row r="76" hidden="1">
      <c r="A76" s="1">
        <v>42031.0</v>
      </c>
      <c r="B76" s="2" t="s">
        <v>264</v>
      </c>
      <c r="C76" s="2">
        <v>1.0</v>
      </c>
      <c r="D76" s="2" t="s">
        <v>265</v>
      </c>
      <c r="E76" s="2" t="s">
        <v>37</v>
      </c>
      <c r="F76" s="2" t="s">
        <v>269</v>
      </c>
      <c r="G76" s="2" t="s">
        <v>29</v>
      </c>
      <c r="H76" s="2" t="s">
        <v>30</v>
      </c>
      <c r="I76" s="2" t="s">
        <v>267</v>
      </c>
      <c r="J76" s="2" t="s">
        <v>89</v>
      </c>
      <c r="K76" s="2" t="s">
        <v>54</v>
      </c>
      <c r="L76" s="10">
        <v>42036.0</v>
      </c>
      <c r="M76" s="2" t="s">
        <v>90</v>
      </c>
      <c r="N76" s="11">
        <v>0.0</v>
      </c>
      <c r="O76" s="12">
        <v>8.0</v>
      </c>
      <c r="P76" s="13">
        <v>0.29</v>
      </c>
      <c r="Q76" s="13">
        <v>29.0</v>
      </c>
      <c r="R76" s="13">
        <f t="shared" si="1"/>
        <v>29</v>
      </c>
      <c r="S76" s="14">
        <f t="shared" si="2"/>
        <v>29</v>
      </c>
      <c r="T76" s="14">
        <f t="shared" si="3"/>
        <v>0.275862069</v>
      </c>
      <c r="U76" s="15" t="str">
        <f>vlookup(F76,'Sub categories'!$A:$C,3,False)</f>
        <v>Phones</v>
      </c>
      <c r="V76" s="16">
        <f t="shared" si="4"/>
        <v>5</v>
      </c>
      <c r="W76" s="17">
        <f t="array" ref="W76">INDEX(shipping_prices!$C$1:$F1303,MATCH(I76,shipping_prices!$A$1:$A1303,0),MATCH(M76,shipping_prices!$C$1:$F$1,0))</f>
        <v>1.91</v>
      </c>
      <c r="X76" s="15" t="str">
        <f t="shared" si="5"/>
        <v>Greg MaxwellAlexandriaVirginia</v>
      </c>
      <c r="Y76" s="15" t="str">
        <f t="shared" si="6"/>
        <v>Low</v>
      </c>
    </row>
    <row r="77" hidden="1">
      <c r="A77" s="1">
        <v>42032.0</v>
      </c>
      <c r="B77" s="2" t="s">
        <v>264</v>
      </c>
      <c r="C77" s="2">
        <v>5.0</v>
      </c>
      <c r="D77" s="2" t="s">
        <v>265</v>
      </c>
      <c r="E77" s="2" t="s">
        <v>37</v>
      </c>
      <c r="F77" s="2" t="s">
        <v>270</v>
      </c>
      <c r="G77" s="2" t="s">
        <v>39</v>
      </c>
      <c r="H77" s="2" t="s">
        <v>271</v>
      </c>
      <c r="I77" s="2" t="s">
        <v>267</v>
      </c>
      <c r="J77" s="2" t="s">
        <v>89</v>
      </c>
      <c r="K77" s="2" t="s">
        <v>54</v>
      </c>
      <c r="L77" s="10">
        <v>42036.0</v>
      </c>
      <c r="M77" s="2" t="s">
        <v>90</v>
      </c>
      <c r="N77" s="11">
        <v>0.0</v>
      </c>
      <c r="O77" s="12">
        <v>83.0</v>
      </c>
      <c r="P77" s="13">
        <v>0.02</v>
      </c>
      <c r="Q77" s="13">
        <v>4164.0</v>
      </c>
      <c r="R77" s="13">
        <f t="shared" si="1"/>
        <v>4164</v>
      </c>
      <c r="S77" s="14">
        <f t="shared" si="2"/>
        <v>832.8</v>
      </c>
      <c r="T77" s="14">
        <f t="shared" si="3"/>
        <v>0.01993275696</v>
      </c>
      <c r="U77" s="15" t="str">
        <f>vlookup(F77,'Sub categories'!$A:$C,3,False)</f>
        <v>Supplies</v>
      </c>
      <c r="V77" s="16">
        <f t="shared" si="4"/>
        <v>4</v>
      </c>
      <c r="W77" s="17">
        <f t="array" ref="W77">INDEX(shipping_prices!$C$1:$F1304,MATCH(I77,shipping_prices!$A$1:$A1304,0),MATCH(M77,shipping_prices!$C$1:$F$1,0))</f>
        <v>1.91</v>
      </c>
      <c r="X77" s="15" t="str">
        <f t="shared" si="5"/>
        <v>Greg MaxwellAlexandriaVirginia</v>
      </c>
      <c r="Y77" s="15" t="str">
        <f t="shared" si="6"/>
        <v>High</v>
      </c>
    </row>
    <row r="78" hidden="1">
      <c r="A78" s="1">
        <v>42034.0</v>
      </c>
      <c r="B78" s="2" t="s">
        <v>272</v>
      </c>
      <c r="C78" s="2">
        <v>2.0</v>
      </c>
      <c r="D78" s="2" t="s">
        <v>273</v>
      </c>
      <c r="E78" s="2" t="s">
        <v>27</v>
      </c>
      <c r="F78" s="2" t="s">
        <v>91</v>
      </c>
      <c r="G78" s="2" t="s">
        <v>29</v>
      </c>
      <c r="H78" s="2" t="s">
        <v>79</v>
      </c>
      <c r="I78" s="2" t="s">
        <v>31</v>
      </c>
      <c r="J78" s="2" t="s">
        <v>32</v>
      </c>
      <c r="K78" s="2" t="s">
        <v>33</v>
      </c>
      <c r="L78" s="10">
        <v>42042.0</v>
      </c>
      <c r="M78" s="2" t="s">
        <v>142</v>
      </c>
      <c r="N78" s="11">
        <v>0.0</v>
      </c>
      <c r="O78" s="12">
        <v>8.0</v>
      </c>
      <c r="P78" s="13">
        <v>0.08</v>
      </c>
      <c r="Q78" s="13">
        <v>100.0</v>
      </c>
      <c r="R78" s="13">
        <f t="shared" si="1"/>
        <v>100</v>
      </c>
      <c r="S78" s="14">
        <f t="shared" si="2"/>
        <v>50</v>
      </c>
      <c r="T78" s="14">
        <f t="shared" si="3"/>
        <v>0.08</v>
      </c>
      <c r="U78" s="15" t="str">
        <f>vlookup(F78,'Sub categories'!$A:$C,3,False)</f>
        <v>Accessories</v>
      </c>
      <c r="V78" s="16">
        <f t="shared" si="4"/>
        <v>8</v>
      </c>
      <c r="W78" s="17">
        <f t="array" ref="W78">INDEX(shipping_prices!$C$1:$F1305,MATCH(I78,shipping_prices!$A$1:$A1305,0),MATCH(M78,shipping_prices!$C$1:$F$1,0))</f>
        <v>23.55</v>
      </c>
      <c r="X78" s="15" t="str">
        <f t="shared" si="5"/>
        <v>Alejandro GroveNew York CityNew York</v>
      </c>
      <c r="Y78" s="15" t="str">
        <f t="shared" si="6"/>
        <v>Low</v>
      </c>
    </row>
    <row r="79">
      <c r="A79" s="1">
        <v>42034.0</v>
      </c>
      <c r="B79" s="2" t="s">
        <v>274</v>
      </c>
      <c r="C79" s="2">
        <v>2.0</v>
      </c>
      <c r="D79" s="2" t="s">
        <v>275</v>
      </c>
      <c r="E79" s="2" t="s">
        <v>27</v>
      </c>
      <c r="F79" s="2" t="s">
        <v>276</v>
      </c>
      <c r="G79" s="2" t="s">
        <v>45</v>
      </c>
      <c r="H79" s="2" t="s">
        <v>277</v>
      </c>
      <c r="I79" s="2" t="s">
        <v>75</v>
      </c>
      <c r="J79" s="2" t="s">
        <v>76</v>
      </c>
      <c r="K79" s="2" t="s">
        <v>77</v>
      </c>
      <c r="L79" s="10">
        <v>42038.0</v>
      </c>
      <c r="M79" s="2" t="s">
        <v>90</v>
      </c>
      <c r="N79" s="11">
        <v>0.6</v>
      </c>
      <c r="O79" s="12">
        <v>-2.0</v>
      </c>
      <c r="P79" s="13">
        <v>-0.3</v>
      </c>
      <c r="Q79" s="13">
        <v>5.0</v>
      </c>
      <c r="R79" s="13">
        <f t="shared" si="1"/>
        <v>12.5</v>
      </c>
      <c r="S79" s="14">
        <f t="shared" si="2"/>
        <v>6.25</v>
      </c>
      <c r="T79" s="14">
        <f t="shared" si="3"/>
        <v>-0.4</v>
      </c>
      <c r="U79" s="15" t="str">
        <f>vlookup(F79,'Sub categories'!$A:$C,3,False)</f>
        <v>Furnishings</v>
      </c>
      <c r="V79" s="16">
        <f t="shared" si="4"/>
        <v>4</v>
      </c>
      <c r="W79" s="17">
        <f t="array" ref="W79">INDEX(shipping_prices!$C$1:$F1306,MATCH(I79,shipping_prices!$A$1:$A1306,0),MATCH(M79,shipping_prices!$C$1:$F$1,0))</f>
        <v>9.96</v>
      </c>
      <c r="X79" s="15" t="str">
        <f t="shared" si="5"/>
        <v>Evan BaillietHoustonTexas</v>
      </c>
      <c r="Y79" s="15" t="str">
        <f t="shared" si="6"/>
        <v>loss</v>
      </c>
    </row>
    <row r="80" hidden="1">
      <c r="A80" s="1">
        <v>42035.0</v>
      </c>
      <c r="B80" s="2" t="s">
        <v>278</v>
      </c>
      <c r="C80" s="2">
        <v>1.0</v>
      </c>
      <c r="D80" s="2" t="s">
        <v>279</v>
      </c>
      <c r="E80" s="2" t="s">
        <v>27</v>
      </c>
      <c r="F80" s="2" t="s">
        <v>280</v>
      </c>
      <c r="G80" s="2" t="s">
        <v>39</v>
      </c>
      <c r="H80" s="2" t="s">
        <v>193</v>
      </c>
      <c r="I80" s="2" t="s">
        <v>281</v>
      </c>
      <c r="J80" s="2" t="s">
        <v>282</v>
      </c>
      <c r="K80" s="2" t="s">
        <v>77</v>
      </c>
      <c r="L80" s="10">
        <v>42043.0</v>
      </c>
      <c r="M80" s="2" t="s">
        <v>142</v>
      </c>
      <c r="N80" s="11">
        <v>0.0</v>
      </c>
      <c r="O80" s="12">
        <v>2.0</v>
      </c>
      <c r="P80" s="13">
        <v>0.47</v>
      </c>
      <c r="Q80" s="13">
        <v>4.0</v>
      </c>
      <c r="R80" s="13">
        <f t="shared" si="1"/>
        <v>4</v>
      </c>
      <c r="S80" s="14">
        <f t="shared" si="2"/>
        <v>4</v>
      </c>
      <c r="T80" s="14">
        <f t="shared" si="3"/>
        <v>0.5</v>
      </c>
      <c r="U80" s="15" t="str">
        <f>vlookup(F80,'Sub categories'!$A:$C,3,False)</f>
        <v>Labels</v>
      </c>
      <c r="V80" s="16">
        <f t="shared" si="4"/>
        <v>8</v>
      </c>
      <c r="W80" s="17">
        <f t="array" ref="W80">INDEX(shipping_prices!$C$1:$F1307,MATCH(I80,shipping_prices!$A$1:$A1307,0),MATCH(M80,shipping_prices!$C$1:$F$1,0))</f>
        <v>22.9</v>
      </c>
      <c r="X80" s="15" t="str">
        <f t="shared" si="5"/>
        <v>Adrian BartonIndianapolisIndiana</v>
      </c>
      <c r="Y80" s="15" t="str">
        <f t="shared" si="6"/>
        <v>Low</v>
      </c>
    </row>
    <row r="81" hidden="1">
      <c r="A81" s="1">
        <v>42036.0</v>
      </c>
      <c r="B81" s="2" t="s">
        <v>278</v>
      </c>
      <c r="C81" s="2">
        <v>3.0</v>
      </c>
      <c r="D81" s="2" t="s">
        <v>279</v>
      </c>
      <c r="E81" s="2" t="s">
        <v>27</v>
      </c>
      <c r="F81" s="2" t="s">
        <v>283</v>
      </c>
      <c r="G81" s="2" t="s">
        <v>39</v>
      </c>
      <c r="H81" s="2" t="s">
        <v>284</v>
      </c>
      <c r="I81" s="2" t="s">
        <v>281</v>
      </c>
      <c r="J81" s="2" t="s">
        <v>282</v>
      </c>
      <c r="K81" s="2" t="s">
        <v>77</v>
      </c>
      <c r="L81" s="10">
        <v>42043.0</v>
      </c>
      <c r="M81" s="2" t="s">
        <v>142</v>
      </c>
      <c r="N81" s="11">
        <v>0.0</v>
      </c>
      <c r="O81" s="12">
        <v>497.0</v>
      </c>
      <c r="P81" s="13">
        <v>0.45</v>
      </c>
      <c r="Q81" s="13">
        <v>1104.0</v>
      </c>
      <c r="R81" s="13">
        <f t="shared" si="1"/>
        <v>1104</v>
      </c>
      <c r="S81" s="14">
        <f t="shared" si="2"/>
        <v>368</v>
      </c>
      <c r="T81" s="14">
        <f t="shared" si="3"/>
        <v>0.4501811594</v>
      </c>
      <c r="U81" s="15" t="str">
        <f>vlookup(F81,'Sub categories'!$A:$C,3,False)</f>
        <v>Binders</v>
      </c>
      <c r="V81" s="16">
        <f t="shared" si="4"/>
        <v>7</v>
      </c>
      <c r="W81" s="17">
        <f t="array" ref="W81">INDEX(shipping_prices!$C$1:$F1308,MATCH(I81,shipping_prices!$A$1:$A1308,0),MATCH(M81,shipping_prices!$C$1:$F$1,0))</f>
        <v>22.9</v>
      </c>
      <c r="X81" s="15" t="str">
        <f t="shared" si="5"/>
        <v>Adrian BartonIndianapolisIndiana</v>
      </c>
      <c r="Y81" s="15" t="str">
        <f t="shared" si="6"/>
        <v>High</v>
      </c>
    </row>
    <row r="82" hidden="1">
      <c r="A82" s="1">
        <v>42037.0</v>
      </c>
      <c r="B82" s="2" t="s">
        <v>285</v>
      </c>
      <c r="C82" s="2">
        <v>3.0</v>
      </c>
      <c r="D82" s="2" t="s">
        <v>286</v>
      </c>
      <c r="E82" s="2" t="s">
        <v>37</v>
      </c>
      <c r="F82" s="2" t="s">
        <v>287</v>
      </c>
      <c r="G82" s="2" t="s">
        <v>39</v>
      </c>
      <c r="H82" s="2" t="s">
        <v>288</v>
      </c>
      <c r="I82" s="2" t="s">
        <v>140</v>
      </c>
      <c r="J82" s="2" t="s">
        <v>141</v>
      </c>
      <c r="K82" s="2" t="s">
        <v>77</v>
      </c>
      <c r="L82" s="10">
        <v>42039.0</v>
      </c>
      <c r="M82" s="2" t="s">
        <v>34</v>
      </c>
      <c r="N82" s="11">
        <v>0.2</v>
      </c>
      <c r="O82" s="12">
        <v>-83.0</v>
      </c>
      <c r="P82" s="13">
        <v>-0.25</v>
      </c>
      <c r="Q82" s="13">
        <v>332.0</v>
      </c>
      <c r="R82" s="13">
        <f t="shared" si="1"/>
        <v>415</v>
      </c>
      <c r="S82" s="14">
        <f t="shared" si="2"/>
        <v>138.3333333</v>
      </c>
      <c r="T82" s="14">
        <f t="shared" si="3"/>
        <v>-0.25</v>
      </c>
      <c r="U82" s="15" t="str">
        <f>vlookup(F82,'Sub categories'!$A:$C,3,False)</f>
        <v>Storage</v>
      </c>
      <c r="V82" s="16">
        <f t="shared" si="4"/>
        <v>2</v>
      </c>
      <c r="W82" s="17">
        <f t="array" ref="W82">INDEX(shipping_prices!$C$1:$F1309,MATCH(I82,shipping_prices!$A$1:$A1309,0),MATCH(M82,shipping_prices!$C$1:$F$1,0))</f>
        <v>13.2</v>
      </c>
      <c r="X82" s="15" t="str">
        <f t="shared" si="5"/>
        <v>Vivek GradyChicagoIllinois</v>
      </c>
      <c r="Y82" s="15" t="str">
        <f t="shared" si="6"/>
        <v>loss</v>
      </c>
    </row>
    <row r="83">
      <c r="A83" s="1">
        <v>42037.0</v>
      </c>
      <c r="B83" s="2" t="s">
        <v>289</v>
      </c>
      <c r="C83" s="2">
        <v>9.0</v>
      </c>
      <c r="D83" s="2" t="s">
        <v>290</v>
      </c>
      <c r="E83" s="2" t="s">
        <v>49</v>
      </c>
      <c r="F83" s="2" t="s">
        <v>291</v>
      </c>
      <c r="G83" s="2" t="s">
        <v>45</v>
      </c>
      <c r="H83" s="2" t="s">
        <v>130</v>
      </c>
      <c r="I83" s="2" t="s">
        <v>31</v>
      </c>
      <c r="J83" s="2" t="s">
        <v>32</v>
      </c>
      <c r="K83" s="2" t="s">
        <v>33</v>
      </c>
      <c r="L83" s="10">
        <v>42039.0</v>
      </c>
      <c r="M83" s="2" t="s">
        <v>34</v>
      </c>
      <c r="N83" s="11">
        <v>0.0</v>
      </c>
      <c r="O83" s="12">
        <v>21.0</v>
      </c>
      <c r="P83" s="13">
        <v>0.38</v>
      </c>
      <c r="Q83" s="13">
        <v>57.0</v>
      </c>
      <c r="R83" s="13">
        <f t="shared" si="1"/>
        <v>57</v>
      </c>
      <c r="S83" s="14">
        <f t="shared" si="2"/>
        <v>6.333333333</v>
      </c>
      <c r="T83" s="14">
        <f t="shared" si="3"/>
        <v>0.3684210526</v>
      </c>
      <c r="U83" s="15" t="str">
        <f>vlookup(F83,'Sub categories'!$A:$C,3,False)</f>
        <v>Furnishings</v>
      </c>
      <c r="V83" s="16">
        <f t="shared" si="4"/>
        <v>2</v>
      </c>
      <c r="W83" s="17">
        <f t="array" ref="W83">INDEX(shipping_prices!$C$1:$F1310,MATCH(I83,shipping_prices!$A$1:$A1310,0),MATCH(M83,shipping_prices!$C$1:$F$1,0))</f>
        <v>10.09</v>
      </c>
      <c r="X83" s="15" t="str">
        <f t="shared" si="5"/>
        <v>Benjamin FarhatNew York CityNew York</v>
      </c>
      <c r="Y83" s="15" t="str">
        <f t="shared" si="6"/>
        <v>Low</v>
      </c>
    </row>
    <row r="84" hidden="1">
      <c r="A84" s="1">
        <v>42037.0</v>
      </c>
      <c r="B84" s="2" t="s">
        <v>292</v>
      </c>
      <c r="C84" s="2">
        <v>2.0</v>
      </c>
      <c r="D84" s="2" t="s">
        <v>293</v>
      </c>
      <c r="E84" s="2" t="s">
        <v>27</v>
      </c>
      <c r="F84" s="2" t="s">
        <v>294</v>
      </c>
      <c r="G84" s="2" t="s">
        <v>39</v>
      </c>
      <c r="H84" s="2" t="s">
        <v>198</v>
      </c>
      <c r="I84" s="2" t="s">
        <v>295</v>
      </c>
      <c r="J84" s="2" t="s">
        <v>42</v>
      </c>
      <c r="K84" s="2" t="s">
        <v>43</v>
      </c>
      <c r="L84" s="10">
        <v>42038.0</v>
      </c>
      <c r="M84" s="2" t="s">
        <v>34</v>
      </c>
      <c r="N84" s="11">
        <v>0.0</v>
      </c>
      <c r="O84" s="12">
        <v>19.0</v>
      </c>
      <c r="P84" s="13">
        <v>0.48</v>
      </c>
      <c r="Q84" s="13">
        <v>40.0</v>
      </c>
      <c r="R84" s="13">
        <f t="shared" si="1"/>
        <v>40</v>
      </c>
      <c r="S84" s="14">
        <f t="shared" si="2"/>
        <v>20</v>
      </c>
      <c r="T84" s="14">
        <f t="shared" si="3"/>
        <v>0.475</v>
      </c>
      <c r="U84" s="15" t="str">
        <f>vlookup(F84,'Sub categories'!$A:$C,3,False)</f>
        <v>Paper</v>
      </c>
      <c r="V84" s="16">
        <f t="shared" si="4"/>
        <v>1</v>
      </c>
      <c r="W84" s="17">
        <f t="array" ref="W84">INDEX(shipping_prices!$C$1:$F1311,MATCH(I84,shipping_prices!$A$1:$A1311,0),MATCH(M84,shipping_prices!$C$1:$F$1,0))</f>
        <v>11.02</v>
      </c>
      <c r="X84" s="15" t="str">
        <f t="shared" si="5"/>
        <v>Greg MatthiasSan JoseCalifornia</v>
      </c>
      <c r="Y84" s="15" t="str">
        <f t="shared" si="6"/>
        <v>Low</v>
      </c>
    </row>
    <row r="85" hidden="1">
      <c r="A85" s="1">
        <v>42038.0</v>
      </c>
      <c r="B85" s="2" t="s">
        <v>292</v>
      </c>
      <c r="C85" s="2">
        <v>6.0</v>
      </c>
      <c r="D85" s="2" t="s">
        <v>293</v>
      </c>
      <c r="E85" s="2" t="s">
        <v>27</v>
      </c>
      <c r="F85" s="2" t="s">
        <v>296</v>
      </c>
      <c r="G85" s="2" t="s">
        <v>39</v>
      </c>
      <c r="H85" s="2" t="s">
        <v>297</v>
      </c>
      <c r="I85" s="2" t="s">
        <v>295</v>
      </c>
      <c r="J85" s="2" t="s">
        <v>42</v>
      </c>
      <c r="K85" s="2" t="s">
        <v>43</v>
      </c>
      <c r="L85" s="10">
        <v>42038.0</v>
      </c>
      <c r="M85" s="2" t="s">
        <v>34</v>
      </c>
      <c r="N85" s="11">
        <v>0.0</v>
      </c>
      <c r="O85" s="12">
        <v>11.0</v>
      </c>
      <c r="P85" s="13">
        <v>0.27</v>
      </c>
      <c r="Q85" s="13">
        <v>41.0</v>
      </c>
      <c r="R85" s="13">
        <f t="shared" si="1"/>
        <v>41</v>
      </c>
      <c r="S85" s="14">
        <f t="shared" si="2"/>
        <v>6.833333333</v>
      </c>
      <c r="T85" s="14">
        <f t="shared" si="3"/>
        <v>0.2682926829</v>
      </c>
      <c r="U85" s="15" t="str">
        <f>vlookup(F85,'Sub categories'!$A:$C,3,False)</f>
        <v>Supplies</v>
      </c>
      <c r="V85" s="16">
        <f t="shared" si="4"/>
        <v>0</v>
      </c>
      <c r="W85" s="17">
        <f t="array" ref="W85">INDEX(shipping_prices!$C$1:$F1312,MATCH(I85,shipping_prices!$A$1:$A1312,0),MATCH(M85,shipping_prices!$C$1:$F$1,0))</f>
        <v>11.02</v>
      </c>
      <c r="X85" s="15" t="str">
        <f t="shared" si="5"/>
        <v>Greg MatthiasSan JoseCalifornia</v>
      </c>
      <c r="Y85" s="15" t="str">
        <f t="shared" si="6"/>
        <v>Low</v>
      </c>
    </row>
    <row r="86">
      <c r="A86" s="1">
        <v>42038.0</v>
      </c>
      <c r="B86" s="2" t="s">
        <v>292</v>
      </c>
      <c r="C86" s="2">
        <v>1.0</v>
      </c>
      <c r="D86" s="2" t="s">
        <v>293</v>
      </c>
      <c r="E86" s="2" t="s">
        <v>27</v>
      </c>
      <c r="F86" s="2" t="s">
        <v>298</v>
      </c>
      <c r="G86" s="2" t="s">
        <v>45</v>
      </c>
      <c r="H86" s="2" t="s">
        <v>46</v>
      </c>
      <c r="I86" s="2" t="s">
        <v>295</v>
      </c>
      <c r="J86" s="2" t="s">
        <v>42</v>
      </c>
      <c r="K86" s="2" t="s">
        <v>43</v>
      </c>
      <c r="L86" s="10">
        <v>42038.0</v>
      </c>
      <c r="M86" s="2" t="s">
        <v>34</v>
      </c>
      <c r="N86" s="11">
        <v>0.2</v>
      </c>
      <c r="O86" s="12">
        <v>32.0</v>
      </c>
      <c r="P86" s="13">
        <v>0.13</v>
      </c>
      <c r="Q86" s="13">
        <v>257.0</v>
      </c>
      <c r="R86" s="13">
        <f t="shared" si="1"/>
        <v>321.25</v>
      </c>
      <c r="S86" s="14">
        <f t="shared" si="2"/>
        <v>321.25</v>
      </c>
      <c r="T86" s="14">
        <f t="shared" si="3"/>
        <v>0.1245136187</v>
      </c>
      <c r="U86" s="15" t="str">
        <f>vlookup(F86,'Sub categories'!$A:$C,3,False)</f>
        <v>Chairs</v>
      </c>
      <c r="V86" s="16">
        <f t="shared" si="4"/>
        <v>0</v>
      </c>
      <c r="W86" s="17">
        <f t="array" ref="W86">INDEX(shipping_prices!$C$1:$F1313,MATCH(I86,shipping_prices!$A$1:$A1313,0),MATCH(M86,shipping_prices!$C$1:$F$1,0))</f>
        <v>11.02</v>
      </c>
      <c r="X86" s="15" t="str">
        <f t="shared" si="5"/>
        <v>Greg MatthiasSan JoseCalifornia</v>
      </c>
      <c r="Y86" s="15" t="str">
        <f t="shared" si="6"/>
        <v>High</v>
      </c>
    </row>
    <row r="87" hidden="1">
      <c r="A87" s="1">
        <v>42039.0</v>
      </c>
      <c r="B87" s="2" t="s">
        <v>292</v>
      </c>
      <c r="C87" s="2">
        <v>5.0</v>
      </c>
      <c r="D87" s="2" t="s">
        <v>293</v>
      </c>
      <c r="E87" s="2" t="s">
        <v>27</v>
      </c>
      <c r="F87" s="2" t="s">
        <v>299</v>
      </c>
      <c r="G87" s="2" t="s">
        <v>29</v>
      </c>
      <c r="H87" s="2" t="s">
        <v>79</v>
      </c>
      <c r="I87" s="2" t="s">
        <v>295</v>
      </c>
      <c r="J87" s="2" t="s">
        <v>42</v>
      </c>
      <c r="K87" s="2" t="s">
        <v>43</v>
      </c>
      <c r="L87" s="10">
        <v>42039.0</v>
      </c>
      <c r="M87" s="2" t="s">
        <v>34</v>
      </c>
      <c r="N87" s="11">
        <v>0.2</v>
      </c>
      <c r="O87" s="12">
        <v>125.0</v>
      </c>
      <c r="P87" s="13">
        <v>0.09</v>
      </c>
      <c r="Q87" s="13">
        <v>1432.0</v>
      </c>
      <c r="R87" s="13">
        <f t="shared" si="1"/>
        <v>1790</v>
      </c>
      <c r="S87" s="14">
        <f t="shared" si="2"/>
        <v>358</v>
      </c>
      <c r="T87" s="14">
        <f t="shared" si="3"/>
        <v>0.08729050279</v>
      </c>
      <c r="U87" s="15" t="str">
        <f>vlookup(F87,'Sub categories'!$A:$C,3,False)</f>
        <v>Phones</v>
      </c>
      <c r="V87" s="16">
        <f t="shared" si="4"/>
        <v>0</v>
      </c>
      <c r="W87" s="17">
        <f t="array" ref="W87">INDEX(shipping_prices!$C$1:$F1314,MATCH(I87,shipping_prices!$A$1:$A1314,0),MATCH(M87,shipping_prices!$C$1:$F$1,0))</f>
        <v>11.02</v>
      </c>
      <c r="X87" s="15" t="str">
        <f t="shared" si="5"/>
        <v>Greg MatthiasSan JoseCalifornia</v>
      </c>
      <c r="Y87" s="15" t="str">
        <f t="shared" si="6"/>
        <v>High</v>
      </c>
    </row>
    <row r="88" hidden="1">
      <c r="A88" s="1">
        <v>42039.0</v>
      </c>
      <c r="B88" s="2" t="s">
        <v>300</v>
      </c>
      <c r="C88" s="2">
        <v>5.0</v>
      </c>
      <c r="D88" s="2" t="s">
        <v>301</v>
      </c>
      <c r="E88" s="2" t="s">
        <v>37</v>
      </c>
      <c r="F88" s="2" t="s">
        <v>302</v>
      </c>
      <c r="G88" s="2" t="s">
        <v>39</v>
      </c>
      <c r="H88" s="2" t="s">
        <v>40</v>
      </c>
      <c r="I88" s="2" t="s">
        <v>303</v>
      </c>
      <c r="J88" s="2" t="s">
        <v>53</v>
      </c>
      <c r="K88" s="2" t="s">
        <v>54</v>
      </c>
      <c r="L88" s="10">
        <v>42040.0</v>
      </c>
      <c r="M88" s="2" t="s">
        <v>142</v>
      </c>
      <c r="N88" s="11">
        <v>0.7</v>
      </c>
      <c r="O88" s="12">
        <v>-7.0</v>
      </c>
      <c r="P88" s="13">
        <v>-0.7</v>
      </c>
      <c r="Q88" s="13">
        <v>10.0</v>
      </c>
      <c r="R88" s="13">
        <f t="shared" si="1"/>
        <v>33.33333333</v>
      </c>
      <c r="S88" s="14">
        <f t="shared" si="2"/>
        <v>6.666666667</v>
      </c>
      <c r="T88" s="14">
        <f t="shared" si="3"/>
        <v>-0.7</v>
      </c>
      <c r="U88" s="15" t="str">
        <f>vlookup(F88,'Sub categories'!$A:$C,3,False)</f>
        <v>Binders</v>
      </c>
      <c r="V88" s="16">
        <f t="shared" si="4"/>
        <v>1</v>
      </c>
      <c r="W88" s="17">
        <f t="array" ref="W88">INDEX(shipping_prices!$C$1:$F1315,MATCH(I88,shipping_prices!$A$1:$A1315,0),MATCH(M88,shipping_prices!$C$1:$F$1,0))</f>
        <v>20.66</v>
      </c>
      <c r="X88" s="15" t="str">
        <f t="shared" si="5"/>
        <v>Don MillerPalm CoastFlorida</v>
      </c>
      <c r="Y88" s="15" t="str">
        <f t="shared" si="6"/>
        <v>loss</v>
      </c>
    </row>
    <row r="89">
      <c r="A89" s="1">
        <v>42039.0</v>
      </c>
      <c r="B89" s="2" t="s">
        <v>300</v>
      </c>
      <c r="C89" s="2">
        <v>2.0</v>
      </c>
      <c r="D89" s="2" t="s">
        <v>301</v>
      </c>
      <c r="E89" s="2" t="s">
        <v>37</v>
      </c>
      <c r="F89" s="2" t="s">
        <v>304</v>
      </c>
      <c r="G89" s="2" t="s">
        <v>45</v>
      </c>
      <c r="H89" s="2" t="s">
        <v>157</v>
      </c>
      <c r="I89" s="2" t="s">
        <v>303</v>
      </c>
      <c r="J89" s="2" t="s">
        <v>53</v>
      </c>
      <c r="K89" s="2" t="s">
        <v>54</v>
      </c>
      <c r="L89" s="10">
        <v>42040.0</v>
      </c>
      <c r="M89" s="2" t="s">
        <v>142</v>
      </c>
      <c r="N89" s="11">
        <v>0.2</v>
      </c>
      <c r="O89" s="12">
        <v>5.0</v>
      </c>
      <c r="P89" s="13">
        <v>0.28</v>
      </c>
      <c r="Q89" s="13">
        <v>20.0</v>
      </c>
      <c r="R89" s="13">
        <f t="shared" si="1"/>
        <v>25</v>
      </c>
      <c r="S89" s="14">
        <f t="shared" si="2"/>
        <v>12.5</v>
      </c>
      <c r="T89" s="14">
        <f t="shared" si="3"/>
        <v>0.25</v>
      </c>
      <c r="U89" s="15" t="str">
        <f>vlookup(F89,'Sub categories'!$A:$C,3,False)</f>
        <v>Furnishings</v>
      </c>
      <c r="V89" s="16">
        <f t="shared" si="4"/>
        <v>1</v>
      </c>
      <c r="W89" s="17">
        <f t="array" ref="W89">INDEX(shipping_prices!$C$1:$F1316,MATCH(I89,shipping_prices!$A$1:$A1316,0),MATCH(M89,shipping_prices!$C$1:$F$1,0))</f>
        <v>20.66</v>
      </c>
      <c r="X89" s="15" t="str">
        <f t="shared" si="5"/>
        <v>Don MillerPalm CoastFlorida</v>
      </c>
      <c r="Y89" s="15" t="str">
        <f t="shared" si="6"/>
        <v>Low</v>
      </c>
    </row>
    <row r="90">
      <c r="A90" s="1">
        <v>42041.0</v>
      </c>
      <c r="B90" s="2" t="s">
        <v>300</v>
      </c>
      <c r="C90" s="2">
        <v>3.0</v>
      </c>
      <c r="D90" s="2" t="s">
        <v>301</v>
      </c>
      <c r="E90" s="2" t="s">
        <v>37</v>
      </c>
      <c r="F90" s="2" t="s">
        <v>305</v>
      </c>
      <c r="G90" s="2" t="s">
        <v>45</v>
      </c>
      <c r="H90" s="2" t="s">
        <v>306</v>
      </c>
      <c r="I90" s="2" t="s">
        <v>303</v>
      </c>
      <c r="J90" s="2" t="s">
        <v>53</v>
      </c>
      <c r="K90" s="2" t="s">
        <v>54</v>
      </c>
      <c r="L90" s="10">
        <v>42041.0</v>
      </c>
      <c r="M90" s="2" t="s">
        <v>142</v>
      </c>
      <c r="N90" s="11">
        <v>0.2</v>
      </c>
      <c r="O90" s="12">
        <v>16.0</v>
      </c>
      <c r="P90" s="13">
        <v>0.08</v>
      </c>
      <c r="Q90" s="13">
        <v>213.0</v>
      </c>
      <c r="R90" s="13">
        <f t="shared" si="1"/>
        <v>266.25</v>
      </c>
      <c r="S90" s="14">
        <f t="shared" si="2"/>
        <v>88.75</v>
      </c>
      <c r="T90" s="14">
        <f t="shared" si="3"/>
        <v>0.07511737089</v>
      </c>
      <c r="U90" s="15" t="str">
        <f>vlookup(F90,'Sub categories'!$A:$C,3,False)</f>
        <v>Furnishings</v>
      </c>
      <c r="V90" s="16">
        <f t="shared" si="4"/>
        <v>0</v>
      </c>
      <c r="W90" s="17">
        <f t="array" ref="W90">INDEX(shipping_prices!$C$1:$F1317,MATCH(I90,shipping_prices!$A$1:$A1317,0),MATCH(M90,shipping_prices!$C$1:$F$1,0))</f>
        <v>20.66</v>
      </c>
      <c r="X90" s="15" t="str">
        <f t="shared" si="5"/>
        <v>Don MillerPalm CoastFlorida</v>
      </c>
      <c r="Y90" s="15" t="str">
        <f t="shared" si="6"/>
        <v>Low</v>
      </c>
    </row>
    <row r="91" hidden="1">
      <c r="A91" s="1">
        <v>42041.0</v>
      </c>
      <c r="B91" s="2" t="s">
        <v>307</v>
      </c>
      <c r="C91" s="2">
        <v>1.0</v>
      </c>
      <c r="D91" s="2" t="s">
        <v>308</v>
      </c>
      <c r="E91" s="2" t="s">
        <v>27</v>
      </c>
      <c r="F91" s="2" t="s">
        <v>309</v>
      </c>
      <c r="G91" s="2" t="s">
        <v>39</v>
      </c>
      <c r="H91" s="2" t="s">
        <v>79</v>
      </c>
      <c r="I91" s="2" t="s">
        <v>310</v>
      </c>
      <c r="J91" s="2" t="s">
        <v>311</v>
      </c>
      <c r="K91" s="2" t="s">
        <v>33</v>
      </c>
      <c r="L91" s="10">
        <v>42042.0</v>
      </c>
      <c r="M91" s="2" t="s">
        <v>34</v>
      </c>
      <c r="N91" s="11">
        <v>0.0</v>
      </c>
      <c r="O91" s="12">
        <v>2.0</v>
      </c>
      <c r="P91" s="13">
        <v>0.46</v>
      </c>
      <c r="Q91" s="13">
        <v>3.0</v>
      </c>
      <c r="R91" s="13">
        <f t="shared" si="1"/>
        <v>3</v>
      </c>
      <c r="S91" s="14">
        <f t="shared" si="2"/>
        <v>3</v>
      </c>
      <c r="T91" s="14">
        <f t="shared" si="3"/>
        <v>0.6666666667</v>
      </c>
      <c r="U91" s="15" t="str">
        <f>vlookup(F91,'Sub categories'!$A:$C,3,False)</f>
        <v>Paper</v>
      </c>
      <c r="V91" s="16">
        <f t="shared" si="4"/>
        <v>1</v>
      </c>
      <c r="W91" s="17">
        <f t="array" ref="W91">INDEX(shipping_prices!$C$1:$F1318,MATCH(I91,shipping_prices!$A$1:$A1318,0),MATCH(M91,shipping_prices!$C$1:$F$1,0))</f>
        <v>14.31</v>
      </c>
      <c r="X91" s="15" t="str">
        <f t="shared" si="5"/>
        <v>Karl BraunNewarkDelaware</v>
      </c>
      <c r="Y91" s="15" t="str">
        <f t="shared" si="6"/>
        <v>Low</v>
      </c>
    </row>
    <row r="92">
      <c r="A92" s="1">
        <v>42041.0</v>
      </c>
      <c r="B92" s="2" t="s">
        <v>307</v>
      </c>
      <c r="C92" s="2">
        <v>4.0</v>
      </c>
      <c r="D92" s="2" t="s">
        <v>308</v>
      </c>
      <c r="E92" s="2" t="s">
        <v>27</v>
      </c>
      <c r="F92" s="2" t="s">
        <v>312</v>
      </c>
      <c r="G92" s="2" t="s">
        <v>45</v>
      </c>
      <c r="H92" s="2" t="s">
        <v>79</v>
      </c>
      <c r="I92" s="2" t="s">
        <v>310</v>
      </c>
      <c r="J92" s="2" t="s">
        <v>311</v>
      </c>
      <c r="K92" s="2" t="s">
        <v>33</v>
      </c>
      <c r="L92" s="10">
        <v>42042.0</v>
      </c>
      <c r="M92" s="2" t="s">
        <v>34</v>
      </c>
      <c r="N92" s="11">
        <v>0.0</v>
      </c>
      <c r="O92" s="12">
        <v>4.0</v>
      </c>
      <c r="P92" s="13">
        <v>0.38</v>
      </c>
      <c r="Q92" s="13">
        <v>11.0</v>
      </c>
      <c r="R92" s="13">
        <f t="shared" si="1"/>
        <v>11</v>
      </c>
      <c r="S92" s="14">
        <f t="shared" si="2"/>
        <v>2.75</v>
      </c>
      <c r="T92" s="14">
        <f t="shared" si="3"/>
        <v>0.3636363636</v>
      </c>
      <c r="U92" s="15" t="str">
        <f>vlookup(F92,'Sub categories'!$A:$C,3,False)</f>
        <v>Furnishings</v>
      </c>
      <c r="V92" s="16">
        <f t="shared" si="4"/>
        <v>1</v>
      </c>
      <c r="W92" s="17">
        <f t="array" ref="W92">INDEX(shipping_prices!$C$1:$F1319,MATCH(I92,shipping_prices!$A$1:$A1319,0),MATCH(M92,shipping_prices!$C$1:$F$1,0))</f>
        <v>14.31</v>
      </c>
      <c r="X92" s="15" t="str">
        <f t="shared" si="5"/>
        <v>Karl BraunNewarkDelaware</v>
      </c>
      <c r="Y92" s="15" t="str">
        <f t="shared" si="6"/>
        <v>Low</v>
      </c>
    </row>
    <row r="93" hidden="1">
      <c r="A93" s="1">
        <v>42041.0</v>
      </c>
      <c r="B93" s="2" t="s">
        <v>307</v>
      </c>
      <c r="C93" s="2">
        <v>3.0</v>
      </c>
      <c r="D93" s="2" t="s">
        <v>308</v>
      </c>
      <c r="E93" s="2" t="s">
        <v>27</v>
      </c>
      <c r="F93" s="2" t="s">
        <v>313</v>
      </c>
      <c r="G93" s="2" t="s">
        <v>39</v>
      </c>
      <c r="H93" s="2" t="s">
        <v>51</v>
      </c>
      <c r="I93" s="2" t="s">
        <v>310</v>
      </c>
      <c r="J93" s="2" t="s">
        <v>311</v>
      </c>
      <c r="K93" s="2" t="s">
        <v>33</v>
      </c>
      <c r="L93" s="10">
        <v>42042.0</v>
      </c>
      <c r="M93" s="2" t="s">
        <v>34</v>
      </c>
      <c r="N93" s="11">
        <v>0.0</v>
      </c>
      <c r="O93" s="12">
        <v>8.0</v>
      </c>
      <c r="P93" s="13">
        <v>0.49</v>
      </c>
      <c r="Q93" s="13">
        <v>17.0</v>
      </c>
      <c r="R93" s="13">
        <f t="shared" si="1"/>
        <v>17</v>
      </c>
      <c r="S93" s="14">
        <f t="shared" si="2"/>
        <v>5.666666667</v>
      </c>
      <c r="T93" s="14">
        <f t="shared" si="3"/>
        <v>0.4705882353</v>
      </c>
      <c r="U93" s="15" t="str">
        <f>vlookup(F93,'Sub categories'!$A:$C,3,False)</f>
        <v>Paper</v>
      </c>
      <c r="V93" s="16">
        <f t="shared" si="4"/>
        <v>1</v>
      </c>
      <c r="W93" s="17">
        <f t="array" ref="W93">INDEX(shipping_prices!$C$1:$F1320,MATCH(I93,shipping_prices!$A$1:$A1320,0),MATCH(M93,shipping_prices!$C$1:$F$1,0))</f>
        <v>14.31</v>
      </c>
      <c r="X93" s="15" t="str">
        <f t="shared" si="5"/>
        <v>Karl BraunNewarkDelaware</v>
      </c>
      <c r="Y93" s="15" t="str">
        <f t="shared" si="6"/>
        <v>Low</v>
      </c>
    </row>
    <row r="94" hidden="1">
      <c r="A94" s="1">
        <v>42042.0</v>
      </c>
      <c r="B94" s="2" t="s">
        <v>314</v>
      </c>
      <c r="C94" s="2">
        <v>5.0</v>
      </c>
      <c r="D94" s="2" t="s">
        <v>225</v>
      </c>
      <c r="E94" s="2" t="s">
        <v>27</v>
      </c>
      <c r="F94" s="2" t="s">
        <v>315</v>
      </c>
      <c r="G94" s="2" t="s">
        <v>29</v>
      </c>
      <c r="H94" s="2" t="s">
        <v>220</v>
      </c>
      <c r="I94" s="2" t="s">
        <v>121</v>
      </c>
      <c r="J94" s="2" t="s">
        <v>122</v>
      </c>
      <c r="K94" s="2" t="s">
        <v>54</v>
      </c>
      <c r="L94" s="10">
        <v>42049.0</v>
      </c>
      <c r="M94" s="2" t="s">
        <v>142</v>
      </c>
      <c r="N94" s="11">
        <v>0.0</v>
      </c>
      <c r="O94" s="12">
        <v>66.0</v>
      </c>
      <c r="P94" s="13">
        <v>0.44</v>
      </c>
      <c r="Q94" s="13">
        <v>150.0</v>
      </c>
      <c r="R94" s="13">
        <f t="shared" si="1"/>
        <v>150</v>
      </c>
      <c r="S94" s="14">
        <f t="shared" si="2"/>
        <v>30</v>
      </c>
      <c r="T94" s="14">
        <f t="shared" si="3"/>
        <v>0.44</v>
      </c>
      <c r="U94" s="15" t="str">
        <f>vlookup(F94,'Sub categories'!$A:$C,3,False)</f>
        <v>Accessories</v>
      </c>
      <c r="V94" s="16">
        <f t="shared" si="4"/>
        <v>7</v>
      </c>
      <c r="W94" s="17">
        <f t="array" ref="W94">INDEX(shipping_prices!$C$1:$F1321,MATCH(I94,shipping_prices!$A$1:$A1321,0),MATCH(M94,shipping_prices!$C$1:$F$1,0))</f>
        <v>22.25</v>
      </c>
      <c r="X94" s="15" t="str">
        <f t="shared" si="5"/>
        <v>Erica HackneyRoswellGeorgia</v>
      </c>
      <c r="Y94" s="15" t="str">
        <f t="shared" si="6"/>
        <v>High</v>
      </c>
    </row>
    <row r="95" hidden="1">
      <c r="A95" s="1">
        <v>42042.0</v>
      </c>
      <c r="B95" s="2" t="s">
        <v>316</v>
      </c>
      <c r="C95" s="2">
        <v>2.0</v>
      </c>
      <c r="D95" s="2" t="s">
        <v>317</v>
      </c>
      <c r="E95" s="2" t="s">
        <v>27</v>
      </c>
      <c r="F95" s="2" t="s">
        <v>318</v>
      </c>
      <c r="G95" s="2" t="s">
        <v>29</v>
      </c>
      <c r="H95" s="2" t="s">
        <v>319</v>
      </c>
      <c r="I95" s="2" t="s">
        <v>320</v>
      </c>
      <c r="J95" s="2" t="s">
        <v>321</v>
      </c>
      <c r="K95" s="2" t="s">
        <v>33</v>
      </c>
      <c r="L95" s="10">
        <v>42054.0</v>
      </c>
      <c r="M95" s="2" t="s">
        <v>34</v>
      </c>
      <c r="N95" s="11">
        <v>0.4</v>
      </c>
      <c r="O95" s="12">
        <v>-169.0</v>
      </c>
      <c r="P95" s="13">
        <v>-0.22</v>
      </c>
      <c r="Q95" s="13">
        <v>780.0</v>
      </c>
      <c r="R95" s="13">
        <f t="shared" si="1"/>
        <v>1300</v>
      </c>
      <c r="S95" s="14">
        <f t="shared" si="2"/>
        <v>650</v>
      </c>
      <c r="T95" s="14">
        <f t="shared" si="3"/>
        <v>-0.2166666667</v>
      </c>
      <c r="U95" s="15" t="str">
        <f>vlookup(F95,'Sub categories'!$A:$C,3,False)</f>
        <v>Phones</v>
      </c>
      <c r="V95" s="16">
        <f t="shared" si="4"/>
        <v>12</v>
      </c>
      <c r="W95" s="17">
        <f t="array" ref="W95">INDEX(shipping_prices!$C$1:$F1322,MATCH(I95,shipping_prices!$A$1:$A1322,0),MATCH(M95,shipping_prices!$C$1:$F$1,0))</f>
        <v>10.45</v>
      </c>
      <c r="X95" s="15" t="str">
        <f t="shared" si="5"/>
        <v>Bruce StewartClevelandOhio</v>
      </c>
      <c r="Y95" s="15" t="str">
        <f t="shared" si="6"/>
        <v>loss</v>
      </c>
    </row>
    <row r="96" hidden="1">
      <c r="A96" s="1">
        <v>42043.0</v>
      </c>
      <c r="B96" s="2" t="s">
        <v>322</v>
      </c>
      <c r="C96" s="2">
        <v>2.0</v>
      </c>
      <c r="D96" s="2" t="s">
        <v>323</v>
      </c>
      <c r="E96" s="2" t="s">
        <v>37</v>
      </c>
      <c r="F96" s="2" t="s">
        <v>241</v>
      </c>
      <c r="G96" s="2" t="s">
        <v>39</v>
      </c>
      <c r="H96" s="2" t="s">
        <v>51</v>
      </c>
      <c r="I96" s="2" t="s">
        <v>41</v>
      </c>
      <c r="J96" s="2" t="s">
        <v>42</v>
      </c>
      <c r="K96" s="2" t="s">
        <v>43</v>
      </c>
      <c r="L96" s="10">
        <v>42045.0</v>
      </c>
      <c r="M96" s="2" t="s">
        <v>34</v>
      </c>
      <c r="N96" s="11">
        <v>0.0</v>
      </c>
      <c r="O96" s="12">
        <v>6.0</v>
      </c>
      <c r="P96" s="13">
        <v>0.48</v>
      </c>
      <c r="Q96" s="13">
        <v>13.0</v>
      </c>
      <c r="R96" s="13">
        <f t="shared" si="1"/>
        <v>13</v>
      </c>
      <c r="S96" s="14">
        <f t="shared" si="2"/>
        <v>6.5</v>
      </c>
      <c r="T96" s="14">
        <f t="shared" si="3"/>
        <v>0.4615384615</v>
      </c>
      <c r="U96" s="15" t="str">
        <f>vlookup(F96,'Sub categories'!$A:$C,3,False)</f>
        <v>Paper</v>
      </c>
      <c r="V96" s="16">
        <f t="shared" si="4"/>
        <v>2</v>
      </c>
      <c r="W96" s="17">
        <f t="array" ref="W96">INDEX(shipping_prices!$C$1:$F1323,MATCH(I96,shipping_prices!$A$1:$A1323,0),MATCH(M96,shipping_prices!$C$1:$F$1,0))</f>
        <v>10.99</v>
      </c>
      <c r="X96" s="15" t="str">
        <f t="shared" si="5"/>
        <v>Georgia RosenbergSan FranciscoCalifornia</v>
      </c>
      <c r="Y96" s="15" t="str">
        <f t="shared" si="6"/>
        <v>Low</v>
      </c>
    </row>
    <row r="97" hidden="1">
      <c r="A97" s="1">
        <v>42046.0</v>
      </c>
      <c r="B97" s="2" t="s">
        <v>324</v>
      </c>
      <c r="C97" s="2">
        <v>2.0</v>
      </c>
      <c r="D97" s="2" t="s">
        <v>325</v>
      </c>
      <c r="E97" s="2" t="s">
        <v>37</v>
      </c>
      <c r="F97" s="2" t="s">
        <v>326</v>
      </c>
      <c r="G97" s="2" t="s">
        <v>39</v>
      </c>
      <c r="H97" s="2" t="s">
        <v>182</v>
      </c>
      <c r="I97" s="2" t="s">
        <v>31</v>
      </c>
      <c r="J97" s="2" t="s">
        <v>32</v>
      </c>
      <c r="K97" s="2" t="s">
        <v>33</v>
      </c>
      <c r="L97" s="10">
        <v>42058.0</v>
      </c>
      <c r="M97" s="2" t="s">
        <v>142</v>
      </c>
      <c r="N97" s="11">
        <v>0.2</v>
      </c>
      <c r="O97" s="12">
        <v>9.0</v>
      </c>
      <c r="P97" s="13">
        <v>0.35</v>
      </c>
      <c r="Q97" s="13">
        <v>26.0</v>
      </c>
      <c r="R97" s="13">
        <f t="shared" si="1"/>
        <v>32.5</v>
      </c>
      <c r="S97" s="14">
        <f t="shared" si="2"/>
        <v>16.25</v>
      </c>
      <c r="T97" s="14">
        <f t="shared" si="3"/>
        <v>0.3461538462</v>
      </c>
      <c r="U97" s="15" t="str">
        <f>vlookup(F97,'Sub categories'!$A:$C,3,False)</f>
        <v>Binders</v>
      </c>
      <c r="V97" s="16">
        <f t="shared" si="4"/>
        <v>12</v>
      </c>
      <c r="W97" s="17">
        <f t="array" ref="W97">INDEX(shipping_prices!$C$1:$F1324,MATCH(I97,shipping_prices!$A$1:$A1324,0),MATCH(M97,shipping_prices!$C$1:$F$1,0))</f>
        <v>23.55</v>
      </c>
      <c r="X97" s="15" t="str">
        <f t="shared" si="5"/>
        <v>Laurel WorkmanNew York CityNew York</v>
      </c>
      <c r="Y97" s="15" t="str">
        <f t="shared" si="6"/>
        <v>Low</v>
      </c>
    </row>
    <row r="98" hidden="1">
      <c r="A98" s="1">
        <v>42046.0</v>
      </c>
      <c r="B98" s="2" t="s">
        <v>324</v>
      </c>
      <c r="C98" s="2">
        <v>4.0</v>
      </c>
      <c r="D98" s="2" t="s">
        <v>325</v>
      </c>
      <c r="E98" s="2" t="s">
        <v>37</v>
      </c>
      <c r="F98" s="2" t="s">
        <v>327</v>
      </c>
      <c r="G98" s="2" t="s">
        <v>39</v>
      </c>
      <c r="H98" s="2" t="s">
        <v>51</v>
      </c>
      <c r="I98" s="2" t="s">
        <v>31</v>
      </c>
      <c r="J98" s="2" t="s">
        <v>32</v>
      </c>
      <c r="K98" s="2" t="s">
        <v>33</v>
      </c>
      <c r="L98" s="10">
        <v>42058.0</v>
      </c>
      <c r="M98" s="2" t="s">
        <v>142</v>
      </c>
      <c r="N98" s="11">
        <v>0.0</v>
      </c>
      <c r="O98" s="12">
        <v>18.0</v>
      </c>
      <c r="P98" s="13">
        <v>0.45</v>
      </c>
      <c r="Q98" s="13">
        <v>40.0</v>
      </c>
      <c r="R98" s="13">
        <f t="shared" si="1"/>
        <v>40</v>
      </c>
      <c r="S98" s="14">
        <f t="shared" si="2"/>
        <v>10</v>
      </c>
      <c r="T98" s="14">
        <f t="shared" si="3"/>
        <v>0.45</v>
      </c>
      <c r="U98" s="15" t="str">
        <f>vlookup(F98,'Sub categories'!$A:$C,3,False)</f>
        <v>Paper</v>
      </c>
      <c r="V98" s="16">
        <f t="shared" si="4"/>
        <v>12</v>
      </c>
      <c r="W98" s="17">
        <f t="array" ref="W98">INDEX(shipping_prices!$C$1:$F1325,MATCH(I98,shipping_prices!$A$1:$A1325,0),MATCH(M98,shipping_prices!$C$1:$F$1,0))</f>
        <v>23.55</v>
      </c>
      <c r="X98" s="15" t="str">
        <f t="shared" si="5"/>
        <v>Laurel WorkmanNew York CityNew York</v>
      </c>
      <c r="Y98" s="15" t="str">
        <f t="shared" si="6"/>
        <v>Low</v>
      </c>
    </row>
    <row r="99" hidden="1">
      <c r="A99" s="1">
        <v>42046.0</v>
      </c>
      <c r="B99" s="2" t="s">
        <v>324</v>
      </c>
      <c r="C99" s="2">
        <v>3.0</v>
      </c>
      <c r="D99" s="2" t="s">
        <v>325</v>
      </c>
      <c r="E99" s="2" t="s">
        <v>37</v>
      </c>
      <c r="F99" s="2" t="s">
        <v>328</v>
      </c>
      <c r="G99" s="2" t="s">
        <v>39</v>
      </c>
      <c r="H99" s="2" t="s">
        <v>329</v>
      </c>
      <c r="I99" s="2" t="s">
        <v>31</v>
      </c>
      <c r="J99" s="2" t="s">
        <v>32</v>
      </c>
      <c r="K99" s="2" t="s">
        <v>33</v>
      </c>
      <c r="L99" s="10">
        <v>42058.0</v>
      </c>
      <c r="M99" s="2" t="s">
        <v>142</v>
      </c>
      <c r="N99" s="11">
        <v>0.0</v>
      </c>
      <c r="O99" s="12">
        <v>78.0</v>
      </c>
      <c r="P99" s="13">
        <v>0.33</v>
      </c>
      <c r="Q99" s="13">
        <v>236.0</v>
      </c>
      <c r="R99" s="13">
        <f t="shared" si="1"/>
        <v>236</v>
      </c>
      <c r="S99" s="14">
        <f t="shared" si="2"/>
        <v>78.66666667</v>
      </c>
      <c r="T99" s="14">
        <f t="shared" si="3"/>
        <v>0.3305084746</v>
      </c>
      <c r="U99" s="15" t="str">
        <f>vlookup(F99,'Sub categories'!$A:$C,3,False)</f>
        <v>Appliances</v>
      </c>
      <c r="V99" s="16">
        <f t="shared" si="4"/>
        <v>12</v>
      </c>
      <c r="W99" s="17">
        <f t="array" ref="W99">INDEX(shipping_prices!$C$1:$F1326,MATCH(I99,shipping_prices!$A$1:$A1326,0),MATCH(M99,shipping_prices!$C$1:$F$1,0))</f>
        <v>23.55</v>
      </c>
      <c r="X99" s="15" t="str">
        <f t="shared" si="5"/>
        <v>Laurel WorkmanNew York CityNew York</v>
      </c>
      <c r="Y99" s="15" t="str">
        <f t="shared" si="6"/>
        <v>High</v>
      </c>
    </row>
    <row r="100" hidden="1">
      <c r="A100" s="1">
        <v>42046.0</v>
      </c>
      <c r="B100" s="2" t="s">
        <v>324</v>
      </c>
      <c r="C100" s="2">
        <v>5.0</v>
      </c>
      <c r="D100" s="2" t="s">
        <v>325</v>
      </c>
      <c r="E100" s="2" t="s">
        <v>37</v>
      </c>
      <c r="F100" s="2" t="s">
        <v>330</v>
      </c>
      <c r="G100" s="2" t="s">
        <v>29</v>
      </c>
      <c r="H100" s="2" t="s">
        <v>79</v>
      </c>
      <c r="I100" s="2" t="s">
        <v>31</v>
      </c>
      <c r="J100" s="2" t="s">
        <v>32</v>
      </c>
      <c r="K100" s="2" t="s">
        <v>33</v>
      </c>
      <c r="L100" s="10">
        <v>42058.0</v>
      </c>
      <c r="M100" s="2" t="s">
        <v>142</v>
      </c>
      <c r="N100" s="11">
        <v>0.0</v>
      </c>
      <c r="O100" s="12">
        <v>135.0</v>
      </c>
      <c r="P100" s="13">
        <v>0.29</v>
      </c>
      <c r="Q100" s="13">
        <v>464.0</v>
      </c>
      <c r="R100" s="13">
        <f t="shared" si="1"/>
        <v>464</v>
      </c>
      <c r="S100" s="14">
        <f t="shared" si="2"/>
        <v>92.8</v>
      </c>
      <c r="T100" s="14">
        <f t="shared" si="3"/>
        <v>0.2909482759</v>
      </c>
      <c r="U100" s="15" t="str">
        <f>vlookup(F100,'Sub categories'!$A:$C,3,False)</f>
        <v>Phones</v>
      </c>
      <c r="V100" s="16">
        <f t="shared" si="4"/>
        <v>12</v>
      </c>
      <c r="W100" s="17">
        <f t="array" ref="W100">INDEX(shipping_prices!$C$1:$F1327,MATCH(I100,shipping_prices!$A$1:$A1327,0),MATCH(M100,shipping_prices!$C$1:$F$1,0))</f>
        <v>23.55</v>
      </c>
      <c r="X100" s="15" t="str">
        <f t="shared" si="5"/>
        <v>Laurel WorkmanNew York CityNew York</v>
      </c>
      <c r="Y100" s="15" t="str">
        <f t="shared" si="6"/>
        <v>High</v>
      </c>
    </row>
    <row r="101" hidden="1">
      <c r="A101" s="1">
        <v>42046.0</v>
      </c>
      <c r="B101" s="2" t="s">
        <v>331</v>
      </c>
      <c r="C101" s="2">
        <v>1.0</v>
      </c>
      <c r="D101" s="2" t="s">
        <v>332</v>
      </c>
      <c r="E101" s="2" t="s">
        <v>37</v>
      </c>
      <c r="F101" s="2" t="s">
        <v>202</v>
      </c>
      <c r="G101" s="2" t="s">
        <v>39</v>
      </c>
      <c r="H101" s="2" t="s">
        <v>193</v>
      </c>
      <c r="I101" s="2" t="s">
        <v>333</v>
      </c>
      <c r="J101" s="2" t="s">
        <v>76</v>
      </c>
      <c r="K101" s="2" t="s">
        <v>77</v>
      </c>
      <c r="L101" s="10">
        <v>42054.0</v>
      </c>
      <c r="M101" s="2" t="s">
        <v>34</v>
      </c>
      <c r="N101" s="11">
        <v>0.8</v>
      </c>
      <c r="O101" s="12">
        <v>-2.0</v>
      </c>
      <c r="P101" s="13">
        <v>-1.75</v>
      </c>
      <c r="Q101" s="13">
        <v>1.0</v>
      </c>
      <c r="R101" s="13">
        <f t="shared" si="1"/>
        <v>5</v>
      </c>
      <c r="S101" s="14">
        <f t="shared" si="2"/>
        <v>5</v>
      </c>
      <c r="T101" s="14">
        <f t="shared" si="3"/>
        <v>-2</v>
      </c>
      <c r="U101" s="15" t="str">
        <f>vlookup(F101,'Sub categories'!$A:$C,3,False)</f>
        <v>Binders</v>
      </c>
      <c r="V101" s="16">
        <f t="shared" si="4"/>
        <v>8</v>
      </c>
      <c r="W101" s="17">
        <f t="array" ref="W101">INDEX(shipping_prices!$C$1:$F1328,MATCH(I101,shipping_prices!$A$1:$A1328,0),MATCH(M101,shipping_prices!$C$1:$F$1,0))</f>
        <v>9.94</v>
      </c>
      <c r="X101" s="15" t="str">
        <f t="shared" si="5"/>
        <v>Craig MolinariHuntsvilleTexas</v>
      </c>
      <c r="Y101" s="15" t="str">
        <f t="shared" si="6"/>
        <v>loss</v>
      </c>
    </row>
    <row r="102" hidden="1">
      <c r="A102" s="1">
        <v>42046.0</v>
      </c>
      <c r="B102" s="2" t="s">
        <v>331</v>
      </c>
      <c r="C102" s="2">
        <v>5.0</v>
      </c>
      <c r="D102" s="2" t="s">
        <v>332</v>
      </c>
      <c r="E102" s="2" t="s">
        <v>37</v>
      </c>
      <c r="F102" s="2" t="s">
        <v>334</v>
      </c>
      <c r="G102" s="2" t="s">
        <v>39</v>
      </c>
      <c r="H102" s="2" t="s">
        <v>182</v>
      </c>
      <c r="I102" s="2" t="s">
        <v>333</v>
      </c>
      <c r="J102" s="2" t="s">
        <v>76</v>
      </c>
      <c r="K102" s="2" t="s">
        <v>77</v>
      </c>
      <c r="L102" s="10">
        <v>42054.0</v>
      </c>
      <c r="M102" s="2" t="s">
        <v>34</v>
      </c>
      <c r="N102" s="11">
        <v>0.8</v>
      </c>
      <c r="O102" s="12">
        <v>-19.0</v>
      </c>
      <c r="P102" s="13">
        <v>-1.6</v>
      </c>
      <c r="Q102" s="13">
        <v>12.0</v>
      </c>
      <c r="R102" s="13">
        <f t="shared" si="1"/>
        <v>60</v>
      </c>
      <c r="S102" s="14">
        <f t="shared" si="2"/>
        <v>12</v>
      </c>
      <c r="T102" s="14">
        <f t="shared" si="3"/>
        <v>-1.583333333</v>
      </c>
      <c r="U102" s="15" t="str">
        <f>vlookup(F102,'Sub categories'!$A:$C,3,False)</f>
        <v>Binders</v>
      </c>
      <c r="V102" s="16">
        <f t="shared" si="4"/>
        <v>8</v>
      </c>
      <c r="W102" s="17">
        <f t="array" ref="W102">INDEX(shipping_prices!$C$1:$F1329,MATCH(I102,shipping_prices!$A$1:$A1329,0),MATCH(M102,shipping_prices!$C$1:$F$1,0))</f>
        <v>9.94</v>
      </c>
      <c r="X102" s="15" t="str">
        <f t="shared" si="5"/>
        <v>Craig MolinariHuntsvilleTexas</v>
      </c>
      <c r="Y102" s="15" t="str">
        <f t="shared" si="6"/>
        <v>loss</v>
      </c>
    </row>
    <row r="103" hidden="1">
      <c r="A103" s="1">
        <v>42046.0</v>
      </c>
      <c r="B103" s="2" t="s">
        <v>331</v>
      </c>
      <c r="C103" s="2">
        <v>6.0</v>
      </c>
      <c r="D103" s="2" t="s">
        <v>332</v>
      </c>
      <c r="E103" s="2" t="s">
        <v>37</v>
      </c>
      <c r="F103" s="2" t="s">
        <v>335</v>
      </c>
      <c r="G103" s="2" t="s">
        <v>29</v>
      </c>
      <c r="H103" s="2" t="s">
        <v>336</v>
      </c>
      <c r="I103" s="2" t="s">
        <v>333</v>
      </c>
      <c r="J103" s="2" t="s">
        <v>76</v>
      </c>
      <c r="K103" s="2" t="s">
        <v>77</v>
      </c>
      <c r="L103" s="10">
        <v>42054.0</v>
      </c>
      <c r="M103" s="2" t="s">
        <v>34</v>
      </c>
      <c r="N103" s="11">
        <v>0.2</v>
      </c>
      <c r="O103" s="12">
        <v>72.0</v>
      </c>
      <c r="P103" s="13">
        <v>0.1</v>
      </c>
      <c r="Q103" s="13">
        <v>720.0</v>
      </c>
      <c r="R103" s="13">
        <f t="shared" si="1"/>
        <v>900</v>
      </c>
      <c r="S103" s="14">
        <f t="shared" si="2"/>
        <v>150</v>
      </c>
      <c r="T103" s="14">
        <f t="shared" si="3"/>
        <v>0.1</v>
      </c>
      <c r="U103" s="15" t="str">
        <f>vlookup(F103,'Sub categories'!$A:$C,3,False)</f>
        <v>Phones</v>
      </c>
      <c r="V103" s="16">
        <f t="shared" si="4"/>
        <v>8</v>
      </c>
      <c r="W103" s="17">
        <f t="array" ref="W103">INDEX(shipping_prices!$C$1:$F1330,MATCH(I103,shipping_prices!$A$1:$A1330,0),MATCH(M103,shipping_prices!$C$1:$F$1,0))</f>
        <v>9.94</v>
      </c>
      <c r="X103" s="15" t="str">
        <f t="shared" si="5"/>
        <v>Craig MolinariHuntsvilleTexas</v>
      </c>
      <c r="Y103" s="15" t="str">
        <f t="shared" si="6"/>
        <v>High</v>
      </c>
    </row>
    <row r="104" hidden="1">
      <c r="A104" s="1">
        <v>42046.0</v>
      </c>
      <c r="B104" s="2" t="s">
        <v>331</v>
      </c>
      <c r="C104" s="2">
        <v>7.0</v>
      </c>
      <c r="D104" s="2" t="s">
        <v>332</v>
      </c>
      <c r="E104" s="2" t="s">
        <v>37</v>
      </c>
      <c r="F104" s="2" t="s">
        <v>337</v>
      </c>
      <c r="G104" s="2" t="s">
        <v>29</v>
      </c>
      <c r="H104" s="2" t="s">
        <v>255</v>
      </c>
      <c r="I104" s="2" t="s">
        <v>333</v>
      </c>
      <c r="J104" s="2" t="s">
        <v>76</v>
      </c>
      <c r="K104" s="2" t="s">
        <v>77</v>
      </c>
      <c r="L104" s="10">
        <v>42054.0</v>
      </c>
      <c r="M104" s="2" t="s">
        <v>34</v>
      </c>
      <c r="N104" s="11">
        <v>0.2</v>
      </c>
      <c r="O104" s="12">
        <v>66.0</v>
      </c>
      <c r="P104" s="13">
        <v>0.09</v>
      </c>
      <c r="Q104" s="13">
        <v>756.0</v>
      </c>
      <c r="R104" s="13">
        <f t="shared" si="1"/>
        <v>945</v>
      </c>
      <c r="S104" s="14">
        <f t="shared" si="2"/>
        <v>135</v>
      </c>
      <c r="T104" s="14">
        <f t="shared" si="3"/>
        <v>0.0873015873</v>
      </c>
      <c r="U104" s="15" t="str">
        <f>vlookup(F104,'Sub categories'!$A:$C,3,False)</f>
        <v>Phones</v>
      </c>
      <c r="V104" s="16">
        <f t="shared" si="4"/>
        <v>8</v>
      </c>
      <c r="W104" s="17">
        <f t="array" ref="W104">INDEX(shipping_prices!$C$1:$F1331,MATCH(I104,shipping_prices!$A$1:$A1331,0),MATCH(M104,shipping_prices!$C$1:$F$1,0))</f>
        <v>9.94</v>
      </c>
      <c r="X104" s="15" t="str">
        <f t="shared" si="5"/>
        <v>Craig MolinariHuntsvilleTexas</v>
      </c>
      <c r="Y104" s="15" t="str">
        <f t="shared" si="6"/>
        <v>High</v>
      </c>
    </row>
    <row r="105" hidden="1">
      <c r="A105" s="1">
        <v>42046.0</v>
      </c>
      <c r="B105" s="2" t="s">
        <v>338</v>
      </c>
      <c r="C105" s="2">
        <v>3.0</v>
      </c>
      <c r="D105" s="2" t="s">
        <v>339</v>
      </c>
      <c r="E105" s="2" t="s">
        <v>27</v>
      </c>
      <c r="F105" s="2" t="s">
        <v>340</v>
      </c>
      <c r="G105" s="2" t="s">
        <v>39</v>
      </c>
      <c r="H105" s="2" t="s">
        <v>341</v>
      </c>
      <c r="I105" s="2" t="s">
        <v>140</v>
      </c>
      <c r="J105" s="2" t="s">
        <v>141</v>
      </c>
      <c r="K105" s="2" t="s">
        <v>77</v>
      </c>
      <c r="L105" s="10">
        <v>42058.0</v>
      </c>
      <c r="M105" s="2" t="s">
        <v>90</v>
      </c>
      <c r="N105" s="11">
        <v>0.2</v>
      </c>
      <c r="O105" s="12">
        <v>3.0</v>
      </c>
      <c r="P105" s="13">
        <v>0.31</v>
      </c>
      <c r="Q105" s="13">
        <v>11.0</v>
      </c>
      <c r="R105" s="13">
        <f t="shared" si="1"/>
        <v>13.75</v>
      </c>
      <c r="S105" s="14">
        <f t="shared" si="2"/>
        <v>4.583333333</v>
      </c>
      <c r="T105" s="14">
        <f t="shared" si="3"/>
        <v>0.2727272727</v>
      </c>
      <c r="U105" s="15" t="str">
        <f>vlookup(F105,'Sub categories'!$A:$C,3,False)</f>
        <v>Paper</v>
      </c>
      <c r="V105" s="16">
        <f t="shared" si="4"/>
        <v>12</v>
      </c>
      <c r="W105" s="17">
        <f t="array" ref="W105">INDEX(shipping_prices!$C$1:$F1332,MATCH(I105,shipping_prices!$A$1:$A1332,0),MATCH(M105,shipping_prices!$C$1:$F$1,0))</f>
        <v>7.39</v>
      </c>
      <c r="X105" s="15" t="str">
        <f t="shared" si="5"/>
        <v>Chris CortesChicagoIllinois</v>
      </c>
      <c r="Y105" s="15" t="str">
        <f t="shared" si="6"/>
        <v>Low</v>
      </c>
    </row>
    <row r="106" hidden="1">
      <c r="A106" s="1">
        <v>42047.0</v>
      </c>
      <c r="B106" s="2" t="s">
        <v>342</v>
      </c>
      <c r="C106" s="2">
        <v>4.0</v>
      </c>
      <c r="D106" s="2" t="s">
        <v>343</v>
      </c>
      <c r="E106" s="2" t="s">
        <v>27</v>
      </c>
      <c r="F106" s="2" t="s">
        <v>344</v>
      </c>
      <c r="G106" s="2" t="s">
        <v>39</v>
      </c>
      <c r="H106" s="2" t="s">
        <v>79</v>
      </c>
      <c r="I106" s="2" t="s">
        <v>345</v>
      </c>
      <c r="J106" s="2" t="s">
        <v>32</v>
      </c>
      <c r="K106" s="2" t="s">
        <v>33</v>
      </c>
      <c r="L106" s="10">
        <v>42055.0</v>
      </c>
      <c r="M106" s="2" t="s">
        <v>34</v>
      </c>
      <c r="N106" s="11">
        <v>0.0</v>
      </c>
      <c r="O106" s="12">
        <v>29.0</v>
      </c>
      <c r="P106" s="13">
        <v>0.47</v>
      </c>
      <c r="Q106" s="13">
        <v>62.0</v>
      </c>
      <c r="R106" s="13">
        <f t="shared" si="1"/>
        <v>62</v>
      </c>
      <c r="S106" s="14">
        <f t="shared" si="2"/>
        <v>15.5</v>
      </c>
      <c r="T106" s="14">
        <f t="shared" si="3"/>
        <v>0.4677419355</v>
      </c>
      <c r="U106" s="15" t="str">
        <f>vlookup(F106,'Sub categories'!$A:$C,3,False)</f>
        <v>Envelopes</v>
      </c>
      <c r="V106" s="16">
        <f t="shared" si="4"/>
        <v>8</v>
      </c>
      <c r="W106" s="17">
        <f t="array" ref="W106">INDEX(shipping_prices!$C$1:$F1333,MATCH(I106,shipping_prices!$A$1:$A1333,0),MATCH(M106,shipping_prices!$C$1:$F$1,0))</f>
        <v>11.27</v>
      </c>
      <c r="X106" s="15" t="str">
        <f t="shared" si="5"/>
        <v>Jeremy LonsdaleMount VernonNew York</v>
      </c>
      <c r="Y106" s="15" t="str">
        <f t="shared" si="6"/>
        <v>Low</v>
      </c>
    </row>
    <row r="107" hidden="1">
      <c r="A107" s="1">
        <v>42049.0</v>
      </c>
      <c r="B107" s="2" t="s">
        <v>346</v>
      </c>
      <c r="C107" s="2">
        <v>7.0</v>
      </c>
      <c r="D107" s="2" t="s">
        <v>347</v>
      </c>
      <c r="E107" s="2" t="s">
        <v>27</v>
      </c>
      <c r="F107" s="2" t="s">
        <v>348</v>
      </c>
      <c r="G107" s="2" t="s">
        <v>29</v>
      </c>
      <c r="H107" s="2" t="s">
        <v>263</v>
      </c>
      <c r="I107" s="2" t="s">
        <v>158</v>
      </c>
      <c r="J107" s="2" t="s">
        <v>159</v>
      </c>
      <c r="K107" s="2" t="s">
        <v>43</v>
      </c>
      <c r="L107" s="10">
        <v>42054.0</v>
      </c>
      <c r="M107" s="2" t="s">
        <v>34</v>
      </c>
      <c r="N107" s="11">
        <v>0.2</v>
      </c>
      <c r="O107" s="12">
        <v>76.0</v>
      </c>
      <c r="P107" s="13">
        <v>0.08</v>
      </c>
      <c r="Q107" s="13">
        <v>1008.0</v>
      </c>
      <c r="R107" s="13">
        <f t="shared" si="1"/>
        <v>1260</v>
      </c>
      <c r="S107" s="14">
        <f t="shared" si="2"/>
        <v>180</v>
      </c>
      <c r="T107" s="14">
        <f t="shared" si="3"/>
        <v>0.0753968254</v>
      </c>
      <c r="U107" s="15" t="str">
        <f>vlookup(F107,'Sub categories'!$A:$C,3,False)</f>
        <v>Phones</v>
      </c>
      <c r="V107" s="16">
        <f t="shared" si="4"/>
        <v>5</v>
      </c>
      <c r="W107" s="17">
        <f t="array" ref="W107">INDEX(shipping_prices!$C$1:$F1334,MATCH(I107,shipping_prices!$A$1:$A1334,0),MATCH(M107,shipping_prices!$C$1:$F$1,0))</f>
        <v>7</v>
      </c>
      <c r="X107" s="15" t="str">
        <f t="shared" si="5"/>
        <v>Mitch WebberSeattleWashington</v>
      </c>
      <c r="Y107" s="15" t="str">
        <f t="shared" si="6"/>
        <v>High</v>
      </c>
    </row>
    <row r="108" hidden="1">
      <c r="A108" s="1">
        <v>42049.0</v>
      </c>
      <c r="B108" s="2" t="s">
        <v>349</v>
      </c>
      <c r="C108" s="2">
        <v>7.0</v>
      </c>
      <c r="D108" s="2" t="s">
        <v>350</v>
      </c>
      <c r="E108" s="2" t="s">
        <v>27</v>
      </c>
      <c r="F108" s="2" t="s">
        <v>351</v>
      </c>
      <c r="G108" s="2" t="s">
        <v>39</v>
      </c>
      <c r="H108" s="2" t="s">
        <v>352</v>
      </c>
      <c r="I108" s="2" t="s">
        <v>353</v>
      </c>
      <c r="J108" s="2" t="s">
        <v>321</v>
      </c>
      <c r="K108" s="2" t="s">
        <v>33</v>
      </c>
      <c r="L108" s="10">
        <v>42055.0</v>
      </c>
      <c r="M108" s="2" t="s">
        <v>34</v>
      </c>
      <c r="N108" s="11">
        <v>0.7</v>
      </c>
      <c r="O108" s="12">
        <v>-47.0</v>
      </c>
      <c r="P108" s="13">
        <v>-0.73</v>
      </c>
      <c r="Q108" s="13">
        <v>64.0</v>
      </c>
      <c r="R108" s="13">
        <f t="shared" si="1"/>
        <v>213.3333333</v>
      </c>
      <c r="S108" s="14">
        <f t="shared" si="2"/>
        <v>30.47619048</v>
      </c>
      <c r="T108" s="14">
        <f t="shared" si="3"/>
        <v>-0.734375</v>
      </c>
      <c r="U108" s="15" t="str">
        <f>vlookup(F108,'Sub categories'!$A:$C,3,False)</f>
        <v>Binders</v>
      </c>
      <c r="V108" s="16">
        <f t="shared" si="4"/>
        <v>6</v>
      </c>
      <c r="W108" s="17">
        <f t="array" ref="W108">INDEX(shipping_prices!$C$1:$F1335,MATCH(I108,shipping_prices!$A$1:$A1335,0),MATCH(M108,shipping_prices!$C$1:$F$1,0))</f>
        <v>9.32</v>
      </c>
      <c r="X108" s="15" t="str">
        <f t="shared" si="5"/>
        <v>Art FosterFairfieldOhio</v>
      </c>
      <c r="Y108" s="15" t="str">
        <f t="shared" si="6"/>
        <v>loss</v>
      </c>
    </row>
    <row r="109" hidden="1">
      <c r="A109" s="1">
        <v>42049.0</v>
      </c>
      <c r="B109" s="2" t="s">
        <v>354</v>
      </c>
      <c r="C109" s="2">
        <v>3.0</v>
      </c>
      <c r="D109" s="2" t="s">
        <v>355</v>
      </c>
      <c r="E109" s="2" t="s">
        <v>49</v>
      </c>
      <c r="F109" s="2" t="s">
        <v>356</v>
      </c>
      <c r="G109" s="2" t="s">
        <v>39</v>
      </c>
      <c r="H109" s="2" t="s">
        <v>182</v>
      </c>
      <c r="I109" s="2" t="s">
        <v>188</v>
      </c>
      <c r="J109" s="2" t="s">
        <v>76</v>
      </c>
      <c r="K109" s="2" t="s">
        <v>77</v>
      </c>
      <c r="L109" s="10">
        <v>42058.0</v>
      </c>
      <c r="M109" s="2" t="s">
        <v>34</v>
      </c>
      <c r="N109" s="11">
        <v>0.8</v>
      </c>
      <c r="O109" s="12">
        <v>-7.0</v>
      </c>
      <c r="P109" s="13">
        <v>-1.55</v>
      </c>
      <c r="Q109" s="13">
        <v>4.0</v>
      </c>
      <c r="R109" s="13">
        <f t="shared" si="1"/>
        <v>20</v>
      </c>
      <c r="S109" s="14">
        <f t="shared" si="2"/>
        <v>6.666666667</v>
      </c>
      <c r="T109" s="14">
        <f t="shared" si="3"/>
        <v>-1.75</v>
      </c>
      <c r="U109" s="15" t="str">
        <f>vlookup(F109,'Sub categories'!$A:$C,3,False)</f>
        <v>Binders</v>
      </c>
      <c r="V109" s="16">
        <f t="shared" si="4"/>
        <v>9</v>
      </c>
      <c r="W109" s="17">
        <f t="array" ref="W109">INDEX(shipping_prices!$C$1:$F1336,MATCH(I109,shipping_prices!$A$1:$A1336,0),MATCH(M109,shipping_prices!$C$1:$F$1,0))</f>
        <v>12.33</v>
      </c>
      <c r="X109" s="15" t="str">
        <f t="shared" si="5"/>
        <v>Michael GraceEl PasoTexas</v>
      </c>
      <c r="Y109" s="15" t="str">
        <f t="shared" si="6"/>
        <v>loss</v>
      </c>
    </row>
    <row r="110" hidden="1">
      <c r="A110" s="1">
        <v>42049.0</v>
      </c>
      <c r="B110" s="2" t="s">
        <v>354</v>
      </c>
      <c r="C110" s="2">
        <v>3.0</v>
      </c>
      <c r="D110" s="2" t="s">
        <v>355</v>
      </c>
      <c r="E110" s="2" t="s">
        <v>49</v>
      </c>
      <c r="F110" s="2" t="s">
        <v>357</v>
      </c>
      <c r="G110" s="2" t="s">
        <v>39</v>
      </c>
      <c r="H110" s="2" t="s">
        <v>357</v>
      </c>
      <c r="I110" s="2" t="s">
        <v>188</v>
      </c>
      <c r="J110" s="2" t="s">
        <v>76</v>
      </c>
      <c r="K110" s="2" t="s">
        <v>77</v>
      </c>
      <c r="L110" s="10">
        <v>42058.0</v>
      </c>
      <c r="M110" s="2" t="s">
        <v>34</v>
      </c>
      <c r="N110" s="11">
        <v>0.2</v>
      </c>
      <c r="O110" s="12">
        <v>2.0</v>
      </c>
      <c r="P110" s="13">
        <v>0.34</v>
      </c>
      <c r="Q110" s="13">
        <v>7.0</v>
      </c>
      <c r="R110" s="13">
        <f t="shared" si="1"/>
        <v>8.75</v>
      </c>
      <c r="S110" s="14">
        <f t="shared" si="2"/>
        <v>2.916666667</v>
      </c>
      <c r="T110" s="14">
        <f t="shared" si="3"/>
        <v>0.2857142857</v>
      </c>
      <c r="U110" s="15" t="str">
        <f>vlookup(F110,'Sub categories'!$A:$C,3,False)</f>
        <v>Labels</v>
      </c>
      <c r="V110" s="16">
        <f t="shared" si="4"/>
        <v>9</v>
      </c>
      <c r="W110" s="17">
        <f t="array" ref="W110">INDEX(shipping_prices!$C$1:$F1337,MATCH(I110,shipping_prices!$A$1:$A1337,0),MATCH(M110,shipping_prices!$C$1:$F$1,0))</f>
        <v>12.33</v>
      </c>
      <c r="X110" s="15" t="str">
        <f t="shared" si="5"/>
        <v>Michael GraceEl PasoTexas</v>
      </c>
      <c r="Y110" s="15" t="str">
        <f t="shared" si="6"/>
        <v>Low</v>
      </c>
    </row>
    <row r="111" hidden="1">
      <c r="A111" s="1">
        <v>42050.0</v>
      </c>
      <c r="B111" s="2" t="s">
        <v>358</v>
      </c>
      <c r="C111" s="2">
        <v>2.0</v>
      </c>
      <c r="D111" s="2" t="s">
        <v>359</v>
      </c>
      <c r="E111" s="2" t="s">
        <v>27</v>
      </c>
      <c r="F111" s="2" t="s">
        <v>360</v>
      </c>
      <c r="G111" s="2" t="s">
        <v>39</v>
      </c>
      <c r="H111" s="2" t="s">
        <v>361</v>
      </c>
      <c r="I111" s="2" t="s">
        <v>75</v>
      </c>
      <c r="J111" s="2" t="s">
        <v>76</v>
      </c>
      <c r="K111" s="2" t="s">
        <v>77</v>
      </c>
      <c r="L111" s="10">
        <v>42053.0</v>
      </c>
      <c r="M111" s="2" t="s">
        <v>34</v>
      </c>
      <c r="N111" s="11">
        <v>0.2</v>
      </c>
      <c r="O111" s="12">
        <v>6.0</v>
      </c>
      <c r="P111" s="13">
        <v>0.34</v>
      </c>
      <c r="Q111" s="13">
        <v>16.0</v>
      </c>
      <c r="R111" s="13">
        <f t="shared" si="1"/>
        <v>20</v>
      </c>
      <c r="S111" s="14">
        <f t="shared" si="2"/>
        <v>10</v>
      </c>
      <c r="T111" s="14">
        <f t="shared" si="3"/>
        <v>0.375</v>
      </c>
      <c r="U111" s="15" t="str">
        <f>vlookup(F111,'Sub categories'!$A:$C,3,False)</f>
        <v>Paper</v>
      </c>
      <c r="V111" s="16">
        <f t="shared" si="4"/>
        <v>3</v>
      </c>
      <c r="W111" s="17">
        <f t="array" ref="W111">INDEX(shipping_prices!$C$1:$F1338,MATCH(I111,shipping_prices!$A$1:$A1338,0),MATCH(M111,shipping_prices!$C$1:$F$1,0))</f>
        <v>11.99</v>
      </c>
      <c r="X111" s="15" t="str">
        <f t="shared" si="5"/>
        <v>Darren PowersHoustonTexas</v>
      </c>
      <c r="Y111" s="15" t="str">
        <f t="shared" si="6"/>
        <v>Low</v>
      </c>
    </row>
    <row r="112" hidden="1">
      <c r="A112" s="1">
        <v>42051.0</v>
      </c>
      <c r="B112" s="2" t="s">
        <v>362</v>
      </c>
      <c r="C112" s="2">
        <v>1.0</v>
      </c>
      <c r="D112" s="2" t="s">
        <v>363</v>
      </c>
      <c r="E112" s="2" t="s">
        <v>37</v>
      </c>
      <c r="F112" s="2" t="s">
        <v>364</v>
      </c>
      <c r="G112" s="2" t="s">
        <v>29</v>
      </c>
      <c r="H112" s="2" t="s">
        <v>365</v>
      </c>
      <c r="I112" s="2" t="s">
        <v>366</v>
      </c>
      <c r="J112" s="2" t="s">
        <v>122</v>
      </c>
      <c r="K112" s="2" t="s">
        <v>54</v>
      </c>
      <c r="L112" s="10">
        <v>42056.0</v>
      </c>
      <c r="M112" s="2" t="s">
        <v>34</v>
      </c>
      <c r="N112" s="11">
        <v>0.0</v>
      </c>
      <c r="O112" s="12">
        <v>1.0</v>
      </c>
      <c r="P112" s="13">
        <v>0.14</v>
      </c>
      <c r="Q112" s="13">
        <v>6.0</v>
      </c>
      <c r="R112" s="13">
        <f t="shared" si="1"/>
        <v>6</v>
      </c>
      <c r="S112" s="14">
        <f t="shared" si="2"/>
        <v>6</v>
      </c>
      <c r="T112" s="14">
        <f t="shared" si="3"/>
        <v>0.1666666667</v>
      </c>
      <c r="U112" s="15" t="str">
        <f>vlookup(F112,'Sub categories'!$A:$C,3,False)</f>
        <v>Accessories</v>
      </c>
      <c r="V112" s="16">
        <f t="shared" si="4"/>
        <v>5</v>
      </c>
      <c r="W112" s="17">
        <f t="array" ref="W112">INDEX(shipping_prices!$C$1:$F1339,MATCH(I112,shipping_prices!$A$1:$A1339,0),MATCH(M112,shipping_prices!$C$1:$F$1,0))</f>
        <v>14.81</v>
      </c>
      <c r="X112" s="15" t="str">
        <f t="shared" si="5"/>
        <v>Elizabeth MoffittSandy SpringsGeorgia</v>
      </c>
      <c r="Y112" s="15" t="str">
        <f t="shared" si="6"/>
        <v>Low</v>
      </c>
    </row>
    <row r="113" hidden="1">
      <c r="A113" s="1">
        <v>42051.0</v>
      </c>
      <c r="B113" s="2" t="s">
        <v>362</v>
      </c>
      <c r="C113" s="2">
        <v>3.0</v>
      </c>
      <c r="D113" s="2" t="s">
        <v>363</v>
      </c>
      <c r="E113" s="2" t="s">
        <v>37</v>
      </c>
      <c r="F113" s="2" t="s">
        <v>367</v>
      </c>
      <c r="G113" s="2" t="s">
        <v>39</v>
      </c>
      <c r="H113" s="2" t="s">
        <v>79</v>
      </c>
      <c r="I113" s="2" t="s">
        <v>366</v>
      </c>
      <c r="J113" s="2" t="s">
        <v>122</v>
      </c>
      <c r="K113" s="2" t="s">
        <v>54</v>
      </c>
      <c r="L113" s="10">
        <v>42056.0</v>
      </c>
      <c r="M113" s="2" t="s">
        <v>34</v>
      </c>
      <c r="N113" s="11">
        <v>0.0</v>
      </c>
      <c r="O113" s="12">
        <v>7.0</v>
      </c>
      <c r="P113" s="13">
        <v>0.47</v>
      </c>
      <c r="Q113" s="13">
        <v>15.0</v>
      </c>
      <c r="R113" s="13">
        <f t="shared" si="1"/>
        <v>15</v>
      </c>
      <c r="S113" s="14">
        <f t="shared" si="2"/>
        <v>5</v>
      </c>
      <c r="T113" s="14">
        <f t="shared" si="3"/>
        <v>0.4666666667</v>
      </c>
      <c r="U113" s="15" t="str">
        <f>vlookup(F113,'Sub categories'!$A:$C,3,False)</f>
        <v>Paper</v>
      </c>
      <c r="V113" s="16">
        <f t="shared" si="4"/>
        <v>5</v>
      </c>
      <c r="W113" s="17">
        <f t="array" ref="W113">INDEX(shipping_prices!$C$1:$F1340,MATCH(I113,shipping_prices!$A$1:$A1340,0),MATCH(M113,shipping_prices!$C$1:$F$1,0))</f>
        <v>14.81</v>
      </c>
      <c r="X113" s="15" t="str">
        <f t="shared" si="5"/>
        <v>Elizabeth MoffittSandy SpringsGeorgia</v>
      </c>
      <c r="Y113" s="15" t="str">
        <f t="shared" si="6"/>
        <v>Low</v>
      </c>
    </row>
    <row r="114" hidden="1">
      <c r="A114" s="1">
        <v>42052.0</v>
      </c>
      <c r="B114" s="2" t="s">
        <v>368</v>
      </c>
      <c r="C114" s="2">
        <v>2.0</v>
      </c>
      <c r="D114" s="2" t="s">
        <v>369</v>
      </c>
      <c r="E114" s="2" t="s">
        <v>27</v>
      </c>
      <c r="F114" s="2" t="s">
        <v>370</v>
      </c>
      <c r="G114" s="2" t="s">
        <v>29</v>
      </c>
      <c r="H114" s="2" t="s">
        <v>371</v>
      </c>
      <c r="I114" s="2" t="s">
        <v>372</v>
      </c>
      <c r="J114" s="2" t="s">
        <v>76</v>
      </c>
      <c r="K114" s="2" t="s">
        <v>77</v>
      </c>
      <c r="L114" s="10">
        <v>42057.0</v>
      </c>
      <c r="M114" s="2" t="s">
        <v>34</v>
      </c>
      <c r="N114" s="11">
        <v>0.2</v>
      </c>
      <c r="O114" s="12">
        <v>7.0</v>
      </c>
      <c r="P114" s="13">
        <v>0.13</v>
      </c>
      <c r="Q114" s="13">
        <v>58.0</v>
      </c>
      <c r="R114" s="13">
        <f t="shared" si="1"/>
        <v>72.5</v>
      </c>
      <c r="S114" s="14">
        <f t="shared" si="2"/>
        <v>36.25</v>
      </c>
      <c r="T114" s="14">
        <f t="shared" si="3"/>
        <v>0.1206896552</v>
      </c>
      <c r="U114" s="15" t="str">
        <f>vlookup(F114,'Sub categories'!$A:$C,3,False)</f>
        <v>Accessories</v>
      </c>
      <c r="V114" s="16">
        <f t="shared" si="4"/>
        <v>5</v>
      </c>
      <c r="W114" s="17">
        <f t="array" ref="W114">INDEX(shipping_prices!$C$1:$F1341,MATCH(I114,shipping_prices!$A$1:$A1341,0),MATCH(M114,shipping_prices!$C$1:$F$1,0))</f>
        <v>8.21</v>
      </c>
      <c r="X114" s="15" t="str">
        <f t="shared" si="5"/>
        <v>Paul GonzalezFort WorthTexas</v>
      </c>
      <c r="Y114" s="15" t="str">
        <f t="shared" si="6"/>
        <v>Low</v>
      </c>
    </row>
    <row r="115">
      <c r="A115" s="1">
        <v>42053.0</v>
      </c>
      <c r="B115" s="2" t="s">
        <v>368</v>
      </c>
      <c r="C115" s="2">
        <v>4.0</v>
      </c>
      <c r="D115" s="2" t="s">
        <v>369</v>
      </c>
      <c r="E115" s="2" t="s">
        <v>27</v>
      </c>
      <c r="F115" s="2" t="s">
        <v>373</v>
      </c>
      <c r="G115" s="2" t="s">
        <v>45</v>
      </c>
      <c r="H115" s="2" t="s">
        <v>374</v>
      </c>
      <c r="I115" s="2" t="s">
        <v>372</v>
      </c>
      <c r="J115" s="2" t="s">
        <v>76</v>
      </c>
      <c r="K115" s="2" t="s">
        <v>77</v>
      </c>
      <c r="L115" s="10">
        <v>42057.0</v>
      </c>
      <c r="M115" s="2" t="s">
        <v>34</v>
      </c>
      <c r="N115" s="11">
        <v>0.6</v>
      </c>
      <c r="O115" s="12">
        <v>-84.0</v>
      </c>
      <c r="P115" s="13">
        <v>-1.28</v>
      </c>
      <c r="Q115" s="13">
        <v>66.0</v>
      </c>
      <c r="R115" s="13">
        <f t="shared" si="1"/>
        <v>165</v>
      </c>
      <c r="S115" s="14">
        <f t="shared" si="2"/>
        <v>41.25</v>
      </c>
      <c r="T115" s="14">
        <f t="shared" si="3"/>
        <v>-1.272727273</v>
      </c>
      <c r="U115" s="15" t="str">
        <f>vlookup(F115,'Sub categories'!$A:$C,3,False)</f>
        <v>Furnishings</v>
      </c>
      <c r="V115" s="16">
        <f t="shared" si="4"/>
        <v>4</v>
      </c>
      <c r="W115" s="17">
        <f t="array" ref="W115">INDEX(shipping_prices!$C$1:$F1342,MATCH(I115,shipping_prices!$A$1:$A1342,0),MATCH(M115,shipping_prices!$C$1:$F$1,0))</f>
        <v>8.21</v>
      </c>
      <c r="X115" s="15" t="str">
        <f t="shared" si="5"/>
        <v>Paul GonzalezFort WorthTexas</v>
      </c>
      <c r="Y115" s="15" t="str">
        <f t="shared" si="6"/>
        <v>loss</v>
      </c>
    </row>
    <row r="116" hidden="1">
      <c r="A116" s="1">
        <v>42053.0</v>
      </c>
      <c r="B116" s="2" t="s">
        <v>368</v>
      </c>
      <c r="C116" s="2">
        <v>1.0</v>
      </c>
      <c r="D116" s="2" t="s">
        <v>369</v>
      </c>
      <c r="E116" s="2" t="s">
        <v>27</v>
      </c>
      <c r="F116" s="2" t="s">
        <v>375</v>
      </c>
      <c r="G116" s="2" t="s">
        <v>29</v>
      </c>
      <c r="H116" s="2" t="s">
        <v>79</v>
      </c>
      <c r="I116" s="2" t="s">
        <v>372</v>
      </c>
      <c r="J116" s="2" t="s">
        <v>76</v>
      </c>
      <c r="K116" s="2" t="s">
        <v>77</v>
      </c>
      <c r="L116" s="10">
        <v>42057.0</v>
      </c>
      <c r="M116" s="2" t="s">
        <v>34</v>
      </c>
      <c r="N116" s="11">
        <v>0.2</v>
      </c>
      <c r="O116" s="12">
        <v>6.0</v>
      </c>
      <c r="P116" s="13">
        <v>0.06</v>
      </c>
      <c r="Q116" s="13">
        <v>101.0</v>
      </c>
      <c r="R116" s="13">
        <f t="shared" si="1"/>
        <v>126.25</v>
      </c>
      <c r="S116" s="14">
        <f t="shared" si="2"/>
        <v>126.25</v>
      </c>
      <c r="T116" s="14">
        <f t="shared" si="3"/>
        <v>0.05940594059</v>
      </c>
      <c r="U116" s="15" t="str">
        <f>vlookup(F116,'Sub categories'!$A:$C,3,False)</f>
        <v>Phones</v>
      </c>
      <c r="V116" s="16">
        <f t="shared" si="4"/>
        <v>4</v>
      </c>
      <c r="W116" s="17">
        <f t="array" ref="W116">INDEX(shipping_prices!$C$1:$F1343,MATCH(I116,shipping_prices!$A$1:$A1343,0),MATCH(M116,shipping_prices!$C$1:$F$1,0))</f>
        <v>8.21</v>
      </c>
      <c r="X116" s="15" t="str">
        <f t="shared" si="5"/>
        <v>Paul GonzalezFort WorthTexas</v>
      </c>
      <c r="Y116" s="15" t="str">
        <f t="shared" si="6"/>
        <v>Low</v>
      </c>
    </row>
    <row r="117" hidden="1">
      <c r="A117" s="1">
        <v>42055.0</v>
      </c>
      <c r="B117" s="2" t="s">
        <v>376</v>
      </c>
      <c r="C117" s="2">
        <v>2.0</v>
      </c>
      <c r="D117" s="2" t="s">
        <v>377</v>
      </c>
      <c r="E117" s="2" t="s">
        <v>27</v>
      </c>
      <c r="F117" s="2" t="s">
        <v>378</v>
      </c>
      <c r="G117" s="2" t="s">
        <v>39</v>
      </c>
      <c r="H117" s="2" t="s">
        <v>130</v>
      </c>
      <c r="I117" s="2" t="s">
        <v>158</v>
      </c>
      <c r="J117" s="2" t="s">
        <v>159</v>
      </c>
      <c r="K117" s="2" t="s">
        <v>43</v>
      </c>
      <c r="L117" s="10">
        <v>42057.0</v>
      </c>
      <c r="M117" s="2" t="s">
        <v>34</v>
      </c>
      <c r="N117" s="11">
        <v>0.0</v>
      </c>
      <c r="O117" s="12">
        <v>1.0</v>
      </c>
      <c r="P117" s="13">
        <v>0.04</v>
      </c>
      <c r="Q117" s="13">
        <v>30.0</v>
      </c>
      <c r="R117" s="13">
        <f t="shared" si="1"/>
        <v>30</v>
      </c>
      <c r="S117" s="14">
        <f t="shared" si="2"/>
        <v>15</v>
      </c>
      <c r="T117" s="14">
        <f t="shared" si="3"/>
        <v>0.03333333333</v>
      </c>
      <c r="U117" s="15" t="str">
        <f>vlookup(F117,'Sub categories'!$A:$C,3,False)</f>
        <v>Storage</v>
      </c>
      <c r="V117" s="16">
        <f t="shared" si="4"/>
        <v>2</v>
      </c>
      <c r="W117" s="17">
        <f t="array" ref="W117">INDEX(shipping_prices!$C$1:$F1344,MATCH(I117,shipping_prices!$A$1:$A1344,0),MATCH(M117,shipping_prices!$C$1:$F$1,0))</f>
        <v>7</v>
      </c>
      <c r="X117" s="15" t="str">
        <f t="shared" si="5"/>
        <v>Bradley NguyenSeattleWashington</v>
      </c>
      <c r="Y117" s="15" t="str">
        <f t="shared" si="6"/>
        <v>Low</v>
      </c>
    </row>
    <row r="118">
      <c r="A118" s="1">
        <v>42055.0</v>
      </c>
      <c r="B118" s="2" t="s">
        <v>376</v>
      </c>
      <c r="C118" s="2">
        <v>2.0</v>
      </c>
      <c r="D118" s="2" t="s">
        <v>377</v>
      </c>
      <c r="E118" s="2" t="s">
        <v>27</v>
      </c>
      <c r="F118" s="2" t="s">
        <v>379</v>
      </c>
      <c r="G118" s="2" t="s">
        <v>45</v>
      </c>
      <c r="H118" s="2" t="s">
        <v>380</v>
      </c>
      <c r="I118" s="2" t="s">
        <v>158</v>
      </c>
      <c r="J118" s="2" t="s">
        <v>159</v>
      </c>
      <c r="K118" s="2" t="s">
        <v>43</v>
      </c>
      <c r="L118" s="10">
        <v>42057.0</v>
      </c>
      <c r="M118" s="2" t="s">
        <v>34</v>
      </c>
      <c r="N118" s="11">
        <v>0.0</v>
      </c>
      <c r="O118" s="12">
        <v>13.0</v>
      </c>
      <c r="P118" s="13">
        <v>0.38</v>
      </c>
      <c r="Q118" s="13">
        <v>35.0</v>
      </c>
      <c r="R118" s="13">
        <f t="shared" si="1"/>
        <v>35</v>
      </c>
      <c r="S118" s="14">
        <f t="shared" si="2"/>
        <v>17.5</v>
      </c>
      <c r="T118" s="14">
        <f t="shared" si="3"/>
        <v>0.3714285714</v>
      </c>
      <c r="U118" s="15" t="str">
        <f>vlookup(F118,'Sub categories'!$A:$C,3,False)</f>
        <v>Furnishings</v>
      </c>
      <c r="V118" s="16">
        <f t="shared" si="4"/>
        <v>2</v>
      </c>
      <c r="W118" s="17">
        <f t="array" ref="W118">INDEX(shipping_prices!$C$1:$F1345,MATCH(I118,shipping_prices!$A$1:$A1345,0),MATCH(M118,shipping_prices!$C$1:$F$1,0))</f>
        <v>7</v>
      </c>
      <c r="X118" s="15" t="str">
        <f t="shared" si="5"/>
        <v>Bradley NguyenSeattleWashington</v>
      </c>
      <c r="Y118" s="15" t="str">
        <f t="shared" si="6"/>
        <v>Low</v>
      </c>
    </row>
    <row r="119" hidden="1">
      <c r="A119" s="1">
        <v>42055.0</v>
      </c>
      <c r="B119" s="2" t="s">
        <v>376</v>
      </c>
      <c r="C119" s="2">
        <v>3.0</v>
      </c>
      <c r="D119" s="2" t="s">
        <v>377</v>
      </c>
      <c r="E119" s="2" t="s">
        <v>27</v>
      </c>
      <c r="F119" s="2" t="s">
        <v>381</v>
      </c>
      <c r="G119" s="2" t="s">
        <v>39</v>
      </c>
      <c r="H119" s="2" t="s">
        <v>130</v>
      </c>
      <c r="I119" s="2" t="s">
        <v>158</v>
      </c>
      <c r="J119" s="2" t="s">
        <v>159</v>
      </c>
      <c r="K119" s="2" t="s">
        <v>43</v>
      </c>
      <c r="L119" s="10">
        <v>42057.0</v>
      </c>
      <c r="M119" s="2" t="s">
        <v>34</v>
      </c>
      <c r="N119" s="11">
        <v>0.0</v>
      </c>
      <c r="O119" s="12">
        <v>16.0</v>
      </c>
      <c r="P119" s="13">
        <v>0.28</v>
      </c>
      <c r="Q119" s="13">
        <v>58.0</v>
      </c>
      <c r="R119" s="13">
        <f t="shared" si="1"/>
        <v>58</v>
      </c>
      <c r="S119" s="14">
        <f t="shared" si="2"/>
        <v>19.33333333</v>
      </c>
      <c r="T119" s="14">
        <f t="shared" si="3"/>
        <v>0.275862069</v>
      </c>
      <c r="U119" s="15" t="str">
        <f>vlookup(F119,'Sub categories'!$A:$C,3,False)</f>
        <v>Storage</v>
      </c>
      <c r="V119" s="16">
        <f t="shared" si="4"/>
        <v>2</v>
      </c>
      <c r="W119" s="17">
        <f t="array" ref="W119">INDEX(shipping_prices!$C$1:$F1346,MATCH(I119,shipping_prices!$A$1:$A1346,0),MATCH(M119,shipping_prices!$C$1:$F$1,0))</f>
        <v>7</v>
      </c>
      <c r="X119" s="15" t="str">
        <f t="shared" si="5"/>
        <v>Bradley NguyenSeattleWashington</v>
      </c>
      <c r="Y119" s="15" t="str">
        <f t="shared" si="6"/>
        <v>Low</v>
      </c>
    </row>
    <row r="120" hidden="1">
      <c r="A120" s="1">
        <v>42056.0</v>
      </c>
      <c r="B120" s="2" t="s">
        <v>376</v>
      </c>
      <c r="C120" s="2">
        <v>5.0</v>
      </c>
      <c r="D120" s="2" t="s">
        <v>377</v>
      </c>
      <c r="E120" s="2" t="s">
        <v>27</v>
      </c>
      <c r="F120" s="2" t="s">
        <v>382</v>
      </c>
      <c r="G120" s="2" t="s">
        <v>39</v>
      </c>
      <c r="H120" s="2" t="s">
        <v>182</v>
      </c>
      <c r="I120" s="2" t="s">
        <v>158</v>
      </c>
      <c r="J120" s="2" t="s">
        <v>159</v>
      </c>
      <c r="K120" s="2" t="s">
        <v>43</v>
      </c>
      <c r="L120" s="10">
        <v>42057.0</v>
      </c>
      <c r="M120" s="2" t="s">
        <v>34</v>
      </c>
      <c r="N120" s="11">
        <v>0.2</v>
      </c>
      <c r="O120" s="12">
        <v>46.0</v>
      </c>
      <c r="P120" s="13">
        <v>0.34</v>
      </c>
      <c r="Q120" s="13">
        <v>137.0</v>
      </c>
      <c r="R120" s="13">
        <f t="shared" si="1"/>
        <v>171.25</v>
      </c>
      <c r="S120" s="14">
        <f t="shared" si="2"/>
        <v>34.25</v>
      </c>
      <c r="T120" s="14">
        <f t="shared" si="3"/>
        <v>0.3357664234</v>
      </c>
      <c r="U120" s="15" t="str">
        <f>vlookup(F120,'Sub categories'!$A:$C,3,False)</f>
        <v>Binders</v>
      </c>
      <c r="V120" s="16">
        <f t="shared" si="4"/>
        <v>1</v>
      </c>
      <c r="W120" s="17">
        <f t="array" ref="W120">INDEX(shipping_prices!$C$1:$F1347,MATCH(I120,shipping_prices!$A$1:$A1347,0),MATCH(M120,shipping_prices!$C$1:$F$1,0))</f>
        <v>7</v>
      </c>
      <c r="X120" s="15" t="str">
        <f t="shared" si="5"/>
        <v>Bradley NguyenSeattleWashington</v>
      </c>
      <c r="Y120" s="15" t="str">
        <f t="shared" si="6"/>
        <v>High</v>
      </c>
    </row>
    <row r="121">
      <c r="A121" s="1">
        <v>42057.0</v>
      </c>
      <c r="B121" s="2" t="s">
        <v>383</v>
      </c>
      <c r="C121" s="2">
        <v>3.0</v>
      </c>
      <c r="D121" s="2" t="s">
        <v>384</v>
      </c>
      <c r="E121" s="2" t="s">
        <v>37</v>
      </c>
      <c r="F121" s="2" t="s">
        <v>385</v>
      </c>
      <c r="G121" s="2" t="s">
        <v>45</v>
      </c>
      <c r="H121" s="2" t="s">
        <v>130</v>
      </c>
      <c r="I121" s="2" t="s">
        <v>386</v>
      </c>
      <c r="J121" s="2" t="s">
        <v>53</v>
      </c>
      <c r="K121" s="2" t="s">
        <v>54</v>
      </c>
      <c r="L121" s="10">
        <v>42065.0</v>
      </c>
      <c r="M121" s="2" t="s">
        <v>142</v>
      </c>
      <c r="N121" s="11">
        <v>0.2</v>
      </c>
      <c r="O121" s="12">
        <v>1.0</v>
      </c>
      <c r="P121" s="13">
        <v>0.28</v>
      </c>
      <c r="Q121" s="13">
        <v>5.0</v>
      </c>
      <c r="R121" s="13">
        <f t="shared" si="1"/>
        <v>6.25</v>
      </c>
      <c r="S121" s="14">
        <f t="shared" si="2"/>
        <v>2.083333333</v>
      </c>
      <c r="T121" s="14">
        <f t="shared" si="3"/>
        <v>0.2</v>
      </c>
      <c r="U121" s="15" t="str">
        <f>vlookup(F121,'Sub categories'!$A:$C,3,False)</f>
        <v>Furnishings</v>
      </c>
      <c r="V121" s="16">
        <f t="shared" si="4"/>
        <v>8</v>
      </c>
      <c r="W121" s="17">
        <f t="array" ref="W121">INDEX(shipping_prices!$C$1:$F1348,MATCH(I121,shipping_prices!$A$1:$A1348,0),MATCH(M121,shipping_prices!$C$1:$F$1,0))</f>
        <v>24.15</v>
      </c>
      <c r="X121" s="15" t="str">
        <f t="shared" si="5"/>
        <v>Matt ConnellLakelandFlorida</v>
      </c>
      <c r="Y121" s="15" t="str">
        <f t="shared" si="6"/>
        <v>Low</v>
      </c>
    </row>
    <row r="122" hidden="1">
      <c r="A122" s="1">
        <v>42058.0</v>
      </c>
      <c r="B122" s="2" t="s">
        <v>383</v>
      </c>
      <c r="C122" s="2">
        <v>4.0</v>
      </c>
      <c r="D122" s="2" t="s">
        <v>384</v>
      </c>
      <c r="E122" s="2" t="s">
        <v>37</v>
      </c>
      <c r="F122" s="2" t="s">
        <v>387</v>
      </c>
      <c r="G122" s="2" t="s">
        <v>39</v>
      </c>
      <c r="H122" s="2" t="s">
        <v>193</v>
      </c>
      <c r="I122" s="2" t="s">
        <v>386</v>
      </c>
      <c r="J122" s="2" t="s">
        <v>53</v>
      </c>
      <c r="K122" s="2" t="s">
        <v>54</v>
      </c>
      <c r="L122" s="10">
        <v>42065.0</v>
      </c>
      <c r="M122" s="2" t="s">
        <v>142</v>
      </c>
      <c r="N122" s="11">
        <v>0.2</v>
      </c>
      <c r="O122" s="12">
        <v>4.0</v>
      </c>
      <c r="P122" s="13">
        <v>0.34</v>
      </c>
      <c r="Q122" s="13">
        <v>12.0</v>
      </c>
      <c r="R122" s="13">
        <f t="shared" si="1"/>
        <v>15</v>
      </c>
      <c r="S122" s="14">
        <f t="shared" si="2"/>
        <v>3.75</v>
      </c>
      <c r="T122" s="14">
        <f t="shared" si="3"/>
        <v>0.3333333333</v>
      </c>
      <c r="U122" s="15" t="str">
        <f>vlookup(F122,'Sub categories'!$A:$C,3,False)</f>
        <v>Labels</v>
      </c>
      <c r="V122" s="16">
        <f t="shared" si="4"/>
        <v>7</v>
      </c>
      <c r="W122" s="17">
        <f t="array" ref="W122">INDEX(shipping_prices!$C$1:$F1349,MATCH(I122,shipping_prices!$A$1:$A1349,0),MATCH(M122,shipping_prices!$C$1:$F$1,0))</f>
        <v>24.15</v>
      </c>
      <c r="X122" s="15" t="str">
        <f t="shared" si="5"/>
        <v>Matt ConnellLakelandFlorida</v>
      </c>
      <c r="Y122" s="15" t="str">
        <f t="shared" si="6"/>
        <v>Low</v>
      </c>
    </row>
    <row r="123">
      <c r="A123" s="1">
        <v>42058.0</v>
      </c>
      <c r="B123" s="2" t="s">
        <v>383</v>
      </c>
      <c r="C123" s="2">
        <v>3.0</v>
      </c>
      <c r="D123" s="2" t="s">
        <v>384</v>
      </c>
      <c r="E123" s="2" t="s">
        <v>37</v>
      </c>
      <c r="F123" s="2" t="s">
        <v>388</v>
      </c>
      <c r="G123" s="2" t="s">
        <v>45</v>
      </c>
      <c r="H123" s="2" t="s">
        <v>79</v>
      </c>
      <c r="I123" s="2" t="s">
        <v>386</v>
      </c>
      <c r="J123" s="2" t="s">
        <v>53</v>
      </c>
      <c r="K123" s="2" t="s">
        <v>54</v>
      </c>
      <c r="L123" s="10">
        <v>42065.0</v>
      </c>
      <c r="M123" s="2" t="s">
        <v>142</v>
      </c>
      <c r="N123" s="11">
        <v>0.2</v>
      </c>
      <c r="O123" s="12">
        <v>6.0</v>
      </c>
      <c r="P123" s="13">
        <v>0.28</v>
      </c>
      <c r="Q123" s="13">
        <v>20.0</v>
      </c>
      <c r="R123" s="13">
        <f t="shared" si="1"/>
        <v>25</v>
      </c>
      <c r="S123" s="14">
        <f t="shared" si="2"/>
        <v>8.333333333</v>
      </c>
      <c r="T123" s="14">
        <f t="shared" si="3"/>
        <v>0.3</v>
      </c>
      <c r="U123" s="15" t="str">
        <f>vlookup(F123,'Sub categories'!$A:$C,3,False)</f>
        <v>Furnishings</v>
      </c>
      <c r="V123" s="16">
        <f t="shared" si="4"/>
        <v>7</v>
      </c>
      <c r="W123" s="17">
        <f t="array" ref="W123">INDEX(shipping_prices!$C$1:$F1350,MATCH(I123,shipping_prices!$A$1:$A1350,0),MATCH(M123,shipping_prices!$C$1:$F$1,0))</f>
        <v>24.15</v>
      </c>
      <c r="X123" s="15" t="str">
        <f t="shared" si="5"/>
        <v>Matt ConnellLakelandFlorida</v>
      </c>
      <c r="Y123" s="15" t="str">
        <f t="shared" si="6"/>
        <v>Low</v>
      </c>
    </row>
    <row r="124" hidden="1">
      <c r="A124" s="1">
        <v>42059.0</v>
      </c>
      <c r="B124" s="2" t="s">
        <v>383</v>
      </c>
      <c r="C124" s="2">
        <v>3.0</v>
      </c>
      <c r="D124" s="2" t="s">
        <v>384</v>
      </c>
      <c r="E124" s="2" t="s">
        <v>37</v>
      </c>
      <c r="F124" s="2" t="s">
        <v>389</v>
      </c>
      <c r="G124" s="2" t="s">
        <v>39</v>
      </c>
      <c r="H124" s="2" t="s">
        <v>79</v>
      </c>
      <c r="I124" s="2" t="s">
        <v>386</v>
      </c>
      <c r="J124" s="2" t="s">
        <v>53</v>
      </c>
      <c r="K124" s="2" t="s">
        <v>54</v>
      </c>
      <c r="L124" s="10">
        <v>42065.0</v>
      </c>
      <c r="M124" s="2" t="s">
        <v>142</v>
      </c>
      <c r="N124" s="11">
        <v>0.2</v>
      </c>
      <c r="O124" s="12">
        <v>2.0</v>
      </c>
      <c r="P124" s="13">
        <v>0.07</v>
      </c>
      <c r="Q124" s="13">
        <v>26.0</v>
      </c>
      <c r="R124" s="13">
        <f t="shared" si="1"/>
        <v>32.5</v>
      </c>
      <c r="S124" s="14">
        <f t="shared" si="2"/>
        <v>10.83333333</v>
      </c>
      <c r="T124" s="14">
        <f t="shared" si="3"/>
        <v>0.07692307692</v>
      </c>
      <c r="U124" s="15" t="str">
        <f>vlookup(F124,'Sub categories'!$A:$C,3,False)</f>
        <v>Storage</v>
      </c>
      <c r="V124" s="16">
        <f t="shared" si="4"/>
        <v>6</v>
      </c>
      <c r="W124" s="17">
        <f t="array" ref="W124">INDEX(shipping_prices!$C$1:$F1351,MATCH(I124,shipping_prices!$A$1:$A1351,0),MATCH(M124,shipping_prices!$C$1:$F$1,0))</f>
        <v>24.15</v>
      </c>
      <c r="X124" s="15" t="str">
        <f t="shared" si="5"/>
        <v>Matt ConnellLakelandFlorida</v>
      </c>
      <c r="Y124" s="15" t="str">
        <f t="shared" si="6"/>
        <v>Low</v>
      </c>
    </row>
    <row r="125" hidden="1">
      <c r="A125" s="1">
        <v>42059.0</v>
      </c>
      <c r="B125" s="2" t="s">
        <v>383</v>
      </c>
      <c r="C125" s="2">
        <v>5.0</v>
      </c>
      <c r="D125" s="2" t="s">
        <v>384</v>
      </c>
      <c r="E125" s="2" t="s">
        <v>37</v>
      </c>
      <c r="F125" s="2" t="s">
        <v>390</v>
      </c>
      <c r="G125" s="2" t="s">
        <v>39</v>
      </c>
      <c r="H125" s="2" t="s">
        <v>193</v>
      </c>
      <c r="I125" s="2" t="s">
        <v>386</v>
      </c>
      <c r="J125" s="2" t="s">
        <v>53</v>
      </c>
      <c r="K125" s="2" t="s">
        <v>54</v>
      </c>
      <c r="L125" s="10">
        <v>42065.0</v>
      </c>
      <c r="M125" s="2" t="s">
        <v>142</v>
      </c>
      <c r="N125" s="11">
        <v>0.7</v>
      </c>
      <c r="O125" s="12">
        <v>-26.0</v>
      </c>
      <c r="P125" s="13">
        <v>-0.77</v>
      </c>
      <c r="Q125" s="13">
        <v>34.0</v>
      </c>
      <c r="R125" s="13">
        <f t="shared" si="1"/>
        <v>113.3333333</v>
      </c>
      <c r="S125" s="14">
        <f t="shared" si="2"/>
        <v>22.66666667</v>
      </c>
      <c r="T125" s="14">
        <f t="shared" si="3"/>
        <v>-0.7647058824</v>
      </c>
      <c r="U125" s="15" t="str">
        <f>vlookup(F125,'Sub categories'!$A:$C,3,False)</f>
        <v>Binders</v>
      </c>
      <c r="V125" s="16">
        <f t="shared" si="4"/>
        <v>6</v>
      </c>
      <c r="W125" s="17">
        <f t="array" ref="W125">INDEX(shipping_prices!$C$1:$F1352,MATCH(I125,shipping_prices!$A$1:$A1352,0),MATCH(M125,shipping_prices!$C$1:$F$1,0))</f>
        <v>24.15</v>
      </c>
      <c r="X125" s="15" t="str">
        <f t="shared" si="5"/>
        <v>Matt ConnellLakelandFlorida</v>
      </c>
      <c r="Y125" s="15" t="str">
        <f t="shared" si="6"/>
        <v>loss</v>
      </c>
    </row>
    <row r="126" hidden="1">
      <c r="A126" s="1">
        <v>42062.0</v>
      </c>
      <c r="B126" s="2" t="s">
        <v>383</v>
      </c>
      <c r="C126" s="2">
        <v>2.0</v>
      </c>
      <c r="D126" s="2" t="s">
        <v>384</v>
      </c>
      <c r="E126" s="2" t="s">
        <v>37</v>
      </c>
      <c r="F126" s="2" t="s">
        <v>391</v>
      </c>
      <c r="G126" s="2" t="s">
        <v>29</v>
      </c>
      <c r="H126" s="2" t="s">
        <v>220</v>
      </c>
      <c r="I126" s="2" t="s">
        <v>386</v>
      </c>
      <c r="J126" s="2" t="s">
        <v>53</v>
      </c>
      <c r="K126" s="2" t="s">
        <v>54</v>
      </c>
      <c r="L126" s="10">
        <v>42065.0</v>
      </c>
      <c r="M126" s="2" t="s">
        <v>142</v>
      </c>
      <c r="N126" s="11">
        <v>0.2</v>
      </c>
      <c r="O126" s="12">
        <v>53.0</v>
      </c>
      <c r="P126" s="13">
        <v>0.31</v>
      </c>
      <c r="Q126" s="13">
        <v>170.0</v>
      </c>
      <c r="R126" s="13">
        <f t="shared" si="1"/>
        <v>212.5</v>
      </c>
      <c r="S126" s="14">
        <f t="shared" si="2"/>
        <v>106.25</v>
      </c>
      <c r="T126" s="14">
        <f t="shared" si="3"/>
        <v>0.3117647059</v>
      </c>
      <c r="U126" s="15" t="str">
        <f>vlookup(F126,'Sub categories'!$A:$C,3,False)</f>
        <v>Accessories</v>
      </c>
      <c r="V126" s="16">
        <f t="shared" si="4"/>
        <v>3</v>
      </c>
      <c r="W126" s="17">
        <f t="array" ref="W126">INDEX(shipping_prices!$C$1:$F1353,MATCH(I126,shipping_prices!$A$1:$A1353,0),MATCH(M126,shipping_prices!$C$1:$F$1,0))</f>
        <v>24.15</v>
      </c>
      <c r="X126" s="15" t="str">
        <f t="shared" si="5"/>
        <v>Matt ConnellLakelandFlorida</v>
      </c>
      <c r="Y126" s="15" t="str">
        <f t="shared" si="6"/>
        <v>High</v>
      </c>
    </row>
    <row r="127" hidden="1">
      <c r="A127" s="1">
        <v>42064.0</v>
      </c>
      <c r="B127" s="2" t="s">
        <v>383</v>
      </c>
      <c r="C127" s="2">
        <v>3.0</v>
      </c>
      <c r="D127" s="2" t="s">
        <v>384</v>
      </c>
      <c r="E127" s="2" t="s">
        <v>37</v>
      </c>
      <c r="F127" s="2" t="s">
        <v>337</v>
      </c>
      <c r="G127" s="2" t="s">
        <v>29</v>
      </c>
      <c r="H127" s="2" t="s">
        <v>255</v>
      </c>
      <c r="I127" s="2" t="s">
        <v>386</v>
      </c>
      <c r="J127" s="2" t="s">
        <v>53</v>
      </c>
      <c r="K127" s="2" t="s">
        <v>54</v>
      </c>
      <c r="L127" s="10">
        <v>42065.0</v>
      </c>
      <c r="M127" s="2" t="s">
        <v>142</v>
      </c>
      <c r="N127" s="11">
        <v>0.2</v>
      </c>
      <c r="O127" s="12">
        <v>28.0</v>
      </c>
      <c r="P127" s="13">
        <v>0.09</v>
      </c>
      <c r="Q127" s="13">
        <v>324.0</v>
      </c>
      <c r="R127" s="13">
        <f t="shared" si="1"/>
        <v>405</v>
      </c>
      <c r="S127" s="14">
        <f t="shared" si="2"/>
        <v>135</v>
      </c>
      <c r="T127" s="14">
        <f t="shared" si="3"/>
        <v>0.08641975309</v>
      </c>
      <c r="U127" s="15" t="str">
        <f>vlookup(F127,'Sub categories'!$A:$C,3,False)</f>
        <v>Phones</v>
      </c>
      <c r="V127" s="16">
        <f t="shared" si="4"/>
        <v>1</v>
      </c>
      <c r="W127" s="17">
        <f t="array" ref="W127">INDEX(shipping_prices!$C$1:$F1354,MATCH(I127,shipping_prices!$A$1:$A1354,0),MATCH(M127,shipping_prices!$C$1:$F$1,0))</f>
        <v>24.15</v>
      </c>
      <c r="X127" s="15" t="str">
        <f t="shared" si="5"/>
        <v>Matt ConnellLakelandFlorida</v>
      </c>
      <c r="Y127" s="15" t="str">
        <f t="shared" si="6"/>
        <v>High</v>
      </c>
    </row>
    <row r="128">
      <c r="A128" s="1">
        <v>42064.0</v>
      </c>
      <c r="B128" s="2" t="s">
        <v>392</v>
      </c>
      <c r="C128" s="2">
        <v>1.0</v>
      </c>
      <c r="D128" s="2" t="s">
        <v>393</v>
      </c>
      <c r="E128" s="2" t="s">
        <v>37</v>
      </c>
      <c r="F128" s="2" t="s">
        <v>394</v>
      </c>
      <c r="G128" s="2" t="s">
        <v>45</v>
      </c>
      <c r="H128" s="2" t="s">
        <v>130</v>
      </c>
      <c r="I128" s="2" t="s">
        <v>169</v>
      </c>
      <c r="J128" s="2" t="s">
        <v>42</v>
      </c>
      <c r="K128" s="2" t="s">
        <v>43</v>
      </c>
      <c r="L128" s="10">
        <v>42071.0</v>
      </c>
      <c r="M128" s="2" t="s">
        <v>34</v>
      </c>
      <c r="N128" s="11">
        <v>0.0</v>
      </c>
      <c r="O128" s="12">
        <v>3.0</v>
      </c>
      <c r="P128" s="13">
        <v>0.42</v>
      </c>
      <c r="Q128" s="13">
        <v>6.0</v>
      </c>
      <c r="R128" s="13">
        <f t="shared" si="1"/>
        <v>6</v>
      </c>
      <c r="S128" s="14">
        <f t="shared" si="2"/>
        <v>6</v>
      </c>
      <c r="T128" s="14">
        <f t="shared" si="3"/>
        <v>0.5</v>
      </c>
      <c r="U128" s="15" t="str">
        <f>vlookup(F128,'Sub categories'!$A:$C,3,False)</f>
        <v>Furnishings</v>
      </c>
      <c r="V128" s="16">
        <f t="shared" si="4"/>
        <v>7</v>
      </c>
      <c r="W128" s="17">
        <f t="array" ref="W128">INDEX(shipping_prices!$C$1:$F1355,MATCH(I128,shipping_prices!$A$1:$A1355,0),MATCH(M128,shipping_prices!$C$1:$F$1,0))</f>
        <v>14.86</v>
      </c>
      <c r="X128" s="15" t="str">
        <f t="shared" si="5"/>
        <v>Janet MolinariLos AngelesCalifornia</v>
      </c>
      <c r="Y128" s="15" t="str">
        <f t="shared" si="6"/>
        <v>Low</v>
      </c>
    </row>
    <row r="129" hidden="1">
      <c r="A129" s="1">
        <v>42064.0</v>
      </c>
      <c r="B129" s="2" t="s">
        <v>392</v>
      </c>
      <c r="C129" s="2">
        <v>4.0</v>
      </c>
      <c r="D129" s="2" t="s">
        <v>393</v>
      </c>
      <c r="E129" s="2" t="s">
        <v>37</v>
      </c>
      <c r="F129" s="2" t="s">
        <v>395</v>
      </c>
      <c r="G129" s="2" t="s">
        <v>39</v>
      </c>
      <c r="H129" s="2" t="s">
        <v>51</v>
      </c>
      <c r="I129" s="2" t="s">
        <v>169</v>
      </c>
      <c r="J129" s="2" t="s">
        <v>42</v>
      </c>
      <c r="K129" s="2" t="s">
        <v>43</v>
      </c>
      <c r="L129" s="10">
        <v>42071.0</v>
      </c>
      <c r="M129" s="2" t="s">
        <v>34</v>
      </c>
      <c r="N129" s="11">
        <v>0.0</v>
      </c>
      <c r="O129" s="12">
        <v>12.0</v>
      </c>
      <c r="P129" s="13">
        <v>0.48</v>
      </c>
      <c r="Q129" s="13">
        <v>26.0</v>
      </c>
      <c r="R129" s="13">
        <f t="shared" si="1"/>
        <v>26</v>
      </c>
      <c r="S129" s="14">
        <f t="shared" si="2"/>
        <v>6.5</v>
      </c>
      <c r="T129" s="14">
        <f t="shared" si="3"/>
        <v>0.4615384615</v>
      </c>
      <c r="U129" s="15" t="str">
        <f>vlookup(F129,'Sub categories'!$A:$C,3,False)</f>
        <v>Paper</v>
      </c>
      <c r="V129" s="16">
        <f t="shared" si="4"/>
        <v>7</v>
      </c>
      <c r="W129" s="17">
        <f t="array" ref="W129">INDEX(shipping_prices!$C$1:$F1356,MATCH(I129,shipping_prices!$A$1:$A1356,0),MATCH(M129,shipping_prices!$C$1:$F$1,0))</f>
        <v>14.86</v>
      </c>
      <c r="X129" s="15" t="str">
        <f t="shared" si="5"/>
        <v>Janet MolinariLos AngelesCalifornia</v>
      </c>
      <c r="Y129" s="15" t="str">
        <f t="shared" si="6"/>
        <v>Low</v>
      </c>
    </row>
    <row r="130" hidden="1">
      <c r="A130" s="1">
        <v>42064.0</v>
      </c>
      <c r="B130" s="2" t="s">
        <v>392</v>
      </c>
      <c r="C130" s="2">
        <v>4.0</v>
      </c>
      <c r="D130" s="2" t="s">
        <v>393</v>
      </c>
      <c r="E130" s="2" t="s">
        <v>37</v>
      </c>
      <c r="F130" s="2" t="s">
        <v>396</v>
      </c>
      <c r="G130" s="2" t="s">
        <v>39</v>
      </c>
      <c r="H130" s="2" t="s">
        <v>79</v>
      </c>
      <c r="I130" s="2" t="s">
        <v>169</v>
      </c>
      <c r="J130" s="2" t="s">
        <v>42</v>
      </c>
      <c r="K130" s="2" t="s">
        <v>43</v>
      </c>
      <c r="L130" s="10">
        <v>42071.0</v>
      </c>
      <c r="M130" s="2" t="s">
        <v>34</v>
      </c>
      <c r="N130" s="11">
        <v>0.0</v>
      </c>
      <c r="O130" s="12">
        <v>13.0</v>
      </c>
      <c r="P130" s="13">
        <v>0.27</v>
      </c>
      <c r="Q130" s="13">
        <v>49.0</v>
      </c>
      <c r="R130" s="13">
        <f t="shared" si="1"/>
        <v>49</v>
      </c>
      <c r="S130" s="14">
        <f t="shared" si="2"/>
        <v>12.25</v>
      </c>
      <c r="T130" s="14">
        <f t="shared" si="3"/>
        <v>0.2653061224</v>
      </c>
      <c r="U130" s="15" t="str">
        <f>vlookup(F130,'Sub categories'!$A:$C,3,False)</f>
        <v>Storage</v>
      </c>
      <c r="V130" s="16">
        <f t="shared" si="4"/>
        <v>7</v>
      </c>
      <c r="W130" s="17">
        <f t="array" ref="W130">INDEX(shipping_prices!$C$1:$F1357,MATCH(I130,shipping_prices!$A$1:$A1357,0),MATCH(M130,shipping_prices!$C$1:$F$1,0))</f>
        <v>14.86</v>
      </c>
      <c r="X130" s="15" t="str">
        <f t="shared" si="5"/>
        <v>Janet MolinariLos AngelesCalifornia</v>
      </c>
      <c r="Y130" s="15" t="str">
        <f t="shared" si="6"/>
        <v>Low</v>
      </c>
    </row>
    <row r="131" hidden="1">
      <c r="A131" s="1">
        <v>42064.0</v>
      </c>
      <c r="B131" s="2" t="s">
        <v>392</v>
      </c>
      <c r="C131" s="2">
        <v>5.0</v>
      </c>
      <c r="D131" s="2" t="s">
        <v>393</v>
      </c>
      <c r="E131" s="2" t="s">
        <v>37</v>
      </c>
      <c r="F131" s="2" t="s">
        <v>397</v>
      </c>
      <c r="G131" s="2" t="s">
        <v>29</v>
      </c>
      <c r="H131" s="2" t="s">
        <v>371</v>
      </c>
      <c r="I131" s="2" t="s">
        <v>169</v>
      </c>
      <c r="J131" s="2" t="s">
        <v>42</v>
      </c>
      <c r="K131" s="2" t="s">
        <v>43</v>
      </c>
      <c r="L131" s="10">
        <v>42071.0</v>
      </c>
      <c r="M131" s="2" t="s">
        <v>34</v>
      </c>
      <c r="N131" s="11">
        <v>0.0</v>
      </c>
      <c r="O131" s="12">
        <v>30.0</v>
      </c>
      <c r="P131" s="13">
        <v>0.32</v>
      </c>
      <c r="Q131" s="13">
        <v>95.0</v>
      </c>
      <c r="R131" s="13">
        <f t="shared" si="1"/>
        <v>95</v>
      </c>
      <c r="S131" s="14">
        <f t="shared" si="2"/>
        <v>19</v>
      </c>
      <c r="T131" s="14">
        <f t="shared" si="3"/>
        <v>0.3157894737</v>
      </c>
      <c r="U131" s="15" t="str">
        <f>vlookup(F131,'Sub categories'!$A:$C,3,False)</f>
        <v>Accessories</v>
      </c>
      <c r="V131" s="16">
        <f t="shared" si="4"/>
        <v>7</v>
      </c>
      <c r="W131" s="17">
        <f t="array" ref="W131">INDEX(shipping_prices!$C$1:$F1358,MATCH(I131,shipping_prices!$A$1:$A1358,0),MATCH(M131,shipping_prices!$C$1:$F$1,0))</f>
        <v>14.86</v>
      </c>
      <c r="X131" s="15" t="str">
        <f t="shared" si="5"/>
        <v>Janet MolinariLos AngelesCalifornia</v>
      </c>
      <c r="Y131" s="15" t="str">
        <f t="shared" si="6"/>
        <v>Low</v>
      </c>
    </row>
    <row r="132">
      <c r="A132" s="1">
        <v>42064.0</v>
      </c>
      <c r="B132" s="2" t="s">
        <v>398</v>
      </c>
      <c r="C132" s="2">
        <v>2.0</v>
      </c>
      <c r="D132" s="2" t="s">
        <v>399</v>
      </c>
      <c r="E132" s="2" t="s">
        <v>27</v>
      </c>
      <c r="F132" s="2" t="s">
        <v>400</v>
      </c>
      <c r="G132" s="2" t="s">
        <v>45</v>
      </c>
      <c r="H132" s="2" t="s">
        <v>227</v>
      </c>
      <c r="I132" s="2" t="s">
        <v>158</v>
      </c>
      <c r="J132" s="2" t="s">
        <v>159</v>
      </c>
      <c r="K132" s="2" t="s">
        <v>43</v>
      </c>
      <c r="L132" s="10">
        <v>42070.0</v>
      </c>
      <c r="M132" s="2" t="s">
        <v>90</v>
      </c>
      <c r="N132" s="11">
        <v>0.2</v>
      </c>
      <c r="O132" s="12">
        <v>51.0</v>
      </c>
      <c r="P132" s="13">
        <v>0.11</v>
      </c>
      <c r="Q132" s="13">
        <v>458.0</v>
      </c>
      <c r="R132" s="13">
        <f t="shared" si="1"/>
        <v>572.5</v>
      </c>
      <c r="S132" s="14">
        <f t="shared" si="2"/>
        <v>286.25</v>
      </c>
      <c r="T132" s="14">
        <f t="shared" si="3"/>
        <v>0.1113537118</v>
      </c>
      <c r="U132" s="15" t="str">
        <f>vlookup(F132,'Sub categories'!$A:$C,3,False)</f>
        <v>Chairs</v>
      </c>
      <c r="V132" s="16">
        <f t="shared" si="4"/>
        <v>6</v>
      </c>
      <c r="W132" s="17">
        <f t="array" ref="W132">INDEX(shipping_prices!$C$1:$F1359,MATCH(I132,shipping_prices!$A$1:$A1359,0),MATCH(M132,shipping_prices!$C$1:$F$1,0))</f>
        <v>3.06</v>
      </c>
      <c r="X132" s="15" t="str">
        <f t="shared" si="5"/>
        <v>Dave BrooksSeattleWashington</v>
      </c>
      <c r="Y132" s="15" t="str">
        <f t="shared" si="6"/>
        <v>High</v>
      </c>
    </row>
    <row r="133">
      <c r="A133" s="1">
        <v>42064.0</v>
      </c>
      <c r="B133" s="2" t="s">
        <v>401</v>
      </c>
      <c r="C133" s="2">
        <v>1.0</v>
      </c>
      <c r="D133" s="2" t="s">
        <v>402</v>
      </c>
      <c r="E133" s="2" t="s">
        <v>27</v>
      </c>
      <c r="F133" s="2" t="s">
        <v>403</v>
      </c>
      <c r="G133" s="2" t="s">
        <v>45</v>
      </c>
      <c r="H133" s="2" t="s">
        <v>404</v>
      </c>
      <c r="I133" s="2" t="s">
        <v>405</v>
      </c>
      <c r="J133" s="2" t="s">
        <v>406</v>
      </c>
      <c r="K133" s="2" t="s">
        <v>54</v>
      </c>
      <c r="L133" s="10">
        <v>42074.0</v>
      </c>
      <c r="M133" s="2" t="s">
        <v>34</v>
      </c>
      <c r="N133" s="11">
        <v>0.0</v>
      </c>
      <c r="O133" s="12">
        <v>22.0</v>
      </c>
      <c r="P133" s="13">
        <v>0.26</v>
      </c>
      <c r="Q133" s="13">
        <v>86.0</v>
      </c>
      <c r="R133" s="13">
        <f t="shared" si="1"/>
        <v>86</v>
      </c>
      <c r="S133" s="14">
        <f t="shared" si="2"/>
        <v>86</v>
      </c>
      <c r="T133" s="14">
        <f t="shared" si="3"/>
        <v>0.2558139535</v>
      </c>
      <c r="U133" s="15" t="str">
        <f>vlookup(F133,'Sub categories'!$A:$C,3,False)</f>
        <v>Tables</v>
      </c>
      <c r="V133" s="16">
        <f t="shared" si="4"/>
        <v>10</v>
      </c>
      <c r="W133" s="17">
        <f t="array" ref="W133">INDEX(shipping_prices!$C$1:$F1360,MATCH(I133,shipping_prices!$A$1:$A1360,0),MATCH(M133,shipping_prices!$C$1:$F$1,0))</f>
        <v>9.21</v>
      </c>
      <c r="X133" s="15" t="str">
        <f t="shared" si="5"/>
        <v>Liz MacKendrickSouthavenMississippi</v>
      </c>
      <c r="Y133" s="15" t="str">
        <f t="shared" si="6"/>
        <v>Low</v>
      </c>
    </row>
    <row r="134" hidden="1">
      <c r="A134" s="1">
        <v>42064.0</v>
      </c>
      <c r="B134" s="2" t="s">
        <v>401</v>
      </c>
      <c r="C134" s="2">
        <v>4.0</v>
      </c>
      <c r="D134" s="2" t="s">
        <v>402</v>
      </c>
      <c r="E134" s="2" t="s">
        <v>27</v>
      </c>
      <c r="F134" s="2" t="s">
        <v>407</v>
      </c>
      <c r="G134" s="2" t="s">
        <v>29</v>
      </c>
      <c r="H134" s="2" t="s">
        <v>408</v>
      </c>
      <c r="I134" s="2" t="s">
        <v>405</v>
      </c>
      <c r="J134" s="2" t="s">
        <v>406</v>
      </c>
      <c r="K134" s="2" t="s">
        <v>54</v>
      </c>
      <c r="L134" s="10">
        <v>42074.0</v>
      </c>
      <c r="M134" s="2" t="s">
        <v>34</v>
      </c>
      <c r="N134" s="11">
        <v>0.0</v>
      </c>
      <c r="O134" s="12">
        <v>54.0</v>
      </c>
      <c r="P134" s="13">
        <v>0.24</v>
      </c>
      <c r="Q134" s="13">
        <v>224.0</v>
      </c>
      <c r="R134" s="13">
        <f t="shared" si="1"/>
        <v>224</v>
      </c>
      <c r="S134" s="14">
        <f t="shared" si="2"/>
        <v>56</v>
      </c>
      <c r="T134" s="14">
        <f t="shared" si="3"/>
        <v>0.2410714286</v>
      </c>
      <c r="U134" s="15" t="str">
        <f>vlookup(F134,'Sub categories'!$A:$C,3,False)</f>
        <v>Accessories</v>
      </c>
      <c r="V134" s="16">
        <f t="shared" si="4"/>
        <v>10</v>
      </c>
      <c r="W134" s="17">
        <f t="array" ref="W134">INDEX(shipping_prices!$C$1:$F1361,MATCH(I134,shipping_prices!$A$1:$A1361,0),MATCH(M134,shipping_prices!$C$1:$F$1,0))</f>
        <v>9.21</v>
      </c>
      <c r="X134" s="15" t="str">
        <f t="shared" si="5"/>
        <v>Liz MacKendrickSouthavenMississippi</v>
      </c>
      <c r="Y134" s="15" t="str">
        <f t="shared" si="6"/>
        <v>High</v>
      </c>
    </row>
    <row r="135" hidden="1">
      <c r="A135" s="1">
        <v>42064.0</v>
      </c>
      <c r="B135" s="2" t="s">
        <v>401</v>
      </c>
      <c r="C135" s="2">
        <v>5.0</v>
      </c>
      <c r="D135" s="2" t="s">
        <v>402</v>
      </c>
      <c r="E135" s="2" t="s">
        <v>27</v>
      </c>
      <c r="F135" s="2" t="s">
        <v>409</v>
      </c>
      <c r="G135" s="2" t="s">
        <v>39</v>
      </c>
      <c r="H135" s="2" t="s">
        <v>288</v>
      </c>
      <c r="I135" s="2" t="s">
        <v>405</v>
      </c>
      <c r="J135" s="2" t="s">
        <v>406</v>
      </c>
      <c r="K135" s="2" t="s">
        <v>54</v>
      </c>
      <c r="L135" s="10">
        <v>42074.0</v>
      </c>
      <c r="M135" s="2" t="s">
        <v>34</v>
      </c>
      <c r="N135" s="11">
        <v>0.0</v>
      </c>
      <c r="O135" s="12">
        <v>0.0</v>
      </c>
      <c r="P135" s="13">
        <v>0.0</v>
      </c>
      <c r="Q135" s="13">
        <v>306.0</v>
      </c>
      <c r="R135" s="13">
        <f t="shared" si="1"/>
        <v>306</v>
      </c>
      <c r="S135" s="14">
        <f t="shared" si="2"/>
        <v>61.2</v>
      </c>
      <c r="T135" s="14">
        <f t="shared" si="3"/>
        <v>0</v>
      </c>
      <c r="U135" s="15" t="str">
        <f>vlookup(F135,'Sub categories'!$A:$C,3,False)</f>
        <v>Storage</v>
      </c>
      <c r="V135" s="16">
        <f t="shared" si="4"/>
        <v>10</v>
      </c>
      <c r="W135" s="17">
        <f t="array" ref="W135">INDEX(shipping_prices!$C$1:$F1362,MATCH(I135,shipping_prices!$A$1:$A1362,0),MATCH(M135,shipping_prices!$C$1:$F$1,0))</f>
        <v>9.21</v>
      </c>
      <c r="X135" s="15" t="str">
        <f t="shared" si="5"/>
        <v>Liz MacKendrickSouthavenMississippi</v>
      </c>
      <c r="Y135" s="15" t="str">
        <f t="shared" si="6"/>
        <v>loss</v>
      </c>
    </row>
    <row r="136" hidden="1">
      <c r="A136" s="1">
        <v>42064.0</v>
      </c>
      <c r="B136" s="2" t="s">
        <v>410</v>
      </c>
      <c r="C136" s="2">
        <v>3.0</v>
      </c>
      <c r="D136" s="2" t="s">
        <v>411</v>
      </c>
      <c r="E136" s="2" t="s">
        <v>27</v>
      </c>
      <c r="F136" s="2" t="s">
        <v>412</v>
      </c>
      <c r="G136" s="2" t="s">
        <v>29</v>
      </c>
      <c r="H136" s="2" t="s">
        <v>413</v>
      </c>
      <c r="I136" s="2" t="s">
        <v>310</v>
      </c>
      <c r="J136" s="2" t="s">
        <v>311</v>
      </c>
      <c r="K136" s="2" t="s">
        <v>33</v>
      </c>
      <c r="L136" s="10">
        <v>42070.0</v>
      </c>
      <c r="M136" s="2" t="s">
        <v>34</v>
      </c>
      <c r="N136" s="11">
        <v>0.0</v>
      </c>
      <c r="O136" s="12">
        <v>31.0</v>
      </c>
      <c r="P136" s="13">
        <v>0.47</v>
      </c>
      <c r="Q136" s="13">
        <v>66.0</v>
      </c>
      <c r="R136" s="13">
        <f t="shared" si="1"/>
        <v>66</v>
      </c>
      <c r="S136" s="14">
        <f t="shared" si="2"/>
        <v>22</v>
      </c>
      <c r="T136" s="14">
        <f t="shared" si="3"/>
        <v>0.4696969697</v>
      </c>
      <c r="U136" s="15" t="str">
        <f>vlookup(F136,'Sub categories'!$A:$C,3,False)</f>
        <v>Machines</v>
      </c>
      <c r="V136" s="16">
        <f t="shared" si="4"/>
        <v>6</v>
      </c>
      <c r="W136" s="17">
        <f t="array" ref="W136">INDEX(shipping_prices!$C$1:$F1363,MATCH(I136,shipping_prices!$A$1:$A1363,0),MATCH(M136,shipping_prices!$C$1:$F$1,0))</f>
        <v>14.31</v>
      </c>
      <c r="X136" s="15" t="str">
        <f t="shared" si="5"/>
        <v>Duane BenoitNewarkDelaware</v>
      </c>
      <c r="Y136" s="15" t="str">
        <f t="shared" si="6"/>
        <v>Low</v>
      </c>
    </row>
    <row r="137" hidden="1">
      <c r="A137" s="1">
        <v>42065.0</v>
      </c>
      <c r="B137" s="2" t="s">
        <v>414</v>
      </c>
      <c r="C137" s="2">
        <v>3.0</v>
      </c>
      <c r="D137" s="2" t="s">
        <v>415</v>
      </c>
      <c r="E137" s="2" t="s">
        <v>49</v>
      </c>
      <c r="F137" s="2" t="s">
        <v>416</v>
      </c>
      <c r="G137" s="2" t="s">
        <v>39</v>
      </c>
      <c r="H137" s="2" t="s">
        <v>182</v>
      </c>
      <c r="I137" s="2" t="s">
        <v>417</v>
      </c>
      <c r="J137" s="2" t="s">
        <v>136</v>
      </c>
      <c r="K137" s="2" t="s">
        <v>43</v>
      </c>
      <c r="L137" s="10">
        <v>42068.0</v>
      </c>
      <c r="M137" s="2" t="s">
        <v>34</v>
      </c>
      <c r="N137" s="11">
        <v>0.2</v>
      </c>
      <c r="O137" s="12">
        <v>19.0</v>
      </c>
      <c r="P137" s="13">
        <v>0.33</v>
      </c>
      <c r="Q137" s="13">
        <v>60.0</v>
      </c>
      <c r="R137" s="13">
        <f t="shared" si="1"/>
        <v>75</v>
      </c>
      <c r="S137" s="14">
        <f t="shared" si="2"/>
        <v>25</v>
      </c>
      <c r="T137" s="14">
        <f t="shared" si="3"/>
        <v>0.3166666667</v>
      </c>
      <c r="U137" s="15" t="str">
        <f>vlookup(F137,'Sub categories'!$A:$C,3,False)</f>
        <v>Binders</v>
      </c>
      <c r="V137" s="16">
        <f t="shared" si="4"/>
        <v>3</v>
      </c>
      <c r="W137" s="17">
        <f t="array" ref="W137">INDEX(shipping_prices!$C$1:$F1364,MATCH(I137,shipping_prices!$A$1:$A1364,0),MATCH(M137,shipping_prices!$C$1:$F$1,0))</f>
        <v>6.5</v>
      </c>
      <c r="X137" s="15" t="str">
        <f t="shared" si="5"/>
        <v>Christine KargatisOremUtah</v>
      </c>
      <c r="Y137" s="15" t="str">
        <f t="shared" si="6"/>
        <v>Low</v>
      </c>
    </row>
    <row r="138">
      <c r="A138" s="1">
        <v>42065.0</v>
      </c>
      <c r="B138" s="2" t="s">
        <v>414</v>
      </c>
      <c r="C138" s="2">
        <v>6.0</v>
      </c>
      <c r="D138" s="2" t="s">
        <v>415</v>
      </c>
      <c r="E138" s="2" t="s">
        <v>49</v>
      </c>
      <c r="F138" s="2" t="s">
        <v>418</v>
      </c>
      <c r="G138" s="2" t="s">
        <v>45</v>
      </c>
      <c r="H138" s="2" t="s">
        <v>79</v>
      </c>
      <c r="I138" s="2" t="s">
        <v>417</v>
      </c>
      <c r="J138" s="2" t="s">
        <v>136</v>
      </c>
      <c r="K138" s="2" t="s">
        <v>43</v>
      </c>
      <c r="L138" s="10">
        <v>42068.0</v>
      </c>
      <c r="M138" s="2" t="s">
        <v>34</v>
      </c>
      <c r="N138" s="11">
        <v>0.0</v>
      </c>
      <c r="O138" s="12">
        <v>22.0</v>
      </c>
      <c r="P138" s="13">
        <v>0.3</v>
      </c>
      <c r="Q138" s="13">
        <v>73.0</v>
      </c>
      <c r="R138" s="13">
        <f t="shared" si="1"/>
        <v>73</v>
      </c>
      <c r="S138" s="14">
        <f t="shared" si="2"/>
        <v>12.16666667</v>
      </c>
      <c r="T138" s="14">
        <f t="shared" si="3"/>
        <v>0.301369863</v>
      </c>
      <c r="U138" s="15" t="str">
        <f>vlookup(F138,'Sub categories'!$A:$C,3,False)</f>
        <v>Furnishings</v>
      </c>
      <c r="V138" s="16">
        <f t="shared" si="4"/>
        <v>3</v>
      </c>
      <c r="W138" s="17">
        <f t="array" ref="W138">INDEX(shipping_prices!$C$1:$F1365,MATCH(I138,shipping_prices!$A$1:$A1365,0),MATCH(M138,shipping_prices!$C$1:$F$1,0))</f>
        <v>6.5</v>
      </c>
      <c r="X138" s="15" t="str">
        <f t="shared" si="5"/>
        <v>Christine KargatisOremUtah</v>
      </c>
      <c r="Y138" s="15" t="str">
        <f t="shared" si="6"/>
        <v>Low</v>
      </c>
    </row>
    <row r="139" hidden="1">
      <c r="A139" s="1">
        <v>42065.0</v>
      </c>
      <c r="B139" s="2" t="s">
        <v>419</v>
      </c>
      <c r="C139" s="2">
        <v>5.0</v>
      </c>
      <c r="D139" s="2" t="s">
        <v>332</v>
      </c>
      <c r="E139" s="2" t="s">
        <v>37</v>
      </c>
      <c r="F139" s="2" t="s">
        <v>420</v>
      </c>
      <c r="G139" s="2" t="s">
        <v>39</v>
      </c>
      <c r="H139" s="2" t="s">
        <v>216</v>
      </c>
      <c r="I139" s="2" t="s">
        <v>158</v>
      </c>
      <c r="J139" s="2" t="s">
        <v>159</v>
      </c>
      <c r="K139" s="2" t="s">
        <v>43</v>
      </c>
      <c r="L139" s="10">
        <v>42075.0</v>
      </c>
      <c r="M139" s="2" t="s">
        <v>34</v>
      </c>
      <c r="N139" s="11">
        <v>0.0</v>
      </c>
      <c r="O139" s="12">
        <v>9.0</v>
      </c>
      <c r="P139" s="13">
        <v>0.46</v>
      </c>
      <c r="Q139" s="13">
        <v>21.0</v>
      </c>
      <c r="R139" s="13">
        <f t="shared" si="1"/>
        <v>21</v>
      </c>
      <c r="S139" s="14">
        <f t="shared" si="2"/>
        <v>4.2</v>
      </c>
      <c r="T139" s="14">
        <f t="shared" si="3"/>
        <v>0.4285714286</v>
      </c>
      <c r="U139" s="15" t="str">
        <f>vlookup(F139,'Sub categories'!$A:$C,3,False)</f>
        <v>Art</v>
      </c>
      <c r="V139" s="16">
        <f t="shared" si="4"/>
        <v>10</v>
      </c>
      <c r="W139" s="17">
        <f t="array" ref="W139">INDEX(shipping_prices!$C$1:$F1366,MATCH(I139,shipping_prices!$A$1:$A1366,0),MATCH(M139,shipping_prices!$C$1:$F$1,0))</f>
        <v>7</v>
      </c>
      <c r="X139" s="15" t="str">
        <f t="shared" si="5"/>
        <v>Craig MolinariSeattleWashington</v>
      </c>
      <c r="Y139" s="15" t="str">
        <f t="shared" si="6"/>
        <v>Low</v>
      </c>
    </row>
    <row r="140" hidden="1">
      <c r="A140" s="1">
        <v>42065.0</v>
      </c>
      <c r="B140" s="2" t="s">
        <v>419</v>
      </c>
      <c r="C140" s="2">
        <v>5.0</v>
      </c>
      <c r="D140" s="2" t="s">
        <v>332</v>
      </c>
      <c r="E140" s="2" t="s">
        <v>37</v>
      </c>
      <c r="F140" s="2" t="s">
        <v>421</v>
      </c>
      <c r="G140" s="2" t="s">
        <v>39</v>
      </c>
      <c r="H140" s="2" t="s">
        <v>79</v>
      </c>
      <c r="I140" s="2" t="s">
        <v>158</v>
      </c>
      <c r="J140" s="2" t="s">
        <v>159</v>
      </c>
      <c r="K140" s="2" t="s">
        <v>43</v>
      </c>
      <c r="L140" s="10">
        <v>42075.0</v>
      </c>
      <c r="M140" s="2" t="s">
        <v>34</v>
      </c>
      <c r="N140" s="11">
        <v>0.0</v>
      </c>
      <c r="O140" s="12">
        <v>0.0</v>
      </c>
      <c r="P140" s="13">
        <v>0.0</v>
      </c>
      <c r="Q140" s="13">
        <v>205.0</v>
      </c>
      <c r="R140" s="13">
        <f t="shared" si="1"/>
        <v>205</v>
      </c>
      <c r="S140" s="14">
        <f t="shared" si="2"/>
        <v>41</v>
      </c>
      <c r="T140" s="14">
        <f t="shared" si="3"/>
        <v>0</v>
      </c>
      <c r="U140" s="15" t="str">
        <f>vlookup(F140,'Sub categories'!$A:$C,3,False)</f>
        <v>Storage</v>
      </c>
      <c r="V140" s="16">
        <f t="shared" si="4"/>
        <v>10</v>
      </c>
      <c r="W140" s="17">
        <f t="array" ref="W140">INDEX(shipping_prices!$C$1:$F1367,MATCH(I140,shipping_prices!$A$1:$A1367,0),MATCH(M140,shipping_prices!$C$1:$F$1,0))</f>
        <v>7</v>
      </c>
      <c r="X140" s="15" t="str">
        <f t="shared" si="5"/>
        <v>Craig MolinariSeattleWashington</v>
      </c>
      <c r="Y140" s="15" t="str">
        <f t="shared" si="6"/>
        <v>loss</v>
      </c>
    </row>
    <row r="141">
      <c r="A141" s="1">
        <v>42066.0</v>
      </c>
      <c r="B141" s="2" t="s">
        <v>419</v>
      </c>
      <c r="C141" s="2">
        <v>6.0</v>
      </c>
      <c r="D141" s="2" t="s">
        <v>332</v>
      </c>
      <c r="E141" s="2" t="s">
        <v>37</v>
      </c>
      <c r="F141" s="2" t="s">
        <v>422</v>
      </c>
      <c r="G141" s="2" t="s">
        <v>45</v>
      </c>
      <c r="H141" s="2" t="s">
        <v>423</v>
      </c>
      <c r="I141" s="2" t="s">
        <v>158</v>
      </c>
      <c r="J141" s="2" t="s">
        <v>159</v>
      </c>
      <c r="K141" s="2" t="s">
        <v>43</v>
      </c>
      <c r="L141" s="10">
        <v>42075.0</v>
      </c>
      <c r="M141" s="2" t="s">
        <v>34</v>
      </c>
      <c r="N141" s="11">
        <v>0.2</v>
      </c>
      <c r="O141" s="12">
        <v>22.0</v>
      </c>
      <c r="P141" s="13">
        <v>0.05</v>
      </c>
      <c r="Q141" s="13">
        <v>437.0</v>
      </c>
      <c r="R141" s="13">
        <f t="shared" si="1"/>
        <v>546.25</v>
      </c>
      <c r="S141" s="14">
        <f t="shared" si="2"/>
        <v>91.04166667</v>
      </c>
      <c r="T141" s="14">
        <f t="shared" si="3"/>
        <v>0.05034324943</v>
      </c>
      <c r="U141" s="15" t="str">
        <f>vlookup(F141,'Sub categories'!$A:$C,3,False)</f>
        <v>Chairs</v>
      </c>
      <c r="V141" s="16">
        <f t="shared" si="4"/>
        <v>9</v>
      </c>
      <c r="W141" s="17">
        <f t="array" ref="W141">INDEX(shipping_prices!$C$1:$F1368,MATCH(I141,shipping_prices!$A$1:$A1368,0),MATCH(M141,shipping_prices!$C$1:$F$1,0))</f>
        <v>7</v>
      </c>
      <c r="X141" s="15" t="str">
        <f t="shared" si="5"/>
        <v>Craig MolinariSeattleWashington</v>
      </c>
      <c r="Y141" s="15" t="str">
        <f t="shared" si="6"/>
        <v>High</v>
      </c>
    </row>
    <row r="142">
      <c r="A142" s="1">
        <v>42066.0</v>
      </c>
      <c r="B142" s="2" t="s">
        <v>419</v>
      </c>
      <c r="C142" s="2">
        <v>2.0</v>
      </c>
      <c r="D142" s="2" t="s">
        <v>332</v>
      </c>
      <c r="E142" s="2" t="s">
        <v>37</v>
      </c>
      <c r="F142" s="2" t="s">
        <v>424</v>
      </c>
      <c r="G142" s="2" t="s">
        <v>45</v>
      </c>
      <c r="H142" s="2" t="s">
        <v>227</v>
      </c>
      <c r="I142" s="2" t="s">
        <v>158</v>
      </c>
      <c r="J142" s="2" t="s">
        <v>159</v>
      </c>
      <c r="K142" s="2" t="s">
        <v>43</v>
      </c>
      <c r="L142" s="10">
        <v>42075.0</v>
      </c>
      <c r="M142" s="2" t="s">
        <v>34</v>
      </c>
      <c r="N142" s="11">
        <v>0.2</v>
      </c>
      <c r="O142" s="12">
        <v>54.0</v>
      </c>
      <c r="P142" s="13">
        <v>0.11</v>
      </c>
      <c r="Q142" s="13">
        <v>482.0</v>
      </c>
      <c r="R142" s="13">
        <f t="shared" si="1"/>
        <v>602.5</v>
      </c>
      <c r="S142" s="14">
        <f t="shared" si="2"/>
        <v>301.25</v>
      </c>
      <c r="T142" s="14">
        <f t="shared" si="3"/>
        <v>0.112033195</v>
      </c>
      <c r="U142" s="15" t="str">
        <f>vlookup(F142,'Sub categories'!$A:$C,3,False)</f>
        <v>Chairs</v>
      </c>
      <c r="V142" s="16">
        <f t="shared" si="4"/>
        <v>9</v>
      </c>
      <c r="W142" s="17">
        <f t="array" ref="W142">INDEX(shipping_prices!$C$1:$F1369,MATCH(I142,shipping_prices!$A$1:$A1369,0),MATCH(M142,shipping_prices!$C$1:$F$1,0))</f>
        <v>7</v>
      </c>
      <c r="X142" s="15" t="str">
        <f t="shared" si="5"/>
        <v>Craig MolinariSeattleWashington</v>
      </c>
      <c r="Y142" s="15" t="str">
        <f t="shared" si="6"/>
        <v>High</v>
      </c>
    </row>
    <row r="143" hidden="1">
      <c r="A143" s="1">
        <v>42066.0</v>
      </c>
      <c r="B143" s="2" t="s">
        <v>425</v>
      </c>
      <c r="C143" s="2">
        <v>3.0</v>
      </c>
      <c r="D143" s="2" t="s">
        <v>426</v>
      </c>
      <c r="E143" s="2" t="s">
        <v>37</v>
      </c>
      <c r="F143" s="2" t="s">
        <v>427</v>
      </c>
      <c r="G143" s="2" t="s">
        <v>39</v>
      </c>
      <c r="H143" s="2" t="s">
        <v>146</v>
      </c>
      <c r="I143" s="2" t="s">
        <v>428</v>
      </c>
      <c r="J143" s="2" t="s">
        <v>76</v>
      </c>
      <c r="K143" s="2" t="s">
        <v>77</v>
      </c>
      <c r="L143" s="10">
        <v>42073.0</v>
      </c>
      <c r="M143" s="2" t="s">
        <v>90</v>
      </c>
      <c r="N143" s="11">
        <v>0.8</v>
      </c>
      <c r="O143" s="12">
        <v>-4.0</v>
      </c>
      <c r="P143" s="13">
        <v>-1.6</v>
      </c>
      <c r="Q143" s="13">
        <v>2.0</v>
      </c>
      <c r="R143" s="13">
        <f t="shared" si="1"/>
        <v>10</v>
      </c>
      <c r="S143" s="14">
        <f t="shared" si="2"/>
        <v>3.333333333</v>
      </c>
      <c r="T143" s="14">
        <f t="shared" si="3"/>
        <v>-2</v>
      </c>
      <c r="U143" s="15" t="str">
        <f>vlookup(F143,'Sub categories'!$A:$C,3,False)</f>
        <v>Binders</v>
      </c>
      <c r="V143" s="16">
        <f t="shared" si="4"/>
        <v>7</v>
      </c>
      <c r="W143" s="17">
        <f t="array" ref="W143">INDEX(shipping_prices!$C$1:$F1370,MATCH(I143,shipping_prices!$A$1:$A1370,0),MATCH(M143,shipping_prices!$C$1:$F$1,0))</f>
        <v>1.99</v>
      </c>
      <c r="X143" s="15" t="str">
        <f t="shared" si="5"/>
        <v>Stefania PerrinoLaredoTexas</v>
      </c>
      <c r="Y143" s="15" t="str">
        <f t="shared" si="6"/>
        <v>loss</v>
      </c>
    </row>
    <row r="144" hidden="1">
      <c r="A144" s="1">
        <v>42066.0</v>
      </c>
      <c r="B144" s="2" t="s">
        <v>425</v>
      </c>
      <c r="C144" s="2">
        <v>3.0</v>
      </c>
      <c r="D144" s="2" t="s">
        <v>426</v>
      </c>
      <c r="E144" s="2" t="s">
        <v>37</v>
      </c>
      <c r="F144" s="2" t="s">
        <v>429</v>
      </c>
      <c r="G144" s="2" t="s">
        <v>39</v>
      </c>
      <c r="H144" s="2" t="s">
        <v>79</v>
      </c>
      <c r="I144" s="2" t="s">
        <v>428</v>
      </c>
      <c r="J144" s="2" t="s">
        <v>76</v>
      </c>
      <c r="K144" s="2" t="s">
        <v>77</v>
      </c>
      <c r="L144" s="10">
        <v>42073.0</v>
      </c>
      <c r="M144" s="2" t="s">
        <v>90</v>
      </c>
      <c r="N144" s="11">
        <v>0.2</v>
      </c>
      <c r="O144" s="12">
        <v>5.0</v>
      </c>
      <c r="P144" s="13">
        <v>0.36</v>
      </c>
      <c r="Q144" s="13">
        <v>13.0</v>
      </c>
      <c r="R144" s="13">
        <f t="shared" si="1"/>
        <v>16.25</v>
      </c>
      <c r="S144" s="14">
        <f t="shared" si="2"/>
        <v>5.416666667</v>
      </c>
      <c r="T144" s="14">
        <f t="shared" si="3"/>
        <v>0.3846153846</v>
      </c>
      <c r="U144" s="15" t="str">
        <f>vlookup(F144,'Sub categories'!$A:$C,3,False)</f>
        <v>Envelopes</v>
      </c>
      <c r="V144" s="16">
        <f t="shared" si="4"/>
        <v>7</v>
      </c>
      <c r="W144" s="17">
        <f t="array" ref="W144">INDEX(shipping_prices!$C$1:$F1371,MATCH(I144,shipping_prices!$A$1:$A1371,0),MATCH(M144,shipping_prices!$C$1:$F$1,0))</f>
        <v>1.99</v>
      </c>
      <c r="X144" s="15" t="str">
        <f t="shared" si="5"/>
        <v>Stefania PerrinoLaredoTexas</v>
      </c>
      <c r="Y144" s="15" t="str">
        <f t="shared" si="6"/>
        <v>Low</v>
      </c>
    </row>
    <row r="145" hidden="1">
      <c r="A145" s="1">
        <v>42066.0</v>
      </c>
      <c r="B145" s="2" t="s">
        <v>425</v>
      </c>
      <c r="C145" s="2">
        <v>2.0</v>
      </c>
      <c r="D145" s="2" t="s">
        <v>426</v>
      </c>
      <c r="E145" s="2" t="s">
        <v>37</v>
      </c>
      <c r="F145" s="2" t="s">
        <v>315</v>
      </c>
      <c r="G145" s="2" t="s">
        <v>29</v>
      </c>
      <c r="H145" s="2" t="s">
        <v>220</v>
      </c>
      <c r="I145" s="2" t="s">
        <v>428</v>
      </c>
      <c r="J145" s="2" t="s">
        <v>76</v>
      </c>
      <c r="K145" s="2" t="s">
        <v>77</v>
      </c>
      <c r="L145" s="10">
        <v>42073.0</v>
      </c>
      <c r="M145" s="2" t="s">
        <v>90</v>
      </c>
      <c r="N145" s="11">
        <v>0.2</v>
      </c>
      <c r="O145" s="12">
        <v>14.0</v>
      </c>
      <c r="P145" s="13">
        <v>0.3</v>
      </c>
      <c r="Q145" s="13">
        <v>48.0</v>
      </c>
      <c r="R145" s="13">
        <f t="shared" si="1"/>
        <v>60</v>
      </c>
      <c r="S145" s="14">
        <f t="shared" si="2"/>
        <v>30</v>
      </c>
      <c r="T145" s="14">
        <f t="shared" si="3"/>
        <v>0.2916666667</v>
      </c>
      <c r="U145" s="15" t="str">
        <f>vlookup(F145,'Sub categories'!$A:$C,3,False)</f>
        <v>Accessories</v>
      </c>
      <c r="V145" s="16">
        <f t="shared" si="4"/>
        <v>7</v>
      </c>
      <c r="W145" s="17">
        <f t="array" ref="W145">INDEX(shipping_prices!$C$1:$F1372,MATCH(I145,shipping_prices!$A$1:$A1372,0),MATCH(M145,shipping_prices!$C$1:$F$1,0))</f>
        <v>1.99</v>
      </c>
      <c r="X145" s="15" t="str">
        <f t="shared" si="5"/>
        <v>Stefania PerrinoLaredoTexas</v>
      </c>
      <c r="Y145" s="15" t="str">
        <f t="shared" si="6"/>
        <v>Low</v>
      </c>
    </row>
    <row r="146" hidden="1">
      <c r="A146" s="1">
        <v>42066.0</v>
      </c>
      <c r="B146" s="2" t="s">
        <v>425</v>
      </c>
      <c r="C146" s="2">
        <v>2.0</v>
      </c>
      <c r="D146" s="2" t="s">
        <v>426</v>
      </c>
      <c r="E146" s="2" t="s">
        <v>37</v>
      </c>
      <c r="F146" s="2" t="s">
        <v>430</v>
      </c>
      <c r="G146" s="2" t="s">
        <v>29</v>
      </c>
      <c r="H146" s="2" t="s">
        <v>431</v>
      </c>
      <c r="I146" s="2" t="s">
        <v>428</v>
      </c>
      <c r="J146" s="2" t="s">
        <v>76</v>
      </c>
      <c r="K146" s="2" t="s">
        <v>77</v>
      </c>
      <c r="L146" s="10">
        <v>42073.0</v>
      </c>
      <c r="M146" s="2" t="s">
        <v>90</v>
      </c>
      <c r="N146" s="11">
        <v>0.2</v>
      </c>
      <c r="O146" s="12">
        <v>19.0</v>
      </c>
      <c r="P146" s="13">
        <v>0.09</v>
      </c>
      <c r="Q146" s="13">
        <v>218.0</v>
      </c>
      <c r="R146" s="13">
        <f t="shared" si="1"/>
        <v>272.5</v>
      </c>
      <c r="S146" s="14">
        <f t="shared" si="2"/>
        <v>136.25</v>
      </c>
      <c r="T146" s="14">
        <f t="shared" si="3"/>
        <v>0.0871559633</v>
      </c>
      <c r="U146" s="15" t="str">
        <f>vlookup(F146,'Sub categories'!$A:$C,3,False)</f>
        <v>Phones</v>
      </c>
      <c r="V146" s="16">
        <f t="shared" si="4"/>
        <v>7</v>
      </c>
      <c r="W146" s="17">
        <f t="array" ref="W146">INDEX(shipping_prices!$C$1:$F1373,MATCH(I146,shipping_prices!$A$1:$A1373,0),MATCH(M146,shipping_prices!$C$1:$F$1,0))</f>
        <v>1.99</v>
      </c>
      <c r="X146" s="15" t="str">
        <f t="shared" si="5"/>
        <v>Stefania PerrinoLaredoTexas</v>
      </c>
      <c r="Y146" s="15" t="str">
        <f t="shared" si="6"/>
        <v>Low</v>
      </c>
    </row>
    <row r="147" hidden="1">
      <c r="A147" s="1">
        <v>42066.0</v>
      </c>
      <c r="B147" s="2" t="s">
        <v>425</v>
      </c>
      <c r="C147" s="2">
        <v>3.0</v>
      </c>
      <c r="D147" s="2" t="s">
        <v>426</v>
      </c>
      <c r="E147" s="2" t="s">
        <v>37</v>
      </c>
      <c r="F147" s="2" t="s">
        <v>432</v>
      </c>
      <c r="G147" s="2" t="s">
        <v>29</v>
      </c>
      <c r="H147" s="2" t="s">
        <v>30</v>
      </c>
      <c r="I147" s="2" t="s">
        <v>428</v>
      </c>
      <c r="J147" s="2" t="s">
        <v>76</v>
      </c>
      <c r="K147" s="2" t="s">
        <v>77</v>
      </c>
      <c r="L147" s="10">
        <v>42073.0</v>
      </c>
      <c r="M147" s="2" t="s">
        <v>90</v>
      </c>
      <c r="N147" s="11">
        <v>0.2</v>
      </c>
      <c r="O147" s="12">
        <v>29.0</v>
      </c>
      <c r="P147" s="13">
        <v>0.09</v>
      </c>
      <c r="Q147" s="13">
        <v>329.0</v>
      </c>
      <c r="R147" s="13">
        <f t="shared" si="1"/>
        <v>411.25</v>
      </c>
      <c r="S147" s="14">
        <f t="shared" si="2"/>
        <v>137.0833333</v>
      </c>
      <c r="T147" s="14">
        <f t="shared" si="3"/>
        <v>0.08814589666</v>
      </c>
      <c r="U147" s="15" t="str">
        <f>vlookup(F147,'Sub categories'!$A:$C,3,False)</f>
        <v>Phones</v>
      </c>
      <c r="V147" s="16">
        <f t="shared" si="4"/>
        <v>7</v>
      </c>
      <c r="W147" s="17">
        <f t="array" ref="W147">INDEX(shipping_prices!$C$1:$F1374,MATCH(I147,shipping_prices!$A$1:$A1374,0),MATCH(M147,shipping_prices!$C$1:$F$1,0))</f>
        <v>1.99</v>
      </c>
      <c r="X147" s="15" t="str">
        <f t="shared" si="5"/>
        <v>Stefania PerrinoLaredoTexas</v>
      </c>
      <c r="Y147" s="15" t="str">
        <f t="shared" si="6"/>
        <v>High</v>
      </c>
    </row>
    <row r="148" hidden="1">
      <c r="A148" s="1">
        <v>42066.0</v>
      </c>
      <c r="B148" s="2" t="s">
        <v>433</v>
      </c>
      <c r="C148" s="2">
        <v>2.0</v>
      </c>
      <c r="D148" s="2" t="s">
        <v>434</v>
      </c>
      <c r="E148" s="2" t="s">
        <v>37</v>
      </c>
      <c r="F148" s="2" t="s">
        <v>435</v>
      </c>
      <c r="G148" s="2" t="s">
        <v>39</v>
      </c>
      <c r="H148" s="2" t="s">
        <v>79</v>
      </c>
      <c r="I148" s="2" t="s">
        <v>75</v>
      </c>
      <c r="J148" s="2" t="s">
        <v>76</v>
      </c>
      <c r="K148" s="2" t="s">
        <v>77</v>
      </c>
      <c r="L148" s="10">
        <v>42075.0</v>
      </c>
      <c r="M148" s="2" t="s">
        <v>34</v>
      </c>
      <c r="N148" s="11">
        <v>0.2</v>
      </c>
      <c r="O148" s="12">
        <v>6.0</v>
      </c>
      <c r="P148" s="13">
        <v>0.1</v>
      </c>
      <c r="Q148" s="13">
        <v>60.0</v>
      </c>
      <c r="R148" s="13">
        <f t="shared" si="1"/>
        <v>75</v>
      </c>
      <c r="S148" s="14">
        <f t="shared" si="2"/>
        <v>37.5</v>
      </c>
      <c r="T148" s="14">
        <f t="shared" si="3"/>
        <v>0.1</v>
      </c>
      <c r="U148" s="15" t="str">
        <f>vlookup(F148,'Sub categories'!$A:$C,3,False)</f>
        <v>Storage</v>
      </c>
      <c r="V148" s="16">
        <f t="shared" si="4"/>
        <v>9</v>
      </c>
      <c r="W148" s="17">
        <f t="array" ref="W148">INDEX(shipping_prices!$C$1:$F1375,MATCH(I148,shipping_prices!$A$1:$A1375,0),MATCH(M148,shipping_prices!$C$1:$F$1,0))</f>
        <v>11.99</v>
      </c>
      <c r="X148" s="15" t="str">
        <f t="shared" si="5"/>
        <v>Thomas BolandHoustonTexas</v>
      </c>
      <c r="Y148" s="15" t="str">
        <f t="shared" si="6"/>
        <v>Low</v>
      </c>
    </row>
    <row r="149" hidden="1">
      <c r="A149" s="1">
        <v>42066.0</v>
      </c>
      <c r="B149" s="2" t="s">
        <v>436</v>
      </c>
      <c r="C149" s="2">
        <v>8.0</v>
      </c>
      <c r="D149" s="2" t="s">
        <v>437</v>
      </c>
      <c r="E149" s="2" t="s">
        <v>49</v>
      </c>
      <c r="F149" s="2" t="s">
        <v>438</v>
      </c>
      <c r="G149" s="2" t="s">
        <v>39</v>
      </c>
      <c r="H149" s="2" t="s">
        <v>79</v>
      </c>
      <c r="I149" s="2" t="s">
        <v>439</v>
      </c>
      <c r="J149" s="2" t="s">
        <v>42</v>
      </c>
      <c r="K149" s="2" t="s">
        <v>43</v>
      </c>
      <c r="L149" s="10">
        <v>42068.0</v>
      </c>
      <c r="M149" s="2" t="s">
        <v>34</v>
      </c>
      <c r="N149" s="11">
        <v>0.0</v>
      </c>
      <c r="O149" s="12">
        <v>11.0</v>
      </c>
      <c r="P149" s="13">
        <v>0.33</v>
      </c>
      <c r="Q149" s="13">
        <v>32.0</v>
      </c>
      <c r="R149" s="13">
        <f t="shared" si="1"/>
        <v>32</v>
      </c>
      <c r="S149" s="14">
        <f t="shared" si="2"/>
        <v>4</v>
      </c>
      <c r="T149" s="14">
        <f t="shared" si="3"/>
        <v>0.34375</v>
      </c>
      <c r="U149" s="15" t="str">
        <f>vlookup(F149,'Sub categories'!$A:$C,3,False)</f>
        <v>Art</v>
      </c>
      <c r="V149" s="16">
        <f t="shared" si="4"/>
        <v>2</v>
      </c>
      <c r="W149" s="17">
        <f t="array" ref="W149">INDEX(shipping_prices!$C$1:$F1376,MATCH(I149,shipping_prices!$A$1:$A1376,0),MATCH(M149,shipping_prices!$C$1:$F$1,0))</f>
        <v>14.3</v>
      </c>
      <c r="X149" s="15" t="str">
        <f t="shared" si="5"/>
        <v>Bradley TalbottSan DiegoCalifornia</v>
      </c>
      <c r="Y149" s="15" t="str">
        <f t="shared" si="6"/>
        <v>Low</v>
      </c>
    </row>
    <row r="150" hidden="1">
      <c r="A150" s="1">
        <v>42067.0</v>
      </c>
      <c r="B150" s="2" t="s">
        <v>440</v>
      </c>
      <c r="C150" s="2">
        <v>2.0</v>
      </c>
      <c r="D150" s="2" t="s">
        <v>441</v>
      </c>
      <c r="E150" s="2" t="s">
        <v>37</v>
      </c>
      <c r="F150" s="2" t="s">
        <v>442</v>
      </c>
      <c r="G150" s="2" t="s">
        <v>39</v>
      </c>
      <c r="H150" s="2" t="s">
        <v>182</v>
      </c>
      <c r="I150" s="2" t="s">
        <v>443</v>
      </c>
      <c r="J150" s="2" t="s">
        <v>42</v>
      </c>
      <c r="K150" s="2" t="s">
        <v>43</v>
      </c>
      <c r="L150" s="10">
        <v>42068.0</v>
      </c>
      <c r="M150" s="2" t="s">
        <v>90</v>
      </c>
      <c r="N150" s="11">
        <v>0.2</v>
      </c>
      <c r="O150" s="12">
        <v>6.0</v>
      </c>
      <c r="P150" s="13">
        <v>0.35</v>
      </c>
      <c r="Q150" s="13">
        <v>17.0</v>
      </c>
      <c r="R150" s="13">
        <f t="shared" si="1"/>
        <v>21.25</v>
      </c>
      <c r="S150" s="14">
        <f t="shared" si="2"/>
        <v>10.625</v>
      </c>
      <c r="T150" s="14">
        <f t="shared" si="3"/>
        <v>0.3529411765</v>
      </c>
      <c r="U150" s="15" t="str">
        <f>vlookup(F150,'Sub categories'!$A:$C,3,False)</f>
        <v>Binders</v>
      </c>
      <c r="V150" s="16">
        <f t="shared" si="4"/>
        <v>1</v>
      </c>
      <c r="W150" s="17">
        <f t="array" ref="W150">INDEX(shipping_prices!$C$1:$F1377,MATCH(I150,shipping_prices!$A$1:$A1377,0),MATCH(M150,shipping_prices!$C$1:$F$1,0))</f>
        <v>6.12</v>
      </c>
      <c r="X150" s="15" t="str">
        <f t="shared" si="5"/>
        <v>Mark HaberlinEscondidoCalifornia</v>
      </c>
      <c r="Y150" s="15" t="str">
        <f t="shared" si="6"/>
        <v>Low</v>
      </c>
    </row>
    <row r="151" hidden="1">
      <c r="A151" s="1">
        <v>42067.0</v>
      </c>
      <c r="B151" s="2" t="s">
        <v>444</v>
      </c>
      <c r="C151" s="2">
        <v>7.0</v>
      </c>
      <c r="D151" s="2" t="s">
        <v>445</v>
      </c>
      <c r="E151" s="2" t="s">
        <v>37</v>
      </c>
      <c r="F151" s="2" t="s">
        <v>446</v>
      </c>
      <c r="G151" s="2" t="s">
        <v>39</v>
      </c>
      <c r="H151" s="2" t="s">
        <v>95</v>
      </c>
      <c r="I151" s="2" t="s">
        <v>447</v>
      </c>
      <c r="J151" s="2" t="s">
        <v>136</v>
      </c>
      <c r="K151" s="2" t="s">
        <v>43</v>
      </c>
      <c r="L151" s="10">
        <v>42069.0</v>
      </c>
      <c r="M151" s="2" t="s">
        <v>90</v>
      </c>
      <c r="N151" s="11">
        <v>0.0</v>
      </c>
      <c r="O151" s="12">
        <v>10.0</v>
      </c>
      <c r="P151" s="13">
        <v>0.45</v>
      </c>
      <c r="Q151" s="13">
        <v>22.0</v>
      </c>
      <c r="R151" s="13">
        <f t="shared" si="1"/>
        <v>22</v>
      </c>
      <c r="S151" s="14">
        <f t="shared" si="2"/>
        <v>3.142857143</v>
      </c>
      <c r="T151" s="14">
        <f t="shared" si="3"/>
        <v>0.4545454545</v>
      </c>
      <c r="U151" s="15" t="str">
        <f>vlookup(F151,'Sub categories'!$A:$C,3,False)</f>
        <v>Paper</v>
      </c>
      <c r="V151" s="16">
        <f t="shared" si="4"/>
        <v>2</v>
      </c>
      <c r="W151" s="17">
        <f t="array" ref="W151">INDEX(shipping_prices!$C$1:$F1378,MATCH(I151,shipping_prices!$A$1:$A1378,0),MATCH(M151,shipping_prices!$C$1:$F$1,0))</f>
        <v>9.69</v>
      </c>
      <c r="X151" s="15" t="str">
        <f t="shared" si="5"/>
        <v>John GradyProvoUtah</v>
      </c>
      <c r="Y151" s="15" t="str">
        <f t="shared" si="6"/>
        <v>Low</v>
      </c>
    </row>
    <row r="152" hidden="1">
      <c r="A152" s="1">
        <v>42068.0</v>
      </c>
      <c r="B152" s="2" t="s">
        <v>448</v>
      </c>
      <c r="C152" s="2">
        <v>6.0</v>
      </c>
      <c r="D152" s="2" t="s">
        <v>449</v>
      </c>
      <c r="E152" s="2" t="s">
        <v>37</v>
      </c>
      <c r="F152" s="2" t="s">
        <v>450</v>
      </c>
      <c r="G152" s="2" t="s">
        <v>39</v>
      </c>
      <c r="H152" s="2" t="s">
        <v>51</v>
      </c>
      <c r="I152" s="2" t="s">
        <v>41</v>
      </c>
      <c r="J152" s="2" t="s">
        <v>42</v>
      </c>
      <c r="K152" s="2" t="s">
        <v>43</v>
      </c>
      <c r="L152" s="10">
        <v>42071.0</v>
      </c>
      <c r="M152" s="2" t="s">
        <v>34</v>
      </c>
      <c r="N152" s="11">
        <v>0.0</v>
      </c>
      <c r="O152" s="12">
        <v>17.0</v>
      </c>
      <c r="P152" s="13">
        <v>0.49</v>
      </c>
      <c r="Q152" s="13">
        <v>35.0</v>
      </c>
      <c r="R152" s="13">
        <f t="shared" si="1"/>
        <v>35</v>
      </c>
      <c r="S152" s="14">
        <f t="shared" si="2"/>
        <v>5.833333333</v>
      </c>
      <c r="T152" s="14">
        <f t="shared" si="3"/>
        <v>0.4857142857</v>
      </c>
      <c r="U152" s="15" t="str">
        <f>vlookup(F152,'Sub categories'!$A:$C,3,False)</f>
        <v>Paper</v>
      </c>
      <c r="V152" s="16">
        <f t="shared" si="4"/>
        <v>3</v>
      </c>
      <c r="W152" s="17">
        <f t="array" ref="W152">INDEX(shipping_prices!$C$1:$F1379,MATCH(I152,shipping_prices!$A$1:$A1379,0),MATCH(M152,shipping_prices!$C$1:$F$1,0))</f>
        <v>10.99</v>
      </c>
      <c r="X152" s="15" t="str">
        <f t="shared" si="5"/>
        <v>Cyma KinneySan FranciscoCalifornia</v>
      </c>
      <c r="Y152" s="15" t="str">
        <f t="shared" si="6"/>
        <v>Low</v>
      </c>
    </row>
    <row r="153" hidden="1">
      <c r="A153" s="1">
        <v>42068.0</v>
      </c>
      <c r="B153" s="2" t="s">
        <v>451</v>
      </c>
      <c r="C153" s="2">
        <v>2.0</v>
      </c>
      <c r="D153" s="2" t="s">
        <v>452</v>
      </c>
      <c r="E153" s="2" t="s">
        <v>49</v>
      </c>
      <c r="F153" s="2" t="s">
        <v>453</v>
      </c>
      <c r="G153" s="2" t="s">
        <v>39</v>
      </c>
      <c r="H153" s="2" t="s">
        <v>454</v>
      </c>
      <c r="I153" s="2" t="s">
        <v>75</v>
      </c>
      <c r="J153" s="2" t="s">
        <v>76</v>
      </c>
      <c r="K153" s="2" t="s">
        <v>77</v>
      </c>
      <c r="L153" s="10">
        <v>42069.0</v>
      </c>
      <c r="M153" s="2" t="s">
        <v>142</v>
      </c>
      <c r="N153" s="11">
        <v>0.8</v>
      </c>
      <c r="O153" s="12">
        <v>-5.0</v>
      </c>
      <c r="P153" s="13">
        <v>-1.65</v>
      </c>
      <c r="Q153" s="13">
        <v>3.0</v>
      </c>
      <c r="R153" s="13">
        <f t="shared" si="1"/>
        <v>15</v>
      </c>
      <c r="S153" s="14">
        <f t="shared" si="2"/>
        <v>7.5</v>
      </c>
      <c r="T153" s="14">
        <f t="shared" si="3"/>
        <v>-1.666666667</v>
      </c>
      <c r="U153" s="15" t="str">
        <f>vlookup(F153,'Sub categories'!$A:$C,3,False)</f>
        <v>Binders</v>
      </c>
      <c r="V153" s="16">
        <f t="shared" si="4"/>
        <v>1</v>
      </c>
      <c r="W153" s="17">
        <f t="array" ref="W153">INDEX(shipping_prices!$C$1:$F1380,MATCH(I153,shipping_prices!$A$1:$A1380,0),MATCH(M153,shipping_prices!$C$1:$F$1,0))</f>
        <v>23.68</v>
      </c>
      <c r="X153" s="15" t="str">
        <f t="shared" si="5"/>
        <v>Sam ZeldinHoustonTexas</v>
      </c>
      <c r="Y153" s="15" t="str">
        <f t="shared" si="6"/>
        <v>loss</v>
      </c>
    </row>
    <row r="154" hidden="1">
      <c r="A154" s="1">
        <v>42068.0</v>
      </c>
      <c r="B154" s="2" t="s">
        <v>451</v>
      </c>
      <c r="C154" s="2">
        <v>3.0</v>
      </c>
      <c r="D154" s="2" t="s">
        <v>452</v>
      </c>
      <c r="E154" s="2" t="s">
        <v>49</v>
      </c>
      <c r="F154" s="2" t="s">
        <v>455</v>
      </c>
      <c r="G154" s="2" t="s">
        <v>39</v>
      </c>
      <c r="H154" s="2" t="s">
        <v>456</v>
      </c>
      <c r="I154" s="2" t="s">
        <v>75</v>
      </c>
      <c r="J154" s="2" t="s">
        <v>76</v>
      </c>
      <c r="K154" s="2" t="s">
        <v>77</v>
      </c>
      <c r="L154" s="10">
        <v>42069.0</v>
      </c>
      <c r="M154" s="2" t="s">
        <v>142</v>
      </c>
      <c r="N154" s="11">
        <v>0.2</v>
      </c>
      <c r="O154" s="12">
        <v>4.0</v>
      </c>
      <c r="P154" s="13">
        <v>0.16</v>
      </c>
      <c r="Q154" s="13">
        <v>22.0</v>
      </c>
      <c r="R154" s="13">
        <f t="shared" si="1"/>
        <v>27.5</v>
      </c>
      <c r="S154" s="14">
        <f t="shared" si="2"/>
        <v>9.166666667</v>
      </c>
      <c r="T154" s="14">
        <f t="shared" si="3"/>
        <v>0.1818181818</v>
      </c>
      <c r="U154" s="15" t="str">
        <f>vlookup(F154,'Sub categories'!$A:$C,3,False)</f>
        <v>Art</v>
      </c>
      <c r="V154" s="16">
        <f t="shared" si="4"/>
        <v>1</v>
      </c>
      <c r="W154" s="17">
        <f t="array" ref="W154">INDEX(shipping_prices!$C$1:$F1381,MATCH(I154,shipping_prices!$A$1:$A1381,0),MATCH(M154,shipping_prices!$C$1:$F$1,0))</f>
        <v>23.68</v>
      </c>
      <c r="X154" s="15" t="str">
        <f t="shared" si="5"/>
        <v>Sam ZeldinHoustonTexas</v>
      </c>
      <c r="Y154" s="15" t="str">
        <f t="shared" si="6"/>
        <v>Low</v>
      </c>
    </row>
    <row r="155" hidden="1">
      <c r="A155" s="1">
        <v>42068.0</v>
      </c>
      <c r="B155" s="2" t="s">
        <v>451</v>
      </c>
      <c r="C155" s="2">
        <v>4.0</v>
      </c>
      <c r="D155" s="2" t="s">
        <v>452</v>
      </c>
      <c r="E155" s="2" t="s">
        <v>49</v>
      </c>
      <c r="F155" s="2" t="s">
        <v>457</v>
      </c>
      <c r="G155" s="2" t="s">
        <v>29</v>
      </c>
      <c r="H155" s="2" t="s">
        <v>458</v>
      </c>
      <c r="I155" s="2" t="s">
        <v>75</v>
      </c>
      <c r="J155" s="2" t="s">
        <v>76</v>
      </c>
      <c r="K155" s="2" t="s">
        <v>77</v>
      </c>
      <c r="L155" s="10">
        <v>42069.0</v>
      </c>
      <c r="M155" s="2" t="s">
        <v>142</v>
      </c>
      <c r="N155" s="11">
        <v>0.2</v>
      </c>
      <c r="O155" s="12">
        <v>-3.0</v>
      </c>
      <c r="P155" s="13">
        <v>-0.06</v>
      </c>
      <c r="Q155" s="13">
        <v>47.0</v>
      </c>
      <c r="R155" s="13">
        <f t="shared" si="1"/>
        <v>58.75</v>
      </c>
      <c r="S155" s="14">
        <f t="shared" si="2"/>
        <v>14.6875</v>
      </c>
      <c r="T155" s="14">
        <f t="shared" si="3"/>
        <v>-0.06382978723</v>
      </c>
      <c r="U155" s="15" t="str">
        <f>vlookup(F155,'Sub categories'!$A:$C,3,False)</f>
        <v>Accessories</v>
      </c>
      <c r="V155" s="16">
        <f t="shared" si="4"/>
        <v>1</v>
      </c>
      <c r="W155" s="17">
        <f t="array" ref="W155">INDEX(shipping_prices!$C$1:$F1382,MATCH(I155,shipping_prices!$A$1:$A1382,0),MATCH(M155,shipping_prices!$C$1:$F$1,0))</f>
        <v>23.68</v>
      </c>
      <c r="X155" s="15" t="str">
        <f t="shared" si="5"/>
        <v>Sam ZeldinHoustonTexas</v>
      </c>
      <c r="Y155" s="15" t="str">
        <f t="shared" si="6"/>
        <v>loss</v>
      </c>
    </row>
    <row r="156" hidden="1">
      <c r="A156" s="1">
        <v>42068.0</v>
      </c>
      <c r="B156" s="2" t="s">
        <v>451</v>
      </c>
      <c r="C156" s="2">
        <v>3.0</v>
      </c>
      <c r="D156" s="2" t="s">
        <v>452</v>
      </c>
      <c r="E156" s="2" t="s">
        <v>49</v>
      </c>
      <c r="F156" s="2" t="s">
        <v>459</v>
      </c>
      <c r="G156" s="2" t="s">
        <v>29</v>
      </c>
      <c r="H156" s="2" t="s">
        <v>460</v>
      </c>
      <c r="I156" s="2" t="s">
        <v>75</v>
      </c>
      <c r="J156" s="2" t="s">
        <v>76</v>
      </c>
      <c r="K156" s="2" t="s">
        <v>77</v>
      </c>
      <c r="L156" s="10">
        <v>42069.0</v>
      </c>
      <c r="M156" s="2" t="s">
        <v>142</v>
      </c>
      <c r="N156" s="11">
        <v>0.2</v>
      </c>
      <c r="O156" s="12">
        <v>15.0</v>
      </c>
      <c r="P156" s="13">
        <v>0.08</v>
      </c>
      <c r="Q156" s="13">
        <v>197.0</v>
      </c>
      <c r="R156" s="13">
        <f t="shared" si="1"/>
        <v>246.25</v>
      </c>
      <c r="S156" s="14">
        <f t="shared" si="2"/>
        <v>82.08333333</v>
      </c>
      <c r="T156" s="14">
        <f t="shared" si="3"/>
        <v>0.07614213198</v>
      </c>
      <c r="U156" s="15" t="str">
        <f>vlookup(F156,'Sub categories'!$A:$C,3,False)</f>
        <v>Phones</v>
      </c>
      <c r="V156" s="16">
        <f t="shared" si="4"/>
        <v>1</v>
      </c>
      <c r="W156" s="17">
        <f t="array" ref="W156">INDEX(shipping_prices!$C$1:$F1383,MATCH(I156,shipping_prices!$A$1:$A1383,0),MATCH(M156,shipping_prices!$C$1:$F$1,0))</f>
        <v>23.68</v>
      </c>
      <c r="X156" s="15" t="str">
        <f t="shared" si="5"/>
        <v>Sam ZeldinHoustonTexas</v>
      </c>
      <c r="Y156" s="15" t="str">
        <f t="shared" si="6"/>
        <v>Low</v>
      </c>
    </row>
    <row r="157">
      <c r="A157" s="1">
        <v>42070.0</v>
      </c>
      <c r="B157" s="2" t="s">
        <v>451</v>
      </c>
      <c r="C157" s="2">
        <v>1.0</v>
      </c>
      <c r="D157" s="2" t="s">
        <v>452</v>
      </c>
      <c r="E157" s="2" t="s">
        <v>49</v>
      </c>
      <c r="F157" s="2" t="s">
        <v>461</v>
      </c>
      <c r="G157" s="2" t="s">
        <v>45</v>
      </c>
      <c r="H157" s="2" t="s">
        <v>462</v>
      </c>
      <c r="I157" s="2" t="s">
        <v>75</v>
      </c>
      <c r="J157" s="2" t="s">
        <v>76</v>
      </c>
      <c r="K157" s="2" t="s">
        <v>77</v>
      </c>
      <c r="L157" s="10">
        <v>42070.0</v>
      </c>
      <c r="M157" s="2" t="s">
        <v>142</v>
      </c>
      <c r="N157" s="11">
        <v>0.3</v>
      </c>
      <c r="O157" s="12">
        <v>-23.0</v>
      </c>
      <c r="P157" s="13">
        <v>-0.11</v>
      </c>
      <c r="Q157" s="13">
        <v>201.0</v>
      </c>
      <c r="R157" s="13">
        <f t="shared" si="1"/>
        <v>287.1428571</v>
      </c>
      <c r="S157" s="14">
        <f t="shared" si="2"/>
        <v>287.1428571</v>
      </c>
      <c r="T157" s="14">
        <f t="shared" si="3"/>
        <v>-0.1144278607</v>
      </c>
      <c r="U157" s="15" t="str">
        <f>vlookup(F157,'Sub categories'!$A:$C,3,False)</f>
        <v>Tables</v>
      </c>
      <c r="V157" s="16">
        <f t="shared" si="4"/>
        <v>0</v>
      </c>
      <c r="W157" s="17">
        <f t="array" ref="W157">INDEX(shipping_prices!$C$1:$F1384,MATCH(I157,shipping_prices!$A$1:$A1384,0),MATCH(M157,shipping_prices!$C$1:$F$1,0))</f>
        <v>23.68</v>
      </c>
      <c r="X157" s="15" t="str">
        <f t="shared" si="5"/>
        <v>Sam ZeldinHoustonTexas</v>
      </c>
      <c r="Y157" s="15" t="str">
        <f t="shared" si="6"/>
        <v>loss</v>
      </c>
    </row>
    <row r="158" hidden="1">
      <c r="A158" s="1">
        <v>42070.0</v>
      </c>
      <c r="B158" s="2" t="s">
        <v>463</v>
      </c>
      <c r="C158" s="2">
        <v>6.0</v>
      </c>
      <c r="D158" s="2" t="s">
        <v>464</v>
      </c>
      <c r="E158" s="2" t="s">
        <v>49</v>
      </c>
      <c r="F158" s="2" t="s">
        <v>465</v>
      </c>
      <c r="G158" s="2" t="s">
        <v>39</v>
      </c>
      <c r="H158" s="2" t="s">
        <v>193</v>
      </c>
      <c r="I158" s="2" t="s">
        <v>41</v>
      </c>
      <c r="J158" s="2" t="s">
        <v>42</v>
      </c>
      <c r="K158" s="2" t="s">
        <v>43</v>
      </c>
      <c r="L158" s="10">
        <v>42080.0</v>
      </c>
      <c r="M158" s="2" t="s">
        <v>34</v>
      </c>
      <c r="N158" s="11">
        <v>0.0</v>
      </c>
      <c r="O158" s="12">
        <v>9.0</v>
      </c>
      <c r="P158" s="13">
        <v>0.48</v>
      </c>
      <c r="Q158" s="13">
        <v>19.0</v>
      </c>
      <c r="R158" s="13">
        <f t="shared" si="1"/>
        <v>19</v>
      </c>
      <c r="S158" s="14">
        <f t="shared" si="2"/>
        <v>3.166666667</v>
      </c>
      <c r="T158" s="14">
        <f t="shared" si="3"/>
        <v>0.4736842105</v>
      </c>
      <c r="U158" s="15" t="str">
        <f>vlookup(F158,'Sub categories'!$A:$C,3,False)</f>
        <v>Labels</v>
      </c>
      <c r="V158" s="16">
        <f t="shared" si="4"/>
        <v>10</v>
      </c>
      <c r="W158" s="17">
        <f t="array" ref="W158">INDEX(shipping_prices!$C$1:$F1385,MATCH(I158,shipping_prices!$A$1:$A1385,0),MATCH(M158,shipping_prices!$C$1:$F$1,0))</f>
        <v>10.99</v>
      </c>
      <c r="X158" s="15" t="str">
        <f t="shared" si="5"/>
        <v>Paul KnutsonSan FranciscoCalifornia</v>
      </c>
      <c r="Y158" s="15" t="str">
        <f t="shared" si="6"/>
        <v>Low</v>
      </c>
    </row>
    <row r="159" hidden="1">
      <c r="A159" s="1">
        <v>42070.0</v>
      </c>
      <c r="B159" s="2" t="s">
        <v>466</v>
      </c>
      <c r="C159" s="2">
        <v>2.0</v>
      </c>
      <c r="D159" s="2" t="s">
        <v>467</v>
      </c>
      <c r="E159" s="2" t="s">
        <v>49</v>
      </c>
      <c r="F159" s="2" t="s">
        <v>468</v>
      </c>
      <c r="G159" s="2" t="s">
        <v>39</v>
      </c>
      <c r="H159" s="2" t="s">
        <v>468</v>
      </c>
      <c r="I159" s="2" t="s">
        <v>41</v>
      </c>
      <c r="J159" s="2" t="s">
        <v>42</v>
      </c>
      <c r="K159" s="2" t="s">
        <v>43</v>
      </c>
      <c r="L159" s="10">
        <v>42070.0</v>
      </c>
      <c r="M159" s="2" t="s">
        <v>469</v>
      </c>
      <c r="N159" s="11">
        <v>0.0</v>
      </c>
      <c r="O159" s="12">
        <v>0.0</v>
      </c>
      <c r="P159" s="13">
        <v>0.02</v>
      </c>
      <c r="Q159" s="13">
        <v>7.0</v>
      </c>
      <c r="R159" s="13">
        <f t="shared" si="1"/>
        <v>7</v>
      </c>
      <c r="S159" s="14">
        <f t="shared" si="2"/>
        <v>3.5</v>
      </c>
      <c r="T159" s="14">
        <f t="shared" si="3"/>
        <v>0</v>
      </c>
      <c r="U159" s="15" t="str">
        <f>vlookup(F159,'Sub categories'!$A:$C,3,False)</f>
        <v>Supplies</v>
      </c>
      <c r="V159" s="16">
        <f t="shared" si="4"/>
        <v>0</v>
      </c>
      <c r="W159" s="17">
        <f t="array" ref="W159">INDEX(shipping_prices!$C$1:$F1386,MATCH(I159,shipping_prices!$A$1:$A1386,0),MATCH(M159,shipping_prices!$C$1:$F$1,0))</f>
        <v>54.15</v>
      </c>
      <c r="X159" s="15" t="str">
        <f t="shared" si="5"/>
        <v>Duane HuffmanSan FranciscoCalifornia</v>
      </c>
      <c r="Y159" s="15" t="str">
        <f t="shared" si="6"/>
        <v>loss</v>
      </c>
    </row>
    <row r="160" hidden="1">
      <c r="A160" s="1">
        <v>42070.0</v>
      </c>
      <c r="B160" s="2" t="s">
        <v>466</v>
      </c>
      <c r="C160" s="2">
        <v>4.0</v>
      </c>
      <c r="D160" s="2" t="s">
        <v>467</v>
      </c>
      <c r="E160" s="2" t="s">
        <v>49</v>
      </c>
      <c r="F160" s="2" t="s">
        <v>470</v>
      </c>
      <c r="G160" s="2" t="s">
        <v>39</v>
      </c>
      <c r="H160" s="2" t="s">
        <v>193</v>
      </c>
      <c r="I160" s="2" t="s">
        <v>41</v>
      </c>
      <c r="J160" s="2" t="s">
        <v>42</v>
      </c>
      <c r="K160" s="2" t="s">
        <v>43</v>
      </c>
      <c r="L160" s="10">
        <v>42070.0</v>
      </c>
      <c r="M160" s="2" t="s">
        <v>469</v>
      </c>
      <c r="N160" s="11">
        <v>0.0</v>
      </c>
      <c r="O160" s="12">
        <v>20.0</v>
      </c>
      <c r="P160" s="13">
        <v>0.48</v>
      </c>
      <c r="Q160" s="13">
        <v>41.0</v>
      </c>
      <c r="R160" s="13">
        <f t="shared" si="1"/>
        <v>41</v>
      </c>
      <c r="S160" s="14">
        <f t="shared" si="2"/>
        <v>10.25</v>
      </c>
      <c r="T160" s="14">
        <f t="shared" si="3"/>
        <v>0.487804878</v>
      </c>
      <c r="U160" s="15" t="str">
        <f>vlookup(F160,'Sub categories'!$A:$C,3,False)</f>
        <v>Labels</v>
      </c>
      <c r="V160" s="16">
        <f t="shared" si="4"/>
        <v>0</v>
      </c>
      <c r="W160" s="17">
        <f t="array" ref="W160">INDEX(shipping_prices!$C$1:$F1387,MATCH(I160,shipping_prices!$A$1:$A1387,0),MATCH(M160,shipping_prices!$C$1:$F$1,0))</f>
        <v>54.15</v>
      </c>
      <c r="X160" s="15" t="str">
        <f t="shared" si="5"/>
        <v>Duane HuffmanSan FranciscoCalifornia</v>
      </c>
      <c r="Y160" s="15" t="str">
        <f t="shared" si="6"/>
        <v>Low</v>
      </c>
    </row>
    <row r="161">
      <c r="A161" s="1">
        <v>42070.0</v>
      </c>
      <c r="B161" s="2" t="s">
        <v>466</v>
      </c>
      <c r="C161" s="2">
        <v>4.0</v>
      </c>
      <c r="D161" s="2" t="s">
        <v>467</v>
      </c>
      <c r="E161" s="2" t="s">
        <v>49</v>
      </c>
      <c r="F161" s="2" t="s">
        <v>471</v>
      </c>
      <c r="G161" s="2" t="s">
        <v>45</v>
      </c>
      <c r="H161" s="2" t="s">
        <v>472</v>
      </c>
      <c r="I161" s="2" t="s">
        <v>41</v>
      </c>
      <c r="J161" s="2" t="s">
        <v>42</v>
      </c>
      <c r="K161" s="2" t="s">
        <v>43</v>
      </c>
      <c r="L161" s="10">
        <v>42070.0</v>
      </c>
      <c r="M161" s="2" t="s">
        <v>469</v>
      </c>
      <c r="N161" s="11">
        <v>0.15</v>
      </c>
      <c r="O161" s="12">
        <v>-5.0</v>
      </c>
      <c r="P161" s="13">
        <v>-0.01</v>
      </c>
      <c r="Q161" s="13">
        <v>411.0</v>
      </c>
      <c r="R161" s="13">
        <f t="shared" si="1"/>
        <v>483.5294118</v>
      </c>
      <c r="S161" s="14">
        <f t="shared" si="2"/>
        <v>120.8823529</v>
      </c>
      <c r="T161" s="14">
        <f t="shared" si="3"/>
        <v>-0.01216545012</v>
      </c>
      <c r="U161" s="15" t="str">
        <f>vlookup(F161,'Sub categories'!$A:$C,3,False)</f>
        <v>Bookcases</v>
      </c>
      <c r="V161" s="16">
        <f t="shared" si="4"/>
        <v>0</v>
      </c>
      <c r="W161" s="17">
        <f t="array" ref="W161">INDEX(shipping_prices!$C$1:$F1388,MATCH(I161,shipping_prices!$A$1:$A1388,0),MATCH(M161,shipping_prices!$C$1:$F$1,0))</f>
        <v>54.15</v>
      </c>
      <c r="X161" s="15" t="str">
        <f t="shared" si="5"/>
        <v>Duane HuffmanSan FranciscoCalifornia</v>
      </c>
      <c r="Y161" s="15" t="str">
        <f t="shared" si="6"/>
        <v>loss</v>
      </c>
    </row>
    <row r="162" hidden="1">
      <c r="A162" s="1">
        <v>42070.0</v>
      </c>
      <c r="B162" s="2" t="s">
        <v>473</v>
      </c>
      <c r="C162" s="2">
        <v>3.0</v>
      </c>
      <c r="D162" s="2" t="s">
        <v>474</v>
      </c>
      <c r="E162" s="2" t="s">
        <v>27</v>
      </c>
      <c r="F162" s="2" t="s">
        <v>475</v>
      </c>
      <c r="G162" s="2" t="s">
        <v>39</v>
      </c>
      <c r="H162" s="2" t="s">
        <v>79</v>
      </c>
      <c r="I162" s="2" t="s">
        <v>169</v>
      </c>
      <c r="J162" s="2" t="s">
        <v>42</v>
      </c>
      <c r="K162" s="2" t="s">
        <v>43</v>
      </c>
      <c r="L162" s="10">
        <v>42072.0</v>
      </c>
      <c r="M162" s="2" t="s">
        <v>34</v>
      </c>
      <c r="N162" s="11">
        <v>0.0</v>
      </c>
      <c r="O162" s="12">
        <v>8.0</v>
      </c>
      <c r="P162" s="13">
        <v>0.26</v>
      </c>
      <c r="Q162" s="13">
        <v>30.0</v>
      </c>
      <c r="R162" s="13">
        <f t="shared" si="1"/>
        <v>30</v>
      </c>
      <c r="S162" s="14">
        <f t="shared" si="2"/>
        <v>10</v>
      </c>
      <c r="T162" s="14">
        <f t="shared" si="3"/>
        <v>0.2666666667</v>
      </c>
      <c r="U162" s="15" t="str">
        <f>vlookup(F162,'Sub categories'!$A:$C,3,False)</f>
        <v>Art</v>
      </c>
      <c r="V162" s="16">
        <f t="shared" si="4"/>
        <v>2</v>
      </c>
      <c r="W162" s="17">
        <f t="array" ref="W162">INDEX(shipping_prices!$C$1:$F1389,MATCH(I162,shipping_prices!$A$1:$A1389,0),MATCH(M162,shipping_prices!$C$1:$F$1,0))</f>
        <v>14.86</v>
      </c>
      <c r="X162" s="15" t="str">
        <f t="shared" si="5"/>
        <v>Arthur PrichepLos AngelesCalifornia</v>
      </c>
      <c r="Y162" s="15" t="str">
        <f t="shared" si="6"/>
        <v>Low</v>
      </c>
    </row>
    <row r="163">
      <c r="A163" s="1">
        <v>42070.0</v>
      </c>
      <c r="B163" s="2" t="s">
        <v>473</v>
      </c>
      <c r="C163" s="2">
        <v>1.0</v>
      </c>
      <c r="D163" s="2" t="s">
        <v>474</v>
      </c>
      <c r="E163" s="2" t="s">
        <v>27</v>
      </c>
      <c r="F163" s="2" t="s">
        <v>476</v>
      </c>
      <c r="G163" s="2" t="s">
        <v>45</v>
      </c>
      <c r="H163" s="2" t="s">
        <v>46</v>
      </c>
      <c r="I163" s="2" t="s">
        <v>169</v>
      </c>
      <c r="J163" s="2" t="s">
        <v>42</v>
      </c>
      <c r="K163" s="2" t="s">
        <v>43</v>
      </c>
      <c r="L163" s="10">
        <v>42072.0</v>
      </c>
      <c r="M163" s="2" t="s">
        <v>34</v>
      </c>
      <c r="N163" s="11">
        <v>0.2</v>
      </c>
      <c r="O163" s="12">
        <v>11.0</v>
      </c>
      <c r="P163" s="13">
        <v>0.1</v>
      </c>
      <c r="Q163" s="13">
        <v>113.0</v>
      </c>
      <c r="R163" s="13">
        <f t="shared" si="1"/>
        <v>141.25</v>
      </c>
      <c r="S163" s="14">
        <f t="shared" si="2"/>
        <v>141.25</v>
      </c>
      <c r="T163" s="14">
        <f t="shared" si="3"/>
        <v>0.09734513274</v>
      </c>
      <c r="U163" s="15" t="str">
        <f>vlookup(F163,'Sub categories'!$A:$C,3,False)</f>
        <v>Chairs</v>
      </c>
      <c r="V163" s="16">
        <f t="shared" si="4"/>
        <v>2</v>
      </c>
      <c r="W163" s="17">
        <f t="array" ref="W163">INDEX(shipping_prices!$C$1:$F1390,MATCH(I163,shipping_prices!$A$1:$A1390,0),MATCH(M163,shipping_prices!$C$1:$F$1,0))</f>
        <v>14.86</v>
      </c>
      <c r="X163" s="15" t="str">
        <f t="shared" si="5"/>
        <v>Arthur PrichepLos AngelesCalifornia</v>
      </c>
      <c r="Y163" s="15" t="str">
        <f t="shared" si="6"/>
        <v>Low</v>
      </c>
    </row>
    <row r="164" hidden="1">
      <c r="A164" s="1">
        <v>42070.0</v>
      </c>
      <c r="B164" s="2" t="s">
        <v>477</v>
      </c>
      <c r="C164" s="2">
        <v>1.0</v>
      </c>
      <c r="D164" s="2" t="s">
        <v>478</v>
      </c>
      <c r="E164" s="2" t="s">
        <v>27</v>
      </c>
      <c r="F164" s="2" t="s">
        <v>479</v>
      </c>
      <c r="G164" s="2" t="s">
        <v>39</v>
      </c>
      <c r="H164" s="2" t="s">
        <v>40</v>
      </c>
      <c r="I164" s="2" t="s">
        <v>480</v>
      </c>
      <c r="J164" s="2" t="s">
        <v>76</v>
      </c>
      <c r="K164" s="2" t="s">
        <v>77</v>
      </c>
      <c r="L164" s="10">
        <v>42076.0</v>
      </c>
      <c r="M164" s="2" t="s">
        <v>142</v>
      </c>
      <c r="N164" s="11">
        <v>0.8</v>
      </c>
      <c r="O164" s="12">
        <v>-11.0</v>
      </c>
      <c r="P164" s="13">
        <v>-1.6</v>
      </c>
      <c r="Q164" s="13">
        <v>7.0</v>
      </c>
      <c r="R164" s="13">
        <f t="shared" si="1"/>
        <v>35</v>
      </c>
      <c r="S164" s="14">
        <f t="shared" si="2"/>
        <v>35</v>
      </c>
      <c r="T164" s="14">
        <f t="shared" si="3"/>
        <v>-1.571428571</v>
      </c>
      <c r="U164" s="15" t="str">
        <f>vlookup(F164,'Sub categories'!$A:$C,3,False)</f>
        <v>Binders</v>
      </c>
      <c r="V164" s="16">
        <f t="shared" si="4"/>
        <v>6</v>
      </c>
      <c r="W164" s="17">
        <f t="array" ref="W164">INDEX(shipping_prices!$C$1:$F1391,MATCH(I164,shipping_prices!$A$1:$A1391,0),MATCH(M164,shipping_prices!$C$1:$F$1,0))</f>
        <v>20.65</v>
      </c>
      <c r="X164" s="15" t="str">
        <f t="shared" si="5"/>
        <v>Evan HenryPasadenaTexas</v>
      </c>
      <c r="Y164" s="15" t="str">
        <f t="shared" si="6"/>
        <v>loss</v>
      </c>
    </row>
    <row r="165" hidden="1">
      <c r="A165" s="1">
        <v>42073.0</v>
      </c>
      <c r="B165" s="2" t="s">
        <v>481</v>
      </c>
      <c r="C165" s="2">
        <v>7.0</v>
      </c>
      <c r="D165" s="2" t="s">
        <v>482</v>
      </c>
      <c r="E165" s="2" t="s">
        <v>27</v>
      </c>
      <c r="F165" s="2" t="s">
        <v>483</v>
      </c>
      <c r="G165" s="2" t="s">
        <v>39</v>
      </c>
      <c r="H165" s="2" t="s">
        <v>146</v>
      </c>
      <c r="I165" s="2" t="s">
        <v>333</v>
      </c>
      <c r="J165" s="2" t="s">
        <v>76</v>
      </c>
      <c r="K165" s="2" t="s">
        <v>77</v>
      </c>
      <c r="L165" s="10">
        <v>42085.0</v>
      </c>
      <c r="M165" s="2" t="s">
        <v>34</v>
      </c>
      <c r="N165" s="11">
        <v>0.8</v>
      </c>
      <c r="O165" s="12">
        <v>-18.0</v>
      </c>
      <c r="P165" s="13">
        <v>-1.75</v>
      </c>
      <c r="Q165" s="13">
        <v>10.0</v>
      </c>
      <c r="R165" s="13">
        <f t="shared" si="1"/>
        <v>50</v>
      </c>
      <c r="S165" s="14">
        <f t="shared" si="2"/>
        <v>7.142857143</v>
      </c>
      <c r="T165" s="14">
        <f t="shared" si="3"/>
        <v>-1.8</v>
      </c>
      <c r="U165" s="15" t="str">
        <f>vlookup(F165,'Sub categories'!$A:$C,3,False)</f>
        <v>Binders</v>
      </c>
      <c r="V165" s="16">
        <f t="shared" si="4"/>
        <v>12</v>
      </c>
      <c r="W165" s="17">
        <f t="array" ref="W165">INDEX(shipping_prices!$C$1:$F1392,MATCH(I165,shipping_prices!$A$1:$A1392,0),MATCH(M165,shipping_prices!$C$1:$F$1,0))</f>
        <v>9.94</v>
      </c>
      <c r="X165" s="15" t="str">
        <f t="shared" si="5"/>
        <v>Vivek SundaresamHuntsvilleTexas</v>
      </c>
      <c r="Y165" s="15" t="str">
        <f t="shared" si="6"/>
        <v>loss</v>
      </c>
    </row>
    <row r="166">
      <c r="A166" s="1">
        <v>42073.0</v>
      </c>
      <c r="B166" s="2" t="s">
        <v>481</v>
      </c>
      <c r="C166" s="2">
        <v>3.0</v>
      </c>
      <c r="D166" s="2" t="s">
        <v>482</v>
      </c>
      <c r="E166" s="2" t="s">
        <v>27</v>
      </c>
      <c r="F166" s="2" t="s">
        <v>484</v>
      </c>
      <c r="G166" s="2" t="s">
        <v>45</v>
      </c>
      <c r="H166" s="2" t="s">
        <v>485</v>
      </c>
      <c r="I166" s="2" t="s">
        <v>333</v>
      </c>
      <c r="J166" s="2" t="s">
        <v>76</v>
      </c>
      <c r="K166" s="2" t="s">
        <v>77</v>
      </c>
      <c r="L166" s="10">
        <v>42085.0</v>
      </c>
      <c r="M166" s="2" t="s">
        <v>34</v>
      </c>
      <c r="N166" s="11">
        <v>0.6</v>
      </c>
      <c r="O166" s="12">
        <v>-54.0</v>
      </c>
      <c r="P166" s="13">
        <v>-0.7</v>
      </c>
      <c r="Q166" s="13">
        <v>77.0</v>
      </c>
      <c r="R166" s="13">
        <f t="shared" si="1"/>
        <v>192.5</v>
      </c>
      <c r="S166" s="14">
        <f t="shared" si="2"/>
        <v>64.16666667</v>
      </c>
      <c r="T166" s="14">
        <f t="shared" si="3"/>
        <v>-0.7012987013</v>
      </c>
      <c r="U166" s="15" t="str">
        <f>vlookup(F166,'Sub categories'!$A:$C,3,False)</f>
        <v>Furnishings</v>
      </c>
      <c r="V166" s="16">
        <f t="shared" si="4"/>
        <v>12</v>
      </c>
      <c r="W166" s="17">
        <f t="array" ref="W166">INDEX(shipping_prices!$C$1:$F1393,MATCH(I166,shipping_prices!$A$1:$A1393,0),MATCH(M166,shipping_prices!$C$1:$F$1,0))</f>
        <v>9.94</v>
      </c>
      <c r="X166" s="15" t="str">
        <f t="shared" si="5"/>
        <v>Vivek SundaresamHuntsvilleTexas</v>
      </c>
      <c r="Y166" s="15" t="str">
        <f t="shared" si="6"/>
        <v>loss</v>
      </c>
    </row>
    <row r="167">
      <c r="A167" s="1">
        <v>42073.0</v>
      </c>
      <c r="B167" s="2" t="s">
        <v>486</v>
      </c>
      <c r="C167" s="2">
        <v>3.0</v>
      </c>
      <c r="D167" s="2" t="s">
        <v>487</v>
      </c>
      <c r="E167" s="2" t="s">
        <v>27</v>
      </c>
      <c r="F167" s="2" t="s">
        <v>488</v>
      </c>
      <c r="G167" s="2" t="s">
        <v>45</v>
      </c>
      <c r="H167" s="2" t="s">
        <v>489</v>
      </c>
      <c r="I167" s="2" t="s">
        <v>439</v>
      </c>
      <c r="J167" s="2" t="s">
        <v>42</v>
      </c>
      <c r="K167" s="2" t="s">
        <v>43</v>
      </c>
      <c r="L167" s="10">
        <v>42084.0</v>
      </c>
      <c r="M167" s="2" t="s">
        <v>34</v>
      </c>
      <c r="N167" s="11">
        <v>0.2</v>
      </c>
      <c r="O167" s="12">
        <v>-23.0</v>
      </c>
      <c r="P167" s="13">
        <v>-0.04</v>
      </c>
      <c r="Q167" s="13">
        <v>626.0</v>
      </c>
      <c r="R167" s="13">
        <f t="shared" si="1"/>
        <v>782.5</v>
      </c>
      <c r="S167" s="14">
        <f t="shared" si="2"/>
        <v>260.8333333</v>
      </c>
      <c r="T167" s="14">
        <f t="shared" si="3"/>
        <v>-0.03674121406</v>
      </c>
      <c r="U167" s="15" t="str">
        <f>vlookup(F167,'Sub categories'!$A:$C,3,False)</f>
        <v>Tables</v>
      </c>
      <c r="V167" s="16">
        <f t="shared" si="4"/>
        <v>11</v>
      </c>
      <c r="W167" s="17">
        <f t="array" ref="W167">INDEX(shipping_prices!$C$1:$F1394,MATCH(I167,shipping_prices!$A$1:$A1394,0),MATCH(M167,shipping_prices!$C$1:$F$1,0))</f>
        <v>14.3</v>
      </c>
      <c r="X167" s="15" t="str">
        <f t="shared" si="5"/>
        <v>Eva JacobsSan DiegoCalifornia</v>
      </c>
      <c r="Y167" s="15" t="str">
        <f t="shared" si="6"/>
        <v>loss</v>
      </c>
    </row>
    <row r="168" hidden="1">
      <c r="A168" s="1">
        <v>42074.0</v>
      </c>
      <c r="B168" s="2" t="s">
        <v>490</v>
      </c>
      <c r="C168" s="2">
        <v>4.0</v>
      </c>
      <c r="D168" s="2" t="s">
        <v>491</v>
      </c>
      <c r="E168" s="2" t="s">
        <v>27</v>
      </c>
      <c r="F168" s="2" t="s">
        <v>492</v>
      </c>
      <c r="G168" s="2" t="s">
        <v>39</v>
      </c>
      <c r="H168" s="2" t="s">
        <v>40</v>
      </c>
      <c r="I168" s="2" t="s">
        <v>31</v>
      </c>
      <c r="J168" s="2" t="s">
        <v>32</v>
      </c>
      <c r="K168" s="2" t="s">
        <v>33</v>
      </c>
      <c r="L168" s="10">
        <v>42075.0</v>
      </c>
      <c r="M168" s="2" t="s">
        <v>34</v>
      </c>
      <c r="N168" s="11">
        <v>0.2</v>
      </c>
      <c r="O168" s="12">
        <v>26.0</v>
      </c>
      <c r="P168" s="13">
        <v>0.38</v>
      </c>
      <c r="Q168" s="13">
        <v>70.0</v>
      </c>
      <c r="R168" s="13">
        <f t="shared" si="1"/>
        <v>87.5</v>
      </c>
      <c r="S168" s="14">
        <f t="shared" si="2"/>
        <v>21.875</v>
      </c>
      <c r="T168" s="14">
        <f t="shared" si="3"/>
        <v>0.3714285714</v>
      </c>
      <c r="U168" s="15" t="str">
        <f>vlookup(F168,'Sub categories'!$A:$C,3,False)</f>
        <v>Binders</v>
      </c>
      <c r="V168" s="16">
        <f t="shared" si="4"/>
        <v>1</v>
      </c>
      <c r="W168" s="17">
        <f t="array" ref="W168">INDEX(shipping_prices!$C$1:$F1395,MATCH(I168,shipping_prices!$A$1:$A1395,0),MATCH(M168,shipping_prices!$C$1:$F$1,0))</f>
        <v>10.09</v>
      </c>
      <c r="X168" s="15" t="str">
        <f t="shared" si="5"/>
        <v>James GalangNew York CityNew York</v>
      </c>
      <c r="Y168" s="15" t="str">
        <f t="shared" si="6"/>
        <v>Low</v>
      </c>
    </row>
    <row r="169" hidden="1">
      <c r="A169" s="1">
        <v>42074.0</v>
      </c>
      <c r="B169" s="2" t="s">
        <v>493</v>
      </c>
      <c r="C169" s="2">
        <v>6.0</v>
      </c>
      <c r="D169" s="2" t="s">
        <v>494</v>
      </c>
      <c r="E169" s="2" t="s">
        <v>27</v>
      </c>
      <c r="F169" s="2" t="s">
        <v>495</v>
      </c>
      <c r="G169" s="2" t="s">
        <v>39</v>
      </c>
      <c r="H169" s="2" t="s">
        <v>79</v>
      </c>
      <c r="I169" s="2" t="s">
        <v>496</v>
      </c>
      <c r="J169" s="2" t="s">
        <v>497</v>
      </c>
      <c r="K169" s="2" t="s">
        <v>77</v>
      </c>
      <c r="L169" s="10">
        <v>42075.0</v>
      </c>
      <c r="M169" s="2" t="s">
        <v>34</v>
      </c>
      <c r="N169" s="11">
        <v>0.0</v>
      </c>
      <c r="O169" s="12">
        <v>13.0</v>
      </c>
      <c r="P169" s="13">
        <v>0.02</v>
      </c>
      <c r="Q169" s="13">
        <v>666.0</v>
      </c>
      <c r="R169" s="13">
        <f t="shared" si="1"/>
        <v>666</v>
      </c>
      <c r="S169" s="14">
        <f t="shared" si="2"/>
        <v>111</v>
      </c>
      <c r="T169" s="14">
        <f t="shared" si="3"/>
        <v>0.01951951952</v>
      </c>
      <c r="U169" s="15" t="str">
        <f>vlookup(F169,'Sub categories'!$A:$C,3,False)</f>
        <v>Storage</v>
      </c>
      <c r="V169" s="16">
        <f t="shared" si="4"/>
        <v>1</v>
      </c>
      <c r="W169" s="17">
        <f t="array" ref="W169">INDEX(shipping_prices!$C$1:$F1396,MATCH(I169,shipping_prices!$A$1:$A1396,0),MATCH(M169,shipping_prices!$C$1:$F$1,0))</f>
        <v>10.24</v>
      </c>
      <c r="X169" s="15" t="str">
        <f t="shared" si="5"/>
        <v>Pete KrizMadisonWisconsin</v>
      </c>
      <c r="Y169" s="15" t="str">
        <f t="shared" si="6"/>
        <v>Low</v>
      </c>
    </row>
    <row r="170">
      <c r="A170" s="1">
        <v>42074.0</v>
      </c>
      <c r="B170" s="2" t="s">
        <v>498</v>
      </c>
      <c r="C170" s="2">
        <v>3.0</v>
      </c>
      <c r="D170" s="2" t="s">
        <v>499</v>
      </c>
      <c r="E170" s="2" t="s">
        <v>37</v>
      </c>
      <c r="F170" s="2" t="s">
        <v>500</v>
      </c>
      <c r="G170" s="2" t="s">
        <v>45</v>
      </c>
      <c r="H170" s="2" t="s">
        <v>227</v>
      </c>
      <c r="I170" s="2" t="s">
        <v>501</v>
      </c>
      <c r="J170" s="2" t="s">
        <v>321</v>
      </c>
      <c r="K170" s="2" t="s">
        <v>33</v>
      </c>
      <c r="L170" s="10">
        <v>42074.0</v>
      </c>
      <c r="M170" s="2" t="s">
        <v>469</v>
      </c>
      <c r="N170" s="11">
        <v>0.3</v>
      </c>
      <c r="O170" s="12">
        <v>-35.0</v>
      </c>
      <c r="P170" s="13">
        <v>-0.06</v>
      </c>
      <c r="Q170" s="13">
        <v>611.0</v>
      </c>
      <c r="R170" s="13">
        <f t="shared" si="1"/>
        <v>872.8571429</v>
      </c>
      <c r="S170" s="14">
        <f t="shared" si="2"/>
        <v>290.952381</v>
      </c>
      <c r="T170" s="14">
        <f t="shared" si="3"/>
        <v>-0.05728314239</v>
      </c>
      <c r="U170" s="15" t="str">
        <f>vlookup(F170,'Sub categories'!$A:$C,3,False)</f>
        <v>Chairs</v>
      </c>
      <c r="V170" s="16">
        <f t="shared" si="4"/>
        <v>0</v>
      </c>
      <c r="W170" s="17">
        <f t="array" ref="W170">INDEX(shipping_prices!$C$1:$F1397,MATCH(I170,shipping_prices!$A$1:$A1397,0),MATCH(M170,shipping_prices!$C$1:$F$1,0))</f>
        <v>52.85</v>
      </c>
      <c r="X170" s="15" t="str">
        <f t="shared" si="5"/>
        <v>Muhammed YedwabColumbusOhio</v>
      </c>
      <c r="Y170" s="15" t="str">
        <f t="shared" si="6"/>
        <v>loss</v>
      </c>
    </row>
    <row r="171" hidden="1">
      <c r="A171" s="1">
        <v>42074.0</v>
      </c>
      <c r="B171" s="2" t="s">
        <v>498</v>
      </c>
      <c r="C171" s="2">
        <v>5.0</v>
      </c>
      <c r="D171" s="2" t="s">
        <v>499</v>
      </c>
      <c r="E171" s="2" t="s">
        <v>37</v>
      </c>
      <c r="F171" s="2" t="s">
        <v>502</v>
      </c>
      <c r="G171" s="2" t="s">
        <v>29</v>
      </c>
      <c r="H171" s="2" t="s">
        <v>503</v>
      </c>
      <c r="I171" s="2" t="s">
        <v>501</v>
      </c>
      <c r="J171" s="2" t="s">
        <v>321</v>
      </c>
      <c r="K171" s="2" t="s">
        <v>33</v>
      </c>
      <c r="L171" s="10">
        <v>42074.0</v>
      </c>
      <c r="M171" s="2" t="s">
        <v>469</v>
      </c>
      <c r="N171" s="11">
        <v>0.4</v>
      </c>
      <c r="O171" s="12">
        <v>-210.0</v>
      </c>
      <c r="P171" s="13">
        <v>-0.2</v>
      </c>
      <c r="Q171" s="13">
        <v>1050.0</v>
      </c>
      <c r="R171" s="13">
        <f t="shared" si="1"/>
        <v>1750</v>
      </c>
      <c r="S171" s="14">
        <f t="shared" si="2"/>
        <v>350</v>
      </c>
      <c r="T171" s="14">
        <f t="shared" si="3"/>
        <v>-0.2</v>
      </c>
      <c r="U171" s="15" t="str">
        <f>vlookup(F171,'Sub categories'!$A:$C,3,False)</f>
        <v>Phones</v>
      </c>
      <c r="V171" s="16">
        <f t="shared" si="4"/>
        <v>0</v>
      </c>
      <c r="W171" s="17">
        <f t="array" ref="W171">INDEX(shipping_prices!$C$1:$F1398,MATCH(I171,shipping_prices!$A$1:$A1398,0),MATCH(M171,shipping_prices!$C$1:$F$1,0))</f>
        <v>52.85</v>
      </c>
      <c r="X171" s="15" t="str">
        <f t="shared" si="5"/>
        <v>Muhammed YedwabColumbusOhio</v>
      </c>
      <c r="Y171" s="15" t="str">
        <f t="shared" si="6"/>
        <v>loss</v>
      </c>
    </row>
    <row r="172" hidden="1">
      <c r="A172" s="1">
        <v>42074.0</v>
      </c>
      <c r="B172" s="2" t="s">
        <v>504</v>
      </c>
      <c r="C172" s="2">
        <v>3.0</v>
      </c>
      <c r="D172" s="2" t="s">
        <v>505</v>
      </c>
      <c r="E172" s="2" t="s">
        <v>37</v>
      </c>
      <c r="F172" s="2" t="s">
        <v>506</v>
      </c>
      <c r="G172" s="2" t="s">
        <v>39</v>
      </c>
      <c r="H172" s="2" t="s">
        <v>456</v>
      </c>
      <c r="I172" s="2" t="s">
        <v>507</v>
      </c>
      <c r="J172" s="2" t="s">
        <v>122</v>
      </c>
      <c r="K172" s="2" t="s">
        <v>54</v>
      </c>
      <c r="L172" s="10">
        <v>42076.0</v>
      </c>
      <c r="M172" s="2" t="s">
        <v>142</v>
      </c>
      <c r="N172" s="11">
        <v>0.0</v>
      </c>
      <c r="O172" s="12">
        <v>5.0</v>
      </c>
      <c r="P172" s="13">
        <v>0.41</v>
      </c>
      <c r="Q172" s="13">
        <v>13.0</v>
      </c>
      <c r="R172" s="13">
        <f t="shared" si="1"/>
        <v>13</v>
      </c>
      <c r="S172" s="14">
        <f t="shared" si="2"/>
        <v>4.333333333</v>
      </c>
      <c r="T172" s="14">
        <f t="shared" si="3"/>
        <v>0.3846153846</v>
      </c>
      <c r="U172" s="15" t="str">
        <f>vlookup(F172,'Sub categories'!$A:$C,3,False)</f>
        <v>Art</v>
      </c>
      <c r="V172" s="16">
        <f t="shared" si="4"/>
        <v>2</v>
      </c>
      <c r="W172" s="17">
        <f t="array" ref="W172">INDEX(shipping_prices!$C$1:$F1399,MATCH(I172,shipping_prices!$A$1:$A1399,0),MATCH(M172,shipping_prices!$C$1:$F$1,0))</f>
        <v>15.28</v>
      </c>
      <c r="X172" s="15" t="str">
        <f t="shared" si="5"/>
        <v>Jack O'BriantAthensGeorgia</v>
      </c>
      <c r="Y172" s="15" t="str">
        <f t="shared" si="6"/>
        <v>Low</v>
      </c>
    </row>
    <row r="173">
      <c r="A173" s="1">
        <v>42074.0</v>
      </c>
      <c r="B173" s="2" t="s">
        <v>508</v>
      </c>
      <c r="C173" s="2">
        <v>3.0</v>
      </c>
      <c r="D173" s="2" t="s">
        <v>509</v>
      </c>
      <c r="E173" s="2" t="s">
        <v>27</v>
      </c>
      <c r="F173" s="2" t="s">
        <v>510</v>
      </c>
      <c r="G173" s="2" t="s">
        <v>45</v>
      </c>
      <c r="H173" s="2" t="s">
        <v>489</v>
      </c>
      <c r="I173" s="2" t="s">
        <v>511</v>
      </c>
      <c r="J173" s="2" t="s">
        <v>141</v>
      </c>
      <c r="K173" s="2" t="s">
        <v>77</v>
      </c>
      <c r="L173" s="10">
        <v>42084.0</v>
      </c>
      <c r="M173" s="2" t="s">
        <v>90</v>
      </c>
      <c r="N173" s="11">
        <v>0.5</v>
      </c>
      <c r="O173" s="12">
        <v>-210.0</v>
      </c>
      <c r="P173" s="13">
        <v>-0.78</v>
      </c>
      <c r="Q173" s="13">
        <v>269.0</v>
      </c>
      <c r="R173" s="13">
        <f t="shared" si="1"/>
        <v>538</v>
      </c>
      <c r="S173" s="14">
        <f t="shared" si="2"/>
        <v>179.3333333</v>
      </c>
      <c r="T173" s="14">
        <f t="shared" si="3"/>
        <v>-0.780669145</v>
      </c>
      <c r="U173" s="15" t="str">
        <f>vlookup(F173,'Sub categories'!$A:$C,3,False)</f>
        <v>Tables</v>
      </c>
      <c r="V173" s="16">
        <f t="shared" si="4"/>
        <v>10</v>
      </c>
      <c r="W173" s="17">
        <f t="array" ref="W173">INDEX(shipping_prices!$C$1:$F1400,MATCH(I173,shipping_prices!$A$1:$A1400,0),MATCH(M173,shipping_prices!$C$1:$F$1,0))</f>
        <v>0.82</v>
      </c>
      <c r="X173" s="15" t="str">
        <f t="shared" si="5"/>
        <v>Nick RadfordAuroraIllinois</v>
      </c>
      <c r="Y173" s="15" t="str">
        <f t="shared" si="6"/>
        <v>loss</v>
      </c>
    </row>
    <row r="174">
      <c r="A174" s="1">
        <v>42074.0</v>
      </c>
      <c r="B174" s="2" t="s">
        <v>512</v>
      </c>
      <c r="C174" s="2">
        <v>2.0</v>
      </c>
      <c r="D174" s="2" t="s">
        <v>513</v>
      </c>
      <c r="E174" s="2" t="s">
        <v>27</v>
      </c>
      <c r="F174" s="2" t="s">
        <v>514</v>
      </c>
      <c r="G174" s="2" t="s">
        <v>45</v>
      </c>
      <c r="H174" s="2" t="s">
        <v>130</v>
      </c>
      <c r="I174" s="2" t="s">
        <v>439</v>
      </c>
      <c r="J174" s="2" t="s">
        <v>42</v>
      </c>
      <c r="K174" s="2" t="s">
        <v>43</v>
      </c>
      <c r="L174" s="10">
        <v>42082.0</v>
      </c>
      <c r="M174" s="2" t="s">
        <v>34</v>
      </c>
      <c r="N174" s="11">
        <v>0.0</v>
      </c>
      <c r="O174" s="12">
        <v>1.0</v>
      </c>
      <c r="P174" s="13">
        <v>0.32</v>
      </c>
      <c r="Q174" s="13">
        <v>3.0</v>
      </c>
      <c r="R174" s="13">
        <f t="shared" si="1"/>
        <v>3</v>
      </c>
      <c r="S174" s="14">
        <f t="shared" si="2"/>
        <v>1.5</v>
      </c>
      <c r="T174" s="14">
        <f t="shared" si="3"/>
        <v>0.3333333333</v>
      </c>
      <c r="U174" s="15" t="str">
        <f>vlookup(F174,'Sub categories'!$A:$C,3,False)</f>
        <v>Furnishings</v>
      </c>
      <c r="V174" s="16">
        <f t="shared" si="4"/>
        <v>8</v>
      </c>
      <c r="W174" s="17">
        <f t="array" ref="W174">INDEX(shipping_prices!$C$1:$F1401,MATCH(I174,shipping_prices!$A$1:$A1401,0),MATCH(M174,shipping_prices!$C$1:$F$1,0))</f>
        <v>14.3</v>
      </c>
      <c r="X174" s="15" t="str">
        <f t="shared" si="5"/>
        <v>Clytie KeltySan DiegoCalifornia</v>
      </c>
      <c r="Y174" s="15" t="str">
        <f t="shared" si="6"/>
        <v>Low</v>
      </c>
    </row>
    <row r="175" hidden="1">
      <c r="A175" s="1">
        <v>42074.0</v>
      </c>
      <c r="B175" s="2" t="s">
        <v>512</v>
      </c>
      <c r="C175" s="2">
        <v>3.0</v>
      </c>
      <c r="D175" s="2" t="s">
        <v>513</v>
      </c>
      <c r="E175" s="2" t="s">
        <v>27</v>
      </c>
      <c r="F175" s="2" t="s">
        <v>515</v>
      </c>
      <c r="G175" s="2" t="s">
        <v>39</v>
      </c>
      <c r="H175" s="2" t="s">
        <v>297</v>
      </c>
      <c r="I175" s="2" t="s">
        <v>439</v>
      </c>
      <c r="J175" s="2" t="s">
        <v>42</v>
      </c>
      <c r="K175" s="2" t="s">
        <v>43</v>
      </c>
      <c r="L175" s="10">
        <v>42082.0</v>
      </c>
      <c r="M175" s="2" t="s">
        <v>34</v>
      </c>
      <c r="N175" s="11">
        <v>0.0</v>
      </c>
      <c r="O175" s="12">
        <v>0.0</v>
      </c>
      <c r="P175" s="13">
        <v>0.01</v>
      </c>
      <c r="Q175" s="13">
        <v>12.0</v>
      </c>
      <c r="R175" s="13">
        <f t="shared" si="1"/>
        <v>12</v>
      </c>
      <c r="S175" s="14">
        <f t="shared" si="2"/>
        <v>4</v>
      </c>
      <c r="T175" s="14">
        <f t="shared" si="3"/>
        <v>0</v>
      </c>
      <c r="U175" s="15" t="str">
        <f>vlookup(F175,'Sub categories'!$A:$C,3,False)</f>
        <v>Supplies</v>
      </c>
      <c r="V175" s="16">
        <f t="shared" si="4"/>
        <v>8</v>
      </c>
      <c r="W175" s="17">
        <f t="array" ref="W175">INDEX(shipping_prices!$C$1:$F1402,MATCH(I175,shipping_prices!$A$1:$A1402,0),MATCH(M175,shipping_prices!$C$1:$F$1,0))</f>
        <v>14.3</v>
      </c>
      <c r="X175" s="15" t="str">
        <f t="shared" si="5"/>
        <v>Clytie KeltySan DiegoCalifornia</v>
      </c>
      <c r="Y175" s="15" t="str">
        <f t="shared" si="6"/>
        <v>loss</v>
      </c>
    </row>
    <row r="176" hidden="1">
      <c r="A176" s="1">
        <v>42077.0</v>
      </c>
      <c r="B176" s="2" t="s">
        <v>516</v>
      </c>
      <c r="C176" s="2">
        <v>4.0</v>
      </c>
      <c r="D176" s="2" t="s">
        <v>517</v>
      </c>
      <c r="E176" s="2" t="s">
        <v>37</v>
      </c>
      <c r="F176" s="2" t="s">
        <v>518</v>
      </c>
      <c r="G176" s="2" t="s">
        <v>29</v>
      </c>
      <c r="H176" s="2" t="s">
        <v>79</v>
      </c>
      <c r="I176" s="2" t="s">
        <v>519</v>
      </c>
      <c r="J176" s="2" t="s">
        <v>64</v>
      </c>
      <c r="K176" s="2" t="s">
        <v>43</v>
      </c>
      <c r="L176" s="10">
        <v>42083.0</v>
      </c>
      <c r="M176" s="2" t="s">
        <v>34</v>
      </c>
      <c r="N176" s="11">
        <v>0.2</v>
      </c>
      <c r="O176" s="12">
        <v>63.0</v>
      </c>
      <c r="P176" s="13">
        <v>0.38</v>
      </c>
      <c r="Q176" s="13">
        <v>168.0</v>
      </c>
      <c r="R176" s="13">
        <f t="shared" si="1"/>
        <v>210</v>
      </c>
      <c r="S176" s="14">
        <f t="shared" si="2"/>
        <v>52.5</v>
      </c>
      <c r="T176" s="14">
        <f t="shared" si="3"/>
        <v>0.375</v>
      </c>
      <c r="U176" s="15" t="str">
        <f>vlookup(F176,'Sub categories'!$A:$C,3,False)</f>
        <v>Phones</v>
      </c>
      <c r="V176" s="16">
        <f t="shared" si="4"/>
        <v>6</v>
      </c>
      <c r="W176" s="17">
        <f t="array" ref="W176">INDEX(shipping_prices!$C$1:$F1403,MATCH(I176,shipping_prices!$A$1:$A1403,0),MATCH(M176,shipping_prices!$C$1:$F$1,0))</f>
        <v>11.94</v>
      </c>
      <c r="X176" s="15" t="str">
        <f t="shared" si="5"/>
        <v>Brendan SweedGilbertArizona</v>
      </c>
      <c r="Y176" s="15" t="str">
        <f t="shared" si="6"/>
        <v>High</v>
      </c>
    </row>
    <row r="177" hidden="1">
      <c r="A177" s="1">
        <v>42077.0</v>
      </c>
      <c r="B177" s="2" t="s">
        <v>516</v>
      </c>
      <c r="C177" s="2">
        <v>8.0</v>
      </c>
      <c r="D177" s="2" t="s">
        <v>517</v>
      </c>
      <c r="E177" s="2" t="s">
        <v>37</v>
      </c>
      <c r="F177" s="2" t="s">
        <v>520</v>
      </c>
      <c r="G177" s="2" t="s">
        <v>39</v>
      </c>
      <c r="H177" s="2" t="s">
        <v>100</v>
      </c>
      <c r="I177" s="2" t="s">
        <v>519</v>
      </c>
      <c r="J177" s="2" t="s">
        <v>64</v>
      </c>
      <c r="K177" s="2" t="s">
        <v>43</v>
      </c>
      <c r="L177" s="10">
        <v>42083.0</v>
      </c>
      <c r="M177" s="2" t="s">
        <v>34</v>
      </c>
      <c r="N177" s="11">
        <v>0.2</v>
      </c>
      <c r="O177" s="12">
        <v>111.0</v>
      </c>
      <c r="P177" s="13">
        <v>0.1</v>
      </c>
      <c r="Q177" s="13">
        <v>1113.0</v>
      </c>
      <c r="R177" s="13">
        <f t="shared" si="1"/>
        <v>1391.25</v>
      </c>
      <c r="S177" s="14">
        <f t="shared" si="2"/>
        <v>173.90625</v>
      </c>
      <c r="T177" s="14">
        <f t="shared" si="3"/>
        <v>0.09973045822</v>
      </c>
      <c r="U177" s="15" t="str">
        <f>vlookup(F177,'Sub categories'!$A:$C,3,False)</f>
        <v>Art</v>
      </c>
      <c r="V177" s="16">
        <f t="shared" si="4"/>
        <v>6</v>
      </c>
      <c r="W177" s="17">
        <f t="array" ref="W177">INDEX(shipping_prices!$C$1:$F1404,MATCH(I177,shipping_prices!$A$1:$A1404,0),MATCH(M177,shipping_prices!$C$1:$F$1,0))</f>
        <v>11.94</v>
      </c>
      <c r="X177" s="15" t="str">
        <f t="shared" si="5"/>
        <v>Brendan SweedGilbertArizona</v>
      </c>
      <c r="Y177" s="15" t="str">
        <f t="shared" si="6"/>
        <v>High</v>
      </c>
    </row>
    <row r="178" hidden="1">
      <c r="A178" s="1">
        <v>42077.0</v>
      </c>
      <c r="B178" s="2" t="s">
        <v>521</v>
      </c>
      <c r="C178" s="2">
        <v>3.0</v>
      </c>
      <c r="D178" s="2" t="s">
        <v>522</v>
      </c>
      <c r="E178" s="2" t="s">
        <v>37</v>
      </c>
      <c r="F178" s="2" t="s">
        <v>249</v>
      </c>
      <c r="G178" s="2" t="s">
        <v>39</v>
      </c>
      <c r="H178" s="2" t="s">
        <v>79</v>
      </c>
      <c r="I178" s="2" t="s">
        <v>169</v>
      </c>
      <c r="J178" s="2" t="s">
        <v>42</v>
      </c>
      <c r="K178" s="2" t="s">
        <v>43</v>
      </c>
      <c r="L178" s="10">
        <v>42078.0</v>
      </c>
      <c r="M178" s="2" t="s">
        <v>34</v>
      </c>
      <c r="N178" s="11">
        <v>0.0</v>
      </c>
      <c r="O178" s="12">
        <v>5.0</v>
      </c>
      <c r="P178" s="13">
        <v>0.46</v>
      </c>
      <c r="Q178" s="13">
        <v>11.0</v>
      </c>
      <c r="R178" s="13">
        <f t="shared" si="1"/>
        <v>11</v>
      </c>
      <c r="S178" s="14">
        <f t="shared" si="2"/>
        <v>3.666666667</v>
      </c>
      <c r="T178" s="14">
        <f t="shared" si="3"/>
        <v>0.4545454545</v>
      </c>
      <c r="U178" s="15" t="str">
        <f>vlookup(F178,'Sub categories'!$A:$C,3,False)</f>
        <v>Fasteners</v>
      </c>
      <c r="V178" s="16">
        <f t="shared" si="4"/>
        <v>1</v>
      </c>
      <c r="W178" s="17">
        <f t="array" ref="W178">INDEX(shipping_prices!$C$1:$F1405,MATCH(I178,shipping_prices!$A$1:$A1405,0),MATCH(M178,shipping_prices!$C$1:$F$1,0))</f>
        <v>14.86</v>
      </c>
      <c r="X178" s="15" t="str">
        <f t="shared" si="5"/>
        <v>Greg GuthrieLos AngelesCalifornia</v>
      </c>
      <c r="Y178" s="15" t="str">
        <f t="shared" si="6"/>
        <v>Low</v>
      </c>
    </row>
    <row r="179" hidden="1">
      <c r="A179" s="1">
        <v>42077.0</v>
      </c>
      <c r="B179" s="2" t="s">
        <v>521</v>
      </c>
      <c r="C179" s="2">
        <v>3.0</v>
      </c>
      <c r="D179" s="2" t="s">
        <v>522</v>
      </c>
      <c r="E179" s="2" t="s">
        <v>37</v>
      </c>
      <c r="F179" s="2" t="s">
        <v>523</v>
      </c>
      <c r="G179" s="2" t="s">
        <v>39</v>
      </c>
      <c r="H179" s="2" t="s">
        <v>216</v>
      </c>
      <c r="I179" s="2" t="s">
        <v>169</v>
      </c>
      <c r="J179" s="2" t="s">
        <v>42</v>
      </c>
      <c r="K179" s="2" t="s">
        <v>43</v>
      </c>
      <c r="L179" s="10">
        <v>42078.0</v>
      </c>
      <c r="M179" s="2" t="s">
        <v>34</v>
      </c>
      <c r="N179" s="11">
        <v>0.0</v>
      </c>
      <c r="O179" s="12">
        <v>4.0</v>
      </c>
      <c r="P179" s="13">
        <v>0.3</v>
      </c>
      <c r="Q179" s="13">
        <v>12.0</v>
      </c>
      <c r="R179" s="13">
        <f t="shared" si="1"/>
        <v>12</v>
      </c>
      <c r="S179" s="14">
        <f t="shared" si="2"/>
        <v>4</v>
      </c>
      <c r="T179" s="14">
        <f t="shared" si="3"/>
        <v>0.3333333333</v>
      </c>
      <c r="U179" s="15" t="str">
        <f>vlookup(F179,'Sub categories'!$A:$C,3,False)</f>
        <v>Art</v>
      </c>
      <c r="V179" s="16">
        <f t="shared" si="4"/>
        <v>1</v>
      </c>
      <c r="W179" s="17">
        <f t="array" ref="W179">INDEX(shipping_prices!$C$1:$F1406,MATCH(I179,shipping_prices!$A$1:$A1406,0),MATCH(M179,shipping_prices!$C$1:$F$1,0))</f>
        <v>14.86</v>
      </c>
      <c r="X179" s="15" t="str">
        <f t="shared" si="5"/>
        <v>Greg GuthrieLos AngelesCalifornia</v>
      </c>
      <c r="Y179" s="15" t="str">
        <f t="shared" si="6"/>
        <v>Low</v>
      </c>
    </row>
    <row r="180" hidden="1">
      <c r="A180" s="1">
        <v>42077.0</v>
      </c>
      <c r="B180" s="2" t="s">
        <v>521</v>
      </c>
      <c r="C180" s="2">
        <v>2.0</v>
      </c>
      <c r="D180" s="2" t="s">
        <v>522</v>
      </c>
      <c r="E180" s="2" t="s">
        <v>37</v>
      </c>
      <c r="F180" s="2" t="s">
        <v>524</v>
      </c>
      <c r="G180" s="2" t="s">
        <v>39</v>
      </c>
      <c r="H180" s="2" t="s">
        <v>193</v>
      </c>
      <c r="I180" s="2" t="s">
        <v>169</v>
      </c>
      <c r="J180" s="2" t="s">
        <v>42</v>
      </c>
      <c r="K180" s="2" t="s">
        <v>43</v>
      </c>
      <c r="L180" s="10">
        <v>42078.0</v>
      </c>
      <c r="M180" s="2" t="s">
        <v>34</v>
      </c>
      <c r="N180" s="11">
        <v>0.2</v>
      </c>
      <c r="O180" s="12">
        <v>5.0</v>
      </c>
      <c r="P180" s="13">
        <v>0.34</v>
      </c>
      <c r="Q180" s="13">
        <v>16.0</v>
      </c>
      <c r="R180" s="13">
        <f t="shared" si="1"/>
        <v>20</v>
      </c>
      <c r="S180" s="14">
        <f t="shared" si="2"/>
        <v>10</v>
      </c>
      <c r="T180" s="14">
        <f t="shared" si="3"/>
        <v>0.3125</v>
      </c>
      <c r="U180" s="15" t="str">
        <f>vlookup(F180,'Sub categories'!$A:$C,3,False)</f>
        <v>Binders</v>
      </c>
      <c r="V180" s="16">
        <f t="shared" si="4"/>
        <v>1</v>
      </c>
      <c r="W180" s="17">
        <f t="array" ref="W180">INDEX(shipping_prices!$C$1:$F1407,MATCH(I180,shipping_prices!$A$1:$A1407,0),MATCH(M180,shipping_prices!$C$1:$F$1,0))</f>
        <v>14.86</v>
      </c>
      <c r="X180" s="15" t="str">
        <f t="shared" si="5"/>
        <v>Greg GuthrieLos AngelesCalifornia</v>
      </c>
      <c r="Y180" s="15" t="str">
        <f t="shared" si="6"/>
        <v>Low</v>
      </c>
    </row>
    <row r="181" hidden="1">
      <c r="A181" s="1">
        <v>42077.0</v>
      </c>
      <c r="B181" s="2" t="s">
        <v>521</v>
      </c>
      <c r="C181" s="2">
        <v>3.0</v>
      </c>
      <c r="D181" s="2" t="s">
        <v>522</v>
      </c>
      <c r="E181" s="2" t="s">
        <v>37</v>
      </c>
      <c r="F181" s="2" t="s">
        <v>525</v>
      </c>
      <c r="G181" s="2" t="s">
        <v>39</v>
      </c>
      <c r="H181" s="2" t="s">
        <v>526</v>
      </c>
      <c r="I181" s="2" t="s">
        <v>169</v>
      </c>
      <c r="J181" s="2" t="s">
        <v>42</v>
      </c>
      <c r="K181" s="2" t="s">
        <v>43</v>
      </c>
      <c r="L181" s="10">
        <v>42078.0</v>
      </c>
      <c r="M181" s="2" t="s">
        <v>34</v>
      </c>
      <c r="N181" s="11">
        <v>0.2</v>
      </c>
      <c r="O181" s="12">
        <v>6.0</v>
      </c>
      <c r="P181" s="13">
        <v>0.31</v>
      </c>
      <c r="Q181" s="13">
        <v>19.0</v>
      </c>
      <c r="R181" s="13">
        <f t="shared" si="1"/>
        <v>23.75</v>
      </c>
      <c r="S181" s="14">
        <f t="shared" si="2"/>
        <v>7.916666667</v>
      </c>
      <c r="T181" s="14">
        <f t="shared" si="3"/>
        <v>0.3157894737</v>
      </c>
      <c r="U181" s="15" t="str">
        <f>vlookup(F181,'Sub categories'!$A:$C,3,False)</f>
        <v>Binders</v>
      </c>
      <c r="V181" s="16">
        <f t="shared" si="4"/>
        <v>1</v>
      </c>
      <c r="W181" s="17">
        <f t="array" ref="W181">INDEX(shipping_prices!$C$1:$F1408,MATCH(I181,shipping_prices!$A$1:$A1408,0),MATCH(M181,shipping_prices!$C$1:$F$1,0))</f>
        <v>14.86</v>
      </c>
      <c r="X181" s="15" t="str">
        <f t="shared" si="5"/>
        <v>Greg GuthrieLos AngelesCalifornia</v>
      </c>
      <c r="Y181" s="15" t="str">
        <f t="shared" si="6"/>
        <v>Low</v>
      </c>
    </row>
    <row r="182" hidden="1">
      <c r="A182" s="1">
        <v>42077.0</v>
      </c>
      <c r="B182" s="2" t="s">
        <v>521</v>
      </c>
      <c r="C182" s="2">
        <v>13.0</v>
      </c>
      <c r="D182" s="2" t="s">
        <v>522</v>
      </c>
      <c r="E182" s="2" t="s">
        <v>37</v>
      </c>
      <c r="F182" s="2" t="s">
        <v>527</v>
      </c>
      <c r="G182" s="2" t="s">
        <v>39</v>
      </c>
      <c r="H182" s="2" t="s">
        <v>51</v>
      </c>
      <c r="I182" s="2" t="s">
        <v>169</v>
      </c>
      <c r="J182" s="2" t="s">
        <v>42</v>
      </c>
      <c r="K182" s="2" t="s">
        <v>43</v>
      </c>
      <c r="L182" s="10">
        <v>42078.0</v>
      </c>
      <c r="M182" s="2" t="s">
        <v>34</v>
      </c>
      <c r="N182" s="11">
        <v>0.0</v>
      </c>
      <c r="O182" s="12">
        <v>30.0</v>
      </c>
      <c r="P182" s="13">
        <v>0.47</v>
      </c>
      <c r="Q182" s="13">
        <v>65.0</v>
      </c>
      <c r="R182" s="13">
        <f t="shared" si="1"/>
        <v>65</v>
      </c>
      <c r="S182" s="14">
        <f t="shared" si="2"/>
        <v>5</v>
      </c>
      <c r="T182" s="14">
        <f t="shared" si="3"/>
        <v>0.4615384615</v>
      </c>
      <c r="U182" s="15" t="str">
        <f>vlookup(F182,'Sub categories'!$A:$C,3,False)</f>
        <v>Paper</v>
      </c>
      <c r="V182" s="16">
        <f t="shared" si="4"/>
        <v>1</v>
      </c>
      <c r="W182" s="17">
        <f t="array" ref="W182">INDEX(shipping_prices!$C$1:$F1409,MATCH(I182,shipping_prices!$A$1:$A1409,0),MATCH(M182,shipping_prices!$C$1:$F$1,0))</f>
        <v>14.86</v>
      </c>
      <c r="X182" s="15" t="str">
        <f t="shared" si="5"/>
        <v>Greg GuthrieLos AngelesCalifornia</v>
      </c>
      <c r="Y182" s="15" t="str">
        <f t="shared" si="6"/>
        <v>Low</v>
      </c>
    </row>
    <row r="183" hidden="1">
      <c r="A183" s="1">
        <v>42077.0</v>
      </c>
      <c r="B183" s="2" t="s">
        <v>521</v>
      </c>
      <c r="C183" s="2">
        <v>5.0</v>
      </c>
      <c r="D183" s="2" t="s">
        <v>522</v>
      </c>
      <c r="E183" s="2" t="s">
        <v>37</v>
      </c>
      <c r="F183" s="2" t="s">
        <v>528</v>
      </c>
      <c r="G183" s="2" t="s">
        <v>39</v>
      </c>
      <c r="H183" s="2" t="s">
        <v>79</v>
      </c>
      <c r="I183" s="2" t="s">
        <v>169</v>
      </c>
      <c r="J183" s="2" t="s">
        <v>42</v>
      </c>
      <c r="K183" s="2" t="s">
        <v>43</v>
      </c>
      <c r="L183" s="10">
        <v>42078.0</v>
      </c>
      <c r="M183" s="2" t="s">
        <v>34</v>
      </c>
      <c r="N183" s="11">
        <v>0.0</v>
      </c>
      <c r="O183" s="12">
        <v>21.0</v>
      </c>
      <c r="P183" s="13">
        <v>0.26</v>
      </c>
      <c r="Q183" s="13">
        <v>80.0</v>
      </c>
      <c r="R183" s="13">
        <f t="shared" si="1"/>
        <v>80</v>
      </c>
      <c r="S183" s="14">
        <f t="shared" si="2"/>
        <v>16</v>
      </c>
      <c r="T183" s="14">
        <f t="shared" si="3"/>
        <v>0.2625</v>
      </c>
      <c r="U183" s="15" t="str">
        <f>vlookup(F183,'Sub categories'!$A:$C,3,False)</f>
        <v>Storage</v>
      </c>
      <c r="V183" s="16">
        <f t="shared" si="4"/>
        <v>1</v>
      </c>
      <c r="W183" s="17">
        <f t="array" ref="W183">INDEX(shipping_prices!$C$1:$F1410,MATCH(I183,shipping_prices!$A$1:$A1410,0),MATCH(M183,shipping_prices!$C$1:$F$1,0))</f>
        <v>14.86</v>
      </c>
      <c r="X183" s="15" t="str">
        <f t="shared" si="5"/>
        <v>Greg GuthrieLos AngelesCalifornia</v>
      </c>
      <c r="Y183" s="15" t="str">
        <f t="shared" si="6"/>
        <v>Low</v>
      </c>
    </row>
    <row r="184">
      <c r="A184" s="1">
        <v>42077.0</v>
      </c>
      <c r="B184" s="2" t="s">
        <v>521</v>
      </c>
      <c r="C184" s="2">
        <v>3.0</v>
      </c>
      <c r="D184" s="2" t="s">
        <v>522</v>
      </c>
      <c r="E184" s="2" t="s">
        <v>37</v>
      </c>
      <c r="F184" s="2" t="s">
        <v>529</v>
      </c>
      <c r="G184" s="2" t="s">
        <v>45</v>
      </c>
      <c r="H184" s="2" t="s">
        <v>530</v>
      </c>
      <c r="I184" s="2" t="s">
        <v>169</v>
      </c>
      <c r="J184" s="2" t="s">
        <v>42</v>
      </c>
      <c r="K184" s="2" t="s">
        <v>43</v>
      </c>
      <c r="L184" s="10">
        <v>42078.0</v>
      </c>
      <c r="M184" s="2" t="s">
        <v>34</v>
      </c>
      <c r="N184" s="11">
        <v>0.2</v>
      </c>
      <c r="O184" s="12">
        <v>-9.0</v>
      </c>
      <c r="P184" s="13">
        <v>-0.06</v>
      </c>
      <c r="Q184" s="13">
        <v>146.0</v>
      </c>
      <c r="R184" s="13">
        <f t="shared" si="1"/>
        <v>182.5</v>
      </c>
      <c r="S184" s="14">
        <f t="shared" si="2"/>
        <v>60.83333333</v>
      </c>
      <c r="T184" s="14">
        <f t="shared" si="3"/>
        <v>-0.06164383562</v>
      </c>
      <c r="U184" s="15" t="str">
        <f>vlookup(F184,'Sub categories'!$A:$C,3,False)</f>
        <v>Chairs</v>
      </c>
      <c r="V184" s="16">
        <f t="shared" si="4"/>
        <v>1</v>
      </c>
      <c r="W184" s="17">
        <f t="array" ref="W184">INDEX(shipping_prices!$C$1:$F1411,MATCH(I184,shipping_prices!$A$1:$A1411,0),MATCH(M184,shipping_prices!$C$1:$F$1,0))</f>
        <v>14.86</v>
      </c>
      <c r="X184" s="15" t="str">
        <f t="shared" si="5"/>
        <v>Greg GuthrieLos AngelesCalifornia</v>
      </c>
      <c r="Y184" s="15" t="str">
        <f t="shared" si="6"/>
        <v>loss</v>
      </c>
    </row>
    <row r="185" hidden="1">
      <c r="A185" s="1">
        <v>42077.0</v>
      </c>
      <c r="B185" s="2" t="s">
        <v>521</v>
      </c>
      <c r="C185" s="2">
        <v>9.0</v>
      </c>
      <c r="D185" s="2" t="s">
        <v>522</v>
      </c>
      <c r="E185" s="2" t="s">
        <v>37</v>
      </c>
      <c r="F185" s="2" t="s">
        <v>531</v>
      </c>
      <c r="G185" s="2" t="s">
        <v>29</v>
      </c>
      <c r="H185" s="2" t="s">
        <v>532</v>
      </c>
      <c r="I185" s="2" t="s">
        <v>169</v>
      </c>
      <c r="J185" s="2" t="s">
        <v>42</v>
      </c>
      <c r="K185" s="2" t="s">
        <v>43</v>
      </c>
      <c r="L185" s="10">
        <v>42078.0</v>
      </c>
      <c r="M185" s="2" t="s">
        <v>34</v>
      </c>
      <c r="N185" s="11">
        <v>0.0</v>
      </c>
      <c r="O185" s="12">
        <v>48.0</v>
      </c>
      <c r="P185" s="13">
        <v>0.19</v>
      </c>
      <c r="Q185" s="13">
        <v>252.0</v>
      </c>
      <c r="R185" s="13">
        <f t="shared" si="1"/>
        <v>252</v>
      </c>
      <c r="S185" s="14">
        <f t="shared" si="2"/>
        <v>28</v>
      </c>
      <c r="T185" s="14">
        <f t="shared" si="3"/>
        <v>0.1904761905</v>
      </c>
      <c r="U185" s="15" t="str">
        <f>vlookup(F185,'Sub categories'!$A:$C,3,False)</f>
        <v>Accessories</v>
      </c>
      <c r="V185" s="16">
        <f t="shared" si="4"/>
        <v>1</v>
      </c>
      <c r="W185" s="17">
        <f t="array" ref="W185">INDEX(shipping_prices!$C$1:$F1412,MATCH(I185,shipping_prices!$A$1:$A1412,0),MATCH(M185,shipping_prices!$C$1:$F$1,0))</f>
        <v>14.86</v>
      </c>
      <c r="X185" s="15" t="str">
        <f t="shared" si="5"/>
        <v>Greg GuthrieLos AngelesCalifornia</v>
      </c>
      <c r="Y185" s="15" t="str">
        <f t="shared" si="6"/>
        <v>High</v>
      </c>
    </row>
    <row r="186" hidden="1">
      <c r="A186" s="1">
        <v>42077.0</v>
      </c>
      <c r="B186" s="2" t="s">
        <v>521</v>
      </c>
      <c r="C186" s="2">
        <v>4.0</v>
      </c>
      <c r="D186" s="2" t="s">
        <v>522</v>
      </c>
      <c r="E186" s="2" t="s">
        <v>37</v>
      </c>
      <c r="F186" s="2" t="s">
        <v>533</v>
      </c>
      <c r="G186" s="2" t="s">
        <v>39</v>
      </c>
      <c r="H186" s="2" t="s">
        <v>534</v>
      </c>
      <c r="I186" s="2" t="s">
        <v>169</v>
      </c>
      <c r="J186" s="2" t="s">
        <v>42</v>
      </c>
      <c r="K186" s="2" t="s">
        <v>43</v>
      </c>
      <c r="L186" s="10">
        <v>42078.0</v>
      </c>
      <c r="M186" s="2" t="s">
        <v>34</v>
      </c>
      <c r="N186" s="11">
        <v>0.0</v>
      </c>
      <c r="O186" s="12">
        <v>12.0</v>
      </c>
      <c r="P186" s="13">
        <v>0.03</v>
      </c>
      <c r="Q186" s="13">
        <v>406.0</v>
      </c>
      <c r="R186" s="13">
        <f t="shared" si="1"/>
        <v>406</v>
      </c>
      <c r="S186" s="14">
        <f t="shared" si="2"/>
        <v>101.5</v>
      </c>
      <c r="T186" s="14">
        <f t="shared" si="3"/>
        <v>0.02955665025</v>
      </c>
      <c r="U186" s="15" t="str">
        <f>vlookup(F186,'Sub categories'!$A:$C,3,False)</f>
        <v>Storage</v>
      </c>
      <c r="V186" s="16">
        <f t="shared" si="4"/>
        <v>1</v>
      </c>
      <c r="W186" s="17">
        <f t="array" ref="W186">INDEX(shipping_prices!$C$1:$F1413,MATCH(I186,shipping_prices!$A$1:$A1413,0),MATCH(M186,shipping_prices!$C$1:$F$1,0))</f>
        <v>14.86</v>
      </c>
      <c r="X186" s="15" t="str">
        <f t="shared" si="5"/>
        <v>Greg GuthrieLos AngelesCalifornia</v>
      </c>
      <c r="Y186" s="15" t="str">
        <f t="shared" si="6"/>
        <v>Low</v>
      </c>
    </row>
    <row r="187" hidden="1">
      <c r="A187" s="1">
        <v>42078.0</v>
      </c>
      <c r="B187" s="2" t="s">
        <v>535</v>
      </c>
      <c r="C187" s="2">
        <v>2.0</v>
      </c>
      <c r="D187" s="2" t="s">
        <v>536</v>
      </c>
      <c r="E187" s="2" t="s">
        <v>27</v>
      </c>
      <c r="F187" s="2" t="s">
        <v>537</v>
      </c>
      <c r="G187" s="2" t="s">
        <v>39</v>
      </c>
      <c r="H187" s="2" t="s">
        <v>79</v>
      </c>
      <c r="I187" s="2" t="s">
        <v>538</v>
      </c>
      <c r="J187" s="2" t="s">
        <v>321</v>
      </c>
      <c r="K187" s="2" t="s">
        <v>33</v>
      </c>
      <c r="L187" s="10">
        <v>42082.0</v>
      </c>
      <c r="M187" s="2" t="s">
        <v>34</v>
      </c>
      <c r="N187" s="11">
        <v>0.2</v>
      </c>
      <c r="O187" s="12">
        <v>20.0</v>
      </c>
      <c r="P187" s="13">
        <v>0.08</v>
      </c>
      <c r="Q187" s="13">
        <v>264.0</v>
      </c>
      <c r="R187" s="13">
        <f t="shared" si="1"/>
        <v>330</v>
      </c>
      <c r="S187" s="14">
        <f t="shared" si="2"/>
        <v>165</v>
      </c>
      <c r="T187" s="14">
        <f t="shared" si="3"/>
        <v>0.07575757576</v>
      </c>
      <c r="U187" s="15" t="str">
        <f>vlookup(F187,'Sub categories'!$A:$C,3,False)</f>
        <v>Storage</v>
      </c>
      <c r="V187" s="16">
        <f t="shared" si="4"/>
        <v>4</v>
      </c>
      <c r="W187" s="17">
        <f t="array" ref="W187">INDEX(shipping_prices!$C$1:$F1414,MATCH(I187,shipping_prices!$A$1:$A1414,0),MATCH(M187,shipping_prices!$C$1:$F$1,0))</f>
        <v>9.29</v>
      </c>
      <c r="X187" s="15" t="str">
        <f t="shared" si="5"/>
        <v>Nora PreisBowling GreenOhio</v>
      </c>
      <c r="Y187" s="15" t="str">
        <f t="shared" si="6"/>
        <v>Low</v>
      </c>
    </row>
    <row r="188" hidden="1">
      <c r="A188" s="1">
        <v>42078.0</v>
      </c>
      <c r="B188" s="2" t="s">
        <v>539</v>
      </c>
      <c r="C188" s="2">
        <v>2.0</v>
      </c>
      <c r="D188" s="2" t="s">
        <v>540</v>
      </c>
      <c r="E188" s="2" t="s">
        <v>37</v>
      </c>
      <c r="F188" s="2" t="s">
        <v>541</v>
      </c>
      <c r="G188" s="2" t="s">
        <v>39</v>
      </c>
      <c r="H188" s="2" t="s">
        <v>79</v>
      </c>
      <c r="I188" s="2" t="s">
        <v>542</v>
      </c>
      <c r="J188" s="2" t="s">
        <v>543</v>
      </c>
      <c r="K188" s="2" t="s">
        <v>43</v>
      </c>
      <c r="L188" s="10">
        <v>42078.0</v>
      </c>
      <c r="M188" s="2" t="s">
        <v>469</v>
      </c>
      <c r="N188" s="11">
        <v>0.2</v>
      </c>
      <c r="O188" s="12">
        <v>3.0</v>
      </c>
      <c r="P188" s="13">
        <v>0.33</v>
      </c>
      <c r="Q188" s="13">
        <v>8.0</v>
      </c>
      <c r="R188" s="13">
        <f t="shared" si="1"/>
        <v>10</v>
      </c>
      <c r="S188" s="14">
        <f t="shared" si="2"/>
        <v>5</v>
      </c>
      <c r="T188" s="14">
        <f t="shared" si="3"/>
        <v>0.375</v>
      </c>
      <c r="U188" s="15" t="str">
        <f>vlookup(F188,'Sub categories'!$A:$C,3,False)</f>
        <v>Binders</v>
      </c>
      <c r="V188" s="16">
        <f t="shared" si="4"/>
        <v>0</v>
      </c>
      <c r="W188" s="17">
        <f t="array" ref="W188">INDEX(shipping_prices!$C$1:$F1415,MATCH(I188,shipping_prices!$A$1:$A1415,0),MATCH(M188,shipping_prices!$C$1:$F$1,0))</f>
        <v>47.64</v>
      </c>
      <c r="X188" s="15" t="str">
        <f t="shared" si="5"/>
        <v>Robert BarrosoBillingsMontana</v>
      </c>
      <c r="Y188" s="15" t="str">
        <f t="shared" si="6"/>
        <v>Low</v>
      </c>
    </row>
    <row r="189" hidden="1">
      <c r="A189" s="1">
        <v>42078.0</v>
      </c>
      <c r="B189" s="2" t="s">
        <v>544</v>
      </c>
      <c r="C189" s="2">
        <v>7.0</v>
      </c>
      <c r="D189" s="2" t="s">
        <v>545</v>
      </c>
      <c r="E189" s="2" t="s">
        <v>37</v>
      </c>
      <c r="F189" s="2" t="s">
        <v>546</v>
      </c>
      <c r="G189" s="2" t="s">
        <v>39</v>
      </c>
      <c r="H189" s="2" t="s">
        <v>547</v>
      </c>
      <c r="I189" s="2" t="s">
        <v>169</v>
      </c>
      <c r="J189" s="2" t="s">
        <v>42</v>
      </c>
      <c r="K189" s="2" t="s">
        <v>43</v>
      </c>
      <c r="L189" s="10">
        <v>42083.0</v>
      </c>
      <c r="M189" s="2" t="s">
        <v>142</v>
      </c>
      <c r="N189" s="11">
        <v>0.0</v>
      </c>
      <c r="O189" s="12">
        <v>328.0</v>
      </c>
      <c r="P189" s="13">
        <v>0.26</v>
      </c>
      <c r="Q189" s="13">
        <v>1261.0</v>
      </c>
      <c r="R189" s="13">
        <f t="shared" si="1"/>
        <v>1261</v>
      </c>
      <c r="S189" s="14">
        <f t="shared" si="2"/>
        <v>180.1428571</v>
      </c>
      <c r="T189" s="14">
        <f t="shared" si="3"/>
        <v>0.260111023</v>
      </c>
      <c r="U189" s="15" t="str">
        <f>vlookup(F189,'Sub categories'!$A:$C,3,False)</f>
        <v>Storage</v>
      </c>
      <c r="V189" s="16">
        <f t="shared" si="4"/>
        <v>5</v>
      </c>
      <c r="W189" s="17">
        <f t="array" ref="W189">INDEX(shipping_prices!$C$1:$F1416,MATCH(I189,shipping_prices!$A$1:$A1416,0),MATCH(M189,shipping_prices!$C$1:$F$1,0))</f>
        <v>18.39</v>
      </c>
      <c r="X189" s="15" t="str">
        <f t="shared" si="5"/>
        <v>Roland SchwarzLos AngelesCalifornia</v>
      </c>
      <c r="Y189" s="15" t="str">
        <f t="shared" si="6"/>
        <v>High</v>
      </c>
    </row>
    <row r="190" hidden="1">
      <c r="A190" s="1">
        <v>42078.0</v>
      </c>
      <c r="B190" s="2" t="s">
        <v>548</v>
      </c>
      <c r="C190" s="2">
        <v>2.0</v>
      </c>
      <c r="D190" s="2" t="s">
        <v>549</v>
      </c>
      <c r="E190" s="2" t="s">
        <v>27</v>
      </c>
      <c r="F190" s="2" t="s">
        <v>550</v>
      </c>
      <c r="G190" s="2" t="s">
        <v>39</v>
      </c>
      <c r="H190" s="2" t="s">
        <v>79</v>
      </c>
      <c r="I190" s="2" t="s">
        <v>551</v>
      </c>
      <c r="J190" s="2" t="s">
        <v>552</v>
      </c>
      <c r="K190" s="2" t="s">
        <v>77</v>
      </c>
      <c r="L190" s="10">
        <v>42086.0</v>
      </c>
      <c r="M190" s="2" t="s">
        <v>34</v>
      </c>
      <c r="N190" s="11">
        <v>0.0</v>
      </c>
      <c r="O190" s="12">
        <v>7.0</v>
      </c>
      <c r="P190" s="13">
        <v>0.28</v>
      </c>
      <c r="Q190" s="13">
        <v>25.0</v>
      </c>
      <c r="R190" s="13">
        <f t="shared" si="1"/>
        <v>25</v>
      </c>
      <c r="S190" s="14">
        <f t="shared" si="2"/>
        <v>12.5</v>
      </c>
      <c r="T190" s="14">
        <f t="shared" si="3"/>
        <v>0.28</v>
      </c>
      <c r="U190" s="15" t="str">
        <f>vlookup(F190,'Sub categories'!$A:$C,3,False)</f>
        <v>Storage</v>
      </c>
      <c r="V190" s="16">
        <f t="shared" si="4"/>
        <v>8</v>
      </c>
      <c r="W190" s="17">
        <f t="array" ref="W190">INDEX(shipping_prices!$C$1:$F1417,MATCH(I190,shipping_prices!$A$1:$A1417,0),MATCH(M190,shipping_prices!$C$1:$F$1,0))</f>
        <v>11.84</v>
      </c>
      <c r="X190" s="15" t="str">
        <f t="shared" si="5"/>
        <v>Debra CatiniCottage GroveMinnesota</v>
      </c>
      <c r="Y190" s="15" t="str">
        <f t="shared" si="6"/>
        <v>Low</v>
      </c>
    </row>
    <row r="191" hidden="1">
      <c r="A191" s="1">
        <v>42078.0</v>
      </c>
      <c r="B191" s="2" t="s">
        <v>548</v>
      </c>
      <c r="C191" s="2">
        <v>4.0</v>
      </c>
      <c r="D191" s="2" t="s">
        <v>549</v>
      </c>
      <c r="E191" s="2" t="s">
        <v>27</v>
      </c>
      <c r="F191" s="2" t="s">
        <v>553</v>
      </c>
      <c r="G191" s="2" t="s">
        <v>29</v>
      </c>
      <c r="H191" s="2" t="s">
        <v>554</v>
      </c>
      <c r="I191" s="2" t="s">
        <v>551</v>
      </c>
      <c r="J191" s="2" t="s">
        <v>552</v>
      </c>
      <c r="K191" s="2" t="s">
        <v>77</v>
      </c>
      <c r="L191" s="10">
        <v>42086.0</v>
      </c>
      <c r="M191" s="2" t="s">
        <v>34</v>
      </c>
      <c r="N191" s="11">
        <v>0.0</v>
      </c>
      <c r="O191" s="12">
        <v>48.0</v>
      </c>
      <c r="P191" s="13">
        <v>0.4</v>
      </c>
      <c r="Q191" s="13">
        <v>120.0</v>
      </c>
      <c r="R191" s="13">
        <f t="shared" si="1"/>
        <v>120</v>
      </c>
      <c r="S191" s="14">
        <f t="shared" si="2"/>
        <v>30</v>
      </c>
      <c r="T191" s="14">
        <f t="shared" si="3"/>
        <v>0.4</v>
      </c>
      <c r="U191" s="15" t="str">
        <f>vlookup(F191,'Sub categories'!$A:$C,3,False)</f>
        <v>Accessories</v>
      </c>
      <c r="V191" s="16">
        <f t="shared" si="4"/>
        <v>8</v>
      </c>
      <c r="W191" s="17">
        <f t="array" ref="W191">INDEX(shipping_prices!$C$1:$F1418,MATCH(I191,shipping_prices!$A$1:$A1418,0),MATCH(M191,shipping_prices!$C$1:$F$1,0))</f>
        <v>11.84</v>
      </c>
      <c r="X191" s="15" t="str">
        <f t="shared" si="5"/>
        <v>Debra CatiniCottage GroveMinnesota</v>
      </c>
      <c r="Y191" s="15" t="str">
        <f t="shared" si="6"/>
        <v>High</v>
      </c>
    </row>
    <row r="192">
      <c r="A192" s="1">
        <v>42079.0</v>
      </c>
      <c r="B192" s="2" t="s">
        <v>555</v>
      </c>
      <c r="C192" s="2">
        <v>2.0</v>
      </c>
      <c r="D192" s="2" t="s">
        <v>556</v>
      </c>
      <c r="E192" s="2" t="s">
        <v>37</v>
      </c>
      <c r="F192" s="2" t="s">
        <v>557</v>
      </c>
      <c r="G192" s="2" t="s">
        <v>45</v>
      </c>
      <c r="H192" s="2" t="s">
        <v>558</v>
      </c>
      <c r="I192" s="2" t="s">
        <v>559</v>
      </c>
      <c r="J192" s="2" t="s">
        <v>53</v>
      </c>
      <c r="K192" s="2" t="s">
        <v>54</v>
      </c>
      <c r="L192" s="10">
        <v>42089.0</v>
      </c>
      <c r="M192" s="2" t="s">
        <v>34</v>
      </c>
      <c r="N192" s="11">
        <v>0.2</v>
      </c>
      <c r="O192" s="12">
        <v>23.0</v>
      </c>
      <c r="P192" s="13">
        <v>0.08</v>
      </c>
      <c r="Q192" s="13">
        <v>311.0</v>
      </c>
      <c r="R192" s="13">
        <f t="shared" si="1"/>
        <v>388.75</v>
      </c>
      <c r="S192" s="14">
        <f t="shared" si="2"/>
        <v>194.375</v>
      </c>
      <c r="T192" s="14">
        <f t="shared" si="3"/>
        <v>0.07395498392</v>
      </c>
      <c r="U192" s="15" t="str">
        <f>vlookup(F192,'Sub categories'!$A:$C,3,False)</f>
        <v>Furnishings</v>
      </c>
      <c r="V192" s="16">
        <f t="shared" si="4"/>
        <v>10</v>
      </c>
      <c r="W192" s="17">
        <f t="array" ref="W192">INDEX(shipping_prices!$C$1:$F1419,MATCH(I192,shipping_prices!$A$1:$A1419,0),MATCH(M192,shipping_prices!$C$1:$F$1,0))</f>
        <v>9.64</v>
      </c>
      <c r="X192" s="15" t="str">
        <f t="shared" si="5"/>
        <v>Anthony JohnsonSaint PetersburgFlorida</v>
      </c>
      <c r="Y192" s="15" t="str">
        <f t="shared" si="6"/>
        <v>High</v>
      </c>
    </row>
    <row r="193" hidden="1">
      <c r="A193" s="1">
        <v>42080.0</v>
      </c>
      <c r="B193" s="2" t="s">
        <v>560</v>
      </c>
      <c r="C193" s="2">
        <v>7.0</v>
      </c>
      <c r="D193" s="2" t="s">
        <v>561</v>
      </c>
      <c r="E193" s="2" t="s">
        <v>27</v>
      </c>
      <c r="F193" s="2" t="s">
        <v>562</v>
      </c>
      <c r="G193" s="2" t="s">
        <v>29</v>
      </c>
      <c r="H193" s="2" t="s">
        <v>220</v>
      </c>
      <c r="I193" s="2" t="s">
        <v>563</v>
      </c>
      <c r="J193" s="2" t="s">
        <v>141</v>
      </c>
      <c r="K193" s="2" t="s">
        <v>77</v>
      </c>
      <c r="L193" s="10">
        <v>42084.0</v>
      </c>
      <c r="M193" s="2" t="s">
        <v>34</v>
      </c>
      <c r="N193" s="11">
        <v>0.2</v>
      </c>
      <c r="O193" s="12">
        <v>95.0</v>
      </c>
      <c r="P193" s="13">
        <v>0.2</v>
      </c>
      <c r="Q193" s="13">
        <v>476.0</v>
      </c>
      <c r="R193" s="13">
        <f t="shared" si="1"/>
        <v>595</v>
      </c>
      <c r="S193" s="14">
        <f t="shared" si="2"/>
        <v>85</v>
      </c>
      <c r="T193" s="14">
        <f t="shared" si="3"/>
        <v>0.1995798319</v>
      </c>
      <c r="U193" s="15" t="str">
        <f>vlookup(F193,'Sub categories'!$A:$C,3,False)</f>
        <v>Accessories</v>
      </c>
      <c r="V193" s="16">
        <f t="shared" si="4"/>
        <v>4</v>
      </c>
      <c r="W193" s="17">
        <f t="array" ref="W193">INDEX(shipping_prices!$C$1:$F1420,MATCH(I193,shipping_prices!$A$1:$A1420,0),MATCH(M193,shipping_prices!$C$1:$F$1,0))</f>
        <v>12.54</v>
      </c>
      <c r="X193" s="15" t="str">
        <f t="shared" si="5"/>
        <v>Bryan MillsBuffalo GroveIllinois</v>
      </c>
      <c r="Y193" s="15" t="str">
        <f t="shared" si="6"/>
        <v>High</v>
      </c>
    </row>
    <row r="194" hidden="1">
      <c r="A194" s="1">
        <v>42080.0</v>
      </c>
      <c r="B194" s="2" t="s">
        <v>564</v>
      </c>
      <c r="C194" s="2">
        <v>6.0</v>
      </c>
      <c r="D194" s="2" t="s">
        <v>565</v>
      </c>
      <c r="E194" s="2" t="s">
        <v>49</v>
      </c>
      <c r="F194" s="2" t="s">
        <v>566</v>
      </c>
      <c r="G194" s="2" t="s">
        <v>39</v>
      </c>
      <c r="H194" s="2" t="s">
        <v>79</v>
      </c>
      <c r="I194" s="2" t="s">
        <v>169</v>
      </c>
      <c r="J194" s="2" t="s">
        <v>42</v>
      </c>
      <c r="K194" s="2" t="s">
        <v>43</v>
      </c>
      <c r="L194" s="10">
        <v>42090.0</v>
      </c>
      <c r="M194" s="2" t="s">
        <v>34</v>
      </c>
      <c r="N194" s="11">
        <v>0.2</v>
      </c>
      <c r="O194" s="12">
        <v>68.0</v>
      </c>
      <c r="P194" s="13">
        <v>0.38</v>
      </c>
      <c r="Q194" s="13">
        <v>181.0</v>
      </c>
      <c r="R194" s="13">
        <f t="shared" si="1"/>
        <v>226.25</v>
      </c>
      <c r="S194" s="14">
        <f t="shared" si="2"/>
        <v>37.70833333</v>
      </c>
      <c r="T194" s="14">
        <f t="shared" si="3"/>
        <v>0.3756906077</v>
      </c>
      <c r="U194" s="15" t="str">
        <f>vlookup(F194,'Sub categories'!$A:$C,3,False)</f>
        <v>Binders</v>
      </c>
      <c r="V194" s="16">
        <f t="shared" si="4"/>
        <v>10</v>
      </c>
      <c r="W194" s="17">
        <f t="array" ref="W194">INDEX(shipping_prices!$C$1:$F1421,MATCH(I194,shipping_prices!$A$1:$A1421,0),MATCH(M194,shipping_prices!$C$1:$F$1,0))</f>
        <v>14.86</v>
      </c>
      <c r="X194" s="15" t="str">
        <f t="shared" si="5"/>
        <v>Dennis PardueLos AngelesCalifornia</v>
      </c>
      <c r="Y194" s="15" t="str">
        <f t="shared" si="6"/>
        <v>High</v>
      </c>
    </row>
    <row r="195" hidden="1">
      <c r="A195" s="1">
        <v>42080.0</v>
      </c>
      <c r="B195" s="2" t="s">
        <v>567</v>
      </c>
      <c r="C195" s="2">
        <v>3.0</v>
      </c>
      <c r="D195" s="2" t="s">
        <v>568</v>
      </c>
      <c r="E195" s="2" t="s">
        <v>37</v>
      </c>
      <c r="F195" s="2" t="s">
        <v>569</v>
      </c>
      <c r="G195" s="2" t="s">
        <v>39</v>
      </c>
      <c r="H195" s="2" t="s">
        <v>570</v>
      </c>
      <c r="I195" s="2" t="s">
        <v>571</v>
      </c>
      <c r="J195" s="2" t="s">
        <v>572</v>
      </c>
      <c r="K195" s="2" t="s">
        <v>33</v>
      </c>
      <c r="L195" s="10">
        <v>42089.0</v>
      </c>
      <c r="M195" s="2" t="s">
        <v>34</v>
      </c>
      <c r="N195" s="11">
        <v>0.0</v>
      </c>
      <c r="O195" s="12">
        <v>12.0</v>
      </c>
      <c r="P195" s="13">
        <v>0.27</v>
      </c>
      <c r="Q195" s="13">
        <v>46.0</v>
      </c>
      <c r="R195" s="13">
        <f t="shared" si="1"/>
        <v>46</v>
      </c>
      <c r="S195" s="14">
        <f t="shared" si="2"/>
        <v>15.33333333</v>
      </c>
      <c r="T195" s="14">
        <f t="shared" si="3"/>
        <v>0.2608695652</v>
      </c>
      <c r="U195" s="15" t="str">
        <f>vlookup(F195,'Sub categories'!$A:$C,3,False)</f>
        <v>Storage</v>
      </c>
      <c r="V195" s="16">
        <f t="shared" si="4"/>
        <v>9</v>
      </c>
      <c r="W195" s="17">
        <f t="array" ref="W195">INDEX(shipping_prices!$C$1:$F1422,MATCH(I195,shipping_prices!$A$1:$A1422,0),MATCH(M195,shipping_prices!$C$1:$F$1,0))</f>
        <v>13.83</v>
      </c>
      <c r="X195" s="15" t="str">
        <f t="shared" si="5"/>
        <v>George ZrebassaLawrenceMassachusetts</v>
      </c>
      <c r="Y195" s="15" t="str">
        <f t="shared" si="6"/>
        <v>Low</v>
      </c>
    </row>
    <row r="196" hidden="1">
      <c r="A196" s="1">
        <v>42080.0</v>
      </c>
      <c r="B196" s="2" t="s">
        <v>573</v>
      </c>
      <c r="C196" s="2">
        <v>4.0</v>
      </c>
      <c r="D196" s="2" t="s">
        <v>574</v>
      </c>
      <c r="E196" s="2" t="s">
        <v>49</v>
      </c>
      <c r="F196" s="2" t="s">
        <v>575</v>
      </c>
      <c r="G196" s="2" t="s">
        <v>39</v>
      </c>
      <c r="H196" s="2" t="s">
        <v>361</v>
      </c>
      <c r="I196" s="2" t="s">
        <v>439</v>
      </c>
      <c r="J196" s="2" t="s">
        <v>42</v>
      </c>
      <c r="K196" s="2" t="s">
        <v>43</v>
      </c>
      <c r="L196" s="10">
        <v>42092.0</v>
      </c>
      <c r="M196" s="2" t="s">
        <v>34</v>
      </c>
      <c r="N196" s="11">
        <v>0.0</v>
      </c>
      <c r="O196" s="12">
        <v>16.0</v>
      </c>
      <c r="P196" s="13">
        <v>0.47</v>
      </c>
      <c r="Q196" s="13">
        <v>34.0</v>
      </c>
      <c r="R196" s="13">
        <f t="shared" si="1"/>
        <v>34</v>
      </c>
      <c r="S196" s="14">
        <f t="shared" si="2"/>
        <v>8.5</v>
      </c>
      <c r="T196" s="14">
        <f t="shared" si="3"/>
        <v>0.4705882353</v>
      </c>
      <c r="U196" s="15" t="str">
        <f>vlookup(F196,'Sub categories'!$A:$C,3,False)</f>
        <v>Paper</v>
      </c>
      <c r="V196" s="16">
        <f t="shared" si="4"/>
        <v>12</v>
      </c>
      <c r="W196" s="17">
        <f t="array" ref="W196">INDEX(shipping_prices!$C$1:$F1423,MATCH(I196,shipping_prices!$A$1:$A1423,0),MATCH(M196,shipping_prices!$C$1:$F$1,0))</f>
        <v>14.3</v>
      </c>
      <c r="X196" s="15" t="str">
        <f t="shared" si="5"/>
        <v>Deborah BrumfieldSan DiegoCalifornia</v>
      </c>
      <c r="Y196" s="15" t="str">
        <f t="shared" si="6"/>
        <v>Low</v>
      </c>
    </row>
    <row r="197" hidden="1">
      <c r="A197" s="1">
        <v>42080.0</v>
      </c>
      <c r="B197" s="2" t="s">
        <v>573</v>
      </c>
      <c r="C197" s="2">
        <v>3.0</v>
      </c>
      <c r="D197" s="2" t="s">
        <v>574</v>
      </c>
      <c r="E197" s="2" t="s">
        <v>49</v>
      </c>
      <c r="F197" s="2" t="s">
        <v>576</v>
      </c>
      <c r="G197" s="2" t="s">
        <v>39</v>
      </c>
      <c r="H197" s="2" t="s">
        <v>182</v>
      </c>
      <c r="I197" s="2" t="s">
        <v>439</v>
      </c>
      <c r="J197" s="2" t="s">
        <v>42</v>
      </c>
      <c r="K197" s="2" t="s">
        <v>43</v>
      </c>
      <c r="L197" s="10">
        <v>42092.0</v>
      </c>
      <c r="M197" s="2" t="s">
        <v>34</v>
      </c>
      <c r="N197" s="11">
        <v>0.2</v>
      </c>
      <c r="O197" s="12">
        <v>29.0</v>
      </c>
      <c r="P197" s="13">
        <v>0.35</v>
      </c>
      <c r="Q197" s="13">
        <v>83.0</v>
      </c>
      <c r="R197" s="13">
        <f t="shared" si="1"/>
        <v>103.75</v>
      </c>
      <c r="S197" s="14">
        <f t="shared" si="2"/>
        <v>34.58333333</v>
      </c>
      <c r="T197" s="14">
        <f t="shared" si="3"/>
        <v>0.3493975904</v>
      </c>
      <c r="U197" s="15" t="str">
        <f>vlookup(F197,'Sub categories'!$A:$C,3,False)</f>
        <v>Binders</v>
      </c>
      <c r="V197" s="16">
        <f t="shared" si="4"/>
        <v>12</v>
      </c>
      <c r="W197" s="17">
        <f t="array" ref="W197">INDEX(shipping_prices!$C$1:$F1424,MATCH(I197,shipping_prices!$A$1:$A1424,0),MATCH(M197,shipping_prices!$C$1:$F$1,0))</f>
        <v>14.3</v>
      </c>
      <c r="X197" s="15" t="str">
        <f t="shared" si="5"/>
        <v>Deborah BrumfieldSan DiegoCalifornia</v>
      </c>
      <c r="Y197" s="15" t="str">
        <f t="shared" si="6"/>
        <v>Low</v>
      </c>
    </row>
    <row r="198" hidden="1">
      <c r="A198" s="1">
        <v>42080.0</v>
      </c>
      <c r="B198" s="2" t="s">
        <v>577</v>
      </c>
      <c r="C198" s="2">
        <v>3.0</v>
      </c>
      <c r="D198" s="2" t="s">
        <v>517</v>
      </c>
      <c r="E198" s="2" t="s">
        <v>37</v>
      </c>
      <c r="F198" s="2" t="s">
        <v>578</v>
      </c>
      <c r="G198" s="2" t="s">
        <v>39</v>
      </c>
      <c r="H198" s="2" t="s">
        <v>79</v>
      </c>
      <c r="I198" s="2" t="s">
        <v>501</v>
      </c>
      <c r="J198" s="2" t="s">
        <v>321</v>
      </c>
      <c r="K198" s="2" t="s">
        <v>33</v>
      </c>
      <c r="L198" s="10">
        <v>42083.0</v>
      </c>
      <c r="M198" s="2" t="s">
        <v>34</v>
      </c>
      <c r="N198" s="11">
        <v>0.7</v>
      </c>
      <c r="O198" s="12">
        <v>-2.0</v>
      </c>
      <c r="P198" s="13">
        <v>-0.8</v>
      </c>
      <c r="Q198" s="13">
        <v>3.0</v>
      </c>
      <c r="R198" s="13">
        <f t="shared" si="1"/>
        <v>10</v>
      </c>
      <c r="S198" s="14">
        <f t="shared" si="2"/>
        <v>3.333333333</v>
      </c>
      <c r="T198" s="14">
        <f t="shared" si="3"/>
        <v>-0.6666666667</v>
      </c>
      <c r="U198" s="15" t="str">
        <f>vlookup(F198,'Sub categories'!$A:$C,3,False)</f>
        <v>Binders</v>
      </c>
      <c r="V198" s="16">
        <f t="shared" si="4"/>
        <v>3</v>
      </c>
      <c r="W198" s="17">
        <f t="array" ref="W198">INDEX(shipping_prices!$C$1:$F1425,MATCH(I198,shipping_prices!$A$1:$A1425,0),MATCH(M198,shipping_prices!$C$1:$F$1,0))</f>
        <v>6.86</v>
      </c>
      <c r="X198" s="15" t="str">
        <f t="shared" si="5"/>
        <v>Brendan SweedColumbusOhio</v>
      </c>
      <c r="Y198" s="15" t="str">
        <f t="shared" si="6"/>
        <v>loss</v>
      </c>
    </row>
    <row r="199" hidden="1">
      <c r="A199" s="1">
        <v>42080.0</v>
      </c>
      <c r="B199" s="2" t="s">
        <v>577</v>
      </c>
      <c r="C199" s="2">
        <v>4.0</v>
      </c>
      <c r="D199" s="2" t="s">
        <v>517</v>
      </c>
      <c r="E199" s="2" t="s">
        <v>37</v>
      </c>
      <c r="F199" s="2" t="s">
        <v>579</v>
      </c>
      <c r="G199" s="2" t="s">
        <v>39</v>
      </c>
      <c r="H199" s="2" t="s">
        <v>40</v>
      </c>
      <c r="I199" s="2" t="s">
        <v>501</v>
      </c>
      <c r="J199" s="2" t="s">
        <v>321</v>
      </c>
      <c r="K199" s="2" t="s">
        <v>33</v>
      </c>
      <c r="L199" s="10">
        <v>42083.0</v>
      </c>
      <c r="M199" s="2" t="s">
        <v>34</v>
      </c>
      <c r="N199" s="11">
        <v>0.7</v>
      </c>
      <c r="O199" s="12">
        <v>-5.0</v>
      </c>
      <c r="P199" s="13">
        <v>-0.7</v>
      </c>
      <c r="Q199" s="13">
        <v>7.0</v>
      </c>
      <c r="R199" s="13">
        <f t="shared" si="1"/>
        <v>23.33333333</v>
      </c>
      <c r="S199" s="14">
        <f t="shared" si="2"/>
        <v>5.833333333</v>
      </c>
      <c r="T199" s="14">
        <f t="shared" si="3"/>
        <v>-0.7142857143</v>
      </c>
      <c r="U199" s="15" t="str">
        <f>vlookup(F199,'Sub categories'!$A:$C,3,False)</f>
        <v>Binders</v>
      </c>
      <c r="V199" s="16">
        <f t="shared" si="4"/>
        <v>3</v>
      </c>
      <c r="W199" s="17">
        <f t="array" ref="W199">INDEX(shipping_prices!$C$1:$F1426,MATCH(I199,shipping_prices!$A$1:$A1426,0),MATCH(M199,shipping_prices!$C$1:$F$1,0))</f>
        <v>6.86</v>
      </c>
      <c r="X199" s="15" t="str">
        <f t="shared" si="5"/>
        <v>Brendan SweedColumbusOhio</v>
      </c>
      <c r="Y199" s="15" t="str">
        <f t="shared" si="6"/>
        <v>loss</v>
      </c>
    </row>
    <row r="200" hidden="1">
      <c r="A200" s="1">
        <v>42080.0</v>
      </c>
      <c r="B200" s="2" t="s">
        <v>577</v>
      </c>
      <c r="C200" s="2">
        <v>8.0</v>
      </c>
      <c r="D200" s="2" t="s">
        <v>517</v>
      </c>
      <c r="E200" s="2" t="s">
        <v>37</v>
      </c>
      <c r="F200" s="2" t="s">
        <v>580</v>
      </c>
      <c r="G200" s="2" t="s">
        <v>39</v>
      </c>
      <c r="H200" s="2" t="s">
        <v>581</v>
      </c>
      <c r="I200" s="2" t="s">
        <v>501</v>
      </c>
      <c r="J200" s="2" t="s">
        <v>321</v>
      </c>
      <c r="K200" s="2" t="s">
        <v>33</v>
      </c>
      <c r="L200" s="10">
        <v>42083.0</v>
      </c>
      <c r="M200" s="2" t="s">
        <v>34</v>
      </c>
      <c r="N200" s="11">
        <v>0.7</v>
      </c>
      <c r="O200" s="12">
        <v>-17.0</v>
      </c>
      <c r="P200" s="13">
        <v>-0.8</v>
      </c>
      <c r="Q200" s="13">
        <v>21.0</v>
      </c>
      <c r="R200" s="13">
        <f t="shared" si="1"/>
        <v>70</v>
      </c>
      <c r="S200" s="14">
        <f t="shared" si="2"/>
        <v>8.75</v>
      </c>
      <c r="T200" s="14">
        <f t="shared" si="3"/>
        <v>-0.8095238095</v>
      </c>
      <c r="U200" s="15" t="str">
        <f>vlookup(F200,'Sub categories'!$A:$C,3,False)</f>
        <v>Binders</v>
      </c>
      <c r="V200" s="16">
        <f t="shared" si="4"/>
        <v>3</v>
      </c>
      <c r="W200" s="17">
        <f t="array" ref="W200">INDEX(shipping_prices!$C$1:$F1427,MATCH(I200,shipping_prices!$A$1:$A1427,0),MATCH(M200,shipping_prices!$C$1:$F$1,0))</f>
        <v>6.86</v>
      </c>
      <c r="X200" s="15" t="str">
        <f t="shared" si="5"/>
        <v>Brendan SweedColumbusOhio</v>
      </c>
      <c r="Y200" s="15" t="str">
        <f t="shared" si="6"/>
        <v>loss</v>
      </c>
    </row>
    <row r="201" hidden="1">
      <c r="A201" s="1">
        <v>42080.0</v>
      </c>
      <c r="B201" s="2" t="s">
        <v>582</v>
      </c>
      <c r="C201" s="2">
        <v>7.0</v>
      </c>
      <c r="D201" s="2" t="s">
        <v>583</v>
      </c>
      <c r="E201" s="2" t="s">
        <v>27</v>
      </c>
      <c r="F201" s="2" t="s">
        <v>584</v>
      </c>
      <c r="G201" s="2" t="s">
        <v>39</v>
      </c>
      <c r="H201" s="2" t="s">
        <v>193</v>
      </c>
      <c r="I201" s="2" t="s">
        <v>31</v>
      </c>
      <c r="J201" s="2" t="s">
        <v>32</v>
      </c>
      <c r="K201" s="2" t="s">
        <v>33</v>
      </c>
      <c r="L201" s="10">
        <v>42081.0</v>
      </c>
      <c r="M201" s="2" t="s">
        <v>34</v>
      </c>
      <c r="N201" s="11">
        <v>0.0</v>
      </c>
      <c r="O201" s="12">
        <v>16.0</v>
      </c>
      <c r="P201" s="13">
        <v>0.46</v>
      </c>
      <c r="Q201" s="13">
        <v>35.0</v>
      </c>
      <c r="R201" s="13">
        <f t="shared" si="1"/>
        <v>35</v>
      </c>
      <c r="S201" s="14">
        <f t="shared" si="2"/>
        <v>5</v>
      </c>
      <c r="T201" s="14">
        <f t="shared" si="3"/>
        <v>0.4571428571</v>
      </c>
      <c r="U201" s="15" t="str">
        <f>vlookup(F201,'Sub categories'!$A:$C,3,False)</f>
        <v>Labels</v>
      </c>
      <c r="V201" s="16">
        <f t="shared" si="4"/>
        <v>1</v>
      </c>
      <c r="W201" s="17">
        <f t="array" ref="W201">INDEX(shipping_prices!$C$1:$F1428,MATCH(I201,shipping_prices!$A$1:$A1428,0),MATCH(M201,shipping_prices!$C$1:$F$1,0))</f>
        <v>10.09</v>
      </c>
      <c r="X201" s="15" t="str">
        <f t="shared" si="5"/>
        <v>Roger DemirNew York CityNew York</v>
      </c>
      <c r="Y201" s="15" t="str">
        <f t="shared" si="6"/>
        <v>Low</v>
      </c>
    </row>
    <row r="202">
      <c r="A202" s="1">
        <v>42080.0</v>
      </c>
      <c r="B202" s="2" t="s">
        <v>582</v>
      </c>
      <c r="C202" s="2">
        <v>6.0</v>
      </c>
      <c r="D202" s="2" t="s">
        <v>583</v>
      </c>
      <c r="E202" s="2" t="s">
        <v>27</v>
      </c>
      <c r="F202" s="2" t="s">
        <v>585</v>
      </c>
      <c r="G202" s="2" t="s">
        <v>45</v>
      </c>
      <c r="H202" s="2" t="s">
        <v>586</v>
      </c>
      <c r="I202" s="2" t="s">
        <v>31</v>
      </c>
      <c r="J202" s="2" t="s">
        <v>32</v>
      </c>
      <c r="K202" s="2" t="s">
        <v>33</v>
      </c>
      <c r="L202" s="10">
        <v>42081.0</v>
      </c>
      <c r="M202" s="2" t="s">
        <v>34</v>
      </c>
      <c r="N202" s="11">
        <v>0.0</v>
      </c>
      <c r="O202" s="12">
        <v>24.0</v>
      </c>
      <c r="P202" s="13">
        <v>0.27</v>
      </c>
      <c r="Q202" s="13">
        <v>89.0</v>
      </c>
      <c r="R202" s="13">
        <f t="shared" si="1"/>
        <v>89</v>
      </c>
      <c r="S202" s="14">
        <f t="shared" si="2"/>
        <v>14.83333333</v>
      </c>
      <c r="T202" s="14">
        <f t="shared" si="3"/>
        <v>0.2696629213</v>
      </c>
      <c r="U202" s="15" t="str">
        <f>vlookup(F202,'Sub categories'!$A:$C,3,False)</f>
        <v>Furnishings</v>
      </c>
      <c r="V202" s="16">
        <f t="shared" si="4"/>
        <v>1</v>
      </c>
      <c r="W202" s="17">
        <f t="array" ref="W202">INDEX(shipping_prices!$C$1:$F1429,MATCH(I202,shipping_prices!$A$1:$A1429,0),MATCH(M202,shipping_prices!$C$1:$F$1,0))</f>
        <v>10.09</v>
      </c>
      <c r="X202" s="15" t="str">
        <f t="shared" si="5"/>
        <v>Roger DemirNew York CityNew York</v>
      </c>
      <c r="Y202" s="15" t="str">
        <f t="shared" si="6"/>
        <v>Low</v>
      </c>
    </row>
    <row r="203" hidden="1">
      <c r="A203" s="1">
        <v>42080.0</v>
      </c>
      <c r="B203" s="2" t="s">
        <v>587</v>
      </c>
      <c r="C203" s="2">
        <v>2.0</v>
      </c>
      <c r="D203" s="2" t="s">
        <v>588</v>
      </c>
      <c r="E203" s="2" t="s">
        <v>49</v>
      </c>
      <c r="F203" s="2" t="s">
        <v>589</v>
      </c>
      <c r="G203" s="2" t="s">
        <v>39</v>
      </c>
      <c r="H203" s="2" t="s">
        <v>589</v>
      </c>
      <c r="I203" s="2" t="s">
        <v>31</v>
      </c>
      <c r="J203" s="2" t="s">
        <v>32</v>
      </c>
      <c r="K203" s="2" t="s">
        <v>33</v>
      </c>
      <c r="L203" s="10">
        <v>42085.0</v>
      </c>
      <c r="M203" s="2" t="s">
        <v>34</v>
      </c>
      <c r="N203" s="11">
        <v>0.0</v>
      </c>
      <c r="O203" s="12">
        <v>5.0</v>
      </c>
      <c r="P203" s="13">
        <v>0.47</v>
      </c>
      <c r="Q203" s="13">
        <v>11.0</v>
      </c>
      <c r="R203" s="13">
        <f t="shared" si="1"/>
        <v>11</v>
      </c>
      <c r="S203" s="14">
        <f t="shared" si="2"/>
        <v>5.5</v>
      </c>
      <c r="T203" s="14">
        <f t="shared" si="3"/>
        <v>0.4545454545</v>
      </c>
      <c r="U203" s="15" t="str">
        <f>vlookup(F203,'Sub categories'!$A:$C,3,False)</f>
        <v>Envelopes</v>
      </c>
      <c r="V203" s="16">
        <f t="shared" si="4"/>
        <v>5</v>
      </c>
      <c r="W203" s="17">
        <f t="array" ref="W203">INDEX(shipping_prices!$C$1:$F1430,MATCH(I203,shipping_prices!$A$1:$A1430,0),MATCH(M203,shipping_prices!$C$1:$F$1,0))</f>
        <v>10.09</v>
      </c>
      <c r="X203" s="15" t="str">
        <f t="shared" si="5"/>
        <v>Kristina NunnNew York CityNew York</v>
      </c>
      <c r="Y203" s="15" t="str">
        <f t="shared" si="6"/>
        <v>Low</v>
      </c>
    </row>
    <row r="204" hidden="1">
      <c r="A204" s="1">
        <v>42080.0</v>
      </c>
      <c r="B204" s="2" t="s">
        <v>587</v>
      </c>
      <c r="C204" s="2">
        <v>5.0</v>
      </c>
      <c r="D204" s="2" t="s">
        <v>588</v>
      </c>
      <c r="E204" s="2" t="s">
        <v>49</v>
      </c>
      <c r="F204" s="2" t="s">
        <v>590</v>
      </c>
      <c r="G204" s="2" t="s">
        <v>39</v>
      </c>
      <c r="H204" s="2" t="s">
        <v>591</v>
      </c>
      <c r="I204" s="2" t="s">
        <v>31</v>
      </c>
      <c r="J204" s="2" t="s">
        <v>32</v>
      </c>
      <c r="K204" s="2" t="s">
        <v>33</v>
      </c>
      <c r="L204" s="10">
        <v>42085.0</v>
      </c>
      <c r="M204" s="2" t="s">
        <v>34</v>
      </c>
      <c r="N204" s="11">
        <v>0.0</v>
      </c>
      <c r="O204" s="12">
        <v>17.0</v>
      </c>
      <c r="P204" s="13">
        <v>0.48</v>
      </c>
      <c r="Q204" s="13">
        <v>36.0</v>
      </c>
      <c r="R204" s="13">
        <f t="shared" si="1"/>
        <v>36</v>
      </c>
      <c r="S204" s="14">
        <f t="shared" si="2"/>
        <v>7.2</v>
      </c>
      <c r="T204" s="14">
        <f t="shared" si="3"/>
        <v>0.4722222222</v>
      </c>
      <c r="U204" s="15" t="str">
        <f>vlookup(F204,'Sub categories'!$A:$C,3,False)</f>
        <v>Paper</v>
      </c>
      <c r="V204" s="16">
        <f t="shared" si="4"/>
        <v>5</v>
      </c>
      <c r="W204" s="17">
        <f t="array" ref="W204">INDEX(shipping_prices!$C$1:$F1431,MATCH(I204,shipping_prices!$A$1:$A1431,0),MATCH(M204,shipping_prices!$C$1:$F$1,0))</f>
        <v>10.09</v>
      </c>
      <c r="X204" s="15" t="str">
        <f t="shared" si="5"/>
        <v>Kristina NunnNew York CityNew York</v>
      </c>
      <c r="Y204" s="15" t="str">
        <f t="shared" si="6"/>
        <v>Low</v>
      </c>
    </row>
    <row r="205" hidden="1">
      <c r="A205" s="1">
        <v>42080.0</v>
      </c>
      <c r="B205" s="2" t="s">
        <v>592</v>
      </c>
      <c r="C205" s="2">
        <v>3.0</v>
      </c>
      <c r="D205" s="2" t="s">
        <v>593</v>
      </c>
      <c r="E205" s="2" t="s">
        <v>27</v>
      </c>
      <c r="F205" s="2" t="s">
        <v>589</v>
      </c>
      <c r="G205" s="2" t="s">
        <v>39</v>
      </c>
      <c r="H205" s="2" t="s">
        <v>589</v>
      </c>
      <c r="I205" s="2" t="s">
        <v>194</v>
      </c>
      <c r="J205" s="2" t="s">
        <v>53</v>
      </c>
      <c r="K205" s="2" t="s">
        <v>54</v>
      </c>
      <c r="L205" s="10">
        <v>42085.0</v>
      </c>
      <c r="M205" s="2" t="s">
        <v>34</v>
      </c>
      <c r="N205" s="11">
        <v>0.2</v>
      </c>
      <c r="O205" s="12">
        <v>8.0</v>
      </c>
      <c r="P205" s="13">
        <v>0.33</v>
      </c>
      <c r="Q205" s="13">
        <v>23.0</v>
      </c>
      <c r="R205" s="13">
        <f t="shared" si="1"/>
        <v>28.75</v>
      </c>
      <c r="S205" s="14">
        <f t="shared" si="2"/>
        <v>9.583333333</v>
      </c>
      <c r="T205" s="14">
        <f t="shared" si="3"/>
        <v>0.347826087</v>
      </c>
      <c r="U205" s="15" t="str">
        <f>vlookup(F205,'Sub categories'!$A:$C,3,False)</f>
        <v>Envelopes</v>
      </c>
      <c r="V205" s="16">
        <f t="shared" si="4"/>
        <v>5</v>
      </c>
      <c r="W205" s="17">
        <f t="array" ref="W205">INDEX(shipping_prices!$C$1:$F1432,MATCH(I205,shipping_prices!$A$1:$A1432,0),MATCH(M205,shipping_prices!$C$1:$F$1,0))</f>
        <v>7.26</v>
      </c>
      <c r="X205" s="15" t="str">
        <f t="shared" si="5"/>
        <v>Philip BrownMiamiFlorida</v>
      </c>
      <c r="Y205" s="15" t="str">
        <f t="shared" si="6"/>
        <v>Low</v>
      </c>
    </row>
    <row r="206" hidden="1">
      <c r="A206" s="1">
        <v>42080.0</v>
      </c>
      <c r="B206" s="2" t="s">
        <v>594</v>
      </c>
      <c r="C206" s="2">
        <v>1.0</v>
      </c>
      <c r="D206" s="2" t="s">
        <v>595</v>
      </c>
      <c r="E206" s="2" t="s">
        <v>27</v>
      </c>
      <c r="F206" s="2" t="s">
        <v>596</v>
      </c>
      <c r="G206" s="2" t="s">
        <v>39</v>
      </c>
      <c r="H206" s="2" t="s">
        <v>456</v>
      </c>
      <c r="I206" s="2" t="s">
        <v>597</v>
      </c>
      <c r="J206" s="2" t="s">
        <v>598</v>
      </c>
      <c r="K206" s="2" t="s">
        <v>33</v>
      </c>
      <c r="L206" s="10">
        <v>42085.0</v>
      </c>
      <c r="M206" s="2" t="s">
        <v>34</v>
      </c>
      <c r="N206" s="11">
        <v>0.0</v>
      </c>
      <c r="O206" s="12">
        <v>2.0</v>
      </c>
      <c r="P206" s="13">
        <v>0.39</v>
      </c>
      <c r="Q206" s="13">
        <v>6.0</v>
      </c>
      <c r="R206" s="13">
        <f t="shared" si="1"/>
        <v>6</v>
      </c>
      <c r="S206" s="14">
        <f t="shared" si="2"/>
        <v>6</v>
      </c>
      <c r="T206" s="14">
        <f t="shared" si="3"/>
        <v>0.3333333333</v>
      </c>
      <c r="U206" s="15" t="str">
        <f>vlookup(F206,'Sub categories'!$A:$C,3,False)</f>
        <v>Art</v>
      </c>
      <c r="V206" s="16">
        <f t="shared" si="4"/>
        <v>5</v>
      </c>
      <c r="W206" s="17">
        <f t="array" ref="W206">INDEX(shipping_prices!$C$1:$F1433,MATCH(I206,shipping_prices!$A$1:$A1433,0),MATCH(M206,shipping_prices!$C$1:$F$1,0))</f>
        <v>11.08</v>
      </c>
      <c r="X206" s="15" t="str">
        <f t="shared" si="5"/>
        <v>Eric HoffmannPlainfieldNew Jersey</v>
      </c>
      <c r="Y206" s="15" t="str">
        <f t="shared" si="6"/>
        <v>Low</v>
      </c>
    </row>
    <row r="207" hidden="1">
      <c r="A207" s="1">
        <v>42080.0</v>
      </c>
      <c r="B207" s="2" t="s">
        <v>594</v>
      </c>
      <c r="C207" s="2">
        <v>2.0</v>
      </c>
      <c r="D207" s="2" t="s">
        <v>595</v>
      </c>
      <c r="E207" s="2" t="s">
        <v>27</v>
      </c>
      <c r="F207" s="2" t="s">
        <v>219</v>
      </c>
      <c r="G207" s="2" t="s">
        <v>29</v>
      </c>
      <c r="H207" s="2" t="s">
        <v>220</v>
      </c>
      <c r="I207" s="2" t="s">
        <v>597</v>
      </c>
      <c r="J207" s="2" t="s">
        <v>598</v>
      </c>
      <c r="K207" s="2" t="s">
        <v>33</v>
      </c>
      <c r="L207" s="10">
        <v>42085.0</v>
      </c>
      <c r="M207" s="2" t="s">
        <v>34</v>
      </c>
      <c r="N207" s="11">
        <v>0.0</v>
      </c>
      <c r="O207" s="12">
        <v>20.0</v>
      </c>
      <c r="P207" s="13">
        <v>0.27</v>
      </c>
      <c r="Q207" s="13">
        <v>74.0</v>
      </c>
      <c r="R207" s="13">
        <f t="shared" si="1"/>
        <v>74</v>
      </c>
      <c r="S207" s="14">
        <f t="shared" si="2"/>
        <v>37</v>
      </c>
      <c r="T207" s="14">
        <f t="shared" si="3"/>
        <v>0.2702702703</v>
      </c>
      <c r="U207" s="15" t="str">
        <f>vlookup(F207,'Sub categories'!$A:$C,3,False)</f>
        <v>Phones</v>
      </c>
      <c r="V207" s="16">
        <f t="shared" si="4"/>
        <v>5</v>
      </c>
      <c r="W207" s="17">
        <f t="array" ref="W207">INDEX(shipping_prices!$C$1:$F1434,MATCH(I207,shipping_prices!$A$1:$A1434,0),MATCH(M207,shipping_prices!$C$1:$F$1,0))</f>
        <v>11.08</v>
      </c>
      <c r="X207" s="15" t="str">
        <f t="shared" si="5"/>
        <v>Eric HoffmannPlainfieldNew Jersey</v>
      </c>
      <c r="Y207" s="15" t="str">
        <f t="shared" si="6"/>
        <v>Low</v>
      </c>
    </row>
    <row r="208" hidden="1">
      <c r="A208" s="1">
        <v>42080.0</v>
      </c>
      <c r="B208" s="2" t="s">
        <v>599</v>
      </c>
      <c r="C208" s="2">
        <v>3.0</v>
      </c>
      <c r="D208" s="2" t="s">
        <v>600</v>
      </c>
      <c r="E208" s="2" t="s">
        <v>27</v>
      </c>
      <c r="F208" s="2" t="s">
        <v>601</v>
      </c>
      <c r="G208" s="2" t="s">
        <v>39</v>
      </c>
      <c r="H208" s="2" t="s">
        <v>79</v>
      </c>
      <c r="I208" s="2" t="s">
        <v>75</v>
      </c>
      <c r="J208" s="2" t="s">
        <v>76</v>
      </c>
      <c r="K208" s="2" t="s">
        <v>77</v>
      </c>
      <c r="L208" s="10">
        <v>42085.0</v>
      </c>
      <c r="M208" s="2" t="s">
        <v>90</v>
      </c>
      <c r="N208" s="11">
        <v>0.2</v>
      </c>
      <c r="O208" s="12">
        <v>6.0</v>
      </c>
      <c r="P208" s="13">
        <v>0.38</v>
      </c>
      <c r="Q208" s="13">
        <v>16.0</v>
      </c>
      <c r="R208" s="13">
        <f t="shared" si="1"/>
        <v>20</v>
      </c>
      <c r="S208" s="14">
        <f t="shared" si="2"/>
        <v>6.666666667</v>
      </c>
      <c r="T208" s="14">
        <f t="shared" si="3"/>
        <v>0.375</v>
      </c>
      <c r="U208" s="15" t="str">
        <f>vlookup(F208,'Sub categories'!$A:$C,3,False)</f>
        <v>Paper</v>
      </c>
      <c r="V208" s="16">
        <f t="shared" si="4"/>
        <v>5</v>
      </c>
      <c r="W208" s="17">
        <f t="array" ref="W208">INDEX(shipping_prices!$C$1:$F1435,MATCH(I208,shipping_prices!$A$1:$A1435,0),MATCH(M208,shipping_prices!$C$1:$F$1,0))</f>
        <v>9.96</v>
      </c>
      <c r="X208" s="15" t="str">
        <f t="shared" si="5"/>
        <v>Shui TomHoustonTexas</v>
      </c>
      <c r="Y208" s="15" t="str">
        <f t="shared" si="6"/>
        <v>Low</v>
      </c>
    </row>
    <row r="209" hidden="1">
      <c r="A209" s="1">
        <v>42080.0</v>
      </c>
      <c r="B209" s="2" t="s">
        <v>602</v>
      </c>
      <c r="C209" s="2">
        <v>7.0</v>
      </c>
      <c r="D209" s="2" t="s">
        <v>449</v>
      </c>
      <c r="E209" s="2" t="s">
        <v>37</v>
      </c>
      <c r="F209" s="2" t="s">
        <v>603</v>
      </c>
      <c r="G209" s="2" t="s">
        <v>29</v>
      </c>
      <c r="H209" s="2" t="s">
        <v>532</v>
      </c>
      <c r="I209" s="2" t="s">
        <v>604</v>
      </c>
      <c r="J209" s="2" t="s">
        <v>598</v>
      </c>
      <c r="K209" s="2" t="s">
        <v>33</v>
      </c>
      <c r="L209" s="10">
        <v>42081.0</v>
      </c>
      <c r="M209" s="2" t="s">
        <v>34</v>
      </c>
      <c r="N209" s="11">
        <v>0.0</v>
      </c>
      <c r="O209" s="12">
        <v>50.0</v>
      </c>
      <c r="P209" s="13">
        <v>0.43</v>
      </c>
      <c r="Q209" s="13">
        <v>115.0</v>
      </c>
      <c r="R209" s="13">
        <f t="shared" si="1"/>
        <v>115</v>
      </c>
      <c r="S209" s="14">
        <f t="shared" si="2"/>
        <v>16.42857143</v>
      </c>
      <c r="T209" s="14">
        <f t="shared" si="3"/>
        <v>0.4347826087</v>
      </c>
      <c r="U209" s="15" t="str">
        <f>vlookup(F209,'Sub categories'!$A:$C,3,False)</f>
        <v>Accessories</v>
      </c>
      <c r="V209" s="16">
        <f t="shared" si="4"/>
        <v>1</v>
      </c>
      <c r="W209" s="17">
        <f t="array" ref="W209">INDEX(shipping_prices!$C$1:$F1436,MATCH(I209,shipping_prices!$A$1:$A1436,0),MATCH(M209,shipping_prices!$C$1:$F$1,0))</f>
        <v>13.73</v>
      </c>
      <c r="X209" s="15" t="str">
        <f t="shared" si="5"/>
        <v>Cyma KinneyLindenNew Jersey</v>
      </c>
      <c r="Y209" s="15" t="str">
        <f t="shared" si="6"/>
        <v>High</v>
      </c>
    </row>
    <row r="210" hidden="1">
      <c r="A210" s="1">
        <v>42080.0</v>
      </c>
      <c r="B210" s="2" t="s">
        <v>605</v>
      </c>
      <c r="C210" s="2">
        <v>2.0</v>
      </c>
      <c r="D210" s="2" t="s">
        <v>606</v>
      </c>
      <c r="E210" s="2" t="s">
        <v>37</v>
      </c>
      <c r="F210" s="2" t="s">
        <v>607</v>
      </c>
      <c r="G210" s="2" t="s">
        <v>29</v>
      </c>
      <c r="H210" s="2" t="s">
        <v>79</v>
      </c>
      <c r="I210" s="2" t="s">
        <v>608</v>
      </c>
      <c r="J210" s="2" t="s">
        <v>609</v>
      </c>
      <c r="K210" s="2" t="s">
        <v>77</v>
      </c>
      <c r="L210" s="10">
        <v>42087.0</v>
      </c>
      <c r="M210" s="2" t="s">
        <v>34</v>
      </c>
      <c r="N210" s="11">
        <v>0.0</v>
      </c>
      <c r="O210" s="12">
        <v>75.0</v>
      </c>
      <c r="P210" s="13">
        <v>0.29</v>
      </c>
      <c r="Q210" s="13">
        <v>258.0</v>
      </c>
      <c r="R210" s="13">
        <f t="shared" si="1"/>
        <v>258</v>
      </c>
      <c r="S210" s="14">
        <f t="shared" si="2"/>
        <v>129</v>
      </c>
      <c r="T210" s="14">
        <f t="shared" si="3"/>
        <v>0.2906976744</v>
      </c>
      <c r="U210" s="15" t="str">
        <f>vlookup(F210,'Sub categories'!$A:$C,3,False)</f>
        <v>Phones</v>
      </c>
      <c r="V210" s="16">
        <f t="shared" si="4"/>
        <v>7</v>
      </c>
      <c r="W210" s="17">
        <f t="array" ref="W210">INDEX(shipping_prices!$C$1:$F1437,MATCH(I210,shipping_prices!$A$1:$A1437,0),MATCH(M210,shipping_prices!$C$1:$F$1,0))</f>
        <v>8.43</v>
      </c>
      <c r="X210" s="15" t="str">
        <f t="shared" si="5"/>
        <v>Bill TylerGarden CityKansas</v>
      </c>
      <c r="Y210" s="15" t="str">
        <f t="shared" si="6"/>
        <v>High</v>
      </c>
    </row>
    <row r="211" hidden="1">
      <c r="A211" s="1">
        <v>42080.0</v>
      </c>
      <c r="B211" s="2" t="s">
        <v>610</v>
      </c>
      <c r="C211" s="2">
        <v>5.0</v>
      </c>
      <c r="D211" s="2" t="s">
        <v>611</v>
      </c>
      <c r="E211" s="2" t="s">
        <v>37</v>
      </c>
      <c r="F211" s="2" t="s">
        <v>612</v>
      </c>
      <c r="G211" s="2" t="s">
        <v>39</v>
      </c>
      <c r="H211" s="2" t="s">
        <v>79</v>
      </c>
      <c r="I211" s="2" t="s">
        <v>613</v>
      </c>
      <c r="J211" s="2" t="s">
        <v>614</v>
      </c>
      <c r="K211" s="2" t="s">
        <v>54</v>
      </c>
      <c r="L211" s="10">
        <v>42090.0</v>
      </c>
      <c r="M211" s="2" t="s">
        <v>34</v>
      </c>
      <c r="N211" s="11">
        <v>0.2</v>
      </c>
      <c r="O211" s="12">
        <v>-1.0</v>
      </c>
      <c r="P211" s="13">
        <v>-0.01</v>
      </c>
      <c r="Q211" s="13">
        <v>100.0</v>
      </c>
      <c r="R211" s="13">
        <f t="shared" si="1"/>
        <v>125</v>
      </c>
      <c r="S211" s="14">
        <f t="shared" si="2"/>
        <v>25</v>
      </c>
      <c r="T211" s="14">
        <f t="shared" si="3"/>
        <v>-0.01</v>
      </c>
      <c r="U211" s="15" t="str">
        <f>vlookup(F211,'Sub categories'!$A:$C,3,False)</f>
        <v>Storage</v>
      </c>
      <c r="V211" s="16">
        <f t="shared" si="4"/>
        <v>10</v>
      </c>
      <c r="W211" s="17">
        <f t="array" ref="W211">INDEX(shipping_prices!$C$1:$F1438,MATCH(I211,shipping_prices!$A$1:$A1438,0),MATCH(M211,shipping_prices!$C$1:$F$1,0))</f>
        <v>14.74</v>
      </c>
      <c r="X211" s="15" t="str">
        <f t="shared" si="5"/>
        <v>Laura ArmstrongMemphisTennessee</v>
      </c>
      <c r="Y211" s="15" t="str">
        <f t="shared" si="6"/>
        <v>loss</v>
      </c>
    </row>
    <row r="212">
      <c r="A212" s="1">
        <v>42081.0</v>
      </c>
      <c r="B212" s="2" t="s">
        <v>610</v>
      </c>
      <c r="C212" s="2">
        <v>2.0</v>
      </c>
      <c r="D212" s="2" t="s">
        <v>611</v>
      </c>
      <c r="E212" s="2" t="s">
        <v>37</v>
      </c>
      <c r="F212" s="2" t="s">
        <v>615</v>
      </c>
      <c r="G212" s="2" t="s">
        <v>45</v>
      </c>
      <c r="H212" s="2" t="s">
        <v>227</v>
      </c>
      <c r="I212" s="2" t="s">
        <v>613</v>
      </c>
      <c r="J212" s="2" t="s">
        <v>614</v>
      </c>
      <c r="K212" s="2" t="s">
        <v>54</v>
      </c>
      <c r="L212" s="10">
        <v>42090.0</v>
      </c>
      <c r="M212" s="2" t="s">
        <v>34</v>
      </c>
      <c r="N212" s="11">
        <v>0.2</v>
      </c>
      <c r="O212" s="12">
        <v>70.0</v>
      </c>
      <c r="P212" s="13">
        <v>0.13</v>
      </c>
      <c r="Q212" s="13">
        <v>562.0</v>
      </c>
      <c r="R212" s="13">
        <f t="shared" si="1"/>
        <v>702.5</v>
      </c>
      <c r="S212" s="14">
        <f t="shared" si="2"/>
        <v>351.25</v>
      </c>
      <c r="T212" s="14">
        <f t="shared" si="3"/>
        <v>0.1245551601</v>
      </c>
      <c r="U212" s="15" t="str">
        <f>vlookup(F212,'Sub categories'!$A:$C,3,False)</f>
        <v>Chairs</v>
      </c>
      <c r="V212" s="16">
        <f t="shared" si="4"/>
        <v>9</v>
      </c>
      <c r="W212" s="17">
        <f t="array" ref="W212">INDEX(shipping_prices!$C$1:$F1439,MATCH(I212,shipping_prices!$A$1:$A1439,0),MATCH(M212,shipping_prices!$C$1:$F$1,0))</f>
        <v>14.74</v>
      </c>
      <c r="X212" s="15" t="str">
        <f t="shared" si="5"/>
        <v>Laura ArmstrongMemphisTennessee</v>
      </c>
      <c r="Y212" s="15" t="str">
        <f t="shared" si="6"/>
        <v>High</v>
      </c>
    </row>
    <row r="213" hidden="1">
      <c r="A213" s="1">
        <v>42081.0</v>
      </c>
      <c r="B213" s="2" t="s">
        <v>616</v>
      </c>
      <c r="C213" s="2">
        <v>2.0</v>
      </c>
      <c r="D213" s="2" t="s">
        <v>617</v>
      </c>
      <c r="E213" s="2" t="s">
        <v>27</v>
      </c>
      <c r="F213" s="2" t="s">
        <v>618</v>
      </c>
      <c r="G213" s="2" t="s">
        <v>39</v>
      </c>
      <c r="H213" s="2" t="s">
        <v>74</v>
      </c>
      <c r="I213" s="2" t="s">
        <v>619</v>
      </c>
      <c r="J213" s="2" t="s">
        <v>159</v>
      </c>
      <c r="K213" s="2" t="s">
        <v>43</v>
      </c>
      <c r="L213" s="10">
        <v>42084.0</v>
      </c>
      <c r="M213" s="2" t="s">
        <v>34</v>
      </c>
      <c r="N213" s="11">
        <v>0.0</v>
      </c>
      <c r="O213" s="12">
        <v>3.0</v>
      </c>
      <c r="P213" s="13">
        <v>0.45</v>
      </c>
      <c r="Q213" s="13">
        <v>6.0</v>
      </c>
      <c r="R213" s="13">
        <f t="shared" si="1"/>
        <v>6</v>
      </c>
      <c r="S213" s="14">
        <f t="shared" si="2"/>
        <v>3</v>
      </c>
      <c r="T213" s="14">
        <f t="shared" si="3"/>
        <v>0.5</v>
      </c>
      <c r="U213" s="15" t="str">
        <f>vlookup(F213,'Sub categories'!$A:$C,3,False)</f>
        <v>Art</v>
      </c>
      <c r="V213" s="16">
        <f t="shared" si="4"/>
        <v>3</v>
      </c>
      <c r="W213" s="17">
        <f t="array" ref="W213">INDEX(shipping_prices!$C$1:$F1440,MATCH(I213,shipping_prices!$A$1:$A1440,0),MATCH(M213,shipping_prices!$C$1:$F$1,0))</f>
        <v>6.1</v>
      </c>
      <c r="X213" s="15" t="str">
        <f t="shared" si="5"/>
        <v>Marc CrierPascoWashington</v>
      </c>
      <c r="Y213" s="15" t="str">
        <f t="shared" si="6"/>
        <v>Low</v>
      </c>
    </row>
    <row r="214" hidden="1">
      <c r="A214" s="1">
        <v>42081.0</v>
      </c>
      <c r="B214" s="2" t="s">
        <v>616</v>
      </c>
      <c r="C214" s="2">
        <v>8.0</v>
      </c>
      <c r="D214" s="2" t="s">
        <v>617</v>
      </c>
      <c r="E214" s="2" t="s">
        <v>27</v>
      </c>
      <c r="F214" s="2" t="s">
        <v>99</v>
      </c>
      <c r="G214" s="2" t="s">
        <v>39</v>
      </c>
      <c r="H214" s="2" t="s">
        <v>100</v>
      </c>
      <c r="I214" s="2" t="s">
        <v>619</v>
      </c>
      <c r="J214" s="2" t="s">
        <v>159</v>
      </c>
      <c r="K214" s="2" t="s">
        <v>43</v>
      </c>
      <c r="L214" s="10">
        <v>42084.0</v>
      </c>
      <c r="M214" s="2" t="s">
        <v>34</v>
      </c>
      <c r="N214" s="11">
        <v>0.0</v>
      </c>
      <c r="O214" s="12">
        <v>91.0</v>
      </c>
      <c r="P214" s="13">
        <v>0.3</v>
      </c>
      <c r="Q214" s="13">
        <v>304.0</v>
      </c>
      <c r="R214" s="13">
        <f t="shared" si="1"/>
        <v>304</v>
      </c>
      <c r="S214" s="14">
        <f t="shared" si="2"/>
        <v>38</v>
      </c>
      <c r="T214" s="14">
        <f t="shared" si="3"/>
        <v>0.2993421053</v>
      </c>
      <c r="U214" s="15" t="str">
        <f>vlookup(F214,'Sub categories'!$A:$C,3,False)</f>
        <v>Art</v>
      </c>
      <c r="V214" s="16">
        <f t="shared" si="4"/>
        <v>3</v>
      </c>
      <c r="W214" s="17">
        <f t="array" ref="W214">INDEX(shipping_prices!$C$1:$F1441,MATCH(I214,shipping_prices!$A$1:$A1441,0),MATCH(M214,shipping_prices!$C$1:$F$1,0))</f>
        <v>6.1</v>
      </c>
      <c r="X214" s="15" t="str">
        <f t="shared" si="5"/>
        <v>Marc CrierPascoWashington</v>
      </c>
      <c r="Y214" s="15" t="str">
        <f t="shared" si="6"/>
        <v>High</v>
      </c>
    </row>
    <row r="215" hidden="1">
      <c r="A215" s="1">
        <v>42081.0</v>
      </c>
      <c r="B215" s="2" t="s">
        <v>616</v>
      </c>
      <c r="C215" s="2">
        <v>6.0</v>
      </c>
      <c r="D215" s="2" t="s">
        <v>617</v>
      </c>
      <c r="E215" s="2" t="s">
        <v>27</v>
      </c>
      <c r="F215" s="2" t="s">
        <v>620</v>
      </c>
      <c r="G215" s="2" t="s">
        <v>39</v>
      </c>
      <c r="H215" s="2" t="s">
        <v>621</v>
      </c>
      <c r="I215" s="2" t="s">
        <v>619</v>
      </c>
      <c r="J215" s="2" t="s">
        <v>159</v>
      </c>
      <c r="K215" s="2" t="s">
        <v>43</v>
      </c>
      <c r="L215" s="10">
        <v>42084.0</v>
      </c>
      <c r="M215" s="2" t="s">
        <v>34</v>
      </c>
      <c r="N215" s="11">
        <v>0.0</v>
      </c>
      <c r="O215" s="12">
        <v>19.0</v>
      </c>
      <c r="P215" s="13">
        <v>0.04</v>
      </c>
      <c r="Q215" s="13">
        <v>486.0</v>
      </c>
      <c r="R215" s="13">
        <f t="shared" si="1"/>
        <v>486</v>
      </c>
      <c r="S215" s="14">
        <f t="shared" si="2"/>
        <v>81</v>
      </c>
      <c r="T215" s="14">
        <f t="shared" si="3"/>
        <v>0.03909465021</v>
      </c>
      <c r="U215" s="15" t="str">
        <f>vlookup(F215,'Sub categories'!$A:$C,3,False)</f>
        <v>Storage</v>
      </c>
      <c r="V215" s="16">
        <f t="shared" si="4"/>
        <v>3</v>
      </c>
      <c r="W215" s="17">
        <f t="array" ref="W215">INDEX(shipping_prices!$C$1:$F1442,MATCH(I215,shipping_prices!$A$1:$A1442,0),MATCH(M215,shipping_prices!$C$1:$F$1,0))</f>
        <v>6.1</v>
      </c>
      <c r="X215" s="15" t="str">
        <f t="shared" si="5"/>
        <v>Marc CrierPascoWashington</v>
      </c>
      <c r="Y215" s="15" t="str">
        <f t="shared" si="6"/>
        <v>Low</v>
      </c>
    </row>
    <row r="216">
      <c r="A216" s="1">
        <v>42081.0</v>
      </c>
      <c r="B216" s="2" t="s">
        <v>616</v>
      </c>
      <c r="C216" s="2">
        <v>5.0</v>
      </c>
      <c r="D216" s="2" t="s">
        <v>617</v>
      </c>
      <c r="E216" s="2" t="s">
        <v>27</v>
      </c>
      <c r="F216" s="2" t="s">
        <v>622</v>
      </c>
      <c r="G216" s="2" t="s">
        <v>45</v>
      </c>
      <c r="H216" s="2" t="s">
        <v>46</v>
      </c>
      <c r="I216" s="2" t="s">
        <v>619</v>
      </c>
      <c r="J216" s="2" t="s">
        <v>159</v>
      </c>
      <c r="K216" s="2" t="s">
        <v>43</v>
      </c>
      <c r="L216" s="10">
        <v>42084.0</v>
      </c>
      <c r="M216" s="2" t="s">
        <v>34</v>
      </c>
      <c r="N216" s="11">
        <v>0.2</v>
      </c>
      <c r="O216" s="12">
        <v>122.0</v>
      </c>
      <c r="P216" s="13">
        <v>0.13</v>
      </c>
      <c r="Q216" s="13">
        <v>976.0</v>
      </c>
      <c r="R216" s="13">
        <f t="shared" si="1"/>
        <v>1220</v>
      </c>
      <c r="S216" s="14">
        <f t="shared" si="2"/>
        <v>244</v>
      </c>
      <c r="T216" s="14">
        <f t="shared" si="3"/>
        <v>0.125</v>
      </c>
      <c r="U216" s="15" t="str">
        <f>vlookup(F216,'Sub categories'!$A:$C,3,False)</f>
        <v>Chairs</v>
      </c>
      <c r="V216" s="16">
        <f t="shared" si="4"/>
        <v>3</v>
      </c>
      <c r="W216" s="17">
        <f t="array" ref="W216">INDEX(shipping_prices!$C$1:$F1443,MATCH(I216,shipping_prices!$A$1:$A1443,0),MATCH(M216,shipping_prices!$C$1:$F$1,0))</f>
        <v>6.1</v>
      </c>
      <c r="X216" s="15" t="str">
        <f t="shared" si="5"/>
        <v>Marc CrierPascoWashington</v>
      </c>
      <c r="Y216" s="15" t="str">
        <f t="shared" si="6"/>
        <v>High</v>
      </c>
    </row>
    <row r="217">
      <c r="A217" s="1">
        <v>42081.0</v>
      </c>
      <c r="B217" s="2" t="s">
        <v>623</v>
      </c>
      <c r="C217" s="2">
        <v>2.0</v>
      </c>
      <c r="D217" s="2" t="s">
        <v>624</v>
      </c>
      <c r="E217" s="2" t="s">
        <v>37</v>
      </c>
      <c r="F217" s="2" t="s">
        <v>276</v>
      </c>
      <c r="G217" s="2" t="s">
        <v>45</v>
      </c>
      <c r="H217" s="2" t="s">
        <v>277</v>
      </c>
      <c r="I217" s="2" t="s">
        <v>625</v>
      </c>
      <c r="J217" s="2" t="s">
        <v>32</v>
      </c>
      <c r="K217" s="2" t="s">
        <v>33</v>
      </c>
      <c r="L217" s="10">
        <v>42092.0</v>
      </c>
      <c r="M217" s="2" t="s">
        <v>142</v>
      </c>
      <c r="N217" s="11">
        <v>0.0</v>
      </c>
      <c r="O217" s="12">
        <v>6.0</v>
      </c>
      <c r="P217" s="13">
        <v>0.48</v>
      </c>
      <c r="Q217" s="13">
        <v>13.0</v>
      </c>
      <c r="R217" s="13">
        <f t="shared" si="1"/>
        <v>13</v>
      </c>
      <c r="S217" s="14">
        <f t="shared" si="2"/>
        <v>6.5</v>
      </c>
      <c r="T217" s="14">
        <f t="shared" si="3"/>
        <v>0.4615384615</v>
      </c>
      <c r="U217" s="15" t="str">
        <f>vlookup(F217,'Sub categories'!$A:$C,3,False)</f>
        <v>Furnishings</v>
      </c>
      <c r="V217" s="16">
        <f t="shared" si="4"/>
        <v>11</v>
      </c>
      <c r="W217" s="17">
        <f t="array" ref="W217">INDEX(shipping_prices!$C$1:$F1444,MATCH(I217,shipping_prices!$A$1:$A1444,0),MATCH(M217,shipping_prices!$C$1:$F$1,0))</f>
        <v>17.82</v>
      </c>
      <c r="X217" s="15" t="str">
        <f t="shared" si="5"/>
        <v>Jennifer PattOceansideNew York</v>
      </c>
      <c r="Y217" s="15" t="str">
        <f t="shared" si="6"/>
        <v>Low</v>
      </c>
    </row>
    <row r="218" hidden="1">
      <c r="A218" s="1">
        <v>42081.0</v>
      </c>
      <c r="B218" s="2" t="s">
        <v>623</v>
      </c>
      <c r="C218" s="2">
        <v>3.0</v>
      </c>
      <c r="D218" s="2" t="s">
        <v>624</v>
      </c>
      <c r="E218" s="2" t="s">
        <v>37</v>
      </c>
      <c r="F218" s="2" t="s">
        <v>626</v>
      </c>
      <c r="G218" s="2" t="s">
        <v>39</v>
      </c>
      <c r="H218" s="2" t="s">
        <v>40</v>
      </c>
      <c r="I218" s="2" t="s">
        <v>625</v>
      </c>
      <c r="J218" s="2" t="s">
        <v>32</v>
      </c>
      <c r="K218" s="2" t="s">
        <v>33</v>
      </c>
      <c r="L218" s="10">
        <v>42092.0</v>
      </c>
      <c r="M218" s="2" t="s">
        <v>142</v>
      </c>
      <c r="N218" s="11">
        <v>0.2</v>
      </c>
      <c r="O218" s="12">
        <v>4.0</v>
      </c>
      <c r="P218" s="13">
        <v>0.35</v>
      </c>
      <c r="Q218" s="13">
        <v>13.0</v>
      </c>
      <c r="R218" s="13">
        <f t="shared" si="1"/>
        <v>16.25</v>
      </c>
      <c r="S218" s="14">
        <f t="shared" si="2"/>
        <v>5.416666667</v>
      </c>
      <c r="T218" s="14">
        <f t="shared" si="3"/>
        <v>0.3076923077</v>
      </c>
      <c r="U218" s="15" t="str">
        <f>vlookup(F218,'Sub categories'!$A:$C,3,False)</f>
        <v>Binders</v>
      </c>
      <c r="V218" s="16">
        <f t="shared" si="4"/>
        <v>11</v>
      </c>
      <c r="W218" s="17">
        <f t="array" ref="W218">INDEX(shipping_prices!$C$1:$F1445,MATCH(I218,shipping_prices!$A$1:$A1445,0),MATCH(M218,shipping_prices!$C$1:$F$1,0))</f>
        <v>17.82</v>
      </c>
      <c r="X218" s="15" t="str">
        <f t="shared" si="5"/>
        <v>Jennifer PattOceansideNew York</v>
      </c>
      <c r="Y218" s="15" t="str">
        <f t="shared" si="6"/>
        <v>Low</v>
      </c>
    </row>
    <row r="219" hidden="1">
      <c r="A219" s="1">
        <v>42081.0</v>
      </c>
      <c r="B219" s="2" t="s">
        <v>627</v>
      </c>
      <c r="C219" s="2">
        <v>2.0</v>
      </c>
      <c r="D219" s="2" t="s">
        <v>628</v>
      </c>
      <c r="E219" s="2" t="s">
        <v>27</v>
      </c>
      <c r="F219" s="2" t="s">
        <v>629</v>
      </c>
      <c r="G219" s="2" t="s">
        <v>39</v>
      </c>
      <c r="H219" s="2" t="s">
        <v>79</v>
      </c>
      <c r="I219" s="2" t="s">
        <v>630</v>
      </c>
      <c r="J219" s="2" t="s">
        <v>32</v>
      </c>
      <c r="K219" s="2" t="s">
        <v>33</v>
      </c>
      <c r="L219" s="10">
        <v>42090.0</v>
      </c>
      <c r="M219" s="2" t="s">
        <v>34</v>
      </c>
      <c r="N219" s="11">
        <v>0.2</v>
      </c>
      <c r="O219" s="12">
        <v>26.0</v>
      </c>
      <c r="P219" s="13">
        <v>0.38</v>
      </c>
      <c r="Q219" s="13">
        <v>68.0</v>
      </c>
      <c r="R219" s="13">
        <f t="shared" si="1"/>
        <v>85</v>
      </c>
      <c r="S219" s="14">
        <f t="shared" si="2"/>
        <v>42.5</v>
      </c>
      <c r="T219" s="14">
        <f t="shared" si="3"/>
        <v>0.3823529412</v>
      </c>
      <c r="U219" s="15" t="str">
        <f>vlookup(F219,'Sub categories'!$A:$C,3,False)</f>
        <v>Binders</v>
      </c>
      <c r="V219" s="16">
        <f t="shared" si="4"/>
        <v>9</v>
      </c>
      <c r="W219" s="17">
        <f t="array" ref="W219">INDEX(shipping_prices!$C$1:$F1446,MATCH(I219,shipping_prices!$A$1:$A1446,0),MATCH(M219,shipping_prices!$C$1:$F$1,0))</f>
        <v>8.84</v>
      </c>
      <c r="X219" s="15" t="str">
        <f t="shared" si="5"/>
        <v>Rick DustonLong BeachNew York</v>
      </c>
      <c r="Y219" s="15" t="str">
        <f t="shared" si="6"/>
        <v>Low</v>
      </c>
    </row>
    <row r="220" hidden="1">
      <c r="A220" s="1">
        <v>42081.0</v>
      </c>
      <c r="B220" s="2" t="s">
        <v>627</v>
      </c>
      <c r="C220" s="2">
        <v>6.0</v>
      </c>
      <c r="D220" s="2" t="s">
        <v>628</v>
      </c>
      <c r="E220" s="2" t="s">
        <v>27</v>
      </c>
      <c r="F220" s="2" t="s">
        <v>631</v>
      </c>
      <c r="G220" s="2" t="s">
        <v>39</v>
      </c>
      <c r="H220" s="2" t="s">
        <v>534</v>
      </c>
      <c r="I220" s="2" t="s">
        <v>630</v>
      </c>
      <c r="J220" s="2" t="s">
        <v>32</v>
      </c>
      <c r="K220" s="2" t="s">
        <v>33</v>
      </c>
      <c r="L220" s="10">
        <v>42090.0</v>
      </c>
      <c r="M220" s="2" t="s">
        <v>34</v>
      </c>
      <c r="N220" s="11">
        <v>0.0</v>
      </c>
      <c r="O220" s="12">
        <v>84.0</v>
      </c>
      <c r="P220" s="13">
        <v>0.05</v>
      </c>
      <c r="Q220" s="13">
        <v>1677.0</v>
      </c>
      <c r="R220" s="13">
        <f t="shared" si="1"/>
        <v>1677</v>
      </c>
      <c r="S220" s="14">
        <f t="shared" si="2"/>
        <v>279.5</v>
      </c>
      <c r="T220" s="14">
        <f t="shared" si="3"/>
        <v>0.05008944544</v>
      </c>
      <c r="U220" s="15" t="str">
        <f>vlookup(F220,'Sub categories'!$A:$C,3,False)</f>
        <v>Storage</v>
      </c>
      <c r="V220" s="16">
        <f t="shared" si="4"/>
        <v>9</v>
      </c>
      <c r="W220" s="17">
        <f t="array" ref="W220">INDEX(shipping_prices!$C$1:$F1447,MATCH(I220,shipping_prices!$A$1:$A1447,0),MATCH(M220,shipping_prices!$C$1:$F$1,0))</f>
        <v>8.84</v>
      </c>
      <c r="X220" s="15" t="str">
        <f t="shared" si="5"/>
        <v>Rick DustonLong BeachNew York</v>
      </c>
      <c r="Y220" s="15" t="str">
        <f t="shared" si="6"/>
        <v>High</v>
      </c>
    </row>
    <row r="221" hidden="1">
      <c r="A221" s="1">
        <v>42081.0</v>
      </c>
      <c r="B221" s="2" t="s">
        <v>632</v>
      </c>
      <c r="C221" s="2">
        <v>2.0</v>
      </c>
      <c r="D221" s="2" t="s">
        <v>633</v>
      </c>
      <c r="E221" s="2" t="s">
        <v>27</v>
      </c>
      <c r="F221" s="2" t="s">
        <v>390</v>
      </c>
      <c r="G221" s="2" t="s">
        <v>39</v>
      </c>
      <c r="H221" s="2" t="s">
        <v>193</v>
      </c>
      <c r="I221" s="2" t="s">
        <v>634</v>
      </c>
      <c r="J221" s="2" t="s">
        <v>141</v>
      </c>
      <c r="K221" s="2" t="s">
        <v>77</v>
      </c>
      <c r="L221" s="10">
        <v>42083.0</v>
      </c>
      <c r="M221" s="2" t="s">
        <v>90</v>
      </c>
      <c r="N221" s="11">
        <v>0.8</v>
      </c>
      <c r="O221" s="12">
        <v>-15.0</v>
      </c>
      <c r="P221" s="13">
        <v>-1.65</v>
      </c>
      <c r="Q221" s="13">
        <v>9.0</v>
      </c>
      <c r="R221" s="13">
        <f t="shared" si="1"/>
        <v>45</v>
      </c>
      <c r="S221" s="14">
        <f t="shared" si="2"/>
        <v>22.5</v>
      </c>
      <c r="T221" s="14">
        <f t="shared" si="3"/>
        <v>-1.666666667</v>
      </c>
      <c r="U221" s="15" t="str">
        <f>vlookup(F221,'Sub categories'!$A:$C,3,False)</f>
        <v>Binders</v>
      </c>
      <c r="V221" s="16">
        <f t="shared" si="4"/>
        <v>2</v>
      </c>
      <c r="W221" s="17">
        <f t="array" ref="W221">INDEX(shipping_prices!$C$1:$F1448,MATCH(I221,shipping_prices!$A$1:$A1448,0),MATCH(M221,shipping_prices!$C$1:$F$1,0))</f>
        <v>2.7</v>
      </c>
      <c r="X221" s="15" t="str">
        <f t="shared" si="5"/>
        <v>Delfina LatchfordRomeovilleIllinois</v>
      </c>
      <c r="Y221" s="15" t="str">
        <f t="shared" si="6"/>
        <v>loss</v>
      </c>
    </row>
    <row r="222" hidden="1">
      <c r="A222" s="1">
        <v>42081.0</v>
      </c>
      <c r="B222" s="2" t="s">
        <v>635</v>
      </c>
      <c r="C222" s="2">
        <v>2.0</v>
      </c>
      <c r="D222" s="2" t="s">
        <v>636</v>
      </c>
      <c r="E222" s="2" t="s">
        <v>37</v>
      </c>
      <c r="F222" s="2" t="s">
        <v>249</v>
      </c>
      <c r="G222" s="2" t="s">
        <v>39</v>
      </c>
      <c r="H222" s="2" t="s">
        <v>79</v>
      </c>
      <c r="I222" s="2" t="s">
        <v>637</v>
      </c>
      <c r="J222" s="2" t="s">
        <v>64</v>
      </c>
      <c r="K222" s="2" t="s">
        <v>43</v>
      </c>
      <c r="L222" s="10">
        <v>42092.0</v>
      </c>
      <c r="M222" s="2" t="s">
        <v>142</v>
      </c>
      <c r="N222" s="11">
        <v>0.2</v>
      </c>
      <c r="O222" s="12">
        <v>1.0</v>
      </c>
      <c r="P222" s="13">
        <v>0.31</v>
      </c>
      <c r="Q222" s="13">
        <v>5.0</v>
      </c>
      <c r="R222" s="13">
        <f t="shared" si="1"/>
        <v>6.25</v>
      </c>
      <c r="S222" s="14">
        <f t="shared" si="2"/>
        <v>3.125</v>
      </c>
      <c r="T222" s="14">
        <f t="shared" si="3"/>
        <v>0.2</v>
      </c>
      <c r="U222" s="15" t="str">
        <f>vlookup(F222,'Sub categories'!$A:$C,3,False)</f>
        <v>Fasteners</v>
      </c>
      <c r="V222" s="16">
        <f t="shared" si="4"/>
        <v>11</v>
      </c>
      <c r="W222" s="17">
        <f t="array" ref="W222">INDEX(shipping_prices!$C$1:$F1449,MATCH(I222,shipping_prices!$A$1:$A1449,0),MATCH(M222,shipping_prices!$C$1:$F$1,0))</f>
        <v>18.87</v>
      </c>
      <c r="X222" s="15" t="str">
        <f t="shared" si="5"/>
        <v>Erin SmithTempeArizona</v>
      </c>
      <c r="Y222" s="15" t="str">
        <f t="shared" si="6"/>
        <v>Low</v>
      </c>
    </row>
    <row r="223" hidden="1">
      <c r="A223" s="1">
        <v>42082.0</v>
      </c>
      <c r="B223" s="2" t="s">
        <v>635</v>
      </c>
      <c r="C223" s="2">
        <v>1.0</v>
      </c>
      <c r="D223" s="2" t="s">
        <v>636</v>
      </c>
      <c r="E223" s="2" t="s">
        <v>37</v>
      </c>
      <c r="F223" s="2" t="s">
        <v>638</v>
      </c>
      <c r="G223" s="2" t="s">
        <v>29</v>
      </c>
      <c r="H223" s="2" t="s">
        <v>365</v>
      </c>
      <c r="I223" s="2" t="s">
        <v>637</v>
      </c>
      <c r="J223" s="2" t="s">
        <v>64</v>
      </c>
      <c r="K223" s="2" t="s">
        <v>43</v>
      </c>
      <c r="L223" s="10">
        <v>42092.0</v>
      </c>
      <c r="M223" s="2" t="s">
        <v>142</v>
      </c>
      <c r="N223" s="11">
        <v>0.2</v>
      </c>
      <c r="O223" s="12">
        <v>0.0</v>
      </c>
      <c r="P223" s="13">
        <v>-0.01</v>
      </c>
      <c r="Q223" s="13">
        <v>7.0</v>
      </c>
      <c r="R223" s="13">
        <f t="shared" si="1"/>
        <v>8.75</v>
      </c>
      <c r="S223" s="14">
        <f t="shared" si="2"/>
        <v>8.75</v>
      </c>
      <c r="T223" s="14">
        <f t="shared" si="3"/>
        <v>0</v>
      </c>
      <c r="U223" s="15" t="str">
        <f>vlookup(F223,'Sub categories'!$A:$C,3,False)</f>
        <v>Accessories</v>
      </c>
      <c r="V223" s="16">
        <f t="shared" si="4"/>
        <v>10</v>
      </c>
      <c r="W223" s="17">
        <f t="array" ref="W223">INDEX(shipping_prices!$C$1:$F1450,MATCH(I223,shipping_prices!$A$1:$A1450,0),MATCH(M223,shipping_prices!$C$1:$F$1,0))</f>
        <v>18.87</v>
      </c>
      <c r="X223" s="15" t="str">
        <f t="shared" si="5"/>
        <v>Erin SmithTempeArizona</v>
      </c>
      <c r="Y223" s="15" t="str">
        <f t="shared" si="6"/>
        <v>loss</v>
      </c>
    </row>
    <row r="224" hidden="1">
      <c r="A224" s="1">
        <v>42082.0</v>
      </c>
      <c r="B224" s="2" t="s">
        <v>635</v>
      </c>
      <c r="C224" s="2">
        <v>2.0</v>
      </c>
      <c r="D224" s="2" t="s">
        <v>636</v>
      </c>
      <c r="E224" s="2" t="s">
        <v>37</v>
      </c>
      <c r="F224" s="2" t="s">
        <v>639</v>
      </c>
      <c r="G224" s="2" t="s">
        <v>39</v>
      </c>
      <c r="H224" s="2" t="s">
        <v>95</v>
      </c>
      <c r="I224" s="2" t="s">
        <v>637</v>
      </c>
      <c r="J224" s="2" t="s">
        <v>64</v>
      </c>
      <c r="K224" s="2" t="s">
        <v>43</v>
      </c>
      <c r="L224" s="10">
        <v>42092.0</v>
      </c>
      <c r="M224" s="2" t="s">
        <v>142</v>
      </c>
      <c r="N224" s="11">
        <v>0.2</v>
      </c>
      <c r="O224" s="12">
        <v>3.0</v>
      </c>
      <c r="P224" s="13">
        <v>0.36</v>
      </c>
      <c r="Q224" s="13">
        <v>9.0</v>
      </c>
      <c r="R224" s="13">
        <f t="shared" si="1"/>
        <v>11.25</v>
      </c>
      <c r="S224" s="14">
        <f t="shared" si="2"/>
        <v>5.625</v>
      </c>
      <c r="T224" s="14">
        <f t="shared" si="3"/>
        <v>0.3333333333</v>
      </c>
      <c r="U224" s="15" t="str">
        <f>vlookup(F224,'Sub categories'!$A:$C,3,False)</f>
        <v>Paper</v>
      </c>
      <c r="V224" s="16">
        <f t="shared" si="4"/>
        <v>10</v>
      </c>
      <c r="W224" s="17">
        <f t="array" ref="W224">INDEX(shipping_prices!$C$1:$F1451,MATCH(I224,shipping_prices!$A$1:$A1451,0),MATCH(M224,shipping_prices!$C$1:$F$1,0))</f>
        <v>18.87</v>
      </c>
      <c r="X224" s="15" t="str">
        <f t="shared" si="5"/>
        <v>Erin SmithTempeArizona</v>
      </c>
      <c r="Y224" s="15" t="str">
        <f t="shared" si="6"/>
        <v>Low</v>
      </c>
    </row>
    <row r="225" hidden="1">
      <c r="A225" s="1">
        <v>42082.0</v>
      </c>
      <c r="B225" s="2" t="s">
        <v>635</v>
      </c>
      <c r="C225" s="2">
        <v>6.0</v>
      </c>
      <c r="D225" s="2" t="s">
        <v>636</v>
      </c>
      <c r="E225" s="2" t="s">
        <v>37</v>
      </c>
      <c r="F225" s="2" t="s">
        <v>640</v>
      </c>
      <c r="G225" s="2" t="s">
        <v>39</v>
      </c>
      <c r="H225" s="2" t="s">
        <v>79</v>
      </c>
      <c r="I225" s="2" t="s">
        <v>637</v>
      </c>
      <c r="J225" s="2" t="s">
        <v>64</v>
      </c>
      <c r="K225" s="2" t="s">
        <v>43</v>
      </c>
      <c r="L225" s="10">
        <v>42092.0</v>
      </c>
      <c r="M225" s="2" t="s">
        <v>142</v>
      </c>
      <c r="N225" s="11">
        <v>0.2</v>
      </c>
      <c r="O225" s="12">
        <v>5.0</v>
      </c>
      <c r="P225" s="13">
        <v>0.36</v>
      </c>
      <c r="Q225" s="13">
        <v>13.0</v>
      </c>
      <c r="R225" s="13">
        <f t="shared" si="1"/>
        <v>16.25</v>
      </c>
      <c r="S225" s="14">
        <f t="shared" si="2"/>
        <v>2.708333333</v>
      </c>
      <c r="T225" s="14">
        <f t="shared" si="3"/>
        <v>0.3846153846</v>
      </c>
      <c r="U225" s="15" t="str">
        <f>vlookup(F225,'Sub categories'!$A:$C,3,False)</f>
        <v>Envelopes</v>
      </c>
      <c r="V225" s="16">
        <f t="shared" si="4"/>
        <v>10</v>
      </c>
      <c r="W225" s="17">
        <f t="array" ref="W225">INDEX(shipping_prices!$C$1:$F1452,MATCH(I225,shipping_prices!$A$1:$A1452,0),MATCH(M225,shipping_prices!$C$1:$F$1,0))</f>
        <v>18.87</v>
      </c>
      <c r="X225" s="15" t="str">
        <f t="shared" si="5"/>
        <v>Erin SmithTempeArizona</v>
      </c>
      <c r="Y225" s="15" t="str">
        <f t="shared" si="6"/>
        <v>Low</v>
      </c>
    </row>
    <row r="226" hidden="1">
      <c r="A226" s="1">
        <v>42082.0</v>
      </c>
      <c r="B226" s="2" t="s">
        <v>635</v>
      </c>
      <c r="C226" s="2">
        <v>2.0</v>
      </c>
      <c r="D226" s="2" t="s">
        <v>636</v>
      </c>
      <c r="E226" s="2" t="s">
        <v>37</v>
      </c>
      <c r="F226" s="2" t="s">
        <v>641</v>
      </c>
      <c r="G226" s="2" t="s">
        <v>39</v>
      </c>
      <c r="H226" s="2" t="s">
        <v>79</v>
      </c>
      <c r="I226" s="2" t="s">
        <v>637</v>
      </c>
      <c r="J226" s="2" t="s">
        <v>64</v>
      </c>
      <c r="K226" s="2" t="s">
        <v>43</v>
      </c>
      <c r="L226" s="10">
        <v>42092.0</v>
      </c>
      <c r="M226" s="2" t="s">
        <v>142</v>
      </c>
      <c r="N226" s="11">
        <v>0.2</v>
      </c>
      <c r="O226" s="12">
        <v>-3.0</v>
      </c>
      <c r="P226" s="13">
        <v>-0.21</v>
      </c>
      <c r="Q226" s="13">
        <v>15.0</v>
      </c>
      <c r="R226" s="13">
        <f t="shared" si="1"/>
        <v>18.75</v>
      </c>
      <c r="S226" s="14">
        <f t="shared" si="2"/>
        <v>9.375</v>
      </c>
      <c r="T226" s="14">
        <f t="shared" si="3"/>
        <v>-0.2</v>
      </c>
      <c r="U226" s="15" t="str">
        <f>vlookup(F226,'Sub categories'!$A:$C,3,False)</f>
        <v>Supplies</v>
      </c>
      <c r="V226" s="16">
        <f t="shared" si="4"/>
        <v>10</v>
      </c>
      <c r="W226" s="17">
        <f t="array" ref="W226">INDEX(shipping_prices!$C$1:$F1453,MATCH(I226,shipping_prices!$A$1:$A1453,0),MATCH(M226,shipping_prices!$C$1:$F$1,0))</f>
        <v>18.87</v>
      </c>
      <c r="X226" s="15" t="str">
        <f t="shared" si="5"/>
        <v>Erin SmithTempeArizona</v>
      </c>
      <c r="Y226" s="15" t="str">
        <f t="shared" si="6"/>
        <v>loss</v>
      </c>
    </row>
    <row r="227" hidden="1">
      <c r="A227" s="1">
        <v>42082.0</v>
      </c>
      <c r="B227" s="2" t="s">
        <v>635</v>
      </c>
      <c r="C227" s="2">
        <v>3.0</v>
      </c>
      <c r="D227" s="2" t="s">
        <v>636</v>
      </c>
      <c r="E227" s="2" t="s">
        <v>37</v>
      </c>
      <c r="F227" s="2" t="s">
        <v>642</v>
      </c>
      <c r="G227" s="2" t="s">
        <v>29</v>
      </c>
      <c r="H227" s="2" t="s">
        <v>643</v>
      </c>
      <c r="I227" s="2" t="s">
        <v>637</v>
      </c>
      <c r="J227" s="2" t="s">
        <v>64</v>
      </c>
      <c r="K227" s="2" t="s">
        <v>43</v>
      </c>
      <c r="L227" s="10">
        <v>42092.0</v>
      </c>
      <c r="M227" s="2" t="s">
        <v>142</v>
      </c>
      <c r="N227" s="11">
        <v>0.2</v>
      </c>
      <c r="O227" s="12">
        <v>20.0</v>
      </c>
      <c r="P227" s="13">
        <v>0.09</v>
      </c>
      <c r="Q227" s="13">
        <v>230.0</v>
      </c>
      <c r="R227" s="13">
        <f t="shared" si="1"/>
        <v>287.5</v>
      </c>
      <c r="S227" s="14">
        <f t="shared" si="2"/>
        <v>95.83333333</v>
      </c>
      <c r="T227" s="14">
        <f t="shared" si="3"/>
        <v>0.08695652174</v>
      </c>
      <c r="U227" s="15" t="str">
        <f>vlookup(F227,'Sub categories'!$A:$C,3,False)</f>
        <v>Phones</v>
      </c>
      <c r="V227" s="16">
        <f t="shared" si="4"/>
        <v>10</v>
      </c>
      <c r="W227" s="17">
        <f t="array" ref="W227">INDEX(shipping_prices!$C$1:$F1454,MATCH(I227,shipping_prices!$A$1:$A1454,0),MATCH(M227,shipping_prices!$C$1:$F$1,0))</f>
        <v>18.87</v>
      </c>
      <c r="X227" s="15" t="str">
        <f t="shared" si="5"/>
        <v>Erin SmithTempeArizona</v>
      </c>
      <c r="Y227" s="15" t="str">
        <f t="shared" si="6"/>
        <v>Low</v>
      </c>
    </row>
    <row r="228" hidden="1">
      <c r="A228" s="1">
        <v>42082.0</v>
      </c>
      <c r="B228" s="2" t="s">
        <v>635</v>
      </c>
      <c r="C228" s="2">
        <v>2.0</v>
      </c>
      <c r="D228" s="2" t="s">
        <v>636</v>
      </c>
      <c r="E228" s="2" t="s">
        <v>37</v>
      </c>
      <c r="F228" s="2" t="s">
        <v>644</v>
      </c>
      <c r="G228" s="2" t="s">
        <v>29</v>
      </c>
      <c r="H228" s="2" t="s">
        <v>79</v>
      </c>
      <c r="I228" s="2" t="s">
        <v>637</v>
      </c>
      <c r="J228" s="2" t="s">
        <v>64</v>
      </c>
      <c r="K228" s="2" t="s">
        <v>43</v>
      </c>
      <c r="L228" s="10">
        <v>42092.0</v>
      </c>
      <c r="M228" s="2" t="s">
        <v>142</v>
      </c>
      <c r="N228" s="11">
        <v>0.2</v>
      </c>
      <c r="O228" s="12">
        <v>107.0</v>
      </c>
      <c r="P228" s="13">
        <v>0.34</v>
      </c>
      <c r="Q228" s="13">
        <v>318.0</v>
      </c>
      <c r="R228" s="13">
        <f t="shared" si="1"/>
        <v>397.5</v>
      </c>
      <c r="S228" s="14">
        <f t="shared" si="2"/>
        <v>198.75</v>
      </c>
      <c r="T228" s="14">
        <f t="shared" si="3"/>
        <v>0.3364779874</v>
      </c>
      <c r="U228" s="15" t="str">
        <f>vlookup(F228,'Sub categories'!$A:$C,3,False)</f>
        <v>Phones</v>
      </c>
      <c r="V228" s="16">
        <f t="shared" si="4"/>
        <v>10</v>
      </c>
      <c r="W228" s="17">
        <f t="array" ref="W228">INDEX(shipping_prices!$C$1:$F1455,MATCH(I228,shipping_prices!$A$1:$A1455,0),MATCH(M228,shipping_prices!$C$1:$F$1,0))</f>
        <v>18.87</v>
      </c>
      <c r="X228" s="15" t="str">
        <f t="shared" si="5"/>
        <v>Erin SmithTempeArizona</v>
      </c>
      <c r="Y228" s="15" t="str">
        <f t="shared" si="6"/>
        <v>High</v>
      </c>
    </row>
    <row r="229" hidden="1">
      <c r="A229" s="1">
        <v>42082.0</v>
      </c>
      <c r="B229" s="2" t="s">
        <v>645</v>
      </c>
      <c r="C229" s="2">
        <v>7.0</v>
      </c>
      <c r="D229" s="2" t="s">
        <v>646</v>
      </c>
      <c r="E229" s="2" t="s">
        <v>27</v>
      </c>
      <c r="F229" s="2" t="s">
        <v>647</v>
      </c>
      <c r="G229" s="2" t="s">
        <v>39</v>
      </c>
      <c r="H229" s="2" t="s">
        <v>51</v>
      </c>
      <c r="I229" s="2" t="s">
        <v>333</v>
      </c>
      <c r="J229" s="2" t="s">
        <v>76</v>
      </c>
      <c r="K229" s="2" t="s">
        <v>77</v>
      </c>
      <c r="L229" s="10">
        <v>42094.0</v>
      </c>
      <c r="M229" s="2" t="s">
        <v>34</v>
      </c>
      <c r="N229" s="11">
        <v>0.2</v>
      </c>
      <c r="O229" s="12">
        <v>13.0</v>
      </c>
      <c r="P229" s="13">
        <v>0.35</v>
      </c>
      <c r="Q229" s="13">
        <v>36.0</v>
      </c>
      <c r="R229" s="13">
        <f t="shared" si="1"/>
        <v>45</v>
      </c>
      <c r="S229" s="14">
        <f t="shared" si="2"/>
        <v>6.428571429</v>
      </c>
      <c r="T229" s="14">
        <f t="shared" si="3"/>
        <v>0.3611111111</v>
      </c>
      <c r="U229" s="15" t="str">
        <f>vlookup(F229,'Sub categories'!$A:$C,3,False)</f>
        <v>Paper</v>
      </c>
      <c r="V229" s="16">
        <f t="shared" si="4"/>
        <v>12</v>
      </c>
      <c r="W229" s="17">
        <f t="array" ref="W229">INDEX(shipping_prices!$C$1:$F1456,MATCH(I229,shipping_prices!$A$1:$A1456,0),MATCH(M229,shipping_prices!$C$1:$F$1,0))</f>
        <v>9.94</v>
      </c>
      <c r="X229" s="15" t="str">
        <f t="shared" si="5"/>
        <v>Ed JacobsHuntsvilleTexas</v>
      </c>
      <c r="Y229" s="15" t="str">
        <f t="shared" si="6"/>
        <v>Low</v>
      </c>
    </row>
    <row r="230">
      <c r="A230" s="1">
        <v>42084.0</v>
      </c>
      <c r="B230" s="2" t="s">
        <v>645</v>
      </c>
      <c r="C230" s="2">
        <v>2.0</v>
      </c>
      <c r="D230" s="2" t="s">
        <v>646</v>
      </c>
      <c r="E230" s="2" t="s">
        <v>27</v>
      </c>
      <c r="F230" s="2" t="s">
        <v>648</v>
      </c>
      <c r="G230" s="2" t="s">
        <v>45</v>
      </c>
      <c r="H230" s="2" t="s">
        <v>246</v>
      </c>
      <c r="I230" s="2" t="s">
        <v>333</v>
      </c>
      <c r="J230" s="2" t="s">
        <v>76</v>
      </c>
      <c r="K230" s="2" t="s">
        <v>77</v>
      </c>
      <c r="L230" s="10">
        <v>42094.0</v>
      </c>
      <c r="M230" s="2" t="s">
        <v>34</v>
      </c>
      <c r="N230" s="11">
        <v>0.6</v>
      </c>
      <c r="O230" s="12">
        <v>-75.0</v>
      </c>
      <c r="P230" s="13">
        <v>-1.33</v>
      </c>
      <c r="Q230" s="13">
        <v>57.0</v>
      </c>
      <c r="R230" s="13">
        <f t="shared" si="1"/>
        <v>142.5</v>
      </c>
      <c r="S230" s="14">
        <f t="shared" si="2"/>
        <v>71.25</v>
      </c>
      <c r="T230" s="14">
        <f t="shared" si="3"/>
        <v>-1.315789474</v>
      </c>
      <c r="U230" s="15" t="str">
        <f>vlookup(F230,'Sub categories'!$A:$C,3,False)</f>
        <v>Furnishings</v>
      </c>
      <c r="V230" s="16">
        <f t="shared" si="4"/>
        <v>10</v>
      </c>
      <c r="W230" s="17">
        <f t="array" ref="W230">INDEX(shipping_prices!$C$1:$F1457,MATCH(I230,shipping_prices!$A$1:$A1457,0),MATCH(M230,shipping_prices!$C$1:$F$1,0))</f>
        <v>9.94</v>
      </c>
      <c r="X230" s="15" t="str">
        <f t="shared" si="5"/>
        <v>Ed JacobsHuntsvilleTexas</v>
      </c>
      <c r="Y230" s="15" t="str">
        <f t="shared" si="6"/>
        <v>loss</v>
      </c>
    </row>
    <row r="231">
      <c r="A231" s="1">
        <v>42084.0</v>
      </c>
      <c r="B231" s="2" t="s">
        <v>649</v>
      </c>
      <c r="C231" s="2">
        <v>8.0</v>
      </c>
      <c r="D231" s="2" t="s">
        <v>650</v>
      </c>
      <c r="E231" s="2" t="s">
        <v>37</v>
      </c>
      <c r="F231" s="2" t="s">
        <v>651</v>
      </c>
      <c r="G231" s="2" t="s">
        <v>45</v>
      </c>
      <c r="H231" s="2" t="s">
        <v>46</v>
      </c>
      <c r="I231" s="2" t="s">
        <v>652</v>
      </c>
      <c r="J231" s="2" t="s">
        <v>321</v>
      </c>
      <c r="K231" s="2" t="s">
        <v>33</v>
      </c>
      <c r="L231" s="10">
        <v>42085.0</v>
      </c>
      <c r="M231" s="2" t="s">
        <v>90</v>
      </c>
      <c r="N231" s="11">
        <v>0.4</v>
      </c>
      <c r="O231" s="12">
        <v>-735.0</v>
      </c>
      <c r="P231" s="13">
        <v>-0.52</v>
      </c>
      <c r="Q231" s="13">
        <v>1422.0</v>
      </c>
      <c r="R231" s="13">
        <f t="shared" si="1"/>
        <v>2370</v>
      </c>
      <c r="S231" s="14">
        <f t="shared" si="2"/>
        <v>296.25</v>
      </c>
      <c r="T231" s="14">
        <f t="shared" si="3"/>
        <v>-0.5168776371</v>
      </c>
      <c r="U231" s="15" t="str">
        <f>vlookup(F231,'Sub categories'!$A:$C,3,False)</f>
        <v>Tables</v>
      </c>
      <c r="V231" s="16">
        <f t="shared" si="4"/>
        <v>1</v>
      </c>
      <c r="W231" s="17">
        <f t="array" ref="W231">INDEX(shipping_prices!$C$1:$F1458,MATCH(I231,shipping_prices!$A$1:$A1458,0),MATCH(M231,shipping_prices!$C$1:$F$1,0))</f>
        <v>3.2</v>
      </c>
      <c r="X231" s="15" t="str">
        <f t="shared" si="5"/>
        <v>Anthony JacobsLorainOhio</v>
      </c>
      <c r="Y231" s="15" t="str">
        <f t="shared" si="6"/>
        <v>loss</v>
      </c>
    </row>
    <row r="232" hidden="1">
      <c r="A232" s="1">
        <v>42084.0</v>
      </c>
      <c r="B232" s="2" t="s">
        <v>653</v>
      </c>
      <c r="C232" s="2">
        <v>2.0</v>
      </c>
      <c r="D232" s="2" t="s">
        <v>654</v>
      </c>
      <c r="E232" s="2" t="s">
        <v>49</v>
      </c>
      <c r="F232" s="2" t="s">
        <v>258</v>
      </c>
      <c r="G232" s="2" t="s">
        <v>39</v>
      </c>
      <c r="H232" s="2" t="s">
        <v>51</v>
      </c>
      <c r="I232" s="2" t="s">
        <v>655</v>
      </c>
      <c r="J232" s="2" t="s">
        <v>53</v>
      </c>
      <c r="K232" s="2" t="s">
        <v>54</v>
      </c>
      <c r="L232" s="10">
        <v>42095.0</v>
      </c>
      <c r="M232" s="2" t="s">
        <v>34</v>
      </c>
      <c r="N232" s="11">
        <v>0.2</v>
      </c>
      <c r="O232" s="12">
        <v>4.0</v>
      </c>
      <c r="P232" s="13">
        <v>0.35</v>
      </c>
      <c r="Q232" s="13">
        <v>10.0</v>
      </c>
      <c r="R232" s="13">
        <f t="shared" si="1"/>
        <v>12.5</v>
      </c>
      <c r="S232" s="14">
        <f t="shared" si="2"/>
        <v>6.25</v>
      </c>
      <c r="T232" s="14">
        <f t="shared" si="3"/>
        <v>0.4</v>
      </c>
      <c r="U232" s="15" t="str">
        <f>vlookup(F232,'Sub categories'!$A:$C,3,False)</f>
        <v>Paper</v>
      </c>
      <c r="V232" s="16">
        <f t="shared" si="4"/>
        <v>11</v>
      </c>
      <c r="W232" s="17">
        <f t="array" ref="W232">INDEX(shipping_prices!$C$1:$F1459,MATCH(I232,shipping_prices!$A$1:$A1459,0),MATCH(M232,shipping_prices!$C$1:$F$1,0))</f>
        <v>11.62</v>
      </c>
      <c r="X232" s="15" t="str">
        <f t="shared" si="5"/>
        <v>Daniel ByrdFort LauderdaleFlorida</v>
      </c>
      <c r="Y232" s="15" t="str">
        <f t="shared" si="6"/>
        <v>Low</v>
      </c>
    </row>
    <row r="233" hidden="1">
      <c r="A233" s="1">
        <v>42084.0</v>
      </c>
      <c r="B233" s="2" t="s">
        <v>656</v>
      </c>
      <c r="C233" s="2">
        <v>4.0</v>
      </c>
      <c r="D233" s="2" t="s">
        <v>657</v>
      </c>
      <c r="E233" s="2" t="s">
        <v>27</v>
      </c>
      <c r="F233" s="2" t="s">
        <v>629</v>
      </c>
      <c r="G233" s="2" t="s">
        <v>39</v>
      </c>
      <c r="H233" s="2" t="s">
        <v>79</v>
      </c>
      <c r="I233" s="2" t="s">
        <v>158</v>
      </c>
      <c r="J233" s="2" t="s">
        <v>159</v>
      </c>
      <c r="K233" s="2" t="s">
        <v>43</v>
      </c>
      <c r="L233" s="10">
        <v>42093.0</v>
      </c>
      <c r="M233" s="2" t="s">
        <v>34</v>
      </c>
      <c r="N233" s="11">
        <v>0.2</v>
      </c>
      <c r="O233" s="12">
        <v>51.0</v>
      </c>
      <c r="P233" s="13">
        <v>0.38</v>
      </c>
      <c r="Q233" s="13">
        <v>137.0</v>
      </c>
      <c r="R233" s="13">
        <f t="shared" si="1"/>
        <v>171.25</v>
      </c>
      <c r="S233" s="14">
        <f t="shared" si="2"/>
        <v>42.8125</v>
      </c>
      <c r="T233" s="14">
        <f t="shared" si="3"/>
        <v>0.3722627737</v>
      </c>
      <c r="U233" s="15" t="str">
        <f>vlookup(F233,'Sub categories'!$A:$C,3,False)</f>
        <v>Binders</v>
      </c>
      <c r="V233" s="16">
        <f t="shared" si="4"/>
        <v>9</v>
      </c>
      <c r="W233" s="17">
        <f t="array" ref="W233">INDEX(shipping_prices!$C$1:$F1460,MATCH(I233,shipping_prices!$A$1:$A1460,0),MATCH(M233,shipping_prices!$C$1:$F$1,0))</f>
        <v>7</v>
      </c>
      <c r="X233" s="15" t="str">
        <f t="shared" si="5"/>
        <v>Magdelene MorseSeattleWashington</v>
      </c>
      <c r="Y233" s="15" t="str">
        <f t="shared" si="6"/>
        <v>High</v>
      </c>
    </row>
    <row r="234" hidden="1">
      <c r="A234" s="1">
        <v>42084.0</v>
      </c>
      <c r="B234" s="2" t="s">
        <v>658</v>
      </c>
      <c r="C234" s="2">
        <v>5.0</v>
      </c>
      <c r="D234" s="2" t="s">
        <v>659</v>
      </c>
      <c r="E234" s="2" t="s">
        <v>27</v>
      </c>
      <c r="F234" s="2" t="s">
        <v>660</v>
      </c>
      <c r="G234" s="2" t="s">
        <v>39</v>
      </c>
      <c r="H234" s="2" t="s">
        <v>79</v>
      </c>
      <c r="I234" s="2" t="s">
        <v>501</v>
      </c>
      <c r="J234" s="2" t="s">
        <v>321</v>
      </c>
      <c r="K234" s="2" t="s">
        <v>33</v>
      </c>
      <c r="L234" s="10">
        <v>42084.0</v>
      </c>
      <c r="M234" s="2" t="s">
        <v>469</v>
      </c>
      <c r="N234" s="11">
        <v>0.2</v>
      </c>
      <c r="O234" s="12">
        <v>5.0</v>
      </c>
      <c r="P234" s="13">
        <v>0.34</v>
      </c>
      <c r="Q234" s="13">
        <v>14.0</v>
      </c>
      <c r="R234" s="13">
        <f t="shared" si="1"/>
        <v>17.5</v>
      </c>
      <c r="S234" s="14">
        <f t="shared" si="2"/>
        <v>3.5</v>
      </c>
      <c r="T234" s="14">
        <f t="shared" si="3"/>
        <v>0.3571428571</v>
      </c>
      <c r="U234" s="15" t="str">
        <f>vlookup(F234,'Sub categories'!$A:$C,3,False)</f>
        <v>Envelopes</v>
      </c>
      <c r="V234" s="16">
        <f t="shared" si="4"/>
        <v>0</v>
      </c>
      <c r="W234" s="17">
        <f t="array" ref="W234">INDEX(shipping_prices!$C$1:$F1461,MATCH(I234,shipping_prices!$A$1:$A1461,0),MATCH(M234,shipping_prices!$C$1:$F$1,0))</f>
        <v>52.85</v>
      </c>
      <c r="X234" s="15" t="str">
        <f t="shared" si="5"/>
        <v>Denny OrdwayColumbusOhio</v>
      </c>
      <c r="Y234" s="15" t="str">
        <f t="shared" si="6"/>
        <v>Low</v>
      </c>
    </row>
    <row r="235" hidden="1">
      <c r="A235" s="1">
        <v>42084.0</v>
      </c>
      <c r="B235" s="2" t="s">
        <v>658</v>
      </c>
      <c r="C235" s="2">
        <v>2.0</v>
      </c>
      <c r="D235" s="2" t="s">
        <v>659</v>
      </c>
      <c r="E235" s="2" t="s">
        <v>27</v>
      </c>
      <c r="F235" s="2" t="s">
        <v>661</v>
      </c>
      <c r="G235" s="2" t="s">
        <v>39</v>
      </c>
      <c r="H235" s="2" t="s">
        <v>100</v>
      </c>
      <c r="I235" s="2" t="s">
        <v>501</v>
      </c>
      <c r="J235" s="2" t="s">
        <v>321</v>
      </c>
      <c r="K235" s="2" t="s">
        <v>33</v>
      </c>
      <c r="L235" s="10">
        <v>42084.0</v>
      </c>
      <c r="M235" s="2" t="s">
        <v>469</v>
      </c>
      <c r="N235" s="11">
        <v>0.2</v>
      </c>
      <c r="O235" s="12">
        <v>4.0</v>
      </c>
      <c r="P235" s="13">
        <v>0.08</v>
      </c>
      <c r="Q235" s="13">
        <v>56.0</v>
      </c>
      <c r="R235" s="13">
        <f t="shared" si="1"/>
        <v>70</v>
      </c>
      <c r="S235" s="14">
        <f t="shared" si="2"/>
        <v>35</v>
      </c>
      <c r="T235" s="14">
        <f t="shared" si="3"/>
        <v>0.07142857143</v>
      </c>
      <c r="U235" s="15" t="str">
        <f>vlookup(F235,'Sub categories'!$A:$C,3,False)</f>
        <v>Art</v>
      </c>
      <c r="V235" s="16">
        <f t="shared" si="4"/>
        <v>0</v>
      </c>
      <c r="W235" s="17">
        <f t="array" ref="W235">INDEX(shipping_prices!$C$1:$F1462,MATCH(I235,shipping_prices!$A$1:$A1462,0),MATCH(M235,shipping_prices!$C$1:$F$1,0))</f>
        <v>52.85</v>
      </c>
      <c r="X235" s="15" t="str">
        <f t="shared" si="5"/>
        <v>Denny OrdwayColumbusOhio</v>
      </c>
      <c r="Y235" s="15" t="str">
        <f t="shared" si="6"/>
        <v>Low</v>
      </c>
    </row>
    <row r="236" hidden="1">
      <c r="A236" s="1">
        <v>42084.0</v>
      </c>
      <c r="B236" s="2" t="s">
        <v>658</v>
      </c>
      <c r="C236" s="2">
        <v>3.0</v>
      </c>
      <c r="D236" s="2" t="s">
        <v>659</v>
      </c>
      <c r="E236" s="2" t="s">
        <v>27</v>
      </c>
      <c r="F236" s="2" t="s">
        <v>662</v>
      </c>
      <c r="G236" s="2" t="s">
        <v>29</v>
      </c>
      <c r="H236" s="2" t="s">
        <v>220</v>
      </c>
      <c r="I236" s="2" t="s">
        <v>501</v>
      </c>
      <c r="J236" s="2" t="s">
        <v>321</v>
      </c>
      <c r="K236" s="2" t="s">
        <v>33</v>
      </c>
      <c r="L236" s="10">
        <v>42084.0</v>
      </c>
      <c r="M236" s="2" t="s">
        <v>469</v>
      </c>
      <c r="N236" s="11">
        <v>0.2</v>
      </c>
      <c r="O236" s="12">
        <v>-4.0</v>
      </c>
      <c r="P236" s="13">
        <v>-0.03</v>
      </c>
      <c r="Q236" s="13">
        <v>142.0</v>
      </c>
      <c r="R236" s="13">
        <f t="shared" si="1"/>
        <v>177.5</v>
      </c>
      <c r="S236" s="14">
        <f t="shared" si="2"/>
        <v>59.16666667</v>
      </c>
      <c r="T236" s="14">
        <f t="shared" si="3"/>
        <v>-0.02816901408</v>
      </c>
      <c r="U236" s="15" t="str">
        <f>vlookup(F236,'Sub categories'!$A:$C,3,False)</f>
        <v>Accessories</v>
      </c>
      <c r="V236" s="16">
        <f t="shared" si="4"/>
        <v>0</v>
      </c>
      <c r="W236" s="17">
        <f t="array" ref="W236">INDEX(shipping_prices!$C$1:$F1463,MATCH(I236,shipping_prices!$A$1:$A1463,0),MATCH(M236,shipping_prices!$C$1:$F$1,0))</f>
        <v>52.85</v>
      </c>
      <c r="X236" s="15" t="str">
        <f t="shared" si="5"/>
        <v>Denny OrdwayColumbusOhio</v>
      </c>
      <c r="Y236" s="15" t="str">
        <f t="shared" si="6"/>
        <v>loss</v>
      </c>
    </row>
    <row r="237" hidden="1">
      <c r="A237" s="1">
        <v>42084.0</v>
      </c>
      <c r="B237" s="2" t="s">
        <v>663</v>
      </c>
      <c r="C237" s="2">
        <v>5.0</v>
      </c>
      <c r="D237" s="2" t="s">
        <v>664</v>
      </c>
      <c r="E237" s="2" t="s">
        <v>27</v>
      </c>
      <c r="F237" s="2" t="s">
        <v>665</v>
      </c>
      <c r="G237" s="2" t="s">
        <v>39</v>
      </c>
      <c r="H237" s="2" t="s">
        <v>51</v>
      </c>
      <c r="I237" s="2" t="s">
        <v>666</v>
      </c>
      <c r="J237" s="2" t="s">
        <v>53</v>
      </c>
      <c r="K237" s="2" t="s">
        <v>54</v>
      </c>
      <c r="L237" s="10">
        <v>42095.0</v>
      </c>
      <c r="M237" s="2" t="s">
        <v>142</v>
      </c>
      <c r="N237" s="11">
        <v>0.2</v>
      </c>
      <c r="O237" s="12">
        <v>30.0</v>
      </c>
      <c r="P237" s="13">
        <v>0.33</v>
      </c>
      <c r="Q237" s="13">
        <v>91.0</v>
      </c>
      <c r="R237" s="13">
        <f t="shared" si="1"/>
        <v>113.75</v>
      </c>
      <c r="S237" s="14">
        <f t="shared" si="2"/>
        <v>22.75</v>
      </c>
      <c r="T237" s="14">
        <f t="shared" si="3"/>
        <v>0.3296703297</v>
      </c>
      <c r="U237" s="15" t="str">
        <f>vlookup(F237,'Sub categories'!$A:$C,3,False)</f>
        <v>Paper</v>
      </c>
      <c r="V237" s="16">
        <f t="shared" si="4"/>
        <v>11</v>
      </c>
      <c r="W237" s="17">
        <f t="array" ref="W237">INDEX(shipping_prices!$C$1:$F1464,MATCH(I237,shipping_prices!$A$1:$A1464,0),MATCH(M237,shipping_prices!$C$1:$F$1,0))</f>
        <v>21.97</v>
      </c>
      <c r="X237" s="15" t="str">
        <f t="shared" si="5"/>
        <v>Christine SundaresamHollywoodFlorida</v>
      </c>
      <c r="Y237" s="15" t="str">
        <f t="shared" si="6"/>
        <v>Low</v>
      </c>
    </row>
    <row r="238" hidden="1">
      <c r="A238" s="1">
        <v>42084.0</v>
      </c>
      <c r="B238" s="2" t="s">
        <v>663</v>
      </c>
      <c r="C238" s="2">
        <v>5.0</v>
      </c>
      <c r="D238" s="2" t="s">
        <v>664</v>
      </c>
      <c r="E238" s="2" t="s">
        <v>27</v>
      </c>
      <c r="F238" s="2" t="s">
        <v>667</v>
      </c>
      <c r="G238" s="2" t="s">
        <v>39</v>
      </c>
      <c r="H238" s="2" t="s">
        <v>526</v>
      </c>
      <c r="I238" s="2" t="s">
        <v>666</v>
      </c>
      <c r="J238" s="2" t="s">
        <v>53</v>
      </c>
      <c r="K238" s="2" t="s">
        <v>54</v>
      </c>
      <c r="L238" s="10">
        <v>42095.0</v>
      </c>
      <c r="M238" s="2" t="s">
        <v>142</v>
      </c>
      <c r="N238" s="11">
        <v>0.2</v>
      </c>
      <c r="O238" s="12">
        <v>17.0</v>
      </c>
      <c r="P238" s="13">
        <v>0.11</v>
      </c>
      <c r="Q238" s="13">
        <v>152.0</v>
      </c>
      <c r="R238" s="13">
        <f t="shared" si="1"/>
        <v>190</v>
      </c>
      <c r="S238" s="14">
        <f t="shared" si="2"/>
        <v>38</v>
      </c>
      <c r="T238" s="14">
        <f t="shared" si="3"/>
        <v>0.1118421053</v>
      </c>
      <c r="U238" s="15" t="str">
        <f>vlookup(F238,'Sub categories'!$A:$C,3,False)</f>
        <v>Appliances</v>
      </c>
      <c r="V238" s="16">
        <f t="shared" si="4"/>
        <v>11</v>
      </c>
      <c r="W238" s="17">
        <f t="array" ref="W238">INDEX(shipping_prices!$C$1:$F1465,MATCH(I238,shipping_prices!$A$1:$A1465,0),MATCH(M238,shipping_prices!$C$1:$F$1,0))</f>
        <v>21.97</v>
      </c>
      <c r="X238" s="15" t="str">
        <f t="shared" si="5"/>
        <v>Christine SundaresamHollywoodFlorida</v>
      </c>
      <c r="Y238" s="15" t="str">
        <f t="shared" si="6"/>
        <v>Low</v>
      </c>
    </row>
    <row r="239" hidden="1">
      <c r="A239" s="1">
        <v>42084.0</v>
      </c>
      <c r="B239" s="2" t="s">
        <v>668</v>
      </c>
      <c r="C239" s="2">
        <v>6.0</v>
      </c>
      <c r="D239" s="2" t="s">
        <v>669</v>
      </c>
      <c r="E239" s="2" t="s">
        <v>27</v>
      </c>
      <c r="F239" s="2" t="s">
        <v>670</v>
      </c>
      <c r="G239" s="2" t="s">
        <v>39</v>
      </c>
      <c r="H239" s="2" t="s">
        <v>193</v>
      </c>
      <c r="I239" s="2" t="s">
        <v>310</v>
      </c>
      <c r="J239" s="2" t="s">
        <v>311</v>
      </c>
      <c r="K239" s="2" t="s">
        <v>33</v>
      </c>
      <c r="L239" s="10">
        <v>42090.0</v>
      </c>
      <c r="M239" s="2" t="s">
        <v>34</v>
      </c>
      <c r="N239" s="11">
        <v>0.0</v>
      </c>
      <c r="O239" s="12">
        <v>8.0</v>
      </c>
      <c r="P239" s="13">
        <v>0.46</v>
      </c>
      <c r="Q239" s="13">
        <v>17.0</v>
      </c>
      <c r="R239" s="13">
        <f t="shared" si="1"/>
        <v>17</v>
      </c>
      <c r="S239" s="14">
        <f t="shared" si="2"/>
        <v>2.833333333</v>
      </c>
      <c r="T239" s="14">
        <f t="shared" si="3"/>
        <v>0.4705882353</v>
      </c>
      <c r="U239" s="15" t="str">
        <f>vlookup(F239,'Sub categories'!$A:$C,3,False)</f>
        <v>Labels</v>
      </c>
      <c r="V239" s="16">
        <f t="shared" si="4"/>
        <v>6</v>
      </c>
      <c r="W239" s="17">
        <f t="array" ref="W239">INDEX(shipping_prices!$C$1:$F1466,MATCH(I239,shipping_prices!$A$1:$A1466,0),MATCH(M239,shipping_prices!$C$1:$F$1,0))</f>
        <v>14.31</v>
      </c>
      <c r="X239" s="15" t="str">
        <f t="shared" si="5"/>
        <v>John CastellNewarkDelaware</v>
      </c>
      <c r="Y239" s="15" t="str">
        <f t="shared" si="6"/>
        <v>Low</v>
      </c>
    </row>
    <row r="240">
      <c r="A240" s="1">
        <v>42084.0</v>
      </c>
      <c r="B240" s="2" t="s">
        <v>671</v>
      </c>
      <c r="C240" s="2">
        <v>6.0</v>
      </c>
      <c r="D240" s="2" t="s">
        <v>672</v>
      </c>
      <c r="E240" s="2" t="s">
        <v>49</v>
      </c>
      <c r="F240" s="2" t="s">
        <v>673</v>
      </c>
      <c r="G240" s="2" t="s">
        <v>45</v>
      </c>
      <c r="H240" s="2" t="s">
        <v>62</v>
      </c>
      <c r="I240" s="2" t="s">
        <v>169</v>
      </c>
      <c r="J240" s="2" t="s">
        <v>42</v>
      </c>
      <c r="K240" s="2" t="s">
        <v>43</v>
      </c>
      <c r="L240" s="10">
        <v>42093.0</v>
      </c>
      <c r="M240" s="2" t="s">
        <v>34</v>
      </c>
      <c r="N240" s="11">
        <v>0.0</v>
      </c>
      <c r="O240" s="12">
        <v>9.0</v>
      </c>
      <c r="P240" s="13">
        <v>0.44</v>
      </c>
      <c r="Q240" s="13">
        <v>20.0</v>
      </c>
      <c r="R240" s="13">
        <f t="shared" si="1"/>
        <v>20</v>
      </c>
      <c r="S240" s="14">
        <f t="shared" si="2"/>
        <v>3.333333333</v>
      </c>
      <c r="T240" s="14">
        <f t="shared" si="3"/>
        <v>0.45</v>
      </c>
      <c r="U240" s="15" t="str">
        <f>vlookup(F240,'Sub categories'!$A:$C,3,False)</f>
        <v>Furnishings</v>
      </c>
      <c r="V240" s="16">
        <f t="shared" si="4"/>
        <v>9</v>
      </c>
      <c r="W240" s="17">
        <f t="array" ref="W240">INDEX(shipping_prices!$C$1:$F1467,MATCH(I240,shipping_prices!$A$1:$A1467,0),MATCH(M240,shipping_prices!$C$1:$F$1,0))</f>
        <v>14.86</v>
      </c>
      <c r="X240" s="15" t="str">
        <f t="shared" si="5"/>
        <v>Deanra EnoLos AngelesCalifornia</v>
      </c>
      <c r="Y240" s="15" t="str">
        <f t="shared" si="6"/>
        <v>Low</v>
      </c>
    </row>
    <row r="241" hidden="1">
      <c r="A241" s="1">
        <v>42085.0</v>
      </c>
      <c r="B241" s="2" t="s">
        <v>674</v>
      </c>
      <c r="C241" s="2">
        <v>5.0</v>
      </c>
      <c r="D241" s="2" t="s">
        <v>675</v>
      </c>
      <c r="E241" s="2" t="s">
        <v>37</v>
      </c>
      <c r="F241" s="2" t="s">
        <v>676</v>
      </c>
      <c r="G241" s="2" t="s">
        <v>39</v>
      </c>
      <c r="H241" s="2" t="s">
        <v>677</v>
      </c>
      <c r="I241" s="2" t="s">
        <v>169</v>
      </c>
      <c r="J241" s="2" t="s">
        <v>42</v>
      </c>
      <c r="K241" s="2" t="s">
        <v>43</v>
      </c>
      <c r="L241" s="10">
        <v>42088.0</v>
      </c>
      <c r="M241" s="2" t="s">
        <v>90</v>
      </c>
      <c r="N241" s="11">
        <v>0.0</v>
      </c>
      <c r="O241" s="12">
        <v>10.0</v>
      </c>
      <c r="P241" s="13">
        <v>0.32</v>
      </c>
      <c r="Q241" s="13">
        <v>32.0</v>
      </c>
      <c r="R241" s="13">
        <f t="shared" si="1"/>
        <v>32</v>
      </c>
      <c r="S241" s="14">
        <f t="shared" si="2"/>
        <v>6.4</v>
      </c>
      <c r="T241" s="14">
        <f t="shared" si="3"/>
        <v>0.3125</v>
      </c>
      <c r="U241" s="15" t="str">
        <f>vlookup(F241,'Sub categories'!$A:$C,3,False)</f>
        <v>Art</v>
      </c>
      <c r="V241" s="16">
        <f t="shared" si="4"/>
        <v>3</v>
      </c>
      <c r="W241" s="17">
        <f t="array" ref="W241">INDEX(shipping_prices!$C$1:$F1468,MATCH(I241,shipping_prices!$A$1:$A1468,0),MATCH(M241,shipping_prices!$C$1:$F$1,0))</f>
        <v>6.7</v>
      </c>
      <c r="X241" s="15" t="str">
        <f t="shared" si="5"/>
        <v>Anthony RawlesLos AngelesCalifornia</v>
      </c>
      <c r="Y241" s="15" t="str">
        <f t="shared" si="6"/>
        <v>Low</v>
      </c>
    </row>
    <row r="242">
      <c r="A242" s="1">
        <v>42085.0</v>
      </c>
      <c r="B242" s="2" t="s">
        <v>678</v>
      </c>
      <c r="C242" s="2">
        <v>6.0</v>
      </c>
      <c r="D242" s="2" t="s">
        <v>679</v>
      </c>
      <c r="E242" s="2" t="s">
        <v>27</v>
      </c>
      <c r="F242" s="2" t="s">
        <v>680</v>
      </c>
      <c r="G242" s="2" t="s">
        <v>45</v>
      </c>
      <c r="H242" s="2" t="s">
        <v>227</v>
      </c>
      <c r="I242" s="2" t="s">
        <v>681</v>
      </c>
      <c r="J242" s="2" t="s">
        <v>180</v>
      </c>
      <c r="K242" s="2" t="s">
        <v>54</v>
      </c>
      <c r="L242" s="10">
        <v>42089.0</v>
      </c>
      <c r="M242" s="2" t="s">
        <v>90</v>
      </c>
      <c r="N242" s="11">
        <v>0.0</v>
      </c>
      <c r="O242" s="12">
        <v>87.0</v>
      </c>
      <c r="P242" s="13">
        <v>0.16</v>
      </c>
      <c r="Q242" s="13">
        <v>546.0</v>
      </c>
      <c r="R242" s="13">
        <f t="shared" si="1"/>
        <v>546</v>
      </c>
      <c r="S242" s="14">
        <f t="shared" si="2"/>
        <v>91</v>
      </c>
      <c r="T242" s="14">
        <f t="shared" si="3"/>
        <v>0.1593406593</v>
      </c>
      <c r="U242" s="15" t="str">
        <f>vlookup(F242,'Sub categories'!$A:$C,3,False)</f>
        <v>Chairs</v>
      </c>
      <c r="V242" s="16">
        <f t="shared" si="4"/>
        <v>4</v>
      </c>
      <c r="W242" s="17">
        <f t="array" ref="W242">INDEX(shipping_prices!$C$1:$F1469,MATCH(I242,shipping_prices!$A$1:$A1469,0),MATCH(M242,shipping_prices!$C$1:$F$1,0))</f>
        <v>1.26</v>
      </c>
      <c r="X242" s="15" t="str">
        <f t="shared" si="5"/>
        <v>Natalie DeCherneyMount PleasantSouth Carolina</v>
      </c>
      <c r="Y242" s="15" t="str">
        <f t="shared" si="6"/>
        <v>High</v>
      </c>
    </row>
    <row r="243" hidden="1">
      <c r="A243" s="1">
        <v>42085.0</v>
      </c>
      <c r="B243" s="2" t="s">
        <v>682</v>
      </c>
      <c r="C243" s="2">
        <v>7.0</v>
      </c>
      <c r="D243" s="2" t="s">
        <v>683</v>
      </c>
      <c r="E243" s="2" t="s">
        <v>37</v>
      </c>
      <c r="F243" s="2" t="s">
        <v>684</v>
      </c>
      <c r="G243" s="2" t="s">
        <v>39</v>
      </c>
      <c r="H243" s="2" t="s">
        <v>79</v>
      </c>
      <c r="I243" s="2" t="s">
        <v>111</v>
      </c>
      <c r="J243" s="2" t="s">
        <v>598</v>
      </c>
      <c r="K243" s="2" t="s">
        <v>33</v>
      </c>
      <c r="L243" s="10">
        <v>42092.0</v>
      </c>
      <c r="M243" s="2" t="s">
        <v>34</v>
      </c>
      <c r="N243" s="11">
        <v>0.0</v>
      </c>
      <c r="O243" s="12">
        <v>98.0</v>
      </c>
      <c r="P243" s="13">
        <v>0.5</v>
      </c>
      <c r="Q243" s="13">
        <v>196.0</v>
      </c>
      <c r="R243" s="13">
        <f t="shared" si="1"/>
        <v>196</v>
      </c>
      <c r="S243" s="14">
        <f t="shared" si="2"/>
        <v>28</v>
      </c>
      <c r="T243" s="14">
        <f t="shared" si="3"/>
        <v>0.5</v>
      </c>
      <c r="U243" s="15" t="str">
        <f>vlookup(F243,'Sub categories'!$A:$C,3,False)</f>
        <v>Binders</v>
      </c>
      <c r="V243" s="16">
        <f t="shared" si="4"/>
        <v>7</v>
      </c>
      <c r="W243" s="17">
        <f t="array" ref="W243">INDEX(shipping_prices!$C$1:$F1470,MATCH(I243,shipping_prices!$A$1:$A1470,0),MATCH(M243,shipping_prices!$C$1:$F$1,0))</f>
        <v>7.81</v>
      </c>
      <c r="X243" s="15" t="str">
        <f t="shared" si="5"/>
        <v>Charles SheldonLakewoodNew Jersey</v>
      </c>
      <c r="Y243" s="15" t="str">
        <f t="shared" si="6"/>
        <v>High</v>
      </c>
    </row>
    <row r="244">
      <c r="A244" s="1">
        <v>42085.0</v>
      </c>
      <c r="B244" s="2" t="s">
        <v>685</v>
      </c>
      <c r="C244" s="2">
        <v>4.0</v>
      </c>
      <c r="D244" s="2" t="s">
        <v>686</v>
      </c>
      <c r="E244" s="2" t="s">
        <v>37</v>
      </c>
      <c r="F244" s="2" t="s">
        <v>687</v>
      </c>
      <c r="G244" s="2" t="s">
        <v>45</v>
      </c>
      <c r="H244" s="2" t="s">
        <v>260</v>
      </c>
      <c r="I244" s="2" t="s">
        <v>217</v>
      </c>
      <c r="J244" s="2" t="s">
        <v>282</v>
      </c>
      <c r="K244" s="2" t="s">
        <v>77</v>
      </c>
      <c r="L244" s="10">
        <v>42086.0</v>
      </c>
      <c r="M244" s="2" t="s">
        <v>34</v>
      </c>
      <c r="N244" s="11">
        <v>0.0</v>
      </c>
      <c r="O244" s="12">
        <v>7.0</v>
      </c>
      <c r="P244" s="13">
        <v>0.34</v>
      </c>
      <c r="Q244" s="13">
        <v>20.0</v>
      </c>
      <c r="R244" s="13">
        <f t="shared" si="1"/>
        <v>20</v>
      </c>
      <c r="S244" s="14">
        <f t="shared" si="2"/>
        <v>5</v>
      </c>
      <c r="T244" s="14">
        <f t="shared" si="3"/>
        <v>0.35</v>
      </c>
      <c r="U244" s="15" t="str">
        <f>vlookup(F244,'Sub categories'!$A:$C,3,False)</f>
        <v>Furnishings</v>
      </c>
      <c r="V244" s="16">
        <f t="shared" si="4"/>
        <v>1</v>
      </c>
      <c r="W244" s="17">
        <f t="array" ref="W244">INDEX(shipping_prices!$C$1:$F1471,MATCH(I244,shipping_prices!$A$1:$A1471,0),MATCH(M244,shipping_prices!$C$1:$F$1,0))</f>
        <v>12.51</v>
      </c>
      <c r="X244" s="15" t="str">
        <f t="shared" si="5"/>
        <v>Linda CazamiasRichmondIndiana</v>
      </c>
      <c r="Y244" s="15" t="str">
        <f t="shared" si="6"/>
        <v>Low</v>
      </c>
    </row>
    <row r="245" hidden="1">
      <c r="A245" s="1">
        <v>42085.0</v>
      </c>
      <c r="B245" s="2" t="s">
        <v>685</v>
      </c>
      <c r="C245" s="2">
        <v>3.0</v>
      </c>
      <c r="D245" s="2" t="s">
        <v>686</v>
      </c>
      <c r="E245" s="2" t="s">
        <v>37</v>
      </c>
      <c r="F245" s="2" t="s">
        <v>688</v>
      </c>
      <c r="G245" s="2" t="s">
        <v>29</v>
      </c>
      <c r="H245" s="2" t="s">
        <v>689</v>
      </c>
      <c r="I245" s="2" t="s">
        <v>217</v>
      </c>
      <c r="J245" s="2" t="s">
        <v>282</v>
      </c>
      <c r="K245" s="2" t="s">
        <v>77</v>
      </c>
      <c r="L245" s="10">
        <v>42086.0</v>
      </c>
      <c r="M245" s="2" t="s">
        <v>34</v>
      </c>
      <c r="N245" s="11">
        <v>0.0</v>
      </c>
      <c r="O245" s="12">
        <v>22.0</v>
      </c>
      <c r="P245" s="13">
        <v>0.36</v>
      </c>
      <c r="Q245" s="13">
        <v>62.0</v>
      </c>
      <c r="R245" s="13">
        <f t="shared" si="1"/>
        <v>62</v>
      </c>
      <c r="S245" s="14">
        <f t="shared" si="2"/>
        <v>20.66666667</v>
      </c>
      <c r="T245" s="14">
        <f t="shared" si="3"/>
        <v>0.3548387097</v>
      </c>
      <c r="U245" s="15" t="str">
        <f>vlookup(F245,'Sub categories'!$A:$C,3,False)</f>
        <v>Accessories</v>
      </c>
      <c r="V245" s="16">
        <f t="shared" si="4"/>
        <v>1</v>
      </c>
      <c r="W245" s="17">
        <f t="array" ref="W245">INDEX(shipping_prices!$C$1:$F1472,MATCH(I245,shipping_prices!$A$1:$A1472,0),MATCH(M245,shipping_prices!$C$1:$F$1,0))</f>
        <v>12.51</v>
      </c>
      <c r="X245" s="15" t="str">
        <f t="shared" si="5"/>
        <v>Linda CazamiasRichmondIndiana</v>
      </c>
      <c r="Y245" s="15" t="str">
        <f t="shared" si="6"/>
        <v>Low</v>
      </c>
    </row>
    <row r="246" hidden="1">
      <c r="A246" s="1">
        <v>42086.0</v>
      </c>
      <c r="B246" s="2" t="s">
        <v>690</v>
      </c>
      <c r="C246" s="2">
        <v>2.0</v>
      </c>
      <c r="D246" s="2" t="s">
        <v>691</v>
      </c>
      <c r="E246" s="2" t="s">
        <v>37</v>
      </c>
      <c r="F246" s="2" t="s">
        <v>692</v>
      </c>
      <c r="G246" s="2" t="s">
        <v>39</v>
      </c>
      <c r="H246" s="2" t="s">
        <v>526</v>
      </c>
      <c r="I246" s="2" t="s">
        <v>281</v>
      </c>
      <c r="J246" s="2" t="s">
        <v>282</v>
      </c>
      <c r="K246" s="2" t="s">
        <v>77</v>
      </c>
      <c r="L246" s="10">
        <v>42095.0</v>
      </c>
      <c r="M246" s="2" t="s">
        <v>142</v>
      </c>
      <c r="N246" s="11">
        <v>0.0</v>
      </c>
      <c r="O246" s="12">
        <v>54.0</v>
      </c>
      <c r="P246" s="13">
        <v>0.14</v>
      </c>
      <c r="Q246" s="13">
        <v>386.0</v>
      </c>
      <c r="R246" s="13">
        <f t="shared" si="1"/>
        <v>386</v>
      </c>
      <c r="S246" s="14">
        <f t="shared" si="2"/>
        <v>193</v>
      </c>
      <c r="T246" s="14">
        <f t="shared" si="3"/>
        <v>0.1398963731</v>
      </c>
      <c r="U246" s="15" t="str">
        <f>vlookup(F246,'Sub categories'!$A:$C,3,False)</f>
        <v>Storage</v>
      </c>
      <c r="V246" s="16">
        <f t="shared" si="4"/>
        <v>9</v>
      </c>
      <c r="W246" s="17">
        <f t="array" ref="W246">INDEX(shipping_prices!$C$1:$F1473,MATCH(I246,shipping_prices!$A$1:$A1473,0),MATCH(M246,shipping_prices!$C$1:$F$1,0))</f>
        <v>22.9</v>
      </c>
      <c r="X246" s="15" t="str">
        <f t="shared" si="5"/>
        <v>Victoria PistekaIndianapolisIndiana</v>
      </c>
      <c r="Y246" s="15" t="str">
        <f t="shared" si="6"/>
        <v>High</v>
      </c>
    </row>
    <row r="247" hidden="1">
      <c r="A247" s="1">
        <v>42086.0</v>
      </c>
      <c r="B247" s="2" t="s">
        <v>693</v>
      </c>
      <c r="C247" s="2">
        <v>2.0</v>
      </c>
      <c r="D247" s="2" t="s">
        <v>694</v>
      </c>
      <c r="E247" s="2" t="s">
        <v>27</v>
      </c>
      <c r="F247" s="2" t="s">
        <v>695</v>
      </c>
      <c r="G247" s="2" t="s">
        <v>39</v>
      </c>
      <c r="H247" s="2" t="s">
        <v>40</v>
      </c>
      <c r="I247" s="2" t="s">
        <v>31</v>
      </c>
      <c r="J247" s="2" t="s">
        <v>32</v>
      </c>
      <c r="K247" s="2" t="s">
        <v>33</v>
      </c>
      <c r="L247" s="10">
        <v>42090.0</v>
      </c>
      <c r="M247" s="2" t="s">
        <v>34</v>
      </c>
      <c r="N247" s="11">
        <v>0.2</v>
      </c>
      <c r="O247" s="12">
        <v>8.0</v>
      </c>
      <c r="P247" s="13">
        <v>0.35</v>
      </c>
      <c r="Q247" s="13">
        <v>24.0</v>
      </c>
      <c r="R247" s="13">
        <f t="shared" si="1"/>
        <v>30</v>
      </c>
      <c r="S247" s="14">
        <f t="shared" si="2"/>
        <v>15</v>
      </c>
      <c r="T247" s="14">
        <f t="shared" si="3"/>
        <v>0.3333333333</v>
      </c>
      <c r="U247" s="15" t="str">
        <f>vlookup(F247,'Sub categories'!$A:$C,3,False)</f>
        <v>Binders</v>
      </c>
      <c r="V247" s="16">
        <f t="shared" si="4"/>
        <v>4</v>
      </c>
      <c r="W247" s="17">
        <f t="array" ref="W247">INDEX(shipping_prices!$C$1:$F1474,MATCH(I247,shipping_prices!$A$1:$A1474,0),MATCH(M247,shipping_prices!$C$1:$F$1,0))</f>
        <v>10.09</v>
      </c>
      <c r="X247" s="15" t="str">
        <f t="shared" si="5"/>
        <v>Lena HernandezNew York CityNew York</v>
      </c>
      <c r="Y247" s="15" t="str">
        <f t="shared" si="6"/>
        <v>Low</v>
      </c>
    </row>
    <row r="248" hidden="1">
      <c r="A248" s="1">
        <v>42086.0</v>
      </c>
      <c r="B248" s="2" t="s">
        <v>693</v>
      </c>
      <c r="C248" s="2">
        <v>3.0</v>
      </c>
      <c r="D248" s="2" t="s">
        <v>694</v>
      </c>
      <c r="E248" s="2" t="s">
        <v>27</v>
      </c>
      <c r="F248" s="2" t="s">
        <v>696</v>
      </c>
      <c r="G248" s="2" t="s">
        <v>29</v>
      </c>
      <c r="H248" s="2" t="s">
        <v>697</v>
      </c>
      <c r="I248" s="2" t="s">
        <v>31</v>
      </c>
      <c r="J248" s="2" t="s">
        <v>32</v>
      </c>
      <c r="K248" s="2" t="s">
        <v>33</v>
      </c>
      <c r="L248" s="10">
        <v>42090.0</v>
      </c>
      <c r="M248" s="2" t="s">
        <v>34</v>
      </c>
      <c r="N248" s="11">
        <v>0.0</v>
      </c>
      <c r="O248" s="12">
        <v>57.0</v>
      </c>
      <c r="P248" s="13">
        <v>0.16</v>
      </c>
      <c r="Q248" s="13">
        <v>357.0</v>
      </c>
      <c r="R248" s="13">
        <f t="shared" si="1"/>
        <v>357</v>
      </c>
      <c r="S248" s="14">
        <f t="shared" si="2"/>
        <v>119</v>
      </c>
      <c r="T248" s="14">
        <f t="shared" si="3"/>
        <v>0.1596638655</v>
      </c>
      <c r="U248" s="15" t="str">
        <f>vlookup(F248,'Sub categories'!$A:$C,3,False)</f>
        <v>Accessories</v>
      </c>
      <c r="V248" s="16">
        <f t="shared" si="4"/>
        <v>4</v>
      </c>
      <c r="W248" s="17">
        <f t="array" ref="W248">INDEX(shipping_prices!$C$1:$F1475,MATCH(I248,shipping_prices!$A$1:$A1475,0),MATCH(M248,shipping_prices!$C$1:$F$1,0))</f>
        <v>10.09</v>
      </c>
      <c r="X248" s="15" t="str">
        <f t="shared" si="5"/>
        <v>Lena HernandezNew York CityNew York</v>
      </c>
      <c r="Y248" s="15" t="str">
        <f t="shared" si="6"/>
        <v>High</v>
      </c>
    </row>
    <row r="249" hidden="1">
      <c r="A249" s="1">
        <v>42087.0</v>
      </c>
      <c r="B249" s="2" t="s">
        <v>698</v>
      </c>
      <c r="C249" s="2">
        <v>2.0</v>
      </c>
      <c r="D249" s="2" t="s">
        <v>699</v>
      </c>
      <c r="E249" s="2" t="s">
        <v>27</v>
      </c>
      <c r="F249" s="2" t="s">
        <v>700</v>
      </c>
      <c r="G249" s="2" t="s">
        <v>29</v>
      </c>
      <c r="H249" s="2" t="s">
        <v>701</v>
      </c>
      <c r="I249" s="2" t="s">
        <v>702</v>
      </c>
      <c r="J249" s="2" t="s">
        <v>703</v>
      </c>
      <c r="K249" s="2" t="s">
        <v>77</v>
      </c>
      <c r="L249" s="10">
        <v>42093.0</v>
      </c>
      <c r="M249" s="2" t="s">
        <v>34</v>
      </c>
      <c r="N249" s="11">
        <v>0.0</v>
      </c>
      <c r="O249" s="12">
        <v>10.0</v>
      </c>
      <c r="P249" s="13">
        <v>0.28</v>
      </c>
      <c r="Q249" s="13">
        <v>36.0</v>
      </c>
      <c r="R249" s="13">
        <f t="shared" si="1"/>
        <v>36</v>
      </c>
      <c r="S249" s="14">
        <f t="shared" si="2"/>
        <v>18</v>
      </c>
      <c r="T249" s="14">
        <f t="shared" si="3"/>
        <v>0.2777777778</v>
      </c>
      <c r="U249" s="15" t="str">
        <f>vlookup(F249,'Sub categories'!$A:$C,3,False)</f>
        <v>Phones</v>
      </c>
      <c r="V249" s="16">
        <f t="shared" si="4"/>
        <v>6</v>
      </c>
      <c r="W249" s="17">
        <f t="array" ref="W249">INDEX(shipping_prices!$C$1:$F1476,MATCH(I249,shipping_prices!$A$1:$A1476,0),MATCH(M249,shipping_prices!$C$1:$F$1,0))</f>
        <v>7.84</v>
      </c>
      <c r="X249" s="15" t="str">
        <f t="shared" si="5"/>
        <v>Patrick GardnerOmahaNebraska</v>
      </c>
      <c r="Y249" s="15" t="str">
        <f t="shared" si="6"/>
        <v>Low</v>
      </c>
    </row>
    <row r="250">
      <c r="A250" s="1">
        <v>42087.0</v>
      </c>
      <c r="B250" s="2" t="s">
        <v>704</v>
      </c>
      <c r="C250" s="2">
        <v>3.0</v>
      </c>
      <c r="D250" s="2" t="s">
        <v>705</v>
      </c>
      <c r="E250" s="2" t="s">
        <v>27</v>
      </c>
      <c r="F250" s="2" t="s">
        <v>706</v>
      </c>
      <c r="G250" s="2" t="s">
        <v>45</v>
      </c>
      <c r="H250" s="2" t="s">
        <v>707</v>
      </c>
      <c r="I250" s="2" t="s">
        <v>41</v>
      </c>
      <c r="J250" s="2" t="s">
        <v>42</v>
      </c>
      <c r="K250" s="2" t="s">
        <v>43</v>
      </c>
      <c r="L250" s="10">
        <v>42097.0</v>
      </c>
      <c r="M250" s="2" t="s">
        <v>34</v>
      </c>
      <c r="N250" s="11">
        <v>0.0</v>
      </c>
      <c r="O250" s="12">
        <v>32.0</v>
      </c>
      <c r="P250" s="13">
        <v>0.37</v>
      </c>
      <c r="Q250" s="13">
        <v>85.0</v>
      </c>
      <c r="R250" s="13">
        <f t="shared" si="1"/>
        <v>85</v>
      </c>
      <c r="S250" s="14">
        <f t="shared" si="2"/>
        <v>28.33333333</v>
      </c>
      <c r="T250" s="14">
        <f t="shared" si="3"/>
        <v>0.3764705882</v>
      </c>
      <c r="U250" s="15" t="str">
        <f>vlookup(F250,'Sub categories'!$A:$C,3,False)</f>
        <v>Furnishings</v>
      </c>
      <c r="V250" s="16">
        <f t="shared" si="4"/>
        <v>10</v>
      </c>
      <c r="W250" s="17">
        <f t="array" ref="W250">INDEX(shipping_prices!$C$1:$F1477,MATCH(I250,shipping_prices!$A$1:$A1477,0),MATCH(M250,shipping_prices!$C$1:$F$1,0))</f>
        <v>10.99</v>
      </c>
      <c r="X250" s="15" t="str">
        <f t="shared" si="5"/>
        <v>Ben WallaceSan FranciscoCalifornia</v>
      </c>
      <c r="Y250" s="15" t="str">
        <f t="shared" si="6"/>
        <v>Low</v>
      </c>
    </row>
    <row r="251" hidden="1">
      <c r="A251" s="1">
        <v>42088.0</v>
      </c>
      <c r="B251" s="2" t="s">
        <v>704</v>
      </c>
      <c r="C251" s="2">
        <v>8.0</v>
      </c>
      <c r="D251" s="2" t="s">
        <v>705</v>
      </c>
      <c r="E251" s="2" t="s">
        <v>27</v>
      </c>
      <c r="F251" s="2" t="s">
        <v>708</v>
      </c>
      <c r="G251" s="2" t="s">
        <v>29</v>
      </c>
      <c r="H251" s="2" t="s">
        <v>79</v>
      </c>
      <c r="I251" s="2" t="s">
        <v>41</v>
      </c>
      <c r="J251" s="2" t="s">
        <v>42</v>
      </c>
      <c r="K251" s="2" t="s">
        <v>43</v>
      </c>
      <c r="L251" s="10">
        <v>42097.0</v>
      </c>
      <c r="M251" s="2" t="s">
        <v>34</v>
      </c>
      <c r="N251" s="11">
        <v>0.2</v>
      </c>
      <c r="O251" s="12">
        <v>50.0</v>
      </c>
      <c r="P251" s="13">
        <v>0.06</v>
      </c>
      <c r="Q251" s="13">
        <v>806.0</v>
      </c>
      <c r="R251" s="13">
        <f t="shared" si="1"/>
        <v>1007.5</v>
      </c>
      <c r="S251" s="14">
        <f t="shared" si="2"/>
        <v>125.9375</v>
      </c>
      <c r="T251" s="14">
        <f t="shared" si="3"/>
        <v>0.06203473945</v>
      </c>
      <c r="U251" s="15" t="str">
        <f>vlookup(F251,'Sub categories'!$A:$C,3,False)</f>
        <v>Phones</v>
      </c>
      <c r="V251" s="16">
        <f t="shared" si="4"/>
        <v>9</v>
      </c>
      <c r="W251" s="17">
        <f t="array" ref="W251">INDEX(shipping_prices!$C$1:$F1478,MATCH(I251,shipping_prices!$A$1:$A1478,0),MATCH(M251,shipping_prices!$C$1:$F$1,0))</f>
        <v>10.99</v>
      </c>
      <c r="X251" s="15" t="str">
        <f t="shared" si="5"/>
        <v>Ben WallaceSan FranciscoCalifornia</v>
      </c>
      <c r="Y251" s="15" t="str">
        <f t="shared" si="6"/>
        <v>High</v>
      </c>
    </row>
    <row r="252" hidden="1">
      <c r="A252" s="1">
        <v>42088.0</v>
      </c>
      <c r="B252" s="2" t="s">
        <v>709</v>
      </c>
      <c r="C252" s="2">
        <v>3.0</v>
      </c>
      <c r="D252" s="2" t="s">
        <v>710</v>
      </c>
      <c r="E252" s="2" t="s">
        <v>37</v>
      </c>
      <c r="F252" s="2" t="s">
        <v>711</v>
      </c>
      <c r="G252" s="2" t="s">
        <v>39</v>
      </c>
      <c r="H252" s="2" t="s">
        <v>216</v>
      </c>
      <c r="I252" s="2" t="s">
        <v>31</v>
      </c>
      <c r="J252" s="2" t="s">
        <v>32</v>
      </c>
      <c r="K252" s="2" t="s">
        <v>33</v>
      </c>
      <c r="L252" s="10">
        <v>42098.0</v>
      </c>
      <c r="M252" s="2" t="s">
        <v>90</v>
      </c>
      <c r="N252" s="11">
        <v>0.0</v>
      </c>
      <c r="O252" s="12">
        <v>4.0</v>
      </c>
      <c r="P252" s="13">
        <v>0.25</v>
      </c>
      <c r="Q252" s="13">
        <v>18.0</v>
      </c>
      <c r="R252" s="13">
        <f t="shared" si="1"/>
        <v>18</v>
      </c>
      <c r="S252" s="14">
        <f t="shared" si="2"/>
        <v>6</v>
      </c>
      <c r="T252" s="14">
        <f t="shared" si="3"/>
        <v>0.2222222222</v>
      </c>
      <c r="U252" s="15" t="str">
        <f>vlookup(F252,'Sub categories'!$A:$C,3,False)</f>
        <v>Art</v>
      </c>
      <c r="V252" s="16">
        <f t="shared" si="4"/>
        <v>10</v>
      </c>
      <c r="W252" s="17">
        <f t="array" ref="W252">INDEX(shipping_prices!$C$1:$F1479,MATCH(I252,shipping_prices!$A$1:$A1479,0),MATCH(M252,shipping_prices!$C$1:$F$1,0))</f>
        <v>0.94</v>
      </c>
      <c r="X252" s="15" t="str">
        <f t="shared" si="5"/>
        <v>Barbara FisherNew York CityNew York</v>
      </c>
      <c r="Y252" s="15" t="str">
        <f t="shared" si="6"/>
        <v>Low</v>
      </c>
    </row>
    <row r="253" hidden="1">
      <c r="A253" s="1">
        <v>42088.0</v>
      </c>
      <c r="B253" s="2" t="s">
        <v>712</v>
      </c>
      <c r="C253" s="2">
        <v>2.0</v>
      </c>
      <c r="D253" s="2" t="s">
        <v>713</v>
      </c>
      <c r="E253" s="2" t="s">
        <v>37</v>
      </c>
      <c r="F253" s="2" t="s">
        <v>360</v>
      </c>
      <c r="G253" s="2" t="s">
        <v>39</v>
      </c>
      <c r="H253" s="2" t="s">
        <v>361</v>
      </c>
      <c r="I253" s="2" t="s">
        <v>714</v>
      </c>
      <c r="J253" s="2" t="s">
        <v>42</v>
      </c>
      <c r="K253" s="2" t="s">
        <v>43</v>
      </c>
      <c r="L253" s="10">
        <v>42092.0</v>
      </c>
      <c r="M253" s="2" t="s">
        <v>90</v>
      </c>
      <c r="N253" s="11">
        <v>0.0</v>
      </c>
      <c r="O253" s="12">
        <v>10.0</v>
      </c>
      <c r="P253" s="13">
        <v>0.47</v>
      </c>
      <c r="Q253" s="13">
        <v>21.0</v>
      </c>
      <c r="R253" s="13">
        <f t="shared" si="1"/>
        <v>21</v>
      </c>
      <c r="S253" s="14">
        <f t="shared" si="2"/>
        <v>10.5</v>
      </c>
      <c r="T253" s="14">
        <f t="shared" si="3"/>
        <v>0.4761904762</v>
      </c>
      <c r="U253" s="15" t="str">
        <f>vlookup(F253,'Sub categories'!$A:$C,3,False)</f>
        <v>Paper</v>
      </c>
      <c r="V253" s="16">
        <f t="shared" si="4"/>
        <v>4</v>
      </c>
      <c r="W253" s="17">
        <f t="array" ref="W253">INDEX(shipping_prices!$C$1:$F1480,MATCH(I253,shipping_prices!$A$1:$A1480,0),MATCH(M253,shipping_prices!$C$1:$F$1,0))</f>
        <v>2.11</v>
      </c>
      <c r="X253" s="15" t="str">
        <f t="shared" si="5"/>
        <v>Lisa RyanSanta ClaraCalifornia</v>
      </c>
      <c r="Y253" s="15" t="str">
        <f t="shared" si="6"/>
        <v>Low</v>
      </c>
    </row>
    <row r="254" hidden="1">
      <c r="A254" s="1">
        <v>42088.0</v>
      </c>
      <c r="B254" s="2" t="s">
        <v>712</v>
      </c>
      <c r="C254" s="2">
        <v>4.0</v>
      </c>
      <c r="D254" s="2" t="s">
        <v>713</v>
      </c>
      <c r="E254" s="2" t="s">
        <v>37</v>
      </c>
      <c r="F254" s="2" t="s">
        <v>715</v>
      </c>
      <c r="G254" s="2" t="s">
        <v>39</v>
      </c>
      <c r="H254" s="2" t="s">
        <v>297</v>
      </c>
      <c r="I254" s="2" t="s">
        <v>714</v>
      </c>
      <c r="J254" s="2" t="s">
        <v>42</v>
      </c>
      <c r="K254" s="2" t="s">
        <v>43</v>
      </c>
      <c r="L254" s="10">
        <v>42092.0</v>
      </c>
      <c r="M254" s="2" t="s">
        <v>90</v>
      </c>
      <c r="N254" s="11">
        <v>0.0</v>
      </c>
      <c r="O254" s="12">
        <v>7.0</v>
      </c>
      <c r="P254" s="13">
        <v>0.27</v>
      </c>
      <c r="Q254" s="13">
        <v>27.0</v>
      </c>
      <c r="R254" s="13">
        <f t="shared" si="1"/>
        <v>27</v>
      </c>
      <c r="S254" s="14">
        <f t="shared" si="2"/>
        <v>6.75</v>
      </c>
      <c r="T254" s="14">
        <f t="shared" si="3"/>
        <v>0.2592592593</v>
      </c>
      <c r="U254" s="15" t="str">
        <f>vlookup(F254,'Sub categories'!$A:$C,3,False)</f>
        <v>Supplies</v>
      </c>
      <c r="V254" s="16">
        <f t="shared" si="4"/>
        <v>4</v>
      </c>
      <c r="W254" s="17">
        <f t="array" ref="W254">INDEX(shipping_prices!$C$1:$F1481,MATCH(I254,shipping_prices!$A$1:$A1481,0),MATCH(M254,shipping_prices!$C$1:$F$1,0))</f>
        <v>2.11</v>
      </c>
      <c r="X254" s="15" t="str">
        <f t="shared" si="5"/>
        <v>Lisa RyanSanta ClaraCalifornia</v>
      </c>
      <c r="Y254" s="15" t="str">
        <f t="shared" si="6"/>
        <v>Low</v>
      </c>
    </row>
    <row r="255" hidden="1">
      <c r="A255" s="1">
        <v>42088.0</v>
      </c>
      <c r="B255" s="2" t="s">
        <v>712</v>
      </c>
      <c r="C255" s="2">
        <v>5.0</v>
      </c>
      <c r="D255" s="2" t="s">
        <v>713</v>
      </c>
      <c r="E255" s="2" t="s">
        <v>37</v>
      </c>
      <c r="F255" s="2" t="s">
        <v>716</v>
      </c>
      <c r="G255" s="2" t="s">
        <v>39</v>
      </c>
      <c r="H255" s="2" t="s">
        <v>193</v>
      </c>
      <c r="I255" s="2" t="s">
        <v>714</v>
      </c>
      <c r="J255" s="2" t="s">
        <v>42</v>
      </c>
      <c r="K255" s="2" t="s">
        <v>43</v>
      </c>
      <c r="L255" s="10">
        <v>42092.0</v>
      </c>
      <c r="M255" s="2" t="s">
        <v>90</v>
      </c>
      <c r="N255" s="11">
        <v>0.2</v>
      </c>
      <c r="O255" s="12">
        <v>31.0</v>
      </c>
      <c r="P255" s="13">
        <v>0.38</v>
      </c>
      <c r="Q255" s="13">
        <v>84.0</v>
      </c>
      <c r="R255" s="13">
        <f t="shared" si="1"/>
        <v>105</v>
      </c>
      <c r="S255" s="14">
        <f t="shared" si="2"/>
        <v>21</v>
      </c>
      <c r="T255" s="14">
        <f t="shared" si="3"/>
        <v>0.369047619</v>
      </c>
      <c r="U255" s="15" t="str">
        <f>vlookup(F255,'Sub categories'!$A:$C,3,False)</f>
        <v>Binders</v>
      </c>
      <c r="V255" s="16">
        <f t="shared" si="4"/>
        <v>4</v>
      </c>
      <c r="W255" s="17">
        <f t="array" ref="W255">INDEX(shipping_prices!$C$1:$F1482,MATCH(I255,shipping_prices!$A$1:$A1482,0),MATCH(M255,shipping_prices!$C$1:$F$1,0))</f>
        <v>2.11</v>
      </c>
      <c r="X255" s="15" t="str">
        <f t="shared" si="5"/>
        <v>Lisa RyanSanta ClaraCalifornia</v>
      </c>
      <c r="Y255" s="15" t="str">
        <f t="shared" si="6"/>
        <v>Low</v>
      </c>
    </row>
    <row r="256" hidden="1">
      <c r="A256" s="1">
        <v>42089.0</v>
      </c>
      <c r="B256" s="2" t="s">
        <v>717</v>
      </c>
      <c r="C256" s="2">
        <v>2.0</v>
      </c>
      <c r="D256" s="2" t="s">
        <v>691</v>
      </c>
      <c r="E256" s="2" t="s">
        <v>37</v>
      </c>
      <c r="F256" s="2" t="s">
        <v>237</v>
      </c>
      <c r="G256" s="2" t="s">
        <v>39</v>
      </c>
      <c r="H256" s="2" t="s">
        <v>51</v>
      </c>
      <c r="I256" s="2" t="s">
        <v>718</v>
      </c>
      <c r="J256" s="2" t="s">
        <v>76</v>
      </c>
      <c r="K256" s="2" t="s">
        <v>77</v>
      </c>
      <c r="L256" s="10">
        <v>42096.0</v>
      </c>
      <c r="M256" s="2" t="s">
        <v>142</v>
      </c>
      <c r="N256" s="11">
        <v>0.2</v>
      </c>
      <c r="O256" s="12">
        <v>4.0</v>
      </c>
      <c r="P256" s="13">
        <v>0.35</v>
      </c>
      <c r="Q256" s="13">
        <v>11.0</v>
      </c>
      <c r="R256" s="13">
        <f t="shared" si="1"/>
        <v>13.75</v>
      </c>
      <c r="S256" s="14">
        <f t="shared" si="2"/>
        <v>6.875</v>
      </c>
      <c r="T256" s="14">
        <f t="shared" si="3"/>
        <v>0.3636363636</v>
      </c>
      <c r="U256" s="15" t="str">
        <f>vlookup(F256,'Sub categories'!$A:$C,3,False)</f>
        <v>Paper</v>
      </c>
      <c r="V256" s="16">
        <f t="shared" si="4"/>
        <v>7</v>
      </c>
      <c r="W256" s="17">
        <f t="array" ref="W256">INDEX(shipping_prices!$C$1:$F1483,MATCH(I256,shipping_prices!$A$1:$A1483,0),MATCH(M256,shipping_prices!$C$1:$F$1,0))</f>
        <v>15.31</v>
      </c>
      <c r="X256" s="15" t="str">
        <f t="shared" si="5"/>
        <v>Victoria PistekaBrownsvilleTexas</v>
      </c>
      <c r="Y256" s="15" t="str">
        <f t="shared" si="6"/>
        <v>Low</v>
      </c>
    </row>
    <row r="257" hidden="1">
      <c r="A257" s="1">
        <v>42089.0</v>
      </c>
      <c r="B257" s="2" t="s">
        <v>717</v>
      </c>
      <c r="C257" s="2">
        <v>3.0</v>
      </c>
      <c r="D257" s="2" t="s">
        <v>691</v>
      </c>
      <c r="E257" s="2" t="s">
        <v>37</v>
      </c>
      <c r="F257" s="2" t="s">
        <v>719</v>
      </c>
      <c r="G257" s="2" t="s">
        <v>39</v>
      </c>
      <c r="H257" s="2" t="s">
        <v>79</v>
      </c>
      <c r="I257" s="2" t="s">
        <v>718</v>
      </c>
      <c r="J257" s="2" t="s">
        <v>76</v>
      </c>
      <c r="K257" s="2" t="s">
        <v>77</v>
      </c>
      <c r="L257" s="10">
        <v>42096.0</v>
      </c>
      <c r="M257" s="2" t="s">
        <v>142</v>
      </c>
      <c r="N257" s="11">
        <v>0.2</v>
      </c>
      <c r="O257" s="12">
        <v>21.0</v>
      </c>
      <c r="P257" s="13">
        <v>0.09</v>
      </c>
      <c r="Q257" s="13">
        <v>237.0</v>
      </c>
      <c r="R257" s="13">
        <f t="shared" si="1"/>
        <v>296.25</v>
      </c>
      <c r="S257" s="14">
        <f t="shared" si="2"/>
        <v>98.75</v>
      </c>
      <c r="T257" s="14">
        <f t="shared" si="3"/>
        <v>0.08860759494</v>
      </c>
      <c r="U257" s="15" t="str">
        <f>vlookup(F257,'Sub categories'!$A:$C,3,False)</f>
        <v>Storage</v>
      </c>
      <c r="V257" s="16">
        <f t="shared" si="4"/>
        <v>7</v>
      </c>
      <c r="W257" s="17">
        <f t="array" ref="W257">INDEX(shipping_prices!$C$1:$F1484,MATCH(I257,shipping_prices!$A$1:$A1484,0),MATCH(M257,shipping_prices!$C$1:$F$1,0))</f>
        <v>15.31</v>
      </c>
      <c r="X257" s="15" t="str">
        <f t="shared" si="5"/>
        <v>Victoria PistekaBrownsvilleTexas</v>
      </c>
      <c r="Y257" s="15" t="str">
        <f t="shared" si="6"/>
        <v>High</v>
      </c>
    </row>
    <row r="258">
      <c r="A258" s="1">
        <v>42089.0</v>
      </c>
      <c r="B258" s="2" t="s">
        <v>720</v>
      </c>
      <c r="C258" s="2">
        <v>3.0</v>
      </c>
      <c r="D258" s="2" t="s">
        <v>721</v>
      </c>
      <c r="E258" s="2" t="s">
        <v>27</v>
      </c>
      <c r="F258" s="2" t="s">
        <v>722</v>
      </c>
      <c r="G258" s="2" t="s">
        <v>45</v>
      </c>
      <c r="H258" s="2" t="s">
        <v>79</v>
      </c>
      <c r="I258" s="2" t="s">
        <v>75</v>
      </c>
      <c r="J258" s="2" t="s">
        <v>76</v>
      </c>
      <c r="K258" s="2" t="s">
        <v>77</v>
      </c>
      <c r="L258" s="10">
        <v>42094.0</v>
      </c>
      <c r="M258" s="2" t="s">
        <v>90</v>
      </c>
      <c r="N258" s="11">
        <v>0.6</v>
      </c>
      <c r="O258" s="12">
        <v>-14.0</v>
      </c>
      <c r="P258" s="13">
        <v>-0.6</v>
      </c>
      <c r="Q258" s="13">
        <v>24.0</v>
      </c>
      <c r="R258" s="13">
        <f t="shared" si="1"/>
        <v>60</v>
      </c>
      <c r="S258" s="14">
        <f t="shared" si="2"/>
        <v>20</v>
      </c>
      <c r="T258" s="14">
        <f t="shared" si="3"/>
        <v>-0.5833333333</v>
      </c>
      <c r="U258" s="15" t="str">
        <f>vlookup(F258,'Sub categories'!$A:$C,3,False)</f>
        <v>Furnishings</v>
      </c>
      <c r="V258" s="16">
        <f t="shared" si="4"/>
        <v>5</v>
      </c>
      <c r="W258" s="17">
        <f t="array" ref="W258">INDEX(shipping_prices!$C$1:$F1485,MATCH(I258,shipping_prices!$A$1:$A1485,0),MATCH(M258,shipping_prices!$C$1:$F$1,0))</f>
        <v>9.96</v>
      </c>
      <c r="X258" s="15" t="str">
        <f t="shared" si="5"/>
        <v>Luke FosterHoustonTexas</v>
      </c>
      <c r="Y258" s="15" t="str">
        <f t="shared" si="6"/>
        <v>loss</v>
      </c>
    </row>
    <row r="259" hidden="1">
      <c r="A259" s="1">
        <v>42089.0</v>
      </c>
      <c r="B259" s="2" t="s">
        <v>723</v>
      </c>
      <c r="C259" s="2">
        <v>7.0</v>
      </c>
      <c r="D259" s="2" t="s">
        <v>724</v>
      </c>
      <c r="E259" s="2" t="s">
        <v>37</v>
      </c>
      <c r="F259" s="2" t="s">
        <v>725</v>
      </c>
      <c r="G259" s="2" t="s">
        <v>39</v>
      </c>
      <c r="H259" s="2" t="s">
        <v>726</v>
      </c>
      <c r="I259" s="2" t="s">
        <v>31</v>
      </c>
      <c r="J259" s="2" t="s">
        <v>32</v>
      </c>
      <c r="K259" s="2" t="s">
        <v>33</v>
      </c>
      <c r="L259" s="10">
        <v>42094.0</v>
      </c>
      <c r="M259" s="2" t="s">
        <v>34</v>
      </c>
      <c r="N259" s="11">
        <v>0.0</v>
      </c>
      <c r="O259" s="12">
        <v>7.0</v>
      </c>
      <c r="P259" s="13">
        <v>0.44</v>
      </c>
      <c r="Q259" s="13">
        <v>16.0</v>
      </c>
      <c r="R259" s="13">
        <f t="shared" si="1"/>
        <v>16</v>
      </c>
      <c r="S259" s="14">
        <f t="shared" si="2"/>
        <v>2.285714286</v>
      </c>
      <c r="T259" s="14">
        <f t="shared" si="3"/>
        <v>0.4375</v>
      </c>
      <c r="U259" s="15" t="str">
        <f>vlookup(F259,'Sub categories'!$A:$C,3,False)</f>
        <v>Art</v>
      </c>
      <c r="V259" s="16">
        <f t="shared" si="4"/>
        <v>5</v>
      </c>
      <c r="W259" s="17">
        <f t="array" ref="W259">INDEX(shipping_prices!$C$1:$F1486,MATCH(I259,shipping_prices!$A$1:$A1486,0),MATCH(M259,shipping_prices!$C$1:$F$1,0))</f>
        <v>10.09</v>
      </c>
      <c r="X259" s="15" t="str">
        <f t="shared" si="5"/>
        <v>Stephanie PhelpsNew York CityNew York</v>
      </c>
      <c r="Y259" s="15" t="str">
        <f t="shared" si="6"/>
        <v>Low</v>
      </c>
    </row>
    <row r="260" hidden="1">
      <c r="A260" s="1">
        <v>42089.0</v>
      </c>
      <c r="B260" s="2" t="s">
        <v>723</v>
      </c>
      <c r="C260" s="2">
        <v>1.0</v>
      </c>
      <c r="D260" s="2" t="s">
        <v>724</v>
      </c>
      <c r="E260" s="2" t="s">
        <v>37</v>
      </c>
      <c r="F260" s="2" t="s">
        <v>430</v>
      </c>
      <c r="G260" s="2" t="s">
        <v>29</v>
      </c>
      <c r="H260" s="2" t="s">
        <v>431</v>
      </c>
      <c r="I260" s="2" t="s">
        <v>31</v>
      </c>
      <c r="J260" s="2" t="s">
        <v>32</v>
      </c>
      <c r="K260" s="2" t="s">
        <v>33</v>
      </c>
      <c r="L260" s="10">
        <v>42094.0</v>
      </c>
      <c r="M260" s="2" t="s">
        <v>34</v>
      </c>
      <c r="N260" s="11">
        <v>0.0</v>
      </c>
      <c r="O260" s="12">
        <v>37.0</v>
      </c>
      <c r="P260" s="13">
        <v>0.27</v>
      </c>
      <c r="Q260" s="13">
        <v>136.0</v>
      </c>
      <c r="R260" s="13">
        <f t="shared" si="1"/>
        <v>136</v>
      </c>
      <c r="S260" s="14">
        <f t="shared" si="2"/>
        <v>136</v>
      </c>
      <c r="T260" s="14">
        <f t="shared" si="3"/>
        <v>0.2720588235</v>
      </c>
      <c r="U260" s="15" t="str">
        <f>vlookup(F260,'Sub categories'!$A:$C,3,False)</f>
        <v>Phones</v>
      </c>
      <c r="V260" s="16">
        <f t="shared" si="4"/>
        <v>5</v>
      </c>
      <c r="W260" s="17">
        <f t="array" ref="W260">INDEX(shipping_prices!$C$1:$F1487,MATCH(I260,shipping_prices!$A$1:$A1487,0),MATCH(M260,shipping_prices!$C$1:$F$1,0))</f>
        <v>10.09</v>
      </c>
      <c r="X260" s="15" t="str">
        <f t="shared" si="5"/>
        <v>Stephanie PhelpsNew York CityNew York</v>
      </c>
      <c r="Y260" s="15" t="str">
        <f t="shared" si="6"/>
        <v>Low</v>
      </c>
    </row>
    <row r="261">
      <c r="A261" s="1">
        <v>42091.0</v>
      </c>
      <c r="B261" s="2" t="s">
        <v>727</v>
      </c>
      <c r="C261" s="2">
        <v>4.0</v>
      </c>
      <c r="D261" s="2" t="s">
        <v>728</v>
      </c>
      <c r="E261" s="2" t="s">
        <v>49</v>
      </c>
      <c r="F261" s="2" t="s">
        <v>729</v>
      </c>
      <c r="G261" s="2" t="s">
        <v>45</v>
      </c>
      <c r="H261" s="2" t="s">
        <v>707</v>
      </c>
      <c r="I261" s="2" t="s">
        <v>310</v>
      </c>
      <c r="J261" s="2" t="s">
        <v>321</v>
      </c>
      <c r="K261" s="2" t="s">
        <v>33</v>
      </c>
      <c r="L261" s="10">
        <v>42100.0</v>
      </c>
      <c r="M261" s="2" t="s">
        <v>34</v>
      </c>
      <c r="N261" s="11">
        <v>0.2</v>
      </c>
      <c r="O261" s="12">
        <v>13.0</v>
      </c>
      <c r="P261" s="13">
        <v>0.14</v>
      </c>
      <c r="Q261" s="13">
        <v>94.0</v>
      </c>
      <c r="R261" s="13">
        <f t="shared" si="1"/>
        <v>117.5</v>
      </c>
      <c r="S261" s="14">
        <f t="shared" si="2"/>
        <v>29.375</v>
      </c>
      <c r="T261" s="14">
        <f t="shared" si="3"/>
        <v>0.1382978723</v>
      </c>
      <c r="U261" s="15" t="str">
        <f>vlookup(F261,'Sub categories'!$A:$C,3,False)</f>
        <v>Furnishings</v>
      </c>
      <c r="V261" s="16">
        <f t="shared" si="4"/>
        <v>9</v>
      </c>
      <c r="W261" s="17">
        <f t="array" ref="W261">INDEX(shipping_prices!$C$1:$F1488,MATCH(I261,shipping_prices!$A$1:$A1488,0),MATCH(M261,shipping_prices!$C$1:$F$1,0))</f>
        <v>14.31</v>
      </c>
      <c r="X261" s="15" t="str">
        <f t="shared" si="5"/>
        <v>Maureen GastineauNewarkOhio</v>
      </c>
      <c r="Y261" s="15" t="str">
        <f t="shared" si="6"/>
        <v>Low</v>
      </c>
    </row>
    <row r="262" hidden="1">
      <c r="A262" s="1">
        <v>42091.0</v>
      </c>
      <c r="B262" s="2" t="s">
        <v>730</v>
      </c>
      <c r="C262" s="2">
        <v>3.0</v>
      </c>
      <c r="D262" s="2" t="s">
        <v>731</v>
      </c>
      <c r="E262" s="2" t="s">
        <v>27</v>
      </c>
      <c r="F262" s="2" t="s">
        <v>732</v>
      </c>
      <c r="G262" s="2" t="s">
        <v>29</v>
      </c>
      <c r="H262" s="2" t="s">
        <v>30</v>
      </c>
      <c r="I262" s="2" t="s">
        <v>733</v>
      </c>
      <c r="J262" s="2" t="s">
        <v>251</v>
      </c>
      <c r="K262" s="2" t="s">
        <v>54</v>
      </c>
      <c r="L262" s="10">
        <v>42097.0</v>
      </c>
      <c r="M262" s="2" t="s">
        <v>34</v>
      </c>
      <c r="N262" s="11">
        <v>0.2</v>
      </c>
      <c r="O262" s="12">
        <v>38.0</v>
      </c>
      <c r="P262" s="13">
        <v>0.13</v>
      </c>
      <c r="Q262" s="13">
        <v>302.0</v>
      </c>
      <c r="R262" s="13">
        <f t="shared" si="1"/>
        <v>377.5</v>
      </c>
      <c r="S262" s="14">
        <f t="shared" si="2"/>
        <v>125.8333333</v>
      </c>
      <c r="T262" s="14">
        <f t="shared" si="3"/>
        <v>0.1258278146</v>
      </c>
      <c r="U262" s="15" t="str">
        <f>vlookup(F262,'Sub categories'!$A:$C,3,False)</f>
        <v>Phones</v>
      </c>
      <c r="V262" s="16">
        <f t="shared" si="4"/>
        <v>6</v>
      </c>
      <c r="W262" s="17">
        <f t="array" ref="W262">INDEX(shipping_prices!$C$1:$F1489,MATCH(I262,shipping_prices!$A$1:$A1489,0),MATCH(M262,shipping_prices!$C$1:$F$1,0))</f>
        <v>6.1</v>
      </c>
      <c r="X262" s="15" t="str">
        <f t="shared" si="5"/>
        <v>Lena CreightonWilmingtonNorth Carolina</v>
      </c>
      <c r="Y262" s="15" t="str">
        <f t="shared" si="6"/>
        <v>High</v>
      </c>
    </row>
    <row r="263" hidden="1">
      <c r="A263" s="1">
        <v>42091.0</v>
      </c>
      <c r="B263" s="2" t="s">
        <v>734</v>
      </c>
      <c r="C263" s="2">
        <v>9.0</v>
      </c>
      <c r="D263" s="2" t="s">
        <v>735</v>
      </c>
      <c r="E263" s="2" t="s">
        <v>49</v>
      </c>
      <c r="F263" s="2" t="s">
        <v>736</v>
      </c>
      <c r="G263" s="2" t="s">
        <v>39</v>
      </c>
      <c r="H263" s="2" t="s">
        <v>526</v>
      </c>
      <c r="I263" s="2" t="s">
        <v>169</v>
      </c>
      <c r="J263" s="2" t="s">
        <v>42</v>
      </c>
      <c r="K263" s="2" t="s">
        <v>43</v>
      </c>
      <c r="L263" s="10">
        <v>42097.0</v>
      </c>
      <c r="M263" s="2" t="s">
        <v>34</v>
      </c>
      <c r="N263" s="11">
        <v>0.0</v>
      </c>
      <c r="O263" s="12">
        <v>45.0</v>
      </c>
      <c r="P263" s="13">
        <v>0.18</v>
      </c>
      <c r="Q263" s="13">
        <v>250.0</v>
      </c>
      <c r="R263" s="13">
        <f t="shared" si="1"/>
        <v>250</v>
      </c>
      <c r="S263" s="14">
        <f t="shared" si="2"/>
        <v>27.77777778</v>
      </c>
      <c r="T263" s="14">
        <f t="shared" si="3"/>
        <v>0.18</v>
      </c>
      <c r="U263" s="15" t="str">
        <f>vlookup(F263,'Sub categories'!$A:$C,3,False)</f>
        <v>Storage</v>
      </c>
      <c r="V263" s="16">
        <f t="shared" si="4"/>
        <v>6</v>
      </c>
      <c r="W263" s="17">
        <f t="array" ref="W263">INDEX(shipping_prices!$C$1:$F1490,MATCH(I263,shipping_prices!$A$1:$A1490,0),MATCH(M263,shipping_prices!$C$1:$F$1,0))</f>
        <v>14.86</v>
      </c>
      <c r="X263" s="15" t="str">
        <f t="shared" si="5"/>
        <v>Ben FerrerLos AngelesCalifornia</v>
      </c>
      <c r="Y263" s="15" t="str">
        <f t="shared" si="6"/>
        <v>High</v>
      </c>
    </row>
    <row r="264" hidden="1">
      <c r="A264" s="1">
        <v>42091.0</v>
      </c>
      <c r="B264" s="2" t="s">
        <v>734</v>
      </c>
      <c r="C264" s="2">
        <v>8.0</v>
      </c>
      <c r="D264" s="2" t="s">
        <v>735</v>
      </c>
      <c r="E264" s="2" t="s">
        <v>49</v>
      </c>
      <c r="F264" s="2" t="s">
        <v>737</v>
      </c>
      <c r="G264" s="2" t="s">
        <v>29</v>
      </c>
      <c r="H264" s="2" t="s">
        <v>168</v>
      </c>
      <c r="I264" s="2" t="s">
        <v>169</v>
      </c>
      <c r="J264" s="2" t="s">
        <v>42</v>
      </c>
      <c r="K264" s="2" t="s">
        <v>43</v>
      </c>
      <c r="L264" s="10">
        <v>42097.0</v>
      </c>
      <c r="M264" s="2" t="s">
        <v>34</v>
      </c>
      <c r="N264" s="11">
        <v>0.2</v>
      </c>
      <c r="O264" s="12">
        <v>29.0</v>
      </c>
      <c r="P264" s="13">
        <v>0.11</v>
      </c>
      <c r="Q264" s="13">
        <v>256.0</v>
      </c>
      <c r="R264" s="13">
        <f t="shared" si="1"/>
        <v>320</v>
      </c>
      <c r="S264" s="14">
        <f t="shared" si="2"/>
        <v>40</v>
      </c>
      <c r="T264" s="14">
        <f t="shared" si="3"/>
        <v>0.11328125</v>
      </c>
      <c r="U264" s="15" t="str">
        <f>vlookup(F264,'Sub categories'!$A:$C,3,False)</f>
        <v>Phones</v>
      </c>
      <c r="V264" s="16">
        <f t="shared" si="4"/>
        <v>6</v>
      </c>
      <c r="W264" s="17">
        <f t="array" ref="W264">INDEX(shipping_prices!$C$1:$F1491,MATCH(I264,shipping_prices!$A$1:$A1491,0),MATCH(M264,shipping_prices!$C$1:$F$1,0))</f>
        <v>14.86</v>
      </c>
      <c r="X264" s="15" t="str">
        <f t="shared" si="5"/>
        <v>Ben FerrerLos AngelesCalifornia</v>
      </c>
      <c r="Y264" s="15" t="str">
        <f t="shared" si="6"/>
        <v>High</v>
      </c>
    </row>
    <row r="265">
      <c r="A265" s="1">
        <v>42092.0</v>
      </c>
      <c r="B265" s="2" t="s">
        <v>738</v>
      </c>
      <c r="C265" s="2">
        <v>3.0</v>
      </c>
      <c r="D265" s="2" t="s">
        <v>739</v>
      </c>
      <c r="E265" s="2" t="s">
        <v>27</v>
      </c>
      <c r="F265" s="2" t="s">
        <v>740</v>
      </c>
      <c r="G265" s="2" t="s">
        <v>45</v>
      </c>
      <c r="H265" s="2" t="s">
        <v>227</v>
      </c>
      <c r="I265" s="2" t="s">
        <v>741</v>
      </c>
      <c r="J265" s="2" t="s">
        <v>76</v>
      </c>
      <c r="K265" s="2" t="s">
        <v>77</v>
      </c>
      <c r="L265" s="10">
        <v>42103.0</v>
      </c>
      <c r="M265" s="2" t="s">
        <v>142</v>
      </c>
      <c r="N265" s="11">
        <v>0.3</v>
      </c>
      <c r="O265" s="12">
        <v>-9.0</v>
      </c>
      <c r="P265" s="13">
        <v>-0.07</v>
      </c>
      <c r="Q265" s="13">
        <v>128.0</v>
      </c>
      <c r="R265" s="13">
        <f t="shared" si="1"/>
        <v>182.8571429</v>
      </c>
      <c r="S265" s="14">
        <f t="shared" si="2"/>
        <v>60.95238095</v>
      </c>
      <c r="T265" s="14">
        <f t="shared" si="3"/>
        <v>-0.0703125</v>
      </c>
      <c r="U265" s="15" t="str">
        <f>vlookup(F265,'Sub categories'!$A:$C,3,False)</f>
        <v>Chairs</v>
      </c>
      <c r="V265" s="16">
        <f t="shared" si="4"/>
        <v>11</v>
      </c>
      <c r="W265" s="17">
        <f t="array" ref="W265">INDEX(shipping_prices!$C$1:$F1492,MATCH(I265,shipping_prices!$A$1:$A1492,0),MATCH(M265,shipping_prices!$C$1:$F$1,0))</f>
        <v>24.34</v>
      </c>
      <c r="X265" s="15" t="str">
        <f t="shared" si="5"/>
        <v>Emily BurnsSan AntonioTexas</v>
      </c>
      <c r="Y265" s="15" t="str">
        <f t="shared" si="6"/>
        <v>loss</v>
      </c>
    </row>
    <row r="266" hidden="1">
      <c r="A266" s="1">
        <v>42093.0</v>
      </c>
      <c r="B266" s="2" t="s">
        <v>742</v>
      </c>
      <c r="C266" s="2">
        <v>2.0</v>
      </c>
      <c r="D266" s="2" t="s">
        <v>743</v>
      </c>
      <c r="E266" s="2" t="s">
        <v>49</v>
      </c>
      <c r="F266" s="2" t="s">
        <v>231</v>
      </c>
      <c r="G266" s="2" t="s">
        <v>39</v>
      </c>
      <c r="H266" s="2" t="s">
        <v>79</v>
      </c>
      <c r="I266" s="2" t="s">
        <v>75</v>
      </c>
      <c r="J266" s="2" t="s">
        <v>76</v>
      </c>
      <c r="K266" s="2" t="s">
        <v>77</v>
      </c>
      <c r="L266" s="10">
        <v>42104.0</v>
      </c>
      <c r="M266" s="2" t="s">
        <v>34</v>
      </c>
      <c r="N266" s="11">
        <v>0.2</v>
      </c>
      <c r="O266" s="12">
        <v>9.0</v>
      </c>
      <c r="P266" s="13">
        <v>0.38</v>
      </c>
      <c r="Q266" s="13">
        <v>24.0</v>
      </c>
      <c r="R266" s="13">
        <f t="shared" si="1"/>
        <v>30</v>
      </c>
      <c r="S266" s="14">
        <f t="shared" si="2"/>
        <v>15</v>
      </c>
      <c r="T266" s="14">
        <f t="shared" si="3"/>
        <v>0.375</v>
      </c>
      <c r="U266" s="15" t="str">
        <f>vlookup(F266,'Sub categories'!$A:$C,3,False)</f>
        <v>Labels</v>
      </c>
      <c r="V266" s="16">
        <f t="shared" si="4"/>
        <v>11</v>
      </c>
      <c r="W266" s="17">
        <f t="array" ref="W266">INDEX(shipping_prices!$C$1:$F1493,MATCH(I266,shipping_prices!$A$1:$A1493,0),MATCH(M266,shipping_prices!$C$1:$F$1,0))</f>
        <v>11.99</v>
      </c>
      <c r="X266" s="15" t="str">
        <f t="shared" si="5"/>
        <v>Emily DucichHoustonTexas</v>
      </c>
      <c r="Y266" s="15" t="str">
        <f t="shared" si="6"/>
        <v>Low</v>
      </c>
    </row>
    <row r="267" hidden="1">
      <c r="A267" s="1">
        <v>42093.0</v>
      </c>
      <c r="B267" s="2" t="s">
        <v>744</v>
      </c>
      <c r="C267" s="2">
        <v>3.0</v>
      </c>
      <c r="D267" s="2" t="s">
        <v>745</v>
      </c>
      <c r="E267" s="2" t="s">
        <v>37</v>
      </c>
      <c r="F267" s="2" t="s">
        <v>746</v>
      </c>
      <c r="G267" s="2" t="s">
        <v>39</v>
      </c>
      <c r="H267" s="2" t="s">
        <v>747</v>
      </c>
      <c r="I267" s="2" t="s">
        <v>748</v>
      </c>
      <c r="J267" s="2" t="s">
        <v>749</v>
      </c>
      <c r="K267" s="2" t="s">
        <v>54</v>
      </c>
      <c r="L267" s="10">
        <v>42099.0</v>
      </c>
      <c r="M267" s="2" t="s">
        <v>90</v>
      </c>
      <c r="N267" s="11">
        <v>0.0</v>
      </c>
      <c r="O267" s="12">
        <v>11.0</v>
      </c>
      <c r="P267" s="13">
        <v>0.04</v>
      </c>
      <c r="Q267" s="13">
        <v>276.0</v>
      </c>
      <c r="R267" s="13">
        <f t="shared" si="1"/>
        <v>276</v>
      </c>
      <c r="S267" s="14">
        <f t="shared" si="2"/>
        <v>92</v>
      </c>
      <c r="T267" s="14">
        <f t="shared" si="3"/>
        <v>0.03985507246</v>
      </c>
      <c r="U267" s="15" t="str">
        <f>vlookup(F267,'Sub categories'!$A:$C,3,False)</f>
        <v>Storage</v>
      </c>
      <c r="V267" s="16">
        <f t="shared" si="4"/>
        <v>6</v>
      </c>
      <c r="W267" s="17">
        <f t="array" ref="W267">INDEX(shipping_prices!$C$1:$F1494,MATCH(I267,shipping_prices!$A$1:$A1494,0),MATCH(M267,shipping_prices!$C$1:$F$1,0))</f>
        <v>6.81</v>
      </c>
      <c r="X267" s="15" t="str">
        <f t="shared" si="5"/>
        <v>Alan SchoenbergerMontgomeryAlabama</v>
      </c>
      <c r="Y267" s="15" t="str">
        <f t="shared" si="6"/>
        <v>Low</v>
      </c>
    </row>
    <row r="268">
      <c r="A268" s="1">
        <v>42093.0</v>
      </c>
      <c r="B268" s="2" t="s">
        <v>744</v>
      </c>
      <c r="C268" s="2">
        <v>6.0</v>
      </c>
      <c r="D268" s="2" t="s">
        <v>745</v>
      </c>
      <c r="E268" s="2" t="s">
        <v>37</v>
      </c>
      <c r="F268" s="2" t="s">
        <v>750</v>
      </c>
      <c r="G268" s="2" t="s">
        <v>45</v>
      </c>
      <c r="H268" s="2" t="s">
        <v>227</v>
      </c>
      <c r="I268" s="2" t="s">
        <v>748</v>
      </c>
      <c r="J268" s="2" t="s">
        <v>749</v>
      </c>
      <c r="K268" s="2" t="s">
        <v>54</v>
      </c>
      <c r="L268" s="10">
        <v>42099.0</v>
      </c>
      <c r="M268" s="2" t="s">
        <v>90</v>
      </c>
      <c r="N268" s="11">
        <v>0.0</v>
      </c>
      <c r="O268" s="12">
        <v>71.0</v>
      </c>
      <c r="P268" s="13">
        <v>0.13</v>
      </c>
      <c r="Q268" s="13">
        <v>546.0</v>
      </c>
      <c r="R268" s="13">
        <f t="shared" si="1"/>
        <v>546</v>
      </c>
      <c r="S268" s="14">
        <f t="shared" si="2"/>
        <v>91</v>
      </c>
      <c r="T268" s="14">
        <f t="shared" si="3"/>
        <v>0.13003663</v>
      </c>
      <c r="U268" s="15" t="str">
        <f>vlookup(F268,'Sub categories'!$A:$C,3,False)</f>
        <v>Chairs</v>
      </c>
      <c r="V268" s="16">
        <f t="shared" si="4"/>
        <v>6</v>
      </c>
      <c r="W268" s="17">
        <f t="array" ref="W268">INDEX(shipping_prices!$C$1:$F1495,MATCH(I268,shipping_prices!$A$1:$A1495,0),MATCH(M268,shipping_prices!$C$1:$F$1,0))</f>
        <v>6.81</v>
      </c>
      <c r="X268" s="15" t="str">
        <f t="shared" si="5"/>
        <v>Alan SchoenbergerMontgomeryAlabama</v>
      </c>
      <c r="Y268" s="15" t="str">
        <f t="shared" si="6"/>
        <v>High</v>
      </c>
    </row>
    <row r="269" hidden="1">
      <c r="A269" s="1">
        <v>42093.0</v>
      </c>
      <c r="B269" s="2" t="s">
        <v>744</v>
      </c>
      <c r="C269" s="2">
        <v>5.0</v>
      </c>
      <c r="D269" s="2" t="s">
        <v>745</v>
      </c>
      <c r="E269" s="2" t="s">
        <v>37</v>
      </c>
      <c r="F269" s="2" t="s">
        <v>751</v>
      </c>
      <c r="G269" s="2" t="s">
        <v>29</v>
      </c>
      <c r="H269" s="2" t="s">
        <v>752</v>
      </c>
      <c r="I269" s="2" t="s">
        <v>748</v>
      </c>
      <c r="J269" s="2" t="s">
        <v>749</v>
      </c>
      <c r="K269" s="2" t="s">
        <v>54</v>
      </c>
      <c r="L269" s="10">
        <v>42099.0</v>
      </c>
      <c r="M269" s="2" t="s">
        <v>90</v>
      </c>
      <c r="N269" s="11">
        <v>0.0</v>
      </c>
      <c r="O269" s="12">
        <v>363.0</v>
      </c>
      <c r="P269" s="13">
        <v>0.26</v>
      </c>
      <c r="Q269" s="13">
        <v>1395.0</v>
      </c>
      <c r="R269" s="13">
        <f t="shared" si="1"/>
        <v>1395</v>
      </c>
      <c r="S269" s="14">
        <f t="shared" si="2"/>
        <v>279</v>
      </c>
      <c r="T269" s="14">
        <f t="shared" si="3"/>
        <v>0.2602150538</v>
      </c>
      <c r="U269" s="15" t="str">
        <f>vlookup(F269,'Sub categories'!$A:$C,3,False)</f>
        <v>Phones</v>
      </c>
      <c r="V269" s="16">
        <f t="shared" si="4"/>
        <v>6</v>
      </c>
      <c r="W269" s="17">
        <f t="array" ref="W269">INDEX(shipping_prices!$C$1:$F1496,MATCH(I269,shipping_prices!$A$1:$A1496,0),MATCH(M269,shipping_prices!$C$1:$F$1,0))</f>
        <v>6.81</v>
      </c>
      <c r="X269" s="15" t="str">
        <f t="shared" si="5"/>
        <v>Alan SchoenbergerMontgomeryAlabama</v>
      </c>
      <c r="Y269" s="15" t="str">
        <f t="shared" si="6"/>
        <v>High</v>
      </c>
    </row>
    <row r="270">
      <c r="A270" s="1">
        <v>42093.0</v>
      </c>
      <c r="B270" s="2" t="s">
        <v>753</v>
      </c>
      <c r="C270" s="2">
        <v>3.0</v>
      </c>
      <c r="D270" s="2" t="s">
        <v>754</v>
      </c>
      <c r="E270" s="2" t="s">
        <v>27</v>
      </c>
      <c r="F270" s="2" t="s">
        <v>755</v>
      </c>
      <c r="G270" s="2" t="s">
        <v>45</v>
      </c>
      <c r="H270" s="2" t="s">
        <v>87</v>
      </c>
      <c r="I270" s="2" t="s">
        <v>194</v>
      </c>
      <c r="J270" s="2" t="s">
        <v>53</v>
      </c>
      <c r="K270" s="2" t="s">
        <v>54</v>
      </c>
      <c r="L270" s="10">
        <v>42099.0</v>
      </c>
      <c r="M270" s="2" t="s">
        <v>90</v>
      </c>
      <c r="N270" s="11">
        <v>0.2</v>
      </c>
      <c r="O270" s="12">
        <v>4.0</v>
      </c>
      <c r="P270" s="13">
        <v>0.16</v>
      </c>
      <c r="Q270" s="13">
        <v>25.0</v>
      </c>
      <c r="R270" s="13">
        <f t="shared" si="1"/>
        <v>31.25</v>
      </c>
      <c r="S270" s="14">
        <f t="shared" si="2"/>
        <v>10.41666667</v>
      </c>
      <c r="T270" s="14">
        <f t="shared" si="3"/>
        <v>0.16</v>
      </c>
      <c r="U270" s="15" t="str">
        <f>vlookup(F270,'Sub categories'!$A:$C,3,False)</f>
        <v>Furnishings</v>
      </c>
      <c r="V270" s="16">
        <f t="shared" si="4"/>
        <v>6</v>
      </c>
      <c r="W270" s="17">
        <f t="array" ref="W270">INDEX(shipping_prices!$C$1:$F1497,MATCH(I270,shipping_prices!$A$1:$A1497,0),MATCH(M270,shipping_prices!$C$1:$F$1,0))</f>
        <v>8.76</v>
      </c>
      <c r="X270" s="15" t="str">
        <f t="shared" si="5"/>
        <v>Tom BoeckenhauerMiamiFlorida</v>
      </c>
      <c r="Y270" s="15" t="str">
        <f t="shared" si="6"/>
        <v>Low</v>
      </c>
    </row>
    <row r="271" hidden="1">
      <c r="A271" s="1">
        <v>42093.0</v>
      </c>
      <c r="B271" s="2" t="s">
        <v>756</v>
      </c>
      <c r="C271" s="2">
        <v>8.0</v>
      </c>
      <c r="D271" s="2" t="s">
        <v>743</v>
      </c>
      <c r="E271" s="2" t="s">
        <v>49</v>
      </c>
      <c r="F271" s="2" t="s">
        <v>757</v>
      </c>
      <c r="G271" s="2" t="s">
        <v>39</v>
      </c>
      <c r="H271" s="2" t="s">
        <v>193</v>
      </c>
      <c r="I271" s="2" t="s">
        <v>439</v>
      </c>
      <c r="J271" s="2" t="s">
        <v>42</v>
      </c>
      <c r="K271" s="2" t="s">
        <v>43</v>
      </c>
      <c r="L271" s="10">
        <v>42095.0</v>
      </c>
      <c r="M271" s="2" t="s">
        <v>34</v>
      </c>
      <c r="N271" s="11">
        <v>0.0</v>
      </c>
      <c r="O271" s="12">
        <v>10.0</v>
      </c>
      <c r="P271" s="13">
        <v>0.46</v>
      </c>
      <c r="Q271" s="13">
        <v>21.0</v>
      </c>
      <c r="R271" s="13">
        <f t="shared" si="1"/>
        <v>21</v>
      </c>
      <c r="S271" s="14">
        <f t="shared" si="2"/>
        <v>2.625</v>
      </c>
      <c r="T271" s="14">
        <f t="shared" si="3"/>
        <v>0.4761904762</v>
      </c>
      <c r="U271" s="15" t="str">
        <f>vlookup(F271,'Sub categories'!$A:$C,3,False)</f>
        <v>Labels</v>
      </c>
      <c r="V271" s="16">
        <f t="shared" si="4"/>
        <v>2</v>
      </c>
      <c r="W271" s="17">
        <f t="array" ref="W271">INDEX(shipping_prices!$C$1:$F1498,MATCH(I271,shipping_prices!$A$1:$A1498,0),MATCH(M271,shipping_prices!$C$1:$F$1,0))</f>
        <v>14.3</v>
      </c>
      <c r="X271" s="15" t="str">
        <f t="shared" si="5"/>
        <v>Emily DucichSan DiegoCalifornia</v>
      </c>
      <c r="Y271" s="15" t="str">
        <f t="shared" si="6"/>
        <v>Low</v>
      </c>
    </row>
    <row r="272" hidden="1">
      <c r="A272" s="1">
        <v>42093.0</v>
      </c>
      <c r="B272" s="2" t="s">
        <v>758</v>
      </c>
      <c r="C272" s="2">
        <v>7.0</v>
      </c>
      <c r="D272" s="2" t="s">
        <v>759</v>
      </c>
      <c r="E272" s="2" t="s">
        <v>27</v>
      </c>
      <c r="F272" s="2" t="s">
        <v>760</v>
      </c>
      <c r="G272" s="2" t="s">
        <v>39</v>
      </c>
      <c r="H272" s="2" t="s">
        <v>130</v>
      </c>
      <c r="I272" s="2" t="s">
        <v>761</v>
      </c>
      <c r="J272" s="2" t="s">
        <v>543</v>
      </c>
      <c r="K272" s="2" t="s">
        <v>43</v>
      </c>
      <c r="L272" s="10">
        <v>42103.0</v>
      </c>
      <c r="M272" s="2" t="s">
        <v>34</v>
      </c>
      <c r="N272" s="11">
        <v>0.0</v>
      </c>
      <c r="O272" s="12">
        <v>24.0</v>
      </c>
      <c r="P272" s="13">
        <v>0.28</v>
      </c>
      <c r="Q272" s="13">
        <v>87.0</v>
      </c>
      <c r="R272" s="13">
        <f t="shared" si="1"/>
        <v>87</v>
      </c>
      <c r="S272" s="14">
        <f t="shared" si="2"/>
        <v>12.42857143</v>
      </c>
      <c r="T272" s="14">
        <f t="shared" si="3"/>
        <v>0.275862069</v>
      </c>
      <c r="U272" s="15" t="str">
        <f>vlookup(F272,'Sub categories'!$A:$C,3,False)</f>
        <v>Storage</v>
      </c>
      <c r="V272" s="16">
        <f t="shared" si="4"/>
        <v>10</v>
      </c>
      <c r="W272" s="17">
        <f t="array" ref="W272">INDEX(shipping_prices!$C$1:$F1499,MATCH(I272,shipping_prices!$A$1:$A1499,0),MATCH(M272,shipping_prices!$C$1:$F$1,0))</f>
        <v>9.44</v>
      </c>
      <c r="X272" s="15" t="str">
        <f t="shared" si="5"/>
        <v>Michelle MorayGreat FallsMontana</v>
      </c>
      <c r="Y272" s="15" t="str">
        <f t="shared" si="6"/>
        <v>Low</v>
      </c>
    </row>
    <row r="273" hidden="1">
      <c r="A273" s="1">
        <v>42093.0</v>
      </c>
      <c r="B273" s="2" t="s">
        <v>758</v>
      </c>
      <c r="C273" s="2">
        <v>2.0</v>
      </c>
      <c r="D273" s="2" t="s">
        <v>759</v>
      </c>
      <c r="E273" s="2" t="s">
        <v>27</v>
      </c>
      <c r="F273" s="2" t="s">
        <v>762</v>
      </c>
      <c r="G273" s="2" t="s">
        <v>29</v>
      </c>
      <c r="H273" s="2" t="s">
        <v>30</v>
      </c>
      <c r="I273" s="2" t="s">
        <v>761</v>
      </c>
      <c r="J273" s="2" t="s">
        <v>543</v>
      </c>
      <c r="K273" s="2" t="s">
        <v>43</v>
      </c>
      <c r="L273" s="10">
        <v>42103.0</v>
      </c>
      <c r="M273" s="2" t="s">
        <v>34</v>
      </c>
      <c r="N273" s="11">
        <v>0.2</v>
      </c>
      <c r="O273" s="12">
        <v>9.0</v>
      </c>
      <c r="P273" s="13">
        <v>0.09</v>
      </c>
      <c r="Q273" s="13">
        <v>106.0</v>
      </c>
      <c r="R273" s="13">
        <f t="shared" si="1"/>
        <v>132.5</v>
      </c>
      <c r="S273" s="14">
        <f t="shared" si="2"/>
        <v>66.25</v>
      </c>
      <c r="T273" s="14">
        <f t="shared" si="3"/>
        <v>0.08490566038</v>
      </c>
      <c r="U273" s="15" t="str">
        <f>vlookup(F273,'Sub categories'!$A:$C,3,False)</f>
        <v>Phones</v>
      </c>
      <c r="V273" s="16">
        <f t="shared" si="4"/>
        <v>10</v>
      </c>
      <c r="W273" s="17">
        <f t="array" ref="W273">INDEX(shipping_prices!$C$1:$F1500,MATCH(I273,shipping_prices!$A$1:$A1500,0),MATCH(M273,shipping_prices!$C$1:$F$1,0))</f>
        <v>9.44</v>
      </c>
      <c r="X273" s="15" t="str">
        <f t="shared" si="5"/>
        <v>Michelle MorayGreat FallsMontana</v>
      </c>
      <c r="Y273" s="15" t="str">
        <f t="shared" si="6"/>
        <v>Low</v>
      </c>
    </row>
    <row r="274" hidden="1">
      <c r="A274" s="1">
        <v>42093.0</v>
      </c>
      <c r="B274" s="2" t="s">
        <v>758</v>
      </c>
      <c r="C274" s="2">
        <v>6.0</v>
      </c>
      <c r="D274" s="2" t="s">
        <v>759</v>
      </c>
      <c r="E274" s="2" t="s">
        <v>27</v>
      </c>
      <c r="F274" s="2" t="s">
        <v>763</v>
      </c>
      <c r="G274" s="2" t="s">
        <v>29</v>
      </c>
      <c r="H274" s="2" t="s">
        <v>764</v>
      </c>
      <c r="I274" s="2" t="s">
        <v>761</v>
      </c>
      <c r="J274" s="2" t="s">
        <v>543</v>
      </c>
      <c r="K274" s="2" t="s">
        <v>43</v>
      </c>
      <c r="L274" s="10">
        <v>42103.0</v>
      </c>
      <c r="M274" s="2" t="s">
        <v>34</v>
      </c>
      <c r="N274" s="11">
        <v>0.0</v>
      </c>
      <c r="O274" s="12">
        <v>91.0</v>
      </c>
      <c r="P274" s="13">
        <v>0.42</v>
      </c>
      <c r="Q274" s="13">
        <v>217.0</v>
      </c>
      <c r="R274" s="13">
        <f t="shared" si="1"/>
        <v>217</v>
      </c>
      <c r="S274" s="14">
        <f t="shared" si="2"/>
        <v>36.16666667</v>
      </c>
      <c r="T274" s="14">
        <f t="shared" si="3"/>
        <v>0.4193548387</v>
      </c>
      <c r="U274" s="15" t="str">
        <f>vlookup(F274,'Sub categories'!$A:$C,3,False)</f>
        <v>Accessories</v>
      </c>
      <c r="V274" s="16">
        <f t="shared" si="4"/>
        <v>10</v>
      </c>
      <c r="W274" s="17">
        <f t="array" ref="W274">INDEX(shipping_prices!$C$1:$F1501,MATCH(I274,shipping_prices!$A$1:$A1501,0),MATCH(M274,shipping_prices!$C$1:$F$1,0))</f>
        <v>9.44</v>
      </c>
      <c r="X274" s="15" t="str">
        <f t="shared" si="5"/>
        <v>Michelle MorayGreat FallsMontana</v>
      </c>
      <c r="Y274" s="15" t="str">
        <f t="shared" si="6"/>
        <v>High</v>
      </c>
    </row>
    <row r="275" hidden="1">
      <c r="A275" s="1">
        <v>42094.0</v>
      </c>
      <c r="B275" s="2" t="s">
        <v>765</v>
      </c>
      <c r="C275" s="2">
        <v>5.0</v>
      </c>
      <c r="D275" s="2" t="s">
        <v>211</v>
      </c>
      <c r="E275" s="2" t="s">
        <v>27</v>
      </c>
      <c r="F275" s="2" t="s">
        <v>766</v>
      </c>
      <c r="G275" s="2" t="s">
        <v>39</v>
      </c>
      <c r="H275" s="2" t="s">
        <v>534</v>
      </c>
      <c r="I275" s="2" t="s">
        <v>163</v>
      </c>
      <c r="J275" s="2" t="s">
        <v>164</v>
      </c>
      <c r="K275" s="2" t="s">
        <v>33</v>
      </c>
      <c r="L275" s="10">
        <v>42102.0</v>
      </c>
      <c r="M275" s="2" t="s">
        <v>34</v>
      </c>
      <c r="N275" s="11">
        <v>0.2</v>
      </c>
      <c r="O275" s="12">
        <v>-14.0</v>
      </c>
      <c r="P275" s="13">
        <v>-0.16</v>
      </c>
      <c r="Q275" s="13">
        <v>84.0</v>
      </c>
      <c r="R275" s="13">
        <f t="shared" si="1"/>
        <v>105</v>
      </c>
      <c r="S275" s="14">
        <f t="shared" si="2"/>
        <v>21</v>
      </c>
      <c r="T275" s="14">
        <f t="shared" si="3"/>
        <v>-0.1666666667</v>
      </c>
      <c r="U275" s="15" t="str">
        <f>vlookup(F275,'Sub categories'!$A:$C,3,False)</f>
        <v>Storage</v>
      </c>
      <c r="V275" s="16">
        <f t="shared" si="4"/>
        <v>8</v>
      </c>
      <c r="W275" s="17">
        <f t="array" ref="W275">INDEX(shipping_prices!$C$1:$F1502,MATCH(I275,shipping_prices!$A$1:$A1502,0),MATCH(M275,shipping_prices!$C$1:$F$1,0))</f>
        <v>7.98</v>
      </c>
      <c r="X275" s="15" t="str">
        <f t="shared" si="5"/>
        <v>Joy DanielsPhiladelphiaPennsylvania</v>
      </c>
      <c r="Y275" s="15" t="str">
        <f t="shared" si="6"/>
        <v>loss</v>
      </c>
    </row>
    <row r="276" hidden="1">
      <c r="A276" s="1">
        <v>42094.0</v>
      </c>
      <c r="B276" s="2" t="s">
        <v>767</v>
      </c>
      <c r="C276" s="2">
        <v>4.0</v>
      </c>
      <c r="D276" s="2" t="s">
        <v>768</v>
      </c>
      <c r="E276" s="2" t="s">
        <v>27</v>
      </c>
      <c r="F276" s="2" t="s">
        <v>769</v>
      </c>
      <c r="G276" s="2" t="s">
        <v>39</v>
      </c>
      <c r="H276" s="2" t="s">
        <v>51</v>
      </c>
      <c r="I276" s="2" t="s">
        <v>31</v>
      </c>
      <c r="J276" s="2" t="s">
        <v>32</v>
      </c>
      <c r="K276" s="2" t="s">
        <v>33</v>
      </c>
      <c r="L276" s="10">
        <v>42094.0</v>
      </c>
      <c r="M276" s="2" t="s">
        <v>469</v>
      </c>
      <c r="N276" s="11">
        <v>0.0</v>
      </c>
      <c r="O276" s="12">
        <v>12.0</v>
      </c>
      <c r="P276" s="13">
        <v>0.48</v>
      </c>
      <c r="Q276" s="13">
        <v>26.0</v>
      </c>
      <c r="R276" s="13">
        <f t="shared" si="1"/>
        <v>26</v>
      </c>
      <c r="S276" s="14">
        <f t="shared" si="2"/>
        <v>6.5</v>
      </c>
      <c r="T276" s="14">
        <f t="shared" si="3"/>
        <v>0.4615384615</v>
      </c>
      <c r="U276" s="15" t="str">
        <f>vlookup(F276,'Sub categories'!$A:$C,3,False)</f>
        <v>Paper</v>
      </c>
      <c r="V276" s="16">
        <f t="shared" si="4"/>
        <v>0</v>
      </c>
      <c r="W276" s="17">
        <f t="array" ref="W276">INDEX(shipping_prices!$C$1:$F1503,MATCH(I276,shipping_prices!$A$1:$A1503,0),MATCH(M276,shipping_prices!$C$1:$F$1,0))</f>
        <v>46.14</v>
      </c>
      <c r="X276" s="15" t="str">
        <f t="shared" si="5"/>
        <v>Rick HansenNew York CityNew York</v>
      </c>
      <c r="Y276" s="15" t="str">
        <f t="shared" si="6"/>
        <v>Low</v>
      </c>
    </row>
    <row r="277" hidden="1">
      <c r="A277" s="1">
        <v>42094.0</v>
      </c>
      <c r="B277" s="2" t="s">
        <v>767</v>
      </c>
      <c r="C277" s="2">
        <v>4.0</v>
      </c>
      <c r="D277" s="2" t="s">
        <v>768</v>
      </c>
      <c r="E277" s="2" t="s">
        <v>27</v>
      </c>
      <c r="F277" s="2" t="s">
        <v>770</v>
      </c>
      <c r="G277" s="2" t="s">
        <v>39</v>
      </c>
      <c r="H277" s="2" t="s">
        <v>79</v>
      </c>
      <c r="I277" s="2" t="s">
        <v>31</v>
      </c>
      <c r="J277" s="2" t="s">
        <v>32</v>
      </c>
      <c r="K277" s="2" t="s">
        <v>33</v>
      </c>
      <c r="L277" s="10">
        <v>42094.0</v>
      </c>
      <c r="M277" s="2" t="s">
        <v>469</v>
      </c>
      <c r="N277" s="11">
        <v>0.0</v>
      </c>
      <c r="O277" s="12">
        <v>23.0</v>
      </c>
      <c r="P277" s="13">
        <v>0.49</v>
      </c>
      <c r="Q277" s="13">
        <v>46.0</v>
      </c>
      <c r="R277" s="13">
        <f t="shared" si="1"/>
        <v>46</v>
      </c>
      <c r="S277" s="14">
        <f t="shared" si="2"/>
        <v>11.5</v>
      </c>
      <c r="T277" s="14">
        <f t="shared" si="3"/>
        <v>0.5</v>
      </c>
      <c r="U277" s="15" t="str">
        <f>vlookup(F277,'Sub categories'!$A:$C,3,False)</f>
        <v>Paper</v>
      </c>
      <c r="V277" s="16">
        <f t="shared" si="4"/>
        <v>0</v>
      </c>
      <c r="W277" s="17">
        <f t="array" ref="W277">INDEX(shipping_prices!$C$1:$F1504,MATCH(I277,shipping_prices!$A$1:$A1504,0),MATCH(M277,shipping_prices!$C$1:$F$1,0))</f>
        <v>46.14</v>
      </c>
      <c r="X277" s="15" t="str">
        <f t="shared" si="5"/>
        <v>Rick HansenNew York CityNew York</v>
      </c>
      <c r="Y277" s="15" t="str">
        <f t="shared" si="6"/>
        <v>Low</v>
      </c>
    </row>
    <row r="278" hidden="1">
      <c r="A278" s="1">
        <v>42094.0</v>
      </c>
      <c r="B278" s="2" t="s">
        <v>771</v>
      </c>
      <c r="C278" s="2">
        <v>3.0</v>
      </c>
      <c r="D278" s="2" t="s">
        <v>556</v>
      </c>
      <c r="E278" s="2" t="s">
        <v>37</v>
      </c>
      <c r="F278" s="2" t="s">
        <v>772</v>
      </c>
      <c r="G278" s="2" t="s">
        <v>39</v>
      </c>
      <c r="H278" s="2" t="s">
        <v>193</v>
      </c>
      <c r="I278" s="2" t="s">
        <v>41</v>
      </c>
      <c r="J278" s="2" t="s">
        <v>42</v>
      </c>
      <c r="K278" s="2" t="s">
        <v>43</v>
      </c>
      <c r="L278" s="10">
        <v>42105.0</v>
      </c>
      <c r="M278" s="2" t="s">
        <v>34</v>
      </c>
      <c r="N278" s="11">
        <v>0.2</v>
      </c>
      <c r="O278" s="12">
        <v>5.0</v>
      </c>
      <c r="P278" s="13">
        <v>0.33</v>
      </c>
      <c r="Q278" s="13">
        <v>14.0</v>
      </c>
      <c r="R278" s="13">
        <f t="shared" si="1"/>
        <v>17.5</v>
      </c>
      <c r="S278" s="14">
        <f t="shared" si="2"/>
        <v>5.833333333</v>
      </c>
      <c r="T278" s="14">
        <f t="shared" si="3"/>
        <v>0.3571428571</v>
      </c>
      <c r="U278" s="15" t="str">
        <f>vlookup(F278,'Sub categories'!$A:$C,3,False)</f>
        <v>Binders</v>
      </c>
      <c r="V278" s="16">
        <f t="shared" si="4"/>
        <v>11</v>
      </c>
      <c r="W278" s="17">
        <f t="array" ref="W278">INDEX(shipping_prices!$C$1:$F1505,MATCH(I278,shipping_prices!$A$1:$A1505,0),MATCH(M278,shipping_prices!$C$1:$F$1,0))</f>
        <v>10.99</v>
      </c>
      <c r="X278" s="15" t="str">
        <f t="shared" si="5"/>
        <v>Anthony JohnsonSan FranciscoCalifornia</v>
      </c>
      <c r="Y278" s="15" t="str">
        <f t="shared" si="6"/>
        <v>Low</v>
      </c>
    </row>
    <row r="279" hidden="1">
      <c r="A279" s="1">
        <v>42094.0</v>
      </c>
      <c r="B279" s="2" t="s">
        <v>771</v>
      </c>
      <c r="C279" s="2">
        <v>4.0</v>
      </c>
      <c r="D279" s="2" t="s">
        <v>556</v>
      </c>
      <c r="E279" s="2" t="s">
        <v>37</v>
      </c>
      <c r="F279" s="2" t="s">
        <v>773</v>
      </c>
      <c r="G279" s="2" t="s">
        <v>39</v>
      </c>
      <c r="H279" s="2" t="s">
        <v>51</v>
      </c>
      <c r="I279" s="2" t="s">
        <v>41</v>
      </c>
      <c r="J279" s="2" t="s">
        <v>42</v>
      </c>
      <c r="K279" s="2" t="s">
        <v>43</v>
      </c>
      <c r="L279" s="10">
        <v>42105.0</v>
      </c>
      <c r="M279" s="2" t="s">
        <v>34</v>
      </c>
      <c r="N279" s="11">
        <v>0.0</v>
      </c>
      <c r="O279" s="12">
        <v>10.0</v>
      </c>
      <c r="P279" s="13">
        <v>0.45</v>
      </c>
      <c r="Q279" s="13">
        <v>21.0</v>
      </c>
      <c r="R279" s="13">
        <f t="shared" si="1"/>
        <v>21</v>
      </c>
      <c r="S279" s="14">
        <f t="shared" si="2"/>
        <v>5.25</v>
      </c>
      <c r="T279" s="14">
        <f t="shared" si="3"/>
        <v>0.4761904762</v>
      </c>
      <c r="U279" s="15" t="str">
        <f>vlookup(F279,'Sub categories'!$A:$C,3,False)</f>
        <v>Paper</v>
      </c>
      <c r="V279" s="16">
        <f t="shared" si="4"/>
        <v>11</v>
      </c>
      <c r="W279" s="17">
        <f t="array" ref="W279">INDEX(shipping_prices!$C$1:$F1506,MATCH(I279,shipping_prices!$A$1:$A1506,0),MATCH(M279,shipping_prices!$C$1:$F$1,0))</f>
        <v>10.99</v>
      </c>
      <c r="X279" s="15" t="str">
        <f t="shared" si="5"/>
        <v>Anthony JohnsonSan FranciscoCalifornia</v>
      </c>
      <c r="Y279" s="15" t="str">
        <f t="shared" si="6"/>
        <v>Low</v>
      </c>
    </row>
    <row r="280">
      <c r="A280" s="1">
        <v>42094.0</v>
      </c>
      <c r="B280" s="2" t="s">
        <v>771</v>
      </c>
      <c r="C280" s="2">
        <v>5.0</v>
      </c>
      <c r="D280" s="2" t="s">
        <v>556</v>
      </c>
      <c r="E280" s="2" t="s">
        <v>37</v>
      </c>
      <c r="F280" s="2" t="s">
        <v>774</v>
      </c>
      <c r="G280" s="2" t="s">
        <v>45</v>
      </c>
      <c r="H280" s="2" t="s">
        <v>79</v>
      </c>
      <c r="I280" s="2" t="s">
        <v>41</v>
      </c>
      <c r="J280" s="2" t="s">
        <v>42</v>
      </c>
      <c r="K280" s="2" t="s">
        <v>43</v>
      </c>
      <c r="L280" s="10">
        <v>42105.0</v>
      </c>
      <c r="M280" s="2" t="s">
        <v>34</v>
      </c>
      <c r="N280" s="11">
        <v>0.0</v>
      </c>
      <c r="O280" s="12">
        <v>8.0</v>
      </c>
      <c r="P280" s="13">
        <v>0.33</v>
      </c>
      <c r="Q280" s="13">
        <v>25.0</v>
      </c>
      <c r="R280" s="13">
        <f t="shared" si="1"/>
        <v>25</v>
      </c>
      <c r="S280" s="14">
        <f t="shared" si="2"/>
        <v>5</v>
      </c>
      <c r="T280" s="14">
        <f t="shared" si="3"/>
        <v>0.32</v>
      </c>
      <c r="U280" s="15" t="str">
        <f>vlookup(F280,'Sub categories'!$A:$C,3,False)</f>
        <v>Furnishings</v>
      </c>
      <c r="V280" s="16">
        <f t="shared" si="4"/>
        <v>11</v>
      </c>
      <c r="W280" s="17">
        <f t="array" ref="W280">INDEX(shipping_prices!$C$1:$F1507,MATCH(I280,shipping_prices!$A$1:$A1507,0),MATCH(M280,shipping_prices!$C$1:$F$1,0))</f>
        <v>10.99</v>
      </c>
      <c r="X280" s="15" t="str">
        <f t="shared" si="5"/>
        <v>Anthony JohnsonSan FranciscoCalifornia</v>
      </c>
      <c r="Y280" s="15" t="str">
        <f t="shared" si="6"/>
        <v>Low</v>
      </c>
    </row>
    <row r="281">
      <c r="A281" s="1">
        <v>42094.0</v>
      </c>
      <c r="B281" s="2" t="s">
        <v>771</v>
      </c>
      <c r="C281" s="2">
        <v>6.0</v>
      </c>
      <c r="D281" s="2" t="s">
        <v>556</v>
      </c>
      <c r="E281" s="2" t="s">
        <v>37</v>
      </c>
      <c r="F281" s="2" t="s">
        <v>775</v>
      </c>
      <c r="G281" s="2" t="s">
        <v>45</v>
      </c>
      <c r="H281" s="2" t="s">
        <v>380</v>
      </c>
      <c r="I281" s="2" t="s">
        <v>41</v>
      </c>
      <c r="J281" s="2" t="s">
        <v>42</v>
      </c>
      <c r="K281" s="2" t="s">
        <v>43</v>
      </c>
      <c r="L281" s="10">
        <v>42105.0</v>
      </c>
      <c r="M281" s="2" t="s">
        <v>34</v>
      </c>
      <c r="N281" s="11">
        <v>0.0</v>
      </c>
      <c r="O281" s="12">
        <v>24.0</v>
      </c>
      <c r="P281" s="13">
        <v>0.34</v>
      </c>
      <c r="Q281" s="13">
        <v>71.0</v>
      </c>
      <c r="R281" s="13">
        <f t="shared" si="1"/>
        <v>71</v>
      </c>
      <c r="S281" s="14">
        <f t="shared" si="2"/>
        <v>11.83333333</v>
      </c>
      <c r="T281" s="14">
        <f t="shared" si="3"/>
        <v>0.338028169</v>
      </c>
      <c r="U281" s="15" t="str">
        <f>vlookup(F281,'Sub categories'!$A:$C,3,False)</f>
        <v>Furnishings</v>
      </c>
      <c r="V281" s="16">
        <f t="shared" si="4"/>
        <v>11</v>
      </c>
      <c r="W281" s="17">
        <f t="array" ref="W281">INDEX(shipping_prices!$C$1:$F1508,MATCH(I281,shipping_prices!$A$1:$A1508,0),MATCH(M281,shipping_prices!$C$1:$F$1,0))</f>
        <v>10.99</v>
      </c>
      <c r="X281" s="15" t="str">
        <f t="shared" si="5"/>
        <v>Anthony JohnsonSan FranciscoCalifornia</v>
      </c>
      <c r="Y281" s="15" t="str">
        <f t="shared" si="6"/>
        <v>Low</v>
      </c>
    </row>
    <row r="282" hidden="1">
      <c r="A282" s="1">
        <v>42094.0</v>
      </c>
      <c r="B282" s="2" t="s">
        <v>771</v>
      </c>
      <c r="C282" s="2">
        <v>3.0</v>
      </c>
      <c r="D282" s="2" t="s">
        <v>556</v>
      </c>
      <c r="E282" s="2" t="s">
        <v>37</v>
      </c>
      <c r="F282" s="2" t="s">
        <v>123</v>
      </c>
      <c r="G282" s="2" t="s">
        <v>29</v>
      </c>
      <c r="H282" s="2" t="s">
        <v>79</v>
      </c>
      <c r="I282" s="2" t="s">
        <v>41</v>
      </c>
      <c r="J282" s="2" t="s">
        <v>42</v>
      </c>
      <c r="K282" s="2" t="s">
        <v>43</v>
      </c>
      <c r="L282" s="10">
        <v>42105.0</v>
      </c>
      <c r="M282" s="2" t="s">
        <v>34</v>
      </c>
      <c r="N282" s="11">
        <v>0.2</v>
      </c>
      <c r="O282" s="12">
        <v>19.0</v>
      </c>
      <c r="P282" s="13">
        <v>0.1</v>
      </c>
      <c r="Q282" s="13">
        <v>192.0</v>
      </c>
      <c r="R282" s="13">
        <f t="shared" si="1"/>
        <v>240</v>
      </c>
      <c r="S282" s="14">
        <f t="shared" si="2"/>
        <v>80</v>
      </c>
      <c r="T282" s="14">
        <f t="shared" si="3"/>
        <v>0.09895833333</v>
      </c>
      <c r="U282" s="15" t="str">
        <f>vlookup(F282,'Sub categories'!$A:$C,3,False)</f>
        <v>Phones</v>
      </c>
      <c r="V282" s="16">
        <f t="shared" si="4"/>
        <v>11</v>
      </c>
      <c r="W282" s="17">
        <f t="array" ref="W282">INDEX(shipping_prices!$C$1:$F1509,MATCH(I282,shipping_prices!$A$1:$A1509,0),MATCH(M282,shipping_prices!$C$1:$F$1,0))</f>
        <v>10.99</v>
      </c>
      <c r="X282" s="15" t="str">
        <f t="shared" si="5"/>
        <v>Anthony JohnsonSan FranciscoCalifornia</v>
      </c>
      <c r="Y282" s="15" t="str">
        <f t="shared" si="6"/>
        <v>Low</v>
      </c>
    </row>
    <row r="283" hidden="1">
      <c r="A283" s="1">
        <v>42094.0</v>
      </c>
      <c r="B283" s="2" t="s">
        <v>771</v>
      </c>
      <c r="C283" s="2">
        <v>9.0</v>
      </c>
      <c r="D283" s="2" t="s">
        <v>556</v>
      </c>
      <c r="E283" s="2" t="s">
        <v>37</v>
      </c>
      <c r="F283" s="2" t="s">
        <v>776</v>
      </c>
      <c r="G283" s="2" t="s">
        <v>39</v>
      </c>
      <c r="H283" s="2" t="s">
        <v>193</v>
      </c>
      <c r="I283" s="2" t="s">
        <v>41</v>
      </c>
      <c r="J283" s="2" t="s">
        <v>42</v>
      </c>
      <c r="K283" s="2" t="s">
        <v>43</v>
      </c>
      <c r="L283" s="10">
        <v>42105.0</v>
      </c>
      <c r="M283" s="2" t="s">
        <v>34</v>
      </c>
      <c r="N283" s="11">
        <v>0.0</v>
      </c>
      <c r="O283" s="12">
        <v>126.0</v>
      </c>
      <c r="P283" s="13">
        <v>0.46</v>
      </c>
      <c r="Q283" s="13">
        <v>275.0</v>
      </c>
      <c r="R283" s="13">
        <f t="shared" si="1"/>
        <v>275</v>
      </c>
      <c r="S283" s="14">
        <f t="shared" si="2"/>
        <v>30.55555556</v>
      </c>
      <c r="T283" s="14">
        <f t="shared" si="3"/>
        <v>0.4581818182</v>
      </c>
      <c r="U283" s="15" t="str">
        <f>vlookup(F283,'Sub categories'!$A:$C,3,False)</f>
        <v>Labels</v>
      </c>
      <c r="V283" s="16">
        <f t="shared" si="4"/>
        <v>11</v>
      </c>
      <c r="W283" s="17">
        <f t="array" ref="W283">INDEX(shipping_prices!$C$1:$F1510,MATCH(I283,shipping_prices!$A$1:$A1510,0),MATCH(M283,shipping_prices!$C$1:$F$1,0))</f>
        <v>10.99</v>
      </c>
      <c r="X283" s="15" t="str">
        <f t="shared" si="5"/>
        <v>Anthony JohnsonSan FranciscoCalifornia</v>
      </c>
      <c r="Y283" s="15" t="str">
        <f t="shared" si="6"/>
        <v>High</v>
      </c>
    </row>
    <row r="284" hidden="1">
      <c r="A284" s="1">
        <v>42095.0</v>
      </c>
      <c r="B284" s="2" t="s">
        <v>771</v>
      </c>
      <c r="C284" s="2">
        <v>6.0</v>
      </c>
      <c r="D284" s="2" t="s">
        <v>556</v>
      </c>
      <c r="E284" s="2" t="s">
        <v>37</v>
      </c>
      <c r="F284" s="2" t="s">
        <v>777</v>
      </c>
      <c r="G284" s="2" t="s">
        <v>29</v>
      </c>
      <c r="H284" s="2" t="s">
        <v>79</v>
      </c>
      <c r="I284" s="2" t="s">
        <v>41</v>
      </c>
      <c r="J284" s="2" t="s">
        <v>42</v>
      </c>
      <c r="K284" s="2" t="s">
        <v>43</v>
      </c>
      <c r="L284" s="10">
        <v>42105.0</v>
      </c>
      <c r="M284" s="2" t="s">
        <v>34</v>
      </c>
      <c r="N284" s="11">
        <v>0.2</v>
      </c>
      <c r="O284" s="12">
        <v>288.0</v>
      </c>
      <c r="P284" s="13">
        <v>0.38</v>
      </c>
      <c r="Q284" s="13">
        <v>768.0</v>
      </c>
      <c r="R284" s="13">
        <f t="shared" si="1"/>
        <v>960</v>
      </c>
      <c r="S284" s="14">
        <f t="shared" si="2"/>
        <v>160</v>
      </c>
      <c r="T284" s="14">
        <f t="shared" si="3"/>
        <v>0.375</v>
      </c>
      <c r="U284" s="15" t="str">
        <f>vlookup(F284,'Sub categories'!$A:$C,3,False)</f>
        <v>Machines</v>
      </c>
      <c r="V284" s="16">
        <f t="shared" si="4"/>
        <v>10</v>
      </c>
      <c r="W284" s="17">
        <f t="array" ref="W284">INDEX(shipping_prices!$C$1:$F1511,MATCH(I284,shipping_prices!$A$1:$A1511,0),MATCH(M284,shipping_prices!$C$1:$F$1,0))</f>
        <v>10.99</v>
      </c>
      <c r="X284" s="15" t="str">
        <f t="shared" si="5"/>
        <v>Anthony JohnsonSan FranciscoCalifornia</v>
      </c>
      <c r="Y284" s="15" t="str">
        <f t="shared" si="6"/>
        <v>High</v>
      </c>
    </row>
    <row r="285" hidden="1">
      <c r="A285" s="1">
        <v>42095.0</v>
      </c>
      <c r="B285" s="2" t="s">
        <v>778</v>
      </c>
      <c r="C285" s="2">
        <v>5.0</v>
      </c>
      <c r="D285" s="2" t="s">
        <v>779</v>
      </c>
      <c r="E285" s="2" t="s">
        <v>27</v>
      </c>
      <c r="F285" s="2" t="s">
        <v>780</v>
      </c>
      <c r="G285" s="2" t="s">
        <v>39</v>
      </c>
      <c r="H285" s="2" t="s">
        <v>726</v>
      </c>
      <c r="I285" s="2" t="s">
        <v>169</v>
      </c>
      <c r="J285" s="2" t="s">
        <v>42</v>
      </c>
      <c r="K285" s="2" t="s">
        <v>43</v>
      </c>
      <c r="L285" s="10">
        <v>42096.0</v>
      </c>
      <c r="M285" s="2" t="s">
        <v>34</v>
      </c>
      <c r="N285" s="11">
        <v>0.0</v>
      </c>
      <c r="O285" s="12">
        <v>4.0</v>
      </c>
      <c r="P285" s="13">
        <v>0.33</v>
      </c>
      <c r="Q285" s="13">
        <v>11.0</v>
      </c>
      <c r="R285" s="13">
        <f t="shared" si="1"/>
        <v>11</v>
      </c>
      <c r="S285" s="14">
        <f t="shared" si="2"/>
        <v>2.2</v>
      </c>
      <c r="T285" s="14">
        <f t="shared" si="3"/>
        <v>0.3636363636</v>
      </c>
      <c r="U285" s="15" t="str">
        <f>vlookup(F285,'Sub categories'!$A:$C,3,False)</f>
        <v>Art</v>
      </c>
      <c r="V285" s="16">
        <f t="shared" si="4"/>
        <v>1</v>
      </c>
      <c r="W285" s="17">
        <f t="array" ref="W285">INDEX(shipping_prices!$C$1:$F1512,MATCH(I285,shipping_prices!$A$1:$A1512,0),MATCH(M285,shipping_prices!$C$1:$F$1,0))</f>
        <v>14.86</v>
      </c>
      <c r="X285" s="15" t="str">
        <f t="shared" si="5"/>
        <v>John LeeLos AngelesCalifornia</v>
      </c>
      <c r="Y285" s="15" t="str">
        <f t="shared" si="6"/>
        <v>Low</v>
      </c>
    </row>
    <row r="286" hidden="1">
      <c r="A286" s="1">
        <v>42095.0</v>
      </c>
      <c r="B286" s="2" t="s">
        <v>778</v>
      </c>
      <c r="C286" s="2">
        <v>2.0</v>
      </c>
      <c r="D286" s="2" t="s">
        <v>779</v>
      </c>
      <c r="E286" s="2" t="s">
        <v>27</v>
      </c>
      <c r="F286" s="2" t="s">
        <v>781</v>
      </c>
      <c r="G286" s="2" t="s">
        <v>39</v>
      </c>
      <c r="H286" s="2" t="s">
        <v>157</v>
      </c>
      <c r="I286" s="2" t="s">
        <v>169</v>
      </c>
      <c r="J286" s="2" t="s">
        <v>42</v>
      </c>
      <c r="K286" s="2" t="s">
        <v>43</v>
      </c>
      <c r="L286" s="10">
        <v>42096.0</v>
      </c>
      <c r="M286" s="2" t="s">
        <v>34</v>
      </c>
      <c r="N286" s="11">
        <v>0.0</v>
      </c>
      <c r="O286" s="12">
        <v>4.0</v>
      </c>
      <c r="P286" s="13">
        <v>0.31</v>
      </c>
      <c r="Q286" s="13">
        <v>12.0</v>
      </c>
      <c r="R286" s="13">
        <f t="shared" si="1"/>
        <v>12</v>
      </c>
      <c r="S286" s="14">
        <f t="shared" si="2"/>
        <v>6</v>
      </c>
      <c r="T286" s="14">
        <f t="shared" si="3"/>
        <v>0.3333333333</v>
      </c>
      <c r="U286" s="15" t="str">
        <f>vlookup(F286,'Sub categories'!$A:$C,3,False)</f>
        <v>Fasteners</v>
      </c>
      <c r="V286" s="16">
        <f t="shared" si="4"/>
        <v>1</v>
      </c>
      <c r="W286" s="17">
        <f t="array" ref="W286">INDEX(shipping_prices!$C$1:$F1513,MATCH(I286,shipping_prices!$A$1:$A1513,0),MATCH(M286,shipping_prices!$C$1:$F$1,0))</f>
        <v>14.86</v>
      </c>
      <c r="X286" s="15" t="str">
        <f t="shared" si="5"/>
        <v>John LeeLos AngelesCalifornia</v>
      </c>
      <c r="Y286" s="15" t="str">
        <f t="shared" si="6"/>
        <v>Low</v>
      </c>
    </row>
    <row r="287" hidden="1">
      <c r="A287" s="1">
        <v>42095.0</v>
      </c>
      <c r="B287" s="2" t="s">
        <v>778</v>
      </c>
      <c r="C287" s="2">
        <v>4.0</v>
      </c>
      <c r="D287" s="2" t="s">
        <v>779</v>
      </c>
      <c r="E287" s="2" t="s">
        <v>27</v>
      </c>
      <c r="F287" s="2" t="s">
        <v>782</v>
      </c>
      <c r="G287" s="2" t="s">
        <v>39</v>
      </c>
      <c r="H287" s="2" t="s">
        <v>216</v>
      </c>
      <c r="I287" s="2" t="s">
        <v>169</v>
      </c>
      <c r="J287" s="2" t="s">
        <v>42</v>
      </c>
      <c r="K287" s="2" t="s">
        <v>43</v>
      </c>
      <c r="L287" s="10">
        <v>42096.0</v>
      </c>
      <c r="M287" s="2" t="s">
        <v>34</v>
      </c>
      <c r="N287" s="11">
        <v>0.0</v>
      </c>
      <c r="O287" s="12">
        <v>4.0</v>
      </c>
      <c r="P287" s="13">
        <v>0.29</v>
      </c>
      <c r="Q287" s="13">
        <v>13.0</v>
      </c>
      <c r="R287" s="13">
        <f t="shared" si="1"/>
        <v>13</v>
      </c>
      <c r="S287" s="14">
        <f t="shared" si="2"/>
        <v>3.25</v>
      </c>
      <c r="T287" s="14">
        <f t="shared" si="3"/>
        <v>0.3076923077</v>
      </c>
      <c r="U287" s="15" t="str">
        <f>vlookup(F287,'Sub categories'!$A:$C,3,False)</f>
        <v>Art</v>
      </c>
      <c r="V287" s="16">
        <f t="shared" si="4"/>
        <v>1</v>
      </c>
      <c r="W287" s="17">
        <f t="array" ref="W287">INDEX(shipping_prices!$C$1:$F1514,MATCH(I287,shipping_prices!$A$1:$A1514,0),MATCH(M287,shipping_prices!$C$1:$F$1,0))</f>
        <v>14.86</v>
      </c>
      <c r="X287" s="15" t="str">
        <f t="shared" si="5"/>
        <v>John LeeLos AngelesCalifornia</v>
      </c>
      <c r="Y287" s="15" t="str">
        <f t="shared" si="6"/>
        <v>Low</v>
      </c>
    </row>
    <row r="288" hidden="1">
      <c r="A288" s="1">
        <v>42096.0</v>
      </c>
      <c r="B288" s="2" t="s">
        <v>778</v>
      </c>
      <c r="C288" s="2">
        <v>4.0</v>
      </c>
      <c r="D288" s="2" t="s">
        <v>779</v>
      </c>
      <c r="E288" s="2" t="s">
        <v>27</v>
      </c>
      <c r="F288" s="2" t="s">
        <v>783</v>
      </c>
      <c r="G288" s="2" t="s">
        <v>29</v>
      </c>
      <c r="H288" s="2" t="s">
        <v>784</v>
      </c>
      <c r="I288" s="2" t="s">
        <v>169</v>
      </c>
      <c r="J288" s="2" t="s">
        <v>42</v>
      </c>
      <c r="K288" s="2" t="s">
        <v>43</v>
      </c>
      <c r="L288" s="10">
        <v>42096.0</v>
      </c>
      <c r="M288" s="2" t="s">
        <v>34</v>
      </c>
      <c r="N288" s="11">
        <v>0.2</v>
      </c>
      <c r="O288" s="12">
        <v>97.0</v>
      </c>
      <c r="P288" s="13">
        <v>0.34</v>
      </c>
      <c r="Q288" s="13">
        <v>288.0</v>
      </c>
      <c r="R288" s="13">
        <f t="shared" si="1"/>
        <v>360</v>
      </c>
      <c r="S288" s="14">
        <f t="shared" si="2"/>
        <v>90</v>
      </c>
      <c r="T288" s="14">
        <f t="shared" si="3"/>
        <v>0.3368055556</v>
      </c>
      <c r="U288" s="15" t="str">
        <f>vlookup(F288,'Sub categories'!$A:$C,3,False)</f>
        <v>Machines</v>
      </c>
      <c r="V288" s="16">
        <f t="shared" si="4"/>
        <v>0</v>
      </c>
      <c r="W288" s="17">
        <f t="array" ref="W288">INDEX(shipping_prices!$C$1:$F1515,MATCH(I288,shipping_prices!$A$1:$A1515,0),MATCH(M288,shipping_prices!$C$1:$F$1,0))</f>
        <v>14.86</v>
      </c>
      <c r="X288" s="15" t="str">
        <f t="shared" si="5"/>
        <v>John LeeLos AngelesCalifornia</v>
      </c>
      <c r="Y288" s="15" t="str">
        <f t="shared" si="6"/>
        <v>High</v>
      </c>
    </row>
    <row r="289" hidden="1">
      <c r="A289" s="1">
        <v>42096.0</v>
      </c>
      <c r="B289" s="2" t="s">
        <v>785</v>
      </c>
      <c r="C289" s="2">
        <v>3.0</v>
      </c>
      <c r="D289" s="2" t="s">
        <v>786</v>
      </c>
      <c r="E289" s="2" t="s">
        <v>49</v>
      </c>
      <c r="F289" s="2" t="s">
        <v>787</v>
      </c>
      <c r="G289" s="2" t="s">
        <v>39</v>
      </c>
      <c r="H289" s="2" t="s">
        <v>182</v>
      </c>
      <c r="I289" s="2" t="s">
        <v>111</v>
      </c>
      <c r="J289" s="2" t="s">
        <v>598</v>
      </c>
      <c r="K289" s="2" t="s">
        <v>33</v>
      </c>
      <c r="L289" s="10">
        <v>42100.0</v>
      </c>
      <c r="M289" s="2" t="s">
        <v>34</v>
      </c>
      <c r="N289" s="11">
        <v>0.0</v>
      </c>
      <c r="O289" s="12">
        <v>21.0</v>
      </c>
      <c r="P289" s="13">
        <v>0.46</v>
      </c>
      <c r="Q289" s="13">
        <v>45.0</v>
      </c>
      <c r="R289" s="13">
        <f t="shared" si="1"/>
        <v>45</v>
      </c>
      <c r="S289" s="14">
        <f t="shared" si="2"/>
        <v>15</v>
      </c>
      <c r="T289" s="14">
        <f t="shared" si="3"/>
        <v>0.4666666667</v>
      </c>
      <c r="U289" s="15" t="str">
        <f>vlookup(F289,'Sub categories'!$A:$C,3,False)</f>
        <v>Binders</v>
      </c>
      <c r="V289" s="16">
        <f t="shared" si="4"/>
        <v>4</v>
      </c>
      <c r="W289" s="17">
        <f t="array" ref="W289">INDEX(shipping_prices!$C$1:$F1516,MATCH(I289,shipping_prices!$A$1:$A1516,0),MATCH(M289,shipping_prices!$C$1:$F$1,0))</f>
        <v>7.81</v>
      </c>
      <c r="X289" s="15" t="str">
        <f t="shared" si="5"/>
        <v>Corey RoperLakewoodNew Jersey</v>
      </c>
      <c r="Y289" s="15" t="str">
        <f t="shared" si="6"/>
        <v>Low</v>
      </c>
    </row>
    <row r="290" hidden="1">
      <c r="A290" s="1">
        <v>42096.0</v>
      </c>
      <c r="B290" s="2" t="s">
        <v>785</v>
      </c>
      <c r="C290" s="2">
        <v>6.0</v>
      </c>
      <c r="D290" s="2" t="s">
        <v>786</v>
      </c>
      <c r="E290" s="2" t="s">
        <v>49</v>
      </c>
      <c r="F290" s="2" t="s">
        <v>788</v>
      </c>
      <c r="G290" s="2" t="s">
        <v>39</v>
      </c>
      <c r="H290" s="2" t="s">
        <v>789</v>
      </c>
      <c r="I290" s="2" t="s">
        <v>111</v>
      </c>
      <c r="J290" s="2" t="s">
        <v>598</v>
      </c>
      <c r="K290" s="2" t="s">
        <v>33</v>
      </c>
      <c r="L290" s="10">
        <v>42100.0</v>
      </c>
      <c r="M290" s="2" t="s">
        <v>34</v>
      </c>
      <c r="N290" s="11">
        <v>0.0</v>
      </c>
      <c r="O290" s="12">
        <v>84.0</v>
      </c>
      <c r="P290" s="13">
        <v>0.29</v>
      </c>
      <c r="Q290" s="13">
        <v>289.0</v>
      </c>
      <c r="R290" s="13">
        <f t="shared" si="1"/>
        <v>289</v>
      </c>
      <c r="S290" s="14">
        <f t="shared" si="2"/>
        <v>48.16666667</v>
      </c>
      <c r="T290" s="14">
        <f t="shared" si="3"/>
        <v>0.2906574394</v>
      </c>
      <c r="U290" s="15" t="str">
        <f>vlookup(F290,'Sub categories'!$A:$C,3,False)</f>
        <v>Art</v>
      </c>
      <c r="V290" s="16">
        <f t="shared" si="4"/>
        <v>4</v>
      </c>
      <c r="W290" s="17">
        <f t="array" ref="W290">INDEX(shipping_prices!$C$1:$F1517,MATCH(I290,shipping_prices!$A$1:$A1517,0),MATCH(M290,shipping_prices!$C$1:$F$1,0))</f>
        <v>7.81</v>
      </c>
      <c r="X290" s="15" t="str">
        <f t="shared" si="5"/>
        <v>Corey RoperLakewoodNew Jersey</v>
      </c>
      <c r="Y290" s="15" t="str">
        <f t="shared" si="6"/>
        <v>High</v>
      </c>
    </row>
    <row r="291" hidden="1">
      <c r="A291" s="1">
        <v>42096.0</v>
      </c>
      <c r="B291" s="2" t="s">
        <v>790</v>
      </c>
      <c r="C291" s="2">
        <v>3.0</v>
      </c>
      <c r="D291" s="2" t="s">
        <v>754</v>
      </c>
      <c r="E291" s="2" t="s">
        <v>27</v>
      </c>
      <c r="F291" s="2" t="s">
        <v>791</v>
      </c>
      <c r="G291" s="2" t="s">
        <v>39</v>
      </c>
      <c r="H291" s="2" t="s">
        <v>193</v>
      </c>
      <c r="I291" s="2" t="s">
        <v>158</v>
      </c>
      <c r="J291" s="2" t="s">
        <v>159</v>
      </c>
      <c r="K291" s="2" t="s">
        <v>43</v>
      </c>
      <c r="L291" s="10">
        <v>42105.0</v>
      </c>
      <c r="M291" s="2" t="s">
        <v>90</v>
      </c>
      <c r="N291" s="11">
        <v>0.2</v>
      </c>
      <c r="O291" s="12">
        <v>4.0</v>
      </c>
      <c r="P291" s="13">
        <v>0.33</v>
      </c>
      <c r="Q291" s="13">
        <v>13.0</v>
      </c>
      <c r="R291" s="13">
        <f t="shared" si="1"/>
        <v>16.25</v>
      </c>
      <c r="S291" s="14">
        <f t="shared" si="2"/>
        <v>5.416666667</v>
      </c>
      <c r="T291" s="14">
        <f t="shared" si="3"/>
        <v>0.3076923077</v>
      </c>
      <c r="U291" s="15" t="str">
        <f>vlookup(F291,'Sub categories'!$A:$C,3,False)</f>
        <v>Binders</v>
      </c>
      <c r="V291" s="16">
        <f t="shared" si="4"/>
        <v>9</v>
      </c>
      <c r="W291" s="17">
        <f t="array" ref="W291">INDEX(shipping_prices!$C$1:$F1518,MATCH(I291,shipping_prices!$A$1:$A1518,0),MATCH(M291,shipping_prices!$C$1:$F$1,0))</f>
        <v>3.06</v>
      </c>
      <c r="X291" s="15" t="str">
        <f t="shared" si="5"/>
        <v>Tom BoeckenhauerSeattleWashington</v>
      </c>
      <c r="Y291" s="15" t="str">
        <f t="shared" si="6"/>
        <v>Low</v>
      </c>
    </row>
    <row r="292" hidden="1">
      <c r="A292" s="1">
        <v>42096.0</v>
      </c>
      <c r="B292" s="2" t="s">
        <v>790</v>
      </c>
      <c r="C292" s="2">
        <v>2.0</v>
      </c>
      <c r="D292" s="2" t="s">
        <v>754</v>
      </c>
      <c r="E292" s="2" t="s">
        <v>27</v>
      </c>
      <c r="F292" s="2" t="s">
        <v>792</v>
      </c>
      <c r="G292" s="2" t="s">
        <v>39</v>
      </c>
      <c r="H292" s="2" t="s">
        <v>284</v>
      </c>
      <c r="I292" s="2" t="s">
        <v>158</v>
      </c>
      <c r="J292" s="2" t="s">
        <v>159</v>
      </c>
      <c r="K292" s="2" t="s">
        <v>43</v>
      </c>
      <c r="L292" s="10">
        <v>42105.0</v>
      </c>
      <c r="M292" s="2" t="s">
        <v>90</v>
      </c>
      <c r="N292" s="11">
        <v>0.2</v>
      </c>
      <c r="O292" s="12">
        <v>27.0</v>
      </c>
      <c r="P292" s="13">
        <v>0.33</v>
      </c>
      <c r="Q292" s="13">
        <v>84.0</v>
      </c>
      <c r="R292" s="13">
        <f t="shared" si="1"/>
        <v>105</v>
      </c>
      <c r="S292" s="14">
        <f t="shared" si="2"/>
        <v>52.5</v>
      </c>
      <c r="T292" s="14">
        <f t="shared" si="3"/>
        <v>0.3214285714</v>
      </c>
      <c r="U292" s="15" t="str">
        <f>vlookup(F292,'Sub categories'!$A:$C,3,False)</f>
        <v>Binders</v>
      </c>
      <c r="V292" s="16">
        <f t="shared" si="4"/>
        <v>9</v>
      </c>
      <c r="W292" s="17">
        <f t="array" ref="W292">INDEX(shipping_prices!$C$1:$F1519,MATCH(I292,shipping_prices!$A$1:$A1519,0),MATCH(M292,shipping_prices!$C$1:$F$1,0))</f>
        <v>3.06</v>
      </c>
      <c r="X292" s="15" t="str">
        <f t="shared" si="5"/>
        <v>Tom BoeckenhauerSeattleWashington</v>
      </c>
      <c r="Y292" s="15" t="str">
        <f t="shared" si="6"/>
        <v>Low</v>
      </c>
    </row>
    <row r="293" hidden="1">
      <c r="A293" s="1">
        <v>42096.0</v>
      </c>
      <c r="B293" s="2" t="s">
        <v>793</v>
      </c>
      <c r="C293" s="2">
        <v>7.0</v>
      </c>
      <c r="D293" s="2" t="s">
        <v>794</v>
      </c>
      <c r="E293" s="2" t="s">
        <v>37</v>
      </c>
      <c r="F293" s="2" t="s">
        <v>795</v>
      </c>
      <c r="G293" s="2" t="s">
        <v>39</v>
      </c>
      <c r="H293" s="2" t="s">
        <v>677</v>
      </c>
      <c r="I293" s="2" t="s">
        <v>179</v>
      </c>
      <c r="J293" s="2" t="s">
        <v>796</v>
      </c>
      <c r="K293" s="2" t="s">
        <v>77</v>
      </c>
      <c r="L293" s="10">
        <v>42099.0</v>
      </c>
      <c r="M293" s="2" t="s">
        <v>34</v>
      </c>
      <c r="N293" s="11">
        <v>0.0</v>
      </c>
      <c r="O293" s="12">
        <v>12.0</v>
      </c>
      <c r="P293" s="13">
        <v>0.39</v>
      </c>
      <c r="Q293" s="13">
        <v>30.0</v>
      </c>
      <c r="R293" s="13">
        <f t="shared" si="1"/>
        <v>30</v>
      </c>
      <c r="S293" s="14">
        <f t="shared" si="2"/>
        <v>4.285714286</v>
      </c>
      <c r="T293" s="14">
        <f t="shared" si="3"/>
        <v>0.4</v>
      </c>
      <c r="U293" s="15" t="str">
        <f>vlookup(F293,'Sub categories'!$A:$C,3,False)</f>
        <v>Art</v>
      </c>
      <c r="V293" s="16">
        <f t="shared" si="4"/>
        <v>3</v>
      </c>
      <c r="W293" s="17">
        <f t="array" ref="W293">INDEX(shipping_prices!$C$1:$F1520,MATCH(I293,shipping_prices!$A$1:$A1520,0),MATCH(M293,shipping_prices!$C$1:$F$1,0))</f>
        <v>13.31</v>
      </c>
      <c r="X293" s="15" t="str">
        <f t="shared" si="5"/>
        <v>Rob WilliamsColumbiaMissouri</v>
      </c>
      <c r="Y293" s="15" t="str">
        <f t="shared" si="6"/>
        <v>Low</v>
      </c>
    </row>
    <row r="294" hidden="1">
      <c r="A294" s="1">
        <v>42097.0</v>
      </c>
      <c r="B294" s="2" t="s">
        <v>793</v>
      </c>
      <c r="C294" s="2">
        <v>7.0</v>
      </c>
      <c r="D294" s="2" t="s">
        <v>794</v>
      </c>
      <c r="E294" s="2" t="s">
        <v>37</v>
      </c>
      <c r="F294" s="2" t="s">
        <v>797</v>
      </c>
      <c r="G294" s="2" t="s">
        <v>29</v>
      </c>
      <c r="H294" s="2" t="s">
        <v>79</v>
      </c>
      <c r="I294" s="2" t="s">
        <v>179</v>
      </c>
      <c r="J294" s="2" t="s">
        <v>796</v>
      </c>
      <c r="K294" s="2" t="s">
        <v>77</v>
      </c>
      <c r="L294" s="10">
        <v>42099.0</v>
      </c>
      <c r="M294" s="2" t="s">
        <v>34</v>
      </c>
      <c r="N294" s="11">
        <v>0.0</v>
      </c>
      <c r="O294" s="12">
        <v>16.0</v>
      </c>
      <c r="P294" s="13">
        <v>0.34</v>
      </c>
      <c r="Q294" s="13">
        <v>48.0</v>
      </c>
      <c r="R294" s="13">
        <f t="shared" si="1"/>
        <v>48</v>
      </c>
      <c r="S294" s="14">
        <f t="shared" si="2"/>
        <v>6.857142857</v>
      </c>
      <c r="T294" s="14">
        <f t="shared" si="3"/>
        <v>0.3333333333</v>
      </c>
      <c r="U294" s="15" t="str">
        <f>vlookup(F294,'Sub categories'!$A:$C,3,False)</f>
        <v>Accessories</v>
      </c>
      <c r="V294" s="16">
        <f t="shared" si="4"/>
        <v>2</v>
      </c>
      <c r="W294" s="17">
        <f t="array" ref="W294">INDEX(shipping_prices!$C$1:$F1521,MATCH(I294,shipping_prices!$A$1:$A1521,0),MATCH(M294,shipping_prices!$C$1:$F$1,0))</f>
        <v>13.31</v>
      </c>
      <c r="X294" s="15" t="str">
        <f t="shared" si="5"/>
        <v>Rob WilliamsColumbiaMissouri</v>
      </c>
      <c r="Y294" s="15" t="str">
        <f t="shared" si="6"/>
        <v>Low</v>
      </c>
    </row>
    <row r="295" hidden="1">
      <c r="A295" s="1">
        <v>42097.0</v>
      </c>
      <c r="B295" s="2" t="s">
        <v>798</v>
      </c>
      <c r="C295" s="2">
        <v>1.0</v>
      </c>
      <c r="D295" s="2" t="s">
        <v>799</v>
      </c>
      <c r="E295" s="2" t="s">
        <v>37</v>
      </c>
      <c r="F295" s="2" t="s">
        <v>800</v>
      </c>
      <c r="G295" s="2" t="s">
        <v>39</v>
      </c>
      <c r="H295" s="2" t="s">
        <v>800</v>
      </c>
      <c r="I295" s="2" t="s">
        <v>163</v>
      </c>
      <c r="J295" s="2" t="s">
        <v>164</v>
      </c>
      <c r="K295" s="2" t="s">
        <v>33</v>
      </c>
      <c r="L295" s="10">
        <v>42105.0</v>
      </c>
      <c r="M295" s="2" t="s">
        <v>34</v>
      </c>
      <c r="N295" s="11">
        <v>0.2</v>
      </c>
      <c r="O295" s="12">
        <v>1.0</v>
      </c>
      <c r="P295" s="13">
        <v>0.31</v>
      </c>
      <c r="Q295" s="13">
        <v>3.0</v>
      </c>
      <c r="R295" s="13">
        <f t="shared" si="1"/>
        <v>3.75</v>
      </c>
      <c r="S295" s="14">
        <f t="shared" si="2"/>
        <v>3.75</v>
      </c>
      <c r="T295" s="14">
        <f t="shared" si="3"/>
        <v>0.3333333333</v>
      </c>
      <c r="U295" s="15" t="str">
        <f>vlookup(F295,'Sub categories'!$A:$C,3,False)</f>
        <v>Paper</v>
      </c>
      <c r="V295" s="16">
        <f t="shared" si="4"/>
        <v>8</v>
      </c>
      <c r="W295" s="17">
        <f t="array" ref="W295">INDEX(shipping_prices!$C$1:$F1522,MATCH(I295,shipping_prices!$A$1:$A1522,0),MATCH(M295,shipping_prices!$C$1:$F$1,0))</f>
        <v>7.98</v>
      </c>
      <c r="X295" s="15" t="str">
        <f t="shared" si="5"/>
        <v>Nicole HansenPhiladelphiaPennsylvania</v>
      </c>
      <c r="Y295" s="15" t="str">
        <f t="shared" si="6"/>
        <v>Low</v>
      </c>
    </row>
    <row r="296" hidden="1">
      <c r="A296" s="1">
        <v>42097.0</v>
      </c>
      <c r="B296" s="2" t="s">
        <v>798</v>
      </c>
      <c r="C296" s="2">
        <v>3.0</v>
      </c>
      <c r="D296" s="2" t="s">
        <v>799</v>
      </c>
      <c r="E296" s="2" t="s">
        <v>37</v>
      </c>
      <c r="F296" s="2" t="s">
        <v>801</v>
      </c>
      <c r="G296" s="2" t="s">
        <v>29</v>
      </c>
      <c r="H296" s="2" t="s">
        <v>79</v>
      </c>
      <c r="I296" s="2" t="s">
        <v>163</v>
      </c>
      <c r="J296" s="2" t="s">
        <v>164</v>
      </c>
      <c r="K296" s="2" t="s">
        <v>33</v>
      </c>
      <c r="L296" s="10">
        <v>42105.0</v>
      </c>
      <c r="M296" s="2" t="s">
        <v>34</v>
      </c>
      <c r="N296" s="11">
        <v>0.2</v>
      </c>
      <c r="O296" s="12">
        <v>32.0</v>
      </c>
      <c r="P296" s="13">
        <v>0.21</v>
      </c>
      <c r="Q296" s="13">
        <v>151.0</v>
      </c>
      <c r="R296" s="13">
        <f t="shared" si="1"/>
        <v>188.75</v>
      </c>
      <c r="S296" s="14">
        <f t="shared" si="2"/>
        <v>62.91666667</v>
      </c>
      <c r="T296" s="14">
        <f t="shared" si="3"/>
        <v>0.2119205298</v>
      </c>
      <c r="U296" s="15" t="str">
        <f>vlookup(F296,'Sub categories'!$A:$C,3,False)</f>
        <v>Accessories</v>
      </c>
      <c r="V296" s="16">
        <f t="shared" si="4"/>
        <v>8</v>
      </c>
      <c r="W296" s="17">
        <f t="array" ref="W296">INDEX(shipping_prices!$C$1:$F1523,MATCH(I296,shipping_prices!$A$1:$A1523,0),MATCH(M296,shipping_prices!$C$1:$F$1,0))</f>
        <v>7.98</v>
      </c>
      <c r="X296" s="15" t="str">
        <f t="shared" si="5"/>
        <v>Nicole HansenPhiladelphiaPennsylvania</v>
      </c>
      <c r="Y296" s="15" t="str">
        <f t="shared" si="6"/>
        <v>Low</v>
      </c>
    </row>
    <row r="297">
      <c r="A297" s="1">
        <v>42098.0</v>
      </c>
      <c r="B297" s="2" t="s">
        <v>802</v>
      </c>
      <c r="C297" s="2">
        <v>8.0</v>
      </c>
      <c r="D297" s="2" t="s">
        <v>803</v>
      </c>
      <c r="E297" s="2" t="s">
        <v>37</v>
      </c>
      <c r="F297" s="2" t="s">
        <v>804</v>
      </c>
      <c r="G297" s="2" t="s">
        <v>45</v>
      </c>
      <c r="H297" s="2" t="s">
        <v>805</v>
      </c>
      <c r="I297" s="2" t="s">
        <v>158</v>
      </c>
      <c r="J297" s="2" t="s">
        <v>159</v>
      </c>
      <c r="K297" s="2" t="s">
        <v>43</v>
      </c>
      <c r="L297" s="10">
        <v>42100.0</v>
      </c>
      <c r="M297" s="2" t="s">
        <v>34</v>
      </c>
      <c r="N297" s="11">
        <v>0.0</v>
      </c>
      <c r="O297" s="12">
        <v>260.0</v>
      </c>
      <c r="P297" s="13">
        <v>0.19</v>
      </c>
      <c r="Q297" s="13">
        <v>1368.0</v>
      </c>
      <c r="R297" s="13">
        <f t="shared" si="1"/>
        <v>1368</v>
      </c>
      <c r="S297" s="14">
        <f t="shared" si="2"/>
        <v>171</v>
      </c>
      <c r="T297" s="14">
        <f t="shared" si="3"/>
        <v>0.1900584795</v>
      </c>
      <c r="U297" s="15" t="str">
        <f>vlookup(F297,'Sub categories'!$A:$C,3,False)</f>
        <v>Bookcases</v>
      </c>
      <c r="V297" s="16">
        <f t="shared" si="4"/>
        <v>2</v>
      </c>
      <c r="W297" s="17">
        <f t="array" ref="W297">INDEX(shipping_prices!$C$1:$F1524,MATCH(I297,shipping_prices!$A$1:$A1524,0),MATCH(M297,shipping_prices!$C$1:$F$1,0))</f>
        <v>7</v>
      </c>
      <c r="X297" s="15" t="str">
        <f t="shared" si="5"/>
        <v>Tom StiversSeattleWashington</v>
      </c>
      <c r="Y297" s="15" t="str">
        <f t="shared" si="6"/>
        <v>High</v>
      </c>
    </row>
    <row r="298" hidden="1">
      <c r="A298" s="1">
        <v>42098.0</v>
      </c>
      <c r="B298" s="2" t="s">
        <v>806</v>
      </c>
      <c r="C298" s="2">
        <v>3.0</v>
      </c>
      <c r="D298" s="2" t="s">
        <v>807</v>
      </c>
      <c r="E298" s="2" t="s">
        <v>49</v>
      </c>
      <c r="F298" s="2" t="s">
        <v>808</v>
      </c>
      <c r="G298" s="2" t="s">
        <v>39</v>
      </c>
      <c r="H298" s="2" t="s">
        <v>146</v>
      </c>
      <c r="I298" s="2" t="s">
        <v>809</v>
      </c>
      <c r="J298" s="2" t="s">
        <v>321</v>
      </c>
      <c r="K298" s="2" t="s">
        <v>33</v>
      </c>
      <c r="L298" s="10">
        <v>42103.0</v>
      </c>
      <c r="M298" s="2" t="s">
        <v>34</v>
      </c>
      <c r="N298" s="11">
        <v>0.7</v>
      </c>
      <c r="O298" s="12">
        <v>-5.0</v>
      </c>
      <c r="P298" s="13">
        <v>-0.8</v>
      </c>
      <c r="Q298" s="13">
        <v>6.0</v>
      </c>
      <c r="R298" s="13">
        <f t="shared" si="1"/>
        <v>20</v>
      </c>
      <c r="S298" s="14">
        <f t="shared" si="2"/>
        <v>6.666666667</v>
      </c>
      <c r="T298" s="14">
        <f t="shared" si="3"/>
        <v>-0.8333333333</v>
      </c>
      <c r="U298" s="15" t="str">
        <f>vlookup(F298,'Sub categories'!$A:$C,3,False)</f>
        <v>Binders</v>
      </c>
      <c r="V298" s="16">
        <f t="shared" si="4"/>
        <v>5</v>
      </c>
      <c r="W298" s="17">
        <f t="array" ref="W298">INDEX(shipping_prices!$C$1:$F1525,MATCH(I298,shipping_prices!$A$1:$A1525,0),MATCH(M298,shipping_prices!$C$1:$F$1,0))</f>
        <v>9.22</v>
      </c>
      <c r="X298" s="15" t="str">
        <f t="shared" si="5"/>
        <v>Alyssa TateAkronOhio</v>
      </c>
      <c r="Y298" s="15" t="str">
        <f t="shared" si="6"/>
        <v>loss</v>
      </c>
    </row>
    <row r="299" hidden="1">
      <c r="A299" s="1">
        <v>42098.0</v>
      </c>
      <c r="B299" s="2" t="s">
        <v>810</v>
      </c>
      <c r="C299" s="2">
        <v>3.0</v>
      </c>
      <c r="D299" s="2" t="s">
        <v>811</v>
      </c>
      <c r="E299" s="2" t="s">
        <v>37</v>
      </c>
      <c r="F299" s="2" t="s">
        <v>812</v>
      </c>
      <c r="G299" s="2" t="s">
        <v>39</v>
      </c>
      <c r="H299" s="2" t="s">
        <v>79</v>
      </c>
      <c r="I299" s="2" t="s">
        <v>813</v>
      </c>
      <c r="J299" s="2" t="s">
        <v>814</v>
      </c>
      <c r="K299" s="2" t="s">
        <v>43</v>
      </c>
      <c r="L299" s="10">
        <v>42101.0</v>
      </c>
      <c r="M299" s="2" t="s">
        <v>142</v>
      </c>
      <c r="N299" s="11">
        <v>0.2</v>
      </c>
      <c r="O299" s="12">
        <v>9.0</v>
      </c>
      <c r="P299" s="13">
        <v>0.34</v>
      </c>
      <c r="Q299" s="13">
        <v>28.0</v>
      </c>
      <c r="R299" s="13">
        <f t="shared" si="1"/>
        <v>35</v>
      </c>
      <c r="S299" s="14">
        <f t="shared" si="2"/>
        <v>11.66666667</v>
      </c>
      <c r="T299" s="14">
        <f t="shared" si="3"/>
        <v>0.3214285714</v>
      </c>
      <c r="U299" s="15" t="str">
        <f>vlookup(F299,'Sub categories'!$A:$C,3,False)</f>
        <v>Fasteners</v>
      </c>
      <c r="V299" s="16">
        <f t="shared" si="4"/>
        <v>3</v>
      </c>
      <c r="W299" s="17">
        <f t="array" ref="W299">INDEX(shipping_prices!$C$1:$F1526,MATCH(I299,shipping_prices!$A$1:$A1526,0),MATCH(M299,shipping_prices!$C$1:$F$1,0))</f>
        <v>22.37</v>
      </c>
      <c r="X299" s="15" t="str">
        <f t="shared" si="5"/>
        <v>Kelly LampkinColorado SpringsColorado</v>
      </c>
      <c r="Y299" s="15" t="str">
        <f t="shared" si="6"/>
        <v>Low</v>
      </c>
    </row>
    <row r="300" hidden="1">
      <c r="A300" s="1">
        <v>42098.0</v>
      </c>
      <c r="B300" s="2" t="s">
        <v>810</v>
      </c>
      <c r="C300" s="2">
        <v>5.0</v>
      </c>
      <c r="D300" s="2" t="s">
        <v>811</v>
      </c>
      <c r="E300" s="2" t="s">
        <v>37</v>
      </c>
      <c r="F300" s="2" t="s">
        <v>792</v>
      </c>
      <c r="G300" s="2" t="s">
        <v>39</v>
      </c>
      <c r="H300" s="2" t="s">
        <v>284</v>
      </c>
      <c r="I300" s="2" t="s">
        <v>813</v>
      </c>
      <c r="J300" s="2" t="s">
        <v>814</v>
      </c>
      <c r="K300" s="2" t="s">
        <v>43</v>
      </c>
      <c r="L300" s="10">
        <v>42101.0</v>
      </c>
      <c r="M300" s="2" t="s">
        <v>142</v>
      </c>
      <c r="N300" s="11">
        <v>0.7</v>
      </c>
      <c r="O300" s="12">
        <v>-63.0</v>
      </c>
      <c r="P300" s="13">
        <v>-0.8</v>
      </c>
      <c r="Q300" s="13">
        <v>79.0</v>
      </c>
      <c r="R300" s="13">
        <f t="shared" si="1"/>
        <v>263.3333333</v>
      </c>
      <c r="S300" s="14">
        <f t="shared" si="2"/>
        <v>52.66666667</v>
      </c>
      <c r="T300" s="14">
        <f t="shared" si="3"/>
        <v>-0.7974683544</v>
      </c>
      <c r="U300" s="15" t="str">
        <f>vlookup(F300,'Sub categories'!$A:$C,3,False)</f>
        <v>Binders</v>
      </c>
      <c r="V300" s="16">
        <f t="shared" si="4"/>
        <v>3</v>
      </c>
      <c r="W300" s="17">
        <f t="array" ref="W300">INDEX(shipping_prices!$C$1:$F1527,MATCH(I300,shipping_prices!$A$1:$A1527,0),MATCH(M300,shipping_prices!$C$1:$F$1,0))</f>
        <v>22.37</v>
      </c>
      <c r="X300" s="15" t="str">
        <f t="shared" si="5"/>
        <v>Kelly LampkinColorado SpringsColorado</v>
      </c>
      <c r="Y300" s="15" t="str">
        <f t="shared" si="6"/>
        <v>loss</v>
      </c>
    </row>
    <row r="301">
      <c r="A301" s="1">
        <v>42098.0</v>
      </c>
      <c r="B301" s="2" t="s">
        <v>810</v>
      </c>
      <c r="C301" s="2">
        <v>3.0</v>
      </c>
      <c r="D301" s="2" t="s">
        <v>811</v>
      </c>
      <c r="E301" s="2" t="s">
        <v>37</v>
      </c>
      <c r="F301" s="2" t="s">
        <v>815</v>
      </c>
      <c r="G301" s="2" t="s">
        <v>45</v>
      </c>
      <c r="H301" s="2" t="s">
        <v>130</v>
      </c>
      <c r="I301" s="2" t="s">
        <v>813</v>
      </c>
      <c r="J301" s="2" t="s">
        <v>814</v>
      </c>
      <c r="K301" s="2" t="s">
        <v>43</v>
      </c>
      <c r="L301" s="10">
        <v>42101.0</v>
      </c>
      <c r="M301" s="2" t="s">
        <v>142</v>
      </c>
      <c r="N301" s="11">
        <v>0.2</v>
      </c>
      <c r="O301" s="12">
        <v>-25.0</v>
      </c>
      <c r="P301" s="13">
        <v>-0.11</v>
      </c>
      <c r="Q301" s="13">
        <v>218.0</v>
      </c>
      <c r="R301" s="13">
        <f t="shared" si="1"/>
        <v>272.5</v>
      </c>
      <c r="S301" s="14">
        <f t="shared" si="2"/>
        <v>90.83333333</v>
      </c>
      <c r="T301" s="14">
        <f t="shared" si="3"/>
        <v>-0.1146788991</v>
      </c>
      <c r="U301" s="15" t="str">
        <f>vlookup(F301,'Sub categories'!$A:$C,3,False)</f>
        <v>Furnishings</v>
      </c>
      <c r="V301" s="16">
        <f t="shared" si="4"/>
        <v>3</v>
      </c>
      <c r="W301" s="17">
        <f t="array" ref="W301">INDEX(shipping_prices!$C$1:$F1528,MATCH(I301,shipping_prices!$A$1:$A1528,0),MATCH(M301,shipping_prices!$C$1:$F$1,0))</f>
        <v>22.37</v>
      </c>
      <c r="X301" s="15" t="str">
        <f t="shared" si="5"/>
        <v>Kelly LampkinColorado SpringsColorado</v>
      </c>
      <c r="Y301" s="15" t="str">
        <f t="shared" si="6"/>
        <v>loss</v>
      </c>
    </row>
    <row r="302">
      <c r="A302" s="1">
        <v>42098.0</v>
      </c>
      <c r="B302" s="2" t="s">
        <v>810</v>
      </c>
      <c r="C302" s="2">
        <v>3.0</v>
      </c>
      <c r="D302" s="2" t="s">
        <v>811</v>
      </c>
      <c r="E302" s="2" t="s">
        <v>37</v>
      </c>
      <c r="F302" s="2" t="s">
        <v>816</v>
      </c>
      <c r="G302" s="2" t="s">
        <v>45</v>
      </c>
      <c r="H302" s="2" t="s">
        <v>227</v>
      </c>
      <c r="I302" s="2" t="s">
        <v>813</v>
      </c>
      <c r="J302" s="2" t="s">
        <v>814</v>
      </c>
      <c r="K302" s="2" t="s">
        <v>43</v>
      </c>
      <c r="L302" s="10">
        <v>42101.0</v>
      </c>
      <c r="M302" s="2" t="s">
        <v>142</v>
      </c>
      <c r="N302" s="11">
        <v>0.2</v>
      </c>
      <c r="O302" s="12">
        <v>20.0</v>
      </c>
      <c r="P302" s="13">
        <v>0.09</v>
      </c>
      <c r="Q302" s="13">
        <v>230.0</v>
      </c>
      <c r="R302" s="13">
        <f t="shared" si="1"/>
        <v>287.5</v>
      </c>
      <c r="S302" s="14">
        <f t="shared" si="2"/>
        <v>95.83333333</v>
      </c>
      <c r="T302" s="14">
        <f t="shared" si="3"/>
        <v>0.08695652174</v>
      </c>
      <c r="U302" s="15" t="str">
        <f>vlookup(F302,'Sub categories'!$A:$C,3,False)</f>
        <v>Chairs</v>
      </c>
      <c r="V302" s="16">
        <f t="shared" si="4"/>
        <v>3</v>
      </c>
      <c r="W302" s="17">
        <f t="array" ref="W302">INDEX(shipping_prices!$C$1:$F1529,MATCH(I302,shipping_prices!$A$1:$A1529,0),MATCH(M302,shipping_prices!$C$1:$F$1,0))</f>
        <v>22.37</v>
      </c>
      <c r="X302" s="15" t="str">
        <f t="shared" si="5"/>
        <v>Kelly LampkinColorado SpringsColorado</v>
      </c>
      <c r="Y302" s="15" t="str">
        <f t="shared" si="6"/>
        <v>Low</v>
      </c>
    </row>
    <row r="303">
      <c r="A303" s="1">
        <v>42098.0</v>
      </c>
      <c r="B303" s="2" t="s">
        <v>810</v>
      </c>
      <c r="C303" s="2">
        <v>8.0</v>
      </c>
      <c r="D303" s="2" t="s">
        <v>811</v>
      </c>
      <c r="E303" s="2" t="s">
        <v>37</v>
      </c>
      <c r="F303" s="2" t="s">
        <v>817</v>
      </c>
      <c r="G303" s="2" t="s">
        <v>45</v>
      </c>
      <c r="H303" s="2" t="s">
        <v>485</v>
      </c>
      <c r="I303" s="2" t="s">
        <v>813</v>
      </c>
      <c r="J303" s="2" t="s">
        <v>814</v>
      </c>
      <c r="K303" s="2" t="s">
        <v>43</v>
      </c>
      <c r="L303" s="10">
        <v>42101.0</v>
      </c>
      <c r="M303" s="2" t="s">
        <v>142</v>
      </c>
      <c r="N303" s="11">
        <v>0.2</v>
      </c>
      <c r="O303" s="12">
        <v>79.0</v>
      </c>
      <c r="P303" s="13">
        <v>0.26</v>
      </c>
      <c r="Q303" s="13">
        <v>300.0</v>
      </c>
      <c r="R303" s="13">
        <f t="shared" si="1"/>
        <v>375</v>
      </c>
      <c r="S303" s="14">
        <f t="shared" si="2"/>
        <v>46.875</v>
      </c>
      <c r="T303" s="14">
        <f t="shared" si="3"/>
        <v>0.2633333333</v>
      </c>
      <c r="U303" s="15" t="str">
        <f>vlookup(F303,'Sub categories'!$A:$C,3,False)</f>
        <v>Furnishings</v>
      </c>
      <c r="V303" s="16">
        <f t="shared" si="4"/>
        <v>3</v>
      </c>
      <c r="W303" s="17">
        <f t="array" ref="W303">INDEX(shipping_prices!$C$1:$F1530,MATCH(I303,shipping_prices!$A$1:$A1530,0),MATCH(M303,shipping_prices!$C$1:$F$1,0))</f>
        <v>22.37</v>
      </c>
      <c r="X303" s="15" t="str">
        <f t="shared" si="5"/>
        <v>Kelly LampkinColorado SpringsColorado</v>
      </c>
      <c r="Y303" s="15" t="str">
        <f t="shared" si="6"/>
        <v>High</v>
      </c>
    </row>
    <row r="304" hidden="1">
      <c r="A304" s="1">
        <v>42098.0</v>
      </c>
      <c r="B304" s="2" t="s">
        <v>818</v>
      </c>
      <c r="C304" s="2">
        <v>7.0</v>
      </c>
      <c r="D304" s="2" t="s">
        <v>819</v>
      </c>
      <c r="E304" s="2" t="s">
        <v>37</v>
      </c>
      <c r="F304" s="2" t="s">
        <v>820</v>
      </c>
      <c r="G304" s="2" t="s">
        <v>39</v>
      </c>
      <c r="H304" s="2" t="s">
        <v>79</v>
      </c>
      <c r="I304" s="2" t="s">
        <v>821</v>
      </c>
      <c r="J304" s="2" t="s">
        <v>822</v>
      </c>
      <c r="K304" s="2" t="s">
        <v>54</v>
      </c>
      <c r="L304" s="10">
        <v>42104.0</v>
      </c>
      <c r="M304" s="2" t="s">
        <v>34</v>
      </c>
      <c r="N304" s="11">
        <v>0.0</v>
      </c>
      <c r="O304" s="12">
        <v>5.0</v>
      </c>
      <c r="P304" s="13">
        <v>0.36</v>
      </c>
      <c r="Q304" s="13">
        <v>13.0</v>
      </c>
      <c r="R304" s="13">
        <f t="shared" si="1"/>
        <v>13</v>
      </c>
      <c r="S304" s="14">
        <f t="shared" si="2"/>
        <v>1.857142857</v>
      </c>
      <c r="T304" s="14">
        <f t="shared" si="3"/>
        <v>0.3846153846</v>
      </c>
      <c r="U304" s="15" t="str">
        <f>vlookup(F304,'Sub categories'!$A:$C,3,False)</f>
        <v>Fasteners</v>
      </c>
      <c r="V304" s="16">
        <f t="shared" si="4"/>
        <v>6</v>
      </c>
      <c r="W304" s="17">
        <f t="array" ref="W304">INDEX(shipping_prices!$C$1:$F1531,MATCH(I304,shipping_prices!$A$1:$A1531,0),MATCH(M304,shipping_prices!$C$1:$F$1,0))</f>
        <v>13.72</v>
      </c>
      <c r="X304" s="15" t="str">
        <f t="shared" si="5"/>
        <v>Don JonesLittle RockArkansas</v>
      </c>
      <c r="Y304" s="15" t="str">
        <f t="shared" si="6"/>
        <v>Low</v>
      </c>
    </row>
    <row r="305" hidden="1">
      <c r="A305" s="1">
        <v>42099.0</v>
      </c>
      <c r="B305" s="2" t="s">
        <v>818</v>
      </c>
      <c r="C305" s="2">
        <v>4.0</v>
      </c>
      <c r="D305" s="2" t="s">
        <v>819</v>
      </c>
      <c r="E305" s="2" t="s">
        <v>37</v>
      </c>
      <c r="F305" s="2" t="s">
        <v>202</v>
      </c>
      <c r="G305" s="2" t="s">
        <v>39</v>
      </c>
      <c r="H305" s="2" t="s">
        <v>193</v>
      </c>
      <c r="I305" s="2" t="s">
        <v>821</v>
      </c>
      <c r="J305" s="2" t="s">
        <v>822</v>
      </c>
      <c r="K305" s="2" t="s">
        <v>54</v>
      </c>
      <c r="L305" s="10">
        <v>42104.0</v>
      </c>
      <c r="M305" s="2" t="s">
        <v>34</v>
      </c>
      <c r="N305" s="11">
        <v>0.0</v>
      </c>
      <c r="O305" s="12">
        <v>8.0</v>
      </c>
      <c r="P305" s="13">
        <v>0.46</v>
      </c>
      <c r="Q305" s="13">
        <v>18.0</v>
      </c>
      <c r="R305" s="13">
        <f t="shared" si="1"/>
        <v>18</v>
      </c>
      <c r="S305" s="14">
        <f t="shared" si="2"/>
        <v>4.5</v>
      </c>
      <c r="T305" s="14">
        <f t="shared" si="3"/>
        <v>0.4444444444</v>
      </c>
      <c r="U305" s="15" t="str">
        <f>vlookup(F305,'Sub categories'!$A:$C,3,False)</f>
        <v>Binders</v>
      </c>
      <c r="V305" s="16">
        <f t="shared" si="4"/>
        <v>5</v>
      </c>
      <c r="W305" s="17">
        <f t="array" ref="W305">INDEX(shipping_prices!$C$1:$F1532,MATCH(I305,shipping_prices!$A$1:$A1532,0),MATCH(M305,shipping_prices!$C$1:$F$1,0))</f>
        <v>13.72</v>
      </c>
      <c r="X305" s="15" t="str">
        <f t="shared" si="5"/>
        <v>Don JonesLittle RockArkansas</v>
      </c>
      <c r="Y305" s="15" t="str">
        <f t="shared" si="6"/>
        <v>Low</v>
      </c>
    </row>
    <row r="306" hidden="1">
      <c r="A306" s="1">
        <v>42099.0</v>
      </c>
      <c r="B306" s="2" t="s">
        <v>818</v>
      </c>
      <c r="C306" s="2">
        <v>5.0</v>
      </c>
      <c r="D306" s="2" t="s">
        <v>819</v>
      </c>
      <c r="E306" s="2" t="s">
        <v>37</v>
      </c>
      <c r="F306" s="2" t="s">
        <v>823</v>
      </c>
      <c r="G306" s="2" t="s">
        <v>39</v>
      </c>
      <c r="H306" s="2" t="s">
        <v>51</v>
      </c>
      <c r="I306" s="2" t="s">
        <v>821</v>
      </c>
      <c r="J306" s="2" t="s">
        <v>822</v>
      </c>
      <c r="K306" s="2" t="s">
        <v>54</v>
      </c>
      <c r="L306" s="10">
        <v>42104.0</v>
      </c>
      <c r="M306" s="2" t="s">
        <v>34</v>
      </c>
      <c r="N306" s="11">
        <v>0.0</v>
      </c>
      <c r="O306" s="12">
        <v>53.0</v>
      </c>
      <c r="P306" s="13">
        <v>0.46</v>
      </c>
      <c r="Q306" s="13">
        <v>114.0</v>
      </c>
      <c r="R306" s="13">
        <f t="shared" si="1"/>
        <v>114</v>
      </c>
      <c r="S306" s="14">
        <f t="shared" si="2"/>
        <v>22.8</v>
      </c>
      <c r="T306" s="14">
        <f t="shared" si="3"/>
        <v>0.4649122807</v>
      </c>
      <c r="U306" s="15" t="str">
        <f>vlookup(F306,'Sub categories'!$A:$C,3,False)</f>
        <v>Paper</v>
      </c>
      <c r="V306" s="16">
        <f t="shared" si="4"/>
        <v>5</v>
      </c>
      <c r="W306" s="17">
        <f t="array" ref="W306">INDEX(shipping_prices!$C$1:$F1533,MATCH(I306,shipping_prices!$A$1:$A1533,0),MATCH(M306,shipping_prices!$C$1:$F$1,0))</f>
        <v>13.72</v>
      </c>
      <c r="X306" s="15" t="str">
        <f t="shared" si="5"/>
        <v>Don JonesLittle RockArkansas</v>
      </c>
      <c r="Y306" s="15" t="str">
        <f t="shared" si="6"/>
        <v>High</v>
      </c>
    </row>
    <row r="307" hidden="1">
      <c r="A307" s="1">
        <v>42099.0</v>
      </c>
      <c r="B307" s="2" t="s">
        <v>818</v>
      </c>
      <c r="C307" s="2">
        <v>4.0</v>
      </c>
      <c r="D307" s="2" t="s">
        <v>819</v>
      </c>
      <c r="E307" s="2" t="s">
        <v>37</v>
      </c>
      <c r="F307" s="2" t="s">
        <v>562</v>
      </c>
      <c r="G307" s="2" t="s">
        <v>29</v>
      </c>
      <c r="H307" s="2" t="s">
        <v>220</v>
      </c>
      <c r="I307" s="2" t="s">
        <v>821</v>
      </c>
      <c r="J307" s="2" t="s">
        <v>822</v>
      </c>
      <c r="K307" s="2" t="s">
        <v>54</v>
      </c>
      <c r="L307" s="10">
        <v>42104.0</v>
      </c>
      <c r="M307" s="2" t="s">
        <v>34</v>
      </c>
      <c r="N307" s="11">
        <v>0.0</v>
      </c>
      <c r="O307" s="12">
        <v>122.0</v>
      </c>
      <c r="P307" s="13">
        <v>0.36</v>
      </c>
      <c r="Q307" s="13">
        <v>340.0</v>
      </c>
      <c r="R307" s="13">
        <f t="shared" si="1"/>
        <v>340</v>
      </c>
      <c r="S307" s="14">
        <f t="shared" si="2"/>
        <v>85</v>
      </c>
      <c r="T307" s="14">
        <f t="shared" si="3"/>
        <v>0.3588235294</v>
      </c>
      <c r="U307" s="15" t="str">
        <f>vlookup(F307,'Sub categories'!$A:$C,3,False)</f>
        <v>Accessories</v>
      </c>
      <c r="V307" s="16">
        <f t="shared" si="4"/>
        <v>5</v>
      </c>
      <c r="W307" s="17">
        <f t="array" ref="W307">INDEX(shipping_prices!$C$1:$F1534,MATCH(I307,shipping_prices!$A$1:$A1534,0),MATCH(M307,shipping_prices!$C$1:$F$1,0))</f>
        <v>13.72</v>
      </c>
      <c r="X307" s="15" t="str">
        <f t="shared" si="5"/>
        <v>Don JonesLittle RockArkansas</v>
      </c>
      <c r="Y307" s="15" t="str">
        <f t="shared" si="6"/>
        <v>High</v>
      </c>
    </row>
    <row r="308" hidden="1">
      <c r="A308" s="1">
        <v>42099.0</v>
      </c>
      <c r="B308" s="2" t="s">
        <v>824</v>
      </c>
      <c r="C308" s="2">
        <v>3.0</v>
      </c>
      <c r="D308" s="2" t="s">
        <v>825</v>
      </c>
      <c r="E308" s="2" t="s">
        <v>27</v>
      </c>
      <c r="F308" s="2" t="s">
        <v>826</v>
      </c>
      <c r="G308" s="2" t="s">
        <v>39</v>
      </c>
      <c r="H308" s="2" t="s">
        <v>40</v>
      </c>
      <c r="I308" s="2" t="s">
        <v>31</v>
      </c>
      <c r="J308" s="2" t="s">
        <v>32</v>
      </c>
      <c r="K308" s="2" t="s">
        <v>33</v>
      </c>
      <c r="L308" s="10">
        <v>42103.0</v>
      </c>
      <c r="M308" s="2" t="s">
        <v>34</v>
      </c>
      <c r="N308" s="11">
        <v>0.2</v>
      </c>
      <c r="O308" s="12">
        <v>5.0</v>
      </c>
      <c r="P308" s="13">
        <v>0.35</v>
      </c>
      <c r="Q308" s="13">
        <v>14.0</v>
      </c>
      <c r="R308" s="13">
        <f t="shared" si="1"/>
        <v>17.5</v>
      </c>
      <c r="S308" s="14">
        <f t="shared" si="2"/>
        <v>5.833333333</v>
      </c>
      <c r="T308" s="14">
        <f t="shared" si="3"/>
        <v>0.3571428571</v>
      </c>
      <c r="U308" s="15" t="str">
        <f>vlookup(F308,'Sub categories'!$A:$C,3,False)</f>
        <v>Binders</v>
      </c>
      <c r="V308" s="16">
        <f t="shared" si="4"/>
        <v>4</v>
      </c>
      <c r="W308" s="17">
        <f t="array" ref="W308">INDEX(shipping_prices!$C$1:$F1535,MATCH(I308,shipping_prices!$A$1:$A1535,0),MATCH(M308,shipping_prices!$C$1:$F$1,0))</f>
        <v>10.09</v>
      </c>
      <c r="X308" s="15" t="str">
        <f t="shared" si="5"/>
        <v>Jim KarlssonNew York CityNew York</v>
      </c>
      <c r="Y308" s="15" t="str">
        <f t="shared" si="6"/>
        <v>Low</v>
      </c>
    </row>
    <row r="309" hidden="1">
      <c r="A309" s="1">
        <v>42099.0</v>
      </c>
      <c r="B309" s="2" t="s">
        <v>827</v>
      </c>
      <c r="C309" s="2">
        <v>1.0</v>
      </c>
      <c r="D309" s="2" t="s">
        <v>828</v>
      </c>
      <c r="E309" s="2" t="s">
        <v>49</v>
      </c>
      <c r="F309" s="2" t="s">
        <v>829</v>
      </c>
      <c r="G309" s="2" t="s">
        <v>39</v>
      </c>
      <c r="H309" s="2" t="s">
        <v>51</v>
      </c>
      <c r="I309" s="2" t="s">
        <v>41</v>
      </c>
      <c r="J309" s="2" t="s">
        <v>42</v>
      </c>
      <c r="K309" s="2" t="s">
        <v>43</v>
      </c>
      <c r="L309" s="10">
        <v>42101.0</v>
      </c>
      <c r="M309" s="2" t="s">
        <v>90</v>
      </c>
      <c r="N309" s="11">
        <v>0.0</v>
      </c>
      <c r="O309" s="12">
        <v>23.0</v>
      </c>
      <c r="P309" s="13">
        <v>0.47</v>
      </c>
      <c r="Q309" s="13">
        <v>49.0</v>
      </c>
      <c r="R309" s="13">
        <f t="shared" si="1"/>
        <v>49</v>
      </c>
      <c r="S309" s="14">
        <f t="shared" si="2"/>
        <v>49</v>
      </c>
      <c r="T309" s="14">
        <f t="shared" si="3"/>
        <v>0.4693877551</v>
      </c>
      <c r="U309" s="15" t="str">
        <f>vlookup(F309,'Sub categories'!$A:$C,3,False)</f>
        <v>Paper</v>
      </c>
      <c r="V309" s="16">
        <f t="shared" si="4"/>
        <v>2</v>
      </c>
      <c r="W309" s="17">
        <f t="array" ref="W309">INDEX(shipping_prices!$C$1:$F1536,MATCH(I309,shipping_prices!$A$1:$A1536,0),MATCH(M309,shipping_prices!$C$1:$F$1,0))</f>
        <v>2.77</v>
      </c>
      <c r="X309" s="15" t="str">
        <f t="shared" si="5"/>
        <v>Nathan MautzSan FranciscoCalifornia</v>
      </c>
      <c r="Y309" s="15" t="str">
        <f t="shared" si="6"/>
        <v>Low</v>
      </c>
    </row>
    <row r="310">
      <c r="A310" s="1">
        <v>42099.0</v>
      </c>
      <c r="B310" s="2" t="s">
        <v>830</v>
      </c>
      <c r="C310" s="2">
        <v>10.0</v>
      </c>
      <c r="D310" s="2" t="s">
        <v>831</v>
      </c>
      <c r="E310" s="2" t="s">
        <v>49</v>
      </c>
      <c r="F310" s="2" t="s">
        <v>832</v>
      </c>
      <c r="G310" s="2" t="s">
        <v>45</v>
      </c>
      <c r="H310" s="2" t="s">
        <v>833</v>
      </c>
      <c r="I310" s="2" t="s">
        <v>41</v>
      </c>
      <c r="J310" s="2" t="s">
        <v>42</v>
      </c>
      <c r="K310" s="2" t="s">
        <v>43</v>
      </c>
      <c r="L310" s="10">
        <v>42103.0</v>
      </c>
      <c r="M310" s="2" t="s">
        <v>90</v>
      </c>
      <c r="N310" s="11">
        <v>0.15</v>
      </c>
      <c r="O310" s="12">
        <v>70.0</v>
      </c>
      <c r="P310" s="13">
        <v>0.06</v>
      </c>
      <c r="Q310" s="13">
        <v>1198.0</v>
      </c>
      <c r="R310" s="13">
        <f t="shared" si="1"/>
        <v>1409.411765</v>
      </c>
      <c r="S310" s="14">
        <f t="shared" si="2"/>
        <v>140.9411765</v>
      </c>
      <c r="T310" s="14">
        <f t="shared" si="3"/>
        <v>0.05843071786</v>
      </c>
      <c r="U310" s="15" t="str">
        <f>vlookup(F310,'Sub categories'!$A:$C,3,False)</f>
        <v>Bookcases</v>
      </c>
      <c r="V310" s="16">
        <f t="shared" si="4"/>
        <v>4</v>
      </c>
      <c r="W310" s="17">
        <f t="array" ref="W310">INDEX(shipping_prices!$C$1:$F1537,MATCH(I310,shipping_prices!$A$1:$A1537,0),MATCH(M310,shipping_prices!$C$1:$F$1,0))</f>
        <v>2.77</v>
      </c>
      <c r="X310" s="15" t="str">
        <f t="shared" si="5"/>
        <v>Eileen KieferSan FranciscoCalifornia</v>
      </c>
      <c r="Y310" s="15" t="str">
        <f t="shared" si="6"/>
        <v>High</v>
      </c>
    </row>
    <row r="311" hidden="1">
      <c r="A311" s="1">
        <v>42099.0</v>
      </c>
      <c r="B311" s="2" t="s">
        <v>834</v>
      </c>
      <c r="C311" s="2">
        <v>6.0</v>
      </c>
      <c r="D311" s="2" t="s">
        <v>835</v>
      </c>
      <c r="E311" s="2" t="s">
        <v>27</v>
      </c>
      <c r="F311" s="2" t="s">
        <v>836</v>
      </c>
      <c r="G311" s="2" t="s">
        <v>39</v>
      </c>
      <c r="H311" s="2" t="s">
        <v>62</v>
      </c>
      <c r="I311" s="2" t="s">
        <v>75</v>
      </c>
      <c r="J311" s="2" t="s">
        <v>76</v>
      </c>
      <c r="K311" s="2" t="s">
        <v>77</v>
      </c>
      <c r="L311" s="10">
        <v>42105.0</v>
      </c>
      <c r="M311" s="2" t="s">
        <v>142</v>
      </c>
      <c r="N311" s="11">
        <v>0.2</v>
      </c>
      <c r="O311" s="12">
        <v>2.0</v>
      </c>
      <c r="P311" s="13">
        <v>0.34</v>
      </c>
      <c r="Q311" s="13">
        <v>5.0</v>
      </c>
      <c r="R311" s="13">
        <f t="shared" si="1"/>
        <v>6.25</v>
      </c>
      <c r="S311" s="14">
        <f t="shared" si="2"/>
        <v>1.041666667</v>
      </c>
      <c r="T311" s="14">
        <f t="shared" si="3"/>
        <v>0.4</v>
      </c>
      <c r="U311" s="15" t="str">
        <f>vlookup(F311,'Sub categories'!$A:$C,3,False)</f>
        <v>Fasteners</v>
      </c>
      <c r="V311" s="16">
        <f t="shared" si="4"/>
        <v>6</v>
      </c>
      <c r="W311" s="17">
        <f t="array" ref="W311">INDEX(shipping_prices!$C$1:$F1538,MATCH(I311,shipping_prices!$A$1:$A1538,0),MATCH(M311,shipping_prices!$C$1:$F$1,0))</f>
        <v>23.68</v>
      </c>
      <c r="X311" s="15" t="str">
        <f t="shared" si="5"/>
        <v>Nat CarrollHoustonTexas</v>
      </c>
      <c r="Y311" s="15" t="str">
        <f t="shared" si="6"/>
        <v>Low</v>
      </c>
    </row>
    <row r="312" hidden="1">
      <c r="A312" s="1">
        <v>42099.0</v>
      </c>
      <c r="B312" s="2" t="s">
        <v>834</v>
      </c>
      <c r="C312" s="2">
        <v>2.0</v>
      </c>
      <c r="D312" s="2" t="s">
        <v>835</v>
      </c>
      <c r="E312" s="2" t="s">
        <v>27</v>
      </c>
      <c r="F312" s="2" t="s">
        <v>837</v>
      </c>
      <c r="G312" s="2" t="s">
        <v>39</v>
      </c>
      <c r="H312" s="2" t="s">
        <v>789</v>
      </c>
      <c r="I312" s="2" t="s">
        <v>75</v>
      </c>
      <c r="J312" s="2" t="s">
        <v>76</v>
      </c>
      <c r="K312" s="2" t="s">
        <v>77</v>
      </c>
      <c r="L312" s="10">
        <v>42105.0</v>
      </c>
      <c r="M312" s="2" t="s">
        <v>142</v>
      </c>
      <c r="N312" s="11">
        <v>0.2</v>
      </c>
      <c r="O312" s="12">
        <v>3.0</v>
      </c>
      <c r="P312" s="13">
        <v>0.08</v>
      </c>
      <c r="Q312" s="13">
        <v>38.0</v>
      </c>
      <c r="R312" s="13">
        <f t="shared" si="1"/>
        <v>47.5</v>
      </c>
      <c r="S312" s="14">
        <f t="shared" si="2"/>
        <v>23.75</v>
      </c>
      <c r="T312" s="14">
        <f t="shared" si="3"/>
        <v>0.07894736842</v>
      </c>
      <c r="U312" s="15" t="str">
        <f>vlookup(F312,'Sub categories'!$A:$C,3,False)</f>
        <v>Art</v>
      </c>
      <c r="V312" s="16">
        <f t="shared" si="4"/>
        <v>6</v>
      </c>
      <c r="W312" s="17">
        <f t="array" ref="W312">INDEX(shipping_prices!$C$1:$F1539,MATCH(I312,shipping_prices!$A$1:$A1539,0),MATCH(M312,shipping_prices!$C$1:$F$1,0))</f>
        <v>23.68</v>
      </c>
      <c r="X312" s="15" t="str">
        <f t="shared" si="5"/>
        <v>Nat CarrollHoustonTexas</v>
      </c>
      <c r="Y312" s="15" t="str">
        <f t="shared" si="6"/>
        <v>Low</v>
      </c>
    </row>
    <row r="313" hidden="1">
      <c r="A313" s="1">
        <v>42099.0</v>
      </c>
      <c r="B313" s="2" t="s">
        <v>838</v>
      </c>
      <c r="C313" s="2">
        <v>2.0</v>
      </c>
      <c r="D313" s="2" t="s">
        <v>839</v>
      </c>
      <c r="E313" s="2" t="s">
        <v>37</v>
      </c>
      <c r="F313" s="2" t="s">
        <v>840</v>
      </c>
      <c r="G313" s="2" t="s">
        <v>39</v>
      </c>
      <c r="H313" s="2" t="s">
        <v>841</v>
      </c>
      <c r="I313" s="2" t="s">
        <v>842</v>
      </c>
      <c r="J313" s="2" t="s">
        <v>89</v>
      </c>
      <c r="K313" s="2" t="s">
        <v>54</v>
      </c>
      <c r="L313" s="10">
        <v>42100.0</v>
      </c>
      <c r="M313" s="2" t="s">
        <v>142</v>
      </c>
      <c r="N313" s="11">
        <v>0.0</v>
      </c>
      <c r="O313" s="12">
        <v>5.0</v>
      </c>
      <c r="P313" s="13">
        <v>0.45</v>
      </c>
      <c r="Q313" s="13">
        <v>12.0</v>
      </c>
      <c r="R313" s="13">
        <f t="shared" si="1"/>
        <v>12</v>
      </c>
      <c r="S313" s="14">
        <f t="shared" si="2"/>
        <v>6</v>
      </c>
      <c r="T313" s="14">
        <f t="shared" si="3"/>
        <v>0.4166666667</v>
      </c>
      <c r="U313" s="15" t="str">
        <f>vlookup(F313,'Sub categories'!$A:$C,3,False)</f>
        <v>Binders</v>
      </c>
      <c r="V313" s="16">
        <f t="shared" si="4"/>
        <v>1</v>
      </c>
      <c r="W313" s="17">
        <f t="array" ref="W313">INDEX(shipping_prices!$C$1:$F1540,MATCH(I313,shipping_prices!$A$1:$A1540,0),MATCH(M313,shipping_prices!$C$1:$F$1,0))</f>
        <v>24.83</v>
      </c>
      <c r="X313" s="15" t="str">
        <f t="shared" si="5"/>
        <v>Giulietta DortchArlingtonVirginia</v>
      </c>
      <c r="Y313" s="15" t="str">
        <f t="shared" si="6"/>
        <v>Low</v>
      </c>
    </row>
    <row r="314" hidden="1">
      <c r="A314" s="1">
        <v>42099.0</v>
      </c>
      <c r="B314" s="2" t="s">
        <v>838</v>
      </c>
      <c r="C314" s="2">
        <v>1.0</v>
      </c>
      <c r="D314" s="2" t="s">
        <v>839</v>
      </c>
      <c r="E314" s="2" t="s">
        <v>37</v>
      </c>
      <c r="F314" s="2" t="s">
        <v>843</v>
      </c>
      <c r="G314" s="2" t="s">
        <v>39</v>
      </c>
      <c r="H314" s="2" t="s">
        <v>843</v>
      </c>
      <c r="I314" s="2" t="s">
        <v>842</v>
      </c>
      <c r="J314" s="2" t="s">
        <v>89</v>
      </c>
      <c r="K314" s="2" t="s">
        <v>54</v>
      </c>
      <c r="L314" s="10">
        <v>42100.0</v>
      </c>
      <c r="M314" s="2" t="s">
        <v>142</v>
      </c>
      <c r="N314" s="11">
        <v>0.0</v>
      </c>
      <c r="O314" s="12">
        <v>17.0</v>
      </c>
      <c r="P314" s="13">
        <v>0.47</v>
      </c>
      <c r="Q314" s="13">
        <v>35.0</v>
      </c>
      <c r="R314" s="13">
        <f t="shared" si="1"/>
        <v>35</v>
      </c>
      <c r="S314" s="14">
        <f t="shared" si="2"/>
        <v>35</v>
      </c>
      <c r="T314" s="14">
        <f t="shared" si="3"/>
        <v>0.4857142857</v>
      </c>
      <c r="U314" s="15" t="str">
        <f>vlookup(F314,'Sub categories'!$A:$C,3,False)</f>
        <v>Paper</v>
      </c>
      <c r="V314" s="16">
        <f t="shared" si="4"/>
        <v>1</v>
      </c>
      <c r="W314" s="17">
        <f t="array" ref="W314">INDEX(shipping_prices!$C$1:$F1541,MATCH(I314,shipping_prices!$A$1:$A1541,0),MATCH(M314,shipping_prices!$C$1:$F$1,0))</f>
        <v>24.83</v>
      </c>
      <c r="X314" s="15" t="str">
        <f t="shared" si="5"/>
        <v>Giulietta DortchArlingtonVirginia</v>
      </c>
      <c r="Y314" s="15" t="str">
        <f t="shared" si="6"/>
        <v>Low</v>
      </c>
    </row>
    <row r="315" hidden="1">
      <c r="A315" s="1">
        <v>42099.0</v>
      </c>
      <c r="B315" s="2" t="s">
        <v>844</v>
      </c>
      <c r="C315" s="2">
        <v>2.0</v>
      </c>
      <c r="D315" s="2" t="s">
        <v>275</v>
      </c>
      <c r="E315" s="2" t="s">
        <v>27</v>
      </c>
      <c r="F315" s="2" t="s">
        <v>845</v>
      </c>
      <c r="G315" s="2" t="s">
        <v>39</v>
      </c>
      <c r="H315" s="2" t="s">
        <v>182</v>
      </c>
      <c r="I315" s="2" t="s">
        <v>158</v>
      </c>
      <c r="J315" s="2" t="s">
        <v>159</v>
      </c>
      <c r="K315" s="2" t="s">
        <v>43</v>
      </c>
      <c r="L315" s="10">
        <v>42106.0</v>
      </c>
      <c r="M315" s="2" t="s">
        <v>34</v>
      </c>
      <c r="N315" s="11">
        <v>0.2</v>
      </c>
      <c r="O315" s="12">
        <v>3.0</v>
      </c>
      <c r="P315" s="13">
        <v>0.31</v>
      </c>
      <c r="Q315" s="13">
        <v>10.0</v>
      </c>
      <c r="R315" s="13">
        <f t="shared" si="1"/>
        <v>12.5</v>
      </c>
      <c r="S315" s="14">
        <f t="shared" si="2"/>
        <v>6.25</v>
      </c>
      <c r="T315" s="14">
        <f t="shared" si="3"/>
        <v>0.3</v>
      </c>
      <c r="U315" s="15" t="str">
        <f>vlookup(F315,'Sub categories'!$A:$C,3,False)</f>
        <v>Binders</v>
      </c>
      <c r="V315" s="16">
        <f t="shared" si="4"/>
        <v>7</v>
      </c>
      <c r="W315" s="17">
        <f t="array" ref="W315">INDEX(shipping_prices!$C$1:$F1542,MATCH(I315,shipping_prices!$A$1:$A1542,0),MATCH(M315,shipping_prices!$C$1:$F$1,0))</f>
        <v>7</v>
      </c>
      <c r="X315" s="15" t="str">
        <f t="shared" si="5"/>
        <v>Evan BaillietSeattleWashington</v>
      </c>
      <c r="Y315" s="15" t="str">
        <f t="shared" si="6"/>
        <v>Low</v>
      </c>
    </row>
    <row r="316" hidden="1">
      <c r="A316" s="1">
        <v>42099.0</v>
      </c>
      <c r="B316" s="2" t="s">
        <v>844</v>
      </c>
      <c r="C316" s="2">
        <v>5.0</v>
      </c>
      <c r="D316" s="2" t="s">
        <v>275</v>
      </c>
      <c r="E316" s="2" t="s">
        <v>27</v>
      </c>
      <c r="F316" s="2" t="s">
        <v>846</v>
      </c>
      <c r="G316" s="2" t="s">
        <v>39</v>
      </c>
      <c r="H316" s="2" t="s">
        <v>526</v>
      </c>
      <c r="I316" s="2" t="s">
        <v>158</v>
      </c>
      <c r="J316" s="2" t="s">
        <v>159</v>
      </c>
      <c r="K316" s="2" t="s">
        <v>43</v>
      </c>
      <c r="L316" s="10">
        <v>42106.0</v>
      </c>
      <c r="M316" s="2" t="s">
        <v>34</v>
      </c>
      <c r="N316" s="11">
        <v>0.0</v>
      </c>
      <c r="O316" s="12">
        <v>153.0</v>
      </c>
      <c r="P316" s="13">
        <v>0.19</v>
      </c>
      <c r="Q316" s="13">
        <v>808.0</v>
      </c>
      <c r="R316" s="13">
        <f t="shared" si="1"/>
        <v>808</v>
      </c>
      <c r="S316" s="14">
        <f t="shared" si="2"/>
        <v>161.6</v>
      </c>
      <c r="T316" s="14">
        <f t="shared" si="3"/>
        <v>0.1893564356</v>
      </c>
      <c r="U316" s="15" t="str">
        <f>vlookup(F316,'Sub categories'!$A:$C,3,False)</f>
        <v>Storage</v>
      </c>
      <c r="V316" s="16">
        <f t="shared" si="4"/>
        <v>7</v>
      </c>
      <c r="W316" s="17">
        <f t="array" ref="W316">INDEX(shipping_prices!$C$1:$F1543,MATCH(I316,shipping_prices!$A$1:$A1543,0),MATCH(M316,shipping_prices!$C$1:$F$1,0))</f>
        <v>7</v>
      </c>
      <c r="X316" s="15" t="str">
        <f t="shared" si="5"/>
        <v>Evan BaillietSeattleWashington</v>
      </c>
      <c r="Y316" s="15" t="str">
        <f t="shared" si="6"/>
        <v>High</v>
      </c>
    </row>
    <row r="317" hidden="1">
      <c r="A317" s="1">
        <v>42099.0</v>
      </c>
      <c r="B317" s="2" t="s">
        <v>847</v>
      </c>
      <c r="C317" s="2">
        <v>8.0</v>
      </c>
      <c r="D317" s="2" t="s">
        <v>848</v>
      </c>
      <c r="E317" s="2" t="s">
        <v>27</v>
      </c>
      <c r="F317" s="2" t="s">
        <v>453</v>
      </c>
      <c r="G317" s="2" t="s">
        <v>39</v>
      </c>
      <c r="H317" s="2" t="s">
        <v>454</v>
      </c>
      <c r="I317" s="2" t="s">
        <v>31</v>
      </c>
      <c r="J317" s="2" t="s">
        <v>32</v>
      </c>
      <c r="K317" s="2" t="s">
        <v>33</v>
      </c>
      <c r="L317" s="10">
        <v>42111.0</v>
      </c>
      <c r="M317" s="2" t="s">
        <v>142</v>
      </c>
      <c r="N317" s="11">
        <v>0.2</v>
      </c>
      <c r="O317" s="12">
        <v>16.0</v>
      </c>
      <c r="P317" s="13">
        <v>0.34</v>
      </c>
      <c r="Q317" s="13">
        <v>47.0</v>
      </c>
      <c r="R317" s="13">
        <f t="shared" si="1"/>
        <v>58.75</v>
      </c>
      <c r="S317" s="14">
        <f t="shared" si="2"/>
        <v>7.34375</v>
      </c>
      <c r="T317" s="14">
        <f t="shared" si="3"/>
        <v>0.3404255319</v>
      </c>
      <c r="U317" s="15" t="str">
        <f>vlookup(F317,'Sub categories'!$A:$C,3,False)</f>
        <v>Binders</v>
      </c>
      <c r="V317" s="16">
        <f t="shared" si="4"/>
        <v>12</v>
      </c>
      <c r="W317" s="17">
        <f t="array" ref="W317">INDEX(shipping_prices!$C$1:$F1544,MATCH(I317,shipping_prices!$A$1:$A1544,0),MATCH(M317,shipping_prices!$C$1:$F$1,0))</f>
        <v>23.55</v>
      </c>
      <c r="X317" s="15" t="str">
        <f t="shared" si="5"/>
        <v>David PhilippeNew York CityNew York</v>
      </c>
      <c r="Y317" s="15" t="str">
        <f t="shared" si="6"/>
        <v>Low</v>
      </c>
    </row>
    <row r="318" hidden="1">
      <c r="A318" s="1">
        <v>42100.0</v>
      </c>
      <c r="B318" s="2" t="s">
        <v>847</v>
      </c>
      <c r="C318" s="2">
        <v>4.0</v>
      </c>
      <c r="D318" s="2" t="s">
        <v>848</v>
      </c>
      <c r="E318" s="2" t="s">
        <v>27</v>
      </c>
      <c r="F318" s="2" t="s">
        <v>315</v>
      </c>
      <c r="G318" s="2" t="s">
        <v>29</v>
      </c>
      <c r="H318" s="2" t="s">
        <v>220</v>
      </c>
      <c r="I318" s="2" t="s">
        <v>31</v>
      </c>
      <c r="J318" s="2" t="s">
        <v>32</v>
      </c>
      <c r="K318" s="2" t="s">
        <v>33</v>
      </c>
      <c r="L318" s="10">
        <v>42111.0</v>
      </c>
      <c r="M318" s="2" t="s">
        <v>142</v>
      </c>
      <c r="N318" s="11">
        <v>0.0</v>
      </c>
      <c r="O318" s="12">
        <v>53.0</v>
      </c>
      <c r="P318" s="13">
        <v>0.44</v>
      </c>
      <c r="Q318" s="13">
        <v>120.0</v>
      </c>
      <c r="R318" s="13">
        <f t="shared" si="1"/>
        <v>120</v>
      </c>
      <c r="S318" s="14">
        <f t="shared" si="2"/>
        <v>30</v>
      </c>
      <c r="T318" s="14">
        <f t="shared" si="3"/>
        <v>0.4416666667</v>
      </c>
      <c r="U318" s="15" t="str">
        <f>vlookup(F318,'Sub categories'!$A:$C,3,False)</f>
        <v>Accessories</v>
      </c>
      <c r="V318" s="16">
        <f t="shared" si="4"/>
        <v>11</v>
      </c>
      <c r="W318" s="17">
        <f t="array" ref="W318">INDEX(shipping_prices!$C$1:$F1545,MATCH(I318,shipping_prices!$A$1:$A1545,0),MATCH(M318,shipping_prices!$C$1:$F$1,0))</f>
        <v>23.55</v>
      </c>
      <c r="X318" s="15" t="str">
        <f t="shared" si="5"/>
        <v>David PhilippeNew York CityNew York</v>
      </c>
      <c r="Y318" s="15" t="str">
        <f t="shared" si="6"/>
        <v>High</v>
      </c>
    </row>
    <row r="319">
      <c r="A319" s="1">
        <v>42100.0</v>
      </c>
      <c r="B319" s="2" t="s">
        <v>847</v>
      </c>
      <c r="C319" s="2">
        <v>5.0</v>
      </c>
      <c r="D319" s="2" t="s">
        <v>848</v>
      </c>
      <c r="E319" s="2" t="s">
        <v>27</v>
      </c>
      <c r="F319" s="2" t="s">
        <v>849</v>
      </c>
      <c r="G319" s="2" t="s">
        <v>45</v>
      </c>
      <c r="H319" s="2" t="s">
        <v>206</v>
      </c>
      <c r="I319" s="2" t="s">
        <v>31</v>
      </c>
      <c r="J319" s="2" t="s">
        <v>32</v>
      </c>
      <c r="K319" s="2" t="s">
        <v>33</v>
      </c>
      <c r="L319" s="10">
        <v>42111.0</v>
      </c>
      <c r="M319" s="2" t="s">
        <v>142</v>
      </c>
      <c r="N319" s="11">
        <v>0.2</v>
      </c>
      <c r="O319" s="12">
        <v>-110.0</v>
      </c>
      <c r="P319" s="13">
        <v>-0.13</v>
      </c>
      <c r="Q319" s="13">
        <v>884.0</v>
      </c>
      <c r="R319" s="13">
        <f t="shared" si="1"/>
        <v>1105</v>
      </c>
      <c r="S319" s="14">
        <f t="shared" si="2"/>
        <v>221</v>
      </c>
      <c r="T319" s="14">
        <f t="shared" si="3"/>
        <v>-0.1244343891</v>
      </c>
      <c r="U319" s="15" t="str">
        <f>vlookup(F319,'Sub categories'!$A:$C,3,False)</f>
        <v>Bookcases</v>
      </c>
      <c r="V319" s="16">
        <f t="shared" si="4"/>
        <v>11</v>
      </c>
      <c r="W319" s="17">
        <f t="array" ref="W319">INDEX(shipping_prices!$C$1:$F1546,MATCH(I319,shipping_prices!$A$1:$A1546,0),MATCH(M319,shipping_prices!$C$1:$F$1,0))</f>
        <v>23.55</v>
      </c>
      <c r="X319" s="15" t="str">
        <f t="shared" si="5"/>
        <v>David PhilippeNew York CityNew York</v>
      </c>
      <c r="Y319" s="15" t="str">
        <f t="shared" si="6"/>
        <v>loss</v>
      </c>
    </row>
    <row r="320" hidden="1">
      <c r="A320" s="1">
        <v>42100.0</v>
      </c>
      <c r="B320" s="2" t="s">
        <v>850</v>
      </c>
      <c r="C320" s="2">
        <v>2.0</v>
      </c>
      <c r="D320" s="2" t="s">
        <v>851</v>
      </c>
      <c r="E320" s="2" t="s">
        <v>37</v>
      </c>
      <c r="F320" s="2" t="s">
        <v>589</v>
      </c>
      <c r="G320" s="2" t="s">
        <v>39</v>
      </c>
      <c r="H320" s="2" t="s">
        <v>589</v>
      </c>
      <c r="I320" s="2" t="s">
        <v>169</v>
      </c>
      <c r="J320" s="2" t="s">
        <v>42</v>
      </c>
      <c r="K320" s="2" t="s">
        <v>43</v>
      </c>
      <c r="L320" s="10">
        <v>42107.0</v>
      </c>
      <c r="M320" s="2" t="s">
        <v>34</v>
      </c>
      <c r="N320" s="11">
        <v>0.0</v>
      </c>
      <c r="O320" s="12">
        <v>6.0</v>
      </c>
      <c r="P320" s="13">
        <v>0.5</v>
      </c>
      <c r="Q320" s="13">
        <v>11.0</v>
      </c>
      <c r="R320" s="13">
        <f t="shared" si="1"/>
        <v>11</v>
      </c>
      <c r="S320" s="14">
        <f t="shared" si="2"/>
        <v>5.5</v>
      </c>
      <c r="T320" s="14">
        <f t="shared" si="3"/>
        <v>0.5454545455</v>
      </c>
      <c r="U320" s="15" t="str">
        <f>vlookup(F320,'Sub categories'!$A:$C,3,False)</f>
        <v>Envelopes</v>
      </c>
      <c r="V320" s="16">
        <f t="shared" si="4"/>
        <v>7</v>
      </c>
      <c r="W320" s="17">
        <f t="array" ref="W320">INDEX(shipping_prices!$C$1:$F1547,MATCH(I320,shipping_prices!$A$1:$A1547,0),MATCH(M320,shipping_prices!$C$1:$F$1,0))</f>
        <v>14.86</v>
      </c>
      <c r="X320" s="15" t="str">
        <f t="shared" si="5"/>
        <v>Katrina EdelmanLos AngelesCalifornia</v>
      </c>
      <c r="Y320" s="15" t="str">
        <f t="shared" si="6"/>
        <v>Low</v>
      </c>
    </row>
    <row r="321" hidden="1">
      <c r="A321" s="1">
        <v>42100.0</v>
      </c>
      <c r="B321" s="2" t="s">
        <v>850</v>
      </c>
      <c r="C321" s="2">
        <v>3.0</v>
      </c>
      <c r="D321" s="2" t="s">
        <v>851</v>
      </c>
      <c r="E321" s="2" t="s">
        <v>37</v>
      </c>
      <c r="F321" s="2" t="s">
        <v>688</v>
      </c>
      <c r="G321" s="2" t="s">
        <v>29</v>
      </c>
      <c r="H321" s="2" t="s">
        <v>689</v>
      </c>
      <c r="I321" s="2" t="s">
        <v>169</v>
      </c>
      <c r="J321" s="2" t="s">
        <v>42</v>
      </c>
      <c r="K321" s="2" t="s">
        <v>43</v>
      </c>
      <c r="L321" s="10">
        <v>42107.0</v>
      </c>
      <c r="M321" s="2" t="s">
        <v>34</v>
      </c>
      <c r="N321" s="11">
        <v>0.0</v>
      </c>
      <c r="O321" s="12">
        <v>22.0</v>
      </c>
      <c r="P321" s="13">
        <v>0.36</v>
      </c>
      <c r="Q321" s="13">
        <v>62.0</v>
      </c>
      <c r="R321" s="13">
        <f t="shared" si="1"/>
        <v>62</v>
      </c>
      <c r="S321" s="14">
        <f t="shared" si="2"/>
        <v>20.66666667</v>
      </c>
      <c r="T321" s="14">
        <f t="shared" si="3"/>
        <v>0.3548387097</v>
      </c>
      <c r="U321" s="15" t="str">
        <f>vlookup(F321,'Sub categories'!$A:$C,3,False)</f>
        <v>Accessories</v>
      </c>
      <c r="V321" s="16">
        <f t="shared" si="4"/>
        <v>7</v>
      </c>
      <c r="W321" s="17">
        <f t="array" ref="W321">INDEX(shipping_prices!$C$1:$F1548,MATCH(I321,shipping_prices!$A$1:$A1548,0),MATCH(M321,shipping_prices!$C$1:$F$1,0))</f>
        <v>14.86</v>
      </c>
      <c r="X321" s="15" t="str">
        <f t="shared" si="5"/>
        <v>Katrina EdelmanLos AngelesCalifornia</v>
      </c>
      <c r="Y321" s="15" t="str">
        <f t="shared" si="6"/>
        <v>Low</v>
      </c>
    </row>
    <row r="322" hidden="1">
      <c r="A322" s="1">
        <v>42100.0</v>
      </c>
      <c r="B322" s="2" t="s">
        <v>850</v>
      </c>
      <c r="C322" s="2">
        <v>2.0</v>
      </c>
      <c r="D322" s="2" t="s">
        <v>851</v>
      </c>
      <c r="E322" s="2" t="s">
        <v>37</v>
      </c>
      <c r="F322" s="2" t="s">
        <v>852</v>
      </c>
      <c r="G322" s="2" t="s">
        <v>29</v>
      </c>
      <c r="H322" s="2" t="s">
        <v>220</v>
      </c>
      <c r="I322" s="2" t="s">
        <v>169</v>
      </c>
      <c r="J322" s="2" t="s">
        <v>42</v>
      </c>
      <c r="K322" s="2" t="s">
        <v>43</v>
      </c>
      <c r="L322" s="10">
        <v>42107.0</v>
      </c>
      <c r="M322" s="2" t="s">
        <v>34</v>
      </c>
      <c r="N322" s="11">
        <v>0.0</v>
      </c>
      <c r="O322" s="12">
        <v>58.0</v>
      </c>
      <c r="P322" s="13">
        <v>0.36</v>
      </c>
      <c r="Q322" s="13">
        <v>160.0</v>
      </c>
      <c r="R322" s="13">
        <f t="shared" si="1"/>
        <v>160</v>
      </c>
      <c r="S322" s="14">
        <f t="shared" si="2"/>
        <v>80</v>
      </c>
      <c r="T322" s="14">
        <f t="shared" si="3"/>
        <v>0.3625</v>
      </c>
      <c r="U322" s="15" t="str">
        <f>vlookup(F322,'Sub categories'!$A:$C,3,False)</f>
        <v>Accessories</v>
      </c>
      <c r="V322" s="16">
        <f t="shared" si="4"/>
        <v>7</v>
      </c>
      <c r="W322" s="17">
        <f t="array" ref="W322">INDEX(shipping_prices!$C$1:$F1549,MATCH(I322,shipping_prices!$A$1:$A1549,0),MATCH(M322,shipping_prices!$C$1:$F$1,0))</f>
        <v>14.86</v>
      </c>
      <c r="X322" s="15" t="str">
        <f t="shared" si="5"/>
        <v>Katrina EdelmanLos AngelesCalifornia</v>
      </c>
      <c r="Y322" s="15" t="str">
        <f t="shared" si="6"/>
        <v>High</v>
      </c>
    </row>
    <row r="323" hidden="1">
      <c r="A323" s="1">
        <v>42100.0</v>
      </c>
      <c r="B323" s="2" t="s">
        <v>853</v>
      </c>
      <c r="C323" s="2">
        <v>2.0</v>
      </c>
      <c r="D323" s="2" t="s">
        <v>854</v>
      </c>
      <c r="E323" s="2" t="s">
        <v>49</v>
      </c>
      <c r="F323" s="2" t="s">
        <v>855</v>
      </c>
      <c r="G323" s="2" t="s">
        <v>39</v>
      </c>
      <c r="H323" s="2" t="s">
        <v>182</v>
      </c>
      <c r="I323" s="2" t="s">
        <v>856</v>
      </c>
      <c r="J323" s="2" t="s">
        <v>141</v>
      </c>
      <c r="K323" s="2" t="s">
        <v>77</v>
      </c>
      <c r="L323" s="10">
        <v>42110.0</v>
      </c>
      <c r="M323" s="2" t="s">
        <v>34</v>
      </c>
      <c r="N323" s="11">
        <v>0.8</v>
      </c>
      <c r="O323" s="12">
        <v>-5.0</v>
      </c>
      <c r="P323" s="13">
        <v>-1.55</v>
      </c>
      <c r="Q323" s="13">
        <v>4.0</v>
      </c>
      <c r="R323" s="13">
        <f t="shared" si="1"/>
        <v>20</v>
      </c>
      <c r="S323" s="14">
        <f t="shared" si="2"/>
        <v>10</v>
      </c>
      <c r="T323" s="14">
        <f t="shared" si="3"/>
        <v>-1.25</v>
      </c>
      <c r="U323" s="15" t="str">
        <f>vlookup(F323,'Sub categories'!$A:$C,3,False)</f>
        <v>Binders</v>
      </c>
      <c r="V323" s="16">
        <f t="shared" si="4"/>
        <v>10</v>
      </c>
      <c r="W323" s="17">
        <f t="array" ref="W323">INDEX(shipping_prices!$C$1:$F1550,MATCH(I323,shipping_prices!$A$1:$A1550,0),MATCH(M323,shipping_prices!$C$1:$F$1,0))</f>
        <v>9.19</v>
      </c>
      <c r="X323" s="15" t="str">
        <f t="shared" si="5"/>
        <v>Phillina OberNapervilleIllinois</v>
      </c>
      <c r="Y323" s="15" t="str">
        <f t="shared" si="6"/>
        <v>loss</v>
      </c>
    </row>
    <row r="324" hidden="1">
      <c r="A324" s="1">
        <v>42100.0</v>
      </c>
      <c r="B324" s="2" t="s">
        <v>853</v>
      </c>
      <c r="C324" s="2">
        <v>3.0</v>
      </c>
      <c r="D324" s="2" t="s">
        <v>854</v>
      </c>
      <c r="E324" s="2" t="s">
        <v>49</v>
      </c>
      <c r="F324" s="2" t="s">
        <v>857</v>
      </c>
      <c r="G324" s="2" t="s">
        <v>39</v>
      </c>
      <c r="H324" s="2" t="s">
        <v>193</v>
      </c>
      <c r="I324" s="2" t="s">
        <v>856</v>
      </c>
      <c r="J324" s="2" t="s">
        <v>141</v>
      </c>
      <c r="K324" s="2" t="s">
        <v>77</v>
      </c>
      <c r="L324" s="10">
        <v>42110.0</v>
      </c>
      <c r="M324" s="2" t="s">
        <v>34</v>
      </c>
      <c r="N324" s="11">
        <v>0.2</v>
      </c>
      <c r="O324" s="12">
        <v>4.0</v>
      </c>
      <c r="P324" s="13">
        <v>0.36</v>
      </c>
      <c r="Q324" s="13">
        <v>12.0</v>
      </c>
      <c r="R324" s="13">
        <f t="shared" si="1"/>
        <v>15</v>
      </c>
      <c r="S324" s="14">
        <f t="shared" si="2"/>
        <v>5</v>
      </c>
      <c r="T324" s="14">
        <f t="shared" si="3"/>
        <v>0.3333333333</v>
      </c>
      <c r="U324" s="15" t="str">
        <f>vlookup(F324,'Sub categories'!$A:$C,3,False)</f>
        <v>Labels</v>
      </c>
      <c r="V324" s="16">
        <f t="shared" si="4"/>
        <v>10</v>
      </c>
      <c r="W324" s="17">
        <f t="array" ref="W324">INDEX(shipping_prices!$C$1:$F1551,MATCH(I324,shipping_prices!$A$1:$A1551,0),MATCH(M324,shipping_prices!$C$1:$F$1,0))</f>
        <v>9.19</v>
      </c>
      <c r="X324" s="15" t="str">
        <f t="shared" si="5"/>
        <v>Phillina OberNapervilleIllinois</v>
      </c>
      <c r="Y324" s="15" t="str">
        <f t="shared" si="6"/>
        <v>Low</v>
      </c>
    </row>
    <row r="325" hidden="1">
      <c r="A325" s="1">
        <v>42100.0</v>
      </c>
      <c r="B325" s="2" t="s">
        <v>853</v>
      </c>
      <c r="C325" s="2">
        <v>3.0</v>
      </c>
      <c r="D325" s="2" t="s">
        <v>854</v>
      </c>
      <c r="E325" s="2" t="s">
        <v>49</v>
      </c>
      <c r="F325" s="2" t="s">
        <v>858</v>
      </c>
      <c r="G325" s="2" t="s">
        <v>39</v>
      </c>
      <c r="H325" s="2" t="s">
        <v>288</v>
      </c>
      <c r="I325" s="2" t="s">
        <v>856</v>
      </c>
      <c r="J325" s="2" t="s">
        <v>141</v>
      </c>
      <c r="K325" s="2" t="s">
        <v>77</v>
      </c>
      <c r="L325" s="10">
        <v>42110.0</v>
      </c>
      <c r="M325" s="2" t="s">
        <v>34</v>
      </c>
      <c r="N325" s="11">
        <v>0.2</v>
      </c>
      <c r="O325" s="12">
        <v>-65.0</v>
      </c>
      <c r="P325" s="13">
        <v>-0.24</v>
      </c>
      <c r="Q325" s="13">
        <v>273.0</v>
      </c>
      <c r="R325" s="13">
        <f t="shared" si="1"/>
        <v>341.25</v>
      </c>
      <c r="S325" s="14">
        <f t="shared" si="2"/>
        <v>113.75</v>
      </c>
      <c r="T325" s="14">
        <f t="shared" si="3"/>
        <v>-0.2380952381</v>
      </c>
      <c r="U325" s="15" t="str">
        <f>vlookup(F325,'Sub categories'!$A:$C,3,False)</f>
        <v>Storage</v>
      </c>
      <c r="V325" s="16">
        <f t="shared" si="4"/>
        <v>10</v>
      </c>
      <c r="W325" s="17">
        <f t="array" ref="W325">INDEX(shipping_prices!$C$1:$F1552,MATCH(I325,shipping_prices!$A$1:$A1552,0),MATCH(M325,shipping_prices!$C$1:$F$1,0))</f>
        <v>9.19</v>
      </c>
      <c r="X325" s="15" t="str">
        <f t="shared" si="5"/>
        <v>Phillina OberNapervilleIllinois</v>
      </c>
      <c r="Y325" s="15" t="str">
        <f t="shared" si="6"/>
        <v>loss</v>
      </c>
    </row>
    <row r="326" hidden="1">
      <c r="A326" s="1">
        <v>42100.0</v>
      </c>
      <c r="B326" s="2" t="s">
        <v>859</v>
      </c>
      <c r="C326" s="2">
        <v>1.0</v>
      </c>
      <c r="D326" s="2" t="s">
        <v>860</v>
      </c>
      <c r="E326" s="2" t="s">
        <v>27</v>
      </c>
      <c r="F326" s="2" t="s">
        <v>861</v>
      </c>
      <c r="G326" s="2" t="s">
        <v>39</v>
      </c>
      <c r="H326" s="2" t="s">
        <v>193</v>
      </c>
      <c r="I326" s="2" t="s">
        <v>163</v>
      </c>
      <c r="J326" s="2" t="s">
        <v>164</v>
      </c>
      <c r="K326" s="2" t="s">
        <v>33</v>
      </c>
      <c r="L326" s="10">
        <v>42100.0</v>
      </c>
      <c r="M326" s="2" t="s">
        <v>469</v>
      </c>
      <c r="N326" s="11">
        <v>0.7</v>
      </c>
      <c r="O326" s="12">
        <v>-1.0</v>
      </c>
      <c r="P326" s="13">
        <v>-0.7</v>
      </c>
      <c r="Q326" s="13">
        <v>1.0</v>
      </c>
      <c r="R326" s="13">
        <f t="shared" si="1"/>
        <v>3.333333333</v>
      </c>
      <c r="S326" s="14">
        <f t="shared" si="2"/>
        <v>3.333333333</v>
      </c>
      <c r="T326" s="14">
        <f t="shared" si="3"/>
        <v>-1</v>
      </c>
      <c r="U326" s="15" t="str">
        <f>vlookup(F326,'Sub categories'!$A:$C,3,False)</f>
        <v>Binders</v>
      </c>
      <c r="V326" s="16">
        <f t="shared" si="4"/>
        <v>0</v>
      </c>
      <c r="W326" s="17">
        <f t="array" ref="W326">INDEX(shipping_prices!$C$1:$F1553,MATCH(I326,shipping_prices!$A$1:$A1553,0),MATCH(M326,shipping_prices!$C$1:$F$1,0))</f>
        <v>47</v>
      </c>
      <c r="X326" s="15" t="str">
        <f t="shared" si="5"/>
        <v>Jas O'CarrollPhiladelphiaPennsylvania</v>
      </c>
      <c r="Y326" s="15" t="str">
        <f t="shared" si="6"/>
        <v>loss</v>
      </c>
    </row>
    <row r="327" hidden="1">
      <c r="A327" s="1">
        <v>42100.0</v>
      </c>
      <c r="B327" s="2" t="s">
        <v>862</v>
      </c>
      <c r="C327" s="2">
        <v>1.0</v>
      </c>
      <c r="D327" s="2" t="s">
        <v>863</v>
      </c>
      <c r="E327" s="2" t="s">
        <v>37</v>
      </c>
      <c r="F327" s="2" t="s">
        <v>864</v>
      </c>
      <c r="G327" s="2" t="s">
        <v>39</v>
      </c>
      <c r="H327" s="2" t="s">
        <v>193</v>
      </c>
      <c r="I327" s="2" t="s">
        <v>52</v>
      </c>
      <c r="J327" s="2" t="s">
        <v>53</v>
      </c>
      <c r="K327" s="2" t="s">
        <v>54</v>
      </c>
      <c r="L327" s="10">
        <v>42109.0</v>
      </c>
      <c r="M327" s="2" t="s">
        <v>34</v>
      </c>
      <c r="N327" s="11">
        <v>0.7</v>
      </c>
      <c r="O327" s="12">
        <v>-1.0</v>
      </c>
      <c r="P327" s="13">
        <v>-0.73</v>
      </c>
      <c r="Q327" s="13">
        <v>1.0</v>
      </c>
      <c r="R327" s="13">
        <f t="shared" si="1"/>
        <v>3.333333333</v>
      </c>
      <c r="S327" s="14">
        <f t="shared" si="2"/>
        <v>3.333333333</v>
      </c>
      <c r="T327" s="14">
        <f t="shared" si="3"/>
        <v>-1</v>
      </c>
      <c r="U327" s="15" t="str">
        <f>vlookup(F327,'Sub categories'!$A:$C,3,False)</f>
        <v>Binders</v>
      </c>
      <c r="V327" s="16">
        <f t="shared" si="4"/>
        <v>9</v>
      </c>
      <c r="W327" s="17">
        <f t="array" ref="W327">INDEX(shipping_prices!$C$1:$F1554,MATCH(I327,shipping_prices!$A$1:$A1554,0),MATCH(M327,shipping_prices!$C$1:$F$1,0))</f>
        <v>14.61</v>
      </c>
      <c r="X327" s="15" t="str">
        <f t="shared" si="5"/>
        <v>Kean NguyenJacksonvilleFlorida</v>
      </c>
      <c r="Y327" s="15" t="str">
        <f t="shared" si="6"/>
        <v>loss</v>
      </c>
    </row>
    <row r="328">
      <c r="A328" s="1">
        <v>42100.0</v>
      </c>
      <c r="B328" s="2" t="s">
        <v>865</v>
      </c>
      <c r="C328" s="2">
        <v>3.0</v>
      </c>
      <c r="D328" s="2" t="s">
        <v>866</v>
      </c>
      <c r="E328" s="2" t="s">
        <v>27</v>
      </c>
      <c r="F328" s="2" t="s">
        <v>867</v>
      </c>
      <c r="G328" s="2" t="s">
        <v>45</v>
      </c>
      <c r="H328" s="2" t="s">
        <v>374</v>
      </c>
      <c r="I328" s="2" t="s">
        <v>868</v>
      </c>
      <c r="J328" s="2" t="s">
        <v>42</v>
      </c>
      <c r="K328" s="2" t="s">
        <v>43</v>
      </c>
      <c r="L328" s="10">
        <v>42108.0</v>
      </c>
      <c r="M328" s="2" t="s">
        <v>34</v>
      </c>
      <c r="N328" s="11">
        <v>0.0</v>
      </c>
      <c r="O328" s="12">
        <v>22.0</v>
      </c>
      <c r="P328" s="13">
        <v>0.17</v>
      </c>
      <c r="Q328" s="13">
        <v>128.0</v>
      </c>
      <c r="R328" s="13">
        <f t="shared" si="1"/>
        <v>128</v>
      </c>
      <c r="S328" s="14">
        <f t="shared" si="2"/>
        <v>42.66666667</v>
      </c>
      <c r="T328" s="14">
        <f t="shared" si="3"/>
        <v>0.171875</v>
      </c>
      <c r="U328" s="15" t="str">
        <f>vlookup(F328,'Sub categories'!$A:$C,3,False)</f>
        <v>Furnishings</v>
      </c>
      <c r="V328" s="16">
        <f t="shared" si="4"/>
        <v>8</v>
      </c>
      <c r="W328" s="17">
        <f t="array" ref="W328">INDEX(shipping_prices!$C$1:$F1555,MATCH(I328,shipping_prices!$A$1:$A1555,0),MATCH(M328,shipping_prices!$C$1:$F$1,0))</f>
        <v>13.03</v>
      </c>
      <c r="X328" s="15" t="str">
        <f t="shared" si="5"/>
        <v>Liz WillinghamOxnardCalifornia</v>
      </c>
      <c r="Y328" s="15" t="str">
        <f t="shared" si="6"/>
        <v>Low</v>
      </c>
    </row>
    <row r="329" hidden="1">
      <c r="A329" s="1">
        <v>42100.0</v>
      </c>
      <c r="B329" s="2" t="s">
        <v>869</v>
      </c>
      <c r="C329" s="2">
        <v>3.0</v>
      </c>
      <c r="D329" s="2" t="s">
        <v>509</v>
      </c>
      <c r="E329" s="2" t="s">
        <v>27</v>
      </c>
      <c r="F329" s="2" t="s">
        <v>870</v>
      </c>
      <c r="G329" s="2" t="s">
        <v>39</v>
      </c>
      <c r="H329" s="2" t="s">
        <v>871</v>
      </c>
      <c r="I329" s="2" t="s">
        <v>872</v>
      </c>
      <c r="J329" s="2" t="s">
        <v>42</v>
      </c>
      <c r="K329" s="2" t="s">
        <v>43</v>
      </c>
      <c r="L329" s="10">
        <v>42104.0</v>
      </c>
      <c r="M329" s="2" t="s">
        <v>34</v>
      </c>
      <c r="N329" s="11">
        <v>0.0</v>
      </c>
      <c r="O329" s="12">
        <v>86.0</v>
      </c>
      <c r="P329" s="13">
        <v>0.47</v>
      </c>
      <c r="Q329" s="13">
        <v>183.0</v>
      </c>
      <c r="R329" s="13">
        <f t="shared" si="1"/>
        <v>183</v>
      </c>
      <c r="S329" s="14">
        <f t="shared" si="2"/>
        <v>61</v>
      </c>
      <c r="T329" s="14">
        <f t="shared" si="3"/>
        <v>0.4699453552</v>
      </c>
      <c r="U329" s="15" t="str">
        <f>vlookup(F329,'Sub categories'!$A:$C,3,False)</f>
        <v>Envelopes</v>
      </c>
      <c r="V329" s="16">
        <f t="shared" si="4"/>
        <v>4</v>
      </c>
      <c r="W329" s="17">
        <f t="array" ref="W329">INDEX(shipping_prices!$C$1:$F1556,MATCH(I329,shipping_prices!$A$1:$A1556,0),MATCH(M329,shipping_prices!$C$1:$F$1,0))</f>
        <v>13.5</v>
      </c>
      <c r="X329" s="15" t="str">
        <f t="shared" si="5"/>
        <v>Nick RadfordChula VistaCalifornia</v>
      </c>
      <c r="Y329" s="15" t="str">
        <f t="shared" si="6"/>
        <v>High</v>
      </c>
    </row>
    <row r="330" hidden="1">
      <c r="A330" s="1">
        <v>42100.0</v>
      </c>
      <c r="B330" s="2" t="s">
        <v>873</v>
      </c>
      <c r="C330" s="2">
        <v>3.0</v>
      </c>
      <c r="D330" s="2" t="s">
        <v>474</v>
      </c>
      <c r="E330" s="2" t="s">
        <v>27</v>
      </c>
      <c r="F330" s="2" t="s">
        <v>874</v>
      </c>
      <c r="G330" s="2" t="s">
        <v>39</v>
      </c>
      <c r="H330" s="2" t="s">
        <v>157</v>
      </c>
      <c r="I330" s="2" t="s">
        <v>875</v>
      </c>
      <c r="J330" s="2" t="s">
        <v>180</v>
      </c>
      <c r="K330" s="2" t="s">
        <v>54</v>
      </c>
      <c r="L330" s="10">
        <v>42100.0</v>
      </c>
      <c r="M330" s="2" t="s">
        <v>469</v>
      </c>
      <c r="N330" s="11">
        <v>0.0</v>
      </c>
      <c r="O330" s="12">
        <v>4.0</v>
      </c>
      <c r="P330" s="13">
        <v>0.32</v>
      </c>
      <c r="Q330" s="13">
        <v>12.0</v>
      </c>
      <c r="R330" s="13">
        <f t="shared" si="1"/>
        <v>12</v>
      </c>
      <c r="S330" s="14">
        <f t="shared" si="2"/>
        <v>4</v>
      </c>
      <c r="T330" s="14">
        <f t="shared" si="3"/>
        <v>0.3333333333</v>
      </c>
      <c r="U330" s="15" t="str">
        <f>vlookup(F330,'Sub categories'!$A:$C,3,False)</f>
        <v>Fasteners</v>
      </c>
      <c r="V330" s="16">
        <f t="shared" si="4"/>
        <v>0</v>
      </c>
      <c r="W330" s="17">
        <f t="array" ref="W330">INDEX(shipping_prices!$C$1:$F1557,MATCH(I330,shipping_prices!$A$1:$A1557,0),MATCH(M330,shipping_prices!$C$1:$F$1,0))</f>
        <v>45.51</v>
      </c>
      <c r="X330" s="15" t="str">
        <f t="shared" si="5"/>
        <v>Arthur PrichepRock HillSouth Carolina</v>
      </c>
      <c r="Y330" s="15" t="str">
        <f t="shared" si="6"/>
        <v>Low</v>
      </c>
    </row>
    <row r="331" hidden="1">
      <c r="A331" s="1">
        <v>42101.0</v>
      </c>
      <c r="B331" s="2" t="s">
        <v>876</v>
      </c>
      <c r="C331" s="2">
        <v>2.0</v>
      </c>
      <c r="D331" s="2" t="s">
        <v>721</v>
      </c>
      <c r="E331" s="2" t="s">
        <v>27</v>
      </c>
      <c r="F331" s="2" t="s">
        <v>877</v>
      </c>
      <c r="G331" s="2" t="s">
        <v>39</v>
      </c>
      <c r="H331" s="2" t="s">
        <v>51</v>
      </c>
      <c r="I331" s="2" t="s">
        <v>194</v>
      </c>
      <c r="J331" s="2" t="s">
        <v>53</v>
      </c>
      <c r="K331" s="2" t="s">
        <v>54</v>
      </c>
      <c r="L331" s="10">
        <v>42106.0</v>
      </c>
      <c r="M331" s="2" t="s">
        <v>142</v>
      </c>
      <c r="N331" s="11">
        <v>0.2</v>
      </c>
      <c r="O331" s="12">
        <v>3.0</v>
      </c>
      <c r="P331" s="13">
        <v>0.36</v>
      </c>
      <c r="Q331" s="13">
        <v>10.0</v>
      </c>
      <c r="R331" s="13">
        <f t="shared" si="1"/>
        <v>12.5</v>
      </c>
      <c r="S331" s="14">
        <f t="shared" si="2"/>
        <v>6.25</v>
      </c>
      <c r="T331" s="14">
        <f t="shared" si="3"/>
        <v>0.3</v>
      </c>
      <c r="U331" s="15" t="str">
        <f>vlookup(F331,'Sub categories'!$A:$C,3,False)</f>
        <v>Paper</v>
      </c>
      <c r="V331" s="16">
        <f t="shared" si="4"/>
        <v>5</v>
      </c>
      <c r="W331" s="17">
        <f t="array" ref="W331">INDEX(shipping_prices!$C$1:$F1558,MATCH(I331,shipping_prices!$A$1:$A1558,0),MATCH(M331,shipping_prices!$C$1:$F$1,0))</f>
        <v>22.5</v>
      </c>
      <c r="X331" s="15" t="str">
        <f t="shared" si="5"/>
        <v>Luke FosterMiamiFlorida</v>
      </c>
      <c r="Y331" s="15" t="str">
        <f t="shared" si="6"/>
        <v>Low</v>
      </c>
    </row>
    <row r="332">
      <c r="A332" s="1">
        <v>42101.0</v>
      </c>
      <c r="B332" s="2" t="s">
        <v>878</v>
      </c>
      <c r="C332" s="2">
        <v>7.0</v>
      </c>
      <c r="D332" s="2" t="s">
        <v>879</v>
      </c>
      <c r="E332" s="2" t="s">
        <v>27</v>
      </c>
      <c r="F332" s="2" t="s">
        <v>880</v>
      </c>
      <c r="G332" s="2" t="s">
        <v>45</v>
      </c>
      <c r="H332" s="2" t="s">
        <v>79</v>
      </c>
      <c r="I332" s="2" t="s">
        <v>881</v>
      </c>
      <c r="J332" s="2" t="s">
        <v>76</v>
      </c>
      <c r="K332" s="2" t="s">
        <v>77</v>
      </c>
      <c r="L332" s="10">
        <v>42106.0</v>
      </c>
      <c r="M332" s="2" t="s">
        <v>90</v>
      </c>
      <c r="N332" s="11">
        <v>0.6</v>
      </c>
      <c r="O332" s="12">
        <v>-3.0</v>
      </c>
      <c r="P332" s="13">
        <v>-0.3</v>
      </c>
      <c r="Q332" s="13">
        <v>9.0</v>
      </c>
      <c r="R332" s="13">
        <f t="shared" si="1"/>
        <v>22.5</v>
      </c>
      <c r="S332" s="14">
        <f t="shared" si="2"/>
        <v>3.214285714</v>
      </c>
      <c r="T332" s="14">
        <f t="shared" si="3"/>
        <v>-0.3333333333</v>
      </c>
      <c r="U332" s="15" t="str">
        <f>vlookup(F332,'Sub categories'!$A:$C,3,False)</f>
        <v>Furnishings</v>
      </c>
      <c r="V332" s="16">
        <f t="shared" si="4"/>
        <v>5</v>
      </c>
      <c r="W332" s="17">
        <f t="array" ref="W332">INDEX(shipping_prices!$C$1:$F1559,MATCH(I332,shipping_prices!$A$1:$A1559,0),MATCH(M332,shipping_prices!$C$1:$F$1,0))</f>
        <v>6.56</v>
      </c>
      <c r="X332" s="15" t="str">
        <f t="shared" si="5"/>
        <v>Sean ChristensenBeaumontTexas</v>
      </c>
      <c r="Y332" s="15" t="str">
        <f t="shared" si="6"/>
        <v>loss</v>
      </c>
    </row>
    <row r="333" hidden="1">
      <c r="A333" s="1">
        <v>42101.0</v>
      </c>
      <c r="B333" s="2" t="s">
        <v>878</v>
      </c>
      <c r="C333" s="2">
        <v>4.0</v>
      </c>
      <c r="D333" s="2" t="s">
        <v>879</v>
      </c>
      <c r="E333" s="2" t="s">
        <v>27</v>
      </c>
      <c r="F333" s="2" t="s">
        <v>882</v>
      </c>
      <c r="G333" s="2" t="s">
        <v>29</v>
      </c>
      <c r="H333" s="2" t="s">
        <v>883</v>
      </c>
      <c r="I333" s="2" t="s">
        <v>881</v>
      </c>
      <c r="J333" s="2" t="s">
        <v>76</v>
      </c>
      <c r="K333" s="2" t="s">
        <v>77</v>
      </c>
      <c r="L333" s="10">
        <v>42106.0</v>
      </c>
      <c r="M333" s="2" t="s">
        <v>90</v>
      </c>
      <c r="N333" s="11">
        <v>0.2</v>
      </c>
      <c r="O333" s="12">
        <v>96.0</v>
      </c>
      <c r="P333" s="13">
        <v>0.3</v>
      </c>
      <c r="Q333" s="13">
        <v>320.0</v>
      </c>
      <c r="R333" s="13">
        <f t="shared" si="1"/>
        <v>400</v>
      </c>
      <c r="S333" s="14">
        <f t="shared" si="2"/>
        <v>100</v>
      </c>
      <c r="T333" s="14">
        <f t="shared" si="3"/>
        <v>0.3</v>
      </c>
      <c r="U333" s="15" t="str">
        <f>vlookup(F333,'Sub categories'!$A:$C,3,False)</f>
        <v>Accessories</v>
      </c>
      <c r="V333" s="16">
        <f t="shared" si="4"/>
        <v>5</v>
      </c>
      <c r="W333" s="17">
        <f t="array" ref="W333">INDEX(shipping_prices!$C$1:$F1560,MATCH(I333,shipping_prices!$A$1:$A1560,0),MATCH(M333,shipping_prices!$C$1:$F$1,0))</f>
        <v>6.56</v>
      </c>
      <c r="X333" s="15" t="str">
        <f t="shared" si="5"/>
        <v>Sean ChristensenBeaumontTexas</v>
      </c>
      <c r="Y333" s="15" t="str">
        <f t="shared" si="6"/>
        <v>High</v>
      </c>
    </row>
    <row r="334" hidden="1">
      <c r="A334" s="1">
        <v>42101.0</v>
      </c>
      <c r="B334" s="2" t="s">
        <v>884</v>
      </c>
      <c r="C334" s="2">
        <v>2.0</v>
      </c>
      <c r="D334" s="2" t="s">
        <v>885</v>
      </c>
      <c r="E334" s="2" t="s">
        <v>49</v>
      </c>
      <c r="F334" s="2" t="s">
        <v>886</v>
      </c>
      <c r="G334" s="2" t="s">
        <v>39</v>
      </c>
      <c r="H334" s="2" t="s">
        <v>74</v>
      </c>
      <c r="I334" s="2" t="s">
        <v>41</v>
      </c>
      <c r="J334" s="2" t="s">
        <v>42</v>
      </c>
      <c r="K334" s="2" t="s">
        <v>43</v>
      </c>
      <c r="L334" s="10">
        <v>42108.0</v>
      </c>
      <c r="M334" s="2" t="s">
        <v>34</v>
      </c>
      <c r="N334" s="11">
        <v>0.0</v>
      </c>
      <c r="O334" s="12">
        <v>2.0</v>
      </c>
      <c r="P334" s="13">
        <v>0.4</v>
      </c>
      <c r="Q334" s="13">
        <v>6.0</v>
      </c>
      <c r="R334" s="13">
        <f t="shared" si="1"/>
        <v>6</v>
      </c>
      <c r="S334" s="14">
        <f t="shared" si="2"/>
        <v>3</v>
      </c>
      <c r="T334" s="14">
        <f t="shared" si="3"/>
        <v>0.3333333333</v>
      </c>
      <c r="U334" s="15" t="str">
        <f>vlookup(F334,'Sub categories'!$A:$C,3,False)</f>
        <v>Art</v>
      </c>
      <c r="V334" s="16">
        <f t="shared" si="4"/>
        <v>7</v>
      </c>
      <c r="W334" s="17">
        <f t="array" ref="W334">INDEX(shipping_prices!$C$1:$F1561,MATCH(I334,shipping_prices!$A$1:$A1561,0),MATCH(M334,shipping_prices!$C$1:$F$1,0))</f>
        <v>10.99</v>
      </c>
      <c r="X334" s="15" t="str">
        <f t="shared" si="5"/>
        <v>Darrin SayreSan FranciscoCalifornia</v>
      </c>
      <c r="Y334" s="15" t="str">
        <f t="shared" si="6"/>
        <v>Low</v>
      </c>
    </row>
    <row r="335" hidden="1">
      <c r="A335" s="1">
        <v>42101.0</v>
      </c>
      <c r="B335" s="2" t="s">
        <v>884</v>
      </c>
      <c r="C335" s="2">
        <v>6.0</v>
      </c>
      <c r="D335" s="2" t="s">
        <v>885</v>
      </c>
      <c r="E335" s="2" t="s">
        <v>49</v>
      </c>
      <c r="F335" s="2" t="s">
        <v>887</v>
      </c>
      <c r="G335" s="2" t="s">
        <v>39</v>
      </c>
      <c r="H335" s="2" t="s">
        <v>193</v>
      </c>
      <c r="I335" s="2" t="s">
        <v>41</v>
      </c>
      <c r="J335" s="2" t="s">
        <v>42</v>
      </c>
      <c r="K335" s="2" t="s">
        <v>43</v>
      </c>
      <c r="L335" s="10">
        <v>42108.0</v>
      </c>
      <c r="M335" s="2" t="s">
        <v>34</v>
      </c>
      <c r="N335" s="11">
        <v>0.2</v>
      </c>
      <c r="O335" s="12">
        <v>5.0</v>
      </c>
      <c r="P335" s="13">
        <v>0.33</v>
      </c>
      <c r="Q335" s="13">
        <v>14.0</v>
      </c>
      <c r="R335" s="13">
        <f t="shared" si="1"/>
        <v>17.5</v>
      </c>
      <c r="S335" s="14">
        <f t="shared" si="2"/>
        <v>2.916666667</v>
      </c>
      <c r="T335" s="14">
        <f t="shared" si="3"/>
        <v>0.3571428571</v>
      </c>
      <c r="U335" s="15" t="str">
        <f>vlookup(F335,'Sub categories'!$A:$C,3,False)</f>
        <v>Binders</v>
      </c>
      <c r="V335" s="16">
        <f t="shared" si="4"/>
        <v>7</v>
      </c>
      <c r="W335" s="17">
        <f t="array" ref="W335">INDEX(shipping_prices!$C$1:$F1562,MATCH(I335,shipping_prices!$A$1:$A1562,0),MATCH(M335,shipping_prices!$C$1:$F$1,0))</f>
        <v>10.99</v>
      </c>
      <c r="X335" s="15" t="str">
        <f t="shared" si="5"/>
        <v>Darrin SayreSan FranciscoCalifornia</v>
      </c>
      <c r="Y335" s="15" t="str">
        <f t="shared" si="6"/>
        <v>Low</v>
      </c>
    </row>
    <row r="336" hidden="1">
      <c r="A336" s="1">
        <v>42102.0</v>
      </c>
      <c r="B336" s="2" t="s">
        <v>884</v>
      </c>
      <c r="C336" s="2">
        <v>5.0</v>
      </c>
      <c r="D336" s="2" t="s">
        <v>885</v>
      </c>
      <c r="E336" s="2" t="s">
        <v>49</v>
      </c>
      <c r="F336" s="2" t="s">
        <v>888</v>
      </c>
      <c r="G336" s="2" t="s">
        <v>39</v>
      </c>
      <c r="H336" s="2" t="s">
        <v>51</v>
      </c>
      <c r="I336" s="2" t="s">
        <v>41</v>
      </c>
      <c r="J336" s="2" t="s">
        <v>42</v>
      </c>
      <c r="K336" s="2" t="s">
        <v>43</v>
      </c>
      <c r="L336" s="10">
        <v>42108.0</v>
      </c>
      <c r="M336" s="2" t="s">
        <v>34</v>
      </c>
      <c r="N336" s="11">
        <v>0.0</v>
      </c>
      <c r="O336" s="12">
        <v>16.0</v>
      </c>
      <c r="P336" s="13">
        <v>0.48</v>
      </c>
      <c r="Q336" s="13">
        <v>32.0</v>
      </c>
      <c r="R336" s="13">
        <f t="shared" si="1"/>
        <v>32</v>
      </c>
      <c r="S336" s="14">
        <f t="shared" si="2"/>
        <v>6.4</v>
      </c>
      <c r="T336" s="14">
        <f t="shared" si="3"/>
        <v>0.5</v>
      </c>
      <c r="U336" s="15" t="str">
        <f>vlookup(F336,'Sub categories'!$A:$C,3,False)</f>
        <v>Paper</v>
      </c>
      <c r="V336" s="16">
        <f t="shared" si="4"/>
        <v>6</v>
      </c>
      <c r="W336" s="17">
        <f t="array" ref="W336">INDEX(shipping_prices!$C$1:$F1563,MATCH(I336,shipping_prices!$A$1:$A1563,0),MATCH(M336,shipping_prices!$C$1:$F$1,0))</f>
        <v>10.99</v>
      </c>
      <c r="X336" s="15" t="str">
        <f t="shared" si="5"/>
        <v>Darrin SayreSan FranciscoCalifornia</v>
      </c>
      <c r="Y336" s="15" t="str">
        <f t="shared" si="6"/>
        <v>Low</v>
      </c>
    </row>
    <row r="337">
      <c r="A337" s="1">
        <v>42102.0</v>
      </c>
      <c r="B337" s="2" t="s">
        <v>884</v>
      </c>
      <c r="C337" s="2">
        <v>1.0</v>
      </c>
      <c r="D337" s="2" t="s">
        <v>885</v>
      </c>
      <c r="E337" s="2" t="s">
        <v>49</v>
      </c>
      <c r="F337" s="2" t="s">
        <v>832</v>
      </c>
      <c r="G337" s="2" t="s">
        <v>45</v>
      </c>
      <c r="H337" s="2" t="s">
        <v>833</v>
      </c>
      <c r="I337" s="2" t="s">
        <v>41</v>
      </c>
      <c r="J337" s="2" t="s">
        <v>42</v>
      </c>
      <c r="K337" s="2" t="s">
        <v>43</v>
      </c>
      <c r="L337" s="10">
        <v>42108.0</v>
      </c>
      <c r="M337" s="2" t="s">
        <v>34</v>
      </c>
      <c r="N337" s="11">
        <v>0.15</v>
      </c>
      <c r="O337" s="12">
        <v>7.0</v>
      </c>
      <c r="P337" s="13">
        <v>0.06</v>
      </c>
      <c r="Q337" s="13">
        <v>120.0</v>
      </c>
      <c r="R337" s="13">
        <f t="shared" si="1"/>
        <v>141.1764706</v>
      </c>
      <c r="S337" s="14">
        <f t="shared" si="2"/>
        <v>141.1764706</v>
      </c>
      <c r="T337" s="14">
        <f t="shared" si="3"/>
        <v>0.05833333333</v>
      </c>
      <c r="U337" s="15" t="str">
        <f>vlookup(F337,'Sub categories'!$A:$C,3,False)</f>
        <v>Bookcases</v>
      </c>
      <c r="V337" s="16">
        <f t="shared" si="4"/>
        <v>6</v>
      </c>
      <c r="W337" s="17">
        <f t="array" ref="W337">INDEX(shipping_prices!$C$1:$F1564,MATCH(I337,shipping_prices!$A$1:$A1564,0),MATCH(M337,shipping_prices!$C$1:$F$1,0))</f>
        <v>10.99</v>
      </c>
      <c r="X337" s="15" t="str">
        <f t="shared" si="5"/>
        <v>Darrin SayreSan FranciscoCalifornia</v>
      </c>
      <c r="Y337" s="15" t="str">
        <f t="shared" si="6"/>
        <v>Low</v>
      </c>
    </row>
    <row r="338">
      <c r="A338" s="1">
        <v>42102.0</v>
      </c>
      <c r="B338" s="2" t="s">
        <v>889</v>
      </c>
      <c r="C338" s="2">
        <v>3.0</v>
      </c>
      <c r="D338" s="2" t="s">
        <v>890</v>
      </c>
      <c r="E338" s="2" t="s">
        <v>27</v>
      </c>
      <c r="F338" s="2" t="s">
        <v>880</v>
      </c>
      <c r="G338" s="2" t="s">
        <v>45</v>
      </c>
      <c r="H338" s="2" t="s">
        <v>79</v>
      </c>
      <c r="I338" s="2" t="s">
        <v>891</v>
      </c>
      <c r="J338" s="2" t="s">
        <v>42</v>
      </c>
      <c r="K338" s="2" t="s">
        <v>43</v>
      </c>
      <c r="L338" s="10">
        <v>42114.0</v>
      </c>
      <c r="M338" s="2" t="s">
        <v>90</v>
      </c>
      <c r="N338" s="11">
        <v>0.0</v>
      </c>
      <c r="O338" s="12">
        <v>4.0</v>
      </c>
      <c r="P338" s="13">
        <v>0.48</v>
      </c>
      <c r="Q338" s="13">
        <v>9.0</v>
      </c>
      <c r="R338" s="13">
        <f t="shared" si="1"/>
        <v>9</v>
      </c>
      <c r="S338" s="14">
        <f t="shared" si="2"/>
        <v>3</v>
      </c>
      <c r="T338" s="14">
        <f t="shared" si="3"/>
        <v>0.4444444444</v>
      </c>
      <c r="U338" s="15" t="str">
        <f>vlookup(F338,'Sub categories'!$A:$C,3,False)</f>
        <v>Furnishings</v>
      </c>
      <c r="V338" s="16">
        <f t="shared" si="4"/>
        <v>12</v>
      </c>
      <c r="W338" s="17">
        <f t="array" ref="W338">INDEX(shipping_prices!$C$1:$F1565,MATCH(I338,shipping_prices!$A$1:$A1565,0),MATCH(M338,shipping_prices!$C$1:$F$1,0))</f>
        <v>5.33</v>
      </c>
      <c r="X338" s="15" t="str">
        <f t="shared" si="5"/>
        <v>Logan HaushalterOaklandCalifornia</v>
      </c>
      <c r="Y338" s="15" t="str">
        <f t="shared" si="6"/>
        <v>Low</v>
      </c>
    </row>
    <row r="339" hidden="1">
      <c r="A339" s="1">
        <v>42102.0</v>
      </c>
      <c r="B339" s="2" t="s">
        <v>889</v>
      </c>
      <c r="C339" s="2">
        <v>3.0</v>
      </c>
      <c r="D339" s="2" t="s">
        <v>890</v>
      </c>
      <c r="E339" s="2" t="s">
        <v>27</v>
      </c>
      <c r="F339" s="2" t="s">
        <v>892</v>
      </c>
      <c r="G339" s="2" t="s">
        <v>39</v>
      </c>
      <c r="H339" s="2" t="s">
        <v>79</v>
      </c>
      <c r="I339" s="2" t="s">
        <v>891</v>
      </c>
      <c r="J339" s="2" t="s">
        <v>42</v>
      </c>
      <c r="K339" s="2" t="s">
        <v>43</v>
      </c>
      <c r="L339" s="10">
        <v>42114.0</v>
      </c>
      <c r="M339" s="2" t="s">
        <v>90</v>
      </c>
      <c r="N339" s="11">
        <v>0.0</v>
      </c>
      <c r="O339" s="12">
        <v>1.0</v>
      </c>
      <c r="P339" s="13">
        <v>0.07</v>
      </c>
      <c r="Q339" s="13">
        <v>9.0</v>
      </c>
      <c r="R339" s="13">
        <f t="shared" si="1"/>
        <v>9</v>
      </c>
      <c r="S339" s="14">
        <f t="shared" si="2"/>
        <v>3</v>
      </c>
      <c r="T339" s="14">
        <f t="shared" si="3"/>
        <v>0.1111111111</v>
      </c>
      <c r="U339" s="15" t="str">
        <f>vlookup(F339,'Sub categories'!$A:$C,3,False)</f>
        <v>Storage</v>
      </c>
      <c r="V339" s="16">
        <f t="shared" si="4"/>
        <v>12</v>
      </c>
      <c r="W339" s="17">
        <f t="array" ref="W339">INDEX(shipping_prices!$C$1:$F1566,MATCH(I339,shipping_prices!$A$1:$A1566,0),MATCH(M339,shipping_prices!$C$1:$F$1,0))</f>
        <v>5.33</v>
      </c>
      <c r="X339" s="15" t="str">
        <f t="shared" si="5"/>
        <v>Logan HaushalterOaklandCalifornia</v>
      </c>
      <c r="Y339" s="15" t="str">
        <f t="shared" si="6"/>
        <v>Low</v>
      </c>
    </row>
    <row r="340">
      <c r="A340" s="1">
        <v>42102.0</v>
      </c>
      <c r="B340" s="2" t="s">
        <v>889</v>
      </c>
      <c r="C340" s="2">
        <v>3.0</v>
      </c>
      <c r="D340" s="2" t="s">
        <v>890</v>
      </c>
      <c r="E340" s="2" t="s">
        <v>27</v>
      </c>
      <c r="F340" s="2" t="s">
        <v>893</v>
      </c>
      <c r="G340" s="2" t="s">
        <v>45</v>
      </c>
      <c r="H340" s="2" t="s">
        <v>130</v>
      </c>
      <c r="I340" s="2" t="s">
        <v>891</v>
      </c>
      <c r="J340" s="2" t="s">
        <v>42</v>
      </c>
      <c r="K340" s="2" t="s">
        <v>43</v>
      </c>
      <c r="L340" s="10">
        <v>42114.0</v>
      </c>
      <c r="M340" s="2" t="s">
        <v>90</v>
      </c>
      <c r="N340" s="11">
        <v>0.0</v>
      </c>
      <c r="O340" s="12">
        <v>5.0</v>
      </c>
      <c r="P340" s="13">
        <v>0.36</v>
      </c>
      <c r="Q340" s="13">
        <v>13.0</v>
      </c>
      <c r="R340" s="13">
        <f t="shared" si="1"/>
        <v>13</v>
      </c>
      <c r="S340" s="14">
        <f t="shared" si="2"/>
        <v>4.333333333</v>
      </c>
      <c r="T340" s="14">
        <f t="shared" si="3"/>
        <v>0.3846153846</v>
      </c>
      <c r="U340" s="15" t="str">
        <f>vlookup(F340,'Sub categories'!$A:$C,3,False)</f>
        <v>Furnishings</v>
      </c>
      <c r="V340" s="16">
        <f t="shared" si="4"/>
        <v>12</v>
      </c>
      <c r="W340" s="17">
        <f t="array" ref="W340">INDEX(shipping_prices!$C$1:$F1567,MATCH(I340,shipping_prices!$A$1:$A1567,0),MATCH(M340,shipping_prices!$C$1:$F$1,0))</f>
        <v>5.33</v>
      </c>
      <c r="X340" s="15" t="str">
        <f t="shared" si="5"/>
        <v>Logan HaushalterOaklandCalifornia</v>
      </c>
      <c r="Y340" s="15" t="str">
        <f t="shared" si="6"/>
        <v>Low</v>
      </c>
    </row>
    <row r="341" hidden="1">
      <c r="A341" s="1">
        <v>42102.0</v>
      </c>
      <c r="B341" s="2" t="s">
        <v>894</v>
      </c>
      <c r="C341" s="2">
        <v>3.0</v>
      </c>
      <c r="D341" s="2" t="s">
        <v>895</v>
      </c>
      <c r="E341" s="2" t="s">
        <v>27</v>
      </c>
      <c r="F341" s="2" t="s">
        <v>896</v>
      </c>
      <c r="G341" s="2" t="s">
        <v>39</v>
      </c>
      <c r="H341" s="2" t="s">
        <v>79</v>
      </c>
      <c r="I341" s="2" t="s">
        <v>897</v>
      </c>
      <c r="J341" s="2" t="s">
        <v>32</v>
      </c>
      <c r="K341" s="2" t="s">
        <v>33</v>
      </c>
      <c r="L341" s="10">
        <v>42103.0</v>
      </c>
      <c r="M341" s="2" t="s">
        <v>34</v>
      </c>
      <c r="N341" s="11">
        <v>0.0</v>
      </c>
      <c r="O341" s="12">
        <v>5.0</v>
      </c>
      <c r="P341" s="13">
        <v>0.46</v>
      </c>
      <c r="Q341" s="13">
        <v>11.0</v>
      </c>
      <c r="R341" s="13">
        <f t="shared" si="1"/>
        <v>11</v>
      </c>
      <c r="S341" s="14">
        <f t="shared" si="2"/>
        <v>3.666666667</v>
      </c>
      <c r="T341" s="14">
        <f t="shared" si="3"/>
        <v>0.4545454545</v>
      </c>
      <c r="U341" s="15" t="str">
        <f>vlookup(F341,'Sub categories'!$A:$C,3,False)</f>
        <v>Envelopes</v>
      </c>
      <c r="V341" s="16">
        <f t="shared" si="4"/>
        <v>1</v>
      </c>
      <c r="W341" s="17">
        <f t="array" ref="W341">INDEX(shipping_prices!$C$1:$F1568,MATCH(I341,shipping_prices!$A$1:$A1568,0),MATCH(M341,shipping_prices!$C$1:$F$1,0))</f>
        <v>13.27</v>
      </c>
      <c r="X341" s="15" t="str">
        <f t="shared" si="5"/>
        <v>Astrea JonesRochesterNew York</v>
      </c>
      <c r="Y341" s="15" t="str">
        <f t="shared" si="6"/>
        <v>Low</v>
      </c>
    </row>
    <row r="342" hidden="1">
      <c r="A342" s="1">
        <v>42102.0</v>
      </c>
      <c r="B342" s="2" t="s">
        <v>894</v>
      </c>
      <c r="C342" s="2">
        <v>5.0</v>
      </c>
      <c r="D342" s="2" t="s">
        <v>895</v>
      </c>
      <c r="E342" s="2" t="s">
        <v>27</v>
      </c>
      <c r="F342" s="2" t="s">
        <v>898</v>
      </c>
      <c r="G342" s="2" t="s">
        <v>39</v>
      </c>
      <c r="H342" s="2" t="s">
        <v>526</v>
      </c>
      <c r="I342" s="2" t="s">
        <v>897</v>
      </c>
      <c r="J342" s="2" t="s">
        <v>32</v>
      </c>
      <c r="K342" s="2" t="s">
        <v>33</v>
      </c>
      <c r="L342" s="10">
        <v>42103.0</v>
      </c>
      <c r="M342" s="2" t="s">
        <v>34</v>
      </c>
      <c r="N342" s="11">
        <v>0.0</v>
      </c>
      <c r="O342" s="12">
        <v>9.0</v>
      </c>
      <c r="P342" s="13">
        <v>0.02</v>
      </c>
      <c r="Q342" s="13">
        <v>449.0</v>
      </c>
      <c r="R342" s="13">
        <f t="shared" si="1"/>
        <v>449</v>
      </c>
      <c r="S342" s="14">
        <f t="shared" si="2"/>
        <v>89.8</v>
      </c>
      <c r="T342" s="14">
        <f t="shared" si="3"/>
        <v>0.02004454343</v>
      </c>
      <c r="U342" s="15" t="str">
        <f>vlookup(F342,'Sub categories'!$A:$C,3,False)</f>
        <v>Storage</v>
      </c>
      <c r="V342" s="16">
        <f t="shared" si="4"/>
        <v>1</v>
      </c>
      <c r="W342" s="17">
        <f t="array" ref="W342">INDEX(shipping_prices!$C$1:$F1569,MATCH(I342,shipping_prices!$A$1:$A1569,0),MATCH(M342,shipping_prices!$C$1:$F$1,0))</f>
        <v>13.27</v>
      </c>
      <c r="X342" s="15" t="str">
        <f t="shared" si="5"/>
        <v>Astrea JonesRochesterNew York</v>
      </c>
      <c r="Y342" s="15" t="str">
        <f t="shared" si="6"/>
        <v>Low</v>
      </c>
    </row>
    <row r="343" hidden="1">
      <c r="A343" s="1">
        <v>42105.0</v>
      </c>
      <c r="B343" s="2" t="s">
        <v>899</v>
      </c>
      <c r="C343" s="2">
        <v>4.0</v>
      </c>
      <c r="D343" s="2" t="s">
        <v>900</v>
      </c>
      <c r="E343" s="2" t="s">
        <v>27</v>
      </c>
      <c r="F343" s="2" t="s">
        <v>901</v>
      </c>
      <c r="G343" s="2" t="s">
        <v>39</v>
      </c>
      <c r="H343" s="2" t="s">
        <v>81</v>
      </c>
      <c r="I343" s="2" t="s">
        <v>902</v>
      </c>
      <c r="J343" s="2" t="s">
        <v>598</v>
      </c>
      <c r="K343" s="2" t="s">
        <v>33</v>
      </c>
      <c r="L343" s="10">
        <v>42112.0</v>
      </c>
      <c r="M343" s="2" t="s">
        <v>142</v>
      </c>
      <c r="N343" s="11">
        <v>0.0</v>
      </c>
      <c r="O343" s="12">
        <v>22.0</v>
      </c>
      <c r="P343" s="13">
        <v>0.27</v>
      </c>
      <c r="Q343" s="13">
        <v>82.0</v>
      </c>
      <c r="R343" s="13">
        <f t="shared" si="1"/>
        <v>82</v>
      </c>
      <c r="S343" s="14">
        <f t="shared" si="2"/>
        <v>20.5</v>
      </c>
      <c r="T343" s="14">
        <f t="shared" si="3"/>
        <v>0.2682926829</v>
      </c>
      <c r="U343" s="15" t="str">
        <f>vlookup(F343,'Sub categories'!$A:$C,3,False)</f>
        <v>Appliances</v>
      </c>
      <c r="V343" s="16">
        <f t="shared" si="4"/>
        <v>7</v>
      </c>
      <c r="W343" s="17">
        <f t="array" ref="W343">INDEX(shipping_prices!$C$1:$F1570,MATCH(I343,shipping_prices!$A$1:$A1570,0),MATCH(M343,shipping_prices!$C$1:$F$1,0))</f>
        <v>21.85</v>
      </c>
      <c r="X343" s="15" t="str">
        <f t="shared" si="5"/>
        <v>Sandra FlanaganCliftonNew Jersey</v>
      </c>
      <c r="Y343" s="15" t="str">
        <f t="shared" si="6"/>
        <v>Low</v>
      </c>
    </row>
    <row r="344">
      <c r="A344" s="1">
        <v>42105.0</v>
      </c>
      <c r="B344" s="2" t="s">
        <v>899</v>
      </c>
      <c r="C344" s="2">
        <v>5.0</v>
      </c>
      <c r="D344" s="2" t="s">
        <v>900</v>
      </c>
      <c r="E344" s="2" t="s">
        <v>27</v>
      </c>
      <c r="F344" s="2" t="s">
        <v>903</v>
      </c>
      <c r="G344" s="2" t="s">
        <v>45</v>
      </c>
      <c r="H344" s="2" t="s">
        <v>904</v>
      </c>
      <c r="I344" s="2" t="s">
        <v>902</v>
      </c>
      <c r="J344" s="2" t="s">
        <v>598</v>
      </c>
      <c r="K344" s="2" t="s">
        <v>33</v>
      </c>
      <c r="L344" s="10">
        <v>42112.0</v>
      </c>
      <c r="M344" s="2" t="s">
        <v>142</v>
      </c>
      <c r="N344" s="11">
        <v>0.0</v>
      </c>
      <c r="O344" s="12">
        <v>76.0</v>
      </c>
      <c r="P344" s="13">
        <v>0.3</v>
      </c>
      <c r="Q344" s="13">
        <v>255.0</v>
      </c>
      <c r="R344" s="13">
        <f t="shared" si="1"/>
        <v>255</v>
      </c>
      <c r="S344" s="14">
        <f t="shared" si="2"/>
        <v>51</v>
      </c>
      <c r="T344" s="14">
        <f t="shared" si="3"/>
        <v>0.2980392157</v>
      </c>
      <c r="U344" s="15" t="str">
        <f>vlookup(F344,'Sub categories'!$A:$C,3,False)</f>
        <v>Furnishings</v>
      </c>
      <c r="V344" s="16">
        <f t="shared" si="4"/>
        <v>7</v>
      </c>
      <c r="W344" s="17">
        <f t="array" ref="W344">INDEX(shipping_prices!$C$1:$F1571,MATCH(I344,shipping_prices!$A$1:$A1571,0),MATCH(M344,shipping_prices!$C$1:$F$1,0))</f>
        <v>21.85</v>
      </c>
      <c r="X344" s="15" t="str">
        <f t="shared" si="5"/>
        <v>Sandra FlanaganCliftonNew Jersey</v>
      </c>
      <c r="Y344" s="15" t="str">
        <f t="shared" si="6"/>
        <v>High</v>
      </c>
    </row>
    <row r="345" hidden="1">
      <c r="A345" s="1">
        <v>42105.0</v>
      </c>
      <c r="B345" s="2" t="s">
        <v>905</v>
      </c>
      <c r="C345" s="2">
        <v>6.0</v>
      </c>
      <c r="D345" s="2" t="s">
        <v>906</v>
      </c>
      <c r="E345" s="2" t="s">
        <v>27</v>
      </c>
      <c r="F345" s="2" t="s">
        <v>907</v>
      </c>
      <c r="G345" s="2" t="s">
        <v>39</v>
      </c>
      <c r="H345" s="2" t="s">
        <v>79</v>
      </c>
      <c r="I345" s="2" t="s">
        <v>169</v>
      </c>
      <c r="J345" s="2" t="s">
        <v>42</v>
      </c>
      <c r="K345" s="2" t="s">
        <v>43</v>
      </c>
      <c r="L345" s="10">
        <v>42113.0</v>
      </c>
      <c r="M345" s="2" t="s">
        <v>90</v>
      </c>
      <c r="N345" s="11">
        <v>0.0</v>
      </c>
      <c r="O345" s="12">
        <v>42.0</v>
      </c>
      <c r="P345" s="13">
        <v>0.46</v>
      </c>
      <c r="Q345" s="13">
        <v>90.0</v>
      </c>
      <c r="R345" s="13">
        <f t="shared" si="1"/>
        <v>90</v>
      </c>
      <c r="S345" s="14">
        <f t="shared" si="2"/>
        <v>15</v>
      </c>
      <c r="T345" s="14">
        <f t="shared" si="3"/>
        <v>0.4666666667</v>
      </c>
      <c r="U345" s="15" t="str">
        <f>vlookup(F345,'Sub categories'!$A:$C,3,False)</f>
        <v>Paper</v>
      </c>
      <c r="V345" s="16">
        <f t="shared" si="4"/>
        <v>8</v>
      </c>
      <c r="W345" s="17">
        <f t="array" ref="W345">INDEX(shipping_prices!$C$1:$F1572,MATCH(I345,shipping_prices!$A$1:$A1572,0),MATCH(M345,shipping_prices!$C$1:$F$1,0))</f>
        <v>6.7</v>
      </c>
      <c r="X345" s="15" t="str">
        <f t="shared" si="5"/>
        <v>Katherine DucichLos AngelesCalifornia</v>
      </c>
      <c r="Y345" s="15" t="str">
        <f t="shared" si="6"/>
        <v>High</v>
      </c>
    </row>
    <row r="346" hidden="1">
      <c r="A346" s="1">
        <v>42105.0</v>
      </c>
      <c r="B346" s="2" t="s">
        <v>908</v>
      </c>
      <c r="C346" s="2">
        <v>2.0</v>
      </c>
      <c r="D346" s="2" t="s">
        <v>909</v>
      </c>
      <c r="E346" s="2" t="s">
        <v>37</v>
      </c>
      <c r="F346" s="2" t="s">
        <v>910</v>
      </c>
      <c r="G346" s="2" t="s">
        <v>39</v>
      </c>
      <c r="H346" s="2" t="s">
        <v>79</v>
      </c>
      <c r="I346" s="2" t="s">
        <v>169</v>
      </c>
      <c r="J346" s="2" t="s">
        <v>42</v>
      </c>
      <c r="K346" s="2" t="s">
        <v>43</v>
      </c>
      <c r="L346" s="10">
        <v>42108.0</v>
      </c>
      <c r="M346" s="2" t="s">
        <v>34</v>
      </c>
      <c r="N346" s="11">
        <v>0.0</v>
      </c>
      <c r="O346" s="12">
        <v>4.0</v>
      </c>
      <c r="P346" s="13">
        <v>0.48</v>
      </c>
      <c r="Q346" s="13">
        <v>8.0</v>
      </c>
      <c r="R346" s="13">
        <f t="shared" si="1"/>
        <v>8</v>
      </c>
      <c r="S346" s="14">
        <f t="shared" si="2"/>
        <v>4</v>
      </c>
      <c r="T346" s="14">
        <f t="shared" si="3"/>
        <v>0.5</v>
      </c>
      <c r="U346" s="15" t="str">
        <f>vlookup(F346,'Sub categories'!$A:$C,3,False)</f>
        <v>Paper</v>
      </c>
      <c r="V346" s="16">
        <f t="shared" si="4"/>
        <v>3</v>
      </c>
      <c r="W346" s="17">
        <f t="array" ref="W346">INDEX(shipping_prices!$C$1:$F1573,MATCH(I346,shipping_prices!$A$1:$A1573,0),MATCH(M346,shipping_prices!$C$1:$F$1,0))</f>
        <v>14.86</v>
      </c>
      <c r="X346" s="15" t="str">
        <f t="shared" si="5"/>
        <v>Aaron HawkinsLos AngelesCalifornia</v>
      </c>
      <c r="Y346" s="15" t="str">
        <f t="shared" si="6"/>
        <v>Low</v>
      </c>
    </row>
    <row r="347">
      <c r="A347" s="1">
        <v>42105.0</v>
      </c>
      <c r="B347" s="2" t="s">
        <v>908</v>
      </c>
      <c r="C347" s="2">
        <v>6.0</v>
      </c>
      <c r="D347" s="2" t="s">
        <v>909</v>
      </c>
      <c r="E347" s="2" t="s">
        <v>37</v>
      </c>
      <c r="F347" s="2" t="s">
        <v>911</v>
      </c>
      <c r="G347" s="2" t="s">
        <v>45</v>
      </c>
      <c r="H347" s="2" t="s">
        <v>912</v>
      </c>
      <c r="I347" s="2" t="s">
        <v>169</v>
      </c>
      <c r="J347" s="2" t="s">
        <v>42</v>
      </c>
      <c r="K347" s="2" t="s">
        <v>43</v>
      </c>
      <c r="L347" s="10">
        <v>42108.0</v>
      </c>
      <c r="M347" s="2" t="s">
        <v>34</v>
      </c>
      <c r="N347" s="11">
        <v>0.2</v>
      </c>
      <c r="O347" s="12">
        <v>21.0</v>
      </c>
      <c r="P347" s="13">
        <v>0.08</v>
      </c>
      <c r="Q347" s="13">
        <v>279.0</v>
      </c>
      <c r="R347" s="13">
        <f t="shared" si="1"/>
        <v>348.75</v>
      </c>
      <c r="S347" s="14">
        <f t="shared" si="2"/>
        <v>58.125</v>
      </c>
      <c r="T347" s="14">
        <f t="shared" si="3"/>
        <v>0.0752688172</v>
      </c>
      <c r="U347" s="15" t="str">
        <f>vlookup(F347,'Sub categories'!$A:$C,3,False)</f>
        <v>Chairs</v>
      </c>
      <c r="V347" s="16">
        <f t="shared" si="4"/>
        <v>3</v>
      </c>
      <c r="W347" s="17">
        <f t="array" ref="W347">INDEX(shipping_prices!$C$1:$F1574,MATCH(I347,shipping_prices!$A$1:$A1574,0),MATCH(M347,shipping_prices!$C$1:$F$1,0))</f>
        <v>14.86</v>
      </c>
      <c r="X347" s="15" t="str">
        <f t="shared" si="5"/>
        <v>Aaron HawkinsLos AngelesCalifornia</v>
      </c>
      <c r="Y347" s="15" t="str">
        <f t="shared" si="6"/>
        <v>High</v>
      </c>
    </row>
    <row r="348">
      <c r="A348" s="1">
        <v>42105.0</v>
      </c>
      <c r="B348" s="2" t="s">
        <v>913</v>
      </c>
      <c r="C348" s="2">
        <v>6.0</v>
      </c>
      <c r="D348" s="2" t="s">
        <v>914</v>
      </c>
      <c r="E348" s="2" t="s">
        <v>49</v>
      </c>
      <c r="F348" s="2" t="s">
        <v>915</v>
      </c>
      <c r="G348" s="2" t="s">
        <v>45</v>
      </c>
      <c r="H348" s="2" t="s">
        <v>79</v>
      </c>
      <c r="I348" s="2" t="s">
        <v>916</v>
      </c>
      <c r="J348" s="2" t="s">
        <v>76</v>
      </c>
      <c r="K348" s="2" t="s">
        <v>77</v>
      </c>
      <c r="L348" s="10">
        <v>42111.0</v>
      </c>
      <c r="M348" s="2" t="s">
        <v>34</v>
      </c>
      <c r="N348" s="11">
        <v>0.3</v>
      </c>
      <c r="O348" s="12">
        <v>-10.0</v>
      </c>
      <c r="P348" s="13">
        <v>-0.03</v>
      </c>
      <c r="Q348" s="13">
        <v>340.0</v>
      </c>
      <c r="R348" s="13">
        <f t="shared" si="1"/>
        <v>485.7142857</v>
      </c>
      <c r="S348" s="14">
        <f t="shared" si="2"/>
        <v>80.95238095</v>
      </c>
      <c r="T348" s="14">
        <f t="shared" si="3"/>
        <v>-0.02941176471</v>
      </c>
      <c r="U348" s="15" t="str">
        <f>vlookup(F348,'Sub categories'!$A:$C,3,False)</f>
        <v>Chairs</v>
      </c>
      <c r="V348" s="16">
        <f t="shared" si="4"/>
        <v>6</v>
      </c>
      <c r="W348" s="17">
        <f t="array" ref="W348">INDEX(shipping_prices!$C$1:$F1575,MATCH(I348,shipping_prices!$A$1:$A1575,0),MATCH(M348,shipping_prices!$C$1:$F$1,0))</f>
        <v>5</v>
      </c>
      <c r="X348" s="15" t="str">
        <f t="shared" si="5"/>
        <v>Becky CastellOdessaTexas</v>
      </c>
      <c r="Y348" s="15" t="str">
        <f t="shared" si="6"/>
        <v>loss</v>
      </c>
    </row>
    <row r="349" hidden="1">
      <c r="A349" s="1">
        <v>42105.0</v>
      </c>
      <c r="B349" s="2" t="s">
        <v>917</v>
      </c>
      <c r="C349" s="2">
        <v>3.0</v>
      </c>
      <c r="D349" s="2" t="s">
        <v>918</v>
      </c>
      <c r="E349" s="2" t="s">
        <v>49</v>
      </c>
      <c r="F349" s="2" t="s">
        <v>919</v>
      </c>
      <c r="G349" s="2" t="s">
        <v>39</v>
      </c>
      <c r="H349" s="2" t="s">
        <v>79</v>
      </c>
      <c r="I349" s="2" t="s">
        <v>920</v>
      </c>
      <c r="J349" s="2" t="s">
        <v>141</v>
      </c>
      <c r="K349" s="2" t="s">
        <v>77</v>
      </c>
      <c r="L349" s="10">
        <v>42110.0</v>
      </c>
      <c r="M349" s="2" t="s">
        <v>34</v>
      </c>
      <c r="N349" s="11">
        <v>0.2</v>
      </c>
      <c r="O349" s="12">
        <v>6.0</v>
      </c>
      <c r="P349" s="13">
        <v>0.33</v>
      </c>
      <c r="Q349" s="13">
        <v>17.0</v>
      </c>
      <c r="R349" s="13">
        <f t="shared" si="1"/>
        <v>21.25</v>
      </c>
      <c r="S349" s="14">
        <f t="shared" si="2"/>
        <v>7.083333333</v>
      </c>
      <c r="T349" s="14">
        <f t="shared" si="3"/>
        <v>0.3529411765</v>
      </c>
      <c r="U349" s="15" t="str">
        <f>vlookup(F349,'Sub categories'!$A:$C,3,False)</f>
        <v>Paper</v>
      </c>
      <c r="V349" s="16">
        <f t="shared" si="4"/>
        <v>5</v>
      </c>
      <c r="W349" s="17">
        <f t="array" ref="W349">INDEX(shipping_prices!$C$1:$F1576,MATCH(I349,shipping_prices!$A$1:$A1576,0),MATCH(M349,shipping_prices!$C$1:$F$1,0))</f>
        <v>5.58</v>
      </c>
      <c r="X349" s="15" t="str">
        <f t="shared" si="5"/>
        <v>Vicky FreymannElmhurstIllinois</v>
      </c>
      <c r="Y349" s="15" t="str">
        <f t="shared" si="6"/>
        <v>Low</v>
      </c>
    </row>
    <row r="350">
      <c r="A350" s="1">
        <v>42105.0</v>
      </c>
      <c r="B350" s="2" t="s">
        <v>917</v>
      </c>
      <c r="C350" s="2">
        <v>6.0</v>
      </c>
      <c r="D350" s="2" t="s">
        <v>918</v>
      </c>
      <c r="E350" s="2" t="s">
        <v>49</v>
      </c>
      <c r="F350" s="2" t="s">
        <v>921</v>
      </c>
      <c r="G350" s="2" t="s">
        <v>45</v>
      </c>
      <c r="H350" s="2" t="s">
        <v>530</v>
      </c>
      <c r="I350" s="2" t="s">
        <v>920</v>
      </c>
      <c r="J350" s="2" t="s">
        <v>141</v>
      </c>
      <c r="K350" s="2" t="s">
        <v>77</v>
      </c>
      <c r="L350" s="10">
        <v>42110.0</v>
      </c>
      <c r="M350" s="2" t="s">
        <v>34</v>
      </c>
      <c r="N350" s="11">
        <v>0.3</v>
      </c>
      <c r="O350" s="12">
        <v>-172.0</v>
      </c>
      <c r="P350" s="13">
        <v>-0.27</v>
      </c>
      <c r="Q350" s="13">
        <v>634.0</v>
      </c>
      <c r="R350" s="13">
        <f t="shared" si="1"/>
        <v>905.7142857</v>
      </c>
      <c r="S350" s="14">
        <f t="shared" si="2"/>
        <v>150.952381</v>
      </c>
      <c r="T350" s="14">
        <f t="shared" si="3"/>
        <v>-0.2712933754</v>
      </c>
      <c r="U350" s="15" t="str">
        <f>vlookup(F350,'Sub categories'!$A:$C,3,False)</f>
        <v>Chairs</v>
      </c>
      <c r="V350" s="16">
        <f t="shared" si="4"/>
        <v>5</v>
      </c>
      <c r="W350" s="17">
        <f t="array" ref="W350">INDEX(shipping_prices!$C$1:$F1577,MATCH(I350,shipping_prices!$A$1:$A1577,0),MATCH(M350,shipping_prices!$C$1:$F$1,0))</f>
        <v>5.58</v>
      </c>
      <c r="X350" s="15" t="str">
        <f t="shared" si="5"/>
        <v>Vicky FreymannElmhurstIllinois</v>
      </c>
      <c r="Y350" s="15" t="str">
        <f t="shared" si="6"/>
        <v>loss</v>
      </c>
    </row>
    <row r="351" hidden="1">
      <c r="A351" s="1">
        <v>42105.0</v>
      </c>
      <c r="B351" s="2" t="s">
        <v>922</v>
      </c>
      <c r="C351" s="2">
        <v>1.0</v>
      </c>
      <c r="D351" s="2" t="s">
        <v>923</v>
      </c>
      <c r="E351" s="2" t="s">
        <v>49</v>
      </c>
      <c r="F351" s="2" t="s">
        <v>924</v>
      </c>
      <c r="G351" s="2" t="s">
        <v>39</v>
      </c>
      <c r="H351" s="2" t="s">
        <v>79</v>
      </c>
      <c r="I351" s="2" t="s">
        <v>31</v>
      </c>
      <c r="J351" s="2" t="s">
        <v>32</v>
      </c>
      <c r="K351" s="2" t="s">
        <v>33</v>
      </c>
      <c r="L351" s="10">
        <v>42112.0</v>
      </c>
      <c r="M351" s="2" t="s">
        <v>142</v>
      </c>
      <c r="N351" s="11">
        <v>0.0</v>
      </c>
      <c r="O351" s="12">
        <v>27.0</v>
      </c>
      <c r="P351" s="13">
        <v>0.48</v>
      </c>
      <c r="Q351" s="13">
        <v>55.0</v>
      </c>
      <c r="R351" s="13">
        <f t="shared" si="1"/>
        <v>55</v>
      </c>
      <c r="S351" s="14">
        <f t="shared" si="2"/>
        <v>55</v>
      </c>
      <c r="T351" s="14">
        <f t="shared" si="3"/>
        <v>0.4909090909</v>
      </c>
      <c r="U351" s="15" t="str">
        <f>vlookup(F351,'Sub categories'!$A:$C,3,False)</f>
        <v>Paper</v>
      </c>
      <c r="V351" s="16">
        <f t="shared" si="4"/>
        <v>7</v>
      </c>
      <c r="W351" s="17">
        <f t="array" ref="W351">INDEX(shipping_prices!$C$1:$F1578,MATCH(I351,shipping_prices!$A$1:$A1578,0),MATCH(M351,shipping_prices!$C$1:$F$1,0))</f>
        <v>23.55</v>
      </c>
      <c r="X351" s="15" t="str">
        <f t="shared" si="5"/>
        <v>Tracy HopkinsNew York CityNew York</v>
      </c>
      <c r="Y351" s="15" t="str">
        <f t="shared" si="6"/>
        <v>Low</v>
      </c>
    </row>
    <row r="352" hidden="1">
      <c r="A352" s="1">
        <v>42106.0</v>
      </c>
      <c r="B352" s="2" t="s">
        <v>925</v>
      </c>
      <c r="C352" s="2">
        <v>4.0</v>
      </c>
      <c r="D352" s="2" t="s">
        <v>926</v>
      </c>
      <c r="E352" s="2" t="s">
        <v>27</v>
      </c>
      <c r="F352" s="2" t="s">
        <v>927</v>
      </c>
      <c r="G352" s="2" t="s">
        <v>39</v>
      </c>
      <c r="H352" s="2" t="s">
        <v>789</v>
      </c>
      <c r="I352" s="2" t="s">
        <v>928</v>
      </c>
      <c r="J352" s="2" t="s">
        <v>32</v>
      </c>
      <c r="K352" s="2" t="s">
        <v>33</v>
      </c>
      <c r="L352" s="10">
        <v>42114.0</v>
      </c>
      <c r="M352" s="2" t="s">
        <v>34</v>
      </c>
      <c r="N352" s="11">
        <v>0.0</v>
      </c>
      <c r="O352" s="12">
        <v>11.0</v>
      </c>
      <c r="P352" s="13">
        <v>0.3</v>
      </c>
      <c r="Q352" s="13">
        <v>35.0</v>
      </c>
      <c r="R352" s="13">
        <f t="shared" si="1"/>
        <v>35</v>
      </c>
      <c r="S352" s="14">
        <f t="shared" si="2"/>
        <v>8.75</v>
      </c>
      <c r="T352" s="14">
        <f t="shared" si="3"/>
        <v>0.3142857143</v>
      </c>
      <c r="U352" s="15" t="str">
        <f>vlookup(F352,'Sub categories'!$A:$C,3,False)</f>
        <v>Art</v>
      </c>
      <c r="V352" s="16">
        <f t="shared" si="4"/>
        <v>8</v>
      </c>
      <c r="W352" s="17">
        <f t="array" ref="W352">INDEX(shipping_prices!$C$1:$F1579,MATCH(I352,shipping_prices!$A$1:$A1579,0),MATCH(M352,shipping_prices!$C$1:$F$1,0))</f>
        <v>6.35</v>
      </c>
      <c r="X352" s="15" t="str">
        <f t="shared" si="5"/>
        <v>Chloris KastensmidtHempsteadNew York</v>
      </c>
      <c r="Y352" s="15" t="str">
        <f t="shared" si="6"/>
        <v>Low</v>
      </c>
    </row>
    <row r="353" hidden="1">
      <c r="A353" s="1">
        <v>42106.0</v>
      </c>
      <c r="B353" s="2" t="s">
        <v>925</v>
      </c>
      <c r="C353" s="2">
        <v>3.0</v>
      </c>
      <c r="D353" s="2" t="s">
        <v>926</v>
      </c>
      <c r="E353" s="2" t="s">
        <v>27</v>
      </c>
      <c r="F353" s="2" t="s">
        <v>929</v>
      </c>
      <c r="G353" s="2" t="s">
        <v>39</v>
      </c>
      <c r="H353" s="2" t="s">
        <v>284</v>
      </c>
      <c r="I353" s="2" t="s">
        <v>928</v>
      </c>
      <c r="J353" s="2" t="s">
        <v>32</v>
      </c>
      <c r="K353" s="2" t="s">
        <v>33</v>
      </c>
      <c r="L353" s="10">
        <v>42114.0</v>
      </c>
      <c r="M353" s="2" t="s">
        <v>34</v>
      </c>
      <c r="N353" s="11">
        <v>0.2</v>
      </c>
      <c r="O353" s="12">
        <v>14.0</v>
      </c>
      <c r="P353" s="13">
        <v>0.36</v>
      </c>
      <c r="Q353" s="13">
        <v>40.0</v>
      </c>
      <c r="R353" s="13">
        <f t="shared" si="1"/>
        <v>50</v>
      </c>
      <c r="S353" s="14">
        <f t="shared" si="2"/>
        <v>16.66666667</v>
      </c>
      <c r="T353" s="14">
        <f t="shared" si="3"/>
        <v>0.35</v>
      </c>
      <c r="U353" s="15" t="str">
        <f>vlookup(F353,'Sub categories'!$A:$C,3,False)</f>
        <v>Binders</v>
      </c>
      <c r="V353" s="16">
        <f t="shared" si="4"/>
        <v>8</v>
      </c>
      <c r="W353" s="17">
        <f t="array" ref="W353">INDEX(shipping_prices!$C$1:$F1580,MATCH(I353,shipping_prices!$A$1:$A1580,0),MATCH(M353,shipping_prices!$C$1:$F$1,0))</f>
        <v>6.35</v>
      </c>
      <c r="X353" s="15" t="str">
        <f t="shared" si="5"/>
        <v>Chloris KastensmidtHempsteadNew York</v>
      </c>
      <c r="Y353" s="15" t="str">
        <f t="shared" si="6"/>
        <v>Low</v>
      </c>
    </row>
    <row r="354" hidden="1">
      <c r="A354" s="1">
        <v>42106.0</v>
      </c>
      <c r="B354" s="2" t="s">
        <v>925</v>
      </c>
      <c r="C354" s="2">
        <v>5.0</v>
      </c>
      <c r="D354" s="2" t="s">
        <v>926</v>
      </c>
      <c r="E354" s="2" t="s">
        <v>27</v>
      </c>
      <c r="F354" s="2" t="s">
        <v>589</v>
      </c>
      <c r="G354" s="2" t="s">
        <v>39</v>
      </c>
      <c r="H354" s="2" t="s">
        <v>589</v>
      </c>
      <c r="I354" s="2" t="s">
        <v>928</v>
      </c>
      <c r="J354" s="2" t="s">
        <v>32</v>
      </c>
      <c r="K354" s="2" t="s">
        <v>33</v>
      </c>
      <c r="L354" s="10">
        <v>42114.0</v>
      </c>
      <c r="M354" s="2" t="s">
        <v>34</v>
      </c>
      <c r="N354" s="11">
        <v>0.0</v>
      </c>
      <c r="O354" s="12">
        <v>19.0</v>
      </c>
      <c r="P354" s="13">
        <v>0.47</v>
      </c>
      <c r="Q354" s="13">
        <v>41.0</v>
      </c>
      <c r="R354" s="13">
        <f t="shared" si="1"/>
        <v>41</v>
      </c>
      <c r="S354" s="14">
        <f t="shared" si="2"/>
        <v>8.2</v>
      </c>
      <c r="T354" s="14">
        <f t="shared" si="3"/>
        <v>0.4634146341</v>
      </c>
      <c r="U354" s="15" t="str">
        <f>vlookup(F354,'Sub categories'!$A:$C,3,False)</f>
        <v>Envelopes</v>
      </c>
      <c r="V354" s="16">
        <f t="shared" si="4"/>
        <v>8</v>
      </c>
      <c r="W354" s="17">
        <f t="array" ref="W354">INDEX(shipping_prices!$C$1:$F1581,MATCH(I354,shipping_prices!$A$1:$A1581,0),MATCH(M354,shipping_prices!$C$1:$F$1,0))</f>
        <v>6.35</v>
      </c>
      <c r="X354" s="15" t="str">
        <f t="shared" si="5"/>
        <v>Chloris KastensmidtHempsteadNew York</v>
      </c>
      <c r="Y354" s="15" t="str">
        <f t="shared" si="6"/>
        <v>Low</v>
      </c>
    </row>
    <row r="355" hidden="1">
      <c r="A355" s="1">
        <v>42106.0</v>
      </c>
      <c r="B355" s="2" t="s">
        <v>930</v>
      </c>
      <c r="C355" s="2">
        <v>4.0</v>
      </c>
      <c r="D355" s="2" t="s">
        <v>931</v>
      </c>
      <c r="E355" s="2" t="s">
        <v>49</v>
      </c>
      <c r="F355" s="2" t="s">
        <v>932</v>
      </c>
      <c r="G355" s="2" t="s">
        <v>39</v>
      </c>
      <c r="H355" s="2" t="s">
        <v>193</v>
      </c>
      <c r="I355" s="2" t="s">
        <v>31</v>
      </c>
      <c r="J355" s="2" t="s">
        <v>32</v>
      </c>
      <c r="K355" s="2" t="s">
        <v>33</v>
      </c>
      <c r="L355" s="10">
        <v>42114.0</v>
      </c>
      <c r="M355" s="2" t="s">
        <v>34</v>
      </c>
      <c r="N355" s="11">
        <v>0.2</v>
      </c>
      <c r="O355" s="12">
        <v>7.0</v>
      </c>
      <c r="P355" s="13">
        <v>0.38</v>
      </c>
      <c r="Q355" s="13">
        <v>18.0</v>
      </c>
      <c r="R355" s="13">
        <f t="shared" si="1"/>
        <v>22.5</v>
      </c>
      <c r="S355" s="14">
        <f t="shared" si="2"/>
        <v>5.625</v>
      </c>
      <c r="T355" s="14">
        <f t="shared" si="3"/>
        <v>0.3888888889</v>
      </c>
      <c r="U355" s="15" t="str">
        <f>vlookup(F355,'Sub categories'!$A:$C,3,False)</f>
        <v>Binders</v>
      </c>
      <c r="V355" s="16">
        <f t="shared" si="4"/>
        <v>8</v>
      </c>
      <c r="W355" s="17">
        <f t="array" ref="W355">INDEX(shipping_prices!$C$1:$F1582,MATCH(I355,shipping_prices!$A$1:$A1582,0),MATCH(M355,shipping_prices!$C$1:$F$1,0))</f>
        <v>10.09</v>
      </c>
      <c r="X355" s="15" t="str">
        <f t="shared" si="5"/>
        <v>Julie PrescottNew York CityNew York</v>
      </c>
      <c r="Y355" s="15" t="str">
        <f t="shared" si="6"/>
        <v>Low</v>
      </c>
    </row>
    <row r="356" hidden="1">
      <c r="A356" s="1">
        <v>42106.0</v>
      </c>
      <c r="B356" s="2" t="s">
        <v>933</v>
      </c>
      <c r="C356" s="2">
        <v>1.0</v>
      </c>
      <c r="D356" s="2" t="s">
        <v>934</v>
      </c>
      <c r="E356" s="2" t="s">
        <v>49</v>
      </c>
      <c r="F356" s="2" t="s">
        <v>935</v>
      </c>
      <c r="G356" s="2" t="s">
        <v>39</v>
      </c>
      <c r="H356" s="2" t="s">
        <v>193</v>
      </c>
      <c r="I356" s="2" t="s">
        <v>169</v>
      </c>
      <c r="J356" s="2" t="s">
        <v>42</v>
      </c>
      <c r="K356" s="2" t="s">
        <v>43</v>
      </c>
      <c r="L356" s="10">
        <v>42111.0</v>
      </c>
      <c r="M356" s="2" t="s">
        <v>34</v>
      </c>
      <c r="N356" s="11">
        <v>0.0</v>
      </c>
      <c r="O356" s="12">
        <v>1.0</v>
      </c>
      <c r="P356" s="13">
        <v>0.49</v>
      </c>
      <c r="Q356" s="13">
        <v>3.0</v>
      </c>
      <c r="R356" s="13">
        <f t="shared" si="1"/>
        <v>3</v>
      </c>
      <c r="S356" s="14">
        <f t="shared" si="2"/>
        <v>3</v>
      </c>
      <c r="T356" s="14">
        <f t="shared" si="3"/>
        <v>0.3333333333</v>
      </c>
      <c r="U356" s="15" t="str">
        <f>vlookup(F356,'Sub categories'!$A:$C,3,False)</f>
        <v>Labels</v>
      </c>
      <c r="V356" s="16">
        <f t="shared" si="4"/>
        <v>5</v>
      </c>
      <c r="W356" s="17">
        <f t="array" ref="W356">INDEX(shipping_prices!$C$1:$F1583,MATCH(I356,shipping_prices!$A$1:$A1583,0),MATCH(M356,shipping_prices!$C$1:$F$1,0))</f>
        <v>14.86</v>
      </c>
      <c r="X356" s="15" t="str">
        <f t="shared" si="5"/>
        <v>Gary HansenLos AngelesCalifornia</v>
      </c>
      <c r="Y356" s="15" t="str">
        <f t="shared" si="6"/>
        <v>Low</v>
      </c>
    </row>
    <row r="357" hidden="1">
      <c r="A357" s="1">
        <v>42106.0</v>
      </c>
      <c r="B357" s="2" t="s">
        <v>933</v>
      </c>
      <c r="C357" s="2">
        <v>4.0</v>
      </c>
      <c r="D357" s="2" t="s">
        <v>934</v>
      </c>
      <c r="E357" s="2" t="s">
        <v>49</v>
      </c>
      <c r="F357" s="2" t="s">
        <v>936</v>
      </c>
      <c r="G357" s="2" t="s">
        <v>39</v>
      </c>
      <c r="H357" s="2" t="s">
        <v>79</v>
      </c>
      <c r="I357" s="2" t="s">
        <v>169</v>
      </c>
      <c r="J357" s="2" t="s">
        <v>42</v>
      </c>
      <c r="K357" s="2" t="s">
        <v>43</v>
      </c>
      <c r="L357" s="10">
        <v>42111.0</v>
      </c>
      <c r="M357" s="2" t="s">
        <v>34</v>
      </c>
      <c r="N357" s="11">
        <v>0.0</v>
      </c>
      <c r="O357" s="12">
        <v>4.0</v>
      </c>
      <c r="P357" s="13">
        <v>0.17</v>
      </c>
      <c r="Q357" s="13">
        <v>24.0</v>
      </c>
      <c r="R357" s="13">
        <f t="shared" si="1"/>
        <v>24</v>
      </c>
      <c r="S357" s="14">
        <f t="shared" si="2"/>
        <v>6</v>
      </c>
      <c r="T357" s="14">
        <f t="shared" si="3"/>
        <v>0.1666666667</v>
      </c>
      <c r="U357" s="15" t="str">
        <f>vlookup(F357,'Sub categories'!$A:$C,3,False)</f>
        <v>Storage</v>
      </c>
      <c r="V357" s="16">
        <f t="shared" si="4"/>
        <v>5</v>
      </c>
      <c r="W357" s="17">
        <f t="array" ref="W357">INDEX(shipping_prices!$C$1:$F1584,MATCH(I357,shipping_prices!$A$1:$A1584,0),MATCH(M357,shipping_prices!$C$1:$F$1,0))</f>
        <v>14.86</v>
      </c>
      <c r="X357" s="15" t="str">
        <f t="shared" si="5"/>
        <v>Gary HansenLos AngelesCalifornia</v>
      </c>
      <c r="Y357" s="15" t="str">
        <f t="shared" si="6"/>
        <v>Low</v>
      </c>
    </row>
    <row r="358" hidden="1">
      <c r="A358" s="1">
        <v>42107.0</v>
      </c>
      <c r="B358" s="2" t="s">
        <v>933</v>
      </c>
      <c r="C358" s="2">
        <v>6.0</v>
      </c>
      <c r="D358" s="2" t="s">
        <v>934</v>
      </c>
      <c r="E358" s="2" t="s">
        <v>49</v>
      </c>
      <c r="F358" s="2" t="s">
        <v>937</v>
      </c>
      <c r="G358" s="2" t="s">
        <v>39</v>
      </c>
      <c r="H358" s="2" t="s">
        <v>40</v>
      </c>
      <c r="I358" s="2" t="s">
        <v>169</v>
      </c>
      <c r="J358" s="2" t="s">
        <v>42</v>
      </c>
      <c r="K358" s="2" t="s">
        <v>43</v>
      </c>
      <c r="L358" s="10">
        <v>42111.0</v>
      </c>
      <c r="M358" s="2" t="s">
        <v>34</v>
      </c>
      <c r="N358" s="11">
        <v>0.2</v>
      </c>
      <c r="O358" s="12">
        <v>14.0</v>
      </c>
      <c r="P358" s="13">
        <v>0.34</v>
      </c>
      <c r="Q358" s="13">
        <v>42.0</v>
      </c>
      <c r="R358" s="13">
        <f t="shared" si="1"/>
        <v>52.5</v>
      </c>
      <c r="S358" s="14">
        <f t="shared" si="2"/>
        <v>8.75</v>
      </c>
      <c r="T358" s="14">
        <f t="shared" si="3"/>
        <v>0.3333333333</v>
      </c>
      <c r="U358" s="15" t="str">
        <f>vlookup(F358,'Sub categories'!$A:$C,3,False)</f>
        <v>Binders</v>
      </c>
      <c r="V358" s="16">
        <f t="shared" si="4"/>
        <v>4</v>
      </c>
      <c r="W358" s="17">
        <f t="array" ref="W358">INDEX(shipping_prices!$C$1:$F1585,MATCH(I358,shipping_prices!$A$1:$A1585,0),MATCH(M358,shipping_prices!$C$1:$F$1,0))</f>
        <v>14.86</v>
      </c>
      <c r="X358" s="15" t="str">
        <f t="shared" si="5"/>
        <v>Gary HansenLos AngelesCalifornia</v>
      </c>
      <c r="Y358" s="15" t="str">
        <f t="shared" si="6"/>
        <v>Low</v>
      </c>
    </row>
    <row r="359" hidden="1">
      <c r="A359" s="1">
        <v>42107.0</v>
      </c>
      <c r="B359" s="2" t="s">
        <v>938</v>
      </c>
      <c r="C359" s="2">
        <v>5.0</v>
      </c>
      <c r="D359" s="2" t="s">
        <v>350</v>
      </c>
      <c r="E359" s="2" t="s">
        <v>27</v>
      </c>
      <c r="F359" s="2" t="s">
        <v>596</v>
      </c>
      <c r="G359" s="2" t="s">
        <v>39</v>
      </c>
      <c r="H359" s="2" t="s">
        <v>456</v>
      </c>
      <c r="I359" s="2" t="s">
        <v>163</v>
      </c>
      <c r="J359" s="2" t="s">
        <v>164</v>
      </c>
      <c r="K359" s="2" t="s">
        <v>33</v>
      </c>
      <c r="L359" s="10">
        <v>42117.0</v>
      </c>
      <c r="M359" s="2" t="s">
        <v>90</v>
      </c>
      <c r="N359" s="11">
        <v>0.2</v>
      </c>
      <c r="O359" s="12">
        <v>5.0</v>
      </c>
      <c r="P359" s="13">
        <v>0.24</v>
      </c>
      <c r="Q359" s="13">
        <v>22.0</v>
      </c>
      <c r="R359" s="13">
        <f t="shared" si="1"/>
        <v>27.5</v>
      </c>
      <c r="S359" s="14">
        <f t="shared" si="2"/>
        <v>5.5</v>
      </c>
      <c r="T359" s="14">
        <f t="shared" si="3"/>
        <v>0.2272727273</v>
      </c>
      <c r="U359" s="15" t="str">
        <f>vlookup(F359,'Sub categories'!$A:$C,3,False)</f>
        <v>Art</v>
      </c>
      <c r="V359" s="16">
        <f t="shared" si="4"/>
        <v>10</v>
      </c>
      <c r="W359" s="17">
        <f t="array" ref="W359">INDEX(shipping_prices!$C$1:$F1586,MATCH(I359,shipping_prices!$A$1:$A1586,0),MATCH(M359,shipping_prices!$C$1:$F$1,0))</f>
        <v>6.23</v>
      </c>
      <c r="X359" s="15" t="str">
        <f t="shared" si="5"/>
        <v>Art FosterPhiladelphiaPennsylvania</v>
      </c>
      <c r="Y359" s="15" t="str">
        <f t="shared" si="6"/>
        <v>Low</v>
      </c>
    </row>
    <row r="360">
      <c r="A360" s="1">
        <v>42107.0</v>
      </c>
      <c r="B360" s="2" t="s">
        <v>938</v>
      </c>
      <c r="C360" s="2">
        <v>7.0</v>
      </c>
      <c r="D360" s="2" t="s">
        <v>350</v>
      </c>
      <c r="E360" s="2" t="s">
        <v>27</v>
      </c>
      <c r="F360" s="2" t="s">
        <v>939</v>
      </c>
      <c r="G360" s="2" t="s">
        <v>45</v>
      </c>
      <c r="H360" s="2" t="s">
        <v>940</v>
      </c>
      <c r="I360" s="2" t="s">
        <v>163</v>
      </c>
      <c r="J360" s="2" t="s">
        <v>164</v>
      </c>
      <c r="K360" s="2" t="s">
        <v>33</v>
      </c>
      <c r="L360" s="10">
        <v>42117.0</v>
      </c>
      <c r="M360" s="2" t="s">
        <v>90</v>
      </c>
      <c r="N360" s="11">
        <v>0.5</v>
      </c>
      <c r="O360" s="12">
        <v>-217.0</v>
      </c>
      <c r="P360" s="13">
        <v>-0.62</v>
      </c>
      <c r="Q360" s="13">
        <v>350.0</v>
      </c>
      <c r="R360" s="13">
        <f t="shared" si="1"/>
        <v>700</v>
      </c>
      <c r="S360" s="14">
        <f t="shared" si="2"/>
        <v>100</v>
      </c>
      <c r="T360" s="14">
        <f t="shared" si="3"/>
        <v>-0.62</v>
      </c>
      <c r="U360" s="15" t="str">
        <f>vlookup(F360,'Sub categories'!$A:$C,3,False)</f>
        <v>Bookcases</v>
      </c>
      <c r="V360" s="16">
        <f t="shared" si="4"/>
        <v>10</v>
      </c>
      <c r="W360" s="17">
        <f t="array" ref="W360">INDEX(shipping_prices!$C$1:$F1587,MATCH(I360,shipping_prices!$A$1:$A1587,0),MATCH(M360,shipping_prices!$C$1:$F$1,0))</f>
        <v>6.23</v>
      </c>
      <c r="X360" s="15" t="str">
        <f t="shared" si="5"/>
        <v>Art FosterPhiladelphiaPennsylvania</v>
      </c>
      <c r="Y360" s="15" t="str">
        <f t="shared" si="6"/>
        <v>loss</v>
      </c>
    </row>
    <row r="361" hidden="1">
      <c r="A361" s="1">
        <v>42107.0</v>
      </c>
      <c r="B361" s="2" t="s">
        <v>941</v>
      </c>
      <c r="C361" s="2">
        <v>2.0</v>
      </c>
      <c r="D361" s="2" t="s">
        <v>942</v>
      </c>
      <c r="E361" s="2" t="s">
        <v>37</v>
      </c>
      <c r="F361" s="2" t="s">
        <v>943</v>
      </c>
      <c r="G361" s="2" t="s">
        <v>39</v>
      </c>
      <c r="H361" s="2" t="s">
        <v>146</v>
      </c>
      <c r="I361" s="2" t="s">
        <v>944</v>
      </c>
      <c r="J361" s="2" t="s">
        <v>321</v>
      </c>
      <c r="K361" s="2" t="s">
        <v>33</v>
      </c>
      <c r="L361" s="10">
        <v>42117.0</v>
      </c>
      <c r="M361" s="2" t="s">
        <v>142</v>
      </c>
      <c r="N361" s="11">
        <v>0.7</v>
      </c>
      <c r="O361" s="12">
        <v>-3.0</v>
      </c>
      <c r="P361" s="13">
        <v>-0.83</v>
      </c>
      <c r="Q361" s="13">
        <v>3.0</v>
      </c>
      <c r="R361" s="13">
        <f t="shared" si="1"/>
        <v>10</v>
      </c>
      <c r="S361" s="14">
        <f t="shared" si="2"/>
        <v>5</v>
      </c>
      <c r="T361" s="14">
        <f t="shared" si="3"/>
        <v>-1</v>
      </c>
      <c r="U361" s="15" t="str">
        <f>vlookup(F361,'Sub categories'!$A:$C,3,False)</f>
        <v>Binders</v>
      </c>
      <c r="V361" s="16">
        <f t="shared" si="4"/>
        <v>10</v>
      </c>
      <c r="W361" s="17">
        <f t="array" ref="W361">INDEX(shipping_prices!$C$1:$F1588,MATCH(I361,shipping_prices!$A$1:$A1588,0),MATCH(M361,shipping_prices!$C$1:$F$1,0))</f>
        <v>18.93</v>
      </c>
      <c r="X361" s="15" t="str">
        <f t="shared" si="5"/>
        <v>Erin AshbrookMasonOhio</v>
      </c>
      <c r="Y361" s="15" t="str">
        <f t="shared" si="6"/>
        <v>loss</v>
      </c>
    </row>
    <row r="362" hidden="1">
      <c r="A362" s="1">
        <v>42107.0</v>
      </c>
      <c r="B362" s="2" t="s">
        <v>941</v>
      </c>
      <c r="C362" s="2">
        <v>3.0</v>
      </c>
      <c r="D362" s="2" t="s">
        <v>942</v>
      </c>
      <c r="E362" s="2" t="s">
        <v>37</v>
      </c>
      <c r="F362" s="2" t="s">
        <v>416</v>
      </c>
      <c r="G362" s="2" t="s">
        <v>39</v>
      </c>
      <c r="H362" s="2" t="s">
        <v>182</v>
      </c>
      <c r="I362" s="2" t="s">
        <v>944</v>
      </c>
      <c r="J362" s="2" t="s">
        <v>321</v>
      </c>
      <c r="K362" s="2" t="s">
        <v>33</v>
      </c>
      <c r="L362" s="10">
        <v>42117.0</v>
      </c>
      <c r="M362" s="2" t="s">
        <v>142</v>
      </c>
      <c r="N362" s="11">
        <v>0.7</v>
      </c>
      <c r="O362" s="12">
        <v>-18.0</v>
      </c>
      <c r="P362" s="13">
        <v>-0.8</v>
      </c>
      <c r="Q362" s="13">
        <v>22.0</v>
      </c>
      <c r="R362" s="13">
        <f t="shared" si="1"/>
        <v>73.33333333</v>
      </c>
      <c r="S362" s="14">
        <f t="shared" si="2"/>
        <v>24.44444444</v>
      </c>
      <c r="T362" s="14">
        <f t="shared" si="3"/>
        <v>-0.8181818182</v>
      </c>
      <c r="U362" s="15" t="str">
        <f>vlookup(F362,'Sub categories'!$A:$C,3,False)</f>
        <v>Binders</v>
      </c>
      <c r="V362" s="16">
        <f t="shared" si="4"/>
        <v>10</v>
      </c>
      <c r="W362" s="17">
        <f t="array" ref="W362">INDEX(shipping_prices!$C$1:$F1589,MATCH(I362,shipping_prices!$A$1:$A1589,0),MATCH(M362,shipping_prices!$C$1:$F$1,0))</f>
        <v>18.93</v>
      </c>
      <c r="X362" s="15" t="str">
        <f t="shared" si="5"/>
        <v>Erin AshbrookMasonOhio</v>
      </c>
      <c r="Y362" s="15" t="str">
        <f t="shared" si="6"/>
        <v>loss</v>
      </c>
    </row>
    <row r="363">
      <c r="A363" s="1">
        <v>42109.0</v>
      </c>
      <c r="B363" s="2" t="s">
        <v>941</v>
      </c>
      <c r="C363" s="2">
        <v>2.0</v>
      </c>
      <c r="D363" s="2" t="s">
        <v>942</v>
      </c>
      <c r="E363" s="2" t="s">
        <v>37</v>
      </c>
      <c r="F363" s="2" t="s">
        <v>945</v>
      </c>
      <c r="G363" s="2" t="s">
        <v>45</v>
      </c>
      <c r="H363" s="2" t="s">
        <v>485</v>
      </c>
      <c r="I363" s="2" t="s">
        <v>944</v>
      </c>
      <c r="J363" s="2" t="s">
        <v>321</v>
      </c>
      <c r="K363" s="2" t="s">
        <v>33</v>
      </c>
      <c r="L363" s="10">
        <v>42117.0</v>
      </c>
      <c r="M363" s="2" t="s">
        <v>142</v>
      </c>
      <c r="N363" s="11">
        <v>0.2</v>
      </c>
      <c r="O363" s="12">
        <v>16.0</v>
      </c>
      <c r="P363" s="13">
        <v>0.24</v>
      </c>
      <c r="Q363" s="13">
        <v>69.0</v>
      </c>
      <c r="R363" s="13">
        <f t="shared" si="1"/>
        <v>86.25</v>
      </c>
      <c r="S363" s="14">
        <f t="shared" si="2"/>
        <v>43.125</v>
      </c>
      <c r="T363" s="14">
        <f t="shared" si="3"/>
        <v>0.231884058</v>
      </c>
      <c r="U363" s="15" t="str">
        <f>vlookup(F363,'Sub categories'!$A:$C,3,False)</f>
        <v>Furnishings</v>
      </c>
      <c r="V363" s="16">
        <f t="shared" si="4"/>
        <v>8</v>
      </c>
      <c r="W363" s="17">
        <f t="array" ref="W363">INDEX(shipping_prices!$C$1:$F1590,MATCH(I363,shipping_prices!$A$1:$A1590,0),MATCH(M363,shipping_prices!$C$1:$F$1,0))</f>
        <v>18.93</v>
      </c>
      <c r="X363" s="15" t="str">
        <f t="shared" si="5"/>
        <v>Erin AshbrookMasonOhio</v>
      </c>
      <c r="Y363" s="15" t="str">
        <f t="shared" si="6"/>
        <v>Low</v>
      </c>
    </row>
    <row r="364" hidden="1">
      <c r="A364" s="1">
        <v>42109.0</v>
      </c>
      <c r="B364" s="2" t="s">
        <v>946</v>
      </c>
      <c r="C364" s="2">
        <v>2.0</v>
      </c>
      <c r="D364" s="2" t="s">
        <v>947</v>
      </c>
      <c r="E364" s="2" t="s">
        <v>27</v>
      </c>
      <c r="F364" s="2" t="s">
        <v>492</v>
      </c>
      <c r="G364" s="2" t="s">
        <v>39</v>
      </c>
      <c r="H364" s="2" t="s">
        <v>40</v>
      </c>
      <c r="I364" s="2" t="s">
        <v>163</v>
      </c>
      <c r="J364" s="2" t="s">
        <v>164</v>
      </c>
      <c r="K364" s="2" t="s">
        <v>33</v>
      </c>
      <c r="L364" s="10">
        <v>42120.0</v>
      </c>
      <c r="M364" s="2" t="s">
        <v>34</v>
      </c>
      <c r="N364" s="11">
        <v>0.7</v>
      </c>
      <c r="O364" s="12">
        <v>-9.0</v>
      </c>
      <c r="P364" s="13">
        <v>-0.67</v>
      </c>
      <c r="Q364" s="13">
        <v>13.0</v>
      </c>
      <c r="R364" s="13">
        <f t="shared" si="1"/>
        <v>43.33333333</v>
      </c>
      <c r="S364" s="14">
        <f t="shared" si="2"/>
        <v>21.66666667</v>
      </c>
      <c r="T364" s="14">
        <f t="shared" si="3"/>
        <v>-0.6923076923</v>
      </c>
      <c r="U364" s="15" t="str">
        <f>vlookup(F364,'Sub categories'!$A:$C,3,False)</f>
        <v>Binders</v>
      </c>
      <c r="V364" s="16">
        <f t="shared" si="4"/>
        <v>11</v>
      </c>
      <c r="W364" s="17">
        <f t="array" ref="W364">INDEX(shipping_prices!$C$1:$F1591,MATCH(I364,shipping_prices!$A$1:$A1591,0),MATCH(M364,shipping_prices!$C$1:$F$1,0))</f>
        <v>7.98</v>
      </c>
      <c r="X364" s="15" t="str">
        <f t="shared" si="5"/>
        <v>Maribeth DonaPhiladelphiaPennsylvania</v>
      </c>
      <c r="Y364" s="15" t="str">
        <f t="shared" si="6"/>
        <v>loss</v>
      </c>
    </row>
    <row r="365" hidden="1">
      <c r="A365" s="1">
        <v>42110.0</v>
      </c>
      <c r="B365" s="2" t="s">
        <v>946</v>
      </c>
      <c r="C365" s="2">
        <v>5.0</v>
      </c>
      <c r="D365" s="2" t="s">
        <v>947</v>
      </c>
      <c r="E365" s="2" t="s">
        <v>27</v>
      </c>
      <c r="F365" s="2" t="s">
        <v>948</v>
      </c>
      <c r="G365" s="2" t="s">
        <v>29</v>
      </c>
      <c r="H365" s="2" t="s">
        <v>408</v>
      </c>
      <c r="I365" s="2" t="s">
        <v>163</v>
      </c>
      <c r="J365" s="2" t="s">
        <v>164</v>
      </c>
      <c r="K365" s="2" t="s">
        <v>33</v>
      </c>
      <c r="L365" s="10">
        <v>42120.0</v>
      </c>
      <c r="M365" s="2" t="s">
        <v>34</v>
      </c>
      <c r="N365" s="11">
        <v>0.2</v>
      </c>
      <c r="O365" s="12">
        <v>-6.0</v>
      </c>
      <c r="P365" s="13">
        <v>-0.13</v>
      </c>
      <c r="Q365" s="13">
        <v>52.0</v>
      </c>
      <c r="R365" s="13">
        <f t="shared" si="1"/>
        <v>65</v>
      </c>
      <c r="S365" s="14">
        <f t="shared" si="2"/>
        <v>13</v>
      </c>
      <c r="T365" s="14">
        <f t="shared" si="3"/>
        <v>-0.1153846154</v>
      </c>
      <c r="U365" s="15" t="str">
        <f>vlookup(F365,'Sub categories'!$A:$C,3,False)</f>
        <v>Accessories</v>
      </c>
      <c r="V365" s="16">
        <f t="shared" si="4"/>
        <v>10</v>
      </c>
      <c r="W365" s="17">
        <f t="array" ref="W365">INDEX(shipping_prices!$C$1:$F1592,MATCH(I365,shipping_prices!$A$1:$A1592,0),MATCH(M365,shipping_prices!$C$1:$F$1,0))</f>
        <v>7.98</v>
      </c>
      <c r="X365" s="15" t="str">
        <f t="shared" si="5"/>
        <v>Maribeth DonaPhiladelphiaPennsylvania</v>
      </c>
      <c r="Y365" s="15" t="str">
        <f t="shared" si="6"/>
        <v>loss</v>
      </c>
    </row>
    <row r="366" hidden="1">
      <c r="A366" s="1">
        <v>42112.0</v>
      </c>
      <c r="B366" s="2" t="s">
        <v>946</v>
      </c>
      <c r="C366" s="2">
        <v>2.0</v>
      </c>
      <c r="D366" s="2" t="s">
        <v>947</v>
      </c>
      <c r="E366" s="2" t="s">
        <v>27</v>
      </c>
      <c r="F366" s="2" t="s">
        <v>949</v>
      </c>
      <c r="G366" s="2" t="s">
        <v>29</v>
      </c>
      <c r="H366" s="2" t="s">
        <v>764</v>
      </c>
      <c r="I366" s="2" t="s">
        <v>163</v>
      </c>
      <c r="J366" s="2" t="s">
        <v>164</v>
      </c>
      <c r="K366" s="2" t="s">
        <v>33</v>
      </c>
      <c r="L366" s="10">
        <v>42120.0</v>
      </c>
      <c r="M366" s="2" t="s">
        <v>34</v>
      </c>
      <c r="N366" s="11">
        <v>0.2</v>
      </c>
      <c r="O366" s="12">
        <v>17.0</v>
      </c>
      <c r="P366" s="13">
        <v>0.29</v>
      </c>
      <c r="Q366" s="13">
        <v>58.0</v>
      </c>
      <c r="R366" s="13">
        <f t="shared" si="1"/>
        <v>72.5</v>
      </c>
      <c r="S366" s="14">
        <f t="shared" si="2"/>
        <v>36.25</v>
      </c>
      <c r="T366" s="14">
        <f t="shared" si="3"/>
        <v>0.2931034483</v>
      </c>
      <c r="U366" s="15" t="str">
        <f>vlookup(F366,'Sub categories'!$A:$C,3,False)</f>
        <v>Accessories</v>
      </c>
      <c r="V366" s="16">
        <f t="shared" si="4"/>
        <v>8</v>
      </c>
      <c r="W366" s="17">
        <f t="array" ref="W366">INDEX(shipping_prices!$C$1:$F1593,MATCH(I366,shipping_prices!$A$1:$A1593,0),MATCH(M366,shipping_prices!$C$1:$F$1,0))</f>
        <v>7.98</v>
      </c>
      <c r="X366" s="15" t="str">
        <f t="shared" si="5"/>
        <v>Maribeth DonaPhiladelphiaPennsylvania</v>
      </c>
      <c r="Y366" s="15" t="str">
        <f t="shared" si="6"/>
        <v>Low</v>
      </c>
    </row>
    <row r="367">
      <c r="A367" s="1">
        <v>42112.0</v>
      </c>
      <c r="B367" s="2" t="s">
        <v>946</v>
      </c>
      <c r="C367" s="2">
        <v>2.0</v>
      </c>
      <c r="D367" s="2" t="s">
        <v>947</v>
      </c>
      <c r="E367" s="2" t="s">
        <v>27</v>
      </c>
      <c r="F367" s="2" t="s">
        <v>950</v>
      </c>
      <c r="G367" s="2" t="s">
        <v>45</v>
      </c>
      <c r="H367" s="2" t="s">
        <v>246</v>
      </c>
      <c r="I367" s="2" t="s">
        <v>163</v>
      </c>
      <c r="J367" s="2" t="s">
        <v>164</v>
      </c>
      <c r="K367" s="2" t="s">
        <v>33</v>
      </c>
      <c r="L367" s="10">
        <v>42120.0</v>
      </c>
      <c r="M367" s="2" t="s">
        <v>34</v>
      </c>
      <c r="N367" s="11">
        <v>0.2</v>
      </c>
      <c r="O367" s="12">
        <v>-34.0</v>
      </c>
      <c r="P367" s="13">
        <v>-0.13</v>
      </c>
      <c r="Q367" s="13">
        <v>274.0</v>
      </c>
      <c r="R367" s="13">
        <f t="shared" si="1"/>
        <v>342.5</v>
      </c>
      <c r="S367" s="14">
        <f t="shared" si="2"/>
        <v>171.25</v>
      </c>
      <c r="T367" s="14">
        <f t="shared" si="3"/>
        <v>-0.1240875912</v>
      </c>
      <c r="U367" s="15" t="str">
        <f>vlookup(F367,'Sub categories'!$A:$C,3,False)</f>
        <v>Furnishings</v>
      </c>
      <c r="V367" s="16">
        <f t="shared" si="4"/>
        <v>8</v>
      </c>
      <c r="W367" s="17">
        <f t="array" ref="W367">INDEX(shipping_prices!$C$1:$F1594,MATCH(I367,shipping_prices!$A$1:$A1594,0),MATCH(M367,shipping_prices!$C$1:$F$1,0))</f>
        <v>7.98</v>
      </c>
      <c r="X367" s="15" t="str">
        <f t="shared" si="5"/>
        <v>Maribeth DonaPhiladelphiaPennsylvania</v>
      </c>
      <c r="Y367" s="15" t="str">
        <f t="shared" si="6"/>
        <v>loss</v>
      </c>
    </row>
    <row r="368" hidden="1">
      <c r="A368" s="1">
        <v>42112.0</v>
      </c>
      <c r="B368" s="2" t="s">
        <v>946</v>
      </c>
      <c r="C368" s="2">
        <v>6.0</v>
      </c>
      <c r="D368" s="2" t="s">
        <v>947</v>
      </c>
      <c r="E368" s="2" t="s">
        <v>27</v>
      </c>
      <c r="F368" s="2" t="s">
        <v>951</v>
      </c>
      <c r="G368" s="2" t="s">
        <v>39</v>
      </c>
      <c r="H368" s="2" t="s">
        <v>534</v>
      </c>
      <c r="I368" s="2" t="s">
        <v>163</v>
      </c>
      <c r="J368" s="2" t="s">
        <v>164</v>
      </c>
      <c r="K368" s="2" t="s">
        <v>33</v>
      </c>
      <c r="L368" s="10">
        <v>42120.0</v>
      </c>
      <c r="M368" s="2" t="s">
        <v>34</v>
      </c>
      <c r="N368" s="11">
        <v>0.2</v>
      </c>
      <c r="O368" s="12">
        <v>-95.0</v>
      </c>
      <c r="P368" s="13">
        <v>-0.09</v>
      </c>
      <c r="Q368" s="13">
        <v>1080.0</v>
      </c>
      <c r="R368" s="13">
        <f t="shared" si="1"/>
        <v>1350</v>
      </c>
      <c r="S368" s="14">
        <f t="shared" si="2"/>
        <v>225</v>
      </c>
      <c r="T368" s="14">
        <f t="shared" si="3"/>
        <v>-0.08796296296</v>
      </c>
      <c r="U368" s="15" t="str">
        <f>vlookup(F368,'Sub categories'!$A:$C,3,False)</f>
        <v>Storage</v>
      </c>
      <c r="V368" s="16">
        <f t="shared" si="4"/>
        <v>8</v>
      </c>
      <c r="W368" s="17">
        <f t="array" ref="W368">INDEX(shipping_prices!$C$1:$F1595,MATCH(I368,shipping_prices!$A$1:$A1595,0),MATCH(M368,shipping_prices!$C$1:$F$1,0))</f>
        <v>7.98</v>
      </c>
      <c r="X368" s="15" t="str">
        <f t="shared" si="5"/>
        <v>Maribeth DonaPhiladelphiaPennsylvania</v>
      </c>
      <c r="Y368" s="15" t="str">
        <f t="shared" si="6"/>
        <v>loss</v>
      </c>
    </row>
    <row r="369" hidden="1">
      <c r="A369" s="1">
        <v>42112.0</v>
      </c>
      <c r="B369" s="2" t="s">
        <v>952</v>
      </c>
      <c r="C369" s="2">
        <v>1.0</v>
      </c>
      <c r="D369" s="2" t="s">
        <v>953</v>
      </c>
      <c r="E369" s="2" t="s">
        <v>37</v>
      </c>
      <c r="F369" s="2" t="s">
        <v>954</v>
      </c>
      <c r="G369" s="2" t="s">
        <v>39</v>
      </c>
      <c r="H369" s="2" t="s">
        <v>955</v>
      </c>
      <c r="I369" s="2" t="s">
        <v>956</v>
      </c>
      <c r="J369" s="2" t="s">
        <v>822</v>
      </c>
      <c r="K369" s="2" t="s">
        <v>54</v>
      </c>
      <c r="L369" s="10">
        <v>42115.0</v>
      </c>
      <c r="M369" s="2" t="s">
        <v>34</v>
      </c>
      <c r="N369" s="11">
        <v>0.0</v>
      </c>
      <c r="O369" s="12">
        <v>3.0</v>
      </c>
      <c r="P369" s="13">
        <v>0.47</v>
      </c>
      <c r="Q369" s="13">
        <v>7.0</v>
      </c>
      <c r="R369" s="13">
        <f t="shared" si="1"/>
        <v>7</v>
      </c>
      <c r="S369" s="14">
        <f t="shared" si="2"/>
        <v>7</v>
      </c>
      <c r="T369" s="14">
        <f t="shared" si="3"/>
        <v>0.4285714286</v>
      </c>
      <c r="U369" s="15" t="str">
        <f>vlookup(F369,'Sub categories'!$A:$C,3,False)</f>
        <v>Labels</v>
      </c>
      <c r="V369" s="16">
        <f t="shared" si="4"/>
        <v>3</v>
      </c>
      <c r="W369" s="17">
        <f t="array" ref="W369">INDEX(shipping_prices!$C$1:$F1596,MATCH(I369,shipping_prices!$A$1:$A1596,0),MATCH(M369,shipping_prices!$C$1:$F$1,0))</f>
        <v>13.78</v>
      </c>
      <c r="X369" s="15" t="str">
        <f t="shared" si="5"/>
        <v>Dorothy BaddersFayettevilleArkansas</v>
      </c>
      <c r="Y369" s="15" t="str">
        <f t="shared" si="6"/>
        <v>Low</v>
      </c>
    </row>
    <row r="370">
      <c r="A370" s="1">
        <v>42112.0</v>
      </c>
      <c r="B370" s="2" t="s">
        <v>952</v>
      </c>
      <c r="C370" s="2">
        <v>4.0</v>
      </c>
      <c r="D370" s="2" t="s">
        <v>953</v>
      </c>
      <c r="E370" s="2" t="s">
        <v>37</v>
      </c>
      <c r="F370" s="2" t="s">
        <v>957</v>
      </c>
      <c r="G370" s="2" t="s">
        <v>45</v>
      </c>
      <c r="H370" s="2" t="s">
        <v>130</v>
      </c>
      <c r="I370" s="2" t="s">
        <v>956</v>
      </c>
      <c r="J370" s="2" t="s">
        <v>822</v>
      </c>
      <c r="K370" s="2" t="s">
        <v>54</v>
      </c>
      <c r="L370" s="10">
        <v>42115.0</v>
      </c>
      <c r="M370" s="2" t="s">
        <v>34</v>
      </c>
      <c r="N370" s="11">
        <v>0.0</v>
      </c>
      <c r="O370" s="12">
        <v>4.0</v>
      </c>
      <c r="P370" s="13">
        <v>0.44</v>
      </c>
      <c r="Q370" s="13">
        <v>9.0</v>
      </c>
      <c r="R370" s="13">
        <f t="shared" si="1"/>
        <v>9</v>
      </c>
      <c r="S370" s="14">
        <f t="shared" si="2"/>
        <v>2.25</v>
      </c>
      <c r="T370" s="14">
        <f t="shared" si="3"/>
        <v>0.4444444444</v>
      </c>
      <c r="U370" s="15" t="str">
        <f>vlookup(F370,'Sub categories'!$A:$C,3,False)</f>
        <v>Furnishings</v>
      </c>
      <c r="V370" s="16">
        <f t="shared" si="4"/>
        <v>3</v>
      </c>
      <c r="W370" s="17">
        <f t="array" ref="W370">INDEX(shipping_prices!$C$1:$F1597,MATCH(I370,shipping_prices!$A$1:$A1597,0),MATCH(M370,shipping_prices!$C$1:$F$1,0))</f>
        <v>13.78</v>
      </c>
      <c r="X370" s="15" t="str">
        <f t="shared" si="5"/>
        <v>Dorothy BaddersFayettevilleArkansas</v>
      </c>
      <c r="Y370" s="15" t="str">
        <f t="shared" si="6"/>
        <v>Low</v>
      </c>
    </row>
    <row r="371" hidden="1">
      <c r="A371" s="1">
        <v>42112.0</v>
      </c>
      <c r="B371" s="2" t="s">
        <v>958</v>
      </c>
      <c r="C371" s="2">
        <v>2.0</v>
      </c>
      <c r="D371" s="2" t="s">
        <v>959</v>
      </c>
      <c r="E371" s="2" t="s">
        <v>37</v>
      </c>
      <c r="F371" s="2" t="s">
        <v>960</v>
      </c>
      <c r="G371" s="2" t="s">
        <v>39</v>
      </c>
      <c r="H371" s="2" t="s">
        <v>79</v>
      </c>
      <c r="I371" s="2" t="s">
        <v>961</v>
      </c>
      <c r="J371" s="2" t="s">
        <v>89</v>
      </c>
      <c r="K371" s="2" t="s">
        <v>54</v>
      </c>
      <c r="L371" s="10">
        <v>42118.0</v>
      </c>
      <c r="M371" s="2" t="s">
        <v>34</v>
      </c>
      <c r="N371" s="11">
        <v>0.0</v>
      </c>
      <c r="O371" s="12">
        <v>9.0</v>
      </c>
      <c r="P371" s="13">
        <v>0.46</v>
      </c>
      <c r="Q371" s="13">
        <v>20.0</v>
      </c>
      <c r="R371" s="13">
        <f t="shared" si="1"/>
        <v>20</v>
      </c>
      <c r="S371" s="14">
        <f t="shared" si="2"/>
        <v>10</v>
      </c>
      <c r="T371" s="14">
        <f t="shared" si="3"/>
        <v>0.45</v>
      </c>
      <c r="U371" s="15" t="str">
        <f>vlookup(F371,'Sub categories'!$A:$C,3,False)</f>
        <v>Paper</v>
      </c>
      <c r="V371" s="16">
        <f t="shared" si="4"/>
        <v>6</v>
      </c>
      <c r="W371" s="17">
        <f t="array" ref="W371">INDEX(shipping_prices!$C$1:$F1598,MATCH(I371,shipping_prices!$A$1:$A1598,0),MATCH(M371,shipping_prices!$C$1:$F$1,0))</f>
        <v>11.49</v>
      </c>
      <c r="X371" s="15" t="str">
        <f t="shared" si="5"/>
        <v>Nick CrebassaHamptonVirginia</v>
      </c>
      <c r="Y371" s="15" t="str">
        <f t="shared" si="6"/>
        <v>Low</v>
      </c>
    </row>
    <row r="372">
      <c r="A372" s="1">
        <v>42112.0</v>
      </c>
      <c r="B372" s="2" t="s">
        <v>958</v>
      </c>
      <c r="C372" s="2">
        <v>13.0</v>
      </c>
      <c r="D372" s="2" t="s">
        <v>959</v>
      </c>
      <c r="E372" s="2" t="s">
        <v>37</v>
      </c>
      <c r="F372" s="2" t="s">
        <v>962</v>
      </c>
      <c r="G372" s="2" t="s">
        <v>45</v>
      </c>
      <c r="H372" s="2" t="s">
        <v>288</v>
      </c>
      <c r="I372" s="2" t="s">
        <v>961</v>
      </c>
      <c r="J372" s="2" t="s">
        <v>89</v>
      </c>
      <c r="K372" s="2" t="s">
        <v>54</v>
      </c>
      <c r="L372" s="10">
        <v>42118.0</v>
      </c>
      <c r="M372" s="2" t="s">
        <v>34</v>
      </c>
      <c r="N372" s="11">
        <v>0.0</v>
      </c>
      <c r="O372" s="12">
        <v>145.0</v>
      </c>
      <c r="P372" s="13">
        <v>0.29</v>
      </c>
      <c r="Q372" s="13">
        <v>500.0</v>
      </c>
      <c r="R372" s="13">
        <f t="shared" si="1"/>
        <v>500</v>
      </c>
      <c r="S372" s="14">
        <f t="shared" si="2"/>
        <v>38.46153846</v>
      </c>
      <c r="T372" s="14">
        <f t="shared" si="3"/>
        <v>0.29</v>
      </c>
      <c r="U372" s="15" t="str">
        <f>vlookup(F372,'Sub categories'!$A:$C,3,False)</f>
        <v>Chairs</v>
      </c>
      <c r="V372" s="16">
        <f t="shared" si="4"/>
        <v>6</v>
      </c>
      <c r="W372" s="17">
        <f t="array" ref="W372">INDEX(shipping_prices!$C$1:$F1599,MATCH(I372,shipping_prices!$A$1:$A1599,0),MATCH(M372,shipping_prices!$C$1:$F$1,0))</f>
        <v>11.49</v>
      </c>
      <c r="X372" s="15" t="str">
        <f t="shared" si="5"/>
        <v>Nick CrebassaHamptonVirginia</v>
      </c>
      <c r="Y372" s="15" t="str">
        <f t="shared" si="6"/>
        <v>High</v>
      </c>
    </row>
    <row r="373" hidden="1">
      <c r="A373" s="1">
        <v>42112.0</v>
      </c>
      <c r="B373" s="2" t="s">
        <v>958</v>
      </c>
      <c r="C373" s="2">
        <v>1.0</v>
      </c>
      <c r="D373" s="2" t="s">
        <v>959</v>
      </c>
      <c r="E373" s="2" t="s">
        <v>37</v>
      </c>
      <c r="F373" s="2" t="s">
        <v>963</v>
      </c>
      <c r="G373" s="2" t="s">
        <v>39</v>
      </c>
      <c r="H373" s="2" t="s">
        <v>182</v>
      </c>
      <c r="I373" s="2" t="s">
        <v>961</v>
      </c>
      <c r="J373" s="2" t="s">
        <v>89</v>
      </c>
      <c r="K373" s="2" t="s">
        <v>54</v>
      </c>
      <c r="L373" s="10">
        <v>42118.0</v>
      </c>
      <c r="M373" s="2" t="s">
        <v>34</v>
      </c>
      <c r="N373" s="11">
        <v>0.0</v>
      </c>
      <c r="O373" s="12">
        <v>422.0</v>
      </c>
      <c r="P373" s="13">
        <v>0.47</v>
      </c>
      <c r="Q373" s="13">
        <v>897.0</v>
      </c>
      <c r="R373" s="13">
        <f t="shared" si="1"/>
        <v>897</v>
      </c>
      <c r="S373" s="14">
        <f t="shared" si="2"/>
        <v>897</v>
      </c>
      <c r="T373" s="14">
        <f t="shared" si="3"/>
        <v>0.4704570792</v>
      </c>
      <c r="U373" s="15" t="str">
        <f>vlookup(F373,'Sub categories'!$A:$C,3,False)</f>
        <v>Binders</v>
      </c>
      <c r="V373" s="16">
        <f t="shared" si="4"/>
        <v>6</v>
      </c>
      <c r="W373" s="17">
        <f t="array" ref="W373">INDEX(shipping_prices!$C$1:$F1600,MATCH(I373,shipping_prices!$A$1:$A1600,0),MATCH(M373,shipping_prices!$C$1:$F$1,0))</f>
        <v>11.49</v>
      </c>
      <c r="X373" s="15" t="str">
        <f t="shared" si="5"/>
        <v>Nick CrebassaHamptonVirginia</v>
      </c>
      <c r="Y373" s="15" t="str">
        <f t="shared" si="6"/>
        <v>High</v>
      </c>
    </row>
    <row r="374">
      <c r="A374" s="1">
        <v>42113.0</v>
      </c>
      <c r="B374" s="2" t="s">
        <v>964</v>
      </c>
      <c r="C374" s="2">
        <v>4.0</v>
      </c>
      <c r="D374" s="2" t="s">
        <v>965</v>
      </c>
      <c r="E374" s="2" t="s">
        <v>27</v>
      </c>
      <c r="F374" s="2" t="s">
        <v>966</v>
      </c>
      <c r="G374" s="2" t="s">
        <v>45</v>
      </c>
      <c r="H374" s="2" t="s">
        <v>374</v>
      </c>
      <c r="I374" s="2" t="s">
        <v>666</v>
      </c>
      <c r="J374" s="2" t="s">
        <v>53</v>
      </c>
      <c r="K374" s="2" t="s">
        <v>54</v>
      </c>
      <c r="L374" s="10">
        <v>42114.0</v>
      </c>
      <c r="M374" s="2" t="s">
        <v>34</v>
      </c>
      <c r="N374" s="11">
        <v>0.2</v>
      </c>
      <c r="O374" s="12">
        <v>17.0</v>
      </c>
      <c r="P374" s="13">
        <v>0.05</v>
      </c>
      <c r="Q374" s="13">
        <v>337.0</v>
      </c>
      <c r="R374" s="13">
        <f t="shared" si="1"/>
        <v>421.25</v>
      </c>
      <c r="S374" s="14">
        <f t="shared" si="2"/>
        <v>105.3125</v>
      </c>
      <c r="T374" s="14">
        <f t="shared" si="3"/>
        <v>0.05044510386</v>
      </c>
      <c r="U374" s="15" t="str">
        <f>vlookup(F374,'Sub categories'!$A:$C,3,False)</f>
        <v>Furnishings</v>
      </c>
      <c r="V374" s="16">
        <f t="shared" si="4"/>
        <v>1</v>
      </c>
      <c r="W374" s="17">
        <f t="array" ref="W374">INDEX(shipping_prices!$C$1:$F1601,MATCH(I374,shipping_prices!$A$1:$A1601,0),MATCH(M374,shipping_prices!$C$1:$F$1,0))</f>
        <v>6.63</v>
      </c>
      <c r="X374" s="15" t="str">
        <f t="shared" si="5"/>
        <v>Xylona PreisHollywoodFlorida</v>
      </c>
      <c r="Y374" s="15" t="str">
        <f t="shared" si="6"/>
        <v>Low</v>
      </c>
    </row>
    <row r="375" hidden="1">
      <c r="A375" s="1">
        <v>42113.0</v>
      </c>
      <c r="B375" s="2" t="s">
        <v>967</v>
      </c>
      <c r="C375" s="2">
        <v>3.0</v>
      </c>
      <c r="D375" s="2" t="s">
        <v>968</v>
      </c>
      <c r="E375" s="2" t="s">
        <v>27</v>
      </c>
      <c r="F375" s="2" t="s">
        <v>969</v>
      </c>
      <c r="G375" s="2" t="s">
        <v>29</v>
      </c>
      <c r="H375" s="2" t="s">
        <v>431</v>
      </c>
      <c r="I375" s="2" t="s">
        <v>891</v>
      </c>
      <c r="J375" s="2" t="s">
        <v>42</v>
      </c>
      <c r="K375" s="2" t="s">
        <v>43</v>
      </c>
      <c r="L375" s="10">
        <v>42117.0</v>
      </c>
      <c r="M375" s="2" t="s">
        <v>34</v>
      </c>
      <c r="N375" s="11">
        <v>0.0</v>
      </c>
      <c r="O375" s="12">
        <v>52.0</v>
      </c>
      <c r="P375" s="13">
        <v>0.35</v>
      </c>
      <c r="Q375" s="13">
        <v>150.0</v>
      </c>
      <c r="R375" s="13">
        <f t="shared" si="1"/>
        <v>150</v>
      </c>
      <c r="S375" s="14">
        <f t="shared" si="2"/>
        <v>50</v>
      </c>
      <c r="T375" s="14">
        <f t="shared" si="3"/>
        <v>0.3466666667</v>
      </c>
      <c r="U375" s="15" t="str">
        <f>vlookup(F375,'Sub categories'!$A:$C,3,False)</f>
        <v>Accessories</v>
      </c>
      <c r="V375" s="16">
        <f t="shared" si="4"/>
        <v>4</v>
      </c>
      <c r="W375" s="17">
        <f t="array" ref="W375">INDEX(shipping_prices!$C$1:$F1602,MATCH(I375,shipping_prices!$A$1:$A1602,0),MATCH(M375,shipping_prices!$C$1:$F$1,0))</f>
        <v>8.79</v>
      </c>
      <c r="X375" s="15" t="str">
        <f t="shared" si="5"/>
        <v>Naresj PatelOaklandCalifornia</v>
      </c>
      <c r="Y375" s="15" t="str">
        <f t="shared" si="6"/>
        <v>High</v>
      </c>
    </row>
    <row r="376" hidden="1">
      <c r="A376" s="1">
        <v>42113.0</v>
      </c>
      <c r="B376" s="2" t="s">
        <v>970</v>
      </c>
      <c r="C376" s="2">
        <v>2.0</v>
      </c>
      <c r="D376" s="2" t="s">
        <v>971</v>
      </c>
      <c r="E376" s="2" t="s">
        <v>27</v>
      </c>
      <c r="F376" s="2" t="s">
        <v>972</v>
      </c>
      <c r="G376" s="2" t="s">
        <v>39</v>
      </c>
      <c r="H376" s="2" t="s">
        <v>972</v>
      </c>
      <c r="I376" s="2" t="s">
        <v>973</v>
      </c>
      <c r="J376" s="2" t="s">
        <v>136</v>
      </c>
      <c r="K376" s="2" t="s">
        <v>43</v>
      </c>
      <c r="L376" s="10">
        <v>42124.0</v>
      </c>
      <c r="M376" s="2" t="s">
        <v>34</v>
      </c>
      <c r="N376" s="11">
        <v>0.0</v>
      </c>
      <c r="O376" s="12">
        <v>6.0</v>
      </c>
      <c r="P376" s="13">
        <v>0.27</v>
      </c>
      <c r="Q376" s="13">
        <v>21.0</v>
      </c>
      <c r="R376" s="13">
        <f t="shared" si="1"/>
        <v>21</v>
      </c>
      <c r="S376" s="14">
        <f t="shared" si="2"/>
        <v>10.5</v>
      </c>
      <c r="T376" s="14">
        <f t="shared" si="3"/>
        <v>0.2857142857</v>
      </c>
      <c r="U376" s="15" t="str">
        <f>vlookup(F376,'Sub categories'!$A:$C,3,False)</f>
        <v>Storage</v>
      </c>
      <c r="V376" s="16">
        <f t="shared" si="4"/>
        <v>11</v>
      </c>
      <c r="W376" s="17">
        <f t="array" ref="W376">INDEX(shipping_prices!$C$1:$F1603,MATCH(I376,shipping_prices!$A$1:$A1603,0),MATCH(M376,shipping_prices!$C$1:$F$1,0))</f>
        <v>14.92</v>
      </c>
      <c r="X376" s="15" t="str">
        <f t="shared" si="5"/>
        <v>Jason Fortune-LoganUtah</v>
      </c>
      <c r="Y376" s="15" t="str">
        <f t="shared" si="6"/>
        <v>Low</v>
      </c>
    </row>
    <row r="377" hidden="1">
      <c r="A377" s="1">
        <v>42114.0</v>
      </c>
      <c r="B377" s="2" t="s">
        <v>970</v>
      </c>
      <c r="C377" s="2">
        <v>4.0</v>
      </c>
      <c r="D377" s="2" t="s">
        <v>971</v>
      </c>
      <c r="E377" s="2" t="s">
        <v>27</v>
      </c>
      <c r="F377" s="2" t="s">
        <v>974</v>
      </c>
      <c r="G377" s="2" t="s">
        <v>39</v>
      </c>
      <c r="H377" s="2" t="s">
        <v>182</v>
      </c>
      <c r="I377" s="2" t="s">
        <v>973</v>
      </c>
      <c r="J377" s="2" t="s">
        <v>136</v>
      </c>
      <c r="K377" s="2" t="s">
        <v>43</v>
      </c>
      <c r="L377" s="10">
        <v>42124.0</v>
      </c>
      <c r="M377" s="2" t="s">
        <v>34</v>
      </c>
      <c r="N377" s="11">
        <v>0.2</v>
      </c>
      <c r="O377" s="12">
        <v>11.0</v>
      </c>
      <c r="P377" s="13">
        <v>0.34</v>
      </c>
      <c r="Q377" s="13">
        <v>33.0</v>
      </c>
      <c r="R377" s="13">
        <f t="shared" si="1"/>
        <v>41.25</v>
      </c>
      <c r="S377" s="14">
        <f t="shared" si="2"/>
        <v>10.3125</v>
      </c>
      <c r="T377" s="14">
        <f t="shared" si="3"/>
        <v>0.3333333333</v>
      </c>
      <c r="U377" s="15" t="str">
        <f>vlookup(F377,'Sub categories'!$A:$C,3,False)</f>
        <v>Binders</v>
      </c>
      <c r="V377" s="16">
        <f t="shared" si="4"/>
        <v>10</v>
      </c>
      <c r="W377" s="17">
        <f t="array" ref="W377">INDEX(shipping_prices!$C$1:$F1604,MATCH(I377,shipping_prices!$A$1:$A1604,0),MATCH(M377,shipping_prices!$C$1:$F$1,0))</f>
        <v>14.92</v>
      </c>
      <c r="X377" s="15" t="str">
        <f t="shared" si="5"/>
        <v>Jason Fortune-LoganUtah</v>
      </c>
      <c r="Y377" s="15" t="str">
        <f t="shared" si="6"/>
        <v>Low</v>
      </c>
    </row>
    <row r="378" hidden="1">
      <c r="A378" s="1">
        <v>42114.0</v>
      </c>
      <c r="B378" s="2" t="s">
        <v>970</v>
      </c>
      <c r="C378" s="2">
        <v>2.0</v>
      </c>
      <c r="D378" s="2" t="s">
        <v>971</v>
      </c>
      <c r="E378" s="2" t="s">
        <v>27</v>
      </c>
      <c r="F378" s="2" t="s">
        <v>975</v>
      </c>
      <c r="G378" s="2" t="s">
        <v>39</v>
      </c>
      <c r="H378" s="2" t="s">
        <v>79</v>
      </c>
      <c r="I378" s="2" t="s">
        <v>973</v>
      </c>
      <c r="J378" s="2" t="s">
        <v>136</v>
      </c>
      <c r="K378" s="2" t="s">
        <v>43</v>
      </c>
      <c r="L378" s="10">
        <v>42124.0</v>
      </c>
      <c r="M378" s="2" t="s">
        <v>34</v>
      </c>
      <c r="N378" s="11">
        <v>0.2</v>
      </c>
      <c r="O378" s="12">
        <v>20.0</v>
      </c>
      <c r="P378" s="13">
        <v>0.33</v>
      </c>
      <c r="Q378" s="13">
        <v>62.0</v>
      </c>
      <c r="R378" s="13">
        <f t="shared" si="1"/>
        <v>77.5</v>
      </c>
      <c r="S378" s="14">
        <f t="shared" si="2"/>
        <v>38.75</v>
      </c>
      <c r="T378" s="14">
        <f t="shared" si="3"/>
        <v>0.3225806452</v>
      </c>
      <c r="U378" s="15" t="str">
        <f>vlookup(F378,'Sub categories'!$A:$C,3,False)</f>
        <v>Binders</v>
      </c>
      <c r="V378" s="16">
        <f t="shared" si="4"/>
        <v>10</v>
      </c>
      <c r="W378" s="17">
        <f t="array" ref="W378">INDEX(shipping_prices!$C$1:$F1605,MATCH(I378,shipping_prices!$A$1:$A1605,0),MATCH(M378,shipping_prices!$C$1:$F$1,0))</f>
        <v>14.92</v>
      </c>
      <c r="X378" s="15" t="str">
        <f t="shared" si="5"/>
        <v>Jason Fortune-LoganUtah</v>
      </c>
      <c r="Y378" s="15" t="str">
        <f t="shared" si="6"/>
        <v>Low</v>
      </c>
    </row>
    <row r="379" hidden="1">
      <c r="A379" s="1">
        <v>42114.0</v>
      </c>
      <c r="B379" s="2" t="s">
        <v>970</v>
      </c>
      <c r="C379" s="2">
        <v>1.0</v>
      </c>
      <c r="D379" s="2" t="s">
        <v>971</v>
      </c>
      <c r="E379" s="2" t="s">
        <v>27</v>
      </c>
      <c r="F379" s="2" t="s">
        <v>620</v>
      </c>
      <c r="G379" s="2" t="s">
        <v>39</v>
      </c>
      <c r="H379" s="2" t="s">
        <v>621</v>
      </c>
      <c r="I379" s="2" t="s">
        <v>973</v>
      </c>
      <c r="J379" s="2" t="s">
        <v>136</v>
      </c>
      <c r="K379" s="2" t="s">
        <v>43</v>
      </c>
      <c r="L379" s="10">
        <v>42124.0</v>
      </c>
      <c r="M379" s="2" t="s">
        <v>34</v>
      </c>
      <c r="N379" s="11">
        <v>0.0</v>
      </c>
      <c r="O379" s="12">
        <v>3.0</v>
      </c>
      <c r="P379" s="13">
        <v>0.04</v>
      </c>
      <c r="Q379" s="13">
        <v>81.0</v>
      </c>
      <c r="R379" s="13">
        <f t="shared" si="1"/>
        <v>81</v>
      </c>
      <c r="S379" s="14">
        <f t="shared" si="2"/>
        <v>81</v>
      </c>
      <c r="T379" s="14">
        <f t="shared" si="3"/>
        <v>0.03703703704</v>
      </c>
      <c r="U379" s="15" t="str">
        <f>vlookup(F379,'Sub categories'!$A:$C,3,False)</f>
        <v>Storage</v>
      </c>
      <c r="V379" s="16">
        <f t="shared" si="4"/>
        <v>10</v>
      </c>
      <c r="W379" s="17">
        <f t="array" ref="W379">INDEX(shipping_prices!$C$1:$F1606,MATCH(I379,shipping_prices!$A$1:$A1606,0),MATCH(M379,shipping_prices!$C$1:$F$1,0))</f>
        <v>14.92</v>
      </c>
      <c r="X379" s="15" t="str">
        <f t="shared" si="5"/>
        <v>Jason Fortune-LoganUtah</v>
      </c>
      <c r="Y379" s="15" t="str">
        <f t="shared" si="6"/>
        <v>Low</v>
      </c>
    </row>
    <row r="380" hidden="1">
      <c r="A380" s="1">
        <v>42114.0</v>
      </c>
      <c r="B380" s="2" t="s">
        <v>970</v>
      </c>
      <c r="C380" s="2">
        <v>12.0</v>
      </c>
      <c r="D380" s="2" t="s">
        <v>971</v>
      </c>
      <c r="E380" s="2" t="s">
        <v>27</v>
      </c>
      <c r="F380" s="2" t="s">
        <v>976</v>
      </c>
      <c r="G380" s="2" t="s">
        <v>29</v>
      </c>
      <c r="H380" s="2" t="s">
        <v>554</v>
      </c>
      <c r="I380" s="2" t="s">
        <v>973</v>
      </c>
      <c r="J380" s="2" t="s">
        <v>136</v>
      </c>
      <c r="K380" s="2" t="s">
        <v>43</v>
      </c>
      <c r="L380" s="10">
        <v>42124.0</v>
      </c>
      <c r="M380" s="2" t="s">
        <v>34</v>
      </c>
      <c r="N380" s="11">
        <v>0.0</v>
      </c>
      <c r="O380" s="12">
        <v>7.0</v>
      </c>
      <c r="P380" s="13">
        <v>0.08</v>
      </c>
      <c r="Q380" s="13">
        <v>83.0</v>
      </c>
      <c r="R380" s="13">
        <f t="shared" si="1"/>
        <v>83</v>
      </c>
      <c r="S380" s="14">
        <f t="shared" si="2"/>
        <v>6.916666667</v>
      </c>
      <c r="T380" s="14">
        <f t="shared" si="3"/>
        <v>0.0843373494</v>
      </c>
      <c r="U380" s="15" t="str">
        <f>vlookup(F380,'Sub categories'!$A:$C,3,False)</f>
        <v>Accessories</v>
      </c>
      <c r="V380" s="16">
        <f t="shared" si="4"/>
        <v>10</v>
      </c>
      <c r="W380" s="17">
        <f t="array" ref="W380">INDEX(shipping_prices!$C$1:$F1607,MATCH(I380,shipping_prices!$A$1:$A1607,0),MATCH(M380,shipping_prices!$C$1:$F$1,0))</f>
        <v>14.92</v>
      </c>
      <c r="X380" s="15" t="str">
        <f t="shared" si="5"/>
        <v>Jason Fortune-LoganUtah</v>
      </c>
      <c r="Y380" s="15" t="str">
        <f t="shared" si="6"/>
        <v>Low</v>
      </c>
    </row>
    <row r="381">
      <c r="A381" s="1">
        <v>42115.0</v>
      </c>
      <c r="B381" s="2" t="s">
        <v>977</v>
      </c>
      <c r="C381" s="2">
        <v>2.0</v>
      </c>
      <c r="D381" s="2" t="s">
        <v>978</v>
      </c>
      <c r="E381" s="2" t="s">
        <v>37</v>
      </c>
      <c r="F381" s="2" t="s">
        <v>979</v>
      </c>
      <c r="G381" s="2" t="s">
        <v>45</v>
      </c>
      <c r="H381" s="2" t="s">
        <v>46</v>
      </c>
      <c r="I381" s="2" t="s">
        <v>31</v>
      </c>
      <c r="J381" s="2" t="s">
        <v>32</v>
      </c>
      <c r="K381" s="2" t="s">
        <v>33</v>
      </c>
      <c r="L381" s="10">
        <v>42123.0</v>
      </c>
      <c r="M381" s="2" t="s">
        <v>34</v>
      </c>
      <c r="N381" s="11">
        <v>0.4</v>
      </c>
      <c r="O381" s="12">
        <v>-20.0</v>
      </c>
      <c r="P381" s="13">
        <v>-0.37</v>
      </c>
      <c r="Q381" s="13">
        <v>53.0</v>
      </c>
      <c r="R381" s="13">
        <f t="shared" si="1"/>
        <v>88.33333333</v>
      </c>
      <c r="S381" s="14">
        <f t="shared" si="2"/>
        <v>44.16666667</v>
      </c>
      <c r="T381" s="14">
        <f t="shared" si="3"/>
        <v>-0.3773584906</v>
      </c>
      <c r="U381" s="15" t="str">
        <f>vlookup(F381,'Sub categories'!$A:$C,3,False)</f>
        <v>Tables</v>
      </c>
      <c r="V381" s="16">
        <f t="shared" si="4"/>
        <v>8</v>
      </c>
      <c r="W381" s="17">
        <f t="array" ref="W381">INDEX(shipping_prices!$C$1:$F1608,MATCH(I381,shipping_prices!$A$1:$A1608,0),MATCH(M381,shipping_prices!$C$1:$F$1,0))</f>
        <v>10.09</v>
      </c>
      <c r="X381" s="15" t="str">
        <f t="shared" si="5"/>
        <v>Tiffany HouseNew York CityNew York</v>
      </c>
      <c r="Y381" s="15" t="str">
        <f t="shared" si="6"/>
        <v>loss</v>
      </c>
    </row>
    <row r="382" hidden="1">
      <c r="A382" s="1">
        <v>42115.0</v>
      </c>
      <c r="B382" s="2" t="s">
        <v>977</v>
      </c>
      <c r="C382" s="2">
        <v>3.0</v>
      </c>
      <c r="D382" s="2" t="s">
        <v>978</v>
      </c>
      <c r="E382" s="2" t="s">
        <v>37</v>
      </c>
      <c r="F382" s="2" t="s">
        <v>980</v>
      </c>
      <c r="G382" s="2" t="s">
        <v>39</v>
      </c>
      <c r="H382" s="2" t="s">
        <v>458</v>
      </c>
      <c r="I382" s="2" t="s">
        <v>31</v>
      </c>
      <c r="J382" s="2" t="s">
        <v>32</v>
      </c>
      <c r="K382" s="2" t="s">
        <v>33</v>
      </c>
      <c r="L382" s="10">
        <v>42123.0</v>
      </c>
      <c r="M382" s="2" t="s">
        <v>34</v>
      </c>
      <c r="N382" s="11">
        <v>0.0</v>
      </c>
      <c r="O382" s="12">
        <v>16.0</v>
      </c>
      <c r="P382" s="13">
        <v>0.28</v>
      </c>
      <c r="Q382" s="13">
        <v>57.0</v>
      </c>
      <c r="R382" s="13">
        <f t="shared" si="1"/>
        <v>57</v>
      </c>
      <c r="S382" s="14">
        <f t="shared" si="2"/>
        <v>19</v>
      </c>
      <c r="T382" s="14">
        <f t="shared" si="3"/>
        <v>0.2807017544</v>
      </c>
      <c r="U382" s="15" t="str">
        <f>vlookup(F382,'Sub categories'!$A:$C,3,False)</f>
        <v>Appliances</v>
      </c>
      <c r="V382" s="16">
        <f t="shared" si="4"/>
        <v>8</v>
      </c>
      <c r="W382" s="17">
        <f t="array" ref="W382">INDEX(shipping_prices!$C$1:$F1609,MATCH(I382,shipping_prices!$A$1:$A1609,0),MATCH(M382,shipping_prices!$C$1:$F$1,0))</f>
        <v>10.09</v>
      </c>
      <c r="X382" s="15" t="str">
        <f t="shared" si="5"/>
        <v>Tiffany HouseNew York CityNew York</v>
      </c>
      <c r="Y382" s="15" t="str">
        <f t="shared" si="6"/>
        <v>Low</v>
      </c>
    </row>
    <row r="383" hidden="1">
      <c r="A383" s="1">
        <v>42116.0</v>
      </c>
      <c r="B383" s="2" t="s">
        <v>981</v>
      </c>
      <c r="C383" s="2">
        <v>3.0</v>
      </c>
      <c r="D383" s="2" t="s">
        <v>982</v>
      </c>
      <c r="E383" s="2" t="s">
        <v>37</v>
      </c>
      <c r="F383" s="2" t="s">
        <v>983</v>
      </c>
      <c r="G383" s="2" t="s">
        <v>39</v>
      </c>
      <c r="H383" s="2" t="s">
        <v>983</v>
      </c>
      <c r="I383" s="2" t="s">
        <v>169</v>
      </c>
      <c r="J383" s="2" t="s">
        <v>42</v>
      </c>
      <c r="K383" s="2" t="s">
        <v>43</v>
      </c>
      <c r="L383" s="10">
        <v>42120.0</v>
      </c>
      <c r="M383" s="2" t="s">
        <v>34</v>
      </c>
      <c r="N383" s="11">
        <v>0.0</v>
      </c>
      <c r="O383" s="12">
        <v>5.0</v>
      </c>
      <c r="P383" s="13">
        <v>0.33</v>
      </c>
      <c r="Q383" s="13">
        <v>15.0</v>
      </c>
      <c r="R383" s="13">
        <f t="shared" si="1"/>
        <v>15</v>
      </c>
      <c r="S383" s="14">
        <f t="shared" si="2"/>
        <v>5</v>
      </c>
      <c r="T383" s="14">
        <f t="shared" si="3"/>
        <v>0.3333333333</v>
      </c>
      <c r="U383" s="15" t="str">
        <f>vlookup(F383,'Sub categories'!$A:$C,3,False)</f>
        <v>Art</v>
      </c>
      <c r="V383" s="16">
        <f t="shared" si="4"/>
        <v>4</v>
      </c>
      <c r="W383" s="17">
        <f t="array" ref="W383">INDEX(shipping_prices!$C$1:$F1610,MATCH(I383,shipping_prices!$A$1:$A1610,0),MATCH(M383,shipping_prices!$C$1:$F$1,0))</f>
        <v>14.86</v>
      </c>
      <c r="X383" s="15" t="str">
        <f t="shared" si="5"/>
        <v>Filia McAdamsLos AngelesCalifornia</v>
      </c>
      <c r="Y383" s="15" t="str">
        <f t="shared" si="6"/>
        <v>Low</v>
      </c>
    </row>
    <row r="384" hidden="1">
      <c r="A384" s="1">
        <v>42116.0</v>
      </c>
      <c r="B384" s="2" t="s">
        <v>984</v>
      </c>
      <c r="C384" s="2">
        <v>3.0</v>
      </c>
      <c r="D384" s="2" t="s">
        <v>982</v>
      </c>
      <c r="E384" s="2" t="s">
        <v>37</v>
      </c>
      <c r="F384" s="2" t="s">
        <v>985</v>
      </c>
      <c r="G384" s="2" t="s">
        <v>39</v>
      </c>
      <c r="H384" s="2" t="s">
        <v>51</v>
      </c>
      <c r="I384" s="2" t="s">
        <v>217</v>
      </c>
      <c r="J384" s="2" t="s">
        <v>218</v>
      </c>
      <c r="K384" s="2" t="s">
        <v>54</v>
      </c>
      <c r="L384" s="10">
        <v>42123.0</v>
      </c>
      <c r="M384" s="2" t="s">
        <v>90</v>
      </c>
      <c r="N384" s="11">
        <v>0.0</v>
      </c>
      <c r="O384" s="12">
        <v>7.0</v>
      </c>
      <c r="P384" s="13">
        <v>0.47</v>
      </c>
      <c r="Q384" s="13">
        <v>15.0</v>
      </c>
      <c r="R384" s="13">
        <f t="shared" si="1"/>
        <v>15</v>
      </c>
      <c r="S384" s="14">
        <f t="shared" si="2"/>
        <v>5</v>
      </c>
      <c r="T384" s="14">
        <f t="shared" si="3"/>
        <v>0.4666666667</v>
      </c>
      <c r="U384" s="15" t="str">
        <f>vlookup(F384,'Sub categories'!$A:$C,3,False)</f>
        <v>Paper</v>
      </c>
      <c r="V384" s="16">
        <f t="shared" si="4"/>
        <v>7</v>
      </c>
      <c r="W384" s="17">
        <f t="array" ref="W384">INDEX(shipping_prices!$C$1:$F1611,MATCH(I384,shipping_prices!$A$1:$A1611,0),MATCH(M384,shipping_prices!$C$1:$F$1,0))</f>
        <v>0.97</v>
      </c>
      <c r="X384" s="15" t="str">
        <f t="shared" si="5"/>
        <v>Filia McAdamsRichmondKentucky</v>
      </c>
      <c r="Y384" s="15" t="str">
        <f t="shared" si="6"/>
        <v>Low</v>
      </c>
    </row>
    <row r="385" hidden="1">
      <c r="A385" s="1">
        <v>42117.0</v>
      </c>
      <c r="B385" s="2" t="s">
        <v>984</v>
      </c>
      <c r="C385" s="2">
        <v>2.0</v>
      </c>
      <c r="D385" s="2" t="s">
        <v>982</v>
      </c>
      <c r="E385" s="2" t="s">
        <v>37</v>
      </c>
      <c r="F385" s="2" t="s">
        <v>603</v>
      </c>
      <c r="G385" s="2" t="s">
        <v>29</v>
      </c>
      <c r="H385" s="2" t="s">
        <v>532</v>
      </c>
      <c r="I385" s="2" t="s">
        <v>217</v>
      </c>
      <c r="J385" s="2" t="s">
        <v>218</v>
      </c>
      <c r="K385" s="2" t="s">
        <v>54</v>
      </c>
      <c r="L385" s="10">
        <v>42123.0</v>
      </c>
      <c r="M385" s="2" t="s">
        <v>90</v>
      </c>
      <c r="N385" s="11">
        <v>0.0</v>
      </c>
      <c r="O385" s="12">
        <v>14.0</v>
      </c>
      <c r="P385" s="13">
        <v>0.43</v>
      </c>
      <c r="Q385" s="13">
        <v>33.0</v>
      </c>
      <c r="R385" s="13">
        <f t="shared" si="1"/>
        <v>33</v>
      </c>
      <c r="S385" s="14">
        <f t="shared" si="2"/>
        <v>16.5</v>
      </c>
      <c r="T385" s="14">
        <f t="shared" si="3"/>
        <v>0.4242424242</v>
      </c>
      <c r="U385" s="15" t="str">
        <f>vlookup(F385,'Sub categories'!$A:$C,3,False)</f>
        <v>Accessories</v>
      </c>
      <c r="V385" s="16">
        <f t="shared" si="4"/>
        <v>6</v>
      </c>
      <c r="W385" s="17">
        <f t="array" ref="W385">INDEX(shipping_prices!$C$1:$F1612,MATCH(I385,shipping_prices!$A$1:$A1612,0),MATCH(M385,shipping_prices!$C$1:$F$1,0))</f>
        <v>0.97</v>
      </c>
      <c r="X385" s="15" t="str">
        <f t="shared" si="5"/>
        <v>Filia McAdamsRichmondKentucky</v>
      </c>
      <c r="Y385" s="15" t="str">
        <f t="shared" si="6"/>
        <v>Low</v>
      </c>
    </row>
    <row r="386" hidden="1">
      <c r="A386" s="1">
        <v>42117.0</v>
      </c>
      <c r="B386" s="2" t="s">
        <v>984</v>
      </c>
      <c r="C386" s="2">
        <v>3.0</v>
      </c>
      <c r="D386" s="2" t="s">
        <v>982</v>
      </c>
      <c r="E386" s="2" t="s">
        <v>37</v>
      </c>
      <c r="F386" s="2" t="s">
        <v>986</v>
      </c>
      <c r="G386" s="2" t="s">
        <v>39</v>
      </c>
      <c r="H386" s="2" t="s">
        <v>526</v>
      </c>
      <c r="I386" s="2" t="s">
        <v>217</v>
      </c>
      <c r="J386" s="2" t="s">
        <v>218</v>
      </c>
      <c r="K386" s="2" t="s">
        <v>54</v>
      </c>
      <c r="L386" s="10">
        <v>42123.0</v>
      </c>
      <c r="M386" s="2" t="s">
        <v>90</v>
      </c>
      <c r="N386" s="11">
        <v>0.0</v>
      </c>
      <c r="O386" s="12">
        <v>38.0</v>
      </c>
      <c r="P386" s="13">
        <v>0.26</v>
      </c>
      <c r="Q386" s="13">
        <v>147.0</v>
      </c>
      <c r="R386" s="13">
        <f t="shared" si="1"/>
        <v>147</v>
      </c>
      <c r="S386" s="14">
        <f t="shared" si="2"/>
        <v>49</v>
      </c>
      <c r="T386" s="14">
        <f t="shared" si="3"/>
        <v>0.2585034014</v>
      </c>
      <c r="U386" s="15" t="str">
        <f>vlookup(F386,'Sub categories'!$A:$C,3,False)</f>
        <v>Appliances</v>
      </c>
      <c r="V386" s="16">
        <f t="shared" si="4"/>
        <v>6</v>
      </c>
      <c r="W386" s="17">
        <f t="array" ref="W386">INDEX(shipping_prices!$C$1:$F1613,MATCH(I386,shipping_prices!$A$1:$A1613,0),MATCH(M386,shipping_prices!$C$1:$F$1,0))</f>
        <v>0.97</v>
      </c>
      <c r="X386" s="15" t="str">
        <f t="shared" si="5"/>
        <v>Filia McAdamsRichmondKentucky</v>
      </c>
      <c r="Y386" s="15" t="str">
        <f t="shared" si="6"/>
        <v>Low</v>
      </c>
    </row>
    <row r="387" hidden="1">
      <c r="A387" s="1">
        <v>42117.0</v>
      </c>
      <c r="B387" s="2" t="s">
        <v>984</v>
      </c>
      <c r="C387" s="2">
        <v>3.0</v>
      </c>
      <c r="D387" s="2" t="s">
        <v>982</v>
      </c>
      <c r="E387" s="2" t="s">
        <v>37</v>
      </c>
      <c r="F387" s="2" t="s">
        <v>987</v>
      </c>
      <c r="G387" s="2" t="s">
        <v>29</v>
      </c>
      <c r="H387" s="2" t="s">
        <v>460</v>
      </c>
      <c r="I387" s="2" t="s">
        <v>217</v>
      </c>
      <c r="J387" s="2" t="s">
        <v>218</v>
      </c>
      <c r="K387" s="2" t="s">
        <v>54</v>
      </c>
      <c r="L387" s="10">
        <v>42123.0</v>
      </c>
      <c r="M387" s="2" t="s">
        <v>90</v>
      </c>
      <c r="N387" s="11">
        <v>0.0</v>
      </c>
      <c r="O387" s="12">
        <v>165.0</v>
      </c>
      <c r="P387" s="13">
        <v>0.28</v>
      </c>
      <c r="Q387" s="13">
        <v>588.0</v>
      </c>
      <c r="R387" s="13">
        <f t="shared" si="1"/>
        <v>588</v>
      </c>
      <c r="S387" s="14">
        <f t="shared" si="2"/>
        <v>196</v>
      </c>
      <c r="T387" s="14">
        <f t="shared" si="3"/>
        <v>0.2806122449</v>
      </c>
      <c r="U387" s="15" t="str">
        <f>vlookup(F387,'Sub categories'!$A:$C,3,False)</f>
        <v>Phones</v>
      </c>
      <c r="V387" s="16">
        <f t="shared" si="4"/>
        <v>6</v>
      </c>
      <c r="W387" s="17">
        <f t="array" ref="W387">INDEX(shipping_prices!$C$1:$F1614,MATCH(I387,shipping_prices!$A$1:$A1614,0),MATCH(M387,shipping_prices!$C$1:$F$1,0))</f>
        <v>0.97</v>
      </c>
      <c r="X387" s="15" t="str">
        <f t="shared" si="5"/>
        <v>Filia McAdamsRichmondKentucky</v>
      </c>
      <c r="Y387" s="15" t="str">
        <f t="shared" si="6"/>
        <v>High</v>
      </c>
    </row>
    <row r="388" hidden="1">
      <c r="A388" s="1">
        <v>42117.0</v>
      </c>
      <c r="B388" s="2" t="s">
        <v>988</v>
      </c>
      <c r="C388" s="2">
        <v>11.0</v>
      </c>
      <c r="D388" s="2" t="s">
        <v>149</v>
      </c>
      <c r="E388" s="2" t="s">
        <v>27</v>
      </c>
      <c r="F388" s="2" t="s">
        <v>989</v>
      </c>
      <c r="G388" s="2" t="s">
        <v>29</v>
      </c>
      <c r="H388" s="2" t="s">
        <v>532</v>
      </c>
      <c r="I388" s="2" t="s">
        <v>140</v>
      </c>
      <c r="J388" s="2" t="s">
        <v>141</v>
      </c>
      <c r="K388" s="2" t="s">
        <v>77</v>
      </c>
      <c r="L388" s="10">
        <v>42127.0</v>
      </c>
      <c r="M388" s="2" t="s">
        <v>34</v>
      </c>
      <c r="N388" s="11">
        <v>0.2</v>
      </c>
      <c r="O388" s="12">
        <v>38.0</v>
      </c>
      <c r="P388" s="13">
        <v>0.25</v>
      </c>
      <c r="Q388" s="13">
        <v>154.0</v>
      </c>
      <c r="R388" s="13">
        <f t="shared" si="1"/>
        <v>192.5</v>
      </c>
      <c r="S388" s="14">
        <f t="shared" si="2"/>
        <v>17.5</v>
      </c>
      <c r="T388" s="14">
        <f t="shared" si="3"/>
        <v>0.2467532468</v>
      </c>
      <c r="U388" s="15" t="str">
        <f>vlookup(F388,'Sub categories'!$A:$C,3,False)</f>
        <v>Accessories</v>
      </c>
      <c r="V388" s="16">
        <f t="shared" si="4"/>
        <v>10</v>
      </c>
      <c r="W388" s="17">
        <f t="array" ref="W388">INDEX(shipping_prices!$C$1:$F1615,MATCH(I388,shipping_prices!$A$1:$A1615,0),MATCH(M388,shipping_prices!$C$1:$F$1,0))</f>
        <v>13.2</v>
      </c>
      <c r="X388" s="15" t="str">
        <f t="shared" si="5"/>
        <v>Michael MooreChicagoIllinois</v>
      </c>
      <c r="Y388" s="15" t="str">
        <f t="shared" si="6"/>
        <v>Low</v>
      </c>
    </row>
    <row r="389" hidden="1">
      <c r="A389" s="1">
        <v>42117.0</v>
      </c>
      <c r="B389" s="2" t="s">
        <v>990</v>
      </c>
      <c r="C389" s="2">
        <v>3.0</v>
      </c>
      <c r="D389" s="2" t="s">
        <v>991</v>
      </c>
      <c r="E389" s="2" t="s">
        <v>27</v>
      </c>
      <c r="F389" s="2" t="s">
        <v>992</v>
      </c>
      <c r="G389" s="2" t="s">
        <v>39</v>
      </c>
      <c r="H389" s="2" t="s">
        <v>458</v>
      </c>
      <c r="I389" s="2" t="s">
        <v>501</v>
      </c>
      <c r="J389" s="2" t="s">
        <v>321</v>
      </c>
      <c r="K389" s="2" t="s">
        <v>33</v>
      </c>
      <c r="L389" s="10">
        <v>42117.0</v>
      </c>
      <c r="M389" s="2" t="s">
        <v>469</v>
      </c>
      <c r="N389" s="11">
        <v>0.2</v>
      </c>
      <c r="O389" s="12">
        <v>2.0</v>
      </c>
      <c r="P389" s="13">
        <v>0.08</v>
      </c>
      <c r="Q389" s="13">
        <v>26.0</v>
      </c>
      <c r="R389" s="13">
        <f t="shared" si="1"/>
        <v>32.5</v>
      </c>
      <c r="S389" s="14">
        <f t="shared" si="2"/>
        <v>10.83333333</v>
      </c>
      <c r="T389" s="14">
        <f t="shared" si="3"/>
        <v>0.07692307692</v>
      </c>
      <c r="U389" s="15" t="str">
        <f>vlookup(F389,'Sub categories'!$A:$C,3,False)</f>
        <v>Appliances</v>
      </c>
      <c r="V389" s="16">
        <f t="shared" si="4"/>
        <v>0</v>
      </c>
      <c r="W389" s="17">
        <f t="array" ref="W389">INDEX(shipping_prices!$C$1:$F1616,MATCH(I389,shipping_prices!$A$1:$A1616,0),MATCH(M389,shipping_prices!$C$1:$F$1,0))</f>
        <v>52.85</v>
      </c>
      <c r="X389" s="15" t="str">
        <f t="shared" si="5"/>
        <v>Andrew RobertsColumbusOhio</v>
      </c>
      <c r="Y389" s="15" t="str">
        <f t="shared" si="6"/>
        <v>Low</v>
      </c>
    </row>
    <row r="390">
      <c r="A390" s="1">
        <v>42117.0</v>
      </c>
      <c r="B390" s="2" t="s">
        <v>993</v>
      </c>
      <c r="C390" s="2">
        <v>6.0</v>
      </c>
      <c r="D390" s="2" t="s">
        <v>994</v>
      </c>
      <c r="E390" s="2" t="s">
        <v>37</v>
      </c>
      <c r="F390" s="2" t="s">
        <v>995</v>
      </c>
      <c r="G390" s="2" t="s">
        <v>45</v>
      </c>
      <c r="H390" s="2" t="s">
        <v>423</v>
      </c>
      <c r="I390" s="2" t="s">
        <v>996</v>
      </c>
      <c r="J390" s="2" t="s">
        <v>822</v>
      </c>
      <c r="K390" s="2" t="s">
        <v>54</v>
      </c>
      <c r="L390" s="10">
        <v>42125.0</v>
      </c>
      <c r="M390" s="2" t="s">
        <v>34</v>
      </c>
      <c r="N390" s="11">
        <v>0.0</v>
      </c>
      <c r="O390" s="12">
        <v>145.0</v>
      </c>
      <c r="P390" s="13">
        <v>0.24</v>
      </c>
      <c r="Q390" s="13">
        <v>605.0</v>
      </c>
      <c r="R390" s="13">
        <f t="shared" si="1"/>
        <v>605</v>
      </c>
      <c r="S390" s="14">
        <f t="shared" si="2"/>
        <v>100.8333333</v>
      </c>
      <c r="T390" s="14">
        <f t="shared" si="3"/>
        <v>0.2396694215</v>
      </c>
      <c r="U390" s="15" t="str">
        <f>vlookup(F390,'Sub categories'!$A:$C,3,False)</f>
        <v>Chairs</v>
      </c>
      <c r="V390" s="16">
        <f t="shared" si="4"/>
        <v>8</v>
      </c>
      <c r="W390" s="17">
        <f t="array" ref="W390">INDEX(shipping_prices!$C$1:$F1617,MATCH(I390,shipping_prices!$A$1:$A1617,0),MATCH(M390,shipping_prices!$C$1:$F$1,0))</f>
        <v>6.64</v>
      </c>
      <c r="X390" s="15" t="str">
        <f t="shared" si="5"/>
        <v>Luke SchmidtTexarkanaArkansas</v>
      </c>
      <c r="Y390" s="15" t="str">
        <f t="shared" si="6"/>
        <v>High</v>
      </c>
    </row>
    <row r="391" hidden="1">
      <c r="A391" s="1">
        <v>42119.0</v>
      </c>
      <c r="B391" s="2" t="s">
        <v>997</v>
      </c>
      <c r="C391" s="2">
        <v>2.0</v>
      </c>
      <c r="D391" s="2" t="s">
        <v>998</v>
      </c>
      <c r="E391" s="2" t="s">
        <v>49</v>
      </c>
      <c r="F391" s="2" t="s">
        <v>999</v>
      </c>
      <c r="G391" s="2" t="s">
        <v>29</v>
      </c>
      <c r="H391" s="2" t="s">
        <v>532</v>
      </c>
      <c r="I391" s="2" t="s">
        <v>1000</v>
      </c>
      <c r="J391" s="2" t="s">
        <v>321</v>
      </c>
      <c r="K391" s="2" t="s">
        <v>33</v>
      </c>
      <c r="L391" s="10">
        <v>42131.0</v>
      </c>
      <c r="M391" s="2" t="s">
        <v>34</v>
      </c>
      <c r="N391" s="11">
        <v>0.2</v>
      </c>
      <c r="O391" s="12">
        <v>0.0</v>
      </c>
      <c r="P391" s="13">
        <v>0.15</v>
      </c>
      <c r="Q391" s="13">
        <v>3.0</v>
      </c>
      <c r="R391" s="13">
        <f t="shared" si="1"/>
        <v>3.75</v>
      </c>
      <c r="S391" s="14">
        <f t="shared" si="2"/>
        <v>1.875</v>
      </c>
      <c r="T391" s="14">
        <f t="shared" si="3"/>
        <v>0</v>
      </c>
      <c r="U391" s="15" t="str">
        <f>vlookup(F391,'Sub categories'!$A:$C,3,False)</f>
        <v>Accessories</v>
      </c>
      <c r="V391" s="16">
        <f t="shared" si="4"/>
        <v>12</v>
      </c>
      <c r="W391" s="17">
        <f t="array" ref="W391">INDEX(shipping_prices!$C$1:$F1618,MATCH(I391,shipping_prices!$A$1:$A1618,0),MATCH(M391,shipping_prices!$C$1:$F$1,0))</f>
        <v>13.94</v>
      </c>
      <c r="X391" s="15" t="str">
        <f t="shared" si="5"/>
        <v>Dianna ArnettLancasterOhio</v>
      </c>
      <c r="Y391" s="15" t="str">
        <f t="shared" si="6"/>
        <v>loss</v>
      </c>
    </row>
    <row r="392" hidden="1">
      <c r="A392" s="1">
        <v>42119.0</v>
      </c>
      <c r="B392" s="2" t="s">
        <v>997</v>
      </c>
      <c r="C392" s="2">
        <v>6.0</v>
      </c>
      <c r="D392" s="2" t="s">
        <v>998</v>
      </c>
      <c r="E392" s="2" t="s">
        <v>49</v>
      </c>
      <c r="F392" s="2" t="s">
        <v>1001</v>
      </c>
      <c r="G392" s="2" t="s">
        <v>39</v>
      </c>
      <c r="H392" s="2" t="s">
        <v>1002</v>
      </c>
      <c r="I392" s="2" t="s">
        <v>1000</v>
      </c>
      <c r="J392" s="2" t="s">
        <v>321</v>
      </c>
      <c r="K392" s="2" t="s">
        <v>33</v>
      </c>
      <c r="L392" s="10">
        <v>42131.0</v>
      </c>
      <c r="M392" s="2" t="s">
        <v>34</v>
      </c>
      <c r="N392" s="11">
        <v>0.2</v>
      </c>
      <c r="O392" s="12">
        <v>1.0</v>
      </c>
      <c r="P392" s="13">
        <v>0.07</v>
      </c>
      <c r="Q392" s="13">
        <v>17.0</v>
      </c>
      <c r="R392" s="13">
        <f t="shared" si="1"/>
        <v>21.25</v>
      </c>
      <c r="S392" s="14">
        <f t="shared" si="2"/>
        <v>3.541666667</v>
      </c>
      <c r="T392" s="14">
        <f t="shared" si="3"/>
        <v>0.05882352941</v>
      </c>
      <c r="U392" s="15" t="str">
        <f>vlookup(F392,'Sub categories'!$A:$C,3,False)</f>
        <v>Appliances</v>
      </c>
      <c r="V392" s="16">
        <f t="shared" si="4"/>
        <v>12</v>
      </c>
      <c r="W392" s="17">
        <f t="array" ref="W392">INDEX(shipping_prices!$C$1:$F1619,MATCH(I392,shipping_prices!$A$1:$A1619,0),MATCH(M392,shipping_prices!$C$1:$F$1,0))</f>
        <v>13.94</v>
      </c>
      <c r="X392" s="15" t="str">
        <f t="shared" si="5"/>
        <v>Dianna ArnettLancasterOhio</v>
      </c>
      <c r="Y392" s="15" t="str">
        <f t="shared" si="6"/>
        <v>Low</v>
      </c>
    </row>
    <row r="393" hidden="1">
      <c r="A393" s="1">
        <v>42119.0</v>
      </c>
      <c r="B393" s="2" t="s">
        <v>997</v>
      </c>
      <c r="C393" s="2">
        <v>4.0</v>
      </c>
      <c r="D393" s="2" t="s">
        <v>998</v>
      </c>
      <c r="E393" s="2" t="s">
        <v>49</v>
      </c>
      <c r="F393" s="2" t="s">
        <v>360</v>
      </c>
      <c r="G393" s="2" t="s">
        <v>39</v>
      </c>
      <c r="H393" s="2" t="s">
        <v>361</v>
      </c>
      <c r="I393" s="2" t="s">
        <v>1000</v>
      </c>
      <c r="J393" s="2" t="s">
        <v>321</v>
      </c>
      <c r="K393" s="2" t="s">
        <v>33</v>
      </c>
      <c r="L393" s="10">
        <v>42131.0</v>
      </c>
      <c r="M393" s="2" t="s">
        <v>34</v>
      </c>
      <c r="N393" s="11">
        <v>0.2</v>
      </c>
      <c r="O393" s="12">
        <v>11.0</v>
      </c>
      <c r="P393" s="13">
        <v>0.34</v>
      </c>
      <c r="Q393" s="13">
        <v>33.0</v>
      </c>
      <c r="R393" s="13">
        <f t="shared" si="1"/>
        <v>41.25</v>
      </c>
      <c r="S393" s="14">
        <f t="shared" si="2"/>
        <v>10.3125</v>
      </c>
      <c r="T393" s="14">
        <f t="shared" si="3"/>
        <v>0.3333333333</v>
      </c>
      <c r="U393" s="15" t="str">
        <f>vlookup(F393,'Sub categories'!$A:$C,3,False)</f>
        <v>Paper</v>
      </c>
      <c r="V393" s="16">
        <f t="shared" si="4"/>
        <v>12</v>
      </c>
      <c r="W393" s="17">
        <f t="array" ref="W393">INDEX(shipping_prices!$C$1:$F1620,MATCH(I393,shipping_prices!$A$1:$A1620,0),MATCH(M393,shipping_prices!$C$1:$F$1,0))</f>
        <v>13.94</v>
      </c>
      <c r="X393" s="15" t="str">
        <f t="shared" si="5"/>
        <v>Dianna ArnettLancasterOhio</v>
      </c>
      <c r="Y393" s="15" t="str">
        <f t="shared" si="6"/>
        <v>Low</v>
      </c>
    </row>
    <row r="394">
      <c r="A394" s="1">
        <v>42119.0</v>
      </c>
      <c r="B394" s="2" t="s">
        <v>1003</v>
      </c>
      <c r="C394" s="2">
        <v>2.0</v>
      </c>
      <c r="D394" s="2" t="s">
        <v>1004</v>
      </c>
      <c r="E394" s="2" t="s">
        <v>27</v>
      </c>
      <c r="F394" s="2" t="s">
        <v>1005</v>
      </c>
      <c r="G394" s="2" t="s">
        <v>45</v>
      </c>
      <c r="H394" s="2" t="s">
        <v>472</v>
      </c>
      <c r="I394" s="2" t="s">
        <v>1006</v>
      </c>
      <c r="J394" s="2" t="s">
        <v>42</v>
      </c>
      <c r="K394" s="2" t="s">
        <v>43</v>
      </c>
      <c r="L394" s="10">
        <v>42131.0</v>
      </c>
      <c r="M394" s="2" t="s">
        <v>142</v>
      </c>
      <c r="N394" s="11">
        <v>0.15</v>
      </c>
      <c r="O394" s="12">
        <v>3.0</v>
      </c>
      <c r="P394" s="13">
        <v>0.01</v>
      </c>
      <c r="Q394" s="13">
        <v>291.0</v>
      </c>
      <c r="R394" s="13">
        <f t="shared" si="1"/>
        <v>342.3529412</v>
      </c>
      <c r="S394" s="14">
        <f t="shared" si="2"/>
        <v>171.1764706</v>
      </c>
      <c r="T394" s="14">
        <f t="shared" si="3"/>
        <v>0.01030927835</v>
      </c>
      <c r="U394" s="15" t="str">
        <f>vlookup(F394,'Sub categories'!$A:$C,3,False)</f>
        <v>Bookcases</v>
      </c>
      <c r="V394" s="16">
        <f t="shared" si="4"/>
        <v>12</v>
      </c>
      <c r="W394" s="17">
        <f t="array" ref="W394">INDEX(shipping_prices!$C$1:$F1621,MATCH(I394,shipping_prices!$A$1:$A1621,0),MATCH(M394,shipping_prices!$C$1:$F$1,0))</f>
        <v>17.7</v>
      </c>
      <c r="X394" s="15" t="str">
        <f t="shared" si="5"/>
        <v>Liz CarlisleMission ViejoCalifornia</v>
      </c>
      <c r="Y394" s="15" t="str">
        <f t="shared" si="6"/>
        <v>Low</v>
      </c>
    </row>
    <row r="395" hidden="1">
      <c r="A395" s="1">
        <v>42119.0</v>
      </c>
      <c r="B395" s="2" t="s">
        <v>1007</v>
      </c>
      <c r="C395" s="2">
        <v>2.0</v>
      </c>
      <c r="D395" s="2" t="s">
        <v>1008</v>
      </c>
      <c r="E395" s="2" t="s">
        <v>27</v>
      </c>
      <c r="F395" s="2" t="s">
        <v>1009</v>
      </c>
      <c r="G395" s="2" t="s">
        <v>39</v>
      </c>
      <c r="H395" s="2" t="s">
        <v>79</v>
      </c>
      <c r="I395" s="2" t="s">
        <v>501</v>
      </c>
      <c r="J395" s="2" t="s">
        <v>321</v>
      </c>
      <c r="K395" s="2" t="s">
        <v>33</v>
      </c>
      <c r="L395" s="10">
        <v>42129.0</v>
      </c>
      <c r="M395" s="2" t="s">
        <v>90</v>
      </c>
      <c r="N395" s="11">
        <v>0.2</v>
      </c>
      <c r="O395" s="12">
        <v>2.0</v>
      </c>
      <c r="P395" s="13">
        <v>0.35</v>
      </c>
      <c r="Q395" s="13">
        <v>5.0</v>
      </c>
      <c r="R395" s="13">
        <f t="shared" si="1"/>
        <v>6.25</v>
      </c>
      <c r="S395" s="14">
        <f t="shared" si="2"/>
        <v>3.125</v>
      </c>
      <c r="T395" s="14">
        <f t="shared" si="3"/>
        <v>0.4</v>
      </c>
      <c r="U395" s="15" t="str">
        <f>vlookup(F395,'Sub categories'!$A:$C,3,False)</f>
        <v>Envelopes</v>
      </c>
      <c r="V395" s="16">
        <f t="shared" si="4"/>
        <v>10</v>
      </c>
      <c r="W395" s="17">
        <f t="array" ref="W395">INDEX(shipping_prices!$C$1:$F1622,MATCH(I395,shipping_prices!$A$1:$A1622,0),MATCH(M395,shipping_prices!$C$1:$F$1,0))</f>
        <v>5.73</v>
      </c>
      <c r="X395" s="15" t="str">
        <f t="shared" si="5"/>
        <v>Ryan CroweColumbusOhio</v>
      </c>
      <c r="Y395" s="15" t="str">
        <f t="shared" si="6"/>
        <v>Low</v>
      </c>
    </row>
    <row r="396" hidden="1">
      <c r="A396" s="1">
        <v>42119.0</v>
      </c>
      <c r="B396" s="2" t="s">
        <v>1007</v>
      </c>
      <c r="C396" s="2">
        <v>3.0</v>
      </c>
      <c r="D396" s="2" t="s">
        <v>1008</v>
      </c>
      <c r="E396" s="2" t="s">
        <v>27</v>
      </c>
      <c r="F396" s="2" t="s">
        <v>1010</v>
      </c>
      <c r="G396" s="2" t="s">
        <v>39</v>
      </c>
      <c r="H396" s="2" t="s">
        <v>51</v>
      </c>
      <c r="I396" s="2" t="s">
        <v>501</v>
      </c>
      <c r="J396" s="2" t="s">
        <v>321</v>
      </c>
      <c r="K396" s="2" t="s">
        <v>33</v>
      </c>
      <c r="L396" s="10">
        <v>42129.0</v>
      </c>
      <c r="M396" s="2" t="s">
        <v>90</v>
      </c>
      <c r="N396" s="11">
        <v>0.2</v>
      </c>
      <c r="O396" s="12">
        <v>7.0</v>
      </c>
      <c r="P396" s="13">
        <v>0.31</v>
      </c>
      <c r="Q396" s="13">
        <v>24.0</v>
      </c>
      <c r="R396" s="13">
        <f t="shared" si="1"/>
        <v>30</v>
      </c>
      <c r="S396" s="14">
        <f t="shared" si="2"/>
        <v>10</v>
      </c>
      <c r="T396" s="14">
        <f t="shared" si="3"/>
        <v>0.2916666667</v>
      </c>
      <c r="U396" s="15" t="str">
        <f>vlookup(F396,'Sub categories'!$A:$C,3,False)</f>
        <v>Paper</v>
      </c>
      <c r="V396" s="16">
        <f t="shared" si="4"/>
        <v>10</v>
      </c>
      <c r="W396" s="17">
        <f t="array" ref="W396">INDEX(shipping_prices!$C$1:$F1623,MATCH(I396,shipping_prices!$A$1:$A1623,0),MATCH(M396,shipping_prices!$C$1:$F$1,0))</f>
        <v>5.73</v>
      </c>
      <c r="X396" s="15" t="str">
        <f t="shared" si="5"/>
        <v>Ryan CroweColumbusOhio</v>
      </c>
      <c r="Y396" s="15" t="str">
        <f t="shared" si="6"/>
        <v>Low</v>
      </c>
    </row>
    <row r="397" hidden="1">
      <c r="A397" s="1">
        <v>42120.0</v>
      </c>
      <c r="B397" s="2" t="s">
        <v>1007</v>
      </c>
      <c r="C397" s="2">
        <v>14.0</v>
      </c>
      <c r="D397" s="2" t="s">
        <v>1008</v>
      </c>
      <c r="E397" s="2" t="s">
        <v>27</v>
      </c>
      <c r="F397" s="2" t="s">
        <v>1011</v>
      </c>
      <c r="G397" s="2" t="s">
        <v>39</v>
      </c>
      <c r="H397" s="2" t="s">
        <v>79</v>
      </c>
      <c r="I397" s="2" t="s">
        <v>501</v>
      </c>
      <c r="J397" s="2" t="s">
        <v>321</v>
      </c>
      <c r="K397" s="2" t="s">
        <v>33</v>
      </c>
      <c r="L397" s="10">
        <v>42129.0</v>
      </c>
      <c r="M397" s="2" t="s">
        <v>90</v>
      </c>
      <c r="N397" s="11">
        <v>0.2</v>
      </c>
      <c r="O397" s="12">
        <v>15.0</v>
      </c>
      <c r="P397" s="13">
        <v>0.36</v>
      </c>
      <c r="Q397" s="13">
        <v>40.0</v>
      </c>
      <c r="R397" s="13">
        <f t="shared" si="1"/>
        <v>50</v>
      </c>
      <c r="S397" s="14">
        <f t="shared" si="2"/>
        <v>3.571428571</v>
      </c>
      <c r="T397" s="14">
        <f t="shared" si="3"/>
        <v>0.375</v>
      </c>
      <c r="U397" s="15" t="str">
        <f>vlookup(F397,'Sub categories'!$A:$C,3,False)</f>
        <v>Fasteners</v>
      </c>
      <c r="V397" s="16">
        <f t="shared" si="4"/>
        <v>9</v>
      </c>
      <c r="W397" s="17">
        <f t="array" ref="W397">INDEX(shipping_prices!$C$1:$F1624,MATCH(I397,shipping_prices!$A$1:$A1624,0),MATCH(M397,shipping_prices!$C$1:$F$1,0))</f>
        <v>5.73</v>
      </c>
      <c r="X397" s="15" t="str">
        <f t="shared" si="5"/>
        <v>Ryan CroweColumbusOhio</v>
      </c>
      <c r="Y397" s="15" t="str">
        <f t="shared" si="6"/>
        <v>Low</v>
      </c>
    </row>
    <row r="398" hidden="1">
      <c r="A398" s="1">
        <v>42120.0</v>
      </c>
      <c r="B398" s="2" t="s">
        <v>1007</v>
      </c>
      <c r="C398" s="2">
        <v>6.0</v>
      </c>
      <c r="D398" s="2" t="s">
        <v>1008</v>
      </c>
      <c r="E398" s="2" t="s">
        <v>27</v>
      </c>
      <c r="F398" s="2" t="s">
        <v>1012</v>
      </c>
      <c r="G398" s="2" t="s">
        <v>39</v>
      </c>
      <c r="H398" s="2" t="s">
        <v>871</v>
      </c>
      <c r="I398" s="2" t="s">
        <v>501</v>
      </c>
      <c r="J398" s="2" t="s">
        <v>321</v>
      </c>
      <c r="K398" s="2" t="s">
        <v>33</v>
      </c>
      <c r="L398" s="10">
        <v>42129.0</v>
      </c>
      <c r="M398" s="2" t="s">
        <v>90</v>
      </c>
      <c r="N398" s="11">
        <v>0.2</v>
      </c>
      <c r="O398" s="12">
        <v>44.0</v>
      </c>
      <c r="P398" s="13">
        <v>0.34</v>
      </c>
      <c r="Q398" s="13">
        <v>130.0</v>
      </c>
      <c r="R398" s="13">
        <f t="shared" si="1"/>
        <v>162.5</v>
      </c>
      <c r="S398" s="14">
        <f t="shared" si="2"/>
        <v>27.08333333</v>
      </c>
      <c r="T398" s="14">
        <f t="shared" si="3"/>
        <v>0.3384615385</v>
      </c>
      <c r="U398" s="15" t="str">
        <f>vlookup(F398,'Sub categories'!$A:$C,3,False)</f>
        <v>Envelopes</v>
      </c>
      <c r="V398" s="16">
        <f t="shared" si="4"/>
        <v>9</v>
      </c>
      <c r="W398" s="17">
        <f t="array" ref="W398">INDEX(shipping_prices!$C$1:$F1625,MATCH(I398,shipping_prices!$A$1:$A1625,0),MATCH(M398,shipping_prices!$C$1:$F$1,0))</f>
        <v>5.73</v>
      </c>
      <c r="X398" s="15" t="str">
        <f t="shared" si="5"/>
        <v>Ryan CroweColumbusOhio</v>
      </c>
      <c r="Y398" s="15" t="str">
        <f t="shared" si="6"/>
        <v>High</v>
      </c>
    </row>
    <row r="399" hidden="1">
      <c r="A399" s="1">
        <v>42120.0</v>
      </c>
      <c r="B399" s="2" t="s">
        <v>1013</v>
      </c>
      <c r="C399" s="2">
        <v>5.0</v>
      </c>
      <c r="D399" s="2" t="s">
        <v>1014</v>
      </c>
      <c r="E399" s="2" t="s">
        <v>37</v>
      </c>
      <c r="F399" s="2" t="s">
        <v>1015</v>
      </c>
      <c r="G399" s="2" t="s">
        <v>39</v>
      </c>
      <c r="H399" s="2" t="s">
        <v>182</v>
      </c>
      <c r="I399" s="2" t="s">
        <v>140</v>
      </c>
      <c r="J399" s="2" t="s">
        <v>141</v>
      </c>
      <c r="K399" s="2" t="s">
        <v>77</v>
      </c>
      <c r="L399" s="10">
        <v>42126.0</v>
      </c>
      <c r="M399" s="2" t="s">
        <v>34</v>
      </c>
      <c r="N399" s="11">
        <v>0.8</v>
      </c>
      <c r="O399" s="12">
        <v>-24.0</v>
      </c>
      <c r="P399" s="13">
        <v>-1.65</v>
      </c>
      <c r="Q399" s="13">
        <v>14.0</v>
      </c>
      <c r="R399" s="13">
        <f t="shared" si="1"/>
        <v>70</v>
      </c>
      <c r="S399" s="14">
        <f t="shared" si="2"/>
        <v>14</v>
      </c>
      <c r="T399" s="14">
        <f t="shared" si="3"/>
        <v>-1.714285714</v>
      </c>
      <c r="U399" s="15" t="str">
        <f>vlookup(F399,'Sub categories'!$A:$C,3,False)</f>
        <v>Binders</v>
      </c>
      <c r="V399" s="16">
        <f t="shared" si="4"/>
        <v>6</v>
      </c>
      <c r="W399" s="17">
        <f t="array" ref="W399">INDEX(shipping_prices!$C$1:$F1626,MATCH(I399,shipping_prices!$A$1:$A1626,0),MATCH(M399,shipping_prices!$C$1:$F$1,0))</f>
        <v>13.2</v>
      </c>
      <c r="X399" s="15" t="str">
        <f t="shared" si="5"/>
        <v>Ann BlumeChicagoIllinois</v>
      </c>
      <c r="Y399" s="15" t="str">
        <f t="shared" si="6"/>
        <v>loss</v>
      </c>
    </row>
    <row r="400" hidden="1">
      <c r="A400" s="1">
        <v>42120.0</v>
      </c>
      <c r="B400" s="2" t="s">
        <v>1016</v>
      </c>
      <c r="C400" s="2">
        <v>3.0</v>
      </c>
      <c r="D400" s="2" t="s">
        <v>1017</v>
      </c>
      <c r="E400" s="2" t="s">
        <v>27</v>
      </c>
      <c r="F400" s="2" t="s">
        <v>1018</v>
      </c>
      <c r="G400" s="2" t="s">
        <v>29</v>
      </c>
      <c r="H400" s="2" t="s">
        <v>532</v>
      </c>
      <c r="I400" s="2" t="s">
        <v>179</v>
      </c>
      <c r="J400" s="2" t="s">
        <v>180</v>
      </c>
      <c r="K400" s="2" t="s">
        <v>54</v>
      </c>
      <c r="L400" s="10">
        <v>42123.0</v>
      </c>
      <c r="M400" s="2" t="s">
        <v>90</v>
      </c>
      <c r="N400" s="11">
        <v>0.0</v>
      </c>
      <c r="O400" s="12">
        <v>23.0</v>
      </c>
      <c r="P400" s="13">
        <v>0.36</v>
      </c>
      <c r="Q400" s="13">
        <v>63.0</v>
      </c>
      <c r="R400" s="13">
        <f t="shared" si="1"/>
        <v>63</v>
      </c>
      <c r="S400" s="14">
        <f t="shared" si="2"/>
        <v>21</v>
      </c>
      <c r="T400" s="14">
        <f t="shared" si="3"/>
        <v>0.3650793651</v>
      </c>
      <c r="U400" s="15" t="str">
        <f>vlookup(F400,'Sub categories'!$A:$C,3,False)</f>
        <v>Accessories</v>
      </c>
      <c r="V400" s="16">
        <f t="shared" si="4"/>
        <v>3</v>
      </c>
      <c r="W400" s="17">
        <f t="array" ref="W400">INDEX(shipping_prices!$C$1:$F1627,MATCH(I400,shipping_prices!$A$1:$A1627,0),MATCH(M400,shipping_prices!$C$1:$F$1,0))</f>
        <v>9.62</v>
      </c>
      <c r="X400" s="15" t="str">
        <f t="shared" si="5"/>
        <v>Roland FjeldColumbiaSouth Carolina</v>
      </c>
      <c r="Y400" s="15" t="str">
        <f t="shared" si="6"/>
        <v>Low</v>
      </c>
    </row>
    <row r="401" hidden="1">
      <c r="A401" s="1">
        <v>42122.0</v>
      </c>
      <c r="B401" s="2" t="s">
        <v>1019</v>
      </c>
      <c r="C401" s="2">
        <v>2.0</v>
      </c>
      <c r="D401" s="2" t="s">
        <v>633</v>
      </c>
      <c r="E401" s="2" t="s">
        <v>27</v>
      </c>
      <c r="F401" s="2" t="s">
        <v>1020</v>
      </c>
      <c r="G401" s="2" t="s">
        <v>39</v>
      </c>
      <c r="H401" s="2" t="s">
        <v>182</v>
      </c>
      <c r="I401" s="2" t="s">
        <v>163</v>
      </c>
      <c r="J401" s="2" t="s">
        <v>164</v>
      </c>
      <c r="K401" s="2" t="s">
        <v>33</v>
      </c>
      <c r="L401" s="10">
        <v>42134.0</v>
      </c>
      <c r="M401" s="2" t="s">
        <v>90</v>
      </c>
      <c r="N401" s="11">
        <v>0.7</v>
      </c>
      <c r="O401" s="12">
        <v>-14.0</v>
      </c>
      <c r="P401" s="13">
        <v>-0.73</v>
      </c>
      <c r="Q401" s="13">
        <v>19.0</v>
      </c>
      <c r="R401" s="13">
        <f t="shared" si="1"/>
        <v>63.33333333</v>
      </c>
      <c r="S401" s="14">
        <f t="shared" si="2"/>
        <v>31.66666667</v>
      </c>
      <c r="T401" s="14">
        <f t="shared" si="3"/>
        <v>-0.7368421053</v>
      </c>
      <c r="U401" s="15" t="str">
        <f>vlookup(F401,'Sub categories'!$A:$C,3,False)</f>
        <v>Binders</v>
      </c>
      <c r="V401" s="16">
        <f t="shared" si="4"/>
        <v>12</v>
      </c>
      <c r="W401" s="17">
        <f t="array" ref="W401">INDEX(shipping_prices!$C$1:$F1628,MATCH(I401,shipping_prices!$A$1:$A1628,0),MATCH(M401,shipping_prices!$C$1:$F$1,0))</f>
        <v>6.23</v>
      </c>
      <c r="X401" s="15" t="str">
        <f t="shared" si="5"/>
        <v>Delfina LatchfordPhiladelphiaPennsylvania</v>
      </c>
      <c r="Y401" s="15" t="str">
        <f t="shared" si="6"/>
        <v>loss</v>
      </c>
    </row>
    <row r="402" hidden="1">
      <c r="A402" s="1">
        <v>42122.0</v>
      </c>
      <c r="B402" s="2" t="s">
        <v>1019</v>
      </c>
      <c r="C402" s="2">
        <v>3.0</v>
      </c>
      <c r="D402" s="2" t="s">
        <v>633</v>
      </c>
      <c r="E402" s="2" t="s">
        <v>27</v>
      </c>
      <c r="F402" s="2" t="s">
        <v>1021</v>
      </c>
      <c r="G402" s="2" t="s">
        <v>39</v>
      </c>
      <c r="H402" s="2" t="s">
        <v>79</v>
      </c>
      <c r="I402" s="2" t="s">
        <v>163</v>
      </c>
      <c r="J402" s="2" t="s">
        <v>164</v>
      </c>
      <c r="K402" s="2" t="s">
        <v>33</v>
      </c>
      <c r="L402" s="10">
        <v>42134.0</v>
      </c>
      <c r="M402" s="2" t="s">
        <v>90</v>
      </c>
      <c r="N402" s="11">
        <v>0.2</v>
      </c>
      <c r="O402" s="12">
        <v>10.0</v>
      </c>
      <c r="P402" s="13">
        <v>0.34</v>
      </c>
      <c r="Q402" s="13">
        <v>30.0</v>
      </c>
      <c r="R402" s="13">
        <f t="shared" si="1"/>
        <v>37.5</v>
      </c>
      <c r="S402" s="14">
        <f t="shared" si="2"/>
        <v>12.5</v>
      </c>
      <c r="T402" s="14">
        <f t="shared" si="3"/>
        <v>0.3333333333</v>
      </c>
      <c r="U402" s="15" t="str">
        <f>vlookup(F402,'Sub categories'!$A:$C,3,False)</f>
        <v>Labels</v>
      </c>
      <c r="V402" s="16">
        <f t="shared" si="4"/>
        <v>12</v>
      </c>
      <c r="W402" s="17">
        <f t="array" ref="W402">INDEX(shipping_prices!$C$1:$F1629,MATCH(I402,shipping_prices!$A$1:$A1629,0),MATCH(M402,shipping_prices!$C$1:$F$1,0))</f>
        <v>6.23</v>
      </c>
      <c r="X402" s="15" t="str">
        <f t="shared" si="5"/>
        <v>Delfina LatchfordPhiladelphiaPennsylvania</v>
      </c>
      <c r="Y402" s="15" t="str">
        <f t="shared" si="6"/>
        <v>Low</v>
      </c>
    </row>
    <row r="403" hidden="1">
      <c r="A403" s="1">
        <v>42122.0</v>
      </c>
      <c r="B403" s="2" t="s">
        <v>1019</v>
      </c>
      <c r="C403" s="2">
        <v>3.0</v>
      </c>
      <c r="D403" s="2" t="s">
        <v>633</v>
      </c>
      <c r="E403" s="2" t="s">
        <v>27</v>
      </c>
      <c r="F403" s="2" t="s">
        <v>1022</v>
      </c>
      <c r="G403" s="2" t="s">
        <v>29</v>
      </c>
      <c r="H403" s="2" t="s">
        <v>30</v>
      </c>
      <c r="I403" s="2" t="s">
        <v>163</v>
      </c>
      <c r="J403" s="2" t="s">
        <v>164</v>
      </c>
      <c r="K403" s="2" t="s">
        <v>33</v>
      </c>
      <c r="L403" s="10">
        <v>42134.0</v>
      </c>
      <c r="M403" s="2" t="s">
        <v>90</v>
      </c>
      <c r="N403" s="11">
        <v>0.4</v>
      </c>
      <c r="O403" s="12">
        <v>-31.0</v>
      </c>
      <c r="P403" s="13">
        <v>-0.25</v>
      </c>
      <c r="Q403" s="13">
        <v>124.0</v>
      </c>
      <c r="R403" s="13">
        <f t="shared" si="1"/>
        <v>206.6666667</v>
      </c>
      <c r="S403" s="14">
        <f t="shared" si="2"/>
        <v>68.88888889</v>
      </c>
      <c r="T403" s="14">
        <f t="shared" si="3"/>
        <v>-0.25</v>
      </c>
      <c r="U403" s="15" t="str">
        <f>vlookup(F403,'Sub categories'!$A:$C,3,False)</f>
        <v>Phones</v>
      </c>
      <c r="V403" s="16">
        <f t="shared" si="4"/>
        <v>12</v>
      </c>
      <c r="W403" s="17">
        <f t="array" ref="W403">INDEX(shipping_prices!$C$1:$F1630,MATCH(I403,shipping_prices!$A$1:$A1630,0),MATCH(M403,shipping_prices!$C$1:$F$1,0))</f>
        <v>6.23</v>
      </c>
      <c r="X403" s="15" t="str">
        <f t="shared" si="5"/>
        <v>Delfina LatchfordPhiladelphiaPennsylvania</v>
      </c>
      <c r="Y403" s="15" t="str">
        <f t="shared" si="6"/>
        <v>loss</v>
      </c>
    </row>
    <row r="404">
      <c r="A404" s="1">
        <v>42122.0</v>
      </c>
      <c r="B404" s="2" t="s">
        <v>1019</v>
      </c>
      <c r="C404" s="2">
        <v>6.0</v>
      </c>
      <c r="D404" s="2" t="s">
        <v>633</v>
      </c>
      <c r="E404" s="2" t="s">
        <v>27</v>
      </c>
      <c r="F404" s="2" t="s">
        <v>1023</v>
      </c>
      <c r="G404" s="2" t="s">
        <v>45</v>
      </c>
      <c r="H404" s="2" t="s">
        <v>1024</v>
      </c>
      <c r="I404" s="2" t="s">
        <v>163</v>
      </c>
      <c r="J404" s="2" t="s">
        <v>164</v>
      </c>
      <c r="K404" s="2" t="s">
        <v>33</v>
      </c>
      <c r="L404" s="10">
        <v>42134.0</v>
      </c>
      <c r="M404" s="2" t="s">
        <v>90</v>
      </c>
      <c r="N404" s="11">
        <v>0.2</v>
      </c>
      <c r="O404" s="12">
        <v>29.0</v>
      </c>
      <c r="P404" s="13">
        <v>0.23</v>
      </c>
      <c r="Q404" s="13">
        <v>127.0</v>
      </c>
      <c r="R404" s="13">
        <f t="shared" si="1"/>
        <v>158.75</v>
      </c>
      <c r="S404" s="14">
        <f t="shared" si="2"/>
        <v>26.45833333</v>
      </c>
      <c r="T404" s="14">
        <f t="shared" si="3"/>
        <v>0.2283464567</v>
      </c>
      <c r="U404" s="15" t="str">
        <f>vlookup(F404,'Sub categories'!$A:$C,3,False)</f>
        <v>Furnishings</v>
      </c>
      <c r="V404" s="16">
        <f t="shared" si="4"/>
        <v>12</v>
      </c>
      <c r="W404" s="17">
        <f t="array" ref="W404">INDEX(shipping_prices!$C$1:$F1631,MATCH(I404,shipping_prices!$A$1:$A1631,0),MATCH(M404,shipping_prices!$C$1:$F$1,0))</f>
        <v>6.23</v>
      </c>
      <c r="X404" s="15" t="str">
        <f t="shared" si="5"/>
        <v>Delfina LatchfordPhiladelphiaPennsylvania</v>
      </c>
      <c r="Y404" s="15" t="str">
        <f t="shared" si="6"/>
        <v>Low</v>
      </c>
    </row>
    <row r="405" hidden="1">
      <c r="A405" s="1">
        <v>42122.0</v>
      </c>
      <c r="B405" s="2" t="s">
        <v>1025</v>
      </c>
      <c r="C405" s="2">
        <v>4.0</v>
      </c>
      <c r="D405" s="2" t="s">
        <v>1026</v>
      </c>
      <c r="E405" s="2" t="s">
        <v>27</v>
      </c>
      <c r="F405" s="2" t="s">
        <v>215</v>
      </c>
      <c r="G405" s="2" t="s">
        <v>39</v>
      </c>
      <c r="H405" s="2" t="s">
        <v>216</v>
      </c>
      <c r="I405" s="2" t="s">
        <v>169</v>
      </c>
      <c r="J405" s="2" t="s">
        <v>42</v>
      </c>
      <c r="K405" s="2" t="s">
        <v>43</v>
      </c>
      <c r="L405" s="10">
        <v>42125.0</v>
      </c>
      <c r="M405" s="2" t="s">
        <v>34</v>
      </c>
      <c r="N405" s="11">
        <v>0.0</v>
      </c>
      <c r="O405" s="12">
        <v>2.0</v>
      </c>
      <c r="P405" s="13">
        <v>0.27</v>
      </c>
      <c r="Q405" s="13">
        <v>7.0</v>
      </c>
      <c r="R405" s="13">
        <f t="shared" si="1"/>
        <v>7</v>
      </c>
      <c r="S405" s="14">
        <f t="shared" si="2"/>
        <v>1.75</v>
      </c>
      <c r="T405" s="14">
        <f t="shared" si="3"/>
        <v>0.2857142857</v>
      </c>
      <c r="U405" s="15" t="str">
        <f>vlookup(F405,'Sub categories'!$A:$C,3,False)</f>
        <v>Art</v>
      </c>
      <c r="V405" s="16">
        <f t="shared" si="4"/>
        <v>3</v>
      </c>
      <c r="W405" s="17">
        <f t="array" ref="W405">INDEX(shipping_prices!$C$1:$F1632,MATCH(I405,shipping_prices!$A$1:$A1632,0),MATCH(M405,shipping_prices!$C$1:$F$1,0))</f>
        <v>14.86</v>
      </c>
      <c r="X405" s="15" t="str">
        <f t="shared" si="5"/>
        <v>Brosina HoffmanLos AngelesCalifornia</v>
      </c>
      <c r="Y405" s="15" t="str">
        <f t="shared" si="6"/>
        <v>Low</v>
      </c>
    </row>
    <row r="406" hidden="1">
      <c r="A406" s="1">
        <v>42122.0</v>
      </c>
      <c r="B406" s="2" t="s">
        <v>1025</v>
      </c>
      <c r="C406" s="2">
        <v>3.0</v>
      </c>
      <c r="D406" s="2" t="s">
        <v>1026</v>
      </c>
      <c r="E406" s="2" t="s">
        <v>27</v>
      </c>
      <c r="F406" s="2" t="s">
        <v>1027</v>
      </c>
      <c r="G406" s="2" t="s">
        <v>39</v>
      </c>
      <c r="H406" s="2" t="s">
        <v>1028</v>
      </c>
      <c r="I406" s="2" t="s">
        <v>169</v>
      </c>
      <c r="J406" s="2" t="s">
        <v>42</v>
      </c>
      <c r="K406" s="2" t="s">
        <v>43</v>
      </c>
      <c r="L406" s="10">
        <v>42125.0</v>
      </c>
      <c r="M406" s="2" t="s">
        <v>34</v>
      </c>
      <c r="N406" s="11">
        <v>0.2</v>
      </c>
      <c r="O406" s="12">
        <v>6.0</v>
      </c>
      <c r="P406" s="13">
        <v>0.31</v>
      </c>
      <c r="Q406" s="13">
        <v>19.0</v>
      </c>
      <c r="R406" s="13">
        <f t="shared" si="1"/>
        <v>23.75</v>
      </c>
      <c r="S406" s="14">
        <f t="shared" si="2"/>
        <v>7.916666667</v>
      </c>
      <c r="T406" s="14">
        <f t="shared" si="3"/>
        <v>0.3157894737</v>
      </c>
      <c r="U406" s="15" t="str">
        <f>vlookup(F406,'Sub categories'!$A:$C,3,False)</f>
        <v>Binders</v>
      </c>
      <c r="V406" s="16">
        <f t="shared" si="4"/>
        <v>3</v>
      </c>
      <c r="W406" s="17">
        <f t="array" ref="W406">INDEX(shipping_prices!$C$1:$F1633,MATCH(I406,shipping_prices!$A$1:$A1633,0),MATCH(M406,shipping_prices!$C$1:$F$1,0))</f>
        <v>14.86</v>
      </c>
      <c r="X406" s="15" t="str">
        <f t="shared" si="5"/>
        <v>Brosina HoffmanLos AngelesCalifornia</v>
      </c>
      <c r="Y406" s="15" t="str">
        <f t="shared" si="6"/>
        <v>Low</v>
      </c>
    </row>
    <row r="407">
      <c r="A407" s="1">
        <v>42122.0</v>
      </c>
      <c r="B407" s="2" t="s">
        <v>1025</v>
      </c>
      <c r="C407" s="2">
        <v>7.0</v>
      </c>
      <c r="D407" s="2" t="s">
        <v>1026</v>
      </c>
      <c r="E407" s="2" t="s">
        <v>27</v>
      </c>
      <c r="F407" s="2" t="s">
        <v>1029</v>
      </c>
      <c r="G407" s="2" t="s">
        <v>45</v>
      </c>
      <c r="H407" s="2" t="s">
        <v>130</v>
      </c>
      <c r="I407" s="2" t="s">
        <v>169</v>
      </c>
      <c r="J407" s="2" t="s">
        <v>42</v>
      </c>
      <c r="K407" s="2" t="s">
        <v>43</v>
      </c>
      <c r="L407" s="10">
        <v>42125.0</v>
      </c>
      <c r="M407" s="2" t="s">
        <v>34</v>
      </c>
      <c r="N407" s="11">
        <v>0.0</v>
      </c>
      <c r="O407" s="12">
        <v>14.0</v>
      </c>
      <c r="P407" s="13">
        <v>0.29</v>
      </c>
      <c r="Q407" s="13">
        <v>49.0</v>
      </c>
      <c r="R407" s="13">
        <f t="shared" si="1"/>
        <v>49</v>
      </c>
      <c r="S407" s="14">
        <f t="shared" si="2"/>
        <v>7</v>
      </c>
      <c r="T407" s="14">
        <f t="shared" si="3"/>
        <v>0.2857142857</v>
      </c>
      <c r="U407" s="15" t="str">
        <f>vlookup(F407,'Sub categories'!$A:$C,3,False)</f>
        <v>Furnishings</v>
      </c>
      <c r="V407" s="16">
        <f t="shared" si="4"/>
        <v>3</v>
      </c>
      <c r="W407" s="17">
        <f t="array" ref="W407">INDEX(shipping_prices!$C$1:$F1634,MATCH(I407,shipping_prices!$A$1:$A1634,0),MATCH(M407,shipping_prices!$C$1:$F$1,0))</f>
        <v>14.86</v>
      </c>
      <c r="X407" s="15" t="str">
        <f t="shared" si="5"/>
        <v>Brosina HoffmanLos AngelesCalifornia</v>
      </c>
      <c r="Y407" s="15" t="str">
        <f t="shared" si="6"/>
        <v>Low</v>
      </c>
    </row>
    <row r="408" hidden="1">
      <c r="A408" s="1">
        <v>42122.0</v>
      </c>
      <c r="B408" s="2" t="s">
        <v>1025</v>
      </c>
      <c r="C408" s="2">
        <v>5.0</v>
      </c>
      <c r="D408" s="2" t="s">
        <v>1026</v>
      </c>
      <c r="E408" s="2" t="s">
        <v>27</v>
      </c>
      <c r="F408" s="2" t="s">
        <v>1030</v>
      </c>
      <c r="G408" s="2" t="s">
        <v>39</v>
      </c>
      <c r="H408" s="2" t="s">
        <v>458</v>
      </c>
      <c r="I408" s="2" t="s">
        <v>169</v>
      </c>
      <c r="J408" s="2" t="s">
        <v>42</v>
      </c>
      <c r="K408" s="2" t="s">
        <v>43</v>
      </c>
      <c r="L408" s="10">
        <v>42125.0</v>
      </c>
      <c r="M408" s="2" t="s">
        <v>34</v>
      </c>
      <c r="N408" s="11">
        <v>0.0</v>
      </c>
      <c r="O408" s="12">
        <v>34.0</v>
      </c>
      <c r="P408" s="13">
        <v>0.3</v>
      </c>
      <c r="Q408" s="13">
        <v>115.0</v>
      </c>
      <c r="R408" s="13">
        <f t="shared" si="1"/>
        <v>115</v>
      </c>
      <c r="S408" s="14">
        <f t="shared" si="2"/>
        <v>23</v>
      </c>
      <c r="T408" s="14">
        <f t="shared" si="3"/>
        <v>0.2956521739</v>
      </c>
      <c r="U408" s="15" t="str">
        <f>vlookup(F408,'Sub categories'!$A:$C,3,False)</f>
        <v>Appliances</v>
      </c>
      <c r="V408" s="16">
        <f t="shared" si="4"/>
        <v>3</v>
      </c>
      <c r="W408" s="17">
        <f t="array" ref="W408">INDEX(shipping_prices!$C$1:$F1635,MATCH(I408,shipping_prices!$A$1:$A1635,0),MATCH(M408,shipping_prices!$C$1:$F$1,0))</f>
        <v>14.86</v>
      </c>
      <c r="X408" s="15" t="str">
        <f t="shared" si="5"/>
        <v>Brosina HoffmanLos AngelesCalifornia</v>
      </c>
      <c r="Y408" s="15" t="str">
        <f t="shared" si="6"/>
        <v>Low</v>
      </c>
    </row>
    <row r="409" hidden="1">
      <c r="A409" s="1">
        <v>42122.0</v>
      </c>
      <c r="B409" s="2" t="s">
        <v>1025</v>
      </c>
      <c r="C409" s="2">
        <v>6.0</v>
      </c>
      <c r="D409" s="2" t="s">
        <v>1026</v>
      </c>
      <c r="E409" s="2" t="s">
        <v>27</v>
      </c>
      <c r="F409" s="2" t="s">
        <v>1031</v>
      </c>
      <c r="G409" s="2" t="s">
        <v>29</v>
      </c>
      <c r="H409" s="2" t="s">
        <v>1032</v>
      </c>
      <c r="I409" s="2" t="s">
        <v>169</v>
      </c>
      <c r="J409" s="2" t="s">
        <v>42</v>
      </c>
      <c r="K409" s="2" t="s">
        <v>43</v>
      </c>
      <c r="L409" s="10">
        <v>42125.0</v>
      </c>
      <c r="M409" s="2" t="s">
        <v>34</v>
      </c>
      <c r="N409" s="11">
        <v>0.2</v>
      </c>
      <c r="O409" s="12">
        <v>91.0</v>
      </c>
      <c r="P409" s="13">
        <v>0.1</v>
      </c>
      <c r="Q409" s="13">
        <v>907.0</v>
      </c>
      <c r="R409" s="13">
        <f t="shared" si="1"/>
        <v>1133.75</v>
      </c>
      <c r="S409" s="14">
        <f t="shared" si="2"/>
        <v>188.9583333</v>
      </c>
      <c r="T409" s="14">
        <f t="shared" si="3"/>
        <v>0.1003307607</v>
      </c>
      <c r="U409" s="15" t="str">
        <f>vlookup(F409,'Sub categories'!$A:$C,3,False)</f>
        <v>Phones</v>
      </c>
      <c r="V409" s="16">
        <f t="shared" si="4"/>
        <v>3</v>
      </c>
      <c r="W409" s="17">
        <f t="array" ref="W409">INDEX(shipping_prices!$C$1:$F1636,MATCH(I409,shipping_prices!$A$1:$A1636,0),MATCH(M409,shipping_prices!$C$1:$F$1,0))</f>
        <v>14.86</v>
      </c>
      <c r="X409" s="15" t="str">
        <f t="shared" si="5"/>
        <v>Brosina HoffmanLos AngelesCalifornia</v>
      </c>
      <c r="Y409" s="15" t="str">
        <f t="shared" si="6"/>
        <v>High</v>
      </c>
    </row>
    <row r="410" hidden="1">
      <c r="A410" s="1">
        <v>42123.0</v>
      </c>
      <c r="B410" s="2" t="s">
        <v>1025</v>
      </c>
      <c r="C410" s="2">
        <v>4.0</v>
      </c>
      <c r="D410" s="2" t="s">
        <v>1026</v>
      </c>
      <c r="E410" s="2" t="s">
        <v>27</v>
      </c>
      <c r="F410" s="2" t="s">
        <v>1033</v>
      </c>
      <c r="G410" s="2" t="s">
        <v>29</v>
      </c>
      <c r="H410" s="2" t="s">
        <v>79</v>
      </c>
      <c r="I410" s="2" t="s">
        <v>169</v>
      </c>
      <c r="J410" s="2" t="s">
        <v>42</v>
      </c>
      <c r="K410" s="2" t="s">
        <v>43</v>
      </c>
      <c r="L410" s="10">
        <v>42125.0</v>
      </c>
      <c r="M410" s="2" t="s">
        <v>34</v>
      </c>
      <c r="N410" s="11">
        <v>0.2</v>
      </c>
      <c r="O410" s="12">
        <v>68.0</v>
      </c>
      <c r="P410" s="13">
        <v>0.08</v>
      </c>
      <c r="Q410" s="13">
        <v>911.0</v>
      </c>
      <c r="R410" s="13">
        <f t="shared" si="1"/>
        <v>1138.75</v>
      </c>
      <c r="S410" s="14">
        <f t="shared" si="2"/>
        <v>284.6875</v>
      </c>
      <c r="T410" s="14">
        <f t="shared" si="3"/>
        <v>0.07464324918</v>
      </c>
      <c r="U410" s="15" t="str">
        <f>vlookup(F410,'Sub categories'!$A:$C,3,False)</f>
        <v>Phones</v>
      </c>
      <c r="V410" s="16">
        <f t="shared" si="4"/>
        <v>2</v>
      </c>
      <c r="W410" s="17">
        <f t="array" ref="W410">INDEX(shipping_prices!$C$1:$F1637,MATCH(I410,shipping_prices!$A$1:$A1637,0),MATCH(M410,shipping_prices!$C$1:$F$1,0))</f>
        <v>14.86</v>
      </c>
      <c r="X410" s="15" t="str">
        <f t="shared" si="5"/>
        <v>Brosina HoffmanLos AngelesCalifornia</v>
      </c>
      <c r="Y410" s="15" t="str">
        <f t="shared" si="6"/>
        <v>High</v>
      </c>
    </row>
    <row r="411">
      <c r="A411" s="1">
        <v>42123.0</v>
      </c>
      <c r="B411" s="2" t="s">
        <v>1025</v>
      </c>
      <c r="C411" s="2">
        <v>9.0</v>
      </c>
      <c r="D411" s="2" t="s">
        <v>1026</v>
      </c>
      <c r="E411" s="2" t="s">
        <v>27</v>
      </c>
      <c r="F411" s="2" t="s">
        <v>1034</v>
      </c>
      <c r="G411" s="2" t="s">
        <v>45</v>
      </c>
      <c r="H411" s="2" t="s">
        <v>1035</v>
      </c>
      <c r="I411" s="2" t="s">
        <v>169</v>
      </c>
      <c r="J411" s="2" t="s">
        <v>42</v>
      </c>
      <c r="K411" s="2" t="s">
        <v>43</v>
      </c>
      <c r="L411" s="10">
        <v>42125.0</v>
      </c>
      <c r="M411" s="2" t="s">
        <v>34</v>
      </c>
      <c r="N411" s="11">
        <v>0.2</v>
      </c>
      <c r="O411" s="12">
        <v>85.0</v>
      </c>
      <c r="P411" s="13">
        <v>0.05</v>
      </c>
      <c r="Q411" s="13">
        <v>1706.0</v>
      </c>
      <c r="R411" s="13">
        <f t="shared" si="1"/>
        <v>2132.5</v>
      </c>
      <c r="S411" s="14">
        <f t="shared" si="2"/>
        <v>236.9444444</v>
      </c>
      <c r="T411" s="14">
        <f t="shared" si="3"/>
        <v>0.04982415006</v>
      </c>
      <c r="U411" s="15" t="str">
        <f>vlookup(F411,'Sub categories'!$A:$C,3,False)</f>
        <v>Tables</v>
      </c>
      <c r="V411" s="16">
        <f t="shared" si="4"/>
        <v>2</v>
      </c>
      <c r="W411" s="17">
        <f t="array" ref="W411">INDEX(shipping_prices!$C$1:$F1638,MATCH(I411,shipping_prices!$A$1:$A1638,0),MATCH(M411,shipping_prices!$C$1:$F$1,0))</f>
        <v>14.86</v>
      </c>
      <c r="X411" s="15" t="str">
        <f t="shared" si="5"/>
        <v>Brosina HoffmanLos AngelesCalifornia</v>
      </c>
      <c r="Y411" s="15" t="str">
        <f t="shared" si="6"/>
        <v>High</v>
      </c>
    </row>
    <row r="412" hidden="1">
      <c r="A412" s="1">
        <v>42123.0</v>
      </c>
      <c r="B412" s="2" t="s">
        <v>1036</v>
      </c>
      <c r="C412" s="2">
        <v>2.0</v>
      </c>
      <c r="D412" s="2" t="s">
        <v>1037</v>
      </c>
      <c r="E412" s="2" t="s">
        <v>27</v>
      </c>
      <c r="F412" s="2" t="s">
        <v>269</v>
      </c>
      <c r="G412" s="2" t="s">
        <v>29</v>
      </c>
      <c r="H412" s="2" t="s">
        <v>30</v>
      </c>
      <c r="I412" s="2" t="s">
        <v>41</v>
      </c>
      <c r="J412" s="2" t="s">
        <v>42</v>
      </c>
      <c r="K412" s="2" t="s">
        <v>43</v>
      </c>
      <c r="L412" s="10">
        <v>42129.0</v>
      </c>
      <c r="M412" s="2" t="s">
        <v>34</v>
      </c>
      <c r="N412" s="11">
        <v>0.2</v>
      </c>
      <c r="O412" s="12">
        <v>5.0</v>
      </c>
      <c r="P412" s="13">
        <v>0.11</v>
      </c>
      <c r="Q412" s="13">
        <v>46.0</v>
      </c>
      <c r="R412" s="13">
        <f t="shared" si="1"/>
        <v>57.5</v>
      </c>
      <c r="S412" s="14">
        <f t="shared" si="2"/>
        <v>28.75</v>
      </c>
      <c r="T412" s="14">
        <f t="shared" si="3"/>
        <v>0.1086956522</v>
      </c>
      <c r="U412" s="15" t="str">
        <f>vlookup(F412,'Sub categories'!$A:$C,3,False)</f>
        <v>Phones</v>
      </c>
      <c r="V412" s="16">
        <f t="shared" si="4"/>
        <v>6</v>
      </c>
      <c r="W412" s="17">
        <f t="array" ref="W412">INDEX(shipping_prices!$C$1:$F1639,MATCH(I412,shipping_prices!$A$1:$A1639,0),MATCH(M412,shipping_prices!$C$1:$F$1,0))</f>
        <v>10.99</v>
      </c>
      <c r="X412" s="15" t="str">
        <f t="shared" si="5"/>
        <v>Shahid HopkinsSan FranciscoCalifornia</v>
      </c>
      <c r="Y412" s="15" t="str">
        <f t="shared" si="6"/>
        <v>Low</v>
      </c>
    </row>
    <row r="413" hidden="1">
      <c r="A413" s="1">
        <v>42123.0</v>
      </c>
      <c r="B413" s="2" t="s">
        <v>1036</v>
      </c>
      <c r="C413" s="2">
        <v>2.0</v>
      </c>
      <c r="D413" s="2" t="s">
        <v>1037</v>
      </c>
      <c r="E413" s="2" t="s">
        <v>27</v>
      </c>
      <c r="F413" s="2" t="s">
        <v>1038</v>
      </c>
      <c r="G413" s="2" t="s">
        <v>39</v>
      </c>
      <c r="H413" s="2" t="s">
        <v>79</v>
      </c>
      <c r="I413" s="2" t="s">
        <v>41</v>
      </c>
      <c r="J413" s="2" t="s">
        <v>42</v>
      </c>
      <c r="K413" s="2" t="s">
        <v>43</v>
      </c>
      <c r="L413" s="10">
        <v>42129.0</v>
      </c>
      <c r="M413" s="2" t="s">
        <v>34</v>
      </c>
      <c r="N413" s="11">
        <v>0.0</v>
      </c>
      <c r="O413" s="12">
        <v>105.0</v>
      </c>
      <c r="P413" s="13">
        <v>0.29</v>
      </c>
      <c r="Q413" s="13">
        <v>363.0</v>
      </c>
      <c r="R413" s="13">
        <f t="shared" si="1"/>
        <v>363</v>
      </c>
      <c r="S413" s="14">
        <f t="shared" si="2"/>
        <v>181.5</v>
      </c>
      <c r="T413" s="14">
        <f t="shared" si="3"/>
        <v>0.2892561983</v>
      </c>
      <c r="U413" s="15" t="str">
        <f>vlookup(F413,'Sub categories'!$A:$C,3,False)</f>
        <v>Storage</v>
      </c>
      <c r="V413" s="16">
        <f t="shared" si="4"/>
        <v>6</v>
      </c>
      <c r="W413" s="17">
        <f t="array" ref="W413">INDEX(shipping_prices!$C$1:$F1640,MATCH(I413,shipping_prices!$A$1:$A1640,0),MATCH(M413,shipping_prices!$C$1:$F$1,0))</f>
        <v>10.99</v>
      </c>
      <c r="X413" s="15" t="str">
        <f t="shared" si="5"/>
        <v>Shahid HopkinsSan FranciscoCalifornia</v>
      </c>
      <c r="Y413" s="15" t="str">
        <f t="shared" si="6"/>
        <v>High</v>
      </c>
    </row>
    <row r="414" hidden="1">
      <c r="A414" s="1">
        <v>42123.0</v>
      </c>
      <c r="B414" s="2" t="s">
        <v>1039</v>
      </c>
      <c r="C414" s="2">
        <v>1.0</v>
      </c>
      <c r="D414" s="2" t="s">
        <v>1040</v>
      </c>
      <c r="E414" s="2" t="s">
        <v>27</v>
      </c>
      <c r="F414" s="2" t="s">
        <v>177</v>
      </c>
      <c r="G414" s="2" t="s">
        <v>39</v>
      </c>
      <c r="H414" s="2" t="s">
        <v>178</v>
      </c>
      <c r="I414" s="2" t="s">
        <v>1041</v>
      </c>
      <c r="J414" s="2" t="s">
        <v>321</v>
      </c>
      <c r="K414" s="2" t="s">
        <v>33</v>
      </c>
      <c r="L414" s="10">
        <v>42135.0</v>
      </c>
      <c r="M414" s="2" t="s">
        <v>142</v>
      </c>
      <c r="N414" s="11">
        <v>0.2</v>
      </c>
      <c r="O414" s="12">
        <v>0.0</v>
      </c>
      <c r="P414" s="13">
        <v>0.16</v>
      </c>
      <c r="Q414" s="13">
        <v>3.0</v>
      </c>
      <c r="R414" s="13">
        <f t="shared" si="1"/>
        <v>3.75</v>
      </c>
      <c r="S414" s="14">
        <f t="shared" si="2"/>
        <v>3.75</v>
      </c>
      <c r="T414" s="14">
        <f t="shared" si="3"/>
        <v>0</v>
      </c>
      <c r="U414" s="15" t="str">
        <f>vlookup(F414,'Sub categories'!$A:$C,3,False)</f>
        <v>Art</v>
      </c>
      <c r="V414" s="16">
        <f t="shared" si="4"/>
        <v>12</v>
      </c>
      <c r="W414" s="17">
        <f t="array" ref="W414">INDEX(shipping_prices!$C$1:$F1641,MATCH(I414,shipping_prices!$A$1:$A1641,0),MATCH(M414,shipping_prices!$C$1:$F$1,0))</f>
        <v>20.65</v>
      </c>
      <c r="X414" s="15" t="str">
        <f t="shared" si="5"/>
        <v>Nathan GelderCincinnatiOhio</v>
      </c>
      <c r="Y414" s="15" t="str">
        <f t="shared" si="6"/>
        <v>loss</v>
      </c>
    </row>
    <row r="415" hidden="1">
      <c r="A415" s="1">
        <v>42123.0</v>
      </c>
      <c r="B415" s="2" t="s">
        <v>1042</v>
      </c>
      <c r="C415" s="2">
        <v>3.0</v>
      </c>
      <c r="D415" s="2" t="s">
        <v>1043</v>
      </c>
      <c r="E415" s="2" t="s">
        <v>37</v>
      </c>
      <c r="F415" s="2" t="s">
        <v>1044</v>
      </c>
      <c r="G415" s="2" t="s">
        <v>29</v>
      </c>
      <c r="H415" s="2" t="s">
        <v>532</v>
      </c>
      <c r="I415" s="2" t="s">
        <v>1045</v>
      </c>
      <c r="J415" s="2" t="s">
        <v>1046</v>
      </c>
      <c r="K415" s="2" t="s">
        <v>77</v>
      </c>
      <c r="L415" s="10">
        <v>42125.0</v>
      </c>
      <c r="M415" s="2" t="s">
        <v>34</v>
      </c>
      <c r="N415" s="11">
        <v>0.0</v>
      </c>
      <c r="O415" s="12">
        <v>1.0</v>
      </c>
      <c r="P415" s="13">
        <v>0.44</v>
      </c>
      <c r="Q415" s="13">
        <v>3.0</v>
      </c>
      <c r="R415" s="13">
        <f t="shared" si="1"/>
        <v>3</v>
      </c>
      <c r="S415" s="14">
        <f t="shared" si="2"/>
        <v>1</v>
      </c>
      <c r="T415" s="14">
        <f t="shared" si="3"/>
        <v>0.3333333333</v>
      </c>
      <c r="U415" s="15" t="str">
        <f>vlookup(F415,'Sub categories'!$A:$C,3,False)</f>
        <v>Accessories</v>
      </c>
      <c r="V415" s="16">
        <f t="shared" si="4"/>
        <v>2</v>
      </c>
      <c r="W415" s="17">
        <f t="array" ref="W415">INDEX(shipping_prices!$C$1:$F1642,MATCH(I415,shipping_prices!$A$1:$A1642,0),MATCH(M415,shipping_prices!$C$1:$F$1,0))</f>
        <v>5.53</v>
      </c>
      <c r="X415" s="15" t="str">
        <f t="shared" si="5"/>
        <v>Victoria WilsonSioux FallsSouth Dakota</v>
      </c>
      <c r="Y415" s="15" t="str">
        <f t="shared" si="6"/>
        <v>Low</v>
      </c>
    </row>
    <row r="416" hidden="1">
      <c r="A416" s="1">
        <v>42124.0</v>
      </c>
      <c r="B416" s="2" t="s">
        <v>1042</v>
      </c>
      <c r="C416" s="2">
        <v>3.0</v>
      </c>
      <c r="D416" s="2" t="s">
        <v>1043</v>
      </c>
      <c r="E416" s="2" t="s">
        <v>37</v>
      </c>
      <c r="F416" s="2" t="s">
        <v>1047</v>
      </c>
      <c r="G416" s="2" t="s">
        <v>39</v>
      </c>
      <c r="H416" s="2" t="s">
        <v>157</v>
      </c>
      <c r="I416" s="2" t="s">
        <v>1045</v>
      </c>
      <c r="J416" s="2" t="s">
        <v>1046</v>
      </c>
      <c r="K416" s="2" t="s">
        <v>77</v>
      </c>
      <c r="L416" s="10">
        <v>42125.0</v>
      </c>
      <c r="M416" s="2" t="s">
        <v>34</v>
      </c>
      <c r="N416" s="11">
        <v>0.0</v>
      </c>
      <c r="O416" s="12">
        <v>3.0</v>
      </c>
      <c r="P416" s="13">
        <v>0.41</v>
      </c>
      <c r="Q416" s="13">
        <v>7.0</v>
      </c>
      <c r="R416" s="13">
        <f t="shared" si="1"/>
        <v>7</v>
      </c>
      <c r="S416" s="14">
        <f t="shared" si="2"/>
        <v>2.333333333</v>
      </c>
      <c r="T416" s="14">
        <f t="shared" si="3"/>
        <v>0.4285714286</v>
      </c>
      <c r="U416" s="15" t="str">
        <f>vlookup(F416,'Sub categories'!$A:$C,3,False)</f>
        <v>Fasteners</v>
      </c>
      <c r="V416" s="16">
        <f t="shared" si="4"/>
        <v>1</v>
      </c>
      <c r="W416" s="17">
        <f t="array" ref="W416">INDEX(shipping_prices!$C$1:$F1643,MATCH(I416,shipping_prices!$A$1:$A1643,0),MATCH(M416,shipping_prices!$C$1:$F$1,0))</f>
        <v>5.53</v>
      </c>
      <c r="X416" s="15" t="str">
        <f t="shared" si="5"/>
        <v>Victoria WilsonSioux FallsSouth Dakota</v>
      </c>
      <c r="Y416" s="15" t="str">
        <f t="shared" si="6"/>
        <v>Low</v>
      </c>
    </row>
    <row r="417">
      <c r="A417" s="1">
        <v>42124.0</v>
      </c>
      <c r="B417" s="2" t="s">
        <v>1048</v>
      </c>
      <c r="C417" s="2">
        <v>3.0</v>
      </c>
      <c r="D417" s="2" t="s">
        <v>1049</v>
      </c>
      <c r="E417" s="2" t="s">
        <v>27</v>
      </c>
      <c r="F417" s="2" t="s">
        <v>1050</v>
      </c>
      <c r="G417" s="2" t="s">
        <v>45</v>
      </c>
      <c r="H417" s="2" t="s">
        <v>1024</v>
      </c>
      <c r="I417" s="2" t="s">
        <v>1051</v>
      </c>
      <c r="J417" s="2" t="s">
        <v>122</v>
      </c>
      <c r="K417" s="2" t="s">
        <v>54</v>
      </c>
      <c r="L417" s="10">
        <v>42129.0</v>
      </c>
      <c r="M417" s="2" t="s">
        <v>34</v>
      </c>
      <c r="N417" s="11">
        <v>0.0</v>
      </c>
      <c r="O417" s="12">
        <v>9.0</v>
      </c>
      <c r="P417" s="13">
        <v>0.36</v>
      </c>
      <c r="Q417" s="13">
        <v>26.0</v>
      </c>
      <c r="R417" s="13">
        <f t="shared" si="1"/>
        <v>26</v>
      </c>
      <c r="S417" s="14">
        <f t="shared" si="2"/>
        <v>8.666666667</v>
      </c>
      <c r="T417" s="14">
        <f t="shared" si="3"/>
        <v>0.3461538462</v>
      </c>
      <c r="U417" s="15" t="str">
        <f>vlookup(F417,'Sub categories'!$A:$C,3,False)</f>
        <v>Furnishings</v>
      </c>
      <c r="V417" s="16">
        <f t="shared" si="4"/>
        <v>5</v>
      </c>
      <c r="W417" s="17">
        <f t="array" ref="W417">INDEX(shipping_prices!$C$1:$F1644,MATCH(I417,shipping_prices!$A$1:$A1644,0),MATCH(M417,shipping_prices!$C$1:$F$1,0))</f>
        <v>9.1</v>
      </c>
      <c r="X417" s="15" t="str">
        <f t="shared" si="5"/>
        <v>Sheri GordonAtlantaGeorgia</v>
      </c>
      <c r="Y417" s="15" t="str">
        <f t="shared" si="6"/>
        <v>Low</v>
      </c>
    </row>
    <row r="418">
      <c r="A418" s="1">
        <v>42124.0</v>
      </c>
      <c r="B418" s="2" t="s">
        <v>1048</v>
      </c>
      <c r="C418" s="2">
        <v>2.0</v>
      </c>
      <c r="D418" s="2" t="s">
        <v>1049</v>
      </c>
      <c r="E418" s="2" t="s">
        <v>27</v>
      </c>
      <c r="F418" s="2" t="s">
        <v>1052</v>
      </c>
      <c r="G418" s="2" t="s">
        <v>45</v>
      </c>
      <c r="H418" s="2" t="s">
        <v>79</v>
      </c>
      <c r="I418" s="2" t="s">
        <v>1051</v>
      </c>
      <c r="J418" s="2" t="s">
        <v>122</v>
      </c>
      <c r="K418" s="2" t="s">
        <v>54</v>
      </c>
      <c r="L418" s="10">
        <v>42129.0</v>
      </c>
      <c r="M418" s="2" t="s">
        <v>34</v>
      </c>
      <c r="N418" s="11">
        <v>0.0</v>
      </c>
      <c r="O418" s="12">
        <v>18.0</v>
      </c>
      <c r="P418" s="13">
        <v>0.27</v>
      </c>
      <c r="Q418" s="13">
        <v>68.0</v>
      </c>
      <c r="R418" s="13">
        <f t="shared" si="1"/>
        <v>68</v>
      </c>
      <c r="S418" s="14">
        <f t="shared" si="2"/>
        <v>34</v>
      </c>
      <c r="T418" s="14">
        <f t="shared" si="3"/>
        <v>0.2647058824</v>
      </c>
      <c r="U418" s="15" t="str">
        <f>vlookup(F418,'Sub categories'!$A:$C,3,False)</f>
        <v>Chairs</v>
      </c>
      <c r="V418" s="16">
        <f t="shared" si="4"/>
        <v>5</v>
      </c>
      <c r="W418" s="17">
        <f t="array" ref="W418">INDEX(shipping_prices!$C$1:$F1645,MATCH(I418,shipping_prices!$A$1:$A1645,0),MATCH(M418,shipping_prices!$C$1:$F$1,0))</f>
        <v>9.1</v>
      </c>
      <c r="X418" s="15" t="str">
        <f t="shared" si="5"/>
        <v>Sheri GordonAtlantaGeorgia</v>
      </c>
      <c r="Y418" s="15" t="str">
        <f t="shared" si="6"/>
        <v>Low</v>
      </c>
    </row>
    <row r="419" hidden="1">
      <c r="A419" s="1">
        <v>42126.0</v>
      </c>
      <c r="B419" s="2" t="s">
        <v>1048</v>
      </c>
      <c r="C419" s="2">
        <v>13.0</v>
      </c>
      <c r="D419" s="2" t="s">
        <v>1049</v>
      </c>
      <c r="E419" s="2" t="s">
        <v>27</v>
      </c>
      <c r="F419" s="2" t="s">
        <v>1053</v>
      </c>
      <c r="G419" s="2" t="s">
        <v>39</v>
      </c>
      <c r="H419" s="2" t="s">
        <v>193</v>
      </c>
      <c r="I419" s="2" t="s">
        <v>1051</v>
      </c>
      <c r="J419" s="2" t="s">
        <v>122</v>
      </c>
      <c r="K419" s="2" t="s">
        <v>54</v>
      </c>
      <c r="L419" s="10">
        <v>42129.0</v>
      </c>
      <c r="M419" s="2" t="s">
        <v>34</v>
      </c>
      <c r="N419" s="11">
        <v>0.0</v>
      </c>
      <c r="O419" s="12">
        <v>77.0</v>
      </c>
      <c r="P419" s="13">
        <v>0.47</v>
      </c>
      <c r="Q419" s="13">
        <v>163.0</v>
      </c>
      <c r="R419" s="13">
        <f t="shared" si="1"/>
        <v>163</v>
      </c>
      <c r="S419" s="14">
        <f t="shared" si="2"/>
        <v>12.53846154</v>
      </c>
      <c r="T419" s="14">
        <f t="shared" si="3"/>
        <v>0.472392638</v>
      </c>
      <c r="U419" s="15" t="str">
        <f>vlookup(F419,'Sub categories'!$A:$C,3,False)</f>
        <v>Labels</v>
      </c>
      <c r="V419" s="16">
        <f t="shared" si="4"/>
        <v>3</v>
      </c>
      <c r="W419" s="17">
        <f t="array" ref="W419">INDEX(shipping_prices!$C$1:$F1646,MATCH(I419,shipping_prices!$A$1:$A1646,0),MATCH(M419,shipping_prices!$C$1:$F$1,0))</f>
        <v>9.1</v>
      </c>
      <c r="X419" s="15" t="str">
        <f t="shared" si="5"/>
        <v>Sheri GordonAtlantaGeorgia</v>
      </c>
      <c r="Y419" s="15" t="str">
        <f t="shared" si="6"/>
        <v>High</v>
      </c>
    </row>
    <row r="420" hidden="1">
      <c r="A420" s="1">
        <v>42126.0</v>
      </c>
      <c r="B420" s="2" t="s">
        <v>1054</v>
      </c>
      <c r="C420" s="2">
        <v>5.0</v>
      </c>
      <c r="D420" s="2" t="s">
        <v>1055</v>
      </c>
      <c r="E420" s="2" t="s">
        <v>27</v>
      </c>
      <c r="F420" s="2" t="s">
        <v>1056</v>
      </c>
      <c r="G420" s="2" t="s">
        <v>39</v>
      </c>
      <c r="H420" s="2" t="s">
        <v>79</v>
      </c>
      <c r="I420" s="2" t="s">
        <v>179</v>
      </c>
      <c r="J420" s="2" t="s">
        <v>180</v>
      </c>
      <c r="K420" s="2" t="s">
        <v>54</v>
      </c>
      <c r="L420" s="10">
        <v>42126.0</v>
      </c>
      <c r="M420" s="2" t="s">
        <v>469</v>
      </c>
      <c r="N420" s="11">
        <v>0.0</v>
      </c>
      <c r="O420" s="12">
        <v>18.0</v>
      </c>
      <c r="P420" s="13">
        <v>0.05</v>
      </c>
      <c r="Q420" s="13">
        <v>355.0</v>
      </c>
      <c r="R420" s="13">
        <f t="shared" si="1"/>
        <v>355</v>
      </c>
      <c r="S420" s="14">
        <f t="shared" si="2"/>
        <v>71</v>
      </c>
      <c r="T420" s="14">
        <f t="shared" si="3"/>
        <v>0.05070422535</v>
      </c>
      <c r="U420" s="15" t="str">
        <f>vlookup(F420,'Sub categories'!$A:$C,3,False)</f>
        <v>Storage</v>
      </c>
      <c r="V420" s="16">
        <f t="shared" si="4"/>
        <v>0</v>
      </c>
      <c r="W420" s="17">
        <f t="array" ref="W420">INDEX(shipping_prices!$C$1:$F1647,MATCH(I420,shipping_prices!$A$1:$A1647,0),MATCH(M420,shipping_prices!$C$1:$F$1,0))</f>
        <v>47.77</v>
      </c>
      <c r="X420" s="15" t="str">
        <f t="shared" si="5"/>
        <v>Clay LudtkeColumbiaSouth Carolina</v>
      </c>
      <c r="Y420" s="15" t="str">
        <f t="shared" si="6"/>
        <v>Low</v>
      </c>
    </row>
    <row r="421">
      <c r="A421" s="1">
        <v>42127.0</v>
      </c>
      <c r="B421" s="2" t="s">
        <v>1057</v>
      </c>
      <c r="C421" s="2">
        <v>6.0</v>
      </c>
      <c r="D421" s="2" t="s">
        <v>1058</v>
      </c>
      <c r="E421" s="2" t="s">
        <v>27</v>
      </c>
      <c r="F421" s="2" t="s">
        <v>1059</v>
      </c>
      <c r="G421" s="2" t="s">
        <v>45</v>
      </c>
      <c r="H421" s="2" t="s">
        <v>46</v>
      </c>
      <c r="I421" s="2" t="s">
        <v>31</v>
      </c>
      <c r="J421" s="2" t="s">
        <v>32</v>
      </c>
      <c r="K421" s="2" t="s">
        <v>33</v>
      </c>
      <c r="L421" s="10">
        <v>42136.0</v>
      </c>
      <c r="M421" s="2" t="s">
        <v>90</v>
      </c>
      <c r="N421" s="11">
        <v>0.1</v>
      </c>
      <c r="O421" s="12">
        <v>421.0</v>
      </c>
      <c r="P421" s="13">
        <v>0.11</v>
      </c>
      <c r="Q421" s="13">
        <v>3785.0</v>
      </c>
      <c r="R421" s="13">
        <f t="shared" si="1"/>
        <v>4205.555556</v>
      </c>
      <c r="S421" s="14">
        <f t="shared" si="2"/>
        <v>700.9259259</v>
      </c>
      <c r="T421" s="14">
        <f t="shared" si="3"/>
        <v>0.1112285337</v>
      </c>
      <c r="U421" s="15" t="str">
        <f>vlookup(F421,'Sub categories'!$A:$C,3,False)</f>
        <v>Chairs</v>
      </c>
      <c r="V421" s="16">
        <f t="shared" si="4"/>
        <v>9</v>
      </c>
      <c r="W421" s="17">
        <f t="array" ref="W421">INDEX(shipping_prices!$C$1:$F1648,MATCH(I421,shipping_prices!$A$1:$A1648,0),MATCH(M421,shipping_prices!$C$1:$F$1,0))</f>
        <v>0.94</v>
      </c>
      <c r="X421" s="15" t="str">
        <f t="shared" si="5"/>
        <v>Luke WeissNew York CityNew York</v>
      </c>
      <c r="Y421" s="15" t="str">
        <f t="shared" si="6"/>
        <v>High</v>
      </c>
    </row>
    <row r="422" hidden="1">
      <c r="A422" s="1">
        <v>42127.0</v>
      </c>
      <c r="B422" s="2" t="s">
        <v>1060</v>
      </c>
      <c r="C422" s="2">
        <v>3.0</v>
      </c>
      <c r="D422" s="2" t="s">
        <v>1061</v>
      </c>
      <c r="E422" s="2" t="s">
        <v>27</v>
      </c>
      <c r="F422" s="2" t="s">
        <v>1062</v>
      </c>
      <c r="G422" s="2" t="s">
        <v>39</v>
      </c>
      <c r="H422" s="2" t="s">
        <v>216</v>
      </c>
      <c r="I422" s="2" t="s">
        <v>1063</v>
      </c>
      <c r="J422" s="2" t="s">
        <v>614</v>
      </c>
      <c r="K422" s="2" t="s">
        <v>54</v>
      </c>
      <c r="L422" s="10">
        <v>42129.0</v>
      </c>
      <c r="M422" s="2" t="s">
        <v>34</v>
      </c>
      <c r="N422" s="11">
        <v>0.2</v>
      </c>
      <c r="O422" s="12">
        <v>0.0</v>
      </c>
      <c r="P422" s="13">
        <v>0.11</v>
      </c>
      <c r="Q422" s="13">
        <v>4.0</v>
      </c>
      <c r="R422" s="13">
        <f t="shared" si="1"/>
        <v>5</v>
      </c>
      <c r="S422" s="14">
        <f t="shared" si="2"/>
        <v>1.666666667</v>
      </c>
      <c r="T422" s="14">
        <f t="shared" si="3"/>
        <v>0</v>
      </c>
      <c r="U422" s="15" t="str">
        <f>vlookup(F422,'Sub categories'!$A:$C,3,False)</f>
        <v>Art</v>
      </c>
      <c r="V422" s="16">
        <f t="shared" si="4"/>
        <v>2</v>
      </c>
      <c r="W422" s="17">
        <f t="array" ref="W422">INDEX(shipping_prices!$C$1:$F1649,MATCH(I422,shipping_prices!$A$1:$A1649,0),MATCH(M422,shipping_prices!$C$1:$F$1,0))</f>
        <v>9.99</v>
      </c>
      <c r="X422" s="15" t="str">
        <f t="shared" si="5"/>
        <v>Jamie FrazerJohnson CityTennessee</v>
      </c>
      <c r="Y422" s="15" t="str">
        <f t="shared" si="6"/>
        <v>loss</v>
      </c>
    </row>
    <row r="423" hidden="1">
      <c r="A423" s="1">
        <v>42127.0</v>
      </c>
      <c r="B423" s="2" t="s">
        <v>1060</v>
      </c>
      <c r="C423" s="2">
        <v>4.0</v>
      </c>
      <c r="D423" s="2" t="s">
        <v>1061</v>
      </c>
      <c r="E423" s="2" t="s">
        <v>27</v>
      </c>
      <c r="F423" s="2" t="s">
        <v>1064</v>
      </c>
      <c r="G423" s="2" t="s">
        <v>39</v>
      </c>
      <c r="H423" s="2" t="s">
        <v>198</v>
      </c>
      <c r="I423" s="2" t="s">
        <v>1063</v>
      </c>
      <c r="J423" s="2" t="s">
        <v>614</v>
      </c>
      <c r="K423" s="2" t="s">
        <v>54</v>
      </c>
      <c r="L423" s="10">
        <v>42129.0</v>
      </c>
      <c r="M423" s="2" t="s">
        <v>34</v>
      </c>
      <c r="N423" s="11">
        <v>0.2</v>
      </c>
      <c r="O423" s="12">
        <v>8.0</v>
      </c>
      <c r="P423" s="13">
        <v>0.31</v>
      </c>
      <c r="Q423" s="13">
        <v>25.0</v>
      </c>
      <c r="R423" s="13">
        <f t="shared" si="1"/>
        <v>31.25</v>
      </c>
      <c r="S423" s="14">
        <f t="shared" si="2"/>
        <v>7.8125</v>
      </c>
      <c r="T423" s="14">
        <f t="shared" si="3"/>
        <v>0.32</v>
      </c>
      <c r="U423" s="15" t="str">
        <f>vlookup(F423,'Sub categories'!$A:$C,3,False)</f>
        <v>Paper</v>
      </c>
      <c r="V423" s="16">
        <f t="shared" si="4"/>
        <v>2</v>
      </c>
      <c r="W423" s="17">
        <f t="array" ref="W423">INDEX(shipping_prices!$C$1:$F1650,MATCH(I423,shipping_prices!$A$1:$A1650,0),MATCH(M423,shipping_prices!$C$1:$F$1,0))</f>
        <v>9.99</v>
      </c>
      <c r="X423" s="15" t="str">
        <f t="shared" si="5"/>
        <v>Jamie FrazerJohnson CityTennessee</v>
      </c>
      <c r="Y423" s="15" t="str">
        <f t="shared" si="6"/>
        <v>Low</v>
      </c>
    </row>
    <row r="424" hidden="1">
      <c r="A424" s="1">
        <v>42128.0</v>
      </c>
      <c r="B424" s="2" t="s">
        <v>1060</v>
      </c>
      <c r="C424" s="2">
        <v>2.0</v>
      </c>
      <c r="D424" s="2" t="s">
        <v>1061</v>
      </c>
      <c r="E424" s="2" t="s">
        <v>27</v>
      </c>
      <c r="F424" s="2" t="s">
        <v>1065</v>
      </c>
      <c r="G424" s="2" t="s">
        <v>39</v>
      </c>
      <c r="H424" s="2" t="s">
        <v>79</v>
      </c>
      <c r="I424" s="2" t="s">
        <v>1063</v>
      </c>
      <c r="J424" s="2" t="s">
        <v>614</v>
      </c>
      <c r="K424" s="2" t="s">
        <v>54</v>
      </c>
      <c r="L424" s="10">
        <v>42129.0</v>
      </c>
      <c r="M424" s="2" t="s">
        <v>34</v>
      </c>
      <c r="N424" s="11">
        <v>0.2</v>
      </c>
      <c r="O424" s="12">
        <v>29.0</v>
      </c>
      <c r="P424" s="13">
        <v>0.09</v>
      </c>
      <c r="Q424" s="13">
        <v>333.0</v>
      </c>
      <c r="R424" s="13">
        <f t="shared" si="1"/>
        <v>416.25</v>
      </c>
      <c r="S424" s="14">
        <f t="shared" si="2"/>
        <v>208.125</v>
      </c>
      <c r="T424" s="14">
        <f t="shared" si="3"/>
        <v>0.08708708709</v>
      </c>
      <c r="U424" s="15" t="str">
        <f>vlookup(F424,'Sub categories'!$A:$C,3,False)</f>
        <v>Appliances</v>
      </c>
      <c r="V424" s="16">
        <f t="shared" si="4"/>
        <v>1</v>
      </c>
      <c r="W424" s="17">
        <f t="array" ref="W424">INDEX(shipping_prices!$C$1:$F1651,MATCH(I424,shipping_prices!$A$1:$A1651,0),MATCH(M424,shipping_prices!$C$1:$F$1,0))</f>
        <v>9.99</v>
      </c>
      <c r="X424" s="15" t="str">
        <f t="shared" si="5"/>
        <v>Jamie FrazerJohnson CityTennessee</v>
      </c>
      <c r="Y424" s="15" t="str">
        <f t="shared" si="6"/>
        <v>High</v>
      </c>
    </row>
    <row r="425">
      <c r="A425" s="1">
        <v>42128.0</v>
      </c>
      <c r="B425" s="2" t="s">
        <v>1066</v>
      </c>
      <c r="C425" s="2">
        <v>4.0</v>
      </c>
      <c r="D425" s="2" t="s">
        <v>561</v>
      </c>
      <c r="E425" s="2" t="s">
        <v>27</v>
      </c>
      <c r="F425" s="2" t="s">
        <v>911</v>
      </c>
      <c r="G425" s="2" t="s">
        <v>45</v>
      </c>
      <c r="H425" s="2" t="s">
        <v>912</v>
      </c>
      <c r="I425" s="2" t="s">
        <v>1067</v>
      </c>
      <c r="J425" s="2" t="s">
        <v>53</v>
      </c>
      <c r="K425" s="2" t="s">
        <v>54</v>
      </c>
      <c r="L425" s="10">
        <v>42132.0</v>
      </c>
      <c r="M425" s="2" t="s">
        <v>34</v>
      </c>
      <c r="N425" s="11">
        <v>0.2</v>
      </c>
      <c r="O425" s="12">
        <v>14.0</v>
      </c>
      <c r="P425" s="13">
        <v>0.08</v>
      </c>
      <c r="Q425" s="13">
        <v>186.0</v>
      </c>
      <c r="R425" s="13">
        <f t="shared" si="1"/>
        <v>232.5</v>
      </c>
      <c r="S425" s="14">
        <f t="shared" si="2"/>
        <v>58.125</v>
      </c>
      <c r="T425" s="14">
        <f t="shared" si="3"/>
        <v>0.0752688172</v>
      </c>
      <c r="U425" s="15" t="str">
        <f>vlookup(F425,'Sub categories'!$A:$C,3,False)</f>
        <v>Chairs</v>
      </c>
      <c r="V425" s="16">
        <f t="shared" si="4"/>
        <v>4</v>
      </c>
      <c r="W425" s="17">
        <f t="array" ref="W425">INDEX(shipping_prices!$C$1:$F1652,MATCH(I425,shipping_prices!$A$1:$A1652,0),MATCH(M425,shipping_prices!$C$1:$F$1,0))</f>
        <v>14.14</v>
      </c>
      <c r="X425" s="15" t="str">
        <f t="shared" si="5"/>
        <v>Bryan MillsDeltonaFlorida</v>
      </c>
      <c r="Y425" s="15" t="str">
        <f t="shared" si="6"/>
        <v>Low</v>
      </c>
    </row>
    <row r="426" hidden="1">
      <c r="A426" s="1">
        <v>42128.0</v>
      </c>
      <c r="B426" s="2" t="s">
        <v>1068</v>
      </c>
      <c r="C426" s="2">
        <v>5.0</v>
      </c>
      <c r="D426" s="2" t="s">
        <v>1069</v>
      </c>
      <c r="E426" s="2" t="s">
        <v>27</v>
      </c>
      <c r="F426" s="2" t="s">
        <v>1070</v>
      </c>
      <c r="G426" s="2" t="s">
        <v>29</v>
      </c>
      <c r="H426" s="2" t="s">
        <v>1071</v>
      </c>
      <c r="I426" s="2" t="s">
        <v>163</v>
      </c>
      <c r="J426" s="2" t="s">
        <v>164</v>
      </c>
      <c r="K426" s="2" t="s">
        <v>33</v>
      </c>
      <c r="L426" s="10">
        <v>42133.0</v>
      </c>
      <c r="M426" s="2" t="s">
        <v>142</v>
      </c>
      <c r="N426" s="11">
        <v>0.4</v>
      </c>
      <c r="O426" s="12">
        <v>240.0</v>
      </c>
      <c r="P426" s="13">
        <v>0.13</v>
      </c>
      <c r="Q426" s="13">
        <v>1800.0</v>
      </c>
      <c r="R426" s="13">
        <f t="shared" si="1"/>
        <v>3000</v>
      </c>
      <c r="S426" s="14">
        <f t="shared" si="2"/>
        <v>600</v>
      </c>
      <c r="T426" s="14">
        <f t="shared" si="3"/>
        <v>0.1333333333</v>
      </c>
      <c r="U426" s="15" t="str">
        <f>vlookup(F426,'Sub categories'!$A:$C,3,False)</f>
        <v>Copiers</v>
      </c>
      <c r="V426" s="16">
        <f t="shared" si="4"/>
        <v>5</v>
      </c>
      <c r="W426" s="17">
        <f t="array" ref="W426">INDEX(shipping_prices!$C$1:$F1653,MATCH(I426,shipping_prices!$A$1:$A1653,0),MATCH(M426,shipping_prices!$C$1:$F$1,0))</f>
        <v>20.11</v>
      </c>
      <c r="X426" s="15" t="str">
        <f t="shared" si="5"/>
        <v>Kean ThorntonPhiladelphiaPennsylvania</v>
      </c>
      <c r="Y426" s="15" t="str">
        <f t="shared" si="6"/>
        <v>High</v>
      </c>
    </row>
    <row r="427">
      <c r="A427" s="1">
        <v>42128.0</v>
      </c>
      <c r="B427" s="2" t="s">
        <v>1072</v>
      </c>
      <c r="C427" s="2">
        <v>2.0</v>
      </c>
      <c r="D427" s="2" t="s">
        <v>860</v>
      </c>
      <c r="E427" s="2" t="s">
        <v>27</v>
      </c>
      <c r="F427" s="2" t="s">
        <v>1073</v>
      </c>
      <c r="G427" s="2" t="s">
        <v>45</v>
      </c>
      <c r="H427" s="2" t="s">
        <v>79</v>
      </c>
      <c r="I427" s="2" t="s">
        <v>439</v>
      </c>
      <c r="J427" s="2" t="s">
        <v>42</v>
      </c>
      <c r="K427" s="2" t="s">
        <v>43</v>
      </c>
      <c r="L427" s="10">
        <v>42132.0</v>
      </c>
      <c r="M427" s="2" t="s">
        <v>90</v>
      </c>
      <c r="N427" s="11">
        <v>0.0</v>
      </c>
      <c r="O427" s="12">
        <v>2.0</v>
      </c>
      <c r="P427" s="13">
        <v>0.32</v>
      </c>
      <c r="Q427" s="13">
        <v>6.0</v>
      </c>
      <c r="R427" s="13">
        <f t="shared" si="1"/>
        <v>6</v>
      </c>
      <c r="S427" s="14">
        <f t="shared" si="2"/>
        <v>3</v>
      </c>
      <c r="T427" s="14">
        <f t="shared" si="3"/>
        <v>0.3333333333</v>
      </c>
      <c r="U427" s="15" t="str">
        <f>vlookup(F427,'Sub categories'!$A:$C,3,False)</f>
        <v>Furnishings</v>
      </c>
      <c r="V427" s="16">
        <f t="shared" si="4"/>
        <v>4</v>
      </c>
      <c r="W427" s="17">
        <f t="array" ref="W427">INDEX(shipping_prices!$C$1:$F1654,MATCH(I427,shipping_prices!$A$1:$A1654,0),MATCH(M427,shipping_prices!$C$1:$F$1,0))</f>
        <v>6.71</v>
      </c>
      <c r="X427" s="15" t="str">
        <f t="shared" si="5"/>
        <v>Jas O'CarrollSan DiegoCalifornia</v>
      </c>
      <c r="Y427" s="15" t="str">
        <f t="shared" si="6"/>
        <v>Low</v>
      </c>
    </row>
    <row r="428" hidden="1">
      <c r="A428" s="1">
        <v>42128.0</v>
      </c>
      <c r="B428" s="2" t="s">
        <v>1074</v>
      </c>
      <c r="C428" s="2">
        <v>6.0</v>
      </c>
      <c r="D428" s="2" t="s">
        <v>1075</v>
      </c>
      <c r="E428" s="2" t="s">
        <v>37</v>
      </c>
      <c r="F428" s="2" t="s">
        <v>249</v>
      </c>
      <c r="G428" s="2" t="s">
        <v>39</v>
      </c>
      <c r="H428" s="2" t="s">
        <v>79</v>
      </c>
      <c r="I428" s="2" t="s">
        <v>75</v>
      </c>
      <c r="J428" s="2" t="s">
        <v>76</v>
      </c>
      <c r="K428" s="2" t="s">
        <v>77</v>
      </c>
      <c r="L428" s="10">
        <v>42137.0</v>
      </c>
      <c r="M428" s="2" t="s">
        <v>34</v>
      </c>
      <c r="N428" s="11">
        <v>0.2</v>
      </c>
      <c r="O428" s="12">
        <v>7.0</v>
      </c>
      <c r="P428" s="13">
        <v>0.34</v>
      </c>
      <c r="Q428" s="13">
        <v>21.0</v>
      </c>
      <c r="R428" s="13">
        <f t="shared" si="1"/>
        <v>26.25</v>
      </c>
      <c r="S428" s="14">
        <f t="shared" si="2"/>
        <v>4.375</v>
      </c>
      <c r="T428" s="14">
        <f t="shared" si="3"/>
        <v>0.3333333333</v>
      </c>
      <c r="U428" s="15" t="str">
        <f>vlookup(F428,'Sub categories'!$A:$C,3,False)</f>
        <v>Fasteners</v>
      </c>
      <c r="V428" s="16">
        <f t="shared" si="4"/>
        <v>9</v>
      </c>
      <c r="W428" s="17">
        <f t="array" ref="W428">INDEX(shipping_prices!$C$1:$F1655,MATCH(I428,shipping_prices!$A$1:$A1655,0),MATCH(M428,shipping_prices!$C$1:$F$1,0))</f>
        <v>11.99</v>
      </c>
      <c r="X428" s="15" t="str">
        <f t="shared" si="5"/>
        <v>Michael StewartHoustonTexas</v>
      </c>
      <c r="Y428" s="15" t="str">
        <f t="shared" si="6"/>
        <v>Low</v>
      </c>
    </row>
    <row r="429" hidden="1">
      <c r="A429" s="1">
        <v>42128.0</v>
      </c>
      <c r="B429" s="2" t="s">
        <v>1074</v>
      </c>
      <c r="C429" s="2">
        <v>5.0</v>
      </c>
      <c r="D429" s="2" t="s">
        <v>1075</v>
      </c>
      <c r="E429" s="2" t="s">
        <v>37</v>
      </c>
      <c r="F429" s="2" t="s">
        <v>1076</v>
      </c>
      <c r="G429" s="2" t="s">
        <v>39</v>
      </c>
      <c r="H429" s="2" t="s">
        <v>51</v>
      </c>
      <c r="I429" s="2" t="s">
        <v>75</v>
      </c>
      <c r="J429" s="2" t="s">
        <v>76</v>
      </c>
      <c r="K429" s="2" t="s">
        <v>77</v>
      </c>
      <c r="L429" s="10">
        <v>42137.0</v>
      </c>
      <c r="M429" s="2" t="s">
        <v>34</v>
      </c>
      <c r="N429" s="11">
        <v>0.2</v>
      </c>
      <c r="O429" s="12">
        <v>9.0</v>
      </c>
      <c r="P429" s="13">
        <v>0.35</v>
      </c>
      <c r="Q429" s="13">
        <v>26.0</v>
      </c>
      <c r="R429" s="13">
        <f t="shared" si="1"/>
        <v>32.5</v>
      </c>
      <c r="S429" s="14">
        <f t="shared" si="2"/>
        <v>6.5</v>
      </c>
      <c r="T429" s="14">
        <f t="shared" si="3"/>
        <v>0.3461538462</v>
      </c>
      <c r="U429" s="15" t="str">
        <f>vlookup(F429,'Sub categories'!$A:$C,3,False)</f>
        <v>Paper</v>
      </c>
      <c r="V429" s="16">
        <f t="shared" si="4"/>
        <v>9</v>
      </c>
      <c r="W429" s="17">
        <f t="array" ref="W429">INDEX(shipping_prices!$C$1:$F1656,MATCH(I429,shipping_prices!$A$1:$A1656,0),MATCH(M429,shipping_prices!$C$1:$F$1,0))</f>
        <v>11.99</v>
      </c>
      <c r="X429" s="15" t="str">
        <f t="shared" si="5"/>
        <v>Michael StewartHoustonTexas</v>
      </c>
      <c r="Y429" s="15" t="str">
        <f t="shared" si="6"/>
        <v>Low</v>
      </c>
    </row>
    <row r="430" hidden="1">
      <c r="A430" s="1">
        <v>42129.0</v>
      </c>
      <c r="B430" s="2" t="s">
        <v>1077</v>
      </c>
      <c r="C430" s="2">
        <v>2.0</v>
      </c>
      <c r="D430" s="2" t="s">
        <v>1078</v>
      </c>
      <c r="E430" s="2" t="s">
        <v>49</v>
      </c>
      <c r="F430" s="2" t="s">
        <v>1079</v>
      </c>
      <c r="G430" s="2" t="s">
        <v>39</v>
      </c>
      <c r="H430" s="2" t="s">
        <v>193</v>
      </c>
      <c r="I430" s="2" t="s">
        <v>169</v>
      </c>
      <c r="J430" s="2" t="s">
        <v>42</v>
      </c>
      <c r="K430" s="2" t="s">
        <v>43</v>
      </c>
      <c r="L430" s="10">
        <v>42140.0</v>
      </c>
      <c r="M430" s="2" t="s">
        <v>34</v>
      </c>
      <c r="N430" s="11">
        <v>0.0</v>
      </c>
      <c r="O430" s="12">
        <v>6.0</v>
      </c>
      <c r="P430" s="13">
        <v>0.46</v>
      </c>
      <c r="Q430" s="13">
        <v>13.0</v>
      </c>
      <c r="R430" s="13">
        <f t="shared" si="1"/>
        <v>13</v>
      </c>
      <c r="S430" s="14">
        <f t="shared" si="2"/>
        <v>6.5</v>
      </c>
      <c r="T430" s="14">
        <f t="shared" si="3"/>
        <v>0.4615384615</v>
      </c>
      <c r="U430" s="15" t="str">
        <f>vlookup(F430,'Sub categories'!$A:$C,3,False)</f>
        <v>Labels</v>
      </c>
      <c r="V430" s="16">
        <f t="shared" si="4"/>
        <v>11</v>
      </c>
      <c r="W430" s="17">
        <f t="array" ref="W430">INDEX(shipping_prices!$C$1:$F1657,MATCH(I430,shipping_prices!$A$1:$A1657,0),MATCH(M430,shipping_prices!$C$1:$F$1,0))</f>
        <v>14.86</v>
      </c>
      <c r="X430" s="15" t="str">
        <f t="shared" si="5"/>
        <v>Marc HarriganLos AngelesCalifornia</v>
      </c>
      <c r="Y430" s="15" t="str">
        <f t="shared" si="6"/>
        <v>Low</v>
      </c>
    </row>
    <row r="431" hidden="1">
      <c r="A431" s="1">
        <v>42129.0</v>
      </c>
      <c r="B431" s="2" t="s">
        <v>1077</v>
      </c>
      <c r="C431" s="2">
        <v>5.0</v>
      </c>
      <c r="D431" s="2" t="s">
        <v>1078</v>
      </c>
      <c r="E431" s="2" t="s">
        <v>49</v>
      </c>
      <c r="F431" s="2" t="s">
        <v>1080</v>
      </c>
      <c r="G431" s="2" t="s">
        <v>39</v>
      </c>
      <c r="H431" s="2" t="s">
        <v>216</v>
      </c>
      <c r="I431" s="2" t="s">
        <v>169</v>
      </c>
      <c r="J431" s="2" t="s">
        <v>42</v>
      </c>
      <c r="K431" s="2" t="s">
        <v>43</v>
      </c>
      <c r="L431" s="10">
        <v>42140.0</v>
      </c>
      <c r="M431" s="2" t="s">
        <v>34</v>
      </c>
      <c r="N431" s="11">
        <v>0.0</v>
      </c>
      <c r="O431" s="12">
        <v>6.0</v>
      </c>
      <c r="P431" s="13">
        <v>0.29</v>
      </c>
      <c r="Q431" s="13">
        <v>21.0</v>
      </c>
      <c r="R431" s="13">
        <f t="shared" si="1"/>
        <v>21</v>
      </c>
      <c r="S431" s="14">
        <f t="shared" si="2"/>
        <v>4.2</v>
      </c>
      <c r="T431" s="14">
        <f t="shared" si="3"/>
        <v>0.2857142857</v>
      </c>
      <c r="U431" s="15" t="str">
        <f>vlookup(F431,'Sub categories'!$A:$C,3,False)</f>
        <v>Art</v>
      </c>
      <c r="V431" s="16">
        <f t="shared" si="4"/>
        <v>11</v>
      </c>
      <c r="W431" s="17">
        <f t="array" ref="W431">INDEX(shipping_prices!$C$1:$F1658,MATCH(I431,shipping_prices!$A$1:$A1658,0),MATCH(M431,shipping_prices!$C$1:$F$1,0))</f>
        <v>14.86</v>
      </c>
      <c r="X431" s="15" t="str">
        <f t="shared" si="5"/>
        <v>Marc HarriganLos AngelesCalifornia</v>
      </c>
      <c r="Y431" s="15" t="str">
        <f t="shared" si="6"/>
        <v>Low</v>
      </c>
    </row>
    <row r="432">
      <c r="A432" s="1">
        <v>42129.0</v>
      </c>
      <c r="B432" s="2" t="s">
        <v>1081</v>
      </c>
      <c r="C432" s="2">
        <v>11.0</v>
      </c>
      <c r="D432" s="2" t="s">
        <v>1082</v>
      </c>
      <c r="E432" s="2" t="s">
        <v>49</v>
      </c>
      <c r="F432" s="2" t="s">
        <v>1083</v>
      </c>
      <c r="G432" s="2" t="s">
        <v>45</v>
      </c>
      <c r="H432" s="2" t="s">
        <v>1024</v>
      </c>
      <c r="I432" s="2" t="s">
        <v>158</v>
      </c>
      <c r="J432" s="2" t="s">
        <v>159</v>
      </c>
      <c r="K432" s="2" t="s">
        <v>43</v>
      </c>
      <c r="L432" s="10">
        <v>42137.0</v>
      </c>
      <c r="M432" s="2" t="s">
        <v>34</v>
      </c>
      <c r="N432" s="11">
        <v>0.0</v>
      </c>
      <c r="O432" s="12">
        <v>19.0</v>
      </c>
      <c r="P432" s="13">
        <v>0.3</v>
      </c>
      <c r="Q432" s="13">
        <v>63.0</v>
      </c>
      <c r="R432" s="13">
        <f t="shared" si="1"/>
        <v>63</v>
      </c>
      <c r="S432" s="14">
        <f t="shared" si="2"/>
        <v>5.727272727</v>
      </c>
      <c r="T432" s="14">
        <f t="shared" si="3"/>
        <v>0.3015873016</v>
      </c>
      <c r="U432" s="15" t="str">
        <f>vlookup(F432,'Sub categories'!$A:$C,3,False)</f>
        <v>Furnishings</v>
      </c>
      <c r="V432" s="16">
        <f t="shared" si="4"/>
        <v>8</v>
      </c>
      <c r="W432" s="17">
        <f t="array" ref="W432">INDEX(shipping_prices!$C$1:$F1659,MATCH(I432,shipping_prices!$A$1:$A1659,0),MATCH(M432,shipping_prices!$C$1:$F$1,0))</f>
        <v>7</v>
      </c>
      <c r="X432" s="15" t="str">
        <f t="shared" si="5"/>
        <v>Dean percerSeattleWashington</v>
      </c>
      <c r="Y432" s="15" t="str">
        <f t="shared" si="6"/>
        <v>Low</v>
      </c>
    </row>
    <row r="433" hidden="1">
      <c r="A433" s="1">
        <v>42129.0</v>
      </c>
      <c r="B433" s="2" t="s">
        <v>1081</v>
      </c>
      <c r="C433" s="2">
        <v>5.0</v>
      </c>
      <c r="D433" s="2" t="s">
        <v>1082</v>
      </c>
      <c r="E433" s="2" t="s">
        <v>49</v>
      </c>
      <c r="F433" s="2" t="s">
        <v>1084</v>
      </c>
      <c r="G433" s="2" t="s">
        <v>29</v>
      </c>
      <c r="H433" s="2" t="s">
        <v>697</v>
      </c>
      <c r="I433" s="2" t="s">
        <v>158</v>
      </c>
      <c r="J433" s="2" t="s">
        <v>159</v>
      </c>
      <c r="K433" s="2" t="s">
        <v>43</v>
      </c>
      <c r="L433" s="10">
        <v>42137.0</v>
      </c>
      <c r="M433" s="2" t="s">
        <v>34</v>
      </c>
      <c r="N433" s="11">
        <v>0.0</v>
      </c>
      <c r="O433" s="12">
        <v>59.0</v>
      </c>
      <c r="P433" s="13">
        <v>0.17</v>
      </c>
      <c r="Q433" s="13">
        <v>345.0</v>
      </c>
      <c r="R433" s="13">
        <f t="shared" si="1"/>
        <v>345</v>
      </c>
      <c r="S433" s="14">
        <f t="shared" si="2"/>
        <v>69</v>
      </c>
      <c r="T433" s="14">
        <f t="shared" si="3"/>
        <v>0.1710144928</v>
      </c>
      <c r="U433" s="15" t="str">
        <f>vlookup(F433,'Sub categories'!$A:$C,3,False)</f>
        <v>Accessories</v>
      </c>
      <c r="V433" s="16">
        <f t="shared" si="4"/>
        <v>8</v>
      </c>
      <c r="W433" s="17">
        <f t="array" ref="W433">INDEX(shipping_prices!$C$1:$F1660,MATCH(I433,shipping_prices!$A$1:$A1660,0),MATCH(M433,shipping_prices!$C$1:$F$1,0))</f>
        <v>7</v>
      </c>
      <c r="X433" s="15" t="str">
        <f t="shared" si="5"/>
        <v>Dean percerSeattleWashington</v>
      </c>
      <c r="Y433" s="15" t="str">
        <f t="shared" si="6"/>
        <v>High</v>
      </c>
    </row>
    <row r="434" hidden="1">
      <c r="A434" s="1">
        <v>42129.0</v>
      </c>
      <c r="B434" s="2" t="s">
        <v>1085</v>
      </c>
      <c r="C434" s="2">
        <v>2.0</v>
      </c>
      <c r="D434" s="2" t="s">
        <v>1086</v>
      </c>
      <c r="E434" s="2" t="s">
        <v>27</v>
      </c>
      <c r="F434" s="2" t="s">
        <v>1087</v>
      </c>
      <c r="G434" s="2" t="s">
        <v>39</v>
      </c>
      <c r="H434" s="2" t="s">
        <v>182</v>
      </c>
      <c r="I434" s="2" t="s">
        <v>1088</v>
      </c>
      <c r="J434" s="2" t="s">
        <v>552</v>
      </c>
      <c r="K434" s="2" t="s">
        <v>77</v>
      </c>
      <c r="L434" s="10">
        <v>42133.0</v>
      </c>
      <c r="M434" s="2" t="s">
        <v>34</v>
      </c>
      <c r="N434" s="11">
        <v>0.0</v>
      </c>
      <c r="O434" s="12">
        <v>6.0</v>
      </c>
      <c r="P434" s="13">
        <v>0.5</v>
      </c>
      <c r="Q434" s="13">
        <v>13.0</v>
      </c>
      <c r="R434" s="13">
        <f t="shared" si="1"/>
        <v>13</v>
      </c>
      <c r="S434" s="14">
        <f t="shared" si="2"/>
        <v>6.5</v>
      </c>
      <c r="T434" s="14">
        <f t="shared" si="3"/>
        <v>0.4615384615</v>
      </c>
      <c r="U434" s="15" t="str">
        <f>vlookup(F434,'Sub categories'!$A:$C,3,False)</f>
        <v>Binders</v>
      </c>
      <c r="V434" s="16">
        <f t="shared" si="4"/>
        <v>4</v>
      </c>
      <c r="W434" s="17">
        <f t="array" ref="W434">INDEX(shipping_prices!$C$1:$F1661,MATCH(I434,shipping_prices!$A$1:$A1661,0),MATCH(M434,shipping_prices!$C$1:$F$1,0))</f>
        <v>14.01</v>
      </c>
      <c r="X434" s="15" t="str">
        <f t="shared" si="5"/>
        <v>Sanjit ChandMinneapolisMinnesota</v>
      </c>
      <c r="Y434" s="15" t="str">
        <f t="shared" si="6"/>
        <v>Low</v>
      </c>
    </row>
    <row r="435" hidden="1">
      <c r="A435" s="1">
        <v>42129.0</v>
      </c>
      <c r="B435" s="2" t="s">
        <v>1085</v>
      </c>
      <c r="C435" s="2">
        <v>5.0</v>
      </c>
      <c r="D435" s="2" t="s">
        <v>1086</v>
      </c>
      <c r="E435" s="2" t="s">
        <v>27</v>
      </c>
      <c r="F435" s="2" t="s">
        <v>1089</v>
      </c>
      <c r="G435" s="2" t="s">
        <v>39</v>
      </c>
      <c r="H435" s="2" t="s">
        <v>51</v>
      </c>
      <c r="I435" s="2" t="s">
        <v>1088</v>
      </c>
      <c r="J435" s="2" t="s">
        <v>552</v>
      </c>
      <c r="K435" s="2" t="s">
        <v>77</v>
      </c>
      <c r="L435" s="10">
        <v>42133.0</v>
      </c>
      <c r="M435" s="2" t="s">
        <v>34</v>
      </c>
      <c r="N435" s="11">
        <v>0.0</v>
      </c>
      <c r="O435" s="12">
        <v>16.0</v>
      </c>
      <c r="P435" s="13">
        <v>0.48</v>
      </c>
      <c r="Q435" s="13">
        <v>32.0</v>
      </c>
      <c r="R435" s="13">
        <f t="shared" si="1"/>
        <v>32</v>
      </c>
      <c r="S435" s="14">
        <f t="shared" si="2"/>
        <v>6.4</v>
      </c>
      <c r="T435" s="14">
        <f t="shared" si="3"/>
        <v>0.5</v>
      </c>
      <c r="U435" s="15" t="str">
        <f>vlookup(F435,'Sub categories'!$A:$C,3,False)</f>
        <v>Paper</v>
      </c>
      <c r="V435" s="16">
        <f t="shared" si="4"/>
        <v>4</v>
      </c>
      <c r="W435" s="17">
        <f t="array" ref="W435">INDEX(shipping_prices!$C$1:$F1662,MATCH(I435,shipping_prices!$A$1:$A1662,0),MATCH(M435,shipping_prices!$C$1:$F$1,0))</f>
        <v>14.01</v>
      </c>
      <c r="X435" s="15" t="str">
        <f t="shared" si="5"/>
        <v>Sanjit ChandMinneapolisMinnesota</v>
      </c>
      <c r="Y435" s="15" t="str">
        <f t="shared" si="6"/>
        <v>Low</v>
      </c>
    </row>
    <row r="436" hidden="1">
      <c r="A436" s="1">
        <v>42129.0</v>
      </c>
      <c r="B436" s="2" t="s">
        <v>1085</v>
      </c>
      <c r="C436" s="2">
        <v>5.0</v>
      </c>
      <c r="D436" s="2" t="s">
        <v>1086</v>
      </c>
      <c r="E436" s="2" t="s">
        <v>27</v>
      </c>
      <c r="F436" s="2" t="s">
        <v>620</v>
      </c>
      <c r="G436" s="2" t="s">
        <v>39</v>
      </c>
      <c r="H436" s="2" t="s">
        <v>621</v>
      </c>
      <c r="I436" s="2" t="s">
        <v>1088</v>
      </c>
      <c r="J436" s="2" t="s">
        <v>552</v>
      </c>
      <c r="K436" s="2" t="s">
        <v>77</v>
      </c>
      <c r="L436" s="10">
        <v>42133.0</v>
      </c>
      <c r="M436" s="2" t="s">
        <v>34</v>
      </c>
      <c r="N436" s="11">
        <v>0.0</v>
      </c>
      <c r="O436" s="12">
        <v>16.0</v>
      </c>
      <c r="P436" s="13">
        <v>0.04</v>
      </c>
      <c r="Q436" s="13">
        <v>405.0</v>
      </c>
      <c r="R436" s="13">
        <f t="shared" si="1"/>
        <v>405</v>
      </c>
      <c r="S436" s="14">
        <f t="shared" si="2"/>
        <v>81</v>
      </c>
      <c r="T436" s="14">
        <f t="shared" si="3"/>
        <v>0.03950617284</v>
      </c>
      <c r="U436" s="15" t="str">
        <f>vlookup(F436,'Sub categories'!$A:$C,3,False)</f>
        <v>Storage</v>
      </c>
      <c r="V436" s="16">
        <f t="shared" si="4"/>
        <v>4</v>
      </c>
      <c r="W436" s="17">
        <f t="array" ref="W436">INDEX(shipping_prices!$C$1:$F1663,MATCH(I436,shipping_prices!$A$1:$A1663,0),MATCH(M436,shipping_prices!$C$1:$F$1,0))</f>
        <v>14.01</v>
      </c>
      <c r="X436" s="15" t="str">
        <f t="shared" si="5"/>
        <v>Sanjit ChandMinneapolisMinnesota</v>
      </c>
      <c r="Y436" s="15" t="str">
        <f t="shared" si="6"/>
        <v>Low</v>
      </c>
    </row>
    <row r="437" hidden="1">
      <c r="A437" s="1">
        <v>42130.0</v>
      </c>
      <c r="B437" s="2" t="s">
        <v>1085</v>
      </c>
      <c r="C437" s="2">
        <v>5.0</v>
      </c>
      <c r="D437" s="2" t="s">
        <v>1086</v>
      </c>
      <c r="E437" s="2" t="s">
        <v>27</v>
      </c>
      <c r="F437" s="2" t="s">
        <v>1090</v>
      </c>
      <c r="G437" s="2" t="s">
        <v>39</v>
      </c>
      <c r="H437" s="2" t="s">
        <v>284</v>
      </c>
      <c r="I437" s="2" t="s">
        <v>1088</v>
      </c>
      <c r="J437" s="2" t="s">
        <v>552</v>
      </c>
      <c r="K437" s="2" t="s">
        <v>77</v>
      </c>
      <c r="L437" s="10">
        <v>42133.0</v>
      </c>
      <c r="M437" s="2" t="s">
        <v>34</v>
      </c>
      <c r="N437" s="11">
        <v>0.0</v>
      </c>
      <c r="O437" s="12">
        <v>4630.0</v>
      </c>
      <c r="P437" s="13">
        <v>0.49</v>
      </c>
      <c r="Q437" s="13">
        <v>9450.0</v>
      </c>
      <c r="R437" s="13">
        <f t="shared" si="1"/>
        <v>9450</v>
      </c>
      <c r="S437" s="14">
        <f t="shared" si="2"/>
        <v>1890</v>
      </c>
      <c r="T437" s="14">
        <f t="shared" si="3"/>
        <v>0.4899470899</v>
      </c>
      <c r="U437" s="15" t="str">
        <f>vlookup(F437,'Sub categories'!$A:$C,3,False)</f>
        <v>Binders</v>
      </c>
      <c r="V437" s="16">
        <f t="shared" si="4"/>
        <v>3</v>
      </c>
      <c r="W437" s="17">
        <f t="array" ref="W437">INDEX(shipping_prices!$C$1:$F1664,MATCH(I437,shipping_prices!$A$1:$A1664,0),MATCH(M437,shipping_prices!$C$1:$F$1,0))</f>
        <v>14.01</v>
      </c>
      <c r="X437" s="15" t="str">
        <f t="shared" si="5"/>
        <v>Sanjit ChandMinneapolisMinnesota</v>
      </c>
      <c r="Y437" s="15" t="str">
        <f t="shared" si="6"/>
        <v>High</v>
      </c>
    </row>
    <row r="438" hidden="1">
      <c r="A438" s="1">
        <v>42130.0</v>
      </c>
      <c r="B438" s="2" t="s">
        <v>1091</v>
      </c>
      <c r="C438" s="2">
        <v>5.0</v>
      </c>
      <c r="D438" s="2" t="s">
        <v>1092</v>
      </c>
      <c r="E438" s="2" t="s">
        <v>37</v>
      </c>
      <c r="F438" s="2" t="s">
        <v>1093</v>
      </c>
      <c r="G438" s="2" t="s">
        <v>39</v>
      </c>
      <c r="H438" s="2" t="s">
        <v>216</v>
      </c>
      <c r="I438" s="2" t="s">
        <v>41</v>
      </c>
      <c r="J438" s="2" t="s">
        <v>42</v>
      </c>
      <c r="K438" s="2" t="s">
        <v>43</v>
      </c>
      <c r="L438" s="10">
        <v>42141.0</v>
      </c>
      <c r="M438" s="2" t="s">
        <v>34</v>
      </c>
      <c r="N438" s="11">
        <v>0.0</v>
      </c>
      <c r="O438" s="12">
        <v>26.0</v>
      </c>
      <c r="P438" s="13">
        <v>0.26</v>
      </c>
      <c r="Q438" s="13">
        <v>99.0</v>
      </c>
      <c r="R438" s="13">
        <f t="shared" si="1"/>
        <v>99</v>
      </c>
      <c r="S438" s="14">
        <f t="shared" si="2"/>
        <v>19.8</v>
      </c>
      <c r="T438" s="14">
        <f t="shared" si="3"/>
        <v>0.2626262626</v>
      </c>
      <c r="U438" s="15" t="str">
        <f>vlookup(F438,'Sub categories'!$A:$C,3,False)</f>
        <v>Art</v>
      </c>
      <c r="V438" s="16">
        <f t="shared" si="4"/>
        <v>11</v>
      </c>
      <c r="W438" s="17">
        <f t="array" ref="W438">INDEX(shipping_prices!$C$1:$F1665,MATCH(I438,shipping_prices!$A$1:$A1665,0),MATCH(M438,shipping_prices!$C$1:$F$1,0))</f>
        <v>10.99</v>
      </c>
      <c r="X438" s="15" t="str">
        <f t="shared" si="5"/>
        <v>Michelle EllisonSan FranciscoCalifornia</v>
      </c>
      <c r="Y438" s="15" t="str">
        <f t="shared" si="6"/>
        <v>Low</v>
      </c>
    </row>
    <row r="439">
      <c r="A439" s="1">
        <v>42130.0</v>
      </c>
      <c r="B439" s="2" t="s">
        <v>1091</v>
      </c>
      <c r="C439" s="2">
        <v>1.0</v>
      </c>
      <c r="D439" s="2" t="s">
        <v>1092</v>
      </c>
      <c r="E439" s="2" t="s">
        <v>37</v>
      </c>
      <c r="F439" s="2" t="s">
        <v>1094</v>
      </c>
      <c r="G439" s="2" t="s">
        <v>45</v>
      </c>
      <c r="H439" s="2" t="s">
        <v>46</v>
      </c>
      <c r="I439" s="2" t="s">
        <v>41</v>
      </c>
      <c r="J439" s="2" t="s">
        <v>42</v>
      </c>
      <c r="K439" s="2" t="s">
        <v>43</v>
      </c>
      <c r="L439" s="10">
        <v>42141.0</v>
      </c>
      <c r="M439" s="2" t="s">
        <v>34</v>
      </c>
      <c r="N439" s="11">
        <v>0.2</v>
      </c>
      <c r="O439" s="12">
        <v>27.0</v>
      </c>
      <c r="P439" s="13">
        <v>0.1</v>
      </c>
      <c r="Q439" s="13">
        <v>273.0</v>
      </c>
      <c r="R439" s="13">
        <f t="shared" si="1"/>
        <v>341.25</v>
      </c>
      <c r="S439" s="14">
        <f t="shared" si="2"/>
        <v>341.25</v>
      </c>
      <c r="T439" s="14">
        <f t="shared" si="3"/>
        <v>0.0989010989</v>
      </c>
      <c r="U439" s="15" t="str">
        <f>vlookup(F439,'Sub categories'!$A:$C,3,False)</f>
        <v>Tables</v>
      </c>
      <c r="V439" s="16">
        <f t="shared" si="4"/>
        <v>11</v>
      </c>
      <c r="W439" s="17">
        <f t="array" ref="W439">INDEX(shipping_prices!$C$1:$F1666,MATCH(I439,shipping_prices!$A$1:$A1666,0),MATCH(M439,shipping_prices!$C$1:$F$1,0))</f>
        <v>10.99</v>
      </c>
      <c r="X439" s="15" t="str">
        <f t="shared" si="5"/>
        <v>Michelle EllisonSan FranciscoCalifornia</v>
      </c>
      <c r="Y439" s="15" t="str">
        <f t="shared" si="6"/>
        <v>High</v>
      </c>
    </row>
    <row r="440">
      <c r="A440" s="1">
        <v>42131.0</v>
      </c>
      <c r="B440" s="2" t="s">
        <v>1091</v>
      </c>
      <c r="C440" s="2">
        <v>2.0</v>
      </c>
      <c r="D440" s="2" t="s">
        <v>1092</v>
      </c>
      <c r="E440" s="2" t="s">
        <v>37</v>
      </c>
      <c r="F440" s="2" t="s">
        <v>1095</v>
      </c>
      <c r="G440" s="2" t="s">
        <v>45</v>
      </c>
      <c r="H440" s="2" t="s">
        <v>227</v>
      </c>
      <c r="I440" s="2" t="s">
        <v>41</v>
      </c>
      <c r="J440" s="2" t="s">
        <v>42</v>
      </c>
      <c r="K440" s="2" t="s">
        <v>43</v>
      </c>
      <c r="L440" s="10">
        <v>42141.0</v>
      </c>
      <c r="M440" s="2" t="s">
        <v>34</v>
      </c>
      <c r="N440" s="11">
        <v>0.2</v>
      </c>
      <c r="O440" s="12">
        <v>50.0</v>
      </c>
      <c r="P440" s="13">
        <v>0.06</v>
      </c>
      <c r="Q440" s="13">
        <v>802.0</v>
      </c>
      <c r="R440" s="13">
        <f t="shared" si="1"/>
        <v>1002.5</v>
      </c>
      <c r="S440" s="14">
        <f t="shared" si="2"/>
        <v>501.25</v>
      </c>
      <c r="T440" s="14">
        <f t="shared" si="3"/>
        <v>0.06234413965</v>
      </c>
      <c r="U440" s="15" t="str">
        <f>vlookup(F440,'Sub categories'!$A:$C,3,False)</f>
        <v>Chairs</v>
      </c>
      <c r="V440" s="16">
        <f t="shared" si="4"/>
        <v>10</v>
      </c>
      <c r="W440" s="17">
        <f t="array" ref="W440">INDEX(shipping_prices!$C$1:$F1667,MATCH(I440,shipping_prices!$A$1:$A1667,0),MATCH(M440,shipping_prices!$C$1:$F$1,0))</f>
        <v>10.99</v>
      </c>
      <c r="X440" s="15" t="str">
        <f t="shared" si="5"/>
        <v>Michelle EllisonSan FranciscoCalifornia</v>
      </c>
      <c r="Y440" s="15" t="str">
        <f t="shared" si="6"/>
        <v>High</v>
      </c>
    </row>
    <row r="441" hidden="1">
      <c r="A441" s="1">
        <v>42131.0</v>
      </c>
      <c r="B441" s="2" t="s">
        <v>1096</v>
      </c>
      <c r="C441" s="2">
        <v>3.0</v>
      </c>
      <c r="D441" s="2" t="s">
        <v>1086</v>
      </c>
      <c r="E441" s="2" t="s">
        <v>27</v>
      </c>
      <c r="F441" s="2" t="s">
        <v>676</v>
      </c>
      <c r="G441" s="2" t="s">
        <v>39</v>
      </c>
      <c r="H441" s="2" t="s">
        <v>677</v>
      </c>
      <c r="I441" s="2" t="s">
        <v>1097</v>
      </c>
      <c r="J441" s="2" t="s">
        <v>53</v>
      </c>
      <c r="K441" s="2" t="s">
        <v>54</v>
      </c>
      <c r="L441" s="10">
        <v>42139.0</v>
      </c>
      <c r="M441" s="2" t="s">
        <v>34</v>
      </c>
      <c r="N441" s="11">
        <v>0.2</v>
      </c>
      <c r="O441" s="12">
        <v>2.0</v>
      </c>
      <c r="P441" s="13">
        <v>0.15</v>
      </c>
      <c r="Q441" s="13">
        <v>16.0</v>
      </c>
      <c r="R441" s="13">
        <f t="shared" si="1"/>
        <v>20</v>
      </c>
      <c r="S441" s="14">
        <f t="shared" si="2"/>
        <v>6.666666667</v>
      </c>
      <c r="T441" s="14">
        <f t="shared" si="3"/>
        <v>0.125</v>
      </c>
      <c r="U441" s="15" t="str">
        <f>vlookup(F441,'Sub categories'!$A:$C,3,False)</f>
        <v>Art</v>
      </c>
      <c r="V441" s="16">
        <f t="shared" si="4"/>
        <v>8</v>
      </c>
      <c r="W441" s="17">
        <f t="array" ref="W441">INDEX(shipping_prices!$C$1:$F1668,MATCH(I441,shipping_prices!$A$1:$A1668,0),MATCH(M441,shipping_prices!$C$1:$F$1,0))</f>
        <v>6</v>
      </c>
      <c r="X441" s="15" t="str">
        <f t="shared" si="5"/>
        <v>Sanjit ChandMargateFlorida</v>
      </c>
      <c r="Y441" s="15" t="str">
        <f t="shared" si="6"/>
        <v>Low</v>
      </c>
    </row>
    <row r="442" hidden="1">
      <c r="A442" s="1">
        <v>42131.0</v>
      </c>
      <c r="B442" s="2" t="s">
        <v>1098</v>
      </c>
      <c r="C442" s="2">
        <v>3.0</v>
      </c>
      <c r="D442" s="2" t="s">
        <v>1099</v>
      </c>
      <c r="E442" s="2" t="s">
        <v>27</v>
      </c>
      <c r="F442" s="2" t="s">
        <v>1100</v>
      </c>
      <c r="G442" s="2" t="s">
        <v>39</v>
      </c>
      <c r="H442" s="2" t="s">
        <v>95</v>
      </c>
      <c r="I442" s="2" t="s">
        <v>169</v>
      </c>
      <c r="J442" s="2" t="s">
        <v>42</v>
      </c>
      <c r="K442" s="2" t="s">
        <v>43</v>
      </c>
      <c r="L442" s="10">
        <v>42131.0</v>
      </c>
      <c r="M442" s="2" t="s">
        <v>469</v>
      </c>
      <c r="N442" s="11">
        <v>0.0</v>
      </c>
      <c r="O442" s="12">
        <v>7.0</v>
      </c>
      <c r="P442" s="13">
        <v>0.49</v>
      </c>
      <c r="Q442" s="13">
        <v>13.0</v>
      </c>
      <c r="R442" s="13">
        <f t="shared" si="1"/>
        <v>13</v>
      </c>
      <c r="S442" s="14">
        <f t="shared" si="2"/>
        <v>4.333333333</v>
      </c>
      <c r="T442" s="14">
        <f t="shared" si="3"/>
        <v>0.5384615385</v>
      </c>
      <c r="U442" s="15" t="str">
        <f>vlookup(F442,'Sub categories'!$A:$C,3,False)</f>
        <v>Paper</v>
      </c>
      <c r="V442" s="16">
        <f t="shared" si="4"/>
        <v>0</v>
      </c>
      <c r="W442" s="17">
        <f t="array" ref="W442">INDEX(shipping_prices!$C$1:$F1669,MATCH(I442,shipping_prices!$A$1:$A1669,0),MATCH(M442,shipping_prices!$C$1:$F$1,0))</f>
        <v>49.22</v>
      </c>
      <c r="X442" s="15" t="str">
        <f t="shared" si="5"/>
        <v>Jeremy FarryLos AngelesCalifornia</v>
      </c>
      <c r="Y442" s="15" t="str">
        <f t="shared" si="6"/>
        <v>Low</v>
      </c>
    </row>
    <row r="443" hidden="1">
      <c r="A443" s="1">
        <v>42131.0</v>
      </c>
      <c r="B443" s="2" t="s">
        <v>1101</v>
      </c>
      <c r="C443" s="2">
        <v>3.0</v>
      </c>
      <c r="D443" s="2" t="s">
        <v>710</v>
      </c>
      <c r="E443" s="2" t="s">
        <v>37</v>
      </c>
      <c r="F443" s="2" t="s">
        <v>954</v>
      </c>
      <c r="G443" s="2" t="s">
        <v>39</v>
      </c>
      <c r="H443" s="2" t="s">
        <v>955</v>
      </c>
      <c r="I443" s="2" t="s">
        <v>250</v>
      </c>
      <c r="J443" s="2" t="s">
        <v>251</v>
      </c>
      <c r="K443" s="2" t="s">
        <v>54</v>
      </c>
      <c r="L443" s="10">
        <v>42139.0</v>
      </c>
      <c r="M443" s="2" t="s">
        <v>34</v>
      </c>
      <c r="N443" s="11">
        <v>0.2</v>
      </c>
      <c r="O443" s="12">
        <v>6.0</v>
      </c>
      <c r="P443" s="13">
        <v>0.34</v>
      </c>
      <c r="Q443" s="13">
        <v>18.0</v>
      </c>
      <c r="R443" s="13">
        <f t="shared" si="1"/>
        <v>22.5</v>
      </c>
      <c r="S443" s="14">
        <f t="shared" si="2"/>
        <v>7.5</v>
      </c>
      <c r="T443" s="14">
        <f t="shared" si="3"/>
        <v>0.3333333333</v>
      </c>
      <c r="U443" s="15" t="str">
        <f>vlookup(F443,'Sub categories'!$A:$C,3,False)</f>
        <v>Labels</v>
      </c>
      <c r="V443" s="16">
        <f t="shared" si="4"/>
        <v>8</v>
      </c>
      <c r="W443" s="17">
        <f t="array" ref="W443">INDEX(shipping_prices!$C$1:$F1670,MATCH(I443,shipping_prices!$A$1:$A1670,0),MATCH(M443,shipping_prices!$C$1:$F$1,0))</f>
        <v>7.75</v>
      </c>
      <c r="X443" s="15" t="str">
        <f t="shared" si="5"/>
        <v>Barbara FisherCharlotteNorth Carolina</v>
      </c>
      <c r="Y443" s="15" t="str">
        <f t="shared" si="6"/>
        <v>Low</v>
      </c>
    </row>
    <row r="444">
      <c r="A444" s="1">
        <v>42132.0</v>
      </c>
      <c r="B444" s="2" t="s">
        <v>1101</v>
      </c>
      <c r="C444" s="2">
        <v>4.0</v>
      </c>
      <c r="D444" s="2" t="s">
        <v>710</v>
      </c>
      <c r="E444" s="2" t="s">
        <v>37</v>
      </c>
      <c r="F444" s="2" t="s">
        <v>1102</v>
      </c>
      <c r="G444" s="2" t="s">
        <v>45</v>
      </c>
      <c r="H444" s="2" t="s">
        <v>79</v>
      </c>
      <c r="I444" s="2" t="s">
        <v>250</v>
      </c>
      <c r="J444" s="2" t="s">
        <v>251</v>
      </c>
      <c r="K444" s="2" t="s">
        <v>54</v>
      </c>
      <c r="L444" s="10">
        <v>42139.0</v>
      </c>
      <c r="M444" s="2" t="s">
        <v>34</v>
      </c>
      <c r="N444" s="11">
        <v>0.2</v>
      </c>
      <c r="O444" s="12">
        <v>12.0</v>
      </c>
      <c r="P444" s="13">
        <v>0.28</v>
      </c>
      <c r="Q444" s="13">
        <v>44.0</v>
      </c>
      <c r="R444" s="13">
        <f t="shared" si="1"/>
        <v>55</v>
      </c>
      <c r="S444" s="14">
        <f t="shared" si="2"/>
        <v>13.75</v>
      </c>
      <c r="T444" s="14">
        <f t="shared" si="3"/>
        <v>0.2727272727</v>
      </c>
      <c r="U444" s="15" t="str">
        <f>vlookup(F444,'Sub categories'!$A:$C,3,False)</f>
        <v>Furnishings</v>
      </c>
      <c r="V444" s="16">
        <f t="shared" si="4"/>
        <v>7</v>
      </c>
      <c r="W444" s="17">
        <f t="array" ref="W444">INDEX(shipping_prices!$C$1:$F1671,MATCH(I444,shipping_prices!$A$1:$A1671,0),MATCH(M444,shipping_prices!$C$1:$F$1,0))</f>
        <v>7.75</v>
      </c>
      <c r="X444" s="15" t="str">
        <f t="shared" si="5"/>
        <v>Barbara FisherCharlotteNorth Carolina</v>
      </c>
      <c r="Y444" s="15" t="str">
        <f t="shared" si="6"/>
        <v>Low</v>
      </c>
    </row>
    <row r="445" hidden="1">
      <c r="A445" s="1">
        <v>42133.0</v>
      </c>
      <c r="B445" s="2" t="s">
        <v>1101</v>
      </c>
      <c r="C445" s="2">
        <v>1.0</v>
      </c>
      <c r="D445" s="2" t="s">
        <v>710</v>
      </c>
      <c r="E445" s="2" t="s">
        <v>37</v>
      </c>
      <c r="F445" s="2" t="s">
        <v>328</v>
      </c>
      <c r="G445" s="2" t="s">
        <v>39</v>
      </c>
      <c r="H445" s="2" t="s">
        <v>329</v>
      </c>
      <c r="I445" s="2" t="s">
        <v>250</v>
      </c>
      <c r="J445" s="2" t="s">
        <v>251</v>
      </c>
      <c r="K445" s="2" t="s">
        <v>54</v>
      </c>
      <c r="L445" s="10">
        <v>42139.0</v>
      </c>
      <c r="M445" s="2" t="s">
        <v>34</v>
      </c>
      <c r="N445" s="11">
        <v>0.2</v>
      </c>
      <c r="O445" s="12">
        <v>10.0</v>
      </c>
      <c r="P445" s="13">
        <v>0.16</v>
      </c>
      <c r="Q445" s="13">
        <v>63.0</v>
      </c>
      <c r="R445" s="13">
        <f t="shared" si="1"/>
        <v>78.75</v>
      </c>
      <c r="S445" s="14">
        <f t="shared" si="2"/>
        <v>78.75</v>
      </c>
      <c r="T445" s="14">
        <f t="shared" si="3"/>
        <v>0.1587301587</v>
      </c>
      <c r="U445" s="15" t="str">
        <f>vlookup(F445,'Sub categories'!$A:$C,3,False)</f>
        <v>Appliances</v>
      </c>
      <c r="V445" s="16">
        <f t="shared" si="4"/>
        <v>6</v>
      </c>
      <c r="W445" s="17">
        <f t="array" ref="W445">INDEX(shipping_prices!$C$1:$F1672,MATCH(I445,shipping_prices!$A$1:$A1672,0),MATCH(M445,shipping_prices!$C$1:$F$1,0))</f>
        <v>7.75</v>
      </c>
      <c r="X445" s="15" t="str">
        <f t="shared" si="5"/>
        <v>Barbara FisherCharlotteNorth Carolina</v>
      </c>
      <c r="Y445" s="15" t="str">
        <f t="shared" si="6"/>
        <v>Low</v>
      </c>
    </row>
    <row r="446" hidden="1">
      <c r="A446" s="1">
        <v>42133.0</v>
      </c>
      <c r="B446" s="2" t="s">
        <v>1101</v>
      </c>
      <c r="C446" s="2">
        <v>2.0</v>
      </c>
      <c r="D446" s="2" t="s">
        <v>710</v>
      </c>
      <c r="E446" s="2" t="s">
        <v>37</v>
      </c>
      <c r="F446" s="2" t="s">
        <v>1103</v>
      </c>
      <c r="G446" s="2" t="s">
        <v>39</v>
      </c>
      <c r="H446" s="2" t="s">
        <v>51</v>
      </c>
      <c r="I446" s="2" t="s">
        <v>250</v>
      </c>
      <c r="J446" s="2" t="s">
        <v>251</v>
      </c>
      <c r="K446" s="2" t="s">
        <v>54</v>
      </c>
      <c r="L446" s="10">
        <v>42139.0</v>
      </c>
      <c r="M446" s="2" t="s">
        <v>34</v>
      </c>
      <c r="N446" s="11">
        <v>0.2</v>
      </c>
      <c r="O446" s="12">
        <v>29.0</v>
      </c>
      <c r="P446" s="13">
        <v>0.38</v>
      </c>
      <c r="Q446" s="13">
        <v>78.0</v>
      </c>
      <c r="R446" s="13">
        <f t="shared" si="1"/>
        <v>97.5</v>
      </c>
      <c r="S446" s="14">
        <f t="shared" si="2"/>
        <v>48.75</v>
      </c>
      <c r="T446" s="14">
        <f t="shared" si="3"/>
        <v>0.3717948718</v>
      </c>
      <c r="U446" s="15" t="str">
        <f>vlookup(F446,'Sub categories'!$A:$C,3,False)</f>
        <v>Paper</v>
      </c>
      <c r="V446" s="16">
        <f t="shared" si="4"/>
        <v>6</v>
      </c>
      <c r="W446" s="17">
        <f t="array" ref="W446">INDEX(shipping_prices!$C$1:$F1673,MATCH(I446,shipping_prices!$A$1:$A1673,0),MATCH(M446,shipping_prices!$C$1:$F$1,0))</f>
        <v>7.75</v>
      </c>
      <c r="X446" s="15" t="str">
        <f t="shared" si="5"/>
        <v>Barbara FisherCharlotteNorth Carolina</v>
      </c>
      <c r="Y446" s="15" t="str">
        <f t="shared" si="6"/>
        <v>Low</v>
      </c>
    </row>
    <row r="447">
      <c r="A447" s="1">
        <v>42133.0</v>
      </c>
      <c r="B447" s="2" t="s">
        <v>1104</v>
      </c>
      <c r="C447" s="2">
        <v>5.0</v>
      </c>
      <c r="D447" s="2" t="s">
        <v>1105</v>
      </c>
      <c r="E447" s="2" t="s">
        <v>49</v>
      </c>
      <c r="F447" s="2" t="s">
        <v>1106</v>
      </c>
      <c r="G447" s="2" t="s">
        <v>45</v>
      </c>
      <c r="H447" s="2" t="s">
        <v>707</v>
      </c>
      <c r="I447" s="2" t="s">
        <v>163</v>
      </c>
      <c r="J447" s="2" t="s">
        <v>164</v>
      </c>
      <c r="K447" s="2" t="s">
        <v>33</v>
      </c>
      <c r="L447" s="10">
        <v>42134.0</v>
      </c>
      <c r="M447" s="2" t="s">
        <v>34</v>
      </c>
      <c r="N447" s="11">
        <v>0.2</v>
      </c>
      <c r="O447" s="12">
        <v>21.0</v>
      </c>
      <c r="P447" s="13">
        <v>0.16</v>
      </c>
      <c r="Q447" s="13">
        <v>130.0</v>
      </c>
      <c r="R447" s="13">
        <f t="shared" si="1"/>
        <v>162.5</v>
      </c>
      <c r="S447" s="14">
        <f t="shared" si="2"/>
        <v>32.5</v>
      </c>
      <c r="T447" s="14">
        <f t="shared" si="3"/>
        <v>0.1615384615</v>
      </c>
      <c r="U447" s="15" t="str">
        <f>vlookup(F447,'Sub categories'!$A:$C,3,False)</f>
        <v>Furnishings</v>
      </c>
      <c r="V447" s="16">
        <f t="shared" si="4"/>
        <v>1</v>
      </c>
      <c r="W447" s="17">
        <f t="array" ref="W447">INDEX(shipping_prices!$C$1:$F1674,MATCH(I447,shipping_prices!$A$1:$A1674,0),MATCH(M447,shipping_prices!$C$1:$F$1,0))</f>
        <v>7.98</v>
      </c>
      <c r="X447" s="15" t="str">
        <f t="shared" si="5"/>
        <v>Mathew ReesePhiladelphiaPennsylvania</v>
      </c>
      <c r="Y447" s="15" t="str">
        <f t="shared" si="6"/>
        <v>Low</v>
      </c>
    </row>
    <row r="448" hidden="1">
      <c r="A448" s="1">
        <v>42133.0</v>
      </c>
      <c r="B448" s="2" t="s">
        <v>1107</v>
      </c>
      <c r="C448" s="2">
        <v>4.0</v>
      </c>
      <c r="D448" s="2" t="s">
        <v>968</v>
      </c>
      <c r="E448" s="2" t="s">
        <v>27</v>
      </c>
      <c r="F448" s="2" t="s">
        <v>1108</v>
      </c>
      <c r="G448" s="2" t="s">
        <v>39</v>
      </c>
      <c r="H448" s="2" t="s">
        <v>216</v>
      </c>
      <c r="I448" s="2" t="s">
        <v>41</v>
      </c>
      <c r="J448" s="2" t="s">
        <v>42</v>
      </c>
      <c r="K448" s="2" t="s">
        <v>43</v>
      </c>
      <c r="L448" s="10">
        <v>42134.0</v>
      </c>
      <c r="M448" s="2" t="s">
        <v>90</v>
      </c>
      <c r="N448" s="11">
        <v>0.0</v>
      </c>
      <c r="O448" s="12">
        <v>3.0</v>
      </c>
      <c r="P448" s="13">
        <v>0.28</v>
      </c>
      <c r="Q448" s="13">
        <v>12.0</v>
      </c>
      <c r="R448" s="13">
        <f t="shared" si="1"/>
        <v>12</v>
      </c>
      <c r="S448" s="14">
        <f t="shared" si="2"/>
        <v>3</v>
      </c>
      <c r="T448" s="14">
        <f t="shared" si="3"/>
        <v>0.25</v>
      </c>
      <c r="U448" s="15" t="str">
        <f>vlookup(F448,'Sub categories'!$A:$C,3,False)</f>
        <v>Art</v>
      </c>
      <c r="V448" s="16">
        <f t="shared" si="4"/>
        <v>1</v>
      </c>
      <c r="W448" s="17">
        <f t="array" ref="W448">INDEX(shipping_prices!$C$1:$F1675,MATCH(I448,shipping_prices!$A$1:$A1675,0),MATCH(M448,shipping_prices!$C$1:$F$1,0))</f>
        <v>2.77</v>
      </c>
      <c r="X448" s="15" t="str">
        <f t="shared" si="5"/>
        <v>Naresj PatelSan FranciscoCalifornia</v>
      </c>
      <c r="Y448" s="15" t="str">
        <f t="shared" si="6"/>
        <v>Low</v>
      </c>
    </row>
    <row r="449">
      <c r="A449" s="1">
        <v>42133.0</v>
      </c>
      <c r="B449" s="2" t="s">
        <v>1107</v>
      </c>
      <c r="C449" s="2">
        <v>3.0</v>
      </c>
      <c r="D449" s="2" t="s">
        <v>968</v>
      </c>
      <c r="E449" s="2" t="s">
        <v>27</v>
      </c>
      <c r="F449" s="2" t="s">
        <v>1109</v>
      </c>
      <c r="G449" s="2" t="s">
        <v>45</v>
      </c>
      <c r="H449" s="2" t="s">
        <v>288</v>
      </c>
      <c r="I449" s="2" t="s">
        <v>41</v>
      </c>
      <c r="J449" s="2" t="s">
        <v>42</v>
      </c>
      <c r="K449" s="2" t="s">
        <v>43</v>
      </c>
      <c r="L449" s="10">
        <v>42134.0</v>
      </c>
      <c r="M449" s="2" t="s">
        <v>90</v>
      </c>
      <c r="N449" s="11">
        <v>0.2</v>
      </c>
      <c r="O449" s="12">
        <v>19.0</v>
      </c>
      <c r="P449" s="13">
        <v>0.11</v>
      </c>
      <c r="Q449" s="13">
        <v>170.0</v>
      </c>
      <c r="R449" s="13">
        <f t="shared" si="1"/>
        <v>212.5</v>
      </c>
      <c r="S449" s="14">
        <f t="shared" si="2"/>
        <v>70.83333333</v>
      </c>
      <c r="T449" s="14">
        <f t="shared" si="3"/>
        <v>0.1117647059</v>
      </c>
      <c r="U449" s="15" t="str">
        <f>vlookup(F449,'Sub categories'!$A:$C,3,False)</f>
        <v>Tables</v>
      </c>
      <c r="V449" s="16">
        <f t="shared" si="4"/>
        <v>1</v>
      </c>
      <c r="W449" s="17">
        <f t="array" ref="W449">INDEX(shipping_prices!$C$1:$F1676,MATCH(I449,shipping_prices!$A$1:$A1676,0),MATCH(M449,shipping_prices!$C$1:$F$1,0))</f>
        <v>2.77</v>
      </c>
      <c r="X449" s="15" t="str">
        <f t="shared" si="5"/>
        <v>Naresj PatelSan FranciscoCalifornia</v>
      </c>
      <c r="Y449" s="15" t="str">
        <f t="shared" si="6"/>
        <v>Low</v>
      </c>
    </row>
    <row r="450" hidden="1">
      <c r="A450" s="1">
        <v>42133.0</v>
      </c>
      <c r="B450" s="2" t="s">
        <v>1107</v>
      </c>
      <c r="C450" s="2">
        <v>10.0</v>
      </c>
      <c r="D450" s="2" t="s">
        <v>968</v>
      </c>
      <c r="E450" s="2" t="s">
        <v>27</v>
      </c>
      <c r="F450" s="2" t="s">
        <v>1110</v>
      </c>
      <c r="G450" s="2" t="s">
        <v>39</v>
      </c>
      <c r="H450" s="2" t="s">
        <v>130</v>
      </c>
      <c r="I450" s="2" t="s">
        <v>41</v>
      </c>
      <c r="J450" s="2" t="s">
        <v>42</v>
      </c>
      <c r="K450" s="2" t="s">
        <v>43</v>
      </c>
      <c r="L450" s="10">
        <v>42134.0</v>
      </c>
      <c r="M450" s="2" t="s">
        <v>90</v>
      </c>
      <c r="N450" s="11">
        <v>0.0</v>
      </c>
      <c r="O450" s="12">
        <v>69.0</v>
      </c>
      <c r="P450" s="13">
        <v>0.29</v>
      </c>
      <c r="Q450" s="13">
        <v>237.0</v>
      </c>
      <c r="R450" s="13">
        <f t="shared" si="1"/>
        <v>237</v>
      </c>
      <c r="S450" s="14">
        <f t="shared" si="2"/>
        <v>23.7</v>
      </c>
      <c r="T450" s="14">
        <f t="shared" si="3"/>
        <v>0.2911392405</v>
      </c>
      <c r="U450" s="15" t="str">
        <f>vlookup(F450,'Sub categories'!$A:$C,3,False)</f>
        <v>Storage</v>
      </c>
      <c r="V450" s="16">
        <f t="shared" si="4"/>
        <v>1</v>
      </c>
      <c r="W450" s="17">
        <f t="array" ref="W450">INDEX(shipping_prices!$C$1:$F1677,MATCH(I450,shipping_prices!$A$1:$A1677,0),MATCH(M450,shipping_prices!$C$1:$F$1,0))</f>
        <v>2.77</v>
      </c>
      <c r="X450" s="15" t="str">
        <f t="shared" si="5"/>
        <v>Naresj PatelSan FranciscoCalifornia</v>
      </c>
      <c r="Y450" s="15" t="str">
        <f t="shared" si="6"/>
        <v>High</v>
      </c>
    </row>
    <row r="451">
      <c r="A451" s="1">
        <v>42134.0</v>
      </c>
      <c r="B451" s="2" t="s">
        <v>1107</v>
      </c>
      <c r="C451" s="2">
        <v>3.0</v>
      </c>
      <c r="D451" s="2" t="s">
        <v>968</v>
      </c>
      <c r="E451" s="2" t="s">
        <v>27</v>
      </c>
      <c r="F451" s="2" t="s">
        <v>1111</v>
      </c>
      <c r="G451" s="2" t="s">
        <v>45</v>
      </c>
      <c r="H451" s="2" t="s">
        <v>227</v>
      </c>
      <c r="I451" s="2" t="s">
        <v>41</v>
      </c>
      <c r="J451" s="2" t="s">
        <v>42</v>
      </c>
      <c r="K451" s="2" t="s">
        <v>43</v>
      </c>
      <c r="L451" s="10">
        <v>42134.0</v>
      </c>
      <c r="M451" s="2" t="s">
        <v>90</v>
      </c>
      <c r="N451" s="11">
        <v>0.2</v>
      </c>
      <c r="O451" s="12">
        <v>72.0</v>
      </c>
      <c r="P451" s="13">
        <v>0.1</v>
      </c>
      <c r="Q451" s="13">
        <v>718.0</v>
      </c>
      <c r="R451" s="13">
        <f t="shared" si="1"/>
        <v>897.5</v>
      </c>
      <c r="S451" s="14">
        <f t="shared" si="2"/>
        <v>299.1666667</v>
      </c>
      <c r="T451" s="14">
        <f t="shared" si="3"/>
        <v>0.1002785515</v>
      </c>
      <c r="U451" s="15" t="str">
        <f>vlookup(F451,'Sub categories'!$A:$C,3,False)</f>
        <v>Chairs</v>
      </c>
      <c r="V451" s="16">
        <f t="shared" si="4"/>
        <v>0</v>
      </c>
      <c r="W451" s="17">
        <f t="array" ref="W451">INDEX(shipping_prices!$C$1:$F1678,MATCH(I451,shipping_prices!$A$1:$A1678,0),MATCH(M451,shipping_prices!$C$1:$F$1,0))</f>
        <v>2.77</v>
      </c>
      <c r="X451" s="15" t="str">
        <f t="shared" si="5"/>
        <v>Naresj PatelSan FranciscoCalifornia</v>
      </c>
      <c r="Y451" s="15" t="str">
        <f t="shared" si="6"/>
        <v>High</v>
      </c>
    </row>
    <row r="452" hidden="1">
      <c r="A452" s="1">
        <v>42134.0</v>
      </c>
      <c r="B452" s="2" t="s">
        <v>1112</v>
      </c>
      <c r="C452" s="2">
        <v>3.0</v>
      </c>
      <c r="D452" s="2" t="s">
        <v>1113</v>
      </c>
      <c r="E452" s="2" t="s">
        <v>27</v>
      </c>
      <c r="F452" s="2" t="s">
        <v>453</v>
      </c>
      <c r="G452" s="2" t="s">
        <v>39</v>
      </c>
      <c r="H452" s="2" t="s">
        <v>454</v>
      </c>
      <c r="I452" s="2" t="s">
        <v>163</v>
      </c>
      <c r="J452" s="2" t="s">
        <v>164</v>
      </c>
      <c r="K452" s="2" t="s">
        <v>33</v>
      </c>
      <c r="L452" s="10">
        <v>42138.0</v>
      </c>
      <c r="M452" s="2" t="s">
        <v>142</v>
      </c>
      <c r="N452" s="11">
        <v>0.7</v>
      </c>
      <c r="O452" s="12">
        <v>-5.0</v>
      </c>
      <c r="P452" s="13">
        <v>-0.77</v>
      </c>
      <c r="Q452" s="13">
        <v>7.0</v>
      </c>
      <c r="R452" s="13">
        <f t="shared" si="1"/>
        <v>23.33333333</v>
      </c>
      <c r="S452" s="14">
        <f t="shared" si="2"/>
        <v>7.777777778</v>
      </c>
      <c r="T452" s="14">
        <f t="shared" si="3"/>
        <v>-0.7142857143</v>
      </c>
      <c r="U452" s="15" t="str">
        <f>vlookup(F452,'Sub categories'!$A:$C,3,False)</f>
        <v>Binders</v>
      </c>
      <c r="V452" s="16">
        <f t="shared" si="4"/>
        <v>4</v>
      </c>
      <c r="W452" s="17">
        <f t="array" ref="W452">INDEX(shipping_prices!$C$1:$F1679,MATCH(I452,shipping_prices!$A$1:$A1679,0),MATCH(M452,shipping_prices!$C$1:$F$1,0))</f>
        <v>20.11</v>
      </c>
      <c r="X452" s="15" t="str">
        <f t="shared" si="5"/>
        <v>Larry HughesPhiladelphiaPennsylvania</v>
      </c>
      <c r="Y452" s="15" t="str">
        <f t="shared" si="6"/>
        <v>loss</v>
      </c>
    </row>
    <row r="453" hidden="1">
      <c r="A453" s="1">
        <v>42134.0</v>
      </c>
      <c r="B453" s="2" t="s">
        <v>1114</v>
      </c>
      <c r="C453" s="2">
        <v>3.0</v>
      </c>
      <c r="D453" s="2" t="s">
        <v>1115</v>
      </c>
      <c r="E453" s="2" t="s">
        <v>37</v>
      </c>
      <c r="F453" s="2" t="s">
        <v>1116</v>
      </c>
      <c r="G453" s="2" t="s">
        <v>29</v>
      </c>
      <c r="H453" s="2" t="s">
        <v>431</v>
      </c>
      <c r="I453" s="2" t="s">
        <v>1117</v>
      </c>
      <c r="J453" s="2" t="s">
        <v>89</v>
      </c>
      <c r="K453" s="2" t="s">
        <v>54</v>
      </c>
      <c r="L453" s="10">
        <v>42143.0</v>
      </c>
      <c r="M453" s="2" t="s">
        <v>34</v>
      </c>
      <c r="N453" s="11">
        <v>0.0</v>
      </c>
      <c r="O453" s="12">
        <v>173.0</v>
      </c>
      <c r="P453" s="13">
        <v>0.28</v>
      </c>
      <c r="Q453" s="13">
        <v>618.0</v>
      </c>
      <c r="R453" s="13">
        <f t="shared" si="1"/>
        <v>618</v>
      </c>
      <c r="S453" s="14">
        <f t="shared" si="2"/>
        <v>206</v>
      </c>
      <c r="T453" s="14">
        <f t="shared" si="3"/>
        <v>0.2799352751</v>
      </c>
      <c r="U453" s="15" t="str">
        <f>vlookup(F453,'Sub categories'!$A:$C,3,False)</f>
        <v>Phones</v>
      </c>
      <c r="V453" s="16">
        <f t="shared" si="4"/>
        <v>9</v>
      </c>
      <c r="W453" s="17">
        <f t="array" ref="W453">INDEX(shipping_prices!$C$1:$F1680,MATCH(I453,shipping_prices!$A$1:$A1680,0),MATCH(M453,shipping_prices!$C$1:$F$1,0))</f>
        <v>7.17</v>
      </c>
      <c r="X453" s="15" t="str">
        <f t="shared" si="5"/>
        <v>Mitch WillinghamVirginia BeachVirginia</v>
      </c>
      <c r="Y453" s="15" t="str">
        <f t="shared" si="6"/>
        <v>High</v>
      </c>
    </row>
    <row r="454" hidden="1">
      <c r="A454" s="1">
        <v>42134.0</v>
      </c>
      <c r="B454" s="2" t="s">
        <v>1114</v>
      </c>
      <c r="C454" s="2">
        <v>7.0</v>
      </c>
      <c r="D454" s="2" t="s">
        <v>1115</v>
      </c>
      <c r="E454" s="2" t="s">
        <v>37</v>
      </c>
      <c r="F454" s="2" t="s">
        <v>1118</v>
      </c>
      <c r="G454" s="2" t="s">
        <v>39</v>
      </c>
      <c r="H454" s="2" t="s">
        <v>526</v>
      </c>
      <c r="I454" s="2" t="s">
        <v>1117</v>
      </c>
      <c r="J454" s="2" t="s">
        <v>89</v>
      </c>
      <c r="K454" s="2" t="s">
        <v>54</v>
      </c>
      <c r="L454" s="10">
        <v>42143.0</v>
      </c>
      <c r="M454" s="2" t="s">
        <v>34</v>
      </c>
      <c r="N454" s="11">
        <v>0.0</v>
      </c>
      <c r="O454" s="12">
        <v>1276.0</v>
      </c>
      <c r="P454" s="13">
        <v>0.47</v>
      </c>
      <c r="Q454" s="13">
        <v>2716.0</v>
      </c>
      <c r="R454" s="13">
        <f t="shared" si="1"/>
        <v>2716</v>
      </c>
      <c r="S454" s="14">
        <f t="shared" si="2"/>
        <v>388</v>
      </c>
      <c r="T454" s="14">
        <f t="shared" si="3"/>
        <v>0.469808542</v>
      </c>
      <c r="U454" s="15" t="str">
        <f>vlookup(F454,'Sub categories'!$A:$C,3,False)</f>
        <v>Binders</v>
      </c>
      <c r="V454" s="16">
        <f t="shared" si="4"/>
        <v>9</v>
      </c>
      <c r="W454" s="17">
        <f t="array" ref="W454">INDEX(shipping_prices!$C$1:$F1681,MATCH(I454,shipping_prices!$A$1:$A1681,0),MATCH(M454,shipping_prices!$C$1:$F$1,0))</f>
        <v>7.17</v>
      </c>
      <c r="X454" s="15" t="str">
        <f t="shared" si="5"/>
        <v>Mitch WillinghamVirginia BeachVirginia</v>
      </c>
      <c r="Y454" s="15" t="str">
        <f t="shared" si="6"/>
        <v>High</v>
      </c>
    </row>
    <row r="455" hidden="1">
      <c r="A455" s="1">
        <v>42134.0</v>
      </c>
      <c r="B455" s="2" t="s">
        <v>1119</v>
      </c>
      <c r="C455" s="2">
        <v>4.0</v>
      </c>
      <c r="D455" s="2" t="s">
        <v>1120</v>
      </c>
      <c r="E455" s="2" t="s">
        <v>27</v>
      </c>
      <c r="F455" s="2" t="s">
        <v>1121</v>
      </c>
      <c r="G455" s="2" t="s">
        <v>39</v>
      </c>
      <c r="H455" s="2" t="s">
        <v>526</v>
      </c>
      <c r="I455" s="2" t="s">
        <v>96</v>
      </c>
      <c r="J455" s="2" t="s">
        <v>97</v>
      </c>
      <c r="K455" s="2" t="s">
        <v>77</v>
      </c>
      <c r="L455" s="10">
        <v>42136.0</v>
      </c>
      <c r="M455" s="2" t="s">
        <v>34</v>
      </c>
      <c r="N455" s="11">
        <v>0.0</v>
      </c>
      <c r="O455" s="12">
        <v>21.0</v>
      </c>
      <c r="P455" s="13">
        <v>0.45</v>
      </c>
      <c r="Q455" s="13">
        <v>47.0</v>
      </c>
      <c r="R455" s="13">
        <f t="shared" si="1"/>
        <v>47</v>
      </c>
      <c r="S455" s="14">
        <f t="shared" si="2"/>
        <v>11.75</v>
      </c>
      <c r="T455" s="14">
        <f t="shared" si="3"/>
        <v>0.4468085106</v>
      </c>
      <c r="U455" s="15" t="str">
        <f>vlookup(F455,'Sub categories'!$A:$C,3,False)</f>
        <v>Binders</v>
      </c>
      <c r="V455" s="16">
        <f t="shared" si="4"/>
        <v>2</v>
      </c>
      <c r="W455" s="17">
        <f t="array" ref="W455">INDEX(shipping_prices!$C$1:$F1682,MATCH(I455,shipping_prices!$A$1:$A1682,0),MATCH(M455,shipping_prices!$C$1:$F$1,0))</f>
        <v>13.85</v>
      </c>
      <c r="X455" s="15" t="str">
        <f t="shared" si="5"/>
        <v>Paul MacIntyreJacksonMichigan</v>
      </c>
      <c r="Y455" s="15" t="str">
        <f t="shared" si="6"/>
        <v>Low</v>
      </c>
    </row>
    <row r="456" hidden="1">
      <c r="A456" s="1">
        <v>42134.0</v>
      </c>
      <c r="B456" s="2" t="s">
        <v>1122</v>
      </c>
      <c r="C456" s="2">
        <v>2.0</v>
      </c>
      <c r="D456" s="2" t="s">
        <v>1123</v>
      </c>
      <c r="E456" s="2" t="s">
        <v>49</v>
      </c>
      <c r="F456" s="2" t="s">
        <v>1124</v>
      </c>
      <c r="G456" s="2" t="s">
        <v>39</v>
      </c>
      <c r="H456" s="2" t="s">
        <v>1125</v>
      </c>
      <c r="I456" s="2" t="s">
        <v>1126</v>
      </c>
      <c r="J456" s="2" t="s">
        <v>1127</v>
      </c>
      <c r="K456" s="2" t="s">
        <v>77</v>
      </c>
      <c r="L456" s="10">
        <v>42144.0</v>
      </c>
      <c r="M456" s="2" t="s">
        <v>34</v>
      </c>
      <c r="N456" s="11">
        <v>0.0</v>
      </c>
      <c r="O456" s="12">
        <v>6.0</v>
      </c>
      <c r="P456" s="13">
        <v>0.29</v>
      </c>
      <c r="Q456" s="13">
        <v>20.0</v>
      </c>
      <c r="R456" s="13">
        <f t="shared" si="1"/>
        <v>20</v>
      </c>
      <c r="S456" s="14">
        <f t="shared" si="2"/>
        <v>10</v>
      </c>
      <c r="T456" s="14">
        <f t="shared" si="3"/>
        <v>0.3</v>
      </c>
      <c r="U456" s="15" t="str">
        <f>vlookup(F456,'Sub categories'!$A:$C,3,False)</f>
        <v>Storage</v>
      </c>
      <c r="V456" s="16">
        <f t="shared" si="4"/>
        <v>10</v>
      </c>
      <c r="W456" s="17">
        <f t="array" ref="W456">INDEX(shipping_prices!$C$1:$F1683,MATCH(I456,shipping_prices!$A$1:$A1683,0),MATCH(M456,shipping_prices!$C$1:$F$1,0))</f>
        <v>6.93</v>
      </c>
      <c r="X456" s="15" t="str">
        <f t="shared" si="5"/>
        <v>Rick BensleyTulsaOklahoma</v>
      </c>
      <c r="Y456" s="15" t="str">
        <f t="shared" si="6"/>
        <v>Low</v>
      </c>
    </row>
    <row r="457" hidden="1">
      <c r="A457" s="1">
        <v>42134.0</v>
      </c>
      <c r="B457" s="2" t="s">
        <v>1122</v>
      </c>
      <c r="C457" s="2">
        <v>2.0</v>
      </c>
      <c r="D457" s="2" t="s">
        <v>1123</v>
      </c>
      <c r="E457" s="2" t="s">
        <v>49</v>
      </c>
      <c r="F457" s="2" t="s">
        <v>1128</v>
      </c>
      <c r="G457" s="2" t="s">
        <v>39</v>
      </c>
      <c r="H457" s="2" t="s">
        <v>193</v>
      </c>
      <c r="I457" s="2" t="s">
        <v>1126</v>
      </c>
      <c r="J457" s="2" t="s">
        <v>1127</v>
      </c>
      <c r="K457" s="2" t="s">
        <v>77</v>
      </c>
      <c r="L457" s="10">
        <v>42144.0</v>
      </c>
      <c r="M457" s="2" t="s">
        <v>34</v>
      </c>
      <c r="N457" s="11">
        <v>0.0</v>
      </c>
      <c r="O457" s="12">
        <v>15.0</v>
      </c>
      <c r="P457" s="13">
        <v>0.48</v>
      </c>
      <c r="Q457" s="13">
        <v>32.0</v>
      </c>
      <c r="R457" s="13">
        <f t="shared" si="1"/>
        <v>32</v>
      </c>
      <c r="S457" s="14">
        <f t="shared" si="2"/>
        <v>16</v>
      </c>
      <c r="T457" s="14">
        <f t="shared" si="3"/>
        <v>0.46875</v>
      </c>
      <c r="U457" s="15" t="str">
        <f>vlookup(F457,'Sub categories'!$A:$C,3,False)</f>
        <v>Binders</v>
      </c>
      <c r="V457" s="16">
        <f t="shared" si="4"/>
        <v>10</v>
      </c>
      <c r="W457" s="17">
        <f t="array" ref="W457">INDEX(shipping_prices!$C$1:$F1684,MATCH(I457,shipping_prices!$A$1:$A1684,0),MATCH(M457,shipping_prices!$C$1:$F$1,0))</f>
        <v>6.93</v>
      </c>
      <c r="X457" s="15" t="str">
        <f t="shared" si="5"/>
        <v>Rick BensleyTulsaOklahoma</v>
      </c>
      <c r="Y457" s="15" t="str">
        <f t="shared" si="6"/>
        <v>Low</v>
      </c>
    </row>
    <row r="458">
      <c r="A458" s="1">
        <v>42134.0</v>
      </c>
      <c r="B458" s="2" t="s">
        <v>1122</v>
      </c>
      <c r="C458" s="2">
        <v>2.0</v>
      </c>
      <c r="D458" s="2" t="s">
        <v>1123</v>
      </c>
      <c r="E458" s="2" t="s">
        <v>49</v>
      </c>
      <c r="F458" s="2" t="s">
        <v>915</v>
      </c>
      <c r="G458" s="2" t="s">
        <v>45</v>
      </c>
      <c r="H458" s="2" t="s">
        <v>79</v>
      </c>
      <c r="I458" s="2" t="s">
        <v>1126</v>
      </c>
      <c r="J458" s="2" t="s">
        <v>1127</v>
      </c>
      <c r="K458" s="2" t="s">
        <v>77</v>
      </c>
      <c r="L458" s="10">
        <v>42144.0</v>
      </c>
      <c r="M458" s="2" t="s">
        <v>34</v>
      </c>
      <c r="N458" s="11">
        <v>0.0</v>
      </c>
      <c r="O458" s="12">
        <v>45.0</v>
      </c>
      <c r="P458" s="13">
        <v>0.28</v>
      </c>
      <c r="Q458" s="13">
        <v>162.0</v>
      </c>
      <c r="R458" s="13">
        <f t="shared" si="1"/>
        <v>162</v>
      </c>
      <c r="S458" s="14">
        <f t="shared" si="2"/>
        <v>81</v>
      </c>
      <c r="T458" s="14">
        <f t="shared" si="3"/>
        <v>0.2777777778</v>
      </c>
      <c r="U458" s="15" t="str">
        <f>vlookup(F458,'Sub categories'!$A:$C,3,False)</f>
        <v>Chairs</v>
      </c>
      <c r="V458" s="16">
        <f t="shared" si="4"/>
        <v>10</v>
      </c>
      <c r="W458" s="17">
        <f t="array" ref="W458">INDEX(shipping_prices!$C$1:$F1685,MATCH(I458,shipping_prices!$A$1:$A1685,0),MATCH(M458,shipping_prices!$C$1:$F$1,0))</f>
        <v>6.93</v>
      </c>
      <c r="X458" s="15" t="str">
        <f t="shared" si="5"/>
        <v>Rick BensleyTulsaOklahoma</v>
      </c>
      <c r="Y458" s="15" t="str">
        <f t="shared" si="6"/>
        <v>High</v>
      </c>
    </row>
    <row r="459">
      <c r="A459" s="1">
        <v>42135.0</v>
      </c>
      <c r="B459" s="2" t="s">
        <v>1122</v>
      </c>
      <c r="C459" s="2">
        <v>5.0</v>
      </c>
      <c r="D459" s="2" t="s">
        <v>1123</v>
      </c>
      <c r="E459" s="2" t="s">
        <v>49</v>
      </c>
      <c r="F459" s="2" t="s">
        <v>403</v>
      </c>
      <c r="G459" s="2" t="s">
        <v>45</v>
      </c>
      <c r="H459" s="2" t="s">
        <v>404</v>
      </c>
      <c r="I459" s="2" t="s">
        <v>1126</v>
      </c>
      <c r="J459" s="2" t="s">
        <v>1127</v>
      </c>
      <c r="K459" s="2" t="s">
        <v>77</v>
      </c>
      <c r="L459" s="10">
        <v>42144.0</v>
      </c>
      <c r="M459" s="2" t="s">
        <v>34</v>
      </c>
      <c r="N459" s="11">
        <v>0.0</v>
      </c>
      <c r="O459" s="12">
        <v>112.0</v>
      </c>
      <c r="P459" s="13">
        <v>0.26</v>
      </c>
      <c r="Q459" s="13">
        <v>430.0</v>
      </c>
      <c r="R459" s="13">
        <f t="shared" si="1"/>
        <v>430</v>
      </c>
      <c r="S459" s="14">
        <f t="shared" si="2"/>
        <v>86</v>
      </c>
      <c r="T459" s="14">
        <f t="shared" si="3"/>
        <v>0.2604651163</v>
      </c>
      <c r="U459" s="15" t="str">
        <f>vlookup(F459,'Sub categories'!$A:$C,3,False)</f>
        <v>Tables</v>
      </c>
      <c r="V459" s="16">
        <f t="shared" si="4"/>
        <v>9</v>
      </c>
      <c r="W459" s="17">
        <f t="array" ref="W459">INDEX(shipping_prices!$C$1:$F1686,MATCH(I459,shipping_prices!$A$1:$A1686,0),MATCH(M459,shipping_prices!$C$1:$F$1,0))</f>
        <v>6.93</v>
      </c>
      <c r="X459" s="15" t="str">
        <f t="shared" si="5"/>
        <v>Rick BensleyTulsaOklahoma</v>
      </c>
      <c r="Y459" s="15" t="str">
        <f t="shared" si="6"/>
        <v>High</v>
      </c>
    </row>
    <row r="460" hidden="1">
      <c r="A460" s="1">
        <v>42135.0</v>
      </c>
      <c r="B460" s="2" t="s">
        <v>1129</v>
      </c>
      <c r="C460" s="2">
        <v>2.0</v>
      </c>
      <c r="D460" s="2" t="s">
        <v>149</v>
      </c>
      <c r="E460" s="2" t="s">
        <v>27</v>
      </c>
      <c r="F460" s="2" t="s">
        <v>1130</v>
      </c>
      <c r="G460" s="2" t="s">
        <v>39</v>
      </c>
      <c r="H460" s="2" t="s">
        <v>193</v>
      </c>
      <c r="I460" s="2" t="s">
        <v>310</v>
      </c>
      <c r="J460" s="2" t="s">
        <v>321</v>
      </c>
      <c r="K460" s="2" t="s">
        <v>33</v>
      </c>
      <c r="L460" s="10">
        <v>42143.0</v>
      </c>
      <c r="M460" s="2" t="s">
        <v>34</v>
      </c>
      <c r="N460" s="11">
        <v>0.7</v>
      </c>
      <c r="O460" s="12">
        <v>-3.0</v>
      </c>
      <c r="P460" s="13">
        <v>-0.73</v>
      </c>
      <c r="Q460" s="13">
        <v>3.0</v>
      </c>
      <c r="R460" s="13">
        <f t="shared" si="1"/>
        <v>10</v>
      </c>
      <c r="S460" s="14">
        <f t="shared" si="2"/>
        <v>5</v>
      </c>
      <c r="T460" s="14">
        <f t="shared" si="3"/>
        <v>-1</v>
      </c>
      <c r="U460" s="15" t="str">
        <f>vlookup(F460,'Sub categories'!$A:$C,3,False)</f>
        <v>Binders</v>
      </c>
      <c r="V460" s="16">
        <f t="shared" si="4"/>
        <v>8</v>
      </c>
      <c r="W460" s="17">
        <f t="array" ref="W460">INDEX(shipping_prices!$C$1:$F1687,MATCH(I460,shipping_prices!$A$1:$A1687,0),MATCH(M460,shipping_prices!$C$1:$F$1,0))</f>
        <v>14.31</v>
      </c>
      <c r="X460" s="15" t="str">
        <f t="shared" si="5"/>
        <v>Michael MooreNewarkOhio</v>
      </c>
      <c r="Y460" s="15" t="str">
        <f t="shared" si="6"/>
        <v>loss</v>
      </c>
    </row>
    <row r="461" hidden="1">
      <c r="A461" s="1">
        <v>42135.0</v>
      </c>
      <c r="B461" s="2" t="s">
        <v>1129</v>
      </c>
      <c r="C461" s="2">
        <v>7.0</v>
      </c>
      <c r="D461" s="2" t="s">
        <v>149</v>
      </c>
      <c r="E461" s="2" t="s">
        <v>27</v>
      </c>
      <c r="F461" s="2" t="s">
        <v>1131</v>
      </c>
      <c r="G461" s="2" t="s">
        <v>39</v>
      </c>
      <c r="H461" s="2" t="s">
        <v>51</v>
      </c>
      <c r="I461" s="2" t="s">
        <v>310</v>
      </c>
      <c r="J461" s="2" t="s">
        <v>321</v>
      </c>
      <c r="K461" s="2" t="s">
        <v>33</v>
      </c>
      <c r="L461" s="10">
        <v>42143.0</v>
      </c>
      <c r="M461" s="2" t="s">
        <v>34</v>
      </c>
      <c r="N461" s="11">
        <v>0.2</v>
      </c>
      <c r="O461" s="12">
        <v>13.0</v>
      </c>
      <c r="P461" s="13">
        <v>0.35</v>
      </c>
      <c r="Q461" s="13">
        <v>37.0</v>
      </c>
      <c r="R461" s="13">
        <f t="shared" si="1"/>
        <v>46.25</v>
      </c>
      <c r="S461" s="14">
        <f t="shared" si="2"/>
        <v>6.607142857</v>
      </c>
      <c r="T461" s="14">
        <f t="shared" si="3"/>
        <v>0.3513513514</v>
      </c>
      <c r="U461" s="15" t="str">
        <f>vlookup(F461,'Sub categories'!$A:$C,3,False)</f>
        <v>Paper</v>
      </c>
      <c r="V461" s="16">
        <f t="shared" si="4"/>
        <v>8</v>
      </c>
      <c r="W461" s="17">
        <f t="array" ref="W461">INDEX(shipping_prices!$C$1:$F1688,MATCH(I461,shipping_prices!$A$1:$A1688,0),MATCH(M461,shipping_prices!$C$1:$F$1,0))</f>
        <v>14.31</v>
      </c>
      <c r="X461" s="15" t="str">
        <f t="shared" si="5"/>
        <v>Michael MooreNewarkOhio</v>
      </c>
      <c r="Y461" s="15" t="str">
        <f t="shared" si="6"/>
        <v>Low</v>
      </c>
    </row>
    <row r="462">
      <c r="A462" s="1">
        <v>42135.0</v>
      </c>
      <c r="B462" s="2" t="s">
        <v>1132</v>
      </c>
      <c r="C462" s="2">
        <v>3.0</v>
      </c>
      <c r="D462" s="2" t="s">
        <v>1133</v>
      </c>
      <c r="E462" s="2" t="s">
        <v>49</v>
      </c>
      <c r="F462" s="2" t="s">
        <v>1134</v>
      </c>
      <c r="G462" s="2" t="s">
        <v>45</v>
      </c>
      <c r="H462" s="2" t="s">
        <v>260</v>
      </c>
      <c r="I462" s="2" t="s">
        <v>1135</v>
      </c>
      <c r="J462" s="2" t="s">
        <v>141</v>
      </c>
      <c r="K462" s="2" t="s">
        <v>77</v>
      </c>
      <c r="L462" s="10">
        <v>42143.0</v>
      </c>
      <c r="M462" s="2" t="s">
        <v>34</v>
      </c>
      <c r="N462" s="11">
        <v>0.6</v>
      </c>
      <c r="O462" s="12">
        <v>-5.0</v>
      </c>
      <c r="P462" s="13">
        <v>-0.55</v>
      </c>
      <c r="Q462" s="13">
        <v>9.0</v>
      </c>
      <c r="R462" s="13">
        <f t="shared" si="1"/>
        <v>22.5</v>
      </c>
      <c r="S462" s="14">
        <f t="shared" si="2"/>
        <v>7.5</v>
      </c>
      <c r="T462" s="14">
        <f t="shared" si="3"/>
        <v>-0.5555555556</v>
      </c>
      <c r="U462" s="15" t="str">
        <f>vlookup(F462,'Sub categories'!$A:$C,3,False)</f>
        <v>Furnishings</v>
      </c>
      <c r="V462" s="16">
        <f t="shared" si="4"/>
        <v>8</v>
      </c>
      <c r="W462" s="17">
        <f t="array" ref="W462">INDEX(shipping_prices!$C$1:$F1689,MATCH(I462,shipping_prices!$A$1:$A1689,0),MATCH(M462,shipping_prices!$C$1:$F$1,0))</f>
        <v>10.05</v>
      </c>
      <c r="X462" s="15" t="str">
        <f t="shared" si="5"/>
        <v>Michael GranlundSaint CharlesIllinois</v>
      </c>
      <c r="Y462" s="15" t="str">
        <f t="shared" si="6"/>
        <v>loss</v>
      </c>
    </row>
    <row r="463" hidden="1">
      <c r="A463" s="1">
        <v>42135.0</v>
      </c>
      <c r="B463" s="2" t="s">
        <v>1136</v>
      </c>
      <c r="C463" s="2">
        <v>2.0</v>
      </c>
      <c r="D463" s="2" t="s">
        <v>1137</v>
      </c>
      <c r="E463" s="2" t="s">
        <v>27</v>
      </c>
      <c r="F463" s="2" t="s">
        <v>1138</v>
      </c>
      <c r="G463" s="2" t="s">
        <v>29</v>
      </c>
      <c r="H463" s="2" t="s">
        <v>1139</v>
      </c>
      <c r="I463" s="2" t="s">
        <v>1140</v>
      </c>
      <c r="J463" s="2" t="s">
        <v>311</v>
      </c>
      <c r="K463" s="2" t="s">
        <v>33</v>
      </c>
      <c r="L463" s="10">
        <v>42143.0</v>
      </c>
      <c r="M463" s="2" t="s">
        <v>34</v>
      </c>
      <c r="N463" s="11">
        <v>0.0</v>
      </c>
      <c r="O463" s="12">
        <v>5.0</v>
      </c>
      <c r="P463" s="13">
        <v>0.26</v>
      </c>
      <c r="Q463" s="13">
        <v>20.0</v>
      </c>
      <c r="R463" s="13">
        <f t="shared" si="1"/>
        <v>20</v>
      </c>
      <c r="S463" s="14">
        <f t="shared" si="2"/>
        <v>10</v>
      </c>
      <c r="T463" s="14">
        <f t="shared" si="3"/>
        <v>0.25</v>
      </c>
      <c r="U463" s="15" t="str">
        <f>vlookup(F463,'Sub categories'!$A:$C,3,False)</f>
        <v>Phones</v>
      </c>
      <c r="V463" s="16">
        <f t="shared" si="4"/>
        <v>8</v>
      </c>
      <c r="W463" s="17">
        <f t="array" ref="W463">INDEX(shipping_prices!$C$1:$F1690,MATCH(I463,shipping_prices!$A$1:$A1690,0),MATCH(M463,shipping_prices!$C$1:$F$1,0))</f>
        <v>9.7</v>
      </c>
      <c r="X463" s="15" t="str">
        <f t="shared" si="5"/>
        <v>Katherine HughesDoverDelaware</v>
      </c>
      <c r="Y463" s="15" t="str">
        <f t="shared" si="6"/>
        <v>Low</v>
      </c>
    </row>
    <row r="464" hidden="1">
      <c r="A464" s="1">
        <v>42135.0</v>
      </c>
      <c r="B464" s="2" t="s">
        <v>1141</v>
      </c>
      <c r="C464" s="2">
        <v>6.0</v>
      </c>
      <c r="D464" s="2" t="s">
        <v>377</v>
      </c>
      <c r="E464" s="2" t="s">
        <v>27</v>
      </c>
      <c r="F464" s="2" t="s">
        <v>1142</v>
      </c>
      <c r="G464" s="2" t="s">
        <v>39</v>
      </c>
      <c r="H464" s="2" t="s">
        <v>216</v>
      </c>
      <c r="I464" s="2" t="s">
        <v>1143</v>
      </c>
      <c r="J464" s="2" t="s">
        <v>552</v>
      </c>
      <c r="K464" s="2" t="s">
        <v>77</v>
      </c>
      <c r="L464" s="10">
        <v>42136.0</v>
      </c>
      <c r="M464" s="2" t="s">
        <v>34</v>
      </c>
      <c r="N464" s="11">
        <v>0.0</v>
      </c>
      <c r="O464" s="12">
        <v>6.0</v>
      </c>
      <c r="P464" s="13">
        <v>0.29</v>
      </c>
      <c r="Q464" s="13">
        <v>20.0</v>
      </c>
      <c r="R464" s="13">
        <f t="shared" si="1"/>
        <v>20</v>
      </c>
      <c r="S464" s="14">
        <f t="shared" si="2"/>
        <v>3.333333333</v>
      </c>
      <c r="T464" s="14">
        <f t="shared" si="3"/>
        <v>0.3</v>
      </c>
      <c r="U464" s="15" t="str">
        <f>vlookup(F464,'Sub categories'!$A:$C,3,False)</f>
        <v>Art</v>
      </c>
      <c r="V464" s="16">
        <f t="shared" si="4"/>
        <v>1</v>
      </c>
      <c r="W464" s="17">
        <f t="array" ref="W464">INDEX(shipping_prices!$C$1:$F1691,MATCH(I464,shipping_prices!$A$1:$A1691,0),MATCH(M464,shipping_prices!$C$1:$F$1,0))</f>
        <v>13.03</v>
      </c>
      <c r="X464" s="15" t="str">
        <f t="shared" si="5"/>
        <v>Bradley NguyenLakevilleMinnesota</v>
      </c>
      <c r="Y464" s="15" t="str">
        <f t="shared" si="6"/>
        <v>Low</v>
      </c>
    </row>
    <row r="465" hidden="1">
      <c r="A465" s="1">
        <v>42135.0</v>
      </c>
      <c r="B465" s="2" t="s">
        <v>1141</v>
      </c>
      <c r="C465" s="2">
        <v>6.0</v>
      </c>
      <c r="D465" s="2" t="s">
        <v>377</v>
      </c>
      <c r="E465" s="2" t="s">
        <v>27</v>
      </c>
      <c r="F465" s="2" t="s">
        <v>1144</v>
      </c>
      <c r="G465" s="2" t="s">
        <v>39</v>
      </c>
      <c r="H465" s="2" t="s">
        <v>193</v>
      </c>
      <c r="I465" s="2" t="s">
        <v>1143</v>
      </c>
      <c r="J465" s="2" t="s">
        <v>552</v>
      </c>
      <c r="K465" s="2" t="s">
        <v>77</v>
      </c>
      <c r="L465" s="10">
        <v>42136.0</v>
      </c>
      <c r="M465" s="2" t="s">
        <v>34</v>
      </c>
      <c r="N465" s="11">
        <v>0.0</v>
      </c>
      <c r="O465" s="12">
        <v>17.0</v>
      </c>
      <c r="P465" s="13">
        <v>0.48</v>
      </c>
      <c r="Q465" s="13">
        <v>36.0</v>
      </c>
      <c r="R465" s="13">
        <f t="shared" si="1"/>
        <v>36</v>
      </c>
      <c r="S465" s="14">
        <f t="shared" si="2"/>
        <v>6</v>
      </c>
      <c r="T465" s="14">
        <f t="shared" si="3"/>
        <v>0.4722222222</v>
      </c>
      <c r="U465" s="15" t="str">
        <f>vlookup(F465,'Sub categories'!$A:$C,3,False)</f>
        <v>Binders</v>
      </c>
      <c r="V465" s="16">
        <f t="shared" si="4"/>
        <v>1</v>
      </c>
      <c r="W465" s="17">
        <f t="array" ref="W465">INDEX(shipping_prices!$C$1:$F1692,MATCH(I465,shipping_prices!$A$1:$A1692,0),MATCH(M465,shipping_prices!$C$1:$F$1,0))</f>
        <v>13.03</v>
      </c>
      <c r="X465" s="15" t="str">
        <f t="shared" si="5"/>
        <v>Bradley NguyenLakevilleMinnesota</v>
      </c>
      <c r="Y465" s="15" t="str">
        <f t="shared" si="6"/>
        <v>Low</v>
      </c>
    </row>
    <row r="466" hidden="1">
      <c r="A466" s="1">
        <v>42135.0</v>
      </c>
      <c r="B466" s="2" t="s">
        <v>1141</v>
      </c>
      <c r="C466" s="2">
        <v>7.0</v>
      </c>
      <c r="D466" s="2" t="s">
        <v>377</v>
      </c>
      <c r="E466" s="2" t="s">
        <v>27</v>
      </c>
      <c r="F466" s="2" t="s">
        <v>601</v>
      </c>
      <c r="G466" s="2" t="s">
        <v>39</v>
      </c>
      <c r="H466" s="2" t="s">
        <v>79</v>
      </c>
      <c r="I466" s="2" t="s">
        <v>1143</v>
      </c>
      <c r="J466" s="2" t="s">
        <v>552</v>
      </c>
      <c r="K466" s="2" t="s">
        <v>77</v>
      </c>
      <c r="L466" s="10">
        <v>42136.0</v>
      </c>
      <c r="M466" s="2" t="s">
        <v>34</v>
      </c>
      <c r="N466" s="11">
        <v>0.0</v>
      </c>
      <c r="O466" s="12">
        <v>24.0</v>
      </c>
      <c r="P466" s="13">
        <v>0.5</v>
      </c>
      <c r="Q466" s="13">
        <v>47.0</v>
      </c>
      <c r="R466" s="13">
        <f t="shared" si="1"/>
        <v>47</v>
      </c>
      <c r="S466" s="14">
        <f t="shared" si="2"/>
        <v>6.714285714</v>
      </c>
      <c r="T466" s="14">
        <f t="shared" si="3"/>
        <v>0.5106382979</v>
      </c>
      <c r="U466" s="15" t="str">
        <f>vlookup(F466,'Sub categories'!$A:$C,3,False)</f>
        <v>Paper</v>
      </c>
      <c r="V466" s="16">
        <f t="shared" si="4"/>
        <v>1</v>
      </c>
      <c r="W466" s="17">
        <f t="array" ref="W466">INDEX(shipping_prices!$C$1:$F1693,MATCH(I466,shipping_prices!$A$1:$A1693,0),MATCH(M466,shipping_prices!$C$1:$F$1,0))</f>
        <v>13.03</v>
      </c>
      <c r="X466" s="15" t="str">
        <f t="shared" si="5"/>
        <v>Bradley NguyenLakevilleMinnesota</v>
      </c>
      <c r="Y466" s="15" t="str">
        <f t="shared" si="6"/>
        <v>Low</v>
      </c>
    </row>
    <row r="467" hidden="1">
      <c r="A467" s="1">
        <v>42136.0</v>
      </c>
      <c r="B467" s="2" t="s">
        <v>1141</v>
      </c>
      <c r="C467" s="2">
        <v>10.0</v>
      </c>
      <c r="D467" s="2" t="s">
        <v>377</v>
      </c>
      <c r="E467" s="2" t="s">
        <v>27</v>
      </c>
      <c r="F467" s="2" t="s">
        <v>1145</v>
      </c>
      <c r="G467" s="2" t="s">
        <v>39</v>
      </c>
      <c r="H467" s="2" t="s">
        <v>40</v>
      </c>
      <c r="I467" s="2" t="s">
        <v>1143</v>
      </c>
      <c r="J467" s="2" t="s">
        <v>552</v>
      </c>
      <c r="K467" s="2" t="s">
        <v>77</v>
      </c>
      <c r="L467" s="10">
        <v>42136.0</v>
      </c>
      <c r="M467" s="2" t="s">
        <v>34</v>
      </c>
      <c r="N467" s="11">
        <v>0.0</v>
      </c>
      <c r="O467" s="12">
        <v>25.0</v>
      </c>
      <c r="P467" s="13">
        <v>0.47</v>
      </c>
      <c r="Q467" s="13">
        <v>53.0</v>
      </c>
      <c r="R467" s="13">
        <f t="shared" si="1"/>
        <v>53</v>
      </c>
      <c r="S467" s="14">
        <f t="shared" si="2"/>
        <v>5.3</v>
      </c>
      <c r="T467" s="14">
        <f t="shared" si="3"/>
        <v>0.4716981132</v>
      </c>
      <c r="U467" s="15" t="str">
        <f>vlookup(F467,'Sub categories'!$A:$C,3,False)</f>
        <v>Binders</v>
      </c>
      <c r="V467" s="16">
        <f t="shared" si="4"/>
        <v>0</v>
      </c>
      <c r="W467" s="17">
        <f t="array" ref="W467">INDEX(shipping_prices!$C$1:$F1694,MATCH(I467,shipping_prices!$A$1:$A1694,0),MATCH(M467,shipping_prices!$C$1:$F$1,0))</f>
        <v>13.03</v>
      </c>
      <c r="X467" s="15" t="str">
        <f t="shared" si="5"/>
        <v>Bradley NguyenLakevilleMinnesota</v>
      </c>
      <c r="Y467" s="15" t="str">
        <f t="shared" si="6"/>
        <v>Low</v>
      </c>
    </row>
    <row r="468" hidden="1">
      <c r="A468" s="1">
        <v>42136.0</v>
      </c>
      <c r="B468" s="2" t="s">
        <v>1141</v>
      </c>
      <c r="C468" s="2">
        <v>2.0</v>
      </c>
      <c r="D468" s="2" t="s">
        <v>377</v>
      </c>
      <c r="E468" s="2" t="s">
        <v>27</v>
      </c>
      <c r="F468" s="2" t="s">
        <v>1146</v>
      </c>
      <c r="G468" s="2" t="s">
        <v>39</v>
      </c>
      <c r="H468" s="2" t="s">
        <v>1147</v>
      </c>
      <c r="I468" s="2" t="s">
        <v>1143</v>
      </c>
      <c r="J468" s="2" t="s">
        <v>552</v>
      </c>
      <c r="K468" s="2" t="s">
        <v>77</v>
      </c>
      <c r="L468" s="10">
        <v>42136.0</v>
      </c>
      <c r="M468" s="2" t="s">
        <v>34</v>
      </c>
      <c r="N468" s="11">
        <v>0.0</v>
      </c>
      <c r="O468" s="12">
        <v>37.0</v>
      </c>
      <c r="P468" s="13">
        <v>0.39</v>
      </c>
      <c r="Q468" s="13">
        <v>94.0</v>
      </c>
      <c r="R468" s="13">
        <f t="shared" si="1"/>
        <v>94</v>
      </c>
      <c r="S468" s="14">
        <f t="shared" si="2"/>
        <v>47</v>
      </c>
      <c r="T468" s="14">
        <f t="shared" si="3"/>
        <v>0.3936170213</v>
      </c>
      <c r="U468" s="15" t="str">
        <f>vlookup(F468,'Sub categories'!$A:$C,3,False)</f>
        <v>Appliances</v>
      </c>
      <c r="V468" s="16">
        <f t="shared" si="4"/>
        <v>0</v>
      </c>
      <c r="W468" s="17">
        <f t="array" ref="W468">INDEX(shipping_prices!$C$1:$F1695,MATCH(I468,shipping_prices!$A$1:$A1695,0),MATCH(M468,shipping_prices!$C$1:$F$1,0))</f>
        <v>13.03</v>
      </c>
      <c r="X468" s="15" t="str">
        <f t="shared" si="5"/>
        <v>Bradley NguyenLakevilleMinnesota</v>
      </c>
      <c r="Y468" s="15" t="str">
        <f t="shared" si="6"/>
        <v>Low</v>
      </c>
    </row>
    <row r="469" hidden="1">
      <c r="A469" s="1">
        <v>42137.0</v>
      </c>
      <c r="B469" s="2" t="s">
        <v>1148</v>
      </c>
      <c r="C469" s="2">
        <v>3.0</v>
      </c>
      <c r="D469" s="2" t="s">
        <v>1149</v>
      </c>
      <c r="E469" s="2" t="s">
        <v>27</v>
      </c>
      <c r="F469" s="2" t="s">
        <v>1150</v>
      </c>
      <c r="G469" s="2" t="s">
        <v>39</v>
      </c>
      <c r="H469" s="2" t="s">
        <v>95</v>
      </c>
      <c r="I469" s="2" t="s">
        <v>169</v>
      </c>
      <c r="J469" s="2" t="s">
        <v>42</v>
      </c>
      <c r="K469" s="2" t="s">
        <v>43</v>
      </c>
      <c r="L469" s="10">
        <v>42139.0</v>
      </c>
      <c r="M469" s="2" t="s">
        <v>34</v>
      </c>
      <c r="N469" s="11">
        <v>0.0</v>
      </c>
      <c r="O469" s="12">
        <v>10.0</v>
      </c>
      <c r="P469" s="13">
        <v>0.47</v>
      </c>
      <c r="Q469" s="13">
        <v>21.0</v>
      </c>
      <c r="R469" s="13">
        <f t="shared" si="1"/>
        <v>21</v>
      </c>
      <c r="S469" s="14">
        <f t="shared" si="2"/>
        <v>7</v>
      </c>
      <c r="T469" s="14">
        <f t="shared" si="3"/>
        <v>0.4761904762</v>
      </c>
      <c r="U469" s="15" t="str">
        <f>vlookup(F469,'Sub categories'!$A:$C,3,False)</f>
        <v>Paper</v>
      </c>
      <c r="V469" s="16">
        <f t="shared" si="4"/>
        <v>2</v>
      </c>
      <c r="W469" s="17">
        <f t="array" ref="W469">INDEX(shipping_prices!$C$1:$F1696,MATCH(I469,shipping_prices!$A$1:$A1696,0),MATCH(M469,shipping_prices!$C$1:$F$1,0))</f>
        <v>14.86</v>
      </c>
      <c r="X469" s="15" t="str">
        <f t="shared" si="5"/>
        <v>Chad SievertLos AngelesCalifornia</v>
      </c>
      <c r="Y469" s="15" t="str">
        <f t="shared" si="6"/>
        <v>Low</v>
      </c>
    </row>
    <row r="470" hidden="1">
      <c r="A470" s="1">
        <v>42137.0</v>
      </c>
      <c r="B470" s="2" t="s">
        <v>1148</v>
      </c>
      <c r="C470" s="2">
        <v>2.0</v>
      </c>
      <c r="D470" s="2" t="s">
        <v>1149</v>
      </c>
      <c r="E470" s="2" t="s">
        <v>27</v>
      </c>
      <c r="F470" s="2" t="s">
        <v>1151</v>
      </c>
      <c r="G470" s="2" t="s">
        <v>39</v>
      </c>
      <c r="H470" s="2" t="s">
        <v>51</v>
      </c>
      <c r="I470" s="2" t="s">
        <v>169</v>
      </c>
      <c r="J470" s="2" t="s">
        <v>42</v>
      </c>
      <c r="K470" s="2" t="s">
        <v>43</v>
      </c>
      <c r="L470" s="10">
        <v>42139.0</v>
      </c>
      <c r="M470" s="2" t="s">
        <v>34</v>
      </c>
      <c r="N470" s="11">
        <v>0.0</v>
      </c>
      <c r="O470" s="12">
        <v>53.0</v>
      </c>
      <c r="P470" s="13">
        <v>0.48</v>
      </c>
      <c r="Q470" s="13">
        <v>111.0</v>
      </c>
      <c r="R470" s="13">
        <f t="shared" si="1"/>
        <v>111</v>
      </c>
      <c r="S470" s="14">
        <f t="shared" si="2"/>
        <v>55.5</v>
      </c>
      <c r="T470" s="14">
        <f t="shared" si="3"/>
        <v>0.4774774775</v>
      </c>
      <c r="U470" s="15" t="str">
        <f>vlookup(F470,'Sub categories'!$A:$C,3,False)</f>
        <v>Paper</v>
      </c>
      <c r="V470" s="16">
        <f t="shared" si="4"/>
        <v>2</v>
      </c>
      <c r="W470" s="17">
        <f t="array" ref="W470">INDEX(shipping_prices!$C$1:$F1697,MATCH(I470,shipping_prices!$A$1:$A1697,0),MATCH(M470,shipping_prices!$C$1:$F$1,0))</f>
        <v>14.86</v>
      </c>
      <c r="X470" s="15" t="str">
        <f t="shared" si="5"/>
        <v>Chad SievertLos AngelesCalifornia</v>
      </c>
      <c r="Y470" s="15" t="str">
        <f t="shared" si="6"/>
        <v>High</v>
      </c>
    </row>
    <row r="471">
      <c r="A471" s="1">
        <v>42137.0</v>
      </c>
      <c r="B471" s="2" t="s">
        <v>1148</v>
      </c>
      <c r="C471" s="2">
        <v>7.0</v>
      </c>
      <c r="D471" s="2" t="s">
        <v>1149</v>
      </c>
      <c r="E471" s="2" t="s">
        <v>27</v>
      </c>
      <c r="F471" s="2" t="s">
        <v>1152</v>
      </c>
      <c r="G471" s="2" t="s">
        <v>45</v>
      </c>
      <c r="H471" s="2" t="s">
        <v>227</v>
      </c>
      <c r="I471" s="2" t="s">
        <v>169</v>
      </c>
      <c r="J471" s="2" t="s">
        <v>42</v>
      </c>
      <c r="K471" s="2" t="s">
        <v>43</v>
      </c>
      <c r="L471" s="10">
        <v>42139.0</v>
      </c>
      <c r="M471" s="2" t="s">
        <v>34</v>
      </c>
      <c r="N471" s="11">
        <v>0.2</v>
      </c>
      <c r="O471" s="12">
        <v>21.0</v>
      </c>
      <c r="P471" s="13">
        <v>0.06</v>
      </c>
      <c r="Q471" s="13">
        <v>340.0</v>
      </c>
      <c r="R471" s="13">
        <f t="shared" si="1"/>
        <v>425</v>
      </c>
      <c r="S471" s="14">
        <f t="shared" si="2"/>
        <v>60.71428571</v>
      </c>
      <c r="T471" s="14">
        <f t="shared" si="3"/>
        <v>0.06176470588</v>
      </c>
      <c r="U471" s="15" t="str">
        <f>vlookup(F471,'Sub categories'!$A:$C,3,False)</f>
        <v>Chairs</v>
      </c>
      <c r="V471" s="16">
        <f t="shared" si="4"/>
        <v>2</v>
      </c>
      <c r="W471" s="17">
        <f t="array" ref="W471">INDEX(shipping_prices!$C$1:$F1698,MATCH(I471,shipping_prices!$A$1:$A1698,0),MATCH(M471,shipping_prices!$C$1:$F$1,0))</f>
        <v>14.86</v>
      </c>
      <c r="X471" s="15" t="str">
        <f t="shared" si="5"/>
        <v>Chad SievertLos AngelesCalifornia</v>
      </c>
      <c r="Y471" s="15" t="str">
        <f t="shared" si="6"/>
        <v>High</v>
      </c>
    </row>
    <row r="472" hidden="1">
      <c r="A472" s="1">
        <v>42137.0</v>
      </c>
      <c r="B472" s="2" t="s">
        <v>1153</v>
      </c>
      <c r="C472" s="2">
        <v>1.0</v>
      </c>
      <c r="D472" s="2" t="s">
        <v>499</v>
      </c>
      <c r="E472" s="2" t="s">
        <v>37</v>
      </c>
      <c r="F472" s="2" t="s">
        <v>1154</v>
      </c>
      <c r="G472" s="2" t="s">
        <v>39</v>
      </c>
      <c r="H472" s="2" t="s">
        <v>193</v>
      </c>
      <c r="I472" s="2" t="s">
        <v>1155</v>
      </c>
      <c r="J472" s="2" t="s">
        <v>1156</v>
      </c>
      <c r="K472" s="2" t="s">
        <v>33</v>
      </c>
      <c r="L472" s="10">
        <v>42144.0</v>
      </c>
      <c r="M472" s="2" t="s">
        <v>34</v>
      </c>
      <c r="N472" s="11">
        <v>0.0</v>
      </c>
      <c r="O472" s="12">
        <v>2.0</v>
      </c>
      <c r="P472" s="13">
        <v>0.48</v>
      </c>
      <c r="Q472" s="13">
        <v>3.0</v>
      </c>
      <c r="R472" s="13">
        <f t="shared" si="1"/>
        <v>3</v>
      </c>
      <c r="S472" s="14">
        <f t="shared" si="2"/>
        <v>3</v>
      </c>
      <c r="T472" s="14">
        <f t="shared" si="3"/>
        <v>0.6666666667</v>
      </c>
      <c r="U472" s="15" t="str">
        <f>vlookup(F472,'Sub categories'!$A:$C,3,False)</f>
        <v>Labels</v>
      </c>
      <c r="V472" s="16">
        <f t="shared" si="4"/>
        <v>7</v>
      </c>
      <c r="W472" s="17">
        <f t="array" ref="W472">INDEX(shipping_prices!$C$1:$F1699,MATCH(I472,shipping_prices!$A$1:$A1699,0),MATCH(M472,shipping_prices!$C$1:$F$1,0))</f>
        <v>8.11</v>
      </c>
      <c r="X472" s="15" t="str">
        <f t="shared" si="5"/>
        <v>Muhammed YedwabBaltimoreMaryland</v>
      </c>
      <c r="Y472" s="15" t="str">
        <f t="shared" si="6"/>
        <v>Low</v>
      </c>
    </row>
    <row r="473" hidden="1">
      <c r="A473" s="1">
        <v>42137.0</v>
      </c>
      <c r="B473" s="2" t="s">
        <v>1153</v>
      </c>
      <c r="C473" s="2">
        <v>2.0</v>
      </c>
      <c r="D473" s="2" t="s">
        <v>499</v>
      </c>
      <c r="E473" s="2" t="s">
        <v>37</v>
      </c>
      <c r="F473" s="2" t="s">
        <v>1157</v>
      </c>
      <c r="G473" s="2" t="s">
        <v>39</v>
      </c>
      <c r="H473" s="2" t="s">
        <v>79</v>
      </c>
      <c r="I473" s="2" t="s">
        <v>1155</v>
      </c>
      <c r="J473" s="2" t="s">
        <v>1156</v>
      </c>
      <c r="K473" s="2" t="s">
        <v>33</v>
      </c>
      <c r="L473" s="10">
        <v>42144.0</v>
      </c>
      <c r="M473" s="2" t="s">
        <v>34</v>
      </c>
      <c r="N473" s="11">
        <v>0.0</v>
      </c>
      <c r="O473" s="12">
        <v>1.0</v>
      </c>
      <c r="P473" s="13">
        <v>0.28</v>
      </c>
      <c r="Q473" s="13">
        <v>5.0</v>
      </c>
      <c r="R473" s="13">
        <f t="shared" si="1"/>
        <v>5</v>
      </c>
      <c r="S473" s="14">
        <f t="shared" si="2"/>
        <v>2.5</v>
      </c>
      <c r="T473" s="14">
        <f t="shared" si="3"/>
        <v>0.2</v>
      </c>
      <c r="U473" s="15" t="str">
        <f>vlookup(F473,'Sub categories'!$A:$C,3,False)</f>
        <v>Art</v>
      </c>
      <c r="V473" s="16">
        <f t="shared" si="4"/>
        <v>7</v>
      </c>
      <c r="W473" s="17">
        <f t="array" ref="W473">INDEX(shipping_prices!$C$1:$F1700,MATCH(I473,shipping_prices!$A$1:$A1700,0),MATCH(M473,shipping_prices!$C$1:$F$1,0))</f>
        <v>8.11</v>
      </c>
      <c r="X473" s="15" t="str">
        <f t="shared" si="5"/>
        <v>Muhammed YedwabBaltimoreMaryland</v>
      </c>
      <c r="Y473" s="15" t="str">
        <f t="shared" si="6"/>
        <v>Low</v>
      </c>
    </row>
    <row r="474" hidden="1">
      <c r="A474" s="1">
        <v>42137.0</v>
      </c>
      <c r="B474" s="2" t="s">
        <v>1153</v>
      </c>
      <c r="C474" s="2">
        <v>2.0</v>
      </c>
      <c r="D474" s="2" t="s">
        <v>499</v>
      </c>
      <c r="E474" s="2" t="s">
        <v>37</v>
      </c>
      <c r="F474" s="2" t="s">
        <v>1158</v>
      </c>
      <c r="G474" s="2" t="s">
        <v>39</v>
      </c>
      <c r="H474" s="2" t="s">
        <v>146</v>
      </c>
      <c r="I474" s="2" t="s">
        <v>1155</v>
      </c>
      <c r="J474" s="2" t="s">
        <v>1156</v>
      </c>
      <c r="K474" s="2" t="s">
        <v>33</v>
      </c>
      <c r="L474" s="10">
        <v>42144.0</v>
      </c>
      <c r="M474" s="2" t="s">
        <v>34</v>
      </c>
      <c r="N474" s="11">
        <v>0.0</v>
      </c>
      <c r="O474" s="12">
        <v>9.0</v>
      </c>
      <c r="P474" s="13">
        <v>0.45</v>
      </c>
      <c r="Q474" s="13">
        <v>21.0</v>
      </c>
      <c r="R474" s="13">
        <f t="shared" si="1"/>
        <v>21</v>
      </c>
      <c r="S474" s="14">
        <f t="shared" si="2"/>
        <v>10.5</v>
      </c>
      <c r="T474" s="14">
        <f t="shared" si="3"/>
        <v>0.4285714286</v>
      </c>
      <c r="U474" s="15" t="str">
        <f>vlookup(F474,'Sub categories'!$A:$C,3,False)</f>
        <v>Binders</v>
      </c>
      <c r="V474" s="16">
        <f t="shared" si="4"/>
        <v>7</v>
      </c>
      <c r="W474" s="17">
        <f t="array" ref="W474">INDEX(shipping_prices!$C$1:$F1701,MATCH(I474,shipping_prices!$A$1:$A1701,0),MATCH(M474,shipping_prices!$C$1:$F$1,0))</f>
        <v>8.11</v>
      </c>
      <c r="X474" s="15" t="str">
        <f t="shared" si="5"/>
        <v>Muhammed YedwabBaltimoreMaryland</v>
      </c>
      <c r="Y474" s="15" t="str">
        <f t="shared" si="6"/>
        <v>Low</v>
      </c>
    </row>
    <row r="475" hidden="1">
      <c r="A475" s="1">
        <v>42138.0</v>
      </c>
      <c r="B475" s="2" t="s">
        <v>1153</v>
      </c>
      <c r="C475" s="2">
        <v>9.0</v>
      </c>
      <c r="D475" s="2" t="s">
        <v>499</v>
      </c>
      <c r="E475" s="2" t="s">
        <v>37</v>
      </c>
      <c r="F475" s="2" t="s">
        <v>1159</v>
      </c>
      <c r="G475" s="2" t="s">
        <v>39</v>
      </c>
      <c r="H475" s="2" t="s">
        <v>79</v>
      </c>
      <c r="I475" s="2" t="s">
        <v>1155</v>
      </c>
      <c r="J475" s="2" t="s">
        <v>1156</v>
      </c>
      <c r="K475" s="2" t="s">
        <v>33</v>
      </c>
      <c r="L475" s="10">
        <v>42144.0</v>
      </c>
      <c r="M475" s="2" t="s">
        <v>34</v>
      </c>
      <c r="N475" s="11">
        <v>0.0</v>
      </c>
      <c r="O475" s="12">
        <v>129.0</v>
      </c>
      <c r="P475" s="13">
        <v>0.26</v>
      </c>
      <c r="Q475" s="13">
        <v>498.0</v>
      </c>
      <c r="R475" s="13">
        <f t="shared" si="1"/>
        <v>498</v>
      </c>
      <c r="S475" s="14">
        <f t="shared" si="2"/>
        <v>55.33333333</v>
      </c>
      <c r="T475" s="14">
        <f t="shared" si="3"/>
        <v>0.2590361446</v>
      </c>
      <c r="U475" s="15" t="str">
        <f>vlookup(F475,'Sub categories'!$A:$C,3,False)</f>
        <v>Storage</v>
      </c>
      <c r="V475" s="16">
        <f t="shared" si="4"/>
        <v>6</v>
      </c>
      <c r="W475" s="17">
        <f t="array" ref="W475">INDEX(shipping_prices!$C$1:$F1702,MATCH(I475,shipping_prices!$A$1:$A1702,0),MATCH(M475,shipping_prices!$C$1:$F$1,0))</f>
        <v>8.11</v>
      </c>
      <c r="X475" s="15" t="str">
        <f t="shared" si="5"/>
        <v>Muhammed YedwabBaltimoreMaryland</v>
      </c>
      <c r="Y475" s="15" t="str">
        <f t="shared" si="6"/>
        <v>High</v>
      </c>
    </row>
    <row r="476" hidden="1">
      <c r="A476" s="1">
        <v>42140.0</v>
      </c>
      <c r="B476" s="2" t="s">
        <v>1160</v>
      </c>
      <c r="C476" s="2">
        <v>2.0</v>
      </c>
      <c r="D476" s="2" t="s">
        <v>1161</v>
      </c>
      <c r="E476" s="2" t="s">
        <v>27</v>
      </c>
      <c r="F476" s="2" t="s">
        <v>249</v>
      </c>
      <c r="G476" s="2" t="s">
        <v>39</v>
      </c>
      <c r="H476" s="2" t="s">
        <v>79</v>
      </c>
      <c r="I476" s="2" t="s">
        <v>31</v>
      </c>
      <c r="J476" s="2" t="s">
        <v>32</v>
      </c>
      <c r="K476" s="2" t="s">
        <v>33</v>
      </c>
      <c r="L476" s="10">
        <v>42145.0</v>
      </c>
      <c r="M476" s="2" t="s">
        <v>34</v>
      </c>
      <c r="N476" s="11">
        <v>0.0</v>
      </c>
      <c r="O476" s="12">
        <v>1.0</v>
      </c>
      <c r="P476" s="13">
        <v>0.35</v>
      </c>
      <c r="Q476" s="13">
        <v>4.0</v>
      </c>
      <c r="R476" s="13">
        <f t="shared" si="1"/>
        <v>4</v>
      </c>
      <c r="S476" s="14">
        <f t="shared" si="2"/>
        <v>2</v>
      </c>
      <c r="T476" s="14">
        <f t="shared" si="3"/>
        <v>0.25</v>
      </c>
      <c r="U476" s="15" t="str">
        <f>vlookup(F476,'Sub categories'!$A:$C,3,False)</f>
        <v>Fasteners</v>
      </c>
      <c r="V476" s="16">
        <f t="shared" si="4"/>
        <v>5</v>
      </c>
      <c r="W476" s="17">
        <f t="array" ref="W476">INDEX(shipping_prices!$C$1:$F1703,MATCH(I476,shipping_prices!$A$1:$A1703,0),MATCH(M476,shipping_prices!$C$1:$F$1,0))</f>
        <v>10.09</v>
      </c>
      <c r="X476" s="15" t="str">
        <f t="shared" si="5"/>
        <v>Maxwell SchwartzNew York CityNew York</v>
      </c>
      <c r="Y476" s="15" t="str">
        <f t="shared" si="6"/>
        <v>Low</v>
      </c>
    </row>
    <row r="477" hidden="1">
      <c r="A477" s="1">
        <v>42140.0</v>
      </c>
      <c r="B477" s="2" t="s">
        <v>1162</v>
      </c>
      <c r="C477" s="2">
        <v>4.0</v>
      </c>
      <c r="D477" s="2" t="s">
        <v>1163</v>
      </c>
      <c r="E477" s="2" t="s">
        <v>37</v>
      </c>
      <c r="F477" s="2" t="s">
        <v>1164</v>
      </c>
      <c r="G477" s="2" t="s">
        <v>29</v>
      </c>
      <c r="H477" s="2" t="s">
        <v>1165</v>
      </c>
      <c r="I477" s="2" t="s">
        <v>169</v>
      </c>
      <c r="J477" s="2" t="s">
        <v>42</v>
      </c>
      <c r="K477" s="2" t="s">
        <v>43</v>
      </c>
      <c r="L477" s="10">
        <v>42142.0</v>
      </c>
      <c r="M477" s="2" t="s">
        <v>142</v>
      </c>
      <c r="N477" s="11">
        <v>0.2</v>
      </c>
      <c r="O477" s="12">
        <v>-18.0</v>
      </c>
      <c r="P477" s="13">
        <v>-0.23</v>
      </c>
      <c r="Q477" s="13">
        <v>80.0</v>
      </c>
      <c r="R477" s="13">
        <f t="shared" si="1"/>
        <v>100</v>
      </c>
      <c r="S477" s="14">
        <f t="shared" si="2"/>
        <v>25</v>
      </c>
      <c r="T477" s="14">
        <f t="shared" si="3"/>
        <v>-0.225</v>
      </c>
      <c r="U477" s="15" t="str">
        <f>vlookup(F477,'Sub categories'!$A:$C,3,False)</f>
        <v>Phones</v>
      </c>
      <c r="V477" s="16">
        <f t="shared" si="4"/>
        <v>2</v>
      </c>
      <c r="W477" s="17">
        <f t="array" ref="W477">INDEX(shipping_prices!$C$1:$F1704,MATCH(I477,shipping_prices!$A$1:$A1704,0),MATCH(M477,shipping_prices!$C$1:$F$1,0))</f>
        <v>18.39</v>
      </c>
      <c r="X477" s="15" t="str">
        <f t="shared" si="5"/>
        <v>Justin DeggellerLos AngelesCalifornia</v>
      </c>
      <c r="Y477" s="15" t="str">
        <f t="shared" si="6"/>
        <v>loss</v>
      </c>
    </row>
    <row r="478">
      <c r="A478" s="1">
        <v>42141.0</v>
      </c>
      <c r="B478" s="2" t="s">
        <v>1162</v>
      </c>
      <c r="C478" s="2">
        <v>3.0</v>
      </c>
      <c r="D478" s="2" t="s">
        <v>1163</v>
      </c>
      <c r="E478" s="2" t="s">
        <v>37</v>
      </c>
      <c r="F478" s="2" t="s">
        <v>1166</v>
      </c>
      <c r="G478" s="2" t="s">
        <v>45</v>
      </c>
      <c r="H478" s="2" t="s">
        <v>833</v>
      </c>
      <c r="I478" s="2" t="s">
        <v>169</v>
      </c>
      <c r="J478" s="2" t="s">
        <v>42</v>
      </c>
      <c r="K478" s="2" t="s">
        <v>43</v>
      </c>
      <c r="L478" s="10">
        <v>42142.0</v>
      </c>
      <c r="M478" s="2" t="s">
        <v>142</v>
      </c>
      <c r="N478" s="11">
        <v>0.15</v>
      </c>
      <c r="O478" s="12">
        <v>25.0</v>
      </c>
      <c r="P478" s="13">
        <v>0.08</v>
      </c>
      <c r="Q478" s="13">
        <v>306.0</v>
      </c>
      <c r="R478" s="13">
        <f t="shared" si="1"/>
        <v>360</v>
      </c>
      <c r="S478" s="14">
        <f t="shared" si="2"/>
        <v>120</v>
      </c>
      <c r="T478" s="14">
        <f t="shared" si="3"/>
        <v>0.08169934641</v>
      </c>
      <c r="U478" s="15" t="str">
        <f>vlookup(F478,'Sub categories'!$A:$C,3,False)</f>
        <v>Bookcases</v>
      </c>
      <c r="V478" s="16">
        <f t="shared" si="4"/>
        <v>1</v>
      </c>
      <c r="W478" s="17">
        <f t="array" ref="W478">INDEX(shipping_prices!$C$1:$F1705,MATCH(I478,shipping_prices!$A$1:$A1705,0),MATCH(M478,shipping_prices!$C$1:$F$1,0))</f>
        <v>18.39</v>
      </c>
      <c r="X478" s="15" t="str">
        <f t="shared" si="5"/>
        <v>Justin DeggellerLos AngelesCalifornia</v>
      </c>
      <c r="Y478" s="15" t="str">
        <f t="shared" si="6"/>
        <v>High</v>
      </c>
    </row>
    <row r="479" hidden="1">
      <c r="A479" s="1">
        <v>42142.0</v>
      </c>
      <c r="B479" s="2" t="s">
        <v>1162</v>
      </c>
      <c r="C479" s="2">
        <v>3.0</v>
      </c>
      <c r="D479" s="2" t="s">
        <v>1163</v>
      </c>
      <c r="E479" s="2" t="s">
        <v>37</v>
      </c>
      <c r="F479" s="2" t="s">
        <v>1167</v>
      </c>
      <c r="G479" s="2" t="s">
        <v>39</v>
      </c>
      <c r="H479" s="2" t="s">
        <v>222</v>
      </c>
      <c r="I479" s="2" t="s">
        <v>169</v>
      </c>
      <c r="J479" s="2" t="s">
        <v>42</v>
      </c>
      <c r="K479" s="2" t="s">
        <v>43</v>
      </c>
      <c r="L479" s="10">
        <v>42142.0</v>
      </c>
      <c r="M479" s="2" t="s">
        <v>142</v>
      </c>
      <c r="N479" s="11">
        <v>0.0</v>
      </c>
      <c r="O479" s="12">
        <v>10.0</v>
      </c>
      <c r="P479" s="13">
        <v>0.03</v>
      </c>
      <c r="Q479" s="13">
        <v>345.0</v>
      </c>
      <c r="R479" s="13">
        <f t="shared" si="1"/>
        <v>345</v>
      </c>
      <c r="S479" s="14">
        <f t="shared" si="2"/>
        <v>115</v>
      </c>
      <c r="T479" s="14">
        <f t="shared" si="3"/>
        <v>0.02898550725</v>
      </c>
      <c r="U479" s="15" t="str">
        <f>vlookup(F479,'Sub categories'!$A:$C,3,False)</f>
        <v>Storage</v>
      </c>
      <c r="V479" s="16">
        <f t="shared" si="4"/>
        <v>0</v>
      </c>
      <c r="W479" s="17">
        <f t="array" ref="W479">INDEX(shipping_prices!$C$1:$F1706,MATCH(I479,shipping_prices!$A$1:$A1706,0),MATCH(M479,shipping_prices!$C$1:$F$1,0))</f>
        <v>18.39</v>
      </c>
      <c r="X479" s="15" t="str">
        <f t="shared" si="5"/>
        <v>Justin DeggellerLos AngelesCalifornia</v>
      </c>
      <c r="Y479" s="15" t="str">
        <f t="shared" si="6"/>
        <v>Low</v>
      </c>
    </row>
    <row r="480">
      <c r="A480" s="1">
        <v>42142.0</v>
      </c>
      <c r="B480" s="2" t="s">
        <v>1168</v>
      </c>
      <c r="C480" s="2">
        <v>3.0</v>
      </c>
      <c r="D480" s="2" t="s">
        <v>1169</v>
      </c>
      <c r="E480" s="2" t="s">
        <v>49</v>
      </c>
      <c r="F480" s="2" t="s">
        <v>1170</v>
      </c>
      <c r="G480" s="2" t="s">
        <v>45</v>
      </c>
      <c r="H480" s="2" t="s">
        <v>472</v>
      </c>
      <c r="I480" s="2" t="s">
        <v>31</v>
      </c>
      <c r="J480" s="2" t="s">
        <v>32</v>
      </c>
      <c r="K480" s="2" t="s">
        <v>33</v>
      </c>
      <c r="L480" s="10">
        <v>42150.0</v>
      </c>
      <c r="M480" s="2" t="s">
        <v>90</v>
      </c>
      <c r="N480" s="11">
        <v>0.2</v>
      </c>
      <c r="O480" s="12">
        <v>-38.0</v>
      </c>
      <c r="P480" s="13">
        <v>-0.14</v>
      </c>
      <c r="Q480" s="13">
        <v>276.0</v>
      </c>
      <c r="R480" s="13">
        <f t="shared" si="1"/>
        <v>345</v>
      </c>
      <c r="S480" s="14">
        <f t="shared" si="2"/>
        <v>115</v>
      </c>
      <c r="T480" s="14">
        <f t="shared" si="3"/>
        <v>-0.1376811594</v>
      </c>
      <c r="U480" s="15" t="str">
        <f>vlookup(F480,'Sub categories'!$A:$C,3,False)</f>
        <v>Bookcases</v>
      </c>
      <c r="V480" s="16">
        <f t="shared" si="4"/>
        <v>8</v>
      </c>
      <c r="W480" s="17">
        <f t="array" ref="W480">INDEX(shipping_prices!$C$1:$F1707,MATCH(I480,shipping_prices!$A$1:$A1707,0),MATCH(M480,shipping_prices!$C$1:$F$1,0))</f>
        <v>0.94</v>
      </c>
      <c r="X480" s="15" t="str">
        <f t="shared" si="5"/>
        <v>Mike PelletierNew York CityNew York</v>
      </c>
      <c r="Y480" s="15" t="str">
        <f t="shared" si="6"/>
        <v>loss</v>
      </c>
    </row>
    <row r="481" hidden="1">
      <c r="A481" s="1">
        <v>42142.0</v>
      </c>
      <c r="B481" s="2" t="s">
        <v>1168</v>
      </c>
      <c r="C481" s="2">
        <v>4.0</v>
      </c>
      <c r="D481" s="2" t="s">
        <v>1169</v>
      </c>
      <c r="E481" s="2" t="s">
        <v>49</v>
      </c>
      <c r="F481" s="2" t="s">
        <v>631</v>
      </c>
      <c r="G481" s="2" t="s">
        <v>39</v>
      </c>
      <c r="H481" s="2" t="s">
        <v>534</v>
      </c>
      <c r="I481" s="2" t="s">
        <v>31</v>
      </c>
      <c r="J481" s="2" t="s">
        <v>32</v>
      </c>
      <c r="K481" s="2" t="s">
        <v>33</v>
      </c>
      <c r="L481" s="10">
        <v>42150.0</v>
      </c>
      <c r="M481" s="2" t="s">
        <v>90</v>
      </c>
      <c r="N481" s="11">
        <v>0.0</v>
      </c>
      <c r="O481" s="12">
        <v>56.0</v>
      </c>
      <c r="P481" s="13">
        <v>0.05</v>
      </c>
      <c r="Q481" s="13">
        <v>1118.0</v>
      </c>
      <c r="R481" s="13">
        <f t="shared" si="1"/>
        <v>1118</v>
      </c>
      <c r="S481" s="14">
        <f t="shared" si="2"/>
        <v>279.5</v>
      </c>
      <c r="T481" s="14">
        <f t="shared" si="3"/>
        <v>0.05008944544</v>
      </c>
      <c r="U481" s="15" t="str">
        <f>vlookup(F481,'Sub categories'!$A:$C,3,False)</f>
        <v>Storage</v>
      </c>
      <c r="V481" s="16">
        <f t="shared" si="4"/>
        <v>8</v>
      </c>
      <c r="W481" s="17">
        <f t="array" ref="W481">INDEX(shipping_prices!$C$1:$F1708,MATCH(I481,shipping_prices!$A$1:$A1708,0),MATCH(M481,shipping_prices!$C$1:$F$1,0))</f>
        <v>0.94</v>
      </c>
      <c r="X481" s="15" t="str">
        <f t="shared" si="5"/>
        <v>Mike PelletierNew York CityNew York</v>
      </c>
      <c r="Y481" s="15" t="str">
        <f t="shared" si="6"/>
        <v>High</v>
      </c>
    </row>
    <row r="482" hidden="1">
      <c r="A482" s="1">
        <v>42142.0</v>
      </c>
      <c r="B482" s="2" t="s">
        <v>1171</v>
      </c>
      <c r="C482" s="2">
        <v>3.0</v>
      </c>
      <c r="D482" s="2" t="s">
        <v>1172</v>
      </c>
      <c r="E482" s="2" t="s">
        <v>49</v>
      </c>
      <c r="F482" s="2" t="s">
        <v>919</v>
      </c>
      <c r="G482" s="2" t="s">
        <v>39</v>
      </c>
      <c r="H482" s="2" t="s">
        <v>79</v>
      </c>
      <c r="I482" s="2" t="s">
        <v>140</v>
      </c>
      <c r="J482" s="2" t="s">
        <v>141</v>
      </c>
      <c r="K482" s="2" t="s">
        <v>77</v>
      </c>
      <c r="L482" s="10">
        <v>42152.0</v>
      </c>
      <c r="M482" s="2" t="s">
        <v>34</v>
      </c>
      <c r="N482" s="11">
        <v>0.2</v>
      </c>
      <c r="O482" s="12">
        <v>6.0</v>
      </c>
      <c r="P482" s="13">
        <v>0.33</v>
      </c>
      <c r="Q482" s="13">
        <v>17.0</v>
      </c>
      <c r="R482" s="13">
        <f t="shared" si="1"/>
        <v>21.25</v>
      </c>
      <c r="S482" s="14">
        <f t="shared" si="2"/>
        <v>7.083333333</v>
      </c>
      <c r="T482" s="14">
        <f t="shared" si="3"/>
        <v>0.3529411765</v>
      </c>
      <c r="U482" s="15" t="str">
        <f>vlookup(F482,'Sub categories'!$A:$C,3,False)</f>
        <v>Paper</v>
      </c>
      <c r="V482" s="16">
        <f t="shared" si="4"/>
        <v>10</v>
      </c>
      <c r="W482" s="17">
        <f t="array" ref="W482">INDEX(shipping_prices!$C$1:$F1709,MATCH(I482,shipping_prices!$A$1:$A1709,0),MATCH(M482,shipping_prices!$C$1:$F$1,0))</f>
        <v>13.2</v>
      </c>
      <c r="X482" s="15" t="str">
        <f t="shared" si="5"/>
        <v>Harold DahlenChicagoIllinois</v>
      </c>
      <c r="Y482" s="15" t="str">
        <f t="shared" si="6"/>
        <v>Low</v>
      </c>
    </row>
    <row r="483" hidden="1">
      <c r="A483" s="1">
        <v>42143.0</v>
      </c>
      <c r="B483" s="2" t="s">
        <v>1171</v>
      </c>
      <c r="C483" s="2">
        <v>9.0</v>
      </c>
      <c r="D483" s="2" t="s">
        <v>1172</v>
      </c>
      <c r="E483" s="2" t="s">
        <v>49</v>
      </c>
      <c r="F483" s="2" t="s">
        <v>1173</v>
      </c>
      <c r="G483" s="2" t="s">
        <v>39</v>
      </c>
      <c r="H483" s="2" t="s">
        <v>193</v>
      </c>
      <c r="I483" s="2" t="s">
        <v>140</v>
      </c>
      <c r="J483" s="2" t="s">
        <v>141</v>
      </c>
      <c r="K483" s="2" t="s">
        <v>77</v>
      </c>
      <c r="L483" s="10">
        <v>42152.0</v>
      </c>
      <c r="M483" s="2" t="s">
        <v>34</v>
      </c>
      <c r="N483" s="11">
        <v>0.8</v>
      </c>
      <c r="O483" s="12">
        <v>-173.0</v>
      </c>
      <c r="P483" s="13">
        <v>-1.65</v>
      </c>
      <c r="Q483" s="13">
        <v>105.0</v>
      </c>
      <c r="R483" s="13">
        <f t="shared" si="1"/>
        <v>525</v>
      </c>
      <c r="S483" s="14">
        <f t="shared" si="2"/>
        <v>58.33333333</v>
      </c>
      <c r="T483" s="14">
        <f t="shared" si="3"/>
        <v>-1.647619048</v>
      </c>
      <c r="U483" s="15" t="str">
        <f>vlookup(F483,'Sub categories'!$A:$C,3,False)</f>
        <v>Binders</v>
      </c>
      <c r="V483" s="16">
        <f t="shared" si="4"/>
        <v>9</v>
      </c>
      <c r="W483" s="17">
        <f t="array" ref="W483">INDEX(shipping_prices!$C$1:$F1710,MATCH(I483,shipping_prices!$A$1:$A1710,0),MATCH(M483,shipping_prices!$C$1:$F$1,0))</f>
        <v>13.2</v>
      </c>
      <c r="X483" s="15" t="str">
        <f t="shared" si="5"/>
        <v>Harold DahlenChicagoIllinois</v>
      </c>
      <c r="Y483" s="15" t="str">
        <f t="shared" si="6"/>
        <v>loss</v>
      </c>
    </row>
    <row r="484" hidden="1">
      <c r="A484" s="1">
        <v>42143.0</v>
      </c>
      <c r="B484" s="2" t="s">
        <v>1174</v>
      </c>
      <c r="C484" s="2">
        <v>5.0</v>
      </c>
      <c r="D484" s="2" t="s">
        <v>1175</v>
      </c>
      <c r="E484" s="2" t="s">
        <v>37</v>
      </c>
      <c r="F484" s="2" t="s">
        <v>1176</v>
      </c>
      <c r="G484" s="2" t="s">
        <v>39</v>
      </c>
      <c r="H484" s="2" t="s">
        <v>79</v>
      </c>
      <c r="I484" s="2" t="s">
        <v>310</v>
      </c>
      <c r="J484" s="2" t="s">
        <v>311</v>
      </c>
      <c r="K484" s="2" t="s">
        <v>33</v>
      </c>
      <c r="L484" s="10">
        <v>42152.0</v>
      </c>
      <c r="M484" s="2" t="s">
        <v>34</v>
      </c>
      <c r="N484" s="11">
        <v>0.0</v>
      </c>
      <c r="O484" s="12">
        <v>27.0</v>
      </c>
      <c r="P484" s="13">
        <v>0.46</v>
      </c>
      <c r="Q484" s="13">
        <v>58.0</v>
      </c>
      <c r="R484" s="13">
        <f t="shared" si="1"/>
        <v>58</v>
      </c>
      <c r="S484" s="14">
        <f t="shared" si="2"/>
        <v>11.6</v>
      </c>
      <c r="T484" s="14">
        <f t="shared" si="3"/>
        <v>0.4655172414</v>
      </c>
      <c r="U484" s="15" t="str">
        <f>vlookup(F484,'Sub categories'!$A:$C,3,False)</f>
        <v>Art</v>
      </c>
      <c r="V484" s="16">
        <f t="shared" si="4"/>
        <v>9</v>
      </c>
      <c r="W484" s="17">
        <f t="array" ref="W484">INDEX(shipping_prices!$C$1:$F1711,MATCH(I484,shipping_prices!$A$1:$A1711,0),MATCH(M484,shipping_prices!$C$1:$F$1,0))</f>
        <v>14.31</v>
      </c>
      <c r="X484" s="15" t="str">
        <f t="shared" si="5"/>
        <v>Yoseph CarrollNewarkDelaware</v>
      </c>
      <c r="Y484" s="15" t="str">
        <f t="shared" si="6"/>
        <v>Low</v>
      </c>
    </row>
    <row r="485">
      <c r="A485" s="1">
        <v>42144.0</v>
      </c>
      <c r="B485" s="2" t="s">
        <v>1174</v>
      </c>
      <c r="C485" s="2">
        <v>3.0</v>
      </c>
      <c r="D485" s="2" t="s">
        <v>1175</v>
      </c>
      <c r="E485" s="2" t="s">
        <v>37</v>
      </c>
      <c r="F485" s="2" t="s">
        <v>1177</v>
      </c>
      <c r="G485" s="2" t="s">
        <v>45</v>
      </c>
      <c r="H485" s="2" t="s">
        <v>130</v>
      </c>
      <c r="I485" s="2" t="s">
        <v>310</v>
      </c>
      <c r="J485" s="2" t="s">
        <v>311</v>
      </c>
      <c r="K485" s="2" t="s">
        <v>33</v>
      </c>
      <c r="L485" s="10">
        <v>42152.0</v>
      </c>
      <c r="M485" s="2" t="s">
        <v>34</v>
      </c>
      <c r="N485" s="11">
        <v>0.0</v>
      </c>
      <c r="O485" s="12">
        <v>15.0</v>
      </c>
      <c r="P485" s="13">
        <v>0.12</v>
      </c>
      <c r="Q485" s="13">
        <v>124.0</v>
      </c>
      <c r="R485" s="13">
        <f t="shared" si="1"/>
        <v>124</v>
      </c>
      <c r="S485" s="14">
        <f t="shared" si="2"/>
        <v>41.33333333</v>
      </c>
      <c r="T485" s="14">
        <f t="shared" si="3"/>
        <v>0.1209677419</v>
      </c>
      <c r="U485" s="15" t="str">
        <f>vlookup(F485,'Sub categories'!$A:$C,3,False)</f>
        <v>Furnishings</v>
      </c>
      <c r="V485" s="16">
        <f t="shared" si="4"/>
        <v>8</v>
      </c>
      <c r="W485" s="17">
        <f t="array" ref="W485">INDEX(shipping_prices!$C$1:$F1712,MATCH(I485,shipping_prices!$A$1:$A1712,0),MATCH(M485,shipping_prices!$C$1:$F$1,0))</f>
        <v>14.31</v>
      </c>
      <c r="X485" s="15" t="str">
        <f t="shared" si="5"/>
        <v>Yoseph CarrollNewarkDelaware</v>
      </c>
      <c r="Y485" s="15" t="str">
        <f t="shared" si="6"/>
        <v>Low</v>
      </c>
    </row>
    <row r="486" hidden="1">
      <c r="A486" s="1">
        <v>42144.0</v>
      </c>
      <c r="B486" s="2" t="s">
        <v>1174</v>
      </c>
      <c r="C486" s="2">
        <v>7.0</v>
      </c>
      <c r="D486" s="2" t="s">
        <v>1175</v>
      </c>
      <c r="E486" s="2" t="s">
        <v>37</v>
      </c>
      <c r="F486" s="2" t="s">
        <v>1178</v>
      </c>
      <c r="G486" s="2" t="s">
        <v>39</v>
      </c>
      <c r="H486" s="2" t="s">
        <v>105</v>
      </c>
      <c r="I486" s="2" t="s">
        <v>310</v>
      </c>
      <c r="J486" s="2" t="s">
        <v>311</v>
      </c>
      <c r="K486" s="2" t="s">
        <v>33</v>
      </c>
      <c r="L486" s="10">
        <v>42152.0</v>
      </c>
      <c r="M486" s="2" t="s">
        <v>34</v>
      </c>
      <c r="N486" s="11">
        <v>0.0</v>
      </c>
      <c r="O486" s="12">
        <v>792.0</v>
      </c>
      <c r="P486" s="13">
        <v>0.27</v>
      </c>
      <c r="Q486" s="13">
        <v>2934.0</v>
      </c>
      <c r="R486" s="13">
        <f t="shared" si="1"/>
        <v>2934</v>
      </c>
      <c r="S486" s="14">
        <f t="shared" si="2"/>
        <v>419.1428571</v>
      </c>
      <c r="T486" s="14">
        <f t="shared" si="3"/>
        <v>0.2699386503</v>
      </c>
      <c r="U486" s="15" t="str">
        <f>vlookup(F486,'Sub categories'!$A:$C,3,False)</f>
        <v>Storage</v>
      </c>
      <c r="V486" s="16">
        <f t="shared" si="4"/>
        <v>8</v>
      </c>
      <c r="W486" s="17">
        <f t="array" ref="W486">INDEX(shipping_prices!$C$1:$F1713,MATCH(I486,shipping_prices!$A$1:$A1713,0),MATCH(M486,shipping_prices!$C$1:$F$1,0))</f>
        <v>14.31</v>
      </c>
      <c r="X486" s="15" t="str">
        <f t="shared" si="5"/>
        <v>Yoseph CarrollNewarkDelaware</v>
      </c>
      <c r="Y486" s="15" t="str">
        <f t="shared" si="6"/>
        <v>High</v>
      </c>
    </row>
    <row r="487">
      <c r="A487" s="1">
        <v>42144.0</v>
      </c>
      <c r="B487" s="2" t="s">
        <v>1179</v>
      </c>
      <c r="C487" s="2">
        <v>2.0</v>
      </c>
      <c r="D487" s="2" t="s">
        <v>1180</v>
      </c>
      <c r="E487" s="2" t="s">
        <v>37</v>
      </c>
      <c r="F487" s="2" t="s">
        <v>1181</v>
      </c>
      <c r="G487" s="2" t="s">
        <v>45</v>
      </c>
      <c r="H487" s="2" t="s">
        <v>904</v>
      </c>
      <c r="I487" s="2" t="s">
        <v>140</v>
      </c>
      <c r="J487" s="2" t="s">
        <v>141</v>
      </c>
      <c r="K487" s="2" t="s">
        <v>77</v>
      </c>
      <c r="L487" s="10">
        <v>42152.0</v>
      </c>
      <c r="M487" s="2" t="s">
        <v>34</v>
      </c>
      <c r="N487" s="11">
        <v>0.6</v>
      </c>
      <c r="O487" s="12">
        <v>-7.0</v>
      </c>
      <c r="P487" s="13">
        <v>-0.88</v>
      </c>
      <c r="Q487" s="13">
        <v>9.0</v>
      </c>
      <c r="R487" s="13">
        <f t="shared" si="1"/>
        <v>22.5</v>
      </c>
      <c r="S487" s="14">
        <f t="shared" si="2"/>
        <v>11.25</v>
      </c>
      <c r="T487" s="14">
        <f t="shared" si="3"/>
        <v>-0.7777777778</v>
      </c>
      <c r="U487" s="15" t="str">
        <f>vlookup(F487,'Sub categories'!$A:$C,3,False)</f>
        <v>Furnishings</v>
      </c>
      <c r="V487" s="16">
        <f t="shared" si="4"/>
        <v>8</v>
      </c>
      <c r="W487" s="17">
        <f t="array" ref="W487">INDEX(shipping_prices!$C$1:$F1714,MATCH(I487,shipping_prices!$A$1:$A1714,0),MATCH(M487,shipping_prices!$C$1:$F$1,0))</f>
        <v>13.2</v>
      </c>
      <c r="X487" s="15" t="str">
        <f t="shared" si="5"/>
        <v>Sung PakChicagoIllinois</v>
      </c>
      <c r="Y487" s="15" t="str">
        <f t="shared" si="6"/>
        <v>loss</v>
      </c>
    </row>
    <row r="488" hidden="1">
      <c r="A488" s="1">
        <v>42144.0</v>
      </c>
      <c r="B488" s="2" t="s">
        <v>1182</v>
      </c>
      <c r="C488" s="2">
        <v>2.0</v>
      </c>
      <c r="D488" s="2" t="s">
        <v>1183</v>
      </c>
      <c r="E488" s="2" t="s">
        <v>37</v>
      </c>
      <c r="F488" s="2" t="s">
        <v>1184</v>
      </c>
      <c r="G488" s="2" t="s">
        <v>39</v>
      </c>
      <c r="H488" s="2" t="s">
        <v>193</v>
      </c>
      <c r="I488" s="2" t="s">
        <v>1185</v>
      </c>
      <c r="J488" s="2" t="s">
        <v>598</v>
      </c>
      <c r="K488" s="2" t="s">
        <v>33</v>
      </c>
      <c r="L488" s="10">
        <v>42155.0</v>
      </c>
      <c r="M488" s="2" t="s">
        <v>90</v>
      </c>
      <c r="N488" s="11">
        <v>0.0</v>
      </c>
      <c r="O488" s="12">
        <v>3.0</v>
      </c>
      <c r="P488" s="13">
        <v>0.49</v>
      </c>
      <c r="Q488" s="13">
        <v>6.0</v>
      </c>
      <c r="R488" s="13">
        <f t="shared" si="1"/>
        <v>6</v>
      </c>
      <c r="S488" s="14">
        <f t="shared" si="2"/>
        <v>3</v>
      </c>
      <c r="T488" s="14">
        <f t="shared" si="3"/>
        <v>0.5</v>
      </c>
      <c r="U488" s="15" t="str">
        <f>vlookup(F488,'Sub categories'!$A:$C,3,False)</f>
        <v>Binders</v>
      </c>
      <c r="V488" s="16">
        <f t="shared" si="4"/>
        <v>11</v>
      </c>
      <c r="W488" s="17">
        <f t="array" ref="W488">INDEX(shipping_prices!$C$1:$F1715,MATCH(I488,shipping_prices!$A$1:$A1715,0),MATCH(M488,shipping_prices!$C$1:$F$1,0))</f>
        <v>3.66</v>
      </c>
      <c r="X488" s="15" t="str">
        <f t="shared" si="5"/>
        <v>Denise MontonOrangeNew Jersey</v>
      </c>
      <c r="Y488" s="15" t="str">
        <f t="shared" si="6"/>
        <v>Low</v>
      </c>
    </row>
    <row r="489" hidden="1">
      <c r="A489" s="1">
        <v>42144.0</v>
      </c>
      <c r="B489" s="2" t="s">
        <v>1186</v>
      </c>
      <c r="C489" s="2">
        <v>4.0</v>
      </c>
      <c r="D489" s="2" t="s">
        <v>1187</v>
      </c>
      <c r="E489" s="2" t="s">
        <v>27</v>
      </c>
      <c r="F489" s="2" t="s">
        <v>1188</v>
      </c>
      <c r="G489" s="2" t="s">
        <v>39</v>
      </c>
      <c r="H489" s="2" t="s">
        <v>51</v>
      </c>
      <c r="I489" s="2" t="s">
        <v>31</v>
      </c>
      <c r="J489" s="2" t="s">
        <v>32</v>
      </c>
      <c r="K489" s="2" t="s">
        <v>33</v>
      </c>
      <c r="L489" s="10">
        <v>42146.0</v>
      </c>
      <c r="M489" s="2" t="s">
        <v>90</v>
      </c>
      <c r="N489" s="11">
        <v>0.0</v>
      </c>
      <c r="O489" s="12">
        <v>56.0</v>
      </c>
      <c r="P489" s="13">
        <v>0.45</v>
      </c>
      <c r="Q489" s="13">
        <v>124.0</v>
      </c>
      <c r="R489" s="13">
        <f t="shared" si="1"/>
        <v>124</v>
      </c>
      <c r="S489" s="14">
        <f t="shared" si="2"/>
        <v>31</v>
      </c>
      <c r="T489" s="14">
        <f t="shared" si="3"/>
        <v>0.4516129032</v>
      </c>
      <c r="U489" s="15" t="str">
        <f>vlookup(F489,'Sub categories'!$A:$C,3,False)</f>
        <v>Paper</v>
      </c>
      <c r="V489" s="16">
        <f t="shared" si="4"/>
        <v>2</v>
      </c>
      <c r="W489" s="17">
        <f t="array" ref="W489">INDEX(shipping_prices!$C$1:$F1716,MATCH(I489,shipping_prices!$A$1:$A1716,0),MATCH(M489,shipping_prices!$C$1:$F$1,0))</f>
        <v>0.94</v>
      </c>
      <c r="X489" s="15" t="str">
        <f t="shared" si="5"/>
        <v>Duane NoonanNew York CityNew York</v>
      </c>
      <c r="Y489" s="15" t="str">
        <f t="shared" si="6"/>
        <v>High</v>
      </c>
    </row>
    <row r="490" hidden="1">
      <c r="A490" s="1">
        <v>42144.0</v>
      </c>
      <c r="B490" s="2" t="s">
        <v>1189</v>
      </c>
      <c r="C490" s="2">
        <v>2.0</v>
      </c>
      <c r="D490" s="2" t="s">
        <v>851</v>
      </c>
      <c r="E490" s="2" t="s">
        <v>37</v>
      </c>
      <c r="F490" s="2" t="s">
        <v>1190</v>
      </c>
      <c r="G490" s="2" t="s">
        <v>39</v>
      </c>
      <c r="H490" s="2" t="s">
        <v>526</v>
      </c>
      <c r="I490" s="2" t="s">
        <v>511</v>
      </c>
      <c r="J490" s="2" t="s">
        <v>814</v>
      </c>
      <c r="K490" s="2" t="s">
        <v>43</v>
      </c>
      <c r="L490" s="10">
        <v>42155.0</v>
      </c>
      <c r="M490" s="2" t="s">
        <v>142</v>
      </c>
      <c r="N490" s="11">
        <v>0.2</v>
      </c>
      <c r="O490" s="12">
        <v>3.0</v>
      </c>
      <c r="P490" s="13">
        <v>0.1</v>
      </c>
      <c r="Q490" s="13">
        <v>32.0</v>
      </c>
      <c r="R490" s="13">
        <f t="shared" si="1"/>
        <v>40</v>
      </c>
      <c r="S490" s="14">
        <f t="shared" si="2"/>
        <v>20</v>
      </c>
      <c r="T490" s="14">
        <f t="shared" si="3"/>
        <v>0.09375</v>
      </c>
      <c r="U490" s="15" t="str">
        <f>vlookup(F490,'Sub categories'!$A:$C,3,False)</f>
        <v>Appliances</v>
      </c>
      <c r="V490" s="16">
        <f t="shared" si="4"/>
        <v>11</v>
      </c>
      <c r="W490" s="17">
        <f t="array" ref="W490">INDEX(shipping_prices!$C$1:$F1717,MATCH(I490,shipping_prices!$A$1:$A1717,0),MATCH(M490,shipping_prices!$C$1:$F$1,0))</f>
        <v>21.33</v>
      </c>
      <c r="X490" s="15" t="str">
        <f t="shared" si="5"/>
        <v>Katrina EdelmanAuroraColorado</v>
      </c>
      <c r="Y490" s="15" t="str">
        <f t="shared" si="6"/>
        <v>Low</v>
      </c>
    </row>
    <row r="491" hidden="1">
      <c r="A491" s="1">
        <v>42144.0</v>
      </c>
      <c r="B491" s="2" t="s">
        <v>1189</v>
      </c>
      <c r="C491" s="2">
        <v>4.0</v>
      </c>
      <c r="D491" s="2" t="s">
        <v>851</v>
      </c>
      <c r="E491" s="2" t="s">
        <v>37</v>
      </c>
      <c r="F491" s="2" t="s">
        <v>244</v>
      </c>
      <c r="G491" s="2" t="s">
        <v>39</v>
      </c>
      <c r="H491" s="2" t="s">
        <v>51</v>
      </c>
      <c r="I491" s="2" t="s">
        <v>511</v>
      </c>
      <c r="J491" s="2" t="s">
        <v>814</v>
      </c>
      <c r="K491" s="2" t="s">
        <v>43</v>
      </c>
      <c r="L491" s="10">
        <v>42155.0</v>
      </c>
      <c r="M491" s="2" t="s">
        <v>142</v>
      </c>
      <c r="N491" s="11">
        <v>0.2</v>
      </c>
      <c r="O491" s="12">
        <v>62.0</v>
      </c>
      <c r="P491" s="13">
        <v>0.35</v>
      </c>
      <c r="Q491" s="13">
        <v>178.0</v>
      </c>
      <c r="R491" s="13">
        <f t="shared" si="1"/>
        <v>222.5</v>
      </c>
      <c r="S491" s="14">
        <f t="shared" si="2"/>
        <v>55.625</v>
      </c>
      <c r="T491" s="14">
        <f t="shared" si="3"/>
        <v>0.3483146067</v>
      </c>
      <c r="U491" s="15" t="str">
        <f>vlookup(F491,'Sub categories'!$A:$C,3,False)</f>
        <v>Paper</v>
      </c>
      <c r="V491" s="16">
        <f t="shared" si="4"/>
        <v>11</v>
      </c>
      <c r="W491" s="17">
        <f t="array" ref="W491">INDEX(shipping_prices!$C$1:$F1718,MATCH(I491,shipping_prices!$A$1:$A1718,0),MATCH(M491,shipping_prices!$C$1:$F$1,0))</f>
        <v>21.33</v>
      </c>
      <c r="X491" s="15" t="str">
        <f t="shared" si="5"/>
        <v>Katrina EdelmanAuroraColorado</v>
      </c>
      <c r="Y491" s="15" t="str">
        <f t="shared" si="6"/>
        <v>High</v>
      </c>
    </row>
    <row r="492" hidden="1">
      <c r="A492" s="1">
        <v>42145.0</v>
      </c>
      <c r="B492" s="2" t="s">
        <v>1191</v>
      </c>
      <c r="C492" s="2">
        <v>4.0</v>
      </c>
      <c r="D492" s="2" t="s">
        <v>807</v>
      </c>
      <c r="E492" s="2" t="s">
        <v>49</v>
      </c>
      <c r="F492" s="2" t="s">
        <v>357</v>
      </c>
      <c r="G492" s="2" t="s">
        <v>39</v>
      </c>
      <c r="H492" s="2" t="s">
        <v>357</v>
      </c>
      <c r="I492" s="2" t="s">
        <v>169</v>
      </c>
      <c r="J492" s="2" t="s">
        <v>42</v>
      </c>
      <c r="K492" s="2" t="s">
        <v>43</v>
      </c>
      <c r="L492" s="10">
        <v>42147.0</v>
      </c>
      <c r="M492" s="2" t="s">
        <v>90</v>
      </c>
      <c r="N492" s="11">
        <v>0.0</v>
      </c>
      <c r="O492" s="12">
        <v>5.0</v>
      </c>
      <c r="P492" s="13">
        <v>0.47</v>
      </c>
      <c r="Q492" s="13">
        <v>12.0</v>
      </c>
      <c r="R492" s="13">
        <f t="shared" si="1"/>
        <v>12</v>
      </c>
      <c r="S492" s="14">
        <f t="shared" si="2"/>
        <v>3</v>
      </c>
      <c r="T492" s="14">
        <f t="shared" si="3"/>
        <v>0.4166666667</v>
      </c>
      <c r="U492" s="15" t="str">
        <f>vlookup(F492,'Sub categories'!$A:$C,3,False)</f>
        <v>Labels</v>
      </c>
      <c r="V492" s="16">
        <f t="shared" si="4"/>
        <v>2</v>
      </c>
      <c r="W492" s="17">
        <f t="array" ref="W492">INDEX(shipping_prices!$C$1:$F1719,MATCH(I492,shipping_prices!$A$1:$A1719,0),MATCH(M492,shipping_prices!$C$1:$F$1,0))</f>
        <v>6.7</v>
      </c>
      <c r="X492" s="15" t="str">
        <f t="shared" si="5"/>
        <v>Alyssa TateLos AngelesCalifornia</v>
      </c>
      <c r="Y492" s="15" t="str">
        <f t="shared" si="6"/>
        <v>Low</v>
      </c>
    </row>
    <row r="493" hidden="1">
      <c r="A493" s="1">
        <v>42145.0</v>
      </c>
      <c r="B493" s="2" t="s">
        <v>1192</v>
      </c>
      <c r="C493" s="2">
        <v>3.0</v>
      </c>
      <c r="D493" s="2" t="s">
        <v>1193</v>
      </c>
      <c r="E493" s="2" t="s">
        <v>27</v>
      </c>
      <c r="F493" s="2" t="s">
        <v>1194</v>
      </c>
      <c r="G493" s="2" t="s">
        <v>39</v>
      </c>
      <c r="H493" s="2" t="s">
        <v>1195</v>
      </c>
      <c r="I493" s="2" t="s">
        <v>1196</v>
      </c>
      <c r="J493" s="2" t="s">
        <v>497</v>
      </c>
      <c r="K493" s="2" t="s">
        <v>77</v>
      </c>
      <c r="L493" s="10">
        <v>42150.0</v>
      </c>
      <c r="M493" s="2" t="s">
        <v>34</v>
      </c>
      <c r="N493" s="11">
        <v>0.0</v>
      </c>
      <c r="O493" s="12">
        <v>6.0</v>
      </c>
      <c r="P493" s="13">
        <v>0.47</v>
      </c>
      <c r="Q493" s="13">
        <v>12.0</v>
      </c>
      <c r="R493" s="13">
        <f t="shared" si="1"/>
        <v>12</v>
      </c>
      <c r="S493" s="14">
        <f t="shared" si="2"/>
        <v>4</v>
      </c>
      <c r="T493" s="14">
        <f t="shared" si="3"/>
        <v>0.5</v>
      </c>
      <c r="U493" s="15" t="str">
        <f>vlookup(F493,'Sub categories'!$A:$C,3,False)</f>
        <v>Binders</v>
      </c>
      <c r="V493" s="16">
        <f t="shared" si="4"/>
        <v>5</v>
      </c>
      <c r="W493" s="17">
        <f t="array" ref="W493">INDEX(shipping_prices!$C$1:$F1720,MATCH(I493,shipping_prices!$A$1:$A1720,0),MATCH(M493,shipping_prices!$C$1:$F$1,0))</f>
        <v>5.2</v>
      </c>
      <c r="X493" s="15" t="str">
        <f t="shared" si="5"/>
        <v>Maribeth SchnellingWausauWisconsin</v>
      </c>
      <c r="Y493" s="15" t="str">
        <f t="shared" si="6"/>
        <v>Low</v>
      </c>
    </row>
    <row r="494" hidden="1">
      <c r="A494" s="1">
        <v>42145.0</v>
      </c>
      <c r="B494" s="2" t="s">
        <v>1192</v>
      </c>
      <c r="C494" s="2">
        <v>2.0</v>
      </c>
      <c r="D494" s="2" t="s">
        <v>1193</v>
      </c>
      <c r="E494" s="2" t="s">
        <v>27</v>
      </c>
      <c r="F494" s="2" t="s">
        <v>1197</v>
      </c>
      <c r="G494" s="2" t="s">
        <v>39</v>
      </c>
      <c r="H494" s="2" t="s">
        <v>79</v>
      </c>
      <c r="I494" s="2" t="s">
        <v>1196</v>
      </c>
      <c r="J494" s="2" t="s">
        <v>497</v>
      </c>
      <c r="K494" s="2" t="s">
        <v>77</v>
      </c>
      <c r="L494" s="10">
        <v>42150.0</v>
      </c>
      <c r="M494" s="2" t="s">
        <v>34</v>
      </c>
      <c r="N494" s="11">
        <v>0.0</v>
      </c>
      <c r="O494" s="12">
        <v>6.0</v>
      </c>
      <c r="P494" s="13">
        <v>0.26</v>
      </c>
      <c r="Q494" s="13">
        <v>23.0</v>
      </c>
      <c r="R494" s="13">
        <f t="shared" si="1"/>
        <v>23</v>
      </c>
      <c r="S494" s="14">
        <f t="shared" si="2"/>
        <v>11.5</v>
      </c>
      <c r="T494" s="14">
        <f t="shared" si="3"/>
        <v>0.2608695652</v>
      </c>
      <c r="U494" s="15" t="str">
        <f>vlookup(F494,'Sub categories'!$A:$C,3,False)</f>
        <v>Storage</v>
      </c>
      <c r="V494" s="16">
        <f t="shared" si="4"/>
        <v>5</v>
      </c>
      <c r="W494" s="17">
        <f t="array" ref="W494">INDEX(shipping_prices!$C$1:$F1721,MATCH(I494,shipping_prices!$A$1:$A1721,0),MATCH(M494,shipping_prices!$C$1:$F$1,0))</f>
        <v>5.2</v>
      </c>
      <c r="X494" s="15" t="str">
        <f t="shared" si="5"/>
        <v>Maribeth SchnellingWausauWisconsin</v>
      </c>
      <c r="Y494" s="15" t="str">
        <f t="shared" si="6"/>
        <v>Low</v>
      </c>
    </row>
    <row r="495" hidden="1">
      <c r="A495" s="1">
        <v>42145.0</v>
      </c>
      <c r="B495" s="2" t="s">
        <v>1192</v>
      </c>
      <c r="C495" s="2">
        <v>3.0</v>
      </c>
      <c r="D495" s="2" t="s">
        <v>1193</v>
      </c>
      <c r="E495" s="2" t="s">
        <v>27</v>
      </c>
      <c r="F495" s="2" t="s">
        <v>396</v>
      </c>
      <c r="G495" s="2" t="s">
        <v>39</v>
      </c>
      <c r="H495" s="2" t="s">
        <v>79</v>
      </c>
      <c r="I495" s="2" t="s">
        <v>1196</v>
      </c>
      <c r="J495" s="2" t="s">
        <v>497</v>
      </c>
      <c r="K495" s="2" t="s">
        <v>77</v>
      </c>
      <c r="L495" s="10">
        <v>42150.0</v>
      </c>
      <c r="M495" s="2" t="s">
        <v>34</v>
      </c>
      <c r="N495" s="11">
        <v>0.0</v>
      </c>
      <c r="O495" s="12">
        <v>10.0</v>
      </c>
      <c r="P495" s="13">
        <v>0.27</v>
      </c>
      <c r="Q495" s="13">
        <v>37.0</v>
      </c>
      <c r="R495" s="13">
        <f t="shared" si="1"/>
        <v>37</v>
      </c>
      <c r="S495" s="14">
        <f t="shared" si="2"/>
        <v>12.33333333</v>
      </c>
      <c r="T495" s="14">
        <f t="shared" si="3"/>
        <v>0.2702702703</v>
      </c>
      <c r="U495" s="15" t="str">
        <f>vlookup(F495,'Sub categories'!$A:$C,3,False)</f>
        <v>Storage</v>
      </c>
      <c r="V495" s="16">
        <f t="shared" si="4"/>
        <v>5</v>
      </c>
      <c r="W495" s="17">
        <f t="array" ref="W495">INDEX(shipping_prices!$C$1:$F1722,MATCH(I495,shipping_prices!$A$1:$A1722,0),MATCH(M495,shipping_prices!$C$1:$F$1,0))</f>
        <v>5.2</v>
      </c>
      <c r="X495" s="15" t="str">
        <f t="shared" si="5"/>
        <v>Maribeth SchnellingWausauWisconsin</v>
      </c>
      <c r="Y495" s="15" t="str">
        <f t="shared" si="6"/>
        <v>Low</v>
      </c>
    </row>
    <row r="496" hidden="1">
      <c r="A496" s="1">
        <v>42145.0</v>
      </c>
      <c r="B496" s="2" t="s">
        <v>1192</v>
      </c>
      <c r="C496" s="2">
        <v>6.0</v>
      </c>
      <c r="D496" s="2" t="s">
        <v>1193</v>
      </c>
      <c r="E496" s="2" t="s">
        <v>27</v>
      </c>
      <c r="F496" s="2" t="s">
        <v>1198</v>
      </c>
      <c r="G496" s="2" t="s">
        <v>39</v>
      </c>
      <c r="H496" s="2" t="s">
        <v>458</v>
      </c>
      <c r="I496" s="2" t="s">
        <v>1196</v>
      </c>
      <c r="J496" s="2" t="s">
        <v>497</v>
      </c>
      <c r="K496" s="2" t="s">
        <v>77</v>
      </c>
      <c r="L496" s="10">
        <v>42150.0</v>
      </c>
      <c r="M496" s="2" t="s">
        <v>34</v>
      </c>
      <c r="N496" s="11">
        <v>0.0</v>
      </c>
      <c r="O496" s="12">
        <v>69.0</v>
      </c>
      <c r="P496" s="13">
        <v>0.28</v>
      </c>
      <c r="Q496" s="13">
        <v>246.0</v>
      </c>
      <c r="R496" s="13">
        <f t="shared" si="1"/>
        <v>246</v>
      </c>
      <c r="S496" s="14">
        <f t="shared" si="2"/>
        <v>41</v>
      </c>
      <c r="T496" s="14">
        <f t="shared" si="3"/>
        <v>0.2804878049</v>
      </c>
      <c r="U496" s="15" t="str">
        <f>vlookup(F496,'Sub categories'!$A:$C,3,False)</f>
        <v>Appliances</v>
      </c>
      <c r="V496" s="16">
        <f t="shared" si="4"/>
        <v>5</v>
      </c>
      <c r="W496" s="17">
        <f t="array" ref="W496">INDEX(shipping_prices!$C$1:$F1723,MATCH(I496,shipping_prices!$A$1:$A1723,0),MATCH(M496,shipping_prices!$C$1:$F$1,0))</f>
        <v>5.2</v>
      </c>
      <c r="X496" s="15" t="str">
        <f t="shared" si="5"/>
        <v>Maribeth SchnellingWausauWisconsin</v>
      </c>
      <c r="Y496" s="15" t="str">
        <f t="shared" si="6"/>
        <v>High</v>
      </c>
    </row>
    <row r="497" hidden="1">
      <c r="A497" s="1">
        <v>42145.0</v>
      </c>
      <c r="B497" s="2" t="s">
        <v>1199</v>
      </c>
      <c r="C497" s="2">
        <v>2.0</v>
      </c>
      <c r="D497" s="2" t="s">
        <v>1200</v>
      </c>
      <c r="E497" s="2" t="s">
        <v>27</v>
      </c>
      <c r="F497" s="2" t="s">
        <v>1201</v>
      </c>
      <c r="G497" s="2" t="s">
        <v>29</v>
      </c>
      <c r="H497" s="2" t="s">
        <v>79</v>
      </c>
      <c r="I497" s="2" t="s">
        <v>140</v>
      </c>
      <c r="J497" s="2" t="s">
        <v>141</v>
      </c>
      <c r="K497" s="2" t="s">
        <v>77</v>
      </c>
      <c r="L497" s="10">
        <v>42146.0</v>
      </c>
      <c r="M497" s="2" t="s">
        <v>142</v>
      </c>
      <c r="N497" s="11">
        <v>0.2</v>
      </c>
      <c r="O497" s="12">
        <v>3.0</v>
      </c>
      <c r="P497" s="13">
        <v>0.31</v>
      </c>
      <c r="Q497" s="13">
        <v>11.0</v>
      </c>
      <c r="R497" s="13">
        <f t="shared" si="1"/>
        <v>13.75</v>
      </c>
      <c r="S497" s="14">
        <f t="shared" si="2"/>
        <v>6.875</v>
      </c>
      <c r="T497" s="14">
        <f t="shared" si="3"/>
        <v>0.2727272727</v>
      </c>
      <c r="U497" s="15" t="str">
        <f>vlookup(F497,'Sub categories'!$A:$C,3,False)</f>
        <v>Phones</v>
      </c>
      <c r="V497" s="16">
        <f t="shared" si="4"/>
        <v>1</v>
      </c>
      <c r="W497" s="17">
        <f t="array" ref="W497">INDEX(shipping_prices!$C$1:$F1724,MATCH(I497,shipping_prices!$A$1:$A1724,0),MATCH(M497,shipping_prices!$C$1:$F$1,0))</f>
        <v>15.15</v>
      </c>
      <c r="X497" s="15" t="str">
        <f t="shared" si="5"/>
        <v>Sarah BrownChicagoIllinois</v>
      </c>
      <c r="Y497" s="15" t="str">
        <f t="shared" si="6"/>
        <v>Low</v>
      </c>
    </row>
    <row r="498">
      <c r="A498" s="1">
        <v>42145.0</v>
      </c>
      <c r="B498" s="2" t="s">
        <v>1199</v>
      </c>
      <c r="C498" s="2">
        <v>5.0</v>
      </c>
      <c r="D498" s="2" t="s">
        <v>1200</v>
      </c>
      <c r="E498" s="2" t="s">
        <v>27</v>
      </c>
      <c r="F498" s="2" t="s">
        <v>832</v>
      </c>
      <c r="G498" s="2" t="s">
        <v>45</v>
      </c>
      <c r="H498" s="2" t="s">
        <v>833</v>
      </c>
      <c r="I498" s="2" t="s">
        <v>140</v>
      </c>
      <c r="J498" s="2" t="s">
        <v>141</v>
      </c>
      <c r="K498" s="2" t="s">
        <v>77</v>
      </c>
      <c r="L498" s="10">
        <v>42146.0</v>
      </c>
      <c r="M498" s="2" t="s">
        <v>142</v>
      </c>
      <c r="N498" s="11">
        <v>0.3</v>
      </c>
      <c r="O498" s="12">
        <v>-70.0</v>
      </c>
      <c r="P498" s="13">
        <v>-0.14</v>
      </c>
      <c r="Q498" s="13">
        <v>493.0</v>
      </c>
      <c r="R498" s="13">
        <f t="shared" si="1"/>
        <v>704.2857143</v>
      </c>
      <c r="S498" s="14">
        <f t="shared" si="2"/>
        <v>140.8571429</v>
      </c>
      <c r="T498" s="14">
        <f t="shared" si="3"/>
        <v>-0.1419878296</v>
      </c>
      <c r="U498" s="15" t="str">
        <f>vlookup(F498,'Sub categories'!$A:$C,3,False)</f>
        <v>Bookcases</v>
      </c>
      <c r="V498" s="16">
        <f t="shared" si="4"/>
        <v>1</v>
      </c>
      <c r="W498" s="17">
        <f t="array" ref="W498">INDEX(shipping_prices!$C$1:$F1725,MATCH(I498,shipping_prices!$A$1:$A1725,0),MATCH(M498,shipping_prices!$C$1:$F$1,0))</f>
        <v>15.15</v>
      </c>
      <c r="X498" s="15" t="str">
        <f t="shared" si="5"/>
        <v>Sarah BrownChicagoIllinois</v>
      </c>
      <c r="Y498" s="15" t="str">
        <f t="shared" si="6"/>
        <v>loss</v>
      </c>
    </row>
    <row r="499" hidden="1">
      <c r="A499" s="1">
        <v>42145.0</v>
      </c>
      <c r="B499" s="2" t="s">
        <v>1202</v>
      </c>
      <c r="C499" s="2">
        <v>3.0</v>
      </c>
      <c r="D499" s="2" t="s">
        <v>1203</v>
      </c>
      <c r="E499" s="2" t="s">
        <v>37</v>
      </c>
      <c r="F499" s="2" t="s">
        <v>1204</v>
      </c>
      <c r="G499" s="2" t="s">
        <v>39</v>
      </c>
      <c r="H499" s="2" t="s">
        <v>297</v>
      </c>
      <c r="I499" s="2" t="s">
        <v>1205</v>
      </c>
      <c r="J499" s="2" t="s">
        <v>218</v>
      </c>
      <c r="K499" s="2" t="s">
        <v>54</v>
      </c>
      <c r="L499" s="10">
        <v>42147.0</v>
      </c>
      <c r="M499" s="2" t="s">
        <v>90</v>
      </c>
      <c r="N499" s="11">
        <v>0.0</v>
      </c>
      <c r="O499" s="12">
        <v>7.0</v>
      </c>
      <c r="P499" s="13">
        <v>0.26</v>
      </c>
      <c r="Q499" s="13">
        <v>26.0</v>
      </c>
      <c r="R499" s="13">
        <f t="shared" si="1"/>
        <v>26</v>
      </c>
      <c r="S499" s="14">
        <f t="shared" si="2"/>
        <v>8.666666667</v>
      </c>
      <c r="T499" s="14">
        <f t="shared" si="3"/>
        <v>0.2692307692</v>
      </c>
      <c r="U499" s="15" t="str">
        <f>vlookup(F499,'Sub categories'!$A:$C,3,False)</f>
        <v>Supplies</v>
      </c>
      <c r="V499" s="16">
        <f t="shared" si="4"/>
        <v>2</v>
      </c>
      <c r="W499" s="17">
        <f t="array" ref="W499">INDEX(shipping_prices!$C$1:$F1726,MATCH(I499,shipping_prices!$A$1:$A1726,0),MATCH(M499,shipping_prices!$C$1:$F$1,0))</f>
        <v>4.52</v>
      </c>
      <c r="X499" s="15" t="str">
        <f t="shared" si="5"/>
        <v>Dorothy WardleOwensboroKentucky</v>
      </c>
      <c r="Y499" s="15" t="str">
        <f t="shared" si="6"/>
        <v>Low</v>
      </c>
    </row>
    <row r="500" hidden="1">
      <c r="A500" s="1">
        <v>42145.0</v>
      </c>
      <c r="B500" s="2" t="s">
        <v>1206</v>
      </c>
      <c r="C500" s="2">
        <v>4.0</v>
      </c>
      <c r="D500" s="2" t="s">
        <v>1207</v>
      </c>
      <c r="E500" s="2" t="s">
        <v>27</v>
      </c>
      <c r="F500" s="2" t="s">
        <v>1208</v>
      </c>
      <c r="G500" s="2" t="s">
        <v>39</v>
      </c>
      <c r="H500" s="2" t="s">
        <v>100</v>
      </c>
      <c r="I500" s="2" t="s">
        <v>496</v>
      </c>
      <c r="J500" s="2" t="s">
        <v>497</v>
      </c>
      <c r="K500" s="2" t="s">
        <v>77</v>
      </c>
      <c r="L500" s="10">
        <v>42151.0</v>
      </c>
      <c r="M500" s="2" t="s">
        <v>142</v>
      </c>
      <c r="N500" s="11">
        <v>0.0</v>
      </c>
      <c r="O500" s="12">
        <v>13.0</v>
      </c>
      <c r="P500" s="13">
        <v>0.27</v>
      </c>
      <c r="Q500" s="13">
        <v>47.0</v>
      </c>
      <c r="R500" s="13">
        <f t="shared" si="1"/>
        <v>47</v>
      </c>
      <c r="S500" s="14">
        <f t="shared" si="2"/>
        <v>11.75</v>
      </c>
      <c r="T500" s="14">
        <f t="shared" si="3"/>
        <v>0.2765957447</v>
      </c>
      <c r="U500" s="15" t="str">
        <f>vlookup(F500,'Sub categories'!$A:$C,3,False)</f>
        <v>Art</v>
      </c>
      <c r="V500" s="16">
        <f t="shared" si="4"/>
        <v>6</v>
      </c>
      <c r="W500" s="17">
        <f t="array" ref="W500">INDEX(shipping_prices!$C$1:$F1727,MATCH(I500,shipping_prices!$A$1:$A1727,0),MATCH(M500,shipping_prices!$C$1:$F$1,0))</f>
        <v>17.71</v>
      </c>
      <c r="X500" s="15" t="str">
        <f t="shared" si="5"/>
        <v>Resi PölkingMadisonWisconsin</v>
      </c>
      <c r="Y500" s="15" t="str">
        <f t="shared" si="6"/>
        <v>Low</v>
      </c>
    </row>
    <row r="501">
      <c r="A501" s="1">
        <v>42145.0</v>
      </c>
      <c r="B501" s="2" t="s">
        <v>1206</v>
      </c>
      <c r="C501" s="2">
        <v>8.0</v>
      </c>
      <c r="D501" s="2" t="s">
        <v>1207</v>
      </c>
      <c r="E501" s="2" t="s">
        <v>27</v>
      </c>
      <c r="F501" s="2" t="s">
        <v>1209</v>
      </c>
      <c r="G501" s="2" t="s">
        <v>45</v>
      </c>
      <c r="H501" s="2" t="s">
        <v>423</v>
      </c>
      <c r="I501" s="2" t="s">
        <v>496</v>
      </c>
      <c r="J501" s="2" t="s">
        <v>497</v>
      </c>
      <c r="K501" s="2" t="s">
        <v>77</v>
      </c>
      <c r="L501" s="10">
        <v>42151.0</v>
      </c>
      <c r="M501" s="2" t="s">
        <v>142</v>
      </c>
      <c r="N501" s="11">
        <v>0.0</v>
      </c>
      <c r="O501" s="12">
        <v>674.0</v>
      </c>
      <c r="P501" s="13">
        <v>0.24</v>
      </c>
      <c r="Q501" s="13">
        <v>2808.0</v>
      </c>
      <c r="R501" s="13">
        <f t="shared" si="1"/>
        <v>2808</v>
      </c>
      <c r="S501" s="14">
        <f t="shared" si="2"/>
        <v>351</v>
      </c>
      <c r="T501" s="14">
        <f t="shared" si="3"/>
        <v>0.24002849</v>
      </c>
      <c r="U501" s="15" t="str">
        <f>vlookup(F501,'Sub categories'!$A:$C,3,False)</f>
        <v>Chairs</v>
      </c>
      <c r="V501" s="16">
        <f t="shared" si="4"/>
        <v>6</v>
      </c>
      <c r="W501" s="17">
        <f t="array" ref="W501">INDEX(shipping_prices!$C$1:$F1728,MATCH(I501,shipping_prices!$A$1:$A1728,0),MATCH(M501,shipping_prices!$C$1:$F$1,0))</f>
        <v>17.71</v>
      </c>
      <c r="X501" s="15" t="str">
        <f t="shared" si="5"/>
        <v>Resi PölkingMadisonWisconsin</v>
      </c>
      <c r="Y501" s="15" t="str">
        <f t="shared" si="6"/>
        <v>High</v>
      </c>
    </row>
    <row r="502" hidden="1">
      <c r="A502" s="1">
        <v>42146.0</v>
      </c>
      <c r="B502" s="2" t="s">
        <v>1210</v>
      </c>
      <c r="C502" s="2">
        <v>7.0</v>
      </c>
      <c r="D502" s="2" t="s">
        <v>1211</v>
      </c>
      <c r="E502" s="2" t="s">
        <v>37</v>
      </c>
      <c r="F502" s="2" t="s">
        <v>1044</v>
      </c>
      <c r="G502" s="2" t="s">
        <v>29</v>
      </c>
      <c r="H502" s="2" t="s">
        <v>532</v>
      </c>
      <c r="I502" s="2" t="s">
        <v>1212</v>
      </c>
      <c r="J502" s="2" t="s">
        <v>76</v>
      </c>
      <c r="K502" s="2" t="s">
        <v>77</v>
      </c>
      <c r="L502" s="10">
        <v>42157.0</v>
      </c>
      <c r="M502" s="2" t="s">
        <v>34</v>
      </c>
      <c r="N502" s="11">
        <v>0.2</v>
      </c>
      <c r="O502" s="12">
        <v>2.0</v>
      </c>
      <c r="P502" s="13">
        <v>0.3</v>
      </c>
      <c r="Q502" s="13">
        <v>6.0</v>
      </c>
      <c r="R502" s="13">
        <f t="shared" si="1"/>
        <v>7.5</v>
      </c>
      <c r="S502" s="14">
        <f t="shared" si="2"/>
        <v>1.071428571</v>
      </c>
      <c r="T502" s="14">
        <f t="shared" si="3"/>
        <v>0.3333333333</v>
      </c>
      <c r="U502" s="15" t="str">
        <f>vlookup(F502,'Sub categories'!$A:$C,3,False)</f>
        <v>Accessories</v>
      </c>
      <c r="V502" s="16">
        <f t="shared" si="4"/>
        <v>11</v>
      </c>
      <c r="W502" s="17">
        <f t="array" ref="W502">INDEX(shipping_prices!$C$1:$F1729,MATCH(I502,shipping_prices!$A$1:$A1729,0),MATCH(M502,shipping_prices!$C$1:$F$1,0))</f>
        <v>9.06</v>
      </c>
      <c r="X502" s="15" t="str">
        <f t="shared" si="5"/>
        <v>Saphhira ShifleyMesquiteTexas</v>
      </c>
      <c r="Y502" s="15" t="str">
        <f t="shared" si="6"/>
        <v>Low</v>
      </c>
    </row>
    <row r="503">
      <c r="A503" s="1">
        <v>42146.0</v>
      </c>
      <c r="B503" s="2" t="s">
        <v>1210</v>
      </c>
      <c r="C503" s="2">
        <v>2.0</v>
      </c>
      <c r="D503" s="2" t="s">
        <v>1211</v>
      </c>
      <c r="E503" s="2" t="s">
        <v>37</v>
      </c>
      <c r="F503" s="2" t="s">
        <v>1213</v>
      </c>
      <c r="G503" s="2" t="s">
        <v>45</v>
      </c>
      <c r="H503" s="2" t="s">
        <v>1213</v>
      </c>
      <c r="I503" s="2" t="s">
        <v>1212</v>
      </c>
      <c r="J503" s="2" t="s">
        <v>76</v>
      </c>
      <c r="K503" s="2" t="s">
        <v>77</v>
      </c>
      <c r="L503" s="10">
        <v>42157.0</v>
      </c>
      <c r="M503" s="2" t="s">
        <v>34</v>
      </c>
      <c r="N503" s="11">
        <v>0.6</v>
      </c>
      <c r="O503" s="12">
        <v>-3.0</v>
      </c>
      <c r="P503" s="13">
        <v>-0.4</v>
      </c>
      <c r="Q503" s="13">
        <v>6.0</v>
      </c>
      <c r="R503" s="13">
        <f t="shared" si="1"/>
        <v>15</v>
      </c>
      <c r="S503" s="14">
        <f t="shared" si="2"/>
        <v>7.5</v>
      </c>
      <c r="T503" s="14">
        <f t="shared" si="3"/>
        <v>-0.5</v>
      </c>
      <c r="U503" s="15" t="str">
        <f>vlookup(F503,'Sub categories'!$A:$C,3,False)</f>
        <v>Furnishings</v>
      </c>
      <c r="V503" s="16">
        <f t="shared" si="4"/>
        <v>11</v>
      </c>
      <c r="W503" s="17">
        <f t="array" ref="W503">INDEX(shipping_prices!$C$1:$F1730,MATCH(I503,shipping_prices!$A$1:$A1730,0),MATCH(M503,shipping_prices!$C$1:$F$1,0))</f>
        <v>9.06</v>
      </c>
      <c r="X503" s="15" t="str">
        <f t="shared" si="5"/>
        <v>Saphhira ShifleyMesquiteTexas</v>
      </c>
      <c r="Y503" s="15" t="str">
        <f t="shared" si="6"/>
        <v>loss</v>
      </c>
    </row>
    <row r="504" hidden="1">
      <c r="A504" s="1">
        <v>42147.0</v>
      </c>
      <c r="B504" s="2" t="s">
        <v>1210</v>
      </c>
      <c r="C504" s="2">
        <v>3.0</v>
      </c>
      <c r="D504" s="2" t="s">
        <v>1211</v>
      </c>
      <c r="E504" s="2" t="s">
        <v>37</v>
      </c>
      <c r="F504" s="2" t="s">
        <v>1214</v>
      </c>
      <c r="G504" s="2" t="s">
        <v>39</v>
      </c>
      <c r="H504" s="2" t="s">
        <v>79</v>
      </c>
      <c r="I504" s="2" t="s">
        <v>1212</v>
      </c>
      <c r="J504" s="2" t="s">
        <v>76</v>
      </c>
      <c r="K504" s="2" t="s">
        <v>77</v>
      </c>
      <c r="L504" s="10">
        <v>42157.0</v>
      </c>
      <c r="M504" s="2" t="s">
        <v>34</v>
      </c>
      <c r="N504" s="11">
        <v>0.8</v>
      </c>
      <c r="O504" s="12">
        <v>-87.0</v>
      </c>
      <c r="P504" s="13">
        <v>-2.55</v>
      </c>
      <c r="Q504" s="13">
        <v>34.0</v>
      </c>
      <c r="R504" s="13">
        <f t="shared" si="1"/>
        <v>170</v>
      </c>
      <c r="S504" s="14">
        <f t="shared" si="2"/>
        <v>56.66666667</v>
      </c>
      <c r="T504" s="14">
        <f t="shared" si="3"/>
        <v>-2.558823529</v>
      </c>
      <c r="U504" s="15" t="str">
        <f>vlookup(F504,'Sub categories'!$A:$C,3,False)</f>
        <v>Appliances</v>
      </c>
      <c r="V504" s="16">
        <f t="shared" si="4"/>
        <v>10</v>
      </c>
      <c r="W504" s="17">
        <f t="array" ref="W504">INDEX(shipping_prices!$C$1:$F1731,MATCH(I504,shipping_prices!$A$1:$A1731,0),MATCH(M504,shipping_prices!$C$1:$F$1,0))</f>
        <v>9.06</v>
      </c>
      <c r="X504" s="15" t="str">
        <f t="shared" si="5"/>
        <v>Saphhira ShifleyMesquiteTexas</v>
      </c>
      <c r="Y504" s="15" t="str">
        <f t="shared" si="6"/>
        <v>loss</v>
      </c>
    </row>
    <row r="505" hidden="1">
      <c r="A505" s="1">
        <v>42147.0</v>
      </c>
      <c r="B505" s="2" t="s">
        <v>1215</v>
      </c>
      <c r="C505" s="2">
        <v>10.0</v>
      </c>
      <c r="D505" s="2" t="s">
        <v>1216</v>
      </c>
      <c r="E505" s="2" t="s">
        <v>49</v>
      </c>
      <c r="F505" s="2" t="s">
        <v>882</v>
      </c>
      <c r="G505" s="2" t="s">
        <v>29</v>
      </c>
      <c r="H505" s="2" t="s">
        <v>883</v>
      </c>
      <c r="I505" s="2" t="s">
        <v>655</v>
      </c>
      <c r="J505" s="2" t="s">
        <v>53</v>
      </c>
      <c r="K505" s="2" t="s">
        <v>54</v>
      </c>
      <c r="L505" s="10">
        <v>42149.0</v>
      </c>
      <c r="M505" s="2" t="s">
        <v>34</v>
      </c>
      <c r="N505" s="11">
        <v>0.2</v>
      </c>
      <c r="O505" s="12">
        <v>240.0</v>
      </c>
      <c r="P505" s="13">
        <v>0.3</v>
      </c>
      <c r="Q505" s="13">
        <v>800.0</v>
      </c>
      <c r="R505" s="13">
        <f t="shared" si="1"/>
        <v>1000</v>
      </c>
      <c r="S505" s="14">
        <f t="shared" si="2"/>
        <v>100</v>
      </c>
      <c r="T505" s="14">
        <f t="shared" si="3"/>
        <v>0.3</v>
      </c>
      <c r="U505" s="15" t="str">
        <f>vlookup(F505,'Sub categories'!$A:$C,3,False)</f>
        <v>Accessories</v>
      </c>
      <c r="V505" s="16">
        <f t="shared" si="4"/>
        <v>2</v>
      </c>
      <c r="W505" s="17">
        <f t="array" ref="W505">INDEX(shipping_prices!$C$1:$F1732,MATCH(I505,shipping_prices!$A$1:$A1732,0),MATCH(M505,shipping_prices!$C$1:$F$1,0))</f>
        <v>11.62</v>
      </c>
      <c r="X505" s="15" t="str">
        <f t="shared" si="5"/>
        <v>Julie KrizFort LauderdaleFlorida</v>
      </c>
      <c r="Y505" s="15" t="str">
        <f t="shared" si="6"/>
        <v>High</v>
      </c>
    </row>
    <row r="506" hidden="1">
      <c r="A506" s="1">
        <v>42147.0</v>
      </c>
      <c r="B506" s="2" t="s">
        <v>1217</v>
      </c>
      <c r="C506" s="2">
        <v>1.0</v>
      </c>
      <c r="D506" s="2" t="s">
        <v>1218</v>
      </c>
      <c r="E506" s="2" t="s">
        <v>27</v>
      </c>
      <c r="F506" s="2" t="s">
        <v>1219</v>
      </c>
      <c r="G506" s="2" t="s">
        <v>39</v>
      </c>
      <c r="H506" s="2" t="s">
        <v>297</v>
      </c>
      <c r="I506" s="2" t="s">
        <v>1220</v>
      </c>
      <c r="J506" s="2" t="s">
        <v>749</v>
      </c>
      <c r="K506" s="2" t="s">
        <v>54</v>
      </c>
      <c r="L506" s="10">
        <v>42157.0</v>
      </c>
      <c r="M506" s="2" t="s">
        <v>90</v>
      </c>
      <c r="N506" s="11">
        <v>0.0</v>
      </c>
      <c r="O506" s="12">
        <v>2.0</v>
      </c>
      <c r="P506" s="13">
        <v>0.27</v>
      </c>
      <c r="Q506" s="13">
        <v>7.0</v>
      </c>
      <c r="R506" s="13">
        <f t="shared" si="1"/>
        <v>7</v>
      </c>
      <c r="S506" s="14">
        <f t="shared" si="2"/>
        <v>7</v>
      </c>
      <c r="T506" s="14">
        <f t="shared" si="3"/>
        <v>0.2857142857</v>
      </c>
      <c r="U506" s="15" t="str">
        <f>vlookup(F506,'Sub categories'!$A:$C,3,False)</f>
        <v>Supplies</v>
      </c>
      <c r="V506" s="16">
        <f t="shared" si="4"/>
        <v>10</v>
      </c>
      <c r="W506" s="17">
        <f t="array" ref="W506">INDEX(shipping_prices!$C$1:$F1733,MATCH(I506,shipping_prices!$A$1:$A1733,0),MATCH(M506,shipping_prices!$C$1:$F$1,0))</f>
        <v>4.55</v>
      </c>
      <c r="X506" s="15" t="str">
        <f t="shared" si="5"/>
        <v>Irene MaddoxFlorenceAlabama</v>
      </c>
      <c r="Y506" s="15" t="str">
        <f t="shared" si="6"/>
        <v>Low</v>
      </c>
    </row>
    <row r="507" hidden="1">
      <c r="A507" s="1">
        <v>42147.0</v>
      </c>
      <c r="B507" s="2" t="s">
        <v>1217</v>
      </c>
      <c r="C507" s="2">
        <v>6.0</v>
      </c>
      <c r="D507" s="2" t="s">
        <v>1218</v>
      </c>
      <c r="E507" s="2" t="s">
        <v>27</v>
      </c>
      <c r="F507" s="2" t="s">
        <v>1221</v>
      </c>
      <c r="G507" s="2" t="s">
        <v>39</v>
      </c>
      <c r="H507" s="2" t="s">
        <v>79</v>
      </c>
      <c r="I507" s="2" t="s">
        <v>1220</v>
      </c>
      <c r="J507" s="2" t="s">
        <v>749</v>
      </c>
      <c r="K507" s="2" t="s">
        <v>54</v>
      </c>
      <c r="L507" s="10">
        <v>42157.0</v>
      </c>
      <c r="M507" s="2" t="s">
        <v>90</v>
      </c>
      <c r="N507" s="11">
        <v>0.0</v>
      </c>
      <c r="O507" s="12">
        <v>75.0</v>
      </c>
      <c r="P507" s="13">
        <v>0.49</v>
      </c>
      <c r="Q507" s="13">
        <v>153.0</v>
      </c>
      <c r="R507" s="13">
        <f t="shared" si="1"/>
        <v>153</v>
      </c>
      <c r="S507" s="14">
        <f t="shared" si="2"/>
        <v>25.5</v>
      </c>
      <c r="T507" s="14">
        <f t="shared" si="3"/>
        <v>0.4901960784</v>
      </c>
      <c r="U507" s="15" t="str">
        <f>vlookup(F507,'Sub categories'!$A:$C,3,False)</f>
        <v>Binders</v>
      </c>
      <c r="V507" s="16">
        <f t="shared" si="4"/>
        <v>10</v>
      </c>
      <c r="W507" s="17">
        <f t="array" ref="W507">INDEX(shipping_prices!$C$1:$F1734,MATCH(I507,shipping_prices!$A$1:$A1734,0),MATCH(M507,shipping_prices!$C$1:$F$1,0))</f>
        <v>4.55</v>
      </c>
      <c r="X507" s="15" t="str">
        <f t="shared" si="5"/>
        <v>Irene MaddoxFlorenceAlabama</v>
      </c>
      <c r="Y507" s="15" t="str">
        <f t="shared" si="6"/>
        <v>High</v>
      </c>
    </row>
    <row r="508">
      <c r="A508" s="1">
        <v>42147.0</v>
      </c>
      <c r="B508" s="2" t="s">
        <v>1217</v>
      </c>
      <c r="C508" s="2">
        <v>14.0</v>
      </c>
      <c r="D508" s="2" t="s">
        <v>1218</v>
      </c>
      <c r="E508" s="2" t="s">
        <v>27</v>
      </c>
      <c r="F508" s="2" t="s">
        <v>1222</v>
      </c>
      <c r="G508" s="2" t="s">
        <v>45</v>
      </c>
      <c r="H508" s="2" t="s">
        <v>79</v>
      </c>
      <c r="I508" s="2" t="s">
        <v>1220</v>
      </c>
      <c r="J508" s="2" t="s">
        <v>749</v>
      </c>
      <c r="K508" s="2" t="s">
        <v>54</v>
      </c>
      <c r="L508" s="10">
        <v>42157.0</v>
      </c>
      <c r="M508" s="2" t="s">
        <v>90</v>
      </c>
      <c r="N508" s="11">
        <v>0.0</v>
      </c>
      <c r="O508" s="12">
        <v>164.0</v>
      </c>
      <c r="P508" s="13">
        <v>0.09</v>
      </c>
      <c r="Q508" s="13">
        <v>1820.0</v>
      </c>
      <c r="R508" s="13">
        <f t="shared" si="1"/>
        <v>1820</v>
      </c>
      <c r="S508" s="14">
        <f t="shared" si="2"/>
        <v>130</v>
      </c>
      <c r="T508" s="14">
        <f t="shared" si="3"/>
        <v>0.09010989011</v>
      </c>
      <c r="U508" s="15" t="str">
        <f>vlookup(F508,'Sub categories'!$A:$C,3,False)</f>
        <v>Chairs</v>
      </c>
      <c r="V508" s="16">
        <f t="shared" si="4"/>
        <v>10</v>
      </c>
      <c r="W508" s="17">
        <f t="array" ref="W508">INDEX(shipping_prices!$C$1:$F1735,MATCH(I508,shipping_prices!$A$1:$A1735,0),MATCH(M508,shipping_prices!$C$1:$F$1,0))</f>
        <v>4.55</v>
      </c>
      <c r="X508" s="15" t="str">
        <f t="shared" si="5"/>
        <v>Irene MaddoxFlorenceAlabama</v>
      </c>
      <c r="Y508" s="15" t="str">
        <f t="shared" si="6"/>
        <v>High</v>
      </c>
    </row>
    <row r="509" hidden="1">
      <c r="A509" s="1">
        <v>42147.0</v>
      </c>
      <c r="B509" s="2" t="s">
        <v>1223</v>
      </c>
      <c r="C509" s="2">
        <v>3.0</v>
      </c>
      <c r="D509" s="2" t="s">
        <v>1224</v>
      </c>
      <c r="E509" s="2" t="s">
        <v>27</v>
      </c>
      <c r="F509" s="2" t="s">
        <v>887</v>
      </c>
      <c r="G509" s="2" t="s">
        <v>39</v>
      </c>
      <c r="H509" s="2" t="s">
        <v>193</v>
      </c>
      <c r="I509" s="2" t="s">
        <v>1225</v>
      </c>
      <c r="J509" s="2" t="s">
        <v>76</v>
      </c>
      <c r="K509" s="2" t="s">
        <v>77</v>
      </c>
      <c r="L509" s="10">
        <v>42156.0</v>
      </c>
      <c r="M509" s="2" t="s">
        <v>34</v>
      </c>
      <c r="N509" s="11">
        <v>0.8</v>
      </c>
      <c r="O509" s="12">
        <v>-3.0</v>
      </c>
      <c r="P509" s="13">
        <v>-1.7</v>
      </c>
      <c r="Q509" s="13">
        <v>2.0</v>
      </c>
      <c r="R509" s="13">
        <f t="shared" si="1"/>
        <v>10</v>
      </c>
      <c r="S509" s="14">
        <f t="shared" si="2"/>
        <v>3.333333333</v>
      </c>
      <c r="T509" s="14">
        <f t="shared" si="3"/>
        <v>-1.5</v>
      </c>
      <c r="U509" s="15" t="str">
        <f>vlookup(F509,'Sub categories'!$A:$C,3,False)</f>
        <v>Binders</v>
      </c>
      <c r="V509" s="16">
        <f t="shared" si="4"/>
        <v>9</v>
      </c>
      <c r="W509" s="17">
        <f t="array" ref="W509">INDEX(shipping_prices!$C$1:$F1736,MATCH(I509,shipping_prices!$A$1:$A1736,0),MATCH(M509,shipping_prices!$C$1:$F$1,0))</f>
        <v>6.99</v>
      </c>
      <c r="X509" s="15" t="str">
        <f t="shared" si="5"/>
        <v>Russell D'AscenzoDallasTexas</v>
      </c>
      <c r="Y509" s="15" t="str">
        <f t="shared" si="6"/>
        <v>loss</v>
      </c>
    </row>
    <row r="510" hidden="1">
      <c r="A510" s="1">
        <v>42147.0</v>
      </c>
      <c r="B510" s="2" t="s">
        <v>1223</v>
      </c>
      <c r="C510" s="2">
        <v>3.0</v>
      </c>
      <c r="D510" s="2" t="s">
        <v>1224</v>
      </c>
      <c r="E510" s="2" t="s">
        <v>27</v>
      </c>
      <c r="F510" s="2" t="s">
        <v>820</v>
      </c>
      <c r="G510" s="2" t="s">
        <v>39</v>
      </c>
      <c r="H510" s="2" t="s">
        <v>79</v>
      </c>
      <c r="I510" s="2" t="s">
        <v>1225</v>
      </c>
      <c r="J510" s="2" t="s">
        <v>76</v>
      </c>
      <c r="K510" s="2" t="s">
        <v>77</v>
      </c>
      <c r="L510" s="10">
        <v>42156.0</v>
      </c>
      <c r="M510" s="2" t="s">
        <v>34</v>
      </c>
      <c r="N510" s="11">
        <v>0.2</v>
      </c>
      <c r="O510" s="12">
        <v>1.0</v>
      </c>
      <c r="P510" s="13">
        <v>0.2</v>
      </c>
      <c r="Q510" s="13">
        <v>4.0</v>
      </c>
      <c r="R510" s="13">
        <f t="shared" si="1"/>
        <v>5</v>
      </c>
      <c r="S510" s="14">
        <f t="shared" si="2"/>
        <v>1.666666667</v>
      </c>
      <c r="T510" s="14">
        <f t="shared" si="3"/>
        <v>0.25</v>
      </c>
      <c r="U510" s="15" t="str">
        <f>vlookup(F510,'Sub categories'!$A:$C,3,False)</f>
        <v>Fasteners</v>
      </c>
      <c r="V510" s="16">
        <f t="shared" si="4"/>
        <v>9</v>
      </c>
      <c r="W510" s="17">
        <f t="array" ref="W510">INDEX(shipping_prices!$C$1:$F1737,MATCH(I510,shipping_prices!$A$1:$A1737,0),MATCH(M510,shipping_prices!$C$1:$F$1,0))</f>
        <v>6.99</v>
      </c>
      <c r="X510" s="15" t="str">
        <f t="shared" si="5"/>
        <v>Russell D'AscenzoDallasTexas</v>
      </c>
      <c r="Y510" s="15" t="str">
        <f t="shared" si="6"/>
        <v>Low</v>
      </c>
    </row>
    <row r="511" hidden="1">
      <c r="A511" s="1">
        <v>42148.0</v>
      </c>
      <c r="B511" s="2" t="s">
        <v>1223</v>
      </c>
      <c r="C511" s="2">
        <v>2.0</v>
      </c>
      <c r="D511" s="2" t="s">
        <v>1224</v>
      </c>
      <c r="E511" s="2" t="s">
        <v>27</v>
      </c>
      <c r="F511" s="2" t="s">
        <v>1226</v>
      </c>
      <c r="G511" s="2" t="s">
        <v>39</v>
      </c>
      <c r="H511" s="2" t="s">
        <v>105</v>
      </c>
      <c r="I511" s="2" t="s">
        <v>1225</v>
      </c>
      <c r="J511" s="2" t="s">
        <v>76</v>
      </c>
      <c r="K511" s="2" t="s">
        <v>77</v>
      </c>
      <c r="L511" s="10">
        <v>42156.0</v>
      </c>
      <c r="M511" s="2" t="s">
        <v>34</v>
      </c>
      <c r="N511" s="11">
        <v>0.2</v>
      </c>
      <c r="O511" s="12">
        <v>2.0</v>
      </c>
      <c r="P511" s="13">
        <v>0.35</v>
      </c>
      <c r="Q511" s="13">
        <v>5.0</v>
      </c>
      <c r="R511" s="13">
        <f t="shared" si="1"/>
        <v>6.25</v>
      </c>
      <c r="S511" s="14">
        <f t="shared" si="2"/>
        <v>3.125</v>
      </c>
      <c r="T511" s="14">
        <f t="shared" si="3"/>
        <v>0.4</v>
      </c>
      <c r="U511" s="15" t="str">
        <f>vlookup(F511,'Sub categories'!$A:$C,3,False)</f>
        <v>Labels</v>
      </c>
      <c r="V511" s="16">
        <f t="shared" si="4"/>
        <v>8</v>
      </c>
      <c r="W511" s="17">
        <f t="array" ref="W511">INDEX(shipping_prices!$C$1:$F1738,MATCH(I511,shipping_prices!$A$1:$A1738,0),MATCH(M511,shipping_prices!$C$1:$F$1,0))</f>
        <v>6.99</v>
      </c>
      <c r="X511" s="15" t="str">
        <f t="shared" si="5"/>
        <v>Russell D'AscenzoDallasTexas</v>
      </c>
      <c r="Y511" s="15" t="str">
        <f t="shared" si="6"/>
        <v>Low</v>
      </c>
    </row>
    <row r="512" hidden="1">
      <c r="A512" s="1">
        <v>42149.0</v>
      </c>
      <c r="B512" s="2" t="s">
        <v>1223</v>
      </c>
      <c r="C512" s="2">
        <v>4.0</v>
      </c>
      <c r="D512" s="2" t="s">
        <v>1224</v>
      </c>
      <c r="E512" s="2" t="s">
        <v>27</v>
      </c>
      <c r="F512" s="2" t="s">
        <v>1227</v>
      </c>
      <c r="G512" s="2" t="s">
        <v>39</v>
      </c>
      <c r="H512" s="2" t="s">
        <v>1228</v>
      </c>
      <c r="I512" s="2" t="s">
        <v>1225</v>
      </c>
      <c r="J512" s="2" t="s">
        <v>76</v>
      </c>
      <c r="K512" s="2" t="s">
        <v>77</v>
      </c>
      <c r="L512" s="10">
        <v>42156.0</v>
      </c>
      <c r="M512" s="2" t="s">
        <v>34</v>
      </c>
      <c r="N512" s="11">
        <v>0.2</v>
      </c>
      <c r="O512" s="12">
        <v>-4.0</v>
      </c>
      <c r="P512" s="13">
        <v>-0.25</v>
      </c>
      <c r="Q512" s="13">
        <v>15.0</v>
      </c>
      <c r="R512" s="13">
        <f t="shared" si="1"/>
        <v>18.75</v>
      </c>
      <c r="S512" s="14">
        <f t="shared" si="2"/>
        <v>4.6875</v>
      </c>
      <c r="T512" s="14">
        <f t="shared" si="3"/>
        <v>-0.2666666667</v>
      </c>
      <c r="U512" s="15" t="str">
        <f>vlookup(F512,'Sub categories'!$A:$C,3,False)</f>
        <v>Fasteners</v>
      </c>
      <c r="V512" s="16">
        <f t="shared" si="4"/>
        <v>7</v>
      </c>
      <c r="W512" s="17">
        <f t="array" ref="W512">INDEX(shipping_prices!$C$1:$F1739,MATCH(I512,shipping_prices!$A$1:$A1739,0),MATCH(M512,shipping_prices!$C$1:$F$1,0))</f>
        <v>6.99</v>
      </c>
      <c r="X512" s="15" t="str">
        <f t="shared" si="5"/>
        <v>Russell D'AscenzoDallasTexas</v>
      </c>
      <c r="Y512" s="15" t="str">
        <f t="shared" si="6"/>
        <v>loss</v>
      </c>
    </row>
    <row r="513">
      <c r="A513" s="1">
        <v>42149.0</v>
      </c>
      <c r="B513" s="2" t="s">
        <v>1223</v>
      </c>
      <c r="C513" s="2">
        <v>3.0</v>
      </c>
      <c r="D513" s="2" t="s">
        <v>1224</v>
      </c>
      <c r="E513" s="2" t="s">
        <v>27</v>
      </c>
      <c r="F513" s="2" t="s">
        <v>1229</v>
      </c>
      <c r="G513" s="2" t="s">
        <v>45</v>
      </c>
      <c r="H513" s="2" t="s">
        <v>1024</v>
      </c>
      <c r="I513" s="2" t="s">
        <v>1225</v>
      </c>
      <c r="J513" s="2" t="s">
        <v>76</v>
      </c>
      <c r="K513" s="2" t="s">
        <v>77</v>
      </c>
      <c r="L513" s="10">
        <v>42156.0</v>
      </c>
      <c r="M513" s="2" t="s">
        <v>34</v>
      </c>
      <c r="N513" s="11">
        <v>0.6</v>
      </c>
      <c r="O513" s="12">
        <v>-19.0</v>
      </c>
      <c r="P513" s="13">
        <v>-0.6</v>
      </c>
      <c r="Q513" s="13">
        <v>32.0</v>
      </c>
      <c r="R513" s="13">
        <f t="shared" si="1"/>
        <v>80</v>
      </c>
      <c r="S513" s="14">
        <f t="shared" si="2"/>
        <v>26.66666667</v>
      </c>
      <c r="T513" s="14">
        <f t="shared" si="3"/>
        <v>-0.59375</v>
      </c>
      <c r="U513" s="15" t="str">
        <f>vlookup(F513,'Sub categories'!$A:$C,3,False)</f>
        <v>Furnishings</v>
      </c>
      <c r="V513" s="16">
        <f t="shared" si="4"/>
        <v>7</v>
      </c>
      <c r="W513" s="17">
        <f t="array" ref="W513">INDEX(shipping_prices!$C$1:$F1740,MATCH(I513,shipping_prices!$A$1:$A1740,0),MATCH(M513,shipping_prices!$C$1:$F$1,0))</f>
        <v>6.99</v>
      </c>
      <c r="X513" s="15" t="str">
        <f t="shared" si="5"/>
        <v>Russell D'AscenzoDallasTexas</v>
      </c>
      <c r="Y513" s="15" t="str">
        <f t="shared" si="6"/>
        <v>loss</v>
      </c>
    </row>
    <row r="514" hidden="1">
      <c r="A514" s="1">
        <v>42149.0</v>
      </c>
      <c r="B514" s="2" t="s">
        <v>1230</v>
      </c>
      <c r="C514" s="2">
        <v>2.0</v>
      </c>
      <c r="D514" s="2" t="s">
        <v>1231</v>
      </c>
      <c r="E514" s="2" t="s">
        <v>27</v>
      </c>
      <c r="F514" s="2" t="s">
        <v>537</v>
      </c>
      <c r="G514" s="2" t="s">
        <v>39</v>
      </c>
      <c r="H514" s="2" t="s">
        <v>79</v>
      </c>
      <c r="I514" s="2" t="s">
        <v>169</v>
      </c>
      <c r="J514" s="2" t="s">
        <v>42</v>
      </c>
      <c r="K514" s="2" t="s">
        <v>43</v>
      </c>
      <c r="L514" s="10">
        <v>42157.0</v>
      </c>
      <c r="M514" s="2" t="s">
        <v>90</v>
      </c>
      <c r="N514" s="11">
        <v>0.0</v>
      </c>
      <c r="O514" s="12">
        <v>86.0</v>
      </c>
      <c r="P514" s="13">
        <v>0.26</v>
      </c>
      <c r="Q514" s="13">
        <v>330.0</v>
      </c>
      <c r="R514" s="13">
        <f t="shared" si="1"/>
        <v>330</v>
      </c>
      <c r="S514" s="14">
        <f t="shared" si="2"/>
        <v>165</v>
      </c>
      <c r="T514" s="14">
        <f t="shared" si="3"/>
        <v>0.2606060606</v>
      </c>
      <c r="U514" s="15" t="str">
        <f>vlookup(F514,'Sub categories'!$A:$C,3,False)</f>
        <v>Storage</v>
      </c>
      <c r="V514" s="16">
        <f t="shared" si="4"/>
        <v>8</v>
      </c>
      <c r="W514" s="17">
        <f t="array" ref="W514">INDEX(shipping_prices!$C$1:$F1741,MATCH(I514,shipping_prices!$A$1:$A1741,0),MATCH(M514,shipping_prices!$C$1:$F$1,0))</f>
        <v>6.7</v>
      </c>
      <c r="X514" s="15" t="str">
        <f t="shared" si="5"/>
        <v>Patrick O'DonnellLos AngelesCalifornia</v>
      </c>
      <c r="Y514" s="15" t="str">
        <f t="shared" si="6"/>
        <v>High</v>
      </c>
    </row>
    <row r="515" hidden="1">
      <c r="A515" s="1">
        <v>42150.0</v>
      </c>
      <c r="B515" s="2" t="s">
        <v>1230</v>
      </c>
      <c r="C515" s="2">
        <v>6.0</v>
      </c>
      <c r="D515" s="2" t="s">
        <v>1231</v>
      </c>
      <c r="E515" s="2" t="s">
        <v>27</v>
      </c>
      <c r="F515" s="2" t="s">
        <v>1232</v>
      </c>
      <c r="G515" s="2" t="s">
        <v>29</v>
      </c>
      <c r="H515" s="2" t="s">
        <v>79</v>
      </c>
      <c r="I515" s="2" t="s">
        <v>169</v>
      </c>
      <c r="J515" s="2" t="s">
        <v>42</v>
      </c>
      <c r="K515" s="2" t="s">
        <v>43</v>
      </c>
      <c r="L515" s="10">
        <v>42157.0</v>
      </c>
      <c r="M515" s="2" t="s">
        <v>90</v>
      </c>
      <c r="N515" s="11">
        <v>0.2</v>
      </c>
      <c r="O515" s="12">
        <v>38.0</v>
      </c>
      <c r="P515" s="13">
        <v>0.06</v>
      </c>
      <c r="Q515" s="13">
        <v>605.0</v>
      </c>
      <c r="R515" s="13">
        <f t="shared" si="1"/>
        <v>756.25</v>
      </c>
      <c r="S515" s="14">
        <f t="shared" si="2"/>
        <v>126.0416667</v>
      </c>
      <c r="T515" s="14">
        <f t="shared" si="3"/>
        <v>0.06280991736</v>
      </c>
      <c r="U515" s="15" t="str">
        <f>vlookup(F515,'Sub categories'!$A:$C,3,False)</f>
        <v>Phones</v>
      </c>
      <c r="V515" s="16">
        <f t="shared" si="4"/>
        <v>7</v>
      </c>
      <c r="W515" s="17">
        <f t="array" ref="W515">INDEX(shipping_prices!$C$1:$F1742,MATCH(I515,shipping_prices!$A$1:$A1742,0),MATCH(M515,shipping_prices!$C$1:$F$1,0))</f>
        <v>6.7</v>
      </c>
      <c r="X515" s="15" t="str">
        <f t="shared" si="5"/>
        <v>Patrick O'DonnellLos AngelesCalifornia</v>
      </c>
      <c r="Y515" s="15" t="str">
        <f t="shared" si="6"/>
        <v>High</v>
      </c>
    </row>
    <row r="516" hidden="1">
      <c r="A516" s="1">
        <v>42150.0</v>
      </c>
      <c r="B516" s="2" t="s">
        <v>1233</v>
      </c>
      <c r="C516" s="2">
        <v>2.0</v>
      </c>
      <c r="D516" s="2" t="s">
        <v>1234</v>
      </c>
      <c r="E516" s="2" t="s">
        <v>27</v>
      </c>
      <c r="F516" s="2" t="s">
        <v>1235</v>
      </c>
      <c r="G516" s="2" t="s">
        <v>39</v>
      </c>
      <c r="H516" s="2" t="s">
        <v>458</v>
      </c>
      <c r="I516" s="2" t="s">
        <v>1236</v>
      </c>
      <c r="J516" s="2" t="s">
        <v>76</v>
      </c>
      <c r="K516" s="2" t="s">
        <v>77</v>
      </c>
      <c r="L516" s="10">
        <v>42154.0</v>
      </c>
      <c r="M516" s="2" t="s">
        <v>34</v>
      </c>
      <c r="N516" s="11">
        <v>0.8</v>
      </c>
      <c r="O516" s="12">
        <v>-50.0</v>
      </c>
      <c r="P516" s="13">
        <v>-2.55</v>
      </c>
      <c r="Q516" s="13">
        <v>19.0</v>
      </c>
      <c r="R516" s="13">
        <f t="shared" si="1"/>
        <v>95</v>
      </c>
      <c r="S516" s="14">
        <f t="shared" si="2"/>
        <v>47.5</v>
      </c>
      <c r="T516" s="14">
        <f t="shared" si="3"/>
        <v>-2.631578947</v>
      </c>
      <c r="U516" s="15" t="str">
        <f>vlookup(F516,'Sub categories'!$A:$C,3,False)</f>
        <v>Appliances</v>
      </c>
      <c r="V516" s="16">
        <f t="shared" si="4"/>
        <v>4</v>
      </c>
      <c r="W516" s="17">
        <f t="array" ref="W516">INDEX(shipping_prices!$C$1:$F1743,MATCH(I516,shipping_prices!$A$1:$A1743,0),MATCH(M516,shipping_prices!$C$1:$F$1,0))</f>
        <v>13.87</v>
      </c>
      <c r="X516" s="15" t="str">
        <f t="shared" si="5"/>
        <v>William BrownGrand PrairieTexas</v>
      </c>
      <c r="Y516" s="15" t="str">
        <f t="shared" si="6"/>
        <v>loss</v>
      </c>
    </row>
    <row r="517" hidden="1">
      <c r="A517" s="1">
        <v>42150.0</v>
      </c>
      <c r="B517" s="2" t="s">
        <v>1233</v>
      </c>
      <c r="C517" s="2">
        <v>5.0</v>
      </c>
      <c r="D517" s="2" t="s">
        <v>1234</v>
      </c>
      <c r="E517" s="2" t="s">
        <v>27</v>
      </c>
      <c r="F517" s="2" t="s">
        <v>1237</v>
      </c>
      <c r="G517" s="2" t="s">
        <v>29</v>
      </c>
      <c r="H517" s="2" t="s">
        <v>220</v>
      </c>
      <c r="I517" s="2" t="s">
        <v>1236</v>
      </c>
      <c r="J517" s="2" t="s">
        <v>76</v>
      </c>
      <c r="K517" s="2" t="s">
        <v>77</v>
      </c>
      <c r="L517" s="10">
        <v>42154.0</v>
      </c>
      <c r="M517" s="2" t="s">
        <v>34</v>
      </c>
      <c r="N517" s="11">
        <v>0.2</v>
      </c>
      <c r="O517" s="12">
        <v>-8.0</v>
      </c>
      <c r="P517" s="13">
        <v>-0.13</v>
      </c>
      <c r="Q517" s="13">
        <v>65.0</v>
      </c>
      <c r="R517" s="13">
        <f t="shared" si="1"/>
        <v>81.25</v>
      </c>
      <c r="S517" s="14">
        <f t="shared" si="2"/>
        <v>16.25</v>
      </c>
      <c r="T517" s="14">
        <f t="shared" si="3"/>
        <v>-0.1230769231</v>
      </c>
      <c r="U517" s="15" t="str">
        <f>vlookup(F517,'Sub categories'!$A:$C,3,False)</f>
        <v>Accessories</v>
      </c>
      <c r="V517" s="16">
        <f t="shared" si="4"/>
        <v>4</v>
      </c>
      <c r="W517" s="17">
        <f t="array" ref="W517">INDEX(shipping_prices!$C$1:$F1744,MATCH(I517,shipping_prices!$A$1:$A1744,0),MATCH(M517,shipping_prices!$C$1:$F$1,0))</f>
        <v>13.87</v>
      </c>
      <c r="X517" s="15" t="str">
        <f t="shared" si="5"/>
        <v>William BrownGrand PrairieTexas</v>
      </c>
      <c r="Y517" s="15" t="str">
        <f t="shared" si="6"/>
        <v>loss</v>
      </c>
    </row>
    <row r="518">
      <c r="A518" s="1">
        <v>42150.0</v>
      </c>
      <c r="B518" s="2" t="s">
        <v>1238</v>
      </c>
      <c r="C518" s="2">
        <v>3.0</v>
      </c>
      <c r="D518" s="2" t="s">
        <v>1239</v>
      </c>
      <c r="E518" s="2" t="s">
        <v>37</v>
      </c>
      <c r="F518" s="2" t="s">
        <v>1240</v>
      </c>
      <c r="G518" s="2" t="s">
        <v>45</v>
      </c>
      <c r="H518" s="2" t="s">
        <v>374</v>
      </c>
      <c r="I518" s="2" t="s">
        <v>1241</v>
      </c>
      <c r="J518" s="2" t="s">
        <v>598</v>
      </c>
      <c r="K518" s="2" t="s">
        <v>33</v>
      </c>
      <c r="L518" s="10">
        <v>42153.0</v>
      </c>
      <c r="M518" s="2" t="s">
        <v>34</v>
      </c>
      <c r="N518" s="11">
        <v>0.0</v>
      </c>
      <c r="O518" s="12">
        <v>38.0</v>
      </c>
      <c r="P518" s="13">
        <v>0.43</v>
      </c>
      <c r="Q518" s="13">
        <v>88.0</v>
      </c>
      <c r="R518" s="13">
        <f t="shared" si="1"/>
        <v>88</v>
      </c>
      <c r="S518" s="14">
        <f t="shared" si="2"/>
        <v>29.33333333</v>
      </c>
      <c r="T518" s="14">
        <f t="shared" si="3"/>
        <v>0.4318181818</v>
      </c>
      <c r="U518" s="15" t="str">
        <f>vlookup(F518,'Sub categories'!$A:$C,3,False)</f>
        <v>Furnishings</v>
      </c>
      <c r="V518" s="16">
        <f t="shared" si="4"/>
        <v>3</v>
      </c>
      <c r="W518" s="17">
        <f t="array" ref="W518">INDEX(shipping_prices!$C$1:$F1745,MATCH(I518,shipping_prices!$A$1:$A1745,0),MATCH(M518,shipping_prices!$C$1:$F$1,0))</f>
        <v>13.18</v>
      </c>
      <c r="X518" s="15" t="str">
        <f t="shared" si="5"/>
        <v>Thomas SeioHackensackNew Jersey</v>
      </c>
      <c r="Y518" s="15" t="str">
        <f t="shared" si="6"/>
        <v>Low</v>
      </c>
    </row>
    <row r="519" hidden="1">
      <c r="A519" s="1">
        <v>42150.0</v>
      </c>
      <c r="B519" s="2" t="s">
        <v>1242</v>
      </c>
      <c r="C519" s="2">
        <v>6.0</v>
      </c>
      <c r="D519" s="2" t="s">
        <v>1243</v>
      </c>
      <c r="E519" s="2" t="s">
        <v>27</v>
      </c>
      <c r="F519" s="2" t="s">
        <v>590</v>
      </c>
      <c r="G519" s="2" t="s">
        <v>39</v>
      </c>
      <c r="H519" s="2" t="s">
        <v>591</v>
      </c>
      <c r="I519" s="2" t="s">
        <v>501</v>
      </c>
      <c r="J519" s="2" t="s">
        <v>122</v>
      </c>
      <c r="K519" s="2" t="s">
        <v>54</v>
      </c>
      <c r="L519" s="10">
        <v>42157.0</v>
      </c>
      <c r="M519" s="2" t="s">
        <v>34</v>
      </c>
      <c r="N519" s="11">
        <v>0.0</v>
      </c>
      <c r="O519" s="12">
        <v>21.0</v>
      </c>
      <c r="P519" s="13">
        <v>0.48</v>
      </c>
      <c r="Q519" s="13">
        <v>44.0</v>
      </c>
      <c r="R519" s="13">
        <f t="shared" si="1"/>
        <v>44</v>
      </c>
      <c r="S519" s="14">
        <f t="shared" si="2"/>
        <v>7.333333333</v>
      </c>
      <c r="T519" s="14">
        <f t="shared" si="3"/>
        <v>0.4772727273</v>
      </c>
      <c r="U519" s="15" t="str">
        <f>vlookup(F519,'Sub categories'!$A:$C,3,False)</f>
        <v>Paper</v>
      </c>
      <c r="V519" s="16">
        <f t="shared" si="4"/>
        <v>7</v>
      </c>
      <c r="W519" s="17">
        <f t="array" ref="W519">INDEX(shipping_prices!$C$1:$F1746,MATCH(I519,shipping_prices!$A$1:$A1746,0),MATCH(M519,shipping_prices!$C$1:$F$1,0))</f>
        <v>6.86</v>
      </c>
      <c r="X519" s="15" t="str">
        <f t="shared" si="5"/>
        <v>George AshbrookColumbusGeorgia</v>
      </c>
      <c r="Y519" s="15" t="str">
        <f t="shared" si="6"/>
        <v>Low</v>
      </c>
    </row>
    <row r="520" hidden="1">
      <c r="A520" s="1">
        <v>42150.0</v>
      </c>
      <c r="B520" s="2" t="s">
        <v>1244</v>
      </c>
      <c r="C520" s="2">
        <v>2.0</v>
      </c>
      <c r="D520" s="2" t="s">
        <v>1245</v>
      </c>
      <c r="E520" s="2" t="s">
        <v>27</v>
      </c>
      <c r="F520" s="2" t="s">
        <v>1246</v>
      </c>
      <c r="G520" s="2" t="s">
        <v>39</v>
      </c>
      <c r="H520" s="2" t="s">
        <v>193</v>
      </c>
      <c r="I520" s="2" t="s">
        <v>1247</v>
      </c>
      <c r="J520" s="2" t="s">
        <v>97</v>
      </c>
      <c r="K520" s="2" t="s">
        <v>77</v>
      </c>
      <c r="L520" s="10">
        <v>42151.0</v>
      </c>
      <c r="M520" s="2" t="s">
        <v>34</v>
      </c>
      <c r="N520" s="11">
        <v>0.0</v>
      </c>
      <c r="O520" s="12">
        <v>2.0</v>
      </c>
      <c r="P520" s="13">
        <v>0.39</v>
      </c>
      <c r="Q520" s="13">
        <v>4.0</v>
      </c>
      <c r="R520" s="13">
        <f t="shared" si="1"/>
        <v>4</v>
      </c>
      <c r="S520" s="14">
        <f t="shared" si="2"/>
        <v>2</v>
      </c>
      <c r="T520" s="14">
        <f t="shared" si="3"/>
        <v>0.5</v>
      </c>
      <c r="U520" s="15" t="str">
        <f>vlookup(F520,'Sub categories'!$A:$C,3,False)</f>
        <v>Art</v>
      </c>
      <c r="V520" s="16">
        <f t="shared" si="4"/>
        <v>1</v>
      </c>
      <c r="W520" s="17">
        <f t="array" ref="W520">INDEX(shipping_prices!$C$1:$F1747,MATCH(I520,shipping_prices!$A$1:$A1747,0),MATCH(M520,shipping_prices!$C$1:$F$1,0))</f>
        <v>11.81</v>
      </c>
      <c r="X520" s="15" t="str">
        <f t="shared" si="5"/>
        <v>Sam CravenMidlandMichigan</v>
      </c>
      <c r="Y520" s="15" t="str">
        <f t="shared" si="6"/>
        <v>Low</v>
      </c>
    </row>
    <row r="521" hidden="1">
      <c r="A521" s="1">
        <v>42150.0</v>
      </c>
      <c r="B521" s="2" t="s">
        <v>1244</v>
      </c>
      <c r="C521" s="2">
        <v>3.0</v>
      </c>
      <c r="D521" s="2" t="s">
        <v>1245</v>
      </c>
      <c r="E521" s="2" t="s">
        <v>27</v>
      </c>
      <c r="F521" s="2" t="s">
        <v>1248</v>
      </c>
      <c r="G521" s="2" t="s">
        <v>39</v>
      </c>
      <c r="H521" s="2" t="s">
        <v>51</v>
      </c>
      <c r="I521" s="2" t="s">
        <v>1247</v>
      </c>
      <c r="J521" s="2" t="s">
        <v>97</v>
      </c>
      <c r="K521" s="2" t="s">
        <v>77</v>
      </c>
      <c r="L521" s="10">
        <v>42151.0</v>
      </c>
      <c r="M521" s="2" t="s">
        <v>34</v>
      </c>
      <c r="N521" s="11">
        <v>0.0</v>
      </c>
      <c r="O521" s="12">
        <v>6.0</v>
      </c>
      <c r="P521" s="13">
        <v>0.45</v>
      </c>
      <c r="Q521" s="13">
        <v>13.0</v>
      </c>
      <c r="R521" s="13">
        <f t="shared" si="1"/>
        <v>13</v>
      </c>
      <c r="S521" s="14">
        <f t="shared" si="2"/>
        <v>4.333333333</v>
      </c>
      <c r="T521" s="14">
        <f t="shared" si="3"/>
        <v>0.4615384615</v>
      </c>
      <c r="U521" s="15" t="str">
        <f>vlookup(F521,'Sub categories'!$A:$C,3,False)</f>
        <v>Paper</v>
      </c>
      <c r="V521" s="16">
        <f t="shared" si="4"/>
        <v>1</v>
      </c>
      <c r="W521" s="17">
        <f t="array" ref="W521">INDEX(shipping_prices!$C$1:$F1748,MATCH(I521,shipping_prices!$A$1:$A1748,0),MATCH(M521,shipping_prices!$C$1:$F$1,0))</f>
        <v>11.81</v>
      </c>
      <c r="X521" s="15" t="str">
        <f t="shared" si="5"/>
        <v>Sam CravenMidlandMichigan</v>
      </c>
      <c r="Y521" s="15" t="str">
        <f t="shared" si="6"/>
        <v>Low</v>
      </c>
    </row>
    <row r="522" hidden="1">
      <c r="A522" s="1">
        <v>42150.0</v>
      </c>
      <c r="B522" s="2" t="s">
        <v>1244</v>
      </c>
      <c r="C522" s="2">
        <v>3.0</v>
      </c>
      <c r="D522" s="2" t="s">
        <v>1245</v>
      </c>
      <c r="E522" s="2" t="s">
        <v>27</v>
      </c>
      <c r="F522" s="2" t="s">
        <v>1249</v>
      </c>
      <c r="G522" s="2" t="s">
        <v>39</v>
      </c>
      <c r="H522" s="2" t="s">
        <v>51</v>
      </c>
      <c r="I522" s="2" t="s">
        <v>1247</v>
      </c>
      <c r="J522" s="2" t="s">
        <v>97</v>
      </c>
      <c r="K522" s="2" t="s">
        <v>77</v>
      </c>
      <c r="L522" s="10">
        <v>42151.0</v>
      </c>
      <c r="M522" s="2" t="s">
        <v>34</v>
      </c>
      <c r="N522" s="11">
        <v>0.0</v>
      </c>
      <c r="O522" s="12">
        <v>7.0</v>
      </c>
      <c r="P522" s="13">
        <v>0.45</v>
      </c>
      <c r="Q522" s="13">
        <v>16.0</v>
      </c>
      <c r="R522" s="13">
        <f t="shared" si="1"/>
        <v>16</v>
      </c>
      <c r="S522" s="14">
        <f t="shared" si="2"/>
        <v>5.333333333</v>
      </c>
      <c r="T522" s="14">
        <f t="shared" si="3"/>
        <v>0.4375</v>
      </c>
      <c r="U522" s="15" t="str">
        <f>vlookup(F522,'Sub categories'!$A:$C,3,False)</f>
        <v>Paper</v>
      </c>
      <c r="V522" s="16">
        <f t="shared" si="4"/>
        <v>1</v>
      </c>
      <c r="W522" s="17">
        <f t="array" ref="W522">INDEX(shipping_prices!$C$1:$F1749,MATCH(I522,shipping_prices!$A$1:$A1749,0),MATCH(M522,shipping_prices!$C$1:$F$1,0))</f>
        <v>11.81</v>
      </c>
      <c r="X522" s="15" t="str">
        <f t="shared" si="5"/>
        <v>Sam CravenMidlandMichigan</v>
      </c>
      <c r="Y522" s="15" t="str">
        <f t="shared" si="6"/>
        <v>Low</v>
      </c>
    </row>
    <row r="523" hidden="1">
      <c r="A523" s="1">
        <v>42151.0</v>
      </c>
      <c r="B523" s="2" t="s">
        <v>1244</v>
      </c>
      <c r="C523" s="2">
        <v>3.0</v>
      </c>
      <c r="D523" s="2" t="s">
        <v>1245</v>
      </c>
      <c r="E523" s="2" t="s">
        <v>27</v>
      </c>
      <c r="F523" s="2" t="s">
        <v>145</v>
      </c>
      <c r="G523" s="2" t="s">
        <v>39</v>
      </c>
      <c r="H523" s="2" t="s">
        <v>146</v>
      </c>
      <c r="I523" s="2" t="s">
        <v>1247</v>
      </c>
      <c r="J523" s="2" t="s">
        <v>97</v>
      </c>
      <c r="K523" s="2" t="s">
        <v>77</v>
      </c>
      <c r="L523" s="10">
        <v>42151.0</v>
      </c>
      <c r="M523" s="2" t="s">
        <v>34</v>
      </c>
      <c r="N523" s="11">
        <v>0.0</v>
      </c>
      <c r="O523" s="12">
        <v>12.0</v>
      </c>
      <c r="P523" s="13">
        <v>0.19</v>
      </c>
      <c r="Q523" s="13">
        <v>63.0</v>
      </c>
      <c r="R523" s="13">
        <f t="shared" si="1"/>
        <v>63</v>
      </c>
      <c r="S523" s="14">
        <f t="shared" si="2"/>
        <v>21</v>
      </c>
      <c r="T523" s="14">
        <f t="shared" si="3"/>
        <v>0.1904761905</v>
      </c>
      <c r="U523" s="15" t="str">
        <f>vlookup(F523,'Sub categories'!$A:$C,3,False)</f>
        <v>Storage</v>
      </c>
      <c r="V523" s="16">
        <f t="shared" si="4"/>
        <v>0</v>
      </c>
      <c r="W523" s="17">
        <f t="array" ref="W523">INDEX(shipping_prices!$C$1:$F1750,MATCH(I523,shipping_prices!$A$1:$A1750,0),MATCH(M523,shipping_prices!$C$1:$F$1,0))</f>
        <v>11.81</v>
      </c>
      <c r="X523" s="15" t="str">
        <f t="shared" si="5"/>
        <v>Sam CravenMidlandMichigan</v>
      </c>
      <c r="Y523" s="15" t="str">
        <f t="shared" si="6"/>
        <v>Low</v>
      </c>
    </row>
    <row r="524" hidden="1">
      <c r="A524" s="1">
        <v>42151.0</v>
      </c>
      <c r="B524" s="2" t="s">
        <v>1244</v>
      </c>
      <c r="C524" s="2">
        <v>3.0</v>
      </c>
      <c r="D524" s="2" t="s">
        <v>1245</v>
      </c>
      <c r="E524" s="2" t="s">
        <v>27</v>
      </c>
      <c r="F524" s="2" t="s">
        <v>124</v>
      </c>
      <c r="G524" s="2" t="s">
        <v>39</v>
      </c>
      <c r="H524" s="2" t="s">
        <v>79</v>
      </c>
      <c r="I524" s="2" t="s">
        <v>1247</v>
      </c>
      <c r="J524" s="2" t="s">
        <v>97</v>
      </c>
      <c r="K524" s="2" t="s">
        <v>77</v>
      </c>
      <c r="L524" s="10">
        <v>42151.0</v>
      </c>
      <c r="M524" s="2" t="s">
        <v>34</v>
      </c>
      <c r="N524" s="11">
        <v>0.0</v>
      </c>
      <c r="O524" s="12">
        <v>161.0</v>
      </c>
      <c r="P524" s="13">
        <v>0.3</v>
      </c>
      <c r="Q524" s="13">
        <v>535.0</v>
      </c>
      <c r="R524" s="13">
        <f t="shared" si="1"/>
        <v>535</v>
      </c>
      <c r="S524" s="14">
        <f t="shared" si="2"/>
        <v>178.3333333</v>
      </c>
      <c r="T524" s="14">
        <f t="shared" si="3"/>
        <v>0.3009345794</v>
      </c>
      <c r="U524" s="15" t="str">
        <f>vlookup(F524,'Sub categories'!$A:$C,3,False)</f>
        <v>Storage</v>
      </c>
      <c r="V524" s="16">
        <f t="shared" si="4"/>
        <v>0</v>
      </c>
      <c r="W524" s="17">
        <f t="array" ref="W524">INDEX(shipping_prices!$C$1:$F1751,MATCH(I524,shipping_prices!$A$1:$A1751,0),MATCH(M524,shipping_prices!$C$1:$F$1,0))</f>
        <v>11.81</v>
      </c>
      <c r="X524" s="15" t="str">
        <f t="shared" si="5"/>
        <v>Sam CravenMidlandMichigan</v>
      </c>
      <c r="Y524" s="15" t="str">
        <f t="shared" si="6"/>
        <v>High</v>
      </c>
    </row>
    <row r="525">
      <c r="A525" s="1">
        <v>42151.0</v>
      </c>
      <c r="B525" s="2" t="s">
        <v>1244</v>
      </c>
      <c r="C525" s="2">
        <v>3.0</v>
      </c>
      <c r="D525" s="2" t="s">
        <v>1245</v>
      </c>
      <c r="E525" s="2" t="s">
        <v>27</v>
      </c>
      <c r="F525" s="2" t="s">
        <v>1250</v>
      </c>
      <c r="G525" s="2" t="s">
        <v>45</v>
      </c>
      <c r="H525" s="2" t="s">
        <v>46</v>
      </c>
      <c r="I525" s="2" t="s">
        <v>1247</v>
      </c>
      <c r="J525" s="2" t="s">
        <v>97</v>
      </c>
      <c r="K525" s="2" t="s">
        <v>77</v>
      </c>
      <c r="L525" s="10">
        <v>42151.0</v>
      </c>
      <c r="M525" s="2" t="s">
        <v>34</v>
      </c>
      <c r="N525" s="11">
        <v>0.0</v>
      </c>
      <c r="O525" s="12">
        <v>113.0</v>
      </c>
      <c r="P525" s="13">
        <v>0.2</v>
      </c>
      <c r="Q525" s="13">
        <v>564.0</v>
      </c>
      <c r="R525" s="13">
        <f t="shared" si="1"/>
        <v>564</v>
      </c>
      <c r="S525" s="14">
        <f t="shared" si="2"/>
        <v>188</v>
      </c>
      <c r="T525" s="14">
        <f t="shared" si="3"/>
        <v>0.2003546099</v>
      </c>
      <c r="U525" s="15" t="str">
        <f>vlookup(F525,'Sub categories'!$A:$C,3,False)</f>
        <v>Chairs</v>
      </c>
      <c r="V525" s="16">
        <f t="shared" si="4"/>
        <v>0</v>
      </c>
      <c r="W525" s="17">
        <f t="array" ref="W525">INDEX(shipping_prices!$C$1:$F1752,MATCH(I525,shipping_prices!$A$1:$A1752,0),MATCH(M525,shipping_prices!$C$1:$F$1,0))</f>
        <v>11.81</v>
      </c>
      <c r="X525" s="15" t="str">
        <f t="shared" si="5"/>
        <v>Sam CravenMidlandMichigan</v>
      </c>
      <c r="Y525" s="15" t="str">
        <f t="shared" si="6"/>
        <v>High</v>
      </c>
    </row>
    <row r="526" hidden="1">
      <c r="A526" s="1">
        <v>42151.0</v>
      </c>
      <c r="B526" s="2" t="s">
        <v>1251</v>
      </c>
      <c r="C526" s="2">
        <v>2.0</v>
      </c>
      <c r="D526" s="2" t="s">
        <v>1252</v>
      </c>
      <c r="E526" s="2" t="s">
        <v>27</v>
      </c>
      <c r="F526" s="2" t="s">
        <v>442</v>
      </c>
      <c r="G526" s="2" t="s">
        <v>39</v>
      </c>
      <c r="H526" s="2" t="s">
        <v>182</v>
      </c>
      <c r="I526" s="2" t="s">
        <v>1253</v>
      </c>
      <c r="J526" s="2" t="s">
        <v>32</v>
      </c>
      <c r="K526" s="2" t="s">
        <v>33</v>
      </c>
      <c r="L526" s="10">
        <v>42152.0</v>
      </c>
      <c r="M526" s="2" t="s">
        <v>90</v>
      </c>
      <c r="N526" s="11">
        <v>0.2</v>
      </c>
      <c r="O526" s="12">
        <v>6.0</v>
      </c>
      <c r="P526" s="13">
        <v>0.35</v>
      </c>
      <c r="Q526" s="13">
        <v>17.0</v>
      </c>
      <c r="R526" s="13">
        <f t="shared" si="1"/>
        <v>21.25</v>
      </c>
      <c r="S526" s="14">
        <f t="shared" si="2"/>
        <v>10.625</v>
      </c>
      <c r="T526" s="14">
        <f t="shared" si="3"/>
        <v>0.3529411765</v>
      </c>
      <c r="U526" s="15" t="str">
        <f>vlookup(F526,'Sub categories'!$A:$C,3,False)</f>
        <v>Binders</v>
      </c>
      <c r="V526" s="16">
        <f t="shared" si="4"/>
        <v>1</v>
      </c>
      <c r="W526" s="17">
        <f t="array" ref="W526">INDEX(shipping_prices!$C$1:$F1753,MATCH(I526,shipping_prices!$A$1:$A1753,0),MATCH(M526,shipping_prices!$C$1:$F$1,0))</f>
        <v>8.82</v>
      </c>
      <c r="X526" s="15" t="str">
        <f t="shared" si="5"/>
        <v>Mary O'RourkeFreeportNew York</v>
      </c>
      <c r="Y526" s="15" t="str">
        <f t="shared" si="6"/>
        <v>Low</v>
      </c>
    </row>
    <row r="527" hidden="1">
      <c r="A527" s="1">
        <v>42151.0</v>
      </c>
      <c r="B527" s="2" t="s">
        <v>1254</v>
      </c>
      <c r="C527" s="2">
        <v>3.0</v>
      </c>
      <c r="D527" s="2" t="s">
        <v>1255</v>
      </c>
      <c r="E527" s="2" t="s">
        <v>37</v>
      </c>
      <c r="F527" s="2" t="s">
        <v>1256</v>
      </c>
      <c r="G527" s="2" t="s">
        <v>39</v>
      </c>
      <c r="H527" s="2" t="s">
        <v>79</v>
      </c>
      <c r="I527" s="2" t="s">
        <v>1257</v>
      </c>
      <c r="J527" s="2" t="s">
        <v>251</v>
      </c>
      <c r="K527" s="2" t="s">
        <v>54</v>
      </c>
      <c r="L527" s="10">
        <v>42155.0</v>
      </c>
      <c r="M527" s="2" t="s">
        <v>90</v>
      </c>
      <c r="N527" s="11">
        <v>0.2</v>
      </c>
      <c r="O527" s="12">
        <v>3.0</v>
      </c>
      <c r="P527" s="13">
        <v>0.33</v>
      </c>
      <c r="Q527" s="13">
        <v>8.0</v>
      </c>
      <c r="R527" s="13">
        <f t="shared" si="1"/>
        <v>10</v>
      </c>
      <c r="S527" s="14">
        <f t="shared" si="2"/>
        <v>3.333333333</v>
      </c>
      <c r="T527" s="14">
        <f t="shared" si="3"/>
        <v>0.375</v>
      </c>
      <c r="U527" s="15" t="str">
        <f>vlookup(F527,'Sub categories'!$A:$C,3,False)</f>
        <v>Fasteners</v>
      </c>
      <c r="V527" s="16">
        <f t="shared" si="4"/>
        <v>4</v>
      </c>
      <c r="W527" s="17">
        <f t="array" ref="W527">INDEX(shipping_prices!$C$1:$F1754,MATCH(I527,shipping_prices!$A$1:$A1754,0),MATCH(M527,shipping_prices!$C$1:$F$1,0))</f>
        <v>4.44</v>
      </c>
      <c r="X527" s="15" t="str">
        <f t="shared" si="5"/>
        <v>Odella NelsonCaryNorth Carolina</v>
      </c>
      <c r="Y527" s="15" t="str">
        <f t="shared" si="6"/>
        <v>Low</v>
      </c>
    </row>
    <row r="528" hidden="1">
      <c r="A528" s="1">
        <v>42152.0</v>
      </c>
      <c r="B528" s="2" t="s">
        <v>1254</v>
      </c>
      <c r="C528" s="2">
        <v>5.0</v>
      </c>
      <c r="D528" s="2" t="s">
        <v>1255</v>
      </c>
      <c r="E528" s="2" t="s">
        <v>37</v>
      </c>
      <c r="F528" s="2" t="s">
        <v>1258</v>
      </c>
      <c r="G528" s="2" t="s">
        <v>39</v>
      </c>
      <c r="H528" s="2" t="s">
        <v>146</v>
      </c>
      <c r="I528" s="2" t="s">
        <v>1257</v>
      </c>
      <c r="J528" s="2" t="s">
        <v>251</v>
      </c>
      <c r="K528" s="2" t="s">
        <v>54</v>
      </c>
      <c r="L528" s="10">
        <v>42155.0</v>
      </c>
      <c r="M528" s="2" t="s">
        <v>90</v>
      </c>
      <c r="N528" s="11">
        <v>0.2</v>
      </c>
      <c r="O528" s="12">
        <v>5.0</v>
      </c>
      <c r="P528" s="13">
        <v>0.09</v>
      </c>
      <c r="Q528" s="13">
        <v>58.0</v>
      </c>
      <c r="R528" s="13">
        <f t="shared" si="1"/>
        <v>72.5</v>
      </c>
      <c r="S528" s="14">
        <f t="shared" si="2"/>
        <v>14.5</v>
      </c>
      <c r="T528" s="14">
        <f t="shared" si="3"/>
        <v>0.08620689655</v>
      </c>
      <c r="U528" s="15" t="str">
        <f>vlookup(F528,'Sub categories'!$A:$C,3,False)</f>
        <v>Appliances</v>
      </c>
      <c r="V528" s="16">
        <f t="shared" si="4"/>
        <v>3</v>
      </c>
      <c r="W528" s="17">
        <f t="array" ref="W528">INDEX(shipping_prices!$C$1:$F1755,MATCH(I528,shipping_prices!$A$1:$A1755,0),MATCH(M528,shipping_prices!$C$1:$F$1,0))</f>
        <v>4.44</v>
      </c>
      <c r="X528" s="15" t="str">
        <f t="shared" si="5"/>
        <v>Odella NelsonCaryNorth Carolina</v>
      </c>
      <c r="Y528" s="15" t="str">
        <f t="shared" si="6"/>
        <v>Low</v>
      </c>
    </row>
    <row r="529" hidden="1">
      <c r="A529" s="1">
        <v>42152.0</v>
      </c>
      <c r="B529" s="2" t="s">
        <v>1259</v>
      </c>
      <c r="C529" s="2">
        <v>2.0</v>
      </c>
      <c r="D529" s="2" t="s">
        <v>1260</v>
      </c>
      <c r="E529" s="2" t="s">
        <v>27</v>
      </c>
      <c r="F529" s="2" t="s">
        <v>1261</v>
      </c>
      <c r="G529" s="2" t="s">
        <v>39</v>
      </c>
      <c r="H529" s="2" t="s">
        <v>146</v>
      </c>
      <c r="I529" s="2" t="s">
        <v>31</v>
      </c>
      <c r="J529" s="2" t="s">
        <v>32</v>
      </c>
      <c r="K529" s="2" t="s">
        <v>33</v>
      </c>
      <c r="L529" s="10">
        <v>42159.0</v>
      </c>
      <c r="M529" s="2" t="s">
        <v>34</v>
      </c>
      <c r="N529" s="11">
        <v>0.2</v>
      </c>
      <c r="O529" s="12">
        <v>3.0</v>
      </c>
      <c r="P529" s="13">
        <v>0.36</v>
      </c>
      <c r="Q529" s="13">
        <v>8.0</v>
      </c>
      <c r="R529" s="13">
        <f t="shared" si="1"/>
        <v>10</v>
      </c>
      <c r="S529" s="14">
        <f t="shared" si="2"/>
        <v>5</v>
      </c>
      <c r="T529" s="14">
        <f t="shared" si="3"/>
        <v>0.375</v>
      </c>
      <c r="U529" s="15" t="str">
        <f>vlookup(F529,'Sub categories'!$A:$C,3,False)</f>
        <v>Binders</v>
      </c>
      <c r="V529" s="16">
        <f t="shared" si="4"/>
        <v>7</v>
      </c>
      <c r="W529" s="17">
        <f t="array" ref="W529">INDEX(shipping_prices!$C$1:$F1756,MATCH(I529,shipping_prices!$A$1:$A1756,0),MATCH(M529,shipping_prices!$C$1:$F$1,0))</f>
        <v>10.09</v>
      </c>
      <c r="X529" s="15" t="str">
        <f t="shared" si="5"/>
        <v>Speros GoranitisNew York CityNew York</v>
      </c>
      <c r="Y529" s="15" t="str">
        <f t="shared" si="6"/>
        <v>Low</v>
      </c>
    </row>
    <row r="530" hidden="1">
      <c r="A530" s="1">
        <v>42152.0</v>
      </c>
      <c r="B530" s="2" t="s">
        <v>1259</v>
      </c>
      <c r="C530" s="2">
        <v>2.0</v>
      </c>
      <c r="D530" s="2" t="s">
        <v>1260</v>
      </c>
      <c r="E530" s="2" t="s">
        <v>27</v>
      </c>
      <c r="F530" s="2" t="s">
        <v>1262</v>
      </c>
      <c r="G530" s="2" t="s">
        <v>39</v>
      </c>
      <c r="H530" s="2" t="s">
        <v>79</v>
      </c>
      <c r="I530" s="2" t="s">
        <v>31</v>
      </c>
      <c r="J530" s="2" t="s">
        <v>32</v>
      </c>
      <c r="K530" s="2" t="s">
        <v>33</v>
      </c>
      <c r="L530" s="10">
        <v>42159.0</v>
      </c>
      <c r="M530" s="2" t="s">
        <v>34</v>
      </c>
      <c r="N530" s="11">
        <v>0.2</v>
      </c>
      <c r="O530" s="12">
        <v>18.0</v>
      </c>
      <c r="P530" s="13">
        <v>0.38</v>
      </c>
      <c r="Q530" s="13">
        <v>49.0</v>
      </c>
      <c r="R530" s="13">
        <f t="shared" si="1"/>
        <v>61.25</v>
      </c>
      <c r="S530" s="14">
        <f t="shared" si="2"/>
        <v>30.625</v>
      </c>
      <c r="T530" s="14">
        <f t="shared" si="3"/>
        <v>0.3673469388</v>
      </c>
      <c r="U530" s="15" t="str">
        <f>vlookup(F530,'Sub categories'!$A:$C,3,False)</f>
        <v>Binders</v>
      </c>
      <c r="V530" s="16">
        <f t="shared" si="4"/>
        <v>7</v>
      </c>
      <c r="W530" s="17">
        <f t="array" ref="W530">INDEX(shipping_prices!$C$1:$F1757,MATCH(I530,shipping_prices!$A$1:$A1757,0),MATCH(M530,shipping_prices!$C$1:$F$1,0))</f>
        <v>10.09</v>
      </c>
      <c r="X530" s="15" t="str">
        <f t="shared" si="5"/>
        <v>Speros GoranitisNew York CityNew York</v>
      </c>
      <c r="Y530" s="15" t="str">
        <f t="shared" si="6"/>
        <v>Low</v>
      </c>
    </row>
    <row r="531" hidden="1">
      <c r="A531" s="1">
        <v>42154.0</v>
      </c>
      <c r="B531" s="2" t="s">
        <v>1259</v>
      </c>
      <c r="C531" s="2">
        <v>4.0</v>
      </c>
      <c r="D531" s="2" t="s">
        <v>1260</v>
      </c>
      <c r="E531" s="2" t="s">
        <v>27</v>
      </c>
      <c r="F531" s="2" t="s">
        <v>987</v>
      </c>
      <c r="G531" s="2" t="s">
        <v>29</v>
      </c>
      <c r="H531" s="2" t="s">
        <v>460</v>
      </c>
      <c r="I531" s="2" t="s">
        <v>31</v>
      </c>
      <c r="J531" s="2" t="s">
        <v>32</v>
      </c>
      <c r="K531" s="2" t="s">
        <v>33</v>
      </c>
      <c r="L531" s="10">
        <v>42159.0</v>
      </c>
      <c r="M531" s="2" t="s">
        <v>34</v>
      </c>
      <c r="N531" s="11">
        <v>0.0</v>
      </c>
      <c r="O531" s="12">
        <v>220.0</v>
      </c>
      <c r="P531" s="13">
        <v>0.28</v>
      </c>
      <c r="Q531" s="13">
        <v>784.0</v>
      </c>
      <c r="R531" s="13">
        <f t="shared" si="1"/>
        <v>784</v>
      </c>
      <c r="S531" s="14">
        <f t="shared" si="2"/>
        <v>196</v>
      </c>
      <c r="T531" s="14">
        <f t="shared" si="3"/>
        <v>0.2806122449</v>
      </c>
      <c r="U531" s="15" t="str">
        <f>vlookup(F531,'Sub categories'!$A:$C,3,False)</f>
        <v>Phones</v>
      </c>
      <c r="V531" s="16">
        <f t="shared" si="4"/>
        <v>5</v>
      </c>
      <c r="W531" s="17">
        <f t="array" ref="W531">INDEX(shipping_prices!$C$1:$F1758,MATCH(I531,shipping_prices!$A$1:$A1758,0),MATCH(M531,shipping_prices!$C$1:$F$1,0))</f>
        <v>10.09</v>
      </c>
      <c r="X531" s="15" t="str">
        <f t="shared" si="5"/>
        <v>Speros GoranitisNew York CityNew York</v>
      </c>
      <c r="Y531" s="15" t="str">
        <f t="shared" si="6"/>
        <v>High</v>
      </c>
    </row>
    <row r="532" hidden="1">
      <c r="A532" s="1">
        <v>42154.0</v>
      </c>
      <c r="B532" s="2" t="s">
        <v>1263</v>
      </c>
      <c r="C532" s="2">
        <v>5.0</v>
      </c>
      <c r="D532" s="2" t="s">
        <v>1264</v>
      </c>
      <c r="E532" s="2" t="s">
        <v>27</v>
      </c>
      <c r="F532" s="2" t="s">
        <v>1265</v>
      </c>
      <c r="G532" s="2" t="s">
        <v>29</v>
      </c>
      <c r="H532" s="2" t="s">
        <v>79</v>
      </c>
      <c r="I532" s="2" t="s">
        <v>75</v>
      </c>
      <c r="J532" s="2" t="s">
        <v>76</v>
      </c>
      <c r="K532" s="2" t="s">
        <v>77</v>
      </c>
      <c r="L532" s="10">
        <v>42155.0</v>
      </c>
      <c r="M532" s="2" t="s">
        <v>34</v>
      </c>
      <c r="N532" s="11">
        <v>0.4</v>
      </c>
      <c r="O532" s="12">
        <v>-200.0</v>
      </c>
      <c r="P532" s="13">
        <v>-0.2</v>
      </c>
      <c r="Q532" s="13">
        <v>999.0</v>
      </c>
      <c r="R532" s="13">
        <f t="shared" si="1"/>
        <v>1665</v>
      </c>
      <c r="S532" s="14">
        <f t="shared" si="2"/>
        <v>333</v>
      </c>
      <c r="T532" s="14">
        <f t="shared" si="3"/>
        <v>-0.2002002002</v>
      </c>
      <c r="U532" s="15" t="str">
        <f>vlookup(F532,'Sub categories'!$A:$C,3,False)</f>
        <v>Machines</v>
      </c>
      <c r="V532" s="16">
        <f t="shared" si="4"/>
        <v>1</v>
      </c>
      <c r="W532" s="17">
        <f t="array" ref="W532">INDEX(shipping_prices!$C$1:$F1759,MATCH(I532,shipping_prices!$A$1:$A1759,0),MATCH(M532,shipping_prices!$C$1:$F$1,0))</f>
        <v>11.99</v>
      </c>
      <c r="X532" s="15" t="str">
        <f t="shared" si="5"/>
        <v>Brian ThompsonHoustonTexas</v>
      </c>
      <c r="Y532" s="15" t="str">
        <f t="shared" si="6"/>
        <v>loss</v>
      </c>
    </row>
    <row r="533" hidden="1">
      <c r="A533" s="1">
        <v>42154.0</v>
      </c>
      <c r="B533" s="2" t="s">
        <v>1266</v>
      </c>
      <c r="C533" s="2">
        <v>8.0</v>
      </c>
      <c r="D533" s="2" t="s">
        <v>1267</v>
      </c>
      <c r="E533" s="2" t="s">
        <v>49</v>
      </c>
      <c r="F533" s="2" t="s">
        <v>492</v>
      </c>
      <c r="G533" s="2" t="s">
        <v>39</v>
      </c>
      <c r="H533" s="2" t="s">
        <v>40</v>
      </c>
      <c r="I533" s="2" t="s">
        <v>169</v>
      </c>
      <c r="J533" s="2" t="s">
        <v>42</v>
      </c>
      <c r="K533" s="2" t="s">
        <v>43</v>
      </c>
      <c r="L533" s="10">
        <v>42155.0</v>
      </c>
      <c r="M533" s="2" t="s">
        <v>34</v>
      </c>
      <c r="N533" s="11">
        <v>0.2</v>
      </c>
      <c r="O533" s="12">
        <v>53.0</v>
      </c>
      <c r="P533" s="13">
        <v>0.38</v>
      </c>
      <c r="Q533" s="13">
        <v>141.0</v>
      </c>
      <c r="R533" s="13">
        <f t="shared" si="1"/>
        <v>176.25</v>
      </c>
      <c r="S533" s="14">
        <f t="shared" si="2"/>
        <v>22.03125</v>
      </c>
      <c r="T533" s="14">
        <f t="shared" si="3"/>
        <v>0.3758865248</v>
      </c>
      <c r="U533" s="15" t="str">
        <f>vlookup(F533,'Sub categories'!$A:$C,3,False)</f>
        <v>Binders</v>
      </c>
      <c r="V533" s="16">
        <f t="shared" si="4"/>
        <v>1</v>
      </c>
      <c r="W533" s="17">
        <f t="array" ref="W533">INDEX(shipping_prices!$C$1:$F1760,MATCH(I533,shipping_prices!$A$1:$A1760,0),MATCH(M533,shipping_prices!$C$1:$F$1,0))</f>
        <v>14.86</v>
      </c>
      <c r="X533" s="15" t="str">
        <f t="shared" si="5"/>
        <v>Harold PawlanLos AngelesCalifornia</v>
      </c>
      <c r="Y533" s="15" t="str">
        <f t="shared" si="6"/>
        <v>High</v>
      </c>
    </row>
    <row r="534" hidden="1">
      <c r="A534" s="1">
        <v>42154.0</v>
      </c>
      <c r="B534" s="2" t="s">
        <v>1268</v>
      </c>
      <c r="C534" s="2">
        <v>2.0</v>
      </c>
      <c r="D534" s="2" t="s">
        <v>825</v>
      </c>
      <c r="E534" s="2" t="s">
        <v>27</v>
      </c>
      <c r="F534" s="2" t="s">
        <v>1269</v>
      </c>
      <c r="G534" s="2" t="s">
        <v>39</v>
      </c>
      <c r="H534" s="2" t="s">
        <v>79</v>
      </c>
      <c r="I534" s="2" t="s">
        <v>501</v>
      </c>
      <c r="J534" s="2" t="s">
        <v>321</v>
      </c>
      <c r="K534" s="2" t="s">
        <v>33</v>
      </c>
      <c r="L534" s="10">
        <v>42164.0</v>
      </c>
      <c r="M534" s="2" t="s">
        <v>34</v>
      </c>
      <c r="N534" s="11">
        <v>0.2</v>
      </c>
      <c r="O534" s="12">
        <v>2.0</v>
      </c>
      <c r="P534" s="13">
        <v>0.16</v>
      </c>
      <c r="Q534" s="13">
        <v>11.0</v>
      </c>
      <c r="R534" s="13">
        <f t="shared" si="1"/>
        <v>13.75</v>
      </c>
      <c r="S534" s="14">
        <f t="shared" si="2"/>
        <v>6.875</v>
      </c>
      <c r="T534" s="14">
        <f t="shared" si="3"/>
        <v>0.1818181818</v>
      </c>
      <c r="U534" s="15" t="str">
        <f>vlookup(F534,'Sub categories'!$A:$C,3,False)</f>
        <v>Art</v>
      </c>
      <c r="V534" s="16">
        <f t="shared" si="4"/>
        <v>10</v>
      </c>
      <c r="W534" s="17">
        <f t="array" ref="W534">INDEX(shipping_prices!$C$1:$F1761,MATCH(I534,shipping_prices!$A$1:$A1761,0),MATCH(M534,shipping_prices!$C$1:$F$1,0))</f>
        <v>6.86</v>
      </c>
      <c r="X534" s="15" t="str">
        <f t="shared" si="5"/>
        <v>Jim KarlssonColumbusOhio</v>
      </c>
      <c r="Y534" s="15" t="str">
        <f t="shared" si="6"/>
        <v>Low</v>
      </c>
    </row>
    <row r="535" hidden="1">
      <c r="A535" s="1">
        <v>42154.0</v>
      </c>
      <c r="B535" s="2" t="s">
        <v>1270</v>
      </c>
      <c r="C535" s="2">
        <v>2.0</v>
      </c>
      <c r="D535" s="2" t="s">
        <v>1271</v>
      </c>
      <c r="E535" s="2" t="s">
        <v>37</v>
      </c>
      <c r="F535" s="2" t="s">
        <v>1198</v>
      </c>
      <c r="G535" s="2" t="s">
        <v>39</v>
      </c>
      <c r="H535" s="2" t="s">
        <v>458</v>
      </c>
      <c r="I535" s="2" t="s">
        <v>158</v>
      </c>
      <c r="J535" s="2" t="s">
        <v>159</v>
      </c>
      <c r="K535" s="2" t="s">
        <v>43</v>
      </c>
      <c r="L535" s="10">
        <v>42156.0</v>
      </c>
      <c r="M535" s="2" t="s">
        <v>34</v>
      </c>
      <c r="N535" s="11">
        <v>0.0</v>
      </c>
      <c r="O535" s="12">
        <v>23.0</v>
      </c>
      <c r="P535" s="13">
        <v>0.28</v>
      </c>
      <c r="Q535" s="13">
        <v>82.0</v>
      </c>
      <c r="R535" s="13">
        <f t="shared" si="1"/>
        <v>82</v>
      </c>
      <c r="S535" s="14">
        <f t="shared" si="2"/>
        <v>41</v>
      </c>
      <c r="T535" s="14">
        <f t="shared" si="3"/>
        <v>0.2804878049</v>
      </c>
      <c r="U535" s="15" t="str">
        <f>vlookup(F535,'Sub categories'!$A:$C,3,False)</f>
        <v>Appliances</v>
      </c>
      <c r="V535" s="16">
        <f t="shared" si="4"/>
        <v>2</v>
      </c>
      <c r="W535" s="17">
        <f t="array" ref="W535">INDEX(shipping_prices!$C$1:$F1762,MATCH(I535,shipping_prices!$A$1:$A1762,0),MATCH(M535,shipping_prices!$C$1:$F$1,0))</f>
        <v>7</v>
      </c>
      <c r="X535" s="15" t="str">
        <f t="shared" si="5"/>
        <v>Marina LichtensteinSeattleWashington</v>
      </c>
      <c r="Y535" s="15" t="str">
        <f t="shared" si="6"/>
        <v>Low</v>
      </c>
    </row>
    <row r="536" hidden="1">
      <c r="A536" s="1">
        <v>42154.0</v>
      </c>
      <c r="B536" s="2" t="s">
        <v>1270</v>
      </c>
      <c r="C536" s="2">
        <v>2.0</v>
      </c>
      <c r="D536" s="2" t="s">
        <v>1271</v>
      </c>
      <c r="E536" s="2" t="s">
        <v>37</v>
      </c>
      <c r="F536" s="2" t="s">
        <v>1272</v>
      </c>
      <c r="G536" s="2" t="s">
        <v>39</v>
      </c>
      <c r="H536" s="2" t="s">
        <v>79</v>
      </c>
      <c r="I536" s="2" t="s">
        <v>158</v>
      </c>
      <c r="J536" s="2" t="s">
        <v>159</v>
      </c>
      <c r="K536" s="2" t="s">
        <v>43</v>
      </c>
      <c r="L536" s="10">
        <v>42156.0</v>
      </c>
      <c r="M536" s="2" t="s">
        <v>34</v>
      </c>
      <c r="N536" s="11">
        <v>0.0</v>
      </c>
      <c r="O536" s="12">
        <v>5.0</v>
      </c>
      <c r="P536" s="13">
        <v>0.02</v>
      </c>
      <c r="Q536" s="13">
        <v>239.0</v>
      </c>
      <c r="R536" s="13">
        <f t="shared" si="1"/>
        <v>239</v>
      </c>
      <c r="S536" s="14">
        <f t="shared" si="2"/>
        <v>119.5</v>
      </c>
      <c r="T536" s="14">
        <f t="shared" si="3"/>
        <v>0.02092050209</v>
      </c>
      <c r="U536" s="15" t="str">
        <f>vlookup(F536,'Sub categories'!$A:$C,3,False)</f>
        <v>Supplies</v>
      </c>
      <c r="V536" s="16">
        <f t="shared" si="4"/>
        <v>2</v>
      </c>
      <c r="W536" s="17">
        <f t="array" ref="W536">INDEX(shipping_prices!$C$1:$F1763,MATCH(I536,shipping_prices!$A$1:$A1763,0),MATCH(M536,shipping_prices!$C$1:$F$1,0))</f>
        <v>7</v>
      </c>
      <c r="X536" s="15" t="str">
        <f t="shared" si="5"/>
        <v>Marina LichtensteinSeattleWashington</v>
      </c>
      <c r="Y536" s="15" t="str">
        <f t="shared" si="6"/>
        <v>Low</v>
      </c>
    </row>
    <row r="537" hidden="1">
      <c r="A537" s="1">
        <v>42154.0</v>
      </c>
      <c r="B537" s="2" t="s">
        <v>1270</v>
      </c>
      <c r="C537" s="2">
        <v>3.0</v>
      </c>
      <c r="D537" s="2" t="s">
        <v>1271</v>
      </c>
      <c r="E537" s="2" t="s">
        <v>37</v>
      </c>
      <c r="F537" s="2" t="s">
        <v>852</v>
      </c>
      <c r="G537" s="2" t="s">
        <v>29</v>
      </c>
      <c r="H537" s="2" t="s">
        <v>220</v>
      </c>
      <c r="I537" s="2" t="s">
        <v>158</v>
      </c>
      <c r="J537" s="2" t="s">
        <v>159</v>
      </c>
      <c r="K537" s="2" t="s">
        <v>43</v>
      </c>
      <c r="L537" s="10">
        <v>42156.0</v>
      </c>
      <c r="M537" s="2" t="s">
        <v>34</v>
      </c>
      <c r="N537" s="11">
        <v>0.0</v>
      </c>
      <c r="O537" s="12">
        <v>86.0</v>
      </c>
      <c r="P537" s="13">
        <v>0.36</v>
      </c>
      <c r="Q537" s="13">
        <v>240.0</v>
      </c>
      <c r="R537" s="13">
        <f t="shared" si="1"/>
        <v>240</v>
      </c>
      <c r="S537" s="14">
        <f t="shared" si="2"/>
        <v>80</v>
      </c>
      <c r="T537" s="14">
        <f t="shared" si="3"/>
        <v>0.3583333333</v>
      </c>
      <c r="U537" s="15" t="str">
        <f>vlookup(F537,'Sub categories'!$A:$C,3,False)</f>
        <v>Accessories</v>
      </c>
      <c r="V537" s="16">
        <f t="shared" si="4"/>
        <v>2</v>
      </c>
      <c r="W537" s="17">
        <f t="array" ref="W537">INDEX(shipping_prices!$C$1:$F1764,MATCH(I537,shipping_prices!$A$1:$A1764,0),MATCH(M537,shipping_prices!$C$1:$F$1,0))</f>
        <v>7</v>
      </c>
      <c r="X537" s="15" t="str">
        <f t="shared" si="5"/>
        <v>Marina LichtensteinSeattleWashington</v>
      </c>
      <c r="Y537" s="15" t="str">
        <f t="shared" si="6"/>
        <v>High</v>
      </c>
    </row>
    <row r="538">
      <c r="A538" s="1">
        <v>42154.0</v>
      </c>
      <c r="B538" s="2" t="s">
        <v>1273</v>
      </c>
      <c r="C538" s="2">
        <v>1.0</v>
      </c>
      <c r="D538" s="2" t="s">
        <v>1274</v>
      </c>
      <c r="E538" s="2" t="s">
        <v>27</v>
      </c>
      <c r="F538" s="2" t="s">
        <v>1275</v>
      </c>
      <c r="G538" s="2" t="s">
        <v>45</v>
      </c>
      <c r="H538" s="2" t="s">
        <v>462</v>
      </c>
      <c r="I538" s="2" t="s">
        <v>1276</v>
      </c>
      <c r="J538" s="2" t="s">
        <v>321</v>
      </c>
      <c r="K538" s="2" t="s">
        <v>33</v>
      </c>
      <c r="L538" s="10">
        <v>42160.0</v>
      </c>
      <c r="M538" s="2" t="s">
        <v>34</v>
      </c>
      <c r="N538" s="11">
        <v>0.4</v>
      </c>
      <c r="O538" s="12">
        <v>-95.0</v>
      </c>
      <c r="P538" s="13">
        <v>-0.55</v>
      </c>
      <c r="Q538" s="13">
        <v>172.0</v>
      </c>
      <c r="R538" s="13">
        <f t="shared" si="1"/>
        <v>286.6666667</v>
      </c>
      <c r="S538" s="14">
        <f t="shared" si="2"/>
        <v>286.6666667</v>
      </c>
      <c r="T538" s="14">
        <f t="shared" si="3"/>
        <v>-0.5523255814</v>
      </c>
      <c r="U538" s="15" t="str">
        <f>vlookup(F538,'Sub categories'!$A:$C,3,False)</f>
        <v>Tables</v>
      </c>
      <c r="V538" s="16">
        <f t="shared" si="4"/>
        <v>6</v>
      </c>
      <c r="W538" s="17">
        <f t="array" ref="W538">INDEX(shipping_prices!$C$1:$F1765,MATCH(I538,shipping_prices!$A$1:$A1765,0),MATCH(M538,shipping_prices!$C$1:$F$1,0))</f>
        <v>12.73</v>
      </c>
      <c r="X538" s="15" t="str">
        <f t="shared" si="5"/>
        <v>John StevensonToledoOhio</v>
      </c>
      <c r="Y538" s="15" t="str">
        <f t="shared" si="6"/>
        <v>loss</v>
      </c>
    </row>
    <row r="539" hidden="1">
      <c r="A539" s="1">
        <v>42155.0</v>
      </c>
      <c r="B539" s="2" t="s">
        <v>1277</v>
      </c>
      <c r="C539" s="2">
        <v>3.0</v>
      </c>
      <c r="D539" s="2" t="s">
        <v>909</v>
      </c>
      <c r="E539" s="2" t="s">
        <v>37</v>
      </c>
      <c r="F539" s="2" t="s">
        <v>1194</v>
      </c>
      <c r="G539" s="2" t="s">
        <v>39</v>
      </c>
      <c r="H539" s="2" t="s">
        <v>1195</v>
      </c>
      <c r="I539" s="2" t="s">
        <v>1278</v>
      </c>
      <c r="J539" s="2" t="s">
        <v>32</v>
      </c>
      <c r="K539" s="2" t="s">
        <v>33</v>
      </c>
      <c r="L539" s="10">
        <v>42158.0</v>
      </c>
      <c r="M539" s="2" t="s">
        <v>90</v>
      </c>
      <c r="N539" s="11">
        <v>0.2</v>
      </c>
      <c r="O539" s="12">
        <v>3.0</v>
      </c>
      <c r="P539" s="13">
        <v>0.34</v>
      </c>
      <c r="Q539" s="13">
        <v>10.0</v>
      </c>
      <c r="R539" s="13">
        <f t="shared" si="1"/>
        <v>12.5</v>
      </c>
      <c r="S539" s="14">
        <f t="shared" si="2"/>
        <v>4.166666667</v>
      </c>
      <c r="T539" s="14">
        <f t="shared" si="3"/>
        <v>0.3</v>
      </c>
      <c r="U539" s="15" t="str">
        <f>vlookup(F539,'Sub categories'!$A:$C,3,False)</f>
        <v>Binders</v>
      </c>
      <c r="V539" s="16">
        <f t="shared" si="4"/>
        <v>3</v>
      </c>
      <c r="W539" s="17">
        <f t="array" ref="W539">INDEX(shipping_prices!$C$1:$F1766,MATCH(I539,shipping_prices!$A$1:$A1766,0),MATCH(M539,shipping_prices!$C$1:$F$1,0))</f>
        <v>1.45</v>
      </c>
      <c r="X539" s="15" t="str">
        <f t="shared" si="5"/>
        <v>Aaron HawkinsTroyNew York</v>
      </c>
      <c r="Y539" s="15" t="str">
        <f t="shared" si="6"/>
        <v>Low</v>
      </c>
    </row>
    <row r="540" hidden="1">
      <c r="A540" s="1">
        <v>42155.0</v>
      </c>
      <c r="B540" s="2" t="s">
        <v>1277</v>
      </c>
      <c r="C540" s="2">
        <v>8.0</v>
      </c>
      <c r="D540" s="2" t="s">
        <v>909</v>
      </c>
      <c r="E540" s="2" t="s">
        <v>37</v>
      </c>
      <c r="F540" s="2" t="s">
        <v>589</v>
      </c>
      <c r="G540" s="2" t="s">
        <v>39</v>
      </c>
      <c r="H540" s="2" t="s">
        <v>589</v>
      </c>
      <c r="I540" s="2" t="s">
        <v>1278</v>
      </c>
      <c r="J540" s="2" t="s">
        <v>32</v>
      </c>
      <c r="K540" s="2" t="s">
        <v>33</v>
      </c>
      <c r="L540" s="10">
        <v>42158.0</v>
      </c>
      <c r="M540" s="2" t="s">
        <v>90</v>
      </c>
      <c r="N540" s="11">
        <v>0.0</v>
      </c>
      <c r="O540" s="12">
        <v>121.0</v>
      </c>
      <c r="P540" s="13">
        <v>0.49</v>
      </c>
      <c r="Q540" s="13">
        <v>248.0</v>
      </c>
      <c r="R540" s="13">
        <f t="shared" si="1"/>
        <v>248</v>
      </c>
      <c r="S540" s="14">
        <f t="shared" si="2"/>
        <v>31</v>
      </c>
      <c r="T540" s="14">
        <f t="shared" si="3"/>
        <v>0.4879032258</v>
      </c>
      <c r="U540" s="15" t="str">
        <f>vlookup(F540,'Sub categories'!$A:$C,3,False)</f>
        <v>Envelopes</v>
      </c>
      <c r="V540" s="16">
        <f t="shared" si="4"/>
        <v>3</v>
      </c>
      <c r="W540" s="17">
        <f t="array" ref="W540">INDEX(shipping_prices!$C$1:$F1767,MATCH(I540,shipping_prices!$A$1:$A1767,0),MATCH(M540,shipping_prices!$C$1:$F$1,0))</f>
        <v>1.45</v>
      </c>
      <c r="X540" s="15" t="str">
        <f t="shared" si="5"/>
        <v>Aaron HawkinsTroyNew York</v>
      </c>
      <c r="Y540" s="15" t="str">
        <f t="shared" si="6"/>
        <v>High</v>
      </c>
    </row>
    <row r="541">
      <c r="A541" s="1">
        <v>42156.0</v>
      </c>
      <c r="B541" s="2" t="s">
        <v>1279</v>
      </c>
      <c r="C541" s="2">
        <v>5.0</v>
      </c>
      <c r="D541" s="2" t="s">
        <v>1267</v>
      </c>
      <c r="E541" s="2" t="s">
        <v>49</v>
      </c>
      <c r="F541" s="2" t="s">
        <v>1280</v>
      </c>
      <c r="G541" s="2" t="s">
        <v>45</v>
      </c>
      <c r="H541" s="2" t="s">
        <v>380</v>
      </c>
      <c r="I541" s="2" t="s">
        <v>1117</v>
      </c>
      <c r="J541" s="2" t="s">
        <v>89</v>
      </c>
      <c r="K541" s="2" t="s">
        <v>54</v>
      </c>
      <c r="L541" s="10">
        <v>42167.0</v>
      </c>
      <c r="M541" s="2" t="s">
        <v>34</v>
      </c>
      <c r="N541" s="11">
        <v>0.0</v>
      </c>
      <c r="O541" s="12">
        <v>49.0</v>
      </c>
      <c r="P541" s="13">
        <v>0.44</v>
      </c>
      <c r="Q541" s="13">
        <v>111.0</v>
      </c>
      <c r="R541" s="13">
        <f t="shared" si="1"/>
        <v>111</v>
      </c>
      <c r="S541" s="14">
        <f t="shared" si="2"/>
        <v>22.2</v>
      </c>
      <c r="T541" s="14">
        <f t="shared" si="3"/>
        <v>0.4414414414</v>
      </c>
      <c r="U541" s="15" t="str">
        <f>vlookup(F541,'Sub categories'!$A:$C,3,False)</f>
        <v>Furnishings</v>
      </c>
      <c r="V541" s="16">
        <f t="shared" si="4"/>
        <v>11</v>
      </c>
      <c r="W541" s="17">
        <f t="array" ref="W541">INDEX(shipping_prices!$C$1:$F1768,MATCH(I541,shipping_prices!$A$1:$A1768,0),MATCH(M541,shipping_prices!$C$1:$F$1,0))</f>
        <v>7.17</v>
      </c>
      <c r="X541" s="15" t="str">
        <f t="shared" si="5"/>
        <v>Harold PawlanVirginia BeachVirginia</v>
      </c>
      <c r="Y541" s="15" t="str">
        <f t="shared" si="6"/>
        <v>High</v>
      </c>
    </row>
    <row r="542" hidden="1">
      <c r="A542" s="1">
        <v>42156.0</v>
      </c>
      <c r="B542" s="2" t="s">
        <v>1281</v>
      </c>
      <c r="C542" s="2">
        <v>4.0</v>
      </c>
      <c r="D542" s="2" t="s">
        <v>1282</v>
      </c>
      <c r="E542" s="2" t="s">
        <v>37</v>
      </c>
      <c r="F542" s="2" t="s">
        <v>1283</v>
      </c>
      <c r="G542" s="2" t="s">
        <v>39</v>
      </c>
      <c r="H542" s="2" t="s">
        <v>216</v>
      </c>
      <c r="I542" s="2" t="s">
        <v>163</v>
      </c>
      <c r="J542" s="2" t="s">
        <v>164</v>
      </c>
      <c r="K542" s="2" t="s">
        <v>33</v>
      </c>
      <c r="L542" s="10">
        <v>42167.0</v>
      </c>
      <c r="M542" s="2" t="s">
        <v>90</v>
      </c>
      <c r="N542" s="11">
        <v>0.2</v>
      </c>
      <c r="O542" s="12">
        <v>1.0</v>
      </c>
      <c r="P542" s="13">
        <v>0.06</v>
      </c>
      <c r="Q542" s="13">
        <v>18.0</v>
      </c>
      <c r="R542" s="13">
        <f t="shared" si="1"/>
        <v>22.5</v>
      </c>
      <c r="S542" s="14">
        <f t="shared" si="2"/>
        <v>5.625</v>
      </c>
      <c r="T542" s="14">
        <f t="shared" si="3"/>
        <v>0.05555555556</v>
      </c>
      <c r="U542" s="15" t="str">
        <f>vlookup(F542,'Sub categories'!$A:$C,3,False)</f>
        <v>Art</v>
      </c>
      <c r="V542" s="16">
        <f t="shared" si="4"/>
        <v>11</v>
      </c>
      <c r="W542" s="17">
        <f t="array" ref="W542">INDEX(shipping_prices!$C$1:$F1769,MATCH(I542,shipping_prices!$A$1:$A1769,0),MATCH(M542,shipping_prices!$C$1:$F$1,0))</f>
        <v>6.23</v>
      </c>
      <c r="X542" s="15" t="str">
        <f t="shared" si="5"/>
        <v>Jonathan DohertyPhiladelphiaPennsylvania</v>
      </c>
      <c r="Y542" s="15" t="str">
        <f t="shared" si="6"/>
        <v>Low</v>
      </c>
    </row>
    <row r="543" hidden="1">
      <c r="A543" s="1">
        <v>42156.0</v>
      </c>
      <c r="B543" s="2" t="s">
        <v>1281</v>
      </c>
      <c r="C543" s="2">
        <v>13.0</v>
      </c>
      <c r="D543" s="2" t="s">
        <v>1282</v>
      </c>
      <c r="E543" s="2" t="s">
        <v>37</v>
      </c>
      <c r="F543" s="2" t="s">
        <v>249</v>
      </c>
      <c r="G543" s="2" t="s">
        <v>39</v>
      </c>
      <c r="H543" s="2" t="s">
        <v>79</v>
      </c>
      <c r="I543" s="2" t="s">
        <v>163</v>
      </c>
      <c r="J543" s="2" t="s">
        <v>164</v>
      </c>
      <c r="K543" s="2" t="s">
        <v>33</v>
      </c>
      <c r="L543" s="10">
        <v>42167.0</v>
      </c>
      <c r="M543" s="2" t="s">
        <v>90</v>
      </c>
      <c r="N543" s="11">
        <v>0.2</v>
      </c>
      <c r="O543" s="12">
        <v>10.0</v>
      </c>
      <c r="P543" s="13">
        <v>0.33</v>
      </c>
      <c r="Q543" s="13">
        <v>31.0</v>
      </c>
      <c r="R543" s="13">
        <f t="shared" si="1"/>
        <v>38.75</v>
      </c>
      <c r="S543" s="14">
        <f t="shared" si="2"/>
        <v>2.980769231</v>
      </c>
      <c r="T543" s="14">
        <f t="shared" si="3"/>
        <v>0.3225806452</v>
      </c>
      <c r="U543" s="15" t="str">
        <f>vlookup(F543,'Sub categories'!$A:$C,3,False)</f>
        <v>Fasteners</v>
      </c>
      <c r="V543" s="16">
        <f t="shared" si="4"/>
        <v>11</v>
      </c>
      <c r="W543" s="17">
        <f t="array" ref="W543">INDEX(shipping_prices!$C$1:$F1770,MATCH(I543,shipping_prices!$A$1:$A1770,0),MATCH(M543,shipping_prices!$C$1:$F$1,0))</f>
        <v>6.23</v>
      </c>
      <c r="X543" s="15" t="str">
        <f t="shared" si="5"/>
        <v>Jonathan DohertyPhiladelphiaPennsylvania</v>
      </c>
      <c r="Y543" s="15" t="str">
        <f t="shared" si="6"/>
        <v>Low</v>
      </c>
    </row>
    <row r="544" hidden="1">
      <c r="A544" s="1">
        <v>42156.0</v>
      </c>
      <c r="B544" s="2" t="s">
        <v>1281</v>
      </c>
      <c r="C544" s="2">
        <v>12.0</v>
      </c>
      <c r="D544" s="2" t="s">
        <v>1282</v>
      </c>
      <c r="E544" s="2" t="s">
        <v>37</v>
      </c>
      <c r="F544" s="2" t="s">
        <v>1284</v>
      </c>
      <c r="G544" s="2" t="s">
        <v>29</v>
      </c>
      <c r="H544" s="2" t="s">
        <v>1139</v>
      </c>
      <c r="I544" s="2" t="s">
        <v>163</v>
      </c>
      <c r="J544" s="2" t="s">
        <v>164</v>
      </c>
      <c r="K544" s="2" t="s">
        <v>33</v>
      </c>
      <c r="L544" s="10">
        <v>42167.0</v>
      </c>
      <c r="M544" s="2" t="s">
        <v>90</v>
      </c>
      <c r="N544" s="11">
        <v>0.4</v>
      </c>
      <c r="O544" s="12">
        <v>8.0</v>
      </c>
      <c r="P544" s="13">
        <v>0.12</v>
      </c>
      <c r="Q544" s="13">
        <v>72.0</v>
      </c>
      <c r="R544" s="13">
        <f t="shared" si="1"/>
        <v>120</v>
      </c>
      <c r="S544" s="14">
        <f t="shared" si="2"/>
        <v>10</v>
      </c>
      <c r="T544" s="14">
        <f t="shared" si="3"/>
        <v>0.1111111111</v>
      </c>
      <c r="U544" s="15" t="str">
        <f>vlookup(F544,'Sub categories'!$A:$C,3,False)</f>
        <v>Phones</v>
      </c>
      <c r="V544" s="16">
        <f t="shared" si="4"/>
        <v>11</v>
      </c>
      <c r="W544" s="17">
        <f t="array" ref="W544">INDEX(shipping_prices!$C$1:$F1771,MATCH(I544,shipping_prices!$A$1:$A1771,0),MATCH(M544,shipping_prices!$C$1:$F$1,0))</f>
        <v>6.23</v>
      </c>
      <c r="X544" s="15" t="str">
        <f t="shared" si="5"/>
        <v>Jonathan DohertyPhiladelphiaPennsylvania</v>
      </c>
      <c r="Y544" s="15" t="str">
        <f t="shared" si="6"/>
        <v>Low</v>
      </c>
    </row>
    <row r="545" hidden="1">
      <c r="A545" s="1">
        <v>42156.0</v>
      </c>
      <c r="B545" s="2" t="s">
        <v>1281</v>
      </c>
      <c r="C545" s="2">
        <v>10.0</v>
      </c>
      <c r="D545" s="2" t="s">
        <v>1282</v>
      </c>
      <c r="E545" s="2" t="s">
        <v>37</v>
      </c>
      <c r="F545" s="2" t="s">
        <v>1285</v>
      </c>
      <c r="G545" s="2" t="s">
        <v>39</v>
      </c>
      <c r="H545" s="2" t="s">
        <v>526</v>
      </c>
      <c r="I545" s="2" t="s">
        <v>163</v>
      </c>
      <c r="J545" s="2" t="s">
        <v>164</v>
      </c>
      <c r="K545" s="2" t="s">
        <v>33</v>
      </c>
      <c r="L545" s="10">
        <v>42167.0</v>
      </c>
      <c r="M545" s="2" t="s">
        <v>90</v>
      </c>
      <c r="N545" s="11">
        <v>0.7</v>
      </c>
      <c r="O545" s="12">
        <v>-408.0</v>
      </c>
      <c r="P545" s="13">
        <v>-0.8</v>
      </c>
      <c r="Q545" s="13">
        <v>510.0</v>
      </c>
      <c r="R545" s="13">
        <f t="shared" si="1"/>
        <v>1700</v>
      </c>
      <c r="S545" s="14">
        <f t="shared" si="2"/>
        <v>170</v>
      </c>
      <c r="T545" s="14">
        <f t="shared" si="3"/>
        <v>-0.8</v>
      </c>
      <c r="U545" s="15" t="str">
        <f>vlookup(F545,'Sub categories'!$A:$C,3,False)</f>
        <v>Binders</v>
      </c>
      <c r="V545" s="16">
        <f t="shared" si="4"/>
        <v>11</v>
      </c>
      <c r="W545" s="17">
        <f t="array" ref="W545">INDEX(shipping_prices!$C$1:$F1772,MATCH(I545,shipping_prices!$A$1:$A1772,0),MATCH(M545,shipping_prices!$C$1:$F$1,0))</f>
        <v>6.23</v>
      </c>
      <c r="X545" s="15" t="str">
        <f t="shared" si="5"/>
        <v>Jonathan DohertyPhiladelphiaPennsylvania</v>
      </c>
      <c r="Y545" s="15" t="str">
        <f t="shared" si="6"/>
        <v>loss</v>
      </c>
    </row>
    <row r="546" hidden="1">
      <c r="A546" s="1">
        <v>42156.0</v>
      </c>
      <c r="B546" s="2" t="s">
        <v>1286</v>
      </c>
      <c r="C546" s="2">
        <v>3.0</v>
      </c>
      <c r="D546" s="2" t="s">
        <v>1287</v>
      </c>
      <c r="E546" s="2" t="s">
        <v>27</v>
      </c>
      <c r="F546" s="2" t="s">
        <v>1288</v>
      </c>
      <c r="G546" s="2" t="s">
        <v>39</v>
      </c>
      <c r="H546" s="2" t="s">
        <v>40</v>
      </c>
      <c r="I546" s="2" t="s">
        <v>1225</v>
      </c>
      <c r="J546" s="2" t="s">
        <v>76</v>
      </c>
      <c r="K546" s="2" t="s">
        <v>77</v>
      </c>
      <c r="L546" s="10">
        <v>42168.0</v>
      </c>
      <c r="M546" s="2" t="s">
        <v>34</v>
      </c>
      <c r="N546" s="11">
        <v>0.8</v>
      </c>
      <c r="O546" s="12">
        <v>-2.0</v>
      </c>
      <c r="P546" s="13">
        <v>-1.6</v>
      </c>
      <c r="Q546" s="13">
        <v>1.0</v>
      </c>
      <c r="R546" s="13">
        <f t="shared" si="1"/>
        <v>5</v>
      </c>
      <c r="S546" s="14">
        <f t="shared" si="2"/>
        <v>1.666666667</v>
      </c>
      <c r="T546" s="14">
        <f t="shared" si="3"/>
        <v>-2</v>
      </c>
      <c r="U546" s="15" t="str">
        <f>vlookup(F546,'Sub categories'!$A:$C,3,False)</f>
        <v>Binders</v>
      </c>
      <c r="V546" s="16">
        <f t="shared" si="4"/>
        <v>12</v>
      </c>
      <c r="W546" s="17">
        <f t="array" ref="W546">INDEX(shipping_prices!$C$1:$F1773,MATCH(I546,shipping_prices!$A$1:$A1773,0),MATCH(M546,shipping_prices!$C$1:$F$1,0))</f>
        <v>6.99</v>
      </c>
      <c r="X546" s="15" t="str">
        <f t="shared" si="5"/>
        <v>Michael NguyenDallasTexas</v>
      </c>
      <c r="Y546" s="15" t="str">
        <f t="shared" si="6"/>
        <v>loss</v>
      </c>
    </row>
    <row r="547" hidden="1">
      <c r="A547" s="1">
        <v>42156.0</v>
      </c>
      <c r="B547" s="2" t="s">
        <v>1286</v>
      </c>
      <c r="C547" s="2">
        <v>2.0</v>
      </c>
      <c r="D547" s="2" t="s">
        <v>1287</v>
      </c>
      <c r="E547" s="2" t="s">
        <v>27</v>
      </c>
      <c r="F547" s="2" t="s">
        <v>1289</v>
      </c>
      <c r="G547" s="2" t="s">
        <v>39</v>
      </c>
      <c r="H547" s="2" t="s">
        <v>1290</v>
      </c>
      <c r="I547" s="2" t="s">
        <v>1225</v>
      </c>
      <c r="J547" s="2" t="s">
        <v>76</v>
      </c>
      <c r="K547" s="2" t="s">
        <v>77</v>
      </c>
      <c r="L547" s="10">
        <v>42168.0</v>
      </c>
      <c r="M547" s="2" t="s">
        <v>34</v>
      </c>
      <c r="N547" s="11">
        <v>0.8</v>
      </c>
      <c r="O547" s="12">
        <v>-14.0</v>
      </c>
      <c r="P547" s="13">
        <v>-1.75</v>
      </c>
      <c r="Q547" s="13">
        <v>8.0</v>
      </c>
      <c r="R547" s="13">
        <f t="shared" si="1"/>
        <v>40</v>
      </c>
      <c r="S547" s="14">
        <f t="shared" si="2"/>
        <v>20</v>
      </c>
      <c r="T547" s="14">
        <f t="shared" si="3"/>
        <v>-1.75</v>
      </c>
      <c r="U547" s="15" t="str">
        <f>vlookup(F547,'Sub categories'!$A:$C,3,False)</f>
        <v>Appliances</v>
      </c>
      <c r="V547" s="16">
        <f t="shared" si="4"/>
        <v>12</v>
      </c>
      <c r="W547" s="17">
        <f t="array" ref="W547">INDEX(shipping_prices!$C$1:$F1774,MATCH(I547,shipping_prices!$A$1:$A1774,0),MATCH(M547,shipping_prices!$C$1:$F$1,0))</f>
        <v>6.99</v>
      </c>
      <c r="X547" s="15" t="str">
        <f t="shared" si="5"/>
        <v>Michael NguyenDallasTexas</v>
      </c>
      <c r="Y547" s="15" t="str">
        <f t="shared" si="6"/>
        <v>loss</v>
      </c>
    </row>
    <row r="548">
      <c r="A548" s="1">
        <v>42156.0</v>
      </c>
      <c r="B548" s="2" t="s">
        <v>1291</v>
      </c>
      <c r="C548" s="2">
        <v>2.0</v>
      </c>
      <c r="D548" s="2" t="s">
        <v>1292</v>
      </c>
      <c r="E548" s="2" t="s">
        <v>27</v>
      </c>
      <c r="F548" s="2" t="s">
        <v>1023</v>
      </c>
      <c r="G548" s="2" t="s">
        <v>45</v>
      </c>
      <c r="H548" s="2" t="s">
        <v>1024</v>
      </c>
      <c r="I548" s="2" t="s">
        <v>1293</v>
      </c>
      <c r="J548" s="2" t="s">
        <v>1294</v>
      </c>
      <c r="K548" s="2" t="s">
        <v>33</v>
      </c>
      <c r="L548" s="10">
        <v>42166.0</v>
      </c>
      <c r="M548" s="2" t="s">
        <v>90</v>
      </c>
      <c r="N548" s="11">
        <v>0.0</v>
      </c>
      <c r="O548" s="12">
        <v>20.0</v>
      </c>
      <c r="P548" s="13">
        <v>0.38</v>
      </c>
      <c r="Q548" s="13">
        <v>53.0</v>
      </c>
      <c r="R548" s="13">
        <f t="shared" si="1"/>
        <v>53</v>
      </c>
      <c r="S548" s="14">
        <f t="shared" si="2"/>
        <v>26.5</v>
      </c>
      <c r="T548" s="14">
        <f t="shared" si="3"/>
        <v>0.3773584906</v>
      </c>
      <c r="U548" s="15" t="str">
        <f>vlookup(F548,'Sub categories'!$A:$C,3,False)</f>
        <v>Furnishings</v>
      </c>
      <c r="V548" s="16">
        <f t="shared" si="4"/>
        <v>10</v>
      </c>
      <c r="W548" s="17">
        <f t="array" ref="W548">INDEX(shipping_prices!$C$1:$F1775,MATCH(I548,shipping_prices!$A$1:$A1775,0),MATCH(M548,shipping_prices!$C$1:$F$1,0))</f>
        <v>1.58</v>
      </c>
      <c r="X548" s="15" t="str">
        <f t="shared" si="5"/>
        <v>Andy ReiterWoonsocketRhode Island</v>
      </c>
      <c r="Y548" s="15" t="str">
        <f t="shared" si="6"/>
        <v>Low</v>
      </c>
    </row>
    <row r="549">
      <c r="A549" s="1">
        <v>42156.0</v>
      </c>
      <c r="B549" s="2" t="s">
        <v>1295</v>
      </c>
      <c r="C549" s="2">
        <v>3.0</v>
      </c>
      <c r="D549" s="2" t="s">
        <v>359</v>
      </c>
      <c r="E549" s="2" t="s">
        <v>27</v>
      </c>
      <c r="F549" s="2" t="s">
        <v>1296</v>
      </c>
      <c r="G549" s="2" t="s">
        <v>45</v>
      </c>
      <c r="H549" s="2" t="s">
        <v>168</v>
      </c>
      <c r="I549" s="2" t="s">
        <v>1297</v>
      </c>
      <c r="J549" s="2" t="s">
        <v>76</v>
      </c>
      <c r="K549" s="2" t="s">
        <v>77</v>
      </c>
      <c r="L549" s="10">
        <v>42161.0</v>
      </c>
      <c r="M549" s="2" t="s">
        <v>34</v>
      </c>
      <c r="N549" s="11">
        <v>0.6</v>
      </c>
      <c r="O549" s="12">
        <v>-7.0</v>
      </c>
      <c r="P549" s="13">
        <v>-0.28</v>
      </c>
      <c r="Q549" s="13">
        <v>25.0</v>
      </c>
      <c r="R549" s="13">
        <f t="shared" si="1"/>
        <v>62.5</v>
      </c>
      <c r="S549" s="14">
        <f t="shared" si="2"/>
        <v>20.83333333</v>
      </c>
      <c r="T549" s="14">
        <f t="shared" si="3"/>
        <v>-0.28</v>
      </c>
      <c r="U549" s="15" t="str">
        <f>vlookup(F549,'Sub categories'!$A:$C,3,False)</f>
        <v>Furnishings</v>
      </c>
      <c r="V549" s="16">
        <f t="shared" si="4"/>
        <v>5</v>
      </c>
      <c r="W549" s="17">
        <f t="array" ref="W549">INDEX(shipping_prices!$C$1:$F1776,MATCH(I549,shipping_prices!$A$1:$A1776,0),MATCH(M549,shipping_prices!$C$1:$F$1,0))</f>
        <v>10.2</v>
      </c>
      <c r="X549" s="15" t="str">
        <f t="shared" si="5"/>
        <v>Darren PowersCarrolltonTexas</v>
      </c>
      <c r="Y549" s="15" t="str">
        <f t="shared" si="6"/>
        <v>loss</v>
      </c>
    </row>
    <row r="550" hidden="1">
      <c r="A550" s="1">
        <v>42156.0</v>
      </c>
      <c r="B550" s="2" t="s">
        <v>1295</v>
      </c>
      <c r="C550" s="2">
        <v>2.0</v>
      </c>
      <c r="D550" s="2" t="s">
        <v>359</v>
      </c>
      <c r="E550" s="2" t="s">
        <v>27</v>
      </c>
      <c r="F550" s="2" t="s">
        <v>1298</v>
      </c>
      <c r="G550" s="2" t="s">
        <v>29</v>
      </c>
      <c r="H550" s="2" t="s">
        <v>220</v>
      </c>
      <c r="I550" s="2" t="s">
        <v>1297</v>
      </c>
      <c r="J550" s="2" t="s">
        <v>76</v>
      </c>
      <c r="K550" s="2" t="s">
        <v>77</v>
      </c>
      <c r="L550" s="10">
        <v>42161.0</v>
      </c>
      <c r="M550" s="2" t="s">
        <v>34</v>
      </c>
      <c r="N550" s="11">
        <v>0.2</v>
      </c>
      <c r="O550" s="12">
        <v>26.0</v>
      </c>
      <c r="P550" s="13">
        <v>0.2</v>
      </c>
      <c r="Q550" s="13">
        <v>128.0</v>
      </c>
      <c r="R550" s="13">
        <f t="shared" si="1"/>
        <v>160</v>
      </c>
      <c r="S550" s="14">
        <f t="shared" si="2"/>
        <v>80</v>
      </c>
      <c r="T550" s="14">
        <f t="shared" si="3"/>
        <v>0.203125</v>
      </c>
      <c r="U550" s="15" t="str">
        <f>vlookup(F550,'Sub categories'!$A:$C,3,False)</f>
        <v>Accessories</v>
      </c>
      <c r="V550" s="16">
        <f t="shared" si="4"/>
        <v>5</v>
      </c>
      <c r="W550" s="17">
        <f t="array" ref="W550">INDEX(shipping_prices!$C$1:$F1777,MATCH(I550,shipping_prices!$A$1:$A1777,0),MATCH(M550,shipping_prices!$C$1:$F$1,0))</f>
        <v>10.2</v>
      </c>
      <c r="X550" s="15" t="str">
        <f t="shared" si="5"/>
        <v>Darren PowersCarrolltonTexas</v>
      </c>
      <c r="Y550" s="15" t="str">
        <f t="shared" si="6"/>
        <v>Low</v>
      </c>
    </row>
    <row r="551" hidden="1">
      <c r="A551" s="1">
        <v>42156.0</v>
      </c>
      <c r="B551" s="2" t="s">
        <v>1299</v>
      </c>
      <c r="C551" s="2">
        <v>6.0</v>
      </c>
      <c r="D551" s="2" t="s">
        <v>1300</v>
      </c>
      <c r="E551" s="2" t="s">
        <v>49</v>
      </c>
      <c r="F551" s="2" t="s">
        <v>177</v>
      </c>
      <c r="G551" s="2" t="s">
        <v>39</v>
      </c>
      <c r="H551" s="2" t="s">
        <v>178</v>
      </c>
      <c r="I551" s="2" t="s">
        <v>169</v>
      </c>
      <c r="J551" s="2" t="s">
        <v>42</v>
      </c>
      <c r="K551" s="2" t="s">
        <v>43</v>
      </c>
      <c r="L551" s="10">
        <v>42167.0</v>
      </c>
      <c r="M551" s="2" t="s">
        <v>34</v>
      </c>
      <c r="N551" s="11">
        <v>0.0</v>
      </c>
      <c r="O551" s="12">
        <v>6.0</v>
      </c>
      <c r="P551" s="13">
        <v>0.33</v>
      </c>
      <c r="Q551" s="13">
        <v>20.0</v>
      </c>
      <c r="R551" s="13">
        <f t="shared" si="1"/>
        <v>20</v>
      </c>
      <c r="S551" s="14">
        <f t="shared" si="2"/>
        <v>3.333333333</v>
      </c>
      <c r="T551" s="14">
        <f t="shared" si="3"/>
        <v>0.3</v>
      </c>
      <c r="U551" s="15" t="str">
        <f>vlookup(F551,'Sub categories'!$A:$C,3,False)</f>
        <v>Art</v>
      </c>
      <c r="V551" s="16">
        <f t="shared" si="4"/>
        <v>11</v>
      </c>
      <c r="W551" s="17">
        <f t="array" ref="W551">INDEX(shipping_prices!$C$1:$F1778,MATCH(I551,shipping_prices!$A$1:$A1778,0),MATCH(M551,shipping_prices!$C$1:$F$1,0))</f>
        <v>14.86</v>
      </c>
      <c r="X551" s="15" t="str">
        <f t="shared" si="5"/>
        <v>Alejandro BallentineLos AngelesCalifornia</v>
      </c>
      <c r="Y551" s="15" t="str">
        <f t="shared" si="6"/>
        <v>Low</v>
      </c>
    </row>
    <row r="552" hidden="1">
      <c r="A552" s="1">
        <v>42157.0</v>
      </c>
      <c r="B552" s="2" t="s">
        <v>1301</v>
      </c>
      <c r="C552" s="2">
        <v>4.0</v>
      </c>
      <c r="D552" s="2" t="s">
        <v>1040</v>
      </c>
      <c r="E552" s="2" t="s">
        <v>27</v>
      </c>
      <c r="F552" s="2" t="s">
        <v>1302</v>
      </c>
      <c r="G552" s="2" t="s">
        <v>29</v>
      </c>
      <c r="H552" s="2" t="s">
        <v>1303</v>
      </c>
      <c r="I552" s="2" t="s">
        <v>1304</v>
      </c>
      <c r="J552" s="2" t="s">
        <v>1127</v>
      </c>
      <c r="K552" s="2" t="s">
        <v>77</v>
      </c>
      <c r="L552" s="10">
        <v>42159.0</v>
      </c>
      <c r="M552" s="2" t="s">
        <v>34</v>
      </c>
      <c r="N552" s="11">
        <v>0.0</v>
      </c>
      <c r="O552" s="12">
        <v>134.0</v>
      </c>
      <c r="P552" s="13">
        <v>0.28</v>
      </c>
      <c r="Q552" s="13">
        <v>480.0</v>
      </c>
      <c r="R552" s="13">
        <f t="shared" si="1"/>
        <v>480</v>
      </c>
      <c r="S552" s="14">
        <f t="shared" si="2"/>
        <v>120</v>
      </c>
      <c r="T552" s="14">
        <f t="shared" si="3"/>
        <v>0.2791666667</v>
      </c>
      <c r="U552" s="15" t="str">
        <f>vlookup(F552,'Sub categories'!$A:$C,3,False)</f>
        <v>Phones</v>
      </c>
      <c r="V552" s="16">
        <f t="shared" si="4"/>
        <v>2</v>
      </c>
      <c r="W552" s="17">
        <f t="array" ref="W552">INDEX(shipping_prices!$C$1:$F1779,MATCH(I552,shipping_prices!$A$1:$A1779,0),MATCH(M552,shipping_prices!$C$1:$F$1,0))</f>
        <v>6.07</v>
      </c>
      <c r="X552" s="15" t="str">
        <f t="shared" si="5"/>
        <v>Nathan GelderOklahoma CityOklahoma</v>
      </c>
      <c r="Y552" s="15" t="str">
        <f t="shared" si="6"/>
        <v>High</v>
      </c>
    </row>
    <row r="553" hidden="1">
      <c r="A553" s="1">
        <v>42157.0</v>
      </c>
      <c r="B553" s="2" t="s">
        <v>1305</v>
      </c>
      <c r="C553" s="2">
        <v>3.0</v>
      </c>
      <c r="D553" s="2" t="s">
        <v>1306</v>
      </c>
      <c r="E553" s="2" t="s">
        <v>37</v>
      </c>
      <c r="F553" s="2" t="s">
        <v>1307</v>
      </c>
      <c r="G553" s="2" t="s">
        <v>29</v>
      </c>
      <c r="H553" s="2" t="s">
        <v>79</v>
      </c>
      <c r="I553" s="2" t="s">
        <v>163</v>
      </c>
      <c r="J553" s="2" t="s">
        <v>164</v>
      </c>
      <c r="K553" s="2" t="s">
        <v>33</v>
      </c>
      <c r="L553" s="10">
        <v>42162.0</v>
      </c>
      <c r="M553" s="2" t="s">
        <v>34</v>
      </c>
      <c r="N553" s="11">
        <v>0.4</v>
      </c>
      <c r="O553" s="12">
        <v>4.0</v>
      </c>
      <c r="P553" s="13">
        <v>0.13</v>
      </c>
      <c r="Q553" s="13">
        <v>32.0</v>
      </c>
      <c r="R553" s="13">
        <f t="shared" si="1"/>
        <v>53.33333333</v>
      </c>
      <c r="S553" s="14">
        <f t="shared" si="2"/>
        <v>17.77777778</v>
      </c>
      <c r="T553" s="14">
        <f t="shared" si="3"/>
        <v>0.125</v>
      </c>
      <c r="U553" s="15" t="str">
        <f>vlookup(F553,'Sub categories'!$A:$C,3,False)</f>
        <v>Phones</v>
      </c>
      <c r="V553" s="16">
        <f t="shared" si="4"/>
        <v>5</v>
      </c>
      <c r="W553" s="17">
        <f t="array" ref="W553">INDEX(shipping_prices!$C$1:$F1780,MATCH(I553,shipping_prices!$A$1:$A1780,0),MATCH(M553,shipping_prices!$C$1:$F$1,0))</f>
        <v>7.98</v>
      </c>
      <c r="X553" s="15" t="str">
        <f t="shared" si="5"/>
        <v>Sean BraxtonPhiladelphiaPennsylvania</v>
      </c>
      <c r="Y553" s="15" t="str">
        <f t="shared" si="6"/>
        <v>Low</v>
      </c>
    </row>
    <row r="554">
      <c r="A554" s="1">
        <v>42157.0</v>
      </c>
      <c r="B554" s="2" t="s">
        <v>1305</v>
      </c>
      <c r="C554" s="2">
        <v>2.0</v>
      </c>
      <c r="D554" s="2" t="s">
        <v>1306</v>
      </c>
      <c r="E554" s="2" t="s">
        <v>37</v>
      </c>
      <c r="F554" s="2" t="s">
        <v>1229</v>
      </c>
      <c r="G554" s="2" t="s">
        <v>45</v>
      </c>
      <c r="H554" s="2" t="s">
        <v>1024</v>
      </c>
      <c r="I554" s="2" t="s">
        <v>163</v>
      </c>
      <c r="J554" s="2" t="s">
        <v>164</v>
      </c>
      <c r="K554" s="2" t="s">
        <v>33</v>
      </c>
      <c r="L554" s="10">
        <v>42162.0</v>
      </c>
      <c r="M554" s="2" t="s">
        <v>34</v>
      </c>
      <c r="N554" s="11">
        <v>0.2</v>
      </c>
      <c r="O554" s="12">
        <v>8.0</v>
      </c>
      <c r="P554" s="13">
        <v>0.2</v>
      </c>
      <c r="Q554" s="13">
        <v>42.0</v>
      </c>
      <c r="R554" s="13">
        <f t="shared" si="1"/>
        <v>52.5</v>
      </c>
      <c r="S554" s="14">
        <f t="shared" si="2"/>
        <v>26.25</v>
      </c>
      <c r="T554" s="14">
        <f t="shared" si="3"/>
        <v>0.1904761905</v>
      </c>
      <c r="U554" s="15" t="str">
        <f>vlookup(F554,'Sub categories'!$A:$C,3,False)</f>
        <v>Furnishings</v>
      </c>
      <c r="V554" s="16">
        <f t="shared" si="4"/>
        <v>5</v>
      </c>
      <c r="W554" s="17">
        <f t="array" ref="W554">INDEX(shipping_prices!$C$1:$F1781,MATCH(I554,shipping_prices!$A$1:$A1781,0),MATCH(M554,shipping_prices!$C$1:$F$1,0))</f>
        <v>7.98</v>
      </c>
      <c r="X554" s="15" t="str">
        <f t="shared" si="5"/>
        <v>Sean BraxtonPhiladelphiaPennsylvania</v>
      </c>
      <c r="Y554" s="15" t="str">
        <f t="shared" si="6"/>
        <v>Low</v>
      </c>
    </row>
    <row r="555" hidden="1">
      <c r="A555" s="1">
        <v>42157.0</v>
      </c>
      <c r="B555" s="2" t="s">
        <v>1305</v>
      </c>
      <c r="C555" s="2">
        <v>1.0</v>
      </c>
      <c r="D555" s="2" t="s">
        <v>1306</v>
      </c>
      <c r="E555" s="2" t="s">
        <v>37</v>
      </c>
      <c r="F555" s="2" t="s">
        <v>1308</v>
      </c>
      <c r="G555" s="2" t="s">
        <v>39</v>
      </c>
      <c r="H555" s="2" t="s">
        <v>621</v>
      </c>
      <c r="I555" s="2" t="s">
        <v>163</v>
      </c>
      <c r="J555" s="2" t="s">
        <v>164</v>
      </c>
      <c r="K555" s="2" t="s">
        <v>33</v>
      </c>
      <c r="L555" s="10">
        <v>42162.0</v>
      </c>
      <c r="M555" s="2" t="s">
        <v>34</v>
      </c>
      <c r="N555" s="11">
        <v>0.2</v>
      </c>
      <c r="O555" s="12">
        <v>-15.0</v>
      </c>
      <c r="P555" s="13">
        <v>-0.23</v>
      </c>
      <c r="Q555" s="13">
        <v>65.0</v>
      </c>
      <c r="R555" s="13">
        <f t="shared" si="1"/>
        <v>81.25</v>
      </c>
      <c r="S555" s="14">
        <f t="shared" si="2"/>
        <v>81.25</v>
      </c>
      <c r="T555" s="14">
        <f t="shared" si="3"/>
        <v>-0.2307692308</v>
      </c>
      <c r="U555" s="15" t="str">
        <f>vlookup(F555,'Sub categories'!$A:$C,3,False)</f>
        <v>Storage</v>
      </c>
      <c r="V555" s="16">
        <f t="shared" si="4"/>
        <v>5</v>
      </c>
      <c r="W555" s="17">
        <f t="array" ref="W555">INDEX(shipping_prices!$C$1:$F1782,MATCH(I555,shipping_prices!$A$1:$A1782,0),MATCH(M555,shipping_prices!$C$1:$F$1,0))</f>
        <v>7.98</v>
      </c>
      <c r="X555" s="15" t="str">
        <f t="shared" si="5"/>
        <v>Sean BraxtonPhiladelphiaPennsylvania</v>
      </c>
      <c r="Y555" s="15" t="str">
        <f t="shared" si="6"/>
        <v>loss</v>
      </c>
    </row>
    <row r="556" hidden="1">
      <c r="A556" s="1">
        <v>42157.0</v>
      </c>
      <c r="B556" s="2" t="s">
        <v>1305</v>
      </c>
      <c r="C556" s="2">
        <v>4.0</v>
      </c>
      <c r="D556" s="2" t="s">
        <v>1306</v>
      </c>
      <c r="E556" s="2" t="s">
        <v>37</v>
      </c>
      <c r="F556" s="2" t="s">
        <v>1265</v>
      </c>
      <c r="G556" s="2" t="s">
        <v>29</v>
      </c>
      <c r="H556" s="2" t="s">
        <v>79</v>
      </c>
      <c r="I556" s="2" t="s">
        <v>163</v>
      </c>
      <c r="J556" s="2" t="s">
        <v>164</v>
      </c>
      <c r="K556" s="2" t="s">
        <v>33</v>
      </c>
      <c r="L556" s="10">
        <v>42162.0</v>
      </c>
      <c r="M556" s="2" t="s">
        <v>34</v>
      </c>
      <c r="N556" s="11">
        <v>0.7</v>
      </c>
      <c r="O556" s="12">
        <v>-559.0</v>
      </c>
      <c r="P556" s="13">
        <v>-1.4</v>
      </c>
      <c r="Q556" s="13">
        <v>400.0</v>
      </c>
      <c r="R556" s="13">
        <f t="shared" si="1"/>
        <v>1333.333333</v>
      </c>
      <c r="S556" s="14">
        <f t="shared" si="2"/>
        <v>333.3333333</v>
      </c>
      <c r="T556" s="14">
        <f t="shared" si="3"/>
        <v>-1.3975</v>
      </c>
      <c r="U556" s="15" t="str">
        <f>vlookup(F556,'Sub categories'!$A:$C,3,False)</f>
        <v>Machines</v>
      </c>
      <c r="V556" s="16">
        <f t="shared" si="4"/>
        <v>5</v>
      </c>
      <c r="W556" s="17">
        <f t="array" ref="W556">INDEX(shipping_prices!$C$1:$F1783,MATCH(I556,shipping_prices!$A$1:$A1783,0),MATCH(M556,shipping_prices!$C$1:$F$1,0))</f>
        <v>7.98</v>
      </c>
      <c r="X556" s="15" t="str">
        <f t="shared" si="5"/>
        <v>Sean BraxtonPhiladelphiaPennsylvania</v>
      </c>
      <c r="Y556" s="15" t="str">
        <f t="shared" si="6"/>
        <v>loss</v>
      </c>
    </row>
    <row r="557" hidden="1">
      <c r="A557" s="1">
        <v>42158.0</v>
      </c>
      <c r="B557" s="2" t="s">
        <v>1309</v>
      </c>
      <c r="C557" s="2">
        <v>3.0</v>
      </c>
      <c r="D557" s="2" t="s">
        <v>1310</v>
      </c>
      <c r="E557" s="2" t="s">
        <v>37</v>
      </c>
      <c r="F557" s="2" t="s">
        <v>1311</v>
      </c>
      <c r="G557" s="2" t="s">
        <v>39</v>
      </c>
      <c r="H557" s="2" t="s">
        <v>79</v>
      </c>
      <c r="I557" s="2" t="s">
        <v>163</v>
      </c>
      <c r="J557" s="2" t="s">
        <v>164</v>
      </c>
      <c r="K557" s="2" t="s">
        <v>33</v>
      </c>
      <c r="L557" s="10">
        <v>42169.0</v>
      </c>
      <c r="M557" s="2" t="s">
        <v>34</v>
      </c>
      <c r="N557" s="11">
        <v>0.2</v>
      </c>
      <c r="O557" s="12">
        <v>1.0</v>
      </c>
      <c r="P557" s="13">
        <v>0.35</v>
      </c>
      <c r="Q557" s="13">
        <v>4.0</v>
      </c>
      <c r="R557" s="13">
        <f t="shared" si="1"/>
        <v>5</v>
      </c>
      <c r="S557" s="14">
        <f t="shared" si="2"/>
        <v>1.666666667</v>
      </c>
      <c r="T557" s="14">
        <f t="shared" si="3"/>
        <v>0.25</v>
      </c>
      <c r="U557" s="15" t="str">
        <f>vlookup(F557,'Sub categories'!$A:$C,3,False)</f>
        <v>Art</v>
      </c>
      <c r="V557" s="16">
        <f t="shared" si="4"/>
        <v>11</v>
      </c>
      <c r="W557" s="17">
        <f t="array" ref="W557">INDEX(shipping_prices!$C$1:$F1784,MATCH(I557,shipping_prices!$A$1:$A1784,0),MATCH(M557,shipping_prices!$C$1:$F$1,0))</f>
        <v>7.98</v>
      </c>
      <c r="X557" s="15" t="str">
        <f t="shared" si="5"/>
        <v>Suzanne McNairPhiladelphiaPennsylvania</v>
      </c>
      <c r="Y557" s="15" t="str">
        <f t="shared" si="6"/>
        <v>Low</v>
      </c>
    </row>
    <row r="558" hidden="1">
      <c r="A558" s="1">
        <v>42158.0</v>
      </c>
      <c r="B558" s="2" t="s">
        <v>1309</v>
      </c>
      <c r="C558" s="2">
        <v>4.0</v>
      </c>
      <c r="D558" s="2" t="s">
        <v>1310</v>
      </c>
      <c r="E558" s="2" t="s">
        <v>37</v>
      </c>
      <c r="F558" s="2" t="s">
        <v>1312</v>
      </c>
      <c r="G558" s="2" t="s">
        <v>39</v>
      </c>
      <c r="H558" s="2" t="s">
        <v>198</v>
      </c>
      <c r="I558" s="2" t="s">
        <v>163</v>
      </c>
      <c r="J558" s="2" t="s">
        <v>164</v>
      </c>
      <c r="K558" s="2" t="s">
        <v>33</v>
      </c>
      <c r="L558" s="10">
        <v>42169.0</v>
      </c>
      <c r="M558" s="2" t="s">
        <v>34</v>
      </c>
      <c r="N558" s="11">
        <v>0.2</v>
      </c>
      <c r="O558" s="12">
        <v>7.0</v>
      </c>
      <c r="P558" s="13">
        <v>0.33</v>
      </c>
      <c r="Q558" s="13">
        <v>21.0</v>
      </c>
      <c r="R558" s="13">
        <f t="shared" si="1"/>
        <v>26.25</v>
      </c>
      <c r="S558" s="14">
        <f t="shared" si="2"/>
        <v>6.5625</v>
      </c>
      <c r="T558" s="14">
        <f t="shared" si="3"/>
        <v>0.3333333333</v>
      </c>
      <c r="U558" s="15" t="str">
        <f>vlookup(F558,'Sub categories'!$A:$C,3,False)</f>
        <v>Paper</v>
      </c>
      <c r="V558" s="16">
        <f t="shared" si="4"/>
        <v>11</v>
      </c>
      <c r="W558" s="17">
        <f t="array" ref="W558">INDEX(shipping_prices!$C$1:$F1785,MATCH(I558,shipping_prices!$A$1:$A1785,0),MATCH(M558,shipping_prices!$C$1:$F$1,0))</f>
        <v>7.98</v>
      </c>
      <c r="X558" s="15" t="str">
        <f t="shared" si="5"/>
        <v>Suzanne McNairPhiladelphiaPennsylvania</v>
      </c>
      <c r="Y558" s="15" t="str">
        <f t="shared" si="6"/>
        <v>Low</v>
      </c>
    </row>
    <row r="559" hidden="1">
      <c r="A559" s="1">
        <v>42158.0</v>
      </c>
      <c r="B559" s="2" t="s">
        <v>1309</v>
      </c>
      <c r="C559" s="2">
        <v>11.0</v>
      </c>
      <c r="D559" s="2" t="s">
        <v>1310</v>
      </c>
      <c r="E559" s="2" t="s">
        <v>37</v>
      </c>
      <c r="F559" s="2" t="s">
        <v>1313</v>
      </c>
      <c r="G559" s="2" t="s">
        <v>39</v>
      </c>
      <c r="H559" s="2" t="s">
        <v>79</v>
      </c>
      <c r="I559" s="2" t="s">
        <v>163</v>
      </c>
      <c r="J559" s="2" t="s">
        <v>164</v>
      </c>
      <c r="K559" s="2" t="s">
        <v>33</v>
      </c>
      <c r="L559" s="10">
        <v>42169.0</v>
      </c>
      <c r="M559" s="2" t="s">
        <v>34</v>
      </c>
      <c r="N559" s="11">
        <v>0.2</v>
      </c>
      <c r="O559" s="12">
        <v>18.0</v>
      </c>
      <c r="P559" s="13">
        <v>0.33</v>
      </c>
      <c r="Q559" s="13">
        <v>55.0</v>
      </c>
      <c r="R559" s="13">
        <f t="shared" si="1"/>
        <v>68.75</v>
      </c>
      <c r="S559" s="14">
        <f t="shared" si="2"/>
        <v>6.25</v>
      </c>
      <c r="T559" s="14">
        <f t="shared" si="3"/>
        <v>0.3272727273</v>
      </c>
      <c r="U559" s="15" t="str">
        <f>vlookup(F559,'Sub categories'!$A:$C,3,False)</f>
        <v>Labels</v>
      </c>
      <c r="V559" s="16">
        <f t="shared" si="4"/>
        <v>11</v>
      </c>
      <c r="W559" s="17">
        <f t="array" ref="W559">INDEX(shipping_prices!$C$1:$F1786,MATCH(I559,shipping_prices!$A$1:$A1786,0),MATCH(M559,shipping_prices!$C$1:$F$1,0))</f>
        <v>7.98</v>
      </c>
      <c r="X559" s="15" t="str">
        <f t="shared" si="5"/>
        <v>Suzanne McNairPhiladelphiaPennsylvania</v>
      </c>
      <c r="Y559" s="15" t="str">
        <f t="shared" si="6"/>
        <v>Low</v>
      </c>
    </row>
    <row r="560">
      <c r="A560" s="1">
        <v>42158.0</v>
      </c>
      <c r="B560" s="2" t="s">
        <v>1309</v>
      </c>
      <c r="C560" s="2">
        <v>1.0</v>
      </c>
      <c r="D560" s="2" t="s">
        <v>1310</v>
      </c>
      <c r="E560" s="2" t="s">
        <v>37</v>
      </c>
      <c r="F560" s="2" t="s">
        <v>1314</v>
      </c>
      <c r="G560" s="2" t="s">
        <v>45</v>
      </c>
      <c r="H560" s="2" t="s">
        <v>46</v>
      </c>
      <c r="I560" s="2" t="s">
        <v>163</v>
      </c>
      <c r="J560" s="2" t="s">
        <v>164</v>
      </c>
      <c r="K560" s="2" t="s">
        <v>33</v>
      </c>
      <c r="L560" s="10">
        <v>42169.0</v>
      </c>
      <c r="M560" s="2" t="s">
        <v>34</v>
      </c>
      <c r="N560" s="11">
        <v>0.4</v>
      </c>
      <c r="O560" s="12">
        <v>-20.0</v>
      </c>
      <c r="P560" s="13">
        <v>-0.3</v>
      </c>
      <c r="Q560" s="13">
        <v>67.0</v>
      </c>
      <c r="R560" s="13">
        <f t="shared" si="1"/>
        <v>111.6666667</v>
      </c>
      <c r="S560" s="14">
        <f t="shared" si="2"/>
        <v>111.6666667</v>
      </c>
      <c r="T560" s="14">
        <f t="shared" si="3"/>
        <v>-0.2985074627</v>
      </c>
      <c r="U560" s="15" t="str">
        <f>vlookup(F560,'Sub categories'!$A:$C,3,False)</f>
        <v>Tables</v>
      </c>
      <c r="V560" s="16">
        <f t="shared" si="4"/>
        <v>11</v>
      </c>
      <c r="W560" s="17">
        <f t="array" ref="W560">INDEX(shipping_prices!$C$1:$F1787,MATCH(I560,shipping_prices!$A$1:$A1787,0),MATCH(M560,shipping_prices!$C$1:$F$1,0))</f>
        <v>7.98</v>
      </c>
      <c r="X560" s="15" t="str">
        <f t="shared" si="5"/>
        <v>Suzanne McNairPhiladelphiaPennsylvania</v>
      </c>
      <c r="Y560" s="15" t="str">
        <f t="shared" si="6"/>
        <v>loss</v>
      </c>
    </row>
    <row r="561">
      <c r="A561" s="1">
        <v>42158.0</v>
      </c>
      <c r="B561" s="2" t="s">
        <v>1309</v>
      </c>
      <c r="C561" s="2">
        <v>2.0</v>
      </c>
      <c r="D561" s="2" t="s">
        <v>1310</v>
      </c>
      <c r="E561" s="2" t="s">
        <v>37</v>
      </c>
      <c r="F561" s="2" t="s">
        <v>1094</v>
      </c>
      <c r="G561" s="2" t="s">
        <v>45</v>
      </c>
      <c r="H561" s="2" t="s">
        <v>46</v>
      </c>
      <c r="I561" s="2" t="s">
        <v>163</v>
      </c>
      <c r="J561" s="2" t="s">
        <v>164</v>
      </c>
      <c r="K561" s="2" t="s">
        <v>33</v>
      </c>
      <c r="L561" s="10">
        <v>42169.0</v>
      </c>
      <c r="M561" s="2" t="s">
        <v>34</v>
      </c>
      <c r="N561" s="11">
        <v>0.4</v>
      </c>
      <c r="O561" s="12">
        <v>-82.0</v>
      </c>
      <c r="P561" s="13">
        <v>-0.2</v>
      </c>
      <c r="Q561" s="13">
        <v>409.0</v>
      </c>
      <c r="R561" s="13">
        <f t="shared" si="1"/>
        <v>681.6666667</v>
      </c>
      <c r="S561" s="14">
        <f t="shared" si="2"/>
        <v>340.8333333</v>
      </c>
      <c r="T561" s="14">
        <f t="shared" si="3"/>
        <v>-0.2004889976</v>
      </c>
      <c r="U561" s="15" t="str">
        <f>vlookup(F561,'Sub categories'!$A:$C,3,False)</f>
        <v>Tables</v>
      </c>
      <c r="V561" s="16">
        <f t="shared" si="4"/>
        <v>11</v>
      </c>
      <c r="W561" s="17">
        <f t="array" ref="W561">INDEX(shipping_prices!$C$1:$F1788,MATCH(I561,shipping_prices!$A$1:$A1788,0),MATCH(M561,shipping_prices!$C$1:$F$1,0))</f>
        <v>7.98</v>
      </c>
      <c r="X561" s="15" t="str">
        <f t="shared" si="5"/>
        <v>Suzanne McNairPhiladelphiaPennsylvania</v>
      </c>
      <c r="Y561" s="15" t="str">
        <f t="shared" si="6"/>
        <v>loss</v>
      </c>
    </row>
    <row r="562" hidden="1">
      <c r="A562" s="1">
        <v>42159.0</v>
      </c>
      <c r="B562" s="2" t="s">
        <v>1309</v>
      </c>
      <c r="C562" s="2">
        <v>6.0</v>
      </c>
      <c r="D562" s="2" t="s">
        <v>1310</v>
      </c>
      <c r="E562" s="2" t="s">
        <v>37</v>
      </c>
      <c r="F562" s="2" t="s">
        <v>1315</v>
      </c>
      <c r="G562" s="2" t="s">
        <v>39</v>
      </c>
      <c r="H562" s="2" t="s">
        <v>534</v>
      </c>
      <c r="I562" s="2" t="s">
        <v>163</v>
      </c>
      <c r="J562" s="2" t="s">
        <v>164</v>
      </c>
      <c r="K562" s="2" t="s">
        <v>33</v>
      </c>
      <c r="L562" s="10">
        <v>42169.0</v>
      </c>
      <c r="M562" s="2" t="s">
        <v>34</v>
      </c>
      <c r="N562" s="11">
        <v>0.2</v>
      </c>
      <c r="O562" s="12">
        <v>-338.0</v>
      </c>
      <c r="P562" s="13">
        <v>-0.19</v>
      </c>
      <c r="Q562" s="13">
        <v>1802.0</v>
      </c>
      <c r="R562" s="13">
        <f t="shared" si="1"/>
        <v>2252.5</v>
      </c>
      <c r="S562" s="14">
        <f t="shared" si="2"/>
        <v>375.4166667</v>
      </c>
      <c r="T562" s="14">
        <f t="shared" si="3"/>
        <v>-0.1875693674</v>
      </c>
      <c r="U562" s="15" t="str">
        <f>vlookup(F562,'Sub categories'!$A:$C,3,False)</f>
        <v>Storage</v>
      </c>
      <c r="V562" s="16">
        <f t="shared" si="4"/>
        <v>10</v>
      </c>
      <c r="W562" s="17">
        <f t="array" ref="W562">INDEX(shipping_prices!$C$1:$F1789,MATCH(I562,shipping_prices!$A$1:$A1789,0),MATCH(M562,shipping_prices!$C$1:$F$1,0))</f>
        <v>7.98</v>
      </c>
      <c r="X562" s="15" t="str">
        <f t="shared" si="5"/>
        <v>Suzanne McNairPhiladelphiaPennsylvania</v>
      </c>
      <c r="Y562" s="15" t="str">
        <f t="shared" si="6"/>
        <v>loss</v>
      </c>
    </row>
    <row r="563" hidden="1">
      <c r="A563" s="1">
        <v>42159.0</v>
      </c>
      <c r="B563" s="2" t="s">
        <v>1316</v>
      </c>
      <c r="C563" s="2">
        <v>4.0</v>
      </c>
      <c r="D563" s="2" t="s">
        <v>208</v>
      </c>
      <c r="E563" s="2" t="s">
        <v>27</v>
      </c>
      <c r="F563" s="2" t="s">
        <v>1317</v>
      </c>
      <c r="G563" s="2" t="s">
        <v>39</v>
      </c>
      <c r="H563" s="2" t="s">
        <v>677</v>
      </c>
      <c r="I563" s="2" t="s">
        <v>140</v>
      </c>
      <c r="J563" s="2" t="s">
        <v>141</v>
      </c>
      <c r="K563" s="2" t="s">
        <v>77</v>
      </c>
      <c r="L563" s="10">
        <v>42166.0</v>
      </c>
      <c r="M563" s="2" t="s">
        <v>142</v>
      </c>
      <c r="N563" s="11">
        <v>0.2</v>
      </c>
      <c r="O563" s="12">
        <v>2.0</v>
      </c>
      <c r="P563" s="13">
        <v>0.31</v>
      </c>
      <c r="Q563" s="13">
        <v>5.0</v>
      </c>
      <c r="R563" s="13">
        <f t="shared" si="1"/>
        <v>6.25</v>
      </c>
      <c r="S563" s="14">
        <f t="shared" si="2"/>
        <v>1.5625</v>
      </c>
      <c r="T563" s="14">
        <f t="shared" si="3"/>
        <v>0.4</v>
      </c>
      <c r="U563" s="15" t="str">
        <f>vlookup(F563,'Sub categories'!$A:$C,3,False)</f>
        <v>Art</v>
      </c>
      <c r="V563" s="16">
        <f t="shared" si="4"/>
        <v>7</v>
      </c>
      <c r="W563" s="17">
        <f t="array" ref="W563">INDEX(shipping_prices!$C$1:$F1790,MATCH(I563,shipping_prices!$A$1:$A1790,0),MATCH(M563,shipping_prices!$C$1:$F$1,0))</f>
        <v>15.15</v>
      </c>
      <c r="X563" s="15" t="str">
        <f t="shared" si="5"/>
        <v>Russell ApplegateChicagoIllinois</v>
      </c>
      <c r="Y563" s="15" t="str">
        <f t="shared" si="6"/>
        <v>Low</v>
      </c>
    </row>
    <row r="564" hidden="1">
      <c r="A564" s="1">
        <v>42159.0</v>
      </c>
      <c r="B564" s="2" t="s">
        <v>1318</v>
      </c>
      <c r="C564" s="2">
        <v>2.0</v>
      </c>
      <c r="D564" s="2" t="s">
        <v>426</v>
      </c>
      <c r="E564" s="2" t="s">
        <v>37</v>
      </c>
      <c r="F564" s="2" t="s">
        <v>1319</v>
      </c>
      <c r="G564" s="2" t="s">
        <v>39</v>
      </c>
      <c r="H564" s="2" t="s">
        <v>79</v>
      </c>
      <c r="I564" s="2" t="s">
        <v>630</v>
      </c>
      <c r="J564" s="2" t="s">
        <v>32</v>
      </c>
      <c r="K564" s="2" t="s">
        <v>33</v>
      </c>
      <c r="L564" s="10">
        <v>42166.0</v>
      </c>
      <c r="M564" s="2" t="s">
        <v>34</v>
      </c>
      <c r="N564" s="11">
        <v>0.0</v>
      </c>
      <c r="O564" s="12">
        <v>4.0</v>
      </c>
      <c r="P564" s="13">
        <v>0.25</v>
      </c>
      <c r="Q564" s="13">
        <v>17.0</v>
      </c>
      <c r="R564" s="13">
        <f t="shared" si="1"/>
        <v>17</v>
      </c>
      <c r="S564" s="14">
        <f t="shared" si="2"/>
        <v>8.5</v>
      </c>
      <c r="T564" s="14">
        <f t="shared" si="3"/>
        <v>0.2352941176</v>
      </c>
      <c r="U564" s="15" t="str">
        <f>vlookup(F564,'Sub categories'!$A:$C,3,False)</f>
        <v>Appliances</v>
      </c>
      <c r="V564" s="16">
        <f t="shared" si="4"/>
        <v>7</v>
      </c>
      <c r="W564" s="17">
        <f t="array" ref="W564">INDEX(shipping_prices!$C$1:$F1791,MATCH(I564,shipping_prices!$A$1:$A1791,0),MATCH(M564,shipping_prices!$C$1:$F$1,0))</f>
        <v>8.84</v>
      </c>
      <c r="X564" s="15" t="str">
        <f t="shared" si="5"/>
        <v>Stefania PerrinoLong BeachNew York</v>
      </c>
      <c r="Y564" s="15" t="str">
        <f t="shared" si="6"/>
        <v>Low</v>
      </c>
    </row>
    <row r="565" hidden="1">
      <c r="A565" s="1">
        <v>42159.0</v>
      </c>
      <c r="B565" s="2" t="s">
        <v>1320</v>
      </c>
      <c r="C565" s="2">
        <v>2.0</v>
      </c>
      <c r="D565" s="2" t="s">
        <v>1287</v>
      </c>
      <c r="E565" s="2" t="s">
        <v>27</v>
      </c>
      <c r="F565" s="2" t="s">
        <v>1321</v>
      </c>
      <c r="G565" s="2" t="s">
        <v>39</v>
      </c>
      <c r="H565" s="2" t="s">
        <v>51</v>
      </c>
      <c r="I565" s="2" t="s">
        <v>188</v>
      </c>
      <c r="J565" s="2" t="s">
        <v>76</v>
      </c>
      <c r="K565" s="2" t="s">
        <v>77</v>
      </c>
      <c r="L565" s="10">
        <v>42164.0</v>
      </c>
      <c r="M565" s="2" t="s">
        <v>142</v>
      </c>
      <c r="N565" s="11">
        <v>0.2</v>
      </c>
      <c r="O565" s="12">
        <v>4.0</v>
      </c>
      <c r="P565" s="13">
        <v>0.35</v>
      </c>
      <c r="Q565" s="13">
        <v>10.0</v>
      </c>
      <c r="R565" s="13">
        <f t="shared" si="1"/>
        <v>12.5</v>
      </c>
      <c r="S565" s="14">
        <f t="shared" si="2"/>
        <v>6.25</v>
      </c>
      <c r="T565" s="14">
        <f t="shared" si="3"/>
        <v>0.4</v>
      </c>
      <c r="U565" s="15" t="str">
        <f>vlookup(F565,'Sub categories'!$A:$C,3,False)</f>
        <v>Paper</v>
      </c>
      <c r="V565" s="16">
        <f t="shared" si="4"/>
        <v>5</v>
      </c>
      <c r="W565" s="17">
        <f t="array" ref="W565">INDEX(shipping_prices!$C$1:$F1792,MATCH(I565,shipping_prices!$A$1:$A1792,0),MATCH(M565,shipping_prices!$C$1:$F$1,0))</f>
        <v>15.45</v>
      </c>
      <c r="X565" s="15" t="str">
        <f t="shared" si="5"/>
        <v>Michael NguyenEl PasoTexas</v>
      </c>
      <c r="Y565" s="15" t="str">
        <f t="shared" si="6"/>
        <v>Low</v>
      </c>
    </row>
    <row r="566" hidden="1">
      <c r="A566" s="1">
        <v>42159.0</v>
      </c>
      <c r="B566" s="2" t="s">
        <v>1320</v>
      </c>
      <c r="C566" s="2">
        <v>4.0</v>
      </c>
      <c r="D566" s="2" t="s">
        <v>1287</v>
      </c>
      <c r="E566" s="2" t="s">
        <v>27</v>
      </c>
      <c r="F566" s="2" t="s">
        <v>348</v>
      </c>
      <c r="G566" s="2" t="s">
        <v>29</v>
      </c>
      <c r="H566" s="2" t="s">
        <v>263</v>
      </c>
      <c r="I566" s="2" t="s">
        <v>188</v>
      </c>
      <c r="J566" s="2" t="s">
        <v>76</v>
      </c>
      <c r="K566" s="2" t="s">
        <v>77</v>
      </c>
      <c r="L566" s="10">
        <v>42164.0</v>
      </c>
      <c r="M566" s="2" t="s">
        <v>142</v>
      </c>
      <c r="N566" s="11">
        <v>0.2</v>
      </c>
      <c r="O566" s="12">
        <v>43.0</v>
      </c>
      <c r="P566" s="13">
        <v>0.08</v>
      </c>
      <c r="Q566" s="13">
        <v>576.0</v>
      </c>
      <c r="R566" s="13">
        <f t="shared" si="1"/>
        <v>720</v>
      </c>
      <c r="S566" s="14">
        <f t="shared" si="2"/>
        <v>180</v>
      </c>
      <c r="T566" s="14">
        <f t="shared" si="3"/>
        <v>0.07465277778</v>
      </c>
      <c r="U566" s="15" t="str">
        <f>vlookup(F566,'Sub categories'!$A:$C,3,False)</f>
        <v>Phones</v>
      </c>
      <c r="V566" s="16">
        <f t="shared" si="4"/>
        <v>5</v>
      </c>
      <c r="W566" s="17">
        <f t="array" ref="W566">INDEX(shipping_prices!$C$1:$F1793,MATCH(I566,shipping_prices!$A$1:$A1793,0),MATCH(M566,shipping_prices!$C$1:$F$1,0))</f>
        <v>15.45</v>
      </c>
      <c r="X566" s="15" t="str">
        <f t="shared" si="5"/>
        <v>Michael NguyenEl PasoTexas</v>
      </c>
      <c r="Y566" s="15" t="str">
        <f t="shared" si="6"/>
        <v>High</v>
      </c>
    </row>
    <row r="567" hidden="1">
      <c r="A567" s="1">
        <v>42161.0</v>
      </c>
      <c r="B567" s="2" t="s">
        <v>1322</v>
      </c>
      <c r="C567" s="2">
        <v>1.0</v>
      </c>
      <c r="D567" s="2" t="s">
        <v>672</v>
      </c>
      <c r="E567" s="2" t="s">
        <v>49</v>
      </c>
      <c r="F567" s="2" t="s">
        <v>1323</v>
      </c>
      <c r="G567" s="2" t="s">
        <v>39</v>
      </c>
      <c r="H567" s="2" t="s">
        <v>79</v>
      </c>
      <c r="I567" s="2" t="s">
        <v>111</v>
      </c>
      <c r="J567" s="2" t="s">
        <v>321</v>
      </c>
      <c r="K567" s="2" t="s">
        <v>33</v>
      </c>
      <c r="L567" s="10">
        <v>42168.0</v>
      </c>
      <c r="M567" s="2" t="s">
        <v>90</v>
      </c>
      <c r="N567" s="11">
        <v>0.2</v>
      </c>
      <c r="O567" s="12">
        <v>1.0</v>
      </c>
      <c r="P567" s="13">
        <v>0.26</v>
      </c>
      <c r="Q567" s="13">
        <v>4.0</v>
      </c>
      <c r="R567" s="13">
        <f t="shared" si="1"/>
        <v>5</v>
      </c>
      <c r="S567" s="14">
        <f t="shared" si="2"/>
        <v>5</v>
      </c>
      <c r="T567" s="14">
        <f t="shared" si="3"/>
        <v>0.25</v>
      </c>
      <c r="U567" s="15" t="str">
        <f>vlookup(F567,'Sub categories'!$A:$C,3,False)</f>
        <v>Art</v>
      </c>
      <c r="V567" s="16">
        <f t="shared" si="4"/>
        <v>7</v>
      </c>
      <c r="W567" s="17">
        <f t="array" ref="W567">INDEX(shipping_prices!$C$1:$F1794,MATCH(I567,shipping_prices!$A$1:$A1794,0),MATCH(M567,shipping_prices!$C$1:$F$1,0))</f>
        <v>4.16</v>
      </c>
      <c r="X567" s="15" t="str">
        <f t="shared" si="5"/>
        <v>Deanra EnoLakewoodOhio</v>
      </c>
      <c r="Y567" s="15" t="str">
        <f t="shared" si="6"/>
        <v>Low</v>
      </c>
    </row>
    <row r="568" hidden="1">
      <c r="A568" s="1">
        <v>42161.0</v>
      </c>
      <c r="B568" s="2" t="s">
        <v>1324</v>
      </c>
      <c r="C568" s="2">
        <v>8.0</v>
      </c>
      <c r="D568" s="2" t="s">
        <v>1325</v>
      </c>
      <c r="E568" s="2" t="s">
        <v>49</v>
      </c>
      <c r="F568" s="2" t="s">
        <v>1326</v>
      </c>
      <c r="G568" s="2" t="s">
        <v>29</v>
      </c>
      <c r="H568" s="2" t="s">
        <v>371</v>
      </c>
      <c r="I568" s="2" t="s">
        <v>169</v>
      </c>
      <c r="J568" s="2" t="s">
        <v>42</v>
      </c>
      <c r="K568" s="2" t="s">
        <v>43</v>
      </c>
      <c r="L568" s="10">
        <v>42162.0</v>
      </c>
      <c r="M568" s="2" t="s">
        <v>34</v>
      </c>
      <c r="N568" s="11">
        <v>0.0</v>
      </c>
      <c r="O568" s="12">
        <v>23.0</v>
      </c>
      <c r="P568" s="13">
        <v>0.13</v>
      </c>
      <c r="Q568" s="13">
        <v>177.0</v>
      </c>
      <c r="R568" s="13">
        <f t="shared" si="1"/>
        <v>177</v>
      </c>
      <c r="S568" s="14">
        <f t="shared" si="2"/>
        <v>22.125</v>
      </c>
      <c r="T568" s="14">
        <f t="shared" si="3"/>
        <v>0.1299435028</v>
      </c>
      <c r="U568" s="15" t="str">
        <f>vlookup(F568,'Sub categories'!$A:$C,3,False)</f>
        <v>Accessories</v>
      </c>
      <c r="V568" s="16">
        <f t="shared" si="4"/>
        <v>1</v>
      </c>
      <c r="W568" s="17">
        <f t="array" ref="W568">INDEX(shipping_prices!$C$1:$F1795,MATCH(I568,shipping_prices!$A$1:$A1795,0),MATCH(M568,shipping_prices!$C$1:$F$1,0))</f>
        <v>14.86</v>
      </c>
      <c r="X568" s="15" t="str">
        <f t="shared" si="5"/>
        <v>Frank MerwinLos AngelesCalifornia</v>
      </c>
      <c r="Y568" s="15" t="str">
        <f t="shared" si="6"/>
        <v>Low</v>
      </c>
    </row>
    <row r="569">
      <c r="A569" s="1">
        <v>42161.0</v>
      </c>
      <c r="B569" s="2" t="s">
        <v>1327</v>
      </c>
      <c r="C569" s="2">
        <v>4.0</v>
      </c>
      <c r="D569" s="2" t="s">
        <v>1328</v>
      </c>
      <c r="E569" s="2" t="s">
        <v>49</v>
      </c>
      <c r="F569" s="2" t="s">
        <v>1329</v>
      </c>
      <c r="G569" s="2" t="s">
        <v>45</v>
      </c>
      <c r="H569" s="2" t="s">
        <v>423</v>
      </c>
      <c r="I569" s="2" t="s">
        <v>1330</v>
      </c>
      <c r="J569" s="2" t="s">
        <v>64</v>
      </c>
      <c r="K569" s="2" t="s">
        <v>43</v>
      </c>
      <c r="L569" s="10">
        <v>42161.0</v>
      </c>
      <c r="M569" s="2" t="s">
        <v>469</v>
      </c>
      <c r="N569" s="11">
        <v>0.2</v>
      </c>
      <c r="O569" s="12">
        <v>-26.0</v>
      </c>
      <c r="P569" s="13">
        <v>-0.1</v>
      </c>
      <c r="Q569" s="13">
        <v>259.0</v>
      </c>
      <c r="R569" s="13">
        <f t="shared" si="1"/>
        <v>323.75</v>
      </c>
      <c r="S569" s="14">
        <f t="shared" si="2"/>
        <v>80.9375</v>
      </c>
      <c r="T569" s="14">
        <f t="shared" si="3"/>
        <v>-0.1003861004</v>
      </c>
      <c r="U569" s="15" t="str">
        <f>vlookup(F569,'Sub categories'!$A:$C,3,False)</f>
        <v>Chairs</v>
      </c>
      <c r="V569" s="16">
        <f t="shared" si="4"/>
        <v>0</v>
      </c>
      <c r="W569" s="17">
        <f t="array" ref="W569">INDEX(shipping_prices!$C$1:$F1796,MATCH(I569,shipping_prices!$A$1:$A1796,0),MATCH(M569,shipping_prices!$C$1:$F$1,0))</f>
        <v>48.32</v>
      </c>
      <c r="X569" s="15" t="str">
        <f t="shared" si="5"/>
        <v>Adrian HaneTucsonArizona</v>
      </c>
      <c r="Y569" s="15" t="str">
        <f t="shared" si="6"/>
        <v>loss</v>
      </c>
    </row>
    <row r="570" hidden="1">
      <c r="A570" s="1">
        <v>42161.0</v>
      </c>
      <c r="B570" s="2" t="s">
        <v>1331</v>
      </c>
      <c r="C570" s="2">
        <v>3.0</v>
      </c>
      <c r="D570" s="2" t="s">
        <v>1332</v>
      </c>
      <c r="E570" s="2" t="s">
        <v>37</v>
      </c>
      <c r="F570" s="2" t="s">
        <v>1333</v>
      </c>
      <c r="G570" s="2" t="s">
        <v>39</v>
      </c>
      <c r="H570" s="2" t="s">
        <v>79</v>
      </c>
      <c r="I570" s="2" t="s">
        <v>345</v>
      </c>
      <c r="J570" s="2" t="s">
        <v>32</v>
      </c>
      <c r="K570" s="2" t="s">
        <v>33</v>
      </c>
      <c r="L570" s="10">
        <v>42169.0</v>
      </c>
      <c r="M570" s="2" t="s">
        <v>34</v>
      </c>
      <c r="N570" s="11">
        <v>0.2</v>
      </c>
      <c r="O570" s="12">
        <v>3.0</v>
      </c>
      <c r="P570" s="13">
        <v>0.36</v>
      </c>
      <c r="Q570" s="13">
        <v>8.0</v>
      </c>
      <c r="R570" s="13">
        <f t="shared" si="1"/>
        <v>10</v>
      </c>
      <c r="S570" s="14">
        <f t="shared" si="2"/>
        <v>3.333333333</v>
      </c>
      <c r="T570" s="14">
        <f t="shared" si="3"/>
        <v>0.375</v>
      </c>
      <c r="U570" s="15" t="str">
        <f>vlookup(F570,'Sub categories'!$A:$C,3,False)</f>
        <v>Binders</v>
      </c>
      <c r="V570" s="16">
        <f t="shared" si="4"/>
        <v>8</v>
      </c>
      <c r="W570" s="17">
        <f t="array" ref="W570">INDEX(shipping_prices!$C$1:$F1797,MATCH(I570,shipping_prices!$A$1:$A1797,0),MATCH(M570,shipping_prices!$C$1:$F$1,0))</f>
        <v>11.27</v>
      </c>
      <c r="X570" s="15" t="str">
        <f t="shared" si="5"/>
        <v>Sibella ParksMount VernonNew York</v>
      </c>
      <c r="Y570" s="15" t="str">
        <f t="shared" si="6"/>
        <v>Low</v>
      </c>
    </row>
    <row r="571" hidden="1">
      <c r="A571" s="1">
        <v>42161.0</v>
      </c>
      <c r="B571" s="2" t="s">
        <v>1334</v>
      </c>
      <c r="C571" s="2">
        <v>7.0</v>
      </c>
      <c r="D571" s="2" t="s">
        <v>694</v>
      </c>
      <c r="E571" s="2" t="s">
        <v>27</v>
      </c>
      <c r="F571" s="2" t="s">
        <v>492</v>
      </c>
      <c r="G571" s="2" t="s">
        <v>39</v>
      </c>
      <c r="H571" s="2" t="s">
        <v>40</v>
      </c>
      <c r="I571" s="2" t="s">
        <v>41</v>
      </c>
      <c r="J571" s="2" t="s">
        <v>42</v>
      </c>
      <c r="K571" s="2" t="s">
        <v>43</v>
      </c>
      <c r="L571" s="10">
        <v>42163.0</v>
      </c>
      <c r="M571" s="2" t="s">
        <v>34</v>
      </c>
      <c r="N571" s="11">
        <v>0.2</v>
      </c>
      <c r="O571" s="12">
        <v>46.0</v>
      </c>
      <c r="P571" s="13">
        <v>0.38</v>
      </c>
      <c r="Q571" s="13">
        <v>123.0</v>
      </c>
      <c r="R571" s="13">
        <f t="shared" si="1"/>
        <v>153.75</v>
      </c>
      <c r="S571" s="14">
        <f t="shared" si="2"/>
        <v>21.96428571</v>
      </c>
      <c r="T571" s="14">
        <f t="shared" si="3"/>
        <v>0.3739837398</v>
      </c>
      <c r="U571" s="15" t="str">
        <f>vlookup(F571,'Sub categories'!$A:$C,3,False)</f>
        <v>Binders</v>
      </c>
      <c r="V571" s="16">
        <f t="shared" si="4"/>
        <v>2</v>
      </c>
      <c r="W571" s="17">
        <f t="array" ref="W571">INDEX(shipping_prices!$C$1:$F1798,MATCH(I571,shipping_prices!$A$1:$A1798,0),MATCH(M571,shipping_prices!$C$1:$F$1,0))</f>
        <v>10.99</v>
      </c>
      <c r="X571" s="15" t="str">
        <f t="shared" si="5"/>
        <v>Lena HernandezSan FranciscoCalifornia</v>
      </c>
      <c r="Y571" s="15" t="str">
        <f t="shared" si="6"/>
        <v>High</v>
      </c>
    </row>
    <row r="572" hidden="1">
      <c r="A572" s="1">
        <v>42161.0</v>
      </c>
      <c r="B572" s="2" t="s">
        <v>1335</v>
      </c>
      <c r="C572" s="2">
        <v>4.0</v>
      </c>
      <c r="D572" s="2" t="s">
        <v>1336</v>
      </c>
      <c r="E572" s="2" t="s">
        <v>27</v>
      </c>
      <c r="F572" s="2" t="s">
        <v>1337</v>
      </c>
      <c r="G572" s="2" t="s">
        <v>39</v>
      </c>
      <c r="H572" s="2" t="s">
        <v>747</v>
      </c>
      <c r="I572" s="2" t="s">
        <v>41</v>
      </c>
      <c r="J572" s="2" t="s">
        <v>42</v>
      </c>
      <c r="K572" s="2" t="s">
        <v>43</v>
      </c>
      <c r="L572" s="10">
        <v>42164.0</v>
      </c>
      <c r="M572" s="2" t="s">
        <v>34</v>
      </c>
      <c r="N572" s="11">
        <v>0.0</v>
      </c>
      <c r="O572" s="12">
        <v>8.0</v>
      </c>
      <c r="P572" s="13">
        <v>0.04</v>
      </c>
      <c r="Q572" s="13">
        <v>212.0</v>
      </c>
      <c r="R572" s="13">
        <f t="shared" si="1"/>
        <v>212</v>
      </c>
      <c r="S572" s="14">
        <f t="shared" si="2"/>
        <v>53</v>
      </c>
      <c r="T572" s="14">
        <f t="shared" si="3"/>
        <v>0.03773584906</v>
      </c>
      <c r="U572" s="15" t="str">
        <f>vlookup(F572,'Sub categories'!$A:$C,3,False)</f>
        <v>Storage</v>
      </c>
      <c r="V572" s="16">
        <f t="shared" si="4"/>
        <v>3</v>
      </c>
      <c r="W572" s="17">
        <f t="array" ref="W572">INDEX(shipping_prices!$C$1:$F1799,MATCH(I572,shipping_prices!$A$1:$A1799,0),MATCH(M572,shipping_prices!$C$1:$F$1,0))</f>
        <v>10.99</v>
      </c>
      <c r="X572" s="15" t="str">
        <f t="shared" si="5"/>
        <v>Julia DunbarSan FranciscoCalifornia</v>
      </c>
      <c r="Y572" s="15" t="str">
        <f t="shared" si="6"/>
        <v>Low</v>
      </c>
    </row>
    <row r="573" hidden="1">
      <c r="A573" s="1">
        <v>42161.0</v>
      </c>
      <c r="B573" s="2" t="s">
        <v>1338</v>
      </c>
      <c r="C573" s="2">
        <v>2.0</v>
      </c>
      <c r="D573" s="2" t="s">
        <v>1339</v>
      </c>
      <c r="E573" s="2" t="s">
        <v>27</v>
      </c>
      <c r="F573" s="2" t="s">
        <v>1262</v>
      </c>
      <c r="G573" s="2" t="s">
        <v>39</v>
      </c>
      <c r="H573" s="2" t="s">
        <v>79</v>
      </c>
      <c r="I573" s="2" t="s">
        <v>559</v>
      </c>
      <c r="J573" s="2" t="s">
        <v>53</v>
      </c>
      <c r="K573" s="2" t="s">
        <v>54</v>
      </c>
      <c r="L573" s="10">
        <v>42162.0</v>
      </c>
      <c r="M573" s="2" t="s">
        <v>34</v>
      </c>
      <c r="N573" s="11">
        <v>0.7</v>
      </c>
      <c r="O573" s="12">
        <v>-12.0</v>
      </c>
      <c r="P573" s="13">
        <v>-0.67</v>
      </c>
      <c r="Q573" s="13">
        <v>18.0</v>
      </c>
      <c r="R573" s="13">
        <f t="shared" si="1"/>
        <v>60</v>
      </c>
      <c r="S573" s="14">
        <f t="shared" si="2"/>
        <v>30</v>
      </c>
      <c r="T573" s="14">
        <f t="shared" si="3"/>
        <v>-0.6666666667</v>
      </c>
      <c r="U573" s="15" t="str">
        <f>vlookup(F573,'Sub categories'!$A:$C,3,False)</f>
        <v>Binders</v>
      </c>
      <c r="V573" s="16">
        <f t="shared" si="4"/>
        <v>1</v>
      </c>
      <c r="W573" s="17">
        <f t="array" ref="W573">INDEX(shipping_prices!$C$1:$F1800,MATCH(I573,shipping_prices!$A$1:$A1800,0),MATCH(M573,shipping_prices!$C$1:$F$1,0))</f>
        <v>9.64</v>
      </c>
      <c r="X573" s="15" t="str">
        <f t="shared" si="5"/>
        <v>Eric BarretoSaint PetersburgFlorida</v>
      </c>
      <c r="Y573" s="15" t="str">
        <f t="shared" si="6"/>
        <v>loss</v>
      </c>
    </row>
    <row r="574" hidden="1">
      <c r="A574" s="1">
        <v>42161.0</v>
      </c>
      <c r="B574" s="2" t="s">
        <v>1338</v>
      </c>
      <c r="C574" s="2">
        <v>5.0</v>
      </c>
      <c r="D574" s="2" t="s">
        <v>1339</v>
      </c>
      <c r="E574" s="2" t="s">
        <v>27</v>
      </c>
      <c r="F574" s="2" t="s">
        <v>1340</v>
      </c>
      <c r="G574" s="2" t="s">
        <v>29</v>
      </c>
      <c r="H574" s="2" t="s">
        <v>30</v>
      </c>
      <c r="I574" s="2" t="s">
        <v>559</v>
      </c>
      <c r="J574" s="2" t="s">
        <v>53</v>
      </c>
      <c r="K574" s="2" t="s">
        <v>54</v>
      </c>
      <c r="L574" s="10">
        <v>42162.0</v>
      </c>
      <c r="M574" s="2" t="s">
        <v>34</v>
      </c>
      <c r="N574" s="11">
        <v>0.2</v>
      </c>
      <c r="O574" s="12">
        <v>14.0</v>
      </c>
      <c r="P574" s="13">
        <v>0.08</v>
      </c>
      <c r="Q574" s="13">
        <v>181.0</v>
      </c>
      <c r="R574" s="13">
        <f t="shared" si="1"/>
        <v>226.25</v>
      </c>
      <c r="S574" s="14">
        <f t="shared" si="2"/>
        <v>45.25</v>
      </c>
      <c r="T574" s="14">
        <f t="shared" si="3"/>
        <v>0.0773480663</v>
      </c>
      <c r="U574" s="15" t="str">
        <f>vlookup(F574,'Sub categories'!$A:$C,3,False)</f>
        <v>Phones</v>
      </c>
      <c r="V574" s="16">
        <f t="shared" si="4"/>
        <v>1</v>
      </c>
      <c r="W574" s="17">
        <f t="array" ref="W574">INDEX(shipping_prices!$C$1:$F1801,MATCH(I574,shipping_prices!$A$1:$A1801,0),MATCH(M574,shipping_prices!$C$1:$F$1,0))</f>
        <v>9.64</v>
      </c>
      <c r="X574" s="15" t="str">
        <f t="shared" si="5"/>
        <v>Eric BarretoSaint PetersburgFlorida</v>
      </c>
      <c r="Y574" s="15" t="str">
        <f t="shared" si="6"/>
        <v>Low</v>
      </c>
    </row>
    <row r="575" hidden="1">
      <c r="A575" s="1">
        <v>42161.0</v>
      </c>
      <c r="B575" s="2" t="s">
        <v>1341</v>
      </c>
      <c r="C575" s="2">
        <v>4.0</v>
      </c>
      <c r="D575" s="2" t="s">
        <v>1342</v>
      </c>
      <c r="E575" s="2" t="s">
        <v>37</v>
      </c>
      <c r="F575" s="2" t="s">
        <v>1190</v>
      </c>
      <c r="G575" s="2" t="s">
        <v>39</v>
      </c>
      <c r="H575" s="2" t="s">
        <v>526</v>
      </c>
      <c r="I575" s="2" t="s">
        <v>88</v>
      </c>
      <c r="J575" s="2" t="s">
        <v>1343</v>
      </c>
      <c r="K575" s="2" t="s">
        <v>43</v>
      </c>
      <c r="L575" s="10">
        <v>42172.0</v>
      </c>
      <c r="M575" s="2" t="s">
        <v>90</v>
      </c>
      <c r="N575" s="11">
        <v>0.2</v>
      </c>
      <c r="O575" s="12">
        <v>6.0</v>
      </c>
      <c r="P575" s="13">
        <v>0.1</v>
      </c>
      <c r="Q575" s="13">
        <v>65.0</v>
      </c>
      <c r="R575" s="13">
        <f t="shared" si="1"/>
        <v>81.25</v>
      </c>
      <c r="S575" s="14">
        <f t="shared" si="2"/>
        <v>20.3125</v>
      </c>
      <c r="T575" s="14">
        <f t="shared" si="3"/>
        <v>0.09230769231</v>
      </c>
      <c r="U575" s="15" t="str">
        <f>vlookup(F575,'Sub categories'!$A:$C,3,False)</f>
        <v>Appliances</v>
      </c>
      <c r="V575" s="16">
        <f t="shared" si="4"/>
        <v>11</v>
      </c>
      <c r="W575" s="17">
        <f t="array" ref="W575">INDEX(shipping_prices!$C$1:$F1802,MATCH(I575,shipping_prices!$A$1:$A1802,0),MATCH(M575,shipping_prices!$C$1:$F$1,0))</f>
        <v>8.55</v>
      </c>
      <c r="X575" s="15" t="str">
        <f t="shared" si="5"/>
        <v>David WienerSpringfieldOregon</v>
      </c>
      <c r="Y575" s="15" t="str">
        <f t="shared" si="6"/>
        <v>Low</v>
      </c>
    </row>
    <row r="576" hidden="1">
      <c r="A576" s="1">
        <v>42162.0</v>
      </c>
      <c r="B576" s="2" t="s">
        <v>1344</v>
      </c>
      <c r="C576" s="2">
        <v>3.0</v>
      </c>
      <c r="D576" s="2" t="s">
        <v>1345</v>
      </c>
      <c r="E576" s="2" t="s">
        <v>37</v>
      </c>
      <c r="F576" s="2" t="s">
        <v>1346</v>
      </c>
      <c r="G576" s="2" t="s">
        <v>39</v>
      </c>
      <c r="H576" s="2" t="s">
        <v>79</v>
      </c>
      <c r="I576" s="2" t="s">
        <v>75</v>
      </c>
      <c r="J576" s="2" t="s">
        <v>76</v>
      </c>
      <c r="K576" s="2" t="s">
        <v>77</v>
      </c>
      <c r="L576" s="10">
        <v>42172.0</v>
      </c>
      <c r="M576" s="2" t="s">
        <v>142</v>
      </c>
      <c r="N576" s="11">
        <v>0.8</v>
      </c>
      <c r="O576" s="12">
        <v>-44.0</v>
      </c>
      <c r="P576" s="13">
        <v>-1.7</v>
      </c>
      <c r="Q576" s="13">
        <v>26.0</v>
      </c>
      <c r="R576" s="13">
        <f t="shared" si="1"/>
        <v>130</v>
      </c>
      <c r="S576" s="14">
        <f t="shared" si="2"/>
        <v>43.33333333</v>
      </c>
      <c r="T576" s="14">
        <f t="shared" si="3"/>
        <v>-1.692307692</v>
      </c>
      <c r="U576" s="15" t="str">
        <f>vlookup(F576,'Sub categories'!$A:$C,3,False)</f>
        <v>Binders</v>
      </c>
      <c r="V576" s="16">
        <f t="shared" si="4"/>
        <v>10</v>
      </c>
      <c r="W576" s="17">
        <f t="array" ref="W576">INDEX(shipping_prices!$C$1:$F1803,MATCH(I576,shipping_prices!$A$1:$A1803,0),MATCH(M576,shipping_prices!$C$1:$F$1,0))</f>
        <v>23.68</v>
      </c>
      <c r="X576" s="15" t="str">
        <f t="shared" si="5"/>
        <v>Tamara ChandHoustonTexas</v>
      </c>
      <c r="Y576" s="15" t="str">
        <f t="shared" si="6"/>
        <v>loss</v>
      </c>
    </row>
    <row r="577" hidden="1">
      <c r="A577" s="1">
        <v>42162.0</v>
      </c>
      <c r="B577" s="2" t="s">
        <v>1344</v>
      </c>
      <c r="C577" s="2">
        <v>3.0</v>
      </c>
      <c r="D577" s="2" t="s">
        <v>1345</v>
      </c>
      <c r="E577" s="2" t="s">
        <v>37</v>
      </c>
      <c r="F577" s="2" t="s">
        <v>589</v>
      </c>
      <c r="G577" s="2" t="s">
        <v>39</v>
      </c>
      <c r="H577" s="2" t="s">
        <v>589</v>
      </c>
      <c r="I577" s="2" t="s">
        <v>75</v>
      </c>
      <c r="J577" s="2" t="s">
        <v>76</v>
      </c>
      <c r="K577" s="2" t="s">
        <v>77</v>
      </c>
      <c r="L577" s="10">
        <v>42172.0</v>
      </c>
      <c r="M577" s="2" t="s">
        <v>142</v>
      </c>
      <c r="N577" s="11">
        <v>0.2</v>
      </c>
      <c r="O577" s="12">
        <v>27.0</v>
      </c>
      <c r="P577" s="13">
        <v>0.36</v>
      </c>
      <c r="Q577" s="13">
        <v>74.0</v>
      </c>
      <c r="R577" s="13">
        <f t="shared" si="1"/>
        <v>92.5</v>
      </c>
      <c r="S577" s="14">
        <f t="shared" si="2"/>
        <v>30.83333333</v>
      </c>
      <c r="T577" s="14">
        <f t="shared" si="3"/>
        <v>0.3648648649</v>
      </c>
      <c r="U577" s="15" t="str">
        <f>vlookup(F577,'Sub categories'!$A:$C,3,False)</f>
        <v>Envelopes</v>
      </c>
      <c r="V577" s="16">
        <f t="shared" si="4"/>
        <v>10</v>
      </c>
      <c r="W577" s="17">
        <f t="array" ref="W577">INDEX(shipping_prices!$C$1:$F1804,MATCH(I577,shipping_prices!$A$1:$A1804,0),MATCH(M577,shipping_prices!$C$1:$F$1,0))</f>
        <v>23.68</v>
      </c>
      <c r="X577" s="15" t="str">
        <f t="shared" si="5"/>
        <v>Tamara ChandHoustonTexas</v>
      </c>
      <c r="Y577" s="15" t="str">
        <f t="shared" si="6"/>
        <v>Low</v>
      </c>
    </row>
    <row r="578" hidden="1">
      <c r="A578" s="1">
        <v>42163.0</v>
      </c>
      <c r="B578" s="2" t="s">
        <v>1347</v>
      </c>
      <c r="C578" s="2">
        <v>5.0</v>
      </c>
      <c r="D578" s="2" t="s">
        <v>186</v>
      </c>
      <c r="E578" s="2" t="s">
        <v>27</v>
      </c>
      <c r="F578" s="2" t="s">
        <v>1348</v>
      </c>
      <c r="G578" s="2" t="s">
        <v>29</v>
      </c>
      <c r="H578" s="2" t="s">
        <v>431</v>
      </c>
      <c r="I578" s="2" t="s">
        <v>169</v>
      </c>
      <c r="J578" s="2" t="s">
        <v>42</v>
      </c>
      <c r="K578" s="2" t="s">
        <v>43</v>
      </c>
      <c r="L578" s="10">
        <v>42173.0</v>
      </c>
      <c r="M578" s="2" t="s">
        <v>34</v>
      </c>
      <c r="N578" s="11">
        <v>0.2</v>
      </c>
      <c r="O578" s="12">
        <v>12.0</v>
      </c>
      <c r="P578" s="13">
        <v>0.09</v>
      </c>
      <c r="Q578" s="13">
        <v>140.0</v>
      </c>
      <c r="R578" s="13">
        <f t="shared" si="1"/>
        <v>175</v>
      </c>
      <c r="S578" s="14">
        <f t="shared" si="2"/>
        <v>35</v>
      </c>
      <c r="T578" s="14">
        <f t="shared" si="3"/>
        <v>0.08571428571</v>
      </c>
      <c r="U578" s="15" t="str">
        <f>vlookup(F578,'Sub categories'!$A:$C,3,False)</f>
        <v>Phones</v>
      </c>
      <c r="V578" s="16">
        <f t="shared" si="4"/>
        <v>10</v>
      </c>
      <c r="W578" s="17">
        <f t="array" ref="W578">INDEX(shipping_prices!$C$1:$F1805,MATCH(I578,shipping_prices!$A$1:$A1805,0),MATCH(M578,shipping_prices!$C$1:$F$1,0))</f>
        <v>14.86</v>
      </c>
      <c r="X578" s="15" t="str">
        <f t="shared" si="5"/>
        <v>Mick CrebaggaLos AngelesCalifornia</v>
      </c>
      <c r="Y578" s="15" t="str">
        <f t="shared" si="6"/>
        <v>Low</v>
      </c>
    </row>
    <row r="579" hidden="1">
      <c r="A579" s="1">
        <v>42163.0</v>
      </c>
      <c r="B579" s="2" t="s">
        <v>1349</v>
      </c>
      <c r="C579" s="2">
        <v>3.0</v>
      </c>
      <c r="D579" s="2" t="s">
        <v>1350</v>
      </c>
      <c r="E579" s="2" t="s">
        <v>27</v>
      </c>
      <c r="F579" s="2" t="s">
        <v>1351</v>
      </c>
      <c r="G579" s="2" t="s">
        <v>39</v>
      </c>
      <c r="H579" s="2" t="s">
        <v>1352</v>
      </c>
      <c r="I579" s="2" t="s">
        <v>501</v>
      </c>
      <c r="J579" s="2" t="s">
        <v>122</v>
      </c>
      <c r="K579" s="2" t="s">
        <v>54</v>
      </c>
      <c r="L579" s="10">
        <v>42166.0</v>
      </c>
      <c r="M579" s="2" t="s">
        <v>90</v>
      </c>
      <c r="N579" s="11">
        <v>0.0</v>
      </c>
      <c r="O579" s="12">
        <v>11.0</v>
      </c>
      <c r="P579" s="13">
        <v>0.28</v>
      </c>
      <c r="Q579" s="13">
        <v>40.0</v>
      </c>
      <c r="R579" s="13">
        <f t="shared" si="1"/>
        <v>40</v>
      </c>
      <c r="S579" s="14">
        <f t="shared" si="2"/>
        <v>13.33333333</v>
      </c>
      <c r="T579" s="14">
        <f t="shared" si="3"/>
        <v>0.275</v>
      </c>
      <c r="U579" s="15" t="str">
        <f>vlookup(F579,'Sub categories'!$A:$C,3,False)</f>
        <v>Art</v>
      </c>
      <c r="V579" s="16">
        <f t="shared" si="4"/>
        <v>3</v>
      </c>
      <c r="W579" s="17">
        <f t="array" ref="W579">INDEX(shipping_prices!$C$1:$F1806,MATCH(I579,shipping_prices!$A$1:$A1806,0),MATCH(M579,shipping_prices!$C$1:$F$1,0))</f>
        <v>5.73</v>
      </c>
      <c r="X579" s="15" t="str">
        <f t="shared" si="5"/>
        <v>Roy FranzösischColumbusGeorgia</v>
      </c>
      <c r="Y579" s="15" t="str">
        <f t="shared" si="6"/>
        <v>Low</v>
      </c>
    </row>
    <row r="580">
      <c r="A580" s="1">
        <v>42163.0</v>
      </c>
      <c r="B580" s="2" t="s">
        <v>1353</v>
      </c>
      <c r="C580" s="2">
        <v>2.0</v>
      </c>
      <c r="D580" s="2" t="s">
        <v>1354</v>
      </c>
      <c r="E580" s="2" t="s">
        <v>27</v>
      </c>
      <c r="F580" s="2" t="s">
        <v>1355</v>
      </c>
      <c r="G580" s="2" t="s">
        <v>45</v>
      </c>
      <c r="H580" s="2" t="s">
        <v>79</v>
      </c>
      <c r="I580" s="2" t="s">
        <v>1356</v>
      </c>
      <c r="J580" s="2" t="s">
        <v>749</v>
      </c>
      <c r="K580" s="2" t="s">
        <v>54</v>
      </c>
      <c r="L580" s="10">
        <v>42174.0</v>
      </c>
      <c r="M580" s="2" t="s">
        <v>142</v>
      </c>
      <c r="N580" s="11">
        <v>0.0</v>
      </c>
      <c r="O580" s="12">
        <v>3.0</v>
      </c>
      <c r="P580" s="13">
        <v>0.31</v>
      </c>
      <c r="Q580" s="13">
        <v>9.0</v>
      </c>
      <c r="R580" s="13">
        <f t="shared" si="1"/>
        <v>9</v>
      </c>
      <c r="S580" s="14">
        <f t="shared" si="2"/>
        <v>4.5</v>
      </c>
      <c r="T580" s="14">
        <f t="shared" si="3"/>
        <v>0.3333333333</v>
      </c>
      <c r="U580" s="15" t="str">
        <f>vlookup(F580,'Sub categories'!$A:$C,3,False)</f>
        <v>Furnishings</v>
      </c>
      <c r="V580" s="16">
        <f t="shared" si="4"/>
        <v>11</v>
      </c>
      <c r="W580" s="17">
        <f t="array" ref="W580">INDEX(shipping_prices!$C$1:$F1807,MATCH(I580,shipping_prices!$A$1:$A1807,0),MATCH(M580,shipping_prices!$C$1:$F$1,0))</f>
        <v>24.11</v>
      </c>
      <c r="X580" s="15" t="str">
        <f t="shared" si="5"/>
        <v>Pauline JohnsonMobileAlabama</v>
      </c>
      <c r="Y580" s="15" t="str">
        <f t="shared" si="6"/>
        <v>Low</v>
      </c>
    </row>
    <row r="581" hidden="1">
      <c r="A581" s="1">
        <v>42163.0</v>
      </c>
      <c r="B581" s="2" t="s">
        <v>1357</v>
      </c>
      <c r="C581" s="2">
        <v>2.0</v>
      </c>
      <c r="D581" s="2" t="s">
        <v>1358</v>
      </c>
      <c r="E581" s="2" t="s">
        <v>37</v>
      </c>
      <c r="F581" s="2" t="s">
        <v>580</v>
      </c>
      <c r="G581" s="2" t="s">
        <v>39</v>
      </c>
      <c r="H581" s="2" t="s">
        <v>581</v>
      </c>
      <c r="I581" s="2" t="s">
        <v>1359</v>
      </c>
      <c r="J581" s="2" t="s">
        <v>64</v>
      </c>
      <c r="K581" s="2" t="s">
        <v>43</v>
      </c>
      <c r="L581" s="10">
        <v>42171.0</v>
      </c>
      <c r="M581" s="2" t="s">
        <v>34</v>
      </c>
      <c r="N581" s="11">
        <v>0.7</v>
      </c>
      <c r="O581" s="12">
        <v>-4.0</v>
      </c>
      <c r="P581" s="13">
        <v>-0.8</v>
      </c>
      <c r="Q581" s="13">
        <v>5.0</v>
      </c>
      <c r="R581" s="13">
        <f t="shared" si="1"/>
        <v>16.66666667</v>
      </c>
      <c r="S581" s="14">
        <f t="shared" si="2"/>
        <v>8.333333333</v>
      </c>
      <c r="T581" s="14">
        <f t="shared" si="3"/>
        <v>-0.8</v>
      </c>
      <c r="U581" s="15" t="str">
        <f>vlookup(F581,'Sub categories'!$A:$C,3,False)</f>
        <v>Binders</v>
      </c>
      <c r="V581" s="16">
        <f t="shared" si="4"/>
        <v>8</v>
      </c>
      <c r="W581" s="17">
        <f t="array" ref="W581">INDEX(shipping_prices!$C$1:$F1808,MATCH(I581,shipping_prices!$A$1:$A1808,0),MATCH(M581,shipping_prices!$C$1:$F$1,0))</f>
        <v>14.71</v>
      </c>
      <c r="X581" s="15" t="str">
        <f t="shared" si="5"/>
        <v>Randy FergusonPhoenixArizona</v>
      </c>
      <c r="Y581" s="15" t="str">
        <f t="shared" si="6"/>
        <v>loss</v>
      </c>
    </row>
    <row r="582">
      <c r="A582" s="1">
        <v>42164.0</v>
      </c>
      <c r="B582" s="2" t="s">
        <v>1357</v>
      </c>
      <c r="C582" s="2">
        <v>3.0</v>
      </c>
      <c r="D582" s="2" t="s">
        <v>1358</v>
      </c>
      <c r="E582" s="2" t="s">
        <v>37</v>
      </c>
      <c r="F582" s="2" t="s">
        <v>1360</v>
      </c>
      <c r="G582" s="2" t="s">
        <v>45</v>
      </c>
      <c r="H582" s="2" t="s">
        <v>558</v>
      </c>
      <c r="I582" s="2" t="s">
        <v>1359</v>
      </c>
      <c r="J582" s="2" t="s">
        <v>64</v>
      </c>
      <c r="K582" s="2" t="s">
        <v>43</v>
      </c>
      <c r="L582" s="10">
        <v>42171.0</v>
      </c>
      <c r="M582" s="2" t="s">
        <v>34</v>
      </c>
      <c r="N582" s="11">
        <v>0.2</v>
      </c>
      <c r="O582" s="12">
        <v>8.0</v>
      </c>
      <c r="P582" s="13">
        <v>0.09</v>
      </c>
      <c r="Q582" s="13">
        <v>88.0</v>
      </c>
      <c r="R582" s="13">
        <f t="shared" si="1"/>
        <v>110</v>
      </c>
      <c r="S582" s="14">
        <f t="shared" si="2"/>
        <v>36.66666667</v>
      </c>
      <c r="T582" s="14">
        <f t="shared" si="3"/>
        <v>0.09090909091</v>
      </c>
      <c r="U582" s="15" t="str">
        <f>vlookup(F582,'Sub categories'!$A:$C,3,False)</f>
        <v>Furnishings</v>
      </c>
      <c r="V582" s="16">
        <f t="shared" si="4"/>
        <v>7</v>
      </c>
      <c r="W582" s="17">
        <f t="array" ref="W582">INDEX(shipping_prices!$C$1:$F1809,MATCH(I582,shipping_prices!$A$1:$A1809,0),MATCH(M582,shipping_prices!$C$1:$F$1,0))</f>
        <v>14.71</v>
      </c>
      <c r="X582" s="15" t="str">
        <f t="shared" si="5"/>
        <v>Randy FergusonPhoenixArizona</v>
      </c>
      <c r="Y582" s="15" t="str">
        <f t="shared" si="6"/>
        <v>Low</v>
      </c>
    </row>
    <row r="583">
      <c r="A583" s="1">
        <v>42164.0</v>
      </c>
      <c r="B583" s="2" t="s">
        <v>1361</v>
      </c>
      <c r="C583" s="2">
        <v>5.0</v>
      </c>
      <c r="D583" s="2" t="s">
        <v>1362</v>
      </c>
      <c r="E583" s="2" t="s">
        <v>37</v>
      </c>
      <c r="F583" s="2" t="s">
        <v>1209</v>
      </c>
      <c r="G583" s="2" t="s">
        <v>45</v>
      </c>
      <c r="H583" s="2" t="s">
        <v>423</v>
      </c>
      <c r="I583" s="2" t="s">
        <v>228</v>
      </c>
      <c r="J583" s="2" t="s">
        <v>42</v>
      </c>
      <c r="K583" s="2" t="s">
        <v>43</v>
      </c>
      <c r="L583" s="10">
        <v>42176.0</v>
      </c>
      <c r="M583" s="2" t="s">
        <v>34</v>
      </c>
      <c r="N583" s="11">
        <v>0.2</v>
      </c>
      <c r="O583" s="12">
        <v>70.0</v>
      </c>
      <c r="P583" s="13">
        <v>0.05</v>
      </c>
      <c r="Q583" s="13">
        <v>1404.0</v>
      </c>
      <c r="R583" s="13">
        <f t="shared" si="1"/>
        <v>1755</v>
      </c>
      <c r="S583" s="14">
        <f t="shared" si="2"/>
        <v>351</v>
      </c>
      <c r="T583" s="14">
        <f t="shared" si="3"/>
        <v>0.04985754986</v>
      </c>
      <c r="U583" s="15" t="str">
        <f>vlookup(F583,'Sub categories'!$A:$C,3,False)</f>
        <v>Chairs</v>
      </c>
      <c r="V583" s="16">
        <f t="shared" si="4"/>
        <v>12</v>
      </c>
      <c r="W583" s="17">
        <f t="array" ref="W583">INDEX(shipping_prices!$C$1:$F1810,MATCH(I583,shipping_prices!$A$1:$A1810,0),MATCH(M583,shipping_prices!$C$1:$F$1,0))</f>
        <v>9.52</v>
      </c>
      <c r="X583" s="15" t="str">
        <f t="shared" si="5"/>
        <v>Stefanie HollomanSacramentoCalifornia</v>
      </c>
      <c r="Y583" s="15" t="str">
        <f t="shared" si="6"/>
        <v>High</v>
      </c>
    </row>
    <row r="584" hidden="1">
      <c r="A584" s="1">
        <v>42164.0</v>
      </c>
      <c r="B584" s="2" t="s">
        <v>1363</v>
      </c>
      <c r="C584" s="2">
        <v>5.0</v>
      </c>
      <c r="D584" s="2" t="s">
        <v>1364</v>
      </c>
      <c r="E584" s="2" t="s">
        <v>27</v>
      </c>
      <c r="F584" s="2" t="s">
        <v>442</v>
      </c>
      <c r="G584" s="2" t="s">
        <v>39</v>
      </c>
      <c r="H584" s="2" t="s">
        <v>182</v>
      </c>
      <c r="I584" s="2" t="s">
        <v>881</v>
      </c>
      <c r="J584" s="2" t="s">
        <v>76</v>
      </c>
      <c r="K584" s="2" t="s">
        <v>77</v>
      </c>
      <c r="L584" s="10">
        <v>42172.0</v>
      </c>
      <c r="M584" s="2" t="s">
        <v>90</v>
      </c>
      <c r="N584" s="11">
        <v>0.8</v>
      </c>
      <c r="O584" s="12">
        <v>-17.0</v>
      </c>
      <c r="P584" s="13">
        <v>-1.6</v>
      </c>
      <c r="Q584" s="13">
        <v>11.0</v>
      </c>
      <c r="R584" s="13">
        <f t="shared" si="1"/>
        <v>55</v>
      </c>
      <c r="S584" s="14">
        <f t="shared" si="2"/>
        <v>11</v>
      </c>
      <c r="T584" s="14">
        <f t="shared" si="3"/>
        <v>-1.545454545</v>
      </c>
      <c r="U584" s="15" t="str">
        <f>vlookup(F584,'Sub categories'!$A:$C,3,False)</f>
        <v>Binders</v>
      </c>
      <c r="V584" s="16">
        <f t="shared" si="4"/>
        <v>8</v>
      </c>
      <c r="W584" s="17">
        <f t="array" ref="W584">INDEX(shipping_prices!$C$1:$F1811,MATCH(I584,shipping_prices!$A$1:$A1811,0),MATCH(M584,shipping_prices!$C$1:$F$1,0))</f>
        <v>6.56</v>
      </c>
      <c r="X584" s="15" t="str">
        <f t="shared" si="5"/>
        <v>Tracy BlumsteinBeaumontTexas</v>
      </c>
      <c r="Y584" s="15" t="str">
        <f t="shared" si="6"/>
        <v>loss</v>
      </c>
    </row>
    <row r="585" hidden="1">
      <c r="A585" s="1">
        <v>42164.0</v>
      </c>
      <c r="B585" s="2" t="s">
        <v>1363</v>
      </c>
      <c r="C585" s="2">
        <v>3.0</v>
      </c>
      <c r="D585" s="2" t="s">
        <v>1364</v>
      </c>
      <c r="E585" s="2" t="s">
        <v>27</v>
      </c>
      <c r="F585" s="2" t="s">
        <v>91</v>
      </c>
      <c r="G585" s="2" t="s">
        <v>29</v>
      </c>
      <c r="H585" s="2" t="s">
        <v>79</v>
      </c>
      <c r="I585" s="2" t="s">
        <v>881</v>
      </c>
      <c r="J585" s="2" t="s">
        <v>76</v>
      </c>
      <c r="K585" s="2" t="s">
        <v>77</v>
      </c>
      <c r="L585" s="10">
        <v>42172.0</v>
      </c>
      <c r="M585" s="2" t="s">
        <v>90</v>
      </c>
      <c r="N585" s="11">
        <v>0.2</v>
      </c>
      <c r="O585" s="12">
        <v>-18.0</v>
      </c>
      <c r="P585" s="13">
        <v>-0.15</v>
      </c>
      <c r="Q585" s="13">
        <v>120.0</v>
      </c>
      <c r="R585" s="13">
        <f t="shared" si="1"/>
        <v>150</v>
      </c>
      <c r="S585" s="14">
        <f t="shared" si="2"/>
        <v>50</v>
      </c>
      <c r="T585" s="14">
        <f t="shared" si="3"/>
        <v>-0.15</v>
      </c>
      <c r="U585" s="15" t="str">
        <f>vlookup(F585,'Sub categories'!$A:$C,3,False)</f>
        <v>Accessories</v>
      </c>
      <c r="V585" s="16">
        <f t="shared" si="4"/>
        <v>8</v>
      </c>
      <c r="W585" s="17">
        <f t="array" ref="W585">INDEX(shipping_prices!$C$1:$F1812,MATCH(I585,shipping_prices!$A$1:$A1812,0),MATCH(M585,shipping_prices!$C$1:$F$1,0))</f>
        <v>6.56</v>
      </c>
      <c r="X585" s="15" t="str">
        <f t="shared" si="5"/>
        <v>Tracy BlumsteinBeaumontTexas</v>
      </c>
      <c r="Y585" s="15" t="str">
        <f t="shared" si="6"/>
        <v>loss</v>
      </c>
    </row>
    <row r="586" hidden="1">
      <c r="A586" s="1">
        <v>42164.0</v>
      </c>
      <c r="B586" s="2" t="s">
        <v>1365</v>
      </c>
      <c r="C586" s="2">
        <v>4.0</v>
      </c>
      <c r="D586" s="2" t="s">
        <v>1366</v>
      </c>
      <c r="E586" s="2" t="s">
        <v>37</v>
      </c>
      <c r="F586" s="2" t="s">
        <v>898</v>
      </c>
      <c r="G586" s="2" t="s">
        <v>39</v>
      </c>
      <c r="H586" s="2" t="s">
        <v>526</v>
      </c>
      <c r="I586" s="2" t="s">
        <v>439</v>
      </c>
      <c r="J586" s="2" t="s">
        <v>42</v>
      </c>
      <c r="K586" s="2" t="s">
        <v>43</v>
      </c>
      <c r="L586" s="10">
        <v>42164.0</v>
      </c>
      <c r="M586" s="2" t="s">
        <v>469</v>
      </c>
      <c r="N586" s="11">
        <v>0.0</v>
      </c>
      <c r="O586" s="12">
        <v>7.0</v>
      </c>
      <c r="P586" s="13">
        <v>0.02</v>
      </c>
      <c r="Q586" s="13">
        <v>359.0</v>
      </c>
      <c r="R586" s="13">
        <f t="shared" si="1"/>
        <v>359</v>
      </c>
      <c r="S586" s="14">
        <f t="shared" si="2"/>
        <v>89.75</v>
      </c>
      <c r="T586" s="14">
        <f t="shared" si="3"/>
        <v>0.01949860724</v>
      </c>
      <c r="U586" s="15" t="str">
        <f>vlookup(F586,'Sub categories'!$A:$C,3,False)</f>
        <v>Storage</v>
      </c>
      <c r="V586" s="16">
        <f t="shared" si="4"/>
        <v>0</v>
      </c>
      <c r="W586" s="17">
        <f t="array" ref="W586">INDEX(shipping_prices!$C$1:$F1813,MATCH(I586,shipping_prices!$A$1:$A1813,0),MATCH(M586,shipping_prices!$C$1:$F$1,0))</f>
        <v>47.36</v>
      </c>
      <c r="X586" s="15" t="str">
        <f t="shared" si="5"/>
        <v>Maya HermanSan DiegoCalifornia</v>
      </c>
      <c r="Y586" s="15" t="str">
        <f t="shared" si="6"/>
        <v>Low</v>
      </c>
    </row>
    <row r="587">
      <c r="A587" s="1">
        <v>42164.0</v>
      </c>
      <c r="B587" s="2" t="s">
        <v>1365</v>
      </c>
      <c r="C587" s="2">
        <v>10.0</v>
      </c>
      <c r="D587" s="2" t="s">
        <v>1366</v>
      </c>
      <c r="E587" s="2" t="s">
        <v>37</v>
      </c>
      <c r="F587" s="2" t="s">
        <v>1367</v>
      </c>
      <c r="G587" s="2" t="s">
        <v>45</v>
      </c>
      <c r="H587" s="2" t="s">
        <v>404</v>
      </c>
      <c r="I587" s="2" t="s">
        <v>439</v>
      </c>
      <c r="J587" s="2" t="s">
        <v>42</v>
      </c>
      <c r="K587" s="2" t="s">
        <v>43</v>
      </c>
      <c r="L587" s="10">
        <v>42164.0</v>
      </c>
      <c r="M587" s="2" t="s">
        <v>469</v>
      </c>
      <c r="N587" s="11">
        <v>0.2</v>
      </c>
      <c r="O587" s="12">
        <v>-28.0</v>
      </c>
      <c r="P587" s="13">
        <v>-0.05</v>
      </c>
      <c r="Q587" s="13">
        <v>567.0</v>
      </c>
      <c r="R587" s="13">
        <f t="shared" si="1"/>
        <v>708.75</v>
      </c>
      <c r="S587" s="14">
        <f t="shared" si="2"/>
        <v>70.875</v>
      </c>
      <c r="T587" s="14">
        <f t="shared" si="3"/>
        <v>-0.04938271605</v>
      </c>
      <c r="U587" s="15" t="str">
        <f>vlookup(F587,'Sub categories'!$A:$C,3,False)</f>
        <v>Tables</v>
      </c>
      <c r="V587" s="16">
        <f t="shared" si="4"/>
        <v>0</v>
      </c>
      <c r="W587" s="17">
        <f t="array" ref="W587">INDEX(shipping_prices!$C$1:$F1814,MATCH(I587,shipping_prices!$A$1:$A1814,0),MATCH(M587,shipping_prices!$C$1:$F$1,0))</f>
        <v>47.36</v>
      </c>
      <c r="X587" s="15" t="str">
        <f t="shared" si="5"/>
        <v>Maya HermanSan DiegoCalifornia</v>
      </c>
      <c r="Y587" s="15" t="str">
        <f t="shared" si="6"/>
        <v>loss</v>
      </c>
    </row>
    <row r="588" hidden="1">
      <c r="A588" s="1">
        <v>42164.0</v>
      </c>
      <c r="B588" s="2" t="s">
        <v>1368</v>
      </c>
      <c r="C588" s="2">
        <v>1.0</v>
      </c>
      <c r="D588" s="2" t="s">
        <v>1369</v>
      </c>
      <c r="E588" s="2" t="s">
        <v>49</v>
      </c>
      <c r="F588" s="2" t="s">
        <v>1370</v>
      </c>
      <c r="G588" s="2" t="s">
        <v>39</v>
      </c>
      <c r="H588" s="2" t="s">
        <v>458</v>
      </c>
      <c r="I588" s="2" t="s">
        <v>310</v>
      </c>
      <c r="J588" s="2" t="s">
        <v>311</v>
      </c>
      <c r="K588" s="2" t="s">
        <v>33</v>
      </c>
      <c r="L588" s="10">
        <v>42175.0</v>
      </c>
      <c r="M588" s="2" t="s">
        <v>34</v>
      </c>
      <c r="N588" s="11">
        <v>0.0</v>
      </c>
      <c r="O588" s="12">
        <v>11.0</v>
      </c>
      <c r="P588" s="13">
        <v>0.28</v>
      </c>
      <c r="Q588" s="13">
        <v>39.0</v>
      </c>
      <c r="R588" s="13">
        <f t="shared" si="1"/>
        <v>39</v>
      </c>
      <c r="S588" s="14">
        <f t="shared" si="2"/>
        <v>39</v>
      </c>
      <c r="T588" s="14">
        <f t="shared" si="3"/>
        <v>0.2820512821</v>
      </c>
      <c r="U588" s="15" t="str">
        <f>vlookup(F588,'Sub categories'!$A:$C,3,False)</f>
        <v>Appliances</v>
      </c>
      <c r="V588" s="16">
        <f t="shared" si="4"/>
        <v>11</v>
      </c>
      <c r="W588" s="17">
        <f t="array" ref="W588">INDEX(shipping_prices!$C$1:$F1815,MATCH(I588,shipping_prices!$A$1:$A1815,0),MATCH(M588,shipping_prices!$C$1:$F$1,0))</f>
        <v>14.31</v>
      </c>
      <c r="X588" s="15" t="str">
        <f t="shared" si="5"/>
        <v>Shirley SchmidtNewarkDelaware</v>
      </c>
      <c r="Y588" s="15" t="str">
        <f t="shared" si="6"/>
        <v>Low</v>
      </c>
    </row>
    <row r="589" hidden="1">
      <c r="A589" s="1">
        <v>42164.0</v>
      </c>
      <c r="B589" s="2" t="s">
        <v>1371</v>
      </c>
      <c r="C589" s="2">
        <v>3.0</v>
      </c>
      <c r="D589" s="2" t="s">
        <v>1372</v>
      </c>
      <c r="E589" s="2" t="s">
        <v>49</v>
      </c>
      <c r="F589" s="2" t="s">
        <v>1373</v>
      </c>
      <c r="G589" s="2" t="s">
        <v>39</v>
      </c>
      <c r="H589" s="2" t="s">
        <v>227</v>
      </c>
      <c r="I589" s="2" t="s">
        <v>1374</v>
      </c>
      <c r="J589" s="2" t="s">
        <v>97</v>
      </c>
      <c r="K589" s="2" t="s">
        <v>77</v>
      </c>
      <c r="L589" s="10">
        <v>42166.0</v>
      </c>
      <c r="M589" s="2" t="s">
        <v>34</v>
      </c>
      <c r="N589" s="11">
        <v>0.0</v>
      </c>
      <c r="O589" s="12">
        <v>17.0</v>
      </c>
      <c r="P589" s="13">
        <v>0.45</v>
      </c>
      <c r="Q589" s="13">
        <v>38.0</v>
      </c>
      <c r="R589" s="13">
        <f t="shared" si="1"/>
        <v>38</v>
      </c>
      <c r="S589" s="14">
        <f t="shared" si="2"/>
        <v>12.66666667</v>
      </c>
      <c r="T589" s="14">
        <f t="shared" si="3"/>
        <v>0.4473684211</v>
      </c>
      <c r="U589" s="15" t="str">
        <f>vlookup(F589,'Sub categories'!$A:$C,3,False)</f>
        <v>Envelopes</v>
      </c>
      <c r="V589" s="16">
        <f t="shared" si="4"/>
        <v>2</v>
      </c>
      <c r="W589" s="17">
        <f t="array" ref="W589">INDEX(shipping_prices!$C$1:$F1816,MATCH(I589,shipping_prices!$A$1:$A1816,0),MATCH(M589,shipping_prices!$C$1:$F$1,0))</f>
        <v>8.61</v>
      </c>
      <c r="X589" s="15" t="str">
        <f t="shared" si="5"/>
        <v>Matt AbelmanTrentonMichigan</v>
      </c>
      <c r="Y589" s="15" t="str">
        <f t="shared" si="6"/>
        <v>Low</v>
      </c>
    </row>
    <row r="590">
      <c r="A590" s="1">
        <v>42164.0</v>
      </c>
      <c r="B590" s="2" t="s">
        <v>1371</v>
      </c>
      <c r="C590" s="2">
        <v>6.0</v>
      </c>
      <c r="D590" s="2" t="s">
        <v>1372</v>
      </c>
      <c r="E590" s="2" t="s">
        <v>49</v>
      </c>
      <c r="F590" s="2" t="s">
        <v>1375</v>
      </c>
      <c r="G590" s="2" t="s">
        <v>45</v>
      </c>
      <c r="H590" s="2" t="s">
        <v>1376</v>
      </c>
      <c r="I590" s="2" t="s">
        <v>1374</v>
      </c>
      <c r="J590" s="2" t="s">
        <v>97</v>
      </c>
      <c r="K590" s="2" t="s">
        <v>77</v>
      </c>
      <c r="L590" s="10">
        <v>42166.0</v>
      </c>
      <c r="M590" s="2" t="s">
        <v>34</v>
      </c>
      <c r="N590" s="11">
        <v>0.0</v>
      </c>
      <c r="O590" s="12">
        <v>23.0</v>
      </c>
      <c r="P590" s="13">
        <v>0.42</v>
      </c>
      <c r="Q590" s="13">
        <v>54.0</v>
      </c>
      <c r="R590" s="13">
        <f t="shared" si="1"/>
        <v>54</v>
      </c>
      <c r="S590" s="14">
        <f t="shared" si="2"/>
        <v>9</v>
      </c>
      <c r="T590" s="14">
        <f t="shared" si="3"/>
        <v>0.4259259259</v>
      </c>
      <c r="U590" s="15" t="str">
        <f>vlookup(F590,'Sub categories'!$A:$C,3,False)</f>
        <v>Furnishings</v>
      </c>
      <c r="V590" s="16">
        <f t="shared" si="4"/>
        <v>2</v>
      </c>
      <c r="W590" s="17">
        <f t="array" ref="W590">INDEX(shipping_prices!$C$1:$F1817,MATCH(I590,shipping_prices!$A$1:$A1817,0),MATCH(M590,shipping_prices!$C$1:$F$1,0))</f>
        <v>8.61</v>
      </c>
      <c r="X590" s="15" t="str">
        <f t="shared" si="5"/>
        <v>Matt AbelmanTrentonMichigan</v>
      </c>
      <c r="Y590" s="15" t="str">
        <f t="shared" si="6"/>
        <v>Low</v>
      </c>
    </row>
    <row r="591" hidden="1">
      <c r="A591" s="1">
        <v>42164.0</v>
      </c>
      <c r="B591" s="2" t="s">
        <v>1371</v>
      </c>
      <c r="C591" s="2">
        <v>3.0</v>
      </c>
      <c r="D591" s="2" t="s">
        <v>1372</v>
      </c>
      <c r="E591" s="2" t="s">
        <v>49</v>
      </c>
      <c r="F591" s="2" t="s">
        <v>1377</v>
      </c>
      <c r="G591" s="2" t="s">
        <v>39</v>
      </c>
      <c r="H591" s="2" t="s">
        <v>146</v>
      </c>
      <c r="I591" s="2" t="s">
        <v>1374</v>
      </c>
      <c r="J591" s="2" t="s">
        <v>97</v>
      </c>
      <c r="K591" s="2" t="s">
        <v>77</v>
      </c>
      <c r="L591" s="10">
        <v>42166.0</v>
      </c>
      <c r="M591" s="2" t="s">
        <v>34</v>
      </c>
      <c r="N591" s="11">
        <v>0.1</v>
      </c>
      <c r="O591" s="12">
        <v>37.0</v>
      </c>
      <c r="P591" s="13">
        <v>0.22</v>
      </c>
      <c r="Q591" s="13">
        <v>168.0</v>
      </c>
      <c r="R591" s="13">
        <f t="shared" si="1"/>
        <v>186.6666667</v>
      </c>
      <c r="S591" s="14">
        <f t="shared" si="2"/>
        <v>62.22222222</v>
      </c>
      <c r="T591" s="14">
        <f t="shared" si="3"/>
        <v>0.2202380952</v>
      </c>
      <c r="U591" s="15" t="str">
        <f>vlookup(F591,'Sub categories'!$A:$C,3,False)</f>
        <v>Appliances</v>
      </c>
      <c r="V591" s="16">
        <f t="shared" si="4"/>
        <v>2</v>
      </c>
      <c r="W591" s="17">
        <f t="array" ref="W591">INDEX(shipping_prices!$C$1:$F1818,MATCH(I591,shipping_prices!$A$1:$A1818,0),MATCH(M591,shipping_prices!$C$1:$F$1,0))</f>
        <v>8.61</v>
      </c>
      <c r="X591" s="15" t="str">
        <f t="shared" si="5"/>
        <v>Matt AbelmanTrentonMichigan</v>
      </c>
      <c r="Y591" s="15" t="str">
        <f t="shared" si="6"/>
        <v>Low</v>
      </c>
    </row>
    <row r="592" hidden="1">
      <c r="A592" s="1">
        <v>42164.0</v>
      </c>
      <c r="B592" s="2" t="s">
        <v>1371</v>
      </c>
      <c r="C592" s="2">
        <v>2.0</v>
      </c>
      <c r="D592" s="2" t="s">
        <v>1372</v>
      </c>
      <c r="E592" s="2" t="s">
        <v>49</v>
      </c>
      <c r="F592" s="2" t="s">
        <v>335</v>
      </c>
      <c r="G592" s="2" t="s">
        <v>29</v>
      </c>
      <c r="H592" s="2" t="s">
        <v>336</v>
      </c>
      <c r="I592" s="2" t="s">
        <v>1374</v>
      </c>
      <c r="J592" s="2" t="s">
        <v>97</v>
      </c>
      <c r="K592" s="2" t="s">
        <v>77</v>
      </c>
      <c r="L592" s="10">
        <v>42166.0</v>
      </c>
      <c r="M592" s="2" t="s">
        <v>34</v>
      </c>
      <c r="N592" s="11">
        <v>0.0</v>
      </c>
      <c r="O592" s="12">
        <v>84.0</v>
      </c>
      <c r="P592" s="13">
        <v>0.28</v>
      </c>
      <c r="Q592" s="13">
        <v>300.0</v>
      </c>
      <c r="R592" s="13">
        <f t="shared" si="1"/>
        <v>300</v>
      </c>
      <c r="S592" s="14">
        <f t="shared" si="2"/>
        <v>150</v>
      </c>
      <c r="T592" s="14">
        <f t="shared" si="3"/>
        <v>0.28</v>
      </c>
      <c r="U592" s="15" t="str">
        <f>vlookup(F592,'Sub categories'!$A:$C,3,False)</f>
        <v>Phones</v>
      </c>
      <c r="V592" s="16">
        <f t="shared" si="4"/>
        <v>2</v>
      </c>
      <c r="W592" s="17">
        <f t="array" ref="W592">INDEX(shipping_prices!$C$1:$F1819,MATCH(I592,shipping_prices!$A$1:$A1819,0),MATCH(M592,shipping_prices!$C$1:$F$1,0))</f>
        <v>8.61</v>
      </c>
      <c r="X592" s="15" t="str">
        <f t="shared" si="5"/>
        <v>Matt AbelmanTrentonMichigan</v>
      </c>
      <c r="Y592" s="15" t="str">
        <f t="shared" si="6"/>
        <v>High</v>
      </c>
    </row>
    <row r="593" hidden="1">
      <c r="A593" s="1">
        <v>42164.0</v>
      </c>
      <c r="B593" s="2" t="s">
        <v>1371</v>
      </c>
      <c r="C593" s="2">
        <v>1.0</v>
      </c>
      <c r="D593" s="2" t="s">
        <v>1372</v>
      </c>
      <c r="E593" s="2" t="s">
        <v>49</v>
      </c>
      <c r="F593" s="2" t="s">
        <v>1378</v>
      </c>
      <c r="G593" s="2" t="s">
        <v>29</v>
      </c>
      <c r="H593" s="2" t="s">
        <v>1379</v>
      </c>
      <c r="I593" s="2" t="s">
        <v>1374</v>
      </c>
      <c r="J593" s="2" t="s">
        <v>97</v>
      </c>
      <c r="K593" s="2" t="s">
        <v>77</v>
      </c>
      <c r="L593" s="10">
        <v>42166.0</v>
      </c>
      <c r="M593" s="2" t="s">
        <v>34</v>
      </c>
      <c r="N593" s="11">
        <v>0.0</v>
      </c>
      <c r="O593" s="12">
        <v>275.0</v>
      </c>
      <c r="P593" s="13">
        <v>0.5</v>
      </c>
      <c r="Q593" s="13">
        <v>550.0</v>
      </c>
      <c r="R593" s="13">
        <f t="shared" si="1"/>
        <v>550</v>
      </c>
      <c r="S593" s="14">
        <f t="shared" si="2"/>
        <v>550</v>
      </c>
      <c r="T593" s="14">
        <f t="shared" si="3"/>
        <v>0.5</v>
      </c>
      <c r="U593" s="15" t="str">
        <f>vlookup(F593,'Sub categories'!$A:$C,3,False)</f>
        <v>Copiers</v>
      </c>
      <c r="V593" s="16">
        <f t="shared" si="4"/>
        <v>2</v>
      </c>
      <c r="W593" s="17">
        <f t="array" ref="W593">INDEX(shipping_prices!$C$1:$F1820,MATCH(I593,shipping_prices!$A$1:$A1820,0),MATCH(M593,shipping_prices!$C$1:$F$1,0))</f>
        <v>8.61</v>
      </c>
      <c r="X593" s="15" t="str">
        <f t="shared" si="5"/>
        <v>Matt AbelmanTrentonMichigan</v>
      </c>
      <c r="Y593" s="15" t="str">
        <f t="shared" si="6"/>
        <v>High</v>
      </c>
    </row>
    <row r="594" hidden="1">
      <c r="A594" s="1">
        <v>42164.0</v>
      </c>
      <c r="B594" s="2" t="s">
        <v>1380</v>
      </c>
      <c r="C594" s="2">
        <v>3.0</v>
      </c>
      <c r="D594" s="2" t="s">
        <v>1381</v>
      </c>
      <c r="E594" s="2" t="s">
        <v>49</v>
      </c>
      <c r="F594" s="2" t="s">
        <v>1382</v>
      </c>
      <c r="G594" s="2" t="s">
        <v>39</v>
      </c>
      <c r="H594" s="2" t="s">
        <v>789</v>
      </c>
      <c r="I594" s="2" t="s">
        <v>31</v>
      </c>
      <c r="J594" s="2" t="s">
        <v>32</v>
      </c>
      <c r="K594" s="2" t="s">
        <v>33</v>
      </c>
      <c r="L594" s="10">
        <v>42170.0</v>
      </c>
      <c r="M594" s="2" t="s">
        <v>34</v>
      </c>
      <c r="N594" s="11">
        <v>0.0</v>
      </c>
      <c r="O594" s="12">
        <v>17.0</v>
      </c>
      <c r="P594" s="13">
        <v>0.26</v>
      </c>
      <c r="Q594" s="13">
        <v>66.0</v>
      </c>
      <c r="R594" s="13">
        <f t="shared" si="1"/>
        <v>66</v>
      </c>
      <c r="S594" s="14">
        <f t="shared" si="2"/>
        <v>22</v>
      </c>
      <c r="T594" s="14">
        <f t="shared" si="3"/>
        <v>0.2575757576</v>
      </c>
      <c r="U594" s="15" t="str">
        <f>vlookup(F594,'Sub categories'!$A:$C,3,False)</f>
        <v>Art</v>
      </c>
      <c r="V594" s="16">
        <f t="shared" si="4"/>
        <v>6</v>
      </c>
      <c r="W594" s="17">
        <f t="array" ref="W594">INDEX(shipping_prices!$C$1:$F1821,MATCH(I594,shipping_prices!$A$1:$A1821,0),MATCH(M594,shipping_prices!$C$1:$F$1,0))</f>
        <v>10.09</v>
      </c>
      <c r="X594" s="15" t="str">
        <f t="shared" si="5"/>
        <v>Sara LuxemburgNew York CityNew York</v>
      </c>
      <c r="Y594" s="15" t="str">
        <f t="shared" si="6"/>
        <v>Low</v>
      </c>
    </row>
    <row r="595" hidden="1">
      <c r="A595" s="1">
        <v>42164.0</v>
      </c>
      <c r="B595" s="2" t="s">
        <v>1383</v>
      </c>
      <c r="C595" s="2">
        <v>2.0</v>
      </c>
      <c r="D595" s="2" t="s">
        <v>1384</v>
      </c>
      <c r="E595" s="2" t="s">
        <v>27</v>
      </c>
      <c r="F595" s="2" t="s">
        <v>1385</v>
      </c>
      <c r="G595" s="2" t="s">
        <v>29</v>
      </c>
      <c r="H595" s="2" t="s">
        <v>1386</v>
      </c>
      <c r="I595" s="2" t="s">
        <v>386</v>
      </c>
      <c r="J595" s="2" t="s">
        <v>53</v>
      </c>
      <c r="K595" s="2" t="s">
        <v>54</v>
      </c>
      <c r="L595" s="10">
        <v>42171.0</v>
      </c>
      <c r="M595" s="2" t="s">
        <v>90</v>
      </c>
      <c r="N595" s="11">
        <v>0.2</v>
      </c>
      <c r="O595" s="12">
        <v>90.0</v>
      </c>
      <c r="P595" s="13">
        <v>0.19</v>
      </c>
      <c r="Q595" s="13">
        <v>480.0</v>
      </c>
      <c r="R595" s="13">
        <f t="shared" si="1"/>
        <v>600</v>
      </c>
      <c r="S595" s="14">
        <f t="shared" si="2"/>
        <v>300</v>
      </c>
      <c r="T595" s="14">
        <f t="shared" si="3"/>
        <v>0.1875</v>
      </c>
      <c r="U595" s="15" t="str">
        <f>vlookup(F595,'Sub categories'!$A:$C,3,False)</f>
        <v>Copiers</v>
      </c>
      <c r="V595" s="16">
        <f t="shared" si="4"/>
        <v>7</v>
      </c>
      <c r="W595" s="17">
        <f t="array" ref="W595">INDEX(shipping_prices!$C$1:$F1822,MATCH(I595,shipping_prices!$A$1:$A1822,0),MATCH(M595,shipping_prices!$C$1:$F$1,0))</f>
        <v>3.73</v>
      </c>
      <c r="X595" s="15" t="str">
        <f t="shared" si="5"/>
        <v>Cari SchnellingLakelandFlorida</v>
      </c>
      <c r="Y595" s="15" t="str">
        <f t="shared" si="6"/>
        <v>High</v>
      </c>
    </row>
    <row r="596" hidden="1">
      <c r="A596" s="1">
        <v>42164.0</v>
      </c>
      <c r="B596" s="2" t="s">
        <v>1387</v>
      </c>
      <c r="C596" s="2">
        <v>3.0</v>
      </c>
      <c r="D596" s="2" t="s">
        <v>1388</v>
      </c>
      <c r="E596" s="2" t="s">
        <v>27</v>
      </c>
      <c r="F596" s="2" t="s">
        <v>1389</v>
      </c>
      <c r="G596" s="2" t="s">
        <v>39</v>
      </c>
      <c r="H596" s="2" t="s">
        <v>526</v>
      </c>
      <c r="I596" s="2" t="s">
        <v>1088</v>
      </c>
      <c r="J596" s="2" t="s">
        <v>552</v>
      </c>
      <c r="K596" s="2" t="s">
        <v>77</v>
      </c>
      <c r="L596" s="10">
        <v>42166.0</v>
      </c>
      <c r="M596" s="2" t="s">
        <v>142</v>
      </c>
      <c r="N596" s="11">
        <v>0.0</v>
      </c>
      <c r="O596" s="12">
        <v>10.0</v>
      </c>
      <c r="P596" s="13">
        <v>0.06</v>
      </c>
      <c r="Q596" s="13">
        <v>162.0</v>
      </c>
      <c r="R596" s="13">
        <f t="shared" si="1"/>
        <v>162</v>
      </c>
      <c r="S596" s="14">
        <f t="shared" si="2"/>
        <v>54</v>
      </c>
      <c r="T596" s="14">
        <f t="shared" si="3"/>
        <v>0.06172839506</v>
      </c>
      <c r="U596" s="15" t="str">
        <f>vlookup(F596,'Sub categories'!$A:$C,3,False)</f>
        <v>Storage</v>
      </c>
      <c r="V596" s="16">
        <f t="shared" si="4"/>
        <v>2</v>
      </c>
      <c r="W596" s="17">
        <f t="array" ref="W596">INDEX(shipping_prices!$C$1:$F1823,MATCH(I596,shipping_prices!$A$1:$A1823,0),MATCH(M596,shipping_prices!$C$1:$F$1,0))</f>
        <v>24.93</v>
      </c>
      <c r="X596" s="15" t="str">
        <f t="shared" si="5"/>
        <v>Dianna VittoriniMinneapolisMinnesota</v>
      </c>
      <c r="Y596" s="15" t="str">
        <f t="shared" si="6"/>
        <v>Low</v>
      </c>
    </row>
    <row r="597" hidden="1">
      <c r="A597" s="1">
        <v>42164.0</v>
      </c>
      <c r="B597" s="2" t="s">
        <v>1387</v>
      </c>
      <c r="C597" s="2">
        <v>3.0</v>
      </c>
      <c r="D597" s="2" t="s">
        <v>1388</v>
      </c>
      <c r="E597" s="2" t="s">
        <v>27</v>
      </c>
      <c r="F597" s="2" t="s">
        <v>1390</v>
      </c>
      <c r="G597" s="2" t="s">
        <v>39</v>
      </c>
      <c r="H597" s="2" t="s">
        <v>1391</v>
      </c>
      <c r="I597" s="2" t="s">
        <v>1088</v>
      </c>
      <c r="J597" s="2" t="s">
        <v>552</v>
      </c>
      <c r="K597" s="2" t="s">
        <v>77</v>
      </c>
      <c r="L597" s="10">
        <v>42166.0</v>
      </c>
      <c r="M597" s="2" t="s">
        <v>142</v>
      </c>
      <c r="N597" s="11">
        <v>0.0</v>
      </c>
      <c r="O597" s="12">
        <v>0.0</v>
      </c>
      <c r="P597" s="13">
        <v>0.0</v>
      </c>
      <c r="Q597" s="13">
        <v>502.0</v>
      </c>
      <c r="R597" s="13">
        <f t="shared" si="1"/>
        <v>502</v>
      </c>
      <c r="S597" s="14">
        <f t="shared" si="2"/>
        <v>167.3333333</v>
      </c>
      <c r="T597" s="14">
        <f t="shared" si="3"/>
        <v>0</v>
      </c>
      <c r="U597" s="15" t="str">
        <f>vlookup(F597,'Sub categories'!$A:$C,3,False)</f>
        <v>Storage</v>
      </c>
      <c r="V597" s="16">
        <f t="shared" si="4"/>
        <v>2</v>
      </c>
      <c r="W597" s="17">
        <f t="array" ref="W597">INDEX(shipping_prices!$C$1:$F1824,MATCH(I597,shipping_prices!$A$1:$A1824,0),MATCH(M597,shipping_prices!$C$1:$F$1,0))</f>
        <v>24.93</v>
      </c>
      <c r="X597" s="15" t="str">
        <f t="shared" si="5"/>
        <v>Dianna VittoriniMinneapolisMinnesota</v>
      </c>
      <c r="Y597" s="15" t="str">
        <f t="shared" si="6"/>
        <v>loss</v>
      </c>
    </row>
    <row r="598">
      <c r="A598" s="1">
        <v>42165.0</v>
      </c>
      <c r="B598" s="2" t="s">
        <v>1392</v>
      </c>
      <c r="C598" s="2">
        <v>4.0</v>
      </c>
      <c r="D598" s="2" t="s">
        <v>1393</v>
      </c>
      <c r="E598" s="2" t="s">
        <v>37</v>
      </c>
      <c r="F598" s="2" t="s">
        <v>259</v>
      </c>
      <c r="G598" s="2" t="s">
        <v>45</v>
      </c>
      <c r="H598" s="2" t="s">
        <v>260</v>
      </c>
      <c r="I598" s="2" t="s">
        <v>88</v>
      </c>
      <c r="J598" s="2" t="s">
        <v>89</v>
      </c>
      <c r="K598" s="2" t="s">
        <v>54</v>
      </c>
      <c r="L598" s="10">
        <v>42172.0</v>
      </c>
      <c r="M598" s="2" t="s">
        <v>142</v>
      </c>
      <c r="N598" s="11">
        <v>0.0</v>
      </c>
      <c r="O598" s="12">
        <v>13.0</v>
      </c>
      <c r="P598" s="13">
        <v>0.43</v>
      </c>
      <c r="Q598" s="13">
        <v>29.0</v>
      </c>
      <c r="R598" s="13">
        <f t="shared" si="1"/>
        <v>29</v>
      </c>
      <c r="S598" s="14">
        <f t="shared" si="2"/>
        <v>7.25</v>
      </c>
      <c r="T598" s="14">
        <f t="shared" si="3"/>
        <v>0.4482758621</v>
      </c>
      <c r="U598" s="15" t="str">
        <f>vlookup(F598,'Sub categories'!$A:$C,3,False)</f>
        <v>Furnishings</v>
      </c>
      <c r="V598" s="16">
        <f t="shared" si="4"/>
        <v>7</v>
      </c>
      <c r="W598" s="17">
        <f t="array" ref="W598">INDEX(shipping_prices!$C$1:$F1825,MATCH(I598,shipping_prices!$A$1:$A1825,0),MATCH(M598,shipping_prices!$C$1:$F$1,0))</f>
        <v>21.33</v>
      </c>
      <c r="X598" s="15" t="str">
        <f t="shared" si="5"/>
        <v>Corey CatlettSpringfieldVirginia</v>
      </c>
      <c r="Y598" s="15" t="str">
        <f t="shared" si="6"/>
        <v>Low</v>
      </c>
    </row>
    <row r="599" hidden="1">
      <c r="A599" s="1">
        <v>42168.0</v>
      </c>
      <c r="B599" s="2" t="s">
        <v>1392</v>
      </c>
      <c r="C599" s="2">
        <v>5.0</v>
      </c>
      <c r="D599" s="2" t="s">
        <v>1393</v>
      </c>
      <c r="E599" s="2" t="s">
        <v>37</v>
      </c>
      <c r="F599" s="2" t="s">
        <v>1394</v>
      </c>
      <c r="G599" s="2" t="s">
        <v>29</v>
      </c>
      <c r="H599" s="2" t="s">
        <v>79</v>
      </c>
      <c r="I599" s="2" t="s">
        <v>88</v>
      </c>
      <c r="J599" s="2" t="s">
        <v>89</v>
      </c>
      <c r="K599" s="2" t="s">
        <v>54</v>
      </c>
      <c r="L599" s="10">
        <v>42172.0</v>
      </c>
      <c r="M599" s="2" t="s">
        <v>142</v>
      </c>
      <c r="N599" s="11">
        <v>0.0</v>
      </c>
      <c r="O599" s="12">
        <v>168.0</v>
      </c>
      <c r="P599" s="13">
        <v>0.29</v>
      </c>
      <c r="Q599" s="13">
        <v>580.0</v>
      </c>
      <c r="R599" s="13">
        <f t="shared" si="1"/>
        <v>580</v>
      </c>
      <c r="S599" s="14">
        <f t="shared" si="2"/>
        <v>116</v>
      </c>
      <c r="T599" s="14">
        <f t="shared" si="3"/>
        <v>0.2896551724</v>
      </c>
      <c r="U599" s="15" t="str">
        <f>vlookup(F599,'Sub categories'!$A:$C,3,False)</f>
        <v>Phones</v>
      </c>
      <c r="V599" s="16">
        <f t="shared" si="4"/>
        <v>4</v>
      </c>
      <c r="W599" s="17">
        <f t="array" ref="W599">INDEX(shipping_prices!$C$1:$F1826,MATCH(I599,shipping_prices!$A$1:$A1826,0),MATCH(M599,shipping_prices!$C$1:$F$1,0))</f>
        <v>21.33</v>
      </c>
      <c r="X599" s="15" t="str">
        <f t="shared" si="5"/>
        <v>Corey CatlettSpringfieldVirginia</v>
      </c>
      <c r="Y599" s="15" t="str">
        <f t="shared" si="6"/>
        <v>High</v>
      </c>
    </row>
    <row r="600">
      <c r="A600" s="1">
        <v>42169.0</v>
      </c>
      <c r="B600" s="2" t="s">
        <v>1392</v>
      </c>
      <c r="C600" s="2">
        <v>3.0</v>
      </c>
      <c r="D600" s="2" t="s">
        <v>1393</v>
      </c>
      <c r="E600" s="2" t="s">
        <v>37</v>
      </c>
      <c r="F600" s="2" t="s">
        <v>1395</v>
      </c>
      <c r="G600" s="2" t="s">
        <v>45</v>
      </c>
      <c r="H600" s="2" t="s">
        <v>1396</v>
      </c>
      <c r="I600" s="2" t="s">
        <v>88</v>
      </c>
      <c r="J600" s="2" t="s">
        <v>89</v>
      </c>
      <c r="K600" s="2" t="s">
        <v>54</v>
      </c>
      <c r="L600" s="10">
        <v>42172.0</v>
      </c>
      <c r="M600" s="2" t="s">
        <v>142</v>
      </c>
      <c r="N600" s="11">
        <v>0.0</v>
      </c>
      <c r="O600" s="12">
        <v>301.0</v>
      </c>
      <c r="P600" s="13">
        <v>0.25</v>
      </c>
      <c r="Q600" s="13">
        <v>1203.0</v>
      </c>
      <c r="R600" s="13">
        <f t="shared" si="1"/>
        <v>1203</v>
      </c>
      <c r="S600" s="14">
        <f t="shared" si="2"/>
        <v>401</v>
      </c>
      <c r="T600" s="14">
        <f t="shared" si="3"/>
        <v>0.2502078138</v>
      </c>
      <c r="U600" s="15" t="str">
        <f>vlookup(F600,'Sub categories'!$A:$C,3,False)</f>
        <v>Tables</v>
      </c>
      <c r="V600" s="16">
        <f t="shared" si="4"/>
        <v>3</v>
      </c>
      <c r="W600" s="17">
        <f t="array" ref="W600">INDEX(shipping_prices!$C$1:$F1827,MATCH(I600,shipping_prices!$A$1:$A1827,0),MATCH(M600,shipping_prices!$C$1:$F$1,0))</f>
        <v>21.33</v>
      </c>
      <c r="X600" s="15" t="str">
        <f t="shared" si="5"/>
        <v>Corey CatlettSpringfieldVirginia</v>
      </c>
      <c r="Y600" s="15" t="str">
        <f t="shared" si="6"/>
        <v>High</v>
      </c>
    </row>
    <row r="601">
      <c r="A601" s="1">
        <v>42170.0</v>
      </c>
      <c r="B601" s="2" t="s">
        <v>1397</v>
      </c>
      <c r="C601" s="2">
        <v>2.0</v>
      </c>
      <c r="D601" s="2" t="s">
        <v>1366</v>
      </c>
      <c r="E601" s="2" t="s">
        <v>37</v>
      </c>
      <c r="F601" s="2" t="s">
        <v>1398</v>
      </c>
      <c r="G601" s="2" t="s">
        <v>45</v>
      </c>
      <c r="H601" s="2" t="s">
        <v>485</v>
      </c>
      <c r="I601" s="2" t="s">
        <v>158</v>
      </c>
      <c r="J601" s="2" t="s">
        <v>159</v>
      </c>
      <c r="K601" s="2" t="s">
        <v>43</v>
      </c>
      <c r="L601" s="10">
        <v>42176.0</v>
      </c>
      <c r="M601" s="2" t="s">
        <v>34</v>
      </c>
      <c r="N601" s="11">
        <v>0.0</v>
      </c>
      <c r="O601" s="12">
        <v>55.0</v>
      </c>
      <c r="P601" s="13">
        <v>0.4</v>
      </c>
      <c r="Q601" s="13">
        <v>138.0</v>
      </c>
      <c r="R601" s="13">
        <f t="shared" si="1"/>
        <v>138</v>
      </c>
      <c r="S601" s="14">
        <f t="shared" si="2"/>
        <v>69</v>
      </c>
      <c r="T601" s="14">
        <f t="shared" si="3"/>
        <v>0.3985507246</v>
      </c>
      <c r="U601" s="15" t="str">
        <f>vlookup(F601,'Sub categories'!$A:$C,3,False)</f>
        <v>Furnishings</v>
      </c>
      <c r="V601" s="16">
        <f t="shared" si="4"/>
        <v>6</v>
      </c>
      <c r="W601" s="17">
        <f t="array" ref="W601">INDEX(shipping_prices!$C$1:$F1828,MATCH(I601,shipping_prices!$A$1:$A1828,0),MATCH(M601,shipping_prices!$C$1:$F$1,0))</f>
        <v>7</v>
      </c>
      <c r="X601" s="15" t="str">
        <f t="shared" si="5"/>
        <v>Maya HermanSeattleWashington</v>
      </c>
      <c r="Y601" s="15" t="str">
        <f t="shared" si="6"/>
        <v>High</v>
      </c>
    </row>
    <row r="602">
      <c r="A602" s="1">
        <v>42170.0</v>
      </c>
      <c r="B602" s="2" t="s">
        <v>1397</v>
      </c>
      <c r="C602" s="2">
        <v>4.0</v>
      </c>
      <c r="D602" s="2" t="s">
        <v>1366</v>
      </c>
      <c r="E602" s="2" t="s">
        <v>37</v>
      </c>
      <c r="F602" s="2" t="s">
        <v>1399</v>
      </c>
      <c r="G602" s="2" t="s">
        <v>45</v>
      </c>
      <c r="H602" s="2" t="s">
        <v>1400</v>
      </c>
      <c r="I602" s="2" t="s">
        <v>158</v>
      </c>
      <c r="J602" s="2" t="s">
        <v>159</v>
      </c>
      <c r="K602" s="2" t="s">
        <v>43</v>
      </c>
      <c r="L602" s="10">
        <v>42176.0</v>
      </c>
      <c r="M602" s="2" t="s">
        <v>34</v>
      </c>
      <c r="N602" s="11">
        <v>0.0</v>
      </c>
      <c r="O602" s="12">
        <v>95.0</v>
      </c>
      <c r="P602" s="13">
        <v>0.13</v>
      </c>
      <c r="Q602" s="13">
        <v>730.0</v>
      </c>
      <c r="R602" s="13">
        <f t="shared" si="1"/>
        <v>730</v>
      </c>
      <c r="S602" s="14">
        <f t="shared" si="2"/>
        <v>182.5</v>
      </c>
      <c r="T602" s="14">
        <f t="shared" si="3"/>
        <v>0.1301369863</v>
      </c>
      <c r="U602" s="15" t="str">
        <f>vlookup(F602,'Sub categories'!$A:$C,3,False)</f>
        <v>Tables</v>
      </c>
      <c r="V602" s="16">
        <f t="shared" si="4"/>
        <v>6</v>
      </c>
      <c r="W602" s="17">
        <f t="array" ref="W602">INDEX(shipping_prices!$C$1:$F1829,MATCH(I602,shipping_prices!$A$1:$A1829,0),MATCH(M602,shipping_prices!$C$1:$F$1,0))</f>
        <v>7</v>
      </c>
      <c r="X602" s="15" t="str">
        <f t="shared" si="5"/>
        <v>Maya HermanSeattleWashington</v>
      </c>
      <c r="Y602" s="15" t="str">
        <f t="shared" si="6"/>
        <v>High</v>
      </c>
    </row>
    <row r="603" hidden="1">
      <c r="A603" s="1">
        <v>42170.0</v>
      </c>
      <c r="B603" s="2" t="s">
        <v>1401</v>
      </c>
      <c r="C603" s="2">
        <v>2.0</v>
      </c>
      <c r="D603" s="2" t="s">
        <v>1402</v>
      </c>
      <c r="E603" s="2" t="s">
        <v>27</v>
      </c>
      <c r="F603" s="2" t="s">
        <v>696</v>
      </c>
      <c r="G603" s="2" t="s">
        <v>29</v>
      </c>
      <c r="H603" s="2" t="s">
        <v>697</v>
      </c>
      <c r="I603" s="2" t="s">
        <v>41</v>
      </c>
      <c r="J603" s="2" t="s">
        <v>42</v>
      </c>
      <c r="K603" s="2" t="s">
        <v>43</v>
      </c>
      <c r="L603" s="10">
        <v>42175.0</v>
      </c>
      <c r="M603" s="2" t="s">
        <v>90</v>
      </c>
      <c r="N603" s="11">
        <v>0.0</v>
      </c>
      <c r="O603" s="12">
        <v>38.0</v>
      </c>
      <c r="P603" s="13">
        <v>0.16</v>
      </c>
      <c r="Q603" s="13">
        <v>238.0</v>
      </c>
      <c r="R603" s="13">
        <f t="shared" si="1"/>
        <v>238</v>
      </c>
      <c r="S603" s="14">
        <f t="shared" si="2"/>
        <v>119</v>
      </c>
      <c r="T603" s="14">
        <f t="shared" si="3"/>
        <v>0.1596638655</v>
      </c>
      <c r="U603" s="15" t="str">
        <f>vlookup(F603,'Sub categories'!$A:$C,3,False)</f>
        <v>Accessories</v>
      </c>
      <c r="V603" s="16">
        <f t="shared" si="4"/>
        <v>5</v>
      </c>
      <c r="W603" s="17">
        <f t="array" ref="W603">INDEX(shipping_prices!$C$1:$F1830,MATCH(I603,shipping_prices!$A$1:$A1830,0),MATCH(M603,shipping_prices!$C$1:$F$1,0))</f>
        <v>2.77</v>
      </c>
      <c r="X603" s="15" t="str">
        <f t="shared" si="5"/>
        <v>Giulietta WeimerSan FranciscoCalifornia</v>
      </c>
      <c r="Y603" s="15" t="str">
        <f t="shared" si="6"/>
        <v>High</v>
      </c>
    </row>
    <row r="604">
      <c r="A604" s="1">
        <v>42170.0</v>
      </c>
      <c r="B604" s="2" t="s">
        <v>1403</v>
      </c>
      <c r="C604" s="2">
        <v>2.0</v>
      </c>
      <c r="D604" s="2" t="s">
        <v>1404</v>
      </c>
      <c r="E604" s="2" t="s">
        <v>27</v>
      </c>
      <c r="F604" s="2" t="s">
        <v>1405</v>
      </c>
      <c r="G604" s="2" t="s">
        <v>45</v>
      </c>
      <c r="H604" s="2" t="s">
        <v>288</v>
      </c>
      <c r="I604" s="2" t="s">
        <v>1406</v>
      </c>
      <c r="J604" s="2" t="s">
        <v>76</v>
      </c>
      <c r="K604" s="2" t="s">
        <v>77</v>
      </c>
      <c r="L604" s="10">
        <v>42181.0</v>
      </c>
      <c r="M604" s="2" t="s">
        <v>34</v>
      </c>
      <c r="N604" s="11">
        <v>0.3</v>
      </c>
      <c r="O604" s="12">
        <v>42.0</v>
      </c>
      <c r="P604" s="13">
        <v>0.09</v>
      </c>
      <c r="Q604" s="13">
        <v>489.0</v>
      </c>
      <c r="R604" s="13">
        <f t="shared" si="1"/>
        <v>698.5714286</v>
      </c>
      <c r="S604" s="14">
        <f t="shared" si="2"/>
        <v>349.2857143</v>
      </c>
      <c r="T604" s="14">
        <f t="shared" si="3"/>
        <v>0.08588957055</v>
      </c>
      <c r="U604" s="15" t="str">
        <f>vlookup(F604,'Sub categories'!$A:$C,3,False)</f>
        <v>Tables</v>
      </c>
      <c r="V604" s="16">
        <f t="shared" si="4"/>
        <v>11</v>
      </c>
      <c r="W604" s="17">
        <f t="array" ref="W604">INDEX(shipping_prices!$C$1:$F1831,MATCH(I604,shipping_prices!$A$1:$A1831,0),MATCH(M604,shipping_prices!$C$1:$F$1,0))</f>
        <v>8.29</v>
      </c>
      <c r="X604" s="15" t="str">
        <f t="shared" si="5"/>
        <v>Gary ZanduskyTexas CityTexas</v>
      </c>
      <c r="Y604" s="15" t="str">
        <f t="shared" si="6"/>
        <v>High</v>
      </c>
    </row>
    <row r="605" hidden="1">
      <c r="A605" s="1">
        <v>42171.0</v>
      </c>
      <c r="B605" s="2" t="s">
        <v>1407</v>
      </c>
      <c r="C605" s="2">
        <v>4.0</v>
      </c>
      <c r="D605" s="2" t="s">
        <v>1408</v>
      </c>
      <c r="E605" s="2" t="s">
        <v>27</v>
      </c>
      <c r="F605" s="2" t="s">
        <v>1409</v>
      </c>
      <c r="G605" s="2" t="s">
        <v>39</v>
      </c>
      <c r="H605" s="2" t="s">
        <v>193</v>
      </c>
      <c r="I605" s="2" t="s">
        <v>1410</v>
      </c>
      <c r="J605" s="2" t="s">
        <v>32</v>
      </c>
      <c r="K605" s="2" t="s">
        <v>33</v>
      </c>
      <c r="L605" s="10">
        <v>42171.0</v>
      </c>
      <c r="M605" s="2" t="s">
        <v>469</v>
      </c>
      <c r="N605" s="11">
        <v>0.0</v>
      </c>
      <c r="O605" s="12">
        <v>6.0</v>
      </c>
      <c r="P605" s="13">
        <v>0.49</v>
      </c>
      <c r="Q605" s="13">
        <v>12.0</v>
      </c>
      <c r="R605" s="13">
        <f t="shared" si="1"/>
        <v>12</v>
      </c>
      <c r="S605" s="14">
        <f t="shared" si="2"/>
        <v>3</v>
      </c>
      <c r="T605" s="14">
        <f t="shared" si="3"/>
        <v>0.5</v>
      </c>
      <c r="U605" s="15" t="str">
        <f>vlookup(F605,'Sub categories'!$A:$C,3,False)</f>
        <v>Labels</v>
      </c>
      <c r="V605" s="16">
        <f t="shared" si="4"/>
        <v>0</v>
      </c>
      <c r="W605" s="17">
        <f t="array" ref="W605">INDEX(shipping_prices!$C$1:$F1832,MATCH(I605,shipping_prices!$A$1:$A1832,0),MATCH(M605,shipping_prices!$C$1:$F$1,0))</f>
        <v>54.35</v>
      </c>
      <c r="X605" s="15" t="str">
        <f t="shared" si="5"/>
        <v>Lynn SmithUticaNew York</v>
      </c>
      <c r="Y605" s="15" t="str">
        <f t="shared" si="6"/>
        <v>Low</v>
      </c>
    </row>
    <row r="606" hidden="1">
      <c r="A606" s="1">
        <v>42171.0</v>
      </c>
      <c r="B606" s="2" t="s">
        <v>1407</v>
      </c>
      <c r="C606" s="2">
        <v>3.0</v>
      </c>
      <c r="D606" s="2" t="s">
        <v>1408</v>
      </c>
      <c r="E606" s="2" t="s">
        <v>27</v>
      </c>
      <c r="F606" s="2" t="s">
        <v>1411</v>
      </c>
      <c r="G606" s="2" t="s">
        <v>39</v>
      </c>
      <c r="H606" s="2" t="s">
        <v>146</v>
      </c>
      <c r="I606" s="2" t="s">
        <v>1410</v>
      </c>
      <c r="J606" s="2" t="s">
        <v>32</v>
      </c>
      <c r="K606" s="2" t="s">
        <v>33</v>
      </c>
      <c r="L606" s="10">
        <v>42171.0</v>
      </c>
      <c r="M606" s="2" t="s">
        <v>469</v>
      </c>
      <c r="N606" s="11">
        <v>0.2</v>
      </c>
      <c r="O606" s="12">
        <v>5.0</v>
      </c>
      <c r="P606" s="13">
        <v>0.36</v>
      </c>
      <c r="Q606" s="13">
        <v>13.0</v>
      </c>
      <c r="R606" s="13">
        <f t="shared" si="1"/>
        <v>16.25</v>
      </c>
      <c r="S606" s="14">
        <f t="shared" si="2"/>
        <v>5.416666667</v>
      </c>
      <c r="T606" s="14">
        <f t="shared" si="3"/>
        <v>0.3846153846</v>
      </c>
      <c r="U606" s="15" t="str">
        <f>vlookup(F606,'Sub categories'!$A:$C,3,False)</f>
        <v>Binders</v>
      </c>
      <c r="V606" s="16">
        <f t="shared" si="4"/>
        <v>0</v>
      </c>
      <c r="W606" s="17">
        <f t="array" ref="W606">INDEX(shipping_prices!$C$1:$F1833,MATCH(I606,shipping_prices!$A$1:$A1833,0),MATCH(M606,shipping_prices!$C$1:$F$1,0))</f>
        <v>54.35</v>
      </c>
      <c r="X606" s="15" t="str">
        <f t="shared" si="5"/>
        <v>Lynn SmithUticaNew York</v>
      </c>
      <c r="Y606" s="15" t="str">
        <f t="shared" si="6"/>
        <v>Low</v>
      </c>
    </row>
    <row r="607" hidden="1">
      <c r="A607" s="1">
        <v>42171.0</v>
      </c>
      <c r="B607" s="2" t="s">
        <v>1407</v>
      </c>
      <c r="C607" s="2">
        <v>4.0</v>
      </c>
      <c r="D607" s="2" t="s">
        <v>1408</v>
      </c>
      <c r="E607" s="2" t="s">
        <v>27</v>
      </c>
      <c r="F607" s="2" t="s">
        <v>1412</v>
      </c>
      <c r="G607" s="2" t="s">
        <v>39</v>
      </c>
      <c r="H607" s="2" t="s">
        <v>58</v>
      </c>
      <c r="I607" s="2" t="s">
        <v>1410</v>
      </c>
      <c r="J607" s="2" t="s">
        <v>32</v>
      </c>
      <c r="K607" s="2" t="s">
        <v>33</v>
      </c>
      <c r="L607" s="10">
        <v>42171.0</v>
      </c>
      <c r="M607" s="2" t="s">
        <v>469</v>
      </c>
      <c r="N607" s="11">
        <v>0.2</v>
      </c>
      <c r="O607" s="12">
        <v>6.0</v>
      </c>
      <c r="P607" s="13">
        <v>0.34</v>
      </c>
      <c r="Q607" s="13">
        <v>17.0</v>
      </c>
      <c r="R607" s="13">
        <f t="shared" si="1"/>
        <v>21.25</v>
      </c>
      <c r="S607" s="14">
        <f t="shared" si="2"/>
        <v>5.3125</v>
      </c>
      <c r="T607" s="14">
        <f t="shared" si="3"/>
        <v>0.3529411765</v>
      </c>
      <c r="U607" s="15" t="str">
        <f>vlookup(F607,'Sub categories'!$A:$C,3,False)</f>
        <v>Binders</v>
      </c>
      <c r="V607" s="16">
        <f t="shared" si="4"/>
        <v>0</v>
      </c>
      <c r="W607" s="17">
        <f t="array" ref="W607">INDEX(shipping_prices!$C$1:$F1834,MATCH(I607,shipping_prices!$A$1:$A1834,0),MATCH(M607,shipping_prices!$C$1:$F$1,0))</f>
        <v>54.35</v>
      </c>
      <c r="X607" s="15" t="str">
        <f t="shared" si="5"/>
        <v>Lynn SmithUticaNew York</v>
      </c>
      <c r="Y607" s="15" t="str">
        <f t="shared" si="6"/>
        <v>Low</v>
      </c>
    </row>
    <row r="608" hidden="1">
      <c r="A608" s="1">
        <v>42171.0</v>
      </c>
      <c r="B608" s="2" t="s">
        <v>1407</v>
      </c>
      <c r="C608" s="2">
        <v>9.0</v>
      </c>
      <c r="D608" s="2" t="s">
        <v>1408</v>
      </c>
      <c r="E608" s="2" t="s">
        <v>27</v>
      </c>
      <c r="F608" s="2" t="s">
        <v>1413</v>
      </c>
      <c r="G608" s="2" t="s">
        <v>39</v>
      </c>
      <c r="H608" s="2" t="s">
        <v>193</v>
      </c>
      <c r="I608" s="2" t="s">
        <v>1410</v>
      </c>
      <c r="J608" s="2" t="s">
        <v>32</v>
      </c>
      <c r="K608" s="2" t="s">
        <v>33</v>
      </c>
      <c r="L608" s="10">
        <v>42171.0</v>
      </c>
      <c r="M608" s="2" t="s">
        <v>469</v>
      </c>
      <c r="N608" s="11">
        <v>0.0</v>
      </c>
      <c r="O608" s="12">
        <v>45.0</v>
      </c>
      <c r="P608" s="13">
        <v>0.48</v>
      </c>
      <c r="Q608" s="13">
        <v>93.0</v>
      </c>
      <c r="R608" s="13">
        <f t="shared" si="1"/>
        <v>93</v>
      </c>
      <c r="S608" s="14">
        <f t="shared" si="2"/>
        <v>10.33333333</v>
      </c>
      <c r="T608" s="14">
        <f t="shared" si="3"/>
        <v>0.4838709677</v>
      </c>
      <c r="U608" s="15" t="str">
        <f>vlookup(F608,'Sub categories'!$A:$C,3,False)</f>
        <v>Labels</v>
      </c>
      <c r="V608" s="16">
        <f t="shared" si="4"/>
        <v>0</v>
      </c>
      <c r="W608" s="17">
        <f t="array" ref="W608">INDEX(shipping_prices!$C$1:$F1835,MATCH(I608,shipping_prices!$A$1:$A1835,0),MATCH(M608,shipping_prices!$C$1:$F$1,0))</f>
        <v>54.35</v>
      </c>
      <c r="X608" s="15" t="str">
        <f t="shared" si="5"/>
        <v>Lynn SmithUticaNew York</v>
      </c>
      <c r="Y608" s="15" t="str">
        <f t="shared" si="6"/>
        <v>High</v>
      </c>
    </row>
    <row r="609" hidden="1">
      <c r="A609" s="1">
        <v>42172.0</v>
      </c>
      <c r="B609" s="2" t="s">
        <v>1407</v>
      </c>
      <c r="C609" s="2">
        <v>4.0</v>
      </c>
      <c r="D609" s="2" t="s">
        <v>1408</v>
      </c>
      <c r="E609" s="2" t="s">
        <v>27</v>
      </c>
      <c r="F609" s="2" t="s">
        <v>1414</v>
      </c>
      <c r="G609" s="2" t="s">
        <v>29</v>
      </c>
      <c r="H609" s="2" t="s">
        <v>1415</v>
      </c>
      <c r="I609" s="2" t="s">
        <v>1410</v>
      </c>
      <c r="J609" s="2" t="s">
        <v>32</v>
      </c>
      <c r="K609" s="2" t="s">
        <v>33</v>
      </c>
      <c r="L609" s="10">
        <v>42172.0</v>
      </c>
      <c r="M609" s="2" t="s">
        <v>469</v>
      </c>
      <c r="N609" s="11">
        <v>0.0</v>
      </c>
      <c r="O609" s="12">
        <v>78.0</v>
      </c>
      <c r="P609" s="13">
        <v>0.28</v>
      </c>
      <c r="Q609" s="13">
        <v>280.0</v>
      </c>
      <c r="R609" s="13">
        <f t="shared" si="1"/>
        <v>280</v>
      </c>
      <c r="S609" s="14">
        <f t="shared" si="2"/>
        <v>70</v>
      </c>
      <c r="T609" s="14">
        <f t="shared" si="3"/>
        <v>0.2785714286</v>
      </c>
      <c r="U609" s="15" t="str">
        <f>vlookup(F609,'Sub categories'!$A:$C,3,False)</f>
        <v>Phones</v>
      </c>
      <c r="V609" s="16">
        <f t="shared" si="4"/>
        <v>0</v>
      </c>
      <c r="W609" s="17">
        <f t="array" ref="W609">INDEX(shipping_prices!$C$1:$F1836,MATCH(I609,shipping_prices!$A$1:$A1836,0),MATCH(M609,shipping_prices!$C$1:$F$1,0))</f>
        <v>54.35</v>
      </c>
      <c r="X609" s="15" t="str">
        <f t="shared" si="5"/>
        <v>Lynn SmithUticaNew York</v>
      </c>
      <c r="Y609" s="15" t="str">
        <f t="shared" si="6"/>
        <v>High</v>
      </c>
    </row>
    <row r="610">
      <c r="A610" s="1">
        <v>42172.0</v>
      </c>
      <c r="B610" s="2" t="s">
        <v>1416</v>
      </c>
      <c r="C610" s="2">
        <v>3.0</v>
      </c>
      <c r="D610" s="2" t="s">
        <v>474</v>
      </c>
      <c r="E610" s="2" t="s">
        <v>27</v>
      </c>
      <c r="F610" s="2" t="s">
        <v>1417</v>
      </c>
      <c r="G610" s="2" t="s">
        <v>45</v>
      </c>
      <c r="H610" s="2" t="s">
        <v>79</v>
      </c>
      <c r="I610" s="2" t="s">
        <v>1418</v>
      </c>
      <c r="J610" s="2" t="s">
        <v>814</v>
      </c>
      <c r="K610" s="2" t="s">
        <v>43</v>
      </c>
      <c r="L610" s="10">
        <v>42174.0</v>
      </c>
      <c r="M610" s="2" t="s">
        <v>34</v>
      </c>
      <c r="N610" s="11">
        <v>0.2</v>
      </c>
      <c r="O610" s="12">
        <v>1.0</v>
      </c>
      <c r="P610" s="13">
        <v>0.3</v>
      </c>
      <c r="Q610" s="13">
        <v>4.0</v>
      </c>
      <c r="R610" s="13">
        <f t="shared" si="1"/>
        <v>5</v>
      </c>
      <c r="S610" s="14">
        <f t="shared" si="2"/>
        <v>1.666666667</v>
      </c>
      <c r="T610" s="14">
        <f t="shared" si="3"/>
        <v>0.25</v>
      </c>
      <c r="U610" s="15" t="str">
        <f>vlookup(F610,'Sub categories'!$A:$C,3,False)</f>
        <v>Furnishings</v>
      </c>
      <c r="V610" s="16">
        <f t="shared" si="4"/>
        <v>2</v>
      </c>
      <c r="W610" s="17">
        <f t="array" ref="W610">INDEX(shipping_prices!$C$1:$F1837,MATCH(I610,shipping_prices!$A$1:$A1837,0),MATCH(M610,shipping_prices!$C$1:$F$1,0))</f>
        <v>12.96</v>
      </c>
      <c r="X610" s="15" t="str">
        <f t="shared" si="5"/>
        <v>Arthur PrichepDenverColorado</v>
      </c>
      <c r="Y610" s="15" t="str">
        <f t="shared" si="6"/>
        <v>Low</v>
      </c>
    </row>
    <row r="611" hidden="1">
      <c r="A611" s="1">
        <v>42172.0</v>
      </c>
      <c r="B611" s="2" t="s">
        <v>1416</v>
      </c>
      <c r="C611" s="2">
        <v>1.0</v>
      </c>
      <c r="D611" s="2" t="s">
        <v>474</v>
      </c>
      <c r="E611" s="2" t="s">
        <v>27</v>
      </c>
      <c r="F611" s="2" t="s">
        <v>1204</v>
      </c>
      <c r="G611" s="2" t="s">
        <v>39</v>
      </c>
      <c r="H611" s="2" t="s">
        <v>297</v>
      </c>
      <c r="I611" s="2" t="s">
        <v>1418</v>
      </c>
      <c r="J611" s="2" t="s">
        <v>814</v>
      </c>
      <c r="K611" s="2" t="s">
        <v>43</v>
      </c>
      <c r="L611" s="10">
        <v>42174.0</v>
      </c>
      <c r="M611" s="2" t="s">
        <v>34</v>
      </c>
      <c r="N611" s="11">
        <v>0.2</v>
      </c>
      <c r="O611" s="12">
        <v>1.0</v>
      </c>
      <c r="P611" s="13">
        <v>0.08</v>
      </c>
      <c r="Q611" s="13">
        <v>7.0</v>
      </c>
      <c r="R611" s="13">
        <f t="shared" si="1"/>
        <v>8.75</v>
      </c>
      <c r="S611" s="14">
        <f t="shared" si="2"/>
        <v>8.75</v>
      </c>
      <c r="T611" s="14">
        <f t="shared" si="3"/>
        <v>0.1428571429</v>
      </c>
      <c r="U611" s="15" t="str">
        <f>vlookup(F611,'Sub categories'!$A:$C,3,False)</f>
        <v>Supplies</v>
      </c>
      <c r="V611" s="16">
        <f t="shared" si="4"/>
        <v>2</v>
      </c>
      <c r="W611" s="17">
        <f t="array" ref="W611">INDEX(shipping_prices!$C$1:$F1838,MATCH(I611,shipping_prices!$A$1:$A1838,0),MATCH(M611,shipping_prices!$C$1:$F$1,0))</f>
        <v>12.96</v>
      </c>
      <c r="X611" s="15" t="str">
        <f t="shared" si="5"/>
        <v>Arthur PrichepDenverColorado</v>
      </c>
      <c r="Y611" s="15" t="str">
        <f t="shared" si="6"/>
        <v>Low</v>
      </c>
    </row>
    <row r="612" hidden="1">
      <c r="A612" s="1">
        <v>42172.0</v>
      </c>
      <c r="B612" s="2" t="s">
        <v>1416</v>
      </c>
      <c r="C612" s="2">
        <v>3.0</v>
      </c>
      <c r="D612" s="2" t="s">
        <v>474</v>
      </c>
      <c r="E612" s="2" t="s">
        <v>27</v>
      </c>
      <c r="F612" s="2" t="s">
        <v>1419</v>
      </c>
      <c r="G612" s="2" t="s">
        <v>39</v>
      </c>
      <c r="H612" s="2" t="s">
        <v>51</v>
      </c>
      <c r="I612" s="2" t="s">
        <v>1418</v>
      </c>
      <c r="J612" s="2" t="s">
        <v>814</v>
      </c>
      <c r="K612" s="2" t="s">
        <v>43</v>
      </c>
      <c r="L612" s="10">
        <v>42174.0</v>
      </c>
      <c r="M612" s="2" t="s">
        <v>34</v>
      </c>
      <c r="N612" s="11">
        <v>0.2</v>
      </c>
      <c r="O612" s="12">
        <v>5.0</v>
      </c>
      <c r="P612" s="13">
        <v>0.35</v>
      </c>
      <c r="Q612" s="13">
        <v>16.0</v>
      </c>
      <c r="R612" s="13">
        <f t="shared" si="1"/>
        <v>20</v>
      </c>
      <c r="S612" s="14">
        <f t="shared" si="2"/>
        <v>6.666666667</v>
      </c>
      <c r="T612" s="14">
        <f t="shared" si="3"/>
        <v>0.3125</v>
      </c>
      <c r="U612" s="15" t="str">
        <f>vlookup(F612,'Sub categories'!$A:$C,3,False)</f>
        <v>Paper</v>
      </c>
      <c r="V612" s="16">
        <f t="shared" si="4"/>
        <v>2</v>
      </c>
      <c r="W612" s="17">
        <f t="array" ref="W612">INDEX(shipping_prices!$C$1:$F1839,MATCH(I612,shipping_prices!$A$1:$A1839,0),MATCH(M612,shipping_prices!$C$1:$F$1,0))</f>
        <v>12.96</v>
      </c>
      <c r="X612" s="15" t="str">
        <f t="shared" si="5"/>
        <v>Arthur PrichepDenverColorado</v>
      </c>
      <c r="Y612" s="15" t="str">
        <f t="shared" si="6"/>
        <v>Low</v>
      </c>
    </row>
    <row r="613" hidden="1">
      <c r="A613" s="1">
        <v>42172.0</v>
      </c>
      <c r="B613" s="2" t="s">
        <v>1416</v>
      </c>
      <c r="C613" s="2">
        <v>6.0</v>
      </c>
      <c r="D613" s="2" t="s">
        <v>474</v>
      </c>
      <c r="E613" s="2" t="s">
        <v>27</v>
      </c>
      <c r="F613" s="2" t="s">
        <v>1420</v>
      </c>
      <c r="G613" s="2" t="s">
        <v>39</v>
      </c>
      <c r="H613" s="2" t="s">
        <v>51</v>
      </c>
      <c r="I613" s="2" t="s">
        <v>1418</v>
      </c>
      <c r="J613" s="2" t="s">
        <v>814</v>
      </c>
      <c r="K613" s="2" t="s">
        <v>43</v>
      </c>
      <c r="L613" s="10">
        <v>42174.0</v>
      </c>
      <c r="M613" s="2" t="s">
        <v>34</v>
      </c>
      <c r="N613" s="11">
        <v>0.2</v>
      </c>
      <c r="O613" s="12">
        <v>11.0</v>
      </c>
      <c r="P613" s="13">
        <v>0.35</v>
      </c>
      <c r="Q613" s="13">
        <v>31.0</v>
      </c>
      <c r="R613" s="13">
        <f t="shared" si="1"/>
        <v>38.75</v>
      </c>
      <c r="S613" s="14">
        <f t="shared" si="2"/>
        <v>6.458333333</v>
      </c>
      <c r="T613" s="14">
        <f t="shared" si="3"/>
        <v>0.3548387097</v>
      </c>
      <c r="U613" s="15" t="str">
        <f>vlookup(F613,'Sub categories'!$A:$C,3,False)</f>
        <v>Paper</v>
      </c>
      <c r="V613" s="16">
        <f t="shared" si="4"/>
        <v>2</v>
      </c>
      <c r="W613" s="17">
        <f t="array" ref="W613">INDEX(shipping_prices!$C$1:$F1840,MATCH(I613,shipping_prices!$A$1:$A1840,0),MATCH(M613,shipping_prices!$C$1:$F$1,0))</f>
        <v>12.96</v>
      </c>
      <c r="X613" s="15" t="str">
        <f t="shared" si="5"/>
        <v>Arthur PrichepDenverColorado</v>
      </c>
      <c r="Y613" s="15" t="str">
        <f t="shared" si="6"/>
        <v>Low</v>
      </c>
    </row>
    <row r="614" hidden="1">
      <c r="A614" s="1">
        <v>42173.0</v>
      </c>
      <c r="B614" s="2" t="s">
        <v>1416</v>
      </c>
      <c r="C614" s="2">
        <v>9.0</v>
      </c>
      <c r="D614" s="2" t="s">
        <v>474</v>
      </c>
      <c r="E614" s="2" t="s">
        <v>27</v>
      </c>
      <c r="F614" s="2" t="s">
        <v>1421</v>
      </c>
      <c r="G614" s="2" t="s">
        <v>29</v>
      </c>
      <c r="H614" s="2" t="s">
        <v>255</v>
      </c>
      <c r="I614" s="2" t="s">
        <v>1418</v>
      </c>
      <c r="J614" s="2" t="s">
        <v>814</v>
      </c>
      <c r="K614" s="2" t="s">
        <v>43</v>
      </c>
      <c r="L614" s="10">
        <v>42174.0</v>
      </c>
      <c r="M614" s="2" t="s">
        <v>34</v>
      </c>
      <c r="N614" s="11">
        <v>0.2</v>
      </c>
      <c r="O614" s="12">
        <v>11.0</v>
      </c>
      <c r="P614" s="13">
        <v>0.07</v>
      </c>
      <c r="Q614" s="13">
        <v>144.0</v>
      </c>
      <c r="R614" s="13">
        <f t="shared" si="1"/>
        <v>180</v>
      </c>
      <c r="S614" s="14">
        <f t="shared" si="2"/>
        <v>20</v>
      </c>
      <c r="T614" s="14">
        <f t="shared" si="3"/>
        <v>0.07638888889</v>
      </c>
      <c r="U614" s="15" t="str">
        <f>vlookup(F614,'Sub categories'!$A:$C,3,False)</f>
        <v>Phones</v>
      </c>
      <c r="V614" s="16">
        <f t="shared" si="4"/>
        <v>1</v>
      </c>
      <c r="W614" s="17">
        <f t="array" ref="W614">INDEX(shipping_prices!$C$1:$F1841,MATCH(I614,shipping_prices!$A$1:$A1841,0),MATCH(M614,shipping_prices!$C$1:$F$1,0))</f>
        <v>12.96</v>
      </c>
      <c r="X614" s="15" t="str">
        <f t="shared" si="5"/>
        <v>Arthur PrichepDenverColorado</v>
      </c>
      <c r="Y614" s="15" t="str">
        <f t="shared" si="6"/>
        <v>Low</v>
      </c>
    </row>
    <row r="615" hidden="1">
      <c r="A615" s="1">
        <v>42175.0</v>
      </c>
      <c r="B615" s="2" t="s">
        <v>1416</v>
      </c>
      <c r="C615" s="2">
        <v>9.0</v>
      </c>
      <c r="D615" s="2" t="s">
        <v>474</v>
      </c>
      <c r="E615" s="2" t="s">
        <v>27</v>
      </c>
      <c r="F615" s="2" t="s">
        <v>1422</v>
      </c>
      <c r="G615" s="2" t="s">
        <v>39</v>
      </c>
      <c r="H615" s="2" t="s">
        <v>51</v>
      </c>
      <c r="I615" s="2" t="s">
        <v>1418</v>
      </c>
      <c r="J615" s="2" t="s">
        <v>814</v>
      </c>
      <c r="K615" s="2" t="s">
        <v>43</v>
      </c>
      <c r="L615" s="10">
        <v>42175.0</v>
      </c>
      <c r="M615" s="2" t="s">
        <v>34</v>
      </c>
      <c r="N615" s="11">
        <v>0.2</v>
      </c>
      <c r="O615" s="12">
        <v>70.0</v>
      </c>
      <c r="P615" s="13">
        <v>0.31</v>
      </c>
      <c r="Q615" s="13">
        <v>223.0</v>
      </c>
      <c r="R615" s="13">
        <f t="shared" si="1"/>
        <v>278.75</v>
      </c>
      <c r="S615" s="14">
        <f t="shared" si="2"/>
        <v>30.97222222</v>
      </c>
      <c r="T615" s="14">
        <f t="shared" si="3"/>
        <v>0.3139013453</v>
      </c>
      <c r="U615" s="15" t="str">
        <f>vlookup(F615,'Sub categories'!$A:$C,3,False)</f>
        <v>Paper</v>
      </c>
      <c r="V615" s="16">
        <f t="shared" si="4"/>
        <v>0</v>
      </c>
      <c r="W615" s="17">
        <f t="array" ref="W615">INDEX(shipping_prices!$C$1:$F1842,MATCH(I615,shipping_prices!$A$1:$A1842,0),MATCH(M615,shipping_prices!$C$1:$F$1,0))</f>
        <v>12.96</v>
      </c>
      <c r="X615" s="15" t="str">
        <f t="shared" si="5"/>
        <v>Arthur PrichepDenverColorado</v>
      </c>
      <c r="Y615" s="15" t="str">
        <f t="shared" si="6"/>
        <v>High</v>
      </c>
    </row>
    <row r="616" hidden="1">
      <c r="A616" s="1">
        <v>42175.0</v>
      </c>
      <c r="B616" s="2" t="s">
        <v>1423</v>
      </c>
      <c r="C616" s="2">
        <v>4.0</v>
      </c>
      <c r="D616" s="2" t="s">
        <v>1424</v>
      </c>
      <c r="E616" s="2" t="s">
        <v>27</v>
      </c>
      <c r="F616" s="2" t="s">
        <v>1425</v>
      </c>
      <c r="G616" s="2" t="s">
        <v>29</v>
      </c>
      <c r="H616" s="2" t="s">
        <v>1426</v>
      </c>
      <c r="I616" s="2" t="s">
        <v>140</v>
      </c>
      <c r="J616" s="2" t="s">
        <v>141</v>
      </c>
      <c r="K616" s="2" t="s">
        <v>77</v>
      </c>
      <c r="L616" s="10">
        <v>42177.0</v>
      </c>
      <c r="M616" s="2" t="s">
        <v>90</v>
      </c>
      <c r="N616" s="11">
        <v>0.2</v>
      </c>
      <c r="O616" s="12">
        <v>3.0</v>
      </c>
      <c r="P616" s="13">
        <v>0.14</v>
      </c>
      <c r="Q616" s="13">
        <v>24.0</v>
      </c>
      <c r="R616" s="13">
        <f t="shared" si="1"/>
        <v>30</v>
      </c>
      <c r="S616" s="14">
        <f t="shared" si="2"/>
        <v>7.5</v>
      </c>
      <c r="T616" s="14">
        <f t="shared" si="3"/>
        <v>0.125</v>
      </c>
      <c r="U616" s="15" t="str">
        <f>vlookup(F616,'Sub categories'!$A:$C,3,False)</f>
        <v>Accessories</v>
      </c>
      <c r="V616" s="16">
        <f t="shared" si="4"/>
        <v>2</v>
      </c>
      <c r="W616" s="17">
        <f t="array" ref="W616">INDEX(shipping_prices!$C$1:$F1843,MATCH(I616,shipping_prices!$A$1:$A1843,0),MATCH(M616,shipping_prices!$C$1:$F$1,0))</f>
        <v>7.39</v>
      </c>
      <c r="X616" s="15" t="str">
        <f t="shared" si="5"/>
        <v>Max EngleChicagoIllinois</v>
      </c>
      <c r="Y616" s="15" t="str">
        <f t="shared" si="6"/>
        <v>Low</v>
      </c>
    </row>
    <row r="617" hidden="1">
      <c r="A617" s="1">
        <v>42175.0</v>
      </c>
      <c r="B617" s="2" t="s">
        <v>1423</v>
      </c>
      <c r="C617" s="2">
        <v>9.0</v>
      </c>
      <c r="D617" s="2" t="s">
        <v>1424</v>
      </c>
      <c r="E617" s="2" t="s">
        <v>27</v>
      </c>
      <c r="F617" s="2" t="s">
        <v>1427</v>
      </c>
      <c r="G617" s="2" t="s">
        <v>39</v>
      </c>
      <c r="H617" s="2" t="s">
        <v>51</v>
      </c>
      <c r="I617" s="2" t="s">
        <v>140</v>
      </c>
      <c r="J617" s="2" t="s">
        <v>141</v>
      </c>
      <c r="K617" s="2" t="s">
        <v>77</v>
      </c>
      <c r="L617" s="10">
        <v>42177.0</v>
      </c>
      <c r="M617" s="2" t="s">
        <v>90</v>
      </c>
      <c r="N617" s="11">
        <v>0.2</v>
      </c>
      <c r="O617" s="12">
        <v>13.0</v>
      </c>
      <c r="P617" s="13">
        <v>0.36</v>
      </c>
      <c r="Q617" s="13">
        <v>36.0</v>
      </c>
      <c r="R617" s="13">
        <f t="shared" si="1"/>
        <v>45</v>
      </c>
      <c r="S617" s="14">
        <f t="shared" si="2"/>
        <v>5</v>
      </c>
      <c r="T617" s="14">
        <f t="shared" si="3"/>
        <v>0.3611111111</v>
      </c>
      <c r="U617" s="15" t="str">
        <f>vlookup(F617,'Sub categories'!$A:$C,3,False)</f>
        <v>Paper</v>
      </c>
      <c r="V617" s="16">
        <f t="shared" si="4"/>
        <v>2</v>
      </c>
      <c r="W617" s="17">
        <f t="array" ref="W617">INDEX(shipping_prices!$C$1:$F1844,MATCH(I617,shipping_prices!$A$1:$A1844,0),MATCH(M617,shipping_prices!$C$1:$F$1,0))</f>
        <v>7.39</v>
      </c>
      <c r="X617" s="15" t="str">
        <f t="shared" si="5"/>
        <v>Max EngleChicagoIllinois</v>
      </c>
      <c r="Y617" s="15" t="str">
        <f t="shared" si="6"/>
        <v>Low</v>
      </c>
    </row>
    <row r="618" hidden="1">
      <c r="A618" s="1">
        <v>42175.0</v>
      </c>
      <c r="B618" s="2" t="s">
        <v>1428</v>
      </c>
      <c r="C618" s="2">
        <v>3.0</v>
      </c>
      <c r="D618" s="2" t="s">
        <v>1429</v>
      </c>
      <c r="E618" s="2" t="s">
        <v>27</v>
      </c>
      <c r="F618" s="2" t="s">
        <v>1430</v>
      </c>
      <c r="G618" s="2" t="s">
        <v>39</v>
      </c>
      <c r="H618" s="2" t="s">
        <v>193</v>
      </c>
      <c r="I618" s="2" t="s">
        <v>31</v>
      </c>
      <c r="J618" s="2" t="s">
        <v>32</v>
      </c>
      <c r="K618" s="2" t="s">
        <v>33</v>
      </c>
      <c r="L618" s="10">
        <v>42180.0</v>
      </c>
      <c r="M618" s="2" t="s">
        <v>90</v>
      </c>
      <c r="N618" s="11">
        <v>0.0</v>
      </c>
      <c r="O618" s="12">
        <v>9.0</v>
      </c>
      <c r="P618" s="13">
        <v>0.46</v>
      </c>
      <c r="Q618" s="13">
        <v>19.0</v>
      </c>
      <c r="R618" s="13">
        <f t="shared" si="1"/>
        <v>19</v>
      </c>
      <c r="S618" s="14">
        <f t="shared" si="2"/>
        <v>6.333333333</v>
      </c>
      <c r="T618" s="14">
        <f t="shared" si="3"/>
        <v>0.4736842105</v>
      </c>
      <c r="U618" s="15" t="str">
        <f>vlookup(F618,'Sub categories'!$A:$C,3,False)</f>
        <v>Labels</v>
      </c>
      <c r="V618" s="16">
        <f t="shared" si="4"/>
        <v>5</v>
      </c>
      <c r="W618" s="17">
        <f t="array" ref="W618">INDEX(shipping_prices!$C$1:$F1845,MATCH(I618,shipping_prices!$A$1:$A1845,0),MATCH(M618,shipping_prices!$C$1:$F$1,0))</f>
        <v>0.94</v>
      </c>
      <c r="X618" s="15" t="str">
        <f t="shared" si="5"/>
        <v>Lisa DeCherneyNew York CityNew York</v>
      </c>
      <c r="Y618" s="15" t="str">
        <f t="shared" si="6"/>
        <v>Low</v>
      </c>
    </row>
    <row r="619" hidden="1">
      <c r="A619" s="1">
        <v>42175.0</v>
      </c>
      <c r="B619" s="2" t="s">
        <v>1428</v>
      </c>
      <c r="C619" s="2">
        <v>2.0</v>
      </c>
      <c r="D619" s="2" t="s">
        <v>1429</v>
      </c>
      <c r="E619" s="2" t="s">
        <v>27</v>
      </c>
      <c r="F619" s="2" t="s">
        <v>1431</v>
      </c>
      <c r="G619" s="2" t="s">
        <v>39</v>
      </c>
      <c r="H619" s="2" t="s">
        <v>79</v>
      </c>
      <c r="I619" s="2" t="s">
        <v>31</v>
      </c>
      <c r="J619" s="2" t="s">
        <v>32</v>
      </c>
      <c r="K619" s="2" t="s">
        <v>33</v>
      </c>
      <c r="L619" s="10">
        <v>42180.0</v>
      </c>
      <c r="M619" s="2" t="s">
        <v>90</v>
      </c>
      <c r="N619" s="11">
        <v>0.0</v>
      </c>
      <c r="O619" s="12">
        <v>38.0</v>
      </c>
      <c r="P619" s="13">
        <v>0.49</v>
      </c>
      <c r="Q619" s="13">
        <v>78.0</v>
      </c>
      <c r="R619" s="13">
        <f t="shared" si="1"/>
        <v>78</v>
      </c>
      <c r="S619" s="14">
        <f t="shared" si="2"/>
        <v>39</v>
      </c>
      <c r="T619" s="14">
        <f t="shared" si="3"/>
        <v>0.4871794872</v>
      </c>
      <c r="U619" s="15" t="str">
        <f>vlookup(F619,'Sub categories'!$A:$C,3,False)</f>
        <v>Paper</v>
      </c>
      <c r="V619" s="16">
        <f t="shared" si="4"/>
        <v>5</v>
      </c>
      <c r="W619" s="17">
        <f t="array" ref="W619">INDEX(shipping_prices!$C$1:$F1846,MATCH(I619,shipping_prices!$A$1:$A1846,0),MATCH(M619,shipping_prices!$C$1:$F$1,0))</f>
        <v>0.94</v>
      </c>
      <c r="X619" s="15" t="str">
        <f t="shared" si="5"/>
        <v>Lisa DeCherneyNew York CityNew York</v>
      </c>
      <c r="Y619" s="15" t="str">
        <f t="shared" si="6"/>
        <v>Low</v>
      </c>
    </row>
    <row r="620">
      <c r="A620" s="1">
        <v>42175.0</v>
      </c>
      <c r="B620" s="2" t="s">
        <v>1428</v>
      </c>
      <c r="C620" s="2">
        <v>4.0</v>
      </c>
      <c r="D620" s="2" t="s">
        <v>1429</v>
      </c>
      <c r="E620" s="2" t="s">
        <v>27</v>
      </c>
      <c r="F620" s="2" t="s">
        <v>729</v>
      </c>
      <c r="G620" s="2" t="s">
        <v>45</v>
      </c>
      <c r="H620" s="2" t="s">
        <v>707</v>
      </c>
      <c r="I620" s="2" t="s">
        <v>31</v>
      </c>
      <c r="J620" s="2" t="s">
        <v>32</v>
      </c>
      <c r="K620" s="2" t="s">
        <v>33</v>
      </c>
      <c r="L620" s="10">
        <v>42180.0</v>
      </c>
      <c r="M620" s="2" t="s">
        <v>90</v>
      </c>
      <c r="N620" s="11">
        <v>0.0</v>
      </c>
      <c r="O620" s="12">
        <v>36.0</v>
      </c>
      <c r="P620" s="13">
        <v>0.31</v>
      </c>
      <c r="Q620" s="13">
        <v>117.0</v>
      </c>
      <c r="R620" s="13">
        <f t="shared" si="1"/>
        <v>117</v>
      </c>
      <c r="S620" s="14">
        <f t="shared" si="2"/>
        <v>29.25</v>
      </c>
      <c r="T620" s="14">
        <f t="shared" si="3"/>
        <v>0.3076923077</v>
      </c>
      <c r="U620" s="15" t="str">
        <f>vlookup(F620,'Sub categories'!$A:$C,3,False)</f>
        <v>Furnishings</v>
      </c>
      <c r="V620" s="16">
        <f t="shared" si="4"/>
        <v>5</v>
      </c>
      <c r="W620" s="17">
        <f t="array" ref="W620">INDEX(shipping_prices!$C$1:$F1847,MATCH(I620,shipping_prices!$A$1:$A1847,0),MATCH(M620,shipping_prices!$C$1:$F$1,0))</f>
        <v>0.94</v>
      </c>
      <c r="X620" s="15" t="str">
        <f t="shared" si="5"/>
        <v>Lisa DeCherneyNew York CityNew York</v>
      </c>
      <c r="Y620" s="15" t="str">
        <f t="shared" si="6"/>
        <v>Low</v>
      </c>
    </row>
    <row r="621" hidden="1">
      <c r="A621" s="1">
        <v>42175.0</v>
      </c>
      <c r="B621" s="2" t="s">
        <v>1428</v>
      </c>
      <c r="C621" s="2">
        <v>9.0</v>
      </c>
      <c r="D621" s="2" t="s">
        <v>1429</v>
      </c>
      <c r="E621" s="2" t="s">
        <v>27</v>
      </c>
      <c r="F621" s="2" t="s">
        <v>1432</v>
      </c>
      <c r="G621" s="2" t="s">
        <v>39</v>
      </c>
      <c r="H621" s="2" t="s">
        <v>79</v>
      </c>
      <c r="I621" s="2" t="s">
        <v>31</v>
      </c>
      <c r="J621" s="2" t="s">
        <v>32</v>
      </c>
      <c r="K621" s="2" t="s">
        <v>33</v>
      </c>
      <c r="L621" s="10">
        <v>42180.0</v>
      </c>
      <c r="M621" s="2" t="s">
        <v>90</v>
      </c>
      <c r="N621" s="11">
        <v>0.0</v>
      </c>
      <c r="O621" s="12">
        <v>363.0</v>
      </c>
      <c r="P621" s="13">
        <v>0.26</v>
      </c>
      <c r="Q621" s="13">
        <v>1396.0</v>
      </c>
      <c r="R621" s="13">
        <f t="shared" si="1"/>
        <v>1396</v>
      </c>
      <c r="S621" s="14">
        <f t="shared" si="2"/>
        <v>155.1111111</v>
      </c>
      <c r="T621" s="14">
        <f t="shared" si="3"/>
        <v>0.2600286533</v>
      </c>
      <c r="U621" s="15" t="str">
        <f>vlookup(F621,'Sub categories'!$A:$C,3,False)</f>
        <v>Storage</v>
      </c>
      <c r="V621" s="16">
        <f t="shared" si="4"/>
        <v>5</v>
      </c>
      <c r="W621" s="17">
        <f t="array" ref="W621">INDEX(shipping_prices!$C$1:$F1848,MATCH(I621,shipping_prices!$A$1:$A1848,0),MATCH(M621,shipping_prices!$C$1:$F$1,0))</f>
        <v>0.94</v>
      </c>
      <c r="X621" s="15" t="str">
        <f t="shared" si="5"/>
        <v>Lisa DeCherneyNew York CityNew York</v>
      </c>
      <c r="Y621" s="15" t="str">
        <f t="shared" si="6"/>
        <v>High</v>
      </c>
    </row>
    <row r="622" hidden="1">
      <c r="A622" s="1">
        <v>42175.0</v>
      </c>
      <c r="B622" s="2" t="s">
        <v>1433</v>
      </c>
      <c r="C622" s="2">
        <v>2.0</v>
      </c>
      <c r="D622" s="2" t="s">
        <v>1434</v>
      </c>
      <c r="E622" s="2" t="s">
        <v>37</v>
      </c>
      <c r="F622" s="2" t="s">
        <v>237</v>
      </c>
      <c r="G622" s="2" t="s">
        <v>39</v>
      </c>
      <c r="H622" s="2" t="s">
        <v>51</v>
      </c>
      <c r="I622" s="2" t="s">
        <v>956</v>
      </c>
      <c r="J622" s="2" t="s">
        <v>251</v>
      </c>
      <c r="K622" s="2" t="s">
        <v>54</v>
      </c>
      <c r="L622" s="10">
        <v>42182.0</v>
      </c>
      <c r="M622" s="2" t="s">
        <v>34</v>
      </c>
      <c r="N622" s="11">
        <v>0.2</v>
      </c>
      <c r="O622" s="12">
        <v>4.0</v>
      </c>
      <c r="P622" s="13">
        <v>0.35</v>
      </c>
      <c r="Q622" s="13">
        <v>11.0</v>
      </c>
      <c r="R622" s="13">
        <f t="shared" si="1"/>
        <v>13.75</v>
      </c>
      <c r="S622" s="14">
        <f t="shared" si="2"/>
        <v>6.875</v>
      </c>
      <c r="T622" s="14">
        <f t="shared" si="3"/>
        <v>0.3636363636</v>
      </c>
      <c r="U622" s="15" t="str">
        <f>vlookup(F622,'Sub categories'!$A:$C,3,False)</f>
        <v>Paper</v>
      </c>
      <c r="V622" s="16">
        <f t="shared" si="4"/>
        <v>7</v>
      </c>
      <c r="W622" s="17">
        <f t="array" ref="W622">INDEX(shipping_prices!$C$1:$F1849,MATCH(I622,shipping_prices!$A$1:$A1849,0),MATCH(M622,shipping_prices!$C$1:$F$1,0))</f>
        <v>13.78</v>
      </c>
      <c r="X622" s="15" t="str">
        <f t="shared" si="5"/>
        <v>Keith DawkinsFayettevilleNorth Carolina</v>
      </c>
      <c r="Y622" s="15" t="str">
        <f t="shared" si="6"/>
        <v>Low</v>
      </c>
    </row>
    <row r="623" hidden="1">
      <c r="A623" s="1">
        <v>42175.0</v>
      </c>
      <c r="B623" s="2" t="s">
        <v>1433</v>
      </c>
      <c r="C623" s="2">
        <v>8.0</v>
      </c>
      <c r="D623" s="2" t="s">
        <v>1434</v>
      </c>
      <c r="E623" s="2" t="s">
        <v>37</v>
      </c>
      <c r="F623" s="2" t="s">
        <v>907</v>
      </c>
      <c r="G623" s="2" t="s">
        <v>39</v>
      </c>
      <c r="H623" s="2" t="s">
        <v>79</v>
      </c>
      <c r="I623" s="2" t="s">
        <v>956</v>
      </c>
      <c r="J623" s="2" t="s">
        <v>251</v>
      </c>
      <c r="K623" s="2" t="s">
        <v>54</v>
      </c>
      <c r="L623" s="10">
        <v>42182.0</v>
      </c>
      <c r="M623" s="2" t="s">
        <v>34</v>
      </c>
      <c r="N623" s="11">
        <v>0.2</v>
      </c>
      <c r="O623" s="12">
        <v>31.0</v>
      </c>
      <c r="P623" s="13">
        <v>0.33</v>
      </c>
      <c r="Q623" s="13">
        <v>96.0</v>
      </c>
      <c r="R623" s="13">
        <f t="shared" si="1"/>
        <v>120</v>
      </c>
      <c r="S623" s="14">
        <f t="shared" si="2"/>
        <v>15</v>
      </c>
      <c r="T623" s="14">
        <f t="shared" si="3"/>
        <v>0.3229166667</v>
      </c>
      <c r="U623" s="15" t="str">
        <f>vlookup(F623,'Sub categories'!$A:$C,3,False)</f>
        <v>Paper</v>
      </c>
      <c r="V623" s="16">
        <f t="shared" si="4"/>
        <v>7</v>
      </c>
      <c r="W623" s="17">
        <f t="array" ref="W623">INDEX(shipping_prices!$C$1:$F1850,MATCH(I623,shipping_prices!$A$1:$A1850,0),MATCH(M623,shipping_prices!$C$1:$F$1,0))</f>
        <v>13.78</v>
      </c>
      <c r="X623" s="15" t="str">
        <f t="shared" si="5"/>
        <v>Keith DawkinsFayettevilleNorth Carolina</v>
      </c>
      <c r="Y623" s="15" t="str">
        <f t="shared" si="6"/>
        <v>Low</v>
      </c>
    </row>
    <row r="624">
      <c r="A624" s="1">
        <v>42176.0</v>
      </c>
      <c r="B624" s="2" t="s">
        <v>1435</v>
      </c>
      <c r="C624" s="2">
        <v>5.0</v>
      </c>
      <c r="D624" s="2" t="s">
        <v>1436</v>
      </c>
      <c r="E624" s="2" t="s">
        <v>37</v>
      </c>
      <c r="F624" s="2" t="s">
        <v>911</v>
      </c>
      <c r="G624" s="2" t="s">
        <v>45</v>
      </c>
      <c r="H624" s="2" t="s">
        <v>912</v>
      </c>
      <c r="I624" s="2" t="s">
        <v>169</v>
      </c>
      <c r="J624" s="2" t="s">
        <v>42</v>
      </c>
      <c r="K624" s="2" t="s">
        <v>43</v>
      </c>
      <c r="L624" s="10">
        <v>42185.0</v>
      </c>
      <c r="M624" s="2" t="s">
        <v>34</v>
      </c>
      <c r="N624" s="11">
        <v>0.2</v>
      </c>
      <c r="O624" s="12">
        <v>17.0</v>
      </c>
      <c r="P624" s="13">
        <v>0.08</v>
      </c>
      <c r="Q624" s="13">
        <v>233.0</v>
      </c>
      <c r="R624" s="13">
        <f t="shared" si="1"/>
        <v>291.25</v>
      </c>
      <c r="S624" s="14">
        <f t="shared" si="2"/>
        <v>58.25</v>
      </c>
      <c r="T624" s="14">
        <f t="shared" si="3"/>
        <v>0.07296137339</v>
      </c>
      <c r="U624" s="15" t="str">
        <f>vlookup(F624,'Sub categories'!$A:$C,3,False)</f>
        <v>Chairs</v>
      </c>
      <c r="V624" s="16">
        <f t="shared" si="4"/>
        <v>9</v>
      </c>
      <c r="W624" s="17">
        <f t="array" ref="W624">INDEX(shipping_prices!$C$1:$F1851,MATCH(I624,shipping_prices!$A$1:$A1851,0),MATCH(M624,shipping_prices!$C$1:$F$1,0))</f>
        <v>14.86</v>
      </c>
      <c r="X624" s="15" t="str">
        <f t="shared" si="5"/>
        <v>Pauline WebberLos AngelesCalifornia</v>
      </c>
      <c r="Y624" s="15" t="str">
        <f t="shared" si="6"/>
        <v>Low</v>
      </c>
    </row>
    <row r="625" hidden="1">
      <c r="A625" s="1">
        <v>42176.0</v>
      </c>
      <c r="B625" s="2" t="s">
        <v>1437</v>
      </c>
      <c r="C625" s="2">
        <v>5.0</v>
      </c>
      <c r="D625" s="2" t="s">
        <v>1438</v>
      </c>
      <c r="E625" s="2" t="s">
        <v>27</v>
      </c>
      <c r="F625" s="2" t="s">
        <v>1439</v>
      </c>
      <c r="G625" s="2" t="s">
        <v>39</v>
      </c>
      <c r="H625" s="2" t="s">
        <v>193</v>
      </c>
      <c r="I625" s="2" t="s">
        <v>31</v>
      </c>
      <c r="J625" s="2" t="s">
        <v>32</v>
      </c>
      <c r="K625" s="2" t="s">
        <v>33</v>
      </c>
      <c r="L625" s="10">
        <v>42176.0</v>
      </c>
      <c r="M625" s="2" t="s">
        <v>469</v>
      </c>
      <c r="N625" s="11">
        <v>0.0</v>
      </c>
      <c r="O625" s="12">
        <v>7.0</v>
      </c>
      <c r="P625" s="13">
        <v>0.49</v>
      </c>
      <c r="Q625" s="13">
        <v>14.0</v>
      </c>
      <c r="R625" s="13">
        <f t="shared" si="1"/>
        <v>14</v>
      </c>
      <c r="S625" s="14">
        <f t="shared" si="2"/>
        <v>2.8</v>
      </c>
      <c r="T625" s="14">
        <f t="shared" si="3"/>
        <v>0.5</v>
      </c>
      <c r="U625" s="15" t="str">
        <f>vlookup(F625,'Sub categories'!$A:$C,3,False)</f>
        <v>Labels</v>
      </c>
      <c r="V625" s="16">
        <f t="shared" si="4"/>
        <v>0</v>
      </c>
      <c r="W625" s="17">
        <f t="array" ref="W625">INDEX(shipping_prices!$C$1:$F1852,MATCH(I625,shipping_prices!$A$1:$A1852,0),MATCH(M625,shipping_prices!$C$1:$F$1,0))</f>
        <v>46.14</v>
      </c>
      <c r="X625" s="15" t="str">
        <f t="shared" si="5"/>
        <v>Allen GoldenenNew York CityNew York</v>
      </c>
      <c r="Y625" s="15" t="str">
        <f t="shared" si="6"/>
        <v>Low</v>
      </c>
    </row>
    <row r="626" hidden="1">
      <c r="A626" s="1">
        <v>42176.0</v>
      </c>
      <c r="B626" s="2" t="s">
        <v>1440</v>
      </c>
      <c r="C626" s="2">
        <v>1.0</v>
      </c>
      <c r="D626" s="2" t="s">
        <v>1441</v>
      </c>
      <c r="E626" s="2" t="s">
        <v>37</v>
      </c>
      <c r="F626" s="2" t="s">
        <v>647</v>
      </c>
      <c r="G626" s="2" t="s">
        <v>39</v>
      </c>
      <c r="H626" s="2" t="s">
        <v>51</v>
      </c>
      <c r="I626" s="2" t="s">
        <v>702</v>
      </c>
      <c r="J626" s="2" t="s">
        <v>703</v>
      </c>
      <c r="K626" s="2" t="s">
        <v>77</v>
      </c>
      <c r="L626" s="10">
        <v>42181.0</v>
      </c>
      <c r="M626" s="2" t="s">
        <v>142</v>
      </c>
      <c r="N626" s="11">
        <v>0.0</v>
      </c>
      <c r="O626" s="12">
        <v>3.0</v>
      </c>
      <c r="P626" s="13">
        <v>0.48</v>
      </c>
      <c r="Q626" s="13">
        <v>6.0</v>
      </c>
      <c r="R626" s="13">
        <f t="shared" si="1"/>
        <v>6</v>
      </c>
      <c r="S626" s="14">
        <f t="shared" si="2"/>
        <v>6</v>
      </c>
      <c r="T626" s="14">
        <f t="shared" si="3"/>
        <v>0.5</v>
      </c>
      <c r="U626" s="15" t="str">
        <f>vlookup(F626,'Sub categories'!$A:$C,3,False)</f>
        <v>Paper</v>
      </c>
      <c r="V626" s="16">
        <f t="shared" si="4"/>
        <v>5</v>
      </c>
      <c r="W626" s="17">
        <f t="array" ref="W626">INDEX(shipping_prices!$C$1:$F1853,MATCH(I626,shipping_prices!$A$1:$A1853,0),MATCH(M626,shipping_prices!$C$1:$F$1,0))</f>
        <v>17.89</v>
      </c>
      <c r="X626" s="15" t="str">
        <f t="shared" si="5"/>
        <v>Brian MossOmahaNebraska</v>
      </c>
      <c r="Y626" s="15" t="str">
        <f t="shared" si="6"/>
        <v>Low</v>
      </c>
    </row>
    <row r="627" hidden="1">
      <c r="A627" s="1">
        <v>42176.0</v>
      </c>
      <c r="B627" s="2" t="s">
        <v>1440</v>
      </c>
      <c r="C627" s="2">
        <v>2.0</v>
      </c>
      <c r="D627" s="2" t="s">
        <v>1441</v>
      </c>
      <c r="E627" s="2" t="s">
        <v>37</v>
      </c>
      <c r="F627" s="2" t="s">
        <v>1442</v>
      </c>
      <c r="G627" s="2" t="s">
        <v>39</v>
      </c>
      <c r="H627" s="2" t="s">
        <v>526</v>
      </c>
      <c r="I627" s="2" t="s">
        <v>702</v>
      </c>
      <c r="J627" s="2" t="s">
        <v>703</v>
      </c>
      <c r="K627" s="2" t="s">
        <v>77</v>
      </c>
      <c r="L627" s="10">
        <v>42181.0</v>
      </c>
      <c r="M627" s="2" t="s">
        <v>142</v>
      </c>
      <c r="N627" s="11">
        <v>0.0</v>
      </c>
      <c r="O627" s="12">
        <v>8.0</v>
      </c>
      <c r="P627" s="13">
        <v>0.29</v>
      </c>
      <c r="Q627" s="13">
        <v>26.0</v>
      </c>
      <c r="R627" s="13">
        <f t="shared" si="1"/>
        <v>26</v>
      </c>
      <c r="S627" s="14">
        <f t="shared" si="2"/>
        <v>13</v>
      </c>
      <c r="T627" s="14">
        <f t="shared" si="3"/>
        <v>0.3076923077</v>
      </c>
      <c r="U627" s="15" t="str">
        <f>vlookup(F627,'Sub categories'!$A:$C,3,False)</f>
        <v>Appliances</v>
      </c>
      <c r="V627" s="16">
        <f t="shared" si="4"/>
        <v>5</v>
      </c>
      <c r="W627" s="17">
        <f t="array" ref="W627">INDEX(shipping_prices!$C$1:$F1854,MATCH(I627,shipping_prices!$A$1:$A1854,0),MATCH(M627,shipping_prices!$C$1:$F$1,0))</f>
        <v>17.89</v>
      </c>
      <c r="X627" s="15" t="str">
        <f t="shared" si="5"/>
        <v>Brian MossOmahaNebraska</v>
      </c>
      <c r="Y627" s="15" t="str">
        <f t="shared" si="6"/>
        <v>Low</v>
      </c>
    </row>
    <row r="628" hidden="1">
      <c r="A628" s="1">
        <v>42176.0</v>
      </c>
      <c r="B628" s="2" t="s">
        <v>1440</v>
      </c>
      <c r="C628" s="2">
        <v>3.0</v>
      </c>
      <c r="D628" s="2" t="s">
        <v>1441</v>
      </c>
      <c r="E628" s="2" t="s">
        <v>37</v>
      </c>
      <c r="F628" s="2" t="s">
        <v>1443</v>
      </c>
      <c r="G628" s="2" t="s">
        <v>39</v>
      </c>
      <c r="H628" s="2" t="s">
        <v>146</v>
      </c>
      <c r="I628" s="2" t="s">
        <v>702</v>
      </c>
      <c r="J628" s="2" t="s">
        <v>703</v>
      </c>
      <c r="K628" s="2" t="s">
        <v>77</v>
      </c>
      <c r="L628" s="10">
        <v>42181.0</v>
      </c>
      <c r="M628" s="2" t="s">
        <v>142</v>
      </c>
      <c r="N628" s="11">
        <v>0.0</v>
      </c>
      <c r="O628" s="12">
        <v>11.0</v>
      </c>
      <c r="P628" s="13">
        <v>0.3</v>
      </c>
      <c r="Q628" s="13">
        <v>36.0</v>
      </c>
      <c r="R628" s="13">
        <f t="shared" si="1"/>
        <v>36</v>
      </c>
      <c r="S628" s="14">
        <f t="shared" si="2"/>
        <v>12</v>
      </c>
      <c r="T628" s="14">
        <f t="shared" si="3"/>
        <v>0.3055555556</v>
      </c>
      <c r="U628" s="15" t="str">
        <f>vlookup(F628,'Sub categories'!$A:$C,3,False)</f>
        <v>Appliances</v>
      </c>
      <c r="V628" s="16">
        <f t="shared" si="4"/>
        <v>5</v>
      </c>
      <c r="W628" s="17">
        <f t="array" ref="W628">INDEX(shipping_prices!$C$1:$F1855,MATCH(I628,shipping_prices!$A$1:$A1855,0),MATCH(M628,shipping_prices!$C$1:$F$1,0))</f>
        <v>17.89</v>
      </c>
      <c r="X628" s="15" t="str">
        <f t="shared" si="5"/>
        <v>Brian MossOmahaNebraska</v>
      </c>
      <c r="Y628" s="15" t="str">
        <f t="shared" si="6"/>
        <v>Low</v>
      </c>
    </row>
    <row r="629" hidden="1">
      <c r="A629" s="1">
        <v>42176.0</v>
      </c>
      <c r="B629" s="2" t="s">
        <v>1444</v>
      </c>
      <c r="C629" s="2">
        <v>4.0</v>
      </c>
      <c r="D629" s="2" t="s">
        <v>1445</v>
      </c>
      <c r="E629" s="2" t="s">
        <v>37</v>
      </c>
      <c r="F629" s="2" t="s">
        <v>1389</v>
      </c>
      <c r="G629" s="2" t="s">
        <v>39</v>
      </c>
      <c r="H629" s="2" t="s">
        <v>526</v>
      </c>
      <c r="I629" s="2" t="s">
        <v>163</v>
      </c>
      <c r="J629" s="2" t="s">
        <v>164</v>
      </c>
      <c r="K629" s="2" t="s">
        <v>33</v>
      </c>
      <c r="L629" s="10">
        <v>42186.0</v>
      </c>
      <c r="M629" s="2" t="s">
        <v>142</v>
      </c>
      <c r="N629" s="11">
        <v>0.2</v>
      </c>
      <c r="O629" s="12">
        <v>-30.0</v>
      </c>
      <c r="P629" s="13">
        <v>-0.18</v>
      </c>
      <c r="Q629" s="13">
        <v>173.0</v>
      </c>
      <c r="R629" s="13">
        <f t="shared" si="1"/>
        <v>216.25</v>
      </c>
      <c r="S629" s="14">
        <f t="shared" si="2"/>
        <v>54.0625</v>
      </c>
      <c r="T629" s="14">
        <f t="shared" si="3"/>
        <v>-0.1734104046</v>
      </c>
      <c r="U629" s="15" t="str">
        <f>vlookup(F629,'Sub categories'!$A:$C,3,False)</f>
        <v>Storage</v>
      </c>
      <c r="V629" s="16">
        <f t="shared" si="4"/>
        <v>10</v>
      </c>
      <c r="W629" s="17">
        <f t="array" ref="W629">INDEX(shipping_prices!$C$1:$F1856,MATCH(I629,shipping_prices!$A$1:$A1856,0),MATCH(M629,shipping_prices!$C$1:$F$1,0))</f>
        <v>20.11</v>
      </c>
      <c r="X629" s="15" t="str">
        <f t="shared" si="5"/>
        <v>Nona BalkPhiladelphiaPennsylvania</v>
      </c>
      <c r="Y629" s="15" t="str">
        <f t="shared" si="6"/>
        <v>loss</v>
      </c>
    </row>
    <row r="630" hidden="1">
      <c r="A630" s="1">
        <v>42176.0</v>
      </c>
      <c r="B630" s="2" t="s">
        <v>1444</v>
      </c>
      <c r="C630" s="2">
        <v>7.0</v>
      </c>
      <c r="D630" s="2" t="s">
        <v>1445</v>
      </c>
      <c r="E630" s="2" t="s">
        <v>37</v>
      </c>
      <c r="F630" s="2" t="s">
        <v>78</v>
      </c>
      <c r="G630" s="2" t="s">
        <v>39</v>
      </c>
      <c r="H630" s="2" t="s">
        <v>79</v>
      </c>
      <c r="I630" s="2" t="s">
        <v>163</v>
      </c>
      <c r="J630" s="2" t="s">
        <v>164</v>
      </c>
      <c r="K630" s="2" t="s">
        <v>33</v>
      </c>
      <c r="L630" s="10">
        <v>42186.0</v>
      </c>
      <c r="M630" s="2" t="s">
        <v>142</v>
      </c>
      <c r="N630" s="11">
        <v>0.2</v>
      </c>
      <c r="O630" s="12">
        <v>118.0</v>
      </c>
      <c r="P630" s="13">
        <v>0.34</v>
      </c>
      <c r="Q630" s="13">
        <v>348.0</v>
      </c>
      <c r="R630" s="13">
        <f t="shared" si="1"/>
        <v>435</v>
      </c>
      <c r="S630" s="14">
        <f t="shared" si="2"/>
        <v>62.14285714</v>
      </c>
      <c r="T630" s="14">
        <f t="shared" si="3"/>
        <v>0.3390804598</v>
      </c>
      <c r="U630" s="15" t="str">
        <f>vlookup(F630,'Sub categories'!$A:$C,3,False)</f>
        <v>Envelopes</v>
      </c>
      <c r="V630" s="16">
        <f t="shared" si="4"/>
        <v>10</v>
      </c>
      <c r="W630" s="17">
        <f t="array" ref="W630">INDEX(shipping_prices!$C$1:$F1857,MATCH(I630,shipping_prices!$A$1:$A1857,0),MATCH(M630,shipping_prices!$C$1:$F$1,0))</f>
        <v>20.11</v>
      </c>
      <c r="X630" s="15" t="str">
        <f t="shared" si="5"/>
        <v>Nona BalkPhiladelphiaPennsylvania</v>
      </c>
      <c r="Y630" s="15" t="str">
        <f t="shared" si="6"/>
        <v>High</v>
      </c>
    </row>
    <row r="631" hidden="1">
      <c r="A631" s="1">
        <v>42176.0</v>
      </c>
      <c r="B631" s="2" t="s">
        <v>1446</v>
      </c>
      <c r="C631" s="2">
        <v>10.0</v>
      </c>
      <c r="D631" s="2" t="s">
        <v>1447</v>
      </c>
      <c r="E631" s="2" t="s">
        <v>27</v>
      </c>
      <c r="F631" s="2" t="s">
        <v>1448</v>
      </c>
      <c r="G631" s="2" t="s">
        <v>39</v>
      </c>
      <c r="H631" s="2" t="s">
        <v>146</v>
      </c>
      <c r="I631" s="2" t="s">
        <v>353</v>
      </c>
      <c r="J631" s="2" t="s">
        <v>1449</v>
      </c>
      <c r="K631" s="2" t="s">
        <v>33</v>
      </c>
      <c r="L631" s="10">
        <v>42178.0</v>
      </c>
      <c r="M631" s="2" t="s">
        <v>90</v>
      </c>
      <c r="N631" s="11">
        <v>0.0</v>
      </c>
      <c r="O631" s="12">
        <v>21.0</v>
      </c>
      <c r="P631" s="13">
        <v>0.48</v>
      </c>
      <c r="Q631" s="13">
        <v>44.0</v>
      </c>
      <c r="R631" s="13">
        <f t="shared" si="1"/>
        <v>44</v>
      </c>
      <c r="S631" s="14">
        <f t="shared" si="2"/>
        <v>4.4</v>
      </c>
      <c r="T631" s="14">
        <f t="shared" si="3"/>
        <v>0.4772727273</v>
      </c>
      <c r="U631" s="15" t="str">
        <f>vlookup(F631,'Sub categories'!$A:$C,3,False)</f>
        <v>Binders</v>
      </c>
      <c r="V631" s="16">
        <f t="shared" si="4"/>
        <v>2</v>
      </c>
      <c r="W631" s="17">
        <f t="array" ref="W631">INDEX(shipping_prices!$C$1:$F1858,MATCH(I631,shipping_prices!$A$1:$A1858,0),MATCH(M631,shipping_prices!$C$1:$F$1,0))</f>
        <v>7.13</v>
      </c>
      <c r="X631" s="15" t="str">
        <f t="shared" si="5"/>
        <v>Maris LaWareFairfieldConnecticut</v>
      </c>
      <c r="Y631" s="15" t="str">
        <f t="shared" si="6"/>
        <v>Low</v>
      </c>
    </row>
    <row r="632" hidden="1">
      <c r="A632" s="1">
        <v>42176.0</v>
      </c>
      <c r="B632" s="2" t="s">
        <v>1446</v>
      </c>
      <c r="C632" s="2">
        <v>7.0</v>
      </c>
      <c r="D632" s="2" t="s">
        <v>1447</v>
      </c>
      <c r="E632" s="2" t="s">
        <v>27</v>
      </c>
      <c r="F632" s="2" t="s">
        <v>1450</v>
      </c>
      <c r="G632" s="2" t="s">
        <v>29</v>
      </c>
      <c r="H632" s="2" t="s">
        <v>263</v>
      </c>
      <c r="I632" s="2" t="s">
        <v>353</v>
      </c>
      <c r="J632" s="2" t="s">
        <v>1449</v>
      </c>
      <c r="K632" s="2" t="s">
        <v>33</v>
      </c>
      <c r="L632" s="10">
        <v>42178.0</v>
      </c>
      <c r="M632" s="2" t="s">
        <v>90</v>
      </c>
      <c r="N632" s="11">
        <v>0.0</v>
      </c>
      <c r="O632" s="12">
        <v>233.0</v>
      </c>
      <c r="P632" s="13">
        <v>0.28</v>
      </c>
      <c r="Q632" s="13">
        <v>833.0</v>
      </c>
      <c r="R632" s="13">
        <f t="shared" si="1"/>
        <v>833</v>
      </c>
      <c r="S632" s="14">
        <f t="shared" si="2"/>
        <v>119</v>
      </c>
      <c r="T632" s="14">
        <f t="shared" si="3"/>
        <v>0.2797118848</v>
      </c>
      <c r="U632" s="15" t="str">
        <f>vlookup(F632,'Sub categories'!$A:$C,3,False)</f>
        <v>Phones</v>
      </c>
      <c r="V632" s="16">
        <f t="shared" si="4"/>
        <v>2</v>
      </c>
      <c r="W632" s="17">
        <f t="array" ref="W632">INDEX(shipping_prices!$C$1:$F1859,MATCH(I632,shipping_prices!$A$1:$A1859,0),MATCH(M632,shipping_prices!$C$1:$F$1,0))</f>
        <v>7.13</v>
      </c>
      <c r="X632" s="15" t="str">
        <f t="shared" si="5"/>
        <v>Maris LaWareFairfieldConnecticut</v>
      </c>
      <c r="Y632" s="15" t="str">
        <f t="shared" si="6"/>
        <v>High</v>
      </c>
    </row>
    <row r="633" hidden="1">
      <c r="A633" s="1">
        <v>42176.0</v>
      </c>
      <c r="B633" s="2" t="s">
        <v>1451</v>
      </c>
      <c r="C633" s="2">
        <v>2.0</v>
      </c>
      <c r="D633" s="2" t="s">
        <v>1452</v>
      </c>
      <c r="E633" s="2" t="s">
        <v>27</v>
      </c>
      <c r="F633" s="2" t="s">
        <v>972</v>
      </c>
      <c r="G633" s="2" t="s">
        <v>39</v>
      </c>
      <c r="H633" s="2" t="s">
        <v>972</v>
      </c>
      <c r="I633" s="2" t="s">
        <v>31</v>
      </c>
      <c r="J633" s="2" t="s">
        <v>32</v>
      </c>
      <c r="K633" s="2" t="s">
        <v>33</v>
      </c>
      <c r="L633" s="10">
        <v>42185.0</v>
      </c>
      <c r="M633" s="2" t="s">
        <v>34</v>
      </c>
      <c r="N633" s="11">
        <v>0.0</v>
      </c>
      <c r="O633" s="12">
        <v>6.0</v>
      </c>
      <c r="P633" s="13">
        <v>0.27</v>
      </c>
      <c r="Q633" s="13">
        <v>21.0</v>
      </c>
      <c r="R633" s="13">
        <f t="shared" si="1"/>
        <v>21</v>
      </c>
      <c r="S633" s="14">
        <f t="shared" si="2"/>
        <v>10.5</v>
      </c>
      <c r="T633" s="14">
        <f t="shared" si="3"/>
        <v>0.2857142857</v>
      </c>
      <c r="U633" s="15" t="str">
        <f>vlookup(F633,'Sub categories'!$A:$C,3,False)</f>
        <v>Storage</v>
      </c>
      <c r="V633" s="16">
        <f t="shared" si="4"/>
        <v>9</v>
      </c>
      <c r="W633" s="17">
        <f t="array" ref="W633">INDEX(shipping_prices!$C$1:$F1860,MATCH(I633,shipping_prices!$A$1:$A1860,0),MATCH(M633,shipping_prices!$C$1:$F$1,0))</f>
        <v>10.09</v>
      </c>
      <c r="X633" s="15" t="str">
        <f t="shared" si="5"/>
        <v>Berenike KampeNew York CityNew York</v>
      </c>
      <c r="Y633" s="15" t="str">
        <f t="shared" si="6"/>
        <v>Low</v>
      </c>
    </row>
    <row r="634" hidden="1">
      <c r="A634" s="1">
        <v>42176.0</v>
      </c>
      <c r="B634" s="2" t="s">
        <v>1451</v>
      </c>
      <c r="C634" s="2">
        <v>2.0</v>
      </c>
      <c r="D634" s="2" t="s">
        <v>1452</v>
      </c>
      <c r="E634" s="2" t="s">
        <v>27</v>
      </c>
      <c r="F634" s="2" t="s">
        <v>1453</v>
      </c>
      <c r="G634" s="2" t="s">
        <v>39</v>
      </c>
      <c r="H634" s="2" t="s">
        <v>51</v>
      </c>
      <c r="I634" s="2" t="s">
        <v>31</v>
      </c>
      <c r="J634" s="2" t="s">
        <v>32</v>
      </c>
      <c r="K634" s="2" t="s">
        <v>33</v>
      </c>
      <c r="L634" s="10">
        <v>42185.0</v>
      </c>
      <c r="M634" s="2" t="s">
        <v>34</v>
      </c>
      <c r="N634" s="11">
        <v>0.0</v>
      </c>
      <c r="O634" s="12">
        <v>19.0</v>
      </c>
      <c r="P634" s="13">
        <v>0.47</v>
      </c>
      <c r="Q634" s="13">
        <v>40.0</v>
      </c>
      <c r="R634" s="13">
        <f t="shared" si="1"/>
        <v>40</v>
      </c>
      <c r="S634" s="14">
        <f t="shared" si="2"/>
        <v>20</v>
      </c>
      <c r="T634" s="14">
        <f t="shared" si="3"/>
        <v>0.475</v>
      </c>
      <c r="U634" s="15" t="str">
        <f>vlookup(F634,'Sub categories'!$A:$C,3,False)</f>
        <v>Paper</v>
      </c>
      <c r="V634" s="16">
        <f t="shared" si="4"/>
        <v>9</v>
      </c>
      <c r="W634" s="17">
        <f t="array" ref="W634">INDEX(shipping_prices!$C$1:$F1861,MATCH(I634,shipping_prices!$A$1:$A1861,0),MATCH(M634,shipping_prices!$C$1:$F$1,0))</f>
        <v>10.09</v>
      </c>
      <c r="X634" s="15" t="str">
        <f t="shared" si="5"/>
        <v>Berenike KampeNew York CityNew York</v>
      </c>
      <c r="Y634" s="15" t="str">
        <f t="shared" si="6"/>
        <v>Low</v>
      </c>
    </row>
    <row r="635" hidden="1">
      <c r="A635" s="1">
        <v>42176.0</v>
      </c>
      <c r="B635" s="2" t="s">
        <v>1451</v>
      </c>
      <c r="C635" s="2">
        <v>10.0</v>
      </c>
      <c r="D635" s="2" t="s">
        <v>1452</v>
      </c>
      <c r="E635" s="2" t="s">
        <v>27</v>
      </c>
      <c r="F635" s="2" t="s">
        <v>1454</v>
      </c>
      <c r="G635" s="2" t="s">
        <v>39</v>
      </c>
      <c r="H635" s="2" t="s">
        <v>297</v>
      </c>
      <c r="I635" s="2" t="s">
        <v>31</v>
      </c>
      <c r="J635" s="2" t="s">
        <v>32</v>
      </c>
      <c r="K635" s="2" t="s">
        <v>33</v>
      </c>
      <c r="L635" s="10">
        <v>42185.0</v>
      </c>
      <c r="M635" s="2" t="s">
        <v>34</v>
      </c>
      <c r="N635" s="11">
        <v>0.0</v>
      </c>
      <c r="O635" s="12">
        <v>27.0</v>
      </c>
      <c r="P635" s="13">
        <v>0.26</v>
      </c>
      <c r="Q635" s="13">
        <v>102.0</v>
      </c>
      <c r="R635" s="13">
        <f t="shared" si="1"/>
        <v>102</v>
      </c>
      <c r="S635" s="14">
        <f t="shared" si="2"/>
        <v>10.2</v>
      </c>
      <c r="T635" s="14">
        <f t="shared" si="3"/>
        <v>0.2647058824</v>
      </c>
      <c r="U635" s="15" t="str">
        <f>vlookup(F635,'Sub categories'!$A:$C,3,False)</f>
        <v>Supplies</v>
      </c>
      <c r="V635" s="16">
        <f t="shared" si="4"/>
        <v>9</v>
      </c>
      <c r="W635" s="17">
        <f t="array" ref="W635">INDEX(shipping_prices!$C$1:$F1862,MATCH(I635,shipping_prices!$A$1:$A1862,0),MATCH(M635,shipping_prices!$C$1:$F$1,0))</f>
        <v>10.09</v>
      </c>
      <c r="X635" s="15" t="str">
        <f t="shared" si="5"/>
        <v>Berenike KampeNew York CityNew York</v>
      </c>
      <c r="Y635" s="15" t="str">
        <f t="shared" si="6"/>
        <v>Low</v>
      </c>
    </row>
    <row r="636" hidden="1">
      <c r="A636" s="1">
        <v>42176.0</v>
      </c>
      <c r="B636" s="2" t="s">
        <v>1455</v>
      </c>
      <c r="C636" s="2">
        <v>2.0</v>
      </c>
      <c r="D636" s="2" t="s">
        <v>540</v>
      </c>
      <c r="E636" s="2" t="s">
        <v>37</v>
      </c>
      <c r="F636" s="2" t="s">
        <v>1456</v>
      </c>
      <c r="G636" s="2" t="s">
        <v>39</v>
      </c>
      <c r="H636" s="2" t="s">
        <v>1457</v>
      </c>
      <c r="I636" s="2" t="s">
        <v>1051</v>
      </c>
      <c r="J636" s="2" t="s">
        <v>122</v>
      </c>
      <c r="K636" s="2" t="s">
        <v>54</v>
      </c>
      <c r="L636" s="10">
        <v>42186.0</v>
      </c>
      <c r="M636" s="2" t="s">
        <v>142</v>
      </c>
      <c r="N636" s="11">
        <v>0.0</v>
      </c>
      <c r="O636" s="12">
        <v>5.0</v>
      </c>
      <c r="P636" s="13">
        <v>0.49</v>
      </c>
      <c r="Q636" s="13">
        <v>10.0</v>
      </c>
      <c r="R636" s="13">
        <f t="shared" si="1"/>
        <v>10</v>
      </c>
      <c r="S636" s="14">
        <f t="shared" si="2"/>
        <v>5</v>
      </c>
      <c r="T636" s="14">
        <f t="shared" si="3"/>
        <v>0.5</v>
      </c>
      <c r="U636" s="15" t="str">
        <f>vlookup(F636,'Sub categories'!$A:$C,3,False)</f>
        <v>Paper</v>
      </c>
      <c r="V636" s="16">
        <f t="shared" si="4"/>
        <v>10</v>
      </c>
      <c r="W636" s="17">
        <f t="array" ref="W636">INDEX(shipping_prices!$C$1:$F1863,MATCH(I636,shipping_prices!$A$1:$A1863,0),MATCH(M636,shipping_prices!$C$1:$F$1,0))</f>
        <v>20.51</v>
      </c>
      <c r="X636" s="15" t="str">
        <f t="shared" si="5"/>
        <v>Robert BarrosoAtlantaGeorgia</v>
      </c>
      <c r="Y636" s="15" t="str">
        <f t="shared" si="6"/>
        <v>Low</v>
      </c>
    </row>
    <row r="637" hidden="1">
      <c r="A637" s="1">
        <v>42176.0</v>
      </c>
      <c r="B637" s="2" t="s">
        <v>1458</v>
      </c>
      <c r="C637" s="2">
        <v>7.0</v>
      </c>
      <c r="D637" s="2" t="s">
        <v>1055</v>
      </c>
      <c r="E637" s="2" t="s">
        <v>27</v>
      </c>
      <c r="F637" s="2" t="s">
        <v>1459</v>
      </c>
      <c r="G637" s="2" t="s">
        <v>39</v>
      </c>
      <c r="H637" s="2" t="s">
        <v>1460</v>
      </c>
      <c r="I637" s="2" t="s">
        <v>1461</v>
      </c>
      <c r="J637" s="2" t="s">
        <v>1343</v>
      </c>
      <c r="K637" s="2" t="s">
        <v>43</v>
      </c>
      <c r="L637" s="10">
        <v>42186.0</v>
      </c>
      <c r="M637" s="2" t="s">
        <v>34</v>
      </c>
      <c r="N637" s="11">
        <v>0.2</v>
      </c>
      <c r="O637" s="12">
        <v>8.0</v>
      </c>
      <c r="P637" s="13">
        <v>0.35</v>
      </c>
      <c r="Q637" s="13">
        <v>22.0</v>
      </c>
      <c r="R637" s="13">
        <f t="shared" si="1"/>
        <v>27.5</v>
      </c>
      <c r="S637" s="14">
        <f t="shared" si="2"/>
        <v>3.928571429</v>
      </c>
      <c r="T637" s="14">
        <f t="shared" si="3"/>
        <v>0.3636363636</v>
      </c>
      <c r="U637" s="15" t="str">
        <f>vlookup(F637,'Sub categories'!$A:$C,3,False)</f>
        <v>Envelopes</v>
      </c>
      <c r="V637" s="16">
        <f t="shared" si="4"/>
        <v>10</v>
      </c>
      <c r="W637" s="17">
        <f t="array" ref="W637">INDEX(shipping_prices!$C$1:$F1864,MATCH(I637,shipping_prices!$A$1:$A1864,0),MATCH(M637,shipping_prices!$C$1:$F$1,0))</f>
        <v>5.32</v>
      </c>
      <c r="X637" s="15" t="str">
        <f t="shared" si="5"/>
        <v>Clay LudtkeGreshamOregon</v>
      </c>
      <c r="Y637" s="15" t="str">
        <f t="shared" si="6"/>
        <v>Low</v>
      </c>
    </row>
    <row r="638">
      <c r="A638" s="1">
        <v>42176.0</v>
      </c>
      <c r="B638" s="2" t="s">
        <v>1458</v>
      </c>
      <c r="C638" s="2">
        <v>5.0</v>
      </c>
      <c r="D638" s="2" t="s">
        <v>1055</v>
      </c>
      <c r="E638" s="2" t="s">
        <v>27</v>
      </c>
      <c r="F638" s="2" t="s">
        <v>1462</v>
      </c>
      <c r="G638" s="2" t="s">
        <v>45</v>
      </c>
      <c r="H638" s="2" t="s">
        <v>79</v>
      </c>
      <c r="I638" s="2" t="s">
        <v>1461</v>
      </c>
      <c r="J638" s="2" t="s">
        <v>1343</v>
      </c>
      <c r="K638" s="2" t="s">
        <v>43</v>
      </c>
      <c r="L638" s="10">
        <v>42186.0</v>
      </c>
      <c r="M638" s="2" t="s">
        <v>34</v>
      </c>
      <c r="N638" s="11">
        <v>0.2</v>
      </c>
      <c r="O638" s="12">
        <v>149.0</v>
      </c>
      <c r="P638" s="13">
        <v>0.1</v>
      </c>
      <c r="Q638" s="13">
        <v>1487.0</v>
      </c>
      <c r="R638" s="13">
        <f t="shared" si="1"/>
        <v>1858.75</v>
      </c>
      <c r="S638" s="14">
        <f t="shared" si="2"/>
        <v>371.75</v>
      </c>
      <c r="T638" s="14">
        <f t="shared" si="3"/>
        <v>0.1002017485</v>
      </c>
      <c r="U638" s="15" t="str">
        <f>vlookup(F638,'Sub categories'!$A:$C,3,False)</f>
        <v>Chairs</v>
      </c>
      <c r="V638" s="16">
        <f t="shared" si="4"/>
        <v>10</v>
      </c>
      <c r="W638" s="17">
        <f t="array" ref="W638">INDEX(shipping_prices!$C$1:$F1865,MATCH(I638,shipping_prices!$A$1:$A1865,0),MATCH(M638,shipping_prices!$C$1:$F$1,0))</f>
        <v>5.32</v>
      </c>
      <c r="X638" s="15" t="str">
        <f t="shared" si="5"/>
        <v>Clay LudtkeGreshamOregon</v>
      </c>
      <c r="Y638" s="15" t="str">
        <f t="shared" si="6"/>
        <v>High</v>
      </c>
    </row>
    <row r="639">
      <c r="A639" s="1">
        <v>42176.0</v>
      </c>
      <c r="B639" s="2" t="s">
        <v>1463</v>
      </c>
      <c r="C639" s="2">
        <v>2.0</v>
      </c>
      <c r="D639" s="2" t="s">
        <v>828</v>
      </c>
      <c r="E639" s="2" t="s">
        <v>49</v>
      </c>
      <c r="F639" s="2" t="s">
        <v>1134</v>
      </c>
      <c r="G639" s="2" t="s">
        <v>45</v>
      </c>
      <c r="H639" s="2" t="s">
        <v>260</v>
      </c>
      <c r="I639" s="2" t="s">
        <v>1464</v>
      </c>
      <c r="J639" s="2" t="s">
        <v>239</v>
      </c>
      <c r="K639" s="2" t="s">
        <v>43</v>
      </c>
      <c r="L639" s="10">
        <v>42179.0</v>
      </c>
      <c r="M639" s="2" t="s">
        <v>142</v>
      </c>
      <c r="N639" s="11">
        <v>0.0</v>
      </c>
      <c r="O639" s="12">
        <v>6.0</v>
      </c>
      <c r="P639" s="13">
        <v>0.38</v>
      </c>
      <c r="Q639" s="13">
        <v>15.0</v>
      </c>
      <c r="R639" s="13">
        <f t="shared" si="1"/>
        <v>15</v>
      </c>
      <c r="S639" s="14">
        <f t="shared" si="2"/>
        <v>7.5</v>
      </c>
      <c r="T639" s="14">
        <f t="shared" si="3"/>
        <v>0.4</v>
      </c>
      <c r="U639" s="15" t="str">
        <f>vlookup(F639,'Sub categories'!$A:$C,3,False)</f>
        <v>Furnishings</v>
      </c>
      <c r="V639" s="16">
        <f t="shared" si="4"/>
        <v>3</v>
      </c>
      <c r="W639" s="17">
        <f t="array" ref="W639">INDEX(shipping_prices!$C$1:$F1866,MATCH(I639,shipping_prices!$A$1:$A1866,0),MATCH(M639,shipping_prices!$C$1:$F$1,0))</f>
        <v>16.8</v>
      </c>
      <c r="X639" s="15" t="str">
        <f t="shared" si="5"/>
        <v>Nathan MautzNorth Las VegasNevada</v>
      </c>
      <c r="Y639" s="15" t="str">
        <f t="shared" si="6"/>
        <v>Low</v>
      </c>
    </row>
    <row r="640" hidden="1">
      <c r="A640" s="1">
        <v>42176.0</v>
      </c>
      <c r="B640" s="2" t="s">
        <v>1465</v>
      </c>
      <c r="C640" s="2">
        <v>3.0</v>
      </c>
      <c r="D640" s="2" t="s">
        <v>1234</v>
      </c>
      <c r="E640" s="2" t="s">
        <v>27</v>
      </c>
      <c r="F640" s="2" t="s">
        <v>1466</v>
      </c>
      <c r="G640" s="2" t="s">
        <v>39</v>
      </c>
      <c r="H640" s="2" t="s">
        <v>51</v>
      </c>
      <c r="I640" s="2" t="s">
        <v>169</v>
      </c>
      <c r="J640" s="2" t="s">
        <v>42</v>
      </c>
      <c r="K640" s="2" t="s">
        <v>43</v>
      </c>
      <c r="L640" s="10">
        <v>42182.0</v>
      </c>
      <c r="M640" s="2" t="s">
        <v>34</v>
      </c>
      <c r="N640" s="11">
        <v>0.0</v>
      </c>
      <c r="O640" s="12">
        <v>9.0</v>
      </c>
      <c r="P640" s="13">
        <v>0.48</v>
      </c>
      <c r="Q640" s="13">
        <v>19.0</v>
      </c>
      <c r="R640" s="13">
        <f t="shared" si="1"/>
        <v>19</v>
      </c>
      <c r="S640" s="14">
        <f t="shared" si="2"/>
        <v>6.333333333</v>
      </c>
      <c r="T640" s="14">
        <f t="shared" si="3"/>
        <v>0.4736842105</v>
      </c>
      <c r="U640" s="15" t="str">
        <f>vlookup(F640,'Sub categories'!$A:$C,3,False)</f>
        <v>Paper</v>
      </c>
      <c r="V640" s="16">
        <f t="shared" si="4"/>
        <v>6</v>
      </c>
      <c r="W640" s="17">
        <f t="array" ref="W640">INDEX(shipping_prices!$C$1:$F1867,MATCH(I640,shipping_prices!$A$1:$A1867,0),MATCH(M640,shipping_prices!$C$1:$F$1,0))</f>
        <v>14.86</v>
      </c>
      <c r="X640" s="15" t="str">
        <f t="shared" si="5"/>
        <v>William BrownLos AngelesCalifornia</v>
      </c>
      <c r="Y640" s="15" t="str">
        <f t="shared" si="6"/>
        <v>Low</v>
      </c>
    </row>
    <row r="641" hidden="1">
      <c r="A641" s="1">
        <v>42176.0</v>
      </c>
      <c r="B641" s="2" t="s">
        <v>1465</v>
      </c>
      <c r="C641" s="2">
        <v>3.0</v>
      </c>
      <c r="D641" s="2" t="s">
        <v>1234</v>
      </c>
      <c r="E641" s="2" t="s">
        <v>27</v>
      </c>
      <c r="F641" s="2" t="s">
        <v>1467</v>
      </c>
      <c r="G641" s="2" t="s">
        <v>39</v>
      </c>
      <c r="H641" s="2" t="s">
        <v>581</v>
      </c>
      <c r="I641" s="2" t="s">
        <v>169</v>
      </c>
      <c r="J641" s="2" t="s">
        <v>42</v>
      </c>
      <c r="K641" s="2" t="s">
        <v>43</v>
      </c>
      <c r="L641" s="10">
        <v>42182.0</v>
      </c>
      <c r="M641" s="2" t="s">
        <v>34</v>
      </c>
      <c r="N641" s="11">
        <v>0.2</v>
      </c>
      <c r="O641" s="12">
        <v>8.0</v>
      </c>
      <c r="P641" s="13">
        <v>0.38</v>
      </c>
      <c r="Q641" s="13">
        <v>22.0</v>
      </c>
      <c r="R641" s="13">
        <f t="shared" si="1"/>
        <v>27.5</v>
      </c>
      <c r="S641" s="14">
        <f t="shared" si="2"/>
        <v>9.166666667</v>
      </c>
      <c r="T641" s="14">
        <f t="shared" si="3"/>
        <v>0.3636363636</v>
      </c>
      <c r="U641" s="15" t="str">
        <f>vlookup(F641,'Sub categories'!$A:$C,3,False)</f>
        <v>Binders</v>
      </c>
      <c r="V641" s="16">
        <f t="shared" si="4"/>
        <v>6</v>
      </c>
      <c r="W641" s="17">
        <f t="array" ref="W641">INDEX(shipping_prices!$C$1:$F1868,MATCH(I641,shipping_prices!$A$1:$A1868,0),MATCH(M641,shipping_prices!$C$1:$F$1,0))</f>
        <v>14.86</v>
      </c>
      <c r="X641" s="15" t="str">
        <f t="shared" si="5"/>
        <v>William BrownLos AngelesCalifornia</v>
      </c>
      <c r="Y641" s="15" t="str">
        <f t="shared" si="6"/>
        <v>Low</v>
      </c>
    </row>
    <row r="642" hidden="1">
      <c r="A642" s="1">
        <v>42177.0</v>
      </c>
      <c r="B642" s="2" t="s">
        <v>1465</v>
      </c>
      <c r="C642" s="2">
        <v>4.0</v>
      </c>
      <c r="D642" s="2" t="s">
        <v>1234</v>
      </c>
      <c r="E642" s="2" t="s">
        <v>27</v>
      </c>
      <c r="F642" s="2" t="s">
        <v>1468</v>
      </c>
      <c r="G642" s="2" t="s">
        <v>29</v>
      </c>
      <c r="H642" s="2" t="s">
        <v>1071</v>
      </c>
      <c r="I642" s="2" t="s">
        <v>169</v>
      </c>
      <c r="J642" s="2" t="s">
        <v>42</v>
      </c>
      <c r="K642" s="2" t="s">
        <v>43</v>
      </c>
      <c r="L642" s="10">
        <v>42182.0</v>
      </c>
      <c r="M642" s="2" t="s">
        <v>34</v>
      </c>
      <c r="N642" s="11">
        <v>0.2</v>
      </c>
      <c r="O642" s="12">
        <v>140.0</v>
      </c>
      <c r="P642" s="13">
        <v>0.31</v>
      </c>
      <c r="Q642" s="13">
        <v>448.0</v>
      </c>
      <c r="R642" s="13">
        <f t="shared" si="1"/>
        <v>560</v>
      </c>
      <c r="S642" s="14">
        <f t="shared" si="2"/>
        <v>140</v>
      </c>
      <c r="T642" s="14">
        <f t="shared" si="3"/>
        <v>0.3125</v>
      </c>
      <c r="U642" s="15" t="str">
        <f>vlookup(F642,'Sub categories'!$A:$C,3,False)</f>
        <v>Machines</v>
      </c>
      <c r="V642" s="16">
        <f t="shared" si="4"/>
        <v>5</v>
      </c>
      <c r="W642" s="17">
        <f t="array" ref="W642">INDEX(shipping_prices!$C$1:$F1869,MATCH(I642,shipping_prices!$A$1:$A1869,0),MATCH(M642,shipping_prices!$C$1:$F$1,0))</f>
        <v>14.86</v>
      </c>
      <c r="X642" s="15" t="str">
        <f t="shared" si="5"/>
        <v>William BrownLos AngelesCalifornia</v>
      </c>
      <c r="Y642" s="15" t="str">
        <f t="shared" si="6"/>
        <v>High</v>
      </c>
    </row>
    <row r="643">
      <c r="A643" s="1">
        <v>42177.0</v>
      </c>
      <c r="B643" s="2" t="s">
        <v>1465</v>
      </c>
      <c r="C643" s="2">
        <v>4.0</v>
      </c>
      <c r="D643" s="2" t="s">
        <v>1234</v>
      </c>
      <c r="E643" s="2" t="s">
        <v>27</v>
      </c>
      <c r="F643" s="2" t="s">
        <v>510</v>
      </c>
      <c r="G643" s="2" t="s">
        <v>45</v>
      </c>
      <c r="H643" s="2" t="s">
        <v>489</v>
      </c>
      <c r="I643" s="2" t="s">
        <v>169</v>
      </c>
      <c r="J643" s="2" t="s">
        <v>42</v>
      </c>
      <c r="K643" s="2" t="s">
        <v>43</v>
      </c>
      <c r="L643" s="10">
        <v>42182.0</v>
      </c>
      <c r="M643" s="2" t="s">
        <v>34</v>
      </c>
      <c r="N643" s="11">
        <v>0.2</v>
      </c>
      <c r="O643" s="12">
        <v>-65.0</v>
      </c>
      <c r="P643" s="13">
        <v>-0.11</v>
      </c>
      <c r="Q643" s="13">
        <v>574.0</v>
      </c>
      <c r="R643" s="13">
        <f t="shared" si="1"/>
        <v>717.5</v>
      </c>
      <c r="S643" s="14">
        <f t="shared" si="2"/>
        <v>179.375</v>
      </c>
      <c r="T643" s="14">
        <f t="shared" si="3"/>
        <v>-0.1132404181</v>
      </c>
      <c r="U643" s="15" t="str">
        <f>vlookup(F643,'Sub categories'!$A:$C,3,False)</f>
        <v>Tables</v>
      </c>
      <c r="V643" s="16">
        <f t="shared" si="4"/>
        <v>5</v>
      </c>
      <c r="W643" s="17">
        <f t="array" ref="W643">INDEX(shipping_prices!$C$1:$F1870,MATCH(I643,shipping_prices!$A$1:$A1870,0),MATCH(M643,shipping_prices!$C$1:$F$1,0))</f>
        <v>14.86</v>
      </c>
      <c r="X643" s="15" t="str">
        <f t="shared" si="5"/>
        <v>William BrownLos AngelesCalifornia</v>
      </c>
      <c r="Y643" s="15" t="str">
        <f t="shared" si="6"/>
        <v>loss</v>
      </c>
    </row>
    <row r="644" hidden="1">
      <c r="A644" s="1">
        <v>42177.0</v>
      </c>
      <c r="B644" s="2" t="s">
        <v>1465</v>
      </c>
      <c r="C644" s="2">
        <v>7.0</v>
      </c>
      <c r="D644" s="2" t="s">
        <v>1234</v>
      </c>
      <c r="E644" s="2" t="s">
        <v>27</v>
      </c>
      <c r="F644" s="2" t="s">
        <v>1450</v>
      </c>
      <c r="G644" s="2" t="s">
        <v>29</v>
      </c>
      <c r="H644" s="2" t="s">
        <v>263</v>
      </c>
      <c r="I644" s="2" t="s">
        <v>169</v>
      </c>
      <c r="J644" s="2" t="s">
        <v>42</v>
      </c>
      <c r="K644" s="2" t="s">
        <v>43</v>
      </c>
      <c r="L644" s="10">
        <v>42182.0</v>
      </c>
      <c r="M644" s="2" t="s">
        <v>34</v>
      </c>
      <c r="N644" s="11">
        <v>0.2</v>
      </c>
      <c r="O644" s="12">
        <v>67.0</v>
      </c>
      <c r="P644" s="13">
        <v>0.1</v>
      </c>
      <c r="Q644" s="13">
        <v>666.0</v>
      </c>
      <c r="R644" s="13">
        <f t="shared" si="1"/>
        <v>832.5</v>
      </c>
      <c r="S644" s="14">
        <f t="shared" si="2"/>
        <v>118.9285714</v>
      </c>
      <c r="T644" s="14">
        <f t="shared" si="3"/>
        <v>0.1006006006</v>
      </c>
      <c r="U644" s="15" t="str">
        <f>vlookup(F644,'Sub categories'!$A:$C,3,False)</f>
        <v>Phones</v>
      </c>
      <c r="V644" s="16">
        <f t="shared" si="4"/>
        <v>5</v>
      </c>
      <c r="W644" s="17">
        <f t="array" ref="W644">INDEX(shipping_prices!$C$1:$F1871,MATCH(I644,shipping_prices!$A$1:$A1871,0),MATCH(M644,shipping_prices!$C$1:$F$1,0))</f>
        <v>14.86</v>
      </c>
      <c r="X644" s="15" t="str">
        <f t="shared" si="5"/>
        <v>William BrownLos AngelesCalifornia</v>
      </c>
      <c r="Y644" s="15" t="str">
        <f t="shared" si="6"/>
        <v>High</v>
      </c>
    </row>
    <row r="645" hidden="1">
      <c r="A645" s="1">
        <v>42177.0</v>
      </c>
      <c r="B645" s="2" t="s">
        <v>1469</v>
      </c>
      <c r="C645" s="2">
        <v>1.0</v>
      </c>
      <c r="D645" s="2" t="s">
        <v>347</v>
      </c>
      <c r="E645" s="2" t="s">
        <v>27</v>
      </c>
      <c r="F645" s="2" t="s">
        <v>1470</v>
      </c>
      <c r="G645" s="2" t="s">
        <v>39</v>
      </c>
      <c r="H645" s="2" t="s">
        <v>1471</v>
      </c>
      <c r="I645" s="2" t="s">
        <v>31</v>
      </c>
      <c r="J645" s="2" t="s">
        <v>32</v>
      </c>
      <c r="K645" s="2" t="s">
        <v>33</v>
      </c>
      <c r="L645" s="10">
        <v>42188.0</v>
      </c>
      <c r="M645" s="2" t="s">
        <v>142</v>
      </c>
      <c r="N645" s="11">
        <v>0.0</v>
      </c>
      <c r="O645" s="12">
        <v>8.0</v>
      </c>
      <c r="P645" s="13">
        <v>0.26</v>
      </c>
      <c r="Q645" s="13">
        <v>31.0</v>
      </c>
      <c r="R645" s="13">
        <f t="shared" si="1"/>
        <v>31</v>
      </c>
      <c r="S645" s="14">
        <f t="shared" si="2"/>
        <v>31</v>
      </c>
      <c r="T645" s="14">
        <f t="shared" si="3"/>
        <v>0.2580645161</v>
      </c>
      <c r="U645" s="15" t="str">
        <f>vlookup(F645,'Sub categories'!$A:$C,3,False)</f>
        <v>Appliances</v>
      </c>
      <c r="V645" s="16">
        <f t="shared" si="4"/>
        <v>11</v>
      </c>
      <c r="W645" s="17">
        <f t="array" ref="W645">INDEX(shipping_prices!$C$1:$F1872,MATCH(I645,shipping_prices!$A$1:$A1872,0),MATCH(M645,shipping_prices!$C$1:$F$1,0))</f>
        <v>23.55</v>
      </c>
      <c r="X645" s="15" t="str">
        <f t="shared" si="5"/>
        <v>Mitch WebberNew York CityNew York</v>
      </c>
      <c r="Y645" s="15" t="str">
        <f t="shared" si="6"/>
        <v>Low</v>
      </c>
    </row>
    <row r="646" hidden="1">
      <c r="A646" s="1">
        <v>42177.0</v>
      </c>
      <c r="B646" s="2" t="s">
        <v>1469</v>
      </c>
      <c r="C646" s="2">
        <v>6.0</v>
      </c>
      <c r="D646" s="2" t="s">
        <v>347</v>
      </c>
      <c r="E646" s="2" t="s">
        <v>27</v>
      </c>
      <c r="F646" s="2" t="s">
        <v>1053</v>
      </c>
      <c r="G646" s="2" t="s">
        <v>39</v>
      </c>
      <c r="H646" s="2" t="s">
        <v>193</v>
      </c>
      <c r="I646" s="2" t="s">
        <v>31</v>
      </c>
      <c r="J646" s="2" t="s">
        <v>32</v>
      </c>
      <c r="K646" s="2" t="s">
        <v>33</v>
      </c>
      <c r="L646" s="10">
        <v>42188.0</v>
      </c>
      <c r="M646" s="2" t="s">
        <v>142</v>
      </c>
      <c r="N646" s="11">
        <v>0.0</v>
      </c>
      <c r="O646" s="12">
        <v>35.0</v>
      </c>
      <c r="P646" s="13">
        <v>0.47</v>
      </c>
      <c r="Q646" s="13">
        <v>75.0</v>
      </c>
      <c r="R646" s="13">
        <f t="shared" si="1"/>
        <v>75</v>
      </c>
      <c r="S646" s="14">
        <f t="shared" si="2"/>
        <v>12.5</v>
      </c>
      <c r="T646" s="14">
        <f t="shared" si="3"/>
        <v>0.4666666667</v>
      </c>
      <c r="U646" s="15" t="str">
        <f>vlookup(F646,'Sub categories'!$A:$C,3,False)</f>
        <v>Labels</v>
      </c>
      <c r="V646" s="16">
        <f t="shared" si="4"/>
        <v>11</v>
      </c>
      <c r="W646" s="17">
        <f t="array" ref="W646">INDEX(shipping_prices!$C$1:$F1873,MATCH(I646,shipping_prices!$A$1:$A1873,0),MATCH(M646,shipping_prices!$C$1:$F$1,0))</f>
        <v>23.55</v>
      </c>
      <c r="X646" s="15" t="str">
        <f t="shared" si="5"/>
        <v>Mitch WebberNew York CityNew York</v>
      </c>
      <c r="Y646" s="15" t="str">
        <f t="shared" si="6"/>
        <v>Low</v>
      </c>
    </row>
    <row r="647" hidden="1">
      <c r="A647" s="1">
        <v>42177.0</v>
      </c>
      <c r="B647" s="2" t="s">
        <v>1469</v>
      </c>
      <c r="C647" s="2">
        <v>5.0</v>
      </c>
      <c r="D647" s="2" t="s">
        <v>347</v>
      </c>
      <c r="E647" s="2" t="s">
        <v>27</v>
      </c>
      <c r="F647" s="2" t="s">
        <v>1232</v>
      </c>
      <c r="G647" s="2" t="s">
        <v>29</v>
      </c>
      <c r="H647" s="2" t="s">
        <v>79</v>
      </c>
      <c r="I647" s="2" t="s">
        <v>31</v>
      </c>
      <c r="J647" s="2" t="s">
        <v>32</v>
      </c>
      <c r="K647" s="2" t="s">
        <v>33</v>
      </c>
      <c r="L647" s="10">
        <v>42188.0</v>
      </c>
      <c r="M647" s="2" t="s">
        <v>142</v>
      </c>
      <c r="N647" s="11">
        <v>0.0</v>
      </c>
      <c r="O647" s="12">
        <v>157.0</v>
      </c>
      <c r="P647" s="13">
        <v>0.25</v>
      </c>
      <c r="Q647" s="13">
        <v>630.0</v>
      </c>
      <c r="R647" s="13">
        <f t="shared" si="1"/>
        <v>630</v>
      </c>
      <c r="S647" s="14">
        <f t="shared" si="2"/>
        <v>126</v>
      </c>
      <c r="T647" s="14">
        <f t="shared" si="3"/>
        <v>0.2492063492</v>
      </c>
      <c r="U647" s="15" t="str">
        <f>vlookup(F647,'Sub categories'!$A:$C,3,False)</f>
        <v>Phones</v>
      </c>
      <c r="V647" s="16">
        <f t="shared" si="4"/>
        <v>11</v>
      </c>
      <c r="W647" s="17">
        <f t="array" ref="W647">INDEX(shipping_prices!$C$1:$F1874,MATCH(I647,shipping_prices!$A$1:$A1874,0),MATCH(M647,shipping_prices!$C$1:$F$1,0))</f>
        <v>23.55</v>
      </c>
      <c r="X647" s="15" t="str">
        <f t="shared" si="5"/>
        <v>Mitch WebberNew York CityNew York</v>
      </c>
      <c r="Y647" s="15" t="str">
        <f t="shared" si="6"/>
        <v>High</v>
      </c>
    </row>
    <row r="648">
      <c r="A648" s="1">
        <v>42177.0</v>
      </c>
      <c r="B648" s="2" t="s">
        <v>1469</v>
      </c>
      <c r="C648" s="2">
        <v>2.0</v>
      </c>
      <c r="D648" s="2" t="s">
        <v>347</v>
      </c>
      <c r="E648" s="2" t="s">
        <v>27</v>
      </c>
      <c r="F648" s="2" t="s">
        <v>615</v>
      </c>
      <c r="G648" s="2" t="s">
        <v>45</v>
      </c>
      <c r="H648" s="2" t="s">
        <v>227</v>
      </c>
      <c r="I648" s="2" t="s">
        <v>31</v>
      </c>
      <c r="J648" s="2" t="s">
        <v>32</v>
      </c>
      <c r="K648" s="2" t="s">
        <v>33</v>
      </c>
      <c r="L648" s="10">
        <v>42188.0</v>
      </c>
      <c r="M648" s="2" t="s">
        <v>142</v>
      </c>
      <c r="N648" s="11">
        <v>0.1</v>
      </c>
      <c r="O648" s="12">
        <v>140.0</v>
      </c>
      <c r="P648" s="13">
        <v>0.22</v>
      </c>
      <c r="Q648" s="13">
        <v>632.0</v>
      </c>
      <c r="R648" s="13">
        <f t="shared" si="1"/>
        <v>702.2222222</v>
      </c>
      <c r="S648" s="14">
        <f t="shared" si="2"/>
        <v>351.1111111</v>
      </c>
      <c r="T648" s="14">
        <f t="shared" si="3"/>
        <v>0.2215189873</v>
      </c>
      <c r="U648" s="15" t="str">
        <f>vlookup(F648,'Sub categories'!$A:$C,3,False)</f>
        <v>Chairs</v>
      </c>
      <c r="V648" s="16">
        <f t="shared" si="4"/>
        <v>11</v>
      </c>
      <c r="W648" s="17">
        <f t="array" ref="W648">INDEX(shipping_prices!$C$1:$F1875,MATCH(I648,shipping_prices!$A$1:$A1875,0),MATCH(M648,shipping_prices!$C$1:$F$1,0))</f>
        <v>23.55</v>
      </c>
      <c r="X648" s="15" t="str">
        <f t="shared" si="5"/>
        <v>Mitch WebberNew York CityNew York</v>
      </c>
      <c r="Y648" s="15" t="str">
        <f t="shared" si="6"/>
        <v>High</v>
      </c>
    </row>
    <row r="649">
      <c r="A649" s="1">
        <v>42178.0</v>
      </c>
      <c r="B649" s="2" t="s">
        <v>1469</v>
      </c>
      <c r="C649" s="2">
        <v>2.0</v>
      </c>
      <c r="D649" s="2" t="s">
        <v>347</v>
      </c>
      <c r="E649" s="2" t="s">
        <v>27</v>
      </c>
      <c r="F649" s="2" t="s">
        <v>1472</v>
      </c>
      <c r="G649" s="2" t="s">
        <v>45</v>
      </c>
      <c r="H649" s="2" t="s">
        <v>83</v>
      </c>
      <c r="I649" s="2" t="s">
        <v>31</v>
      </c>
      <c r="J649" s="2" t="s">
        <v>32</v>
      </c>
      <c r="K649" s="2" t="s">
        <v>33</v>
      </c>
      <c r="L649" s="10">
        <v>42188.0</v>
      </c>
      <c r="M649" s="2" t="s">
        <v>142</v>
      </c>
      <c r="N649" s="11">
        <v>0.2</v>
      </c>
      <c r="O649" s="12">
        <v>-10.0</v>
      </c>
      <c r="P649" s="13">
        <v>-0.01</v>
      </c>
      <c r="Q649" s="13">
        <v>802.0</v>
      </c>
      <c r="R649" s="13">
        <f t="shared" si="1"/>
        <v>1002.5</v>
      </c>
      <c r="S649" s="14">
        <f t="shared" si="2"/>
        <v>501.25</v>
      </c>
      <c r="T649" s="14">
        <f t="shared" si="3"/>
        <v>-0.01246882793</v>
      </c>
      <c r="U649" s="15" t="str">
        <f>vlookup(F649,'Sub categories'!$A:$C,3,False)</f>
        <v>Bookcases</v>
      </c>
      <c r="V649" s="16">
        <f t="shared" si="4"/>
        <v>10</v>
      </c>
      <c r="W649" s="17">
        <f t="array" ref="W649">INDEX(shipping_prices!$C$1:$F1876,MATCH(I649,shipping_prices!$A$1:$A1876,0),MATCH(M649,shipping_prices!$C$1:$F$1,0))</f>
        <v>23.55</v>
      </c>
      <c r="X649" s="15" t="str">
        <f t="shared" si="5"/>
        <v>Mitch WebberNew York CityNew York</v>
      </c>
      <c r="Y649" s="15" t="str">
        <f t="shared" si="6"/>
        <v>loss</v>
      </c>
    </row>
    <row r="650" hidden="1">
      <c r="A650" s="1">
        <v>42178.0</v>
      </c>
      <c r="B650" s="2" t="s">
        <v>1469</v>
      </c>
      <c r="C650" s="2">
        <v>9.0</v>
      </c>
      <c r="D650" s="2" t="s">
        <v>347</v>
      </c>
      <c r="E650" s="2" t="s">
        <v>27</v>
      </c>
      <c r="F650" s="2" t="s">
        <v>1473</v>
      </c>
      <c r="G650" s="2" t="s">
        <v>29</v>
      </c>
      <c r="H650" s="2" t="s">
        <v>460</v>
      </c>
      <c r="I650" s="2" t="s">
        <v>31</v>
      </c>
      <c r="J650" s="2" t="s">
        <v>32</v>
      </c>
      <c r="K650" s="2" t="s">
        <v>33</v>
      </c>
      <c r="L650" s="10">
        <v>42188.0</v>
      </c>
      <c r="M650" s="2" t="s">
        <v>142</v>
      </c>
      <c r="N650" s="11">
        <v>0.0</v>
      </c>
      <c r="O650" s="12">
        <v>661.0</v>
      </c>
      <c r="P650" s="13">
        <v>0.49</v>
      </c>
      <c r="Q650" s="13">
        <v>1350.0</v>
      </c>
      <c r="R650" s="13">
        <f t="shared" si="1"/>
        <v>1350</v>
      </c>
      <c r="S650" s="14">
        <f t="shared" si="2"/>
        <v>150</v>
      </c>
      <c r="T650" s="14">
        <f t="shared" si="3"/>
        <v>0.4896296296</v>
      </c>
      <c r="U650" s="15" t="str">
        <f>vlookup(F650,'Sub categories'!$A:$C,3,False)</f>
        <v>Phones</v>
      </c>
      <c r="V650" s="16">
        <f t="shared" si="4"/>
        <v>10</v>
      </c>
      <c r="W650" s="17">
        <f t="array" ref="W650">INDEX(shipping_prices!$C$1:$F1877,MATCH(I650,shipping_prices!$A$1:$A1877,0),MATCH(M650,shipping_prices!$C$1:$F$1,0))</f>
        <v>23.55</v>
      </c>
      <c r="X650" s="15" t="str">
        <f t="shared" si="5"/>
        <v>Mitch WebberNew York CityNew York</v>
      </c>
      <c r="Y650" s="15" t="str">
        <f t="shared" si="6"/>
        <v>High</v>
      </c>
    </row>
    <row r="651" hidden="1">
      <c r="A651" s="1">
        <v>42178.0</v>
      </c>
      <c r="B651" s="2" t="s">
        <v>1474</v>
      </c>
      <c r="C651" s="2">
        <v>3.0</v>
      </c>
      <c r="D651" s="2" t="s">
        <v>1475</v>
      </c>
      <c r="E651" s="2" t="s">
        <v>27</v>
      </c>
      <c r="F651" s="2" t="s">
        <v>1476</v>
      </c>
      <c r="G651" s="2" t="s">
        <v>29</v>
      </c>
      <c r="H651" s="2" t="s">
        <v>408</v>
      </c>
      <c r="I651" s="2" t="s">
        <v>163</v>
      </c>
      <c r="J651" s="2" t="s">
        <v>164</v>
      </c>
      <c r="K651" s="2" t="s">
        <v>33</v>
      </c>
      <c r="L651" s="10">
        <v>42185.0</v>
      </c>
      <c r="M651" s="2" t="s">
        <v>34</v>
      </c>
      <c r="N651" s="11">
        <v>0.2</v>
      </c>
      <c r="O651" s="12">
        <v>1.0</v>
      </c>
      <c r="P651" s="13">
        <v>0.01</v>
      </c>
      <c r="Q651" s="13">
        <v>86.0</v>
      </c>
      <c r="R651" s="13">
        <f t="shared" si="1"/>
        <v>107.5</v>
      </c>
      <c r="S651" s="14">
        <f t="shared" si="2"/>
        <v>35.83333333</v>
      </c>
      <c r="T651" s="14">
        <f t="shared" si="3"/>
        <v>0.01162790698</v>
      </c>
      <c r="U651" s="15" t="str">
        <f>vlookup(F651,'Sub categories'!$A:$C,3,False)</f>
        <v>Accessories</v>
      </c>
      <c r="V651" s="16">
        <f t="shared" si="4"/>
        <v>7</v>
      </c>
      <c r="W651" s="17">
        <f t="array" ref="W651">INDEX(shipping_prices!$C$1:$F1878,MATCH(I651,shipping_prices!$A$1:$A1878,0),MATCH(M651,shipping_prices!$C$1:$F$1,0))</f>
        <v>7.98</v>
      </c>
      <c r="X651" s="15" t="str">
        <f t="shared" si="5"/>
        <v>Brian StugartPhiladelphiaPennsylvania</v>
      </c>
      <c r="Y651" s="15" t="str">
        <f t="shared" si="6"/>
        <v>Low</v>
      </c>
    </row>
    <row r="652" hidden="1">
      <c r="A652" s="1">
        <v>42179.0</v>
      </c>
      <c r="B652" s="2" t="s">
        <v>1477</v>
      </c>
      <c r="C652" s="2">
        <v>3.0</v>
      </c>
      <c r="D652" s="2" t="s">
        <v>1478</v>
      </c>
      <c r="E652" s="2" t="s">
        <v>27</v>
      </c>
      <c r="F652" s="2" t="s">
        <v>1479</v>
      </c>
      <c r="G652" s="2" t="s">
        <v>39</v>
      </c>
      <c r="H652" s="2" t="s">
        <v>193</v>
      </c>
      <c r="I652" s="2" t="s">
        <v>1480</v>
      </c>
      <c r="J652" s="2" t="s">
        <v>141</v>
      </c>
      <c r="K652" s="2" t="s">
        <v>77</v>
      </c>
      <c r="L652" s="10">
        <v>42185.0</v>
      </c>
      <c r="M652" s="2" t="s">
        <v>34</v>
      </c>
      <c r="N652" s="11">
        <v>0.8</v>
      </c>
      <c r="O652" s="12">
        <v>-7.0</v>
      </c>
      <c r="P652" s="13">
        <v>-1.7</v>
      </c>
      <c r="Q652" s="13">
        <v>4.0</v>
      </c>
      <c r="R652" s="13">
        <f t="shared" si="1"/>
        <v>20</v>
      </c>
      <c r="S652" s="14">
        <f t="shared" si="2"/>
        <v>6.666666667</v>
      </c>
      <c r="T652" s="14">
        <f t="shared" si="3"/>
        <v>-1.75</v>
      </c>
      <c r="U652" s="15" t="str">
        <f>vlookup(F652,'Sub categories'!$A:$C,3,False)</f>
        <v>Binders</v>
      </c>
      <c r="V652" s="16">
        <f t="shared" si="4"/>
        <v>6</v>
      </c>
      <c r="W652" s="17">
        <f t="array" ref="W652">INDEX(shipping_prices!$C$1:$F1879,MATCH(I652,shipping_prices!$A$1:$A1879,0),MATCH(M652,shipping_prices!$C$1:$F$1,0))</f>
        <v>13.15</v>
      </c>
      <c r="X652" s="15" t="str">
        <f t="shared" si="5"/>
        <v>Shahid ShariariOswegoIllinois</v>
      </c>
      <c r="Y652" s="15" t="str">
        <f t="shared" si="6"/>
        <v>loss</v>
      </c>
    </row>
    <row r="653" hidden="1">
      <c r="A653" s="1">
        <v>42180.0</v>
      </c>
      <c r="B653" s="2" t="s">
        <v>1477</v>
      </c>
      <c r="C653" s="2">
        <v>5.0</v>
      </c>
      <c r="D653" s="2" t="s">
        <v>1478</v>
      </c>
      <c r="E653" s="2" t="s">
        <v>27</v>
      </c>
      <c r="F653" s="2" t="s">
        <v>1481</v>
      </c>
      <c r="G653" s="2" t="s">
        <v>39</v>
      </c>
      <c r="H653" s="2" t="s">
        <v>146</v>
      </c>
      <c r="I653" s="2" t="s">
        <v>1480</v>
      </c>
      <c r="J653" s="2" t="s">
        <v>141</v>
      </c>
      <c r="K653" s="2" t="s">
        <v>77</v>
      </c>
      <c r="L653" s="10">
        <v>42185.0</v>
      </c>
      <c r="M653" s="2" t="s">
        <v>34</v>
      </c>
      <c r="N653" s="11">
        <v>0.2</v>
      </c>
      <c r="O653" s="12">
        <v>4.0</v>
      </c>
      <c r="P653" s="13">
        <v>0.31</v>
      </c>
      <c r="Q653" s="13">
        <v>13.0</v>
      </c>
      <c r="R653" s="13">
        <f t="shared" si="1"/>
        <v>16.25</v>
      </c>
      <c r="S653" s="14">
        <f t="shared" si="2"/>
        <v>3.25</v>
      </c>
      <c r="T653" s="14">
        <f t="shared" si="3"/>
        <v>0.3076923077</v>
      </c>
      <c r="U653" s="15" t="str">
        <f>vlookup(F653,'Sub categories'!$A:$C,3,False)</f>
        <v>Fasteners</v>
      </c>
      <c r="V653" s="16">
        <f t="shared" si="4"/>
        <v>5</v>
      </c>
      <c r="W653" s="17">
        <f t="array" ref="W653">INDEX(shipping_prices!$C$1:$F1880,MATCH(I653,shipping_prices!$A$1:$A1880,0),MATCH(M653,shipping_prices!$C$1:$F$1,0))</f>
        <v>13.15</v>
      </c>
      <c r="X653" s="15" t="str">
        <f t="shared" si="5"/>
        <v>Shahid ShariariOswegoIllinois</v>
      </c>
      <c r="Y653" s="15" t="str">
        <f t="shared" si="6"/>
        <v>Low</v>
      </c>
    </row>
    <row r="654" hidden="1">
      <c r="A654" s="1">
        <v>42180.0</v>
      </c>
      <c r="B654" s="2" t="s">
        <v>1477</v>
      </c>
      <c r="C654" s="2">
        <v>5.0</v>
      </c>
      <c r="D654" s="2" t="s">
        <v>1478</v>
      </c>
      <c r="E654" s="2" t="s">
        <v>27</v>
      </c>
      <c r="F654" s="2" t="s">
        <v>1482</v>
      </c>
      <c r="G654" s="2" t="s">
        <v>39</v>
      </c>
      <c r="H654" s="2" t="s">
        <v>284</v>
      </c>
      <c r="I654" s="2" t="s">
        <v>1480</v>
      </c>
      <c r="J654" s="2" t="s">
        <v>141</v>
      </c>
      <c r="K654" s="2" t="s">
        <v>77</v>
      </c>
      <c r="L654" s="10">
        <v>42185.0</v>
      </c>
      <c r="M654" s="2" t="s">
        <v>34</v>
      </c>
      <c r="N654" s="11">
        <v>0.8</v>
      </c>
      <c r="O654" s="12">
        <v>-534.0</v>
      </c>
      <c r="P654" s="13">
        <v>-1.75</v>
      </c>
      <c r="Q654" s="13">
        <v>305.0</v>
      </c>
      <c r="R654" s="13">
        <f t="shared" si="1"/>
        <v>1525</v>
      </c>
      <c r="S654" s="14">
        <f t="shared" si="2"/>
        <v>305</v>
      </c>
      <c r="T654" s="14">
        <f t="shared" si="3"/>
        <v>-1.750819672</v>
      </c>
      <c r="U654" s="15" t="str">
        <f>vlookup(F654,'Sub categories'!$A:$C,3,False)</f>
        <v>Binders</v>
      </c>
      <c r="V654" s="16">
        <f t="shared" si="4"/>
        <v>5</v>
      </c>
      <c r="W654" s="17">
        <f t="array" ref="W654">INDEX(shipping_prices!$C$1:$F1881,MATCH(I654,shipping_prices!$A$1:$A1881,0),MATCH(M654,shipping_prices!$C$1:$F$1,0))</f>
        <v>13.15</v>
      </c>
      <c r="X654" s="15" t="str">
        <f t="shared" si="5"/>
        <v>Shahid ShariariOswegoIllinois</v>
      </c>
      <c r="Y654" s="15" t="str">
        <f t="shared" si="6"/>
        <v>loss</v>
      </c>
    </row>
    <row r="655" hidden="1">
      <c r="A655" s="1">
        <v>42180.0</v>
      </c>
      <c r="B655" s="2" t="s">
        <v>1483</v>
      </c>
      <c r="C655" s="2">
        <v>3.0</v>
      </c>
      <c r="D655" s="2" t="s">
        <v>1484</v>
      </c>
      <c r="E655" s="2" t="s">
        <v>27</v>
      </c>
      <c r="F655" s="2" t="s">
        <v>1485</v>
      </c>
      <c r="G655" s="2" t="s">
        <v>39</v>
      </c>
      <c r="H655" s="2" t="s">
        <v>79</v>
      </c>
      <c r="I655" s="2" t="s">
        <v>75</v>
      </c>
      <c r="J655" s="2" t="s">
        <v>76</v>
      </c>
      <c r="K655" s="2" t="s">
        <v>77</v>
      </c>
      <c r="L655" s="10">
        <v>42186.0</v>
      </c>
      <c r="M655" s="2" t="s">
        <v>34</v>
      </c>
      <c r="N655" s="11">
        <v>0.8</v>
      </c>
      <c r="O655" s="12">
        <v>-20.0</v>
      </c>
      <c r="P655" s="13">
        <v>-1.6</v>
      </c>
      <c r="Q655" s="13">
        <v>12.0</v>
      </c>
      <c r="R655" s="13">
        <f t="shared" si="1"/>
        <v>60</v>
      </c>
      <c r="S655" s="14">
        <f t="shared" si="2"/>
        <v>20</v>
      </c>
      <c r="T655" s="14">
        <f t="shared" si="3"/>
        <v>-1.666666667</v>
      </c>
      <c r="U655" s="15" t="str">
        <f>vlookup(F655,'Sub categories'!$A:$C,3,False)</f>
        <v>Binders</v>
      </c>
      <c r="V655" s="16">
        <f t="shared" si="4"/>
        <v>6</v>
      </c>
      <c r="W655" s="17">
        <f t="array" ref="W655">INDEX(shipping_prices!$C$1:$F1882,MATCH(I655,shipping_prices!$A$1:$A1882,0),MATCH(M655,shipping_prices!$C$1:$F$1,0))</f>
        <v>11.99</v>
      </c>
      <c r="X655" s="15" t="str">
        <f t="shared" si="5"/>
        <v>Joe ElijahHoustonTexas</v>
      </c>
      <c r="Y655" s="15" t="str">
        <f t="shared" si="6"/>
        <v>loss</v>
      </c>
    </row>
    <row r="656" hidden="1">
      <c r="A656" s="1">
        <v>42180.0</v>
      </c>
      <c r="B656" s="2" t="s">
        <v>1483</v>
      </c>
      <c r="C656" s="2">
        <v>3.0</v>
      </c>
      <c r="D656" s="2" t="s">
        <v>1484</v>
      </c>
      <c r="E656" s="2" t="s">
        <v>27</v>
      </c>
      <c r="F656" s="2" t="s">
        <v>1486</v>
      </c>
      <c r="G656" s="2" t="s">
        <v>39</v>
      </c>
      <c r="H656" s="2" t="s">
        <v>40</v>
      </c>
      <c r="I656" s="2" t="s">
        <v>75</v>
      </c>
      <c r="J656" s="2" t="s">
        <v>76</v>
      </c>
      <c r="K656" s="2" t="s">
        <v>77</v>
      </c>
      <c r="L656" s="10">
        <v>42186.0</v>
      </c>
      <c r="M656" s="2" t="s">
        <v>34</v>
      </c>
      <c r="N656" s="11">
        <v>0.8</v>
      </c>
      <c r="O656" s="12">
        <v>-40.0</v>
      </c>
      <c r="P656" s="13">
        <v>-1.55</v>
      </c>
      <c r="Q656" s="13">
        <v>26.0</v>
      </c>
      <c r="R656" s="13">
        <f t="shared" si="1"/>
        <v>130</v>
      </c>
      <c r="S656" s="14">
        <f t="shared" si="2"/>
        <v>43.33333333</v>
      </c>
      <c r="T656" s="14">
        <f t="shared" si="3"/>
        <v>-1.538461538</v>
      </c>
      <c r="U656" s="15" t="str">
        <f>vlookup(F656,'Sub categories'!$A:$C,3,False)</f>
        <v>Binders</v>
      </c>
      <c r="V656" s="16">
        <f t="shared" si="4"/>
        <v>6</v>
      </c>
      <c r="W656" s="17">
        <f t="array" ref="W656">INDEX(shipping_prices!$C$1:$F1883,MATCH(I656,shipping_prices!$A$1:$A1883,0),MATCH(M656,shipping_prices!$C$1:$F$1,0))</f>
        <v>11.99</v>
      </c>
      <c r="X656" s="15" t="str">
        <f t="shared" si="5"/>
        <v>Joe ElijahHoustonTexas</v>
      </c>
      <c r="Y656" s="15" t="str">
        <f t="shared" si="6"/>
        <v>loss</v>
      </c>
    </row>
    <row r="657" hidden="1">
      <c r="A657" s="1">
        <v>42182.0</v>
      </c>
      <c r="B657" s="2" t="s">
        <v>1487</v>
      </c>
      <c r="C657" s="2">
        <v>3.0</v>
      </c>
      <c r="D657" s="2" t="s">
        <v>694</v>
      </c>
      <c r="E657" s="2" t="s">
        <v>27</v>
      </c>
      <c r="F657" s="2" t="s">
        <v>1488</v>
      </c>
      <c r="G657" s="2" t="s">
        <v>39</v>
      </c>
      <c r="H657" s="2" t="s">
        <v>146</v>
      </c>
      <c r="I657" s="2" t="s">
        <v>501</v>
      </c>
      <c r="J657" s="2" t="s">
        <v>321</v>
      </c>
      <c r="K657" s="2" t="s">
        <v>33</v>
      </c>
      <c r="L657" s="10">
        <v>42186.0</v>
      </c>
      <c r="M657" s="2" t="s">
        <v>90</v>
      </c>
      <c r="N657" s="11">
        <v>0.7</v>
      </c>
      <c r="O657" s="12">
        <v>-2.0</v>
      </c>
      <c r="P657" s="13">
        <v>-0.8</v>
      </c>
      <c r="Q657" s="13">
        <v>3.0</v>
      </c>
      <c r="R657" s="13">
        <f t="shared" si="1"/>
        <v>10</v>
      </c>
      <c r="S657" s="14">
        <f t="shared" si="2"/>
        <v>3.333333333</v>
      </c>
      <c r="T657" s="14">
        <f t="shared" si="3"/>
        <v>-0.6666666667</v>
      </c>
      <c r="U657" s="15" t="str">
        <f>vlookup(F657,'Sub categories'!$A:$C,3,False)</f>
        <v>Binders</v>
      </c>
      <c r="V657" s="16">
        <f t="shared" si="4"/>
        <v>4</v>
      </c>
      <c r="W657" s="17">
        <f t="array" ref="W657">INDEX(shipping_prices!$C$1:$F1884,MATCH(I657,shipping_prices!$A$1:$A1884,0),MATCH(M657,shipping_prices!$C$1:$F$1,0))</f>
        <v>5.73</v>
      </c>
      <c r="X657" s="15" t="str">
        <f t="shared" si="5"/>
        <v>Lena HernandezColumbusOhio</v>
      </c>
      <c r="Y657" s="15" t="str">
        <f t="shared" si="6"/>
        <v>loss</v>
      </c>
    </row>
    <row r="658" hidden="1">
      <c r="A658" s="1">
        <v>42182.0</v>
      </c>
      <c r="B658" s="2" t="s">
        <v>1489</v>
      </c>
      <c r="C658" s="2">
        <v>1.0</v>
      </c>
      <c r="D658" s="2" t="s">
        <v>1092</v>
      </c>
      <c r="E658" s="2" t="s">
        <v>37</v>
      </c>
      <c r="F658" s="2" t="s">
        <v>1466</v>
      </c>
      <c r="G658" s="2" t="s">
        <v>39</v>
      </c>
      <c r="H658" s="2" t="s">
        <v>51</v>
      </c>
      <c r="I658" s="2" t="s">
        <v>1490</v>
      </c>
      <c r="J658" s="2" t="s">
        <v>76</v>
      </c>
      <c r="K658" s="2" t="s">
        <v>77</v>
      </c>
      <c r="L658" s="10">
        <v>42187.0</v>
      </c>
      <c r="M658" s="2" t="s">
        <v>34</v>
      </c>
      <c r="N658" s="11">
        <v>0.2</v>
      </c>
      <c r="O658" s="12">
        <v>2.0</v>
      </c>
      <c r="P658" s="13">
        <v>0.35</v>
      </c>
      <c r="Q658" s="13">
        <v>5.0</v>
      </c>
      <c r="R658" s="13">
        <f t="shared" si="1"/>
        <v>6.25</v>
      </c>
      <c r="S658" s="14">
        <f t="shared" si="2"/>
        <v>6.25</v>
      </c>
      <c r="T658" s="14">
        <f t="shared" si="3"/>
        <v>0.4</v>
      </c>
      <c r="U658" s="15" t="str">
        <f>vlookup(F658,'Sub categories'!$A:$C,3,False)</f>
        <v>Paper</v>
      </c>
      <c r="V658" s="16">
        <f t="shared" si="4"/>
        <v>5</v>
      </c>
      <c r="W658" s="17">
        <f t="array" ref="W658">INDEX(shipping_prices!$C$1:$F1885,MATCH(I658,shipping_prices!$A$1:$A1885,0),MATCH(M658,shipping_prices!$C$1:$F$1,0))</f>
        <v>14.16</v>
      </c>
      <c r="X658" s="15" t="str">
        <f t="shared" si="5"/>
        <v>Michelle EllisonPort ArthurTexas</v>
      </c>
      <c r="Y658" s="15" t="str">
        <f t="shared" si="6"/>
        <v>Low</v>
      </c>
    </row>
    <row r="659" hidden="1">
      <c r="A659" s="1">
        <v>42182.0</v>
      </c>
      <c r="B659" s="2" t="s">
        <v>1491</v>
      </c>
      <c r="C659" s="2">
        <v>1.0</v>
      </c>
      <c r="D659" s="2" t="s">
        <v>1492</v>
      </c>
      <c r="E659" s="2" t="s">
        <v>27</v>
      </c>
      <c r="F659" s="2" t="s">
        <v>929</v>
      </c>
      <c r="G659" s="2" t="s">
        <v>39</v>
      </c>
      <c r="H659" s="2" t="s">
        <v>284</v>
      </c>
      <c r="I659" s="2" t="s">
        <v>1493</v>
      </c>
      <c r="J659" s="2" t="s">
        <v>136</v>
      </c>
      <c r="K659" s="2" t="s">
        <v>43</v>
      </c>
      <c r="L659" s="10">
        <v>42193.0</v>
      </c>
      <c r="M659" s="2" t="s">
        <v>90</v>
      </c>
      <c r="N659" s="11">
        <v>0.2</v>
      </c>
      <c r="O659" s="12">
        <v>5.0</v>
      </c>
      <c r="P659" s="13">
        <v>0.36</v>
      </c>
      <c r="Q659" s="13">
        <v>13.0</v>
      </c>
      <c r="R659" s="13">
        <f t="shared" si="1"/>
        <v>16.25</v>
      </c>
      <c r="S659" s="14">
        <f t="shared" si="2"/>
        <v>16.25</v>
      </c>
      <c r="T659" s="14">
        <f t="shared" si="3"/>
        <v>0.3846153846</v>
      </c>
      <c r="U659" s="15" t="str">
        <f>vlookup(F659,'Sub categories'!$A:$C,3,False)</f>
        <v>Binders</v>
      </c>
      <c r="V659" s="16">
        <f t="shared" si="4"/>
        <v>11</v>
      </c>
      <c r="W659" s="17">
        <f t="array" ref="W659">INDEX(shipping_prices!$C$1:$F1886,MATCH(I659,shipping_prices!$A$1:$A1886,0),MATCH(M659,shipping_prices!$C$1:$F$1,0))</f>
        <v>7.62</v>
      </c>
      <c r="X659" s="15" t="str">
        <f t="shared" si="5"/>
        <v>Valerie DominguezPleasant GroveUtah</v>
      </c>
      <c r="Y659" s="15" t="str">
        <f t="shared" si="6"/>
        <v>Low</v>
      </c>
    </row>
    <row r="660" hidden="1">
      <c r="A660" s="1">
        <v>42183.0</v>
      </c>
      <c r="B660" s="2" t="s">
        <v>1491</v>
      </c>
      <c r="C660" s="2">
        <v>5.0</v>
      </c>
      <c r="D660" s="2" t="s">
        <v>1492</v>
      </c>
      <c r="E660" s="2" t="s">
        <v>27</v>
      </c>
      <c r="F660" s="2" t="s">
        <v>1494</v>
      </c>
      <c r="G660" s="2" t="s">
        <v>39</v>
      </c>
      <c r="H660" s="2" t="s">
        <v>216</v>
      </c>
      <c r="I660" s="2" t="s">
        <v>1493</v>
      </c>
      <c r="J660" s="2" t="s">
        <v>136</v>
      </c>
      <c r="K660" s="2" t="s">
        <v>43</v>
      </c>
      <c r="L660" s="10">
        <v>42193.0</v>
      </c>
      <c r="M660" s="2" t="s">
        <v>90</v>
      </c>
      <c r="N660" s="11">
        <v>0.0</v>
      </c>
      <c r="O660" s="12">
        <v>4.0</v>
      </c>
      <c r="P660" s="13">
        <v>0.26</v>
      </c>
      <c r="Q660" s="13">
        <v>16.0</v>
      </c>
      <c r="R660" s="13">
        <f t="shared" si="1"/>
        <v>16</v>
      </c>
      <c r="S660" s="14">
        <f t="shared" si="2"/>
        <v>3.2</v>
      </c>
      <c r="T660" s="14">
        <f t="shared" si="3"/>
        <v>0.25</v>
      </c>
      <c r="U660" s="15" t="str">
        <f>vlookup(F660,'Sub categories'!$A:$C,3,False)</f>
        <v>Art</v>
      </c>
      <c r="V660" s="16">
        <f t="shared" si="4"/>
        <v>10</v>
      </c>
      <c r="W660" s="17">
        <f t="array" ref="W660">INDEX(shipping_prices!$C$1:$F1887,MATCH(I660,shipping_prices!$A$1:$A1887,0),MATCH(M660,shipping_prices!$C$1:$F$1,0))</f>
        <v>7.62</v>
      </c>
      <c r="X660" s="15" t="str">
        <f t="shared" si="5"/>
        <v>Valerie DominguezPleasant GroveUtah</v>
      </c>
      <c r="Y660" s="15" t="str">
        <f t="shared" si="6"/>
        <v>Low</v>
      </c>
    </row>
    <row r="661" hidden="1">
      <c r="A661" s="1">
        <v>42183.0</v>
      </c>
      <c r="B661" s="2" t="s">
        <v>1491</v>
      </c>
      <c r="C661" s="2">
        <v>5.0</v>
      </c>
      <c r="D661" s="2" t="s">
        <v>1492</v>
      </c>
      <c r="E661" s="2" t="s">
        <v>27</v>
      </c>
      <c r="F661" s="2" t="s">
        <v>1495</v>
      </c>
      <c r="G661" s="2" t="s">
        <v>39</v>
      </c>
      <c r="H661" s="2" t="s">
        <v>288</v>
      </c>
      <c r="I661" s="2" t="s">
        <v>1493</v>
      </c>
      <c r="J661" s="2" t="s">
        <v>136</v>
      </c>
      <c r="K661" s="2" t="s">
        <v>43</v>
      </c>
      <c r="L661" s="10">
        <v>42193.0</v>
      </c>
      <c r="M661" s="2" t="s">
        <v>90</v>
      </c>
      <c r="N661" s="11">
        <v>0.0</v>
      </c>
      <c r="O661" s="12">
        <v>8.0</v>
      </c>
      <c r="P661" s="13">
        <v>0.05</v>
      </c>
      <c r="Q661" s="13">
        <v>159.0</v>
      </c>
      <c r="R661" s="13">
        <f t="shared" si="1"/>
        <v>159</v>
      </c>
      <c r="S661" s="14">
        <f t="shared" si="2"/>
        <v>31.8</v>
      </c>
      <c r="T661" s="14">
        <f t="shared" si="3"/>
        <v>0.05031446541</v>
      </c>
      <c r="U661" s="15" t="str">
        <f>vlookup(F661,'Sub categories'!$A:$C,3,False)</f>
        <v>Storage</v>
      </c>
      <c r="V661" s="16">
        <f t="shared" si="4"/>
        <v>10</v>
      </c>
      <c r="W661" s="17">
        <f t="array" ref="W661">INDEX(shipping_prices!$C$1:$F1888,MATCH(I661,shipping_prices!$A$1:$A1888,0),MATCH(M661,shipping_prices!$C$1:$F$1,0))</f>
        <v>7.62</v>
      </c>
      <c r="X661" s="15" t="str">
        <f t="shared" si="5"/>
        <v>Valerie DominguezPleasant GroveUtah</v>
      </c>
      <c r="Y661" s="15" t="str">
        <f t="shared" si="6"/>
        <v>Low</v>
      </c>
    </row>
    <row r="662" hidden="1">
      <c r="A662" s="1">
        <v>42183.0</v>
      </c>
      <c r="B662" s="2" t="s">
        <v>1491</v>
      </c>
      <c r="C662" s="2">
        <v>5.0</v>
      </c>
      <c r="D662" s="2" t="s">
        <v>1492</v>
      </c>
      <c r="E662" s="2" t="s">
        <v>27</v>
      </c>
      <c r="F662" s="2" t="s">
        <v>1496</v>
      </c>
      <c r="G662" s="2" t="s">
        <v>29</v>
      </c>
      <c r="H662" s="2" t="s">
        <v>460</v>
      </c>
      <c r="I662" s="2" t="s">
        <v>1493</v>
      </c>
      <c r="J662" s="2" t="s">
        <v>136</v>
      </c>
      <c r="K662" s="2" t="s">
        <v>43</v>
      </c>
      <c r="L662" s="10">
        <v>42193.0</v>
      </c>
      <c r="M662" s="2" t="s">
        <v>90</v>
      </c>
      <c r="N662" s="11">
        <v>0.2</v>
      </c>
      <c r="O662" s="12">
        <v>35.0</v>
      </c>
      <c r="P662" s="13">
        <v>0.09</v>
      </c>
      <c r="Q662" s="13">
        <v>400.0</v>
      </c>
      <c r="R662" s="13">
        <f t="shared" si="1"/>
        <v>500</v>
      </c>
      <c r="S662" s="14">
        <f t="shared" si="2"/>
        <v>100</v>
      </c>
      <c r="T662" s="14">
        <f t="shared" si="3"/>
        <v>0.0875</v>
      </c>
      <c r="U662" s="15" t="str">
        <f>vlookup(F662,'Sub categories'!$A:$C,3,False)</f>
        <v>Phones</v>
      </c>
      <c r="V662" s="16">
        <f t="shared" si="4"/>
        <v>10</v>
      </c>
      <c r="W662" s="17">
        <f t="array" ref="W662">INDEX(shipping_prices!$C$1:$F1889,MATCH(I662,shipping_prices!$A$1:$A1889,0),MATCH(M662,shipping_prices!$C$1:$F$1,0))</f>
        <v>7.62</v>
      </c>
      <c r="X662" s="15" t="str">
        <f t="shared" si="5"/>
        <v>Valerie DominguezPleasant GroveUtah</v>
      </c>
      <c r="Y662" s="15" t="str">
        <f t="shared" si="6"/>
        <v>High</v>
      </c>
    </row>
    <row r="663" hidden="1">
      <c r="A663" s="1">
        <v>42183.0</v>
      </c>
      <c r="B663" s="2" t="s">
        <v>1491</v>
      </c>
      <c r="C663" s="2">
        <v>8.0</v>
      </c>
      <c r="D663" s="2" t="s">
        <v>1492</v>
      </c>
      <c r="E663" s="2" t="s">
        <v>27</v>
      </c>
      <c r="F663" s="2" t="s">
        <v>1497</v>
      </c>
      <c r="G663" s="2" t="s">
        <v>39</v>
      </c>
      <c r="H663" s="2" t="s">
        <v>51</v>
      </c>
      <c r="I663" s="2" t="s">
        <v>1493</v>
      </c>
      <c r="J663" s="2" t="s">
        <v>136</v>
      </c>
      <c r="K663" s="2" t="s">
        <v>43</v>
      </c>
      <c r="L663" s="10">
        <v>42193.0</v>
      </c>
      <c r="M663" s="2" t="s">
        <v>90</v>
      </c>
      <c r="N663" s="11">
        <v>0.0</v>
      </c>
      <c r="O663" s="12">
        <v>219.0</v>
      </c>
      <c r="P663" s="13">
        <v>0.49</v>
      </c>
      <c r="Q663" s="13">
        <v>448.0</v>
      </c>
      <c r="R663" s="13">
        <f t="shared" si="1"/>
        <v>448</v>
      </c>
      <c r="S663" s="14">
        <f t="shared" si="2"/>
        <v>56</v>
      </c>
      <c r="T663" s="14">
        <f t="shared" si="3"/>
        <v>0.4888392857</v>
      </c>
      <c r="U663" s="15" t="str">
        <f>vlookup(F663,'Sub categories'!$A:$C,3,False)</f>
        <v>Paper</v>
      </c>
      <c r="V663" s="16">
        <f t="shared" si="4"/>
        <v>10</v>
      </c>
      <c r="W663" s="17">
        <f t="array" ref="W663">INDEX(shipping_prices!$C$1:$F1890,MATCH(I663,shipping_prices!$A$1:$A1890,0),MATCH(M663,shipping_prices!$C$1:$F$1,0))</f>
        <v>7.62</v>
      </c>
      <c r="X663" s="15" t="str">
        <f t="shared" si="5"/>
        <v>Valerie DominguezPleasant GroveUtah</v>
      </c>
      <c r="Y663" s="15" t="str">
        <f t="shared" si="6"/>
        <v>High</v>
      </c>
    </row>
    <row r="664" hidden="1">
      <c r="A664" s="1">
        <v>42183.0</v>
      </c>
      <c r="B664" s="2" t="s">
        <v>1491</v>
      </c>
      <c r="C664" s="2">
        <v>3.0</v>
      </c>
      <c r="D664" s="2" t="s">
        <v>1492</v>
      </c>
      <c r="E664" s="2" t="s">
        <v>27</v>
      </c>
      <c r="F664" s="2" t="s">
        <v>1498</v>
      </c>
      <c r="G664" s="2" t="s">
        <v>39</v>
      </c>
      <c r="H664" s="2" t="s">
        <v>1002</v>
      </c>
      <c r="I664" s="2" t="s">
        <v>1493</v>
      </c>
      <c r="J664" s="2" t="s">
        <v>136</v>
      </c>
      <c r="K664" s="2" t="s">
        <v>43</v>
      </c>
      <c r="L664" s="10">
        <v>42193.0</v>
      </c>
      <c r="M664" s="2" t="s">
        <v>90</v>
      </c>
      <c r="N664" s="11">
        <v>0.0</v>
      </c>
      <c r="O664" s="12">
        <v>305.0</v>
      </c>
      <c r="P664" s="13">
        <v>0.28</v>
      </c>
      <c r="Q664" s="13">
        <v>1090.0</v>
      </c>
      <c r="R664" s="13">
        <f t="shared" si="1"/>
        <v>1090</v>
      </c>
      <c r="S664" s="14">
        <f t="shared" si="2"/>
        <v>363.3333333</v>
      </c>
      <c r="T664" s="14">
        <f t="shared" si="3"/>
        <v>0.2798165138</v>
      </c>
      <c r="U664" s="15" t="str">
        <f>vlookup(F664,'Sub categories'!$A:$C,3,False)</f>
        <v>Appliances</v>
      </c>
      <c r="V664" s="16">
        <f t="shared" si="4"/>
        <v>10</v>
      </c>
      <c r="W664" s="17">
        <f t="array" ref="W664">INDEX(shipping_prices!$C$1:$F1891,MATCH(I664,shipping_prices!$A$1:$A1891,0),MATCH(M664,shipping_prices!$C$1:$F$1,0))</f>
        <v>7.62</v>
      </c>
      <c r="X664" s="15" t="str">
        <f t="shared" si="5"/>
        <v>Valerie DominguezPleasant GroveUtah</v>
      </c>
      <c r="Y664" s="15" t="str">
        <f t="shared" si="6"/>
        <v>High</v>
      </c>
    </row>
    <row r="665" hidden="1">
      <c r="A665" s="1">
        <v>42183.0</v>
      </c>
      <c r="B665" s="2" t="s">
        <v>1499</v>
      </c>
      <c r="C665" s="2">
        <v>2.0</v>
      </c>
      <c r="D665" s="2" t="s">
        <v>1500</v>
      </c>
      <c r="E665" s="2" t="s">
        <v>37</v>
      </c>
      <c r="F665" s="2" t="s">
        <v>1501</v>
      </c>
      <c r="G665" s="2" t="s">
        <v>39</v>
      </c>
      <c r="H665" s="2" t="s">
        <v>157</v>
      </c>
      <c r="I665" s="2" t="s">
        <v>1502</v>
      </c>
      <c r="J665" s="2" t="s">
        <v>572</v>
      </c>
      <c r="K665" s="2" t="s">
        <v>33</v>
      </c>
      <c r="L665" s="10">
        <v>42194.0</v>
      </c>
      <c r="M665" s="2" t="s">
        <v>90</v>
      </c>
      <c r="N665" s="11">
        <v>0.0</v>
      </c>
      <c r="O665" s="12">
        <v>13.0</v>
      </c>
      <c r="P665" s="13">
        <v>0.49</v>
      </c>
      <c r="Q665" s="13">
        <v>26.0</v>
      </c>
      <c r="R665" s="13">
        <f t="shared" si="1"/>
        <v>26</v>
      </c>
      <c r="S665" s="14">
        <f t="shared" si="2"/>
        <v>13</v>
      </c>
      <c r="T665" s="14">
        <f t="shared" si="3"/>
        <v>0.5</v>
      </c>
      <c r="U665" s="15" t="str">
        <f>vlookup(F665,'Sub categories'!$A:$C,3,False)</f>
        <v>Paper</v>
      </c>
      <c r="V665" s="16">
        <f t="shared" si="4"/>
        <v>11</v>
      </c>
      <c r="W665" s="17">
        <f t="array" ref="W665">INDEX(shipping_prices!$C$1:$F1892,MATCH(I665,shipping_prices!$A$1:$A1892,0),MATCH(M665,shipping_prices!$C$1:$F$1,0))</f>
        <v>5.22</v>
      </c>
      <c r="X665" s="15" t="str">
        <f t="shared" si="5"/>
        <v>Rick ReedLowellMassachusetts</v>
      </c>
      <c r="Y665" s="15" t="str">
        <f t="shared" si="6"/>
        <v>Low</v>
      </c>
    </row>
    <row r="666" hidden="1">
      <c r="A666" s="1">
        <v>42184.0</v>
      </c>
      <c r="B666" s="2" t="s">
        <v>1499</v>
      </c>
      <c r="C666" s="2">
        <v>3.0</v>
      </c>
      <c r="D666" s="2" t="s">
        <v>1500</v>
      </c>
      <c r="E666" s="2" t="s">
        <v>37</v>
      </c>
      <c r="F666" s="2" t="s">
        <v>1151</v>
      </c>
      <c r="G666" s="2" t="s">
        <v>39</v>
      </c>
      <c r="H666" s="2" t="s">
        <v>51</v>
      </c>
      <c r="I666" s="2" t="s">
        <v>1502</v>
      </c>
      <c r="J666" s="2" t="s">
        <v>572</v>
      </c>
      <c r="K666" s="2" t="s">
        <v>33</v>
      </c>
      <c r="L666" s="10">
        <v>42194.0</v>
      </c>
      <c r="M666" s="2" t="s">
        <v>90</v>
      </c>
      <c r="N666" s="11">
        <v>0.0</v>
      </c>
      <c r="O666" s="12">
        <v>80.0</v>
      </c>
      <c r="P666" s="13">
        <v>0.48</v>
      </c>
      <c r="Q666" s="13">
        <v>166.0</v>
      </c>
      <c r="R666" s="13">
        <f t="shared" si="1"/>
        <v>166</v>
      </c>
      <c r="S666" s="14">
        <f t="shared" si="2"/>
        <v>55.33333333</v>
      </c>
      <c r="T666" s="14">
        <f t="shared" si="3"/>
        <v>0.4819277108</v>
      </c>
      <c r="U666" s="15" t="str">
        <f>vlookup(F666,'Sub categories'!$A:$C,3,False)</f>
        <v>Paper</v>
      </c>
      <c r="V666" s="16">
        <f t="shared" si="4"/>
        <v>10</v>
      </c>
      <c r="W666" s="17">
        <f t="array" ref="W666">INDEX(shipping_prices!$C$1:$F1893,MATCH(I666,shipping_prices!$A$1:$A1893,0),MATCH(M666,shipping_prices!$C$1:$F$1,0))</f>
        <v>5.22</v>
      </c>
      <c r="X666" s="15" t="str">
        <f t="shared" si="5"/>
        <v>Rick ReedLowellMassachusetts</v>
      </c>
      <c r="Y666" s="15" t="str">
        <f t="shared" si="6"/>
        <v>High</v>
      </c>
    </row>
    <row r="667">
      <c r="A667" s="1">
        <v>42184.0</v>
      </c>
      <c r="B667" s="2" t="s">
        <v>1499</v>
      </c>
      <c r="C667" s="2">
        <v>6.0</v>
      </c>
      <c r="D667" s="2" t="s">
        <v>1500</v>
      </c>
      <c r="E667" s="2" t="s">
        <v>37</v>
      </c>
      <c r="F667" s="2" t="s">
        <v>1503</v>
      </c>
      <c r="G667" s="2" t="s">
        <v>45</v>
      </c>
      <c r="H667" s="2" t="s">
        <v>227</v>
      </c>
      <c r="I667" s="2" t="s">
        <v>1502</v>
      </c>
      <c r="J667" s="2" t="s">
        <v>572</v>
      </c>
      <c r="K667" s="2" t="s">
        <v>33</v>
      </c>
      <c r="L667" s="10">
        <v>42194.0</v>
      </c>
      <c r="M667" s="2" t="s">
        <v>90</v>
      </c>
      <c r="N667" s="11">
        <v>0.0</v>
      </c>
      <c r="O667" s="12">
        <v>212.0</v>
      </c>
      <c r="P667" s="13">
        <v>0.27</v>
      </c>
      <c r="Q667" s="13">
        <v>786.0</v>
      </c>
      <c r="R667" s="13">
        <f t="shared" si="1"/>
        <v>786</v>
      </c>
      <c r="S667" s="14">
        <f t="shared" si="2"/>
        <v>131</v>
      </c>
      <c r="T667" s="14">
        <f t="shared" si="3"/>
        <v>0.2697201018</v>
      </c>
      <c r="U667" s="15" t="str">
        <f>vlookup(F667,'Sub categories'!$A:$C,3,False)</f>
        <v>Chairs</v>
      </c>
      <c r="V667" s="16">
        <f t="shared" si="4"/>
        <v>10</v>
      </c>
      <c r="W667" s="17">
        <f t="array" ref="W667">INDEX(shipping_prices!$C$1:$F1894,MATCH(I667,shipping_prices!$A$1:$A1894,0),MATCH(M667,shipping_prices!$C$1:$F$1,0))</f>
        <v>5.22</v>
      </c>
      <c r="X667" s="15" t="str">
        <f t="shared" si="5"/>
        <v>Rick ReedLowellMassachusetts</v>
      </c>
      <c r="Y667" s="15" t="str">
        <f t="shared" si="6"/>
        <v>High</v>
      </c>
    </row>
    <row r="668" hidden="1">
      <c r="A668" s="1">
        <v>42185.0</v>
      </c>
      <c r="B668" s="2" t="s">
        <v>1499</v>
      </c>
      <c r="C668" s="2">
        <v>5.0</v>
      </c>
      <c r="D668" s="2" t="s">
        <v>1500</v>
      </c>
      <c r="E668" s="2" t="s">
        <v>37</v>
      </c>
      <c r="F668" s="2" t="s">
        <v>1504</v>
      </c>
      <c r="G668" s="2" t="s">
        <v>39</v>
      </c>
      <c r="H668" s="2" t="s">
        <v>534</v>
      </c>
      <c r="I668" s="2" t="s">
        <v>1502</v>
      </c>
      <c r="J668" s="2" t="s">
        <v>572</v>
      </c>
      <c r="K668" s="2" t="s">
        <v>33</v>
      </c>
      <c r="L668" s="10">
        <v>42194.0</v>
      </c>
      <c r="M668" s="2" t="s">
        <v>90</v>
      </c>
      <c r="N668" s="11">
        <v>0.0</v>
      </c>
      <c r="O668" s="12">
        <v>239.0</v>
      </c>
      <c r="P668" s="13">
        <v>0.18</v>
      </c>
      <c r="Q668" s="13">
        <v>1326.0</v>
      </c>
      <c r="R668" s="13">
        <f t="shared" si="1"/>
        <v>1326</v>
      </c>
      <c r="S668" s="14">
        <f t="shared" si="2"/>
        <v>265.2</v>
      </c>
      <c r="T668" s="14">
        <f t="shared" si="3"/>
        <v>0.1802413273</v>
      </c>
      <c r="U668" s="15" t="str">
        <f>vlookup(F668,'Sub categories'!$A:$C,3,False)</f>
        <v>Storage</v>
      </c>
      <c r="V668" s="16">
        <f t="shared" si="4"/>
        <v>9</v>
      </c>
      <c r="W668" s="17">
        <f t="array" ref="W668">INDEX(shipping_prices!$C$1:$F1895,MATCH(I668,shipping_prices!$A$1:$A1895,0),MATCH(M668,shipping_prices!$C$1:$F$1,0))</f>
        <v>5.22</v>
      </c>
      <c r="X668" s="15" t="str">
        <f t="shared" si="5"/>
        <v>Rick ReedLowellMassachusetts</v>
      </c>
      <c r="Y668" s="15" t="str">
        <f t="shared" si="6"/>
        <v>High</v>
      </c>
    </row>
    <row r="669" hidden="1">
      <c r="A669" s="1">
        <v>42185.0</v>
      </c>
      <c r="B669" s="2" t="s">
        <v>1505</v>
      </c>
      <c r="C669" s="2">
        <v>2.0</v>
      </c>
      <c r="D669" s="2" t="s">
        <v>1506</v>
      </c>
      <c r="E669" s="2" t="s">
        <v>37</v>
      </c>
      <c r="F669" s="2" t="s">
        <v>1507</v>
      </c>
      <c r="G669" s="2" t="s">
        <v>39</v>
      </c>
      <c r="H669" s="2" t="s">
        <v>51</v>
      </c>
      <c r="I669" s="2" t="s">
        <v>439</v>
      </c>
      <c r="J669" s="2" t="s">
        <v>42</v>
      </c>
      <c r="K669" s="2" t="s">
        <v>43</v>
      </c>
      <c r="L669" s="10">
        <v>42192.0</v>
      </c>
      <c r="M669" s="2" t="s">
        <v>34</v>
      </c>
      <c r="N669" s="11">
        <v>0.0</v>
      </c>
      <c r="O669" s="12">
        <v>4.0</v>
      </c>
      <c r="P669" s="13">
        <v>0.45</v>
      </c>
      <c r="Q669" s="13">
        <v>9.0</v>
      </c>
      <c r="R669" s="13">
        <f t="shared" si="1"/>
        <v>9</v>
      </c>
      <c r="S669" s="14">
        <f t="shared" si="2"/>
        <v>4.5</v>
      </c>
      <c r="T669" s="14">
        <f t="shared" si="3"/>
        <v>0.4444444444</v>
      </c>
      <c r="U669" s="15" t="str">
        <f>vlookup(F669,'Sub categories'!$A:$C,3,False)</f>
        <v>Paper</v>
      </c>
      <c r="V669" s="16">
        <f t="shared" si="4"/>
        <v>7</v>
      </c>
      <c r="W669" s="17">
        <f t="array" ref="W669">INDEX(shipping_prices!$C$1:$F1896,MATCH(I669,shipping_prices!$A$1:$A1896,0),MATCH(M669,shipping_prices!$C$1:$F$1,0))</f>
        <v>14.3</v>
      </c>
      <c r="X669" s="15" t="str">
        <f t="shared" si="5"/>
        <v>Henry GoldwynSan DiegoCalifornia</v>
      </c>
      <c r="Y669" s="15" t="str">
        <f t="shared" si="6"/>
        <v>Low</v>
      </c>
    </row>
    <row r="670" hidden="1">
      <c r="A670" s="1">
        <v>42185.0</v>
      </c>
      <c r="B670" s="2" t="s">
        <v>1508</v>
      </c>
      <c r="C670" s="2">
        <v>3.0</v>
      </c>
      <c r="D670" s="2" t="s">
        <v>1509</v>
      </c>
      <c r="E670" s="2" t="s">
        <v>27</v>
      </c>
      <c r="F670" s="2" t="s">
        <v>1510</v>
      </c>
      <c r="G670" s="2" t="s">
        <v>39</v>
      </c>
      <c r="H670" s="2" t="s">
        <v>789</v>
      </c>
      <c r="I670" s="2" t="s">
        <v>443</v>
      </c>
      <c r="J670" s="2" t="s">
        <v>42</v>
      </c>
      <c r="K670" s="2" t="s">
        <v>43</v>
      </c>
      <c r="L670" s="10">
        <v>42196.0</v>
      </c>
      <c r="M670" s="2" t="s">
        <v>90</v>
      </c>
      <c r="N670" s="11">
        <v>0.0</v>
      </c>
      <c r="O670" s="12">
        <v>16.0</v>
      </c>
      <c r="P670" s="13">
        <v>0.29</v>
      </c>
      <c r="Q670" s="13">
        <v>54.0</v>
      </c>
      <c r="R670" s="13">
        <f t="shared" si="1"/>
        <v>54</v>
      </c>
      <c r="S670" s="14">
        <f t="shared" si="2"/>
        <v>18</v>
      </c>
      <c r="T670" s="14">
        <f t="shared" si="3"/>
        <v>0.2962962963</v>
      </c>
      <c r="U670" s="15" t="str">
        <f>vlookup(F670,'Sub categories'!$A:$C,3,False)</f>
        <v>Art</v>
      </c>
      <c r="V670" s="16">
        <f t="shared" si="4"/>
        <v>11</v>
      </c>
      <c r="W670" s="17">
        <f t="array" ref="W670">INDEX(shipping_prices!$C$1:$F1897,MATCH(I670,shipping_prices!$A$1:$A1897,0),MATCH(M670,shipping_prices!$C$1:$F$1,0))</f>
        <v>6.12</v>
      </c>
      <c r="X670" s="15" t="str">
        <f t="shared" si="5"/>
        <v>Larry TronEscondidoCalifornia</v>
      </c>
      <c r="Y670" s="15" t="str">
        <f t="shared" si="6"/>
        <v>Low</v>
      </c>
    </row>
    <row r="671">
      <c r="A671" s="1">
        <v>42185.0</v>
      </c>
      <c r="B671" s="2" t="s">
        <v>1511</v>
      </c>
      <c r="C671" s="2">
        <v>2.0</v>
      </c>
      <c r="D671" s="2" t="s">
        <v>1512</v>
      </c>
      <c r="E671" s="2" t="s">
        <v>49</v>
      </c>
      <c r="F671" s="2" t="s">
        <v>880</v>
      </c>
      <c r="G671" s="2" t="s">
        <v>45</v>
      </c>
      <c r="H671" s="2" t="s">
        <v>79</v>
      </c>
      <c r="I671" s="2" t="s">
        <v>158</v>
      </c>
      <c r="J671" s="2" t="s">
        <v>159</v>
      </c>
      <c r="K671" s="2" t="s">
        <v>43</v>
      </c>
      <c r="L671" s="10">
        <v>42191.0</v>
      </c>
      <c r="M671" s="2" t="s">
        <v>90</v>
      </c>
      <c r="N671" s="11">
        <v>0.0</v>
      </c>
      <c r="O671" s="12">
        <v>3.0</v>
      </c>
      <c r="P671" s="13">
        <v>0.48</v>
      </c>
      <c r="Q671" s="13">
        <v>6.0</v>
      </c>
      <c r="R671" s="13">
        <f t="shared" si="1"/>
        <v>6</v>
      </c>
      <c r="S671" s="14">
        <f t="shared" si="2"/>
        <v>3</v>
      </c>
      <c r="T671" s="14">
        <f t="shared" si="3"/>
        <v>0.5</v>
      </c>
      <c r="U671" s="15" t="str">
        <f>vlookup(F671,'Sub categories'!$A:$C,3,False)</f>
        <v>Furnishings</v>
      </c>
      <c r="V671" s="16">
        <f t="shared" si="4"/>
        <v>6</v>
      </c>
      <c r="W671" s="17">
        <f t="array" ref="W671">INDEX(shipping_prices!$C$1:$F1898,MATCH(I671,shipping_prices!$A$1:$A1898,0),MATCH(M671,shipping_prices!$C$1:$F$1,0))</f>
        <v>3.06</v>
      </c>
      <c r="X671" s="15" t="str">
        <f t="shared" si="5"/>
        <v>Paul ProstSeattleWashington</v>
      </c>
      <c r="Y671" s="15" t="str">
        <f t="shared" si="6"/>
        <v>Low</v>
      </c>
    </row>
    <row r="672">
      <c r="A672" s="1">
        <v>42185.0</v>
      </c>
      <c r="B672" s="2" t="s">
        <v>1511</v>
      </c>
      <c r="C672" s="2">
        <v>9.0</v>
      </c>
      <c r="D672" s="2" t="s">
        <v>1512</v>
      </c>
      <c r="E672" s="2" t="s">
        <v>49</v>
      </c>
      <c r="F672" s="2" t="s">
        <v>488</v>
      </c>
      <c r="G672" s="2" t="s">
        <v>45</v>
      </c>
      <c r="H672" s="2" t="s">
        <v>489</v>
      </c>
      <c r="I672" s="2" t="s">
        <v>158</v>
      </c>
      <c r="J672" s="2" t="s">
        <v>159</v>
      </c>
      <c r="K672" s="2" t="s">
        <v>43</v>
      </c>
      <c r="L672" s="10">
        <v>42191.0</v>
      </c>
      <c r="M672" s="2" t="s">
        <v>90</v>
      </c>
      <c r="N672" s="11">
        <v>0.0</v>
      </c>
      <c r="O672" s="12">
        <v>399.0</v>
      </c>
      <c r="P672" s="13">
        <v>0.17</v>
      </c>
      <c r="Q672" s="13">
        <v>2349.0</v>
      </c>
      <c r="R672" s="13">
        <f t="shared" si="1"/>
        <v>2349</v>
      </c>
      <c r="S672" s="14">
        <f t="shared" si="2"/>
        <v>261</v>
      </c>
      <c r="T672" s="14">
        <f t="shared" si="3"/>
        <v>0.1698595147</v>
      </c>
      <c r="U672" s="15" t="str">
        <f>vlookup(F672,'Sub categories'!$A:$C,3,False)</f>
        <v>Tables</v>
      </c>
      <c r="V672" s="16">
        <f t="shared" si="4"/>
        <v>6</v>
      </c>
      <c r="W672" s="17">
        <f t="array" ref="W672">INDEX(shipping_prices!$C$1:$F1899,MATCH(I672,shipping_prices!$A$1:$A1899,0),MATCH(M672,shipping_prices!$C$1:$F$1,0))</f>
        <v>3.06</v>
      </c>
      <c r="X672" s="15" t="str">
        <f t="shared" si="5"/>
        <v>Paul ProstSeattleWashington</v>
      </c>
      <c r="Y672" s="15" t="str">
        <f t="shared" si="6"/>
        <v>High</v>
      </c>
    </row>
    <row r="673">
      <c r="A673" s="1">
        <v>42185.0</v>
      </c>
      <c r="B673" s="2" t="s">
        <v>1513</v>
      </c>
      <c r="C673" s="2">
        <v>9.0</v>
      </c>
      <c r="D673" s="2" t="s">
        <v>72</v>
      </c>
      <c r="E673" s="2" t="s">
        <v>27</v>
      </c>
      <c r="F673" s="2" t="s">
        <v>585</v>
      </c>
      <c r="G673" s="2" t="s">
        <v>45</v>
      </c>
      <c r="H673" s="2" t="s">
        <v>586</v>
      </c>
      <c r="I673" s="2" t="s">
        <v>1464</v>
      </c>
      <c r="J673" s="2" t="s">
        <v>239</v>
      </c>
      <c r="K673" s="2" t="s">
        <v>43</v>
      </c>
      <c r="L673" s="10">
        <v>42193.0</v>
      </c>
      <c r="M673" s="2" t="s">
        <v>34</v>
      </c>
      <c r="N673" s="11">
        <v>0.0</v>
      </c>
      <c r="O673" s="12">
        <v>36.0</v>
      </c>
      <c r="P673" s="13">
        <v>0.27</v>
      </c>
      <c r="Q673" s="13">
        <v>134.0</v>
      </c>
      <c r="R673" s="13">
        <f t="shared" si="1"/>
        <v>134</v>
      </c>
      <c r="S673" s="14">
        <f t="shared" si="2"/>
        <v>14.88888889</v>
      </c>
      <c r="T673" s="14">
        <f t="shared" si="3"/>
        <v>0.2686567164</v>
      </c>
      <c r="U673" s="15" t="str">
        <f>vlookup(F673,'Sub categories'!$A:$C,3,False)</f>
        <v>Furnishings</v>
      </c>
      <c r="V673" s="16">
        <f t="shared" si="4"/>
        <v>8</v>
      </c>
      <c r="W673" s="17">
        <f t="array" ref="W673">INDEX(shipping_prices!$C$1:$F1900,MATCH(I673,shipping_prices!$A$1:$A1900,0),MATCH(M673,shipping_prices!$C$1:$F$1,0))</f>
        <v>8.25</v>
      </c>
      <c r="X673" s="15" t="str">
        <f t="shared" si="5"/>
        <v>Kunst MillerNorth Las VegasNevada</v>
      </c>
      <c r="Y673" s="15" t="str">
        <f t="shared" si="6"/>
        <v>Low</v>
      </c>
    </row>
    <row r="674" hidden="1">
      <c r="A674" s="1">
        <v>42185.0</v>
      </c>
      <c r="B674" s="2" t="s">
        <v>1513</v>
      </c>
      <c r="C674" s="2">
        <v>3.0</v>
      </c>
      <c r="D674" s="2" t="s">
        <v>72</v>
      </c>
      <c r="E674" s="2" t="s">
        <v>27</v>
      </c>
      <c r="F674" s="2" t="s">
        <v>1514</v>
      </c>
      <c r="G674" s="2" t="s">
        <v>29</v>
      </c>
      <c r="H674" s="2" t="s">
        <v>220</v>
      </c>
      <c r="I674" s="2" t="s">
        <v>1464</v>
      </c>
      <c r="J674" s="2" t="s">
        <v>239</v>
      </c>
      <c r="K674" s="2" t="s">
        <v>43</v>
      </c>
      <c r="L674" s="10">
        <v>42193.0</v>
      </c>
      <c r="M674" s="2" t="s">
        <v>34</v>
      </c>
      <c r="N674" s="11">
        <v>0.0</v>
      </c>
      <c r="O674" s="12">
        <v>70.0</v>
      </c>
      <c r="P674" s="13">
        <v>0.41</v>
      </c>
      <c r="Q674" s="13">
        <v>171.0</v>
      </c>
      <c r="R674" s="13">
        <f t="shared" si="1"/>
        <v>171</v>
      </c>
      <c r="S674" s="14">
        <f t="shared" si="2"/>
        <v>57</v>
      </c>
      <c r="T674" s="14">
        <f t="shared" si="3"/>
        <v>0.4093567251</v>
      </c>
      <c r="U674" s="15" t="str">
        <f>vlookup(F674,'Sub categories'!$A:$C,3,False)</f>
        <v>Accessories</v>
      </c>
      <c r="V674" s="16">
        <f t="shared" si="4"/>
        <v>8</v>
      </c>
      <c r="W674" s="17">
        <f t="array" ref="W674">INDEX(shipping_prices!$C$1:$F1901,MATCH(I674,shipping_prices!$A$1:$A1901,0),MATCH(M674,shipping_prices!$C$1:$F$1,0))</f>
        <v>8.25</v>
      </c>
      <c r="X674" s="15" t="str">
        <f t="shared" si="5"/>
        <v>Kunst MillerNorth Las VegasNevada</v>
      </c>
      <c r="Y674" s="15" t="str">
        <f t="shared" si="6"/>
        <v>High</v>
      </c>
    </row>
    <row r="675">
      <c r="A675" s="1">
        <v>42185.0</v>
      </c>
      <c r="B675" s="2" t="s">
        <v>1513</v>
      </c>
      <c r="C675" s="2">
        <v>3.0</v>
      </c>
      <c r="D675" s="2" t="s">
        <v>72</v>
      </c>
      <c r="E675" s="2" t="s">
        <v>27</v>
      </c>
      <c r="F675" s="2" t="s">
        <v>1515</v>
      </c>
      <c r="G675" s="2" t="s">
        <v>45</v>
      </c>
      <c r="H675" s="2" t="s">
        <v>46</v>
      </c>
      <c r="I675" s="2" t="s">
        <v>1464</v>
      </c>
      <c r="J675" s="2" t="s">
        <v>239</v>
      </c>
      <c r="K675" s="2" t="s">
        <v>43</v>
      </c>
      <c r="L675" s="10">
        <v>42193.0</v>
      </c>
      <c r="M675" s="2" t="s">
        <v>34</v>
      </c>
      <c r="N675" s="11">
        <v>0.2</v>
      </c>
      <c r="O675" s="12">
        <v>-110.0</v>
      </c>
      <c r="P675" s="13">
        <v>-0.16</v>
      </c>
      <c r="Q675" s="13">
        <v>674.0</v>
      </c>
      <c r="R675" s="13">
        <f t="shared" si="1"/>
        <v>842.5</v>
      </c>
      <c r="S675" s="14">
        <f t="shared" si="2"/>
        <v>280.8333333</v>
      </c>
      <c r="T675" s="14">
        <f t="shared" si="3"/>
        <v>-0.1632047478</v>
      </c>
      <c r="U675" s="15" t="str">
        <f>vlookup(F675,'Sub categories'!$A:$C,3,False)</f>
        <v>Chairs</v>
      </c>
      <c r="V675" s="16">
        <f t="shared" si="4"/>
        <v>8</v>
      </c>
      <c r="W675" s="17">
        <f t="array" ref="W675">INDEX(shipping_prices!$C$1:$F1902,MATCH(I675,shipping_prices!$A$1:$A1902,0),MATCH(M675,shipping_prices!$C$1:$F$1,0))</f>
        <v>8.25</v>
      </c>
      <c r="X675" s="15" t="str">
        <f t="shared" si="5"/>
        <v>Kunst MillerNorth Las VegasNevada</v>
      </c>
      <c r="Y675" s="15" t="str">
        <f t="shared" si="6"/>
        <v>loss</v>
      </c>
    </row>
    <row r="676" hidden="1">
      <c r="A676" s="1">
        <v>42186.0</v>
      </c>
      <c r="B676" s="2" t="s">
        <v>1513</v>
      </c>
      <c r="C676" s="2">
        <v>2.0</v>
      </c>
      <c r="D676" s="2" t="s">
        <v>72</v>
      </c>
      <c r="E676" s="2" t="s">
        <v>27</v>
      </c>
      <c r="F676" s="2" t="s">
        <v>1516</v>
      </c>
      <c r="G676" s="2" t="s">
        <v>29</v>
      </c>
      <c r="H676" s="2" t="s">
        <v>319</v>
      </c>
      <c r="I676" s="2" t="s">
        <v>1464</v>
      </c>
      <c r="J676" s="2" t="s">
        <v>239</v>
      </c>
      <c r="K676" s="2" t="s">
        <v>43</v>
      </c>
      <c r="L676" s="10">
        <v>42193.0</v>
      </c>
      <c r="M676" s="2" t="s">
        <v>34</v>
      </c>
      <c r="N676" s="11">
        <v>0.2</v>
      </c>
      <c r="O676" s="12">
        <v>114.0</v>
      </c>
      <c r="P676" s="13">
        <v>0.13</v>
      </c>
      <c r="Q676" s="13">
        <v>912.0</v>
      </c>
      <c r="R676" s="13">
        <f t="shared" si="1"/>
        <v>1140</v>
      </c>
      <c r="S676" s="14">
        <f t="shared" si="2"/>
        <v>570</v>
      </c>
      <c r="T676" s="14">
        <f t="shared" si="3"/>
        <v>0.125</v>
      </c>
      <c r="U676" s="15" t="str">
        <f>vlookup(F676,'Sub categories'!$A:$C,3,False)</f>
        <v>Phones</v>
      </c>
      <c r="V676" s="16">
        <f t="shared" si="4"/>
        <v>7</v>
      </c>
      <c r="W676" s="17">
        <f t="array" ref="W676">INDEX(shipping_prices!$C$1:$F1903,MATCH(I676,shipping_prices!$A$1:$A1903,0),MATCH(M676,shipping_prices!$C$1:$F$1,0))</f>
        <v>8.25</v>
      </c>
      <c r="X676" s="15" t="str">
        <f t="shared" si="5"/>
        <v>Kunst MillerNorth Las VegasNevada</v>
      </c>
      <c r="Y676" s="15" t="str">
        <f t="shared" si="6"/>
        <v>High</v>
      </c>
    </row>
    <row r="677">
      <c r="A677" s="1">
        <v>42186.0</v>
      </c>
      <c r="B677" s="2" t="s">
        <v>1517</v>
      </c>
      <c r="C677" s="2">
        <v>3.0</v>
      </c>
      <c r="D677" s="2" t="s">
        <v>1518</v>
      </c>
      <c r="E677" s="2" t="s">
        <v>27</v>
      </c>
      <c r="F677" s="2" t="s">
        <v>1519</v>
      </c>
      <c r="G677" s="2" t="s">
        <v>45</v>
      </c>
      <c r="H677" s="2" t="s">
        <v>246</v>
      </c>
      <c r="I677" s="2" t="s">
        <v>140</v>
      </c>
      <c r="J677" s="2" t="s">
        <v>141</v>
      </c>
      <c r="K677" s="2" t="s">
        <v>77</v>
      </c>
      <c r="L677" s="10">
        <v>42198.0</v>
      </c>
      <c r="M677" s="2" t="s">
        <v>34</v>
      </c>
      <c r="N677" s="11">
        <v>0.6</v>
      </c>
      <c r="O677" s="12">
        <v>-51.0</v>
      </c>
      <c r="P677" s="13">
        <v>-1.3</v>
      </c>
      <c r="Q677" s="13">
        <v>39.0</v>
      </c>
      <c r="R677" s="13">
        <f t="shared" si="1"/>
        <v>97.5</v>
      </c>
      <c r="S677" s="14">
        <f t="shared" si="2"/>
        <v>32.5</v>
      </c>
      <c r="T677" s="14">
        <f t="shared" si="3"/>
        <v>-1.307692308</v>
      </c>
      <c r="U677" s="15" t="str">
        <f>vlookup(F677,'Sub categories'!$A:$C,3,False)</f>
        <v>Furnishings</v>
      </c>
      <c r="V677" s="16">
        <f t="shared" si="4"/>
        <v>12</v>
      </c>
      <c r="W677" s="17">
        <f t="array" ref="W677">INDEX(shipping_prices!$C$1:$F1904,MATCH(I677,shipping_prices!$A$1:$A1904,0),MATCH(M677,shipping_prices!$C$1:$F$1,0))</f>
        <v>13.2</v>
      </c>
      <c r="X677" s="15" t="str">
        <f t="shared" si="5"/>
        <v>Zuschuss CarrollChicagoIllinois</v>
      </c>
      <c r="Y677" s="15" t="str">
        <f t="shared" si="6"/>
        <v>loss</v>
      </c>
    </row>
    <row r="678" hidden="1">
      <c r="A678" s="1">
        <v>42186.0</v>
      </c>
      <c r="B678" s="2" t="s">
        <v>1520</v>
      </c>
      <c r="C678" s="2">
        <v>3.0</v>
      </c>
      <c r="D678" s="2" t="s">
        <v>1310</v>
      </c>
      <c r="E678" s="2" t="s">
        <v>37</v>
      </c>
      <c r="F678" s="2" t="s">
        <v>1312</v>
      </c>
      <c r="G678" s="2" t="s">
        <v>39</v>
      </c>
      <c r="H678" s="2" t="s">
        <v>198</v>
      </c>
      <c r="I678" s="2" t="s">
        <v>140</v>
      </c>
      <c r="J678" s="2" t="s">
        <v>141</v>
      </c>
      <c r="K678" s="2" t="s">
        <v>77</v>
      </c>
      <c r="L678" s="10">
        <v>42195.0</v>
      </c>
      <c r="M678" s="2" t="s">
        <v>34</v>
      </c>
      <c r="N678" s="11">
        <v>0.2</v>
      </c>
      <c r="O678" s="12">
        <v>5.0</v>
      </c>
      <c r="P678" s="13">
        <v>0.33</v>
      </c>
      <c r="Q678" s="13">
        <v>16.0</v>
      </c>
      <c r="R678" s="13">
        <f t="shared" si="1"/>
        <v>20</v>
      </c>
      <c r="S678" s="14">
        <f t="shared" si="2"/>
        <v>6.666666667</v>
      </c>
      <c r="T678" s="14">
        <f t="shared" si="3"/>
        <v>0.3125</v>
      </c>
      <c r="U678" s="15" t="str">
        <f>vlookup(F678,'Sub categories'!$A:$C,3,False)</f>
        <v>Paper</v>
      </c>
      <c r="V678" s="16">
        <f t="shared" si="4"/>
        <v>9</v>
      </c>
      <c r="W678" s="17">
        <f t="array" ref="W678">INDEX(shipping_prices!$C$1:$F1905,MATCH(I678,shipping_prices!$A$1:$A1905,0),MATCH(M678,shipping_prices!$C$1:$F$1,0))</f>
        <v>13.2</v>
      </c>
      <c r="X678" s="15" t="str">
        <f t="shared" si="5"/>
        <v>Suzanne McNairChicagoIllinois</v>
      </c>
      <c r="Y678" s="15" t="str">
        <f t="shared" si="6"/>
        <v>Low</v>
      </c>
    </row>
    <row r="679" hidden="1">
      <c r="A679" s="1">
        <v>42187.0</v>
      </c>
      <c r="B679" s="2" t="s">
        <v>1521</v>
      </c>
      <c r="C679" s="2">
        <v>2.0</v>
      </c>
      <c r="D679" s="2" t="s">
        <v>1522</v>
      </c>
      <c r="E679" s="2" t="s">
        <v>27</v>
      </c>
      <c r="F679" s="2" t="s">
        <v>1523</v>
      </c>
      <c r="G679" s="2" t="s">
        <v>39</v>
      </c>
      <c r="H679" s="2" t="s">
        <v>51</v>
      </c>
      <c r="I679" s="2" t="s">
        <v>188</v>
      </c>
      <c r="J679" s="2" t="s">
        <v>76</v>
      </c>
      <c r="K679" s="2" t="s">
        <v>77</v>
      </c>
      <c r="L679" s="10">
        <v>42187.0</v>
      </c>
      <c r="M679" s="2" t="s">
        <v>469</v>
      </c>
      <c r="N679" s="11">
        <v>0.2</v>
      </c>
      <c r="O679" s="12">
        <v>12.0</v>
      </c>
      <c r="P679" s="13">
        <v>0.33</v>
      </c>
      <c r="Q679" s="13">
        <v>37.0</v>
      </c>
      <c r="R679" s="13">
        <f t="shared" si="1"/>
        <v>46.25</v>
      </c>
      <c r="S679" s="14">
        <f t="shared" si="2"/>
        <v>23.125</v>
      </c>
      <c r="T679" s="14">
        <f t="shared" si="3"/>
        <v>0.3243243243</v>
      </c>
      <c r="U679" s="15" t="str">
        <f>vlookup(F679,'Sub categories'!$A:$C,3,False)</f>
        <v>Paper</v>
      </c>
      <c r="V679" s="16">
        <f t="shared" si="4"/>
        <v>0</v>
      </c>
      <c r="W679" s="17">
        <f t="array" ref="W679">INDEX(shipping_prices!$C$1:$F1906,MATCH(I679,shipping_prices!$A$1:$A1906,0),MATCH(M679,shipping_prices!$C$1:$F$1,0))</f>
        <v>45.65</v>
      </c>
      <c r="X679" s="15" t="str">
        <f t="shared" si="5"/>
        <v>Pamela StobbEl PasoTexas</v>
      </c>
      <c r="Y679" s="15" t="str">
        <f t="shared" si="6"/>
        <v>Low</v>
      </c>
    </row>
    <row r="680">
      <c r="A680" s="1">
        <v>42187.0</v>
      </c>
      <c r="B680" s="2" t="s">
        <v>1524</v>
      </c>
      <c r="C680" s="2">
        <v>1.0</v>
      </c>
      <c r="D680" s="2" t="s">
        <v>293</v>
      </c>
      <c r="E680" s="2" t="s">
        <v>27</v>
      </c>
      <c r="F680" s="2" t="s">
        <v>1525</v>
      </c>
      <c r="G680" s="2" t="s">
        <v>45</v>
      </c>
      <c r="H680" s="2" t="s">
        <v>130</v>
      </c>
      <c r="I680" s="2" t="s">
        <v>158</v>
      </c>
      <c r="J680" s="2" t="s">
        <v>159</v>
      </c>
      <c r="K680" s="2" t="s">
        <v>43</v>
      </c>
      <c r="L680" s="10">
        <v>42196.0</v>
      </c>
      <c r="M680" s="2" t="s">
        <v>34</v>
      </c>
      <c r="N680" s="11">
        <v>0.0</v>
      </c>
      <c r="O680" s="12">
        <v>5.0</v>
      </c>
      <c r="P680" s="13">
        <v>0.44</v>
      </c>
      <c r="Q680" s="13">
        <v>12.0</v>
      </c>
      <c r="R680" s="13">
        <f t="shared" si="1"/>
        <v>12</v>
      </c>
      <c r="S680" s="14">
        <f t="shared" si="2"/>
        <v>12</v>
      </c>
      <c r="T680" s="14">
        <f t="shared" si="3"/>
        <v>0.4166666667</v>
      </c>
      <c r="U680" s="15" t="str">
        <f>vlookup(F680,'Sub categories'!$A:$C,3,False)</f>
        <v>Furnishings</v>
      </c>
      <c r="V680" s="16">
        <f t="shared" si="4"/>
        <v>9</v>
      </c>
      <c r="W680" s="17">
        <f t="array" ref="W680">INDEX(shipping_prices!$C$1:$F1907,MATCH(I680,shipping_prices!$A$1:$A1907,0),MATCH(M680,shipping_prices!$C$1:$F$1,0))</f>
        <v>7</v>
      </c>
      <c r="X680" s="15" t="str">
        <f t="shared" si="5"/>
        <v>Greg MatthiasSeattleWashington</v>
      </c>
      <c r="Y680" s="15" t="str">
        <f t="shared" si="6"/>
        <v>Low</v>
      </c>
    </row>
    <row r="681" hidden="1">
      <c r="A681" s="1">
        <v>42189.0</v>
      </c>
      <c r="B681" s="2" t="s">
        <v>1524</v>
      </c>
      <c r="C681" s="2">
        <v>2.0</v>
      </c>
      <c r="D681" s="2" t="s">
        <v>293</v>
      </c>
      <c r="E681" s="2" t="s">
        <v>27</v>
      </c>
      <c r="F681" s="2" t="s">
        <v>812</v>
      </c>
      <c r="G681" s="2" t="s">
        <v>39</v>
      </c>
      <c r="H681" s="2" t="s">
        <v>79</v>
      </c>
      <c r="I681" s="2" t="s">
        <v>158</v>
      </c>
      <c r="J681" s="2" t="s">
        <v>159</v>
      </c>
      <c r="K681" s="2" t="s">
        <v>43</v>
      </c>
      <c r="L681" s="10">
        <v>42196.0</v>
      </c>
      <c r="M681" s="2" t="s">
        <v>34</v>
      </c>
      <c r="N681" s="11">
        <v>0.0</v>
      </c>
      <c r="O681" s="12">
        <v>11.0</v>
      </c>
      <c r="P681" s="13">
        <v>0.47</v>
      </c>
      <c r="Q681" s="13">
        <v>23.0</v>
      </c>
      <c r="R681" s="13">
        <f t="shared" si="1"/>
        <v>23</v>
      </c>
      <c r="S681" s="14">
        <f t="shared" si="2"/>
        <v>11.5</v>
      </c>
      <c r="T681" s="14">
        <f t="shared" si="3"/>
        <v>0.4782608696</v>
      </c>
      <c r="U681" s="15" t="str">
        <f>vlookup(F681,'Sub categories'!$A:$C,3,False)</f>
        <v>Fasteners</v>
      </c>
      <c r="V681" s="16">
        <f t="shared" si="4"/>
        <v>7</v>
      </c>
      <c r="W681" s="17">
        <f t="array" ref="W681">INDEX(shipping_prices!$C$1:$F1908,MATCH(I681,shipping_prices!$A$1:$A1908,0),MATCH(M681,shipping_prices!$C$1:$F$1,0))</f>
        <v>7</v>
      </c>
      <c r="X681" s="15" t="str">
        <f t="shared" si="5"/>
        <v>Greg MatthiasSeattleWashington</v>
      </c>
      <c r="Y681" s="15" t="str">
        <f t="shared" si="6"/>
        <v>Low</v>
      </c>
    </row>
    <row r="682" hidden="1">
      <c r="A682" s="1">
        <v>42189.0</v>
      </c>
      <c r="B682" s="2" t="s">
        <v>1524</v>
      </c>
      <c r="C682" s="2">
        <v>1.0</v>
      </c>
      <c r="D682" s="2" t="s">
        <v>293</v>
      </c>
      <c r="E682" s="2" t="s">
        <v>27</v>
      </c>
      <c r="F682" s="2" t="s">
        <v>1526</v>
      </c>
      <c r="G682" s="2" t="s">
        <v>39</v>
      </c>
      <c r="H682" s="2" t="s">
        <v>120</v>
      </c>
      <c r="I682" s="2" t="s">
        <v>158</v>
      </c>
      <c r="J682" s="2" t="s">
        <v>159</v>
      </c>
      <c r="K682" s="2" t="s">
        <v>43</v>
      </c>
      <c r="L682" s="10">
        <v>42196.0</v>
      </c>
      <c r="M682" s="2" t="s">
        <v>34</v>
      </c>
      <c r="N682" s="11">
        <v>0.0</v>
      </c>
      <c r="O682" s="12">
        <v>11.0</v>
      </c>
      <c r="P682" s="13">
        <v>0.26</v>
      </c>
      <c r="Q682" s="13">
        <v>41.0</v>
      </c>
      <c r="R682" s="13">
        <f t="shared" si="1"/>
        <v>41</v>
      </c>
      <c r="S682" s="14">
        <f t="shared" si="2"/>
        <v>41</v>
      </c>
      <c r="T682" s="14">
        <f t="shared" si="3"/>
        <v>0.2682926829</v>
      </c>
      <c r="U682" s="15" t="str">
        <f>vlookup(F682,'Sub categories'!$A:$C,3,False)</f>
        <v>Art</v>
      </c>
      <c r="V682" s="16">
        <f t="shared" si="4"/>
        <v>7</v>
      </c>
      <c r="W682" s="17">
        <f t="array" ref="W682">INDEX(shipping_prices!$C$1:$F1909,MATCH(I682,shipping_prices!$A$1:$A1909,0),MATCH(M682,shipping_prices!$C$1:$F$1,0))</f>
        <v>7</v>
      </c>
      <c r="X682" s="15" t="str">
        <f t="shared" si="5"/>
        <v>Greg MatthiasSeattleWashington</v>
      </c>
      <c r="Y682" s="15" t="str">
        <f t="shared" si="6"/>
        <v>Low</v>
      </c>
    </row>
    <row r="683" hidden="1">
      <c r="A683" s="1">
        <v>42189.0</v>
      </c>
      <c r="B683" s="2" t="s">
        <v>1527</v>
      </c>
      <c r="C683" s="2">
        <v>7.0</v>
      </c>
      <c r="D683" s="2" t="s">
        <v>1528</v>
      </c>
      <c r="E683" s="2" t="s">
        <v>37</v>
      </c>
      <c r="F683" s="2" t="s">
        <v>1529</v>
      </c>
      <c r="G683" s="2" t="s">
        <v>39</v>
      </c>
      <c r="H683" s="2" t="s">
        <v>79</v>
      </c>
      <c r="I683" s="2" t="s">
        <v>158</v>
      </c>
      <c r="J683" s="2" t="s">
        <v>159</v>
      </c>
      <c r="K683" s="2" t="s">
        <v>43</v>
      </c>
      <c r="L683" s="10">
        <v>42191.0</v>
      </c>
      <c r="M683" s="2" t="s">
        <v>34</v>
      </c>
      <c r="N683" s="11">
        <v>0.2</v>
      </c>
      <c r="O683" s="12">
        <v>4.0</v>
      </c>
      <c r="P683" s="13">
        <v>0.35</v>
      </c>
      <c r="Q683" s="13">
        <v>12.0</v>
      </c>
      <c r="R683" s="13">
        <f t="shared" si="1"/>
        <v>15</v>
      </c>
      <c r="S683" s="14">
        <f t="shared" si="2"/>
        <v>2.142857143</v>
      </c>
      <c r="T683" s="14">
        <f t="shared" si="3"/>
        <v>0.3333333333</v>
      </c>
      <c r="U683" s="15" t="str">
        <f>vlookup(F683,'Sub categories'!$A:$C,3,False)</f>
        <v>Binders</v>
      </c>
      <c r="V683" s="16">
        <f t="shared" si="4"/>
        <v>2</v>
      </c>
      <c r="W683" s="17">
        <f t="array" ref="W683">INDEX(shipping_prices!$C$1:$F1910,MATCH(I683,shipping_prices!$A$1:$A1910,0),MATCH(M683,shipping_prices!$C$1:$F$1,0))</f>
        <v>7</v>
      </c>
      <c r="X683" s="15" t="str">
        <f t="shared" si="5"/>
        <v>Harold RyanSeattleWashington</v>
      </c>
      <c r="Y683" s="15" t="str">
        <f t="shared" si="6"/>
        <v>Low</v>
      </c>
    </row>
    <row r="684" hidden="1">
      <c r="A684" s="1">
        <v>42189.0</v>
      </c>
      <c r="B684" s="2" t="s">
        <v>1527</v>
      </c>
      <c r="C684" s="2">
        <v>4.0</v>
      </c>
      <c r="D684" s="2" t="s">
        <v>1528</v>
      </c>
      <c r="E684" s="2" t="s">
        <v>37</v>
      </c>
      <c r="F684" s="2" t="s">
        <v>1530</v>
      </c>
      <c r="G684" s="2" t="s">
        <v>39</v>
      </c>
      <c r="H684" s="2" t="s">
        <v>51</v>
      </c>
      <c r="I684" s="2" t="s">
        <v>158</v>
      </c>
      <c r="J684" s="2" t="s">
        <v>159</v>
      </c>
      <c r="K684" s="2" t="s">
        <v>43</v>
      </c>
      <c r="L684" s="10">
        <v>42191.0</v>
      </c>
      <c r="M684" s="2" t="s">
        <v>34</v>
      </c>
      <c r="N684" s="11">
        <v>0.0</v>
      </c>
      <c r="O684" s="12">
        <v>12.0</v>
      </c>
      <c r="P684" s="13">
        <v>0.48</v>
      </c>
      <c r="Q684" s="13">
        <v>26.0</v>
      </c>
      <c r="R684" s="13">
        <f t="shared" si="1"/>
        <v>26</v>
      </c>
      <c r="S684" s="14">
        <f t="shared" si="2"/>
        <v>6.5</v>
      </c>
      <c r="T684" s="14">
        <f t="shared" si="3"/>
        <v>0.4615384615</v>
      </c>
      <c r="U684" s="15" t="str">
        <f>vlookup(F684,'Sub categories'!$A:$C,3,False)</f>
        <v>Paper</v>
      </c>
      <c r="V684" s="16">
        <f t="shared" si="4"/>
        <v>2</v>
      </c>
      <c r="W684" s="17">
        <f t="array" ref="W684">INDEX(shipping_prices!$C$1:$F1911,MATCH(I684,shipping_prices!$A$1:$A1911,0),MATCH(M684,shipping_prices!$C$1:$F$1,0))</f>
        <v>7</v>
      </c>
      <c r="X684" s="15" t="str">
        <f t="shared" si="5"/>
        <v>Harold RyanSeattleWashington</v>
      </c>
      <c r="Y684" s="15" t="str">
        <f t="shared" si="6"/>
        <v>Low</v>
      </c>
    </row>
    <row r="685" hidden="1">
      <c r="A685" s="1">
        <v>42190.0</v>
      </c>
      <c r="B685" s="2" t="s">
        <v>1527</v>
      </c>
      <c r="C685" s="2">
        <v>2.0</v>
      </c>
      <c r="D685" s="2" t="s">
        <v>1528</v>
      </c>
      <c r="E685" s="2" t="s">
        <v>37</v>
      </c>
      <c r="F685" s="2" t="s">
        <v>719</v>
      </c>
      <c r="G685" s="2" t="s">
        <v>39</v>
      </c>
      <c r="H685" s="2" t="s">
        <v>79</v>
      </c>
      <c r="I685" s="2" t="s">
        <v>158</v>
      </c>
      <c r="J685" s="2" t="s">
        <v>159</v>
      </c>
      <c r="K685" s="2" t="s">
        <v>43</v>
      </c>
      <c r="L685" s="10">
        <v>42191.0</v>
      </c>
      <c r="M685" s="2" t="s">
        <v>34</v>
      </c>
      <c r="N685" s="11">
        <v>0.0</v>
      </c>
      <c r="O685" s="12">
        <v>53.0</v>
      </c>
      <c r="P685" s="13">
        <v>0.27</v>
      </c>
      <c r="Q685" s="13">
        <v>198.0</v>
      </c>
      <c r="R685" s="13">
        <f t="shared" si="1"/>
        <v>198</v>
      </c>
      <c r="S685" s="14">
        <f t="shared" si="2"/>
        <v>99</v>
      </c>
      <c r="T685" s="14">
        <f t="shared" si="3"/>
        <v>0.2676767677</v>
      </c>
      <c r="U685" s="15" t="str">
        <f>vlookup(F685,'Sub categories'!$A:$C,3,False)</f>
        <v>Storage</v>
      </c>
      <c r="V685" s="16">
        <f t="shared" si="4"/>
        <v>1</v>
      </c>
      <c r="W685" s="17">
        <f t="array" ref="W685">INDEX(shipping_prices!$C$1:$F1912,MATCH(I685,shipping_prices!$A$1:$A1912,0),MATCH(M685,shipping_prices!$C$1:$F$1,0))</f>
        <v>7</v>
      </c>
      <c r="X685" s="15" t="str">
        <f t="shared" si="5"/>
        <v>Harold RyanSeattleWashington</v>
      </c>
      <c r="Y685" s="15" t="str">
        <f t="shared" si="6"/>
        <v>High</v>
      </c>
    </row>
    <row r="686" hidden="1">
      <c r="A686" s="1">
        <v>42190.0</v>
      </c>
      <c r="B686" s="2" t="s">
        <v>1527</v>
      </c>
      <c r="C686" s="2">
        <v>6.0</v>
      </c>
      <c r="D686" s="2" t="s">
        <v>1528</v>
      </c>
      <c r="E686" s="2" t="s">
        <v>37</v>
      </c>
      <c r="F686" s="2" t="s">
        <v>1308</v>
      </c>
      <c r="G686" s="2" t="s">
        <v>39</v>
      </c>
      <c r="H686" s="2" t="s">
        <v>621</v>
      </c>
      <c r="I686" s="2" t="s">
        <v>158</v>
      </c>
      <c r="J686" s="2" t="s">
        <v>159</v>
      </c>
      <c r="K686" s="2" t="s">
        <v>43</v>
      </c>
      <c r="L686" s="10">
        <v>42191.0</v>
      </c>
      <c r="M686" s="2" t="s">
        <v>34</v>
      </c>
      <c r="N686" s="11">
        <v>0.0</v>
      </c>
      <c r="O686" s="12">
        <v>10.0</v>
      </c>
      <c r="P686" s="13">
        <v>0.02</v>
      </c>
      <c r="Q686" s="13">
        <v>486.0</v>
      </c>
      <c r="R686" s="13">
        <f t="shared" si="1"/>
        <v>486</v>
      </c>
      <c r="S686" s="14">
        <f t="shared" si="2"/>
        <v>81</v>
      </c>
      <c r="T686" s="14">
        <f t="shared" si="3"/>
        <v>0.02057613169</v>
      </c>
      <c r="U686" s="15" t="str">
        <f>vlookup(F686,'Sub categories'!$A:$C,3,False)</f>
        <v>Storage</v>
      </c>
      <c r="V686" s="16">
        <f t="shared" si="4"/>
        <v>1</v>
      </c>
      <c r="W686" s="17">
        <f t="array" ref="W686">INDEX(shipping_prices!$C$1:$F1913,MATCH(I686,shipping_prices!$A$1:$A1913,0),MATCH(M686,shipping_prices!$C$1:$F$1,0))</f>
        <v>7</v>
      </c>
      <c r="X686" s="15" t="str">
        <f t="shared" si="5"/>
        <v>Harold RyanSeattleWashington</v>
      </c>
      <c r="Y686" s="15" t="str">
        <f t="shared" si="6"/>
        <v>Low</v>
      </c>
    </row>
    <row r="687">
      <c r="A687" s="1">
        <v>42190.0</v>
      </c>
      <c r="B687" s="2" t="s">
        <v>1531</v>
      </c>
      <c r="C687" s="2">
        <v>7.0</v>
      </c>
      <c r="D687" s="2" t="s">
        <v>1532</v>
      </c>
      <c r="E687" s="2" t="s">
        <v>27</v>
      </c>
      <c r="F687" s="2" t="s">
        <v>1533</v>
      </c>
      <c r="G687" s="2" t="s">
        <v>45</v>
      </c>
      <c r="H687" s="2" t="s">
        <v>1024</v>
      </c>
      <c r="I687" s="2" t="s">
        <v>1534</v>
      </c>
      <c r="J687" s="2" t="s">
        <v>497</v>
      </c>
      <c r="K687" s="2" t="s">
        <v>77</v>
      </c>
      <c r="L687" s="10">
        <v>42192.0</v>
      </c>
      <c r="M687" s="2" t="s">
        <v>142</v>
      </c>
      <c r="N687" s="11">
        <v>0.0</v>
      </c>
      <c r="O687" s="12">
        <v>11.0</v>
      </c>
      <c r="P687" s="13">
        <v>0.31</v>
      </c>
      <c r="Q687" s="13">
        <v>35.0</v>
      </c>
      <c r="R687" s="13">
        <f t="shared" si="1"/>
        <v>35</v>
      </c>
      <c r="S687" s="14">
        <f t="shared" si="2"/>
        <v>5</v>
      </c>
      <c r="T687" s="14">
        <f t="shared" si="3"/>
        <v>0.3142857143</v>
      </c>
      <c r="U687" s="15" t="str">
        <f>vlookup(F687,'Sub categories'!$A:$C,3,False)</f>
        <v>Furnishings</v>
      </c>
      <c r="V687" s="16">
        <f t="shared" si="4"/>
        <v>2</v>
      </c>
      <c r="W687" s="17">
        <f t="array" ref="W687">INDEX(shipping_prices!$C$1:$F1914,MATCH(I687,shipping_prices!$A$1:$A1914,0),MATCH(M687,shipping_prices!$C$1:$F$1,0))</f>
        <v>16.54</v>
      </c>
      <c r="X687" s="15" t="str">
        <f t="shared" si="5"/>
        <v>Hunter LopezMilwaukeeWisconsin</v>
      </c>
      <c r="Y687" s="15" t="str">
        <f t="shared" si="6"/>
        <v>Low</v>
      </c>
    </row>
    <row r="688" hidden="1">
      <c r="A688" s="1">
        <v>42190.0</v>
      </c>
      <c r="B688" s="2" t="s">
        <v>1535</v>
      </c>
      <c r="C688" s="2">
        <v>1.0</v>
      </c>
      <c r="D688" s="2" t="s">
        <v>1137</v>
      </c>
      <c r="E688" s="2" t="s">
        <v>27</v>
      </c>
      <c r="F688" s="2" t="s">
        <v>1536</v>
      </c>
      <c r="G688" s="2" t="s">
        <v>39</v>
      </c>
      <c r="H688" s="2" t="s">
        <v>95</v>
      </c>
      <c r="I688" s="2" t="s">
        <v>75</v>
      </c>
      <c r="J688" s="2" t="s">
        <v>76</v>
      </c>
      <c r="K688" s="2" t="s">
        <v>77</v>
      </c>
      <c r="L688" s="10">
        <v>42193.0</v>
      </c>
      <c r="M688" s="2" t="s">
        <v>90</v>
      </c>
      <c r="N688" s="11">
        <v>0.2</v>
      </c>
      <c r="O688" s="12">
        <v>2.0</v>
      </c>
      <c r="P688" s="13">
        <v>0.34</v>
      </c>
      <c r="Q688" s="13">
        <v>5.0</v>
      </c>
      <c r="R688" s="13">
        <f t="shared" si="1"/>
        <v>6.25</v>
      </c>
      <c r="S688" s="14">
        <f t="shared" si="2"/>
        <v>6.25</v>
      </c>
      <c r="T688" s="14">
        <f t="shared" si="3"/>
        <v>0.4</v>
      </c>
      <c r="U688" s="15" t="str">
        <f>vlookup(F688,'Sub categories'!$A:$C,3,False)</f>
        <v>Paper</v>
      </c>
      <c r="V688" s="16">
        <f t="shared" si="4"/>
        <v>3</v>
      </c>
      <c r="W688" s="17">
        <f t="array" ref="W688">INDEX(shipping_prices!$C$1:$F1915,MATCH(I688,shipping_prices!$A$1:$A1915,0),MATCH(M688,shipping_prices!$C$1:$F$1,0))</f>
        <v>9.96</v>
      </c>
      <c r="X688" s="15" t="str">
        <f t="shared" si="5"/>
        <v>Katherine HughesHoustonTexas</v>
      </c>
      <c r="Y688" s="15" t="str">
        <f t="shared" si="6"/>
        <v>Low</v>
      </c>
    </row>
    <row r="689" hidden="1">
      <c r="A689" s="1">
        <v>42190.0</v>
      </c>
      <c r="B689" s="2" t="s">
        <v>1535</v>
      </c>
      <c r="C689" s="2">
        <v>3.0</v>
      </c>
      <c r="D689" s="2" t="s">
        <v>1137</v>
      </c>
      <c r="E689" s="2" t="s">
        <v>27</v>
      </c>
      <c r="F689" s="2" t="s">
        <v>1537</v>
      </c>
      <c r="G689" s="2" t="s">
        <v>39</v>
      </c>
      <c r="H689" s="2" t="s">
        <v>284</v>
      </c>
      <c r="I689" s="2" t="s">
        <v>75</v>
      </c>
      <c r="J689" s="2" t="s">
        <v>76</v>
      </c>
      <c r="K689" s="2" t="s">
        <v>77</v>
      </c>
      <c r="L689" s="10">
        <v>42193.0</v>
      </c>
      <c r="M689" s="2" t="s">
        <v>90</v>
      </c>
      <c r="N689" s="11">
        <v>0.8</v>
      </c>
      <c r="O689" s="12">
        <v>-31.0</v>
      </c>
      <c r="P689" s="13">
        <v>-1.7</v>
      </c>
      <c r="Q689" s="13">
        <v>18.0</v>
      </c>
      <c r="R689" s="13">
        <f t="shared" si="1"/>
        <v>90</v>
      </c>
      <c r="S689" s="14">
        <f t="shared" si="2"/>
        <v>30</v>
      </c>
      <c r="T689" s="14">
        <f t="shared" si="3"/>
        <v>-1.722222222</v>
      </c>
      <c r="U689" s="15" t="str">
        <f>vlookup(F689,'Sub categories'!$A:$C,3,False)</f>
        <v>Binders</v>
      </c>
      <c r="V689" s="16">
        <f t="shared" si="4"/>
        <v>3</v>
      </c>
      <c r="W689" s="17">
        <f t="array" ref="W689">INDEX(shipping_prices!$C$1:$F1916,MATCH(I689,shipping_prices!$A$1:$A1916,0),MATCH(M689,shipping_prices!$C$1:$F$1,0))</f>
        <v>9.96</v>
      </c>
      <c r="X689" s="15" t="str">
        <f t="shared" si="5"/>
        <v>Katherine HughesHoustonTexas</v>
      </c>
      <c r="Y689" s="15" t="str">
        <f t="shared" si="6"/>
        <v>loss</v>
      </c>
    </row>
    <row r="690" hidden="1">
      <c r="A690" s="1">
        <v>42190.0</v>
      </c>
      <c r="B690" s="2" t="s">
        <v>1535</v>
      </c>
      <c r="C690" s="2">
        <v>6.0</v>
      </c>
      <c r="D690" s="2" t="s">
        <v>1137</v>
      </c>
      <c r="E690" s="2" t="s">
        <v>27</v>
      </c>
      <c r="F690" s="2" t="s">
        <v>589</v>
      </c>
      <c r="G690" s="2" t="s">
        <v>39</v>
      </c>
      <c r="H690" s="2" t="s">
        <v>589</v>
      </c>
      <c r="I690" s="2" t="s">
        <v>75</v>
      </c>
      <c r="J690" s="2" t="s">
        <v>76</v>
      </c>
      <c r="K690" s="2" t="s">
        <v>77</v>
      </c>
      <c r="L690" s="10">
        <v>42193.0</v>
      </c>
      <c r="M690" s="2" t="s">
        <v>90</v>
      </c>
      <c r="N690" s="11">
        <v>0.2</v>
      </c>
      <c r="O690" s="12">
        <v>21.0</v>
      </c>
      <c r="P690" s="13">
        <v>0.38</v>
      </c>
      <c r="Q690" s="13">
        <v>56.0</v>
      </c>
      <c r="R690" s="13">
        <f t="shared" si="1"/>
        <v>70</v>
      </c>
      <c r="S690" s="14">
        <f t="shared" si="2"/>
        <v>11.66666667</v>
      </c>
      <c r="T690" s="14">
        <f t="shared" si="3"/>
        <v>0.375</v>
      </c>
      <c r="U690" s="15" t="str">
        <f>vlookup(F690,'Sub categories'!$A:$C,3,False)</f>
        <v>Envelopes</v>
      </c>
      <c r="V690" s="16">
        <f t="shared" si="4"/>
        <v>3</v>
      </c>
      <c r="W690" s="17">
        <f t="array" ref="W690">INDEX(shipping_prices!$C$1:$F1917,MATCH(I690,shipping_prices!$A$1:$A1917,0),MATCH(M690,shipping_prices!$C$1:$F$1,0))</f>
        <v>9.96</v>
      </c>
      <c r="X690" s="15" t="str">
        <f t="shared" si="5"/>
        <v>Katherine HughesHoustonTexas</v>
      </c>
      <c r="Y690" s="15" t="str">
        <f t="shared" si="6"/>
        <v>Low</v>
      </c>
    </row>
    <row r="691">
      <c r="A691" s="1">
        <v>42190.0</v>
      </c>
      <c r="B691" s="2" t="s">
        <v>1535</v>
      </c>
      <c r="C691" s="2">
        <v>2.0</v>
      </c>
      <c r="D691" s="2" t="s">
        <v>1137</v>
      </c>
      <c r="E691" s="2" t="s">
        <v>27</v>
      </c>
      <c r="F691" s="2" t="s">
        <v>1538</v>
      </c>
      <c r="G691" s="2" t="s">
        <v>45</v>
      </c>
      <c r="H691" s="2" t="s">
        <v>227</v>
      </c>
      <c r="I691" s="2" t="s">
        <v>75</v>
      </c>
      <c r="J691" s="2" t="s">
        <v>76</v>
      </c>
      <c r="K691" s="2" t="s">
        <v>77</v>
      </c>
      <c r="L691" s="10">
        <v>42193.0</v>
      </c>
      <c r="M691" s="2" t="s">
        <v>90</v>
      </c>
      <c r="N691" s="11">
        <v>0.3</v>
      </c>
      <c r="O691" s="12">
        <v>-29.0</v>
      </c>
      <c r="P691" s="13">
        <v>-0.27</v>
      </c>
      <c r="Q691" s="13">
        <v>108.0</v>
      </c>
      <c r="R691" s="13">
        <f t="shared" si="1"/>
        <v>154.2857143</v>
      </c>
      <c r="S691" s="14">
        <f t="shared" si="2"/>
        <v>77.14285714</v>
      </c>
      <c r="T691" s="14">
        <f t="shared" si="3"/>
        <v>-0.2685185185</v>
      </c>
      <c r="U691" s="15" t="str">
        <f>vlookup(F691,'Sub categories'!$A:$C,3,False)</f>
        <v>Chairs</v>
      </c>
      <c r="V691" s="16">
        <f t="shared" si="4"/>
        <v>3</v>
      </c>
      <c r="W691" s="17">
        <f t="array" ref="W691">INDEX(shipping_prices!$C$1:$F1918,MATCH(I691,shipping_prices!$A$1:$A1918,0),MATCH(M691,shipping_prices!$C$1:$F$1,0))</f>
        <v>9.96</v>
      </c>
      <c r="X691" s="15" t="str">
        <f t="shared" si="5"/>
        <v>Katherine HughesHoustonTexas</v>
      </c>
      <c r="Y691" s="15" t="str">
        <f t="shared" si="6"/>
        <v>loss</v>
      </c>
    </row>
    <row r="692" hidden="1">
      <c r="A692" s="1">
        <v>42190.0</v>
      </c>
      <c r="B692" s="2" t="s">
        <v>1539</v>
      </c>
      <c r="C692" s="2">
        <v>2.0</v>
      </c>
      <c r="D692" s="2" t="s">
        <v>1540</v>
      </c>
      <c r="E692" s="2" t="s">
        <v>37</v>
      </c>
      <c r="F692" s="2" t="s">
        <v>1541</v>
      </c>
      <c r="G692" s="2" t="s">
        <v>29</v>
      </c>
      <c r="H692" s="2" t="s">
        <v>431</v>
      </c>
      <c r="I692" s="2" t="s">
        <v>31</v>
      </c>
      <c r="J692" s="2" t="s">
        <v>32</v>
      </c>
      <c r="K692" s="2" t="s">
        <v>33</v>
      </c>
      <c r="L692" s="10">
        <v>42192.0</v>
      </c>
      <c r="M692" s="2" t="s">
        <v>34</v>
      </c>
      <c r="N692" s="11">
        <v>0.0</v>
      </c>
      <c r="O692" s="12">
        <v>62.0</v>
      </c>
      <c r="P692" s="13">
        <v>0.48</v>
      </c>
      <c r="Q692" s="13">
        <v>130.0</v>
      </c>
      <c r="R692" s="13">
        <f t="shared" si="1"/>
        <v>130</v>
      </c>
      <c r="S692" s="14">
        <f t="shared" si="2"/>
        <v>65</v>
      </c>
      <c r="T692" s="14">
        <f t="shared" si="3"/>
        <v>0.4769230769</v>
      </c>
      <c r="U692" s="15" t="str">
        <f>vlookup(F692,'Sub categories'!$A:$C,3,False)</f>
        <v>Phones</v>
      </c>
      <c r="V692" s="16">
        <f t="shared" si="4"/>
        <v>2</v>
      </c>
      <c r="W692" s="17">
        <f t="array" ref="W692">INDEX(shipping_prices!$C$1:$F1919,MATCH(I692,shipping_prices!$A$1:$A1919,0),MATCH(M692,shipping_prices!$C$1:$F$1,0))</f>
        <v>10.09</v>
      </c>
      <c r="X692" s="15" t="str">
        <f t="shared" si="5"/>
        <v>Cathy PrescottNew York CityNew York</v>
      </c>
      <c r="Y692" s="15" t="str">
        <f t="shared" si="6"/>
        <v>High</v>
      </c>
    </row>
    <row r="693" hidden="1">
      <c r="A693" s="1">
        <v>42190.0</v>
      </c>
      <c r="B693" s="2" t="s">
        <v>1542</v>
      </c>
      <c r="C693" s="2">
        <v>6.0</v>
      </c>
      <c r="D693" s="2" t="s">
        <v>779</v>
      </c>
      <c r="E693" s="2" t="s">
        <v>27</v>
      </c>
      <c r="F693" s="2" t="s">
        <v>1543</v>
      </c>
      <c r="G693" s="2" t="s">
        <v>39</v>
      </c>
      <c r="H693" s="2" t="s">
        <v>79</v>
      </c>
      <c r="I693" s="2" t="s">
        <v>250</v>
      </c>
      <c r="J693" s="2" t="s">
        <v>251</v>
      </c>
      <c r="K693" s="2" t="s">
        <v>54</v>
      </c>
      <c r="L693" s="10">
        <v>42194.0</v>
      </c>
      <c r="M693" s="2" t="s">
        <v>34</v>
      </c>
      <c r="N693" s="11">
        <v>0.2</v>
      </c>
      <c r="O693" s="12">
        <v>8.0</v>
      </c>
      <c r="P693" s="13">
        <v>0.11</v>
      </c>
      <c r="Q693" s="13">
        <v>67.0</v>
      </c>
      <c r="R693" s="13">
        <f t="shared" si="1"/>
        <v>83.75</v>
      </c>
      <c r="S693" s="14">
        <f t="shared" si="2"/>
        <v>13.95833333</v>
      </c>
      <c r="T693" s="14">
        <f t="shared" si="3"/>
        <v>0.1194029851</v>
      </c>
      <c r="U693" s="15" t="str">
        <f>vlookup(F693,'Sub categories'!$A:$C,3,False)</f>
        <v>Storage</v>
      </c>
      <c r="V693" s="16">
        <f t="shared" si="4"/>
        <v>4</v>
      </c>
      <c r="W693" s="17">
        <f t="array" ref="W693">INDEX(shipping_prices!$C$1:$F1920,MATCH(I693,shipping_prices!$A$1:$A1920,0),MATCH(M693,shipping_prices!$C$1:$F$1,0))</f>
        <v>7.75</v>
      </c>
      <c r="X693" s="15" t="str">
        <f t="shared" si="5"/>
        <v>John LeeCharlotteNorth Carolina</v>
      </c>
      <c r="Y693" s="15" t="str">
        <f t="shared" si="6"/>
        <v>Low</v>
      </c>
    </row>
    <row r="694" hidden="1">
      <c r="A694" s="1">
        <v>42190.0</v>
      </c>
      <c r="B694" s="2" t="s">
        <v>1542</v>
      </c>
      <c r="C694" s="2">
        <v>3.0</v>
      </c>
      <c r="D694" s="2" t="s">
        <v>779</v>
      </c>
      <c r="E694" s="2" t="s">
        <v>27</v>
      </c>
      <c r="F694" s="2" t="s">
        <v>1544</v>
      </c>
      <c r="G694" s="2" t="s">
        <v>29</v>
      </c>
      <c r="H694" s="2" t="s">
        <v>1071</v>
      </c>
      <c r="I694" s="2" t="s">
        <v>250</v>
      </c>
      <c r="J694" s="2" t="s">
        <v>251</v>
      </c>
      <c r="K694" s="2" t="s">
        <v>54</v>
      </c>
      <c r="L694" s="10">
        <v>42194.0</v>
      </c>
      <c r="M694" s="2" t="s">
        <v>34</v>
      </c>
      <c r="N694" s="11">
        <v>0.5</v>
      </c>
      <c r="O694" s="12">
        <v>-945.0</v>
      </c>
      <c r="P694" s="13">
        <v>-0.36</v>
      </c>
      <c r="Q694" s="13">
        <v>2625.0</v>
      </c>
      <c r="R694" s="13">
        <f t="shared" si="1"/>
        <v>5250</v>
      </c>
      <c r="S694" s="14">
        <f t="shared" si="2"/>
        <v>1750</v>
      </c>
      <c r="T694" s="14">
        <f t="shared" si="3"/>
        <v>-0.36</v>
      </c>
      <c r="U694" s="15" t="str">
        <f>vlookup(F694,'Sub categories'!$A:$C,3,False)</f>
        <v>Machines</v>
      </c>
      <c r="V694" s="16">
        <f t="shared" si="4"/>
        <v>4</v>
      </c>
      <c r="W694" s="17">
        <f t="array" ref="W694">INDEX(shipping_prices!$C$1:$F1921,MATCH(I694,shipping_prices!$A$1:$A1921,0),MATCH(M694,shipping_prices!$C$1:$F$1,0))</f>
        <v>7.75</v>
      </c>
      <c r="X694" s="15" t="str">
        <f t="shared" si="5"/>
        <v>John LeeCharlotteNorth Carolina</v>
      </c>
      <c r="Y694" s="15" t="str">
        <f t="shared" si="6"/>
        <v>loss</v>
      </c>
    </row>
    <row r="695" hidden="1">
      <c r="A695" s="1">
        <v>42191.0</v>
      </c>
      <c r="B695" s="2" t="s">
        <v>1545</v>
      </c>
      <c r="C695" s="2">
        <v>2.0</v>
      </c>
      <c r="D695" s="2" t="s">
        <v>1546</v>
      </c>
      <c r="E695" s="2" t="s">
        <v>37</v>
      </c>
      <c r="F695" s="2" t="s">
        <v>589</v>
      </c>
      <c r="G695" s="2" t="s">
        <v>39</v>
      </c>
      <c r="H695" s="2" t="s">
        <v>589</v>
      </c>
      <c r="I695" s="2" t="s">
        <v>188</v>
      </c>
      <c r="J695" s="2" t="s">
        <v>76</v>
      </c>
      <c r="K695" s="2" t="s">
        <v>77</v>
      </c>
      <c r="L695" s="10">
        <v>42201.0</v>
      </c>
      <c r="M695" s="2" t="s">
        <v>34</v>
      </c>
      <c r="N695" s="11">
        <v>0.2</v>
      </c>
      <c r="O695" s="12">
        <v>18.0</v>
      </c>
      <c r="P695" s="13">
        <v>0.36</v>
      </c>
      <c r="Q695" s="13">
        <v>50.0</v>
      </c>
      <c r="R695" s="13">
        <f t="shared" si="1"/>
        <v>62.5</v>
      </c>
      <c r="S695" s="14">
        <f t="shared" si="2"/>
        <v>31.25</v>
      </c>
      <c r="T695" s="14">
        <f t="shared" si="3"/>
        <v>0.36</v>
      </c>
      <c r="U695" s="15" t="str">
        <f>vlookup(F695,'Sub categories'!$A:$C,3,False)</f>
        <v>Envelopes</v>
      </c>
      <c r="V695" s="16">
        <f t="shared" si="4"/>
        <v>10</v>
      </c>
      <c r="W695" s="17">
        <f t="array" ref="W695">INDEX(shipping_prices!$C$1:$F1922,MATCH(I695,shipping_prices!$A$1:$A1922,0),MATCH(M695,shipping_prices!$C$1:$F$1,0))</f>
        <v>12.33</v>
      </c>
      <c r="X695" s="15" t="str">
        <f t="shared" si="5"/>
        <v>Candace McMahonEl PasoTexas</v>
      </c>
      <c r="Y695" s="15" t="str">
        <f t="shared" si="6"/>
        <v>Low</v>
      </c>
    </row>
    <row r="696" hidden="1">
      <c r="A696" s="1">
        <v>42191.0</v>
      </c>
      <c r="B696" s="2" t="s">
        <v>1547</v>
      </c>
      <c r="C696" s="2">
        <v>1.0</v>
      </c>
      <c r="D696" s="2" t="s">
        <v>1548</v>
      </c>
      <c r="E696" s="2" t="s">
        <v>37</v>
      </c>
      <c r="F696" s="2" t="s">
        <v>1549</v>
      </c>
      <c r="G696" s="2" t="s">
        <v>39</v>
      </c>
      <c r="H696" s="2" t="s">
        <v>193</v>
      </c>
      <c r="I696" s="2" t="s">
        <v>842</v>
      </c>
      <c r="J696" s="2" t="s">
        <v>76</v>
      </c>
      <c r="K696" s="2" t="s">
        <v>77</v>
      </c>
      <c r="L696" s="10">
        <v>42192.0</v>
      </c>
      <c r="M696" s="2" t="s">
        <v>34</v>
      </c>
      <c r="N696" s="11">
        <v>0.2</v>
      </c>
      <c r="O696" s="12">
        <v>1.0</v>
      </c>
      <c r="P696" s="13">
        <v>0.35</v>
      </c>
      <c r="Q696" s="13">
        <v>3.0</v>
      </c>
      <c r="R696" s="13">
        <f t="shared" si="1"/>
        <v>3.75</v>
      </c>
      <c r="S696" s="14">
        <f t="shared" si="2"/>
        <v>3.75</v>
      </c>
      <c r="T696" s="14">
        <f t="shared" si="3"/>
        <v>0.3333333333</v>
      </c>
      <c r="U696" s="15" t="str">
        <f>vlookup(F696,'Sub categories'!$A:$C,3,False)</f>
        <v>Labels</v>
      </c>
      <c r="V696" s="16">
        <f t="shared" si="4"/>
        <v>1</v>
      </c>
      <c r="W696" s="17">
        <f t="array" ref="W696">INDEX(shipping_prices!$C$1:$F1923,MATCH(I696,shipping_prices!$A$1:$A1923,0),MATCH(M696,shipping_prices!$C$1:$F$1,0))</f>
        <v>5.39</v>
      </c>
      <c r="X696" s="15" t="str">
        <f t="shared" si="5"/>
        <v>Matt CollisterArlingtonTexas</v>
      </c>
      <c r="Y696" s="15" t="str">
        <f t="shared" si="6"/>
        <v>Low</v>
      </c>
    </row>
    <row r="697" hidden="1">
      <c r="A697" s="1">
        <v>42192.0</v>
      </c>
      <c r="B697" s="2" t="s">
        <v>1547</v>
      </c>
      <c r="C697" s="2">
        <v>2.0</v>
      </c>
      <c r="D697" s="2" t="s">
        <v>1548</v>
      </c>
      <c r="E697" s="2" t="s">
        <v>37</v>
      </c>
      <c r="F697" s="2" t="s">
        <v>1550</v>
      </c>
      <c r="G697" s="2" t="s">
        <v>39</v>
      </c>
      <c r="H697" s="2" t="s">
        <v>193</v>
      </c>
      <c r="I697" s="2" t="s">
        <v>842</v>
      </c>
      <c r="J697" s="2" t="s">
        <v>76</v>
      </c>
      <c r="K697" s="2" t="s">
        <v>77</v>
      </c>
      <c r="L697" s="10">
        <v>42192.0</v>
      </c>
      <c r="M697" s="2" t="s">
        <v>34</v>
      </c>
      <c r="N697" s="11">
        <v>0.2</v>
      </c>
      <c r="O697" s="12">
        <v>2.0</v>
      </c>
      <c r="P697" s="13">
        <v>0.34</v>
      </c>
      <c r="Q697" s="13">
        <v>6.0</v>
      </c>
      <c r="R697" s="13">
        <f t="shared" si="1"/>
        <v>7.5</v>
      </c>
      <c r="S697" s="14">
        <f t="shared" si="2"/>
        <v>3.75</v>
      </c>
      <c r="T697" s="14">
        <f t="shared" si="3"/>
        <v>0.3333333333</v>
      </c>
      <c r="U697" s="15" t="str">
        <f>vlookup(F697,'Sub categories'!$A:$C,3,False)</f>
        <v>Labels</v>
      </c>
      <c r="V697" s="16">
        <f t="shared" si="4"/>
        <v>0</v>
      </c>
      <c r="W697" s="17">
        <f t="array" ref="W697">INDEX(shipping_prices!$C$1:$F1924,MATCH(I697,shipping_prices!$A$1:$A1924,0),MATCH(M697,shipping_prices!$C$1:$F$1,0))</f>
        <v>5.39</v>
      </c>
      <c r="X697" s="15" t="str">
        <f t="shared" si="5"/>
        <v>Matt CollisterArlingtonTexas</v>
      </c>
      <c r="Y697" s="15" t="str">
        <f t="shared" si="6"/>
        <v>Low</v>
      </c>
    </row>
    <row r="698">
      <c r="A698" s="1">
        <v>42192.0</v>
      </c>
      <c r="B698" s="2" t="s">
        <v>1547</v>
      </c>
      <c r="C698" s="2">
        <v>3.0</v>
      </c>
      <c r="D698" s="2" t="s">
        <v>1548</v>
      </c>
      <c r="E698" s="2" t="s">
        <v>37</v>
      </c>
      <c r="F698" s="2" t="s">
        <v>687</v>
      </c>
      <c r="G698" s="2" t="s">
        <v>45</v>
      </c>
      <c r="H698" s="2" t="s">
        <v>260</v>
      </c>
      <c r="I698" s="2" t="s">
        <v>842</v>
      </c>
      <c r="J698" s="2" t="s">
        <v>76</v>
      </c>
      <c r="K698" s="2" t="s">
        <v>77</v>
      </c>
      <c r="L698" s="10">
        <v>42192.0</v>
      </c>
      <c r="M698" s="2" t="s">
        <v>34</v>
      </c>
      <c r="N698" s="11">
        <v>0.6</v>
      </c>
      <c r="O698" s="12">
        <v>-4.0</v>
      </c>
      <c r="P698" s="13">
        <v>-0.65</v>
      </c>
      <c r="Q698" s="13">
        <v>6.0</v>
      </c>
      <c r="R698" s="13">
        <f t="shared" si="1"/>
        <v>15</v>
      </c>
      <c r="S698" s="14">
        <f t="shared" si="2"/>
        <v>5</v>
      </c>
      <c r="T698" s="14">
        <f t="shared" si="3"/>
        <v>-0.6666666667</v>
      </c>
      <c r="U698" s="15" t="str">
        <f>vlookup(F698,'Sub categories'!$A:$C,3,False)</f>
        <v>Furnishings</v>
      </c>
      <c r="V698" s="16">
        <f t="shared" si="4"/>
        <v>0</v>
      </c>
      <c r="W698" s="17">
        <f t="array" ref="W698">INDEX(shipping_prices!$C$1:$F1925,MATCH(I698,shipping_prices!$A$1:$A1925,0),MATCH(M698,shipping_prices!$C$1:$F$1,0))</f>
        <v>5.39</v>
      </c>
      <c r="X698" s="15" t="str">
        <f t="shared" si="5"/>
        <v>Matt CollisterArlingtonTexas</v>
      </c>
      <c r="Y698" s="15" t="str">
        <f t="shared" si="6"/>
        <v>loss</v>
      </c>
    </row>
    <row r="699" hidden="1">
      <c r="A699" s="1">
        <v>42193.0</v>
      </c>
      <c r="B699" s="2" t="s">
        <v>1547</v>
      </c>
      <c r="C699" s="2">
        <v>3.0</v>
      </c>
      <c r="D699" s="2" t="s">
        <v>1548</v>
      </c>
      <c r="E699" s="2" t="s">
        <v>37</v>
      </c>
      <c r="F699" s="2" t="s">
        <v>1551</v>
      </c>
      <c r="G699" s="2" t="s">
        <v>39</v>
      </c>
      <c r="H699" s="2" t="s">
        <v>198</v>
      </c>
      <c r="I699" s="2" t="s">
        <v>842</v>
      </c>
      <c r="J699" s="2" t="s">
        <v>76</v>
      </c>
      <c r="K699" s="2" t="s">
        <v>77</v>
      </c>
      <c r="L699" s="10">
        <v>42193.0</v>
      </c>
      <c r="M699" s="2" t="s">
        <v>34</v>
      </c>
      <c r="N699" s="11">
        <v>0.2</v>
      </c>
      <c r="O699" s="12">
        <v>5.0</v>
      </c>
      <c r="P699" s="13">
        <v>0.33</v>
      </c>
      <c r="Q699" s="13">
        <v>16.0</v>
      </c>
      <c r="R699" s="13">
        <f t="shared" si="1"/>
        <v>20</v>
      </c>
      <c r="S699" s="14">
        <f t="shared" si="2"/>
        <v>6.666666667</v>
      </c>
      <c r="T699" s="14">
        <f t="shared" si="3"/>
        <v>0.3125</v>
      </c>
      <c r="U699" s="15" t="str">
        <f>vlookup(F699,'Sub categories'!$A:$C,3,False)</f>
        <v>Paper</v>
      </c>
      <c r="V699" s="16">
        <f t="shared" si="4"/>
        <v>0</v>
      </c>
      <c r="W699" s="17">
        <f t="array" ref="W699">INDEX(shipping_prices!$C$1:$F1926,MATCH(I699,shipping_prices!$A$1:$A1926,0),MATCH(M699,shipping_prices!$C$1:$F$1,0))</f>
        <v>5.39</v>
      </c>
      <c r="X699" s="15" t="str">
        <f t="shared" si="5"/>
        <v>Matt CollisterArlingtonTexas</v>
      </c>
      <c r="Y699" s="15" t="str">
        <f t="shared" si="6"/>
        <v>Low</v>
      </c>
    </row>
    <row r="700" hidden="1">
      <c r="A700" s="1">
        <v>42193.0</v>
      </c>
      <c r="B700" s="2" t="s">
        <v>1547</v>
      </c>
      <c r="C700" s="2">
        <v>3.0</v>
      </c>
      <c r="D700" s="2" t="s">
        <v>1548</v>
      </c>
      <c r="E700" s="2" t="s">
        <v>37</v>
      </c>
      <c r="F700" s="2" t="s">
        <v>1552</v>
      </c>
      <c r="G700" s="2" t="s">
        <v>29</v>
      </c>
      <c r="H700" s="2" t="s">
        <v>1553</v>
      </c>
      <c r="I700" s="2" t="s">
        <v>842</v>
      </c>
      <c r="J700" s="2" t="s">
        <v>76</v>
      </c>
      <c r="K700" s="2" t="s">
        <v>77</v>
      </c>
      <c r="L700" s="10">
        <v>42193.0</v>
      </c>
      <c r="M700" s="2" t="s">
        <v>34</v>
      </c>
      <c r="N700" s="11">
        <v>0.2</v>
      </c>
      <c r="O700" s="12">
        <v>0.0</v>
      </c>
      <c r="P700" s="13">
        <v>0.0</v>
      </c>
      <c r="Q700" s="13">
        <v>25.0</v>
      </c>
      <c r="R700" s="13">
        <f t="shared" si="1"/>
        <v>31.25</v>
      </c>
      <c r="S700" s="14">
        <f t="shared" si="2"/>
        <v>10.41666667</v>
      </c>
      <c r="T700" s="14">
        <f t="shared" si="3"/>
        <v>0</v>
      </c>
      <c r="U700" s="15" t="str">
        <f>vlookup(F700,'Sub categories'!$A:$C,3,False)</f>
        <v>Accessories</v>
      </c>
      <c r="V700" s="16">
        <f t="shared" si="4"/>
        <v>0</v>
      </c>
      <c r="W700" s="17">
        <f t="array" ref="W700">INDEX(shipping_prices!$C$1:$F1927,MATCH(I700,shipping_prices!$A$1:$A1927,0),MATCH(M700,shipping_prices!$C$1:$F$1,0))</f>
        <v>5.39</v>
      </c>
      <c r="X700" s="15" t="str">
        <f t="shared" si="5"/>
        <v>Matt CollisterArlingtonTexas</v>
      </c>
      <c r="Y700" s="15" t="str">
        <f t="shared" si="6"/>
        <v>loss</v>
      </c>
    </row>
    <row r="701">
      <c r="A701" s="1">
        <v>42193.0</v>
      </c>
      <c r="B701" s="2" t="s">
        <v>1547</v>
      </c>
      <c r="C701" s="2">
        <v>5.0</v>
      </c>
      <c r="D701" s="2" t="s">
        <v>1548</v>
      </c>
      <c r="E701" s="2" t="s">
        <v>37</v>
      </c>
      <c r="F701" s="2" t="s">
        <v>1554</v>
      </c>
      <c r="G701" s="2" t="s">
        <v>45</v>
      </c>
      <c r="H701" s="2" t="s">
        <v>1396</v>
      </c>
      <c r="I701" s="2" t="s">
        <v>842</v>
      </c>
      <c r="J701" s="2" t="s">
        <v>76</v>
      </c>
      <c r="K701" s="2" t="s">
        <v>77</v>
      </c>
      <c r="L701" s="10">
        <v>42193.0</v>
      </c>
      <c r="M701" s="2" t="s">
        <v>34</v>
      </c>
      <c r="N701" s="11">
        <v>0.3</v>
      </c>
      <c r="O701" s="12">
        <v>-122.0</v>
      </c>
      <c r="P701" s="13">
        <v>-0.1</v>
      </c>
      <c r="Q701" s="13">
        <v>1219.0</v>
      </c>
      <c r="R701" s="13">
        <f t="shared" si="1"/>
        <v>1741.428571</v>
      </c>
      <c r="S701" s="14">
        <f t="shared" si="2"/>
        <v>348.2857143</v>
      </c>
      <c r="T701" s="14">
        <f t="shared" si="3"/>
        <v>-0.1000820345</v>
      </c>
      <c r="U701" s="15" t="str">
        <f>vlookup(F701,'Sub categories'!$A:$C,3,False)</f>
        <v>Tables</v>
      </c>
      <c r="V701" s="16">
        <f t="shared" si="4"/>
        <v>0</v>
      </c>
      <c r="W701" s="17">
        <f t="array" ref="W701">INDEX(shipping_prices!$C$1:$F1928,MATCH(I701,shipping_prices!$A$1:$A1928,0),MATCH(M701,shipping_prices!$C$1:$F$1,0))</f>
        <v>5.39</v>
      </c>
      <c r="X701" s="15" t="str">
        <f t="shared" si="5"/>
        <v>Matt CollisterArlingtonTexas</v>
      </c>
      <c r="Y701" s="15" t="str">
        <f t="shared" si="6"/>
        <v>loss</v>
      </c>
    </row>
    <row r="702" hidden="1">
      <c r="A702" s="1">
        <v>42194.0</v>
      </c>
      <c r="B702" s="2" t="s">
        <v>1555</v>
      </c>
      <c r="C702" s="2">
        <v>2.0</v>
      </c>
      <c r="D702" s="2" t="s">
        <v>1193</v>
      </c>
      <c r="E702" s="2" t="s">
        <v>27</v>
      </c>
      <c r="F702" s="2" t="s">
        <v>1409</v>
      </c>
      <c r="G702" s="2" t="s">
        <v>39</v>
      </c>
      <c r="H702" s="2" t="s">
        <v>193</v>
      </c>
      <c r="I702" s="2" t="s">
        <v>1556</v>
      </c>
      <c r="J702" s="2" t="s">
        <v>53</v>
      </c>
      <c r="K702" s="2" t="s">
        <v>54</v>
      </c>
      <c r="L702" s="10">
        <v>42198.0</v>
      </c>
      <c r="M702" s="2" t="s">
        <v>90</v>
      </c>
      <c r="N702" s="11">
        <v>0.2</v>
      </c>
      <c r="O702" s="12">
        <v>2.0</v>
      </c>
      <c r="P702" s="13">
        <v>0.36</v>
      </c>
      <c r="Q702" s="13">
        <v>5.0</v>
      </c>
      <c r="R702" s="13">
        <f t="shared" si="1"/>
        <v>6.25</v>
      </c>
      <c r="S702" s="14">
        <f t="shared" si="2"/>
        <v>3.125</v>
      </c>
      <c r="T702" s="14">
        <f t="shared" si="3"/>
        <v>0.4</v>
      </c>
      <c r="U702" s="15" t="str">
        <f>vlookup(F702,'Sub categories'!$A:$C,3,False)</f>
        <v>Labels</v>
      </c>
      <c r="V702" s="16">
        <f t="shared" si="4"/>
        <v>4</v>
      </c>
      <c r="W702" s="17">
        <f t="array" ref="W702">INDEX(shipping_prices!$C$1:$F1929,MATCH(I702,shipping_prices!$A$1:$A1929,0),MATCH(M702,shipping_prices!$C$1:$F$1,0))</f>
        <v>5.66</v>
      </c>
      <c r="X702" s="15" t="str">
        <f t="shared" si="5"/>
        <v>Maribeth SchnellingBoca RatonFlorida</v>
      </c>
      <c r="Y702" s="15" t="str">
        <f t="shared" si="6"/>
        <v>Low</v>
      </c>
    </row>
    <row r="703" hidden="1">
      <c r="A703" s="1">
        <v>42194.0</v>
      </c>
      <c r="B703" s="2" t="s">
        <v>1557</v>
      </c>
      <c r="C703" s="2">
        <v>3.0</v>
      </c>
      <c r="D703" s="2" t="s">
        <v>1558</v>
      </c>
      <c r="E703" s="2" t="s">
        <v>37</v>
      </c>
      <c r="F703" s="2" t="s">
        <v>139</v>
      </c>
      <c r="G703" s="2" t="s">
        <v>39</v>
      </c>
      <c r="H703" s="2" t="s">
        <v>139</v>
      </c>
      <c r="I703" s="2" t="s">
        <v>1559</v>
      </c>
      <c r="J703" s="2" t="s">
        <v>32</v>
      </c>
      <c r="K703" s="2" t="s">
        <v>33</v>
      </c>
      <c r="L703" s="10">
        <v>42201.0</v>
      </c>
      <c r="M703" s="2" t="s">
        <v>34</v>
      </c>
      <c r="N703" s="11">
        <v>0.0</v>
      </c>
      <c r="O703" s="12">
        <v>10.0</v>
      </c>
      <c r="P703" s="13">
        <v>0.27</v>
      </c>
      <c r="Q703" s="13">
        <v>36.0</v>
      </c>
      <c r="R703" s="13">
        <f t="shared" si="1"/>
        <v>36</v>
      </c>
      <c r="S703" s="14">
        <f t="shared" si="2"/>
        <v>12</v>
      </c>
      <c r="T703" s="14">
        <f t="shared" si="3"/>
        <v>0.2777777778</v>
      </c>
      <c r="U703" s="15" t="str">
        <f>vlookup(F703,'Sub categories'!$A:$C,3,False)</f>
        <v>Appliances</v>
      </c>
      <c r="V703" s="16">
        <f t="shared" si="4"/>
        <v>7</v>
      </c>
      <c r="W703" s="17">
        <f t="array" ref="W703">INDEX(shipping_prices!$C$1:$F1930,MATCH(I703,shipping_prices!$A$1:$A1930,0),MATCH(M703,shipping_prices!$C$1:$F$1,0))</f>
        <v>7.97</v>
      </c>
      <c r="X703" s="15" t="str">
        <f t="shared" si="5"/>
        <v>Brooke GillinghamWatertownNew York</v>
      </c>
      <c r="Y703" s="15" t="str">
        <f t="shared" si="6"/>
        <v>Low</v>
      </c>
    </row>
    <row r="704">
      <c r="A704" s="1">
        <v>42194.0</v>
      </c>
      <c r="B704" s="2" t="s">
        <v>1560</v>
      </c>
      <c r="C704" s="2">
        <v>3.0</v>
      </c>
      <c r="D704" s="2" t="s">
        <v>1478</v>
      </c>
      <c r="E704" s="2" t="s">
        <v>27</v>
      </c>
      <c r="F704" s="2" t="s">
        <v>1561</v>
      </c>
      <c r="G704" s="2" t="s">
        <v>45</v>
      </c>
      <c r="H704" s="2" t="s">
        <v>130</v>
      </c>
      <c r="I704" s="2" t="s">
        <v>169</v>
      </c>
      <c r="J704" s="2" t="s">
        <v>42</v>
      </c>
      <c r="K704" s="2" t="s">
        <v>43</v>
      </c>
      <c r="L704" s="10">
        <v>42195.0</v>
      </c>
      <c r="M704" s="2" t="s">
        <v>142</v>
      </c>
      <c r="N704" s="11">
        <v>0.0</v>
      </c>
      <c r="O704" s="12">
        <v>3.0</v>
      </c>
      <c r="P704" s="13">
        <v>0.32</v>
      </c>
      <c r="Q704" s="13">
        <v>10.0</v>
      </c>
      <c r="R704" s="13">
        <f t="shared" si="1"/>
        <v>10</v>
      </c>
      <c r="S704" s="14">
        <f t="shared" si="2"/>
        <v>3.333333333</v>
      </c>
      <c r="T704" s="14">
        <f t="shared" si="3"/>
        <v>0.3</v>
      </c>
      <c r="U704" s="15" t="str">
        <f>vlookup(F704,'Sub categories'!$A:$C,3,False)</f>
        <v>Furnishings</v>
      </c>
      <c r="V704" s="16">
        <f t="shared" si="4"/>
        <v>1</v>
      </c>
      <c r="W704" s="17">
        <f t="array" ref="W704">INDEX(shipping_prices!$C$1:$F1931,MATCH(I704,shipping_prices!$A$1:$A1931,0),MATCH(M704,shipping_prices!$C$1:$F$1,0))</f>
        <v>18.39</v>
      </c>
      <c r="X704" s="15" t="str">
        <f t="shared" si="5"/>
        <v>Shahid ShariariLos AngelesCalifornia</v>
      </c>
      <c r="Y704" s="15" t="str">
        <f t="shared" si="6"/>
        <v>Low</v>
      </c>
    </row>
    <row r="705" hidden="1">
      <c r="A705" s="1">
        <v>42194.0</v>
      </c>
      <c r="B705" s="2" t="s">
        <v>1560</v>
      </c>
      <c r="C705" s="2">
        <v>2.0</v>
      </c>
      <c r="D705" s="2" t="s">
        <v>1478</v>
      </c>
      <c r="E705" s="2" t="s">
        <v>27</v>
      </c>
      <c r="F705" s="2" t="s">
        <v>1454</v>
      </c>
      <c r="G705" s="2" t="s">
        <v>39</v>
      </c>
      <c r="H705" s="2" t="s">
        <v>297</v>
      </c>
      <c r="I705" s="2" t="s">
        <v>169</v>
      </c>
      <c r="J705" s="2" t="s">
        <v>42</v>
      </c>
      <c r="K705" s="2" t="s">
        <v>43</v>
      </c>
      <c r="L705" s="10">
        <v>42195.0</v>
      </c>
      <c r="M705" s="2" t="s">
        <v>142</v>
      </c>
      <c r="N705" s="11">
        <v>0.0</v>
      </c>
      <c r="O705" s="12">
        <v>5.0</v>
      </c>
      <c r="P705" s="13">
        <v>0.26</v>
      </c>
      <c r="Q705" s="13">
        <v>20.0</v>
      </c>
      <c r="R705" s="13">
        <f t="shared" si="1"/>
        <v>20</v>
      </c>
      <c r="S705" s="14">
        <f t="shared" si="2"/>
        <v>10</v>
      </c>
      <c r="T705" s="14">
        <f t="shared" si="3"/>
        <v>0.25</v>
      </c>
      <c r="U705" s="15" t="str">
        <f>vlookup(F705,'Sub categories'!$A:$C,3,False)</f>
        <v>Supplies</v>
      </c>
      <c r="V705" s="16">
        <f t="shared" si="4"/>
        <v>1</v>
      </c>
      <c r="W705" s="17">
        <f t="array" ref="W705">INDEX(shipping_prices!$C$1:$F1932,MATCH(I705,shipping_prices!$A$1:$A1932,0),MATCH(M705,shipping_prices!$C$1:$F$1,0))</f>
        <v>18.39</v>
      </c>
      <c r="X705" s="15" t="str">
        <f t="shared" si="5"/>
        <v>Shahid ShariariLos AngelesCalifornia</v>
      </c>
      <c r="Y705" s="15" t="str">
        <f t="shared" si="6"/>
        <v>Low</v>
      </c>
    </row>
    <row r="706" hidden="1">
      <c r="A706" s="1">
        <v>42194.0</v>
      </c>
      <c r="B706" s="2" t="s">
        <v>1560</v>
      </c>
      <c r="C706" s="2">
        <v>3.0</v>
      </c>
      <c r="D706" s="2" t="s">
        <v>1478</v>
      </c>
      <c r="E706" s="2" t="s">
        <v>27</v>
      </c>
      <c r="F706" s="2" t="s">
        <v>1562</v>
      </c>
      <c r="G706" s="2" t="s">
        <v>29</v>
      </c>
      <c r="H706" s="2" t="s">
        <v>220</v>
      </c>
      <c r="I706" s="2" t="s">
        <v>169</v>
      </c>
      <c r="J706" s="2" t="s">
        <v>42</v>
      </c>
      <c r="K706" s="2" t="s">
        <v>43</v>
      </c>
      <c r="L706" s="10">
        <v>42195.0</v>
      </c>
      <c r="M706" s="2" t="s">
        <v>142</v>
      </c>
      <c r="N706" s="11">
        <v>0.0</v>
      </c>
      <c r="O706" s="12">
        <v>147.0</v>
      </c>
      <c r="P706" s="13">
        <v>0.19</v>
      </c>
      <c r="Q706" s="13">
        <v>772.0</v>
      </c>
      <c r="R706" s="13">
        <f t="shared" si="1"/>
        <v>772</v>
      </c>
      <c r="S706" s="14">
        <f t="shared" si="2"/>
        <v>257.3333333</v>
      </c>
      <c r="T706" s="14">
        <f t="shared" si="3"/>
        <v>0.1904145078</v>
      </c>
      <c r="U706" s="15" t="str">
        <f>vlookup(F706,'Sub categories'!$A:$C,3,False)</f>
        <v>Accessories</v>
      </c>
      <c r="V706" s="16">
        <f t="shared" si="4"/>
        <v>1</v>
      </c>
      <c r="W706" s="17">
        <f t="array" ref="W706">INDEX(shipping_prices!$C$1:$F1933,MATCH(I706,shipping_prices!$A$1:$A1933,0),MATCH(M706,shipping_prices!$C$1:$F$1,0))</f>
        <v>18.39</v>
      </c>
      <c r="X706" s="15" t="str">
        <f t="shared" si="5"/>
        <v>Shahid ShariariLos AngelesCalifornia</v>
      </c>
      <c r="Y706" s="15" t="str">
        <f t="shared" si="6"/>
        <v>High</v>
      </c>
    </row>
    <row r="707" hidden="1">
      <c r="A707" s="1">
        <v>42194.0</v>
      </c>
      <c r="B707" s="2" t="s">
        <v>1563</v>
      </c>
      <c r="C707" s="2">
        <v>2.0</v>
      </c>
      <c r="D707" s="2" t="s">
        <v>1564</v>
      </c>
      <c r="E707" s="2" t="s">
        <v>49</v>
      </c>
      <c r="F707" s="2" t="s">
        <v>1432</v>
      </c>
      <c r="G707" s="2" t="s">
        <v>39</v>
      </c>
      <c r="H707" s="2" t="s">
        <v>79</v>
      </c>
      <c r="I707" s="2" t="s">
        <v>158</v>
      </c>
      <c r="J707" s="2" t="s">
        <v>159</v>
      </c>
      <c r="K707" s="2" t="s">
        <v>43</v>
      </c>
      <c r="L707" s="10">
        <v>42204.0</v>
      </c>
      <c r="M707" s="2" t="s">
        <v>34</v>
      </c>
      <c r="N707" s="11">
        <v>0.0</v>
      </c>
      <c r="O707" s="12">
        <v>81.0</v>
      </c>
      <c r="P707" s="13">
        <v>0.26</v>
      </c>
      <c r="Q707" s="13">
        <v>310.0</v>
      </c>
      <c r="R707" s="13">
        <f t="shared" si="1"/>
        <v>310</v>
      </c>
      <c r="S707" s="14">
        <f t="shared" si="2"/>
        <v>155</v>
      </c>
      <c r="T707" s="14">
        <f t="shared" si="3"/>
        <v>0.2612903226</v>
      </c>
      <c r="U707" s="15" t="str">
        <f>vlookup(F707,'Sub categories'!$A:$C,3,False)</f>
        <v>Storage</v>
      </c>
      <c r="V707" s="16">
        <f t="shared" si="4"/>
        <v>10</v>
      </c>
      <c r="W707" s="17">
        <f t="array" ref="W707">INDEX(shipping_prices!$C$1:$F1934,MATCH(I707,shipping_prices!$A$1:$A1934,0),MATCH(M707,shipping_prices!$C$1:$F$1,0))</f>
        <v>7</v>
      </c>
      <c r="X707" s="15" t="str">
        <f t="shared" si="5"/>
        <v>Christopher SchildSeattleWashington</v>
      </c>
      <c r="Y707" s="15" t="str">
        <f t="shared" si="6"/>
        <v>High</v>
      </c>
    </row>
    <row r="708" hidden="1">
      <c r="A708" s="1">
        <v>42194.0</v>
      </c>
      <c r="B708" s="2" t="s">
        <v>1565</v>
      </c>
      <c r="C708" s="2">
        <v>2.0</v>
      </c>
      <c r="D708" s="2" t="s">
        <v>1566</v>
      </c>
      <c r="E708" s="2" t="s">
        <v>27</v>
      </c>
      <c r="F708" s="2" t="s">
        <v>937</v>
      </c>
      <c r="G708" s="2" t="s">
        <v>39</v>
      </c>
      <c r="H708" s="2" t="s">
        <v>40</v>
      </c>
      <c r="I708" s="2" t="s">
        <v>1567</v>
      </c>
      <c r="J708" s="2" t="s">
        <v>89</v>
      </c>
      <c r="K708" s="2" t="s">
        <v>54</v>
      </c>
      <c r="L708" s="10">
        <v>42198.0</v>
      </c>
      <c r="M708" s="2" t="s">
        <v>34</v>
      </c>
      <c r="N708" s="11">
        <v>0.0</v>
      </c>
      <c r="O708" s="12">
        <v>8.0</v>
      </c>
      <c r="P708" s="13">
        <v>0.47</v>
      </c>
      <c r="Q708" s="13">
        <v>17.0</v>
      </c>
      <c r="R708" s="13">
        <f t="shared" si="1"/>
        <v>17</v>
      </c>
      <c r="S708" s="14">
        <f t="shared" si="2"/>
        <v>8.5</v>
      </c>
      <c r="T708" s="14">
        <f t="shared" si="3"/>
        <v>0.4705882353</v>
      </c>
      <c r="U708" s="15" t="str">
        <f>vlookup(F708,'Sub categories'!$A:$C,3,False)</f>
        <v>Binders</v>
      </c>
      <c r="V708" s="16">
        <f t="shared" si="4"/>
        <v>4</v>
      </c>
      <c r="W708" s="17">
        <f t="array" ref="W708">INDEX(shipping_prices!$C$1:$F1935,MATCH(I708,shipping_prices!$A$1:$A1935,0),MATCH(M708,shipping_prices!$C$1:$F$1,0))</f>
        <v>9.62</v>
      </c>
      <c r="X708" s="15" t="str">
        <f t="shared" si="5"/>
        <v>Natalie FritzlerChesapeakeVirginia</v>
      </c>
      <c r="Y708" s="15" t="str">
        <f t="shared" si="6"/>
        <v>Low</v>
      </c>
    </row>
    <row r="709" hidden="1">
      <c r="A709" s="1">
        <v>42194.0</v>
      </c>
      <c r="B709" s="2" t="s">
        <v>1565</v>
      </c>
      <c r="C709" s="2">
        <v>3.0</v>
      </c>
      <c r="D709" s="2" t="s">
        <v>1566</v>
      </c>
      <c r="E709" s="2" t="s">
        <v>27</v>
      </c>
      <c r="F709" s="2" t="s">
        <v>1568</v>
      </c>
      <c r="G709" s="2" t="s">
        <v>29</v>
      </c>
      <c r="H709" s="2" t="s">
        <v>689</v>
      </c>
      <c r="I709" s="2" t="s">
        <v>1567</v>
      </c>
      <c r="J709" s="2" t="s">
        <v>89</v>
      </c>
      <c r="K709" s="2" t="s">
        <v>54</v>
      </c>
      <c r="L709" s="10">
        <v>42198.0</v>
      </c>
      <c r="M709" s="2" t="s">
        <v>34</v>
      </c>
      <c r="N709" s="11">
        <v>0.0</v>
      </c>
      <c r="O709" s="12">
        <v>103.0</v>
      </c>
      <c r="P709" s="13">
        <v>0.44</v>
      </c>
      <c r="Q709" s="13">
        <v>234.0</v>
      </c>
      <c r="R709" s="13">
        <f t="shared" si="1"/>
        <v>234</v>
      </c>
      <c r="S709" s="14">
        <f t="shared" si="2"/>
        <v>78</v>
      </c>
      <c r="T709" s="14">
        <f t="shared" si="3"/>
        <v>0.4401709402</v>
      </c>
      <c r="U709" s="15" t="str">
        <f>vlookup(F709,'Sub categories'!$A:$C,3,False)</f>
        <v>Accessories</v>
      </c>
      <c r="V709" s="16">
        <f t="shared" si="4"/>
        <v>4</v>
      </c>
      <c r="W709" s="17">
        <f t="array" ref="W709">INDEX(shipping_prices!$C$1:$F1936,MATCH(I709,shipping_prices!$A$1:$A1936,0),MATCH(M709,shipping_prices!$C$1:$F$1,0))</f>
        <v>9.62</v>
      </c>
      <c r="X709" s="15" t="str">
        <f t="shared" si="5"/>
        <v>Natalie FritzlerChesapeakeVirginia</v>
      </c>
      <c r="Y709" s="15" t="str">
        <f t="shared" si="6"/>
        <v>High</v>
      </c>
    </row>
    <row r="710">
      <c r="A710" s="1">
        <v>42194.0</v>
      </c>
      <c r="B710" s="2" t="s">
        <v>1565</v>
      </c>
      <c r="C710" s="2">
        <v>6.0</v>
      </c>
      <c r="D710" s="2" t="s">
        <v>1566</v>
      </c>
      <c r="E710" s="2" t="s">
        <v>27</v>
      </c>
      <c r="F710" s="2" t="s">
        <v>44</v>
      </c>
      <c r="G710" s="2" t="s">
        <v>45</v>
      </c>
      <c r="H710" s="2" t="s">
        <v>46</v>
      </c>
      <c r="I710" s="2" t="s">
        <v>1567</v>
      </c>
      <c r="J710" s="2" t="s">
        <v>89</v>
      </c>
      <c r="K710" s="2" t="s">
        <v>54</v>
      </c>
      <c r="L710" s="10">
        <v>42198.0</v>
      </c>
      <c r="M710" s="2" t="s">
        <v>34</v>
      </c>
      <c r="N710" s="11">
        <v>0.0</v>
      </c>
      <c r="O710" s="12">
        <v>75.0</v>
      </c>
      <c r="P710" s="13">
        <v>0.06</v>
      </c>
      <c r="Q710" s="13">
        <v>1256.0</v>
      </c>
      <c r="R710" s="13">
        <f t="shared" si="1"/>
        <v>1256</v>
      </c>
      <c r="S710" s="14">
        <f t="shared" si="2"/>
        <v>209.3333333</v>
      </c>
      <c r="T710" s="14">
        <f t="shared" si="3"/>
        <v>0.0597133758</v>
      </c>
      <c r="U710" s="15" t="str">
        <f>vlookup(F710,'Sub categories'!$A:$C,3,False)</f>
        <v>Tables</v>
      </c>
      <c r="V710" s="16">
        <f t="shared" si="4"/>
        <v>4</v>
      </c>
      <c r="W710" s="17">
        <f t="array" ref="W710">INDEX(shipping_prices!$C$1:$F1937,MATCH(I710,shipping_prices!$A$1:$A1937,0),MATCH(M710,shipping_prices!$C$1:$F$1,0))</f>
        <v>9.62</v>
      </c>
      <c r="X710" s="15" t="str">
        <f t="shared" si="5"/>
        <v>Natalie FritzlerChesapeakeVirginia</v>
      </c>
      <c r="Y710" s="15" t="str">
        <f t="shared" si="6"/>
        <v>High</v>
      </c>
    </row>
    <row r="711" hidden="1">
      <c r="A711" s="1">
        <v>42196.0</v>
      </c>
      <c r="B711" s="2" t="s">
        <v>1569</v>
      </c>
      <c r="C711" s="2">
        <v>2.0</v>
      </c>
      <c r="D711" s="2" t="s">
        <v>1570</v>
      </c>
      <c r="E711" s="2" t="s">
        <v>27</v>
      </c>
      <c r="F711" s="2" t="s">
        <v>1571</v>
      </c>
      <c r="G711" s="2" t="s">
        <v>39</v>
      </c>
      <c r="H711" s="2" t="s">
        <v>79</v>
      </c>
      <c r="I711" s="2" t="s">
        <v>31</v>
      </c>
      <c r="J711" s="2" t="s">
        <v>32</v>
      </c>
      <c r="K711" s="2" t="s">
        <v>33</v>
      </c>
      <c r="L711" s="10">
        <v>42206.0</v>
      </c>
      <c r="M711" s="2" t="s">
        <v>34</v>
      </c>
      <c r="N711" s="11">
        <v>0.0</v>
      </c>
      <c r="O711" s="12">
        <v>2.0</v>
      </c>
      <c r="P711" s="13">
        <v>0.28</v>
      </c>
      <c r="Q711" s="13">
        <v>6.0</v>
      </c>
      <c r="R711" s="13">
        <f t="shared" si="1"/>
        <v>6</v>
      </c>
      <c r="S711" s="14">
        <f t="shared" si="2"/>
        <v>3</v>
      </c>
      <c r="T711" s="14">
        <f t="shared" si="3"/>
        <v>0.3333333333</v>
      </c>
      <c r="U711" s="15" t="str">
        <f>vlookup(F711,'Sub categories'!$A:$C,3,False)</f>
        <v>Art</v>
      </c>
      <c r="V711" s="16">
        <f t="shared" si="4"/>
        <v>10</v>
      </c>
      <c r="W711" s="17">
        <f t="array" ref="W711">INDEX(shipping_prices!$C$1:$F1938,MATCH(I711,shipping_prices!$A$1:$A1938,0),MATCH(M711,shipping_prices!$C$1:$F$1,0))</f>
        <v>10.09</v>
      </c>
      <c r="X711" s="15" t="str">
        <f t="shared" si="5"/>
        <v>Erin MullNew York CityNew York</v>
      </c>
      <c r="Y711" s="15" t="str">
        <f t="shared" si="6"/>
        <v>Low</v>
      </c>
    </row>
    <row r="712" hidden="1">
      <c r="A712" s="1">
        <v>42196.0</v>
      </c>
      <c r="B712" s="2" t="s">
        <v>1569</v>
      </c>
      <c r="C712" s="2">
        <v>2.0</v>
      </c>
      <c r="D712" s="2" t="s">
        <v>1570</v>
      </c>
      <c r="E712" s="2" t="s">
        <v>27</v>
      </c>
      <c r="F712" s="2" t="s">
        <v>1298</v>
      </c>
      <c r="G712" s="2" t="s">
        <v>29</v>
      </c>
      <c r="H712" s="2" t="s">
        <v>220</v>
      </c>
      <c r="I712" s="2" t="s">
        <v>31</v>
      </c>
      <c r="J712" s="2" t="s">
        <v>32</v>
      </c>
      <c r="K712" s="2" t="s">
        <v>33</v>
      </c>
      <c r="L712" s="10">
        <v>42206.0</v>
      </c>
      <c r="M712" s="2" t="s">
        <v>34</v>
      </c>
      <c r="N712" s="11">
        <v>0.0</v>
      </c>
      <c r="O712" s="12">
        <v>58.0</v>
      </c>
      <c r="P712" s="13">
        <v>0.36</v>
      </c>
      <c r="Q712" s="13">
        <v>160.0</v>
      </c>
      <c r="R712" s="13">
        <f t="shared" si="1"/>
        <v>160</v>
      </c>
      <c r="S712" s="14">
        <f t="shared" si="2"/>
        <v>80</v>
      </c>
      <c r="T712" s="14">
        <f t="shared" si="3"/>
        <v>0.3625</v>
      </c>
      <c r="U712" s="15" t="str">
        <f>vlookup(F712,'Sub categories'!$A:$C,3,False)</f>
        <v>Accessories</v>
      </c>
      <c r="V712" s="16">
        <f t="shared" si="4"/>
        <v>10</v>
      </c>
      <c r="W712" s="17">
        <f t="array" ref="W712">INDEX(shipping_prices!$C$1:$F1939,MATCH(I712,shipping_prices!$A$1:$A1939,0),MATCH(M712,shipping_prices!$C$1:$F$1,0))</f>
        <v>10.09</v>
      </c>
      <c r="X712" s="15" t="str">
        <f t="shared" si="5"/>
        <v>Erin MullNew York CityNew York</v>
      </c>
      <c r="Y712" s="15" t="str">
        <f t="shared" si="6"/>
        <v>High</v>
      </c>
    </row>
    <row r="713" hidden="1">
      <c r="A713" s="1">
        <v>42196.0</v>
      </c>
      <c r="B713" s="2" t="s">
        <v>1572</v>
      </c>
      <c r="C713" s="2">
        <v>6.0</v>
      </c>
      <c r="D713" s="2" t="s">
        <v>1573</v>
      </c>
      <c r="E713" s="2" t="s">
        <v>37</v>
      </c>
      <c r="F713" s="2" t="s">
        <v>1574</v>
      </c>
      <c r="G713" s="2" t="s">
        <v>39</v>
      </c>
      <c r="H713" s="2" t="s">
        <v>51</v>
      </c>
      <c r="I713" s="2" t="s">
        <v>163</v>
      </c>
      <c r="J713" s="2" t="s">
        <v>164</v>
      </c>
      <c r="K713" s="2" t="s">
        <v>33</v>
      </c>
      <c r="L713" s="10">
        <v>42203.0</v>
      </c>
      <c r="M713" s="2" t="s">
        <v>90</v>
      </c>
      <c r="N713" s="11">
        <v>0.2</v>
      </c>
      <c r="O713" s="12">
        <v>41.0</v>
      </c>
      <c r="P713" s="13">
        <v>0.33</v>
      </c>
      <c r="Q713" s="13">
        <v>127.0</v>
      </c>
      <c r="R713" s="13">
        <f t="shared" si="1"/>
        <v>158.75</v>
      </c>
      <c r="S713" s="14">
        <f t="shared" si="2"/>
        <v>26.45833333</v>
      </c>
      <c r="T713" s="14">
        <f t="shared" si="3"/>
        <v>0.3228346457</v>
      </c>
      <c r="U713" s="15" t="str">
        <f>vlookup(F713,'Sub categories'!$A:$C,3,False)</f>
        <v>Paper</v>
      </c>
      <c r="V713" s="16">
        <f t="shared" si="4"/>
        <v>7</v>
      </c>
      <c r="W713" s="17">
        <f t="array" ref="W713">INDEX(shipping_prices!$C$1:$F1940,MATCH(I713,shipping_prices!$A$1:$A1940,0),MATCH(M713,shipping_prices!$C$1:$F$1,0))</f>
        <v>6.23</v>
      </c>
      <c r="X713" s="15" t="str">
        <f t="shared" si="5"/>
        <v>Quincy JonesPhiladelphiaPennsylvania</v>
      </c>
      <c r="Y713" s="15" t="str">
        <f t="shared" si="6"/>
        <v>High</v>
      </c>
    </row>
    <row r="714" hidden="1">
      <c r="A714" s="1">
        <v>42196.0</v>
      </c>
      <c r="B714" s="2" t="s">
        <v>1575</v>
      </c>
      <c r="C714" s="2">
        <v>2.0</v>
      </c>
      <c r="D714" s="2" t="s">
        <v>1282</v>
      </c>
      <c r="E714" s="2" t="s">
        <v>37</v>
      </c>
      <c r="F714" s="2" t="s">
        <v>1576</v>
      </c>
      <c r="G714" s="2" t="s">
        <v>39</v>
      </c>
      <c r="H714" s="2" t="s">
        <v>51</v>
      </c>
      <c r="I714" s="2" t="s">
        <v>462</v>
      </c>
      <c r="J714" s="2" t="s">
        <v>42</v>
      </c>
      <c r="K714" s="2" t="s">
        <v>43</v>
      </c>
      <c r="L714" s="10">
        <v>42207.0</v>
      </c>
      <c r="M714" s="2" t="s">
        <v>142</v>
      </c>
      <c r="N714" s="11">
        <v>0.0</v>
      </c>
      <c r="O714" s="12">
        <v>6.0</v>
      </c>
      <c r="P714" s="13">
        <v>0.49</v>
      </c>
      <c r="Q714" s="13">
        <v>12.0</v>
      </c>
      <c r="R714" s="13">
        <f t="shared" si="1"/>
        <v>12</v>
      </c>
      <c r="S714" s="14">
        <f t="shared" si="2"/>
        <v>6</v>
      </c>
      <c r="T714" s="14">
        <f t="shared" si="3"/>
        <v>0.5</v>
      </c>
      <c r="U714" s="15" t="str">
        <f>vlookup(F714,'Sub categories'!$A:$C,3,False)</f>
        <v>Paper</v>
      </c>
      <c r="V714" s="16">
        <f t="shared" si="4"/>
        <v>11</v>
      </c>
      <c r="W714" s="17">
        <f t="array" ref="W714">INDEX(shipping_prices!$C$1:$F1941,MATCH(I714,shipping_prices!$A$1:$A1941,0),MATCH(M714,shipping_prices!$C$1:$F$1,0))</f>
        <v>16.5</v>
      </c>
      <c r="X714" s="15" t="str">
        <f t="shared" si="5"/>
        <v>Jonathan DohertyRiversideCalifornia</v>
      </c>
      <c r="Y714" s="15" t="str">
        <f t="shared" si="6"/>
        <v>Low</v>
      </c>
    </row>
    <row r="715" hidden="1">
      <c r="A715" s="1">
        <v>42196.0</v>
      </c>
      <c r="B715" s="2" t="s">
        <v>1575</v>
      </c>
      <c r="C715" s="2">
        <v>4.0</v>
      </c>
      <c r="D715" s="2" t="s">
        <v>1282</v>
      </c>
      <c r="E715" s="2" t="s">
        <v>37</v>
      </c>
      <c r="F715" s="2" t="s">
        <v>1577</v>
      </c>
      <c r="G715" s="2" t="s">
        <v>39</v>
      </c>
      <c r="H715" s="2" t="s">
        <v>216</v>
      </c>
      <c r="I715" s="2" t="s">
        <v>462</v>
      </c>
      <c r="J715" s="2" t="s">
        <v>42</v>
      </c>
      <c r="K715" s="2" t="s">
        <v>43</v>
      </c>
      <c r="L715" s="10">
        <v>42207.0</v>
      </c>
      <c r="M715" s="2" t="s">
        <v>142</v>
      </c>
      <c r="N715" s="11">
        <v>0.0</v>
      </c>
      <c r="O715" s="12">
        <v>4.0</v>
      </c>
      <c r="P715" s="13">
        <v>0.29</v>
      </c>
      <c r="Q715" s="13">
        <v>13.0</v>
      </c>
      <c r="R715" s="13">
        <f t="shared" si="1"/>
        <v>13</v>
      </c>
      <c r="S715" s="14">
        <f t="shared" si="2"/>
        <v>3.25</v>
      </c>
      <c r="T715" s="14">
        <f t="shared" si="3"/>
        <v>0.3076923077</v>
      </c>
      <c r="U715" s="15" t="str">
        <f>vlookup(F715,'Sub categories'!$A:$C,3,False)</f>
        <v>Art</v>
      </c>
      <c r="V715" s="16">
        <f t="shared" si="4"/>
        <v>11</v>
      </c>
      <c r="W715" s="17">
        <f t="array" ref="W715">INDEX(shipping_prices!$C$1:$F1942,MATCH(I715,shipping_prices!$A$1:$A1942,0),MATCH(M715,shipping_prices!$C$1:$F$1,0))</f>
        <v>16.5</v>
      </c>
      <c r="X715" s="15" t="str">
        <f t="shared" si="5"/>
        <v>Jonathan DohertyRiversideCalifornia</v>
      </c>
      <c r="Y715" s="15" t="str">
        <f t="shared" si="6"/>
        <v>Low</v>
      </c>
    </row>
    <row r="716" hidden="1">
      <c r="A716" s="1">
        <v>42196.0</v>
      </c>
      <c r="B716" s="2" t="s">
        <v>1575</v>
      </c>
      <c r="C716" s="2">
        <v>2.0</v>
      </c>
      <c r="D716" s="2" t="s">
        <v>1282</v>
      </c>
      <c r="E716" s="2" t="s">
        <v>37</v>
      </c>
      <c r="F716" s="2" t="s">
        <v>1018</v>
      </c>
      <c r="G716" s="2" t="s">
        <v>29</v>
      </c>
      <c r="H716" s="2" t="s">
        <v>532</v>
      </c>
      <c r="I716" s="2" t="s">
        <v>462</v>
      </c>
      <c r="J716" s="2" t="s">
        <v>42</v>
      </c>
      <c r="K716" s="2" t="s">
        <v>43</v>
      </c>
      <c r="L716" s="10">
        <v>42207.0</v>
      </c>
      <c r="M716" s="2" t="s">
        <v>142</v>
      </c>
      <c r="N716" s="11">
        <v>0.0</v>
      </c>
      <c r="O716" s="12">
        <v>15.0</v>
      </c>
      <c r="P716" s="13">
        <v>0.36</v>
      </c>
      <c r="Q716" s="13">
        <v>42.0</v>
      </c>
      <c r="R716" s="13">
        <f t="shared" si="1"/>
        <v>42</v>
      </c>
      <c r="S716" s="14">
        <f t="shared" si="2"/>
        <v>21</v>
      </c>
      <c r="T716" s="14">
        <f t="shared" si="3"/>
        <v>0.3571428571</v>
      </c>
      <c r="U716" s="15" t="str">
        <f>vlookup(F716,'Sub categories'!$A:$C,3,False)</f>
        <v>Accessories</v>
      </c>
      <c r="V716" s="16">
        <f t="shared" si="4"/>
        <v>11</v>
      </c>
      <c r="W716" s="17">
        <f t="array" ref="W716">INDEX(shipping_prices!$C$1:$F1943,MATCH(I716,shipping_prices!$A$1:$A1943,0),MATCH(M716,shipping_prices!$C$1:$F$1,0))</f>
        <v>16.5</v>
      </c>
      <c r="X716" s="15" t="str">
        <f t="shared" si="5"/>
        <v>Jonathan DohertyRiversideCalifornia</v>
      </c>
      <c r="Y716" s="15" t="str">
        <f t="shared" si="6"/>
        <v>Low</v>
      </c>
    </row>
    <row r="717" hidden="1">
      <c r="A717" s="1">
        <v>42196.0</v>
      </c>
      <c r="B717" s="2" t="s">
        <v>1575</v>
      </c>
      <c r="C717" s="2">
        <v>3.0</v>
      </c>
      <c r="D717" s="2" t="s">
        <v>1282</v>
      </c>
      <c r="E717" s="2" t="s">
        <v>37</v>
      </c>
      <c r="F717" s="2" t="s">
        <v>124</v>
      </c>
      <c r="G717" s="2" t="s">
        <v>39</v>
      </c>
      <c r="H717" s="2" t="s">
        <v>79</v>
      </c>
      <c r="I717" s="2" t="s">
        <v>462</v>
      </c>
      <c r="J717" s="2" t="s">
        <v>42</v>
      </c>
      <c r="K717" s="2" t="s">
        <v>43</v>
      </c>
      <c r="L717" s="10">
        <v>42207.0</v>
      </c>
      <c r="M717" s="2" t="s">
        <v>142</v>
      </c>
      <c r="N717" s="11">
        <v>0.0</v>
      </c>
      <c r="O717" s="12">
        <v>161.0</v>
      </c>
      <c r="P717" s="13">
        <v>0.3</v>
      </c>
      <c r="Q717" s="13">
        <v>535.0</v>
      </c>
      <c r="R717" s="13">
        <f t="shared" si="1"/>
        <v>535</v>
      </c>
      <c r="S717" s="14">
        <f t="shared" si="2"/>
        <v>178.3333333</v>
      </c>
      <c r="T717" s="14">
        <f t="shared" si="3"/>
        <v>0.3009345794</v>
      </c>
      <c r="U717" s="15" t="str">
        <f>vlookup(F717,'Sub categories'!$A:$C,3,False)</f>
        <v>Storage</v>
      </c>
      <c r="V717" s="16">
        <f t="shared" si="4"/>
        <v>11</v>
      </c>
      <c r="W717" s="17">
        <f t="array" ref="W717">INDEX(shipping_prices!$C$1:$F1944,MATCH(I717,shipping_prices!$A$1:$A1944,0),MATCH(M717,shipping_prices!$C$1:$F$1,0))</f>
        <v>16.5</v>
      </c>
      <c r="X717" s="15" t="str">
        <f t="shared" si="5"/>
        <v>Jonathan DohertyRiversideCalifornia</v>
      </c>
      <c r="Y717" s="15" t="str">
        <f t="shared" si="6"/>
        <v>High</v>
      </c>
    </row>
    <row r="718" hidden="1">
      <c r="A718" s="1">
        <v>42196.0</v>
      </c>
      <c r="B718" s="2" t="s">
        <v>1578</v>
      </c>
      <c r="C718" s="2">
        <v>3.0</v>
      </c>
      <c r="D718" s="2" t="s">
        <v>1055</v>
      </c>
      <c r="E718" s="2" t="s">
        <v>27</v>
      </c>
      <c r="F718" s="2" t="s">
        <v>1579</v>
      </c>
      <c r="G718" s="2" t="s">
        <v>39</v>
      </c>
      <c r="H718" s="2" t="s">
        <v>120</v>
      </c>
      <c r="I718" s="2" t="s">
        <v>31</v>
      </c>
      <c r="J718" s="2" t="s">
        <v>32</v>
      </c>
      <c r="K718" s="2" t="s">
        <v>33</v>
      </c>
      <c r="L718" s="10">
        <v>42197.0</v>
      </c>
      <c r="M718" s="2" t="s">
        <v>142</v>
      </c>
      <c r="N718" s="11">
        <v>0.0</v>
      </c>
      <c r="O718" s="12">
        <v>8.0</v>
      </c>
      <c r="P718" s="13">
        <v>0.38</v>
      </c>
      <c r="Q718" s="13">
        <v>21.0</v>
      </c>
      <c r="R718" s="13">
        <f t="shared" si="1"/>
        <v>21</v>
      </c>
      <c r="S718" s="14">
        <f t="shared" si="2"/>
        <v>7</v>
      </c>
      <c r="T718" s="14">
        <f t="shared" si="3"/>
        <v>0.380952381</v>
      </c>
      <c r="U718" s="15" t="str">
        <f>vlookup(F718,'Sub categories'!$A:$C,3,False)</f>
        <v>Art</v>
      </c>
      <c r="V718" s="16">
        <f t="shared" si="4"/>
        <v>1</v>
      </c>
      <c r="W718" s="17">
        <f t="array" ref="W718">INDEX(shipping_prices!$C$1:$F1945,MATCH(I718,shipping_prices!$A$1:$A1945,0),MATCH(M718,shipping_prices!$C$1:$F$1,0))</f>
        <v>23.55</v>
      </c>
      <c r="X718" s="15" t="str">
        <f t="shared" si="5"/>
        <v>Clay LudtkeNew York CityNew York</v>
      </c>
      <c r="Y718" s="15" t="str">
        <f t="shared" si="6"/>
        <v>Low</v>
      </c>
    </row>
    <row r="719" hidden="1">
      <c r="A719" s="1">
        <v>42196.0</v>
      </c>
      <c r="B719" s="2" t="s">
        <v>1580</v>
      </c>
      <c r="C719" s="2">
        <v>1.0</v>
      </c>
      <c r="D719" s="2" t="s">
        <v>1581</v>
      </c>
      <c r="E719" s="2" t="s">
        <v>49</v>
      </c>
      <c r="F719" s="2" t="s">
        <v>1582</v>
      </c>
      <c r="G719" s="2" t="s">
        <v>29</v>
      </c>
      <c r="H719" s="2" t="s">
        <v>79</v>
      </c>
      <c r="I719" s="2" t="s">
        <v>31</v>
      </c>
      <c r="J719" s="2" t="s">
        <v>32</v>
      </c>
      <c r="K719" s="2" t="s">
        <v>33</v>
      </c>
      <c r="L719" s="10">
        <v>42199.0</v>
      </c>
      <c r="M719" s="2" t="s">
        <v>34</v>
      </c>
      <c r="N719" s="11">
        <v>0.0</v>
      </c>
      <c r="O719" s="12">
        <v>5.0</v>
      </c>
      <c r="P719" s="13">
        <v>0.46</v>
      </c>
      <c r="Q719" s="13">
        <v>10.0</v>
      </c>
      <c r="R719" s="13">
        <f t="shared" si="1"/>
        <v>10</v>
      </c>
      <c r="S719" s="14">
        <f t="shared" si="2"/>
        <v>10</v>
      </c>
      <c r="T719" s="14">
        <f t="shared" si="3"/>
        <v>0.5</v>
      </c>
      <c r="U719" s="15" t="str">
        <f>vlookup(F719,'Sub categories'!$A:$C,3,False)</f>
        <v>Phones</v>
      </c>
      <c r="V719" s="16">
        <f t="shared" si="4"/>
        <v>3</v>
      </c>
      <c r="W719" s="17">
        <f t="array" ref="W719">INDEX(shipping_prices!$C$1:$F1946,MATCH(I719,shipping_prices!$A$1:$A1946,0),MATCH(M719,shipping_prices!$C$1:$F$1,0))</f>
        <v>10.09</v>
      </c>
      <c r="X719" s="15" t="str">
        <f t="shared" si="5"/>
        <v>Anne PryorNew York CityNew York</v>
      </c>
      <c r="Y719" s="15" t="str">
        <f t="shared" si="6"/>
        <v>Low</v>
      </c>
    </row>
    <row r="720" hidden="1">
      <c r="A720" s="1">
        <v>42196.0</v>
      </c>
      <c r="B720" s="2" t="s">
        <v>1580</v>
      </c>
      <c r="C720" s="2">
        <v>5.0</v>
      </c>
      <c r="D720" s="2" t="s">
        <v>1581</v>
      </c>
      <c r="E720" s="2" t="s">
        <v>49</v>
      </c>
      <c r="F720" s="2" t="s">
        <v>1583</v>
      </c>
      <c r="G720" s="2" t="s">
        <v>39</v>
      </c>
      <c r="H720" s="2" t="s">
        <v>581</v>
      </c>
      <c r="I720" s="2" t="s">
        <v>31</v>
      </c>
      <c r="J720" s="2" t="s">
        <v>32</v>
      </c>
      <c r="K720" s="2" t="s">
        <v>33</v>
      </c>
      <c r="L720" s="10">
        <v>42199.0</v>
      </c>
      <c r="M720" s="2" t="s">
        <v>34</v>
      </c>
      <c r="N720" s="11">
        <v>0.2</v>
      </c>
      <c r="O720" s="12">
        <v>9.0</v>
      </c>
      <c r="P720" s="13">
        <v>0.36</v>
      </c>
      <c r="Q720" s="13">
        <v>25.0</v>
      </c>
      <c r="R720" s="13">
        <f t="shared" si="1"/>
        <v>31.25</v>
      </c>
      <c r="S720" s="14">
        <f t="shared" si="2"/>
        <v>6.25</v>
      </c>
      <c r="T720" s="14">
        <f t="shared" si="3"/>
        <v>0.36</v>
      </c>
      <c r="U720" s="15" t="str">
        <f>vlookup(F720,'Sub categories'!$A:$C,3,False)</f>
        <v>Binders</v>
      </c>
      <c r="V720" s="16">
        <f t="shared" si="4"/>
        <v>3</v>
      </c>
      <c r="W720" s="17">
        <f t="array" ref="W720">INDEX(shipping_prices!$C$1:$F1947,MATCH(I720,shipping_prices!$A$1:$A1947,0),MATCH(M720,shipping_prices!$C$1:$F$1,0))</f>
        <v>10.09</v>
      </c>
      <c r="X720" s="15" t="str">
        <f t="shared" si="5"/>
        <v>Anne PryorNew York CityNew York</v>
      </c>
      <c r="Y720" s="15" t="str">
        <f t="shared" si="6"/>
        <v>Low</v>
      </c>
    </row>
    <row r="721" hidden="1">
      <c r="A721" s="1">
        <v>42197.0</v>
      </c>
      <c r="B721" s="2" t="s">
        <v>1580</v>
      </c>
      <c r="C721" s="2">
        <v>3.0</v>
      </c>
      <c r="D721" s="2" t="s">
        <v>1581</v>
      </c>
      <c r="E721" s="2" t="s">
        <v>49</v>
      </c>
      <c r="F721" s="2" t="s">
        <v>792</v>
      </c>
      <c r="G721" s="2" t="s">
        <v>39</v>
      </c>
      <c r="H721" s="2" t="s">
        <v>284</v>
      </c>
      <c r="I721" s="2" t="s">
        <v>31</v>
      </c>
      <c r="J721" s="2" t="s">
        <v>32</v>
      </c>
      <c r="K721" s="2" t="s">
        <v>33</v>
      </c>
      <c r="L721" s="10">
        <v>42199.0</v>
      </c>
      <c r="M721" s="2" t="s">
        <v>34</v>
      </c>
      <c r="N721" s="11">
        <v>0.2</v>
      </c>
      <c r="O721" s="12">
        <v>41.0</v>
      </c>
      <c r="P721" s="13">
        <v>0.33</v>
      </c>
      <c r="Q721" s="13">
        <v>126.0</v>
      </c>
      <c r="R721" s="13">
        <f t="shared" si="1"/>
        <v>157.5</v>
      </c>
      <c r="S721" s="14">
        <f t="shared" si="2"/>
        <v>52.5</v>
      </c>
      <c r="T721" s="14">
        <f t="shared" si="3"/>
        <v>0.3253968254</v>
      </c>
      <c r="U721" s="15" t="str">
        <f>vlookup(F721,'Sub categories'!$A:$C,3,False)</f>
        <v>Binders</v>
      </c>
      <c r="V721" s="16">
        <f t="shared" si="4"/>
        <v>2</v>
      </c>
      <c r="W721" s="17">
        <f t="array" ref="W721">INDEX(shipping_prices!$C$1:$F1948,MATCH(I721,shipping_prices!$A$1:$A1948,0),MATCH(M721,shipping_prices!$C$1:$F$1,0))</f>
        <v>10.09</v>
      </c>
      <c r="X721" s="15" t="str">
        <f t="shared" si="5"/>
        <v>Anne PryorNew York CityNew York</v>
      </c>
      <c r="Y721" s="15" t="str">
        <f t="shared" si="6"/>
        <v>High</v>
      </c>
    </row>
    <row r="722" hidden="1">
      <c r="A722" s="1">
        <v>42197.0</v>
      </c>
      <c r="B722" s="2" t="s">
        <v>1584</v>
      </c>
      <c r="C722" s="2">
        <v>2.0</v>
      </c>
      <c r="D722" s="2" t="s">
        <v>1585</v>
      </c>
      <c r="E722" s="2" t="s">
        <v>27</v>
      </c>
      <c r="F722" s="2" t="s">
        <v>1586</v>
      </c>
      <c r="G722" s="2" t="s">
        <v>39</v>
      </c>
      <c r="H722" s="2" t="s">
        <v>526</v>
      </c>
      <c r="I722" s="2" t="s">
        <v>41</v>
      </c>
      <c r="J722" s="2" t="s">
        <v>42</v>
      </c>
      <c r="K722" s="2" t="s">
        <v>43</v>
      </c>
      <c r="L722" s="10">
        <v>42202.0</v>
      </c>
      <c r="M722" s="2" t="s">
        <v>34</v>
      </c>
      <c r="N722" s="11">
        <v>0.0</v>
      </c>
      <c r="O722" s="12">
        <v>15.0</v>
      </c>
      <c r="P722" s="13">
        <v>0.28</v>
      </c>
      <c r="Q722" s="13">
        <v>53.0</v>
      </c>
      <c r="R722" s="13">
        <f t="shared" si="1"/>
        <v>53</v>
      </c>
      <c r="S722" s="14">
        <f t="shared" si="2"/>
        <v>26.5</v>
      </c>
      <c r="T722" s="14">
        <f t="shared" si="3"/>
        <v>0.2830188679</v>
      </c>
      <c r="U722" s="15" t="str">
        <f>vlookup(F722,'Sub categories'!$A:$C,3,False)</f>
        <v>Appliances</v>
      </c>
      <c r="V722" s="16">
        <f t="shared" si="4"/>
        <v>5</v>
      </c>
      <c r="W722" s="17">
        <f t="array" ref="W722">INDEX(shipping_prices!$C$1:$F1949,MATCH(I722,shipping_prices!$A$1:$A1949,0),MATCH(M722,shipping_prices!$C$1:$F$1,0))</f>
        <v>10.99</v>
      </c>
      <c r="X722" s="15" t="str">
        <f t="shared" si="5"/>
        <v>Alex AvilaSan FranciscoCalifornia</v>
      </c>
      <c r="Y722" s="15" t="str">
        <f t="shared" si="6"/>
        <v>Low</v>
      </c>
    </row>
    <row r="723" hidden="1">
      <c r="A723" s="1">
        <v>42197.0</v>
      </c>
      <c r="B723" s="2" t="s">
        <v>1584</v>
      </c>
      <c r="C723" s="2">
        <v>2.0</v>
      </c>
      <c r="D723" s="2" t="s">
        <v>1585</v>
      </c>
      <c r="E723" s="2" t="s">
        <v>27</v>
      </c>
      <c r="F723" s="2" t="s">
        <v>1587</v>
      </c>
      <c r="G723" s="2" t="s">
        <v>39</v>
      </c>
      <c r="H723" s="2" t="s">
        <v>182</v>
      </c>
      <c r="I723" s="2" t="s">
        <v>41</v>
      </c>
      <c r="J723" s="2" t="s">
        <v>42</v>
      </c>
      <c r="K723" s="2" t="s">
        <v>43</v>
      </c>
      <c r="L723" s="10">
        <v>42202.0</v>
      </c>
      <c r="M723" s="2" t="s">
        <v>34</v>
      </c>
      <c r="N723" s="11">
        <v>0.2</v>
      </c>
      <c r="O723" s="12">
        <v>253.0</v>
      </c>
      <c r="P723" s="13">
        <v>0.38</v>
      </c>
      <c r="Q723" s="13">
        <v>674.0</v>
      </c>
      <c r="R723" s="13">
        <f t="shared" si="1"/>
        <v>842.5</v>
      </c>
      <c r="S723" s="14">
        <f t="shared" si="2"/>
        <v>421.25</v>
      </c>
      <c r="T723" s="14">
        <f t="shared" si="3"/>
        <v>0.3753709199</v>
      </c>
      <c r="U723" s="15" t="str">
        <f>vlookup(F723,'Sub categories'!$A:$C,3,False)</f>
        <v>Binders</v>
      </c>
      <c r="V723" s="16">
        <f t="shared" si="4"/>
        <v>5</v>
      </c>
      <c r="W723" s="17">
        <f t="array" ref="W723">INDEX(shipping_prices!$C$1:$F1950,MATCH(I723,shipping_prices!$A$1:$A1950,0),MATCH(M723,shipping_prices!$C$1:$F$1,0))</f>
        <v>10.99</v>
      </c>
      <c r="X723" s="15" t="str">
        <f t="shared" si="5"/>
        <v>Alex AvilaSan FranciscoCalifornia</v>
      </c>
      <c r="Y723" s="15" t="str">
        <f t="shared" si="6"/>
        <v>High</v>
      </c>
    </row>
    <row r="724" hidden="1">
      <c r="A724" s="1">
        <v>42197.0</v>
      </c>
      <c r="B724" s="2" t="s">
        <v>1588</v>
      </c>
      <c r="C724" s="2">
        <v>1.0</v>
      </c>
      <c r="D724" s="2" t="s">
        <v>1589</v>
      </c>
      <c r="E724" s="2" t="s">
        <v>49</v>
      </c>
      <c r="F724" s="2" t="s">
        <v>1590</v>
      </c>
      <c r="G724" s="2" t="s">
        <v>39</v>
      </c>
      <c r="H724" s="2" t="s">
        <v>79</v>
      </c>
      <c r="I724" s="2" t="s">
        <v>163</v>
      </c>
      <c r="J724" s="2" t="s">
        <v>164</v>
      </c>
      <c r="K724" s="2" t="s">
        <v>33</v>
      </c>
      <c r="L724" s="10">
        <v>42204.0</v>
      </c>
      <c r="M724" s="2" t="s">
        <v>90</v>
      </c>
      <c r="N724" s="11">
        <v>0.2</v>
      </c>
      <c r="O724" s="12">
        <v>2.0</v>
      </c>
      <c r="P724" s="13">
        <v>0.34</v>
      </c>
      <c r="Q724" s="13">
        <v>6.0</v>
      </c>
      <c r="R724" s="13">
        <f t="shared" si="1"/>
        <v>7.5</v>
      </c>
      <c r="S724" s="14">
        <f t="shared" si="2"/>
        <v>7.5</v>
      </c>
      <c r="T724" s="14">
        <f t="shared" si="3"/>
        <v>0.3333333333</v>
      </c>
      <c r="U724" s="15" t="str">
        <f>vlookup(F724,'Sub categories'!$A:$C,3,False)</f>
        <v>Paper</v>
      </c>
      <c r="V724" s="16">
        <f t="shared" si="4"/>
        <v>7</v>
      </c>
      <c r="W724" s="17">
        <f t="array" ref="W724">INDEX(shipping_prices!$C$1:$F1951,MATCH(I724,shipping_prices!$A$1:$A1951,0),MATCH(M724,shipping_prices!$C$1:$F$1,0))</f>
        <v>6.23</v>
      </c>
      <c r="X724" s="15" t="str">
        <f t="shared" si="5"/>
        <v>Alan DominguezPhiladelphiaPennsylvania</v>
      </c>
      <c r="Y724" s="15" t="str">
        <f t="shared" si="6"/>
        <v>Low</v>
      </c>
    </row>
    <row r="725" hidden="1">
      <c r="A725" s="1">
        <v>42197.0</v>
      </c>
      <c r="B725" s="2" t="s">
        <v>1591</v>
      </c>
      <c r="C725" s="2">
        <v>2.0</v>
      </c>
      <c r="D725" s="2" t="s">
        <v>399</v>
      </c>
      <c r="E725" s="2" t="s">
        <v>27</v>
      </c>
      <c r="F725" s="2" t="s">
        <v>1592</v>
      </c>
      <c r="G725" s="2" t="s">
        <v>39</v>
      </c>
      <c r="H725" s="2" t="s">
        <v>79</v>
      </c>
      <c r="I725" s="2" t="s">
        <v>111</v>
      </c>
      <c r="J725" s="2" t="s">
        <v>598</v>
      </c>
      <c r="K725" s="2" t="s">
        <v>33</v>
      </c>
      <c r="L725" s="10">
        <v>42205.0</v>
      </c>
      <c r="M725" s="2" t="s">
        <v>34</v>
      </c>
      <c r="N725" s="11">
        <v>0.0</v>
      </c>
      <c r="O725" s="12">
        <v>1.0</v>
      </c>
      <c r="P725" s="13">
        <v>0.29</v>
      </c>
      <c r="Q725" s="13">
        <v>4.0</v>
      </c>
      <c r="R725" s="13">
        <f t="shared" si="1"/>
        <v>4</v>
      </c>
      <c r="S725" s="14">
        <f t="shared" si="2"/>
        <v>2</v>
      </c>
      <c r="T725" s="14">
        <f t="shared" si="3"/>
        <v>0.25</v>
      </c>
      <c r="U725" s="15" t="str">
        <f>vlookup(F725,'Sub categories'!$A:$C,3,False)</f>
        <v>Art</v>
      </c>
      <c r="V725" s="16">
        <f t="shared" si="4"/>
        <v>8</v>
      </c>
      <c r="W725" s="17">
        <f t="array" ref="W725">INDEX(shipping_prices!$C$1:$F1952,MATCH(I725,shipping_prices!$A$1:$A1952,0),MATCH(M725,shipping_prices!$C$1:$F$1,0))</f>
        <v>7.81</v>
      </c>
      <c r="X725" s="15" t="str">
        <f t="shared" si="5"/>
        <v>Dave BrooksLakewoodNew Jersey</v>
      </c>
      <c r="Y725" s="15" t="str">
        <f t="shared" si="6"/>
        <v>Low</v>
      </c>
    </row>
    <row r="726" hidden="1">
      <c r="A726" s="1">
        <v>42197.0</v>
      </c>
      <c r="B726" s="2" t="s">
        <v>1591</v>
      </c>
      <c r="C726" s="2">
        <v>7.0</v>
      </c>
      <c r="D726" s="2" t="s">
        <v>399</v>
      </c>
      <c r="E726" s="2" t="s">
        <v>27</v>
      </c>
      <c r="F726" s="2" t="s">
        <v>1593</v>
      </c>
      <c r="G726" s="2" t="s">
        <v>29</v>
      </c>
      <c r="H726" s="2" t="s">
        <v>79</v>
      </c>
      <c r="I726" s="2" t="s">
        <v>111</v>
      </c>
      <c r="J726" s="2" t="s">
        <v>598</v>
      </c>
      <c r="K726" s="2" t="s">
        <v>33</v>
      </c>
      <c r="L726" s="10">
        <v>42205.0</v>
      </c>
      <c r="M726" s="2" t="s">
        <v>34</v>
      </c>
      <c r="N726" s="11">
        <v>0.0</v>
      </c>
      <c r="O726" s="12">
        <v>357.0</v>
      </c>
      <c r="P726" s="13">
        <v>0.27</v>
      </c>
      <c r="Q726" s="13">
        <v>1323.0</v>
      </c>
      <c r="R726" s="13">
        <f t="shared" si="1"/>
        <v>1323</v>
      </c>
      <c r="S726" s="14">
        <f t="shared" si="2"/>
        <v>189</v>
      </c>
      <c r="T726" s="14">
        <f t="shared" si="3"/>
        <v>0.2698412698</v>
      </c>
      <c r="U726" s="15" t="str">
        <f>vlookup(F726,'Sub categories'!$A:$C,3,False)</f>
        <v>Phones</v>
      </c>
      <c r="V726" s="16">
        <f t="shared" si="4"/>
        <v>8</v>
      </c>
      <c r="W726" s="17">
        <f t="array" ref="W726">INDEX(shipping_prices!$C$1:$F1953,MATCH(I726,shipping_prices!$A$1:$A1953,0),MATCH(M726,shipping_prices!$C$1:$F$1,0))</f>
        <v>7.81</v>
      </c>
      <c r="X726" s="15" t="str">
        <f t="shared" si="5"/>
        <v>Dave BrooksLakewoodNew Jersey</v>
      </c>
      <c r="Y726" s="15" t="str">
        <f t="shared" si="6"/>
        <v>High</v>
      </c>
    </row>
    <row r="727" hidden="1">
      <c r="A727" s="1">
        <v>42197.0</v>
      </c>
      <c r="B727" s="2" t="s">
        <v>1594</v>
      </c>
      <c r="C727" s="2">
        <v>3.0</v>
      </c>
      <c r="D727" s="2" t="s">
        <v>1595</v>
      </c>
      <c r="E727" s="2" t="s">
        <v>27</v>
      </c>
      <c r="F727" s="2" t="s">
        <v>963</v>
      </c>
      <c r="G727" s="2" t="s">
        <v>39</v>
      </c>
      <c r="H727" s="2" t="s">
        <v>182</v>
      </c>
      <c r="I727" s="2" t="s">
        <v>1596</v>
      </c>
      <c r="J727" s="2" t="s">
        <v>32</v>
      </c>
      <c r="K727" s="2" t="s">
        <v>33</v>
      </c>
      <c r="L727" s="10">
        <v>42208.0</v>
      </c>
      <c r="M727" s="2" t="s">
        <v>34</v>
      </c>
      <c r="N727" s="11">
        <v>0.2</v>
      </c>
      <c r="O727" s="12">
        <v>727.0</v>
      </c>
      <c r="P727" s="13">
        <v>0.34</v>
      </c>
      <c r="Q727" s="13">
        <v>2153.0</v>
      </c>
      <c r="R727" s="13">
        <f t="shared" si="1"/>
        <v>2691.25</v>
      </c>
      <c r="S727" s="14">
        <f t="shared" si="2"/>
        <v>897.0833333</v>
      </c>
      <c r="T727" s="14">
        <f t="shared" si="3"/>
        <v>0.3376683697</v>
      </c>
      <c r="U727" s="15" t="str">
        <f>vlookup(F727,'Sub categories'!$A:$C,3,False)</f>
        <v>Binders</v>
      </c>
      <c r="V727" s="16">
        <f t="shared" si="4"/>
        <v>11</v>
      </c>
      <c r="W727" s="17">
        <f t="array" ref="W727">INDEX(shipping_prices!$C$1:$F1954,MATCH(I727,shipping_prices!$A$1:$A1954,0),MATCH(M727,shipping_prices!$C$1:$F$1,0))</f>
        <v>12.35</v>
      </c>
      <c r="X727" s="15" t="str">
        <f t="shared" si="5"/>
        <v>Greg TranBuffaloNew York</v>
      </c>
      <c r="Y727" s="15" t="str">
        <f t="shared" si="6"/>
        <v>High</v>
      </c>
    </row>
    <row r="728">
      <c r="A728" s="1">
        <v>42197.0</v>
      </c>
      <c r="B728" s="2" t="s">
        <v>1594</v>
      </c>
      <c r="C728" s="2">
        <v>10.0</v>
      </c>
      <c r="D728" s="2" t="s">
        <v>1595</v>
      </c>
      <c r="E728" s="2" t="s">
        <v>27</v>
      </c>
      <c r="F728" s="2" t="s">
        <v>1472</v>
      </c>
      <c r="G728" s="2" t="s">
        <v>45</v>
      </c>
      <c r="H728" s="2" t="s">
        <v>83</v>
      </c>
      <c r="I728" s="2" t="s">
        <v>1596</v>
      </c>
      <c r="J728" s="2" t="s">
        <v>32</v>
      </c>
      <c r="K728" s="2" t="s">
        <v>33</v>
      </c>
      <c r="L728" s="10">
        <v>42208.0</v>
      </c>
      <c r="M728" s="2" t="s">
        <v>34</v>
      </c>
      <c r="N728" s="11">
        <v>0.2</v>
      </c>
      <c r="O728" s="12">
        <v>-50.0</v>
      </c>
      <c r="P728" s="13">
        <v>-0.01</v>
      </c>
      <c r="Q728" s="13">
        <v>4008.0</v>
      </c>
      <c r="R728" s="13">
        <f t="shared" si="1"/>
        <v>5010</v>
      </c>
      <c r="S728" s="14">
        <f t="shared" si="2"/>
        <v>501</v>
      </c>
      <c r="T728" s="14">
        <f t="shared" si="3"/>
        <v>-0.0124750499</v>
      </c>
      <c r="U728" s="15" t="str">
        <f>vlookup(F728,'Sub categories'!$A:$C,3,False)</f>
        <v>Bookcases</v>
      </c>
      <c r="V728" s="16">
        <f t="shared" si="4"/>
        <v>11</v>
      </c>
      <c r="W728" s="17">
        <f t="array" ref="W728">INDEX(shipping_prices!$C$1:$F1955,MATCH(I728,shipping_prices!$A$1:$A1955,0),MATCH(M728,shipping_prices!$C$1:$F$1,0))</f>
        <v>12.35</v>
      </c>
      <c r="X728" s="15" t="str">
        <f t="shared" si="5"/>
        <v>Greg TranBuffaloNew York</v>
      </c>
      <c r="Y728" s="15" t="str">
        <f t="shared" si="6"/>
        <v>loss</v>
      </c>
    </row>
    <row r="729" hidden="1">
      <c r="A729" s="1">
        <v>42197.0</v>
      </c>
      <c r="B729" s="2" t="s">
        <v>1597</v>
      </c>
      <c r="C729" s="2">
        <v>2.0</v>
      </c>
      <c r="D729" s="2" t="s">
        <v>1598</v>
      </c>
      <c r="E729" s="2" t="s">
        <v>27</v>
      </c>
      <c r="F729" s="2" t="s">
        <v>1142</v>
      </c>
      <c r="G729" s="2" t="s">
        <v>39</v>
      </c>
      <c r="H729" s="2" t="s">
        <v>216</v>
      </c>
      <c r="I729" s="2" t="s">
        <v>41</v>
      </c>
      <c r="J729" s="2" t="s">
        <v>42</v>
      </c>
      <c r="K729" s="2" t="s">
        <v>43</v>
      </c>
      <c r="L729" s="10">
        <v>42198.0</v>
      </c>
      <c r="M729" s="2" t="s">
        <v>34</v>
      </c>
      <c r="N729" s="11">
        <v>0.0</v>
      </c>
      <c r="O729" s="12">
        <v>2.0</v>
      </c>
      <c r="P729" s="13">
        <v>0.29</v>
      </c>
      <c r="Q729" s="13">
        <v>7.0</v>
      </c>
      <c r="R729" s="13">
        <f t="shared" si="1"/>
        <v>7</v>
      </c>
      <c r="S729" s="14">
        <f t="shared" si="2"/>
        <v>3.5</v>
      </c>
      <c r="T729" s="14">
        <f t="shared" si="3"/>
        <v>0.2857142857</v>
      </c>
      <c r="U729" s="15" t="str">
        <f>vlookup(F729,'Sub categories'!$A:$C,3,False)</f>
        <v>Art</v>
      </c>
      <c r="V729" s="16">
        <f t="shared" si="4"/>
        <v>1</v>
      </c>
      <c r="W729" s="17">
        <f t="array" ref="W729">INDEX(shipping_prices!$C$1:$F1956,MATCH(I729,shipping_prices!$A$1:$A1956,0),MATCH(M729,shipping_prices!$C$1:$F$1,0))</f>
        <v>10.99</v>
      </c>
      <c r="X729" s="15" t="str">
        <f t="shared" si="5"/>
        <v>Christina AndersonSan FranciscoCalifornia</v>
      </c>
      <c r="Y729" s="15" t="str">
        <f t="shared" si="6"/>
        <v>Low</v>
      </c>
    </row>
    <row r="730" hidden="1">
      <c r="A730" s="1">
        <v>42197.0</v>
      </c>
      <c r="B730" s="2" t="s">
        <v>1597</v>
      </c>
      <c r="C730" s="2">
        <v>2.0</v>
      </c>
      <c r="D730" s="2" t="s">
        <v>1598</v>
      </c>
      <c r="E730" s="2" t="s">
        <v>27</v>
      </c>
      <c r="F730" s="2" t="s">
        <v>1599</v>
      </c>
      <c r="G730" s="2" t="s">
        <v>39</v>
      </c>
      <c r="H730" s="2" t="s">
        <v>79</v>
      </c>
      <c r="I730" s="2" t="s">
        <v>41</v>
      </c>
      <c r="J730" s="2" t="s">
        <v>42</v>
      </c>
      <c r="K730" s="2" t="s">
        <v>43</v>
      </c>
      <c r="L730" s="10">
        <v>42198.0</v>
      </c>
      <c r="M730" s="2" t="s">
        <v>34</v>
      </c>
      <c r="N730" s="11">
        <v>0.0</v>
      </c>
      <c r="O730" s="12">
        <v>4.0</v>
      </c>
      <c r="P730" s="13">
        <v>0.25</v>
      </c>
      <c r="Q730" s="13">
        <v>15.0</v>
      </c>
      <c r="R730" s="13">
        <f t="shared" si="1"/>
        <v>15</v>
      </c>
      <c r="S730" s="14">
        <f t="shared" si="2"/>
        <v>7.5</v>
      </c>
      <c r="T730" s="14">
        <f t="shared" si="3"/>
        <v>0.2666666667</v>
      </c>
      <c r="U730" s="15" t="str">
        <f>vlookup(F730,'Sub categories'!$A:$C,3,False)</f>
        <v>Art</v>
      </c>
      <c r="V730" s="16">
        <f t="shared" si="4"/>
        <v>1</v>
      </c>
      <c r="W730" s="17">
        <f t="array" ref="W730">INDEX(shipping_prices!$C$1:$F1957,MATCH(I730,shipping_prices!$A$1:$A1957,0),MATCH(M730,shipping_prices!$C$1:$F$1,0))</f>
        <v>10.99</v>
      </c>
      <c r="X730" s="15" t="str">
        <f t="shared" si="5"/>
        <v>Christina AndersonSan FranciscoCalifornia</v>
      </c>
      <c r="Y730" s="15" t="str">
        <f t="shared" si="6"/>
        <v>Low</v>
      </c>
    </row>
    <row r="731" hidden="1">
      <c r="A731" s="1">
        <v>42197.0</v>
      </c>
      <c r="B731" s="2" t="s">
        <v>1597</v>
      </c>
      <c r="C731" s="2">
        <v>6.0</v>
      </c>
      <c r="D731" s="2" t="s">
        <v>1598</v>
      </c>
      <c r="E731" s="2" t="s">
        <v>27</v>
      </c>
      <c r="F731" s="2" t="s">
        <v>795</v>
      </c>
      <c r="G731" s="2" t="s">
        <v>39</v>
      </c>
      <c r="H731" s="2" t="s">
        <v>677</v>
      </c>
      <c r="I731" s="2" t="s">
        <v>41</v>
      </c>
      <c r="J731" s="2" t="s">
        <v>42</v>
      </c>
      <c r="K731" s="2" t="s">
        <v>43</v>
      </c>
      <c r="L731" s="10">
        <v>42198.0</v>
      </c>
      <c r="M731" s="2" t="s">
        <v>34</v>
      </c>
      <c r="N731" s="11">
        <v>0.0</v>
      </c>
      <c r="O731" s="12">
        <v>10.0</v>
      </c>
      <c r="P731" s="13">
        <v>0.39</v>
      </c>
      <c r="Q731" s="13">
        <v>25.0</v>
      </c>
      <c r="R731" s="13">
        <f t="shared" si="1"/>
        <v>25</v>
      </c>
      <c r="S731" s="14">
        <f t="shared" si="2"/>
        <v>4.166666667</v>
      </c>
      <c r="T731" s="14">
        <f t="shared" si="3"/>
        <v>0.4</v>
      </c>
      <c r="U731" s="15" t="str">
        <f>vlookup(F731,'Sub categories'!$A:$C,3,False)</f>
        <v>Art</v>
      </c>
      <c r="V731" s="16">
        <f t="shared" si="4"/>
        <v>1</v>
      </c>
      <c r="W731" s="17">
        <f t="array" ref="W731">INDEX(shipping_prices!$C$1:$F1958,MATCH(I731,shipping_prices!$A$1:$A1958,0),MATCH(M731,shipping_prices!$C$1:$F$1,0))</f>
        <v>10.99</v>
      </c>
      <c r="X731" s="15" t="str">
        <f t="shared" si="5"/>
        <v>Christina AndersonSan FranciscoCalifornia</v>
      </c>
      <c r="Y731" s="15" t="str">
        <f t="shared" si="6"/>
        <v>Low</v>
      </c>
    </row>
    <row r="732" hidden="1">
      <c r="A732" s="1">
        <v>42197.0</v>
      </c>
      <c r="B732" s="2" t="s">
        <v>1597</v>
      </c>
      <c r="C732" s="2">
        <v>4.0</v>
      </c>
      <c r="D732" s="2" t="s">
        <v>1598</v>
      </c>
      <c r="E732" s="2" t="s">
        <v>27</v>
      </c>
      <c r="F732" s="2" t="s">
        <v>1600</v>
      </c>
      <c r="G732" s="2" t="s">
        <v>29</v>
      </c>
      <c r="H732" s="2" t="s">
        <v>554</v>
      </c>
      <c r="I732" s="2" t="s">
        <v>41</v>
      </c>
      <c r="J732" s="2" t="s">
        <v>42</v>
      </c>
      <c r="K732" s="2" t="s">
        <v>43</v>
      </c>
      <c r="L732" s="10">
        <v>42198.0</v>
      </c>
      <c r="M732" s="2" t="s">
        <v>34</v>
      </c>
      <c r="N732" s="11">
        <v>0.0</v>
      </c>
      <c r="O732" s="12">
        <v>16.0</v>
      </c>
      <c r="P732" s="13">
        <v>0.35</v>
      </c>
      <c r="Q732" s="13">
        <v>45.0</v>
      </c>
      <c r="R732" s="13">
        <f t="shared" si="1"/>
        <v>45</v>
      </c>
      <c r="S732" s="14">
        <f t="shared" si="2"/>
        <v>11.25</v>
      </c>
      <c r="T732" s="14">
        <f t="shared" si="3"/>
        <v>0.3555555556</v>
      </c>
      <c r="U732" s="15" t="str">
        <f>vlookup(F732,'Sub categories'!$A:$C,3,False)</f>
        <v>Accessories</v>
      </c>
      <c r="V732" s="16">
        <f t="shared" si="4"/>
        <v>1</v>
      </c>
      <c r="W732" s="17">
        <f t="array" ref="W732">INDEX(shipping_prices!$C$1:$F1959,MATCH(I732,shipping_prices!$A$1:$A1959,0),MATCH(M732,shipping_prices!$C$1:$F$1,0))</f>
        <v>10.99</v>
      </c>
      <c r="X732" s="15" t="str">
        <f t="shared" si="5"/>
        <v>Christina AndersonSan FranciscoCalifornia</v>
      </c>
      <c r="Y732" s="15" t="str">
        <f t="shared" si="6"/>
        <v>Low</v>
      </c>
    </row>
    <row r="733" hidden="1">
      <c r="A733" s="1">
        <v>42198.0</v>
      </c>
      <c r="B733" s="2" t="s">
        <v>1601</v>
      </c>
      <c r="C733" s="2">
        <v>1.0</v>
      </c>
      <c r="D733" s="2" t="s">
        <v>1602</v>
      </c>
      <c r="E733" s="2" t="s">
        <v>37</v>
      </c>
      <c r="F733" s="2" t="s">
        <v>1030</v>
      </c>
      <c r="G733" s="2" t="s">
        <v>39</v>
      </c>
      <c r="H733" s="2" t="s">
        <v>458</v>
      </c>
      <c r="I733" s="2" t="s">
        <v>158</v>
      </c>
      <c r="J733" s="2" t="s">
        <v>159</v>
      </c>
      <c r="K733" s="2" t="s">
        <v>43</v>
      </c>
      <c r="L733" s="10">
        <v>42199.0</v>
      </c>
      <c r="M733" s="2" t="s">
        <v>142</v>
      </c>
      <c r="N733" s="11">
        <v>0.0</v>
      </c>
      <c r="O733" s="12">
        <v>7.0</v>
      </c>
      <c r="P733" s="13">
        <v>0.3</v>
      </c>
      <c r="Q733" s="13">
        <v>23.0</v>
      </c>
      <c r="R733" s="13">
        <f t="shared" si="1"/>
        <v>23</v>
      </c>
      <c r="S733" s="14">
        <f t="shared" si="2"/>
        <v>23</v>
      </c>
      <c r="T733" s="14">
        <f t="shared" si="3"/>
        <v>0.3043478261</v>
      </c>
      <c r="U733" s="15" t="str">
        <f>vlookup(F733,'Sub categories'!$A:$C,3,False)</f>
        <v>Appliances</v>
      </c>
      <c r="V733" s="16">
        <f t="shared" si="4"/>
        <v>1</v>
      </c>
      <c r="W733" s="17">
        <f t="array" ref="W733">INDEX(shipping_prices!$C$1:$F1960,MATCH(I733,shipping_prices!$A$1:$A1960,0),MATCH(M733,shipping_prices!$C$1:$F$1,0))</f>
        <v>18.38</v>
      </c>
      <c r="X733" s="15" t="str">
        <f t="shared" si="5"/>
        <v>Mary ZeweSeattleWashington</v>
      </c>
      <c r="Y733" s="15" t="str">
        <f t="shared" si="6"/>
        <v>Low</v>
      </c>
    </row>
    <row r="734" hidden="1">
      <c r="A734" s="1">
        <v>42199.0</v>
      </c>
      <c r="B734" s="2" t="s">
        <v>1601</v>
      </c>
      <c r="C734" s="2">
        <v>7.0</v>
      </c>
      <c r="D734" s="2" t="s">
        <v>1602</v>
      </c>
      <c r="E734" s="2" t="s">
        <v>37</v>
      </c>
      <c r="F734" s="2" t="s">
        <v>457</v>
      </c>
      <c r="G734" s="2" t="s">
        <v>29</v>
      </c>
      <c r="H734" s="2" t="s">
        <v>458</v>
      </c>
      <c r="I734" s="2" t="s">
        <v>158</v>
      </c>
      <c r="J734" s="2" t="s">
        <v>159</v>
      </c>
      <c r="K734" s="2" t="s">
        <v>43</v>
      </c>
      <c r="L734" s="10">
        <v>42199.0</v>
      </c>
      <c r="M734" s="2" t="s">
        <v>142</v>
      </c>
      <c r="N734" s="11">
        <v>0.0</v>
      </c>
      <c r="O734" s="12">
        <v>15.0</v>
      </c>
      <c r="P734" s="13">
        <v>0.15</v>
      </c>
      <c r="Q734" s="13">
        <v>102.0</v>
      </c>
      <c r="R734" s="13">
        <f t="shared" si="1"/>
        <v>102</v>
      </c>
      <c r="S734" s="14">
        <f t="shared" si="2"/>
        <v>14.57142857</v>
      </c>
      <c r="T734" s="14">
        <f t="shared" si="3"/>
        <v>0.1470588235</v>
      </c>
      <c r="U734" s="15" t="str">
        <f>vlookup(F734,'Sub categories'!$A:$C,3,False)</f>
        <v>Accessories</v>
      </c>
      <c r="V734" s="16">
        <f t="shared" si="4"/>
        <v>0</v>
      </c>
      <c r="W734" s="17">
        <f t="array" ref="W734">INDEX(shipping_prices!$C$1:$F1961,MATCH(I734,shipping_prices!$A$1:$A1961,0),MATCH(M734,shipping_prices!$C$1:$F$1,0))</f>
        <v>18.38</v>
      </c>
      <c r="X734" s="15" t="str">
        <f t="shared" si="5"/>
        <v>Mary ZeweSeattleWashington</v>
      </c>
      <c r="Y734" s="15" t="str">
        <f t="shared" si="6"/>
        <v>Low</v>
      </c>
    </row>
    <row r="735" hidden="1">
      <c r="A735" s="1">
        <v>42199.0</v>
      </c>
      <c r="B735" s="2" t="s">
        <v>1601</v>
      </c>
      <c r="C735" s="2">
        <v>2.0</v>
      </c>
      <c r="D735" s="2" t="s">
        <v>1602</v>
      </c>
      <c r="E735" s="2" t="s">
        <v>37</v>
      </c>
      <c r="F735" s="2" t="s">
        <v>1603</v>
      </c>
      <c r="G735" s="2" t="s">
        <v>39</v>
      </c>
      <c r="H735" s="2" t="s">
        <v>526</v>
      </c>
      <c r="I735" s="2" t="s">
        <v>158</v>
      </c>
      <c r="J735" s="2" t="s">
        <v>159</v>
      </c>
      <c r="K735" s="2" t="s">
        <v>43</v>
      </c>
      <c r="L735" s="10">
        <v>42199.0</v>
      </c>
      <c r="M735" s="2" t="s">
        <v>142</v>
      </c>
      <c r="N735" s="11">
        <v>0.2</v>
      </c>
      <c r="O735" s="12">
        <v>763.0</v>
      </c>
      <c r="P735" s="13">
        <v>0.38</v>
      </c>
      <c r="Q735" s="13">
        <v>2034.0</v>
      </c>
      <c r="R735" s="13">
        <f t="shared" si="1"/>
        <v>2542.5</v>
      </c>
      <c r="S735" s="14">
        <f t="shared" si="2"/>
        <v>1271.25</v>
      </c>
      <c r="T735" s="14">
        <f t="shared" si="3"/>
        <v>0.3751229105</v>
      </c>
      <c r="U735" s="15" t="str">
        <f>vlookup(F735,'Sub categories'!$A:$C,3,False)</f>
        <v>Binders</v>
      </c>
      <c r="V735" s="16">
        <f t="shared" si="4"/>
        <v>0</v>
      </c>
      <c r="W735" s="17">
        <f t="array" ref="W735">INDEX(shipping_prices!$C$1:$F1962,MATCH(I735,shipping_prices!$A$1:$A1962,0),MATCH(M735,shipping_prices!$C$1:$F$1,0))</f>
        <v>18.38</v>
      </c>
      <c r="X735" s="15" t="str">
        <f t="shared" si="5"/>
        <v>Mary ZeweSeattleWashington</v>
      </c>
      <c r="Y735" s="15" t="str">
        <f t="shared" si="6"/>
        <v>High</v>
      </c>
    </row>
    <row r="736" hidden="1">
      <c r="A736" s="1">
        <v>42199.0</v>
      </c>
      <c r="B736" s="2" t="s">
        <v>1604</v>
      </c>
      <c r="C736" s="2">
        <v>1.0</v>
      </c>
      <c r="D736" s="2" t="s">
        <v>1605</v>
      </c>
      <c r="E736" s="2" t="s">
        <v>27</v>
      </c>
      <c r="F736" s="2" t="s">
        <v>1606</v>
      </c>
      <c r="G736" s="2" t="s">
        <v>39</v>
      </c>
      <c r="H736" s="2" t="s">
        <v>79</v>
      </c>
      <c r="I736" s="2" t="s">
        <v>1607</v>
      </c>
      <c r="J736" s="2" t="s">
        <v>42</v>
      </c>
      <c r="K736" s="2" t="s">
        <v>43</v>
      </c>
      <c r="L736" s="10">
        <v>42201.0</v>
      </c>
      <c r="M736" s="2" t="s">
        <v>34</v>
      </c>
      <c r="N736" s="11">
        <v>0.0</v>
      </c>
      <c r="O736" s="12">
        <v>4.0</v>
      </c>
      <c r="P736" s="13">
        <v>0.49</v>
      </c>
      <c r="Q736" s="13">
        <v>8.0</v>
      </c>
      <c r="R736" s="13">
        <f t="shared" si="1"/>
        <v>8</v>
      </c>
      <c r="S736" s="14">
        <f t="shared" si="2"/>
        <v>8</v>
      </c>
      <c r="T736" s="14">
        <f t="shared" si="3"/>
        <v>0.5</v>
      </c>
      <c r="U736" s="15" t="str">
        <f>vlookup(F736,'Sub categories'!$A:$C,3,False)</f>
        <v>Envelopes</v>
      </c>
      <c r="V736" s="16">
        <f t="shared" si="4"/>
        <v>2</v>
      </c>
      <c r="W736" s="17">
        <f t="array" ref="W736">INDEX(shipping_prices!$C$1:$F1963,MATCH(I736,shipping_prices!$A$1:$A1963,0),MATCH(M736,shipping_prices!$C$1:$F$1,0))</f>
        <v>14.41</v>
      </c>
      <c r="X736" s="15" t="str">
        <f t="shared" si="5"/>
        <v>Alan ShonelyRedondo BeachCalifornia</v>
      </c>
      <c r="Y736" s="15" t="str">
        <f t="shared" si="6"/>
        <v>Low</v>
      </c>
    </row>
    <row r="737" hidden="1">
      <c r="A737" s="1">
        <v>42199.0</v>
      </c>
      <c r="B737" s="2" t="s">
        <v>1608</v>
      </c>
      <c r="C737" s="2">
        <v>3.0</v>
      </c>
      <c r="D737" s="2" t="s">
        <v>1609</v>
      </c>
      <c r="E737" s="2" t="s">
        <v>37</v>
      </c>
      <c r="F737" s="2" t="s">
        <v>1610</v>
      </c>
      <c r="G737" s="2" t="s">
        <v>39</v>
      </c>
      <c r="H737" s="2" t="s">
        <v>297</v>
      </c>
      <c r="I737" s="2" t="s">
        <v>41</v>
      </c>
      <c r="J737" s="2" t="s">
        <v>42</v>
      </c>
      <c r="K737" s="2" t="s">
        <v>43</v>
      </c>
      <c r="L737" s="10">
        <v>42200.0</v>
      </c>
      <c r="M737" s="2" t="s">
        <v>90</v>
      </c>
      <c r="N737" s="11">
        <v>0.0</v>
      </c>
      <c r="O737" s="12">
        <v>3.0</v>
      </c>
      <c r="P737" s="13">
        <v>0.3</v>
      </c>
      <c r="Q737" s="13">
        <v>11.0</v>
      </c>
      <c r="R737" s="13">
        <f t="shared" si="1"/>
        <v>11</v>
      </c>
      <c r="S737" s="14">
        <f t="shared" si="2"/>
        <v>3.666666667</v>
      </c>
      <c r="T737" s="14">
        <f t="shared" si="3"/>
        <v>0.2727272727</v>
      </c>
      <c r="U737" s="15" t="str">
        <f>vlookup(F737,'Sub categories'!$A:$C,3,False)</f>
        <v>Supplies</v>
      </c>
      <c r="V737" s="16">
        <f t="shared" si="4"/>
        <v>1</v>
      </c>
      <c r="W737" s="17">
        <f t="array" ref="W737">INDEX(shipping_prices!$C$1:$F1964,MATCH(I737,shipping_prices!$A$1:$A1964,0),MATCH(M737,shipping_prices!$C$1:$F$1,0))</f>
        <v>2.77</v>
      </c>
      <c r="X737" s="15" t="str">
        <f t="shared" si="5"/>
        <v>Scott CohenSan FranciscoCalifornia</v>
      </c>
      <c r="Y737" s="15" t="str">
        <f t="shared" si="6"/>
        <v>Low</v>
      </c>
    </row>
    <row r="738" hidden="1">
      <c r="A738" s="1">
        <v>42199.0</v>
      </c>
      <c r="B738" s="2" t="s">
        <v>1611</v>
      </c>
      <c r="C738" s="2">
        <v>9.0</v>
      </c>
      <c r="D738" s="2" t="s">
        <v>1612</v>
      </c>
      <c r="E738" s="2" t="s">
        <v>27</v>
      </c>
      <c r="F738" s="2" t="s">
        <v>1613</v>
      </c>
      <c r="G738" s="2" t="s">
        <v>39</v>
      </c>
      <c r="H738" s="2" t="s">
        <v>157</v>
      </c>
      <c r="I738" s="2" t="s">
        <v>1567</v>
      </c>
      <c r="J738" s="2" t="s">
        <v>89</v>
      </c>
      <c r="K738" s="2" t="s">
        <v>54</v>
      </c>
      <c r="L738" s="10">
        <v>42202.0</v>
      </c>
      <c r="M738" s="2" t="s">
        <v>34</v>
      </c>
      <c r="N738" s="11">
        <v>0.0</v>
      </c>
      <c r="O738" s="12">
        <v>22.0</v>
      </c>
      <c r="P738" s="13">
        <v>0.48</v>
      </c>
      <c r="Q738" s="13">
        <v>45.0</v>
      </c>
      <c r="R738" s="13">
        <f t="shared" si="1"/>
        <v>45</v>
      </c>
      <c r="S738" s="14">
        <f t="shared" si="2"/>
        <v>5</v>
      </c>
      <c r="T738" s="14">
        <f t="shared" si="3"/>
        <v>0.4888888889</v>
      </c>
      <c r="U738" s="15" t="str">
        <f>vlookup(F738,'Sub categories'!$A:$C,3,False)</f>
        <v>Fasteners</v>
      </c>
      <c r="V738" s="16">
        <f t="shared" si="4"/>
        <v>3</v>
      </c>
      <c r="W738" s="17">
        <f t="array" ref="W738">INDEX(shipping_prices!$C$1:$F1965,MATCH(I738,shipping_prices!$A$1:$A1965,0),MATCH(M738,shipping_prices!$C$1:$F$1,0))</f>
        <v>9.62</v>
      </c>
      <c r="X738" s="15" t="str">
        <f t="shared" si="5"/>
        <v>Ted TrevinoChesapeakeVirginia</v>
      </c>
      <c r="Y738" s="15" t="str">
        <f t="shared" si="6"/>
        <v>Low</v>
      </c>
    </row>
    <row r="739" hidden="1">
      <c r="A739" s="1">
        <v>42199.0</v>
      </c>
      <c r="B739" s="2" t="s">
        <v>1611</v>
      </c>
      <c r="C739" s="2">
        <v>3.0</v>
      </c>
      <c r="D739" s="2" t="s">
        <v>1612</v>
      </c>
      <c r="E739" s="2" t="s">
        <v>27</v>
      </c>
      <c r="F739" s="2" t="s">
        <v>172</v>
      </c>
      <c r="G739" s="2" t="s">
        <v>29</v>
      </c>
      <c r="H739" s="2" t="s">
        <v>173</v>
      </c>
      <c r="I739" s="2" t="s">
        <v>1567</v>
      </c>
      <c r="J739" s="2" t="s">
        <v>89</v>
      </c>
      <c r="K739" s="2" t="s">
        <v>54</v>
      </c>
      <c r="L739" s="10">
        <v>42202.0</v>
      </c>
      <c r="M739" s="2" t="s">
        <v>34</v>
      </c>
      <c r="N739" s="11">
        <v>0.0</v>
      </c>
      <c r="O739" s="12">
        <v>90.0</v>
      </c>
      <c r="P739" s="13">
        <v>0.43</v>
      </c>
      <c r="Q739" s="13">
        <v>210.0</v>
      </c>
      <c r="R739" s="13">
        <f t="shared" si="1"/>
        <v>210</v>
      </c>
      <c r="S739" s="14">
        <f t="shared" si="2"/>
        <v>70</v>
      </c>
      <c r="T739" s="14">
        <f t="shared" si="3"/>
        <v>0.4285714286</v>
      </c>
      <c r="U739" s="15" t="str">
        <f>vlookup(F739,'Sub categories'!$A:$C,3,False)</f>
        <v>Machines</v>
      </c>
      <c r="V739" s="16">
        <f t="shared" si="4"/>
        <v>3</v>
      </c>
      <c r="W739" s="17">
        <f t="array" ref="W739">INDEX(shipping_prices!$C$1:$F1966,MATCH(I739,shipping_prices!$A$1:$A1966,0),MATCH(M739,shipping_prices!$C$1:$F$1,0))</f>
        <v>9.62</v>
      </c>
      <c r="X739" s="15" t="str">
        <f t="shared" si="5"/>
        <v>Ted TrevinoChesapeakeVirginia</v>
      </c>
      <c r="Y739" s="15" t="str">
        <f t="shared" si="6"/>
        <v>High</v>
      </c>
    </row>
    <row r="740" hidden="1">
      <c r="A740" s="1">
        <v>42199.0</v>
      </c>
      <c r="B740" s="2" t="s">
        <v>1614</v>
      </c>
      <c r="C740" s="2">
        <v>3.0</v>
      </c>
      <c r="D740" s="2" t="s">
        <v>545</v>
      </c>
      <c r="E740" s="2" t="s">
        <v>37</v>
      </c>
      <c r="F740" s="2" t="s">
        <v>1615</v>
      </c>
      <c r="G740" s="2" t="s">
        <v>39</v>
      </c>
      <c r="H740" s="2" t="s">
        <v>51</v>
      </c>
      <c r="I740" s="2" t="s">
        <v>179</v>
      </c>
      <c r="J740" s="2" t="s">
        <v>180</v>
      </c>
      <c r="K740" s="2" t="s">
        <v>54</v>
      </c>
      <c r="L740" s="10">
        <v>42208.0</v>
      </c>
      <c r="M740" s="2" t="s">
        <v>34</v>
      </c>
      <c r="N740" s="11">
        <v>0.0</v>
      </c>
      <c r="O740" s="12">
        <v>60.0</v>
      </c>
      <c r="P740" s="13">
        <v>0.49</v>
      </c>
      <c r="Q740" s="13">
        <v>123.0</v>
      </c>
      <c r="R740" s="13">
        <f t="shared" si="1"/>
        <v>123</v>
      </c>
      <c r="S740" s="14">
        <f t="shared" si="2"/>
        <v>41</v>
      </c>
      <c r="T740" s="14">
        <f t="shared" si="3"/>
        <v>0.487804878</v>
      </c>
      <c r="U740" s="15" t="str">
        <f>vlookup(F740,'Sub categories'!$A:$C,3,False)</f>
        <v>Paper</v>
      </c>
      <c r="V740" s="16">
        <f t="shared" si="4"/>
        <v>9</v>
      </c>
      <c r="W740" s="17">
        <f t="array" ref="W740">INDEX(shipping_prices!$C$1:$F1967,MATCH(I740,shipping_prices!$A$1:$A1967,0),MATCH(M740,shipping_prices!$C$1:$F$1,0))</f>
        <v>13.31</v>
      </c>
      <c r="X740" s="15" t="str">
        <f t="shared" si="5"/>
        <v>Roland SchwarzColumbiaSouth Carolina</v>
      </c>
      <c r="Y740" s="15" t="str">
        <f t="shared" si="6"/>
        <v>High</v>
      </c>
    </row>
    <row r="741" hidden="1">
      <c r="A741" s="1">
        <v>42199.0</v>
      </c>
      <c r="B741" s="2" t="s">
        <v>1614</v>
      </c>
      <c r="C741" s="2">
        <v>5.0</v>
      </c>
      <c r="D741" s="2" t="s">
        <v>545</v>
      </c>
      <c r="E741" s="2" t="s">
        <v>37</v>
      </c>
      <c r="F741" s="2" t="s">
        <v>114</v>
      </c>
      <c r="G741" s="2" t="s">
        <v>29</v>
      </c>
      <c r="H741" s="2" t="s">
        <v>30</v>
      </c>
      <c r="I741" s="2" t="s">
        <v>179</v>
      </c>
      <c r="J741" s="2" t="s">
        <v>180</v>
      </c>
      <c r="K741" s="2" t="s">
        <v>54</v>
      </c>
      <c r="L741" s="10">
        <v>42208.0</v>
      </c>
      <c r="M741" s="2" t="s">
        <v>34</v>
      </c>
      <c r="N741" s="11">
        <v>0.0</v>
      </c>
      <c r="O741" s="12">
        <v>164.0</v>
      </c>
      <c r="P741" s="13">
        <v>0.26</v>
      </c>
      <c r="Q741" s="13">
        <v>630.0</v>
      </c>
      <c r="R741" s="13">
        <f t="shared" si="1"/>
        <v>630</v>
      </c>
      <c r="S741" s="14">
        <f t="shared" si="2"/>
        <v>126</v>
      </c>
      <c r="T741" s="14">
        <f t="shared" si="3"/>
        <v>0.2603174603</v>
      </c>
      <c r="U741" s="15" t="str">
        <f>vlookup(F741,'Sub categories'!$A:$C,3,False)</f>
        <v>Phones</v>
      </c>
      <c r="V741" s="16">
        <f t="shared" si="4"/>
        <v>9</v>
      </c>
      <c r="W741" s="17">
        <f t="array" ref="W741">INDEX(shipping_prices!$C$1:$F1968,MATCH(I741,shipping_prices!$A$1:$A1968,0),MATCH(M741,shipping_prices!$C$1:$F$1,0))</f>
        <v>13.31</v>
      </c>
      <c r="X741" s="15" t="str">
        <f t="shared" si="5"/>
        <v>Roland SchwarzColumbiaSouth Carolina</v>
      </c>
      <c r="Y741" s="15" t="str">
        <f t="shared" si="6"/>
        <v>High</v>
      </c>
    </row>
    <row r="742" hidden="1">
      <c r="A742" s="1">
        <v>42199.0</v>
      </c>
      <c r="B742" s="2" t="s">
        <v>1616</v>
      </c>
      <c r="C742" s="2">
        <v>9.0</v>
      </c>
      <c r="D742" s="2" t="s">
        <v>1617</v>
      </c>
      <c r="E742" s="2" t="s">
        <v>27</v>
      </c>
      <c r="F742" s="2" t="s">
        <v>1618</v>
      </c>
      <c r="G742" s="2" t="s">
        <v>39</v>
      </c>
      <c r="H742" s="2" t="s">
        <v>79</v>
      </c>
      <c r="I742" s="2" t="s">
        <v>75</v>
      </c>
      <c r="J742" s="2" t="s">
        <v>76</v>
      </c>
      <c r="K742" s="2" t="s">
        <v>77</v>
      </c>
      <c r="L742" s="10">
        <v>42205.0</v>
      </c>
      <c r="M742" s="2" t="s">
        <v>34</v>
      </c>
      <c r="N742" s="11">
        <v>0.2</v>
      </c>
      <c r="O742" s="12">
        <v>204.0</v>
      </c>
      <c r="P742" s="13">
        <v>0.34</v>
      </c>
      <c r="Q742" s="13">
        <v>605.0</v>
      </c>
      <c r="R742" s="13">
        <f t="shared" si="1"/>
        <v>756.25</v>
      </c>
      <c r="S742" s="14">
        <f t="shared" si="2"/>
        <v>84.02777778</v>
      </c>
      <c r="T742" s="14">
        <f t="shared" si="3"/>
        <v>0.3371900826</v>
      </c>
      <c r="U742" s="15" t="str">
        <f>vlookup(F742,'Sub categories'!$A:$C,3,False)</f>
        <v>Envelopes</v>
      </c>
      <c r="V742" s="16">
        <f t="shared" si="4"/>
        <v>6</v>
      </c>
      <c r="W742" s="17">
        <f t="array" ref="W742">INDEX(shipping_prices!$C$1:$F1969,MATCH(I742,shipping_prices!$A$1:$A1969,0),MATCH(M742,shipping_prices!$C$1:$F$1,0))</f>
        <v>11.99</v>
      </c>
      <c r="X742" s="15" t="str">
        <f t="shared" si="5"/>
        <v>Peter BühlerHoustonTexas</v>
      </c>
      <c r="Y742" s="15" t="str">
        <f t="shared" si="6"/>
        <v>High</v>
      </c>
    </row>
    <row r="743" hidden="1">
      <c r="A743" s="1">
        <v>42200.0</v>
      </c>
      <c r="B743" s="2" t="s">
        <v>1619</v>
      </c>
      <c r="C743" s="2">
        <v>3.0</v>
      </c>
      <c r="D743" s="2" t="s">
        <v>934</v>
      </c>
      <c r="E743" s="2" t="s">
        <v>49</v>
      </c>
      <c r="F743" s="2" t="s">
        <v>1431</v>
      </c>
      <c r="G743" s="2" t="s">
        <v>39</v>
      </c>
      <c r="H743" s="2" t="s">
        <v>79</v>
      </c>
      <c r="I743" s="2" t="s">
        <v>63</v>
      </c>
      <c r="J743" s="2" t="s">
        <v>64</v>
      </c>
      <c r="K743" s="2" t="s">
        <v>43</v>
      </c>
      <c r="L743" s="10">
        <v>42203.0</v>
      </c>
      <c r="M743" s="2" t="s">
        <v>90</v>
      </c>
      <c r="N743" s="11">
        <v>0.2</v>
      </c>
      <c r="O743" s="12">
        <v>34.0</v>
      </c>
      <c r="P743" s="13">
        <v>0.36</v>
      </c>
      <c r="Q743" s="13">
        <v>93.0</v>
      </c>
      <c r="R743" s="13">
        <f t="shared" si="1"/>
        <v>116.25</v>
      </c>
      <c r="S743" s="14">
        <f t="shared" si="2"/>
        <v>38.75</v>
      </c>
      <c r="T743" s="14">
        <f t="shared" si="3"/>
        <v>0.3655913978</v>
      </c>
      <c r="U743" s="15" t="str">
        <f>vlookup(F743,'Sub categories'!$A:$C,3,False)</f>
        <v>Paper</v>
      </c>
      <c r="V743" s="16">
        <f t="shared" si="4"/>
        <v>3</v>
      </c>
      <c r="W743" s="17">
        <f t="array" ref="W743">INDEX(shipping_prices!$C$1:$F1970,MATCH(I743,shipping_prices!$A$1:$A1970,0),MATCH(M743,shipping_prices!$C$1:$F$1,0))</f>
        <v>3.01</v>
      </c>
      <c r="X743" s="15" t="str">
        <f t="shared" si="5"/>
        <v>Gary HansenGlendaleArizona</v>
      </c>
      <c r="Y743" s="15" t="str">
        <f t="shared" si="6"/>
        <v>Low</v>
      </c>
    </row>
    <row r="744" hidden="1">
      <c r="A744" s="1">
        <v>42200.0</v>
      </c>
      <c r="B744" s="2" t="s">
        <v>1620</v>
      </c>
      <c r="C744" s="2">
        <v>2.0</v>
      </c>
      <c r="D744" s="2" t="s">
        <v>1621</v>
      </c>
      <c r="E744" s="2" t="s">
        <v>37</v>
      </c>
      <c r="F744" s="2" t="s">
        <v>589</v>
      </c>
      <c r="G744" s="2" t="s">
        <v>39</v>
      </c>
      <c r="H744" s="2" t="s">
        <v>589</v>
      </c>
      <c r="I744" s="2" t="s">
        <v>501</v>
      </c>
      <c r="J744" s="2" t="s">
        <v>122</v>
      </c>
      <c r="K744" s="2" t="s">
        <v>54</v>
      </c>
      <c r="L744" s="10">
        <v>42205.0</v>
      </c>
      <c r="M744" s="2" t="s">
        <v>34</v>
      </c>
      <c r="N744" s="11">
        <v>0.0</v>
      </c>
      <c r="O744" s="12">
        <v>5.0</v>
      </c>
      <c r="P744" s="13">
        <v>0.47</v>
      </c>
      <c r="Q744" s="13">
        <v>11.0</v>
      </c>
      <c r="R744" s="13">
        <f t="shared" si="1"/>
        <v>11</v>
      </c>
      <c r="S744" s="14">
        <f t="shared" si="2"/>
        <v>5.5</v>
      </c>
      <c r="T744" s="14">
        <f t="shared" si="3"/>
        <v>0.4545454545</v>
      </c>
      <c r="U744" s="15" t="str">
        <f>vlookup(F744,'Sub categories'!$A:$C,3,False)</f>
        <v>Envelopes</v>
      </c>
      <c r="V744" s="16">
        <f t="shared" si="4"/>
        <v>5</v>
      </c>
      <c r="W744" s="17">
        <f t="array" ref="W744">INDEX(shipping_prices!$C$1:$F1971,MATCH(I744,shipping_prices!$A$1:$A1971,0),MATCH(M744,shipping_prices!$C$1:$F$1,0))</f>
        <v>6.86</v>
      </c>
      <c r="X744" s="15" t="str">
        <f t="shared" si="5"/>
        <v>Ruben AusmanColumbusGeorgia</v>
      </c>
      <c r="Y744" s="15" t="str">
        <f t="shared" si="6"/>
        <v>Low</v>
      </c>
    </row>
    <row r="745" hidden="1">
      <c r="A745" s="1">
        <v>42203.0</v>
      </c>
      <c r="B745" s="2" t="s">
        <v>1620</v>
      </c>
      <c r="C745" s="2">
        <v>3.0</v>
      </c>
      <c r="D745" s="2" t="s">
        <v>1621</v>
      </c>
      <c r="E745" s="2" t="s">
        <v>37</v>
      </c>
      <c r="F745" s="2" t="s">
        <v>429</v>
      </c>
      <c r="G745" s="2" t="s">
        <v>39</v>
      </c>
      <c r="H745" s="2" t="s">
        <v>79</v>
      </c>
      <c r="I745" s="2" t="s">
        <v>501</v>
      </c>
      <c r="J745" s="2" t="s">
        <v>122</v>
      </c>
      <c r="K745" s="2" t="s">
        <v>54</v>
      </c>
      <c r="L745" s="10">
        <v>42205.0</v>
      </c>
      <c r="M745" s="2" t="s">
        <v>34</v>
      </c>
      <c r="N745" s="11">
        <v>0.0</v>
      </c>
      <c r="O745" s="12">
        <v>8.0</v>
      </c>
      <c r="P745" s="13">
        <v>0.49</v>
      </c>
      <c r="Q745" s="13">
        <v>16.0</v>
      </c>
      <c r="R745" s="13">
        <f t="shared" si="1"/>
        <v>16</v>
      </c>
      <c r="S745" s="14">
        <f t="shared" si="2"/>
        <v>5.333333333</v>
      </c>
      <c r="T745" s="14">
        <f t="shared" si="3"/>
        <v>0.5</v>
      </c>
      <c r="U745" s="15" t="str">
        <f>vlookup(F745,'Sub categories'!$A:$C,3,False)</f>
        <v>Envelopes</v>
      </c>
      <c r="V745" s="16">
        <f t="shared" si="4"/>
        <v>2</v>
      </c>
      <c r="W745" s="17">
        <f t="array" ref="W745">INDEX(shipping_prices!$C$1:$F1972,MATCH(I745,shipping_prices!$A$1:$A1972,0),MATCH(M745,shipping_prices!$C$1:$F$1,0))</f>
        <v>6.86</v>
      </c>
      <c r="X745" s="15" t="str">
        <f t="shared" si="5"/>
        <v>Ruben AusmanColumbusGeorgia</v>
      </c>
      <c r="Y745" s="15" t="str">
        <f t="shared" si="6"/>
        <v>Low</v>
      </c>
    </row>
    <row r="746" hidden="1">
      <c r="A746" s="1">
        <v>42203.0</v>
      </c>
      <c r="B746" s="2" t="s">
        <v>1620</v>
      </c>
      <c r="C746" s="2">
        <v>5.0</v>
      </c>
      <c r="D746" s="2" t="s">
        <v>1621</v>
      </c>
      <c r="E746" s="2" t="s">
        <v>37</v>
      </c>
      <c r="F746" s="2" t="s">
        <v>1622</v>
      </c>
      <c r="G746" s="2" t="s">
        <v>39</v>
      </c>
      <c r="H746" s="2" t="s">
        <v>182</v>
      </c>
      <c r="I746" s="2" t="s">
        <v>501</v>
      </c>
      <c r="J746" s="2" t="s">
        <v>122</v>
      </c>
      <c r="K746" s="2" t="s">
        <v>54</v>
      </c>
      <c r="L746" s="10">
        <v>42205.0</v>
      </c>
      <c r="M746" s="2" t="s">
        <v>34</v>
      </c>
      <c r="N746" s="11">
        <v>0.0</v>
      </c>
      <c r="O746" s="12">
        <v>157.0</v>
      </c>
      <c r="P746" s="13">
        <v>0.49</v>
      </c>
      <c r="Q746" s="13">
        <v>320.0</v>
      </c>
      <c r="R746" s="13">
        <f t="shared" si="1"/>
        <v>320</v>
      </c>
      <c r="S746" s="14">
        <f t="shared" si="2"/>
        <v>64</v>
      </c>
      <c r="T746" s="14">
        <f t="shared" si="3"/>
        <v>0.490625</v>
      </c>
      <c r="U746" s="15" t="str">
        <f>vlookup(F746,'Sub categories'!$A:$C,3,False)</f>
        <v>Binders</v>
      </c>
      <c r="V746" s="16">
        <f t="shared" si="4"/>
        <v>2</v>
      </c>
      <c r="W746" s="17">
        <f t="array" ref="W746">INDEX(shipping_prices!$C$1:$F1973,MATCH(I746,shipping_prices!$A$1:$A1973,0),MATCH(M746,shipping_prices!$C$1:$F$1,0))</f>
        <v>6.86</v>
      </c>
      <c r="X746" s="15" t="str">
        <f t="shared" si="5"/>
        <v>Ruben AusmanColumbusGeorgia</v>
      </c>
      <c r="Y746" s="15" t="str">
        <f t="shared" si="6"/>
        <v>High</v>
      </c>
    </row>
    <row r="747" hidden="1">
      <c r="A747" s="1">
        <v>42204.0</v>
      </c>
      <c r="B747" s="2" t="s">
        <v>1620</v>
      </c>
      <c r="C747" s="2">
        <v>3.0</v>
      </c>
      <c r="D747" s="2" t="s">
        <v>1621</v>
      </c>
      <c r="E747" s="2" t="s">
        <v>37</v>
      </c>
      <c r="F747" s="2" t="s">
        <v>1623</v>
      </c>
      <c r="G747" s="2" t="s">
        <v>39</v>
      </c>
      <c r="H747" s="2" t="s">
        <v>79</v>
      </c>
      <c r="I747" s="2" t="s">
        <v>501</v>
      </c>
      <c r="J747" s="2" t="s">
        <v>122</v>
      </c>
      <c r="K747" s="2" t="s">
        <v>54</v>
      </c>
      <c r="L747" s="10">
        <v>42205.0</v>
      </c>
      <c r="M747" s="2" t="s">
        <v>34</v>
      </c>
      <c r="N747" s="11">
        <v>0.0</v>
      </c>
      <c r="O747" s="12">
        <v>290.0</v>
      </c>
      <c r="P747" s="13">
        <v>0.43</v>
      </c>
      <c r="Q747" s="13">
        <v>675.0</v>
      </c>
      <c r="R747" s="13">
        <f t="shared" si="1"/>
        <v>675</v>
      </c>
      <c r="S747" s="14">
        <f t="shared" si="2"/>
        <v>225</v>
      </c>
      <c r="T747" s="14">
        <f t="shared" si="3"/>
        <v>0.4296296296</v>
      </c>
      <c r="U747" s="15" t="str">
        <f>vlookup(F747,'Sub categories'!$A:$C,3,False)</f>
        <v>Appliances</v>
      </c>
      <c r="V747" s="16">
        <f t="shared" si="4"/>
        <v>1</v>
      </c>
      <c r="W747" s="17">
        <f t="array" ref="W747">INDEX(shipping_prices!$C$1:$F1974,MATCH(I747,shipping_prices!$A$1:$A1974,0),MATCH(M747,shipping_prices!$C$1:$F$1,0))</f>
        <v>6.86</v>
      </c>
      <c r="X747" s="15" t="str">
        <f t="shared" si="5"/>
        <v>Ruben AusmanColumbusGeorgia</v>
      </c>
      <c r="Y747" s="15" t="str">
        <f t="shared" si="6"/>
        <v>High</v>
      </c>
    </row>
    <row r="748" hidden="1">
      <c r="A748" s="1">
        <v>42204.0</v>
      </c>
      <c r="B748" s="2" t="s">
        <v>1624</v>
      </c>
      <c r="C748" s="2">
        <v>3.0</v>
      </c>
      <c r="D748" s="2" t="s">
        <v>1004</v>
      </c>
      <c r="E748" s="2" t="s">
        <v>27</v>
      </c>
      <c r="F748" s="2" t="s">
        <v>1625</v>
      </c>
      <c r="G748" s="2" t="s">
        <v>39</v>
      </c>
      <c r="H748" s="2" t="s">
        <v>146</v>
      </c>
      <c r="I748" s="2" t="s">
        <v>1626</v>
      </c>
      <c r="J748" s="2" t="s">
        <v>321</v>
      </c>
      <c r="K748" s="2" t="s">
        <v>33</v>
      </c>
      <c r="L748" s="10">
        <v>42207.0</v>
      </c>
      <c r="M748" s="2" t="s">
        <v>34</v>
      </c>
      <c r="N748" s="11">
        <v>0.7</v>
      </c>
      <c r="O748" s="12">
        <v>-13.0</v>
      </c>
      <c r="P748" s="13">
        <v>-0.7</v>
      </c>
      <c r="Q748" s="13">
        <v>19.0</v>
      </c>
      <c r="R748" s="13">
        <f t="shared" si="1"/>
        <v>63.33333333</v>
      </c>
      <c r="S748" s="14">
        <f t="shared" si="2"/>
        <v>21.11111111</v>
      </c>
      <c r="T748" s="14">
        <f t="shared" si="3"/>
        <v>-0.6842105263</v>
      </c>
      <c r="U748" s="15" t="str">
        <f>vlookup(F748,'Sub categories'!$A:$C,3,False)</f>
        <v>Binders</v>
      </c>
      <c r="V748" s="16">
        <f t="shared" si="4"/>
        <v>3</v>
      </c>
      <c r="W748" s="17">
        <f t="array" ref="W748">INDEX(shipping_prices!$C$1:$F1975,MATCH(I748,shipping_prices!$A$1:$A1975,0),MATCH(M748,shipping_prices!$C$1:$F$1,0))</f>
        <v>10.22</v>
      </c>
      <c r="X748" s="15" t="str">
        <f t="shared" si="5"/>
        <v>Liz CarlisleMedinaOhio</v>
      </c>
      <c r="Y748" s="15" t="str">
        <f t="shared" si="6"/>
        <v>loss</v>
      </c>
    </row>
    <row r="749" hidden="1">
      <c r="A749" s="1">
        <v>42204.0</v>
      </c>
      <c r="B749" s="2" t="s">
        <v>1624</v>
      </c>
      <c r="C749" s="2">
        <v>7.0</v>
      </c>
      <c r="D749" s="2" t="s">
        <v>1004</v>
      </c>
      <c r="E749" s="2" t="s">
        <v>27</v>
      </c>
      <c r="F749" s="2" t="s">
        <v>1627</v>
      </c>
      <c r="G749" s="2" t="s">
        <v>29</v>
      </c>
      <c r="H749" s="2" t="s">
        <v>79</v>
      </c>
      <c r="I749" s="2" t="s">
        <v>1626</v>
      </c>
      <c r="J749" s="2" t="s">
        <v>321</v>
      </c>
      <c r="K749" s="2" t="s">
        <v>33</v>
      </c>
      <c r="L749" s="10">
        <v>42207.0</v>
      </c>
      <c r="M749" s="2" t="s">
        <v>34</v>
      </c>
      <c r="N749" s="11">
        <v>0.4</v>
      </c>
      <c r="O749" s="12">
        <v>-10.0</v>
      </c>
      <c r="P749" s="13">
        <v>-0.2</v>
      </c>
      <c r="Q749" s="13">
        <v>50.0</v>
      </c>
      <c r="R749" s="13">
        <f t="shared" si="1"/>
        <v>83.33333333</v>
      </c>
      <c r="S749" s="14">
        <f t="shared" si="2"/>
        <v>11.9047619</v>
      </c>
      <c r="T749" s="14">
        <f t="shared" si="3"/>
        <v>-0.2</v>
      </c>
      <c r="U749" s="15" t="str">
        <f>vlookup(F749,'Sub categories'!$A:$C,3,False)</f>
        <v>Phones</v>
      </c>
      <c r="V749" s="16">
        <f t="shared" si="4"/>
        <v>3</v>
      </c>
      <c r="W749" s="17">
        <f t="array" ref="W749">INDEX(shipping_prices!$C$1:$F1976,MATCH(I749,shipping_prices!$A$1:$A1976,0),MATCH(M749,shipping_prices!$C$1:$F$1,0))</f>
        <v>10.22</v>
      </c>
      <c r="X749" s="15" t="str">
        <f t="shared" si="5"/>
        <v>Liz CarlisleMedinaOhio</v>
      </c>
      <c r="Y749" s="15" t="str">
        <f t="shared" si="6"/>
        <v>loss</v>
      </c>
    </row>
    <row r="750" hidden="1">
      <c r="A750" s="1">
        <v>42204.0</v>
      </c>
      <c r="B750" s="2" t="s">
        <v>1624</v>
      </c>
      <c r="C750" s="2">
        <v>6.0</v>
      </c>
      <c r="D750" s="2" t="s">
        <v>1004</v>
      </c>
      <c r="E750" s="2" t="s">
        <v>27</v>
      </c>
      <c r="F750" s="2" t="s">
        <v>1628</v>
      </c>
      <c r="G750" s="2" t="s">
        <v>29</v>
      </c>
      <c r="H750" s="2" t="s">
        <v>263</v>
      </c>
      <c r="I750" s="2" t="s">
        <v>1626</v>
      </c>
      <c r="J750" s="2" t="s">
        <v>321</v>
      </c>
      <c r="K750" s="2" t="s">
        <v>33</v>
      </c>
      <c r="L750" s="10">
        <v>42207.0</v>
      </c>
      <c r="M750" s="2" t="s">
        <v>34</v>
      </c>
      <c r="N750" s="11">
        <v>0.4</v>
      </c>
      <c r="O750" s="12">
        <v>-108.0</v>
      </c>
      <c r="P750" s="13">
        <v>-0.2</v>
      </c>
      <c r="Q750" s="13">
        <v>540.0</v>
      </c>
      <c r="R750" s="13">
        <f t="shared" si="1"/>
        <v>900</v>
      </c>
      <c r="S750" s="14">
        <f t="shared" si="2"/>
        <v>150</v>
      </c>
      <c r="T750" s="14">
        <f t="shared" si="3"/>
        <v>-0.2</v>
      </c>
      <c r="U750" s="15" t="str">
        <f>vlookup(F750,'Sub categories'!$A:$C,3,False)</f>
        <v>Phones</v>
      </c>
      <c r="V750" s="16">
        <f t="shared" si="4"/>
        <v>3</v>
      </c>
      <c r="W750" s="17">
        <f t="array" ref="W750">INDEX(shipping_prices!$C$1:$F1977,MATCH(I750,shipping_prices!$A$1:$A1977,0),MATCH(M750,shipping_prices!$C$1:$F$1,0))</f>
        <v>10.22</v>
      </c>
      <c r="X750" s="15" t="str">
        <f t="shared" si="5"/>
        <v>Liz CarlisleMedinaOhio</v>
      </c>
      <c r="Y750" s="15" t="str">
        <f t="shared" si="6"/>
        <v>loss</v>
      </c>
    </row>
    <row r="751" hidden="1">
      <c r="A751" s="1">
        <v>42204.0</v>
      </c>
      <c r="B751" s="2" t="s">
        <v>1629</v>
      </c>
      <c r="C751" s="2">
        <v>3.0</v>
      </c>
      <c r="D751" s="2" t="s">
        <v>1630</v>
      </c>
      <c r="E751" s="2" t="s">
        <v>37</v>
      </c>
      <c r="F751" s="2" t="s">
        <v>1631</v>
      </c>
      <c r="G751" s="2" t="s">
        <v>39</v>
      </c>
      <c r="H751" s="2" t="s">
        <v>51</v>
      </c>
      <c r="I751" s="2" t="s">
        <v>75</v>
      </c>
      <c r="J751" s="2" t="s">
        <v>76</v>
      </c>
      <c r="K751" s="2" t="s">
        <v>77</v>
      </c>
      <c r="L751" s="10">
        <v>42210.0</v>
      </c>
      <c r="M751" s="2" t="s">
        <v>34</v>
      </c>
      <c r="N751" s="11">
        <v>0.2</v>
      </c>
      <c r="O751" s="12">
        <v>5.0</v>
      </c>
      <c r="P751" s="13">
        <v>0.35</v>
      </c>
      <c r="Q751" s="13">
        <v>16.0</v>
      </c>
      <c r="R751" s="13">
        <f t="shared" si="1"/>
        <v>20</v>
      </c>
      <c r="S751" s="14">
        <f t="shared" si="2"/>
        <v>6.666666667</v>
      </c>
      <c r="T751" s="14">
        <f t="shared" si="3"/>
        <v>0.3125</v>
      </c>
      <c r="U751" s="15" t="str">
        <f>vlookup(F751,'Sub categories'!$A:$C,3,False)</f>
        <v>Paper</v>
      </c>
      <c r="V751" s="16">
        <f t="shared" si="4"/>
        <v>6</v>
      </c>
      <c r="W751" s="17">
        <f t="array" ref="W751">INDEX(shipping_prices!$C$1:$F1978,MATCH(I751,shipping_prices!$A$1:$A1978,0),MATCH(M751,shipping_prices!$C$1:$F$1,0))</f>
        <v>11.99</v>
      </c>
      <c r="X751" s="15" t="str">
        <f t="shared" si="5"/>
        <v>Ken BlackHoustonTexas</v>
      </c>
      <c r="Y751" s="15" t="str">
        <f t="shared" si="6"/>
        <v>Low</v>
      </c>
    </row>
    <row r="752" hidden="1">
      <c r="A752" s="1">
        <v>42205.0</v>
      </c>
      <c r="B752" s="2" t="s">
        <v>1632</v>
      </c>
      <c r="C752" s="2">
        <v>1.0</v>
      </c>
      <c r="D752" s="2" t="s">
        <v>1633</v>
      </c>
      <c r="E752" s="2" t="s">
        <v>37</v>
      </c>
      <c r="F752" s="2" t="s">
        <v>943</v>
      </c>
      <c r="G752" s="2" t="s">
        <v>39</v>
      </c>
      <c r="H752" s="2" t="s">
        <v>146</v>
      </c>
      <c r="I752" s="2" t="s">
        <v>1225</v>
      </c>
      <c r="J752" s="2" t="s">
        <v>76</v>
      </c>
      <c r="K752" s="2" t="s">
        <v>77</v>
      </c>
      <c r="L752" s="10">
        <v>42214.0</v>
      </c>
      <c r="M752" s="2" t="s">
        <v>34</v>
      </c>
      <c r="N752" s="11">
        <v>0.8</v>
      </c>
      <c r="O752" s="12">
        <v>-2.0</v>
      </c>
      <c r="P752" s="13">
        <v>-1.75</v>
      </c>
      <c r="Q752" s="13">
        <v>1.0</v>
      </c>
      <c r="R752" s="13">
        <f t="shared" si="1"/>
        <v>5</v>
      </c>
      <c r="S752" s="14">
        <f t="shared" si="2"/>
        <v>5</v>
      </c>
      <c r="T752" s="14">
        <f t="shared" si="3"/>
        <v>-2</v>
      </c>
      <c r="U752" s="15" t="str">
        <f>vlookup(F752,'Sub categories'!$A:$C,3,False)</f>
        <v>Binders</v>
      </c>
      <c r="V752" s="16">
        <f t="shared" si="4"/>
        <v>9</v>
      </c>
      <c r="W752" s="17">
        <f t="array" ref="W752">INDEX(shipping_prices!$C$1:$F1979,MATCH(I752,shipping_prices!$A$1:$A1979,0),MATCH(M752,shipping_prices!$C$1:$F$1,0))</f>
        <v>6.99</v>
      </c>
      <c r="X752" s="15" t="str">
        <f t="shared" si="5"/>
        <v>Harry MarieDallasTexas</v>
      </c>
      <c r="Y752" s="15" t="str">
        <f t="shared" si="6"/>
        <v>loss</v>
      </c>
    </row>
    <row r="753" hidden="1">
      <c r="A753" s="1">
        <v>42205.0</v>
      </c>
      <c r="B753" s="2" t="s">
        <v>1632</v>
      </c>
      <c r="C753" s="2">
        <v>3.0</v>
      </c>
      <c r="D753" s="2" t="s">
        <v>1633</v>
      </c>
      <c r="E753" s="2" t="s">
        <v>37</v>
      </c>
      <c r="F753" s="2" t="s">
        <v>1634</v>
      </c>
      <c r="G753" s="2" t="s">
        <v>39</v>
      </c>
      <c r="H753" s="2" t="s">
        <v>146</v>
      </c>
      <c r="I753" s="2" t="s">
        <v>1225</v>
      </c>
      <c r="J753" s="2" t="s">
        <v>76</v>
      </c>
      <c r="K753" s="2" t="s">
        <v>77</v>
      </c>
      <c r="L753" s="10">
        <v>42214.0</v>
      </c>
      <c r="M753" s="2" t="s">
        <v>34</v>
      </c>
      <c r="N753" s="11">
        <v>0.8</v>
      </c>
      <c r="O753" s="12">
        <v>-13.0</v>
      </c>
      <c r="P753" s="13">
        <v>-2.6</v>
      </c>
      <c r="Q753" s="13">
        <v>5.0</v>
      </c>
      <c r="R753" s="13">
        <f t="shared" si="1"/>
        <v>25</v>
      </c>
      <c r="S753" s="14">
        <f t="shared" si="2"/>
        <v>8.333333333</v>
      </c>
      <c r="T753" s="14">
        <f t="shared" si="3"/>
        <v>-2.6</v>
      </c>
      <c r="U753" s="15" t="str">
        <f>vlookup(F753,'Sub categories'!$A:$C,3,False)</f>
        <v>Appliances</v>
      </c>
      <c r="V753" s="16">
        <f t="shared" si="4"/>
        <v>9</v>
      </c>
      <c r="W753" s="17">
        <f t="array" ref="W753">INDEX(shipping_prices!$C$1:$F1980,MATCH(I753,shipping_prices!$A$1:$A1980,0),MATCH(M753,shipping_prices!$C$1:$F$1,0))</f>
        <v>6.99</v>
      </c>
      <c r="X753" s="15" t="str">
        <f t="shared" si="5"/>
        <v>Harry MarieDallasTexas</v>
      </c>
      <c r="Y753" s="15" t="str">
        <f t="shared" si="6"/>
        <v>loss</v>
      </c>
    </row>
    <row r="754" hidden="1">
      <c r="A754" s="1">
        <v>42205.0</v>
      </c>
      <c r="B754" s="2" t="s">
        <v>1632</v>
      </c>
      <c r="C754" s="2">
        <v>5.0</v>
      </c>
      <c r="D754" s="2" t="s">
        <v>1633</v>
      </c>
      <c r="E754" s="2" t="s">
        <v>37</v>
      </c>
      <c r="F754" s="2" t="s">
        <v>1635</v>
      </c>
      <c r="G754" s="2" t="s">
        <v>39</v>
      </c>
      <c r="H754" s="2" t="s">
        <v>79</v>
      </c>
      <c r="I754" s="2" t="s">
        <v>1225</v>
      </c>
      <c r="J754" s="2" t="s">
        <v>76</v>
      </c>
      <c r="K754" s="2" t="s">
        <v>77</v>
      </c>
      <c r="L754" s="10">
        <v>42214.0</v>
      </c>
      <c r="M754" s="2" t="s">
        <v>34</v>
      </c>
      <c r="N754" s="11">
        <v>0.2</v>
      </c>
      <c r="O754" s="12">
        <v>30.0</v>
      </c>
      <c r="P754" s="13">
        <v>0.34</v>
      </c>
      <c r="Q754" s="13">
        <v>88.0</v>
      </c>
      <c r="R754" s="13">
        <f t="shared" si="1"/>
        <v>110</v>
      </c>
      <c r="S754" s="14">
        <f t="shared" si="2"/>
        <v>22</v>
      </c>
      <c r="T754" s="14">
        <f t="shared" si="3"/>
        <v>0.3409090909</v>
      </c>
      <c r="U754" s="15" t="str">
        <f>vlookup(F754,'Sub categories'!$A:$C,3,False)</f>
        <v>Envelopes</v>
      </c>
      <c r="V754" s="16">
        <f t="shared" si="4"/>
        <v>9</v>
      </c>
      <c r="W754" s="17">
        <f t="array" ref="W754">INDEX(shipping_prices!$C$1:$F1981,MATCH(I754,shipping_prices!$A$1:$A1981,0),MATCH(M754,shipping_prices!$C$1:$F$1,0))</f>
        <v>6.99</v>
      </c>
      <c r="X754" s="15" t="str">
        <f t="shared" si="5"/>
        <v>Harry MarieDallasTexas</v>
      </c>
      <c r="Y754" s="15" t="str">
        <f t="shared" si="6"/>
        <v>Low</v>
      </c>
    </row>
    <row r="755">
      <c r="A755" s="1">
        <v>42205.0</v>
      </c>
      <c r="B755" s="2" t="s">
        <v>1632</v>
      </c>
      <c r="C755" s="2">
        <v>5.0</v>
      </c>
      <c r="D755" s="2" t="s">
        <v>1633</v>
      </c>
      <c r="E755" s="2" t="s">
        <v>37</v>
      </c>
      <c r="F755" s="2" t="s">
        <v>1250</v>
      </c>
      <c r="G755" s="2" t="s">
        <v>45</v>
      </c>
      <c r="H755" s="2" t="s">
        <v>46</v>
      </c>
      <c r="I755" s="2" t="s">
        <v>1225</v>
      </c>
      <c r="J755" s="2" t="s">
        <v>76</v>
      </c>
      <c r="K755" s="2" t="s">
        <v>77</v>
      </c>
      <c r="L755" s="10">
        <v>42214.0</v>
      </c>
      <c r="M755" s="2" t="s">
        <v>34</v>
      </c>
      <c r="N755" s="11">
        <v>0.3</v>
      </c>
      <c r="O755" s="12">
        <v>-94.0</v>
      </c>
      <c r="P755" s="13">
        <v>-0.14</v>
      </c>
      <c r="Q755" s="13">
        <v>658.0</v>
      </c>
      <c r="R755" s="13">
        <f t="shared" si="1"/>
        <v>940</v>
      </c>
      <c r="S755" s="14">
        <f t="shared" si="2"/>
        <v>188</v>
      </c>
      <c r="T755" s="14">
        <f t="shared" si="3"/>
        <v>-0.1428571429</v>
      </c>
      <c r="U755" s="15" t="str">
        <f>vlookup(F755,'Sub categories'!$A:$C,3,False)</f>
        <v>Chairs</v>
      </c>
      <c r="V755" s="16">
        <f t="shared" si="4"/>
        <v>9</v>
      </c>
      <c r="W755" s="17">
        <f t="array" ref="W755">INDEX(shipping_prices!$C$1:$F1982,MATCH(I755,shipping_prices!$A$1:$A1982,0),MATCH(M755,shipping_prices!$C$1:$F$1,0))</f>
        <v>6.99</v>
      </c>
      <c r="X755" s="15" t="str">
        <f t="shared" si="5"/>
        <v>Harry MarieDallasTexas</v>
      </c>
      <c r="Y755" s="15" t="str">
        <f t="shared" si="6"/>
        <v>loss</v>
      </c>
    </row>
    <row r="756" hidden="1">
      <c r="A756" s="1">
        <v>42205.0</v>
      </c>
      <c r="B756" s="2" t="s">
        <v>1636</v>
      </c>
      <c r="C756" s="2">
        <v>4.0</v>
      </c>
      <c r="D756" s="2" t="s">
        <v>1637</v>
      </c>
      <c r="E756" s="2" t="s">
        <v>27</v>
      </c>
      <c r="F756" s="2" t="s">
        <v>1638</v>
      </c>
      <c r="G756" s="2" t="s">
        <v>39</v>
      </c>
      <c r="H756" s="2" t="s">
        <v>146</v>
      </c>
      <c r="I756" s="2" t="s">
        <v>1639</v>
      </c>
      <c r="J756" s="2" t="s">
        <v>1343</v>
      </c>
      <c r="K756" s="2" t="s">
        <v>43</v>
      </c>
      <c r="L756" s="10">
        <v>42209.0</v>
      </c>
      <c r="M756" s="2" t="s">
        <v>34</v>
      </c>
      <c r="N756" s="11">
        <v>0.7</v>
      </c>
      <c r="O756" s="12">
        <v>-5.0</v>
      </c>
      <c r="P756" s="13">
        <v>-0.7</v>
      </c>
      <c r="Q756" s="13">
        <v>6.0</v>
      </c>
      <c r="R756" s="13">
        <f t="shared" si="1"/>
        <v>20</v>
      </c>
      <c r="S756" s="14">
        <f t="shared" si="2"/>
        <v>5</v>
      </c>
      <c r="T756" s="14">
        <f t="shared" si="3"/>
        <v>-0.8333333333</v>
      </c>
      <c r="U756" s="15" t="str">
        <f>vlookup(F756,'Sub categories'!$A:$C,3,False)</f>
        <v>Binders</v>
      </c>
      <c r="V756" s="16">
        <f t="shared" si="4"/>
        <v>4</v>
      </c>
      <c r="W756" s="17">
        <f t="array" ref="W756">INDEX(shipping_prices!$C$1:$F1983,MATCH(I756,shipping_prices!$A$1:$A1983,0),MATCH(M756,shipping_prices!$C$1:$F$1,0))</f>
        <v>14.45</v>
      </c>
      <c r="X756" s="15" t="str">
        <f t="shared" si="5"/>
        <v>Tim BrockmanSalemOregon</v>
      </c>
      <c r="Y756" s="15" t="str">
        <f t="shared" si="6"/>
        <v>loss</v>
      </c>
    </row>
    <row r="757" hidden="1">
      <c r="A757" s="1">
        <v>42205.0</v>
      </c>
      <c r="B757" s="2" t="s">
        <v>1636</v>
      </c>
      <c r="C757" s="2">
        <v>2.0</v>
      </c>
      <c r="D757" s="2" t="s">
        <v>1637</v>
      </c>
      <c r="E757" s="2" t="s">
        <v>27</v>
      </c>
      <c r="F757" s="2" t="s">
        <v>1640</v>
      </c>
      <c r="G757" s="2" t="s">
        <v>39</v>
      </c>
      <c r="H757" s="2" t="s">
        <v>51</v>
      </c>
      <c r="I757" s="2" t="s">
        <v>1639</v>
      </c>
      <c r="J757" s="2" t="s">
        <v>1343</v>
      </c>
      <c r="K757" s="2" t="s">
        <v>43</v>
      </c>
      <c r="L757" s="10">
        <v>42209.0</v>
      </c>
      <c r="M757" s="2" t="s">
        <v>34</v>
      </c>
      <c r="N757" s="11">
        <v>0.2</v>
      </c>
      <c r="O757" s="12">
        <v>4.0</v>
      </c>
      <c r="P757" s="13">
        <v>0.35</v>
      </c>
      <c r="Q757" s="13">
        <v>10.0</v>
      </c>
      <c r="R757" s="13">
        <f t="shared" si="1"/>
        <v>12.5</v>
      </c>
      <c r="S757" s="14">
        <f t="shared" si="2"/>
        <v>6.25</v>
      </c>
      <c r="T757" s="14">
        <f t="shared" si="3"/>
        <v>0.4</v>
      </c>
      <c r="U757" s="15" t="str">
        <f>vlookup(F757,'Sub categories'!$A:$C,3,False)</f>
        <v>Paper</v>
      </c>
      <c r="V757" s="16">
        <f t="shared" si="4"/>
        <v>4</v>
      </c>
      <c r="W757" s="17">
        <f t="array" ref="W757">INDEX(shipping_prices!$C$1:$F1984,MATCH(I757,shipping_prices!$A$1:$A1984,0),MATCH(M757,shipping_prices!$C$1:$F$1,0))</f>
        <v>14.45</v>
      </c>
      <c r="X757" s="15" t="str">
        <f t="shared" si="5"/>
        <v>Tim BrockmanSalemOregon</v>
      </c>
      <c r="Y757" s="15" t="str">
        <f t="shared" si="6"/>
        <v>Low</v>
      </c>
    </row>
    <row r="758" hidden="1">
      <c r="A758" s="1">
        <v>42205.0</v>
      </c>
      <c r="B758" s="2" t="s">
        <v>1636</v>
      </c>
      <c r="C758" s="2">
        <v>5.0</v>
      </c>
      <c r="D758" s="2" t="s">
        <v>1637</v>
      </c>
      <c r="E758" s="2" t="s">
        <v>27</v>
      </c>
      <c r="F758" s="2" t="s">
        <v>670</v>
      </c>
      <c r="G758" s="2" t="s">
        <v>39</v>
      </c>
      <c r="H758" s="2" t="s">
        <v>193</v>
      </c>
      <c r="I758" s="2" t="s">
        <v>1639</v>
      </c>
      <c r="J758" s="2" t="s">
        <v>1343</v>
      </c>
      <c r="K758" s="2" t="s">
        <v>43</v>
      </c>
      <c r="L758" s="10">
        <v>42209.0</v>
      </c>
      <c r="M758" s="2" t="s">
        <v>34</v>
      </c>
      <c r="N758" s="11">
        <v>0.2</v>
      </c>
      <c r="O758" s="12">
        <v>4.0</v>
      </c>
      <c r="P758" s="13">
        <v>0.33</v>
      </c>
      <c r="Q758" s="13">
        <v>12.0</v>
      </c>
      <c r="R758" s="13">
        <f t="shared" si="1"/>
        <v>15</v>
      </c>
      <c r="S758" s="14">
        <f t="shared" si="2"/>
        <v>3</v>
      </c>
      <c r="T758" s="14">
        <f t="shared" si="3"/>
        <v>0.3333333333</v>
      </c>
      <c r="U758" s="15" t="str">
        <f>vlookup(F758,'Sub categories'!$A:$C,3,False)</f>
        <v>Labels</v>
      </c>
      <c r="V758" s="16">
        <f t="shared" si="4"/>
        <v>4</v>
      </c>
      <c r="W758" s="17">
        <f t="array" ref="W758">INDEX(shipping_prices!$C$1:$F1985,MATCH(I758,shipping_prices!$A$1:$A1985,0),MATCH(M758,shipping_prices!$C$1:$F$1,0))</f>
        <v>14.45</v>
      </c>
      <c r="X758" s="15" t="str">
        <f t="shared" si="5"/>
        <v>Tim BrockmanSalemOregon</v>
      </c>
      <c r="Y758" s="15" t="str">
        <f t="shared" si="6"/>
        <v>Low</v>
      </c>
    </row>
    <row r="759" hidden="1">
      <c r="A759" s="1">
        <v>42205.0</v>
      </c>
      <c r="B759" s="2" t="s">
        <v>1636</v>
      </c>
      <c r="C759" s="2">
        <v>5.0</v>
      </c>
      <c r="D759" s="2" t="s">
        <v>1637</v>
      </c>
      <c r="E759" s="2" t="s">
        <v>27</v>
      </c>
      <c r="F759" s="2" t="s">
        <v>1641</v>
      </c>
      <c r="G759" s="2" t="s">
        <v>39</v>
      </c>
      <c r="H759" s="2" t="s">
        <v>146</v>
      </c>
      <c r="I759" s="2" t="s">
        <v>1639</v>
      </c>
      <c r="J759" s="2" t="s">
        <v>1343</v>
      </c>
      <c r="K759" s="2" t="s">
        <v>43</v>
      </c>
      <c r="L759" s="10">
        <v>42209.0</v>
      </c>
      <c r="M759" s="2" t="s">
        <v>34</v>
      </c>
      <c r="N759" s="11">
        <v>0.2</v>
      </c>
      <c r="O759" s="12">
        <v>-3.0</v>
      </c>
      <c r="P759" s="13">
        <v>-0.19</v>
      </c>
      <c r="Q759" s="13">
        <v>14.0</v>
      </c>
      <c r="R759" s="13">
        <f t="shared" si="1"/>
        <v>17.5</v>
      </c>
      <c r="S759" s="14">
        <f t="shared" si="2"/>
        <v>3.5</v>
      </c>
      <c r="T759" s="14">
        <f t="shared" si="3"/>
        <v>-0.2142857143</v>
      </c>
      <c r="U759" s="15" t="str">
        <f>vlookup(F759,'Sub categories'!$A:$C,3,False)</f>
        <v>Supplies</v>
      </c>
      <c r="V759" s="16">
        <f t="shared" si="4"/>
        <v>4</v>
      </c>
      <c r="W759" s="17">
        <f t="array" ref="W759">INDEX(shipping_prices!$C$1:$F1986,MATCH(I759,shipping_prices!$A$1:$A1986,0),MATCH(M759,shipping_prices!$C$1:$F$1,0))</f>
        <v>14.45</v>
      </c>
      <c r="X759" s="15" t="str">
        <f t="shared" si="5"/>
        <v>Tim BrockmanSalemOregon</v>
      </c>
      <c r="Y759" s="15" t="str">
        <f t="shared" si="6"/>
        <v>loss</v>
      </c>
    </row>
    <row r="760" hidden="1">
      <c r="A760" s="1">
        <v>42205.0</v>
      </c>
      <c r="B760" s="2" t="s">
        <v>1636</v>
      </c>
      <c r="C760" s="2">
        <v>7.0</v>
      </c>
      <c r="D760" s="2" t="s">
        <v>1637</v>
      </c>
      <c r="E760" s="2" t="s">
        <v>27</v>
      </c>
      <c r="F760" s="2" t="s">
        <v>584</v>
      </c>
      <c r="G760" s="2" t="s">
        <v>39</v>
      </c>
      <c r="H760" s="2" t="s">
        <v>193</v>
      </c>
      <c r="I760" s="2" t="s">
        <v>1639</v>
      </c>
      <c r="J760" s="2" t="s">
        <v>1343</v>
      </c>
      <c r="K760" s="2" t="s">
        <v>43</v>
      </c>
      <c r="L760" s="10">
        <v>42209.0</v>
      </c>
      <c r="M760" s="2" t="s">
        <v>34</v>
      </c>
      <c r="N760" s="11">
        <v>0.2</v>
      </c>
      <c r="O760" s="12">
        <v>9.0</v>
      </c>
      <c r="P760" s="13">
        <v>0.33</v>
      </c>
      <c r="Q760" s="13">
        <v>28.0</v>
      </c>
      <c r="R760" s="13">
        <f t="shared" si="1"/>
        <v>35</v>
      </c>
      <c r="S760" s="14">
        <f t="shared" si="2"/>
        <v>5</v>
      </c>
      <c r="T760" s="14">
        <f t="shared" si="3"/>
        <v>0.3214285714</v>
      </c>
      <c r="U760" s="15" t="str">
        <f>vlookup(F760,'Sub categories'!$A:$C,3,False)</f>
        <v>Labels</v>
      </c>
      <c r="V760" s="16">
        <f t="shared" si="4"/>
        <v>4</v>
      </c>
      <c r="W760" s="17">
        <f t="array" ref="W760">INDEX(shipping_prices!$C$1:$F1987,MATCH(I760,shipping_prices!$A$1:$A1987,0),MATCH(M760,shipping_prices!$C$1:$F$1,0))</f>
        <v>14.45</v>
      </c>
      <c r="X760" s="15" t="str">
        <f t="shared" si="5"/>
        <v>Tim BrockmanSalemOregon</v>
      </c>
      <c r="Y760" s="15" t="str">
        <f t="shared" si="6"/>
        <v>Low</v>
      </c>
    </row>
    <row r="761" hidden="1">
      <c r="A761" s="1">
        <v>42205.0</v>
      </c>
      <c r="B761" s="2" t="s">
        <v>1636</v>
      </c>
      <c r="C761" s="2">
        <v>3.0</v>
      </c>
      <c r="D761" s="2" t="s">
        <v>1637</v>
      </c>
      <c r="E761" s="2" t="s">
        <v>27</v>
      </c>
      <c r="F761" s="2" t="s">
        <v>1642</v>
      </c>
      <c r="G761" s="2" t="s">
        <v>39</v>
      </c>
      <c r="H761" s="2" t="s">
        <v>79</v>
      </c>
      <c r="I761" s="2" t="s">
        <v>1639</v>
      </c>
      <c r="J761" s="2" t="s">
        <v>1343</v>
      </c>
      <c r="K761" s="2" t="s">
        <v>43</v>
      </c>
      <c r="L761" s="10">
        <v>42209.0</v>
      </c>
      <c r="M761" s="2" t="s">
        <v>34</v>
      </c>
      <c r="N761" s="11">
        <v>0.2</v>
      </c>
      <c r="O761" s="12">
        <v>3.0</v>
      </c>
      <c r="P761" s="13">
        <v>0.08</v>
      </c>
      <c r="Q761" s="13">
        <v>39.0</v>
      </c>
      <c r="R761" s="13">
        <f t="shared" si="1"/>
        <v>48.75</v>
      </c>
      <c r="S761" s="14">
        <f t="shared" si="2"/>
        <v>16.25</v>
      </c>
      <c r="T761" s="14">
        <f t="shared" si="3"/>
        <v>0.07692307692</v>
      </c>
      <c r="U761" s="15" t="str">
        <f>vlookup(F761,'Sub categories'!$A:$C,3,False)</f>
        <v>Storage</v>
      </c>
      <c r="V761" s="16">
        <f t="shared" si="4"/>
        <v>4</v>
      </c>
      <c r="W761" s="17">
        <f t="array" ref="W761">INDEX(shipping_prices!$C$1:$F1988,MATCH(I761,shipping_prices!$A$1:$A1988,0),MATCH(M761,shipping_prices!$C$1:$F$1,0))</f>
        <v>14.45</v>
      </c>
      <c r="X761" s="15" t="str">
        <f t="shared" si="5"/>
        <v>Tim BrockmanSalemOregon</v>
      </c>
      <c r="Y761" s="15" t="str">
        <f t="shared" si="6"/>
        <v>Low</v>
      </c>
    </row>
    <row r="762" hidden="1">
      <c r="A762" s="1">
        <v>42205.0</v>
      </c>
      <c r="B762" s="2" t="s">
        <v>1636</v>
      </c>
      <c r="C762" s="2">
        <v>3.0</v>
      </c>
      <c r="D762" s="2" t="s">
        <v>1637</v>
      </c>
      <c r="E762" s="2" t="s">
        <v>27</v>
      </c>
      <c r="F762" s="2" t="s">
        <v>1643</v>
      </c>
      <c r="G762" s="2" t="s">
        <v>29</v>
      </c>
      <c r="H762" s="2" t="s">
        <v>503</v>
      </c>
      <c r="I762" s="2" t="s">
        <v>1639</v>
      </c>
      <c r="J762" s="2" t="s">
        <v>1343</v>
      </c>
      <c r="K762" s="2" t="s">
        <v>43</v>
      </c>
      <c r="L762" s="10">
        <v>42209.0</v>
      </c>
      <c r="M762" s="2" t="s">
        <v>34</v>
      </c>
      <c r="N762" s="11">
        <v>0.2</v>
      </c>
      <c r="O762" s="12">
        <v>20.0</v>
      </c>
      <c r="P762" s="13">
        <v>0.38</v>
      </c>
      <c r="Q762" s="13">
        <v>53.0</v>
      </c>
      <c r="R762" s="13">
        <f t="shared" si="1"/>
        <v>66.25</v>
      </c>
      <c r="S762" s="14">
        <f t="shared" si="2"/>
        <v>22.08333333</v>
      </c>
      <c r="T762" s="14">
        <f t="shared" si="3"/>
        <v>0.3773584906</v>
      </c>
      <c r="U762" s="15" t="str">
        <f>vlookup(F762,'Sub categories'!$A:$C,3,False)</f>
        <v>Phones</v>
      </c>
      <c r="V762" s="16">
        <f t="shared" si="4"/>
        <v>4</v>
      </c>
      <c r="W762" s="17">
        <f t="array" ref="W762">INDEX(shipping_prices!$C$1:$F1989,MATCH(I762,shipping_prices!$A$1:$A1989,0),MATCH(M762,shipping_prices!$C$1:$F$1,0))</f>
        <v>14.45</v>
      </c>
      <c r="X762" s="15" t="str">
        <f t="shared" si="5"/>
        <v>Tim BrockmanSalemOregon</v>
      </c>
      <c r="Y762" s="15" t="str">
        <f t="shared" si="6"/>
        <v>Low</v>
      </c>
    </row>
    <row r="763" hidden="1">
      <c r="A763" s="1">
        <v>42205.0</v>
      </c>
      <c r="B763" s="2" t="s">
        <v>1636</v>
      </c>
      <c r="C763" s="2">
        <v>10.0</v>
      </c>
      <c r="D763" s="2" t="s">
        <v>1637</v>
      </c>
      <c r="E763" s="2" t="s">
        <v>27</v>
      </c>
      <c r="F763" s="2" t="s">
        <v>1644</v>
      </c>
      <c r="G763" s="2" t="s">
        <v>29</v>
      </c>
      <c r="H763" s="2" t="s">
        <v>371</v>
      </c>
      <c r="I763" s="2" t="s">
        <v>1639</v>
      </c>
      <c r="J763" s="2" t="s">
        <v>1343</v>
      </c>
      <c r="K763" s="2" t="s">
        <v>43</v>
      </c>
      <c r="L763" s="10">
        <v>42209.0</v>
      </c>
      <c r="M763" s="2" t="s">
        <v>34</v>
      </c>
      <c r="N763" s="11">
        <v>0.2</v>
      </c>
      <c r="O763" s="12">
        <v>-18.0</v>
      </c>
      <c r="P763" s="13">
        <v>-0.18</v>
      </c>
      <c r="Q763" s="13">
        <v>104.0</v>
      </c>
      <c r="R763" s="13">
        <f t="shared" si="1"/>
        <v>130</v>
      </c>
      <c r="S763" s="14">
        <f t="shared" si="2"/>
        <v>13</v>
      </c>
      <c r="T763" s="14">
        <f t="shared" si="3"/>
        <v>-0.1730769231</v>
      </c>
      <c r="U763" s="15" t="str">
        <f>vlookup(F763,'Sub categories'!$A:$C,3,False)</f>
        <v>Accessories</v>
      </c>
      <c r="V763" s="16">
        <f t="shared" si="4"/>
        <v>4</v>
      </c>
      <c r="W763" s="17">
        <f t="array" ref="W763">INDEX(shipping_prices!$C$1:$F1990,MATCH(I763,shipping_prices!$A$1:$A1990,0),MATCH(M763,shipping_prices!$C$1:$F$1,0))</f>
        <v>14.45</v>
      </c>
      <c r="X763" s="15" t="str">
        <f t="shared" si="5"/>
        <v>Tim BrockmanSalemOregon</v>
      </c>
      <c r="Y763" s="15" t="str">
        <f t="shared" si="6"/>
        <v>loss</v>
      </c>
    </row>
    <row r="764" hidden="1">
      <c r="A764" s="1">
        <v>42205.0</v>
      </c>
      <c r="B764" s="2" t="s">
        <v>1645</v>
      </c>
      <c r="C764" s="2">
        <v>5.0</v>
      </c>
      <c r="D764" s="2" t="s">
        <v>1082</v>
      </c>
      <c r="E764" s="2" t="s">
        <v>49</v>
      </c>
      <c r="F764" s="2" t="s">
        <v>1646</v>
      </c>
      <c r="G764" s="2" t="s">
        <v>39</v>
      </c>
      <c r="H764" s="2" t="s">
        <v>1647</v>
      </c>
      <c r="I764" s="2" t="s">
        <v>1648</v>
      </c>
      <c r="J764" s="2" t="s">
        <v>136</v>
      </c>
      <c r="K764" s="2" t="s">
        <v>43</v>
      </c>
      <c r="L764" s="10">
        <v>42214.0</v>
      </c>
      <c r="M764" s="2" t="s">
        <v>142</v>
      </c>
      <c r="N764" s="11">
        <v>0.0</v>
      </c>
      <c r="O764" s="12">
        <v>23.0</v>
      </c>
      <c r="P764" s="13">
        <v>0.48</v>
      </c>
      <c r="Q764" s="13">
        <v>48.0</v>
      </c>
      <c r="R764" s="13">
        <f t="shared" si="1"/>
        <v>48</v>
      </c>
      <c r="S764" s="14">
        <f t="shared" si="2"/>
        <v>9.6</v>
      </c>
      <c r="T764" s="14">
        <f t="shared" si="3"/>
        <v>0.4791666667</v>
      </c>
      <c r="U764" s="15" t="str">
        <f>vlookup(F764,'Sub categories'!$A:$C,3,False)</f>
        <v>Paper</v>
      </c>
      <c r="V764" s="16">
        <f t="shared" si="4"/>
        <v>9</v>
      </c>
      <c r="W764" s="17">
        <f t="array" ref="W764">INDEX(shipping_prices!$C$1:$F1991,MATCH(I764,shipping_prices!$A$1:$A1991,0),MATCH(M764,shipping_prices!$C$1:$F$1,0))</f>
        <v>24.85</v>
      </c>
      <c r="X764" s="15" t="str">
        <f t="shared" si="5"/>
        <v>Dean percerMurrayUtah</v>
      </c>
      <c r="Y764" s="15" t="str">
        <f t="shared" si="6"/>
        <v>Low</v>
      </c>
    </row>
    <row r="765" hidden="1">
      <c r="A765" s="1">
        <v>42205.0</v>
      </c>
      <c r="B765" s="2" t="s">
        <v>1649</v>
      </c>
      <c r="C765" s="2">
        <v>3.0</v>
      </c>
      <c r="D765" s="2" t="s">
        <v>1650</v>
      </c>
      <c r="E765" s="2" t="s">
        <v>37</v>
      </c>
      <c r="F765" s="2" t="s">
        <v>1194</v>
      </c>
      <c r="G765" s="2" t="s">
        <v>39</v>
      </c>
      <c r="H765" s="2" t="s">
        <v>1195</v>
      </c>
      <c r="I765" s="2" t="s">
        <v>1651</v>
      </c>
      <c r="J765" s="2" t="s">
        <v>218</v>
      </c>
      <c r="K765" s="2" t="s">
        <v>54</v>
      </c>
      <c r="L765" s="10">
        <v>42213.0</v>
      </c>
      <c r="M765" s="2" t="s">
        <v>90</v>
      </c>
      <c r="N765" s="11">
        <v>0.0</v>
      </c>
      <c r="O765" s="12">
        <v>6.0</v>
      </c>
      <c r="P765" s="13">
        <v>0.47</v>
      </c>
      <c r="Q765" s="13">
        <v>12.0</v>
      </c>
      <c r="R765" s="13">
        <f t="shared" si="1"/>
        <v>12</v>
      </c>
      <c r="S765" s="14">
        <f t="shared" si="2"/>
        <v>4</v>
      </c>
      <c r="T765" s="14">
        <f t="shared" si="3"/>
        <v>0.5</v>
      </c>
      <c r="U765" s="15" t="str">
        <f>vlookup(F765,'Sub categories'!$A:$C,3,False)</f>
        <v>Binders</v>
      </c>
      <c r="V765" s="16">
        <f t="shared" si="4"/>
        <v>8</v>
      </c>
      <c r="W765" s="17">
        <f t="array" ref="W765">INDEX(shipping_prices!$C$1:$F1992,MATCH(I765,shipping_prices!$A$1:$A1992,0),MATCH(M765,shipping_prices!$C$1:$F$1,0))</f>
        <v>1.51</v>
      </c>
      <c r="X765" s="15" t="str">
        <f t="shared" si="5"/>
        <v>Kimberly CarterHendersonKentucky</v>
      </c>
      <c r="Y765" s="15" t="str">
        <f t="shared" si="6"/>
        <v>Low</v>
      </c>
    </row>
    <row r="766" hidden="1">
      <c r="A766" s="1">
        <v>42205.0</v>
      </c>
      <c r="B766" s="2" t="s">
        <v>1652</v>
      </c>
      <c r="C766" s="2">
        <v>2.0</v>
      </c>
      <c r="D766" s="2" t="s">
        <v>1653</v>
      </c>
      <c r="E766" s="2" t="s">
        <v>37</v>
      </c>
      <c r="F766" s="2" t="s">
        <v>1654</v>
      </c>
      <c r="G766" s="2" t="s">
        <v>39</v>
      </c>
      <c r="H766" s="2" t="s">
        <v>79</v>
      </c>
      <c r="I766" s="2" t="s">
        <v>41</v>
      </c>
      <c r="J766" s="2" t="s">
        <v>42</v>
      </c>
      <c r="K766" s="2" t="s">
        <v>43</v>
      </c>
      <c r="L766" s="10">
        <v>42210.0</v>
      </c>
      <c r="M766" s="2" t="s">
        <v>34</v>
      </c>
      <c r="N766" s="11">
        <v>0.2</v>
      </c>
      <c r="O766" s="12">
        <v>3.0</v>
      </c>
      <c r="P766" s="13">
        <v>0.36</v>
      </c>
      <c r="Q766" s="13">
        <v>8.0</v>
      </c>
      <c r="R766" s="13">
        <f t="shared" si="1"/>
        <v>10</v>
      </c>
      <c r="S766" s="14">
        <f t="shared" si="2"/>
        <v>5</v>
      </c>
      <c r="T766" s="14">
        <f t="shared" si="3"/>
        <v>0.375</v>
      </c>
      <c r="U766" s="15" t="str">
        <f>vlookup(F766,'Sub categories'!$A:$C,3,False)</f>
        <v>Binders</v>
      </c>
      <c r="V766" s="16">
        <f t="shared" si="4"/>
        <v>5</v>
      </c>
      <c r="W766" s="17">
        <f t="array" ref="W766">INDEX(shipping_prices!$C$1:$F1993,MATCH(I766,shipping_prices!$A$1:$A1993,0),MATCH(M766,shipping_prices!$C$1:$F$1,0))</f>
        <v>10.99</v>
      </c>
      <c r="X766" s="15" t="str">
        <f t="shared" si="5"/>
        <v>Alyssa CrouseSan FranciscoCalifornia</v>
      </c>
      <c r="Y766" s="15" t="str">
        <f t="shared" si="6"/>
        <v>Low</v>
      </c>
    </row>
    <row r="767">
      <c r="A767" s="1">
        <v>42206.0</v>
      </c>
      <c r="B767" s="2" t="s">
        <v>1652</v>
      </c>
      <c r="C767" s="2">
        <v>3.0</v>
      </c>
      <c r="D767" s="2" t="s">
        <v>1653</v>
      </c>
      <c r="E767" s="2" t="s">
        <v>37</v>
      </c>
      <c r="F767" s="2" t="s">
        <v>1655</v>
      </c>
      <c r="G767" s="2" t="s">
        <v>45</v>
      </c>
      <c r="H767" s="2" t="s">
        <v>46</v>
      </c>
      <c r="I767" s="2" t="s">
        <v>41</v>
      </c>
      <c r="J767" s="2" t="s">
        <v>42</v>
      </c>
      <c r="K767" s="2" t="s">
        <v>43</v>
      </c>
      <c r="L767" s="10">
        <v>42210.0</v>
      </c>
      <c r="M767" s="2" t="s">
        <v>34</v>
      </c>
      <c r="N767" s="11">
        <v>0.2</v>
      </c>
      <c r="O767" s="12">
        <v>-17.0</v>
      </c>
      <c r="P767" s="13">
        <v>-0.03</v>
      </c>
      <c r="Q767" s="13">
        <v>698.0</v>
      </c>
      <c r="R767" s="13">
        <f t="shared" si="1"/>
        <v>872.5</v>
      </c>
      <c r="S767" s="14">
        <f t="shared" si="2"/>
        <v>290.8333333</v>
      </c>
      <c r="T767" s="14">
        <f t="shared" si="3"/>
        <v>-0.02435530086</v>
      </c>
      <c r="U767" s="15" t="str">
        <f>vlookup(F767,'Sub categories'!$A:$C,3,False)</f>
        <v>Tables</v>
      </c>
      <c r="V767" s="16">
        <f t="shared" si="4"/>
        <v>4</v>
      </c>
      <c r="W767" s="17">
        <f t="array" ref="W767">INDEX(shipping_prices!$C$1:$F1994,MATCH(I767,shipping_prices!$A$1:$A1994,0),MATCH(M767,shipping_prices!$C$1:$F$1,0))</f>
        <v>10.99</v>
      </c>
      <c r="X767" s="15" t="str">
        <f t="shared" si="5"/>
        <v>Alyssa CrouseSan FranciscoCalifornia</v>
      </c>
      <c r="Y767" s="15" t="str">
        <f t="shared" si="6"/>
        <v>loss</v>
      </c>
    </row>
    <row r="768">
      <c r="A768" s="1">
        <v>42206.0</v>
      </c>
      <c r="B768" s="2" t="s">
        <v>1656</v>
      </c>
      <c r="C768" s="2">
        <v>7.0</v>
      </c>
      <c r="D768" s="2" t="s">
        <v>36</v>
      </c>
      <c r="E768" s="2" t="s">
        <v>37</v>
      </c>
      <c r="F768" s="2" t="s">
        <v>750</v>
      </c>
      <c r="G768" s="2" t="s">
        <v>45</v>
      </c>
      <c r="H768" s="2" t="s">
        <v>227</v>
      </c>
      <c r="I768" s="2" t="s">
        <v>163</v>
      </c>
      <c r="J768" s="2" t="s">
        <v>164</v>
      </c>
      <c r="K768" s="2" t="s">
        <v>33</v>
      </c>
      <c r="L768" s="10">
        <v>42210.0</v>
      </c>
      <c r="M768" s="2" t="s">
        <v>90</v>
      </c>
      <c r="N768" s="11">
        <v>0.3</v>
      </c>
      <c r="O768" s="12">
        <v>-108.0</v>
      </c>
      <c r="P768" s="13">
        <v>-0.24</v>
      </c>
      <c r="Q768" s="13">
        <v>446.0</v>
      </c>
      <c r="R768" s="13">
        <f t="shared" si="1"/>
        <v>637.1428571</v>
      </c>
      <c r="S768" s="14">
        <f t="shared" si="2"/>
        <v>91.02040816</v>
      </c>
      <c r="T768" s="14">
        <f t="shared" si="3"/>
        <v>-0.2421524664</v>
      </c>
      <c r="U768" s="15" t="str">
        <f>vlookup(F768,'Sub categories'!$A:$C,3,False)</f>
        <v>Chairs</v>
      </c>
      <c r="V768" s="16">
        <f t="shared" si="4"/>
        <v>4</v>
      </c>
      <c r="W768" s="17">
        <f t="array" ref="W768">INDEX(shipping_prices!$C$1:$F1995,MATCH(I768,shipping_prices!$A$1:$A1995,0),MATCH(M768,shipping_prices!$C$1:$F$1,0))</f>
        <v>6.23</v>
      </c>
      <c r="X768" s="15" t="str">
        <f t="shared" si="5"/>
        <v>Ed BraxtonPhiladelphiaPennsylvania</v>
      </c>
      <c r="Y768" s="15" t="str">
        <f t="shared" si="6"/>
        <v>loss</v>
      </c>
    </row>
    <row r="769">
      <c r="A769" s="1">
        <v>42206.0</v>
      </c>
      <c r="B769" s="2" t="s">
        <v>1657</v>
      </c>
      <c r="C769" s="2">
        <v>2.0</v>
      </c>
      <c r="D769" s="2" t="s">
        <v>1658</v>
      </c>
      <c r="E769" s="2" t="s">
        <v>27</v>
      </c>
      <c r="F769" s="2" t="s">
        <v>1533</v>
      </c>
      <c r="G769" s="2" t="s">
        <v>45</v>
      </c>
      <c r="H769" s="2" t="s">
        <v>1024</v>
      </c>
      <c r="I769" s="2" t="s">
        <v>1140</v>
      </c>
      <c r="J769" s="2" t="s">
        <v>311</v>
      </c>
      <c r="K769" s="2" t="s">
        <v>33</v>
      </c>
      <c r="L769" s="10">
        <v>42210.0</v>
      </c>
      <c r="M769" s="2" t="s">
        <v>142</v>
      </c>
      <c r="N769" s="11">
        <v>0.0</v>
      </c>
      <c r="O769" s="12">
        <v>3.0</v>
      </c>
      <c r="P769" s="13">
        <v>0.31</v>
      </c>
      <c r="Q769" s="13">
        <v>10.0</v>
      </c>
      <c r="R769" s="13">
        <f t="shared" si="1"/>
        <v>10</v>
      </c>
      <c r="S769" s="14">
        <f t="shared" si="2"/>
        <v>5</v>
      </c>
      <c r="T769" s="14">
        <f t="shared" si="3"/>
        <v>0.3</v>
      </c>
      <c r="U769" s="15" t="str">
        <f>vlookup(F769,'Sub categories'!$A:$C,3,False)</f>
        <v>Furnishings</v>
      </c>
      <c r="V769" s="16">
        <f t="shared" si="4"/>
        <v>4</v>
      </c>
      <c r="W769" s="17">
        <f t="array" ref="W769">INDEX(shipping_prices!$C$1:$F1996,MATCH(I769,shipping_prices!$A$1:$A1996,0),MATCH(M769,shipping_prices!$C$1:$F$1,0))</f>
        <v>19.98</v>
      </c>
      <c r="X769" s="15" t="str">
        <f t="shared" si="5"/>
        <v>Seth VernonDoverDelaware</v>
      </c>
      <c r="Y769" s="15" t="str">
        <f t="shared" si="6"/>
        <v>Low</v>
      </c>
    </row>
    <row r="770" hidden="1">
      <c r="A770" s="1">
        <v>42206.0</v>
      </c>
      <c r="B770" s="2" t="s">
        <v>1659</v>
      </c>
      <c r="C770" s="2">
        <v>5.0</v>
      </c>
      <c r="D770" s="2" t="s">
        <v>1660</v>
      </c>
      <c r="E770" s="2" t="s">
        <v>27</v>
      </c>
      <c r="F770" s="2" t="s">
        <v>296</v>
      </c>
      <c r="G770" s="2" t="s">
        <v>39</v>
      </c>
      <c r="H770" s="2" t="s">
        <v>297</v>
      </c>
      <c r="I770" s="2" t="s">
        <v>1117</v>
      </c>
      <c r="J770" s="2" t="s">
        <v>89</v>
      </c>
      <c r="K770" s="2" t="s">
        <v>54</v>
      </c>
      <c r="L770" s="10">
        <v>42217.0</v>
      </c>
      <c r="M770" s="2" t="s">
        <v>142</v>
      </c>
      <c r="N770" s="11">
        <v>0.0</v>
      </c>
      <c r="O770" s="12">
        <v>9.0</v>
      </c>
      <c r="P770" s="13">
        <v>0.27</v>
      </c>
      <c r="Q770" s="13">
        <v>34.0</v>
      </c>
      <c r="R770" s="13">
        <f t="shared" si="1"/>
        <v>34</v>
      </c>
      <c r="S770" s="14">
        <f t="shared" si="2"/>
        <v>6.8</v>
      </c>
      <c r="T770" s="14">
        <f t="shared" si="3"/>
        <v>0.2647058824</v>
      </c>
      <c r="U770" s="15" t="str">
        <f>vlookup(F770,'Sub categories'!$A:$C,3,False)</f>
        <v>Supplies</v>
      </c>
      <c r="V770" s="16">
        <f t="shared" si="4"/>
        <v>11</v>
      </c>
      <c r="W770" s="17">
        <f t="array" ref="W770">INDEX(shipping_prices!$C$1:$F1997,MATCH(I770,shipping_prices!$A$1:$A1997,0),MATCH(M770,shipping_prices!$C$1:$F$1,0))</f>
        <v>15.9</v>
      </c>
      <c r="X770" s="15" t="str">
        <f t="shared" si="5"/>
        <v>Tamara DahlenVirginia BeachVirginia</v>
      </c>
      <c r="Y770" s="15" t="str">
        <f t="shared" si="6"/>
        <v>Low</v>
      </c>
    </row>
    <row r="771" hidden="1">
      <c r="A771" s="1">
        <v>42206.0</v>
      </c>
      <c r="B771" s="2" t="s">
        <v>1661</v>
      </c>
      <c r="C771" s="2">
        <v>7.0</v>
      </c>
      <c r="D771" s="2" t="s">
        <v>1662</v>
      </c>
      <c r="E771" s="2" t="s">
        <v>49</v>
      </c>
      <c r="F771" s="2" t="s">
        <v>1663</v>
      </c>
      <c r="G771" s="2" t="s">
        <v>39</v>
      </c>
      <c r="H771" s="2" t="s">
        <v>193</v>
      </c>
      <c r="I771" s="2" t="s">
        <v>1664</v>
      </c>
      <c r="J771" s="2" t="s">
        <v>497</v>
      </c>
      <c r="K771" s="2" t="s">
        <v>77</v>
      </c>
      <c r="L771" s="10">
        <v>42209.0</v>
      </c>
      <c r="M771" s="2" t="s">
        <v>142</v>
      </c>
      <c r="N771" s="11">
        <v>0.0</v>
      </c>
      <c r="O771" s="12">
        <v>10.0</v>
      </c>
      <c r="P771" s="13">
        <v>0.48</v>
      </c>
      <c r="Q771" s="13">
        <v>22.0</v>
      </c>
      <c r="R771" s="13">
        <f t="shared" si="1"/>
        <v>22</v>
      </c>
      <c r="S771" s="14">
        <f t="shared" si="2"/>
        <v>3.142857143</v>
      </c>
      <c r="T771" s="14">
        <f t="shared" si="3"/>
        <v>0.4545454545</v>
      </c>
      <c r="U771" s="15" t="str">
        <f>vlookup(F771,'Sub categories'!$A:$C,3,False)</f>
        <v>Labels</v>
      </c>
      <c r="V771" s="16">
        <f t="shared" si="4"/>
        <v>3</v>
      </c>
      <c r="W771" s="17">
        <f t="array" ref="W771">INDEX(shipping_prices!$C$1:$F1998,MATCH(I771,shipping_prices!$A$1:$A1998,0),MATCH(M771,shipping_prices!$C$1:$F$1,0))</f>
        <v>17.85</v>
      </c>
      <c r="X771" s="15" t="str">
        <f t="shared" si="5"/>
        <v>Joni SundaresamAppletonWisconsin</v>
      </c>
      <c r="Y771" s="15" t="str">
        <f t="shared" si="6"/>
        <v>Low</v>
      </c>
    </row>
    <row r="772" hidden="1">
      <c r="A772" s="1">
        <v>42206.0</v>
      </c>
      <c r="B772" s="2" t="s">
        <v>1665</v>
      </c>
      <c r="C772" s="2">
        <v>3.0</v>
      </c>
      <c r="D772" s="2" t="s">
        <v>1245</v>
      </c>
      <c r="E772" s="2" t="s">
        <v>27</v>
      </c>
      <c r="F772" s="2" t="s">
        <v>1666</v>
      </c>
      <c r="G772" s="2" t="s">
        <v>39</v>
      </c>
      <c r="H772" s="2" t="s">
        <v>79</v>
      </c>
      <c r="I772" s="2" t="s">
        <v>75</v>
      </c>
      <c r="J772" s="2" t="s">
        <v>76</v>
      </c>
      <c r="K772" s="2" t="s">
        <v>77</v>
      </c>
      <c r="L772" s="10">
        <v>42211.0</v>
      </c>
      <c r="M772" s="2" t="s">
        <v>34</v>
      </c>
      <c r="N772" s="11">
        <v>0.8</v>
      </c>
      <c r="O772" s="12">
        <v>-460.0</v>
      </c>
      <c r="P772" s="13">
        <v>-2.6</v>
      </c>
      <c r="Q772" s="13">
        <v>177.0</v>
      </c>
      <c r="R772" s="13">
        <f t="shared" si="1"/>
        <v>885</v>
      </c>
      <c r="S772" s="14">
        <f t="shared" si="2"/>
        <v>295</v>
      </c>
      <c r="T772" s="14">
        <f t="shared" si="3"/>
        <v>-2.598870056</v>
      </c>
      <c r="U772" s="15" t="str">
        <f>vlookup(F772,'Sub categories'!$A:$C,3,False)</f>
        <v>Appliances</v>
      </c>
      <c r="V772" s="16">
        <f t="shared" si="4"/>
        <v>5</v>
      </c>
      <c r="W772" s="17">
        <f t="array" ref="W772">INDEX(shipping_prices!$C$1:$F1999,MATCH(I772,shipping_prices!$A$1:$A1999,0),MATCH(M772,shipping_prices!$C$1:$F$1,0))</f>
        <v>11.99</v>
      </c>
      <c r="X772" s="15" t="str">
        <f t="shared" si="5"/>
        <v>Sam CravenHoustonTexas</v>
      </c>
      <c r="Y772" s="15" t="str">
        <f t="shared" si="6"/>
        <v>loss</v>
      </c>
    </row>
    <row r="773" hidden="1">
      <c r="A773" s="1">
        <v>42206.0</v>
      </c>
      <c r="B773" s="2" t="s">
        <v>1667</v>
      </c>
      <c r="C773" s="2">
        <v>2.0</v>
      </c>
      <c r="D773" s="2" t="s">
        <v>1668</v>
      </c>
      <c r="E773" s="2" t="s">
        <v>27</v>
      </c>
      <c r="F773" s="2" t="s">
        <v>1669</v>
      </c>
      <c r="G773" s="2" t="s">
        <v>39</v>
      </c>
      <c r="H773" s="2" t="s">
        <v>726</v>
      </c>
      <c r="I773" s="2" t="s">
        <v>1670</v>
      </c>
      <c r="J773" s="2" t="s">
        <v>53</v>
      </c>
      <c r="K773" s="2" t="s">
        <v>54</v>
      </c>
      <c r="L773" s="10">
        <v>42206.0</v>
      </c>
      <c r="M773" s="2" t="s">
        <v>469</v>
      </c>
      <c r="N773" s="11">
        <v>0.2</v>
      </c>
      <c r="O773" s="12">
        <v>1.0</v>
      </c>
      <c r="P773" s="13">
        <v>0.26</v>
      </c>
      <c r="Q773" s="13">
        <v>4.0</v>
      </c>
      <c r="R773" s="13">
        <f t="shared" si="1"/>
        <v>5</v>
      </c>
      <c r="S773" s="14">
        <f t="shared" si="2"/>
        <v>2.5</v>
      </c>
      <c r="T773" s="14">
        <f t="shared" si="3"/>
        <v>0.25</v>
      </c>
      <c r="U773" s="15" t="str">
        <f>vlookup(F773,'Sub categories'!$A:$C,3,False)</f>
        <v>Art</v>
      </c>
      <c r="V773" s="16">
        <f t="shared" si="4"/>
        <v>0</v>
      </c>
      <c r="W773" s="17">
        <f t="array" ref="W773">INDEX(shipping_prices!$C$1:$F2000,MATCH(I773,shipping_prices!$A$1:$A2000,0),MATCH(M773,shipping_prices!$C$1:$F$1,0))</f>
        <v>46.63</v>
      </c>
      <c r="X773" s="15" t="str">
        <f t="shared" si="5"/>
        <v>Trudy GlockeTampaFlorida</v>
      </c>
      <c r="Y773" s="15" t="str">
        <f t="shared" si="6"/>
        <v>Low</v>
      </c>
    </row>
    <row r="774" hidden="1">
      <c r="A774" s="1">
        <v>42206.0</v>
      </c>
      <c r="B774" s="2" t="s">
        <v>1667</v>
      </c>
      <c r="C774" s="2">
        <v>5.0</v>
      </c>
      <c r="D774" s="2" t="s">
        <v>1668</v>
      </c>
      <c r="E774" s="2" t="s">
        <v>27</v>
      </c>
      <c r="F774" s="2" t="s">
        <v>1671</v>
      </c>
      <c r="G774" s="2" t="s">
        <v>39</v>
      </c>
      <c r="H774" s="2" t="s">
        <v>284</v>
      </c>
      <c r="I774" s="2" t="s">
        <v>1670</v>
      </c>
      <c r="J774" s="2" t="s">
        <v>53</v>
      </c>
      <c r="K774" s="2" t="s">
        <v>54</v>
      </c>
      <c r="L774" s="10">
        <v>42206.0</v>
      </c>
      <c r="M774" s="2" t="s">
        <v>469</v>
      </c>
      <c r="N774" s="11">
        <v>0.7</v>
      </c>
      <c r="O774" s="12">
        <v>-10.0</v>
      </c>
      <c r="P774" s="13">
        <v>-0.8</v>
      </c>
      <c r="Q774" s="13">
        <v>13.0</v>
      </c>
      <c r="R774" s="13">
        <f t="shared" si="1"/>
        <v>43.33333333</v>
      </c>
      <c r="S774" s="14">
        <f t="shared" si="2"/>
        <v>8.666666667</v>
      </c>
      <c r="T774" s="14">
        <f t="shared" si="3"/>
        <v>-0.7692307692</v>
      </c>
      <c r="U774" s="15" t="str">
        <f>vlookup(F774,'Sub categories'!$A:$C,3,False)</f>
        <v>Binders</v>
      </c>
      <c r="V774" s="16">
        <f t="shared" si="4"/>
        <v>0</v>
      </c>
      <c r="W774" s="17">
        <f t="array" ref="W774">INDEX(shipping_prices!$C$1:$F2001,MATCH(I774,shipping_prices!$A$1:$A2001,0),MATCH(M774,shipping_prices!$C$1:$F$1,0))</f>
        <v>46.63</v>
      </c>
      <c r="X774" s="15" t="str">
        <f t="shared" si="5"/>
        <v>Trudy GlockeTampaFlorida</v>
      </c>
      <c r="Y774" s="15" t="str">
        <f t="shared" si="6"/>
        <v>loss</v>
      </c>
    </row>
    <row r="775">
      <c r="A775" s="1">
        <v>42207.0</v>
      </c>
      <c r="B775" s="2" t="s">
        <v>1667</v>
      </c>
      <c r="C775" s="2">
        <v>7.0</v>
      </c>
      <c r="D775" s="2" t="s">
        <v>1668</v>
      </c>
      <c r="E775" s="2" t="s">
        <v>27</v>
      </c>
      <c r="F775" s="2" t="s">
        <v>1672</v>
      </c>
      <c r="G775" s="2" t="s">
        <v>45</v>
      </c>
      <c r="H775" s="2" t="s">
        <v>227</v>
      </c>
      <c r="I775" s="2" t="s">
        <v>1670</v>
      </c>
      <c r="J775" s="2" t="s">
        <v>53</v>
      </c>
      <c r="K775" s="2" t="s">
        <v>54</v>
      </c>
      <c r="L775" s="10">
        <v>42207.0</v>
      </c>
      <c r="M775" s="2" t="s">
        <v>469</v>
      </c>
      <c r="N775" s="11">
        <v>0.2</v>
      </c>
      <c r="O775" s="12">
        <v>98.0</v>
      </c>
      <c r="P775" s="13">
        <v>0.09</v>
      </c>
      <c r="Q775" s="13">
        <v>1125.0</v>
      </c>
      <c r="R775" s="13">
        <f t="shared" si="1"/>
        <v>1406.25</v>
      </c>
      <c r="S775" s="14">
        <f t="shared" si="2"/>
        <v>200.8928571</v>
      </c>
      <c r="T775" s="14">
        <f t="shared" si="3"/>
        <v>0.08711111111</v>
      </c>
      <c r="U775" s="15" t="str">
        <f>vlookup(F775,'Sub categories'!$A:$C,3,False)</f>
        <v>Chairs</v>
      </c>
      <c r="V775" s="16">
        <f t="shared" si="4"/>
        <v>0</v>
      </c>
      <c r="W775" s="17">
        <f t="array" ref="W775">INDEX(shipping_prices!$C$1:$F2002,MATCH(I775,shipping_prices!$A$1:$A2002,0),MATCH(M775,shipping_prices!$C$1:$F$1,0))</f>
        <v>46.63</v>
      </c>
      <c r="X775" s="15" t="str">
        <f t="shared" si="5"/>
        <v>Trudy GlockeTampaFlorida</v>
      </c>
      <c r="Y775" s="15" t="str">
        <f t="shared" si="6"/>
        <v>High</v>
      </c>
    </row>
    <row r="776">
      <c r="A776" s="1">
        <v>42207.0</v>
      </c>
      <c r="B776" s="2" t="s">
        <v>1673</v>
      </c>
      <c r="C776" s="2">
        <v>6.0</v>
      </c>
      <c r="D776" s="2" t="s">
        <v>691</v>
      </c>
      <c r="E776" s="2" t="s">
        <v>37</v>
      </c>
      <c r="F776" s="2" t="s">
        <v>1029</v>
      </c>
      <c r="G776" s="2" t="s">
        <v>45</v>
      </c>
      <c r="H776" s="2" t="s">
        <v>130</v>
      </c>
      <c r="I776" s="2" t="s">
        <v>41</v>
      </c>
      <c r="J776" s="2" t="s">
        <v>42</v>
      </c>
      <c r="K776" s="2" t="s">
        <v>43</v>
      </c>
      <c r="L776" s="10">
        <v>42218.0</v>
      </c>
      <c r="M776" s="2" t="s">
        <v>142</v>
      </c>
      <c r="N776" s="11">
        <v>0.0</v>
      </c>
      <c r="O776" s="12">
        <v>12.0</v>
      </c>
      <c r="P776" s="13">
        <v>0.29</v>
      </c>
      <c r="Q776" s="13">
        <v>42.0</v>
      </c>
      <c r="R776" s="13">
        <f t="shared" si="1"/>
        <v>42</v>
      </c>
      <c r="S776" s="14">
        <f t="shared" si="2"/>
        <v>7</v>
      </c>
      <c r="T776" s="14">
        <f t="shared" si="3"/>
        <v>0.2857142857</v>
      </c>
      <c r="U776" s="15" t="str">
        <f>vlookup(F776,'Sub categories'!$A:$C,3,False)</f>
        <v>Furnishings</v>
      </c>
      <c r="V776" s="16">
        <f t="shared" si="4"/>
        <v>11</v>
      </c>
      <c r="W776" s="17">
        <f t="array" ref="W776">INDEX(shipping_prices!$C$1:$F2003,MATCH(I776,shipping_prices!$A$1:$A2003,0),MATCH(M776,shipping_prices!$C$1:$F$1,0))</f>
        <v>16.04</v>
      </c>
      <c r="X776" s="15" t="str">
        <f t="shared" si="5"/>
        <v>Victoria PistekaSan FranciscoCalifornia</v>
      </c>
      <c r="Y776" s="15" t="str">
        <f t="shared" si="6"/>
        <v>Low</v>
      </c>
    </row>
    <row r="777" hidden="1">
      <c r="A777" s="1">
        <v>42207.0</v>
      </c>
      <c r="B777" s="2" t="s">
        <v>1673</v>
      </c>
      <c r="C777" s="2">
        <v>8.0</v>
      </c>
      <c r="D777" s="2" t="s">
        <v>691</v>
      </c>
      <c r="E777" s="2" t="s">
        <v>37</v>
      </c>
      <c r="F777" s="2" t="s">
        <v>1674</v>
      </c>
      <c r="G777" s="2" t="s">
        <v>39</v>
      </c>
      <c r="H777" s="2" t="s">
        <v>193</v>
      </c>
      <c r="I777" s="2" t="s">
        <v>41</v>
      </c>
      <c r="J777" s="2" t="s">
        <v>42</v>
      </c>
      <c r="K777" s="2" t="s">
        <v>43</v>
      </c>
      <c r="L777" s="10">
        <v>42218.0</v>
      </c>
      <c r="M777" s="2" t="s">
        <v>142</v>
      </c>
      <c r="N777" s="11">
        <v>0.0</v>
      </c>
      <c r="O777" s="12">
        <v>27.0</v>
      </c>
      <c r="P777" s="13">
        <v>0.47</v>
      </c>
      <c r="Q777" s="13">
        <v>58.0</v>
      </c>
      <c r="R777" s="13">
        <f t="shared" si="1"/>
        <v>58</v>
      </c>
      <c r="S777" s="14">
        <f t="shared" si="2"/>
        <v>7.25</v>
      </c>
      <c r="T777" s="14">
        <f t="shared" si="3"/>
        <v>0.4655172414</v>
      </c>
      <c r="U777" s="15" t="str">
        <f>vlookup(F777,'Sub categories'!$A:$C,3,False)</f>
        <v>Labels</v>
      </c>
      <c r="V777" s="16">
        <f t="shared" si="4"/>
        <v>11</v>
      </c>
      <c r="W777" s="17">
        <f t="array" ref="W777">INDEX(shipping_prices!$C$1:$F2004,MATCH(I777,shipping_prices!$A$1:$A2004,0),MATCH(M777,shipping_prices!$C$1:$F$1,0))</f>
        <v>16.04</v>
      </c>
      <c r="X777" s="15" t="str">
        <f t="shared" si="5"/>
        <v>Victoria PistekaSan FranciscoCalifornia</v>
      </c>
      <c r="Y777" s="15" t="str">
        <f t="shared" si="6"/>
        <v>Low</v>
      </c>
    </row>
    <row r="778" hidden="1">
      <c r="A778" s="1">
        <v>42207.0</v>
      </c>
      <c r="B778" s="2" t="s">
        <v>1675</v>
      </c>
      <c r="C778" s="2">
        <v>3.0</v>
      </c>
      <c r="D778" s="2" t="s">
        <v>1676</v>
      </c>
      <c r="E778" s="2" t="s">
        <v>37</v>
      </c>
      <c r="F778" s="2" t="s">
        <v>1677</v>
      </c>
      <c r="G778" s="2" t="s">
        <v>39</v>
      </c>
      <c r="H778" s="2" t="s">
        <v>182</v>
      </c>
      <c r="I778" s="2" t="s">
        <v>140</v>
      </c>
      <c r="J778" s="2" t="s">
        <v>141</v>
      </c>
      <c r="K778" s="2" t="s">
        <v>77</v>
      </c>
      <c r="L778" s="10">
        <v>42215.0</v>
      </c>
      <c r="M778" s="2" t="s">
        <v>142</v>
      </c>
      <c r="N778" s="11">
        <v>0.8</v>
      </c>
      <c r="O778" s="12">
        <v>-14.0</v>
      </c>
      <c r="P778" s="13">
        <v>-1.5</v>
      </c>
      <c r="Q778" s="13">
        <v>9.0</v>
      </c>
      <c r="R778" s="13">
        <f t="shared" si="1"/>
        <v>45</v>
      </c>
      <c r="S778" s="14">
        <f t="shared" si="2"/>
        <v>15</v>
      </c>
      <c r="T778" s="14">
        <f t="shared" si="3"/>
        <v>-1.555555556</v>
      </c>
      <c r="U778" s="15" t="str">
        <f>vlookup(F778,'Sub categories'!$A:$C,3,False)</f>
        <v>Binders</v>
      </c>
      <c r="V778" s="16">
        <f t="shared" si="4"/>
        <v>8</v>
      </c>
      <c r="W778" s="17">
        <f t="array" ref="W778">INDEX(shipping_prices!$C$1:$F2005,MATCH(I778,shipping_prices!$A$1:$A2005,0),MATCH(M778,shipping_prices!$C$1:$F$1,0))</f>
        <v>15.15</v>
      </c>
      <c r="X778" s="15" t="str">
        <f t="shared" si="5"/>
        <v>Cari SayreChicagoIllinois</v>
      </c>
      <c r="Y778" s="15" t="str">
        <f t="shared" si="6"/>
        <v>loss</v>
      </c>
    </row>
    <row r="779" hidden="1">
      <c r="A779" s="1">
        <v>42207.0</v>
      </c>
      <c r="B779" s="2" t="s">
        <v>1678</v>
      </c>
      <c r="C779" s="2">
        <v>3.0</v>
      </c>
      <c r="D779" s="2" t="s">
        <v>1679</v>
      </c>
      <c r="E779" s="2" t="s">
        <v>27</v>
      </c>
      <c r="F779" s="2" t="s">
        <v>1680</v>
      </c>
      <c r="G779" s="2" t="s">
        <v>39</v>
      </c>
      <c r="H779" s="2" t="s">
        <v>361</v>
      </c>
      <c r="I779" s="2" t="s">
        <v>31</v>
      </c>
      <c r="J779" s="2" t="s">
        <v>32</v>
      </c>
      <c r="K779" s="2" t="s">
        <v>33</v>
      </c>
      <c r="L779" s="10">
        <v>42208.0</v>
      </c>
      <c r="M779" s="2" t="s">
        <v>142</v>
      </c>
      <c r="N779" s="11">
        <v>0.0</v>
      </c>
      <c r="O779" s="12">
        <v>9.0</v>
      </c>
      <c r="P779" s="13">
        <v>0.46</v>
      </c>
      <c r="Q779" s="13">
        <v>20.0</v>
      </c>
      <c r="R779" s="13">
        <f t="shared" si="1"/>
        <v>20</v>
      </c>
      <c r="S779" s="14">
        <f t="shared" si="2"/>
        <v>6.666666667</v>
      </c>
      <c r="T779" s="14">
        <f t="shared" si="3"/>
        <v>0.45</v>
      </c>
      <c r="U779" s="15" t="str">
        <f>vlookup(F779,'Sub categories'!$A:$C,3,False)</f>
        <v>Paper</v>
      </c>
      <c r="V779" s="16">
        <f t="shared" si="4"/>
        <v>1</v>
      </c>
      <c r="W779" s="17">
        <f t="array" ref="W779">INDEX(shipping_prices!$C$1:$F2006,MATCH(I779,shipping_prices!$A$1:$A2006,0),MATCH(M779,shipping_prices!$C$1:$F$1,0))</f>
        <v>23.55</v>
      </c>
      <c r="X779" s="15" t="str">
        <f t="shared" si="5"/>
        <v>Toby BraunhardtNew York CityNew York</v>
      </c>
      <c r="Y779" s="15" t="str">
        <f t="shared" si="6"/>
        <v>Low</v>
      </c>
    </row>
    <row r="780" hidden="1">
      <c r="A780" s="1">
        <v>42207.0</v>
      </c>
      <c r="B780" s="2" t="s">
        <v>1678</v>
      </c>
      <c r="C780" s="2">
        <v>3.0</v>
      </c>
      <c r="D780" s="2" t="s">
        <v>1679</v>
      </c>
      <c r="E780" s="2" t="s">
        <v>27</v>
      </c>
      <c r="F780" s="2" t="s">
        <v>1289</v>
      </c>
      <c r="G780" s="2" t="s">
        <v>39</v>
      </c>
      <c r="H780" s="2" t="s">
        <v>1290</v>
      </c>
      <c r="I780" s="2" t="s">
        <v>31</v>
      </c>
      <c r="J780" s="2" t="s">
        <v>32</v>
      </c>
      <c r="K780" s="2" t="s">
        <v>33</v>
      </c>
      <c r="L780" s="10">
        <v>42208.0</v>
      </c>
      <c r="M780" s="2" t="s">
        <v>142</v>
      </c>
      <c r="N780" s="11">
        <v>0.0</v>
      </c>
      <c r="O780" s="12">
        <v>27.0</v>
      </c>
      <c r="P780" s="13">
        <v>0.45</v>
      </c>
      <c r="Q780" s="13">
        <v>60.0</v>
      </c>
      <c r="R780" s="13">
        <f t="shared" si="1"/>
        <v>60</v>
      </c>
      <c r="S780" s="14">
        <f t="shared" si="2"/>
        <v>20</v>
      </c>
      <c r="T780" s="14">
        <f t="shared" si="3"/>
        <v>0.45</v>
      </c>
      <c r="U780" s="15" t="str">
        <f>vlookup(F780,'Sub categories'!$A:$C,3,False)</f>
        <v>Appliances</v>
      </c>
      <c r="V780" s="16">
        <f t="shared" si="4"/>
        <v>1</v>
      </c>
      <c r="W780" s="17">
        <f t="array" ref="W780">INDEX(shipping_prices!$C$1:$F2007,MATCH(I780,shipping_prices!$A$1:$A2007,0),MATCH(M780,shipping_prices!$C$1:$F$1,0))</f>
        <v>23.55</v>
      </c>
      <c r="X780" s="15" t="str">
        <f t="shared" si="5"/>
        <v>Toby BraunhardtNew York CityNew York</v>
      </c>
      <c r="Y780" s="15" t="str">
        <f t="shared" si="6"/>
        <v>Low</v>
      </c>
    </row>
    <row r="781" hidden="1">
      <c r="A781" s="1">
        <v>42207.0</v>
      </c>
      <c r="B781" s="2" t="s">
        <v>1678</v>
      </c>
      <c r="C781" s="2">
        <v>3.0</v>
      </c>
      <c r="D781" s="2" t="s">
        <v>1679</v>
      </c>
      <c r="E781" s="2" t="s">
        <v>27</v>
      </c>
      <c r="F781" s="2" t="s">
        <v>1681</v>
      </c>
      <c r="G781" s="2" t="s">
        <v>29</v>
      </c>
      <c r="H781" s="2" t="s">
        <v>168</v>
      </c>
      <c r="I781" s="2" t="s">
        <v>31</v>
      </c>
      <c r="J781" s="2" t="s">
        <v>32</v>
      </c>
      <c r="K781" s="2" t="s">
        <v>33</v>
      </c>
      <c r="L781" s="10">
        <v>42208.0</v>
      </c>
      <c r="M781" s="2" t="s">
        <v>142</v>
      </c>
      <c r="N781" s="11">
        <v>0.0</v>
      </c>
      <c r="O781" s="12">
        <v>161.0</v>
      </c>
      <c r="P781" s="13">
        <v>0.26</v>
      </c>
      <c r="Q781" s="13">
        <v>618.0</v>
      </c>
      <c r="R781" s="13">
        <f t="shared" si="1"/>
        <v>618</v>
      </c>
      <c r="S781" s="14">
        <f t="shared" si="2"/>
        <v>206</v>
      </c>
      <c r="T781" s="14">
        <f t="shared" si="3"/>
        <v>0.2605177994</v>
      </c>
      <c r="U781" s="15" t="str">
        <f>vlookup(F781,'Sub categories'!$A:$C,3,False)</f>
        <v>Phones</v>
      </c>
      <c r="V781" s="16">
        <f t="shared" si="4"/>
        <v>1</v>
      </c>
      <c r="W781" s="17">
        <f t="array" ref="W781">INDEX(shipping_prices!$C$1:$F2008,MATCH(I781,shipping_prices!$A$1:$A2008,0),MATCH(M781,shipping_prices!$C$1:$F$1,0))</f>
        <v>23.55</v>
      </c>
      <c r="X781" s="15" t="str">
        <f t="shared" si="5"/>
        <v>Toby BraunhardtNew York CityNew York</v>
      </c>
      <c r="Y781" s="15" t="str">
        <f t="shared" si="6"/>
        <v>High</v>
      </c>
    </row>
    <row r="782">
      <c r="A782" s="1">
        <v>42207.0</v>
      </c>
      <c r="B782" s="2" t="s">
        <v>1682</v>
      </c>
      <c r="C782" s="2">
        <v>3.0</v>
      </c>
      <c r="D782" s="2" t="s">
        <v>1548</v>
      </c>
      <c r="E782" s="2" t="s">
        <v>37</v>
      </c>
      <c r="F782" s="2" t="s">
        <v>1683</v>
      </c>
      <c r="G782" s="2" t="s">
        <v>45</v>
      </c>
      <c r="H782" s="2" t="s">
        <v>79</v>
      </c>
      <c r="I782" s="2" t="s">
        <v>1684</v>
      </c>
      <c r="J782" s="2" t="s">
        <v>76</v>
      </c>
      <c r="K782" s="2" t="s">
        <v>77</v>
      </c>
      <c r="L782" s="10">
        <v>42208.0</v>
      </c>
      <c r="M782" s="2" t="s">
        <v>90</v>
      </c>
      <c r="N782" s="11">
        <v>0.6</v>
      </c>
      <c r="O782" s="12">
        <v>-6.0</v>
      </c>
      <c r="P782" s="13">
        <v>-0.58</v>
      </c>
      <c r="Q782" s="13">
        <v>10.0</v>
      </c>
      <c r="R782" s="13">
        <f t="shared" si="1"/>
        <v>25</v>
      </c>
      <c r="S782" s="14">
        <f t="shared" si="2"/>
        <v>8.333333333</v>
      </c>
      <c r="T782" s="14">
        <f t="shared" si="3"/>
        <v>-0.6</v>
      </c>
      <c r="U782" s="15" t="str">
        <f>vlookup(F782,'Sub categories'!$A:$C,3,False)</f>
        <v>Furnishings</v>
      </c>
      <c r="V782" s="16">
        <f t="shared" si="4"/>
        <v>1</v>
      </c>
      <c r="W782" s="17">
        <f t="array" ref="W782">INDEX(shipping_prices!$C$1:$F2009,MATCH(I782,shipping_prices!$A$1:$A2009,0),MATCH(M782,shipping_prices!$C$1:$F$1,0))</f>
        <v>2.34</v>
      </c>
      <c r="X782" s="15" t="str">
        <f t="shared" si="5"/>
        <v>Matt CollisterSan MarcosTexas</v>
      </c>
      <c r="Y782" s="15" t="str">
        <f t="shared" si="6"/>
        <v>loss</v>
      </c>
    </row>
    <row r="783" hidden="1">
      <c r="A783" s="1">
        <v>42208.0</v>
      </c>
      <c r="B783" s="2" t="s">
        <v>1682</v>
      </c>
      <c r="C783" s="2">
        <v>2.0</v>
      </c>
      <c r="D783" s="2" t="s">
        <v>1548</v>
      </c>
      <c r="E783" s="2" t="s">
        <v>37</v>
      </c>
      <c r="F783" s="2" t="s">
        <v>1685</v>
      </c>
      <c r="G783" s="2" t="s">
        <v>39</v>
      </c>
      <c r="H783" s="2" t="s">
        <v>51</v>
      </c>
      <c r="I783" s="2" t="s">
        <v>1684</v>
      </c>
      <c r="J783" s="2" t="s">
        <v>76</v>
      </c>
      <c r="K783" s="2" t="s">
        <v>77</v>
      </c>
      <c r="L783" s="10">
        <v>42208.0</v>
      </c>
      <c r="M783" s="2" t="s">
        <v>90</v>
      </c>
      <c r="N783" s="11">
        <v>0.2</v>
      </c>
      <c r="O783" s="12">
        <v>4.0</v>
      </c>
      <c r="P783" s="13">
        <v>0.35</v>
      </c>
      <c r="Q783" s="13">
        <v>10.0</v>
      </c>
      <c r="R783" s="13">
        <f t="shared" si="1"/>
        <v>12.5</v>
      </c>
      <c r="S783" s="14">
        <f t="shared" si="2"/>
        <v>6.25</v>
      </c>
      <c r="T783" s="14">
        <f t="shared" si="3"/>
        <v>0.4</v>
      </c>
      <c r="U783" s="15" t="str">
        <f>vlookup(F783,'Sub categories'!$A:$C,3,False)</f>
        <v>Paper</v>
      </c>
      <c r="V783" s="16">
        <f t="shared" si="4"/>
        <v>0</v>
      </c>
      <c r="W783" s="17">
        <f t="array" ref="W783">INDEX(shipping_prices!$C$1:$F2010,MATCH(I783,shipping_prices!$A$1:$A2010,0),MATCH(M783,shipping_prices!$C$1:$F$1,0))</f>
        <v>2.34</v>
      </c>
      <c r="X783" s="15" t="str">
        <f t="shared" si="5"/>
        <v>Matt CollisterSan MarcosTexas</v>
      </c>
      <c r="Y783" s="15" t="str">
        <f t="shared" si="6"/>
        <v>Low</v>
      </c>
    </row>
    <row r="784" hidden="1">
      <c r="A784" s="1">
        <v>42208.0</v>
      </c>
      <c r="B784" s="2" t="s">
        <v>1682</v>
      </c>
      <c r="C784" s="2">
        <v>2.0</v>
      </c>
      <c r="D784" s="2" t="s">
        <v>1548</v>
      </c>
      <c r="E784" s="2" t="s">
        <v>37</v>
      </c>
      <c r="F784" s="2" t="s">
        <v>1644</v>
      </c>
      <c r="G784" s="2" t="s">
        <v>29</v>
      </c>
      <c r="H784" s="2" t="s">
        <v>371</v>
      </c>
      <c r="I784" s="2" t="s">
        <v>1684</v>
      </c>
      <c r="J784" s="2" t="s">
        <v>76</v>
      </c>
      <c r="K784" s="2" t="s">
        <v>77</v>
      </c>
      <c r="L784" s="10">
        <v>42208.0</v>
      </c>
      <c r="M784" s="2" t="s">
        <v>90</v>
      </c>
      <c r="N784" s="11">
        <v>0.2</v>
      </c>
      <c r="O784" s="12">
        <v>-4.0</v>
      </c>
      <c r="P784" s="13">
        <v>-0.18</v>
      </c>
      <c r="Q784" s="13">
        <v>21.0</v>
      </c>
      <c r="R784" s="13">
        <f t="shared" si="1"/>
        <v>26.25</v>
      </c>
      <c r="S784" s="14">
        <f t="shared" si="2"/>
        <v>13.125</v>
      </c>
      <c r="T784" s="14">
        <f t="shared" si="3"/>
        <v>-0.1904761905</v>
      </c>
      <c r="U784" s="15" t="str">
        <f>vlookup(F784,'Sub categories'!$A:$C,3,False)</f>
        <v>Accessories</v>
      </c>
      <c r="V784" s="16">
        <f t="shared" si="4"/>
        <v>0</v>
      </c>
      <c r="W784" s="17">
        <f t="array" ref="W784">INDEX(shipping_prices!$C$1:$F2011,MATCH(I784,shipping_prices!$A$1:$A2011,0),MATCH(M784,shipping_prices!$C$1:$F$1,0))</f>
        <v>2.34</v>
      </c>
      <c r="X784" s="15" t="str">
        <f t="shared" si="5"/>
        <v>Matt CollisterSan MarcosTexas</v>
      </c>
      <c r="Y784" s="15" t="str">
        <f t="shared" si="6"/>
        <v>loss</v>
      </c>
    </row>
    <row r="785" hidden="1">
      <c r="A785" s="1">
        <v>42208.0</v>
      </c>
      <c r="B785" s="2" t="s">
        <v>1682</v>
      </c>
      <c r="C785" s="2">
        <v>5.0</v>
      </c>
      <c r="D785" s="2" t="s">
        <v>1548</v>
      </c>
      <c r="E785" s="2" t="s">
        <v>37</v>
      </c>
      <c r="F785" s="2" t="s">
        <v>1686</v>
      </c>
      <c r="G785" s="2" t="s">
        <v>39</v>
      </c>
      <c r="H785" s="2" t="s">
        <v>1687</v>
      </c>
      <c r="I785" s="2" t="s">
        <v>1684</v>
      </c>
      <c r="J785" s="2" t="s">
        <v>76</v>
      </c>
      <c r="K785" s="2" t="s">
        <v>77</v>
      </c>
      <c r="L785" s="10">
        <v>42208.0</v>
      </c>
      <c r="M785" s="2" t="s">
        <v>90</v>
      </c>
      <c r="N785" s="11">
        <v>0.2</v>
      </c>
      <c r="O785" s="12">
        <v>-13.0</v>
      </c>
      <c r="P785" s="13">
        <v>-0.2</v>
      </c>
      <c r="Q785" s="13">
        <v>67.0</v>
      </c>
      <c r="R785" s="13">
        <f t="shared" si="1"/>
        <v>83.75</v>
      </c>
      <c r="S785" s="14">
        <f t="shared" si="2"/>
        <v>16.75</v>
      </c>
      <c r="T785" s="14">
        <f t="shared" si="3"/>
        <v>-0.1940298507</v>
      </c>
      <c r="U785" s="15" t="str">
        <f>vlookup(F785,'Sub categories'!$A:$C,3,False)</f>
        <v>Storage</v>
      </c>
      <c r="V785" s="16">
        <f t="shared" si="4"/>
        <v>0</v>
      </c>
      <c r="W785" s="17">
        <f t="array" ref="W785">INDEX(shipping_prices!$C$1:$F2012,MATCH(I785,shipping_prices!$A$1:$A2012,0),MATCH(M785,shipping_prices!$C$1:$F$1,0))</f>
        <v>2.34</v>
      </c>
      <c r="X785" s="15" t="str">
        <f t="shared" si="5"/>
        <v>Matt CollisterSan MarcosTexas</v>
      </c>
      <c r="Y785" s="15" t="str">
        <f t="shared" si="6"/>
        <v>loss</v>
      </c>
    </row>
    <row r="786" hidden="1">
      <c r="A786" s="1">
        <v>42208.0</v>
      </c>
      <c r="B786" s="2" t="s">
        <v>1688</v>
      </c>
      <c r="C786" s="2">
        <v>3.0</v>
      </c>
      <c r="D786" s="2" t="s">
        <v>1689</v>
      </c>
      <c r="E786" s="2" t="s">
        <v>27</v>
      </c>
      <c r="F786" s="2" t="s">
        <v>1690</v>
      </c>
      <c r="G786" s="2" t="s">
        <v>39</v>
      </c>
      <c r="H786" s="2" t="s">
        <v>193</v>
      </c>
      <c r="I786" s="2" t="s">
        <v>1691</v>
      </c>
      <c r="J786" s="2" t="s">
        <v>42</v>
      </c>
      <c r="K786" s="2" t="s">
        <v>43</v>
      </c>
      <c r="L786" s="10">
        <v>42213.0</v>
      </c>
      <c r="M786" s="2" t="s">
        <v>34</v>
      </c>
      <c r="N786" s="11">
        <v>0.2</v>
      </c>
      <c r="O786" s="12">
        <v>11.0</v>
      </c>
      <c r="P786" s="13">
        <v>0.33</v>
      </c>
      <c r="Q786" s="13">
        <v>34.0</v>
      </c>
      <c r="R786" s="13">
        <f t="shared" si="1"/>
        <v>42.5</v>
      </c>
      <c r="S786" s="14">
        <f t="shared" si="2"/>
        <v>14.16666667</v>
      </c>
      <c r="T786" s="14">
        <f t="shared" si="3"/>
        <v>0.3235294118</v>
      </c>
      <c r="U786" s="15" t="str">
        <f>vlookup(F786,'Sub categories'!$A:$C,3,False)</f>
        <v>Binders</v>
      </c>
      <c r="V786" s="16">
        <f t="shared" si="4"/>
        <v>5</v>
      </c>
      <c r="W786" s="17">
        <f t="array" ref="W786">INDEX(shipping_prices!$C$1:$F2013,MATCH(I786,shipping_prices!$A$1:$A2013,0),MATCH(M786,shipping_prices!$C$1:$F$1,0))</f>
        <v>6.74</v>
      </c>
      <c r="X786" s="15" t="str">
        <f t="shared" si="5"/>
        <v>Allen ArmoldRancho CucamongaCalifornia</v>
      </c>
      <c r="Y786" s="15" t="str">
        <f t="shared" si="6"/>
        <v>Low</v>
      </c>
    </row>
    <row r="787" hidden="1">
      <c r="A787" s="1">
        <v>42208.0</v>
      </c>
      <c r="B787" s="2" t="s">
        <v>1692</v>
      </c>
      <c r="C787" s="2">
        <v>3.0</v>
      </c>
      <c r="D787" s="2" t="s">
        <v>1693</v>
      </c>
      <c r="E787" s="2" t="s">
        <v>27</v>
      </c>
      <c r="F787" s="2" t="s">
        <v>1076</v>
      </c>
      <c r="G787" s="2" t="s">
        <v>39</v>
      </c>
      <c r="H787" s="2" t="s">
        <v>51</v>
      </c>
      <c r="I787" s="2" t="s">
        <v>169</v>
      </c>
      <c r="J787" s="2" t="s">
        <v>42</v>
      </c>
      <c r="K787" s="2" t="s">
        <v>43</v>
      </c>
      <c r="L787" s="10">
        <v>42212.0</v>
      </c>
      <c r="M787" s="2" t="s">
        <v>90</v>
      </c>
      <c r="N787" s="11">
        <v>0.0</v>
      </c>
      <c r="O787" s="12">
        <v>9.0</v>
      </c>
      <c r="P787" s="13">
        <v>0.48</v>
      </c>
      <c r="Q787" s="13">
        <v>19.0</v>
      </c>
      <c r="R787" s="13">
        <f t="shared" si="1"/>
        <v>19</v>
      </c>
      <c r="S787" s="14">
        <f t="shared" si="2"/>
        <v>6.333333333</v>
      </c>
      <c r="T787" s="14">
        <f t="shared" si="3"/>
        <v>0.4736842105</v>
      </c>
      <c r="U787" s="15" t="str">
        <f>vlookup(F787,'Sub categories'!$A:$C,3,False)</f>
        <v>Paper</v>
      </c>
      <c r="V787" s="16">
        <f t="shared" si="4"/>
        <v>4</v>
      </c>
      <c r="W787" s="17">
        <f t="array" ref="W787">INDEX(shipping_prices!$C$1:$F2014,MATCH(I787,shipping_prices!$A$1:$A2014,0),MATCH(M787,shipping_prices!$C$1:$F$1,0))</f>
        <v>6.7</v>
      </c>
      <c r="X787" s="15" t="str">
        <f t="shared" si="5"/>
        <v>Lycoris SaundersLos AngelesCalifornia</v>
      </c>
      <c r="Y787" s="15" t="str">
        <f t="shared" si="6"/>
        <v>Low</v>
      </c>
    </row>
    <row r="788" hidden="1">
      <c r="A788" s="1">
        <v>42208.0</v>
      </c>
      <c r="B788" s="2" t="s">
        <v>1694</v>
      </c>
      <c r="C788" s="2">
        <v>3.0</v>
      </c>
      <c r="D788" s="2" t="s">
        <v>1695</v>
      </c>
      <c r="E788" s="2" t="s">
        <v>27</v>
      </c>
      <c r="F788" s="2" t="s">
        <v>1009</v>
      </c>
      <c r="G788" s="2" t="s">
        <v>39</v>
      </c>
      <c r="H788" s="2" t="s">
        <v>79</v>
      </c>
      <c r="I788" s="2" t="s">
        <v>1696</v>
      </c>
      <c r="J788" s="2" t="s">
        <v>76</v>
      </c>
      <c r="K788" s="2" t="s">
        <v>77</v>
      </c>
      <c r="L788" s="10">
        <v>42211.0</v>
      </c>
      <c r="M788" s="2" t="s">
        <v>34</v>
      </c>
      <c r="N788" s="11">
        <v>0.2</v>
      </c>
      <c r="O788" s="12">
        <v>2.0</v>
      </c>
      <c r="P788" s="13">
        <v>0.35</v>
      </c>
      <c r="Q788" s="13">
        <v>7.0</v>
      </c>
      <c r="R788" s="13">
        <f t="shared" si="1"/>
        <v>8.75</v>
      </c>
      <c r="S788" s="14">
        <f t="shared" si="2"/>
        <v>2.916666667</v>
      </c>
      <c r="T788" s="14">
        <f t="shared" si="3"/>
        <v>0.2857142857</v>
      </c>
      <c r="U788" s="15" t="str">
        <f>vlookup(F788,'Sub categories'!$A:$C,3,False)</f>
        <v>Envelopes</v>
      </c>
      <c r="V788" s="16">
        <f t="shared" si="4"/>
        <v>3</v>
      </c>
      <c r="W788" s="17">
        <f t="array" ref="W788">INDEX(shipping_prices!$C$1:$F2015,MATCH(I788,shipping_prices!$A$1:$A2015,0),MATCH(M788,shipping_prices!$C$1:$F$1,0))</f>
        <v>9.16</v>
      </c>
      <c r="X788" s="15" t="str">
        <f t="shared" si="5"/>
        <v>Cassandra BrandowCedar HillTexas</v>
      </c>
      <c r="Y788" s="15" t="str">
        <f t="shared" si="6"/>
        <v>Low</v>
      </c>
    </row>
    <row r="789" hidden="1">
      <c r="A789" s="1">
        <v>42208.0</v>
      </c>
      <c r="B789" s="2" t="s">
        <v>1697</v>
      </c>
      <c r="C789" s="2">
        <v>3.0</v>
      </c>
      <c r="D789" s="2" t="s">
        <v>1698</v>
      </c>
      <c r="E789" s="2" t="s">
        <v>27</v>
      </c>
      <c r="F789" s="2" t="s">
        <v>1699</v>
      </c>
      <c r="G789" s="2" t="s">
        <v>39</v>
      </c>
      <c r="H789" s="2" t="s">
        <v>297</v>
      </c>
      <c r="I789" s="2" t="s">
        <v>1700</v>
      </c>
      <c r="J789" s="2" t="s">
        <v>53</v>
      </c>
      <c r="K789" s="2" t="s">
        <v>54</v>
      </c>
      <c r="L789" s="10">
        <v>42211.0</v>
      </c>
      <c r="M789" s="2" t="s">
        <v>90</v>
      </c>
      <c r="N789" s="11">
        <v>0.2</v>
      </c>
      <c r="O789" s="12">
        <v>-2.0</v>
      </c>
      <c r="P789" s="13">
        <v>-0.24</v>
      </c>
      <c r="Q789" s="13">
        <v>8.0</v>
      </c>
      <c r="R789" s="13">
        <f t="shared" si="1"/>
        <v>10</v>
      </c>
      <c r="S789" s="14">
        <f t="shared" si="2"/>
        <v>3.333333333</v>
      </c>
      <c r="T789" s="14">
        <f t="shared" si="3"/>
        <v>-0.25</v>
      </c>
      <c r="U789" s="15" t="str">
        <f>vlookup(F789,'Sub categories'!$A:$C,3,False)</f>
        <v>Supplies</v>
      </c>
      <c r="V789" s="16">
        <f t="shared" si="4"/>
        <v>3</v>
      </c>
      <c r="W789" s="17">
        <f t="array" ref="W789">INDEX(shipping_prices!$C$1:$F2016,MATCH(I789,shipping_prices!$A$1:$A2016,0),MATCH(M789,shipping_prices!$C$1:$F$1,0))</f>
        <v>3.05</v>
      </c>
      <c r="X789" s="15" t="str">
        <f t="shared" si="5"/>
        <v>Jeremy PistekNorth MiamiFlorida</v>
      </c>
      <c r="Y789" s="15" t="str">
        <f t="shared" si="6"/>
        <v>loss</v>
      </c>
    </row>
    <row r="790" hidden="1">
      <c r="A790" s="1">
        <v>42208.0</v>
      </c>
      <c r="B790" s="2" t="s">
        <v>1701</v>
      </c>
      <c r="C790" s="2">
        <v>3.0</v>
      </c>
      <c r="D790" s="2" t="s">
        <v>1702</v>
      </c>
      <c r="E790" s="2" t="s">
        <v>37</v>
      </c>
      <c r="F790" s="2" t="s">
        <v>1703</v>
      </c>
      <c r="G790" s="2" t="s">
        <v>39</v>
      </c>
      <c r="H790" s="2" t="s">
        <v>216</v>
      </c>
      <c r="I790" s="2" t="s">
        <v>1704</v>
      </c>
      <c r="J790" s="2" t="s">
        <v>97</v>
      </c>
      <c r="K790" s="2" t="s">
        <v>77</v>
      </c>
      <c r="L790" s="10">
        <v>42210.0</v>
      </c>
      <c r="M790" s="2" t="s">
        <v>34</v>
      </c>
      <c r="N790" s="11">
        <v>0.0</v>
      </c>
      <c r="O790" s="12">
        <v>3.0</v>
      </c>
      <c r="P790" s="13">
        <v>0.29</v>
      </c>
      <c r="Q790" s="13">
        <v>10.0</v>
      </c>
      <c r="R790" s="13">
        <f t="shared" si="1"/>
        <v>10</v>
      </c>
      <c r="S790" s="14">
        <f t="shared" si="2"/>
        <v>3.333333333</v>
      </c>
      <c r="T790" s="14">
        <f t="shared" si="3"/>
        <v>0.3</v>
      </c>
      <c r="U790" s="15" t="str">
        <f>vlookup(F790,'Sub categories'!$A:$C,3,False)</f>
        <v>Art</v>
      </c>
      <c r="V790" s="16">
        <f t="shared" si="4"/>
        <v>2</v>
      </c>
      <c r="W790" s="17">
        <f t="array" ref="W790">INDEX(shipping_prices!$C$1:$F2017,MATCH(I790,shipping_prices!$A$1:$A2017,0),MATCH(M790,shipping_prices!$C$1:$F$1,0))</f>
        <v>6.39</v>
      </c>
      <c r="X790" s="15" t="str">
        <f t="shared" si="5"/>
        <v>Ken BrennanTaylorMichigan</v>
      </c>
      <c r="Y790" s="15" t="str">
        <f t="shared" si="6"/>
        <v>Low</v>
      </c>
    </row>
    <row r="791" hidden="1">
      <c r="A791" s="1">
        <v>42208.0</v>
      </c>
      <c r="B791" s="2" t="s">
        <v>1705</v>
      </c>
      <c r="C791" s="2">
        <v>2.0</v>
      </c>
      <c r="D791" s="2" t="s">
        <v>754</v>
      </c>
      <c r="E791" s="2" t="s">
        <v>27</v>
      </c>
      <c r="F791" s="2" t="s">
        <v>1466</v>
      </c>
      <c r="G791" s="2" t="s">
        <v>39</v>
      </c>
      <c r="H791" s="2" t="s">
        <v>51</v>
      </c>
      <c r="I791" s="2" t="s">
        <v>1126</v>
      </c>
      <c r="J791" s="2" t="s">
        <v>1127</v>
      </c>
      <c r="K791" s="2" t="s">
        <v>77</v>
      </c>
      <c r="L791" s="10">
        <v>42216.0</v>
      </c>
      <c r="M791" s="2" t="s">
        <v>90</v>
      </c>
      <c r="N791" s="11">
        <v>0.0</v>
      </c>
      <c r="O791" s="12">
        <v>6.0</v>
      </c>
      <c r="P791" s="13">
        <v>0.48</v>
      </c>
      <c r="Q791" s="13">
        <v>13.0</v>
      </c>
      <c r="R791" s="13">
        <f t="shared" si="1"/>
        <v>13</v>
      </c>
      <c r="S791" s="14">
        <f t="shared" si="2"/>
        <v>6.5</v>
      </c>
      <c r="T791" s="14">
        <f t="shared" si="3"/>
        <v>0.4615384615</v>
      </c>
      <c r="U791" s="15" t="str">
        <f>vlookup(F791,'Sub categories'!$A:$C,3,False)</f>
        <v>Paper</v>
      </c>
      <c r="V791" s="16">
        <f t="shared" si="4"/>
        <v>8</v>
      </c>
      <c r="W791" s="17">
        <f t="array" ref="W791">INDEX(shipping_prices!$C$1:$F2018,MATCH(I791,shipping_prices!$A$1:$A2018,0),MATCH(M791,shipping_prices!$C$1:$F$1,0))</f>
        <v>6.12</v>
      </c>
      <c r="X791" s="15" t="str">
        <f t="shared" si="5"/>
        <v>Tom BoeckenhauerTulsaOklahoma</v>
      </c>
      <c r="Y791" s="15" t="str">
        <f t="shared" si="6"/>
        <v>Low</v>
      </c>
    </row>
    <row r="792" hidden="1">
      <c r="A792" s="1">
        <v>42210.0</v>
      </c>
      <c r="B792" s="2" t="s">
        <v>1705</v>
      </c>
      <c r="C792" s="2">
        <v>3.0</v>
      </c>
      <c r="D792" s="2" t="s">
        <v>754</v>
      </c>
      <c r="E792" s="2" t="s">
        <v>27</v>
      </c>
      <c r="F792" s="2" t="s">
        <v>1706</v>
      </c>
      <c r="G792" s="2" t="s">
        <v>39</v>
      </c>
      <c r="H792" s="2" t="s">
        <v>182</v>
      </c>
      <c r="I792" s="2" t="s">
        <v>1126</v>
      </c>
      <c r="J792" s="2" t="s">
        <v>1127</v>
      </c>
      <c r="K792" s="2" t="s">
        <v>77</v>
      </c>
      <c r="L792" s="10">
        <v>42216.0</v>
      </c>
      <c r="M792" s="2" t="s">
        <v>90</v>
      </c>
      <c r="N792" s="11">
        <v>0.0</v>
      </c>
      <c r="O792" s="12">
        <v>20.0</v>
      </c>
      <c r="P792" s="13">
        <v>0.47</v>
      </c>
      <c r="Q792" s="13">
        <v>43.0</v>
      </c>
      <c r="R792" s="13">
        <f t="shared" si="1"/>
        <v>43</v>
      </c>
      <c r="S792" s="14">
        <f t="shared" si="2"/>
        <v>14.33333333</v>
      </c>
      <c r="T792" s="14">
        <f t="shared" si="3"/>
        <v>0.4651162791</v>
      </c>
      <c r="U792" s="15" t="str">
        <f>vlookup(F792,'Sub categories'!$A:$C,3,False)</f>
        <v>Binders</v>
      </c>
      <c r="V792" s="16">
        <f t="shared" si="4"/>
        <v>6</v>
      </c>
      <c r="W792" s="17">
        <f t="array" ref="W792">INDEX(shipping_prices!$C$1:$F2019,MATCH(I792,shipping_prices!$A$1:$A2019,0),MATCH(M792,shipping_prices!$C$1:$F$1,0))</f>
        <v>6.12</v>
      </c>
      <c r="X792" s="15" t="str">
        <f t="shared" si="5"/>
        <v>Tom BoeckenhauerTulsaOklahoma</v>
      </c>
      <c r="Y792" s="15" t="str">
        <f t="shared" si="6"/>
        <v>Low</v>
      </c>
    </row>
    <row r="793">
      <c r="A793" s="1">
        <v>42210.0</v>
      </c>
      <c r="B793" s="2" t="s">
        <v>1705</v>
      </c>
      <c r="C793" s="2">
        <v>3.0</v>
      </c>
      <c r="D793" s="2" t="s">
        <v>754</v>
      </c>
      <c r="E793" s="2" t="s">
        <v>27</v>
      </c>
      <c r="F793" s="2" t="s">
        <v>1707</v>
      </c>
      <c r="G793" s="2" t="s">
        <v>45</v>
      </c>
      <c r="H793" s="2" t="s">
        <v>380</v>
      </c>
      <c r="I793" s="2" t="s">
        <v>1126</v>
      </c>
      <c r="J793" s="2" t="s">
        <v>1127</v>
      </c>
      <c r="K793" s="2" t="s">
        <v>77</v>
      </c>
      <c r="L793" s="10">
        <v>42216.0</v>
      </c>
      <c r="M793" s="2" t="s">
        <v>90</v>
      </c>
      <c r="N793" s="11">
        <v>0.0</v>
      </c>
      <c r="O793" s="12">
        <v>24.0</v>
      </c>
      <c r="P793" s="13">
        <v>0.41</v>
      </c>
      <c r="Q793" s="13">
        <v>58.0</v>
      </c>
      <c r="R793" s="13">
        <f t="shared" si="1"/>
        <v>58</v>
      </c>
      <c r="S793" s="14">
        <f t="shared" si="2"/>
        <v>19.33333333</v>
      </c>
      <c r="T793" s="14">
        <f t="shared" si="3"/>
        <v>0.4137931034</v>
      </c>
      <c r="U793" s="15" t="str">
        <f>vlookup(F793,'Sub categories'!$A:$C,3,False)</f>
        <v>Furnishings</v>
      </c>
      <c r="V793" s="16">
        <f t="shared" si="4"/>
        <v>6</v>
      </c>
      <c r="W793" s="17">
        <f t="array" ref="W793">INDEX(shipping_prices!$C$1:$F2020,MATCH(I793,shipping_prices!$A$1:$A2020,0),MATCH(M793,shipping_prices!$C$1:$F$1,0))</f>
        <v>6.12</v>
      </c>
      <c r="X793" s="15" t="str">
        <f t="shared" si="5"/>
        <v>Tom BoeckenhauerTulsaOklahoma</v>
      </c>
      <c r="Y793" s="15" t="str">
        <f t="shared" si="6"/>
        <v>Low</v>
      </c>
    </row>
    <row r="794" hidden="1">
      <c r="A794" s="1">
        <v>42210.0</v>
      </c>
      <c r="B794" s="2" t="s">
        <v>1705</v>
      </c>
      <c r="C794" s="2">
        <v>3.0</v>
      </c>
      <c r="D794" s="2" t="s">
        <v>754</v>
      </c>
      <c r="E794" s="2" t="s">
        <v>27</v>
      </c>
      <c r="F794" s="2" t="s">
        <v>1348</v>
      </c>
      <c r="G794" s="2" t="s">
        <v>29</v>
      </c>
      <c r="H794" s="2" t="s">
        <v>431</v>
      </c>
      <c r="I794" s="2" t="s">
        <v>1126</v>
      </c>
      <c r="J794" s="2" t="s">
        <v>1127</v>
      </c>
      <c r="K794" s="2" t="s">
        <v>77</v>
      </c>
      <c r="L794" s="10">
        <v>42216.0</v>
      </c>
      <c r="M794" s="2" t="s">
        <v>90</v>
      </c>
      <c r="N794" s="11">
        <v>0.0</v>
      </c>
      <c r="O794" s="12">
        <v>28.0</v>
      </c>
      <c r="P794" s="13">
        <v>0.27</v>
      </c>
      <c r="Q794" s="13">
        <v>105.0</v>
      </c>
      <c r="R794" s="13">
        <f t="shared" si="1"/>
        <v>105</v>
      </c>
      <c r="S794" s="14">
        <f t="shared" si="2"/>
        <v>35</v>
      </c>
      <c r="T794" s="14">
        <f t="shared" si="3"/>
        <v>0.2666666667</v>
      </c>
      <c r="U794" s="15" t="str">
        <f>vlookup(F794,'Sub categories'!$A:$C,3,False)</f>
        <v>Phones</v>
      </c>
      <c r="V794" s="16">
        <f t="shared" si="4"/>
        <v>6</v>
      </c>
      <c r="W794" s="17">
        <f t="array" ref="W794">INDEX(shipping_prices!$C$1:$F2021,MATCH(I794,shipping_prices!$A$1:$A2021,0),MATCH(M794,shipping_prices!$C$1:$F$1,0))</f>
        <v>6.12</v>
      </c>
      <c r="X794" s="15" t="str">
        <f t="shared" si="5"/>
        <v>Tom BoeckenhauerTulsaOklahoma</v>
      </c>
      <c r="Y794" s="15" t="str">
        <f t="shared" si="6"/>
        <v>Low</v>
      </c>
    </row>
    <row r="795">
      <c r="A795" s="1">
        <v>42210.0</v>
      </c>
      <c r="B795" s="2" t="s">
        <v>1705</v>
      </c>
      <c r="C795" s="2">
        <v>6.0</v>
      </c>
      <c r="D795" s="2" t="s">
        <v>754</v>
      </c>
      <c r="E795" s="2" t="s">
        <v>27</v>
      </c>
      <c r="F795" s="2" t="s">
        <v>1708</v>
      </c>
      <c r="G795" s="2" t="s">
        <v>45</v>
      </c>
      <c r="H795" s="2" t="s">
        <v>1709</v>
      </c>
      <c r="I795" s="2" t="s">
        <v>1126</v>
      </c>
      <c r="J795" s="2" t="s">
        <v>1127</v>
      </c>
      <c r="K795" s="2" t="s">
        <v>77</v>
      </c>
      <c r="L795" s="10">
        <v>42216.0</v>
      </c>
      <c r="M795" s="2" t="s">
        <v>90</v>
      </c>
      <c r="N795" s="11">
        <v>0.0</v>
      </c>
      <c r="O795" s="12">
        <v>214.0</v>
      </c>
      <c r="P795" s="13">
        <v>0.26</v>
      </c>
      <c r="Q795" s="13">
        <v>822.0</v>
      </c>
      <c r="R795" s="13">
        <f t="shared" si="1"/>
        <v>822</v>
      </c>
      <c r="S795" s="14">
        <f t="shared" si="2"/>
        <v>137</v>
      </c>
      <c r="T795" s="14">
        <f t="shared" si="3"/>
        <v>0.2603406326</v>
      </c>
      <c r="U795" s="15" t="str">
        <f>vlookup(F795,'Sub categories'!$A:$C,3,False)</f>
        <v>Furnishings</v>
      </c>
      <c r="V795" s="16">
        <f t="shared" si="4"/>
        <v>6</v>
      </c>
      <c r="W795" s="17">
        <f t="array" ref="W795">INDEX(shipping_prices!$C$1:$F2022,MATCH(I795,shipping_prices!$A$1:$A2022,0),MATCH(M795,shipping_prices!$C$1:$F$1,0))</f>
        <v>6.12</v>
      </c>
      <c r="X795" s="15" t="str">
        <f t="shared" si="5"/>
        <v>Tom BoeckenhauerTulsaOklahoma</v>
      </c>
      <c r="Y795" s="15" t="str">
        <f t="shared" si="6"/>
        <v>High</v>
      </c>
    </row>
    <row r="796" hidden="1">
      <c r="A796" s="1">
        <v>42210.0</v>
      </c>
      <c r="B796" s="2" t="s">
        <v>1710</v>
      </c>
      <c r="C796" s="2">
        <v>5.0</v>
      </c>
      <c r="D796" s="2" t="s">
        <v>1711</v>
      </c>
      <c r="E796" s="2" t="s">
        <v>27</v>
      </c>
      <c r="F796" s="2" t="s">
        <v>1712</v>
      </c>
      <c r="G796" s="2" t="s">
        <v>39</v>
      </c>
      <c r="H796" s="2" t="s">
        <v>79</v>
      </c>
      <c r="I796" s="2" t="s">
        <v>188</v>
      </c>
      <c r="J796" s="2" t="s">
        <v>76</v>
      </c>
      <c r="K796" s="2" t="s">
        <v>77</v>
      </c>
      <c r="L796" s="10">
        <v>42221.0</v>
      </c>
      <c r="M796" s="2" t="s">
        <v>34</v>
      </c>
      <c r="N796" s="11">
        <v>0.2</v>
      </c>
      <c r="O796" s="12">
        <v>-4.0</v>
      </c>
      <c r="P796" s="13">
        <v>-0.19</v>
      </c>
      <c r="Q796" s="13">
        <v>19.0</v>
      </c>
      <c r="R796" s="13">
        <f t="shared" si="1"/>
        <v>23.75</v>
      </c>
      <c r="S796" s="14">
        <f t="shared" si="2"/>
        <v>4.75</v>
      </c>
      <c r="T796" s="14">
        <f t="shared" si="3"/>
        <v>-0.2105263158</v>
      </c>
      <c r="U796" s="15" t="str">
        <f>vlookup(F796,'Sub categories'!$A:$C,3,False)</f>
        <v>Fasteners</v>
      </c>
      <c r="V796" s="16">
        <f t="shared" si="4"/>
        <v>11</v>
      </c>
      <c r="W796" s="17">
        <f t="array" ref="W796">INDEX(shipping_prices!$C$1:$F2023,MATCH(I796,shipping_prices!$A$1:$A2023,0),MATCH(M796,shipping_prices!$C$1:$F$1,0))</f>
        <v>12.33</v>
      </c>
      <c r="X796" s="15" t="str">
        <f t="shared" si="5"/>
        <v>Shahid CollisterEl PasoTexas</v>
      </c>
      <c r="Y796" s="15" t="str">
        <f t="shared" si="6"/>
        <v>loss</v>
      </c>
    </row>
    <row r="797">
      <c r="A797" s="1">
        <v>42211.0</v>
      </c>
      <c r="B797" s="2" t="s">
        <v>1710</v>
      </c>
      <c r="C797" s="2">
        <v>6.0</v>
      </c>
      <c r="D797" s="2" t="s">
        <v>1711</v>
      </c>
      <c r="E797" s="2" t="s">
        <v>27</v>
      </c>
      <c r="F797" s="2" t="s">
        <v>1023</v>
      </c>
      <c r="G797" s="2" t="s">
        <v>45</v>
      </c>
      <c r="H797" s="2" t="s">
        <v>1024</v>
      </c>
      <c r="I797" s="2" t="s">
        <v>188</v>
      </c>
      <c r="J797" s="2" t="s">
        <v>76</v>
      </c>
      <c r="K797" s="2" t="s">
        <v>77</v>
      </c>
      <c r="L797" s="10">
        <v>42221.0</v>
      </c>
      <c r="M797" s="2" t="s">
        <v>34</v>
      </c>
      <c r="N797" s="11">
        <v>0.6</v>
      </c>
      <c r="O797" s="12">
        <v>-35.0</v>
      </c>
      <c r="P797" s="13">
        <v>-0.55</v>
      </c>
      <c r="Q797" s="13">
        <v>64.0</v>
      </c>
      <c r="R797" s="13">
        <f t="shared" si="1"/>
        <v>160</v>
      </c>
      <c r="S797" s="14">
        <f t="shared" si="2"/>
        <v>26.66666667</v>
      </c>
      <c r="T797" s="14">
        <f t="shared" si="3"/>
        <v>-0.546875</v>
      </c>
      <c r="U797" s="15" t="str">
        <f>vlookup(F797,'Sub categories'!$A:$C,3,False)</f>
        <v>Furnishings</v>
      </c>
      <c r="V797" s="16">
        <f t="shared" si="4"/>
        <v>10</v>
      </c>
      <c r="W797" s="17">
        <f t="array" ref="W797">INDEX(shipping_prices!$C$1:$F2024,MATCH(I797,shipping_prices!$A$1:$A2024,0),MATCH(M797,shipping_prices!$C$1:$F$1,0))</f>
        <v>12.33</v>
      </c>
      <c r="X797" s="15" t="str">
        <f t="shared" si="5"/>
        <v>Shahid CollisterEl PasoTexas</v>
      </c>
      <c r="Y797" s="15" t="str">
        <f t="shared" si="6"/>
        <v>loss</v>
      </c>
    </row>
    <row r="798" hidden="1">
      <c r="A798" s="1">
        <v>42211.0</v>
      </c>
      <c r="B798" s="2" t="s">
        <v>1710</v>
      </c>
      <c r="C798" s="2">
        <v>3.0</v>
      </c>
      <c r="D798" s="2" t="s">
        <v>1711</v>
      </c>
      <c r="E798" s="2" t="s">
        <v>27</v>
      </c>
      <c r="F798" s="2" t="s">
        <v>1389</v>
      </c>
      <c r="G798" s="2" t="s">
        <v>39</v>
      </c>
      <c r="H798" s="2" t="s">
        <v>526</v>
      </c>
      <c r="I798" s="2" t="s">
        <v>188</v>
      </c>
      <c r="J798" s="2" t="s">
        <v>76</v>
      </c>
      <c r="K798" s="2" t="s">
        <v>77</v>
      </c>
      <c r="L798" s="10">
        <v>42221.0</v>
      </c>
      <c r="M798" s="2" t="s">
        <v>34</v>
      </c>
      <c r="N798" s="11">
        <v>0.2</v>
      </c>
      <c r="O798" s="12">
        <v>-23.0</v>
      </c>
      <c r="P798" s="13">
        <v>-0.18</v>
      </c>
      <c r="Q798" s="13">
        <v>130.0</v>
      </c>
      <c r="R798" s="13">
        <f t="shared" si="1"/>
        <v>162.5</v>
      </c>
      <c r="S798" s="14">
        <f t="shared" si="2"/>
        <v>54.16666667</v>
      </c>
      <c r="T798" s="14">
        <f t="shared" si="3"/>
        <v>-0.1769230769</v>
      </c>
      <c r="U798" s="15" t="str">
        <f>vlookup(F798,'Sub categories'!$A:$C,3,False)</f>
        <v>Storage</v>
      </c>
      <c r="V798" s="16">
        <f t="shared" si="4"/>
        <v>10</v>
      </c>
      <c r="W798" s="17">
        <f t="array" ref="W798">INDEX(shipping_prices!$C$1:$F2025,MATCH(I798,shipping_prices!$A$1:$A2025,0),MATCH(M798,shipping_prices!$C$1:$F$1,0))</f>
        <v>12.33</v>
      </c>
      <c r="X798" s="15" t="str">
        <f t="shared" si="5"/>
        <v>Shahid CollisterEl PasoTexas</v>
      </c>
      <c r="Y798" s="15" t="str">
        <f t="shared" si="6"/>
        <v>loss</v>
      </c>
    </row>
    <row r="799">
      <c r="A799" s="1">
        <v>42211.0</v>
      </c>
      <c r="B799" s="2" t="s">
        <v>1710</v>
      </c>
      <c r="C799" s="2">
        <v>6.0</v>
      </c>
      <c r="D799" s="2" t="s">
        <v>1711</v>
      </c>
      <c r="E799" s="2" t="s">
        <v>27</v>
      </c>
      <c r="F799" s="2" t="s">
        <v>1713</v>
      </c>
      <c r="G799" s="2" t="s">
        <v>45</v>
      </c>
      <c r="H799" s="2" t="s">
        <v>79</v>
      </c>
      <c r="I799" s="2" t="s">
        <v>188</v>
      </c>
      <c r="J799" s="2" t="s">
        <v>76</v>
      </c>
      <c r="K799" s="2" t="s">
        <v>77</v>
      </c>
      <c r="L799" s="10">
        <v>42221.0</v>
      </c>
      <c r="M799" s="2" t="s">
        <v>34</v>
      </c>
      <c r="N799" s="11">
        <v>0.3</v>
      </c>
      <c r="O799" s="12">
        <v>0.0</v>
      </c>
      <c r="P799" s="13">
        <v>0.0</v>
      </c>
      <c r="Q799" s="13">
        <v>362.0</v>
      </c>
      <c r="R799" s="13">
        <f t="shared" si="1"/>
        <v>517.1428571</v>
      </c>
      <c r="S799" s="14">
        <f t="shared" si="2"/>
        <v>86.19047619</v>
      </c>
      <c r="T799" s="14">
        <f t="shared" si="3"/>
        <v>0</v>
      </c>
      <c r="U799" s="15" t="str">
        <f>vlookup(F799,'Sub categories'!$A:$C,3,False)</f>
        <v>Chairs</v>
      </c>
      <c r="V799" s="16">
        <f t="shared" si="4"/>
        <v>10</v>
      </c>
      <c r="W799" s="17">
        <f t="array" ref="W799">INDEX(shipping_prices!$C$1:$F2026,MATCH(I799,shipping_prices!$A$1:$A2026,0),MATCH(M799,shipping_prices!$C$1:$F$1,0))</f>
        <v>12.33</v>
      </c>
      <c r="X799" s="15" t="str">
        <f t="shared" si="5"/>
        <v>Shahid CollisterEl PasoTexas</v>
      </c>
      <c r="Y799" s="15" t="str">
        <f t="shared" si="6"/>
        <v>loss</v>
      </c>
    </row>
    <row r="800">
      <c r="A800" s="1">
        <v>42211.0</v>
      </c>
      <c r="B800" s="2" t="s">
        <v>1714</v>
      </c>
      <c r="C800" s="2">
        <v>3.0</v>
      </c>
      <c r="D800" s="2" t="s">
        <v>1715</v>
      </c>
      <c r="E800" s="2" t="s">
        <v>27</v>
      </c>
      <c r="F800" s="2" t="s">
        <v>1716</v>
      </c>
      <c r="G800" s="2" t="s">
        <v>45</v>
      </c>
      <c r="H800" s="2" t="s">
        <v>79</v>
      </c>
      <c r="I800" s="2" t="s">
        <v>41</v>
      </c>
      <c r="J800" s="2" t="s">
        <v>42</v>
      </c>
      <c r="K800" s="2" t="s">
        <v>43</v>
      </c>
      <c r="L800" s="10">
        <v>42223.0</v>
      </c>
      <c r="M800" s="2" t="s">
        <v>34</v>
      </c>
      <c r="N800" s="11">
        <v>0.0</v>
      </c>
      <c r="O800" s="12">
        <v>29.0</v>
      </c>
      <c r="P800" s="13">
        <v>0.49</v>
      </c>
      <c r="Q800" s="13">
        <v>58.0</v>
      </c>
      <c r="R800" s="13">
        <f t="shared" si="1"/>
        <v>58</v>
      </c>
      <c r="S800" s="14">
        <f t="shared" si="2"/>
        <v>19.33333333</v>
      </c>
      <c r="T800" s="14">
        <f t="shared" si="3"/>
        <v>0.5</v>
      </c>
      <c r="U800" s="15" t="str">
        <f>vlookup(F800,'Sub categories'!$A:$C,3,False)</f>
        <v>Furnishings</v>
      </c>
      <c r="V800" s="16">
        <f t="shared" si="4"/>
        <v>12</v>
      </c>
      <c r="W800" s="17">
        <f t="array" ref="W800">INDEX(shipping_prices!$C$1:$F2027,MATCH(I800,shipping_prices!$A$1:$A2027,0),MATCH(M800,shipping_prices!$C$1:$F$1,0))</f>
        <v>10.99</v>
      </c>
      <c r="X800" s="15" t="str">
        <f t="shared" si="5"/>
        <v>Toby RitterSan FranciscoCalifornia</v>
      </c>
      <c r="Y800" s="15" t="str">
        <f t="shared" si="6"/>
        <v>Low</v>
      </c>
    </row>
    <row r="801">
      <c r="A801" s="1">
        <v>42211.0</v>
      </c>
      <c r="B801" s="2" t="s">
        <v>1717</v>
      </c>
      <c r="C801" s="2">
        <v>2.0</v>
      </c>
      <c r="D801" s="2" t="s">
        <v>1718</v>
      </c>
      <c r="E801" s="2" t="s">
        <v>27</v>
      </c>
      <c r="F801" s="2" t="s">
        <v>205</v>
      </c>
      <c r="G801" s="2" t="s">
        <v>45</v>
      </c>
      <c r="H801" s="2" t="s">
        <v>206</v>
      </c>
      <c r="I801" s="2" t="s">
        <v>41</v>
      </c>
      <c r="J801" s="2" t="s">
        <v>42</v>
      </c>
      <c r="K801" s="2" t="s">
        <v>43</v>
      </c>
      <c r="L801" s="10">
        <v>42214.0</v>
      </c>
      <c r="M801" s="2" t="s">
        <v>34</v>
      </c>
      <c r="N801" s="11">
        <v>0.15</v>
      </c>
      <c r="O801" s="12">
        <v>-12.0</v>
      </c>
      <c r="P801" s="13">
        <v>-0.06</v>
      </c>
      <c r="Q801" s="13">
        <v>206.0</v>
      </c>
      <c r="R801" s="13">
        <f t="shared" si="1"/>
        <v>242.3529412</v>
      </c>
      <c r="S801" s="14">
        <f t="shared" si="2"/>
        <v>121.1764706</v>
      </c>
      <c r="T801" s="14">
        <f t="shared" si="3"/>
        <v>-0.05825242718</v>
      </c>
      <c r="U801" s="15" t="str">
        <f>vlookup(F801,'Sub categories'!$A:$C,3,False)</f>
        <v>Bookcases</v>
      </c>
      <c r="V801" s="16">
        <f t="shared" si="4"/>
        <v>3</v>
      </c>
      <c r="W801" s="17">
        <f t="array" ref="W801">INDEX(shipping_prices!$C$1:$F2028,MATCH(I801,shipping_prices!$A$1:$A2028,0),MATCH(M801,shipping_prices!$C$1:$F$1,0))</f>
        <v>10.99</v>
      </c>
      <c r="X801" s="15" t="str">
        <f t="shared" si="5"/>
        <v>Guy ArmstrongSan FranciscoCalifornia</v>
      </c>
      <c r="Y801" s="15" t="str">
        <f t="shared" si="6"/>
        <v>loss</v>
      </c>
    </row>
    <row r="802" hidden="1">
      <c r="A802" s="1">
        <v>42211.0</v>
      </c>
      <c r="B802" s="2" t="s">
        <v>1719</v>
      </c>
      <c r="C802" s="2">
        <v>4.0</v>
      </c>
      <c r="D802" s="2" t="s">
        <v>1055</v>
      </c>
      <c r="E802" s="2" t="s">
        <v>27</v>
      </c>
      <c r="F802" s="2" t="s">
        <v>1720</v>
      </c>
      <c r="G802" s="2" t="s">
        <v>39</v>
      </c>
      <c r="H802" s="2" t="s">
        <v>79</v>
      </c>
      <c r="I802" s="2" t="s">
        <v>158</v>
      </c>
      <c r="J802" s="2" t="s">
        <v>159</v>
      </c>
      <c r="K802" s="2" t="s">
        <v>43</v>
      </c>
      <c r="L802" s="10">
        <v>42218.0</v>
      </c>
      <c r="M802" s="2" t="s">
        <v>34</v>
      </c>
      <c r="N802" s="11">
        <v>0.2</v>
      </c>
      <c r="O802" s="12">
        <v>4.0</v>
      </c>
      <c r="P802" s="13">
        <v>0.34</v>
      </c>
      <c r="Q802" s="13">
        <v>11.0</v>
      </c>
      <c r="R802" s="13">
        <f t="shared" si="1"/>
        <v>13.75</v>
      </c>
      <c r="S802" s="14">
        <f t="shared" si="2"/>
        <v>3.4375</v>
      </c>
      <c r="T802" s="14">
        <f t="shared" si="3"/>
        <v>0.3636363636</v>
      </c>
      <c r="U802" s="15" t="str">
        <f>vlookup(F802,'Sub categories'!$A:$C,3,False)</f>
        <v>Binders</v>
      </c>
      <c r="V802" s="16">
        <f t="shared" si="4"/>
        <v>7</v>
      </c>
      <c r="W802" s="17">
        <f t="array" ref="W802">INDEX(shipping_prices!$C$1:$F2029,MATCH(I802,shipping_prices!$A$1:$A2029,0),MATCH(M802,shipping_prices!$C$1:$F$1,0))</f>
        <v>7</v>
      </c>
      <c r="X802" s="15" t="str">
        <f t="shared" si="5"/>
        <v>Clay LudtkeSeattleWashington</v>
      </c>
      <c r="Y802" s="15" t="str">
        <f t="shared" si="6"/>
        <v>Low</v>
      </c>
    </row>
    <row r="803">
      <c r="A803" s="1">
        <v>42211.0</v>
      </c>
      <c r="B803" s="2" t="s">
        <v>1719</v>
      </c>
      <c r="C803" s="2">
        <v>4.0</v>
      </c>
      <c r="D803" s="2" t="s">
        <v>1055</v>
      </c>
      <c r="E803" s="2" t="s">
        <v>27</v>
      </c>
      <c r="F803" s="2" t="s">
        <v>962</v>
      </c>
      <c r="G803" s="2" t="s">
        <v>45</v>
      </c>
      <c r="H803" s="2" t="s">
        <v>288</v>
      </c>
      <c r="I803" s="2" t="s">
        <v>158</v>
      </c>
      <c r="J803" s="2" t="s">
        <v>159</v>
      </c>
      <c r="K803" s="2" t="s">
        <v>43</v>
      </c>
      <c r="L803" s="10">
        <v>42218.0</v>
      </c>
      <c r="M803" s="2" t="s">
        <v>34</v>
      </c>
      <c r="N803" s="11">
        <v>0.2</v>
      </c>
      <c r="O803" s="12">
        <v>14.0</v>
      </c>
      <c r="P803" s="13">
        <v>0.11</v>
      </c>
      <c r="Q803" s="13">
        <v>123.0</v>
      </c>
      <c r="R803" s="13">
        <f t="shared" si="1"/>
        <v>153.75</v>
      </c>
      <c r="S803" s="14">
        <f t="shared" si="2"/>
        <v>38.4375</v>
      </c>
      <c r="T803" s="14">
        <f t="shared" si="3"/>
        <v>0.1138211382</v>
      </c>
      <c r="U803" s="15" t="str">
        <f>vlookup(F803,'Sub categories'!$A:$C,3,False)</f>
        <v>Chairs</v>
      </c>
      <c r="V803" s="16">
        <f t="shared" si="4"/>
        <v>7</v>
      </c>
      <c r="W803" s="17">
        <f t="array" ref="W803">INDEX(shipping_prices!$C$1:$F2030,MATCH(I803,shipping_prices!$A$1:$A2030,0),MATCH(M803,shipping_prices!$C$1:$F$1,0))</f>
        <v>7</v>
      </c>
      <c r="X803" s="15" t="str">
        <f t="shared" si="5"/>
        <v>Clay LudtkeSeattleWashington</v>
      </c>
      <c r="Y803" s="15" t="str">
        <f t="shared" si="6"/>
        <v>Low</v>
      </c>
    </row>
    <row r="804" hidden="1">
      <c r="A804" s="1">
        <v>42211.0</v>
      </c>
      <c r="B804" s="2" t="s">
        <v>1721</v>
      </c>
      <c r="C804" s="2">
        <v>5.0</v>
      </c>
      <c r="D804" s="2" t="s">
        <v>230</v>
      </c>
      <c r="E804" s="2" t="s">
        <v>27</v>
      </c>
      <c r="F804" s="2" t="s">
        <v>1722</v>
      </c>
      <c r="G804" s="2" t="s">
        <v>29</v>
      </c>
      <c r="H804" s="2" t="s">
        <v>503</v>
      </c>
      <c r="I804" s="2" t="s">
        <v>41</v>
      </c>
      <c r="J804" s="2" t="s">
        <v>42</v>
      </c>
      <c r="K804" s="2" t="s">
        <v>43</v>
      </c>
      <c r="L804" s="10">
        <v>42212.0</v>
      </c>
      <c r="M804" s="2" t="s">
        <v>142</v>
      </c>
      <c r="N804" s="11">
        <v>0.2</v>
      </c>
      <c r="O804" s="12">
        <v>126.0</v>
      </c>
      <c r="P804" s="13">
        <v>0.08</v>
      </c>
      <c r="Q804" s="13">
        <v>1680.0</v>
      </c>
      <c r="R804" s="13">
        <f t="shared" si="1"/>
        <v>2100</v>
      </c>
      <c r="S804" s="14">
        <f t="shared" si="2"/>
        <v>420</v>
      </c>
      <c r="T804" s="14">
        <f t="shared" si="3"/>
        <v>0.075</v>
      </c>
      <c r="U804" s="15" t="str">
        <f>vlookup(F804,'Sub categories'!$A:$C,3,False)</f>
        <v>Phones</v>
      </c>
      <c r="V804" s="16">
        <f t="shared" si="4"/>
        <v>1</v>
      </c>
      <c r="W804" s="17">
        <f t="array" ref="W804">INDEX(shipping_prices!$C$1:$F2031,MATCH(I804,shipping_prices!$A$1:$A2031,0),MATCH(M804,shipping_prices!$C$1:$F$1,0))</f>
        <v>16.04</v>
      </c>
      <c r="X804" s="15" t="str">
        <f t="shared" si="5"/>
        <v>Arianne IrvingSan FranciscoCalifornia</v>
      </c>
      <c r="Y804" s="15" t="str">
        <f t="shared" si="6"/>
        <v>High</v>
      </c>
    </row>
    <row r="805" hidden="1">
      <c r="A805" s="1">
        <v>42211.0</v>
      </c>
      <c r="B805" s="2" t="s">
        <v>1723</v>
      </c>
      <c r="C805" s="2">
        <v>2.0</v>
      </c>
      <c r="D805" s="2" t="s">
        <v>1724</v>
      </c>
      <c r="E805" s="2" t="s">
        <v>27</v>
      </c>
      <c r="F805" s="2" t="s">
        <v>667</v>
      </c>
      <c r="G805" s="2" t="s">
        <v>39</v>
      </c>
      <c r="H805" s="2" t="s">
        <v>526</v>
      </c>
      <c r="I805" s="2" t="s">
        <v>439</v>
      </c>
      <c r="J805" s="2" t="s">
        <v>42</v>
      </c>
      <c r="K805" s="2" t="s">
        <v>43</v>
      </c>
      <c r="L805" s="10">
        <v>42222.0</v>
      </c>
      <c r="M805" s="2" t="s">
        <v>34</v>
      </c>
      <c r="N805" s="11">
        <v>0.0</v>
      </c>
      <c r="O805" s="12">
        <v>22.0</v>
      </c>
      <c r="P805" s="13">
        <v>0.29</v>
      </c>
      <c r="Q805" s="13">
        <v>76.0</v>
      </c>
      <c r="R805" s="13">
        <f t="shared" si="1"/>
        <v>76</v>
      </c>
      <c r="S805" s="14">
        <f t="shared" si="2"/>
        <v>38</v>
      </c>
      <c r="T805" s="14">
        <f t="shared" si="3"/>
        <v>0.2894736842</v>
      </c>
      <c r="U805" s="15" t="str">
        <f>vlookup(F805,'Sub categories'!$A:$C,3,False)</f>
        <v>Appliances</v>
      </c>
      <c r="V805" s="16">
        <f t="shared" si="4"/>
        <v>11</v>
      </c>
      <c r="W805" s="17">
        <f t="array" ref="W805">INDEX(shipping_prices!$C$1:$F2032,MATCH(I805,shipping_prices!$A$1:$A2032,0),MATCH(M805,shipping_prices!$C$1:$F$1,0))</f>
        <v>14.3</v>
      </c>
      <c r="X805" s="15" t="str">
        <f t="shared" si="5"/>
        <v>Lena RadfordSan DiegoCalifornia</v>
      </c>
      <c r="Y805" s="15" t="str">
        <f t="shared" si="6"/>
        <v>Low</v>
      </c>
    </row>
    <row r="806">
      <c r="A806" s="1">
        <v>42211.0</v>
      </c>
      <c r="B806" s="2" t="s">
        <v>1723</v>
      </c>
      <c r="C806" s="2">
        <v>8.0</v>
      </c>
      <c r="D806" s="2" t="s">
        <v>1724</v>
      </c>
      <c r="E806" s="2" t="s">
        <v>27</v>
      </c>
      <c r="F806" s="2" t="s">
        <v>1725</v>
      </c>
      <c r="G806" s="2" t="s">
        <v>45</v>
      </c>
      <c r="H806" s="2" t="s">
        <v>904</v>
      </c>
      <c r="I806" s="2" t="s">
        <v>439</v>
      </c>
      <c r="J806" s="2" t="s">
        <v>42</v>
      </c>
      <c r="K806" s="2" t="s">
        <v>43</v>
      </c>
      <c r="L806" s="10">
        <v>42222.0</v>
      </c>
      <c r="M806" s="2" t="s">
        <v>34</v>
      </c>
      <c r="N806" s="11">
        <v>0.0</v>
      </c>
      <c r="O806" s="12">
        <v>92.0</v>
      </c>
      <c r="P806" s="13">
        <v>0.28</v>
      </c>
      <c r="Q806" s="13">
        <v>328.0</v>
      </c>
      <c r="R806" s="13">
        <f t="shared" si="1"/>
        <v>328</v>
      </c>
      <c r="S806" s="14">
        <f t="shared" si="2"/>
        <v>41</v>
      </c>
      <c r="T806" s="14">
        <f t="shared" si="3"/>
        <v>0.2804878049</v>
      </c>
      <c r="U806" s="15" t="str">
        <f>vlookup(F806,'Sub categories'!$A:$C,3,False)</f>
        <v>Furnishings</v>
      </c>
      <c r="V806" s="16">
        <f t="shared" si="4"/>
        <v>11</v>
      </c>
      <c r="W806" s="17">
        <f t="array" ref="W806">INDEX(shipping_prices!$C$1:$F2033,MATCH(I806,shipping_prices!$A$1:$A2033,0),MATCH(M806,shipping_prices!$C$1:$F$1,0))</f>
        <v>14.3</v>
      </c>
      <c r="X806" s="15" t="str">
        <f t="shared" si="5"/>
        <v>Lena RadfordSan DiegoCalifornia</v>
      </c>
      <c r="Y806" s="15" t="str">
        <f t="shared" si="6"/>
        <v>High</v>
      </c>
    </row>
    <row r="807" hidden="1">
      <c r="A807" s="1">
        <v>42211.0</v>
      </c>
      <c r="B807" s="2" t="s">
        <v>1723</v>
      </c>
      <c r="C807" s="2">
        <v>5.0</v>
      </c>
      <c r="D807" s="2" t="s">
        <v>1724</v>
      </c>
      <c r="E807" s="2" t="s">
        <v>27</v>
      </c>
      <c r="F807" s="2" t="s">
        <v>1726</v>
      </c>
      <c r="G807" s="2" t="s">
        <v>29</v>
      </c>
      <c r="H807" s="2" t="s">
        <v>30</v>
      </c>
      <c r="I807" s="2" t="s">
        <v>439</v>
      </c>
      <c r="J807" s="2" t="s">
        <v>42</v>
      </c>
      <c r="K807" s="2" t="s">
        <v>43</v>
      </c>
      <c r="L807" s="10">
        <v>42222.0</v>
      </c>
      <c r="M807" s="2" t="s">
        <v>34</v>
      </c>
      <c r="N807" s="11">
        <v>0.2</v>
      </c>
      <c r="O807" s="12">
        <v>56.0</v>
      </c>
      <c r="P807" s="13">
        <v>0.13</v>
      </c>
      <c r="Q807" s="13">
        <v>446.0</v>
      </c>
      <c r="R807" s="13">
        <f t="shared" si="1"/>
        <v>557.5</v>
      </c>
      <c r="S807" s="14">
        <f t="shared" si="2"/>
        <v>111.5</v>
      </c>
      <c r="T807" s="14">
        <f t="shared" si="3"/>
        <v>0.1255605381</v>
      </c>
      <c r="U807" s="15" t="str">
        <f>vlookup(F807,'Sub categories'!$A:$C,3,False)</f>
        <v>Phones</v>
      </c>
      <c r="V807" s="16">
        <f t="shared" si="4"/>
        <v>11</v>
      </c>
      <c r="W807" s="17">
        <f t="array" ref="W807">INDEX(shipping_prices!$C$1:$F2034,MATCH(I807,shipping_prices!$A$1:$A2034,0),MATCH(M807,shipping_prices!$C$1:$F$1,0))</f>
        <v>14.3</v>
      </c>
      <c r="X807" s="15" t="str">
        <f t="shared" si="5"/>
        <v>Lena RadfordSan DiegoCalifornia</v>
      </c>
      <c r="Y807" s="15" t="str">
        <f t="shared" si="6"/>
        <v>High</v>
      </c>
    </row>
    <row r="808" hidden="1">
      <c r="A808" s="1">
        <v>42211.0</v>
      </c>
      <c r="B808" s="2" t="s">
        <v>1723</v>
      </c>
      <c r="C808" s="2">
        <v>3.0</v>
      </c>
      <c r="D808" s="2" t="s">
        <v>1724</v>
      </c>
      <c r="E808" s="2" t="s">
        <v>27</v>
      </c>
      <c r="F808" s="2" t="s">
        <v>1727</v>
      </c>
      <c r="G808" s="2" t="s">
        <v>29</v>
      </c>
      <c r="H808" s="2" t="s">
        <v>1379</v>
      </c>
      <c r="I808" s="2" t="s">
        <v>439</v>
      </c>
      <c r="J808" s="2" t="s">
        <v>42</v>
      </c>
      <c r="K808" s="2" t="s">
        <v>43</v>
      </c>
      <c r="L808" s="10">
        <v>42222.0</v>
      </c>
      <c r="M808" s="2" t="s">
        <v>34</v>
      </c>
      <c r="N808" s="11">
        <v>0.2</v>
      </c>
      <c r="O808" s="12">
        <v>435.0</v>
      </c>
      <c r="P808" s="13">
        <v>0.36</v>
      </c>
      <c r="Q808" s="13">
        <v>1200.0</v>
      </c>
      <c r="R808" s="13">
        <f t="shared" si="1"/>
        <v>1500</v>
      </c>
      <c r="S808" s="14">
        <f t="shared" si="2"/>
        <v>500</v>
      </c>
      <c r="T808" s="14">
        <f t="shared" si="3"/>
        <v>0.3625</v>
      </c>
      <c r="U808" s="15" t="str">
        <f>vlookup(F808,'Sub categories'!$A:$C,3,False)</f>
        <v>Copiers</v>
      </c>
      <c r="V808" s="16">
        <f t="shared" si="4"/>
        <v>11</v>
      </c>
      <c r="W808" s="17">
        <f t="array" ref="W808">INDEX(shipping_prices!$C$1:$F2035,MATCH(I808,shipping_prices!$A$1:$A2035,0),MATCH(M808,shipping_prices!$C$1:$F$1,0))</f>
        <v>14.3</v>
      </c>
      <c r="X808" s="15" t="str">
        <f t="shared" si="5"/>
        <v>Lena RadfordSan DiegoCalifornia</v>
      </c>
      <c r="Y808" s="15" t="str">
        <f t="shared" si="6"/>
        <v>High</v>
      </c>
    </row>
    <row r="809" hidden="1">
      <c r="A809" s="1">
        <v>42211.0</v>
      </c>
      <c r="B809" s="2" t="s">
        <v>1728</v>
      </c>
      <c r="C809" s="2">
        <v>4.0</v>
      </c>
      <c r="D809" s="2" t="s">
        <v>1679</v>
      </c>
      <c r="E809" s="2" t="s">
        <v>27</v>
      </c>
      <c r="F809" s="2" t="s">
        <v>1729</v>
      </c>
      <c r="G809" s="2" t="s">
        <v>29</v>
      </c>
      <c r="H809" s="2" t="s">
        <v>79</v>
      </c>
      <c r="I809" s="2" t="s">
        <v>52</v>
      </c>
      <c r="J809" s="2" t="s">
        <v>251</v>
      </c>
      <c r="K809" s="2" t="s">
        <v>54</v>
      </c>
      <c r="L809" s="10">
        <v>42223.0</v>
      </c>
      <c r="M809" s="2" t="s">
        <v>34</v>
      </c>
      <c r="N809" s="11">
        <v>0.2</v>
      </c>
      <c r="O809" s="12">
        <v>10.0</v>
      </c>
      <c r="P809" s="13">
        <v>0.1</v>
      </c>
      <c r="Q809" s="13">
        <v>96.0</v>
      </c>
      <c r="R809" s="13">
        <f t="shared" si="1"/>
        <v>120</v>
      </c>
      <c r="S809" s="14">
        <f t="shared" si="2"/>
        <v>30</v>
      </c>
      <c r="T809" s="14">
        <f t="shared" si="3"/>
        <v>0.1041666667</v>
      </c>
      <c r="U809" s="15" t="str">
        <f>vlookup(F809,'Sub categories'!$A:$C,3,False)</f>
        <v>Phones</v>
      </c>
      <c r="V809" s="16">
        <f t="shared" si="4"/>
        <v>12</v>
      </c>
      <c r="W809" s="17">
        <f t="array" ref="W809">INDEX(shipping_prices!$C$1:$F2036,MATCH(I809,shipping_prices!$A$1:$A2036,0),MATCH(M809,shipping_prices!$C$1:$F$1,0))</f>
        <v>14.61</v>
      </c>
      <c r="X809" s="15" t="str">
        <f t="shared" si="5"/>
        <v>Toby BraunhardtJacksonvilleNorth Carolina</v>
      </c>
      <c r="Y809" s="15" t="str">
        <f t="shared" si="6"/>
        <v>Low</v>
      </c>
    </row>
    <row r="810" hidden="1">
      <c r="A810" s="1">
        <v>42211.0</v>
      </c>
      <c r="B810" s="2" t="s">
        <v>1730</v>
      </c>
      <c r="C810" s="2">
        <v>5.0</v>
      </c>
      <c r="D810" s="2" t="s">
        <v>926</v>
      </c>
      <c r="E810" s="2" t="s">
        <v>27</v>
      </c>
      <c r="F810" s="2" t="s">
        <v>1011</v>
      </c>
      <c r="G810" s="2" t="s">
        <v>39</v>
      </c>
      <c r="H810" s="2" t="s">
        <v>79</v>
      </c>
      <c r="I810" s="2" t="s">
        <v>1731</v>
      </c>
      <c r="J810" s="2" t="s">
        <v>53</v>
      </c>
      <c r="K810" s="2" t="s">
        <v>54</v>
      </c>
      <c r="L810" s="10">
        <v>42211.0</v>
      </c>
      <c r="M810" s="2" t="s">
        <v>469</v>
      </c>
      <c r="N810" s="11">
        <v>0.2</v>
      </c>
      <c r="O810" s="12">
        <v>5.0</v>
      </c>
      <c r="P810" s="13">
        <v>0.36</v>
      </c>
      <c r="Q810" s="13">
        <v>14.0</v>
      </c>
      <c r="R810" s="13">
        <f t="shared" si="1"/>
        <v>17.5</v>
      </c>
      <c r="S810" s="14">
        <f t="shared" si="2"/>
        <v>3.5</v>
      </c>
      <c r="T810" s="14">
        <f t="shared" si="3"/>
        <v>0.3571428571</v>
      </c>
      <c r="U810" s="15" t="str">
        <f>vlookup(F810,'Sub categories'!$A:$C,3,False)</f>
        <v>Fasteners</v>
      </c>
      <c r="V810" s="16">
        <f t="shared" si="4"/>
        <v>0</v>
      </c>
      <c r="W810" s="17">
        <f t="array" ref="W810">INDEX(shipping_prices!$C$1:$F2037,MATCH(I810,shipping_prices!$A$1:$A2037,0),MATCH(M810,shipping_prices!$C$1:$F$1,0))</f>
        <v>46.09</v>
      </c>
      <c r="X810" s="15" t="str">
        <f t="shared" si="5"/>
        <v>Chloris KastensmidtApopkaFlorida</v>
      </c>
      <c r="Y810" s="15" t="str">
        <f t="shared" si="6"/>
        <v>Low</v>
      </c>
    </row>
    <row r="811" hidden="1">
      <c r="A811" s="1">
        <v>42211.0</v>
      </c>
      <c r="B811" s="2" t="s">
        <v>1730</v>
      </c>
      <c r="C811" s="2">
        <v>7.0</v>
      </c>
      <c r="D811" s="2" t="s">
        <v>926</v>
      </c>
      <c r="E811" s="2" t="s">
        <v>27</v>
      </c>
      <c r="F811" s="2" t="s">
        <v>1732</v>
      </c>
      <c r="G811" s="2" t="s">
        <v>39</v>
      </c>
      <c r="H811" s="2" t="s">
        <v>79</v>
      </c>
      <c r="I811" s="2" t="s">
        <v>1731</v>
      </c>
      <c r="J811" s="2" t="s">
        <v>53</v>
      </c>
      <c r="K811" s="2" t="s">
        <v>54</v>
      </c>
      <c r="L811" s="10">
        <v>42211.0</v>
      </c>
      <c r="M811" s="2" t="s">
        <v>469</v>
      </c>
      <c r="N811" s="11">
        <v>0.2</v>
      </c>
      <c r="O811" s="12">
        <v>17.0</v>
      </c>
      <c r="P811" s="13">
        <v>0.34</v>
      </c>
      <c r="Q811" s="13">
        <v>49.0</v>
      </c>
      <c r="R811" s="13">
        <f t="shared" si="1"/>
        <v>61.25</v>
      </c>
      <c r="S811" s="14">
        <f t="shared" si="2"/>
        <v>8.75</v>
      </c>
      <c r="T811" s="14">
        <f t="shared" si="3"/>
        <v>0.3469387755</v>
      </c>
      <c r="U811" s="15" t="str">
        <f>vlookup(F811,'Sub categories'!$A:$C,3,False)</f>
        <v>Envelopes</v>
      </c>
      <c r="V811" s="16">
        <f t="shared" si="4"/>
        <v>0</v>
      </c>
      <c r="W811" s="17">
        <f t="array" ref="W811">INDEX(shipping_prices!$C$1:$F2038,MATCH(I811,shipping_prices!$A$1:$A2038,0),MATCH(M811,shipping_prices!$C$1:$F$1,0))</f>
        <v>46.09</v>
      </c>
      <c r="X811" s="15" t="str">
        <f t="shared" si="5"/>
        <v>Chloris KastensmidtApopkaFlorida</v>
      </c>
      <c r="Y811" s="15" t="str">
        <f t="shared" si="6"/>
        <v>Low</v>
      </c>
    </row>
    <row r="812">
      <c r="A812" s="1">
        <v>42212.0</v>
      </c>
      <c r="B812" s="2" t="s">
        <v>1730</v>
      </c>
      <c r="C812" s="2">
        <v>6.0</v>
      </c>
      <c r="D812" s="2" t="s">
        <v>926</v>
      </c>
      <c r="E812" s="2" t="s">
        <v>27</v>
      </c>
      <c r="F812" s="2" t="s">
        <v>1733</v>
      </c>
      <c r="G812" s="2" t="s">
        <v>45</v>
      </c>
      <c r="H812" s="2" t="s">
        <v>79</v>
      </c>
      <c r="I812" s="2" t="s">
        <v>1731</v>
      </c>
      <c r="J812" s="2" t="s">
        <v>53</v>
      </c>
      <c r="K812" s="2" t="s">
        <v>54</v>
      </c>
      <c r="L812" s="10">
        <v>42212.0</v>
      </c>
      <c r="M812" s="2" t="s">
        <v>469</v>
      </c>
      <c r="N812" s="11">
        <v>0.2</v>
      </c>
      <c r="O812" s="12">
        <v>13.0</v>
      </c>
      <c r="P812" s="13">
        <v>0.1</v>
      </c>
      <c r="Q812" s="13">
        <v>130.0</v>
      </c>
      <c r="R812" s="13">
        <f t="shared" si="1"/>
        <v>162.5</v>
      </c>
      <c r="S812" s="14">
        <f t="shared" si="2"/>
        <v>27.08333333</v>
      </c>
      <c r="T812" s="14">
        <f t="shared" si="3"/>
        <v>0.1</v>
      </c>
      <c r="U812" s="15" t="str">
        <f>vlookup(F812,'Sub categories'!$A:$C,3,False)</f>
        <v>Furnishings</v>
      </c>
      <c r="V812" s="16">
        <f t="shared" si="4"/>
        <v>0</v>
      </c>
      <c r="W812" s="17">
        <f t="array" ref="W812">INDEX(shipping_prices!$C$1:$F2039,MATCH(I812,shipping_prices!$A$1:$A2039,0),MATCH(M812,shipping_prices!$C$1:$F$1,0))</f>
        <v>46.09</v>
      </c>
      <c r="X812" s="15" t="str">
        <f t="shared" si="5"/>
        <v>Chloris KastensmidtApopkaFlorida</v>
      </c>
      <c r="Y812" s="15" t="str">
        <f t="shared" si="6"/>
        <v>Low</v>
      </c>
    </row>
    <row r="813" hidden="1">
      <c r="A813" s="1">
        <v>42212.0</v>
      </c>
      <c r="B813" s="2" t="s">
        <v>1734</v>
      </c>
      <c r="C813" s="2">
        <v>7.0</v>
      </c>
      <c r="D813" s="2" t="s">
        <v>895</v>
      </c>
      <c r="E813" s="2" t="s">
        <v>27</v>
      </c>
      <c r="F813" s="2" t="s">
        <v>1583</v>
      </c>
      <c r="G813" s="2" t="s">
        <v>39</v>
      </c>
      <c r="H813" s="2" t="s">
        <v>581</v>
      </c>
      <c r="I813" s="2" t="s">
        <v>31</v>
      </c>
      <c r="J813" s="2" t="s">
        <v>32</v>
      </c>
      <c r="K813" s="2" t="s">
        <v>33</v>
      </c>
      <c r="L813" s="10">
        <v>42218.0</v>
      </c>
      <c r="M813" s="2" t="s">
        <v>34</v>
      </c>
      <c r="N813" s="11">
        <v>0.2</v>
      </c>
      <c r="O813" s="12">
        <v>13.0</v>
      </c>
      <c r="P813" s="13">
        <v>0.36</v>
      </c>
      <c r="Q813" s="13">
        <v>35.0</v>
      </c>
      <c r="R813" s="13">
        <f t="shared" si="1"/>
        <v>43.75</v>
      </c>
      <c r="S813" s="14">
        <f t="shared" si="2"/>
        <v>6.25</v>
      </c>
      <c r="T813" s="14">
        <f t="shared" si="3"/>
        <v>0.3714285714</v>
      </c>
      <c r="U813" s="15" t="str">
        <f>vlookup(F813,'Sub categories'!$A:$C,3,False)</f>
        <v>Binders</v>
      </c>
      <c r="V813" s="16">
        <f t="shared" si="4"/>
        <v>6</v>
      </c>
      <c r="W813" s="17">
        <f t="array" ref="W813">INDEX(shipping_prices!$C$1:$F2040,MATCH(I813,shipping_prices!$A$1:$A2040,0),MATCH(M813,shipping_prices!$C$1:$F$1,0))</f>
        <v>10.09</v>
      </c>
      <c r="X813" s="15" t="str">
        <f t="shared" si="5"/>
        <v>Astrea JonesNew York CityNew York</v>
      </c>
      <c r="Y813" s="15" t="str">
        <f t="shared" si="6"/>
        <v>Low</v>
      </c>
    </row>
    <row r="814" hidden="1">
      <c r="A814" s="1">
        <v>42212.0</v>
      </c>
      <c r="B814" s="2" t="s">
        <v>1734</v>
      </c>
      <c r="C814" s="2">
        <v>3.0</v>
      </c>
      <c r="D814" s="2" t="s">
        <v>895</v>
      </c>
      <c r="E814" s="2" t="s">
        <v>27</v>
      </c>
      <c r="F814" s="2" t="s">
        <v>1735</v>
      </c>
      <c r="G814" s="2" t="s">
        <v>39</v>
      </c>
      <c r="H814" s="2" t="s">
        <v>81</v>
      </c>
      <c r="I814" s="2" t="s">
        <v>31</v>
      </c>
      <c r="J814" s="2" t="s">
        <v>32</v>
      </c>
      <c r="K814" s="2" t="s">
        <v>33</v>
      </c>
      <c r="L814" s="10">
        <v>42218.0</v>
      </c>
      <c r="M814" s="2" t="s">
        <v>34</v>
      </c>
      <c r="N814" s="11">
        <v>0.0</v>
      </c>
      <c r="O814" s="12">
        <v>31.0</v>
      </c>
      <c r="P814" s="13">
        <v>0.25</v>
      </c>
      <c r="Q814" s="13">
        <v>123.0</v>
      </c>
      <c r="R814" s="13">
        <f t="shared" si="1"/>
        <v>123</v>
      </c>
      <c r="S814" s="14">
        <f t="shared" si="2"/>
        <v>41</v>
      </c>
      <c r="T814" s="14">
        <f t="shared" si="3"/>
        <v>0.2520325203</v>
      </c>
      <c r="U814" s="15" t="str">
        <f>vlookup(F814,'Sub categories'!$A:$C,3,False)</f>
        <v>Appliances</v>
      </c>
      <c r="V814" s="16">
        <f t="shared" si="4"/>
        <v>6</v>
      </c>
      <c r="W814" s="17">
        <f t="array" ref="W814">INDEX(shipping_prices!$C$1:$F2041,MATCH(I814,shipping_prices!$A$1:$A2041,0),MATCH(M814,shipping_prices!$C$1:$F$1,0))</f>
        <v>10.09</v>
      </c>
      <c r="X814" s="15" t="str">
        <f t="shared" si="5"/>
        <v>Astrea JonesNew York CityNew York</v>
      </c>
      <c r="Y814" s="15" t="str">
        <f t="shared" si="6"/>
        <v>Low</v>
      </c>
    </row>
    <row r="815" hidden="1">
      <c r="A815" s="1">
        <v>42213.0</v>
      </c>
      <c r="B815" s="2" t="s">
        <v>1736</v>
      </c>
      <c r="C815" s="2">
        <v>4.0</v>
      </c>
      <c r="D815" s="2" t="s">
        <v>1737</v>
      </c>
      <c r="E815" s="2" t="s">
        <v>37</v>
      </c>
      <c r="F815" s="2" t="s">
        <v>1738</v>
      </c>
      <c r="G815" s="2" t="s">
        <v>39</v>
      </c>
      <c r="H815" s="2" t="s">
        <v>193</v>
      </c>
      <c r="I815" s="2" t="s">
        <v>1567</v>
      </c>
      <c r="J815" s="2" t="s">
        <v>89</v>
      </c>
      <c r="K815" s="2" t="s">
        <v>54</v>
      </c>
      <c r="L815" s="10">
        <v>42215.0</v>
      </c>
      <c r="M815" s="2" t="s">
        <v>142</v>
      </c>
      <c r="N815" s="11">
        <v>0.0</v>
      </c>
      <c r="O815" s="12">
        <v>7.0</v>
      </c>
      <c r="P815" s="13">
        <v>0.48</v>
      </c>
      <c r="Q815" s="13">
        <v>15.0</v>
      </c>
      <c r="R815" s="13">
        <f t="shared" si="1"/>
        <v>15</v>
      </c>
      <c r="S815" s="14">
        <f t="shared" si="2"/>
        <v>3.75</v>
      </c>
      <c r="T815" s="14">
        <f t="shared" si="3"/>
        <v>0.4666666667</v>
      </c>
      <c r="U815" s="15" t="str">
        <f>vlookup(F815,'Sub categories'!$A:$C,3,False)</f>
        <v>Labels</v>
      </c>
      <c r="V815" s="16">
        <f t="shared" si="4"/>
        <v>2</v>
      </c>
      <c r="W815" s="17">
        <f t="array" ref="W815">INDEX(shipping_prices!$C$1:$F2042,MATCH(I815,shipping_prices!$A$1:$A2042,0),MATCH(M815,shipping_prices!$C$1:$F$1,0))</f>
        <v>17.42</v>
      </c>
      <c r="X815" s="15" t="str">
        <f t="shared" si="5"/>
        <v>Neil DucichChesapeakeVirginia</v>
      </c>
      <c r="Y815" s="15" t="str">
        <f t="shared" si="6"/>
        <v>Low</v>
      </c>
    </row>
    <row r="816" hidden="1">
      <c r="A816" s="1">
        <v>42213.0</v>
      </c>
      <c r="B816" s="2" t="s">
        <v>1736</v>
      </c>
      <c r="C816" s="2">
        <v>5.0</v>
      </c>
      <c r="D816" s="2" t="s">
        <v>1737</v>
      </c>
      <c r="E816" s="2" t="s">
        <v>37</v>
      </c>
      <c r="F816" s="2" t="s">
        <v>269</v>
      </c>
      <c r="G816" s="2" t="s">
        <v>29</v>
      </c>
      <c r="H816" s="2" t="s">
        <v>30</v>
      </c>
      <c r="I816" s="2" t="s">
        <v>1567</v>
      </c>
      <c r="J816" s="2" t="s">
        <v>89</v>
      </c>
      <c r="K816" s="2" t="s">
        <v>54</v>
      </c>
      <c r="L816" s="10">
        <v>42215.0</v>
      </c>
      <c r="M816" s="2" t="s">
        <v>142</v>
      </c>
      <c r="N816" s="11">
        <v>0.0</v>
      </c>
      <c r="O816" s="12">
        <v>42.0</v>
      </c>
      <c r="P816" s="13">
        <v>0.29</v>
      </c>
      <c r="Q816" s="13">
        <v>145.0</v>
      </c>
      <c r="R816" s="13">
        <f t="shared" si="1"/>
        <v>145</v>
      </c>
      <c r="S816" s="14">
        <f t="shared" si="2"/>
        <v>29</v>
      </c>
      <c r="T816" s="14">
        <f t="shared" si="3"/>
        <v>0.2896551724</v>
      </c>
      <c r="U816" s="15" t="str">
        <f>vlookup(F816,'Sub categories'!$A:$C,3,False)</f>
        <v>Phones</v>
      </c>
      <c r="V816" s="16">
        <f t="shared" si="4"/>
        <v>2</v>
      </c>
      <c r="W816" s="17">
        <f t="array" ref="W816">INDEX(shipping_prices!$C$1:$F2043,MATCH(I816,shipping_prices!$A$1:$A2043,0),MATCH(M816,shipping_prices!$C$1:$F$1,0))</f>
        <v>17.42</v>
      </c>
      <c r="X816" s="15" t="str">
        <f t="shared" si="5"/>
        <v>Neil DucichChesapeakeVirginia</v>
      </c>
      <c r="Y816" s="15" t="str">
        <f t="shared" si="6"/>
        <v>High</v>
      </c>
    </row>
    <row r="817" hidden="1">
      <c r="A817" s="1">
        <v>42213.0</v>
      </c>
      <c r="B817" s="2" t="s">
        <v>1736</v>
      </c>
      <c r="C817" s="2">
        <v>1.0</v>
      </c>
      <c r="D817" s="2" t="s">
        <v>1737</v>
      </c>
      <c r="E817" s="2" t="s">
        <v>37</v>
      </c>
      <c r="F817" s="2" t="s">
        <v>1739</v>
      </c>
      <c r="G817" s="2" t="s">
        <v>29</v>
      </c>
      <c r="H817" s="2" t="s">
        <v>79</v>
      </c>
      <c r="I817" s="2" t="s">
        <v>1567</v>
      </c>
      <c r="J817" s="2" t="s">
        <v>89</v>
      </c>
      <c r="K817" s="2" t="s">
        <v>54</v>
      </c>
      <c r="L817" s="10">
        <v>42215.0</v>
      </c>
      <c r="M817" s="2" t="s">
        <v>142</v>
      </c>
      <c r="N817" s="11">
        <v>0.0</v>
      </c>
      <c r="O817" s="12">
        <v>42.0</v>
      </c>
      <c r="P817" s="13">
        <v>0.26</v>
      </c>
      <c r="Q817" s="13">
        <v>162.0</v>
      </c>
      <c r="R817" s="13">
        <f t="shared" si="1"/>
        <v>162</v>
      </c>
      <c r="S817" s="14">
        <f t="shared" si="2"/>
        <v>162</v>
      </c>
      <c r="T817" s="14">
        <f t="shared" si="3"/>
        <v>0.2592592593</v>
      </c>
      <c r="U817" s="15" t="str">
        <f>vlookup(F817,'Sub categories'!$A:$C,3,False)</f>
        <v>Phones</v>
      </c>
      <c r="V817" s="16">
        <f t="shared" si="4"/>
        <v>2</v>
      </c>
      <c r="W817" s="17">
        <f t="array" ref="W817">INDEX(shipping_prices!$C$1:$F2044,MATCH(I817,shipping_prices!$A$1:$A2044,0),MATCH(M817,shipping_prices!$C$1:$F$1,0))</f>
        <v>17.42</v>
      </c>
      <c r="X817" s="15" t="str">
        <f t="shared" si="5"/>
        <v>Neil DucichChesapeakeVirginia</v>
      </c>
      <c r="Y817" s="15" t="str">
        <f t="shared" si="6"/>
        <v>High</v>
      </c>
    </row>
    <row r="818" hidden="1">
      <c r="A818" s="1">
        <v>42215.0</v>
      </c>
      <c r="B818" s="2" t="s">
        <v>1740</v>
      </c>
      <c r="C818" s="2">
        <v>4.0</v>
      </c>
      <c r="D818" s="2" t="s">
        <v>1741</v>
      </c>
      <c r="E818" s="2" t="s">
        <v>49</v>
      </c>
      <c r="F818" s="2" t="s">
        <v>1742</v>
      </c>
      <c r="G818" s="2" t="s">
        <v>39</v>
      </c>
      <c r="H818" s="2" t="s">
        <v>51</v>
      </c>
      <c r="I818" s="2" t="s">
        <v>1143</v>
      </c>
      <c r="J818" s="2" t="s">
        <v>552</v>
      </c>
      <c r="K818" s="2" t="s">
        <v>77</v>
      </c>
      <c r="L818" s="10">
        <v>42218.0</v>
      </c>
      <c r="M818" s="2" t="s">
        <v>90</v>
      </c>
      <c r="N818" s="11">
        <v>0.0</v>
      </c>
      <c r="O818" s="12">
        <v>12.0</v>
      </c>
      <c r="P818" s="13">
        <v>0.48</v>
      </c>
      <c r="Q818" s="13">
        <v>26.0</v>
      </c>
      <c r="R818" s="13">
        <f t="shared" si="1"/>
        <v>26</v>
      </c>
      <c r="S818" s="14">
        <f t="shared" si="2"/>
        <v>6.5</v>
      </c>
      <c r="T818" s="14">
        <f t="shared" si="3"/>
        <v>0.4615384615</v>
      </c>
      <c r="U818" s="15" t="str">
        <f>vlookup(F818,'Sub categories'!$A:$C,3,False)</f>
        <v>Paper</v>
      </c>
      <c r="V818" s="16">
        <f t="shared" si="4"/>
        <v>3</v>
      </c>
      <c r="W818" s="17">
        <f t="array" ref="W818">INDEX(shipping_prices!$C$1:$F2045,MATCH(I818,shipping_prices!$A$1:$A2045,0),MATCH(M818,shipping_prices!$C$1:$F$1,0))</f>
        <v>1.58</v>
      </c>
      <c r="X818" s="15" t="str">
        <f t="shared" si="5"/>
        <v>Dianna WilsonLakevilleMinnesota</v>
      </c>
      <c r="Y818" s="15" t="str">
        <f t="shared" si="6"/>
        <v>Low</v>
      </c>
    </row>
    <row r="819" hidden="1">
      <c r="A819" s="1">
        <v>42217.0</v>
      </c>
      <c r="B819" s="2" t="s">
        <v>1740</v>
      </c>
      <c r="C819" s="2">
        <v>6.0</v>
      </c>
      <c r="D819" s="2" t="s">
        <v>1741</v>
      </c>
      <c r="E819" s="2" t="s">
        <v>49</v>
      </c>
      <c r="F819" s="2" t="s">
        <v>94</v>
      </c>
      <c r="G819" s="2" t="s">
        <v>39</v>
      </c>
      <c r="H819" s="2" t="s">
        <v>95</v>
      </c>
      <c r="I819" s="2" t="s">
        <v>1143</v>
      </c>
      <c r="J819" s="2" t="s">
        <v>552</v>
      </c>
      <c r="K819" s="2" t="s">
        <v>77</v>
      </c>
      <c r="L819" s="10">
        <v>42218.0</v>
      </c>
      <c r="M819" s="2" t="s">
        <v>90</v>
      </c>
      <c r="N819" s="11">
        <v>0.0</v>
      </c>
      <c r="O819" s="12">
        <v>24.0</v>
      </c>
      <c r="P819" s="13">
        <v>0.5</v>
      </c>
      <c r="Q819" s="13">
        <v>48.0</v>
      </c>
      <c r="R819" s="13">
        <f t="shared" si="1"/>
        <v>48</v>
      </c>
      <c r="S819" s="14">
        <f t="shared" si="2"/>
        <v>8</v>
      </c>
      <c r="T819" s="14">
        <f t="shared" si="3"/>
        <v>0.5</v>
      </c>
      <c r="U819" s="15" t="str">
        <f>vlookup(F819,'Sub categories'!$A:$C,3,False)</f>
        <v>Paper</v>
      </c>
      <c r="V819" s="16">
        <f t="shared" si="4"/>
        <v>1</v>
      </c>
      <c r="W819" s="17">
        <f t="array" ref="W819">INDEX(shipping_prices!$C$1:$F2046,MATCH(I819,shipping_prices!$A$1:$A2046,0),MATCH(M819,shipping_prices!$C$1:$F$1,0))</f>
        <v>1.58</v>
      </c>
      <c r="X819" s="15" t="str">
        <f t="shared" si="5"/>
        <v>Dianna WilsonLakevilleMinnesota</v>
      </c>
      <c r="Y819" s="15" t="str">
        <f t="shared" si="6"/>
        <v>Low</v>
      </c>
    </row>
    <row r="820" hidden="1">
      <c r="A820" s="1">
        <v>42217.0</v>
      </c>
      <c r="B820" s="2" t="s">
        <v>1740</v>
      </c>
      <c r="C820" s="2">
        <v>2.0</v>
      </c>
      <c r="D820" s="2" t="s">
        <v>1741</v>
      </c>
      <c r="E820" s="2" t="s">
        <v>49</v>
      </c>
      <c r="F820" s="2" t="s">
        <v>1743</v>
      </c>
      <c r="G820" s="2" t="s">
        <v>39</v>
      </c>
      <c r="H820" s="2" t="s">
        <v>288</v>
      </c>
      <c r="I820" s="2" t="s">
        <v>1143</v>
      </c>
      <c r="J820" s="2" t="s">
        <v>552</v>
      </c>
      <c r="K820" s="2" t="s">
        <v>77</v>
      </c>
      <c r="L820" s="10">
        <v>42218.0</v>
      </c>
      <c r="M820" s="2" t="s">
        <v>90</v>
      </c>
      <c r="N820" s="11">
        <v>0.0</v>
      </c>
      <c r="O820" s="12">
        <v>42.0</v>
      </c>
      <c r="P820" s="13">
        <v>0.25</v>
      </c>
      <c r="Q820" s="13">
        <v>167.0</v>
      </c>
      <c r="R820" s="13">
        <f t="shared" si="1"/>
        <v>167</v>
      </c>
      <c r="S820" s="14">
        <f t="shared" si="2"/>
        <v>83.5</v>
      </c>
      <c r="T820" s="14">
        <f t="shared" si="3"/>
        <v>0.251497006</v>
      </c>
      <c r="U820" s="15" t="str">
        <f>vlookup(F820,'Sub categories'!$A:$C,3,False)</f>
        <v>Storage</v>
      </c>
      <c r="V820" s="16">
        <f t="shared" si="4"/>
        <v>1</v>
      </c>
      <c r="W820" s="17">
        <f t="array" ref="W820">INDEX(shipping_prices!$C$1:$F2047,MATCH(I820,shipping_prices!$A$1:$A2047,0),MATCH(M820,shipping_prices!$C$1:$F$1,0))</f>
        <v>1.58</v>
      </c>
      <c r="X820" s="15" t="str">
        <f t="shared" si="5"/>
        <v>Dianna WilsonLakevilleMinnesota</v>
      </c>
      <c r="Y820" s="15" t="str">
        <f t="shared" si="6"/>
        <v>High</v>
      </c>
    </row>
    <row r="821" hidden="1">
      <c r="A821" s="1">
        <v>42217.0</v>
      </c>
      <c r="B821" s="2" t="s">
        <v>1740</v>
      </c>
      <c r="C821" s="2">
        <v>5.0</v>
      </c>
      <c r="D821" s="2" t="s">
        <v>1741</v>
      </c>
      <c r="E821" s="2" t="s">
        <v>49</v>
      </c>
      <c r="F821" s="2" t="s">
        <v>1744</v>
      </c>
      <c r="G821" s="2" t="s">
        <v>39</v>
      </c>
      <c r="H821" s="2" t="s">
        <v>329</v>
      </c>
      <c r="I821" s="2" t="s">
        <v>1143</v>
      </c>
      <c r="J821" s="2" t="s">
        <v>552</v>
      </c>
      <c r="K821" s="2" t="s">
        <v>77</v>
      </c>
      <c r="L821" s="10">
        <v>42218.0</v>
      </c>
      <c r="M821" s="2" t="s">
        <v>90</v>
      </c>
      <c r="N821" s="11">
        <v>0.0</v>
      </c>
      <c r="O821" s="12">
        <v>496.0</v>
      </c>
      <c r="P821" s="13">
        <v>0.33</v>
      </c>
      <c r="Q821" s="13">
        <v>1503.0</v>
      </c>
      <c r="R821" s="13">
        <f t="shared" si="1"/>
        <v>1503</v>
      </c>
      <c r="S821" s="14">
        <f t="shared" si="2"/>
        <v>300.6</v>
      </c>
      <c r="T821" s="14">
        <f t="shared" si="3"/>
        <v>0.3300066534</v>
      </c>
      <c r="U821" s="15" t="str">
        <f>vlookup(F821,'Sub categories'!$A:$C,3,False)</f>
        <v>Appliances</v>
      </c>
      <c r="V821" s="16">
        <f t="shared" si="4"/>
        <v>1</v>
      </c>
      <c r="W821" s="17">
        <f t="array" ref="W821">INDEX(shipping_prices!$C$1:$F2048,MATCH(I821,shipping_prices!$A$1:$A2048,0),MATCH(M821,shipping_prices!$C$1:$F$1,0))</f>
        <v>1.58</v>
      </c>
      <c r="X821" s="15" t="str">
        <f t="shared" si="5"/>
        <v>Dianna WilsonLakevilleMinnesota</v>
      </c>
      <c r="Y821" s="15" t="str">
        <f t="shared" si="6"/>
        <v>High</v>
      </c>
    </row>
    <row r="822">
      <c r="A822" s="1">
        <v>42217.0</v>
      </c>
      <c r="B822" s="2" t="s">
        <v>1740</v>
      </c>
      <c r="C822" s="2">
        <v>7.0</v>
      </c>
      <c r="D822" s="2" t="s">
        <v>1741</v>
      </c>
      <c r="E822" s="2" t="s">
        <v>49</v>
      </c>
      <c r="F822" s="2" t="s">
        <v>400</v>
      </c>
      <c r="G822" s="2" t="s">
        <v>45</v>
      </c>
      <c r="H822" s="2" t="s">
        <v>227</v>
      </c>
      <c r="I822" s="2" t="s">
        <v>1143</v>
      </c>
      <c r="J822" s="2" t="s">
        <v>552</v>
      </c>
      <c r="K822" s="2" t="s">
        <v>77</v>
      </c>
      <c r="L822" s="10">
        <v>42218.0</v>
      </c>
      <c r="M822" s="2" t="s">
        <v>90</v>
      </c>
      <c r="N822" s="11">
        <v>0.0</v>
      </c>
      <c r="O822" s="12">
        <v>581.0</v>
      </c>
      <c r="P822" s="13">
        <v>0.29</v>
      </c>
      <c r="Q822" s="13">
        <v>2002.0</v>
      </c>
      <c r="R822" s="13">
        <f t="shared" si="1"/>
        <v>2002</v>
      </c>
      <c r="S822" s="14">
        <f t="shared" si="2"/>
        <v>286</v>
      </c>
      <c r="T822" s="14">
        <f t="shared" si="3"/>
        <v>0.2902097902</v>
      </c>
      <c r="U822" s="15" t="str">
        <f>vlookup(F822,'Sub categories'!$A:$C,3,False)</f>
        <v>Chairs</v>
      </c>
      <c r="V822" s="16">
        <f t="shared" si="4"/>
        <v>1</v>
      </c>
      <c r="W822" s="17">
        <f t="array" ref="W822">INDEX(shipping_prices!$C$1:$F2049,MATCH(I822,shipping_prices!$A$1:$A2049,0),MATCH(M822,shipping_prices!$C$1:$F$1,0))</f>
        <v>1.58</v>
      </c>
      <c r="X822" s="15" t="str">
        <f t="shared" si="5"/>
        <v>Dianna WilsonLakevilleMinnesota</v>
      </c>
      <c r="Y822" s="15" t="str">
        <f t="shared" si="6"/>
        <v>High</v>
      </c>
    </row>
    <row r="823" hidden="1">
      <c r="A823" s="1">
        <v>42217.0</v>
      </c>
      <c r="B823" s="2" t="s">
        <v>1745</v>
      </c>
      <c r="C823" s="2">
        <v>2.0</v>
      </c>
      <c r="D823" s="2" t="s">
        <v>1746</v>
      </c>
      <c r="E823" s="2" t="s">
        <v>27</v>
      </c>
      <c r="F823" s="2" t="s">
        <v>1747</v>
      </c>
      <c r="G823" s="2" t="s">
        <v>39</v>
      </c>
      <c r="H823" s="2" t="s">
        <v>216</v>
      </c>
      <c r="I823" s="2" t="s">
        <v>88</v>
      </c>
      <c r="J823" s="2" t="s">
        <v>1343</v>
      </c>
      <c r="K823" s="2" t="s">
        <v>43</v>
      </c>
      <c r="L823" s="10">
        <v>42226.0</v>
      </c>
      <c r="M823" s="2" t="s">
        <v>34</v>
      </c>
      <c r="N823" s="11">
        <v>0.2</v>
      </c>
      <c r="O823" s="12">
        <v>0.0</v>
      </c>
      <c r="P823" s="13">
        <v>0.09</v>
      </c>
      <c r="Q823" s="13">
        <v>5.0</v>
      </c>
      <c r="R823" s="13">
        <f t="shared" si="1"/>
        <v>6.25</v>
      </c>
      <c r="S823" s="14">
        <f t="shared" si="2"/>
        <v>3.125</v>
      </c>
      <c r="T823" s="14">
        <f t="shared" si="3"/>
        <v>0</v>
      </c>
      <c r="U823" s="15" t="str">
        <f>vlookup(F823,'Sub categories'!$A:$C,3,False)</f>
        <v>Art</v>
      </c>
      <c r="V823" s="16">
        <f t="shared" si="4"/>
        <v>9</v>
      </c>
      <c r="W823" s="17">
        <f t="array" ref="W823">INDEX(shipping_prices!$C$1:$F2050,MATCH(I823,shipping_prices!$A$1:$A2050,0),MATCH(M823,shipping_prices!$C$1:$F$1,0))</f>
        <v>7.88</v>
      </c>
      <c r="X823" s="15" t="str">
        <f t="shared" si="5"/>
        <v>Joseph AirdoSpringfieldOregon</v>
      </c>
      <c r="Y823" s="15" t="str">
        <f t="shared" si="6"/>
        <v>loss</v>
      </c>
    </row>
    <row r="824" hidden="1">
      <c r="A824" s="1">
        <v>42217.0</v>
      </c>
      <c r="B824" s="2" t="s">
        <v>1745</v>
      </c>
      <c r="C824" s="2">
        <v>5.0</v>
      </c>
      <c r="D824" s="2" t="s">
        <v>1746</v>
      </c>
      <c r="E824" s="2" t="s">
        <v>27</v>
      </c>
      <c r="F824" s="2" t="s">
        <v>1748</v>
      </c>
      <c r="G824" s="2" t="s">
        <v>29</v>
      </c>
      <c r="H824" s="2" t="s">
        <v>431</v>
      </c>
      <c r="I824" s="2" t="s">
        <v>88</v>
      </c>
      <c r="J824" s="2" t="s">
        <v>1343</v>
      </c>
      <c r="K824" s="2" t="s">
        <v>43</v>
      </c>
      <c r="L824" s="10">
        <v>42226.0</v>
      </c>
      <c r="M824" s="2" t="s">
        <v>34</v>
      </c>
      <c r="N824" s="11">
        <v>0.7</v>
      </c>
      <c r="O824" s="12">
        <v>-22.0</v>
      </c>
      <c r="P824" s="13">
        <v>-0.73</v>
      </c>
      <c r="Q824" s="13">
        <v>30.0</v>
      </c>
      <c r="R824" s="13">
        <f t="shared" si="1"/>
        <v>100</v>
      </c>
      <c r="S824" s="14">
        <f t="shared" si="2"/>
        <v>20</v>
      </c>
      <c r="T824" s="14">
        <f t="shared" si="3"/>
        <v>-0.7333333333</v>
      </c>
      <c r="U824" s="15" t="str">
        <f>vlookup(F824,'Sub categories'!$A:$C,3,False)</f>
        <v>Machines</v>
      </c>
      <c r="V824" s="16">
        <f t="shared" si="4"/>
        <v>9</v>
      </c>
      <c r="W824" s="17">
        <f t="array" ref="W824">INDEX(shipping_prices!$C$1:$F2051,MATCH(I824,shipping_prices!$A$1:$A2051,0),MATCH(M824,shipping_prices!$C$1:$F$1,0))</f>
        <v>7.88</v>
      </c>
      <c r="X824" s="15" t="str">
        <f t="shared" si="5"/>
        <v>Joseph AirdoSpringfieldOregon</v>
      </c>
      <c r="Y824" s="15" t="str">
        <f t="shared" si="6"/>
        <v>loss</v>
      </c>
    </row>
    <row r="825" hidden="1">
      <c r="A825" s="1">
        <v>42218.0</v>
      </c>
      <c r="B825" s="2" t="s">
        <v>1745</v>
      </c>
      <c r="C825" s="2">
        <v>3.0</v>
      </c>
      <c r="D825" s="2" t="s">
        <v>1746</v>
      </c>
      <c r="E825" s="2" t="s">
        <v>27</v>
      </c>
      <c r="F825" s="2" t="s">
        <v>1749</v>
      </c>
      <c r="G825" s="2" t="s">
        <v>39</v>
      </c>
      <c r="H825" s="2" t="s">
        <v>789</v>
      </c>
      <c r="I825" s="2" t="s">
        <v>88</v>
      </c>
      <c r="J825" s="2" t="s">
        <v>1343</v>
      </c>
      <c r="K825" s="2" t="s">
        <v>43</v>
      </c>
      <c r="L825" s="10">
        <v>42226.0</v>
      </c>
      <c r="M825" s="2" t="s">
        <v>34</v>
      </c>
      <c r="N825" s="11">
        <v>0.2</v>
      </c>
      <c r="O825" s="12">
        <v>5.0</v>
      </c>
      <c r="P825" s="13">
        <v>0.13</v>
      </c>
      <c r="Q825" s="13">
        <v>38.0</v>
      </c>
      <c r="R825" s="13">
        <f t="shared" si="1"/>
        <v>47.5</v>
      </c>
      <c r="S825" s="14">
        <f t="shared" si="2"/>
        <v>15.83333333</v>
      </c>
      <c r="T825" s="14">
        <f t="shared" si="3"/>
        <v>0.1315789474</v>
      </c>
      <c r="U825" s="15" t="str">
        <f>vlookup(F825,'Sub categories'!$A:$C,3,False)</f>
        <v>Art</v>
      </c>
      <c r="V825" s="16">
        <f t="shared" si="4"/>
        <v>8</v>
      </c>
      <c r="W825" s="17">
        <f t="array" ref="W825">INDEX(shipping_prices!$C$1:$F2052,MATCH(I825,shipping_prices!$A$1:$A2052,0),MATCH(M825,shipping_prices!$C$1:$F$1,0))</f>
        <v>7.88</v>
      </c>
      <c r="X825" s="15" t="str">
        <f t="shared" si="5"/>
        <v>Joseph AirdoSpringfieldOregon</v>
      </c>
      <c r="Y825" s="15" t="str">
        <f t="shared" si="6"/>
        <v>Low</v>
      </c>
    </row>
    <row r="826" hidden="1">
      <c r="A826" s="1">
        <v>42218.0</v>
      </c>
      <c r="B826" s="2" t="s">
        <v>1745</v>
      </c>
      <c r="C826" s="2">
        <v>5.0</v>
      </c>
      <c r="D826" s="2" t="s">
        <v>1746</v>
      </c>
      <c r="E826" s="2" t="s">
        <v>27</v>
      </c>
      <c r="F826" s="2" t="s">
        <v>960</v>
      </c>
      <c r="G826" s="2" t="s">
        <v>39</v>
      </c>
      <c r="H826" s="2" t="s">
        <v>79</v>
      </c>
      <c r="I826" s="2" t="s">
        <v>88</v>
      </c>
      <c r="J826" s="2" t="s">
        <v>1343</v>
      </c>
      <c r="K826" s="2" t="s">
        <v>43</v>
      </c>
      <c r="L826" s="10">
        <v>42226.0</v>
      </c>
      <c r="M826" s="2" t="s">
        <v>34</v>
      </c>
      <c r="N826" s="11">
        <v>0.2</v>
      </c>
      <c r="O826" s="12">
        <v>13.0</v>
      </c>
      <c r="P826" s="13">
        <v>0.33</v>
      </c>
      <c r="Q826" s="13">
        <v>40.0</v>
      </c>
      <c r="R826" s="13">
        <f t="shared" si="1"/>
        <v>50</v>
      </c>
      <c r="S826" s="14">
        <f t="shared" si="2"/>
        <v>10</v>
      </c>
      <c r="T826" s="14">
        <f t="shared" si="3"/>
        <v>0.325</v>
      </c>
      <c r="U826" s="15" t="str">
        <f>vlookup(F826,'Sub categories'!$A:$C,3,False)</f>
        <v>Paper</v>
      </c>
      <c r="V826" s="16">
        <f t="shared" si="4"/>
        <v>8</v>
      </c>
      <c r="W826" s="17">
        <f t="array" ref="W826">INDEX(shipping_prices!$C$1:$F2053,MATCH(I826,shipping_prices!$A$1:$A2053,0),MATCH(M826,shipping_prices!$C$1:$F$1,0))</f>
        <v>7.88</v>
      </c>
      <c r="X826" s="15" t="str">
        <f t="shared" si="5"/>
        <v>Joseph AirdoSpringfieldOregon</v>
      </c>
      <c r="Y826" s="15" t="str">
        <f t="shared" si="6"/>
        <v>Low</v>
      </c>
    </row>
    <row r="827" hidden="1">
      <c r="A827" s="1">
        <v>42218.0</v>
      </c>
      <c r="B827" s="2" t="s">
        <v>1745</v>
      </c>
      <c r="C827" s="2">
        <v>10.0</v>
      </c>
      <c r="D827" s="2" t="s">
        <v>1746</v>
      </c>
      <c r="E827" s="2" t="s">
        <v>27</v>
      </c>
      <c r="F827" s="2" t="s">
        <v>1750</v>
      </c>
      <c r="G827" s="2" t="s">
        <v>29</v>
      </c>
      <c r="H827" s="2" t="s">
        <v>1426</v>
      </c>
      <c r="I827" s="2" t="s">
        <v>88</v>
      </c>
      <c r="J827" s="2" t="s">
        <v>1343</v>
      </c>
      <c r="K827" s="2" t="s">
        <v>43</v>
      </c>
      <c r="L827" s="10">
        <v>42226.0</v>
      </c>
      <c r="M827" s="2" t="s">
        <v>34</v>
      </c>
      <c r="N827" s="11">
        <v>0.2</v>
      </c>
      <c r="O827" s="12">
        <v>17.0</v>
      </c>
      <c r="P827" s="13">
        <v>0.3</v>
      </c>
      <c r="Q827" s="13">
        <v>56.0</v>
      </c>
      <c r="R827" s="13">
        <f t="shared" si="1"/>
        <v>70</v>
      </c>
      <c r="S827" s="14">
        <f t="shared" si="2"/>
        <v>7</v>
      </c>
      <c r="T827" s="14">
        <f t="shared" si="3"/>
        <v>0.3035714286</v>
      </c>
      <c r="U827" s="15" t="str">
        <f>vlookup(F827,'Sub categories'!$A:$C,3,False)</f>
        <v>Accessories</v>
      </c>
      <c r="V827" s="16">
        <f t="shared" si="4"/>
        <v>8</v>
      </c>
      <c r="W827" s="17">
        <f t="array" ref="W827">INDEX(shipping_prices!$C$1:$F2054,MATCH(I827,shipping_prices!$A$1:$A2054,0),MATCH(M827,shipping_prices!$C$1:$F$1,0))</f>
        <v>7.88</v>
      </c>
      <c r="X827" s="15" t="str">
        <f t="shared" si="5"/>
        <v>Joseph AirdoSpringfieldOregon</v>
      </c>
      <c r="Y827" s="15" t="str">
        <f t="shared" si="6"/>
        <v>Low</v>
      </c>
    </row>
    <row r="828" hidden="1">
      <c r="A828" s="1">
        <v>42219.0</v>
      </c>
      <c r="B828" s="2" t="s">
        <v>1745</v>
      </c>
      <c r="C828" s="2">
        <v>6.0</v>
      </c>
      <c r="D828" s="2" t="s">
        <v>1746</v>
      </c>
      <c r="E828" s="2" t="s">
        <v>27</v>
      </c>
      <c r="F828" s="2" t="s">
        <v>1751</v>
      </c>
      <c r="G828" s="2" t="s">
        <v>39</v>
      </c>
      <c r="H828" s="2" t="s">
        <v>51</v>
      </c>
      <c r="I828" s="2" t="s">
        <v>88</v>
      </c>
      <c r="J828" s="2" t="s">
        <v>1343</v>
      </c>
      <c r="K828" s="2" t="s">
        <v>43</v>
      </c>
      <c r="L828" s="10">
        <v>42226.0</v>
      </c>
      <c r="M828" s="2" t="s">
        <v>34</v>
      </c>
      <c r="N828" s="11">
        <v>0.2</v>
      </c>
      <c r="O828" s="12">
        <v>46.0</v>
      </c>
      <c r="P828" s="13">
        <v>0.31</v>
      </c>
      <c r="Q828" s="13">
        <v>149.0</v>
      </c>
      <c r="R828" s="13">
        <f t="shared" si="1"/>
        <v>186.25</v>
      </c>
      <c r="S828" s="14">
        <f t="shared" si="2"/>
        <v>31.04166667</v>
      </c>
      <c r="T828" s="14">
        <f t="shared" si="3"/>
        <v>0.3087248322</v>
      </c>
      <c r="U828" s="15" t="str">
        <f>vlookup(F828,'Sub categories'!$A:$C,3,False)</f>
        <v>Paper</v>
      </c>
      <c r="V828" s="16">
        <f t="shared" si="4"/>
        <v>7</v>
      </c>
      <c r="W828" s="17">
        <f t="array" ref="W828">INDEX(shipping_prices!$C$1:$F2055,MATCH(I828,shipping_prices!$A$1:$A2055,0),MATCH(M828,shipping_prices!$C$1:$F$1,0))</f>
        <v>7.88</v>
      </c>
      <c r="X828" s="15" t="str">
        <f t="shared" si="5"/>
        <v>Joseph AirdoSpringfieldOregon</v>
      </c>
      <c r="Y828" s="15" t="str">
        <f t="shared" si="6"/>
        <v>High</v>
      </c>
    </row>
    <row r="829" hidden="1">
      <c r="A829" s="1">
        <v>42219.0</v>
      </c>
      <c r="B829" s="2" t="s">
        <v>1752</v>
      </c>
      <c r="C829" s="2">
        <v>3.0</v>
      </c>
      <c r="D829" s="2" t="s">
        <v>1753</v>
      </c>
      <c r="E829" s="2" t="s">
        <v>49</v>
      </c>
      <c r="F829" s="2" t="s">
        <v>1754</v>
      </c>
      <c r="G829" s="2" t="s">
        <v>39</v>
      </c>
      <c r="H829" s="2" t="s">
        <v>40</v>
      </c>
      <c r="I829" s="2" t="s">
        <v>217</v>
      </c>
      <c r="J829" s="2" t="s">
        <v>89</v>
      </c>
      <c r="K829" s="2" t="s">
        <v>54</v>
      </c>
      <c r="L829" s="10">
        <v>42223.0</v>
      </c>
      <c r="M829" s="2" t="s">
        <v>142</v>
      </c>
      <c r="N829" s="11">
        <v>0.0</v>
      </c>
      <c r="O829" s="12">
        <v>7.0</v>
      </c>
      <c r="P829" s="13">
        <v>0.47</v>
      </c>
      <c r="Q829" s="13">
        <v>15.0</v>
      </c>
      <c r="R829" s="13">
        <f t="shared" si="1"/>
        <v>15</v>
      </c>
      <c r="S829" s="14">
        <f t="shared" si="2"/>
        <v>5</v>
      </c>
      <c r="T829" s="14">
        <f t="shared" si="3"/>
        <v>0.4666666667</v>
      </c>
      <c r="U829" s="15" t="str">
        <f>vlookup(F829,'Sub categories'!$A:$C,3,False)</f>
        <v>Binders</v>
      </c>
      <c r="V829" s="16">
        <f t="shared" si="4"/>
        <v>4</v>
      </c>
      <c r="W829" s="17">
        <f t="array" ref="W829">INDEX(shipping_prices!$C$1:$F2056,MATCH(I829,shipping_prices!$A$1:$A2056,0),MATCH(M829,shipping_prices!$C$1:$F$1,0))</f>
        <v>16.29</v>
      </c>
      <c r="X829" s="15" t="str">
        <f t="shared" si="5"/>
        <v>Michelle ArnettRichmondVirginia</v>
      </c>
      <c r="Y829" s="15" t="str">
        <f t="shared" si="6"/>
        <v>Low</v>
      </c>
    </row>
    <row r="830" hidden="1">
      <c r="A830" s="1">
        <v>42219.0</v>
      </c>
      <c r="B830" s="2" t="s">
        <v>1752</v>
      </c>
      <c r="C830" s="2">
        <v>2.0</v>
      </c>
      <c r="D830" s="2" t="s">
        <v>1753</v>
      </c>
      <c r="E830" s="2" t="s">
        <v>49</v>
      </c>
      <c r="F830" s="2" t="s">
        <v>1755</v>
      </c>
      <c r="G830" s="2" t="s">
        <v>29</v>
      </c>
      <c r="H830" s="2" t="s">
        <v>371</v>
      </c>
      <c r="I830" s="2" t="s">
        <v>217</v>
      </c>
      <c r="J830" s="2" t="s">
        <v>89</v>
      </c>
      <c r="K830" s="2" t="s">
        <v>54</v>
      </c>
      <c r="L830" s="10">
        <v>42223.0</v>
      </c>
      <c r="M830" s="2" t="s">
        <v>142</v>
      </c>
      <c r="N830" s="11">
        <v>0.0</v>
      </c>
      <c r="O830" s="12">
        <v>4.0</v>
      </c>
      <c r="P830" s="13">
        <v>0.19</v>
      </c>
      <c r="Q830" s="13">
        <v>23.0</v>
      </c>
      <c r="R830" s="13">
        <f t="shared" si="1"/>
        <v>23</v>
      </c>
      <c r="S830" s="14">
        <f t="shared" si="2"/>
        <v>11.5</v>
      </c>
      <c r="T830" s="14">
        <f t="shared" si="3"/>
        <v>0.1739130435</v>
      </c>
      <c r="U830" s="15" t="str">
        <f>vlookup(F830,'Sub categories'!$A:$C,3,False)</f>
        <v>Accessories</v>
      </c>
      <c r="V830" s="16">
        <f t="shared" si="4"/>
        <v>4</v>
      </c>
      <c r="W830" s="17">
        <f t="array" ref="W830">INDEX(shipping_prices!$C$1:$F2057,MATCH(I830,shipping_prices!$A$1:$A2057,0),MATCH(M830,shipping_prices!$C$1:$F$1,0))</f>
        <v>16.29</v>
      </c>
      <c r="X830" s="15" t="str">
        <f t="shared" si="5"/>
        <v>Michelle ArnettRichmondVirginia</v>
      </c>
      <c r="Y830" s="15" t="str">
        <f t="shared" si="6"/>
        <v>Low</v>
      </c>
    </row>
    <row r="831" hidden="1">
      <c r="A831" s="1">
        <v>42219.0</v>
      </c>
      <c r="B831" s="2" t="s">
        <v>1752</v>
      </c>
      <c r="C831" s="2">
        <v>5.0</v>
      </c>
      <c r="D831" s="2" t="s">
        <v>1753</v>
      </c>
      <c r="E831" s="2" t="s">
        <v>49</v>
      </c>
      <c r="F831" s="2" t="s">
        <v>1756</v>
      </c>
      <c r="G831" s="2" t="s">
        <v>39</v>
      </c>
      <c r="H831" s="2" t="s">
        <v>79</v>
      </c>
      <c r="I831" s="2" t="s">
        <v>217</v>
      </c>
      <c r="J831" s="2" t="s">
        <v>89</v>
      </c>
      <c r="K831" s="2" t="s">
        <v>54</v>
      </c>
      <c r="L831" s="10">
        <v>42223.0</v>
      </c>
      <c r="M831" s="2" t="s">
        <v>142</v>
      </c>
      <c r="N831" s="11">
        <v>0.0</v>
      </c>
      <c r="O831" s="12">
        <v>17.0</v>
      </c>
      <c r="P831" s="13">
        <v>0.48</v>
      </c>
      <c r="Q831" s="13">
        <v>36.0</v>
      </c>
      <c r="R831" s="13">
        <f t="shared" si="1"/>
        <v>36</v>
      </c>
      <c r="S831" s="14">
        <f t="shared" si="2"/>
        <v>7.2</v>
      </c>
      <c r="T831" s="14">
        <f t="shared" si="3"/>
        <v>0.4722222222</v>
      </c>
      <c r="U831" s="15" t="str">
        <f>vlookup(F831,'Sub categories'!$A:$C,3,False)</f>
        <v>Envelopes</v>
      </c>
      <c r="V831" s="16">
        <f t="shared" si="4"/>
        <v>4</v>
      </c>
      <c r="W831" s="17">
        <f t="array" ref="W831">INDEX(shipping_prices!$C$1:$F2058,MATCH(I831,shipping_prices!$A$1:$A2058,0),MATCH(M831,shipping_prices!$C$1:$F$1,0))</f>
        <v>16.29</v>
      </c>
      <c r="X831" s="15" t="str">
        <f t="shared" si="5"/>
        <v>Michelle ArnettRichmondVirginia</v>
      </c>
      <c r="Y831" s="15" t="str">
        <f t="shared" si="6"/>
        <v>Low</v>
      </c>
    </row>
    <row r="832" hidden="1">
      <c r="A832" s="1">
        <v>42219.0</v>
      </c>
      <c r="B832" s="2" t="s">
        <v>1752</v>
      </c>
      <c r="C832" s="2">
        <v>4.0</v>
      </c>
      <c r="D832" s="2" t="s">
        <v>1753</v>
      </c>
      <c r="E832" s="2" t="s">
        <v>49</v>
      </c>
      <c r="F832" s="2" t="s">
        <v>1757</v>
      </c>
      <c r="G832" s="2" t="s">
        <v>39</v>
      </c>
      <c r="H832" s="2" t="s">
        <v>222</v>
      </c>
      <c r="I832" s="2" t="s">
        <v>217</v>
      </c>
      <c r="J832" s="2" t="s">
        <v>89</v>
      </c>
      <c r="K832" s="2" t="s">
        <v>54</v>
      </c>
      <c r="L832" s="10">
        <v>42223.0</v>
      </c>
      <c r="M832" s="2" t="s">
        <v>142</v>
      </c>
      <c r="N832" s="11">
        <v>0.0</v>
      </c>
      <c r="O832" s="12">
        <v>6.0</v>
      </c>
      <c r="P832" s="13">
        <v>0.02</v>
      </c>
      <c r="Q832" s="13">
        <v>315.0</v>
      </c>
      <c r="R832" s="13">
        <f t="shared" si="1"/>
        <v>315</v>
      </c>
      <c r="S832" s="14">
        <f t="shared" si="2"/>
        <v>78.75</v>
      </c>
      <c r="T832" s="14">
        <f t="shared" si="3"/>
        <v>0.01904761905</v>
      </c>
      <c r="U832" s="15" t="str">
        <f>vlookup(F832,'Sub categories'!$A:$C,3,False)</f>
        <v>Storage</v>
      </c>
      <c r="V832" s="16">
        <f t="shared" si="4"/>
        <v>4</v>
      </c>
      <c r="W832" s="17">
        <f t="array" ref="W832">INDEX(shipping_prices!$C$1:$F2059,MATCH(I832,shipping_prices!$A$1:$A2059,0),MATCH(M832,shipping_prices!$C$1:$F$1,0))</f>
        <v>16.29</v>
      </c>
      <c r="X832" s="15" t="str">
        <f t="shared" si="5"/>
        <v>Michelle ArnettRichmondVirginia</v>
      </c>
      <c r="Y832" s="15" t="str">
        <f t="shared" si="6"/>
        <v>Low</v>
      </c>
    </row>
    <row r="833" hidden="1">
      <c r="A833" s="1">
        <v>42219.0</v>
      </c>
      <c r="B833" s="2" t="s">
        <v>1758</v>
      </c>
      <c r="C833" s="2">
        <v>4.0</v>
      </c>
      <c r="D833" s="2" t="s">
        <v>452</v>
      </c>
      <c r="E833" s="2" t="s">
        <v>49</v>
      </c>
      <c r="F833" s="2" t="s">
        <v>1759</v>
      </c>
      <c r="G833" s="2" t="s">
        <v>39</v>
      </c>
      <c r="H833" s="2" t="s">
        <v>146</v>
      </c>
      <c r="I833" s="2" t="s">
        <v>31</v>
      </c>
      <c r="J833" s="2" t="s">
        <v>32</v>
      </c>
      <c r="K833" s="2" t="s">
        <v>33</v>
      </c>
      <c r="L833" s="10">
        <v>42224.0</v>
      </c>
      <c r="M833" s="2" t="s">
        <v>34</v>
      </c>
      <c r="N833" s="11">
        <v>0.2</v>
      </c>
      <c r="O833" s="12">
        <v>19.0</v>
      </c>
      <c r="P833" s="13">
        <v>0.36</v>
      </c>
      <c r="Q833" s="13">
        <v>52.0</v>
      </c>
      <c r="R833" s="13">
        <f t="shared" si="1"/>
        <v>65</v>
      </c>
      <c r="S833" s="14">
        <f t="shared" si="2"/>
        <v>16.25</v>
      </c>
      <c r="T833" s="14">
        <f t="shared" si="3"/>
        <v>0.3653846154</v>
      </c>
      <c r="U833" s="15" t="str">
        <f>vlookup(F833,'Sub categories'!$A:$C,3,False)</f>
        <v>Binders</v>
      </c>
      <c r="V833" s="16">
        <f t="shared" si="4"/>
        <v>5</v>
      </c>
      <c r="W833" s="17">
        <f t="array" ref="W833">INDEX(shipping_prices!$C$1:$F2060,MATCH(I833,shipping_prices!$A$1:$A2060,0),MATCH(M833,shipping_prices!$C$1:$F$1,0))</f>
        <v>10.09</v>
      </c>
      <c r="X833" s="15" t="str">
        <f t="shared" si="5"/>
        <v>Sam ZeldinNew York CityNew York</v>
      </c>
      <c r="Y833" s="15" t="str">
        <f t="shared" si="6"/>
        <v>Low</v>
      </c>
    </row>
    <row r="834" hidden="1">
      <c r="A834" s="1">
        <v>42220.0</v>
      </c>
      <c r="B834" s="2" t="s">
        <v>1760</v>
      </c>
      <c r="C834" s="2">
        <v>3.0</v>
      </c>
      <c r="D834" s="2" t="s">
        <v>1761</v>
      </c>
      <c r="E834" s="2" t="s">
        <v>49</v>
      </c>
      <c r="F834" s="2" t="s">
        <v>1089</v>
      </c>
      <c r="G834" s="2" t="s">
        <v>39</v>
      </c>
      <c r="H834" s="2" t="s">
        <v>51</v>
      </c>
      <c r="I834" s="2" t="s">
        <v>439</v>
      </c>
      <c r="J834" s="2" t="s">
        <v>42</v>
      </c>
      <c r="K834" s="2" t="s">
        <v>43</v>
      </c>
      <c r="L834" s="10">
        <v>42232.0</v>
      </c>
      <c r="M834" s="2" t="s">
        <v>142</v>
      </c>
      <c r="N834" s="11">
        <v>0.0</v>
      </c>
      <c r="O834" s="12">
        <v>9.0</v>
      </c>
      <c r="P834" s="13">
        <v>0.48</v>
      </c>
      <c r="Q834" s="13">
        <v>19.0</v>
      </c>
      <c r="R834" s="13">
        <f t="shared" si="1"/>
        <v>19</v>
      </c>
      <c r="S834" s="14">
        <f t="shared" si="2"/>
        <v>6.333333333</v>
      </c>
      <c r="T834" s="14">
        <f t="shared" si="3"/>
        <v>0.4736842105</v>
      </c>
      <c r="U834" s="15" t="str">
        <f>vlookup(F834,'Sub categories'!$A:$C,3,False)</f>
        <v>Paper</v>
      </c>
      <c r="V834" s="16">
        <f t="shared" si="4"/>
        <v>12</v>
      </c>
      <c r="W834" s="17">
        <f t="array" ref="W834">INDEX(shipping_prices!$C$1:$F2061,MATCH(I834,shipping_prices!$A$1:$A2061,0),MATCH(M834,shipping_prices!$C$1:$F$1,0))</f>
        <v>23.87</v>
      </c>
      <c r="X834" s="15" t="str">
        <f t="shared" si="5"/>
        <v>Karen FergusonSan DiegoCalifornia</v>
      </c>
      <c r="Y834" s="15" t="str">
        <f t="shared" si="6"/>
        <v>Low</v>
      </c>
    </row>
    <row r="835">
      <c r="A835" s="1">
        <v>42220.0</v>
      </c>
      <c r="B835" s="2" t="s">
        <v>1760</v>
      </c>
      <c r="C835" s="2">
        <v>3.0</v>
      </c>
      <c r="D835" s="2" t="s">
        <v>1761</v>
      </c>
      <c r="E835" s="2" t="s">
        <v>49</v>
      </c>
      <c r="F835" s="2" t="s">
        <v>622</v>
      </c>
      <c r="G835" s="2" t="s">
        <v>45</v>
      </c>
      <c r="H835" s="2" t="s">
        <v>46</v>
      </c>
      <c r="I835" s="2" t="s">
        <v>439</v>
      </c>
      <c r="J835" s="2" t="s">
        <v>42</v>
      </c>
      <c r="K835" s="2" t="s">
        <v>43</v>
      </c>
      <c r="L835" s="10">
        <v>42232.0</v>
      </c>
      <c r="M835" s="2" t="s">
        <v>142</v>
      </c>
      <c r="N835" s="11">
        <v>0.2</v>
      </c>
      <c r="O835" s="12">
        <v>73.0</v>
      </c>
      <c r="P835" s="13">
        <v>0.13</v>
      </c>
      <c r="Q835" s="13">
        <v>586.0</v>
      </c>
      <c r="R835" s="13">
        <f t="shared" si="1"/>
        <v>732.5</v>
      </c>
      <c r="S835" s="14">
        <f t="shared" si="2"/>
        <v>244.1666667</v>
      </c>
      <c r="T835" s="14">
        <f t="shared" si="3"/>
        <v>0.1245733788</v>
      </c>
      <c r="U835" s="15" t="str">
        <f>vlookup(F835,'Sub categories'!$A:$C,3,False)</f>
        <v>Chairs</v>
      </c>
      <c r="V835" s="16">
        <f t="shared" si="4"/>
        <v>12</v>
      </c>
      <c r="W835" s="17">
        <f t="array" ref="W835">INDEX(shipping_prices!$C$1:$F2062,MATCH(I835,shipping_prices!$A$1:$A2062,0),MATCH(M835,shipping_prices!$C$1:$F$1,0))</f>
        <v>23.87</v>
      </c>
      <c r="X835" s="15" t="str">
        <f t="shared" si="5"/>
        <v>Karen FergusonSan DiegoCalifornia</v>
      </c>
      <c r="Y835" s="15" t="str">
        <f t="shared" si="6"/>
        <v>High</v>
      </c>
    </row>
    <row r="836" hidden="1">
      <c r="A836" s="1">
        <v>42220.0</v>
      </c>
      <c r="B836" s="2" t="s">
        <v>1762</v>
      </c>
      <c r="C836" s="2">
        <v>2.0</v>
      </c>
      <c r="D836" s="2" t="s">
        <v>1404</v>
      </c>
      <c r="E836" s="2" t="s">
        <v>27</v>
      </c>
      <c r="F836" s="2" t="s">
        <v>1763</v>
      </c>
      <c r="G836" s="2" t="s">
        <v>29</v>
      </c>
      <c r="H836" s="2" t="s">
        <v>220</v>
      </c>
      <c r="I836" s="2" t="s">
        <v>41</v>
      </c>
      <c r="J836" s="2" t="s">
        <v>42</v>
      </c>
      <c r="K836" s="2" t="s">
        <v>43</v>
      </c>
      <c r="L836" s="10">
        <v>42225.0</v>
      </c>
      <c r="M836" s="2" t="s">
        <v>34</v>
      </c>
      <c r="N836" s="11">
        <v>0.0</v>
      </c>
      <c r="O836" s="12">
        <v>8.0</v>
      </c>
      <c r="P836" s="13">
        <v>0.17</v>
      </c>
      <c r="Q836" s="13">
        <v>50.0</v>
      </c>
      <c r="R836" s="13">
        <f t="shared" si="1"/>
        <v>50</v>
      </c>
      <c r="S836" s="14">
        <f t="shared" si="2"/>
        <v>25</v>
      </c>
      <c r="T836" s="14">
        <f t="shared" si="3"/>
        <v>0.16</v>
      </c>
      <c r="U836" s="15" t="str">
        <f>vlookup(F836,'Sub categories'!$A:$C,3,False)</f>
        <v>Accessories</v>
      </c>
      <c r="V836" s="16">
        <f t="shared" si="4"/>
        <v>5</v>
      </c>
      <c r="W836" s="17">
        <f t="array" ref="W836">INDEX(shipping_prices!$C$1:$F2063,MATCH(I836,shipping_prices!$A$1:$A2063,0),MATCH(M836,shipping_prices!$C$1:$F$1,0))</f>
        <v>10.99</v>
      </c>
      <c r="X836" s="15" t="str">
        <f t="shared" si="5"/>
        <v>Gary ZanduskySan FranciscoCalifornia</v>
      </c>
      <c r="Y836" s="15" t="str">
        <f t="shared" si="6"/>
        <v>Low</v>
      </c>
    </row>
    <row r="837" hidden="1">
      <c r="A837" s="1">
        <v>42220.0</v>
      </c>
      <c r="B837" s="2" t="s">
        <v>1764</v>
      </c>
      <c r="C837" s="2">
        <v>2.0</v>
      </c>
      <c r="D837" s="2" t="s">
        <v>1765</v>
      </c>
      <c r="E837" s="2" t="s">
        <v>37</v>
      </c>
      <c r="F837" s="2" t="s">
        <v>1766</v>
      </c>
      <c r="G837" s="2" t="s">
        <v>39</v>
      </c>
      <c r="H837" s="2" t="s">
        <v>182</v>
      </c>
      <c r="I837" s="2" t="s">
        <v>702</v>
      </c>
      <c r="J837" s="2" t="s">
        <v>703</v>
      </c>
      <c r="K837" s="2" t="s">
        <v>77</v>
      </c>
      <c r="L837" s="10">
        <v>42221.0</v>
      </c>
      <c r="M837" s="2" t="s">
        <v>90</v>
      </c>
      <c r="N837" s="11">
        <v>0.0</v>
      </c>
      <c r="O837" s="12">
        <v>8.0</v>
      </c>
      <c r="P837" s="13">
        <v>0.5</v>
      </c>
      <c r="Q837" s="13">
        <v>15.0</v>
      </c>
      <c r="R837" s="13">
        <f t="shared" si="1"/>
        <v>15</v>
      </c>
      <c r="S837" s="14">
        <f t="shared" si="2"/>
        <v>7.5</v>
      </c>
      <c r="T837" s="14">
        <f t="shared" si="3"/>
        <v>0.5333333333</v>
      </c>
      <c r="U837" s="15" t="str">
        <f>vlookup(F837,'Sub categories'!$A:$C,3,False)</f>
        <v>Binders</v>
      </c>
      <c r="V837" s="16">
        <f t="shared" si="4"/>
        <v>1</v>
      </c>
      <c r="W837" s="17">
        <f t="array" ref="W837">INDEX(shipping_prices!$C$1:$F2064,MATCH(I837,shipping_prices!$A$1:$A2064,0),MATCH(M837,shipping_prices!$C$1:$F$1,0))</f>
        <v>5.14</v>
      </c>
      <c r="X837" s="15" t="str">
        <f t="shared" si="5"/>
        <v>Alice McCarthyOmahaNebraska</v>
      </c>
      <c r="Y837" s="15" t="str">
        <f t="shared" si="6"/>
        <v>Low</v>
      </c>
    </row>
    <row r="838">
      <c r="A838" s="1">
        <v>42220.0</v>
      </c>
      <c r="B838" s="2" t="s">
        <v>1767</v>
      </c>
      <c r="C838" s="2">
        <v>7.0</v>
      </c>
      <c r="D838" s="2" t="s">
        <v>1768</v>
      </c>
      <c r="E838" s="2" t="s">
        <v>27</v>
      </c>
      <c r="F838" s="2" t="s">
        <v>1769</v>
      </c>
      <c r="G838" s="2" t="s">
        <v>45</v>
      </c>
      <c r="H838" s="2" t="s">
        <v>489</v>
      </c>
      <c r="I838" s="2" t="s">
        <v>1770</v>
      </c>
      <c r="J838" s="2" t="s">
        <v>89</v>
      </c>
      <c r="K838" s="2" t="s">
        <v>54</v>
      </c>
      <c r="L838" s="10">
        <v>42232.0</v>
      </c>
      <c r="M838" s="2" t="s">
        <v>90</v>
      </c>
      <c r="N838" s="11">
        <v>0.0</v>
      </c>
      <c r="O838" s="12">
        <v>245.0</v>
      </c>
      <c r="P838" s="13">
        <v>0.17</v>
      </c>
      <c r="Q838" s="13">
        <v>1441.0</v>
      </c>
      <c r="R838" s="13">
        <f t="shared" si="1"/>
        <v>1441</v>
      </c>
      <c r="S838" s="14">
        <f t="shared" si="2"/>
        <v>205.8571429</v>
      </c>
      <c r="T838" s="14">
        <f t="shared" si="3"/>
        <v>0.1700208189</v>
      </c>
      <c r="U838" s="15" t="str">
        <f>vlookup(F838,'Sub categories'!$A:$C,3,False)</f>
        <v>Tables</v>
      </c>
      <c r="V838" s="16">
        <f t="shared" si="4"/>
        <v>12</v>
      </c>
      <c r="W838" s="17">
        <f t="array" ref="W838">INDEX(shipping_prices!$C$1:$F2065,MATCH(I838,shipping_prices!$A$1:$A2065,0),MATCH(M838,shipping_prices!$C$1:$F$1,0))</f>
        <v>0.14</v>
      </c>
      <c r="X838" s="15" t="str">
        <f t="shared" si="5"/>
        <v>Frank OlsenHarrisonburgVirginia</v>
      </c>
      <c r="Y838" s="15" t="str">
        <f t="shared" si="6"/>
        <v>High</v>
      </c>
    </row>
    <row r="839" hidden="1">
      <c r="A839" s="1">
        <v>42220.0</v>
      </c>
      <c r="B839" s="2" t="s">
        <v>1771</v>
      </c>
      <c r="C839" s="2">
        <v>6.0</v>
      </c>
      <c r="D839" s="2" t="s">
        <v>1772</v>
      </c>
      <c r="E839" s="2" t="s">
        <v>37</v>
      </c>
      <c r="F839" s="2" t="s">
        <v>569</v>
      </c>
      <c r="G839" s="2" t="s">
        <v>39</v>
      </c>
      <c r="H839" s="2" t="s">
        <v>570</v>
      </c>
      <c r="I839" s="2" t="s">
        <v>158</v>
      </c>
      <c r="J839" s="2" t="s">
        <v>159</v>
      </c>
      <c r="K839" s="2" t="s">
        <v>43</v>
      </c>
      <c r="L839" s="10">
        <v>42232.0</v>
      </c>
      <c r="M839" s="2" t="s">
        <v>34</v>
      </c>
      <c r="N839" s="11">
        <v>0.0</v>
      </c>
      <c r="O839" s="12">
        <v>25.0</v>
      </c>
      <c r="P839" s="13">
        <v>0.27</v>
      </c>
      <c r="Q839" s="13">
        <v>93.0</v>
      </c>
      <c r="R839" s="13">
        <f t="shared" si="1"/>
        <v>93</v>
      </c>
      <c r="S839" s="14">
        <f t="shared" si="2"/>
        <v>15.5</v>
      </c>
      <c r="T839" s="14">
        <f t="shared" si="3"/>
        <v>0.2688172043</v>
      </c>
      <c r="U839" s="15" t="str">
        <f>vlookup(F839,'Sub categories'!$A:$C,3,False)</f>
        <v>Storage</v>
      </c>
      <c r="V839" s="16">
        <f t="shared" si="4"/>
        <v>12</v>
      </c>
      <c r="W839" s="17">
        <f t="array" ref="W839">INDEX(shipping_prices!$C$1:$F2066,MATCH(I839,shipping_prices!$A$1:$A2066,0),MATCH(M839,shipping_prices!$C$1:$F$1,0))</f>
        <v>7</v>
      </c>
      <c r="X839" s="15" t="str">
        <f t="shared" si="5"/>
        <v>Mike CaudleSeattleWashington</v>
      </c>
      <c r="Y839" s="15" t="str">
        <f t="shared" si="6"/>
        <v>Low</v>
      </c>
    </row>
    <row r="840" hidden="1">
      <c r="A840" s="1">
        <v>42220.0</v>
      </c>
      <c r="B840" s="2" t="s">
        <v>1773</v>
      </c>
      <c r="C840" s="2">
        <v>10.0</v>
      </c>
      <c r="D840" s="2" t="s">
        <v>445</v>
      </c>
      <c r="E840" s="2" t="s">
        <v>37</v>
      </c>
      <c r="F840" s="2" t="s">
        <v>1774</v>
      </c>
      <c r="G840" s="2" t="s">
        <v>39</v>
      </c>
      <c r="H840" s="2" t="s">
        <v>526</v>
      </c>
      <c r="I840" s="2" t="s">
        <v>1225</v>
      </c>
      <c r="J840" s="2" t="s">
        <v>76</v>
      </c>
      <c r="K840" s="2" t="s">
        <v>77</v>
      </c>
      <c r="L840" s="10">
        <v>42230.0</v>
      </c>
      <c r="M840" s="2" t="s">
        <v>34</v>
      </c>
      <c r="N840" s="11">
        <v>0.2</v>
      </c>
      <c r="O840" s="12">
        <v>11.0</v>
      </c>
      <c r="P840" s="13">
        <v>0.1</v>
      </c>
      <c r="Q840" s="13">
        <v>107.0</v>
      </c>
      <c r="R840" s="13">
        <f t="shared" si="1"/>
        <v>133.75</v>
      </c>
      <c r="S840" s="14">
        <f t="shared" si="2"/>
        <v>13.375</v>
      </c>
      <c r="T840" s="14">
        <f t="shared" si="3"/>
        <v>0.1028037383</v>
      </c>
      <c r="U840" s="15" t="str">
        <f>vlookup(F840,'Sub categories'!$A:$C,3,False)</f>
        <v>Storage</v>
      </c>
      <c r="V840" s="16">
        <f t="shared" si="4"/>
        <v>10</v>
      </c>
      <c r="W840" s="17">
        <f t="array" ref="W840">INDEX(shipping_prices!$C$1:$F2067,MATCH(I840,shipping_prices!$A$1:$A2067,0),MATCH(M840,shipping_prices!$C$1:$F$1,0))</f>
        <v>6.99</v>
      </c>
      <c r="X840" s="15" t="str">
        <f t="shared" si="5"/>
        <v>John GradyDallasTexas</v>
      </c>
      <c r="Y840" s="15" t="str">
        <f t="shared" si="6"/>
        <v>Low</v>
      </c>
    </row>
    <row r="841" hidden="1">
      <c r="A841" s="1">
        <v>42220.0</v>
      </c>
      <c r="B841" s="2" t="s">
        <v>1775</v>
      </c>
      <c r="C841" s="2">
        <v>5.0</v>
      </c>
      <c r="D841" s="2" t="s">
        <v>1776</v>
      </c>
      <c r="E841" s="2" t="s">
        <v>37</v>
      </c>
      <c r="F841" s="2" t="s">
        <v>553</v>
      </c>
      <c r="G841" s="2" t="s">
        <v>29</v>
      </c>
      <c r="H841" s="2" t="s">
        <v>554</v>
      </c>
      <c r="I841" s="2" t="s">
        <v>501</v>
      </c>
      <c r="J841" s="2" t="s">
        <v>321</v>
      </c>
      <c r="K841" s="2" t="s">
        <v>33</v>
      </c>
      <c r="L841" s="10">
        <v>42226.0</v>
      </c>
      <c r="M841" s="2" t="s">
        <v>34</v>
      </c>
      <c r="N841" s="11">
        <v>0.2</v>
      </c>
      <c r="O841" s="12">
        <v>30.0</v>
      </c>
      <c r="P841" s="13">
        <v>0.25</v>
      </c>
      <c r="Q841" s="13">
        <v>120.0</v>
      </c>
      <c r="R841" s="13">
        <f t="shared" si="1"/>
        <v>150</v>
      </c>
      <c r="S841" s="14">
        <f t="shared" si="2"/>
        <v>30</v>
      </c>
      <c r="T841" s="14">
        <f t="shared" si="3"/>
        <v>0.25</v>
      </c>
      <c r="U841" s="15" t="str">
        <f>vlookup(F841,'Sub categories'!$A:$C,3,False)</f>
        <v>Accessories</v>
      </c>
      <c r="V841" s="16">
        <f t="shared" si="4"/>
        <v>6</v>
      </c>
      <c r="W841" s="17">
        <f t="array" ref="W841">INDEX(shipping_prices!$C$1:$F2068,MATCH(I841,shipping_prices!$A$1:$A2068,0),MATCH(M841,shipping_prices!$C$1:$F$1,0))</f>
        <v>6.86</v>
      </c>
      <c r="X841" s="15" t="str">
        <f t="shared" si="5"/>
        <v>Katherine NocktonColumbusOhio</v>
      </c>
      <c r="Y841" s="15" t="str">
        <f t="shared" si="6"/>
        <v>Low</v>
      </c>
    </row>
    <row r="842" hidden="1">
      <c r="A842" s="1">
        <v>42220.0</v>
      </c>
      <c r="B842" s="2" t="s">
        <v>1777</v>
      </c>
      <c r="C842" s="2">
        <v>1.0</v>
      </c>
      <c r="D842" s="2" t="s">
        <v>1778</v>
      </c>
      <c r="E842" s="2" t="s">
        <v>27</v>
      </c>
      <c r="F842" s="2" t="s">
        <v>1779</v>
      </c>
      <c r="G842" s="2" t="s">
        <v>39</v>
      </c>
      <c r="H842" s="2" t="s">
        <v>458</v>
      </c>
      <c r="I842" s="2" t="s">
        <v>439</v>
      </c>
      <c r="J842" s="2" t="s">
        <v>42</v>
      </c>
      <c r="K842" s="2" t="s">
        <v>43</v>
      </c>
      <c r="L842" s="10">
        <v>42222.0</v>
      </c>
      <c r="M842" s="2" t="s">
        <v>142</v>
      </c>
      <c r="N842" s="11">
        <v>0.0</v>
      </c>
      <c r="O842" s="12">
        <v>4.0</v>
      </c>
      <c r="P842" s="13">
        <v>0.26</v>
      </c>
      <c r="Q842" s="13">
        <v>14.0</v>
      </c>
      <c r="R842" s="13">
        <f t="shared" si="1"/>
        <v>14</v>
      </c>
      <c r="S842" s="14">
        <f t="shared" si="2"/>
        <v>14</v>
      </c>
      <c r="T842" s="14">
        <f t="shared" si="3"/>
        <v>0.2857142857</v>
      </c>
      <c r="U842" s="15" t="str">
        <f>vlookup(F842,'Sub categories'!$A:$C,3,False)</f>
        <v>Appliances</v>
      </c>
      <c r="V842" s="16">
        <f t="shared" si="4"/>
        <v>2</v>
      </c>
      <c r="W842" s="17">
        <f t="array" ref="W842">INDEX(shipping_prices!$C$1:$F2069,MATCH(I842,shipping_prices!$A$1:$A2069,0),MATCH(M842,shipping_prices!$C$1:$F$1,0))</f>
        <v>23.87</v>
      </c>
      <c r="X842" s="15" t="str">
        <f t="shared" si="5"/>
        <v>Adam ShillingsburgSan DiegoCalifornia</v>
      </c>
      <c r="Y842" s="15" t="str">
        <f t="shared" si="6"/>
        <v>Low</v>
      </c>
    </row>
    <row r="843" hidden="1">
      <c r="A843" s="1">
        <v>42221.0</v>
      </c>
      <c r="B843" s="2" t="s">
        <v>1780</v>
      </c>
      <c r="C843" s="2">
        <v>3.0</v>
      </c>
      <c r="D843" s="2" t="s">
        <v>1781</v>
      </c>
      <c r="E843" s="2" t="s">
        <v>27</v>
      </c>
      <c r="F843" s="2" t="s">
        <v>1782</v>
      </c>
      <c r="G843" s="2" t="s">
        <v>39</v>
      </c>
      <c r="H843" s="2" t="s">
        <v>51</v>
      </c>
      <c r="I843" s="2" t="s">
        <v>163</v>
      </c>
      <c r="J843" s="2" t="s">
        <v>164</v>
      </c>
      <c r="K843" s="2" t="s">
        <v>33</v>
      </c>
      <c r="L843" s="10">
        <v>42222.0</v>
      </c>
      <c r="M843" s="2" t="s">
        <v>142</v>
      </c>
      <c r="N843" s="11">
        <v>0.2</v>
      </c>
      <c r="O843" s="12">
        <v>5.0</v>
      </c>
      <c r="P843" s="13">
        <v>0.35</v>
      </c>
      <c r="Q843" s="13">
        <v>16.0</v>
      </c>
      <c r="R843" s="13">
        <f t="shared" si="1"/>
        <v>20</v>
      </c>
      <c r="S843" s="14">
        <f t="shared" si="2"/>
        <v>6.666666667</v>
      </c>
      <c r="T843" s="14">
        <f t="shared" si="3"/>
        <v>0.3125</v>
      </c>
      <c r="U843" s="15" t="str">
        <f>vlookup(F843,'Sub categories'!$A:$C,3,False)</f>
        <v>Paper</v>
      </c>
      <c r="V843" s="16">
        <f t="shared" si="4"/>
        <v>1</v>
      </c>
      <c r="W843" s="17">
        <f t="array" ref="W843">INDEX(shipping_prices!$C$1:$F2070,MATCH(I843,shipping_prices!$A$1:$A2070,0),MATCH(M843,shipping_prices!$C$1:$F$1,0))</f>
        <v>20.11</v>
      </c>
      <c r="X843" s="15" t="str">
        <f t="shared" si="5"/>
        <v>Jessica MyrickPhiladelphiaPennsylvania</v>
      </c>
      <c r="Y843" s="15" t="str">
        <f t="shared" si="6"/>
        <v>Low</v>
      </c>
    </row>
    <row r="844" hidden="1">
      <c r="A844" s="1">
        <v>42221.0</v>
      </c>
      <c r="B844" s="2" t="s">
        <v>1780</v>
      </c>
      <c r="C844" s="2">
        <v>5.0</v>
      </c>
      <c r="D844" s="2" t="s">
        <v>1781</v>
      </c>
      <c r="E844" s="2" t="s">
        <v>27</v>
      </c>
      <c r="F844" s="2" t="s">
        <v>801</v>
      </c>
      <c r="G844" s="2" t="s">
        <v>29</v>
      </c>
      <c r="H844" s="2" t="s">
        <v>79</v>
      </c>
      <c r="I844" s="2" t="s">
        <v>163</v>
      </c>
      <c r="J844" s="2" t="s">
        <v>164</v>
      </c>
      <c r="K844" s="2" t="s">
        <v>33</v>
      </c>
      <c r="L844" s="10">
        <v>42222.0</v>
      </c>
      <c r="M844" s="2" t="s">
        <v>142</v>
      </c>
      <c r="N844" s="11">
        <v>0.2</v>
      </c>
      <c r="O844" s="12">
        <v>54.0</v>
      </c>
      <c r="P844" s="13">
        <v>0.21</v>
      </c>
      <c r="Q844" s="13">
        <v>252.0</v>
      </c>
      <c r="R844" s="13">
        <f t="shared" si="1"/>
        <v>315</v>
      </c>
      <c r="S844" s="14">
        <f t="shared" si="2"/>
        <v>63</v>
      </c>
      <c r="T844" s="14">
        <f t="shared" si="3"/>
        <v>0.2142857143</v>
      </c>
      <c r="U844" s="15" t="str">
        <f>vlookup(F844,'Sub categories'!$A:$C,3,False)</f>
        <v>Accessories</v>
      </c>
      <c r="V844" s="16">
        <f t="shared" si="4"/>
        <v>1</v>
      </c>
      <c r="W844" s="17">
        <f t="array" ref="W844">INDEX(shipping_prices!$C$1:$F2071,MATCH(I844,shipping_prices!$A$1:$A2071,0),MATCH(M844,shipping_prices!$C$1:$F$1,0))</f>
        <v>20.11</v>
      </c>
      <c r="X844" s="15" t="str">
        <f t="shared" si="5"/>
        <v>Jessica MyrickPhiladelphiaPennsylvania</v>
      </c>
      <c r="Y844" s="15" t="str">
        <f t="shared" si="6"/>
        <v>High</v>
      </c>
    </row>
    <row r="845" hidden="1">
      <c r="A845" s="1">
        <v>42221.0</v>
      </c>
      <c r="B845" s="2" t="s">
        <v>1783</v>
      </c>
      <c r="C845" s="2">
        <v>2.0</v>
      </c>
      <c r="D845" s="2" t="s">
        <v>1784</v>
      </c>
      <c r="E845" s="2" t="s">
        <v>37</v>
      </c>
      <c r="F845" s="2" t="s">
        <v>852</v>
      </c>
      <c r="G845" s="2" t="s">
        <v>29</v>
      </c>
      <c r="H845" s="2" t="s">
        <v>220</v>
      </c>
      <c r="I845" s="2" t="s">
        <v>1785</v>
      </c>
      <c r="J845" s="2" t="s">
        <v>32</v>
      </c>
      <c r="K845" s="2" t="s">
        <v>33</v>
      </c>
      <c r="L845" s="10">
        <v>42222.0</v>
      </c>
      <c r="M845" s="2" t="s">
        <v>34</v>
      </c>
      <c r="N845" s="11">
        <v>0.0</v>
      </c>
      <c r="O845" s="12">
        <v>58.0</v>
      </c>
      <c r="P845" s="13">
        <v>0.36</v>
      </c>
      <c r="Q845" s="13">
        <v>160.0</v>
      </c>
      <c r="R845" s="13">
        <f t="shared" si="1"/>
        <v>160</v>
      </c>
      <c r="S845" s="14">
        <f t="shared" si="2"/>
        <v>80</v>
      </c>
      <c r="T845" s="14">
        <f t="shared" si="3"/>
        <v>0.3625</v>
      </c>
      <c r="U845" s="15" t="str">
        <f>vlookup(F845,'Sub categories'!$A:$C,3,False)</f>
        <v>Accessories</v>
      </c>
      <c r="V845" s="16">
        <f t="shared" si="4"/>
        <v>1</v>
      </c>
      <c r="W845" s="17">
        <f t="array" ref="W845">INDEX(shipping_prices!$C$1:$F2072,MATCH(I845,shipping_prices!$A$1:$A2072,0),MATCH(M845,shipping_prices!$C$1:$F$1,0))</f>
        <v>6.72</v>
      </c>
      <c r="X845" s="15" t="str">
        <f t="shared" si="5"/>
        <v>David SmithJamestownNew York</v>
      </c>
      <c r="Y845" s="15" t="str">
        <f t="shared" si="6"/>
        <v>High</v>
      </c>
    </row>
    <row r="846" hidden="1">
      <c r="A846" s="1">
        <v>42221.0</v>
      </c>
      <c r="B846" s="2" t="s">
        <v>1786</v>
      </c>
      <c r="C846" s="2">
        <v>2.0</v>
      </c>
      <c r="D846" s="2" t="s">
        <v>1342</v>
      </c>
      <c r="E846" s="2" t="s">
        <v>37</v>
      </c>
      <c r="F846" s="2" t="s">
        <v>1346</v>
      </c>
      <c r="G846" s="2" t="s">
        <v>39</v>
      </c>
      <c r="H846" s="2" t="s">
        <v>79</v>
      </c>
      <c r="I846" s="2" t="s">
        <v>169</v>
      </c>
      <c r="J846" s="2" t="s">
        <v>42</v>
      </c>
      <c r="K846" s="2" t="s">
        <v>43</v>
      </c>
      <c r="L846" s="10">
        <v>42229.0</v>
      </c>
      <c r="M846" s="2" t="s">
        <v>90</v>
      </c>
      <c r="N846" s="11">
        <v>0.2</v>
      </c>
      <c r="O846" s="12">
        <v>23.0</v>
      </c>
      <c r="P846" s="13">
        <v>0.33</v>
      </c>
      <c r="Q846" s="13">
        <v>69.0</v>
      </c>
      <c r="R846" s="13">
        <f t="shared" si="1"/>
        <v>86.25</v>
      </c>
      <c r="S846" s="14">
        <f t="shared" si="2"/>
        <v>43.125</v>
      </c>
      <c r="T846" s="14">
        <f t="shared" si="3"/>
        <v>0.3333333333</v>
      </c>
      <c r="U846" s="15" t="str">
        <f>vlookup(F846,'Sub categories'!$A:$C,3,False)</f>
        <v>Binders</v>
      </c>
      <c r="V846" s="16">
        <f t="shared" si="4"/>
        <v>8</v>
      </c>
      <c r="W846" s="17">
        <f t="array" ref="W846">INDEX(shipping_prices!$C$1:$F2073,MATCH(I846,shipping_prices!$A$1:$A2073,0),MATCH(M846,shipping_prices!$C$1:$F$1,0))</f>
        <v>6.7</v>
      </c>
      <c r="X846" s="15" t="str">
        <f t="shared" si="5"/>
        <v>David WienerLos AngelesCalifornia</v>
      </c>
      <c r="Y846" s="15" t="str">
        <f t="shared" si="6"/>
        <v>Low</v>
      </c>
    </row>
    <row r="847">
      <c r="A847" s="1">
        <v>42221.0</v>
      </c>
      <c r="B847" s="2" t="s">
        <v>1786</v>
      </c>
      <c r="C847" s="2">
        <v>7.0</v>
      </c>
      <c r="D847" s="2" t="s">
        <v>1342</v>
      </c>
      <c r="E847" s="2" t="s">
        <v>37</v>
      </c>
      <c r="F847" s="2" t="s">
        <v>373</v>
      </c>
      <c r="G847" s="2" t="s">
        <v>45</v>
      </c>
      <c r="H847" s="2" t="s">
        <v>374</v>
      </c>
      <c r="I847" s="2" t="s">
        <v>169</v>
      </c>
      <c r="J847" s="2" t="s">
        <v>42</v>
      </c>
      <c r="K847" s="2" t="s">
        <v>43</v>
      </c>
      <c r="L847" s="10">
        <v>42229.0</v>
      </c>
      <c r="M847" s="2" t="s">
        <v>90</v>
      </c>
      <c r="N847" s="11">
        <v>0.0</v>
      </c>
      <c r="O847" s="12">
        <v>26.0</v>
      </c>
      <c r="P847" s="13">
        <v>0.09</v>
      </c>
      <c r="Q847" s="13">
        <v>289.0</v>
      </c>
      <c r="R847" s="13">
        <f t="shared" si="1"/>
        <v>289</v>
      </c>
      <c r="S847" s="14">
        <f t="shared" si="2"/>
        <v>41.28571429</v>
      </c>
      <c r="T847" s="14">
        <f t="shared" si="3"/>
        <v>0.08996539792</v>
      </c>
      <c r="U847" s="15" t="str">
        <f>vlookup(F847,'Sub categories'!$A:$C,3,False)</f>
        <v>Furnishings</v>
      </c>
      <c r="V847" s="16">
        <f t="shared" si="4"/>
        <v>8</v>
      </c>
      <c r="W847" s="17">
        <f t="array" ref="W847">INDEX(shipping_prices!$C$1:$F2074,MATCH(I847,shipping_prices!$A$1:$A2074,0),MATCH(M847,shipping_prices!$C$1:$F$1,0))</f>
        <v>6.7</v>
      </c>
      <c r="X847" s="15" t="str">
        <f t="shared" si="5"/>
        <v>David WienerLos AngelesCalifornia</v>
      </c>
      <c r="Y847" s="15" t="str">
        <f t="shared" si="6"/>
        <v>High</v>
      </c>
    </row>
    <row r="848">
      <c r="A848" s="1">
        <v>42221.0</v>
      </c>
      <c r="B848" s="2" t="s">
        <v>1787</v>
      </c>
      <c r="C848" s="2">
        <v>1.0</v>
      </c>
      <c r="D848" s="2" t="s">
        <v>1788</v>
      </c>
      <c r="E848" s="2" t="s">
        <v>27</v>
      </c>
      <c r="F848" s="2" t="s">
        <v>1789</v>
      </c>
      <c r="G848" s="2" t="s">
        <v>45</v>
      </c>
      <c r="H848" s="2" t="s">
        <v>157</v>
      </c>
      <c r="I848" s="2" t="s">
        <v>1790</v>
      </c>
      <c r="J848" s="2" t="s">
        <v>97</v>
      </c>
      <c r="K848" s="2" t="s">
        <v>77</v>
      </c>
      <c r="L848" s="10">
        <v>42233.0</v>
      </c>
      <c r="M848" s="2" t="s">
        <v>34</v>
      </c>
      <c r="N848" s="11">
        <v>0.0</v>
      </c>
      <c r="O848" s="12">
        <v>2.0</v>
      </c>
      <c r="P848" s="13">
        <v>0.43</v>
      </c>
      <c r="Q848" s="13">
        <v>5.0</v>
      </c>
      <c r="R848" s="13">
        <f t="shared" si="1"/>
        <v>5</v>
      </c>
      <c r="S848" s="14">
        <f t="shared" si="2"/>
        <v>5</v>
      </c>
      <c r="T848" s="14">
        <f t="shared" si="3"/>
        <v>0.4</v>
      </c>
      <c r="U848" s="15" t="str">
        <f>vlookup(F848,'Sub categories'!$A:$C,3,False)</f>
        <v>Furnishings</v>
      </c>
      <c r="V848" s="16">
        <f t="shared" si="4"/>
        <v>12</v>
      </c>
      <c r="W848" s="17">
        <f t="array" ref="W848">INDEX(shipping_prices!$C$1:$F2075,MATCH(I848,shipping_prices!$A$1:$A2075,0),MATCH(M848,shipping_prices!$C$1:$F$1,0))</f>
        <v>5.45</v>
      </c>
      <c r="X848" s="15" t="str">
        <f t="shared" si="5"/>
        <v>Maurice SattyDetroitMichigan</v>
      </c>
      <c r="Y848" s="15" t="str">
        <f t="shared" si="6"/>
        <v>Low</v>
      </c>
    </row>
    <row r="849" hidden="1">
      <c r="A849" s="1">
        <v>42221.0</v>
      </c>
      <c r="B849" s="2" t="s">
        <v>1787</v>
      </c>
      <c r="C849" s="2">
        <v>4.0</v>
      </c>
      <c r="D849" s="2" t="s">
        <v>1788</v>
      </c>
      <c r="E849" s="2" t="s">
        <v>27</v>
      </c>
      <c r="F849" s="2" t="s">
        <v>1791</v>
      </c>
      <c r="G849" s="2" t="s">
        <v>39</v>
      </c>
      <c r="H849" s="2" t="s">
        <v>216</v>
      </c>
      <c r="I849" s="2" t="s">
        <v>1790</v>
      </c>
      <c r="J849" s="2" t="s">
        <v>97</v>
      </c>
      <c r="K849" s="2" t="s">
        <v>77</v>
      </c>
      <c r="L849" s="10">
        <v>42233.0</v>
      </c>
      <c r="M849" s="2" t="s">
        <v>34</v>
      </c>
      <c r="N849" s="11">
        <v>0.0</v>
      </c>
      <c r="O849" s="12">
        <v>24.0</v>
      </c>
      <c r="P849" s="13">
        <v>0.3</v>
      </c>
      <c r="Q849" s="13">
        <v>79.0</v>
      </c>
      <c r="R849" s="13">
        <f t="shared" si="1"/>
        <v>79</v>
      </c>
      <c r="S849" s="14">
        <f t="shared" si="2"/>
        <v>19.75</v>
      </c>
      <c r="T849" s="14">
        <f t="shared" si="3"/>
        <v>0.3037974684</v>
      </c>
      <c r="U849" s="15" t="str">
        <f>vlookup(F849,'Sub categories'!$A:$C,3,False)</f>
        <v>Art</v>
      </c>
      <c r="V849" s="16">
        <f t="shared" si="4"/>
        <v>12</v>
      </c>
      <c r="W849" s="17">
        <f t="array" ref="W849">INDEX(shipping_prices!$C$1:$F2076,MATCH(I849,shipping_prices!$A$1:$A2076,0),MATCH(M849,shipping_prices!$C$1:$F$1,0))</f>
        <v>5.45</v>
      </c>
      <c r="X849" s="15" t="str">
        <f t="shared" si="5"/>
        <v>Maurice SattyDetroitMichigan</v>
      </c>
      <c r="Y849" s="15" t="str">
        <f t="shared" si="6"/>
        <v>Low</v>
      </c>
    </row>
    <row r="850" hidden="1">
      <c r="A850" s="1">
        <v>42221.0</v>
      </c>
      <c r="B850" s="2" t="s">
        <v>1792</v>
      </c>
      <c r="C850" s="2">
        <v>2.0</v>
      </c>
      <c r="D850" s="2" t="s">
        <v>561</v>
      </c>
      <c r="E850" s="2" t="s">
        <v>27</v>
      </c>
      <c r="F850" s="2" t="s">
        <v>1793</v>
      </c>
      <c r="G850" s="2" t="s">
        <v>39</v>
      </c>
      <c r="H850" s="2" t="s">
        <v>120</v>
      </c>
      <c r="I850" s="2" t="s">
        <v>897</v>
      </c>
      <c r="J850" s="2" t="s">
        <v>32</v>
      </c>
      <c r="K850" s="2" t="s">
        <v>33</v>
      </c>
      <c r="L850" s="10">
        <v>42225.0</v>
      </c>
      <c r="M850" s="2" t="s">
        <v>142</v>
      </c>
      <c r="N850" s="11">
        <v>0.0</v>
      </c>
      <c r="O850" s="12">
        <v>5.0</v>
      </c>
      <c r="P850" s="13">
        <v>0.37</v>
      </c>
      <c r="Q850" s="13">
        <v>13.0</v>
      </c>
      <c r="R850" s="13">
        <f t="shared" si="1"/>
        <v>13</v>
      </c>
      <c r="S850" s="14">
        <f t="shared" si="2"/>
        <v>6.5</v>
      </c>
      <c r="T850" s="14">
        <f t="shared" si="3"/>
        <v>0.3846153846</v>
      </c>
      <c r="U850" s="15" t="str">
        <f>vlookup(F850,'Sub categories'!$A:$C,3,False)</f>
        <v>Art</v>
      </c>
      <c r="V850" s="16">
        <f t="shared" si="4"/>
        <v>4</v>
      </c>
      <c r="W850" s="17">
        <f t="array" ref="W850">INDEX(shipping_prices!$C$1:$F2077,MATCH(I850,shipping_prices!$A$1:$A2077,0),MATCH(M850,shipping_prices!$C$1:$F$1,0))</f>
        <v>15.7</v>
      </c>
      <c r="X850" s="15" t="str">
        <f t="shared" si="5"/>
        <v>Bryan MillsRochesterNew York</v>
      </c>
      <c r="Y850" s="15" t="str">
        <f t="shared" si="6"/>
        <v>Low</v>
      </c>
    </row>
    <row r="851" hidden="1">
      <c r="A851" s="1">
        <v>42221.0</v>
      </c>
      <c r="B851" s="2" t="s">
        <v>1794</v>
      </c>
      <c r="C851" s="2">
        <v>5.0</v>
      </c>
      <c r="D851" s="2" t="s">
        <v>1795</v>
      </c>
      <c r="E851" s="2" t="s">
        <v>27</v>
      </c>
      <c r="F851" s="2" t="s">
        <v>1796</v>
      </c>
      <c r="G851" s="2" t="s">
        <v>39</v>
      </c>
      <c r="H851" s="2" t="s">
        <v>216</v>
      </c>
      <c r="I851" s="2" t="s">
        <v>31</v>
      </c>
      <c r="J851" s="2" t="s">
        <v>32</v>
      </c>
      <c r="K851" s="2" t="s">
        <v>33</v>
      </c>
      <c r="L851" s="10">
        <v>42225.0</v>
      </c>
      <c r="M851" s="2" t="s">
        <v>34</v>
      </c>
      <c r="N851" s="11">
        <v>0.2</v>
      </c>
      <c r="O851" s="12">
        <v>6.0</v>
      </c>
      <c r="P851" s="13">
        <v>0.35</v>
      </c>
      <c r="Q851" s="13">
        <v>18.0</v>
      </c>
      <c r="R851" s="13">
        <f t="shared" si="1"/>
        <v>22.5</v>
      </c>
      <c r="S851" s="14">
        <f t="shared" si="2"/>
        <v>4.5</v>
      </c>
      <c r="T851" s="14">
        <f t="shared" si="3"/>
        <v>0.3333333333</v>
      </c>
      <c r="U851" s="15" t="str">
        <f>vlookup(F851,'Sub categories'!$A:$C,3,False)</f>
        <v>Binders</v>
      </c>
      <c r="V851" s="16">
        <f t="shared" si="4"/>
        <v>4</v>
      </c>
      <c r="W851" s="17">
        <f t="array" ref="W851">INDEX(shipping_prices!$C$1:$F2078,MATCH(I851,shipping_prices!$A$1:$A2078,0),MATCH(M851,shipping_prices!$C$1:$F$1,0))</f>
        <v>10.09</v>
      </c>
      <c r="X851" s="15" t="str">
        <f t="shared" si="5"/>
        <v>Mark HamiltonNew York CityNew York</v>
      </c>
      <c r="Y851" s="15" t="str">
        <f t="shared" si="6"/>
        <v>Low</v>
      </c>
    </row>
    <row r="852" hidden="1">
      <c r="A852" s="1">
        <v>42221.0</v>
      </c>
      <c r="B852" s="2" t="s">
        <v>1794</v>
      </c>
      <c r="C852" s="2">
        <v>4.0</v>
      </c>
      <c r="D852" s="2" t="s">
        <v>1795</v>
      </c>
      <c r="E852" s="2" t="s">
        <v>27</v>
      </c>
      <c r="F852" s="2" t="s">
        <v>1797</v>
      </c>
      <c r="G852" s="2" t="s">
        <v>39</v>
      </c>
      <c r="H852" s="2" t="s">
        <v>51</v>
      </c>
      <c r="I852" s="2" t="s">
        <v>31</v>
      </c>
      <c r="J852" s="2" t="s">
        <v>32</v>
      </c>
      <c r="K852" s="2" t="s">
        <v>33</v>
      </c>
      <c r="L852" s="10">
        <v>42225.0</v>
      </c>
      <c r="M852" s="2" t="s">
        <v>34</v>
      </c>
      <c r="N852" s="11">
        <v>0.0</v>
      </c>
      <c r="O852" s="12">
        <v>23.0</v>
      </c>
      <c r="P852" s="13">
        <v>0.47</v>
      </c>
      <c r="Q852" s="13">
        <v>49.0</v>
      </c>
      <c r="R852" s="13">
        <f t="shared" si="1"/>
        <v>49</v>
      </c>
      <c r="S852" s="14">
        <f t="shared" si="2"/>
        <v>12.25</v>
      </c>
      <c r="T852" s="14">
        <f t="shared" si="3"/>
        <v>0.4693877551</v>
      </c>
      <c r="U852" s="15" t="str">
        <f>vlookup(F852,'Sub categories'!$A:$C,3,False)</f>
        <v>Paper</v>
      </c>
      <c r="V852" s="16">
        <f t="shared" si="4"/>
        <v>4</v>
      </c>
      <c r="W852" s="17">
        <f t="array" ref="W852">INDEX(shipping_prices!$C$1:$F2079,MATCH(I852,shipping_prices!$A$1:$A2079,0),MATCH(M852,shipping_prices!$C$1:$F$1,0))</f>
        <v>10.09</v>
      </c>
      <c r="X852" s="15" t="str">
        <f t="shared" si="5"/>
        <v>Mark HamiltonNew York CityNew York</v>
      </c>
      <c r="Y852" s="15" t="str">
        <f t="shared" si="6"/>
        <v>Low</v>
      </c>
    </row>
    <row r="853" hidden="1">
      <c r="A853" s="1">
        <v>42221.0</v>
      </c>
      <c r="B853" s="2" t="s">
        <v>1798</v>
      </c>
      <c r="C853" s="2">
        <v>3.0</v>
      </c>
      <c r="D853" s="2" t="s">
        <v>1799</v>
      </c>
      <c r="E853" s="2" t="s">
        <v>27</v>
      </c>
      <c r="F853" s="2" t="s">
        <v>1530</v>
      </c>
      <c r="G853" s="2" t="s">
        <v>39</v>
      </c>
      <c r="H853" s="2" t="s">
        <v>51</v>
      </c>
      <c r="I853" s="2" t="s">
        <v>1800</v>
      </c>
      <c r="J853" s="2" t="s">
        <v>42</v>
      </c>
      <c r="K853" s="2" t="s">
        <v>43</v>
      </c>
      <c r="L853" s="10">
        <v>42223.0</v>
      </c>
      <c r="M853" s="2" t="s">
        <v>142</v>
      </c>
      <c r="N853" s="11">
        <v>0.0</v>
      </c>
      <c r="O853" s="12">
        <v>9.0</v>
      </c>
      <c r="P853" s="13">
        <v>0.48</v>
      </c>
      <c r="Q853" s="13">
        <v>19.0</v>
      </c>
      <c r="R853" s="13">
        <f t="shared" si="1"/>
        <v>19</v>
      </c>
      <c r="S853" s="14">
        <f t="shared" si="2"/>
        <v>6.333333333</v>
      </c>
      <c r="T853" s="14">
        <f t="shared" si="3"/>
        <v>0.4736842105</v>
      </c>
      <c r="U853" s="15" t="str">
        <f>vlookup(F853,'Sub categories'!$A:$C,3,False)</f>
        <v>Paper</v>
      </c>
      <c r="V853" s="16">
        <f t="shared" si="4"/>
        <v>2</v>
      </c>
      <c r="W853" s="17">
        <f t="array" ref="W853">INDEX(shipping_prices!$C$1:$F2080,MATCH(I853,shipping_prices!$A$1:$A2080,0),MATCH(M853,shipping_prices!$C$1:$F$1,0))</f>
        <v>17.97</v>
      </c>
      <c r="X853" s="15" t="str">
        <f t="shared" si="5"/>
        <v>Sue Ann ReedMoreno ValleyCalifornia</v>
      </c>
      <c r="Y853" s="15" t="str">
        <f t="shared" si="6"/>
        <v>Low</v>
      </c>
    </row>
    <row r="854" hidden="1">
      <c r="A854" s="1">
        <v>42221.0</v>
      </c>
      <c r="B854" s="2" t="s">
        <v>1801</v>
      </c>
      <c r="C854" s="2">
        <v>3.0</v>
      </c>
      <c r="D854" s="2" t="s">
        <v>1679</v>
      </c>
      <c r="E854" s="2" t="s">
        <v>27</v>
      </c>
      <c r="F854" s="2" t="s">
        <v>1802</v>
      </c>
      <c r="G854" s="2" t="s">
        <v>39</v>
      </c>
      <c r="H854" s="2" t="s">
        <v>79</v>
      </c>
      <c r="I854" s="2" t="s">
        <v>1359</v>
      </c>
      <c r="J854" s="2" t="s">
        <v>64</v>
      </c>
      <c r="K854" s="2" t="s">
        <v>43</v>
      </c>
      <c r="L854" s="10">
        <v>42221.0</v>
      </c>
      <c r="M854" s="2" t="s">
        <v>469</v>
      </c>
      <c r="N854" s="11">
        <v>0.7</v>
      </c>
      <c r="O854" s="12">
        <v>-6.0</v>
      </c>
      <c r="P854" s="13">
        <v>-0.73</v>
      </c>
      <c r="Q854" s="13">
        <v>8.0</v>
      </c>
      <c r="R854" s="13">
        <f t="shared" si="1"/>
        <v>26.66666667</v>
      </c>
      <c r="S854" s="14">
        <f t="shared" si="2"/>
        <v>8.888888889</v>
      </c>
      <c r="T854" s="14">
        <f t="shared" si="3"/>
        <v>-0.75</v>
      </c>
      <c r="U854" s="15" t="str">
        <f>vlookup(F854,'Sub categories'!$A:$C,3,False)</f>
        <v>Binders</v>
      </c>
      <c r="V854" s="16">
        <f t="shared" si="4"/>
        <v>0</v>
      </c>
      <c r="W854" s="17">
        <f t="array" ref="W854">INDEX(shipping_prices!$C$1:$F2081,MATCH(I854,shipping_prices!$A$1:$A2081,0),MATCH(M854,shipping_prices!$C$1:$F$1,0))</f>
        <v>52.31</v>
      </c>
      <c r="X854" s="15" t="str">
        <f t="shared" si="5"/>
        <v>Toby BraunhardtPhoenixArizona</v>
      </c>
      <c r="Y854" s="15" t="str">
        <f t="shared" si="6"/>
        <v>loss</v>
      </c>
    </row>
    <row r="855" hidden="1">
      <c r="A855" s="1">
        <v>42222.0</v>
      </c>
      <c r="B855" s="2" t="s">
        <v>1803</v>
      </c>
      <c r="C855" s="2">
        <v>3.0</v>
      </c>
      <c r="D855" s="2" t="s">
        <v>1804</v>
      </c>
      <c r="E855" s="2" t="s">
        <v>37</v>
      </c>
      <c r="F855" s="2" t="s">
        <v>1805</v>
      </c>
      <c r="G855" s="2" t="s">
        <v>39</v>
      </c>
      <c r="H855" s="2" t="s">
        <v>1806</v>
      </c>
      <c r="I855" s="2" t="s">
        <v>158</v>
      </c>
      <c r="J855" s="2" t="s">
        <v>159</v>
      </c>
      <c r="K855" s="2" t="s">
        <v>43</v>
      </c>
      <c r="L855" s="10">
        <v>42225.0</v>
      </c>
      <c r="M855" s="2" t="s">
        <v>34</v>
      </c>
      <c r="N855" s="11">
        <v>0.0</v>
      </c>
      <c r="O855" s="12">
        <v>0.0</v>
      </c>
      <c r="P855" s="13">
        <v>0.0</v>
      </c>
      <c r="Q855" s="13">
        <v>16.0</v>
      </c>
      <c r="R855" s="13">
        <f t="shared" si="1"/>
        <v>16</v>
      </c>
      <c r="S855" s="14">
        <f t="shared" si="2"/>
        <v>5.333333333</v>
      </c>
      <c r="T855" s="14">
        <f t="shared" si="3"/>
        <v>0</v>
      </c>
      <c r="U855" s="15" t="str">
        <f>vlookup(F855,'Sub categories'!$A:$C,3,False)</f>
        <v>Storage</v>
      </c>
      <c r="V855" s="16">
        <f t="shared" si="4"/>
        <v>3</v>
      </c>
      <c r="W855" s="17">
        <f t="array" ref="W855">INDEX(shipping_prices!$C$1:$F2082,MATCH(I855,shipping_prices!$A$1:$A2082,0),MATCH(M855,shipping_prices!$C$1:$F$1,0))</f>
        <v>7</v>
      </c>
      <c r="X855" s="15" t="str">
        <f t="shared" si="5"/>
        <v>Dorris liebeSeattleWashington</v>
      </c>
      <c r="Y855" s="15" t="str">
        <f t="shared" si="6"/>
        <v>loss</v>
      </c>
    </row>
    <row r="856" hidden="1">
      <c r="A856" s="1">
        <v>42222.0</v>
      </c>
      <c r="B856" s="2" t="s">
        <v>1803</v>
      </c>
      <c r="C856" s="2">
        <v>3.0</v>
      </c>
      <c r="D856" s="2" t="s">
        <v>1804</v>
      </c>
      <c r="E856" s="2" t="s">
        <v>37</v>
      </c>
      <c r="F856" s="2" t="s">
        <v>1807</v>
      </c>
      <c r="G856" s="2" t="s">
        <v>39</v>
      </c>
      <c r="H856" s="2" t="s">
        <v>193</v>
      </c>
      <c r="I856" s="2" t="s">
        <v>158</v>
      </c>
      <c r="J856" s="2" t="s">
        <v>159</v>
      </c>
      <c r="K856" s="2" t="s">
        <v>43</v>
      </c>
      <c r="L856" s="10">
        <v>42225.0</v>
      </c>
      <c r="M856" s="2" t="s">
        <v>34</v>
      </c>
      <c r="N856" s="11">
        <v>0.0</v>
      </c>
      <c r="O856" s="12">
        <v>22.0</v>
      </c>
      <c r="P856" s="13">
        <v>0.5</v>
      </c>
      <c r="Q856" s="13">
        <v>44.0</v>
      </c>
      <c r="R856" s="13">
        <f t="shared" si="1"/>
        <v>44</v>
      </c>
      <c r="S856" s="14">
        <f t="shared" si="2"/>
        <v>14.66666667</v>
      </c>
      <c r="T856" s="14">
        <f t="shared" si="3"/>
        <v>0.5</v>
      </c>
      <c r="U856" s="15" t="str">
        <f>vlookup(F856,'Sub categories'!$A:$C,3,False)</f>
        <v>Labels</v>
      </c>
      <c r="V856" s="16">
        <f t="shared" si="4"/>
        <v>3</v>
      </c>
      <c r="W856" s="17">
        <f t="array" ref="W856">INDEX(shipping_prices!$C$1:$F2083,MATCH(I856,shipping_prices!$A$1:$A2083,0),MATCH(M856,shipping_prices!$C$1:$F$1,0))</f>
        <v>7</v>
      </c>
      <c r="X856" s="15" t="str">
        <f t="shared" si="5"/>
        <v>Dorris liebeSeattleWashington</v>
      </c>
      <c r="Y856" s="15" t="str">
        <f t="shared" si="6"/>
        <v>Low</v>
      </c>
    </row>
    <row r="857" hidden="1">
      <c r="A857" s="1">
        <v>42224.0</v>
      </c>
      <c r="B857" s="2" t="s">
        <v>1808</v>
      </c>
      <c r="C857" s="2">
        <v>4.0</v>
      </c>
      <c r="D857" s="2" t="s">
        <v>1809</v>
      </c>
      <c r="E857" s="2" t="s">
        <v>27</v>
      </c>
      <c r="F857" s="2" t="s">
        <v>1810</v>
      </c>
      <c r="G857" s="2" t="s">
        <v>39</v>
      </c>
      <c r="H857" s="2" t="s">
        <v>216</v>
      </c>
      <c r="I857" s="2" t="s">
        <v>295</v>
      </c>
      <c r="J857" s="2" t="s">
        <v>42</v>
      </c>
      <c r="K857" s="2" t="s">
        <v>43</v>
      </c>
      <c r="L857" s="10">
        <v>42232.0</v>
      </c>
      <c r="M857" s="2" t="s">
        <v>34</v>
      </c>
      <c r="N857" s="11">
        <v>0.0</v>
      </c>
      <c r="O857" s="12">
        <v>3.0</v>
      </c>
      <c r="P857" s="13">
        <v>0.27</v>
      </c>
      <c r="Q857" s="13">
        <v>12.0</v>
      </c>
      <c r="R857" s="13">
        <f t="shared" si="1"/>
        <v>12</v>
      </c>
      <c r="S857" s="14">
        <f t="shared" si="2"/>
        <v>3</v>
      </c>
      <c r="T857" s="14">
        <f t="shared" si="3"/>
        <v>0.25</v>
      </c>
      <c r="U857" s="15" t="str">
        <f>vlookup(F857,'Sub categories'!$A:$C,3,False)</f>
        <v>Art</v>
      </c>
      <c r="V857" s="16">
        <f t="shared" si="4"/>
        <v>8</v>
      </c>
      <c r="W857" s="17">
        <f t="array" ref="W857">INDEX(shipping_prices!$C$1:$F2084,MATCH(I857,shipping_prices!$A$1:$A2084,0),MATCH(M857,shipping_prices!$C$1:$F$1,0))</f>
        <v>11.02</v>
      </c>
      <c r="X857" s="15" t="str">
        <f t="shared" si="5"/>
        <v>Khloe MillerSan JoseCalifornia</v>
      </c>
      <c r="Y857" s="15" t="str">
        <f t="shared" si="6"/>
        <v>Low</v>
      </c>
    </row>
    <row r="858" hidden="1">
      <c r="A858" s="1">
        <v>42224.0</v>
      </c>
      <c r="B858" s="2" t="s">
        <v>1811</v>
      </c>
      <c r="C858" s="2">
        <v>3.0</v>
      </c>
      <c r="D858" s="2" t="s">
        <v>1812</v>
      </c>
      <c r="E858" s="2" t="s">
        <v>49</v>
      </c>
      <c r="F858" s="2" t="s">
        <v>1813</v>
      </c>
      <c r="G858" s="2" t="s">
        <v>39</v>
      </c>
      <c r="H858" s="2" t="s">
        <v>51</v>
      </c>
      <c r="I858" s="2" t="s">
        <v>1814</v>
      </c>
      <c r="J858" s="2" t="s">
        <v>1294</v>
      </c>
      <c r="K858" s="2" t="s">
        <v>33</v>
      </c>
      <c r="L858" s="10">
        <v>42228.0</v>
      </c>
      <c r="M858" s="2" t="s">
        <v>34</v>
      </c>
      <c r="N858" s="11">
        <v>0.0</v>
      </c>
      <c r="O858" s="12">
        <v>7.0</v>
      </c>
      <c r="P858" s="13">
        <v>0.47</v>
      </c>
      <c r="Q858" s="13">
        <v>15.0</v>
      </c>
      <c r="R858" s="13">
        <f t="shared" si="1"/>
        <v>15</v>
      </c>
      <c r="S858" s="14">
        <f t="shared" si="2"/>
        <v>5</v>
      </c>
      <c r="T858" s="14">
        <f t="shared" si="3"/>
        <v>0.4666666667</v>
      </c>
      <c r="U858" s="15" t="str">
        <f>vlookup(F858,'Sub categories'!$A:$C,3,False)</f>
        <v>Paper</v>
      </c>
      <c r="V858" s="16">
        <f t="shared" si="4"/>
        <v>4</v>
      </c>
      <c r="W858" s="17">
        <f t="array" ref="W858">INDEX(shipping_prices!$C$1:$F2085,MATCH(I858,shipping_prices!$A$1:$A2085,0),MATCH(M858,shipping_prices!$C$1:$F$1,0))</f>
        <v>12.31</v>
      </c>
      <c r="X858" s="15" t="str">
        <f t="shared" si="5"/>
        <v>Katherine MurrayProvidenceRhode Island</v>
      </c>
      <c r="Y858" s="15" t="str">
        <f t="shared" si="6"/>
        <v>Low</v>
      </c>
    </row>
    <row r="859" hidden="1">
      <c r="A859" s="1">
        <v>42224.0</v>
      </c>
      <c r="B859" s="2" t="s">
        <v>1811</v>
      </c>
      <c r="C859" s="2">
        <v>4.0</v>
      </c>
      <c r="D859" s="2" t="s">
        <v>1812</v>
      </c>
      <c r="E859" s="2" t="s">
        <v>49</v>
      </c>
      <c r="F859" s="2" t="s">
        <v>1815</v>
      </c>
      <c r="G859" s="2" t="s">
        <v>39</v>
      </c>
      <c r="H859" s="2" t="s">
        <v>51</v>
      </c>
      <c r="I859" s="2" t="s">
        <v>1814</v>
      </c>
      <c r="J859" s="2" t="s">
        <v>1294</v>
      </c>
      <c r="K859" s="2" t="s">
        <v>33</v>
      </c>
      <c r="L859" s="10">
        <v>42228.0</v>
      </c>
      <c r="M859" s="2" t="s">
        <v>34</v>
      </c>
      <c r="N859" s="11">
        <v>0.0</v>
      </c>
      <c r="O859" s="12">
        <v>92.0</v>
      </c>
      <c r="P859" s="13">
        <v>0.47</v>
      </c>
      <c r="Q859" s="13">
        <v>196.0</v>
      </c>
      <c r="R859" s="13">
        <f t="shared" si="1"/>
        <v>196</v>
      </c>
      <c r="S859" s="14">
        <f t="shared" si="2"/>
        <v>49</v>
      </c>
      <c r="T859" s="14">
        <f t="shared" si="3"/>
        <v>0.4693877551</v>
      </c>
      <c r="U859" s="15" t="str">
        <f>vlookup(F859,'Sub categories'!$A:$C,3,False)</f>
        <v>Paper</v>
      </c>
      <c r="V859" s="16">
        <f t="shared" si="4"/>
        <v>4</v>
      </c>
      <c r="W859" s="17">
        <f t="array" ref="W859">INDEX(shipping_prices!$C$1:$F2086,MATCH(I859,shipping_prices!$A$1:$A2086,0),MATCH(M859,shipping_prices!$C$1:$F$1,0))</f>
        <v>12.31</v>
      </c>
      <c r="X859" s="15" t="str">
        <f t="shared" si="5"/>
        <v>Katherine MurrayProvidenceRhode Island</v>
      </c>
      <c r="Y859" s="15" t="str">
        <f t="shared" si="6"/>
        <v>High</v>
      </c>
    </row>
    <row r="860">
      <c r="A860" s="1">
        <v>42224.0</v>
      </c>
      <c r="B860" s="2" t="s">
        <v>1811</v>
      </c>
      <c r="C860" s="2">
        <v>2.0</v>
      </c>
      <c r="D860" s="2" t="s">
        <v>1812</v>
      </c>
      <c r="E860" s="2" t="s">
        <v>49</v>
      </c>
      <c r="F860" s="2" t="s">
        <v>1816</v>
      </c>
      <c r="G860" s="2" t="s">
        <v>45</v>
      </c>
      <c r="H860" s="2" t="s">
        <v>472</v>
      </c>
      <c r="I860" s="2" t="s">
        <v>1814</v>
      </c>
      <c r="J860" s="2" t="s">
        <v>1294</v>
      </c>
      <c r="K860" s="2" t="s">
        <v>33</v>
      </c>
      <c r="L860" s="10">
        <v>42228.0</v>
      </c>
      <c r="M860" s="2" t="s">
        <v>34</v>
      </c>
      <c r="N860" s="11">
        <v>0.0</v>
      </c>
      <c r="O860" s="12">
        <v>79.0</v>
      </c>
      <c r="P860" s="13">
        <v>0.23</v>
      </c>
      <c r="Q860" s="13">
        <v>342.0</v>
      </c>
      <c r="R860" s="13">
        <f t="shared" si="1"/>
        <v>342</v>
      </c>
      <c r="S860" s="14">
        <f t="shared" si="2"/>
        <v>171</v>
      </c>
      <c r="T860" s="14">
        <f t="shared" si="3"/>
        <v>0.230994152</v>
      </c>
      <c r="U860" s="15" t="str">
        <f>vlookup(F860,'Sub categories'!$A:$C,3,False)</f>
        <v>Bookcases</v>
      </c>
      <c r="V860" s="16">
        <f t="shared" si="4"/>
        <v>4</v>
      </c>
      <c r="W860" s="17">
        <f t="array" ref="W860">INDEX(shipping_prices!$C$1:$F2087,MATCH(I860,shipping_prices!$A$1:$A2087,0),MATCH(M860,shipping_prices!$C$1:$F$1,0))</f>
        <v>12.31</v>
      </c>
      <c r="X860" s="15" t="str">
        <f t="shared" si="5"/>
        <v>Katherine MurrayProvidenceRhode Island</v>
      </c>
      <c r="Y860" s="15" t="str">
        <f t="shared" si="6"/>
        <v>High</v>
      </c>
    </row>
    <row r="861">
      <c r="A861" s="1">
        <v>42224.0</v>
      </c>
      <c r="B861" s="2" t="s">
        <v>1811</v>
      </c>
      <c r="C861" s="2">
        <v>6.0</v>
      </c>
      <c r="D861" s="2" t="s">
        <v>1812</v>
      </c>
      <c r="E861" s="2" t="s">
        <v>49</v>
      </c>
      <c r="F861" s="2" t="s">
        <v>1817</v>
      </c>
      <c r="G861" s="2" t="s">
        <v>45</v>
      </c>
      <c r="H861" s="2" t="s">
        <v>227</v>
      </c>
      <c r="I861" s="2" t="s">
        <v>1814</v>
      </c>
      <c r="J861" s="2" t="s">
        <v>1294</v>
      </c>
      <c r="K861" s="2" t="s">
        <v>33</v>
      </c>
      <c r="L861" s="10">
        <v>42228.0</v>
      </c>
      <c r="M861" s="2" t="s">
        <v>34</v>
      </c>
      <c r="N861" s="11">
        <v>0.0</v>
      </c>
      <c r="O861" s="12">
        <v>151.0</v>
      </c>
      <c r="P861" s="13">
        <v>0.25</v>
      </c>
      <c r="Q861" s="13">
        <v>606.0</v>
      </c>
      <c r="R861" s="13">
        <f t="shared" si="1"/>
        <v>606</v>
      </c>
      <c r="S861" s="14">
        <f t="shared" si="2"/>
        <v>101</v>
      </c>
      <c r="T861" s="14">
        <f t="shared" si="3"/>
        <v>0.2491749175</v>
      </c>
      <c r="U861" s="15" t="str">
        <f>vlookup(F861,'Sub categories'!$A:$C,3,False)</f>
        <v>Chairs</v>
      </c>
      <c r="V861" s="16">
        <f t="shared" si="4"/>
        <v>4</v>
      </c>
      <c r="W861" s="17">
        <f t="array" ref="W861">INDEX(shipping_prices!$C$1:$F2088,MATCH(I861,shipping_prices!$A$1:$A2088,0),MATCH(M861,shipping_prices!$C$1:$F$1,0))</f>
        <v>12.31</v>
      </c>
      <c r="X861" s="15" t="str">
        <f t="shared" si="5"/>
        <v>Katherine MurrayProvidenceRhode Island</v>
      </c>
      <c r="Y861" s="15" t="str">
        <f t="shared" si="6"/>
        <v>High</v>
      </c>
    </row>
    <row r="862" hidden="1">
      <c r="A862" s="1">
        <v>42224.0</v>
      </c>
      <c r="B862" s="2" t="s">
        <v>1811</v>
      </c>
      <c r="C862" s="2">
        <v>4.0</v>
      </c>
      <c r="D862" s="2" t="s">
        <v>1812</v>
      </c>
      <c r="E862" s="2" t="s">
        <v>49</v>
      </c>
      <c r="F862" s="2" t="s">
        <v>1818</v>
      </c>
      <c r="G862" s="2" t="s">
        <v>29</v>
      </c>
      <c r="H862" s="2" t="s">
        <v>431</v>
      </c>
      <c r="I862" s="2" t="s">
        <v>1814</v>
      </c>
      <c r="J862" s="2" t="s">
        <v>1294</v>
      </c>
      <c r="K862" s="2" t="s">
        <v>33</v>
      </c>
      <c r="L862" s="10">
        <v>42228.0</v>
      </c>
      <c r="M862" s="2" t="s">
        <v>34</v>
      </c>
      <c r="N862" s="11">
        <v>0.0</v>
      </c>
      <c r="O862" s="12">
        <v>743.0</v>
      </c>
      <c r="P862" s="13">
        <v>0.44</v>
      </c>
      <c r="Q862" s="13">
        <v>1688.0</v>
      </c>
      <c r="R862" s="13">
        <f t="shared" si="1"/>
        <v>1688</v>
      </c>
      <c r="S862" s="14">
        <f t="shared" si="2"/>
        <v>422</v>
      </c>
      <c r="T862" s="14">
        <f t="shared" si="3"/>
        <v>0.4401658768</v>
      </c>
      <c r="U862" s="15" t="str">
        <f>vlookup(F862,'Sub categories'!$A:$C,3,False)</f>
        <v>Accessories</v>
      </c>
      <c r="V862" s="16">
        <f t="shared" si="4"/>
        <v>4</v>
      </c>
      <c r="W862" s="17">
        <f t="array" ref="W862">INDEX(shipping_prices!$C$1:$F2089,MATCH(I862,shipping_prices!$A$1:$A2089,0),MATCH(M862,shipping_prices!$C$1:$F$1,0))</f>
        <v>12.31</v>
      </c>
      <c r="X862" s="15" t="str">
        <f t="shared" si="5"/>
        <v>Katherine MurrayProvidenceRhode Island</v>
      </c>
      <c r="Y862" s="15" t="str">
        <f t="shared" si="6"/>
        <v>High</v>
      </c>
    </row>
    <row r="863" hidden="1">
      <c r="A863" s="1">
        <v>42224.0</v>
      </c>
      <c r="B863" s="2" t="s">
        <v>1819</v>
      </c>
      <c r="C863" s="2">
        <v>3.0</v>
      </c>
      <c r="D863" s="2" t="s">
        <v>1820</v>
      </c>
      <c r="E863" s="2" t="s">
        <v>49</v>
      </c>
      <c r="F863" s="2" t="s">
        <v>1821</v>
      </c>
      <c r="G863" s="2" t="s">
        <v>29</v>
      </c>
      <c r="H863" s="2" t="s">
        <v>532</v>
      </c>
      <c r="I863" s="2" t="s">
        <v>842</v>
      </c>
      <c r="J863" s="2" t="s">
        <v>89</v>
      </c>
      <c r="K863" s="2" t="s">
        <v>54</v>
      </c>
      <c r="L863" s="10">
        <v>42236.0</v>
      </c>
      <c r="M863" s="2" t="s">
        <v>34</v>
      </c>
      <c r="N863" s="11">
        <v>0.0</v>
      </c>
      <c r="O863" s="12">
        <v>16.0</v>
      </c>
      <c r="P863" s="13">
        <v>0.34</v>
      </c>
      <c r="Q863" s="13">
        <v>48.0</v>
      </c>
      <c r="R863" s="13">
        <f t="shared" si="1"/>
        <v>48</v>
      </c>
      <c r="S863" s="14">
        <f t="shared" si="2"/>
        <v>16</v>
      </c>
      <c r="T863" s="14">
        <f t="shared" si="3"/>
        <v>0.3333333333</v>
      </c>
      <c r="U863" s="15" t="str">
        <f>vlookup(F863,'Sub categories'!$A:$C,3,False)</f>
        <v>Accessories</v>
      </c>
      <c r="V863" s="16">
        <f t="shared" si="4"/>
        <v>12</v>
      </c>
      <c r="W863" s="17">
        <f t="array" ref="W863">INDEX(shipping_prices!$C$1:$F2090,MATCH(I863,shipping_prices!$A$1:$A2090,0),MATCH(M863,shipping_prices!$C$1:$F$1,0))</f>
        <v>5.39</v>
      </c>
      <c r="X863" s="15" t="str">
        <f t="shared" si="5"/>
        <v>Steven RoelleArlingtonVirginia</v>
      </c>
      <c r="Y863" s="15" t="str">
        <f t="shared" si="6"/>
        <v>Low</v>
      </c>
    </row>
    <row r="864" hidden="1">
      <c r="A864" s="1">
        <v>42224.0</v>
      </c>
      <c r="B864" s="2" t="s">
        <v>1822</v>
      </c>
      <c r="C864" s="2">
        <v>1.0</v>
      </c>
      <c r="D864" s="2" t="s">
        <v>317</v>
      </c>
      <c r="E864" s="2" t="s">
        <v>27</v>
      </c>
      <c r="F864" s="2" t="s">
        <v>1823</v>
      </c>
      <c r="G864" s="2" t="s">
        <v>39</v>
      </c>
      <c r="H864" s="2" t="s">
        <v>79</v>
      </c>
      <c r="I864" s="2" t="s">
        <v>1418</v>
      </c>
      <c r="J864" s="2" t="s">
        <v>814</v>
      </c>
      <c r="K864" s="2" t="s">
        <v>43</v>
      </c>
      <c r="L864" s="10">
        <v>42234.0</v>
      </c>
      <c r="M864" s="2" t="s">
        <v>142</v>
      </c>
      <c r="N864" s="11">
        <v>0.2</v>
      </c>
      <c r="O864" s="12">
        <v>0.0</v>
      </c>
      <c r="P864" s="13">
        <v>0.11</v>
      </c>
      <c r="Q864" s="13">
        <v>3.0</v>
      </c>
      <c r="R864" s="13">
        <f t="shared" si="1"/>
        <v>3.75</v>
      </c>
      <c r="S864" s="14">
        <f t="shared" si="2"/>
        <v>3.75</v>
      </c>
      <c r="T864" s="14">
        <f t="shared" si="3"/>
        <v>0</v>
      </c>
      <c r="U864" s="15" t="str">
        <f>vlookup(F864,'Sub categories'!$A:$C,3,False)</f>
        <v>Appliances</v>
      </c>
      <c r="V864" s="16">
        <f t="shared" si="4"/>
        <v>10</v>
      </c>
      <c r="W864" s="17">
        <f t="array" ref="W864">INDEX(shipping_prices!$C$1:$F2091,MATCH(I864,shipping_prices!$A$1:$A2091,0),MATCH(M864,shipping_prices!$C$1:$F$1,0))</f>
        <v>15.3</v>
      </c>
      <c r="X864" s="15" t="str">
        <f t="shared" si="5"/>
        <v>Bruce StewartDenverColorado</v>
      </c>
      <c r="Y864" s="15" t="str">
        <f t="shared" si="6"/>
        <v>loss</v>
      </c>
    </row>
    <row r="865">
      <c r="A865" s="1">
        <v>42224.0</v>
      </c>
      <c r="B865" s="2" t="s">
        <v>1822</v>
      </c>
      <c r="C865" s="2">
        <v>2.0</v>
      </c>
      <c r="D865" s="2" t="s">
        <v>317</v>
      </c>
      <c r="E865" s="2" t="s">
        <v>27</v>
      </c>
      <c r="F865" s="2" t="s">
        <v>1824</v>
      </c>
      <c r="G865" s="2" t="s">
        <v>45</v>
      </c>
      <c r="H865" s="2" t="s">
        <v>79</v>
      </c>
      <c r="I865" s="2" t="s">
        <v>1418</v>
      </c>
      <c r="J865" s="2" t="s">
        <v>814</v>
      </c>
      <c r="K865" s="2" t="s">
        <v>43</v>
      </c>
      <c r="L865" s="10">
        <v>42234.0</v>
      </c>
      <c r="M865" s="2" t="s">
        <v>142</v>
      </c>
      <c r="N865" s="11">
        <v>0.5</v>
      </c>
      <c r="O865" s="12">
        <v>-162.0</v>
      </c>
      <c r="P865" s="13">
        <v>-0.74</v>
      </c>
      <c r="Q865" s="13">
        <v>219.0</v>
      </c>
      <c r="R865" s="13">
        <f t="shared" si="1"/>
        <v>438</v>
      </c>
      <c r="S865" s="14">
        <f t="shared" si="2"/>
        <v>219</v>
      </c>
      <c r="T865" s="14">
        <f t="shared" si="3"/>
        <v>-0.7397260274</v>
      </c>
      <c r="U865" s="15" t="str">
        <f>vlookup(F865,'Sub categories'!$A:$C,3,False)</f>
        <v>Tables</v>
      </c>
      <c r="V865" s="16">
        <f t="shared" si="4"/>
        <v>10</v>
      </c>
      <c r="W865" s="17">
        <f t="array" ref="W865">INDEX(shipping_prices!$C$1:$F2092,MATCH(I865,shipping_prices!$A$1:$A2092,0),MATCH(M865,shipping_prices!$C$1:$F$1,0))</f>
        <v>15.3</v>
      </c>
      <c r="X865" s="15" t="str">
        <f t="shared" si="5"/>
        <v>Bruce StewartDenverColorado</v>
      </c>
      <c r="Y865" s="15" t="str">
        <f t="shared" si="6"/>
        <v>loss</v>
      </c>
    </row>
    <row r="866" hidden="1">
      <c r="A866" s="1">
        <v>42224.0</v>
      </c>
      <c r="B866" s="2" t="s">
        <v>1825</v>
      </c>
      <c r="C866" s="2">
        <v>3.0</v>
      </c>
      <c r="D866" s="2" t="s">
        <v>1753</v>
      </c>
      <c r="E866" s="2" t="s">
        <v>49</v>
      </c>
      <c r="F866" s="2" t="s">
        <v>1671</v>
      </c>
      <c r="G866" s="2" t="s">
        <v>39</v>
      </c>
      <c r="H866" s="2" t="s">
        <v>284</v>
      </c>
      <c r="I866" s="2" t="s">
        <v>169</v>
      </c>
      <c r="J866" s="2" t="s">
        <v>42</v>
      </c>
      <c r="K866" s="2" t="s">
        <v>43</v>
      </c>
      <c r="L866" s="10">
        <v>42228.0</v>
      </c>
      <c r="M866" s="2" t="s">
        <v>34</v>
      </c>
      <c r="N866" s="11">
        <v>0.2</v>
      </c>
      <c r="O866" s="12">
        <v>7.0</v>
      </c>
      <c r="P866" s="13">
        <v>0.33</v>
      </c>
      <c r="Q866" s="13">
        <v>20.0</v>
      </c>
      <c r="R866" s="13">
        <f t="shared" si="1"/>
        <v>25</v>
      </c>
      <c r="S866" s="14">
        <f t="shared" si="2"/>
        <v>8.333333333</v>
      </c>
      <c r="T866" s="14">
        <f t="shared" si="3"/>
        <v>0.35</v>
      </c>
      <c r="U866" s="15" t="str">
        <f>vlookup(F866,'Sub categories'!$A:$C,3,False)</f>
        <v>Binders</v>
      </c>
      <c r="V866" s="16">
        <f t="shared" si="4"/>
        <v>4</v>
      </c>
      <c r="W866" s="17">
        <f t="array" ref="W866">INDEX(shipping_prices!$C$1:$F2093,MATCH(I866,shipping_prices!$A$1:$A2093,0),MATCH(M866,shipping_prices!$C$1:$F$1,0))</f>
        <v>14.86</v>
      </c>
      <c r="X866" s="15" t="str">
        <f t="shared" si="5"/>
        <v>Michelle ArnettLos AngelesCalifornia</v>
      </c>
      <c r="Y866" s="15" t="str">
        <f t="shared" si="6"/>
        <v>Low</v>
      </c>
    </row>
    <row r="867" hidden="1">
      <c r="A867" s="1">
        <v>42224.0</v>
      </c>
      <c r="B867" s="2" t="s">
        <v>1825</v>
      </c>
      <c r="C867" s="2">
        <v>4.0</v>
      </c>
      <c r="D867" s="2" t="s">
        <v>1753</v>
      </c>
      <c r="E867" s="2" t="s">
        <v>49</v>
      </c>
      <c r="F867" s="2" t="s">
        <v>139</v>
      </c>
      <c r="G867" s="2" t="s">
        <v>39</v>
      </c>
      <c r="H867" s="2" t="s">
        <v>139</v>
      </c>
      <c r="I867" s="2" t="s">
        <v>169</v>
      </c>
      <c r="J867" s="2" t="s">
        <v>42</v>
      </c>
      <c r="K867" s="2" t="s">
        <v>43</v>
      </c>
      <c r="L867" s="10">
        <v>42228.0</v>
      </c>
      <c r="M867" s="2" t="s">
        <v>34</v>
      </c>
      <c r="N867" s="11">
        <v>0.0</v>
      </c>
      <c r="O867" s="12">
        <v>12.0</v>
      </c>
      <c r="P867" s="13">
        <v>0.27</v>
      </c>
      <c r="Q867" s="13">
        <v>44.0</v>
      </c>
      <c r="R867" s="13">
        <f t="shared" si="1"/>
        <v>44</v>
      </c>
      <c r="S867" s="14">
        <f t="shared" si="2"/>
        <v>11</v>
      </c>
      <c r="T867" s="14">
        <f t="shared" si="3"/>
        <v>0.2727272727</v>
      </c>
      <c r="U867" s="15" t="str">
        <f>vlookup(F867,'Sub categories'!$A:$C,3,False)</f>
        <v>Appliances</v>
      </c>
      <c r="V867" s="16">
        <f t="shared" si="4"/>
        <v>4</v>
      </c>
      <c r="W867" s="17">
        <f t="array" ref="W867">INDEX(shipping_prices!$C$1:$F2094,MATCH(I867,shipping_prices!$A$1:$A2094,0),MATCH(M867,shipping_prices!$C$1:$F$1,0))</f>
        <v>14.86</v>
      </c>
      <c r="X867" s="15" t="str">
        <f t="shared" si="5"/>
        <v>Michelle ArnettLos AngelesCalifornia</v>
      </c>
      <c r="Y867" s="15" t="str">
        <f t="shared" si="6"/>
        <v>Low</v>
      </c>
    </row>
    <row r="868" hidden="1">
      <c r="A868" s="1">
        <v>42224.0</v>
      </c>
      <c r="B868" s="2" t="s">
        <v>1826</v>
      </c>
      <c r="C868" s="2">
        <v>1.0</v>
      </c>
      <c r="D868" s="2" t="s">
        <v>1827</v>
      </c>
      <c r="E868" s="2" t="s">
        <v>49</v>
      </c>
      <c r="F868" s="2" t="s">
        <v>1138</v>
      </c>
      <c r="G868" s="2" t="s">
        <v>29</v>
      </c>
      <c r="H868" s="2" t="s">
        <v>1139</v>
      </c>
      <c r="I868" s="2" t="s">
        <v>333</v>
      </c>
      <c r="J868" s="2" t="s">
        <v>76</v>
      </c>
      <c r="K868" s="2" t="s">
        <v>77</v>
      </c>
      <c r="L868" s="10">
        <v>42233.0</v>
      </c>
      <c r="M868" s="2" t="s">
        <v>90</v>
      </c>
      <c r="N868" s="11">
        <v>0.2</v>
      </c>
      <c r="O868" s="12">
        <v>1.0</v>
      </c>
      <c r="P868" s="13">
        <v>0.08</v>
      </c>
      <c r="Q868" s="13">
        <v>8.0</v>
      </c>
      <c r="R868" s="13">
        <f t="shared" si="1"/>
        <v>10</v>
      </c>
      <c r="S868" s="14">
        <f t="shared" si="2"/>
        <v>10</v>
      </c>
      <c r="T868" s="14">
        <f t="shared" si="3"/>
        <v>0.125</v>
      </c>
      <c r="U868" s="15" t="str">
        <f>vlookup(F868,'Sub categories'!$A:$C,3,False)</f>
        <v>Phones</v>
      </c>
      <c r="V868" s="16">
        <f t="shared" si="4"/>
        <v>9</v>
      </c>
      <c r="W868" s="17">
        <f t="array" ref="W868">INDEX(shipping_prices!$C$1:$F2095,MATCH(I868,shipping_prices!$A$1:$A2095,0),MATCH(M868,shipping_prices!$C$1:$F$1,0))</f>
        <v>4.35</v>
      </c>
      <c r="X868" s="15" t="str">
        <f t="shared" si="5"/>
        <v>Carl WeissHuntsvilleTexas</v>
      </c>
      <c r="Y868" s="15" t="str">
        <f t="shared" si="6"/>
        <v>Low</v>
      </c>
    </row>
    <row r="869" hidden="1">
      <c r="A869" s="1">
        <v>42224.0</v>
      </c>
      <c r="B869" s="2" t="s">
        <v>1826</v>
      </c>
      <c r="C869" s="2">
        <v>2.0</v>
      </c>
      <c r="D869" s="2" t="s">
        <v>1827</v>
      </c>
      <c r="E869" s="2" t="s">
        <v>49</v>
      </c>
      <c r="F869" s="2" t="s">
        <v>1828</v>
      </c>
      <c r="G869" s="2" t="s">
        <v>29</v>
      </c>
      <c r="H869" s="2" t="s">
        <v>220</v>
      </c>
      <c r="I869" s="2" t="s">
        <v>333</v>
      </c>
      <c r="J869" s="2" t="s">
        <v>76</v>
      </c>
      <c r="K869" s="2" t="s">
        <v>77</v>
      </c>
      <c r="L869" s="10">
        <v>42233.0</v>
      </c>
      <c r="M869" s="2" t="s">
        <v>90</v>
      </c>
      <c r="N869" s="11">
        <v>0.2</v>
      </c>
      <c r="O869" s="12">
        <v>10.0</v>
      </c>
      <c r="P869" s="13">
        <v>0.16</v>
      </c>
      <c r="Q869" s="13">
        <v>64.0</v>
      </c>
      <c r="R869" s="13">
        <f t="shared" si="1"/>
        <v>80</v>
      </c>
      <c r="S869" s="14">
        <f t="shared" si="2"/>
        <v>40</v>
      </c>
      <c r="T869" s="14">
        <f t="shared" si="3"/>
        <v>0.15625</v>
      </c>
      <c r="U869" s="15" t="str">
        <f>vlookup(F869,'Sub categories'!$A:$C,3,False)</f>
        <v>Accessories</v>
      </c>
      <c r="V869" s="16">
        <f t="shared" si="4"/>
        <v>9</v>
      </c>
      <c r="W869" s="17">
        <f t="array" ref="W869">INDEX(shipping_prices!$C$1:$F2096,MATCH(I869,shipping_prices!$A$1:$A2096,0),MATCH(M869,shipping_prices!$C$1:$F$1,0))</f>
        <v>4.35</v>
      </c>
      <c r="X869" s="15" t="str">
        <f t="shared" si="5"/>
        <v>Carl WeissHuntsvilleTexas</v>
      </c>
      <c r="Y869" s="15" t="str">
        <f t="shared" si="6"/>
        <v>Low</v>
      </c>
    </row>
    <row r="870" hidden="1">
      <c r="A870" s="1">
        <v>42225.0</v>
      </c>
      <c r="B870" s="2" t="s">
        <v>1826</v>
      </c>
      <c r="C870" s="2">
        <v>2.0</v>
      </c>
      <c r="D870" s="2" t="s">
        <v>1827</v>
      </c>
      <c r="E870" s="2" t="s">
        <v>49</v>
      </c>
      <c r="F870" s="2" t="s">
        <v>1829</v>
      </c>
      <c r="G870" s="2" t="s">
        <v>39</v>
      </c>
      <c r="H870" s="2" t="s">
        <v>789</v>
      </c>
      <c r="I870" s="2" t="s">
        <v>333</v>
      </c>
      <c r="J870" s="2" t="s">
        <v>76</v>
      </c>
      <c r="K870" s="2" t="s">
        <v>77</v>
      </c>
      <c r="L870" s="10">
        <v>42233.0</v>
      </c>
      <c r="M870" s="2" t="s">
        <v>90</v>
      </c>
      <c r="N870" s="11">
        <v>0.2</v>
      </c>
      <c r="O870" s="12">
        <v>6.0</v>
      </c>
      <c r="P870" s="13">
        <v>0.09</v>
      </c>
      <c r="Q870" s="13">
        <v>70.0</v>
      </c>
      <c r="R870" s="13">
        <f t="shared" si="1"/>
        <v>87.5</v>
      </c>
      <c r="S870" s="14">
        <f t="shared" si="2"/>
        <v>43.75</v>
      </c>
      <c r="T870" s="14">
        <f t="shared" si="3"/>
        <v>0.08571428571</v>
      </c>
      <c r="U870" s="15" t="str">
        <f>vlookup(F870,'Sub categories'!$A:$C,3,False)</f>
        <v>Art</v>
      </c>
      <c r="V870" s="16">
        <f t="shared" si="4"/>
        <v>8</v>
      </c>
      <c r="W870" s="17">
        <f t="array" ref="W870">INDEX(shipping_prices!$C$1:$F2097,MATCH(I870,shipping_prices!$A$1:$A2097,0),MATCH(M870,shipping_prices!$C$1:$F$1,0))</f>
        <v>4.35</v>
      </c>
      <c r="X870" s="15" t="str">
        <f t="shared" si="5"/>
        <v>Carl WeissHuntsvilleTexas</v>
      </c>
      <c r="Y870" s="15" t="str">
        <f t="shared" si="6"/>
        <v>Low</v>
      </c>
    </row>
    <row r="871" hidden="1">
      <c r="A871" s="1">
        <v>42225.0</v>
      </c>
      <c r="B871" s="2" t="s">
        <v>1830</v>
      </c>
      <c r="C871" s="2">
        <v>2.0</v>
      </c>
      <c r="D871" s="2" t="s">
        <v>1831</v>
      </c>
      <c r="E871" s="2" t="s">
        <v>27</v>
      </c>
      <c r="F871" s="2" t="s">
        <v>1832</v>
      </c>
      <c r="G871" s="2" t="s">
        <v>29</v>
      </c>
      <c r="H871" s="2" t="s">
        <v>79</v>
      </c>
      <c r="I871" s="2" t="s">
        <v>353</v>
      </c>
      <c r="J871" s="2" t="s">
        <v>321</v>
      </c>
      <c r="K871" s="2" t="s">
        <v>33</v>
      </c>
      <c r="L871" s="10">
        <v>42234.0</v>
      </c>
      <c r="M871" s="2" t="s">
        <v>90</v>
      </c>
      <c r="N871" s="11">
        <v>0.4</v>
      </c>
      <c r="O871" s="12">
        <v>-2.0</v>
      </c>
      <c r="P871" s="13">
        <v>-0.22</v>
      </c>
      <c r="Q871" s="13">
        <v>10.0</v>
      </c>
      <c r="R871" s="13">
        <f t="shared" si="1"/>
        <v>16.66666667</v>
      </c>
      <c r="S871" s="14">
        <f t="shared" si="2"/>
        <v>8.333333333</v>
      </c>
      <c r="T871" s="14">
        <f t="shared" si="3"/>
        <v>-0.2</v>
      </c>
      <c r="U871" s="15" t="str">
        <f>vlookup(F871,'Sub categories'!$A:$C,3,False)</f>
        <v>Phones</v>
      </c>
      <c r="V871" s="16">
        <f t="shared" si="4"/>
        <v>9</v>
      </c>
      <c r="W871" s="17">
        <f t="array" ref="W871">INDEX(shipping_prices!$C$1:$F2098,MATCH(I871,shipping_prices!$A$1:$A2098,0),MATCH(M871,shipping_prices!$C$1:$F$1,0))</f>
        <v>7.13</v>
      </c>
      <c r="X871" s="15" t="str">
        <f t="shared" si="5"/>
        <v>MaryBeth SkachFairfieldOhio</v>
      </c>
      <c r="Y871" s="15" t="str">
        <f t="shared" si="6"/>
        <v>loss</v>
      </c>
    </row>
    <row r="872" hidden="1">
      <c r="A872" s="1">
        <v>42225.0</v>
      </c>
      <c r="B872" s="2" t="s">
        <v>1830</v>
      </c>
      <c r="C872" s="2">
        <v>8.0</v>
      </c>
      <c r="D872" s="2" t="s">
        <v>1831</v>
      </c>
      <c r="E872" s="2" t="s">
        <v>27</v>
      </c>
      <c r="F872" s="2" t="s">
        <v>1833</v>
      </c>
      <c r="G872" s="2" t="s">
        <v>39</v>
      </c>
      <c r="H872" s="2" t="s">
        <v>58</v>
      </c>
      <c r="I872" s="2" t="s">
        <v>353</v>
      </c>
      <c r="J872" s="2" t="s">
        <v>321</v>
      </c>
      <c r="K872" s="2" t="s">
        <v>33</v>
      </c>
      <c r="L872" s="10">
        <v>42234.0</v>
      </c>
      <c r="M872" s="2" t="s">
        <v>90</v>
      </c>
      <c r="N872" s="11">
        <v>0.7</v>
      </c>
      <c r="O872" s="12">
        <v>-9.0</v>
      </c>
      <c r="P872" s="13">
        <v>-0.73</v>
      </c>
      <c r="Q872" s="13">
        <v>12.0</v>
      </c>
      <c r="R872" s="13">
        <f t="shared" si="1"/>
        <v>40</v>
      </c>
      <c r="S872" s="14">
        <f t="shared" si="2"/>
        <v>5</v>
      </c>
      <c r="T872" s="14">
        <f t="shared" si="3"/>
        <v>-0.75</v>
      </c>
      <c r="U872" s="15" t="str">
        <f>vlookup(F872,'Sub categories'!$A:$C,3,False)</f>
        <v>Binders</v>
      </c>
      <c r="V872" s="16">
        <f t="shared" si="4"/>
        <v>9</v>
      </c>
      <c r="W872" s="17">
        <f t="array" ref="W872">INDEX(shipping_prices!$C$1:$F2099,MATCH(I872,shipping_prices!$A$1:$A2099,0),MATCH(M872,shipping_prices!$C$1:$F$1,0))</f>
        <v>7.13</v>
      </c>
      <c r="X872" s="15" t="str">
        <f t="shared" si="5"/>
        <v>MaryBeth SkachFairfieldOhio</v>
      </c>
      <c r="Y872" s="15" t="str">
        <f t="shared" si="6"/>
        <v>loss</v>
      </c>
    </row>
    <row r="873" hidden="1">
      <c r="A873" s="1">
        <v>42225.0</v>
      </c>
      <c r="B873" s="2" t="s">
        <v>1834</v>
      </c>
      <c r="C873" s="2">
        <v>3.0</v>
      </c>
      <c r="D873" s="2" t="s">
        <v>1835</v>
      </c>
      <c r="E873" s="2" t="s">
        <v>27</v>
      </c>
      <c r="F873" s="2" t="s">
        <v>1613</v>
      </c>
      <c r="G873" s="2" t="s">
        <v>39</v>
      </c>
      <c r="H873" s="2" t="s">
        <v>157</v>
      </c>
      <c r="I873" s="2" t="s">
        <v>169</v>
      </c>
      <c r="J873" s="2" t="s">
        <v>42</v>
      </c>
      <c r="K873" s="2" t="s">
        <v>43</v>
      </c>
      <c r="L873" s="10">
        <v>42234.0</v>
      </c>
      <c r="M873" s="2" t="s">
        <v>34</v>
      </c>
      <c r="N873" s="11">
        <v>0.0</v>
      </c>
      <c r="O873" s="12">
        <v>7.0</v>
      </c>
      <c r="P873" s="13">
        <v>0.48</v>
      </c>
      <c r="Q873" s="13">
        <v>15.0</v>
      </c>
      <c r="R873" s="13">
        <f t="shared" si="1"/>
        <v>15</v>
      </c>
      <c r="S873" s="14">
        <f t="shared" si="2"/>
        <v>5</v>
      </c>
      <c r="T873" s="14">
        <f t="shared" si="3"/>
        <v>0.4666666667</v>
      </c>
      <c r="U873" s="15" t="str">
        <f>vlookup(F873,'Sub categories'!$A:$C,3,False)</f>
        <v>Fasteners</v>
      </c>
      <c r="V873" s="16">
        <f t="shared" si="4"/>
        <v>9</v>
      </c>
      <c r="W873" s="17">
        <f t="array" ref="W873">INDEX(shipping_prices!$C$1:$F2100,MATCH(I873,shipping_prices!$A$1:$A2100,0),MATCH(M873,shipping_prices!$C$1:$F$1,0))</f>
        <v>14.86</v>
      </c>
      <c r="X873" s="15" t="str">
        <f t="shared" si="5"/>
        <v>Rob LucasLos AngelesCalifornia</v>
      </c>
      <c r="Y873" s="15" t="str">
        <f t="shared" si="6"/>
        <v>Low</v>
      </c>
    </row>
    <row r="874" hidden="1">
      <c r="A874" s="1">
        <v>42225.0</v>
      </c>
      <c r="B874" s="2" t="s">
        <v>1834</v>
      </c>
      <c r="C874" s="2">
        <v>9.0</v>
      </c>
      <c r="D874" s="2" t="s">
        <v>1835</v>
      </c>
      <c r="E874" s="2" t="s">
        <v>27</v>
      </c>
      <c r="F874" s="2" t="s">
        <v>618</v>
      </c>
      <c r="G874" s="2" t="s">
        <v>39</v>
      </c>
      <c r="H874" s="2" t="s">
        <v>74</v>
      </c>
      <c r="I874" s="2" t="s">
        <v>169</v>
      </c>
      <c r="J874" s="2" t="s">
        <v>42</v>
      </c>
      <c r="K874" s="2" t="s">
        <v>43</v>
      </c>
      <c r="L874" s="10">
        <v>42234.0</v>
      </c>
      <c r="M874" s="2" t="s">
        <v>34</v>
      </c>
      <c r="N874" s="11">
        <v>0.0</v>
      </c>
      <c r="O874" s="12">
        <v>12.0</v>
      </c>
      <c r="P874" s="13">
        <v>0.45</v>
      </c>
      <c r="Q874" s="13">
        <v>26.0</v>
      </c>
      <c r="R874" s="13">
        <f t="shared" si="1"/>
        <v>26</v>
      </c>
      <c r="S874" s="14">
        <f t="shared" si="2"/>
        <v>2.888888889</v>
      </c>
      <c r="T874" s="14">
        <f t="shared" si="3"/>
        <v>0.4615384615</v>
      </c>
      <c r="U874" s="15" t="str">
        <f>vlookup(F874,'Sub categories'!$A:$C,3,False)</f>
        <v>Art</v>
      </c>
      <c r="V874" s="16">
        <f t="shared" si="4"/>
        <v>9</v>
      </c>
      <c r="W874" s="17">
        <f t="array" ref="W874">INDEX(shipping_prices!$C$1:$F2101,MATCH(I874,shipping_prices!$A$1:$A2101,0),MATCH(M874,shipping_prices!$C$1:$F$1,0))</f>
        <v>14.86</v>
      </c>
      <c r="X874" s="15" t="str">
        <f t="shared" si="5"/>
        <v>Rob LucasLos AngelesCalifornia</v>
      </c>
      <c r="Y874" s="15" t="str">
        <f t="shared" si="6"/>
        <v>Low</v>
      </c>
    </row>
    <row r="875" hidden="1">
      <c r="A875" s="1">
        <v>42225.0</v>
      </c>
      <c r="B875" s="2" t="s">
        <v>1834</v>
      </c>
      <c r="C875" s="2">
        <v>4.0</v>
      </c>
      <c r="D875" s="2" t="s">
        <v>1835</v>
      </c>
      <c r="E875" s="2" t="s">
        <v>27</v>
      </c>
      <c r="F875" s="2" t="s">
        <v>183</v>
      </c>
      <c r="G875" s="2" t="s">
        <v>39</v>
      </c>
      <c r="H875" s="2" t="s">
        <v>51</v>
      </c>
      <c r="I875" s="2" t="s">
        <v>169</v>
      </c>
      <c r="J875" s="2" t="s">
        <v>42</v>
      </c>
      <c r="K875" s="2" t="s">
        <v>43</v>
      </c>
      <c r="L875" s="10">
        <v>42234.0</v>
      </c>
      <c r="M875" s="2" t="s">
        <v>34</v>
      </c>
      <c r="N875" s="11">
        <v>0.0</v>
      </c>
      <c r="O875" s="12">
        <v>23.0</v>
      </c>
      <c r="P875" s="13">
        <v>0.47</v>
      </c>
      <c r="Q875" s="13">
        <v>49.0</v>
      </c>
      <c r="R875" s="13">
        <f t="shared" si="1"/>
        <v>49</v>
      </c>
      <c r="S875" s="14">
        <f t="shared" si="2"/>
        <v>12.25</v>
      </c>
      <c r="T875" s="14">
        <f t="shared" si="3"/>
        <v>0.4693877551</v>
      </c>
      <c r="U875" s="15" t="str">
        <f>vlookup(F875,'Sub categories'!$A:$C,3,False)</f>
        <v>Paper</v>
      </c>
      <c r="V875" s="16">
        <f t="shared" si="4"/>
        <v>9</v>
      </c>
      <c r="W875" s="17">
        <f t="array" ref="W875">INDEX(shipping_prices!$C$1:$F2102,MATCH(I875,shipping_prices!$A$1:$A2102,0),MATCH(M875,shipping_prices!$C$1:$F$1,0))</f>
        <v>14.86</v>
      </c>
      <c r="X875" s="15" t="str">
        <f t="shared" si="5"/>
        <v>Rob LucasLos AngelesCalifornia</v>
      </c>
      <c r="Y875" s="15" t="str">
        <f t="shared" si="6"/>
        <v>Low</v>
      </c>
    </row>
    <row r="876" hidden="1">
      <c r="A876" s="1">
        <v>42225.0</v>
      </c>
      <c r="B876" s="2" t="s">
        <v>1836</v>
      </c>
      <c r="C876" s="2">
        <v>2.0</v>
      </c>
      <c r="D876" s="2" t="s">
        <v>1837</v>
      </c>
      <c r="E876" s="2" t="s">
        <v>27</v>
      </c>
      <c r="F876" s="2" t="s">
        <v>468</v>
      </c>
      <c r="G876" s="2" t="s">
        <v>39</v>
      </c>
      <c r="H876" s="2" t="s">
        <v>468</v>
      </c>
      <c r="I876" s="2" t="s">
        <v>41</v>
      </c>
      <c r="J876" s="2" t="s">
        <v>42</v>
      </c>
      <c r="K876" s="2" t="s">
        <v>43</v>
      </c>
      <c r="L876" s="10">
        <v>42234.0</v>
      </c>
      <c r="M876" s="2" t="s">
        <v>34</v>
      </c>
      <c r="N876" s="11">
        <v>0.0</v>
      </c>
      <c r="O876" s="12">
        <v>0.0</v>
      </c>
      <c r="P876" s="13">
        <v>0.02</v>
      </c>
      <c r="Q876" s="13">
        <v>7.0</v>
      </c>
      <c r="R876" s="13">
        <f t="shared" si="1"/>
        <v>7</v>
      </c>
      <c r="S876" s="14">
        <f t="shared" si="2"/>
        <v>3.5</v>
      </c>
      <c r="T876" s="14">
        <f t="shared" si="3"/>
        <v>0</v>
      </c>
      <c r="U876" s="15" t="str">
        <f>vlookup(F876,'Sub categories'!$A:$C,3,False)</f>
        <v>Supplies</v>
      </c>
      <c r="V876" s="16">
        <f t="shared" si="4"/>
        <v>9</v>
      </c>
      <c r="W876" s="17">
        <f t="array" ref="W876">INDEX(shipping_prices!$C$1:$F2103,MATCH(I876,shipping_prices!$A$1:$A2103,0),MATCH(M876,shipping_prices!$C$1:$F$1,0))</f>
        <v>10.99</v>
      </c>
      <c r="X876" s="15" t="str">
        <f t="shared" si="5"/>
        <v>Chuck MageeSan FranciscoCalifornia</v>
      </c>
      <c r="Y876" s="15" t="str">
        <f t="shared" si="6"/>
        <v>loss</v>
      </c>
    </row>
    <row r="877" hidden="1">
      <c r="A877" s="1">
        <v>42225.0</v>
      </c>
      <c r="B877" s="2" t="s">
        <v>1836</v>
      </c>
      <c r="C877" s="2">
        <v>2.0</v>
      </c>
      <c r="D877" s="2" t="s">
        <v>1837</v>
      </c>
      <c r="E877" s="2" t="s">
        <v>27</v>
      </c>
      <c r="F877" s="2" t="s">
        <v>1176</v>
      </c>
      <c r="G877" s="2" t="s">
        <v>39</v>
      </c>
      <c r="H877" s="2" t="s">
        <v>79</v>
      </c>
      <c r="I877" s="2" t="s">
        <v>41</v>
      </c>
      <c r="J877" s="2" t="s">
        <v>42</v>
      </c>
      <c r="K877" s="2" t="s">
        <v>43</v>
      </c>
      <c r="L877" s="10">
        <v>42234.0</v>
      </c>
      <c r="M877" s="2" t="s">
        <v>34</v>
      </c>
      <c r="N877" s="11">
        <v>0.0</v>
      </c>
      <c r="O877" s="12">
        <v>11.0</v>
      </c>
      <c r="P877" s="13">
        <v>0.46</v>
      </c>
      <c r="Q877" s="13">
        <v>23.0</v>
      </c>
      <c r="R877" s="13">
        <f t="shared" si="1"/>
        <v>23</v>
      </c>
      <c r="S877" s="14">
        <f t="shared" si="2"/>
        <v>11.5</v>
      </c>
      <c r="T877" s="14">
        <f t="shared" si="3"/>
        <v>0.4782608696</v>
      </c>
      <c r="U877" s="15" t="str">
        <f>vlookup(F877,'Sub categories'!$A:$C,3,False)</f>
        <v>Art</v>
      </c>
      <c r="V877" s="16">
        <f t="shared" si="4"/>
        <v>9</v>
      </c>
      <c r="W877" s="17">
        <f t="array" ref="W877">INDEX(shipping_prices!$C$1:$F2104,MATCH(I877,shipping_prices!$A$1:$A2104,0),MATCH(M877,shipping_prices!$C$1:$F$1,0))</f>
        <v>10.99</v>
      </c>
      <c r="X877" s="15" t="str">
        <f t="shared" si="5"/>
        <v>Chuck MageeSan FranciscoCalifornia</v>
      </c>
      <c r="Y877" s="15" t="str">
        <f t="shared" si="6"/>
        <v>Low</v>
      </c>
    </row>
    <row r="878" hidden="1">
      <c r="A878" s="1">
        <v>42225.0</v>
      </c>
      <c r="B878" s="2" t="s">
        <v>1838</v>
      </c>
      <c r="C878" s="2">
        <v>1.0</v>
      </c>
      <c r="D878" s="2" t="s">
        <v>1243</v>
      </c>
      <c r="E878" s="2" t="s">
        <v>27</v>
      </c>
      <c r="F878" s="2" t="s">
        <v>1427</v>
      </c>
      <c r="G878" s="2" t="s">
        <v>39</v>
      </c>
      <c r="H878" s="2" t="s">
        <v>51</v>
      </c>
      <c r="I878" s="2" t="s">
        <v>1225</v>
      </c>
      <c r="J878" s="2" t="s">
        <v>76</v>
      </c>
      <c r="K878" s="2" t="s">
        <v>77</v>
      </c>
      <c r="L878" s="10">
        <v>42232.0</v>
      </c>
      <c r="M878" s="2" t="s">
        <v>90</v>
      </c>
      <c r="N878" s="11">
        <v>0.2</v>
      </c>
      <c r="O878" s="12">
        <v>1.0</v>
      </c>
      <c r="P878" s="13">
        <v>0.36</v>
      </c>
      <c r="Q878" s="13">
        <v>4.0</v>
      </c>
      <c r="R878" s="13">
        <f t="shared" si="1"/>
        <v>5</v>
      </c>
      <c r="S878" s="14">
        <f t="shared" si="2"/>
        <v>5</v>
      </c>
      <c r="T878" s="14">
        <f t="shared" si="3"/>
        <v>0.25</v>
      </c>
      <c r="U878" s="15" t="str">
        <f>vlookup(F878,'Sub categories'!$A:$C,3,False)</f>
        <v>Paper</v>
      </c>
      <c r="V878" s="16">
        <f t="shared" si="4"/>
        <v>7</v>
      </c>
      <c r="W878" s="17">
        <f t="array" ref="W878">INDEX(shipping_prices!$C$1:$F2105,MATCH(I878,shipping_prices!$A$1:$A2105,0),MATCH(M878,shipping_prices!$C$1:$F$1,0))</f>
        <v>4</v>
      </c>
      <c r="X878" s="15" t="str">
        <f t="shared" si="5"/>
        <v>George AshbrookDallasTexas</v>
      </c>
      <c r="Y878" s="15" t="str">
        <f t="shared" si="6"/>
        <v>Low</v>
      </c>
    </row>
    <row r="879">
      <c r="A879" s="1">
        <v>42227.0</v>
      </c>
      <c r="B879" s="2" t="s">
        <v>1839</v>
      </c>
      <c r="C879" s="2">
        <v>2.0</v>
      </c>
      <c r="D879" s="2" t="s">
        <v>1840</v>
      </c>
      <c r="E879" s="2" t="s">
        <v>27</v>
      </c>
      <c r="F879" s="2" t="s">
        <v>1841</v>
      </c>
      <c r="G879" s="2" t="s">
        <v>45</v>
      </c>
      <c r="H879" s="2" t="s">
        <v>1024</v>
      </c>
      <c r="I879" s="2" t="s">
        <v>897</v>
      </c>
      <c r="J879" s="2" t="s">
        <v>32</v>
      </c>
      <c r="K879" s="2" t="s">
        <v>33</v>
      </c>
      <c r="L879" s="10">
        <v>42235.0</v>
      </c>
      <c r="M879" s="2" t="s">
        <v>34</v>
      </c>
      <c r="N879" s="11">
        <v>0.0</v>
      </c>
      <c r="O879" s="12">
        <v>6.0</v>
      </c>
      <c r="P879" s="13">
        <v>0.34</v>
      </c>
      <c r="Q879" s="13">
        <v>17.0</v>
      </c>
      <c r="R879" s="13">
        <f t="shared" si="1"/>
        <v>17</v>
      </c>
      <c r="S879" s="14">
        <f t="shared" si="2"/>
        <v>8.5</v>
      </c>
      <c r="T879" s="14">
        <f t="shared" si="3"/>
        <v>0.3529411765</v>
      </c>
      <c r="U879" s="15" t="str">
        <f>vlookup(F879,'Sub categories'!$A:$C,3,False)</f>
        <v>Furnishings</v>
      </c>
      <c r="V879" s="16">
        <f t="shared" si="4"/>
        <v>8</v>
      </c>
      <c r="W879" s="17">
        <f t="array" ref="W879">INDEX(shipping_prices!$C$1:$F2106,MATCH(I879,shipping_prices!$A$1:$A2106,0),MATCH(M879,shipping_prices!$C$1:$F$1,0))</f>
        <v>13.27</v>
      </c>
      <c r="X879" s="15" t="str">
        <f t="shared" si="5"/>
        <v>Lauren LeatherburyRochesterNew York</v>
      </c>
      <c r="Y879" s="15" t="str">
        <f t="shared" si="6"/>
        <v>Low</v>
      </c>
    </row>
    <row r="880" hidden="1">
      <c r="A880" s="1">
        <v>42227.0</v>
      </c>
      <c r="B880" s="2" t="s">
        <v>1842</v>
      </c>
      <c r="C880" s="2">
        <v>2.0</v>
      </c>
      <c r="D880" s="2" t="s">
        <v>1843</v>
      </c>
      <c r="E880" s="2" t="s">
        <v>27</v>
      </c>
      <c r="F880" s="2" t="s">
        <v>1844</v>
      </c>
      <c r="G880" s="2" t="s">
        <v>39</v>
      </c>
      <c r="H880" s="2" t="s">
        <v>51</v>
      </c>
      <c r="I880" s="2" t="s">
        <v>1790</v>
      </c>
      <c r="J880" s="2" t="s">
        <v>97</v>
      </c>
      <c r="K880" s="2" t="s">
        <v>77</v>
      </c>
      <c r="L880" s="10">
        <v>42235.0</v>
      </c>
      <c r="M880" s="2" t="s">
        <v>34</v>
      </c>
      <c r="N880" s="11">
        <v>0.0</v>
      </c>
      <c r="O880" s="12">
        <v>5.0</v>
      </c>
      <c r="P880" s="13">
        <v>0.45</v>
      </c>
      <c r="Q880" s="13">
        <v>11.0</v>
      </c>
      <c r="R880" s="13">
        <f t="shared" si="1"/>
        <v>11</v>
      </c>
      <c r="S880" s="14">
        <f t="shared" si="2"/>
        <v>5.5</v>
      </c>
      <c r="T880" s="14">
        <f t="shared" si="3"/>
        <v>0.4545454545</v>
      </c>
      <c r="U880" s="15" t="str">
        <f>vlookup(F880,'Sub categories'!$A:$C,3,False)</f>
        <v>Paper</v>
      </c>
      <c r="V880" s="16">
        <f t="shared" si="4"/>
        <v>8</v>
      </c>
      <c r="W880" s="17">
        <f t="array" ref="W880">INDEX(shipping_prices!$C$1:$F2107,MATCH(I880,shipping_prices!$A$1:$A2107,0),MATCH(M880,shipping_prices!$C$1:$F$1,0))</f>
        <v>5.45</v>
      </c>
      <c r="X880" s="15" t="str">
        <f t="shared" si="5"/>
        <v>Mike VittoriniDetroitMichigan</v>
      </c>
      <c r="Y880" s="15" t="str">
        <f t="shared" si="6"/>
        <v>Low</v>
      </c>
    </row>
    <row r="881" hidden="1">
      <c r="A881" s="1">
        <v>42227.0</v>
      </c>
      <c r="B881" s="2" t="s">
        <v>1842</v>
      </c>
      <c r="C881" s="2">
        <v>2.0</v>
      </c>
      <c r="D881" s="2" t="s">
        <v>1843</v>
      </c>
      <c r="E881" s="2" t="s">
        <v>27</v>
      </c>
      <c r="F881" s="2" t="s">
        <v>1167</v>
      </c>
      <c r="G881" s="2" t="s">
        <v>39</v>
      </c>
      <c r="H881" s="2" t="s">
        <v>222</v>
      </c>
      <c r="I881" s="2" t="s">
        <v>1790</v>
      </c>
      <c r="J881" s="2" t="s">
        <v>97</v>
      </c>
      <c r="K881" s="2" t="s">
        <v>77</v>
      </c>
      <c r="L881" s="10">
        <v>42235.0</v>
      </c>
      <c r="M881" s="2" t="s">
        <v>34</v>
      </c>
      <c r="N881" s="11">
        <v>0.0</v>
      </c>
      <c r="O881" s="12">
        <v>7.0</v>
      </c>
      <c r="P881" s="13">
        <v>0.03</v>
      </c>
      <c r="Q881" s="13">
        <v>230.0</v>
      </c>
      <c r="R881" s="13">
        <f t="shared" si="1"/>
        <v>230</v>
      </c>
      <c r="S881" s="14">
        <f t="shared" si="2"/>
        <v>115</v>
      </c>
      <c r="T881" s="14">
        <f t="shared" si="3"/>
        <v>0.03043478261</v>
      </c>
      <c r="U881" s="15" t="str">
        <f>vlookup(F881,'Sub categories'!$A:$C,3,False)</f>
        <v>Storage</v>
      </c>
      <c r="V881" s="16">
        <f t="shared" si="4"/>
        <v>8</v>
      </c>
      <c r="W881" s="17">
        <f t="array" ref="W881">INDEX(shipping_prices!$C$1:$F2108,MATCH(I881,shipping_prices!$A$1:$A2108,0),MATCH(M881,shipping_prices!$C$1:$F$1,0))</f>
        <v>5.45</v>
      </c>
      <c r="X881" s="15" t="str">
        <f t="shared" si="5"/>
        <v>Mike VittoriniDetroitMichigan</v>
      </c>
      <c r="Y881" s="15" t="str">
        <f t="shared" si="6"/>
        <v>Low</v>
      </c>
    </row>
    <row r="882" hidden="1">
      <c r="A882" s="1">
        <v>42227.0</v>
      </c>
      <c r="B882" s="2" t="s">
        <v>1845</v>
      </c>
      <c r="C882" s="2">
        <v>2.0</v>
      </c>
      <c r="D882" s="2" t="s">
        <v>1271</v>
      </c>
      <c r="E882" s="2" t="s">
        <v>37</v>
      </c>
      <c r="F882" s="2" t="s">
        <v>1846</v>
      </c>
      <c r="G882" s="2" t="s">
        <v>39</v>
      </c>
      <c r="H882" s="2" t="s">
        <v>1847</v>
      </c>
      <c r="I882" s="2" t="s">
        <v>1848</v>
      </c>
      <c r="J882" s="2" t="s">
        <v>1849</v>
      </c>
      <c r="K882" s="2" t="s">
        <v>33</v>
      </c>
      <c r="L882" s="10">
        <v>42239.0</v>
      </c>
      <c r="M882" s="2" t="s">
        <v>34</v>
      </c>
      <c r="N882" s="11">
        <v>0.0</v>
      </c>
      <c r="O882" s="12">
        <v>28.0</v>
      </c>
      <c r="P882" s="13">
        <v>0.27</v>
      </c>
      <c r="Q882" s="13">
        <v>102.0</v>
      </c>
      <c r="R882" s="13">
        <f t="shared" si="1"/>
        <v>102</v>
      </c>
      <c r="S882" s="14">
        <f t="shared" si="2"/>
        <v>51</v>
      </c>
      <c r="T882" s="14">
        <f t="shared" si="3"/>
        <v>0.2745098039</v>
      </c>
      <c r="U882" s="15" t="str">
        <f>vlookup(F882,'Sub categories'!$A:$C,3,False)</f>
        <v>Appliances</v>
      </c>
      <c r="V882" s="16">
        <f t="shared" si="4"/>
        <v>12</v>
      </c>
      <c r="W882" s="17">
        <f t="array" ref="W882">INDEX(shipping_prices!$C$1:$F2109,MATCH(I882,shipping_prices!$A$1:$A2109,0),MATCH(M882,shipping_prices!$C$1:$F$1,0))</f>
        <v>13.52</v>
      </c>
      <c r="X882" s="15" t="str">
        <f t="shared" si="5"/>
        <v>Marina LichtensteinBangorMaine</v>
      </c>
      <c r="Y882" s="15" t="str">
        <f t="shared" si="6"/>
        <v>Low</v>
      </c>
    </row>
    <row r="883" hidden="1">
      <c r="A883" s="1">
        <v>42228.0</v>
      </c>
      <c r="B883" s="2" t="s">
        <v>1845</v>
      </c>
      <c r="C883" s="2">
        <v>9.0</v>
      </c>
      <c r="D883" s="2" t="s">
        <v>1271</v>
      </c>
      <c r="E883" s="2" t="s">
        <v>37</v>
      </c>
      <c r="F883" s="2" t="s">
        <v>1850</v>
      </c>
      <c r="G883" s="2" t="s">
        <v>29</v>
      </c>
      <c r="H883" s="2" t="s">
        <v>532</v>
      </c>
      <c r="I883" s="2" t="s">
        <v>1848</v>
      </c>
      <c r="J883" s="2" t="s">
        <v>1849</v>
      </c>
      <c r="K883" s="2" t="s">
        <v>33</v>
      </c>
      <c r="L883" s="10">
        <v>42239.0</v>
      </c>
      <c r="M883" s="2" t="s">
        <v>34</v>
      </c>
      <c r="N883" s="11">
        <v>0.0</v>
      </c>
      <c r="O883" s="12">
        <v>105.0</v>
      </c>
      <c r="P883" s="13">
        <v>0.41</v>
      </c>
      <c r="Q883" s="13">
        <v>255.0</v>
      </c>
      <c r="R883" s="13">
        <f t="shared" si="1"/>
        <v>255</v>
      </c>
      <c r="S883" s="14">
        <f t="shared" si="2"/>
        <v>28.33333333</v>
      </c>
      <c r="T883" s="14">
        <f t="shared" si="3"/>
        <v>0.4117647059</v>
      </c>
      <c r="U883" s="15" t="str">
        <f>vlookup(F883,'Sub categories'!$A:$C,3,False)</f>
        <v>Accessories</v>
      </c>
      <c r="V883" s="16">
        <f t="shared" si="4"/>
        <v>11</v>
      </c>
      <c r="W883" s="17">
        <f t="array" ref="W883">INDEX(shipping_prices!$C$1:$F2110,MATCH(I883,shipping_prices!$A$1:$A2110,0),MATCH(M883,shipping_prices!$C$1:$F$1,0))</f>
        <v>13.52</v>
      </c>
      <c r="X883" s="15" t="str">
        <f t="shared" si="5"/>
        <v>Marina LichtensteinBangorMaine</v>
      </c>
      <c r="Y883" s="15" t="str">
        <f t="shared" si="6"/>
        <v>High</v>
      </c>
    </row>
    <row r="884" hidden="1">
      <c r="A884" s="1">
        <v>42228.0</v>
      </c>
      <c r="B884" s="2" t="s">
        <v>1845</v>
      </c>
      <c r="C884" s="2">
        <v>13.0</v>
      </c>
      <c r="D884" s="2" t="s">
        <v>1271</v>
      </c>
      <c r="E884" s="2" t="s">
        <v>37</v>
      </c>
      <c r="F884" s="2" t="s">
        <v>294</v>
      </c>
      <c r="G884" s="2" t="s">
        <v>39</v>
      </c>
      <c r="H884" s="2" t="s">
        <v>198</v>
      </c>
      <c r="I884" s="2" t="s">
        <v>1848</v>
      </c>
      <c r="J884" s="2" t="s">
        <v>1849</v>
      </c>
      <c r="K884" s="2" t="s">
        <v>33</v>
      </c>
      <c r="L884" s="10">
        <v>42239.0</v>
      </c>
      <c r="M884" s="2" t="s">
        <v>34</v>
      </c>
      <c r="N884" s="11">
        <v>0.0</v>
      </c>
      <c r="O884" s="12">
        <v>125.0</v>
      </c>
      <c r="P884" s="13">
        <v>0.48</v>
      </c>
      <c r="Q884" s="13">
        <v>260.0</v>
      </c>
      <c r="R884" s="13">
        <f t="shared" si="1"/>
        <v>260</v>
      </c>
      <c r="S884" s="14">
        <f t="shared" si="2"/>
        <v>20</v>
      </c>
      <c r="T884" s="14">
        <f t="shared" si="3"/>
        <v>0.4807692308</v>
      </c>
      <c r="U884" s="15" t="str">
        <f>vlookup(F884,'Sub categories'!$A:$C,3,False)</f>
        <v>Paper</v>
      </c>
      <c r="V884" s="16">
        <f t="shared" si="4"/>
        <v>11</v>
      </c>
      <c r="W884" s="17">
        <f t="array" ref="W884">INDEX(shipping_prices!$C$1:$F2111,MATCH(I884,shipping_prices!$A$1:$A2111,0),MATCH(M884,shipping_prices!$C$1:$F$1,0))</f>
        <v>13.52</v>
      </c>
      <c r="X884" s="15" t="str">
        <f t="shared" si="5"/>
        <v>Marina LichtensteinBangorMaine</v>
      </c>
      <c r="Y884" s="15" t="str">
        <f t="shared" si="6"/>
        <v>High</v>
      </c>
    </row>
    <row r="885" hidden="1">
      <c r="A885" s="1">
        <v>42228.0</v>
      </c>
      <c r="B885" s="2" t="s">
        <v>1851</v>
      </c>
      <c r="C885" s="2">
        <v>1.0</v>
      </c>
      <c r="D885" s="2" t="s">
        <v>1852</v>
      </c>
      <c r="E885" s="2" t="s">
        <v>27</v>
      </c>
      <c r="F885" s="2" t="s">
        <v>1853</v>
      </c>
      <c r="G885" s="2" t="s">
        <v>29</v>
      </c>
      <c r="H885" s="2" t="s">
        <v>1854</v>
      </c>
      <c r="I885" s="2" t="s">
        <v>31</v>
      </c>
      <c r="J885" s="2" t="s">
        <v>32</v>
      </c>
      <c r="K885" s="2" t="s">
        <v>33</v>
      </c>
      <c r="L885" s="10">
        <v>42239.0</v>
      </c>
      <c r="M885" s="2" t="s">
        <v>142</v>
      </c>
      <c r="N885" s="11">
        <v>0.2</v>
      </c>
      <c r="O885" s="12">
        <v>175.0</v>
      </c>
      <c r="P885" s="13">
        <v>0.31</v>
      </c>
      <c r="Q885" s="13">
        <v>560.0</v>
      </c>
      <c r="R885" s="13">
        <f t="shared" si="1"/>
        <v>700</v>
      </c>
      <c r="S885" s="14">
        <f t="shared" si="2"/>
        <v>700</v>
      </c>
      <c r="T885" s="14">
        <f t="shared" si="3"/>
        <v>0.3125</v>
      </c>
      <c r="U885" s="15" t="str">
        <f>vlookup(F885,'Sub categories'!$A:$C,3,False)</f>
        <v>Copiers</v>
      </c>
      <c r="V885" s="16">
        <f t="shared" si="4"/>
        <v>11</v>
      </c>
      <c r="W885" s="17">
        <f t="array" ref="W885">INDEX(shipping_prices!$C$1:$F2112,MATCH(I885,shipping_prices!$A$1:$A2112,0),MATCH(M885,shipping_prices!$C$1:$F$1,0))</f>
        <v>23.55</v>
      </c>
      <c r="X885" s="15" t="str">
        <f t="shared" si="5"/>
        <v>Emily PhanNew York CityNew York</v>
      </c>
      <c r="Y885" s="15" t="str">
        <f t="shared" si="6"/>
        <v>High</v>
      </c>
    </row>
    <row r="886" hidden="1">
      <c r="A886" s="1">
        <v>42228.0</v>
      </c>
      <c r="B886" s="2" t="s">
        <v>1855</v>
      </c>
      <c r="C886" s="2">
        <v>3.0</v>
      </c>
      <c r="D886" s="2" t="s">
        <v>208</v>
      </c>
      <c r="E886" s="2" t="s">
        <v>27</v>
      </c>
      <c r="F886" s="2" t="s">
        <v>1856</v>
      </c>
      <c r="G886" s="2" t="s">
        <v>39</v>
      </c>
      <c r="H886" s="2" t="s">
        <v>79</v>
      </c>
      <c r="I886" s="2" t="s">
        <v>1418</v>
      </c>
      <c r="J886" s="2" t="s">
        <v>814</v>
      </c>
      <c r="K886" s="2" t="s">
        <v>43</v>
      </c>
      <c r="L886" s="10">
        <v>42234.0</v>
      </c>
      <c r="M886" s="2" t="s">
        <v>34</v>
      </c>
      <c r="N886" s="11">
        <v>0.2</v>
      </c>
      <c r="O886" s="12">
        <v>4.0</v>
      </c>
      <c r="P886" s="13">
        <v>0.1</v>
      </c>
      <c r="Q886" s="13">
        <v>43.0</v>
      </c>
      <c r="R886" s="13">
        <f t="shared" si="1"/>
        <v>53.75</v>
      </c>
      <c r="S886" s="14">
        <f t="shared" si="2"/>
        <v>17.91666667</v>
      </c>
      <c r="T886" s="14">
        <f t="shared" si="3"/>
        <v>0.09302325581</v>
      </c>
      <c r="U886" s="15" t="str">
        <f>vlookup(F886,'Sub categories'!$A:$C,3,False)</f>
        <v>Art</v>
      </c>
      <c r="V886" s="16">
        <f t="shared" si="4"/>
        <v>6</v>
      </c>
      <c r="W886" s="17">
        <f t="array" ref="W886">INDEX(shipping_prices!$C$1:$F2113,MATCH(I886,shipping_prices!$A$1:$A2113,0),MATCH(M886,shipping_prices!$C$1:$F$1,0))</f>
        <v>12.96</v>
      </c>
      <c r="X886" s="15" t="str">
        <f t="shared" si="5"/>
        <v>Russell ApplegateDenverColorado</v>
      </c>
      <c r="Y886" s="15" t="str">
        <f t="shared" si="6"/>
        <v>Low</v>
      </c>
    </row>
    <row r="887" hidden="1">
      <c r="A887" s="1">
        <v>42228.0</v>
      </c>
      <c r="B887" s="2" t="s">
        <v>1855</v>
      </c>
      <c r="C887" s="2">
        <v>4.0</v>
      </c>
      <c r="D887" s="2" t="s">
        <v>208</v>
      </c>
      <c r="E887" s="2" t="s">
        <v>27</v>
      </c>
      <c r="F887" s="2" t="s">
        <v>1857</v>
      </c>
      <c r="G887" s="2" t="s">
        <v>29</v>
      </c>
      <c r="H887" s="2" t="s">
        <v>1858</v>
      </c>
      <c r="I887" s="2" t="s">
        <v>1418</v>
      </c>
      <c r="J887" s="2" t="s">
        <v>814</v>
      </c>
      <c r="K887" s="2" t="s">
        <v>43</v>
      </c>
      <c r="L887" s="10">
        <v>42234.0</v>
      </c>
      <c r="M887" s="2" t="s">
        <v>34</v>
      </c>
      <c r="N887" s="11">
        <v>0.2</v>
      </c>
      <c r="O887" s="12">
        <v>248.0</v>
      </c>
      <c r="P887" s="13">
        <v>0.13</v>
      </c>
      <c r="Q887" s="13">
        <v>1984.0</v>
      </c>
      <c r="R887" s="13">
        <f t="shared" si="1"/>
        <v>2480</v>
      </c>
      <c r="S887" s="14">
        <f t="shared" si="2"/>
        <v>620</v>
      </c>
      <c r="T887" s="14">
        <f t="shared" si="3"/>
        <v>0.125</v>
      </c>
      <c r="U887" s="15" t="str">
        <f>vlookup(F887,'Sub categories'!$A:$C,3,False)</f>
        <v>Phones</v>
      </c>
      <c r="V887" s="16">
        <f t="shared" si="4"/>
        <v>6</v>
      </c>
      <c r="W887" s="17">
        <f t="array" ref="W887">INDEX(shipping_prices!$C$1:$F2114,MATCH(I887,shipping_prices!$A$1:$A2114,0),MATCH(M887,shipping_prices!$C$1:$F$1,0))</f>
        <v>12.96</v>
      </c>
      <c r="X887" s="15" t="str">
        <f t="shared" si="5"/>
        <v>Russell ApplegateDenverColorado</v>
      </c>
      <c r="Y887" s="15" t="str">
        <f t="shared" si="6"/>
        <v>High</v>
      </c>
    </row>
    <row r="888" hidden="1">
      <c r="A888" s="1">
        <v>42228.0</v>
      </c>
      <c r="B888" s="2" t="s">
        <v>1859</v>
      </c>
      <c r="C888" s="2">
        <v>5.0</v>
      </c>
      <c r="D888" s="2" t="s">
        <v>1860</v>
      </c>
      <c r="E888" s="2" t="s">
        <v>27</v>
      </c>
      <c r="F888" s="2" t="s">
        <v>1861</v>
      </c>
      <c r="G888" s="2" t="s">
        <v>39</v>
      </c>
      <c r="H888" s="2" t="s">
        <v>79</v>
      </c>
      <c r="I888" s="2" t="s">
        <v>179</v>
      </c>
      <c r="J888" s="2" t="s">
        <v>614</v>
      </c>
      <c r="K888" s="2" t="s">
        <v>54</v>
      </c>
      <c r="L888" s="10">
        <v>42237.0</v>
      </c>
      <c r="M888" s="2" t="s">
        <v>34</v>
      </c>
      <c r="N888" s="11">
        <v>0.2</v>
      </c>
      <c r="O888" s="12">
        <v>9.0</v>
      </c>
      <c r="P888" s="13">
        <v>0.35</v>
      </c>
      <c r="Q888" s="13">
        <v>26.0</v>
      </c>
      <c r="R888" s="13">
        <f t="shared" si="1"/>
        <v>32.5</v>
      </c>
      <c r="S888" s="14">
        <f t="shared" si="2"/>
        <v>6.5</v>
      </c>
      <c r="T888" s="14">
        <f t="shared" si="3"/>
        <v>0.3461538462</v>
      </c>
      <c r="U888" s="15" t="str">
        <f>vlookup(F888,'Sub categories'!$A:$C,3,False)</f>
        <v>Paper</v>
      </c>
      <c r="V888" s="16">
        <f t="shared" si="4"/>
        <v>9</v>
      </c>
      <c r="W888" s="17">
        <f t="array" ref="W888">INDEX(shipping_prices!$C$1:$F2115,MATCH(I888,shipping_prices!$A$1:$A2115,0),MATCH(M888,shipping_prices!$C$1:$F$1,0))</f>
        <v>13.31</v>
      </c>
      <c r="X888" s="15" t="str">
        <f t="shared" si="5"/>
        <v>Tony SayreColumbiaTennessee</v>
      </c>
      <c r="Y888" s="15" t="str">
        <f t="shared" si="6"/>
        <v>Low</v>
      </c>
    </row>
    <row r="889" hidden="1">
      <c r="A889" s="1">
        <v>42228.0</v>
      </c>
      <c r="B889" s="2" t="s">
        <v>1859</v>
      </c>
      <c r="C889" s="2">
        <v>7.0</v>
      </c>
      <c r="D889" s="2" t="s">
        <v>1860</v>
      </c>
      <c r="E889" s="2" t="s">
        <v>27</v>
      </c>
      <c r="F889" s="2" t="s">
        <v>1862</v>
      </c>
      <c r="G889" s="2" t="s">
        <v>39</v>
      </c>
      <c r="H889" s="2" t="s">
        <v>1002</v>
      </c>
      <c r="I889" s="2" t="s">
        <v>179</v>
      </c>
      <c r="J889" s="2" t="s">
        <v>614</v>
      </c>
      <c r="K889" s="2" t="s">
        <v>54</v>
      </c>
      <c r="L889" s="10">
        <v>42237.0</v>
      </c>
      <c r="M889" s="2" t="s">
        <v>34</v>
      </c>
      <c r="N889" s="11">
        <v>0.2</v>
      </c>
      <c r="O889" s="12">
        <v>4.0</v>
      </c>
      <c r="P889" s="13">
        <v>0.09</v>
      </c>
      <c r="Q889" s="13">
        <v>44.0</v>
      </c>
      <c r="R889" s="13">
        <f t="shared" si="1"/>
        <v>55</v>
      </c>
      <c r="S889" s="14">
        <f t="shared" si="2"/>
        <v>7.857142857</v>
      </c>
      <c r="T889" s="14">
        <f t="shared" si="3"/>
        <v>0.09090909091</v>
      </c>
      <c r="U889" s="15" t="str">
        <f>vlookup(F889,'Sub categories'!$A:$C,3,False)</f>
        <v>Appliances</v>
      </c>
      <c r="V889" s="16">
        <f t="shared" si="4"/>
        <v>9</v>
      </c>
      <c r="W889" s="17">
        <f t="array" ref="W889">INDEX(shipping_prices!$C$1:$F2116,MATCH(I889,shipping_prices!$A$1:$A2116,0),MATCH(M889,shipping_prices!$C$1:$F$1,0))</f>
        <v>13.31</v>
      </c>
      <c r="X889" s="15" t="str">
        <f t="shared" si="5"/>
        <v>Tony SayreColumbiaTennessee</v>
      </c>
      <c r="Y889" s="15" t="str">
        <f t="shared" si="6"/>
        <v>Low</v>
      </c>
    </row>
    <row r="890">
      <c r="A890" s="1">
        <v>42228.0</v>
      </c>
      <c r="B890" s="2" t="s">
        <v>1859</v>
      </c>
      <c r="C890" s="2">
        <v>3.0</v>
      </c>
      <c r="D890" s="2" t="s">
        <v>1860</v>
      </c>
      <c r="E890" s="2" t="s">
        <v>27</v>
      </c>
      <c r="F890" s="2" t="s">
        <v>1863</v>
      </c>
      <c r="G890" s="2" t="s">
        <v>45</v>
      </c>
      <c r="H890" s="2" t="s">
        <v>288</v>
      </c>
      <c r="I890" s="2" t="s">
        <v>179</v>
      </c>
      <c r="J890" s="2" t="s">
        <v>614</v>
      </c>
      <c r="K890" s="2" t="s">
        <v>54</v>
      </c>
      <c r="L890" s="10">
        <v>42237.0</v>
      </c>
      <c r="M890" s="2" t="s">
        <v>34</v>
      </c>
      <c r="N890" s="11">
        <v>0.2</v>
      </c>
      <c r="O890" s="12">
        <v>75.0</v>
      </c>
      <c r="P890" s="13">
        <v>0.11</v>
      </c>
      <c r="Q890" s="13">
        <v>663.0</v>
      </c>
      <c r="R890" s="13">
        <f t="shared" si="1"/>
        <v>828.75</v>
      </c>
      <c r="S890" s="14">
        <f t="shared" si="2"/>
        <v>276.25</v>
      </c>
      <c r="T890" s="14">
        <f t="shared" si="3"/>
        <v>0.1131221719</v>
      </c>
      <c r="U890" s="15" t="str">
        <f>vlookup(F890,'Sub categories'!$A:$C,3,False)</f>
        <v>Chairs</v>
      </c>
      <c r="V890" s="16">
        <f t="shared" si="4"/>
        <v>9</v>
      </c>
      <c r="W890" s="17">
        <f t="array" ref="W890">INDEX(shipping_prices!$C$1:$F2117,MATCH(I890,shipping_prices!$A$1:$A2117,0),MATCH(M890,shipping_prices!$C$1:$F$1,0))</f>
        <v>13.31</v>
      </c>
      <c r="X890" s="15" t="str">
        <f t="shared" si="5"/>
        <v>Tony SayreColumbiaTennessee</v>
      </c>
      <c r="Y890" s="15" t="str">
        <f t="shared" si="6"/>
        <v>High</v>
      </c>
    </row>
    <row r="891" hidden="1">
      <c r="A891" s="1">
        <v>42228.0</v>
      </c>
      <c r="B891" s="2" t="s">
        <v>1864</v>
      </c>
      <c r="C891" s="2">
        <v>5.0</v>
      </c>
      <c r="D891" s="2" t="s">
        <v>1658</v>
      </c>
      <c r="E891" s="2" t="s">
        <v>27</v>
      </c>
      <c r="F891" s="2" t="s">
        <v>1865</v>
      </c>
      <c r="G891" s="2" t="s">
        <v>39</v>
      </c>
      <c r="H891" s="2" t="s">
        <v>79</v>
      </c>
      <c r="I891" s="2" t="s">
        <v>75</v>
      </c>
      <c r="J891" s="2" t="s">
        <v>76</v>
      </c>
      <c r="K891" s="2" t="s">
        <v>77</v>
      </c>
      <c r="L891" s="10">
        <v>42239.0</v>
      </c>
      <c r="M891" s="2" t="s">
        <v>90</v>
      </c>
      <c r="N891" s="11">
        <v>0.2</v>
      </c>
      <c r="O891" s="12">
        <v>6.0</v>
      </c>
      <c r="P891" s="13">
        <v>0.13</v>
      </c>
      <c r="Q891" s="13">
        <v>45.0</v>
      </c>
      <c r="R891" s="13">
        <f t="shared" si="1"/>
        <v>56.25</v>
      </c>
      <c r="S891" s="14">
        <f t="shared" si="2"/>
        <v>11.25</v>
      </c>
      <c r="T891" s="14">
        <f t="shared" si="3"/>
        <v>0.1333333333</v>
      </c>
      <c r="U891" s="15" t="str">
        <f>vlookup(F891,'Sub categories'!$A:$C,3,False)</f>
        <v>Storage</v>
      </c>
      <c r="V891" s="16">
        <f t="shared" si="4"/>
        <v>11</v>
      </c>
      <c r="W891" s="17">
        <f t="array" ref="W891">INDEX(shipping_prices!$C$1:$F2118,MATCH(I891,shipping_prices!$A$1:$A2118,0),MATCH(M891,shipping_prices!$C$1:$F$1,0))</f>
        <v>9.96</v>
      </c>
      <c r="X891" s="15" t="str">
        <f t="shared" si="5"/>
        <v>Seth VernonHoustonTexas</v>
      </c>
      <c r="Y891" s="15" t="str">
        <f t="shared" si="6"/>
        <v>Low</v>
      </c>
    </row>
    <row r="892">
      <c r="A892" s="1">
        <v>42228.0</v>
      </c>
      <c r="B892" s="2" t="s">
        <v>1864</v>
      </c>
      <c r="C892" s="2">
        <v>2.0</v>
      </c>
      <c r="D892" s="2" t="s">
        <v>1658</v>
      </c>
      <c r="E892" s="2" t="s">
        <v>27</v>
      </c>
      <c r="F892" s="2" t="s">
        <v>1275</v>
      </c>
      <c r="G892" s="2" t="s">
        <v>45</v>
      </c>
      <c r="H892" s="2" t="s">
        <v>462</v>
      </c>
      <c r="I892" s="2" t="s">
        <v>75</v>
      </c>
      <c r="J892" s="2" t="s">
        <v>76</v>
      </c>
      <c r="K892" s="2" t="s">
        <v>77</v>
      </c>
      <c r="L892" s="10">
        <v>42239.0</v>
      </c>
      <c r="M892" s="2" t="s">
        <v>90</v>
      </c>
      <c r="N892" s="11">
        <v>0.3</v>
      </c>
      <c r="O892" s="12">
        <v>-132.0</v>
      </c>
      <c r="P892" s="13">
        <v>-0.33</v>
      </c>
      <c r="Q892" s="13">
        <v>402.0</v>
      </c>
      <c r="R892" s="13">
        <f t="shared" si="1"/>
        <v>574.2857143</v>
      </c>
      <c r="S892" s="14">
        <f t="shared" si="2"/>
        <v>287.1428571</v>
      </c>
      <c r="T892" s="14">
        <f t="shared" si="3"/>
        <v>-0.328358209</v>
      </c>
      <c r="U892" s="15" t="str">
        <f>vlookup(F892,'Sub categories'!$A:$C,3,False)</f>
        <v>Tables</v>
      </c>
      <c r="V892" s="16">
        <f t="shared" si="4"/>
        <v>11</v>
      </c>
      <c r="W892" s="17">
        <f t="array" ref="W892">INDEX(shipping_prices!$C$1:$F2119,MATCH(I892,shipping_prices!$A$1:$A2119,0),MATCH(M892,shipping_prices!$C$1:$F$1,0))</f>
        <v>9.96</v>
      </c>
      <c r="X892" s="15" t="str">
        <f t="shared" si="5"/>
        <v>Seth VernonHoustonTexas</v>
      </c>
      <c r="Y892" s="15" t="str">
        <f t="shared" si="6"/>
        <v>loss</v>
      </c>
    </row>
    <row r="893">
      <c r="A893" s="1">
        <v>42228.0</v>
      </c>
      <c r="B893" s="2" t="s">
        <v>1864</v>
      </c>
      <c r="C893" s="2">
        <v>5.0</v>
      </c>
      <c r="D893" s="2" t="s">
        <v>1658</v>
      </c>
      <c r="E893" s="2" t="s">
        <v>27</v>
      </c>
      <c r="F893" s="2" t="s">
        <v>1866</v>
      </c>
      <c r="G893" s="2" t="s">
        <v>45</v>
      </c>
      <c r="H893" s="2" t="s">
        <v>833</v>
      </c>
      <c r="I893" s="2" t="s">
        <v>75</v>
      </c>
      <c r="J893" s="2" t="s">
        <v>76</v>
      </c>
      <c r="K893" s="2" t="s">
        <v>77</v>
      </c>
      <c r="L893" s="10">
        <v>42239.0</v>
      </c>
      <c r="M893" s="2" t="s">
        <v>90</v>
      </c>
      <c r="N893" s="11">
        <v>0.3</v>
      </c>
      <c r="O893" s="12">
        <v>-96.0</v>
      </c>
      <c r="P893" s="13">
        <v>-0.13</v>
      </c>
      <c r="Q893" s="13">
        <v>744.0</v>
      </c>
      <c r="R893" s="13">
        <f t="shared" si="1"/>
        <v>1062.857143</v>
      </c>
      <c r="S893" s="14">
        <f t="shared" si="2"/>
        <v>212.5714286</v>
      </c>
      <c r="T893" s="14">
        <f t="shared" si="3"/>
        <v>-0.1290322581</v>
      </c>
      <c r="U893" s="15" t="str">
        <f>vlookup(F893,'Sub categories'!$A:$C,3,False)</f>
        <v>Tables</v>
      </c>
      <c r="V893" s="16">
        <f t="shared" si="4"/>
        <v>11</v>
      </c>
      <c r="W893" s="17">
        <f t="array" ref="W893">INDEX(shipping_prices!$C$1:$F2120,MATCH(I893,shipping_prices!$A$1:$A2120,0),MATCH(M893,shipping_prices!$C$1:$F$1,0))</f>
        <v>9.96</v>
      </c>
      <c r="X893" s="15" t="str">
        <f t="shared" si="5"/>
        <v>Seth VernonHoustonTexas</v>
      </c>
      <c r="Y893" s="15" t="str">
        <f t="shared" si="6"/>
        <v>loss</v>
      </c>
    </row>
    <row r="894" hidden="1">
      <c r="A894" s="1">
        <v>42231.0</v>
      </c>
      <c r="B894" s="2" t="s">
        <v>1867</v>
      </c>
      <c r="C894" s="2">
        <v>2.0</v>
      </c>
      <c r="D894" s="2" t="s">
        <v>565</v>
      </c>
      <c r="E894" s="2" t="s">
        <v>49</v>
      </c>
      <c r="F894" s="2" t="s">
        <v>1537</v>
      </c>
      <c r="G894" s="2" t="s">
        <v>39</v>
      </c>
      <c r="H894" s="2" t="s">
        <v>284</v>
      </c>
      <c r="I894" s="2" t="s">
        <v>179</v>
      </c>
      <c r="J894" s="2" t="s">
        <v>614</v>
      </c>
      <c r="K894" s="2" t="s">
        <v>54</v>
      </c>
      <c r="L894" s="10">
        <v>42234.0</v>
      </c>
      <c r="M894" s="2" t="s">
        <v>34</v>
      </c>
      <c r="N894" s="11">
        <v>0.7</v>
      </c>
      <c r="O894" s="12">
        <v>-15.0</v>
      </c>
      <c r="P894" s="13">
        <v>-0.8</v>
      </c>
      <c r="Q894" s="13">
        <v>18.0</v>
      </c>
      <c r="R894" s="13">
        <f t="shared" si="1"/>
        <v>60</v>
      </c>
      <c r="S894" s="14">
        <f t="shared" si="2"/>
        <v>30</v>
      </c>
      <c r="T894" s="14">
        <f t="shared" si="3"/>
        <v>-0.8333333333</v>
      </c>
      <c r="U894" s="15" t="str">
        <f>vlookup(F894,'Sub categories'!$A:$C,3,False)</f>
        <v>Binders</v>
      </c>
      <c r="V894" s="16">
        <f t="shared" si="4"/>
        <v>3</v>
      </c>
      <c r="W894" s="17">
        <f t="array" ref="W894">INDEX(shipping_prices!$C$1:$F2121,MATCH(I894,shipping_prices!$A$1:$A2121,0),MATCH(M894,shipping_prices!$C$1:$F$1,0))</f>
        <v>13.31</v>
      </c>
      <c r="X894" s="15" t="str">
        <f t="shared" si="5"/>
        <v>Dennis PardueColumbiaTennessee</v>
      </c>
      <c r="Y894" s="15" t="str">
        <f t="shared" si="6"/>
        <v>loss</v>
      </c>
    </row>
    <row r="895" hidden="1">
      <c r="A895" s="1">
        <v>42231.0</v>
      </c>
      <c r="B895" s="2" t="s">
        <v>1868</v>
      </c>
      <c r="C895" s="2">
        <v>3.0</v>
      </c>
      <c r="D895" s="2" t="s">
        <v>965</v>
      </c>
      <c r="E895" s="2" t="s">
        <v>27</v>
      </c>
      <c r="F895" s="2" t="s">
        <v>1869</v>
      </c>
      <c r="G895" s="2" t="s">
        <v>29</v>
      </c>
      <c r="H895" s="2" t="s">
        <v>554</v>
      </c>
      <c r="I895" s="2" t="s">
        <v>439</v>
      </c>
      <c r="J895" s="2" t="s">
        <v>42</v>
      </c>
      <c r="K895" s="2" t="s">
        <v>43</v>
      </c>
      <c r="L895" s="10">
        <v>42238.0</v>
      </c>
      <c r="M895" s="2" t="s">
        <v>34</v>
      </c>
      <c r="N895" s="11">
        <v>0.0</v>
      </c>
      <c r="O895" s="12">
        <v>2.0</v>
      </c>
      <c r="P895" s="13">
        <v>0.21</v>
      </c>
      <c r="Q895" s="13">
        <v>9.0</v>
      </c>
      <c r="R895" s="13">
        <f t="shared" si="1"/>
        <v>9</v>
      </c>
      <c r="S895" s="14">
        <f t="shared" si="2"/>
        <v>3</v>
      </c>
      <c r="T895" s="14">
        <f t="shared" si="3"/>
        <v>0.2222222222</v>
      </c>
      <c r="U895" s="15" t="str">
        <f>vlookup(F895,'Sub categories'!$A:$C,3,False)</f>
        <v>Accessories</v>
      </c>
      <c r="V895" s="16">
        <f t="shared" si="4"/>
        <v>7</v>
      </c>
      <c r="W895" s="17">
        <f t="array" ref="W895">INDEX(shipping_prices!$C$1:$F2122,MATCH(I895,shipping_prices!$A$1:$A2122,0),MATCH(M895,shipping_prices!$C$1:$F$1,0))</f>
        <v>14.3</v>
      </c>
      <c r="X895" s="15" t="str">
        <f t="shared" si="5"/>
        <v>Xylona PreisSan DiegoCalifornia</v>
      </c>
      <c r="Y895" s="15" t="str">
        <f t="shared" si="6"/>
        <v>Low</v>
      </c>
    </row>
    <row r="896" hidden="1">
      <c r="A896" s="1">
        <v>42231.0</v>
      </c>
      <c r="B896" s="2" t="s">
        <v>1870</v>
      </c>
      <c r="C896" s="2">
        <v>2.0</v>
      </c>
      <c r="D896" s="2" t="s">
        <v>1871</v>
      </c>
      <c r="E896" s="2" t="s">
        <v>37</v>
      </c>
      <c r="F896" s="2" t="s">
        <v>1018</v>
      </c>
      <c r="G896" s="2" t="s">
        <v>29</v>
      </c>
      <c r="H896" s="2" t="s">
        <v>532</v>
      </c>
      <c r="I896" s="2" t="s">
        <v>158</v>
      </c>
      <c r="J896" s="2" t="s">
        <v>159</v>
      </c>
      <c r="K896" s="2" t="s">
        <v>43</v>
      </c>
      <c r="L896" s="10">
        <v>42242.0</v>
      </c>
      <c r="M896" s="2" t="s">
        <v>90</v>
      </c>
      <c r="N896" s="11">
        <v>0.0</v>
      </c>
      <c r="O896" s="12">
        <v>15.0</v>
      </c>
      <c r="P896" s="13">
        <v>0.36</v>
      </c>
      <c r="Q896" s="13">
        <v>42.0</v>
      </c>
      <c r="R896" s="13">
        <f t="shared" si="1"/>
        <v>42</v>
      </c>
      <c r="S896" s="14">
        <f t="shared" si="2"/>
        <v>21</v>
      </c>
      <c r="T896" s="14">
        <f t="shared" si="3"/>
        <v>0.3571428571</v>
      </c>
      <c r="U896" s="15" t="str">
        <f>vlookup(F896,'Sub categories'!$A:$C,3,False)</f>
        <v>Accessories</v>
      </c>
      <c r="V896" s="16">
        <f t="shared" si="4"/>
        <v>11</v>
      </c>
      <c r="W896" s="17">
        <f t="array" ref="W896">INDEX(shipping_prices!$C$1:$F2123,MATCH(I896,shipping_prices!$A$1:$A2123,0),MATCH(M896,shipping_prices!$C$1:$F$1,0))</f>
        <v>3.06</v>
      </c>
      <c r="X896" s="15" t="str">
        <f t="shared" si="5"/>
        <v>Steven WardSeattleWashington</v>
      </c>
      <c r="Y896" s="15" t="str">
        <f t="shared" si="6"/>
        <v>Low</v>
      </c>
    </row>
    <row r="897" hidden="1">
      <c r="A897" s="1">
        <v>42231.0</v>
      </c>
      <c r="B897" s="2" t="s">
        <v>1870</v>
      </c>
      <c r="C897" s="2">
        <v>1.0</v>
      </c>
      <c r="D897" s="2" t="s">
        <v>1871</v>
      </c>
      <c r="E897" s="2" t="s">
        <v>37</v>
      </c>
      <c r="F897" s="2" t="s">
        <v>1872</v>
      </c>
      <c r="G897" s="2" t="s">
        <v>29</v>
      </c>
      <c r="H897" s="2" t="s">
        <v>503</v>
      </c>
      <c r="I897" s="2" t="s">
        <v>158</v>
      </c>
      <c r="J897" s="2" t="s">
        <v>159</v>
      </c>
      <c r="K897" s="2" t="s">
        <v>43</v>
      </c>
      <c r="L897" s="10">
        <v>42242.0</v>
      </c>
      <c r="M897" s="2" t="s">
        <v>90</v>
      </c>
      <c r="N897" s="11">
        <v>0.2</v>
      </c>
      <c r="O897" s="12">
        <v>5.0</v>
      </c>
      <c r="P897" s="13">
        <v>0.09</v>
      </c>
      <c r="Q897" s="13">
        <v>53.0</v>
      </c>
      <c r="R897" s="13">
        <f t="shared" si="1"/>
        <v>66.25</v>
      </c>
      <c r="S897" s="14">
        <f t="shared" si="2"/>
        <v>66.25</v>
      </c>
      <c r="T897" s="14">
        <f t="shared" si="3"/>
        <v>0.09433962264</v>
      </c>
      <c r="U897" s="15" t="str">
        <f>vlookup(F897,'Sub categories'!$A:$C,3,False)</f>
        <v>Phones</v>
      </c>
      <c r="V897" s="16">
        <f t="shared" si="4"/>
        <v>11</v>
      </c>
      <c r="W897" s="17">
        <f t="array" ref="W897">INDEX(shipping_prices!$C$1:$F2124,MATCH(I897,shipping_prices!$A$1:$A2124,0),MATCH(M897,shipping_prices!$C$1:$F$1,0))</f>
        <v>3.06</v>
      </c>
      <c r="X897" s="15" t="str">
        <f t="shared" si="5"/>
        <v>Steven WardSeattleWashington</v>
      </c>
      <c r="Y897" s="15" t="str">
        <f t="shared" si="6"/>
        <v>Low</v>
      </c>
    </row>
    <row r="898" hidden="1">
      <c r="A898" s="1">
        <v>42231.0</v>
      </c>
      <c r="B898" s="2" t="s">
        <v>1873</v>
      </c>
      <c r="C898" s="2">
        <v>9.0</v>
      </c>
      <c r="D898" s="2" t="s">
        <v>1874</v>
      </c>
      <c r="E898" s="2" t="s">
        <v>27</v>
      </c>
      <c r="F898" s="2" t="s">
        <v>1875</v>
      </c>
      <c r="G898" s="2" t="s">
        <v>39</v>
      </c>
      <c r="H898" s="2" t="s">
        <v>51</v>
      </c>
      <c r="I898" s="2" t="s">
        <v>169</v>
      </c>
      <c r="J898" s="2" t="s">
        <v>42</v>
      </c>
      <c r="K898" s="2" t="s">
        <v>43</v>
      </c>
      <c r="L898" s="10">
        <v>42241.0</v>
      </c>
      <c r="M898" s="2" t="s">
        <v>34</v>
      </c>
      <c r="N898" s="11">
        <v>0.0</v>
      </c>
      <c r="O898" s="12">
        <v>24.0</v>
      </c>
      <c r="P898" s="13">
        <v>0.45</v>
      </c>
      <c r="Q898" s="13">
        <v>54.0</v>
      </c>
      <c r="R898" s="13">
        <f t="shared" si="1"/>
        <v>54</v>
      </c>
      <c r="S898" s="14">
        <f t="shared" si="2"/>
        <v>6</v>
      </c>
      <c r="T898" s="14">
        <f t="shared" si="3"/>
        <v>0.4444444444</v>
      </c>
      <c r="U898" s="15" t="str">
        <f>vlookup(F898,'Sub categories'!$A:$C,3,False)</f>
        <v>Paper</v>
      </c>
      <c r="V898" s="16">
        <f t="shared" si="4"/>
        <v>10</v>
      </c>
      <c r="W898" s="17">
        <f t="array" ref="W898">INDEX(shipping_prices!$C$1:$F2125,MATCH(I898,shipping_prices!$A$1:$A2125,0),MATCH(M898,shipping_prices!$C$1:$F$1,0))</f>
        <v>14.86</v>
      </c>
      <c r="X898" s="15" t="str">
        <f t="shared" si="5"/>
        <v>Susan PistekLos AngelesCalifornia</v>
      </c>
      <c r="Y898" s="15" t="str">
        <f t="shared" si="6"/>
        <v>Low</v>
      </c>
    </row>
    <row r="899" hidden="1">
      <c r="A899" s="1">
        <v>42231.0</v>
      </c>
      <c r="B899" s="2" t="s">
        <v>1876</v>
      </c>
      <c r="C899" s="2">
        <v>2.0</v>
      </c>
      <c r="D899" s="2" t="s">
        <v>1877</v>
      </c>
      <c r="E899" s="2" t="s">
        <v>27</v>
      </c>
      <c r="F899" s="2" t="s">
        <v>1878</v>
      </c>
      <c r="G899" s="2" t="s">
        <v>39</v>
      </c>
      <c r="H899" s="2" t="s">
        <v>216</v>
      </c>
      <c r="I899" s="2" t="s">
        <v>428</v>
      </c>
      <c r="J899" s="2" t="s">
        <v>76</v>
      </c>
      <c r="K899" s="2" t="s">
        <v>77</v>
      </c>
      <c r="L899" s="10">
        <v>42234.0</v>
      </c>
      <c r="M899" s="2" t="s">
        <v>34</v>
      </c>
      <c r="N899" s="11">
        <v>0.2</v>
      </c>
      <c r="O899" s="12">
        <v>1.0</v>
      </c>
      <c r="P899" s="13">
        <v>0.13</v>
      </c>
      <c r="Q899" s="13">
        <v>9.0</v>
      </c>
      <c r="R899" s="13">
        <f t="shared" si="1"/>
        <v>11.25</v>
      </c>
      <c r="S899" s="14">
        <f t="shared" si="2"/>
        <v>5.625</v>
      </c>
      <c r="T899" s="14">
        <f t="shared" si="3"/>
        <v>0.1111111111</v>
      </c>
      <c r="U899" s="15" t="str">
        <f>vlookup(F899,'Sub categories'!$A:$C,3,False)</f>
        <v>Art</v>
      </c>
      <c r="V899" s="16">
        <f t="shared" si="4"/>
        <v>3</v>
      </c>
      <c r="W899" s="17">
        <f t="array" ref="W899">INDEX(shipping_prices!$C$1:$F2126,MATCH(I899,shipping_prices!$A$1:$A2126,0),MATCH(M899,shipping_prices!$C$1:$F$1,0))</f>
        <v>13.62</v>
      </c>
      <c r="X899" s="15" t="str">
        <f t="shared" si="5"/>
        <v>Melanie SeiteLaredoTexas</v>
      </c>
      <c r="Y899" s="15" t="str">
        <f t="shared" si="6"/>
        <v>Low</v>
      </c>
    </row>
    <row r="900" hidden="1">
      <c r="A900" s="1">
        <v>42231.0</v>
      </c>
      <c r="B900" s="2" t="s">
        <v>1876</v>
      </c>
      <c r="C900" s="2">
        <v>3.0</v>
      </c>
      <c r="D900" s="2" t="s">
        <v>1877</v>
      </c>
      <c r="E900" s="2" t="s">
        <v>27</v>
      </c>
      <c r="F900" s="2" t="s">
        <v>1879</v>
      </c>
      <c r="G900" s="2" t="s">
        <v>29</v>
      </c>
      <c r="H900" s="2" t="s">
        <v>764</v>
      </c>
      <c r="I900" s="2" t="s">
        <v>428</v>
      </c>
      <c r="J900" s="2" t="s">
        <v>76</v>
      </c>
      <c r="K900" s="2" t="s">
        <v>77</v>
      </c>
      <c r="L900" s="10">
        <v>42234.0</v>
      </c>
      <c r="M900" s="2" t="s">
        <v>34</v>
      </c>
      <c r="N900" s="11">
        <v>0.2</v>
      </c>
      <c r="O900" s="12">
        <v>10.0</v>
      </c>
      <c r="P900" s="13">
        <v>0.31</v>
      </c>
      <c r="Q900" s="13">
        <v>31.0</v>
      </c>
      <c r="R900" s="13">
        <f t="shared" si="1"/>
        <v>38.75</v>
      </c>
      <c r="S900" s="14">
        <f t="shared" si="2"/>
        <v>12.91666667</v>
      </c>
      <c r="T900" s="14">
        <f t="shared" si="3"/>
        <v>0.3225806452</v>
      </c>
      <c r="U900" s="15" t="str">
        <f>vlookup(F900,'Sub categories'!$A:$C,3,False)</f>
        <v>Accessories</v>
      </c>
      <c r="V900" s="16">
        <f t="shared" si="4"/>
        <v>3</v>
      </c>
      <c r="W900" s="17">
        <f t="array" ref="W900">INDEX(shipping_prices!$C$1:$F2127,MATCH(I900,shipping_prices!$A$1:$A2127,0),MATCH(M900,shipping_prices!$C$1:$F$1,0))</f>
        <v>13.62</v>
      </c>
      <c r="X900" s="15" t="str">
        <f t="shared" si="5"/>
        <v>Melanie SeiteLaredoTexas</v>
      </c>
      <c r="Y900" s="15" t="str">
        <f t="shared" si="6"/>
        <v>Low</v>
      </c>
    </row>
    <row r="901" hidden="1">
      <c r="A901" s="1">
        <v>42231.0</v>
      </c>
      <c r="B901" s="2" t="s">
        <v>1880</v>
      </c>
      <c r="C901" s="2">
        <v>2.0</v>
      </c>
      <c r="D901" s="2" t="s">
        <v>825</v>
      </c>
      <c r="E901" s="2" t="s">
        <v>27</v>
      </c>
      <c r="F901" s="2" t="s">
        <v>1881</v>
      </c>
      <c r="G901" s="2" t="s">
        <v>39</v>
      </c>
      <c r="H901" s="2" t="s">
        <v>51</v>
      </c>
      <c r="I901" s="2" t="s">
        <v>1882</v>
      </c>
      <c r="J901" s="2" t="s">
        <v>159</v>
      </c>
      <c r="K901" s="2" t="s">
        <v>43</v>
      </c>
      <c r="L901" s="10">
        <v>42241.0</v>
      </c>
      <c r="M901" s="2" t="s">
        <v>90</v>
      </c>
      <c r="N901" s="11">
        <v>0.0</v>
      </c>
      <c r="O901" s="12">
        <v>21.0</v>
      </c>
      <c r="P901" s="13">
        <v>0.46</v>
      </c>
      <c r="Q901" s="13">
        <v>46.0</v>
      </c>
      <c r="R901" s="13">
        <f t="shared" si="1"/>
        <v>46</v>
      </c>
      <c r="S901" s="14">
        <f t="shared" si="2"/>
        <v>23</v>
      </c>
      <c r="T901" s="14">
        <f t="shared" si="3"/>
        <v>0.4565217391</v>
      </c>
      <c r="U901" s="15" t="str">
        <f>vlookup(F901,'Sub categories'!$A:$C,3,False)</f>
        <v>Paper</v>
      </c>
      <c r="V901" s="16">
        <f t="shared" si="4"/>
        <v>10</v>
      </c>
      <c r="W901" s="17">
        <f t="array" ref="W901">INDEX(shipping_prices!$C$1:$F2128,MATCH(I901,shipping_prices!$A$1:$A2128,0),MATCH(M901,shipping_prices!$C$1:$F$1,0))</f>
        <v>5.66</v>
      </c>
      <c r="X901" s="15" t="str">
        <f t="shared" si="5"/>
        <v>Jim KarlssonOlympiaWashington</v>
      </c>
      <c r="Y901" s="15" t="str">
        <f t="shared" si="6"/>
        <v>Low</v>
      </c>
    </row>
    <row r="902">
      <c r="A902" s="1">
        <v>42231.0</v>
      </c>
      <c r="B902" s="2" t="s">
        <v>1880</v>
      </c>
      <c r="C902" s="2">
        <v>5.0</v>
      </c>
      <c r="D902" s="2" t="s">
        <v>825</v>
      </c>
      <c r="E902" s="2" t="s">
        <v>27</v>
      </c>
      <c r="F902" s="2" t="s">
        <v>82</v>
      </c>
      <c r="G902" s="2" t="s">
        <v>45</v>
      </c>
      <c r="H902" s="2" t="s">
        <v>83</v>
      </c>
      <c r="I902" s="2" t="s">
        <v>1882</v>
      </c>
      <c r="J902" s="2" t="s">
        <v>159</v>
      </c>
      <c r="K902" s="2" t="s">
        <v>43</v>
      </c>
      <c r="L902" s="10">
        <v>42241.0</v>
      </c>
      <c r="M902" s="2" t="s">
        <v>90</v>
      </c>
      <c r="N902" s="11">
        <v>0.2</v>
      </c>
      <c r="O902" s="12">
        <v>45.0</v>
      </c>
      <c r="P902" s="13">
        <v>0.08</v>
      </c>
      <c r="Q902" s="13">
        <v>604.0</v>
      </c>
      <c r="R902" s="13">
        <f t="shared" si="1"/>
        <v>755</v>
      </c>
      <c r="S902" s="14">
        <f t="shared" si="2"/>
        <v>151</v>
      </c>
      <c r="T902" s="14">
        <f t="shared" si="3"/>
        <v>0.07450331126</v>
      </c>
      <c r="U902" s="15" t="str">
        <f>vlookup(F902,'Sub categories'!$A:$C,3,False)</f>
        <v>Chairs</v>
      </c>
      <c r="V902" s="16">
        <f t="shared" si="4"/>
        <v>10</v>
      </c>
      <c r="W902" s="17">
        <f t="array" ref="W902">INDEX(shipping_prices!$C$1:$F2129,MATCH(I902,shipping_prices!$A$1:$A2129,0),MATCH(M902,shipping_prices!$C$1:$F$1,0))</f>
        <v>5.66</v>
      </c>
      <c r="X902" s="15" t="str">
        <f t="shared" si="5"/>
        <v>Jim KarlssonOlympiaWashington</v>
      </c>
      <c r="Y902" s="15" t="str">
        <f t="shared" si="6"/>
        <v>High</v>
      </c>
    </row>
    <row r="903">
      <c r="A903" s="1">
        <v>42232.0</v>
      </c>
      <c r="B903" s="2" t="s">
        <v>1883</v>
      </c>
      <c r="C903" s="2">
        <v>6.0</v>
      </c>
      <c r="D903" s="2" t="s">
        <v>1884</v>
      </c>
      <c r="E903" s="2" t="s">
        <v>27</v>
      </c>
      <c r="F903" s="2" t="s">
        <v>403</v>
      </c>
      <c r="G903" s="2" t="s">
        <v>45</v>
      </c>
      <c r="H903" s="2" t="s">
        <v>404</v>
      </c>
      <c r="I903" s="2" t="s">
        <v>158</v>
      </c>
      <c r="J903" s="2" t="s">
        <v>159</v>
      </c>
      <c r="K903" s="2" t="s">
        <v>43</v>
      </c>
      <c r="L903" s="10">
        <v>42239.0</v>
      </c>
      <c r="M903" s="2" t="s">
        <v>90</v>
      </c>
      <c r="N903" s="11">
        <v>0.0</v>
      </c>
      <c r="O903" s="12">
        <v>113.0</v>
      </c>
      <c r="P903" s="13">
        <v>0.22</v>
      </c>
      <c r="Q903" s="13">
        <v>516.0</v>
      </c>
      <c r="R903" s="13">
        <f t="shared" si="1"/>
        <v>516</v>
      </c>
      <c r="S903" s="14">
        <f t="shared" si="2"/>
        <v>86</v>
      </c>
      <c r="T903" s="14">
        <f t="shared" si="3"/>
        <v>0.2189922481</v>
      </c>
      <c r="U903" s="15" t="str">
        <f>vlookup(F903,'Sub categories'!$A:$C,3,False)</f>
        <v>Tables</v>
      </c>
      <c r="V903" s="16">
        <f t="shared" si="4"/>
        <v>7</v>
      </c>
      <c r="W903" s="17">
        <f t="array" ref="W903">INDEX(shipping_prices!$C$1:$F2130,MATCH(I903,shipping_prices!$A$1:$A2130,0),MATCH(M903,shipping_prices!$C$1:$F$1,0))</f>
        <v>3.06</v>
      </c>
      <c r="X903" s="15" t="str">
        <f t="shared" si="5"/>
        <v>Steven CartwrightSeattleWashington</v>
      </c>
      <c r="Y903" s="15" t="str">
        <f t="shared" si="6"/>
        <v>High</v>
      </c>
    </row>
    <row r="904" hidden="1">
      <c r="A904" s="1">
        <v>42233.0</v>
      </c>
      <c r="B904" s="2" t="s">
        <v>1885</v>
      </c>
      <c r="C904" s="2">
        <v>2.0</v>
      </c>
      <c r="D904" s="2" t="s">
        <v>1886</v>
      </c>
      <c r="E904" s="2" t="s">
        <v>37</v>
      </c>
      <c r="F904" s="2" t="s">
        <v>1887</v>
      </c>
      <c r="G904" s="2" t="s">
        <v>39</v>
      </c>
      <c r="H904" s="2" t="s">
        <v>51</v>
      </c>
      <c r="I904" s="2" t="s">
        <v>41</v>
      </c>
      <c r="J904" s="2" t="s">
        <v>42</v>
      </c>
      <c r="K904" s="2" t="s">
        <v>43</v>
      </c>
      <c r="L904" s="10">
        <v>42233.0</v>
      </c>
      <c r="M904" s="2" t="s">
        <v>469</v>
      </c>
      <c r="N904" s="11">
        <v>0.0</v>
      </c>
      <c r="O904" s="12">
        <v>6.0</v>
      </c>
      <c r="P904" s="13">
        <v>0.48</v>
      </c>
      <c r="Q904" s="13">
        <v>13.0</v>
      </c>
      <c r="R904" s="13">
        <f t="shared" si="1"/>
        <v>13</v>
      </c>
      <c r="S904" s="14">
        <f t="shared" si="2"/>
        <v>6.5</v>
      </c>
      <c r="T904" s="14">
        <f t="shared" si="3"/>
        <v>0.4615384615</v>
      </c>
      <c r="U904" s="15" t="str">
        <f>vlookup(F904,'Sub categories'!$A:$C,3,False)</f>
        <v>Paper</v>
      </c>
      <c r="V904" s="16">
        <f t="shared" si="4"/>
        <v>0</v>
      </c>
      <c r="W904" s="17">
        <f t="array" ref="W904">INDEX(shipping_prices!$C$1:$F2131,MATCH(I904,shipping_prices!$A$1:$A2131,0),MATCH(M904,shipping_prices!$C$1:$F$1,0))</f>
        <v>54.15</v>
      </c>
      <c r="X904" s="15" t="str">
        <f t="shared" si="5"/>
        <v>Hilary HoldenSan FranciscoCalifornia</v>
      </c>
      <c r="Y904" s="15" t="str">
        <f t="shared" si="6"/>
        <v>Low</v>
      </c>
    </row>
    <row r="905" hidden="1">
      <c r="A905" s="1">
        <v>42233.0</v>
      </c>
      <c r="B905" s="2" t="s">
        <v>1885</v>
      </c>
      <c r="C905" s="2">
        <v>2.0</v>
      </c>
      <c r="D905" s="2" t="s">
        <v>1886</v>
      </c>
      <c r="E905" s="2" t="s">
        <v>37</v>
      </c>
      <c r="F905" s="2" t="s">
        <v>1888</v>
      </c>
      <c r="G905" s="2" t="s">
        <v>39</v>
      </c>
      <c r="H905" s="2" t="s">
        <v>51</v>
      </c>
      <c r="I905" s="2" t="s">
        <v>41</v>
      </c>
      <c r="J905" s="2" t="s">
        <v>42</v>
      </c>
      <c r="K905" s="2" t="s">
        <v>43</v>
      </c>
      <c r="L905" s="10">
        <v>42233.0</v>
      </c>
      <c r="M905" s="2" t="s">
        <v>469</v>
      </c>
      <c r="N905" s="11">
        <v>0.0</v>
      </c>
      <c r="O905" s="12">
        <v>54.0</v>
      </c>
      <c r="P905" s="13">
        <v>0.49</v>
      </c>
      <c r="Q905" s="13">
        <v>110.0</v>
      </c>
      <c r="R905" s="13">
        <f t="shared" si="1"/>
        <v>110</v>
      </c>
      <c r="S905" s="14">
        <f t="shared" si="2"/>
        <v>55</v>
      </c>
      <c r="T905" s="14">
        <f t="shared" si="3"/>
        <v>0.4909090909</v>
      </c>
      <c r="U905" s="15" t="str">
        <f>vlookup(F905,'Sub categories'!$A:$C,3,False)</f>
        <v>Paper</v>
      </c>
      <c r="V905" s="16">
        <f t="shared" si="4"/>
        <v>0</v>
      </c>
      <c r="W905" s="17">
        <f t="array" ref="W905">INDEX(shipping_prices!$C$1:$F2132,MATCH(I905,shipping_prices!$A$1:$A2132,0),MATCH(M905,shipping_prices!$C$1:$F$1,0))</f>
        <v>54.15</v>
      </c>
      <c r="X905" s="15" t="str">
        <f t="shared" si="5"/>
        <v>Hilary HoldenSan FranciscoCalifornia</v>
      </c>
      <c r="Y905" s="15" t="str">
        <f t="shared" si="6"/>
        <v>High</v>
      </c>
    </row>
    <row r="906" hidden="1">
      <c r="A906" s="1">
        <v>42233.0</v>
      </c>
      <c r="B906" s="2" t="s">
        <v>1889</v>
      </c>
      <c r="C906" s="2">
        <v>3.0</v>
      </c>
      <c r="D906" s="2" t="s">
        <v>1890</v>
      </c>
      <c r="E906" s="2" t="s">
        <v>27</v>
      </c>
      <c r="F906" s="2" t="s">
        <v>1891</v>
      </c>
      <c r="G906" s="2" t="s">
        <v>39</v>
      </c>
      <c r="H906" s="2" t="s">
        <v>193</v>
      </c>
      <c r="I906" s="2" t="s">
        <v>1892</v>
      </c>
      <c r="J906" s="2" t="s">
        <v>32</v>
      </c>
      <c r="K906" s="2" t="s">
        <v>33</v>
      </c>
      <c r="L906" s="10">
        <v>42235.0</v>
      </c>
      <c r="M906" s="2" t="s">
        <v>34</v>
      </c>
      <c r="N906" s="11">
        <v>0.2</v>
      </c>
      <c r="O906" s="12">
        <v>4.0</v>
      </c>
      <c r="P906" s="13">
        <v>0.36</v>
      </c>
      <c r="Q906" s="13">
        <v>11.0</v>
      </c>
      <c r="R906" s="13">
        <f t="shared" si="1"/>
        <v>13.75</v>
      </c>
      <c r="S906" s="14">
        <f t="shared" si="2"/>
        <v>4.583333333</v>
      </c>
      <c r="T906" s="14">
        <f t="shared" si="3"/>
        <v>0.3636363636</v>
      </c>
      <c r="U906" s="15" t="str">
        <f>vlookup(F906,'Sub categories'!$A:$C,3,False)</f>
        <v>Binders</v>
      </c>
      <c r="V906" s="16">
        <f t="shared" si="4"/>
        <v>2</v>
      </c>
      <c r="W906" s="17">
        <f t="array" ref="W906">INDEX(shipping_prices!$C$1:$F2133,MATCH(I906,shipping_prices!$A$1:$A2133,0),MATCH(M906,shipping_prices!$C$1:$F$1,0))</f>
        <v>11.1</v>
      </c>
      <c r="X906" s="15" t="str">
        <f t="shared" si="5"/>
        <v>Nathan CanoYonkersNew York</v>
      </c>
      <c r="Y906" s="15" t="str">
        <f t="shared" si="6"/>
        <v>Low</v>
      </c>
    </row>
    <row r="907" hidden="1">
      <c r="A907" s="1">
        <v>42233.0</v>
      </c>
      <c r="B907" s="2" t="s">
        <v>1889</v>
      </c>
      <c r="C907" s="2">
        <v>3.0</v>
      </c>
      <c r="D907" s="2" t="s">
        <v>1890</v>
      </c>
      <c r="E907" s="2" t="s">
        <v>27</v>
      </c>
      <c r="F907" s="2" t="s">
        <v>1893</v>
      </c>
      <c r="G907" s="2" t="s">
        <v>39</v>
      </c>
      <c r="H907" s="2" t="s">
        <v>182</v>
      </c>
      <c r="I907" s="2" t="s">
        <v>1892</v>
      </c>
      <c r="J907" s="2" t="s">
        <v>32</v>
      </c>
      <c r="K907" s="2" t="s">
        <v>33</v>
      </c>
      <c r="L907" s="10">
        <v>42235.0</v>
      </c>
      <c r="M907" s="2" t="s">
        <v>34</v>
      </c>
      <c r="N907" s="11">
        <v>0.2</v>
      </c>
      <c r="O907" s="12">
        <v>15.0</v>
      </c>
      <c r="P907" s="13">
        <v>0.36</v>
      </c>
      <c r="Q907" s="13">
        <v>40.0</v>
      </c>
      <c r="R907" s="13">
        <f t="shared" si="1"/>
        <v>50</v>
      </c>
      <c r="S907" s="14">
        <f t="shared" si="2"/>
        <v>16.66666667</v>
      </c>
      <c r="T907" s="14">
        <f t="shared" si="3"/>
        <v>0.375</v>
      </c>
      <c r="U907" s="15" t="str">
        <f>vlookup(F907,'Sub categories'!$A:$C,3,False)</f>
        <v>Binders</v>
      </c>
      <c r="V907" s="16">
        <f t="shared" si="4"/>
        <v>2</v>
      </c>
      <c r="W907" s="17">
        <f t="array" ref="W907">INDEX(shipping_prices!$C$1:$F2134,MATCH(I907,shipping_prices!$A$1:$A2134,0),MATCH(M907,shipping_prices!$C$1:$F$1,0))</f>
        <v>11.1</v>
      </c>
      <c r="X907" s="15" t="str">
        <f t="shared" si="5"/>
        <v>Nathan CanoYonkersNew York</v>
      </c>
      <c r="Y907" s="15" t="str">
        <f t="shared" si="6"/>
        <v>Low</v>
      </c>
    </row>
    <row r="908" hidden="1">
      <c r="A908" s="1">
        <v>42233.0</v>
      </c>
      <c r="B908" s="2" t="s">
        <v>1894</v>
      </c>
      <c r="C908" s="2">
        <v>4.0</v>
      </c>
      <c r="D908" s="2" t="s">
        <v>1895</v>
      </c>
      <c r="E908" s="2" t="s">
        <v>37</v>
      </c>
      <c r="F908" s="2" t="s">
        <v>976</v>
      </c>
      <c r="G908" s="2" t="s">
        <v>29</v>
      </c>
      <c r="H908" s="2" t="s">
        <v>554</v>
      </c>
      <c r="I908" s="2" t="s">
        <v>158</v>
      </c>
      <c r="J908" s="2" t="s">
        <v>159</v>
      </c>
      <c r="K908" s="2" t="s">
        <v>43</v>
      </c>
      <c r="L908" s="10">
        <v>42242.0</v>
      </c>
      <c r="M908" s="2" t="s">
        <v>34</v>
      </c>
      <c r="N908" s="11">
        <v>0.0</v>
      </c>
      <c r="O908" s="12">
        <v>2.0</v>
      </c>
      <c r="P908" s="13">
        <v>0.08</v>
      </c>
      <c r="Q908" s="13">
        <v>28.0</v>
      </c>
      <c r="R908" s="13">
        <f t="shared" si="1"/>
        <v>28</v>
      </c>
      <c r="S908" s="14">
        <f t="shared" si="2"/>
        <v>7</v>
      </c>
      <c r="T908" s="14">
        <f t="shared" si="3"/>
        <v>0.07142857143</v>
      </c>
      <c r="U908" s="15" t="str">
        <f>vlookup(F908,'Sub categories'!$A:$C,3,False)</f>
        <v>Accessories</v>
      </c>
      <c r="V908" s="16">
        <f t="shared" si="4"/>
        <v>9</v>
      </c>
      <c r="W908" s="17">
        <f t="array" ref="W908">INDEX(shipping_prices!$C$1:$F2135,MATCH(I908,shipping_prices!$A$1:$A2135,0),MATCH(M908,shipping_prices!$C$1:$F$1,0))</f>
        <v>7</v>
      </c>
      <c r="X908" s="15" t="str">
        <f t="shared" si="5"/>
        <v>Patrick JonesSeattleWashington</v>
      </c>
      <c r="Y908" s="15" t="str">
        <f t="shared" si="6"/>
        <v>Low</v>
      </c>
    </row>
    <row r="909" hidden="1">
      <c r="A909" s="1">
        <v>42235.0</v>
      </c>
      <c r="B909" s="2" t="s">
        <v>1894</v>
      </c>
      <c r="C909" s="2">
        <v>6.0</v>
      </c>
      <c r="D909" s="2" t="s">
        <v>1895</v>
      </c>
      <c r="E909" s="2" t="s">
        <v>37</v>
      </c>
      <c r="F909" s="2" t="s">
        <v>1627</v>
      </c>
      <c r="G909" s="2" t="s">
        <v>29</v>
      </c>
      <c r="H909" s="2" t="s">
        <v>79</v>
      </c>
      <c r="I909" s="2" t="s">
        <v>158</v>
      </c>
      <c r="J909" s="2" t="s">
        <v>159</v>
      </c>
      <c r="K909" s="2" t="s">
        <v>43</v>
      </c>
      <c r="L909" s="10">
        <v>42242.0</v>
      </c>
      <c r="M909" s="2" t="s">
        <v>34</v>
      </c>
      <c r="N909" s="11">
        <v>0.2</v>
      </c>
      <c r="O909" s="12">
        <v>6.0</v>
      </c>
      <c r="P909" s="13">
        <v>0.1</v>
      </c>
      <c r="Q909" s="13">
        <v>57.0</v>
      </c>
      <c r="R909" s="13">
        <f t="shared" si="1"/>
        <v>71.25</v>
      </c>
      <c r="S909" s="14">
        <f t="shared" si="2"/>
        <v>11.875</v>
      </c>
      <c r="T909" s="14">
        <f t="shared" si="3"/>
        <v>0.1052631579</v>
      </c>
      <c r="U909" s="15" t="str">
        <f>vlookup(F909,'Sub categories'!$A:$C,3,False)</f>
        <v>Phones</v>
      </c>
      <c r="V909" s="16">
        <f t="shared" si="4"/>
        <v>7</v>
      </c>
      <c r="W909" s="17">
        <f t="array" ref="W909">INDEX(shipping_prices!$C$1:$F2136,MATCH(I909,shipping_prices!$A$1:$A2136,0),MATCH(M909,shipping_prices!$C$1:$F$1,0))</f>
        <v>7</v>
      </c>
      <c r="X909" s="15" t="str">
        <f t="shared" si="5"/>
        <v>Patrick JonesSeattleWashington</v>
      </c>
      <c r="Y909" s="15" t="str">
        <f t="shared" si="6"/>
        <v>Low</v>
      </c>
    </row>
    <row r="910" hidden="1">
      <c r="A910" s="1">
        <v>42235.0</v>
      </c>
      <c r="B910" s="2" t="s">
        <v>1896</v>
      </c>
      <c r="C910" s="2">
        <v>2.0</v>
      </c>
      <c r="D910" s="2" t="s">
        <v>1897</v>
      </c>
      <c r="E910" s="2" t="s">
        <v>27</v>
      </c>
      <c r="F910" s="2" t="s">
        <v>1154</v>
      </c>
      <c r="G910" s="2" t="s">
        <v>39</v>
      </c>
      <c r="H910" s="2" t="s">
        <v>193</v>
      </c>
      <c r="I910" s="2" t="s">
        <v>163</v>
      </c>
      <c r="J910" s="2" t="s">
        <v>164</v>
      </c>
      <c r="K910" s="2" t="s">
        <v>33</v>
      </c>
      <c r="L910" s="10">
        <v>42247.0</v>
      </c>
      <c r="M910" s="2" t="s">
        <v>34</v>
      </c>
      <c r="N910" s="11">
        <v>0.2</v>
      </c>
      <c r="O910" s="12">
        <v>2.0</v>
      </c>
      <c r="P910" s="13">
        <v>0.35</v>
      </c>
      <c r="Q910" s="13">
        <v>5.0</v>
      </c>
      <c r="R910" s="13">
        <f t="shared" si="1"/>
        <v>6.25</v>
      </c>
      <c r="S910" s="14">
        <f t="shared" si="2"/>
        <v>3.125</v>
      </c>
      <c r="T910" s="14">
        <f t="shared" si="3"/>
        <v>0.4</v>
      </c>
      <c r="U910" s="15" t="str">
        <f>vlookup(F910,'Sub categories'!$A:$C,3,False)</f>
        <v>Labels</v>
      </c>
      <c r="V910" s="16">
        <f t="shared" si="4"/>
        <v>12</v>
      </c>
      <c r="W910" s="17">
        <f t="array" ref="W910">INDEX(shipping_prices!$C$1:$F2137,MATCH(I910,shipping_prices!$A$1:$A2137,0),MATCH(M910,shipping_prices!$C$1:$F$1,0))</f>
        <v>7.98</v>
      </c>
      <c r="X910" s="15" t="str">
        <f t="shared" si="5"/>
        <v>Corey-LockPhiladelphiaPennsylvania</v>
      </c>
      <c r="Y910" s="15" t="str">
        <f t="shared" si="6"/>
        <v>Low</v>
      </c>
    </row>
    <row r="911" hidden="1">
      <c r="A911" s="1">
        <v>42235.0</v>
      </c>
      <c r="B911" s="2" t="s">
        <v>1898</v>
      </c>
      <c r="C911" s="2">
        <v>6.0</v>
      </c>
      <c r="D911" s="2" t="s">
        <v>953</v>
      </c>
      <c r="E911" s="2" t="s">
        <v>37</v>
      </c>
      <c r="F911" s="2" t="s">
        <v>287</v>
      </c>
      <c r="G911" s="2" t="s">
        <v>39</v>
      </c>
      <c r="H911" s="2" t="s">
        <v>288</v>
      </c>
      <c r="I911" s="2" t="s">
        <v>1651</v>
      </c>
      <c r="J911" s="2" t="s">
        <v>218</v>
      </c>
      <c r="K911" s="2" t="s">
        <v>54</v>
      </c>
      <c r="L911" s="10">
        <v>42243.0</v>
      </c>
      <c r="M911" s="2" t="s">
        <v>34</v>
      </c>
      <c r="N911" s="11">
        <v>0.0</v>
      </c>
      <c r="O911" s="12">
        <v>0.0</v>
      </c>
      <c r="P911" s="13">
        <v>0.0</v>
      </c>
      <c r="Q911" s="13">
        <v>829.0</v>
      </c>
      <c r="R911" s="13">
        <f t="shared" si="1"/>
        <v>829</v>
      </c>
      <c r="S911" s="14">
        <f t="shared" si="2"/>
        <v>138.1666667</v>
      </c>
      <c r="T911" s="14">
        <f t="shared" si="3"/>
        <v>0</v>
      </c>
      <c r="U911" s="15" t="str">
        <f>vlookup(F911,'Sub categories'!$A:$C,3,False)</f>
        <v>Storage</v>
      </c>
      <c r="V911" s="16">
        <f t="shared" si="4"/>
        <v>8</v>
      </c>
      <c r="W911" s="17">
        <f t="array" ref="W911">INDEX(shipping_prices!$C$1:$F2138,MATCH(I911,shipping_prices!$A$1:$A2138,0),MATCH(M911,shipping_prices!$C$1:$F$1,0))</f>
        <v>6.06</v>
      </c>
      <c r="X911" s="15" t="str">
        <f t="shared" si="5"/>
        <v>Dorothy BaddersHendersonKentucky</v>
      </c>
      <c r="Y911" s="15" t="str">
        <f t="shared" si="6"/>
        <v>loss</v>
      </c>
    </row>
    <row r="912">
      <c r="A912" s="1">
        <v>42235.0</v>
      </c>
      <c r="B912" s="2" t="s">
        <v>1899</v>
      </c>
      <c r="C912" s="2">
        <v>2.0</v>
      </c>
      <c r="D912" s="2" t="s">
        <v>1900</v>
      </c>
      <c r="E912" s="2" t="s">
        <v>49</v>
      </c>
      <c r="F912" s="2" t="s">
        <v>1901</v>
      </c>
      <c r="G912" s="2" t="s">
        <v>45</v>
      </c>
      <c r="H912" s="2" t="s">
        <v>380</v>
      </c>
      <c r="I912" s="2" t="s">
        <v>169</v>
      </c>
      <c r="J912" s="2" t="s">
        <v>42</v>
      </c>
      <c r="K912" s="2" t="s">
        <v>43</v>
      </c>
      <c r="L912" s="10">
        <v>42247.0</v>
      </c>
      <c r="M912" s="2" t="s">
        <v>142</v>
      </c>
      <c r="N912" s="11">
        <v>0.0</v>
      </c>
      <c r="O912" s="12">
        <v>15.0</v>
      </c>
      <c r="P912" s="13">
        <v>0.33</v>
      </c>
      <c r="Q912" s="13">
        <v>44.0</v>
      </c>
      <c r="R912" s="13">
        <f t="shared" si="1"/>
        <v>44</v>
      </c>
      <c r="S912" s="14">
        <f t="shared" si="2"/>
        <v>22</v>
      </c>
      <c r="T912" s="14">
        <f t="shared" si="3"/>
        <v>0.3409090909</v>
      </c>
      <c r="U912" s="15" t="str">
        <f>vlookup(F912,'Sub categories'!$A:$C,3,False)</f>
        <v>Furnishings</v>
      </c>
      <c r="V912" s="16">
        <f t="shared" si="4"/>
        <v>12</v>
      </c>
      <c r="W912" s="17">
        <f t="array" ref="W912">INDEX(shipping_prices!$C$1:$F2139,MATCH(I912,shipping_prices!$A$1:$A2139,0),MATCH(M912,shipping_prices!$C$1:$F$1,0))</f>
        <v>18.39</v>
      </c>
      <c r="X912" s="15" t="str">
        <f t="shared" si="5"/>
        <v>Chad CunninghamLos AngelesCalifornia</v>
      </c>
      <c r="Y912" s="15" t="str">
        <f t="shared" si="6"/>
        <v>Low</v>
      </c>
    </row>
    <row r="913">
      <c r="A913" s="1">
        <v>42235.0</v>
      </c>
      <c r="B913" s="2" t="s">
        <v>1899</v>
      </c>
      <c r="C913" s="2">
        <v>2.0</v>
      </c>
      <c r="D913" s="2" t="s">
        <v>1900</v>
      </c>
      <c r="E913" s="2" t="s">
        <v>49</v>
      </c>
      <c r="F913" s="2" t="s">
        <v>82</v>
      </c>
      <c r="G913" s="2" t="s">
        <v>45</v>
      </c>
      <c r="H913" s="2" t="s">
        <v>83</v>
      </c>
      <c r="I913" s="2" t="s">
        <v>169</v>
      </c>
      <c r="J913" s="2" t="s">
        <v>42</v>
      </c>
      <c r="K913" s="2" t="s">
        <v>43</v>
      </c>
      <c r="L913" s="10">
        <v>42247.0</v>
      </c>
      <c r="M913" s="2" t="s">
        <v>142</v>
      </c>
      <c r="N913" s="11">
        <v>0.2</v>
      </c>
      <c r="O913" s="12">
        <v>18.0</v>
      </c>
      <c r="P913" s="13">
        <v>0.08</v>
      </c>
      <c r="Q913" s="13">
        <v>242.0</v>
      </c>
      <c r="R913" s="13">
        <f t="shared" si="1"/>
        <v>302.5</v>
      </c>
      <c r="S913" s="14">
        <f t="shared" si="2"/>
        <v>151.25</v>
      </c>
      <c r="T913" s="14">
        <f t="shared" si="3"/>
        <v>0.07438016529</v>
      </c>
      <c r="U913" s="15" t="str">
        <f>vlookup(F913,'Sub categories'!$A:$C,3,False)</f>
        <v>Chairs</v>
      </c>
      <c r="V913" s="16">
        <f t="shared" si="4"/>
        <v>12</v>
      </c>
      <c r="W913" s="17">
        <f t="array" ref="W913">INDEX(shipping_prices!$C$1:$F2140,MATCH(I913,shipping_prices!$A$1:$A2140,0),MATCH(M913,shipping_prices!$C$1:$F$1,0))</f>
        <v>18.39</v>
      </c>
      <c r="X913" s="15" t="str">
        <f t="shared" si="5"/>
        <v>Chad CunninghamLos AngelesCalifornia</v>
      </c>
      <c r="Y913" s="15" t="str">
        <f t="shared" si="6"/>
        <v>Low</v>
      </c>
    </row>
    <row r="914" hidden="1">
      <c r="A914" s="1">
        <v>42235.0</v>
      </c>
      <c r="B914" s="2" t="s">
        <v>1899</v>
      </c>
      <c r="C914" s="2">
        <v>5.0</v>
      </c>
      <c r="D914" s="2" t="s">
        <v>1900</v>
      </c>
      <c r="E914" s="2" t="s">
        <v>49</v>
      </c>
      <c r="F914" s="2" t="s">
        <v>1902</v>
      </c>
      <c r="G914" s="2" t="s">
        <v>29</v>
      </c>
      <c r="H914" s="2" t="s">
        <v>1903</v>
      </c>
      <c r="I914" s="2" t="s">
        <v>169</v>
      </c>
      <c r="J914" s="2" t="s">
        <v>42</v>
      </c>
      <c r="K914" s="2" t="s">
        <v>43</v>
      </c>
      <c r="L914" s="10">
        <v>42247.0</v>
      </c>
      <c r="M914" s="2" t="s">
        <v>142</v>
      </c>
      <c r="N914" s="11">
        <v>0.0</v>
      </c>
      <c r="O914" s="12">
        <v>40.0</v>
      </c>
      <c r="P914" s="13">
        <v>0.1</v>
      </c>
      <c r="Q914" s="13">
        <v>395.0</v>
      </c>
      <c r="R914" s="13">
        <f t="shared" si="1"/>
        <v>395</v>
      </c>
      <c r="S914" s="14">
        <f t="shared" si="2"/>
        <v>79</v>
      </c>
      <c r="T914" s="14">
        <f t="shared" si="3"/>
        <v>0.1012658228</v>
      </c>
      <c r="U914" s="15" t="str">
        <f>vlookup(F914,'Sub categories'!$A:$C,3,False)</f>
        <v>Accessories</v>
      </c>
      <c r="V914" s="16">
        <f t="shared" si="4"/>
        <v>12</v>
      </c>
      <c r="W914" s="17">
        <f t="array" ref="W914">INDEX(shipping_prices!$C$1:$F2141,MATCH(I914,shipping_prices!$A$1:$A2141,0),MATCH(M914,shipping_prices!$C$1:$F$1,0))</f>
        <v>18.39</v>
      </c>
      <c r="X914" s="15" t="str">
        <f t="shared" si="5"/>
        <v>Chad CunninghamLos AngelesCalifornia</v>
      </c>
      <c r="Y914" s="15" t="str">
        <f t="shared" si="6"/>
        <v>High</v>
      </c>
    </row>
    <row r="915" hidden="1">
      <c r="A915" s="1">
        <v>42235.0</v>
      </c>
      <c r="B915" s="2" t="s">
        <v>1899</v>
      </c>
      <c r="C915" s="2">
        <v>4.0</v>
      </c>
      <c r="D915" s="2" t="s">
        <v>1900</v>
      </c>
      <c r="E915" s="2" t="s">
        <v>49</v>
      </c>
      <c r="F915" s="2" t="s">
        <v>1904</v>
      </c>
      <c r="G915" s="2" t="s">
        <v>29</v>
      </c>
      <c r="H915" s="2" t="s">
        <v>168</v>
      </c>
      <c r="I915" s="2" t="s">
        <v>169</v>
      </c>
      <c r="J915" s="2" t="s">
        <v>42</v>
      </c>
      <c r="K915" s="2" t="s">
        <v>43</v>
      </c>
      <c r="L915" s="10">
        <v>42247.0</v>
      </c>
      <c r="M915" s="2" t="s">
        <v>142</v>
      </c>
      <c r="N915" s="11">
        <v>0.2</v>
      </c>
      <c r="O915" s="12">
        <v>71.0</v>
      </c>
      <c r="P915" s="13">
        <v>0.11</v>
      </c>
      <c r="Q915" s="13">
        <v>627.0</v>
      </c>
      <c r="R915" s="13">
        <f t="shared" si="1"/>
        <v>783.75</v>
      </c>
      <c r="S915" s="14">
        <f t="shared" si="2"/>
        <v>195.9375</v>
      </c>
      <c r="T915" s="14">
        <f t="shared" si="3"/>
        <v>0.1132376396</v>
      </c>
      <c r="U915" s="15" t="str">
        <f>vlookup(F915,'Sub categories'!$A:$C,3,False)</f>
        <v>Phones</v>
      </c>
      <c r="V915" s="16">
        <f t="shared" si="4"/>
        <v>12</v>
      </c>
      <c r="W915" s="17">
        <f t="array" ref="W915">INDEX(shipping_prices!$C$1:$F2142,MATCH(I915,shipping_prices!$A$1:$A2142,0),MATCH(M915,shipping_prices!$C$1:$F$1,0))</f>
        <v>18.39</v>
      </c>
      <c r="X915" s="15" t="str">
        <f t="shared" si="5"/>
        <v>Chad CunninghamLos AngelesCalifornia</v>
      </c>
      <c r="Y915" s="15" t="str">
        <f t="shared" si="6"/>
        <v>High</v>
      </c>
    </row>
    <row r="916" hidden="1">
      <c r="A916" s="1">
        <v>42236.0</v>
      </c>
      <c r="B916" s="2" t="s">
        <v>1905</v>
      </c>
      <c r="C916" s="2">
        <v>3.0</v>
      </c>
      <c r="D916" s="2" t="s">
        <v>1906</v>
      </c>
      <c r="E916" s="2" t="s">
        <v>49</v>
      </c>
      <c r="F916" s="2" t="s">
        <v>1907</v>
      </c>
      <c r="G916" s="2" t="s">
        <v>39</v>
      </c>
      <c r="H916" s="2" t="s">
        <v>40</v>
      </c>
      <c r="I916" s="2" t="s">
        <v>1770</v>
      </c>
      <c r="J916" s="2" t="s">
        <v>89</v>
      </c>
      <c r="K916" s="2" t="s">
        <v>54</v>
      </c>
      <c r="L916" s="10">
        <v>42242.0</v>
      </c>
      <c r="M916" s="2" t="s">
        <v>142</v>
      </c>
      <c r="N916" s="11">
        <v>0.0</v>
      </c>
      <c r="O916" s="12">
        <v>29.0</v>
      </c>
      <c r="P916" s="13">
        <v>0.47</v>
      </c>
      <c r="Q916" s="13">
        <v>62.0</v>
      </c>
      <c r="R916" s="13">
        <f t="shared" si="1"/>
        <v>62</v>
      </c>
      <c r="S916" s="14">
        <f t="shared" si="2"/>
        <v>20.66666667</v>
      </c>
      <c r="T916" s="14">
        <f t="shared" si="3"/>
        <v>0.4677419355</v>
      </c>
      <c r="U916" s="15" t="str">
        <f>vlookup(F916,'Sub categories'!$A:$C,3,False)</f>
        <v>Binders</v>
      </c>
      <c r="V916" s="16">
        <f t="shared" si="4"/>
        <v>6</v>
      </c>
      <c r="W916" s="17">
        <f t="array" ref="W916">INDEX(shipping_prices!$C$1:$F2143,MATCH(I916,shipping_prices!$A$1:$A2143,0),MATCH(M916,shipping_prices!$C$1:$F$1,0))</f>
        <v>21.22</v>
      </c>
      <c r="X916" s="15" t="str">
        <f t="shared" si="5"/>
        <v>Penelope SewallHarrisonburgVirginia</v>
      </c>
      <c r="Y916" s="15" t="str">
        <f t="shared" si="6"/>
        <v>Low</v>
      </c>
    </row>
    <row r="917" hidden="1">
      <c r="A917" s="1">
        <v>42236.0</v>
      </c>
      <c r="B917" s="2" t="s">
        <v>1905</v>
      </c>
      <c r="C917" s="2">
        <v>2.0</v>
      </c>
      <c r="D917" s="2" t="s">
        <v>1906</v>
      </c>
      <c r="E917" s="2" t="s">
        <v>49</v>
      </c>
      <c r="F917" s="2" t="s">
        <v>409</v>
      </c>
      <c r="G917" s="2" t="s">
        <v>39</v>
      </c>
      <c r="H917" s="2" t="s">
        <v>288</v>
      </c>
      <c r="I917" s="2" t="s">
        <v>1770</v>
      </c>
      <c r="J917" s="2" t="s">
        <v>89</v>
      </c>
      <c r="K917" s="2" t="s">
        <v>54</v>
      </c>
      <c r="L917" s="10">
        <v>42242.0</v>
      </c>
      <c r="M917" s="2" t="s">
        <v>142</v>
      </c>
      <c r="N917" s="11">
        <v>0.0</v>
      </c>
      <c r="O917" s="12">
        <v>0.0</v>
      </c>
      <c r="P917" s="13">
        <v>0.0</v>
      </c>
      <c r="Q917" s="13">
        <v>122.0</v>
      </c>
      <c r="R917" s="13">
        <f t="shared" si="1"/>
        <v>122</v>
      </c>
      <c r="S917" s="14">
        <f t="shared" si="2"/>
        <v>61</v>
      </c>
      <c r="T917" s="14">
        <f t="shared" si="3"/>
        <v>0</v>
      </c>
      <c r="U917" s="15" t="str">
        <f>vlookup(F917,'Sub categories'!$A:$C,3,False)</f>
        <v>Storage</v>
      </c>
      <c r="V917" s="16">
        <f t="shared" si="4"/>
        <v>6</v>
      </c>
      <c r="W917" s="17">
        <f t="array" ref="W917">INDEX(shipping_prices!$C$1:$F2144,MATCH(I917,shipping_prices!$A$1:$A2144,0),MATCH(M917,shipping_prices!$C$1:$F$1,0))</f>
        <v>21.22</v>
      </c>
      <c r="X917" s="15" t="str">
        <f t="shared" si="5"/>
        <v>Penelope SewallHarrisonburgVirginia</v>
      </c>
      <c r="Y917" s="15" t="str">
        <f t="shared" si="6"/>
        <v>loss</v>
      </c>
    </row>
    <row r="918">
      <c r="A918" s="1">
        <v>42236.0</v>
      </c>
      <c r="B918" s="2" t="s">
        <v>1905</v>
      </c>
      <c r="C918" s="2">
        <v>2.0</v>
      </c>
      <c r="D918" s="2" t="s">
        <v>1906</v>
      </c>
      <c r="E918" s="2" t="s">
        <v>49</v>
      </c>
      <c r="F918" s="2" t="s">
        <v>1908</v>
      </c>
      <c r="G918" s="2" t="s">
        <v>45</v>
      </c>
      <c r="H918" s="2" t="s">
        <v>46</v>
      </c>
      <c r="I918" s="2" t="s">
        <v>1770</v>
      </c>
      <c r="J918" s="2" t="s">
        <v>89</v>
      </c>
      <c r="K918" s="2" t="s">
        <v>54</v>
      </c>
      <c r="L918" s="10">
        <v>42242.0</v>
      </c>
      <c r="M918" s="2" t="s">
        <v>142</v>
      </c>
      <c r="N918" s="11">
        <v>0.0</v>
      </c>
      <c r="O918" s="12">
        <v>100.0</v>
      </c>
      <c r="P918" s="13">
        <v>0.22</v>
      </c>
      <c r="Q918" s="13">
        <v>455.0</v>
      </c>
      <c r="R918" s="13">
        <f t="shared" si="1"/>
        <v>455</v>
      </c>
      <c r="S918" s="14">
        <f t="shared" si="2"/>
        <v>227.5</v>
      </c>
      <c r="T918" s="14">
        <f t="shared" si="3"/>
        <v>0.2197802198</v>
      </c>
      <c r="U918" s="15" t="str">
        <f>vlookup(F918,'Sub categories'!$A:$C,3,False)</f>
        <v>Tables</v>
      </c>
      <c r="V918" s="16">
        <f t="shared" si="4"/>
        <v>6</v>
      </c>
      <c r="W918" s="17">
        <f t="array" ref="W918">INDEX(shipping_prices!$C$1:$F2145,MATCH(I918,shipping_prices!$A$1:$A2145,0),MATCH(M918,shipping_prices!$C$1:$F$1,0))</f>
        <v>21.22</v>
      </c>
      <c r="X918" s="15" t="str">
        <f t="shared" si="5"/>
        <v>Penelope SewallHarrisonburgVirginia</v>
      </c>
      <c r="Y918" s="15" t="str">
        <f t="shared" si="6"/>
        <v>High</v>
      </c>
    </row>
    <row r="919">
      <c r="A919" s="1">
        <v>42236.0</v>
      </c>
      <c r="B919" s="2" t="s">
        <v>1905</v>
      </c>
      <c r="C919" s="2">
        <v>7.0</v>
      </c>
      <c r="D919" s="2" t="s">
        <v>1906</v>
      </c>
      <c r="E919" s="2" t="s">
        <v>49</v>
      </c>
      <c r="F919" s="2" t="s">
        <v>1909</v>
      </c>
      <c r="G919" s="2" t="s">
        <v>45</v>
      </c>
      <c r="H919" s="2" t="s">
        <v>1035</v>
      </c>
      <c r="I919" s="2" t="s">
        <v>1770</v>
      </c>
      <c r="J919" s="2" t="s">
        <v>89</v>
      </c>
      <c r="K919" s="2" t="s">
        <v>54</v>
      </c>
      <c r="L919" s="10">
        <v>42242.0</v>
      </c>
      <c r="M919" s="2" t="s">
        <v>142</v>
      </c>
      <c r="N919" s="11">
        <v>0.0</v>
      </c>
      <c r="O919" s="12">
        <v>494.0</v>
      </c>
      <c r="P919" s="13">
        <v>0.22</v>
      </c>
      <c r="Q919" s="13">
        <v>2244.0</v>
      </c>
      <c r="R919" s="13">
        <f t="shared" si="1"/>
        <v>2244</v>
      </c>
      <c r="S919" s="14">
        <f t="shared" si="2"/>
        <v>320.5714286</v>
      </c>
      <c r="T919" s="14">
        <f t="shared" si="3"/>
        <v>0.2201426025</v>
      </c>
      <c r="U919" s="15" t="str">
        <f>vlookup(F919,'Sub categories'!$A:$C,3,False)</f>
        <v>Tables</v>
      </c>
      <c r="V919" s="16">
        <f t="shared" si="4"/>
        <v>6</v>
      </c>
      <c r="W919" s="17">
        <f t="array" ref="W919">INDEX(shipping_prices!$C$1:$F2146,MATCH(I919,shipping_prices!$A$1:$A2146,0),MATCH(M919,shipping_prices!$C$1:$F$1,0))</f>
        <v>21.22</v>
      </c>
      <c r="X919" s="15" t="str">
        <f t="shared" si="5"/>
        <v>Penelope SewallHarrisonburgVirginia</v>
      </c>
      <c r="Y919" s="15" t="str">
        <f t="shared" si="6"/>
        <v>High</v>
      </c>
    </row>
    <row r="920">
      <c r="A920" s="1">
        <v>42238.0</v>
      </c>
      <c r="B920" s="2" t="s">
        <v>1910</v>
      </c>
      <c r="C920" s="2">
        <v>8.0</v>
      </c>
      <c r="D920" s="2" t="s">
        <v>1911</v>
      </c>
      <c r="E920" s="2" t="s">
        <v>27</v>
      </c>
      <c r="F920" s="2" t="s">
        <v>1912</v>
      </c>
      <c r="G920" s="2" t="s">
        <v>45</v>
      </c>
      <c r="H920" s="2" t="s">
        <v>227</v>
      </c>
      <c r="I920" s="2" t="s">
        <v>1913</v>
      </c>
      <c r="J920" s="2" t="s">
        <v>282</v>
      </c>
      <c r="K920" s="2" t="s">
        <v>77</v>
      </c>
      <c r="L920" s="10">
        <v>42241.0</v>
      </c>
      <c r="M920" s="2" t="s">
        <v>34</v>
      </c>
      <c r="N920" s="11">
        <v>0.0</v>
      </c>
      <c r="O920" s="12">
        <v>32.0</v>
      </c>
      <c r="P920" s="13">
        <v>0.05</v>
      </c>
      <c r="Q920" s="13">
        <v>648.0</v>
      </c>
      <c r="R920" s="13">
        <f t="shared" si="1"/>
        <v>648</v>
      </c>
      <c r="S920" s="14">
        <f t="shared" si="2"/>
        <v>81</v>
      </c>
      <c r="T920" s="14">
        <f t="shared" si="3"/>
        <v>0.04938271605</v>
      </c>
      <c r="U920" s="15" t="str">
        <f>vlookup(F920,'Sub categories'!$A:$C,3,False)</f>
        <v>Chairs</v>
      </c>
      <c r="V920" s="16">
        <f t="shared" si="4"/>
        <v>3</v>
      </c>
      <c r="W920" s="17">
        <f t="array" ref="W920">INDEX(shipping_prices!$C$1:$F2147,MATCH(I920,shipping_prices!$A$1:$A2147,0),MATCH(M920,shipping_prices!$C$1:$F$1,0))</f>
        <v>6.51</v>
      </c>
      <c r="X920" s="15" t="str">
        <f t="shared" si="5"/>
        <v>Sonia CooleyMishawakaIndiana</v>
      </c>
      <c r="Y920" s="15" t="str">
        <f t="shared" si="6"/>
        <v>High</v>
      </c>
    </row>
    <row r="921" hidden="1">
      <c r="A921" s="1">
        <v>42238.0</v>
      </c>
      <c r="B921" s="2" t="s">
        <v>1914</v>
      </c>
      <c r="C921" s="2">
        <v>6.0</v>
      </c>
      <c r="D921" s="2" t="s">
        <v>1915</v>
      </c>
      <c r="E921" s="2" t="s">
        <v>37</v>
      </c>
      <c r="F921" s="2" t="s">
        <v>1916</v>
      </c>
      <c r="G921" s="2" t="s">
        <v>39</v>
      </c>
      <c r="H921" s="2" t="s">
        <v>79</v>
      </c>
      <c r="I921" s="2" t="s">
        <v>1000</v>
      </c>
      <c r="J921" s="2" t="s">
        <v>164</v>
      </c>
      <c r="K921" s="2" t="s">
        <v>33</v>
      </c>
      <c r="L921" s="10">
        <v>42248.0</v>
      </c>
      <c r="M921" s="2" t="s">
        <v>34</v>
      </c>
      <c r="N921" s="11">
        <v>0.7</v>
      </c>
      <c r="O921" s="12">
        <v>-36.0</v>
      </c>
      <c r="P921" s="13">
        <v>-0.8</v>
      </c>
      <c r="Q921" s="13">
        <v>45.0</v>
      </c>
      <c r="R921" s="13">
        <f t="shared" si="1"/>
        <v>150</v>
      </c>
      <c r="S921" s="14">
        <f t="shared" si="2"/>
        <v>25</v>
      </c>
      <c r="T921" s="14">
        <f t="shared" si="3"/>
        <v>-0.8</v>
      </c>
      <c r="U921" s="15" t="str">
        <f>vlookup(F921,'Sub categories'!$A:$C,3,False)</f>
        <v>Binders</v>
      </c>
      <c r="V921" s="16">
        <f t="shared" si="4"/>
        <v>10</v>
      </c>
      <c r="W921" s="17">
        <f t="array" ref="W921">INDEX(shipping_prices!$C$1:$F2148,MATCH(I921,shipping_prices!$A$1:$A2148,0),MATCH(M921,shipping_prices!$C$1:$F$1,0))</f>
        <v>13.94</v>
      </c>
      <c r="X921" s="15" t="str">
        <f t="shared" si="5"/>
        <v>Guy PhonelyLancasterPennsylvania</v>
      </c>
      <c r="Y921" s="15" t="str">
        <f t="shared" si="6"/>
        <v>loss</v>
      </c>
    </row>
    <row r="922">
      <c r="A922" s="1">
        <v>42238.0</v>
      </c>
      <c r="B922" s="2" t="s">
        <v>1917</v>
      </c>
      <c r="C922" s="2">
        <v>2.0</v>
      </c>
      <c r="D922" s="2" t="s">
        <v>1918</v>
      </c>
      <c r="E922" s="2" t="s">
        <v>27</v>
      </c>
      <c r="F922" s="2" t="s">
        <v>1919</v>
      </c>
      <c r="G922" s="2" t="s">
        <v>45</v>
      </c>
      <c r="H922" s="2" t="s">
        <v>79</v>
      </c>
      <c r="I922" s="2" t="s">
        <v>559</v>
      </c>
      <c r="J922" s="2" t="s">
        <v>53</v>
      </c>
      <c r="K922" s="2" t="s">
        <v>54</v>
      </c>
      <c r="L922" s="10">
        <v>42249.0</v>
      </c>
      <c r="M922" s="2" t="s">
        <v>142</v>
      </c>
      <c r="N922" s="11">
        <v>0.2</v>
      </c>
      <c r="O922" s="12">
        <v>2.0</v>
      </c>
      <c r="P922" s="13">
        <v>0.06</v>
      </c>
      <c r="Q922" s="13">
        <v>32.0</v>
      </c>
      <c r="R922" s="13">
        <f t="shared" si="1"/>
        <v>40</v>
      </c>
      <c r="S922" s="14">
        <f t="shared" si="2"/>
        <v>20</v>
      </c>
      <c r="T922" s="14">
        <f t="shared" si="3"/>
        <v>0.0625</v>
      </c>
      <c r="U922" s="15" t="str">
        <f>vlookup(F922,'Sub categories'!$A:$C,3,False)</f>
        <v>Furnishings</v>
      </c>
      <c r="V922" s="16">
        <f t="shared" si="4"/>
        <v>11</v>
      </c>
      <c r="W922" s="17">
        <f t="array" ref="W922">INDEX(shipping_prices!$C$1:$F2149,MATCH(I922,shipping_prices!$A$1:$A2149,0),MATCH(M922,shipping_prices!$C$1:$F$1,0))</f>
        <v>21.33</v>
      </c>
      <c r="X922" s="15" t="str">
        <f t="shared" si="5"/>
        <v>Patrick RyanSaint PetersburgFlorida</v>
      </c>
      <c r="Y922" s="15" t="str">
        <f t="shared" si="6"/>
        <v>Low</v>
      </c>
    </row>
    <row r="923" hidden="1">
      <c r="A923" s="1">
        <v>42239.0</v>
      </c>
      <c r="B923" s="2" t="s">
        <v>1920</v>
      </c>
      <c r="C923" s="2">
        <v>1.0</v>
      </c>
      <c r="D923" s="2" t="s">
        <v>1921</v>
      </c>
      <c r="E923" s="2" t="s">
        <v>49</v>
      </c>
      <c r="F923" s="2" t="s">
        <v>1922</v>
      </c>
      <c r="G923" s="2" t="s">
        <v>39</v>
      </c>
      <c r="H923" s="2" t="s">
        <v>1647</v>
      </c>
      <c r="I923" s="2" t="s">
        <v>140</v>
      </c>
      <c r="J923" s="2" t="s">
        <v>141</v>
      </c>
      <c r="K923" s="2" t="s">
        <v>77</v>
      </c>
      <c r="L923" s="10">
        <v>42248.0</v>
      </c>
      <c r="M923" s="2" t="s">
        <v>90</v>
      </c>
      <c r="N923" s="11">
        <v>0.2</v>
      </c>
      <c r="O923" s="12">
        <v>1.0</v>
      </c>
      <c r="P923" s="13">
        <v>0.33</v>
      </c>
      <c r="Q923" s="13">
        <v>4.0</v>
      </c>
      <c r="R923" s="13">
        <f t="shared" si="1"/>
        <v>5</v>
      </c>
      <c r="S923" s="14">
        <f t="shared" si="2"/>
        <v>5</v>
      </c>
      <c r="T923" s="14">
        <f t="shared" si="3"/>
        <v>0.25</v>
      </c>
      <c r="U923" s="15" t="str">
        <f>vlookup(F923,'Sub categories'!$A:$C,3,False)</f>
        <v>Paper</v>
      </c>
      <c r="V923" s="16">
        <f t="shared" si="4"/>
        <v>9</v>
      </c>
      <c r="W923" s="17">
        <f t="array" ref="W923">INDEX(shipping_prices!$C$1:$F2150,MATCH(I923,shipping_prices!$A$1:$A2150,0),MATCH(M923,shipping_prices!$C$1:$F$1,0))</f>
        <v>7.39</v>
      </c>
      <c r="X923" s="15" t="str">
        <f t="shared" si="5"/>
        <v>Lindsay ShagiariChicagoIllinois</v>
      </c>
      <c r="Y923" s="15" t="str">
        <f t="shared" si="6"/>
        <v>Low</v>
      </c>
    </row>
    <row r="924" hidden="1">
      <c r="A924" s="1">
        <v>42239.0</v>
      </c>
      <c r="B924" s="2" t="s">
        <v>1920</v>
      </c>
      <c r="C924" s="2">
        <v>1.0</v>
      </c>
      <c r="D924" s="2" t="s">
        <v>1921</v>
      </c>
      <c r="E924" s="2" t="s">
        <v>49</v>
      </c>
      <c r="F924" s="2" t="s">
        <v>1346</v>
      </c>
      <c r="G924" s="2" t="s">
        <v>39</v>
      </c>
      <c r="H924" s="2" t="s">
        <v>79</v>
      </c>
      <c r="I924" s="2" t="s">
        <v>140</v>
      </c>
      <c r="J924" s="2" t="s">
        <v>141</v>
      </c>
      <c r="K924" s="2" t="s">
        <v>77</v>
      </c>
      <c r="L924" s="10">
        <v>42248.0</v>
      </c>
      <c r="M924" s="2" t="s">
        <v>90</v>
      </c>
      <c r="N924" s="11">
        <v>0.8</v>
      </c>
      <c r="O924" s="12">
        <v>-15.0</v>
      </c>
      <c r="P924" s="13">
        <v>-1.7</v>
      </c>
      <c r="Q924" s="13">
        <v>9.0</v>
      </c>
      <c r="R924" s="13">
        <f t="shared" si="1"/>
        <v>45</v>
      </c>
      <c r="S924" s="14">
        <f t="shared" si="2"/>
        <v>45</v>
      </c>
      <c r="T924" s="14">
        <f t="shared" si="3"/>
        <v>-1.666666667</v>
      </c>
      <c r="U924" s="15" t="str">
        <f>vlookup(F924,'Sub categories'!$A:$C,3,False)</f>
        <v>Binders</v>
      </c>
      <c r="V924" s="16">
        <f t="shared" si="4"/>
        <v>9</v>
      </c>
      <c r="W924" s="17">
        <f t="array" ref="W924">INDEX(shipping_prices!$C$1:$F2151,MATCH(I924,shipping_prices!$A$1:$A2151,0),MATCH(M924,shipping_prices!$C$1:$F$1,0))</f>
        <v>7.39</v>
      </c>
      <c r="X924" s="15" t="str">
        <f t="shared" si="5"/>
        <v>Lindsay ShagiariChicagoIllinois</v>
      </c>
      <c r="Y924" s="15" t="str">
        <f t="shared" si="6"/>
        <v>loss</v>
      </c>
    </row>
    <row r="925" hidden="1">
      <c r="A925" s="1">
        <v>42239.0</v>
      </c>
      <c r="B925" s="2" t="s">
        <v>1920</v>
      </c>
      <c r="C925" s="2">
        <v>1.0</v>
      </c>
      <c r="D925" s="2" t="s">
        <v>1921</v>
      </c>
      <c r="E925" s="2" t="s">
        <v>49</v>
      </c>
      <c r="F925" s="2" t="s">
        <v>1923</v>
      </c>
      <c r="G925" s="2" t="s">
        <v>39</v>
      </c>
      <c r="H925" s="2" t="s">
        <v>193</v>
      </c>
      <c r="I925" s="2" t="s">
        <v>140</v>
      </c>
      <c r="J925" s="2" t="s">
        <v>141</v>
      </c>
      <c r="K925" s="2" t="s">
        <v>77</v>
      </c>
      <c r="L925" s="10">
        <v>42248.0</v>
      </c>
      <c r="M925" s="2" t="s">
        <v>90</v>
      </c>
      <c r="N925" s="11">
        <v>0.2</v>
      </c>
      <c r="O925" s="12">
        <v>8.0</v>
      </c>
      <c r="P925" s="13">
        <v>0.33</v>
      </c>
      <c r="Q925" s="13">
        <v>24.0</v>
      </c>
      <c r="R925" s="13">
        <f t="shared" si="1"/>
        <v>30</v>
      </c>
      <c r="S925" s="14">
        <f t="shared" si="2"/>
        <v>30</v>
      </c>
      <c r="T925" s="14">
        <f t="shared" si="3"/>
        <v>0.3333333333</v>
      </c>
      <c r="U925" s="15" t="str">
        <f>vlookup(F925,'Sub categories'!$A:$C,3,False)</f>
        <v>Labels</v>
      </c>
      <c r="V925" s="16">
        <f t="shared" si="4"/>
        <v>9</v>
      </c>
      <c r="W925" s="17">
        <f t="array" ref="W925">INDEX(shipping_prices!$C$1:$F2152,MATCH(I925,shipping_prices!$A$1:$A2152,0),MATCH(M925,shipping_prices!$C$1:$F$1,0))</f>
        <v>7.39</v>
      </c>
      <c r="X925" s="15" t="str">
        <f t="shared" si="5"/>
        <v>Lindsay ShagiariChicagoIllinois</v>
      </c>
      <c r="Y925" s="15" t="str">
        <f t="shared" si="6"/>
        <v>Low</v>
      </c>
    </row>
    <row r="926" hidden="1">
      <c r="A926" s="1">
        <v>42239.0</v>
      </c>
      <c r="B926" s="2" t="s">
        <v>1920</v>
      </c>
      <c r="C926" s="2">
        <v>4.0</v>
      </c>
      <c r="D926" s="2" t="s">
        <v>1921</v>
      </c>
      <c r="E926" s="2" t="s">
        <v>49</v>
      </c>
      <c r="F926" s="2" t="s">
        <v>1924</v>
      </c>
      <c r="G926" s="2" t="s">
        <v>29</v>
      </c>
      <c r="H926" s="2" t="s">
        <v>220</v>
      </c>
      <c r="I926" s="2" t="s">
        <v>140</v>
      </c>
      <c r="J926" s="2" t="s">
        <v>141</v>
      </c>
      <c r="K926" s="2" t="s">
        <v>77</v>
      </c>
      <c r="L926" s="10">
        <v>42248.0</v>
      </c>
      <c r="M926" s="2" t="s">
        <v>90</v>
      </c>
      <c r="N926" s="11">
        <v>0.2</v>
      </c>
      <c r="O926" s="12">
        <v>72.0</v>
      </c>
      <c r="P926" s="13">
        <v>0.23</v>
      </c>
      <c r="Q926" s="13">
        <v>320.0</v>
      </c>
      <c r="R926" s="13">
        <f t="shared" si="1"/>
        <v>400</v>
      </c>
      <c r="S926" s="14">
        <f t="shared" si="2"/>
        <v>100</v>
      </c>
      <c r="T926" s="14">
        <f t="shared" si="3"/>
        <v>0.225</v>
      </c>
      <c r="U926" s="15" t="str">
        <f>vlookup(F926,'Sub categories'!$A:$C,3,False)</f>
        <v>Accessories</v>
      </c>
      <c r="V926" s="16">
        <f t="shared" si="4"/>
        <v>9</v>
      </c>
      <c r="W926" s="17">
        <f t="array" ref="W926">INDEX(shipping_prices!$C$1:$F2153,MATCH(I926,shipping_prices!$A$1:$A2153,0),MATCH(M926,shipping_prices!$C$1:$F$1,0))</f>
        <v>7.39</v>
      </c>
      <c r="X926" s="15" t="str">
        <f t="shared" si="5"/>
        <v>Lindsay ShagiariChicagoIllinois</v>
      </c>
      <c r="Y926" s="15" t="str">
        <f t="shared" si="6"/>
        <v>High</v>
      </c>
    </row>
    <row r="927" hidden="1">
      <c r="A927" s="1">
        <v>42239.0</v>
      </c>
      <c r="B927" s="2" t="s">
        <v>1920</v>
      </c>
      <c r="C927" s="2">
        <v>3.0</v>
      </c>
      <c r="D927" s="2" t="s">
        <v>1921</v>
      </c>
      <c r="E927" s="2" t="s">
        <v>49</v>
      </c>
      <c r="F927" s="2" t="s">
        <v>1925</v>
      </c>
      <c r="G927" s="2" t="s">
        <v>39</v>
      </c>
      <c r="H927" s="2" t="s">
        <v>79</v>
      </c>
      <c r="I927" s="2" t="s">
        <v>140</v>
      </c>
      <c r="J927" s="2" t="s">
        <v>141</v>
      </c>
      <c r="K927" s="2" t="s">
        <v>77</v>
      </c>
      <c r="L927" s="10">
        <v>42248.0</v>
      </c>
      <c r="M927" s="2" t="s">
        <v>90</v>
      </c>
      <c r="N927" s="11">
        <v>0.2</v>
      </c>
      <c r="O927" s="12">
        <v>32.0</v>
      </c>
      <c r="P927" s="13">
        <v>0.06</v>
      </c>
      <c r="Q927" s="13">
        <v>505.0</v>
      </c>
      <c r="R927" s="13">
        <f t="shared" si="1"/>
        <v>631.25</v>
      </c>
      <c r="S927" s="14">
        <f t="shared" si="2"/>
        <v>210.4166667</v>
      </c>
      <c r="T927" s="14">
        <f t="shared" si="3"/>
        <v>0.06336633663</v>
      </c>
      <c r="U927" s="15" t="str">
        <f>vlookup(F927,'Sub categories'!$A:$C,3,False)</f>
        <v>Storage</v>
      </c>
      <c r="V927" s="16">
        <f t="shared" si="4"/>
        <v>9</v>
      </c>
      <c r="W927" s="17">
        <f t="array" ref="W927">INDEX(shipping_prices!$C$1:$F2154,MATCH(I927,shipping_prices!$A$1:$A2154,0),MATCH(M927,shipping_prices!$C$1:$F$1,0))</f>
        <v>7.39</v>
      </c>
      <c r="X927" s="15" t="str">
        <f t="shared" si="5"/>
        <v>Lindsay ShagiariChicagoIllinois</v>
      </c>
      <c r="Y927" s="15" t="str">
        <f t="shared" si="6"/>
        <v>High</v>
      </c>
    </row>
    <row r="928">
      <c r="A928" s="1">
        <v>42239.0</v>
      </c>
      <c r="B928" s="2" t="s">
        <v>1926</v>
      </c>
      <c r="C928" s="2">
        <v>3.0</v>
      </c>
      <c r="D928" s="2" t="s">
        <v>1927</v>
      </c>
      <c r="E928" s="2" t="s">
        <v>27</v>
      </c>
      <c r="F928" s="2" t="s">
        <v>1928</v>
      </c>
      <c r="G928" s="2" t="s">
        <v>45</v>
      </c>
      <c r="H928" s="2" t="s">
        <v>833</v>
      </c>
      <c r="I928" s="2" t="s">
        <v>1929</v>
      </c>
      <c r="J928" s="2" t="s">
        <v>76</v>
      </c>
      <c r="K928" s="2" t="s">
        <v>77</v>
      </c>
      <c r="L928" s="10">
        <v>42250.0</v>
      </c>
      <c r="M928" s="2" t="s">
        <v>34</v>
      </c>
      <c r="N928" s="11">
        <v>0.3</v>
      </c>
      <c r="O928" s="12">
        <v>-153.0</v>
      </c>
      <c r="P928" s="13">
        <v>-0.17</v>
      </c>
      <c r="Q928" s="13">
        <v>891.0</v>
      </c>
      <c r="R928" s="13">
        <f t="shared" si="1"/>
        <v>1272.857143</v>
      </c>
      <c r="S928" s="14">
        <f t="shared" si="2"/>
        <v>424.2857143</v>
      </c>
      <c r="T928" s="14">
        <f t="shared" si="3"/>
        <v>-0.1717171717</v>
      </c>
      <c r="U928" s="15" t="str">
        <f>vlookup(F928,'Sub categories'!$A:$C,3,False)</f>
        <v>Tables</v>
      </c>
      <c r="V928" s="16">
        <f t="shared" si="4"/>
        <v>11</v>
      </c>
      <c r="W928" s="17">
        <f t="array" ref="W928">INDEX(shipping_prices!$C$1:$F2155,MATCH(I928,shipping_prices!$A$1:$A2155,0),MATCH(M928,shipping_prices!$C$1:$F$1,0))</f>
        <v>14.87</v>
      </c>
      <c r="X928" s="15" t="str">
        <f t="shared" si="5"/>
        <v>Mike GockenbachPlanoTexas</v>
      </c>
      <c r="Y928" s="15" t="str">
        <f t="shared" si="6"/>
        <v>loss</v>
      </c>
    </row>
    <row r="929" hidden="1">
      <c r="A929" s="1">
        <v>42239.0</v>
      </c>
      <c r="B929" s="2" t="s">
        <v>1930</v>
      </c>
      <c r="C929" s="2">
        <v>7.0</v>
      </c>
      <c r="D929" s="2" t="s">
        <v>1931</v>
      </c>
      <c r="E929" s="2" t="s">
        <v>27</v>
      </c>
      <c r="F929" s="2" t="s">
        <v>1027</v>
      </c>
      <c r="G929" s="2" t="s">
        <v>39</v>
      </c>
      <c r="H929" s="2" t="s">
        <v>1028</v>
      </c>
      <c r="I929" s="2" t="s">
        <v>158</v>
      </c>
      <c r="J929" s="2" t="s">
        <v>159</v>
      </c>
      <c r="K929" s="2" t="s">
        <v>43</v>
      </c>
      <c r="L929" s="10">
        <v>42243.0</v>
      </c>
      <c r="M929" s="2" t="s">
        <v>34</v>
      </c>
      <c r="N929" s="11">
        <v>0.2</v>
      </c>
      <c r="O929" s="12">
        <v>13.0</v>
      </c>
      <c r="P929" s="13">
        <v>0.31</v>
      </c>
      <c r="Q929" s="13">
        <v>43.0</v>
      </c>
      <c r="R929" s="13">
        <f t="shared" si="1"/>
        <v>53.75</v>
      </c>
      <c r="S929" s="14">
        <f t="shared" si="2"/>
        <v>7.678571429</v>
      </c>
      <c r="T929" s="14">
        <f t="shared" si="3"/>
        <v>0.3023255814</v>
      </c>
      <c r="U929" s="15" t="str">
        <f>vlookup(F929,'Sub categories'!$A:$C,3,False)</f>
        <v>Binders</v>
      </c>
      <c r="V929" s="16">
        <f t="shared" si="4"/>
        <v>4</v>
      </c>
      <c r="W929" s="17">
        <f t="array" ref="W929">INDEX(shipping_prices!$C$1:$F2156,MATCH(I929,shipping_prices!$A$1:$A2156,0),MATCH(M929,shipping_prices!$C$1:$F$1,0))</f>
        <v>7</v>
      </c>
      <c r="X929" s="15" t="str">
        <f t="shared" si="5"/>
        <v>Doug BickfordSeattleWashington</v>
      </c>
      <c r="Y929" s="15" t="str">
        <f t="shared" si="6"/>
        <v>Low</v>
      </c>
    </row>
    <row r="930" hidden="1">
      <c r="A930" s="1">
        <v>42239.0</v>
      </c>
      <c r="B930" s="2" t="s">
        <v>1932</v>
      </c>
      <c r="C930" s="2">
        <v>2.0</v>
      </c>
      <c r="D930" s="2" t="s">
        <v>1933</v>
      </c>
      <c r="E930" s="2" t="s">
        <v>27</v>
      </c>
      <c r="F930" s="2" t="s">
        <v>1934</v>
      </c>
      <c r="G930" s="2" t="s">
        <v>29</v>
      </c>
      <c r="H930" s="2" t="s">
        <v>220</v>
      </c>
      <c r="I930" s="2" t="s">
        <v>31</v>
      </c>
      <c r="J930" s="2" t="s">
        <v>32</v>
      </c>
      <c r="K930" s="2" t="s">
        <v>33</v>
      </c>
      <c r="L930" s="10">
        <v>42241.0</v>
      </c>
      <c r="M930" s="2" t="s">
        <v>34</v>
      </c>
      <c r="N930" s="11">
        <v>0.0</v>
      </c>
      <c r="O930" s="12">
        <v>84.0</v>
      </c>
      <c r="P930" s="13">
        <v>0.42</v>
      </c>
      <c r="Q930" s="13">
        <v>200.0</v>
      </c>
      <c r="R930" s="13">
        <f t="shared" si="1"/>
        <v>200</v>
      </c>
      <c r="S930" s="14">
        <f t="shared" si="2"/>
        <v>100</v>
      </c>
      <c r="T930" s="14">
        <f t="shared" si="3"/>
        <v>0.42</v>
      </c>
      <c r="U930" s="15" t="str">
        <f>vlookup(F930,'Sub categories'!$A:$C,3,False)</f>
        <v>Accessories</v>
      </c>
      <c r="V930" s="16">
        <f t="shared" si="4"/>
        <v>2</v>
      </c>
      <c r="W930" s="17">
        <f t="array" ref="W930">INDEX(shipping_prices!$C$1:$F2157,MATCH(I930,shipping_prices!$A$1:$A2157,0),MATCH(M930,shipping_prices!$C$1:$F$1,0))</f>
        <v>10.09</v>
      </c>
      <c r="X930" s="15" t="str">
        <f t="shared" si="5"/>
        <v>Trudy BrownNew York CityNew York</v>
      </c>
      <c r="Y930" s="15" t="str">
        <f t="shared" si="6"/>
        <v>High</v>
      </c>
    </row>
    <row r="931" hidden="1">
      <c r="A931" s="1">
        <v>42239.0</v>
      </c>
      <c r="B931" s="2" t="s">
        <v>1935</v>
      </c>
      <c r="C931" s="2">
        <v>3.0</v>
      </c>
      <c r="D931" s="2" t="s">
        <v>1161</v>
      </c>
      <c r="E931" s="2" t="s">
        <v>27</v>
      </c>
      <c r="F931" s="2" t="s">
        <v>1272</v>
      </c>
      <c r="G931" s="2" t="s">
        <v>39</v>
      </c>
      <c r="H931" s="2" t="s">
        <v>79</v>
      </c>
      <c r="I931" s="2" t="s">
        <v>1000</v>
      </c>
      <c r="J931" s="2" t="s">
        <v>164</v>
      </c>
      <c r="K931" s="2" t="s">
        <v>33</v>
      </c>
      <c r="L931" s="10">
        <v>42245.0</v>
      </c>
      <c r="M931" s="2" t="s">
        <v>34</v>
      </c>
      <c r="N931" s="11">
        <v>0.2</v>
      </c>
      <c r="O931" s="12">
        <v>-64.0</v>
      </c>
      <c r="P931" s="13">
        <v>-0.23</v>
      </c>
      <c r="Q931" s="13">
        <v>286.0</v>
      </c>
      <c r="R931" s="13">
        <f t="shared" si="1"/>
        <v>357.5</v>
      </c>
      <c r="S931" s="14">
        <f t="shared" si="2"/>
        <v>119.1666667</v>
      </c>
      <c r="T931" s="14">
        <f t="shared" si="3"/>
        <v>-0.2237762238</v>
      </c>
      <c r="U931" s="15" t="str">
        <f>vlookup(F931,'Sub categories'!$A:$C,3,False)</f>
        <v>Supplies</v>
      </c>
      <c r="V931" s="16">
        <f t="shared" si="4"/>
        <v>6</v>
      </c>
      <c r="W931" s="17">
        <f t="array" ref="W931">INDEX(shipping_prices!$C$1:$F2158,MATCH(I931,shipping_prices!$A$1:$A2158,0),MATCH(M931,shipping_prices!$C$1:$F$1,0))</f>
        <v>13.94</v>
      </c>
      <c r="X931" s="15" t="str">
        <f t="shared" si="5"/>
        <v>Maxwell SchwartzLancasterPennsylvania</v>
      </c>
      <c r="Y931" s="15" t="str">
        <f t="shared" si="6"/>
        <v>loss</v>
      </c>
    </row>
    <row r="932" hidden="1">
      <c r="A932" s="1">
        <v>42239.0</v>
      </c>
      <c r="B932" s="2" t="s">
        <v>1936</v>
      </c>
      <c r="C932" s="2">
        <v>2.0</v>
      </c>
      <c r="D932" s="2" t="s">
        <v>1937</v>
      </c>
      <c r="E932" s="2" t="s">
        <v>37</v>
      </c>
      <c r="F932" s="2" t="s">
        <v>924</v>
      </c>
      <c r="G932" s="2" t="s">
        <v>39</v>
      </c>
      <c r="H932" s="2" t="s">
        <v>79</v>
      </c>
      <c r="I932" s="2" t="s">
        <v>52</v>
      </c>
      <c r="J932" s="2" t="s">
        <v>251</v>
      </c>
      <c r="K932" s="2" t="s">
        <v>54</v>
      </c>
      <c r="L932" s="10">
        <v>42251.0</v>
      </c>
      <c r="M932" s="2" t="s">
        <v>34</v>
      </c>
      <c r="N932" s="11">
        <v>0.2</v>
      </c>
      <c r="O932" s="12">
        <v>31.0</v>
      </c>
      <c r="P932" s="13">
        <v>0.35</v>
      </c>
      <c r="Q932" s="13">
        <v>89.0</v>
      </c>
      <c r="R932" s="13">
        <f t="shared" si="1"/>
        <v>111.25</v>
      </c>
      <c r="S932" s="14">
        <f t="shared" si="2"/>
        <v>55.625</v>
      </c>
      <c r="T932" s="14">
        <f t="shared" si="3"/>
        <v>0.3483146067</v>
      </c>
      <c r="U932" s="15" t="str">
        <f>vlookup(F932,'Sub categories'!$A:$C,3,False)</f>
        <v>Paper</v>
      </c>
      <c r="V932" s="16">
        <f t="shared" si="4"/>
        <v>12</v>
      </c>
      <c r="W932" s="17">
        <f t="array" ref="W932">INDEX(shipping_prices!$C$1:$F2159,MATCH(I932,shipping_prices!$A$1:$A2159,0),MATCH(M932,shipping_prices!$C$1:$F$1,0))</f>
        <v>14.61</v>
      </c>
      <c r="X932" s="15" t="str">
        <f t="shared" si="5"/>
        <v>Bart PistoleJacksonvilleNorth Carolina</v>
      </c>
      <c r="Y932" s="15" t="str">
        <f t="shared" si="6"/>
        <v>Low</v>
      </c>
    </row>
    <row r="933" hidden="1">
      <c r="A933" s="1">
        <v>42240.0</v>
      </c>
      <c r="B933" s="2" t="s">
        <v>1938</v>
      </c>
      <c r="C933" s="2">
        <v>8.0</v>
      </c>
      <c r="D933" s="2" t="s">
        <v>1939</v>
      </c>
      <c r="E933" s="2" t="s">
        <v>27</v>
      </c>
      <c r="F933" s="2" t="s">
        <v>1940</v>
      </c>
      <c r="G933" s="2" t="s">
        <v>39</v>
      </c>
      <c r="H933" s="2" t="s">
        <v>182</v>
      </c>
      <c r="I933" s="2" t="s">
        <v>1225</v>
      </c>
      <c r="J933" s="2" t="s">
        <v>76</v>
      </c>
      <c r="K933" s="2" t="s">
        <v>77</v>
      </c>
      <c r="L933" s="10">
        <v>42251.0</v>
      </c>
      <c r="M933" s="2" t="s">
        <v>142</v>
      </c>
      <c r="N933" s="11">
        <v>0.8</v>
      </c>
      <c r="O933" s="12">
        <v>-53.0</v>
      </c>
      <c r="P933" s="13">
        <v>-1.7</v>
      </c>
      <c r="Q933" s="13">
        <v>31.0</v>
      </c>
      <c r="R933" s="13">
        <f t="shared" si="1"/>
        <v>155</v>
      </c>
      <c r="S933" s="14">
        <f t="shared" si="2"/>
        <v>19.375</v>
      </c>
      <c r="T933" s="14">
        <f t="shared" si="3"/>
        <v>-1.709677419</v>
      </c>
      <c r="U933" s="15" t="str">
        <f>vlookup(F933,'Sub categories'!$A:$C,3,False)</f>
        <v>Binders</v>
      </c>
      <c r="V933" s="16">
        <f t="shared" si="4"/>
        <v>11</v>
      </c>
      <c r="W933" s="17">
        <f t="array" ref="W933">INDEX(shipping_prices!$C$1:$F2160,MATCH(I933,shipping_prices!$A$1:$A2160,0),MATCH(M933,shipping_prices!$C$1:$F$1,0))</f>
        <v>17.58</v>
      </c>
      <c r="X933" s="15" t="str">
        <f t="shared" si="5"/>
        <v>Keith HerreraDallasTexas</v>
      </c>
      <c r="Y933" s="15" t="str">
        <f t="shared" si="6"/>
        <v>loss</v>
      </c>
    </row>
    <row r="934" hidden="1">
      <c r="A934" s="1">
        <v>42240.0</v>
      </c>
      <c r="B934" s="2" t="s">
        <v>1941</v>
      </c>
      <c r="C934" s="2">
        <v>2.0</v>
      </c>
      <c r="D934" s="2" t="s">
        <v>1718</v>
      </c>
      <c r="E934" s="2" t="s">
        <v>27</v>
      </c>
      <c r="F934" s="2" t="s">
        <v>989</v>
      </c>
      <c r="G934" s="2" t="s">
        <v>29</v>
      </c>
      <c r="H934" s="2" t="s">
        <v>532</v>
      </c>
      <c r="I934" s="2" t="s">
        <v>163</v>
      </c>
      <c r="J934" s="2" t="s">
        <v>164</v>
      </c>
      <c r="K934" s="2" t="s">
        <v>33</v>
      </c>
      <c r="L934" s="10">
        <v>42247.0</v>
      </c>
      <c r="M934" s="2" t="s">
        <v>34</v>
      </c>
      <c r="N934" s="11">
        <v>0.2</v>
      </c>
      <c r="O934" s="12">
        <v>7.0</v>
      </c>
      <c r="P934" s="13">
        <v>0.25</v>
      </c>
      <c r="Q934" s="13">
        <v>28.0</v>
      </c>
      <c r="R934" s="13">
        <f t="shared" si="1"/>
        <v>35</v>
      </c>
      <c r="S934" s="14">
        <f t="shared" si="2"/>
        <v>17.5</v>
      </c>
      <c r="T934" s="14">
        <f t="shared" si="3"/>
        <v>0.25</v>
      </c>
      <c r="U934" s="15" t="str">
        <f>vlookup(F934,'Sub categories'!$A:$C,3,False)</f>
        <v>Accessories</v>
      </c>
      <c r="V934" s="16">
        <f t="shared" si="4"/>
        <v>7</v>
      </c>
      <c r="W934" s="17">
        <f t="array" ref="W934">INDEX(shipping_prices!$C$1:$F2161,MATCH(I934,shipping_prices!$A$1:$A2161,0),MATCH(M934,shipping_prices!$C$1:$F$1,0))</f>
        <v>7.98</v>
      </c>
      <c r="X934" s="15" t="str">
        <f t="shared" si="5"/>
        <v>Guy ArmstrongPhiladelphiaPennsylvania</v>
      </c>
      <c r="Y934" s="15" t="str">
        <f t="shared" si="6"/>
        <v>Low</v>
      </c>
    </row>
    <row r="935" hidden="1">
      <c r="A935" s="1">
        <v>42240.0</v>
      </c>
      <c r="B935" s="2" t="s">
        <v>1942</v>
      </c>
      <c r="C935" s="2">
        <v>3.0</v>
      </c>
      <c r="D935" s="2" t="s">
        <v>1585</v>
      </c>
      <c r="E935" s="2" t="s">
        <v>27</v>
      </c>
      <c r="F935" s="2" t="s">
        <v>843</v>
      </c>
      <c r="G935" s="2" t="s">
        <v>39</v>
      </c>
      <c r="H935" s="2" t="s">
        <v>843</v>
      </c>
      <c r="I935" s="2" t="s">
        <v>31</v>
      </c>
      <c r="J935" s="2" t="s">
        <v>32</v>
      </c>
      <c r="K935" s="2" t="s">
        <v>33</v>
      </c>
      <c r="L935" s="10">
        <v>42242.0</v>
      </c>
      <c r="M935" s="2" t="s">
        <v>34</v>
      </c>
      <c r="N935" s="11">
        <v>0.0</v>
      </c>
      <c r="O935" s="12">
        <v>7.0</v>
      </c>
      <c r="P935" s="13">
        <v>0.47</v>
      </c>
      <c r="Q935" s="13">
        <v>15.0</v>
      </c>
      <c r="R935" s="13">
        <f t="shared" si="1"/>
        <v>15</v>
      </c>
      <c r="S935" s="14">
        <f t="shared" si="2"/>
        <v>5</v>
      </c>
      <c r="T935" s="14">
        <f t="shared" si="3"/>
        <v>0.4666666667</v>
      </c>
      <c r="U935" s="15" t="str">
        <f>vlookup(F935,'Sub categories'!$A:$C,3,False)</f>
        <v>Paper</v>
      </c>
      <c r="V935" s="16">
        <f t="shared" si="4"/>
        <v>2</v>
      </c>
      <c r="W935" s="17">
        <f t="array" ref="W935">INDEX(shipping_prices!$C$1:$F2162,MATCH(I935,shipping_prices!$A$1:$A2162,0),MATCH(M935,shipping_prices!$C$1:$F$1,0))</f>
        <v>10.09</v>
      </c>
      <c r="X935" s="15" t="str">
        <f t="shared" si="5"/>
        <v>Alex AvilaNew York CityNew York</v>
      </c>
      <c r="Y935" s="15" t="str">
        <f t="shared" si="6"/>
        <v>Low</v>
      </c>
    </row>
    <row r="936">
      <c r="A936" s="1">
        <v>42240.0</v>
      </c>
      <c r="B936" s="2" t="s">
        <v>1942</v>
      </c>
      <c r="C936" s="2">
        <v>2.0</v>
      </c>
      <c r="D936" s="2" t="s">
        <v>1585</v>
      </c>
      <c r="E936" s="2" t="s">
        <v>27</v>
      </c>
      <c r="F936" s="2" t="s">
        <v>259</v>
      </c>
      <c r="G936" s="2" t="s">
        <v>45</v>
      </c>
      <c r="H936" s="2" t="s">
        <v>260</v>
      </c>
      <c r="I936" s="2" t="s">
        <v>31</v>
      </c>
      <c r="J936" s="2" t="s">
        <v>32</v>
      </c>
      <c r="K936" s="2" t="s">
        <v>33</v>
      </c>
      <c r="L936" s="10">
        <v>42242.0</v>
      </c>
      <c r="M936" s="2" t="s">
        <v>34</v>
      </c>
      <c r="N936" s="11">
        <v>0.0</v>
      </c>
      <c r="O936" s="12">
        <v>6.0</v>
      </c>
      <c r="P936" s="13">
        <v>0.43</v>
      </c>
      <c r="Q936" s="13">
        <v>15.0</v>
      </c>
      <c r="R936" s="13">
        <f t="shared" si="1"/>
        <v>15</v>
      </c>
      <c r="S936" s="14">
        <f t="shared" si="2"/>
        <v>7.5</v>
      </c>
      <c r="T936" s="14">
        <f t="shared" si="3"/>
        <v>0.4</v>
      </c>
      <c r="U936" s="15" t="str">
        <f>vlookup(F936,'Sub categories'!$A:$C,3,False)</f>
        <v>Furnishings</v>
      </c>
      <c r="V936" s="16">
        <f t="shared" si="4"/>
        <v>2</v>
      </c>
      <c r="W936" s="17">
        <f t="array" ref="W936">INDEX(shipping_prices!$C$1:$F2163,MATCH(I936,shipping_prices!$A$1:$A2163,0),MATCH(M936,shipping_prices!$C$1:$F$1,0))</f>
        <v>10.09</v>
      </c>
      <c r="X936" s="15" t="str">
        <f t="shared" si="5"/>
        <v>Alex AvilaNew York CityNew York</v>
      </c>
      <c r="Y936" s="15" t="str">
        <f t="shared" si="6"/>
        <v>Low</v>
      </c>
    </row>
    <row r="937" hidden="1">
      <c r="A937" s="1">
        <v>42241.0</v>
      </c>
      <c r="B937" s="2" t="s">
        <v>1943</v>
      </c>
      <c r="C937" s="2">
        <v>3.0</v>
      </c>
      <c r="D937" s="2" t="s">
        <v>1944</v>
      </c>
      <c r="E937" s="2" t="s">
        <v>27</v>
      </c>
      <c r="F937" s="2" t="s">
        <v>1373</v>
      </c>
      <c r="G937" s="2" t="s">
        <v>39</v>
      </c>
      <c r="H937" s="2" t="s">
        <v>227</v>
      </c>
      <c r="I937" s="2" t="s">
        <v>163</v>
      </c>
      <c r="J937" s="2" t="s">
        <v>164</v>
      </c>
      <c r="K937" s="2" t="s">
        <v>33</v>
      </c>
      <c r="L937" s="10">
        <v>42252.0</v>
      </c>
      <c r="M937" s="2" t="s">
        <v>34</v>
      </c>
      <c r="N937" s="11">
        <v>0.2</v>
      </c>
      <c r="O937" s="12">
        <v>10.0</v>
      </c>
      <c r="P937" s="13">
        <v>0.31</v>
      </c>
      <c r="Q937" s="13">
        <v>31.0</v>
      </c>
      <c r="R937" s="13">
        <f t="shared" si="1"/>
        <v>38.75</v>
      </c>
      <c r="S937" s="14">
        <f t="shared" si="2"/>
        <v>12.91666667</v>
      </c>
      <c r="T937" s="14">
        <f t="shared" si="3"/>
        <v>0.3225806452</v>
      </c>
      <c r="U937" s="15" t="str">
        <f>vlookup(F937,'Sub categories'!$A:$C,3,False)</f>
        <v>Envelopes</v>
      </c>
      <c r="V937" s="16">
        <f t="shared" si="4"/>
        <v>11</v>
      </c>
      <c r="W937" s="17">
        <f t="array" ref="W937">INDEX(shipping_prices!$C$1:$F2164,MATCH(I937,shipping_prices!$A$1:$A2164,0),MATCH(M937,shipping_prices!$C$1:$F$1,0))</f>
        <v>7.98</v>
      </c>
      <c r="X937" s="15" t="str">
        <f t="shared" si="5"/>
        <v>Frank PreisPhiladelphiaPennsylvania</v>
      </c>
      <c r="Y937" s="15" t="str">
        <f t="shared" si="6"/>
        <v>Low</v>
      </c>
    </row>
    <row r="938" hidden="1">
      <c r="A938" s="1">
        <v>42241.0</v>
      </c>
      <c r="B938" s="2" t="s">
        <v>1943</v>
      </c>
      <c r="C938" s="2">
        <v>4.0</v>
      </c>
      <c r="D938" s="2" t="s">
        <v>1944</v>
      </c>
      <c r="E938" s="2" t="s">
        <v>27</v>
      </c>
      <c r="F938" s="2" t="s">
        <v>1945</v>
      </c>
      <c r="G938" s="2" t="s">
        <v>29</v>
      </c>
      <c r="H938" s="2" t="s">
        <v>1854</v>
      </c>
      <c r="I938" s="2" t="s">
        <v>163</v>
      </c>
      <c r="J938" s="2" t="s">
        <v>164</v>
      </c>
      <c r="K938" s="2" t="s">
        <v>33</v>
      </c>
      <c r="L938" s="10">
        <v>42252.0</v>
      </c>
      <c r="M938" s="2" t="s">
        <v>34</v>
      </c>
      <c r="N938" s="11">
        <v>0.4</v>
      </c>
      <c r="O938" s="12">
        <v>126.0</v>
      </c>
      <c r="P938" s="13">
        <v>0.12</v>
      </c>
      <c r="Q938" s="13">
        <v>1080.0</v>
      </c>
      <c r="R938" s="13">
        <f t="shared" si="1"/>
        <v>1800</v>
      </c>
      <c r="S938" s="14">
        <f t="shared" si="2"/>
        <v>450</v>
      </c>
      <c r="T938" s="14">
        <f t="shared" si="3"/>
        <v>0.1166666667</v>
      </c>
      <c r="U938" s="15" t="str">
        <f>vlookup(F938,'Sub categories'!$A:$C,3,False)</f>
        <v>Copiers</v>
      </c>
      <c r="V938" s="16">
        <f t="shared" si="4"/>
        <v>11</v>
      </c>
      <c r="W938" s="17">
        <f t="array" ref="W938">INDEX(shipping_prices!$C$1:$F2165,MATCH(I938,shipping_prices!$A$1:$A2165,0),MATCH(M938,shipping_prices!$C$1:$F$1,0))</f>
        <v>7.98</v>
      </c>
      <c r="X938" s="15" t="str">
        <f t="shared" si="5"/>
        <v>Frank PreisPhiladelphiaPennsylvania</v>
      </c>
      <c r="Y938" s="15" t="str">
        <f t="shared" si="6"/>
        <v>High</v>
      </c>
    </row>
    <row r="939">
      <c r="A939" s="1">
        <v>42241.0</v>
      </c>
      <c r="B939" s="2" t="s">
        <v>1946</v>
      </c>
      <c r="C939" s="2">
        <v>1.0</v>
      </c>
      <c r="D939" s="2" t="s">
        <v>1737</v>
      </c>
      <c r="E939" s="2" t="s">
        <v>37</v>
      </c>
      <c r="F939" s="2" t="s">
        <v>131</v>
      </c>
      <c r="G939" s="2" t="s">
        <v>45</v>
      </c>
      <c r="H939" s="2" t="s">
        <v>46</v>
      </c>
      <c r="I939" s="2" t="s">
        <v>1947</v>
      </c>
      <c r="J939" s="2" t="s">
        <v>64</v>
      </c>
      <c r="K939" s="2" t="s">
        <v>43</v>
      </c>
      <c r="L939" s="10">
        <v>42246.0</v>
      </c>
      <c r="M939" s="2" t="s">
        <v>34</v>
      </c>
      <c r="N939" s="11">
        <v>0.5</v>
      </c>
      <c r="O939" s="12">
        <v>-46.0</v>
      </c>
      <c r="P939" s="13">
        <v>-0.62</v>
      </c>
      <c r="Q939" s="13">
        <v>74.0</v>
      </c>
      <c r="R939" s="13">
        <f t="shared" si="1"/>
        <v>148</v>
      </c>
      <c r="S939" s="14">
        <f t="shared" si="2"/>
        <v>148</v>
      </c>
      <c r="T939" s="14">
        <f t="shared" si="3"/>
        <v>-0.6216216216</v>
      </c>
      <c r="U939" s="15" t="str">
        <f>vlookup(F939,'Sub categories'!$A:$C,3,False)</f>
        <v>Tables</v>
      </c>
      <c r="V939" s="16">
        <f t="shared" si="4"/>
        <v>5</v>
      </c>
      <c r="W939" s="17">
        <f t="array" ref="W939">INDEX(shipping_prices!$C$1:$F2166,MATCH(I939,shipping_prices!$A$1:$A2166,0),MATCH(M939,shipping_prices!$C$1:$F$1,0))</f>
        <v>9.76</v>
      </c>
      <c r="X939" s="15" t="str">
        <f t="shared" si="5"/>
        <v>Neil DucichChandlerArizona</v>
      </c>
      <c r="Y939" s="15" t="str">
        <f t="shared" si="6"/>
        <v>loss</v>
      </c>
    </row>
    <row r="940" hidden="1">
      <c r="A940" s="1">
        <v>42241.0</v>
      </c>
      <c r="B940" s="2" t="s">
        <v>1948</v>
      </c>
      <c r="C940" s="2">
        <v>2.0</v>
      </c>
      <c r="D940" s="2" t="s">
        <v>1949</v>
      </c>
      <c r="E940" s="2" t="s">
        <v>27</v>
      </c>
      <c r="F940" s="2" t="s">
        <v>580</v>
      </c>
      <c r="G940" s="2" t="s">
        <v>39</v>
      </c>
      <c r="H940" s="2" t="s">
        <v>581</v>
      </c>
      <c r="I940" s="2" t="s">
        <v>174</v>
      </c>
      <c r="J940" s="2" t="s">
        <v>32</v>
      </c>
      <c r="K940" s="2" t="s">
        <v>33</v>
      </c>
      <c r="L940" s="10">
        <v>42245.0</v>
      </c>
      <c r="M940" s="2" t="s">
        <v>34</v>
      </c>
      <c r="N940" s="11">
        <v>0.2</v>
      </c>
      <c r="O940" s="12">
        <v>5.0</v>
      </c>
      <c r="P940" s="13">
        <v>0.33</v>
      </c>
      <c r="Q940" s="13">
        <v>14.0</v>
      </c>
      <c r="R940" s="13">
        <f t="shared" si="1"/>
        <v>17.5</v>
      </c>
      <c r="S940" s="14">
        <f t="shared" si="2"/>
        <v>8.75</v>
      </c>
      <c r="T940" s="14">
        <f t="shared" si="3"/>
        <v>0.3571428571</v>
      </c>
      <c r="U940" s="15" t="str">
        <f>vlookup(F940,'Sub categories'!$A:$C,3,False)</f>
        <v>Binders</v>
      </c>
      <c r="V940" s="16">
        <f t="shared" si="4"/>
        <v>4</v>
      </c>
      <c r="W940" s="17">
        <f t="array" ref="W940">INDEX(shipping_prices!$C$1:$F2167,MATCH(I940,shipping_prices!$A$1:$A2167,0),MATCH(M940,shipping_prices!$C$1:$F$1,0))</f>
        <v>6.74</v>
      </c>
      <c r="X940" s="15" t="str">
        <f t="shared" si="5"/>
        <v>Jack LebronNew RochelleNew York</v>
      </c>
      <c r="Y940" s="15" t="str">
        <f t="shared" si="6"/>
        <v>Low</v>
      </c>
    </row>
    <row r="941" hidden="1">
      <c r="A941" s="1">
        <v>42241.0</v>
      </c>
      <c r="B941" s="2" t="s">
        <v>1950</v>
      </c>
      <c r="C941" s="2">
        <v>1.0</v>
      </c>
      <c r="D941" s="2" t="s">
        <v>1951</v>
      </c>
      <c r="E941" s="2" t="s">
        <v>27</v>
      </c>
      <c r="F941" s="2" t="s">
        <v>1952</v>
      </c>
      <c r="G941" s="2" t="s">
        <v>29</v>
      </c>
      <c r="H941" s="2" t="s">
        <v>1953</v>
      </c>
      <c r="I941" s="2" t="s">
        <v>41</v>
      </c>
      <c r="J941" s="2" t="s">
        <v>42</v>
      </c>
      <c r="K941" s="2" t="s">
        <v>43</v>
      </c>
      <c r="L941" s="10">
        <v>42242.0</v>
      </c>
      <c r="M941" s="2" t="s">
        <v>34</v>
      </c>
      <c r="N941" s="11">
        <v>0.2</v>
      </c>
      <c r="O941" s="12">
        <v>-3.0</v>
      </c>
      <c r="P941" s="13">
        <v>-0.19</v>
      </c>
      <c r="Q941" s="13">
        <v>16.0</v>
      </c>
      <c r="R941" s="13">
        <f t="shared" si="1"/>
        <v>20</v>
      </c>
      <c r="S941" s="14">
        <f t="shared" si="2"/>
        <v>20</v>
      </c>
      <c r="T941" s="14">
        <f t="shared" si="3"/>
        <v>-0.1875</v>
      </c>
      <c r="U941" s="15" t="str">
        <f>vlookup(F941,'Sub categories'!$A:$C,3,False)</f>
        <v>Phones</v>
      </c>
      <c r="V941" s="16">
        <f t="shared" si="4"/>
        <v>1</v>
      </c>
      <c r="W941" s="17">
        <f t="array" ref="W941">INDEX(shipping_prices!$C$1:$F2168,MATCH(I941,shipping_prices!$A$1:$A2168,0),MATCH(M941,shipping_prices!$C$1:$F$1,0))</f>
        <v>10.99</v>
      </c>
      <c r="X941" s="15" t="str">
        <f t="shared" si="5"/>
        <v>Shirley JacksonSan FranciscoCalifornia</v>
      </c>
      <c r="Y941" s="15" t="str">
        <f t="shared" si="6"/>
        <v>loss</v>
      </c>
    </row>
    <row r="942" hidden="1">
      <c r="A942" s="1">
        <v>42241.0</v>
      </c>
      <c r="B942" s="2" t="s">
        <v>1950</v>
      </c>
      <c r="C942" s="2">
        <v>3.0</v>
      </c>
      <c r="D942" s="2" t="s">
        <v>1951</v>
      </c>
      <c r="E942" s="2" t="s">
        <v>27</v>
      </c>
      <c r="F942" s="2" t="s">
        <v>788</v>
      </c>
      <c r="G942" s="2" t="s">
        <v>39</v>
      </c>
      <c r="H942" s="2" t="s">
        <v>789</v>
      </c>
      <c r="I942" s="2" t="s">
        <v>41</v>
      </c>
      <c r="J942" s="2" t="s">
        <v>42</v>
      </c>
      <c r="K942" s="2" t="s">
        <v>43</v>
      </c>
      <c r="L942" s="10">
        <v>42242.0</v>
      </c>
      <c r="M942" s="2" t="s">
        <v>34</v>
      </c>
      <c r="N942" s="11">
        <v>0.0</v>
      </c>
      <c r="O942" s="12">
        <v>42.0</v>
      </c>
      <c r="P942" s="13">
        <v>0.29</v>
      </c>
      <c r="Q942" s="13">
        <v>145.0</v>
      </c>
      <c r="R942" s="13">
        <f t="shared" si="1"/>
        <v>145</v>
      </c>
      <c r="S942" s="14">
        <f t="shared" si="2"/>
        <v>48.33333333</v>
      </c>
      <c r="T942" s="14">
        <f t="shared" si="3"/>
        <v>0.2896551724</v>
      </c>
      <c r="U942" s="15" t="str">
        <f>vlookup(F942,'Sub categories'!$A:$C,3,False)</f>
        <v>Art</v>
      </c>
      <c r="V942" s="16">
        <f t="shared" si="4"/>
        <v>1</v>
      </c>
      <c r="W942" s="17">
        <f t="array" ref="W942">INDEX(shipping_prices!$C$1:$F2169,MATCH(I942,shipping_prices!$A$1:$A2169,0),MATCH(M942,shipping_prices!$C$1:$F$1,0))</f>
        <v>10.99</v>
      </c>
      <c r="X942" s="15" t="str">
        <f t="shared" si="5"/>
        <v>Shirley JacksonSan FranciscoCalifornia</v>
      </c>
      <c r="Y942" s="15" t="str">
        <f t="shared" si="6"/>
        <v>High</v>
      </c>
    </row>
    <row r="943" hidden="1">
      <c r="A943" s="1">
        <v>42241.0</v>
      </c>
      <c r="B943" s="2" t="s">
        <v>1954</v>
      </c>
      <c r="C943" s="2">
        <v>2.0</v>
      </c>
      <c r="D943" s="2" t="s">
        <v>1955</v>
      </c>
      <c r="E943" s="2" t="s">
        <v>27</v>
      </c>
      <c r="F943" s="2" t="s">
        <v>550</v>
      </c>
      <c r="G943" s="2" t="s">
        <v>39</v>
      </c>
      <c r="H943" s="2" t="s">
        <v>79</v>
      </c>
      <c r="I943" s="2" t="s">
        <v>267</v>
      </c>
      <c r="J943" s="2" t="s">
        <v>89</v>
      </c>
      <c r="K943" s="2" t="s">
        <v>54</v>
      </c>
      <c r="L943" s="10">
        <v>42252.0</v>
      </c>
      <c r="M943" s="2" t="s">
        <v>34</v>
      </c>
      <c r="N943" s="11">
        <v>0.0</v>
      </c>
      <c r="O943" s="12">
        <v>7.0</v>
      </c>
      <c r="P943" s="13">
        <v>0.28</v>
      </c>
      <c r="Q943" s="13">
        <v>25.0</v>
      </c>
      <c r="R943" s="13">
        <f t="shared" si="1"/>
        <v>25</v>
      </c>
      <c r="S943" s="14">
        <f t="shared" si="2"/>
        <v>12.5</v>
      </c>
      <c r="T943" s="14">
        <f t="shared" si="3"/>
        <v>0.28</v>
      </c>
      <c r="U943" s="15" t="str">
        <f>vlookup(F943,'Sub categories'!$A:$C,3,False)</f>
        <v>Storage</v>
      </c>
      <c r="V943" s="16">
        <f t="shared" si="4"/>
        <v>11</v>
      </c>
      <c r="W943" s="17">
        <f t="array" ref="W943">INDEX(shipping_prices!$C$1:$F2170,MATCH(I943,shipping_prices!$A$1:$A2170,0),MATCH(M943,shipping_prices!$C$1:$F$1,0))</f>
        <v>11.59</v>
      </c>
      <c r="X943" s="15" t="str">
        <f t="shared" si="5"/>
        <v>Roy CollinsAlexandriaVirginia</v>
      </c>
      <c r="Y943" s="15" t="str">
        <f t="shared" si="6"/>
        <v>Low</v>
      </c>
    </row>
    <row r="944">
      <c r="A944" s="1">
        <v>42241.0</v>
      </c>
      <c r="B944" s="2" t="s">
        <v>1956</v>
      </c>
      <c r="C944" s="2">
        <v>1.0</v>
      </c>
      <c r="D944" s="2" t="s">
        <v>1957</v>
      </c>
      <c r="E944" s="2" t="s">
        <v>27</v>
      </c>
      <c r="F944" s="2" t="s">
        <v>774</v>
      </c>
      <c r="G944" s="2" t="s">
        <v>45</v>
      </c>
      <c r="H944" s="2" t="s">
        <v>79</v>
      </c>
      <c r="I944" s="2" t="s">
        <v>163</v>
      </c>
      <c r="J944" s="2" t="s">
        <v>164</v>
      </c>
      <c r="K944" s="2" t="s">
        <v>33</v>
      </c>
      <c r="L944" s="10">
        <v>42248.0</v>
      </c>
      <c r="M944" s="2" t="s">
        <v>34</v>
      </c>
      <c r="N944" s="11">
        <v>0.2</v>
      </c>
      <c r="O944" s="12">
        <v>1.0</v>
      </c>
      <c r="P944" s="13">
        <v>0.16</v>
      </c>
      <c r="Q944" s="13">
        <v>4.0</v>
      </c>
      <c r="R944" s="13">
        <f t="shared" si="1"/>
        <v>5</v>
      </c>
      <c r="S944" s="14">
        <f t="shared" si="2"/>
        <v>5</v>
      </c>
      <c r="T944" s="14">
        <f t="shared" si="3"/>
        <v>0.25</v>
      </c>
      <c r="U944" s="15" t="str">
        <f>vlookup(F944,'Sub categories'!$A:$C,3,False)</f>
        <v>Furnishings</v>
      </c>
      <c r="V944" s="16">
        <f t="shared" si="4"/>
        <v>7</v>
      </c>
      <c r="W944" s="17">
        <f t="array" ref="W944">INDEX(shipping_prices!$C$1:$F2171,MATCH(I944,shipping_prices!$A$1:$A2171,0),MATCH(M944,shipping_prices!$C$1:$F$1,0))</f>
        <v>7.98</v>
      </c>
      <c r="X944" s="15" t="str">
        <f t="shared" si="5"/>
        <v>Natalie WebberPhiladelphiaPennsylvania</v>
      </c>
      <c r="Y944" s="15" t="str">
        <f t="shared" si="6"/>
        <v>Low</v>
      </c>
    </row>
    <row r="945" hidden="1">
      <c r="A945" s="1">
        <v>42241.0</v>
      </c>
      <c r="B945" s="2" t="s">
        <v>1956</v>
      </c>
      <c r="C945" s="2">
        <v>2.0</v>
      </c>
      <c r="D945" s="2" t="s">
        <v>1957</v>
      </c>
      <c r="E945" s="2" t="s">
        <v>27</v>
      </c>
      <c r="F945" s="2" t="s">
        <v>1958</v>
      </c>
      <c r="G945" s="2" t="s">
        <v>39</v>
      </c>
      <c r="H945" s="2" t="s">
        <v>182</v>
      </c>
      <c r="I945" s="2" t="s">
        <v>163</v>
      </c>
      <c r="J945" s="2" t="s">
        <v>164</v>
      </c>
      <c r="K945" s="2" t="s">
        <v>33</v>
      </c>
      <c r="L945" s="10">
        <v>42248.0</v>
      </c>
      <c r="M945" s="2" t="s">
        <v>34</v>
      </c>
      <c r="N945" s="11">
        <v>0.7</v>
      </c>
      <c r="O945" s="12">
        <v>-7.0</v>
      </c>
      <c r="P945" s="13">
        <v>-0.8</v>
      </c>
      <c r="Q945" s="13">
        <v>9.0</v>
      </c>
      <c r="R945" s="13">
        <f t="shared" si="1"/>
        <v>30</v>
      </c>
      <c r="S945" s="14">
        <f t="shared" si="2"/>
        <v>15</v>
      </c>
      <c r="T945" s="14">
        <f t="shared" si="3"/>
        <v>-0.7777777778</v>
      </c>
      <c r="U945" s="15" t="str">
        <f>vlookup(F945,'Sub categories'!$A:$C,3,False)</f>
        <v>Binders</v>
      </c>
      <c r="V945" s="16">
        <f t="shared" si="4"/>
        <v>7</v>
      </c>
      <c r="W945" s="17">
        <f t="array" ref="W945">INDEX(shipping_prices!$C$1:$F2172,MATCH(I945,shipping_prices!$A$1:$A2172,0),MATCH(M945,shipping_prices!$C$1:$F$1,0))</f>
        <v>7.98</v>
      </c>
      <c r="X945" s="15" t="str">
        <f t="shared" si="5"/>
        <v>Natalie WebberPhiladelphiaPennsylvania</v>
      </c>
      <c r="Y945" s="15" t="str">
        <f t="shared" si="6"/>
        <v>loss</v>
      </c>
    </row>
    <row r="946" hidden="1">
      <c r="A946" s="1">
        <v>42241.0</v>
      </c>
      <c r="B946" s="2" t="s">
        <v>1956</v>
      </c>
      <c r="C946" s="2">
        <v>4.0</v>
      </c>
      <c r="D946" s="2" t="s">
        <v>1957</v>
      </c>
      <c r="E946" s="2" t="s">
        <v>27</v>
      </c>
      <c r="F946" s="2" t="s">
        <v>589</v>
      </c>
      <c r="G946" s="2" t="s">
        <v>39</v>
      </c>
      <c r="H946" s="2" t="s">
        <v>589</v>
      </c>
      <c r="I946" s="2" t="s">
        <v>163</v>
      </c>
      <c r="J946" s="2" t="s">
        <v>164</v>
      </c>
      <c r="K946" s="2" t="s">
        <v>33</v>
      </c>
      <c r="L946" s="10">
        <v>42248.0</v>
      </c>
      <c r="M946" s="2" t="s">
        <v>34</v>
      </c>
      <c r="N946" s="11">
        <v>0.2</v>
      </c>
      <c r="O946" s="12">
        <v>8.0</v>
      </c>
      <c r="P946" s="13">
        <v>0.34</v>
      </c>
      <c r="Q946" s="13">
        <v>25.0</v>
      </c>
      <c r="R946" s="13">
        <f t="shared" si="1"/>
        <v>31.25</v>
      </c>
      <c r="S946" s="14">
        <f t="shared" si="2"/>
        <v>7.8125</v>
      </c>
      <c r="T946" s="14">
        <f t="shared" si="3"/>
        <v>0.32</v>
      </c>
      <c r="U946" s="15" t="str">
        <f>vlookup(F946,'Sub categories'!$A:$C,3,False)</f>
        <v>Envelopes</v>
      </c>
      <c r="V946" s="16">
        <f t="shared" si="4"/>
        <v>7</v>
      </c>
      <c r="W946" s="17">
        <f t="array" ref="W946">INDEX(shipping_prices!$C$1:$F2173,MATCH(I946,shipping_prices!$A$1:$A2173,0),MATCH(M946,shipping_prices!$C$1:$F$1,0))</f>
        <v>7.98</v>
      </c>
      <c r="X946" s="15" t="str">
        <f t="shared" si="5"/>
        <v>Natalie WebberPhiladelphiaPennsylvania</v>
      </c>
      <c r="Y946" s="15" t="str">
        <f t="shared" si="6"/>
        <v>Low</v>
      </c>
    </row>
    <row r="947" hidden="1">
      <c r="A947" s="1">
        <v>42241.0</v>
      </c>
      <c r="B947" s="2" t="s">
        <v>1956</v>
      </c>
      <c r="C947" s="2">
        <v>2.0</v>
      </c>
      <c r="D947" s="2" t="s">
        <v>1957</v>
      </c>
      <c r="E947" s="2" t="s">
        <v>27</v>
      </c>
      <c r="F947" s="2" t="s">
        <v>1959</v>
      </c>
      <c r="G947" s="2" t="s">
        <v>39</v>
      </c>
      <c r="H947" s="2" t="s">
        <v>526</v>
      </c>
      <c r="I947" s="2" t="s">
        <v>163</v>
      </c>
      <c r="J947" s="2" t="s">
        <v>164</v>
      </c>
      <c r="K947" s="2" t="s">
        <v>33</v>
      </c>
      <c r="L947" s="10">
        <v>42248.0</v>
      </c>
      <c r="M947" s="2" t="s">
        <v>34</v>
      </c>
      <c r="N947" s="11">
        <v>0.2</v>
      </c>
      <c r="O947" s="12">
        <v>4.0</v>
      </c>
      <c r="P947" s="13">
        <v>0.09</v>
      </c>
      <c r="Q947" s="13">
        <v>44.0</v>
      </c>
      <c r="R947" s="13">
        <f t="shared" si="1"/>
        <v>55</v>
      </c>
      <c r="S947" s="14">
        <f t="shared" si="2"/>
        <v>27.5</v>
      </c>
      <c r="T947" s="14">
        <f t="shared" si="3"/>
        <v>0.09090909091</v>
      </c>
      <c r="U947" s="15" t="str">
        <f>vlookup(F947,'Sub categories'!$A:$C,3,False)</f>
        <v>Appliances</v>
      </c>
      <c r="V947" s="16">
        <f t="shared" si="4"/>
        <v>7</v>
      </c>
      <c r="W947" s="17">
        <f t="array" ref="W947">INDEX(shipping_prices!$C$1:$F2174,MATCH(I947,shipping_prices!$A$1:$A2174,0),MATCH(M947,shipping_prices!$C$1:$F$1,0))</f>
        <v>7.98</v>
      </c>
      <c r="X947" s="15" t="str">
        <f t="shared" si="5"/>
        <v>Natalie WebberPhiladelphiaPennsylvania</v>
      </c>
      <c r="Y947" s="15" t="str">
        <f t="shared" si="6"/>
        <v>Low</v>
      </c>
    </row>
    <row r="948" hidden="1">
      <c r="A948" s="1">
        <v>42241.0</v>
      </c>
      <c r="B948" s="2" t="s">
        <v>1956</v>
      </c>
      <c r="C948" s="2">
        <v>4.0</v>
      </c>
      <c r="D948" s="2" t="s">
        <v>1957</v>
      </c>
      <c r="E948" s="2" t="s">
        <v>27</v>
      </c>
      <c r="F948" s="2" t="s">
        <v>315</v>
      </c>
      <c r="G948" s="2" t="s">
        <v>29</v>
      </c>
      <c r="H948" s="2" t="s">
        <v>220</v>
      </c>
      <c r="I948" s="2" t="s">
        <v>163</v>
      </c>
      <c r="J948" s="2" t="s">
        <v>164</v>
      </c>
      <c r="K948" s="2" t="s">
        <v>33</v>
      </c>
      <c r="L948" s="10">
        <v>42248.0</v>
      </c>
      <c r="M948" s="2" t="s">
        <v>34</v>
      </c>
      <c r="N948" s="11">
        <v>0.2</v>
      </c>
      <c r="O948" s="12">
        <v>29.0</v>
      </c>
      <c r="P948" s="13">
        <v>0.3</v>
      </c>
      <c r="Q948" s="13">
        <v>96.0</v>
      </c>
      <c r="R948" s="13">
        <f t="shared" si="1"/>
        <v>120</v>
      </c>
      <c r="S948" s="14">
        <f t="shared" si="2"/>
        <v>30</v>
      </c>
      <c r="T948" s="14">
        <f t="shared" si="3"/>
        <v>0.3020833333</v>
      </c>
      <c r="U948" s="15" t="str">
        <f>vlookup(F948,'Sub categories'!$A:$C,3,False)</f>
        <v>Accessories</v>
      </c>
      <c r="V948" s="16">
        <f t="shared" si="4"/>
        <v>7</v>
      </c>
      <c r="W948" s="17">
        <f t="array" ref="W948">INDEX(shipping_prices!$C$1:$F2175,MATCH(I948,shipping_prices!$A$1:$A2175,0),MATCH(M948,shipping_prices!$C$1:$F$1,0))</f>
        <v>7.98</v>
      </c>
      <c r="X948" s="15" t="str">
        <f t="shared" si="5"/>
        <v>Natalie WebberPhiladelphiaPennsylvania</v>
      </c>
      <c r="Y948" s="15" t="str">
        <f t="shared" si="6"/>
        <v>Low</v>
      </c>
    </row>
    <row r="949" hidden="1">
      <c r="A949" s="1">
        <v>42241.0</v>
      </c>
      <c r="B949" s="2" t="s">
        <v>1956</v>
      </c>
      <c r="C949" s="2">
        <v>3.0</v>
      </c>
      <c r="D949" s="2" t="s">
        <v>1957</v>
      </c>
      <c r="E949" s="2" t="s">
        <v>27</v>
      </c>
      <c r="F949" s="2" t="s">
        <v>1960</v>
      </c>
      <c r="G949" s="2" t="s">
        <v>29</v>
      </c>
      <c r="H949" s="2" t="s">
        <v>173</v>
      </c>
      <c r="I949" s="2" t="s">
        <v>163</v>
      </c>
      <c r="J949" s="2" t="s">
        <v>164</v>
      </c>
      <c r="K949" s="2" t="s">
        <v>33</v>
      </c>
      <c r="L949" s="10">
        <v>42248.0</v>
      </c>
      <c r="M949" s="2" t="s">
        <v>34</v>
      </c>
      <c r="N949" s="11">
        <v>0.7</v>
      </c>
      <c r="O949" s="12">
        <v>-172.0</v>
      </c>
      <c r="P949" s="13">
        <v>-0.83</v>
      </c>
      <c r="Q949" s="13">
        <v>207.0</v>
      </c>
      <c r="R949" s="13">
        <f t="shared" si="1"/>
        <v>690</v>
      </c>
      <c r="S949" s="14">
        <f t="shared" si="2"/>
        <v>230</v>
      </c>
      <c r="T949" s="14">
        <f t="shared" si="3"/>
        <v>-0.8309178744</v>
      </c>
      <c r="U949" s="15" t="str">
        <f>vlookup(F949,'Sub categories'!$A:$C,3,False)</f>
        <v>Machines</v>
      </c>
      <c r="V949" s="16">
        <f t="shared" si="4"/>
        <v>7</v>
      </c>
      <c r="W949" s="17">
        <f t="array" ref="W949">INDEX(shipping_prices!$C$1:$F2176,MATCH(I949,shipping_prices!$A$1:$A2176,0),MATCH(M949,shipping_prices!$C$1:$F$1,0))</f>
        <v>7.98</v>
      </c>
      <c r="X949" s="15" t="str">
        <f t="shared" si="5"/>
        <v>Natalie WebberPhiladelphiaPennsylvania</v>
      </c>
      <c r="Y949" s="15" t="str">
        <f t="shared" si="6"/>
        <v>loss</v>
      </c>
    </row>
    <row r="950" hidden="1">
      <c r="A950" s="1">
        <v>42241.0</v>
      </c>
      <c r="B950" s="2" t="s">
        <v>1961</v>
      </c>
      <c r="C950" s="2">
        <v>2.0</v>
      </c>
      <c r="D950" s="2" t="s">
        <v>1962</v>
      </c>
      <c r="E950" s="2" t="s">
        <v>37</v>
      </c>
      <c r="F950" s="2" t="s">
        <v>1963</v>
      </c>
      <c r="G950" s="2" t="s">
        <v>39</v>
      </c>
      <c r="H950" s="2" t="s">
        <v>79</v>
      </c>
      <c r="I950" s="2" t="s">
        <v>1964</v>
      </c>
      <c r="J950" s="2" t="s">
        <v>572</v>
      </c>
      <c r="K950" s="2" t="s">
        <v>33</v>
      </c>
      <c r="L950" s="10">
        <v>42245.0</v>
      </c>
      <c r="M950" s="2" t="s">
        <v>34</v>
      </c>
      <c r="N950" s="11">
        <v>0.0</v>
      </c>
      <c r="O950" s="12">
        <v>3.0</v>
      </c>
      <c r="P950" s="13">
        <v>0.49</v>
      </c>
      <c r="Q950" s="13">
        <v>6.0</v>
      </c>
      <c r="R950" s="13">
        <f t="shared" si="1"/>
        <v>6</v>
      </c>
      <c r="S950" s="14">
        <f t="shared" si="2"/>
        <v>3</v>
      </c>
      <c r="T950" s="14">
        <f t="shared" si="3"/>
        <v>0.5</v>
      </c>
      <c r="U950" s="15" t="str">
        <f>vlookup(F950,'Sub categories'!$A:$C,3,False)</f>
        <v>Binders</v>
      </c>
      <c r="V950" s="16">
        <f t="shared" si="4"/>
        <v>4</v>
      </c>
      <c r="W950" s="17">
        <f t="array" ref="W950">INDEX(shipping_prices!$C$1:$F2177,MATCH(I950,shipping_prices!$A$1:$A2177,0),MATCH(M950,shipping_prices!$C$1:$F$1,0))</f>
        <v>14.47</v>
      </c>
      <c r="X950" s="15" t="str">
        <f t="shared" si="5"/>
        <v>Katharine HarmsRevereMassachusetts</v>
      </c>
      <c r="Y950" s="15" t="str">
        <f t="shared" si="6"/>
        <v>Low</v>
      </c>
    </row>
    <row r="951" hidden="1">
      <c r="A951" s="1">
        <v>42242.0</v>
      </c>
      <c r="B951" s="2" t="s">
        <v>1961</v>
      </c>
      <c r="C951" s="2">
        <v>4.0</v>
      </c>
      <c r="D951" s="2" t="s">
        <v>1962</v>
      </c>
      <c r="E951" s="2" t="s">
        <v>37</v>
      </c>
      <c r="F951" s="2" t="s">
        <v>1686</v>
      </c>
      <c r="G951" s="2" t="s">
        <v>39</v>
      </c>
      <c r="H951" s="2" t="s">
        <v>1687</v>
      </c>
      <c r="I951" s="2" t="s">
        <v>1964</v>
      </c>
      <c r="J951" s="2" t="s">
        <v>572</v>
      </c>
      <c r="K951" s="2" t="s">
        <v>33</v>
      </c>
      <c r="L951" s="10">
        <v>42245.0</v>
      </c>
      <c r="M951" s="2" t="s">
        <v>34</v>
      </c>
      <c r="N951" s="11">
        <v>0.0</v>
      </c>
      <c r="O951" s="12">
        <v>3.0</v>
      </c>
      <c r="P951" s="13">
        <v>0.04</v>
      </c>
      <c r="Q951" s="13">
        <v>67.0</v>
      </c>
      <c r="R951" s="13">
        <f t="shared" si="1"/>
        <v>67</v>
      </c>
      <c r="S951" s="14">
        <f t="shared" si="2"/>
        <v>16.75</v>
      </c>
      <c r="T951" s="14">
        <f t="shared" si="3"/>
        <v>0.0447761194</v>
      </c>
      <c r="U951" s="15" t="str">
        <f>vlookup(F951,'Sub categories'!$A:$C,3,False)</f>
        <v>Storage</v>
      </c>
      <c r="V951" s="16">
        <f t="shared" si="4"/>
        <v>3</v>
      </c>
      <c r="W951" s="17">
        <f t="array" ref="W951">INDEX(shipping_prices!$C$1:$F2178,MATCH(I951,shipping_prices!$A$1:$A2178,0),MATCH(M951,shipping_prices!$C$1:$F$1,0))</f>
        <v>14.47</v>
      </c>
      <c r="X951" s="15" t="str">
        <f t="shared" si="5"/>
        <v>Katharine HarmsRevereMassachusetts</v>
      </c>
      <c r="Y951" s="15" t="str">
        <f t="shared" si="6"/>
        <v>Low</v>
      </c>
    </row>
    <row r="952" hidden="1">
      <c r="A952" s="1">
        <v>42242.0</v>
      </c>
      <c r="B952" s="2" t="s">
        <v>1965</v>
      </c>
      <c r="C952" s="2">
        <v>3.0</v>
      </c>
      <c r="D952" s="2" t="s">
        <v>1282</v>
      </c>
      <c r="E952" s="2" t="s">
        <v>37</v>
      </c>
      <c r="F952" s="2" t="s">
        <v>1326</v>
      </c>
      <c r="G952" s="2" t="s">
        <v>29</v>
      </c>
      <c r="H952" s="2" t="s">
        <v>371</v>
      </c>
      <c r="I952" s="2" t="s">
        <v>169</v>
      </c>
      <c r="J952" s="2" t="s">
        <v>42</v>
      </c>
      <c r="K952" s="2" t="s">
        <v>43</v>
      </c>
      <c r="L952" s="10">
        <v>42252.0</v>
      </c>
      <c r="M952" s="2" t="s">
        <v>34</v>
      </c>
      <c r="N952" s="11">
        <v>0.0</v>
      </c>
      <c r="O952" s="12">
        <v>9.0</v>
      </c>
      <c r="P952" s="13">
        <v>0.13</v>
      </c>
      <c r="Q952" s="13">
        <v>66.0</v>
      </c>
      <c r="R952" s="13">
        <f t="shared" si="1"/>
        <v>66</v>
      </c>
      <c r="S952" s="14">
        <f t="shared" si="2"/>
        <v>22</v>
      </c>
      <c r="T952" s="14">
        <f t="shared" si="3"/>
        <v>0.1363636364</v>
      </c>
      <c r="U952" s="15" t="str">
        <f>vlookup(F952,'Sub categories'!$A:$C,3,False)</f>
        <v>Accessories</v>
      </c>
      <c r="V952" s="16">
        <f t="shared" si="4"/>
        <v>10</v>
      </c>
      <c r="W952" s="17">
        <f t="array" ref="W952">INDEX(shipping_prices!$C$1:$F2179,MATCH(I952,shipping_prices!$A$1:$A2179,0),MATCH(M952,shipping_prices!$C$1:$F$1,0))</f>
        <v>14.86</v>
      </c>
      <c r="X952" s="15" t="str">
        <f t="shared" si="5"/>
        <v>Jonathan DohertyLos AngelesCalifornia</v>
      </c>
      <c r="Y952" s="15" t="str">
        <f t="shared" si="6"/>
        <v>Low</v>
      </c>
    </row>
    <row r="953" hidden="1">
      <c r="A953" s="1">
        <v>42242.0</v>
      </c>
      <c r="B953" s="2" t="s">
        <v>1966</v>
      </c>
      <c r="C953" s="2">
        <v>4.0</v>
      </c>
      <c r="D953" s="2" t="s">
        <v>1967</v>
      </c>
      <c r="E953" s="2" t="s">
        <v>37</v>
      </c>
      <c r="F953" s="2" t="s">
        <v>446</v>
      </c>
      <c r="G953" s="2" t="s">
        <v>39</v>
      </c>
      <c r="H953" s="2" t="s">
        <v>95</v>
      </c>
      <c r="I953" s="2" t="s">
        <v>163</v>
      </c>
      <c r="J953" s="2" t="s">
        <v>164</v>
      </c>
      <c r="K953" s="2" t="s">
        <v>33</v>
      </c>
      <c r="L953" s="10">
        <v>42244.0</v>
      </c>
      <c r="M953" s="2" t="s">
        <v>34</v>
      </c>
      <c r="N953" s="11">
        <v>0.2</v>
      </c>
      <c r="O953" s="12">
        <v>3.0</v>
      </c>
      <c r="P953" s="13">
        <v>0.31</v>
      </c>
      <c r="Q953" s="13">
        <v>10.0</v>
      </c>
      <c r="R953" s="13">
        <f t="shared" si="1"/>
        <v>12.5</v>
      </c>
      <c r="S953" s="14">
        <f t="shared" si="2"/>
        <v>3.125</v>
      </c>
      <c r="T953" s="14">
        <f t="shared" si="3"/>
        <v>0.3</v>
      </c>
      <c r="U953" s="15" t="str">
        <f>vlookup(F953,'Sub categories'!$A:$C,3,False)</f>
        <v>Paper</v>
      </c>
      <c r="V953" s="16">
        <f t="shared" si="4"/>
        <v>2</v>
      </c>
      <c r="W953" s="17">
        <f t="array" ref="W953">INDEX(shipping_prices!$C$1:$F2180,MATCH(I953,shipping_prices!$A$1:$A2180,0),MATCH(M953,shipping_prices!$C$1:$F$1,0))</f>
        <v>7.98</v>
      </c>
      <c r="X953" s="15" t="str">
        <f t="shared" si="5"/>
        <v>Edward HooksPhiladelphiaPennsylvania</v>
      </c>
      <c r="Y953" s="15" t="str">
        <f t="shared" si="6"/>
        <v>Low</v>
      </c>
    </row>
    <row r="954" hidden="1">
      <c r="A954" s="1">
        <v>42242.0</v>
      </c>
      <c r="B954" s="2" t="s">
        <v>1966</v>
      </c>
      <c r="C954" s="2">
        <v>6.0</v>
      </c>
      <c r="D954" s="2" t="s">
        <v>1967</v>
      </c>
      <c r="E954" s="2" t="s">
        <v>37</v>
      </c>
      <c r="F954" s="2" t="s">
        <v>1968</v>
      </c>
      <c r="G954" s="2" t="s">
        <v>39</v>
      </c>
      <c r="H954" s="2" t="s">
        <v>79</v>
      </c>
      <c r="I954" s="2" t="s">
        <v>163</v>
      </c>
      <c r="J954" s="2" t="s">
        <v>164</v>
      </c>
      <c r="K954" s="2" t="s">
        <v>33</v>
      </c>
      <c r="L954" s="10">
        <v>42244.0</v>
      </c>
      <c r="M954" s="2" t="s">
        <v>34</v>
      </c>
      <c r="N954" s="11">
        <v>0.2</v>
      </c>
      <c r="O954" s="12">
        <v>20.0</v>
      </c>
      <c r="P954" s="13">
        <v>0.38</v>
      </c>
      <c r="Q954" s="13">
        <v>53.0</v>
      </c>
      <c r="R954" s="13">
        <f t="shared" si="1"/>
        <v>66.25</v>
      </c>
      <c r="S954" s="14">
        <f t="shared" si="2"/>
        <v>11.04166667</v>
      </c>
      <c r="T954" s="14">
        <f t="shared" si="3"/>
        <v>0.3773584906</v>
      </c>
      <c r="U954" s="15" t="str">
        <f>vlookup(F954,'Sub categories'!$A:$C,3,False)</f>
        <v>Envelopes</v>
      </c>
      <c r="V954" s="16">
        <f t="shared" si="4"/>
        <v>2</v>
      </c>
      <c r="W954" s="17">
        <f t="array" ref="W954">INDEX(shipping_prices!$C$1:$F2181,MATCH(I954,shipping_prices!$A$1:$A2181,0),MATCH(M954,shipping_prices!$C$1:$F$1,0))</f>
        <v>7.98</v>
      </c>
      <c r="X954" s="15" t="str">
        <f t="shared" si="5"/>
        <v>Edward HooksPhiladelphiaPennsylvania</v>
      </c>
      <c r="Y954" s="15" t="str">
        <f t="shared" si="6"/>
        <v>Low</v>
      </c>
    </row>
    <row r="955" hidden="1">
      <c r="A955" s="1">
        <v>42242.0</v>
      </c>
      <c r="B955" s="2" t="s">
        <v>1966</v>
      </c>
      <c r="C955" s="2">
        <v>6.0</v>
      </c>
      <c r="D955" s="2" t="s">
        <v>1967</v>
      </c>
      <c r="E955" s="2" t="s">
        <v>37</v>
      </c>
      <c r="F955" s="2" t="s">
        <v>129</v>
      </c>
      <c r="G955" s="2" t="s">
        <v>39</v>
      </c>
      <c r="H955" s="2" t="s">
        <v>130</v>
      </c>
      <c r="I955" s="2" t="s">
        <v>163</v>
      </c>
      <c r="J955" s="2" t="s">
        <v>164</v>
      </c>
      <c r="K955" s="2" t="s">
        <v>33</v>
      </c>
      <c r="L955" s="10">
        <v>42244.0</v>
      </c>
      <c r="M955" s="2" t="s">
        <v>34</v>
      </c>
      <c r="N955" s="11">
        <v>0.2</v>
      </c>
      <c r="O955" s="12">
        <v>-35.0</v>
      </c>
      <c r="P955" s="13">
        <v>-0.19</v>
      </c>
      <c r="Q955" s="13">
        <v>187.0</v>
      </c>
      <c r="R955" s="13">
        <f t="shared" si="1"/>
        <v>233.75</v>
      </c>
      <c r="S955" s="14">
        <f t="shared" si="2"/>
        <v>38.95833333</v>
      </c>
      <c r="T955" s="14">
        <f t="shared" si="3"/>
        <v>-0.1871657754</v>
      </c>
      <c r="U955" s="15" t="str">
        <f>vlookup(F955,'Sub categories'!$A:$C,3,False)</f>
        <v>Storage</v>
      </c>
      <c r="V955" s="16">
        <f t="shared" si="4"/>
        <v>2</v>
      </c>
      <c r="W955" s="17">
        <f t="array" ref="W955">INDEX(shipping_prices!$C$1:$F2182,MATCH(I955,shipping_prices!$A$1:$A2182,0),MATCH(M955,shipping_prices!$C$1:$F$1,0))</f>
        <v>7.98</v>
      </c>
      <c r="X955" s="15" t="str">
        <f t="shared" si="5"/>
        <v>Edward HooksPhiladelphiaPennsylvania</v>
      </c>
      <c r="Y955" s="15" t="str">
        <f t="shared" si="6"/>
        <v>loss</v>
      </c>
    </row>
    <row r="956" hidden="1">
      <c r="A956" s="1">
        <v>42242.0</v>
      </c>
      <c r="B956" s="2" t="s">
        <v>1969</v>
      </c>
      <c r="C956" s="2">
        <v>2.0</v>
      </c>
      <c r="D956" s="2" t="s">
        <v>225</v>
      </c>
      <c r="E956" s="2" t="s">
        <v>27</v>
      </c>
      <c r="F956" s="2" t="s">
        <v>1970</v>
      </c>
      <c r="G956" s="2" t="s">
        <v>39</v>
      </c>
      <c r="H956" s="2" t="s">
        <v>51</v>
      </c>
      <c r="I956" s="2" t="s">
        <v>1971</v>
      </c>
      <c r="J956" s="2" t="s">
        <v>159</v>
      </c>
      <c r="K956" s="2" t="s">
        <v>43</v>
      </c>
      <c r="L956" s="10">
        <v>42249.0</v>
      </c>
      <c r="M956" s="2" t="s">
        <v>34</v>
      </c>
      <c r="N956" s="11">
        <v>0.0</v>
      </c>
      <c r="O956" s="12">
        <v>6.0</v>
      </c>
      <c r="P956" s="13">
        <v>0.48</v>
      </c>
      <c r="Q956" s="13">
        <v>13.0</v>
      </c>
      <c r="R956" s="13">
        <f t="shared" si="1"/>
        <v>13</v>
      </c>
      <c r="S956" s="14">
        <f t="shared" si="2"/>
        <v>6.5</v>
      </c>
      <c r="T956" s="14">
        <f t="shared" si="3"/>
        <v>0.4615384615</v>
      </c>
      <c r="U956" s="15" t="str">
        <f>vlookup(F956,'Sub categories'!$A:$C,3,False)</f>
        <v>Paper</v>
      </c>
      <c r="V956" s="16">
        <f t="shared" si="4"/>
        <v>7</v>
      </c>
      <c r="W956" s="17">
        <f t="array" ref="W956">INDEX(shipping_prices!$C$1:$F2183,MATCH(I956,shipping_prices!$A$1:$A2183,0),MATCH(M956,shipping_prices!$C$1:$F$1,0))</f>
        <v>9.27</v>
      </c>
      <c r="X956" s="15" t="str">
        <f t="shared" si="5"/>
        <v>Erica HackneyBellevueWashington</v>
      </c>
      <c r="Y956" s="15" t="str">
        <f t="shared" si="6"/>
        <v>Low</v>
      </c>
    </row>
    <row r="957" hidden="1">
      <c r="A957" s="1">
        <v>42243.0</v>
      </c>
      <c r="B957" s="2" t="s">
        <v>1972</v>
      </c>
      <c r="C957" s="2">
        <v>2.0</v>
      </c>
      <c r="D957" s="2" t="s">
        <v>1973</v>
      </c>
      <c r="E957" s="2" t="s">
        <v>37</v>
      </c>
      <c r="F957" s="2" t="s">
        <v>1530</v>
      </c>
      <c r="G957" s="2" t="s">
        <v>39</v>
      </c>
      <c r="H957" s="2" t="s">
        <v>51</v>
      </c>
      <c r="I957" s="2" t="s">
        <v>1257</v>
      </c>
      <c r="J957" s="2" t="s">
        <v>251</v>
      </c>
      <c r="K957" s="2" t="s">
        <v>54</v>
      </c>
      <c r="L957" s="10">
        <v>42245.0</v>
      </c>
      <c r="M957" s="2" t="s">
        <v>34</v>
      </c>
      <c r="N957" s="11">
        <v>0.2</v>
      </c>
      <c r="O957" s="12">
        <v>4.0</v>
      </c>
      <c r="P957" s="13">
        <v>0.35</v>
      </c>
      <c r="Q957" s="13">
        <v>10.0</v>
      </c>
      <c r="R957" s="13">
        <f t="shared" si="1"/>
        <v>12.5</v>
      </c>
      <c r="S957" s="14">
        <f t="shared" si="2"/>
        <v>6.25</v>
      </c>
      <c r="T957" s="14">
        <f t="shared" si="3"/>
        <v>0.4</v>
      </c>
      <c r="U957" s="15" t="str">
        <f>vlookup(F957,'Sub categories'!$A:$C,3,False)</f>
        <v>Paper</v>
      </c>
      <c r="V957" s="16">
        <f t="shared" si="4"/>
        <v>2</v>
      </c>
      <c r="W957" s="17">
        <f t="array" ref="W957">INDEX(shipping_prices!$C$1:$F2184,MATCH(I957,shipping_prices!$A$1:$A2184,0),MATCH(M957,shipping_prices!$C$1:$F$1,0))</f>
        <v>10.66</v>
      </c>
      <c r="X957" s="15" t="str">
        <f t="shared" si="5"/>
        <v>Brad NorvellCaryNorth Carolina</v>
      </c>
      <c r="Y957" s="15" t="str">
        <f t="shared" si="6"/>
        <v>Low</v>
      </c>
    </row>
    <row r="958" hidden="1">
      <c r="A958" s="1">
        <v>42243.0</v>
      </c>
      <c r="B958" s="2" t="s">
        <v>1972</v>
      </c>
      <c r="C958" s="2">
        <v>1.0</v>
      </c>
      <c r="D958" s="2" t="s">
        <v>1973</v>
      </c>
      <c r="E958" s="2" t="s">
        <v>37</v>
      </c>
      <c r="F958" s="2" t="s">
        <v>397</v>
      </c>
      <c r="G958" s="2" t="s">
        <v>29</v>
      </c>
      <c r="H958" s="2" t="s">
        <v>371</v>
      </c>
      <c r="I958" s="2" t="s">
        <v>1257</v>
      </c>
      <c r="J958" s="2" t="s">
        <v>251</v>
      </c>
      <c r="K958" s="2" t="s">
        <v>54</v>
      </c>
      <c r="L958" s="10">
        <v>42245.0</v>
      </c>
      <c r="M958" s="2" t="s">
        <v>34</v>
      </c>
      <c r="N958" s="11">
        <v>0.2</v>
      </c>
      <c r="O958" s="12">
        <v>2.0</v>
      </c>
      <c r="P958" s="13">
        <v>0.15</v>
      </c>
      <c r="Q958" s="13">
        <v>15.0</v>
      </c>
      <c r="R958" s="13">
        <f t="shared" si="1"/>
        <v>18.75</v>
      </c>
      <c r="S958" s="14">
        <f t="shared" si="2"/>
        <v>18.75</v>
      </c>
      <c r="T958" s="14">
        <f t="shared" si="3"/>
        <v>0.1333333333</v>
      </c>
      <c r="U958" s="15" t="str">
        <f>vlookup(F958,'Sub categories'!$A:$C,3,False)</f>
        <v>Accessories</v>
      </c>
      <c r="V958" s="16">
        <f t="shared" si="4"/>
        <v>2</v>
      </c>
      <c r="W958" s="17">
        <f t="array" ref="W958">INDEX(shipping_prices!$C$1:$F2185,MATCH(I958,shipping_prices!$A$1:$A2185,0),MATCH(M958,shipping_prices!$C$1:$F$1,0))</f>
        <v>10.66</v>
      </c>
      <c r="X958" s="15" t="str">
        <f t="shared" si="5"/>
        <v>Brad NorvellCaryNorth Carolina</v>
      </c>
      <c r="Y958" s="15" t="str">
        <f t="shared" si="6"/>
        <v>Low</v>
      </c>
    </row>
    <row r="959" hidden="1">
      <c r="A959" s="1">
        <v>42243.0</v>
      </c>
      <c r="B959" s="2" t="s">
        <v>1972</v>
      </c>
      <c r="C959" s="2">
        <v>5.0</v>
      </c>
      <c r="D959" s="2" t="s">
        <v>1973</v>
      </c>
      <c r="E959" s="2" t="s">
        <v>37</v>
      </c>
      <c r="F959" s="2" t="s">
        <v>1974</v>
      </c>
      <c r="G959" s="2" t="s">
        <v>39</v>
      </c>
      <c r="H959" s="2" t="s">
        <v>526</v>
      </c>
      <c r="I959" s="2" t="s">
        <v>1257</v>
      </c>
      <c r="J959" s="2" t="s">
        <v>251</v>
      </c>
      <c r="K959" s="2" t="s">
        <v>54</v>
      </c>
      <c r="L959" s="10">
        <v>42245.0</v>
      </c>
      <c r="M959" s="2" t="s">
        <v>34</v>
      </c>
      <c r="N959" s="11">
        <v>0.2</v>
      </c>
      <c r="O959" s="12">
        <v>19.0</v>
      </c>
      <c r="P959" s="13">
        <v>0.11</v>
      </c>
      <c r="Q959" s="13">
        <v>167.0</v>
      </c>
      <c r="R959" s="13">
        <f t="shared" si="1"/>
        <v>208.75</v>
      </c>
      <c r="S959" s="14">
        <f t="shared" si="2"/>
        <v>41.75</v>
      </c>
      <c r="T959" s="14">
        <f t="shared" si="3"/>
        <v>0.1137724551</v>
      </c>
      <c r="U959" s="15" t="str">
        <f>vlookup(F959,'Sub categories'!$A:$C,3,False)</f>
        <v>Appliances</v>
      </c>
      <c r="V959" s="16">
        <f t="shared" si="4"/>
        <v>2</v>
      </c>
      <c r="W959" s="17">
        <f t="array" ref="W959">INDEX(shipping_prices!$C$1:$F2186,MATCH(I959,shipping_prices!$A$1:$A2186,0),MATCH(M959,shipping_prices!$C$1:$F$1,0))</f>
        <v>10.66</v>
      </c>
      <c r="X959" s="15" t="str">
        <f t="shared" si="5"/>
        <v>Brad NorvellCaryNorth Carolina</v>
      </c>
      <c r="Y959" s="15" t="str">
        <f t="shared" si="6"/>
        <v>Low</v>
      </c>
    </row>
    <row r="960" hidden="1">
      <c r="A960" s="1">
        <v>42243.0</v>
      </c>
      <c r="B960" s="2" t="s">
        <v>1975</v>
      </c>
      <c r="C960" s="2">
        <v>2.0</v>
      </c>
      <c r="D960" s="2" t="s">
        <v>1976</v>
      </c>
      <c r="E960" s="2" t="s">
        <v>27</v>
      </c>
      <c r="F960" s="2" t="s">
        <v>1977</v>
      </c>
      <c r="G960" s="2" t="s">
        <v>39</v>
      </c>
      <c r="H960" s="2" t="s">
        <v>51</v>
      </c>
      <c r="I960" s="2" t="s">
        <v>1330</v>
      </c>
      <c r="J960" s="2" t="s">
        <v>64</v>
      </c>
      <c r="K960" s="2" t="s">
        <v>43</v>
      </c>
      <c r="L960" s="10">
        <v>42248.0</v>
      </c>
      <c r="M960" s="2" t="s">
        <v>142</v>
      </c>
      <c r="N960" s="11">
        <v>0.2</v>
      </c>
      <c r="O960" s="12">
        <v>3.0</v>
      </c>
      <c r="P960" s="13">
        <v>0.31</v>
      </c>
      <c r="Q960" s="13">
        <v>8.0</v>
      </c>
      <c r="R960" s="13">
        <f t="shared" si="1"/>
        <v>10</v>
      </c>
      <c r="S960" s="14">
        <f t="shared" si="2"/>
        <v>5</v>
      </c>
      <c r="T960" s="14">
        <f t="shared" si="3"/>
        <v>0.375</v>
      </c>
      <c r="U960" s="15" t="str">
        <f>vlookup(F960,'Sub categories'!$A:$C,3,False)</f>
        <v>Paper</v>
      </c>
      <c r="V960" s="16">
        <f t="shared" si="4"/>
        <v>5</v>
      </c>
      <c r="W960" s="17">
        <f t="array" ref="W960">INDEX(shipping_prices!$C$1:$F2187,MATCH(I960,shipping_prices!$A$1:$A2187,0),MATCH(M960,shipping_prices!$C$1:$F$1,0))</f>
        <v>23.8</v>
      </c>
      <c r="X960" s="15" t="str">
        <f t="shared" si="5"/>
        <v>Carol TriggsTucsonArizona</v>
      </c>
      <c r="Y960" s="15" t="str">
        <f t="shared" si="6"/>
        <v>Low</v>
      </c>
    </row>
    <row r="961">
      <c r="A961" s="1">
        <v>42243.0</v>
      </c>
      <c r="B961" s="2" t="s">
        <v>1975</v>
      </c>
      <c r="C961" s="2">
        <v>2.0</v>
      </c>
      <c r="D961" s="2" t="s">
        <v>1976</v>
      </c>
      <c r="E961" s="2" t="s">
        <v>27</v>
      </c>
      <c r="F961" s="2" t="s">
        <v>1978</v>
      </c>
      <c r="G961" s="2" t="s">
        <v>45</v>
      </c>
      <c r="H961" s="2" t="s">
        <v>79</v>
      </c>
      <c r="I961" s="2" t="s">
        <v>1330</v>
      </c>
      <c r="J961" s="2" t="s">
        <v>64</v>
      </c>
      <c r="K961" s="2" t="s">
        <v>43</v>
      </c>
      <c r="L961" s="10">
        <v>42248.0</v>
      </c>
      <c r="M961" s="2" t="s">
        <v>142</v>
      </c>
      <c r="N961" s="11">
        <v>0.2</v>
      </c>
      <c r="O961" s="12">
        <v>10.0</v>
      </c>
      <c r="P961" s="13">
        <v>0.2</v>
      </c>
      <c r="Q961" s="13">
        <v>52.0</v>
      </c>
      <c r="R961" s="13">
        <f t="shared" si="1"/>
        <v>65</v>
      </c>
      <c r="S961" s="14">
        <f t="shared" si="2"/>
        <v>32.5</v>
      </c>
      <c r="T961" s="14">
        <f t="shared" si="3"/>
        <v>0.1923076923</v>
      </c>
      <c r="U961" s="15" t="str">
        <f>vlookup(F961,'Sub categories'!$A:$C,3,False)</f>
        <v>Furnishings</v>
      </c>
      <c r="V961" s="16">
        <f t="shared" si="4"/>
        <v>5</v>
      </c>
      <c r="W961" s="17">
        <f t="array" ref="W961">INDEX(shipping_prices!$C$1:$F2188,MATCH(I961,shipping_prices!$A$1:$A2188,0),MATCH(M961,shipping_prices!$C$1:$F$1,0))</f>
        <v>23.8</v>
      </c>
      <c r="X961" s="15" t="str">
        <f t="shared" si="5"/>
        <v>Carol TriggsTucsonArizona</v>
      </c>
      <c r="Y961" s="15" t="str">
        <f t="shared" si="6"/>
        <v>Low</v>
      </c>
    </row>
    <row r="962" hidden="1">
      <c r="A962" s="1">
        <v>42243.0</v>
      </c>
      <c r="B962" s="2" t="s">
        <v>1975</v>
      </c>
      <c r="C962" s="2">
        <v>3.0</v>
      </c>
      <c r="D962" s="2" t="s">
        <v>1976</v>
      </c>
      <c r="E962" s="2" t="s">
        <v>27</v>
      </c>
      <c r="F962" s="2" t="s">
        <v>315</v>
      </c>
      <c r="G962" s="2" t="s">
        <v>29</v>
      </c>
      <c r="H962" s="2" t="s">
        <v>220</v>
      </c>
      <c r="I962" s="2" t="s">
        <v>1330</v>
      </c>
      <c r="J962" s="2" t="s">
        <v>64</v>
      </c>
      <c r="K962" s="2" t="s">
        <v>43</v>
      </c>
      <c r="L962" s="10">
        <v>42248.0</v>
      </c>
      <c r="M962" s="2" t="s">
        <v>142</v>
      </c>
      <c r="N962" s="11">
        <v>0.2</v>
      </c>
      <c r="O962" s="12">
        <v>22.0</v>
      </c>
      <c r="P962" s="13">
        <v>0.3</v>
      </c>
      <c r="Q962" s="13">
        <v>72.0</v>
      </c>
      <c r="R962" s="13">
        <f t="shared" si="1"/>
        <v>90</v>
      </c>
      <c r="S962" s="14">
        <f t="shared" si="2"/>
        <v>30</v>
      </c>
      <c r="T962" s="14">
        <f t="shared" si="3"/>
        <v>0.3055555556</v>
      </c>
      <c r="U962" s="15" t="str">
        <f>vlookup(F962,'Sub categories'!$A:$C,3,False)</f>
        <v>Accessories</v>
      </c>
      <c r="V962" s="16">
        <f t="shared" si="4"/>
        <v>5</v>
      </c>
      <c r="W962" s="17">
        <f t="array" ref="W962">INDEX(shipping_prices!$C$1:$F2189,MATCH(I962,shipping_prices!$A$1:$A2189,0),MATCH(M962,shipping_prices!$C$1:$F$1,0))</f>
        <v>23.8</v>
      </c>
      <c r="X962" s="15" t="str">
        <f t="shared" si="5"/>
        <v>Carol TriggsTucsonArizona</v>
      </c>
      <c r="Y962" s="15" t="str">
        <f t="shared" si="6"/>
        <v>Low</v>
      </c>
    </row>
    <row r="963" hidden="1">
      <c r="A963" s="1">
        <v>42243.0</v>
      </c>
      <c r="B963" s="2" t="s">
        <v>1975</v>
      </c>
      <c r="C963" s="2">
        <v>5.0</v>
      </c>
      <c r="D963" s="2" t="s">
        <v>1976</v>
      </c>
      <c r="E963" s="2" t="s">
        <v>27</v>
      </c>
      <c r="F963" s="2" t="s">
        <v>134</v>
      </c>
      <c r="G963" s="2" t="s">
        <v>39</v>
      </c>
      <c r="H963" s="2" t="s">
        <v>51</v>
      </c>
      <c r="I963" s="2" t="s">
        <v>1330</v>
      </c>
      <c r="J963" s="2" t="s">
        <v>64</v>
      </c>
      <c r="K963" s="2" t="s">
        <v>43</v>
      </c>
      <c r="L963" s="10">
        <v>42248.0</v>
      </c>
      <c r="M963" s="2" t="s">
        <v>142</v>
      </c>
      <c r="N963" s="11">
        <v>0.2</v>
      </c>
      <c r="O963" s="12">
        <v>78.0</v>
      </c>
      <c r="P963" s="13">
        <v>0.35</v>
      </c>
      <c r="Q963" s="13">
        <v>222.0</v>
      </c>
      <c r="R963" s="13">
        <f t="shared" si="1"/>
        <v>277.5</v>
      </c>
      <c r="S963" s="14">
        <f t="shared" si="2"/>
        <v>55.5</v>
      </c>
      <c r="T963" s="14">
        <f t="shared" si="3"/>
        <v>0.3513513514</v>
      </c>
      <c r="U963" s="15" t="str">
        <f>vlookup(F963,'Sub categories'!$A:$C,3,False)</f>
        <v>Paper</v>
      </c>
      <c r="V963" s="16">
        <f t="shared" si="4"/>
        <v>5</v>
      </c>
      <c r="W963" s="17">
        <f t="array" ref="W963">INDEX(shipping_prices!$C$1:$F2190,MATCH(I963,shipping_prices!$A$1:$A2190,0),MATCH(M963,shipping_prices!$C$1:$F$1,0))</f>
        <v>23.8</v>
      </c>
      <c r="X963" s="15" t="str">
        <f t="shared" si="5"/>
        <v>Carol TriggsTucsonArizona</v>
      </c>
      <c r="Y963" s="15" t="str">
        <f t="shared" si="6"/>
        <v>High</v>
      </c>
    </row>
    <row r="964">
      <c r="A964" s="1">
        <v>42245.0</v>
      </c>
      <c r="B964" s="2" t="s">
        <v>1975</v>
      </c>
      <c r="C964" s="2">
        <v>3.0</v>
      </c>
      <c r="D964" s="2" t="s">
        <v>1976</v>
      </c>
      <c r="E964" s="2" t="s">
        <v>27</v>
      </c>
      <c r="F964" s="2" t="s">
        <v>1979</v>
      </c>
      <c r="G964" s="2" t="s">
        <v>45</v>
      </c>
      <c r="H964" s="2" t="s">
        <v>227</v>
      </c>
      <c r="I964" s="2" t="s">
        <v>1330</v>
      </c>
      <c r="J964" s="2" t="s">
        <v>64</v>
      </c>
      <c r="K964" s="2" t="s">
        <v>43</v>
      </c>
      <c r="L964" s="10">
        <v>42248.0</v>
      </c>
      <c r="M964" s="2" t="s">
        <v>142</v>
      </c>
      <c r="N964" s="11">
        <v>0.2</v>
      </c>
      <c r="O964" s="12">
        <v>-42.0</v>
      </c>
      <c r="P964" s="13">
        <v>-0.18</v>
      </c>
      <c r="Q964" s="13">
        <v>242.0</v>
      </c>
      <c r="R964" s="13">
        <f t="shared" si="1"/>
        <v>302.5</v>
      </c>
      <c r="S964" s="14">
        <f t="shared" si="2"/>
        <v>100.8333333</v>
      </c>
      <c r="T964" s="14">
        <f t="shared" si="3"/>
        <v>-0.173553719</v>
      </c>
      <c r="U964" s="15" t="str">
        <f>vlookup(F964,'Sub categories'!$A:$C,3,False)</f>
        <v>Chairs</v>
      </c>
      <c r="V964" s="16">
        <f t="shared" si="4"/>
        <v>3</v>
      </c>
      <c r="W964" s="17">
        <f t="array" ref="W964">INDEX(shipping_prices!$C$1:$F2191,MATCH(I964,shipping_prices!$A$1:$A2191,0),MATCH(M964,shipping_prices!$C$1:$F$1,0))</f>
        <v>23.8</v>
      </c>
      <c r="X964" s="15" t="str">
        <f t="shared" si="5"/>
        <v>Carol TriggsTucsonArizona</v>
      </c>
      <c r="Y964" s="15" t="str">
        <f t="shared" si="6"/>
        <v>loss</v>
      </c>
    </row>
    <row r="965" hidden="1">
      <c r="A965" s="1">
        <v>42245.0</v>
      </c>
      <c r="B965" s="2" t="s">
        <v>1980</v>
      </c>
      <c r="C965" s="2">
        <v>5.0</v>
      </c>
      <c r="D965" s="2" t="s">
        <v>1161</v>
      </c>
      <c r="E965" s="2" t="s">
        <v>27</v>
      </c>
      <c r="F965" s="2" t="s">
        <v>1963</v>
      </c>
      <c r="G965" s="2" t="s">
        <v>39</v>
      </c>
      <c r="H965" s="2" t="s">
        <v>79</v>
      </c>
      <c r="I965" s="2" t="s">
        <v>217</v>
      </c>
      <c r="J965" s="2" t="s">
        <v>89</v>
      </c>
      <c r="K965" s="2" t="s">
        <v>54</v>
      </c>
      <c r="L965" s="10">
        <v>42257.0</v>
      </c>
      <c r="M965" s="2" t="s">
        <v>34</v>
      </c>
      <c r="N965" s="11">
        <v>0.0</v>
      </c>
      <c r="O965" s="12">
        <v>8.0</v>
      </c>
      <c r="P965" s="13">
        <v>0.49</v>
      </c>
      <c r="Q965" s="13">
        <v>16.0</v>
      </c>
      <c r="R965" s="13">
        <f t="shared" si="1"/>
        <v>16</v>
      </c>
      <c r="S965" s="14">
        <f t="shared" si="2"/>
        <v>3.2</v>
      </c>
      <c r="T965" s="14">
        <f t="shared" si="3"/>
        <v>0.5</v>
      </c>
      <c r="U965" s="15" t="str">
        <f>vlookup(F965,'Sub categories'!$A:$C,3,False)</f>
        <v>Binders</v>
      </c>
      <c r="V965" s="16">
        <f t="shared" si="4"/>
        <v>12</v>
      </c>
      <c r="W965" s="17">
        <f t="array" ref="W965">INDEX(shipping_prices!$C$1:$F2192,MATCH(I965,shipping_prices!$A$1:$A2192,0),MATCH(M965,shipping_prices!$C$1:$F$1,0))</f>
        <v>12.51</v>
      </c>
      <c r="X965" s="15" t="str">
        <f t="shared" si="5"/>
        <v>Maxwell SchwartzRichmondVirginia</v>
      </c>
      <c r="Y965" s="15" t="str">
        <f t="shared" si="6"/>
        <v>Low</v>
      </c>
    </row>
    <row r="966" hidden="1">
      <c r="A966" s="1">
        <v>42245.0</v>
      </c>
      <c r="B966" s="2" t="s">
        <v>1980</v>
      </c>
      <c r="C966" s="2">
        <v>3.0</v>
      </c>
      <c r="D966" s="2" t="s">
        <v>1161</v>
      </c>
      <c r="E966" s="2" t="s">
        <v>27</v>
      </c>
      <c r="F966" s="2" t="s">
        <v>1981</v>
      </c>
      <c r="G966" s="2" t="s">
        <v>39</v>
      </c>
      <c r="H966" s="2" t="s">
        <v>198</v>
      </c>
      <c r="I966" s="2" t="s">
        <v>217</v>
      </c>
      <c r="J966" s="2" t="s">
        <v>89</v>
      </c>
      <c r="K966" s="2" t="s">
        <v>54</v>
      </c>
      <c r="L966" s="10">
        <v>42257.0</v>
      </c>
      <c r="M966" s="2" t="s">
        <v>34</v>
      </c>
      <c r="N966" s="11">
        <v>0.0</v>
      </c>
      <c r="O966" s="12">
        <v>11.0</v>
      </c>
      <c r="P966" s="13">
        <v>0.5</v>
      </c>
      <c r="Q966" s="13">
        <v>22.0</v>
      </c>
      <c r="R966" s="13">
        <f t="shared" si="1"/>
        <v>22</v>
      </c>
      <c r="S966" s="14">
        <f t="shared" si="2"/>
        <v>7.333333333</v>
      </c>
      <c r="T966" s="14">
        <f t="shared" si="3"/>
        <v>0.5</v>
      </c>
      <c r="U966" s="15" t="str">
        <f>vlookup(F966,'Sub categories'!$A:$C,3,False)</f>
        <v>Paper</v>
      </c>
      <c r="V966" s="16">
        <f t="shared" si="4"/>
        <v>12</v>
      </c>
      <c r="W966" s="17">
        <f t="array" ref="W966">INDEX(shipping_prices!$C$1:$F2193,MATCH(I966,shipping_prices!$A$1:$A2193,0),MATCH(M966,shipping_prices!$C$1:$F$1,0))</f>
        <v>12.51</v>
      </c>
      <c r="X966" s="15" t="str">
        <f t="shared" si="5"/>
        <v>Maxwell SchwartzRichmondVirginia</v>
      </c>
      <c r="Y966" s="15" t="str">
        <f t="shared" si="6"/>
        <v>Low</v>
      </c>
    </row>
    <row r="967" hidden="1">
      <c r="A967" s="1">
        <v>42245.0</v>
      </c>
      <c r="B967" s="2" t="s">
        <v>1982</v>
      </c>
      <c r="C967" s="2">
        <v>3.0</v>
      </c>
      <c r="D967" s="2" t="s">
        <v>1944</v>
      </c>
      <c r="E967" s="2" t="s">
        <v>27</v>
      </c>
      <c r="F967" s="2" t="s">
        <v>1108</v>
      </c>
      <c r="G967" s="2" t="s">
        <v>39</v>
      </c>
      <c r="H967" s="2" t="s">
        <v>216</v>
      </c>
      <c r="I967" s="2" t="s">
        <v>169</v>
      </c>
      <c r="J967" s="2" t="s">
        <v>42</v>
      </c>
      <c r="K967" s="2" t="s">
        <v>43</v>
      </c>
      <c r="L967" s="10">
        <v>42249.0</v>
      </c>
      <c r="M967" s="2" t="s">
        <v>142</v>
      </c>
      <c r="N967" s="11">
        <v>0.0</v>
      </c>
      <c r="O967" s="12">
        <v>2.0</v>
      </c>
      <c r="P967" s="13">
        <v>0.28</v>
      </c>
      <c r="Q967" s="13">
        <v>9.0</v>
      </c>
      <c r="R967" s="13">
        <f t="shared" si="1"/>
        <v>9</v>
      </c>
      <c r="S967" s="14">
        <f t="shared" si="2"/>
        <v>3</v>
      </c>
      <c r="T967" s="14">
        <f t="shared" si="3"/>
        <v>0.2222222222</v>
      </c>
      <c r="U967" s="15" t="str">
        <f>vlookup(F967,'Sub categories'!$A:$C,3,False)</f>
        <v>Art</v>
      </c>
      <c r="V967" s="16">
        <f t="shared" si="4"/>
        <v>4</v>
      </c>
      <c r="W967" s="17">
        <f t="array" ref="W967">INDEX(shipping_prices!$C$1:$F2194,MATCH(I967,shipping_prices!$A$1:$A2194,0),MATCH(M967,shipping_prices!$C$1:$F$1,0))</f>
        <v>18.39</v>
      </c>
      <c r="X967" s="15" t="str">
        <f t="shared" si="5"/>
        <v>Frank PreisLos AngelesCalifornia</v>
      </c>
      <c r="Y967" s="15" t="str">
        <f t="shared" si="6"/>
        <v>Low</v>
      </c>
    </row>
    <row r="968" hidden="1">
      <c r="A968" s="1">
        <v>42245.0</v>
      </c>
      <c r="B968" s="2" t="s">
        <v>1983</v>
      </c>
      <c r="C968" s="2">
        <v>6.0</v>
      </c>
      <c r="D968" s="2" t="s">
        <v>1984</v>
      </c>
      <c r="E968" s="2" t="s">
        <v>49</v>
      </c>
      <c r="F968" s="2" t="s">
        <v>1985</v>
      </c>
      <c r="G968" s="2" t="s">
        <v>29</v>
      </c>
      <c r="H968" s="2" t="s">
        <v>1986</v>
      </c>
      <c r="I968" s="2" t="s">
        <v>1987</v>
      </c>
      <c r="J968" s="2" t="s">
        <v>76</v>
      </c>
      <c r="K968" s="2" t="s">
        <v>77</v>
      </c>
      <c r="L968" s="10">
        <v>42251.0</v>
      </c>
      <c r="M968" s="2" t="s">
        <v>90</v>
      </c>
      <c r="N968" s="11">
        <v>0.2</v>
      </c>
      <c r="O968" s="12">
        <v>265.0</v>
      </c>
      <c r="P968" s="13">
        <v>0.35</v>
      </c>
      <c r="Q968" s="13">
        <v>758.0</v>
      </c>
      <c r="R968" s="13">
        <f t="shared" si="1"/>
        <v>947.5</v>
      </c>
      <c r="S968" s="14">
        <f t="shared" si="2"/>
        <v>157.9166667</v>
      </c>
      <c r="T968" s="14">
        <f t="shared" si="3"/>
        <v>0.3496042216</v>
      </c>
      <c r="U968" s="15" t="str">
        <f>vlookup(F968,'Sub categories'!$A:$C,3,False)</f>
        <v>Phones</v>
      </c>
      <c r="V968" s="16">
        <f t="shared" si="4"/>
        <v>6</v>
      </c>
      <c r="W968" s="17">
        <f t="array" ref="W968">INDEX(shipping_prices!$C$1:$F2195,MATCH(I968,shipping_prices!$A$1:$A2195,0),MATCH(M968,shipping_prices!$C$1:$F$1,0))</f>
        <v>8.69</v>
      </c>
      <c r="X968" s="15" t="str">
        <f t="shared" si="5"/>
        <v>Gary MitchumAustinTexas</v>
      </c>
      <c r="Y968" s="15" t="str">
        <f t="shared" si="6"/>
        <v>High</v>
      </c>
    </row>
    <row r="969" hidden="1">
      <c r="A969" s="1">
        <v>42246.0</v>
      </c>
      <c r="B969" s="2" t="s">
        <v>1988</v>
      </c>
      <c r="C969" s="2">
        <v>2.0</v>
      </c>
      <c r="D969" s="2" t="s">
        <v>1989</v>
      </c>
      <c r="E969" s="2" t="s">
        <v>27</v>
      </c>
      <c r="F969" s="2" t="s">
        <v>1990</v>
      </c>
      <c r="G969" s="2" t="s">
        <v>29</v>
      </c>
      <c r="H969" s="2" t="s">
        <v>220</v>
      </c>
      <c r="I969" s="2" t="s">
        <v>75</v>
      </c>
      <c r="J969" s="2" t="s">
        <v>76</v>
      </c>
      <c r="K969" s="2" t="s">
        <v>77</v>
      </c>
      <c r="L969" s="10">
        <v>42254.0</v>
      </c>
      <c r="M969" s="2" t="s">
        <v>34</v>
      </c>
      <c r="N969" s="11">
        <v>0.2</v>
      </c>
      <c r="O969" s="12">
        <v>8.0</v>
      </c>
      <c r="P969" s="13">
        <v>0.16</v>
      </c>
      <c r="Q969" s="13">
        <v>47.0</v>
      </c>
      <c r="R969" s="13">
        <f t="shared" si="1"/>
        <v>58.75</v>
      </c>
      <c r="S969" s="14">
        <f t="shared" si="2"/>
        <v>29.375</v>
      </c>
      <c r="T969" s="14">
        <f t="shared" si="3"/>
        <v>0.170212766</v>
      </c>
      <c r="U969" s="15" t="str">
        <f>vlookup(F969,'Sub categories'!$A:$C,3,False)</f>
        <v>Accessories</v>
      </c>
      <c r="V969" s="16">
        <f t="shared" si="4"/>
        <v>8</v>
      </c>
      <c r="W969" s="17">
        <f t="array" ref="W969">INDEX(shipping_prices!$C$1:$F2196,MATCH(I969,shipping_prices!$A$1:$A2196,0),MATCH(M969,shipping_prices!$C$1:$F$1,0))</f>
        <v>11.99</v>
      </c>
      <c r="X969" s="15" t="str">
        <f t="shared" si="5"/>
        <v>Raymond MesseHoustonTexas</v>
      </c>
      <c r="Y969" s="15" t="str">
        <f t="shared" si="6"/>
        <v>Low</v>
      </c>
    </row>
    <row r="970" hidden="1">
      <c r="A970" s="1">
        <v>42246.0</v>
      </c>
      <c r="B970" s="2" t="s">
        <v>1991</v>
      </c>
      <c r="C970" s="2">
        <v>1.0</v>
      </c>
      <c r="D970" s="2" t="s">
        <v>731</v>
      </c>
      <c r="E970" s="2" t="s">
        <v>27</v>
      </c>
      <c r="F970" s="2" t="s">
        <v>1924</v>
      </c>
      <c r="G970" s="2" t="s">
        <v>29</v>
      </c>
      <c r="H970" s="2" t="s">
        <v>220</v>
      </c>
      <c r="I970" s="2" t="s">
        <v>41</v>
      </c>
      <c r="J970" s="2" t="s">
        <v>42</v>
      </c>
      <c r="K970" s="2" t="s">
        <v>43</v>
      </c>
      <c r="L970" s="10">
        <v>42247.0</v>
      </c>
      <c r="M970" s="2" t="s">
        <v>90</v>
      </c>
      <c r="N970" s="11">
        <v>0.0</v>
      </c>
      <c r="O970" s="12">
        <v>38.0</v>
      </c>
      <c r="P970" s="13">
        <v>0.38</v>
      </c>
      <c r="Q970" s="13">
        <v>100.0</v>
      </c>
      <c r="R970" s="13">
        <f t="shared" si="1"/>
        <v>100</v>
      </c>
      <c r="S970" s="14">
        <f t="shared" si="2"/>
        <v>100</v>
      </c>
      <c r="T970" s="14">
        <f t="shared" si="3"/>
        <v>0.38</v>
      </c>
      <c r="U970" s="15" t="str">
        <f>vlookup(F970,'Sub categories'!$A:$C,3,False)</f>
        <v>Accessories</v>
      </c>
      <c r="V970" s="16">
        <f t="shared" si="4"/>
        <v>1</v>
      </c>
      <c r="W970" s="17">
        <f t="array" ref="W970">INDEX(shipping_prices!$C$1:$F2197,MATCH(I970,shipping_prices!$A$1:$A2197,0),MATCH(M970,shipping_prices!$C$1:$F$1,0))</f>
        <v>2.77</v>
      </c>
      <c r="X970" s="15" t="str">
        <f t="shared" si="5"/>
        <v>Lena CreightonSan FranciscoCalifornia</v>
      </c>
      <c r="Y970" s="15" t="str">
        <f t="shared" si="6"/>
        <v>Low</v>
      </c>
    </row>
    <row r="971" hidden="1">
      <c r="A971" s="1">
        <v>42247.0</v>
      </c>
      <c r="B971" s="2" t="s">
        <v>1991</v>
      </c>
      <c r="C971" s="2">
        <v>12.0</v>
      </c>
      <c r="D971" s="2" t="s">
        <v>731</v>
      </c>
      <c r="E971" s="2" t="s">
        <v>27</v>
      </c>
      <c r="F971" s="2" t="s">
        <v>1992</v>
      </c>
      <c r="G971" s="2" t="s">
        <v>29</v>
      </c>
      <c r="H971" s="2" t="s">
        <v>431</v>
      </c>
      <c r="I971" s="2" t="s">
        <v>41</v>
      </c>
      <c r="J971" s="2" t="s">
        <v>42</v>
      </c>
      <c r="K971" s="2" t="s">
        <v>43</v>
      </c>
      <c r="L971" s="10">
        <v>42247.0</v>
      </c>
      <c r="M971" s="2" t="s">
        <v>90</v>
      </c>
      <c r="N971" s="11">
        <v>0.2</v>
      </c>
      <c r="O971" s="12">
        <v>125.0</v>
      </c>
      <c r="P971" s="13">
        <v>0.11</v>
      </c>
      <c r="Q971" s="13">
        <v>1114.0</v>
      </c>
      <c r="R971" s="13">
        <f t="shared" si="1"/>
        <v>1392.5</v>
      </c>
      <c r="S971" s="14">
        <f t="shared" si="2"/>
        <v>116.0416667</v>
      </c>
      <c r="T971" s="14">
        <f t="shared" si="3"/>
        <v>0.1122082585</v>
      </c>
      <c r="U971" s="15" t="str">
        <f>vlookup(F971,'Sub categories'!$A:$C,3,False)</f>
        <v>Phones</v>
      </c>
      <c r="V971" s="16">
        <f t="shared" si="4"/>
        <v>0</v>
      </c>
      <c r="W971" s="17">
        <f t="array" ref="W971">INDEX(shipping_prices!$C$1:$F2198,MATCH(I971,shipping_prices!$A$1:$A2198,0),MATCH(M971,shipping_prices!$C$1:$F$1,0))</f>
        <v>2.77</v>
      </c>
      <c r="X971" s="15" t="str">
        <f t="shared" si="5"/>
        <v>Lena CreightonSan FranciscoCalifornia</v>
      </c>
      <c r="Y971" s="15" t="str">
        <f t="shared" si="6"/>
        <v>High</v>
      </c>
    </row>
    <row r="972" hidden="1">
      <c r="A972" s="1">
        <v>42248.0</v>
      </c>
      <c r="B972" s="2" t="s">
        <v>1993</v>
      </c>
      <c r="C972" s="2">
        <v>3.0</v>
      </c>
      <c r="D972" s="2" t="s">
        <v>1994</v>
      </c>
      <c r="E972" s="2" t="s">
        <v>27</v>
      </c>
      <c r="F972" s="2" t="s">
        <v>1995</v>
      </c>
      <c r="G972" s="2" t="s">
        <v>39</v>
      </c>
      <c r="H972" s="2" t="s">
        <v>79</v>
      </c>
      <c r="I972" s="2" t="s">
        <v>1790</v>
      </c>
      <c r="J972" s="2" t="s">
        <v>97</v>
      </c>
      <c r="K972" s="2" t="s">
        <v>77</v>
      </c>
      <c r="L972" s="10">
        <v>42249.0</v>
      </c>
      <c r="M972" s="2" t="s">
        <v>34</v>
      </c>
      <c r="N972" s="11">
        <v>0.0</v>
      </c>
      <c r="O972" s="12">
        <v>7.0</v>
      </c>
      <c r="P972" s="13">
        <v>0.46</v>
      </c>
      <c r="Q972" s="13">
        <v>15.0</v>
      </c>
      <c r="R972" s="13">
        <f t="shared" si="1"/>
        <v>15</v>
      </c>
      <c r="S972" s="14">
        <f t="shared" si="2"/>
        <v>5</v>
      </c>
      <c r="T972" s="14">
        <f t="shared" si="3"/>
        <v>0.4666666667</v>
      </c>
      <c r="U972" s="15" t="str">
        <f>vlookup(F972,'Sub categories'!$A:$C,3,False)</f>
        <v>Binders</v>
      </c>
      <c r="V972" s="16">
        <f t="shared" si="4"/>
        <v>1</v>
      </c>
      <c r="W972" s="17">
        <f t="array" ref="W972">INDEX(shipping_prices!$C$1:$F2199,MATCH(I972,shipping_prices!$A$1:$A2199,0),MATCH(M972,shipping_prices!$C$1:$F$1,0))</f>
        <v>5.45</v>
      </c>
      <c r="X972" s="15" t="str">
        <f t="shared" si="5"/>
        <v>Bobby TraftonDetroitMichigan</v>
      </c>
      <c r="Y972" s="15" t="str">
        <f t="shared" si="6"/>
        <v>Low</v>
      </c>
    </row>
    <row r="973" hidden="1">
      <c r="A973" s="1">
        <v>42248.0</v>
      </c>
      <c r="B973" s="2" t="s">
        <v>1996</v>
      </c>
      <c r="C973" s="2">
        <v>2.0</v>
      </c>
      <c r="D973" s="2" t="s">
        <v>1997</v>
      </c>
      <c r="E973" s="2" t="s">
        <v>37</v>
      </c>
      <c r="F973" s="2" t="s">
        <v>667</v>
      </c>
      <c r="G973" s="2" t="s">
        <v>39</v>
      </c>
      <c r="H973" s="2" t="s">
        <v>526</v>
      </c>
      <c r="I973" s="2" t="s">
        <v>1185</v>
      </c>
      <c r="J973" s="2" t="s">
        <v>598</v>
      </c>
      <c r="K973" s="2" t="s">
        <v>33</v>
      </c>
      <c r="L973" s="10">
        <v>42249.0</v>
      </c>
      <c r="M973" s="2" t="s">
        <v>34</v>
      </c>
      <c r="N973" s="11">
        <v>0.0</v>
      </c>
      <c r="O973" s="12">
        <v>22.0</v>
      </c>
      <c r="P973" s="13">
        <v>0.29</v>
      </c>
      <c r="Q973" s="13">
        <v>76.0</v>
      </c>
      <c r="R973" s="13">
        <f t="shared" si="1"/>
        <v>76</v>
      </c>
      <c r="S973" s="14">
        <f t="shared" si="2"/>
        <v>38</v>
      </c>
      <c r="T973" s="14">
        <f t="shared" si="3"/>
        <v>0.2894736842</v>
      </c>
      <c r="U973" s="15" t="str">
        <f>vlookup(F973,'Sub categories'!$A:$C,3,False)</f>
        <v>Appliances</v>
      </c>
      <c r="V973" s="16">
        <f t="shared" si="4"/>
        <v>1</v>
      </c>
      <c r="W973" s="17">
        <f t="array" ref="W973">INDEX(shipping_prices!$C$1:$F2200,MATCH(I973,shipping_prices!$A$1:$A2200,0),MATCH(M973,shipping_prices!$C$1:$F$1,0))</f>
        <v>9.69</v>
      </c>
      <c r="X973" s="15" t="str">
        <f t="shared" si="5"/>
        <v>Deirdre GreerOrangeNew Jersey</v>
      </c>
      <c r="Y973" s="15" t="str">
        <f t="shared" si="6"/>
        <v>Low</v>
      </c>
    </row>
    <row r="974" hidden="1">
      <c r="A974" s="1">
        <v>42248.0</v>
      </c>
      <c r="B974" s="2" t="s">
        <v>1998</v>
      </c>
      <c r="C974" s="2">
        <v>5.0</v>
      </c>
      <c r="D974" s="2" t="s">
        <v>1187</v>
      </c>
      <c r="E974" s="2" t="s">
        <v>27</v>
      </c>
      <c r="F974" s="2" t="s">
        <v>1571</v>
      </c>
      <c r="G974" s="2" t="s">
        <v>39</v>
      </c>
      <c r="H974" s="2" t="s">
        <v>79</v>
      </c>
      <c r="I974" s="2" t="s">
        <v>41</v>
      </c>
      <c r="J974" s="2" t="s">
        <v>42</v>
      </c>
      <c r="K974" s="2" t="s">
        <v>43</v>
      </c>
      <c r="L974" s="10">
        <v>42257.0</v>
      </c>
      <c r="M974" s="2" t="s">
        <v>34</v>
      </c>
      <c r="N974" s="11">
        <v>0.0</v>
      </c>
      <c r="O974" s="12">
        <v>4.0</v>
      </c>
      <c r="P974" s="13">
        <v>0.28</v>
      </c>
      <c r="Q974" s="13">
        <v>15.0</v>
      </c>
      <c r="R974" s="13">
        <f t="shared" si="1"/>
        <v>15</v>
      </c>
      <c r="S974" s="14">
        <f t="shared" si="2"/>
        <v>3</v>
      </c>
      <c r="T974" s="14">
        <f t="shared" si="3"/>
        <v>0.2666666667</v>
      </c>
      <c r="U974" s="15" t="str">
        <f>vlookup(F974,'Sub categories'!$A:$C,3,False)</f>
        <v>Art</v>
      </c>
      <c r="V974" s="16">
        <f t="shared" si="4"/>
        <v>9</v>
      </c>
      <c r="W974" s="17">
        <f t="array" ref="W974">INDEX(shipping_prices!$C$1:$F2201,MATCH(I974,shipping_prices!$A$1:$A2201,0),MATCH(M974,shipping_prices!$C$1:$F$1,0))</f>
        <v>10.99</v>
      </c>
      <c r="X974" s="15" t="str">
        <f t="shared" si="5"/>
        <v>Duane NoonanSan FranciscoCalifornia</v>
      </c>
      <c r="Y974" s="15" t="str">
        <f t="shared" si="6"/>
        <v>Low</v>
      </c>
    </row>
    <row r="975" hidden="1">
      <c r="A975" s="1">
        <v>42248.0</v>
      </c>
      <c r="B975" s="2" t="s">
        <v>1998</v>
      </c>
      <c r="C975" s="2">
        <v>1.0</v>
      </c>
      <c r="D975" s="2" t="s">
        <v>1187</v>
      </c>
      <c r="E975" s="2" t="s">
        <v>27</v>
      </c>
      <c r="F975" s="2" t="s">
        <v>1999</v>
      </c>
      <c r="G975" s="2" t="s">
        <v>39</v>
      </c>
      <c r="H975" s="2" t="s">
        <v>79</v>
      </c>
      <c r="I975" s="2" t="s">
        <v>41</v>
      </c>
      <c r="J975" s="2" t="s">
        <v>42</v>
      </c>
      <c r="K975" s="2" t="s">
        <v>43</v>
      </c>
      <c r="L975" s="10">
        <v>42257.0</v>
      </c>
      <c r="M975" s="2" t="s">
        <v>34</v>
      </c>
      <c r="N975" s="11">
        <v>0.0</v>
      </c>
      <c r="O975" s="12">
        <v>6.0</v>
      </c>
      <c r="P975" s="13">
        <v>0.29</v>
      </c>
      <c r="Q975" s="13">
        <v>21.0</v>
      </c>
      <c r="R975" s="13">
        <f t="shared" si="1"/>
        <v>21</v>
      </c>
      <c r="S975" s="14">
        <f t="shared" si="2"/>
        <v>21</v>
      </c>
      <c r="T975" s="14">
        <f t="shared" si="3"/>
        <v>0.2857142857</v>
      </c>
      <c r="U975" s="15" t="str">
        <f>vlookup(F975,'Sub categories'!$A:$C,3,False)</f>
        <v>Storage</v>
      </c>
      <c r="V975" s="16">
        <f t="shared" si="4"/>
        <v>9</v>
      </c>
      <c r="W975" s="17">
        <f t="array" ref="W975">INDEX(shipping_prices!$C$1:$F2202,MATCH(I975,shipping_prices!$A$1:$A2202,0),MATCH(M975,shipping_prices!$C$1:$F$1,0))</f>
        <v>10.99</v>
      </c>
      <c r="X975" s="15" t="str">
        <f t="shared" si="5"/>
        <v>Duane NoonanSan FranciscoCalifornia</v>
      </c>
      <c r="Y975" s="15" t="str">
        <f t="shared" si="6"/>
        <v>Low</v>
      </c>
    </row>
    <row r="976" hidden="1">
      <c r="A976" s="1">
        <v>42248.0</v>
      </c>
      <c r="B976" s="2" t="s">
        <v>2000</v>
      </c>
      <c r="C976" s="2">
        <v>3.0</v>
      </c>
      <c r="D976" s="2" t="s">
        <v>478</v>
      </c>
      <c r="E976" s="2" t="s">
        <v>27</v>
      </c>
      <c r="F976" s="2" t="s">
        <v>181</v>
      </c>
      <c r="G976" s="2" t="s">
        <v>39</v>
      </c>
      <c r="H976" s="2" t="s">
        <v>182</v>
      </c>
      <c r="I976" s="2" t="s">
        <v>163</v>
      </c>
      <c r="J976" s="2" t="s">
        <v>164</v>
      </c>
      <c r="K976" s="2" t="s">
        <v>33</v>
      </c>
      <c r="L976" s="10">
        <v>42251.0</v>
      </c>
      <c r="M976" s="2" t="s">
        <v>34</v>
      </c>
      <c r="N976" s="11">
        <v>0.7</v>
      </c>
      <c r="O976" s="12">
        <v>-10.0</v>
      </c>
      <c r="P976" s="13">
        <v>-0.7</v>
      </c>
      <c r="Q976" s="13">
        <v>14.0</v>
      </c>
      <c r="R976" s="13">
        <f t="shared" si="1"/>
        <v>46.66666667</v>
      </c>
      <c r="S976" s="14">
        <f t="shared" si="2"/>
        <v>15.55555556</v>
      </c>
      <c r="T976" s="14">
        <f t="shared" si="3"/>
        <v>-0.7142857143</v>
      </c>
      <c r="U976" s="15" t="str">
        <f>vlookup(F976,'Sub categories'!$A:$C,3,False)</f>
        <v>Binders</v>
      </c>
      <c r="V976" s="16">
        <f t="shared" si="4"/>
        <v>3</v>
      </c>
      <c r="W976" s="17">
        <f t="array" ref="W976">INDEX(shipping_prices!$C$1:$F2203,MATCH(I976,shipping_prices!$A$1:$A2203,0),MATCH(M976,shipping_prices!$C$1:$F$1,0))</f>
        <v>7.98</v>
      </c>
      <c r="X976" s="15" t="str">
        <f t="shared" si="5"/>
        <v>Evan HenryPhiladelphiaPennsylvania</v>
      </c>
      <c r="Y976" s="15" t="str">
        <f t="shared" si="6"/>
        <v>loss</v>
      </c>
    </row>
    <row r="977" hidden="1">
      <c r="A977" s="1">
        <v>42249.0</v>
      </c>
      <c r="B977" s="2" t="s">
        <v>2000</v>
      </c>
      <c r="C977" s="2">
        <v>3.0</v>
      </c>
      <c r="D977" s="2" t="s">
        <v>478</v>
      </c>
      <c r="E977" s="2" t="s">
        <v>27</v>
      </c>
      <c r="F977" s="2" t="s">
        <v>2001</v>
      </c>
      <c r="G977" s="2" t="s">
        <v>29</v>
      </c>
      <c r="H977" s="2" t="s">
        <v>764</v>
      </c>
      <c r="I977" s="2" t="s">
        <v>163</v>
      </c>
      <c r="J977" s="2" t="s">
        <v>164</v>
      </c>
      <c r="K977" s="2" t="s">
        <v>33</v>
      </c>
      <c r="L977" s="10">
        <v>42251.0</v>
      </c>
      <c r="M977" s="2" t="s">
        <v>34</v>
      </c>
      <c r="N977" s="11">
        <v>0.2</v>
      </c>
      <c r="O977" s="12">
        <v>1.0</v>
      </c>
      <c r="P977" s="13">
        <v>0.01</v>
      </c>
      <c r="Q977" s="13">
        <v>41.0</v>
      </c>
      <c r="R977" s="13">
        <f t="shared" si="1"/>
        <v>51.25</v>
      </c>
      <c r="S977" s="14">
        <f t="shared" si="2"/>
        <v>17.08333333</v>
      </c>
      <c r="T977" s="14">
        <f t="shared" si="3"/>
        <v>0.0243902439</v>
      </c>
      <c r="U977" s="15" t="str">
        <f>vlookup(F977,'Sub categories'!$A:$C,3,False)</f>
        <v>Accessories</v>
      </c>
      <c r="V977" s="16">
        <f t="shared" si="4"/>
        <v>2</v>
      </c>
      <c r="W977" s="17">
        <f t="array" ref="W977">INDEX(shipping_prices!$C$1:$F2204,MATCH(I977,shipping_prices!$A$1:$A2204,0),MATCH(M977,shipping_prices!$C$1:$F$1,0))</f>
        <v>7.98</v>
      </c>
      <c r="X977" s="15" t="str">
        <f t="shared" si="5"/>
        <v>Evan HenryPhiladelphiaPennsylvania</v>
      </c>
      <c r="Y977" s="15" t="str">
        <f t="shared" si="6"/>
        <v>Low</v>
      </c>
    </row>
    <row r="978" hidden="1">
      <c r="A978" s="1">
        <v>42249.0</v>
      </c>
      <c r="B978" s="2" t="s">
        <v>2002</v>
      </c>
      <c r="C978" s="2">
        <v>3.0</v>
      </c>
      <c r="D978" s="2" t="s">
        <v>2003</v>
      </c>
      <c r="E978" s="2" t="s">
        <v>27</v>
      </c>
      <c r="F978" s="2" t="s">
        <v>2004</v>
      </c>
      <c r="G978" s="2" t="s">
        <v>39</v>
      </c>
      <c r="H978" s="2" t="s">
        <v>1647</v>
      </c>
      <c r="I978" s="2" t="s">
        <v>163</v>
      </c>
      <c r="J978" s="2" t="s">
        <v>164</v>
      </c>
      <c r="K978" s="2" t="s">
        <v>33</v>
      </c>
      <c r="L978" s="10">
        <v>42255.0</v>
      </c>
      <c r="M978" s="2" t="s">
        <v>34</v>
      </c>
      <c r="N978" s="11">
        <v>0.2</v>
      </c>
      <c r="O978" s="12">
        <v>6.0</v>
      </c>
      <c r="P978" s="13">
        <v>0.34</v>
      </c>
      <c r="Q978" s="13">
        <v>18.0</v>
      </c>
      <c r="R978" s="13">
        <f t="shared" si="1"/>
        <v>22.5</v>
      </c>
      <c r="S978" s="14">
        <f t="shared" si="2"/>
        <v>7.5</v>
      </c>
      <c r="T978" s="14">
        <f t="shared" si="3"/>
        <v>0.3333333333</v>
      </c>
      <c r="U978" s="15" t="str">
        <f>vlookup(F978,'Sub categories'!$A:$C,3,False)</f>
        <v>Paper</v>
      </c>
      <c r="V978" s="16">
        <f t="shared" si="4"/>
        <v>6</v>
      </c>
      <c r="W978" s="17">
        <f t="array" ref="W978">INDEX(shipping_prices!$C$1:$F2205,MATCH(I978,shipping_prices!$A$1:$A2205,0),MATCH(M978,shipping_prices!$C$1:$F$1,0))</f>
        <v>7.98</v>
      </c>
      <c r="X978" s="15" t="str">
        <f t="shared" si="5"/>
        <v>Maureen GnadePhiladelphiaPennsylvania</v>
      </c>
      <c r="Y978" s="15" t="str">
        <f t="shared" si="6"/>
        <v>Low</v>
      </c>
    </row>
    <row r="979" hidden="1">
      <c r="A979" s="1">
        <v>42249.0</v>
      </c>
      <c r="B979" s="2" t="s">
        <v>2002</v>
      </c>
      <c r="C979" s="2">
        <v>2.0</v>
      </c>
      <c r="D979" s="2" t="s">
        <v>2003</v>
      </c>
      <c r="E979" s="2" t="s">
        <v>27</v>
      </c>
      <c r="F979" s="2" t="s">
        <v>2005</v>
      </c>
      <c r="G979" s="2" t="s">
        <v>39</v>
      </c>
      <c r="H979" s="2" t="s">
        <v>1290</v>
      </c>
      <c r="I979" s="2" t="s">
        <v>163</v>
      </c>
      <c r="J979" s="2" t="s">
        <v>164</v>
      </c>
      <c r="K979" s="2" t="s">
        <v>33</v>
      </c>
      <c r="L979" s="10">
        <v>42255.0</v>
      </c>
      <c r="M979" s="2" t="s">
        <v>34</v>
      </c>
      <c r="N979" s="11">
        <v>0.2</v>
      </c>
      <c r="O979" s="12">
        <v>6.0</v>
      </c>
      <c r="P979" s="13">
        <v>0.16</v>
      </c>
      <c r="Q979" s="13">
        <v>35.0</v>
      </c>
      <c r="R979" s="13">
        <f t="shared" si="1"/>
        <v>43.75</v>
      </c>
      <c r="S979" s="14">
        <f t="shared" si="2"/>
        <v>21.875</v>
      </c>
      <c r="T979" s="14">
        <f t="shared" si="3"/>
        <v>0.1714285714</v>
      </c>
      <c r="U979" s="15" t="str">
        <f>vlookup(F979,'Sub categories'!$A:$C,3,False)</f>
        <v>Appliances</v>
      </c>
      <c r="V979" s="16">
        <f t="shared" si="4"/>
        <v>6</v>
      </c>
      <c r="W979" s="17">
        <f t="array" ref="W979">INDEX(shipping_prices!$C$1:$F2206,MATCH(I979,shipping_prices!$A$1:$A2206,0),MATCH(M979,shipping_prices!$C$1:$F$1,0))</f>
        <v>7.98</v>
      </c>
      <c r="X979" s="15" t="str">
        <f t="shared" si="5"/>
        <v>Maureen GnadePhiladelphiaPennsylvania</v>
      </c>
      <c r="Y979" s="15" t="str">
        <f t="shared" si="6"/>
        <v>Low</v>
      </c>
    </row>
    <row r="980" hidden="1">
      <c r="A980" s="1">
        <v>42249.0</v>
      </c>
      <c r="B980" s="2" t="s">
        <v>2002</v>
      </c>
      <c r="C980" s="2">
        <v>2.0</v>
      </c>
      <c r="D980" s="2" t="s">
        <v>2003</v>
      </c>
      <c r="E980" s="2" t="s">
        <v>27</v>
      </c>
      <c r="F980" s="2" t="s">
        <v>2006</v>
      </c>
      <c r="G980" s="2" t="s">
        <v>39</v>
      </c>
      <c r="H980" s="2" t="s">
        <v>2007</v>
      </c>
      <c r="I980" s="2" t="s">
        <v>163</v>
      </c>
      <c r="J980" s="2" t="s">
        <v>164</v>
      </c>
      <c r="K980" s="2" t="s">
        <v>33</v>
      </c>
      <c r="L980" s="10">
        <v>42255.0</v>
      </c>
      <c r="M980" s="2" t="s">
        <v>34</v>
      </c>
      <c r="N980" s="11">
        <v>0.2</v>
      </c>
      <c r="O980" s="12">
        <v>8.0</v>
      </c>
      <c r="P980" s="13">
        <v>0.1</v>
      </c>
      <c r="Q980" s="13">
        <v>82.0</v>
      </c>
      <c r="R980" s="13">
        <f t="shared" si="1"/>
        <v>102.5</v>
      </c>
      <c r="S980" s="14">
        <f t="shared" si="2"/>
        <v>51.25</v>
      </c>
      <c r="T980" s="14">
        <f t="shared" si="3"/>
        <v>0.09756097561</v>
      </c>
      <c r="U980" s="15" t="str">
        <f>vlookup(F980,'Sub categories'!$A:$C,3,False)</f>
        <v>Appliances</v>
      </c>
      <c r="V980" s="16">
        <f t="shared" si="4"/>
        <v>6</v>
      </c>
      <c r="W980" s="17">
        <f t="array" ref="W980">INDEX(shipping_prices!$C$1:$F2207,MATCH(I980,shipping_prices!$A$1:$A2207,0),MATCH(M980,shipping_prices!$C$1:$F$1,0))</f>
        <v>7.98</v>
      </c>
      <c r="X980" s="15" t="str">
        <f t="shared" si="5"/>
        <v>Maureen GnadePhiladelphiaPennsylvania</v>
      </c>
      <c r="Y980" s="15" t="str">
        <f t="shared" si="6"/>
        <v>Low</v>
      </c>
    </row>
    <row r="981" hidden="1">
      <c r="A981" s="1">
        <v>42249.0</v>
      </c>
      <c r="B981" s="2" t="s">
        <v>2002</v>
      </c>
      <c r="C981" s="2">
        <v>4.0</v>
      </c>
      <c r="D981" s="2" t="s">
        <v>2003</v>
      </c>
      <c r="E981" s="2" t="s">
        <v>27</v>
      </c>
      <c r="F981" s="2" t="s">
        <v>1056</v>
      </c>
      <c r="G981" s="2" t="s">
        <v>39</v>
      </c>
      <c r="H981" s="2" t="s">
        <v>79</v>
      </c>
      <c r="I981" s="2" t="s">
        <v>163</v>
      </c>
      <c r="J981" s="2" t="s">
        <v>164</v>
      </c>
      <c r="K981" s="2" t="s">
        <v>33</v>
      </c>
      <c r="L981" s="10">
        <v>42255.0</v>
      </c>
      <c r="M981" s="2" t="s">
        <v>34</v>
      </c>
      <c r="N981" s="11">
        <v>0.2</v>
      </c>
      <c r="O981" s="12">
        <v>-43.0</v>
      </c>
      <c r="P981" s="13">
        <v>-0.19</v>
      </c>
      <c r="Q981" s="13">
        <v>227.0</v>
      </c>
      <c r="R981" s="13">
        <f t="shared" si="1"/>
        <v>283.75</v>
      </c>
      <c r="S981" s="14">
        <f t="shared" si="2"/>
        <v>70.9375</v>
      </c>
      <c r="T981" s="14">
        <f t="shared" si="3"/>
        <v>-0.1894273128</v>
      </c>
      <c r="U981" s="15" t="str">
        <f>vlookup(F981,'Sub categories'!$A:$C,3,False)</f>
        <v>Storage</v>
      </c>
      <c r="V981" s="16">
        <f t="shared" si="4"/>
        <v>6</v>
      </c>
      <c r="W981" s="17">
        <f t="array" ref="W981">INDEX(shipping_prices!$C$1:$F2208,MATCH(I981,shipping_prices!$A$1:$A2208,0),MATCH(M981,shipping_prices!$C$1:$F$1,0))</f>
        <v>7.98</v>
      </c>
      <c r="X981" s="15" t="str">
        <f t="shared" si="5"/>
        <v>Maureen GnadePhiladelphiaPennsylvania</v>
      </c>
      <c r="Y981" s="15" t="str">
        <f t="shared" si="6"/>
        <v>loss</v>
      </c>
    </row>
    <row r="982" hidden="1">
      <c r="A982" s="1">
        <v>42249.0</v>
      </c>
      <c r="B982" s="2" t="s">
        <v>2008</v>
      </c>
      <c r="C982" s="2">
        <v>4.0</v>
      </c>
      <c r="D982" s="2" t="s">
        <v>2009</v>
      </c>
      <c r="E982" s="2" t="s">
        <v>27</v>
      </c>
      <c r="F982" s="2" t="s">
        <v>1796</v>
      </c>
      <c r="G982" s="2" t="s">
        <v>39</v>
      </c>
      <c r="H982" s="2" t="s">
        <v>216</v>
      </c>
      <c r="I982" s="2" t="s">
        <v>501</v>
      </c>
      <c r="J982" s="2" t="s">
        <v>321</v>
      </c>
      <c r="K982" s="2" t="s">
        <v>33</v>
      </c>
      <c r="L982" s="10">
        <v>42257.0</v>
      </c>
      <c r="M982" s="2" t="s">
        <v>34</v>
      </c>
      <c r="N982" s="11">
        <v>0.7</v>
      </c>
      <c r="O982" s="12">
        <v>-4.0</v>
      </c>
      <c r="P982" s="13">
        <v>-0.73</v>
      </c>
      <c r="Q982" s="13">
        <v>5.0</v>
      </c>
      <c r="R982" s="13">
        <f t="shared" si="1"/>
        <v>16.66666667</v>
      </c>
      <c r="S982" s="14">
        <f t="shared" si="2"/>
        <v>4.166666667</v>
      </c>
      <c r="T982" s="14">
        <f t="shared" si="3"/>
        <v>-0.8</v>
      </c>
      <c r="U982" s="15" t="str">
        <f>vlookup(F982,'Sub categories'!$A:$C,3,False)</f>
        <v>Binders</v>
      </c>
      <c r="V982" s="16">
        <f t="shared" si="4"/>
        <v>8</v>
      </c>
      <c r="W982" s="17">
        <f t="array" ref="W982">INDEX(shipping_prices!$C$1:$F2209,MATCH(I982,shipping_prices!$A$1:$A2209,0),MATCH(M982,shipping_prices!$C$1:$F$1,0))</f>
        <v>6.86</v>
      </c>
      <c r="X982" s="15" t="str">
        <f t="shared" si="5"/>
        <v>Erin CreightonColumbusOhio</v>
      </c>
      <c r="Y982" s="15" t="str">
        <f t="shared" si="6"/>
        <v>loss</v>
      </c>
    </row>
    <row r="983" hidden="1">
      <c r="A983" s="1">
        <v>42249.0</v>
      </c>
      <c r="B983" s="2" t="s">
        <v>2010</v>
      </c>
      <c r="C983" s="2">
        <v>5.0</v>
      </c>
      <c r="D983" s="2" t="s">
        <v>2011</v>
      </c>
      <c r="E983" s="2" t="s">
        <v>49</v>
      </c>
      <c r="F983" s="2" t="s">
        <v>249</v>
      </c>
      <c r="G983" s="2" t="s">
        <v>39</v>
      </c>
      <c r="H983" s="2" t="s">
        <v>79</v>
      </c>
      <c r="I983" s="2" t="s">
        <v>439</v>
      </c>
      <c r="J983" s="2" t="s">
        <v>42</v>
      </c>
      <c r="K983" s="2" t="s">
        <v>43</v>
      </c>
      <c r="L983" s="10">
        <v>42254.0</v>
      </c>
      <c r="M983" s="2" t="s">
        <v>34</v>
      </c>
      <c r="N983" s="11">
        <v>0.0</v>
      </c>
      <c r="O983" s="12">
        <v>6.0</v>
      </c>
      <c r="P983" s="13">
        <v>0.47</v>
      </c>
      <c r="Q983" s="13">
        <v>12.0</v>
      </c>
      <c r="R983" s="13">
        <f t="shared" si="1"/>
        <v>12</v>
      </c>
      <c r="S983" s="14">
        <f t="shared" si="2"/>
        <v>2.4</v>
      </c>
      <c r="T983" s="14">
        <f t="shared" si="3"/>
        <v>0.5</v>
      </c>
      <c r="U983" s="15" t="str">
        <f>vlookup(F983,'Sub categories'!$A:$C,3,False)</f>
        <v>Fasteners</v>
      </c>
      <c r="V983" s="16">
        <f t="shared" si="4"/>
        <v>5</v>
      </c>
      <c r="W983" s="17">
        <f t="array" ref="W983">INDEX(shipping_prices!$C$1:$F2210,MATCH(I983,shipping_prices!$A$1:$A2210,0),MATCH(M983,shipping_prices!$C$1:$F$1,0))</f>
        <v>14.3</v>
      </c>
      <c r="X983" s="15" t="str">
        <f t="shared" si="5"/>
        <v>Cynthia DelaneySan DiegoCalifornia</v>
      </c>
      <c r="Y983" s="15" t="str">
        <f t="shared" si="6"/>
        <v>Low</v>
      </c>
    </row>
    <row r="984" hidden="1">
      <c r="A984" s="1">
        <v>42249.0</v>
      </c>
      <c r="B984" s="2" t="s">
        <v>2012</v>
      </c>
      <c r="C984" s="2">
        <v>3.0</v>
      </c>
      <c r="D984" s="2" t="s">
        <v>2013</v>
      </c>
      <c r="E984" s="2" t="s">
        <v>27</v>
      </c>
      <c r="F984" s="2" t="s">
        <v>2014</v>
      </c>
      <c r="G984" s="2" t="s">
        <v>39</v>
      </c>
      <c r="H984" s="2" t="s">
        <v>677</v>
      </c>
      <c r="I984" s="2" t="s">
        <v>741</v>
      </c>
      <c r="J984" s="2" t="s">
        <v>76</v>
      </c>
      <c r="K984" s="2" t="s">
        <v>77</v>
      </c>
      <c r="L984" s="10">
        <v>42253.0</v>
      </c>
      <c r="M984" s="2" t="s">
        <v>34</v>
      </c>
      <c r="N984" s="11">
        <v>0.2</v>
      </c>
      <c r="O984" s="12">
        <v>3.0</v>
      </c>
      <c r="P984" s="13">
        <v>0.28</v>
      </c>
      <c r="Q984" s="13">
        <v>10.0</v>
      </c>
      <c r="R984" s="13">
        <f t="shared" si="1"/>
        <v>12.5</v>
      </c>
      <c r="S984" s="14">
        <f t="shared" si="2"/>
        <v>4.166666667</v>
      </c>
      <c r="T984" s="14">
        <f t="shared" si="3"/>
        <v>0.3</v>
      </c>
      <c r="U984" s="15" t="str">
        <f>vlookup(F984,'Sub categories'!$A:$C,3,False)</f>
        <v>Art</v>
      </c>
      <c r="V984" s="16">
        <f t="shared" si="4"/>
        <v>4</v>
      </c>
      <c r="W984" s="17">
        <f t="array" ref="W984">INDEX(shipping_prices!$C$1:$F2211,MATCH(I984,shipping_prices!$A$1:$A2211,0),MATCH(M984,shipping_prices!$C$1:$F$1,0))</f>
        <v>12.55</v>
      </c>
      <c r="X984" s="15" t="str">
        <f t="shared" si="5"/>
        <v>Becky MartinSan AntonioTexas</v>
      </c>
      <c r="Y984" s="15" t="str">
        <f t="shared" si="6"/>
        <v>Low</v>
      </c>
    </row>
    <row r="985" hidden="1">
      <c r="A985" s="1">
        <v>42249.0</v>
      </c>
      <c r="B985" s="2" t="s">
        <v>2012</v>
      </c>
      <c r="C985" s="2">
        <v>6.0</v>
      </c>
      <c r="D985" s="2" t="s">
        <v>2013</v>
      </c>
      <c r="E985" s="2" t="s">
        <v>27</v>
      </c>
      <c r="F985" s="2" t="s">
        <v>1793</v>
      </c>
      <c r="G985" s="2" t="s">
        <v>39</v>
      </c>
      <c r="H985" s="2" t="s">
        <v>120</v>
      </c>
      <c r="I985" s="2" t="s">
        <v>741</v>
      </c>
      <c r="J985" s="2" t="s">
        <v>76</v>
      </c>
      <c r="K985" s="2" t="s">
        <v>77</v>
      </c>
      <c r="L985" s="10">
        <v>42253.0</v>
      </c>
      <c r="M985" s="2" t="s">
        <v>34</v>
      </c>
      <c r="N985" s="11">
        <v>0.2</v>
      </c>
      <c r="O985" s="12">
        <v>7.0</v>
      </c>
      <c r="P985" s="13">
        <v>0.21</v>
      </c>
      <c r="Q985" s="13">
        <v>32.0</v>
      </c>
      <c r="R985" s="13">
        <f t="shared" si="1"/>
        <v>40</v>
      </c>
      <c r="S985" s="14">
        <f t="shared" si="2"/>
        <v>6.666666667</v>
      </c>
      <c r="T985" s="14">
        <f t="shared" si="3"/>
        <v>0.21875</v>
      </c>
      <c r="U985" s="15" t="str">
        <f>vlookup(F985,'Sub categories'!$A:$C,3,False)</f>
        <v>Art</v>
      </c>
      <c r="V985" s="16">
        <f t="shared" si="4"/>
        <v>4</v>
      </c>
      <c r="W985" s="17">
        <f t="array" ref="W985">INDEX(shipping_prices!$C$1:$F2212,MATCH(I985,shipping_prices!$A$1:$A2212,0),MATCH(M985,shipping_prices!$C$1:$F$1,0))</f>
        <v>12.55</v>
      </c>
      <c r="X985" s="15" t="str">
        <f t="shared" si="5"/>
        <v>Becky MartinSan AntonioTexas</v>
      </c>
      <c r="Y985" s="15" t="str">
        <f t="shared" si="6"/>
        <v>Low</v>
      </c>
    </row>
    <row r="986" hidden="1">
      <c r="A986" s="1">
        <v>42250.0</v>
      </c>
      <c r="B986" s="2" t="s">
        <v>2012</v>
      </c>
      <c r="C986" s="2">
        <v>3.0</v>
      </c>
      <c r="D986" s="2" t="s">
        <v>2013</v>
      </c>
      <c r="E986" s="2" t="s">
        <v>27</v>
      </c>
      <c r="F986" s="2" t="s">
        <v>2015</v>
      </c>
      <c r="G986" s="2" t="s">
        <v>29</v>
      </c>
      <c r="H986" s="2" t="s">
        <v>79</v>
      </c>
      <c r="I986" s="2" t="s">
        <v>741</v>
      </c>
      <c r="J986" s="2" t="s">
        <v>76</v>
      </c>
      <c r="K986" s="2" t="s">
        <v>77</v>
      </c>
      <c r="L986" s="10">
        <v>42253.0</v>
      </c>
      <c r="M986" s="2" t="s">
        <v>34</v>
      </c>
      <c r="N986" s="11">
        <v>0.2</v>
      </c>
      <c r="O986" s="12">
        <v>9.0</v>
      </c>
      <c r="P986" s="13">
        <v>0.06</v>
      </c>
      <c r="Q986" s="13">
        <v>144.0</v>
      </c>
      <c r="R986" s="13">
        <f t="shared" si="1"/>
        <v>180</v>
      </c>
      <c r="S986" s="14">
        <f t="shared" si="2"/>
        <v>60</v>
      </c>
      <c r="T986" s="14">
        <f t="shared" si="3"/>
        <v>0.0625</v>
      </c>
      <c r="U986" s="15" t="str">
        <f>vlookup(F986,'Sub categories'!$A:$C,3,False)</f>
        <v>Phones</v>
      </c>
      <c r="V986" s="16">
        <f t="shared" si="4"/>
        <v>3</v>
      </c>
      <c r="W986" s="17">
        <f t="array" ref="W986">INDEX(shipping_prices!$C$1:$F2213,MATCH(I986,shipping_prices!$A$1:$A2213,0),MATCH(M986,shipping_prices!$C$1:$F$1,0))</f>
        <v>12.55</v>
      </c>
      <c r="X986" s="15" t="str">
        <f t="shared" si="5"/>
        <v>Becky MartinSan AntonioTexas</v>
      </c>
      <c r="Y986" s="15" t="str">
        <f t="shared" si="6"/>
        <v>Low</v>
      </c>
    </row>
    <row r="987" hidden="1">
      <c r="A987" s="1">
        <v>42250.0</v>
      </c>
      <c r="B987" s="2" t="s">
        <v>2012</v>
      </c>
      <c r="C987" s="2">
        <v>5.0</v>
      </c>
      <c r="D987" s="2" t="s">
        <v>2013</v>
      </c>
      <c r="E987" s="2" t="s">
        <v>27</v>
      </c>
      <c r="F987" s="2" t="s">
        <v>2016</v>
      </c>
      <c r="G987" s="2" t="s">
        <v>39</v>
      </c>
      <c r="H987" s="2" t="s">
        <v>81</v>
      </c>
      <c r="I987" s="2" t="s">
        <v>741</v>
      </c>
      <c r="J987" s="2" t="s">
        <v>76</v>
      </c>
      <c r="K987" s="2" t="s">
        <v>77</v>
      </c>
      <c r="L987" s="10">
        <v>42253.0</v>
      </c>
      <c r="M987" s="2" t="s">
        <v>34</v>
      </c>
      <c r="N987" s="11">
        <v>0.8</v>
      </c>
      <c r="O987" s="12">
        <v>-454.0</v>
      </c>
      <c r="P987" s="13">
        <v>-2.55</v>
      </c>
      <c r="Q987" s="13">
        <v>178.0</v>
      </c>
      <c r="R987" s="13">
        <f t="shared" si="1"/>
        <v>890</v>
      </c>
      <c r="S987" s="14">
        <f t="shared" si="2"/>
        <v>178</v>
      </c>
      <c r="T987" s="14">
        <f t="shared" si="3"/>
        <v>-2.550561798</v>
      </c>
      <c r="U987" s="15" t="str">
        <f>vlookup(F987,'Sub categories'!$A:$C,3,False)</f>
        <v>Appliances</v>
      </c>
      <c r="V987" s="16">
        <f t="shared" si="4"/>
        <v>3</v>
      </c>
      <c r="W987" s="17">
        <f t="array" ref="W987">INDEX(shipping_prices!$C$1:$F2214,MATCH(I987,shipping_prices!$A$1:$A2214,0),MATCH(M987,shipping_prices!$C$1:$F$1,0))</f>
        <v>12.55</v>
      </c>
      <c r="X987" s="15" t="str">
        <f t="shared" si="5"/>
        <v>Becky MartinSan AntonioTexas</v>
      </c>
      <c r="Y987" s="15" t="str">
        <f t="shared" si="6"/>
        <v>loss</v>
      </c>
    </row>
    <row r="988" hidden="1">
      <c r="A988" s="1">
        <v>42252.0</v>
      </c>
      <c r="B988" s="2" t="s">
        <v>2012</v>
      </c>
      <c r="C988" s="2">
        <v>3.0</v>
      </c>
      <c r="D988" s="2" t="s">
        <v>2013</v>
      </c>
      <c r="E988" s="2" t="s">
        <v>27</v>
      </c>
      <c r="F988" s="2" t="s">
        <v>1167</v>
      </c>
      <c r="G988" s="2" t="s">
        <v>39</v>
      </c>
      <c r="H988" s="2" t="s">
        <v>222</v>
      </c>
      <c r="I988" s="2" t="s">
        <v>741</v>
      </c>
      <c r="J988" s="2" t="s">
        <v>76</v>
      </c>
      <c r="K988" s="2" t="s">
        <v>77</v>
      </c>
      <c r="L988" s="10">
        <v>42253.0</v>
      </c>
      <c r="M988" s="2" t="s">
        <v>34</v>
      </c>
      <c r="N988" s="11">
        <v>0.2</v>
      </c>
      <c r="O988" s="12">
        <v>-59.0</v>
      </c>
      <c r="P988" s="13">
        <v>-0.21</v>
      </c>
      <c r="Q988" s="13">
        <v>276.0</v>
      </c>
      <c r="R988" s="13">
        <f t="shared" si="1"/>
        <v>345</v>
      </c>
      <c r="S988" s="14">
        <f t="shared" si="2"/>
        <v>115</v>
      </c>
      <c r="T988" s="14">
        <f t="shared" si="3"/>
        <v>-0.2137681159</v>
      </c>
      <c r="U988" s="15" t="str">
        <f>vlookup(F988,'Sub categories'!$A:$C,3,False)</f>
        <v>Storage</v>
      </c>
      <c r="V988" s="16">
        <f t="shared" si="4"/>
        <v>1</v>
      </c>
      <c r="W988" s="17">
        <f t="array" ref="W988">INDEX(shipping_prices!$C$1:$F2215,MATCH(I988,shipping_prices!$A$1:$A2215,0),MATCH(M988,shipping_prices!$C$1:$F$1,0))</f>
        <v>12.55</v>
      </c>
      <c r="X988" s="15" t="str">
        <f t="shared" si="5"/>
        <v>Becky MartinSan AntonioTexas</v>
      </c>
      <c r="Y988" s="15" t="str">
        <f t="shared" si="6"/>
        <v>loss</v>
      </c>
    </row>
    <row r="989">
      <c r="A989" s="1">
        <v>42252.0</v>
      </c>
      <c r="B989" s="2" t="s">
        <v>2012</v>
      </c>
      <c r="C989" s="2">
        <v>9.0</v>
      </c>
      <c r="D989" s="2" t="s">
        <v>2013</v>
      </c>
      <c r="E989" s="2" t="s">
        <v>27</v>
      </c>
      <c r="F989" s="2" t="s">
        <v>1863</v>
      </c>
      <c r="G989" s="2" t="s">
        <v>45</v>
      </c>
      <c r="H989" s="2" t="s">
        <v>288</v>
      </c>
      <c r="I989" s="2" t="s">
        <v>741</v>
      </c>
      <c r="J989" s="2" t="s">
        <v>76</v>
      </c>
      <c r="K989" s="2" t="s">
        <v>77</v>
      </c>
      <c r="L989" s="10">
        <v>42253.0</v>
      </c>
      <c r="M989" s="2" t="s">
        <v>34</v>
      </c>
      <c r="N989" s="11">
        <v>0.3</v>
      </c>
      <c r="O989" s="12">
        <v>-25.0</v>
      </c>
      <c r="P989" s="13">
        <v>-0.01</v>
      </c>
      <c r="Q989" s="13">
        <v>1740.0</v>
      </c>
      <c r="R989" s="13">
        <f t="shared" si="1"/>
        <v>2485.714286</v>
      </c>
      <c r="S989" s="14">
        <f t="shared" si="2"/>
        <v>276.1904762</v>
      </c>
      <c r="T989" s="14">
        <f t="shared" si="3"/>
        <v>-0.01436781609</v>
      </c>
      <c r="U989" s="15" t="str">
        <f>vlookup(F989,'Sub categories'!$A:$C,3,False)</f>
        <v>Chairs</v>
      </c>
      <c r="V989" s="16">
        <f t="shared" si="4"/>
        <v>1</v>
      </c>
      <c r="W989" s="17">
        <f t="array" ref="W989">INDEX(shipping_prices!$C$1:$F2216,MATCH(I989,shipping_prices!$A$1:$A2216,0),MATCH(M989,shipping_prices!$C$1:$F$1,0))</f>
        <v>12.55</v>
      </c>
      <c r="X989" s="15" t="str">
        <f t="shared" si="5"/>
        <v>Becky MartinSan AntonioTexas</v>
      </c>
      <c r="Y989" s="15" t="str">
        <f t="shared" si="6"/>
        <v>loss</v>
      </c>
    </row>
    <row r="990" hidden="1">
      <c r="A990" s="1">
        <v>42253.0</v>
      </c>
      <c r="B990" s="2" t="s">
        <v>2012</v>
      </c>
      <c r="C990" s="2">
        <v>8.0</v>
      </c>
      <c r="D990" s="2" t="s">
        <v>2013</v>
      </c>
      <c r="E990" s="2" t="s">
        <v>27</v>
      </c>
      <c r="F990" s="2" t="s">
        <v>2017</v>
      </c>
      <c r="G990" s="2" t="s">
        <v>29</v>
      </c>
      <c r="H990" s="2" t="s">
        <v>79</v>
      </c>
      <c r="I990" s="2" t="s">
        <v>741</v>
      </c>
      <c r="J990" s="2" t="s">
        <v>76</v>
      </c>
      <c r="K990" s="2" t="s">
        <v>77</v>
      </c>
      <c r="L990" s="10">
        <v>42253.0</v>
      </c>
      <c r="M990" s="2" t="s">
        <v>34</v>
      </c>
      <c r="N990" s="11">
        <v>0.4</v>
      </c>
      <c r="O990" s="12">
        <v>-1360.0</v>
      </c>
      <c r="P990" s="13">
        <v>-0.17</v>
      </c>
      <c r="Q990" s="13">
        <v>8160.0</v>
      </c>
      <c r="R990" s="13">
        <f t="shared" si="1"/>
        <v>13600</v>
      </c>
      <c r="S990" s="14">
        <f t="shared" si="2"/>
        <v>1700</v>
      </c>
      <c r="T990" s="14">
        <f t="shared" si="3"/>
        <v>-0.1666666667</v>
      </c>
      <c r="U990" s="15" t="str">
        <f>vlookup(F990,'Sub categories'!$A:$C,3,False)</f>
        <v>Machines</v>
      </c>
      <c r="V990" s="16">
        <f t="shared" si="4"/>
        <v>0</v>
      </c>
      <c r="W990" s="17">
        <f t="array" ref="W990">INDEX(shipping_prices!$C$1:$F2217,MATCH(I990,shipping_prices!$A$1:$A2217,0),MATCH(M990,shipping_prices!$C$1:$F$1,0))</f>
        <v>12.55</v>
      </c>
      <c r="X990" s="15" t="str">
        <f t="shared" si="5"/>
        <v>Becky MartinSan AntonioTexas</v>
      </c>
      <c r="Y990" s="15" t="str">
        <f t="shared" si="6"/>
        <v>loss</v>
      </c>
    </row>
    <row r="991" hidden="1">
      <c r="A991" s="1">
        <v>42253.0</v>
      </c>
      <c r="B991" s="2" t="s">
        <v>2018</v>
      </c>
      <c r="C991" s="2">
        <v>3.0</v>
      </c>
      <c r="D991" s="2" t="s">
        <v>1695</v>
      </c>
      <c r="E991" s="2" t="s">
        <v>27</v>
      </c>
      <c r="F991" s="2" t="s">
        <v>1669</v>
      </c>
      <c r="G991" s="2" t="s">
        <v>39</v>
      </c>
      <c r="H991" s="2" t="s">
        <v>726</v>
      </c>
      <c r="I991" s="2" t="s">
        <v>2019</v>
      </c>
      <c r="J991" s="2" t="s">
        <v>321</v>
      </c>
      <c r="K991" s="2" t="s">
        <v>33</v>
      </c>
      <c r="L991" s="10">
        <v>42262.0</v>
      </c>
      <c r="M991" s="2" t="s">
        <v>34</v>
      </c>
      <c r="N991" s="11">
        <v>0.2</v>
      </c>
      <c r="O991" s="12">
        <v>2.0</v>
      </c>
      <c r="P991" s="13">
        <v>0.26</v>
      </c>
      <c r="Q991" s="13">
        <v>6.0</v>
      </c>
      <c r="R991" s="13">
        <f t="shared" si="1"/>
        <v>7.5</v>
      </c>
      <c r="S991" s="14">
        <f t="shared" si="2"/>
        <v>2.5</v>
      </c>
      <c r="T991" s="14">
        <f t="shared" si="3"/>
        <v>0.3333333333</v>
      </c>
      <c r="U991" s="15" t="str">
        <f>vlookup(F991,'Sub categories'!$A:$C,3,False)</f>
        <v>Art</v>
      </c>
      <c r="V991" s="16">
        <f t="shared" si="4"/>
        <v>9</v>
      </c>
      <c r="W991" s="17">
        <f t="array" ref="W991">INDEX(shipping_prices!$C$1:$F2218,MATCH(I991,shipping_prices!$A$1:$A2218,0),MATCH(M991,shipping_prices!$C$1:$F$1,0))</f>
        <v>9.73</v>
      </c>
      <c r="X991" s="15" t="str">
        <f t="shared" si="5"/>
        <v>Cassandra BrandowHamiltonOhio</v>
      </c>
      <c r="Y991" s="15" t="str">
        <f t="shared" si="6"/>
        <v>Low</v>
      </c>
    </row>
    <row r="992" hidden="1">
      <c r="A992" s="1">
        <v>42254.0</v>
      </c>
      <c r="B992" s="2" t="s">
        <v>2018</v>
      </c>
      <c r="C992" s="2">
        <v>2.0</v>
      </c>
      <c r="D992" s="2" t="s">
        <v>1695</v>
      </c>
      <c r="E992" s="2" t="s">
        <v>27</v>
      </c>
      <c r="F992" s="2" t="s">
        <v>2020</v>
      </c>
      <c r="G992" s="2" t="s">
        <v>39</v>
      </c>
      <c r="H992" s="2" t="s">
        <v>726</v>
      </c>
      <c r="I992" s="2" t="s">
        <v>2019</v>
      </c>
      <c r="J992" s="2" t="s">
        <v>321</v>
      </c>
      <c r="K992" s="2" t="s">
        <v>33</v>
      </c>
      <c r="L992" s="10">
        <v>42262.0</v>
      </c>
      <c r="M992" s="2" t="s">
        <v>34</v>
      </c>
      <c r="N992" s="11">
        <v>0.2</v>
      </c>
      <c r="O992" s="12">
        <v>1.0</v>
      </c>
      <c r="P992" s="13">
        <v>0.16</v>
      </c>
      <c r="Q992" s="13">
        <v>7.0</v>
      </c>
      <c r="R992" s="13">
        <f t="shared" si="1"/>
        <v>8.75</v>
      </c>
      <c r="S992" s="14">
        <f t="shared" si="2"/>
        <v>4.375</v>
      </c>
      <c r="T992" s="14">
        <f t="shared" si="3"/>
        <v>0.1428571429</v>
      </c>
      <c r="U992" s="15" t="str">
        <f>vlookup(F992,'Sub categories'!$A:$C,3,False)</f>
        <v>Art</v>
      </c>
      <c r="V992" s="16">
        <f t="shared" si="4"/>
        <v>8</v>
      </c>
      <c r="W992" s="17">
        <f t="array" ref="W992">INDEX(shipping_prices!$C$1:$F2219,MATCH(I992,shipping_prices!$A$1:$A2219,0),MATCH(M992,shipping_prices!$C$1:$F$1,0))</f>
        <v>9.73</v>
      </c>
      <c r="X992" s="15" t="str">
        <f t="shared" si="5"/>
        <v>Cassandra BrandowHamiltonOhio</v>
      </c>
      <c r="Y992" s="15" t="str">
        <f t="shared" si="6"/>
        <v>Low</v>
      </c>
    </row>
    <row r="993" hidden="1">
      <c r="A993" s="1">
        <v>42254.0</v>
      </c>
      <c r="B993" s="2" t="s">
        <v>2021</v>
      </c>
      <c r="C993" s="2">
        <v>2.0</v>
      </c>
      <c r="D993" s="2" t="s">
        <v>2022</v>
      </c>
      <c r="E993" s="2" t="s">
        <v>27</v>
      </c>
      <c r="F993" s="2" t="s">
        <v>2023</v>
      </c>
      <c r="G993" s="2" t="s">
        <v>39</v>
      </c>
      <c r="H993" s="2" t="s">
        <v>146</v>
      </c>
      <c r="I993" s="2" t="s">
        <v>41</v>
      </c>
      <c r="J993" s="2" t="s">
        <v>42</v>
      </c>
      <c r="K993" s="2" t="s">
        <v>43</v>
      </c>
      <c r="L993" s="10">
        <v>42261.0</v>
      </c>
      <c r="M993" s="2" t="s">
        <v>34</v>
      </c>
      <c r="N993" s="11">
        <v>0.2</v>
      </c>
      <c r="O993" s="12">
        <v>3.0</v>
      </c>
      <c r="P993" s="13">
        <v>0.35</v>
      </c>
      <c r="Q993" s="13">
        <v>9.0</v>
      </c>
      <c r="R993" s="13">
        <f t="shared" si="1"/>
        <v>11.25</v>
      </c>
      <c r="S993" s="14">
        <f t="shared" si="2"/>
        <v>5.625</v>
      </c>
      <c r="T993" s="14">
        <f t="shared" si="3"/>
        <v>0.3333333333</v>
      </c>
      <c r="U993" s="15" t="str">
        <f>vlookup(F993,'Sub categories'!$A:$C,3,False)</f>
        <v>Binders</v>
      </c>
      <c r="V993" s="16">
        <f t="shared" si="4"/>
        <v>7</v>
      </c>
      <c r="W993" s="17">
        <f t="array" ref="W993">INDEX(shipping_prices!$C$1:$F2220,MATCH(I993,shipping_prices!$A$1:$A2220,0),MATCH(M993,shipping_prices!$C$1:$F$1,0))</f>
        <v>10.99</v>
      </c>
      <c r="X993" s="15" t="str">
        <f t="shared" si="5"/>
        <v>Toby SwindellSan FranciscoCalifornia</v>
      </c>
      <c r="Y993" s="15" t="str">
        <f t="shared" si="6"/>
        <v>Low</v>
      </c>
    </row>
    <row r="994" hidden="1">
      <c r="A994" s="1">
        <v>42254.0</v>
      </c>
      <c r="B994" s="2" t="s">
        <v>2024</v>
      </c>
      <c r="C994" s="2">
        <v>5.0</v>
      </c>
      <c r="D994" s="2" t="s">
        <v>1255</v>
      </c>
      <c r="E994" s="2" t="s">
        <v>37</v>
      </c>
      <c r="F994" s="2" t="s">
        <v>2025</v>
      </c>
      <c r="G994" s="2" t="s">
        <v>39</v>
      </c>
      <c r="H994" s="2" t="s">
        <v>130</v>
      </c>
      <c r="I994" s="2" t="s">
        <v>637</v>
      </c>
      <c r="J994" s="2" t="s">
        <v>64</v>
      </c>
      <c r="K994" s="2" t="s">
        <v>43</v>
      </c>
      <c r="L994" s="10">
        <v>42261.0</v>
      </c>
      <c r="M994" s="2" t="s">
        <v>34</v>
      </c>
      <c r="N994" s="11">
        <v>0.2</v>
      </c>
      <c r="O994" s="12">
        <v>6.0</v>
      </c>
      <c r="P994" s="13">
        <v>0.08</v>
      </c>
      <c r="Q994" s="13">
        <v>79.0</v>
      </c>
      <c r="R994" s="13">
        <f t="shared" si="1"/>
        <v>98.75</v>
      </c>
      <c r="S994" s="14">
        <f t="shared" si="2"/>
        <v>19.75</v>
      </c>
      <c r="T994" s="14">
        <f t="shared" si="3"/>
        <v>0.07594936709</v>
      </c>
      <c r="U994" s="15" t="str">
        <f>vlookup(F994,'Sub categories'!$A:$C,3,False)</f>
        <v>Storage</v>
      </c>
      <c r="V994" s="16">
        <f t="shared" si="4"/>
        <v>7</v>
      </c>
      <c r="W994" s="17">
        <f t="array" ref="W994">INDEX(shipping_prices!$C$1:$F2221,MATCH(I994,shipping_prices!$A$1:$A2221,0),MATCH(M994,shipping_prices!$C$1:$F$1,0))</f>
        <v>9.17</v>
      </c>
      <c r="X994" s="15" t="str">
        <f t="shared" si="5"/>
        <v>Odella NelsonTempeArizona</v>
      </c>
      <c r="Y994" s="15" t="str">
        <f t="shared" si="6"/>
        <v>Low</v>
      </c>
    </row>
    <row r="995" hidden="1">
      <c r="A995" s="1">
        <v>42254.0</v>
      </c>
      <c r="B995" s="2" t="s">
        <v>2026</v>
      </c>
      <c r="C995" s="2">
        <v>2.0</v>
      </c>
      <c r="D995" s="2" t="s">
        <v>2027</v>
      </c>
      <c r="E995" s="2" t="s">
        <v>49</v>
      </c>
      <c r="F995" s="2" t="s">
        <v>249</v>
      </c>
      <c r="G995" s="2" t="s">
        <v>39</v>
      </c>
      <c r="H995" s="2" t="s">
        <v>79</v>
      </c>
      <c r="I995" s="2" t="s">
        <v>2028</v>
      </c>
      <c r="J995" s="2" t="s">
        <v>53</v>
      </c>
      <c r="K995" s="2" t="s">
        <v>54</v>
      </c>
      <c r="L995" s="10">
        <v>42255.0</v>
      </c>
      <c r="M995" s="2" t="s">
        <v>142</v>
      </c>
      <c r="N995" s="11">
        <v>0.2</v>
      </c>
      <c r="O995" s="12">
        <v>2.0</v>
      </c>
      <c r="P995" s="13">
        <v>0.34</v>
      </c>
      <c r="Q995" s="13">
        <v>7.0</v>
      </c>
      <c r="R995" s="13">
        <f t="shared" si="1"/>
        <v>8.75</v>
      </c>
      <c r="S995" s="14">
        <f t="shared" si="2"/>
        <v>4.375</v>
      </c>
      <c r="T995" s="14">
        <f t="shared" si="3"/>
        <v>0.2857142857</v>
      </c>
      <c r="U995" s="15" t="str">
        <f>vlookup(F995,'Sub categories'!$A:$C,3,False)</f>
        <v>Fasteners</v>
      </c>
      <c r="V995" s="16">
        <f t="shared" si="4"/>
        <v>1</v>
      </c>
      <c r="W995" s="17">
        <f t="array" ref="W995">INDEX(shipping_prices!$C$1:$F2222,MATCH(I995,shipping_prices!$A$1:$A2222,0),MATCH(M995,shipping_prices!$C$1:$F$1,0))</f>
        <v>17.25</v>
      </c>
      <c r="X995" s="15" t="str">
        <f t="shared" si="5"/>
        <v>Erica HernandezHialeahFlorida</v>
      </c>
      <c r="Y995" s="15" t="str">
        <f t="shared" si="6"/>
        <v>Low</v>
      </c>
    </row>
    <row r="996" hidden="1">
      <c r="A996" s="1">
        <v>42254.0</v>
      </c>
      <c r="B996" s="2" t="s">
        <v>2026</v>
      </c>
      <c r="C996" s="2">
        <v>8.0</v>
      </c>
      <c r="D996" s="2" t="s">
        <v>2027</v>
      </c>
      <c r="E996" s="2" t="s">
        <v>49</v>
      </c>
      <c r="F996" s="2" t="s">
        <v>2029</v>
      </c>
      <c r="G996" s="2" t="s">
        <v>39</v>
      </c>
      <c r="H996" s="2" t="s">
        <v>182</v>
      </c>
      <c r="I996" s="2" t="s">
        <v>2028</v>
      </c>
      <c r="J996" s="2" t="s">
        <v>53</v>
      </c>
      <c r="K996" s="2" t="s">
        <v>54</v>
      </c>
      <c r="L996" s="10">
        <v>42255.0</v>
      </c>
      <c r="M996" s="2" t="s">
        <v>142</v>
      </c>
      <c r="N996" s="11">
        <v>0.7</v>
      </c>
      <c r="O996" s="12">
        <v>-332.0</v>
      </c>
      <c r="P996" s="13">
        <v>-0.83</v>
      </c>
      <c r="Q996" s="13">
        <v>398.0</v>
      </c>
      <c r="R996" s="13">
        <f t="shared" si="1"/>
        <v>1326.666667</v>
      </c>
      <c r="S996" s="14">
        <f t="shared" si="2"/>
        <v>165.8333333</v>
      </c>
      <c r="T996" s="14">
        <f t="shared" si="3"/>
        <v>-0.8341708543</v>
      </c>
      <c r="U996" s="15" t="str">
        <f>vlookup(F996,'Sub categories'!$A:$C,3,False)</f>
        <v>Binders</v>
      </c>
      <c r="V996" s="16">
        <f t="shared" si="4"/>
        <v>1</v>
      </c>
      <c r="W996" s="17">
        <f t="array" ref="W996">INDEX(shipping_prices!$C$1:$F2223,MATCH(I996,shipping_prices!$A$1:$A2223,0),MATCH(M996,shipping_prices!$C$1:$F$1,0))</f>
        <v>17.25</v>
      </c>
      <c r="X996" s="15" t="str">
        <f t="shared" si="5"/>
        <v>Erica HernandezHialeahFlorida</v>
      </c>
      <c r="Y996" s="15" t="str">
        <f t="shared" si="6"/>
        <v>loss</v>
      </c>
    </row>
    <row r="997" hidden="1">
      <c r="A997" s="1">
        <v>42254.0</v>
      </c>
      <c r="B997" s="2" t="s">
        <v>2030</v>
      </c>
      <c r="C997" s="2">
        <v>3.0</v>
      </c>
      <c r="D997" s="2" t="s">
        <v>2031</v>
      </c>
      <c r="E997" s="2" t="s">
        <v>37</v>
      </c>
      <c r="F997" s="2" t="s">
        <v>1409</v>
      </c>
      <c r="G997" s="2" t="s">
        <v>39</v>
      </c>
      <c r="H997" s="2" t="s">
        <v>193</v>
      </c>
      <c r="I997" s="2" t="s">
        <v>310</v>
      </c>
      <c r="J997" s="2" t="s">
        <v>321</v>
      </c>
      <c r="K997" s="2" t="s">
        <v>33</v>
      </c>
      <c r="L997" s="10">
        <v>42265.0</v>
      </c>
      <c r="M997" s="2" t="s">
        <v>34</v>
      </c>
      <c r="N997" s="11">
        <v>0.2</v>
      </c>
      <c r="O997" s="12">
        <v>3.0</v>
      </c>
      <c r="P997" s="13">
        <v>0.36</v>
      </c>
      <c r="Q997" s="13">
        <v>7.0</v>
      </c>
      <c r="R997" s="13">
        <f t="shared" si="1"/>
        <v>8.75</v>
      </c>
      <c r="S997" s="14">
        <f t="shared" si="2"/>
        <v>2.916666667</v>
      </c>
      <c r="T997" s="14">
        <f t="shared" si="3"/>
        <v>0.4285714286</v>
      </c>
      <c r="U997" s="15" t="str">
        <f>vlookup(F997,'Sub categories'!$A:$C,3,False)</f>
        <v>Labels</v>
      </c>
      <c r="V997" s="16">
        <f t="shared" si="4"/>
        <v>11</v>
      </c>
      <c r="W997" s="17">
        <f t="array" ref="W997">INDEX(shipping_prices!$C$1:$F2224,MATCH(I997,shipping_prices!$A$1:$A2224,0),MATCH(M997,shipping_prices!$C$1:$F$1,0))</f>
        <v>14.31</v>
      </c>
      <c r="X997" s="15" t="str">
        <f t="shared" si="5"/>
        <v>George BellNewarkOhio</v>
      </c>
      <c r="Y997" s="15" t="str">
        <f t="shared" si="6"/>
        <v>Low</v>
      </c>
    </row>
    <row r="998" hidden="1">
      <c r="A998" s="1">
        <v>42254.0</v>
      </c>
      <c r="B998" s="2" t="s">
        <v>2030</v>
      </c>
      <c r="C998" s="2">
        <v>3.0</v>
      </c>
      <c r="D998" s="2" t="s">
        <v>2031</v>
      </c>
      <c r="E998" s="2" t="s">
        <v>37</v>
      </c>
      <c r="F998" s="2" t="s">
        <v>1197</v>
      </c>
      <c r="G998" s="2" t="s">
        <v>39</v>
      </c>
      <c r="H998" s="2" t="s">
        <v>79</v>
      </c>
      <c r="I998" s="2" t="s">
        <v>310</v>
      </c>
      <c r="J998" s="2" t="s">
        <v>321</v>
      </c>
      <c r="K998" s="2" t="s">
        <v>33</v>
      </c>
      <c r="L998" s="10">
        <v>42265.0</v>
      </c>
      <c r="M998" s="2" t="s">
        <v>34</v>
      </c>
      <c r="N998" s="11">
        <v>0.2</v>
      </c>
      <c r="O998" s="12">
        <v>2.0</v>
      </c>
      <c r="P998" s="13">
        <v>0.08</v>
      </c>
      <c r="Q998" s="13">
        <v>27.0</v>
      </c>
      <c r="R998" s="13">
        <f t="shared" si="1"/>
        <v>33.75</v>
      </c>
      <c r="S998" s="14">
        <f t="shared" si="2"/>
        <v>11.25</v>
      </c>
      <c r="T998" s="14">
        <f t="shared" si="3"/>
        <v>0.07407407407</v>
      </c>
      <c r="U998" s="15" t="str">
        <f>vlookup(F998,'Sub categories'!$A:$C,3,False)</f>
        <v>Storage</v>
      </c>
      <c r="V998" s="16">
        <f t="shared" si="4"/>
        <v>11</v>
      </c>
      <c r="W998" s="17">
        <f t="array" ref="W998">INDEX(shipping_prices!$C$1:$F2225,MATCH(I998,shipping_prices!$A$1:$A2225,0),MATCH(M998,shipping_prices!$C$1:$F$1,0))</f>
        <v>14.31</v>
      </c>
      <c r="X998" s="15" t="str">
        <f t="shared" si="5"/>
        <v>George BellNewarkOhio</v>
      </c>
      <c r="Y998" s="15" t="str">
        <f t="shared" si="6"/>
        <v>Low</v>
      </c>
    </row>
    <row r="999" hidden="1">
      <c r="A999" s="1">
        <v>42254.0</v>
      </c>
      <c r="B999" s="2" t="s">
        <v>2030</v>
      </c>
      <c r="C999" s="2">
        <v>2.0</v>
      </c>
      <c r="D999" s="2" t="s">
        <v>2031</v>
      </c>
      <c r="E999" s="2" t="s">
        <v>37</v>
      </c>
      <c r="F999" s="2" t="s">
        <v>2032</v>
      </c>
      <c r="G999" s="2" t="s">
        <v>39</v>
      </c>
      <c r="H999" s="2" t="s">
        <v>621</v>
      </c>
      <c r="I999" s="2" t="s">
        <v>310</v>
      </c>
      <c r="J999" s="2" t="s">
        <v>321</v>
      </c>
      <c r="K999" s="2" t="s">
        <v>33</v>
      </c>
      <c r="L999" s="10">
        <v>42265.0</v>
      </c>
      <c r="M999" s="2" t="s">
        <v>34</v>
      </c>
      <c r="N999" s="11">
        <v>0.2</v>
      </c>
      <c r="O999" s="12">
        <v>-38.0</v>
      </c>
      <c r="P999" s="13">
        <v>-0.21</v>
      </c>
      <c r="Q999" s="13">
        <v>178.0</v>
      </c>
      <c r="R999" s="13">
        <f t="shared" si="1"/>
        <v>222.5</v>
      </c>
      <c r="S999" s="14">
        <f t="shared" si="2"/>
        <v>111.25</v>
      </c>
      <c r="T999" s="14">
        <f t="shared" si="3"/>
        <v>-0.2134831461</v>
      </c>
      <c r="U999" s="15" t="str">
        <f>vlookup(F999,'Sub categories'!$A:$C,3,False)</f>
        <v>Storage</v>
      </c>
      <c r="V999" s="16">
        <f t="shared" si="4"/>
        <v>11</v>
      </c>
      <c r="W999" s="17">
        <f t="array" ref="W999">INDEX(shipping_prices!$C$1:$F2226,MATCH(I999,shipping_prices!$A$1:$A2226,0),MATCH(M999,shipping_prices!$C$1:$F$1,0))</f>
        <v>14.31</v>
      </c>
      <c r="X999" s="15" t="str">
        <f t="shared" si="5"/>
        <v>George BellNewarkOhio</v>
      </c>
      <c r="Y999" s="15" t="str">
        <f t="shared" si="6"/>
        <v>loss</v>
      </c>
    </row>
    <row r="1000" hidden="1">
      <c r="A1000" s="1">
        <v>42254.0</v>
      </c>
      <c r="B1000" s="2" t="s">
        <v>2033</v>
      </c>
      <c r="C1000" s="2">
        <v>3.0</v>
      </c>
      <c r="D1000" s="2" t="s">
        <v>1962</v>
      </c>
      <c r="E1000" s="2" t="s">
        <v>37</v>
      </c>
      <c r="F1000" s="2" t="s">
        <v>2034</v>
      </c>
      <c r="G1000" s="2" t="s">
        <v>39</v>
      </c>
      <c r="H1000" s="2" t="s">
        <v>1709</v>
      </c>
      <c r="I1000" s="2" t="s">
        <v>31</v>
      </c>
      <c r="J1000" s="2" t="s">
        <v>32</v>
      </c>
      <c r="K1000" s="2" t="s">
        <v>33</v>
      </c>
      <c r="L1000" s="10">
        <v>42261.0</v>
      </c>
      <c r="M1000" s="2" t="s">
        <v>34</v>
      </c>
      <c r="N1000" s="11">
        <v>0.2</v>
      </c>
      <c r="O1000" s="12">
        <v>5.0</v>
      </c>
      <c r="P1000" s="13">
        <v>0.35</v>
      </c>
      <c r="Q1000" s="13">
        <v>13.0</v>
      </c>
      <c r="R1000" s="13">
        <f t="shared" si="1"/>
        <v>16.25</v>
      </c>
      <c r="S1000" s="14">
        <f t="shared" si="2"/>
        <v>5.416666667</v>
      </c>
      <c r="T1000" s="14">
        <f t="shared" si="3"/>
        <v>0.3846153846</v>
      </c>
      <c r="U1000" s="15" t="str">
        <f>vlookup(F1000,'Sub categories'!$A:$C,3,False)</f>
        <v>Binders</v>
      </c>
      <c r="V1000" s="16">
        <f t="shared" si="4"/>
        <v>7</v>
      </c>
      <c r="W1000" s="17">
        <f t="array" ref="W1000">INDEX(shipping_prices!$C$1:$F2227,MATCH(I1000,shipping_prices!$A$1:$A2227,0),MATCH(M1000,shipping_prices!$C$1:$F$1,0))</f>
        <v>10.09</v>
      </c>
      <c r="X1000" s="15" t="str">
        <f t="shared" si="5"/>
        <v>Katharine HarmsNew York CityNew York</v>
      </c>
      <c r="Y1000" s="15" t="str">
        <f t="shared" si="6"/>
        <v>Low</v>
      </c>
    </row>
    <row r="1001" hidden="1">
      <c r="A1001" s="1">
        <v>42254.0</v>
      </c>
      <c r="B1001" s="2" t="s">
        <v>2033</v>
      </c>
      <c r="C1001" s="2">
        <v>4.0</v>
      </c>
      <c r="D1001" s="2" t="s">
        <v>1962</v>
      </c>
      <c r="E1001" s="2" t="s">
        <v>37</v>
      </c>
      <c r="F1001" s="2" t="s">
        <v>1466</v>
      </c>
      <c r="G1001" s="2" t="s">
        <v>39</v>
      </c>
      <c r="H1001" s="2" t="s">
        <v>51</v>
      </c>
      <c r="I1001" s="2" t="s">
        <v>31</v>
      </c>
      <c r="J1001" s="2" t="s">
        <v>32</v>
      </c>
      <c r="K1001" s="2" t="s">
        <v>33</v>
      </c>
      <c r="L1001" s="10">
        <v>42261.0</v>
      </c>
      <c r="M1001" s="2" t="s">
        <v>34</v>
      </c>
      <c r="N1001" s="11">
        <v>0.0</v>
      </c>
      <c r="O1001" s="12">
        <v>12.0</v>
      </c>
      <c r="P1001" s="13">
        <v>0.48</v>
      </c>
      <c r="Q1001" s="13">
        <v>26.0</v>
      </c>
      <c r="R1001" s="13">
        <f t="shared" si="1"/>
        <v>26</v>
      </c>
      <c r="S1001" s="14">
        <f t="shared" si="2"/>
        <v>6.5</v>
      </c>
      <c r="T1001" s="14">
        <f t="shared" si="3"/>
        <v>0.4615384615</v>
      </c>
      <c r="U1001" s="15" t="str">
        <f>vlookup(F1001,'Sub categories'!$A:$C,3,False)</f>
        <v>Paper</v>
      </c>
      <c r="V1001" s="16">
        <f t="shared" si="4"/>
        <v>7</v>
      </c>
      <c r="W1001" s="17">
        <f t="array" ref="W1001">INDEX(shipping_prices!$C$1:$F2228,MATCH(I1001,shipping_prices!$A$1:$A2228,0),MATCH(M1001,shipping_prices!$C$1:$F$1,0))</f>
        <v>10.09</v>
      </c>
      <c r="X1001" s="15" t="str">
        <f t="shared" si="5"/>
        <v>Katharine HarmsNew York CityNew York</v>
      </c>
      <c r="Y1001" s="15" t="str">
        <f t="shared" si="6"/>
        <v>Low</v>
      </c>
    </row>
    <row r="1002" hidden="1">
      <c r="A1002" s="1">
        <v>42254.0</v>
      </c>
      <c r="B1002" s="2" t="s">
        <v>2033</v>
      </c>
      <c r="C1002" s="2">
        <v>3.0</v>
      </c>
      <c r="D1002" s="2" t="s">
        <v>1962</v>
      </c>
      <c r="E1002" s="2" t="s">
        <v>37</v>
      </c>
      <c r="F1002" s="2" t="s">
        <v>2035</v>
      </c>
      <c r="G1002" s="2" t="s">
        <v>39</v>
      </c>
      <c r="H1002" s="2" t="s">
        <v>1460</v>
      </c>
      <c r="I1002" s="2" t="s">
        <v>31</v>
      </c>
      <c r="J1002" s="2" t="s">
        <v>32</v>
      </c>
      <c r="K1002" s="2" t="s">
        <v>33</v>
      </c>
      <c r="L1002" s="10">
        <v>42261.0</v>
      </c>
      <c r="M1002" s="2" t="s">
        <v>34</v>
      </c>
      <c r="N1002" s="11">
        <v>0.0</v>
      </c>
      <c r="O1002" s="12">
        <v>17.0</v>
      </c>
      <c r="P1002" s="13">
        <v>0.5</v>
      </c>
      <c r="Q1002" s="13">
        <v>35.0</v>
      </c>
      <c r="R1002" s="13">
        <f t="shared" si="1"/>
        <v>35</v>
      </c>
      <c r="S1002" s="14">
        <f t="shared" si="2"/>
        <v>11.66666667</v>
      </c>
      <c r="T1002" s="14">
        <f t="shared" si="3"/>
        <v>0.4857142857</v>
      </c>
      <c r="U1002" s="15" t="str">
        <f>vlookup(F1002,'Sub categories'!$A:$C,3,False)</f>
        <v>Envelopes</v>
      </c>
      <c r="V1002" s="16">
        <f t="shared" si="4"/>
        <v>7</v>
      </c>
      <c r="W1002" s="17">
        <f t="array" ref="W1002">INDEX(shipping_prices!$C$1:$F2229,MATCH(I1002,shipping_prices!$A$1:$A2229,0),MATCH(M1002,shipping_prices!$C$1:$F$1,0))</f>
        <v>10.09</v>
      </c>
      <c r="X1002" s="15" t="str">
        <f t="shared" si="5"/>
        <v>Katharine HarmsNew York CityNew York</v>
      </c>
      <c r="Y1002" s="15" t="str">
        <f t="shared" si="6"/>
        <v>Low</v>
      </c>
    </row>
    <row r="1003" hidden="1">
      <c r="A1003" s="1">
        <v>42254.0</v>
      </c>
      <c r="B1003" s="2" t="s">
        <v>2033</v>
      </c>
      <c r="C1003" s="2">
        <v>6.0</v>
      </c>
      <c r="D1003" s="2" t="s">
        <v>1962</v>
      </c>
      <c r="E1003" s="2" t="s">
        <v>37</v>
      </c>
      <c r="F1003" s="2" t="s">
        <v>2036</v>
      </c>
      <c r="G1003" s="2" t="s">
        <v>29</v>
      </c>
      <c r="H1003" s="2" t="s">
        <v>79</v>
      </c>
      <c r="I1003" s="2" t="s">
        <v>31</v>
      </c>
      <c r="J1003" s="2" t="s">
        <v>32</v>
      </c>
      <c r="K1003" s="2" t="s">
        <v>33</v>
      </c>
      <c r="L1003" s="10">
        <v>42261.0</v>
      </c>
      <c r="M1003" s="2" t="s">
        <v>34</v>
      </c>
      <c r="N1003" s="11">
        <v>0.0</v>
      </c>
      <c r="O1003" s="12">
        <v>217.0</v>
      </c>
      <c r="P1003" s="13">
        <v>0.26</v>
      </c>
      <c r="Q1003" s="13">
        <v>834.0</v>
      </c>
      <c r="R1003" s="13">
        <f t="shared" si="1"/>
        <v>834</v>
      </c>
      <c r="S1003" s="14">
        <f t="shared" si="2"/>
        <v>139</v>
      </c>
      <c r="T1003" s="14">
        <f t="shared" si="3"/>
        <v>0.2601918465</v>
      </c>
      <c r="U1003" s="15" t="str">
        <f>vlookup(F1003,'Sub categories'!$A:$C,3,False)</f>
        <v>Phones</v>
      </c>
      <c r="V1003" s="16">
        <f t="shared" si="4"/>
        <v>7</v>
      </c>
      <c r="W1003" s="17">
        <f t="array" ref="W1003">INDEX(shipping_prices!$C$1:$F2230,MATCH(I1003,shipping_prices!$A$1:$A2230,0),MATCH(M1003,shipping_prices!$C$1:$F$1,0))</f>
        <v>10.09</v>
      </c>
      <c r="X1003" s="15" t="str">
        <f t="shared" si="5"/>
        <v>Katharine HarmsNew York CityNew York</v>
      </c>
      <c r="Y1003" s="15" t="str">
        <f t="shared" si="6"/>
        <v>High</v>
      </c>
    </row>
    <row r="1004" hidden="1">
      <c r="A1004" s="1">
        <v>42254.0</v>
      </c>
      <c r="B1004" s="2" t="s">
        <v>2037</v>
      </c>
      <c r="C1004" s="2">
        <v>2.0</v>
      </c>
      <c r="D1004" s="2" t="s">
        <v>2038</v>
      </c>
      <c r="E1004" s="2" t="s">
        <v>49</v>
      </c>
      <c r="F1004" s="2" t="s">
        <v>1606</v>
      </c>
      <c r="G1004" s="2" t="s">
        <v>39</v>
      </c>
      <c r="H1004" s="2" t="s">
        <v>79</v>
      </c>
      <c r="I1004" s="2" t="s">
        <v>2039</v>
      </c>
      <c r="J1004" s="2" t="s">
        <v>42</v>
      </c>
      <c r="K1004" s="2" t="s">
        <v>43</v>
      </c>
      <c r="L1004" s="10">
        <v>42254.0</v>
      </c>
      <c r="M1004" s="2" t="s">
        <v>469</v>
      </c>
      <c r="N1004" s="11">
        <v>0.0</v>
      </c>
      <c r="O1004" s="12">
        <v>7.0</v>
      </c>
      <c r="P1004" s="13">
        <v>0.49</v>
      </c>
      <c r="Q1004" s="13">
        <v>15.0</v>
      </c>
      <c r="R1004" s="13">
        <f t="shared" si="1"/>
        <v>15</v>
      </c>
      <c r="S1004" s="14">
        <f t="shared" si="2"/>
        <v>7.5</v>
      </c>
      <c r="T1004" s="14">
        <f t="shared" si="3"/>
        <v>0.4666666667</v>
      </c>
      <c r="U1004" s="15" t="str">
        <f>vlookup(F1004,'Sub categories'!$A:$C,3,False)</f>
        <v>Envelopes</v>
      </c>
      <c r="V1004" s="16">
        <f t="shared" si="4"/>
        <v>0</v>
      </c>
      <c r="W1004" s="17">
        <f t="array" ref="W1004">INDEX(shipping_prices!$C$1:$F2231,MATCH(I1004,shipping_prices!$A$1:$A2231,0),MATCH(M1004,shipping_prices!$C$1:$F$1,0))</f>
        <v>46.81</v>
      </c>
      <c r="X1004" s="15" t="str">
        <f t="shared" si="5"/>
        <v>Tanja NorvellMantecaCalifornia</v>
      </c>
      <c r="Y1004" s="15" t="str">
        <f t="shared" si="6"/>
        <v>Low</v>
      </c>
    </row>
    <row r="1005">
      <c r="A1005" s="1">
        <v>42254.0</v>
      </c>
      <c r="B1005" s="2" t="s">
        <v>2037</v>
      </c>
      <c r="C1005" s="2">
        <v>3.0</v>
      </c>
      <c r="D1005" s="2" t="s">
        <v>2038</v>
      </c>
      <c r="E1005" s="2" t="s">
        <v>49</v>
      </c>
      <c r="F1005" s="2" t="s">
        <v>2040</v>
      </c>
      <c r="G1005" s="2" t="s">
        <v>45</v>
      </c>
      <c r="H1005" s="2" t="s">
        <v>227</v>
      </c>
      <c r="I1005" s="2" t="s">
        <v>2039</v>
      </c>
      <c r="J1005" s="2" t="s">
        <v>42</v>
      </c>
      <c r="K1005" s="2" t="s">
        <v>43</v>
      </c>
      <c r="L1005" s="10">
        <v>42254.0</v>
      </c>
      <c r="M1005" s="2" t="s">
        <v>469</v>
      </c>
      <c r="N1005" s="11">
        <v>0.2</v>
      </c>
      <c r="O1005" s="12">
        <v>14.0</v>
      </c>
      <c r="P1005" s="13">
        <v>0.11</v>
      </c>
      <c r="Q1005" s="13">
        <v>122.0</v>
      </c>
      <c r="R1005" s="13">
        <f t="shared" si="1"/>
        <v>152.5</v>
      </c>
      <c r="S1005" s="14">
        <f t="shared" si="2"/>
        <v>50.83333333</v>
      </c>
      <c r="T1005" s="14">
        <f t="shared" si="3"/>
        <v>0.1147540984</v>
      </c>
      <c r="U1005" s="15" t="str">
        <f>vlookup(F1005,'Sub categories'!$A:$C,3,False)</f>
        <v>Chairs</v>
      </c>
      <c r="V1005" s="16">
        <f t="shared" si="4"/>
        <v>0</v>
      </c>
      <c r="W1005" s="17">
        <f t="array" ref="W1005">INDEX(shipping_prices!$C$1:$F2232,MATCH(I1005,shipping_prices!$A$1:$A2232,0),MATCH(M1005,shipping_prices!$C$1:$F$1,0))</f>
        <v>46.81</v>
      </c>
      <c r="X1005" s="15" t="str">
        <f t="shared" si="5"/>
        <v>Tanja NorvellMantecaCalifornia</v>
      </c>
      <c r="Y1005" s="15" t="str">
        <f t="shared" si="6"/>
        <v>Low</v>
      </c>
    </row>
    <row r="1006" hidden="1">
      <c r="A1006" s="1">
        <v>42254.0</v>
      </c>
      <c r="B1006" s="2" t="s">
        <v>2041</v>
      </c>
      <c r="C1006" s="2">
        <v>3.0</v>
      </c>
      <c r="D1006" s="2" t="s">
        <v>2042</v>
      </c>
      <c r="E1006" s="2" t="s">
        <v>37</v>
      </c>
      <c r="F1006" s="2" t="s">
        <v>1385</v>
      </c>
      <c r="G1006" s="2" t="s">
        <v>29</v>
      </c>
      <c r="H1006" s="2" t="s">
        <v>1386</v>
      </c>
      <c r="I1006" s="2" t="s">
        <v>140</v>
      </c>
      <c r="J1006" s="2" t="s">
        <v>141</v>
      </c>
      <c r="K1006" s="2" t="s">
        <v>77</v>
      </c>
      <c r="L1006" s="10">
        <v>42260.0</v>
      </c>
      <c r="M1006" s="2" t="s">
        <v>34</v>
      </c>
      <c r="N1006" s="11">
        <v>0.2</v>
      </c>
      <c r="O1006" s="12">
        <v>135.0</v>
      </c>
      <c r="P1006" s="13">
        <v>0.19</v>
      </c>
      <c r="Q1006" s="13">
        <v>720.0</v>
      </c>
      <c r="R1006" s="13">
        <f t="shared" si="1"/>
        <v>900</v>
      </c>
      <c r="S1006" s="14">
        <f t="shared" si="2"/>
        <v>300</v>
      </c>
      <c r="T1006" s="14">
        <f t="shared" si="3"/>
        <v>0.1875</v>
      </c>
      <c r="U1006" s="15" t="str">
        <f>vlookup(F1006,'Sub categories'!$A:$C,3,False)</f>
        <v>Copiers</v>
      </c>
      <c r="V1006" s="16">
        <f t="shared" si="4"/>
        <v>6</v>
      </c>
      <c r="W1006" s="17">
        <f t="array" ref="W1006">INDEX(shipping_prices!$C$1:$F2233,MATCH(I1006,shipping_prices!$A$1:$A2233,0),MATCH(M1006,shipping_prices!$C$1:$F$1,0))</f>
        <v>13.2</v>
      </c>
      <c r="X1006" s="15" t="str">
        <f t="shared" si="5"/>
        <v>Mark CousinsChicagoIllinois</v>
      </c>
      <c r="Y1006" s="15" t="str">
        <f t="shared" si="6"/>
        <v>High</v>
      </c>
    </row>
    <row r="1007">
      <c r="A1007" s="1">
        <v>42254.0</v>
      </c>
      <c r="B1007" s="2" t="s">
        <v>2043</v>
      </c>
      <c r="C1007" s="2">
        <v>3.0</v>
      </c>
      <c r="D1007" s="2" t="s">
        <v>2044</v>
      </c>
      <c r="E1007" s="2" t="s">
        <v>49</v>
      </c>
      <c r="F1007" s="2" t="s">
        <v>2045</v>
      </c>
      <c r="G1007" s="2" t="s">
        <v>45</v>
      </c>
      <c r="H1007" s="2" t="s">
        <v>46</v>
      </c>
      <c r="I1007" s="2" t="s">
        <v>1790</v>
      </c>
      <c r="J1007" s="2" t="s">
        <v>97</v>
      </c>
      <c r="K1007" s="2" t="s">
        <v>77</v>
      </c>
      <c r="L1007" s="10">
        <v>42261.0</v>
      </c>
      <c r="M1007" s="2" t="s">
        <v>34</v>
      </c>
      <c r="N1007" s="11">
        <v>0.0</v>
      </c>
      <c r="O1007" s="12">
        <v>57.0</v>
      </c>
      <c r="P1007" s="13">
        <v>0.27</v>
      </c>
      <c r="Q1007" s="13">
        <v>213.0</v>
      </c>
      <c r="R1007" s="13">
        <f t="shared" si="1"/>
        <v>213</v>
      </c>
      <c r="S1007" s="14">
        <f t="shared" si="2"/>
        <v>71</v>
      </c>
      <c r="T1007" s="14">
        <f t="shared" si="3"/>
        <v>0.2676056338</v>
      </c>
      <c r="U1007" s="15" t="str">
        <f>vlookup(F1007,'Sub categories'!$A:$C,3,False)</f>
        <v>Bookcases</v>
      </c>
      <c r="V1007" s="16">
        <f t="shared" si="4"/>
        <v>7</v>
      </c>
      <c r="W1007" s="17">
        <f t="array" ref="W1007">INDEX(shipping_prices!$C$1:$F2234,MATCH(I1007,shipping_prices!$A$1:$A2234,0),MATCH(M1007,shipping_prices!$C$1:$F$1,0))</f>
        <v>5.45</v>
      </c>
      <c r="X1007" s="15" t="str">
        <f t="shared" si="5"/>
        <v>Sharelle RoachDetroitMichigan</v>
      </c>
      <c r="Y1007" s="15" t="str">
        <f t="shared" si="6"/>
        <v>High</v>
      </c>
    </row>
    <row r="1008" hidden="1">
      <c r="A1008" s="1">
        <v>42254.0</v>
      </c>
      <c r="B1008" s="2" t="s">
        <v>2046</v>
      </c>
      <c r="C1008" s="2">
        <v>2.0</v>
      </c>
      <c r="D1008" s="2" t="s">
        <v>1239</v>
      </c>
      <c r="E1008" s="2" t="s">
        <v>37</v>
      </c>
      <c r="F1008" s="2" t="s">
        <v>91</v>
      </c>
      <c r="G1008" s="2" t="s">
        <v>29</v>
      </c>
      <c r="H1008" s="2" t="s">
        <v>79</v>
      </c>
      <c r="I1008" s="2" t="s">
        <v>41</v>
      </c>
      <c r="J1008" s="2" t="s">
        <v>42</v>
      </c>
      <c r="K1008" s="2" t="s">
        <v>43</v>
      </c>
      <c r="L1008" s="10">
        <v>42264.0</v>
      </c>
      <c r="M1008" s="2" t="s">
        <v>142</v>
      </c>
      <c r="N1008" s="11">
        <v>0.0</v>
      </c>
      <c r="O1008" s="12">
        <v>8.0</v>
      </c>
      <c r="P1008" s="13">
        <v>0.08</v>
      </c>
      <c r="Q1008" s="13">
        <v>100.0</v>
      </c>
      <c r="R1008" s="13">
        <f t="shared" si="1"/>
        <v>100</v>
      </c>
      <c r="S1008" s="14">
        <f t="shared" si="2"/>
        <v>50</v>
      </c>
      <c r="T1008" s="14">
        <f t="shared" si="3"/>
        <v>0.08</v>
      </c>
      <c r="U1008" s="15" t="str">
        <f>vlookup(F1008,'Sub categories'!$A:$C,3,False)</f>
        <v>Accessories</v>
      </c>
      <c r="V1008" s="16">
        <f t="shared" si="4"/>
        <v>10</v>
      </c>
      <c r="W1008" s="17">
        <f t="array" ref="W1008">INDEX(shipping_prices!$C$1:$F2235,MATCH(I1008,shipping_prices!$A$1:$A2235,0),MATCH(M1008,shipping_prices!$C$1:$F$1,0))</f>
        <v>16.04</v>
      </c>
      <c r="X1008" s="15" t="str">
        <f t="shared" si="5"/>
        <v>Thomas SeioSan FranciscoCalifornia</v>
      </c>
      <c r="Y1008" s="15" t="str">
        <f t="shared" si="6"/>
        <v>Low</v>
      </c>
    </row>
    <row r="1009" hidden="1">
      <c r="A1009" s="1">
        <v>42254.0</v>
      </c>
      <c r="B1009" s="2" t="s">
        <v>2046</v>
      </c>
      <c r="C1009" s="2">
        <v>3.0</v>
      </c>
      <c r="D1009" s="2" t="s">
        <v>1239</v>
      </c>
      <c r="E1009" s="2" t="s">
        <v>37</v>
      </c>
      <c r="F1009" s="2" t="s">
        <v>2047</v>
      </c>
      <c r="G1009" s="2" t="s">
        <v>39</v>
      </c>
      <c r="H1009" s="2" t="s">
        <v>79</v>
      </c>
      <c r="I1009" s="2" t="s">
        <v>41</v>
      </c>
      <c r="J1009" s="2" t="s">
        <v>42</v>
      </c>
      <c r="K1009" s="2" t="s">
        <v>43</v>
      </c>
      <c r="L1009" s="10">
        <v>42264.0</v>
      </c>
      <c r="M1009" s="2" t="s">
        <v>142</v>
      </c>
      <c r="N1009" s="11">
        <v>0.0</v>
      </c>
      <c r="O1009" s="12">
        <v>72.0</v>
      </c>
      <c r="P1009" s="13">
        <v>0.3</v>
      </c>
      <c r="Q1009" s="13">
        <v>241.0</v>
      </c>
      <c r="R1009" s="13">
        <f t="shared" si="1"/>
        <v>241</v>
      </c>
      <c r="S1009" s="14">
        <f t="shared" si="2"/>
        <v>80.33333333</v>
      </c>
      <c r="T1009" s="14">
        <f t="shared" si="3"/>
        <v>0.2987551867</v>
      </c>
      <c r="U1009" s="15" t="str">
        <f>vlookup(F1009,'Sub categories'!$A:$C,3,False)</f>
        <v>Appliances</v>
      </c>
      <c r="V1009" s="16">
        <f t="shared" si="4"/>
        <v>10</v>
      </c>
      <c r="W1009" s="17">
        <f t="array" ref="W1009">INDEX(shipping_prices!$C$1:$F2236,MATCH(I1009,shipping_prices!$A$1:$A2236,0),MATCH(M1009,shipping_prices!$C$1:$F$1,0))</f>
        <v>16.04</v>
      </c>
      <c r="X1009" s="15" t="str">
        <f t="shared" si="5"/>
        <v>Thomas SeioSan FranciscoCalifornia</v>
      </c>
      <c r="Y1009" s="15" t="str">
        <f t="shared" si="6"/>
        <v>High</v>
      </c>
    </row>
    <row r="1010" hidden="1">
      <c r="A1010" s="1">
        <v>42254.0</v>
      </c>
      <c r="B1010" s="2" t="s">
        <v>2046</v>
      </c>
      <c r="C1010" s="2">
        <v>7.0</v>
      </c>
      <c r="D1010" s="2" t="s">
        <v>1239</v>
      </c>
      <c r="E1010" s="2" t="s">
        <v>37</v>
      </c>
      <c r="F1010" s="2" t="s">
        <v>2048</v>
      </c>
      <c r="G1010" s="2" t="s">
        <v>39</v>
      </c>
      <c r="H1010" s="2" t="s">
        <v>51</v>
      </c>
      <c r="I1010" s="2" t="s">
        <v>41</v>
      </c>
      <c r="J1010" s="2" t="s">
        <v>42</v>
      </c>
      <c r="K1010" s="2" t="s">
        <v>43</v>
      </c>
      <c r="L1010" s="10">
        <v>42264.0</v>
      </c>
      <c r="M1010" s="2" t="s">
        <v>142</v>
      </c>
      <c r="N1010" s="11">
        <v>0.0</v>
      </c>
      <c r="O1010" s="12">
        <v>352.0</v>
      </c>
      <c r="P1010" s="13">
        <v>0.48</v>
      </c>
      <c r="Q1010" s="13">
        <v>734.0</v>
      </c>
      <c r="R1010" s="13">
        <f t="shared" si="1"/>
        <v>734</v>
      </c>
      <c r="S1010" s="14">
        <f t="shared" si="2"/>
        <v>104.8571429</v>
      </c>
      <c r="T1010" s="14">
        <f t="shared" si="3"/>
        <v>0.4795640327</v>
      </c>
      <c r="U1010" s="15" t="str">
        <f>vlookup(F1010,'Sub categories'!$A:$C,3,False)</f>
        <v>Paper</v>
      </c>
      <c r="V1010" s="16">
        <f t="shared" si="4"/>
        <v>10</v>
      </c>
      <c r="W1010" s="17">
        <f t="array" ref="W1010">INDEX(shipping_prices!$C$1:$F2237,MATCH(I1010,shipping_prices!$A$1:$A2237,0),MATCH(M1010,shipping_prices!$C$1:$F$1,0))</f>
        <v>16.04</v>
      </c>
      <c r="X1010" s="15" t="str">
        <f t="shared" si="5"/>
        <v>Thomas SeioSan FranciscoCalifornia</v>
      </c>
      <c r="Y1010" s="15" t="str">
        <f t="shared" si="6"/>
        <v>High</v>
      </c>
    </row>
    <row r="1011" hidden="1">
      <c r="A1011" s="1">
        <v>42254.0</v>
      </c>
      <c r="B1011" s="2" t="s">
        <v>2049</v>
      </c>
      <c r="C1011" s="2">
        <v>2.0</v>
      </c>
      <c r="D1011" s="2" t="s">
        <v>1372</v>
      </c>
      <c r="E1011" s="2" t="s">
        <v>49</v>
      </c>
      <c r="F1011" s="2" t="s">
        <v>2050</v>
      </c>
      <c r="G1011" s="2" t="s">
        <v>39</v>
      </c>
      <c r="H1011" s="2" t="s">
        <v>79</v>
      </c>
      <c r="I1011" s="2" t="s">
        <v>169</v>
      </c>
      <c r="J1011" s="2" t="s">
        <v>42</v>
      </c>
      <c r="K1011" s="2" t="s">
        <v>43</v>
      </c>
      <c r="L1011" s="10">
        <v>42260.0</v>
      </c>
      <c r="M1011" s="2" t="s">
        <v>90</v>
      </c>
      <c r="N1011" s="11">
        <v>0.0</v>
      </c>
      <c r="O1011" s="12">
        <v>2.0</v>
      </c>
      <c r="P1011" s="13">
        <v>0.26</v>
      </c>
      <c r="Q1011" s="13">
        <v>8.0</v>
      </c>
      <c r="R1011" s="13">
        <f t="shared" si="1"/>
        <v>8</v>
      </c>
      <c r="S1011" s="14">
        <f t="shared" si="2"/>
        <v>4</v>
      </c>
      <c r="T1011" s="14">
        <f t="shared" si="3"/>
        <v>0.25</v>
      </c>
      <c r="U1011" s="15" t="str">
        <f>vlookup(F1011,'Sub categories'!$A:$C,3,False)</f>
        <v>Appliances</v>
      </c>
      <c r="V1011" s="16">
        <f t="shared" si="4"/>
        <v>6</v>
      </c>
      <c r="W1011" s="17">
        <f t="array" ref="W1011">INDEX(shipping_prices!$C$1:$F2238,MATCH(I1011,shipping_prices!$A$1:$A2238,0),MATCH(M1011,shipping_prices!$C$1:$F$1,0))</f>
        <v>6.7</v>
      </c>
      <c r="X1011" s="15" t="str">
        <f t="shared" si="5"/>
        <v>Matt AbelmanLos AngelesCalifornia</v>
      </c>
      <c r="Y1011" s="15" t="str">
        <f t="shared" si="6"/>
        <v>Low</v>
      </c>
    </row>
    <row r="1012" hidden="1">
      <c r="A1012" s="1">
        <v>42254.0</v>
      </c>
      <c r="B1012" s="2" t="s">
        <v>2049</v>
      </c>
      <c r="C1012" s="2">
        <v>4.0</v>
      </c>
      <c r="D1012" s="2" t="s">
        <v>1372</v>
      </c>
      <c r="E1012" s="2" t="s">
        <v>49</v>
      </c>
      <c r="F1012" s="2" t="s">
        <v>2051</v>
      </c>
      <c r="G1012" s="2" t="s">
        <v>39</v>
      </c>
      <c r="H1012" s="2" t="s">
        <v>51</v>
      </c>
      <c r="I1012" s="2" t="s">
        <v>169</v>
      </c>
      <c r="J1012" s="2" t="s">
        <v>42</v>
      </c>
      <c r="K1012" s="2" t="s">
        <v>43</v>
      </c>
      <c r="L1012" s="10">
        <v>42260.0</v>
      </c>
      <c r="M1012" s="2" t="s">
        <v>90</v>
      </c>
      <c r="N1012" s="11">
        <v>0.0</v>
      </c>
      <c r="O1012" s="12">
        <v>56.0</v>
      </c>
      <c r="P1012" s="13">
        <v>0.45</v>
      </c>
      <c r="Q1012" s="13">
        <v>124.0</v>
      </c>
      <c r="R1012" s="13">
        <f t="shared" si="1"/>
        <v>124</v>
      </c>
      <c r="S1012" s="14">
        <f t="shared" si="2"/>
        <v>31</v>
      </c>
      <c r="T1012" s="14">
        <f t="shared" si="3"/>
        <v>0.4516129032</v>
      </c>
      <c r="U1012" s="15" t="str">
        <f>vlookup(F1012,'Sub categories'!$A:$C,3,False)</f>
        <v>Paper</v>
      </c>
      <c r="V1012" s="16">
        <f t="shared" si="4"/>
        <v>6</v>
      </c>
      <c r="W1012" s="17">
        <f t="array" ref="W1012">INDEX(shipping_prices!$C$1:$F2239,MATCH(I1012,shipping_prices!$A$1:$A2239,0),MATCH(M1012,shipping_prices!$C$1:$F$1,0))</f>
        <v>6.7</v>
      </c>
      <c r="X1012" s="15" t="str">
        <f t="shared" si="5"/>
        <v>Matt AbelmanLos AngelesCalifornia</v>
      </c>
      <c r="Y1012" s="15" t="str">
        <f t="shared" si="6"/>
        <v>High</v>
      </c>
    </row>
    <row r="1013" hidden="1">
      <c r="A1013" s="1">
        <v>42254.0</v>
      </c>
      <c r="B1013" s="2" t="s">
        <v>2049</v>
      </c>
      <c r="C1013" s="2">
        <v>9.0</v>
      </c>
      <c r="D1013" s="2" t="s">
        <v>1372</v>
      </c>
      <c r="E1013" s="2" t="s">
        <v>49</v>
      </c>
      <c r="F1013" s="2" t="s">
        <v>123</v>
      </c>
      <c r="G1013" s="2" t="s">
        <v>29</v>
      </c>
      <c r="H1013" s="2" t="s">
        <v>79</v>
      </c>
      <c r="I1013" s="2" t="s">
        <v>169</v>
      </c>
      <c r="J1013" s="2" t="s">
        <v>42</v>
      </c>
      <c r="K1013" s="2" t="s">
        <v>43</v>
      </c>
      <c r="L1013" s="10">
        <v>42260.0</v>
      </c>
      <c r="M1013" s="2" t="s">
        <v>90</v>
      </c>
      <c r="N1013" s="11">
        <v>0.2</v>
      </c>
      <c r="O1013" s="12">
        <v>58.0</v>
      </c>
      <c r="P1013" s="13">
        <v>0.1</v>
      </c>
      <c r="Q1013" s="13">
        <v>576.0</v>
      </c>
      <c r="R1013" s="13">
        <f t="shared" si="1"/>
        <v>720</v>
      </c>
      <c r="S1013" s="14">
        <f t="shared" si="2"/>
        <v>80</v>
      </c>
      <c r="T1013" s="14">
        <f t="shared" si="3"/>
        <v>0.1006944444</v>
      </c>
      <c r="U1013" s="15" t="str">
        <f>vlookup(F1013,'Sub categories'!$A:$C,3,False)</f>
        <v>Phones</v>
      </c>
      <c r="V1013" s="16">
        <f t="shared" si="4"/>
        <v>6</v>
      </c>
      <c r="W1013" s="17">
        <f t="array" ref="W1013">INDEX(shipping_prices!$C$1:$F2240,MATCH(I1013,shipping_prices!$A$1:$A2240,0),MATCH(M1013,shipping_prices!$C$1:$F$1,0))</f>
        <v>6.7</v>
      </c>
      <c r="X1013" s="15" t="str">
        <f t="shared" si="5"/>
        <v>Matt AbelmanLos AngelesCalifornia</v>
      </c>
      <c r="Y1013" s="15" t="str">
        <f t="shared" si="6"/>
        <v>High</v>
      </c>
    </row>
    <row r="1014" hidden="1">
      <c r="A1014" s="1">
        <v>42254.0</v>
      </c>
      <c r="B1014" s="2" t="s">
        <v>2052</v>
      </c>
      <c r="C1014" s="2">
        <v>6.0</v>
      </c>
      <c r="D1014" s="2" t="s">
        <v>2053</v>
      </c>
      <c r="E1014" s="2" t="s">
        <v>27</v>
      </c>
      <c r="F1014" s="2" t="s">
        <v>1568</v>
      </c>
      <c r="G1014" s="2" t="s">
        <v>29</v>
      </c>
      <c r="H1014" s="2" t="s">
        <v>689</v>
      </c>
      <c r="I1014" s="2" t="s">
        <v>2054</v>
      </c>
      <c r="J1014" s="2" t="s">
        <v>497</v>
      </c>
      <c r="K1014" s="2" t="s">
        <v>77</v>
      </c>
      <c r="L1014" s="10">
        <v>42258.0</v>
      </c>
      <c r="M1014" s="2" t="s">
        <v>142</v>
      </c>
      <c r="N1014" s="11">
        <v>0.0</v>
      </c>
      <c r="O1014" s="12">
        <v>206.0</v>
      </c>
      <c r="P1014" s="13">
        <v>0.44</v>
      </c>
      <c r="Q1014" s="13">
        <v>469.0</v>
      </c>
      <c r="R1014" s="13">
        <f t="shared" si="1"/>
        <v>469</v>
      </c>
      <c r="S1014" s="14">
        <f t="shared" si="2"/>
        <v>78.16666667</v>
      </c>
      <c r="T1014" s="14">
        <f t="shared" si="3"/>
        <v>0.4392324094</v>
      </c>
      <c r="U1014" s="15" t="str">
        <f>vlookup(F1014,'Sub categories'!$A:$C,3,False)</f>
        <v>Accessories</v>
      </c>
      <c r="V1014" s="16">
        <f t="shared" si="4"/>
        <v>4</v>
      </c>
      <c r="W1014" s="17">
        <f t="array" ref="W1014">INDEX(shipping_prices!$C$1:$F2241,MATCH(I1014,shipping_prices!$A$1:$A2241,0),MATCH(M1014,shipping_prices!$C$1:$F$1,0))</f>
        <v>15.34</v>
      </c>
      <c r="X1014" s="15" t="str">
        <f t="shared" si="5"/>
        <v>Bradley DruckerGreen BayWisconsin</v>
      </c>
      <c r="Y1014" s="15" t="str">
        <f t="shared" si="6"/>
        <v>High</v>
      </c>
    </row>
    <row r="1015" hidden="1">
      <c r="A1015" s="1">
        <v>42254.0</v>
      </c>
      <c r="B1015" s="2" t="s">
        <v>2055</v>
      </c>
      <c r="C1015" s="2">
        <v>7.0</v>
      </c>
      <c r="D1015" s="2" t="s">
        <v>2056</v>
      </c>
      <c r="E1015" s="2" t="s">
        <v>27</v>
      </c>
      <c r="F1015" s="2" t="s">
        <v>2057</v>
      </c>
      <c r="G1015" s="2" t="s">
        <v>29</v>
      </c>
      <c r="H1015" s="2" t="s">
        <v>220</v>
      </c>
      <c r="I1015" s="2" t="s">
        <v>2058</v>
      </c>
      <c r="J1015" s="2" t="s">
        <v>814</v>
      </c>
      <c r="K1015" s="2" t="s">
        <v>43</v>
      </c>
      <c r="L1015" s="10">
        <v>42254.0</v>
      </c>
      <c r="M1015" s="2" t="s">
        <v>469</v>
      </c>
      <c r="N1015" s="11">
        <v>0.2</v>
      </c>
      <c r="O1015" s="12">
        <v>90.0</v>
      </c>
      <c r="P1015" s="13">
        <v>0.2</v>
      </c>
      <c r="Q1015" s="13">
        <v>448.0</v>
      </c>
      <c r="R1015" s="13">
        <f t="shared" si="1"/>
        <v>560</v>
      </c>
      <c r="S1015" s="14">
        <f t="shared" si="2"/>
        <v>80</v>
      </c>
      <c r="T1015" s="14">
        <f t="shared" si="3"/>
        <v>0.2008928571</v>
      </c>
      <c r="U1015" s="15" t="str">
        <f>vlookup(F1015,'Sub categories'!$A:$C,3,False)</f>
        <v>Accessories</v>
      </c>
      <c r="V1015" s="16">
        <f t="shared" si="4"/>
        <v>0</v>
      </c>
      <c r="W1015" s="17">
        <f t="array" ref="W1015">INDEX(shipping_prices!$C$1:$F2242,MATCH(I1015,shipping_prices!$A$1:$A2242,0),MATCH(M1015,shipping_prices!$C$1:$F$1,0))</f>
        <v>51.01</v>
      </c>
      <c r="X1015" s="15" t="str">
        <f t="shared" si="5"/>
        <v>Toby CarlisleThorntonColorado</v>
      </c>
      <c r="Y1015" s="15" t="str">
        <f t="shared" si="6"/>
        <v>High</v>
      </c>
    </row>
    <row r="1016" hidden="1">
      <c r="A1016" s="1">
        <v>42254.0</v>
      </c>
      <c r="B1016" s="2" t="s">
        <v>2059</v>
      </c>
      <c r="C1016" s="2">
        <v>3.0</v>
      </c>
      <c r="D1016" s="2" t="s">
        <v>2060</v>
      </c>
      <c r="E1016" s="2" t="s">
        <v>27</v>
      </c>
      <c r="F1016" s="2" t="s">
        <v>1720</v>
      </c>
      <c r="G1016" s="2" t="s">
        <v>39</v>
      </c>
      <c r="H1016" s="2" t="s">
        <v>79</v>
      </c>
      <c r="I1016" s="2" t="s">
        <v>163</v>
      </c>
      <c r="J1016" s="2" t="s">
        <v>164</v>
      </c>
      <c r="K1016" s="2" t="s">
        <v>33</v>
      </c>
      <c r="L1016" s="10">
        <v>42261.0</v>
      </c>
      <c r="M1016" s="2" t="s">
        <v>34</v>
      </c>
      <c r="N1016" s="11">
        <v>0.7</v>
      </c>
      <c r="O1016" s="12">
        <v>-2.0</v>
      </c>
      <c r="P1016" s="13">
        <v>-0.77</v>
      </c>
      <c r="Q1016" s="13">
        <v>3.0</v>
      </c>
      <c r="R1016" s="13">
        <f t="shared" si="1"/>
        <v>10</v>
      </c>
      <c r="S1016" s="14">
        <f t="shared" si="2"/>
        <v>3.333333333</v>
      </c>
      <c r="T1016" s="14">
        <f t="shared" si="3"/>
        <v>-0.6666666667</v>
      </c>
      <c r="U1016" s="15" t="str">
        <f>vlookup(F1016,'Sub categories'!$A:$C,3,False)</f>
        <v>Binders</v>
      </c>
      <c r="V1016" s="16">
        <f t="shared" si="4"/>
        <v>7</v>
      </c>
      <c r="W1016" s="17">
        <f t="array" ref="W1016">INDEX(shipping_prices!$C$1:$F2243,MATCH(I1016,shipping_prices!$A$1:$A2243,0),MATCH(M1016,shipping_prices!$C$1:$F$1,0))</f>
        <v>7.98</v>
      </c>
      <c r="X1016" s="15" t="str">
        <f t="shared" si="5"/>
        <v>Cynthia ArntzenPhiladelphiaPennsylvania</v>
      </c>
      <c r="Y1016" s="15" t="str">
        <f t="shared" si="6"/>
        <v>loss</v>
      </c>
    </row>
    <row r="1017" hidden="1">
      <c r="A1017" s="1">
        <v>42255.0</v>
      </c>
      <c r="B1017" s="2" t="s">
        <v>2059</v>
      </c>
      <c r="C1017" s="2">
        <v>3.0</v>
      </c>
      <c r="D1017" s="2" t="s">
        <v>2060</v>
      </c>
      <c r="E1017" s="2" t="s">
        <v>27</v>
      </c>
      <c r="F1017" s="2" t="s">
        <v>576</v>
      </c>
      <c r="G1017" s="2" t="s">
        <v>39</v>
      </c>
      <c r="H1017" s="2" t="s">
        <v>182</v>
      </c>
      <c r="I1017" s="2" t="s">
        <v>163</v>
      </c>
      <c r="J1017" s="2" t="s">
        <v>164</v>
      </c>
      <c r="K1017" s="2" t="s">
        <v>33</v>
      </c>
      <c r="L1017" s="10">
        <v>42261.0</v>
      </c>
      <c r="M1017" s="2" t="s">
        <v>34</v>
      </c>
      <c r="N1017" s="11">
        <v>0.7</v>
      </c>
      <c r="O1017" s="12">
        <v>-23.0</v>
      </c>
      <c r="P1017" s="13">
        <v>-0.73</v>
      </c>
      <c r="Q1017" s="13">
        <v>31.0</v>
      </c>
      <c r="R1017" s="13">
        <f t="shared" si="1"/>
        <v>103.3333333</v>
      </c>
      <c r="S1017" s="14">
        <f t="shared" si="2"/>
        <v>34.44444444</v>
      </c>
      <c r="T1017" s="14">
        <f t="shared" si="3"/>
        <v>-0.7419354839</v>
      </c>
      <c r="U1017" s="15" t="str">
        <f>vlookup(F1017,'Sub categories'!$A:$C,3,False)</f>
        <v>Binders</v>
      </c>
      <c r="V1017" s="16">
        <f t="shared" si="4"/>
        <v>6</v>
      </c>
      <c r="W1017" s="17">
        <f t="array" ref="W1017">INDEX(shipping_prices!$C$1:$F2244,MATCH(I1017,shipping_prices!$A$1:$A2244,0),MATCH(M1017,shipping_prices!$C$1:$F$1,0))</f>
        <v>7.98</v>
      </c>
      <c r="X1017" s="15" t="str">
        <f t="shared" si="5"/>
        <v>Cynthia ArntzenPhiladelphiaPennsylvania</v>
      </c>
      <c r="Y1017" s="15" t="str">
        <f t="shared" si="6"/>
        <v>loss</v>
      </c>
    </row>
    <row r="1018" hidden="1">
      <c r="A1018" s="1">
        <v>42255.0</v>
      </c>
      <c r="B1018" s="2" t="s">
        <v>2059</v>
      </c>
      <c r="C1018" s="2">
        <v>8.0</v>
      </c>
      <c r="D1018" s="2" t="s">
        <v>2060</v>
      </c>
      <c r="E1018" s="2" t="s">
        <v>27</v>
      </c>
      <c r="F1018" s="2" t="s">
        <v>2061</v>
      </c>
      <c r="G1018" s="2" t="s">
        <v>39</v>
      </c>
      <c r="H1018" s="2" t="s">
        <v>51</v>
      </c>
      <c r="I1018" s="2" t="s">
        <v>163</v>
      </c>
      <c r="J1018" s="2" t="s">
        <v>164</v>
      </c>
      <c r="K1018" s="2" t="s">
        <v>33</v>
      </c>
      <c r="L1018" s="10">
        <v>42261.0</v>
      </c>
      <c r="M1018" s="2" t="s">
        <v>34</v>
      </c>
      <c r="N1018" s="11">
        <v>0.2</v>
      </c>
      <c r="O1018" s="12">
        <v>15.0</v>
      </c>
      <c r="P1018" s="13">
        <v>0.35</v>
      </c>
      <c r="Q1018" s="13">
        <v>41.0</v>
      </c>
      <c r="R1018" s="13">
        <f t="shared" si="1"/>
        <v>51.25</v>
      </c>
      <c r="S1018" s="14">
        <f t="shared" si="2"/>
        <v>6.40625</v>
      </c>
      <c r="T1018" s="14">
        <f t="shared" si="3"/>
        <v>0.3658536585</v>
      </c>
      <c r="U1018" s="15" t="str">
        <f>vlookup(F1018,'Sub categories'!$A:$C,3,False)</f>
        <v>Paper</v>
      </c>
      <c r="V1018" s="16">
        <f t="shared" si="4"/>
        <v>6</v>
      </c>
      <c r="W1018" s="17">
        <f t="array" ref="W1018">INDEX(shipping_prices!$C$1:$F2245,MATCH(I1018,shipping_prices!$A$1:$A2245,0),MATCH(M1018,shipping_prices!$C$1:$F$1,0))</f>
        <v>7.98</v>
      </c>
      <c r="X1018" s="15" t="str">
        <f t="shared" si="5"/>
        <v>Cynthia ArntzenPhiladelphiaPennsylvania</v>
      </c>
      <c r="Y1018" s="15" t="str">
        <f t="shared" si="6"/>
        <v>Low</v>
      </c>
    </row>
    <row r="1019" hidden="1">
      <c r="A1019" s="1">
        <v>42255.0</v>
      </c>
      <c r="B1019" s="2" t="s">
        <v>2059</v>
      </c>
      <c r="C1019" s="2">
        <v>4.0</v>
      </c>
      <c r="D1019" s="2" t="s">
        <v>2060</v>
      </c>
      <c r="E1019" s="2" t="s">
        <v>27</v>
      </c>
      <c r="F1019" s="2" t="s">
        <v>2048</v>
      </c>
      <c r="G1019" s="2" t="s">
        <v>39</v>
      </c>
      <c r="H1019" s="2" t="s">
        <v>51</v>
      </c>
      <c r="I1019" s="2" t="s">
        <v>163</v>
      </c>
      <c r="J1019" s="2" t="s">
        <v>164</v>
      </c>
      <c r="K1019" s="2" t="s">
        <v>33</v>
      </c>
      <c r="L1019" s="10">
        <v>42261.0</v>
      </c>
      <c r="M1019" s="2" t="s">
        <v>34</v>
      </c>
      <c r="N1019" s="11">
        <v>0.2</v>
      </c>
      <c r="O1019" s="12">
        <v>117.0</v>
      </c>
      <c r="P1019" s="13">
        <v>0.35</v>
      </c>
      <c r="Q1019" s="13">
        <v>336.0</v>
      </c>
      <c r="R1019" s="13">
        <f t="shared" si="1"/>
        <v>420</v>
      </c>
      <c r="S1019" s="14">
        <f t="shared" si="2"/>
        <v>105</v>
      </c>
      <c r="T1019" s="14">
        <f t="shared" si="3"/>
        <v>0.3482142857</v>
      </c>
      <c r="U1019" s="15" t="str">
        <f>vlookup(F1019,'Sub categories'!$A:$C,3,False)</f>
        <v>Paper</v>
      </c>
      <c r="V1019" s="16">
        <f t="shared" si="4"/>
        <v>6</v>
      </c>
      <c r="W1019" s="17">
        <f t="array" ref="W1019">INDEX(shipping_prices!$C$1:$F2246,MATCH(I1019,shipping_prices!$A$1:$A2246,0),MATCH(M1019,shipping_prices!$C$1:$F$1,0))</f>
        <v>7.98</v>
      </c>
      <c r="X1019" s="15" t="str">
        <f t="shared" si="5"/>
        <v>Cynthia ArntzenPhiladelphiaPennsylvania</v>
      </c>
      <c r="Y1019" s="15" t="str">
        <f t="shared" si="6"/>
        <v>High</v>
      </c>
    </row>
    <row r="1020">
      <c r="A1020" s="1">
        <v>42255.0</v>
      </c>
      <c r="B1020" s="2" t="s">
        <v>2059</v>
      </c>
      <c r="C1020" s="2">
        <v>5.0</v>
      </c>
      <c r="D1020" s="2" t="s">
        <v>2060</v>
      </c>
      <c r="E1020" s="2" t="s">
        <v>27</v>
      </c>
      <c r="F1020" s="2" t="s">
        <v>615</v>
      </c>
      <c r="G1020" s="2" t="s">
        <v>45</v>
      </c>
      <c r="H1020" s="2" t="s">
        <v>227</v>
      </c>
      <c r="I1020" s="2" t="s">
        <v>163</v>
      </c>
      <c r="J1020" s="2" t="s">
        <v>164</v>
      </c>
      <c r="K1020" s="2" t="s">
        <v>33</v>
      </c>
      <c r="L1020" s="10">
        <v>42261.0</v>
      </c>
      <c r="M1020" s="2" t="s">
        <v>34</v>
      </c>
      <c r="N1020" s="11">
        <v>0.3</v>
      </c>
      <c r="O1020" s="12">
        <v>0.0</v>
      </c>
      <c r="P1020" s="13">
        <v>0.0</v>
      </c>
      <c r="Q1020" s="13">
        <v>1228.0</v>
      </c>
      <c r="R1020" s="13">
        <f t="shared" si="1"/>
        <v>1754.285714</v>
      </c>
      <c r="S1020" s="14">
        <f t="shared" si="2"/>
        <v>350.8571429</v>
      </c>
      <c r="T1020" s="14">
        <f t="shared" si="3"/>
        <v>0</v>
      </c>
      <c r="U1020" s="15" t="str">
        <f>vlookup(F1020,'Sub categories'!$A:$C,3,False)</f>
        <v>Chairs</v>
      </c>
      <c r="V1020" s="16">
        <f t="shared" si="4"/>
        <v>6</v>
      </c>
      <c r="W1020" s="17">
        <f t="array" ref="W1020">INDEX(shipping_prices!$C$1:$F2247,MATCH(I1020,shipping_prices!$A$1:$A2247,0),MATCH(M1020,shipping_prices!$C$1:$F$1,0))</f>
        <v>7.98</v>
      </c>
      <c r="X1020" s="15" t="str">
        <f t="shared" si="5"/>
        <v>Cynthia ArntzenPhiladelphiaPennsylvania</v>
      </c>
      <c r="Y1020" s="15" t="str">
        <f t="shared" si="6"/>
        <v>loss</v>
      </c>
    </row>
    <row r="1021" hidden="1">
      <c r="A1021" s="1">
        <v>42255.0</v>
      </c>
      <c r="B1021" s="2" t="s">
        <v>2062</v>
      </c>
      <c r="C1021" s="2">
        <v>6.0</v>
      </c>
      <c r="D1021" s="2" t="s">
        <v>2063</v>
      </c>
      <c r="E1021" s="2" t="s">
        <v>27</v>
      </c>
      <c r="F1021" s="2" t="s">
        <v>2064</v>
      </c>
      <c r="G1021" s="2" t="s">
        <v>39</v>
      </c>
      <c r="H1021" s="2" t="s">
        <v>1290</v>
      </c>
      <c r="I1021" s="2" t="s">
        <v>2065</v>
      </c>
      <c r="J1021" s="2" t="s">
        <v>614</v>
      </c>
      <c r="K1021" s="2" t="s">
        <v>54</v>
      </c>
      <c r="L1021" s="10">
        <v>42260.0</v>
      </c>
      <c r="M1021" s="2" t="s">
        <v>34</v>
      </c>
      <c r="N1021" s="11">
        <v>0.2</v>
      </c>
      <c r="O1021" s="12">
        <v>11.0</v>
      </c>
      <c r="P1021" s="13">
        <v>0.16</v>
      </c>
      <c r="Q1021" s="13">
        <v>69.0</v>
      </c>
      <c r="R1021" s="13">
        <f t="shared" si="1"/>
        <v>86.25</v>
      </c>
      <c r="S1021" s="14">
        <f t="shared" si="2"/>
        <v>14.375</v>
      </c>
      <c r="T1021" s="14">
        <f t="shared" si="3"/>
        <v>0.1594202899</v>
      </c>
      <c r="U1021" s="15" t="str">
        <f>vlookup(F1021,'Sub categories'!$A:$C,3,False)</f>
        <v>Appliances</v>
      </c>
      <c r="V1021" s="16">
        <f t="shared" si="4"/>
        <v>5</v>
      </c>
      <c r="W1021" s="17">
        <f t="array" ref="W1021">INDEX(shipping_prices!$C$1:$F2248,MATCH(I1021,shipping_prices!$A$1:$A2248,0),MATCH(M1021,shipping_prices!$C$1:$F$1,0))</f>
        <v>9.13</v>
      </c>
      <c r="X1021" s="15" t="str">
        <f t="shared" si="5"/>
        <v>Kelly WilliamsClarksvilleTennessee</v>
      </c>
      <c r="Y1021" s="15" t="str">
        <f t="shared" si="6"/>
        <v>Low</v>
      </c>
    </row>
    <row r="1022" hidden="1">
      <c r="A1022" s="1">
        <v>42255.0</v>
      </c>
      <c r="B1022" s="2" t="s">
        <v>2066</v>
      </c>
      <c r="C1022" s="2">
        <v>3.0</v>
      </c>
      <c r="D1022" s="2" t="s">
        <v>664</v>
      </c>
      <c r="E1022" s="2" t="s">
        <v>27</v>
      </c>
      <c r="F1022" s="2" t="s">
        <v>2067</v>
      </c>
      <c r="G1022" s="2" t="s">
        <v>39</v>
      </c>
      <c r="H1022" s="2" t="s">
        <v>79</v>
      </c>
      <c r="I1022" s="2" t="s">
        <v>353</v>
      </c>
      <c r="J1022" s="2" t="s">
        <v>1449</v>
      </c>
      <c r="K1022" s="2" t="s">
        <v>33</v>
      </c>
      <c r="L1022" s="10">
        <v>42258.0</v>
      </c>
      <c r="M1022" s="2" t="s">
        <v>142</v>
      </c>
      <c r="N1022" s="11">
        <v>0.0</v>
      </c>
      <c r="O1022" s="12">
        <v>30.0</v>
      </c>
      <c r="P1022" s="13">
        <v>0.48</v>
      </c>
      <c r="Q1022" s="13">
        <v>63.0</v>
      </c>
      <c r="R1022" s="13">
        <f t="shared" si="1"/>
        <v>63</v>
      </c>
      <c r="S1022" s="14">
        <f t="shared" si="2"/>
        <v>21</v>
      </c>
      <c r="T1022" s="14">
        <f t="shared" si="3"/>
        <v>0.4761904762</v>
      </c>
      <c r="U1022" s="15" t="str">
        <f>vlookup(F1022,'Sub categories'!$A:$C,3,False)</f>
        <v>Binders</v>
      </c>
      <c r="V1022" s="16">
        <f t="shared" si="4"/>
        <v>3</v>
      </c>
      <c r="W1022" s="17">
        <f t="array" ref="W1022">INDEX(shipping_prices!$C$1:$F2249,MATCH(I1022,shipping_prices!$A$1:$A2249,0),MATCH(M1022,shipping_prices!$C$1:$F$1,0))</f>
        <v>24.45</v>
      </c>
      <c r="X1022" s="15" t="str">
        <f t="shared" si="5"/>
        <v>Christine SundaresamFairfieldConnecticut</v>
      </c>
      <c r="Y1022" s="15" t="str">
        <f t="shared" si="6"/>
        <v>Low</v>
      </c>
    </row>
    <row r="1023" hidden="1">
      <c r="A1023" s="1">
        <v>42255.0</v>
      </c>
      <c r="B1023" s="2" t="s">
        <v>2068</v>
      </c>
      <c r="C1023" s="2">
        <v>3.0</v>
      </c>
      <c r="D1023" s="2" t="s">
        <v>994</v>
      </c>
      <c r="E1023" s="2" t="s">
        <v>37</v>
      </c>
      <c r="F1023" s="2" t="s">
        <v>1288</v>
      </c>
      <c r="G1023" s="2" t="s">
        <v>39</v>
      </c>
      <c r="H1023" s="2" t="s">
        <v>40</v>
      </c>
      <c r="I1023" s="2" t="s">
        <v>2069</v>
      </c>
      <c r="J1023" s="2" t="s">
        <v>42</v>
      </c>
      <c r="K1023" s="2" t="s">
        <v>43</v>
      </c>
      <c r="L1023" s="10">
        <v>42262.0</v>
      </c>
      <c r="M1023" s="2" t="s">
        <v>34</v>
      </c>
      <c r="N1023" s="11">
        <v>0.2</v>
      </c>
      <c r="O1023" s="12">
        <v>2.0</v>
      </c>
      <c r="P1023" s="13">
        <v>0.35</v>
      </c>
      <c r="Q1023" s="13">
        <v>4.0</v>
      </c>
      <c r="R1023" s="13">
        <f t="shared" si="1"/>
        <v>5</v>
      </c>
      <c r="S1023" s="14">
        <f t="shared" si="2"/>
        <v>1.666666667</v>
      </c>
      <c r="T1023" s="14">
        <f t="shared" si="3"/>
        <v>0.5</v>
      </c>
      <c r="U1023" s="15" t="str">
        <f>vlookup(F1023,'Sub categories'!$A:$C,3,False)</f>
        <v>Binders</v>
      </c>
      <c r="V1023" s="16">
        <f t="shared" si="4"/>
        <v>7</v>
      </c>
      <c r="W1023" s="17">
        <f t="array" ref="W1023">INDEX(shipping_prices!$C$1:$F2250,MATCH(I1023,shipping_prices!$A$1:$A2250,0),MATCH(M1023,shipping_prices!$C$1:$F$1,0))</f>
        <v>5.3</v>
      </c>
      <c r="X1023" s="15" t="str">
        <f t="shared" si="5"/>
        <v>Luke SchmidtFresnoCalifornia</v>
      </c>
      <c r="Y1023" s="15" t="str">
        <f t="shared" si="6"/>
        <v>Low</v>
      </c>
    </row>
    <row r="1024" hidden="1">
      <c r="A1024" s="1">
        <v>42255.0</v>
      </c>
      <c r="B1024" s="2" t="s">
        <v>2068</v>
      </c>
      <c r="C1024" s="2">
        <v>1.0</v>
      </c>
      <c r="D1024" s="2" t="s">
        <v>994</v>
      </c>
      <c r="E1024" s="2" t="s">
        <v>37</v>
      </c>
      <c r="F1024" s="2" t="s">
        <v>1802</v>
      </c>
      <c r="G1024" s="2" t="s">
        <v>39</v>
      </c>
      <c r="H1024" s="2" t="s">
        <v>79</v>
      </c>
      <c r="I1024" s="2" t="s">
        <v>2069</v>
      </c>
      <c r="J1024" s="2" t="s">
        <v>42</v>
      </c>
      <c r="K1024" s="2" t="s">
        <v>43</v>
      </c>
      <c r="L1024" s="10">
        <v>42262.0</v>
      </c>
      <c r="M1024" s="2" t="s">
        <v>34</v>
      </c>
      <c r="N1024" s="11">
        <v>0.2</v>
      </c>
      <c r="O1024" s="12">
        <v>3.0</v>
      </c>
      <c r="P1024" s="13">
        <v>0.35</v>
      </c>
      <c r="Q1024" s="13">
        <v>7.0</v>
      </c>
      <c r="R1024" s="13">
        <f t="shared" si="1"/>
        <v>8.75</v>
      </c>
      <c r="S1024" s="14">
        <f t="shared" si="2"/>
        <v>8.75</v>
      </c>
      <c r="T1024" s="14">
        <f t="shared" si="3"/>
        <v>0.4285714286</v>
      </c>
      <c r="U1024" s="15" t="str">
        <f>vlookup(F1024,'Sub categories'!$A:$C,3,False)</f>
        <v>Binders</v>
      </c>
      <c r="V1024" s="16">
        <f t="shared" si="4"/>
        <v>7</v>
      </c>
      <c r="W1024" s="17">
        <f t="array" ref="W1024">INDEX(shipping_prices!$C$1:$F2251,MATCH(I1024,shipping_prices!$A$1:$A2251,0),MATCH(M1024,shipping_prices!$C$1:$F$1,0))</f>
        <v>5.3</v>
      </c>
      <c r="X1024" s="15" t="str">
        <f t="shared" si="5"/>
        <v>Luke SchmidtFresnoCalifornia</v>
      </c>
      <c r="Y1024" s="15" t="str">
        <f t="shared" si="6"/>
        <v>Low</v>
      </c>
    </row>
    <row r="1025" hidden="1">
      <c r="A1025" s="1">
        <v>42255.0</v>
      </c>
      <c r="B1025" s="2" t="s">
        <v>2068</v>
      </c>
      <c r="C1025" s="2">
        <v>3.0</v>
      </c>
      <c r="D1025" s="2" t="s">
        <v>994</v>
      </c>
      <c r="E1025" s="2" t="s">
        <v>37</v>
      </c>
      <c r="F1025" s="2" t="s">
        <v>1813</v>
      </c>
      <c r="G1025" s="2" t="s">
        <v>39</v>
      </c>
      <c r="H1025" s="2" t="s">
        <v>51</v>
      </c>
      <c r="I1025" s="2" t="s">
        <v>2069</v>
      </c>
      <c r="J1025" s="2" t="s">
        <v>42</v>
      </c>
      <c r="K1025" s="2" t="s">
        <v>43</v>
      </c>
      <c r="L1025" s="10">
        <v>42262.0</v>
      </c>
      <c r="M1025" s="2" t="s">
        <v>34</v>
      </c>
      <c r="N1025" s="11">
        <v>0.0</v>
      </c>
      <c r="O1025" s="12">
        <v>7.0</v>
      </c>
      <c r="P1025" s="13">
        <v>0.47</v>
      </c>
      <c r="Q1025" s="13">
        <v>15.0</v>
      </c>
      <c r="R1025" s="13">
        <f t="shared" si="1"/>
        <v>15</v>
      </c>
      <c r="S1025" s="14">
        <f t="shared" si="2"/>
        <v>5</v>
      </c>
      <c r="T1025" s="14">
        <f t="shared" si="3"/>
        <v>0.4666666667</v>
      </c>
      <c r="U1025" s="15" t="str">
        <f>vlookup(F1025,'Sub categories'!$A:$C,3,False)</f>
        <v>Paper</v>
      </c>
      <c r="V1025" s="16">
        <f t="shared" si="4"/>
        <v>7</v>
      </c>
      <c r="W1025" s="17">
        <f t="array" ref="W1025">INDEX(shipping_prices!$C$1:$F2252,MATCH(I1025,shipping_prices!$A$1:$A2252,0),MATCH(M1025,shipping_prices!$C$1:$F$1,0))</f>
        <v>5.3</v>
      </c>
      <c r="X1025" s="15" t="str">
        <f t="shared" si="5"/>
        <v>Luke SchmidtFresnoCalifornia</v>
      </c>
      <c r="Y1025" s="15" t="str">
        <f t="shared" si="6"/>
        <v>Low</v>
      </c>
    </row>
    <row r="1026" hidden="1">
      <c r="A1026" s="1">
        <v>42255.0</v>
      </c>
      <c r="B1026" s="2" t="s">
        <v>2068</v>
      </c>
      <c r="C1026" s="2">
        <v>2.0</v>
      </c>
      <c r="D1026" s="2" t="s">
        <v>994</v>
      </c>
      <c r="E1026" s="2" t="s">
        <v>37</v>
      </c>
      <c r="F1026" s="2" t="s">
        <v>1190</v>
      </c>
      <c r="G1026" s="2" t="s">
        <v>39</v>
      </c>
      <c r="H1026" s="2" t="s">
        <v>526</v>
      </c>
      <c r="I1026" s="2" t="s">
        <v>2069</v>
      </c>
      <c r="J1026" s="2" t="s">
        <v>42</v>
      </c>
      <c r="K1026" s="2" t="s">
        <v>43</v>
      </c>
      <c r="L1026" s="10">
        <v>42262.0</v>
      </c>
      <c r="M1026" s="2" t="s">
        <v>34</v>
      </c>
      <c r="N1026" s="11">
        <v>0.0</v>
      </c>
      <c r="O1026" s="12">
        <v>11.0</v>
      </c>
      <c r="P1026" s="13">
        <v>0.28</v>
      </c>
      <c r="Q1026" s="13">
        <v>41.0</v>
      </c>
      <c r="R1026" s="13">
        <f t="shared" si="1"/>
        <v>41</v>
      </c>
      <c r="S1026" s="14">
        <f t="shared" si="2"/>
        <v>20.5</v>
      </c>
      <c r="T1026" s="14">
        <f t="shared" si="3"/>
        <v>0.2682926829</v>
      </c>
      <c r="U1026" s="15" t="str">
        <f>vlookup(F1026,'Sub categories'!$A:$C,3,False)</f>
        <v>Appliances</v>
      </c>
      <c r="V1026" s="16">
        <f t="shared" si="4"/>
        <v>7</v>
      </c>
      <c r="W1026" s="17">
        <f t="array" ref="W1026">INDEX(shipping_prices!$C$1:$F2253,MATCH(I1026,shipping_prices!$A$1:$A2253,0),MATCH(M1026,shipping_prices!$C$1:$F$1,0))</f>
        <v>5.3</v>
      </c>
      <c r="X1026" s="15" t="str">
        <f t="shared" si="5"/>
        <v>Luke SchmidtFresnoCalifornia</v>
      </c>
      <c r="Y1026" s="15" t="str">
        <f t="shared" si="6"/>
        <v>Low</v>
      </c>
    </row>
    <row r="1027" hidden="1">
      <c r="A1027" s="1">
        <v>42255.0</v>
      </c>
      <c r="B1027" s="2" t="s">
        <v>2070</v>
      </c>
      <c r="C1027" s="2">
        <v>1.0</v>
      </c>
      <c r="D1027" s="2" t="s">
        <v>1358</v>
      </c>
      <c r="E1027" s="2" t="s">
        <v>37</v>
      </c>
      <c r="F1027" s="2" t="s">
        <v>2071</v>
      </c>
      <c r="G1027" s="2" t="s">
        <v>39</v>
      </c>
      <c r="H1027" s="2" t="s">
        <v>193</v>
      </c>
      <c r="I1027" s="2" t="s">
        <v>31</v>
      </c>
      <c r="J1027" s="2" t="s">
        <v>32</v>
      </c>
      <c r="K1027" s="2" t="s">
        <v>33</v>
      </c>
      <c r="L1027" s="10">
        <v>42264.0</v>
      </c>
      <c r="M1027" s="2" t="s">
        <v>142</v>
      </c>
      <c r="N1027" s="11">
        <v>0.2</v>
      </c>
      <c r="O1027" s="12">
        <v>13.0</v>
      </c>
      <c r="P1027" s="13">
        <v>0.38</v>
      </c>
      <c r="Q1027" s="13">
        <v>34.0</v>
      </c>
      <c r="R1027" s="13">
        <f t="shared" si="1"/>
        <v>42.5</v>
      </c>
      <c r="S1027" s="14">
        <f t="shared" si="2"/>
        <v>42.5</v>
      </c>
      <c r="T1027" s="14">
        <f t="shared" si="3"/>
        <v>0.3823529412</v>
      </c>
      <c r="U1027" s="15" t="str">
        <f>vlookup(F1027,'Sub categories'!$A:$C,3,False)</f>
        <v>Binders</v>
      </c>
      <c r="V1027" s="16">
        <f t="shared" si="4"/>
        <v>9</v>
      </c>
      <c r="W1027" s="17">
        <f t="array" ref="W1027">INDEX(shipping_prices!$C$1:$F2254,MATCH(I1027,shipping_prices!$A$1:$A2254,0),MATCH(M1027,shipping_prices!$C$1:$F$1,0))</f>
        <v>23.55</v>
      </c>
      <c r="X1027" s="15" t="str">
        <f t="shared" si="5"/>
        <v>Randy FergusonNew York CityNew York</v>
      </c>
      <c r="Y1027" s="15" t="str">
        <f t="shared" si="6"/>
        <v>Low</v>
      </c>
    </row>
    <row r="1028" hidden="1">
      <c r="A1028" s="1">
        <v>42255.0</v>
      </c>
      <c r="B1028" s="2" t="s">
        <v>2072</v>
      </c>
      <c r="C1028" s="2">
        <v>5.0</v>
      </c>
      <c r="D1028" s="2" t="s">
        <v>2073</v>
      </c>
      <c r="E1028" s="2" t="s">
        <v>37</v>
      </c>
      <c r="F1028" s="2" t="s">
        <v>2074</v>
      </c>
      <c r="G1028" s="2" t="s">
        <v>39</v>
      </c>
      <c r="H1028" s="2" t="s">
        <v>526</v>
      </c>
      <c r="I1028" s="2" t="s">
        <v>1088</v>
      </c>
      <c r="J1028" s="2" t="s">
        <v>552</v>
      </c>
      <c r="K1028" s="2" t="s">
        <v>77</v>
      </c>
      <c r="L1028" s="10">
        <v>42263.0</v>
      </c>
      <c r="M1028" s="2" t="s">
        <v>90</v>
      </c>
      <c r="N1028" s="11">
        <v>0.0</v>
      </c>
      <c r="O1028" s="12">
        <v>17.0</v>
      </c>
      <c r="P1028" s="13">
        <v>0.25</v>
      </c>
      <c r="Q1028" s="13">
        <v>67.0</v>
      </c>
      <c r="R1028" s="13">
        <f t="shared" si="1"/>
        <v>67</v>
      </c>
      <c r="S1028" s="14">
        <f t="shared" si="2"/>
        <v>13.4</v>
      </c>
      <c r="T1028" s="14">
        <f t="shared" si="3"/>
        <v>0.2537313433</v>
      </c>
      <c r="U1028" s="15" t="str">
        <f>vlookup(F1028,'Sub categories'!$A:$C,3,False)</f>
        <v>Storage</v>
      </c>
      <c r="V1028" s="16">
        <f t="shared" si="4"/>
        <v>8</v>
      </c>
      <c r="W1028" s="17">
        <f t="array" ref="W1028">INDEX(shipping_prices!$C$1:$F2255,MATCH(I1028,shipping_prices!$A$1:$A2255,0),MATCH(M1028,shipping_prices!$C$1:$F$1,0))</f>
        <v>9.69</v>
      </c>
      <c r="X1028" s="15" t="str">
        <f t="shared" si="5"/>
        <v>Julie CreightonMinneapolisMinnesota</v>
      </c>
      <c r="Y1028" s="15" t="str">
        <f t="shared" si="6"/>
        <v>Low</v>
      </c>
    </row>
    <row r="1029" hidden="1">
      <c r="A1029" s="1">
        <v>42255.0</v>
      </c>
      <c r="B1029" s="2" t="s">
        <v>2075</v>
      </c>
      <c r="C1029" s="2">
        <v>5.0</v>
      </c>
      <c r="D1029" s="2" t="s">
        <v>1989</v>
      </c>
      <c r="E1029" s="2" t="s">
        <v>27</v>
      </c>
      <c r="F1029" s="2" t="s">
        <v>2076</v>
      </c>
      <c r="G1029" s="2" t="s">
        <v>39</v>
      </c>
      <c r="H1029" s="2" t="s">
        <v>216</v>
      </c>
      <c r="I1029" s="2" t="s">
        <v>2077</v>
      </c>
      <c r="J1029" s="2" t="s">
        <v>1449</v>
      </c>
      <c r="K1029" s="2" t="s">
        <v>33</v>
      </c>
      <c r="L1029" s="10">
        <v>42263.0</v>
      </c>
      <c r="M1029" s="2" t="s">
        <v>142</v>
      </c>
      <c r="N1029" s="11">
        <v>0.0</v>
      </c>
      <c r="O1029" s="12">
        <v>6.0</v>
      </c>
      <c r="P1029" s="13">
        <v>0.29</v>
      </c>
      <c r="Q1029" s="13">
        <v>21.0</v>
      </c>
      <c r="R1029" s="13">
        <f t="shared" si="1"/>
        <v>21</v>
      </c>
      <c r="S1029" s="14">
        <f t="shared" si="2"/>
        <v>4.2</v>
      </c>
      <c r="T1029" s="14">
        <f t="shared" si="3"/>
        <v>0.2857142857</v>
      </c>
      <c r="U1029" s="15" t="str">
        <f>vlookup(F1029,'Sub categories'!$A:$C,3,False)</f>
        <v>Art</v>
      </c>
      <c r="V1029" s="16">
        <f t="shared" si="4"/>
        <v>8</v>
      </c>
      <c r="W1029" s="17">
        <f t="array" ref="W1029">INDEX(shipping_prices!$C$1:$F2256,MATCH(I1029,shipping_prices!$A$1:$A2256,0),MATCH(M1029,shipping_prices!$C$1:$F$1,0))</f>
        <v>23.76</v>
      </c>
      <c r="X1029" s="15" t="str">
        <f t="shared" si="5"/>
        <v>Raymond MesseMeridenConnecticut</v>
      </c>
      <c r="Y1029" s="15" t="str">
        <f t="shared" si="6"/>
        <v>Low</v>
      </c>
    </row>
    <row r="1030" hidden="1">
      <c r="A1030" s="1">
        <v>42255.0</v>
      </c>
      <c r="B1030" s="2" t="s">
        <v>2078</v>
      </c>
      <c r="C1030" s="2">
        <v>2.0</v>
      </c>
      <c r="D1030" s="2" t="s">
        <v>2079</v>
      </c>
      <c r="E1030" s="2" t="s">
        <v>49</v>
      </c>
      <c r="F1030" s="2" t="s">
        <v>2080</v>
      </c>
      <c r="G1030" s="2" t="s">
        <v>39</v>
      </c>
      <c r="H1030" s="2" t="s">
        <v>79</v>
      </c>
      <c r="I1030" s="2" t="s">
        <v>1247</v>
      </c>
      <c r="J1030" s="2" t="s">
        <v>97</v>
      </c>
      <c r="K1030" s="2" t="s">
        <v>77</v>
      </c>
      <c r="L1030" s="10">
        <v>42266.0</v>
      </c>
      <c r="M1030" s="2" t="s">
        <v>90</v>
      </c>
      <c r="N1030" s="11">
        <v>0.0</v>
      </c>
      <c r="O1030" s="12">
        <v>7.0</v>
      </c>
      <c r="P1030" s="13">
        <v>0.49</v>
      </c>
      <c r="Q1030" s="13">
        <v>15.0</v>
      </c>
      <c r="R1030" s="13">
        <f t="shared" si="1"/>
        <v>15</v>
      </c>
      <c r="S1030" s="14">
        <f t="shared" si="2"/>
        <v>7.5</v>
      </c>
      <c r="T1030" s="14">
        <f t="shared" si="3"/>
        <v>0.4666666667</v>
      </c>
      <c r="U1030" s="15" t="str">
        <f>vlookup(F1030,'Sub categories'!$A:$C,3,False)</f>
        <v>Envelopes</v>
      </c>
      <c r="V1030" s="16">
        <f t="shared" si="4"/>
        <v>11</v>
      </c>
      <c r="W1030" s="17">
        <f t="array" ref="W1030">INDEX(shipping_prices!$C$1:$F2257,MATCH(I1030,shipping_prices!$A$1:$A2257,0),MATCH(M1030,shipping_prices!$C$1:$F$1,0))</f>
        <v>1.44</v>
      </c>
      <c r="X1030" s="15" t="str">
        <f t="shared" si="5"/>
        <v>Ross BairdMidlandMichigan</v>
      </c>
      <c r="Y1030" s="15" t="str">
        <f t="shared" si="6"/>
        <v>Low</v>
      </c>
    </row>
    <row r="1031" hidden="1">
      <c r="A1031" s="1">
        <v>42255.0</v>
      </c>
      <c r="B1031" s="2" t="s">
        <v>2081</v>
      </c>
      <c r="C1031" s="2">
        <v>4.0</v>
      </c>
      <c r="D1031" s="2" t="s">
        <v>650</v>
      </c>
      <c r="E1031" s="2" t="s">
        <v>37</v>
      </c>
      <c r="F1031" s="2" t="s">
        <v>2082</v>
      </c>
      <c r="G1031" s="2" t="s">
        <v>39</v>
      </c>
      <c r="H1031" s="2" t="s">
        <v>51</v>
      </c>
      <c r="I1031" s="2" t="s">
        <v>2083</v>
      </c>
      <c r="J1031" s="2" t="s">
        <v>572</v>
      </c>
      <c r="K1031" s="2" t="s">
        <v>33</v>
      </c>
      <c r="L1031" s="10">
        <v>42256.0</v>
      </c>
      <c r="M1031" s="2" t="s">
        <v>34</v>
      </c>
      <c r="N1031" s="11">
        <v>0.0</v>
      </c>
      <c r="O1031" s="12">
        <v>67.0</v>
      </c>
      <c r="P1031" s="13">
        <v>0.47</v>
      </c>
      <c r="Q1031" s="13">
        <v>142.0</v>
      </c>
      <c r="R1031" s="13">
        <f t="shared" si="1"/>
        <v>142</v>
      </c>
      <c r="S1031" s="14">
        <f t="shared" si="2"/>
        <v>35.5</v>
      </c>
      <c r="T1031" s="14">
        <f t="shared" si="3"/>
        <v>0.4718309859</v>
      </c>
      <c r="U1031" s="15" t="str">
        <f>vlookup(F1031,'Sub categories'!$A:$C,3,False)</f>
        <v>Paper</v>
      </c>
      <c r="V1031" s="16">
        <f t="shared" si="4"/>
        <v>1</v>
      </c>
      <c r="W1031" s="17">
        <f t="array" ref="W1031">INDEX(shipping_prices!$C$1:$F2258,MATCH(I1031,shipping_prices!$A$1:$A2258,0),MATCH(M1031,shipping_prices!$C$1:$F$1,0))</f>
        <v>10.22</v>
      </c>
      <c r="X1031" s="15" t="str">
        <f t="shared" si="5"/>
        <v>Anthony JacobsBeverlyMassachusetts</v>
      </c>
      <c r="Y1031" s="15" t="str">
        <f t="shared" si="6"/>
        <v>High</v>
      </c>
    </row>
    <row r="1032" hidden="1">
      <c r="A1032" s="1">
        <v>42255.0</v>
      </c>
      <c r="B1032" s="2" t="s">
        <v>2081</v>
      </c>
      <c r="C1032" s="2">
        <v>5.0</v>
      </c>
      <c r="D1032" s="2" t="s">
        <v>650</v>
      </c>
      <c r="E1032" s="2" t="s">
        <v>37</v>
      </c>
      <c r="F1032" s="2" t="s">
        <v>2084</v>
      </c>
      <c r="G1032" s="2" t="s">
        <v>39</v>
      </c>
      <c r="H1032" s="2" t="s">
        <v>526</v>
      </c>
      <c r="I1032" s="2" t="s">
        <v>2083</v>
      </c>
      <c r="J1032" s="2" t="s">
        <v>572</v>
      </c>
      <c r="K1032" s="2" t="s">
        <v>33</v>
      </c>
      <c r="L1032" s="10">
        <v>42256.0</v>
      </c>
      <c r="M1032" s="2" t="s">
        <v>34</v>
      </c>
      <c r="N1032" s="11">
        <v>0.0</v>
      </c>
      <c r="O1032" s="12">
        <v>85.0</v>
      </c>
      <c r="P1032" s="13">
        <v>0.12</v>
      </c>
      <c r="Q1032" s="13">
        <v>704.0</v>
      </c>
      <c r="R1032" s="13">
        <f t="shared" si="1"/>
        <v>704</v>
      </c>
      <c r="S1032" s="14">
        <f t="shared" si="2"/>
        <v>140.8</v>
      </c>
      <c r="T1032" s="14">
        <f t="shared" si="3"/>
        <v>0.1207386364</v>
      </c>
      <c r="U1032" s="15" t="str">
        <f>vlookup(F1032,'Sub categories'!$A:$C,3,False)</f>
        <v>Storage</v>
      </c>
      <c r="V1032" s="16">
        <f t="shared" si="4"/>
        <v>1</v>
      </c>
      <c r="W1032" s="17">
        <f t="array" ref="W1032">INDEX(shipping_prices!$C$1:$F2259,MATCH(I1032,shipping_prices!$A$1:$A2259,0),MATCH(M1032,shipping_prices!$C$1:$F$1,0))</f>
        <v>10.22</v>
      </c>
      <c r="X1032" s="15" t="str">
        <f t="shared" si="5"/>
        <v>Anthony JacobsBeverlyMassachusetts</v>
      </c>
      <c r="Y1032" s="15" t="str">
        <f t="shared" si="6"/>
        <v>High</v>
      </c>
    </row>
    <row r="1033" hidden="1">
      <c r="A1033" s="1">
        <v>42255.0</v>
      </c>
      <c r="B1033" s="2" t="s">
        <v>2081</v>
      </c>
      <c r="C1033" s="2">
        <v>6.0</v>
      </c>
      <c r="D1033" s="2" t="s">
        <v>650</v>
      </c>
      <c r="E1033" s="2" t="s">
        <v>37</v>
      </c>
      <c r="F1033" s="2" t="s">
        <v>2085</v>
      </c>
      <c r="G1033" s="2" t="s">
        <v>39</v>
      </c>
      <c r="H1033" s="2" t="s">
        <v>1002</v>
      </c>
      <c r="I1033" s="2" t="s">
        <v>2083</v>
      </c>
      <c r="J1033" s="2" t="s">
        <v>572</v>
      </c>
      <c r="K1033" s="2" t="s">
        <v>33</v>
      </c>
      <c r="L1033" s="10">
        <v>42256.0</v>
      </c>
      <c r="M1033" s="2" t="s">
        <v>34</v>
      </c>
      <c r="N1033" s="11">
        <v>0.0</v>
      </c>
      <c r="O1033" s="12">
        <v>504.0</v>
      </c>
      <c r="P1033" s="13">
        <v>0.29</v>
      </c>
      <c r="Q1033" s="13">
        <v>1737.0</v>
      </c>
      <c r="R1033" s="13">
        <f t="shared" si="1"/>
        <v>1737</v>
      </c>
      <c r="S1033" s="14">
        <f t="shared" si="2"/>
        <v>289.5</v>
      </c>
      <c r="T1033" s="14">
        <f t="shared" si="3"/>
        <v>0.2901554404</v>
      </c>
      <c r="U1033" s="15" t="str">
        <f>vlookup(F1033,'Sub categories'!$A:$C,3,False)</f>
        <v>Appliances</v>
      </c>
      <c r="V1033" s="16">
        <f t="shared" si="4"/>
        <v>1</v>
      </c>
      <c r="W1033" s="17">
        <f t="array" ref="W1033">INDEX(shipping_prices!$C$1:$F2260,MATCH(I1033,shipping_prices!$A$1:$A2260,0),MATCH(M1033,shipping_prices!$C$1:$F$1,0))</f>
        <v>10.22</v>
      </c>
      <c r="X1033" s="15" t="str">
        <f t="shared" si="5"/>
        <v>Anthony JacobsBeverlyMassachusetts</v>
      </c>
      <c r="Y1033" s="15" t="str">
        <f t="shared" si="6"/>
        <v>High</v>
      </c>
    </row>
    <row r="1034" hidden="1">
      <c r="A1034" s="1">
        <v>42255.0</v>
      </c>
      <c r="B1034" s="2" t="s">
        <v>2086</v>
      </c>
      <c r="C1034" s="2">
        <v>2.0</v>
      </c>
      <c r="D1034" s="2" t="s">
        <v>2087</v>
      </c>
      <c r="E1034" s="2" t="s">
        <v>49</v>
      </c>
      <c r="F1034" s="2" t="s">
        <v>455</v>
      </c>
      <c r="G1034" s="2" t="s">
        <v>39</v>
      </c>
      <c r="H1034" s="2" t="s">
        <v>456</v>
      </c>
      <c r="I1034" s="2" t="s">
        <v>511</v>
      </c>
      <c r="J1034" s="2" t="s">
        <v>814</v>
      </c>
      <c r="K1034" s="2" t="s">
        <v>43</v>
      </c>
      <c r="L1034" s="10">
        <v>42266.0</v>
      </c>
      <c r="M1034" s="2" t="s">
        <v>34</v>
      </c>
      <c r="N1034" s="11">
        <v>0.2</v>
      </c>
      <c r="O1034" s="12">
        <v>2.0</v>
      </c>
      <c r="P1034" s="13">
        <v>0.16</v>
      </c>
      <c r="Q1034" s="13">
        <v>15.0</v>
      </c>
      <c r="R1034" s="13">
        <f t="shared" si="1"/>
        <v>18.75</v>
      </c>
      <c r="S1034" s="14">
        <f t="shared" si="2"/>
        <v>9.375</v>
      </c>
      <c r="T1034" s="14">
        <f t="shared" si="3"/>
        <v>0.1333333333</v>
      </c>
      <c r="U1034" s="15" t="str">
        <f>vlookup(F1034,'Sub categories'!$A:$C,3,False)</f>
        <v>Art</v>
      </c>
      <c r="V1034" s="16">
        <f t="shared" si="4"/>
        <v>11</v>
      </c>
      <c r="W1034" s="17">
        <f t="array" ref="W1034">INDEX(shipping_prices!$C$1:$F2261,MATCH(I1034,shipping_prices!$A$1:$A2261,0),MATCH(M1034,shipping_prices!$C$1:$F$1,0))</f>
        <v>9.55</v>
      </c>
      <c r="X1034" s="15" t="str">
        <f t="shared" si="5"/>
        <v>Barry FranzAuroraColorado</v>
      </c>
      <c r="Y1034" s="15" t="str">
        <f t="shared" si="6"/>
        <v>Low</v>
      </c>
    </row>
    <row r="1035">
      <c r="A1035" s="1">
        <v>42255.0</v>
      </c>
      <c r="B1035" s="2" t="s">
        <v>2088</v>
      </c>
      <c r="C1035" s="2">
        <v>1.0</v>
      </c>
      <c r="D1035" s="2" t="s">
        <v>1234</v>
      </c>
      <c r="E1035" s="2" t="s">
        <v>27</v>
      </c>
      <c r="F1035" s="2" t="s">
        <v>2089</v>
      </c>
      <c r="G1035" s="2" t="s">
        <v>45</v>
      </c>
      <c r="H1035" s="2" t="s">
        <v>130</v>
      </c>
      <c r="I1035" s="2" t="s">
        <v>2090</v>
      </c>
      <c r="J1035" s="2" t="s">
        <v>42</v>
      </c>
      <c r="K1035" s="2" t="s">
        <v>43</v>
      </c>
      <c r="L1035" s="10">
        <v>42258.0</v>
      </c>
      <c r="M1035" s="2" t="s">
        <v>34</v>
      </c>
      <c r="N1035" s="11">
        <v>0.0</v>
      </c>
      <c r="O1035" s="12">
        <v>4.0</v>
      </c>
      <c r="P1035" s="13">
        <v>0.1</v>
      </c>
      <c r="Q1035" s="13">
        <v>43.0</v>
      </c>
      <c r="R1035" s="13">
        <f t="shared" si="1"/>
        <v>43</v>
      </c>
      <c r="S1035" s="14">
        <f t="shared" si="2"/>
        <v>43</v>
      </c>
      <c r="T1035" s="14">
        <f t="shared" si="3"/>
        <v>0.09302325581</v>
      </c>
      <c r="U1035" s="15" t="str">
        <f>vlookup(F1035,'Sub categories'!$A:$C,3,False)</f>
        <v>Furnishings</v>
      </c>
      <c r="V1035" s="16">
        <f t="shared" si="4"/>
        <v>3</v>
      </c>
      <c r="W1035" s="17">
        <f t="array" ref="W1035">INDEX(shipping_prices!$C$1:$F2262,MATCH(I1035,shipping_prices!$A$1:$A2262,0),MATCH(M1035,shipping_prices!$C$1:$F$1,0))</f>
        <v>12.85</v>
      </c>
      <c r="X1035" s="15" t="str">
        <f t="shared" si="5"/>
        <v>William BrownConcordCalifornia</v>
      </c>
      <c r="Y1035" s="15" t="str">
        <f t="shared" si="6"/>
        <v>Low</v>
      </c>
    </row>
    <row r="1036" hidden="1">
      <c r="A1036" s="1">
        <v>42255.0</v>
      </c>
      <c r="B1036" s="2" t="s">
        <v>2091</v>
      </c>
      <c r="C1036" s="2">
        <v>6.0</v>
      </c>
      <c r="D1036" s="2" t="s">
        <v>144</v>
      </c>
      <c r="E1036" s="2" t="s">
        <v>37</v>
      </c>
      <c r="F1036" s="2" t="s">
        <v>2092</v>
      </c>
      <c r="G1036" s="2" t="s">
        <v>39</v>
      </c>
      <c r="H1036" s="2" t="s">
        <v>1847</v>
      </c>
      <c r="I1036" s="2" t="s">
        <v>353</v>
      </c>
      <c r="J1036" s="2" t="s">
        <v>321</v>
      </c>
      <c r="K1036" s="2" t="s">
        <v>33</v>
      </c>
      <c r="L1036" s="10">
        <v>42255.0</v>
      </c>
      <c r="M1036" s="2" t="s">
        <v>469</v>
      </c>
      <c r="N1036" s="11">
        <v>0.2</v>
      </c>
      <c r="O1036" s="12">
        <v>60.0</v>
      </c>
      <c r="P1036" s="13">
        <v>0.08</v>
      </c>
      <c r="Q1036" s="13">
        <v>795.0</v>
      </c>
      <c r="R1036" s="13">
        <f t="shared" si="1"/>
        <v>993.75</v>
      </c>
      <c r="S1036" s="14">
        <f t="shared" si="2"/>
        <v>165.625</v>
      </c>
      <c r="T1036" s="14">
        <f t="shared" si="3"/>
        <v>0.07547169811</v>
      </c>
      <c r="U1036" s="15" t="str">
        <f>vlookup(F1036,'Sub categories'!$A:$C,3,False)</f>
        <v>Appliances</v>
      </c>
      <c r="V1036" s="16">
        <f t="shared" si="4"/>
        <v>0</v>
      </c>
      <c r="W1036" s="17">
        <f t="array" ref="W1036">INDEX(shipping_prices!$C$1:$F2263,MATCH(I1036,shipping_prices!$A$1:$A2263,0),MATCH(M1036,shipping_prices!$C$1:$F$1,0))</f>
        <v>47.05</v>
      </c>
      <c r="X1036" s="15" t="str">
        <f t="shared" si="5"/>
        <v>Dario MedinaFairfieldOhio</v>
      </c>
      <c r="Y1036" s="15" t="str">
        <f t="shared" si="6"/>
        <v>High</v>
      </c>
    </row>
    <row r="1037" hidden="1">
      <c r="A1037" s="1">
        <v>42255.0</v>
      </c>
      <c r="B1037" s="2" t="s">
        <v>2093</v>
      </c>
      <c r="C1037" s="2">
        <v>2.0</v>
      </c>
      <c r="D1037" s="2" t="s">
        <v>2094</v>
      </c>
      <c r="E1037" s="2" t="s">
        <v>27</v>
      </c>
      <c r="F1037" s="2" t="s">
        <v>579</v>
      </c>
      <c r="G1037" s="2" t="s">
        <v>39</v>
      </c>
      <c r="H1037" s="2" t="s">
        <v>40</v>
      </c>
      <c r="I1037" s="2" t="s">
        <v>439</v>
      </c>
      <c r="J1037" s="2" t="s">
        <v>42</v>
      </c>
      <c r="K1037" s="2" t="s">
        <v>43</v>
      </c>
      <c r="L1037" s="10">
        <v>42262.0</v>
      </c>
      <c r="M1037" s="2" t="s">
        <v>142</v>
      </c>
      <c r="N1037" s="11">
        <v>0.2</v>
      </c>
      <c r="O1037" s="12">
        <v>3.0</v>
      </c>
      <c r="P1037" s="13">
        <v>0.36</v>
      </c>
      <c r="Q1037" s="13">
        <v>9.0</v>
      </c>
      <c r="R1037" s="13">
        <f t="shared" si="1"/>
        <v>11.25</v>
      </c>
      <c r="S1037" s="14">
        <f t="shared" si="2"/>
        <v>5.625</v>
      </c>
      <c r="T1037" s="14">
        <f t="shared" si="3"/>
        <v>0.3333333333</v>
      </c>
      <c r="U1037" s="15" t="str">
        <f>vlookup(F1037,'Sub categories'!$A:$C,3,False)</f>
        <v>Binders</v>
      </c>
      <c r="V1037" s="16">
        <f t="shared" si="4"/>
        <v>7</v>
      </c>
      <c r="W1037" s="17">
        <f t="array" ref="W1037">INDEX(shipping_prices!$C$1:$F2264,MATCH(I1037,shipping_prices!$A$1:$A2264,0),MATCH(M1037,shipping_prices!$C$1:$F$1,0))</f>
        <v>23.87</v>
      </c>
      <c r="X1037" s="15" t="str">
        <f t="shared" si="5"/>
        <v>Charles CrestaniSan DiegoCalifornia</v>
      </c>
      <c r="Y1037" s="15" t="str">
        <f t="shared" si="6"/>
        <v>Low</v>
      </c>
    </row>
    <row r="1038" hidden="1">
      <c r="A1038" s="1">
        <v>42255.0</v>
      </c>
      <c r="B1038" s="2" t="s">
        <v>2093</v>
      </c>
      <c r="C1038" s="2">
        <v>4.0</v>
      </c>
      <c r="D1038" s="2" t="s">
        <v>2094</v>
      </c>
      <c r="E1038" s="2" t="s">
        <v>27</v>
      </c>
      <c r="F1038" s="2" t="s">
        <v>2095</v>
      </c>
      <c r="G1038" s="2" t="s">
        <v>39</v>
      </c>
      <c r="H1038" s="2" t="s">
        <v>51</v>
      </c>
      <c r="I1038" s="2" t="s">
        <v>439</v>
      </c>
      <c r="J1038" s="2" t="s">
        <v>42</v>
      </c>
      <c r="K1038" s="2" t="s">
        <v>43</v>
      </c>
      <c r="L1038" s="10">
        <v>42262.0</v>
      </c>
      <c r="M1038" s="2" t="s">
        <v>142</v>
      </c>
      <c r="N1038" s="11">
        <v>0.0</v>
      </c>
      <c r="O1038" s="12">
        <v>10.0</v>
      </c>
      <c r="P1038" s="13">
        <v>0.49</v>
      </c>
      <c r="Q1038" s="13">
        <v>20.0</v>
      </c>
      <c r="R1038" s="13">
        <f t="shared" si="1"/>
        <v>20</v>
      </c>
      <c r="S1038" s="14">
        <f t="shared" si="2"/>
        <v>5</v>
      </c>
      <c r="T1038" s="14">
        <f t="shared" si="3"/>
        <v>0.5</v>
      </c>
      <c r="U1038" s="15" t="str">
        <f>vlookup(F1038,'Sub categories'!$A:$C,3,False)</f>
        <v>Paper</v>
      </c>
      <c r="V1038" s="16">
        <f t="shared" si="4"/>
        <v>7</v>
      </c>
      <c r="W1038" s="17">
        <f t="array" ref="W1038">INDEX(shipping_prices!$C$1:$F2265,MATCH(I1038,shipping_prices!$A$1:$A2265,0),MATCH(M1038,shipping_prices!$C$1:$F$1,0))</f>
        <v>23.87</v>
      </c>
      <c r="X1038" s="15" t="str">
        <f t="shared" si="5"/>
        <v>Charles CrestaniSan DiegoCalifornia</v>
      </c>
      <c r="Y1038" s="15" t="str">
        <f t="shared" si="6"/>
        <v>Low</v>
      </c>
    </row>
    <row r="1039">
      <c r="A1039" s="1">
        <v>42255.0</v>
      </c>
      <c r="B1039" s="2" t="s">
        <v>2093</v>
      </c>
      <c r="C1039" s="2">
        <v>3.0</v>
      </c>
      <c r="D1039" s="2" t="s">
        <v>2094</v>
      </c>
      <c r="E1039" s="2" t="s">
        <v>27</v>
      </c>
      <c r="F1039" s="2" t="s">
        <v>2096</v>
      </c>
      <c r="G1039" s="2" t="s">
        <v>45</v>
      </c>
      <c r="H1039" s="2" t="s">
        <v>1376</v>
      </c>
      <c r="I1039" s="2" t="s">
        <v>439</v>
      </c>
      <c r="J1039" s="2" t="s">
        <v>42</v>
      </c>
      <c r="K1039" s="2" t="s">
        <v>43</v>
      </c>
      <c r="L1039" s="10">
        <v>42262.0</v>
      </c>
      <c r="M1039" s="2" t="s">
        <v>142</v>
      </c>
      <c r="N1039" s="11">
        <v>0.0</v>
      </c>
      <c r="O1039" s="12">
        <v>15.0</v>
      </c>
      <c r="P1039" s="13">
        <v>0.36</v>
      </c>
      <c r="Q1039" s="13">
        <v>43.0</v>
      </c>
      <c r="R1039" s="13">
        <f t="shared" si="1"/>
        <v>43</v>
      </c>
      <c r="S1039" s="14">
        <f t="shared" si="2"/>
        <v>14.33333333</v>
      </c>
      <c r="T1039" s="14">
        <f t="shared" si="3"/>
        <v>0.3488372093</v>
      </c>
      <c r="U1039" s="15" t="str">
        <f>vlookup(F1039,'Sub categories'!$A:$C,3,False)</f>
        <v>Furnishings</v>
      </c>
      <c r="V1039" s="16">
        <f t="shared" si="4"/>
        <v>7</v>
      </c>
      <c r="W1039" s="17">
        <f t="array" ref="W1039">INDEX(shipping_prices!$C$1:$F2266,MATCH(I1039,shipping_prices!$A$1:$A2266,0),MATCH(M1039,shipping_prices!$C$1:$F$1,0))</f>
        <v>23.87</v>
      </c>
      <c r="X1039" s="15" t="str">
        <f t="shared" si="5"/>
        <v>Charles CrestaniSan DiegoCalifornia</v>
      </c>
      <c r="Y1039" s="15" t="str">
        <f t="shared" si="6"/>
        <v>Low</v>
      </c>
    </row>
    <row r="1040" hidden="1">
      <c r="A1040" s="1">
        <v>42255.0</v>
      </c>
      <c r="B1040" s="2" t="s">
        <v>2093</v>
      </c>
      <c r="C1040" s="2">
        <v>1.0</v>
      </c>
      <c r="D1040" s="2" t="s">
        <v>2094</v>
      </c>
      <c r="E1040" s="2" t="s">
        <v>27</v>
      </c>
      <c r="F1040" s="2" t="s">
        <v>2097</v>
      </c>
      <c r="G1040" s="2" t="s">
        <v>39</v>
      </c>
      <c r="H1040" s="2" t="s">
        <v>51</v>
      </c>
      <c r="I1040" s="2" t="s">
        <v>439</v>
      </c>
      <c r="J1040" s="2" t="s">
        <v>42</v>
      </c>
      <c r="K1040" s="2" t="s">
        <v>43</v>
      </c>
      <c r="L1040" s="10">
        <v>42262.0</v>
      </c>
      <c r="M1040" s="2" t="s">
        <v>142</v>
      </c>
      <c r="N1040" s="11">
        <v>0.0</v>
      </c>
      <c r="O1040" s="12">
        <v>50.0</v>
      </c>
      <c r="P1040" s="13">
        <v>0.48</v>
      </c>
      <c r="Q1040" s="13">
        <v>105.0</v>
      </c>
      <c r="R1040" s="13">
        <f t="shared" si="1"/>
        <v>105</v>
      </c>
      <c r="S1040" s="14">
        <f t="shared" si="2"/>
        <v>105</v>
      </c>
      <c r="T1040" s="14">
        <f t="shared" si="3"/>
        <v>0.4761904762</v>
      </c>
      <c r="U1040" s="15" t="str">
        <f>vlookup(F1040,'Sub categories'!$A:$C,3,False)</f>
        <v>Paper</v>
      </c>
      <c r="V1040" s="16">
        <f t="shared" si="4"/>
        <v>7</v>
      </c>
      <c r="W1040" s="17">
        <f t="array" ref="W1040">INDEX(shipping_prices!$C$1:$F2267,MATCH(I1040,shipping_prices!$A$1:$A2267,0),MATCH(M1040,shipping_prices!$C$1:$F$1,0))</f>
        <v>23.87</v>
      </c>
      <c r="X1040" s="15" t="str">
        <f t="shared" si="5"/>
        <v>Charles CrestaniSan DiegoCalifornia</v>
      </c>
      <c r="Y1040" s="15" t="str">
        <f t="shared" si="6"/>
        <v>High</v>
      </c>
    </row>
    <row r="1041" hidden="1">
      <c r="A1041" s="1">
        <v>42255.0</v>
      </c>
      <c r="B1041" s="2" t="s">
        <v>2098</v>
      </c>
      <c r="C1041" s="2">
        <v>3.0</v>
      </c>
      <c r="D1041" s="2" t="s">
        <v>491</v>
      </c>
      <c r="E1041" s="2" t="s">
        <v>27</v>
      </c>
      <c r="F1041" s="2" t="s">
        <v>2099</v>
      </c>
      <c r="G1041" s="2" t="s">
        <v>29</v>
      </c>
      <c r="H1041" s="2" t="s">
        <v>263</v>
      </c>
      <c r="I1041" s="2" t="s">
        <v>630</v>
      </c>
      <c r="J1041" s="2" t="s">
        <v>32</v>
      </c>
      <c r="K1041" s="2" t="s">
        <v>33</v>
      </c>
      <c r="L1041" s="10">
        <v>42255.0</v>
      </c>
      <c r="M1041" s="2" t="s">
        <v>469</v>
      </c>
      <c r="N1041" s="11">
        <v>0.0</v>
      </c>
      <c r="O1041" s="12">
        <v>352.0</v>
      </c>
      <c r="P1041" s="13">
        <v>0.29</v>
      </c>
      <c r="Q1041" s="13">
        <v>1215.0</v>
      </c>
      <c r="R1041" s="13">
        <f t="shared" si="1"/>
        <v>1215</v>
      </c>
      <c r="S1041" s="14">
        <f t="shared" si="2"/>
        <v>405</v>
      </c>
      <c r="T1041" s="14">
        <f t="shared" si="3"/>
        <v>0.2897119342</v>
      </c>
      <c r="U1041" s="15" t="str">
        <f>vlookup(F1041,'Sub categories'!$A:$C,3,False)</f>
        <v>Phones</v>
      </c>
      <c r="V1041" s="16">
        <f t="shared" si="4"/>
        <v>0</v>
      </c>
      <c r="W1041" s="17">
        <f t="array" ref="W1041">INDEX(shipping_prices!$C$1:$F2268,MATCH(I1041,shipping_prices!$A$1:$A2268,0),MATCH(M1041,shipping_prices!$C$1:$F$1,0))</f>
        <v>47.94</v>
      </c>
      <c r="X1041" s="15" t="str">
        <f t="shared" si="5"/>
        <v>James GalangLong BeachNew York</v>
      </c>
      <c r="Y1041" s="15" t="str">
        <f t="shared" si="6"/>
        <v>High</v>
      </c>
    </row>
    <row r="1042" hidden="1">
      <c r="A1042" s="1">
        <v>42255.0</v>
      </c>
      <c r="B1042" s="2" t="s">
        <v>2100</v>
      </c>
      <c r="C1042" s="2">
        <v>3.0</v>
      </c>
      <c r="D1042" s="2" t="s">
        <v>2101</v>
      </c>
      <c r="E1042" s="2" t="s">
        <v>27</v>
      </c>
      <c r="F1042" s="2" t="s">
        <v>2102</v>
      </c>
      <c r="G1042" s="2" t="s">
        <v>39</v>
      </c>
      <c r="H1042" s="2" t="s">
        <v>193</v>
      </c>
      <c r="I1042" s="2" t="s">
        <v>163</v>
      </c>
      <c r="J1042" s="2" t="s">
        <v>164</v>
      </c>
      <c r="K1042" s="2" t="s">
        <v>33</v>
      </c>
      <c r="L1042" s="10">
        <v>42258.0</v>
      </c>
      <c r="M1042" s="2" t="s">
        <v>34</v>
      </c>
      <c r="N1042" s="11">
        <v>0.2</v>
      </c>
      <c r="O1042" s="12">
        <v>5.0</v>
      </c>
      <c r="P1042" s="13">
        <v>0.25</v>
      </c>
      <c r="Q1042" s="13">
        <v>20.0</v>
      </c>
      <c r="R1042" s="13">
        <f t="shared" si="1"/>
        <v>25</v>
      </c>
      <c r="S1042" s="14">
        <f t="shared" si="2"/>
        <v>8.333333333</v>
      </c>
      <c r="T1042" s="14">
        <f t="shared" si="3"/>
        <v>0.25</v>
      </c>
      <c r="U1042" s="15" t="str">
        <f>vlookup(F1042,'Sub categories'!$A:$C,3,False)</f>
        <v>Art</v>
      </c>
      <c r="V1042" s="16">
        <f t="shared" si="4"/>
        <v>3</v>
      </c>
      <c r="W1042" s="17">
        <f t="array" ref="W1042">INDEX(shipping_prices!$C$1:$F2269,MATCH(I1042,shipping_prices!$A$1:$A2269,0),MATCH(M1042,shipping_prices!$C$1:$F$1,0))</f>
        <v>7.98</v>
      </c>
      <c r="X1042" s="15" t="str">
        <f t="shared" si="5"/>
        <v>Mick BrownPhiladelphiaPennsylvania</v>
      </c>
      <c r="Y1042" s="15" t="str">
        <f t="shared" si="6"/>
        <v>Low</v>
      </c>
    </row>
    <row r="1043" hidden="1">
      <c r="A1043" s="1">
        <v>42255.0</v>
      </c>
      <c r="B1043" s="2" t="s">
        <v>2103</v>
      </c>
      <c r="C1043" s="2">
        <v>2.0</v>
      </c>
      <c r="D1043" s="2" t="s">
        <v>2104</v>
      </c>
      <c r="E1043" s="2" t="s">
        <v>37</v>
      </c>
      <c r="F1043" s="2" t="s">
        <v>2105</v>
      </c>
      <c r="G1043" s="2" t="s">
        <v>39</v>
      </c>
      <c r="H1043" s="2" t="s">
        <v>216</v>
      </c>
      <c r="I1043" s="2" t="s">
        <v>41</v>
      </c>
      <c r="J1043" s="2" t="s">
        <v>42</v>
      </c>
      <c r="K1043" s="2" t="s">
        <v>43</v>
      </c>
      <c r="L1043" s="10">
        <v>42265.0</v>
      </c>
      <c r="M1043" s="2" t="s">
        <v>90</v>
      </c>
      <c r="N1043" s="11">
        <v>0.0</v>
      </c>
      <c r="O1043" s="12">
        <v>1.0</v>
      </c>
      <c r="P1043" s="13">
        <v>0.25</v>
      </c>
      <c r="Q1043" s="13">
        <v>3.0</v>
      </c>
      <c r="R1043" s="13">
        <f t="shared" si="1"/>
        <v>3</v>
      </c>
      <c r="S1043" s="14">
        <f t="shared" si="2"/>
        <v>1.5</v>
      </c>
      <c r="T1043" s="14">
        <f t="shared" si="3"/>
        <v>0.3333333333</v>
      </c>
      <c r="U1043" s="15" t="str">
        <f>vlookup(F1043,'Sub categories'!$A:$C,3,False)</f>
        <v>Art</v>
      </c>
      <c r="V1043" s="16">
        <f t="shared" si="4"/>
        <v>10</v>
      </c>
      <c r="W1043" s="17">
        <f t="array" ref="W1043">INDEX(shipping_prices!$C$1:$F2270,MATCH(I1043,shipping_prices!$A$1:$A2270,0),MATCH(M1043,shipping_prices!$C$1:$F$1,0))</f>
        <v>2.77</v>
      </c>
      <c r="X1043" s="15" t="str">
        <f t="shared" si="5"/>
        <v>Damala KotsonisSan FranciscoCalifornia</v>
      </c>
      <c r="Y1043" s="15" t="str">
        <f t="shared" si="6"/>
        <v>Low</v>
      </c>
    </row>
    <row r="1044" hidden="1">
      <c r="A1044" s="1">
        <v>42256.0</v>
      </c>
      <c r="B1044" s="2" t="s">
        <v>2103</v>
      </c>
      <c r="C1044" s="2">
        <v>4.0</v>
      </c>
      <c r="D1044" s="2" t="s">
        <v>2104</v>
      </c>
      <c r="E1044" s="2" t="s">
        <v>37</v>
      </c>
      <c r="F1044" s="2" t="s">
        <v>937</v>
      </c>
      <c r="G1044" s="2" t="s">
        <v>39</v>
      </c>
      <c r="H1044" s="2" t="s">
        <v>40</v>
      </c>
      <c r="I1044" s="2" t="s">
        <v>41</v>
      </c>
      <c r="J1044" s="2" t="s">
        <v>42</v>
      </c>
      <c r="K1044" s="2" t="s">
        <v>43</v>
      </c>
      <c r="L1044" s="10">
        <v>42265.0</v>
      </c>
      <c r="M1044" s="2" t="s">
        <v>90</v>
      </c>
      <c r="N1044" s="11">
        <v>0.2</v>
      </c>
      <c r="O1044" s="12">
        <v>9.0</v>
      </c>
      <c r="P1044" s="13">
        <v>0.34</v>
      </c>
      <c r="Q1044" s="13">
        <v>28.0</v>
      </c>
      <c r="R1044" s="13">
        <f t="shared" si="1"/>
        <v>35</v>
      </c>
      <c r="S1044" s="14">
        <f t="shared" si="2"/>
        <v>8.75</v>
      </c>
      <c r="T1044" s="14">
        <f t="shared" si="3"/>
        <v>0.3214285714</v>
      </c>
      <c r="U1044" s="15" t="str">
        <f>vlookup(F1044,'Sub categories'!$A:$C,3,False)</f>
        <v>Binders</v>
      </c>
      <c r="V1044" s="16">
        <f t="shared" si="4"/>
        <v>9</v>
      </c>
      <c r="W1044" s="17">
        <f t="array" ref="W1044">INDEX(shipping_prices!$C$1:$F2271,MATCH(I1044,shipping_prices!$A$1:$A2271,0),MATCH(M1044,shipping_prices!$C$1:$F$1,0))</f>
        <v>2.77</v>
      </c>
      <c r="X1044" s="15" t="str">
        <f t="shared" si="5"/>
        <v>Damala KotsonisSan FranciscoCalifornia</v>
      </c>
      <c r="Y1044" s="15" t="str">
        <f t="shared" si="6"/>
        <v>Low</v>
      </c>
    </row>
    <row r="1045" hidden="1">
      <c r="A1045" s="1">
        <v>42256.0</v>
      </c>
      <c r="B1045" s="2" t="s">
        <v>2103</v>
      </c>
      <c r="C1045" s="2">
        <v>2.0</v>
      </c>
      <c r="D1045" s="2" t="s">
        <v>2104</v>
      </c>
      <c r="E1045" s="2" t="s">
        <v>37</v>
      </c>
      <c r="F1045" s="2" t="s">
        <v>700</v>
      </c>
      <c r="G1045" s="2" t="s">
        <v>29</v>
      </c>
      <c r="H1045" s="2" t="s">
        <v>701</v>
      </c>
      <c r="I1045" s="2" t="s">
        <v>41</v>
      </c>
      <c r="J1045" s="2" t="s">
        <v>42</v>
      </c>
      <c r="K1045" s="2" t="s">
        <v>43</v>
      </c>
      <c r="L1045" s="10">
        <v>42265.0</v>
      </c>
      <c r="M1045" s="2" t="s">
        <v>90</v>
      </c>
      <c r="N1045" s="11">
        <v>0.2</v>
      </c>
      <c r="O1045" s="12">
        <v>3.0</v>
      </c>
      <c r="P1045" s="13">
        <v>0.1</v>
      </c>
      <c r="Q1045" s="13">
        <v>29.0</v>
      </c>
      <c r="R1045" s="13">
        <f t="shared" si="1"/>
        <v>36.25</v>
      </c>
      <c r="S1045" s="14">
        <f t="shared" si="2"/>
        <v>18.125</v>
      </c>
      <c r="T1045" s="14">
        <f t="shared" si="3"/>
        <v>0.1034482759</v>
      </c>
      <c r="U1045" s="15" t="str">
        <f>vlookup(F1045,'Sub categories'!$A:$C,3,False)</f>
        <v>Phones</v>
      </c>
      <c r="V1045" s="16">
        <f t="shared" si="4"/>
        <v>9</v>
      </c>
      <c r="W1045" s="17">
        <f t="array" ref="W1045">INDEX(shipping_prices!$C$1:$F2272,MATCH(I1045,shipping_prices!$A$1:$A2272,0),MATCH(M1045,shipping_prices!$C$1:$F$1,0))</f>
        <v>2.77</v>
      </c>
      <c r="X1045" s="15" t="str">
        <f t="shared" si="5"/>
        <v>Damala KotsonisSan FranciscoCalifornia</v>
      </c>
      <c r="Y1045" s="15" t="str">
        <f t="shared" si="6"/>
        <v>Low</v>
      </c>
    </row>
    <row r="1046" hidden="1">
      <c r="A1046" s="1">
        <v>42256.0</v>
      </c>
      <c r="B1046" s="2" t="s">
        <v>2106</v>
      </c>
      <c r="C1046" s="2">
        <v>1.0</v>
      </c>
      <c r="D1046" s="2" t="s">
        <v>2107</v>
      </c>
      <c r="E1046" s="2" t="s">
        <v>27</v>
      </c>
      <c r="F1046" s="2" t="s">
        <v>2108</v>
      </c>
      <c r="G1046" s="2" t="s">
        <v>39</v>
      </c>
      <c r="H1046" s="2" t="s">
        <v>79</v>
      </c>
      <c r="I1046" s="2" t="s">
        <v>2069</v>
      </c>
      <c r="J1046" s="2" t="s">
        <v>42</v>
      </c>
      <c r="K1046" s="2" t="s">
        <v>43</v>
      </c>
      <c r="L1046" s="10">
        <v>42261.0</v>
      </c>
      <c r="M1046" s="2" t="s">
        <v>34</v>
      </c>
      <c r="N1046" s="11">
        <v>0.0</v>
      </c>
      <c r="O1046" s="12">
        <v>3.0</v>
      </c>
      <c r="P1046" s="13">
        <v>0.45</v>
      </c>
      <c r="Q1046" s="13">
        <v>6.0</v>
      </c>
      <c r="R1046" s="13">
        <f t="shared" si="1"/>
        <v>6</v>
      </c>
      <c r="S1046" s="14">
        <f t="shared" si="2"/>
        <v>6</v>
      </c>
      <c r="T1046" s="14">
        <f t="shared" si="3"/>
        <v>0.5</v>
      </c>
      <c r="U1046" s="15" t="str">
        <f>vlookup(F1046,'Sub categories'!$A:$C,3,False)</f>
        <v>Paper</v>
      </c>
      <c r="V1046" s="16">
        <f t="shared" si="4"/>
        <v>5</v>
      </c>
      <c r="W1046" s="17">
        <f t="array" ref="W1046">INDEX(shipping_prices!$C$1:$F2273,MATCH(I1046,shipping_prices!$A$1:$A2273,0),MATCH(M1046,shipping_prices!$C$1:$F$1,0))</f>
        <v>5.3</v>
      </c>
      <c r="X1046" s="15" t="str">
        <f t="shared" si="5"/>
        <v>Gene McClureFresnoCalifornia</v>
      </c>
      <c r="Y1046" s="15" t="str">
        <f t="shared" si="6"/>
        <v>Low</v>
      </c>
    </row>
    <row r="1047" hidden="1">
      <c r="A1047" s="1">
        <v>42256.0</v>
      </c>
      <c r="B1047" s="2" t="s">
        <v>2109</v>
      </c>
      <c r="C1047" s="2">
        <v>6.0</v>
      </c>
      <c r="D1047" s="2" t="s">
        <v>2110</v>
      </c>
      <c r="E1047" s="2" t="s">
        <v>27</v>
      </c>
      <c r="F1047" s="2" t="s">
        <v>2111</v>
      </c>
      <c r="G1047" s="2" t="s">
        <v>29</v>
      </c>
      <c r="H1047" s="2" t="s">
        <v>1553</v>
      </c>
      <c r="I1047" s="2" t="s">
        <v>2112</v>
      </c>
      <c r="J1047" s="2" t="s">
        <v>814</v>
      </c>
      <c r="K1047" s="2" t="s">
        <v>43</v>
      </c>
      <c r="L1047" s="10">
        <v>42265.0</v>
      </c>
      <c r="M1047" s="2" t="s">
        <v>142</v>
      </c>
      <c r="N1047" s="11">
        <v>0.2</v>
      </c>
      <c r="O1047" s="12">
        <v>57.0</v>
      </c>
      <c r="P1047" s="13">
        <v>0.29</v>
      </c>
      <c r="Q1047" s="13">
        <v>197.0</v>
      </c>
      <c r="R1047" s="13">
        <f t="shared" si="1"/>
        <v>246.25</v>
      </c>
      <c r="S1047" s="14">
        <f t="shared" si="2"/>
        <v>41.04166667</v>
      </c>
      <c r="T1047" s="14">
        <f t="shared" si="3"/>
        <v>0.2893401015</v>
      </c>
      <c r="U1047" s="15" t="str">
        <f>vlookup(F1047,'Sub categories'!$A:$C,3,False)</f>
        <v>Accessories</v>
      </c>
      <c r="V1047" s="16">
        <f t="shared" si="4"/>
        <v>9</v>
      </c>
      <c r="W1047" s="17">
        <f t="array" ref="W1047">INDEX(shipping_prices!$C$1:$F2274,MATCH(I1047,shipping_prices!$A$1:$A2274,0),MATCH(M1047,shipping_prices!$C$1:$F$1,0))</f>
        <v>22.35</v>
      </c>
      <c r="X1047" s="15" t="str">
        <f t="shared" si="5"/>
        <v>Joel EatonLouisvilleColorado</v>
      </c>
      <c r="Y1047" s="15" t="str">
        <f t="shared" si="6"/>
        <v>High</v>
      </c>
    </row>
    <row r="1048" hidden="1">
      <c r="A1048" s="1">
        <v>42256.0</v>
      </c>
      <c r="B1048" s="2" t="s">
        <v>2113</v>
      </c>
      <c r="C1048" s="2">
        <v>11.0</v>
      </c>
      <c r="D1048" s="2" t="s">
        <v>2114</v>
      </c>
      <c r="E1048" s="2" t="s">
        <v>27</v>
      </c>
      <c r="F1048" s="2" t="s">
        <v>980</v>
      </c>
      <c r="G1048" s="2" t="s">
        <v>39</v>
      </c>
      <c r="H1048" s="2" t="s">
        <v>458</v>
      </c>
      <c r="I1048" s="2" t="s">
        <v>217</v>
      </c>
      <c r="J1048" s="2" t="s">
        <v>282</v>
      </c>
      <c r="K1048" s="2" t="s">
        <v>77</v>
      </c>
      <c r="L1048" s="10">
        <v>42265.0</v>
      </c>
      <c r="M1048" s="2" t="s">
        <v>34</v>
      </c>
      <c r="N1048" s="11">
        <v>0.0</v>
      </c>
      <c r="O1048" s="12">
        <v>58.0</v>
      </c>
      <c r="P1048" s="13">
        <v>0.28</v>
      </c>
      <c r="Q1048" s="13">
        <v>207.0</v>
      </c>
      <c r="R1048" s="13">
        <f t="shared" si="1"/>
        <v>207</v>
      </c>
      <c r="S1048" s="14">
        <f t="shared" si="2"/>
        <v>18.81818182</v>
      </c>
      <c r="T1048" s="14">
        <f t="shared" si="3"/>
        <v>0.2801932367</v>
      </c>
      <c r="U1048" s="15" t="str">
        <f>vlookup(F1048,'Sub categories'!$A:$C,3,False)</f>
        <v>Appliances</v>
      </c>
      <c r="V1048" s="16">
        <f t="shared" si="4"/>
        <v>9</v>
      </c>
      <c r="W1048" s="17">
        <f t="array" ref="W1048">INDEX(shipping_prices!$C$1:$F2275,MATCH(I1048,shipping_prices!$A$1:$A2275,0),MATCH(M1048,shipping_prices!$C$1:$F$1,0))</f>
        <v>12.51</v>
      </c>
      <c r="X1048" s="15" t="str">
        <f t="shared" si="5"/>
        <v>Sarah FosterRichmondIndiana</v>
      </c>
      <c r="Y1048" s="15" t="str">
        <f t="shared" si="6"/>
        <v>High</v>
      </c>
    </row>
    <row r="1049" hidden="1">
      <c r="A1049" s="1">
        <v>42256.0</v>
      </c>
      <c r="B1049" s="2" t="s">
        <v>2115</v>
      </c>
      <c r="C1049" s="2">
        <v>6.0</v>
      </c>
      <c r="D1049" s="2" t="s">
        <v>536</v>
      </c>
      <c r="E1049" s="2" t="s">
        <v>27</v>
      </c>
      <c r="F1049" s="2" t="s">
        <v>2116</v>
      </c>
      <c r="G1049" s="2" t="s">
        <v>39</v>
      </c>
      <c r="H1049" s="2" t="s">
        <v>79</v>
      </c>
      <c r="I1049" s="2" t="s">
        <v>140</v>
      </c>
      <c r="J1049" s="2" t="s">
        <v>141</v>
      </c>
      <c r="K1049" s="2" t="s">
        <v>77</v>
      </c>
      <c r="L1049" s="10">
        <v>42260.0</v>
      </c>
      <c r="M1049" s="2" t="s">
        <v>34</v>
      </c>
      <c r="N1049" s="11">
        <v>0.8</v>
      </c>
      <c r="O1049" s="12">
        <v>-31.0</v>
      </c>
      <c r="P1049" s="13">
        <v>-1.75</v>
      </c>
      <c r="Q1049" s="13">
        <v>18.0</v>
      </c>
      <c r="R1049" s="13">
        <f t="shared" si="1"/>
        <v>90</v>
      </c>
      <c r="S1049" s="14">
        <f t="shared" si="2"/>
        <v>15</v>
      </c>
      <c r="T1049" s="14">
        <f t="shared" si="3"/>
        <v>-1.722222222</v>
      </c>
      <c r="U1049" s="15" t="str">
        <f>vlookup(F1049,'Sub categories'!$A:$C,3,False)</f>
        <v>Binders</v>
      </c>
      <c r="V1049" s="16">
        <f t="shared" si="4"/>
        <v>4</v>
      </c>
      <c r="W1049" s="17">
        <f t="array" ref="W1049">INDEX(shipping_prices!$C$1:$F2276,MATCH(I1049,shipping_prices!$A$1:$A2276,0),MATCH(M1049,shipping_prices!$C$1:$F$1,0))</f>
        <v>13.2</v>
      </c>
      <c r="X1049" s="15" t="str">
        <f t="shared" si="5"/>
        <v>Nora PreisChicagoIllinois</v>
      </c>
      <c r="Y1049" s="15" t="str">
        <f t="shared" si="6"/>
        <v>loss</v>
      </c>
    </row>
    <row r="1050" hidden="1">
      <c r="A1050" s="1">
        <v>42256.0</v>
      </c>
      <c r="B1050" s="2" t="s">
        <v>2115</v>
      </c>
      <c r="C1050" s="2">
        <v>4.0</v>
      </c>
      <c r="D1050" s="2" t="s">
        <v>536</v>
      </c>
      <c r="E1050" s="2" t="s">
        <v>27</v>
      </c>
      <c r="F1050" s="2" t="s">
        <v>1431</v>
      </c>
      <c r="G1050" s="2" t="s">
        <v>39</v>
      </c>
      <c r="H1050" s="2" t="s">
        <v>79</v>
      </c>
      <c r="I1050" s="2" t="s">
        <v>140</v>
      </c>
      <c r="J1050" s="2" t="s">
        <v>141</v>
      </c>
      <c r="K1050" s="2" t="s">
        <v>77</v>
      </c>
      <c r="L1050" s="10">
        <v>42260.0</v>
      </c>
      <c r="M1050" s="2" t="s">
        <v>34</v>
      </c>
      <c r="N1050" s="11">
        <v>0.2</v>
      </c>
      <c r="O1050" s="12">
        <v>45.0</v>
      </c>
      <c r="P1050" s="13">
        <v>0.36</v>
      </c>
      <c r="Q1050" s="13">
        <v>124.0</v>
      </c>
      <c r="R1050" s="13">
        <f t="shared" si="1"/>
        <v>155</v>
      </c>
      <c r="S1050" s="14">
        <f t="shared" si="2"/>
        <v>38.75</v>
      </c>
      <c r="T1050" s="14">
        <f t="shared" si="3"/>
        <v>0.3629032258</v>
      </c>
      <c r="U1050" s="15" t="str">
        <f>vlookup(F1050,'Sub categories'!$A:$C,3,False)</f>
        <v>Paper</v>
      </c>
      <c r="V1050" s="16">
        <f t="shared" si="4"/>
        <v>4</v>
      </c>
      <c r="W1050" s="17">
        <f t="array" ref="W1050">INDEX(shipping_prices!$C$1:$F2277,MATCH(I1050,shipping_prices!$A$1:$A2277,0),MATCH(M1050,shipping_prices!$C$1:$F$1,0))</f>
        <v>13.2</v>
      </c>
      <c r="X1050" s="15" t="str">
        <f t="shared" si="5"/>
        <v>Nora PreisChicagoIllinois</v>
      </c>
      <c r="Y1050" s="15" t="str">
        <f t="shared" si="6"/>
        <v>High</v>
      </c>
    </row>
    <row r="1051" hidden="1">
      <c r="A1051" s="1">
        <v>42256.0</v>
      </c>
      <c r="B1051" s="2" t="s">
        <v>2115</v>
      </c>
      <c r="C1051" s="2">
        <v>1.0</v>
      </c>
      <c r="D1051" s="2" t="s">
        <v>536</v>
      </c>
      <c r="E1051" s="2" t="s">
        <v>27</v>
      </c>
      <c r="F1051" s="2" t="s">
        <v>537</v>
      </c>
      <c r="G1051" s="2" t="s">
        <v>39</v>
      </c>
      <c r="H1051" s="2" t="s">
        <v>79</v>
      </c>
      <c r="I1051" s="2" t="s">
        <v>140</v>
      </c>
      <c r="J1051" s="2" t="s">
        <v>141</v>
      </c>
      <c r="K1051" s="2" t="s">
        <v>77</v>
      </c>
      <c r="L1051" s="10">
        <v>42260.0</v>
      </c>
      <c r="M1051" s="2" t="s">
        <v>34</v>
      </c>
      <c r="N1051" s="11">
        <v>0.2</v>
      </c>
      <c r="O1051" s="12">
        <v>10.0</v>
      </c>
      <c r="P1051" s="13">
        <v>0.08</v>
      </c>
      <c r="Q1051" s="13">
        <v>132.0</v>
      </c>
      <c r="R1051" s="13">
        <f t="shared" si="1"/>
        <v>165</v>
      </c>
      <c r="S1051" s="14">
        <f t="shared" si="2"/>
        <v>165</v>
      </c>
      <c r="T1051" s="14">
        <f t="shared" si="3"/>
        <v>0.07575757576</v>
      </c>
      <c r="U1051" s="15" t="str">
        <f>vlookup(F1051,'Sub categories'!$A:$C,3,False)</f>
        <v>Storage</v>
      </c>
      <c r="V1051" s="16">
        <f t="shared" si="4"/>
        <v>4</v>
      </c>
      <c r="W1051" s="17">
        <f t="array" ref="W1051">INDEX(shipping_prices!$C$1:$F2278,MATCH(I1051,shipping_prices!$A$1:$A2278,0),MATCH(M1051,shipping_prices!$C$1:$F$1,0))</f>
        <v>13.2</v>
      </c>
      <c r="X1051" s="15" t="str">
        <f t="shared" si="5"/>
        <v>Nora PreisChicagoIllinois</v>
      </c>
      <c r="Y1051" s="15" t="str">
        <f t="shared" si="6"/>
        <v>Low</v>
      </c>
    </row>
    <row r="1052" hidden="1">
      <c r="A1052" s="1">
        <v>42256.0</v>
      </c>
      <c r="B1052" s="2" t="s">
        <v>2117</v>
      </c>
      <c r="C1052" s="2">
        <v>4.0</v>
      </c>
      <c r="D1052" s="2" t="s">
        <v>1364</v>
      </c>
      <c r="E1052" s="2" t="s">
        <v>27</v>
      </c>
      <c r="F1052" s="2" t="s">
        <v>667</v>
      </c>
      <c r="G1052" s="2" t="s">
        <v>39</v>
      </c>
      <c r="H1052" s="2" t="s">
        <v>526</v>
      </c>
      <c r="I1052" s="2" t="s">
        <v>353</v>
      </c>
      <c r="J1052" s="2" t="s">
        <v>321</v>
      </c>
      <c r="K1052" s="2" t="s">
        <v>33</v>
      </c>
      <c r="L1052" s="10">
        <v>42268.0</v>
      </c>
      <c r="M1052" s="2" t="s">
        <v>142</v>
      </c>
      <c r="N1052" s="11">
        <v>0.2</v>
      </c>
      <c r="O1052" s="12">
        <v>14.0</v>
      </c>
      <c r="P1052" s="13">
        <v>0.11</v>
      </c>
      <c r="Q1052" s="13">
        <v>122.0</v>
      </c>
      <c r="R1052" s="13">
        <f t="shared" si="1"/>
        <v>152.5</v>
      </c>
      <c r="S1052" s="14">
        <f t="shared" si="2"/>
        <v>38.125</v>
      </c>
      <c r="T1052" s="14">
        <f t="shared" si="3"/>
        <v>0.1147540984</v>
      </c>
      <c r="U1052" s="15" t="str">
        <f>vlookup(F1052,'Sub categories'!$A:$C,3,False)</f>
        <v>Appliances</v>
      </c>
      <c r="V1052" s="16">
        <f t="shared" si="4"/>
        <v>12</v>
      </c>
      <c r="W1052" s="17">
        <f t="array" ref="W1052">INDEX(shipping_prices!$C$1:$F2279,MATCH(I1052,shipping_prices!$A$1:$A2279,0),MATCH(M1052,shipping_prices!$C$1:$F$1,0))</f>
        <v>24.45</v>
      </c>
      <c r="X1052" s="15" t="str">
        <f t="shared" si="5"/>
        <v>Tracy BlumsteinFairfieldOhio</v>
      </c>
      <c r="Y1052" s="15" t="str">
        <f t="shared" si="6"/>
        <v>Low</v>
      </c>
    </row>
    <row r="1053">
      <c r="A1053" s="1">
        <v>42256.0</v>
      </c>
      <c r="B1053" s="2" t="s">
        <v>2117</v>
      </c>
      <c r="C1053" s="2">
        <v>3.0</v>
      </c>
      <c r="D1053" s="2" t="s">
        <v>1364</v>
      </c>
      <c r="E1053" s="2" t="s">
        <v>27</v>
      </c>
      <c r="F1053" s="2" t="s">
        <v>1908</v>
      </c>
      <c r="G1053" s="2" t="s">
        <v>45</v>
      </c>
      <c r="H1053" s="2" t="s">
        <v>46</v>
      </c>
      <c r="I1053" s="2" t="s">
        <v>353</v>
      </c>
      <c r="J1053" s="2" t="s">
        <v>321</v>
      </c>
      <c r="K1053" s="2" t="s">
        <v>33</v>
      </c>
      <c r="L1053" s="10">
        <v>42268.0</v>
      </c>
      <c r="M1053" s="2" t="s">
        <v>142</v>
      </c>
      <c r="N1053" s="11">
        <v>0.4</v>
      </c>
      <c r="O1053" s="12">
        <v>-123.0</v>
      </c>
      <c r="P1053" s="13">
        <v>-0.3</v>
      </c>
      <c r="Q1053" s="13">
        <v>410.0</v>
      </c>
      <c r="R1053" s="13">
        <f t="shared" si="1"/>
        <v>683.3333333</v>
      </c>
      <c r="S1053" s="14">
        <f t="shared" si="2"/>
        <v>227.7777778</v>
      </c>
      <c r="T1053" s="14">
        <f t="shared" si="3"/>
        <v>-0.3</v>
      </c>
      <c r="U1053" s="15" t="str">
        <f>vlookup(F1053,'Sub categories'!$A:$C,3,False)</f>
        <v>Tables</v>
      </c>
      <c r="V1053" s="16">
        <f t="shared" si="4"/>
        <v>12</v>
      </c>
      <c r="W1053" s="17">
        <f t="array" ref="W1053">INDEX(shipping_prices!$C$1:$F2280,MATCH(I1053,shipping_prices!$A$1:$A2280,0),MATCH(M1053,shipping_prices!$C$1:$F$1,0))</f>
        <v>24.45</v>
      </c>
      <c r="X1053" s="15" t="str">
        <f t="shared" si="5"/>
        <v>Tracy BlumsteinFairfieldOhio</v>
      </c>
      <c r="Y1053" s="15" t="str">
        <f t="shared" si="6"/>
        <v>loss</v>
      </c>
    </row>
    <row r="1054" hidden="1">
      <c r="A1054" s="1">
        <v>42256.0</v>
      </c>
      <c r="B1054" s="2" t="s">
        <v>2118</v>
      </c>
      <c r="C1054" s="2">
        <v>3.0</v>
      </c>
      <c r="D1054" s="2" t="s">
        <v>2119</v>
      </c>
      <c r="E1054" s="2" t="s">
        <v>27</v>
      </c>
      <c r="F1054" s="2" t="s">
        <v>1144</v>
      </c>
      <c r="G1054" s="2" t="s">
        <v>39</v>
      </c>
      <c r="H1054" s="2" t="s">
        <v>193</v>
      </c>
      <c r="I1054" s="2" t="s">
        <v>2120</v>
      </c>
      <c r="J1054" s="2" t="s">
        <v>2121</v>
      </c>
      <c r="K1054" s="2" t="s">
        <v>54</v>
      </c>
      <c r="L1054" s="10">
        <v>42257.0</v>
      </c>
      <c r="M1054" s="2" t="s">
        <v>90</v>
      </c>
      <c r="N1054" s="11">
        <v>0.0</v>
      </c>
      <c r="O1054" s="12">
        <v>9.0</v>
      </c>
      <c r="P1054" s="13">
        <v>0.48</v>
      </c>
      <c r="Q1054" s="13">
        <v>18.0</v>
      </c>
      <c r="R1054" s="13">
        <f t="shared" si="1"/>
        <v>18</v>
      </c>
      <c r="S1054" s="14">
        <f t="shared" si="2"/>
        <v>6</v>
      </c>
      <c r="T1054" s="14">
        <f t="shared" si="3"/>
        <v>0.5</v>
      </c>
      <c r="U1054" s="15" t="str">
        <f>vlookup(F1054,'Sub categories'!$A:$C,3,False)</f>
        <v>Binders</v>
      </c>
      <c r="V1054" s="16">
        <f t="shared" si="4"/>
        <v>1</v>
      </c>
      <c r="W1054" s="17">
        <f t="array" ref="W1054">INDEX(shipping_prices!$C$1:$F2281,MATCH(I1054,shipping_prices!$A$1:$A2281,0),MATCH(M1054,shipping_prices!$C$1:$F$1,0))</f>
        <v>7.57</v>
      </c>
      <c r="X1054" s="15" t="str">
        <f t="shared" si="5"/>
        <v>Harry GreeneLake CharlesLouisiana</v>
      </c>
      <c r="Y1054" s="15" t="str">
        <f t="shared" si="6"/>
        <v>Low</v>
      </c>
    </row>
    <row r="1055">
      <c r="A1055" s="1">
        <v>42256.0</v>
      </c>
      <c r="B1055" s="2" t="s">
        <v>2118</v>
      </c>
      <c r="C1055" s="2">
        <v>2.0</v>
      </c>
      <c r="D1055" s="2" t="s">
        <v>2119</v>
      </c>
      <c r="E1055" s="2" t="s">
        <v>27</v>
      </c>
      <c r="F1055" s="2" t="s">
        <v>2122</v>
      </c>
      <c r="G1055" s="2" t="s">
        <v>45</v>
      </c>
      <c r="H1055" s="2" t="s">
        <v>227</v>
      </c>
      <c r="I1055" s="2" t="s">
        <v>2120</v>
      </c>
      <c r="J1055" s="2" t="s">
        <v>2121</v>
      </c>
      <c r="K1055" s="2" t="s">
        <v>54</v>
      </c>
      <c r="L1055" s="10">
        <v>42257.0</v>
      </c>
      <c r="M1055" s="2" t="s">
        <v>90</v>
      </c>
      <c r="N1055" s="11">
        <v>0.0</v>
      </c>
      <c r="O1055" s="12">
        <v>13.0</v>
      </c>
      <c r="P1055" s="13">
        <v>0.25</v>
      </c>
      <c r="Q1055" s="13">
        <v>52.0</v>
      </c>
      <c r="R1055" s="13">
        <f t="shared" si="1"/>
        <v>52</v>
      </c>
      <c r="S1055" s="14">
        <f t="shared" si="2"/>
        <v>26</v>
      </c>
      <c r="T1055" s="14">
        <f t="shared" si="3"/>
        <v>0.25</v>
      </c>
      <c r="U1055" s="15" t="str">
        <f>vlookup(F1055,'Sub categories'!$A:$C,3,False)</f>
        <v>Chairs</v>
      </c>
      <c r="V1055" s="16">
        <f t="shared" si="4"/>
        <v>1</v>
      </c>
      <c r="W1055" s="17">
        <f t="array" ref="W1055">INDEX(shipping_prices!$C$1:$F2282,MATCH(I1055,shipping_prices!$A$1:$A2282,0),MATCH(M1055,shipping_prices!$C$1:$F$1,0))</f>
        <v>7.57</v>
      </c>
      <c r="X1055" s="15" t="str">
        <f t="shared" si="5"/>
        <v>Harry GreeneLake CharlesLouisiana</v>
      </c>
      <c r="Y1055" s="15" t="str">
        <f t="shared" si="6"/>
        <v>Low</v>
      </c>
    </row>
    <row r="1056" hidden="1">
      <c r="A1056" s="1">
        <v>42256.0</v>
      </c>
      <c r="B1056" s="2" t="s">
        <v>2123</v>
      </c>
      <c r="C1056" s="2">
        <v>5.0</v>
      </c>
      <c r="D1056" s="2" t="s">
        <v>1207</v>
      </c>
      <c r="E1056" s="2" t="s">
        <v>27</v>
      </c>
      <c r="F1056" s="2" t="s">
        <v>836</v>
      </c>
      <c r="G1056" s="2" t="s">
        <v>39</v>
      </c>
      <c r="H1056" s="2" t="s">
        <v>62</v>
      </c>
      <c r="I1056" s="2" t="s">
        <v>158</v>
      </c>
      <c r="J1056" s="2" t="s">
        <v>159</v>
      </c>
      <c r="K1056" s="2" t="s">
        <v>43</v>
      </c>
      <c r="L1056" s="10">
        <v>42256.0</v>
      </c>
      <c r="M1056" s="2" t="s">
        <v>469</v>
      </c>
      <c r="N1056" s="11">
        <v>0.0</v>
      </c>
      <c r="O1056" s="12">
        <v>3.0</v>
      </c>
      <c r="P1056" s="13">
        <v>0.47</v>
      </c>
      <c r="Q1056" s="13">
        <v>6.0</v>
      </c>
      <c r="R1056" s="13">
        <f t="shared" si="1"/>
        <v>6</v>
      </c>
      <c r="S1056" s="14">
        <f t="shared" si="2"/>
        <v>1.2</v>
      </c>
      <c r="T1056" s="14">
        <f t="shared" si="3"/>
        <v>0.5</v>
      </c>
      <c r="U1056" s="15" t="str">
        <f>vlookup(F1056,'Sub categories'!$A:$C,3,False)</f>
        <v>Fasteners</v>
      </c>
      <c r="V1056" s="16">
        <f t="shared" si="4"/>
        <v>0</v>
      </c>
      <c r="W1056" s="17">
        <f t="array" ref="W1056">INDEX(shipping_prices!$C$1:$F2283,MATCH(I1056,shipping_prices!$A$1:$A2283,0),MATCH(M1056,shipping_prices!$C$1:$F$1,0))</f>
        <v>50.33</v>
      </c>
      <c r="X1056" s="15" t="str">
        <f t="shared" si="5"/>
        <v>Resi PölkingSeattleWashington</v>
      </c>
      <c r="Y1056" s="15" t="str">
        <f t="shared" si="6"/>
        <v>Low</v>
      </c>
    </row>
    <row r="1057" hidden="1">
      <c r="A1057" s="1">
        <v>42257.0</v>
      </c>
      <c r="B1057" s="2" t="s">
        <v>2123</v>
      </c>
      <c r="C1057" s="2">
        <v>2.0</v>
      </c>
      <c r="D1057" s="2" t="s">
        <v>1207</v>
      </c>
      <c r="E1057" s="2" t="s">
        <v>27</v>
      </c>
      <c r="F1057" s="2" t="s">
        <v>1610</v>
      </c>
      <c r="G1057" s="2" t="s">
        <v>39</v>
      </c>
      <c r="H1057" s="2" t="s">
        <v>297</v>
      </c>
      <c r="I1057" s="2" t="s">
        <v>158</v>
      </c>
      <c r="J1057" s="2" t="s">
        <v>159</v>
      </c>
      <c r="K1057" s="2" t="s">
        <v>43</v>
      </c>
      <c r="L1057" s="10">
        <v>42257.0</v>
      </c>
      <c r="M1057" s="2" t="s">
        <v>469</v>
      </c>
      <c r="N1057" s="11">
        <v>0.0</v>
      </c>
      <c r="O1057" s="12">
        <v>2.0</v>
      </c>
      <c r="P1057" s="13">
        <v>0.3</v>
      </c>
      <c r="Q1057" s="13">
        <v>7.0</v>
      </c>
      <c r="R1057" s="13">
        <f t="shared" si="1"/>
        <v>7</v>
      </c>
      <c r="S1057" s="14">
        <f t="shared" si="2"/>
        <v>3.5</v>
      </c>
      <c r="T1057" s="14">
        <f t="shared" si="3"/>
        <v>0.2857142857</v>
      </c>
      <c r="U1057" s="15" t="str">
        <f>vlookup(F1057,'Sub categories'!$A:$C,3,False)</f>
        <v>Supplies</v>
      </c>
      <c r="V1057" s="16">
        <f t="shared" si="4"/>
        <v>0</v>
      </c>
      <c r="W1057" s="17">
        <f t="array" ref="W1057">INDEX(shipping_prices!$C$1:$F2284,MATCH(I1057,shipping_prices!$A$1:$A2284,0),MATCH(M1057,shipping_prices!$C$1:$F$1,0))</f>
        <v>50.33</v>
      </c>
      <c r="X1057" s="15" t="str">
        <f t="shared" si="5"/>
        <v>Resi PölkingSeattleWashington</v>
      </c>
      <c r="Y1057" s="15" t="str">
        <f t="shared" si="6"/>
        <v>Low</v>
      </c>
    </row>
    <row r="1058">
      <c r="A1058" s="1">
        <v>42257.0</v>
      </c>
      <c r="B1058" s="2" t="s">
        <v>2123</v>
      </c>
      <c r="C1058" s="2">
        <v>3.0</v>
      </c>
      <c r="D1058" s="2" t="s">
        <v>1207</v>
      </c>
      <c r="E1058" s="2" t="s">
        <v>27</v>
      </c>
      <c r="F1058" s="2" t="s">
        <v>242</v>
      </c>
      <c r="G1058" s="2" t="s">
        <v>45</v>
      </c>
      <c r="H1058" s="2" t="s">
        <v>243</v>
      </c>
      <c r="I1058" s="2" t="s">
        <v>158</v>
      </c>
      <c r="J1058" s="2" t="s">
        <v>159</v>
      </c>
      <c r="K1058" s="2" t="s">
        <v>43</v>
      </c>
      <c r="L1058" s="10">
        <v>42257.0</v>
      </c>
      <c r="M1058" s="2" t="s">
        <v>469</v>
      </c>
      <c r="N1058" s="11">
        <v>0.0</v>
      </c>
      <c r="O1058" s="12">
        <v>6.0</v>
      </c>
      <c r="P1058" s="13">
        <v>0.39</v>
      </c>
      <c r="Q1058" s="13">
        <v>14.0</v>
      </c>
      <c r="R1058" s="13">
        <f t="shared" si="1"/>
        <v>14</v>
      </c>
      <c r="S1058" s="14">
        <f t="shared" si="2"/>
        <v>4.666666667</v>
      </c>
      <c r="T1058" s="14">
        <f t="shared" si="3"/>
        <v>0.4285714286</v>
      </c>
      <c r="U1058" s="15" t="str">
        <f>vlookup(F1058,'Sub categories'!$A:$C,3,False)</f>
        <v>Furnishings</v>
      </c>
      <c r="V1058" s="16">
        <f t="shared" si="4"/>
        <v>0</v>
      </c>
      <c r="W1058" s="17">
        <f t="array" ref="W1058">INDEX(shipping_prices!$C$1:$F2285,MATCH(I1058,shipping_prices!$A$1:$A2285,0),MATCH(M1058,shipping_prices!$C$1:$F$1,0))</f>
        <v>50.33</v>
      </c>
      <c r="X1058" s="15" t="str">
        <f t="shared" si="5"/>
        <v>Resi PölkingSeattleWashington</v>
      </c>
      <c r="Y1058" s="15" t="str">
        <f t="shared" si="6"/>
        <v>Low</v>
      </c>
    </row>
    <row r="1059" hidden="1">
      <c r="A1059" s="1">
        <v>42257.0</v>
      </c>
      <c r="B1059" s="2" t="s">
        <v>2123</v>
      </c>
      <c r="C1059" s="2">
        <v>2.0</v>
      </c>
      <c r="D1059" s="2" t="s">
        <v>1207</v>
      </c>
      <c r="E1059" s="2" t="s">
        <v>27</v>
      </c>
      <c r="F1059" s="2" t="s">
        <v>2124</v>
      </c>
      <c r="G1059" s="2" t="s">
        <v>39</v>
      </c>
      <c r="H1059" s="2" t="s">
        <v>1290</v>
      </c>
      <c r="I1059" s="2" t="s">
        <v>158</v>
      </c>
      <c r="J1059" s="2" t="s">
        <v>159</v>
      </c>
      <c r="K1059" s="2" t="s">
        <v>43</v>
      </c>
      <c r="L1059" s="10">
        <v>42257.0</v>
      </c>
      <c r="M1059" s="2" t="s">
        <v>469</v>
      </c>
      <c r="N1059" s="11">
        <v>0.0</v>
      </c>
      <c r="O1059" s="12">
        <v>10.0</v>
      </c>
      <c r="P1059" s="13">
        <v>0.43</v>
      </c>
      <c r="Q1059" s="13">
        <v>23.0</v>
      </c>
      <c r="R1059" s="13">
        <f t="shared" si="1"/>
        <v>23</v>
      </c>
      <c r="S1059" s="14">
        <f t="shared" si="2"/>
        <v>11.5</v>
      </c>
      <c r="T1059" s="14">
        <f t="shared" si="3"/>
        <v>0.4347826087</v>
      </c>
      <c r="U1059" s="15" t="str">
        <f>vlookup(F1059,'Sub categories'!$A:$C,3,False)</f>
        <v>Appliances</v>
      </c>
      <c r="V1059" s="16">
        <f t="shared" si="4"/>
        <v>0</v>
      </c>
      <c r="W1059" s="17">
        <f t="array" ref="W1059">INDEX(shipping_prices!$C$1:$F2286,MATCH(I1059,shipping_prices!$A$1:$A2286,0),MATCH(M1059,shipping_prices!$C$1:$F$1,0))</f>
        <v>50.33</v>
      </c>
      <c r="X1059" s="15" t="str">
        <f t="shared" si="5"/>
        <v>Resi PölkingSeattleWashington</v>
      </c>
      <c r="Y1059" s="15" t="str">
        <f t="shared" si="6"/>
        <v>Low</v>
      </c>
    </row>
    <row r="1060" hidden="1">
      <c r="A1060" s="1">
        <v>42257.0</v>
      </c>
      <c r="B1060" s="2" t="s">
        <v>2123</v>
      </c>
      <c r="C1060" s="2">
        <v>1.0</v>
      </c>
      <c r="D1060" s="2" t="s">
        <v>1207</v>
      </c>
      <c r="E1060" s="2" t="s">
        <v>27</v>
      </c>
      <c r="F1060" s="2" t="s">
        <v>2125</v>
      </c>
      <c r="G1060" s="2" t="s">
        <v>39</v>
      </c>
      <c r="H1060" s="2" t="s">
        <v>51</v>
      </c>
      <c r="I1060" s="2" t="s">
        <v>158</v>
      </c>
      <c r="J1060" s="2" t="s">
        <v>159</v>
      </c>
      <c r="K1060" s="2" t="s">
        <v>43</v>
      </c>
      <c r="L1060" s="10">
        <v>42257.0</v>
      </c>
      <c r="M1060" s="2" t="s">
        <v>469</v>
      </c>
      <c r="N1060" s="11">
        <v>0.0</v>
      </c>
      <c r="O1060" s="12">
        <v>24.0</v>
      </c>
      <c r="P1060" s="13">
        <v>0.5</v>
      </c>
      <c r="Q1060" s="13">
        <v>49.0</v>
      </c>
      <c r="R1060" s="13">
        <f t="shared" si="1"/>
        <v>49</v>
      </c>
      <c r="S1060" s="14">
        <f t="shared" si="2"/>
        <v>49</v>
      </c>
      <c r="T1060" s="14">
        <f t="shared" si="3"/>
        <v>0.4897959184</v>
      </c>
      <c r="U1060" s="15" t="str">
        <f>vlookup(F1060,'Sub categories'!$A:$C,3,False)</f>
        <v>Paper</v>
      </c>
      <c r="V1060" s="16">
        <f t="shared" si="4"/>
        <v>0</v>
      </c>
      <c r="W1060" s="17">
        <f t="array" ref="W1060">INDEX(shipping_prices!$C$1:$F2287,MATCH(I1060,shipping_prices!$A$1:$A2287,0),MATCH(M1060,shipping_prices!$C$1:$F$1,0))</f>
        <v>50.33</v>
      </c>
      <c r="X1060" s="15" t="str">
        <f t="shared" si="5"/>
        <v>Resi PölkingSeattleWashington</v>
      </c>
      <c r="Y1060" s="15" t="str">
        <f t="shared" si="6"/>
        <v>Low</v>
      </c>
    </row>
    <row r="1061" hidden="1">
      <c r="A1061" s="1">
        <v>42257.0</v>
      </c>
      <c r="B1061" s="2" t="s">
        <v>2123</v>
      </c>
      <c r="C1061" s="2">
        <v>2.0</v>
      </c>
      <c r="D1061" s="2" t="s">
        <v>1207</v>
      </c>
      <c r="E1061" s="2" t="s">
        <v>27</v>
      </c>
      <c r="F1061" s="2" t="s">
        <v>2126</v>
      </c>
      <c r="G1061" s="2" t="s">
        <v>29</v>
      </c>
      <c r="H1061" s="2" t="s">
        <v>697</v>
      </c>
      <c r="I1061" s="2" t="s">
        <v>158</v>
      </c>
      <c r="J1061" s="2" t="s">
        <v>159</v>
      </c>
      <c r="K1061" s="2" t="s">
        <v>43</v>
      </c>
      <c r="L1061" s="10">
        <v>42257.0</v>
      </c>
      <c r="M1061" s="2" t="s">
        <v>469</v>
      </c>
      <c r="N1061" s="11">
        <v>0.0</v>
      </c>
      <c r="O1061" s="12">
        <v>20.0</v>
      </c>
      <c r="P1061" s="13">
        <v>0.17</v>
      </c>
      <c r="Q1061" s="13">
        <v>118.0</v>
      </c>
      <c r="R1061" s="13">
        <f t="shared" si="1"/>
        <v>118</v>
      </c>
      <c r="S1061" s="14">
        <f t="shared" si="2"/>
        <v>59</v>
      </c>
      <c r="T1061" s="14">
        <f t="shared" si="3"/>
        <v>0.1694915254</v>
      </c>
      <c r="U1061" s="15" t="str">
        <f>vlookup(F1061,'Sub categories'!$A:$C,3,False)</f>
        <v>Accessories</v>
      </c>
      <c r="V1061" s="16">
        <f t="shared" si="4"/>
        <v>0</v>
      </c>
      <c r="W1061" s="17">
        <f t="array" ref="W1061">INDEX(shipping_prices!$C$1:$F2288,MATCH(I1061,shipping_prices!$A$1:$A2288,0),MATCH(M1061,shipping_prices!$C$1:$F$1,0))</f>
        <v>50.33</v>
      </c>
      <c r="X1061" s="15" t="str">
        <f t="shared" si="5"/>
        <v>Resi PölkingSeattleWashington</v>
      </c>
      <c r="Y1061" s="15" t="str">
        <f t="shared" si="6"/>
        <v>Low</v>
      </c>
    </row>
    <row r="1062" hidden="1">
      <c r="A1062" s="1">
        <v>42258.0</v>
      </c>
      <c r="B1062" s="2" t="s">
        <v>2123</v>
      </c>
      <c r="C1062" s="2">
        <v>4.0</v>
      </c>
      <c r="D1062" s="2" t="s">
        <v>1207</v>
      </c>
      <c r="E1062" s="2" t="s">
        <v>27</v>
      </c>
      <c r="F1062" s="2" t="s">
        <v>763</v>
      </c>
      <c r="G1062" s="2" t="s">
        <v>29</v>
      </c>
      <c r="H1062" s="2" t="s">
        <v>764</v>
      </c>
      <c r="I1062" s="2" t="s">
        <v>158</v>
      </c>
      <c r="J1062" s="2" t="s">
        <v>159</v>
      </c>
      <c r="K1062" s="2" t="s">
        <v>43</v>
      </c>
      <c r="L1062" s="10">
        <v>42258.0</v>
      </c>
      <c r="M1062" s="2" t="s">
        <v>469</v>
      </c>
      <c r="N1062" s="11">
        <v>0.0</v>
      </c>
      <c r="O1062" s="12">
        <v>61.0</v>
      </c>
      <c r="P1062" s="13">
        <v>0.42</v>
      </c>
      <c r="Q1062" s="13">
        <v>145.0</v>
      </c>
      <c r="R1062" s="13">
        <f t="shared" si="1"/>
        <v>145</v>
      </c>
      <c r="S1062" s="14">
        <f t="shared" si="2"/>
        <v>36.25</v>
      </c>
      <c r="T1062" s="14">
        <f t="shared" si="3"/>
        <v>0.4206896552</v>
      </c>
      <c r="U1062" s="15" t="str">
        <f>vlookup(F1062,'Sub categories'!$A:$C,3,False)</f>
        <v>Accessories</v>
      </c>
      <c r="V1062" s="16">
        <f t="shared" si="4"/>
        <v>0</v>
      </c>
      <c r="W1062" s="17">
        <f t="array" ref="W1062">INDEX(shipping_prices!$C$1:$F2289,MATCH(I1062,shipping_prices!$A$1:$A2289,0),MATCH(M1062,shipping_prices!$C$1:$F$1,0))</f>
        <v>50.33</v>
      </c>
      <c r="X1062" s="15" t="str">
        <f t="shared" si="5"/>
        <v>Resi PölkingSeattleWashington</v>
      </c>
      <c r="Y1062" s="15" t="str">
        <f t="shared" si="6"/>
        <v>High</v>
      </c>
    </row>
    <row r="1063" hidden="1">
      <c r="A1063" s="1">
        <v>42259.0</v>
      </c>
      <c r="B1063" s="2" t="s">
        <v>2123</v>
      </c>
      <c r="C1063" s="2">
        <v>2.0</v>
      </c>
      <c r="D1063" s="2" t="s">
        <v>1207</v>
      </c>
      <c r="E1063" s="2" t="s">
        <v>27</v>
      </c>
      <c r="F1063" s="2" t="s">
        <v>1924</v>
      </c>
      <c r="G1063" s="2" t="s">
        <v>29</v>
      </c>
      <c r="H1063" s="2" t="s">
        <v>220</v>
      </c>
      <c r="I1063" s="2" t="s">
        <v>158</v>
      </c>
      <c r="J1063" s="2" t="s">
        <v>159</v>
      </c>
      <c r="K1063" s="2" t="s">
        <v>43</v>
      </c>
      <c r="L1063" s="10">
        <v>42259.0</v>
      </c>
      <c r="M1063" s="2" t="s">
        <v>469</v>
      </c>
      <c r="N1063" s="11">
        <v>0.0</v>
      </c>
      <c r="O1063" s="12">
        <v>76.0</v>
      </c>
      <c r="P1063" s="13">
        <v>0.38</v>
      </c>
      <c r="Q1063" s="13">
        <v>200.0</v>
      </c>
      <c r="R1063" s="13">
        <f t="shared" si="1"/>
        <v>200</v>
      </c>
      <c r="S1063" s="14">
        <f t="shared" si="2"/>
        <v>100</v>
      </c>
      <c r="T1063" s="14">
        <f t="shared" si="3"/>
        <v>0.38</v>
      </c>
      <c r="U1063" s="15" t="str">
        <f>vlookup(F1063,'Sub categories'!$A:$C,3,False)</f>
        <v>Accessories</v>
      </c>
      <c r="V1063" s="16">
        <f t="shared" si="4"/>
        <v>0</v>
      </c>
      <c r="W1063" s="17">
        <f t="array" ref="W1063">INDEX(shipping_prices!$C$1:$F2290,MATCH(I1063,shipping_prices!$A$1:$A2290,0),MATCH(M1063,shipping_prices!$C$1:$F$1,0))</f>
        <v>50.33</v>
      </c>
      <c r="X1063" s="15" t="str">
        <f t="shared" si="5"/>
        <v>Resi PölkingSeattleWashington</v>
      </c>
      <c r="Y1063" s="15" t="str">
        <f t="shared" si="6"/>
        <v>High</v>
      </c>
    </row>
    <row r="1064">
      <c r="A1064" s="1">
        <v>42259.0</v>
      </c>
      <c r="B1064" s="2" t="s">
        <v>2127</v>
      </c>
      <c r="C1064" s="2">
        <v>6.0</v>
      </c>
      <c r="D1064" s="2" t="s">
        <v>2128</v>
      </c>
      <c r="E1064" s="2" t="s">
        <v>27</v>
      </c>
      <c r="F1064" s="2" t="s">
        <v>1034</v>
      </c>
      <c r="G1064" s="2" t="s">
        <v>45</v>
      </c>
      <c r="H1064" s="2" t="s">
        <v>1035</v>
      </c>
      <c r="I1064" s="2" t="s">
        <v>163</v>
      </c>
      <c r="J1064" s="2" t="s">
        <v>164</v>
      </c>
      <c r="K1064" s="2" t="s">
        <v>33</v>
      </c>
      <c r="L1064" s="10">
        <v>42262.0</v>
      </c>
      <c r="M1064" s="2" t="s">
        <v>34</v>
      </c>
      <c r="N1064" s="11">
        <v>0.4</v>
      </c>
      <c r="O1064" s="12">
        <v>-227.0</v>
      </c>
      <c r="P1064" s="13">
        <v>-0.27</v>
      </c>
      <c r="Q1064" s="13">
        <v>853.0</v>
      </c>
      <c r="R1064" s="13">
        <f t="shared" si="1"/>
        <v>1421.666667</v>
      </c>
      <c r="S1064" s="14">
        <f t="shared" si="2"/>
        <v>236.9444444</v>
      </c>
      <c r="T1064" s="14">
        <f t="shared" si="3"/>
        <v>-0.266119578</v>
      </c>
      <c r="U1064" s="15" t="str">
        <f>vlookup(F1064,'Sub categories'!$A:$C,3,False)</f>
        <v>Tables</v>
      </c>
      <c r="V1064" s="16">
        <f t="shared" si="4"/>
        <v>3</v>
      </c>
      <c r="W1064" s="17">
        <f t="array" ref="W1064">INDEX(shipping_prices!$C$1:$F2291,MATCH(I1064,shipping_prices!$A$1:$A2291,0),MATCH(M1064,shipping_prices!$C$1:$F$1,0))</f>
        <v>7.98</v>
      </c>
      <c r="X1064" s="15" t="str">
        <f t="shared" si="5"/>
        <v>Troy StaebelPhiladelphiaPennsylvania</v>
      </c>
      <c r="Y1064" s="15" t="str">
        <f t="shared" si="6"/>
        <v>loss</v>
      </c>
    </row>
    <row r="1065" hidden="1">
      <c r="A1065" s="1">
        <v>42259.0</v>
      </c>
      <c r="B1065" s="2" t="s">
        <v>2129</v>
      </c>
      <c r="C1065" s="2">
        <v>3.0</v>
      </c>
      <c r="D1065" s="2" t="s">
        <v>2130</v>
      </c>
      <c r="E1065" s="2" t="s">
        <v>27</v>
      </c>
      <c r="F1065" s="2" t="s">
        <v>2131</v>
      </c>
      <c r="G1065" s="2" t="s">
        <v>29</v>
      </c>
      <c r="H1065" s="2" t="s">
        <v>532</v>
      </c>
      <c r="I1065" s="2" t="s">
        <v>250</v>
      </c>
      <c r="J1065" s="2" t="s">
        <v>251</v>
      </c>
      <c r="K1065" s="2" t="s">
        <v>54</v>
      </c>
      <c r="L1065" s="10">
        <v>42259.0</v>
      </c>
      <c r="M1065" s="2" t="s">
        <v>469</v>
      </c>
      <c r="N1065" s="11">
        <v>0.2</v>
      </c>
      <c r="O1065" s="12">
        <v>5.0</v>
      </c>
      <c r="P1065" s="13">
        <v>0.21</v>
      </c>
      <c r="Q1065" s="13">
        <v>23.0</v>
      </c>
      <c r="R1065" s="13">
        <f t="shared" si="1"/>
        <v>28.75</v>
      </c>
      <c r="S1065" s="14">
        <f t="shared" si="2"/>
        <v>9.583333333</v>
      </c>
      <c r="T1065" s="14">
        <f t="shared" si="3"/>
        <v>0.2173913043</v>
      </c>
      <c r="U1065" s="15" t="str">
        <f>vlookup(F1065,'Sub categories'!$A:$C,3,False)</f>
        <v>Accessories</v>
      </c>
      <c r="V1065" s="16">
        <f t="shared" si="4"/>
        <v>0</v>
      </c>
      <c r="W1065" s="17">
        <f t="array" ref="W1065">INDEX(shipping_prices!$C$1:$F2292,MATCH(I1065,shipping_prices!$A$1:$A2292,0),MATCH(M1065,shipping_prices!$C$1:$F$1,0))</f>
        <v>46.83</v>
      </c>
      <c r="X1065" s="15" t="str">
        <f t="shared" si="5"/>
        <v>Jack GarzaCharlotteNorth Carolina</v>
      </c>
      <c r="Y1065" s="15" t="str">
        <f t="shared" si="6"/>
        <v>Low</v>
      </c>
    </row>
    <row r="1066" hidden="1">
      <c r="A1066" s="1">
        <v>42259.0</v>
      </c>
      <c r="B1066" s="2" t="s">
        <v>2132</v>
      </c>
      <c r="C1066" s="2">
        <v>1.0</v>
      </c>
      <c r="D1066" s="2" t="s">
        <v>2133</v>
      </c>
      <c r="E1066" s="2" t="s">
        <v>27</v>
      </c>
      <c r="F1066" s="2" t="s">
        <v>2134</v>
      </c>
      <c r="G1066" s="2" t="s">
        <v>39</v>
      </c>
      <c r="H1066" s="2" t="s">
        <v>526</v>
      </c>
      <c r="I1066" s="2" t="s">
        <v>88</v>
      </c>
      <c r="J1066" s="2" t="s">
        <v>321</v>
      </c>
      <c r="K1066" s="2" t="s">
        <v>33</v>
      </c>
      <c r="L1066" s="10">
        <v>42259.0</v>
      </c>
      <c r="M1066" s="2" t="s">
        <v>469</v>
      </c>
      <c r="N1066" s="11">
        <v>0.2</v>
      </c>
      <c r="O1066" s="12">
        <v>-5.0</v>
      </c>
      <c r="P1066" s="13">
        <v>-0.2</v>
      </c>
      <c r="Q1066" s="13">
        <v>26.0</v>
      </c>
      <c r="R1066" s="13">
        <f t="shared" si="1"/>
        <v>32.5</v>
      </c>
      <c r="S1066" s="14">
        <f t="shared" si="2"/>
        <v>32.5</v>
      </c>
      <c r="T1066" s="14">
        <f t="shared" si="3"/>
        <v>-0.1923076923</v>
      </c>
      <c r="U1066" s="15" t="str">
        <f>vlookup(F1066,'Sub categories'!$A:$C,3,False)</f>
        <v>Storage</v>
      </c>
      <c r="V1066" s="16">
        <f t="shared" si="4"/>
        <v>0</v>
      </c>
      <c r="W1066" s="17">
        <f t="array" ref="W1066">INDEX(shipping_prices!$C$1:$F2293,MATCH(I1066,shipping_prices!$A$1:$A2293,0),MATCH(M1066,shipping_prices!$C$1:$F$1,0))</f>
        <v>51.81</v>
      </c>
      <c r="X1066" s="15" t="str">
        <f t="shared" si="5"/>
        <v>Scot WootenSpringfieldOhio</v>
      </c>
      <c r="Y1066" s="15" t="str">
        <f t="shared" si="6"/>
        <v>loss</v>
      </c>
    </row>
    <row r="1067" hidden="1">
      <c r="A1067" s="1">
        <v>42259.0</v>
      </c>
      <c r="B1067" s="2" t="s">
        <v>2132</v>
      </c>
      <c r="C1067" s="2">
        <v>3.0</v>
      </c>
      <c r="D1067" s="2" t="s">
        <v>2133</v>
      </c>
      <c r="E1067" s="2" t="s">
        <v>27</v>
      </c>
      <c r="F1067" s="2" t="s">
        <v>1537</v>
      </c>
      <c r="G1067" s="2" t="s">
        <v>39</v>
      </c>
      <c r="H1067" s="2" t="s">
        <v>284</v>
      </c>
      <c r="I1067" s="2" t="s">
        <v>88</v>
      </c>
      <c r="J1067" s="2" t="s">
        <v>321</v>
      </c>
      <c r="K1067" s="2" t="s">
        <v>33</v>
      </c>
      <c r="L1067" s="10">
        <v>42259.0</v>
      </c>
      <c r="M1067" s="2" t="s">
        <v>469</v>
      </c>
      <c r="N1067" s="11">
        <v>0.7</v>
      </c>
      <c r="O1067" s="12">
        <v>-22.0</v>
      </c>
      <c r="P1067" s="13">
        <v>-0.8</v>
      </c>
      <c r="Q1067" s="13">
        <v>27.0</v>
      </c>
      <c r="R1067" s="13">
        <f t="shared" si="1"/>
        <v>90</v>
      </c>
      <c r="S1067" s="14">
        <f t="shared" si="2"/>
        <v>30</v>
      </c>
      <c r="T1067" s="14">
        <f t="shared" si="3"/>
        <v>-0.8148148148</v>
      </c>
      <c r="U1067" s="15" t="str">
        <f>vlookup(F1067,'Sub categories'!$A:$C,3,False)</f>
        <v>Binders</v>
      </c>
      <c r="V1067" s="16">
        <f t="shared" si="4"/>
        <v>0</v>
      </c>
      <c r="W1067" s="17">
        <f t="array" ref="W1067">INDEX(shipping_prices!$C$1:$F2294,MATCH(I1067,shipping_prices!$A$1:$A2294,0),MATCH(M1067,shipping_prices!$C$1:$F$1,0))</f>
        <v>51.81</v>
      </c>
      <c r="X1067" s="15" t="str">
        <f t="shared" si="5"/>
        <v>Scot WootenSpringfieldOhio</v>
      </c>
      <c r="Y1067" s="15" t="str">
        <f t="shared" si="6"/>
        <v>loss</v>
      </c>
    </row>
    <row r="1068" hidden="1">
      <c r="A1068" s="1">
        <v>42259.0</v>
      </c>
      <c r="B1068" s="2" t="s">
        <v>2135</v>
      </c>
      <c r="C1068" s="2">
        <v>2.0</v>
      </c>
      <c r="D1068" s="2" t="s">
        <v>1967</v>
      </c>
      <c r="E1068" s="2" t="s">
        <v>37</v>
      </c>
      <c r="F1068" s="2" t="s">
        <v>2136</v>
      </c>
      <c r="G1068" s="2" t="s">
        <v>39</v>
      </c>
      <c r="H1068" s="2" t="s">
        <v>79</v>
      </c>
      <c r="I1068" s="2" t="s">
        <v>2137</v>
      </c>
      <c r="J1068" s="2" t="s">
        <v>42</v>
      </c>
      <c r="K1068" s="2" t="s">
        <v>43</v>
      </c>
      <c r="L1068" s="10">
        <v>42269.0</v>
      </c>
      <c r="M1068" s="2" t="s">
        <v>34</v>
      </c>
      <c r="N1068" s="11">
        <v>0.0</v>
      </c>
      <c r="O1068" s="12">
        <v>16.0</v>
      </c>
      <c r="P1068" s="13">
        <v>0.41</v>
      </c>
      <c r="Q1068" s="13">
        <v>40.0</v>
      </c>
      <c r="R1068" s="13">
        <f t="shared" si="1"/>
        <v>40</v>
      </c>
      <c r="S1068" s="14">
        <f t="shared" si="2"/>
        <v>20</v>
      </c>
      <c r="T1068" s="14">
        <f t="shared" si="3"/>
        <v>0.4</v>
      </c>
      <c r="U1068" s="15" t="str">
        <f>vlookup(F1068,'Sub categories'!$A:$C,3,False)</f>
        <v>Art</v>
      </c>
      <c r="V1068" s="16">
        <f t="shared" si="4"/>
        <v>10</v>
      </c>
      <c r="W1068" s="17">
        <f t="array" ref="W1068">INDEX(shipping_prices!$C$1:$F2295,MATCH(I1068,shipping_prices!$A$1:$A2295,0),MATCH(M1068,shipping_prices!$C$1:$F$1,0))</f>
        <v>9.99</v>
      </c>
      <c r="X1068" s="15" t="str">
        <f t="shared" si="5"/>
        <v>Edward HooksLodiCalifornia</v>
      </c>
      <c r="Y1068" s="15" t="str">
        <f t="shared" si="6"/>
        <v>Low</v>
      </c>
    </row>
    <row r="1069" hidden="1">
      <c r="A1069" s="1">
        <v>42259.0</v>
      </c>
      <c r="B1069" s="2" t="s">
        <v>2138</v>
      </c>
      <c r="C1069" s="2">
        <v>1.0</v>
      </c>
      <c r="D1069" s="2" t="s">
        <v>2139</v>
      </c>
      <c r="E1069" s="2" t="s">
        <v>27</v>
      </c>
      <c r="F1069" s="2" t="s">
        <v>2140</v>
      </c>
      <c r="G1069" s="2" t="s">
        <v>39</v>
      </c>
      <c r="H1069" s="2" t="s">
        <v>79</v>
      </c>
      <c r="I1069" s="2" t="s">
        <v>158</v>
      </c>
      <c r="J1069" s="2" t="s">
        <v>159</v>
      </c>
      <c r="K1069" s="2" t="s">
        <v>43</v>
      </c>
      <c r="L1069" s="10">
        <v>42262.0</v>
      </c>
      <c r="M1069" s="2" t="s">
        <v>90</v>
      </c>
      <c r="N1069" s="11">
        <v>0.2</v>
      </c>
      <c r="O1069" s="12">
        <v>0.0</v>
      </c>
      <c r="P1069" s="13">
        <v>0.35</v>
      </c>
      <c r="Q1069" s="13">
        <v>1.0</v>
      </c>
      <c r="R1069" s="13">
        <f t="shared" si="1"/>
        <v>1.25</v>
      </c>
      <c r="S1069" s="14">
        <f t="shared" si="2"/>
        <v>1.25</v>
      </c>
      <c r="T1069" s="14">
        <f t="shared" si="3"/>
        <v>0</v>
      </c>
      <c r="U1069" s="15" t="str">
        <f>vlookup(F1069,'Sub categories'!$A:$C,3,False)</f>
        <v>Binders</v>
      </c>
      <c r="V1069" s="16">
        <f t="shared" si="4"/>
        <v>3</v>
      </c>
      <c r="W1069" s="17">
        <f t="array" ref="W1069">INDEX(shipping_prices!$C$1:$F2296,MATCH(I1069,shipping_prices!$A$1:$A2296,0),MATCH(M1069,shipping_prices!$C$1:$F$1,0))</f>
        <v>3.06</v>
      </c>
      <c r="X1069" s="15" t="str">
        <f t="shared" si="5"/>
        <v>Ivan GibsonSeattleWashington</v>
      </c>
      <c r="Y1069" s="15" t="str">
        <f t="shared" si="6"/>
        <v>loss</v>
      </c>
    </row>
    <row r="1070" hidden="1">
      <c r="A1070" s="1">
        <v>42259.0</v>
      </c>
      <c r="B1070" s="2" t="s">
        <v>2138</v>
      </c>
      <c r="C1070" s="2">
        <v>2.0</v>
      </c>
      <c r="D1070" s="2" t="s">
        <v>2139</v>
      </c>
      <c r="E1070" s="2" t="s">
        <v>27</v>
      </c>
      <c r="F1070" s="2" t="s">
        <v>2141</v>
      </c>
      <c r="G1070" s="2" t="s">
        <v>39</v>
      </c>
      <c r="H1070" s="2" t="s">
        <v>51</v>
      </c>
      <c r="I1070" s="2" t="s">
        <v>158</v>
      </c>
      <c r="J1070" s="2" t="s">
        <v>159</v>
      </c>
      <c r="K1070" s="2" t="s">
        <v>43</v>
      </c>
      <c r="L1070" s="10">
        <v>42262.0</v>
      </c>
      <c r="M1070" s="2" t="s">
        <v>90</v>
      </c>
      <c r="N1070" s="11">
        <v>0.0</v>
      </c>
      <c r="O1070" s="12">
        <v>28.0</v>
      </c>
      <c r="P1070" s="13">
        <v>0.45</v>
      </c>
      <c r="Q1070" s="13">
        <v>62.0</v>
      </c>
      <c r="R1070" s="13">
        <f t="shared" si="1"/>
        <v>62</v>
      </c>
      <c r="S1070" s="14">
        <f t="shared" si="2"/>
        <v>31</v>
      </c>
      <c r="T1070" s="14">
        <f t="shared" si="3"/>
        <v>0.4516129032</v>
      </c>
      <c r="U1070" s="15" t="str">
        <f>vlookup(F1070,'Sub categories'!$A:$C,3,False)</f>
        <v>Paper</v>
      </c>
      <c r="V1070" s="16">
        <f t="shared" si="4"/>
        <v>3</v>
      </c>
      <c r="W1070" s="17">
        <f t="array" ref="W1070">INDEX(shipping_prices!$C$1:$F2297,MATCH(I1070,shipping_prices!$A$1:$A2297,0),MATCH(M1070,shipping_prices!$C$1:$F$1,0))</f>
        <v>3.06</v>
      </c>
      <c r="X1070" s="15" t="str">
        <f t="shared" si="5"/>
        <v>Ivan GibsonSeattleWashington</v>
      </c>
      <c r="Y1070" s="15" t="str">
        <f t="shared" si="6"/>
        <v>Low</v>
      </c>
    </row>
    <row r="1071">
      <c r="A1071" s="1">
        <v>42259.0</v>
      </c>
      <c r="B1071" s="2" t="s">
        <v>2142</v>
      </c>
      <c r="C1071" s="2">
        <v>1.0</v>
      </c>
      <c r="D1071" s="2" t="s">
        <v>2143</v>
      </c>
      <c r="E1071" s="2" t="s">
        <v>27</v>
      </c>
      <c r="F1071" s="2" t="s">
        <v>1707</v>
      </c>
      <c r="G1071" s="2" t="s">
        <v>45</v>
      </c>
      <c r="H1071" s="2" t="s">
        <v>380</v>
      </c>
      <c r="I1071" s="2" t="s">
        <v>2028</v>
      </c>
      <c r="J1071" s="2" t="s">
        <v>53</v>
      </c>
      <c r="K1071" s="2" t="s">
        <v>54</v>
      </c>
      <c r="L1071" s="10">
        <v>42261.0</v>
      </c>
      <c r="M1071" s="2" t="s">
        <v>34</v>
      </c>
      <c r="N1071" s="11">
        <v>0.2</v>
      </c>
      <c r="O1071" s="12">
        <v>4.0</v>
      </c>
      <c r="P1071" s="13">
        <v>0.26</v>
      </c>
      <c r="Q1071" s="13">
        <v>15.0</v>
      </c>
      <c r="R1071" s="13">
        <f t="shared" si="1"/>
        <v>18.75</v>
      </c>
      <c r="S1071" s="14">
        <f t="shared" si="2"/>
        <v>18.75</v>
      </c>
      <c r="T1071" s="14">
        <f t="shared" si="3"/>
        <v>0.2666666667</v>
      </c>
      <c r="U1071" s="15" t="str">
        <f>vlookup(F1071,'Sub categories'!$A:$C,3,False)</f>
        <v>Furnishings</v>
      </c>
      <c r="V1071" s="16">
        <f t="shared" si="4"/>
        <v>2</v>
      </c>
      <c r="W1071" s="17">
        <f t="array" ref="W1071">INDEX(shipping_prices!$C$1:$F2298,MATCH(I1071,shipping_prices!$A$1:$A2298,0),MATCH(M1071,shipping_prices!$C$1:$F$1,0))</f>
        <v>6.96</v>
      </c>
      <c r="X1071" s="15" t="str">
        <f t="shared" si="5"/>
        <v>Dan LaweraHialeahFlorida</v>
      </c>
      <c r="Y1071" s="15" t="str">
        <f t="shared" si="6"/>
        <v>Low</v>
      </c>
    </row>
    <row r="1072">
      <c r="A1072" s="1">
        <v>42259.0</v>
      </c>
      <c r="B1072" s="2" t="s">
        <v>2144</v>
      </c>
      <c r="C1072" s="2">
        <v>2.0</v>
      </c>
      <c r="D1072" s="2" t="s">
        <v>2145</v>
      </c>
      <c r="E1072" s="2" t="s">
        <v>27</v>
      </c>
      <c r="F1072" s="2" t="s">
        <v>86</v>
      </c>
      <c r="G1072" s="2" t="s">
        <v>45</v>
      </c>
      <c r="H1072" s="2" t="s">
        <v>87</v>
      </c>
      <c r="I1072" s="2" t="s">
        <v>1502</v>
      </c>
      <c r="J1072" s="2" t="s">
        <v>572</v>
      </c>
      <c r="K1072" s="2" t="s">
        <v>33</v>
      </c>
      <c r="L1072" s="10">
        <v>42266.0</v>
      </c>
      <c r="M1072" s="2" t="s">
        <v>142</v>
      </c>
      <c r="N1072" s="11">
        <v>0.0</v>
      </c>
      <c r="O1072" s="12">
        <v>3.0</v>
      </c>
      <c r="P1072" s="13">
        <v>0.33</v>
      </c>
      <c r="Q1072" s="13">
        <v>10.0</v>
      </c>
      <c r="R1072" s="13">
        <f t="shared" si="1"/>
        <v>10</v>
      </c>
      <c r="S1072" s="14">
        <f t="shared" si="2"/>
        <v>5</v>
      </c>
      <c r="T1072" s="14">
        <f t="shared" si="3"/>
        <v>0.3</v>
      </c>
      <c r="U1072" s="15" t="str">
        <f>vlookup(F1072,'Sub categories'!$A:$C,3,False)</f>
        <v>Furnishings</v>
      </c>
      <c r="V1072" s="16">
        <f t="shared" si="4"/>
        <v>7</v>
      </c>
      <c r="W1072" s="17">
        <f t="array" ref="W1072">INDEX(shipping_prices!$C$1:$F2299,MATCH(I1072,shipping_prices!$A$1:$A2299,0),MATCH(M1072,shipping_prices!$C$1:$F$1,0))</f>
        <v>16.47</v>
      </c>
      <c r="X1072" s="15" t="str">
        <f t="shared" si="5"/>
        <v>Anna AndreadiLowellMassachusetts</v>
      </c>
      <c r="Y1072" s="15" t="str">
        <f t="shared" si="6"/>
        <v>Low</v>
      </c>
    </row>
    <row r="1073">
      <c r="A1073" s="1">
        <v>42259.0</v>
      </c>
      <c r="B1073" s="2" t="s">
        <v>2144</v>
      </c>
      <c r="C1073" s="2">
        <v>3.0</v>
      </c>
      <c r="D1073" s="2" t="s">
        <v>2145</v>
      </c>
      <c r="E1073" s="2" t="s">
        <v>27</v>
      </c>
      <c r="F1073" s="2" t="s">
        <v>2146</v>
      </c>
      <c r="G1073" s="2" t="s">
        <v>45</v>
      </c>
      <c r="H1073" s="2" t="s">
        <v>604</v>
      </c>
      <c r="I1073" s="2" t="s">
        <v>1502</v>
      </c>
      <c r="J1073" s="2" t="s">
        <v>572</v>
      </c>
      <c r="K1073" s="2" t="s">
        <v>33</v>
      </c>
      <c r="L1073" s="10">
        <v>42266.0</v>
      </c>
      <c r="M1073" s="2" t="s">
        <v>142</v>
      </c>
      <c r="N1073" s="11">
        <v>0.0</v>
      </c>
      <c r="O1073" s="12">
        <v>16.0</v>
      </c>
      <c r="P1073" s="13">
        <v>0.34</v>
      </c>
      <c r="Q1073" s="13">
        <v>46.0</v>
      </c>
      <c r="R1073" s="13">
        <f t="shared" si="1"/>
        <v>46</v>
      </c>
      <c r="S1073" s="14">
        <f t="shared" si="2"/>
        <v>15.33333333</v>
      </c>
      <c r="T1073" s="14">
        <f t="shared" si="3"/>
        <v>0.347826087</v>
      </c>
      <c r="U1073" s="15" t="str">
        <f>vlookup(F1073,'Sub categories'!$A:$C,3,False)</f>
        <v>Furnishings</v>
      </c>
      <c r="V1073" s="16">
        <f t="shared" si="4"/>
        <v>7</v>
      </c>
      <c r="W1073" s="17">
        <f t="array" ref="W1073">INDEX(shipping_prices!$C$1:$F2300,MATCH(I1073,shipping_prices!$A$1:$A2300,0),MATCH(M1073,shipping_prices!$C$1:$F$1,0))</f>
        <v>16.47</v>
      </c>
      <c r="X1073" s="15" t="str">
        <f t="shared" si="5"/>
        <v>Anna AndreadiLowellMassachusetts</v>
      </c>
      <c r="Y1073" s="15" t="str">
        <f t="shared" si="6"/>
        <v>Low</v>
      </c>
    </row>
    <row r="1074" hidden="1">
      <c r="A1074" s="1">
        <v>42260.0</v>
      </c>
      <c r="B1074" s="2" t="s">
        <v>2144</v>
      </c>
      <c r="C1074" s="2">
        <v>2.0</v>
      </c>
      <c r="D1074" s="2" t="s">
        <v>2145</v>
      </c>
      <c r="E1074" s="2" t="s">
        <v>27</v>
      </c>
      <c r="F1074" s="2" t="s">
        <v>254</v>
      </c>
      <c r="G1074" s="2" t="s">
        <v>29</v>
      </c>
      <c r="H1074" s="2" t="s">
        <v>255</v>
      </c>
      <c r="I1074" s="2" t="s">
        <v>1502</v>
      </c>
      <c r="J1074" s="2" t="s">
        <v>572</v>
      </c>
      <c r="K1074" s="2" t="s">
        <v>33</v>
      </c>
      <c r="L1074" s="10">
        <v>42266.0</v>
      </c>
      <c r="M1074" s="2" t="s">
        <v>142</v>
      </c>
      <c r="N1074" s="11">
        <v>0.0</v>
      </c>
      <c r="O1074" s="12">
        <v>79.0</v>
      </c>
      <c r="P1074" s="13">
        <v>0.29</v>
      </c>
      <c r="Q1074" s="13">
        <v>272.0</v>
      </c>
      <c r="R1074" s="13">
        <f t="shared" si="1"/>
        <v>272</v>
      </c>
      <c r="S1074" s="14">
        <f t="shared" si="2"/>
        <v>136</v>
      </c>
      <c r="T1074" s="14">
        <f t="shared" si="3"/>
        <v>0.2904411765</v>
      </c>
      <c r="U1074" s="15" t="str">
        <f>vlookup(F1074,'Sub categories'!$A:$C,3,False)</f>
        <v>Phones</v>
      </c>
      <c r="V1074" s="16">
        <f t="shared" si="4"/>
        <v>6</v>
      </c>
      <c r="W1074" s="17">
        <f t="array" ref="W1074">INDEX(shipping_prices!$C$1:$F2301,MATCH(I1074,shipping_prices!$A$1:$A2301,0),MATCH(M1074,shipping_prices!$C$1:$F$1,0))</f>
        <v>16.47</v>
      </c>
      <c r="X1074" s="15" t="str">
        <f t="shared" si="5"/>
        <v>Anna AndreadiLowellMassachusetts</v>
      </c>
      <c r="Y1074" s="15" t="str">
        <f t="shared" si="6"/>
        <v>High</v>
      </c>
    </row>
    <row r="1075" hidden="1">
      <c r="A1075" s="1">
        <v>42260.0</v>
      </c>
      <c r="B1075" s="2" t="s">
        <v>2147</v>
      </c>
      <c r="C1075" s="2">
        <v>2.0</v>
      </c>
      <c r="D1075" s="2" t="s">
        <v>2148</v>
      </c>
      <c r="E1075" s="2" t="s">
        <v>27</v>
      </c>
      <c r="F1075" s="2" t="s">
        <v>2076</v>
      </c>
      <c r="G1075" s="2" t="s">
        <v>39</v>
      </c>
      <c r="H1075" s="2" t="s">
        <v>216</v>
      </c>
      <c r="I1075" s="2" t="s">
        <v>41</v>
      </c>
      <c r="J1075" s="2" t="s">
        <v>42</v>
      </c>
      <c r="K1075" s="2" t="s">
        <v>43</v>
      </c>
      <c r="L1075" s="10">
        <v>42267.0</v>
      </c>
      <c r="M1075" s="2" t="s">
        <v>90</v>
      </c>
      <c r="N1075" s="11">
        <v>0.0</v>
      </c>
      <c r="O1075" s="12">
        <v>2.0</v>
      </c>
      <c r="P1075" s="13">
        <v>0.29</v>
      </c>
      <c r="Q1075" s="13">
        <v>9.0</v>
      </c>
      <c r="R1075" s="13">
        <f t="shared" si="1"/>
        <v>9</v>
      </c>
      <c r="S1075" s="14">
        <f t="shared" si="2"/>
        <v>4.5</v>
      </c>
      <c r="T1075" s="14">
        <f t="shared" si="3"/>
        <v>0.2222222222</v>
      </c>
      <c r="U1075" s="15" t="str">
        <f>vlookup(F1075,'Sub categories'!$A:$C,3,False)</f>
        <v>Art</v>
      </c>
      <c r="V1075" s="16">
        <f t="shared" si="4"/>
        <v>7</v>
      </c>
      <c r="W1075" s="17">
        <f t="array" ref="W1075">INDEX(shipping_prices!$C$1:$F2302,MATCH(I1075,shipping_prices!$A$1:$A2302,0),MATCH(M1075,shipping_prices!$C$1:$F$1,0))</f>
        <v>2.77</v>
      </c>
      <c r="X1075" s="15" t="str">
        <f t="shared" si="5"/>
        <v>Zuschuss DonatelliSan FranciscoCalifornia</v>
      </c>
      <c r="Y1075" s="15" t="str">
        <f t="shared" si="6"/>
        <v>Low</v>
      </c>
    </row>
    <row r="1076" hidden="1">
      <c r="A1076" s="1">
        <v>42260.0</v>
      </c>
      <c r="B1076" s="2" t="s">
        <v>2147</v>
      </c>
      <c r="C1076" s="2">
        <v>4.0</v>
      </c>
      <c r="D1076" s="2" t="s">
        <v>2148</v>
      </c>
      <c r="E1076" s="2" t="s">
        <v>27</v>
      </c>
      <c r="F1076" s="2" t="s">
        <v>2149</v>
      </c>
      <c r="G1076" s="2" t="s">
        <v>39</v>
      </c>
      <c r="H1076" s="2" t="s">
        <v>40</v>
      </c>
      <c r="I1076" s="2" t="s">
        <v>41</v>
      </c>
      <c r="J1076" s="2" t="s">
        <v>42</v>
      </c>
      <c r="K1076" s="2" t="s">
        <v>43</v>
      </c>
      <c r="L1076" s="10">
        <v>42267.0</v>
      </c>
      <c r="M1076" s="2" t="s">
        <v>90</v>
      </c>
      <c r="N1076" s="11">
        <v>0.2</v>
      </c>
      <c r="O1076" s="12">
        <v>7.0</v>
      </c>
      <c r="P1076" s="13">
        <v>0.33</v>
      </c>
      <c r="Q1076" s="13">
        <v>23.0</v>
      </c>
      <c r="R1076" s="13">
        <f t="shared" si="1"/>
        <v>28.75</v>
      </c>
      <c r="S1076" s="14">
        <f t="shared" si="2"/>
        <v>7.1875</v>
      </c>
      <c r="T1076" s="14">
        <f t="shared" si="3"/>
        <v>0.3043478261</v>
      </c>
      <c r="U1076" s="15" t="str">
        <f>vlookup(F1076,'Sub categories'!$A:$C,3,False)</f>
        <v>Binders</v>
      </c>
      <c r="V1076" s="16">
        <f t="shared" si="4"/>
        <v>7</v>
      </c>
      <c r="W1076" s="17">
        <f t="array" ref="W1076">INDEX(shipping_prices!$C$1:$F2303,MATCH(I1076,shipping_prices!$A$1:$A2303,0),MATCH(M1076,shipping_prices!$C$1:$F$1,0))</f>
        <v>2.77</v>
      </c>
      <c r="X1076" s="15" t="str">
        <f t="shared" si="5"/>
        <v>Zuschuss DonatelliSan FranciscoCalifornia</v>
      </c>
      <c r="Y1076" s="15" t="str">
        <f t="shared" si="6"/>
        <v>Low</v>
      </c>
    </row>
    <row r="1077" hidden="1">
      <c r="A1077" s="1">
        <v>42260.0</v>
      </c>
      <c r="B1077" s="2" t="s">
        <v>2147</v>
      </c>
      <c r="C1077" s="2">
        <v>3.0</v>
      </c>
      <c r="D1077" s="2" t="s">
        <v>2148</v>
      </c>
      <c r="E1077" s="2" t="s">
        <v>27</v>
      </c>
      <c r="F1077" s="2" t="s">
        <v>2150</v>
      </c>
      <c r="G1077" s="2" t="s">
        <v>29</v>
      </c>
      <c r="H1077" s="2" t="s">
        <v>255</v>
      </c>
      <c r="I1077" s="2" t="s">
        <v>41</v>
      </c>
      <c r="J1077" s="2" t="s">
        <v>42</v>
      </c>
      <c r="K1077" s="2" t="s">
        <v>43</v>
      </c>
      <c r="L1077" s="10">
        <v>42267.0</v>
      </c>
      <c r="M1077" s="2" t="s">
        <v>90</v>
      </c>
      <c r="N1077" s="11">
        <v>0.2</v>
      </c>
      <c r="O1077" s="12">
        <v>16.0</v>
      </c>
      <c r="P1077" s="13">
        <v>0.07</v>
      </c>
      <c r="Q1077" s="13">
        <v>213.0</v>
      </c>
      <c r="R1077" s="13">
        <f t="shared" si="1"/>
        <v>266.25</v>
      </c>
      <c r="S1077" s="14">
        <f t="shared" si="2"/>
        <v>88.75</v>
      </c>
      <c r="T1077" s="14">
        <f t="shared" si="3"/>
        <v>0.07511737089</v>
      </c>
      <c r="U1077" s="15" t="str">
        <f>vlookup(F1077,'Sub categories'!$A:$C,3,False)</f>
        <v>Phones</v>
      </c>
      <c r="V1077" s="16">
        <f t="shared" si="4"/>
        <v>7</v>
      </c>
      <c r="W1077" s="17">
        <f t="array" ref="W1077">INDEX(shipping_prices!$C$1:$F2304,MATCH(I1077,shipping_prices!$A$1:$A2304,0),MATCH(M1077,shipping_prices!$C$1:$F$1,0))</f>
        <v>2.77</v>
      </c>
      <c r="X1077" s="15" t="str">
        <f t="shared" si="5"/>
        <v>Zuschuss DonatelliSan FranciscoCalifornia</v>
      </c>
      <c r="Y1077" s="15" t="str">
        <f t="shared" si="6"/>
        <v>Low</v>
      </c>
    </row>
    <row r="1078" hidden="1">
      <c r="A1078" s="1">
        <v>42260.0</v>
      </c>
      <c r="B1078" s="2" t="s">
        <v>2151</v>
      </c>
      <c r="C1078" s="2">
        <v>5.0</v>
      </c>
      <c r="D1078" s="2" t="s">
        <v>947</v>
      </c>
      <c r="E1078" s="2" t="s">
        <v>27</v>
      </c>
      <c r="F1078" s="2" t="s">
        <v>1454</v>
      </c>
      <c r="G1078" s="2" t="s">
        <v>39</v>
      </c>
      <c r="H1078" s="2" t="s">
        <v>297</v>
      </c>
      <c r="I1078" s="2" t="s">
        <v>2152</v>
      </c>
      <c r="J1078" s="2" t="s">
        <v>42</v>
      </c>
      <c r="K1078" s="2" t="s">
        <v>43</v>
      </c>
      <c r="L1078" s="10">
        <v>42267.0</v>
      </c>
      <c r="M1078" s="2" t="s">
        <v>34</v>
      </c>
      <c r="N1078" s="11">
        <v>0.0</v>
      </c>
      <c r="O1078" s="12">
        <v>13.0</v>
      </c>
      <c r="P1078" s="13">
        <v>0.26</v>
      </c>
      <c r="Q1078" s="13">
        <v>51.0</v>
      </c>
      <c r="R1078" s="13">
        <f t="shared" si="1"/>
        <v>51</v>
      </c>
      <c r="S1078" s="14">
        <f t="shared" si="2"/>
        <v>10.2</v>
      </c>
      <c r="T1078" s="14">
        <f t="shared" si="3"/>
        <v>0.2549019608</v>
      </c>
      <c r="U1078" s="15" t="str">
        <f>vlookup(F1078,'Sub categories'!$A:$C,3,False)</f>
        <v>Supplies</v>
      </c>
      <c r="V1078" s="16">
        <f t="shared" si="4"/>
        <v>7</v>
      </c>
      <c r="W1078" s="17">
        <f t="array" ref="W1078">INDEX(shipping_prices!$C$1:$F2305,MATCH(I1078,shipping_prices!$A$1:$A2305,0),MATCH(M1078,shipping_prices!$C$1:$F$1,0))</f>
        <v>6.1</v>
      </c>
      <c r="X1078" s="15" t="str">
        <f t="shared" si="5"/>
        <v>Maribeth DonaAnaheimCalifornia</v>
      </c>
      <c r="Y1078" s="15" t="str">
        <f t="shared" si="6"/>
        <v>Low</v>
      </c>
    </row>
    <row r="1079" hidden="1">
      <c r="A1079" s="1">
        <v>42260.0</v>
      </c>
      <c r="B1079" s="2" t="s">
        <v>2151</v>
      </c>
      <c r="C1079" s="2">
        <v>9.0</v>
      </c>
      <c r="D1079" s="2" t="s">
        <v>947</v>
      </c>
      <c r="E1079" s="2" t="s">
        <v>27</v>
      </c>
      <c r="F1079" s="2" t="s">
        <v>2032</v>
      </c>
      <c r="G1079" s="2" t="s">
        <v>39</v>
      </c>
      <c r="H1079" s="2" t="s">
        <v>621</v>
      </c>
      <c r="I1079" s="2" t="s">
        <v>2152</v>
      </c>
      <c r="J1079" s="2" t="s">
        <v>42</v>
      </c>
      <c r="K1079" s="2" t="s">
        <v>43</v>
      </c>
      <c r="L1079" s="10">
        <v>42267.0</v>
      </c>
      <c r="M1079" s="2" t="s">
        <v>34</v>
      </c>
      <c r="N1079" s="11">
        <v>0.0</v>
      </c>
      <c r="O1079" s="12">
        <v>30.0</v>
      </c>
      <c r="P1079" s="13">
        <v>0.03</v>
      </c>
      <c r="Q1079" s="13">
        <v>999.0</v>
      </c>
      <c r="R1079" s="13">
        <f t="shared" si="1"/>
        <v>999</v>
      </c>
      <c r="S1079" s="14">
        <f t="shared" si="2"/>
        <v>111</v>
      </c>
      <c r="T1079" s="14">
        <f t="shared" si="3"/>
        <v>0.03003003003</v>
      </c>
      <c r="U1079" s="15" t="str">
        <f>vlookup(F1079,'Sub categories'!$A:$C,3,False)</f>
        <v>Storage</v>
      </c>
      <c r="V1079" s="16">
        <f t="shared" si="4"/>
        <v>7</v>
      </c>
      <c r="W1079" s="17">
        <f t="array" ref="W1079">INDEX(shipping_prices!$C$1:$F2306,MATCH(I1079,shipping_prices!$A$1:$A2306,0),MATCH(M1079,shipping_prices!$C$1:$F$1,0))</f>
        <v>6.1</v>
      </c>
      <c r="X1079" s="15" t="str">
        <f t="shared" si="5"/>
        <v>Maribeth DonaAnaheimCalifornia</v>
      </c>
      <c r="Y1079" s="15" t="str">
        <f t="shared" si="6"/>
        <v>High</v>
      </c>
    </row>
    <row r="1080" hidden="1">
      <c r="A1080" s="1">
        <v>42260.0</v>
      </c>
      <c r="B1080" s="2" t="s">
        <v>2153</v>
      </c>
      <c r="C1080" s="2">
        <v>9.0</v>
      </c>
      <c r="D1080" s="2" t="s">
        <v>1951</v>
      </c>
      <c r="E1080" s="2" t="s">
        <v>27</v>
      </c>
      <c r="F1080" s="2" t="s">
        <v>1552</v>
      </c>
      <c r="G1080" s="2" t="s">
        <v>29</v>
      </c>
      <c r="H1080" s="2" t="s">
        <v>1553</v>
      </c>
      <c r="I1080" s="2" t="s">
        <v>2154</v>
      </c>
      <c r="J1080" s="2" t="s">
        <v>116</v>
      </c>
      <c r="K1080" s="2" t="s">
        <v>43</v>
      </c>
      <c r="L1080" s="10">
        <v>42272.0</v>
      </c>
      <c r="M1080" s="2" t="s">
        <v>34</v>
      </c>
      <c r="N1080" s="11">
        <v>0.0</v>
      </c>
      <c r="O1080" s="12">
        <v>19.0</v>
      </c>
      <c r="P1080" s="13">
        <v>0.2</v>
      </c>
      <c r="Q1080" s="13">
        <v>93.0</v>
      </c>
      <c r="R1080" s="13">
        <f t="shared" si="1"/>
        <v>93</v>
      </c>
      <c r="S1080" s="14">
        <f t="shared" si="2"/>
        <v>10.33333333</v>
      </c>
      <c r="T1080" s="14">
        <f t="shared" si="3"/>
        <v>0.2043010753</v>
      </c>
      <c r="U1080" s="15" t="str">
        <f>vlookup(F1080,'Sub categories'!$A:$C,3,False)</f>
        <v>Accessories</v>
      </c>
      <c r="V1080" s="16">
        <f t="shared" si="4"/>
        <v>12</v>
      </c>
      <c r="W1080" s="17">
        <f t="array" ref="W1080">INDEX(shipping_prices!$C$1:$F2307,MATCH(I1080,shipping_prices!$A$1:$A2307,0),MATCH(M1080,shipping_prices!$C$1:$F$1,0))</f>
        <v>13.82</v>
      </c>
      <c r="X1080" s="15" t="str">
        <f t="shared" si="5"/>
        <v>Shirley JacksonSanta FeNew Mexico</v>
      </c>
      <c r="Y1080" s="15" t="str">
        <f t="shared" si="6"/>
        <v>Low</v>
      </c>
    </row>
    <row r="1081" hidden="1">
      <c r="A1081" s="1">
        <v>42260.0</v>
      </c>
      <c r="B1081" s="2" t="s">
        <v>2155</v>
      </c>
      <c r="C1081" s="2">
        <v>3.0</v>
      </c>
      <c r="D1081" s="2" t="s">
        <v>1207</v>
      </c>
      <c r="E1081" s="2" t="s">
        <v>27</v>
      </c>
      <c r="F1081" s="2" t="s">
        <v>2156</v>
      </c>
      <c r="G1081" s="2" t="s">
        <v>39</v>
      </c>
      <c r="H1081" s="2" t="s">
        <v>51</v>
      </c>
      <c r="I1081" s="2" t="s">
        <v>1155</v>
      </c>
      <c r="J1081" s="2" t="s">
        <v>1156</v>
      </c>
      <c r="K1081" s="2" t="s">
        <v>33</v>
      </c>
      <c r="L1081" s="10">
        <v>42266.0</v>
      </c>
      <c r="M1081" s="2" t="s">
        <v>34</v>
      </c>
      <c r="N1081" s="11">
        <v>0.0</v>
      </c>
      <c r="O1081" s="12">
        <v>57.0</v>
      </c>
      <c r="P1081" s="13">
        <v>0.49</v>
      </c>
      <c r="Q1081" s="13">
        <v>116.0</v>
      </c>
      <c r="R1081" s="13">
        <f t="shared" si="1"/>
        <v>116</v>
      </c>
      <c r="S1081" s="14">
        <f t="shared" si="2"/>
        <v>38.66666667</v>
      </c>
      <c r="T1081" s="14">
        <f t="shared" si="3"/>
        <v>0.4913793103</v>
      </c>
      <c r="U1081" s="15" t="str">
        <f>vlookup(F1081,'Sub categories'!$A:$C,3,False)</f>
        <v>Paper</v>
      </c>
      <c r="V1081" s="16">
        <f t="shared" si="4"/>
        <v>6</v>
      </c>
      <c r="W1081" s="17">
        <f t="array" ref="W1081">INDEX(shipping_prices!$C$1:$F2308,MATCH(I1081,shipping_prices!$A$1:$A2308,0),MATCH(M1081,shipping_prices!$C$1:$F$1,0))</f>
        <v>8.11</v>
      </c>
      <c r="X1081" s="15" t="str">
        <f t="shared" si="5"/>
        <v>Resi PölkingBaltimoreMaryland</v>
      </c>
      <c r="Y1081" s="15" t="str">
        <f t="shared" si="6"/>
        <v>High</v>
      </c>
    </row>
    <row r="1082">
      <c r="A1082" s="1">
        <v>42260.0</v>
      </c>
      <c r="B1082" s="2" t="s">
        <v>2157</v>
      </c>
      <c r="C1082" s="2">
        <v>2.0</v>
      </c>
      <c r="D1082" s="2" t="s">
        <v>1788</v>
      </c>
      <c r="E1082" s="2" t="s">
        <v>27</v>
      </c>
      <c r="F1082" s="2" t="s">
        <v>2158</v>
      </c>
      <c r="G1082" s="2" t="s">
        <v>45</v>
      </c>
      <c r="H1082" s="2" t="s">
        <v>1024</v>
      </c>
      <c r="I1082" s="2" t="s">
        <v>2069</v>
      </c>
      <c r="J1082" s="2" t="s">
        <v>42</v>
      </c>
      <c r="K1082" s="2" t="s">
        <v>43</v>
      </c>
      <c r="L1082" s="10">
        <v>42264.0</v>
      </c>
      <c r="M1082" s="2" t="s">
        <v>90</v>
      </c>
      <c r="N1082" s="11">
        <v>0.0</v>
      </c>
      <c r="O1082" s="12">
        <v>15.0</v>
      </c>
      <c r="P1082" s="13">
        <v>0.36</v>
      </c>
      <c r="Q1082" s="13">
        <v>40.0</v>
      </c>
      <c r="R1082" s="13">
        <f t="shared" si="1"/>
        <v>40</v>
      </c>
      <c r="S1082" s="14">
        <f t="shared" si="2"/>
        <v>20</v>
      </c>
      <c r="T1082" s="14">
        <f t="shared" si="3"/>
        <v>0.375</v>
      </c>
      <c r="U1082" s="15" t="str">
        <f>vlookup(F1082,'Sub categories'!$A:$C,3,False)</f>
        <v>Furnishings</v>
      </c>
      <c r="V1082" s="16">
        <f t="shared" si="4"/>
        <v>4</v>
      </c>
      <c r="W1082" s="17">
        <f t="array" ref="W1082">INDEX(shipping_prices!$C$1:$F2309,MATCH(I1082,shipping_prices!$A$1:$A2309,0),MATCH(M1082,shipping_prices!$C$1:$F$1,0))</f>
        <v>8.32</v>
      </c>
      <c r="X1082" s="15" t="str">
        <f t="shared" si="5"/>
        <v>Maurice SattyFresnoCalifornia</v>
      </c>
      <c r="Y1082" s="15" t="str">
        <f t="shared" si="6"/>
        <v>Low</v>
      </c>
    </row>
    <row r="1083" hidden="1">
      <c r="A1083" s="1">
        <v>42260.0</v>
      </c>
      <c r="B1083" s="2" t="s">
        <v>2159</v>
      </c>
      <c r="C1083" s="2">
        <v>1.0</v>
      </c>
      <c r="D1083" s="2" t="s">
        <v>478</v>
      </c>
      <c r="E1083" s="2" t="s">
        <v>27</v>
      </c>
      <c r="F1083" s="2" t="s">
        <v>2160</v>
      </c>
      <c r="G1083" s="2" t="s">
        <v>29</v>
      </c>
      <c r="H1083" s="2" t="s">
        <v>431</v>
      </c>
      <c r="I1083" s="2" t="s">
        <v>2161</v>
      </c>
      <c r="J1083" s="2" t="s">
        <v>749</v>
      </c>
      <c r="K1083" s="2" t="s">
        <v>54</v>
      </c>
      <c r="L1083" s="10">
        <v>42266.0</v>
      </c>
      <c r="M1083" s="2" t="s">
        <v>34</v>
      </c>
      <c r="N1083" s="11">
        <v>0.0</v>
      </c>
      <c r="O1083" s="12">
        <v>13.0</v>
      </c>
      <c r="P1083" s="13">
        <v>0.28</v>
      </c>
      <c r="Q1083" s="13">
        <v>45.0</v>
      </c>
      <c r="R1083" s="13">
        <f t="shared" si="1"/>
        <v>45</v>
      </c>
      <c r="S1083" s="14">
        <f t="shared" si="2"/>
        <v>45</v>
      </c>
      <c r="T1083" s="14">
        <f t="shared" si="3"/>
        <v>0.2888888889</v>
      </c>
      <c r="U1083" s="15" t="str">
        <f>vlookup(F1083,'Sub categories'!$A:$C,3,False)</f>
        <v>Phones</v>
      </c>
      <c r="V1083" s="16">
        <f t="shared" si="4"/>
        <v>6</v>
      </c>
      <c r="W1083" s="17">
        <f t="array" ref="W1083">INDEX(shipping_prices!$C$1:$F2310,MATCH(I1083,shipping_prices!$A$1:$A2310,0),MATCH(M1083,shipping_prices!$C$1:$F$1,0))</f>
        <v>6.61</v>
      </c>
      <c r="X1083" s="15" t="str">
        <f t="shared" si="5"/>
        <v>Evan HenryDecaturAlabama</v>
      </c>
      <c r="Y1083" s="15" t="str">
        <f t="shared" si="6"/>
        <v>Low</v>
      </c>
    </row>
    <row r="1084" hidden="1">
      <c r="A1084" s="1">
        <v>42260.0</v>
      </c>
      <c r="B1084" s="2" t="s">
        <v>2159</v>
      </c>
      <c r="C1084" s="2">
        <v>2.0</v>
      </c>
      <c r="D1084" s="2" t="s">
        <v>478</v>
      </c>
      <c r="E1084" s="2" t="s">
        <v>27</v>
      </c>
      <c r="F1084" s="2" t="s">
        <v>2162</v>
      </c>
      <c r="G1084" s="2" t="s">
        <v>29</v>
      </c>
      <c r="H1084" s="2" t="s">
        <v>2163</v>
      </c>
      <c r="I1084" s="2" t="s">
        <v>2161</v>
      </c>
      <c r="J1084" s="2" t="s">
        <v>749</v>
      </c>
      <c r="K1084" s="2" t="s">
        <v>54</v>
      </c>
      <c r="L1084" s="10">
        <v>42266.0</v>
      </c>
      <c r="M1084" s="2" t="s">
        <v>34</v>
      </c>
      <c r="N1084" s="11">
        <v>0.0</v>
      </c>
      <c r="O1084" s="12">
        <v>34.0</v>
      </c>
      <c r="P1084" s="13">
        <v>0.25</v>
      </c>
      <c r="Q1084" s="13">
        <v>136.0</v>
      </c>
      <c r="R1084" s="13">
        <f t="shared" si="1"/>
        <v>136</v>
      </c>
      <c r="S1084" s="14">
        <f t="shared" si="2"/>
        <v>68</v>
      </c>
      <c r="T1084" s="14">
        <f t="shared" si="3"/>
        <v>0.25</v>
      </c>
      <c r="U1084" s="15" t="str">
        <f>vlookup(F1084,'Sub categories'!$A:$C,3,False)</f>
        <v>Phones</v>
      </c>
      <c r="V1084" s="16">
        <f t="shared" si="4"/>
        <v>6</v>
      </c>
      <c r="W1084" s="17">
        <f t="array" ref="W1084">INDEX(shipping_prices!$C$1:$F2311,MATCH(I1084,shipping_prices!$A$1:$A2311,0),MATCH(M1084,shipping_prices!$C$1:$F$1,0))</f>
        <v>6.61</v>
      </c>
      <c r="X1084" s="15" t="str">
        <f t="shared" si="5"/>
        <v>Evan HenryDecaturAlabama</v>
      </c>
      <c r="Y1084" s="15" t="str">
        <f t="shared" si="6"/>
        <v>Low</v>
      </c>
    </row>
    <row r="1085">
      <c r="A1085" s="1">
        <v>42260.0</v>
      </c>
      <c r="B1085" s="2" t="s">
        <v>2164</v>
      </c>
      <c r="C1085" s="2">
        <v>5.0</v>
      </c>
      <c r="D1085" s="2" t="s">
        <v>1812</v>
      </c>
      <c r="E1085" s="2" t="s">
        <v>49</v>
      </c>
      <c r="F1085" s="2" t="s">
        <v>2165</v>
      </c>
      <c r="G1085" s="2" t="s">
        <v>45</v>
      </c>
      <c r="H1085" s="2" t="s">
        <v>2166</v>
      </c>
      <c r="I1085" s="2" t="s">
        <v>1225</v>
      </c>
      <c r="J1085" s="2" t="s">
        <v>76</v>
      </c>
      <c r="K1085" s="2" t="s">
        <v>77</v>
      </c>
      <c r="L1085" s="10">
        <v>42272.0</v>
      </c>
      <c r="M1085" s="2" t="s">
        <v>34</v>
      </c>
      <c r="N1085" s="11">
        <v>0.6</v>
      </c>
      <c r="O1085" s="12">
        <v>-14.0</v>
      </c>
      <c r="P1085" s="13">
        <v>-0.85</v>
      </c>
      <c r="Q1085" s="13">
        <v>17.0</v>
      </c>
      <c r="R1085" s="13">
        <f t="shared" si="1"/>
        <v>42.5</v>
      </c>
      <c r="S1085" s="14">
        <f t="shared" si="2"/>
        <v>8.5</v>
      </c>
      <c r="T1085" s="14">
        <f t="shared" si="3"/>
        <v>-0.8235294118</v>
      </c>
      <c r="U1085" s="15" t="str">
        <f>vlookup(F1085,'Sub categories'!$A:$C,3,False)</f>
        <v>Furnishings</v>
      </c>
      <c r="V1085" s="16">
        <f t="shared" si="4"/>
        <v>12</v>
      </c>
      <c r="W1085" s="17">
        <f t="array" ref="W1085">INDEX(shipping_prices!$C$1:$F2312,MATCH(I1085,shipping_prices!$A$1:$A2312,0),MATCH(M1085,shipping_prices!$C$1:$F$1,0))</f>
        <v>6.99</v>
      </c>
      <c r="X1085" s="15" t="str">
        <f t="shared" si="5"/>
        <v>Katherine MurrayDallasTexas</v>
      </c>
      <c r="Y1085" s="15" t="str">
        <f t="shared" si="6"/>
        <v>loss</v>
      </c>
    </row>
    <row r="1086" hidden="1">
      <c r="A1086" s="1">
        <v>42260.0</v>
      </c>
      <c r="B1086" s="2" t="s">
        <v>2164</v>
      </c>
      <c r="C1086" s="2">
        <v>3.0</v>
      </c>
      <c r="D1086" s="2" t="s">
        <v>1812</v>
      </c>
      <c r="E1086" s="2" t="s">
        <v>49</v>
      </c>
      <c r="F1086" s="2" t="s">
        <v>2167</v>
      </c>
      <c r="G1086" s="2" t="s">
        <v>39</v>
      </c>
      <c r="H1086" s="2" t="s">
        <v>79</v>
      </c>
      <c r="I1086" s="2" t="s">
        <v>1225</v>
      </c>
      <c r="J1086" s="2" t="s">
        <v>76</v>
      </c>
      <c r="K1086" s="2" t="s">
        <v>77</v>
      </c>
      <c r="L1086" s="10">
        <v>42272.0</v>
      </c>
      <c r="M1086" s="2" t="s">
        <v>34</v>
      </c>
      <c r="N1086" s="11">
        <v>0.2</v>
      </c>
      <c r="O1086" s="12">
        <v>39.0</v>
      </c>
      <c r="P1086" s="13">
        <v>0.11</v>
      </c>
      <c r="Q1086" s="13">
        <v>343.0</v>
      </c>
      <c r="R1086" s="13">
        <f t="shared" si="1"/>
        <v>428.75</v>
      </c>
      <c r="S1086" s="14">
        <f t="shared" si="2"/>
        <v>142.9166667</v>
      </c>
      <c r="T1086" s="14">
        <f t="shared" si="3"/>
        <v>0.1137026239</v>
      </c>
      <c r="U1086" s="15" t="str">
        <f>vlookup(F1086,'Sub categories'!$A:$C,3,False)</f>
        <v>Storage</v>
      </c>
      <c r="V1086" s="16">
        <f t="shared" si="4"/>
        <v>12</v>
      </c>
      <c r="W1086" s="17">
        <f t="array" ref="W1086">INDEX(shipping_prices!$C$1:$F2313,MATCH(I1086,shipping_prices!$A$1:$A2313,0),MATCH(M1086,shipping_prices!$C$1:$F$1,0))</f>
        <v>6.99</v>
      </c>
      <c r="X1086" s="15" t="str">
        <f t="shared" si="5"/>
        <v>Katherine MurrayDallasTexas</v>
      </c>
      <c r="Y1086" s="15" t="str">
        <f t="shared" si="6"/>
        <v>High</v>
      </c>
    </row>
    <row r="1087">
      <c r="A1087" s="1">
        <v>42260.0</v>
      </c>
      <c r="B1087" s="2" t="s">
        <v>2164</v>
      </c>
      <c r="C1087" s="2">
        <v>2.0</v>
      </c>
      <c r="D1087" s="2" t="s">
        <v>1812</v>
      </c>
      <c r="E1087" s="2" t="s">
        <v>49</v>
      </c>
      <c r="F1087" s="2" t="s">
        <v>1059</v>
      </c>
      <c r="G1087" s="2" t="s">
        <v>45</v>
      </c>
      <c r="H1087" s="2" t="s">
        <v>46</v>
      </c>
      <c r="I1087" s="2" t="s">
        <v>1225</v>
      </c>
      <c r="J1087" s="2" t="s">
        <v>76</v>
      </c>
      <c r="K1087" s="2" t="s">
        <v>77</v>
      </c>
      <c r="L1087" s="10">
        <v>42272.0</v>
      </c>
      <c r="M1087" s="2" t="s">
        <v>34</v>
      </c>
      <c r="N1087" s="11">
        <v>0.3</v>
      </c>
      <c r="O1087" s="12">
        <v>-140.0</v>
      </c>
      <c r="P1087" s="13">
        <v>-0.14</v>
      </c>
      <c r="Q1087" s="13">
        <v>981.0</v>
      </c>
      <c r="R1087" s="13">
        <f t="shared" si="1"/>
        <v>1401.428571</v>
      </c>
      <c r="S1087" s="14">
        <f t="shared" si="2"/>
        <v>700.7142857</v>
      </c>
      <c r="T1087" s="14">
        <f t="shared" si="3"/>
        <v>-0.1427115189</v>
      </c>
      <c r="U1087" s="15" t="str">
        <f>vlookup(F1087,'Sub categories'!$A:$C,3,False)</f>
        <v>Chairs</v>
      </c>
      <c r="V1087" s="16">
        <f t="shared" si="4"/>
        <v>12</v>
      </c>
      <c r="W1087" s="17">
        <f t="array" ref="W1087">INDEX(shipping_prices!$C$1:$F2314,MATCH(I1087,shipping_prices!$A$1:$A2314,0),MATCH(M1087,shipping_prices!$C$1:$F$1,0))</f>
        <v>6.99</v>
      </c>
      <c r="X1087" s="15" t="str">
        <f t="shared" si="5"/>
        <v>Katherine MurrayDallasTexas</v>
      </c>
      <c r="Y1087" s="15" t="str">
        <f t="shared" si="6"/>
        <v>loss</v>
      </c>
    </row>
    <row r="1088" hidden="1">
      <c r="A1088" s="1">
        <v>42260.0</v>
      </c>
      <c r="B1088" s="2" t="s">
        <v>2168</v>
      </c>
      <c r="C1088" s="2">
        <v>4.0</v>
      </c>
      <c r="D1088" s="2" t="s">
        <v>2169</v>
      </c>
      <c r="E1088" s="2" t="s">
        <v>27</v>
      </c>
      <c r="F1088" s="2" t="s">
        <v>1774</v>
      </c>
      <c r="G1088" s="2" t="s">
        <v>39</v>
      </c>
      <c r="H1088" s="2" t="s">
        <v>526</v>
      </c>
      <c r="I1088" s="2" t="s">
        <v>41</v>
      </c>
      <c r="J1088" s="2" t="s">
        <v>42</v>
      </c>
      <c r="K1088" s="2" t="s">
        <v>43</v>
      </c>
      <c r="L1088" s="10">
        <v>42263.0</v>
      </c>
      <c r="M1088" s="2" t="s">
        <v>90</v>
      </c>
      <c r="N1088" s="11">
        <v>0.0</v>
      </c>
      <c r="O1088" s="12">
        <v>15.0</v>
      </c>
      <c r="P1088" s="13">
        <v>0.28</v>
      </c>
      <c r="Q1088" s="13">
        <v>54.0</v>
      </c>
      <c r="R1088" s="13">
        <f t="shared" si="1"/>
        <v>54</v>
      </c>
      <c r="S1088" s="14">
        <f t="shared" si="2"/>
        <v>13.5</v>
      </c>
      <c r="T1088" s="14">
        <f t="shared" si="3"/>
        <v>0.2777777778</v>
      </c>
      <c r="U1088" s="15" t="str">
        <f>vlookup(F1088,'Sub categories'!$A:$C,3,False)</f>
        <v>Storage</v>
      </c>
      <c r="V1088" s="16">
        <f t="shared" si="4"/>
        <v>3</v>
      </c>
      <c r="W1088" s="17">
        <f t="array" ref="W1088">INDEX(shipping_prices!$C$1:$F2315,MATCH(I1088,shipping_prices!$A$1:$A2315,0),MATCH(M1088,shipping_prices!$C$1:$F$1,0))</f>
        <v>2.77</v>
      </c>
      <c r="X1088" s="15" t="str">
        <f t="shared" si="5"/>
        <v>Ken LonsdaleSan FranciscoCalifornia</v>
      </c>
      <c r="Y1088" s="15" t="str">
        <f t="shared" si="6"/>
        <v>Low</v>
      </c>
    </row>
    <row r="1089">
      <c r="A1089" s="1">
        <v>42261.0</v>
      </c>
      <c r="B1089" s="2" t="s">
        <v>2168</v>
      </c>
      <c r="C1089" s="2">
        <v>8.0</v>
      </c>
      <c r="D1089" s="2" t="s">
        <v>2169</v>
      </c>
      <c r="E1089" s="2" t="s">
        <v>27</v>
      </c>
      <c r="F1089" s="2" t="s">
        <v>1213</v>
      </c>
      <c r="G1089" s="2" t="s">
        <v>45</v>
      </c>
      <c r="H1089" s="2" t="s">
        <v>1213</v>
      </c>
      <c r="I1089" s="2" t="s">
        <v>41</v>
      </c>
      <c r="J1089" s="2" t="s">
        <v>42</v>
      </c>
      <c r="K1089" s="2" t="s">
        <v>43</v>
      </c>
      <c r="L1089" s="10">
        <v>42263.0</v>
      </c>
      <c r="M1089" s="2" t="s">
        <v>90</v>
      </c>
      <c r="N1089" s="11">
        <v>0.0</v>
      </c>
      <c r="O1089" s="12">
        <v>34.0</v>
      </c>
      <c r="P1089" s="13">
        <v>0.44</v>
      </c>
      <c r="Q1089" s="13">
        <v>78.0</v>
      </c>
      <c r="R1089" s="13">
        <f t="shared" si="1"/>
        <v>78</v>
      </c>
      <c r="S1089" s="14">
        <f t="shared" si="2"/>
        <v>9.75</v>
      </c>
      <c r="T1089" s="14">
        <f t="shared" si="3"/>
        <v>0.4358974359</v>
      </c>
      <c r="U1089" s="15" t="str">
        <f>vlookup(F1089,'Sub categories'!$A:$C,3,False)</f>
        <v>Furnishings</v>
      </c>
      <c r="V1089" s="16">
        <f t="shared" si="4"/>
        <v>2</v>
      </c>
      <c r="W1089" s="17">
        <f t="array" ref="W1089">INDEX(shipping_prices!$C$1:$F2316,MATCH(I1089,shipping_prices!$A$1:$A2316,0),MATCH(M1089,shipping_prices!$C$1:$F$1,0))</f>
        <v>2.77</v>
      </c>
      <c r="X1089" s="15" t="str">
        <f t="shared" si="5"/>
        <v>Ken LonsdaleSan FranciscoCalifornia</v>
      </c>
      <c r="Y1089" s="15" t="str">
        <f t="shared" si="6"/>
        <v>Low</v>
      </c>
    </row>
    <row r="1090" hidden="1">
      <c r="A1090" s="1">
        <v>42261.0</v>
      </c>
      <c r="B1090" s="2" t="s">
        <v>2168</v>
      </c>
      <c r="C1090" s="2">
        <v>5.0</v>
      </c>
      <c r="D1090" s="2" t="s">
        <v>2169</v>
      </c>
      <c r="E1090" s="2" t="s">
        <v>27</v>
      </c>
      <c r="F1090" s="2" t="s">
        <v>2170</v>
      </c>
      <c r="G1090" s="2" t="s">
        <v>39</v>
      </c>
      <c r="H1090" s="2" t="s">
        <v>79</v>
      </c>
      <c r="I1090" s="2" t="s">
        <v>41</v>
      </c>
      <c r="J1090" s="2" t="s">
        <v>42</v>
      </c>
      <c r="K1090" s="2" t="s">
        <v>43</v>
      </c>
      <c r="L1090" s="10">
        <v>42263.0</v>
      </c>
      <c r="M1090" s="2" t="s">
        <v>90</v>
      </c>
      <c r="N1090" s="11">
        <v>0.0</v>
      </c>
      <c r="O1090" s="12">
        <v>328.0</v>
      </c>
      <c r="P1090" s="13">
        <v>0.04</v>
      </c>
      <c r="Q1090" s="13">
        <v>8188.0</v>
      </c>
      <c r="R1090" s="13">
        <f t="shared" si="1"/>
        <v>8188</v>
      </c>
      <c r="S1090" s="14">
        <f t="shared" si="2"/>
        <v>1637.6</v>
      </c>
      <c r="T1090" s="14">
        <f t="shared" si="3"/>
        <v>0.04005862237</v>
      </c>
      <c r="U1090" s="15" t="str">
        <f>vlookup(F1090,'Sub categories'!$A:$C,3,False)</f>
        <v>Supplies</v>
      </c>
      <c r="V1090" s="16">
        <f t="shared" si="4"/>
        <v>2</v>
      </c>
      <c r="W1090" s="17">
        <f t="array" ref="W1090">INDEX(shipping_prices!$C$1:$F2317,MATCH(I1090,shipping_prices!$A$1:$A2317,0),MATCH(M1090,shipping_prices!$C$1:$F$1,0))</f>
        <v>2.77</v>
      </c>
      <c r="X1090" s="15" t="str">
        <f t="shared" si="5"/>
        <v>Ken LonsdaleSan FranciscoCalifornia</v>
      </c>
      <c r="Y1090" s="15" t="str">
        <f t="shared" si="6"/>
        <v>High</v>
      </c>
    </row>
    <row r="1091" hidden="1">
      <c r="A1091" s="1">
        <v>42261.0</v>
      </c>
      <c r="B1091" s="2" t="s">
        <v>2171</v>
      </c>
      <c r="C1091" s="2">
        <v>3.0</v>
      </c>
      <c r="D1091" s="2" t="s">
        <v>759</v>
      </c>
      <c r="E1091" s="2" t="s">
        <v>27</v>
      </c>
      <c r="F1091" s="2" t="s">
        <v>596</v>
      </c>
      <c r="G1091" s="2" t="s">
        <v>39</v>
      </c>
      <c r="H1091" s="2" t="s">
        <v>456</v>
      </c>
      <c r="I1091" s="2" t="s">
        <v>140</v>
      </c>
      <c r="J1091" s="2" t="s">
        <v>141</v>
      </c>
      <c r="K1091" s="2" t="s">
        <v>77</v>
      </c>
      <c r="L1091" s="10">
        <v>42266.0</v>
      </c>
      <c r="M1091" s="2" t="s">
        <v>34</v>
      </c>
      <c r="N1091" s="11">
        <v>0.2</v>
      </c>
      <c r="O1091" s="12">
        <v>3.0</v>
      </c>
      <c r="P1091" s="13">
        <v>0.24</v>
      </c>
      <c r="Q1091" s="13">
        <v>13.0</v>
      </c>
      <c r="R1091" s="13">
        <f t="shared" si="1"/>
        <v>16.25</v>
      </c>
      <c r="S1091" s="14">
        <f t="shared" si="2"/>
        <v>5.416666667</v>
      </c>
      <c r="T1091" s="14">
        <f t="shared" si="3"/>
        <v>0.2307692308</v>
      </c>
      <c r="U1091" s="15" t="str">
        <f>vlookup(F1091,'Sub categories'!$A:$C,3,False)</f>
        <v>Art</v>
      </c>
      <c r="V1091" s="16">
        <f t="shared" si="4"/>
        <v>5</v>
      </c>
      <c r="W1091" s="17">
        <f t="array" ref="W1091">INDEX(shipping_prices!$C$1:$F2318,MATCH(I1091,shipping_prices!$A$1:$A2318,0),MATCH(M1091,shipping_prices!$C$1:$F$1,0))</f>
        <v>13.2</v>
      </c>
      <c r="X1091" s="15" t="str">
        <f t="shared" si="5"/>
        <v>Michelle MorayChicagoIllinois</v>
      </c>
      <c r="Y1091" s="15" t="str">
        <f t="shared" si="6"/>
        <v>Low</v>
      </c>
    </row>
    <row r="1092" hidden="1">
      <c r="A1092" s="1">
        <v>42261.0</v>
      </c>
      <c r="B1092" s="2" t="s">
        <v>2171</v>
      </c>
      <c r="C1092" s="2">
        <v>3.0</v>
      </c>
      <c r="D1092" s="2" t="s">
        <v>759</v>
      </c>
      <c r="E1092" s="2" t="s">
        <v>27</v>
      </c>
      <c r="F1092" s="2" t="s">
        <v>2172</v>
      </c>
      <c r="G1092" s="2" t="s">
        <v>39</v>
      </c>
      <c r="H1092" s="2" t="s">
        <v>288</v>
      </c>
      <c r="I1092" s="2" t="s">
        <v>140</v>
      </c>
      <c r="J1092" s="2" t="s">
        <v>141</v>
      </c>
      <c r="K1092" s="2" t="s">
        <v>77</v>
      </c>
      <c r="L1092" s="10">
        <v>42266.0</v>
      </c>
      <c r="M1092" s="2" t="s">
        <v>34</v>
      </c>
      <c r="N1092" s="11">
        <v>0.2</v>
      </c>
      <c r="O1092" s="12">
        <v>8.0</v>
      </c>
      <c r="P1092" s="13">
        <v>0.08</v>
      </c>
      <c r="Q1092" s="13">
        <v>103.0</v>
      </c>
      <c r="R1092" s="13">
        <f t="shared" si="1"/>
        <v>128.75</v>
      </c>
      <c r="S1092" s="14">
        <f t="shared" si="2"/>
        <v>42.91666667</v>
      </c>
      <c r="T1092" s="14">
        <f t="shared" si="3"/>
        <v>0.07766990291</v>
      </c>
      <c r="U1092" s="15" t="str">
        <f>vlookup(F1092,'Sub categories'!$A:$C,3,False)</f>
        <v>Storage</v>
      </c>
      <c r="V1092" s="16">
        <f t="shared" si="4"/>
        <v>5</v>
      </c>
      <c r="W1092" s="17">
        <f t="array" ref="W1092">INDEX(shipping_prices!$C$1:$F2319,MATCH(I1092,shipping_prices!$A$1:$A2319,0),MATCH(M1092,shipping_prices!$C$1:$F$1,0))</f>
        <v>13.2</v>
      </c>
      <c r="X1092" s="15" t="str">
        <f t="shared" si="5"/>
        <v>Michelle MorayChicagoIllinois</v>
      </c>
      <c r="Y1092" s="15" t="str">
        <f t="shared" si="6"/>
        <v>Low</v>
      </c>
    </row>
    <row r="1093">
      <c r="A1093" s="1">
        <v>42261.0</v>
      </c>
      <c r="B1093" s="2" t="s">
        <v>2171</v>
      </c>
      <c r="C1093" s="2">
        <v>2.0</v>
      </c>
      <c r="D1093" s="2" t="s">
        <v>759</v>
      </c>
      <c r="E1093" s="2" t="s">
        <v>27</v>
      </c>
      <c r="F1093" s="2" t="s">
        <v>2173</v>
      </c>
      <c r="G1093" s="2" t="s">
        <v>45</v>
      </c>
      <c r="H1093" s="2" t="s">
        <v>227</v>
      </c>
      <c r="I1093" s="2" t="s">
        <v>140</v>
      </c>
      <c r="J1093" s="2" t="s">
        <v>141</v>
      </c>
      <c r="K1093" s="2" t="s">
        <v>77</v>
      </c>
      <c r="L1093" s="10">
        <v>42266.0</v>
      </c>
      <c r="M1093" s="2" t="s">
        <v>34</v>
      </c>
      <c r="N1093" s="11">
        <v>0.3</v>
      </c>
      <c r="O1093" s="12">
        <v>-5.0</v>
      </c>
      <c r="P1093" s="13">
        <v>-0.01</v>
      </c>
      <c r="Q1093" s="13">
        <v>360.0</v>
      </c>
      <c r="R1093" s="13">
        <f t="shared" si="1"/>
        <v>514.2857143</v>
      </c>
      <c r="S1093" s="14">
        <f t="shared" si="2"/>
        <v>257.1428571</v>
      </c>
      <c r="T1093" s="14">
        <f t="shared" si="3"/>
        <v>-0.01388888889</v>
      </c>
      <c r="U1093" s="15" t="str">
        <f>vlookup(F1093,'Sub categories'!$A:$C,3,False)</f>
        <v>Chairs</v>
      </c>
      <c r="V1093" s="16">
        <f t="shared" si="4"/>
        <v>5</v>
      </c>
      <c r="W1093" s="17">
        <f t="array" ref="W1093">INDEX(shipping_prices!$C$1:$F2320,MATCH(I1093,shipping_prices!$A$1:$A2320,0),MATCH(M1093,shipping_prices!$C$1:$F$1,0))</f>
        <v>13.2</v>
      </c>
      <c r="X1093" s="15" t="str">
        <f t="shared" si="5"/>
        <v>Michelle MorayChicagoIllinois</v>
      </c>
      <c r="Y1093" s="15" t="str">
        <f t="shared" si="6"/>
        <v>loss</v>
      </c>
    </row>
    <row r="1094">
      <c r="A1094" s="1">
        <v>42261.0</v>
      </c>
      <c r="B1094" s="2" t="s">
        <v>2174</v>
      </c>
      <c r="C1094" s="2">
        <v>2.0</v>
      </c>
      <c r="D1094" s="2" t="s">
        <v>2175</v>
      </c>
      <c r="E1094" s="2" t="s">
        <v>37</v>
      </c>
      <c r="F1094" s="2" t="s">
        <v>2176</v>
      </c>
      <c r="G1094" s="2" t="s">
        <v>45</v>
      </c>
      <c r="H1094" s="2" t="s">
        <v>306</v>
      </c>
      <c r="I1094" s="2" t="s">
        <v>41</v>
      </c>
      <c r="J1094" s="2" t="s">
        <v>42</v>
      </c>
      <c r="K1094" s="2" t="s">
        <v>43</v>
      </c>
      <c r="L1094" s="10">
        <v>42270.0</v>
      </c>
      <c r="M1094" s="2" t="s">
        <v>34</v>
      </c>
      <c r="N1094" s="11">
        <v>0.0</v>
      </c>
      <c r="O1094" s="12">
        <v>11.0</v>
      </c>
      <c r="P1094" s="13">
        <v>0.28</v>
      </c>
      <c r="Q1094" s="13">
        <v>40.0</v>
      </c>
      <c r="R1094" s="13">
        <f t="shared" si="1"/>
        <v>40</v>
      </c>
      <c r="S1094" s="14">
        <f t="shared" si="2"/>
        <v>20</v>
      </c>
      <c r="T1094" s="14">
        <f t="shared" si="3"/>
        <v>0.275</v>
      </c>
      <c r="U1094" s="15" t="str">
        <f>vlookup(F1094,'Sub categories'!$A:$C,3,False)</f>
        <v>Furnishings</v>
      </c>
      <c r="V1094" s="16">
        <f t="shared" si="4"/>
        <v>9</v>
      </c>
      <c r="W1094" s="17">
        <f t="array" ref="W1094">INDEX(shipping_prices!$C$1:$F2321,MATCH(I1094,shipping_prices!$A$1:$A2321,0),MATCH(M1094,shipping_prices!$C$1:$F$1,0))</f>
        <v>10.99</v>
      </c>
      <c r="X1094" s="15" t="str">
        <f t="shared" si="5"/>
        <v>Denny JoySan FranciscoCalifornia</v>
      </c>
      <c r="Y1094" s="15" t="str">
        <f t="shared" si="6"/>
        <v>Low</v>
      </c>
    </row>
    <row r="1095">
      <c r="A1095" s="1">
        <v>42261.0</v>
      </c>
      <c r="B1095" s="2" t="s">
        <v>2174</v>
      </c>
      <c r="C1095" s="2">
        <v>3.0</v>
      </c>
      <c r="D1095" s="2" t="s">
        <v>2175</v>
      </c>
      <c r="E1095" s="2" t="s">
        <v>37</v>
      </c>
      <c r="F1095" s="2" t="s">
        <v>1229</v>
      </c>
      <c r="G1095" s="2" t="s">
        <v>45</v>
      </c>
      <c r="H1095" s="2" t="s">
        <v>1024</v>
      </c>
      <c r="I1095" s="2" t="s">
        <v>41</v>
      </c>
      <c r="J1095" s="2" t="s">
        <v>42</v>
      </c>
      <c r="K1095" s="2" t="s">
        <v>43</v>
      </c>
      <c r="L1095" s="10">
        <v>42270.0</v>
      </c>
      <c r="M1095" s="2" t="s">
        <v>34</v>
      </c>
      <c r="N1095" s="11">
        <v>0.0</v>
      </c>
      <c r="O1095" s="12">
        <v>29.0</v>
      </c>
      <c r="P1095" s="13">
        <v>0.36</v>
      </c>
      <c r="Q1095" s="13">
        <v>79.0</v>
      </c>
      <c r="R1095" s="13">
        <f t="shared" si="1"/>
        <v>79</v>
      </c>
      <c r="S1095" s="14">
        <f t="shared" si="2"/>
        <v>26.33333333</v>
      </c>
      <c r="T1095" s="14">
        <f t="shared" si="3"/>
        <v>0.3670886076</v>
      </c>
      <c r="U1095" s="15" t="str">
        <f>vlookup(F1095,'Sub categories'!$A:$C,3,False)</f>
        <v>Furnishings</v>
      </c>
      <c r="V1095" s="16">
        <f t="shared" si="4"/>
        <v>9</v>
      </c>
      <c r="W1095" s="17">
        <f t="array" ref="W1095">INDEX(shipping_prices!$C$1:$F2322,MATCH(I1095,shipping_prices!$A$1:$A2322,0),MATCH(M1095,shipping_prices!$C$1:$F$1,0))</f>
        <v>10.99</v>
      </c>
      <c r="X1095" s="15" t="str">
        <f t="shared" si="5"/>
        <v>Denny JoySan FranciscoCalifornia</v>
      </c>
      <c r="Y1095" s="15" t="str">
        <f t="shared" si="6"/>
        <v>Low</v>
      </c>
    </row>
    <row r="1096" hidden="1">
      <c r="A1096" s="1">
        <v>42261.0</v>
      </c>
      <c r="B1096" s="2" t="s">
        <v>2177</v>
      </c>
      <c r="C1096" s="2">
        <v>5.0</v>
      </c>
      <c r="D1096" s="2" t="s">
        <v>2178</v>
      </c>
      <c r="E1096" s="2" t="s">
        <v>37</v>
      </c>
      <c r="F1096" s="2" t="s">
        <v>101</v>
      </c>
      <c r="G1096" s="2" t="s">
        <v>39</v>
      </c>
      <c r="H1096" s="2" t="s">
        <v>79</v>
      </c>
      <c r="I1096" s="2" t="s">
        <v>1790</v>
      </c>
      <c r="J1096" s="2" t="s">
        <v>97</v>
      </c>
      <c r="K1096" s="2" t="s">
        <v>77</v>
      </c>
      <c r="L1096" s="10">
        <v>42272.0</v>
      </c>
      <c r="M1096" s="2" t="s">
        <v>90</v>
      </c>
      <c r="N1096" s="11">
        <v>0.0</v>
      </c>
      <c r="O1096" s="12">
        <v>241.0</v>
      </c>
      <c r="P1096" s="13">
        <v>0.49</v>
      </c>
      <c r="Q1096" s="13">
        <v>492.0</v>
      </c>
      <c r="R1096" s="13">
        <f t="shared" si="1"/>
        <v>492</v>
      </c>
      <c r="S1096" s="14">
        <f t="shared" si="2"/>
        <v>98.4</v>
      </c>
      <c r="T1096" s="14">
        <f t="shared" si="3"/>
        <v>0.4898373984</v>
      </c>
      <c r="U1096" s="15" t="str">
        <f>vlookup(F1096,'Sub categories'!$A:$C,3,False)</f>
        <v>Labels</v>
      </c>
      <c r="V1096" s="16">
        <f t="shared" si="4"/>
        <v>11</v>
      </c>
      <c r="W1096" s="17">
        <f t="array" ref="W1096">INDEX(shipping_prices!$C$1:$F2323,MATCH(I1096,shipping_prices!$A$1:$A2323,0),MATCH(M1096,shipping_prices!$C$1:$F$1,0))</f>
        <v>8.1</v>
      </c>
      <c r="X1096" s="15" t="str">
        <f t="shared" si="5"/>
        <v>Heather KirklandDetroitMichigan</v>
      </c>
      <c r="Y1096" s="15" t="str">
        <f t="shared" si="6"/>
        <v>High</v>
      </c>
    </row>
    <row r="1097" hidden="1">
      <c r="A1097" s="1">
        <v>42261.0</v>
      </c>
      <c r="B1097" s="2" t="s">
        <v>2179</v>
      </c>
      <c r="C1097" s="2">
        <v>7.0</v>
      </c>
      <c r="D1097" s="2" t="s">
        <v>1193</v>
      </c>
      <c r="E1097" s="2" t="s">
        <v>27</v>
      </c>
      <c r="F1097" s="2" t="s">
        <v>231</v>
      </c>
      <c r="G1097" s="2" t="s">
        <v>39</v>
      </c>
      <c r="H1097" s="2" t="s">
        <v>79</v>
      </c>
      <c r="I1097" s="2" t="s">
        <v>1790</v>
      </c>
      <c r="J1097" s="2" t="s">
        <v>97</v>
      </c>
      <c r="K1097" s="2" t="s">
        <v>77</v>
      </c>
      <c r="L1097" s="10">
        <v>42267.0</v>
      </c>
      <c r="M1097" s="2" t="s">
        <v>34</v>
      </c>
      <c r="N1097" s="11">
        <v>0.0</v>
      </c>
      <c r="O1097" s="12">
        <v>52.0</v>
      </c>
      <c r="P1097" s="13">
        <v>0.5</v>
      </c>
      <c r="Q1097" s="13">
        <v>104.0</v>
      </c>
      <c r="R1097" s="13">
        <f t="shared" si="1"/>
        <v>104</v>
      </c>
      <c r="S1097" s="14">
        <f t="shared" si="2"/>
        <v>14.85714286</v>
      </c>
      <c r="T1097" s="14">
        <f t="shared" si="3"/>
        <v>0.5</v>
      </c>
      <c r="U1097" s="15" t="str">
        <f>vlookup(F1097,'Sub categories'!$A:$C,3,False)</f>
        <v>Labels</v>
      </c>
      <c r="V1097" s="16">
        <f t="shared" si="4"/>
        <v>6</v>
      </c>
      <c r="W1097" s="17">
        <f t="array" ref="W1097">INDEX(shipping_prices!$C$1:$F2324,MATCH(I1097,shipping_prices!$A$1:$A2324,0),MATCH(M1097,shipping_prices!$C$1:$F$1,0))</f>
        <v>5.45</v>
      </c>
      <c r="X1097" s="15" t="str">
        <f t="shared" si="5"/>
        <v>Maribeth SchnellingDetroitMichigan</v>
      </c>
      <c r="Y1097" s="15" t="str">
        <f t="shared" si="6"/>
        <v>High</v>
      </c>
    </row>
    <row r="1098">
      <c r="A1098" s="1">
        <v>42261.0</v>
      </c>
      <c r="B1098" s="2" t="s">
        <v>2180</v>
      </c>
      <c r="C1098" s="2">
        <v>3.0</v>
      </c>
      <c r="D1098" s="2" t="s">
        <v>2181</v>
      </c>
      <c r="E1098" s="2" t="s">
        <v>27</v>
      </c>
      <c r="F1098" s="2" t="s">
        <v>385</v>
      </c>
      <c r="G1098" s="2" t="s">
        <v>45</v>
      </c>
      <c r="H1098" s="2" t="s">
        <v>130</v>
      </c>
      <c r="I1098" s="2" t="s">
        <v>158</v>
      </c>
      <c r="J1098" s="2" t="s">
        <v>159</v>
      </c>
      <c r="K1098" s="2" t="s">
        <v>43</v>
      </c>
      <c r="L1098" s="10">
        <v>42267.0</v>
      </c>
      <c r="M1098" s="2" t="s">
        <v>34</v>
      </c>
      <c r="N1098" s="11">
        <v>0.0</v>
      </c>
      <c r="O1098" s="12">
        <v>3.0</v>
      </c>
      <c r="P1098" s="13">
        <v>0.42</v>
      </c>
      <c r="Q1098" s="13">
        <v>6.0</v>
      </c>
      <c r="R1098" s="13">
        <f t="shared" si="1"/>
        <v>6</v>
      </c>
      <c r="S1098" s="14">
        <f t="shared" si="2"/>
        <v>2</v>
      </c>
      <c r="T1098" s="14">
        <f t="shared" si="3"/>
        <v>0.5</v>
      </c>
      <c r="U1098" s="15" t="str">
        <f>vlookup(F1098,'Sub categories'!$A:$C,3,False)</f>
        <v>Furnishings</v>
      </c>
      <c r="V1098" s="16">
        <f t="shared" si="4"/>
        <v>6</v>
      </c>
      <c r="W1098" s="17">
        <f t="array" ref="W1098">INDEX(shipping_prices!$C$1:$F2325,MATCH(I1098,shipping_prices!$A$1:$A2325,0),MATCH(M1098,shipping_prices!$C$1:$F$1,0))</f>
        <v>7</v>
      </c>
      <c r="X1098" s="15" t="str">
        <f t="shared" si="5"/>
        <v>Gary HwangSeattleWashington</v>
      </c>
      <c r="Y1098" s="15" t="str">
        <f t="shared" si="6"/>
        <v>Low</v>
      </c>
    </row>
    <row r="1099" hidden="1">
      <c r="A1099" s="1">
        <v>42261.0</v>
      </c>
      <c r="B1099" s="2" t="s">
        <v>2180</v>
      </c>
      <c r="C1099" s="2">
        <v>5.0</v>
      </c>
      <c r="D1099" s="2" t="s">
        <v>2181</v>
      </c>
      <c r="E1099" s="2" t="s">
        <v>27</v>
      </c>
      <c r="F1099" s="2" t="s">
        <v>2182</v>
      </c>
      <c r="G1099" s="2" t="s">
        <v>39</v>
      </c>
      <c r="H1099" s="2" t="s">
        <v>79</v>
      </c>
      <c r="I1099" s="2" t="s">
        <v>158</v>
      </c>
      <c r="J1099" s="2" t="s">
        <v>159</v>
      </c>
      <c r="K1099" s="2" t="s">
        <v>43</v>
      </c>
      <c r="L1099" s="10">
        <v>42267.0</v>
      </c>
      <c r="M1099" s="2" t="s">
        <v>34</v>
      </c>
      <c r="N1099" s="11">
        <v>0.0</v>
      </c>
      <c r="O1099" s="12">
        <v>9.0</v>
      </c>
      <c r="P1099" s="13">
        <v>0.5</v>
      </c>
      <c r="Q1099" s="13">
        <v>18.0</v>
      </c>
      <c r="R1099" s="13">
        <f t="shared" si="1"/>
        <v>18</v>
      </c>
      <c r="S1099" s="14">
        <f t="shared" si="2"/>
        <v>3.6</v>
      </c>
      <c r="T1099" s="14">
        <f t="shared" si="3"/>
        <v>0.5</v>
      </c>
      <c r="U1099" s="15" t="str">
        <f>vlookup(F1099,'Sub categories'!$A:$C,3,False)</f>
        <v>Fasteners</v>
      </c>
      <c r="V1099" s="16">
        <f t="shared" si="4"/>
        <v>6</v>
      </c>
      <c r="W1099" s="17">
        <f t="array" ref="W1099">INDEX(shipping_prices!$C$1:$F2326,MATCH(I1099,shipping_prices!$A$1:$A2326,0),MATCH(M1099,shipping_prices!$C$1:$F$1,0))</f>
        <v>7</v>
      </c>
      <c r="X1099" s="15" t="str">
        <f t="shared" si="5"/>
        <v>Gary HwangSeattleWashington</v>
      </c>
      <c r="Y1099" s="15" t="str">
        <f t="shared" si="6"/>
        <v>Low</v>
      </c>
    </row>
    <row r="1100" hidden="1">
      <c r="A1100" s="1">
        <v>42261.0</v>
      </c>
      <c r="B1100" s="2" t="s">
        <v>2180</v>
      </c>
      <c r="C1100" s="2">
        <v>3.0</v>
      </c>
      <c r="D1100" s="2" t="s">
        <v>2181</v>
      </c>
      <c r="E1100" s="2" t="s">
        <v>27</v>
      </c>
      <c r="F1100" s="2" t="s">
        <v>2183</v>
      </c>
      <c r="G1100" s="2" t="s">
        <v>39</v>
      </c>
      <c r="H1100" s="2" t="s">
        <v>182</v>
      </c>
      <c r="I1100" s="2" t="s">
        <v>158</v>
      </c>
      <c r="J1100" s="2" t="s">
        <v>159</v>
      </c>
      <c r="K1100" s="2" t="s">
        <v>43</v>
      </c>
      <c r="L1100" s="10">
        <v>42267.0</v>
      </c>
      <c r="M1100" s="2" t="s">
        <v>34</v>
      </c>
      <c r="N1100" s="11">
        <v>0.2</v>
      </c>
      <c r="O1100" s="12">
        <v>1062.0</v>
      </c>
      <c r="P1100" s="13">
        <v>0.33</v>
      </c>
      <c r="Q1100" s="13">
        <v>3266.0</v>
      </c>
      <c r="R1100" s="13">
        <f t="shared" si="1"/>
        <v>4082.5</v>
      </c>
      <c r="S1100" s="14">
        <f t="shared" si="2"/>
        <v>1360.833333</v>
      </c>
      <c r="T1100" s="14">
        <f t="shared" si="3"/>
        <v>0.3251684017</v>
      </c>
      <c r="U1100" s="15" t="str">
        <f>vlookup(F1100,'Sub categories'!$A:$C,3,False)</f>
        <v>Binders</v>
      </c>
      <c r="V1100" s="16">
        <f t="shared" si="4"/>
        <v>6</v>
      </c>
      <c r="W1100" s="17">
        <f t="array" ref="W1100">INDEX(shipping_prices!$C$1:$F2327,MATCH(I1100,shipping_prices!$A$1:$A2327,0),MATCH(M1100,shipping_prices!$C$1:$F$1,0))</f>
        <v>7</v>
      </c>
      <c r="X1100" s="15" t="str">
        <f t="shared" si="5"/>
        <v>Gary HwangSeattleWashington</v>
      </c>
      <c r="Y1100" s="15" t="str">
        <f t="shared" si="6"/>
        <v>High</v>
      </c>
    </row>
    <row r="1101" hidden="1">
      <c r="A1101" s="1">
        <v>42261.0</v>
      </c>
      <c r="B1101" s="2" t="s">
        <v>2184</v>
      </c>
      <c r="C1101" s="2">
        <v>7.0</v>
      </c>
      <c r="D1101" s="2" t="s">
        <v>2185</v>
      </c>
      <c r="E1101" s="2" t="s">
        <v>27</v>
      </c>
      <c r="F1101" s="2" t="s">
        <v>318</v>
      </c>
      <c r="G1101" s="2" t="s">
        <v>29</v>
      </c>
      <c r="H1101" s="2" t="s">
        <v>319</v>
      </c>
      <c r="I1101" s="2" t="s">
        <v>1785</v>
      </c>
      <c r="J1101" s="2" t="s">
        <v>32</v>
      </c>
      <c r="K1101" s="2" t="s">
        <v>33</v>
      </c>
      <c r="L1101" s="10">
        <v>42270.0</v>
      </c>
      <c r="M1101" s="2" t="s">
        <v>34</v>
      </c>
      <c r="N1101" s="11">
        <v>0.0</v>
      </c>
      <c r="O1101" s="12">
        <v>1228.0</v>
      </c>
      <c r="P1101" s="13">
        <v>0.27</v>
      </c>
      <c r="Q1101" s="13">
        <v>4549.0</v>
      </c>
      <c r="R1101" s="13">
        <f t="shared" si="1"/>
        <v>4549</v>
      </c>
      <c r="S1101" s="14">
        <f t="shared" si="2"/>
        <v>649.8571429</v>
      </c>
      <c r="T1101" s="14">
        <f t="shared" si="3"/>
        <v>0.2699494394</v>
      </c>
      <c r="U1101" s="15" t="str">
        <f>vlookup(F1101,'Sub categories'!$A:$C,3,False)</f>
        <v>Phones</v>
      </c>
      <c r="V1101" s="16">
        <f t="shared" si="4"/>
        <v>9</v>
      </c>
      <c r="W1101" s="17">
        <f t="array" ref="W1101">INDEX(shipping_prices!$C$1:$F2328,MATCH(I1101,shipping_prices!$A$1:$A2328,0),MATCH(M1101,shipping_prices!$C$1:$F$1,0))</f>
        <v>6.72</v>
      </c>
      <c r="X1101" s="15" t="str">
        <f t="shared" si="5"/>
        <v>John MurrayJamestownNew York</v>
      </c>
      <c r="Y1101" s="15" t="str">
        <f t="shared" si="6"/>
        <v>High</v>
      </c>
    </row>
    <row r="1102" hidden="1">
      <c r="A1102" s="1">
        <v>42261.0</v>
      </c>
      <c r="B1102" s="2" t="s">
        <v>2186</v>
      </c>
      <c r="C1102" s="2">
        <v>7.0</v>
      </c>
      <c r="D1102" s="2" t="s">
        <v>1698</v>
      </c>
      <c r="E1102" s="2" t="s">
        <v>27</v>
      </c>
      <c r="F1102" s="2" t="s">
        <v>2187</v>
      </c>
      <c r="G1102" s="2" t="s">
        <v>39</v>
      </c>
      <c r="H1102" s="2" t="s">
        <v>79</v>
      </c>
      <c r="I1102" s="2" t="s">
        <v>41</v>
      </c>
      <c r="J1102" s="2" t="s">
        <v>42</v>
      </c>
      <c r="K1102" s="2" t="s">
        <v>43</v>
      </c>
      <c r="L1102" s="10">
        <v>42272.0</v>
      </c>
      <c r="M1102" s="2" t="s">
        <v>90</v>
      </c>
      <c r="N1102" s="11">
        <v>0.0</v>
      </c>
      <c r="O1102" s="12">
        <v>29.0</v>
      </c>
      <c r="P1102" s="13">
        <v>0.46</v>
      </c>
      <c r="Q1102" s="13">
        <v>63.0</v>
      </c>
      <c r="R1102" s="13">
        <f t="shared" si="1"/>
        <v>63</v>
      </c>
      <c r="S1102" s="14">
        <f t="shared" si="2"/>
        <v>9</v>
      </c>
      <c r="T1102" s="14">
        <f t="shared" si="3"/>
        <v>0.4603174603</v>
      </c>
      <c r="U1102" s="15" t="str">
        <f>vlookup(F1102,'Sub categories'!$A:$C,3,False)</f>
        <v>Paper</v>
      </c>
      <c r="V1102" s="16">
        <f t="shared" si="4"/>
        <v>11</v>
      </c>
      <c r="W1102" s="17">
        <f t="array" ref="W1102">INDEX(shipping_prices!$C$1:$F2329,MATCH(I1102,shipping_prices!$A$1:$A2329,0),MATCH(M1102,shipping_prices!$C$1:$F$1,0))</f>
        <v>2.77</v>
      </c>
      <c r="X1102" s="15" t="str">
        <f t="shared" si="5"/>
        <v>Jeremy PistekSan FranciscoCalifornia</v>
      </c>
      <c r="Y1102" s="15" t="str">
        <f t="shared" si="6"/>
        <v>Low</v>
      </c>
    </row>
    <row r="1103" hidden="1">
      <c r="A1103" s="1">
        <v>42261.0</v>
      </c>
      <c r="B1103" s="2" t="s">
        <v>2186</v>
      </c>
      <c r="C1103" s="2">
        <v>6.0</v>
      </c>
      <c r="D1103" s="2" t="s">
        <v>1698</v>
      </c>
      <c r="E1103" s="2" t="s">
        <v>27</v>
      </c>
      <c r="F1103" s="2" t="s">
        <v>569</v>
      </c>
      <c r="G1103" s="2" t="s">
        <v>39</v>
      </c>
      <c r="H1103" s="2" t="s">
        <v>570</v>
      </c>
      <c r="I1103" s="2" t="s">
        <v>41</v>
      </c>
      <c r="J1103" s="2" t="s">
        <v>42</v>
      </c>
      <c r="K1103" s="2" t="s">
        <v>43</v>
      </c>
      <c r="L1103" s="10">
        <v>42272.0</v>
      </c>
      <c r="M1103" s="2" t="s">
        <v>90</v>
      </c>
      <c r="N1103" s="11">
        <v>0.0</v>
      </c>
      <c r="O1103" s="12">
        <v>25.0</v>
      </c>
      <c r="P1103" s="13">
        <v>0.27</v>
      </c>
      <c r="Q1103" s="13">
        <v>93.0</v>
      </c>
      <c r="R1103" s="13">
        <f t="shared" si="1"/>
        <v>93</v>
      </c>
      <c r="S1103" s="14">
        <f t="shared" si="2"/>
        <v>15.5</v>
      </c>
      <c r="T1103" s="14">
        <f t="shared" si="3"/>
        <v>0.2688172043</v>
      </c>
      <c r="U1103" s="15" t="str">
        <f>vlookup(F1103,'Sub categories'!$A:$C,3,False)</f>
        <v>Storage</v>
      </c>
      <c r="V1103" s="16">
        <f t="shared" si="4"/>
        <v>11</v>
      </c>
      <c r="W1103" s="17">
        <f t="array" ref="W1103">INDEX(shipping_prices!$C$1:$F2330,MATCH(I1103,shipping_prices!$A$1:$A2330,0),MATCH(M1103,shipping_prices!$C$1:$F$1,0))</f>
        <v>2.77</v>
      </c>
      <c r="X1103" s="15" t="str">
        <f t="shared" si="5"/>
        <v>Jeremy PistekSan FranciscoCalifornia</v>
      </c>
      <c r="Y1103" s="15" t="str">
        <f t="shared" si="6"/>
        <v>Low</v>
      </c>
    </row>
    <row r="1104" hidden="1">
      <c r="A1104" s="1">
        <v>42261.0</v>
      </c>
      <c r="B1104" s="2" t="s">
        <v>2186</v>
      </c>
      <c r="C1104" s="2">
        <v>5.0</v>
      </c>
      <c r="D1104" s="2" t="s">
        <v>1698</v>
      </c>
      <c r="E1104" s="2" t="s">
        <v>27</v>
      </c>
      <c r="F1104" s="2" t="s">
        <v>2188</v>
      </c>
      <c r="G1104" s="2" t="s">
        <v>39</v>
      </c>
      <c r="H1104" s="2" t="s">
        <v>51</v>
      </c>
      <c r="I1104" s="2" t="s">
        <v>41</v>
      </c>
      <c r="J1104" s="2" t="s">
        <v>42</v>
      </c>
      <c r="K1104" s="2" t="s">
        <v>43</v>
      </c>
      <c r="L1104" s="10">
        <v>42272.0</v>
      </c>
      <c r="M1104" s="2" t="s">
        <v>90</v>
      </c>
      <c r="N1104" s="11">
        <v>0.0</v>
      </c>
      <c r="O1104" s="12">
        <v>46.0</v>
      </c>
      <c r="P1104" s="13">
        <v>0.48</v>
      </c>
      <c r="Q1104" s="13">
        <v>95.0</v>
      </c>
      <c r="R1104" s="13">
        <f t="shared" si="1"/>
        <v>95</v>
      </c>
      <c r="S1104" s="14">
        <f t="shared" si="2"/>
        <v>19</v>
      </c>
      <c r="T1104" s="14">
        <f t="shared" si="3"/>
        <v>0.4842105263</v>
      </c>
      <c r="U1104" s="15" t="str">
        <f>vlookup(F1104,'Sub categories'!$A:$C,3,False)</f>
        <v>Paper</v>
      </c>
      <c r="V1104" s="16">
        <f t="shared" si="4"/>
        <v>11</v>
      </c>
      <c r="W1104" s="17">
        <f t="array" ref="W1104">INDEX(shipping_prices!$C$1:$F2331,MATCH(I1104,shipping_prices!$A$1:$A2331,0),MATCH(M1104,shipping_prices!$C$1:$F$1,0))</f>
        <v>2.77</v>
      </c>
      <c r="X1104" s="15" t="str">
        <f t="shared" si="5"/>
        <v>Jeremy PistekSan FranciscoCalifornia</v>
      </c>
      <c r="Y1104" s="15" t="str">
        <f t="shared" si="6"/>
        <v>High</v>
      </c>
    </row>
    <row r="1105">
      <c r="A1105" s="1">
        <v>42261.0</v>
      </c>
      <c r="B1105" s="2" t="s">
        <v>2186</v>
      </c>
      <c r="C1105" s="2">
        <v>2.0</v>
      </c>
      <c r="D1105" s="2" t="s">
        <v>1698</v>
      </c>
      <c r="E1105" s="2" t="s">
        <v>27</v>
      </c>
      <c r="F1105" s="2" t="s">
        <v>2189</v>
      </c>
      <c r="G1105" s="2" t="s">
        <v>45</v>
      </c>
      <c r="H1105" s="2" t="s">
        <v>472</v>
      </c>
      <c r="I1105" s="2" t="s">
        <v>41</v>
      </c>
      <c r="J1105" s="2" t="s">
        <v>42</v>
      </c>
      <c r="K1105" s="2" t="s">
        <v>43</v>
      </c>
      <c r="L1105" s="10">
        <v>42272.0</v>
      </c>
      <c r="M1105" s="2" t="s">
        <v>90</v>
      </c>
      <c r="N1105" s="11">
        <v>0.15</v>
      </c>
      <c r="O1105" s="12">
        <v>10.0</v>
      </c>
      <c r="P1105" s="13">
        <v>0.05</v>
      </c>
      <c r="Q1105" s="13">
        <v>223.0</v>
      </c>
      <c r="R1105" s="13">
        <f t="shared" si="1"/>
        <v>262.3529412</v>
      </c>
      <c r="S1105" s="14">
        <f t="shared" si="2"/>
        <v>131.1764706</v>
      </c>
      <c r="T1105" s="14">
        <f t="shared" si="3"/>
        <v>0.04484304933</v>
      </c>
      <c r="U1105" s="15" t="str">
        <f>vlookup(F1105,'Sub categories'!$A:$C,3,False)</f>
        <v>Bookcases</v>
      </c>
      <c r="V1105" s="16">
        <f t="shared" si="4"/>
        <v>11</v>
      </c>
      <c r="W1105" s="17">
        <f t="array" ref="W1105">INDEX(shipping_prices!$C$1:$F2332,MATCH(I1105,shipping_prices!$A$1:$A2332,0),MATCH(M1105,shipping_prices!$C$1:$F$1,0))</f>
        <v>2.77</v>
      </c>
      <c r="X1105" s="15" t="str">
        <f t="shared" si="5"/>
        <v>Jeremy PistekSan FranciscoCalifornia</v>
      </c>
      <c r="Y1105" s="15" t="str">
        <f t="shared" si="6"/>
        <v>Low</v>
      </c>
    </row>
    <row r="1106" hidden="1">
      <c r="A1106" s="1">
        <v>42261.0</v>
      </c>
      <c r="B1106" s="2" t="s">
        <v>2186</v>
      </c>
      <c r="C1106" s="2">
        <v>3.0</v>
      </c>
      <c r="D1106" s="2" t="s">
        <v>1698</v>
      </c>
      <c r="E1106" s="2" t="s">
        <v>27</v>
      </c>
      <c r="F1106" s="2" t="s">
        <v>858</v>
      </c>
      <c r="G1106" s="2" t="s">
        <v>39</v>
      </c>
      <c r="H1106" s="2" t="s">
        <v>288</v>
      </c>
      <c r="I1106" s="2" t="s">
        <v>41</v>
      </c>
      <c r="J1106" s="2" t="s">
        <v>42</v>
      </c>
      <c r="K1106" s="2" t="s">
        <v>43</v>
      </c>
      <c r="L1106" s="10">
        <v>42272.0</v>
      </c>
      <c r="M1106" s="2" t="s">
        <v>90</v>
      </c>
      <c r="N1106" s="11">
        <v>0.0</v>
      </c>
      <c r="O1106" s="12">
        <v>3.0</v>
      </c>
      <c r="P1106" s="13">
        <v>0.01</v>
      </c>
      <c r="Q1106" s="13">
        <v>341.0</v>
      </c>
      <c r="R1106" s="13">
        <f t="shared" si="1"/>
        <v>341</v>
      </c>
      <c r="S1106" s="14">
        <f t="shared" si="2"/>
        <v>113.6666667</v>
      </c>
      <c r="T1106" s="14">
        <f t="shared" si="3"/>
        <v>0.008797653959</v>
      </c>
      <c r="U1106" s="15" t="str">
        <f>vlookup(F1106,'Sub categories'!$A:$C,3,False)</f>
        <v>Storage</v>
      </c>
      <c r="V1106" s="16">
        <f t="shared" si="4"/>
        <v>11</v>
      </c>
      <c r="W1106" s="17">
        <f t="array" ref="W1106">INDEX(shipping_prices!$C$1:$F2333,MATCH(I1106,shipping_prices!$A$1:$A2333,0),MATCH(M1106,shipping_prices!$C$1:$F$1,0))</f>
        <v>2.77</v>
      </c>
      <c r="X1106" s="15" t="str">
        <f t="shared" si="5"/>
        <v>Jeremy PistekSan FranciscoCalifornia</v>
      </c>
      <c r="Y1106" s="15" t="str">
        <f t="shared" si="6"/>
        <v>Low</v>
      </c>
    </row>
    <row r="1107" hidden="1">
      <c r="A1107" s="1">
        <v>42261.0</v>
      </c>
      <c r="B1107" s="2" t="s">
        <v>2186</v>
      </c>
      <c r="C1107" s="2">
        <v>4.0</v>
      </c>
      <c r="D1107" s="2" t="s">
        <v>1698</v>
      </c>
      <c r="E1107" s="2" t="s">
        <v>27</v>
      </c>
      <c r="F1107" s="2" t="s">
        <v>2190</v>
      </c>
      <c r="G1107" s="2" t="s">
        <v>29</v>
      </c>
      <c r="H1107" s="2" t="s">
        <v>503</v>
      </c>
      <c r="I1107" s="2" t="s">
        <v>41</v>
      </c>
      <c r="J1107" s="2" t="s">
        <v>42</v>
      </c>
      <c r="K1107" s="2" t="s">
        <v>43</v>
      </c>
      <c r="L1107" s="10">
        <v>42272.0</v>
      </c>
      <c r="M1107" s="2" t="s">
        <v>90</v>
      </c>
      <c r="N1107" s="11">
        <v>0.2</v>
      </c>
      <c r="O1107" s="12">
        <v>88.0</v>
      </c>
      <c r="P1107" s="13">
        <v>0.13</v>
      </c>
      <c r="Q1107" s="13">
        <v>704.0</v>
      </c>
      <c r="R1107" s="13">
        <f t="shared" si="1"/>
        <v>880</v>
      </c>
      <c r="S1107" s="14">
        <f t="shared" si="2"/>
        <v>220</v>
      </c>
      <c r="T1107" s="14">
        <f t="shared" si="3"/>
        <v>0.125</v>
      </c>
      <c r="U1107" s="15" t="str">
        <f>vlookup(F1107,'Sub categories'!$A:$C,3,False)</f>
        <v>Phones</v>
      </c>
      <c r="V1107" s="16">
        <f t="shared" si="4"/>
        <v>11</v>
      </c>
      <c r="W1107" s="17">
        <f t="array" ref="W1107">INDEX(shipping_prices!$C$1:$F2334,MATCH(I1107,shipping_prices!$A$1:$A2334,0),MATCH(M1107,shipping_prices!$C$1:$F$1,0))</f>
        <v>2.77</v>
      </c>
      <c r="X1107" s="15" t="str">
        <f t="shared" si="5"/>
        <v>Jeremy PistekSan FranciscoCalifornia</v>
      </c>
      <c r="Y1107" s="15" t="str">
        <f t="shared" si="6"/>
        <v>High</v>
      </c>
    </row>
    <row r="1108" hidden="1">
      <c r="A1108" s="1">
        <v>42262.0</v>
      </c>
      <c r="B1108" s="2" t="s">
        <v>2191</v>
      </c>
      <c r="C1108" s="2">
        <v>5.0</v>
      </c>
      <c r="D1108" s="2" t="s">
        <v>332</v>
      </c>
      <c r="E1108" s="2" t="s">
        <v>37</v>
      </c>
      <c r="F1108" s="2" t="s">
        <v>2192</v>
      </c>
      <c r="G1108" s="2" t="s">
        <v>39</v>
      </c>
      <c r="H1108" s="2" t="s">
        <v>193</v>
      </c>
      <c r="I1108" s="2" t="s">
        <v>163</v>
      </c>
      <c r="J1108" s="2" t="s">
        <v>164</v>
      </c>
      <c r="K1108" s="2" t="s">
        <v>33</v>
      </c>
      <c r="L1108" s="10">
        <v>42266.0</v>
      </c>
      <c r="M1108" s="2" t="s">
        <v>34</v>
      </c>
      <c r="N1108" s="11">
        <v>0.7</v>
      </c>
      <c r="O1108" s="12">
        <v>-5.0</v>
      </c>
      <c r="P1108" s="13">
        <v>-0.77</v>
      </c>
      <c r="Q1108" s="13">
        <v>6.0</v>
      </c>
      <c r="R1108" s="13">
        <f t="shared" si="1"/>
        <v>20</v>
      </c>
      <c r="S1108" s="14">
        <f t="shared" si="2"/>
        <v>4</v>
      </c>
      <c r="T1108" s="14">
        <f t="shared" si="3"/>
        <v>-0.8333333333</v>
      </c>
      <c r="U1108" s="15" t="str">
        <f>vlookup(F1108,'Sub categories'!$A:$C,3,False)</f>
        <v>Binders</v>
      </c>
      <c r="V1108" s="16">
        <f t="shared" si="4"/>
        <v>4</v>
      </c>
      <c r="W1108" s="17">
        <f t="array" ref="W1108">INDEX(shipping_prices!$C$1:$F2335,MATCH(I1108,shipping_prices!$A$1:$A2335,0),MATCH(M1108,shipping_prices!$C$1:$F$1,0))</f>
        <v>7.98</v>
      </c>
      <c r="X1108" s="15" t="str">
        <f t="shared" si="5"/>
        <v>Craig MolinariPhiladelphiaPennsylvania</v>
      </c>
      <c r="Y1108" s="15" t="str">
        <f t="shared" si="6"/>
        <v>loss</v>
      </c>
    </row>
    <row r="1109">
      <c r="A1109" s="1">
        <v>42262.0</v>
      </c>
      <c r="B1109" s="2" t="s">
        <v>2191</v>
      </c>
      <c r="C1109" s="2">
        <v>1.0</v>
      </c>
      <c r="D1109" s="2" t="s">
        <v>332</v>
      </c>
      <c r="E1109" s="2" t="s">
        <v>37</v>
      </c>
      <c r="F1109" s="2" t="s">
        <v>1023</v>
      </c>
      <c r="G1109" s="2" t="s">
        <v>45</v>
      </c>
      <c r="H1109" s="2" t="s">
        <v>1024</v>
      </c>
      <c r="I1109" s="2" t="s">
        <v>163</v>
      </c>
      <c r="J1109" s="2" t="s">
        <v>164</v>
      </c>
      <c r="K1109" s="2" t="s">
        <v>33</v>
      </c>
      <c r="L1109" s="10">
        <v>42266.0</v>
      </c>
      <c r="M1109" s="2" t="s">
        <v>34</v>
      </c>
      <c r="N1109" s="11">
        <v>0.2</v>
      </c>
      <c r="O1109" s="12">
        <v>5.0</v>
      </c>
      <c r="P1109" s="13">
        <v>0.23</v>
      </c>
      <c r="Q1109" s="13">
        <v>21.0</v>
      </c>
      <c r="R1109" s="13">
        <f t="shared" si="1"/>
        <v>26.25</v>
      </c>
      <c r="S1109" s="14">
        <f t="shared" si="2"/>
        <v>26.25</v>
      </c>
      <c r="T1109" s="14">
        <f t="shared" si="3"/>
        <v>0.2380952381</v>
      </c>
      <c r="U1109" s="15" t="str">
        <f>vlookup(F1109,'Sub categories'!$A:$C,3,False)</f>
        <v>Furnishings</v>
      </c>
      <c r="V1109" s="16">
        <f t="shared" si="4"/>
        <v>4</v>
      </c>
      <c r="W1109" s="17">
        <f t="array" ref="W1109">INDEX(shipping_prices!$C$1:$F2336,MATCH(I1109,shipping_prices!$A$1:$A2336,0),MATCH(M1109,shipping_prices!$C$1:$F$1,0))</f>
        <v>7.98</v>
      </c>
      <c r="X1109" s="15" t="str">
        <f t="shared" si="5"/>
        <v>Craig MolinariPhiladelphiaPennsylvania</v>
      </c>
      <c r="Y1109" s="15" t="str">
        <f t="shared" si="6"/>
        <v>Low</v>
      </c>
    </row>
    <row r="1110" hidden="1">
      <c r="A1110" s="1">
        <v>42262.0</v>
      </c>
      <c r="B1110" s="2" t="s">
        <v>2191</v>
      </c>
      <c r="C1110" s="2">
        <v>6.0</v>
      </c>
      <c r="D1110" s="2" t="s">
        <v>332</v>
      </c>
      <c r="E1110" s="2" t="s">
        <v>37</v>
      </c>
      <c r="F1110" s="2" t="s">
        <v>2193</v>
      </c>
      <c r="G1110" s="2" t="s">
        <v>39</v>
      </c>
      <c r="H1110" s="2" t="s">
        <v>146</v>
      </c>
      <c r="I1110" s="2" t="s">
        <v>163</v>
      </c>
      <c r="J1110" s="2" t="s">
        <v>164</v>
      </c>
      <c r="K1110" s="2" t="s">
        <v>33</v>
      </c>
      <c r="L1110" s="10">
        <v>42266.0</v>
      </c>
      <c r="M1110" s="2" t="s">
        <v>34</v>
      </c>
      <c r="N1110" s="11">
        <v>0.2</v>
      </c>
      <c r="O1110" s="12">
        <v>3.0</v>
      </c>
      <c r="P1110" s="13">
        <v>0.08</v>
      </c>
      <c r="Q1110" s="13">
        <v>41.0</v>
      </c>
      <c r="R1110" s="13">
        <f t="shared" si="1"/>
        <v>51.25</v>
      </c>
      <c r="S1110" s="14">
        <f t="shared" si="2"/>
        <v>8.541666667</v>
      </c>
      <c r="T1110" s="14">
        <f t="shared" si="3"/>
        <v>0.07317073171</v>
      </c>
      <c r="U1110" s="15" t="str">
        <f>vlookup(F1110,'Sub categories'!$A:$C,3,False)</f>
        <v>Appliances</v>
      </c>
      <c r="V1110" s="16">
        <f t="shared" si="4"/>
        <v>4</v>
      </c>
      <c r="W1110" s="17">
        <f t="array" ref="W1110">INDEX(shipping_prices!$C$1:$F2337,MATCH(I1110,shipping_prices!$A$1:$A2337,0),MATCH(M1110,shipping_prices!$C$1:$F$1,0))</f>
        <v>7.98</v>
      </c>
      <c r="X1110" s="15" t="str">
        <f t="shared" si="5"/>
        <v>Craig MolinariPhiladelphiaPennsylvania</v>
      </c>
      <c r="Y1110" s="15" t="str">
        <f t="shared" si="6"/>
        <v>Low</v>
      </c>
    </row>
    <row r="1111" hidden="1">
      <c r="A1111" s="1">
        <v>42263.0</v>
      </c>
      <c r="B1111" s="2" t="s">
        <v>2194</v>
      </c>
      <c r="C1111" s="2">
        <v>3.0</v>
      </c>
      <c r="D1111" s="2" t="s">
        <v>2195</v>
      </c>
      <c r="E1111" s="2" t="s">
        <v>27</v>
      </c>
      <c r="F1111" s="2" t="s">
        <v>215</v>
      </c>
      <c r="G1111" s="2" t="s">
        <v>39</v>
      </c>
      <c r="H1111" s="2" t="s">
        <v>216</v>
      </c>
      <c r="I1111" s="2" t="s">
        <v>31</v>
      </c>
      <c r="J1111" s="2" t="s">
        <v>32</v>
      </c>
      <c r="K1111" s="2" t="s">
        <v>33</v>
      </c>
      <c r="L1111" s="10">
        <v>42264.0</v>
      </c>
      <c r="M1111" s="2" t="s">
        <v>34</v>
      </c>
      <c r="N1111" s="11">
        <v>0.0</v>
      </c>
      <c r="O1111" s="12">
        <v>1.0</v>
      </c>
      <c r="P1111" s="13">
        <v>0.27</v>
      </c>
      <c r="Q1111" s="13">
        <v>5.0</v>
      </c>
      <c r="R1111" s="13">
        <f t="shared" si="1"/>
        <v>5</v>
      </c>
      <c r="S1111" s="14">
        <f t="shared" si="2"/>
        <v>1.666666667</v>
      </c>
      <c r="T1111" s="14">
        <f t="shared" si="3"/>
        <v>0.2</v>
      </c>
      <c r="U1111" s="15" t="str">
        <f>vlookup(F1111,'Sub categories'!$A:$C,3,False)</f>
        <v>Art</v>
      </c>
      <c r="V1111" s="16">
        <f t="shared" si="4"/>
        <v>1</v>
      </c>
      <c r="W1111" s="17">
        <f t="array" ref="W1111">INDEX(shipping_prices!$C$1:$F2338,MATCH(I1111,shipping_prices!$A$1:$A2338,0),MATCH(M1111,shipping_prices!$C$1:$F$1,0))</f>
        <v>10.09</v>
      </c>
      <c r="X1111" s="15" t="str">
        <f t="shared" si="5"/>
        <v>Dan CampbellNew York CityNew York</v>
      </c>
      <c r="Y1111" s="15" t="str">
        <f t="shared" si="6"/>
        <v>Low</v>
      </c>
    </row>
    <row r="1112" hidden="1">
      <c r="A1112" s="1">
        <v>42264.0</v>
      </c>
      <c r="B1112" s="2" t="s">
        <v>2196</v>
      </c>
      <c r="C1112" s="2">
        <v>5.0</v>
      </c>
      <c r="D1112" s="2" t="s">
        <v>959</v>
      </c>
      <c r="E1112" s="2" t="s">
        <v>37</v>
      </c>
      <c r="F1112" s="2" t="s">
        <v>2197</v>
      </c>
      <c r="G1112" s="2" t="s">
        <v>39</v>
      </c>
      <c r="H1112" s="2" t="s">
        <v>297</v>
      </c>
      <c r="I1112" s="2" t="s">
        <v>41</v>
      </c>
      <c r="J1112" s="2" t="s">
        <v>42</v>
      </c>
      <c r="K1112" s="2" t="s">
        <v>43</v>
      </c>
      <c r="L1112" s="10">
        <v>42268.0</v>
      </c>
      <c r="M1112" s="2" t="s">
        <v>34</v>
      </c>
      <c r="N1112" s="11">
        <v>0.0</v>
      </c>
      <c r="O1112" s="12">
        <v>12.0</v>
      </c>
      <c r="P1112" s="13">
        <v>0.29</v>
      </c>
      <c r="Q1112" s="13">
        <v>41.0</v>
      </c>
      <c r="R1112" s="13">
        <f t="shared" si="1"/>
        <v>41</v>
      </c>
      <c r="S1112" s="14">
        <f t="shared" si="2"/>
        <v>8.2</v>
      </c>
      <c r="T1112" s="14">
        <f t="shared" si="3"/>
        <v>0.2926829268</v>
      </c>
      <c r="U1112" s="15" t="str">
        <f>vlookup(F1112,'Sub categories'!$A:$C,3,False)</f>
        <v>Supplies</v>
      </c>
      <c r="V1112" s="16">
        <f t="shared" si="4"/>
        <v>4</v>
      </c>
      <c r="W1112" s="17">
        <f t="array" ref="W1112">INDEX(shipping_prices!$C$1:$F2339,MATCH(I1112,shipping_prices!$A$1:$A2339,0),MATCH(M1112,shipping_prices!$C$1:$F$1,0))</f>
        <v>10.99</v>
      </c>
      <c r="X1112" s="15" t="str">
        <f t="shared" si="5"/>
        <v>Nick CrebassaSan FranciscoCalifornia</v>
      </c>
      <c r="Y1112" s="15" t="str">
        <f t="shared" si="6"/>
        <v>Low</v>
      </c>
    </row>
    <row r="1113" hidden="1">
      <c r="A1113" s="1">
        <v>42264.0</v>
      </c>
      <c r="B1113" s="2" t="s">
        <v>2196</v>
      </c>
      <c r="C1113" s="2">
        <v>3.0</v>
      </c>
      <c r="D1113" s="2" t="s">
        <v>959</v>
      </c>
      <c r="E1113" s="2" t="s">
        <v>37</v>
      </c>
      <c r="F1113" s="2" t="s">
        <v>2198</v>
      </c>
      <c r="G1113" s="2" t="s">
        <v>29</v>
      </c>
      <c r="H1113" s="2" t="s">
        <v>554</v>
      </c>
      <c r="I1113" s="2" t="s">
        <v>41</v>
      </c>
      <c r="J1113" s="2" t="s">
        <v>42</v>
      </c>
      <c r="K1113" s="2" t="s">
        <v>43</v>
      </c>
      <c r="L1113" s="10">
        <v>42268.0</v>
      </c>
      <c r="M1113" s="2" t="s">
        <v>34</v>
      </c>
      <c r="N1113" s="11">
        <v>0.0</v>
      </c>
      <c r="O1113" s="12">
        <v>5.0</v>
      </c>
      <c r="P1113" s="13">
        <v>0.11</v>
      </c>
      <c r="Q1113" s="13">
        <v>45.0</v>
      </c>
      <c r="R1113" s="13">
        <f t="shared" si="1"/>
        <v>45</v>
      </c>
      <c r="S1113" s="14">
        <f t="shared" si="2"/>
        <v>15</v>
      </c>
      <c r="T1113" s="14">
        <f t="shared" si="3"/>
        <v>0.1111111111</v>
      </c>
      <c r="U1113" s="15" t="str">
        <f>vlookup(F1113,'Sub categories'!$A:$C,3,False)</f>
        <v>Accessories</v>
      </c>
      <c r="V1113" s="16">
        <f t="shared" si="4"/>
        <v>4</v>
      </c>
      <c r="W1113" s="17">
        <f t="array" ref="W1113">INDEX(shipping_prices!$C$1:$F2340,MATCH(I1113,shipping_prices!$A$1:$A2340,0),MATCH(M1113,shipping_prices!$C$1:$F$1,0))</f>
        <v>10.99</v>
      </c>
      <c r="X1113" s="15" t="str">
        <f t="shared" si="5"/>
        <v>Nick CrebassaSan FranciscoCalifornia</v>
      </c>
      <c r="Y1113" s="15" t="str">
        <f t="shared" si="6"/>
        <v>Low</v>
      </c>
    </row>
    <row r="1114" hidden="1">
      <c r="A1114" s="1">
        <v>42264.0</v>
      </c>
      <c r="B1114" s="2" t="s">
        <v>2196</v>
      </c>
      <c r="C1114" s="2">
        <v>3.0</v>
      </c>
      <c r="D1114" s="2" t="s">
        <v>959</v>
      </c>
      <c r="E1114" s="2" t="s">
        <v>37</v>
      </c>
      <c r="F1114" s="2" t="s">
        <v>732</v>
      </c>
      <c r="G1114" s="2" t="s">
        <v>29</v>
      </c>
      <c r="H1114" s="2" t="s">
        <v>30</v>
      </c>
      <c r="I1114" s="2" t="s">
        <v>41</v>
      </c>
      <c r="J1114" s="2" t="s">
        <v>42</v>
      </c>
      <c r="K1114" s="2" t="s">
        <v>43</v>
      </c>
      <c r="L1114" s="10">
        <v>42268.0</v>
      </c>
      <c r="M1114" s="2" t="s">
        <v>34</v>
      </c>
      <c r="N1114" s="11">
        <v>0.2</v>
      </c>
      <c r="O1114" s="12">
        <v>38.0</v>
      </c>
      <c r="P1114" s="13">
        <v>0.13</v>
      </c>
      <c r="Q1114" s="13">
        <v>302.0</v>
      </c>
      <c r="R1114" s="13">
        <f t="shared" si="1"/>
        <v>377.5</v>
      </c>
      <c r="S1114" s="14">
        <f t="shared" si="2"/>
        <v>125.8333333</v>
      </c>
      <c r="T1114" s="14">
        <f t="shared" si="3"/>
        <v>0.1258278146</v>
      </c>
      <c r="U1114" s="15" t="str">
        <f>vlookup(F1114,'Sub categories'!$A:$C,3,False)</f>
        <v>Phones</v>
      </c>
      <c r="V1114" s="16">
        <f t="shared" si="4"/>
        <v>4</v>
      </c>
      <c r="W1114" s="17">
        <f t="array" ref="W1114">INDEX(shipping_prices!$C$1:$F2341,MATCH(I1114,shipping_prices!$A$1:$A2341,0),MATCH(M1114,shipping_prices!$C$1:$F$1,0))</f>
        <v>10.99</v>
      </c>
      <c r="X1114" s="15" t="str">
        <f t="shared" si="5"/>
        <v>Nick CrebassaSan FranciscoCalifornia</v>
      </c>
      <c r="Y1114" s="15" t="str">
        <f t="shared" si="6"/>
        <v>High</v>
      </c>
    </row>
    <row r="1115" hidden="1">
      <c r="A1115" s="1">
        <v>42264.0</v>
      </c>
      <c r="B1115" s="2" t="s">
        <v>2196</v>
      </c>
      <c r="C1115" s="2">
        <v>6.0</v>
      </c>
      <c r="D1115" s="2" t="s">
        <v>959</v>
      </c>
      <c r="E1115" s="2" t="s">
        <v>37</v>
      </c>
      <c r="F1115" s="2" t="s">
        <v>2199</v>
      </c>
      <c r="G1115" s="2" t="s">
        <v>29</v>
      </c>
      <c r="H1115" s="2" t="s">
        <v>79</v>
      </c>
      <c r="I1115" s="2" t="s">
        <v>41</v>
      </c>
      <c r="J1115" s="2" t="s">
        <v>42</v>
      </c>
      <c r="K1115" s="2" t="s">
        <v>43</v>
      </c>
      <c r="L1115" s="10">
        <v>42268.0</v>
      </c>
      <c r="M1115" s="2" t="s">
        <v>34</v>
      </c>
      <c r="N1115" s="11">
        <v>0.2</v>
      </c>
      <c r="O1115" s="12">
        <v>60.0</v>
      </c>
      <c r="P1115" s="13">
        <v>0.1</v>
      </c>
      <c r="Q1115" s="13">
        <v>605.0</v>
      </c>
      <c r="R1115" s="13">
        <f t="shared" si="1"/>
        <v>756.25</v>
      </c>
      <c r="S1115" s="14">
        <f t="shared" si="2"/>
        <v>126.0416667</v>
      </c>
      <c r="T1115" s="14">
        <f t="shared" si="3"/>
        <v>0.09917355372</v>
      </c>
      <c r="U1115" s="15" t="str">
        <f>vlookup(F1115,'Sub categories'!$A:$C,3,False)</f>
        <v>Phones</v>
      </c>
      <c r="V1115" s="16">
        <f t="shared" si="4"/>
        <v>4</v>
      </c>
      <c r="W1115" s="17">
        <f t="array" ref="W1115">INDEX(shipping_prices!$C$1:$F2342,MATCH(I1115,shipping_prices!$A$1:$A2342,0),MATCH(M1115,shipping_prices!$C$1:$F$1,0))</f>
        <v>10.99</v>
      </c>
      <c r="X1115" s="15" t="str">
        <f t="shared" si="5"/>
        <v>Nick CrebassaSan FranciscoCalifornia</v>
      </c>
      <c r="Y1115" s="15" t="str">
        <f t="shared" si="6"/>
        <v>High</v>
      </c>
    </row>
    <row r="1116" hidden="1">
      <c r="A1116" s="1">
        <v>42264.0</v>
      </c>
      <c r="B1116" s="2" t="s">
        <v>2200</v>
      </c>
      <c r="C1116" s="2">
        <v>3.0</v>
      </c>
      <c r="D1116" s="2" t="s">
        <v>2201</v>
      </c>
      <c r="E1116" s="2" t="s">
        <v>49</v>
      </c>
      <c r="F1116" s="2" t="s">
        <v>2202</v>
      </c>
      <c r="G1116" s="2" t="s">
        <v>39</v>
      </c>
      <c r="H1116" s="2" t="s">
        <v>193</v>
      </c>
      <c r="I1116" s="2" t="s">
        <v>52</v>
      </c>
      <c r="J1116" s="2" t="s">
        <v>53</v>
      </c>
      <c r="K1116" s="2" t="s">
        <v>54</v>
      </c>
      <c r="L1116" s="10">
        <v>42269.0</v>
      </c>
      <c r="M1116" s="2" t="s">
        <v>34</v>
      </c>
      <c r="N1116" s="11">
        <v>0.2</v>
      </c>
      <c r="O1116" s="12">
        <v>1.0</v>
      </c>
      <c r="P1116" s="13">
        <v>0.13</v>
      </c>
      <c r="Q1116" s="13">
        <v>8.0</v>
      </c>
      <c r="R1116" s="13">
        <f t="shared" si="1"/>
        <v>10</v>
      </c>
      <c r="S1116" s="14">
        <f t="shared" si="2"/>
        <v>3.333333333</v>
      </c>
      <c r="T1116" s="14">
        <f t="shared" si="3"/>
        <v>0.125</v>
      </c>
      <c r="U1116" s="15" t="str">
        <f>vlookup(F1116,'Sub categories'!$A:$C,3,False)</f>
        <v>Art</v>
      </c>
      <c r="V1116" s="16">
        <f t="shared" si="4"/>
        <v>5</v>
      </c>
      <c r="W1116" s="17">
        <f t="array" ref="W1116">INDEX(shipping_prices!$C$1:$F2343,MATCH(I1116,shipping_prices!$A$1:$A2343,0),MATCH(M1116,shipping_prices!$C$1:$F$1,0))</f>
        <v>14.61</v>
      </c>
      <c r="X1116" s="15" t="str">
        <f t="shared" si="5"/>
        <v>Sean MillerJacksonvilleFlorida</v>
      </c>
      <c r="Y1116" s="15" t="str">
        <f t="shared" si="6"/>
        <v>Low</v>
      </c>
    </row>
    <row r="1117" hidden="1">
      <c r="A1117" s="1">
        <v>42264.0</v>
      </c>
      <c r="B1117" s="2" t="s">
        <v>2200</v>
      </c>
      <c r="C1117" s="2">
        <v>3.0</v>
      </c>
      <c r="D1117" s="2" t="s">
        <v>2201</v>
      </c>
      <c r="E1117" s="2" t="s">
        <v>49</v>
      </c>
      <c r="F1117" s="2" t="s">
        <v>249</v>
      </c>
      <c r="G1117" s="2" t="s">
        <v>39</v>
      </c>
      <c r="H1117" s="2" t="s">
        <v>79</v>
      </c>
      <c r="I1117" s="2" t="s">
        <v>52</v>
      </c>
      <c r="J1117" s="2" t="s">
        <v>53</v>
      </c>
      <c r="K1117" s="2" t="s">
        <v>54</v>
      </c>
      <c r="L1117" s="10">
        <v>42269.0</v>
      </c>
      <c r="M1117" s="2" t="s">
        <v>34</v>
      </c>
      <c r="N1117" s="11">
        <v>0.2</v>
      </c>
      <c r="O1117" s="12">
        <v>6.0</v>
      </c>
      <c r="P1117" s="13">
        <v>0.31</v>
      </c>
      <c r="Q1117" s="13">
        <v>19.0</v>
      </c>
      <c r="R1117" s="13">
        <f t="shared" si="1"/>
        <v>23.75</v>
      </c>
      <c r="S1117" s="14">
        <f t="shared" si="2"/>
        <v>7.916666667</v>
      </c>
      <c r="T1117" s="14">
        <f t="shared" si="3"/>
        <v>0.3157894737</v>
      </c>
      <c r="U1117" s="15" t="str">
        <f>vlookup(F1117,'Sub categories'!$A:$C,3,False)</f>
        <v>Fasteners</v>
      </c>
      <c r="V1117" s="16">
        <f t="shared" si="4"/>
        <v>5</v>
      </c>
      <c r="W1117" s="17">
        <f t="array" ref="W1117">INDEX(shipping_prices!$C$1:$F2344,MATCH(I1117,shipping_prices!$A$1:$A2344,0),MATCH(M1117,shipping_prices!$C$1:$F$1,0))</f>
        <v>14.61</v>
      </c>
      <c r="X1117" s="15" t="str">
        <f t="shared" si="5"/>
        <v>Sean MillerJacksonvilleFlorida</v>
      </c>
      <c r="Y1117" s="15" t="str">
        <f t="shared" si="6"/>
        <v>Low</v>
      </c>
    </row>
    <row r="1118" hidden="1">
      <c r="A1118" s="1">
        <v>42264.0</v>
      </c>
      <c r="B1118" s="2" t="s">
        <v>2200</v>
      </c>
      <c r="C1118" s="2">
        <v>4.0</v>
      </c>
      <c r="D1118" s="2" t="s">
        <v>2201</v>
      </c>
      <c r="E1118" s="2" t="s">
        <v>49</v>
      </c>
      <c r="F1118" s="2" t="s">
        <v>237</v>
      </c>
      <c r="G1118" s="2" t="s">
        <v>39</v>
      </c>
      <c r="H1118" s="2" t="s">
        <v>51</v>
      </c>
      <c r="I1118" s="2" t="s">
        <v>52</v>
      </c>
      <c r="J1118" s="2" t="s">
        <v>53</v>
      </c>
      <c r="K1118" s="2" t="s">
        <v>54</v>
      </c>
      <c r="L1118" s="10">
        <v>42269.0</v>
      </c>
      <c r="M1118" s="2" t="s">
        <v>34</v>
      </c>
      <c r="N1118" s="11">
        <v>0.2</v>
      </c>
      <c r="O1118" s="12">
        <v>7.0</v>
      </c>
      <c r="P1118" s="13">
        <v>0.35</v>
      </c>
      <c r="Q1118" s="13">
        <v>21.0</v>
      </c>
      <c r="R1118" s="13">
        <f t="shared" si="1"/>
        <v>26.25</v>
      </c>
      <c r="S1118" s="14">
        <f t="shared" si="2"/>
        <v>6.5625</v>
      </c>
      <c r="T1118" s="14">
        <f t="shared" si="3"/>
        <v>0.3333333333</v>
      </c>
      <c r="U1118" s="15" t="str">
        <f>vlookup(F1118,'Sub categories'!$A:$C,3,False)</f>
        <v>Paper</v>
      </c>
      <c r="V1118" s="16">
        <f t="shared" si="4"/>
        <v>5</v>
      </c>
      <c r="W1118" s="17">
        <f t="array" ref="W1118">INDEX(shipping_prices!$C$1:$F2345,MATCH(I1118,shipping_prices!$A$1:$A2345,0),MATCH(M1118,shipping_prices!$C$1:$F$1,0))</f>
        <v>14.61</v>
      </c>
      <c r="X1118" s="15" t="str">
        <f t="shared" si="5"/>
        <v>Sean MillerJacksonvilleFlorida</v>
      </c>
      <c r="Y1118" s="15" t="str">
        <f t="shared" si="6"/>
        <v>Low</v>
      </c>
    </row>
    <row r="1119">
      <c r="A1119" s="1">
        <v>42264.0</v>
      </c>
      <c r="B1119" s="2" t="s">
        <v>2200</v>
      </c>
      <c r="C1119" s="2">
        <v>2.0</v>
      </c>
      <c r="D1119" s="2" t="s">
        <v>2201</v>
      </c>
      <c r="E1119" s="2" t="s">
        <v>49</v>
      </c>
      <c r="F1119" s="2" t="s">
        <v>1707</v>
      </c>
      <c r="G1119" s="2" t="s">
        <v>45</v>
      </c>
      <c r="H1119" s="2" t="s">
        <v>380</v>
      </c>
      <c r="I1119" s="2" t="s">
        <v>52</v>
      </c>
      <c r="J1119" s="2" t="s">
        <v>53</v>
      </c>
      <c r="K1119" s="2" t="s">
        <v>54</v>
      </c>
      <c r="L1119" s="10">
        <v>42269.0</v>
      </c>
      <c r="M1119" s="2" t="s">
        <v>34</v>
      </c>
      <c r="N1119" s="11">
        <v>0.2</v>
      </c>
      <c r="O1119" s="12">
        <v>8.0</v>
      </c>
      <c r="P1119" s="13">
        <v>0.26</v>
      </c>
      <c r="Q1119" s="13">
        <v>31.0</v>
      </c>
      <c r="R1119" s="13">
        <f t="shared" si="1"/>
        <v>38.75</v>
      </c>
      <c r="S1119" s="14">
        <f t="shared" si="2"/>
        <v>19.375</v>
      </c>
      <c r="T1119" s="14">
        <f t="shared" si="3"/>
        <v>0.2580645161</v>
      </c>
      <c r="U1119" s="15" t="str">
        <f>vlookup(F1119,'Sub categories'!$A:$C,3,False)</f>
        <v>Furnishings</v>
      </c>
      <c r="V1119" s="16">
        <f t="shared" si="4"/>
        <v>5</v>
      </c>
      <c r="W1119" s="17">
        <f t="array" ref="W1119">INDEX(shipping_prices!$C$1:$F2346,MATCH(I1119,shipping_prices!$A$1:$A2346,0),MATCH(M1119,shipping_prices!$C$1:$F$1,0))</f>
        <v>14.61</v>
      </c>
      <c r="X1119" s="15" t="str">
        <f t="shared" si="5"/>
        <v>Sean MillerJacksonvilleFlorida</v>
      </c>
      <c r="Y1119" s="15" t="str">
        <f t="shared" si="6"/>
        <v>Low</v>
      </c>
    </row>
    <row r="1120">
      <c r="A1120" s="1">
        <v>42264.0</v>
      </c>
      <c r="B1120" s="2" t="s">
        <v>2200</v>
      </c>
      <c r="C1120" s="2">
        <v>3.0</v>
      </c>
      <c r="D1120" s="2" t="s">
        <v>2201</v>
      </c>
      <c r="E1120" s="2" t="s">
        <v>49</v>
      </c>
      <c r="F1120" s="2" t="s">
        <v>903</v>
      </c>
      <c r="G1120" s="2" t="s">
        <v>45</v>
      </c>
      <c r="H1120" s="2" t="s">
        <v>904</v>
      </c>
      <c r="I1120" s="2" t="s">
        <v>52</v>
      </c>
      <c r="J1120" s="2" t="s">
        <v>53</v>
      </c>
      <c r="K1120" s="2" t="s">
        <v>54</v>
      </c>
      <c r="L1120" s="10">
        <v>42269.0</v>
      </c>
      <c r="M1120" s="2" t="s">
        <v>34</v>
      </c>
      <c r="N1120" s="11">
        <v>0.2</v>
      </c>
      <c r="O1120" s="12">
        <v>15.0</v>
      </c>
      <c r="P1120" s="13">
        <v>0.13</v>
      </c>
      <c r="Q1120" s="13">
        <v>122.0</v>
      </c>
      <c r="R1120" s="13">
        <f t="shared" si="1"/>
        <v>152.5</v>
      </c>
      <c r="S1120" s="14">
        <f t="shared" si="2"/>
        <v>50.83333333</v>
      </c>
      <c r="T1120" s="14">
        <f t="shared" si="3"/>
        <v>0.1229508197</v>
      </c>
      <c r="U1120" s="15" t="str">
        <f>vlookup(F1120,'Sub categories'!$A:$C,3,False)</f>
        <v>Furnishings</v>
      </c>
      <c r="V1120" s="16">
        <f t="shared" si="4"/>
        <v>5</v>
      </c>
      <c r="W1120" s="17">
        <f t="array" ref="W1120">INDEX(shipping_prices!$C$1:$F2347,MATCH(I1120,shipping_prices!$A$1:$A2347,0),MATCH(M1120,shipping_prices!$C$1:$F$1,0))</f>
        <v>14.61</v>
      </c>
      <c r="X1120" s="15" t="str">
        <f t="shared" si="5"/>
        <v>Sean MillerJacksonvilleFlorida</v>
      </c>
      <c r="Y1120" s="15" t="str">
        <f t="shared" si="6"/>
        <v>Low</v>
      </c>
    </row>
    <row r="1121" hidden="1">
      <c r="A1121" s="1">
        <v>42264.0</v>
      </c>
      <c r="B1121" s="2" t="s">
        <v>2200</v>
      </c>
      <c r="C1121" s="2">
        <v>4.0</v>
      </c>
      <c r="D1121" s="2" t="s">
        <v>2201</v>
      </c>
      <c r="E1121" s="2" t="s">
        <v>49</v>
      </c>
      <c r="F1121" s="2" t="s">
        <v>2203</v>
      </c>
      <c r="G1121" s="2" t="s">
        <v>29</v>
      </c>
      <c r="H1121" s="2" t="s">
        <v>1071</v>
      </c>
      <c r="I1121" s="2" t="s">
        <v>52</v>
      </c>
      <c r="J1121" s="2" t="s">
        <v>53</v>
      </c>
      <c r="K1121" s="2" t="s">
        <v>54</v>
      </c>
      <c r="L1121" s="10">
        <v>42269.0</v>
      </c>
      <c r="M1121" s="2" t="s">
        <v>34</v>
      </c>
      <c r="N1121" s="11">
        <v>0.5</v>
      </c>
      <c r="O1121" s="12">
        <v>-16.0</v>
      </c>
      <c r="P1121" s="13">
        <v>-0.02</v>
      </c>
      <c r="Q1121" s="13">
        <v>821.0</v>
      </c>
      <c r="R1121" s="13">
        <f t="shared" si="1"/>
        <v>1642</v>
      </c>
      <c r="S1121" s="14">
        <f t="shared" si="2"/>
        <v>410.5</v>
      </c>
      <c r="T1121" s="14">
        <f t="shared" si="3"/>
        <v>-0.01948842875</v>
      </c>
      <c r="U1121" s="15" t="str">
        <f>vlookup(F1121,'Sub categories'!$A:$C,3,False)</f>
        <v>Machines</v>
      </c>
      <c r="V1121" s="16">
        <f t="shared" si="4"/>
        <v>5</v>
      </c>
      <c r="W1121" s="17">
        <f t="array" ref="W1121">INDEX(shipping_prices!$C$1:$F2348,MATCH(I1121,shipping_prices!$A$1:$A2348,0),MATCH(M1121,shipping_prices!$C$1:$F$1,0))</f>
        <v>14.61</v>
      </c>
      <c r="X1121" s="15" t="str">
        <f t="shared" si="5"/>
        <v>Sean MillerJacksonvilleFlorida</v>
      </c>
      <c r="Y1121" s="15" t="str">
        <f t="shared" si="6"/>
        <v>loss</v>
      </c>
    </row>
    <row r="1122" hidden="1">
      <c r="A1122" s="1">
        <v>42264.0</v>
      </c>
      <c r="B1122" s="2" t="s">
        <v>2200</v>
      </c>
      <c r="C1122" s="2">
        <v>6.0</v>
      </c>
      <c r="D1122" s="2" t="s">
        <v>2201</v>
      </c>
      <c r="E1122" s="2" t="s">
        <v>49</v>
      </c>
      <c r="F1122" s="2" t="s">
        <v>2204</v>
      </c>
      <c r="G1122" s="2" t="s">
        <v>29</v>
      </c>
      <c r="H1122" s="2" t="s">
        <v>255</v>
      </c>
      <c r="I1122" s="2" t="s">
        <v>52</v>
      </c>
      <c r="J1122" s="2" t="s">
        <v>53</v>
      </c>
      <c r="K1122" s="2" t="s">
        <v>54</v>
      </c>
      <c r="L1122" s="10">
        <v>42269.0</v>
      </c>
      <c r="M1122" s="2" t="s">
        <v>34</v>
      </c>
      <c r="N1122" s="11">
        <v>0.5</v>
      </c>
      <c r="O1122" s="12">
        <v>-1811.0</v>
      </c>
      <c r="P1122" s="13">
        <v>-0.08</v>
      </c>
      <c r="Q1122" s="13">
        <v>22638.0</v>
      </c>
      <c r="R1122" s="13">
        <f t="shared" si="1"/>
        <v>45276</v>
      </c>
      <c r="S1122" s="14">
        <f t="shared" si="2"/>
        <v>7546</v>
      </c>
      <c r="T1122" s="14">
        <f t="shared" si="3"/>
        <v>-0.07999823306</v>
      </c>
      <c r="U1122" s="15" t="str">
        <f>vlookup(F1122,'Sub categories'!$A:$C,3,False)</f>
        <v>Machines</v>
      </c>
      <c r="V1122" s="16">
        <f t="shared" si="4"/>
        <v>5</v>
      </c>
      <c r="W1122" s="17">
        <f t="array" ref="W1122">INDEX(shipping_prices!$C$1:$F2349,MATCH(I1122,shipping_prices!$A$1:$A2349,0),MATCH(M1122,shipping_prices!$C$1:$F$1,0))</f>
        <v>14.61</v>
      </c>
      <c r="X1122" s="15" t="str">
        <f t="shared" si="5"/>
        <v>Sean MillerJacksonvilleFlorida</v>
      </c>
      <c r="Y1122" s="15" t="str">
        <f t="shared" si="6"/>
        <v>loss</v>
      </c>
    </row>
    <row r="1123" hidden="1">
      <c r="A1123" s="1">
        <v>42264.0</v>
      </c>
      <c r="B1123" s="2" t="s">
        <v>2205</v>
      </c>
      <c r="C1123" s="2">
        <v>2.0</v>
      </c>
      <c r="D1123" s="2" t="s">
        <v>2206</v>
      </c>
      <c r="E1123" s="2" t="s">
        <v>27</v>
      </c>
      <c r="F1123" s="2" t="s">
        <v>367</v>
      </c>
      <c r="G1123" s="2" t="s">
        <v>39</v>
      </c>
      <c r="H1123" s="2" t="s">
        <v>79</v>
      </c>
      <c r="I1123" s="2" t="s">
        <v>2207</v>
      </c>
      <c r="J1123" s="2" t="s">
        <v>1294</v>
      </c>
      <c r="K1123" s="2" t="s">
        <v>33</v>
      </c>
      <c r="L1123" s="10">
        <v>42274.0</v>
      </c>
      <c r="M1123" s="2" t="s">
        <v>90</v>
      </c>
      <c r="N1123" s="11">
        <v>0.0</v>
      </c>
      <c r="O1123" s="12">
        <v>5.0</v>
      </c>
      <c r="P1123" s="13">
        <v>0.47</v>
      </c>
      <c r="Q1123" s="13">
        <v>10.0</v>
      </c>
      <c r="R1123" s="13">
        <f t="shared" si="1"/>
        <v>10</v>
      </c>
      <c r="S1123" s="14">
        <f t="shared" si="2"/>
        <v>5</v>
      </c>
      <c r="T1123" s="14">
        <f t="shared" si="3"/>
        <v>0.5</v>
      </c>
      <c r="U1123" s="15" t="str">
        <f>vlookup(F1123,'Sub categories'!$A:$C,3,False)</f>
        <v>Paper</v>
      </c>
      <c r="V1123" s="16">
        <f t="shared" si="4"/>
        <v>10</v>
      </c>
      <c r="W1123" s="17">
        <f t="array" ref="W1123">INDEX(shipping_prices!$C$1:$F2350,MATCH(I1123,shipping_prices!$A$1:$A2350,0),MATCH(M1123,shipping_prices!$C$1:$F$1,0))</f>
        <v>6.37</v>
      </c>
      <c r="X1123" s="15" t="str">
        <f t="shared" si="5"/>
        <v>Anne McFarlandCranstonRhode Island</v>
      </c>
      <c r="Y1123" s="15" t="str">
        <f t="shared" si="6"/>
        <v>Low</v>
      </c>
    </row>
    <row r="1124">
      <c r="A1124" s="1">
        <v>42264.0</v>
      </c>
      <c r="B1124" s="2" t="s">
        <v>2205</v>
      </c>
      <c r="C1124" s="2">
        <v>2.0</v>
      </c>
      <c r="D1124" s="2" t="s">
        <v>2206</v>
      </c>
      <c r="E1124" s="2" t="s">
        <v>27</v>
      </c>
      <c r="F1124" s="2" t="s">
        <v>2208</v>
      </c>
      <c r="G1124" s="2" t="s">
        <v>45</v>
      </c>
      <c r="H1124" s="2" t="s">
        <v>130</v>
      </c>
      <c r="I1124" s="2" t="s">
        <v>2207</v>
      </c>
      <c r="J1124" s="2" t="s">
        <v>1294</v>
      </c>
      <c r="K1124" s="2" t="s">
        <v>33</v>
      </c>
      <c r="L1124" s="10">
        <v>42274.0</v>
      </c>
      <c r="M1124" s="2" t="s">
        <v>90</v>
      </c>
      <c r="N1124" s="11">
        <v>0.0</v>
      </c>
      <c r="O1124" s="12">
        <v>4.0</v>
      </c>
      <c r="P1124" s="13">
        <v>0.29</v>
      </c>
      <c r="Q1124" s="13">
        <v>15.0</v>
      </c>
      <c r="R1124" s="13">
        <f t="shared" si="1"/>
        <v>15</v>
      </c>
      <c r="S1124" s="14">
        <f t="shared" si="2"/>
        <v>7.5</v>
      </c>
      <c r="T1124" s="14">
        <f t="shared" si="3"/>
        <v>0.2666666667</v>
      </c>
      <c r="U1124" s="15" t="str">
        <f>vlookup(F1124,'Sub categories'!$A:$C,3,False)</f>
        <v>Furnishings</v>
      </c>
      <c r="V1124" s="16">
        <f t="shared" si="4"/>
        <v>10</v>
      </c>
      <c r="W1124" s="17">
        <f t="array" ref="W1124">INDEX(shipping_prices!$C$1:$F2351,MATCH(I1124,shipping_prices!$A$1:$A2351,0),MATCH(M1124,shipping_prices!$C$1:$F$1,0))</f>
        <v>6.37</v>
      </c>
      <c r="X1124" s="15" t="str">
        <f t="shared" si="5"/>
        <v>Anne McFarlandCranstonRhode Island</v>
      </c>
      <c r="Y1124" s="15" t="str">
        <f t="shared" si="6"/>
        <v>Low</v>
      </c>
    </row>
    <row r="1125">
      <c r="A1125" s="1">
        <v>42264.0</v>
      </c>
      <c r="B1125" s="2" t="s">
        <v>2205</v>
      </c>
      <c r="C1125" s="2">
        <v>3.0</v>
      </c>
      <c r="D1125" s="2" t="s">
        <v>2206</v>
      </c>
      <c r="E1125" s="2" t="s">
        <v>27</v>
      </c>
      <c r="F1125" s="2" t="s">
        <v>385</v>
      </c>
      <c r="G1125" s="2" t="s">
        <v>45</v>
      </c>
      <c r="H1125" s="2" t="s">
        <v>130</v>
      </c>
      <c r="I1125" s="2" t="s">
        <v>2207</v>
      </c>
      <c r="J1125" s="2" t="s">
        <v>1294</v>
      </c>
      <c r="K1125" s="2" t="s">
        <v>33</v>
      </c>
      <c r="L1125" s="10">
        <v>42274.0</v>
      </c>
      <c r="M1125" s="2" t="s">
        <v>90</v>
      </c>
      <c r="N1125" s="11">
        <v>0.0</v>
      </c>
      <c r="O1125" s="12">
        <v>8.0</v>
      </c>
      <c r="P1125" s="13">
        <v>0.44</v>
      </c>
      <c r="Q1125" s="13">
        <v>18.0</v>
      </c>
      <c r="R1125" s="13">
        <f t="shared" si="1"/>
        <v>18</v>
      </c>
      <c r="S1125" s="14">
        <f t="shared" si="2"/>
        <v>6</v>
      </c>
      <c r="T1125" s="14">
        <f t="shared" si="3"/>
        <v>0.4444444444</v>
      </c>
      <c r="U1125" s="15" t="str">
        <f>vlookup(F1125,'Sub categories'!$A:$C,3,False)</f>
        <v>Furnishings</v>
      </c>
      <c r="V1125" s="16">
        <f t="shared" si="4"/>
        <v>10</v>
      </c>
      <c r="W1125" s="17">
        <f t="array" ref="W1125">INDEX(shipping_prices!$C$1:$F2352,MATCH(I1125,shipping_prices!$A$1:$A2352,0),MATCH(M1125,shipping_prices!$C$1:$F$1,0))</f>
        <v>6.37</v>
      </c>
      <c r="X1125" s="15" t="str">
        <f t="shared" si="5"/>
        <v>Anne McFarlandCranstonRhode Island</v>
      </c>
      <c r="Y1125" s="15" t="str">
        <f t="shared" si="6"/>
        <v>Low</v>
      </c>
    </row>
    <row r="1126" hidden="1">
      <c r="A1126" s="1">
        <v>42266.0</v>
      </c>
      <c r="B1126" s="2" t="s">
        <v>2205</v>
      </c>
      <c r="C1126" s="2">
        <v>2.0</v>
      </c>
      <c r="D1126" s="2" t="s">
        <v>2206</v>
      </c>
      <c r="E1126" s="2" t="s">
        <v>27</v>
      </c>
      <c r="F1126" s="2" t="s">
        <v>2209</v>
      </c>
      <c r="G1126" s="2" t="s">
        <v>39</v>
      </c>
      <c r="H1126" s="2" t="s">
        <v>182</v>
      </c>
      <c r="I1126" s="2" t="s">
        <v>2207</v>
      </c>
      <c r="J1126" s="2" t="s">
        <v>1294</v>
      </c>
      <c r="K1126" s="2" t="s">
        <v>33</v>
      </c>
      <c r="L1126" s="10">
        <v>42274.0</v>
      </c>
      <c r="M1126" s="2" t="s">
        <v>90</v>
      </c>
      <c r="N1126" s="11">
        <v>0.0</v>
      </c>
      <c r="O1126" s="12">
        <v>16.0</v>
      </c>
      <c r="P1126" s="13">
        <v>0.46</v>
      </c>
      <c r="Q1126" s="13">
        <v>34.0</v>
      </c>
      <c r="R1126" s="13">
        <f t="shared" si="1"/>
        <v>34</v>
      </c>
      <c r="S1126" s="14">
        <f t="shared" si="2"/>
        <v>17</v>
      </c>
      <c r="T1126" s="14">
        <f t="shared" si="3"/>
        <v>0.4705882353</v>
      </c>
      <c r="U1126" s="15" t="str">
        <f>vlookup(F1126,'Sub categories'!$A:$C,3,False)</f>
        <v>Binders</v>
      </c>
      <c r="V1126" s="16">
        <f t="shared" si="4"/>
        <v>8</v>
      </c>
      <c r="W1126" s="17">
        <f t="array" ref="W1126">INDEX(shipping_prices!$C$1:$F2353,MATCH(I1126,shipping_prices!$A$1:$A2353,0),MATCH(M1126,shipping_prices!$C$1:$F$1,0))</f>
        <v>6.37</v>
      </c>
      <c r="X1126" s="15" t="str">
        <f t="shared" si="5"/>
        <v>Anne McFarlandCranstonRhode Island</v>
      </c>
      <c r="Y1126" s="15" t="str">
        <f t="shared" si="6"/>
        <v>Low</v>
      </c>
    </row>
    <row r="1127" hidden="1">
      <c r="A1127" s="1">
        <v>42266.0</v>
      </c>
      <c r="B1127" s="2" t="s">
        <v>2205</v>
      </c>
      <c r="C1127" s="2">
        <v>5.0</v>
      </c>
      <c r="D1127" s="2" t="s">
        <v>2206</v>
      </c>
      <c r="E1127" s="2" t="s">
        <v>27</v>
      </c>
      <c r="F1127" s="2" t="s">
        <v>2210</v>
      </c>
      <c r="G1127" s="2" t="s">
        <v>39</v>
      </c>
      <c r="H1127" s="2" t="s">
        <v>79</v>
      </c>
      <c r="I1127" s="2" t="s">
        <v>2207</v>
      </c>
      <c r="J1127" s="2" t="s">
        <v>1294</v>
      </c>
      <c r="K1127" s="2" t="s">
        <v>33</v>
      </c>
      <c r="L1127" s="10">
        <v>42274.0</v>
      </c>
      <c r="M1127" s="2" t="s">
        <v>90</v>
      </c>
      <c r="N1127" s="11">
        <v>0.0</v>
      </c>
      <c r="O1127" s="12">
        <v>19.0</v>
      </c>
      <c r="P1127" s="13">
        <v>0.38</v>
      </c>
      <c r="Q1127" s="13">
        <v>49.0</v>
      </c>
      <c r="R1127" s="13">
        <f t="shared" si="1"/>
        <v>49</v>
      </c>
      <c r="S1127" s="14">
        <f t="shared" si="2"/>
        <v>9.8</v>
      </c>
      <c r="T1127" s="14">
        <f t="shared" si="3"/>
        <v>0.387755102</v>
      </c>
      <c r="U1127" s="15" t="str">
        <f>vlookup(F1127,'Sub categories'!$A:$C,3,False)</f>
        <v>Art</v>
      </c>
      <c r="V1127" s="16">
        <f t="shared" si="4"/>
        <v>8</v>
      </c>
      <c r="W1127" s="17">
        <f t="array" ref="W1127">INDEX(shipping_prices!$C$1:$F2354,MATCH(I1127,shipping_prices!$A$1:$A2354,0),MATCH(M1127,shipping_prices!$C$1:$F$1,0))</f>
        <v>6.37</v>
      </c>
      <c r="X1127" s="15" t="str">
        <f t="shared" si="5"/>
        <v>Anne McFarlandCranstonRhode Island</v>
      </c>
      <c r="Y1127" s="15" t="str">
        <f t="shared" si="6"/>
        <v>Low</v>
      </c>
    </row>
    <row r="1128">
      <c r="A1128" s="1">
        <v>42266.0</v>
      </c>
      <c r="B1128" s="2" t="s">
        <v>2205</v>
      </c>
      <c r="C1128" s="2">
        <v>1.0</v>
      </c>
      <c r="D1128" s="2" t="s">
        <v>2206</v>
      </c>
      <c r="E1128" s="2" t="s">
        <v>27</v>
      </c>
      <c r="F1128" s="2" t="s">
        <v>2211</v>
      </c>
      <c r="G1128" s="2" t="s">
        <v>45</v>
      </c>
      <c r="H1128" s="2" t="s">
        <v>1035</v>
      </c>
      <c r="I1128" s="2" t="s">
        <v>2207</v>
      </c>
      <c r="J1128" s="2" t="s">
        <v>1294</v>
      </c>
      <c r="K1128" s="2" t="s">
        <v>33</v>
      </c>
      <c r="L1128" s="10">
        <v>42274.0</v>
      </c>
      <c r="M1128" s="2" t="s">
        <v>90</v>
      </c>
      <c r="N1128" s="11">
        <v>0.3</v>
      </c>
      <c r="O1128" s="12">
        <v>-61.0</v>
      </c>
      <c r="P1128" s="13">
        <v>-0.16</v>
      </c>
      <c r="Q1128" s="13">
        <v>386.0</v>
      </c>
      <c r="R1128" s="13">
        <f t="shared" si="1"/>
        <v>551.4285714</v>
      </c>
      <c r="S1128" s="14">
        <f t="shared" si="2"/>
        <v>551.4285714</v>
      </c>
      <c r="T1128" s="14">
        <f t="shared" si="3"/>
        <v>-0.1580310881</v>
      </c>
      <c r="U1128" s="15" t="str">
        <f>vlookup(F1128,'Sub categories'!$A:$C,3,False)</f>
        <v>Tables</v>
      </c>
      <c r="V1128" s="16">
        <f t="shared" si="4"/>
        <v>8</v>
      </c>
      <c r="W1128" s="17">
        <f t="array" ref="W1128">INDEX(shipping_prices!$C$1:$F2355,MATCH(I1128,shipping_prices!$A$1:$A2355,0),MATCH(M1128,shipping_prices!$C$1:$F$1,0))</f>
        <v>6.37</v>
      </c>
      <c r="X1128" s="15" t="str">
        <f t="shared" si="5"/>
        <v>Anne McFarlandCranstonRhode Island</v>
      </c>
      <c r="Y1128" s="15" t="str">
        <f t="shared" si="6"/>
        <v>loss</v>
      </c>
    </row>
    <row r="1129">
      <c r="A1129" s="1">
        <v>42266.0</v>
      </c>
      <c r="B1129" s="2" t="s">
        <v>2205</v>
      </c>
      <c r="C1129" s="2">
        <v>5.0</v>
      </c>
      <c r="D1129" s="2" t="s">
        <v>2206</v>
      </c>
      <c r="E1129" s="2" t="s">
        <v>27</v>
      </c>
      <c r="F1129" s="2" t="s">
        <v>298</v>
      </c>
      <c r="G1129" s="2" t="s">
        <v>45</v>
      </c>
      <c r="H1129" s="2" t="s">
        <v>46</v>
      </c>
      <c r="I1129" s="2" t="s">
        <v>2207</v>
      </c>
      <c r="J1129" s="2" t="s">
        <v>1294</v>
      </c>
      <c r="K1129" s="2" t="s">
        <v>33</v>
      </c>
      <c r="L1129" s="10">
        <v>42274.0</v>
      </c>
      <c r="M1129" s="2" t="s">
        <v>90</v>
      </c>
      <c r="N1129" s="11">
        <v>0.0</v>
      </c>
      <c r="O1129" s="12">
        <v>481.0</v>
      </c>
      <c r="P1129" s="13">
        <v>0.3</v>
      </c>
      <c r="Q1129" s="13">
        <v>1605.0</v>
      </c>
      <c r="R1129" s="13">
        <f t="shared" si="1"/>
        <v>1605</v>
      </c>
      <c r="S1129" s="14">
        <f t="shared" si="2"/>
        <v>321</v>
      </c>
      <c r="T1129" s="14">
        <f t="shared" si="3"/>
        <v>0.2996884735</v>
      </c>
      <c r="U1129" s="15" t="str">
        <f>vlookup(F1129,'Sub categories'!$A:$C,3,False)</f>
        <v>Chairs</v>
      </c>
      <c r="V1129" s="16">
        <f t="shared" si="4"/>
        <v>8</v>
      </c>
      <c r="W1129" s="17">
        <f t="array" ref="W1129">INDEX(shipping_prices!$C$1:$F2356,MATCH(I1129,shipping_prices!$A$1:$A2356,0),MATCH(M1129,shipping_prices!$C$1:$F$1,0))</f>
        <v>6.37</v>
      </c>
      <c r="X1129" s="15" t="str">
        <f t="shared" si="5"/>
        <v>Anne McFarlandCranstonRhode Island</v>
      </c>
      <c r="Y1129" s="15" t="str">
        <f t="shared" si="6"/>
        <v>High</v>
      </c>
    </row>
    <row r="1130" hidden="1">
      <c r="A1130" s="1">
        <v>42266.0</v>
      </c>
      <c r="B1130" s="2" t="s">
        <v>2212</v>
      </c>
      <c r="C1130" s="2">
        <v>4.0</v>
      </c>
      <c r="D1130" s="2" t="s">
        <v>754</v>
      </c>
      <c r="E1130" s="2" t="s">
        <v>27</v>
      </c>
      <c r="F1130" s="2" t="s">
        <v>1544</v>
      </c>
      <c r="G1130" s="2" t="s">
        <v>29</v>
      </c>
      <c r="H1130" s="2" t="s">
        <v>1071</v>
      </c>
      <c r="I1130" s="2" t="s">
        <v>31</v>
      </c>
      <c r="J1130" s="2" t="s">
        <v>32</v>
      </c>
      <c r="K1130" s="2" t="s">
        <v>33</v>
      </c>
      <c r="L1130" s="10">
        <v>42269.0</v>
      </c>
      <c r="M1130" s="2" t="s">
        <v>34</v>
      </c>
      <c r="N1130" s="11">
        <v>0.0</v>
      </c>
      <c r="O1130" s="12">
        <v>2240.0</v>
      </c>
      <c r="P1130" s="13">
        <v>0.32</v>
      </c>
      <c r="Q1130" s="13">
        <v>7000.0</v>
      </c>
      <c r="R1130" s="13">
        <f t="shared" si="1"/>
        <v>7000</v>
      </c>
      <c r="S1130" s="14">
        <f t="shared" si="2"/>
        <v>1750</v>
      </c>
      <c r="T1130" s="14">
        <f t="shared" si="3"/>
        <v>0.32</v>
      </c>
      <c r="U1130" s="15" t="str">
        <f>vlookup(F1130,'Sub categories'!$A:$C,3,False)</f>
        <v>Machines</v>
      </c>
      <c r="V1130" s="16">
        <f t="shared" si="4"/>
        <v>3</v>
      </c>
      <c r="W1130" s="17">
        <f t="array" ref="W1130">INDEX(shipping_prices!$C$1:$F2357,MATCH(I1130,shipping_prices!$A$1:$A2357,0),MATCH(M1130,shipping_prices!$C$1:$F$1,0))</f>
        <v>10.09</v>
      </c>
      <c r="X1130" s="15" t="str">
        <f t="shared" si="5"/>
        <v>Tom BoeckenhauerNew York CityNew York</v>
      </c>
      <c r="Y1130" s="15" t="str">
        <f t="shared" si="6"/>
        <v>High</v>
      </c>
    </row>
    <row r="1131">
      <c r="A1131" s="1">
        <v>42266.0</v>
      </c>
      <c r="B1131" s="2" t="s">
        <v>2213</v>
      </c>
      <c r="C1131" s="2">
        <v>3.0</v>
      </c>
      <c r="D1131" s="2" t="s">
        <v>2060</v>
      </c>
      <c r="E1131" s="2" t="s">
        <v>27</v>
      </c>
      <c r="F1131" s="2" t="s">
        <v>1789</v>
      </c>
      <c r="G1131" s="2" t="s">
        <v>45</v>
      </c>
      <c r="H1131" s="2" t="s">
        <v>157</v>
      </c>
      <c r="I1131" s="2" t="s">
        <v>1670</v>
      </c>
      <c r="J1131" s="2" t="s">
        <v>53</v>
      </c>
      <c r="K1131" s="2" t="s">
        <v>54</v>
      </c>
      <c r="L1131" s="10">
        <v>42276.0</v>
      </c>
      <c r="M1131" s="2" t="s">
        <v>90</v>
      </c>
      <c r="N1131" s="11">
        <v>0.2</v>
      </c>
      <c r="O1131" s="12">
        <v>4.0</v>
      </c>
      <c r="P1131" s="13">
        <v>0.29</v>
      </c>
      <c r="Q1131" s="13">
        <v>13.0</v>
      </c>
      <c r="R1131" s="13">
        <f t="shared" si="1"/>
        <v>16.25</v>
      </c>
      <c r="S1131" s="14">
        <f t="shared" si="2"/>
        <v>5.416666667</v>
      </c>
      <c r="T1131" s="14">
        <f t="shared" si="3"/>
        <v>0.3076923077</v>
      </c>
      <c r="U1131" s="15" t="str">
        <f>vlookup(F1131,'Sub categories'!$A:$C,3,False)</f>
        <v>Furnishings</v>
      </c>
      <c r="V1131" s="16">
        <f t="shared" si="4"/>
        <v>10</v>
      </c>
      <c r="W1131" s="17">
        <f t="array" ref="W1131">INDEX(shipping_prices!$C$1:$F2358,MATCH(I1131,shipping_prices!$A$1:$A2358,0),MATCH(M1131,shipping_prices!$C$1:$F$1,0))</f>
        <v>8.93</v>
      </c>
      <c r="X1131" s="15" t="str">
        <f t="shared" si="5"/>
        <v>Cynthia ArntzenTampaFlorida</v>
      </c>
      <c r="Y1131" s="15" t="str">
        <f t="shared" si="6"/>
        <v>Low</v>
      </c>
    </row>
    <row r="1132" hidden="1">
      <c r="A1132" s="1">
        <v>42266.0</v>
      </c>
      <c r="B1132" s="2" t="s">
        <v>2213</v>
      </c>
      <c r="C1132" s="2">
        <v>5.0</v>
      </c>
      <c r="D1132" s="2" t="s">
        <v>2060</v>
      </c>
      <c r="E1132" s="2" t="s">
        <v>27</v>
      </c>
      <c r="F1132" s="2" t="s">
        <v>2214</v>
      </c>
      <c r="G1132" s="2" t="s">
        <v>39</v>
      </c>
      <c r="H1132" s="2" t="s">
        <v>79</v>
      </c>
      <c r="I1132" s="2" t="s">
        <v>1670</v>
      </c>
      <c r="J1132" s="2" t="s">
        <v>53</v>
      </c>
      <c r="K1132" s="2" t="s">
        <v>54</v>
      </c>
      <c r="L1132" s="10">
        <v>42276.0</v>
      </c>
      <c r="M1132" s="2" t="s">
        <v>90</v>
      </c>
      <c r="N1132" s="11">
        <v>0.2</v>
      </c>
      <c r="O1132" s="12">
        <v>1.0</v>
      </c>
      <c r="P1132" s="13">
        <v>0.1</v>
      </c>
      <c r="Q1132" s="13">
        <v>13.0</v>
      </c>
      <c r="R1132" s="13">
        <f t="shared" si="1"/>
        <v>16.25</v>
      </c>
      <c r="S1132" s="14">
        <f t="shared" si="2"/>
        <v>3.25</v>
      </c>
      <c r="T1132" s="14">
        <f t="shared" si="3"/>
        <v>0.07692307692</v>
      </c>
      <c r="U1132" s="15" t="str">
        <f>vlookup(F1132,'Sub categories'!$A:$C,3,False)</f>
        <v>Appliances</v>
      </c>
      <c r="V1132" s="16">
        <f t="shared" si="4"/>
        <v>10</v>
      </c>
      <c r="W1132" s="17">
        <f t="array" ref="W1132">INDEX(shipping_prices!$C$1:$F2359,MATCH(I1132,shipping_prices!$A$1:$A2359,0),MATCH(M1132,shipping_prices!$C$1:$F$1,0))</f>
        <v>8.93</v>
      </c>
      <c r="X1132" s="15" t="str">
        <f t="shared" si="5"/>
        <v>Cynthia ArntzenTampaFlorida</v>
      </c>
      <c r="Y1132" s="15" t="str">
        <f t="shared" si="6"/>
        <v>Low</v>
      </c>
    </row>
    <row r="1133">
      <c r="A1133" s="1">
        <v>42266.0</v>
      </c>
      <c r="B1133" s="2" t="s">
        <v>2215</v>
      </c>
      <c r="C1133" s="2">
        <v>3.0</v>
      </c>
      <c r="D1133" s="2" t="s">
        <v>1478</v>
      </c>
      <c r="E1133" s="2" t="s">
        <v>27</v>
      </c>
      <c r="F1133" s="2" t="s">
        <v>1034</v>
      </c>
      <c r="G1133" s="2" t="s">
        <v>45</v>
      </c>
      <c r="H1133" s="2" t="s">
        <v>1035</v>
      </c>
      <c r="I1133" s="2" t="s">
        <v>563</v>
      </c>
      <c r="J1133" s="2" t="s">
        <v>141</v>
      </c>
      <c r="K1133" s="2" t="s">
        <v>77</v>
      </c>
      <c r="L1133" s="10">
        <v>42278.0</v>
      </c>
      <c r="M1133" s="2" t="s">
        <v>34</v>
      </c>
      <c r="N1133" s="11">
        <v>0.5</v>
      </c>
      <c r="O1133" s="12">
        <v>-185.0</v>
      </c>
      <c r="P1133" s="13">
        <v>-0.52</v>
      </c>
      <c r="Q1133" s="13">
        <v>355.0</v>
      </c>
      <c r="R1133" s="13">
        <f t="shared" si="1"/>
        <v>710</v>
      </c>
      <c r="S1133" s="14">
        <f t="shared" si="2"/>
        <v>236.6666667</v>
      </c>
      <c r="T1133" s="14">
        <f t="shared" si="3"/>
        <v>-0.5211267606</v>
      </c>
      <c r="U1133" s="15" t="str">
        <f>vlookup(F1133,'Sub categories'!$A:$C,3,False)</f>
        <v>Tables</v>
      </c>
      <c r="V1133" s="16">
        <f t="shared" si="4"/>
        <v>12</v>
      </c>
      <c r="W1133" s="17">
        <f t="array" ref="W1133">INDEX(shipping_prices!$C$1:$F2360,MATCH(I1133,shipping_prices!$A$1:$A2360,0),MATCH(M1133,shipping_prices!$C$1:$F$1,0))</f>
        <v>12.54</v>
      </c>
      <c r="X1133" s="15" t="str">
        <f t="shared" si="5"/>
        <v>Shahid ShariariBuffalo GroveIllinois</v>
      </c>
      <c r="Y1133" s="15" t="str">
        <f t="shared" si="6"/>
        <v>loss</v>
      </c>
    </row>
    <row r="1134">
      <c r="A1134" s="1">
        <v>42266.0</v>
      </c>
      <c r="B1134" s="2" t="s">
        <v>2216</v>
      </c>
      <c r="C1134" s="2">
        <v>5.0</v>
      </c>
      <c r="D1134" s="2" t="s">
        <v>2217</v>
      </c>
      <c r="E1134" s="2" t="s">
        <v>49</v>
      </c>
      <c r="F1134" s="2" t="s">
        <v>2218</v>
      </c>
      <c r="G1134" s="2" t="s">
        <v>45</v>
      </c>
      <c r="H1134" s="2" t="s">
        <v>227</v>
      </c>
      <c r="I1134" s="2" t="s">
        <v>2219</v>
      </c>
      <c r="J1134" s="2" t="s">
        <v>552</v>
      </c>
      <c r="K1134" s="2" t="s">
        <v>77</v>
      </c>
      <c r="L1134" s="10">
        <v>42268.0</v>
      </c>
      <c r="M1134" s="2" t="s">
        <v>34</v>
      </c>
      <c r="N1134" s="11">
        <v>0.0</v>
      </c>
      <c r="O1134" s="12">
        <v>82.0</v>
      </c>
      <c r="P1134" s="13">
        <v>0.17</v>
      </c>
      <c r="Q1134" s="13">
        <v>480.0</v>
      </c>
      <c r="R1134" s="13">
        <f t="shared" si="1"/>
        <v>480</v>
      </c>
      <c r="S1134" s="14">
        <f t="shared" si="2"/>
        <v>96</v>
      </c>
      <c r="T1134" s="14">
        <f t="shared" si="3"/>
        <v>0.1708333333</v>
      </c>
      <c r="U1134" s="15" t="str">
        <f>vlookup(F1134,'Sub categories'!$A:$C,3,False)</f>
        <v>Chairs</v>
      </c>
      <c r="V1134" s="16">
        <f t="shared" si="4"/>
        <v>2</v>
      </c>
      <c r="W1134" s="17">
        <f t="array" ref="W1134">INDEX(shipping_prices!$C$1:$F2361,MATCH(I1134,shipping_prices!$A$1:$A2361,0),MATCH(M1134,shipping_prices!$C$1:$F$1,0))</f>
        <v>10.79</v>
      </c>
      <c r="X1134" s="15" t="str">
        <f t="shared" si="5"/>
        <v>Mark PackerMoorheadMinnesota</v>
      </c>
      <c r="Y1134" s="15" t="str">
        <f t="shared" si="6"/>
        <v>High</v>
      </c>
    </row>
    <row r="1135" hidden="1">
      <c r="A1135" s="1">
        <v>42267.0</v>
      </c>
      <c r="B1135" s="2" t="s">
        <v>2220</v>
      </c>
      <c r="C1135" s="2">
        <v>2.0</v>
      </c>
      <c r="D1135" s="2" t="s">
        <v>2221</v>
      </c>
      <c r="E1135" s="2" t="s">
        <v>27</v>
      </c>
      <c r="F1135" s="2" t="s">
        <v>2222</v>
      </c>
      <c r="G1135" s="2" t="s">
        <v>39</v>
      </c>
      <c r="H1135" s="2" t="s">
        <v>79</v>
      </c>
      <c r="I1135" s="2" t="s">
        <v>75</v>
      </c>
      <c r="J1135" s="2" t="s">
        <v>76</v>
      </c>
      <c r="K1135" s="2" t="s">
        <v>77</v>
      </c>
      <c r="L1135" s="10">
        <v>42276.0</v>
      </c>
      <c r="M1135" s="2" t="s">
        <v>34</v>
      </c>
      <c r="N1135" s="11">
        <v>0.2</v>
      </c>
      <c r="O1135" s="12">
        <v>6.0</v>
      </c>
      <c r="P1135" s="13">
        <v>0.35</v>
      </c>
      <c r="Q1135" s="13">
        <v>18.0</v>
      </c>
      <c r="R1135" s="13">
        <f t="shared" si="1"/>
        <v>22.5</v>
      </c>
      <c r="S1135" s="14">
        <f t="shared" si="2"/>
        <v>11.25</v>
      </c>
      <c r="T1135" s="14">
        <f t="shared" si="3"/>
        <v>0.3333333333</v>
      </c>
      <c r="U1135" s="15" t="str">
        <f>vlookup(F1135,'Sub categories'!$A:$C,3,False)</f>
        <v>Paper</v>
      </c>
      <c r="V1135" s="16">
        <f t="shared" si="4"/>
        <v>9</v>
      </c>
      <c r="W1135" s="17">
        <f t="array" ref="W1135">INDEX(shipping_prices!$C$1:$F2362,MATCH(I1135,shipping_prices!$A$1:$A2362,0),MATCH(M1135,shipping_prices!$C$1:$F$1,0))</f>
        <v>11.99</v>
      </c>
      <c r="X1135" s="15" t="str">
        <f t="shared" si="5"/>
        <v>Kean TakahitoHoustonTexas</v>
      </c>
      <c r="Y1135" s="15" t="str">
        <f t="shared" si="6"/>
        <v>Low</v>
      </c>
    </row>
    <row r="1136" hidden="1">
      <c r="A1136" s="1">
        <v>42267.0</v>
      </c>
      <c r="B1136" s="2" t="s">
        <v>2220</v>
      </c>
      <c r="C1136" s="2">
        <v>6.0</v>
      </c>
      <c r="D1136" s="2" t="s">
        <v>2221</v>
      </c>
      <c r="E1136" s="2" t="s">
        <v>27</v>
      </c>
      <c r="F1136" s="2" t="s">
        <v>2223</v>
      </c>
      <c r="G1136" s="2" t="s">
        <v>39</v>
      </c>
      <c r="H1136" s="2" t="s">
        <v>79</v>
      </c>
      <c r="I1136" s="2" t="s">
        <v>75</v>
      </c>
      <c r="J1136" s="2" t="s">
        <v>76</v>
      </c>
      <c r="K1136" s="2" t="s">
        <v>77</v>
      </c>
      <c r="L1136" s="10">
        <v>42276.0</v>
      </c>
      <c r="M1136" s="2" t="s">
        <v>34</v>
      </c>
      <c r="N1136" s="11">
        <v>0.2</v>
      </c>
      <c r="O1136" s="12">
        <v>61.0</v>
      </c>
      <c r="P1136" s="13">
        <v>0.34</v>
      </c>
      <c r="Q1136" s="13">
        <v>182.0</v>
      </c>
      <c r="R1136" s="13">
        <f t="shared" si="1"/>
        <v>227.5</v>
      </c>
      <c r="S1136" s="14">
        <f t="shared" si="2"/>
        <v>37.91666667</v>
      </c>
      <c r="T1136" s="14">
        <f t="shared" si="3"/>
        <v>0.3351648352</v>
      </c>
      <c r="U1136" s="15" t="str">
        <f>vlookup(F1136,'Sub categories'!$A:$C,3,False)</f>
        <v>Paper</v>
      </c>
      <c r="V1136" s="16">
        <f t="shared" si="4"/>
        <v>9</v>
      </c>
      <c r="W1136" s="17">
        <f t="array" ref="W1136">INDEX(shipping_prices!$C$1:$F2363,MATCH(I1136,shipping_prices!$A$1:$A2363,0),MATCH(M1136,shipping_prices!$C$1:$F$1,0))</f>
        <v>11.99</v>
      </c>
      <c r="X1136" s="15" t="str">
        <f t="shared" si="5"/>
        <v>Kean TakahitoHoustonTexas</v>
      </c>
      <c r="Y1136" s="15" t="str">
        <f t="shared" si="6"/>
        <v>High</v>
      </c>
    </row>
    <row r="1137">
      <c r="A1137" s="1">
        <v>42267.0</v>
      </c>
      <c r="B1137" s="2" t="s">
        <v>2220</v>
      </c>
      <c r="C1137" s="2">
        <v>5.0</v>
      </c>
      <c r="D1137" s="2" t="s">
        <v>2221</v>
      </c>
      <c r="E1137" s="2" t="s">
        <v>27</v>
      </c>
      <c r="F1137" s="2" t="s">
        <v>1863</v>
      </c>
      <c r="G1137" s="2" t="s">
        <v>45</v>
      </c>
      <c r="H1137" s="2" t="s">
        <v>288</v>
      </c>
      <c r="I1137" s="2" t="s">
        <v>75</v>
      </c>
      <c r="J1137" s="2" t="s">
        <v>76</v>
      </c>
      <c r="K1137" s="2" t="s">
        <v>77</v>
      </c>
      <c r="L1137" s="10">
        <v>42276.0</v>
      </c>
      <c r="M1137" s="2" t="s">
        <v>34</v>
      </c>
      <c r="N1137" s="11">
        <v>0.3</v>
      </c>
      <c r="O1137" s="12">
        <v>-14.0</v>
      </c>
      <c r="P1137" s="13">
        <v>-0.01</v>
      </c>
      <c r="Q1137" s="13">
        <v>967.0</v>
      </c>
      <c r="R1137" s="13">
        <f t="shared" si="1"/>
        <v>1381.428571</v>
      </c>
      <c r="S1137" s="14">
        <f t="shared" si="2"/>
        <v>276.2857143</v>
      </c>
      <c r="T1137" s="14">
        <f t="shared" si="3"/>
        <v>-0.01447776629</v>
      </c>
      <c r="U1137" s="15" t="str">
        <f>vlookup(F1137,'Sub categories'!$A:$C,3,False)</f>
        <v>Chairs</v>
      </c>
      <c r="V1137" s="16">
        <f t="shared" si="4"/>
        <v>9</v>
      </c>
      <c r="W1137" s="17">
        <f t="array" ref="W1137">INDEX(shipping_prices!$C$1:$F2364,MATCH(I1137,shipping_prices!$A$1:$A2364,0),MATCH(M1137,shipping_prices!$C$1:$F$1,0))</f>
        <v>11.99</v>
      </c>
      <c r="X1137" s="15" t="str">
        <f t="shared" si="5"/>
        <v>Kean TakahitoHoustonTexas</v>
      </c>
      <c r="Y1137" s="15" t="str">
        <f t="shared" si="6"/>
        <v>loss</v>
      </c>
    </row>
    <row r="1138" hidden="1">
      <c r="A1138" s="1">
        <v>42267.0</v>
      </c>
      <c r="B1138" s="2" t="s">
        <v>2224</v>
      </c>
      <c r="C1138" s="2">
        <v>5.0</v>
      </c>
      <c r="D1138" s="2" t="s">
        <v>2225</v>
      </c>
      <c r="E1138" s="2" t="s">
        <v>27</v>
      </c>
      <c r="F1138" s="2" t="s">
        <v>1754</v>
      </c>
      <c r="G1138" s="2" t="s">
        <v>39</v>
      </c>
      <c r="H1138" s="2" t="s">
        <v>40</v>
      </c>
      <c r="I1138" s="2" t="s">
        <v>2226</v>
      </c>
      <c r="J1138" s="2" t="s">
        <v>1449</v>
      </c>
      <c r="K1138" s="2" t="s">
        <v>33</v>
      </c>
      <c r="L1138" s="10">
        <v>42275.0</v>
      </c>
      <c r="M1138" s="2" t="s">
        <v>34</v>
      </c>
      <c r="N1138" s="11">
        <v>0.0</v>
      </c>
      <c r="O1138" s="12">
        <v>12.0</v>
      </c>
      <c r="P1138" s="13">
        <v>0.47</v>
      </c>
      <c r="Q1138" s="13">
        <v>25.0</v>
      </c>
      <c r="R1138" s="13">
        <f t="shared" si="1"/>
        <v>25</v>
      </c>
      <c r="S1138" s="14">
        <f t="shared" si="2"/>
        <v>5</v>
      </c>
      <c r="T1138" s="14">
        <f t="shared" si="3"/>
        <v>0.48</v>
      </c>
      <c r="U1138" s="15" t="str">
        <f>vlookup(F1138,'Sub categories'!$A:$C,3,False)</f>
        <v>Binders</v>
      </c>
      <c r="V1138" s="16">
        <f t="shared" si="4"/>
        <v>8</v>
      </c>
      <c r="W1138" s="17">
        <f t="array" ref="W1138">INDEX(shipping_prices!$C$1:$F2365,MATCH(I1138,shipping_prices!$A$1:$A2365,0),MATCH(M1138,shipping_prices!$C$1:$F$1,0))</f>
        <v>6.55</v>
      </c>
      <c r="X1138" s="15" t="str">
        <f t="shared" si="5"/>
        <v>Annie ThurmanBristolConnecticut</v>
      </c>
      <c r="Y1138" s="15" t="str">
        <f t="shared" si="6"/>
        <v>Low</v>
      </c>
    </row>
    <row r="1139" hidden="1">
      <c r="A1139" s="1">
        <v>42267.0</v>
      </c>
      <c r="B1139" s="2" t="s">
        <v>2224</v>
      </c>
      <c r="C1139" s="2">
        <v>3.0</v>
      </c>
      <c r="D1139" s="2" t="s">
        <v>2225</v>
      </c>
      <c r="E1139" s="2" t="s">
        <v>27</v>
      </c>
      <c r="F1139" s="2" t="s">
        <v>2227</v>
      </c>
      <c r="G1139" s="2" t="s">
        <v>39</v>
      </c>
      <c r="H1139" s="2" t="s">
        <v>526</v>
      </c>
      <c r="I1139" s="2" t="s">
        <v>2226</v>
      </c>
      <c r="J1139" s="2" t="s">
        <v>1449</v>
      </c>
      <c r="K1139" s="2" t="s">
        <v>33</v>
      </c>
      <c r="L1139" s="10">
        <v>42275.0</v>
      </c>
      <c r="M1139" s="2" t="s">
        <v>34</v>
      </c>
      <c r="N1139" s="11">
        <v>0.0</v>
      </c>
      <c r="O1139" s="12">
        <v>10.0</v>
      </c>
      <c r="P1139" s="13">
        <v>0.1</v>
      </c>
      <c r="Q1139" s="13">
        <v>96.0</v>
      </c>
      <c r="R1139" s="13">
        <f t="shared" si="1"/>
        <v>96</v>
      </c>
      <c r="S1139" s="14">
        <f t="shared" si="2"/>
        <v>32</v>
      </c>
      <c r="T1139" s="14">
        <f t="shared" si="3"/>
        <v>0.1041666667</v>
      </c>
      <c r="U1139" s="15" t="str">
        <f>vlookup(F1139,'Sub categories'!$A:$C,3,False)</f>
        <v>Storage</v>
      </c>
      <c r="V1139" s="16">
        <f t="shared" si="4"/>
        <v>8</v>
      </c>
      <c r="W1139" s="17">
        <f t="array" ref="W1139">INDEX(shipping_prices!$C$1:$F2366,MATCH(I1139,shipping_prices!$A$1:$A2366,0),MATCH(M1139,shipping_prices!$C$1:$F$1,0))</f>
        <v>6.55</v>
      </c>
      <c r="X1139" s="15" t="str">
        <f t="shared" si="5"/>
        <v>Annie ThurmanBristolConnecticut</v>
      </c>
      <c r="Y1139" s="15" t="str">
        <f t="shared" si="6"/>
        <v>Low</v>
      </c>
    </row>
    <row r="1140" hidden="1">
      <c r="A1140" s="1">
        <v>42267.0</v>
      </c>
      <c r="B1140" s="2" t="s">
        <v>2228</v>
      </c>
      <c r="C1140" s="2">
        <v>1.0</v>
      </c>
      <c r="D1140" s="2" t="s">
        <v>918</v>
      </c>
      <c r="E1140" s="2" t="s">
        <v>49</v>
      </c>
      <c r="F1140" s="2" t="s">
        <v>2229</v>
      </c>
      <c r="G1140" s="2" t="s">
        <v>39</v>
      </c>
      <c r="H1140" s="2" t="s">
        <v>51</v>
      </c>
      <c r="I1140" s="2" t="s">
        <v>169</v>
      </c>
      <c r="J1140" s="2" t="s">
        <v>42</v>
      </c>
      <c r="K1140" s="2" t="s">
        <v>43</v>
      </c>
      <c r="L1140" s="10">
        <v>42275.0</v>
      </c>
      <c r="M1140" s="2" t="s">
        <v>90</v>
      </c>
      <c r="N1140" s="11">
        <v>0.0</v>
      </c>
      <c r="O1140" s="12">
        <v>3.0</v>
      </c>
      <c r="P1140" s="13">
        <v>0.49</v>
      </c>
      <c r="Q1140" s="13">
        <v>6.0</v>
      </c>
      <c r="R1140" s="13">
        <f t="shared" si="1"/>
        <v>6</v>
      </c>
      <c r="S1140" s="14">
        <f t="shared" si="2"/>
        <v>6</v>
      </c>
      <c r="T1140" s="14">
        <f t="shared" si="3"/>
        <v>0.5</v>
      </c>
      <c r="U1140" s="15" t="str">
        <f>vlookup(F1140,'Sub categories'!$A:$C,3,False)</f>
        <v>Paper</v>
      </c>
      <c r="V1140" s="16">
        <f t="shared" si="4"/>
        <v>8</v>
      </c>
      <c r="W1140" s="17">
        <f t="array" ref="W1140">INDEX(shipping_prices!$C$1:$F2367,MATCH(I1140,shipping_prices!$A$1:$A2367,0),MATCH(M1140,shipping_prices!$C$1:$F$1,0))</f>
        <v>6.7</v>
      </c>
      <c r="X1140" s="15" t="str">
        <f t="shared" si="5"/>
        <v>Vicky FreymannLos AngelesCalifornia</v>
      </c>
      <c r="Y1140" s="15" t="str">
        <f t="shared" si="6"/>
        <v>Low</v>
      </c>
    </row>
    <row r="1141" hidden="1">
      <c r="A1141" s="1">
        <v>42267.0</v>
      </c>
      <c r="B1141" s="2" t="s">
        <v>2228</v>
      </c>
      <c r="C1141" s="2">
        <v>4.0</v>
      </c>
      <c r="D1141" s="2" t="s">
        <v>918</v>
      </c>
      <c r="E1141" s="2" t="s">
        <v>49</v>
      </c>
      <c r="F1141" s="2" t="s">
        <v>2230</v>
      </c>
      <c r="G1141" s="2" t="s">
        <v>39</v>
      </c>
      <c r="H1141" s="2" t="s">
        <v>297</v>
      </c>
      <c r="I1141" s="2" t="s">
        <v>169</v>
      </c>
      <c r="J1141" s="2" t="s">
        <v>42</v>
      </c>
      <c r="K1141" s="2" t="s">
        <v>43</v>
      </c>
      <c r="L1141" s="10">
        <v>42275.0</v>
      </c>
      <c r="M1141" s="2" t="s">
        <v>90</v>
      </c>
      <c r="N1141" s="11">
        <v>0.0</v>
      </c>
      <c r="O1141" s="12">
        <v>5.0</v>
      </c>
      <c r="P1141" s="13">
        <v>0.29</v>
      </c>
      <c r="Q1141" s="13">
        <v>16.0</v>
      </c>
      <c r="R1141" s="13">
        <f t="shared" si="1"/>
        <v>16</v>
      </c>
      <c r="S1141" s="14">
        <f t="shared" si="2"/>
        <v>4</v>
      </c>
      <c r="T1141" s="14">
        <f t="shared" si="3"/>
        <v>0.3125</v>
      </c>
      <c r="U1141" s="15" t="str">
        <f>vlookup(F1141,'Sub categories'!$A:$C,3,False)</f>
        <v>Supplies</v>
      </c>
      <c r="V1141" s="16">
        <f t="shared" si="4"/>
        <v>8</v>
      </c>
      <c r="W1141" s="17">
        <f t="array" ref="W1141">INDEX(shipping_prices!$C$1:$F2368,MATCH(I1141,shipping_prices!$A$1:$A2368,0),MATCH(M1141,shipping_prices!$C$1:$F$1,0))</f>
        <v>6.7</v>
      </c>
      <c r="X1141" s="15" t="str">
        <f t="shared" si="5"/>
        <v>Vicky FreymannLos AngelesCalifornia</v>
      </c>
      <c r="Y1141" s="15" t="str">
        <f t="shared" si="6"/>
        <v>Low</v>
      </c>
    </row>
    <row r="1142" hidden="1">
      <c r="A1142" s="1">
        <v>42267.0</v>
      </c>
      <c r="B1142" s="2" t="s">
        <v>2231</v>
      </c>
      <c r="C1142" s="2">
        <v>10.0</v>
      </c>
      <c r="D1142" s="2" t="s">
        <v>2022</v>
      </c>
      <c r="E1142" s="2" t="s">
        <v>27</v>
      </c>
      <c r="F1142" s="2" t="s">
        <v>442</v>
      </c>
      <c r="G1142" s="2" t="s">
        <v>39</v>
      </c>
      <c r="H1142" s="2" t="s">
        <v>182</v>
      </c>
      <c r="I1142" s="2" t="s">
        <v>2232</v>
      </c>
      <c r="J1142" s="2" t="s">
        <v>64</v>
      </c>
      <c r="K1142" s="2" t="s">
        <v>43</v>
      </c>
      <c r="L1142" s="10">
        <v>42277.0</v>
      </c>
      <c r="M1142" s="2" t="s">
        <v>142</v>
      </c>
      <c r="N1142" s="11">
        <v>0.7</v>
      </c>
      <c r="O1142" s="12">
        <v>-24.0</v>
      </c>
      <c r="P1142" s="13">
        <v>-0.73</v>
      </c>
      <c r="Q1142" s="13">
        <v>32.0</v>
      </c>
      <c r="R1142" s="13">
        <f t="shared" si="1"/>
        <v>106.6666667</v>
      </c>
      <c r="S1142" s="14">
        <f t="shared" si="2"/>
        <v>10.66666667</v>
      </c>
      <c r="T1142" s="14">
        <f t="shared" si="3"/>
        <v>-0.75</v>
      </c>
      <c r="U1142" s="15" t="str">
        <f>vlookup(F1142,'Sub categories'!$A:$C,3,False)</f>
        <v>Binders</v>
      </c>
      <c r="V1142" s="16">
        <f t="shared" si="4"/>
        <v>10</v>
      </c>
      <c r="W1142" s="17">
        <f t="array" ref="W1142">INDEX(shipping_prices!$C$1:$F2369,MATCH(I1142,shipping_prices!$A$1:$A2369,0),MATCH(M1142,shipping_prices!$C$1:$F$1,0))</f>
        <v>17.16</v>
      </c>
      <c r="X1142" s="15" t="str">
        <f t="shared" si="5"/>
        <v>Toby SwindellScottsdaleArizona</v>
      </c>
      <c r="Y1142" s="15" t="str">
        <f t="shared" si="6"/>
        <v>loss</v>
      </c>
    </row>
    <row r="1143" hidden="1">
      <c r="A1143" s="1">
        <v>42267.0</v>
      </c>
      <c r="B1143" s="2" t="s">
        <v>2231</v>
      </c>
      <c r="C1143" s="2">
        <v>4.0</v>
      </c>
      <c r="D1143" s="2" t="s">
        <v>2022</v>
      </c>
      <c r="E1143" s="2" t="s">
        <v>27</v>
      </c>
      <c r="F1143" s="2" t="s">
        <v>2233</v>
      </c>
      <c r="G1143" s="2" t="s">
        <v>39</v>
      </c>
      <c r="H1143" s="2" t="s">
        <v>2234</v>
      </c>
      <c r="I1143" s="2" t="s">
        <v>2232</v>
      </c>
      <c r="J1143" s="2" t="s">
        <v>64</v>
      </c>
      <c r="K1143" s="2" t="s">
        <v>43</v>
      </c>
      <c r="L1143" s="10">
        <v>42277.0</v>
      </c>
      <c r="M1143" s="2" t="s">
        <v>142</v>
      </c>
      <c r="N1143" s="11">
        <v>0.2</v>
      </c>
      <c r="O1143" s="12">
        <v>20.0</v>
      </c>
      <c r="P1143" s="13">
        <v>0.35</v>
      </c>
      <c r="Q1143" s="13">
        <v>56.0</v>
      </c>
      <c r="R1143" s="13">
        <f t="shared" si="1"/>
        <v>70</v>
      </c>
      <c r="S1143" s="14">
        <f t="shared" si="2"/>
        <v>17.5</v>
      </c>
      <c r="T1143" s="14">
        <f t="shared" si="3"/>
        <v>0.3571428571</v>
      </c>
      <c r="U1143" s="15" t="str">
        <f>vlookup(F1143,'Sub categories'!$A:$C,3,False)</f>
        <v>Paper</v>
      </c>
      <c r="V1143" s="16">
        <f t="shared" si="4"/>
        <v>10</v>
      </c>
      <c r="W1143" s="17">
        <f t="array" ref="W1143">INDEX(shipping_prices!$C$1:$F2370,MATCH(I1143,shipping_prices!$A$1:$A2370,0),MATCH(M1143,shipping_prices!$C$1:$F$1,0))</f>
        <v>17.16</v>
      </c>
      <c r="X1143" s="15" t="str">
        <f t="shared" si="5"/>
        <v>Toby SwindellScottsdaleArizona</v>
      </c>
      <c r="Y1143" s="15" t="str">
        <f t="shared" si="6"/>
        <v>Low</v>
      </c>
    </row>
    <row r="1144" hidden="1">
      <c r="A1144" s="1">
        <v>42267.0</v>
      </c>
      <c r="B1144" s="2" t="s">
        <v>2231</v>
      </c>
      <c r="C1144" s="2">
        <v>5.0</v>
      </c>
      <c r="D1144" s="2" t="s">
        <v>2022</v>
      </c>
      <c r="E1144" s="2" t="s">
        <v>27</v>
      </c>
      <c r="F1144" s="2" t="s">
        <v>1012</v>
      </c>
      <c r="G1144" s="2" t="s">
        <v>39</v>
      </c>
      <c r="H1144" s="2" t="s">
        <v>871</v>
      </c>
      <c r="I1144" s="2" t="s">
        <v>2232</v>
      </c>
      <c r="J1144" s="2" t="s">
        <v>64</v>
      </c>
      <c r="K1144" s="2" t="s">
        <v>43</v>
      </c>
      <c r="L1144" s="10">
        <v>42277.0</v>
      </c>
      <c r="M1144" s="2" t="s">
        <v>142</v>
      </c>
      <c r="N1144" s="11">
        <v>0.2</v>
      </c>
      <c r="O1144" s="12">
        <v>37.0</v>
      </c>
      <c r="P1144" s="13">
        <v>0.34</v>
      </c>
      <c r="Q1144" s="13">
        <v>109.0</v>
      </c>
      <c r="R1144" s="13">
        <f t="shared" si="1"/>
        <v>136.25</v>
      </c>
      <c r="S1144" s="14">
        <f t="shared" si="2"/>
        <v>27.25</v>
      </c>
      <c r="T1144" s="14">
        <f t="shared" si="3"/>
        <v>0.3394495413</v>
      </c>
      <c r="U1144" s="15" t="str">
        <f>vlookup(F1144,'Sub categories'!$A:$C,3,False)</f>
        <v>Envelopes</v>
      </c>
      <c r="V1144" s="16">
        <f t="shared" si="4"/>
        <v>10</v>
      </c>
      <c r="W1144" s="17">
        <f t="array" ref="W1144">INDEX(shipping_prices!$C$1:$F2371,MATCH(I1144,shipping_prices!$A$1:$A2371,0),MATCH(M1144,shipping_prices!$C$1:$F$1,0))</f>
        <v>17.16</v>
      </c>
      <c r="X1144" s="15" t="str">
        <f t="shared" si="5"/>
        <v>Toby SwindellScottsdaleArizona</v>
      </c>
      <c r="Y1144" s="15" t="str">
        <f t="shared" si="6"/>
        <v>Low</v>
      </c>
    </row>
    <row r="1145">
      <c r="A1145" s="1">
        <v>42267.0</v>
      </c>
      <c r="B1145" s="2" t="s">
        <v>2231</v>
      </c>
      <c r="C1145" s="2">
        <v>5.0</v>
      </c>
      <c r="D1145" s="2" t="s">
        <v>2022</v>
      </c>
      <c r="E1145" s="2" t="s">
        <v>27</v>
      </c>
      <c r="F1145" s="2" t="s">
        <v>2235</v>
      </c>
      <c r="G1145" s="2" t="s">
        <v>45</v>
      </c>
      <c r="H1145" s="2" t="s">
        <v>206</v>
      </c>
      <c r="I1145" s="2" t="s">
        <v>2232</v>
      </c>
      <c r="J1145" s="2" t="s">
        <v>64</v>
      </c>
      <c r="K1145" s="2" t="s">
        <v>43</v>
      </c>
      <c r="L1145" s="10">
        <v>42277.0</v>
      </c>
      <c r="M1145" s="2" t="s">
        <v>142</v>
      </c>
      <c r="N1145" s="11">
        <v>0.7</v>
      </c>
      <c r="O1145" s="12">
        <v>-321.0</v>
      </c>
      <c r="P1145" s="13">
        <v>-1.77</v>
      </c>
      <c r="Q1145" s="13">
        <v>181.0</v>
      </c>
      <c r="R1145" s="13">
        <f t="shared" si="1"/>
        <v>603.3333333</v>
      </c>
      <c r="S1145" s="14">
        <f t="shared" si="2"/>
        <v>120.6666667</v>
      </c>
      <c r="T1145" s="14">
        <f t="shared" si="3"/>
        <v>-1.773480663</v>
      </c>
      <c r="U1145" s="15" t="str">
        <f>vlookup(F1145,'Sub categories'!$A:$C,3,False)</f>
        <v>Bookcases</v>
      </c>
      <c r="V1145" s="16">
        <f t="shared" si="4"/>
        <v>10</v>
      </c>
      <c r="W1145" s="17">
        <f t="array" ref="W1145">INDEX(shipping_prices!$C$1:$F2372,MATCH(I1145,shipping_prices!$A$1:$A2372,0),MATCH(M1145,shipping_prices!$C$1:$F$1,0))</f>
        <v>17.16</v>
      </c>
      <c r="X1145" s="15" t="str">
        <f t="shared" si="5"/>
        <v>Toby SwindellScottsdaleArizona</v>
      </c>
      <c r="Y1145" s="15" t="str">
        <f t="shared" si="6"/>
        <v>loss</v>
      </c>
    </row>
    <row r="1146" hidden="1">
      <c r="A1146" s="1">
        <v>42267.0</v>
      </c>
      <c r="B1146" s="2" t="s">
        <v>2236</v>
      </c>
      <c r="C1146" s="2">
        <v>7.0</v>
      </c>
      <c r="D1146" s="2" t="s">
        <v>2237</v>
      </c>
      <c r="E1146" s="2" t="s">
        <v>27</v>
      </c>
      <c r="F1146" s="2" t="s">
        <v>2238</v>
      </c>
      <c r="G1146" s="2" t="s">
        <v>39</v>
      </c>
      <c r="H1146" s="2" t="s">
        <v>182</v>
      </c>
      <c r="I1146" s="2" t="s">
        <v>31</v>
      </c>
      <c r="J1146" s="2" t="s">
        <v>32</v>
      </c>
      <c r="K1146" s="2" t="s">
        <v>33</v>
      </c>
      <c r="L1146" s="10">
        <v>42278.0</v>
      </c>
      <c r="M1146" s="2" t="s">
        <v>34</v>
      </c>
      <c r="N1146" s="11">
        <v>0.2</v>
      </c>
      <c r="O1146" s="12">
        <v>109.0</v>
      </c>
      <c r="P1146" s="13">
        <v>0.33</v>
      </c>
      <c r="Q1146" s="13">
        <v>335.0</v>
      </c>
      <c r="R1146" s="13">
        <f t="shared" si="1"/>
        <v>418.75</v>
      </c>
      <c r="S1146" s="14">
        <f t="shared" si="2"/>
        <v>59.82142857</v>
      </c>
      <c r="T1146" s="14">
        <f t="shared" si="3"/>
        <v>0.3253731343</v>
      </c>
      <c r="U1146" s="15" t="str">
        <f>vlookup(F1146,'Sub categories'!$A:$C,3,False)</f>
        <v>Binders</v>
      </c>
      <c r="V1146" s="16">
        <f t="shared" si="4"/>
        <v>11</v>
      </c>
      <c r="W1146" s="17">
        <f t="array" ref="W1146">INDEX(shipping_prices!$C$1:$F2373,MATCH(I1146,shipping_prices!$A$1:$A2373,0),MATCH(M1146,shipping_prices!$C$1:$F$1,0))</f>
        <v>10.09</v>
      </c>
      <c r="X1146" s="15" t="str">
        <f t="shared" si="5"/>
        <v>Helen AbelmanNew York CityNew York</v>
      </c>
      <c r="Y1146" s="15" t="str">
        <f t="shared" si="6"/>
        <v>High</v>
      </c>
    </row>
    <row r="1147" hidden="1">
      <c r="A1147" s="1">
        <v>42267.0</v>
      </c>
      <c r="B1147" s="2" t="s">
        <v>2239</v>
      </c>
      <c r="C1147" s="2">
        <v>4.0</v>
      </c>
      <c r="D1147" s="2" t="s">
        <v>1231</v>
      </c>
      <c r="E1147" s="2" t="s">
        <v>27</v>
      </c>
      <c r="F1147" s="2" t="s">
        <v>1337</v>
      </c>
      <c r="G1147" s="2" t="s">
        <v>39</v>
      </c>
      <c r="H1147" s="2" t="s">
        <v>747</v>
      </c>
      <c r="I1147" s="2" t="s">
        <v>2240</v>
      </c>
      <c r="J1147" s="2" t="s">
        <v>97</v>
      </c>
      <c r="K1147" s="2" t="s">
        <v>77</v>
      </c>
      <c r="L1147" s="10">
        <v>42278.0</v>
      </c>
      <c r="M1147" s="2" t="s">
        <v>90</v>
      </c>
      <c r="N1147" s="11">
        <v>0.0</v>
      </c>
      <c r="O1147" s="12">
        <v>8.0</v>
      </c>
      <c r="P1147" s="13">
        <v>0.04</v>
      </c>
      <c r="Q1147" s="13">
        <v>212.0</v>
      </c>
      <c r="R1147" s="13">
        <f t="shared" si="1"/>
        <v>212</v>
      </c>
      <c r="S1147" s="14">
        <f t="shared" si="2"/>
        <v>53</v>
      </c>
      <c r="T1147" s="14">
        <f t="shared" si="3"/>
        <v>0.03773584906</v>
      </c>
      <c r="U1147" s="15" t="str">
        <f>vlookup(F1147,'Sub categories'!$A:$C,3,False)</f>
        <v>Storage</v>
      </c>
      <c r="V1147" s="16">
        <f t="shared" si="4"/>
        <v>11</v>
      </c>
      <c r="W1147" s="17">
        <f t="array" ref="W1147">INDEX(shipping_prices!$C$1:$F2374,MATCH(I1147,shipping_prices!$A$1:$A2374,0),MATCH(M1147,shipping_prices!$C$1:$F$1,0))</f>
        <v>2.3</v>
      </c>
      <c r="X1147" s="15" t="str">
        <f t="shared" si="5"/>
        <v>Patrick O'DonnellWestlandMichigan</v>
      </c>
      <c r="Y1147" s="15" t="str">
        <f t="shared" si="6"/>
        <v>Low</v>
      </c>
    </row>
    <row r="1148" hidden="1">
      <c r="A1148" s="1">
        <v>42267.0</v>
      </c>
      <c r="B1148" s="2" t="s">
        <v>2241</v>
      </c>
      <c r="C1148" s="2">
        <v>2.0</v>
      </c>
      <c r="D1148" s="2" t="s">
        <v>2225</v>
      </c>
      <c r="E1148" s="2" t="s">
        <v>27</v>
      </c>
      <c r="F1148" s="2" t="s">
        <v>2242</v>
      </c>
      <c r="G1148" s="2" t="s">
        <v>39</v>
      </c>
      <c r="H1148" s="2" t="s">
        <v>341</v>
      </c>
      <c r="I1148" s="2" t="s">
        <v>2243</v>
      </c>
      <c r="J1148" s="2" t="s">
        <v>614</v>
      </c>
      <c r="K1148" s="2" t="s">
        <v>54</v>
      </c>
      <c r="L1148" s="10">
        <v>42275.0</v>
      </c>
      <c r="M1148" s="2" t="s">
        <v>34</v>
      </c>
      <c r="N1148" s="11">
        <v>0.2</v>
      </c>
      <c r="O1148" s="12">
        <v>1.0</v>
      </c>
      <c r="P1148" s="13">
        <v>0.34</v>
      </c>
      <c r="Q1148" s="13">
        <v>3.0</v>
      </c>
      <c r="R1148" s="13">
        <f t="shared" si="1"/>
        <v>3.75</v>
      </c>
      <c r="S1148" s="14">
        <f t="shared" si="2"/>
        <v>1.875</v>
      </c>
      <c r="T1148" s="14">
        <f t="shared" si="3"/>
        <v>0.3333333333</v>
      </c>
      <c r="U1148" s="15" t="str">
        <f>vlookup(F1148,'Sub categories'!$A:$C,3,False)</f>
        <v>Paper</v>
      </c>
      <c r="V1148" s="16">
        <f t="shared" si="4"/>
        <v>8</v>
      </c>
      <c r="W1148" s="17">
        <f t="array" ref="W1148">INDEX(shipping_prices!$C$1:$F2375,MATCH(I1148,shipping_prices!$A$1:$A2375,0),MATCH(M1148,shipping_prices!$C$1:$F$1,0))</f>
        <v>7.46</v>
      </c>
      <c r="X1148" s="15" t="str">
        <f t="shared" si="5"/>
        <v>Annie ThurmanNashvilleTennessee</v>
      </c>
      <c r="Y1148" s="15" t="str">
        <f t="shared" si="6"/>
        <v>Low</v>
      </c>
    </row>
    <row r="1149" hidden="1">
      <c r="A1149" s="1">
        <v>42267.0</v>
      </c>
      <c r="B1149" s="2" t="s">
        <v>2241</v>
      </c>
      <c r="C1149" s="2">
        <v>9.0</v>
      </c>
      <c r="D1149" s="2" t="s">
        <v>2225</v>
      </c>
      <c r="E1149" s="2" t="s">
        <v>27</v>
      </c>
      <c r="F1149" s="2" t="s">
        <v>1453</v>
      </c>
      <c r="G1149" s="2" t="s">
        <v>39</v>
      </c>
      <c r="H1149" s="2" t="s">
        <v>51</v>
      </c>
      <c r="I1149" s="2" t="s">
        <v>2243</v>
      </c>
      <c r="J1149" s="2" t="s">
        <v>614</v>
      </c>
      <c r="K1149" s="2" t="s">
        <v>54</v>
      </c>
      <c r="L1149" s="10">
        <v>42275.0</v>
      </c>
      <c r="M1149" s="2" t="s">
        <v>34</v>
      </c>
      <c r="N1149" s="11">
        <v>0.2</v>
      </c>
      <c r="O1149" s="12">
        <v>49.0</v>
      </c>
      <c r="P1149" s="13">
        <v>0.34</v>
      </c>
      <c r="Q1149" s="13">
        <v>144.0</v>
      </c>
      <c r="R1149" s="13">
        <f t="shared" si="1"/>
        <v>180</v>
      </c>
      <c r="S1149" s="14">
        <f t="shared" si="2"/>
        <v>20</v>
      </c>
      <c r="T1149" s="14">
        <f t="shared" si="3"/>
        <v>0.3402777778</v>
      </c>
      <c r="U1149" s="15" t="str">
        <f>vlookup(F1149,'Sub categories'!$A:$C,3,False)</f>
        <v>Paper</v>
      </c>
      <c r="V1149" s="16">
        <f t="shared" si="4"/>
        <v>8</v>
      </c>
      <c r="W1149" s="17">
        <f t="array" ref="W1149">INDEX(shipping_prices!$C$1:$F2376,MATCH(I1149,shipping_prices!$A$1:$A2376,0),MATCH(M1149,shipping_prices!$C$1:$F$1,0))</f>
        <v>7.46</v>
      </c>
      <c r="X1149" s="15" t="str">
        <f t="shared" si="5"/>
        <v>Annie ThurmanNashvilleTennessee</v>
      </c>
      <c r="Y1149" s="15" t="str">
        <f t="shared" si="6"/>
        <v>High</v>
      </c>
    </row>
    <row r="1150" hidden="1">
      <c r="A1150" s="1">
        <v>42267.0</v>
      </c>
      <c r="B1150" s="2" t="s">
        <v>2244</v>
      </c>
      <c r="C1150" s="2">
        <v>2.0</v>
      </c>
      <c r="D1150" s="2" t="s">
        <v>1512</v>
      </c>
      <c r="E1150" s="2" t="s">
        <v>49</v>
      </c>
      <c r="F1150" s="2" t="s">
        <v>1311</v>
      </c>
      <c r="G1150" s="2" t="s">
        <v>39</v>
      </c>
      <c r="H1150" s="2" t="s">
        <v>79</v>
      </c>
      <c r="I1150" s="2" t="s">
        <v>31</v>
      </c>
      <c r="J1150" s="2" t="s">
        <v>32</v>
      </c>
      <c r="K1150" s="2" t="s">
        <v>33</v>
      </c>
      <c r="L1150" s="10">
        <v>42275.0</v>
      </c>
      <c r="M1150" s="2" t="s">
        <v>34</v>
      </c>
      <c r="N1150" s="11">
        <v>0.0</v>
      </c>
      <c r="O1150" s="12">
        <v>2.0</v>
      </c>
      <c r="P1150" s="13">
        <v>0.48</v>
      </c>
      <c r="Q1150" s="13">
        <v>4.0</v>
      </c>
      <c r="R1150" s="13">
        <f t="shared" si="1"/>
        <v>4</v>
      </c>
      <c r="S1150" s="14">
        <f t="shared" si="2"/>
        <v>2</v>
      </c>
      <c r="T1150" s="14">
        <f t="shared" si="3"/>
        <v>0.5</v>
      </c>
      <c r="U1150" s="15" t="str">
        <f>vlookup(F1150,'Sub categories'!$A:$C,3,False)</f>
        <v>Art</v>
      </c>
      <c r="V1150" s="16">
        <f t="shared" si="4"/>
        <v>8</v>
      </c>
      <c r="W1150" s="17">
        <f t="array" ref="W1150">INDEX(shipping_prices!$C$1:$F2377,MATCH(I1150,shipping_prices!$A$1:$A2377,0),MATCH(M1150,shipping_prices!$C$1:$F$1,0))</f>
        <v>10.09</v>
      </c>
      <c r="X1150" s="15" t="str">
        <f t="shared" si="5"/>
        <v>Paul ProstNew York CityNew York</v>
      </c>
      <c r="Y1150" s="15" t="str">
        <f t="shared" si="6"/>
        <v>Low</v>
      </c>
    </row>
    <row r="1151">
      <c r="A1151" s="1">
        <v>42267.0</v>
      </c>
      <c r="B1151" s="2" t="s">
        <v>2244</v>
      </c>
      <c r="C1151" s="2">
        <v>2.0</v>
      </c>
      <c r="D1151" s="2" t="s">
        <v>1512</v>
      </c>
      <c r="E1151" s="2" t="s">
        <v>49</v>
      </c>
      <c r="F1151" s="2" t="s">
        <v>2218</v>
      </c>
      <c r="G1151" s="2" t="s">
        <v>45</v>
      </c>
      <c r="H1151" s="2" t="s">
        <v>227</v>
      </c>
      <c r="I1151" s="2" t="s">
        <v>31</v>
      </c>
      <c r="J1151" s="2" t="s">
        <v>32</v>
      </c>
      <c r="K1151" s="2" t="s">
        <v>33</v>
      </c>
      <c r="L1151" s="10">
        <v>42275.0</v>
      </c>
      <c r="M1151" s="2" t="s">
        <v>34</v>
      </c>
      <c r="N1151" s="11">
        <v>0.1</v>
      </c>
      <c r="O1151" s="12">
        <v>13.0</v>
      </c>
      <c r="P1151" s="13">
        <v>0.08</v>
      </c>
      <c r="Q1151" s="13">
        <v>173.0</v>
      </c>
      <c r="R1151" s="13">
        <f t="shared" si="1"/>
        <v>192.2222222</v>
      </c>
      <c r="S1151" s="14">
        <f t="shared" si="2"/>
        <v>96.11111111</v>
      </c>
      <c r="T1151" s="14">
        <f t="shared" si="3"/>
        <v>0.07514450867</v>
      </c>
      <c r="U1151" s="15" t="str">
        <f>vlookup(F1151,'Sub categories'!$A:$C,3,False)</f>
        <v>Chairs</v>
      </c>
      <c r="V1151" s="16">
        <f t="shared" si="4"/>
        <v>8</v>
      </c>
      <c r="W1151" s="17">
        <f t="array" ref="W1151">INDEX(shipping_prices!$C$1:$F2378,MATCH(I1151,shipping_prices!$A$1:$A2378,0),MATCH(M1151,shipping_prices!$C$1:$F$1,0))</f>
        <v>10.09</v>
      </c>
      <c r="X1151" s="15" t="str">
        <f t="shared" si="5"/>
        <v>Paul ProstNew York CityNew York</v>
      </c>
      <c r="Y1151" s="15" t="str">
        <f t="shared" si="6"/>
        <v>Low</v>
      </c>
    </row>
    <row r="1152" hidden="1">
      <c r="A1152" s="1">
        <v>42267.0</v>
      </c>
      <c r="B1152" s="2" t="s">
        <v>2245</v>
      </c>
      <c r="C1152" s="2">
        <v>7.0</v>
      </c>
      <c r="D1152" s="2" t="s">
        <v>593</v>
      </c>
      <c r="E1152" s="2" t="s">
        <v>27</v>
      </c>
      <c r="F1152" s="2" t="s">
        <v>2246</v>
      </c>
      <c r="G1152" s="2" t="s">
        <v>39</v>
      </c>
      <c r="H1152" s="2" t="s">
        <v>297</v>
      </c>
      <c r="I1152" s="2" t="s">
        <v>2247</v>
      </c>
      <c r="J1152" s="2" t="s">
        <v>64</v>
      </c>
      <c r="K1152" s="2" t="s">
        <v>43</v>
      </c>
      <c r="L1152" s="10">
        <v>42278.0</v>
      </c>
      <c r="M1152" s="2" t="s">
        <v>34</v>
      </c>
      <c r="N1152" s="11">
        <v>0.2</v>
      </c>
      <c r="O1152" s="12">
        <v>4.0</v>
      </c>
      <c r="P1152" s="13">
        <v>0.08</v>
      </c>
      <c r="Q1152" s="13">
        <v>48.0</v>
      </c>
      <c r="R1152" s="13">
        <f t="shared" si="1"/>
        <v>60</v>
      </c>
      <c r="S1152" s="14">
        <f t="shared" si="2"/>
        <v>8.571428571</v>
      </c>
      <c r="T1152" s="14">
        <f t="shared" si="3"/>
        <v>0.08333333333</v>
      </c>
      <c r="U1152" s="15" t="str">
        <f>vlookup(F1152,'Sub categories'!$A:$C,3,False)</f>
        <v>Supplies</v>
      </c>
      <c r="V1152" s="16">
        <f t="shared" si="4"/>
        <v>11</v>
      </c>
      <c r="W1152" s="17">
        <f t="array" ref="W1152">INDEX(shipping_prices!$C$1:$F2379,MATCH(I1152,shipping_prices!$A$1:$A2379,0),MATCH(M1152,shipping_prices!$C$1:$F$1,0))</f>
        <v>13.52</v>
      </c>
      <c r="X1152" s="15" t="str">
        <f t="shared" si="5"/>
        <v>Philip BrownAvondaleArizona</v>
      </c>
      <c r="Y1152" s="15" t="str">
        <f t="shared" si="6"/>
        <v>Low</v>
      </c>
    </row>
    <row r="1153" hidden="1">
      <c r="A1153" s="1">
        <v>42268.0</v>
      </c>
      <c r="B1153" s="2" t="s">
        <v>2245</v>
      </c>
      <c r="C1153" s="2">
        <v>4.0</v>
      </c>
      <c r="D1153" s="2" t="s">
        <v>593</v>
      </c>
      <c r="E1153" s="2" t="s">
        <v>27</v>
      </c>
      <c r="F1153" s="2" t="s">
        <v>2248</v>
      </c>
      <c r="G1153" s="2" t="s">
        <v>29</v>
      </c>
      <c r="H1153" s="2" t="s">
        <v>764</v>
      </c>
      <c r="I1153" s="2" t="s">
        <v>2247</v>
      </c>
      <c r="J1153" s="2" t="s">
        <v>64</v>
      </c>
      <c r="K1153" s="2" t="s">
        <v>43</v>
      </c>
      <c r="L1153" s="10">
        <v>42278.0</v>
      </c>
      <c r="M1153" s="2" t="s">
        <v>34</v>
      </c>
      <c r="N1153" s="11">
        <v>0.2</v>
      </c>
      <c r="O1153" s="12">
        <v>-17.0</v>
      </c>
      <c r="P1153" s="13">
        <v>-0.16</v>
      </c>
      <c r="Q1153" s="13">
        <v>102.0</v>
      </c>
      <c r="R1153" s="13">
        <f t="shared" si="1"/>
        <v>127.5</v>
      </c>
      <c r="S1153" s="14">
        <f t="shared" si="2"/>
        <v>31.875</v>
      </c>
      <c r="T1153" s="14">
        <f t="shared" si="3"/>
        <v>-0.1666666667</v>
      </c>
      <c r="U1153" s="15" t="str">
        <f>vlookup(F1153,'Sub categories'!$A:$C,3,False)</f>
        <v>Accessories</v>
      </c>
      <c r="V1153" s="16">
        <f t="shared" si="4"/>
        <v>10</v>
      </c>
      <c r="W1153" s="17">
        <f t="array" ref="W1153">INDEX(shipping_prices!$C$1:$F2380,MATCH(I1153,shipping_prices!$A$1:$A2380,0),MATCH(M1153,shipping_prices!$C$1:$F$1,0))</f>
        <v>13.52</v>
      </c>
      <c r="X1153" s="15" t="str">
        <f t="shared" si="5"/>
        <v>Philip BrownAvondaleArizona</v>
      </c>
      <c r="Y1153" s="15" t="str">
        <f t="shared" si="6"/>
        <v>loss</v>
      </c>
    </row>
    <row r="1154" hidden="1">
      <c r="A1154" s="1">
        <v>42268.0</v>
      </c>
      <c r="B1154" s="2" t="s">
        <v>2249</v>
      </c>
      <c r="C1154" s="2">
        <v>4.0</v>
      </c>
      <c r="D1154" s="2" t="s">
        <v>437</v>
      </c>
      <c r="E1154" s="2" t="s">
        <v>49</v>
      </c>
      <c r="F1154" s="2" t="s">
        <v>2250</v>
      </c>
      <c r="G1154" s="2" t="s">
        <v>39</v>
      </c>
      <c r="H1154" s="2" t="s">
        <v>79</v>
      </c>
      <c r="I1154" s="2" t="s">
        <v>31</v>
      </c>
      <c r="J1154" s="2" t="s">
        <v>32</v>
      </c>
      <c r="K1154" s="2" t="s">
        <v>33</v>
      </c>
      <c r="L1154" s="10">
        <v>42279.0</v>
      </c>
      <c r="M1154" s="2" t="s">
        <v>34</v>
      </c>
      <c r="N1154" s="11">
        <v>0.0</v>
      </c>
      <c r="O1154" s="12">
        <v>56.0</v>
      </c>
      <c r="P1154" s="13">
        <v>0.26</v>
      </c>
      <c r="Q1154" s="13">
        <v>216.0</v>
      </c>
      <c r="R1154" s="13">
        <f t="shared" si="1"/>
        <v>216</v>
      </c>
      <c r="S1154" s="14">
        <f t="shared" si="2"/>
        <v>54</v>
      </c>
      <c r="T1154" s="14">
        <f t="shared" si="3"/>
        <v>0.2592592593</v>
      </c>
      <c r="U1154" s="15" t="str">
        <f>vlookup(F1154,'Sub categories'!$A:$C,3,False)</f>
        <v>Storage</v>
      </c>
      <c r="V1154" s="16">
        <f t="shared" si="4"/>
        <v>11</v>
      </c>
      <c r="W1154" s="17">
        <f t="array" ref="W1154">INDEX(shipping_prices!$C$1:$F2381,MATCH(I1154,shipping_prices!$A$1:$A2381,0),MATCH(M1154,shipping_prices!$C$1:$F$1,0))</f>
        <v>10.09</v>
      </c>
      <c r="X1154" s="15" t="str">
        <f t="shared" si="5"/>
        <v>Bradley TalbottNew York CityNew York</v>
      </c>
      <c r="Y1154" s="15" t="str">
        <f t="shared" si="6"/>
        <v>High</v>
      </c>
    </row>
    <row r="1155" hidden="1">
      <c r="A1155" s="1">
        <v>42268.0</v>
      </c>
      <c r="B1155" s="2" t="s">
        <v>2251</v>
      </c>
      <c r="C1155" s="2">
        <v>3.0</v>
      </c>
      <c r="D1155" s="2" t="s">
        <v>2252</v>
      </c>
      <c r="E1155" s="2" t="s">
        <v>37</v>
      </c>
      <c r="F1155" s="2" t="s">
        <v>340</v>
      </c>
      <c r="G1155" s="2" t="s">
        <v>39</v>
      </c>
      <c r="H1155" s="2" t="s">
        <v>341</v>
      </c>
      <c r="I1155" s="2" t="s">
        <v>217</v>
      </c>
      <c r="J1155" s="2" t="s">
        <v>89</v>
      </c>
      <c r="K1155" s="2" t="s">
        <v>54</v>
      </c>
      <c r="L1155" s="10">
        <v>42278.0</v>
      </c>
      <c r="M1155" s="2" t="s">
        <v>34</v>
      </c>
      <c r="N1155" s="11">
        <v>0.0</v>
      </c>
      <c r="O1155" s="12">
        <v>6.0</v>
      </c>
      <c r="P1155" s="13">
        <v>0.45</v>
      </c>
      <c r="Q1155" s="13">
        <v>14.0</v>
      </c>
      <c r="R1155" s="13">
        <f t="shared" si="1"/>
        <v>14</v>
      </c>
      <c r="S1155" s="14">
        <f t="shared" si="2"/>
        <v>4.666666667</v>
      </c>
      <c r="T1155" s="14">
        <f t="shared" si="3"/>
        <v>0.4285714286</v>
      </c>
      <c r="U1155" s="15" t="str">
        <f>vlookup(F1155,'Sub categories'!$A:$C,3,False)</f>
        <v>Paper</v>
      </c>
      <c r="V1155" s="16">
        <f t="shared" si="4"/>
        <v>10</v>
      </c>
      <c r="W1155" s="17">
        <f t="array" ref="W1155">INDEX(shipping_prices!$C$1:$F2382,MATCH(I1155,shipping_prices!$A$1:$A2382,0),MATCH(M1155,shipping_prices!$C$1:$F$1,0))</f>
        <v>12.51</v>
      </c>
      <c r="X1155" s="15" t="str">
        <f t="shared" si="5"/>
        <v>Ellis BallardRichmondVirginia</v>
      </c>
      <c r="Y1155" s="15" t="str">
        <f t="shared" si="6"/>
        <v>Low</v>
      </c>
    </row>
    <row r="1156" hidden="1">
      <c r="A1156" s="1">
        <v>42268.0</v>
      </c>
      <c r="B1156" s="2" t="s">
        <v>2253</v>
      </c>
      <c r="C1156" s="2">
        <v>1.0</v>
      </c>
      <c r="D1156" s="2" t="s">
        <v>474</v>
      </c>
      <c r="E1156" s="2" t="s">
        <v>27</v>
      </c>
      <c r="F1156" s="2" t="s">
        <v>2254</v>
      </c>
      <c r="G1156" s="2" t="s">
        <v>39</v>
      </c>
      <c r="H1156" s="2" t="s">
        <v>51</v>
      </c>
      <c r="I1156" s="2" t="s">
        <v>169</v>
      </c>
      <c r="J1156" s="2" t="s">
        <v>42</v>
      </c>
      <c r="K1156" s="2" t="s">
        <v>43</v>
      </c>
      <c r="L1156" s="10">
        <v>42270.0</v>
      </c>
      <c r="M1156" s="2" t="s">
        <v>34</v>
      </c>
      <c r="N1156" s="11">
        <v>0.0</v>
      </c>
      <c r="O1156" s="12">
        <v>3.0</v>
      </c>
      <c r="P1156" s="13">
        <v>0.48</v>
      </c>
      <c r="Q1156" s="13">
        <v>6.0</v>
      </c>
      <c r="R1156" s="13">
        <f t="shared" si="1"/>
        <v>6</v>
      </c>
      <c r="S1156" s="14">
        <f t="shared" si="2"/>
        <v>6</v>
      </c>
      <c r="T1156" s="14">
        <f t="shared" si="3"/>
        <v>0.5</v>
      </c>
      <c r="U1156" s="15" t="str">
        <f>vlookup(F1156,'Sub categories'!$A:$C,3,False)</f>
        <v>Paper</v>
      </c>
      <c r="V1156" s="16">
        <f t="shared" si="4"/>
        <v>2</v>
      </c>
      <c r="W1156" s="17">
        <f t="array" ref="W1156">INDEX(shipping_prices!$C$1:$F2383,MATCH(I1156,shipping_prices!$A$1:$A2383,0),MATCH(M1156,shipping_prices!$C$1:$F$1,0))</f>
        <v>14.86</v>
      </c>
      <c r="X1156" s="15" t="str">
        <f t="shared" si="5"/>
        <v>Arthur PrichepLos AngelesCalifornia</v>
      </c>
      <c r="Y1156" s="15" t="str">
        <f t="shared" si="6"/>
        <v>Low</v>
      </c>
    </row>
    <row r="1157" hidden="1">
      <c r="A1157" s="1">
        <v>42268.0</v>
      </c>
      <c r="B1157" s="2" t="s">
        <v>2253</v>
      </c>
      <c r="C1157" s="2">
        <v>4.0</v>
      </c>
      <c r="D1157" s="2" t="s">
        <v>474</v>
      </c>
      <c r="E1157" s="2" t="s">
        <v>27</v>
      </c>
      <c r="F1157" s="2" t="s">
        <v>2255</v>
      </c>
      <c r="G1157" s="2" t="s">
        <v>39</v>
      </c>
      <c r="H1157" s="2" t="s">
        <v>2256</v>
      </c>
      <c r="I1157" s="2" t="s">
        <v>169</v>
      </c>
      <c r="J1157" s="2" t="s">
        <v>42</v>
      </c>
      <c r="K1157" s="2" t="s">
        <v>43</v>
      </c>
      <c r="L1157" s="10">
        <v>42270.0</v>
      </c>
      <c r="M1157" s="2" t="s">
        <v>34</v>
      </c>
      <c r="N1157" s="11">
        <v>0.0</v>
      </c>
      <c r="O1157" s="12">
        <v>3.0</v>
      </c>
      <c r="P1157" s="13">
        <v>0.33</v>
      </c>
      <c r="Q1157" s="13">
        <v>9.0</v>
      </c>
      <c r="R1157" s="13">
        <f t="shared" si="1"/>
        <v>9</v>
      </c>
      <c r="S1157" s="14">
        <f t="shared" si="2"/>
        <v>2.25</v>
      </c>
      <c r="T1157" s="14">
        <f t="shared" si="3"/>
        <v>0.3333333333</v>
      </c>
      <c r="U1157" s="15" t="str">
        <f>vlookup(F1157,'Sub categories'!$A:$C,3,False)</f>
        <v>Fasteners</v>
      </c>
      <c r="V1157" s="16">
        <f t="shared" si="4"/>
        <v>2</v>
      </c>
      <c r="W1157" s="17">
        <f t="array" ref="W1157">INDEX(shipping_prices!$C$1:$F2384,MATCH(I1157,shipping_prices!$A$1:$A2384,0),MATCH(M1157,shipping_prices!$C$1:$F$1,0))</f>
        <v>14.86</v>
      </c>
      <c r="X1157" s="15" t="str">
        <f t="shared" si="5"/>
        <v>Arthur PrichepLos AngelesCalifornia</v>
      </c>
      <c r="Y1157" s="15" t="str">
        <f t="shared" si="6"/>
        <v>Low</v>
      </c>
    </row>
    <row r="1158" hidden="1">
      <c r="A1158" s="1">
        <v>42268.0</v>
      </c>
      <c r="B1158" s="2" t="s">
        <v>2253</v>
      </c>
      <c r="C1158" s="2">
        <v>1.0</v>
      </c>
      <c r="D1158" s="2" t="s">
        <v>474</v>
      </c>
      <c r="E1158" s="2" t="s">
        <v>27</v>
      </c>
      <c r="F1158" s="2" t="s">
        <v>2257</v>
      </c>
      <c r="G1158" s="2" t="s">
        <v>39</v>
      </c>
      <c r="H1158" s="2" t="s">
        <v>526</v>
      </c>
      <c r="I1158" s="2" t="s">
        <v>169</v>
      </c>
      <c r="J1158" s="2" t="s">
        <v>42</v>
      </c>
      <c r="K1158" s="2" t="s">
        <v>43</v>
      </c>
      <c r="L1158" s="10">
        <v>42270.0</v>
      </c>
      <c r="M1158" s="2" t="s">
        <v>34</v>
      </c>
      <c r="N1158" s="11">
        <v>0.0</v>
      </c>
      <c r="O1158" s="12">
        <v>17.0</v>
      </c>
      <c r="P1158" s="13">
        <v>0.27</v>
      </c>
      <c r="Q1158" s="13">
        <v>62.0</v>
      </c>
      <c r="R1158" s="13">
        <f t="shared" si="1"/>
        <v>62</v>
      </c>
      <c r="S1158" s="14">
        <f t="shared" si="2"/>
        <v>62</v>
      </c>
      <c r="T1158" s="14">
        <f t="shared" si="3"/>
        <v>0.2741935484</v>
      </c>
      <c r="U1158" s="15" t="str">
        <f>vlookup(F1158,'Sub categories'!$A:$C,3,False)</f>
        <v>Storage</v>
      </c>
      <c r="V1158" s="16">
        <f t="shared" si="4"/>
        <v>2</v>
      </c>
      <c r="W1158" s="17">
        <f t="array" ref="W1158">INDEX(shipping_prices!$C$1:$F2385,MATCH(I1158,shipping_prices!$A$1:$A2385,0),MATCH(M1158,shipping_prices!$C$1:$F$1,0))</f>
        <v>14.86</v>
      </c>
      <c r="X1158" s="15" t="str">
        <f t="shared" si="5"/>
        <v>Arthur PrichepLos AngelesCalifornia</v>
      </c>
      <c r="Y1158" s="15" t="str">
        <f t="shared" si="6"/>
        <v>Low</v>
      </c>
    </row>
    <row r="1159">
      <c r="A1159" s="1">
        <v>42268.0</v>
      </c>
      <c r="B1159" s="2" t="s">
        <v>2253</v>
      </c>
      <c r="C1159" s="2">
        <v>2.0</v>
      </c>
      <c r="D1159" s="2" t="s">
        <v>474</v>
      </c>
      <c r="E1159" s="2" t="s">
        <v>27</v>
      </c>
      <c r="F1159" s="2" t="s">
        <v>2258</v>
      </c>
      <c r="G1159" s="2" t="s">
        <v>45</v>
      </c>
      <c r="H1159" s="2" t="s">
        <v>306</v>
      </c>
      <c r="I1159" s="2" t="s">
        <v>169</v>
      </c>
      <c r="J1159" s="2" t="s">
        <v>42</v>
      </c>
      <c r="K1159" s="2" t="s">
        <v>43</v>
      </c>
      <c r="L1159" s="10">
        <v>42270.0</v>
      </c>
      <c r="M1159" s="2" t="s">
        <v>34</v>
      </c>
      <c r="N1159" s="11">
        <v>0.0</v>
      </c>
      <c r="O1159" s="12">
        <v>53.0</v>
      </c>
      <c r="P1159" s="13">
        <v>0.26</v>
      </c>
      <c r="Q1159" s="13">
        <v>205.0</v>
      </c>
      <c r="R1159" s="13">
        <f t="shared" si="1"/>
        <v>205</v>
      </c>
      <c r="S1159" s="14">
        <f t="shared" si="2"/>
        <v>102.5</v>
      </c>
      <c r="T1159" s="14">
        <f t="shared" si="3"/>
        <v>0.2585365854</v>
      </c>
      <c r="U1159" s="15" t="str">
        <f>vlookup(F1159,'Sub categories'!$A:$C,3,False)</f>
        <v>Furnishings</v>
      </c>
      <c r="V1159" s="16">
        <f t="shared" si="4"/>
        <v>2</v>
      </c>
      <c r="W1159" s="17">
        <f t="array" ref="W1159">INDEX(shipping_prices!$C$1:$F2386,MATCH(I1159,shipping_prices!$A$1:$A2386,0),MATCH(M1159,shipping_prices!$C$1:$F$1,0))</f>
        <v>14.86</v>
      </c>
      <c r="X1159" s="15" t="str">
        <f t="shared" si="5"/>
        <v>Arthur PrichepLos AngelesCalifornia</v>
      </c>
      <c r="Y1159" s="15" t="str">
        <f t="shared" si="6"/>
        <v>High</v>
      </c>
    </row>
    <row r="1160" hidden="1">
      <c r="A1160" s="1">
        <v>42268.0</v>
      </c>
      <c r="B1160" s="2" t="s">
        <v>2253</v>
      </c>
      <c r="C1160" s="2">
        <v>2.0</v>
      </c>
      <c r="D1160" s="2" t="s">
        <v>474</v>
      </c>
      <c r="E1160" s="2" t="s">
        <v>27</v>
      </c>
      <c r="F1160" s="2" t="s">
        <v>2259</v>
      </c>
      <c r="G1160" s="2" t="s">
        <v>29</v>
      </c>
      <c r="H1160" s="2" t="s">
        <v>79</v>
      </c>
      <c r="I1160" s="2" t="s">
        <v>169</v>
      </c>
      <c r="J1160" s="2" t="s">
        <v>42</v>
      </c>
      <c r="K1160" s="2" t="s">
        <v>43</v>
      </c>
      <c r="L1160" s="10">
        <v>42270.0</v>
      </c>
      <c r="M1160" s="2" t="s">
        <v>34</v>
      </c>
      <c r="N1160" s="11">
        <v>0.2</v>
      </c>
      <c r="O1160" s="12">
        <v>223.0</v>
      </c>
      <c r="P1160" s="13">
        <v>0.33</v>
      </c>
      <c r="Q1160" s="13">
        <v>686.0</v>
      </c>
      <c r="R1160" s="13">
        <f t="shared" si="1"/>
        <v>857.5</v>
      </c>
      <c r="S1160" s="14">
        <f t="shared" si="2"/>
        <v>428.75</v>
      </c>
      <c r="T1160" s="14">
        <f t="shared" si="3"/>
        <v>0.3250728863</v>
      </c>
      <c r="U1160" s="15" t="str">
        <f>vlookup(F1160,'Sub categories'!$A:$C,3,False)</f>
        <v>Machines</v>
      </c>
      <c r="V1160" s="16">
        <f t="shared" si="4"/>
        <v>2</v>
      </c>
      <c r="W1160" s="17">
        <f t="array" ref="W1160">INDEX(shipping_prices!$C$1:$F2387,MATCH(I1160,shipping_prices!$A$1:$A2387,0),MATCH(M1160,shipping_prices!$C$1:$F$1,0))</f>
        <v>14.86</v>
      </c>
      <c r="X1160" s="15" t="str">
        <f t="shared" si="5"/>
        <v>Arthur PrichepLos AngelesCalifornia</v>
      </c>
      <c r="Y1160" s="15" t="str">
        <f t="shared" si="6"/>
        <v>High</v>
      </c>
    </row>
    <row r="1161" hidden="1">
      <c r="A1161" s="1">
        <v>42268.0</v>
      </c>
      <c r="B1161" s="2" t="s">
        <v>2260</v>
      </c>
      <c r="C1161" s="2">
        <v>4.0</v>
      </c>
      <c r="D1161" s="2" t="s">
        <v>1937</v>
      </c>
      <c r="E1161" s="2" t="s">
        <v>37</v>
      </c>
      <c r="F1161" s="2" t="s">
        <v>61</v>
      </c>
      <c r="G1161" s="2" t="s">
        <v>39</v>
      </c>
      <c r="H1161" s="2" t="s">
        <v>62</v>
      </c>
      <c r="I1161" s="2" t="s">
        <v>31</v>
      </c>
      <c r="J1161" s="2" t="s">
        <v>32</v>
      </c>
      <c r="K1161" s="2" t="s">
        <v>33</v>
      </c>
      <c r="L1161" s="10">
        <v>42280.0</v>
      </c>
      <c r="M1161" s="2" t="s">
        <v>142</v>
      </c>
      <c r="N1161" s="11">
        <v>0.0</v>
      </c>
      <c r="O1161" s="12">
        <v>3.0</v>
      </c>
      <c r="P1161" s="13">
        <v>0.48</v>
      </c>
      <c r="Q1161" s="13">
        <v>6.0</v>
      </c>
      <c r="R1161" s="13">
        <f t="shared" si="1"/>
        <v>6</v>
      </c>
      <c r="S1161" s="14">
        <f t="shared" si="2"/>
        <v>1.5</v>
      </c>
      <c r="T1161" s="14">
        <f t="shared" si="3"/>
        <v>0.5</v>
      </c>
      <c r="U1161" s="15" t="str">
        <f>vlookup(F1161,'Sub categories'!$A:$C,3,False)</f>
        <v>Fasteners</v>
      </c>
      <c r="V1161" s="16">
        <f t="shared" si="4"/>
        <v>12</v>
      </c>
      <c r="W1161" s="17">
        <f t="array" ref="W1161">INDEX(shipping_prices!$C$1:$F2388,MATCH(I1161,shipping_prices!$A$1:$A2388,0),MATCH(M1161,shipping_prices!$C$1:$F$1,0))</f>
        <v>23.55</v>
      </c>
      <c r="X1161" s="15" t="str">
        <f t="shared" si="5"/>
        <v>Bart PistoleNew York CityNew York</v>
      </c>
      <c r="Y1161" s="15" t="str">
        <f t="shared" si="6"/>
        <v>Low</v>
      </c>
    </row>
    <row r="1162" hidden="1">
      <c r="A1162" s="1">
        <v>42268.0</v>
      </c>
      <c r="B1162" s="2" t="s">
        <v>2260</v>
      </c>
      <c r="C1162" s="2">
        <v>3.0</v>
      </c>
      <c r="D1162" s="2" t="s">
        <v>1937</v>
      </c>
      <c r="E1162" s="2" t="s">
        <v>37</v>
      </c>
      <c r="F1162" s="2" t="s">
        <v>960</v>
      </c>
      <c r="G1162" s="2" t="s">
        <v>39</v>
      </c>
      <c r="H1162" s="2" t="s">
        <v>79</v>
      </c>
      <c r="I1162" s="2" t="s">
        <v>31</v>
      </c>
      <c r="J1162" s="2" t="s">
        <v>32</v>
      </c>
      <c r="K1162" s="2" t="s">
        <v>33</v>
      </c>
      <c r="L1162" s="10">
        <v>42280.0</v>
      </c>
      <c r="M1162" s="2" t="s">
        <v>142</v>
      </c>
      <c r="N1162" s="11">
        <v>0.0</v>
      </c>
      <c r="O1162" s="12">
        <v>14.0</v>
      </c>
      <c r="P1162" s="13">
        <v>0.46</v>
      </c>
      <c r="Q1162" s="13">
        <v>30.0</v>
      </c>
      <c r="R1162" s="13">
        <f t="shared" si="1"/>
        <v>30</v>
      </c>
      <c r="S1162" s="14">
        <f t="shared" si="2"/>
        <v>10</v>
      </c>
      <c r="T1162" s="14">
        <f t="shared" si="3"/>
        <v>0.4666666667</v>
      </c>
      <c r="U1162" s="15" t="str">
        <f>vlookup(F1162,'Sub categories'!$A:$C,3,False)</f>
        <v>Paper</v>
      </c>
      <c r="V1162" s="16">
        <f t="shared" si="4"/>
        <v>12</v>
      </c>
      <c r="W1162" s="17">
        <f t="array" ref="W1162">INDEX(shipping_prices!$C$1:$F2389,MATCH(I1162,shipping_prices!$A$1:$A2389,0),MATCH(M1162,shipping_prices!$C$1:$F$1,0))</f>
        <v>23.55</v>
      </c>
      <c r="X1162" s="15" t="str">
        <f t="shared" si="5"/>
        <v>Bart PistoleNew York CityNew York</v>
      </c>
      <c r="Y1162" s="15" t="str">
        <f t="shared" si="6"/>
        <v>Low</v>
      </c>
    </row>
    <row r="1163" hidden="1">
      <c r="A1163" s="1">
        <v>42268.0</v>
      </c>
      <c r="B1163" s="2" t="s">
        <v>2261</v>
      </c>
      <c r="C1163" s="2">
        <v>3.0</v>
      </c>
      <c r="D1163" s="2" t="s">
        <v>1260</v>
      </c>
      <c r="E1163" s="2" t="s">
        <v>27</v>
      </c>
      <c r="F1163" s="2" t="s">
        <v>2262</v>
      </c>
      <c r="G1163" s="2" t="s">
        <v>39</v>
      </c>
      <c r="H1163" s="2" t="s">
        <v>1228</v>
      </c>
      <c r="I1163" s="2" t="s">
        <v>2263</v>
      </c>
      <c r="J1163" s="2" t="s">
        <v>282</v>
      </c>
      <c r="K1163" s="2" t="s">
        <v>77</v>
      </c>
      <c r="L1163" s="10">
        <v>42274.0</v>
      </c>
      <c r="M1163" s="2" t="s">
        <v>34</v>
      </c>
      <c r="N1163" s="11">
        <v>0.0</v>
      </c>
      <c r="O1163" s="12">
        <v>0.0</v>
      </c>
      <c r="P1163" s="13">
        <v>0.0</v>
      </c>
      <c r="Q1163" s="13">
        <v>6.0</v>
      </c>
      <c r="R1163" s="13">
        <f t="shared" si="1"/>
        <v>6</v>
      </c>
      <c r="S1163" s="14">
        <f t="shared" si="2"/>
        <v>2</v>
      </c>
      <c r="T1163" s="14">
        <f t="shared" si="3"/>
        <v>0</v>
      </c>
      <c r="U1163" s="15" t="str">
        <f>vlookup(F1163,'Sub categories'!$A:$C,3,False)</f>
        <v>Fasteners</v>
      </c>
      <c r="V1163" s="16">
        <f t="shared" si="4"/>
        <v>6</v>
      </c>
      <c r="W1163" s="17">
        <f t="array" ref="W1163">INDEX(shipping_prices!$C$1:$F2390,MATCH(I1163,shipping_prices!$A$1:$A2390,0),MATCH(M1163,shipping_prices!$C$1:$F$1,0))</f>
        <v>14.56</v>
      </c>
      <c r="X1163" s="15" t="str">
        <f t="shared" si="5"/>
        <v>Speros GoranitisLafayetteIndiana</v>
      </c>
      <c r="Y1163" s="15" t="str">
        <f t="shared" si="6"/>
        <v>loss</v>
      </c>
    </row>
    <row r="1164" hidden="1">
      <c r="A1164" s="1">
        <v>42268.0</v>
      </c>
      <c r="B1164" s="2" t="s">
        <v>2264</v>
      </c>
      <c r="C1164" s="2">
        <v>5.0</v>
      </c>
      <c r="D1164" s="2" t="s">
        <v>2265</v>
      </c>
      <c r="E1164" s="2" t="s">
        <v>27</v>
      </c>
      <c r="F1164" s="2" t="s">
        <v>2266</v>
      </c>
      <c r="G1164" s="2" t="s">
        <v>39</v>
      </c>
      <c r="H1164" s="2" t="s">
        <v>51</v>
      </c>
      <c r="I1164" s="2" t="s">
        <v>31</v>
      </c>
      <c r="J1164" s="2" t="s">
        <v>32</v>
      </c>
      <c r="K1164" s="2" t="s">
        <v>33</v>
      </c>
      <c r="L1164" s="10">
        <v>42278.0</v>
      </c>
      <c r="M1164" s="2" t="s">
        <v>34</v>
      </c>
      <c r="N1164" s="11">
        <v>0.0</v>
      </c>
      <c r="O1164" s="12">
        <v>12.0</v>
      </c>
      <c r="P1164" s="13">
        <v>0.47</v>
      </c>
      <c r="Q1164" s="13">
        <v>25.0</v>
      </c>
      <c r="R1164" s="13">
        <f t="shared" si="1"/>
        <v>25</v>
      </c>
      <c r="S1164" s="14">
        <f t="shared" si="2"/>
        <v>5</v>
      </c>
      <c r="T1164" s="14">
        <f t="shared" si="3"/>
        <v>0.48</v>
      </c>
      <c r="U1164" s="15" t="str">
        <f>vlookup(F1164,'Sub categories'!$A:$C,3,False)</f>
        <v>Paper</v>
      </c>
      <c r="V1164" s="16">
        <f t="shared" si="4"/>
        <v>10</v>
      </c>
      <c r="W1164" s="17">
        <f t="array" ref="W1164">INDEX(shipping_prices!$C$1:$F2391,MATCH(I1164,shipping_prices!$A$1:$A2391,0),MATCH(M1164,shipping_prices!$C$1:$F$1,0))</f>
        <v>10.09</v>
      </c>
      <c r="X1164" s="15" t="str">
        <f t="shared" si="5"/>
        <v>Carlos DalyNew York CityNew York</v>
      </c>
      <c r="Y1164" s="15" t="str">
        <f t="shared" si="6"/>
        <v>Low</v>
      </c>
    </row>
    <row r="1165" hidden="1">
      <c r="A1165" s="1">
        <v>42268.0</v>
      </c>
      <c r="B1165" s="2" t="s">
        <v>2267</v>
      </c>
      <c r="C1165" s="2">
        <v>6.0</v>
      </c>
      <c r="D1165" s="2" t="s">
        <v>2268</v>
      </c>
      <c r="E1165" s="2" t="s">
        <v>37</v>
      </c>
      <c r="F1165" s="2" t="s">
        <v>2269</v>
      </c>
      <c r="G1165" s="2" t="s">
        <v>39</v>
      </c>
      <c r="H1165" s="2" t="s">
        <v>146</v>
      </c>
      <c r="I1165" s="2" t="s">
        <v>169</v>
      </c>
      <c r="J1165" s="2" t="s">
        <v>42</v>
      </c>
      <c r="K1165" s="2" t="s">
        <v>43</v>
      </c>
      <c r="L1165" s="10">
        <v>42279.0</v>
      </c>
      <c r="M1165" s="2" t="s">
        <v>34</v>
      </c>
      <c r="N1165" s="11">
        <v>0.2</v>
      </c>
      <c r="O1165" s="12">
        <v>6.0</v>
      </c>
      <c r="P1165" s="13">
        <v>0.31</v>
      </c>
      <c r="Q1165" s="13">
        <v>18.0</v>
      </c>
      <c r="R1165" s="13">
        <f t="shared" si="1"/>
        <v>22.5</v>
      </c>
      <c r="S1165" s="14">
        <f t="shared" si="2"/>
        <v>3.75</v>
      </c>
      <c r="T1165" s="14">
        <f t="shared" si="3"/>
        <v>0.3333333333</v>
      </c>
      <c r="U1165" s="15" t="str">
        <f>vlookup(F1165,'Sub categories'!$A:$C,3,False)</f>
        <v>Binders</v>
      </c>
      <c r="V1165" s="16">
        <f t="shared" si="4"/>
        <v>11</v>
      </c>
      <c r="W1165" s="17">
        <f t="array" ref="W1165">INDEX(shipping_prices!$C$1:$F2392,MATCH(I1165,shipping_prices!$A$1:$A2392,0),MATCH(M1165,shipping_prices!$C$1:$F$1,0))</f>
        <v>14.86</v>
      </c>
      <c r="X1165" s="15" t="str">
        <f t="shared" si="5"/>
        <v>Aleksandra GannawayLos AngelesCalifornia</v>
      </c>
      <c r="Y1165" s="15" t="str">
        <f t="shared" si="6"/>
        <v>Low</v>
      </c>
    </row>
    <row r="1166">
      <c r="A1166" s="1">
        <v>42268.0</v>
      </c>
      <c r="B1166" s="2" t="s">
        <v>2267</v>
      </c>
      <c r="C1166" s="2">
        <v>3.0</v>
      </c>
      <c r="D1166" s="2" t="s">
        <v>2268</v>
      </c>
      <c r="E1166" s="2" t="s">
        <v>37</v>
      </c>
      <c r="F1166" s="2" t="s">
        <v>2270</v>
      </c>
      <c r="G1166" s="2" t="s">
        <v>45</v>
      </c>
      <c r="H1166" s="2" t="s">
        <v>489</v>
      </c>
      <c r="I1166" s="2" t="s">
        <v>169</v>
      </c>
      <c r="J1166" s="2" t="s">
        <v>42</v>
      </c>
      <c r="K1166" s="2" t="s">
        <v>43</v>
      </c>
      <c r="L1166" s="10">
        <v>42279.0</v>
      </c>
      <c r="M1166" s="2" t="s">
        <v>34</v>
      </c>
      <c r="N1166" s="11">
        <v>0.2</v>
      </c>
      <c r="O1166" s="12">
        <v>23.0</v>
      </c>
      <c r="P1166" s="13">
        <v>0.1</v>
      </c>
      <c r="Q1166" s="13">
        <v>230.0</v>
      </c>
      <c r="R1166" s="13">
        <f t="shared" si="1"/>
        <v>287.5</v>
      </c>
      <c r="S1166" s="14">
        <f t="shared" si="2"/>
        <v>95.83333333</v>
      </c>
      <c r="T1166" s="14">
        <f t="shared" si="3"/>
        <v>0.1</v>
      </c>
      <c r="U1166" s="15" t="str">
        <f>vlookup(F1166,'Sub categories'!$A:$C,3,False)</f>
        <v>Chairs</v>
      </c>
      <c r="V1166" s="16">
        <f t="shared" si="4"/>
        <v>11</v>
      </c>
      <c r="W1166" s="17">
        <f t="array" ref="W1166">INDEX(shipping_prices!$C$1:$F2393,MATCH(I1166,shipping_prices!$A$1:$A2393,0),MATCH(M1166,shipping_prices!$C$1:$F$1,0))</f>
        <v>14.86</v>
      </c>
      <c r="X1166" s="15" t="str">
        <f t="shared" si="5"/>
        <v>Aleksandra GannawayLos AngelesCalifornia</v>
      </c>
      <c r="Y1166" s="15" t="str">
        <f t="shared" si="6"/>
        <v>High</v>
      </c>
    </row>
    <row r="1167">
      <c r="A1167" s="1">
        <v>42268.0</v>
      </c>
      <c r="B1167" s="2" t="s">
        <v>2271</v>
      </c>
      <c r="C1167" s="2">
        <v>2.0</v>
      </c>
      <c r="D1167" s="2" t="s">
        <v>914</v>
      </c>
      <c r="E1167" s="2" t="s">
        <v>49</v>
      </c>
      <c r="F1167" s="2" t="s">
        <v>1111</v>
      </c>
      <c r="G1167" s="2" t="s">
        <v>45</v>
      </c>
      <c r="H1167" s="2" t="s">
        <v>227</v>
      </c>
      <c r="I1167" s="2" t="s">
        <v>2272</v>
      </c>
      <c r="J1167" s="2" t="s">
        <v>42</v>
      </c>
      <c r="K1167" s="2" t="s">
        <v>43</v>
      </c>
      <c r="L1167" s="10">
        <v>42278.0</v>
      </c>
      <c r="M1167" s="2" t="s">
        <v>34</v>
      </c>
      <c r="N1167" s="11">
        <v>0.2</v>
      </c>
      <c r="O1167" s="12">
        <v>48.0</v>
      </c>
      <c r="P1167" s="13">
        <v>0.1</v>
      </c>
      <c r="Q1167" s="13">
        <v>478.0</v>
      </c>
      <c r="R1167" s="13">
        <f t="shared" si="1"/>
        <v>597.5</v>
      </c>
      <c r="S1167" s="14">
        <f t="shared" si="2"/>
        <v>298.75</v>
      </c>
      <c r="T1167" s="14">
        <f t="shared" si="3"/>
        <v>0.10041841</v>
      </c>
      <c r="U1167" s="15" t="str">
        <f>vlookup(F1167,'Sub categories'!$A:$C,3,False)</f>
        <v>Chairs</v>
      </c>
      <c r="V1167" s="16">
        <f t="shared" si="4"/>
        <v>10</v>
      </c>
      <c r="W1167" s="17">
        <f t="array" ref="W1167">INDEX(shipping_prices!$C$1:$F2394,MATCH(I1167,shipping_prices!$A$1:$A2394,0),MATCH(M1167,shipping_prices!$C$1:$F$1,0))</f>
        <v>14.21</v>
      </c>
      <c r="X1167" s="15" t="str">
        <f t="shared" si="5"/>
        <v>Becky CastellEl CajonCalifornia</v>
      </c>
      <c r="Y1167" s="15" t="str">
        <f t="shared" si="6"/>
        <v>High</v>
      </c>
    </row>
    <row r="1168" hidden="1">
      <c r="A1168" s="1">
        <v>42268.0</v>
      </c>
      <c r="B1168" s="2" t="s">
        <v>2273</v>
      </c>
      <c r="C1168" s="2">
        <v>9.0</v>
      </c>
      <c r="D1168" s="2" t="s">
        <v>2274</v>
      </c>
      <c r="E1168" s="2" t="s">
        <v>49</v>
      </c>
      <c r="F1168" s="2" t="s">
        <v>910</v>
      </c>
      <c r="G1168" s="2" t="s">
        <v>39</v>
      </c>
      <c r="H1168" s="2" t="s">
        <v>79</v>
      </c>
      <c r="I1168" s="2" t="s">
        <v>111</v>
      </c>
      <c r="J1168" s="2" t="s">
        <v>321</v>
      </c>
      <c r="K1168" s="2" t="s">
        <v>33</v>
      </c>
      <c r="L1168" s="10">
        <v>42272.0</v>
      </c>
      <c r="M1168" s="2" t="s">
        <v>34</v>
      </c>
      <c r="N1168" s="11">
        <v>0.2</v>
      </c>
      <c r="O1168" s="12">
        <v>10.0</v>
      </c>
      <c r="P1168" s="13">
        <v>0.35</v>
      </c>
      <c r="Q1168" s="13">
        <v>29.0</v>
      </c>
      <c r="R1168" s="13">
        <f t="shared" si="1"/>
        <v>36.25</v>
      </c>
      <c r="S1168" s="14">
        <f t="shared" si="2"/>
        <v>4.027777778</v>
      </c>
      <c r="T1168" s="14">
        <f t="shared" si="3"/>
        <v>0.3448275862</v>
      </c>
      <c r="U1168" s="15" t="str">
        <f>vlookup(F1168,'Sub categories'!$A:$C,3,False)</f>
        <v>Paper</v>
      </c>
      <c r="V1168" s="16">
        <f t="shared" si="4"/>
        <v>4</v>
      </c>
      <c r="W1168" s="17">
        <f t="array" ref="W1168">INDEX(shipping_prices!$C$1:$F2395,MATCH(I1168,shipping_prices!$A$1:$A2395,0),MATCH(M1168,shipping_prices!$C$1:$F$1,0))</f>
        <v>7.81</v>
      </c>
      <c r="X1168" s="15" t="str">
        <f t="shared" si="5"/>
        <v>Jim KrizLakewoodOhio</v>
      </c>
      <c r="Y1168" s="15" t="str">
        <f t="shared" si="6"/>
        <v>Low</v>
      </c>
    </row>
    <row r="1169" hidden="1">
      <c r="A1169" s="1">
        <v>42269.0</v>
      </c>
      <c r="B1169" s="2" t="s">
        <v>2275</v>
      </c>
      <c r="C1169" s="2">
        <v>2.0</v>
      </c>
      <c r="D1169" s="2" t="s">
        <v>2217</v>
      </c>
      <c r="E1169" s="2" t="s">
        <v>49</v>
      </c>
      <c r="F1169" s="2" t="s">
        <v>843</v>
      </c>
      <c r="G1169" s="2" t="s">
        <v>39</v>
      </c>
      <c r="H1169" s="2" t="s">
        <v>843</v>
      </c>
      <c r="I1169" s="2" t="s">
        <v>501</v>
      </c>
      <c r="J1169" s="2" t="s">
        <v>321</v>
      </c>
      <c r="K1169" s="2" t="s">
        <v>33</v>
      </c>
      <c r="L1169" s="10">
        <v>42278.0</v>
      </c>
      <c r="M1169" s="2" t="s">
        <v>34</v>
      </c>
      <c r="N1169" s="11">
        <v>0.2</v>
      </c>
      <c r="O1169" s="12">
        <v>6.0</v>
      </c>
      <c r="P1169" s="13">
        <v>0.36</v>
      </c>
      <c r="Q1169" s="13">
        <v>16.0</v>
      </c>
      <c r="R1169" s="13">
        <f t="shared" si="1"/>
        <v>20</v>
      </c>
      <c r="S1169" s="14">
        <f t="shared" si="2"/>
        <v>10</v>
      </c>
      <c r="T1169" s="14">
        <f t="shared" si="3"/>
        <v>0.375</v>
      </c>
      <c r="U1169" s="15" t="str">
        <f>vlookup(F1169,'Sub categories'!$A:$C,3,False)</f>
        <v>Paper</v>
      </c>
      <c r="V1169" s="16">
        <f t="shared" si="4"/>
        <v>9</v>
      </c>
      <c r="W1169" s="17">
        <f t="array" ref="W1169">INDEX(shipping_prices!$C$1:$F2396,MATCH(I1169,shipping_prices!$A$1:$A2396,0),MATCH(M1169,shipping_prices!$C$1:$F$1,0))</f>
        <v>6.86</v>
      </c>
      <c r="X1169" s="15" t="str">
        <f t="shared" si="5"/>
        <v>Mark PackerColumbusOhio</v>
      </c>
      <c r="Y1169" s="15" t="str">
        <f t="shared" si="6"/>
        <v>Low</v>
      </c>
    </row>
    <row r="1170" hidden="1">
      <c r="A1170" s="1">
        <v>42269.0</v>
      </c>
      <c r="B1170" s="2" t="s">
        <v>2276</v>
      </c>
      <c r="C1170" s="2">
        <v>3.0</v>
      </c>
      <c r="D1170" s="2" t="s">
        <v>2277</v>
      </c>
      <c r="E1170" s="2" t="s">
        <v>37</v>
      </c>
      <c r="F1170" s="2" t="s">
        <v>2278</v>
      </c>
      <c r="G1170" s="2" t="s">
        <v>39</v>
      </c>
      <c r="H1170" s="2" t="s">
        <v>51</v>
      </c>
      <c r="I1170" s="2" t="s">
        <v>1330</v>
      </c>
      <c r="J1170" s="2" t="s">
        <v>64</v>
      </c>
      <c r="K1170" s="2" t="s">
        <v>43</v>
      </c>
      <c r="L1170" s="10">
        <v>42271.0</v>
      </c>
      <c r="M1170" s="2" t="s">
        <v>34</v>
      </c>
      <c r="N1170" s="11">
        <v>0.2</v>
      </c>
      <c r="O1170" s="12">
        <v>23.0</v>
      </c>
      <c r="P1170" s="13">
        <v>0.31</v>
      </c>
      <c r="Q1170" s="13">
        <v>74.0</v>
      </c>
      <c r="R1170" s="13">
        <f t="shared" si="1"/>
        <v>92.5</v>
      </c>
      <c r="S1170" s="14">
        <f t="shared" si="2"/>
        <v>30.83333333</v>
      </c>
      <c r="T1170" s="14">
        <f t="shared" si="3"/>
        <v>0.3108108108</v>
      </c>
      <c r="U1170" s="15" t="str">
        <f>vlookup(F1170,'Sub categories'!$A:$C,3,False)</f>
        <v>Paper</v>
      </c>
      <c r="V1170" s="16">
        <f t="shared" si="4"/>
        <v>2</v>
      </c>
      <c r="W1170" s="17">
        <f t="array" ref="W1170">INDEX(shipping_prices!$C$1:$F2397,MATCH(I1170,shipping_prices!$A$1:$A2397,0),MATCH(M1170,shipping_prices!$C$1:$F$1,0))</f>
        <v>5.53</v>
      </c>
      <c r="X1170" s="15" t="str">
        <f t="shared" si="5"/>
        <v>Beth FritzlerTucsonArizona</v>
      </c>
      <c r="Y1170" s="15" t="str">
        <f t="shared" si="6"/>
        <v>Low</v>
      </c>
    </row>
    <row r="1171">
      <c r="A1171" s="1">
        <v>42269.0</v>
      </c>
      <c r="B1171" s="2" t="s">
        <v>2276</v>
      </c>
      <c r="C1171" s="2">
        <v>3.0</v>
      </c>
      <c r="D1171" s="2" t="s">
        <v>2277</v>
      </c>
      <c r="E1171" s="2" t="s">
        <v>37</v>
      </c>
      <c r="F1171" s="2" t="s">
        <v>2279</v>
      </c>
      <c r="G1171" s="2" t="s">
        <v>45</v>
      </c>
      <c r="H1171" s="2" t="s">
        <v>423</v>
      </c>
      <c r="I1171" s="2" t="s">
        <v>1330</v>
      </c>
      <c r="J1171" s="2" t="s">
        <v>64</v>
      </c>
      <c r="K1171" s="2" t="s">
        <v>43</v>
      </c>
      <c r="L1171" s="10">
        <v>42271.0</v>
      </c>
      <c r="M1171" s="2" t="s">
        <v>34</v>
      </c>
      <c r="N1171" s="11">
        <v>0.2</v>
      </c>
      <c r="O1171" s="12">
        <v>-35.0</v>
      </c>
      <c r="P1171" s="13">
        <v>-0.11</v>
      </c>
      <c r="Q1171" s="13">
        <v>314.0</v>
      </c>
      <c r="R1171" s="13">
        <f t="shared" si="1"/>
        <v>392.5</v>
      </c>
      <c r="S1171" s="14">
        <f t="shared" si="2"/>
        <v>130.8333333</v>
      </c>
      <c r="T1171" s="14">
        <f t="shared" si="3"/>
        <v>-0.1114649682</v>
      </c>
      <c r="U1171" s="15" t="str">
        <f>vlookup(F1171,'Sub categories'!$A:$C,3,False)</f>
        <v>Chairs</v>
      </c>
      <c r="V1171" s="16">
        <f t="shared" si="4"/>
        <v>2</v>
      </c>
      <c r="W1171" s="17">
        <f t="array" ref="W1171">INDEX(shipping_prices!$C$1:$F2398,MATCH(I1171,shipping_prices!$A$1:$A2398,0),MATCH(M1171,shipping_prices!$C$1:$F$1,0))</f>
        <v>5.53</v>
      </c>
      <c r="X1171" s="15" t="str">
        <f t="shared" si="5"/>
        <v>Beth FritzlerTucsonArizona</v>
      </c>
      <c r="Y1171" s="15" t="str">
        <f t="shared" si="6"/>
        <v>loss</v>
      </c>
    </row>
    <row r="1172" hidden="1">
      <c r="A1172" s="1">
        <v>42269.0</v>
      </c>
      <c r="B1172" s="2" t="s">
        <v>2280</v>
      </c>
      <c r="C1172" s="2">
        <v>2.0</v>
      </c>
      <c r="D1172" s="2" t="s">
        <v>2281</v>
      </c>
      <c r="E1172" s="2" t="s">
        <v>49</v>
      </c>
      <c r="F1172" s="2" t="s">
        <v>2282</v>
      </c>
      <c r="G1172" s="2" t="s">
        <v>39</v>
      </c>
      <c r="H1172" s="2" t="s">
        <v>51</v>
      </c>
      <c r="I1172" s="2" t="s">
        <v>956</v>
      </c>
      <c r="J1172" s="2" t="s">
        <v>251</v>
      </c>
      <c r="K1172" s="2" t="s">
        <v>54</v>
      </c>
      <c r="L1172" s="10">
        <v>42277.0</v>
      </c>
      <c r="M1172" s="2" t="s">
        <v>34</v>
      </c>
      <c r="N1172" s="11">
        <v>0.2</v>
      </c>
      <c r="O1172" s="12">
        <v>4.0</v>
      </c>
      <c r="P1172" s="13">
        <v>0.35</v>
      </c>
      <c r="Q1172" s="13">
        <v>10.0</v>
      </c>
      <c r="R1172" s="13">
        <f t="shared" si="1"/>
        <v>12.5</v>
      </c>
      <c r="S1172" s="14">
        <f t="shared" si="2"/>
        <v>6.25</v>
      </c>
      <c r="T1172" s="14">
        <f t="shared" si="3"/>
        <v>0.4</v>
      </c>
      <c r="U1172" s="15" t="str">
        <f>vlookup(F1172,'Sub categories'!$A:$C,3,False)</f>
        <v>Paper</v>
      </c>
      <c r="V1172" s="16">
        <f t="shared" si="4"/>
        <v>8</v>
      </c>
      <c r="W1172" s="17">
        <f t="array" ref="W1172">INDEX(shipping_prices!$C$1:$F2399,MATCH(I1172,shipping_prices!$A$1:$A2399,0),MATCH(M1172,shipping_prices!$C$1:$F$1,0))</f>
        <v>13.78</v>
      </c>
      <c r="X1172" s="15" t="str">
        <f t="shared" si="5"/>
        <v>Ross DeVincentisFayettevilleNorth Carolina</v>
      </c>
      <c r="Y1172" s="15" t="str">
        <f t="shared" si="6"/>
        <v>Low</v>
      </c>
    </row>
    <row r="1173" hidden="1">
      <c r="A1173" s="1">
        <v>42269.0</v>
      </c>
      <c r="B1173" s="2" t="s">
        <v>2280</v>
      </c>
      <c r="C1173" s="2">
        <v>3.0</v>
      </c>
      <c r="D1173" s="2" t="s">
        <v>2281</v>
      </c>
      <c r="E1173" s="2" t="s">
        <v>49</v>
      </c>
      <c r="F1173" s="2" t="s">
        <v>843</v>
      </c>
      <c r="G1173" s="2" t="s">
        <v>39</v>
      </c>
      <c r="H1173" s="2" t="s">
        <v>843</v>
      </c>
      <c r="I1173" s="2" t="s">
        <v>956</v>
      </c>
      <c r="J1173" s="2" t="s">
        <v>251</v>
      </c>
      <c r="K1173" s="2" t="s">
        <v>54</v>
      </c>
      <c r="L1173" s="10">
        <v>42277.0</v>
      </c>
      <c r="M1173" s="2" t="s">
        <v>34</v>
      </c>
      <c r="N1173" s="11">
        <v>0.2</v>
      </c>
      <c r="O1173" s="12">
        <v>4.0</v>
      </c>
      <c r="P1173" s="13">
        <v>0.34</v>
      </c>
      <c r="Q1173" s="13">
        <v>12.0</v>
      </c>
      <c r="R1173" s="13">
        <f t="shared" si="1"/>
        <v>15</v>
      </c>
      <c r="S1173" s="14">
        <f t="shared" si="2"/>
        <v>5</v>
      </c>
      <c r="T1173" s="14">
        <f t="shared" si="3"/>
        <v>0.3333333333</v>
      </c>
      <c r="U1173" s="15" t="str">
        <f>vlookup(F1173,'Sub categories'!$A:$C,3,False)</f>
        <v>Paper</v>
      </c>
      <c r="V1173" s="16">
        <f t="shared" si="4"/>
        <v>8</v>
      </c>
      <c r="W1173" s="17">
        <f t="array" ref="W1173">INDEX(shipping_prices!$C$1:$F2400,MATCH(I1173,shipping_prices!$A$1:$A2400,0),MATCH(M1173,shipping_prices!$C$1:$F$1,0))</f>
        <v>13.78</v>
      </c>
      <c r="X1173" s="15" t="str">
        <f t="shared" si="5"/>
        <v>Ross DeVincentisFayettevilleNorth Carolina</v>
      </c>
      <c r="Y1173" s="15" t="str">
        <f t="shared" si="6"/>
        <v>Low</v>
      </c>
    </row>
    <row r="1174" hidden="1">
      <c r="A1174" s="1">
        <v>42269.0</v>
      </c>
      <c r="B1174" s="2" t="s">
        <v>2283</v>
      </c>
      <c r="C1174" s="2">
        <v>4.0</v>
      </c>
      <c r="D1174" s="2" t="s">
        <v>2284</v>
      </c>
      <c r="E1174" s="2" t="s">
        <v>37</v>
      </c>
      <c r="F1174" s="2" t="s">
        <v>2285</v>
      </c>
      <c r="G1174" s="2" t="s">
        <v>39</v>
      </c>
      <c r="H1174" s="2" t="s">
        <v>40</v>
      </c>
      <c r="I1174" s="2" t="s">
        <v>310</v>
      </c>
      <c r="J1174" s="2" t="s">
        <v>311</v>
      </c>
      <c r="K1174" s="2" t="s">
        <v>33</v>
      </c>
      <c r="L1174" s="10">
        <v>42281.0</v>
      </c>
      <c r="M1174" s="2" t="s">
        <v>34</v>
      </c>
      <c r="N1174" s="11">
        <v>0.0</v>
      </c>
      <c r="O1174" s="12">
        <v>5.0</v>
      </c>
      <c r="P1174" s="13">
        <v>0.49</v>
      </c>
      <c r="Q1174" s="13">
        <v>11.0</v>
      </c>
      <c r="R1174" s="13">
        <f t="shared" si="1"/>
        <v>11</v>
      </c>
      <c r="S1174" s="14">
        <f t="shared" si="2"/>
        <v>2.75</v>
      </c>
      <c r="T1174" s="14">
        <f t="shared" si="3"/>
        <v>0.4545454545</v>
      </c>
      <c r="U1174" s="15" t="str">
        <f>vlookup(F1174,'Sub categories'!$A:$C,3,False)</f>
        <v>Binders</v>
      </c>
      <c r="V1174" s="16">
        <f t="shared" si="4"/>
        <v>12</v>
      </c>
      <c r="W1174" s="17">
        <f t="array" ref="W1174">INDEX(shipping_prices!$C$1:$F2401,MATCH(I1174,shipping_prices!$A$1:$A2401,0),MATCH(M1174,shipping_prices!$C$1:$F$1,0))</f>
        <v>14.31</v>
      </c>
      <c r="X1174" s="15" t="str">
        <f t="shared" si="5"/>
        <v>Thea HudgingsNewarkDelaware</v>
      </c>
      <c r="Y1174" s="15" t="str">
        <f t="shared" si="6"/>
        <v>Low</v>
      </c>
    </row>
    <row r="1175" hidden="1">
      <c r="A1175" s="1">
        <v>42269.0</v>
      </c>
      <c r="B1175" s="2" t="s">
        <v>2286</v>
      </c>
      <c r="C1175" s="2">
        <v>6.0</v>
      </c>
      <c r="D1175" s="2" t="s">
        <v>1207</v>
      </c>
      <c r="E1175" s="2" t="s">
        <v>27</v>
      </c>
      <c r="F1175" s="2" t="s">
        <v>2287</v>
      </c>
      <c r="G1175" s="2" t="s">
        <v>39</v>
      </c>
      <c r="H1175" s="2" t="s">
        <v>182</v>
      </c>
      <c r="I1175" s="2" t="s">
        <v>1359</v>
      </c>
      <c r="J1175" s="2" t="s">
        <v>64</v>
      </c>
      <c r="K1175" s="2" t="s">
        <v>43</v>
      </c>
      <c r="L1175" s="10">
        <v>42273.0</v>
      </c>
      <c r="M1175" s="2" t="s">
        <v>34</v>
      </c>
      <c r="N1175" s="11">
        <v>0.7</v>
      </c>
      <c r="O1175" s="12">
        <v>-694.0</v>
      </c>
      <c r="P1175" s="13">
        <v>-0.73</v>
      </c>
      <c r="Q1175" s="13">
        <v>947.0</v>
      </c>
      <c r="R1175" s="13">
        <f t="shared" si="1"/>
        <v>3156.666667</v>
      </c>
      <c r="S1175" s="14">
        <f t="shared" si="2"/>
        <v>526.1111111</v>
      </c>
      <c r="T1175" s="14">
        <f t="shared" si="3"/>
        <v>-0.7328405491</v>
      </c>
      <c r="U1175" s="15" t="str">
        <f>vlookup(F1175,'Sub categories'!$A:$C,3,False)</f>
        <v>Binders</v>
      </c>
      <c r="V1175" s="16">
        <f t="shared" si="4"/>
        <v>4</v>
      </c>
      <c r="W1175" s="17">
        <f t="array" ref="W1175">INDEX(shipping_prices!$C$1:$F2402,MATCH(I1175,shipping_prices!$A$1:$A2402,0),MATCH(M1175,shipping_prices!$C$1:$F$1,0))</f>
        <v>14.71</v>
      </c>
      <c r="X1175" s="15" t="str">
        <f t="shared" si="5"/>
        <v>Resi PölkingPhoenixArizona</v>
      </c>
      <c r="Y1175" s="15" t="str">
        <f t="shared" si="6"/>
        <v>loss</v>
      </c>
    </row>
    <row r="1176" hidden="1">
      <c r="A1176" s="1">
        <v>42269.0</v>
      </c>
      <c r="B1176" s="2" t="s">
        <v>2288</v>
      </c>
      <c r="C1176" s="2">
        <v>9.0</v>
      </c>
      <c r="D1176" s="2" t="s">
        <v>1358</v>
      </c>
      <c r="E1176" s="2" t="s">
        <v>37</v>
      </c>
      <c r="F1176" s="2" t="s">
        <v>2289</v>
      </c>
      <c r="G1176" s="2" t="s">
        <v>39</v>
      </c>
      <c r="H1176" s="2" t="s">
        <v>193</v>
      </c>
      <c r="I1176" s="2" t="s">
        <v>2290</v>
      </c>
      <c r="J1176" s="2" t="s">
        <v>53</v>
      </c>
      <c r="K1176" s="2" t="s">
        <v>54</v>
      </c>
      <c r="L1176" s="10">
        <v>42278.0</v>
      </c>
      <c r="M1176" s="2" t="s">
        <v>34</v>
      </c>
      <c r="N1176" s="11">
        <v>0.7</v>
      </c>
      <c r="O1176" s="12">
        <v>-4.0</v>
      </c>
      <c r="P1176" s="13">
        <v>-0.67</v>
      </c>
      <c r="Q1176" s="13">
        <v>7.0</v>
      </c>
      <c r="R1176" s="13">
        <f t="shared" si="1"/>
        <v>23.33333333</v>
      </c>
      <c r="S1176" s="14">
        <f t="shared" si="2"/>
        <v>2.592592593</v>
      </c>
      <c r="T1176" s="14">
        <f t="shared" si="3"/>
        <v>-0.5714285714</v>
      </c>
      <c r="U1176" s="15" t="str">
        <f>vlookup(F1176,'Sub categories'!$A:$C,3,False)</f>
        <v>Binders</v>
      </c>
      <c r="V1176" s="16">
        <f t="shared" si="4"/>
        <v>9</v>
      </c>
      <c r="W1176" s="17">
        <f t="array" ref="W1176">INDEX(shipping_prices!$C$1:$F2403,MATCH(I1176,shipping_prices!$A$1:$A2403,0),MATCH(M1176,shipping_prices!$C$1:$F$1,0))</f>
        <v>8.07</v>
      </c>
      <c r="X1176" s="15" t="str">
        <f t="shared" si="5"/>
        <v>Randy FergusonOrlandoFlorida</v>
      </c>
      <c r="Y1176" s="15" t="str">
        <f t="shared" si="6"/>
        <v>loss</v>
      </c>
    </row>
    <row r="1177" hidden="1">
      <c r="A1177" s="1">
        <v>42270.0</v>
      </c>
      <c r="B1177" s="2" t="s">
        <v>2291</v>
      </c>
      <c r="C1177" s="2">
        <v>2.0</v>
      </c>
      <c r="D1177" s="2" t="s">
        <v>2292</v>
      </c>
      <c r="E1177" s="2" t="s">
        <v>27</v>
      </c>
      <c r="F1177" s="2" t="s">
        <v>2293</v>
      </c>
      <c r="G1177" s="2" t="s">
        <v>39</v>
      </c>
      <c r="H1177" s="2" t="s">
        <v>95</v>
      </c>
      <c r="I1177" s="2" t="s">
        <v>31</v>
      </c>
      <c r="J1177" s="2" t="s">
        <v>32</v>
      </c>
      <c r="K1177" s="2" t="s">
        <v>33</v>
      </c>
      <c r="L1177" s="10">
        <v>42280.0</v>
      </c>
      <c r="M1177" s="2" t="s">
        <v>34</v>
      </c>
      <c r="N1177" s="11">
        <v>0.0</v>
      </c>
      <c r="O1177" s="12">
        <v>5.0</v>
      </c>
      <c r="P1177" s="13">
        <v>0.46</v>
      </c>
      <c r="Q1177" s="13">
        <v>11.0</v>
      </c>
      <c r="R1177" s="13">
        <f t="shared" si="1"/>
        <v>11</v>
      </c>
      <c r="S1177" s="14">
        <f t="shared" si="2"/>
        <v>5.5</v>
      </c>
      <c r="T1177" s="14">
        <f t="shared" si="3"/>
        <v>0.4545454545</v>
      </c>
      <c r="U1177" s="15" t="str">
        <f>vlookup(F1177,'Sub categories'!$A:$C,3,False)</f>
        <v>Paper</v>
      </c>
      <c r="V1177" s="16">
        <f t="shared" si="4"/>
        <v>10</v>
      </c>
      <c r="W1177" s="17">
        <f t="array" ref="W1177">INDEX(shipping_prices!$C$1:$F2404,MATCH(I1177,shipping_prices!$A$1:$A2404,0),MATCH(M1177,shipping_prices!$C$1:$F$1,0))</f>
        <v>10.09</v>
      </c>
      <c r="X1177" s="15" t="str">
        <f t="shared" si="5"/>
        <v>Sally MatthiasNew York CityNew York</v>
      </c>
      <c r="Y1177" s="15" t="str">
        <f t="shared" si="6"/>
        <v>Low</v>
      </c>
    </row>
    <row r="1178" hidden="1">
      <c r="A1178" s="1">
        <v>42270.0</v>
      </c>
      <c r="B1178" s="2" t="s">
        <v>2291</v>
      </c>
      <c r="C1178" s="2">
        <v>7.0</v>
      </c>
      <c r="D1178" s="2" t="s">
        <v>2292</v>
      </c>
      <c r="E1178" s="2" t="s">
        <v>27</v>
      </c>
      <c r="F1178" s="2" t="s">
        <v>2294</v>
      </c>
      <c r="G1178" s="2" t="s">
        <v>39</v>
      </c>
      <c r="H1178" s="2" t="s">
        <v>2295</v>
      </c>
      <c r="I1178" s="2" t="s">
        <v>31</v>
      </c>
      <c r="J1178" s="2" t="s">
        <v>32</v>
      </c>
      <c r="K1178" s="2" t="s">
        <v>33</v>
      </c>
      <c r="L1178" s="10">
        <v>42280.0</v>
      </c>
      <c r="M1178" s="2" t="s">
        <v>34</v>
      </c>
      <c r="N1178" s="11">
        <v>0.2</v>
      </c>
      <c r="O1178" s="12">
        <v>37.0</v>
      </c>
      <c r="P1178" s="13">
        <v>0.35</v>
      </c>
      <c r="Q1178" s="13">
        <v>106.0</v>
      </c>
      <c r="R1178" s="13">
        <f t="shared" si="1"/>
        <v>132.5</v>
      </c>
      <c r="S1178" s="14">
        <f t="shared" si="2"/>
        <v>18.92857143</v>
      </c>
      <c r="T1178" s="14">
        <f t="shared" si="3"/>
        <v>0.3490566038</v>
      </c>
      <c r="U1178" s="15" t="str">
        <f>vlookup(F1178,'Sub categories'!$A:$C,3,False)</f>
        <v>Binders</v>
      </c>
      <c r="V1178" s="16">
        <f t="shared" si="4"/>
        <v>10</v>
      </c>
      <c r="W1178" s="17">
        <f t="array" ref="W1178">INDEX(shipping_prices!$C$1:$F2405,MATCH(I1178,shipping_prices!$A$1:$A2405,0),MATCH(M1178,shipping_prices!$C$1:$F$1,0))</f>
        <v>10.09</v>
      </c>
      <c r="X1178" s="15" t="str">
        <f t="shared" si="5"/>
        <v>Sally MatthiasNew York CityNew York</v>
      </c>
      <c r="Y1178" s="15" t="str">
        <f t="shared" si="6"/>
        <v>Low</v>
      </c>
    </row>
    <row r="1179">
      <c r="A1179" s="1">
        <v>42270.0</v>
      </c>
      <c r="B1179" s="2" t="s">
        <v>2296</v>
      </c>
      <c r="C1179" s="2">
        <v>7.0</v>
      </c>
      <c r="D1179" s="2" t="s">
        <v>2297</v>
      </c>
      <c r="E1179" s="2" t="s">
        <v>27</v>
      </c>
      <c r="F1179" s="2" t="s">
        <v>911</v>
      </c>
      <c r="G1179" s="2" t="s">
        <v>45</v>
      </c>
      <c r="H1179" s="2" t="s">
        <v>912</v>
      </c>
      <c r="I1179" s="2" t="s">
        <v>31</v>
      </c>
      <c r="J1179" s="2" t="s">
        <v>32</v>
      </c>
      <c r="K1179" s="2" t="s">
        <v>33</v>
      </c>
      <c r="L1179" s="10">
        <v>42279.0</v>
      </c>
      <c r="M1179" s="2" t="s">
        <v>34</v>
      </c>
      <c r="N1179" s="11">
        <v>0.1</v>
      </c>
      <c r="O1179" s="12">
        <v>65.0</v>
      </c>
      <c r="P1179" s="13">
        <v>0.18</v>
      </c>
      <c r="Q1179" s="13">
        <v>367.0</v>
      </c>
      <c r="R1179" s="13">
        <f t="shared" si="1"/>
        <v>407.7777778</v>
      </c>
      <c r="S1179" s="14">
        <f t="shared" si="2"/>
        <v>58.25396825</v>
      </c>
      <c r="T1179" s="14">
        <f t="shared" si="3"/>
        <v>0.1771117166</v>
      </c>
      <c r="U1179" s="15" t="str">
        <f>vlookup(F1179,'Sub categories'!$A:$C,3,False)</f>
        <v>Chairs</v>
      </c>
      <c r="V1179" s="16">
        <f t="shared" si="4"/>
        <v>9</v>
      </c>
      <c r="W1179" s="17">
        <f t="array" ref="W1179">INDEX(shipping_prices!$C$1:$F2406,MATCH(I1179,shipping_prices!$A$1:$A2406,0),MATCH(M1179,shipping_prices!$C$1:$F$1,0))</f>
        <v>10.09</v>
      </c>
      <c r="X1179" s="15" t="str">
        <f t="shared" si="5"/>
        <v>Annie ZypernNew York CityNew York</v>
      </c>
      <c r="Y1179" s="15" t="str">
        <f t="shared" si="6"/>
        <v>High</v>
      </c>
    </row>
    <row r="1180">
      <c r="A1180" s="1">
        <v>42270.0</v>
      </c>
      <c r="B1180" s="2" t="s">
        <v>2298</v>
      </c>
      <c r="C1180" s="2">
        <v>2.0</v>
      </c>
      <c r="D1180" s="2" t="s">
        <v>2299</v>
      </c>
      <c r="E1180" s="2" t="s">
        <v>27</v>
      </c>
      <c r="F1180" s="2" t="s">
        <v>2300</v>
      </c>
      <c r="G1180" s="2" t="s">
        <v>45</v>
      </c>
      <c r="H1180" s="2" t="s">
        <v>130</v>
      </c>
      <c r="I1180" s="2" t="s">
        <v>169</v>
      </c>
      <c r="J1180" s="2" t="s">
        <v>42</v>
      </c>
      <c r="K1180" s="2" t="s">
        <v>43</v>
      </c>
      <c r="L1180" s="10">
        <v>42272.0</v>
      </c>
      <c r="M1180" s="2" t="s">
        <v>34</v>
      </c>
      <c r="N1180" s="11">
        <v>0.0</v>
      </c>
      <c r="O1180" s="12">
        <v>6.0</v>
      </c>
      <c r="P1180" s="13">
        <v>0.3</v>
      </c>
      <c r="Q1180" s="13">
        <v>19.0</v>
      </c>
      <c r="R1180" s="13">
        <f t="shared" si="1"/>
        <v>19</v>
      </c>
      <c r="S1180" s="14">
        <f t="shared" si="2"/>
        <v>9.5</v>
      </c>
      <c r="T1180" s="14">
        <f t="shared" si="3"/>
        <v>0.3157894737</v>
      </c>
      <c r="U1180" s="15" t="str">
        <f>vlookup(F1180,'Sub categories'!$A:$C,3,False)</f>
        <v>Furnishings</v>
      </c>
      <c r="V1180" s="16">
        <f t="shared" si="4"/>
        <v>2</v>
      </c>
      <c r="W1180" s="17">
        <f t="array" ref="W1180">INDEX(shipping_prices!$C$1:$F2407,MATCH(I1180,shipping_prices!$A$1:$A2407,0),MATCH(M1180,shipping_prices!$C$1:$F$1,0))</f>
        <v>14.86</v>
      </c>
      <c r="X1180" s="15" t="str">
        <f t="shared" si="5"/>
        <v>Mark Van HuffLos AngelesCalifornia</v>
      </c>
      <c r="Y1180" s="15" t="str">
        <f t="shared" si="6"/>
        <v>Low</v>
      </c>
    </row>
    <row r="1181" hidden="1">
      <c r="A1181" s="1">
        <v>42270.0</v>
      </c>
      <c r="B1181" s="2" t="s">
        <v>2298</v>
      </c>
      <c r="C1181" s="2">
        <v>2.0</v>
      </c>
      <c r="D1181" s="2" t="s">
        <v>2299</v>
      </c>
      <c r="E1181" s="2" t="s">
        <v>27</v>
      </c>
      <c r="F1181" s="2" t="s">
        <v>1646</v>
      </c>
      <c r="G1181" s="2" t="s">
        <v>39</v>
      </c>
      <c r="H1181" s="2" t="s">
        <v>1647</v>
      </c>
      <c r="I1181" s="2" t="s">
        <v>169</v>
      </c>
      <c r="J1181" s="2" t="s">
        <v>42</v>
      </c>
      <c r="K1181" s="2" t="s">
        <v>43</v>
      </c>
      <c r="L1181" s="10">
        <v>42272.0</v>
      </c>
      <c r="M1181" s="2" t="s">
        <v>34</v>
      </c>
      <c r="N1181" s="11">
        <v>0.0</v>
      </c>
      <c r="O1181" s="12">
        <v>9.0</v>
      </c>
      <c r="P1181" s="13">
        <v>0.48</v>
      </c>
      <c r="Q1181" s="13">
        <v>19.0</v>
      </c>
      <c r="R1181" s="13">
        <f t="shared" si="1"/>
        <v>19</v>
      </c>
      <c r="S1181" s="14">
        <f t="shared" si="2"/>
        <v>9.5</v>
      </c>
      <c r="T1181" s="14">
        <f t="shared" si="3"/>
        <v>0.4736842105</v>
      </c>
      <c r="U1181" s="15" t="str">
        <f>vlookup(F1181,'Sub categories'!$A:$C,3,False)</f>
        <v>Paper</v>
      </c>
      <c r="V1181" s="16">
        <f t="shared" si="4"/>
        <v>2</v>
      </c>
      <c r="W1181" s="17">
        <f t="array" ref="W1181">INDEX(shipping_prices!$C$1:$F2408,MATCH(I1181,shipping_prices!$A$1:$A2408,0),MATCH(M1181,shipping_prices!$C$1:$F$1,0))</f>
        <v>14.86</v>
      </c>
      <c r="X1181" s="15" t="str">
        <f t="shared" si="5"/>
        <v>Mark Van HuffLos AngelesCalifornia</v>
      </c>
      <c r="Y1181" s="15" t="str">
        <f t="shared" si="6"/>
        <v>Low</v>
      </c>
    </row>
    <row r="1182" hidden="1">
      <c r="A1182" s="1">
        <v>42270.0</v>
      </c>
      <c r="B1182" s="2" t="s">
        <v>2301</v>
      </c>
      <c r="C1182" s="2">
        <v>3.0</v>
      </c>
      <c r="D1182" s="2" t="s">
        <v>2302</v>
      </c>
      <c r="E1182" s="2" t="s">
        <v>49</v>
      </c>
      <c r="F1182" s="2" t="s">
        <v>1262</v>
      </c>
      <c r="G1182" s="2" t="s">
        <v>39</v>
      </c>
      <c r="H1182" s="2" t="s">
        <v>79</v>
      </c>
      <c r="I1182" s="2" t="s">
        <v>2303</v>
      </c>
      <c r="J1182" s="2" t="s">
        <v>497</v>
      </c>
      <c r="K1182" s="2" t="s">
        <v>77</v>
      </c>
      <c r="L1182" s="10">
        <v>42281.0</v>
      </c>
      <c r="M1182" s="2" t="s">
        <v>34</v>
      </c>
      <c r="N1182" s="11">
        <v>0.0</v>
      </c>
      <c r="O1182" s="12">
        <v>46.0</v>
      </c>
      <c r="P1182" s="13">
        <v>0.5</v>
      </c>
      <c r="Q1182" s="13">
        <v>92.0</v>
      </c>
      <c r="R1182" s="13">
        <f t="shared" si="1"/>
        <v>92</v>
      </c>
      <c r="S1182" s="14">
        <f t="shared" si="2"/>
        <v>30.66666667</v>
      </c>
      <c r="T1182" s="14">
        <f t="shared" si="3"/>
        <v>0.5</v>
      </c>
      <c r="U1182" s="15" t="str">
        <f>vlookup(F1182,'Sub categories'!$A:$C,3,False)</f>
        <v>Binders</v>
      </c>
      <c r="V1182" s="16">
        <f t="shared" si="4"/>
        <v>11</v>
      </c>
      <c r="W1182" s="17">
        <f t="array" ref="W1182">INDEX(shipping_prices!$C$1:$F2409,MATCH(I1182,shipping_prices!$A$1:$A2409,0),MATCH(M1182,shipping_prices!$C$1:$F$1,0))</f>
        <v>13.01</v>
      </c>
      <c r="X1182" s="15" t="str">
        <f t="shared" si="5"/>
        <v>Pete ArmstrongEau ClaireWisconsin</v>
      </c>
      <c r="Y1182" s="15" t="str">
        <f t="shared" si="6"/>
        <v>High</v>
      </c>
    </row>
    <row r="1183" hidden="1">
      <c r="A1183" s="1">
        <v>42270.0</v>
      </c>
      <c r="B1183" s="2" t="s">
        <v>2304</v>
      </c>
      <c r="C1183" s="2">
        <v>3.0</v>
      </c>
      <c r="D1183" s="2" t="s">
        <v>2305</v>
      </c>
      <c r="E1183" s="2" t="s">
        <v>27</v>
      </c>
      <c r="F1183" s="2" t="s">
        <v>219</v>
      </c>
      <c r="G1183" s="2" t="s">
        <v>29</v>
      </c>
      <c r="H1183" s="2" t="s">
        <v>220</v>
      </c>
      <c r="I1183" s="2" t="s">
        <v>2306</v>
      </c>
      <c r="J1183" s="2" t="s">
        <v>76</v>
      </c>
      <c r="K1183" s="2" t="s">
        <v>77</v>
      </c>
      <c r="L1183" s="10">
        <v>42275.0</v>
      </c>
      <c r="M1183" s="2" t="s">
        <v>34</v>
      </c>
      <c r="N1183" s="11">
        <v>0.2</v>
      </c>
      <c r="O1183" s="12">
        <v>8.0</v>
      </c>
      <c r="P1183" s="13">
        <v>0.09</v>
      </c>
      <c r="Q1183" s="13">
        <v>89.0</v>
      </c>
      <c r="R1183" s="13">
        <f t="shared" si="1"/>
        <v>111.25</v>
      </c>
      <c r="S1183" s="14">
        <f t="shared" si="2"/>
        <v>37.08333333</v>
      </c>
      <c r="T1183" s="14">
        <f t="shared" si="3"/>
        <v>0.08988764045</v>
      </c>
      <c r="U1183" s="15" t="str">
        <f>vlookup(F1183,'Sub categories'!$A:$C,3,False)</f>
        <v>Phones</v>
      </c>
      <c r="V1183" s="16">
        <f t="shared" si="4"/>
        <v>5</v>
      </c>
      <c r="W1183" s="17">
        <f t="array" ref="W1183">INDEX(shipping_prices!$C$1:$F2410,MATCH(I1183,shipping_prices!$A$1:$A2410,0),MATCH(M1183,shipping_prices!$C$1:$F$1,0))</f>
        <v>9.34</v>
      </c>
      <c r="X1183" s="15" t="str">
        <f t="shared" si="5"/>
        <v>Patrick O'BrillIrvingTexas</v>
      </c>
      <c r="Y1183" s="15" t="str">
        <f t="shared" si="6"/>
        <v>Low</v>
      </c>
    </row>
    <row r="1184" hidden="1">
      <c r="A1184" s="1">
        <v>42270.0</v>
      </c>
      <c r="B1184" s="2" t="s">
        <v>2307</v>
      </c>
      <c r="C1184" s="2">
        <v>3.0</v>
      </c>
      <c r="D1184" s="2" t="s">
        <v>679</v>
      </c>
      <c r="E1184" s="2" t="s">
        <v>27</v>
      </c>
      <c r="F1184" s="2" t="s">
        <v>1541</v>
      </c>
      <c r="G1184" s="2" t="s">
        <v>29</v>
      </c>
      <c r="H1184" s="2" t="s">
        <v>431</v>
      </c>
      <c r="I1184" s="2" t="s">
        <v>2308</v>
      </c>
      <c r="J1184" s="2" t="s">
        <v>1343</v>
      </c>
      <c r="K1184" s="2" t="s">
        <v>43</v>
      </c>
      <c r="L1184" s="10">
        <v>42276.0</v>
      </c>
      <c r="M1184" s="2" t="s">
        <v>34</v>
      </c>
      <c r="N1184" s="11">
        <v>0.2</v>
      </c>
      <c r="O1184" s="12">
        <v>55.0</v>
      </c>
      <c r="P1184" s="13">
        <v>0.35</v>
      </c>
      <c r="Q1184" s="13">
        <v>156.0</v>
      </c>
      <c r="R1184" s="13">
        <f t="shared" si="1"/>
        <v>195</v>
      </c>
      <c r="S1184" s="14">
        <f t="shared" si="2"/>
        <v>65</v>
      </c>
      <c r="T1184" s="14">
        <f t="shared" si="3"/>
        <v>0.3525641026</v>
      </c>
      <c r="U1184" s="15" t="str">
        <f>vlookup(F1184,'Sub categories'!$A:$C,3,False)</f>
        <v>Phones</v>
      </c>
      <c r="V1184" s="16">
        <f t="shared" si="4"/>
        <v>6</v>
      </c>
      <c r="W1184" s="17">
        <f t="array" ref="W1184">INDEX(shipping_prices!$C$1:$F2411,MATCH(I1184,shipping_prices!$A$1:$A2411,0),MATCH(M1184,shipping_prices!$C$1:$F$1,0))</f>
        <v>9.97</v>
      </c>
      <c r="X1184" s="15" t="str">
        <f t="shared" si="5"/>
        <v>Natalie DeCherneyPortlandOregon</v>
      </c>
      <c r="Y1184" s="15" t="str">
        <f t="shared" si="6"/>
        <v>High</v>
      </c>
    </row>
    <row r="1185" hidden="1">
      <c r="A1185" s="1">
        <v>42270.0</v>
      </c>
      <c r="B1185" s="2" t="s">
        <v>2307</v>
      </c>
      <c r="C1185" s="2">
        <v>5.0</v>
      </c>
      <c r="D1185" s="2" t="s">
        <v>679</v>
      </c>
      <c r="E1185" s="2" t="s">
        <v>27</v>
      </c>
      <c r="F1185" s="2" t="s">
        <v>2032</v>
      </c>
      <c r="G1185" s="2" t="s">
        <v>39</v>
      </c>
      <c r="H1185" s="2" t="s">
        <v>621</v>
      </c>
      <c r="I1185" s="2" t="s">
        <v>2308</v>
      </c>
      <c r="J1185" s="2" t="s">
        <v>1343</v>
      </c>
      <c r="K1185" s="2" t="s">
        <v>43</v>
      </c>
      <c r="L1185" s="10">
        <v>42276.0</v>
      </c>
      <c r="M1185" s="2" t="s">
        <v>34</v>
      </c>
      <c r="N1185" s="11">
        <v>0.2</v>
      </c>
      <c r="O1185" s="12">
        <v>-94.0</v>
      </c>
      <c r="P1185" s="13">
        <v>-0.21</v>
      </c>
      <c r="Q1185" s="13">
        <v>444.0</v>
      </c>
      <c r="R1185" s="13">
        <f t="shared" si="1"/>
        <v>555</v>
      </c>
      <c r="S1185" s="14">
        <f t="shared" si="2"/>
        <v>111</v>
      </c>
      <c r="T1185" s="14">
        <f t="shared" si="3"/>
        <v>-0.2117117117</v>
      </c>
      <c r="U1185" s="15" t="str">
        <f>vlookup(F1185,'Sub categories'!$A:$C,3,False)</f>
        <v>Storage</v>
      </c>
      <c r="V1185" s="16">
        <f t="shared" si="4"/>
        <v>6</v>
      </c>
      <c r="W1185" s="17">
        <f t="array" ref="W1185">INDEX(shipping_prices!$C$1:$F2412,MATCH(I1185,shipping_prices!$A$1:$A2412,0),MATCH(M1185,shipping_prices!$C$1:$F$1,0))</f>
        <v>9.97</v>
      </c>
      <c r="X1185" s="15" t="str">
        <f t="shared" si="5"/>
        <v>Natalie DeCherneyPortlandOregon</v>
      </c>
      <c r="Y1185" s="15" t="str">
        <f t="shared" si="6"/>
        <v>loss</v>
      </c>
    </row>
    <row r="1186" hidden="1">
      <c r="A1186" s="1">
        <v>42270.0</v>
      </c>
      <c r="B1186" s="2" t="s">
        <v>2309</v>
      </c>
      <c r="C1186" s="2">
        <v>2.0</v>
      </c>
      <c r="D1186" s="2" t="s">
        <v>211</v>
      </c>
      <c r="E1186" s="2" t="s">
        <v>27</v>
      </c>
      <c r="F1186" s="2" t="s">
        <v>2310</v>
      </c>
      <c r="G1186" s="2" t="s">
        <v>39</v>
      </c>
      <c r="H1186" s="2" t="s">
        <v>79</v>
      </c>
      <c r="I1186" s="2" t="s">
        <v>140</v>
      </c>
      <c r="J1186" s="2" t="s">
        <v>141</v>
      </c>
      <c r="K1186" s="2" t="s">
        <v>77</v>
      </c>
      <c r="L1186" s="10">
        <v>42278.0</v>
      </c>
      <c r="M1186" s="2" t="s">
        <v>34</v>
      </c>
      <c r="N1186" s="11">
        <v>0.2</v>
      </c>
      <c r="O1186" s="12">
        <v>0.0</v>
      </c>
      <c r="P1186" s="13">
        <v>0.16</v>
      </c>
      <c r="Q1186" s="13">
        <v>3.0</v>
      </c>
      <c r="R1186" s="13">
        <f t="shared" si="1"/>
        <v>3.75</v>
      </c>
      <c r="S1186" s="14">
        <f t="shared" si="2"/>
        <v>1.875</v>
      </c>
      <c r="T1186" s="14">
        <f t="shared" si="3"/>
        <v>0</v>
      </c>
      <c r="U1186" s="15" t="str">
        <f>vlookup(F1186,'Sub categories'!$A:$C,3,False)</f>
        <v>Fasteners</v>
      </c>
      <c r="V1186" s="16">
        <f t="shared" si="4"/>
        <v>8</v>
      </c>
      <c r="W1186" s="17">
        <f t="array" ref="W1186">INDEX(shipping_prices!$C$1:$F2413,MATCH(I1186,shipping_prices!$A$1:$A2413,0),MATCH(M1186,shipping_prices!$C$1:$F$1,0))</f>
        <v>13.2</v>
      </c>
      <c r="X1186" s="15" t="str">
        <f t="shared" si="5"/>
        <v>Joy DanielsChicagoIllinois</v>
      </c>
      <c r="Y1186" s="15" t="str">
        <f t="shared" si="6"/>
        <v>loss</v>
      </c>
    </row>
    <row r="1187" hidden="1">
      <c r="A1187" s="1">
        <v>42270.0</v>
      </c>
      <c r="B1187" s="2" t="s">
        <v>2309</v>
      </c>
      <c r="C1187" s="2">
        <v>4.0</v>
      </c>
      <c r="D1187" s="2" t="s">
        <v>211</v>
      </c>
      <c r="E1187" s="2" t="s">
        <v>27</v>
      </c>
      <c r="F1187" s="2" t="s">
        <v>1479</v>
      </c>
      <c r="G1187" s="2" t="s">
        <v>39</v>
      </c>
      <c r="H1187" s="2" t="s">
        <v>193</v>
      </c>
      <c r="I1187" s="2" t="s">
        <v>140</v>
      </c>
      <c r="J1187" s="2" t="s">
        <v>141</v>
      </c>
      <c r="K1187" s="2" t="s">
        <v>77</v>
      </c>
      <c r="L1187" s="10">
        <v>42278.0</v>
      </c>
      <c r="M1187" s="2" t="s">
        <v>34</v>
      </c>
      <c r="N1187" s="11">
        <v>0.8</v>
      </c>
      <c r="O1187" s="12">
        <v>-9.0</v>
      </c>
      <c r="P1187" s="13">
        <v>-1.7</v>
      </c>
      <c r="Q1187" s="13">
        <v>5.0</v>
      </c>
      <c r="R1187" s="13">
        <f t="shared" si="1"/>
        <v>25</v>
      </c>
      <c r="S1187" s="14">
        <f t="shared" si="2"/>
        <v>6.25</v>
      </c>
      <c r="T1187" s="14">
        <f t="shared" si="3"/>
        <v>-1.8</v>
      </c>
      <c r="U1187" s="15" t="str">
        <f>vlookup(F1187,'Sub categories'!$A:$C,3,False)</f>
        <v>Binders</v>
      </c>
      <c r="V1187" s="16">
        <f t="shared" si="4"/>
        <v>8</v>
      </c>
      <c r="W1187" s="17">
        <f t="array" ref="W1187">INDEX(shipping_prices!$C$1:$F2414,MATCH(I1187,shipping_prices!$A$1:$A2414,0),MATCH(M1187,shipping_prices!$C$1:$F$1,0))</f>
        <v>13.2</v>
      </c>
      <c r="X1187" s="15" t="str">
        <f t="shared" si="5"/>
        <v>Joy DanielsChicagoIllinois</v>
      </c>
      <c r="Y1187" s="15" t="str">
        <f t="shared" si="6"/>
        <v>loss</v>
      </c>
    </row>
    <row r="1188" hidden="1">
      <c r="A1188" s="1">
        <v>42270.0</v>
      </c>
      <c r="B1188" s="2" t="s">
        <v>2309</v>
      </c>
      <c r="C1188" s="2">
        <v>3.0</v>
      </c>
      <c r="D1188" s="2" t="s">
        <v>211</v>
      </c>
      <c r="E1188" s="2" t="s">
        <v>27</v>
      </c>
      <c r="F1188" s="2" t="s">
        <v>457</v>
      </c>
      <c r="G1188" s="2" t="s">
        <v>29</v>
      </c>
      <c r="H1188" s="2" t="s">
        <v>458</v>
      </c>
      <c r="I1188" s="2" t="s">
        <v>140</v>
      </c>
      <c r="J1188" s="2" t="s">
        <v>141</v>
      </c>
      <c r="K1188" s="2" t="s">
        <v>77</v>
      </c>
      <c r="L1188" s="10">
        <v>42278.0</v>
      </c>
      <c r="M1188" s="2" t="s">
        <v>34</v>
      </c>
      <c r="N1188" s="11">
        <v>0.2</v>
      </c>
      <c r="O1188" s="12">
        <v>-2.0</v>
      </c>
      <c r="P1188" s="13">
        <v>-0.06</v>
      </c>
      <c r="Q1188" s="13">
        <v>35.0</v>
      </c>
      <c r="R1188" s="13">
        <f t="shared" si="1"/>
        <v>43.75</v>
      </c>
      <c r="S1188" s="14">
        <f t="shared" si="2"/>
        <v>14.58333333</v>
      </c>
      <c r="T1188" s="14">
        <f t="shared" si="3"/>
        <v>-0.05714285714</v>
      </c>
      <c r="U1188" s="15" t="str">
        <f>vlookup(F1188,'Sub categories'!$A:$C,3,False)</f>
        <v>Accessories</v>
      </c>
      <c r="V1188" s="16">
        <f t="shared" si="4"/>
        <v>8</v>
      </c>
      <c r="W1188" s="17">
        <f t="array" ref="W1188">INDEX(shipping_prices!$C$1:$F2415,MATCH(I1188,shipping_prices!$A$1:$A2415,0),MATCH(M1188,shipping_prices!$C$1:$F$1,0))</f>
        <v>13.2</v>
      </c>
      <c r="X1188" s="15" t="str">
        <f t="shared" si="5"/>
        <v>Joy DanielsChicagoIllinois</v>
      </c>
      <c r="Y1188" s="15" t="str">
        <f t="shared" si="6"/>
        <v>loss</v>
      </c>
    </row>
    <row r="1189" hidden="1">
      <c r="A1189" s="1">
        <v>42271.0</v>
      </c>
      <c r="B1189" s="2" t="s">
        <v>2311</v>
      </c>
      <c r="C1189" s="2">
        <v>1.0</v>
      </c>
      <c r="D1189" s="2" t="s">
        <v>650</v>
      </c>
      <c r="E1189" s="2" t="s">
        <v>37</v>
      </c>
      <c r="F1189" s="2" t="s">
        <v>2312</v>
      </c>
      <c r="G1189" s="2" t="s">
        <v>39</v>
      </c>
      <c r="H1189" s="2" t="s">
        <v>193</v>
      </c>
      <c r="I1189" s="2" t="s">
        <v>88</v>
      </c>
      <c r="J1189" s="2" t="s">
        <v>89</v>
      </c>
      <c r="K1189" s="2" t="s">
        <v>54</v>
      </c>
      <c r="L1189" s="10">
        <v>42283.0</v>
      </c>
      <c r="M1189" s="2" t="s">
        <v>34</v>
      </c>
      <c r="N1189" s="11">
        <v>0.0</v>
      </c>
      <c r="O1189" s="12">
        <v>1.0</v>
      </c>
      <c r="P1189" s="13">
        <v>0.47</v>
      </c>
      <c r="Q1189" s="13">
        <v>3.0</v>
      </c>
      <c r="R1189" s="13">
        <f t="shared" si="1"/>
        <v>3</v>
      </c>
      <c r="S1189" s="14">
        <f t="shared" si="2"/>
        <v>3</v>
      </c>
      <c r="T1189" s="14">
        <f t="shared" si="3"/>
        <v>0.3333333333</v>
      </c>
      <c r="U1189" s="15" t="str">
        <f>vlookup(F1189,'Sub categories'!$A:$C,3,False)</f>
        <v>Labels</v>
      </c>
      <c r="V1189" s="16">
        <f t="shared" si="4"/>
        <v>12</v>
      </c>
      <c r="W1189" s="17">
        <f t="array" ref="W1189">INDEX(shipping_prices!$C$1:$F2416,MATCH(I1189,shipping_prices!$A$1:$A2416,0),MATCH(M1189,shipping_prices!$C$1:$F$1,0))</f>
        <v>7.88</v>
      </c>
      <c r="X1189" s="15" t="str">
        <f t="shared" si="5"/>
        <v>Anthony JacobsSpringfieldVirginia</v>
      </c>
      <c r="Y1189" s="15" t="str">
        <f t="shared" si="6"/>
        <v>Low</v>
      </c>
    </row>
    <row r="1190">
      <c r="A1190" s="1">
        <v>42272.0</v>
      </c>
      <c r="B1190" s="2" t="s">
        <v>2311</v>
      </c>
      <c r="C1190" s="2">
        <v>1.0</v>
      </c>
      <c r="D1190" s="2" t="s">
        <v>650</v>
      </c>
      <c r="E1190" s="2" t="s">
        <v>37</v>
      </c>
      <c r="F1190" s="2" t="s">
        <v>2313</v>
      </c>
      <c r="G1190" s="2" t="s">
        <v>45</v>
      </c>
      <c r="H1190" s="2" t="s">
        <v>485</v>
      </c>
      <c r="I1190" s="2" t="s">
        <v>88</v>
      </c>
      <c r="J1190" s="2" t="s">
        <v>89</v>
      </c>
      <c r="K1190" s="2" t="s">
        <v>54</v>
      </c>
      <c r="L1190" s="10">
        <v>42283.0</v>
      </c>
      <c r="M1190" s="2" t="s">
        <v>34</v>
      </c>
      <c r="N1190" s="11">
        <v>0.0</v>
      </c>
      <c r="O1190" s="12">
        <v>21.0</v>
      </c>
      <c r="P1190" s="13">
        <v>0.41</v>
      </c>
      <c r="Q1190" s="13">
        <v>52.0</v>
      </c>
      <c r="R1190" s="13">
        <f t="shared" si="1"/>
        <v>52</v>
      </c>
      <c r="S1190" s="14">
        <f t="shared" si="2"/>
        <v>52</v>
      </c>
      <c r="T1190" s="14">
        <f t="shared" si="3"/>
        <v>0.4038461538</v>
      </c>
      <c r="U1190" s="15" t="str">
        <f>vlookup(F1190,'Sub categories'!$A:$C,3,False)</f>
        <v>Furnishings</v>
      </c>
      <c r="V1190" s="16">
        <f t="shared" si="4"/>
        <v>11</v>
      </c>
      <c r="W1190" s="17">
        <f t="array" ref="W1190">INDEX(shipping_prices!$C$1:$F2417,MATCH(I1190,shipping_prices!$A$1:$A2417,0),MATCH(M1190,shipping_prices!$C$1:$F$1,0))</f>
        <v>7.88</v>
      </c>
      <c r="X1190" s="15" t="str">
        <f t="shared" si="5"/>
        <v>Anthony JacobsSpringfieldVirginia</v>
      </c>
      <c r="Y1190" s="15" t="str">
        <f t="shared" si="6"/>
        <v>Low</v>
      </c>
    </row>
    <row r="1191" hidden="1">
      <c r="A1191" s="1">
        <v>42272.0</v>
      </c>
      <c r="B1191" s="2" t="s">
        <v>2314</v>
      </c>
      <c r="C1191" s="2">
        <v>3.0</v>
      </c>
      <c r="D1191" s="2" t="s">
        <v>2315</v>
      </c>
      <c r="E1191" s="2" t="s">
        <v>37</v>
      </c>
      <c r="F1191" s="2" t="s">
        <v>2316</v>
      </c>
      <c r="G1191" s="2" t="s">
        <v>39</v>
      </c>
      <c r="H1191" s="2" t="s">
        <v>79</v>
      </c>
      <c r="I1191" s="2" t="s">
        <v>163</v>
      </c>
      <c r="J1191" s="2" t="s">
        <v>164</v>
      </c>
      <c r="K1191" s="2" t="s">
        <v>33</v>
      </c>
      <c r="L1191" s="10">
        <v>42276.0</v>
      </c>
      <c r="M1191" s="2" t="s">
        <v>34</v>
      </c>
      <c r="N1191" s="11">
        <v>0.2</v>
      </c>
      <c r="O1191" s="12">
        <v>21.0</v>
      </c>
      <c r="P1191" s="13">
        <v>0.34</v>
      </c>
      <c r="Q1191" s="13">
        <v>63.0</v>
      </c>
      <c r="R1191" s="13">
        <f t="shared" si="1"/>
        <v>78.75</v>
      </c>
      <c r="S1191" s="14">
        <f t="shared" si="2"/>
        <v>26.25</v>
      </c>
      <c r="T1191" s="14">
        <f t="shared" si="3"/>
        <v>0.3333333333</v>
      </c>
      <c r="U1191" s="15" t="str">
        <f>vlookup(F1191,'Sub categories'!$A:$C,3,False)</f>
        <v>Envelopes</v>
      </c>
      <c r="V1191" s="16">
        <f t="shared" si="4"/>
        <v>4</v>
      </c>
      <c r="W1191" s="17">
        <f t="array" ref="W1191">INDEX(shipping_prices!$C$1:$F2418,MATCH(I1191,shipping_prices!$A$1:$A2418,0),MATCH(M1191,shipping_prices!$C$1:$F$1,0))</f>
        <v>7.98</v>
      </c>
      <c r="X1191" s="15" t="str">
        <f t="shared" si="5"/>
        <v>Phillip BreyerPhiladelphiaPennsylvania</v>
      </c>
      <c r="Y1191" s="15" t="str">
        <f t="shared" si="6"/>
        <v>Low</v>
      </c>
    </row>
    <row r="1192" hidden="1">
      <c r="A1192" s="1">
        <v>42272.0</v>
      </c>
      <c r="B1192" s="2" t="s">
        <v>2317</v>
      </c>
      <c r="C1192" s="2">
        <v>3.0</v>
      </c>
      <c r="D1192" s="2" t="s">
        <v>2318</v>
      </c>
      <c r="E1192" s="2" t="s">
        <v>27</v>
      </c>
      <c r="F1192" s="2" t="s">
        <v>2020</v>
      </c>
      <c r="G1192" s="2" t="s">
        <v>39</v>
      </c>
      <c r="H1192" s="2" t="s">
        <v>726</v>
      </c>
      <c r="I1192" s="2" t="s">
        <v>2319</v>
      </c>
      <c r="J1192" s="2" t="s">
        <v>97</v>
      </c>
      <c r="K1192" s="2" t="s">
        <v>77</v>
      </c>
      <c r="L1192" s="10">
        <v>42279.0</v>
      </c>
      <c r="M1192" s="2" t="s">
        <v>90</v>
      </c>
      <c r="N1192" s="11">
        <v>0.0</v>
      </c>
      <c r="O1192" s="12">
        <v>5.0</v>
      </c>
      <c r="P1192" s="13">
        <v>0.33</v>
      </c>
      <c r="Q1192" s="13">
        <v>14.0</v>
      </c>
      <c r="R1192" s="13">
        <f t="shared" si="1"/>
        <v>14</v>
      </c>
      <c r="S1192" s="14">
        <f t="shared" si="2"/>
        <v>4.666666667</v>
      </c>
      <c r="T1192" s="14">
        <f t="shared" si="3"/>
        <v>0.3571428571</v>
      </c>
      <c r="U1192" s="15" t="str">
        <f>vlookup(F1192,'Sub categories'!$A:$C,3,False)</f>
        <v>Art</v>
      </c>
      <c r="V1192" s="16">
        <f t="shared" si="4"/>
        <v>7</v>
      </c>
      <c r="W1192" s="17">
        <f t="array" ref="W1192">INDEX(shipping_prices!$C$1:$F2419,MATCH(I1192,shipping_prices!$A$1:$A2419,0),MATCH(M1192,shipping_prices!$C$1:$F$1,0))</f>
        <v>3.27</v>
      </c>
      <c r="X1192" s="15" t="str">
        <f t="shared" si="5"/>
        <v>Ruben DarttDearborn HeightsMichigan</v>
      </c>
      <c r="Y1192" s="15" t="str">
        <f t="shared" si="6"/>
        <v>Low</v>
      </c>
    </row>
    <row r="1193" hidden="1">
      <c r="A1193" s="1">
        <v>42272.0</v>
      </c>
      <c r="B1193" s="2" t="s">
        <v>2317</v>
      </c>
      <c r="C1193" s="2">
        <v>2.0</v>
      </c>
      <c r="D1193" s="2" t="s">
        <v>2318</v>
      </c>
      <c r="E1193" s="2" t="s">
        <v>27</v>
      </c>
      <c r="F1193" s="2" t="s">
        <v>1351</v>
      </c>
      <c r="G1193" s="2" t="s">
        <v>39</v>
      </c>
      <c r="H1193" s="2" t="s">
        <v>1352</v>
      </c>
      <c r="I1193" s="2" t="s">
        <v>2319</v>
      </c>
      <c r="J1193" s="2" t="s">
        <v>97</v>
      </c>
      <c r="K1193" s="2" t="s">
        <v>77</v>
      </c>
      <c r="L1193" s="10">
        <v>42279.0</v>
      </c>
      <c r="M1193" s="2" t="s">
        <v>90</v>
      </c>
      <c r="N1193" s="11">
        <v>0.0</v>
      </c>
      <c r="O1193" s="12">
        <v>7.0</v>
      </c>
      <c r="P1193" s="13">
        <v>0.28</v>
      </c>
      <c r="Q1193" s="13">
        <v>27.0</v>
      </c>
      <c r="R1193" s="13">
        <f t="shared" si="1"/>
        <v>27</v>
      </c>
      <c r="S1193" s="14">
        <f t="shared" si="2"/>
        <v>13.5</v>
      </c>
      <c r="T1193" s="14">
        <f t="shared" si="3"/>
        <v>0.2592592593</v>
      </c>
      <c r="U1193" s="15" t="str">
        <f>vlookup(F1193,'Sub categories'!$A:$C,3,False)</f>
        <v>Art</v>
      </c>
      <c r="V1193" s="16">
        <f t="shared" si="4"/>
        <v>7</v>
      </c>
      <c r="W1193" s="17">
        <f t="array" ref="W1193">INDEX(shipping_prices!$C$1:$F2420,MATCH(I1193,shipping_prices!$A$1:$A2420,0),MATCH(M1193,shipping_prices!$C$1:$F$1,0))</f>
        <v>3.27</v>
      </c>
      <c r="X1193" s="15" t="str">
        <f t="shared" si="5"/>
        <v>Ruben DarttDearborn HeightsMichigan</v>
      </c>
      <c r="Y1193" s="15" t="str">
        <f t="shared" si="6"/>
        <v>Low</v>
      </c>
    </row>
    <row r="1194" hidden="1">
      <c r="A1194" s="1">
        <v>42272.0</v>
      </c>
      <c r="B1194" s="2" t="s">
        <v>2317</v>
      </c>
      <c r="C1194" s="2">
        <v>5.0</v>
      </c>
      <c r="D1194" s="2" t="s">
        <v>2318</v>
      </c>
      <c r="E1194" s="2" t="s">
        <v>27</v>
      </c>
      <c r="F1194" s="2" t="s">
        <v>525</v>
      </c>
      <c r="G1194" s="2" t="s">
        <v>39</v>
      </c>
      <c r="H1194" s="2" t="s">
        <v>526</v>
      </c>
      <c r="I1194" s="2" t="s">
        <v>2319</v>
      </c>
      <c r="J1194" s="2" t="s">
        <v>97</v>
      </c>
      <c r="K1194" s="2" t="s">
        <v>77</v>
      </c>
      <c r="L1194" s="10">
        <v>42279.0</v>
      </c>
      <c r="M1194" s="2" t="s">
        <v>90</v>
      </c>
      <c r="N1194" s="11">
        <v>0.0</v>
      </c>
      <c r="O1194" s="12">
        <v>18.0</v>
      </c>
      <c r="P1194" s="13">
        <v>0.45</v>
      </c>
      <c r="Q1194" s="13">
        <v>40.0</v>
      </c>
      <c r="R1194" s="13">
        <f t="shared" si="1"/>
        <v>40</v>
      </c>
      <c r="S1194" s="14">
        <f t="shared" si="2"/>
        <v>8</v>
      </c>
      <c r="T1194" s="14">
        <f t="shared" si="3"/>
        <v>0.45</v>
      </c>
      <c r="U1194" s="15" t="str">
        <f>vlookup(F1194,'Sub categories'!$A:$C,3,False)</f>
        <v>Binders</v>
      </c>
      <c r="V1194" s="16">
        <f t="shared" si="4"/>
        <v>7</v>
      </c>
      <c r="W1194" s="17">
        <f t="array" ref="W1194">INDEX(shipping_prices!$C$1:$F2421,MATCH(I1194,shipping_prices!$A$1:$A2421,0),MATCH(M1194,shipping_prices!$C$1:$F$1,0))</f>
        <v>3.27</v>
      </c>
      <c r="X1194" s="15" t="str">
        <f t="shared" si="5"/>
        <v>Ruben DarttDearborn HeightsMichigan</v>
      </c>
      <c r="Y1194" s="15" t="str">
        <f t="shared" si="6"/>
        <v>Low</v>
      </c>
    </row>
    <row r="1195" hidden="1">
      <c r="A1195" s="1">
        <v>42273.0</v>
      </c>
      <c r="B1195" s="2" t="s">
        <v>2317</v>
      </c>
      <c r="C1195" s="2">
        <v>6.0</v>
      </c>
      <c r="D1195" s="2" t="s">
        <v>2318</v>
      </c>
      <c r="E1195" s="2" t="s">
        <v>27</v>
      </c>
      <c r="F1195" s="2" t="s">
        <v>1167</v>
      </c>
      <c r="G1195" s="2" t="s">
        <v>39</v>
      </c>
      <c r="H1195" s="2" t="s">
        <v>222</v>
      </c>
      <c r="I1195" s="2" t="s">
        <v>2319</v>
      </c>
      <c r="J1195" s="2" t="s">
        <v>97</v>
      </c>
      <c r="K1195" s="2" t="s">
        <v>77</v>
      </c>
      <c r="L1195" s="10">
        <v>42279.0</v>
      </c>
      <c r="M1195" s="2" t="s">
        <v>90</v>
      </c>
      <c r="N1195" s="11">
        <v>0.0</v>
      </c>
      <c r="O1195" s="12">
        <v>21.0</v>
      </c>
      <c r="P1195" s="13">
        <v>0.03</v>
      </c>
      <c r="Q1195" s="13">
        <v>690.0</v>
      </c>
      <c r="R1195" s="13">
        <f t="shared" si="1"/>
        <v>690</v>
      </c>
      <c r="S1195" s="14">
        <f t="shared" si="2"/>
        <v>115</v>
      </c>
      <c r="T1195" s="14">
        <f t="shared" si="3"/>
        <v>0.03043478261</v>
      </c>
      <c r="U1195" s="15" t="str">
        <f>vlookup(F1195,'Sub categories'!$A:$C,3,False)</f>
        <v>Storage</v>
      </c>
      <c r="V1195" s="16">
        <f t="shared" si="4"/>
        <v>6</v>
      </c>
      <c r="W1195" s="17">
        <f t="array" ref="W1195">INDEX(shipping_prices!$C$1:$F2422,MATCH(I1195,shipping_prices!$A$1:$A2422,0),MATCH(M1195,shipping_prices!$C$1:$F$1,0))</f>
        <v>3.27</v>
      </c>
      <c r="X1195" s="15" t="str">
        <f t="shared" si="5"/>
        <v>Ruben DarttDearborn HeightsMichigan</v>
      </c>
      <c r="Y1195" s="15" t="str">
        <f t="shared" si="6"/>
        <v>High</v>
      </c>
    </row>
    <row r="1196">
      <c r="A1196" s="1">
        <v>42273.0</v>
      </c>
      <c r="B1196" s="2" t="s">
        <v>2320</v>
      </c>
      <c r="C1196" s="2">
        <v>2.0</v>
      </c>
      <c r="D1196" s="2" t="s">
        <v>1831</v>
      </c>
      <c r="E1196" s="2" t="s">
        <v>27</v>
      </c>
      <c r="F1196" s="2" t="s">
        <v>379</v>
      </c>
      <c r="G1196" s="2" t="s">
        <v>45</v>
      </c>
      <c r="H1196" s="2" t="s">
        <v>380</v>
      </c>
      <c r="I1196" s="2" t="s">
        <v>439</v>
      </c>
      <c r="J1196" s="2" t="s">
        <v>42</v>
      </c>
      <c r="K1196" s="2" t="s">
        <v>43</v>
      </c>
      <c r="L1196" s="10">
        <v>42280.0</v>
      </c>
      <c r="M1196" s="2" t="s">
        <v>34</v>
      </c>
      <c r="N1196" s="11">
        <v>0.0</v>
      </c>
      <c r="O1196" s="12">
        <v>13.0</v>
      </c>
      <c r="P1196" s="13">
        <v>0.38</v>
      </c>
      <c r="Q1196" s="13">
        <v>35.0</v>
      </c>
      <c r="R1196" s="13">
        <f t="shared" si="1"/>
        <v>35</v>
      </c>
      <c r="S1196" s="14">
        <f t="shared" si="2"/>
        <v>17.5</v>
      </c>
      <c r="T1196" s="14">
        <f t="shared" si="3"/>
        <v>0.3714285714</v>
      </c>
      <c r="U1196" s="15" t="str">
        <f>vlookup(F1196,'Sub categories'!$A:$C,3,False)</f>
        <v>Furnishings</v>
      </c>
      <c r="V1196" s="16">
        <f t="shared" si="4"/>
        <v>7</v>
      </c>
      <c r="W1196" s="17">
        <f t="array" ref="W1196">INDEX(shipping_prices!$C$1:$F2423,MATCH(I1196,shipping_prices!$A$1:$A2423,0),MATCH(M1196,shipping_prices!$C$1:$F$1,0))</f>
        <v>14.3</v>
      </c>
      <c r="X1196" s="15" t="str">
        <f t="shared" si="5"/>
        <v>MaryBeth SkachSan DiegoCalifornia</v>
      </c>
      <c r="Y1196" s="15" t="str">
        <f t="shared" si="6"/>
        <v>Low</v>
      </c>
    </row>
    <row r="1197">
      <c r="A1197" s="1">
        <v>42273.0</v>
      </c>
      <c r="B1197" s="2" t="s">
        <v>2321</v>
      </c>
      <c r="C1197" s="2">
        <v>4.0</v>
      </c>
      <c r="D1197" s="2" t="s">
        <v>517</v>
      </c>
      <c r="E1197" s="2" t="s">
        <v>37</v>
      </c>
      <c r="F1197" s="2" t="s">
        <v>2322</v>
      </c>
      <c r="G1197" s="2" t="s">
        <v>45</v>
      </c>
      <c r="H1197" s="2" t="s">
        <v>472</v>
      </c>
      <c r="I1197" s="2" t="s">
        <v>163</v>
      </c>
      <c r="J1197" s="2" t="s">
        <v>164</v>
      </c>
      <c r="K1197" s="2" t="s">
        <v>33</v>
      </c>
      <c r="L1197" s="10">
        <v>42274.0</v>
      </c>
      <c r="M1197" s="2" t="s">
        <v>142</v>
      </c>
      <c r="N1197" s="11">
        <v>0.5</v>
      </c>
      <c r="O1197" s="12">
        <v>-53.0</v>
      </c>
      <c r="P1197" s="13">
        <v>-0.86</v>
      </c>
      <c r="Q1197" s="13">
        <v>62.0</v>
      </c>
      <c r="R1197" s="13">
        <f t="shared" si="1"/>
        <v>124</v>
      </c>
      <c r="S1197" s="14">
        <f t="shared" si="2"/>
        <v>31</v>
      </c>
      <c r="T1197" s="14">
        <f t="shared" si="3"/>
        <v>-0.8548387097</v>
      </c>
      <c r="U1197" s="15" t="str">
        <f>vlookup(F1197,'Sub categories'!$A:$C,3,False)</f>
        <v>Bookcases</v>
      </c>
      <c r="V1197" s="16">
        <f t="shared" si="4"/>
        <v>1</v>
      </c>
      <c r="W1197" s="17">
        <f t="array" ref="W1197">INDEX(shipping_prices!$C$1:$F2424,MATCH(I1197,shipping_prices!$A$1:$A2424,0),MATCH(M1197,shipping_prices!$C$1:$F$1,0))</f>
        <v>20.11</v>
      </c>
      <c r="X1197" s="15" t="str">
        <f t="shared" si="5"/>
        <v>Brendan SweedPhiladelphiaPennsylvania</v>
      </c>
      <c r="Y1197" s="15" t="str">
        <f t="shared" si="6"/>
        <v>loss</v>
      </c>
    </row>
    <row r="1198" hidden="1">
      <c r="A1198" s="1">
        <v>42273.0</v>
      </c>
      <c r="B1198" s="2" t="s">
        <v>2323</v>
      </c>
      <c r="C1198" s="2">
        <v>2.0</v>
      </c>
      <c r="D1198" s="2" t="s">
        <v>1630</v>
      </c>
      <c r="E1198" s="2" t="s">
        <v>37</v>
      </c>
      <c r="F1198" s="2" t="s">
        <v>2229</v>
      </c>
      <c r="G1198" s="2" t="s">
        <v>39</v>
      </c>
      <c r="H1198" s="2" t="s">
        <v>51</v>
      </c>
      <c r="I1198" s="2" t="s">
        <v>2263</v>
      </c>
      <c r="J1198" s="2" t="s">
        <v>2121</v>
      </c>
      <c r="K1198" s="2" t="s">
        <v>54</v>
      </c>
      <c r="L1198" s="10">
        <v>42276.0</v>
      </c>
      <c r="M1198" s="2" t="s">
        <v>34</v>
      </c>
      <c r="N1198" s="11">
        <v>0.0</v>
      </c>
      <c r="O1198" s="12">
        <v>6.0</v>
      </c>
      <c r="P1198" s="13">
        <v>0.49</v>
      </c>
      <c r="Q1198" s="13">
        <v>13.0</v>
      </c>
      <c r="R1198" s="13">
        <f t="shared" si="1"/>
        <v>13</v>
      </c>
      <c r="S1198" s="14">
        <f t="shared" si="2"/>
        <v>6.5</v>
      </c>
      <c r="T1198" s="14">
        <f t="shared" si="3"/>
        <v>0.4615384615</v>
      </c>
      <c r="U1198" s="15" t="str">
        <f>vlookup(F1198,'Sub categories'!$A:$C,3,False)</f>
        <v>Paper</v>
      </c>
      <c r="V1198" s="16">
        <f t="shared" si="4"/>
        <v>3</v>
      </c>
      <c r="W1198" s="17">
        <f t="array" ref="W1198">INDEX(shipping_prices!$C$1:$F2425,MATCH(I1198,shipping_prices!$A$1:$A2425,0),MATCH(M1198,shipping_prices!$C$1:$F$1,0))</f>
        <v>14.56</v>
      </c>
      <c r="X1198" s="15" t="str">
        <f t="shared" si="5"/>
        <v>Ken BlackLafayetteLouisiana</v>
      </c>
      <c r="Y1198" s="15" t="str">
        <f t="shared" si="6"/>
        <v>Low</v>
      </c>
    </row>
    <row r="1199" hidden="1">
      <c r="A1199" s="1">
        <v>42273.0</v>
      </c>
      <c r="B1199" s="2" t="s">
        <v>2323</v>
      </c>
      <c r="C1199" s="2">
        <v>3.0</v>
      </c>
      <c r="D1199" s="2" t="s">
        <v>1630</v>
      </c>
      <c r="E1199" s="2" t="s">
        <v>37</v>
      </c>
      <c r="F1199" s="2" t="s">
        <v>2324</v>
      </c>
      <c r="G1199" s="2" t="s">
        <v>39</v>
      </c>
      <c r="H1199" s="2" t="s">
        <v>51</v>
      </c>
      <c r="I1199" s="2" t="s">
        <v>2263</v>
      </c>
      <c r="J1199" s="2" t="s">
        <v>2121</v>
      </c>
      <c r="K1199" s="2" t="s">
        <v>54</v>
      </c>
      <c r="L1199" s="10">
        <v>42276.0</v>
      </c>
      <c r="M1199" s="2" t="s">
        <v>34</v>
      </c>
      <c r="N1199" s="11">
        <v>0.0</v>
      </c>
      <c r="O1199" s="12">
        <v>9.0</v>
      </c>
      <c r="P1199" s="13">
        <v>0.48</v>
      </c>
      <c r="Q1199" s="13">
        <v>19.0</v>
      </c>
      <c r="R1199" s="13">
        <f t="shared" si="1"/>
        <v>19</v>
      </c>
      <c r="S1199" s="14">
        <f t="shared" si="2"/>
        <v>6.333333333</v>
      </c>
      <c r="T1199" s="14">
        <f t="shared" si="3"/>
        <v>0.4736842105</v>
      </c>
      <c r="U1199" s="15" t="str">
        <f>vlookup(F1199,'Sub categories'!$A:$C,3,False)</f>
        <v>Paper</v>
      </c>
      <c r="V1199" s="16">
        <f t="shared" si="4"/>
        <v>3</v>
      </c>
      <c r="W1199" s="17">
        <f t="array" ref="W1199">INDEX(shipping_prices!$C$1:$F2426,MATCH(I1199,shipping_prices!$A$1:$A2426,0),MATCH(M1199,shipping_prices!$C$1:$F$1,0))</f>
        <v>14.56</v>
      </c>
      <c r="X1199" s="15" t="str">
        <f t="shared" si="5"/>
        <v>Ken BlackLafayetteLouisiana</v>
      </c>
      <c r="Y1199" s="15" t="str">
        <f t="shared" si="6"/>
        <v>Low</v>
      </c>
    </row>
    <row r="1200" hidden="1">
      <c r="A1200" s="1">
        <v>42273.0</v>
      </c>
      <c r="B1200" s="2" t="s">
        <v>2323</v>
      </c>
      <c r="C1200" s="2">
        <v>2.0</v>
      </c>
      <c r="D1200" s="2" t="s">
        <v>1630</v>
      </c>
      <c r="E1200" s="2" t="s">
        <v>37</v>
      </c>
      <c r="F1200" s="2" t="s">
        <v>2325</v>
      </c>
      <c r="G1200" s="2" t="s">
        <v>29</v>
      </c>
      <c r="H1200" s="2" t="s">
        <v>220</v>
      </c>
      <c r="I1200" s="2" t="s">
        <v>2263</v>
      </c>
      <c r="J1200" s="2" t="s">
        <v>2121</v>
      </c>
      <c r="K1200" s="2" t="s">
        <v>54</v>
      </c>
      <c r="L1200" s="10">
        <v>42276.0</v>
      </c>
      <c r="M1200" s="2" t="s">
        <v>34</v>
      </c>
      <c r="N1200" s="11">
        <v>0.0</v>
      </c>
      <c r="O1200" s="12">
        <v>43.0</v>
      </c>
      <c r="P1200" s="13">
        <v>0.43</v>
      </c>
      <c r="Q1200" s="13">
        <v>100.0</v>
      </c>
      <c r="R1200" s="13">
        <f t="shared" si="1"/>
        <v>100</v>
      </c>
      <c r="S1200" s="14">
        <f t="shared" si="2"/>
        <v>50</v>
      </c>
      <c r="T1200" s="14">
        <f t="shared" si="3"/>
        <v>0.43</v>
      </c>
      <c r="U1200" s="15" t="str">
        <f>vlookup(F1200,'Sub categories'!$A:$C,3,False)</f>
        <v>Accessories</v>
      </c>
      <c r="V1200" s="16">
        <f t="shared" si="4"/>
        <v>3</v>
      </c>
      <c r="W1200" s="17">
        <f t="array" ref="W1200">INDEX(shipping_prices!$C$1:$F2427,MATCH(I1200,shipping_prices!$A$1:$A2427,0),MATCH(M1200,shipping_prices!$C$1:$F$1,0))</f>
        <v>14.56</v>
      </c>
      <c r="X1200" s="15" t="str">
        <f t="shared" si="5"/>
        <v>Ken BlackLafayetteLouisiana</v>
      </c>
      <c r="Y1200" s="15" t="str">
        <f t="shared" si="6"/>
        <v>High</v>
      </c>
    </row>
    <row r="1201" hidden="1">
      <c r="A1201" s="1">
        <v>42273.0</v>
      </c>
      <c r="B1201" s="2" t="s">
        <v>2323</v>
      </c>
      <c r="C1201" s="2">
        <v>5.0</v>
      </c>
      <c r="D1201" s="2" t="s">
        <v>1630</v>
      </c>
      <c r="E1201" s="2" t="s">
        <v>37</v>
      </c>
      <c r="F1201" s="2" t="s">
        <v>2326</v>
      </c>
      <c r="G1201" s="2" t="s">
        <v>39</v>
      </c>
      <c r="H1201" s="2" t="s">
        <v>288</v>
      </c>
      <c r="I1201" s="2" t="s">
        <v>2263</v>
      </c>
      <c r="J1201" s="2" t="s">
        <v>2121</v>
      </c>
      <c r="K1201" s="2" t="s">
        <v>54</v>
      </c>
      <c r="L1201" s="10">
        <v>42276.0</v>
      </c>
      <c r="M1201" s="2" t="s">
        <v>34</v>
      </c>
      <c r="N1201" s="11">
        <v>0.0</v>
      </c>
      <c r="O1201" s="12">
        <v>9.0</v>
      </c>
      <c r="P1201" s="13">
        <v>0.04</v>
      </c>
      <c r="Q1201" s="13">
        <v>233.0</v>
      </c>
      <c r="R1201" s="13">
        <f t="shared" si="1"/>
        <v>233</v>
      </c>
      <c r="S1201" s="14">
        <f t="shared" si="2"/>
        <v>46.6</v>
      </c>
      <c r="T1201" s="14">
        <f t="shared" si="3"/>
        <v>0.03862660944</v>
      </c>
      <c r="U1201" s="15" t="str">
        <f>vlookup(F1201,'Sub categories'!$A:$C,3,False)</f>
        <v>Storage</v>
      </c>
      <c r="V1201" s="16">
        <f t="shared" si="4"/>
        <v>3</v>
      </c>
      <c r="W1201" s="17">
        <f t="array" ref="W1201">INDEX(shipping_prices!$C$1:$F2428,MATCH(I1201,shipping_prices!$A$1:$A2428,0),MATCH(M1201,shipping_prices!$C$1:$F$1,0))</f>
        <v>14.56</v>
      </c>
      <c r="X1201" s="15" t="str">
        <f t="shared" si="5"/>
        <v>Ken BlackLafayetteLouisiana</v>
      </c>
      <c r="Y1201" s="15" t="str">
        <f t="shared" si="6"/>
        <v>Low</v>
      </c>
    </row>
    <row r="1202">
      <c r="A1202" s="1">
        <v>42273.0</v>
      </c>
      <c r="B1202" s="2" t="s">
        <v>2327</v>
      </c>
      <c r="C1202" s="2">
        <v>4.0</v>
      </c>
      <c r="D1202" s="2" t="s">
        <v>2328</v>
      </c>
      <c r="E1202" s="2" t="s">
        <v>37</v>
      </c>
      <c r="F1202" s="2" t="s">
        <v>1106</v>
      </c>
      <c r="G1202" s="2" t="s">
        <v>45</v>
      </c>
      <c r="H1202" s="2" t="s">
        <v>707</v>
      </c>
      <c r="I1202" s="2" t="s">
        <v>163</v>
      </c>
      <c r="J1202" s="2" t="s">
        <v>164</v>
      </c>
      <c r="K1202" s="2" t="s">
        <v>33</v>
      </c>
      <c r="L1202" s="10">
        <v>42276.0</v>
      </c>
      <c r="M1202" s="2" t="s">
        <v>34</v>
      </c>
      <c r="N1202" s="11">
        <v>0.2</v>
      </c>
      <c r="O1202" s="12">
        <v>17.0</v>
      </c>
      <c r="P1202" s="13">
        <v>0.16</v>
      </c>
      <c r="Q1202" s="13">
        <v>104.0</v>
      </c>
      <c r="R1202" s="13">
        <f t="shared" si="1"/>
        <v>130</v>
      </c>
      <c r="S1202" s="14">
        <f t="shared" si="2"/>
        <v>32.5</v>
      </c>
      <c r="T1202" s="14">
        <f t="shared" si="3"/>
        <v>0.1634615385</v>
      </c>
      <c r="U1202" s="15" t="str">
        <f>vlookup(F1202,'Sub categories'!$A:$C,3,False)</f>
        <v>Furnishings</v>
      </c>
      <c r="V1202" s="16">
        <f t="shared" si="4"/>
        <v>3</v>
      </c>
      <c r="W1202" s="17">
        <f t="array" ref="W1202">INDEX(shipping_prices!$C$1:$F2429,MATCH(I1202,shipping_prices!$A$1:$A2429,0),MATCH(M1202,shipping_prices!$C$1:$F$1,0))</f>
        <v>7.98</v>
      </c>
      <c r="X1202" s="15" t="str">
        <f t="shared" si="5"/>
        <v>Monica FederlePhiladelphiaPennsylvania</v>
      </c>
      <c r="Y1202" s="15" t="str">
        <f t="shared" si="6"/>
        <v>Low</v>
      </c>
    </row>
    <row r="1203" hidden="1">
      <c r="A1203" s="1">
        <v>42273.0</v>
      </c>
      <c r="B1203" s="2" t="s">
        <v>2329</v>
      </c>
      <c r="C1203" s="2">
        <v>2.0</v>
      </c>
      <c r="D1203" s="2" t="s">
        <v>2330</v>
      </c>
      <c r="E1203" s="2" t="s">
        <v>49</v>
      </c>
      <c r="F1203" s="2" t="s">
        <v>2331</v>
      </c>
      <c r="G1203" s="2" t="s">
        <v>29</v>
      </c>
      <c r="H1203" s="2" t="s">
        <v>1986</v>
      </c>
      <c r="I1203" s="2" t="s">
        <v>2332</v>
      </c>
      <c r="J1203" s="2" t="s">
        <v>609</v>
      </c>
      <c r="K1203" s="2" t="s">
        <v>77</v>
      </c>
      <c r="L1203" s="10">
        <v>42283.0</v>
      </c>
      <c r="M1203" s="2" t="s">
        <v>34</v>
      </c>
      <c r="N1203" s="11">
        <v>0.0</v>
      </c>
      <c r="O1203" s="12">
        <v>11.0</v>
      </c>
      <c r="P1203" s="13">
        <v>0.04</v>
      </c>
      <c r="Q1203" s="13">
        <v>274.0</v>
      </c>
      <c r="R1203" s="13">
        <f t="shared" si="1"/>
        <v>274</v>
      </c>
      <c r="S1203" s="14">
        <f t="shared" si="2"/>
        <v>137</v>
      </c>
      <c r="T1203" s="14">
        <f t="shared" si="3"/>
        <v>0.0401459854</v>
      </c>
      <c r="U1203" s="15" t="str">
        <f>vlookup(F1203,'Sub categories'!$A:$C,3,False)</f>
        <v>Phones</v>
      </c>
      <c r="V1203" s="16">
        <f t="shared" si="4"/>
        <v>10</v>
      </c>
      <c r="W1203" s="17">
        <f t="array" ref="W1203">INDEX(shipping_prices!$C$1:$F2430,MATCH(I1203,shipping_prices!$A$1:$A2430,0),MATCH(M1203,shipping_prices!$C$1:$F$1,0))</f>
        <v>6.04</v>
      </c>
      <c r="X1203" s="15" t="str">
        <f t="shared" si="5"/>
        <v>Rick HuthwaiteManhattanKansas</v>
      </c>
      <c r="Y1203" s="15" t="str">
        <f t="shared" si="6"/>
        <v>Low</v>
      </c>
    </row>
    <row r="1204" hidden="1">
      <c r="A1204" s="1">
        <v>42273.0</v>
      </c>
      <c r="B1204" s="2" t="s">
        <v>2333</v>
      </c>
      <c r="C1204" s="2">
        <v>3.0</v>
      </c>
      <c r="D1204" s="2" t="s">
        <v>1605</v>
      </c>
      <c r="E1204" s="2" t="s">
        <v>27</v>
      </c>
      <c r="F1204" s="2" t="s">
        <v>2334</v>
      </c>
      <c r="G1204" s="2" t="s">
        <v>39</v>
      </c>
      <c r="H1204" s="2" t="s">
        <v>79</v>
      </c>
      <c r="I1204" s="2" t="s">
        <v>1670</v>
      </c>
      <c r="J1204" s="2" t="s">
        <v>53</v>
      </c>
      <c r="K1204" s="2" t="s">
        <v>54</v>
      </c>
      <c r="L1204" s="10">
        <v>42280.0</v>
      </c>
      <c r="M1204" s="2" t="s">
        <v>34</v>
      </c>
      <c r="N1204" s="11">
        <v>0.7</v>
      </c>
      <c r="O1204" s="12">
        <v>-6.0</v>
      </c>
      <c r="P1204" s="13">
        <v>-0.77</v>
      </c>
      <c r="Q1204" s="13">
        <v>7.0</v>
      </c>
      <c r="R1204" s="13">
        <f t="shared" si="1"/>
        <v>23.33333333</v>
      </c>
      <c r="S1204" s="14">
        <f t="shared" si="2"/>
        <v>7.777777778</v>
      </c>
      <c r="T1204" s="14">
        <f t="shared" si="3"/>
        <v>-0.8571428571</v>
      </c>
      <c r="U1204" s="15" t="str">
        <f>vlookup(F1204,'Sub categories'!$A:$C,3,False)</f>
        <v>Binders</v>
      </c>
      <c r="V1204" s="16">
        <f t="shared" si="4"/>
        <v>7</v>
      </c>
      <c r="W1204" s="17">
        <f t="array" ref="W1204">INDEX(shipping_prices!$C$1:$F2431,MATCH(I1204,shipping_prices!$A$1:$A2431,0),MATCH(M1204,shipping_prices!$C$1:$F$1,0))</f>
        <v>9.89</v>
      </c>
      <c r="X1204" s="15" t="str">
        <f t="shared" si="5"/>
        <v>Alan ShonelyTampaFlorida</v>
      </c>
      <c r="Y1204" s="15" t="str">
        <f t="shared" si="6"/>
        <v>loss</v>
      </c>
    </row>
    <row r="1205" hidden="1">
      <c r="A1205" s="1">
        <v>42273.0</v>
      </c>
      <c r="B1205" s="2" t="s">
        <v>2333</v>
      </c>
      <c r="C1205" s="2">
        <v>4.0</v>
      </c>
      <c r="D1205" s="2" t="s">
        <v>1605</v>
      </c>
      <c r="E1205" s="2" t="s">
        <v>27</v>
      </c>
      <c r="F1205" s="2" t="s">
        <v>2335</v>
      </c>
      <c r="G1205" s="2" t="s">
        <v>39</v>
      </c>
      <c r="H1205" s="2" t="s">
        <v>182</v>
      </c>
      <c r="I1205" s="2" t="s">
        <v>1670</v>
      </c>
      <c r="J1205" s="2" t="s">
        <v>53</v>
      </c>
      <c r="K1205" s="2" t="s">
        <v>54</v>
      </c>
      <c r="L1205" s="10">
        <v>42280.0</v>
      </c>
      <c r="M1205" s="2" t="s">
        <v>34</v>
      </c>
      <c r="N1205" s="11">
        <v>0.7</v>
      </c>
      <c r="O1205" s="12">
        <v>-32.0</v>
      </c>
      <c r="P1205" s="13">
        <v>-0.73</v>
      </c>
      <c r="Q1205" s="13">
        <v>43.0</v>
      </c>
      <c r="R1205" s="13">
        <f t="shared" si="1"/>
        <v>143.3333333</v>
      </c>
      <c r="S1205" s="14">
        <f t="shared" si="2"/>
        <v>35.83333333</v>
      </c>
      <c r="T1205" s="14">
        <f t="shared" si="3"/>
        <v>-0.7441860465</v>
      </c>
      <c r="U1205" s="15" t="str">
        <f>vlookup(F1205,'Sub categories'!$A:$C,3,False)</f>
        <v>Binders</v>
      </c>
      <c r="V1205" s="16">
        <f t="shared" si="4"/>
        <v>7</v>
      </c>
      <c r="W1205" s="17">
        <f t="array" ref="W1205">INDEX(shipping_prices!$C$1:$F2432,MATCH(I1205,shipping_prices!$A$1:$A2432,0),MATCH(M1205,shipping_prices!$C$1:$F$1,0))</f>
        <v>9.89</v>
      </c>
      <c r="X1205" s="15" t="str">
        <f t="shared" si="5"/>
        <v>Alan ShonelyTampaFlorida</v>
      </c>
      <c r="Y1205" s="15" t="str">
        <f t="shared" si="6"/>
        <v>loss</v>
      </c>
    </row>
    <row r="1206">
      <c r="A1206" s="1">
        <v>42273.0</v>
      </c>
      <c r="B1206" s="2" t="s">
        <v>2333</v>
      </c>
      <c r="C1206" s="2">
        <v>3.0</v>
      </c>
      <c r="D1206" s="2" t="s">
        <v>1605</v>
      </c>
      <c r="E1206" s="2" t="s">
        <v>27</v>
      </c>
      <c r="F1206" s="2" t="s">
        <v>2336</v>
      </c>
      <c r="G1206" s="2" t="s">
        <v>45</v>
      </c>
      <c r="H1206" s="2" t="s">
        <v>130</v>
      </c>
      <c r="I1206" s="2" t="s">
        <v>1670</v>
      </c>
      <c r="J1206" s="2" t="s">
        <v>53</v>
      </c>
      <c r="K1206" s="2" t="s">
        <v>54</v>
      </c>
      <c r="L1206" s="10">
        <v>42280.0</v>
      </c>
      <c r="M1206" s="2" t="s">
        <v>34</v>
      </c>
      <c r="N1206" s="11">
        <v>0.2</v>
      </c>
      <c r="O1206" s="12">
        <v>5.0</v>
      </c>
      <c r="P1206" s="13">
        <v>0.11</v>
      </c>
      <c r="Q1206" s="13">
        <v>46.0</v>
      </c>
      <c r="R1206" s="13">
        <f t="shared" si="1"/>
        <v>57.5</v>
      </c>
      <c r="S1206" s="14">
        <f t="shared" si="2"/>
        <v>19.16666667</v>
      </c>
      <c r="T1206" s="14">
        <f t="shared" si="3"/>
        <v>0.1086956522</v>
      </c>
      <c r="U1206" s="15" t="str">
        <f>vlookup(F1206,'Sub categories'!$A:$C,3,False)</f>
        <v>Furnishings</v>
      </c>
      <c r="V1206" s="16">
        <f t="shared" si="4"/>
        <v>7</v>
      </c>
      <c r="W1206" s="17">
        <f t="array" ref="W1206">INDEX(shipping_prices!$C$1:$F2433,MATCH(I1206,shipping_prices!$A$1:$A2433,0),MATCH(M1206,shipping_prices!$C$1:$F$1,0))</f>
        <v>9.89</v>
      </c>
      <c r="X1206" s="15" t="str">
        <f t="shared" si="5"/>
        <v>Alan ShonelyTampaFlorida</v>
      </c>
      <c r="Y1206" s="15" t="str">
        <f t="shared" si="6"/>
        <v>Low</v>
      </c>
    </row>
    <row r="1207" hidden="1">
      <c r="A1207" s="1">
        <v>42273.0</v>
      </c>
      <c r="B1207" s="2" t="s">
        <v>2333</v>
      </c>
      <c r="C1207" s="2">
        <v>3.0</v>
      </c>
      <c r="D1207" s="2" t="s">
        <v>1605</v>
      </c>
      <c r="E1207" s="2" t="s">
        <v>27</v>
      </c>
      <c r="F1207" s="2" t="s">
        <v>2337</v>
      </c>
      <c r="G1207" s="2" t="s">
        <v>39</v>
      </c>
      <c r="H1207" s="2" t="s">
        <v>51</v>
      </c>
      <c r="I1207" s="2" t="s">
        <v>1670</v>
      </c>
      <c r="J1207" s="2" t="s">
        <v>53</v>
      </c>
      <c r="K1207" s="2" t="s">
        <v>54</v>
      </c>
      <c r="L1207" s="10">
        <v>42280.0</v>
      </c>
      <c r="M1207" s="2" t="s">
        <v>34</v>
      </c>
      <c r="N1207" s="11">
        <v>0.2</v>
      </c>
      <c r="O1207" s="12">
        <v>48.0</v>
      </c>
      <c r="P1207" s="13">
        <v>0.36</v>
      </c>
      <c r="Q1207" s="13">
        <v>132.0</v>
      </c>
      <c r="R1207" s="13">
        <f t="shared" si="1"/>
        <v>165</v>
      </c>
      <c r="S1207" s="14">
        <f t="shared" si="2"/>
        <v>55</v>
      </c>
      <c r="T1207" s="14">
        <f t="shared" si="3"/>
        <v>0.3636363636</v>
      </c>
      <c r="U1207" s="15" t="str">
        <f>vlookup(F1207,'Sub categories'!$A:$C,3,False)</f>
        <v>Paper</v>
      </c>
      <c r="V1207" s="16">
        <f t="shared" si="4"/>
        <v>7</v>
      </c>
      <c r="W1207" s="17">
        <f t="array" ref="W1207">INDEX(shipping_prices!$C$1:$F2434,MATCH(I1207,shipping_prices!$A$1:$A2434,0),MATCH(M1207,shipping_prices!$C$1:$F$1,0))</f>
        <v>9.89</v>
      </c>
      <c r="X1207" s="15" t="str">
        <f t="shared" si="5"/>
        <v>Alan ShonelyTampaFlorida</v>
      </c>
      <c r="Y1207" s="15" t="str">
        <f t="shared" si="6"/>
        <v>High</v>
      </c>
    </row>
    <row r="1208" hidden="1">
      <c r="A1208" s="1">
        <v>42274.0</v>
      </c>
      <c r="B1208" s="2" t="s">
        <v>2333</v>
      </c>
      <c r="C1208" s="2">
        <v>1.0</v>
      </c>
      <c r="D1208" s="2" t="s">
        <v>1605</v>
      </c>
      <c r="E1208" s="2" t="s">
        <v>27</v>
      </c>
      <c r="F1208" s="2" t="s">
        <v>124</v>
      </c>
      <c r="G1208" s="2" t="s">
        <v>39</v>
      </c>
      <c r="H1208" s="2" t="s">
        <v>79</v>
      </c>
      <c r="I1208" s="2" t="s">
        <v>1670</v>
      </c>
      <c r="J1208" s="2" t="s">
        <v>53</v>
      </c>
      <c r="K1208" s="2" t="s">
        <v>54</v>
      </c>
      <c r="L1208" s="10">
        <v>42280.0</v>
      </c>
      <c r="M1208" s="2" t="s">
        <v>34</v>
      </c>
      <c r="N1208" s="11">
        <v>0.2</v>
      </c>
      <c r="O1208" s="12">
        <v>18.0</v>
      </c>
      <c r="P1208" s="13">
        <v>0.13</v>
      </c>
      <c r="Q1208" s="13">
        <v>143.0</v>
      </c>
      <c r="R1208" s="13">
        <f t="shared" si="1"/>
        <v>178.75</v>
      </c>
      <c r="S1208" s="14">
        <f t="shared" si="2"/>
        <v>178.75</v>
      </c>
      <c r="T1208" s="14">
        <f t="shared" si="3"/>
        <v>0.1258741259</v>
      </c>
      <c r="U1208" s="15" t="str">
        <f>vlookup(F1208,'Sub categories'!$A:$C,3,False)</f>
        <v>Storage</v>
      </c>
      <c r="V1208" s="16">
        <f t="shared" si="4"/>
        <v>6</v>
      </c>
      <c r="W1208" s="17">
        <f t="array" ref="W1208">INDEX(shipping_prices!$C$1:$F2435,MATCH(I1208,shipping_prices!$A$1:$A2435,0),MATCH(M1208,shipping_prices!$C$1:$F$1,0))</f>
        <v>9.89</v>
      </c>
      <c r="X1208" s="15" t="str">
        <f t="shared" si="5"/>
        <v>Alan ShonelyTampaFlorida</v>
      </c>
      <c r="Y1208" s="15" t="str">
        <f t="shared" si="6"/>
        <v>Low</v>
      </c>
    </row>
    <row r="1209" hidden="1">
      <c r="A1209" s="1">
        <v>42274.0</v>
      </c>
      <c r="B1209" s="2" t="s">
        <v>2338</v>
      </c>
      <c r="C1209" s="2">
        <v>6.0</v>
      </c>
      <c r="D1209" s="2" t="s">
        <v>2339</v>
      </c>
      <c r="E1209" s="2" t="s">
        <v>27</v>
      </c>
      <c r="F1209" s="2" t="s">
        <v>1974</v>
      </c>
      <c r="G1209" s="2" t="s">
        <v>39</v>
      </c>
      <c r="H1209" s="2" t="s">
        <v>526</v>
      </c>
      <c r="I1209" s="2" t="s">
        <v>169</v>
      </c>
      <c r="J1209" s="2" t="s">
        <v>42</v>
      </c>
      <c r="K1209" s="2" t="s">
        <v>43</v>
      </c>
      <c r="L1209" s="10">
        <v>42279.0</v>
      </c>
      <c r="M1209" s="2" t="s">
        <v>142</v>
      </c>
      <c r="N1209" s="11">
        <v>0.0</v>
      </c>
      <c r="O1209" s="12">
        <v>73.0</v>
      </c>
      <c r="P1209" s="13">
        <v>0.29</v>
      </c>
      <c r="Q1209" s="13">
        <v>250.0</v>
      </c>
      <c r="R1209" s="13">
        <f t="shared" si="1"/>
        <v>250</v>
      </c>
      <c r="S1209" s="14">
        <f t="shared" si="2"/>
        <v>41.66666667</v>
      </c>
      <c r="T1209" s="14">
        <f t="shared" si="3"/>
        <v>0.292</v>
      </c>
      <c r="U1209" s="15" t="str">
        <f>vlookup(F1209,'Sub categories'!$A:$C,3,False)</f>
        <v>Appliances</v>
      </c>
      <c r="V1209" s="16">
        <f t="shared" si="4"/>
        <v>5</v>
      </c>
      <c r="W1209" s="17">
        <f t="array" ref="W1209">INDEX(shipping_prices!$C$1:$F2436,MATCH(I1209,shipping_prices!$A$1:$A2436,0),MATCH(M1209,shipping_prices!$C$1:$F$1,0))</f>
        <v>18.39</v>
      </c>
      <c r="X1209" s="15" t="str">
        <f t="shared" si="5"/>
        <v>Joni BlumsteinLos AngelesCalifornia</v>
      </c>
      <c r="Y1209" s="15" t="str">
        <f t="shared" si="6"/>
        <v>High</v>
      </c>
    </row>
    <row r="1210">
      <c r="A1210" s="1">
        <v>42274.0</v>
      </c>
      <c r="B1210" s="2" t="s">
        <v>2340</v>
      </c>
      <c r="C1210" s="2">
        <v>7.0</v>
      </c>
      <c r="D1210" s="2" t="s">
        <v>2341</v>
      </c>
      <c r="E1210" s="2" t="s">
        <v>37</v>
      </c>
      <c r="F1210" s="2" t="s">
        <v>2342</v>
      </c>
      <c r="G1210" s="2" t="s">
        <v>45</v>
      </c>
      <c r="H1210" s="2" t="s">
        <v>2343</v>
      </c>
      <c r="I1210" s="2" t="s">
        <v>1559</v>
      </c>
      <c r="J1210" s="2" t="s">
        <v>32</v>
      </c>
      <c r="K1210" s="2" t="s">
        <v>33</v>
      </c>
      <c r="L1210" s="10">
        <v>42282.0</v>
      </c>
      <c r="M1210" s="2" t="s">
        <v>90</v>
      </c>
      <c r="N1210" s="11">
        <v>0.2</v>
      </c>
      <c r="O1210" s="12">
        <v>197.0</v>
      </c>
      <c r="P1210" s="13">
        <v>0.13</v>
      </c>
      <c r="Q1210" s="13">
        <v>1573.0</v>
      </c>
      <c r="R1210" s="13">
        <f t="shared" si="1"/>
        <v>1966.25</v>
      </c>
      <c r="S1210" s="14">
        <f t="shared" si="2"/>
        <v>280.8928571</v>
      </c>
      <c r="T1210" s="14">
        <f t="shared" si="3"/>
        <v>0.125238398</v>
      </c>
      <c r="U1210" s="15" t="str">
        <f>vlookup(F1210,'Sub categories'!$A:$C,3,False)</f>
        <v>Bookcases</v>
      </c>
      <c r="V1210" s="16">
        <f t="shared" si="4"/>
        <v>8</v>
      </c>
      <c r="W1210" s="17">
        <f t="array" ref="W1210">INDEX(shipping_prices!$C$1:$F2437,MATCH(I1210,shipping_prices!$A$1:$A2437,0),MATCH(M1210,shipping_prices!$C$1:$F$1,0))</f>
        <v>4.32</v>
      </c>
      <c r="X1210" s="15" t="str">
        <f t="shared" si="5"/>
        <v>Pamela CoakleyWatertownNew York</v>
      </c>
      <c r="Y1210" s="15" t="str">
        <f t="shared" si="6"/>
        <v>High</v>
      </c>
    </row>
    <row r="1211">
      <c r="A1211" s="1">
        <v>42275.0</v>
      </c>
      <c r="B1211" s="2" t="s">
        <v>2344</v>
      </c>
      <c r="C1211" s="2">
        <v>1.0</v>
      </c>
      <c r="D1211" s="2" t="s">
        <v>2345</v>
      </c>
      <c r="E1211" s="2" t="s">
        <v>27</v>
      </c>
      <c r="F1211" s="2" t="s">
        <v>2346</v>
      </c>
      <c r="G1211" s="2" t="s">
        <v>45</v>
      </c>
      <c r="H1211" s="2" t="s">
        <v>79</v>
      </c>
      <c r="I1211" s="2" t="s">
        <v>1596</v>
      </c>
      <c r="J1211" s="2" t="s">
        <v>32</v>
      </c>
      <c r="K1211" s="2" t="s">
        <v>33</v>
      </c>
      <c r="L1211" s="10">
        <v>42276.0</v>
      </c>
      <c r="M1211" s="2" t="s">
        <v>142</v>
      </c>
      <c r="N1211" s="11">
        <v>0.1</v>
      </c>
      <c r="O1211" s="12">
        <v>11.0</v>
      </c>
      <c r="P1211" s="13">
        <v>0.17</v>
      </c>
      <c r="Q1211" s="13">
        <v>64.0</v>
      </c>
      <c r="R1211" s="13">
        <f t="shared" si="1"/>
        <v>71.11111111</v>
      </c>
      <c r="S1211" s="14">
        <f t="shared" si="2"/>
        <v>71.11111111</v>
      </c>
      <c r="T1211" s="14">
        <f t="shared" si="3"/>
        <v>0.171875</v>
      </c>
      <c r="U1211" s="15" t="str">
        <f>vlookup(F1211,'Sub categories'!$A:$C,3,False)</f>
        <v>Chairs</v>
      </c>
      <c r="V1211" s="16">
        <f t="shared" si="4"/>
        <v>1</v>
      </c>
      <c r="W1211" s="17">
        <f t="array" ref="W1211">INDEX(shipping_prices!$C$1:$F2438,MATCH(I1211,shipping_prices!$A$1:$A2438,0),MATCH(M1211,shipping_prices!$C$1:$F$1,0))</f>
        <v>20.93</v>
      </c>
      <c r="X1211" s="15" t="str">
        <f t="shared" si="5"/>
        <v>Michelle HuthwaiteBuffaloNew York</v>
      </c>
      <c r="Y1211" s="15" t="str">
        <f t="shared" si="6"/>
        <v>Low</v>
      </c>
    </row>
    <row r="1212">
      <c r="A1212" s="1">
        <v>42275.0</v>
      </c>
      <c r="B1212" s="2" t="s">
        <v>2347</v>
      </c>
      <c r="C1212" s="2">
        <v>7.0</v>
      </c>
      <c r="D1212" s="2" t="s">
        <v>171</v>
      </c>
      <c r="E1212" s="2" t="s">
        <v>49</v>
      </c>
      <c r="F1212" s="2" t="s">
        <v>2165</v>
      </c>
      <c r="G1212" s="2" t="s">
        <v>45</v>
      </c>
      <c r="H1212" s="2" t="s">
        <v>2166</v>
      </c>
      <c r="I1212" s="2" t="s">
        <v>1359</v>
      </c>
      <c r="J1212" s="2" t="s">
        <v>64</v>
      </c>
      <c r="K1212" s="2" t="s">
        <v>43</v>
      </c>
      <c r="L1212" s="10">
        <v>42283.0</v>
      </c>
      <c r="M1212" s="2" t="s">
        <v>34</v>
      </c>
      <c r="N1212" s="11">
        <v>0.2</v>
      </c>
      <c r="O1212" s="12">
        <v>4.0</v>
      </c>
      <c r="P1212" s="13">
        <v>0.08</v>
      </c>
      <c r="Q1212" s="13">
        <v>47.0</v>
      </c>
      <c r="R1212" s="13">
        <f t="shared" si="1"/>
        <v>58.75</v>
      </c>
      <c r="S1212" s="14">
        <f t="shared" si="2"/>
        <v>8.392857143</v>
      </c>
      <c r="T1212" s="14">
        <f t="shared" si="3"/>
        <v>0.08510638298</v>
      </c>
      <c r="U1212" s="15" t="str">
        <f>vlookup(F1212,'Sub categories'!$A:$C,3,False)</f>
        <v>Furnishings</v>
      </c>
      <c r="V1212" s="16">
        <f t="shared" si="4"/>
        <v>8</v>
      </c>
      <c r="W1212" s="17">
        <f t="array" ref="W1212">INDEX(shipping_prices!$C$1:$F2439,MATCH(I1212,shipping_prices!$A$1:$A2439,0),MATCH(M1212,shipping_prices!$C$1:$F$1,0))</f>
        <v>14.71</v>
      </c>
      <c r="X1212" s="15" t="str">
        <f t="shared" si="5"/>
        <v>Shirley DanielsPhoenixArizona</v>
      </c>
      <c r="Y1212" s="15" t="str">
        <f t="shared" si="6"/>
        <v>Low</v>
      </c>
    </row>
    <row r="1213" hidden="1">
      <c r="A1213" s="1">
        <v>42275.0</v>
      </c>
      <c r="B1213" s="2" t="s">
        <v>2348</v>
      </c>
      <c r="C1213" s="2">
        <v>2.0</v>
      </c>
      <c r="D1213" s="2" t="s">
        <v>2349</v>
      </c>
      <c r="E1213" s="2" t="s">
        <v>27</v>
      </c>
      <c r="F1213" s="2" t="s">
        <v>2350</v>
      </c>
      <c r="G1213" s="2" t="s">
        <v>39</v>
      </c>
      <c r="H1213" s="2" t="s">
        <v>1125</v>
      </c>
      <c r="I1213" s="2" t="s">
        <v>41</v>
      </c>
      <c r="J1213" s="2" t="s">
        <v>42</v>
      </c>
      <c r="K1213" s="2" t="s">
        <v>43</v>
      </c>
      <c r="L1213" s="10">
        <v>42284.0</v>
      </c>
      <c r="M1213" s="2" t="s">
        <v>34</v>
      </c>
      <c r="N1213" s="11">
        <v>0.0</v>
      </c>
      <c r="O1213" s="12">
        <v>1.0</v>
      </c>
      <c r="P1213" s="13">
        <v>0.04</v>
      </c>
      <c r="Q1213" s="13">
        <v>16.0</v>
      </c>
      <c r="R1213" s="13">
        <f t="shared" si="1"/>
        <v>16</v>
      </c>
      <c r="S1213" s="14">
        <f t="shared" si="2"/>
        <v>8</v>
      </c>
      <c r="T1213" s="14">
        <f t="shared" si="3"/>
        <v>0.0625</v>
      </c>
      <c r="U1213" s="15" t="str">
        <f>vlookup(F1213,'Sub categories'!$A:$C,3,False)</f>
        <v>Storage</v>
      </c>
      <c r="V1213" s="16">
        <f t="shared" si="4"/>
        <v>9</v>
      </c>
      <c r="W1213" s="17">
        <f t="array" ref="W1213">INDEX(shipping_prices!$C$1:$F2440,MATCH(I1213,shipping_prices!$A$1:$A2440,0),MATCH(M1213,shipping_prices!$C$1:$F$1,0))</f>
        <v>10.99</v>
      </c>
      <c r="X1213" s="15" t="str">
        <f t="shared" si="5"/>
        <v>Sonia SunleySan FranciscoCalifornia</v>
      </c>
      <c r="Y1213" s="15" t="str">
        <f t="shared" si="6"/>
        <v>Low</v>
      </c>
    </row>
    <row r="1214" hidden="1">
      <c r="A1214" s="1">
        <v>42275.0</v>
      </c>
      <c r="B1214" s="2" t="s">
        <v>2348</v>
      </c>
      <c r="C1214" s="2">
        <v>1.0</v>
      </c>
      <c r="D1214" s="2" t="s">
        <v>2349</v>
      </c>
      <c r="E1214" s="2" t="s">
        <v>27</v>
      </c>
      <c r="F1214" s="2" t="s">
        <v>1237</v>
      </c>
      <c r="G1214" s="2" t="s">
        <v>29</v>
      </c>
      <c r="H1214" s="2" t="s">
        <v>220</v>
      </c>
      <c r="I1214" s="2" t="s">
        <v>41</v>
      </c>
      <c r="J1214" s="2" t="s">
        <v>42</v>
      </c>
      <c r="K1214" s="2" t="s">
        <v>43</v>
      </c>
      <c r="L1214" s="10">
        <v>42284.0</v>
      </c>
      <c r="M1214" s="2" t="s">
        <v>34</v>
      </c>
      <c r="N1214" s="11">
        <v>0.0</v>
      </c>
      <c r="O1214" s="12">
        <v>2.0</v>
      </c>
      <c r="P1214" s="13">
        <v>0.1</v>
      </c>
      <c r="Q1214" s="13">
        <v>16.0</v>
      </c>
      <c r="R1214" s="13">
        <f t="shared" si="1"/>
        <v>16</v>
      </c>
      <c r="S1214" s="14">
        <f t="shared" si="2"/>
        <v>16</v>
      </c>
      <c r="T1214" s="14">
        <f t="shared" si="3"/>
        <v>0.125</v>
      </c>
      <c r="U1214" s="15" t="str">
        <f>vlookup(F1214,'Sub categories'!$A:$C,3,False)</f>
        <v>Accessories</v>
      </c>
      <c r="V1214" s="16">
        <f t="shared" si="4"/>
        <v>9</v>
      </c>
      <c r="W1214" s="17">
        <f t="array" ref="W1214">INDEX(shipping_prices!$C$1:$F2441,MATCH(I1214,shipping_prices!$A$1:$A2441,0),MATCH(M1214,shipping_prices!$C$1:$F$1,0))</f>
        <v>10.99</v>
      </c>
      <c r="X1214" s="15" t="str">
        <f t="shared" si="5"/>
        <v>Sonia SunleySan FranciscoCalifornia</v>
      </c>
      <c r="Y1214" s="15" t="str">
        <f t="shared" si="6"/>
        <v>Low</v>
      </c>
    </row>
    <row r="1215" hidden="1">
      <c r="A1215" s="1">
        <v>42276.0</v>
      </c>
      <c r="B1215" s="2" t="s">
        <v>2348</v>
      </c>
      <c r="C1215" s="2">
        <v>2.0</v>
      </c>
      <c r="D1215" s="2" t="s">
        <v>2349</v>
      </c>
      <c r="E1215" s="2" t="s">
        <v>27</v>
      </c>
      <c r="F1215" s="2" t="s">
        <v>2351</v>
      </c>
      <c r="G1215" s="2" t="s">
        <v>39</v>
      </c>
      <c r="H1215" s="2" t="s">
        <v>789</v>
      </c>
      <c r="I1215" s="2" t="s">
        <v>41</v>
      </c>
      <c r="J1215" s="2" t="s">
        <v>42</v>
      </c>
      <c r="K1215" s="2" t="s">
        <v>43</v>
      </c>
      <c r="L1215" s="10">
        <v>42284.0</v>
      </c>
      <c r="M1215" s="2" t="s">
        <v>34</v>
      </c>
      <c r="N1215" s="11">
        <v>0.0</v>
      </c>
      <c r="O1215" s="12">
        <v>13.0</v>
      </c>
      <c r="P1215" s="13">
        <v>0.28</v>
      </c>
      <c r="Q1215" s="13">
        <v>46.0</v>
      </c>
      <c r="R1215" s="13">
        <f t="shared" si="1"/>
        <v>46</v>
      </c>
      <c r="S1215" s="14">
        <f t="shared" si="2"/>
        <v>23</v>
      </c>
      <c r="T1215" s="14">
        <f t="shared" si="3"/>
        <v>0.2826086957</v>
      </c>
      <c r="U1215" s="15" t="str">
        <f>vlookup(F1215,'Sub categories'!$A:$C,3,False)</f>
        <v>Art</v>
      </c>
      <c r="V1215" s="16">
        <f t="shared" si="4"/>
        <v>8</v>
      </c>
      <c r="W1215" s="17">
        <f t="array" ref="W1215">INDEX(shipping_prices!$C$1:$F2442,MATCH(I1215,shipping_prices!$A$1:$A2442,0),MATCH(M1215,shipping_prices!$C$1:$F$1,0))</f>
        <v>10.99</v>
      </c>
      <c r="X1215" s="15" t="str">
        <f t="shared" si="5"/>
        <v>Sonia SunleySan FranciscoCalifornia</v>
      </c>
      <c r="Y1215" s="15" t="str">
        <f t="shared" si="6"/>
        <v>Low</v>
      </c>
    </row>
    <row r="1216" hidden="1">
      <c r="A1216" s="1">
        <v>42276.0</v>
      </c>
      <c r="B1216" s="2" t="s">
        <v>2352</v>
      </c>
      <c r="C1216" s="2">
        <v>4.0</v>
      </c>
      <c r="D1216" s="2" t="s">
        <v>347</v>
      </c>
      <c r="E1216" s="2" t="s">
        <v>27</v>
      </c>
      <c r="F1216" s="2" t="s">
        <v>1159</v>
      </c>
      <c r="G1216" s="2" t="s">
        <v>39</v>
      </c>
      <c r="H1216" s="2" t="s">
        <v>79</v>
      </c>
      <c r="I1216" s="2" t="s">
        <v>2353</v>
      </c>
      <c r="J1216" s="2" t="s">
        <v>552</v>
      </c>
      <c r="K1216" s="2" t="s">
        <v>77</v>
      </c>
      <c r="L1216" s="10">
        <v>42282.0</v>
      </c>
      <c r="M1216" s="2" t="s">
        <v>34</v>
      </c>
      <c r="N1216" s="11">
        <v>0.0</v>
      </c>
      <c r="O1216" s="12">
        <v>58.0</v>
      </c>
      <c r="P1216" s="13">
        <v>0.26</v>
      </c>
      <c r="Q1216" s="13">
        <v>221.0</v>
      </c>
      <c r="R1216" s="13">
        <f t="shared" si="1"/>
        <v>221</v>
      </c>
      <c r="S1216" s="14">
        <f t="shared" si="2"/>
        <v>55.25</v>
      </c>
      <c r="T1216" s="14">
        <f t="shared" si="3"/>
        <v>0.2624434389</v>
      </c>
      <c r="U1216" s="15" t="str">
        <f>vlookup(F1216,'Sub categories'!$A:$C,3,False)</f>
        <v>Storage</v>
      </c>
      <c r="V1216" s="16">
        <f t="shared" si="4"/>
        <v>6</v>
      </c>
      <c r="W1216" s="17">
        <f t="array" ref="W1216">INDEX(shipping_prices!$C$1:$F2443,MATCH(I1216,shipping_prices!$A$1:$A2443,0),MATCH(M1216,shipping_prices!$C$1:$F$1,0))</f>
        <v>13.09</v>
      </c>
      <c r="X1216" s="15" t="str">
        <f t="shared" si="5"/>
        <v>Mitch WebberCoon RapidsMinnesota</v>
      </c>
      <c r="Y1216" s="15" t="str">
        <f t="shared" si="6"/>
        <v>High</v>
      </c>
    </row>
    <row r="1217" hidden="1">
      <c r="A1217" s="1">
        <v>42276.0</v>
      </c>
      <c r="B1217" s="2" t="s">
        <v>2352</v>
      </c>
      <c r="C1217" s="2">
        <v>3.0</v>
      </c>
      <c r="D1217" s="2" t="s">
        <v>347</v>
      </c>
      <c r="E1217" s="2" t="s">
        <v>27</v>
      </c>
      <c r="F1217" s="2" t="s">
        <v>2354</v>
      </c>
      <c r="G1217" s="2" t="s">
        <v>29</v>
      </c>
      <c r="H1217" s="2" t="s">
        <v>1303</v>
      </c>
      <c r="I1217" s="2" t="s">
        <v>2353</v>
      </c>
      <c r="J1217" s="2" t="s">
        <v>552</v>
      </c>
      <c r="K1217" s="2" t="s">
        <v>77</v>
      </c>
      <c r="L1217" s="10">
        <v>42282.0</v>
      </c>
      <c r="M1217" s="2" t="s">
        <v>34</v>
      </c>
      <c r="N1217" s="11">
        <v>0.0</v>
      </c>
      <c r="O1217" s="12">
        <v>79.0</v>
      </c>
      <c r="P1217" s="13">
        <v>0.28</v>
      </c>
      <c r="Q1217" s="13">
        <v>282.0</v>
      </c>
      <c r="R1217" s="13">
        <f t="shared" si="1"/>
        <v>282</v>
      </c>
      <c r="S1217" s="14">
        <f t="shared" si="2"/>
        <v>94</v>
      </c>
      <c r="T1217" s="14">
        <f t="shared" si="3"/>
        <v>0.280141844</v>
      </c>
      <c r="U1217" s="15" t="str">
        <f>vlookup(F1217,'Sub categories'!$A:$C,3,False)</f>
        <v>Phones</v>
      </c>
      <c r="V1217" s="16">
        <f t="shared" si="4"/>
        <v>6</v>
      </c>
      <c r="W1217" s="17">
        <f t="array" ref="W1217">INDEX(shipping_prices!$C$1:$F2444,MATCH(I1217,shipping_prices!$A$1:$A2444,0),MATCH(M1217,shipping_prices!$C$1:$F$1,0))</f>
        <v>13.09</v>
      </c>
      <c r="X1217" s="15" t="str">
        <f t="shared" si="5"/>
        <v>Mitch WebberCoon RapidsMinnesota</v>
      </c>
      <c r="Y1217" s="15" t="str">
        <f t="shared" si="6"/>
        <v>High</v>
      </c>
    </row>
    <row r="1218">
      <c r="A1218" s="1">
        <v>42276.0</v>
      </c>
      <c r="B1218" s="2" t="s">
        <v>2355</v>
      </c>
      <c r="C1218" s="2">
        <v>1.0</v>
      </c>
      <c r="D1218" s="2" t="s">
        <v>828</v>
      </c>
      <c r="E1218" s="2" t="s">
        <v>49</v>
      </c>
      <c r="F1218" s="2" t="s">
        <v>2356</v>
      </c>
      <c r="G1218" s="2" t="s">
        <v>45</v>
      </c>
      <c r="H1218" s="2" t="s">
        <v>489</v>
      </c>
      <c r="I1218" s="2" t="s">
        <v>2090</v>
      </c>
      <c r="J1218" s="2" t="s">
        <v>42</v>
      </c>
      <c r="K1218" s="2" t="s">
        <v>43</v>
      </c>
      <c r="L1218" s="10">
        <v>42277.0</v>
      </c>
      <c r="M1218" s="2" t="s">
        <v>34</v>
      </c>
      <c r="N1218" s="11">
        <v>0.2</v>
      </c>
      <c r="O1218" s="12">
        <v>2.0</v>
      </c>
      <c r="P1218" s="13">
        <v>0.03</v>
      </c>
      <c r="Q1218" s="13">
        <v>100.0</v>
      </c>
      <c r="R1218" s="13">
        <f t="shared" si="1"/>
        <v>125</v>
      </c>
      <c r="S1218" s="14">
        <f t="shared" si="2"/>
        <v>125</v>
      </c>
      <c r="T1218" s="14">
        <f t="shared" si="3"/>
        <v>0.02</v>
      </c>
      <c r="U1218" s="15" t="str">
        <f>vlookup(F1218,'Sub categories'!$A:$C,3,False)</f>
        <v>Tables</v>
      </c>
      <c r="V1218" s="16">
        <f t="shared" si="4"/>
        <v>1</v>
      </c>
      <c r="W1218" s="17">
        <f t="array" ref="W1218">INDEX(shipping_prices!$C$1:$F2445,MATCH(I1218,shipping_prices!$A$1:$A2445,0),MATCH(M1218,shipping_prices!$C$1:$F$1,0))</f>
        <v>12.85</v>
      </c>
      <c r="X1218" s="15" t="str">
        <f t="shared" si="5"/>
        <v>Nathan MautzConcordCalifornia</v>
      </c>
      <c r="Y1218" s="15" t="str">
        <f t="shared" si="6"/>
        <v>Low</v>
      </c>
    </row>
    <row r="1219" hidden="1">
      <c r="A1219" s="1">
        <v>42276.0</v>
      </c>
      <c r="B1219" s="2" t="s">
        <v>2355</v>
      </c>
      <c r="C1219" s="2">
        <v>4.0</v>
      </c>
      <c r="D1219" s="2" t="s">
        <v>828</v>
      </c>
      <c r="E1219" s="2" t="s">
        <v>49</v>
      </c>
      <c r="F1219" s="2" t="s">
        <v>2357</v>
      </c>
      <c r="G1219" s="2" t="s">
        <v>29</v>
      </c>
      <c r="H1219" s="2" t="s">
        <v>220</v>
      </c>
      <c r="I1219" s="2" t="s">
        <v>2090</v>
      </c>
      <c r="J1219" s="2" t="s">
        <v>42</v>
      </c>
      <c r="K1219" s="2" t="s">
        <v>43</v>
      </c>
      <c r="L1219" s="10">
        <v>42277.0</v>
      </c>
      <c r="M1219" s="2" t="s">
        <v>34</v>
      </c>
      <c r="N1219" s="11">
        <v>0.0</v>
      </c>
      <c r="O1219" s="12">
        <v>140.0</v>
      </c>
      <c r="P1219" s="13">
        <v>0.35</v>
      </c>
      <c r="Q1219" s="13">
        <v>400.0</v>
      </c>
      <c r="R1219" s="13">
        <f t="shared" si="1"/>
        <v>400</v>
      </c>
      <c r="S1219" s="14">
        <f t="shared" si="2"/>
        <v>100</v>
      </c>
      <c r="T1219" s="14">
        <f t="shared" si="3"/>
        <v>0.35</v>
      </c>
      <c r="U1219" s="15" t="str">
        <f>vlookup(F1219,'Sub categories'!$A:$C,3,False)</f>
        <v>Accessories</v>
      </c>
      <c r="V1219" s="16">
        <f t="shared" si="4"/>
        <v>1</v>
      </c>
      <c r="W1219" s="17">
        <f t="array" ref="W1219">INDEX(shipping_prices!$C$1:$F2446,MATCH(I1219,shipping_prices!$A$1:$A2446,0),MATCH(M1219,shipping_prices!$C$1:$F$1,0))</f>
        <v>12.85</v>
      </c>
      <c r="X1219" s="15" t="str">
        <f t="shared" si="5"/>
        <v>Nathan MautzConcordCalifornia</v>
      </c>
      <c r="Y1219" s="15" t="str">
        <f t="shared" si="6"/>
        <v>High</v>
      </c>
    </row>
    <row r="1220">
      <c r="A1220" s="1">
        <v>42276.0</v>
      </c>
      <c r="B1220" s="2" t="s">
        <v>2358</v>
      </c>
      <c r="C1220" s="2">
        <v>2.0</v>
      </c>
      <c r="D1220" s="2" t="s">
        <v>2359</v>
      </c>
      <c r="E1220" s="2" t="s">
        <v>27</v>
      </c>
      <c r="F1220" s="2" t="s">
        <v>687</v>
      </c>
      <c r="G1220" s="2" t="s">
        <v>45</v>
      </c>
      <c r="H1220" s="2" t="s">
        <v>260</v>
      </c>
      <c r="I1220" s="2" t="s">
        <v>501</v>
      </c>
      <c r="J1220" s="2" t="s">
        <v>321</v>
      </c>
      <c r="K1220" s="2" t="s">
        <v>33</v>
      </c>
      <c r="L1220" s="10">
        <v>42288.0</v>
      </c>
      <c r="M1220" s="2" t="s">
        <v>90</v>
      </c>
      <c r="N1220" s="11">
        <v>0.2</v>
      </c>
      <c r="O1220" s="12">
        <v>1.0</v>
      </c>
      <c r="P1220" s="13">
        <v>0.18</v>
      </c>
      <c r="Q1220" s="13">
        <v>8.0</v>
      </c>
      <c r="R1220" s="13">
        <f t="shared" si="1"/>
        <v>10</v>
      </c>
      <c r="S1220" s="14">
        <f t="shared" si="2"/>
        <v>5</v>
      </c>
      <c r="T1220" s="14">
        <f t="shared" si="3"/>
        <v>0.125</v>
      </c>
      <c r="U1220" s="15" t="str">
        <f>vlookup(F1220,'Sub categories'!$A:$C,3,False)</f>
        <v>Furnishings</v>
      </c>
      <c r="V1220" s="16">
        <f t="shared" si="4"/>
        <v>12</v>
      </c>
      <c r="W1220" s="17">
        <f t="array" ref="W1220">INDEX(shipping_prices!$C$1:$F2447,MATCH(I1220,shipping_prices!$A$1:$A2447,0),MATCH(M1220,shipping_prices!$C$1:$F$1,0))</f>
        <v>5.73</v>
      </c>
      <c r="X1220" s="15" t="str">
        <f t="shared" si="5"/>
        <v>Joe KamberovaColumbusOhio</v>
      </c>
      <c r="Y1220" s="15" t="str">
        <f t="shared" si="6"/>
        <v>Low</v>
      </c>
    </row>
    <row r="1221" hidden="1">
      <c r="A1221" s="1">
        <v>42276.0</v>
      </c>
      <c r="B1221" s="2" t="s">
        <v>2358</v>
      </c>
      <c r="C1221" s="2">
        <v>7.0</v>
      </c>
      <c r="D1221" s="2" t="s">
        <v>2359</v>
      </c>
      <c r="E1221" s="2" t="s">
        <v>27</v>
      </c>
      <c r="F1221" s="2" t="s">
        <v>2360</v>
      </c>
      <c r="G1221" s="2" t="s">
        <v>39</v>
      </c>
      <c r="H1221" s="2" t="s">
        <v>51</v>
      </c>
      <c r="I1221" s="2" t="s">
        <v>501</v>
      </c>
      <c r="J1221" s="2" t="s">
        <v>321</v>
      </c>
      <c r="K1221" s="2" t="s">
        <v>33</v>
      </c>
      <c r="L1221" s="10">
        <v>42288.0</v>
      </c>
      <c r="M1221" s="2" t="s">
        <v>90</v>
      </c>
      <c r="N1221" s="11">
        <v>0.2</v>
      </c>
      <c r="O1221" s="12">
        <v>13.0</v>
      </c>
      <c r="P1221" s="13">
        <v>0.35</v>
      </c>
      <c r="Q1221" s="13">
        <v>36.0</v>
      </c>
      <c r="R1221" s="13">
        <f t="shared" si="1"/>
        <v>45</v>
      </c>
      <c r="S1221" s="14">
        <f t="shared" si="2"/>
        <v>6.428571429</v>
      </c>
      <c r="T1221" s="14">
        <f t="shared" si="3"/>
        <v>0.3611111111</v>
      </c>
      <c r="U1221" s="15" t="str">
        <f>vlookup(F1221,'Sub categories'!$A:$C,3,False)</f>
        <v>Paper</v>
      </c>
      <c r="V1221" s="16">
        <f t="shared" si="4"/>
        <v>12</v>
      </c>
      <c r="W1221" s="17">
        <f t="array" ref="W1221">INDEX(shipping_prices!$C$1:$F2448,MATCH(I1221,shipping_prices!$A$1:$A2448,0),MATCH(M1221,shipping_prices!$C$1:$F$1,0))</f>
        <v>5.73</v>
      </c>
      <c r="X1221" s="15" t="str">
        <f t="shared" si="5"/>
        <v>Joe KamberovaColumbusOhio</v>
      </c>
      <c r="Y1221" s="15" t="str">
        <f t="shared" si="6"/>
        <v>Low</v>
      </c>
    </row>
    <row r="1222" hidden="1">
      <c r="A1222" s="1">
        <v>42276.0</v>
      </c>
      <c r="B1222" s="2" t="s">
        <v>2358</v>
      </c>
      <c r="C1222" s="2">
        <v>2.0</v>
      </c>
      <c r="D1222" s="2" t="s">
        <v>2359</v>
      </c>
      <c r="E1222" s="2" t="s">
        <v>27</v>
      </c>
      <c r="F1222" s="2" t="s">
        <v>1378</v>
      </c>
      <c r="G1222" s="2" t="s">
        <v>29</v>
      </c>
      <c r="H1222" s="2" t="s">
        <v>1379</v>
      </c>
      <c r="I1222" s="2" t="s">
        <v>501</v>
      </c>
      <c r="J1222" s="2" t="s">
        <v>321</v>
      </c>
      <c r="K1222" s="2" t="s">
        <v>33</v>
      </c>
      <c r="L1222" s="10">
        <v>42288.0</v>
      </c>
      <c r="M1222" s="2" t="s">
        <v>90</v>
      </c>
      <c r="N1222" s="11">
        <v>0.4</v>
      </c>
      <c r="O1222" s="12">
        <v>110.0</v>
      </c>
      <c r="P1222" s="13">
        <v>0.17</v>
      </c>
      <c r="Q1222" s="13">
        <v>660.0</v>
      </c>
      <c r="R1222" s="13">
        <f t="shared" si="1"/>
        <v>1100</v>
      </c>
      <c r="S1222" s="14">
        <f t="shared" si="2"/>
        <v>550</v>
      </c>
      <c r="T1222" s="14">
        <f t="shared" si="3"/>
        <v>0.1666666667</v>
      </c>
      <c r="U1222" s="15" t="str">
        <f>vlookup(F1222,'Sub categories'!$A:$C,3,False)</f>
        <v>Copiers</v>
      </c>
      <c r="V1222" s="16">
        <f t="shared" si="4"/>
        <v>12</v>
      </c>
      <c r="W1222" s="17">
        <f t="array" ref="W1222">INDEX(shipping_prices!$C$1:$F2449,MATCH(I1222,shipping_prices!$A$1:$A2449,0),MATCH(M1222,shipping_prices!$C$1:$F$1,0))</f>
        <v>5.73</v>
      </c>
      <c r="X1222" s="15" t="str">
        <f t="shared" si="5"/>
        <v>Joe KamberovaColumbusOhio</v>
      </c>
      <c r="Y1222" s="15" t="str">
        <f t="shared" si="6"/>
        <v>High</v>
      </c>
    </row>
    <row r="1223">
      <c r="A1223" s="1">
        <v>42276.0</v>
      </c>
      <c r="B1223" s="2" t="s">
        <v>2358</v>
      </c>
      <c r="C1223" s="2">
        <v>6.0</v>
      </c>
      <c r="D1223" s="2" t="s">
        <v>2359</v>
      </c>
      <c r="E1223" s="2" t="s">
        <v>27</v>
      </c>
      <c r="F1223" s="2" t="s">
        <v>2361</v>
      </c>
      <c r="G1223" s="2" t="s">
        <v>45</v>
      </c>
      <c r="H1223" s="2" t="s">
        <v>46</v>
      </c>
      <c r="I1223" s="2" t="s">
        <v>501</v>
      </c>
      <c r="J1223" s="2" t="s">
        <v>321</v>
      </c>
      <c r="K1223" s="2" t="s">
        <v>33</v>
      </c>
      <c r="L1223" s="10">
        <v>42288.0</v>
      </c>
      <c r="M1223" s="2" t="s">
        <v>90</v>
      </c>
      <c r="N1223" s="11">
        <v>0.3</v>
      </c>
      <c r="O1223" s="12">
        <v>-52.0</v>
      </c>
      <c r="P1223" s="13">
        <v>-0.06</v>
      </c>
      <c r="Q1223" s="13">
        <v>910.0</v>
      </c>
      <c r="R1223" s="13">
        <f t="shared" si="1"/>
        <v>1300</v>
      </c>
      <c r="S1223" s="14">
        <f t="shared" si="2"/>
        <v>216.6666667</v>
      </c>
      <c r="T1223" s="14">
        <f t="shared" si="3"/>
        <v>-0.05714285714</v>
      </c>
      <c r="U1223" s="15" t="str">
        <f>vlookup(F1223,'Sub categories'!$A:$C,3,False)</f>
        <v>Chairs</v>
      </c>
      <c r="V1223" s="16">
        <f t="shared" si="4"/>
        <v>12</v>
      </c>
      <c r="W1223" s="17">
        <f t="array" ref="W1223">INDEX(shipping_prices!$C$1:$F2450,MATCH(I1223,shipping_prices!$A$1:$A2450,0),MATCH(M1223,shipping_prices!$C$1:$F$1,0))</f>
        <v>5.73</v>
      </c>
      <c r="X1223" s="15" t="str">
        <f t="shared" si="5"/>
        <v>Joe KamberovaColumbusOhio</v>
      </c>
      <c r="Y1223" s="15" t="str">
        <f t="shared" si="6"/>
        <v>loss</v>
      </c>
    </row>
    <row r="1224" hidden="1">
      <c r="A1224" s="1">
        <v>42276.0</v>
      </c>
      <c r="B1224" s="2" t="s">
        <v>2362</v>
      </c>
      <c r="C1224" s="2">
        <v>4.0</v>
      </c>
      <c r="D1224" s="2" t="s">
        <v>445</v>
      </c>
      <c r="E1224" s="2" t="s">
        <v>37</v>
      </c>
      <c r="F1224" s="2" t="s">
        <v>2363</v>
      </c>
      <c r="G1224" s="2" t="s">
        <v>39</v>
      </c>
      <c r="H1224" s="2" t="s">
        <v>246</v>
      </c>
      <c r="I1224" s="2" t="s">
        <v>2161</v>
      </c>
      <c r="J1224" s="2" t="s">
        <v>141</v>
      </c>
      <c r="K1224" s="2" t="s">
        <v>77</v>
      </c>
      <c r="L1224" s="10">
        <v>42277.0</v>
      </c>
      <c r="M1224" s="2" t="s">
        <v>142</v>
      </c>
      <c r="N1224" s="11">
        <v>0.2</v>
      </c>
      <c r="O1224" s="12">
        <v>4.0</v>
      </c>
      <c r="P1224" s="13">
        <v>0.08</v>
      </c>
      <c r="Q1224" s="13">
        <v>50.0</v>
      </c>
      <c r="R1224" s="13">
        <f t="shared" si="1"/>
        <v>62.5</v>
      </c>
      <c r="S1224" s="14">
        <f t="shared" si="2"/>
        <v>15.625</v>
      </c>
      <c r="T1224" s="14">
        <f t="shared" si="3"/>
        <v>0.08</v>
      </c>
      <c r="U1224" s="15" t="str">
        <f>vlookup(F1224,'Sub categories'!$A:$C,3,False)</f>
        <v>Storage</v>
      </c>
      <c r="V1224" s="16">
        <f t="shared" si="4"/>
        <v>1</v>
      </c>
      <c r="W1224" s="17">
        <f t="array" ref="W1224">INDEX(shipping_prices!$C$1:$F2451,MATCH(I1224,shipping_prices!$A$1:$A2451,0),MATCH(M1224,shipping_prices!$C$1:$F$1,0))</f>
        <v>16.21</v>
      </c>
      <c r="X1224" s="15" t="str">
        <f t="shared" si="5"/>
        <v>John GradyDecaturIllinois</v>
      </c>
      <c r="Y1224" s="15" t="str">
        <f t="shared" si="6"/>
        <v>Low</v>
      </c>
    </row>
    <row r="1225" hidden="1">
      <c r="A1225" s="1">
        <v>42276.0</v>
      </c>
      <c r="B1225" s="2" t="s">
        <v>2362</v>
      </c>
      <c r="C1225" s="2">
        <v>4.0</v>
      </c>
      <c r="D1225" s="2" t="s">
        <v>445</v>
      </c>
      <c r="E1225" s="2" t="s">
        <v>37</v>
      </c>
      <c r="F1225" s="2" t="s">
        <v>1642</v>
      </c>
      <c r="G1225" s="2" t="s">
        <v>39</v>
      </c>
      <c r="H1225" s="2" t="s">
        <v>79</v>
      </c>
      <c r="I1225" s="2" t="s">
        <v>2161</v>
      </c>
      <c r="J1225" s="2" t="s">
        <v>141</v>
      </c>
      <c r="K1225" s="2" t="s">
        <v>77</v>
      </c>
      <c r="L1225" s="10">
        <v>42277.0</v>
      </c>
      <c r="M1225" s="2" t="s">
        <v>142</v>
      </c>
      <c r="N1225" s="11">
        <v>0.2</v>
      </c>
      <c r="O1225" s="12">
        <v>4.0</v>
      </c>
      <c r="P1225" s="13">
        <v>0.08</v>
      </c>
      <c r="Q1225" s="13">
        <v>52.0</v>
      </c>
      <c r="R1225" s="13">
        <f t="shared" si="1"/>
        <v>65</v>
      </c>
      <c r="S1225" s="14">
        <f t="shared" si="2"/>
        <v>16.25</v>
      </c>
      <c r="T1225" s="14">
        <f t="shared" si="3"/>
        <v>0.07692307692</v>
      </c>
      <c r="U1225" s="15" t="str">
        <f>vlookup(F1225,'Sub categories'!$A:$C,3,False)</f>
        <v>Storage</v>
      </c>
      <c r="V1225" s="16">
        <f t="shared" si="4"/>
        <v>1</v>
      </c>
      <c r="W1225" s="17">
        <f t="array" ref="W1225">INDEX(shipping_prices!$C$1:$F2452,MATCH(I1225,shipping_prices!$A$1:$A2452,0),MATCH(M1225,shipping_prices!$C$1:$F$1,0))</f>
        <v>16.21</v>
      </c>
      <c r="X1225" s="15" t="str">
        <f t="shared" si="5"/>
        <v>John GradyDecaturIllinois</v>
      </c>
      <c r="Y1225" s="15" t="str">
        <f t="shared" si="6"/>
        <v>Low</v>
      </c>
    </row>
    <row r="1226" hidden="1">
      <c r="A1226" s="1">
        <v>42276.0</v>
      </c>
      <c r="B1226" s="2" t="s">
        <v>2364</v>
      </c>
      <c r="C1226" s="2">
        <v>4.0</v>
      </c>
      <c r="D1226" s="2" t="s">
        <v>1350</v>
      </c>
      <c r="E1226" s="2" t="s">
        <v>27</v>
      </c>
      <c r="F1226" s="2" t="s">
        <v>2365</v>
      </c>
      <c r="G1226" s="2" t="s">
        <v>39</v>
      </c>
      <c r="H1226" s="2" t="s">
        <v>79</v>
      </c>
      <c r="I1226" s="2" t="s">
        <v>741</v>
      </c>
      <c r="J1226" s="2" t="s">
        <v>76</v>
      </c>
      <c r="K1226" s="2" t="s">
        <v>77</v>
      </c>
      <c r="L1226" s="10">
        <v>42276.0</v>
      </c>
      <c r="M1226" s="2" t="s">
        <v>469</v>
      </c>
      <c r="N1226" s="11">
        <v>0.2</v>
      </c>
      <c r="O1226" s="12">
        <v>5.0</v>
      </c>
      <c r="P1226" s="13">
        <v>0.1</v>
      </c>
      <c r="Q1226" s="13">
        <v>50.0</v>
      </c>
      <c r="R1226" s="13">
        <f t="shared" si="1"/>
        <v>62.5</v>
      </c>
      <c r="S1226" s="14">
        <f t="shared" si="2"/>
        <v>15.625</v>
      </c>
      <c r="T1226" s="14">
        <f t="shared" si="3"/>
        <v>0.1</v>
      </c>
      <c r="U1226" s="15" t="str">
        <f>vlookup(F1226,'Sub categories'!$A:$C,3,False)</f>
        <v>Storage</v>
      </c>
      <c r="V1226" s="16">
        <f t="shared" si="4"/>
        <v>0</v>
      </c>
      <c r="W1226" s="17">
        <f t="array" ref="W1226">INDEX(shipping_prices!$C$1:$F2453,MATCH(I1226,shipping_prices!$A$1:$A2453,0),MATCH(M1226,shipping_prices!$C$1:$F$1,0))</f>
        <v>51.33</v>
      </c>
      <c r="X1226" s="15" t="str">
        <f t="shared" si="5"/>
        <v>Roy FranzösischSan AntonioTexas</v>
      </c>
      <c r="Y1226" s="15" t="str">
        <f t="shared" si="6"/>
        <v>Low</v>
      </c>
    </row>
    <row r="1227" hidden="1">
      <c r="A1227" s="1">
        <v>42276.0</v>
      </c>
      <c r="B1227" s="2" t="s">
        <v>2366</v>
      </c>
      <c r="C1227" s="2">
        <v>3.0</v>
      </c>
      <c r="D1227" s="2" t="s">
        <v>942</v>
      </c>
      <c r="E1227" s="2" t="s">
        <v>37</v>
      </c>
      <c r="F1227" s="2" t="s">
        <v>919</v>
      </c>
      <c r="G1227" s="2" t="s">
        <v>39</v>
      </c>
      <c r="H1227" s="2" t="s">
        <v>79</v>
      </c>
      <c r="I1227" s="2" t="s">
        <v>501</v>
      </c>
      <c r="J1227" s="2" t="s">
        <v>321</v>
      </c>
      <c r="K1227" s="2" t="s">
        <v>33</v>
      </c>
      <c r="L1227" s="10">
        <v>42287.0</v>
      </c>
      <c r="M1227" s="2" t="s">
        <v>34</v>
      </c>
      <c r="N1227" s="11">
        <v>0.2</v>
      </c>
      <c r="O1227" s="12">
        <v>6.0</v>
      </c>
      <c r="P1227" s="13">
        <v>0.33</v>
      </c>
      <c r="Q1227" s="13">
        <v>17.0</v>
      </c>
      <c r="R1227" s="13">
        <f t="shared" si="1"/>
        <v>21.25</v>
      </c>
      <c r="S1227" s="14">
        <f t="shared" si="2"/>
        <v>7.083333333</v>
      </c>
      <c r="T1227" s="14">
        <f t="shared" si="3"/>
        <v>0.3529411765</v>
      </c>
      <c r="U1227" s="15" t="str">
        <f>vlookup(F1227,'Sub categories'!$A:$C,3,False)</f>
        <v>Paper</v>
      </c>
      <c r="V1227" s="16">
        <f t="shared" si="4"/>
        <v>11</v>
      </c>
      <c r="W1227" s="17">
        <f t="array" ref="W1227">INDEX(shipping_prices!$C$1:$F2454,MATCH(I1227,shipping_prices!$A$1:$A2454,0),MATCH(M1227,shipping_prices!$C$1:$F$1,0))</f>
        <v>6.86</v>
      </c>
      <c r="X1227" s="15" t="str">
        <f t="shared" si="5"/>
        <v>Erin AshbrookColumbusOhio</v>
      </c>
      <c r="Y1227" s="15" t="str">
        <f t="shared" si="6"/>
        <v>Low</v>
      </c>
    </row>
    <row r="1228" hidden="1">
      <c r="A1228" s="1">
        <v>42276.0</v>
      </c>
      <c r="B1228" s="2" t="s">
        <v>2366</v>
      </c>
      <c r="C1228" s="2">
        <v>4.0</v>
      </c>
      <c r="D1228" s="2" t="s">
        <v>942</v>
      </c>
      <c r="E1228" s="2" t="s">
        <v>37</v>
      </c>
      <c r="F1228" s="2" t="s">
        <v>1916</v>
      </c>
      <c r="G1228" s="2" t="s">
        <v>39</v>
      </c>
      <c r="H1228" s="2" t="s">
        <v>79</v>
      </c>
      <c r="I1228" s="2" t="s">
        <v>501</v>
      </c>
      <c r="J1228" s="2" t="s">
        <v>321</v>
      </c>
      <c r="K1228" s="2" t="s">
        <v>33</v>
      </c>
      <c r="L1228" s="10">
        <v>42287.0</v>
      </c>
      <c r="M1228" s="2" t="s">
        <v>34</v>
      </c>
      <c r="N1228" s="11">
        <v>0.7</v>
      </c>
      <c r="O1228" s="12">
        <v>-24.0</v>
      </c>
      <c r="P1228" s="13">
        <v>-0.8</v>
      </c>
      <c r="Q1228" s="13">
        <v>30.0</v>
      </c>
      <c r="R1228" s="13">
        <f t="shared" si="1"/>
        <v>100</v>
      </c>
      <c r="S1228" s="14">
        <f t="shared" si="2"/>
        <v>25</v>
      </c>
      <c r="T1228" s="14">
        <f t="shared" si="3"/>
        <v>-0.8</v>
      </c>
      <c r="U1228" s="15" t="str">
        <f>vlookup(F1228,'Sub categories'!$A:$C,3,False)</f>
        <v>Binders</v>
      </c>
      <c r="V1228" s="16">
        <f t="shared" si="4"/>
        <v>11</v>
      </c>
      <c r="W1228" s="17">
        <f t="array" ref="W1228">INDEX(shipping_prices!$C$1:$F2455,MATCH(I1228,shipping_prices!$A$1:$A2455,0),MATCH(M1228,shipping_prices!$C$1:$F$1,0))</f>
        <v>6.86</v>
      </c>
      <c r="X1228" s="15" t="str">
        <f t="shared" si="5"/>
        <v>Erin AshbrookColumbusOhio</v>
      </c>
      <c r="Y1228" s="15" t="str">
        <f t="shared" si="6"/>
        <v>loss</v>
      </c>
    </row>
    <row r="1229" hidden="1">
      <c r="A1229" s="1">
        <v>42276.0</v>
      </c>
      <c r="B1229" s="2" t="s">
        <v>2366</v>
      </c>
      <c r="C1229" s="2">
        <v>1.0</v>
      </c>
      <c r="D1229" s="2" t="s">
        <v>942</v>
      </c>
      <c r="E1229" s="2" t="s">
        <v>37</v>
      </c>
      <c r="F1229" s="2" t="s">
        <v>2367</v>
      </c>
      <c r="G1229" s="2" t="s">
        <v>29</v>
      </c>
      <c r="H1229" s="2" t="s">
        <v>79</v>
      </c>
      <c r="I1229" s="2" t="s">
        <v>501</v>
      </c>
      <c r="J1229" s="2" t="s">
        <v>321</v>
      </c>
      <c r="K1229" s="2" t="s">
        <v>33</v>
      </c>
      <c r="L1229" s="10">
        <v>42287.0</v>
      </c>
      <c r="M1229" s="2" t="s">
        <v>34</v>
      </c>
      <c r="N1229" s="11">
        <v>0.4</v>
      </c>
      <c r="O1229" s="12">
        <v>-9.0</v>
      </c>
      <c r="P1229" s="13">
        <v>-0.25</v>
      </c>
      <c r="Q1229" s="13">
        <v>37.0</v>
      </c>
      <c r="R1229" s="13">
        <f t="shared" si="1"/>
        <v>61.66666667</v>
      </c>
      <c r="S1229" s="14">
        <f t="shared" si="2"/>
        <v>61.66666667</v>
      </c>
      <c r="T1229" s="14">
        <f t="shared" si="3"/>
        <v>-0.2432432432</v>
      </c>
      <c r="U1229" s="15" t="str">
        <f>vlookup(F1229,'Sub categories'!$A:$C,3,False)</f>
        <v>Phones</v>
      </c>
      <c r="V1229" s="16">
        <f t="shared" si="4"/>
        <v>11</v>
      </c>
      <c r="W1229" s="17">
        <f t="array" ref="W1229">INDEX(shipping_prices!$C$1:$F2456,MATCH(I1229,shipping_prices!$A$1:$A2456,0),MATCH(M1229,shipping_prices!$C$1:$F$1,0))</f>
        <v>6.86</v>
      </c>
      <c r="X1229" s="15" t="str">
        <f t="shared" si="5"/>
        <v>Erin AshbrookColumbusOhio</v>
      </c>
      <c r="Y1229" s="15" t="str">
        <f t="shared" si="6"/>
        <v>loss</v>
      </c>
    </row>
    <row r="1230" hidden="1">
      <c r="A1230" s="1">
        <v>42276.0</v>
      </c>
      <c r="B1230" s="2" t="s">
        <v>2366</v>
      </c>
      <c r="C1230" s="2">
        <v>3.0</v>
      </c>
      <c r="D1230" s="2" t="s">
        <v>942</v>
      </c>
      <c r="E1230" s="2" t="s">
        <v>37</v>
      </c>
      <c r="F1230" s="2" t="s">
        <v>2368</v>
      </c>
      <c r="G1230" s="2" t="s">
        <v>39</v>
      </c>
      <c r="H1230" s="2" t="s">
        <v>51</v>
      </c>
      <c r="I1230" s="2" t="s">
        <v>501</v>
      </c>
      <c r="J1230" s="2" t="s">
        <v>321</v>
      </c>
      <c r="K1230" s="2" t="s">
        <v>33</v>
      </c>
      <c r="L1230" s="10">
        <v>42287.0</v>
      </c>
      <c r="M1230" s="2" t="s">
        <v>34</v>
      </c>
      <c r="N1230" s="11">
        <v>0.2</v>
      </c>
      <c r="O1230" s="12">
        <v>36.0</v>
      </c>
      <c r="P1230" s="13">
        <v>0.36</v>
      </c>
      <c r="Q1230" s="13">
        <v>98.0</v>
      </c>
      <c r="R1230" s="13">
        <f t="shared" si="1"/>
        <v>122.5</v>
      </c>
      <c r="S1230" s="14">
        <f t="shared" si="2"/>
        <v>40.83333333</v>
      </c>
      <c r="T1230" s="14">
        <f t="shared" si="3"/>
        <v>0.3673469388</v>
      </c>
      <c r="U1230" s="15" t="str">
        <f>vlookup(F1230,'Sub categories'!$A:$C,3,False)</f>
        <v>Paper</v>
      </c>
      <c r="V1230" s="16">
        <f t="shared" si="4"/>
        <v>11</v>
      </c>
      <c r="W1230" s="17">
        <f t="array" ref="W1230">INDEX(shipping_prices!$C$1:$F2457,MATCH(I1230,shipping_prices!$A$1:$A2457,0),MATCH(M1230,shipping_prices!$C$1:$F$1,0))</f>
        <v>6.86</v>
      </c>
      <c r="X1230" s="15" t="str">
        <f t="shared" si="5"/>
        <v>Erin AshbrookColumbusOhio</v>
      </c>
      <c r="Y1230" s="15" t="str">
        <f t="shared" si="6"/>
        <v>Low</v>
      </c>
    </row>
    <row r="1231" hidden="1">
      <c r="A1231" s="1">
        <v>42276.0</v>
      </c>
      <c r="B1231" s="2" t="s">
        <v>2366</v>
      </c>
      <c r="C1231" s="2">
        <v>2.0</v>
      </c>
      <c r="D1231" s="2" t="s">
        <v>942</v>
      </c>
      <c r="E1231" s="2" t="s">
        <v>37</v>
      </c>
      <c r="F1231" s="2" t="s">
        <v>2369</v>
      </c>
      <c r="G1231" s="2" t="s">
        <v>29</v>
      </c>
      <c r="H1231" s="2" t="s">
        <v>460</v>
      </c>
      <c r="I1231" s="2" t="s">
        <v>501</v>
      </c>
      <c r="J1231" s="2" t="s">
        <v>321</v>
      </c>
      <c r="K1231" s="2" t="s">
        <v>33</v>
      </c>
      <c r="L1231" s="10">
        <v>42287.0</v>
      </c>
      <c r="M1231" s="2" t="s">
        <v>34</v>
      </c>
      <c r="N1231" s="11">
        <v>0.4</v>
      </c>
      <c r="O1231" s="12">
        <v>-45.0</v>
      </c>
      <c r="P1231" s="13">
        <v>-0.25</v>
      </c>
      <c r="Q1231" s="13">
        <v>180.0</v>
      </c>
      <c r="R1231" s="13">
        <f t="shared" si="1"/>
        <v>300</v>
      </c>
      <c r="S1231" s="14">
        <f t="shared" si="2"/>
        <v>150</v>
      </c>
      <c r="T1231" s="14">
        <f t="shared" si="3"/>
        <v>-0.25</v>
      </c>
      <c r="U1231" s="15" t="str">
        <f>vlookup(F1231,'Sub categories'!$A:$C,3,False)</f>
        <v>Phones</v>
      </c>
      <c r="V1231" s="16">
        <f t="shared" si="4"/>
        <v>11</v>
      </c>
      <c r="W1231" s="17">
        <f t="array" ref="W1231">INDEX(shipping_prices!$C$1:$F2458,MATCH(I1231,shipping_prices!$A$1:$A2458,0),MATCH(M1231,shipping_prices!$C$1:$F$1,0))</f>
        <v>6.86</v>
      </c>
      <c r="X1231" s="15" t="str">
        <f t="shared" si="5"/>
        <v>Erin AshbrookColumbusOhio</v>
      </c>
      <c r="Y1231" s="15" t="str">
        <f t="shared" si="6"/>
        <v>loss</v>
      </c>
    </row>
    <row r="1232" hidden="1">
      <c r="A1232" s="1">
        <v>42276.0</v>
      </c>
      <c r="B1232" s="2" t="s">
        <v>2370</v>
      </c>
      <c r="C1232" s="2">
        <v>2.0</v>
      </c>
      <c r="D1232" s="2" t="s">
        <v>1746</v>
      </c>
      <c r="E1232" s="2" t="s">
        <v>27</v>
      </c>
      <c r="F1232" s="2" t="s">
        <v>877</v>
      </c>
      <c r="G1232" s="2" t="s">
        <v>39</v>
      </c>
      <c r="H1232" s="2" t="s">
        <v>51</v>
      </c>
      <c r="I1232" s="2" t="s">
        <v>169</v>
      </c>
      <c r="J1232" s="2" t="s">
        <v>42</v>
      </c>
      <c r="K1232" s="2" t="s">
        <v>43</v>
      </c>
      <c r="L1232" s="10">
        <v>42287.0</v>
      </c>
      <c r="M1232" s="2" t="s">
        <v>34</v>
      </c>
      <c r="N1232" s="11">
        <v>0.0</v>
      </c>
      <c r="O1232" s="12">
        <v>6.0</v>
      </c>
      <c r="P1232" s="13">
        <v>0.49</v>
      </c>
      <c r="Q1232" s="13">
        <v>12.0</v>
      </c>
      <c r="R1232" s="13">
        <f t="shared" si="1"/>
        <v>12</v>
      </c>
      <c r="S1232" s="14">
        <f t="shared" si="2"/>
        <v>6</v>
      </c>
      <c r="T1232" s="14">
        <f t="shared" si="3"/>
        <v>0.5</v>
      </c>
      <c r="U1232" s="15" t="str">
        <f>vlookup(F1232,'Sub categories'!$A:$C,3,False)</f>
        <v>Paper</v>
      </c>
      <c r="V1232" s="16">
        <f t="shared" si="4"/>
        <v>11</v>
      </c>
      <c r="W1232" s="17">
        <f t="array" ref="W1232">INDEX(shipping_prices!$C$1:$F2459,MATCH(I1232,shipping_prices!$A$1:$A2459,0),MATCH(M1232,shipping_prices!$C$1:$F$1,0))</f>
        <v>14.86</v>
      </c>
      <c r="X1232" s="15" t="str">
        <f t="shared" si="5"/>
        <v>Joseph AirdoLos AngelesCalifornia</v>
      </c>
      <c r="Y1232" s="15" t="str">
        <f t="shared" si="6"/>
        <v>Low</v>
      </c>
    </row>
    <row r="1233">
      <c r="A1233" s="1">
        <v>42276.0</v>
      </c>
      <c r="B1233" s="2" t="s">
        <v>2370</v>
      </c>
      <c r="C1233" s="2">
        <v>3.0</v>
      </c>
      <c r="D1233" s="2" t="s">
        <v>1746</v>
      </c>
      <c r="E1233" s="2" t="s">
        <v>27</v>
      </c>
      <c r="F1233" s="2" t="s">
        <v>2371</v>
      </c>
      <c r="G1233" s="2" t="s">
        <v>45</v>
      </c>
      <c r="H1233" s="2" t="s">
        <v>489</v>
      </c>
      <c r="I1233" s="2" t="s">
        <v>169</v>
      </c>
      <c r="J1233" s="2" t="s">
        <v>42</v>
      </c>
      <c r="K1233" s="2" t="s">
        <v>43</v>
      </c>
      <c r="L1233" s="10">
        <v>42287.0</v>
      </c>
      <c r="M1233" s="2" t="s">
        <v>34</v>
      </c>
      <c r="N1233" s="11">
        <v>0.2</v>
      </c>
      <c r="O1233" s="12">
        <v>31.0</v>
      </c>
      <c r="P1233" s="13">
        <v>0.05</v>
      </c>
      <c r="Q1233" s="13">
        <v>629.0</v>
      </c>
      <c r="R1233" s="13">
        <f t="shared" si="1"/>
        <v>786.25</v>
      </c>
      <c r="S1233" s="14">
        <f t="shared" si="2"/>
        <v>262.0833333</v>
      </c>
      <c r="T1233" s="14">
        <f t="shared" si="3"/>
        <v>0.0492845787</v>
      </c>
      <c r="U1233" s="15" t="str">
        <f>vlookup(F1233,'Sub categories'!$A:$C,3,False)</f>
        <v>Tables</v>
      </c>
      <c r="V1233" s="16">
        <f t="shared" si="4"/>
        <v>11</v>
      </c>
      <c r="W1233" s="17">
        <f t="array" ref="W1233">INDEX(shipping_prices!$C$1:$F2460,MATCH(I1233,shipping_prices!$A$1:$A2460,0),MATCH(M1233,shipping_prices!$C$1:$F$1,0))</f>
        <v>14.86</v>
      </c>
      <c r="X1233" s="15" t="str">
        <f t="shared" si="5"/>
        <v>Joseph AirdoLos AngelesCalifornia</v>
      </c>
      <c r="Y1233" s="15" t="str">
        <f t="shared" si="6"/>
        <v>High</v>
      </c>
    </row>
    <row r="1234" hidden="1">
      <c r="A1234" s="1">
        <v>42277.0</v>
      </c>
      <c r="B1234" s="2" t="s">
        <v>2372</v>
      </c>
      <c r="C1234" s="2">
        <v>7.0</v>
      </c>
      <c r="D1234" s="2" t="s">
        <v>2056</v>
      </c>
      <c r="E1234" s="2" t="s">
        <v>27</v>
      </c>
      <c r="F1234" s="2" t="s">
        <v>2373</v>
      </c>
      <c r="G1234" s="2" t="s">
        <v>39</v>
      </c>
      <c r="H1234" s="2" t="s">
        <v>79</v>
      </c>
      <c r="I1234" s="2" t="s">
        <v>2374</v>
      </c>
      <c r="J1234" s="2" t="s">
        <v>572</v>
      </c>
      <c r="K1234" s="2" t="s">
        <v>33</v>
      </c>
      <c r="L1234" s="10">
        <v>42282.0</v>
      </c>
      <c r="M1234" s="2" t="s">
        <v>142</v>
      </c>
      <c r="N1234" s="11">
        <v>0.0</v>
      </c>
      <c r="O1234" s="12">
        <v>22.0</v>
      </c>
      <c r="P1234" s="13">
        <v>0.28</v>
      </c>
      <c r="Q1234" s="13">
        <v>79.0</v>
      </c>
      <c r="R1234" s="13">
        <f t="shared" si="1"/>
        <v>79</v>
      </c>
      <c r="S1234" s="14">
        <f t="shared" si="2"/>
        <v>11.28571429</v>
      </c>
      <c r="T1234" s="14">
        <f t="shared" si="3"/>
        <v>0.2784810127</v>
      </c>
      <c r="U1234" s="15" t="str">
        <f>vlookup(F1234,'Sub categories'!$A:$C,3,False)</f>
        <v>Storage</v>
      </c>
      <c r="V1234" s="16">
        <f t="shared" si="4"/>
        <v>5</v>
      </c>
      <c r="W1234" s="17">
        <f t="array" ref="W1234">INDEX(shipping_prices!$C$1:$F2461,MATCH(I1234,shipping_prices!$A$1:$A2461,0),MATCH(M1234,shipping_prices!$C$1:$F$1,0))</f>
        <v>23.71</v>
      </c>
      <c r="X1234" s="15" t="str">
        <f t="shared" si="5"/>
        <v>Toby CarlisleEverettMassachusetts</v>
      </c>
      <c r="Y1234" s="15" t="str">
        <f t="shared" si="6"/>
        <v>Low</v>
      </c>
    </row>
    <row r="1235" hidden="1">
      <c r="A1235" s="1">
        <v>42277.0</v>
      </c>
      <c r="B1235" s="2" t="s">
        <v>2372</v>
      </c>
      <c r="C1235" s="2">
        <v>3.0</v>
      </c>
      <c r="D1235" s="2" t="s">
        <v>2056</v>
      </c>
      <c r="E1235" s="2" t="s">
        <v>27</v>
      </c>
      <c r="F1235" s="2" t="s">
        <v>2126</v>
      </c>
      <c r="G1235" s="2" t="s">
        <v>29</v>
      </c>
      <c r="H1235" s="2" t="s">
        <v>697</v>
      </c>
      <c r="I1235" s="2" t="s">
        <v>2374</v>
      </c>
      <c r="J1235" s="2" t="s">
        <v>572</v>
      </c>
      <c r="K1235" s="2" t="s">
        <v>33</v>
      </c>
      <c r="L1235" s="10">
        <v>42282.0</v>
      </c>
      <c r="M1235" s="2" t="s">
        <v>142</v>
      </c>
      <c r="N1235" s="11">
        <v>0.0</v>
      </c>
      <c r="O1235" s="12">
        <v>30.0</v>
      </c>
      <c r="P1235" s="13">
        <v>0.17</v>
      </c>
      <c r="Q1235" s="13">
        <v>177.0</v>
      </c>
      <c r="R1235" s="13">
        <f t="shared" si="1"/>
        <v>177</v>
      </c>
      <c r="S1235" s="14">
        <f t="shared" si="2"/>
        <v>59</v>
      </c>
      <c r="T1235" s="14">
        <f t="shared" si="3"/>
        <v>0.1694915254</v>
      </c>
      <c r="U1235" s="15" t="str">
        <f>vlookup(F1235,'Sub categories'!$A:$C,3,False)</f>
        <v>Accessories</v>
      </c>
      <c r="V1235" s="16">
        <f t="shared" si="4"/>
        <v>5</v>
      </c>
      <c r="W1235" s="17">
        <f t="array" ref="W1235">INDEX(shipping_prices!$C$1:$F2462,MATCH(I1235,shipping_prices!$A$1:$A2462,0),MATCH(M1235,shipping_prices!$C$1:$F$1,0))</f>
        <v>23.71</v>
      </c>
      <c r="X1235" s="15" t="str">
        <f t="shared" si="5"/>
        <v>Toby CarlisleEverettMassachusetts</v>
      </c>
      <c r="Y1235" s="15" t="str">
        <f t="shared" si="6"/>
        <v>Low</v>
      </c>
    </row>
    <row r="1236">
      <c r="A1236" s="1">
        <v>42277.0</v>
      </c>
      <c r="B1236" s="2" t="s">
        <v>2372</v>
      </c>
      <c r="C1236" s="2">
        <v>9.0</v>
      </c>
      <c r="D1236" s="2" t="s">
        <v>2056</v>
      </c>
      <c r="E1236" s="2" t="s">
        <v>27</v>
      </c>
      <c r="F1236" s="2" t="s">
        <v>2375</v>
      </c>
      <c r="G1236" s="2" t="s">
        <v>45</v>
      </c>
      <c r="H1236" s="2" t="s">
        <v>423</v>
      </c>
      <c r="I1236" s="2" t="s">
        <v>2374</v>
      </c>
      <c r="J1236" s="2" t="s">
        <v>572</v>
      </c>
      <c r="K1236" s="2" t="s">
        <v>33</v>
      </c>
      <c r="L1236" s="10">
        <v>42282.0</v>
      </c>
      <c r="M1236" s="2" t="s">
        <v>142</v>
      </c>
      <c r="N1236" s="11">
        <v>0.0</v>
      </c>
      <c r="O1236" s="12">
        <v>261.0</v>
      </c>
      <c r="P1236" s="13">
        <v>0.16</v>
      </c>
      <c r="Q1236" s="13">
        <v>1629.0</v>
      </c>
      <c r="R1236" s="13">
        <f t="shared" si="1"/>
        <v>1629</v>
      </c>
      <c r="S1236" s="14">
        <f t="shared" si="2"/>
        <v>181</v>
      </c>
      <c r="T1236" s="14">
        <f t="shared" si="3"/>
        <v>0.1602209945</v>
      </c>
      <c r="U1236" s="15" t="str">
        <f>vlookup(F1236,'Sub categories'!$A:$C,3,False)</f>
        <v>Chairs</v>
      </c>
      <c r="V1236" s="16">
        <f t="shared" si="4"/>
        <v>5</v>
      </c>
      <c r="W1236" s="17">
        <f t="array" ref="W1236">INDEX(shipping_prices!$C$1:$F2463,MATCH(I1236,shipping_prices!$A$1:$A2463,0),MATCH(M1236,shipping_prices!$C$1:$F$1,0))</f>
        <v>23.71</v>
      </c>
      <c r="X1236" s="15" t="str">
        <f t="shared" si="5"/>
        <v>Toby CarlisleEverettMassachusetts</v>
      </c>
      <c r="Y1236" s="15" t="str">
        <f t="shared" si="6"/>
        <v>High</v>
      </c>
    </row>
    <row r="1237" hidden="1">
      <c r="A1237" s="1">
        <v>42277.0</v>
      </c>
      <c r="B1237" s="2" t="s">
        <v>2376</v>
      </c>
      <c r="C1237" s="2">
        <v>5.0</v>
      </c>
      <c r="D1237" s="2" t="s">
        <v>2377</v>
      </c>
      <c r="E1237" s="2" t="s">
        <v>37</v>
      </c>
      <c r="F1237" s="2" t="s">
        <v>823</v>
      </c>
      <c r="G1237" s="2" t="s">
        <v>39</v>
      </c>
      <c r="H1237" s="2" t="s">
        <v>51</v>
      </c>
      <c r="I1237" s="2" t="s">
        <v>1790</v>
      </c>
      <c r="J1237" s="2" t="s">
        <v>97</v>
      </c>
      <c r="K1237" s="2" t="s">
        <v>77</v>
      </c>
      <c r="L1237" s="10">
        <v>42279.0</v>
      </c>
      <c r="M1237" s="2" t="s">
        <v>34</v>
      </c>
      <c r="N1237" s="11">
        <v>0.0</v>
      </c>
      <c r="O1237" s="12">
        <v>53.0</v>
      </c>
      <c r="P1237" s="13">
        <v>0.46</v>
      </c>
      <c r="Q1237" s="13">
        <v>114.0</v>
      </c>
      <c r="R1237" s="13">
        <f t="shared" si="1"/>
        <v>114</v>
      </c>
      <c r="S1237" s="14">
        <f t="shared" si="2"/>
        <v>22.8</v>
      </c>
      <c r="T1237" s="14">
        <f t="shared" si="3"/>
        <v>0.4649122807</v>
      </c>
      <c r="U1237" s="15" t="str">
        <f>vlookup(F1237,'Sub categories'!$A:$C,3,False)</f>
        <v>Paper</v>
      </c>
      <c r="V1237" s="16">
        <f t="shared" si="4"/>
        <v>2</v>
      </c>
      <c r="W1237" s="17">
        <f t="array" ref="W1237">INDEX(shipping_prices!$C$1:$F2464,MATCH(I1237,shipping_prices!$A$1:$A2464,0),MATCH(M1237,shipping_prices!$C$1:$F$1,0))</f>
        <v>5.45</v>
      </c>
      <c r="X1237" s="15" t="str">
        <f t="shared" si="5"/>
        <v>Steve ChapmanDetroitMichigan</v>
      </c>
      <c r="Y1237" s="15" t="str">
        <f t="shared" si="6"/>
        <v>High</v>
      </c>
    </row>
    <row r="1238" hidden="1">
      <c r="A1238" s="1">
        <v>42277.0</v>
      </c>
      <c r="B1238" s="2" t="s">
        <v>2378</v>
      </c>
      <c r="C1238" s="2">
        <v>4.0</v>
      </c>
      <c r="D1238" s="2" t="s">
        <v>1546</v>
      </c>
      <c r="E1238" s="2" t="s">
        <v>37</v>
      </c>
      <c r="F1238" s="2" t="s">
        <v>2379</v>
      </c>
      <c r="G1238" s="2" t="s">
        <v>39</v>
      </c>
      <c r="H1238" s="2" t="s">
        <v>51</v>
      </c>
      <c r="I1238" s="2" t="s">
        <v>480</v>
      </c>
      <c r="J1238" s="2" t="s">
        <v>76</v>
      </c>
      <c r="K1238" s="2" t="s">
        <v>77</v>
      </c>
      <c r="L1238" s="10">
        <v>42279.0</v>
      </c>
      <c r="M1238" s="2" t="s">
        <v>142</v>
      </c>
      <c r="N1238" s="11">
        <v>0.2</v>
      </c>
      <c r="O1238" s="12">
        <v>7.0</v>
      </c>
      <c r="P1238" s="13">
        <v>0.35</v>
      </c>
      <c r="Q1238" s="13">
        <v>21.0</v>
      </c>
      <c r="R1238" s="13">
        <f t="shared" si="1"/>
        <v>26.25</v>
      </c>
      <c r="S1238" s="14">
        <f t="shared" si="2"/>
        <v>6.5625</v>
      </c>
      <c r="T1238" s="14">
        <f t="shared" si="3"/>
        <v>0.3333333333</v>
      </c>
      <c r="U1238" s="15" t="str">
        <f>vlookup(F1238,'Sub categories'!$A:$C,3,False)</f>
        <v>Paper</v>
      </c>
      <c r="V1238" s="16">
        <f t="shared" si="4"/>
        <v>2</v>
      </c>
      <c r="W1238" s="17">
        <f t="array" ref="W1238">INDEX(shipping_prices!$C$1:$F2465,MATCH(I1238,shipping_prices!$A$1:$A2465,0),MATCH(M1238,shipping_prices!$C$1:$F$1,0))</f>
        <v>20.65</v>
      </c>
      <c r="X1238" s="15" t="str">
        <f t="shared" si="5"/>
        <v>Candace McMahonPasadenaTexas</v>
      </c>
      <c r="Y1238" s="15" t="str">
        <f t="shared" si="6"/>
        <v>Low</v>
      </c>
    </row>
    <row r="1239" hidden="1">
      <c r="A1239" s="1">
        <v>42277.0</v>
      </c>
      <c r="B1239" s="2" t="s">
        <v>2380</v>
      </c>
      <c r="C1239" s="2">
        <v>3.0</v>
      </c>
      <c r="D1239" s="2" t="s">
        <v>2381</v>
      </c>
      <c r="E1239" s="2" t="s">
        <v>27</v>
      </c>
      <c r="F1239" s="2" t="s">
        <v>2382</v>
      </c>
      <c r="G1239" s="2" t="s">
        <v>29</v>
      </c>
      <c r="H1239" s="2" t="s">
        <v>371</v>
      </c>
      <c r="I1239" s="2" t="s">
        <v>63</v>
      </c>
      <c r="J1239" s="2" t="s">
        <v>64</v>
      </c>
      <c r="K1239" s="2" t="s">
        <v>43</v>
      </c>
      <c r="L1239" s="10">
        <v>42281.0</v>
      </c>
      <c r="M1239" s="2" t="s">
        <v>34</v>
      </c>
      <c r="N1239" s="11">
        <v>0.2</v>
      </c>
      <c r="O1239" s="12">
        <v>-11.0</v>
      </c>
      <c r="P1239" s="13">
        <v>-0.11</v>
      </c>
      <c r="Q1239" s="13">
        <v>96.0</v>
      </c>
      <c r="R1239" s="13">
        <f t="shared" si="1"/>
        <v>120</v>
      </c>
      <c r="S1239" s="14">
        <f t="shared" si="2"/>
        <v>40</v>
      </c>
      <c r="T1239" s="14">
        <f t="shared" si="3"/>
        <v>-0.1145833333</v>
      </c>
      <c r="U1239" s="15" t="str">
        <f>vlookup(F1239,'Sub categories'!$A:$C,3,False)</f>
        <v>Accessories</v>
      </c>
      <c r="V1239" s="16">
        <f t="shared" si="4"/>
        <v>4</v>
      </c>
      <c r="W1239" s="17">
        <f t="array" ref="W1239">INDEX(shipping_prices!$C$1:$F2466,MATCH(I1239,shipping_prices!$A$1:$A2466,0),MATCH(M1239,shipping_prices!$C$1:$F$1,0))</f>
        <v>10.53</v>
      </c>
      <c r="X1239" s="15" t="str">
        <f t="shared" si="5"/>
        <v>Maria BertelsonGlendaleArizona</v>
      </c>
      <c r="Y1239" s="15" t="str">
        <f t="shared" si="6"/>
        <v>loss</v>
      </c>
    </row>
    <row r="1240">
      <c r="A1240" s="1">
        <v>42278.0</v>
      </c>
      <c r="B1240" s="2" t="s">
        <v>2380</v>
      </c>
      <c r="C1240" s="2">
        <v>4.0</v>
      </c>
      <c r="D1240" s="2" t="s">
        <v>2381</v>
      </c>
      <c r="E1240" s="2" t="s">
        <v>27</v>
      </c>
      <c r="F1240" s="2" t="s">
        <v>2383</v>
      </c>
      <c r="G1240" s="2" t="s">
        <v>45</v>
      </c>
      <c r="H1240" s="2" t="s">
        <v>130</v>
      </c>
      <c r="I1240" s="2" t="s">
        <v>63</v>
      </c>
      <c r="J1240" s="2" t="s">
        <v>64</v>
      </c>
      <c r="K1240" s="2" t="s">
        <v>43</v>
      </c>
      <c r="L1240" s="10">
        <v>42281.0</v>
      </c>
      <c r="M1240" s="2" t="s">
        <v>34</v>
      </c>
      <c r="N1240" s="11">
        <v>0.2</v>
      </c>
      <c r="O1240" s="12">
        <v>-3.0</v>
      </c>
      <c r="P1240" s="13">
        <v>-0.03</v>
      </c>
      <c r="Q1240" s="13">
        <v>121.0</v>
      </c>
      <c r="R1240" s="13">
        <f t="shared" si="1"/>
        <v>151.25</v>
      </c>
      <c r="S1240" s="14">
        <f t="shared" si="2"/>
        <v>37.8125</v>
      </c>
      <c r="T1240" s="14">
        <f t="shared" si="3"/>
        <v>-0.02479338843</v>
      </c>
      <c r="U1240" s="15" t="str">
        <f>vlookup(F1240,'Sub categories'!$A:$C,3,False)</f>
        <v>Furnishings</v>
      </c>
      <c r="V1240" s="16">
        <f t="shared" si="4"/>
        <v>3</v>
      </c>
      <c r="W1240" s="17">
        <f t="array" ref="W1240">INDEX(shipping_prices!$C$1:$F2467,MATCH(I1240,shipping_prices!$A$1:$A2467,0),MATCH(M1240,shipping_prices!$C$1:$F$1,0))</f>
        <v>10.53</v>
      </c>
      <c r="X1240" s="15" t="str">
        <f t="shared" si="5"/>
        <v>Maria BertelsonGlendaleArizona</v>
      </c>
      <c r="Y1240" s="15" t="str">
        <f t="shared" si="6"/>
        <v>loss</v>
      </c>
    </row>
    <row r="1241" hidden="1">
      <c r="A1241" s="1">
        <v>42279.0</v>
      </c>
      <c r="B1241" s="2" t="s">
        <v>2384</v>
      </c>
      <c r="C1241" s="2">
        <v>3.0</v>
      </c>
      <c r="D1241" s="2" t="s">
        <v>2385</v>
      </c>
      <c r="E1241" s="2" t="s">
        <v>27</v>
      </c>
      <c r="F1241" s="2" t="s">
        <v>1924</v>
      </c>
      <c r="G1241" s="2" t="s">
        <v>29</v>
      </c>
      <c r="H1241" s="2" t="s">
        <v>220</v>
      </c>
      <c r="I1241" s="2" t="s">
        <v>140</v>
      </c>
      <c r="J1241" s="2" t="s">
        <v>141</v>
      </c>
      <c r="K1241" s="2" t="s">
        <v>77</v>
      </c>
      <c r="L1241" s="10">
        <v>42288.0</v>
      </c>
      <c r="M1241" s="2" t="s">
        <v>90</v>
      </c>
      <c r="N1241" s="11">
        <v>0.2</v>
      </c>
      <c r="O1241" s="12">
        <v>54.0</v>
      </c>
      <c r="P1241" s="13">
        <v>0.23</v>
      </c>
      <c r="Q1241" s="13">
        <v>240.0</v>
      </c>
      <c r="R1241" s="13">
        <f t="shared" si="1"/>
        <v>300</v>
      </c>
      <c r="S1241" s="14">
        <f t="shared" si="2"/>
        <v>100</v>
      </c>
      <c r="T1241" s="14">
        <f t="shared" si="3"/>
        <v>0.225</v>
      </c>
      <c r="U1241" s="15" t="str">
        <f>vlookup(F1241,'Sub categories'!$A:$C,3,False)</f>
        <v>Accessories</v>
      </c>
      <c r="V1241" s="16">
        <f t="shared" si="4"/>
        <v>9</v>
      </c>
      <c r="W1241" s="17">
        <f t="array" ref="W1241">INDEX(shipping_prices!$C$1:$F2468,MATCH(I1241,shipping_prices!$A$1:$A2468,0),MATCH(M1241,shipping_prices!$C$1:$F$1,0))</f>
        <v>7.39</v>
      </c>
      <c r="X1241" s="15" t="str">
        <f t="shared" si="5"/>
        <v>Christina VanderZandenChicagoIllinois</v>
      </c>
      <c r="Y1241" s="15" t="str">
        <f t="shared" si="6"/>
        <v>High</v>
      </c>
    </row>
    <row r="1242" hidden="1">
      <c r="A1242" s="1">
        <v>42279.0</v>
      </c>
      <c r="B1242" s="2" t="s">
        <v>2386</v>
      </c>
      <c r="C1242" s="2">
        <v>10.0</v>
      </c>
      <c r="D1242" s="2" t="s">
        <v>2387</v>
      </c>
      <c r="E1242" s="2" t="s">
        <v>49</v>
      </c>
      <c r="F1242" s="2" t="s">
        <v>1021</v>
      </c>
      <c r="G1242" s="2" t="s">
        <v>39</v>
      </c>
      <c r="H1242" s="2" t="s">
        <v>79</v>
      </c>
      <c r="I1242" s="2" t="s">
        <v>75</v>
      </c>
      <c r="J1242" s="2" t="s">
        <v>76</v>
      </c>
      <c r="K1242" s="2" t="s">
        <v>77</v>
      </c>
      <c r="L1242" s="10">
        <v>42287.0</v>
      </c>
      <c r="M1242" s="2" t="s">
        <v>34</v>
      </c>
      <c r="N1242" s="11">
        <v>0.2</v>
      </c>
      <c r="O1242" s="12">
        <v>34.0</v>
      </c>
      <c r="P1242" s="13">
        <v>0.34</v>
      </c>
      <c r="Q1242" s="13">
        <v>100.0</v>
      </c>
      <c r="R1242" s="13">
        <f t="shared" si="1"/>
        <v>125</v>
      </c>
      <c r="S1242" s="14">
        <f t="shared" si="2"/>
        <v>12.5</v>
      </c>
      <c r="T1242" s="14">
        <f t="shared" si="3"/>
        <v>0.34</v>
      </c>
      <c r="U1242" s="15" t="str">
        <f>vlookup(F1242,'Sub categories'!$A:$C,3,False)</f>
        <v>Labels</v>
      </c>
      <c r="V1242" s="16">
        <f t="shared" si="4"/>
        <v>8</v>
      </c>
      <c r="W1242" s="17">
        <f t="array" ref="W1242">INDEX(shipping_prices!$C$1:$F2469,MATCH(I1242,shipping_prices!$A$1:$A2469,0),MATCH(M1242,shipping_prices!$C$1:$F$1,0))</f>
        <v>11.99</v>
      </c>
      <c r="X1242" s="15" t="str">
        <f t="shared" si="5"/>
        <v>Valerie TakahitoHoustonTexas</v>
      </c>
      <c r="Y1242" s="15" t="str">
        <f t="shared" si="6"/>
        <v>Low</v>
      </c>
    </row>
    <row r="1243">
      <c r="A1243" s="1">
        <v>42279.0</v>
      </c>
      <c r="B1243" s="2" t="s">
        <v>2388</v>
      </c>
      <c r="C1243" s="2">
        <v>2.0</v>
      </c>
      <c r="D1243" s="2" t="s">
        <v>1994</v>
      </c>
      <c r="E1243" s="2" t="s">
        <v>27</v>
      </c>
      <c r="F1243" s="2" t="s">
        <v>2389</v>
      </c>
      <c r="G1243" s="2" t="s">
        <v>45</v>
      </c>
      <c r="H1243" s="2" t="s">
        <v>277</v>
      </c>
      <c r="I1243" s="2" t="s">
        <v>31</v>
      </c>
      <c r="J1243" s="2" t="s">
        <v>32</v>
      </c>
      <c r="K1243" s="2" t="s">
        <v>33</v>
      </c>
      <c r="L1243" s="10">
        <v>42290.0</v>
      </c>
      <c r="M1243" s="2" t="s">
        <v>34</v>
      </c>
      <c r="N1243" s="11">
        <v>0.0</v>
      </c>
      <c r="O1243" s="12">
        <v>7.0</v>
      </c>
      <c r="P1243" s="13">
        <v>0.48</v>
      </c>
      <c r="Q1243" s="13">
        <v>14.0</v>
      </c>
      <c r="R1243" s="13">
        <f t="shared" si="1"/>
        <v>14</v>
      </c>
      <c r="S1243" s="14">
        <f t="shared" si="2"/>
        <v>7</v>
      </c>
      <c r="T1243" s="14">
        <f t="shared" si="3"/>
        <v>0.5</v>
      </c>
      <c r="U1243" s="15" t="str">
        <f>vlookup(F1243,'Sub categories'!$A:$C,3,False)</f>
        <v>Furnishings</v>
      </c>
      <c r="V1243" s="16">
        <f t="shared" si="4"/>
        <v>11</v>
      </c>
      <c r="W1243" s="17">
        <f t="array" ref="W1243">INDEX(shipping_prices!$C$1:$F2470,MATCH(I1243,shipping_prices!$A$1:$A2470,0),MATCH(M1243,shipping_prices!$C$1:$F$1,0))</f>
        <v>10.09</v>
      </c>
      <c r="X1243" s="15" t="str">
        <f t="shared" si="5"/>
        <v>Bobby TraftonNew York CityNew York</v>
      </c>
      <c r="Y1243" s="15" t="str">
        <f t="shared" si="6"/>
        <v>Low</v>
      </c>
    </row>
    <row r="1244" hidden="1">
      <c r="A1244" s="1">
        <v>42279.0</v>
      </c>
      <c r="B1244" s="2" t="s">
        <v>2388</v>
      </c>
      <c r="C1244" s="2">
        <v>4.0</v>
      </c>
      <c r="D1244" s="2" t="s">
        <v>1994</v>
      </c>
      <c r="E1244" s="2" t="s">
        <v>27</v>
      </c>
      <c r="F1244" s="2" t="s">
        <v>2050</v>
      </c>
      <c r="G1244" s="2" t="s">
        <v>39</v>
      </c>
      <c r="H1244" s="2" t="s">
        <v>79</v>
      </c>
      <c r="I1244" s="2" t="s">
        <v>31</v>
      </c>
      <c r="J1244" s="2" t="s">
        <v>32</v>
      </c>
      <c r="K1244" s="2" t="s">
        <v>33</v>
      </c>
      <c r="L1244" s="10">
        <v>42290.0</v>
      </c>
      <c r="M1244" s="2" t="s">
        <v>34</v>
      </c>
      <c r="N1244" s="11">
        <v>0.0</v>
      </c>
      <c r="O1244" s="12">
        <v>4.0</v>
      </c>
      <c r="P1244" s="13">
        <v>0.26</v>
      </c>
      <c r="Q1244" s="13">
        <v>16.0</v>
      </c>
      <c r="R1244" s="13">
        <f t="shared" si="1"/>
        <v>16</v>
      </c>
      <c r="S1244" s="14">
        <f t="shared" si="2"/>
        <v>4</v>
      </c>
      <c r="T1244" s="14">
        <f t="shared" si="3"/>
        <v>0.25</v>
      </c>
      <c r="U1244" s="15" t="str">
        <f>vlookup(F1244,'Sub categories'!$A:$C,3,False)</f>
        <v>Appliances</v>
      </c>
      <c r="V1244" s="16">
        <f t="shared" si="4"/>
        <v>11</v>
      </c>
      <c r="W1244" s="17">
        <f t="array" ref="W1244">INDEX(shipping_prices!$C$1:$F2471,MATCH(I1244,shipping_prices!$A$1:$A2471,0),MATCH(M1244,shipping_prices!$C$1:$F$1,0))</f>
        <v>10.09</v>
      </c>
      <c r="X1244" s="15" t="str">
        <f t="shared" si="5"/>
        <v>Bobby TraftonNew York CityNew York</v>
      </c>
      <c r="Y1244" s="15" t="str">
        <f t="shared" si="6"/>
        <v>Low</v>
      </c>
    </row>
    <row r="1245">
      <c r="A1245" s="1">
        <v>42279.0</v>
      </c>
      <c r="B1245" s="2" t="s">
        <v>2388</v>
      </c>
      <c r="C1245" s="2">
        <v>2.0</v>
      </c>
      <c r="D1245" s="2" t="s">
        <v>1994</v>
      </c>
      <c r="E1245" s="2" t="s">
        <v>27</v>
      </c>
      <c r="F1245" s="2" t="s">
        <v>706</v>
      </c>
      <c r="G1245" s="2" t="s">
        <v>45</v>
      </c>
      <c r="H1245" s="2" t="s">
        <v>707</v>
      </c>
      <c r="I1245" s="2" t="s">
        <v>31</v>
      </c>
      <c r="J1245" s="2" t="s">
        <v>32</v>
      </c>
      <c r="K1245" s="2" t="s">
        <v>33</v>
      </c>
      <c r="L1245" s="10">
        <v>42290.0</v>
      </c>
      <c r="M1245" s="2" t="s">
        <v>34</v>
      </c>
      <c r="N1245" s="11">
        <v>0.0</v>
      </c>
      <c r="O1245" s="12">
        <v>21.0</v>
      </c>
      <c r="P1245" s="13">
        <v>0.37</v>
      </c>
      <c r="Q1245" s="13">
        <v>57.0</v>
      </c>
      <c r="R1245" s="13">
        <f t="shared" si="1"/>
        <v>57</v>
      </c>
      <c r="S1245" s="14">
        <f t="shared" si="2"/>
        <v>28.5</v>
      </c>
      <c r="T1245" s="14">
        <f t="shared" si="3"/>
        <v>0.3684210526</v>
      </c>
      <c r="U1245" s="15" t="str">
        <f>vlookup(F1245,'Sub categories'!$A:$C,3,False)</f>
        <v>Furnishings</v>
      </c>
      <c r="V1245" s="16">
        <f t="shared" si="4"/>
        <v>11</v>
      </c>
      <c r="W1245" s="17">
        <f t="array" ref="W1245">INDEX(shipping_prices!$C$1:$F2472,MATCH(I1245,shipping_prices!$A$1:$A2472,0),MATCH(M1245,shipping_prices!$C$1:$F$1,0))</f>
        <v>10.09</v>
      </c>
      <c r="X1245" s="15" t="str">
        <f t="shared" si="5"/>
        <v>Bobby TraftonNew York CityNew York</v>
      </c>
      <c r="Y1245" s="15" t="str">
        <f t="shared" si="6"/>
        <v>Low</v>
      </c>
    </row>
    <row r="1246">
      <c r="A1246" s="1">
        <v>42279.0</v>
      </c>
      <c r="B1246" s="2" t="s">
        <v>2388</v>
      </c>
      <c r="C1246" s="2">
        <v>2.0</v>
      </c>
      <c r="D1246" s="2" t="s">
        <v>1994</v>
      </c>
      <c r="E1246" s="2" t="s">
        <v>27</v>
      </c>
      <c r="F1246" s="2" t="s">
        <v>849</v>
      </c>
      <c r="G1246" s="2" t="s">
        <v>45</v>
      </c>
      <c r="H1246" s="2" t="s">
        <v>206</v>
      </c>
      <c r="I1246" s="2" t="s">
        <v>31</v>
      </c>
      <c r="J1246" s="2" t="s">
        <v>32</v>
      </c>
      <c r="K1246" s="2" t="s">
        <v>33</v>
      </c>
      <c r="L1246" s="10">
        <v>42290.0</v>
      </c>
      <c r="M1246" s="2" t="s">
        <v>34</v>
      </c>
      <c r="N1246" s="11">
        <v>0.2</v>
      </c>
      <c r="O1246" s="12">
        <v>-44.0</v>
      </c>
      <c r="P1246" s="13">
        <v>-0.13</v>
      </c>
      <c r="Q1246" s="13">
        <v>354.0</v>
      </c>
      <c r="R1246" s="13">
        <f t="shared" si="1"/>
        <v>442.5</v>
      </c>
      <c r="S1246" s="14">
        <f t="shared" si="2"/>
        <v>221.25</v>
      </c>
      <c r="T1246" s="14">
        <f t="shared" si="3"/>
        <v>-0.1242937853</v>
      </c>
      <c r="U1246" s="15" t="str">
        <f>vlookup(F1246,'Sub categories'!$A:$C,3,False)</f>
        <v>Bookcases</v>
      </c>
      <c r="V1246" s="16">
        <f t="shared" si="4"/>
        <v>11</v>
      </c>
      <c r="W1246" s="17">
        <f t="array" ref="W1246">INDEX(shipping_prices!$C$1:$F2473,MATCH(I1246,shipping_prices!$A$1:$A2473,0),MATCH(M1246,shipping_prices!$C$1:$F$1,0))</f>
        <v>10.09</v>
      </c>
      <c r="X1246" s="15" t="str">
        <f t="shared" si="5"/>
        <v>Bobby TraftonNew York CityNew York</v>
      </c>
      <c r="Y1246" s="15" t="str">
        <f t="shared" si="6"/>
        <v>loss</v>
      </c>
    </row>
    <row r="1247" hidden="1">
      <c r="A1247" s="1">
        <v>42279.0</v>
      </c>
      <c r="B1247" s="2" t="s">
        <v>2390</v>
      </c>
      <c r="C1247" s="2">
        <v>2.0</v>
      </c>
      <c r="D1247" s="2" t="s">
        <v>953</v>
      </c>
      <c r="E1247" s="2" t="s">
        <v>37</v>
      </c>
      <c r="F1247" s="2" t="s">
        <v>1311</v>
      </c>
      <c r="G1247" s="2" t="s">
        <v>39</v>
      </c>
      <c r="H1247" s="2" t="s">
        <v>79</v>
      </c>
      <c r="I1247" s="2" t="s">
        <v>52</v>
      </c>
      <c r="J1247" s="2" t="s">
        <v>53</v>
      </c>
      <c r="K1247" s="2" t="s">
        <v>54</v>
      </c>
      <c r="L1247" s="10">
        <v>42280.0</v>
      </c>
      <c r="M1247" s="2" t="s">
        <v>34</v>
      </c>
      <c r="N1247" s="11">
        <v>0.2</v>
      </c>
      <c r="O1247" s="12">
        <v>1.0</v>
      </c>
      <c r="P1247" s="13">
        <v>0.35</v>
      </c>
      <c r="Q1247" s="13">
        <v>3.0</v>
      </c>
      <c r="R1247" s="13">
        <f t="shared" si="1"/>
        <v>3.75</v>
      </c>
      <c r="S1247" s="14">
        <f t="shared" si="2"/>
        <v>1.875</v>
      </c>
      <c r="T1247" s="14">
        <f t="shared" si="3"/>
        <v>0.3333333333</v>
      </c>
      <c r="U1247" s="15" t="str">
        <f>vlookup(F1247,'Sub categories'!$A:$C,3,False)</f>
        <v>Art</v>
      </c>
      <c r="V1247" s="16">
        <f t="shared" si="4"/>
        <v>1</v>
      </c>
      <c r="W1247" s="17">
        <f t="array" ref="W1247">INDEX(shipping_prices!$C$1:$F2474,MATCH(I1247,shipping_prices!$A$1:$A2474,0),MATCH(M1247,shipping_prices!$C$1:$F$1,0))</f>
        <v>14.61</v>
      </c>
      <c r="X1247" s="15" t="str">
        <f t="shared" si="5"/>
        <v>Dorothy BaddersJacksonvilleFlorida</v>
      </c>
      <c r="Y1247" s="15" t="str">
        <f t="shared" si="6"/>
        <v>Low</v>
      </c>
    </row>
    <row r="1248">
      <c r="A1248" s="1">
        <v>42280.0</v>
      </c>
      <c r="B1248" s="2" t="s">
        <v>2391</v>
      </c>
      <c r="C1248" s="2">
        <v>4.0</v>
      </c>
      <c r="D1248" s="2" t="s">
        <v>2392</v>
      </c>
      <c r="E1248" s="2" t="s">
        <v>37</v>
      </c>
      <c r="F1248" s="2" t="s">
        <v>1519</v>
      </c>
      <c r="G1248" s="2" t="s">
        <v>45</v>
      </c>
      <c r="H1248" s="2" t="s">
        <v>246</v>
      </c>
      <c r="I1248" s="2" t="s">
        <v>2393</v>
      </c>
      <c r="J1248" s="2" t="s">
        <v>2121</v>
      </c>
      <c r="K1248" s="2" t="s">
        <v>54</v>
      </c>
      <c r="L1248" s="10">
        <v>42287.0</v>
      </c>
      <c r="M1248" s="2" t="s">
        <v>34</v>
      </c>
      <c r="N1248" s="11">
        <v>0.0</v>
      </c>
      <c r="O1248" s="12">
        <v>10.0</v>
      </c>
      <c r="P1248" s="13">
        <v>0.08</v>
      </c>
      <c r="Q1248" s="13">
        <v>130.0</v>
      </c>
      <c r="R1248" s="13">
        <f t="shared" si="1"/>
        <v>130</v>
      </c>
      <c r="S1248" s="14">
        <f t="shared" si="2"/>
        <v>32.5</v>
      </c>
      <c r="T1248" s="14">
        <f t="shared" si="3"/>
        <v>0.07692307692</v>
      </c>
      <c r="U1248" s="15" t="str">
        <f>vlookup(F1248,'Sub categories'!$A:$C,3,False)</f>
        <v>Furnishings</v>
      </c>
      <c r="V1248" s="16">
        <f t="shared" si="4"/>
        <v>7</v>
      </c>
      <c r="W1248" s="17">
        <f t="array" ref="W1248">INDEX(shipping_prices!$C$1:$F2475,MATCH(I1248,shipping_prices!$A$1:$A2475,0),MATCH(M1248,shipping_prices!$C$1:$F$1,0))</f>
        <v>12.45</v>
      </c>
      <c r="X1248" s="15" t="str">
        <f t="shared" si="5"/>
        <v>Nicole BrennanBossier CityLouisiana</v>
      </c>
      <c r="Y1248" s="15" t="str">
        <f t="shared" si="6"/>
        <v>Low</v>
      </c>
    </row>
    <row r="1249" hidden="1">
      <c r="A1249" s="1">
        <v>42280.0</v>
      </c>
      <c r="B1249" s="2" t="s">
        <v>2394</v>
      </c>
      <c r="C1249" s="2">
        <v>4.0</v>
      </c>
      <c r="D1249" s="2" t="s">
        <v>1518</v>
      </c>
      <c r="E1249" s="2" t="s">
        <v>27</v>
      </c>
      <c r="F1249" s="2" t="s">
        <v>1108</v>
      </c>
      <c r="G1249" s="2" t="s">
        <v>39</v>
      </c>
      <c r="H1249" s="2" t="s">
        <v>216</v>
      </c>
      <c r="I1249" s="2" t="s">
        <v>2395</v>
      </c>
      <c r="J1249" s="2" t="s">
        <v>159</v>
      </c>
      <c r="K1249" s="2" t="s">
        <v>43</v>
      </c>
      <c r="L1249" s="10">
        <v>42288.0</v>
      </c>
      <c r="M1249" s="2" t="s">
        <v>142</v>
      </c>
      <c r="N1249" s="11">
        <v>0.0</v>
      </c>
      <c r="O1249" s="12">
        <v>3.0</v>
      </c>
      <c r="P1249" s="13">
        <v>0.28</v>
      </c>
      <c r="Q1249" s="13">
        <v>12.0</v>
      </c>
      <c r="R1249" s="13">
        <f t="shared" si="1"/>
        <v>12</v>
      </c>
      <c r="S1249" s="14">
        <f t="shared" si="2"/>
        <v>3</v>
      </c>
      <c r="T1249" s="14">
        <f t="shared" si="3"/>
        <v>0.25</v>
      </c>
      <c r="U1249" s="15" t="str">
        <f>vlookup(F1249,'Sub categories'!$A:$C,3,False)</f>
        <v>Art</v>
      </c>
      <c r="V1249" s="16">
        <f t="shared" si="4"/>
        <v>8</v>
      </c>
      <c r="W1249" s="17">
        <f t="array" ref="W1249">INDEX(shipping_prices!$C$1:$F2476,MATCH(I1249,shipping_prices!$A$1:$A2476,0),MATCH(M1249,shipping_prices!$C$1:$F$1,0))</f>
        <v>19.63</v>
      </c>
      <c r="X1249" s="15" t="str">
        <f t="shared" si="5"/>
        <v>Zuschuss CarrollEdmondsWashington</v>
      </c>
      <c r="Y1249" s="15" t="str">
        <f t="shared" si="6"/>
        <v>Low</v>
      </c>
    </row>
    <row r="1250" hidden="1">
      <c r="A1250" s="1">
        <v>42280.0</v>
      </c>
      <c r="B1250" s="2" t="s">
        <v>2394</v>
      </c>
      <c r="C1250" s="2">
        <v>2.0</v>
      </c>
      <c r="D1250" s="2" t="s">
        <v>1518</v>
      </c>
      <c r="E1250" s="2" t="s">
        <v>27</v>
      </c>
      <c r="F1250" s="2" t="s">
        <v>948</v>
      </c>
      <c r="G1250" s="2" t="s">
        <v>29</v>
      </c>
      <c r="H1250" s="2" t="s">
        <v>408</v>
      </c>
      <c r="I1250" s="2" t="s">
        <v>2395</v>
      </c>
      <c r="J1250" s="2" t="s">
        <v>159</v>
      </c>
      <c r="K1250" s="2" t="s">
        <v>43</v>
      </c>
      <c r="L1250" s="10">
        <v>42288.0</v>
      </c>
      <c r="M1250" s="2" t="s">
        <v>142</v>
      </c>
      <c r="N1250" s="11">
        <v>0.0</v>
      </c>
      <c r="O1250" s="12">
        <v>3.0</v>
      </c>
      <c r="P1250" s="13">
        <v>0.1</v>
      </c>
      <c r="Q1250" s="13">
        <v>26.0</v>
      </c>
      <c r="R1250" s="13">
        <f t="shared" si="1"/>
        <v>26</v>
      </c>
      <c r="S1250" s="14">
        <f t="shared" si="2"/>
        <v>13</v>
      </c>
      <c r="T1250" s="14">
        <f t="shared" si="3"/>
        <v>0.1153846154</v>
      </c>
      <c r="U1250" s="15" t="str">
        <f>vlookup(F1250,'Sub categories'!$A:$C,3,False)</f>
        <v>Accessories</v>
      </c>
      <c r="V1250" s="16">
        <f t="shared" si="4"/>
        <v>8</v>
      </c>
      <c r="W1250" s="17">
        <f t="array" ref="W1250">INDEX(shipping_prices!$C$1:$F2477,MATCH(I1250,shipping_prices!$A$1:$A2477,0),MATCH(M1250,shipping_prices!$C$1:$F$1,0))</f>
        <v>19.63</v>
      </c>
      <c r="X1250" s="15" t="str">
        <f t="shared" si="5"/>
        <v>Zuschuss CarrollEdmondsWashington</v>
      </c>
      <c r="Y1250" s="15" t="str">
        <f t="shared" si="6"/>
        <v>Low</v>
      </c>
    </row>
    <row r="1251" hidden="1">
      <c r="A1251" s="1">
        <v>42280.0</v>
      </c>
      <c r="B1251" s="2" t="s">
        <v>2394</v>
      </c>
      <c r="C1251" s="2">
        <v>4.0</v>
      </c>
      <c r="D1251" s="2" t="s">
        <v>1518</v>
      </c>
      <c r="E1251" s="2" t="s">
        <v>27</v>
      </c>
      <c r="F1251" s="2" t="s">
        <v>2396</v>
      </c>
      <c r="G1251" s="2" t="s">
        <v>39</v>
      </c>
      <c r="H1251" s="2" t="s">
        <v>458</v>
      </c>
      <c r="I1251" s="2" t="s">
        <v>2395</v>
      </c>
      <c r="J1251" s="2" t="s">
        <v>159</v>
      </c>
      <c r="K1251" s="2" t="s">
        <v>43</v>
      </c>
      <c r="L1251" s="10">
        <v>42288.0</v>
      </c>
      <c r="M1251" s="2" t="s">
        <v>142</v>
      </c>
      <c r="N1251" s="11">
        <v>0.0</v>
      </c>
      <c r="O1251" s="12">
        <v>62.0</v>
      </c>
      <c r="P1251" s="13">
        <v>0.29</v>
      </c>
      <c r="Q1251" s="13">
        <v>214.0</v>
      </c>
      <c r="R1251" s="13">
        <f t="shared" si="1"/>
        <v>214</v>
      </c>
      <c r="S1251" s="14">
        <f t="shared" si="2"/>
        <v>53.5</v>
      </c>
      <c r="T1251" s="14">
        <f t="shared" si="3"/>
        <v>0.2897196262</v>
      </c>
      <c r="U1251" s="15" t="str">
        <f>vlookup(F1251,'Sub categories'!$A:$C,3,False)</f>
        <v>Appliances</v>
      </c>
      <c r="V1251" s="16">
        <f t="shared" si="4"/>
        <v>8</v>
      </c>
      <c r="W1251" s="17">
        <f t="array" ref="W1251">INDEX(shipping_prices!$C$1:$F2478,MATCH(I1251,shipping_prices!$A$1:$A2478,0),MATCH(M1251,shipping_prices!$C$1:$F$1,0))</f>
        <v>19.63</v>
      </c>
      <c r="X1251" s="15" t="str">
        <f t="shared" si="5"/>
        <v>Zuschuss CarrollEdmondsWashington</v>
      </c>
      <c r="Y1251" s="15" t="str">
        <f t="shared" si="6"/>
        <v>High</v>
      </c>
    </row>
    <row r="1252">
      <c r="A1252" s="1">
        <v>42280.0</v>
      </c>
      <c r="B1252" s="2" t="s">
        <v>2394</v>
      </c>
      <c r="C1252" s="2">
        <v>5.0</v>
      </c>
      <c r="D1252" s="2" t="s">
        <v>1518</v>
      </c>
      <c r="E1252" s="2" t="s">
        <v>27</v>
      </c>
      <c r="F1252" s="2" t="s">
        <v>2397</v>
      </c>
      <c r="G1252" s="2" t="s">
        <v>45</v>
      </c>
      <c r="H1252" s="2" t="s">
        <v>489</v>
      </c>
      <c r="I1252" s="2" t="s">
        <v>2395</v>
      </c>
      <c r="J1252" s="2" t="s">
        <v>159</v>
      </c>
      <c r="K1252" s="2" t="s">
        <v>43</v>
      </c>
      <c r="L1252" s="10">
        <v>42288.0</v>
      </c>
      <c r="M1252" s="2" t="s">
        <v>142</v>
      </c>
      <c r="N1252" s="11">
        <v>0.0</v>
      </c>
      <c r="O1252" s="12">
        <v>312.0</v>
      </c>
      <c r="P1252" s="13">
        <v>0.24</v>
      </c>
      <c r="Q1252" s="13">
        <v>1299.0</v>
      </c>
      <c r="R1252" s="13">
        <f t="shared" si="1"/>
        <v>1299</v>
      </c>
      <c r="S1252" s="14">
        <f t="shared" si="2"/>
        <v>259.8</v>
      </c>
      <c r="T1252" s="14">
        <f t="shared" si="3"/>
        <v>0.2401847575</v>
      </c>
      <c r="U1252" s="15" t="str">
        <f>vlookup(F1252,'Sub categories'!$A:$C,3,False)</f>
        <v>Tables</v>
      </c>
      <c r="V1252" s="16">
        <f t="shared" si="4"/>
        <v>8</v>
      </c>
      <c r="W1252" s="17">
        <f t="array" ref="W1252">INDEX(shipping_prices!$C$1:$F2479,MATCH(I1252,shipping_prices!$A$1:$A2479,0),MATCH(M1252,shipping_prices!$C$1:$F$1,0))</f>
        <v>19.63</v>
      </c>
      <c r="X1252" s="15" t="str">
        <f t="shared" si="5"/>
        <v>Zuschuss CarrollEdmondsWashington</v>
      </c>
      <c r="Y1252" s="15" t="str">
        <f t="shared" si="6"/>
        <v>High</v>
      </c>
    </row>
    <row r="1253">
      <c r="A1253" s="1">
        <v>42280.0</v>
      </c>
      <c r="B1253" s="2" t="s">
        <v>2398</v>
      </c>
      <c r="C1253" s="2">
        <v>8.0</v>
      </c>
      <c r="D1253" s="2" t="s">
        <v>1043</v>
      </c>
      <c r="E1253" s="2" t="s">
        <v>37</v>
      </c>
      <c r="F1253" s="2" t="s">
        <v>2361</v>
      </c>
      <c r="G1253" s="2" t="s">
        <v>45</v>
      </c>
      <c r="H1253" s="2" t="s">
        <v>46</v>
      </c>
      <c r="I1253" s="2" t="s">
        <v>333</v>
      </c>
      <c r="J1253" s="2" t="s">
        <v>76</v>
      </c>
      <c r="K1253" s="2" t="s">
        <v>77</v>
      </c>
      <c r="L1253" s="10">
        <v>42291.0</v>
      </c>
      <c r="M1253" s="2" t="s">
        <v>34</v>
      </c>
      <c r="N1253" s="11">
        <v>0.3</v>
      </c>
      <c r="O1253" s="12">
        <v>-69.0</v>
      </c>
      <c r="P1253" s="13">
        <v>-0.06</v>
      </c>
      <c r="Q1253" s="13">
        <v>1213.0</v>
      </c>
      <c r="R1253" s="13">
        <f t="shared" si="1"/>
        <v>1732.857143</v>
      </c>
      <c r="S1253" s="14">
        <f t="shared" si="2"/>
        <v>216.6071429</v>
      </c>
      <c r="T1253" s="14">
        <f t="shared" si="3"/>
        <v>-0.05688375927</v>
      </c>
      <c r="U1253" s="15" t="str">
        <f>vlookup(F1253,'Sub categories'!$A:$C,3,False)</f>
        <v>Chairs</v>
      </c>
      <c r="V1253" s="16">
        <f t="shared" si="4"/>
        <v>11</v>
      </c>
      <c r="W1253" s="17">
        <f t="array" ref="W1253">INDEX(shipping_prices!$C$1:$F2480,MATCH(I1253,shipping_prices!$A$1:$A2480,0),MATCH(M1253,shipping_prices!$C$1:$F$1,0))</f>
        <v>9.94</v>
      </c>
      <c r="X1253" s="15" t="str">
        <f t="shared" si="5"/>
        <v>Victoria WilsonHuntsvilleTexas</v>
      </c>
      <c r="Y1253" s="15" t="str">
        <f t="shared" si="6"/>
        <v>loss</v>
      </c>
    </row>
    <row r="1254" hidden="1">
      <c r="A1254" s="1">
        <v>42280.0</v>
      </c>
      <c r="B1254" s="2" t="s">
        <v>2399</v>
      </c>
      <c r="C1254" s="2">
        <v>2.0</v>
      </c>
      <c r="D1254" s="2" t="s">
        <v>1939</v>
      </c>
      <c r="E1254" s="2" t="s">
        <v>27</v>
      </c>
      <c r="F1254" s="2" t="s">
        <v>969</v>
      </c>
      <c r="G1254" s="2" t="s">
        <v>29</v>
      </c>
      <c r="H1254" s="2" t="s">
        <v>431</v>
      </c>
      <c r="I1254" s="2" t="s">
        <v>106</v>
      </c>
      <c r="J1254" s="2" t="s">
        <v>42</v>
      </c>
      <c r="K1254" s="2" t="s">
        <v>43</v>
      </c>
      <c r="L1254" s="10">
        <v>42289.0</v>
      </c>
      <c r="M1254" s="2" t="s">
        <v>142</v>
      </c>
      <c r="N1254" s="11">
        <v>0.0</v>
      </c>
      <c r="O1254" s="12">
        <v>35.0</v>
      </c>
      <c r="P1254" s="13">
        <v>0.35</v>
      </c>
      <c r="Q1254" s="13">
        <v>100.0</v>
      </c>
      <c r="R1254" s="13">
        <f t="shared" si="1"/>
        <v>100</v>
      </c>
      <c r="S1254" s="14">
        <f t="shared" si="2"/>
        <v>50</v>
      </c>
      <c r="T1254" s="14">
        <f t="shared" si="3"/>
        <v>0.35</v>
      </c>
      <c r="U1254" s="15" t="str">
        <f>vlookup(F1254,'Sub categories'!$A:$C,3,False)</f>
        <v>Accessories</v>
      </c>
      <c r="V1254" s="16">
        <f t="shared" si="4"/>
        <v>9</v>
      </c>
      <c r="W1254" s="17">
        <f t="array" ref="W1254">INDEX(shipping_prices!$C$1:$F2481,MATCH(I1254,shipping_prices!$A$1:$A2481,0),MATCH(M1254,shipping_prices!$C$1:$F$1,0))</f>
        <v>24.23</v>
      </c>
      <c r="X1254" s="15" t="str">
        <f t="shared" si="5"/>
        <v>Keith HerreraPomonaCalifornia</v>
      </c>
      <c r="Y1254" s="15" t="str">
        <f t="shared" si="6"/>
        <v>Low</v>
      </c>
    </row>
    <row r="1255" hidden="1">
      <c r="A1255" s="1">
        <v>42280.0</v>
      </c>
      <c r="B1255" s="2" t="s">
        <v>2400</v>
      </c>
      <c r="C1255" s="2">
        <v>7.0</v>
      </c>
      <c r="D1255" s="2" t="s">
        <v>2401</v>
      </c>
      <c r="E1255" s="2" t="s">
        <v>27</v>
      </c>
      <c r="F1255" s="2" t="s">
        <v>1151</v>
      </c>
      <c r="G1255" s="2" t="s">
        <v>39</v>
      </c>
      <c r="H1255" s="2" t="s">
        <v>51</v>
      </c>
      <c r="I1255" s="2" t="s">
        <v>733</v>
      </c>
      <c r="J1255" s="2" t="s">
        <v>251</v>
      </c>
      <c r="K1255" s="2" t="s">
        <v>54</v>
      </c>
      <c r="L1255" s="10">
        <v>42280.0</v>
      </c>
      <c r="M1255" s="2" t="s">
        <v>469</v>
      </c>
      <c r="N1255" s="11">
        <v>0.2</v>
      </c>
      <c r="O1255" s="12">
        <v>109.0</v>
      </c>
      <c r="P1255" s="13">
        <v>0.35</v>
      </c>
      <c r="Q1255" s="13">
        <v>311.0</v>
      </c>
      <c r="R1255" s="13">
        <f t="shared" si="1"/>
        <v>388.75</v>
      </c>
      <c r="S1255" s="14">
        <f t="shared" si="2"/>
        <v>55.53571429</v>
      </c>
      <c r="T1255" s="14">
        <f t="shared" si="3"/>
        <v>0.3504823151</v>
      </c>
      <c r="U1255" s="15" t="str">
        <f>vlookup(F1255,'Sub categories'!$A:$C,3,False)</f>
        <v>Paper</v>
      </c>
      <c r="V1255" s="16">
        <f t="shared" si="4"/>
        <v>0</v>
      </c>
      <c r="W1255" s="17">
        <f t="array" ref="W1255">INDEX(shipping_prices!$C$1:$F2482,MATCH(I1255,shipping_prices!$A$1:$A2482,0),MATCH(M1255,shipping_prices!$C$1:$F$1,0))</f>
        <v>47.42</v>
      </c>
      <c r="X1255" s="15" t="str">
        <f t="shared" si="5"/>
        <v>Brian DeCherneyWilmingtonNorth Carolina</v>
      </c>
      <c r="Y1255" s="15" t="str">
        <f t="shared" si="6"/>
        <v>High</v>
      </c>
    </row>
    <row r="1256" hidden="1">
      <c r="A1256" s="1">
        <v>42280.0</v>
      </c>
      <c r="B1256" s="2" t="s">
        <v>2402</v>
      </c>
      <c r="C1256" s="2">
        <v>2.0</v>
      </c>
      <c r="D1256" s="2" t="s">
        <v>1086</v>
      </c>
      <c r="E1256" s="2" t="s">
        <v>27</v>
      </c>
      <c r="F1256" s="2" t="s">
        <v>963</v>
      </c>
      <c r="G1256" s="2" t="s">
        <v>39</v>
      </c>
      <c r="H1256" s="2" t="s">
        <v>182</v>
      </c>
      <c r="I1256" s="2" t="s">
        <v>956</v>
      </c>
      <c r="J1256" s="2" t="s">
        <v>822</v>
      </c>
      <c r="K1256" s="2" t="s">
        <v>54</v>
      </c>
      <c r="L1256" s="10">
        <v>42285.0</v>
      </c>
      <c r="M1256" s="2" t="s">
        <v>34</v>
      </c>
      <c r="N1256" s="11">
        <v>0.0</v>
      </c>
      <c r="O1256" s="12">
        <v>843.0</v>
      </c>
      <c r="P1256" s="13">
        <v>0.47</v>
      </c>
      <c r="Q1256" s="13">
        <v>1794.0</v>
      </c>
      <c r="R1256" s="13">
        <f t="shared" si="1"/>
        <v>1794</v>
      </c>
      <c r="S1256" s="14">
        <f t="shared" si="2"/>
        <v>897</v>
      </c>
      <c r="T1256" s="14">
        <f t="shared" si="3"/>
        <v>0.4698996656</v>
      </c>
      <c r="U1256" s="15" t="str">
        <f>vlookup(F1256,'Sub categories'!$A:$C,3,False)</f>
        <v>Binders</v>
      </c>
      <c r="V1256" s="16">
        <f t="shared" si="4"/>
        <v>5</v>
      </c>
      <c r="W1256" s="17">
        <f t="array" ref="W1256">INDEX(shipping_prices!$C$1:$F2483,MATCH(I1256,shipping_prices!$A$1:$A2483,0),MATCH(M1256,shipping_prices!$C$1:$F$1,0))</f>
        <v>13.78</v>
      </c>
      <c r="X1256" s="15" t="str">
        <f t="shared" si="5"/>
        <v>Sanjit ChandFayettevilleArkansas</v>
      </c>
      <c r="Y1256" s="15" t="str">
        <f t="shared" si="6"/>
        <v>High</v>
      </c>
    </row>
    <row r="1257" hidden="1">
      <c r="A1257" s="1">
        <v>42280.0</v>
      </c>
      <c r="B1257" s="2" t="s">
        <v>2403</v>
      </c>
      <c r="C1257" s="2">
        <v>3.0</v>
      </c>
      <c r="D1257" s="2" t="s">
        <v>2404</v>
      </c>
      <c r="E1257" s="2" t="s">
        <v>27</v>
      </c>
      <c r="F1257" s="2" t="s">
        <v>2405</v>
      </c>
      <c r="G1257" s="2" t="s">
        <v>39</v>
      </c>
      <c r="H1257" s="2" t="s">
        <v>40</v>
      </c>
      <c r="I1257" s="2" t="s">
        <v>41</v>
      </c>
      <c r="J1257" s="2" t="s">
        <v>42</v>
      </c>
      <c r="K1257" s="2" t="s">
        <v>43</v>
      </c>
      <c r="L1257" s="10">
        <v>42290.0</v>
      </c>
      <c r="M1257" s="2" t="s">
        <v>142</v>
      </c>
      <c r="N1257" s="11">
        <v>0.2</v>
      </c>
      <c r="O1257" s="12">
        <v>7.0</v>
      </c>
      <c r="P1257" s="13">
        <v>0.35</v>
      </c>
      <c r="Q1257" s="13">
        <v>20.0</v>
      </c>
      <c r="R1257" s="13">
        <f t="shared" si="1"/>
        <v>25</v>
      </c>
      <c r="S1257" s="14">
        <f t="shared" si="2"/>
        <v>8.333333333</v>
      </c>
      <c r="T1257" s="14">
        <f t="shared" si="3"/>
        <v>0.35</v>
      </c>
      <c r="U1257" s="15" t="str">
        <f>vlookup(F1257,'Sub categories'!$A:$C,3,False)</f>
        <v>Binders</v>
      </c>
      <c r="V1257" s="16">
        <f t="shared" si="4"/>
        <v>10</v>
      </c>
      <c r="W1257" s="17">
        <f t="array" ref="W1257">INDEX(shipping_prices!$C$1:$F2484,MATCH(I1257,shipping_prices!$A$1:$A2484,0),MATCH(M1257,shipping_prices!$C$1:$F$1,0))</f>
        <v>16.04</v>
      </c>
      <c r="X1257" s="15" t="str">
        <f t="shared" si="5"/>
        <v>Ivan ListonSan FranciscoCalifornia</v>
      </c>
      <c r="Y1257" s="15" t="str">
        <f t="shared" si="6"/>
        <v>Low</v>
      </c>
    </row>
    <row r="1258" hidden="1">
      <c r="A1258" s="1">
        <v>42280.0</v>
      </c>
      <c r="B1258" s="2" t="s">
        <v>2406</v>
      </c>
      <c r="C1258" s="2">
        <v>3.0</v>
      </c>
      <c r="D1258" s="2" t="s">
        <v>600</v>
      </c>
      <c r="E1258" s="2" t="s">
        <v>27</v>
      </c>
      <c r="F1258" s="2" t="s">
        <v>2407</v>
      </c>
      <c r="G1258" s="2" t="s">
        <v>29</v>
      </c>
      <c r="H1258" s="2" t="s">
        <v>79</v>
      </c>
      <c r="I1258" s="2" t="s">
        <v>115</v>
      </c>
      <c r="J1258" s="2" t="s">
        <v>116</v>
      </c>
      <c r="K1258" s="2" t="s">
        <v>43</v>
      </c>
      <c r="L1258" s="10">
        <v>42292.0</v>
      </c>
      <c r="M1258" s="2" t="s">
        <v>90</v>
      </c>
      <c r="N1258" s="11">
        <v>0.2</v>
      </c>
      <c r="O1258" s="12">
        <v>-6.0</v>
      </c>
      <c r="P1258" s="13">
        <v>-0.24</v>
      </c>
      <c r="Q1258" s="13">
        <v>24.0</v>
      </c>
      <c r="R1258" s="13">
        <f t="shared" si="1"/>
        <v>30</v>
      </c>
      <c r="S1258" s="14">
        <f t="shared" si="2"/>
        <v>10</v>
      </c>
      <c r="T1258" s="14">
        <f t="shared" si="3"/>
        <v>-0.25</v>
      </c>
      <c r="U1258" s="15" t="str">
        <f>vlookup(F1258,'Sub categories'!$A:$C,3,False)</f>
        <v>Phones</v>
      </c>
      <c r="V1258" s="16">
        <f t="shared" si="4"/>
        <v>12</v>
      </c>
      <c r="W1258" s="17">
        <f t="array" ref="W1258">INDEX(shipping_prices!$C$1:$F2485,MATCH(I1258,shipping_prices!$A$1:$A2485,0),MATCH(M1258,shipping_prices!$C$1:$F$1,0))</f>
        <v>5.49</v>
      </c>
      <c r="X1258" s="15" t="str">
        <f t="shared" si="5"/>
        <v>Shui TomAlbuquerqueNew Mexico</v>
      </c>
      <c r="Y1258" s="15" t="str">
        <f t="shared" si="6"/>
        <v>loss</v>
      </c>
    </row>
    <row r="1259" hidden="1">
      <c r="A1259" s="1">
        <v>42280.0</v>
      </c>
      <c r="B1259" s="2" t="s">
        <v>2406</v>
      </c>
      <c r="C1259" s="2">
        <v>1.0</v>
      </c>
      <c r="D1259" s="2" t="s">
        <v>600</v>
      </c>
      <c r="E1259" s="2" t="s">
        <v>27</v>
      </c>
      <c r="F1259" s="2" t="s">
        <v>2408</v>
      </c>
      <c r="G1259" s="2" t="s">
        <v>39</v>
      </c>
      <c r="H1259" s="2" t="s">
        <v>526</v>
      </c>
      <c r="I1259" s="2" t="s">
        <v>115</v>
      </c>
      <c r="J1259" s="2" t="s">
        <v>116</v>
      </c>
      <c r="K1259" s="2" t="s">
        <v>43</v>
      </c>
      <c r="L1259" s="10">
        <v>42292.0</v>
      </c>
      <c r="M1259" s="2" t="s">
        <v>90</v>
      </c>
      <c r="N1259" s="11">
        <v>0.0</v>
      </c>
      <c r="O1259" s="12">
        <v>8.0</v>
      </c>
      <c r="P1259" s="13">
        <v>0.24</v>
      </c>
      <c r="Q1259" s="13">
        <v>33.0</v>
      </c>
      <c r="R1259" s="13">
        <f t="shared" si="1"/>
        <v>33</v>
      </c>
      <c r="S1259" s="14">
        <f t="shared" si="2"/>
        <v>33</v>
      </c>
      <c r="T1259" s="14">
        <f t="shared" si="3"/>
        <v>0.2424242424</v>
      </c>
      <c r="U1259" s="15" t="str">
        <f>vlookup(F1259,'Sub categories'!$A:$C,3,False)</f>
        <v>Storage</v>
      </c>
      <c r="V1259" s="16">
        <f t="shared" si="4"/>
        <v>12</v>
      </c>
      <c r="W1259" s="17">
        <f t="array" ref="W1259">INDEX(shipping_prices!$C$1:$F2486,MATCH(I1259,shipping_prices!$A$1:$A2486,0),MATCH(M1259,shipping_prices!$C$1:$F$1,0))</f>
        <v>5.49</v>
      </c>
      <c r="X1259" s="15" t="str">
        <f t="shared" si="5"/>
        <v>Shui TomAlbuquerqueNew Mexico</v>
      </c>
      <c r="Y1259" s="15" t="str">
        <f t="shared" si="6"/>
        <v>Low</v>
      </c>
    </row>
    <row r="1260" hidden="1">
      <c r="A1260" s="1">
        <v>42280.0</v>
      </c>
      <c r="B1260" s="2" t="s">
        <v>2409</v>
      </c>
      <c r="C1260" s="2">
        <v>5.0</v>
      </c>
      <c r="D1260" s="2" t="s">
        <v>2410</v>
      </c>
      <c r="E1260" s="2" t="s">
        <v>27</v>
      </c>
      <c r="F1260" s="2" t="s">
        <v>1030</v>
      </c>
      <c r="G1260" s="2" t="s">
        <v>39</v>
      </c>
      <c r="H1260" s="2" t="s">
        <v>458</v>
      </c>
      <c r="I1260" s="2" t="s">
        <v>501</v>
      </c>
      <c r="J1260" s="2" t="s">
        <v>321</v>
      </c>
      <c r="K1260" s="2" t="s">
        <v>33</v>
      </c>
      <c r="L1260" s="10">
        <v>42282.0</v>
      </c>
      <c r="M1260" s="2" t="s">
        <v>90</v>
      </c>
      <c r="N1260" s="11">
        <v>0.2</v>
      </c>
      <c r="O1260" s="12">
        <v>11.0</v>
      </c>
      <c r="P1260" s="13">
        <v>0.13</v>
      </c>
      <c r="Q1260" s="13">
        <v>92.0</v>
      </c>
      <c r="R1260" s="13">
        <f t="shared" si="1"/>
        <v>115</v>
      </c>
      <c r="S1260" s="14">
        <f t="shared" si="2"/>
        <v>23</v>
      </c>
      <c r="T1260" s="14">
        <f t="shared" si="3"/>
        <v>0.1195652174</v>
      </c>
      <c r="U1260" s="15" t="str">
        <f>vlookup(F1260,'Sub categories'!$A:$C,3,False)</f>
        <v>Appliances</v>
      </c>
      <c r="V1260" s="16">
        <f t="shared" si="4"/>
        <v>2</v>
      </c>
      <c r="W1260" s="17">
        <f t="array" ref="W1260">INDEX(shipping_prices!$C$1:$F2487,MATCH(I1260,shipping_prices!$A$1:$A2487,0),MATCH(M1260,shipping_prices!$C$1:$F$1,0))</f>
        <v>5.73</v>
      </c>
      <c r="X1260" s="15" t="str">
        <f t="shared" si="5"/>
        <v>Brian DerrColumbusOhio</v>
      </c>
      <c r="Y1260" s="15" t="str">
        <f t="shared" si="6"/>
        <v>Low</v>
      </c>
    </row>
    <row r="1261" hidden="1">
      <c r="A1261" s="1">
        <v>42281.0</v>
      </c>
      <c r="B1261" s="2" t="s">
        <v>2411</v>
      </c>
      <c r="C1261" s="2">
        <v>3.0</v>
      </c>
      <c r="D1261" s="2" t="s">
        <v>196</v>
      </c>
      <c r="E1261" s="2" t="s">
        <v>49</v>
      </c>
      <c r="F1261" s="2" t="s">
        <v>2412</v>
      </c>
      <c r="G1261" s="2" t="s">
        <v>39</v>
      </c>
      <c r="H1261" s="2" t="s">
        <v>51</v>
      </c>
      <c r="I1261" s="2" t="s">
        <v>571</v>
      </c>
      <c r="J1261" s="2" t="s">
        <v>572</v>
      </c>
      <c r="K1261" s="2" t="s">
        <v>33</v>
      </c>
      <c r="L1261" s="10">
        <v>42290.0</v>
      </c>
      <c r="M1261" s="2" t="s">
        <v>34</v>
      </c>
      <c r="N1261" s="11">
        <v>0.0</v>
      </c>
      <c r="O1261" s="12">
        <v>9.0</v>
      </c>
      <c r="P1261" s="13">
        <v>0.49</v>
      </c>
      <c r="Q1261" s="13">
        <v>18.0</v>
      </c>
      <c r="R1261" s="13">
        <f t="shared" si="1"/>
        <v>18</v>
      </c>
      <c r="S1261" s="14">
        <f t="shared" si="2"/>
        <v>6</v>
      </c>
      <c r="T1261" s="14">
        <f t="shared" si="3"/>
        <v>0.5</v>
      </c>
      <c r="U1261" s="15" t="str">
        <f>vlookup(F1261,'Sub categories'!$A:$C,3,False)</f>
        <v>Paper</v>
      </c>
      <c r="V1261" s="16">
        <f t="shared" si="4"/>
        <v>9</v>
      </c>
      <c r="W1261" s="17">
        <f t="array" ref="W1261">INDEX(shipping_prices!$C$1:$F2488,MATCH(I1261,shipping_prices!$A$1:$A2488,0),MATCH(M1261,shipping_prices!$C$1:$F$1,0))</f>
        <v>13.83</v>
      </c>
      <c r="X1261" s="15" t="str">
        <f t="shared" si="5"/>
        <v>Frank GastineauLawrenceMassachusetts</v>
      </c>
      <c r="Y1261" s="15" t="str">
        <f t="shared" si="6"/>
        <v>Low</v>
      </c>
    </row>
    <row r="1262" hidden="1">
      <c r="A1262" s="1">
        <v>42281.0</v>
      </c>
      <c r="B1262" s="2" t="s">
        <v>2411</v>
      </c>
      <c r="C1262" s="2">
        <v>6.0</v>
      </c>
      <c r="D1262" s="2" t="s">
        <v>196</v>
      </c>
      <c r="E1262" s="2" t="s">
        <v>49</v>
      </c>
      <c r="F1262" s="2" t="s">
        <v>1198</v>
      </c>
      <c r="G1262" s="2" t="s">
        <v>39</v>
      </c>
      <c r="H1262" s="2" t="s">
        <v>458</v>
      </c>
      <c r="I1262" s="2" t="s">
        <v>571</v>
      </c>
      <c r="J1262" s="2" t="s">
        <v>572</v>
      </c>
      <c r="K1262" s="2" t="s">
        <v>33</v>
      </c>
      <c r="L1262" s="10">
        <v>42290.0</v>
      </c>
      <c r="M1262" s="2" t="s">
        <v>34</v>
      </c>
      <c r="N1262" s="11">
        <v>0.0</v>
      </c>
      <c r="O1262" s="12">
        <v>69.0</v>
      </c>
      <c r="P1262" s="13">
        <v>0.28</v>
      </c>
      <c r="Q1262" s="13">
        <v>246.0</v>
      </c>
      <c r="R1262" s="13">
        <f t="shared" si="1"/>
        <v>246</v>
      </c>
      <c r="S1262" s="14">
        <f t="shared" si="2"/>
        <v>41</v>
      </c>
      <c r="T1262" s="14">
        <f t="shared" si="3"/>
        <v>0.2804878049</v>
      </c>
      <c r="U1262" s="15" t="str">
        <f>vlookup(F1262,'Sub categories'!$A:$C,3,False)</f>
        <v>Appliances</v>
      </c>
      <c r="V1262" s="16">
        <f t="shared" si="4"/>
        <v>9</v>
      </c>
      <c r="W1262" s="17">
        <f t="array" ref="W1262">INDEX(shipping_prices!$C$1:$F2489,MATCH(I1262,shipping_prices!$A$1:$A2489,0),MATCH(M1262,shipping_prices!$C$1:$F$1,0))</f>
        <v>13.83</v>
      </c>
      <c r="X1262" s="15" t="str">
        <f t="shared" si="5"/>
        <v>Frank GastineauLawrenceMassachusetts</v>
      </c>
      <c r="Y1262" s="15" t="str">
        <f t="shared" si="6"/>
        <v>High</v>
      </c>
    </row>
    <row r="1263" hidden="1">
      <c r="A1263" s="1">
        <v>42281.0</v>
      </c>
      <c r="B1263" s="2" t="s">
        <v>2411</v>
      </c>
      <c r="C1263" s="2">
        <v>7.0</v>
      </c>
      <c r="D1263" s="2" t="s">
        <v>196</v>
      </c>
      <c r="E1263" s="2" t="s">
        <v>49</v>
      </c>
      <c r="F1263" s="2" t="s">
        <v>1622</v>
      </c>
      <c r="G1263" s="2" t="s">
        <v>39</v>
      </c>
      <c r="H1263" s="2" t="s">
        <v>182</v>
      </c>
      <c r="I1263" s="2" t="s">
        <v>571</v>
      </c>
      <c r="J1263" s="2" t="s">
        <v>572</v>
      </c>
      <c r="K1263" s="2" t="s">
        <v>33</v>
      </c>
      <c r="L1263" s="10">
        <v>42290.0</v>
      </c>
      <c r="M1263" s="2" t="s">
        <v>34</v>
      </c>
      <c r="N1263" s="11">
        <v>0.0</v>
      </c>
      <c r="O1263" s="12">
        <v>219.0</v>
      </c>
      <c r="P1263" s="13">
        <v>0.49</v>
      </c>
      <c r="Q1263" s="13">
        <v>448.0</v>
      </c>
      <c r="R1263" s="13">
        <f t="shared" si="1"/>
        <v>448</v>
      </c>
      <c r="S1263" s="14">
        <f t="shared" si="2"/>
        <v>64</v>
      </c>
      <c r="T1263" s="14">
        <f t="shared" si="3"/>
        <v>0.4888392857</v>
      </c>
      <c r="U1263" s="15" t="str">
        <f>vlookup(F1263,'Sub categories'!$A:$C,3,False)</f>
        <v>Binders</v>
      </c>
      <c r="V1263" s="16">
        <f t="shared" si="4"/>
        <v>9</v>
      </c>
      <c r="W1263" s="17">
        <f t="array" ref="W1263">INDEX(shipping_prices!$C$1:$F2490,MATCH(I1263,shipping_prices!$A$1:$A2490,0),MATCH(M1263,shipping_prices!$C$1:$F$1,0))</f>
        <v>13.83</v>
      </c>
      <c r="X1263" s="15" t="str">
        <f t="shared" si="5"/>
        <v>Frank GastineauLawrenceMassachusetts</v>
      </c>
      <c r="Y1263" s="15" t="str">
        <f t="shared" si="6"/>
        <v>High</v>
      </c>
    </row>
    <row r="1264" hidden="1">
      <c r="A1264" s="1">
        <v>42281.0</v>
      </c>
      <c r="B1264" s="2" t="s">
        <v>2413</v>
      </c>
      <c r="C1264" s="2">
        <v>3.0</v>
      </c>
      <c r="D1264" s="2" t="s">
        <v>505</v>
      </c>
      <c r="E1264" s="2" t="s">
        <v>37</v>
      </c>
      <c r="F1264" s="2" t="s">
        <v>1592</v>
      </c>
      <c r="G1264" s="2" t="s">
        <v>39</v>
      </c>
      <c r="H1264" s="2" t="s">
        <v>79</v>
      </c>
      <c r="I1264" s="2" t="s">
        <v>217</v>
      </c>
      <c r="J1264" s="2" t="s">
        <v>218</v>
      </c>
      <c r="K1264" s="2" t="s">
        <v>54</v>
      </c>
      <c r="L1264" s="10">
        <v>42282.0</v>
      </c>
      <c r="M1264" s="2" t="s">
        <v>34</v>
      </c>
      <c r="N1264" s="11">
        <v>0.0</v>
      </c>
      <c r="O1264" s="12">
        <v>2.0</v>
      </c>
      <c r="P1264" s="13">
        <v>0.29</v>
      </c>
      <c r="Q1264" s="13">
        <v>6.0</v>
      </c>
      <c r="R1264" s="13">
        <f t="shared" si="1"/>
        <v>6</v>
      </c>
      <c r="S1264" s="14">
        <f t="shared" si="2"/>
        <v>2</v>
      </c>
      <c r="T1264" s="14">
        <f t="shared" si="3"/>
        <v>0.3333333333</v>
      </c>
      <c r="U1264" s="15" t="str">
        <f>vlookup(F1264,'Sub categories'!$A:$C,3,False)</f>
        <v>Art</v>
      </c>
      <c r="V1264" s="16">
        <f t="shared" si="4"/>
        <v>1</v>
      </c>
      <c r="W1264" s="17">
        <f t="array" ref="W1264">INDEX(shipping_prices!$C$1:$F2491,MATCH(I1264,shipping_prices!$A$1:$A2491,0),MATCH(M1264,shipping_prices!$C$1:$F$1,0))</f>
        <v>12.51</v>
      </c>
      <c r="X1264" s="15" t="str">
        <f t="shared" si="5"/>
        <v>Jack O'BriantRichmondKentucky</v>
      </c>
      <c r="Y1264" s="15" t="str">
        <f t="shared" si="6"/>
        <v>Low</v>
      </c>
    </row>
    <row r="1265" hidden="1">
      <c r="A1265" s="1">
        <v>42282.0</v>
      </c>
      <c r="B1265" s="2" t="s">
        <v>2413</v>
      </c>
      <c r="C1265" s="2">
        <v>2.0</v>
      </c>
      <c r="D1265" s="2" t="s">
        <v>505</v>
      </c>
      <c r="E1265" s="2" t="s">
        <v>37</v>
      </c>
      <c r="F1265" s="2" t="s">
        <v>2414</v>
      </c>
      <c r="G1265" s="2" t="s">
        <v>39</v>
      </c>
      <c r="H1265" s="2" t="s">
        <v>79</v>
      </c>
      <c r="I1265" s="2" t="s">
        <v>217</v>
      </c>
      <c r="J1265" s="2" t="s">
        <v>218</v>
      </c>
      <c r="K1265" s="2" t="s">
        <v>54</v>
      </c>
      <c r="L1265" s="10">
        <v>42282.0</v>
      </c>
      <c r="M1265" s="2" t="s">
        <v>34</v>
      </c>
      <c r="N1265" s="11">
        <v>0.0</v>
      </c>
      <c r="O1265" s="12">
        <v>19.0</v>
      </c>
      <c r="P1265" s="13">
        <v>0.28</v>
      </c>
      <c r="Q1265" s="13">
        <v>70.0</v>
      </c>
      <c r="R1265" s="13">
        <f t="shared" si="1"/>
        <v>70</v>
      </c>
      <c r="S1265" s="14">
        <f t="shared" si="2"/>
        <v>35</v>
      </c>
      <c r="T1265" s="14">
        <f t="shared" si="3"/>
        <v>0.2714285714</v>
      </c>
      <c r="U1265" s="15" t="str">
        <f>vlookup(F1265,'Sub categories'!$A:$C,3,False)</f>
        <v>Storage</v>
      </c>
      <c r="V1265" s="16">
        <f t="shared" si="4"/>
        <v>0</v>
      </c>
      <c r="W1265" s="17">
        <f t="array" ref="W1265">INDEX(shipping_prices!$C$1:$F2492,MATCH(I1265,shipping_prices!$A$1:$A2492,0),MATCH(M1265,shipping_prices!$C$1:$F$1,0))</f>
        <v>12.51</v>
      </c>
      <c r="X1265" s="15" t="str">
        <f t="shared" si="5"/>
        <v>Jack O'BriantRichmondKentucky</v>
      </c>
      <c r="Y1265" s="15" t="str">
        <f t="shared" si="6"/>
        <v>Low</v>
      </c>
    </row>
    <row r="1266" hidden="1">
      <c r="A1266" s="1">
        <v>42282.0</v>
      </c>
      <c r="B1266" s="2" t="s">
        <v>2415</v>
      </c>
      <c r="C1266" s="2">
        <v>2.0</v>
      </c>
      <c r="D1266" s="2" t="s">
        <v>1123</v>
      </c>
      <c r="E1266" s="2" t="s">
        <v>49</v>
      </c>
      <c r="F1266" s="2" t="s">
        <v>2416</v>
      </c>
      <c r="G1266" s="2" t="s">
        <v>39</v>
      </c>
      <c r="H1266" s="2" t="s">
        <v>51</v>
      </c>
      <c r="I1266" s="2" t="s">
        <v>140</v>
      </c>
      <c r="J1266" s="2" t="s">
        <v>141</v>
      </c>
      <c r="K1266" s="2" t="s">
        <v>77</v>
      </c>
      <c r="L1266" s="10">
        <v>42285.0</v>
      </c>
      <c r="M1266" s="2" t="s">
        <v>142</v>
      </c>
      <c r="N1266" s="11">
        <v>0.2</v>
      </c>
      <c r="O1266" s="12">
        <v>3.0</v>
      </c>
      <c r="P1266" s="13">
        <v>0.31</v>
      </c>
      <c r="Q1266" s="13">
        <v>8.0</v>
      </c>
      <c r="R1266" s="13">
        <f t="shared" si="1"/>
        <v>10</v>
      </c>
      <c r="S1266" s="14">
        <f t="shared" si="2"/>
        <v>5</v>
      </c>
      <c r="T1266" s="14">
        <f t="shared" si="3"/>
        <v>0.375</v>
      </c>
      <c r="U1266" s="15" t="str">
        <f>vlookup(F1266,'Sub categories'!$A:$C,3,False)</f>
        <v>Paper</v>
      </c>
      <c r="V1266" s="16">
        <f t="shared" si="4"/>
        <v>3</v>
      </c>
      <c r="W1266" s="17">
        <f t="array" ref="W1266">INDEX(shipping_prices!$C$1:$F2493,MATCH(I1266,shipping_prices!$A$1:$A2493,0),MATCH(M1266,shipping_prices!$C$1:$F$1,0))</f>
        <v>15.15</v>
      </c>
      <c r="X1266" s="15" t="str">
        <f t="shared" si="5"/>
        <v>Rick BensleyChicagoIllinois</v>
      </c>
      <c r="Y1266" s="15" t="str">
        <f t="shared" si="6"/>
        <v>Low</v>
      </c>
    </row>
    <row r="1267" hidden="1">
      <c r="A1267" s="1">
        <v>42283.0</v>
      </c>
      <c r="B1267" s="2" t="s">
        <v>2415</v>
      </c>
      <c r="C1267" s="2">
        <v>2.0</v>
      </c>
      <c r="D1267" s="2" t="s">
        <v>1123</v>
      </c>
      <c r="E1267" s="2" t="s">
        <v>49</v>
      </c>
      <c r="F1267" s="2" t="s">
        <v>2203</v>
      </c>
      <c r="G1267" s="2" t="s">
        <v>29</v>
      </c>
      <c r="H1267" s="2" t="s">
        <v>1071</v>
      </c>
      <c r="I1267" s="2" t="s">
        <v>140</v>
      </c>
      <c r="J1267" s="2" t="s">
        <v>141</v>
      </c>
      <c r="K1267" s="2" t="s">
        <v>77</v>
      </c>
      <c r="L1267" s="10">
        <v>42285.0</v>
      </c>
      <c r="M1267" s="2" t="s">
        <v>142</v>
      </c>
      <c r="N1267" s="11">
        <v>0.3</v>
      </c>
      <c r="O1267" s="12">
        <v>156.0</v>
      </c>
      <c r="P1267" s="13">
        <v>0.27</v>
      </c>
      <c r="Q1267" s="13">
        <v>575.0</v>
      </c>
      <c r="R1267" s="13">
        <f t="shared" si="1"/>
        <v>821.4285714</v>
      </c>
      <c r="S1267" s="14">
        <f t="shared" si="2"/>
        <v>410.7142857</v>
      </c>
      <c r="T1267" s="14">
        <f t="shared" si="3"/>
        <v>0.2713043478</v>
      </c>
      <c r="U1267" s="15" t="str">
        <f>vlookup(F1267,'Sub categories'!$A:$C,3,False)</f>
        <v>Machines</v>
      </c>
      <c r="V1267" s="16">
        <f t="shared" si="4"/>
        <v>2</v>
      </c>
      <c r="W1267" s="17">
        <f t="array" ref="W1267">INDEX(shipping_prices!$C$1:$F2494,MATCH(I1267,shipping_prices!$A$1:$A2494,0),MATCH(M1267,shipping_prices!$C$1:$F$1,0))</f>
        <v>15.15</v>
      </c>
      <c r="X1267" s="15" t="str">
        <f t="shared" si="5"/>
        <v>Rick BensleyChicagoIllinois</v>
      </c>
      <c r="Y1267" s="15" t="str">
        <f t="shared" si="6"/>
        <v>High</v>
      </c>
    </row>
    <row r="1268" hidden="1">
      <c r="A1268" s="1">
        <v>42283.0</v>
      </c>
      <c r="B1268" s="2" t="s">
        <v>2417</v>
      </c>
      <c r="C1268" s="2">
        <v>3.0</v>
      </c>
      <c r="D1268" s="2" t="s">
        <v>1342</v>
      </c>
      <c r="E1268" s="2" t="s">
        <v>37</v>
      </c>
      <c r="F1268" s="2" t="s">
        <v>215</v>
      </c>
      <c r="G1268" s="2" t="s">
        <v>39</v>
      </c>
      <c r="H1268" s="2" t="s">
        <v>216</v>
      </c>
      <c r="I1268" s="2" t="s">
        <v>2418</v>
      </c>
      <c r="J1268" s="2" t="s">
        <v>614</v>
      </c>
      <c r="K1268" s="2" t="s">
        <v>54</v>
      </c>
      <c r="L1268" s="10">
        <v>42295.0</v>
      </c>
      <c r="M1268" s="2" t="s">
        <v>34</v>
      </c>
      <c r="N1268" s="11">
        <v>0.2</v>
      </c>
      <c r="O1268" s="12">
        <v>0.0</v>
      </c>
      <c r="P1268" s="13">
        <v>0.09</v>
      </c>
      <c r="Q1268" s="13">
        <v>4.0</v>
      </c>
      <c r="R1268" s="13">
        <f t="shared" si="1"/>
        <v>5</v>
      </c>
      <c r="S1268" s="14">
        <f t="shared" si="2"/>
        <v>1.666666667</v>
      </c>
      <c r="T1268" s="14">
        <f t="shared" si="3"/>
        <v>0</v>
      </c>
      <c r="U1268" s="15" t="str">
        <f>vlookup(F1268,'Sub categories'!$A:$C,3,False)</f>
        <v>Art</v>
      </c>
      <c r="V1268" s="16">
        <f t="shared" si="4"/>
        <v>12</v>
      </c>
      <c r="W1268" s="17">
        <f t="array" ref="W1268">INDEX(shipping_prices!$C$1:$F2495,MATCH(I1268,shipping_prices!$A$1:$A2495,0),MATCH(M1268,shipping_prices!$C$1:$F$1,0))</f>
        <v>11.41</v>
      </c>
      <c r="X1268" s="15" t="str">
        <f t="shared" si="5"/>
        <v>David WienerKnoxvilleTennessee</v>
      </c>
      <c r="Y1268" s="15" t="str">
        <f t="shared" si="6"/>
        <v>loss</v>
      </c>
    </row>
    <row r="1269" hidden="1">
      <c r="A1269" s="1">
        <v>42283.0</v>
      </c>
      <c r="B1269" s="2" t="s">
        <v>2419</v>
      </c>
      <c r="C1269" s="2">
        <v>2.0</v>
      </c>
      <c r="D1269" s="2" t="s">
        <v>2420</v>
      </c>
      <c r="E1269" s="2" t="s">
        <v>27</v>
      </c>
      <c r="F1269" s="2" t="s">
        <v>2350</v>
      </c>
      <c r="G1269" s="2" t="s">
        <v>39</v>
      </c>
      <c r="H1269" s="2" t="s">
        <v>1125</v>
      </c>
      <c r="I1269" s="2" t="s">
        <v>842</v>
      </c>
      <c r="J1269" s="2" t="s">
        <v>76</v>
      </c>
      <c r="K1269" s="2" t="s">
        <v>77</v>
      </c>
      <c r="L1269" s="10">
        <v>42290.0</v>
      </c>
      <c r="M1269" s="2" t="s">
        <v>34</v>
      </c>
      <c r="N1269" s="11">
        <v>0.2</v>
      </c>
      <c r="O1269" s="12">
        <v>-3.0</v>
      </c>
      <c r="P1269" s="13">
        <v>-0.2</v>
      </c>
      <c r="Q1269" s="13">
        <v>13.0</v>
      </c>
      <c r="R1269" s="13">
        <f t="shared" si="1"/>
        <v>16.25</v>
      </c>
      <c r="S1269" s="14">
        <f t="shared" si="2"/>
        <v>8.125</v>
      </c>
      <c r="T1269" s="14">
        <f t="shared" si="3"/>
        <v>-0.2307692308</v>
      </c>
      <c r="U1269" s="15" t="str">
        <f>vlookup(F1269,'Sub categories'!$A:$C,3,False)</f>
        <v>Storage</v>
      </c>
      <c r="V1269" s="16">
        <f t="shared" si="4"/>
        <v>7</v>
      </c>
      <c r="W1269" s="17">
        <f t="array" ref="W1269">INDEX(shipping_prices!$C$1:$F2496,MATCH(I1269,shipping_prices!$A$1:$A2496,0),MATCH(M1269,shipping_prices!$C$1:$F$1,0))</f>
        <v>5.39</v>
      </c>
      <c r="X1269" s="15" t="str">
        <f t="shared" si="5"/>
        <v>Aaron BergmanArlingtonTexas</v>
      </c>
      <c r="Y1269" s="15" t="str">
        <f t="shared" si="6"/>
        <v>loss</v>
      </c>
    </row>
    <row r="1270" hidden="1">
      <c r="A1270" s="1">
        <v>42283.0</v>
      </c>
      <c r="B1270" s="2" t="s">
        <v>2421</v>
      </c>
      <c r="C1270" s="2">
        <v>4.0</v>
      </c>
      <c r="D1270" s="2" t="s">
        <v>1345</v>
      </c>
      <c r="E1270" s="2" t="s">
        <v>37</v>
      </c>
      <c r="F1270" s="2" t="s">
        <v>2422</v>
      </c>
      <c r="G1270" s="2" t="s">
        <v>39</v>
      </c>
      <c r="H1270" s="2" t="s">
        <v>51</v>
      </c>
      <c r="I1270" s="2" t="s">
        <v>2161</v>
      </c>
      <c r="J1270" s="2" t="s">
        <v>749</v>
      </c>
      <c r="K1270" s="2" t="s">
        <v>54</v>
      </c>
      <c r="L1270" s="10">
        <v>42289.0</v>
      </c>
      <c r="M1270" s="2" t="s">
        <v>34</v>
      </c>
      <c r="N1270" s="11">
        <v>0.0</v>
      </c>
      <c r="O1270" s="12">
        <v>12.0</v>
      </c>
      <c r="P1270" s="13">
        <v>0.49</v>
      </c>
      <c r="Q1270" s="13">
        <v>24.0</v>
      </c>
      <c r="R1270" s="13">
        <f t="shared" si="1"/>
        <v>24</v>
      </c>
      <c r="S1270" s="14">
        <f t="shared" si="2"/>
        <v>6</v>
      </c>
      <c r="T1270" s="14">
        <f t="shared" si="3"/>
        <v>0.5</v>
      </c>
      <c r="U1270" s="15" t="str">
        <f>vlookup(F1270,'Sub categories'!$A:$C,3,False)</f>
        <v>Paper</v>
      </c>
      <c r="V1270" s="16">
        <f t="shared" si="4"/>
        <v>6</v>
      </c>
      <c r="W1270" s="17">
        <f t="array" ref="W1270">INDEX(shipping_prices!$C$1:$F2497,MATCH(I1270,shipping_prices!$A$1:$A2497,0),MATCH(M1270,shipping_prices!$C$1:$F$1,0))</f>
        <v>6.61</v>
      </c>
      <c r="X1270" s="15" t="str">
        <f t="shared" si="5"/>
        <v>Tamara ChandDecaturAlabama</v>
      </c>
      <c r="Y1270" s="15" t="str">
        <f t="shared" si="6"/>
        <v>Low</v>
      </c>
    </row>
    <row r="1271" hidden="1">
      <c r="A1271" s="1">
        <v>42284.0</v>
      </c>
      <c r="B1271" s="2" t="s">
        <v>2421</v>
      </c>
      <c r="C1271" s="2">
        <v>5.0</v>
      </c>
      <c r="D1271" s="2" t="s">
        <v>1345</v>
      </c>
      <c r="E1271" s="2" t="s">
        <v>37</v>
      </c>
      <c r="F1271" s="2" t="s">
        <v>2423</v>
      </c>
      <c r="G1271" s="2" t="s">
        <v>29</v>
      </c>
      <c r="H1271" s="2" t="s">
        <v>689</v>
      </c>
      <c r="I1271" s="2" t="s">
        <v>2161</v>
      </c>
      <c r="J1271" s="2" t="s">
        <v>749</v>
      </c>
      <c r="K1271" s="2" t="s">
        <v>54</v>
      </c>
      <c r="L1271" s="10">
        <v>42289.0</v>
      </c>
      <c r="M1271" s="2" t="s">
        <v>34</v>
      </c>
      <c r="N1271" s="11">
        <v>0.0</v>
      </c>
      <c r="O1271" s="12">
        <v>184.0</v>
      </c>
      <c r="P1271" s="13">
        <v>0.37</v>
      </c>
      <c r="Q1271" s="13">
        <v>498.0</v>
      </c>
      <c r="R1271" s="13">
        <f t="shared" si="1"/>
        <v>498</v>
      </c>
      <c r="S1271" s="14">
        <f t="shared" si="2"/>
        <v>99.6</v>
      </c>
      <c r="T1271" s="14">
        <f t="shared" si="3"/>
        <v>0.3694779116</v>
      </c>
      <c r="U1271" s="15" t="str">
        <f>vlookup(F1271,'Sub categories'!$A:$C,3,False)</f>
        <v>Accessories</v>
      </c>
      <c r="V1271" s="16">
        <f t="shared" si="4"/>
        <v>5</v>
      </c>
      <c r="W1271" s="17">
        <f t="array" ref="W1271">INDEX(shipping_prices!$C$1:$F2498,MATCH(I1271,shipping_prices!$A$1:$A2498,0),MATCH(M1271,shipping_prices!$C$1:$F$1,0))</f>
        <v>6.61</v>
      </c>
      <c r="X1271" s="15" t="str">
        <f t="shared" si="5"/>
        <v>Tamara ChandDecaturAlabama</v>
      </c>
      <c r="Y1271" s="15" t="str">
        <f t="shared" si="6"/>
        <v>High</v>
      </c>
    </row>
    <row r="1272" hidden="1">
      <c r="A1272" s="1">
        <v>42284.0</v>
      </c>
      <c r="B1272" s="2" t="s">
        <v>2424</v>
      </c>
      <c r="C1272" s="2">
        <v>5.0</v>
      </c>
      <c r="D1272" s="2" t="s">
        <v>1804</v>
      </c>
      <c r="E1272" s="2" t="s">
        <v>37</v>
      </c>
      <c r="F1272" s="2" t="s">
        <v>2425</v>
      </c>
      <c r="G1272" s="2" t="s">
        <v>39</v>
      </c>
      <c r="H1272" s="2" t="s">
        <v>581</v>
      </c>
      <c r="I1272" s="2" t="s">
        <v>158</v>
      </c>
      <c r="J1272" s="2" t="s">
        <v>159</v>
      </c>
      <c r="K1272" s="2" t="s">
        <v>43</v>
      </c>
      <c r="L1272" s="10">
        <v>42285.0</v>
      </c>
      <c r="M1272" s="2" t="s">
        <v>90</v>
      </c>
      <c r="N1272" s="11">
        <v>0.2</v>
      </c>
      <c r="O1272" s="12">
        <v>7.0</v>
      </c>
      <c r="P1272" s="13">
        <v>0.35</v>
      </c>
      <c r="Q1272" s="13">
        <v>20.0</v>
      </c>
      <c r="R1272" s="13">
        <f t="shared" si="1"/>
        <v>25</v>
      </c>
      <c r="S1272" s="14">
        <f t="shared" si="2"/>
        <v>5</v>
      </c>
      <c r="T1272" s="14">
        <f t="shared" si="3"/>
        <v>0.35</v>
      </c>
      <c r="U1272" s="15" t="str">
        <f>vlookup(F1272,'Sub categories'!$A:$C,3,False)</f>
        <v>Binders</v>
      </c>
      <c r="V1272" s="16">
        <f t="shared" si="4"/>
        <v>1</v>
      </c>
      <c r="W1272" s="17">
        <f t="array" ref="W1272">INDEX(shipping_prices!$C$1:$F2499,MATCH(I1272,shipping_prices!$A$1:$A2499,0),MATCH(M1272,shipping_prices!$C$1:$F$1,0))</f>
        <v>3.06</v>
      </c>
      <c r="X1272" s="15" t="str">
        <f t="shared" si="5"/>
        <v>Dorris liebeSeattleWashington</v>
      </c>
      <c r="Y1272" s="15" t="str">
        <f t="shared" si="6"/>
        <v>Low</v>
      </c>
    </row>
    <row r="1273" hidden="1">
      <c r="A1273" s="1">
        <v>42285.0</v>
      </c>
      <c r="B1273" s="2" t="s">
        <v>2426</v>
      </c>
      <c r="C1273" s="2">
        <v>5.0</v>
      </c>
      <c r="D1273" s="2" t="s">
        <v>2427</v>
      </c>
      <c r="E1273" s="2" t="s">
        <v>27</v>
      </c>
      <c r="F1273" s="2" t="s">
        <v>2428</v>
      </c>
      <c r="G1273" s="2" t="s">
        <v>39</v>
      </c>
      <c r="H1273" s="2" t="s">
        <v>193</v>
      </c>
      <c r="I1273" s="2" t="s">
        <v>2429</v>
      </c>
      <c r="J1273" s="2" t="s">
        <v>42</v>
      </c>
      <c r="K1273" s="2" t="s">
        <v>43</v>
      </c>
      <c r="L1273" s="10">
        <v>42296.0</v>
      </c>
      <c r="M1273" s="2" t="s">
        <v>34</v>
      </c>
      <c r="N1273" s="11">
        <v>0.0</v>
      </c>
      <c r="O1273" s="12">
        <v>7.0</v>
      </c>
      <c r="P1273" s="13">
        <v>0.47</v>
      </c>
      <c r="Q1273" s="13">
        <v>14.0</v>
      </c>
      <c r="R1273" s="13">
        <f t="shared" si="1"/>
        <v>14</v>
      </c>
      <c r="S1273" s="14">
        <f t="shared" si="2"/>
        <v>2.8</v>
      </c>
      <c r="T1273" s="14">
        <f t="shared" si="3"/>
        <v>0.5</v>
      </c>
      <c r="U1273" s="15" t="str">
        <f>vlookup(F1273,'Sub categories'!$A:$C,3,False)</f>
        <v>Labels</v>
      </c>
      <c r="V1273" s="16">
        <f t="shared" si="4"/>
        <v>11</v>
      </c>
      <c r="W1273" s="17">
        <f t="array" ref="W1273">INDEX(shipping_prices!$C$1:$F2500,MATCH(I1273,shipping_prices!$A$1:$A2500,0),MATCH(M1273,shipping_prices!$C$1:$F$1,0))</f>
        <v>9.9</v>
      </c>
      <c r="X1273" s="15" t="str">
        <f t="shared" si="5"/>
        <v>David FlashingVallejoCalifornia</v>
      </c>
      <c r="Y1273" s="15" t="str">
        <f t="shared" si="6"/>
        <v>Low</v>
      </c>
    </row>
    <row r="1274" hidden="1">
      <c r="A1274" s="1">
        <v>42285.0</v>
      </c>
      <c r="B1274" s="2" t="s">
        <v>2426</v>
      </c>
      <c r="C1274" s="2">
        <v>2.0</v>
      </c>
      <c r="D1274" s="2" t="s">
        <v>2427</v>
      </c>
      <c r="E1274" s="2" t="s">
        <v>27</v>
      </c>
      <c r="F1274" s="2" t="s">
        <v>2238</v>
      </c>
      <c r="G1274" s="2" t="s">
        <v>39</v>
      </c>
      <c r="H1274" s="2" t="s">
        <v>182</v>
      </c>
      <c r="I1274" s="2" t="s">
        <v>2429</v>
      </c>
      <c r="J1274" s="2" t="s">
        <v>42</v>
      </c>
      <c r="K1274" s="2" t="s">
        <v>43</v>
      </c>
      <c r="L1274" s="10">
        <v>42296.0</v>
      </c>
      <c r="M1274" s="2" t="s">
        <v>34</v>
      </c>
      <c r="N1274" s="11">
        <v>0.2</v>
      </c>
      <c r="O1274" s="12">
        <v>31.0</v>
      </c>
      <c r="P1274" s="13">
        <v>0.33</v>
      </c>
      <c r="Q1274" s="13">
        <v>96.0</v>
      </c>
      <c r="R1274" s="13">
        <f t="shared" si="1"/>
        <v>120</v>
      </c>
      <c r="S1274" s="14">
        <f t="shared" si="2"/>
        <v>60</v>
      </c>
      <c r="T1274" s="14">
        <f t="shared" si="3"/>
        <v>0.3229166667</v>
      </c>
      <c r="U1274" s="15" t="str">
        <f>vlookup(F1274,'Sub categories'!$A:$C,3,False)</f>
        <v>Binders</v>
      </c>
      <c r="V1274" s="16">
        <f t="shared" si="4"/>
        <v>11</v>
      </c>
      <c r="W1274" s="17">
        <f t="array" ref="W1274">INDEX(shipping_prices!$C$1:$F2501,MATCH(I1274,shipping_prices!$A$1:$A2501,0),MATCH(M1274,shipping_prices!$C$1:$F$1,0))</f>
        <v>9.9</v>
      </c>
      <c r="X1274" s="15" t="str">
        <f t="shared" si="5"/>
        <v>David FlashingVallejoCalifornia</v>
      </c>
      <c r="Y1274" s="15" t="str">
        <f t="shared" si="6"/>
        <v>Low</v>
      </c>
    </row>
    <row r="1275" hidden="1">
      <c r="A1275" s="1">
        <v>42286.0</v>
      </c>
      <c r="B1275" s="2" t="s">
        <v>2430</v>
      </c>
      <c r="C1275" s="2">
        <v>4.0</v>
      </c>
      <c r="D1275" s="2" t="s">
        <v>2431</v>
      </c>
      <c r="E1275" s="2" t="s">
        <v>49</v>
      </c>
      <c r="F1275" s="2" t="s">
        <v>73</v>
      </c>
      <c r="G1275" s="2" t="s">
        <v>39</v>
      </c>
      <c r="H1275" s="2" t="s">
        <v>74</v>
      </c>
      <c r="I1275" s="2" t="s">
        <v>169</v>
      </c>
      <c r="J1275" s="2" t="s">
        <v>42</v>
      </c>
      <c r="K1275" s="2" t="s">
        <v>43</v>
      </c>
      <c r="L1275" s="10">
        <v>42286.0</v>
      </c>
      <c r="M1275" s="2" t="s">
        <v>469</v>
      </c>
      <c r="N1275" s="11">
        <v>0.0</v>
      </c>
      <c r="O1275" s="12">
        <v>3.0</v>
      </c>
      <c r="P1275" s="13">
        <v>0.5</v>
      </c>
      <c r="Q1275" s="13">
        <v>7.0</v>
      </c>
      <c r="R1275" s="13">
        <f t="shared" si="1"/>
        <v>7</v>
      </c>
      <c r="S1275" s="14">
        <f t="shared" si="2"/>
        <v>1.75</v>
      </c>
      <c r="T1275" s="14">
        <f t="shared" si="3"/>
        <v>0.4285714286</v>
      </c>
      <c r="U1275" s="15" t="str">
        <f>vlookup(F1275,'Sub categories'!$A:$C,3,False)</f>
        <v>Art</v>
      </c>
      <c r="V1275" s="16">
        <f t="shared" si="4"/>
        <v>0</v>
      </c>
      <c r="W1275" s="17">
        <f t="array" ref="W1275">INDEX(shipping_prices!$C$1:$F2502,MATCH(I1275,shipping_prices!$A$1:$A2502,0),MATCH(M1275,shipping_prices!$C$1:$F$1,0))</f>
        <v>49.22</v>
      </c>
      <c r="X1275" s="15" t="str">
        <f t="shared" si="5"/>
        <v>Tracy CollinsLos AngelesCalifornia</v>
      </c>
      <c r="Y1275" s="15" t="str">
        <f t="shared" si="6"/>
        <v>Low</v>
      </c>
    </row>
    <row r="1276" hidden="1">
      <c r="A1276" s="1">
        <v>42286.0</v>
      </c>
      <c r="B1276" s="2" t="s">
        <v>2432</v>
      </c>
      <c r="C1276" s="2">
        <v>2.0</v>
      </c>
      <c r="D1276" s="2" t="s">
        <v>126</v>
      </c>
      <c r="E1276" s="2" t="s">
        <v>37</v>
      </c>
      <c r="F1276" s="2" t="s">
        <v>2433</v>
      </c>
      <c r="G1276" s="2" t="s">
        <v>39</v>
      </c>
      <c r="H1276" s="2" t="s">
        <v>193</v>
      </c>
      <c r="I1276" s="2" t="s">
        <v>169</v>
      </c>
      <c r="J1276" s="2" t="s">
        <v>42</v>
      </c>
      <c r="K1276" s="2" t="s">
        <v>43</v>
      </c>
      <c r="L1276" s="10">
        <v>42292.0</v>
      </c>
      <c r="M1276" s="2" t="s">
        <v>90</v>
      </c>
      <c r="N1276" s="11">
        <v>0.2</v>
      </c>
      <c r="O1276" s="12">
        <v>24.0</v>
      </c>
      <c r="P1276" s="13">
        <v>0.36</v>
      </c>
      <c r="Q1276" s="13">
        <v>66.0</v>
      </c>
      <c r="R1276" s="13">
        <f t="shared" si="1"/>
        <v>82.5</v>
      </c>
      <c r="S1276" s="14">
        <f t="shared" si="2"/>
        <v>41.25</v>
      </c>
      <c r="T1276" s="14">
        <f t="shared" si="3"/>
        <v>0.3636363636</v>
      </c>
      <c r="U1276" s="15" t="str">
        <f>vlookup(F1276,'Sub categories'!$A:$C,3,False)</f>
        <v>Binders</v>
      </c>
      <c r="V1276" s="16">
        <f t="shared" si="4"/>
        <v>6</v>
      </c>
      <c r="W1276" s="17">
        <f t="array" ref="W1276">INDEX(shipping_prices!$C$1:$F2503,MATCH(I1276,shipping_prices!$A$1:$A2503,0),MATCH(M1276,shipping_prices!$C$1:$F$1,0))</f>
        <v>6.7</v>
      </c>
      <c r="X1276" s="15" t="str">
        <f t="shared" si="5"/>
        <v>Frank HawleyLos AngelesCalifornia</v>
      </c>
      <c r="Y1276" s="15" t="str">
        <f t="shared" si="6"/>
        <v>Low</v>
      </c>
    </row>
    <row r="1277" hidden="1">
      <c r="A1277" s="1">
        <v>42286.0</v>
      </c>
      <c r="B1277" s="2" t="s">
        <v>2432</v>
      </c>
      <c r="C1277" s="2">
        <v>3.0</v>
      </c>
      <c r="D1277" s="2" t="s">
        <v>126</v>
      </c>
      <c r="E1277" s="2" t="s">
        <v>37</v>
      </c>
      <c r="F1277" s="2" t="s">
        <v>837</v>
      </c>
      <c r="G1277" s="2" t="s">
        <v>39</v>
      </c>
      <c r="H1277" s="2" t="s">
        <v>789</v>
      </c>
      <c r="I1277" s="2" t="s">
        <v>169</v>
      </c>
      <c r="J1277" s="2" t="s">
        <v>42</v>
      </c>
      <c r="K1277" s="2" t="s">
        <v>43</v>
      </c>
      <c r="L1277" s="10">
        <v>42292.0</v>
      </c>
      <c r="M1277" s="2" t="s">
        <v>90</v>
      </c>
      <c r="N1277" s="11">
        <v>0.0</v>
      </c>
      <c r="O1277" s="12">
        <v>18.0</v>
      </c>
      <c r="P1277" s="13">
        <v>0.26</v>
      </c>
      <c r="Q1277" s="13">
        <v>71.0</v>
      </c>
      <c r="R1277" s="13">
        <f t="shared" si="1"/>
        <v>71</v>
      </c>
      <c r="S1277" s="14">
        <f t="shared" si="2"/>
        <v>23.66666667</v>
      </c>
      <c r="T1277" s="14">
        <f t="shared" si="3"/>
        <v>0.2535211268</v>
      </c>
      <c r="U1277" s="15" t="str">
        <f>vlookup(F1277,'Sub categories'!$A:$C,3,False)</f>
        <v>Art</v>
      </c>
      <c r="V1277" s="16">
        <f t="shared" si="4"/>
        <v>6</v>
      </c>
      <c r="W1277" s="17">
        <f t="array" ref="W1277">INDEX(shipping_prices!$C$1:$F2504,MATCH(I1277,shipping_prices!$A$1:$A2504,0),MATCH(M1277,shipping_prices!$C$1:$F$1,0))</f>
        <v>6.7</v>
      </c>
      <c r="X1277" s="15" t="str">
        <f t="shared" si="5"/>
        <v>Frank HawleyLos AngelesCalifornia</v>
      </c>
      <c r="Y1277" s="15" t="str">
        <f t="shared" si="6"/>
        <v>Low</v>
      </c>
    </row>
    <row r="1278" hidden="1">
      <c r="A1278" s="1">
        <v>42287.0</v>
      </c>
      <c r="B1278" s="2" t="s">
        <v>2432</v>
      </c>
      <c r="C1278" s="2">
        <v>3.0</v>
      </c>
      <c r="D1278" s="2" t="s">
        <v>126</v>
      </c>
      <c r="E1278" s="2" t="s">
        <v>37</v>
      </c>
      <c r="F1278" s="2" t="s">
        <v>882</v>
      </c>
      <c r="G1278" s="2" t="s">
        <v>29</v>
      </c>
      <c r="H1278" s="2" t="s">
        <v>883</v>
      </c>
      <c r="I1278" s="2" t="s">
        <v>169</v>
      </c>
      <c r="J1278" s="2" t="s">
        <v>42</v>
      </c>
      <c r="K1278" s="2" t="s">
        <v>43</v>
      </c>
      <c r="L1278" s="10">
        <v>42292.0</v>
      </c>
      <c r="M1278" s="2" t="s">
        <v>90</v>
      </c>
      <c r="N1278" s="11">
        <v>0.0</v>
      </c>
      <c r="O1278" s="12">
        <v>132.0</v>
      </c>
      <c r="P1278" s="13">
        <v>0.44</v>
      </c>
      <c r="Q1278" s="13">
        <v>300.0</v>
      </c>
      <c r="R1278" s="13">
        <f t="shared" si="1"/>
        <v>300</v>
      </c>
      <c r="S1278" s="14">
        <f t="shared" si="2"/>
        <v>100</v>
      </c>
      <c r="T1278" s="14">
        <f t="shared" si="3"/>
        <v>0.44</v>
      </c>
      <c r="U1278" s="15" t="str">
        <f>vlookup(F1278,'Sub categories'!$A:$C,3,False)</f>
        <v>Accessories</v>
      </c>
      <c r="V1278" s="16">
        <f t="shared" si="4"/>
        <v>5</v>
      </c>
      <c r="W1278" s="17">
        <f t="array" ref="W1278">INDEX(shipping_prices!$C$1:$F2505,MATCH(I1278,shipping_prices!$A$1:$A2505,0),MATCH(M1278,shipping_prices!$C$1:$F$1,0))</f>
        <v>6.7</v>
      </c>
      <c r="X1278" s="15" t="str">
        <f t="shared" si="5"/>
        <v>Frank HawleyLos AngelesCalifornia</v>
      </c>
      <c r="Y1278" s="15" t="str">
        <f t="shared" si="6"/>
        <v>High</v>
      </c>
    </row>
    <row r="1279">
      <c r="A1279" s="1">
        <v>42287.0</v>
      </c>
      <c r="B1279" s="2" t="s">
        <v>2434</v>
      </c>
      <c r="C1279" s="2">
        <v>7.0</v>
      </c>
      <c r="D1279" s="2" t="s">
        <v>2435</v>
      </c>
      <c r="E1279" s="2" t="s">
        <v>27</v>
      </c>
      <c r="F1279" s="2" t="s">
        <v>2436</v>
      </c>
      <c r="G1279" s="2" t="s">
        <v>45</v>
      </c>
      <c r="H1279" s="2" t="s">
        <v>130</v>
      </c>
      <c r="I1279" s="2" t="s">
        <v>1276</v>
      </c>
      <c r="J1279" s="2" t="s">
        <v>321</v>
      </c>
      <c r="K1279" s="2" t="s">
        <v>33</v>
      </c>
      <c r="L1279" s="10">
        <v>42290.0</v>
      </c>
      <c r="M1279" s="2" t="s">
        <v>34</v>
      </c>
      <c r="N1279" s="11">
        <v>0.2</v>
      </c>
      <c r="O1279" s="12">
        <v>10.0</v>
      </c>
      <c r="P1279" s="13">
        <v>0.28</v>
      </c>
      <c r="Q1279" s="13">
        <v>35.0</v>
      </c>
      <c r="R1279" s="13">
        <f t="shared" si="1"/>
        <v>43.75</v>
      </c>
      <c r="S1279" s="14">
        <f t="shared" si="2"/>
        <v>6.25</v>
      </c>
      <c r="T1279" s="14">
        <f t="shared" si="3"/>
        <v>0.2857142857</v>
      </c>
      <c r="U1279" s="15" t="str">
        <f>vlookup(F1279,'Sub categories'!$A:$C,3,False)</f>
        <v>Furnishings</v>
      </c>
      <c r="V1279" s="16">
        <f t="shared" si="4"/>
        <v>3</v>
      </c>
      <c r="W1279" s="17">
        <f t="array" ref="W1279">INDEX(shipping_prices!$C$1:$F2506,MATCH(I1279,shipping_prices!$A$1:$A2506,0),MATCH(M1279,shipping_prices!$C$1:$F$1,0))</f>
        <v>12.73</v>
      </c>
      <c r="X1279" s="15" t="str">
        <f t="shared" si="5"/>
        <v>Thea HendricksToledoOhio</v>
      </c>
      <c r="Y1279" s="15" t="str">
        <f t="shared" si="6"/>
        <v>Low</v>
      </c>
    </row>
    <row r="1280" hidden="1">
      <c r="A1280" s="1">
        <v>42287.0</v>
      </c>
      <c r="B1280" s="2" t="s">
        <v>2434</v>
      </c>
      <c r="C1280" s="2">
        <v>4.0</v>
      </c>
      <c r="D1280" s="2" t="s">
        <v>2435</v>
      </c>
      <c r="E1280" s="2" t="s">
        <v>27</v>
      </c>
      <c r="F1280" s="2" t="s">
        <v>2437</v>
      </c>
      <c r="G1280" s="2" t="s">
        <v>29</v>
      </c>
      <c r="H1280" s="2" t="s">
        <v>503</v>
      </c>
      <c r="I1280" s="2" t="s">
        <v>1276</v>
      </c>
      <c r="J1280" s="2" t="s">
        <v>321</v>
      </c>
      <c r="K1280" s="2" t="s">
        <v>33</v>
      </c>
      <c r="L1280" s="10">
        <v>42290.0</v>
      </c>
      <c r="M1280" s="2" t="s">
        <v>34</v>
      </c>
      <c r="N1280" s="11">
        <v>0.4</v>
      </c>
      <c r="O1280" s="12">
        <v>-250.0</v>
      </c>
      <c r="P1280" s="13">
        <v>-0.17</v>
      </c>
      <c r="Q1280" s="13">
        <v>1502.0</v>
      </c>
      <c r="R1280" s="13">
        <f t="shared" si="1"/>
        <v>2503.333333</v>
      </c>
      <c r="S1280" s="14">
        <f t="shared" si="2"/>
        <v>625.8333333</v>
      </c>
      <c r="T1280" s="14">
        <f t="shared" si="3"/>
        <v>-0.1664447403</v>
      </c>
      <c r="U1280" s="15" t="str">
        <f>vlookup(F1280,'Sub categories'!$A:$C,3,False)</f>
        <v>Phones</v>
      </c>
      <c r="V1280" s="16">
        <f t="shared" si="4"/>
        <v>3</v>
      </c>
      <c r="W1280" s="17">
        <f t="array" ref="W1280">INDEX(shipping_prices!$C$1:$F2507,MATCH(I1280,shipping_prices!$A$1:$A2507,0),MATCH(M1280,shipping_prices!$C$1:$F$1,0))</f>
        <v>12.73</v>
      </c>
      <c r="X1280" s="15" t="str">
        <f t="shared" si="5"/>
        <v>Thea HendricksToledoOhio</v>
      </c>
      <c r="Y1280" s="15" t="str">
        <f t="shared" si="6"/>
        <v>loss</v>
      </c>
    </row>
    <row r="1281" hidden="1">
      <c r="A1281" s="1">
        <v>42287.0</v>
      </c>
      <c r="B1281" s="2" t="s">
        <v>2438</v>
      </c>
      <c r="C1281" s="2">
        <v>2.0</v>
      </c>
      <c r="D1281" s="2" t="s">
        <v>1630</v>
      </c>
      <c r="E1281" s="2" t="s">
        <v>37</v>
      </c>
      <c r="F1281" s="2" t="s">
        <v>2439</v>
      </c>
      <c r="G1281" s="2" t="s">
        <v>39</v>
      </c>
      <c r="H1281" s="2" t="s">
        <v>62</v>
      </c>
      <c r="I1281" s="2" t="s">
        <v>2028</v>
      </c>
      <c r="J1281" s="2" t="s">
        <v>53</v>
      </c>
      <c r="K1281" s="2" t="s">
        <v>54</v>
      </c>
      <c r="L1281" s="10">
        <v>42298.0</v>
      </c>
      <c r="M1281" s="2" t="s">
        <v>90</v>
      </c>
      <c r="N1281" s="11">
        <v>0.2</v>
      </c>
      <c r="O1281" s="12">
        <v>1.0</v>
      </c>
      <c r="P1281" s="13">
        <v>0.34</v>
      </c>
      <c r="Q1281" s="13">
        <v>2.0</v>
      </c>
      <c r="R1281" s="13">
        <f t="shared" si="1"/>
        <v>2.5</v>
      </c>
      <c r="S1281" s="14">
        <f t="shared" si="2"/>
        <v>1.25</v>
      </c>
      <c r="T1281" s="14">
        <f t="shared" si="3"/>
        <v>0.5</v>
      </c>
      <c r="U1281" s="15" t="str">
        <f>vlookup(F1281,'Sub categories'!$A:$C,3,False)</f>
        <v>Fasteners</v>
      </c>
      <c r="V1281" s="16">
        <f t="shared" si="4"/>
        <v>11</v>
      </c>
      <c r="W1281" s="17">
        <f t="array" ref="W1281">INDEX(shipping_prices!$C$1:$F2508,MATCH(I1281,shipping_prices!$A$1:$A2508,0),MATCH(M1281,shipping_prices!$C$1:$F$1,0))</f>
        <v>2.76</v>
      </c>
      <c r="X1281" s="15" t="str">
        <f t="shared" si="5"/>
        <v>Ken BlackHialeahFlorida</v>
      </c>
      <c r="Y1281" s="15" t="str">
        <f t="shared" si="6"/>
        <v>Low</v>
      </c>
    </row>
    <row r="1282">
      <c r="A1282" s="1">
        <v>42287.0</v>
      </c>
      <c r="B1282" s="2" t="s">
        <v>2438</v>
      </c>
      <c r="C1282" s="2">
        <v>9.0</v>
      </c>
      <c r="D1282" s="2" t="s">
        <v>1630</v>
      </c>
      <c r="E1282" s="2" t="s">
        <v>37</v>
      </c>
      <c r="F1282" s="2" t="s">
        <v>476</v>
      </c>
      <c r="G1282" s="2" t="s">
        <v>45</v>
      </c>
      <c r="H1282" s="2" t="s">
        <v>46</v>
      </c>
      <c r="I1282" s="2" t="s">
        <v>2028</v>
      </c>
      <c r="J1282" s="2" t="s">
        <v>53</v>
      </c>
      <c r="K1282" s="2" t="s">
        <v>54</v>
      </c>
      <c r="L1282" s="10">
        <v>42298.0</v>
      </c>
      <c r="M1282" s="2" t="s">
        <v>90</v>
      </c>
      <c r="N1282" s="11">
        <v>0.2</v>
      </c>
      <c r="O1282" s="12">
        <v>101.0</v>
      </c>
      <c r="P1282" s="13">
        <v>0.1</v>
      </c>
      <c r="Q1282" s="13">
        <v>1014.0</v>
      </c>
      <c r="R1282" s="13">
        <f t="shared" si="1"/>
        <v>1267.5</v>
      </c>
      <c r="S1282" s="14">
        <f t="shared" si="2"/>
        <v>140.8333333</v>
      </c>
      <c r="T1282" s="14">
        <f t="shared" si="3"/>
        <v>0.09960552268</v>
      </c>
      <c r="U1282" s="15" t="str">
        <f>vlookup(F1282,'Sub categories'!$A:$C,3,False)</f>
        <v>Chairs</v>
      </c>
      <c r="V1282" s="16">
        <f t="shared" si="4"/>
        <v>11</v>
      </c>
      <c r="W1282" s="17">
        <f t="array" ref="W1282">INDEX(shipping_prices!$C$1:$F2509,MATCH(I1282,shipping_prices!$A$1:$A2509,0),MATCH(M1282,shipping_prices!$C$1:$F$1,0))</f>
        <v>2.76</v>
      </c>
      <c r="X1282" s="15" t="str">
        <f t="shared" si="5"/>
        <v>Ken BlackHialeahFlorida</v>
      </c>
      <c r="Y1282" s="15" t="str">
        <f t="shared" si="6"/>
        <v>High</v>
      </c>
    </row>
    <row r="1283" hidden="1">
      <c r="A1283" s="1">
        <v>42287.0</v>
      </c>
      <c r="B1283" s="2" t="s">
        <v>2440</v>
      </c>
      <c r="C1283" s="2">
        <v>3.0</v>
      </c>
      <c r="D1283" s="2" t="s">
        <v>1840</v>
      </c>
      <c r="E1283" s="2" t="s">
        <v>27</v>
      </c>
      <c r="F1283" s="2" t="s">
        <v>2441</v>
      </c>
      <c r="G1283" s="2" t="s">
        <v>39</v>
      </c>
      <c r="H1283" s="2" t="s">
        <v>146</v>
      </c>
      <c r="I1283" s="2" t="s">
        <v>2442</v>
      </c>
      <c r="J1283" s="2" t="s">
        <v>122</v>
      </c>
      <c r="K1283" s="2" t="s">
        <v>54</v>
      </c>
      <c r="L1283" s="10">
        <v>42298.0</v>
      </c>
      <c r="M1283" s="2" t="s">
        <v>142</v>
      </c>
      <c r="N1283" s="11">
        <v>0.0</v>
      </c>
      <c r="O1283" s="12">
        <v>7.0</v>
      </c>
      <c r="P1283" s="13">
        <v>0.48</v>
      </c>
      <c r="Q1283" s="13">
        <v>14.0</v>
      </c>
      <c r="R1283" s="13">
        <f t="shared" si="1"/>
        <v>14</v>
      </c>
      <c r="S1283" s="14">
        <f t="shared" si="2"/>
        <v>4.666666667</v>
      </c>
      <c r="T1283" s="14">
        <f t="shared" si="3"/>
        <v>0.5</v>
      </c>
      <c r="U1283" s="15" t="str">
        <f>vlookup(F1283,'Sub categories'!$A:$C,3,False)</f>
        <v>Binders</v>
      </c>
      <c r="V1283" s="16">
        <f t="shared" si="4"/>
        <v>11</v>
      </c>
      <c r="W1283" s="17">
        <f t="array" ref="W1283">INDEX(shipping_prices!$C$1:$F2510,MATCH(I1283,shipping_prices!$A$1:$A2510,0),MATCH(M1283,shipping_prices!$C$1:$F$1,0))</f>
        <v>16.22</v>
      </c>
      <c r="X1283" s="15" t="str">
        <f t="shared" si="5"/>
        <v>Lauren LeatherburyWoodstockGeorgia</v>
      </c>
      <c r="Y1283" s="15" t="str">
        <f t="shared" si="6"/>
        <v>Low</v>
      </c>
    </row>
    <row r="1284" hidden="1">
      <c r="A1284" s="1">
        <v>42287.0</v>
      </c>
      <c r="B1284" s="2" t="s">
        <v>2440</v>
      </c>
      <c r="C1284" s="2">
        <v>13.0</v>
      </c>
      <c r="D1284" s="2" t="s">
        <v>1840</v>
      </c>
      <c r="E1284" s="2" t="s">
        <v>27</v>
      </c>
      <c r="F1284" s="2" t="s">
        <v>1018</v>
      </c>
      <c r="G1284" s="2" t="s">
        <v>29</v>
      </c>
      <c r="H1284" s="2" t="s">
        <v>532</v>
      </c>
      <c r="I1284" s="2" t="s">
        <v>2442</v>
      </c>
      <c r="J1284" s="2" t="s">
        <v>122</v>
      </c>
      <c r="K1284" s="2" t="s">
        <v>54</v>
      </c>
      <c r="L1284" s="10">
        <v>42298.0</v>
      </c>
      <c r="M1284" s="2" t="s">
        <v>142</v>
      </c>
      <c r="N1284" s="11">
        <v>0.0</v>
      </c>
      <c r="O1284" s="12">
        <v>98.0</v>
      </c>
      <c r="P1284" s="13">
        <v>0.36</v>
      </c>
      <c r="Q1284" s="13">
        <v>273.0</v>
      </c>
      <c r="R1284" s="13">
        <f t="shared" si="1"/>
        <v>273</v>
      </c>
      <c r="S1284" s="14">
        <f t="shared" si="2"/>
        <v>21</v>
      </c>
      <c r="T1284" s="14">
        <f t="shared" si="3"/>
        <v>0.358974359</v>
      </c>
      <c r="U1284" s="15" t="str">
        <f>vlookup(F1284,'Sub categories'!$A:$C,3,False)</f>
        <v>Accessories</v>
      </c>
      <c r="V1284" s="16">
        <f t="shared" si="4"/>
        <v>11</v>
      </c>
      <c r="W1284" s="17">
        <f t="array" ref="W1284">INDEX(shipping_prices!$C$1:$F2511,MATCH(I1284,shipping_prices!$A$1:$A2511,0),MATCH(M1284,shipping_prices!$C$1:$F$1,0))</f>
        <v>16.22</v>
      </c>
      <c r="X1284" s="15" t="str">
        <f t="shared" si="5"/>
        <v>Lauren LeatherburyWoodstockGeorgia</v>
      </c>
      <c r="Y1284" s="15" t="str">
        <f t="shared" si="6"/>
        <v>High</v>
      </c>
    </row>
    <row r="1285" hidden="1">
      <c r="A1285" s="1">
        <v>42287.0</v>
      </c>
      <c r="B1285" s="2" t="s">
        <v>2443</v>
      </c>
      <c r="C1285" s="2">
        <v>2.0</v>
      </c>
      <c r="D1285" s="2" t="s">
        <v>2444</v>
      </c>
      <c r="E1285" s="2" t="s">
        <v>27</v>
      </c>
      <c r="F1285" s="2" t="s">
        <v>589</v>
      </c>
      <c r="G1285" s="2" t="s">
        <v>39</v>
      </c>
      <c r="H1285" s="2" t="s">
        <v>589</v>
      </c>
      <c r="I1285" s="2" t="s">
        <v>41</v>
      </c>
      <c r="J1285" s="2" t="s">
        <v>42</v>
      </c>
      <c r="K1285" s="2" t="s">
        <v>43</v>
      </c>
      <c r="L1285" s="10">
        <v>42291.0</v>
      </c>
      <c r="M1285" s="2" t="s">
        <v>34</v>
      </c>
      <c r="N1285" s="11">
        <v>0.0</v>
      </c>
      <c r="O1285" s="12">
        <v>7.0</v>
      </c>
      <c r="P1285" s="13">
        <v>0.47</v>
      </c>
      <c r="Q1285" s="13">
        <v>16.0</v>
      </c>
      <c r="R1285" s="13">
        <f t="shared" si="1"/>
        <v>16</v>
      </c>
      <c r="S1285" s="14">
        <f t="shared" si="2"/>
        <v>8</v>
      </c>
      <c r="T1285" s="14">
        <f t="shared" si="3"/>
        <v>0.4375</v>
      </c>
      <c r="U1285" s="15" t="str">
        <f>vlookup(F1285,'Sub categories'!$A:$C,3,False)</f>
        <v>Envelopes</v>
      </c>
      <c r="V1285" s="16">
        <f t="shared" si="4"/>
        <v>4</v>
      </c>
      <c r="W1285" s="17">
        <f t="array" ref="W1285">INDEX(shipping_prices!$C$1:$F2512,MATCH(I1285,shipping_prices!$A$1:$A2512,0),MATCH(M1285,shipping_prices!$C$1:$F$1,0))</f>
        <v>10.99</v>
      </c>
      <c r="X1285" s="15" t="str">
        <f t="shared" si="5"/>
        <v>Herbert FlentyeSan FranciscoCalifornia</v>
      </c>
      <c r="Y1285" s="15" t="str">
        <f t="shared" si="6"/>
        <v>Low</v>
      </c>
    </row>
    <row r="1286" hidden="1">
      <c r="A1286" s="1">
        <v>42287.0</v>
      </c>
      <c r="B1286" s="2" t="s">
        <v>2443</v>
      </c>
      <c r="C1286" s="2">
        <v>3.0</v>
      </c>
      <c r="D1286" s="2" t="s">
        <v>2444</v>
      </c>
      <c r="E1286" s="2" t="s">
        <v>27</v>
      </c>
      <c r="F1286" s="2" t="s">
        <v>2445</v>
      </c>
      <c r="G1286" s="2" t="s">
        <v>39</v>
      </c>
      <c r="H1286" s="2" t="s">
        <v>1647</v>
      </c>
      <c r="I1286" s="2" t="s">
        <v>41</v>
      </c>
      <c r="J1286" s="2" t="s">
        <v>42</v>
      </c>
      <c r="K1286" s="2" t="s">
        <v>43</v>
      </c>
      <c r="L1286" s="10">
        <v>42291.0</v>
      </c>
      <c r="M1286" s="2" t="s">
        <v>34</v>
      </c>
      <c r="N1286" s="11">
        <v>0.0</v>
      </c>
      <c r="O1286" s="12">
        <v>9.0</v>
      </c>
      <c r="P1286" s="13">
        <v>0.49</v>
      </c>
      <c r="Q1286" s="13">
        <v>19.0</v>
      </c>
      <c r="R1286" s="13">
        <f t="shared" si="1"/>
        <v>19</v>
      </c>
      <c r="S1286" s="14">
        <f t="shared" si="2"/>
        <v>6.333333333</v>
      </c>
      <c r="T1286" s="14">
        <f t="shared" si="3"/>
        <v>0.4736842105</v>
      </c>
      <c r="U1286" s="15" t="str">
        <f>vlookup(F1286,'Sub categories'!$A:$C,3,False)</f>
        <v>Paper</v>
      </c>
      <c r="V1286" s="16">
        <f t="shared" si="4"/>
        <v>4</v>
      </c>
      <c r="W1286" s="17">
        <f t="array" ref="W1286">INDEX(shipping_prices!$C$1:$F2513,MATCH(I1286,shipping_prices!$A$1:$A2513,0),MATCH(M1286,shipping_prices!$C$1:$F$1,0))</f>
        <v>10.99</v>
      </c>
      <c r="X1286" s="15" t="str">
        <f t="shared" si="5"/>
        <v>Herbert FlentyeSan FranciscoCalifornia</v>
      </c>
      <c r="Y1286" s="15" t="str">
        <f t="shared" si="6"/>
        <v>Low</v>
      </c>
    </row>
    <row r="1287" hidden="1">
      <c r="A1287" s="1">
        <v>42287.0</v>
      </c>
      <c r="B1287" s="2" t="s">
        <v>2443</v>
      </c>
      <c r="C1287" s="2">
        <v>9.0</v>
      </c>
      <c r="D1287" s="2" t="s">
        <v>2444</v>
      </c>
      <c r="E1287" s="2" t="s">
        <v>27</v>
      </c>
      <c r="F1287" s="2" t="s">
        <v>800</v>
      </c>
      <c r="G1287" s="2" t="s">
        <v>39</v>
      </c>
      <c r="H1287" s="2" t="s">
        <v>800</v>
      </c>
      <c r="I1287" s="2" t="s">
        <v>41</v>
      </c>
      <c r="J1287" s="2" t="s">
        <v>42</v>
      </c>
      <c r="K1287" s="2" t="s">
        <v>43</v>
      </c>
      <c r="L1287" s="10">
        <v>42291.0</v>
      </c>
      <c r="M1287" s="2" t="s">
        <v>34</v>
      </c>
      <c r="N1287" s="11">
        <v>0.0</v>
      </c>
      <c r="O1287" s="12">
        <v>17.0</v>
      </c>
      <c r="P1287" s="13">
        <v>0.45</v>
      </c>
      <c r="Q1287" s="13">
        <v>39.0</v>
      </c>
      <c r="R1287" s="13">
        <f t="shared" si="1"/>
        <v>39</v>
      </c>
      <c r="S1287" s="14">
        <f t="shared" si="2"/>
        <v>4.333333333</v>
      </c>
      <c r="T1287" s="14">
        <f t="shared" si="3"/>
        <v>0.4358974359</v>
      </c>
      <c r="U1287" s="15" t="str">
        <f>vlookup(F1287,'Sub categories'!$A:$C,3,False)</f>
        <v>Paper</v>
      </c>
      <c r="V1287" s="16">
        <f t="shared" si="4"/>
        <v>4</v>
      </c>
      <c r="W1287" s="17">
        <f t="array" ref="W1287">INDEX(shipping_prices!$C$1:$F2514,MATCH(I1287,shipping_prices!$A$1:$A2514,0),MATCH(M1287,shipping_prices!$C$1:$F$1,0))</f>
        <v>10.99</v>
      </c>
      <c r="X1287" s="15" t="str">
        <f t="shared" si="5"/>
        <v>Herbert FlentyeSan FranciscoCalifornia</v>
      </c>
      <c r="Y1287" s="15" t="str">
        <f t="shared" si="6"/>
        <v>Low</v>
      </c>
    </row>
    <row r="1288" hidden="1">
      <c r="A1288" s="1">
        <v>42288.0</v>
      </c>
      <c r="B1288" s="2" t="s">
        <v>2443</v>
      </c>
      <c r="C1288" s="2">
        <v>3.0</v>
      </c>
      <c r="D1288" s="2" t="s">
        <v>2444</v>
      </c>
      <c r="E1288" s="2" t="s">
        <v>27</v>
      </c>
      <c r="F1288" s="2" t="s">
        <v>2446</v>
      </c>
      <c r="G1288" s="2" t="s">
        <v>39</v>
      </c>
      <c r="H1288" s="2" t="s">
        <v>216</v>
      </c>
      <c r="I1288" s="2" t="s">
        <v>41</v>
      </c>
      <c r="J1288" s="2" t="s">
        <v>42</v>
      </c>
      <c r="K1288" s="2" t="s">
        <v>43</v>
      </c>
      <c r="L1288" s="10">
        <v>42291.0</v>
      </c>
      <c r="M1288" s="2" t="s">
        <v>34</v>
      </c>
      <c r="N1288" s="11">
        <v>0.0</v>
      </c>
      <c r="O1288" s="12">
        <v>15.0</v>
      </c>
      <c r="P1288" s="13">
        <v>0.26</v>
      </c>
      <c r="Q1288" s="13">
        <v>60.0</v>
      </c>
      <c r="R1288" s="13">
        <f t="shared" si="1"/>
        <v>60</v>
      </c>
      <c r="S1288" s="14">
        <f t="shared" si="2"/>
        <v>20</v>
      </c>
      <c r="T1288" s="14">
        <f t="shared" si="3"/>
        <v>0.25</v>
      </c>
      <c r="U1288" s="15" t="str">
        <f>vlookup(F1288,'Sub categories'!$A:$C,3,False)</f>
        <v>Art</v>
      </c>
      <c r="V1288" s="16">
        <f t="shared" si="4"/>
        <v>3</v>
      </c>
      <c r="W1288" s="17">
        <f t="array" ref="W1288">INDEX(shipping_prices!$C$1:$F2515,MATCH(I1288,shipping_prices!$A$1:$A2515,0),MATCH(M1288,shipping_prices!$C$1:$F$1,0))</f>
        <v>10.99</v>
      </c>
      <c r="X1288" s="15" t="str">
        <f t="shared" si="5"/>
        <v>Herbert FlentyeSan FranciscoCalifornia</v>
      </c>
      <c r="Y1288" s="15" t="str">
        <f t="shared" si="6"/>
        <v>Low</v>
      </c>
    </row>
    <row r="1289" hidden="1">
      <c r="A1289" s="1">
        <v>42288.0</v>
      </c>
      <c r="B1289" s="2" t="s">
        <v>2443</v>
      </c>
      <c r="C1289" s="2">
        <v>5.0</v>
      </c>
      <c r="D1289" s="2" t="s">
        <v>2444</v>
      </c>
      <c r="E1289" s="2" t="s">
        <v>27</v>
      </c>
      <c r="F1289" s="2" t="s">
        <v>2447</v>
      </c>
      <c r="G1289" s="2" t="s">
        <v>39</v>
      </c>
      <c r="H1289" s="2" t="s">
        <v>79</v>
      </c>
      <c r="I1289" s="2" t="s">
        <v>41</v>
      </c>
      <c r="J1289" s="2" t="s">
        <v>42</v>
      </c>
      <c r="K1289" s="2" t="s">
        <v>43</v>
      </c>
      <c r="L1289" s="10">
        <v>42291.0</v>
      </c>
      <c r="M1289" s="2" t="s">
        <v>34</v>
      </c>
      <c r="N1289" s="11">
        <v>0.0</v>
      </c>
      <c r="O1289" s="12">
        <v>37.0</v>
      </c>
      <c r="P1289" s="13">
        <v>0.47</v>
      </c>
      <c r="Q1289" s="13">
        <v>78.0</v>
      </c>
      <c r="R1289" s="13">
        <f t="shared" si="1"/>
        <v>78</v>
      </c>
      <c r="S1289" s="14">
        <f t="shared" si="2"/>
        <v>15.6</v>
      </c>
      <c r="T1289" s="14">
        <f t="shared" si="3"/>
        <v>0.4743589744</v>
      </c>
      <c r="U1289" s="15" t="str">
        <f>vlookup(F1289,'Sub categories'!$A:$C,3,False)</f>
        <v>Envelopes</v>
      </c>
      <c r="V1289" s="16">
        <f t="shared" si="4"/>
        <v>3</v>
      </c>
      <c r="W1289" s="17">
        <f t="array" ref="W1289">INDEX(shipping_prices!$C$1:$F2516,MATCH(I1289,shipping_prices!$A$1:$A2516,0),MATCH(M1289,shipping_prices!$C$1:$F$1,0))</f>
        <v>10.99</v>
      </c>
      <c r="X1289" s="15" t="str">
        <f t="shared" si="5"/>
        <v>Herbert FlentyeSan FranciscoCalifornia</v>
      </c>
      <c r="Y1289" s="15" t="str">
        <f t="shared" si="6"/>
        <v>Low</v>
      </c>
    </row>
    <row r="1290" hidden="1">
      <c r="A1290" s="1">
        <v>42288.0</v>
      </c>
      <c r="B1290" s="2" t="s">
        <v>2443</v>
      </c>
      <c r="C1290" s="2">
        <v>2.0</v>
      </c>
      <c r="D1290" s="2" t="s">
        <v>2444</v>
      </c>
      <c r="E1290" s="2" t="s">
        <v>27</v>
      </c>
      <c r="F1290" s="2" t="s">
        <v>1628</v>
      </c>
      <c r="G1290" s="2" t="s">
        <v>29</v>
      </c>
      <c r="H1290" s="2" t="s">
        <v>263</v>
      </c>
      <c r="I1290" s="2" t="s">
        <v>41</v>
      </c>
      <c r="J1290" s="2" t="s">
        <v>42</v>
      </c>
      <c r="K1290" s="2" t="s">
        <v>43</v>
      </c>
      <c r="L1290" s="10">
        <v>42291.0</v>
      </c>
      <c r="M1290" s="2" t="s">
        <v>34</v>
      </c>
      <c r="N1290" s="11">
        <v>0.2</v>
      </c>
      <c r="O1290" s="12">
        <v>24.0</v>
      </c>
      <c r="P1290" s="13">
        <v>0.1</v>
      </c>
      <c r="Q1290" s="13">
        <v>240.0</v>
      </c>
      <c r="R1290" s="13">
        <f t="shared" si="1"/>
        <v>300</v>
      </c>
      <c r="S1290" s="14">
        <f t="shared" si="2"/>
        <v>150</v>
      </c>
      <c r="T1290" s="14">
        <f t="shared" si="3"/>
        <v>0.1</v>
      </c>
      <c r="U1290" s="15" t="str">
        <f>vlookup(F1290,'Sub categories'!$A:$C,3,False)</f>
        <v>Phones</v>
      </c>
      <c r="V1290" s="16">
        <f t="shared" si="4"/>
        <v>3</v>
      </c>
      <c r="W1290" s="17">
        <f t="array" ref="W1290">INDEX(shipping_prices!$C$1:$F2517,MATCH(I1290,shipping_prices!$A$1:$A2517,0),MATCH(M1290,shipping_prices!$C$1:$F$1,0))</f>
        <v>10.99</v>
      </c>
      <c r="X1290" s="15" t="str">
        <f t="shared" si="5"/>
        <v>Herbert FlentyeSan FranciscoCalifornia</v>
      </c>
      <c r="Y1290" s="15" t="str">
        <f t="shared" si="6"/>
        <v>High</v>
      </c>
    </row>
    <row r="1291">
      <c r="A1291" s="1">
        <v>42288.0</v>
      </c>
      <c r="B1291" s="2" t="s">
        <v>2448</v>
      </c>
      <c r="C1291" s="2">
        <v>3.0</v>
      </c>
      <c r="D1291" s="2" t="s">
        <v>2449</v>
      </c>
      <c r="E1291" s="2" t="s">
        <v>27</v>
      </c>
      <c r="F1291" s="2" t="s">
        <v>2450</v>
      </c>
      <c r="G1291" s="2" t="s">
        <v>45</v>
      </c>
      <c r="H1291" s="2" t="s">
        <v>227</v>
      </c>
      <c r="I1291" s="2" t="s">
        <v>2451</v>
      </c>
      <c r="J1291" s="2" t="s">
        <v>141</v>
      </c>
      <c r="K1291" s="2" t="s">
        <v>77</v>
      </c>
      <c r="L1291" s="10">
        <v>42300.0</v>
      </c>
      <c r="M1291" s="2" t="s">
        <v>90</v>
      </c>
      <c r="N1291" s="11">
        <v>0.3</v>
      </c>
      <c r="O1291" s="12">
        <v>-70.0</v>
      </c>
      <c r="P1291" s="13">
        <v>-0.27</v>
      </c>
      <c r="Q1291" s="13">
        <v>258.0</v>
      </c>
      <c r="R1291" s="13">
        <f t="shared" si="1"/>
        <v>368.5714286</v>
      </c>
      <c r="S1291" s="14">
        <f t="shared" si="2"/>
        <v>122.8571429</v>
      </c>
      <c r="T1291" s="14">
        <f t="shared" si="3"/>
        <v>-0.2713178295</v>
      </c>
      <c r="U1291" s="15" t="str">
        <f>vlookup(F1291,'Sub categories'!$A:$C,3,False)</f>
        <v>Chairs</v>
      </c>
      <c r="V1291" s="16">
        <f t="shared" si="4"/>
        <v>12</v>
      </c>
      <c r="W1291" s="17">
        <f t="array" ref="W1291">INDEX(shipping_prices!$C$1:$F2518,MATCH(I1291,shipping_prices!$A$1:$A2518,0),MATCH(M1291,shipping_prices!$C$1:$F$1,0))</f>
        <v>5.02</v>
      </c>
      <c r="X1291" s="15" t="str">
        <f t="shared" si="5"/>
        <v>Beth PaigeEvanstonIllinois</v>
      </c>
      <c r="Y1291" s="15" t="str">
        <f t="shared" si="6"/>
        <v>loss</v>
      </c>
    </row>
    <row r="1292" hidden="1">
      <c r="A1292" s="1">
        <v>42288.0</v>
      </c>
      <c r="B1292" s="2" t="s">
        <v>2452</v>
      </c>
      <c r="C1292" s="2">
        <v>5.0</v>
      </c>
      <c r="D1292" s="2" t="s">
        <v>2453</v>
      </c>
      <c r="E1292" s="2" t="s">
        <v>27</v>
      </c>
      <c r="F1292" s="2" t="s">
        <v>249</v>
      </c>
      <c r="G1292" s="2" t="s">
        <v>39</v>
      </c>
      <c r="H1292" s="2" t="s">
        <v>79</v>
      </c>
      <c r="I1292" s="2" t="s">
        <v>41</v>
      </c>
      <c r="J1292" s="2" t="s">
        <v>42</v>
      </c>
      <c r="K1292" s="2" t="s">
        <v>43</v>
      </c>
      <c r="L1292" s="10">
        <v>42299.0</v>
      </c>
      <c r="M1292" s="2" t="s">
        <v>34</v>
      </c>
      <c r="N1292" s="11">
        <v>0.0</v>
      </c>
      <c r="O1292" s="12">
        <v>15.0</v>
      </c>
      <c r="P1292" s="13">
        <v>0.5</v>
      </c>
      <c r="Q1292" s="13">
        <v>30.0</v>
      </c>
      <c r="R1292" s="13">
        <f t="shared" si="1"/>
        <v>30</v>
      </c>
      <c r="S1292" s="14">
        <f t="shared" si="2"/>
        <v>6</v>
      </c>
      <c r="T1292" s="14">
        <f t="shared" si="3"/>
        <v>0.5</v>
      </c>
      <c r="U1292" s="15" t="str">
        <f>vlookup(F1292,'Sub categories'!$A:$C,3,False)</f>
        <v>Fasteners</v>
      </c>
      <c r="V1292" s="16">
        <f t="shared" si="4"/>
        <v>11</v>
      </c>
      <c r="W1292" s="17">
        <f t="array" ref="W1292">INDEX(shipping_prices!$C$1:$F2519,MATCH(I1292,shipping_prices!$A$1:$A2519,0),MATCH(M1292,shipping_prices!$C$1:$F$1,0))</f>
        <v>10.99</v>
      </c>
      <c r="X1292" s="15" t="str">
        <f t="shared" si="5"/>
        <v>Alan HwangSan FranciscoCalifornia</v>
      </c>
      <c r="Y1292" s="15" t="str">
        <f t="shared" si="6"/>
        <v>Low</v>
      </c>
    </row>
    <row r="1293" hidden="1">
      <c r="A1293" s="1">
        <v>42288.0</v>
      </c>
      <c r="B1293" s="2" t="s">
        <v>2452</v>
      </c>
      <c r="C1293" s="2">
        <v>2.0</v>
      </c>
      <c r="D1293" s="2" t="s">
        <v>2453</v>
      </c>
      <c r="E1293" s="2" t="s">
        <v>27</v>
      </c>
      <c r="F1293" s="2" t="s">
        <v>2454</v>
      </c>
      <c r="G1293" s="2" t="s">
        <v>29</v>
      </c>
      <c r="H1293" s="2" t="s">
        <v>79</v>
      </c>
      <c r="I1293" s="2" t="s">
        <v>41</v>
      </c>
      <c r="J1293" s="2" t="s">
        <v>42</v>
      </c>
      <c r="K1293" s="2" t="s">
        <v>43</v>
      </c>
      <c r="L1293" s="10">
        <v>42299.0</v>
      </c>
      <c r="M1293" s="2" t="s">
        <v>34</v>
      </c>
      <c r="N1293" s="11">
        <v>0.2</v>
      </c>
      <c r="O1293" s="12">
        <v>72.0</v>
      </c>
      <c r="P1293" s="13">
        <v>0.13</v>
      </c>
      <c r="Q1293" s="13">
        <v>576.0</v>
      </c>
      <c r="R1293" s="13">
        <f t="shared" si="1"/>
        <v>720</v>
      </c>
      <c r="S1293" s="14">
        <f t="shared" si="2"/>
        <v>360</v>
      </c>
      <c r="T1293" s="14">
        <f t="shared" si="3"/>
        <v>0.125</v>
      </c>
      <c r="U1293" s="15" t="str">
        <f>vlookup(F1293,'Sub categories'!$A:$C,3,False)</f>
        <v>Phones</v>
      </c>
      <c r="V1293" s="16">
        <f t="shared" si="4"/>
        <v>11</v>
      </c>
      <c r="W1293" s="17">
        <f t="array" ref="W1293">INDEX(shipping_prices!$C$1:$F2520,MATCH(I1293,shipping_prices!$A$1:$A2520,0),MATCH(M1293,shipping_prices!$C$1:$F$1,0))</f>
        <v>10.99</v>
      </c>
      <c r="X1293" s="15" t="str">
        <f t="shared" si="5"/>
        <v>Alan HwangSan FranciscoCalifornia</v>
      </c>
      <c r="Y1293" s="15" t="str">
        <f t="shared" si="6"/>
        <v>High</v>
      </c>
    </row>
    <row r="1294" hidden="1">
      <c r="A1294" s="1">
        <v>42288.0</v>
      </c>
      <c r="B1294" s="2" t="s">
        <v>2455</v>
      </c>
      <c r="C1294" s="2">
        <v>6.0</v>
      </c>
      <c r="D1294" s="2" t="s">
        <v>1255</v>
      </c>
      <c r="E1294" s="2" t="s">
        <v>37</v>
      </c>
      <c r="F1294" s="2" t="s">
        <v>2456</v>
      </c>
      <c r="G1294" s="2" t="s">
        <v>39</v>
      </c>
      <c r="H1294" s="2" t="s">
        <v>193</v>
      </c>
      <c r="I1294" s="2" t="s">
        <v>2457</v>
      </c>
      <c r="J1294" s="2" t="s">
        <v>1156</v>
      </c>
      <c r="K1294" s="2" t="s">
        <v>33</v>
      </c>
      <c r="L1294" s="10">
        <v>42295.0</v>
      </c>
      <c r="M1294" s="2" t="s">
        <v>34</v>
      </c>
      <c r="N1294" s="11">
        <v>0.0</v>
      </c>
      <c r="O1294" s="12">
        <v>7.0</v>
      </c>
      <c r="P1294" s="13">
        <v>0.46</v>
      </c>
      <c r="Q1294" s="13">
        <v>16.0</v>
      </c>
      <c r="R1294" s="13">
        <f t="shared" si="1"/>
        <v>16</v>
      </c>
      <c r="S1294" s="14">
        <f t="shared" si="2"/>
        <v>2.666666667</v>
      </c>
      <c r="T1294" s="14">
        <f t="shared" si="3"/>
        <v>0.4375</v>
      </c>
      <c r="U1294" s="15" t="str">
        <f>vlookup(F1294,'Sub categories'!$A:$C,3,False)</f>
        <v>Labels</v>
      </c>
      <c r="V1294" s="16">
        <f t="shared" si="4"/>
        <v>7</v>
      </c>
      <c r="W1294" s="17">
        <f t="array" ref="W1294">INDEX(shipping_prices!$C$1:$F2521,MATCH(I1294,shipping_prices!$A$1:$A2521,0),MATCH(M1294,shipping_prices!$C$1:$F$1,0))</f>
        <v>5.14</v>
      </c>
      <c r="X1294" s="15" t="str">
        <f t="shared" si="5"/>
        <v>Odella NelsonClintonMaryland</v>
      </c>
      <c r="Y1294" s="15" t="str">
        <f t="shared" si="6"/>
        <v>Low</v>
      </c>
    </row>
    <row r="1295">
      <c r="A1295" s="1">
        <v>42288.0</v>
      </c>
      <c r="B1295" s="2" t="s">
        <v>2455</v>
      </c>
      <c r="C1295" s="2">
        <v>3.0</v>
      </c>
      <c r="D1295" s="2" t="s">
        <v>1255</v>
      </c>
      <c r="E1295" s="2" t="s">
        <v>37</v>
      </c>
      <c r="F1295" s="2" t="s">
        <v>2458</v>
      </c>
      <c r="G1295" s="2" t="s">
        <v>45</v>
      </c>
      <c r="H1295" s="2" t="s">
        <v>1024</v>
      </c>
      <c r="I1295" s="2" t="s">
        <v>2457</v>
      </c>
      <c r="J1295" s="2" t="s">
        <v>1156</v>
      </c>
      <c r="K1295" s="2" t="s">
        <v>33</v>
      </c>
      <c r="L1295" s="10">
        <v>42295.0</v>
      </c>
      <c r="M1295" s="2" t="s">
        <v>34</v>
      </c>
      <c r="N1295" s="11">
        <v>0.0</v>
      </c>
      <c r="O1295" s="12">
        <v>24.0</v>
      </c>
      <c r="P1295" s="13">
        <v>0.39</v>
      </c>
      <c r="Q1295" s="13">
        <v>61.0</v>
      </c>
      <c r="R1295" s="13">
        <f t="shared" si="1"/>
        <v>61</v>
      </c>
      <c r="S1295" s="14">
        <f t="shared" si="2"/>
        <v>20.33333333</v>
      </c>
      <c r="T1295" s="14">
        <f t="shared" si="3"/>
        <v>0.393442623</v>
      </c>
      <c r="U1295" s="15" t="str">
        <f>vlookup(F1295,'Sub categories'!$A:$C,3,False)</f>
        <v>Furnishings</v>
      </c>
      <c r="V1295" s="16">
        <f t="shared" si="4"/>
        <v>7</v>
      </c>
      <c r="W1295" s="17">
        <f t="array" ref="W1295">INDEX(shipping_prices!$C$1:$F2522,MATCH(I1295,shipping_prices!$A$1:$A2522,0),MATCH(M1295,shipping_prices!$C$1:$F$1,0))</f>
        <v>5.14</v>
      </c>
      <c r="X1295" s="15" t="str">
        <f t="shared" si="5"/>
        <v>Odella NelsonClintonMaryland</v>
      </c>
      <c r="Y1295" s="15" t="str">
        <f t="shared" si="6"/>
        <v>Low</v>
      </c>
    </row>
    <row r="1296" hidden="1">
      <c r="A1296" s="1">
        <v>42288.0</v>
      </c>
      <c r="B1296" s="2" t="s">
        <v>2455</v>
      </c>
      <c r="C1296" s="2">
        <v>3.0</v>
      </c>
      <c r="D1296" s="2" t="s">
        <v>1255</v>
      </c>
      <c r="E1296" s="2" t="s">
        <v>37</v>
      </c>
      <c r="F1296" s="2" t="s">
        <v>2125</v>
      </c>
      <c r="G1296" s="2" t="s">
        <v>39</v>
      </c>
      <c r="H1296" s="2" t="s">
        <v>51</v>
      </c>
      <c r="I1296" s="2" t="s">
        <v>2457</v>
      </c>
      <c r="J1296" s="2" t="s">
        <v>1156</v>
      </c>
      <c r="K1296" s="2" t="s">
        <v>33</v>
      </c>
      <c r="L1296" s="10">
        <v>42295.0</v>
      </c>
      <c r="M1296" s="2" t="s">
        <v>34</v>
      </c>
      <c r="N1296" s="11">
        <v>0.0</v>
      </c>
      <c r="O1296" s="12">
        <v>73.0</v>
      </c>
      <c r="P1296" s="13">
        <v>0.5</v>
      </c>
      <c r="Q1296" s="13">
        <v>147.0</v>
      </c>
      <c r="R1296" s="13">
        <f t="shared" si="1"/>
        <v>147</v>
      </c>
      <c r="S1296" s="14">
        <f t="shared" si="2"/>
        <v>49</v>
      </c>
      <c r="T1296" s="14">
        <f t="shared" si="3"/>
        <v>0.4965986395</v>
      </c>
      <c r="U1296" s="15" t="str">
        <f>vlookup(F1296,'Sub categories'!$A:$C,3,False)</f>
        <v>Paper</v>
      </c>
      <c r="V1296" s="16">
        <f t="shared" si="4"/>
        <v>7</v>
      </c>
      <c r="W1296" s="17">
        <f t="array" ref="W1296">INDEX(shipping_prices!$C$1:$F2523,MATCH(I1296,shipping_prices!$A$1:$A2523,0),MATCH(M1296,shipping_prices!$C$1:$F$1,0))</f>
        <v>5.14</v>
      </c>
      <c r="X1296" s="15" t="str">
        <f t="shared" si="5"/>
        <v>Odella NelsonClintonMaryland</v>
      </c>
      <c r="Y1296" s="15" t="str">
        <f t="shared" si="6"/>
        <v>High</v>
      </c>
    </row>
    <row r="1297">
      <c r="A1297" s="1">
        <v>42289.0</v>
      </c>
      <c r="B1297" s="2" t="s">
        <v>2455</v>
      </c>
      <c r="C1297" s="2">
        <v>8.0</v>
      </c>
      <c r="D1297" s="2" t="s">
        <v>1255</v>
      </c>
      <c r="E1297" s="2" t="s">
        <v>37</v>
      </c>
      <c r="F1297" s="2" t="s">
        <v>2459</v>
      </c>
      <c r="G1297" s="2" t="s">
        <v>45</v>
      </c>
      <c r="H1297" s="2" t="s">
        <v>227</v>
      </c>
      <c r="I1297" s="2" t="s">
        <v>2457</v>
      </c>
      <c r="J1297" s="2" t="s">
        <v>1156</v>
      </c>
      <c r="K1297" s="2" t="s">
        <v>33</v>
      </c>
      <c r="L1297" s="10">
        <v>42295.0</v>
      </c>
      <c r="M1297" s="2" t="s">
        <v>34</v>
      </c>
      <c r="N1297" s="11">
        <v>0.0</v>
      </c>
      <c r="O1297" s="12">
        <v>65.0</v>
      </c>
      <c r="P1297" s="13">
        <v>0.27</v>
      </c>
      <c r="Q1297" s="13">
        <v>240.0</v>
      </c>
      <c r="R1297" s="13">
        <f t="shared" si="1"/>
        <v>240</v>
      </c>
      <c r="S1297" s="14">
        <f t="shared" si="2"/>
        <v>30</v>
      </c>
      <c r="T1297" s="14">
        <f t="shared" si="3"/>
        <v>0.2708333333</v>
      </c>
      <c r="U1297" s="15" t="str">
        <f>vlookup(F1297,'Sub categories'!$A:$C,3,False)</f>
        <v>Chairs</v>
      </c>
      <c r="V1297" s="16">
        <f t="shared" si="4"/>
        <v>6</v>
      </c>
      <c r="W1297" s="17">
        <f t="array" ref="W1297">INDEX(shipping_prices!$C$1:$F2524,MATCH(I1297,shipping_prices!$A$1:$A2524,0),MATCH(M1297,shipping_prices!$C$1:$F$1,0))</f>
        <v>5.14</v>
      </c>
      <c r="X1297" s="15" t="str">
        <f t="shared" si="5"/>
        <v>Odella NelsonClintonMaryland</v>
      </c>
      <c r="Y1297" s="15" t="str">
        <f t="shared" si="6"/>
        <v>High</v>
      </c>
    </row>
    <row r="1298" hidden="1">
      <c r="A1298" s="1">
        <v>42289.0</v>
      </c>
      <c r="B1298" s="2" t="s">
        <v>2460</v>
      </c>
      <c r="C1298" s="2">
        <v>1.0</v>
      </c>
      <c r="D1298" s="2" t="s">
        <v>2461</v>
      </c>
      <c r="E1298" s="2" t="s">
        <v>27</v>
      </c>
      <c r="F1298" s="2" t="s">
        <v>73</v>
      </c>
      <c r="G1298" s="2" t="s">
        <v>39</v>
      </c>
      <c r="H1298" s="2" t="s">
        <v>74</v>
      </c>
      <c r="I1298" s="2" t="s">
        <v>1670</v>
      </c>
      <c r="J1298" s="2" t="s">
        <v>53</v>
      </c>
      <c r="K1298" s="2" t="s">
        <v>54</v>
      </c>
      <c r="L1298" s="10">
        <v>42295.0</v>
      </c>
      <c r="M1298" s="2" t="s">
        <v>90</v>
      </c>
      <c r="N1298" s="11">
        <v>0.2</v>
      </c>
      <c r="O1298" s="12">
        <v>1.0</v>
      </c>
      <c r="P1298" s="13">
        <v>0.38</v>
      </c>
      <c r="Q1298" s="13">
        <v>1.0</v>
      </c>
      <c r="R1298" s="13">
        <f t="shared" si="1"/>
        <v>1.25</v>
      </c>
      <c r="S1298" s="14">
        <f t="shared" si="2"/>
        <v>1.25</v>
      </c>
      <c r="T1298" s="14">
        <f t="shared" si="3"/>
        <v>1</v>
      </c>
      <c r="U1298" s="15" t="str">
        <f>vlookup(F1298,'Sub categories'!$A:$C,3,False)</f>
        <v>Art</v>
      </c>
      <c r="V1298" s="16">
        <f t="shared" si="4"/>
        <v>6</v>
      </c>
      <c r="W1298" s="17">
        <f t="array" ref="W1298">INDEX(shipping_prices!$C$1:$F2525,MATCH(I1298,shipping_prices!$A$1:$A2525,0),MATCH(M1298,shipping_prices!$C$1:$F$1,0))</f>
        <v>8.93</v>
      </c>
      <c r="X1298" s="15" t="str">
        <f t="shared" si="5"/>
        <v>Craig CarreiraTampaFlorida</v>
      </c>
      <c r="Y1298" s="15" t="str">
        <f t="shared" si="6"/>
        <v>Low</v>
      </c>
    </row>
    <row r="1299" hidden="1">
      <c r="A1299" s="1">
        <v>42289.0</v>
      </c>
      <c r="B1299" s="2" t="s">
        <v>2460</v>
      </c>
      <c r="C1299" s="2">
        <v>3.0</v>
      </c>
      <c r="D1299" s="2" t="s">
        <v>2461</v>
      </c>
      <c r="E1299" s="2" t="s">
        <v>27</v>
      </c>
      <c r="F1299" s="2" t="s">
        <v>2462</v>
      </c>
      <c r="G1299" s="2" t="s">
        <v>39</v>
      </c>
      <c r="H1299" s="2" t="s">
        <v>79</v>
      </c>
      <c r="I1299" s="2" t="s">
        <v>1670</v>
      </c>
      <c r="J1299" s="2" t="s">
        <v>53</v>
      </c>
      <c r="K1299" s="2" t="s">
        <v>54</v>
      </c>
      <c r="L1299" s="10">
        <v>42295.0</v>
      </c>
      <c r="M1299" s="2" t="s">
        <v>90</v>
      </c>
      <c r="N1299" s="11">
        <v>0.2</v>
      </c>
      <c r="O1299" s="12">
        <v>16.0</v>
      </c>
      <c r="P1299" s="13">
        <v>0.35</v>
      </c>
      <c r="Q1299" s="13">
        <v>46.0</v>
      </c>
      <c r="R1299" s="13">
        <f t="shared" si="1"/>
        <v>57.5</v>
      </c>
      <c r="S1299" s="14">
        <f t="shared" si="2"/>
        <v>19.16666667</v>
      </c>
      <c r="T1299" s="14">
        <f t="shared" si="3"/>
        <v>0.347826087</v>
      </c>
      <c r="U1299" s="15" t="str">
        <f>vlookup(F1299,'Sub categories'!$A:$C,3,False)</f>
        <v>Paper</v>
      </c>
      <c r="V1299" s="16">
        <f t="shared" si="4"/>
        <v>6</v>
      </c>
      <c r="W1299" s="17">
        <f t="array" ref="W1299">INDEX(shipping_prices!$C$1:$F2526,MATCH(I1299,shipping_prices!$A$1:$A2526,0),MATCH(M1299,shipping_prices!$C$1:$F$1,0))</f>
        <v>8.93</v>
      </c>
      <c r="X1299" s="15" t="str">
        <f t="shared" si="5"/>
        <v>Craig CarreiraTampaFlorida</v>
      </c>
      <c r="Y1299" s="15" t="str">
        <f t="shared" si="6"/>
        <v>Low</v>
      </c>
    </row>
    <row r="1300">
      <c r="A1300" s="1">
        <v>42290.0</v>
      </c>
      <c r="B1300" s="2" t="s">
        <v>2460</v>
      </c>
      <c r="C1300" s="2">
        <v>1.0</v>
      </c>
      <c r="D1300" s="2" t="s">
        <v>2461</v>
      </c>
      <c r="E1300" s="2" t="s">
        <v>27</v>
      </c>
      <c r="F1300" s="2" t="s">
        <v>915</v>
      </c>
      <c r="G1300" s="2" t="s">
        <v>45</v>
      </c>
      <c r="H1300" s="2" t="s">
        <v>79</v>
      </c>
      <c r="I1300" s="2" t="s">
        <v>1670</v>
      </c>
      <c r="J1300" s="2" t="s">
        <v>53</v>
      </c>
      <c r="K1300" s="2" t="s">
        <v>54</v>
      </c>
      <c r="L1300" s="10">
        <v>42295.0</v>
      </c>
      <c r="M1300" s="2" t="s">
        <v>90</v>
      </c>
      <c r="N1300" s="11">
        <v>0.2</v>
      </c>
      <c r="O1300" s="12">
        <v>6.0</v>
      </c>
      <c r="P1300" s="13">
        <v>0.1</v>
      </c>
      <c r="Q1300" s="13">
        <v>65.0</v>
      </c>
      <c r="R1300" s="13">
        <f t="shared" si="1"/>
        <v>81.25</v>
      </c>
      <c r="S1300" s="14">
        <f t="shared" si="2"/>
        <v>81.25</v>
      </c>
      <c r="T1300" s="14">
        <f t="shared" si="3"/>
        <v>0.09230769231</v>
      </c>
      <c r="U1300" s="15" t="str">
        <f>vlookup(F1300,'Sub categories'!$A:$C,3,False)</f>
        <v>Chairs</v>
      </c>
      <c r="V1300" s="16">
        <f t="shared" si="4"/>
        <v>5</v>
      </c>
      <c r="W1300" s="17">
        <f t="array" ref="W1300">INDEX(shipping_prices!$C$1:$F2527,MATCH(I1300,shipping_prices!$A$1:$A2527,0),MATCH(M1300,shipping_prices!$C$1:$F$1,0))</f>
        <v>8.93</v>
      </c>
      <c r="X1300" s="15" t="str">
        <f t="shared" si="5"/>
        <v>Craig CarreiraTampaFlorida</v>
      </c>
      <c r="Y1300" s="15" t="str">
        <f t="shared" si="6"/>
        <v>Low</v>
      </c>
    </row>
    <row r="1301" hidden="1">
      <c r="A1301" s="1">
        <v>42290.0</v>
      </c>
      <c r="B1301" s="2" t="s">
        <v>2460</v>
      </c>
      <c r="C1301" s="2">
        <v>5.0</v>
      </c>
      <c r="D1301" s="2" t="s">
        <v>2461</v>
      </c>
      <c r="E1301" s="2" t="s">
        <v>27</v>
      </c>
      <c r="F1301" s="2" t="s">
        <v>145</v>
      </c>
      <c r="G1301" s="2" t="s">
        <v>39</v>
      </c>
      <c r="H1301" s="2" t="s">
        <v>146</v>
      </c>
      <c r="I1301" s="2" t="s">
        <v>1670</v>
      </c>
      <c r="J1301" s="2" t="s">
        <v>53</v>
      </c>
      <c r="K1301" s="2" t="s">
        <v>54</v>
      </c>
      <c r="L1301" s="10">
        <v>42295.0</v>
      </c>
      <c r="M1301" s="2" t="s">
        <v>90</v>
      </c>
      <c r="N1301" s="11">
        <v>0.2</v>
      </c>
      <c r="O1301" s="12">
        <v>-1.0</v>
      </c>
      <c r="P1301" s="13">
        <v>-0.01</v>
      </c>
      <c r="Q1301" s="13">
        <v>84.0</v>
      </c>
      <c r="R1301" s="13">
        <f t="shared" si="1"/>
        <v>105</v>
      </c>
      <c r="S1301" s="14">
        <f t="shared" si="2"/>
        <v>21</v>
      </c>
      <c r="T1301" s="14">
        <f t="shared" si="3"/>
        <v>-0.0119047619</v>
      </c>
      <c r="U1301" s="15" t="str">
        <f>vlookup(F1301,'Sub categories'!$A:$C,3,False)</f>
        <v>Storage</v>
      </c>
      <c r="V1301" s="16">
        <f t="shared" si="4"/>
        <v>5</v>
      </c>
      <c r="W1301" s="17">
        <f t="array" ref="W1301">INDEX(shipping_prices!$C$1:$F2528,MATCH(I1301,shipping_prices!$A$1:$A2528,0),MATCH(M1301,shipping_prices!$C$1:$F$1,0))</f>
        <v>8.93</v>
      </c>
      <c r="X1301" s="15" t="str">
        <f t="shared" si="5"/>
        <v>Craig CarreiraTampaFlorida</v>
      </c>
      <c r="Y1301" s="15" t="str">
        <f t="shared" si="6"/>
        <v>loss</v>
      </c>
    </row>
    <row r="1302" hidden="1">
      <c r="A1302" s="1">
        <v>42290.0</v>
      </c>
      <c r="B1302" s="2" t="s">
        <v>2460</v>
      </c>
      <c r="C1302" s="2">
        <v>2.0</v>
      </c>
      <c r="D1302" s="2" t="s">
        <v>2461</v>
      </c>
      <c r="E1302" s="2" t="s">
        <v>27</v>
      </c>
      <c r="F1302" s="2" t="s">
        <v>1504</v>
      </c>
      <c r="G1302" s="2" t="s">
        <v>39</v>
      </c>
      <c r="H1302" s="2" t="s">
        <v>534</v>
      </c>
      <c r="I1302" s="2" t="s">
        <v>1670</v>
      </c>
      <c r="J1302" s="2" t="s">
        <v>53</v>
      </c>
      <c r="K1302" s="2" t="s">
        <v>54</v>
      </c>
      <c r="L1302" s="10">
        <v>42295.0</v>
      </c>
      <c r="M1302" s="2" t="s">
        <v>90</v>
      </c>
      <c r="N1302" s="11">
        <v>0.2</v>
      </c>
      <c r="O1302" s="12">
        <v>-11.0</v>
      </c>
      <c r="P1302" s="13">
        <v>-0.03</v>
      </c>
      <c r="Q1302" s="13">
        <v>424.0</v>
      </c>
      <c r="R1302" s="13">
        <f t="shared" si="1"/>
        <v>530</v>
      </c>
      <c r="S1302" s="14">
        <f t="shared" si="2"/>
        <v>265</v>
      </c>
      <c r="T1302" s="14">
        <f t="shared" si="3"/>
        <v>-0.02594339623</v>
      </c>
      <c r="U1302" s="15" t="str">
        <f>vlookup(F1302,'Sub categories'!$A:$C,3,False)</f>
        <v>Storage</v>
      </c>
      <c r="V1302" s="16">
        <f t="shared" si="4"/>
        <v>5</v>
      </c>
      <c r="W1302" s="17">
        <f t="array" ref="W1302">INDEX(shipping_prices!$C$1:$F2529,MATCH(I1302,shipping_prices!$A$1:$A2529,0),MATCH(M1302,shipping_prices!$C$1:$F$1,0))</f>
        <v>8.93</v>
      </c>
      <c r="X1302" s="15" t="str">
        <f t="shared" si="5"/>
        <v>Craig CarreiraTampaFlorida</v>
      </c>
      <c r="Y1302" s="15" t="str">
        <f t="shared" si="6"/>
        <v>loss</v>
      </c>
    </row>
    <row r="1303" hidden="1">
      <c r="A1303" s="1">
        <v>42290.0</v>
      </c>
      <c r="B1303" s="2" t="s">
        <v>2463</v>
      </c>
      <c r="C1303" s="2">
        <v>14.0</v>
      </c>
      <c r="D1303" s="2" t="s">
        <v>633</v>
      </c>
      <c r="E1303" s="2" t="s">
        <v>27</v>
      </c>
      <c r="F1303" s="2" t="s">
        <v>983</v>
      </c>
      <c r="G1303" s="2" t="s">
        <v>39</v>
      </c>
      <c r="H1303" s="2" t="s">
        <v>983</v>
      </c>
      <c r="I1303" s="2" t="s">
        <v>140</v>
      </c>
      <c r="J1303" s="2" t="s">
        <v>141</v>
      </c>
      <c r="K1303" s="2" t="s">
        <v>77</v>
      </c>
      <c r="L1303" s="10">
        <v>42302.0</v>
      </c>
      <c r="M1303" s="2" t="s">
        <v>34</v>
      </c>
      <c r="N1303" s="11">
        <v>0.2</v>
      </c>
      <c r="O1303" s="12">
        <v>9.0</v>
      </c>
      <c r="P1303" s="13">
        <v>0.16</v>
      </c>
      <c r="Q1303" s="13">
        <v>54.0</v>
      </c>
      <c r="R1303" s="13">
        <f t="shared" si="1"/>
        <v>67.5</v>
      </c>
      <c r="S1303" s="14">
        <f t="shared" si="2"/>
        <v>4.821428571</v>
      </c>
      <c r="T1303" s="14">
        <f t="shared" si="3"/>
        <v>0.1666666667</v>
      </c>
      <c r="U1303" s="15" t="str">
        <f>vlookup(F1303,'Sub categories'!$A:$C,3,False)</f>
        <v>Art</v>
      </c>
      <c r="V1303" s="16">
        <f t="shared" si="4"/>
        <v>12</v>
      </c>
      <c r="W1303" s="17">
        <f t="array" ref="W1303">INDEX(shipping_prices!$C$1:$F2530,MATCH(I1303,shipping_prices!$A$1:$A2530,0),MATCH(M1303,shipping_prices!$C$1:$F$1,0))</f>
        <v>13.2</v>
      </c>
      <c r="X1303" s="15" t="str">
        <f t="shared" si="5"/>
        <v>Delfina LatchfordChicagoIllinois</v>
      </c>
      <c r="Y1303" s="15" t="str">
        <f t="shared" si="6"/>
        <v>Low</v>
      </c>
    </row>
    <row r="1304" hidden="1">
      <c r="A1304" s="1">
        <v>42290.0</v>
      </c>
      <c r="B1304" s="2" t="s">
        <v>2464</v>
      </c>
      <c r="C1304" s="2">
        <v>1.0</v>
      </c>
      <c r="D1304" s="2" t="s">
        <v>2465</v>
      </c>
      <c r="E1304" s="2" t="s">
        <v>27</v>
      </c>
      <c r="F1304" s="2" t="s">
        <v>1610</v>
      </c>
      <c r="G1304" s="2" t="s">
        <v>39</v>
      </c>
      <c r="H1304" s="2" t="s">
        <v>297</v>
      </c>
      <c r="I1304" s="2" t="s">
        <v>75</v>
      </c>
      <c r="J1304" s="2" t="s">
        <v>76</v>
      </c>
      <c r="K1304" s="2" t="s">
        <v>77</v>
      </c>
      <c r="L1304" s="10">
        <v>42294.0</v>
      </c>
      <c r="M1304" s="2" t="s">
        <v>90</v>
      </c>
      <c r="N1304" s="11">
        <v>0.2</v>
      </c>
      <c r="O1304" s="12">
        <v>0.0</v>
      </c>
      <c r="P1304" s="13">
        <v>0.13</v>
      </c>
      <c r="Q1304" s="13">
        <v>3.0</v>
      </c>
      <c r="R1304" s="13">
        <f t="shared" si="1"/>
        <v>3.75</v>
      </c>
      <c r="S1304" s="14">
        <f t="shared" si="2"/>
        <v>3.75</v>
      </c>
      <c r="T1304" s="14">
        <f t="shared" si="3"/>
        <v>0</v>
      </c>
      <c r="U1304" s="15" t="str">
        <f>vlookup(F1304,'Sub categories'!$A:$C,3,False)</f>
        <v>Supplies</v>
      </c>
      <c r="V1304" s="16">
        <f t="shared" si="4"/>
        <v>4</v>
      </c>
      <c r="W1304" s="17">
        <f t="array" ref="W1304">INDEX(shipping_prices!$C$1:$F2531,MATCH(I1304,shipping_prices!$A$1:$A2531,0),MATCH(M1304,shipping_prices!$C$1:$F$1,0))</f>
        <v>9.96</v>
      </c>
      <c r="X1304" s="15" t="str">
        <f t="shared" si="5"/>
        <v>Ralph ArnettHoustonTexas</v>
      </c>
      <c r="Y1304" s="15" t="str">
        <f t="shared" si="6"/>
        <v>loss</v>
      </c>
    </row>
    <row r="1305" hidden="1">
      <c r="A1305" s="1">
        <v>42290.0</v>
      </c>
      <c r="B1305" s="2" t="s">
        <v>2466</v>
      </c>
      <c r="C1305" s="2">
        <v>3.0</v>
      </c>
      <c r="D1305" s="2" t="s">
        <v>2027</v>
      </c>
      <c r="E1305" s="2" t="s">
        <v>49</v>
      </c>
      <c r="F1305" s="2" t="s">
        <v>2467</v>
      </c>
      <c r="G1305" s="2" t="s">
        <v>39</v>
      </c>
      <c r="H1305" s="2" t="s">
        <v>79</v>
      </c>
      <c r="I1305" s="2" t="s">
        <v>41</v>
      </c>
      <c r="J1305" s="2" t="s">
        <v>42</v>
      </c>
      <c r="K1305" s="2" t="s">
        <v>43</v>
      </c>
      <c r="L1305" s="10">
        <v>42297.0</v>
      </c>
      <c r="M1305" s="2" t="s">
        <v>142</v>
      </c>
      <c r="N1305" s="11">
        <v>0.0</v>
      </c>
      <c r="O1305" s="12">
        <v>81.0</v>
      </c>
      <c r="P1305" s="13">
        <v>0.49</v>
      </c>
      <c r="Q1305" s="13">
        <v>165.0</v>
      </c>
      <c r="R1305" s="13">
        <f t="shared" si="1"/>
        <v>165</v>
      </c>
      <c r="S1305" s="14">
        <f t="shared" si="2"/>
        <v>55</v>
      </c>
      <c r="T1305" s="14">
        <f t="shared" si="3"/>
        <v>0.4909090909</v>
      </c>
      <c r="U1305" s="15" t="str">
        <f>vlookup(F1305,'Sub categories'!$A:$C,3,False)</f>
        <v>Paper</v>
      </c>
      <c r="V1305" s="16">
        <f t="shared" si="4"/>
        <v>7</v>
      </c>
      <c r="W1305" s="17">
        <f t="array" ref="W1305">INDEX(shipping_prices!$C$1:$F2532,MATCH(I1305,shipping_prices!$A$1:$A2532,0),MATCH(M1305,shipping_prices!$C$1:$F$1,0))</f>
        <v>16.04</v>
      </c>
      <c r="X1305" s="15" t="str">
        <f t="shared" si="5"/>
        <v>Erica HernandezSan FranciscoCalifornia</v>
      </c>
      <c r="Y1305" s="15" t="str">
        <f t="shared" si="6"/>
        <v>High</v>
      </c>
    </row>
    <row r="1306" hidden="1">
      <c r="A1306" s="1">
        <v>42290.0</v>
      </c>
      <c r="B1306" s="2" t="s">
        <v>2468</v>
      </c>
      <c r="C1306" s="2">
        <v>7.0</v>
      </c>
      <c r="D1306" s="2" t="s">
        <v>863</v>
      </c>
      <c r="E1306" s="2" t="s">
        <v>37</v>
      </c>
      <c r="F1306" s="2" t="s">
        <v>1333</v>
      </c>
      <c r="G1306" s="2" t="s">
        <v>39</v>
      </c>
      <c r="H1306" s="2" t="s">
        <v>79</v>
      </c>
      <c r="I1306" s="2" t="s">
        <v>1607</v>
      </c>
      <c r="J1306" s="2" t="s">
        <v>42</v>
      </c>
      <c r="K1306" s="2" t="s">
        <v>43</v>
      </c>
      <c r="L1306" s="10">
        <v>42294.0</v>
      </c>
      <c r="M1306" s="2" t="s">
        <v>34</v>
      </c>
      <c r="N1306" s="11">
        <v>0.2</v>
      </c>
      <c r="O1306" s="12">
        <v>7.0</v>
      </c>
      <c r="P1306" s="13">
        <v>0.36</v>
      </c>
      <c r="Q1306" s="13">
        <v>18.0</v>
      </c>
      <c r="R1306" s="13">
        <f t="shared" si="1"/>
        <v>22.5</v>
      </c>
      <c r="S1306" s="14">
        <f t="shared" si="2"/>
        <v>3.214285714</v>
      </c>
      <c r="T1306" s="14">
        <f t="shared" si="3"/>
        <v>0.3888888889</v>
      </c>
      <c r="U1306" s="15" t="str">
        <f>vlookup(F1306,'Sub categories'!$A:$C,3,False)</f>
        <v>Binders</v>
      </c>
      <c r="V1306" s="16">
        <f t="shared" si="4"/>
        <v>4</v>
      </c>
      <c r="W1306" s="17">
        <f t="array" ref="W1306">INDEX(shipping_prices!$C$1:$F2533,MATCH(I1306,shipping_prices!$A$1:$A2533,0),MATCH(M1306,shipping_prices!$C$1:$F$1,0))</f>
        <v>14.41</v>
      </c>
      <c r="X1306" s="15" t="str">
        <f t="shared" si="5"/>
        <v>Kean NguyenRedondo BeachCalifornia</v>
      </c>
      <c r="Y1306" s="15" t="str">
        <f t="shared" si="6"/>
        <v>Low</v>
      </c>
    </row>
    <row r="1307">
      <c r="A1307" s="1">
        <v>42290.0</v>
      </c>
      <c r="B1307" s="2" t="s">
        <v>2468</v>
      </c>
      <c r="C1307" s="2">
        <v>3.0</v>
      </c>
      <c r="D1307" s="2" t="s">
        <v>863</v>
      </c>
      <c r="E1307" s="2" t="s">
        <v>37</v>
      </c>
      <c r="F1307" s="2" t="s">
        <v>205</v>
      </c>
      <c r="G1307" s="2" t="s">
        <v>45</v>
      </c>
      <c r="H1307" s="2" t="s">
        <v>206</v>
      </c>
      <c r="I1307" s="2" t="s">
        <v>1607</v>
      </c>
      <c r="J1307" s="2" t="s">
        <v>42</v>
      </c>
      <c r="K1307" s="2" t="s">
        <v>43</v>
      </c>
      <c r="L1307" s="10">
        <v>42294.0</v>
      </c>
      <c r="M1307" s="2" t="s">
        <v>34</v>
      </c>
      <c r="N1307" s="11">
        <v>0.15</v>
      </c>
      <c r="O1307" s="12">
        <v>-18.0</v>
      </c>
      <c r="P1307" s="13">
        <v>-0.06</v>
      </c>
      <c r="Q1307" s="13">
        <v>308.0</v>
      </c>
      <c r="R1307" s="13">
        <f t="shared" si="1"/>
        <v>362.3529412</v>
      </c>
      <c r="S1307" s="14">
        <f t="shared" si="2"/>
        <v>120.7843137</v>
      </c>
      <c r="T1307" s="14">
        <f t="shared" si="3"/>
        <v>-0.05844155844</v>
      </c>
      <c r="U1307" s="15" t="str">
        <f>vlookup(F1307,'Sub categories'!$A:$C,3,False)</f>
        <v>Bookcases</v>
      </c>
      <c r="V1307" s="16">
        <f t="shared" si="4"/>
        <v>4</v>
      </c>
      <c r="W1307" s="17">
        <f t="array" ref="W1307">INDEX(shipping_prices!$C$1:$F2534,MATCH(I1307,shipping_prices!$A$1:$A2534,0),MATCH(M1307,shipping_prices!$C$1:$F$1,0))</f>
        <v>14.41</v>
      </c>
      <c r="X1307" s="15" t="str">
        <f t="shared" si="5"/>
        <v>Kean NguyenRedondo BeachCalifornia</v>
      </c>
      <c r="Y1307" s="15" t="str">
        <f t="shared" si="6"/>
        <v>loss</v>
      </c>
    </row>
    <row r="1308" hidden="1">
      <c r="A1308" s="1">
        <v>42290.0</v>
      </c>
      <c r="B1308" s="2" t="s">
        <v>2468</v>
      </c>
      <c r="C1308" s="2">
        <v>4.0</v>
      </c>
      <c r="D1308" s="2" t="s">
        <v>863</v>
      </c>
      <c r="E1308" s="2" t="s">
        <v>37</v>
      </c>
      <c r="F1308" s="2" t="s">
        <v>432</v>
      </c>
      <c r="G1308" s="2" t="s">
        <v>29</v>
      </c>
      <c r="H1308" s="2" t="s">
        <v>30</v>
      </c>
      <c r="I1308" s="2" t="s">
        <v>1607</v>
      </c>
      <c r="J1308" s="2" t="s">
        <v>42</v>
      </c>
      <c r="K1308" s="2" t="s">
        <v>43</v>
      </c>
      <c r="L1308" s="10">
        <v>42294.0</v>
      </c>
      <c r="M1308" s="2" t="s">
        <v>34</v>
      </c>
      <c r="N1308" s="11">
        <v>0.2</v>
      </c>
      <c r="O1308" s="12">
        <v>38.0</v>
      </c>
      <c r="P1308" s="13">
        <v>0.09</v>
      </c>
      <c r="Q1308" s="13">
        <v>438.0</v>
      </c>
      <c r="R1308" s="13">
        <f t="shared" si="1"/>
        <v>547.5</v>
      </c>
      <c r="S1308" s="14">
        <f t="shared" si="2"/>
        <v>136.875</v>
      </c>
      <c r="T1308" s="14">
        <f t="shared" si="3"/>
        <v>0.08675799087</v>
      </c>
      <c r="U1308" s="15" t="str">
        <f>vlookup(F1308,'Sub categories'!$A:$C,3,False)</f>
        <v>Phones</v>
      </c>
      <c r="V1308" s="16">
        <f t="shared" si="4"/>
        <v>4</v>
      </c>
      <c r="W1308" s="17">
        <f t="array" ref="W1308">INDEX(shipping_prices!$C$1:$F2535,MATCH(I1308,shipping_prices!$A$1:$A2535,0),MATCH(M1308,shipping_prices!$C$1:$F$1,0))</f>
        <v>14.41</v>
      </c>
      <c r="X1308" s="15" t="str">
        <f t="shared" si="5"/>
        <v>Kean NguyenRedondo BeachCalifornia</v>
      </c>
      <c r="Y1308" s="15" t="str">
        <f t="shared" si="6"/>
        <v>High</v>
      </c>
    </row>
    <row r="1309" hidden="1">
      <c r="A1309" s="1">
        <v>42290.0</v>
      </c>
      <c r="B1309" s="2" t="s">
        <v>2468</v>
      </c>
      <c r="C1309" s="2">
        <v>14.0</v>
      </c>
      <c r="D1309" s="2" t="s">
        <v>863</v>
      </c>
      <c r="E1309" s="2" t="s">
        <v>37</v>
      </c>
      <c r="F1309" s="2" t="s">
        <v>642</v>
      </c>
      <c r="G1309" s="2" t="s">
        <v>29</v>
      </c>
      <c r="H1309" s="2" t="s">
        <v>643</v>
      </c>
      <c r="I1309" s="2" t="s">
        <v>1607</v>
      </c>
      <c r="J1309" s="2" t="s">
        <v>42</v>
      </c>
      <c r="K1309" s="2" t="s">
        <v>43</v>
      </c>
      <c r="L1309" s="10">
        <v>42294.0</v>
      </c>
      <c r="M1309" s="2" t="s">
        <v>34</v>
      </c>
      <c r="N1309" s="11">
        <v>0.2</v>
      </c>
      <c r="O1309" s="12">
        <v>94.0</v>
      </c>
      <c r="P1309" s="13">
        <v>0.09</v>
      </c>
      <c r="Q1309" s="13">
        <v>1075.0</v>
      </c>
      <c r="R1309" s="13">
        <f t="shared" si="1"/>
        <v>1343.75</v>
      </c>
      <c r="S1309" s="14">
        <f t="shared" si="2"/>
        <v>95.98214286</v>
      </c>
      <c r="T1309" s="14">
        <f t="shared" si="3"/>
        <v>0.08744186047</v>
      </c>
      <c r="U1309" s="15" t="str">
        <f>vlookup(F1309,'Sub categories'!$A:$C,3,False)</f>
        <v>Phones</v>
      </c>
      <c r="V1309" s="16">
        <f t="shared" si="4"/>
        <v>4</v>
      </c>
      <c r="W1309" s="17">
        <f t="array" ref="W1309">INDEX(shipping_prices!$C$1:$F2536,MATCH(I1309,shipping_prices!$A$1:$A2536,0),MATCH(M1309,shipping_prices!$C$1:$F$1,0))</f>
        <v>14.41</v>
      </c>
      <c r="X1309" s="15" t="str">
        <f t="shared" si="5"/>
        <v>Kean NguyenRedondo BeachCalifornia</v>
      </c>
      <c r="Y1309" s="15" t="str">
        <f t="shared" si="6"/>
        <v>High</v>
      </c>
    </row>
    <row r="1310" hidden="1">
      <c r="A1310" s="1">
        <v>42290.0</v>
      </c>
      <c r="B1310" s="2" t="s">
        <v>2469</v>
      </c>
      <c r="C1310" s="2">
        <v>6.0</v>
      </c>
      <c r="D1310" s="2" t="s">
        <v>1799</v>
      </c>
      <c r="E1310" s="2" t="s">
        <v>27</v>
      </c>
      <c r="F1310" s="2" t="s">
        <v>1516</v>
      </c>
      <c r="G1310" s="2" t="s">
        <v>29</v>
      </c>
      <c r="H1310" s="2" t="s">
        <v>319</v>
      </c>
      <c r="I1310" s="2" t="s">
        <v>140</v>
      </c>
      <c r="J1310" s="2" t="s">
        <v>141</v>
      </c>
      <c r="K1310" s="2" t="s">
        <v>77</v>
      </c>
      <c r="L1310" s="10">
        <v>42291.0</v>
      </c>
      <c r="M1310" s="2" t="s">
        <v>142</v>
      </c>
      <c r="N1310" s="11">
        <v>0.2</v>
      </c>
      <c r="O1310" s="12">
        <v>342.0</v>
      </c>
      <c r="P1310" s="13">
        <v>0.13</v>
      </c>
      <c r="Q1310" s="13">
        <v>2736.0</v>
      </c>
      <c r="R1310" s="13">
        <f t="shared" si="1"/>
        <v>3420</v>
      </c>
      <c r="S1310" s="14">
        <f t="shared" si="2"/>
        <v>570</v>
      </c>
      <c r="T1310" s="14">
        <f t="shared" si="3"/>
        <v>0.125</v>
      </c>
      <c r="U1310" s="15" t="str">
        <f>vlookup(F1310,'Sub categories'!$A:$C,3,False)</f>
        <v>Phones</v>
      </c>
      <c r="V1310" s="16">
        <f t="shared" si="4"/>
        <v>1</v>
      </c>
      <c r="W1310" s="17">
        <f t="array" ref="W1310">INDEX(shipping_prices!$C$1:$F2537,MATCH(I1310,shipping_prices!$A$1:$A2537,0),MATCH(M1310,shipping_prices!$C$1:$F$1,0))</f>
        <v>15.15</v>
      </c>
      <c r="X1310" s="15" t="str">
        <f t="shared" si="5"/>
        <v>Sue Ann ReedChicagoIllinois</v>
      </c>
      <c r="Y1310" s="15" t="str">
        <f t="shared" si="6"/>
        <v>High</v>
      </c>
    </row>
    <row r="1311" hidden="1">
      <c r="A1311" s="1">
        <v>42291.0</v>
      </c>
      <c r="B1311" s="2" t="s">
        <v>2470</v>
      </c>
      <c r="C1311" s="2">
        <v>1.0</v>
      </c>
      <c r="D1311" s="2" t="s">
        <v>2169</v>
      </c>
      <c r="E1311" s="2" t="s">
        <v>27</v>
      </c>
      <c r="F1311" s="2" t="s">
        <v>1315</v>
      </c>
      <c r="G1311" s="2" t="s">
        <v>39</v>
      </c>
      <c r="H1311" s="2" t="s">
        <v>534</v>
      </c>
      <c r="I1311" s="2" t="s">
        <v>31</v>
      </c>
      <c r="J1311" s="2" t="s">
        <v>32</v>
      </c>
      <c r="K1311" s="2" t="s">
        <v>33</v>
      </c>
      <c r="L1311" s="10">
        <v>42296.0</v>
      </c>
      <c r="M1311" s="2" t="s">
        <v>34</v>
      </c>
      <c r="N1311" s="11">
        <v>0.0</v>
      </c>
      <c r="O1311" s="12">
        <v>19.0</v>
      </c>
      <c r="P1311" s="13">
        <v>0.05</v>
      </c>
      <c r="Q1311" s="13">
        <v>375.0</v>
      </c>
      <c r="R1311" s="13">
        <f t="shared" si="1"/>
        <v>375</v>
      </c>
      <c r="S1311" s="14">
        <f t="shared" si="2"/>
        <v>375</v>
      </c>
      <c r="T1311" s="14">
        <f t="shared" si="3"/>
        <v>0.05066666667</v>
      </c>
      <c r="U1311" s="15" t="str">
        <f>vlookup(F1311,'Sub categories'!$A:$C,3,False)</f>
        <v>Storage</v>
      </c>
      <c r="V1311" s="16">
        <f t="shared" si="4"/>
        <v>5</v>
      </c>
      <c r="W1311" s="17">
        <f t="array" ref="W1311">INDEX(shipping_prices!$C$1:$F2538,MATCH(I1311,shipping_prices!$A$1:$A2538,0),MATCH(M1311,shipping_prices!$C$1:$F$1,0))</f>
        <v>10.09</v>
      </c>
      <c r="X1311" s="15" t="str">
        <f t="shared" si="5"/>
        <v>Ken LonsdaleNew York CityNew York</v>
      </c>
      <c r="Y1311" s="15" t="str">
        <f t="shared" si="6"/>
        <v>Low</v>
      </c>
    </row>
    <row r="1312" hidden="1">
      <c r="A1312" s="1">
        <v>42291.0</v>
      </c>
      <c r="B1312" s="2" t="s">
        <v>2471</v>
      </c>
      <c r="C1312" s="2">
        <v>11.0</v>
      </c>
      <c r="D1312" s="2" t="s">
        <v>2472</v>
      </c>
      <c r="E1312" s="2" t="s">
        <v>27</v>
      </c>
      <c r="F1312" s="2" t="s">
        <v>156</v>
      </c>
      <c r="G1312" s="2" t="s">
        <v>39</v>
      </c>
      <c r="H1312" s="2" t="s">
        <v>157</v>
      </c>
      <c r="I1312" s="2" t="s">
        <v>2473</v>
      </c>
      <c r="J1312" s="2" t="s">
        <v>42</v>
      </c>
      <c r="K1312" s="2" t="s">
        <v>43</v>
      </c>
      <c r="L1312" s="10">
        <v>42303.0</v>
      </c>
      <c r="M1312" s="2" t="s">
        <v>90</v>
      </c>
      <c r="N1312" s="11">
        <v>0.0</v>
      </c>
      <c r="O1312" s="12">
        <v>110.0</v>
      </c>
      <c r="P1312" s="13">
        <v>0.26</v>
      </c>
      <c r="Q1312" s="13">
        <v>423.0</v>
      </c>
      <c r="R1312" s="13">
        <f t="shared" si="1"/>
        <v>423</v>
      </c>
      <c r="S1312" s="14">
        <f t="shared" si="2"/>
        <v>38.45454545</v>
      </c>
      <c r="T1312" s="14">
        <f t="shared" si="3"/>
        <v>0.2600472813</v>
      </c>
      <c r="U1312" s="15" t="str">
        <f>vlookup(F1312,'Sub categories'!$A:$C,3,False)</f>
        <v>Storage</v>
      </c>
      <c r="V1312" s="16">
        <f t="shared" si="4"/>
        <v>12</v>
      </c>
      <c r="W1312" s="17">
        <f t="array" ref="W1312">INDEX(shipping_prices!$C$1:$F2539,MATCH(I1312,shipping_prices!$A$1:$A2539,0),MATCH(M1312,shipping_prices!$C$1:$F$1,0))</f>
        <v>7.6</v>
      </c>
      <c r="X1312" s="15" t="str">
        <f t="shared" si="5"/>
        <v>Tamara ManningVacavilleCalifornia</v>
      </c>
      <c r="Y1312" s="15" t="str">
        <f t="shared" si="6"/>
        <v>High</v>
      </c>
    </row>
    <row r="1313" hidden="1">
      <c r="A1313" s="1">
        <v>42291.0</v>
      </c>
      <c r="B1313" s="2" t="s">
        <v>2474</v>
      </c>
      <c r="C1313" s="2">
        <v>2.0</v>
      </c>
      <c r="D1313" s="2" t="s">
        <v>2475</v>
      </c>
      <c r="E1313" s="2" t="s">
        <v>49</v>
      </c>
      <c r="F1313" s="2" t="s">
        <v>2476</v>
      </c>
      <c r="G1313" s="2" t="s">
        <v>39</v>
      </c>
      <c r="H1313" s="2" t="s">
        <v>2234</v>
      </c>
      <c r="I1313" s="2" t="s">
        <v>41</v>
      </c>
      <c r="J1313" s="2" t="s">
        <v>42</v>
      </c>
      <c r="K1313" s="2" t="s">
        <v>43</v>
      </c>
      <c r="L1313" s="10">
        <v>42296.0</v>
      </c>
      <c r="M1313" s="2" t="s">
        <v>34</v>
      </c>
      <c r="N1313" s="11">
        <v>0.0</v>
      </c>
      <c r="O1313" s="12">
        <v>3.0</v>
      </c>
      <c r="P1313" s="13">
        <v>0.46</v>
      </c>
      <c r="Q1313" s="13">
        <v>7.0</v>
      </c>
      <c r="R1313" s="13">
        <f t="shared" si="1"/>
        <v>7</v>
      </c>
      <c r="S1313" s="14">
        <f t="shared" si="2"/>
        <v>3.5</v>
      </c>
      <c r="T1313" s="14">
        <f t="shared" si="3"/>
        <v>0.4285714286</v>
      </c>
      <c r="U1313" s="15" t="str">
        <f>vlookup(F1313,'Sub categories'!$A:$C,3,False)</f>
        <v>Paper</v>
      </c>
      <c r="V1313" s="16">
        <f t="shared" si="4"/>
        <v>5</v>
      </c>
      <c r="W1313" s="17">
        <f t="array" ref="W1313">INDEX(shipping_prices!$C$1:$F2540,MATCH(I1313,shipping_prices!$A$1:$A2540,0),MATCH(M1313,shipping_prices!$C$1:$F$1,0))</f>
        <v>10.99</v>
      </c>
      <c r="X1313" s="15" t="str">
        <f t="shared" si="5"/>
        <v>Steve CarrollSan FranciscoCalifornia</v>
      </c>
      <c r="Y1313" s="15" t="str">
        <f t="shared" si="6"/>
        <v>Low</v>
      </c>
    </row>
    <row r="1314" hidden="1">
      <c r="A1314" s="1">
        <v>42291.0</v>
      </c>
      <c r="B1314" s="2" t="s">
        <v>2474</v>
      </c>
      <c r="C1314" s="2">
        <v>1.0</v>
      </c>
      <c r="D1314" s="2" t="s">
        <v>2475</v>
      </c>
      <c r="E1314" s="2" t="s">
        <v>49</v>
      </c>
      <c r="F1314" s="2" t="s">
        <v>80</v>
      </c>
      <c r="G1314" s="2" t="s">
        <v>29</v>
      </c>
      <c r="H1314" s="2" t="s">
        <v>81</v>
      </c>
      <c r="I1314" s="2" t="s">
        <v>41</v>
      </c>
      <c r="J1314" s="2" t="s">
        <v>42</v>
      </c>
      <c r="K1314" s="2" t="s">
        <v>43</v>
      </c>
      <c r="L1314" s="10">
        <v>42296.0</v>
      </c>
      <c r="M1314" s="2" t="s">
        <v>34</v>
      </c>
      <c r="N1314" s="11">
        <v>0.0</v>
      </c>
      <c r="O1314" s="12">
        <v>28.0</v>
      </c>
      <c r="P1314" s="13">
        <v>0.3</v>
      </c>
      <c r="Q1314" s="13">
        <v>95.0</v>
      </c>
      <c r="R1314" s="13">
        <f t="shared" si="1"/>
        <v>95</v>
      </c>
      <c r="S1314" s="14">
        <f t="shared" si="2"/>
        <v>95</v>
      </c>
      <c r="T1314" s="14">
        <f t="shared" si="3"/>
        <v>0.2947368421</v>
      </c>
      <c r="U1314" s="15" t="str">
        <f>vlookup(F1314,'Sub categories'!$A:$C,3,False)</f>
        <v>Accessories</v>
      </c>
      <c r="V1314" s="16">
        <f t="shared" si="4"/>
        <v>5</v>
      </c>
      <c r="W1314" s="17">
        <f t="array" ref="W1314">INDEX(shipping_prices!$C$1:$F2541,MATCH(I1314,shipping_prices!$A$1:$A2541,0),MATCH(M1314,shipping_prices!$C$1:$F$1,0))</f>
        <v>10.99</v>
      </c>
      <c r="X1314" s="15" t="str">
        <f t="shared" si="5"/>
        <v>Steve CarrollSan FranciscoCalifornia</v>
      </c>
      <c r="Y1314" s="15" t="str">
        <f t="shared" si="6"/>
        <v>Low</v>
      </c>
    </row>
    <row r="1315" hidden="1">
      <c r="A1315" s="1">
        <v>42291.0</v>
      </c>
      <c r="B1315" s="2" t="s">
        <v>2477</v>
      </c>
      <c r="C1315" s="2">
        <v>2.0</v>
      </c>
      <c r="D1315" s="2" t="s">
        <v>540</v>
      </c>
      <c r="E1315" s="2" t="s">
        <v>37</v>
      </c>
      <c r="F1315" s="2" t="s">
        <v>1020</v>
      </c>
      <c r="G1315" s="2" t="s">
        <v>39</v>
      </c>
      <c r="H1315" s="2" t="s">
        <v>182</v>
      </c>
      <c r="I1315" s="2" t="s">
        <v>169</v>
      </c>
      <c r="J1315" s="2" t="s">
        <v>42</v>
      </c>
      <c r="K1315" s="2" t="s">
        <v>43</v>
      </c>
      <c r="L1315" s="10">
        <v>42301.0</v>
      </c>
      <c r="M1315" s="2" t="s">
        <v>90</v>
      </c>
      <c r="N1315" s="11">
        <v>0.2</v>
      </c>
      <c r="O1315" s="12">
        <v>17.0</v>
      </c>
      <c r="P1315" s="13">
        <v>0.35</v>
      </c>
      <c r="Q1315" s="13">
        <v>50.0</v>
      </c>
      <c r="R1315" s="13">
        <f t="shared" si="1"/>
        <v>62.5</v>
      </c>
      <c r="S1315" s="14">
        <f t="shared" si="2"/>
        <v>31.25</v>
      </c>
      <c r="T1315" s="14">
        <f t="shared" si="3"/>
        <v>0.34</v>
      </c>
      <c r="U1315" s="15" t="str">
        <f>vlookup(F1315,'Sub categories'!$A:$C,3,False)</f>
        <v>Binders</v>
      </c>
      <c r="V1315" s="16">
        <f t="shared" si="4"/>
        <v>10</v>
      </c>
      <c r="W1315" s="17">
        <f t="array" ref="W1315">INDEX(shipping_prices!$C$1:$F2542,MATCH(I1315,shipping_prices!$A$1:$A2542,0),MATCH(M1315,shipping_prices!$C$1:$F$1,0))</f>
        <v>6.7</v>
      </c>
      <c r="X1315" s="15" t="str">
        <f t="shared" si="5"/>
        <v>Robert BarrosoLos AngelesCalifornia</v>
      </c>
      <c r="Y1315" s="15" t="str">
        <f t="shared" si="6"/>
        <v>Low</v>
      </c>
    </row>
    <row r="1316">
      <c r="A1316" s="1">
        <v>42291.0</v>
      </c>
      <c r="B1316" s="2" t="s">
        <v>2478</v>
      </c>
      <c r="C1316" s="2">
        <v>3.0</v>
      </c>
      <c r="D1316" s="2" t="s">
        <v>2479</v>
      </c>
      <c r="E1316" s="2" t="s">
        <v>27</v>
      </c>
      <c r="F1316" s="2" t="s">
        <v>2480</v>
      </c>
      <c r="G1316" s="2" t="s">
        <v>45</v>
      </c>
      <c r="H1316" s="2" t="s">
        <v>288</v>
      </c>
      <c r="I1316" s="2" t="s">
        <v>439</v>
      </c>
      <c r="J1316" s="2" t="s">
        <v>42</v>
      </c>
      <c r="K1316" s="2" t="s">
        <v>43</v>
      </c>
      <c r="L1316" s="10">
        <v>42297.0</v>
      </c>
      <c r="M1316" s="2" t="s">
        <v>34</v>
      </c>
      <c r="N1316" s="11">
        <v>0.2</v>
      </c>
      <c r="O1316" s="12">
        <v>36.0</v>
      </c>
      <c r="P1316" s="13">
        <v>0.06</v>
      </c>
      <c r="Q1316" s="13">
        <v>572.0</v>
      </c>
      <c r="R1316" s="13">
        <f t="shared" si="1"/>
        <v>715</v>
      </c>
      <c r="S1316" s="14">
        <f t="shared" si="2"/>
        <v>238.3333333</v>
      </c>
      <c r="T1316" s="14">
        <f t="shared" si="3"/>
        <v>0.06293706294</v>
      </c>
      <c r="U1316" s="15" t="str">
        <f>vlookup(F1316,'Sub categories'!$A:$C,3,False)</f>
        <v>Chairs</v>
      </c>
      <c r="V1316" s="16">
        <f t="shared" si="4"/>
        <v>6</v>
      </c>
      <c r="W1316" s="17">
        <f t="array" ref="W1316">INDEX(shipping_prices!$C$1:$F2543,MATCH(I1316,shipping_prices!$A$1:$A2543,0),MATCH(M1316,shipping_prices!$C$1:$F$1,0))</f>
        <v>14.3</v>
      </c>
      <c r="X1316" s="15" t="str">
        <f t="shared" si="5"/>
        <v>Gary McGarrSan DiegoCalifornia</v>
      </c>
      <c r="Y1316" s="15" t="str">
        <f t="shared" si="6"/>
        <v>High</v>
      </c>
    </row>
    <row r="1317">
      <c r="A1317" s="1">
        <v>42291.0</v>
      </c>
      <c r="B1317" s="2" t="s">
        <v>2478</v>
      </c>
      <c r="C1317" s="2">
        <v>6.0</v>
      </c>
      <c r="D1317" s="2" t="s">
        <v>2479</v>
      </c>
      <c r="E1317" s="2" t="s">
        <v>27</v>
      </c>
      <c r="F1317" s="2" t="s">
        <v>1863</v>
      </c>
      <c r="G1317" s="2" t="s">
        <v>45</v>
      </c>
      <c r="H1317" s="2" t="s">
        <v>288</v>
      </c>
      <c r="I1317" s="2" t="s">
        <v>439</v>
      </c>
      <c r="J1317" s="2" t="s">
        <v>42</v>
      </c>
      <c r="K1317" s="2" t="s">
        <v>43</v>
      </c>
      <c r="L1317" s="10">
        <v>42297.0</v>
      </c>
      <c r="M1317" s="2" t="s">
        <v>34</v>
      </c>
      <c r="N1317" s="11">
        <v>0.2</v>
      </c>
      <c r="O1317" s="12">
        <v>149.0</v>
      </c>
      <c r="P1317" s="13">
        <v>0.11</v>
      </c>
      <c r="Q1317" s="13">
        <v>1326.0</v>
      </c>
      <c r="R1317" s="13">
        <f t="shared" si="1"/>
        <v>1657.5</v>
      </c>
      <c r="S1317" s="14">
        <f t="shared" si="2"/>
        <v>276.25</v>
      </c>
      <c r="T1317" s="14">
        <f t="shared" si="3"/>
        <v>0.1123680241</v>
      </c>
      <c r="U1317" s="15" t="str">
        <f>vlookup(F1317,'Sub categories'!$A:$C,3,False)</f>
        <v>Chairs</v>
      </c>
      <c r="V1317" s="16">
        <f t="shared" si="4"/>
        <v>6</v>
      </c>
      <c r="W1317" s="17">
        <f t="array" ref="W1317">INDEX(shipping_prices!$C$1:$F2544,MATCH(I1317,shipping_prices!$A$1:$A2544,0),MATCH(M1317,shipping_prices!$C$1:$F$1,0))</f>
        <v>14.3</v>
      </c>
      <c r="X1317" s="15" t="str">
        <f t="shared" si="5"/>
        <v>Gary McGarrSan DiegoCalifornia</v>
      </c>
      <c r="Y1317" s="15" t="str">
        <f t="shared" si="6"/>
        <v>High</v>
      </c>
    </row>
    <row r="1318" hidden="1">
      <c r="A1318" s="1">
        <v>42291.0</v>
      </c>
      <c r="B1318" s="2" t="s">
        <v>2481</v>
      </c>
      <c r="C1318" s="2">
        <v>3.0</v>
      </c>
      <c r="D1318" s="2" t="s">
        <v>2145</v>
      </c>
      <c r="E1318" s="2" t="s">
        <v>27</v>
      </c>
      <c r="F1318" s="2" t="s">
        <v>2482</v>
      </c>
      <c r="G1318" s="2" t="s">
        <v>29</v>
      </c>
      <c r="H1318" s="2" t="s">
        <v>460</v>
      </c>
      <c r="I1318" s="2" t="s">
        <v>2483</v>
      </c>
      <c r="J1318" s="2" t="s">
        <v>164</v>
      </c>
      <c r="K1318" s="2" t="s">
        <v>33</v>
      </c>
      <c r="L1318" s="10">
        <v>42298.0</v>
      </c>
      <c r="M1318" s="2" t="s">
        <v>34</v>
      </c>
      <c r="N1318" s="11">
        <v>0.4</v>
      </c>
      <c r="O1318" s="12">
        <v>-15.0</v>
      </c>
      <c r="P1318" s="13">
        <v>-0.18</v>
      </c>
      <c r="Q1318" s="13">
        <v>83.0</v>
      </c>
      <c r="R1318" s="13">
        <f t="shared" si="1"/>
        <v>138.3333333</v>
      </c>
      <c r="S1318" s="14">
        <f t="shared" si="2"/>
        <v>46.11111111</v>
      </c>
      <c r="T1318" s="14">
        <f t="shared" si="3"/>
        <v>-0.1807228916</v>
      </c>
      <c r="U1318" s="15" t="str">
        <f>vlookup(F1318,'Sub categories'!$A:$C,3,False)</f>
        <v>Phones</v>
      </c>
      <c r="V1318" s="16">
        <f t="shared" si="4"/>
        <v>7</v>
      </c>
      <c r="W1318" s="17">
        <f t="array" ref="W1318">INDEX(shipping_prices!$C$1:$F2545,MATCH(I1318,shipping_prices!$A$1:$A2545,0),MATCH(M1318,shipping_prices!$C$1:$F$1,0))</f>
        <v>14</v>
      </c>
      <c r="X1318" s="15" t="str">
        <f t="shared" si="5"/>
        <v>Anna AndreadiChesterPennsylvania</v>
      </c>
      <c r="Y1318" s="15" t="str">
        <f t="shared" si="6"/>
        <v>loss</v>
      </c>
    </row>
    <row r="1319">
      <c r="A1319" s="1">
        <v>42291.0</v>
      </c>
      <c r="B1319" s="2" t="s">
        <v>2481</v>
      </c>
      <c r="C1319" s="2">
        <v>3.0</v>
      </c>
      <c r="D1319" s="2" t="s">
        <v>2145</v>
      </c>
      <c r="E1319" s="2" t="s">
        <v>27</v>
      </c>
      <c r="F1319" s="2" t="s">
        <v>915</v>
      </c>
      <c r="G1319" s="2" t="s">
        <v>45</v>
      </c>
      <c r="H1319" s="2" t="s">
        <v>79</v>
      </c>
      <c r="I1319" s="2" t="s">
        <v>2483</v>
      </c>
      <c r="J1319" s="2" t="s">
        <v>164</v>
      </c>
      <c r="K1319" s="2" t="s">
        <v>33</v>
      </c>
      <c r="L1319" s="10">
        <v>42298.0</v>
      </c>
      <c r="M1319" s="2" t="s">
        <v>34</v>
      </c>
      <c r="N1319" s="11">
        <v>0.3</v>
      </c>
      <c r="O1319" s="12">
        <v>-5.0</v>
      </c>
      <c r="P1319" s="13">
        <v>-0.03</v>
      </c>
      <c r="Q1319" s="13">
        <v>170.0</v>
      </c>
      <c r="R1319" s="13">
        <f t="shared" si="1"/>
        <v>242.8571429</v>
      </c>
      <c r="S1319" s="14">
        <f t="shared" si="2"/>
        <v>80.95238095</v>
      </c>
      <c r="T1319" s="14">
        <f t="shared" si="3"/>
        <v>-0.02941176471</v>
      </c>
      <c r="U1319" s="15" t="str">
        <f>vlookup(F1319,'Sub categories'!$A:$C,3,False)</f>
        <v>Chairs</v>
      </c>
      <c r="V1319" s="16">
        <f t="shared" si="4"/>
        <v>7</v>
      </c>
      <c r="W1319" s="17">
        <f t="array" ref="W1319">INDEX(shipping_prices!$C$1:$F2546,MATCH(I1319,shipping_prices!$A$1:$A2546,0),MATCH(M1319,shipping_prices!$C$1:$F$1,0))</f>
        <v>14</v>
      </c>
      <c r="X1319" s="15" t="str">
        <f t="shared" si="5"/>
        <v>Anna AndreadiChesterPennsylvania</v>
      </c>
      <c r="Y1319" s="15" t="str">
        <f t="shared" si="6"/>
        <v>loss</v>
      </c>
    </row>
    <row r="1320">
      <c r="A1320" s="1">
        <v>42291.0</v>
      </c>
      <c r="B1320" s="2" t="s">
        <v>2481</v>
      </c>
      <c r="C1320" s="2">
        <v>5.0</v>
      </c>
      <c r="D1320" s="2" t="s">
        <v>2145</v>
      </c>
      <c r="E1320" s="2" t="s">
        <v>27</v>
      </c>
      <c r="F1320" s="2" t="s">
        <v>622</v>
      </c>
      <c r="G1320" s="2" t="s">
        <v>45</v>
      </c>
      <c r="H1320" s="2" t="s">
        <v>46</v>
      </c>
      <c r="I1320" s="2" t="s">
        <v>2483</v>
      </c>
      <c r="J1320" s="2" t="s">
        <v>164</v>
      </c>
      <c r="K1320" s="2" t="s">
        <v>33</v>
      </c>
      <c r="L1320" s="10">
        <v>42298.0</v>
      </c>
      <c r="M1320" s="2" t="s">
        <v>34</v>
      </c>
      <c r="N1320" s="11">
        <v>0.3</v>
      </c>
      <c r="O1320" s="12">
        <v>0.0</v>
      </c>
      <c r="P1320" s="13">
        <v>0.0</v>
      </c>
      <c r="Q1320" s="13">
        <v>854.0</v>
      </c>
      <c r="R1320" s="13">
        <f t="shared" si="1"/>
        <v>1220</v>
      </c>
      <c r="S1320" s="14">
        <f t="shared" si="2"/>
        <v>244</v>
      </c>
      <c r="T1320" s="14">
        <f t="shared" si="3"/>
        <v>0</v>
      </c>
      <c r="U1320" s="15" t="str">
        <f>vlookup(F1320,'Sub categories'!$A:$C,3,False)</f>
        <v>Chairs</v>
      </c>
      <c r="V1320" s="16">
        <f t="shared" si="4"/>
        <v>7</v>
      </c>
      <c r="W1320" s="17">
        <f t="array" ref="W1320">INDEX(shipping_prices!$C$1:$F2547,MATCH(I1320,shipping_prices!$A$1:$A2547,0),MATCH(M1320,shipping_prices!$C$1:$F$1,0))</f>
        <v>14</v>
      </c>
      <c r="X1320" s="15" t="str">
        <f t="shared" si="5"/>
        <v>Anna AndreadiChesterPennsylvania</v>
      </c>
      <c r="Y1320" s="15" t="str">
        <f t="shared" si="6"/>
        <v>loss</v>
      </c>
    </row>
    <row r="1321" hidden="1">
      <c r="A1321" s="1">
        <v>42292.0</v>
      </c>
      <c r="B1321" s="2" t="s">
        <v>2484</v>
      </c>
      <c r="C1321" s="2">
        <v>6.0</v>
      </c>
      <c r="D1321" s="2" t="s">
        <v>724</v>
      </c>
      <c r="E1321" s="2" t="s">
        <v>37</v>
      </c>
      <c r="F1321" s="2" t="s">
        <v>2102</v>
      </c>
      <c r="G1321" s="2" t="s">
        <v>39</v>
      </c>
      <c r="H1321" s="2" t="s">
        <v>193</v>
      </c>
      <c r="I1321" s="2" t="s">
        <v>733</v>
      </c>
      <c r="J1321" s="2" t="s">
        <v>251</v>
      </c>
      <c r="K1321" s="2" t="s">
        <v>54</v>
      </c>
      <c r="L1321" s="10">
        <v>42296.0</v>
      </c>
      <c r="M1321" s="2" t="s">
        <v>34</v>
      </c>
      <c r="N1321" s="11">
        <v>0.2</v>
      </c>
      <c r="O1321" s="12">
        <v>10.0</v>
      </c>
      <c r="P1321" s="13">
        <v>0.25</v>
      </c>
      <c r="Q1321" s="13">
        <v>39.0</v>
      </c>
      <c r="R1321" s="13">
        <f t="shared" si="1"/>
        <v>48.75</v>
      </c>
      <c r="S1321" s="14">
        <f t="shared" si="2"/>
        <v>8.125</v>
      </c>
      <c r="T1321" s="14">
        <f t="shared" si="3"/>
        <v>0.2564102564</v>
      </c>
      <c r="U1321" s="15" t="str">
        <f>vlookup(F1321,'Sub categories'!$A:$C,3,False)</f>
        <v>Art</v>
      </c>
      <c r="V1321" s="16">
        <f t="shared" si="4"/>
        <v>4</v>
      </c>
      <c r="W1321" s="17">
        <f t="array" ref="W1321">INDEX(shipping_prices!$C$1:$F2548,MATCH(I1321,shipping_prices!$A$1:$A2548,0),MATCH(M1321,shipping_prices!$C$1:$F$1,0))</f>
        <v>6.1</v>
      </c>
      <c r="X1321" s="15" t="str">
        <f t="shared" si="5"/>
        <v>Stephanie PhelpsWilmingtonNorth Carolina</v>
      </c>
      <c r="Y1321" s="15" t="str">
        <f t="shared" si="6"/>
        <v>Low</v>
      </c>
    </row>
    <row r="1322" hidden="1">
      <c r="A1322" s="1">
        <v>42292.0</v>
      </c>
      <c r="B1322" s="2" t="s">
        <v>2485</v>
      </c>
      <c r="C1322" s="2">
        <v>1.0</v>
      </c>
      <c r="D1322" s="2" t="s">
        <v>2486</v>
      </c>
      <c r="E1322" s="2" t="s">
        <v>37</v>
      </c>
      <c r="F1322" s="2" t="s">
        <v>2487</v>
      </c>
      <c r="G1322" s="2" t="s">
        <v>39</v>
      </c>
      <c r="H1322" s="2" t="s">
        <v>1195</v>
      </c>
      <c r="I1322" s="2" t="s">
        <v>41</v>
      </c>
      <c r="J1322" s="2" t="s">
        <v>42</v>
      </c>
      <c r="K1322" s="2" t="s">
        <v>43</v>
      </c>
      <c r="L1322" s="10">
        <v>42301.0</v>
      </c>
      <c r="M1322" s="2" t="s">
        <v>90</v>
      </c>
      <c r="N1322" s="11">
        <v>0.2</v>
      </c>
      <c r="O1322" s="12">
        <v>1.0</v>
      </c>
      <c r="P1322" s="13">
        <v>0.38</v>
      </c>
      <c r="Q1322" s="13">
        <v>3.0</v>
      </c>
      <c r="R1322" s="13">
        <f t="shared" si="1"/>
        <v>3.75</v>
      </c>
      <c r="S1322" s="14">
        <f t="shared" si="2"/>
        <v>3.75</v>
      </c>
      <c r="T1322" s="14">
        <f t="shared" si="3"/>
        <v>0.3333333333</v>
      </c>
      <c r="U1322" s="15" t="str">
        <f>vlookup(F1322,'Sub categories'!$A:$C,3,False)</f>
        <v>Binders</v>
      </c>
      <c r="V1322" s="16">
        <f t="shared" si="4"/>
        <v>9</v>
      </c>
      <c r="W1322" s="17">
        <f t="array" ref="W1322">INDEX(shipping_prices!$C$1:$F2549,MATCH(I1322,shipping_prices!$A$1:$A2549,0),MATCH(M1322,shipping_prices!$C$1:$F$1,0))</f>
        <v>2.77</v>
      </c>
      <c r="X1322" s="15" t="str">
        <f t="shared" si="5"/>
        <v>Rachel PayneSan FranciscoCalifornia</v>
      </c>
      <c r="Y1322" s="15" t="str">
        <f t="shared" si="6"/>
        <v>Low</v>
      </c>
    </row>
    <row r="1323" hidden="1">
      <c r="A1323" s="1">
        <v>42292.0</v>
      </c>
      <c r="B1323" s="2" t="s">
        <v>2485</v>
      </c>
      <c r="C1323" s="2">
        <v>5.0</v>
      </c>
      <c r="D1323" s="2" t="s">
        <v>2486</v>
      </c>
      <c r="E1323" s="2" t="s">
        <v>37</v>
      </c>
      <c r="F1323" s="2" t="s">
        <v>1738</v>
      </c>
      <c r="G1323" s="2" t="s">
        <v>39</v>
      </c>
      <c r="H1323" s="2" t="s">
        <v>193</v>
      </c>
      <c r="I1323" s="2" t="s">
        <v>41</v>
      </c>
      <c r="J1323" s="2" t="s">
        <v>42</v>
      </c>
      <c r="K1323" s="2" t="s">
        <v>43</v>
      </c>
      <c r="L1323" s="10">
        <v>42301.0</v>
      </c>
      <c r="M1323" s="2" t="s">
        <v>90</v>
      </c>
      <c r="N1323" s="11">
        <v>0.0</v>
      </c>
      <c r="O1323" s="12">
        <v>9.0</v>
      </c>
      <c r="P1323" s="13">
        <v>0.48</v>
      </c>
      <c r="Q1323" s="13">
        <v>19.0</v>
      </c>
      <c r="R1323" s="13">
        <f t="shared" si="1"/>
        <v>19</v>
      </c>
      <c r="S1323" s="14">
        <f t="shared" si="2"/>
        <v>3.8</v>
      </c>
      <c r="T1323" s="14">
        <f t="shared" si="3"/>
        <v>0.4736842105</v>
      </c>
      <c r="U1323" s="15" t="str">
        <f>vlookup(F1323,'Sub categories'!$A:$C,3,False)</f>
        <v>Labels</v>
      </c>
      <c r="V1323" s="16">
        <f t="shared" si="4"/>
        <v>9</v>
      </c>
      <c r="W1323" s="17">
        <f t="array" ref="W1323">INDEX(shipping_prices!$C$1:$F2550,MATCH(I1323,shipping_prices!$A$1:$A2550,0),MATCH(M1323,shipping_prices!$C$1:$F$1,0))</f>
        <v>2.77</v>
      </c>
      <c r="X1323" s="15" t="str">
        <f t="shared" si="5"/>
        <v>Rachel PayneSan FranciscoCalifornia</v>
      </c>
      <c r="Y1323" s="15" t="str">
        <f t="shared" si="6"/>
        <v>Low</v>
      </c>
    </row>
    <row r="1324" hidden="1">
      <c r="A1324" s="1">
        <v>42293.0</v>
      </c>
      <c r="B1324" s="2" t="s">
        <v>2485</v>
      </c>
      <c r="C1324" s="2">
        <v>6.0</v>
      </c>
      <c r="D1324" s="2" t="s">
        <v>2486</v>
      </c>
      <c r="E1324" s="2" t="s">
        <v>37</v>
      </c>
      <c r="F1324" s="2" t="s">
        <v>2488</v>
      </c>
      <c r="G1324" s="2" t="s">
        <v>39</v>
      </c>
      <c r="H1324" s="2" t="s">
        <v>193</v>
      </c>
      <c r="I1324" s="2" t="s">
        <v>41</v>
      </c>
      <c r="J1324" s="2" t="s">
        <v>42</v>
      </c>
      <c r="K1324" s="2" t="s">
        <v>43</v>
      </c>
      <c r="L1324" s="10">
        <v>42301.0</v>
      </c>
      <c r="M1324" s="2" t="s">
        <v>90</v>
      </c>
      <c r="N1324" s="11">
        <v>0.2</v>
      </c>
      <c r="O1324" s="12">
        <v>7.0</v>
      </c>
      <c r="P1324" s="13">
        <v>0.35</v>
      </c>
      <c r="Q1324" s="13">
        <v>20.0</v>
      </c>
      <c r="R1324" s="13">
        <f t="shared" si="1"/>
        <v>25</v>
      </c>
      <c r="S1324" s="14">
        <f t="shared" si="2"/>
        <v>4.166666667</v>
      </c>
      <c r="T1324" s="14">
        <f t="shared" si="3"/>
        <v>0.35</v>
      </c>
      <c r="U1324" s="15" t="str">
        <f>vlookup(F1324,'Sub categories'!$A:$C,3,False)</f>
        <v>Binders</v>
      </c>
      <c r="V1324" s="16">
        <f t="shared" si="4"/>
        <v>8</v>
      </c>
      <c r="W1324" s="17">
        <f t="array" ref="W1324">INDEX(shipping_prices!$C$1:$F2551,MATCH(I1324,shipping_prices!$A$1:$A2551,0),MATCH(M1324,shipping_prices!$C$1:$F$1,0))</f>
        <v>2.77</v>
      </c>
      <c r="X1324" s="15" t="str">
        <f t="shared" si="5"/>
        <v>Rachel PayneSan FranciscoCalifornia</v>
      </c>
      <c r="Y1324" s="15" t="str">
        <f t="shared" si="6"/>
        <v>Low</v>
      </c>
    </row>
    <row r="1325" hidden="1">
      <c r="A1325" s="1">
        <v>42293.0</v>
      </c>
      <c r="B1325" s="2" t="s">
        <v>2485</v>
      </c>
      <c r="C1325" s="2">
        <v>3.0</v>
      </c>
      <c r="D1325" s="2" t="s">
        <v>2486</v>
      </c>
      <c r="E1325" s="2" t="s">
        <v>37</v>
      </c>
      <c r="F1325" s="2" t="s">
        <v>2489</v>
      </c>
      <c r="G1325" s="2" t="s">
        <v>29</v>
      </c>
      <c r="H1325" s="2" t="s">
        <v>460</v>
      </c>
      <c r="I1325" s="2" t="s">
        <v>41</v>
      </c>
      <c r="J1325" s="2" t="s">
        <v>42</v>
      </c>
      <c r="K1325" s="2" t="s">
        <v>43</v>
      </c>
      <c r="L1325" s="10">
        <v>42301.0</v>
      </c>
      <c r="M1325" s="2" t="s">
        <v>90</v>
      </c>
      <c r="N1325" s="11">
        <v>0.2</v>
      </c>
      <c r="O1325" s="12">
        <v>12.0</v>
      </c>
      <c r="P1325" s="13">
        <v>0.1</v>
      </c>
      <c r="Q1325" s="13">
        <v>118.0</v>
      </c>
      <c r="R1325" s="13">
        <f t="shared" si="1"/>
        <v>147.5</v>
      </c>
      <c r="S1325" s="14">
        <f t="shared" si="2"/>
        <v>49.16666667</v>
      </c>
      <c r="T1325" s="14">
        <f t="shared" si="3"/>
        <v>0.1016949153</v>
      </c>
      <c r="U1325" s="15" t="str">
        <f>vlookup(F1325,'Sub categories'!$A:$C,3,False)</f>
        <v>Phones</v>
      </c>
      <c r="V1325" s="16">
        <f t="shared" si="4"/>
        <v>8</v>
      </c>
      <c r="W1325" s="17">
        <f t="array" ref="W1325">INDEX(shipping_prices!$C$1:$F2552,MATCH(I1325,shipping_prices!$A$1:$A2552,0),MATCH(M1325,shipping_prices!$C$1:$F$1,0))</f>
        <v>2.77</v>
      </c>
      <c r="X1325" s="15" t="str">
        <f t="shared" si="5"/>
        <v>Rachel PayneSan FranciscoCalifornia</v>
      </c>
      <c r="Y1325" s="15" t="str">
        <f t="shared" si="6"/>
        <v>Low</v>
      </c>
    </row>
    <row r="1326" hidden="1">
      <c r="A1326" s="1">
        <v>42294.0</v>
      </c>
      <c r="B1326" s="2" t="s">
        <v>2485</v>
      </c>
      <c r="C1326" s="2">
        <v>3.0</v>
      </c>
      <c r="D1326" s="2" t="s">
        <v>2486</v>
      </c>
      <c r="E1326" s="2" t="s">
        <v>37</v>
      </c>
      <c r="F1326" s="2" t="s">
        <v>1815</v>
      </c>
      <c r="G1326" s="2" t="s">
        <v>39</v>
      </c>
      <c r="H1326" s="2" t="s">
        <v>51</v>
      </c>
      <c r="I1326" s="2" t="s">
        <v>41</v>
      </c>
      <c r="J1326" s="2" t="s">
        <v>42</v>
      </c>
      <c r="K1326" s="2" t="s">
        <v>43</v>
      </c>
      <c r="L1326" s="10">
        <v>42301.0</v>
      </c>
      <c r="M1326" s="2" t="s">
        <v>90</v>
      </c>
      <c r="N1326" s="11">
        <v>0.0</v>
      </c>
      <c r="O1326" s="12">
        <v>69.0</v>
      </c>
      <c r="P1326" s="13">
        <v>0.47</v>
      </c>
      <c r="Q1326" s="13">
        <v>147.0</v>
      </c>
      <c r="R1326" s="13">
        <f t="shared" si="1"/>
        <v>147</v>
      </c>
      <c r="S1326" s="14">
        <f t="shared" si="2"/>
        <v>49</v>
      </c>
      <c r="T1326" s="14">
        <f t="shared" si="3"/>
        <v>0.4693877551</v>
      </c>
      <c r="U1326" s="15" t="str">
        <f>vlookup(F1326,'Sub categories'!$A:$C,3,False)</f>
        <v>Paper</v>
      </c>
      <c r="V1326" s="16">
        <f t="shared" si="4"/>
        <v>7</v>
      </c>
      <c r="W1326" s="17">
        <f t="array" ref="W1326">INDEX(shipping_prices!$C$1:$F2553,MATCH(I1326,shipping_prices!$A$1:$A2553,0),MATCH(M1326,shipping_prices!$C$1:$F$1,0))</f>
        <v>2.77</v>
      </c>
      <c r="X1326" s="15" t="str">
        <f t="shared" si="5"/>
        <v>Rachel PayneSan FranciscoCalifornia</v>
      </c>
      <c r="Y1326" s="15" t="str">
        <f t="shared" si="6"/>
        <v>High</v>
      </c>
    </row>
    <row r="1327">
      <c r="A1327" s="1">
        <v>42294.0</v>
      </c>
      <c r="B1327" s="2" t="s">
        <v>2490</v>
      </c>
      <c r="C1327" s="2">
        <v>2.0</v>
      </c>
      <c r="D1327" s="2" t="s">
        <v>2491</v>
      </c>
      <c r="E1327" s="2" t="s">
        <v>27</v>
      </c>
      <c r="F1327" s="2" t="s">
        <v>2492</v>
      </c>
      <c r="G1327" s="2" t="s">
        <v>45</v>
      </c>
      <c r="H1327" s="2" t="s">
        <v>1024</v>
      </c>
      <c r="I1327" s="2" t="s">
        <v>2493</v>
      </c>
      <c r="J1327" s="2" t="s">
        <v>1449</v>
      </c>
      <c r="K1327" s="2" t="s">
        <v>33</v>
      </c>
      <c r="L1327" s="10">
        <v>42294.0</v>
      </c>
      <c r="M1327" s="2" t="s">
        <v>469</v>
      </c>
      <c r="N1327" s="11">
        <v>0.0</v>
      </c>
      <c r="O1327" s="12">
        <v>10.0</v>
      </c>
      <c r="P1327" s="13">
        <v>0.36</v>
      </c>
      <c r="Q1327" s="13">
        <v>27.0</v>
      </c>
      <c r="R1327" s="13">
        <f t="shared" si="1"/>
        <v>27</v>
      </c>
      <c r="S1327" s="14">
        <f t="shared" si="2"/>
        <v>13.5</v>
      </c>
      <c r="T1327" s="14">
        <f t="shared" si="3"/>
        <v>0.3703703704</v>
      </c>
      <c r="U1327" s="15" t="str">
        <f>vlookup(F1327,'Sub categories'!$A:$C,3,False)</f>
        <v>Furnishings</v>
      </c>
      <c r="V1327" s="16">
        <f t="shared" si="4"/>
        <v>0</v>
      </c>
      <c r="W1327" s="17">
        <f t="array" ref="W1327">INDEX(shipping_prices!$C$1:$F2554,MATCH(I1327,shipping_prices!$A$1:$A2554,0),MATCH(M1327,shipping_prices!$C$1:$F$1,0))</f>
        <v>46.84</v>
      </c>
      <c r="X1327" s="15" t="str">
        <f t="shared" si="5"/>
        <v>Andrew AllenMiddletownConnecticut</v>
      </c>
      <c r="Y1327" s="15" t="str">
        <f t="shared" si="6"/>
        <v>Low</v>
      </c>
    </row>
    <row r="1328" hidden="1">
      <c r="A1328" s="1">
        <v>42294.0</v>
      </c>
      <c r="B1328" s="2" t="s">
        <v>2494</v>
      </c>
      <c r="C1328" s="2">
        <v>2.0</v>
      </c>
      <c r="D1328" s="2" t="s">
        <v>2495</v>
      </c>
      <c r="E1328" s="2" t="s">
        <v>27</v>
      </c>
      <c r="F1328" s="2" t="s">
        <v>1574</v>
      </c>
      <c r="G1328" s="2" t="s">
        <v>39</v>
      </c>
      <c r="H1328" s="2" t="s">
        <v>51</v>
      </c>
      <c r="I1328" s="2" t="s">
        <v>613</v>
      </c>
      <c r="J1328" s="2" t="s">
        <v>614</v>
      </c>
      <c r="K1328" s="2" t="s">
        <v>54</v>
      </c>
      <c r="L1328" s="10">
        <v>42295.0</v>
      </c>
      <c r="M1328" s="2" t="s">
        <v>34</v>
      </c>
      <c r="N1328" s="11">
        <v>0.2</v>
      </c>
      <c r="O1328" s="12">
        <v>14.0</v>
      </c>
      <c r="P1328" s="13">
        <v>0.33</v>
      </c>
      <c r="Q1328" s="13">
        <v>42.0</v>
      </c>
      <c r="R1328" s="13">
        <f t="shared" si="1"/>
        <v>52.5</v>
      </c>
      <c r="S1328" s="14">
        <f t="shared" si="2"/>
        <v>26.25</v>
      </c>
      <c r="T1328" s="14">
        <f t="shared" si="3"/>
        <v>0.3333333333</v>
      </c>
      <c r="U1328" s="15" t="str">
        <f>vlookup(F1328,'Sub categories'!$A:$C,3,False)</f>
        <v>Paper</v>
      </c>
      <c r="V1328" s="16">
        <f t="shared" si="4"/>
        <v>1</v>
      </c>
      <c r="W1328" s="17">
        <f t="array" ref="W1328">INDEX(shipping_prices!$C$1:$F2555,MATCH(I1328,shipping_prices!$A$1:$A2555,0),MATCH(M1328,shipping_prices!$C$1:$F$1,0))</f>
        <v>14.74</v>
      </c>
      <c r="X1328" s="15" t="str">
        <f t="shared" si="5"/>
        <v>Barry GonzalezMemphisTennessee</v>
      </c>
      <c r="Y1328" s="15" t="str">
        <f t="shared" si="6"/>
        <v>Low</v>
      </c>
    </row>
    <row r="1329" hidden="1">
      <c r="A1329" s="1">
        <v>42295.0</v>
      </c>
      <c r="B1329" s="2" t="s">
        <v>2496</v>
      </c>
      <c r="C1329" s="2">
        <v>3.0</v>
      </c>
      <c r="D1329" s="2" t="s">
        <v>1207</v>
      </c>
      <c r="E1329" s="2" t="s">
        <v>27</v>
      </c>
      <c r="F1329" s="2" t="s">
        <v>2230</v>
      </c>
      <c r="G1329" s="2" t="s">
        <v>39</v>
      </c>
      <c r="H1329" s="2" t="s">
        <v>297</v>
      </c>
      <c r="I1329" s="2" t="s">
        <v>353</v>
      </c>
      <c r="J1329" s="2" t="s">
        <v>1449</v>
      </c>
      <c r="K1329" s="2" t="s">
        <v>33</v>
      </c>
      <c r="L1329" s="10">
        <v>42301.0</v>
      </c>
      <c r="M1329" s="2" t="s">
        <v>34</v>
      </c>
      <c r="N1329" s="11">
        <v>0.0</v>
      </c>
      <c r="O1329" s="12">
        <v>3.0</v>
      </c>
      <c r="P1329" s="13">
        <v>0.29</v>
      </c>
      <c r="Q1329" s="13">
        <v>12.0</v>
      </c>
      <c r="R1329" s="13">
        <f t="shared" si="1"/>
        <v>12</v>
      </c>
      <c r="S1329" s="14">
        <f t="shared" si="2"/>
        <v>4</v>
      </c>
      <c r="T1329" s="14">
        <f t="shared" si="3"/>
        <v>0.25</v>
      </c>
      <c r="U1329" s="15" t="str">
        <f>vlookup(F1329,'Sub categories'!$A:$C,3,False)</f>
        <v>Supplies</v>
      </c>
      <c r="V1329" s="16">
        <f t="shared" si="4"/>
        <v>6</v>
      </c>
      <c r="W1329" s="17">
        <f t="array" ref="W1329">INDEX(shipping_prices!$C$1:$F2556,MATCH(I1329,shipping_prices!$A$1:$A2556,0),MATCH(M1329,shipping_prices!$C$1:$F$1,0))</f>
        <v>9.32</v>
      </c>
      <c r="X1329" s="15" t="str">
        <f t="shared" si="5"/>
        <v>Resi PölkingFairfieldConnecticut</v>
      </c>
      <c r="Y1329" s="15" t="str">
        <f t="shared" si="6"/>
        <v>Low</v>
      </c>
    </row>
    <row r="1330">
      <c r="A1330" s="1">
        <v>42295.0</v>
      </c>
      <c r="B1330" s="2" t="s">
        <v>2497</v>
      </c>
      <c r="C1330" s="2">
        <v>2.0</v>
      </c>
      <c r="D1330" s="2" t="s">
        <v>803</v>
      </c>
      <c r="E1330" s="2" t="s">
        <v>37</v>
      </c>
      <c r="F1330" s="2" t="s">
        <v>167</v>
      </c>
      <c r="G1330" s="2" t="s">
        <v>45</v>
      </c>
      <c r="H1330" s="2" t="s">
        <v>168</v>
      </c>
      <c r="I1330" s="2" t="s">
        <v>2498</v>
      </c>
      <c r="J1330" s="2" t="s">
        <v>164</v>
      </c>
      <c r="K1330" s="2" t="s">
        <v>33</v>
      </c>
      <c r="L1330" s="10">
        <v>42300.0</v>
      </c>
      <c r="M1330" s="2" t="s">
        <v>90</v>
      </c>
      <c r="N1330" s="11">
        <v>0.2</v>
      </c>
      <c r="O1330" s="12">
        <v>8.0</v>
      </c>
      <c r="P1330" s="13">
        <v>0.33</v>
      </c>
      <c r="Q1330" s="13">
        <v>24.0</v>
      </c>
      <c r="R1330" s="13">
        <f t="shared" si="1"/>
        <v>30</v>
      </c>
      <c r="S1330" s="14">
        <f t="shared" si="2"/>
        <v>15</v>
      </c>
      <c r="T1330" s="14">
        <f t="shared" si="3"/>
        <v>0.3333333333</v>
      </c>
      <c r="U1330" s="15" t="str">
        <f>vlookup(F1330,'Sub categories'!$A:$C,3,False)</f>
        <v>Furnishings</v>
      </c>
      <c r="V1330" s="16">
        <f t="shared" si="4"/>
        <v>5</v>
      </c>
      <c r="W1330" s="17">
        <f t="array" ref="W1330">INDEX(shipping_prices!$C$1:$F2557,MATCH(I1330,shipping_prices!$A$1:$A2557,0),MATCH(M1330,shipping_prices!$C$1:$F$1,0))</f>
        <v>4.72</v>
      </c>
      <c r="X1330" s="15" t="str">
        <f t="shared" si="5"/>
        <v>Tom StiversReadingPennsylvania</v>
      </c>
      <c r="Y1330" s="15" t="str">
        <f t="shared" si="6"/>
        <v>Low</v>
      </c>
    </row>
    <row r="1331">
      <c r="A1331" s="1">
        <v>42295.0</v>
      </c>
      <c r="B1331" s="2" t="s">
        <v>2497</v>
      </c>
      <c r="C1331" s="2">
        <v>4.0</v>
      </c>
      <c r="D1331" s="2" t="s">
        <v>803</v>
      </c>
      <c r="E1331" s="2" t="s">
        <v>37</v>
      </c>
      <c r="F1331" s="2" t="s">
        <v>2499</v>
      </c>
      <c r="G1331" s="2" t="s">
        <v>45</v>
      </c>
      <c r="H1331" s="2" t="s">
        <v>2343</v>
      </c>
      <c r="I1331" s="2" t="s">
        <v>2498</v>
      </c>
      <c r="J1331" s="2" t="s">
        <v>164</v>
      </c>
      <c r="K1331" s="2" t="s">
        <v>33</v>
      </c>
      <c r="L1331" s="10">
        <v>42300.0</v>
      </c>
      <c r="M1331" s="2" t="s">
        <v>90</v>
      </c>
      <c r="N1331" s="11">
        <v>0.5</v>
      </c>
      <c r="O1331" s="12">
        <v>-251.0</v>
      </c>
      <c r="P1331" s="13">
        <v>-0.48</v>
      </c>
      <c r="Q1331" s="13">
        <v>522.0</v>
      </c>
      <c r="R1331" s="13">
        <f t="shared" si="1"/>
        <v>1044</v>
      </c>
      <c r="S1331" s="14">
        <f t="shared" si="2"/>
        <v>261</v>
      </c>
      <c r="T1331" s="14">
        <f t="shared" si="3"/>
        <v>-0.4808429119</v>
      </c>
      <c r="U1331" s="15" t="str">
        <f>vlookup(F1331,'Sub categories'!$A:$C,3,False)</f>
        <v>Bookcases</v>
      </c>
      <c r="V1331" s="16">
        <f t="shared" si="4"/>
        <v>5</v>
      </c>
      <c r="W1331" s="17">
        <f t="array" ref="W1331">INDEX(shipping_prices!$C$1:$F2558,MATCH(I1331,shipping_prices!$A$1:$A2558,0),MATCH(M1331,shipping_prices!$C$1:$F$1,0))</f>
        <v>4.72</v>
      </c>
      <c r="X1331" s="15" t="str">
        <f t="shared" si="5"/>
        <v>Tom StiversReadingPennsylvania</v>
      </c>
      <c r="Y1331" s="15" t="str">
        <f t="shared" si="6"/>
        <v>loss</v>
      </c>
    </row>
    <row r="1332" hidden="1">
      <c r="A1332" s="1">
        <v>42295.0</v>
      </c>
      <c r="B1332" s="2" t="s">
        <v>2500</v>
      </c>
      <c r="C1332" s="2">
        <v>4.0</v>
      </c>
      <c r="D1332" s="2" t="s">
        <v>2501</v>
      </c>
      <c r="E1332" s="2" t="s">
        <v>27</v>
      </c>
      <c r="F1332" s="2" t="s">
        <v>2502</v>
      </c>
      <c r="G1332" s="2" t="s">
        <v>39</v>
      </c>
      <c r="H1332" s="2" t="s">
        <v>2503</v>
      </c>
      <c r="I1332" s="2" t="s">
        <v>733</v>
      </c>
      <c r="J1332" s="2" t="s">
        <v>251</v>
      </c>
      <c r="K1332" s="2" t="s">
        <v>54</v>
      </c>
      <c r="L1332" s="10">
        <v>42302.0</v>
      </c>
      <c r="M1332" s="2" t="s">
        <v>90</v>
      </c>
      <c r="N1332" s="11">
        <v>0.2</v>
      </c>
      <c r="O1332" s="12">
        <v>3.0</v>
      </c>
      <c r="P1332" s="13">
        <v>0.18</v>
      </c>
      <c r="Q1332" s="13">
        <v>19.0</v>
      </c>
      <c r="R1332" s="13">
        <f t="shared" si="1"/>
        <v>23.75</v>
      </c>
      <c r="S1332" s="14">
        <f t="shared" si="2"/>
        <v>5.9375</v>
      </c>
      <c r="T1332" s="14">
        <f t="shared" si="3"/>
        <v>0.1578947368</v>
      </c>
      <c r="U1332" s="15" t="str">
        <f>vlookup(F1332,'Sub categories'!$A:$C,3,False)</f>
        <v>Art</v>
      </c>
      <c r="V1332" s="16">
        <f t="shared" si="4"/>
        <v>7</v>
      </c>
      <c r="W1332" s="17">
        <f t="array" ref="W1332">INDEX(shipping_prices!$C$1:$F2559,MATCH(I1332,shipping_prices!$A$1:$A2559,0),MATCH(M1332,shipping_prices!$C$1:$F$1,0))</f>
        <v>6.32</v>
      </c>
      <c r="X1332" s="15" t="str">
        <f t="shared" si="5"/>
        <v>Ashley JarboeWilmingtonNorth Carolina</v>
      </c>
      <c r="Y1332" s="15" t="str">
        <f t="shared" si="6"/>
        <v>Low</v>
      </c>
    </row>
    <row r="1333">
      <c r="A1333" s="1">
        <v>42295.0</v>
      </c>
      <c r="B1333" s="2" t="s">
        <v>2504</v>
      </c>
      <c r="C1333" s="2">
        <v>3.0</v>
      </c>
      <c r="D1333" s="2" t="s">
        <v>1069</v>
      </c>
      <c r="E1333" s="2" t="s">
        <v>27</v>
      </c>
      <c r="F1333" s="2" t="s">
        <v>2505</v>
      </c>
      <c r="G1333" s="2" t="s">
        <v>45</v>
      </c>
      <c r="H1333" s="2" t="s">
        <v>489</v>
      </c>
      <c r="I1333" s="2" t="s">
        <v>2506</v>
      </c>
      <c r="J1333" s="2" t="s">
        <v>572</v>
      </c>
      <c r="K1333" s="2" t="s">
        <v>33</v>
      </c>
      <c r="L1333" s="10">
        <v>42302.0</v>
      </c>
      <c r="M1333" s="2" t="s">
        <v>34</v>
      </c>
      <c r="N1333" s="11">
        <v>0.3</v>
      </c>
      <c r="O1333" s="12">
        <v>-130.0</v>
      </c>
      <c r="P1333" s="13">
        <v>-0.19</v>
      </c>
      <c r="Q1333" s="13">
        <v>700.0</v>
      </c>
      <c r="R1333" s="13">
        <f t="shared" si="1"/>
        <v>1000</v>
      </c>
      <c r="S1333" s="14">
        <f t="shared" si="2"/>
        <v>333.3333333</v>
      </c>
      <c r="T1333" s="14">
        <f t="shared" si="3"/>
        <v>-0.1857142857</v>
      </c>
      <c r="U1333" s="15" t="str">
        <f>vlookup(F1333,'Sub categories'!$A:$C,3,False)</f>
        <v>Tables</v>
      </c>
      <c r="V1333" s="16">
        <f t="shared" si="4"/>
        <v>7</v>
      </c>
      <c r="W1333" s="17">
        <f t="array" ref="W1333">INDEX(shipping_prices!$C$1:$F2560,MATCH(I1333,shipping_prices!$A$1:$A2560,0),MATCH(M1333,shipping_prices!$C$1:$F$1,0))</f>
        <v>13.53</v>
      </c>
      <c r="X1333" s="15" t="str">
        <f t="shared" si="5"/>
        <v>Kean ThorntonFranklinMassachusetts</v>
      </c>
      <c r="Y1333" s="15" t="str">
        <f t="shared" si="6"/>
        <v>loss</v>
      </c>
    </row>
    <row r="1334" hidden="1">
      <c r="A1334" s="1">
        <v>42295.0</v>
      </c>
      <c r="B1334" s="2" t="s">
        <v>2507</v>
      </c>
      <c r="C1334" s="2">
        <v>3.0</v>
      </c>
      <c r="D1334" s="2" t="s">
        <v>2472</v>
      </c>
      <c r="E1334" s="2" t="s">
        <v>27</v>
      </c>
      <c r="F1334" s="2" t="s">
        <v>1821</v>
      </c>
      <c r="G1334" s="2" t="s">
        <v>29</v>
      </c>
      <c r="H1334" s="2" t="s">
        <v>532</v>
      </c>
      <c r="I1334" s="2" t="s">
        <v>96</v>
      </c>
      <c r="J1334" s="2" t="s">
        <v>406</v>
      </c>
      <c r="K1334" s="2" t="s">
        <v>54</v>
      </c>
      <c r="L1334" s="10">
        <v>42303.0</v>
      </c>
      <c r="M1334" s="2" t="s">
        <v>90</v>
      </c>
      <c r="N1334" s="11">
        <v>0.0</v>
      </c>
      <c r="O1334" s="12">
        <v>16.0</v>
      </c>
      <c r="P1334" s="13">
        <v>0.34</v>
      </c>
      <c r="Q1334" s="13">
        <v>48.0</v>
      </c>
      <c r="R1334" s="13">
        <f t="shared" si="1"/>
        <v>48</v>
      </c>
      <c r="S1334" s="14">
        <f t="shared" si="2"/>
        <v>16</v>
      </c>
      <c r="T1334" s="14">
        <f t="shared" si="3"/>
        <v>0.3333333333</v>
      </c>
      <c r="U1334" s="15" t="str">
        <f>vlookup(F1334,'Sub categories'!$A:$C,3,False)</f>
        <v>Accessories</v>
      </c>
      <c r="V1334" s="16">
        <f t="shared" si="4"/>
        <v>8</v>
      </c>
      <c r="W1334" s="17">
        <f t="array" ref="W1334">INDEX(shipping_prices!$C$1:$F2561,MATCH(I1334,shipping_prices!$A$1:$A2561,0),MATCH(M1334,shipping_prices!$C$1:$F$1,0))</f>
        <v>6.56</v>
      </c>
      <c r="X1334" s="15" t="str">
        <f t="shared" si="5"/>
        <v>Tamara ManningJacksonMississippi</v>
      </c>
      <c r="Y1334" s="15" t="str">
        <f t="shared" si="6"/>
        <v>Low</v>
      </c>
    </row>
    <row r="1335" hidden="1">
      <c r="A1335" s="1">
        <v>42295.0</v>
      </c>
      <c r="B1335" s="2" t="s">
        <v>2508</v>
      </c>
      <c r="C1335" s="2">
        <v>1.0</v>
      </c>
      <c r="D1335" s="2" t="s">
        <v>1778</v>
      </c>
      <c r="E1335" s="2" t="s">
        <v>27</v>
      </c>
      <c r="F1335" s="2" t="s">
        <v>2425</v>
      </c>
      <c r="G1335" s="2" t="s">
        <v>39</v>
      </c>
      <c r="H1335" s="2" t="s">
        <v>581</v>
      </c>
      <c r="I1335" s="2" t="s">
        <v>31</v>
      </c>
      <c r="J1335" s="2" t="s">
        <v>32</v>
      </c>
      <c r="K1335" s="2" t="s">
        <v>33</v>
      </c>
      <c r="L1335" s="10">
        <v>42299.0</v>
      </c>
      <c r="M1335" s="2" t="s">
        <v>34</v>
      </c>
      <c r="N1335" s="11">
        <v>0.2</v>
      </c>
      <c r="O1335" s="12">
        <v>1.0</v>
      </c>
      <c r="P1335" s="13">
        <v>0.35</v>
      </c>
      <c r="Q1335" s="13">
        <v>4.0</v>
      </c>
      <c r="R1335" s="13">
        <f t="shared" si="1"/>
        <v>5</v>
      </c>
      <c r="S1335" s="14">
        <f t="shared" si="2"/>
        <v>5</v>
      </c>
      <c r="T1335" s="14">
        <f t="shared" si="3"/>
        <v>0.25</v>
      </c>
      <c r="U1335" s="15" t="str">
        <f>vlookup(F1335,'Sub categories'!$A:$C,3,False)</f>
        <v>Binders</v>
      </c>
      <c r="V1335" s="16">
        <f t="shared" si="4"/>
        <v>4</v>
      </c>
      <c r="W1335" s="17">
        <f t="array" ref="W1335">INDEX(shipping_prices!$C$1:$F2562,MATCH(I1335,shipping_prices!$A$1:$A2562,0),MATCH(M1335,shipping_prices!$C$1:$F$1,0))</f>
        <v>10.09</v>
      </c>
      <c r="X1335" s="15" t="str">
        <f t="shared" si="5"/>
        <v>Adam ShillingsburgNew York CityNew York</v>
      </c>
      <c r="Y1335" s="15" t="str">
        <f t="shared" si="6"/>
        <v>Low</v>
      </c>
    </row>
    <row r="1336" hidden="1">
      <c r="A1336" s="1">
        <v>42295.0</v>
      </c>
      <c r="B1336" s="2" t="s">
        <v>2508</v>
      </c>
      <c r="C1336" s="2">
        <v>4.0</v>
      </c>
      <c r="D1336" s="2" t="s">
        <v>1778</v>
      </c>
      <c r="E1336" s="2" t="s">
        <v>27</v>
      </c>
      <c r="F1336" s="2" t="s">
        <v>2509</v>
      </c>
      <c r="G1336" s="2" t="s">
        <v>39</v>
      </c>
      <c r="H1336" s="2" t="s">
        <v>193</v>
      </c>
      <c r="I1336" s="2" t="s">
        <v>31</v>
      </c>
      <c r="J1336" s="2" t="s">
        <v>32</v>
      </c>
      <c r="K1336" s="2" t="s">
        <v>33</v>
      </c>
      <c r="L1336" s="10">
        <v>42299.0</v>
      </c>
      <c r="M1336" s="2" t="s">
        <v>34</v>
      </c>
      <c r="N1336" s="11">
        <v>0.0</v>
      </c>
      <c r="O1336" s="12">
        <v>6.0</v>
      </c>
      <c r="P1336" s="13">
        <v>0.44</v>
      </c>
      <c r="Q1336" s="13">
        <v>13.0</v>
      </c>
      <c r="R1336" s="13">
        <f t="shared" si="1"/>
        <v>13</v>
      </c>
      <c r="S1336" s="14">
        <f t="shared" si="2"/>
        <v>3.25</v>
      </c>
      <c r="T1336" s="14">
        <f t="shared" si="3"/>
        <v>0.4615384615</v>
      </c>
      <c r="U1336" s="15" t="str">
        <f>vlookup(F1336,'Sub categories'!$A:$C,3,False)</f>
        <v>Art</v>
      </c>
      <c r="V1336" s="16">
        <f t="shared" si="4"/>
        <v>4</v>
      </c>
      <c r="W1336" s="17">
        <f t="array" ref="W1336">INDEX(shipping_prices!$C$1:$F2563,MATCH(I1336,shipping_prices!$A$1:$A2563,0),MATCH(M1336,shipping_prices!$C$1:$F$1,0))</f>
        <v>10.09</v>
      </c>
      <c r="X1336" s="15" t="str">
        <f t="shared" si="5"/>
        <v>Adam ShillingsburgNew York CityNew York</v>
      </c>
      <c r="Y1336" s="15" t="str">
        <f t="shared" si="6"/>
        <v>Low</v>
      </c>
    </row>
    <row r="1337">
      <c r="A1337" s="1">
        <v>42295.0</v>
      </c>
      <c r="B1337" s="2" t="s">
        <v>2508</v>
      </c>
      <c r="C1337" s="2">
        <v>3.0</v>
      </c>
      <c r="D1337" s="2" t="s">
        <v>1778</v>
      </c>
      <c r="E1337" s="2" t="s">
        <v>27</v>
      </c>
      <c r="F1337" s="2" t="s">
        <v>1978</v>
      </c>
      <c r="G1337" s="2" t="s">
        <v>45</v>
      </c>
      <c r="H1337" s="2" t="s">
        <v>79</v>
      </c>
      <c r="I1337" s="2" t="s">
        <v>31</v>
      </c>
      <c r="J1337" s="2" t="s">
        <v>32</v>
      </c>
      <c r="K1337" s="2" t="s">
        <v>33</v>
      </c>
      <c r="L1337" s="10">
        <v>42299.0</v>
      </c>
      <c r="M1337" s="2" t="s">
        <v>34</v>
      </c>
      <c r="N1337" s="11">
        <v>0.0</v>
      </c>
      <c r="O1337" s="12">
        <v>35.0</v>
      </c>
      <c r="P1337" s="13">
        <v>0.36</v>
      </c>
      <c r="Q1337" s="13">
        <v>97.0</v>
      </c>
      <c r="R1337" s="13">
        <f t="shared" si="1"/>
        <v>97</v>
      </c>
      <c r="S1337" s="14">
        <f t="shared" si="2"/>
        <v>32.33333333</v>
      </c>
      <c r="T1337" s="14">
        <f t="shared" si="3"/>
        <v>0.3608247423</v>
      </c>
      <c r="U1337" s="15" t="str">
        <f>vlookup(F1337,'Sub categories'!$A:$C,3,False)</f>
        <v>Furnishings</v>
      </c>
      <c r="V1337" s="16">
        <f t="shared" si="4"/>
        <v>4</v>
      </c>
      <c r="W1337" s="17">
        <f t="array" ref="W1337">INDEX(shipping_prices!$C$1:$F2564,MATCH(I1337,shipping_prices!$A$1:$A2564,0),MATCH(M1337,shipping_prices!$C$1:$F$1,0))</f>
        <v>10.09</v>
      </c>
      <c r="X1337" s="15" t="str">
        <f t="shared" si="5"/>
        <v>Adam ShillingsburgNew York CityNew York</v>
      </c>
      <c r="Y1337" s="15" t="str">
        <f t="shared" si="6"/>
        <v>Low</v>
      </c>
    </row>
    <row r="1338">
      <c r="A1338" s="1">
        <v>42296.0</v>
      </c>
      <c r="B1338" s="2" t="s">
        <v>2508</v>
      </c>
      <c r="C1338" s="2">
        <v>4.0</v>
      </c>
      <c r="D1338" s="2" t="s">
        <v>1778</v>
      </c>
      <c r="E1338" s="2" t="s">
        <v>27</v>
      </c>
      <c r="F1338" s="2" t="s">
        <v>2510</v>
      </c>
      <c r="G1338" s="2" t="s">
        <v>45</v>
      </c>
      <c r="H1338" s="2" t="s">
        <v>423</v>
      </c>
      <c r="I1338" s="2" t="s">
        <v>31</v>
      </c>
      <c r="J1338" s="2" t="s">
        <v>32</v>
      </c>
      <c r="K1338" s="2" t="s">
        <v>33</v>
      </c>
      <c r="L1338" s="10">
        <v>42299.0</v>
      </c>
      <c r="M1338" s="2" t="s">
        <v>34</v>
      </c>
      <c r="N1338" s="11">
        <v>0.1</v>
      </c>
      <c r="O1338" s="12">
        <v>84.0</v>
      </c>
      <c r="P1338" s="13">
        <v>0.14</v>
      </c>
      <c r="Q1338" s="13">
        <v>580.0</v>
      </c>
      <c r="R1338" s="13">
        <f t="shared" si="1"/>
        <v>644.4444444</v>
      </c>
      <c r="S1338" s="14">
        <f t="shared" si="2"/>
        <v>161.1111111</v>
      </c>
      <c r="T1338" s="14">
        <f t="shared" si="3"/>
        <v>0.1448275862</v>
      </c>
      <c r="U1338" s="15" t="str">
        <f>vlookup(F1338,'Sub categories'!$A:$C,3,False)</f>
        <v>Chairs</v>
      </c>
      <c r="V1338" s="16">
        <f t="shared" si="4"/>
        <v>3</v>
      </c>
      <c r="W1338" s="17">
        <f t="array" ref="W1338">INDEX(shipping_prices!$C$1:$F2565,MATCH(I1338,shipping_prices!$A$1:$A2565,0),MATCH(M1338,shipping_prices!$C$1:$F$1,0))</f>
        <v>10.09</v>
      </c>
      <c r="X1338" s="15" t="str">
        <f t="shared" si="5"/>
        <v>Adam ShillingsburgNew York CityNew York</v>
      </c>
      <c r="Y1338" s="15" t="str">
        <f t="shared" si="6"/>
        <v>High</v>
      </c>
    </row>
    <row r="1339" hidden="1">
      <c r="A1339" s="1">
        <v>42296.0</v>
      </c>
      <c r="B1339" s="2" t="s">
        <v>2511</v>
      </c>
      <c r="C1339" s="2">
        <v>1.0</v>
      </c>
      <c r="D1339" s="2" t="s">
        <v>467</v>
      </c>
      <c r="E1339" s="2" t="s">
        <v>49</v>
      </c>
      <c r="F1339" s="2" t="s">
        <v>387</v>
      </c>
      <c r="G1339" s="2" t="s">
        <v>39</v>
      </c>
      <c r="H1339" s="2" t="s">
        <v>193</v>
      </c>
      <c r="I1339" s="2" t="s">
        <v>194</v>
      </c>
      <c r="J1339" s="2" t="s">
        <v>53</v>
      </c>
      <c r="K1339" s="2" t="s">
        <v>54</v>
      </c>
      <c r="L1339" s="10">
        <v>42304.0</v>
      </c>
      <c r="M1339" s="2" t="s">
        <v>34</v>
      </c>
      <c r="N1339" s="11">
        <v>0.2</v>
      </c>
      <c r="O1339" s="12">
        <v>1.0</v>
      </c>
      <c r="P1339" s="13">
        <v>0.34</v>
      </c>
      <c r="Q1339" s="13">
        <v>3.0</v>
      </c>
      <c r="R1339" s="13">
        <f t="shared" si="1"/>
        <v>3.75</v>
      </c>
      <c r="S1339" s="14">
        <f t="shared" si="2"/>
        <v>3.75</v>
      </c>
      <c r="T1339" s="14">
        <f t="shared" si="3"/>
        <v>0.3333333333</v>
      </c>
      <c r="U1339" s="15" t="str">
        <f>vlookup(F1339,'Sub categories'!$A:$C,3,False)</f>
        <v>Labels</v>
      </c>
      <c r="V1339" s="16">
        <f t="shared" si="4"/>
        <v>8</v>
      </c>
      <c r="W1339" s="17">
        <f t="array" ref="W1339">INDEX(shipping_prices!$C$1:$F2566,MATCH(I1339,shipping_prices!$A$1:$A2566,0),MATCH(M1339,shipping_prices!$C$1:$F$1,0))</f>
        <v>7.26</v>
      </c>
      <c r="X1339" s="15" t="str">
        <f t="shared" si="5"/>
        <v>Duane HuffmanMiamiFlorida</v>
      </c>
      <c r="Y1339" s="15" t="str">
        <f t="shared" si="6"/>
        <v>Low</v>
      </c>
    </row>
    <row r="1340" hidden="1">
      <c r="A1340" s="1">
        <v>42296.0</v>
      </c>
      <c r="B1340" s="2" t="s">
        <v>2511</v>
      </c>
      <c r="C1340" s="2">
        <v>2.0</v>
      </c>
      <c r="D1340" s="2" t="s">
        <v>467</v>
      </c>
      <c r="E1340" s="2" t="s">
        <v>49</v>
      </c>
      <c r="F1340" s="2" t="s">
        <v>1641</v>
      </c>
      <c r="G1340" s="2" t="s">
        <v>39</v>
      </c>
      <c r="H1340" s="2" t="s">
        <v>146</v>
      </c>
      <c r="I1340" s="2" t="s">
        <v>194</v>
      </c>
      <c r="J1340" s="2" t="s">
        <v>53</v>
      </c>
      <c r="K1340" s="2" t="s">
        <v>54</v>
      </c>
      <c r="L1340" s="10">
        <v>42304.0</v>
      </c>
      <c r="M1340" s="2" t="s">
        <v>34</v>
      </c>
      <c r="N1340" s="11">
        <v>0.2</v>
      </c>
      <c r="O1340" s="12">
        <v>-1.0</v>
      </c>
      <c r="P1340" s="13">
        <v>-0.19</v>
      </c>
      <c r="Q1340" s="13">
        <v>6.0</v>
      </c>
      <c r="R1340" s="13">
        <f t="shared" si="1"/>
        <v>7.5</v>
      </c>
      <c r="S1340" s="14">
        <f t="shared" si="2"/>
        <v>3.75</v>
      </c>
      <c r="T1340" s="14">
        <f t="shared" si="3"/>
        <v>-0.1666666667</v>
      </c>
      <c r="U1340" s="15" t="str">
        <f>vlookup(F1340,'Sub categories'!$A:$C,3,False)</f>
        <v>Supplies</v>
      </c>
      <c r="V1340" s="16">
        <f t="shared" si="4"/>
        <v>8</v>
      </c>
      <c r="W1340" s="17">
        <f t="array" ref="W1340">INDEX(shipping_prices!$C$1:$F2567,MATCH(I1340,shipping_prices!$A$1:$A2567,0),MATCH(M1340,shipping_prices!$C$1:$F$1,0))</f>
        <v>7.26</v>
      </c>
      <c r="X1340" s="15" t="str">
        <f t="shared" si="5"/>
        <v>Duane HuffmanMiamiFlorida</v>
      </c>
      <c r="Y1340" s="15" t="str">
        <f t="shared" si="6"/>
        <v>loss</v>
      </c>
    </row>
    <row r="1341" hidden="1">
      <c r="A1341" s="1">
        <v>42296.0</v>
      </c>
      <c r="B1341" s="2" t="s">
        <v>2511</v>
      </c>
      <c r="C1341" s="2">
        <v>6.0</v>
      </c>
      <c r="D1341" s="2" t="s">
        <v>467</v>
      </c>
      <c r="E1341" s="2" t="s">
        <v>49</v>
      </c>
      <c r="F1341" s="2" t="s">
        <v>2512</v>
      </c>
      <c r="G1341" s="2" t="s">
        <v>39</v>
      </c>
      <c r="H1341" s="2" t="s">
        <v>51</v>
      </c>
      <c r="I1341" s="2" t="s">
        <v>194</v>
      </c>
      <c r="J1341" s="2" t="s">
        <v>53</v>
      </c>
      <c r="K1341" s="2" t="s">
        <v>54</v>
      </c>
      <c r="L1341" s="10">
        <v>42304.0</v>
      </c>
      <c r="M1341" s="2" t="s">
        <v>34</v>
      </c>
      <c r="N1341" s="11">
        <v>0.2</v>
      </c>
      <c r="O1341" s="12">
        <v>11.0</v>
      </c>
      <c r="P1341" s="13">
        <v>0.35</v>
      </c>
      <c r="Q1341" s="13">
        <v>31.0</v>
      </c>
      <c r="R1341" s="13">
        <f t="shared" si="1"/>
        <v>38.75</v>
      </c>
      <c r="S1341" s="14">
        <f t="shared" si="2"/>
        <v>6.458333333</v>
      </c>
      <c r="T1341" s="14">
        <f t="shared" si="3"/>
        <v>0.3548387097</v>
      </c>
      <c r="U1341" s="15" t="str">
        <f>vlookup(F1341,'Sub categories'!$A:$C,3,False)</f>
        <v>Paper</v>
      </c>
      <c r="V1341" s="16">
        <f t="shared" si="4"/>
        <v>8</v>
      </c>
      <c r="W1341" s="17">
        <f t="array" ref="W1341">INDEX(shipping_prices!$C$1:$F2568,MATCH(I1341,shipping_prices!$A$1:$A2568,0),MATCH(M1341,shipping_prices!$C$1:$F$1,0))</f>
        <v>7.26</v>
      </c>
      <c r="X1341" s="15" t="str">
        <f t="shared" si="5"/>
        <v>Duane HuffmanMiamiFlorida</v>
      </c>
      <c r="Y1341" s="15" t="str">
        <f t="shared" si="6"/>
        <v>Low</v>
      </c>
    </row>
    <row r="1342" hidden="1">
      <c r="A1342" s="1">
        <v>42296.0</v>
      </c>
      <c r="B1342" s="2" t="s">
        <v>2511</v>
      </c>
      <c r="C1342" s="2">
        <v>5.0</v>
      </c>
      <c r="D1342" s="2" t="s">
        <v>467</v>
      </c>
      <c r="E1342" s="2" t="s">
        <v>49</v>
      </c>
      <c r="F1342" s="2" t="s">
        <v>2513</v>
      </c>
      <c r="G1342" s="2" t="s">
        <v>39</v>
      </c>
      <c r="H1342" s="2" t="s">
        <v>2514</v>
      </c>
      <c r="I1342" s="2" t="s">
        <v>194</v>
      </c>
      <c r="J1342" s="2" t="s">
        <v>53</v>
      </c>
      <c r="K1342" s="2" t="s">
        <v>54</v>
      </c>
      <c r="L1342" s="10">
        <v>42304.0</v>
      </c>
      <c r="M1342" s="2" t="s">
        <v>34</v>
      </c>
      <c r="N1342" s="11">
        <v>0.2</v>
      </c>
      <c r="O1342" s="12">
        <v>4.0</v>
      </c>
      <c r="P1342" s="13">
        <v>0.09</v>
      </c>
      <c r="Q1342" s="13">
        <v>48.0</v>
      </c>
      <c r="R1342" s="13">
        <f t="shared" si="1"/>
        <v>60</v>
      </c>
      <c r="S1342" s="14">
        <f t="shared" si="2"/>
        <v>12</v>
      </c>
      <c r="T1342" s="14">
        <f t="shared" si="3"/>
        <v>0.08333333333</v>
      </c>
      <c r="U1342" s="15" t="str">
        <f>vlookup(F1342,'Sub categories'!$A:$C,3,False)</f>
        <v>Art</v>
      </c>
      <c r="V1342" s="16">
        <f t="shared" si="4"/>
        <v>8</v>
      </c>
      <c r="W1342" s="17">
        <f t="array" ref="W1342">INDEX(shipping_prices!$C$1:$F2569,MATCH(I1342,shipping_prices!$A$1:$A2569,0),MATCH(M1342,shipping_prices!$C$1:$F$1,0))</f>
        <v>7.26</v>
      </c>
      <c r="X1342" s="15" t="str">
        <f t="shared" si="5"/>
        <v>Duane HuffmanMiamiFlorida</v>
      </c>
      <c r="Y1342" s="15" t="str">
        <f t="shared" si="6"/>
        <v>Low</v>
      </c>
    </row>
    <row r="1343" hidden="1">
      <c r="A1343" s="1">
        <v>42296.0</v>
      </c>
      <c r="B1343" s="2" t="s">
        <v>2511</v>
      </c>
      <c r="C1343" s="2">
        <v>7.0</v>
      </c>
      <c r="D1343" s="2" t="s">
        <v>467</v>
      </c>
      <c r="E1343" s="2" t="s">
        <v>49</v>
      </c>
      <c r="F1343" s="2" t="s">
        <v>1850</v>
      </c>
      <c r="G1343" s="2" t="s">
        <v>29</v>
      </c>
      <c r="H1343" s="2" t="s">
        <v>532</v>
      </c>
      <c r="I1343" s="2" t="s">
        <v>194</v>
      </c>
      <c r="J1343" s="2" t="s">
        <v>53</v>
      </c>
      <c r="K1343" s="2" t="s">
        <v>54</v>
      </c>
      <c r="L1343" s="10">
        <v>42304.0</v>
      </c>
      <c r="M1343" s="2" t="s">
        <v>34</v>
      </c>
      <c r="N1343" s="11">
        <v>0.2</v>
      </c>
      <c r="O1343" s="12">
        <v>42.0</v>
      </c>
      <c r="P1343" s="13">
        <v>0.26</v>
      </c>
      <c r="Q1343" s="13">
        <v>159.0</v>
      </c>
      <c r="R1343" s="13">
        <f t="shared" si="1"/>
        <v>198.75</v>
      </c>
      <c r="S1343" s="14">
        <f t="shared" si="2"/>
        <v>28.39285714</v>
      </c>
      <c r="T1343" s="14">
        <f t="shared" si="3"/>
        <v>0.2641509434</v>
      </c>
      <c r="U1343" s="15" t="str">
        <f>vlookup(F1343,'Sub categories'!$A:$C,3,False)</f>
        <v>Accessories</v>
      </c>
      <c r="V1343" s="16">
        <f t="shared" si="4"/>
        <v>8</v>
      </c>
      <c r="W1343" s="17">
        <f t="array" ref="W1343">INDEX(shipping_prices!$C$1:$F2570,MATCH(I1343,shipping_prices!$A$1:$A2570,0),MATCH(M1343,shipping_prices!$C$1:$F$1,0))</f>
        <v>7.26</v>
      </c>
      <c r="X1343" s="15" t="str">
        <f t="shared" si="5"/>
        <v>Duane HuffmanMiamiFlorida</v>
      </c>
      <c r="Y1343" s="15" t="str">
        <f t="shared" si="6"/>
        <v>High</v>
      </c>
    </row>
    <row r="1344" hidden="1">
      <c r="A1344" s="1">
        <v>42296.0</v>
      </c>
      <c r="B1344" s="2" t="s">
        <v>2511</v>
      </c>
      <c r="C1344" s="2">
        <v>6.0</v>
      </c>
      <c r="D1344" s="2" t="s">
        <v>467</v>
      </c>
      <c r="E1344" s="2" t="s">
        <v>49</v>
      </c>
      <c r="F1344" s="2" t="s">
        <v>2515</v>
      </c>
      <c r="G1344" s="2" t="s">
        <v>39</v>
      </c>
      <c r="H1344" s="2" t="s">
        <v>146</v>
      </c>
      <c r="I1344" s="2" t="s">
        <v>194</v>
      </c>
      <c r="J1344" s="2" t="s">
        <v>53</v>
      </c>
      <c r="K1344" s="2" t="s">
        <v>54</v>
      </c>
      <c r="L1344" s="10">
        <v>42304.0</v>
      </c>
      <c r="M1344" s="2" t="s">
        <v>34</v>
      </c>
      <c r="N1344" s="11">
        <v>0.2</v>
      </c>
      <c r="O1344" s="12">
        <v>16.0</v>
      </c>
      <c r="P1344" s="13">
        <v>0.08</v>
      </c>
      <c r="Q1344" s="13">
        <v>211.0</v>
      </c>
      <c r="R1344" s="13">
        <f t="shared" si="1"/>
        <v>263.75</v>
      </c>
      <c r="S1344" s="14">
        <f t="shared" si="2"/>
        <v>43.95833333</v>
      </c>
      <c r="T1344" s="14">
        <f t="shared" si="3"/>
        <v>0.07582938389</v>
      </c>
      <c r="U1344" s="15" t="str">
        <f>vlookup(F1344,'Sub categories'!$A:$C,3,False)</f>
        <v>Appliances</v>
      </c>
      <c r="V1344" s="16">
        <f t="shared" si="4"/>
        <v>8</v>
      </c>
      <c r="W1344" s="17">
        <f t="array" ref="W1344">INDEX(shipping_prices!$C$1:$F2571,MATCH(I1344,shipping_prices!$A$1:$A2571,0),MATCH(M1344,shipping_prices!$C$1:$F$1,0))</f>
        <v>7.26</v>
      </c>
      <c r="X1344" s="15" t="str">
        <f t="shared" si="5"/>
        <v>Duane HuffmanMiamiFlorida</v>
      </c>
      <c r="Y1344" s="15" t="str">
        <f t="shared" si="6"/>
        <v>Low</v>
      </c>
    </row>
    <row r="1345">
      <c r="A1345" s="1">
        <v>42297.0</v>
      </c>
      <c r="B1345" s="2" t="s">
        <v>2516</v>
      </c>
      <c r="C1345" s="2">
        <v>5.0</v>
      </c>
      <c r="D1345" s="2" t="s">
        <v>1207</v>
      </c>
      <c r="E1345" s="2" t="s">
        <v>27</v>
      </c>
      <c r="F1345" s="2" t="s">
        <v>2517</v>
      </c>
      <c r="G1345" s="2" t="s">
        <v>45</v>
      </c>
      <c r="H1345" s="2" t="s">
        <v>79</v>
      </c>
      <c r="I1345" s="2" t="s">
        <v>320</v>
      </c>
      <c r="J1345" s="2" t="s">
        <v>321</v>
      </c>
      <c r="K1345" s="2" t="s">
        <v>33</v>
      </c>
      <c r="L1345" s="10">
        <v>42306.0</v>
      </c>
      <c r="M1345" s="2" t="s">
        <v>142</v>
      </c>
      <c r="N1345" s="11">
        <v>0.2</v>
      </c>
      <c r="O1345" s="12">
        <v>9.0</v>
      </c>
      <c r="P1345" s="13">
        <v>0.29</v>
      </c>
      <c r="Q1345" s="13">
        <v>30.0</v>
      </c>
      <c r="R1345" s="13">
        <f t="shared" si="1"/>
        <v>37.5</v>
      </c>
      <c r="S1345" s="14">
        <f t="shared" si="2"/>
        <v>7.5</v>
      </c>
      <c r="T1345" s="14">
        <f t="shared" si="3"/>
        <v>0.3</v>
      </c>
      <c r="U1345" s="15" t="str">
        <f>vlookup(F1345,'Sub categories'!$A:$C,3,False)</f>
        <v>Furnishings</v>
      </c>
      <c r="V1345" s="16">
        <f t="shared" si="4"/>
        <v>9</v>
      </c>
      <c r="W1345" s="17">
        <f t="array" ref="W1345">INDEX(shipping_prices!$C$1:$F2572,MATCH(I1345,shipping_prices!$A$1:$A2572,0),MATCH(M1345,shipping_prices!$C$1:$F$1,0))</f>
        <v>21.23</v>
      </c>
      <c r="X1345" s="15" t="str">
        <f t="shared" si="5"/>
        <v>Resi PölkingClevelandOhio</v>
      </c>
      <c r="Y1345" s="15" t="str">
        <f t="shared" si="6"/>
        <v>Low</v>
      </c>
    </row>
    <row r="1346" hidden="1">
      <c r="A1346" s="1">
        <v>42297.0</v>
      </c>
      <c r="B1346" s="2" t="s">
        <v>2518</v>
      </c>
      <c r="C1346" s="2">
        <v>2.0</v>
      </c>
      <c r="D1346" s="2" t="s">
        <v>2519</v>
      </c>
      <c r="E1346" s="2" t="s">
        <v>27</v>
      </c>
      <c r="F1346" s="2" t="s">
        <v>2520</v>
      </c>
      <c r="G1346" s="2" t="s">
        <v>39</v>
      </c>
      <c r="H1346" s="2" t="s">
        <v>51</v>
      </c>
      <c r="I1346" s="2" t="s">
        <v>140</v>
      </c>
      <c r="J1346" s="2" t="s">
        <v>141</v>
      </c>
      <c r="K1346" s="2" t="s">
        <v>77</v>
      </c>
      <c r="L1346" s="10">
        <v>42304.0</v>
      </c>
      <c r="M1346" s="2" t="s">
        <v>90</v>
      </c>
      <c r="N1346" s="11">
        <v>0.2</v>
      </c>
      <c r="O1346" s="12">
        <v>22.0</v>
      </c>
      <c r="P1346" s="13">
        <v>0.36</v>
      </c>
      <c r="Q1346" s="13">
        <v>62.0</v>
      </c>
      <c r="R1346" s="13">
        <f t="shared" si="1"/>
        <v>77.5</v>
      </c>
      <c r="S1346" s="14">
        <f t="shared" si="2"/>
        <v>38.75</v>
      </c>
      <c r="T1346" s="14">
        <f t="shared" si="3"/>
        <v>0.3548387097</v>
      </c>
      <c r="U1346" s="15" t="str">
        <f>vlookup(F1346,'Sub categories'!$A:$C,3,False)</f>
        <v>Paper</v>
      </c>
      <c r="V1346" s="16">
        <f t="shared" si="4"/>
        <v>7</v>
      </c>
      <c r="W1346" s="17">
        <f t="array" ref="W1346">INDEX(shipping_prices!$C$1:$F2573,MATCH(I1346,shipping_prices!$A$1:$A2573,0),MATCH(M1346,shipping_prices!$C$1:$F$1,0))</f>
        <v>7.39</v>
      </c>
      <c r="X1346" s="15" t="str">
        <f t="shared" si="5"/>
        <v>Jennifer FergusonChicagoIllinois</v>
      </c>
      <c r="Y1346" s="15" t="str">
        <f t="shared" si="6"/>
        <v>Low</v>
      </c>
    </row>
    <row r="1347" hidden="1">
      <c r="A1347" s="1">
        <v>42297.0</v>
      </c>
      <c r="B1347" s="2" t="s">
        <v>2521</v>
      </c>
      <c r="C1347" s="2">
        <v>2.0</v>
      </c>
      <c r="D1347" s="2" t="s">
        <v>1271</v>
      </c>
      <c r="E1347" s="2" t="s">
        <v>37</v>
      </c>
      <c r="F1347" s="2" t="s">
        <v>518</v>
      </c>
      <c r="G1347" s="2" t="s">
        <v>29</v>
      </c>
      <c r="H1347" s="2" t="s">
        <v>79</v>
      </c>
      <c r="I1347" s="2" t="s">
        <v>169</v>
      </c>
      <c r="J1347" s="2" t="s">
        <v>42</v>
      </c>
      <c r="K1347" s="2" t="s">
        <v>43</v>
      </c>
      <c r="L1347" s="10">
        <v>42307.0</v>
      </c>
      <c r="M1347" s="2" t="s">
        <v>34</v>
      </c>
      <c r="N1347" s="11">
        <v>0.2</v>
      </c>
      <c r="O1347" s="12">
        <v>31.0</v>
      </c>
      <c r="P1347" s="13">
        <v>0.38</v>
      </c>
      <c r="Q1347" s="13">
        <v>84.0</v>
      </c>
      <c r="R1347" s="13">
        <f t="shared" si="1"/>
        <v>105</v>
      </c>
      <c r="S1347" s="14">
        <f t="shared" si="2"/>
        <v>52.5</v>
      </c>
      <c r="T1347" s="14">
        <f t="shared" si="3"/>
        <v>0.369047619</v>
      </c>
      <c r="U1347" s="15" t="str">
        <f>vlookup(F1347,'Sub categories'!$A:$C,3,False)</f>
        <v>Phones</v>
      </c>
      <c r="V1347" s="16">
        <f t="shared" si="4"/>
        <v>10</v>
      </c>
      <c r="W1347" s="17">
        <f t="array" ref="W1347">INDEX(shipping_prices!$C$1:$F2574,MATCH(I1347,shipping_prices!$A$1:$A2574,0),MATCH(M1347,shipping_prices!$C$1:$F$1,0))</f>
        <v>14.86</v>
      </c>
      <c r="X1347" s="15" t="str">
        <f t="shared" si="5"/>
        <v>Marina LichtensteinLos AngelesCalifornia</v>
      </c>
      <c r="Y1347" s="15" t="str">
        <f t="shared" si="6"/>
        <v>Low</v>
      </c>
    </row>
    <row r="1348" hidden="1">
      <c r="A1348" s="1">
        <v>42297.0</v>
      </c>
      <c r="B1348" s="2" t="s">
        <v>2521</v>
      </c>
      <c r="C1348" s="2">
        <v>2.0</v>
      </c>
      <c r="D1348" s="2" t="s">
        <v>1271</v>
      </c>
      <c r="E1348" s="2" t="s">
        <v>37</v>
      </c>
      <c r="F1348" s="2" t="s">
        <v>2199</v>
      </c>
      <c r="G1348" s="2" t="s">
        <v>29</v>
      </c>
      <c r="H1348" s="2" t="s">
        <v>79</v>
      </c>
      <c r="I1348" s="2" t="s">
        <v>169</v>
      </c>
      <c r="J1348" s="2" t="s">
        <v>42</v>
      </c>
      <c r="K1348" s="2" t="s">
        <v>43</v>
      </c>
      <c r="L1348" s="10">
        <v>42307.0</v>
      </c>
      <c r="M1348" s="2" t="s">
        <v>34</v>
      </c>
      <c r="N1348" s="11">
        <v>0.2</v>
      </c>
      <c r="O1348" s="12">
        <v>20.0</v>
      </c>
      <c r="P1348" s="13">
        <v>0.1</v>
      </c>
      <c r="Q1348" s="13">
        <v>202.0</v>
      </c>
      <c r="R1348" s="13">
        <f t="shared" si="1"/>
        <v>252.5</v>
      </c>
      <c r="S1348" s="14">
        <f t="shared" si="2"/>
        <v>126.25</v>
      </c>
      <c r="T1348" s="14">
        <f t="shared" si="3"/>
        <v>0.09900990099</v>
      </c>
      <c r="U1348" s="15" t="str">
        <f>vlookup(F1348,'Sub categories'!$A:$C,3,False)</f>
        <v>Phones</v>
      </c>
      <c r="V1348" s="16">
        <f t="shared" si="4"/>
        <v>10</v>
      </c>
      <c r="W1348" s="17">
        <f t="array" ref="W1348">INDEX(shipping_prices!$C$1:$F2575,MATCH(I1348,shipping_prices!$A$1:$A2575,0),MATCH(M1348,shipping_prices!$C$1:$F$1,0))</f>
        <v>14.86</v>
      </c>
      <c r="X1348" s="15" t="str">
        <f t="shared" si="5"/>
        <v>Marina LichtensteinLos AngelesCalifornia</v>
      </c>
      <c r="Y1348" s="15" t="str">
        <f t="shared" si="6"/>
        <v>Low</v>
      </c>
    </row>
    <row r="1349">
      <c r="A1349" s="1">
        <v>42297.0</v>
      </c>
      <c r="B1349" s="2" t="s">
        <v>2521</v>
      </c>
      <c r="C1349" s="2">
        <v>2.0</v>
      </c>
      <c r="D1349" s="2" t="s">
        <v>1271</v>
      </c>
      <c r="E1349" s="2" t="s">
        <v>37</v>
      </c>
      <c r="F1349" s="2" t="s">
        <v>1816</v>
      </c>
      <c r="G1349" s="2" t="s">
        <v>45</v>
      </c>
      <c r="H1349" s="2" t="s">
        <v>472</v>
      </c>
      <c r="I1349" s="2" t="s">
        <v>169</v>
      </c>
      <c r="J1349" s="2" t="s">
        <v>42</v>
      </c>
      <c r="K1349" s="2" t="s">
        <v>43</v>
      </c>
      <c r="L1349" s="10">
        <v>42307.0</v>
      </c>
      <c r="M1349" s="2" t="s">
        <v>34</v>
      </c>
      <c r="N1349" s="11">
        <v>0.15</v>
      </c>
      <c r="O1349" s="12">
        <v>27.0</v>
      </c>
      <c r="P1349" s="13">
        <v>0.09</v>
      </c>
      <c r="Q1349" s="13">
        <v>291.0</v>
      </c>
      <c r="R1349" s="13">
        <f t="shared" si="1"/>
        <v>342.3529412</v>
      </c>
      <c r="S1349" s="14">
        <f t="shared" si="2"/>
        <v>171.1764706</v>
      </c>
      <c r="T1349" s="14">
        <f t="shared" si="3"/>
        <v>0.09278350515</v>
      </c>
      <c r="U1349" s="15" t="str">
        <f>vlookup(F1349,'Sub categories'!$A:$C,3,False)</f>
        <v>Bookcases</v>
      </c>
      <c r="V1349" s="16">
        <f t="shared" si="4"/>
        <v>10</v>
      </c>
      <c r="W1349" s="17">
        <f t="array" ref="W1349">INDEX(shipping_prices!$C$1:$F2576,MATCH(I1349,shipping_prices!$A$1:$A2576,0),MATCH(M1349,shipping_prices!$C$1:$F$1,0))</f>
        <v>14.86</v>
      </c>
      <c r="X1349" s="15" t="str">
        <f t="shared" si="5"/>
        <v>Marina LichtensteinLos AngelesCalifornia</v>
      </c>
      <c r="Y1349" s="15" t="str">
        <f t="shared" si="6"/>
        <v>High</v>
      </c>
    </row>
    <row r="1350" hidden="1">
      <c r="A1350" s="1">
        <v>42297.0</v>
      </c>
      <c r="B1350" s="2" t="s">
        <v>2522</v>
      </c>
      <c r="C1350" s="2">
        <v>2.0</v>
      </c>
      <c r="D1350" s="2" t="s">
        <v>2523</v>
      </c>
      <c r="E1350" s="2" t="s">
        <v>27</v>
      </c>
      <c r="F1350" s="2" t="s">
        <v>584</v>
      </c>
      <c r="G1350" s="2" t="s">
        <v>39</v>
      </c>
      <c r="H1350" s="2" t="s">
        <v>193</v>
      </c>
      <c r="I1350" s="2" t="s">
        <v>41</v>
      </c>
      <c r="J1350" s="2" t="s">
        <v>42</v>
      </c>
      <c r="K1350" s="2" t="s">
        <v>43</v>
      </c>
      <c r="L1350" s="10">
        <v>42308.0</v>
      </c>
      <c r="M1350" s="2" t="s">
        <v>34</v>
      </c>
      <c r="N1350" s="11">
        <v>0.0</v>
      </c>
      <c r="O1350" s="12">
        <v>5.0</v>
      </c>
      <c r="P1350" s="13">
        <v>0.46</v>
      </c>
      <c r="Q1350" s="13">
        <v>10.0</v>
      </c>
      <c r="R1350" s="13">
        <f t="shared" si="1"/>
        <v>10</v>
      </c>
      <c r="S1350" s="14">
        <f t="shared" si="2"/>
        <v>5</v>
      </c>
      <c r="T1350" s="14">
        <f t="shared" si="3"/>
        <v>0.5</v>
      </c>
      <c r="U1350" s="15" t="str">
        <f>vlookup(F1350,'Sub categories'!$A:$C,3,False)</f>
        <v>Labels</v>
      </c>
      <c r="V1350" s="16">
        <f t="shared" si="4"/>
        <v>11</v>
      </c>
      <c r="W1350" s="17">
        <f t="array" ref="W1350">INDEX(shipping_prices!$C$1:$F2577,MATCH(I1350,shipping_prices!$A$1:$A2577,0),MATCH(M1350,shipping_prices!$C$1:$F$1,0))</f>
        <v>10.99</v>
      </c>
      <c r="X1350" s="15" t="str">
        <f t="shared" si="5"/>
        <v>Erica SmithSan FranciscoCalifornia</v>
      </c>
      <c r="Y1350" s="15" t="str">
        <f t="shared" si="6"/>
        <v>Low</v>
      </c>
    </row>
    <row r="1351" hidden="1">
      <c r="A1351" s="1">
        <v>42297.0</v>
      </c>
      <c r="B1351" s="2" t="s">
        <v>2522</v>
      </c>
      <c r="C1351" s="2">
        <v>4.0</v>
      </c>
      <c r="D1351" s="2" t="s">
        <v>2523</v>
      </c>
      <c r="E1351" s="2" t="s">
        <v>27</v>
      </c>
      <c r="F1351" s="2" t="s">
        <v>2524</v>
      </c>
      <c r="G1351" s="2" t="s">
        <v>39</v>
      </c>
      <c r="H1351" s="2" t="s">
        <v>1647</v>
      </c>
      <c r="I1351" s="2" t="s">
        <v>41</v>
      </c>
      <c r="J1351" s="2" t="s">
        <v>42</v>
      </c>
      <c r="K1351" s="2" t="s">
        <v>43</v>
      </c>
      <c r="L1351" s="10">
        <v>42308.0</v>
      </c>
      <c r="M1351" s="2" t="s">
        <v>34</v>
      </c>
      <c r="N1351" s="11">
        <v>0.0</v>
      </c>
      <c r="O1351" s="12">
        <v>11.0</v>
      </c>
      <c r="P1351" s="13">
        <v>0.49</v>
      </c>
      <c r="Q1351" s="13">
        <v>22.0</v>
      </c>
      <c r="R1351" s="13">
        <f t="shared" si="1"/>
        <v>22</v>
      </c>
      <c r="S1351" s="14">
        <f t="shared" si="2"/>
        <v>5.5</v>
      </c>
      <c r="T1351" s="14">
        <f t="shared" si="3"/>
        <v>0.5</v>
      </c>
      <c r="U1351" s="15" t="str">
        <f>vlookup(F1351,'Sub categories'!$A:$C,3,False)</f>
        <v>Paper</v>
      </c>
      <c r="V1351" s="16">
        <f t="shared" si="4"/>
        <v>11</v>
      </c>
      <c r="W1351" s="17">
        <f t="array" ref="W1351">INDEX(shipping_prices!$C$1:$F2578,MATCH(I1351,shipping_prices!$A$1:$A2578,0),MATCH(M1351,shipping_prices!$C$1:$F$1,0))</f>
        <v>10.99</v>
      </c>
      <c r="X1351" s="15" t="str">
        <f t="shared" si="5"/>
        <v>Erica SmithSan FranciscoCalifornia</v>
      </c>
      <c r="Y1351" s="15" t="str">
        <f t="shared" si="6"/>
        <v>Low</v>
      </c>
    </row>
    <row r="1352" hidden="1">
      <c r="A1352" s="1">
        <v>42297.0</v>
      </c>
      <c r="B1352" s="2" t="s">
        <v>2525</v>
      </c>
      <c r="C1352" s="2">
        <v>4.0</v>
      </c>
      <c r="D1352" s="2" t="s">
        <v>2526</v>
      </c>
      <c r="E1352" s="2" t="s">
        <v>27</v>
      </c>
      <c r="F1352" s="2" t="s">
        <v>2502</v>
      </c>
      <c r="G1352" s="2" t="s">
        <v>39</v>
      </c>
      <c r="H1352" s="2" t="s">
        <v>2503</v>
      </c>
      <c r="I1352" s="2" t="s">
        <v>501</v>
      </c>
      <c r="J1352" s="2" t="s">
        <v>321</v>
      </c>
      <c r="K1352" s="2" t="s">
        <v>33</v>
      </c>
      <c r="L1352" s="10">
        <v>42307.0</v>
      </c>
      <c r="M1352" s="2" t="s">
        <v>142</v>
      </c>
      <c r="N1352" s="11">
        <v>0.2</v>
      </c>
      <c r="O1352" s="12">
        <v>3.0</v>
      </c>
      <c r="P1352" s="13">
        <v>0.18</v>
      </c>
      <c r="Q1352" s="13">
        <v>19.0</v>
      </c>
      <c r="R1352" s="13">
        <f t="shared" si="1"/>
        <v>23.75</v>
      </c>
      <c r="S1352" s="14">
        <f t="shared" si="2"/>
        <v>5.9375</v>
      </c>
      <c r="T1352" s="14">
        <f t="shared" si="3"/>
        <v>0.1578947368</v>
      </c>
      <c r="U1352" s="15" t="str">
        <f>vlookup(F1352,'Sub categories'!$A:$C,3,False)</f>
        <v>Art</v>
      </c>
      <c r="V1352" s="16">
        <f t="shared" si="4"/>
        <v>10</v>
      </c>
      <c r="W1352" s="17">
        <f t="array" ref="W1352">INDEX(shipping_prices!$C$1:$F2579,MATCH(I1352,shipping_prices!$A$1:$A2579,0),MATCH(M1352,shipping_prices!$C$1:$F$1,0))</f>
        <v>17.58</v>
      </c>
      <c r="X1352" s="15" t="str">
        <f t="shared" si="5"/>
        <v>Joy SmithColumbusOhio</v>
      </c>
      <c r="Y1352" s="15" t="str">
        <f t="shared" si="6"/>
        <v>Low</v>
      </c>
    </row>
    <row r="1353" hidden="1">
      <c r="A1353" s="1">
        <v>42298.0</v>
      </c>
      <c r="B1353" s="2" t="s">
        <v>2527</v>
      </c>
      <c r="C1353" s="2">
        <v>3.0</v>
      </c>
      <c r="D1353" s="2" t="s">
        <v>2420</v>
      </c>
      <c r="E1353" s="2" t="s">
        <v>27</v>
      </c>
      <c r="F1353" s="2" t="s">
        <v>2528</v>
      </c>
      <c r="G1353" s="2" t="s">
        <v>39</v>
      </c>
      <c r="H1353" s="2" t="s">
        <v>216</v>
      </c>
      <c r="I1353" s="2" t="s">
        <v>158</v>
      </c>
      <c r="J1353" s="2" t="s">
        <v>159</v>
      </c>
      <c r="K1353" s="2" t="s">
        <v>43</v>
      </c>
      <c r="L1353" s="10">
        <v>42310.0</v>
      </c>
      <c r="M1353" s="2" t="s">
        <v>142</v>
      </c>
      <c r="N1353" s="11">
        <v>0.0</v>
      </c>
      <c r="O1353" s="12">
        <v>5.0</v>
      </c>
      <c r="P1353" s="13">
        <v>0.26</v>
      </c>
      <c r="Q1353" s="13">
        <v>18.0</v>
      </c>
      <c r="R1353" s="13">
        <f t="shared" si="1"/>
        <v>18</v>
      </c>
      <c r="S1353" s="14">
        <f t="shared" si="2"/>
        <v>6</v>
      </c>
      <c r="T1353" s="14">
        <f t="shared" si="3"/>
        <v>0.2777777778</v>
      </c>
      <c r="U1353" s="15" t="str">
        <f>vlookup(F1353,'Sub categories'!$A:$C,3,False)</f>
        <v>Art</v>
      </c>
      <c r="V1353" s="16">
        <f t="shared" si="4"/>
        <v>12</v>
      </c>
      <c r="W1353" s="17">
        <f t="array" ref="W1353">INDEX(shipping_prices!$C$1:$F2580,MATCH(I1353,shipping_prices!$A$1:$A2580,0),MATCH(M1353,shipping_prices!$C$1:$F$1,0))</f>
        <v>18.38</v>
      </c>
      <c r="X1353" s="15" t="str">
        <f t="shared" si="5"/>
        <v>Aaron BergmanSeattleWashington</v>
      </c>
      <c r="Y1353" s="15" t="str">
        <f t="shared" si="6"/>
        <v>Low</v>
      </c>
    </row>
    <row r="1354">
      <c r="A1354" s="1">
        <v>42298.0</v>
      </c>
      <c r="B1354" s="2" t="s">
        <v>2527</v>
      </c>
      <c r="C1354" s="2">
        <v>1.0</v>
      </c>
      <c r="D1354" s="2" t="s">
        <v>2420</v>
      </c>
      <c r="E1354" s="2" t="s">
        <v>27</v>
      </c>
      <c r="F1354" s="2" t="s">
        <v>2529</v>
      </c>
      <c r="G1354" s="2" t="s">
        <v>45</v>
      </c>
      <c r="H1354" s="2" t="s">
        <v>227</v>
      </c>
      <c r="I1354" s="2" t="s">
        <v>158</v>
      </c>
      <c r="J1354" s="2" t="s">
        <v>159</v>
      </c>
      <c r="K1354" s="2" t="s">
        <v>43</v>
      </c>
      <c r="L1354" s="10">
        <v>42310.0</v>
      </c>
      <c r="M1354" s="2" t="s">
        <v>142</v>
      </c>
      <c r="N1354" s="11">
        <v>0.2</v>
      </c>
      <c r="O1354" s="12">
        <v>5.0</v>
      </c>
      <c r="P1354" s="13">
        <v>0.11</v>
      </c>
      <c r="Q1354" s="13">
        <v>49.0</v>
      </c>
      <c r="R1354" s="13">
        <f t="shared" si="1"/>
        <v>61.25</v>
      </c>
      <c r="S1354" s="14">
        <f t="shared" si="2"/>
        <v>61.25</v>
      </c>
      <c r="T1354" s="14">
        <f t="shared" si="3"/>
        <v>0.1020408163</v>
      </c>
      <c r="U1354" s="15" t="str">
        <f>vlookup(F1354,'Sub categories'!$A:$C,3,False)</f>
        <v>Chairs</v>
      </c>
      <c r="V1354" s="16">
        <f t="shared" si="4"/>
        <v>12</v>
      </c>
      <c r="W1354" s="17">
        <f t="array" ref="W1354">INDEX(shipping_prices!$C$1:$F2581,MATCH(I1354,shipping_prices!$A$1:$A2581,0),MATCH(M1354,shipping_prices!$C$1:$F$1,0))</f>
        <v>18.38</v>
      </c>
      <c r="X1354" s="15" t="str">
        <f t="shared" si="5"/>
        <v>Aaron BergmanSeattleWashington</v>
      </c>
      <c r="Y1354" s="15" t="str">
        <f t="shared" si="6"/>
        <v>Low</v>
      </c>
    </row>
    <row r="1355" hidden="1">
      <c r="A1355" s="1">
        <v>42298.0</v>
      </c>
      <c r="B1355" s="2" t="s">
        <v>2527</v>
      </c>
      <c r="C1355" s="2">
        <v>3.0</v>
      </c>
      <c r="D1355" s="2" t="s">
        <v>2420</v>
      </c>
      <c r="E1355" s="2" t="s">
        <v>27</v>
      </c>
      <c r="F1355" s="2" t="s">
        <v>1308</v>
      </c>
      <c r="G1355" s="2" t="s">
        <v>39</v>
      </c>
      <c r="H1355" s="2" t="s">
        <v>621</v>
      </c>
      <c r="I1355" s="2" t="s">
        <v>158</v>
      </c>
      <c r="J1355" s="2" t="s">
        <v>159</v>
      </c>
      <c r="K1355" s="2" t="s">
        <v>43</v>
      </c>
      <c r="L1355" s="10">
        <v>42310.0</v>
      </c>
      <c r="M1355" s="2" t="s">
        <v>142</v>
      </c>
      <c r="N1355" s="11">
        <v>0.0</v>
      </c>
      <c r="O1355" s="12">
        <v>5.0</v>
      </c>
      <c r="P1355" s="13">
        <v>0.02</v>
      </c>
      <c r="Q1355" s="13">
        <v>243.0</v>
      </c>
      <c r="R1355" s="13">
        <f t="shared" si="1"/>
        <v>243</v>
      </c>
      <c r="S1355" s="14">
        <f t="shared" si="2"/>
        <v>81</v>
      </c>
      <c r="T1355" s="14">
        <f t="shared" si="3"/>
        <v>0.02057613169</v>
      </c>
      <c r="U1355" s="15" t="str">
        <f>vlookup(F1355,'Sub categories'!$A:$C,3,False)</f>
        <v>Storage</v>
      </c>
      <c r="V1355" s="16">
        <f t="shared" si="4"/>
        <v>12</v>
      </c>
      <c r="W1355" s="17">
        <f t="array" ref="W1355">INDEX(shipping_prices!$C$1:$F2582,MATCH(I1355,shipping_prices!$A$1:$A2582,0),MATCH(M1355,shipping_prices!$C$1:$F$1,0))</f>
        <v>18.38</v>
      </c>
      <c r="X1355" s="15" t="str">
        <f t="shared" si="5"/>
        <v>Aaron BergmanSeattleWashington</v>
      </c>
      <c r="Y1355" s="15" t="str">
        <f t="shared" si="6"/>
        <v>Low</v>
      </c>
    </row>
    <row r="1356" hidden="1">
      <c r="A1356" s="1">
        <v>42298.0</v>
      </c>
      <c r="B1356" s="2" t="s">
        <v>2530</v>
      </c>
      <c r="C1356" s="2">
        <v>1.0</v>
      </c>
      <c r="D1356" s="2" t="s">
        <v>2531</v>
      </c>
      <c r="E1356" s="2" t="s">
        <v>27</v>
      </c>
      <c r="F1356" s="2" t="s">
        <v>2532</v>
      </c>
      <c r="G1356" s="2" t="s">
        <v>39</v>
      </c>
      <c r="H1356" s="2" t="s">
        <v>216</v>
      </c>
      <c r="I1356" s="2" t="s">
        <v>169</v>
      </c>
      <c r="J1356" s="2" t="s">
        <v>42</v>
      </c>
      <c r="K1356" s="2" t="s">
        <v>43</v>
      </c>
      <c r="L1356" s="10">
        <v>42307.0</v>
      </c>
      <c r="M1356" s="2" t="s">
        <v>90</v>
      </c>
      <c r="N1356" s="11">
        <v>0.0</v>
      </c>
      <c r="O1356" s="12">
        <v>1.0</v>
      </c>
      <c r="P1356" s="13">
        <v>0.28</v>
      </c>
      <c r="Q1356" s="13">
        <v>4.0</v>
      </c>
      <c r="R1356" s="13">
        <f t="shared" si="1"/>
        <v>4</v>
      </c>
      <c r="S1356" s="14">
        <f t="shared" si="2"/>
        <v>4</v>
      </c>
      <c r="T1356" s="14">
        <f t="shared" si="3"/>
        <v>0.25</v>
      </c>
      <c r="U1356" s="15" t="str">
        <f>vlookup(F1356,'Sub categories'!$A:$C,3,False)</f>
        <v>Art</v>
      </c>
      <c r="V1356" s="16">
        <f t="shared" si="4"/>
        <v>9</v>
      </c>
      <c r="W1356" s="17">
        <f t="array" ref="W1356">INDEX(shipping_prices!$C$1:$F2583,MATCH(I1356,shipping_prices!$A$1:$A2583,0),MATCH(M1356,shipping_prices!$C$1:$F$1,0))</f>
        <v>6.7</v>
      </c>
      <c r="X1356" s="15" t="str">
        <f t="shared" si="5"/>
        <v>Michael ChenLos AngelesCalifornia</v>
      </c>
      <c r="Y1356" s="15" t="str">
        <f t="shared" si="6"/>
        <v>Low</v>
      </c>
    </row>
    <row r="1357" hidden="1">
      <c r="A1357" s="1">
        <v>42298.0</v>
      </c>
      <c r="B1357" s="2" t="s">
        <v>2530</v>
      </c>
      <c r="C1357" s="2">
        <v>2.0</v>
      </c>
      <c r="D1357" s="2" t="s">
        <v>2531</v>
      </c>
      <c r="E1357" s="2" t="s">
        <v>27</v>
      </c>
      <c r="F1357" s="2" t="s">
        <v>837</v>
      </c>
      <c r="G1357" s="2" t="s">
        <v>39</v>
      </c>
      <c r="H1357" s="2" t="s">
        <v>789</v>
      </c>
      <c r="I1357" s="2" t="s">
        <v>169</v>
      </c>
      <c r="J1357" s="2" t="s">
        <v>42</v>
      </c>
      <c r="K1357" s="2" t="s">
        <v>43</v>
      </c>
      <c r="L1357" s="10">
        <v>42307.0</v>
      </c>
      <c r="M1357" s="2" t="s">
        <v>90</v>
      </c>
      <c r="N1357" s="11">
        <v>0.0</v>
      </c>
      <c r="O1357" s="12">
        <v>12.0</v>
      </c>
      <c r="P1357" s="13">
        <v>0.26</v>
      </c>
      <c r="Q1357" s="13">
        <v>47.0</v>
      </c>
      <c r="R1357" s="13">
        <f t="shared" si="1"/>
        <v>47</v>
      </c>
      <c r="S1357" s="14">
        <f t="shared" si="2"/>
        <v>23.5</v>
      </c>
      <c r="T1357" s="14">
        <f t="shared" si="3"/>
        <v>0.2553191489</v>
      </c>
      <c r="U1357" s="15" t="str">
        <f>vlookup(F1357,'Sub categories'!$A:$C,3,False)</f>
        <v>Art</v>
      </c>
      <c r="V1357" s="16">
        <f t="shared" si="4"/>
        <v>9</v>
      </c>
      <c r="W1357" s="17">
        <f t="array" ref="W1357">INDEX(shipping_prices!$C$1:$F2584,MATCH(I1357,shipping_prices!$A$1:$A2584,0),MATCH(M1357,shipping_prices!$C$1:$F$1,0))</f>
        <v>6.7</v>
      </c>
      <c r="X1357" s="15" t="str">
        <f t="shared" si="5"/>
        <v>Michael ChenLos AngelesCalifornia</v>
      </c>
      <c r="Y1357" s="15" t="str">
        <f t="shared" si="6"/>
        <v>Low</v>
      </c>
    </row>
    <row r="1358" hidden="1">
      <c r="A1358" s="1">
        <v>42298.0</v>
      </c>
      <c r="B1358" s="2" t="s">
        <v>2530</v>
      </c>
      <c r="C1358" s="2">
        <v>5.0</v>
      </c>
      <c r="D1358" s="2" t="s">
        <v>2531</v>
      </c>
      <c r="E1358" s="2" t="s">
        <v>27</v>
      </c>
      <c r="F1358" s="2" t="s">
        <v>975</v>
      </c>
      <c r="G1358" s="2" t="s">
        <v>39</v>
      </c>
      <c r="H1358" s="2" t="s">
        <v>79</v>
      </c>
      <c r="I1358" s="2" t="s">
        <v>169</v>
      </c>
      <c r="J1358" s="2" t="s">
        <v>42</v>
      </c>
      <c r="K1358" s="2" t="s">
        <v>43</v>
      </c>
      <c r="L1358" s="10">
        <v>42307.0</v>
      </c>
      <c r="M1358" s="2" t="s">
        <v>90</v>
      </c>
      <c r="N1358" s="11">
        <v>0.2</v>
      </c>
      <c r="O1358" s="12">
        <v>50.0</v>
      </c>
      <c r="P1358" s="13">
        <v>0.33</v>
      </c>
      <c r="Q1358" s="13">
        <v>155.0</v>
      </c>
      <c r="R1358" s="13">
        <f t="shared" si="1"/>
        <v>193.75</v>
      </c>
      <c r="S1358" s="14">
        <f t="shared" si="2"/>
        <v>38.75</v>
      </c>
      <c r="T1358" s="14">
        <f t="shared" si="3"/>
        <v>0.3225806452</v>
      </c>
      <c r="U1358" s="15" t="str">
        <f>vlookup(F1358,'Sub categories'!$A:$C,3,False)</f>
        <v>Binders</v>
      </c>
      <c r="V1358" s="16">
        <f t="shared" si="4"/>
        <v>9</v>
      </c>
      <c r="W1358" s="17">
        <f t="array" ref="W1358">INDEX(shipping_prices!$C$1:$F2585,MATCH(I1358,shipping_prices!$A$1:$A2585,0),MATCH(M1358,shipping_prices!$C$1:$F$1,0))</f>
        <v>6.7</v>
      </c>
      <c r="X1358" s="15" t="str">
        <f t="shared" si="5"/>
        <v>Michael ChenLos AngelesCalifornia</v>
      </c>
      <c r="Y1358" s="15" t="str">
        <f t="shared" si="6"/>
        <v>High</v>
      </c>
    </row>
    <row r="1359" hidden="1">
      <c r="A1359" s="1">
        <v>42299.0</v>
      </c>
      <c r="B1359" s="2" t="s">
        <v>2530</v>
      </c>
      <c r="C1359" s="2">
        <v>2.0</v>
      </c>
      <c r="D1359" s="2" t="s">
        <v>2531</v>
      </c>
      <c r="E1359" s="2" t="s">
        <v>27</v>
      </c>
      <c r="F1359" s="2" t="s">
        <v>1482</v>
      </c>
      <c r="G1359" s="2" t="s">
        <v>39</v>
      </c>
      <c r="H1359" s="2" t="s">
        <v>284</v>
      </c>
      <c r="I1359" s="2" t="s">
        <v>169</v>
      </c>
      <c r="J1359" s="2" t="s">
        <v>42</v>
      </c>
      <c r="K1359" s="2" t="s">
        <v>43</v>
      </c>
      <c r="L1359" s="10">
        <v>42307.0</v>
      </c>
      <c r="M1359" s="2" t="s">
        <v>90</v>
      </c>
      <c r="N1359" s="11">
        <v>0.2</v>
      </c>
      <c r="O1359" s="12">
        <v>152.0</v>
      </c>
      <c r="P1359" s="13">
        <v>0.31</v>
      </c>
      <c r="Q1359" s="13">
        <v>488.0</v>
      </c>
      <c r="R1359" s="13">
        <f t="shared" si="1"/>
        <v>610</v>
      </c>
      <c r="S1359" s="14">
        <f t="shared" si="2"/>
        <v>305</v>
      </c>
      <c r="T1359" s="14">
        <f t="shared" si="3"/>
        <v>0.3114754098</v>
      </c>
      <c r="U1359" s="15" t="str">
        <f>vlookup(F1359,'Sub categories'!$A:$C,3,False)</f>
        <v>Binders</v>
      </c>
      <c r="V1359" s="16">
        <f t="shared" si="4"/>
        <v>8</v>
      </c>
      <c r="W1359" s="17">
        <f t="array" ref="W1359">INDEX(shipping_prices!$C$1:$F2586,MATCH(I1359,shipping_prices!$A$1:$A2586,0),MATCH(M1359,shipping_prices!$C$1:$F$1,0))</f>
        <v>6.7</v>
      </c>
      <c r="X1359" s="15" t="str">
        <f t="shared" si="5"/>
        <v>Michael ChenLos AngelesCalifornia</v>
      </c>
      <c r="Y1359" s="15" t="str">
        <f t="shared" si="6"/>
        <v>High</v>
      </c>
    </row>
    <row r="1360" hidden="1">
      <c r="A1360" s="1">
        <v>42299.0</v>
      </c>
      <c r="B1360" s="2" t="s">
        <v>2533</v>
      </c>
      <c r="C1360" s="2">
        <v>2.0</v>
      </c>
      <c r="D1360" s="2" t="s">
        <v>2534</v>
      </c>
      <c r="E1360" s="2" t="s">
        <v>37</v>
      </c>
      <c r="F1360" s="2" t="s">
        <v>2182</v>
      </c>
      <c r="G1360" s="2" t="s">
        <v>39</v>
      </c>
      <c r="H1360" s="2" t="s">
        <v>79</v>
      </c>
      <c r="I1360" s="2" t="s">
        <v>630</v>
      </c>
      <c r="J1360" s="2" t="s">
        <v>42</v>
      </c>
      <c r="K1360" s="2" t="s">
        <v>43</v>
      </c>
      <c r="L1360" s="10">
        <v>42304.0</v>
      </c>
      <c r="M1360" s="2" t="s">
        <v>34</v>
      </c>
      <c r="N1360" s="11">
        <v>0.0</v>
      </c>
      <c r="O1360" s="12">
        <v>4.0</v>
      </c>
      <c r="P1360" s="13">
        <v>0.5</v>
      </c>
      <c r="Q1360" s="13">
        <v>7.0</v>
      </c>
      <c r="R1360" s="13">
        <f t="shared" si="1"/>
        <v>7</v>
      </c>
      <c r="S1360" s="14">
        <f t="shared" si="2"/>
        <v>3.5</v>
      </c>
      <c r="T1360" s="14">
        <f t="shared" si="3"/>
        <v>0.5714285714</v>
      </c>
      <c r="U1360" s="15" t="str">
        <f>vlookup(F1360,'Sub categories'!$A:$C,3,False)</f>
        <v>Fasteners</v>
      </c>
      <c r="V1360" s="16">
        <f t="shared" si="4"/>
        <v>5</v>
      </c>
      <c r="W1360" s="17">
        <f t="array" ref="W1360">INDEX(shipping_prices!$C$1:$F2587,MATCH(I1360,shipping_prices!$A$1:$A2587,0),MATCH(M1360,shipping_prices!$C$1:$F$1,0))</f>
        <v>8.84</v>
      </c>
      <c r="X1360" s="15" t="str">
        <f t="shared" si="5"/>
        <v>Frank AtkinsonLong BeachCalifornia</v>
      </c>
      <c r="Y1360" s="15" t="str">
        <f t="shared" si="6"/>
        <v>Low</v>
      </c>
    </row>
    <row r="1361">
      <c r="A1361" s="1">
        <v>42301.0</v>
      </c>
      <c r="B1361" s="2" t="s">
        <v>2535</v>
      </c>
      <c r="C1361" s="2">
        <v>4.0</v>
      </c>
      <c r="D1361" s="2" t="s">
        <v>2536</v>
      </c>
      <c r="E1361" s="2" t="s">
        <v>27</v>
      </c>
      <c r="F1361" s="2" t="s">
        <v>2537</v>
      </c>
      <c r="G1361" s="2" t="s">
        <v>45</v>
      </c>
      <c r="H1361" s="2" t="s">
        <v>206</v>
      </c>
      <c r="I1361" s="2" t="s">
        <v>52</v>
      </c>
      <c r="J1361" s="2" t="s">
        <v>53</v>
      </c>
      <c r="K1361" s="2" t="s">
        <v>54</v>
      </c>
      <c r="L1361" s="10">
        <v>42311.0</v>
      </c>
      <c r="M1361" s="2" t="s">
        <v>90</v>
      </c>
      <c r="N1361" s="11">
        <v>0.2</v>
      </c>
      <c r="O1361" s="12">
        <v>-8.0</v>
      </c>
      <c r="P1361" s="13">
        <v>-0.05</v>
      </c>
      <c r="Q1361" s="13">
        <v>155.0</v>
      </c>
      <c r="R1361" s="13">
        <f t="shared" si="1"/>
        <v>193.75</v>
      </c>
      <c r="S1361" s="14">
        <f t="shared" si="2"/>
        <v>48.4375</v>
      </c>
      <c r="T1361" s="14">
        <f t="shared" si="3"/>
        <v>-0.05161290323</v>
      </c>
      <c r="U1361" s="15" t="str">
        <f>vlookup(F1361,'Sub categories'!$A:$C,3,False)</f>
        <v>Bookcases</v>
      </c>
      <c r="V1361" s="16">
        <f t="shared" si="4"/>
        <v>10</v>
      </c>
      <c r="W1361" s="17">
        <f t="array" ref="W1361">INDEX(shipping_prices!$C$1:$F2588,MATCH(I1361,shipping_prices!$A$1:$A2588,0),MATCH(M1361,shipping_prices!$C$1:$F$1,0))</f>
        <v>4.09</v>
      </c>
      <c r="X1361" s="15" t="str">
        <f t="shared" si="5"/>
        <v>Vivek GonzalezJacksonvilleFlorida</v>
      </c>
      <c r="Y1361" s="15" t="str">
        <f t="shared" si="6"/>
        <v>loss</v>
      </c>
    </row>
    <row r="1362" hidden="1">
      <c r="A1362" s="1">
        <v>42301.0</v>
      </c>
      <c r="B1362" s="2" t="s">
        <v>2538</v>
      </c>
      <c r="C1362" s="2">
        <v>1.0</v>
      </c>
      <c r="D1362" s="2" t="s">
        <v>794</v>
      </c>
      <c r="E1362" s="2" t="s">
        <v>37</v>
      </c>
      <c r="F1362" s="2" t="s">
        <v>249</v>
      </c>
      <c r="G1362" s="2" t="s">
        <v>39</v>
      </c>
      <c r="H1362" s="2" t="s">
        <v>79</v>
      </c>
      <c r="I1362" s="2" t="s">
        <v>1790</v>
      </c>
      <c r="J1362" s="2" t="s">
        <v>97</v>
      </c>
      <c r="K1362" s="2" t="s">
        <v>77</v>
      </c>
      <c r="L1362" s="10">
        <v>42303.0</v>
      </c>
      <c r="M1362" s="2" t="s">
        <v>34</v>
      </c>
      <c r="N1362" s="11">
        <v>0.0</v>
      </c>
      <c r="O1362" s="12">
        <v>3.0</v>
      </c>
      <c r="P1362" s="13">
        <v>0.5</v>
      </c>
      <c r="Q1362" s="13">
        <v>6.0</v>
      </c>
      <c r="R1362" s="13">
        <f t="shared" si="1"/>
        <v>6</v>
      </c>
      <c r="S1362" s="14">
        <f t="shared" si="2"/>
        <v>6</v>
      </c>
      <c r="T1362" s="14">
        <f t="shared" si="3"/>
        <v>0.5</v>
      </c>
      <c r="U1362" s="15" t="str">
        <f>vlookup(F1362,'Sub categories'!$A:$C,3,False)</f>
        <v>Fasteners</v>
      </c>
      <c r="V1362" s="16">
        <f t="shared" si="4"/>
        <v>2</v>
      </c>
      <c r="W1362" s="17">
        <f t="array" ref="W1362">INDEX(shipping_prices!$C$1:$F2589,MATCH(I1362,shipping_prices!$A$1:$A2589,0),MATCH(M1362,shipping_prices!$C$1:$F$1,0))</f>
        <v>5.45</v>
      </c>
      <c r="X1362" s="15" t="str">
        <f t="shared" si="5"/>
        <v>Rob WilliamsDetroitMichigan</v>
      </c>
      <c r="Y1362" s="15" t="str">
        <f t="shared" si="6"/>
        <v>Low</v>
      </c>
    </row>
    <row r="1363" hidden="1">
      <c r="A1363" s="1">
        <v>42301.0</v>
      </c>
      <c r="B1363" s="2" t="s">
        <v>2539</v>
      </c>
      <c r="C1363" s="2">
        <v>5.0</v>
      </c>
      <c r="D1363" s="2" t="s">
        <v>2540</v>
      </c>
      <c r="E1363" s="2" t="s">
        <v>27</v>
      </c>
      <c r="F1363" s="2" t="s">
        <v>438</v>
      </c>
      <c r="G1363" s="2" t="s">
        <v>39</v>
      </c>
      <c r="H1363" s="2" t="s">
        <v>79</v>
      </c>
      <c r="I1363" s="2" t="s">
        <v>41</v>
      </c>
      <c r="J1363" s="2" t="s">
        <v>42</v>
      </c>
      <c r="K1363" s="2" t="s">
        <v>43</v>
      </c>
      <c r="L1363" s="10">
        <v>42312.0</v>
      </c>
      <c r="M1363" s="2" t="s">
        <v>34</v>
      </c>
      <c r="N1363" s="11">
        <v>0.0</v>
      </c>
      <c r="O1363" s="12">
        <v>7.0</v>
      </c>
      <c r="P1363" s="13">
        <v>0.33</v>
      </c>
      <c r="Q1363" s="13">
        <v>20.0</v>
      </c>
      <c r="R1363" s="13">
        <f t="shared" si="1"/>
        <v>20</v>
      </c>
      <c r="S1363" s="14">
        <f t="shared" si="2"/>
        <v>4</v>
      </c>
      <c r="T1363" s="14">
        <f t="shared" si="3"/>
        <v>0.35</v>
      </c>
      <c r="U1363" s="15" t="str">
        <f>vlookup(F1363,'Sub categories'!$A:$C,3,False)</f>
        <v>Art</v>
      </c>
      <c r="V1363" s="16">
        <f t="shared" si="4"/>
        <v>11</v>
      </c>
      <c r="W1363" s="17">
        <f t="array" ref="W1363">INDEX(shipping_prices!$C$1:$F2590,MATCH(I1363,shipping_prices!$A$1:$A2590,0),MATCH(M1363,shipping_prices!$C$1:$F$1,0))</f>
        <v>10.99</v>
      </c>
      <c r="X1363" s="15" t="str">
        <f t="shared" si="5"/>
        <v>Brian DahlenSan FranciscoCalifornia</v>
      </c>
      <c r="Y1363" s="15" t="str">
        <f t="shared" si="6"/>
        <v>Low</v>
      </c>
    </row>
    <row r="1364">
      <c r="A1364" s="1">
        <v>42302.0</v>
      </c>
      <c r="B1364" s="2" t="s">
        <v>2539</v>
      </c>
      <c r="C1364" s="2">
        <v>3.0</v>
      </c>
      <c r="D1364" s="2" t="s">
        <v>2540</v>
      </c>
      <c r="E1364" s="2" t="s">
        <v>27</v>
      </c>
      <c r="F1364" s="2" t="s">
        <v>2541</v>
      </c>
      <c r="G1364" s="2" t="s">
        <v>45</v>
      </c>
      <c r="H1364" s="2" t="s">
        <v>206</v>
      </c>
      <c r="I1364" s="2" t="s">
        <v>41</v>
      </c>
      <c r="J1364" s="2" t="s">
        <v>42</v>
      </c>
      <c r="K1364" s="2" t="s">
        <v>43</v>
      </c>
      <c r="L1364" s="10">
        <v>42312.0</v>
      </c>
      <c r="M1364" s="2" t="s">
        <v>34</v>
      </c>
      <c r="N1364" s="11">
        <v>0.15</v>
      </c>
      <c r="O1364" s="12">
        <v>4.0</v>
      </c>
      <c r="P1364" s="13">
        <v>0.01</v>
      </c>
      <c r="Q1364" s="13">
        <v>334.0</v>
      </c>
      <c r="R1364" s="13">
        <f t="shared" si="1"/>
        <v>392.9411765</v>
      </c>
      <c r="S1364" s="14">
        <f t="shared" si="2"/>
        <v>130.9803922</v>
      </c>
      <c r="T1364" s="14">
        <f t="shared" si="3"/>
        <v>0.0119760479</v>
      </c>
      <c r="U1364" s="15" t="str">
        <f>vlookup(F1364,'Sub categories'!$A:$C,3,False)</f>
        <v>Bookcases</v>
      </c>
      <c r="V1364" s="16">
        <f t="shared" si="4"/>
        <v>10</v>
      </c>
      <c r="W1364" s="17">
        <f t="array" ref="W1364">INDEX(shipping_prices!$C$1:$F2591,MATCH(I1364,shipping_prices!$A$1:$A2591,0),MATCH(M1364,shipping_prices!$C$1:$F$1,0))</f>
        <v>10.99</v>
      </c>
      <c r="X1364" s="15" t="str">
        <f t="shared" si="5"/>
        <v>Brian DahlenSan FranciscoCalifornia</v>
      </c>
      <c r="Y1364" s="15" t="str">
        <f t="shared" si="6"/>
        <v>Low</v>
      </c>
    </row>
    <row r="1365" hidden="1">
      <c r="A1365" s="1">
        <v>42302.0</v>
      </c>
      <c r="B1365" s="2" t="s">
        <v>2539</v>
      </c>
      <c r="C1365" s="2">
        <v>5.0</v>
      </c>
      <c r="D1365" s="2" t="s">
        <v>2540</v>
      </c>
      <c r="E1365" s="2" t="s">
        <v>27</v>
      </c>
      <c r="F1365" s="2" t="s">
        <v>1504</v>
      </c>
      <c r="G1365" s="2" t="s">
        <v>39</v>
      </c>
      <c r="H1365" s="2" t="s">
        <v>534</v>
      </c>
      <c r="I1365" s="2" t="s">
        <v>41</v>
      </c>
      <c r="J1365" s="2" t="s">
        <v>42</v>
      </c>
      <c r="K1365" s="2" t="s">
        <v>43</v>
      </c>
      <c r="L1365" s="10">
        <v>42312.0</v>
      </c>
      <c r="M1365" s="2" t="s">
        <v>34</v>
      </c>
      <c r="N1365" s="11">
        <v>0.0</v>
      </c>
      <c r="O1365" s="12">
        <v>239.0</v>
      </c>
      <c r="P1365" s="13">
        <v>0.18</v>
      </c>
      <c r="Q1365" s="13">
        <v>1326.0</v>
      </c>
      <c r="R1365" s="13">
        <f t="shared" si="1"/>
        <v>1326</v>
      </c>
      <c r="S1365" s="14">
        <f t="shared" si="2"/>
        <v>265.2</v>
      </c>
      <c r="T1365" s="14">
        <f t="shared" si="3"/>
        <v>0.1802413273</v>
      </c>
      <c r="U1365" s="15" t="str">
        <f>vlookup(F1365,'Sub categories'!$A:$C,3,False)</f>
        <v>Storage</v>
      </c>
      <c r="V1365" s="16">
        <f t="shared" si="4"/>
        <v>10</v>
      </c>
      <c r="W1365" s="17">
        <f t="array" ref="W1365">INDEX(shipping_prices!$C$1:$F2592,MATCH(I1365,shipping_prices!$A$1:$A2592,0),MATCH(M1365,shipping_prices!$C$1:$F$1,0))</f>
        <v>10.99</v>
      </c>
      <c r="X1365" s="15" t="str">
        <f t="shared" si="5"/>
        <v>Brian DahlenSan FranciscoCalifornia</v>
      </c>
      <c r="Y1365" s="15" t="str">
        <f t="shared" si="6"/>
        <v>High</v>
      </c>
    </row>
    <row r="1366" hidden="1">
      <c r="A1366" s="1">
        <v>42302.0</v>
      </c>
      <c r="B1366" s="2" t="s">
        <v>2542</v>
      </c>
      <c r="C1366" s="2">
        <v>3.0</v>
      </c>
      <c r="D1366" s="2" t="s">
        <v>583</v>
      </c>
      <c r="E1366" s="2" t="s">
        <v>27</v>
      </c>
      <c r="F1366" s="2" t="s">
        <v>2004</v>
      </c>
      <c r="G1366" s="2" t="s">
        <v>39</v>
      </c>
      <c r="H1366" s="2" t="s">
        <v>1647</v>
      </c>
      <c r="I1366" s="2" t="s">
        <v>41</v>
      </c>
      <c r="J1366" s="2" t="s">
        <v>42</v>
      </c>
      <c r="K1366" s="2" t="s">
        <v>43</v>
      </c>
      <c r="L1366" s="10">
        <v>42310.0</v>
      </c>
      <c r="M1366" s="2" t="s">
        <v>142</v>
      </c>
      <c r="N1366" s="11">
        <v>0.0</v>
      </c>
      <c r="O1366" s="12">
        <v>11.0</v>
      </c>
      <c r="P1366" s="13">
        <v>0.47</v>
      </c>
      <c r="Q1366" s="13">
        <v>23.0</v>
      </c>
      <c r="R1366" s="13">
        <f t="shared" si="1"/>
        <v>23</v>
      </c>
      <c r="S1366" s="14">
        <f t="shared" si="2"/>
        <v>7.666666667</v>
      </c>
      <c r="T1366" s="14">
        <f t="shared" si="3"/>
        <v>0.4782608696</v>
      </c>
      <c r="U1366" s="15" t="str">
        <f>vlookup(F1366,'Sub categories'!$A:$C,3,False)</f>
        <v>Paper</v>
      </c>
      <c r="V1366" s="16">
        <f t="shared" si="4"/>
        <v>8</v>
      </c>
      <c r="W1366" s="17">
        <f t="array" ref="W1366">INDEX(shipping_prices!$C$1:$F2593,MATCH(I1366,shipping_prices!$A$1:$A2593,0),MATCH(M1366,shipping_prices!$C$1:$F$1,0))</f>
        <v>16.04</v>
      </c>
      <c r="X1366" s="15" t="str">
        <f t="shared" si="5"/>
        <v>Roger DemirSan FranciscoCalifornia</v>
      </c>
      <c r="Y1366" s="15" t="str">
        <f t="shared" si="6"/>
        <v>Low</v>
      </c>
    </row>
    <row r="1367" hidden="1">
      <c r="A1367" s="1">
        <v>42303.0</v>
      </c>
      <c r="B1367" s="2" t="s">
        <v>2542</v>
      </c>
      <c r="C1367" s="2">
        <v>6.0</v>
      </c>
      <c r="D1367" s="2" t="s">
        <v>583</v>
      </c>
      <c r="E1367" s="2" t="s">
        <v>27</v>
      </c>
      <c r="F1367" s="2" t="s">
        <v>2543</v>
      </c>
      <c r="G1367" s="2" t="s">
        <v>39</v>
      </c>
      <c r="H1367" s="2" t="s">
        <v>79</v>
      </c>
      <c r="I1367" s="2" t="s">
        <v>41</v>
      </c>
      <c r="J1367" s="2" t="s">
        <v>42</v>
      </c>
      <c r="K1367" s="2" t="s">
        <v>43</v>
      </c>
      <c r="L1367" s="10">
        <v>42310.0</v>
      </c>
      <c r="M1367" s="2" t="s">
        <v>142</v>
      </c>
      <c r="N1367" s="11">
        <v>0.2</v>
      </c>
      <c r="O1367" s="12">
        <v>30.0</v>
      </c>
      <c r="P1367" s="13">
        <v>0.34</v>
      </c>
      <c r="Q1367" s="13">
        <v>90.0</v>
      </c>
      <c r="R1367" s="13">
        <f t="shared" si="1"/>
        <v>112.5</v>
      </c>
      <c r="S1367" s="14">
        <f t="shared" si="2"/>
        <v>18.75</v>
      </c>
      <c r="T1367" s="14">
        <f t="shared" si="3"/>
        <v>0.3333333333</v>
      </c>
      <c r="U1367" s="15" t="str">
        <f>vlookup(F1367,'Sub categories'!$A:$C,3,False)</f>
        <v>Binders</v>
      </c>
      <c r="V1367" s="16">
        <f t="shared" si="4"/>
        <v>7</v>
      </c>
      <c r="W1367" s="17">
        <f t="array" ref="W1367">INDEX(shipping_prices!$C$1:$F2594,MATCH(I1367,shipping_prices!$A$1:$A2594,0),MATCH(M1367,shipping_prices!$C$1:$F$1,0))</f>
        <v>16.04</v>
      </c>
      <c r="X1367" s="15" t="str">
        <f t="shared" si="5"/>
        <v>Roger DemirSan FranciscoCalifornia</v>
      </c>
      <c r="Y1367" s="15" t="str">
        <f t="shared" si="6"/>
        <v>Low</v>
      </c>
    </row>
    <row r="1368" hidden="1">
      <c r="A1368" s="1">
        <v>42303.0</v>
      </c>
      <c r="B1368" s="2" t="s">
        <v>2544</v>
      </c>
      <c r="C1368" s="2">
        <v>2.0</v>
      </c>
      <c r="D1368" s="2" t="s">
        <v>588</v>
      </c>
      <c r="E1368" s="2" t="s">
        <v>49</v>
      </c>
      <c r="F1368" s="2" t="s">
        <v>2545</v>
      </c>
      <c r="G1368" s="2" t="s">
        <v>29</v>
      </c>
      <c r="H1368" s="2" t="s">
        <v>263</v>
      </c>
      <c r="I1368" s="2" t="s">
        <v>2546</v>
      </c>
      <c r="J1368" s="2" t="s">
        <v>251</v>
      </c>
      <c r="K1368" s="2" t="s">
        <v>54</v>
      </c>
      <c r="L1368" s="10">
        <v>42308.0</v>
      </c>
      <c r="M1368" s="2" t="s">
        <v>90</v>
      </c>
      <c r="N1368" s="11">
        <v>0.2</v>
      </c>
      <c r="O1368" s="12">
        <v>29.0</v>
      </c>
      <c r="P1368" s="13">
        <v>0.06</v>
      </c>
      <c r="Q1368" s="13">
        <v>472.0</v>
      </c>
      <c r="R1368" s="13">
        <f t="shared" si="1"/>
        <v>590</v>
      </c>
      <c r="S1368" s="14">
        <f t="shared" si="2"/>
        <v>295</v>
      </c>
      <c r="T1368" s="14">
        <f t="shared" si="3"/>
        <v>0.06144067797</v>
      </c>
      <c r="U1368" s="15" t="str">
        <f>vlookup(F1368,'Sub categories'!$A:$C,3,False)</f>
        <v>Phones</v>
      </c>
      <c r="V1368" s="16">
        <f t="shared" si="4"/>
        <v>5</v>
      </c>
      <c r="W1368" s="17">
        <f t="array" ref="W1368">INDEX(shipping_prices!$C$1:$F2595,MATCH(I1368,shipping_prices!$A$1:$A2595,0),MATCH(M1368,shipping_prices!$C$1:$F$1,0))</f>
        <v>0.82</v>
      </c>
      <c r="X1368" s="15" t="str">
        <f t="shared" si="5"/>
        <v>Kristina NunnRaleighNorth Carolina</v>
      </c>
      <c r="Y1368" s="15" t="str">
        <f t="shared" si="6"/>
        <v>High</v>
      </c>
    </row>
    <row r="1369" hidden="1">
      <c r="A1369" s="1">
        <v>42304.0</v>
      </c>
      <c r="B1369" s="2" t="s">
        <v>2547</v>
      </c>
      <c r="C1369" s="2">
        <v>1.0</v>
      </c>
      <c r="D1369" s="2" t="s">
        <v>2548</v>
      </c>
      <c r="E1369" s="2" t="s">
        <v>37</v>
      </c>
      <c r="F1369" s="2" t="s">
        <v>2549</v>
      </c>
      <c r="G1369" s="2" t="s">
        <v>39</v>
      </c>
      <c r="H1369" s="2" t="s">
        <v>193</v>
      </c>
      <c r="I1369" s="2" t="s">
        <v>2550</v>
      </c>
      <c r="J1369" s="2" t="s">
        <v>42</v>
      </c>
      <c r="K1369" s="2" t="s">
        <v>43</v>
      </c>
      <c r="L1369" s="10">
        <v>42306.0</v>
      </c>
      <c r="M1369" s="2" t="s">
        <v>34</v>
      </c>
      <c r="N1369" s="11">
        <v>0.0</v>
      </c>
      <c r="O1369" s="12">
        <v>1.0</v>
      </c>
      <c r="P1369" s="13">
        <v>0.37</v>
      </c>
      <c r="Q1369" s="13">
        <v>3.0</v>
      </c>
      <c r="R1369" s="13">
        <f t="shared" si="1"/>
        <v>3</v>
      </c>
      <c r="S1369" s="14">
        <f t="shared" si="2"/>
        <v>3</v>
      </c>
      <c r="T1369" s="14">
        <f t="shared" si="3"/>
        <v>0.3333333333</v>
      </c>
      <c r="U1369" s="15" t="str">
        <f>vlookup(F1369,'Sub categories'!$A:$C,3,False)</f>
        <v>Art</v>
      </c>
      <c r="V1369" s="16">
        <f t="shared" si="4"/>
        <v>2</v>
      </c>
      <c r="W1369" s="17">
        <f t="array" ref="W1369">INDEX(shipping_prices!$C$1:$F2596,MATCH(I1369,shipping_prices!$A$1:$A2596,0),MATCH(M1369,shipping_prices!$C$1:$F$1,0))</f>
        <v>9.93</v>
      </c>
      <c r="X1369" s="15" t="str">
        <f t="shared" si="5"/>
        <v>Dean KatzHuntington BeachCalifornia</v>
      </c>
      <c r="Y1369" s="15" t="str">
        <f t="shared" si="6"/>
        <v>Low</v>
      </c>
    </row>
    <row r="1370" hidden="1">
      <c r="A1370" s="1">
        <v>42304.0</v>
      </c>
      <c r="B1370" s="2" t="s">
        <v>2547</v>
      </c>
      <c r="C1370" s="2">
        <v>2.0</v>
      </c>
      <c r="D1370" s="2" t="s">
        <v>2548</v>
      </c>
      <c r="E1370" s="2" t="s">
        <v>37</v>
      </c>
      <c r="F1370" s="2" t="s">
        <v>1844</v>
      </c>
      <c r="G1370" s="2" t="s">
        <v>39</v>
      </c>
      <c r="H1370" s="2" t="s">
        <v>51</v>
      </c>
      <c r="I1370" s="2" t="s">
        <v>2550</v>
      </c>
      <c r="J1370" s="2" t="s">
        <v>42</v>
      </c>
      <c r="K1370" s="2" t="s">
        <v>43</v>
      </c>
      <c r="L1370" s="10">
        <v>42306.0</v>
      </c>
      <c r="M1370" s="2" t="s">
        <v>34</v>
      </c>
      <c r="N1370" s="11">
        <v>0.0</v>
      </c>
      <c r="O1370" s="12">
        <v>5.0</v>
      </c>
      <c r="P1370" s="13">
        <v>0.45</v>
      </c>
      <c r="Q1370" s="13">
        <v>11.0</v>
      </c>
      <c r="R1370" s="13">
        <f t="shared" si="1"/>
        <v>11</v>
      </c>
      <c r="S1370" s="14">
        <f t="shared" si="2"/>
        <v>5.5</v>
      </c>
      <c r="T1370" s="14">
        <f t="shared" si="3"/>
        <v>0.4545454545</v>
      </c>
      <c r="U1370" s="15" t="str">
        <f>vlookup(F1370,'Sub categories'!$A:$C,3,False)</f>
        <v>Paper</v>
      </c>
      <c r="V1370" s="16">
        <f t="shared" si="4"/>
        <v>2</v>
      </c>
      <c r="W1370" s="17">
        <f t="array" ref="W1370">INDEX(shipping_prices!$C$1:$F2597,MATCH(I1370,shipping_prices!$A$1:$A2597,0),MATCH(M1370,shipping_prices!$C$1:$F$1,0))</f>
        <v>9.93</v>
      </c>
      <c r="X1370" s="15" t="str">
        <f t="shared" si="5"/>
        <v>Dean KatzHuntington BeachCalifornia</v>
      </c>
      <c r="Y1370" s="15" t="str">
        <f t="shared" si="6"/>
        <v>Low</v>
      </c>
    </row>
    <row r="1371" hidden="1">
      <c r="A1371" s="1">
        <v>42305.0</v>
      </c>
      <c r="B1371" s="2" t="s">
        <v>2551</v>
      </c>
      <c r="C1371" s="2">
        <v>3.0</v>
      </c>
      <c r="D1371" s="2" t="s">
        <v>909</v>
      </c>
      <c r="E1371" s="2" t="s">
        <v>37</v>
      </c>
      <c r="F1371" s="2" t="s">
        <v>2552</v>
      </c>
      <c r="G1371" s="2" t="s">
        <v>39</v>
      </c>
      <c r="H1371" s="2" t="s">
        <v>193</v>
      </c>
      <c r="I1371" s="2" t="s">
        <v>31</v>
      </c>
      <c r="J1371" s="2" t="s">
        <v>32</v>
      </c>
      <c r="K1371" s="2" t="s">
        <v>33</v>
      </c>
      <c r="L1371" s="10">
        <v>42306.0</v>
      </c>
      <c r="M1371" s="2" t="s">
        <v>142</v>
      </c>
      <c r="N1371" s="11">
        <v>0.0</v>
      </c>
      <c r="O1371" s="12">
        <v>9.0</v>
      </c>
      <c r="P1371" s="13">
        <v>0.46</v>
      </c>
      <c r="Q1371" s="13">
        <v>19.0</v>
      </c>
      <c r="R1371" s="13">
        <f t="shared" si="1"/>
        <v>19</v>
      </c>
      <c r="S1371" s="14">
        <f t="shared" si="2"/>
        <v>6.333333333</v>
      </c>
      <c r="T1371" s="14">
        <f t="shared" si="3"/>
        <v>0.4736842105</v>
      </c>
      <c r="U1371" s="15" t="str">
        <f>vlookup(F1371,'Sub categories'!$A:$C,3,False)</f>
        <v>Labels</v>
      </c>
      <c r="V1371" s="16">
        <f t="shared" si="4"/>
        <v>1</v>
      </c>
      <c r="W1371" s="17">
        <f t="array" ref="W1371">INDEX(shipping_prices!$C$1:$F2598,MATCH(I1371,shipping_prices!$A$1:$A2598,0),MATCH(M1371,shipping_prices!$C$1:$F$1,0))</f>
        <v>23.55</v>
      </c>
      <c r="X1371" s="15" t="str">
        <f t="shared" si="5"/>
        <v>Aaron HawkinsNew York CityNew York</v>
      </c>
      <c r="Y1371" s="15" t="str">
        <f t="shared" si="6"/>
        <v>Low</v>
      </c>
    </row>
    <row r="1372" hidden="1">
      <c r="A1372" s="1">
        <v>42305.0</v>
      </c>
      <c r="B1372" s="2" t="s">
        <v>2551</v>
      </c>
      <c r="C1372" s="2">
        <v>3.0</v>
      </c>
      <c r="D1372" s="2" t="s">
        <v>909</v>
      </c>
      <c r="E1372" s="2" t="s">
        <v>37</v>
      </c>
      <c r="F1372" s="2" t="s">
        <v>2553</v>
      </c>
      <c r="G1372" s="2" t="s">
        <v>29</v>
      </c>
      <c r="H1372" s="2" t="s">
        <v>1426</v>
      </c>
      <c r="I1372" s="2" t="s">
        <v>31</v>
      </c>
      <c r="J1372" s="2" t="s">
        <v>32</v>
      </c>
      <c r="K1372" s="2" t="s">
        <v>33</v>
      </c>
      <c r="L1372" s="10">
        <v>42306.0</v>
      </c>
      <c r="M1372" s="2" t="s">
        <v>142</v>
      </c>
      <c r="N1372" s="11">
        <v>0.0</v>
      </c>
      <c r="O1372" s="12">
        <v>11.0</v>
      </c>
      <c r="P1372" s="13">
        <v>0.33</v>
      </c>
      <c r="Q1372" s="13">
        <v>35.0</v>
      </c>
      <c r="R1372" s="13">
        <f t="shared" si="1"/>
        <v>35</v>
      </c>
      <c r="S1372" s="14">
        <f t="shared" si="2"/>
        <v>11.66666667</v>
      </c>
      <c r="T1372" s="14">
        <f t="shared" si="3"/>
        <v>0.3142857143</v>
      </c>
      <c r="U1372" s="15" t="str">
        <f>vlookup(F1372,'Sub categories'!$A:$C,3,False)</f>
        <v>Accessories</v>
      </c>
      <c r="V1372" s="16">
        <f t="shared" si="4"/>
        <v>1</v>
      </c>
      <c r="W1372" s="17">
        <f t="array" ref="W1372">INDEX(shipping_prices!$C$1:$F2599,MATCH(I1372,shipping_prices!$A$1:$A2599,0),MATCH(M1372,shipping_prices!$C$1:$F$1,0))</f>
        <v>23.55</v>
      </c>
      <c r="X1372" s="15" t="str">
        <f t="shared" si="5"/>
        <v>Aaron HawkinsNew York CityNew York</v>
      </c>
      <c r="Y1372" s="15" t="str">
        <f t="shared" si="6"/>
        <v>Low</v>
      </c>
    </row>
    <row r="1373" hidden="1">
      <c r="A1373" s="1">
        <v>42305.0</v>
      </c>
      <c r="B1373" s="2" t="s">
        <v>2554</v>
      </c>
      <c r="C1373" s="2">
        <v>1.0</v>
      </c>
      <c r="D1373" s="2" t="s">
        <v>2555</v>
      </c>
      <c r="E1373" s="2" t="s">
        <v>27</v>
      </c>
      <c r="F1373" s="2" t="s">
        <v>1289</v>
      </c>
      <c r="G1373" s="2" t="s">
        <v>39</v>
      </c>
      <c r="H1373" s="2" t="s">
        <v>1290</v>
      </c>
      <c r="I1373" s="2" t="s">
        <v>1559</v>
      </c>
      <c r="J1373" s="2" t="s">
        <v>32</v>
      </c>
      <c r="K1373" s="2" t="s">
        <v>33</v>
      </c>
      <c r="L1373" s="10">
        <v>42312.0</v>
      </c>
      <c r="M1373" s="2" t="s">
        <v>142</v>
      </c>
      <c r="N1373" s="11">
        <v>0.0</v>
      </c>
      <c r="O1373" s="12">
        <v>9.0</v>
      </c>
      <c r="P1373" s="13">
        <v>0.45</v>
      </c>
      <c r="Q1373" s="13">
        <v>20.0</v>
      </c>
      <c r="R1373" s="13">
        <f t="shared" si="1"/>
        <v>20</v>
      </c>
      <c r="S1373" s="14">
        <f t="shared" si="2"/>
        <v>20</v>
      </c>
      <c r="T1373" s="14">
        <f t="shared" si="3"/>
        <v>0.45</v>
      </c>
      <c r="U1373" s="15" t="str">
        <f>vlookup(F1373,'Sub categories'!$A:$C,3,False)</f>
        <v>Appliances</v>
      </c>
      <c r="V1373" s="16">
        <f t="shared" si="4"/>
        <v>7</v>
      </c>
      <c r="W1373" s="17">
        <f t="array" ref="W1373">INDEX(shipping_prices!$C$1:$F2600,MATCH(I1373,shipping_prices!$A$1:$A2600,0),MATCH(M1373,shipping_prices!$C$1:$F$1,0))</f>
        <v>19.13</v>
      </c>
      <c r="X1373" s="15" t="str">
        <f t="shared" si="5"/>
        <v>Justin MacKendrickWatertownNew York</v>
      </c>
      <c r="Y1373" s="15" t="str">
        <f t="shared" si="6"/>
        <v>Low</v>
      </c>
    </row>
    <row r="1374">
      <c r="A1374" s="1">
        <v>42305.0</v>
      </c>
      <c r="B1374" s="2" t="s">
        <v>2554</v>
      </c>
      <c r="C1374" s="2">
        <v>1.0</v>
      </c>
      <c r="D1374" s="2" t="s">
        <v>2555</v>
      </c>
      <c r="E1374" s="2" t="s">
        <v>27</v>
      </c>
      <c r="F1374" s="2" t="s">
        <v>648</v>
      </c>
      <c r="G1374" s="2" t="s">
        <v>45</v>
      </c>
      <c r="H1374" s="2" t="s">
        <v>246</v>
      </c>
      <c r="I1374" s="2" t="s">
        <v>1559</v>
      </c>
      <c r="J1374" s="2" t="s">
        <v>32</v>
      </c>
      <c r="K1374" s="2" t="s">
        <v>33</v>
      </c>
      <c r="L1374" s="10">
        <v>42312.0</v>
      </c>
      <c r="M1374" s="2" t="s">
        <v>142</v>
      </c>
      <c r="N1374" s="11">
        <v>0.0</v>
      </c>
      <c r="O1374" s="12">
        <v>5.0</v>
      </c>
      <c r="P1374" s="13">
        <v>0.07</v>
      </c>
      <c r="Q1374" s="13">
        <v>71.0</v>
      </c>
      <c r="R1374" s="13">
        <f t="shared" si="1"/>
        <v>71</v>
      </c>
      <c r="S1374" s="14">
        <f t="shared" si="2"/>
        <v>71</v>
      </c>
      <c r="T1374" s="14">
        <f t="shared" si="3"/>
        <v>0.07042253521</v>
      </c>
      <c r="U1374" s="15" t="str">
        <f>vlookup(F1374,'Sub categories'!$A:$C,3,False)</f>
        <v>Furnishings</v>
      </c>
      <c r="V1374" s="16">
        <f t="shared" si="4"/>
        <v>7</v>
      </c>
      <c r="W1374" s="17">
        <f t="array" ref="W1374">INDEX(shipping_prices!$C$1:$F2601,MATCH(I1374,shipping_prices!$A$1:$A2601,0),MATCH(M1374,shipping_prices!$C$1:$F$1,0))</f>
        <v>19.13</v>
      </c>
      <c r="X1374" s="15" t="str">
        <f t="shared" si="5"/>
        <v>Justin MacKendrickWatertownNew York</v>
      </c>
      <c r="Y1374" s="15" t="str">
        <f t="shared" si="6"/>
        <v>Low</v>
      </c>
    </row>
    <row r="1375" hidden="1">
      <c r="A1375" s="1">
        <v>42305.0</v>
      </c>
      <c r="B1375" s="2" t="s">
        <v>2556</v>
      </c>
      <c r="C1375" s="2">
        <v>2.0</v>
      </c>
      <c r="D1375" s="2" t="s">
        <v>2531</v>
      </c>
      <c r="E1375" s="2" t="s">
        <v>27</v>
      </c>
      <c r="F1375" s="2" t="s">
        <v>1674</v>
      </c>
      <c r="G1375" s="2" t="s">
        <v>39</v>
      </c>
      <c r="H1375" s="2" t="s">
        <v>193</v>
      </c>
      <c r="I1375" s="2" t="s">
        <v>96</v>
      </c>
      <c r="J1375" s="2" t="s">
        <v>406</v>
      </c>
      <c r="K1375" s="2" t="s">
        <v>54</v>
      </c>
      <c r="L1375" s="10">
        <v>42310.0</v>
      </c>
      <c r="M1375" s="2" t="s">
        <v>142</v>
      </c>
      <c r="N1375" s="11">
        <v>0.0</v>
      </c>
      <c r="O1375" s="12">
        <v>7.0</v>
      </c>
      <c r="P1375" s="13">
        <v>0.47</v>
      </c>
      <c r="Q1375" s="13">
        <v>15.0</v>
      </c>
      <c r="R1375" s="13">
        <f t="shared" si="1"/>
        <v>15</v>
      </c>
      <c r="S1375" s="14">
        <f t="shared" si="2"/>
        <v>7.5</v>
      </c>
      <c r="T1375" s="14">
        <f t="shared" si="3"/>
        <v>0.4666666667</v>
      </c>
      <c r="U1375" s="15" t="str">
        <f>vlookup(F1375,'Sub categories'!$A:$C,3,False)</f>
        <v>Labels</v>
      </c>
      <c r="V1375" s="16">
        <f t="shared" si="4"/>
        <v>5</v>
      </c>
      <c r="W1375" s="17">
        <f t="array" ref="W1375">INDEX(shipping_prices!$C$1:$F2602,MATCH(I1375,shipping_prices!$A$1:$A2602,0),MATCH(M1375,shipping_prices!$C$1:$F$1,0))</f>
        <v>24.86</v>
      </c>
      <c r="X1375" s="15" t="str">
        <f t="shared" si="5"/>
        <v>Michael ChenJacksonMississippi</v>
      </c>
      <c r="Y1375" s="15" t="str">
        <f t="shared" si="6"/>
        <v>Low</v>
      </c>
    </row>
    <row r="1376" hidden="1">
      <c r="A1376" s="1">
        <v>42305.0</v>
      </c>
      <c r="B1376" s="2" t="s">
        <v>2556</v>
      </c>
      <c r="C1376" s="2">
        <v>3.0</v>
      </c>
      <c r="D1376" s="2" t="s">
        <v>2531</v>
      </c>
      <c r="E1376" s="2" t="s">
        <v>27</v>
      </c>
      <c r="F1376" s="2" t="s">
        <v>2061</v>
      </c>
      <c r="G1376" s="2" t="s">
        <v>39</v>
      </c>
      <c r="H1376" s="2" t="s">
        <v>51</v>
      </c>
      <c r="I1376" s="2" t="s">
        <v>96</v>
      </c>
      <c r="J1376" s="2" t="s">
        <v>406</v>
      </c>
      <c r="K1376" s="2" t="s">
        <v>54</v>
      </c>
      <c r="L1376" s="10">
        <v>42310.0</v>
      </c>
      <c r="M1376" s="2" t="s">
        <v>142</v>
      </c>
      <c r="N1376" s="11">
        <v>0.0</v>
      </c>
      <c r="O1376" s="12">
        <v>9.0</v>
      </c>
      <c r="P1376" s="13">
        <v>0.48</v>
      </c>
      <c r="Q1376" s="13">
        <v>19.0</v>
      </c>
      <c r="R1376" s="13">
        <f t="shared" si="1"/>
        <v>19</v>
      </c>
      <c r="S1376" s="14">
        <f t="shared" si="2"/>
        <v>6.333333333</v>
      </c>
      <c r="T1376" s="14">
        <f t="shared" si="3"/>
        <v>0.4736842105</v>
      </c>
      <c r="U1376" s="15" t="str">
        <f>vlookup(F1376,'Sub categories'!$A:$C,3,False)</f>
        <v>Paper</v>
      </c>
      <c r="V1376" s="16">
        <f t="shared" si="4"/>
        <v>5</v>
      </c>
      <c r="W1376" s="17">
        <f t="array" ref="W1376">INDEX(shipping_prices!$C$1:$F2603,MATCH(I1376,shipping_prices!$A$1:$A2603,0),MATCH(M1376,shipping_prices!$C$1:$F$1,0))</f>
        <v>24.86</v>
      </c>
      <c r="X1376" s="15" t="str">
        <f t="shared" si="5"/>
        <v>Michael ChenJacksonMississippi</v>
      </c>
      <c r="Y1376" s="15" t="str">
        <f t="shared" si="6"/>
        <v>Low</v>
      </c>
    </row>
    <row r="1377" hidden="1">
      <c r="A1377" s="1">
        <v>42306.0</v>
      </c>
      <c r="B1377" s="2" t="s">
        <v>2556</v>
      </c>
      <c r="C1377" s="2">
        <v>3.0</v>
      </c>
      <c r="D1377" s="2" t="s">
        <v>2531</v>
      </c>
      <c r="E1377" s="2" t="s">
        <v>27</v>
      </c>
      <c r="F1377" s="2" t="s">
        <v>2557</v>
      </c>
      <c r="G1377" s="2" t="s">
        <v>29</v>
      </c>
      <c r="H1377" s="2" t="s">
        <v>2558</v>
      </c>
      <c r="I1377" s="2" t="s">
        <v>96</v>
      </c>
      <c r="J1377" s="2" t="s">
        <v>406</v>
      </c>
      <c r="K1377" s="2" t="s">
        <v>54</v>
      </c>
      <c r="L1377" s="10">
        <v>42310.0</v>
      </c>
      <c r="M1377" s="2" t="s">
        <v>142</v>
      </c>
      <c r="N1377" s="11">
        <v>0.0</v>
      </c>
      <c r="O1377" s="12">
        <v>163.0</v>
      </c>
      <c r="P1377" s="13">
        <v>0.34</v>
      </c>
      <c r="Q1377" s="13">
        <v>480.0</v>
      </c>
      <c r="R1377" s="13">
        <f t="shared" si="1"/>
        <v>480</v>
      </c>
      <c r="S1377" s="14">
        <f t="shared" si="2"/>
        <v>160</v>
      </c>
      <c r="T1377" s="14">
        <f t="shared" si="3"/>
        <v>0.3395833333</v>
      </c>
      <c r="U1377" s="15" t="str">
        <f>vlookup(F1377,'Sub categories'!$A:$C,3,False)</f>
        <v>Accessories</v>
      </c>
      <c r="V1377" s="16">
        <f t="shared" si="4"/>
        <v>4</v>
      </c>
      <c r="W1377" s="17">
        <f t="array" ref="W1377">INDEX(shipping_prices!$C$1:$F2604,MATCH(I1377,shipping_prices!$A$1:$A2604,0),MATCH(M1377,shipping_prices!$C$1:$F$1,0))</f>
        <v>24.86</v>
      </c>
      <c r="X1377" s="15" t="str">
        <f t="shared" si="5"/>
        <v>Michael ChenJacksonMississippi</v>
      </c>
      <c r="Y1377" s="15" t="str">
        <f t="shared" si="6"/>
        <v>High</v>
      </c>
    </row>
    <row r="1378">
      <c r="A1378" s="1">
        <v>42306.0</v>
      </c>
      <c r="B1378" s="2" t="s">
        <v>2559</v>
      </c>
      <c r="C1378" s="2">
        <v>3.0</v>
      </c>
      <c r="D1378" s="2" t="s">
        <v>2560</v>
      </c>
      <c r="E1378" s="2" t="s">
        <v>37</v>
      </c>
      <c r="F1378" s="2" t="s">
        <v>2040</v>
      </c>
      <c r="G1378" s="2" t="s">
        <v>45</v>
      </c>
      <c r="H1378" s="2" t="s">
        <v>227</v>
      </c>
      <c r="I1378" s="2" t="s">
        <v>169</v>
      </c>
      <c r="J1378" s="2" t="s">
        <v>42</v>
      </c>
      <c r="K1378" s="2" t="s">
        <v>43</v>
      </c>
      <c r="L1378" s="10">
        <v>42311.0</v>
      </c>
      <c r="M1378" s="2" t="s">
        <v>90</v>
      </c>
      <c r="N1378" s="11">
        <v>0.2</v>
      </c>
      <c r="O1378" s="12">
        <v>14.0</v>
      </c>
      <c r="P1378" s="13">
        <v>0.11</v>
      </c>
      <c r="Q1378" s="13">
        <v>122.0</v>
      </c>
      <c r="R1378" s="13">
        <f t="shared" si="1"/>
        <v>152.5</v>
      </c>
      <c r="S1378" s="14">
        <f t="shared" si="2"/>
        <v>50.83333333</v>
      </c>
      <c r="T1378" s="14">
        <f t="shared" si="3"/>
        <v>0.1147540984</v>
      </c>
      <c r="U1378" s="15" t="str">
        <f>vlookup(F1378,'Sub categories'!$A:$C,3,False)</f>
        <v>Chairs</v>
      </c>
      <c r="V1378" s="16">
        <f t="shared" si="4"/>
        <v>5</v>
      </c>
      <c r="W1378" s="17">
        <f t="array" ref="W1378">INDEX(shipping_prices!$C$1:$F2605,MATCH(I1378,shipping_prices!$A$1:$A2605,0),MATCH(M1378,shipping_prices!$C$1:$F$1,0))</f>
        <v>6.7</v>
      </c>
      <c r="X1378" s="15" t="str">
        <f t="shared" si="5"/>
        <v>Allen RosenblattLos AngelesCalifornia</v>
      </c>
      <c r="Y1378" s="15" t="str">
        <f t="shared" si="6"/>
        <v>Low</v>
      </c>
    </row>
    <row r="1379">
      <c r="A1379" s="1">
        <v>42306.0</v>
      </c>
      <c r="B1379" s="2" t="s">
        <v>2559</v>
      </c>
      <c r="C1379" s="2">
        <v>1.0</v>
      </c>
      <c r="D1379" s="2" t="s">
        <v>2560</v>
      </c>
      <c r="E1379" s="2" t="s">
        <v>37</v>
      </c>
      <c r="F1379" s="2" t="s">
        <v>2561</v>
      </c>
      <c r="G1379" s="2" t="s">
        <v>45</v>
      </c>
      <c r="H1379" s="2" t="s">
        <v>489</v>
      </c>
      <c r="I1379" s="2" t="s">
        <v>169</v>
      </c>
      <c r="J1379" s="2" t="s">
        <v>42</v>
      </c>
      <c r="K1379" s="2" t="s">
        <v>43</v>
      </c>
      <c r="L1379" s="10">
        <v>42311.0</v>
      </c>
      <c r="M1379" s="2" t="s">
        <v>90</v>
      </c>
      <c r="N1379" s="11">
        <v>0.2</v>
      </c>
      <c r="O1379" s="12">
        <v>4.0</v>
      </c>
      <c r="P1379" s="13">
        <v>0.02</v>
      </c>
      <c r="Q1379" s="13">
        <v>143.0</v>
      </c>
      <c r="R1379" s="13">
        <f t="shared" si="1"/>
        <v>178.75</v>
      </c>
      <c r="S1379" s="14">
        <f t="shared" si="2"/>
        <v>178.75</v>
      </c>
      <c r="T1379" s="14">
        <f t="shared" si="3"/>
        <v>0.02797202797</v>
      </c>
      <c r="U1379" s="15" t="str">
        <f>vlookup(F1379,'Sub categories'!$A:$C,3,False)</f>
        <v>Tables</v>
      </c>
      <c r="V1379" s="16">
        <f t="shared" si="4"/>
        <v>5</v>
      </c>
      <c r="W1379" s="17">
        <f t="array" ref="W1379">INDEX(shipping_prices!$C$1:$F2606,MATCH(I1379,shipping_prices!$A$1:$A2606,0),MATCH(M1379,shipping_prices!$C$1:$F$1,0))</f>
        <v>6.7</v>
      </c>
      <c r="X1379" s="15" t="str">
        <f t="shared" si="5"/>
        <v>Allen RosenblattLos AngelesCalifornia</v>
      </c>
      <c r="Y1379" s="15" t="str">
        <f t="shared" si="6"/>
        <v>Low</v>
      </c>
    </row>
    <row r="1380" hidden="1">
      <c r="A1380" s="1">
        <v>42308.0</v>
      </c>
      <c r="B1380" s="2" t="s">
        <v>2562</v>
      </c>
      <c r="C1380" s="2">
        <v>4.0</v>
      </c>
      <c r="D1380" s="2" t="s">
        <v>2563</v>
      </c>
      <c r="E1380" s="2" t="s">
        <v>27</v>
      </c>
      <c r="F1380" s="2" t="s">
        <v>2564</v>
      </c>
      <c r="G1380" s="2" t="s">
        <v>39</v>
      </c>
      <c r="H1380" s="2" t="s">
        <v>2565</v>
      </c>
      <c r="I1380" s="2" t="s">
        <v>480</v>
      </c>
      <c r="J1380" s="2" t="s">
        <v>42</v>
      </c>
      <c r="K1380" s="2" t="s">
        <v>43</v>
      </c>
      <c r="L1380" s="10">
        <v>42319.0</v>
      </c>
      <c r="M1380" s="2" t="s">
        <v>142</v>
      </c>
      <c r="N1380" s="11">
        <v>0.0</v>
      </c>
      <c r="O1380" s="12">
        <v>8.0</v>
      </c>
      <c r="P1380" s="13">
        <v>0.26</v>
      </c>
      <c r="Q1380" s="13">
        <v>32.0</v>
      </c>
      <c r="R1380" s="13">
        <f t="shared" si="1"/>
        <v>32</v>
      </c>
      <c r="S1380" s="14">
        <f t="shared" si="2"/>
        <v>8</v>
      </c>
      <c r="T1380" s="14">
        <f t="shared" si="3"/>
        <v>0.25</v>
      </c>
      <c r="U1380" s="15" t="str">
        <f>vlookup(F1380,'Sub categories'!$A:$C,3,False)</f>
        <v>Storage</v>
      </c>
      <c r="V1380" s="16">
        <f t="shared" si="4"/>
        <v>11</v>
      </c>
      <c r="W1380" s="17">
        <f t="array" ref="W1380">INDEX(shipping_prices!$C$1:$F2607,MATCH(I1380,shipping_prices!$A$1:$A2607,0),MATCH(M1380,shipping_prices!$C$1:$F$1,0))</f>
        <v>20.65</v>
      </c>
      <c r="X1380" s="15" t="str">
        <f t="shared" si="5"/>
        <v>Helen AndreadaPasadenaCalifornia</v>
      </c>
      <c r="Y1380" s="15" t="str">
        <f t="shared" si="6"/>
        <v>Low</v>
      </c>
    </row>
    <row r="1381">
      <c r="A1381" s="1">
        <v>42308.0</v>
      </c>
      <c r="B1381" s="2" t="s">
        <v>2562</v>
      </c>
      <c r="C1381" s="2">
        <v>2.0</v>
      </c>
      <c r="D1381" s="2" t="s">
        <v>2563</v>
      </c>
      <c r="E1381" s="2" t="s">
        <v>27</v>
      </c>
      <c r="F1381" s="2" t="s">
        <v>2566</v>
      </c>
      <c r="G1381" s="2" t="s">
        <v>45</v>
      </c>
      <c r="H1381" s="2" t="s">
        <v>227</v>
      </c>
      <c r="I1381" s="2" t="s">
        <v>480</v>
      </c>
      <c r="J1381" s="2" t="s">
        <v>42</v>
      </c>
      <c r="K1381" s="2" t="s">
        <v>43</v>
      </c>
      <c r="L1381" s="10">
        <v>42319.0</v>
      </c>
      <c r="M1381" s="2" t="s">
        <v>142</v>
      </c>
      <c r="N1381" s="11">
        <v>0.2</v>
      </c>
      <c r="O1381" s="12">
        <v>-65.0</v>
      </c>
      <c r="P1381" s="13">
        <v>-0.15</v>
      </c>
      <c r="Q1381" s="13">
        <v>434.0</v>
      </c>
      <c r="R1381" s="13">
        <f t="shared" si="1"/>
        <v>542.5</v>
      </c>
      <c r="S1381" s="14">
        <f t="shared" si="2"/>
        <v>271.25</v>
      </c>
      <c r="T1381" s="14">
        <f t="shared" si="3"/>
        <v>-0.1497695853</v>
      </c>
      <c r="U1381" s="15" t="str">
        <f>vlookup(F1381,'Sub categories'!$A:$C,3,False)</f>
        <v>Chairs</v>
      </c>
      <c r="V1381" s="16">
        <f t="shared" si="4"/>
        <v>11</v>
      </c>
      <c r="W1381" s="17">
        <f t="array" ref="W1381">INDEX(shipping_prices!$C$1:$F2608,MATCH(I1381,shipping_prices!$A$1:$A2608,0),MATCH(M1381,shipping_prices!$C$1:$F$1,0))</f>
        <v>20.65</v>
      </c>
      <c r="X1381" s="15" t="str">
        <f t="shared" si="5"/>
        <v>Helen AndreadaPasadenaCalifornia</v>
      </c>
      <c r="Y1381" s="15" t="str">
        <f t="shared" si="6"/>
        <v>loss</v>
      </c>
    </row>
    <row r="1382">
      <c r="A1382" s="1">
        <v>42308.0</v>
      </c>
      <c r="B1382" s="2" t="s">
        <v>2567</v>
      </c>
      <c r="C1382" s="2">
        <v>2.0</v>
      </c>
      <c r="D1382" s="2" t="s">
        <v>2444</v>
      </c>
      <c r="E1382" s="2" t="s">
        <v>27</v>
      </c>
      <c r="F1382" s="2" t="s">
        <v>476</v>
      </c>
      <c r="G1382" s="2" t="s">
        <v>45</v>
      </c>
      <c r="H1382" s="2" t="s">
        <v>46</v>
      </c>
      <c r="I1382" s="2" t="s">
        <v>169</v>
      </c>
      <c r="J1382" s="2" t="s">
        <v>42</v>
      </c>
      <c r="K1382" s="2" t="s">
        <v>43</v>
      </c>
      <c r="L1382" s="10">
        <v>42317.0</v>
      </c>
      <c r="M1382" s="2" t="s">
        <v>34</v>
      </c>
      <c r="N1382" s="11">
        <v>0.2</v>
      </c>
      <c r="O1382" s="12">
        <v>23.0</v>
      </c>
      <c r="P1382" s="13">
        <v>0.1</v>
      </c>
      <c r="Q1382" s="13">
        <v>225.0</v>
      </c>
      <c r="R1382" s="13">
        <f t="shared" si="1"/>
        <v>281.25</v>
      </c>
      <c r="S1382" s="14">
        <f t="shared" si="2"/>
        <v>140.625</v>
      </c>
      <c r="T1382" s="14">
        <f t="shared" si="3"/>
        <v>0.1022222222</v>
      </c>
      <c r="U1382" s="15" t="str">
        <f>vlookup(F1382,'Sub categories'!$A:$C,3,False)</f>
        <v>Chairs</v>
      </c>
      <c r="V1382" s="16">
        <f t="shared" si="4"/>
        <v>9</v>
      </c>
      <c r="W1382" s="17">
        <f t="array" ref="W1382">INDEX(shipping_prices!$C$1:$F2609,MATCH(I1382,shipping_prices!$A$1:$A2609,0),MATCH(M1382,shipping_prices!$C$1:$F$1,0))</f>
        <v>14.86</v>
      </c>
      <c r="X1382" s="15" t="str">
        <f t="shared" si="5"/>
        <v>Herbert FlentyeLos AngelesCalifornia</v>
      </c>
      <c r="Y1382" s="15" t="str">
        <f t="shared" si="6"/>
        <v>High</v>
      </c>
    </row>
    <row r="1383" hidden="1">
      <c r="A1383" s="1">
        <v>42308.0</v>
      </c>
      <c r="B1383" s="2" t="s">
        <v>2568</v>
      </c>
      <c r="C1383" s="2">
        <v>5.0</v>
      </c>
      <c r="D1383" s="2" t="s">
        <v>1689</v>
      </c>
      <c r="E1383" s="2" t="s">
        <v>27</v>
      </c>
      <c r="F1383" s="2" t="s">
        <v>2569</v>
      </c>
      <c r="G1383" s="2" t="s">
        <v>39</v>
      </c>
      <c r="H1383" s="2" t="s">
        <v>1195</v>
      </c>
      <c r="I1383" s="2" t="s">
        <v>169</v>
      </c>
      <c r="J1383" s="2" t="s">
        <v>42</v>
      </c>
      <c r="K1383" s="2" t="s">
        <v>43</v>
      </c>
      <c r="L1383" s="10">
        <v>42315.0</v>
      </c>
      <c r="M1383" s="2" t="s">
        <v>34</v>
      </c>
      <c r="N1383" s="11">
        <v>0.2</v>
      </c>
      <c r="O1383" s="12">
        <v>6.0</v>
      </c>
      <c r="P1383" s="13">
        <v>0.34</v>
      </c>
      <c r="Q1383" s="13">
        <v>17.0</v>
      </c>
      <c r="R1383" s="13">
        <f t="shared" si="1"/>
        <v>21.25</v>
      </c>
      <c r="S1383" s="14">
        <f t="shared" si="2"/>
        <v>4.25</v>
      </c>
      <c r="T1383" s="14">
        <f t="shared" si="3"/>
        <v>0.3529411765</v>
      </c>
      <c r="U1383" s="15" t="str">
        <f>vlookup(F1383,'Sub categories'!$A:$C,3,False)</f>
        <v>Binders</v>
      </c>
      <c r="V1383" s="16">
        <f t="shared" si="4"/>
        <v>7</v>
      </c>
      <c r="W1383" s="17">
        <f t="array" ref="W1383">INDEX(shipping_prices!$C$1:$F2610,MATCH(I1383,shipping_prices!$A$1:$A2610,0),MATCH(M1383,shipping_prices!$C$1:$F$1,0))</f>
        <v>14.86</v>
      </c>
      <c r="X1383" s="15" t="str">
        <f t="shared" si="5"/>
        <v>Allen ArmoldLos AngelesCalifornia</v>
      </c>
      <c r="Y1383" s="15" t="str">
        <f t="shared" si="6"/>
        <v>Low</v>
      </c>
    </row>
    <row r="1384" hidden="1">
      <c r="A1384" s="1">
        <v>42308.0</v>
      </c>
      <c r="B1384" s="2" t="s">
        <v>2570</v>
      </c>
      <c r="C1384" s="2">
        <v>2.0</v>
      </c>
      <c r="D1384" s="2" t="s">
        <v>2571</v>
      </c>
      <c r="E1384" s="2" t="s">
        <v>27</v>
      </c>
      <c r="F1384" s="2" t="s">
        <v>2572</v>
      </c>
      <c r="G1384" s="2" t="s">
        <v>39</v>
      </c>
      <c r="H1384" s="2" t="s">
        <v>534</v>
      </c>
      <c r="I1384" s="2" t="s">
        <v>295</v>
      </c>
      <c r="J1384" s="2" t="s">
        <v>42</v>
      </c>
      <c r="K1384" s="2" t="s">
        <v>43</v>
      </c>
      <c r="L1384" s="10">
        <v>42315.0</v>
      </c>
      <c r="M1384" s="2" t="s">
        <v>34</v>
      </c>
      <c r="N1384" s="11">
        <v>0.0</v>
      </c>
      <c r="O1384" s="12">
        <v>0.0</v>
      </c>
      <c r="P1384" s="13">
        <v>0.01</v>
      </c>
      <c r="Q1384" s="13">
        <v>41.0</v>
      </c>
      <c r="R1384" s="13">
        <f t="shared" si="1"/>
        <v>41</v>
      </c>
      <c r="S1384" s="14">
        <f t="shared" si="2"/>
        <v>20.5</v>
      </c>
      <c r="T1384" s="14">
        <f t="shared" si="3"/>
        <v>0</v>
      </c>
      <c r="U1384" s="15" t="str">
        <f>vlookup(F1384,'Sub categories'!$A:$C,3,False)</f>
        <v>Storage</v>
      </c>
      <c r="V1384" s="16">
        <f t="shared" si="4"/>
        <v>7</v>
      </c>
      <c r="W1384" s="17">
        <f t="array" ref="W1384">INDEX(shipping_prices!$C$1:$F2611,MATCH(I1384,shipping_prices!$A$1:$A2611,0),MATCH(M1384,shipping_prices!$C$1:$F$1,0))</f>
        <v>11.02</v>
      </c>
      <c r="X1384" s="15" t="str">
        <f t="shared" si="5"/>
        <v>Sanjit EngleSan JoseCalifornia</v>
      </c>
      <c r="Y1384" s="15" t="str">
        <f t="shared" si="6"/>
        <v>loss</v>
      </c>
    </row>
    <row r="1385" hidden="1">
      <c r="A1385" s="1">
        <v>42308.0</v>
      </c>
      <c r="B1385" s="2" t="s">
        <v>2570</v>
      </c>
      <c r="C1385" s="2">
        <v>5.0</v>
      </c>
      <c r="D1385" s="2" t="s">
        <v>2571</v>
      </c>
      <c r="E1385" s="2" t="s">
        <v>27</v>
      </c>
      <c r="F1385" s="2" t="s">
        <v>2573</v>
      </c>
      <c r="G1385" s="2" t="s">
        <v>39</v>
      </c>
      <c r="H1385" s="2" t="s">
        <v>79</v>
      </c>
      <c r="I1385" s="2" t="s">
        <v>295</v>
      </c>
      <c r="J1385" s="2" t="s">
        <v>42</v>
      </c>
      <c r="K1385" s="2" t="s">
        <v>43</v>
      </c>
      <c r="L1385" s="10">
        <v>42315.0</v>
      </c>
      <c r="M1385" s="2" t="s">
        <v>34</v>
      </c>
      <c r="N1385" s="11">
        <v>0.0</v>
      </c>
      <c r="O1385" s="12">
        <v>42.0</v>
      </c>
      <c r="P1385" s="13">
        <v>0.25</v>
      </c>
      <c r="Q1385" s="13">
        <v>169.0</v>
      </c>
      <c r="R1385" s="13">
        <f t="shared" si="1"/>
        <v>169</v>
      </c>
      <c r="S1385" s="14">
        <f t="shared" si="2"/>
        <v>33.8</v>
      </c>
      <c r="T1385" s="14">
        <f t="shared" si="3"/>
        <v>0.2485207101</v>
      </c>
      <c r="U1385" s="15" t="str">
        <f>vlookup(F1385,'Sub categories'!$A:$C,3,False)</f>
        <v>Storage</v>
      </c>
      <c r="V1385" s="16">
        <f t="shared" si="4"/>
        <v>7</v>
      </c>
      <c r="W1385" s="17">
        <f t="array" ref="W1385">INDEX(shipping_prices!$C$1:$F2612,MATCH(I1385,shipping_prices!$A$1:$A2612,0),MATCH(M1385,shipping_prices!$C$1:$F$1,0))</f>
        <v>11.02</v>
      </c>
      <c r="X1385" s="15" t="str">
        <f t="shared" si="5"/>
        <v>Sanjit EngleSan JoseCalifornia</v>
      </c>
      <c r="Y1385" s="15" t="str">
        <f t="shared" si="6"/>
        <v>High</v>
      </c>
    </row>
    <row r="1386" hidden="1">
      <c r="A1386" s="1">
        <v>42308.0</v>
      </c>
      <c r="B1386" s="2" t="s">
        <v>2574</v>
      </c>
      <c r="C1386" s="2">
        <v>2.0</v>
      </c>
      <c r="D1386" s="2" t="s">
        <v>2575</v>
      </c>
      <c r="E1386" s="2" t="s">
        <v>49</v>
      </c>
      <c r="F1386" s="2" t="s">
        <v>2576</v>
      </c>
      <c r="G1386" s="2" t="s">
        <v>29</v>
      </c>
      <c r="H1386" s="2" t="s">
        <v>2577</v>
      </c>
      <c r="I1386" s="2" t="s">
        <v>2578</v>
      </c>
      <c r="J1386" s="2" t="s">
        <v>2121</v>
      </c>
      <c r="K1386" s="2" t="s">
        <v>54</v>
      </c>
      <c r="L1386" s="10">
        <v>42313.0</v>
      </c>
      <c r="M1386" s="2" t="s">
        <v>90</v>
      </c>
      <c r="N1386" s="11">
        <v>0.0</v>
      </c>
      <c r="O1386" s="12">
        <v>7.0</v>
      </c>
      <c r="P1386" s="13">
        <v>0.25</v>
      </c>
      <c r="Q1386" s="13">
        <v>29.0</v>
      </c>
      <c r="R1386" s="13">
        <f t="shared" si="1"/>
        <v>29</v>
      </c>
      <c r="S1386" s="14">
        <f t="shared" si="2"/>
        <v>14.5</v>
      </c>
      <c r="T1386" s="14">
        <f t="shared" si="3"/>
        <v>0.2413793103</v>
      </c>
      <c r="U1386" s="15" t="str">
        <f>vlookup(F1386,'Sub categories'!$A:$C,3,False)</f>
        <v>Accessories</v>
      </c>
      <c r="V1386" s="16">
        <f t="shared" si="4"/>
        <v>5</v>
      </c>
      <c r="W1386" s="17">
        <f t="array" ref="W1386">INDEX(shipping_prices!$C$1:$F2613,MATCH(I1386,shipping_prices!$A$1:$A2613,0),MATCH(M1386,shipping_prices!$C$1:$F$1,0))</f>
        <v>3.83</v>
      </c>
      <c r="X1386" s="15" t="str">
        <f t="shared" si="5"/>
        <v>Robert MarleyMonroeLouisiana</v>
      </c>
      <c r="Y1386" s="15" t="str">
        <f t="shared" si="6"/>
        <v>Low</v>
      </c>
    </row>
    <row r="1387" hidden="1">
      <c r="A1387" s="1">
        <v>42308.0</v>
      </c>
      <c r="B1387" s="2" t="s">
        <v>2574</v>
      </c>
      <c r="C1387" s="2">
        <v>5.0</v>
      </c>
      <c r="D1387" s="2" t="s">
        <v>2575</v>
      </c>
      <c r="E1387" s="2" t="s">
        <v>49</v>
      </c>
      <c r="F1387" s="2" t="s">
        <v>2579</v>
      </c>
      <c r="G1387" s="2" t="s">
        <v>29</v>
      </c>
      <c r="H1387" s="2" t="s">
        <v>2580</v>
      </c>
      <c r="I1387" s="2" t="s">
        <v>2578</v>
      </c>
      <c r="J1387" s="2" t="s">
        <v>2121</v>
      </c>
      <c r="K1387" s="2" t="s">
        <v>54</v>
      </c>
      <c r="L1387" s="10">
        <v>42313.0</v>
      </c>
      <c r="M1387" s="2" t="s">
        <v>90</v>
      </c>
      <c r="N1387" s="11">
        <v>0.0</v>
      </c>
      <c r="O1387" s="12">
        <v>42.0</v>
      </c>
      <c r="P1387" s="13">
        <v>0.28</v>
      </c>
      <c r="Q1387" s="13">
        <v>150.0</v>
      </c>
      <c r="R1387" s="13">
        <f t="shared" si="1"/>
        <v>150</v>
      </c>
      <c r="S1387" s="14">
        <f t="shared" si="2"/>
        <v>30</v>
      </c>
      <c r="T1387" s="14">
        <f t="shared" si="3"/>
        <v>0.28</v>
      </c>
      <c r="U1387" s="15" t="str">
        <f>vlookup(F1387,'Sub categories'!$A:$C,3,False)</f>
        <v>Phones</v>
      </c>
      <c r="V1387" s="16">
        <f t="shared" si="4"/>
        <v>5</v>
      </c>
      <c r="W1387" s="17">
        <f t="array" ref="W1387">INDEX(shipping_prices!$C$1:$F2614,MATCH(I1387,shipping_prices!$A$1:$A2614,0),MATCH(M1387,shipping_prices!$C$1:$F$1,0))</f>
        <v>3.83</v>
      </c>
      <c r="X1387" s="15" t="str">
        <f t="shared" si="5"/>
        <v>Robert MarleyMonroeLouisiana</v>
      </c>
      <c r="Y1387" s="15" t="str">
        <f t="shared" si="6"/>
        <v>High</v>
      </c>
    </row>
    <row r="1388" hidden="1">
      <c r="A1388" s="1">
        <v>42308.0</v>
      </c>
      <c r="B1388" s="2" t="s">
        <v>2574</v>
      </c>
      <c r="C1388" s="2">
        <v>4.0</v>
      </c>
      <c r="D1388" s="2" t="s">
        <v>2575</v>
      </c>
      <c r="E1388" s="2" t="s">
        <v>49</v>
      </c>
      <c r="F1388" s="2" t="s">
        <v>114</v>
      </c>
      <c r="G1388" s="2" t="s">
        <v>29</v>
      </c>
      <c r="H1388" s="2" t="s">
        <v>30</v>
      </c>
      <c r="I1388" s="2" t="s">
        <v>2578</v>
      </c>
      <c r="J1388" s="2" t="s">
        <v>2121</v>
      </c>
      <c r="K1388" s="2" t="s">
        <v>54</v>
      </c>
      <c r="L1388" s="10">
        <v>42313.0</v>
      </c>
      <c r="M1388" s="2" t="s">
        <v>90</v>
      </c>
      <c r="N1388" s="11">
        <v>0.0</v>
      </c>
      <c r="O1388" s="12">
        <v>131.0</v>
      </c>
      <c r="P1388" s="13">
        <v>0.26</v>
      </c>
      <c r="Q1388" s="13">
        <v>504.0</v>
      </c>
      <c r="R1388" s="13">
        <f t="shared" si="1"/>
        <v>504</v>
      </c>
      <c r="S1388" s="14">
        <f t="shared" si="2"/>
        <v>126</v>
      </c>
      <c r="T1388" s="14">
        <f t="shared" si="3"/>
        <v>0.2599206349</v>
      </c>
      <c r="U1388" s="15" t="str">
        <f>vlookup(F1388,'Sub categories'!$A:$C,3,False)</f>
        <v>Phones</v>
      </c>
      <c r="V1388" s="16">
        <f t="shared" si="4"/>
        <v>5</v>
      </c>
      <c r="W1388" s="17">
        <f t="array" ref="W1388">INDEX(shipping_prices!$C$1:$F2615,MATCH(I1388,shipping_prices!$A$1:$A2615,0),MATCH(M1388,shipping_prices!$C$1:$F$1,0))</f>
        <v>3.83</v>
      </c>
      <c r="X1388" s="15" t="str">
        <f t="shared" si="5"/>
        <v>Robert MarleyMonroeLouisiana</v>
      </c>
      <c r="Y1388" s="15" t="str">
        <f t="shared" si="6"/>
        <v>High</v>
      </c>
    </row>
    <row r="1389" hidden="1">
      <c r="A1389" s="1">
        <v>42308.0</v>
      </c>
      <c r="B1389" s="2" t="s">
        <v>2581</v>
      </c>
      <c r="C1389" s="2">
        <v>3.0</v>
      </c>
      <c r="D1389" s="2" t="s">
        <v>2582</v>
      </c>
      <c r="E1389" s="2" t="s">
        <v>37</v>
      </c>
      <c r="F1389" s="2" t="s">
        <v>2583</v>
      </c>
      <c r="G1389" s="2" t="s">
        <v>29</v>
      </c>
      <c r="H1389" s="2" t="s">
        <v>173</v>
      </c>
      <c r="I1389" s="2" t="s">
        <v>75</v>
      </c>
      <c r="J1389" s="2" t="s">
        <v>76</v>
      </c>
      <c r="K1389" s="2" t="s">
        <v>77</v>
      </c>
      <c r="L1389" s="10">
        <v>42320.0</v>
      </c>
      <c r="M1389" s="2" t="s">
        <v>34</v>
      </c>
      <c r="N1389" s="11">
        <v>0.4</v>
      </c>
      <c r="O1389" s="12">
        <v>-121.0</v>
      </c>
      <c r="P1389" s="13">
        <v>-0.22</v>
      </c>
      <c r="Q1389" s="13">
        <v>560.0</v>
      </c>
      <c r="R1389" s="13">
        <f t="shared" si="1"/>
        <v>933.3333333</v>
      </c>
      <c r="S1389" s="14">
        <f t="shared" si="2"/>
        <v>311.1111111</v>
      </c>
      <c r="T1389" s="14">
        <f t="shared" si="3"/>
        <v>-0.2160714286</v>
      </c>
      <c r="U1389" s="15" t="str">
        <f>vlookup(F1389,'Sub categories'!$A:$C,3,False)</f>
        <v>Machines</v>
      </c>
      <c r="V1389" s="16">
        <f t="shared" si="4"/>
        <v>12</v>
      </c>
      <c r="W1389" s="17">
        <f t="array" ref="W1389">INDEX(shipping_prices!$C$1:$F2616,MATCH(I1389,shipping_prices!$A$1:$A2616,0),MATCH(M1389,shipping_prices!$C$1:$F$1,0))</f>
        <v>11.99</v>
      </c>
      <c r="X1389" s="15" t="str">
        <f t="shared" si="5"/>
        <v>Andy GerbodeHoustonTexas</v>
      </c>
      <c r="Y1389" s="15" t="str">
        <f t="shared" si="6"/>
        <v>loss</v>
      </c>
    </row>
    <row r="1390" hidden="1">
      <c r="A1390" s="1">
        <v>42308.0</v>
      </c>
      <c r="B1390" s="2" t="s">
        <v>2584</v>
      </c>
      <c r="C1390" s="2">
        <v>14.0</v>
      </c>
      <c r="D1390" s="2" t="s">
        <v>2585</v>
      </c>
      <c r="E1390" s="2" t="s">
        <v>27</v>
      </c>
      <c r="F1390" s="2" t="s">
        <v>1064</v>
      </c>
      <c r="G1390" s="2" t="s">
        <v>39</v>
      </c>
      <c r="H1390" s="2" t="s">
        <v>198</v>
      </c>
      <c r="I1390" s="2" t="s">
        <v>31</v>
      </c>
      <c r="J1390" s="2" t="s">
        <v>32</v>
      </c>
      <c r="K1390" s="2" t="s">
        <v>33</v>
      </c>
      <c r="L1390" s="10">
        <v>42312.0</v>
      </c>
      <c r="M1390" s="2" t="s">
        <v>90</v>
      </c>
      <c r="N1390" s="11">
        <v>0.0</v>
      </c>
      <c r="O1390" s="12">
        <v>49.0</v>
      </c>
      <c r="P1390" s="13">
        <v>0.45</v>
      </c>
      <c r="Q1390" s="13">
        <v>109.0</v>
      </c>
      <c r="R1390" s="13">
        <f t="shared" si="1"/>
        <v>109</v>
      </c>
      <c r="S1390" s="14">
        <f t="shared" si="2"/>
        <v>7.785714286</v>
      </c>
      <c r="T1390" s="14">
        <f t="shared" si="3"/>
        <v>0.4495412844</v>
      </c>
      <c r="U1390" s="15" t="str">
        <f>vlookup(F1390,'Sub categories'!$A:$C,3,False)</f>
        <v>Paper</v>
      </c>
      <c r="V1390" s="16">
        <f t="shared" si="4"/>
        <v>4</v>
      </c>
      <c r="W1390" s="17">
        <f t="array" ref="W1390">INDEX(shipping_prices!$C$1:$F2617,MATCH(I1390,shipping_prices!$A$1:$A2617,0),MATCH(M1390,shipping_prices!$C$1:$F$1,0))</f>
        <v>0.94</v>
      </c>
      <c r="X1390" s="15" t="str">
        <f t="shared" si="5"/>
        <v>Kelly AndreadaNew York CityNew York</v>
      </c>
      <c r="Y1390" s="15" t="str">
        <f t="shared" si="6"/>
        <v>High</v>
      </c>
    </row>
    <row r="1391" hidden="1">
      <c r="A1391" s="1">
        <v>42308.0</v>
      </c>
      <c r="B1391" s="2" t="s">
        <v>2586</v>
      </c>
      <c r="C1391" s="2">
        <v>1.0</v>
      </c>
      <c r="D1391" s="2" t="s">
        <v>2318</v>
      </c>
      <c r="E1391" s="2" t="s">
        <v>27</v>
      </c>
      <c r="F1391" s="2" t="s">
        <v>2587</v>
      </c>
      <c r="G1391" s="2" t="s">
        <v>29</v>
      </c>
      <c r="H1391" s="2" t="s">
        <v>764</v>
      </c>
      <c r="I1391" s="2" t="s">
        <v>439</v>
      </c>
      <c r="J1391" s="2" t="s">
        <v>42</v>
      </c>
      <c r="K1391" s="2" t="s">
        <v>43</v>
      </c>
      <c r="L1391" s="10">
        <v>42312.0</v>
      </c>
      <c r="M1391" s="2" t="s">
        <v>34</v>
      </c>
      <c r="N1391" s="11">
        <v>0.0</v>
      </c>
      <c r="O1391" s="12">
        <v>4.0</v>
      </c>
      <c r="P1391" s="13">
        <v>0.39</v>
      </c>
      <c r="Q1391" s="13">
        <v>11.0</v>
      </c>
      <c r="R1391" s="13">
        <f t="shared" si="1"/>
        <v>11</v>
      </c>
      <c r="S1391" s="14">
        <f t="shared" si="2"/>
        <v>11</v>
      </c>
      <c r="T1391" s="14">
        <f t="shared" si="3"/>
        <v>0.3636363636</v>
      </c>
      <c r="U1391" s="15" t="str">
        <f>vlookup(F1391,'Sub categories'!$A:$C,3,False)</f>
        <v>Accessories</v>
      </c>
      <c r="V1391" s="16">
        <f t="shared" si="4"/>
        <v>4</v>
      </c>
      <c r="W1391" s="17">
        <f t="array" ref="W1391">INDEX(shipping_prices!$C$1:$F2618,MATCH(I1391,shipping_prices!$A$1:$A2618,0),MATCH(M1391,shipping_prices!$C$1:$F$1,0))</f>
        <v>14.3</v>
      </c>
      <c r="X1391" s="15" t="str">
        <f t="shared" si="5"/>
        <v>Ruben DarttSan DiegoCalifornia</v>
      </c>
      <c r="Y1391" s="15" t="str">
        <f t="shared" si="6"/>
        <v>Low</v>
      </c>
    </row>
    <row r="1392" hidden="1">
      <c r="A1392" s="1">
        <v>42308.0</v>
      </c>
      <c r="B1392" s="2" t="s">
        <v>2586</v>
      </c>
      <c r="C1392" s="2">
        <v>8.0</v>
      </c>
      <c r="D1392" s="2" t="s">
        <v>2318</v>
      </c>
      <c r="E1392" s="2" t="s">
        <v>27</v>
      </c>
      <c r="F1392" s="2" t="s">
        <v>2588</v>
      </c>
      <c r="G1392" s="2" t="s">
        <v>39</v>
      </c>
      <c r="H1392" s="2" t="s">
        <v>193</v>
      </c>
      <c r="I1392" s="2" t="s">
        <v>439</v>
      </c>
      <c r="J1392" s="2" t="s">
        <v>42</v>
      </c>
      <c r="K1392" s="2" t="s">
        <v>43</v>
      </c>
      <c r="L1392" s="10">
        <v>42312.0</v>
      </c>
      <c r="M1392" s="2" t="s">
        <v>34</v>
      </c>
      <c r="N1392" s="11">
        <v>0.0</v>
      </c>
      <c r="O1392" s="12">
        <v>18.0</v>
      </c>
      <c r="P1392" s="13">
        <v>0.46</v>
      </c>
      <c r="Q1392" s="13">
        <v>40.0</v>
      </c>
      <c r="R1392" s="13">
        <f t="shared" si="1"/>
        <v>40</v>
      </c>
      <c r="S1392" s="14">
        <f t="shared" si="2"/>
        <v>5</v>
      </c>
      <c r="T1392" s="14">
        <f t="shared" si="3"/>
        <v>0.45</v>
      </c>
      <c r="U1392" s="15" t="str">
        <f>vlookup(F1392,'Sub categories'!$A:$C,3,False)</f>
        <v>Labels</v>
      </c>
      <c r="V1392" s="16">
        <f t="shared" si="4"/>
        <v>4</v>
      </c>
      <c r="W1392" s="17">
        <f t="array" ref="W1392">INDEX(shipping_prices!$C$1:$F2619,MATCH(I1392,shipping_prices!$A$1:$A2619,0),MATCH(M1392,shipping_prices!$C$1:$F$1,0))</f>
        <v>14.3</v>
      </c>
      <c r="X1392" s="15" t="str">
        <f t="shared" si="5"/>
        <v>Ruben DarttSan DiegoCalifornia</v>
      </c>
      <c r="Y1392" s="15" t="str">
        <f t="shared" si="6"/>
        <v>Low</v>
      </c>
    </row>
    <row r="1393">
      <c r="A1393" s="1">
        <v>42308.0</v>
      </c>
      <c r="B1393" s="2" t="s">
        <v>2586</v>
      </c>
      <c r="C1393" s="2">
        <v>2.0</v>
      </c>
      <c r="D1393" s="2" t="s">
        <v>2318</v>
      </c>
      <c r="E1393" s="2" t="s">
        <v>27</v>
      </c>
      <c r="F1393" s="2" t="s">
        <v>2176</v>
      </c>
      <c r="G1393" s="2" t="s">
        <v>45</v>
      </c>
      <c r="H1393" s="2" t="s">
        <v>306</v>
      </c>
      <c r="I1393" s="2" t="s">
        <v>439</v>
      </c>
      <c r="J1393" s="2" t="s">
        <v>42</v>
      </c>
      <c r="K1393" s="2" t="s">
        <v>43</v>
      </c>
      <c r="L1393" s="10">
        <v>42312.0</v>
      </c>
      <c r="M1393" s="2" t="s">
        <v>34</v>
      </c>
      <c r="N1393" s="11">
        <v>0.0</v>
      </c>
      <c r="O1393" s="12">
        <v>11.0</v>
      </c>
      <c r="P1393" s="13">
        <v>0.28</v>
      </c>
      <c r="Q1393" s="13">
        <v>40.0</v>
      </c>
      <c r="R1393" s="13">
        <f t="shared" si="1"/>
        <v>40</v>
      </c>
      <c r="S1393" s="14">
        <f t="shared" si="2"/>
        <v>20</v>
      </c>
      <c r="T1393" s="14">
        <f t="shared" si="3"/>
        <v>0.275</v>
      </c>
      <c r="U1393" s="15" t="str">
        <f>vlookup(F1393,'Sub categories'!$A:$C,3,False)</f>
        <v>Furnishings</v>
      </c>
      <c r="V1393" s="16">
        <f t="shared" si="4"/>
        <v>4</v>
      </c>
      <c r="W1393" s="17">
        <f t="array" ref="W1393">INDEX(shipping_prices!$C$1:$F2620,MATCH(I1393,shipping_prices!$A$1:$A2620,0),MATCH(M1393,shipping_prices!$C$1:$F$1,0))</f>
        <v>14.3</v>
      </c>
      <c r="X1393" s="15" t="str">
        <f t="shared" si="5"/>
        <v>Ruben DarttSan DiegoCalifornia</v>
      </c>
      <c r="Y1393" s="15" t="str">
        <f t="shared" si="6"/>
        <v>Low</v>
      </c>
    </row>
    <row r="1394">
      <c r="A1394" s="1">
        <v>42308.0</v>
      </c>
      <c r="B1394" s="2" t="s">
        <v>2586</v>
      </c>
      <c r="C1394" s="2">
        <v>5.0</v>
      </c>
      <c r="D1394" s="2" t="s">
        <v>2318</v>
      </c>
      <c r="E1394" s="2" t="s">
        <v>27</v>
      </c>
      <c r="F1394" s="2" t="s">
        <v>2589</v>
      </c>
      <c r="G1394" s="2" t="s">
        <v>45</v>
      </c>
      <c r="H1394" s="2" t="s">
        <v>130</v>
      </c>
      <c r="I1394" s="2" t="s">
        <v>439</v>
      </c>
      <c r="J1394" s="2" t="s">
        <v>42</v>
      </c>
      <c r="K1394" s="2" t="s">
        <v>43</v>
      </c>
      <c r="L1394" s="10">
        <v>42312.0</v>
      </c>
      <c r="M1394" s="2" t="s">
        <v>34</v>
      </c>
      <c r="N1394" s="11">
        <v>0.0</v>
      </c>
      <c r="O1394" s="12">
        <v>15.0</v>
      </c>
      <c r="P1394" s="13">
        <v>0.28</v>
      </c>
      <c r="Q1394" s="13">
        <v>53.0</v>
      </c>
      <c r="R1394" s="13">
        <f t="shared" si="1"/>
        <v>53</v>
      </c>
      <c r="S1394" s="14">
        <f t="shared" si="2"/>
        <v>10.6</v>
      </c>
      <c r="T1394" s="14">
        <f t="shared" si="3"/>
        <v>0.2830188679</v>
      </c>
      <c r="U1394" s="15" t="str">
        <f>vlookup(F1394,'Sub categories'!$A:$C,3,False)</f>
        <v>Furnishings</v>
      </c>
      <c r="V1394" s="16">
        <f t="shared" si="4"/>
        <v>4</v>
      </c>
      <c r="W1394" s="17">
        <f t="array" ref="W1394">INDEX(shipping_prices!$C$1:$F2621,MATCH(I1394,shipping_prices!$A$1:$A2621,0),MATCH(M1394,shipping_prices!$C$1:$F$1,0))</f>
        <v>14.3</v>
      </c>
      <c r="X1394" s="15" t="str">
        <f t="shared" si="5"/>
        <v>Ruben DarttSan DiegoCalifornia</v>
      </c>
      <c r="Y1394" s="15" t="str">
        <f t="shared" si="6"/>
        <v>Low</v>
      </c>
    </row>
    <row r="1395" hidden="1">
      <c r="A1395" s="1">
        <v>42308.0</v>
      </c>
      <c r="B1395" s="2" t="s">
        <v>2586</v>
      </c>
      <c r="C1395" s="2">
        <v>8.0</v>
      </c>
      <c r="D1395" s="2" t="s">
        <v>2318</v>
      </c>
      <c r="E1395" s="2" t="s">
        <v>27</v>
      </c>
      <c r="F1395" s="2" t="s">
        <v>1064</v>
      </c>
      <c r="G1395" s="2" t="s">
        <v>39</v>
      </c>
      <c r="H1395" s="2" t="s">
        <v>198</v>
      </c>
      <c r="I1395" s="2" t="s">
        <v>439</v>
      </c>
      <c r="J1395" s="2" t="s">
        <v>42</v>
      </c>
      <c r="K1395" s="2" t="s">
        <v>43</v>
      </c>
      <c r="L1395" s="10">
        <v>42312.0</v>
      </c>
      <c r="M1395" s="2" t="s">
        <v>34</v>
      </c>
      <c r="N1395" s="11">
        <v>0.0</v>
      </c>
      <c r="O1395" s="12">
        <v>28.0</v>
      </c>
      <c r="P1395" s="13">
        <v>0.45</v>
      </c>
      <c r="Q1395" s="13">
        <v>62.0</v>
      </c>
      <c r="R1395" s="13">
        <f t="shared" si="1"/>
        <v>62</v>
      </c>
      <c r="S1395" s="14">
        <f t="shared" si="2"/>
        <v>7.75</v>
      </c>
      <c r="T1395" s="14">
        <f t="shared" si="3"/>
        <v>0.4516129032</v>
      </c>
      <c r="U1395" s="15" t="str">
        <f>vlookup(F1395,'Sub categories'!$A:$C,3,False)</f>
        <v>Paper</v>
      </c>
      <c r="V1395" s="16">
        <f t="shared" si="4"/>
        <v>4</v>
      </c>
      <c r="W1395" s="17">
        <f t="array" ref="W1395">INDEX(shipping_prices!$C$1:$F2622,MATCH(I1395,shipping_prices!$A$1:$A2622,0),MATCH(M1395,shipping_prices!$C$1:$F$1,0))</f>
        <v>14.3</v>
      </c>
      <c r="X1395" s="15" t="str">
        <f t="shared" si="5"/>
        <v>Ruben DarttSan DiegoCalifornia</v>
      </c>
      <c r="Y1395" s="15" t="str">
        <f t="shared" si="6"/>
        <v>Low</v>
      </c>
    </row>
    <row r="1396" hidden="1">
      <c r="A1396" s="1">
        <v>42308.0</v>
      </c>
      <c r="B1396" s="2" t="s">
        <v>2586</v>
      </c>
      <c r="C1396" s="2">
        <v>8.0</v>
      </c>
      <c r="D1396" s="2" t="s">
        <v>2318</v>
      </c>
      <c r="E1396" s="2" t="s">
        <v>27</v>
      </c>
      <c r="F1396" s="2" t="s">
        <v>2354</v>
      </c>
      <c r="G1396" s="2" t="s">
        <v>29</v>
      </c>
      <c r="H1396" s="2" t="s">
        <v>1303</v>
      </c>
      <c r="I1396" s="2" t="s">
        <v>439</v>
      </c>
      <c r="J1396" s="2" t="s">
        <v>42</v>
      </c>
      <c r="K1396" s="2" t="s">
        <v>43</v>
      </c>
      <c r="L1396" s="10">
        <v>42312.0</v>
      </c>
      <c r="M1396" s="2" t="s">
        <v>34</v>
      </c>
      <c r="N1396" s="11">
        <v>0.2</v>
      </c>
      <c r="O1396" s="12">
        <v>60.0</v>
      </c>
      <c r="P1396" s="13">
        <v>0.1</v>
      </c>
      <c r="Q1396" s="13">
        <v>602.0</v>
      </c>
      <c r="R1396" s="13">
        <f t="shared" si="1"/>
        <v>752.5</v>
      </c>
      <c r="S1396" s="14">
        <f t="shared" si="2"/>
        <v>94.0625</v>
      </c>
      <c r="T1396" s="14">
        <f t="shared" si="3"/>
        <v>0.09966777409</v>
      </c>
      <c r="U1396" s="15" t="str">
        <f>vlookup(F1396,'Sub categories'!$A:$C,3,False)</f>
        <v>Phones</v>
      </c>
      <c r="V1396" s="16">
        <f t="shared" si="4"/>
        <v>4</v>
      </c>
      <c r="W1396" s="17">
        <f t="array" ref="W1396">INDEX(shipping_prices!$C$1:$F2623,MATCH(I1396,shipping_prices!$A$1:$A2623,0),MATCH(M1396,shipping_prices!$C$1:$F$1,0))</f>
        <v>14.3</v>
      </c>
      <c r="X1396" s="15" t="str">
        <f t="shared" si="5"/>
        <v>Ruben DarttSan DiegoCalifornia</v>
      </c>
      <c r="Y1396" s="15" t="str">
        <f t="shared" si="6"/>
        <v>High</v>
      </c>
    </row>
    <row r="1397" hidden="1">
      <c r="A1397" s="1">
        <v>42308.0</v>
      </c>
      <c r="B1397" s="2" t="s">
        <v>2590</v>
      </c>
      <c r="C1397" s="2">
        <v>2.0</v>
      </c>
      <c r="D1397" s="2" t="s">
        <v>2297</v>
      </c>
      <c r="E1397" s="2" t="s">
        <v>27</v>
      </c>
      <c r="F1397" s="2" t="s">
        <v>2591</v>
      </c>
      <c r="G1397" s="2" t="s">
        <v>39</v>
      </c>
      <c r="H1397" s="2" t="s">
        <v>216</v>
      </c>
      <c r="I1397" s="2" t="s">
        <v>1225</v>
      </c>
      <c r="J1397" s="2" t="s">
        <v>76</v>
      </c>
      <c r="K1397" s="2" t="s">
        <v>77</v>
      </c>
      <c r="L1397" s="10">
        <v>42308.0</v>
      </c>
      <c r="M1397" s="2" t="s">
        <v>469</v>
      </c>
      <c r="N1397" s="11">
        <v>0.2</v>
      </c>
      <c r="O1397" s="12">
        <v>0.0</v>
      </c>
      <c r="P1397" s="13">
        <v>0.08</v>
      </c>
      <c r="Q1397" s="13">
        <v>4.0</v>
      </c>
      <c r="R1397" s="13">
        <f t="shared" si="1"/>
        <v>5</v>
      </c>
      <c r="S1397" s="14">
        <f t="shared" si="2"/>
        <v>2.5</v>
      </c>
      <c r="T1397" s="14">
        <f t="shared" si="3"/>
        <v>0</v>
      </c>
      <c r="U1397" s="15" t="str">
        <f>vlookup(F1397,'Sub categories'!$A:$C,3,False)</f>
        <v>Art</v>
      </c>
      <c r="V1397" s="16">
        <f t="shared" si="4"/>
        <v>0</v>
      </c>
      <c r="W1397" s="17">
        <f t="array" ref="W1397">INDEX(shipping_prices!$C$1:$F2624,MATCH(I1397,shipping_prices!$A$1:$A2624,0),MATCH(M1397,shipping_prices!$C$1:$F$1,0))</f>
        <v>52.31</v>
      </c>
      <c r="X1397" s="15" t="str">
        <f t="shared" si="5"/>
        <v>Annie ZypernDallasTexas</v>
      </c>
      <c r="Y1397" s="15" t="str">
        <f t="shared" si="6"/>
        <v>loss</v>
      </c>
    </row>
    <row r="1398" hidden="1">
      <c r="A1398" s="1">
        <v>42308.0</v>
      </c>
      <c r="B1398" s="2" t="s">
        <v>2590</v>
      </c>
      <c r="C1398" s="2">
        <v>1.0</v>
      </c>
      <c r="D1398" s="2" t="s">
        <v>2297</v>
      </c>
      <c r="E1398" s="2" t="s">
        <v>27</v>
      </c>
      <c r="F1398" s="2" t="s">
        <v>2229</v>
      </c>
      <c r="G1398" s="2" t="s">
        <v>39</v>
      </c>
      <c r="H1398" s="2" t="s">
        <v>51</v>
      </c>
      <c r="I1398" s="2" t="s">
        <v>1225</v>
      </c>
      <c r="J1398" s="2" t="s">
        <v>76</v>
      </c>
      <c r="K1398" s="2" t="s">
        <v>77</v>
      </c>
      <c r="L1398" s="10">
        <v>42308.0</v>
      </c>
      <c r="M1398" s="2" t="s">
        <v>469</v>
      </c>
      <c r="N1398" s="11">
        <v>0.2</v>
      </c>
      <c r="O1398" s="12">
        <v>2.0</v>
      </c>
      <c r="P1398" s="13">
        <v>0.36</v>
      </c>
      <c r="Q1398" s="13">
        <v>5.0</v>
      </c>
      <c r="R1398" s="13">
        <f t="shared" si="1"/>
        <v>6.25</v>
      </c>
      <c r="S1398" s="14">
        <f t="shared" si="2"/>
        <v>6.25</v>
      </c>
      <c r="T1398" s="14">
        <f t="shared" si="3"/>
        <v>0.4</v>
      </c>
      <c r="U1398" s="15" t="str">
        <f>vlookup(F1398,'Sub categories'!$A:$C,3,False)</f>
        <v>Paper</v>
      </c>
      <c r="V1398" s="16">
        <f t="shared" si="4"/>
        <v>0</v>
      </c>
      <c r="W1398" s="17">
        <f t="array" ref="W1398">INDEX(shipping_prices!$C$1:$F2625,MATCH(I1398,shipping_prices!$A$1:$A2625,0),MATCH(M1398,shipping_prices!$C$1:$F$1,0))</f>
        <v>52.31</v>
      </c>
      <c r="X1398" s="15" t="str">
        <f t="shared" si="5"/>
        <v>Annie ZypernDallasTexas</v>
      </c>
      <c r="Y1398" s="15" t="str">
        <f t="shared" si="6"/>
        <v>Low</v>
      </c>
    </row>
    <row r="1399" hidden="1">
      <c r="A1399" s="1">
        <v>42309.0</v>
      </c>
      <c r="B1399" s="2" t="s">
        <v>2590</v>
      </c>
      <c r="C1399" s="2">
        <v>3.0</v>
      </c>
      <c r="D1399" s="2" t="s">
        <v>2297</v>
      </c>
      <c r="E1399" s="2" t="s">
        <v>27</v>
      </c>
      <c r="F1399" s="2" t="s">
        <v>888</v>
      </c>
      <c r="G1399" s="2" t="s">
        <v>39</v>
      </c>
      <c r="H1399" s="2" t="s">
        <v>51</v>
      </c>
      <c r="I1399" s="2" t="s">
        <v>1225</v>
      </c>
      <c r="J1399" s="2" t="s">
        <v>76</v>
      </c>
      <c r="K1399" s="2" t="s">
        <v>77</v>
      </c>
      <c r="L1399" s="10">
        <v>42309.0</v>
      </c>
      <c r="M1399" s="2" t="s">
        <v>469</v>
      </c>
      <c r="N1399" s="11">
        <v>0.2</v>
      </c>
      <c r="O1399" s="12">
        <v>5.0</v>
      </c>
      <c r="P1399" s="13">
        <v>0.35</v>
      </c>
      <c r="Q1399" s="13">
        <v>16.0</v>
      </c>
      <c r="R1399" s="13">
        <f t="shared" si="1"/>
        <v>20</v>
      </c>
      <c r="S1399" s="14">
        <f t="shared" si="2"/>
        <v>6.666666667</v>
      </c>
      <c r="T1399" s="14">
        <f t="shared" si="3"/>
        <v>0.3125</v>
      </c>
      <c r="U1399" s="15" t="str">
        <f>vlookup(F1399,'Sub categories'!$A:$C,3,False)</f>
        <v>Paper</v>
      </c>
      <c r="V1399" s="16">
        <f t="shared" si="4"/>
        <v>0</v>
      </c>
      <c r="W1399" s="17">
        <f t="array" ref="W1399">INDEX(shipping_prices!$C$1:$F2626,MATCH(I1399,shipping_prices!$A$1:$A2626,0),MATCH(M1399,shipping_prices!$C$1:$F$1,0))</f>
        <v>52.31</v>
      </c>
      <c r="X1399" s="15" t="str">
        <f t="shared" si="5"/>
        <v>Annie ZypernDallasTexas</v>
      </c>
      <c r="Y1399" s="15" t="str">
        <f t="shared" si="6"/>
        <v>Low</v>
      </c>
    </row>
    <row r="1400" hidden="1">
      <c r="A1400" s="1">
        <v>42309.0</v>
      </c>
      <c r="B1400" s="2" t="s">
        <v>2592</v>
      </c>
      <c r="C1400" s="2">
        <v>3.0</v>
      </c>
      <c r="D1400" s="2" t="s">
        <v>1438</v>
      </c>
      <c r="E1400" s="2" t="s">
        <v>27</v>
      </c>
      <c r="F1400" s="2" t="s">
        <v>1940</v>
      </c>
      <c r="G1400" s="2" t="s">
        <v>39</v>
      </c>
      <c r="H1400" s="2" t="s">
        <v>182</v>
      </c>
      <c r="I1400" s="2" t="s">
        <v>842</v>
      </c>
      <c r="J1400" s="2" t="s">
        <v>89</v>
      </c>
      <c r="K1400" s="2" t="s">
        <v>54</v>
      </c>
      <c r="L1400" s="10">
        <v>42316.0</v>
      </c>
      <c r="M1400" s="2" t="s">
        <v>90</v>
      </c>
      <c r="N1400" s="11">
        <v>0.0</v>
      </c>
      <c r="O1400" s="12">
        <v>27.0</v>
      </c>
      <c r="P1400" s="13">
        <v>0.46</v>
      </c>
      <c r="Q1400" s="13">
        <v>58.0</v>
      </c>
      <c r="R1400" s="13">
        <f t="shared" si="1"/>
        <v>58</v>
      </c>
      <c r="S1400" s="14">
        <f t="shared" si="2"/>
        <v>19.33333333</v>
      </c>
      <c r="T1400" s="14">
        <f t="shared" si="3"/>
        <v>0.4655172414</v>
      </c>
      <c r="U1400" s="15" t="str">
        <f>vlookup(F1400,'Sub categories'!$A:$C,3,False)</f>
        <v>Binders</v>
      </c>
      <c r="V1400" s="16">
        <f t="shared" si="4"/>
        <v>7</v>
      </c>
      <c r="W1400" s="17">
        <f t="array" ref="W1400">INDEX(shipping_prices!$C$1:$F2627,MATCH(I1400,shipping_prices!$A$1:$A2627,0),MATCH(M1400,shipping_prices!$C$1:$F$1,0))</f>
        <v>0.43</v>
      </c>
      <c r="X1400" s="15" t="str">
        <f t="shared" si="5"/>
        <v>Allen GoldenenArlingtonVirginia</v>
      </c>
      <c r="Y1400" s="15" t="str">
        <f t="shared" si="6"/>
        <v>Low</v>
      </c>
    </row>
    <row r="1401" hidden="1">
      <c r="A1401" s="1">
        <v>42309.0</v>
      </c>
      <c r="B1401" s="2" t="s">
        <v>2592</v>
      </c>
      <c r="C1401" s="2">
        <v>11.0</v>
      </c>
      <c r="D1401" s="2" t="s">
        <v>1438</v>
      </c>
      <c r="E1401" s="2" t="s">
        <v>27</v>
      </c>
      <c r="F1401" s="2" t="s">
        <v>1640</v>
      </c>
      <c r="G1401" s="2" t="s">
        <v>39</v>
      </c>
      <c r="H1401" s="2" t="s">
        <v>51</v>
      </c>
      <c r="I1401" s="2" t="s">
        <v>842</v>
      </c>
      <c r="J1401" s="2" t="s">
        <v>89</v>
      </c>
      <c r="K1401" s="2" t="s">
        <v>54</v>
      </c>
      <c r="L1401" s="10">
        <v>42316.0</v>
      </c>
      <c r="M1401" s="2" t="s">
        <v>90</v>
      </c>
      <c r="N1401" s="11">
        <v>0.0</v>
      </c>
      <c r="O1401" s="12">
        <v>34.0</v>
      </c>
      <c r="P1401" s="13">
        <v>0.48</v>
      </c>
      <c r="Q1401" s="13">
        <v>71.0</v>
      </c>
      <c r="R1401" s="13">
        <f t="shared" si="1"/>
        <v>71</v>
      </c>
      <c r="S1401" s="14">
        <f t="shared" si="2"/>
        <v>6.454545455</v>
      </c>
      <c r="T1401" s="14">
        <f t="shared" si="3"/>
        <v>0.4788732394</v>
      </c>
      <c r="U1401" s="15" t="str">
        <f>vlookup(F1401,'Sub categories'!$A:$C,3,False)</f>
        <v>Paper</v>
      </c>
      <c r="V1401" s="16">
        <f t="shared" si="4"/>
        <v>7</v>
      </c>
      <c r="W1401" s="17">
        <f t="array" ref="W1401">INDEX(shipping_prices!$C$1:$F2628,MATCH(I1401,shipping_prices!$A$1:$A2628,0),MATCH(M1401,shipping_prices!$C$1:$F$1,0))</f>
        <v>0.43</v>
      </c>
      <c r="X1401" s="15" t="str">
        <f t="shared" si="5"/>
        <v>Allen GoldenenArlingtonVirginia</v>
      </c>
      <c r="Y1401" s="15" t="str">
        <f t="shared" si="6"/>
        <v>Low</v>
      </c>
    </row>
    <row r="1402">
      <c r="A1402" s="1">
        <v>42309.0</v>
      </c>
      <c r="B1402" s="2" t="s">
        <v>2593</v>
      </c>
      <c r="C1402" s="2">
        <v>4.0</v>
      </c>
      <c r="D1402" s="2" t="s">
        <v>2536</v>
      </c>
      <c r="E1402" s="2" t="s">
        <v>27</v>
      </c>
      <c r="F1402" s="2" t="s">
        <v>2383</v>
      </c>
      <c r="G1402" s="2" t="s">
        <v>45</v>
      </c>
      <c r="H1402" s="2" t="s">
        <v>130</v>
      </c>
      <c r="I1402" s="2" t="s">
        <v>439</v>
      </c>
      <c r="J1402" s="2" t="s">
        <v>42</v>
      </c>
      <c r="K1402" s="2" t="s">
        <v>43</v>
      </c>
      <c r="L1402" s="10">
        <v>42318.0</v>
      </c>
      <c r="M1402" s="2" t="s">
        <v>142</v>
      </c>
      <c r="N1402" s="11">
        <v>0.0</v>
      </c>
      <c r="O1402" s="12">
        <v>27.0</v>
      </c>
      <c r="P1402" s="13">
        <v>0.18</v>
      </c>
      <c r="Q1402" s="13">
        <v>152.0</v>
      </c>
      <c r="R1402" s="13">
        <f t="shared" si="1"/>
        <v>152</v>
      </c>
      <c r="S1402" s="14">
        <f t="shared" si="2"/>
        <v>38</v>
      </c>
      <c r="T1402" s="14">
        <f t="shared" si="3"/>
        <v>0.1776315789</v>
      </c>
      <c r="U1402" s="15" t="str">
        <f>vlookup(F1402,'Sub categories'!$A:$C,3,False)</f>
        <v>Furnishings</v>
      </c>
      <c r="V1402" s="16">
        <f t="shared" si="4"/>
        <v>9</v>
      </c>
      <c r="W1402" s="17">
        <f t="array" ref="W1402">INDEX(shipping_prices!$C$1:$F2629,MATCH(I1402,shipping_prices!$A$1:$A2629,0),MATCH(M1402,shipping_prices!$C$1:$F$1,0))</f>
        <v>23.87</v>
      </c>
      <c r="X1402" s="15" t="str">
        <f t="shared" si="5"/>
        <v>Vivek GonzalezSan DiegoCalifornia</v>
      </c>
      <c r="Y1402" s="15" t="str">
        <f t="shared" si="6"/>
        <v>Low</v>
      </c>
    </row>
    <row r="1403" hidden="1">
      <c r="A1403" s="1">
        <v>42309.0</v>
      </c>
      <c r="B1403" s="2" t="s">
        <v>2594</v>
      </c>
      <c r="C1403" s="2">
        <v>3.0</v>
      </c>
      <c r="D1403" s="2" t="s">
        <v>1306</v>
      </c>
      <c r="E1403" s="2" t="s">
        <v>37</v>
      </c>
      <c r="F1403" s="2" t="s">
        <v>465</v>
      </c>
      <c r="G1403" s="2" t="s">
        <v>39</v>
      </c>
      <c r="H1403" s="2" t="s">
        <v>193</v>
      </c>
      <c r="I1403" s="2" t="s">
        <v>1651</v>
      </c>
      <c r="J1403" s="2" t="s">
        <v>218</v>
      </c>
      <c r="K1403" s="2" t="s">
        <v>54</v>
      </c>
      <c r="L1403" s="10">
        <v>42309.0</v>
      </c>
      <c r="M1403" s="2" t="s">
        <v>469</v>
      </c>
      <c r="N1403" s="11">
        <v>0.0</v>
      </c>
      <c r="O1403" s="12">
        <v>5.0</v>
      </c>
      <c r="P1403" s="13">
        <v>0.48</v>
      </c>
      <c r="Q1403" s="13">
        <v>9.0</v>
      </c>
      <c r="R1403" s="13">
        <f t="shared" si="1"/>
        <v>9</v>
      </c>
      <c r="S1403" s="14">
        <f t="shared" si="2"/>
        <v>3</v>
      </c>
      <c r="T1403" s="14">
        <f t="shared" si="3"/>
        <v>0.5555555556</v>
      </c>
      <c r="U1403" s="15" t="str">
        <f>vlookup(F1403,'Sub categories'!$A:$C,3,False)</f>
        <v>Labels</v>
      </c>
      <c r="V1403" s="16">
        <f t="shared" si="4"/>
        <v>0</v>
      </c>
      <c r="W1403" s="17">
        <f t="array" ref="W1403">INDEX(shipping_prices!$C$1:$F2630,MATCH(I1403,shipping_prices!$A$1:$A2630,0),MATCH(M1403,shipping_prices!$C$1:$F$1,0))</f>
        <v>52.47</v>
      </c>
      <c r="X1403" s="15" t="str">
        <f t="shared" si="5"/>
        <v>Sean BraxtonHendersonKentucky</v>
      </c>
      <c r="Y1403" s="15" t="str">
        <f t="shared" si="6"/>
        <v>Low</v>
      </c>
    </row>
    <row r="1404" hidden="1">
      <c r="A1404" s="1">
        <v>42309.0</v>
      </c>
      <c r="B1404" s="2" t="s">
        <v>2594</v>
      </c>
      <c r="C1404" s="2">
        <v>5.0</v>
      </c>
      <c r="D1404" s="2" t="s">
        <v>1306</v>
      </c>
      <c r="E1404" s="2" t="s">
        <v>37</v>
      </c>
      <c r="F1404" s="2" t="s">
        <v>2595</v>
      </c>
      <c r="G1404" s="2" t="s">
        <v>39</v>
      </c>
      <c r="H1404" s="2" t="s">
        <v>193</v>
      </c>
      <c r="I1404" s="2" t="s">
        <v>1651</v>
      </c>
      <c r="J1404" s="2" t="s">
        <v>218</v>
      </c>
      <c r="K1404" s="2" t="s">
        <v>54</v>
      </c>
      <c r="L1404" s="10">
        <v>42309.0</v>
      </c>
      <c r="M1404" s="2" t="s">
        <v>469</v>
      </c>
      <c r="N1404" s="11">
        <v>0.0</v>
      </c>
      <c r="O1404" s="12">
        <v>9.0</v>
      </c>
      <c r="P1404" s="13">
        <v>0.46</v>
      </c>
      <c r="Q1404" s="13">
        <v>21.0</v>
      </c>
      <c r="R1404" s="13">
        <f t="shared" si="1"/>
        <v>21</v>
      </c>
      <c r="S1404" s="14">
        <f t="shared" si="2"/>
        <v>4.2</v>
      </c>
      <c r="T1404" s="14">
        <f t="shared" si="3"/>
        <v>0.4285714286</v>
      </c>
      <c r="U1404" s="15" t="str">
        <f>vlookup(F1404,'Sub categories'!$A:$C,3,False)</f>
        <v>Labels</v>
      </c>
      <c r="V1404" s="16">
        <f t="shared" si="4"/>
        <v>0</v>
      </c>
      <c r="W1404" s="17">
        <f t="array" ref="W1404">INDEX(shipping_prices!$C$1:$F2631,MATCH(I1404,shipping_prices!$A$1:$A2631,0),MATCH(M1404,shipping_prices!$C$1:$F$1,0))</f>
        <v>52.47</v>
      </c>
      <c r="X1404" s="15" t="str">
        <f t="shared" si="5"/>
        <v>Sean BraxtonHendersonKentucky</v>
      </c>
      <c r="Y1404" s="15" t="str">
        <f t="shared" si="6"/>
        <v>Low</v>
      </c>
    </row>
    <row r="1405" hidden="1">
      <c r="A1405" s="1">
        <v>42309.0</v>
      </c>
      <c r="B1405" s="2" t="s">
        <v>2594</v>
      </c>
      <c r="C1405" s="2">
        <v>7.0</v>
      </c>
      <c r="D1405" s="2" t="s">
        <v>1306</v>
      </c>
      <c r="E1405" s="2" t="s">
        <v>37</v>
      </c>
      <c r="F1405" s="2" t="s">
        <v>1861</v>
      </c>
      <c r="G1405" s="2" t="s">
        <v>39</v>
      </c>
      <c r="H1405" s="2" t="s">
        <v>79</v>
      </c>
      <c r="I1405" s="2" t="s">
        <v>1651</v>
      </c>
      <c r="J1405" s="2" t="s">
        <v>218</v>
      </c>
      <c r="K1405" s="2" t="s">
        <v>54</v>
      </c>
      <c r="L1405" s="10">
        <v>42309.0</v>
      </c>
      <c r="M1405" s="2" t="s">
        <v>469</v>
      </c>
      <c r="N1405" s="11">
        <v>0.0</v>
      </c>
      <c r="O1405" s="12">
        <v>22.0</v>
      </c>
      <c r="P1405" s="13">
        <v>0.48</v>
      </c>
      <c r="Q1405" s="13">
        <v>45.0</v>
      </c>
      <c r="R1405" s="13">
        <f t="shared" si="1"/>
        <v>45</v>
      </c>
      <c r="S1405" s="14">
        <f t="shared" si="2"/>
        <v>6.428571429</v>
      </c>
      <c r="T1405" s="14">
        <f t="shared" si="3"/>
        <v>0.4888888889</v>
      </c>
      <c r="U1405" s="15" t="str">
        <f>vlookup(F1405,'Sub categories'!$A:$C,3,False)</f>
        <v>Paper</v>
      </c>
      <c r="V1405" s="16">
        <f t="shared" si="4"/>
        <v>0</v>
      </c>
      <c r="W1405" s="17">
        <f t="array" ref="W1405">INDEX(shipping_prices!$C$1:$F2632,MATCH(I1405,shipping_prices!$A$1:$A2632,0),MATCH(M1405,shipping_prices!$C$1:$F$1,0))</f>
        <v>52.47</v>
      </c>
      <c r="X1405" s="15" t="str">
        <f t="shared" si="5"/>
        <v>Sean BraxtonHendersonKentucky</v>
      </c>
      <c r="Y1405" s="15" t="str">
        <f t="shared" si="6"/>
        <v>Low</v>
      </c>
    </row>
    <row r="1406" hidden="1">
      <c r="A1406" s="1">
        <v>42309.0</v>
      </c>
      <c r="B1406" s="2" t="s">
        <v>2594</v>
      </c>
      <c r="C1406" s="2">
        <v>3.0</v>
      </c>
      <c r="D1406" s="2" t="s">
        <v>1306</v>
      </c>
      <c r="E1406" s="2" t="s">
        <v>37</v>
      </c>
      <c r="F1406" s="2" t="s">
        <v>736</v>
      </c>
      <c r="G1406" s="2" t="s">
        <v>39</v>
      </c>
      <c r="H1406" s="2" t="s">
        <v>526</v>
      </c>
      <c r="I1406" s="2" t="s">
        <v>1651</v>
      </c>
      <c r="J1406" s="2" t="s">
        <v>218</v>
      </c>
      <c r="K1406" s="2" t="s">
        <v>54</v>
      </c>
      <c r="L1406" s="10">
        <v>42309.0</v>
      </c>
      <c r="M1406" s="2" t="s">
        <v>469</v>
      </c>
      <c r="N1406" s="11">
        <v>0.0</v>
      </c>
      <c r="O1406" s="12">
        <v>15.0</v>
      </c>
      <c r="P1406" s="13">
        <v>0.18</v>
      </c>
      <c r="Q1406" s="13">
        <v>83.0</v>
      </c>
      <c r="R1406" s="13">
        <f t="shared" si="1"/>
        <v>83</v>
      </c>
      <c r="S1406" s="14">
        <f t="shared" si="2"/>
        <v>27.66666667</v>
      </c>
      <c r="T1406" s="14">
        <f t="shared" si="3"/>
        <v>0.1807228916</v>
      </c>
      <c r="U1406" s="15" t="str">
        <f>vlookup(F1406,'Sub categories'!$A:$C,3,False)</f>
        <v>Storage</v>
      </c>
      <c r="V1406" s="16">
        <f t="shared" si="4"/>
        <v>0</v>
      </c>
      <c r="W1406" s="17">
        <f t="array" ref="W1406">INDEX(shipping_prices!$C$1:$F2633,MATCH(I1406,shipping_prices!$A$1:$A2633,0),MATCH(M1406,shipping_prices!$C$1:$F$1,0))</f>
        <v>52.47</v>
      </c>
      <c r="X1406" s="15" t="str">
        <f t="shared" si="5"/>
        <v>Sean BraxtonHendersonKentucky</v>
      </c>
      <c r="Y1406" s="15" t="str">
        <f t="shared" si="6"/>
        <v>Low</v>
      </c>
    </row>
    <row r="1407" hidden="1">
      <c r="A1407" s="1">
        <v>42309.0</v>
      </c>
      <c r="B1407" s="2" t="s">
        <v>2596</v>
      </c>
      <c r="C1407" s="2">
        <v>7.0</v>
      </c>
      <c r="D1407" s="2" t="s">
        <v>505</v>
      </c>
      <c r="E1407" s="2" t="s">
        <v>37</v>
      </c>
      <c r="F1407" s="2" t="s">
        <v>2597</v>
      </c>
      <c r="G1407" s="2" t="s">
        <v>29</v>
      </c>
      <c r="H1407" s="2" t="s">
        <v>764</v>
      </c>
      <c r="I1407" s="2" t="s">
        <v>2598</v>
      </c>
      <c r="J1407" s="2" t="s">
        <v>136</v>
      </c>
      <c r="K1407" s="2" t="s">
        <v>43</v>
      </c>
      <c r="L1407" s="10">
        <v>42316.0</v>
      </c>
      <c r="M1407" s="2" t="s">
        <v>34</v>
      </c>
      <c r="N1407" s="11">
        <v>0.0</v>
      </c>
      <c r="O1407" s="12">
        <v>35.0</v>
      </c>
      <c r="P1407" s="13">
        <v>0.31</v>
      </c>
      <c r="Q1407" s="13">
        <v>112.0</v>
      </c>
      <c r="R1407" s="13">
        <f t="shared" si="1"/>
        <v>112</v>
      </c>
      <c r="S1407" s="14">
        <f t="shared" si="2"/>
        <v>16</v>
      </c>
      <c r="T1407" s="14">
        <f t="shared" si="3"/>
        <v>0.3125</v>
      </c>
      <c r="U1407" s="15" t="str">
        <f>vlookup(F1407,'Sub categories'!$A:$C,3,False)</f>
        <v>Accessories</v>
      </c>
      <c r="V1407" s="16">
        <f t="shared" si="4"/>
        <v>7</v>
      </c>
      <c r="W1407" s="17">
        <f t="array" ref="W1407">INDEX(shipping_prices!$C$1:$F2634,MATCH(I1407,shipping_prices!$A$1:$A2634,0),MATCH(M1407,shipping_prices!$C$1:$F$1,0))</f>
        <v>13.07</v>
      </c>
      <c r="X1407" s="15" t="str">
        <f t="shared" si="5"/>
        <v>Jack O'BriantDraperUtah</v>
      </c>
      <c r="Y1407" s="15" t="str">
        <f t="shared" si="6"/>
        <v>Low</v>
      </c>
    </row>
    <row r="1408" hidden="1">
      <c r="A1408" s="1">
        <v>42309.0</v>
      </c>
      <c r="B1408" s="2" t="s">
        <v>2599</v>
      </c>
      <c r="C1408" s="2">
        <v>2.0</v>
      </c>
      <c r="D1408" s="2" t="s">
        <v>669</v>
      </c>
      <c r="E1408" s="2" t="s">
        <v>27</v>
      </c>
      <c r="F1408" s="2" t="s">
        <v>2600</v>
      </c>
      <c r="G1408" s="2" t="s">
        <v>39</v>
      </c>
      <c r="H1408" s="2" t="s">
        <v>193</v>
      </c>
      <c r="I1408" s="2" t="s">
        <v>2601</v>
      </c>
      <c r="J1408" s="2" t="s">
        <v>122</v>
      </c>
      <c r="K1408" s="2" t="s">
        <v>54</v>
      </c>
      <c r="L1408" s="10">
        <v>42314.0</v>
      </c>
      <c r="M1408" s="2" t="s">
        <v>34</v>
      </c>
      <c r="N1408" s="11">
        <v>0.0</v>
      </c>
      <c r="O1408" s="12">
        <v>3.0</v>
      </c>
      <c r="P1408" s="13">
        <v>0.48</v>
      </c>
      <c r="Q1408" s="13">
        <v>7.0</v>
      </c>
      <c r="R1408" s="13">
        <f t="shared" si="1"/>
        <v>7</v>
      </c>
      <c r="S1408" s="14">
        <f t="shared" si="2"/>
        <v>3.5</v>
      </c>
      <c r="T1408" s="14">
        <f t="shared" si="3"/>
        <v>0.4285714286</v>
      </c>
      <c r="U1408" s="15" t="str">
        <f>vlookup(F1408,'Sub categories'!$A:$C,3,False)</f>
        <v>Binders</v>
      </c>
      <c r="V1408" s="16">
        <f t="shared" si="4"/>
        <v>5</v>
      </c>
      <c r="W1408" s="17">
        <f t="array" ref="W1408">INDEX(shipping_prices!$C$1:$F2635,MATCH(I1408,shipping_prices!$A$1:$A2635,0),MATCH(M1408,shipping_prices!$C$1:$F$1,0))</f>
        <v>8.26</v>
      </c>
      <c r="X1408" s="15" t="str">
        <f t="shared" si="5"/>
        <v>John CastellMaconGeorgia</v>
      </c>
      <c r="Y1408" s="15" t="str">
        <f t="shared" si="6"/>
        <v>Low</v>
      </c>
    </row>
    <row r="1409">
      <c r="A1409" s="1">
        <v>42309.0</v>
      </c>
      <c r="B1409" s="2" t="s">
        <v>2599</v>
      </c>
      <c r="C1409" s="2">
        <v>5.0</v>
      </c>
      <c r="D1409" s="2" t="s">
        <v>669</v>
      </c>
      <c r="E1409" s="2" t="s">
        <v>27</v>
      </c>
      <c r="F1409" s="2" t="s">
        <v>706</v>
      </c>
      <c r="G1409" s="2" t="s">
        <v>45</v>
      </c>
      <c r="H1409" s="2" t="s">
        <v>707</v>
      </c>
      <c r="I1409" s="2" t="s">
        <v>2601</v>
      </c>
      <c r="J1409" s="2" t="s">
        <v>122</v>
      </c>
      <c r="K1409" s="2" t="s">
        <v>54</v>
      </c>
      <c r="L1409" s="10">
        <v>42314.0</v>
      </c>
      <c r="M1409" s="2" t="s">
        <v>34</v>
      </c>
      <c r="N1409" s="11">
        <v>0.0</v>
      </c>
      <c r="O1409" s="12">
        <v>53.0</v>
      </c>
      <c r="P1409" s="13">
        <v>0.37</v>
      </c>
      <c r="Q1409" s="13">
        <v>142.0</v>
      </c>
      <c r="R1409" s="13">
        <f t="shared" si="1"/>
        <v>142</v>
      </c>
      <c r="S1409" s="14">
        <f t="shared" si="2"/>
        <v>28.4</v>
      </c>
      <c r="T1409" s="14">
        <f t="shared" si="3"/>
        <v>0.3732394366</v>
      </c>
      <c r="U1409" s="15" t="str">
        <f>vlookup(F1409,'Sub categories'!$A:$C,3,False)</f>
        <v>Furnishings</v>
      </c>
      <c r="V1409" s="16">
        <f t="shared" si="4"/>
        <v>5</v>
      </c>
      <c r="W1409" s="17">
        <f t="array" ref="W1409">INDEX(shipping_prices!$C$1:$F2636,MATCH(I1409,shipping_prices!$A$1:$A2636,0),MATCH(M1409,shipping_prices!$C$1:$F$1,0))</f>
        <v>8.26</v>
      </c>
      <c r="X1409" s="15" t="str">
        <f t="shared" si="5"/>
        <v>John CastellMaconGeorgia</v>
      </c>
      <c r="Y1409" s="15" t="str">
        <f t="shared" si="6"/>
        <v>High</v>
      </c>
    </row>
    <row r="1410" hidden="1">
      <c r="A1410" s="1">
        <v>42309.0</v>
      </c>
      <c r="B1410" s="2" t="s">
        <v>2602</v>
      </c>
      <c r="C1410" s="2">
        <v>3.0</v>
      </c>
      <c r="D1410" s="2" t="s">
        <v>1884</v>
      </c>
      <c r="E1410" s="2" t="s">
        <v>27</v>
      </c>
      <c r="F1410" s="2" t="s">
        <v>2289</v>
      </c>
      <c r="G1410" s="2" t="s">
        <v>39</v>
      </c>
      <c r="H1410" s="2" t="s">
        <v>193</v>
      </c>
      <c r="I1410" s="2" t="s">
        <v>75</v>
      </c>
      <c r="J1410" s="2" t="s">
        <v>76</v>
      </c>
      <c r="K1410" s="2" t="s">
        <v>77</v>
      </c>
      <c r="L1410" s="10">
        <v>42314.0</v>
      </c>
      <c r="M1410" s="2" t="s">
        <v>34</v>
      </c>
      <c r="N1410" s="11">
        <v>0.8</v>
      </c>
      <c r="O1410" s="12">
        <v>-2.0</v>
      </c>
      <c r="P1410" s="13">
        <v>-1.5</v>
      </c>
      <c r="Q1410" s="13">
        <v>1.0</v>
      </c>
      <c r="R1410" s="13">
        <f t="shared" si="1"/>
        <v>5</v>
      </c>
      <c r="S1410" s="14">
        <f t="shared" si="2"/>
        <v>1.666666667</v>
      </c>
      <c r="T1410" s="14">
        <f t="shared" si="3"/>
        <v>-2</v>
      </c>
      <c r="U1410" s="15" t="str">
        <f>vlookup(F1410,'Sub categories'!$A:$C,3,False)</f>
        <v>Binders</v>
      </c>
      <c r="V1410" s="16">
        <f t="shared" si="4"/>
        <v>5</v>
      </c>
      <c r="W1410" s="17">
        <f t="array" ref="W1410">INDEX(shipping_prices!$C$1:$F2637,MATCH(I1410,shipping_prices!$A$1:$A2637,0),MATCH(M1410,shipping_prices!$C$1:$F$1,0))</f>
        <v>11.99</v>
      </c>
      <c r="X1410" s="15" t="str">
        <f t="shared" si="5"/>
        <v>Steven CartwrightHoustonTexas</v>
      </c>
      <c r="Y1410" s="15" t="str">
        <f t="shared" si="6"/>
        <v>loss</v>
      </c>
    </row>
    <row r="1411" hidden="1">
      <c r="A1411" s="1">
        <v>42309.0</v>
      </c>
      <c r="B1411" s="2" t="s">
        <v>2602</v>
      </c>
      <c r="C1411" s="2">
        <v>7.0</v>
      </c>
      <c r="D1411" s="2" t="s">
        <v>1884</v>
      </c>
      <c r="E1411" s="2" t="s">
        <v>27</v>
      </c>
      <c r="F1411" s="2" t="s">
        <v>1219</v>
      </c>
      <c r="G1411" s="2" t="s">
        <v>39</v>
      </c>
      <c r="H1411" s="2" t="s">
        <v>297</v>
      </c>
      <c r="I1411" s="2" t="s">
        <v>75</v>
      </c>
      <c r="J1411" s="2" t="s">
        <v>76</v>
      </c>
      <c r="K1411" s="2" t="s">
        <v>77</v>
      </c>
      <c r="L1411" s="10">
        <v>42314.0</v>
      </c>
      <c r="M1411" s="2" t="s">
        <v>34</v>
      </c>
      <c r="N1411" s="11">
        <v>0.2</v>
      </c>
      <c r="O1411" s="12">
        <v>4.0</v>
      </c>
      <c r="P1411" s="13">
        <v>0.09</v>
      </c>
      <c r="Q1411" s="13">
        <v>41.0</v>
      </c>
      <c r="R1411" s="13">
        <f t="shared" si="1"/>
        <v>51.25</v>
      </c>
      <c r="S1411" s="14">
        <f t="shared" si="2"/>
        <v>7.321428571</v>
      </c>
      <c r="T1411" s="14">
        <f t="shared" si="3"/>
        <v>0.09756097561</v>
      </c>
      <c r="U1411" s="15" t="str">
        <f>vlookup(F1411,'Sub categories'!$A:$C,3,False)</f>
        <v>Supplies</v>
      </c>
      <c r="V1411" s="16">
        <f t="shared" si="4"/>
        <v>5</v>
      </c>
      <c r="W1411" s="17">
        <f t="array" ref="W1411">INDEX(shipping_prices!$C$1:$F2638,MATCH(I1411,shipping_prices!$A$1:$A2638,0),MATCH(M1411,shipping_prices!$C$1:$F$1,0))</f>
        <v>11.99</v>
      </c>
      <c r="X1411" s="15" t="str">
        <f t="shared" si="5"/>
        <v>Steven CartwrightHoustonTexas</v>
      </c>
      <c r="Y1411" s="15" t="str">
        <f t="shared" si="6"/>
        <v>Low</v>
      </c>
    </row>
    <row r="1412">
      <c r="A1412" s="1">
        <v>42309.0</v>
      </c>
      <c r="B1412" s="2" t="s">
        <v>2602</v>
      </c>
      <c r="C1412" s="2">
        <v>4.0</v>
      </c>
      <c r="D1412" s="2" t="s">
        <v>1884</v>
      </c>
      <c r="E1412" s="2" t="s">
        <v>27</v>
      </c>
      <c r="F1412" s="2" t="s">
        <v>2603</v>
      </c>
      <c r="G1412" s="2" t="s">
        <v>45</v>
      </c>
      <c r="H1412" s="2" t="s">
        <v>46</v>
      </c>
      <c r="I1412" s="2" t="s">
        <v>75</v>
      </c>
      <c r="J1412" s="2" t="s">
        <v>76</v>
      </c>
      <c r="K1412" s="2" t="s">
        <v>77</v>
      </c>
      <c r="L1412" s="10">
        <v>42314.0</v>
      </c>
      <c r="M1412" s="2" t="s">
        <v>34</v>
      </c>
      <c r="N1412" s="11">
        <v>0.3</v>
      </c>
      <c r="O1412" s="12">
        <v>0.0</v>
      </c>
      <c r="P1412" s="13">
        <v>0.0</v>
      </c>
      <c r="Q1412" s="13">
        <v>683.0</v>
      </c>
      <c r="R1412" s="13">
        <f t="shared" si="1"/>
        <v>975.7142857</v>
      </c>
      <c r="S1412" s="14">
        <f t="shared" si="2"/>
        <v>243.9285714</v>
      </c>
      <c r="T1412" s="14">
        <f t="shared" si="3"/>
        <v>0</v>
      </c>
      <c r="U1412" s="15" t="str">
        <f>vlookup(F1412,'Sub categories'!$A:$C,3,False)</f>
        <v>Chairs</v>
      </c>
      <c r="V1412" s="16">
        <f t="shared" si="4"/>
        <v>5</v>
      </c>
      <c r="W1412" s="17">
        <f t="array" ref="W1412">INDEX(shipping_prices!$C$1:$F2639,MATCH(I1412,shipping_prices!$A$1:$A2639,0),MATCH(M1412,shipping_prices!$C$1:$F$1,0))</f>
        <v>11.99</v>
      </c>
      <c r="X1412" s="15" t="str">
        <f t="shared" si="5"/>
        <v>Steven CartwrightHoustonTexas</v>
      </c>
      <c r="Y1412" s="15" t="str">
        <f t="shared" si="6"/>
        <v>loss</v>
      </c>
    </row>
    <row r="1413">
      <c r="A1413" s="1">
        <v>42309.0</v>
      </c>
      <c r="B1413" s="2" t="s">
        <v>2604</v>
      </c>
      <c r="C1413" s="2">
        <v>5.0</v>
      </c>
      <c r="D1413" s="2" t="s">
        <v>2605</v>
      </c>
      <c r="E1413" s="2" t="s">
        <v>37</v>
      </c>
      <c r="F1413" s="2" t="s">
        <v>1314</v>
      </c>
      <c r="G1413" s="2" t="s">
        <v>45</v>
      </c>
      <c r="H1413" s="2" t="s">
        <v>46</v>
      </c>
      <c r="I1413" s="2" t="s">
        <v>169</v>
      </c>
      <c r="J1413" s="2" t="s">
        <v>42</v>
      </c>
      <c r="K1413" s="2" t="s">
        <v>43</v>
      </c>
      <c r="L1413" s="10">
        <v>42313.0</v>
      </c>
      <c r="M1413" s="2" t="s">
        <v>142</v>
      </c>
      <c r="N1413" s="11">
        <v>0.2</v>
      </c>
      <c r="O1413" s="12">
        <v>11.0</v>
      </c>
      <c r="P1413" s="13">
        <v>0.02</v>
      </c>
      <c r="Q1413" s="13">
        <v>448.0</v>
      </c>
      <c r="R1413" s="13">
        <f t="shared" si="1"/>
        <v>560</v>
      </c>
      <c r="S1413" s="14">
        <f t="shared" si="2"/>
        <v>112</v>
      </c>
      <c r="T1413" s="14">
        <f t="shared" si="3"/>
        <v>0.02455357143</v>
      </c>
      <c r="U1413" s="15" t="str">
        <f>vlookup(F1413,'Sub categories'!$A:$C,3,False)</f>
        <v>Tables</v>
      </c>
      <c r="V1413" s="16">
        <f t="shared" si="4"/>
        <v>4</v>
      </c>
      <c r="W1413" s="17">
        <f t="array" ref="W1413">INDEX(shipping_prices!$C$1:$F2640,MATCH(I1413,shipping_prices!$A$1:$A2640,0),MATCH(M1413,shipping_prices!$C$1:$F$1,0))</f>
        <v>18.39</v>
      </c>
      <c r="X1413" s="15" t="str">
        <f t="shared" si="5"/>
        <v>Noel StaavosLos AngelesCalifornia</v>
      </c>
      <c r="Y1413" s="15" t="str">
        <f t="shared" si="6"/>
        <v>Low</v>
      </c>
    </row>
    <row r="1414">
      <c r="A1414" s="1">
        <v>42309.0</v>
      </c>
      <c r="B1414" s="2" t="s">
        <v>2606</v>
      </c>
      <c r="C1414" s="2">
        <v>3.0</v>
      </c>
      <c r="D1414" s="2" t="s">
        <v>1366</v>
      </c>
      <c r="E1414" s="2" t="s">
        <v>37</v>
      </c>
      <c r="F1414" s="2" t="s">
        <v>687</v>
      </c>
      <c r="G1414" s="2" t="s">
        <v>45</v>
      </c>
      <c r="H1414" s="2" t="s">
        <v>260</v>
      </c>
      <c r="I1414" s="2" t="s">
        <v>31</v>
      </c>
      <c r="J1414" s="2" t="s">
        <v>32</v>
      </c>
      <c r="K1414" s="2" t="s">
        <v>33</v>
      </c>
      <c r="L1414" s="10">
        <v>42310.0</v>
      </c>
      <c r="M1414" s="2" t="s">
        <v>34</v>
      </c>
      <c r="N1414" s="11">
        <v>0.0</v>
      </c>
      <c r="O1414" s="12">
        <v>5.0</v>
      </c>
      <c r="P1414" s="13">
        <v>0.34</v>
      </c>
      <c r="Q1414" s="13">
        <v>15.0</v>
      </c>
      <c r="R1414" s="13">
        <f t="shared" si="1"/>
        <v>15</v>
      </c>
      <c r="S1414" s="14">
        <f t="shared" si="2"/>
        <v>5</v>
      </c>
      <c r="T1414" s="14">
        <f t="shared" si="3"/>
        <v>0.3333333333</v>
      </c>
      <c r="U1414" s="15" t="str">
        <f>vlookup(F1414,'Sub categories'!$A:$C,3,False)</f>
        <v>Furnishings</v>
      </c>
      <c r="V1414" s="16">
        <f t="shared" si="4"/>
        <v>1</v>
      </c>
      <c r="W1414" s="17">
        <f t="array" ref="W1414">INDEX(shipping_prices!$C$1:$F2641,MATCH(I1414,shipping_prices!$A$1:$A2641,0),MATCH(M1414,shipping_prices!$C$1:$F$1,0))</f>
        <v>10.09</v>
      </c>
      <c r="X1414" s="15" t="str">
        <f t="shared" si="5"/>
        <v>Maya HermanNew York CityNew York</v>
      </c>
      <c r="Y1414" s="15" t="str">
        <f t="shared" si="6"/>
        <v>Low</v>
      </c>
    </row>
    <row r="1415" hidden="1">
      <c r="A1415" s="1">
        <v>42309.0</v>
      </c>
      <c r="B1415" s="2" t="s">
        <v>2607</v>
      </c>
      <c r="C1415" s="2">
        <v>2.0</v>
      </c>
      <c r="D1415" s="2" t="s">
        <v>2608</v>
      </c>
      <c r="E1415" s="2" t="s">
        <v>37</v>
      </c>
      <c r="F1415" s="2" t="s">
        <v>2246</v>
      </c>
      <c r="G1415" s="2" t="s">
        <v>39</v>
      </c>
      <c r="H1415" s="2" t="s">
        <v>297</v>
      </c>
      <c r="I1415" s="2" t="s">
        <v>630</v>
      </c>
      <c r="J1415" s="2" t="s">
        <v>32</v>
      </c>
      <c r="K1415" s="2" t="s">
        <v>33</v>
      </c>
      <c r="L1415" s="10">
        <v>42320.0</v>
      </c>
      <c r="M1415" s="2" t="s">
        <v>34</v>
      </c>
      <c r="N1415" s="11">
        <v>0.0</v>
      </c>
      <c r="O1415" s="12">
        <v>4.0</v>
      </c>
      <c r="P1415" s="13">
        <v>0.26</v>
      </c>
      <c r="Q1415" s="13">
        <v>17.0</v>
      </c>
      <c r="R1415" s="13">
        <f t="shared" si="1"/>
        <v>17</v>
      </c>
      <c r="S1415" s="14">
        <f t="shared" si="2"/>
        <v>8.5</v>
      </c>
      <c r="T1415" s="14">
        <f t="shared" si="3"/>
        <v>0.2352941176</v>
      </c>
      <c r="U1415" s="15" t="str">
        <f>vlookup(F1415,'Sub categories'!$A:$C,3,False)</f>
        <v>Supplies</v>
      </c>
      <c r="V1415" s="16">
        <f t="shared" si="4"/>
        <v>11</v>
      </c>
      <c r="W1415" s="17">
        <f t="array" ref="W1415">INDEX(shipping_prices!$C$1:$F2642,MATCH(I1415,shipping_prices!$A$1:$A2642,0),MATCH(M1415,shipping_prices!$C$1:$F$1,0))</f>
        <v>8.84</v>
      </c>
      <c r="X1415" s="15" t="str">
        <f t="shared" si="5"/>
        <v>Grant ThorntonLong BeachNew York</v>
      </c>
      <c r="Y1415" s="15" t="str">
        <f t="shared" si="6"/>
        <v>Low</v>
      </c>
    </row>
    <row r="1416" hidden="1">
      <c r="A1416" s="1">
        <v>42309.0</v>
      </c>
      <c r="B1416" s="2" t="s">
        <v>2607</v>
      </c>
      <c r="C1416" s="2">
        <v>9.0</v>
      </c>
      <c r="D1416" s="2" t="s">
        <v>2608</v>
      </c>
      <c r="E1416" s="2" t="s">
        <v>37</v>
      </c>
      <c r="F1416" s="2" t="s">
        <v>1907</v>
      </c>
      <c r="G1416" s="2" t="s">
        <v>39</v>
      </c>
      <c r="H1416" s="2" t="s">
        <v>40</v>
      </c>
      <c r="I1416" s="2" t="s">
        <v>630</v>
      </c>
      <c r="J1416" s="2" t="s">
        <v>32</v>
      </c>
      <c r="K1416" s="2" t="s">
        <v>33</v>
      </c>
      <c r="L1416" s="10">
        <v>42320.0</v>
      </c>
      <c r="M1416" s="2" t="s">
        <v>34</v>
      </c>
      <c r="N1416" s="11">
        <v>0.2</v>
      </c>
      <c r="O1416" s="12">
        <v>50.0</v>
      </c>
      <c r="P1416" s="13">
        <v>0.34</v>
      </c>
      <c r="Q1416" s="13">
        <v>150.0</v>
      </c>
      <c r="R1416" s="13">
        <f t="shared" si="1"/>
        <v>187.5</v>
      </c>
      <c r="S1416" s="14">
        <f t="shared" si="2"/>
        <v>20.83333333</v>
      </c>
      <c r="T1416" s="14">
        <f t="shared" si="3"/>
        <v>0.3333333333</v>
      </c>
      <c r="U1416" s="15" t="str">
        <f>vlookup(F1416,'Sub categories'!$A:$C,3,False)</f>
        <v>Binders</v>
      </c>
      <c r="V1416" s="16">
        <f t="shared" si="4"/>
        <v>11</v>
      </c>
      <c r="W1416" s="17">
        <f t="array" ref="W1416">INDEX(shipping_prices!$C$1:$F2643,MATCH(I1416,shipping_prices!$A$1:$A2643,0),MATCH(M1416,shipping_prices!$C$1:$F$1,0))</f>
        <v>8.84</v>
      </c>
      <c r="X1416" s="15" t="str">
        <f t="shared" si="5"/>
        <v>Grant ThorntonLong BeachNew York</v>
      </c>
      <c r="Y1416" s="15" t="str">
        <f t="shared" si="6"/>
        <v>High</v>
      </c>
    </row>
    <row r="1417">
      <c r="A1417" s="1">
        <v>42309.0</v>
      </c>
      <c r="B1417" s="2" t="s">
        <v>2607</v>
      </c>
      <c r="C1417" s="2">
        <v>3.0</v>
      </c>
      <c r="D1417" s="2" t="s">
        <v>2608</v>
      </c>
      <c r="E1417" s="2" t="s">
        <v>37</v>
      </c>
      <c r="F1417" s="2" t="s">
        <v>2211</v>
      </c>
      <c r="G1417" s="2" t="s">
        <v>45</v>
      </c>
      <c r="H1417" s="2" t="s">
        <v>1035</v>
      </c>
      <c r="I1417" s="2" t="s">
        <v>630</v>
      </c>
      <c r="J1417" s="2" t="s">
        <v>32</v>
      </c>
      <c r="K1417" s="2" t="s">
        <v>33</v>
      </c>
      <c r="L1417" s="10">
        <v>42320.0</v>
      </c>
      <c r="M1417" s="2" t="s">
        <v>34</v>
      </c>
      <c r="N1417" s="11">
        <v>0.4</v>
      </c>
      <c r="O1417" s="12">
        <v>-347.0</v>
      </c>
      <c r="P1417" s="13">
        <v>-0.35</v>
      </c>
      <c r="Q1417" s="13">
        <v>992.0</v>
      </c>
      <c r="R1417" s="13">
        <f t="shared" si="1"/>
        <v>1653.333333</v>
      </c>
      <c r="S1417" s="14">
        <f t="shared" si="2"/>
        <v>551.1111111</v>
      </c>
      <c r="T1417" s="14">
        <f t="shared" si="3"/>
        <v>-0.3497983871</v>
      </c>
      <c r="U1417" s="15" t="str">
        <f>vlookup(F1417,'Sub categories'!$A:$C,3,False)</f>
        <v>Tables</v>
      </c>
      <c r="V1417" s="16">
        <f t="shared" si="4"/>
        <v>11</v>
      </c>
      <c r="W1417" s="17">
        <f t="array" ref="W1417">INDEX(shipping_prices!$C$1:$F2644,MATCH(I1417,shipping_prices!$A$1:$A2644,0),MATCH(M1417,shipping_prices!$C$1:$F$1,0))</f>
        <v>8.84</v>
      </c>
      <c r="X1417" s="15" t="str">
        <f t="shared" si="5"/>
        <v>Grant ThorntonLong BeachNew York</v>
      </c>
      <c r="Y1417" s="15" t="str">
        <f t="shared" si="6"/>
        <v>loss</v>
      </c>
    </row>
    <row r="1418" hidden="1">
      <c r="A1418" s="1">
        <v>42309.0</v>
      </c>
      <c r="B1418" s="2" t="s">
        <v>2609</v>
      </c>
      <c r="C1418" s="2">
        <v>3.0</v>
      </c>
      <c r="D1418" s="2" t="s">
        <v>2292</v>
      </c>
      <c r="E1418" s="2" t="s">
        <v>27</v>
      </c>
      <c r="F1418" s="2" t="s">
        <v>589</v>
      </c>
      <c r="G1418" s="2" t="s">
        <v>39</v>
      </c>
      <c r="H1418" s="2" t="s">
        <v>589</v>
      </c>
      <c r="I1418" s="2" t="s">
        <v>2232</v>
      </c>
      <c r="J1418" s="2" t="s">
        <v>64</v>
      </c>
      <c r="K1418" s="2" t="s">
        <v>43</v>
      </c>
      <c r="L1418" s="10">
        <v>42317.0</v>
      </c>
      <c r="M1418" s="2" t="s">
        <v>34</v>
      </c>
      <c r="N1418" s="11">
        <v>0.2</v>
      </c>
      <c r="O1418" s="12">
        <v>9.0</v>
      </c>
      <c r="P1418" s="13">
        <v>0.38</v>
      </c>
      <c r="Q1418" s="13">
        <v>23.0</v>
      </c>
      <c r="R1418" s="13">
        <f t="shared" si="1"/>
        <v>28.75</v>
      </c>
      <c r="S1418" s="14">
        <f t="shared" si="2"/>
        <v>9.583333333</v>
      </c>
      <c r="T1418" s="14">
        <f t="shared" si="3"/>
        <v>0.3913043478</v>
      </c>
      <c r="U1418" s="15" t="str">
        <f>vlookup(F1418,'Sub categories'!$A:$C,3,False)</f>
        <v>Envelopes</v>
      </c>
      <c r="V1418" s="16">
        <f t="shared" si="4"/>
        <v>8</v>
      </c>
      <c r="W1418" s="17">
        <f t="array" ref="W1418">INDEX(shipping_prices!$C$1:$F2645,MATCH(I1418,shipping_prices!$A$1:$A2645,0),MATCH(M1418,shipping_prices!$C$1:$F$1,0))</f>
        <v>10.53</v>
      </c>
      <c r="X1418" s="15" t="str">
        <f t="shared" si="5"/>
        <v>Sally MatthiasScottsdaleArizona</v>
      </c>
      <c r="Y1418" s="15" t="str">
        <f t="shared" si="6"/>
        <v>Low</v>
      </c>
    </row>
    <row r="1419" hidden="1">
      <c r="A1419" s="1">
        <v>42310.0</v>
      </c>
      <c r="B1419" s="2" t="s">
        <v>2610</v>
      </c>
      <c r="C1419" s="2">
        <v>4.0</v>
      </c>
      <c r="D1419" s="2" t="s">
        <v>2305</v>
      </c>
      <c r="E1419" s="2" t="s">
        <v>27</v>
      </c>
      <c r="F1419" s="2" t="s">
        <v>1574</v>
      </c>
      <c r="G1419" s="2" t="s">
        <v>39</v>
      </c>
      <c r="H1419" s="2" t="s">
        <v>51</v>
      </c>
      <c r="I1419" s="2" t="s">
        <v>1117</v>
      </c>
      <c r="J1419" s="2" t="s">
        <v>89</v>
      </c>
      <c r="K1419" s="2" t="s">
        <v>54</v>
      </c>
      <c r="L1419" s="10">
        <v>42311.0</v>
      </c>
      <c r="M1419" s="2" t="s">
        <v>34</v>
      </c>
      <c r="N1419" s="11">
        <v>0.0</v>
      </c>
      <c r="O1419" s="12">
        <v>49.0</v>
      </c>
      <c r="P1419" s="13">
        <v>0.46</v>
      </c>
      <c r="Q1419" s="13">
        <v>106.0</v>
      </c>
      <c r="R1419" s="13">
        <f t="shared" si="1"/>
        <v>106</v>
      </c>
      <c r="S1419" s="14">
        <f t="shared" si="2"/>
        <v>26.5</v>
      </c>
      <c r="T1419" s="14">
        <f t="shared" si="3"/>
        <v>0.4622641509</v>
      </c>
      <c r="U1419" s="15" t="str">
        <f>vlookup(F1419,'Sub categories'!$A:$C,3,False)</f>
        <v>Paper</v>
      </c>
      <c r="V1419" s="16">
        <f t="shared" si="4"/>
        <v>1</v>
      </c>
      <c r="W1419" s="17">
        <f t="array" ref="W1419">INDEX(shipping_prices!$C$1:$F2646,MATCH(I1419,shipping_prices!$A$1:$A2646,0),MATCH(M1419,shipping_prices!$C$1:$F$1,0))</f>
        <v>7.17</v>
      </c>
      <c r="X1419" s="15" t="str">
        <f t="shared" si="5"/>
        <v>Patrick O'BrillVirginia BeachVirginia</v>
      </c>
      <c r="Y1419" s="15" t="str">
        <f t="shared" si="6"/>
        <v>High</v>
      </c>
    </row>
    <row r="1420" hidden="1">
      <c r="A1420" s="1">
        <v>42310.0</v>
      </c>
      <c r="B1420" s="2" t="s">
        <v>2611</v>
      </c>
      <c r="C1420" s="2">
        <v>5.0</v>
      </c>
      <c r="D1420" s="2" t="s">
        <v>230</v>
      </c>
      <c r="E1420" s="2" t="s">
        <v>27</v>
      </c>
      <c r="F1420" s="2" t="s">
        <v>2612</v>
      </c>
      <c r="G1420" s="2" t="s">
        <v>29</v>
      </c>
      <c r="H1420" s="2" t="s">
        <v>79</v>
      </c>
      <c r="I1420" s="2" t="s">
        <v>2613</v>
      </c>
      <c r="J1420" s="2" t="s">
        <v>159</v>
      </c>
      <c r="K1420" s="2" t="s">
        <v>43</v>
      </c>
      <c r="L1420" s="10">
        <v>42315.0</v>
      </c>
      <c r="M1420" s="2" t="s">
        <v>34</v>
      </c>
      <c r="N1420" s="11">
        <v>0.2</v>
      </c>
      <c r="O1420" s="12">
        <v>4.0</v>
      </c>
      <c r="P1420" s="13">
        <v>0.1</v>
      </c>
      <c r="Q1420" s="13">
        <v>44.0</v>
      </c>
      <c r="R1420" s="13">
        <f t="shared" si="1"/>
        <v>55</v>
      </c>
      <c r="S1420" s="14">
        <f t="shared" si="2"/>
        <v>11</v>
      </c>
      <c r="T1420" s="14">
        <f t="shared" si="3"/>
        <v>0.09090909091</v>
      </c>
      <c r="U1420" s="15" t="str">
        <f>vlookup(F1420,'Sub categories'!$A:$C,3,False)</f>
        <v>Phones</v>
      </c>
      <c r="V1420" s="16">
        <f t="shared" si="4"/>
        <v>5</v>
      </c>
      <c r="W1420" s="17">
        <f t="array" ref="W1420">INDEX(shipping_prices!$C$1:$F2647,MATCH(I1420,shipping_prices!$A$1:$A2647,0),MATCH(M1420,shipping_prices!$C$1:$F$1,0))</f>
        <v>6.52</v>
      </c>
      <c r="X1420" s="15" t="str">
        <f t="shared" si="5"/>
        <v>Arianne IrvingKentWashington</v>
      </c>
      <c r="Y1420" s="15" t="str">
        <f t="shared" si="6"/>
        <v>Low</v>
      </c>
    </row>
    <row r="1421" hidden="1">
      <c r="A1421" s="1">
        <v>42310.0</v>
      </c>
      <c r="B1421" s="2" t="s">
        <v>2611</v>
      </c>
      <c r="C1421" s="2">
        <v>3.0</v>
      </c>
      <c r="D1421" s="2" t="s">
        <v>230</v>
      </c>
      <c r="E1421" s="2" t="s">
        <v>27</v>
      </c>
      <c r="F1421" s="2" t="s">
        <v>2614</v>
      </c>
      <c r="G1421" s="2" t="s">
        <v>39</v>
      </c>
      <c r="H1421" s="2" t="s">
        <v>70</v>
      </c>
      <c r="I1421" s="2" t="s">
        <v>2613</v>
      </c>
      <c r="J1421" s="2" t="s">
        <v>159</v>
      </c>
      <c r="K1421" s="2" t="s">
        <v>43</v>
      </c>
      <c r="L1421" s="10">
        <v>42315.0</v>
      </c>
      <c r="M1421" s="2" t="s">
        <v>34</v>
      </c>
      <c r="N1421" s="11">
        <v>0.0</v>
      </c>
      <c r="O1421" s="12">
        <v>77.0</v>
      </c>
      <c r="P1421" s="13">
        <v>0.49</v>
      </c>
      <c r="Q1421" s="13">
        <v>158.0</v>
      </c>
      <c r="R1421" s="13">
        <f t="shared" si="1"/>
        <v>158</v>
      </c>
      <c r="S1421" s="14">
        <f t="shared" si="2"/>
        <v>52.66666667</v>
      </c>
      <c r="T1421" s="14">
        <f t="shared" si="3"/>
        <v>0.4873417722</v>
      </c>
      <c r="U1421" s="15" t="str">
        <f>vlookup(F1421,'Sub categories'!$A:$C,3,False)</f>
        <v>Envelopes</v>
      </c>
      <c r="V1421" s="16">
        <f t="shared" si="4"/>
        <v>5</v>
      </c>
      <c r="W1421" s="17">
        <f t="array" ref="W1421">INDEX(shipping_prices!$C$1:$F2648,MATCH(I1421,shipping_prices!$A$1:$A2648,0),MATCH(M1421,shipping_prices!$C$1:$F$1,0))</f>
        <v>6.52</v>
      </c>
      <c r="X1421" s="15" t="str">
        <f t="shared" si="5"/>
        <v>Arianne IrvingKentWashington</v>
      </c>
      <c r="Y1421" s="15" t="str">
        <f t="shared" si="6"/>
        <v>High</v>
      </c>
    </row>
    <row r="1422" hidden="1">
      <c r="A1422" s="1">
        <v>42310.0</v>
      </c>
      <c r="B1422" s="2" t="s">
        <v>2615</v>
      </c>
      <c r="C1422" s="2">
        <v>3.0</v>
      </c>
      <c r="D1422" s="2" t="s">
        <v>1049</v>
      </c>
      <c r="E1422" s="2" t="s">
        <v>27</v>
      </c>
      <c r="F1422" s="2" t="s">
        <v>1258</v>
      </c>
      <c r="G1422" s="2" t="s">
        <v>39</v>
      </c>
      <c r="H1422" s="2" t="s">
        <v>146</v>
      </c>
      <c r="I1422" s="2" t="s">
        <v>41</v>
      </c>
      <c r="J1422" s="2" t="s">
        <v>42</v>
      </c>
      <c r="K1422" s="2" t="s">
        <v>43</v>
      </c>
      <c r="L1422" s="10">
        <v>42316.0</v>
      </c>
      <c r="M1422" s="2" t="s">
        <v>142</v>
      </c>
      <c r="N1422" s="11">
        <v>0.0</v>
      </c>
      <c r="O1422" s="12">
        <v>12.0</v>
      </c>
      <c r="P1422" s="13">
        <v>0.27</v>
      </c>
      <c r="Q1422" s="13">
        <v>44.0</v>
      </c>
      <c r="R1422" s="13">
        <f t="shared" si="1"/>
        <v>44</v>
      </c>
      <c r="S1422" s="14">
        <f t="shared" si="2"/>
        <v>14.66666667</v>
      </c>
      <c r="T1422" s="14">
        <f t="shared" si="3"/>
        <v>0.2727272727</v>
      </c>
      <c r="U1422" s="15" t="str">
        <f>vlookup(F1422,'Sub categories'!$A:$C,3,False)</f>
        <v>Appliances</v>
      </c>
      <c r="V1422" s="16">
        <f t="shared" si="4"/>
        <v>6</v>
      </c>
      <c r="W1422" s="17">
        <f t="array" ref="W1422">INDEX(shipping_prices!$C$1:$F2649,MATCH(I1422,shipping_prices!$A$1:$A2649,0),MATCH(M1422,shipping_prices!$C$1:$F$1,0))</f>
        <v>16.04</v>
      </c>
      <c r="X1422" s="15" t="str">
        <f t="shared" si="5"/>
        <v>Sheri GordonSan FranciscoCalifornia</v>
      </c>
      <c r="Y1422" s="15" t="str">
        <f t="shared" si="6"/>
        <v>Low</v>
      </c>
    </row>
    <row r="1423" hidden="1">
      <c r="A1423" s="1">
        <v>42310.0</v>
      </c>
      <c r="B1423" s="2" t="s">
        <v>2615</v>
      </c>
      <c r="C1423" s="2">
        <v>7.0</v>
      </c>
      <c r="D1423" s="2" t="s">
        <v>1049</v>
      </c>
      <c r="E1423" s="2" t="s">
        <v>27</v>
      </c>
      <c r="F1423" s="2" t="s">
        <v>2616</v>
      </c>
      <c r="G1423" s="2" t="s">
        <v>29</v>
      </c>
      <c r="H1423" s="2" t="s">
        <v>79</v>
      </c>
      <c r="I1423" s="2" t="s">
        <v>41</v>
      </c>
      <c r="J1423" s="2" t="s">
        <v>42</v>
      </c>
      <c r="K1423" s="2" t="s">
        <v>43</v>
      </c>
      <c r="L1423" s="10">
        <v>42316.0</v>
      </c>
      <c r="M1423" s="2" t="s">
        <v>142</v>
      </c>
      <c r="N1423" s="11">
        <v>0.0</v>
      </c>
      <c r="O1423" s="12">
        <v>35.0</v>
      </c>
      <c r="P1423" s="13">
        <v>0.25</v>
      </c>
      <c r="Q1423" s="13">
        <v>140.0</v>
      </c>
      <c r="R1423" s="13">
        <f t="shared" si="1"/>
        <v>140</v>
      </c>
      <c r="S1423" s="14">
        <f t="shared" si="2"/>
        <v>20</v>
      </c>
      <c r="T1423" s="14">
        <f t="shared" si="3"/>
        <v>0.25</v>
      </c>
      <c r="U1423" s="15" t="str">
        <f>vlookup(F1423,'Sub categories'!$A:$C,3,False)</f>
        <v>Accessories</v>
      </c>
      <c r="V1423" s="16">
        <f t="shared" si="4"/>
        <v>6</v>
      </c>
      <c r="W1423" s="17">
        <f t="array" ref="W1423">INDEX(shipping_prices!$C$1:$F2650,MATCH(I1423,shipping_prices!$A$1:$A2650,0),MATCH(M1423,shipping_prices!$C$1:$F$1,0))</f>
        <v>16.04</v>
      </c>
      <c r="X1423" s="15" t="str">
        <f t="shared" si="5"/>
        <v>Sheri GordonSan FranciscoCalifornia</v>
      </c>
      <c r="Y1423" s="15" t="str">
        <f t="shared" si="6"/>
        <v>Low</v>
      </c>
    </row>
    <row r="1424">
      <c r="A1424" s="1">
        <v>42310.0</v>
      </c>
      <c r="B1424" s="2" t="s">
        <v>2617</v>
      </c>
      <c r="C1424" s="2">
        <v>2.0</v>
      </c>
      <c r="D1424" s="2" t="s">
        <v>2618</v>
      </c>
      <c r="E1424" s="2" t="s">
        <v>27</v>
      </c>
      <c r="F1424" s="2" t="s">
        <v>312</v>
      </c>
      <c r="G1424" s="2" t="s">
        <v>45</v>
      </c>
      <c r="H1424" s="2" t="s">
        <v>79</v>
      </c>
      <c r="I1424" s="2" t="s">
        <v>1330</v>
      </c>
      <c r="J1424" s="2" t="s">
        <v>64</v>
      </c>
      <c r="K1424" s="2" t="s">
        <v>43</v>
      </c>
      <c r="L1424" s="10">
        <v>42320.0</v>
      </c>
      <c r="M1424" s="2" t="s">
        <v>34</v>
      </c>
      <c r="N1424" s="11">
        <v>0.2</v>
      </c>
      <c r="O1424" s="12">
        <v>1.0</v>
      </c>
      <c r="P1424" s="13">
        <v>0.23</v>
      </c>
      <c r="Q1424" s="13">
        <v>4.0</v>
      </c>
      <c r="R1424" s="13">
        <f t="shared" si="1"/>
        <v>5</v>
      </c>
      <c r="S1424" s="14">
        <f t="shared" si="2"/>
        <v>2.5</v>
      </c>
      <c r="T1424" s="14">
        <f t="shared" si="3"/>
        <v>0.25</v>
      </c>
      <c r="U1424" s="15" t="str">
        <f>vlookup(F1424,'Sub categories'!$A:$C,3,False)</f>
        <v>Furnishings</v>
      </c>
      <c r="V1424" s="16">
        <f t="shared" si="4"/>
        <v>10</v>
      </c>
      <c r="W1424" s="17">
        <f t="array" ref="W1424">INDEX(shipping_prices!$C$1:$F2651,MATCH(I1424,shipping_prices!$A$1:$A2651,0),MATCH(M1424,shipping_prices!$C$1:$F$1,0))</f>
        <v>5.53</v>
      </c>
      <c r="X1424" s="15" t="str">
        <f t="shared" si="5"/>
        <v>Liz PelletierTucsonArizona</v>
      </c>
      <c r="Y1424" s="15" t="str">
        <f t="shared" si="6"/>
        <v>Low</v>
      </c>
    </row>
    <row r="1425" hidden="1">
      <c r="A1425" s="1">
        <v>42310.0</v>
      </c>
      <c r="B1425" s="2" t="s">
        <v>2619</v>
      </c>
      <c r="C1425" s="2">
        <v>2.0</v>
      </c>
      <c r="D1425" s="2" t="s">
        <v>2620</v>
      </c>
      <c r="E1425" s="2" t="s">
        <v>27</v>
      </c>
      <c r="F1425" s="2" t="s">
        <v>1064</v>
      </c>
      <c r="G1425" s="2" t="s">
        <v>39</v>
      </c>
      <c r="H1425" s="2" t="s">
        <v>198</v>
      </c>
      <c r="I1425" s="2" t="s">
        <v>163</v>
      </c>
      <c r="J1425" s="2" t="s">
        <v>164</v>
      </c>
      <c r="K1425" s="2" t="s">
        <v>33</v>
      </c>
      <c r="L1425" s="10">
        <v>42311.0</v>
      </c>
      <c r="M1425" s="2" t="s">
        <v>34</v>
      </c>
      <c r="N1425" s="11">
        <v>0.2</v>
      </c>
      <c r="O1425" s="12">
        <v>4.0</v>
      </c>
      <c r="P1425" s="13">
        <v>0.31</v>
      </c>
      <c r="Q1425" s="13">
        <v>12.0</v>
      </c>
      <c r="R1425" s="13">
        <f t="shared" si="1"/>
        <v>15</v>
      </c>
      <c r="S1425" s="14">
        <f t="shared" si="2"/>
        <v>7.5</v>
      </c>
      <c r="T1425" s="14">
        <f t="shared" si="3"/>
        <v>0.3333333333</v>
      </c>
      <c r="U1425" s="15" t="str">
        <f>vlookup(F1425,'Sub categories'!$A:$C,3,False)</f>
        <v>Paper</v>
      </c>
      <c r="V1425" s="16">
        <f t="shared" si="4"/>
        <v>1</v>
      </c>
      <c r="W1425" s="17">
        <f t="array" ref="W1425">INDEX(shipping_prices!$C$1:$F2652,MATCH(I1425,shipping_prices!$A$1:$A2652,0),MATCH(M1425,shipping_prices!$C$1:$F$1,0))</f>
        <v>7.98</v>
      </c>
      <c r="X1425" s="15" t="str">
        <f t="shared" si="5"/>
        <v>Randy BradleyPhiladelphiaPennsylvania</v>
      </c>
      <c r="Y1425" s="15" t="str">
        <f t="shared" si="6"/>
        <v>Low</v>
      </c>
    </row>
    <row r="1426">
      <c r="A1426" s="1">
        <v>42310.0</v>
      </c>
      <c r="B1426" s="2" t="s">
        <v>2619</v>
      </c>
      <c r="C1426" s="2">
        <v>5.0</v>
      </c>
      <c r="D1426" s="2" t="s">
        <v>2620</v>
      </c>
      <c r="E1426" s="2" t="s">
        <v>27</v>
      </c>
      <c r="F1426" s="2" t="s">
        <v>1250</v>
      </c>
      <c r="G1426" s="2" t="s">
        <v>45</v>
      </c>
      <c r="H1426" s="2" t="s">
        <v>46</v>
      </c>
      <c r="I1426" s="2" t="s">
        <v>163</v>
      </c>
      <c r="J1426" s="2" t="s">
        <v>164</v>
      </c>
      <c r="K1426" s="2" t="s">
        <v>33</v>
      </c>
      <c r="L1426" s="10">
        <v>42311.0</v>
      </c>
      <c r="M1426" s="2" t="s">
        <v>34</v>
      </c>
      <c r="N1426" s="11">
        <v>0.3</v>
      </c>
      <c r="O1426" s="12">
        <v>-94.0</v>
      </c>
      <c r="P1426" s="13">
        <v>-0.14</v>
      </c>
      <c r="Q1426" s="13">
        <v>658.0</v>
      </c>
      <c r="R1426" s="13">
        <f t="shared" si="1"/>
        <v>940</v>
      </c>
      <c r="S1426" s="14">
        <f t="shared" si="2"/>
        <v>188</v>
      </c>
      <c r="T1426" s="14">
        <f t="shared" si="3"/>
        <v>-0.1428571429</v>
      </c>
      <c r="U1426" s="15" t="str">
        <f>vlookup(F1426,'Sub categories'!$A:$C,3,False)</f>
        <v>Chairs</v>
      </c>
      <c r="V1426" s="16">
        <f t="shared" si="4"/>
        <v>1</v>
      </c>
      <c r="W1426" s="17">
        <f t="array" ref="W1426">INDEX(shipping_prices!$C$1:$F2653,MATCH(I1426,shipping_prices!$A$1:$A2653,0),MATCH(M1426,shipping_prices!$C$1:$F$1,0))</f>
        <v>7.98</v>
      </c>
      <c r="X1426" s="15" t="str">
        <f t="shared" si="5"/>
        <v>Randy BradleyPhiladelphiaPennsylvania</v>
      </c>
      <c r="Y1426" s="15" t="str">
        <f t="shared" si="6"/>
        <v>loss</v>
      </c>
    </row>
    <row r="1427" hidden="1">
      <c r="A1427" s="1">
        <v>42310.0</v>
      </c>
      <c r="B1427" s="2" t="s">
        <v>2621</v>
      </c>
      <c r="C1427" s="2">
        <v>3.0</v>
      </c>
      <c r="D1427" s="2" t="s">
        <v>2274</v>
      </c>
      <c r="E1427" s="2" t="s">
        <v>49</v>
      </c>
      <c r="F1427" s="2" t="s">
        <v>2622</v>
      </c>
      <c r="G1427" s="2" t="s">
        <v>39</v>
      </c>
      <c r="H1427" s="2" t="s">
        <v>79</v>
      </c>
      <c r="I1427" s="2" t="s">
        <v>41</v>
      </c>
      <c r="J1427" s="2" t="s">
        <v>42</v>
      </c>
      <c r="K1427" s="2" t="s">
        <v>43</v>
      </c>
      <c r="L1427" s="10">
        <v>42310.0</v>
      </c>
      <c r="M1427" s="2" t="s">
        <v>469</v>
      </c>
      <c r="N1427" s="11">
        <v>0.0</v>
      </c>
      <c r="O1427" s="12">
        <v>0.0</v>
      </c>
      <c r="P1427" s="13">
        <v>0.02</v>
      </c>
      <c r="Q1427" s="13">
        <v>6.0</v>
      </c>
      <c r="R1427" s="13">
        <f t="shared" si="1"/>
        <v>6</v>
      </c>
      <c r="S1427" s="14">
        <f t="shared" si="2"/>
        <v>2</v>
      </c>
      <c r="T1427" s="14">
        <f t="shared" si="3"/>
        <v>0</v>
      </c>
      <c r="U1427" s="15" t="str">
        <f>vlookup(F1427,'Sub categories'!$A:$C,3,False)</f>
        <v>Fasteners</v>
      </c>
      <c r="V1427" s="16">
        <f t="shared" si="4"/>
        <v>0</v>
      </c>
      <c r="W1427" s="17">
        <f t="array" ref="W1427">INDEX(shipping_prices!$C$1:$F2654,MATCH(I1427,shipping_prices!$A$1:$A2654,0),MATCH(M1427,shipping_prices!$C$1:$F$1,0))</f>
        <v>54.15</v>
      </c>
      <c r="X1427" s="15" t="str">
        <f t="shared" si="5"/>
        <v>Jim KrizSan FranciscoCalifornia</v>
      </c>
      <c r="Y1427" s="15" t="str">
        <f t="shared" si="6"/>
        <v>loss</v>
      </c>
    </row>
    <row r="1428" hidden="1">
      <c r="A1428" s="1">
        <v>42310.0</v>
      </c>
      <c r="B1428" s="2" t="s">
        <v>2623</v>
      </c>
      <c r="C1428" s="2">
        <v>2.0</v>
      </c>
      <c r="D1428" s="2" t="s">
        <v>2624</v>
      </c>
      <c r="E1428" s="2" t="s">
        <v>37</v>
      </c>
      <c r="F1428" s="2" t="s">
        <v>2625</v>
      </c>
      <c r="G1428" s="2" t="s">
        <v>39</v>
      </c>
      <c r="H1428" s="2" t="s">
        <v>955</v>
      </c>
      <c r="I1428" s="2" t="s">
        <v>2550</v>
      </c>
      <c r="J1428" s="2" t="s">
        <v>42</v>
      </c>
      <c r="K1428" s="2" t="s">
        <v>43</v>
      </c>
      <c r="L1428" s="10">
        <v>42314.0</v>
      </c>
      <c r="M1428" s="2" t="s">
        <v>34</v>
      </c>
      <c r="N1428" s="11">
        <v>0.0</v>
      </c>
      <c r="O1428" s="12">
        <v>2.0</v>
      </c>
      <c r="P1428" s="13">
        <v>0.46</v>
      </c>
      <c r="Q1428" s="13">
        <v>5.0</v>
      </c>
      <c r="R1428" s="13">
        <f t="shared" si="1"/>
        <v>5</v>
      </c>
      <c r="S1428" s="14">
        <f t="shared" si="2"/>
        <v>2.5</v>
      </c>
      <c r="T1428" s="14">
        <f t="shared" si="3"/>
        <v>0.4</v>
      </c>
      <c r="U1428" s="15" t="str">
        <f>vlookup(F1428,'Sub categories'!$A:$C,3,False)</f>
        <v>Labels</v>
      </c>
      <c r="V1428" s="16">
        <f t="shared" si="4"/>
        <v>4</v>
      </c>
      <c r="W1428" s="17">
        <f t="array" ref="W1428">INDEX(shipping_prices!$C$1:$F2655,MATCH(I1428,shipping_prices!$A$1:$A2655,0),MATCH(M1428,shipping_prices!$C$1:$F$1,0))</f>
        <v>9.93</v>
      </c>
      <c r="X1428" s="15" t="str">
        <f t="shared" si="5"/>
        <v>Adam HartHuntington BeachCalifornia</v>
      </c>
      <c r="Y1428" s="15" t="str">
        <f t="shared" si="6"/>
        <v>Low</v>
      </c>
    </row>
    <row r="1429" hidden="1">
      <c r="A1429" s="1">
        <v>42310.0</v>
      </c>
      <c r="B1429" s="2" t="s">
        <v>2626</v>
      </c>
      <c r="C1429" s="2">
        <v>5.0</v>
      </c>
      <c r="D1429" s="2" t="s">
        <v>2555</v>
      </c>
      <c r="E1429" s="2" t="s">
        <v>27</v>
      </c>
      <c r="F1429" s="2" t="s">
        <v>661</v>
      </c>
      <c r="G1429" s="2" t="s">
        <v>39</v>
      </c>
      <c r="H1429" s="2" t="s">
        <v>100</v>
      </c>
      <c r="I1429" s="2" t="s">
        <v>2112</v>
      </c>
      <c r="J1429" s="2" t="s">
        <v>218</v>
      </c>
      <c r="K1429" s="2" t="s">
        <v>54</v>
      </c>
      <c r="L1429" s="10">
        <v>42322.0</v>
      </c>
      <c r="M1429" s="2" t="s">
        <v>142</v>
      </c>
      <c r="N1429" s="11">
        <v>0.0</v>
      </c>
      <c r="O1429" s="12">
        <v>45.0</v>
      </c>
      <c r="P1429" s="13">
        <v>0.26</v>
      </c>
      <c r="Q1429" s="13">
        <v>175.0</v>
      </c>
      <c r="R1429" s="13">
        <f t="shared" si="1"/>
        <v>175</v>
      </c>
      <c r="S1429" s="14">
        <f t="shared" si="2"/>
        <v>35</v>
      </c>
      <c r="T1429" s="14">
        <f t="shared" si="3"/>
        <v>0.2571428571</v>
      </c>
      <c r="U1429" s="15" t="str">
        <f>vlookup(F1429,'Sub categories'!$A:$C,3,False)</f>
        <v>Art</v>
      </c>
      <c r="V1429" s="16">
        <f t="shared" si="4"/>
        <v>12</v>
      </c>
      <c r="W1429" s="17">
        <f t="array" ref="W1429">INDEX(shipping_prices!$C$1:$F2656,MATCH(I1429,shipping_prices!$A$1:$A2656,0),MATCH(M1429,shipping_prices!$C$1:$F$1,0))</f>
        <v>22.35</v>
      </c>
      <c r="X1429" s="15" t="str">
        <f t="shared" si="5"/>
        <v>Justin MacKendrickLouisvilleKentucky</v>
      </c>
      <c r="Y1429" s="15" t="str">
        <f t="shared" si="6"/>
        <v>High</v>
      </c>
    </row>
    <row r="1430" hidden="1">
      <c r="A1430" s="1">
        <v>42311.0</v>
      </c>
      <c r="B1430" s="2" t="s">
        <v>2626</v>
      </c>
      <c r="C1430" s="2">
        <v>5.0</v>
      </c>
      <c r="D1430" s="2" t="s">
        <v>2555</v>
      </c>
      <c r="E1430" s="2" t="s">
        <v>27</v>
      </c>
      <c r="F1430" s="2" t="s">
        <v>537</v>
      </c>
      <c r="G1430" s="2" t="s">
        <v>39</v>
      </c>
      <c r="H1430" s="2" t="s">
        <v>79</v>
      </c>
      <c r="I1430" s="2" t="s">
        <v>2112</v>
      </c>
      <c r="J1430" s="2" t="s">
        <v>218</v>
      </c>
      <c r="K1430" s="2" t="s">
        <v>54</v>
      </c>
      <c r="L1430" s="10">
        <v>42322.0</v>
      </c>
      <c r="M1430" s="2" t="s">
        <v>142</v>
      </c>
      <c r="N1430" s="11">
        <v>0.0</v>
      </c>
      <c r="O1430" s="12">
        <v>215.0</v>
      </c>
      <c r="P1430" s="13">
        <v>0.26</v>
      </c>
      <c r="Q1430" s="13">
        <v>826.0</v>
      </c>
      <c r="R1430" s="13">
        <f t="shared" si="1"/>
        <v>826</v>
      </c>
      <c r="S1430" s="14">
        <f t="shared" si="2"/>
        <v>165.2</v>
      </c>
      <c r="T1430" s="14">
        <f t="shared" si="3"/>
        <v>0.2602905569</v>
      </c>
      <c r="U1430" s="15" t="str">
        <f>vlookup(F1430,'Sub categories'!$A:$C,3,False)</f>
        <v>Storage</v>
      </c>
      <c r="V1430" s="16">
        <f t="shared" si="4"/>
        <v>11</v>
      </c>
      <c r="W1430" s="17">
        <f t="array" ref="W1430">INDEX(shipping_prices!$C$1:$F2657,MATCH(I1430,shipping_prices!$A$1:$A2657,0),MATCH(M1430,shipping_prices!$C$1:$F$1,0))</f>
        <v>22.35</v>
      </c>
      <c r="X1430" s="15" t="str">
        <f t="shared" si="5"/>
        <v>Justin MacKendrickLouisvilleKentucky</v>
      </c>
      <c r="Y1430" s="15" t="str">
        <f t="shared" si="6"/>
        <v>High</v>
      </c>
    </row>
    <row r="1431">
      <c r="A1431" s="1">
        <v>42311.0</v>
      </c>
      <c r="B1431" s="2" t="s">
        <v>2627</v>
      </c>
      <c r="C1431" s="2">
        <v>3.0</v>
      </c>
      <c r="D1431" s="2" t="s">
        <v>1795</v>
      </c>
      <c r="E1431" s="2" t="s">
        <v>27</v>
      </c>
      <c r="F1431" s="2" t="s">
        <v>184</v>
      </c>
      <c r="G1431" s="2" t="s">
        <v>45</v>
      </c>
      <c r="H1431" s="2" t="s">
        <v>130</v>
      </c>
      <c r="I1431" s="2" t="s">
        <v>2019</v>
      </c>
      <c r="J1431" s="2" t="s">
        <v>321</v>
      </c>
      <c r="K1431" s="2" t="s">
        <v>33</v>
      </c>
      <c r="L1431" s="10">
        <v>42316.0</v>
      </c>
      <c r="M1431" s="2" t="s">
        <v>34</v>
      </c>
      <c r="N1431" s="11">
        <v>0.2</v>
      </c>
      <c r="O1431" s="12">
        <v>-21.0</v>
      </c>
      <c r="P1431" s="13">
        <v>-0.11</v>
      </c>
      <c r="Q1431" s="13">
        <v>191.0</v>
      </c>
      <c r="R1431" s="13">
        <f t="shared" si="1"/>
        <v>238.75</v>
      </c>
      <c r="S1431" s="14">
        <f t="shared" si="2"/>
        <v>79.58333333</v>
      </c>
      <c r="T1431" s="14">
        <f t="shared" si="3"/>
        <v>-0.109947644</v>
      </c>
      <c r="U1431" s="15" t="str">
        <f>vlookup(F1431,'Sub categories'!$A:$C,3,False)</f>
        <v>Furnishings</v>
      </c>
      <c r="V1431" s="16">
        <f t="shared" si="4"/>
        <v>5</v>
      </c>
      <c r="W1431" s="17">
        <f t="array" ref="W1431">INDEX(shipping_prices!$C$1:$F2658,MATCH(I1431,shipping_prices!$A$1:$A2658,0),MATCH(M1431,shipping_prices!$C$1:$F$1,0))</f>
        <v>9.73</v>
      </c>
      <c r="X1431" s="15" t="str">
        <f t="shared" si="5"/>
        <v>Mark HamiltonHamiltonOhio</v>
      </c>
      <c r="Y1431" s="15" t="str">
        <f t="shared" si="6"/>
        <v>loss</v>
      </c>
    </row>
    <row r="1432" hidden="1">
      <c r="A1432" s="1">
        <v>42311.0</v>
      </c>
      <c r="B1432" s="2" t="s">
        <v>2628</v>
      </c>
      <c r="C1432" s="2">
        <v>7.0</v>
      </c>
      <c r="D1432" s="2" t="s">
        <v>1239</v>
      </c>
      <c r="E1432" s="2" t="s">
        <v>37</v>
      </c>
      <c r="F1432" s="2" t="s">
        <v>2629</v>
      </c>
      <c r="G1432" s="2" t="s">
        <v>39</v>
      </c>
      <c r="H1432" s="2" t="s">
        <v>456</v>
      </c>
      <c r="I1432" s="2" t="s">
        <v>1464</v>
      </c>
      <c r="J1432" s="2" t="s">
        <v>239</v>
      </c>
      <c r="K1432" s="2" t="s">
        <v>43</v>
      </c>
      <c r="L1432" s="10">
        <v>42319.0</v>
      </c>
      <c r="M1432" s="2" t="s">
        <v>90</v>
      </c>
      <c r="N1432" s="11">
        <v>0.0</v>
      </c>
      <c r="O1432" s="12">
        <v>5.0</v>
      </c>
      <c r="P1432" s="13">
        <v>0.26</v>
      </c>
      <c r="Q1432" s="13">
        <v>18.0</v>
      </c>
      <c r="R1432" s="13">
        <f t="shared" si="1"/>
        <v>18</v>
      </c>
      <c r="S1432" s="14">
        <f t="shared" si="2"/>
        <v>2.571428571</v>
      </c>
      <c r="T1432" s="14">
        <f t="shared" si="3"/>
        <v>0.2777777778</v>
      </c>
      <c r="U1432" s="15" t="str">
        <f>vlookup(F1432,'Sub categories'!$A:$C,3,False)</f>
        <v>Art</v>
      </c>
      <c r="V1432" s="16">
        <f t="shared" si="4"/>
        <v>8</v>
      </c>
      <c r="W1432" s="17">
        <f t="array" ref="W1432">INDEX(shipping_prices!$C$1:$F2659,MATCH(I1432,shipping_prices!$A$1:$A2659,0),MATCH(M1432,shipping_prices!$C$1:$F$1,0))</f>
        <v>6.54</v>
      </c>
      <c r="X1432" s="15" t="str">
        <f t="shared" si="5"/>
        <v>Thomas SeioNorth Las VegasNevada</v>
      </c>
      <c r="Y1432" s="15" t="str">
        <f t="shared" si="6"/>
        <v>Low</v>
      </c>
    </row>
    <row r="1433">
      <c r="A1433" s="1">
        <v>42311.0</v>
      </c>
      <c r="B1433" s="2" t="s">
        <v>2628</v>
      </c>
      <c r="C1433" s="2">
        <v>2.0</v>
      </c>
      <c r="D1433" s="2" t="s">
        <v>1239</v>
      </c>
      <c r="E1433" s="2" t="s">
        <v>37</v>
      </c>
      <c r="F1433" s="2" t="s">
        <v>2630</v>
      </c>
      <c r="G1433" s="2" t="s">
        <v>45</v>
      </c>
      <c r="H1433" s="2" t="s">
        <v>380</v>
      </c>
      <c r="I1433" s="2" t="s">
        <v>1464</v>
      </c>
      <c r="J1433" s="2" t="s">
        <v>239</v>
      </c>
      <c r="K1433" s="2" t="s">
        <v>43</v>
      </c>
      <c r="L1433" s="10">
        <v>42319.0</v>
      </c>
      <c r="M1433" s="2" t="s">
        <v>90</v>
      </c>
      <c r="N1433" s="11">
        <v>0.0</v>
      </c>
      <c r="O1433" s="12">
        <v>14.0</v>
      </c>
      <c r="P1433" s="13">
        <v>0.38</v>
      </c>
      <c r="Q1433" s="13">
        <v>37.0</v>
      </c>
      <c r="R1433" s="13">
        <f t="shared" si="1"/>
        <v>37</v>
      </c>
      <c r="S1433" s="14">
        <f t="shared" si="2"/>
        <v>18.5</v>
      </c>
      <c r="T1433" s="14">
        <f t="shared" si="3"/>
        <v>0.3783783784</v>
      </c>
      <c r="U1433" s="15" t="str">
        <f>vlookup(F1433,'Sub categories'!$A:$C,3,False)</f>
        <v>Furnishings</v>
      </c>
      <c r="V1433" s="16">
        <f t="shared" si="4"/>
        <v>8</v>
      </c>
      <c r="W1433" s="17">
        <f t="array" ref="W1433">INDEX(shipping_prices!$C$1:$F2660,MATCH(I1433,shipping_prices!$A$1:$A2660,0),MATCH(M1433,shipping_prices!$C$1:$F$1,0))</f>
        <v>6.54</v>
      </c>
      <c r="X1433" s="15" t="str">
        <f t="shared" si="5"/>
        <v>Thomas SeioNorth Las VegasNevada</v>
      </c>
      <c r="Y1433" s="15" t="str">
        <f t="shared" si="6"/>
        <v>Low</v>
      </c>
    </row>
    <row r="1434" hidden="1">
      <c r="A1434" s="1">
        <v>42311.0</v>
      </c>
      <c r="B1434" s="2" t="s">
        <v>2628</v>
      </c>
      <c r="C1434" s="2">
        <v>3.0</v>
      </c>
      <c r="D1434" s="2" t="s">
        <v>1239</v>
      </c>
      <c r="E1434" s="2" t="s">
        <v>37</v>
      </c>
      <c r="F1434" s="2" t="s">
        <v>1574</v>
      </c>
      <c r="G1434" s="2" t="s">
        <v>39</v>
      </c>
      <c r="H1434" s="2" t="s">
        <v>51</v>
      </c>
      <c r="I1434" s="2" t="s">
        <v>1464</v>
      </c>
      <c r="J1434" s="2" t="s">
        <v>239</v>
      </c>
      <c r="K1434" s="2" t="s">
        <v>43</v>
      </c>
      <c r="L1434" s="10">
        <v>42319.0</v>
      </c>
      <c r="M1434" s="2" t="s">
        <v>90</v>
      </c>
      <c r="N1434" s="11">
        <v>0.0</v>
      </c>
      <c r="O1434" s="12">
        <v>36.0</v>
      </c>
      <c r="P1434" s="13">
        <v>0.46</v>
      </c>
      <c r="Q1434" s="13">
        <v>79.0</v>
      </c>
      <c r="R1434" s="13">
        <f t="shared" si="1"/>
        <v>79</v>
      </c>
      <c r="S1434" s="14">
        <f t="shared" si="2"/>
        <v>26.33333333</v>
      </c>
      <c r="T1434" s="14">
        <f t="shared" si="3"/>
        <v>0.4556962025</v>
      </c>
      <c r="U1434" s="15" t="str">
        <f>vlookup(F1434,'Sub categories'!$A:$C,3,False)</f>
        <v>Paper</v>
      </c>
      <c r="V1434" s="16">
        <f t="shared" si="4"/>
        <v>8</v>
      </c>
      <c r="W1434" s="17">
        <f t="array" ref="W1434">INDEX(shipping_prices!$C$1:$F2661,MATCH(I1434,shipping_prices!$A$1:$A2661,0),MATCH(M1434,shipping_prices!$C$1:$F$1,0))</f>
        <v>6.54</v>
      </c>
      <c r="X1434" s="15" t="str">
        <f t="shared" si="5"/>
        <v>Thomas SeioNorth Las VegasNevada</v>
      </c>
      <c r="Y1434" s="15" t="str">
        <f t="shared" si="6"/>
        <v>Low</v>
      </c>
    </row>
    <row r="1435">
      <c r="A1435" s="1">
        <v>42311.0</v>
      </c>
      <c r="B1435" s="2" t="s">
        <v>2631</v>
      </c>
      <c r="C1435" s="2">
        <v>2.0</v>
      </c>
      <c r="D1435" s="2" t="s">
        <v>2632</v>
      </c>
      <c r="E1435" s="2" t="s">
        <v>37</v>
      </c>
      <c r="F1435" s="2" t="s">
        <v>305</v>
      </c>
      <c r="G1435" s="2" t="s">
        <v>45</v>
      </c>
      <c r="H1435" s="2" t="s">
        <v>306</v>
      </c>
      <c r="I1435" s="2" t="s">
        <v>1117</v>
      </c>
      <c r="J1435" s="2" t="s">
        <v>89</v>
      </c>
      <c r="K1435" s="2" t="s">
        <v>54</v>
      </c>
      <c r="L1435" s="10">
        <v>42316.0</v>
      </c>
      <c r="M1435" s="2" t="s">
        <v>34</v>
      </c>
      <c r="N1435" s="11">
        <v>0.0</v>
      </c>
      <c r="O1435" s="12">
        <v>46.0</v>
      </c>
      <c r="P1435" s="13">
        <v>0.26</v>
      </c>
      <c r="Q1435" s="13">
        <v>178.0</v>
      </c>
      <c r="R1435" s="13">
        <f t="shared" si="1"/>
        <v>178</v>
      </c>
      <c r="S1435" s="14">
        <f t="shared" si="2"/>
        <v>89</v>
      </c>
      <c r="T1435" s="14">
        <f t="shared" si="3"/>
        <v>0.2584269663</v>
      </c>
      <c r="U1435" s="15" t="str">
        <f>vlookup(F1435,'Sub categories'!$A:$C,3,False)</f>
        <v>Furnishings</v>
      </c>
      <c r="V1435" s="16">
        <f t="shared" si="4"/>
        <v>5</v>
      </c>
      <c r="W1435" s="17">
        <f t="array" ref="W1435">INDEX(shipping_prices!$C$1:$F2662,MATCH(I1435,shipping_prices!$A$1:$A2662,0),MATCH(M1435,shipping_prices!$C$1:$F$1,0))</f>
        <v>7.17</v>
      </c>
      <c r="X1435" s="15" t="str">
        <f t="shared" si="5"/>
        <v>Anna HäberlinVirginia BeachVirginia</v>
      </c>
      <c r="Y1435" s="15" t="str">
        <f t="shared" si="6"/>
        <v>High</v>
      </c>
    </row>
    <row r="1436" hidden="1">
      <c r="A1436" s="1">
        <v>42311.0</v>
      </c>
      <c r="B1436" s="2" t="s">
        <v>2633</v>
      </c>
      <c r="C1436" s="2">
        <v>2.0</v>
      </c>
      <c r="D1436" s="2" t="s">
        <v>1962</v>
      </c>
      <c r="E1436" s="2" t="s">
        <v>37</v>
      </c>
      <c r="F1436" s="2" t="s">
        <v>203</v>
      </c>
      <c r="G1436" s="2" t="s">
        <v>39</v>
      </c>
      <c r="H1436" s="2" t="s">
        <v>130</v>
      </c>
      <c r="I1436" s="2" t="s">
        <v>1253</v>
      </c>
      <c r="J1436" s="2" t="s">
        <v>141</v>
      </c>
      <c r="K1436" s="2" t="s">
        <v>77</v>
      </c>
      <c r="L1436" s="10">
        <v>42321.0</v>
      </c>
      <c r="M1436" s="2" t="s">
        <v>34</v>
      </c>
      <c r="N1436" s="11">
        <v>0.2</v>
      </c>
      <c r="O1436" s="12">
        <v>4.0</v>
      </c>
      <c r="P1436" s="13">
        <v>0.09</v>
      </c>
      <c r="Q1436" s="13">
        <v>45.0</v>
      </c>
      <c r="R1436" s="13">
        <f t="shared" si="1"/>
        <v>56.25</v>
      </c>
      <c r="S1436" s="14">
        <f t="shared" si="2"/>
        <v>28.125</v>
      </c>
      <c r="T1436" s="14">
        <f t="shared" si="3"/>
        <v>0.08888888889</v>
      </c>
      <c r="U1436" s="15" t="str">
        <f>vlookup(F1436,'Sub categories'!$A:$C,3,False)</f>
        <v>Storage</v>
      </c>
      <c r="V1436" s="16">
        <f t="shared" si="4"/>
        <v>10</v>
      </c>
      <c r="W1436" s="17">
        <f t="array" ref="W1436">INDEX(shipping_prices!$C$1:$F2663,MATCH(I1436,shipping_prices!$A$1:$A2663,0),MATCH(M1436,shipping_prices!$C$1:$F$1,0))</f>
        <v>11.42</v>
      </c>
      <c r="X1436" s="15" t="str">
        <f t="shared" si="5"/>
        <v>Katharine HarmsFreeportIllinois</v>
      </c>
      <c r="Y1436" s="15" t="str">
        <f t="shared" si="6"/>
        <v>Low</v>
      </c>
    </row>
    <row r="1437" hidden="1">
      <c r="A1437" s="1">
        <v>42311.0</v>
      </c>
      <c r="B1437" s="2" t="s">
        <v>2634</v>
      </c>
      <c r="C1437" s="2">
        <v>1.0</v>
      </c>
      <c r="D1437" s="2" t="s">
        <v>2635</v>
      </c>
      <c r="E1437" s="2" t="s">
        <v>27</v>
      </c>
      <c r="F1437" s="2" t="s">
        <v>2636</v>
      </c>
      <c r="G1437" s="2" t="s">
        <v>29</v>
      </c>
      <c r="H1437" s="2" t="s">
        <v>79</v>
      </c>
      <c r="I1437" s="2" t="s">
        <v>31</v>
      </c>
      <c r="J1437" s="2" t="s">
        <v>32</v>
      </c>
      <c r="K1437" s="2" t="s">
        <v>33</v>
      </c>
      <c r="L1437" s="10">
        <v>42311.0</v>
      </c>
      <c r="M1437" s="2" t="s">
        <v>469</v>
      </c>
      <c r="N1437" s="11">
        <v>0.0</v>
      </c>
      <c r="O1437" s="12">
        <v>4.0</v>
      </c>
      <c r="P1437" s="13">
        <v>0.26</v>
      </c>
      <c r="Q1437" s="13">
        <v>17.0</v>
      </c>
      <c r="R1437" s="13">
        <f t="shared" si="1"/>
        <v>17</v>
      </c>
      <c r="S1437" s="14">
        <f t="shared" si="2"/>
        <v>17</v>
      </c>
      <c r="T1437" s="14">
        <f t="shared" si="3"/>
        <v>0.2352941176</v>
      </c>
      <c r="U1437" s="15" t="str">
        <f>vlookup(F1437,'Sub categories'!$A:$C,3,False)</f>
        <v>Phones</v>
      </c>
      <c r="V1437" s="16">
        <f t="shared" si="4"/>
        <v>0</v>
      </c>
      <c r="W1437" s="17">
        <f t="array" ref="W1437">INDEX(shipping_prices!$C$1:$F2664,MATCH(I1437,shipping_prices!$A$1:$A2664,0),MATCH(M1437,shipping_prices!$C$1:$F$1,0))</f>
        <v>46.14</v>
      </c>
      <c r="X1437" s="15" t="str">
        <f t="shared" si="5"/>
        <v>Darrin MartinNew York CityNew York</v>
      </c>
      <c r="Y1437" s="15" t="str">
        <f t="shared" si="6"/>
        <v>Low</v>
      </c>
    </row>
    <row r="1438" hidden="1">
      <c r="A1438" s="1">
        <v>42311.0</v>
      </c>
      <c r="B1438" s="2" t="s">
        <v>2634</v>
      </c>
      <c r="C1438" s="2">
        <v>9.0</v>
      </c>
      <c r="D1438" s="2" t="s">
        <v>2635</v>
      </c>
      <c r="E1438" s="2" t="s">
        <v>27</v>
      </c>
      <c r="F1438" s="2" t="s">
        <v>985</v>
      </c>
      <c r="G1438" s="2" t="s">
        <v>39</v>
      </c>
      <c r="H1438" s="2" t="s">
        <v>51</v>
      </c>
      <c r="I1438" s="2" t="s">
        <v>31</v>
      </c>
      <c r="J1438" s="2" t="s">
        <v>32</v>
      </c>
      <c r="K1438" s="2" t="s">
        <v>33</v>
      </c>
      <c r="L1438" s="10">
        <v>42311.0</v>
      </c>
      <c r="M1438" s="2" t="s">
        <v>469</v>
      </c>
      <c r="N1438" s="11">
        <v>0.0</v>
      </c>
      <c r="O1438" s="12">
        <v>21.0</v>
      </c>
      <c r="P1438" s="13">
        <v>0.47</v>
      </c>
      <c r="Q1438" s="13">
        <v>45.0</v>
      </c>
      <c r="R1438" s="13">
        <f t="shared" si="1"/>
        <v>45</v>
      </c>
      <c r="S1438" s="14">
        <f t="shared" si="2"/>
        <v>5</v>
      </c>
      <c r="T1438" s="14">
        <f t="shared" si="3"/>
        <v>0.4666666667</v>
      </c>
      <c r="U1438" s="15" t="str">
        <f>vlookup(F1438,'Sub categories'!$A:$C,3,False)</f>
        <v>Paper</v>
      </c>
      <c r="V1438" s="16">
        <f t="shared" si="4"/>
        <v>0</v>
      </c>
      <c r="W1438" s="17">
        <f t="array" ref="W1438">INDEX(shipping_prices!$C$1:$F2665,MATCH(I1438,shipping_prices!$A$1:$A2665,0),MATCH(M1438,shipping_prices!$C$1:$F$1,0))</f>
        <v>46.14</v>
      </c>
      <c r="X1438" s="15" t="str">
        <f t="shared" si="5"/>
        <v>Darrin MartinNew York CityNew York</v>
      </c>
      <c r="Y1438" s="15" t="str">
        <f t="shared" si="6"/>
        <v>Low</v>
      </c>
    </row>
    <row r="1439" hidden="1">
      <c r="A1439" s="1">
        <v>42311.0</v>
      </c>
      <c r="B1439" s="2" t="s">
        <v>2634</v>
      </c>
      <c r="C1439" s="2">
        <v>7.0</v>
      </c>
      <c r="D1439" s="2" t="s">
        <v>2635</v>
      </c>
      <c r="E1439" s="2" t="s">
        <v>27</v>
      </c>
      <c r="F1439" s="2" t="s">
        <v>589</v>
      </c>
      <c r="G1439" s="2" t="s">
        <v>39</v>
      </c>
      <c r="H1439" s="2" t="s">
        <v>589</v>
      </c>
      <c r="I1439" s="2" t="s">
        <v>31</v>
      </c>
      <c r="J1439" s="2" t="s">
        <v>32</v>
      </c>
      <c r="K1439" s="2" t="s">
        <v>33</v>
      </c>
      <c r="L1439" s="10">
        <v>42311.0</v>
      </c>
      <c r="M1439" s="2" t="s">
        <v>469</v>
      </c>
      <c r="N1439" s="11">
        <v>0.0</v>
      </c>
      <c r="O1439" s="12">
        <v>31.0</v>
      </c>
      <c r="P1439" s="13">
        <v>0.46</v>
      </c>
      <c r="Q1439" s="13">
        <v>68.0</v>
      </c>
      <c r="R1439" s="13">
        <f t="shared" si="1"/>
        <v>68</v>
      </c>
      <c r="S1439" s="14">
        <f t="shared" si="2"/>
        <v>9.714285714</v>
      </c>
      <c r="T1439" s="14">
        <f t="shared" si="3"/>
        <v>0.4558823529</v>
      </c>
      <c r="U1439" s="15" t="str">
        <f>vlookup(F1439,'Sub categories'!$A:$C,3,False)</f>
        <v>Envelopes</v>
      </c>
      <c r="V1439" s="16">
        <f t="shared" si="4"/>
        <v>0</v>
      </c>
      <c r="W1439" s="17">
        <f t="array" ref="W1439">INDEX(shipping_prices!$C$1:$F2666,MATCH(I1439,shipping_prices!$A$1:$A2666,0),MATCH(M1439,shipping_prices!$C$1:$F$1,0))</f>
        <v>46.14</v>
      </c>
      <c r="X1439" s="15" t="str">
        <f t="shared" si="5"/>
        <v>Darrin MartinNew York CityNew York</v>
      </c>
      <c r="Y1439" s="15" t="str">
        <f t="shared" si="6"/>
        <v>Low</v>
      </c>
    </row>
    <row r="1440" hidden="1">
      <c r="A1440" s="1">
        <v>42311.0</v>
      </c>
      <c r="B1440" s="2" t="s">
        <v>2634</v>
      </c>
      <c r="C1440" s="2">
        <v>3.0</v>
      </c>
      <c r="D1440" s="2" t="s">
        <v>2635</v>
      </c>
      <c r="E1440" s="2" t="s">
        <v>27</v>
      </c>
      <c r="F1440" s="2" t="s">
        <v>2637</v>
      </c>
      <c r="G1440" s="2" t="s">
        <v>29</v>
      </c>
      <c r="H1440" s="2" t="s">
        <v>79</v>
      </c>
      <c r="I1440" s="2" t="s">
        <v>31</v>
      </c>
      <c r="J1440" s="2" t="s">
        <v>32</v>
      </c>
      <c r="K1440" s="2" t="s">
        <v>33</v>
      </c>
      <c r="L1440" s="10">
        <v>42311.0</v>
      </c>
      <c r="M1440" s="2" t="s">
        <v>469</v>
      </c>
      <c r="N1440" s="11">
        <v>0.0</v>
      </c>
      <c r="O1440" s="12">
        <v>81.0</v>
      </c>
      <c r="P1440" s="13">
        <v>0.28</v>
      </c>
      <c r="Q1440" s="13">
        <v>288.0</v>
      </c>
      <c r="R1440" s="13">
        <f t="shared" si="1"/>
        <v>288</v>
      </c>
      <c r="S1440" s="14">
        <f t="shared" si="2"/>
        <v>96</v>
      </c>
      <c r="T1440" s="14">
        <f t="shared" si="3"/>
        <v>0.28125</v>
      </c>
      <c r="U1440" s="15" t="str">
        <f>vlookup(F1440,'Sub categories'!$A:$C,3,False)</f>
        <v>Phones</v>
      </c>
      <c r="V1440" s="16">
        <f t="shared" si="4"/>
        <v>0</v>
      </c>
      <c r="W1440" s="17">
        <f t="array" ref="W1440">INDEX(shipping_prices!$C$1:$F2667,MATCH(I1440,shipping_prices!$A$1:$A2667,0),MATCH(M1440,shipping_prices!$C$1:$F$1,0))</f>
        <v>46.14</v>
      </c>
      <c r="X1440" s="15" t="str">
        <f t="shared" si="5"/>
        <v>Darrin MartinNew York CityNew York</v>
      </c>
      <c r="Y1440" s="15" t="str">
        <f t="shared" si="6"/>
        <v>High</v>
      </c>
    </row>
    <row r="1441">
      <c r="A1441" s="1">
        <v>42311.0</v>
      </c>
      <c r="B1441" s="2" t="s">
        <v>2634</v>
      </c>
      <c r="C1441" s="2">
        <v>9.0</v>
      </c>
      <c r="D1441" s="2" t="s">
        <v>2635</v>
      </c>
      <c r="E1441" s="2" t="s">
        <v>27</v>
      </c>
      <c r="F1441" s="2" t="s">
        <v>403</v>
      </c>
      <c r="G1441" s="2" t="s">
        <v>45</v>
      </c>
      <c r="H1441" s="2" t="s">
        <v>404</v>
      </c>
      <c r="I1441" s="2" t="s">
        <v>31</v>
      </c>
      <c r="J1441" s="2" t="s">
        <v>32</v>
      </c>
      <c r="K1441" s="2" t="s">
        <v>33</v>
      </c>
      <c r="L1441" s="10">
        <v>42311.0</v>
      </c>
      <c r="M1441" s="2" t="s">
        <v>469</v>
      </c>
      <c r="N1441" s="11">
        <v>0.4</v>
      </c>
      <c r="O1441" s="12">
        <v>-108.0</v>
      </c>
      <c r="P1441" s="13">
        <v>-0.23</v>
      </c>
      <c r="Q1441" s="13">
        <v>464.0</v>
      </c>
      <c r="R1441" s="13">
        <f t="shared" si="1"/>
        <v>773.3333333</v>
      </c>
      <c r="S1441" s="14">
        <f t="shared" si="2"/>
        <v>85.92592593</v>
      </c>
      <c r="T1441" s="14">
        <f t="shared" si="3"/>
        <v>-0.2327586207</v>
      </c>
      <c r="U1441" s="15" t="str">
        <f>vlookup(F1441,'Sub categories'!$A:$C,3,False)</f>
        <v>Tables</v>
      </c>
      <c r="V1441" s="16">
        <f t="shared" si="4"/>
        <v>0</v>
      </c>
      <c r="W1441" s="17">
        <f t="array" ref="W1441">INDEX(shipping_prices!$C$1:$F2668,MATCH(I1441,shipping_prices!$A$1:$A2668,0),MATCH(M1441,shipping_prices!$C$1:$F$1,0))</f>
        <v>46.14</v>
      </c>
      <c r="X1441" s="15" t="str">
        <f t="shared" si="5"/>
        <v>Darrin MartinNew York CityNew York</v>
      </c>
      <c r="Y1441" s="15" t="str">
        <f t="shared" si="6"/>
        <v>loss</v>
      </c>
    </row>
    <row r="1442" hidden="1">
      <c r="A1442" s="1">
        <v>42311.0</v>
      </c>
      <c r="B1442" s="2" t="s">
        <v>2634</v>
      </c>
      <c r="C1442" s="2">
        <v>2.0</v>
      </c>
      <c r="D1442" s="2" t="s">
        <v>2635</v>
      </c>
      <c r="E1442" s="2" t="s">
        <v>27</v>
      </c>
      <c r="F1442" s="2" t="s">
        <v>1744</v>
      </c>
      <c r="G1442" s="2" t="s">
        <v>39</v>
      </c>
      <c r="H1442" s="2" t="s">
        <v>329</v>
      </c>
      <c r="I1442" s="2" t="s">
        <v>31</v>
      </c>
      <c r="J1442" s="2" t="s">
        <v>32</v>
      </c>
      <c r="K1442" s="2" t="s">
        <v>33</v>
      </c>
      <c r="L1442" s="10">
        <v>42311.0</v>
      </c>
      <c r="M1442" s="2" t="s">
        <v>469</v>
      </c>
      <c r="N1442" s="11">
        <v>0.0</v>
      </c>
      <c r="O1442" s="12">
        <v>198.0</v>
      </c>
      <c r="P1442" s="13">
        <v>0.33</v>
      </c>
      <c r="Q1442" s="13">
        <v>601.0</v>
      </c>
      <c r="R1442" s="13">
        <f t="shared" si="1"/>
        <v>601</v>
      </c>
      <c r="S1442" s="14">
        <f t="shared" si="2"/>
        <v>300.5</v>
      </c>
      <c r="T1442" s="14">
        <f t="shared" si="3"/>
        <v>0.3294509151</v>
      </c>
      <c r="U1442" s="15" t="str">
        <f>vlookup(F1442,'Sub categories'!$A:$C,3,False)</f>
        <v>Appliances</v>
      </c>
      <c r="V1442" s="16">
        <f t="shared" si="4"/>
        <v>0</v>
      </c>
      <c r="W1442" s="17">
        <f t="array" ref="W1442">INDEX(shipping_prices!$C$1:$F2669,MATCH(I1442,shipping_prices!$A$1:$A2669,0),MATCH(M1442,shipping_prices!$C$1:$F$1,0))</f>
        <v>46.14</v>
      </c>
      <c r="X1442" s="15" t="str">
        <f t="shared" si="5"/>
        <v>Darrin MartinNew York CityNew York</v>
      </c>
      <c r="Y1442" s="15" t="str">
        <f t="shared" si="6"/>
        <v>High</v>
      </c>
    </row>
    <row r="1443" hidden="1">
      <c r="A1443" s="1">
        <v>42311.0</v>
      </c>
      <c r="B1443" s="2" t="s">
        <v>2634</v>
      </c>
      <c r="C1443" s="2">
        <v>4.0</v>
      </c>
      <c r="D1443" s="2" t="s">
        <v>2635</v>
      </c>
      <c r="E1443" s="2" t="s">
        <v>27</v>
      </c>
      <c r="F1443" s="2" t="s">
        <v>2638</v>
      </c>
      <c r="G1443" s="2" t="s">
        <v>29</v>
      </c>
      <c r="H1443" s="2" t="s">
        <v>784</v>
      </c>
      <c r="I1443" s="2" t="s">
        <v>31</v>
      </c>
      <c r="J1443" s="2" t="s">
        <v>32</v>
      </c>
      <c r="K1443" s="2" t="s">
        <v>33</v>
      </c>
      <c r="L1443" s="10">
        <v>42311.0</v>
      </c>
      <c r="M1443" s="2" t="s">
        <v>469</v>
      </c>
      <c r="N1443" s="11">
        <v>0.0</v>
      </c>
      <c r="O1443" s="12">
        <v>1372.0</v>
      </c>
      <c r="P1443" s="13">
        <v>0.49</v>
      </c>
      <c r="Q1443" s="13">
        <v>2800.0</v>
      </c>
      <c r="R1443" s="13">
        <f t="shared" si="1"/>
        <v>2800</v>
      </c>
      <c r="S1443" s="14">
        <f t="shared" si="2"/>
        <v>700</v>
      </c>
      <c r="T1443" s="14">
        <f t="shared" si="3"/>
        <v>0.49</v>
      </c>
      <c r="U1443" s="15" t="str">
        <f>vlookup(F1443,'Sub categories'!$A:$C,3,False)</f>
        <v>Machines</v>
      </c>
      <c r="V1443" s="16">
        <f t="shared" si="4"/>
        <v>0</v>
      </c>
      <c r="W1443" s="17">
        <f t="array" ref="W1443">INDEX(shipping_prices!$C$1:$F2670,MATCH(I1443,shipping_prices!$A$1:$A2670,0),MATCH(M1443,shipping_prices!$C$1:$F$1,0))</f>
        <v>46.14</v>
      </c>
      <c r="X1443" s="15" t="str">
        <f t="shared" si="5"/>
        <v>Darrin MartinNew York CityNew York</v>
      </c>
      <c r="Y1443" s="15" t="str">
        <f t="shared" si="6"/>
        <v>High</v>
      </c>
    </row>
    <row r="1444" hidden="1">
      <c r="A1444" s="1">
        <v>42312.0</v>
      </c>
      <c r="B1444" s="2" t="s">
        <v>2639</v>
      </c>
      <c r="C1444" s="2">
        <v>6.0</v>
      </c>
      <c r="D1444" s="2" t="s">
        <v>325</v>
      </c>
      <c r="E1444" s="2" t="s">
        <v>37</v>
      </c>
      <c r="F1444" s="2" t="s">
        <v>1184</v>
      </c>
      <c r="G1444" s="2" t="s">
        <v>39</v>
      </c>
      <c r="H1444" s="2" t="s">
        <v>193</v>
      </c>
      <c r="I1444" s="2" t="s">
        <v>1067</v>
      </c>
      <c r="J1444" s="2" t="s">
        <v>53</v>
      </c>
      <c r="K1444" s="2" t="s">
        <v>54</v>
      </c>
      <c r="L1444" s="10">
        <v>42323.0</v>
      </c>
      <c r="M1444" s="2" t="s">
        <v>34</v>
      </c>
      <c r="N1444" s="11">
        <v>0.7</v>
      </c>
      <c r="O1444" s="12">
        <v>-4.0</v>
      </c>
      <c r="P1444" s="13">
        <v>-0.7</v>
      </c>
      <c r="Q1444" s="13">
        <v>5.0</v>
      </c>
      <c r="R1444" s="13">
        <f t="shared" si="1"/>
        <v>16.66666667</v>
      </c>
      <c r="S1444" s="14">
        <f t="shared" si="2"/>
        <v>2.777777778</v>
      </c>
      <c r="T1444" s="14">
        <f t="shared" si="3"/>
        <v>-0.8</v>
      </c>
      <c r="U1444" s="15" t="str">
        <f>vlookup(F1444,'Sub categories'!$A:$C,3,False)</f>
        <v>Binders</v>
      </c>
      <c r="V1444" s="16">
        <f t="shared" si="4"/>
        <v>11</v>
      </c>
      <c r="W1444" s="17">
        <f t="array" ref="W1444">INDEX(shipping_prices!$C$1:$F2671,MATCH(I1444,shipping_prices!$A$1:$A2671,0),MATCH(M1444,shipping_prices!$C$1:$F$1,0))</f>
        <v>14.14</v>
      </c>
      <c r="X1444" s="15" t="str">
        <f t="shared" si="5"/>
        <v>Laurel WorkmanDeltonaFlorida</v>
      </c>
      <c r="Y1444" s="15" t="str">
        <f t="shared" si="6"/>
        <v>loss</v>
      </c>
    </row>
    <row r="1445" hidden="1">
      <c r="A1445" s="1">
        <v>42312.0</v>
      </c>
      <c r="B1445" s="2" t="s">
        <v>2639</v>
      </c>
      <c r="C1445" s="2">
        <v>2.0</v>
      </c>
      <c r="D1445" s="2" t="s">
        <v>325</v>
      </c>
      <c r="E1445" s="2" t="s">
        <v>37</v>
      </c>
      <c r="F1445" s="2" t="s">
        <v>2454</v>
      </c>
      <c r="G1445" s="2" t="s">
        <v>29</v>
      </c>
      <c r="H1445" s="2" t="s">
        <v>79</v>
      </c>
      <c r="I1445" s="2" t="s">
        <v>1067</v>
      </c>
      <c r="J1445" s="2" t="s">
        <v>53</v>
      </c>
      <c r="K1445" s="2" t="s">
        <v>54</v>
      </c>
      <c r="L1445" s="10">
        <v>42323.0</v>
      </c>
      <c r="M1445" s="2" t="s">
        <v>34</v>
      </c>
      <c r="N1445" s="11">
        <v>0.2</v>
      </c>
      <c r="O1445" s="12">
        <v>72.0</v>
      </c>
      <c r="P1445" s="13">
        <v>0.13</v>
      </c>
      <c r="Q1445" s="13">
        <v>576.0</v>
      </c>
      <c r="R1445" s="13">
        <f t="shared" si="1"/>
        <v>720</v>
      </c>
      <c r="S1445" s="14">
        <f t="shared" si="2"/>
        <v>360</v>
      </c>
      <c r="T1445" s="14">
        <f t="shared" si="3"/>
        <v>0.125</v>
      </c>
      <c r="U1445" s="15" t="str">
        <f>vlookup(F1445,'Sub categories'!$A:$C,3,False)</f>
        <v>Phones</v>
      </c>
      <c r="V1445" s="16">
        <f t="shared" si="4"/>
        <v>11</v>
      </c>
      <c r="W1445" s="17">
        <f t="array" ref="W1445">INDEX(shipping_prices!$C$1:$F2672,MATCH(I1445,shipping_prices!$A$1:$A2672,0),MATCH(M1445,shipping_prices!$C$1:$F$1,0))</f>
        <v>14.14</v>
      </c>
      <c r="X1445" s="15" t="str">
        <f t="shared" si="5"/>
        <v>Laurel WorkmanDeltonaFlorida</v>
      </c>
      <c r="Y1445" s="15" t="str">
        <f t="shared" si="6"/>
        <v>High</v>
      </c>
    </row>
    <row r="1446">
      <c r="A1446" s="1">
        <v>42312.0</v>
      </c>
      <c r="B1446" s="2" t="s">
        <v>2640</v>
      </c>
      <c r="C1446" s="2">
        <v>3.0</v>
      </c>
      <c r="D1446" s="2" t="s">
        <v>2641</v>
      </c>
      <c r="E1446" s="2" t="s">
        <v>37</v>
      </c>
      <c r="F1446" s="2" t="s">
        <v>2279</v>
      </c>
      <c r="G1446" s="2" t="s">
        <v>45</v>
      </c>
      <c r="H1446" s="2" t="s">
        <v>423</v>
      </c>
      <c r="I1446" s="2" t="s">
        <v>2506</v>
      </c>
      <c r="J1446" s="2" t="s">
        <v>497</v>
      </c>
      <c r="K1446" s="2" t="s">
        <v>77</v>
      </c>
      <c r="L1446" s="10">
        <v>42313.0</v>
      </c>
      <c r="M1446" s="2" t="s">
        <v>34</v>
      </c>
      <c r="N1446" s="11">
        <v>0.0</v>
      </c>
      <c r="O1446" s="12">
        <v>43.0</v>
      </c>
      <c r="P1446" s="13">
        <v>0.11</v>
      </c>
      <c r="Q1446" s="13">
        <v>393.0</v>
      </c>
      <c r="R1446" s="13">
        <f t="shared" si="1"/>
        <v>393</v>
      </c>
      <c r="S1446" s="14">
        <f t="shared" si="2"/>
        <v>131</v>
      </c>
      <c r="T1446" s="14">
        <f t="shared" si="3"/>
        <v>0.1094147583</v>
      </c>
      <c r="U1446" s="15" t="str">
        <f>vlookup(F1446,'Sub categories'!$A:$C,3,False)</f>
        <v>Chairs</v>
      </c>
      <c r="V1446" s="16">
        <f t="shared" si="4"/>
        <v>1</v>
      </c>
      <c r="W1446" s="17">
        <f t="array" ref="W1446">INDEX(shipping_prices!$C$1:$F2673,MATCH(I1446,shipping_prices!$A$1:$A2673,0),MATCH(M1446,shipping_prices!$C$1:$F$1,0))</f>
        <v>13.53</v>
      </c>
      <c r="X1446" s="15" t="str">
        <f t="shared" si="5"/>
        <v>Michael KennedyFranklinWisconsin</v>
      </c>
      <c r="Y1446" s="15" t="str">
        <f t="shared" si="6"/>
        <v>High</v>
      </c>
    </row>
    <row r="1447" hidden="1">
      <c r="A1447" s="1">
        <v>42312.0</v>
      </c>
      <c r="B1447" s="2" t="s">
        <v>2642</v>
      </c>
      <c r="C1447" s="2">
        <v>3.0</v>
      </c>
      <c r="D1447" s="2" t="s">
        <v>583</v>
      </c>
      <c r="E1447" s="2" t="s">
        <v>27</v>
      </c>
      <c r="F1447" s="2" t="s">
        <v>2643</v>
      </c>
      <c r="G1447" s="2" t="s">
        <v>39</v>
      </c>
      <c r="H1447" s="2" t="s">
        <v>79</v>
      </c>
      <c r="I1447" s="2" t="s">
        <v>1359</v>
      </c>
      <c r="J1447" s="2" t="s">
        <v>64</v>
      </c>
      <c r="K1447" s="2" t="s">
        <v>43</v>
      </c>
      <c r="L1447" s="10">
        <v>42315.0</v>
      </c>
      <c r="M1447" s="2" t="s">
        <v>34</v>
      </c>
      <c r="N1447" s="11">
        <v>0.2</v>
      </c>
      <c r="O1447" s="12">
        <v>-1.0</v>
      </c>
      <c r="P1447" s="13">
        <v>-0.21</v>
      </c>
      <c r="Q1447" s="13">
        <v>4.0</v>
      </c>
      <c r="R1447" s="13">
        <f t="shared" si="1"/>
        <v>5</v>
      </c>
      <c r="S1447" s="14">
        <f t="shared" si="2"/>
        <v>1.666666667</v>
      </c>
      <c r="T1447" s="14">
        <f t="shared" si="3"/>
        <v>-0.25</v>
      </c>
      <c r="U1447" s="15" t="str">
        <f>vlookup(F1447,'Sub categories'!$A:$C,3,False)</f>
        <v>Fasteners</v>
      </c>
      <c r="V1447" s="16">
        <f t="shared" si="4"/>
        <v>3</v>
      </c>
      <c r="W1447" s="17">
        <f t="array" ref="W1447">INDEX(shipping_prices!$C$1:$F2674,MATCH(I1447,shipping_prices!$A$1:$A2674,0),MATCH(M1447,shipping_prices!$C$1:$F$1,0))</f>
        <v>14.71</v>
      </c>
      <c r="X1447" s="15" t="str">
        <f t="shared" si="5"/>
        <v>Roger DemirPhoenixArizona</v>
      </c>
      <c r="Y1447" s="15" t="str">
        <f t="shared" si="6"/>
        <v>loss</v>
      </c>
    </row>
    <row r="1448" hidden="1">
      <c r="A1448" s="1">
        <v>42312.0</v>
      </c>
      <c r="B1448" s="2" t="s">
        <v>2642</v>
      </c>
      <c r="C1448" s="2">
        <v>5.0</v>
      </c>
      <c r="D1448" s="2" t="s">
        <v>583</v>
      </c>
      <c r="E1448" s="2" t="s">
        <v>27</v>
      </c>
      <c r="F1448" s="2" t="s">
        <v>192</v>
      </c>
      <c r="G1448" s="2" t="s">
        <v>39</v>
      </c>
      <c r="H1448" s="2" t="s">
        <v>193</v>
      </c>
      <c r="I1448" s="2" t="s">
        <v>1359</v>
      </c>
      <c r="J1448" s="2" t="s">
        <v>64</v>
      </c>
      <c r="K1448" s="2" t="s">
        <v>43</v>
      </c>
      <c r="L1448" s="10">
        <v>42315.0</v>
      </c>
      <c r="M1448" s="2" t="s">
        <v>34</v>
      </c>
      <c r="N1448" s="11">
        <v>0.7</v>
      </c>
      <c r="O1448" s="12">
        <v>-7.0</v>
      </c>
      <c r="P1448" s="13">
        <v>-0.7</v>
      </c>
      <c r="Q1448" s="13">
        <v>9.0</v>
      </c>
      <c r="R1448" s="13">
        <f t="shared" si="1"/>
        <v>30</v>
      </c>
      <c r="S1448" s="14">
        <f t="shared" si="2"/>
        <v>6</v>
      </c>
      <c r="T1448" s="14">
        <f t="shared" si="3"/>
        <v>-0.7777777778</v>
      </c>
      <c r="U1448" s="15" t="str">
        <f>vlookup(F1448,'Sub categories'!$A:$C,3,False)</f>
        <v>Binders</v>
      </c>
      <c r="V1448" s="16">
        <f t="shared" si="4"/>
        <v>3</v>
      </c>
      <c r="W1448" s="17">
        <f t="array" ref="W1448">INDEX(shipping_prices!$C$1:$F2675,MATCH(I1448,shipping_prices!$A$1:$A2675,0),MATCH(M1448,shipping_prices!$C$1:$F$1,0))</f>
        <v>14.71</v>
      </c>
      <c r="X1448" s="15" t="str">
        <f t="shared" si="5"/>
        <v>Roger DemirPhoenixArizona</v>
      </c>
      <c r="Y1448" s="15" t="str">
        <f t="shared" si="6"/>
        <v>loss</v>
      </c>
    </row>
    <row r="1449" hidden="1">
      <c r="A1449" s="1">
        <v>42312.0</v>
      </c>
      <c r="B1449" s="2" t="s">
        <v>2644</v>
      </c>
      <c r="C1449" s="2">
        <v>2.0</v>
      </c>
      <c r="D1449" s="2" t="s">
        <v>2645</v>
      </c>
      <c r="E1449" s="2" t="s">
        <v>49</v>
      </c>
      <c r="F1449" s="2" t="s">
        <v>2255</v>
      </c>
      <c r="G1449" s="2" t="s">
        <v>39</v>
      </c>
      <c r="H1449" s="2" t="s">
        <v>2256</v>
      </c>
      <c r="I1449" s="2" t="s">
        <v>2646</v>
      </c>
      <c r="J1449" s="2" t="s">
        <v>76</v>
      </c>
      <c r="K1449" s="2" t="s">
        <v>77</v>
      </c>
      <c r="L1449" s="10">
        <v>42315.0</v>
      </c>
      <c r="M1449" s="2" t="s">
        <v>34</v>
      </c>
      <c r="N1449" s="11">
        <v>0.2</v>
      </c>
      <c r="O1449" s="12">
        <v>1.0</v>
      </c>
      <c r="P1449" s="13">
        <v>0.16</v>
      </c>
      <c r="Q1449" s="13">
        <v>3.0</v>
      </c>
      <c r="R1449" s="13">
        <f t="shared" si="1"/>
        <v>3.75</v>
      </c>
      <c r="S1449" s="14">
        <f t="shared" si="2"/>
        <v>1.875</v>
      </c>
      <c r="T1449" s="14">
        <f t="shared" si="3"/>
        <v>0.3333333333</v>
      </c>
      <c r="U1449" s="15" t="str">
        <f>vlookup(F1449,'Sub categories'!$A:$C,3,False)</f>
        <v>Fasteners</v>
      </c>
      <c r="V1449" s="16">
        <f t="shared" si="4"/>
        <v>3</v>
      </c>
      <c r="W1449" s="17">
        <f t="array" ref="W1449">INDEX(shipping_prices!$C$1:$F2676,MATCH(I1449,shipping_prices!$A$1:$A2676,0),MATCH(M1449,shipping_prices!$C$1:$F$1,0))</f>
        <v>12.59</v>
      </c>
      <c r="X1449" s="15" t="str">
        <f t="shared" si="5"/>
        <v>Paul Van HughLeague CityTexas</v>
      </c>
      <c r="Y1449" s="15" t="str">
        <f t="shared" si="6"/>
        <v>Low</v>
      </c>
    </row>
    <row r="1450" hidden="1">
      <c r="A1450" s="1">
        <v>42312.0</v>
      </c>
      <c r="B1450" s="2" t="s">
        <v>2644</v>
      </c>
      <c r="C1450" s="2">
        <v>3.0</v>
      </c>
      <c r="D1450" s="2" t="s">
        <v>2645</v>
      </c>
      <c r="E1450" s="2" t="s">
        <v>49</v>
      </c>
      <c r="F1450" s="2" t="s">
        <v>237</v>
      </c>
      <c r="G1450" s="2" t="s">
        <v>39</v>
      </c>
      <c r="H1450" s="2" t="s">
        <v>51</v>
      </c>
      <c r="I1450" s="2" t="s">
        <v>2646</v>
      </c>
      <c r="J1450" s="2" t="s">
        <v>76</v>
      </c>
      <c r="K1450" s="2" t="s">
        <v>77</v>
      </c>
      <c r="L1450" s="10">
        <v>42315.0</v>
      </c>
      <c r="M1450" s="2" t="s">
        <v>34</v>
      </c>
      <c r="N1450" s="11">
        <v>0.2</v>
      </c>
      <c r="O1450" s="12">
        <v>6.0</v>
      </c>
      <c r="P1450" s="13">
        <v>0.35</v>
      </c>
      <c r="Q1450" s="13">
        <v>16.0</v>
      </c>
      <c r="R1450" s="13">
        <f t="shared" si="1"/>
        <v>20</v>
      </c>
      <c r="S1450" s="14">
        <f t="shared" si="2"/>
        <v>6.666666667</v>
      </c>
      <c r="T1450" s="14">
        <f t="shared" si="3"/>
        <v>0.375</v>
      </c>
      <c r="U1450" s="15" t="str">
        <f>vlookup(F1450,'Sub categories'!$A:$C,3,False)</f>
        <v>Paper</v>
      </c>
      <c r="V1450" s="16">
        <f t="shared" si="4"/>
        <v>3</v>
      </c>
      <c r="W1450" s="17">
        <f t="array" ref="W1450">INDEX(shipping_prices!$C$1:$F2677,MATCH(I1450,shipping_prices!$A$1:$A2677,0),MATCH(M1450,shipping_prices!$C$1:$F$1,0))</f>
        <v>12.59</v>
      </c>
      <c r="X1450" s="15" t="str">
        <f t="shared" si="5"/>
        <v>Paul Van HughLeague CityTexas</v>
      </c>
      <c r="Y1450" s="15" t="str">
        <f t="shared" si="6"/>
        <v>Low</v>
      </c>
    </row>
    <row r="1451" hidden="1">
      <c r="A1451" s="1">
        <v>42312.0</v>
      </c>
      <c r="B1451" s="2" t="s">
        <v>2644</v>
      </c>
      <c r="C1451" s="2">
        <v>7.0</v>
      </c>
      <c r="D1451" s="2" t="s">
        <v>2645</v>
      </c>
      <c r="E1451" s="2" t="s">
        <v>49</v>
      </c>
      <c r="F1451" s="2" t="s">
        <v>2647</v>
      </c>
      <c r="G1451" s="2" t="s">
        <v>39</v>
      </c>
      <c r="H1451" s="2" t="s">
        <v>79</v>
      </c>
      <c r="I1451" s="2" t="s">
        <v>2646</v>
      </c>
      <c r="J1451" s="2" t="s">
        <v>76</v>
      </c>
      <c r="K1451" s="2" t="s">
        <v>77</v>
      </c>
      <c r="L1451" s="10">
        <v>42315.0</v>
      </c>
      <c r="M1451" s="2" t="s">
        <v>34</v>
      </c>
      <c r="N1451" s="11">
        <v>0.2</v>
      </c>
      <c r="O1451" s="12">
        <v>4.0</v>
      </c>
      <c r="P1451" s="13">
        <v>0.18</v>
      </c>
      <c r="Q1451" s="13">
        <v>22.0</v>
      </c>
      <c r="R1451" s="13">
        <f t="shared" si="1"/>
        <v>27.5</v>
      </c>
      <c r="S1451" s="14">
        <f t="shared" si="2"/>
        <v>3.928571429</v>
      </c>
      <c r="T1451" s="14">
        <f t="shared" si="3"/>
        <v>0.1818181818</v>
      </c>
      <c r="U1451" s="15" t="str">
        <f>vlookup(F1451,'Sub categories'!$A:$C,3,False)</f>
        <v>Art</v>
      </c>
      <c r="V1451" s="16">
        <f t="shared" si="4"/>
        <v>3</v>
      </c>
      <c r="W1451" s="17">
        <f t="array" ref="W1451">INDEX(shipping_prices!$C$1:$F2678,MATCH(I1451,shipping_prices!$A$1:$A2678,0),MATCH(M1451,shipping_prices!$C$1:$F$1,0))</f>
        <v>12.59</v>
      </c>
      <c r="X1451" s="15" t="str">
        <f t="shared" si="5"/>
        <v>Paul Van HughLeague CityTexas</v>
      </c>
      <c r="Y1451" s="15" t="str">
        <f t="shared" si="6"/>
        <v>Low</v>
      </c>
    </row>
    <row r="1452">
      <c r="A1452" s="1">
        <v>42312.0</v>
      </c>
      <c r="B1452" s="2" t="s">
        <v>2644</v>
      </c>
      <c r="C1452" s="2">
        <v>3.0</v>
      </c>
      <c r="D1452" s="2" t="s">
        <v>2645</v>
      </c>
      <c r="E1452" s="2" t="s">
        <v>49</v>
      </c>
      <c r="F1452" s="2" t="s">
        <v>2648</v>
      </c>
      <c r="G1452" s="2" t="s">
        <v>45</v>
      </c>
      <c r="H1452" s="2" t="s">
        <v>46</v>
      </c>
      <c r="I1452" s="2" t="s">
        <v>2646</v>
      </c>
      <c r="J1452" s="2" t="s">
        <v>76</v>
      </c>
      <c r="K1452" s="2" t="s">
        <v>77</v>
      </c>
      <c r="L1452" s="10">
        <v>42315.0</v>
      </c>
      <c r="M1452" s="2" t="s">
        <v>34</v>
      </c>
      <c r="N1452" s="11">
        <v>0.3</v>
      </c>
      <c r="O1452" s="12">
        <v>-15.0</v>
      </c>
      <c r="P1452" s="13">
        <v>-0.03</v>
      </c>
      <c r="Q1452" s="13">
        <v>512.0</v>
      </c>
      <c r="R1452" s="13">
        <f t="shared" si="1"/>
        <v>731.4285714</v>
      </c>
      <c r="S1452" s="14">
        <f t="shared" si="2"/>
        <v>243.8095238</v>
      </c>
      <c r="T1452" s="14">
        <f t="shared" si="3"/>
        <v>-0.029296875</v>
      </c>
      <c r="U1452" s="15" t="str">
        <f>vlookup(F1452,'Sub categories'!$A:$C,3,False)</f>
        <v>Chairs</v>
      </c>
      <c r="V1452" s="16">
        <f t="shared" si="4"/>
        <v>3</v>
      </c>
      <c r="W1452" s="17">
        <f t="array" ref="W1452">INDEX(shipping_prices!$C$1:$F2679,MATCH(I1452,shipping_prices!$A$1:$A2679,0),MATCH(M1452,shipping_prices!$C$1:$F$1,0))</f>
        <v>12.59</v>
      </c>
      <c r="X1452" s="15" t="str">
        <f t="shared" si="5"/>
        <v>Paul Van HughLeague CityTexas</v>
      </c>
      <c r="Y1452" s="15" t="str">
        <f t="shared" si="6"/>
        <v>loss</v>
      </c>
    </row>
    <row r="1453" hidden="1">
      <c r="A1453" s="1">
        <v>42312.0</v>
      </c>
      <c r="B1453" s="2" t="s">
        <v>2649</v>
      </c>
      <c r="C1453" s="2">
        <v>5.0</v>
      </c>
      <c r="D1453" s="2" t="s">
        <v>339</v>
      </c>
      <c r="E1453" s="2" t="s">
        <v>27</v>
      </c>
      <c r="F1453" s="2" t="s">
        <v>2650</v>
      </c>
      <c r="G1453" s="2" t="s">
        <v>39</v>
      </c>
      <c r="H1453" s="2" t="s">
        <v>51</v>
      </c>
      <c r="I1453" s="2" t="s">
        <v>1567</v>
      </c>
      <c r="J1453" s="2" t="s">
        <v>89</v>
      </c>
      <c r="K1453" s="2" t="s">
        <v>54</v>
      </c>
      <c r="L1453" s="10">
        <v>42319.0</v>
      </c>
      <c r="M1453" s="2" t="s">
        <v>34</v>
      </c>
      <c r="N1453" s="11">
        <v>0.0</v>
      </c>
      <c r="O1453" s="12">
        <v>16.0</v>
      </c>
      <c r="P1453" s="13">
        <v>0.48</v>
      </c>
      <c r="Q1453" s="13">
        <v>32.0</v>
      </c>
      <c r="R1453" s="13">
        <f t="shared" si="1"/>
        <v>32</v>
      </c>
      <c r="S1453" s="14">
        <f t="shared" si="2"/>
        <v>6.4</v>
      </c>
      <c r="T1453" s="14">
        <f t="shared" si="3"/>
        <v>0.5</v>
      </c>
      <c r="U1453" s="15" t="str">
        <f>vlookup(F1453,'Sub categories'!$A:$C,3,False)</f>
        <v>Paper</v>
      </c>
      <c r="V1453" s="16">
        <f t="shared" si="4"/>
        <v>7</v>
      </c>
      <c r="W1453" s="17">
        <f t="array" ref="W1453">INDEX(shipping_prices!$C$1:$F2680,MATCH(I1453,shipping_prices!$A$1:$A2680,0),MATCH(M1453,shipping_prices!$C$1:$F$1,0))</f>
        <v>9.62</v>
      </c>
      <c r="X1453" s="15" t="str">
        <f t="shared" si="5"/>
        <v>Chris CortesChesapeakeVirginia</v>
      </c>
      <c r="Y1453" s="15" t="str">
        <f t="shared" si="6"/>
        <v>Low</v>
      </c>
    </row>
    <row r="1454">
      <c r="A1454" s="1">
        <v>42312.0</v>
      </c>
      <c r="B1454" s="2" t="s">
        <v>2651</v>
      </c>
      <c r="C1454" s="2">
        <v>7.0</v>
      </c>
      <c r="D1454" s="2" t="s">
        <v>2217</v>
      </c>
      <c r="E1454" s="2" t="s">
        <v>49</v>
      </c>
      <c r="F1454" s="2" t="s">
        <v>2122</v>
      </c>
      <c r="G1454" s="2" t="s">
        <v>45</v>
      </c>
      <c r="H1454" s="2" t="s">
        <v>227</v>
      </c>
      <c r="I1454" s="2" t="s">
        <v>718</v>
      </c>
      <c r="J1454" s="2" t="s">
        <v>76</v>
      </c>
      <c r="K1454" s="2" t="s">
        <v>77</v>
      </c>
      <c r="L1454" s="10">
        <v>42322.0</v>
      </c>
      <c r="M1454" s="2" t="s">
        <v>142</v>
      </c>
      <c r="N1454" s="11">
        <v>0.3</v>
      </c>
      <c r="O1454" s="12">
        <v>-9.0</v>
      </c>
      <c r="P1454" s="13">
        <v>-0.07</v>
      </c>
      <c r="Q1454" s="13">
        <v>127.0</v>
      </c>
      <c r="R1454" s="13">
        <f t="shared" si="1"/>
        <v>181.4285714</v>
      </c>
      <c r="S1454" s="14">
        <f t="shared" si="2"/>
        <v>25.91836735</v>
      </c>
      <c r="T1454" s="14">
        <f t="shared" si="3"/>
        <v>-0.07086614173</v>
      </c>
      <c r="U1454" s="15" t="str">
        <f>vlookup(F1454,'Sub categories'!$A:$C,3,False)</f>
        <v>Chairs</v>
      </c>
      <c r="V1454" s="16">
        <f t="shared" si="4"/>
        <v>10</v>
      </c>
      <c r="W1454" s="17">
        <f t="array" ref="W1454">INDEX(shipping_prices!$C$1:$F2681,MATCH(I1454,shipping_prices!$A$1:$A2681,0),MATCH(M1454,shipping_prices!$C$1:$F$1,0))</f>
        <v>15.31</v>
      </c>
      <c r="X1454" s="15" t="str">
        <f t="shared" si="5"/>
        <v>Mark PackerBrownsvilleTexas</v>
      </c>
      <c r="Y1454" s="15" t="str">
        <f t="shared" si="6"/>
        <v>loss</v>
      </c>
    </row>
    <row r="1455" hidden="1">
      <c r="A1455" s="1">
        <v>42312.0</v>
      </c>
      <c r="B1455" s="2" t="s">
        <v>2651</v>
      </c>
      <c r="C1455" s="2">
        <v>7.0</v>
      </c>
      <c r="D1455" s="2" t="s">
        <v>2217</v>
      </c>
      <c r="E1455" s="2" t="s">
        <v>49</v>
      </c>
      <c r="F1455" s="2" t="s">
        <v>2652</v>
      </c>
      <c r="G1455" s="2" t="s">
        <v>29</v>
      </c>
      <c r="H1455" s="2" t="s">
        <v>79</v>
      </c>
      <c r="I1455" s="2" t="s">
        <v>718</v>
      </c>
      <c r="J1455" s="2" t="s">
        <v>76</v>
      </c>
      <c r="K1455" s="2" t="s">
        <v>77</v>
      </c>
      <c r="L1455" s="10">
        <v>42322.0</v>
      </c>
      <c r="M1455" s="2" t="s">
        <v>142</v>
      </c>
      <c r="N1455" s="11">
        <v>0.2</v>
      </c>
      <c r="O1455" s="12">
        <v>88.0</v>
      </c>
      <c r="P1455" s="13">
        <v>0.35</v>
      </c>
      <c r="Q1455" s="13">
        <v>252.0</v>
      </c>
      <c r="R1455" s="13">
        <f t="shared" si="1"/>
        <v>315</v>
      </c>
      <c r="S1455" s="14">
        <f t="shared" si="2"/>
        <v>45</v>
      </c>
      <c r="T1455" s="14">
        <f t="shared" si="3"/>
        <v>0.3492063492</v>
      </c>
      <c r="U1455" s="15" t="str">
        <f>vlookup(F1455,'Sub categories'!$A:$C,3,False)</f>
        <v>Phones</v>
      </c>
      <c r="V1455" s="16">
        <f t="shared" si="4"/>
        <v>10</v>
      </c>
      <c r="W1455" s="17">
        <f t="array" ref="W1455">INDEX(shipping_prices!$C$1:$F2682,MATCH(I1455,shipping_prices!$A$1:$A2682,0),MATCH(M1455,shipping_prices!$C$1:$F$1,0))</f>
        <v>15.31</v>
      </c>
      <c r="X1455" s="15" t="str">
        <f t="shared" si="5"/>
        <v>Mark PackerBrownsvilleTexas</v>
      </c>
      <c r="Y1455" s="15" t="str">
        <f t="shared" si="6"/>
        <v>High</v>
      </c>
    </row>
    <row r="1456" hidden="1">
      <c r="A1456" s="1">
        <v>42312.0</v>
      </c>
      <c r="B1456" s="2" t="s">
        <v>2651</v>
      </c>
      <c r="C1456" s="2">
        <v>5.0</v>
      </c>
      <c r="D1456" s="2" t="s">
        <v>2217</v>
      </c>
      <c r="E1456" s="2" t="s">
        <v>49</v>
      </c>
      <c r="F1456" s="2" t="s">
        <v>2653</v>
      </c>
      <c r="G1456" s="2" t="s">
        <v>39</v>
      </c>
      <c r="H1456" s="2" t="s">
        <v>79</v>
      </c>
      <c r="I1456" s="2" t="s">
        <v>718</v>
      </c>
      <c r="J1456" s="2" t="s">
        <v>76</v>
      </c>
      <c r="K1456" s="2" t="s">
        <v>77</v>
      </c>
      <c r="L1456" s="10">
        <v>42322.0</v>
      </c>
      <c r="M1456" s="2" t="s">
        <v>142</v>
      </c>
      <c r="N1456" s="11">
        <v>0.2</v>
      </c>
      <c r="O1456" s="12">
        <v>113.0</v>
      </c>
      <c r="P1456" s="13">
        <v>0.34</v>
      </c>
      <c r="Q1456" s="13">
        <v>336.0</v>
      </c>
      <c r="R1456" s="13">
        <f t="shared" si="1"/>
        <v>420</v>
      </c>
      <c r="S1456" s="14">
        <f t="shared" si="2"/>
        <v>84</v>
      </c>
      <c r="T1456" s="14">
        <f t="shared" si="3"/>
        <v>0.3363095238</v>
      </c>
      <c r="U1456" s="15" t="str">
        <f>vlookup(F1456,'Sub categories'!$A:$C,3,False)</f>
        <v>Envelopes</v>
      </c>
      <c r="V1456" s="16">
        <f t="shared" si="4"/>
        <v>10</v>
      </c>
      <c r="W1456" s="17">
        <f t="array" ref="W1456">INDEX(shipping_prices!$C$1:$F2683,MATCH(I1456,shipping_prices!$A$1:$A2683,0),MATCH(M1456,shipping_prices!$C$1:$F$1,0))</f>
        <v>15.31</v>
      </c>
      <c r="X1456" s="15" t="str">
        <f t="shared" si="5"/>
        <v>Mark PackerBrownsvilleTexas</v>
      </c>
      <c r="Y1456" s="15" t="str">
        <f t="shared" si="6"/>
        <v>High</v>
      </c>
    </row>
    <row r="1457">
      <c r="A1457" s="1">
        <v>42312.0</v>
      </c>
      <c r="B1457" s="2" t="s">
        <v>2654</v>
      </c>
      <c r="C1457" s="2">
        <v>4.0</v>
      </c>
      <c r="D1457" s="2" t="s">
        <v>2655</v>
      </c>
      <c r="E1457" s="2" t="s">
        <v>27</v>
      </c>
      <c r="F1457" s="2" t="s">
        <v>2656</v>
      </c>
      <c r="G1457" s="2" t="s">
        <v>45</v>
      </c>
      <c r="H1457" s="2" t="s">
        <v>246</v>
      </c>
      <c r="I1457" s="2" t="s">
        <v>158</v>
      </c>
      <c r="J1457" s="2" t="s">
        <v>159</v>
      </c>
      <c r="K1457" s="2" t="s">
        <v>43</v>
      </c>
      <c r="L1457" s="10">
        <v>42315.0</v>
      </c>
      <c r="M1457" s="2" t="s">
        <v>90</v>
      </c>
      <c r="N1457" s="11">
        <v>0.0</v>
      </c>
      <c r="O1457" s="12">
        <v>3.0</v>
      </c>
      <c r="P1457" s="13">
        <v>0.05</v>
      </c>
      <c r="Q1457" s="13">
        <v>64.0</v>
      </c>
      <c r="R1457" s="13">
        <f t="shared" si="1"/>
        <v>64</v>
      </c>
      <c r="S1457" s="14">
        <f t="shared" si="2"/>
        <v>16</v>
      </c>
      <c r="T1457" s="14">
        <f t="shared" si="3"/>
        <v>0.046875</v>
      </c>
      <c r="U1457" s="15" t="str">
        <f>vlookup(F1457,'Sub categories'!$A:$C,3,False)</f>
        <v>Furnishings</v>
      </c>
      <c r="V1457" s="16">
        <f t="shared" si="4"/>
        <v>3</v>
      </c>
      <c r="W1457" s="17">
        <f t="array" ref="W1457">INDEX(shipping_prices!$C$1:$F2684,MATCH(I1457,shipping_prices!$A$1:$A2684,0),MATCH(M1457,shipping_prices!$C$1:$F$1,0))</f>
        <v>3.06</v>
      </c>
      <c r="X1457" s="15" t="str">
        <f t="shared" si="5"/>
        <v>Angele HoodSeattleWashington</v>
      </c>
      <c r="Y1457" s="15" t="str">
        <f t="shared" si="6"/>
        <v>Low</v>
      </c>
    </row>
    <row r="1458" hidden="1">
      <c r="A1458" s="1">
        <v>42312.0</v>
      </c>
      <c r="B1458" s="2" t="s">
        <v>2654</v>
      </c>
      <c r="C1458" s="2">
        <v>5.0</v>
      </c>
      <c r="D1458" s="2" t="s">
        <v>2655</v>
      </c>
      <c r="E1458" s="2" t="s">
        <v>27</v>
      </c>
      <c r="F1458" s="2" t="s">
        <v>2637</v>
      </c>
      <c r="G1458" s="2" t="s">
        <v>29</v>
      </c>
      <c r="H1458" s="2" t="s">
        <v>79</v>
      </c>
      <c r="I1458" s="2" t="s">
        <v>158</v>
      </c>
      <c r="J1458" s="2" t="s">
        <v>159</v>
      </c>
      <c r="K1458" s="2" t="s">
        <v>43</v>
      </c>
      <c r="L1458" s="10">
        <v>42315.0</v>
      </c>
      <c r="M1458" s="2" t="s">
        <v>90</v>
      </c>
      <c r="N1458" s="11">
        <v>0.2</v>
      </c>
      <c r="O1458" s="12">
        <v>38.0</v>
      </c>
      <c r="P1458" s="13">
        <v>0.1</v>
      </c>
      <c r="Q1458" s="13">
        <v>384.0</v>
      </c>
      <c r="R1458" s="13">
        <f t="shared" si="1"/>
        <v>480</v>
      </c>
      <c r="S1458" s="14">
        <f t="shared" si="2"/>
        <v>96</v>
      </c>
      <c r="T1458" s="14">
        <f t="shared" si="3"/>
        <v>0.09895833333</v>
      </c>
      <c r="U1458" s="15" t="str">
        <f>vlookup(F1458,'Sub categories'!$A:$C,3,False)</f>
        <v>Phones</v>
      </c>
      <c r="V1458" s="16">
        <f t="shared" si="4"/>
        <v>3</v>
      </c>
      <c r="W1458" s="17">
        <f t="array" ref="W1458">INDEX(shipping_prices!$C$1:$F2685,MATCH(I1458,shipping_prices!$A$1:$A2685,0),MATCH(M1458,shipping_prices!$C$1:$F$1,0))</f>
        <v>3.06</v>
      </c>
      <c r="X1458" s="15" t="str">
        <f t="shared" si="5"/>
        <v>Angele HoodSeattleWashington</v>
      </c>
      <c r="Y1458" s="15" t="str">
        <f t="shared" si="6"/>
        <v>High</v>
      </c>
    </row>
    <row r="1459" hidden="1">
      <c r="A1459" s="1">
        <v>42313.0</v>
      </c>
      <c r="B1459" s="2" t="s">
        <v>2657</v>
      </c>
      <c r="C1459" s="2">
        <v>4.0</v>
      </c>
      <c r="D1459" s="2" t="s">
        <v>343</v>
      </c>
      <c r="E1459" s="2" t="s">
        <v>27</v>
      </c>
      <c r="F1459" s="2" t="s">
        <v>1184</v>
      </c>
      <c r="G1459" s="2" t="s">
        <v>39</v>
      </c>
      <c r="H1459" s="2" t="s">
        <v>193</v>
      </c>
      <c r="I1459" s="2" t="s">
        <v>1247</v>
      </c>
      <c r="J1459" s="2" t="s">
        <v>97</v>
      </c>
      <c r="K1459" s="2" t="s">
        <v>77</v>
      </c>
      <c r="L1459" s="10">
        <v>42317.0</v>
      </c>
      <c r="M1459" s="2" t="s">
        <v>34</v>
      </c>
      <c r="N1459" s="11">
        <v>0.0</v>
      </c>
      <c r="O1459" s="12">
        <v>6.0</v>
      </c>
      <c r="P1459" s="13">
        <v>0.49</v>
      </c>
      <c r="Q1459" s="13">
        <v>12.0</v>
      </c>
      <c r="R1459" s="13">
        <f t="shared" si="1"/>
        <v>12</v>
      </c>
      <c r="S1459" s="14">
        <f t="shared" si="2"/>
        <v>3</v>
      </c>
      <c r="T1459" s="14">
        <f t="shared" si="3"/>
        <v>0.5</v>
      </c>
      <c r="U1459" s="15" t="str">
        <f>vlookup(F1459,'Sub categories'!$A:$C,3,False)</f>
        <v>Binders</v>
      </c>
      <c r="V1459" s="16">
        <f t="shared" si="4"/>
        <v>4</v>
      </c>
      <c r="W1459" s="17">
        <f t="array" ref="W1459">INDEX(shipping_prices!$C$1:$F2686,MATCH(I1459,shipping_prices!$A$1:$A2686,0),MATCH(M1459,shipping_prices!$C$1:$F$1,0))</f>
        <v>11.81</v>
      </c>
      <c r="X1459" s="15" t="str">
        <f t="shared" si="5"/>
        <v>Jeremy LonsdaleMidlandMichigan</v>
      </c>
      <c r="Y1459" s="15" t="str">
        <f t="shared" si="6"/>
        <v>Low</v>
      </c>
    </row>
    <row r="1460" hidden="1">
      <c r="A1460" s="1">
        <v>42313.0</v>
      </c>
      <c r="B1460" s="2" t="s">
        <v>2657</v>
      </c>
      <c r="C1460" s="2">
        <v>3.0</v>
      </c>
      <c r="D1460" s="2" t="s">
        <v>343</v>
      </c>
      <c r="E1460" s="2" t="s">
        <v>27</v>
      </c>
      <c r="F1460" s="2" t="s">
        <v>2658</v>
      </c>
      <c r="G1460" s="2" t="s">
        <v>39</v>
      </c>
      <c r="H1460" s="2" t="s">
        <v>841</v>
      </c>
      <c r="I1460" s="2" t="s">
        <v>1247</v>
      </c>
      <c r="J1460" s="2" t="s">
        <v>97</v>
      </c>
      <c r="K1460" s="2" t="s">
        <v>77</v>
      </c>
      <c r="L1460" s="10">
        <v>42317.0</v>
      </c>
      <c r="M1460" s="2" t="s">
        <v>34</v>
      </c>
      <c r="N1460" s="11">
        <v>0.0</v>
      </c>
      <c r="O1460" s="12">
        <v>6.0</v>
      </c>
      <c r="P1460" s="13">
        <v>0.5</v>
      </c>
      <c r="Q1460" s="13">
        <v>13.0</v>
      </c>
      <c r="R1460" s="13">
        <f t="shared" si="1"/>
        <v>13</v>
      </c>
      <c r="S1460" s="14">
        <f t="shared" si="2"/>
        <v>4.333333333</v>
      </c>
      <c r="T1460" s="14">
        <f t="shared" si="3"/>
        <v>0.4615384615</v>
      </c>
      <c r="U1460" s="15" t="str">
        <f>vlookup(F1460,'Sub categories'!$A:$C,3,False)</f>
        <v>Binders</v>
      </c>
      <c r="V1460" s="16">
        <f t="shared" si="4"/>
        <v>4</v>
      </c>
      <c r="W1460" s="17">
        <f t="array" ref="W1460">INDEX(shipping_prices!$C$1:$F2687,MATCH(I1460,shipping_prices!$A$1:$A2687,0),MATCH(M1460,shipping_prices!$C$1:$F$1,0))</f>
        <v>11.81</v>
      </c>
      <c r="X1460" s="15" t="str">
        <f t="shared" si="5"/>
        <v>Jeremy LonsdaleMidlandMichigan</v>
      </c>
      <c r="Y1460" s="15" t="str">
        <f t="shared" si="6"/>
        <v>Low</v>
      </c>
    </row>
    <row r="1461" hidden="1">
      <c r="A1461" s="1">
        <v>42313.0</v>
      </c>
      <c r="B1461" s="2" t="s">
        <v>2659</v>
      </c>
      <c r="C1461" s="2">
        <v>2.0</v>
      </c>
      <c r="D1461" s="2" t="s">
        <v>155</v>
      </c>
      <c r="E1461" s="2" t="s">
        <v>49</v>
      </c>
      <c r="F1461" s="2" t="s">
        <v>2660</v>
      </c>
      <c r="G1461" s="2" t="s">
        <v>39</v>
      </c>
      <c r="H1461" s="2" t="s">
        <v>146</v>
      </c>
      <c r="I1461" s="2" t="s">
        <v>163</v>
      </c>
      <c r="J1461" s="2" t="s">
        <v>164</v>
      </c>
      <c r="K1461" s="2" t="s">
        <v>33</v>
      </c>
      <c r="L1461" s="10">
        <v>42321.0</v>
      </c>
      <c r="M1461" s="2" t="s">
        <v>34</v>
      </c>
      <c r="N1461" s="11">
        <v>0.2</v>
      </c>
      <c r="O1461" s="12">
        <v>2.0</v>
      </c>
      <c r="P1461" s="13">
        <v>0.34</v>
      </c>
      <c r="Q1461" s="13">
        <v>6.0</v>
      </c>
      <c r="R1461" s="13">
        <f t="shared" si="1"/>
        <v>7.5</v>
      </c>
      <c r="S1461" s="14">
        <f t="shared" si="2"/>
        <v>3.75</v>
      </c>
      <c r="T1461" s="14">
        <f t="shared" si="3"/>
        <v>0.3333333333</v>
      </c>
      <c r="U1461" s="15" t="str">
        <f>vlookup(F1461,'Sub categories'!$A:$C,3,False)</f>
        <v>Fasteners</v>
      </c>
      <c r="V1461" s="16">
        <f t="shared" si="4"/>
        <v>8</v>
      </c>
      <c r="W1461" s="17">
        <f t="array" ref="W1461">INDEX(shipping_prices!$C$1:$F2688,MATCH(I1461,shipping_prices!$A$1:$A2688,0),MATCH(M1461,shipping_prices!$C$1:$F$1,0))</f>
        <v>7.98</v>
      </c>
      <c r="X1461" s="15" t="str">
        <f t="shared" si="5"/>
        <v>Ann SteelePhiladelphiaPennsylvania</v>
      </c>
      <c r="Y1461" s="15" t="str">
        <f t="shared" si="6"/>
        <v>Low</v>
      </c>
    </row>
    <row r="1462" hidden="1">
      <c r="A1462" s="1">
        <v>42313.0</v>
      </c>
      <c r="B1462" s="2" t="s">
        <v>2661</v>
      </c>
      <c r="C1462" s="2">
        <v>3.0</v>
      </c>
      <c r="D1462" s="2" t="s">
        <v>176</v>
      </c>
      <c r="E1462" s="2" t="s">
        <v>37</v>
      </c>
      <c r="F1462" s="2" t="s">
        <v>2662</v>
      </c>
      <c r="G1462" s="2" t="s">
        <v>39</v>
      </c>
      <c r="H1462" s="2" t="s">
        <v>2662</v>
      </c>
      <c r="I1462" s="2" t="s">
        <v>2393</v>
      </c>
      <c r="J1462" s="2" t="s">
        <v>2121</v>
      </c>
      <c r="K1462" s="2" t="s">
        <v>54</v>
      </c>
      <c r="L1462" s="10">
        <v>42325.0</v>
      </c>
      <c r="M1462" s="2" t="s">
        <v>90</v>
      </c>
      <c r="N1462" s="11">
        <v>0.0</v>
      </c>
      <c r="O1462" s="12">
        <v>3.0</v>
      </c>
      <c r="P1462" s="13">
        <v>0.48</v>
      </c>
      <c r="Q1462" s="13">
        <v>6.0</v>
      </c>
      <c r="R1462" s="13">
        <f t="shared" si="1"/>
        <v>6</v>
      </c>
      <c r="S1462" s="14">
        <f t="shared" si="2"/>
        <v>2</v>
      </c>
      <c r="T1462" s="14">
        <f t="shared" si="3"/>
        <v>0.5</v>
      </c>
      <c r="U1462" s="15" t="str">
        <f>vlookup(F1462,'Sub categories'!$A:$C,3,False)</f>
        <v>Binders</v>
      </c>
      <c r="V1462" s="16">
        <f t="shared" si="4"/>
        <v>12</v>
      </c>
      <c r="W1462" s="17">
        <f t="array" ref="W1462">INDEX(shipping_prices!$C$1:$F2689,MATCH(I1462,shipping_prices!$A$1:$A2689,0),MATCH(M1462,shipping_prices!$C$1:$F$1,0))</f>
        <v>0.3</v>
      </c>
      <c r="X1462" s="15" t="str">
        <f t="shared" si="5"/>
        <v>Chris SelesnickBossier CityLouisiana</v>
      </c>
      <c r="Y1462" s="15" t="str">
        <f t="shared" si="6"/>
        <v>Low</v>
      </c>
    </row>
    <row r="1463" hidden="1">
      <c r="A1463" s="1">
        <v>42313.0</v>
      </c>
      <c r="B1463" s="2" t="s">
        <v>2661</v>
      </c>
      <c r="C1463" s="2">
        <v>2.0</v>
      </c>
      <c r="D1463" s="2" t="s">
        <v>176</v>
      </c>
      <c r="E1463" s="2" t="s">
        <v>37</v>
      </c>
      <c r="F1463" s="2" t="s">
        <v>589</v>
      </c>
      <c r="G1463" s="2" t="s">
        <v>39</v>
      </c>
      <c r="H1463" s="2" t="s">
        <v>589</v>
      </c>
      <c r="I1463" s="2" t="s">
        <v>2393</v>
      </c>
      <c r="J1463" s="2" t="s">
        <v>2121</v>
      </c>
      <c r="K1463" s="2" t="s">
        <v>54</v>
      </c>
      <c r="L1463" s="10">
        <v>42325.0</v>
      </c>
      <c r="M1463" s="2" t="s">
        <v>90</v>
      </c>
      <c r="N1463" s="11">
        <v>0.0</v>
      </c>
      <c r="O1463" s="12">
        <v>5.0</v>
      </c>
      <c r="P1463" s="13">
        <v>0.47</v>
      </c>
      <c r="Q1463" s="13">
        <v>11.0</v>
      </c>
      <c r="R1463" s="13">
        <f t="shared" si="1"/>
        <v>11</v>
      </c>
      <c r="S1463" s="14">
        <f t="shared" si="2"/>
        <v>5.5</v>
      </c>
      <c r="T1463" s="14">
        <f t="shared" si="3"/>
        <v>0.4545454545</v>
      </c>
      <c r="U1463" s="15" t="str">
        <f>vlookup(F1463,'Sub categories'!$A:$C,3,False)</f>
        <v>Envelopes</v>
      </c>
      <c r="V1463" s="16">
        <f t="shared" si="4"/>
        <v>12</v>
      </c>
      <c r="W1463" s="17">
        <f t="array" ref="W1463">INDEX(shipping_prices!$C$1:$F2690,MATCH(I1463,shipping_prices!$A$1:$A2690,0),MATCH(M1463,shipping_prices!$C$1:$F$1,0))</f>
        <v>0.3</v>
      </c>
      <c r="X1463" s="15" t="str">
        <f t="shared" si="5"/>
        <v>Chris SelesnickBossier CityLouisiana</v>
      </c>
      <c r="Y1463" s="15" t="str">
        <f t="shared" si="6"/>
        <v>Low</v>
      </c>
    </row>
    <row r="1464" hidden="1">
      <c r="A1464" s="1">
        <v>42313.0</v>
      </c>
      <c r="B1464" s="2" t="s">
        <v>2661</v>
      </c>
      <c r="C1464" s="2">
        <v>3.0</v>
      </c>
      <c r="D1464" s="2" t="s">
        <v>176</v>
      </c>
      <c r="E1464" s="2" t="s">
        <v>37</v>
      </c>
      <c r="F1464" s="2" t="s">
        <v>2663</v>
      </c>
      <c r="G1464" s="2" t="s">
        <v>39</v>
      </c>
      <c r="H1464" s="2" t="s">
        <v>79</v>
      </c>
      <c r="I1464" s="2" t="s">
        <v>2393</v>
      </c>
      <c r="J1464" s="2" t="s">
        <v>2121</v>
      </c>
      <c r="K1464" s="2" t="s">
        <v>54</v>
      </c>
      <c r="L1464" s="10">
        <v>42325.0</v>
      </c>
      <c r="M1464" s="2" t="s">
        <v>90</v>
      </c>
      <c r="N1464" s="11">
        <v>0.0</v>
      </c>
      <c r="O1464" s="12">
        <v>25.0</v>
      </c>
      <c r="P1464" s="13">
        <v>0.5</v>
      </c>
      <c r="Q1464" s="13">
        <v>51.0</v>
      </c>
      <c r="R1464" s="13">
        <f t="shared" si="1"/>
        <v>51</v>
      </c>
      <c r="S1464" s="14">
        <f t="shared" si="2"/>
        <v>17</v>
      </c>
      <c r="T1464" s="14">
        <f t="shared" si="3"/>
        <v>0.4901960784</v>
      </c>
      <c r="U1464" s="15" t="str">
        <f>vlookup(F1464,'Sub categories'!$A:$C,3,False)</f>
        <v>Envelopes</v>
      </c>
      <c r="V1464" s="16">
        <f t="shared" si="4"/>
        <v>12</v>
      </c>
      <c r="W1464" s="17">
        <f t="array" ref="W1464">INDEX(shipping_prices!$C$1:$F2691,MATCH(I1464,shipping_prices!$A$1:$A2691,0),MATCH(M1464,shipping_prices!$C$1:$F$1,0))</f>
        <v>0.3</v>
      </c>
      <c r="X1464" s="15" t="str">
        <f t="shared" si="5"/>
        <v>Chris SelesnickBossier CityLouisiana</v>
      </c>
      <c r="Y1464" s="15" t="str">
        <f t="shared" si="6"/>
        <v>Low</v>
      </c>
    </row>
    <row r="1465" hidden="1">
      <c r="A1465" s="1">
        <v>42313.0</v>
      </c>
      <c r="B1465" s="2" t="s">
        <v>2661</v>
      </c>
      <c r="C1465" s="2">
        <v>6.0</v>
      </c>
      <c r="D1465" s="2" t="s">
        <v>176</v>
      </c>
      <c r="E1465" s="2" t="s">
        <v>37</v>
      </c>
      <c r="F1465" s="2" t="s">
        <v>2664</v>
      </c>
      <c r="G1465" s="2" t="s">
        <v>39</v>
      </c>
      <c r="H1465" s="2" t="s">
        <v>526</v>
      </c>
      <c r="I1465" s="2" t="s">
        <v>2393</v>
      </c>
      <c r="J1465" s="2" t="s">
        <v>2121</v>
      </c>
      <c r="K1465" s="2" t="s">
        <v>54</v>
      </c>
      <c r="L1465" s="10">
        <v>42325.0</v>
      </c>
      <c r="M1465" s="2" t="s">
        <v>90</v>
      </c>
      <c r="N1465" s="11">
        <v>0.0</v>
      </c>
      <c r="O1465" s="12">
        <v>34.0</v>
      </c>
      <c r="P1465" s="13">
        <v>0.06</v>
      </c>
      <c r="Q1465" s="13">
        <v>573.0</v>
      </c>
      <c r="R1465" s="13">
        <f t="shared" si="1"/>
        <v>573</v>
      </c>
      <c r="S1465" s="14">
        <f t="shared" si="2"/>
        <v>95.5</v>
      </c>
      <c r="T1465" s="14">
        <f t="shared" si="3"/>
        <v>0.05933682373</v>
      </c>
      <c r="U1465" s="15" t="str">
        <f>vlookup(F1465,'Sub categories'!$A:$C,3,False)</f>
        <v>Storage</v>
      </c>
      <c r="V1465" s="16">
        <f t="shared" si="4"/>
        <v>12</v>
      </c>
      <c r="W1465" s="17">
        <f t="array" ref="W1465">INDEX(shipping_prices!$C$1:$F2692,MATCH(I1465,shipping_prices!$A$1:$A2692,0),MATCH(M1465,shipping_prices!$C$1:$F$1,0))</f>
        <v>0.3</v>
      </c>
      <c r="X1465" s="15" t="str">
        <f t="shared" si="5"/>
        <v>Chris SelesnickBossier CityLouisiana</v>
      </c>
      <c r="Y1465" s="15" t="str">
        <f t="shared" si="6"/>
        <v>High</v>
      </c>
    </row>
    <row r="1466" hidden="1">
      <c r="A1466" s="1">
        <v>42313.0</v>
      </c>
      <c r="B1466" s="2" t="s">
        <v>2661</v>
      </c>
      <c r="C1466" s="2">
        <v>6.0</v>
      </c>
      <c r="D1466" s="2" t="s">
        <v>176</v>
      </c>
      <c r="E1466" s="2" t="s">
        <v>37</v>
      </c>
      <c r="F1466" s="2" t="s">
        <v>2665</v>
      </c>
      <c r="G1466" s="2" t="s">
        <v>29</v>
      </c>
      <c r="H1466" s="2" t="s">
        <v>431</v>
      </c>
      <c r="I1466" s="2" t="s">
        <v>2393</v>
      </c>
      <c r="J1466" s="2" t="s">
        <v>2121</v>
      </c>
      <c r="K1466" s="2" t="s">
        <v>54</v>
      </c>
      <c r="L1466" s="10">
        <v>42325.0</v>
      </c>
      <c r="M1466" s="2" t="s">
        <v>90</v>
      </c>
      <c r="N1466" s="11">
        <v>0.0</v>
      </c>
      <c r="O1466" s="12">
        <v>259.0</v>
      </c>
      <c r="P1466" s="13">
        <v>0.4</v>
      </c>
      <c r="Q1466" s="13">
        <v>647.0</v>
      </c>
      <c r="R1466" s="13">
        <f t="shared" si="1"/>
        <v>647</v>
      </c>
      <c r="S1466" s="14">
        <f t="shared" si="2"/>
        <v>107.8333333</v>
      </c>
      <c r="T1466" s="14">
        <f t="shared" si="3"/>
        <v>0.400309119</v>
      </c>
      <c r="U1466" s="15" t="str">
        <f>vlookup(F1466,'Sub categories'!$A:$C,3,False)</f>
        <v>Accessories</v>
      </c>
      <c r="V1466" s="16">
        <f t="shared" si="4"/>
        <v>12</v>
      </c>
      <c r="W1466" s="17">
        <f t="array" ref="W1466">INDEX(shipping_prices!$C$1:$F2693,MATCH(I1466,shipping_prices!$A$1:$A2693,0),MATCH(M1466,shipping_prices!$C$1:$F$1,0))</f>
        <v>0.3</v>
      </c>
      <c r="X1466" s="15" t="str">
        <f t="shared" si="5"/>
        <v>Chris SelesnickBossier CityLouisiana</v>
      </c>
      <c r="Y1466" s="15" t="str">
        <f t="shared" si="6"/>
        <v>High</v>
      </c>
    </row>
    <row r="1467" hidden="1">
      <c r="A1467" s="1">
        <v>42314.0</v>
      </c>
      <c r="B1467" s="2" t="s">
        <v>2666</v>
      </c>
      <c r="C1467" s="2">
        <v>4.0</v>
      </c>
      <c r="D1467" s="2" t="s">
        <v>1897</v>
      </c>
      <c r="E1467" s="2" t="s">
        <v>27</v>
      </c>
      <c r="F1467" s="2" t="s">
        <v>972</v>
      </c>
      <c r="G1467" s="2" t="s">
        <v>39</v>
      </c>
      <c r="H1467" s="2" t="s">
        <v>972</v>
      </c>
      <c r="I1467" s="2" t="s">
        <v>2667</v>
      </c>
      <c r="J1467" s="2" t="s">
        <v>141</v>
      </c>
      <c r="K1467" s="2" t="s">
        <v>77</v>
      </c>
      <c r="L1467" s="10">
        <v>42324.0</v>
      </c>
      <c r="M1467" s="2" t="s">
        <v>34</v>
      </c>
      <c r="N1467" s="11">
        <v>0.2</v>
      </c>
      <c r="O1467" s="12">
        <v>3.0</v>
      </c>
      <c r="P1467" s="13">
        <v>0.1</v>
      </c>
      <c r="Q1467" s="13">
        <v>30.0</v>
      </c>
      <c r="R1467" s="13">
        <f t="shared" si="1"/>
        <v>37.5</v>
      </c>
      <c r="S1467" s="14">
        <f t="shared" si="2"/>
        <v>9.375</v>
      </c>
      <c r="T1467" s="14">
        <f t="shared" si="3"/>
        <v>0.1</v>
      </c>
      <c r="U1467" s="15" t="str">
        <f>vlookup(F1467,'Sub categories'!$A:$C,3,False)</f>
        <v>Storage</v>
      </c>
      <c r="V1467" s="16">
        <f t="shared" si="4"/>
        <v>10</v>
      </c>
      <c r="W1467" s="17">
        <f t="array" ref="W1467">INDEX(shipping_prices!$C$1:$F2694,MATCH(I1467,shipping_prices!$A$1:$A2694,0),MATCH(M1467,shipping_prices!$C$1:$F$1,0))</f>
        <v>9.13</v>
      </c>
      <c r="X1467" s="15" t="str">
        <f t="shared" si="5"/>
        <v>Corey-LockSkokieIllinois</v>
      </c>
      <c r="Y1467" s="15" t="str">
        <f t="shared" si="6"/>
        <v>Low</v>
      </c>
    </row>
    <row r="1468">
      <c r="A1468" s="1">
        <v>42315.0</v>
      </c>
      <c r="B1468" s="2" t="s">
        <v>2666</v>
      </c>
      <c r="C1468" s="2">
        <v>6.0</v>
      </c>
      <c r="D1468" s="2" t="s">
        <v>1897</v>
      </c>
      <c r="E1468" s="2" t="s">
        <v>27</v>
      </c>
      <c r="F1468" s="2" t="s">
        <v>2492</v>
      </c>
      <c r="G1468" s="2" t="s">
        <v>45</v>
      </c>
      <c r="H1468" s="2" t="s">
        <v>1024</v>
      </c>
      <c r="I1468" s="2" t="s">
        <v>2667</v>
      </c>
      <c r="J1468" s="2" t="s">
        <v>141</v>
      </c>
      <c r="K1468" s="2" t="s">
        <v>77</v>
      </c>
      <c r="L1468" s="10">
        <v>42324.0</v>
      </c>
      <c r="M1468" s="2" t="s">
        <v>34</v>
      </c>
      <c r="N1468" s="11">
        <v>0.6</v>
      </c>
      <c r="O1468" s="12">
        <v>-20.0</v>
      </c>
      <c r="P1468" s="13">
        <v>-0.6</v>
      </c>
      <c r="Q1468" s="13">
        <v>33.0</v>
      </c>
      <c r="R1468" s="13">
        <f t="shared" si="1"/>
        <v>82.5</v>
      </c>
      <c r="S1468" s="14">
        <f t="shared" si="2"/>
        <v>13.75</v>
      </c>
      <c r="T1468" s="14">
        <f t="shared" si="3"/>
        <v>-0.6060606061</v>
      </c>
      <c r="U1468" s="15" t="str">
        <f>vlookup(F1468,'Sub categories'!$A:$C,3,False)</f>
        <v>Furnishings</v>
      </c>
      <c r="V1468" s="16">
        <f t="shared" si="4"/>
        <v>9</v>
      </c>
      <c r="W1468" s="17">
        <f t="array" ref="W1468">INDEX(shipping_prices!$C$1:$F2695,MATCH(I1468,shipping_prices!$A$1:$A2695,0),MATCH(M1468,shipping_prices!$C$1:$F$1,0))</f>
        <v>9.13</v>
      </c>
      <c r="X1468" s="15" t="str">
        <f t="shared" si="5"/>
        <v>Corey-LockSkokieIllinois</v>
      </c>
      <c r="Y1468" s="15" t="str">
        <f t="shared" si="6"/>
        <v>loss</v>
      </c>
    </row>
    <row r="1469" hidden="1">
      <c r="A1469" s="1">
        <v>42315.0</v>
      </c>
      <c r="B1469" s="2" t="s">
        <v>2668</v>
      </c>
      <c r="C1469" s="2">
        <v>2.0</v>
      </c>
      <c r="D1469" s="2" t="s">
        <v>1937</v>
      </c>
      <c r="E1469" s="2" t="s">
        <v>37</v>
      </c>
      <c r="F1469" s="2" t="s">
        <v>1674</v>
      </c>
      <c r="G1469" s="2" t="s">
        <v>39</v>
      </c>
      <c r="H1469" s="2" t="s">
        <v>193</v>
      </c>
      <c r="I1469" s="2" t="s">
        <v>169</v>
      </c>
      <c r="J1469" s="2" t="s">
        <v>42</v>
      </c>
      <c r="K1469" s="2" t="s">
        <v>43</v>
      </c>
      <c r="L1469" s="10">
        <v>42318.0</v>
      </c>
      <c r="M1469" s="2" t="s">
        <v>142</v>
      </c>
      <c r="N1469" s="11">
        <v>0.0</v>
      </c>
      <c r="O1469" s="12">
        <v>7.0</v>
      </c>
      <c r="P1469" s="13">
        <v>0.47</v>
      </c>
      <c r="Q1469" s="13">
        <v>15.0</v>
      </c>
      <c r="R1469" s="13">
        <f t="shared" si="1"/>
        <v>15</v>
      </c>
      <c r="S1469" s="14">
        <f t="shared" si="2"/>
        <v>7.5</v>
      </c>
      <c r="T1469" s="14">
        <f t="shared" si="3"/>
        <v>0.4666666667</v>
      </c>
      <c r="U1469" s="15" t="str">
        <f>vlookup(F1469,'Sub categories'!$A:$C,3,False)</f>
        <v>Labels</v>
      </c>
      <c r="V1469" s="16">
        <f t="shared" si="4"/>
        <v>3</v>
      </c>
      <c r="W1469" s="17">
        <f t="array" ref="W1469">INDEX(shipping_prices!$C$1:$F2696,MATCH(I1469,shipping_prices!$A$1:$A2696,0),MATCH(M1469,shipping_prices!$C$1:$F$1,0))</f>
        <v>18.39</v>
      </c>
      <c r="X1469" s="15" t="str">
        <f t="shared" si="5"/>
        <v>Bart PistoleLos AngelesCalifornia</v>
      </c>
      <c r="Y1469" s="15" t="str">
        <f t="shared" si="6"/>
        <v>Low</v>
      </c>
    </row>
    <row r="1470" hidden="1">
      <c r="A1470" s="1">
        <v>42315.0</v>
      </c>
      <c r="B1470" s="2" t="s">
        <v>2668</v>
      </c>
      <c r="C1470" s="2">
        <v>5.0</v>
      </c>
      <c r="D1470" s="2" t="s">
        <v>1937</v>
      </c>
      <c r="E1470" s="2" t="s">
        <v>37</v>
      </c>
      <c r="F1470" s="2" t="s">
        <v>2669</v>
      </c>
      <c r="G1470" s="2" t="s">
        <v>39</v>
      </c>
      <c r="H1470" s="2" t="s">
        <v>157</v>
      </c>
      <c r="I1470" s="2" t="s">
        <v>169</v>
      </c>
      <c r="J1470" s="2" t="s">
        <v>42</v>
      </c>
      <c r="K1470" s="2" t="s">
        <v>43</v>
      </c>
      <c r="L1470" s="10">
        <v>42318.0</v>
      </c>
      <c r="M1470" s="2" t="s">
        <v>142</v>
      </c>
      <c r="N1470" s="11">
        <v>0.0</v>
      </c>
      <c r="O1470" s="12">
        <v>9.0</v>
      </c>
      <c r="P1470" s="13">
        <v>0.39</v>
      </c>
      <c r="Q1470" s="13">
        <v>23.0</v>
      </c>
      <c r="R1470" s="13">
        <f t="shared" si="1"/>
        <v>23</v>
      </c>
      <c r="S1470" s="14">
        <f t="shared" si="2"/>
        <v>4.6</v>
      </c>
      <c r="T1470" s="14">
        <f t="shared" si="3"/>
        <v>0.3913043478</v>
      </c>
      <c r="U1470" s="15" t="str">
        <f>vlookup(F1470,'Sub categories'!$A:$C,3,False)</f>
        <v>Fasteners</v>
      </c>
      <c r="V1470" s="16">
        <f t="shared" si="4"/>
        <v>3</v>
      </c>
      <c r="W1470" s="17">
        <f t="array" ref="W1470">INDEX(shipping_prices!$C$1:$F2697,MATCH(I1470,shipping_prices!$A$1:$A2697,0),MATCH(M1470,shipping_prices!$C$1:$F$1,0))</f>
        <v>18.39</v>
      </c>
      <c r="X1470" s="15" t="str">
        <f t="shared" si="5"/>
        <v>Bart PistoleLos AngelesCalifornia</v>
      </c>
      <c r="Y1470" s="15" t="str">
        <f t="shared" si="6"/>
        <v>Low</v>
      </c>
    </row>
    <row r="1471" hidden="1">
      <c r="A1471" s="1">
        <v>42315.0</v>
      </c>
      <c r="B1471" s="2" t="s">
        <v>2668</v>
      </c>
      <c r="C1471" s="2">
        <v>4.0</v>
      </c>
      <c r="D1471" s="2" t="s">
        <v>1937</v>
      </c>
      <c r="E1471" s="2" t="s">
        <v>37</v>
      </c>
      <c r="F1471" s="2" t="s">
        <v>2670</v>
      </c>
      <c r="G1471" s="2" t="s">
        <v>29</v>
      </c>
      <c r="H1471" s="2" t="s">
        <v>79</v>
      </c>
      <c r="I1471" s="2" t="s">
        <v>169</v>
      </c>
      <c r="J1471" s="2" t="s">
        <v>42</v>
      </c>
      <c r="K1471" s="2" t="s">
        <v>43</v>
      </c>
      <c r="L1471" s="10">
        <v>42318.0</v>
      </c>
      <c r="M1471" s="2" t="s">
        <v>142</v>
      </c>
      <c r="N1471" s="11">
        <v>0.2</v>
      </c>
      <c r="O1471" s="12">
        <v>16.0</v>
      </c>
      <c r="P1471" s="13">
        <v>0.08</v>
      </c>
      <c r="Q1471" s="13">
        <v>211.0</v>
      </c>
      <c r="R1471" s="13">
        <f t="shared" si="1"/>
        <v>263.75</v>
      </c>
      <c r="S1471" s="14">
        <f t="shared" si="2"/>
        <v>65.9375</v>
      </c>
      <c r="T1471" s="14">
        <f t="shared" si="3"/>
        <v>0.07582938389</v>
      </c>
      <c r="U1471" s="15" t="str">
        <f>vlookup(F1471,'Sub categories'!$A:$C,3,False)</f>
        <v>Phones</v>
      </c>
      <c r="V1471" s="16">
        <f t="shared" si="4"/>
        <v>3</v>
      </c>
      <c r="W1471" s="17">
        <f t="array" ref="W1471">INDEX(shipping_prices!$C$1:$F2698,MATCH(I1471,shipping_prices!$A$1:$A2698,0),MATCH(M1471,shipping_prices!$C$1:$F$1,0))</f>
        <v>18.39</v>
      </c>
      <c r="X1471" s="15" t="str">
        <f t="shared" si="5"/>
        <v>Bart PistoleLos AngelesCalifornia</v>
      </c>
      <c r="Y1471" s="15" t="str">
        <f t="shared" si="6"/>
        <v>Low</v>
      </c>
    </row>
    <row r="1472" hidden="1">
      <c r="A1472" s="1">
        <v>42315.0</v>
      </c>
      <c r="B1472" s="2" t="s">
        <v>2668</v>
      </c>
      <c r="C1472" s="2">
        <v>5.0</v>
      </c>
      <c r="D1472" s="2" t="s">
        <v>1937</v>
      </c>
      <c r="E1472" s="2" t="s">
        <v>37</v>
      </c>
      <c r="F1472" s="2" t="s">
        <v>2671</v>
      </c>
      <c r="G1472" s="2" t="s">
        <v>29</v>
      </c>
      <c r="H1472" s="2" t="s">
        <v>79</v>
      </c>
      <c r="I1472" s="2" t="s">
        <v>169</v>
      </c>
      <c r="J1472" s="2" t="s">
        <v>42</v>
      </c>
      <c r="K1472" s="2" t="s">
        <v>43</v>
      </c>
      <c r="L1472" s="10">
        <v>42318.0</v>
      </c>
      <c r="M1472" s="2" t="s">
        <v>142</v>
      </c>
      <c r="N1472" s="11">
        <v>0.2</v>
      </c>
      <c r="O1472" s="12">
        <v>73.0</v>
      </c>
      <c r="P1472" s="13">
        <v>0.13</v>
      </c>
      <c r="Q1472" s="13">
        <v>584.0</v>
      </c>
      <c r="R1472" s="13">
        <f t="shared" si="1"/>
        <v>730</v>
      </c>
      <c r="S1472" s="14">
        <f t="shared" si="2"/>
        <v>146</v>
      </c>
      <c r="T1472" s="14">
        <f t="shared" si="3"/>
        <v>0.125</v>
      </c>
      <c r="U1472" s="15" t="str">
        <f>vlookup(F1472,'Sub categories'!$A:$C,3,False)</f>
        <v>Phones</v>
      </c>
      <c r="V1472" s="16">
        <f t="shared" si="4"/>
        <v>3</v>
      </c>
      <c r="W1472" s="17">
        <f t="array" ref="W1472">INDEX(shipping_prices!$C$1:$F2699,MATCH(I1472,shipping_prices!$A$1:$A2699,0),MATCH(M1472,shipping_prices!$C$1:$F$1,0))</f>
        <v>18.39</v>
      </c>
      <c r="X1472" s="15" t="str">
        <f t="shared" si="5"/>
        <v>Bart PistoleLos AngelesCalifornia</v>
      </c>
      <c r="Y1472" s="15" t="str">
        <f t="shared" si="6"/>
        <v>High</v>
      </c>
    </row>
    <row r="1473" hidden="1">
      <c r="A1473" s="1">
        <v>42315.0</v>
      </c>
      <c r="B1473" s="2" t="s">
        <v>2672</v>
      </c>
      <c r="C1473" s="2">
        <v>3.0</v>
      </c>
      <c r="D1473" s="2" t="s">
        <v>2673</v>
      </c>
      <c r="E1473" s="2" t="s">
        <v>27</v>
      </c>
      <c r="F1473" s="2" t="s">
        <v>2674</v>
      </c>
      <c r="G1473" s="2" t="s">
        <v>39</v>
      </c>
      <c r="H1473" s="2" t="s">
        <v>216</v>
      </c>
      <c r="I1473" s="2" t="s">
        <v>748</v>
      </c>
      <c r="J1473" s="2" t="s">
        <v>749</v>
      </c>
      <c r="K1473" s="2" t="s">
        <v>54</v>
      </c>
      <c r="L1473" s="10">
        <v>42325.0</v>
      </c>
      <c r="M1473" s="2" t="s">
        <v>34</v>
      </c>
      <c r="N1473" s="11">
        <v>0.0</v>
      </c>
      <c r="O1473" s="12">
        <v>4.0</v>
      </c>
      <c r="P1473" s="13">
        <v>0.27</v>
      </c>
      <c r="Q1473" s="13">
        <v>15.0</v>
      </c>
      <c r="R1473" s="13">
        <f t="shared" si="1"/>
        <v>15</v>
      </c>
      <c r="S1473" s="14">
        <f t="shared" si="2"/>
        <v>5</v>
      </c>
      <c r="T1473" s="14">
        <f t="shared" si="3"/>
        <v>0.2666666667</v>
      </c>
      <c r="U1473" s="15" t="str">
        <f>vlookup(F1473,'Sub categories'!$A:$C,3,False)</f>
        <v>Art</v>
      </c>
      <c r="V1473" s="16">
        <f t="shared" si="4"/>
        <v>10</v>
      </c>
      <c r="W1473" s="17">
        <f t="array" ref="W1473">INDEX(shipping_prices!$C$1:$F2700,MATCH(I1473,shipping_prices!$A$1:$A2700,0),MATCH(M1473,shipping_prices!$C$1:$F$1,0))</f>
        <v>13.73</v>
      </c>
      <c r="X1473" s="15" t="str">
        <f t="shared" si="5"/>
        <v>Bart FolkMontgomeryAlabama</v>
      </c>
      <c r="Y1473" s="15" t="str">
        <f t="shared" si="6"/>
        <v>Low</v>
      </c>
    </row>
    <row r="1474" hidden="1">
      <c r="A1474" s="1">
        <v>42315.0</v>
      </c>
      <c r="B1474" s="2" t="s">
        <v>2675</v>
      </c>
      <c r="C1474" s="2">
        <v>5.0</v>
      </c>
      <c r="D1474" s="2" t="s">
        <v>2676</v>
      </c>
      <c r="E1474" s="2" t="s">
        <v>27</v>
      </c>
      <c r="F1474" s="2" t="s">
        <v>846</v>
      </c>
      <c r="G1474" s="2" t="s">
        <v>39</v>
      </c>
      <c r="H1474" s="2" t="s">
        <v>526</v>
      </c>
      <c r="I1474" s="2" t="s">
        <v>140</v>
      </c>
      <c r="J1474" s="2" t="s">
        <v>141</v>
      </c>
      <c r="K1474" s="2" t="s">
        <v>77</v>
      </c>
      <c r="L1474" s="10">
        <v>42317.0</v>
      </c>
      <c r="M1474" s="2" t="s">
        <v>34</v>
      </c>
      <c r="N1474" s="11">
        <v>0.2</v>
      </c>
      <c r="O1474" s="12">
        <v>-8.0</v>
      </c>
      <c r="P1474" s="13">
        <v>-0.01</v>
      </c>
      <c r="Q1474" s="13">
        <v>646.0</v>
      </c>
      <c r="R1474" s="13">
        <f t="shared" si="1"/>
        <v>807.5</v>
      </c>
      <c r="S1474" s="14">
        <f t="shared" si="2"/>
        <v>161.5</v>
      </c>
      <c r="T1474" s="14">
        <f t="shared" si="3"/>
        <v>-0.01238390093</v>
      </c>
      <c r="U1474" s="15" t="str">
        <f>vlookup(F1474,'Sub categories'!$A:$C,3,False)</f>
        <v>Storage</v>
      </c>
      <c r="V1474" s="16">
        <f t="shared" si="4"/>
        <v>2</v>
      </c>
      <c r="W1474" s="17">
        <f t="array" ref="W1474">INDEX(shipping_prices!$C$1:$F2701,MATCH(I1474,shipping_prices!$A$1:$A2701,0),MATCH(M1474,shipping_prices!$C$1:$F$1,0))</f>
        <v>13.2</v>
      </c>
      <c r="X1474" s="15" t="str">
        <f t="shared" si="5"/>
        <v>Darren KoutrasChicagoIllinois</v>
      </c>
      <c r="Y1474" s="15" t="str">
        <f t="shared" si="6"/>
        <v>loss</v>
      </c>
    </row>
    <row r="1475" hidden="1">
      <c r="A1475" s="1">
        <v>42315.0</v>
      </c>
      <c r="B1475" s="2" t="s">
        <v>2677</v>
      </c>
      <c r="C1475" s="2">
        <v>4.0</v>
      </c>
      <c r="D1475" s="2" t="s">
        <v>2678</v>
      </c>
      <c r="E1475" s="2" t="s">
        <v>37</v>
      </c>
      <c r="F1475" s="2" t="s">
        <v>2679</v>
      </c>
      <c r="G1475" s="2" t="s">
        <v>39</v>
      </c>
      <c r="H1475" s="2" t="s">
        <v>79</v>
      </c>
      <c r="I1475" s="2" t="s">
        <v>88</v>
      </c>
      <c r="J1475" s="2" t="s">
        <v>89</v>
      </c>
      <c r="K1475" s="2" t="s">
        <v>54</v>
      </c>
      <c r="L1475" s="10">
        <v>42322.0</v>
      </c>
      <c r="M1475" s="2" t="s">
        <v>34</v>
      </c>
      <c r="N1475" s="11">
        <v>0.0</v>
      </c>
      <c r="O1475" s="12">
        <v>3.0</v>
      </c>
      <c r="P1475" s="13">
        <v>0.29</v>
      </c>
      <c r="Q1475" s="13">
        <v>9.0</v>
      </c>
      <c r="R1475" s="13">
        <f t="shared" si="1"/>
        <v>9</v>
      </c>
      <c r="S1475" s="14">
        <f t="shared" si="2"/>
        <v>2.25</v>
      </c>
      <c r="T1475" s="14">
        <f t="shared" si="3"/>
        <v>0.3333333333</v>
      </c>
      <c r="U1475" s="15" t="str">
        <f>vlookup(F1475,'Sub categories'!$A:$C,3,False)</f>
        <v>Art</v>
      </c>
      <c r="V1475" s="16">
        <f t="shared" si="4"/>
        <v>7</v>
      </c>
      <c r="W1475" s="17">
        <f t="array" ref="W1475">INDEX(shipping_prices!$C$1:$F2702,MATCH(I1475,shipping_prices!$A$1:$A2702,0),MATCH(M1475,shipping_prices!$C$1:$F$1,0))</f>
        <v>7.88</v>
      </c>
      <c r="X1475" s="15" t="str">
        <f t="shared" si="5"/>
        <v>Kristen HastingsSpringfieldVirginia</v>
      </c>
      <c r="Y1475" s="15" t="str">
        <f t="shared" si="6"/>
        <v>Low</v>
      </c>
    </row>
    <row r="1476" hidden="1">
      <c r="A1476" s="1">
        <v>42315.0</v>
      </c>
      <c r="B1476" s="2" t="s">
        <v>2677</v>
      </c>
      <c r="C1476" s="2">
        <v>5.0</v>
      </c>
      <c r="D1476" s="2" t="s">
        <v>2678</v>
      </c>
      <c r="E1476" s="2" t="s">
        <v>37</v>
      </c>
      <c r="F1476" s="2" t="s">
        <v>670</v>
      </c>
      <c r="G1476" s="2" t="s">
        <v>39</v>
      </c>
      <c r="H1476" s="2" t="s">
        <v>193</v>
      </c>
      <c r="I1476" s="2" t="s">
        <v>88</v>
      </c>
      <c r="J1476" s="2" t="s">
        <v>89</v>
      </c>
      <c r="K1476" s="2" t="s">
        <v>54</v>
      </c>
      <c r="L1476" s="10">
        <v>42322.0</v>
      </c>
      <c r="M1476" s="2" t="s">
        <v>34</v>
      </c>
      <c r="N1476" s="11">
        <v>0.0</v>
      </c>
      <c r="O1476" s="12">
        <v>7.0</v>
      </c>
      <c r="P1476" s="13">
        <v>0.46</v>
      </c>
      <c r="Q1476" s="13">
        <v>14.0</v>
      </c>
      <c r="R1476" s="13">
        <f t="shared" si="1"/>
        <v>14</v>
      </c>
      <c r="S1476" s="14">
        <f t="shared" si="2"/>
        <v>2.8</v>
      </c>
      <c r="T1476" s="14">
        <f t="shared" si="3"/>
        <v>0.5</v>
      </c>
      <c r="U1476" s="15" t="str">
        <f>vlookup(F1476,'Sub categories'!$A:$C,3,False)</f>
        <v>Labels</v>
      </c>
      <c r="V1476" s="16">
        <f t="shared" si="4"/>
        <v>7</v>
      </c>
      <c r="W1476" s="17">
        <f t="array" ref="W1476">INDEX(shipping_prices!$C$1:$F2703,MATCH(I1476,shipping_prices!$A$1:$A2703,0),MATCH(M1476,shipping_prices!$C$1:$F$1,0))</f>
        <v>7.88</v>
      </c>
      <c r="X1476" s="15" t="str">
        <f t="shared" si="5"/>
        <v>Kristen HastingsSpringfieldVirginia</v>
      </c>
      <c r="Y1476" s="15" t="str">
        <f t="shared" si="6"/>
        <v>Low</v>
      </c>
    </row>
    <row r="1477" hidden="1">
      <c r="A1477" s="1">
        <v>42315.0</v>
      </c>
      <c r="B1477" s="2" t="s">
        <v>2677</v>
      </c>
      <c r="C1477" s="2">
        <v>3.0</v>
      </c>
      <c r="D1477" s="2" t="s">
        <v>2678</v>
      </c>
      <c r="E1477" s="2" t="s">
        <v>37</v>
      </c>
      <c r="F1477" s="2" t="s">
        <v>38</v>
      </c>
      <c r="G1477" s="2" t="s">
        <v>39</v>
      </c>
      <c r="H1477" s="2" t="s">
        <v>40</v>
      </c>
      <c r="I1477" s="2" t="s">
        <v>88</v>
      </c>
      <c r="J1477" s="2" t="s">
        <v>89</v>
      </c>
      <c r="K1477" s="2" t="s">
        <v>54</v>
      </c>
      <c r="L1477" s="10">
        <v>42322.0</v>
      </c>
      <c r="M1477" s="2" t="s">
        <v>34</v>
      </c>
      <c r="N1477" s="11">
        <v>0.0</v>
      </c>
      <c r="O1477" s="12">
        <v>59.0</v>
      </c>
      <c r="P1477" s="13">
        <v>0.48</v>
      </c>
      <c r="Q1477" s="13">
        <v>123.0</v>
      </c>
      <c r="R1477" s="13">
        <f t="shared" si="1"/>
        <v>123</v>
      </c>
      <c r="S1477" s="14">
        <f t="shared" si="2"/>
        <v>41</v>
      </c>
      <c r="T1477" s="14">
        <f t="shared" si="3"/>
        <v>0.4796747967</v>
      </c>
      <c r="U1477" s="15" t="str">
        <f>vlookup(F1477,'Sub categories'!$A:$C,3,False)</f>
        <v>Binders</v>
      </c>
      <c r="V1477" s="16">
        <f t="shared" si="4"/>
        <v>7</v>
      </c>
      <c r="W1477" s="17">
        <f t="array" ref="W1477">INDEX(shipping_prices!$C$1:$F2704,MATCH(I1477,shipping_prices!$A$1:$A2704,0),MATCH(M1477,shipping_prices!$C$1:$F$1,0))</f>
        <v>7.88</v>
      </c>
      <c r="X1477" s="15" t="str">
        <f t="shared" si="5"/>
        <v>Kristen HastingsSpringfieldVirginia</v>
      </c>
      <c r="Y1477" s="15" t="str">
        <f t="shared" si="6"/>
        <v>High</v>
      </c>
    </row>
    <row r="1478" hidden="1">
      <c r="A1478" s="1">
        <v>42315.0</v>
      </c>
      <c r="B1478" s="2" t="s">
        <v>2677</v>
      </c>
      <c r="C1478" s="2">
        <v>3.0</v>
      </c>
      <c r="D1478" s="2" t="s">
        <v>2678</v>
      </c>
      <c r="E1478" s="2" t="s">
        <v>37</v>
      </c>
      <c r="F1478" s="2" t="s">
        <v>2680</v>
      </c>
      <c r="G1478" s="2" t="s">
        <v>39</v>
      </c>
      <c r="H1478" s="2" t="s">
        <v>51</v>
      </c>
      <c r="I1478" s="2" t="s">
        <v>88</v>
      </c>
      <c r="J1478" s="2" t="s">
        <v>89</v>
      </c>
      <c r="K1478" s="2" t="s">
        <v>54</v>
      </c>
      <c r="L1478" s="10">
        <v>42322.0</v>
      </c>
      <c r="M1478" s="2" t="s">
        <v>34</v>
      </c>
      <c r="N1478" s="11">
        <v>0.0</v>
      </c>
      <c r="O1478" s="12">
        <v>60.0</v>
      </c>
      <c r="P1478" s="13">
        <v>0.49</v>
      </c>
      <c r="Q1478" s="13">
        <v>123.0</v>
      </c>
      <c r="R1478" s="13">
        <f t="shared" si="1"/>
        <v>123</v>
      </c>
      <c r="S1478" s="14">
        <f t="shared" si="2"/>
        <v>41</v>
      </c>
      <c r="T1478" s="14">
        <f t="shared" si="3"/>
        <v>0.487804878</v>
      </c>
      <c r="U1478" s="15" t="str">
        <f>vlookup(F1478,'Sub categories'!$A:$C,3,False)</f>
        <v>Paper</v>
      </c>
      <c r="V1478" s="16">
        <f t="shared" si="4"/>
        <v>7</v>
      </c>
      <c r="W1478" s="17">
        <f t="array" ref="W1478">INDEX(shipping_prices!$C$1:$F2705,MATCH(I1478,shipping_prices!$A$1:$A2705,0),MATCH(M1478,shipping_prices!$C$1:$F$1,0))</f>
        <v>7.88</v>
      </c>
      <c r="X1478" s="15" t="str">
        <f t="shared" si="5"/>
        <v>Kristen HastingsSpringfieldVirginia</v>
      </c>
      <c r="Y1478" s="15" t="str">
        <f t="shared" si="6"/>
        <v>High</v>
      </c>
    </row>
    <row r="1479" hidden="1">
      <c r="A1479" s="1">
        <v>42315.0</v>
      </c>
      <c r="B1479" s="2" t="s">
        <v>2677</v>
      </c>
      <c r="C1479" s="2">
        <v>7.0</v>
      </c>
      <c r="D1479" s="2" t="s">
        <v>2678</v>
      </c>
      <c r="E1479" s="2" t="s">
        <v>37</v>
      </c>
      <c r="F1479" s="2" t="s">
        <v>2681</v>
      </c>
      <c r="G1479" s="2" t="s">
        <v>29</v>
      </c>
      <c r="H1479" s="2" t="s">
        <v>503</v>
      </c>
      <c r="I1479" s="2" t="s">
        <v>88</v>
      </c>
      <c r="J1479" s="2" t="s">
        <v>89</v>
      </c>
      <c r="K1479" s="2" t="s">
        <v>54</v>
      </c>
      <c r="L1479" s="10">
        <v>42322.0</v>
      </c>
      <c r="M1479" s="2" t="s">
        <v>34</v>
      </c>
      <c r="N1479" s="11">
        <v>0.0</v>
      </c>
      <c r="O1479" s="12">
        <v>910.0</v>
      </c>
      <c r="P1479" s="13">
        <v>0.26</v>
      </c>
      <c r="Q1479" s="13">
        <v>3500.0</v>
      </c>
      <c r="R1479" s="13">
        <f t="shared" si="1"/>
        <v>3500</v>
      </c>
      <c r="S1479" s="14">
        <f t="shared" si="2"/>
        <v>500</v>
      </c>
      <c r="T1479" s="14">
        <f t="shared" si="3"/>
        <v>0.26</v>
      </c>
      <c r="U1479" s="15" t="str">
        <f>vlookup(F1479,'Sub categories'!$A:$C,3,False)</f>
        <v>Phones</v>
      </c>
      <c r="V1479" s="16">
        <f t="shared" si="4"/>
        <v>7</v>
      </c>
      <c r="W1479" s="17">
        <f t="array" ref="W1479">INDEX(shipping_prices!$C$1:$F2706,MATCH(I1479,shipping_prices!$A$1:$A2706,0),MATCH(M1479,shipping_prices!$C$1:$F$1,0))</f>
        <v>7.88</v>
      </c>
      <c r="X1479" s="15" t="str">
        <f t="shared" si="5"/>
        <v>Kristen HastingsSpringfieldVirginia</v>
      </c>
      <c r="Y1479" s="15" t="str">
        <f t="shared" si="6"/>
        <v>High</v>
      </c>
    </row>
    <row r="1480" hidden="1">
      <c r="A1480" s="1">
        <v>42315.0</v>
      </c>
      <c r="B1480" s="2" t="s">
        <v>2682</v>
      </c>
      <c r="C1480" s="2">
        <v>3.0</v>
      </c>
      <c r="D1480" s="2" t="s">
        <v>2683</v>
      </c>
      <c r="E1480" s="2" t="s">
        <v>37</v>
      </c>
      <c r="F1480" s="2" t="s">
        <v>2587</v>
      </c>
      <c r="G1480" s="2" t="s">
        <v>29</v>
      </c>
      <c r="H1480" s="2" t="s">
        <v>764</v>
      </c>
      <c r="I1480" s="2" t="s">
        <v>2601</v>
      </c>
      <c r="J1480" s="2" t="s">
        <v>122</v>
      </c>
      <c r="K1480" s="2" t="s">
        <v>54</v>
      </c>
      <c r="L1480" s="10">
        <v>42326.0</v>
      </c>
      <c r="M1480" s="2" t="s">
        <v>142</v>
      </c>
      <c r="N1480" s="11">
        <v>0.0</v>
      </c>
      <c r="O1480" s="12">
        <v>13.0</v>
      </c>
      <c r="P1480" s="13">
        <v>0.39</v>
      </c>
      <c r="Q1480" s="13">
        <v>33.0</v>
      </c>
      <c r="R1480" s="13">
        <f t="shared" si="1"/>
        <v>33</v>
      </c>
      <c r="S1480" s="14">
        <f t="shared" si="2"/>
        <v>11</v>
      </c>
      <c r="T1480" s="14">
        <f t="shared" si="3"/>
        <v>0.3939393939</v>
      </c>
      <c r="U1480" s="15" t="str">
        <f>vlookup(F1480,'Sub categories'!$A:$C,3,False)</f>
        <v>Accessories</v>
      </c>
      <c r="V1480" s="16">
        <f t="shared" si="4"/>
        <v>11</v>
      </c>
      <c r="W1480" s="17">
        <f t="array" ref="W1480">INDEX(shipping_prices!$C$1:$F2707,MATCH(I1480,shipping_prices!$A$1:$A2707,0),MATCH(M1480,shipping_prices!$C$1:$F$1,0))</f>
        <v>24.66</v>
      </c>
      <c r="X1480" s="15" t="str">
        <f t="shared" si="5"/>
        <v>Karen CarlisleMaconGeorgia</v>
      </c>
      <c r="Y1480" s="15" t="str">
        <f t="shared" si="6"/>
        <v>Low</v>
      </c>
    </row>
    <row r="1481" hidden="1">
      <c r="A1481" s="1">
        <v>42315.0</v>
      </c>
      <c r="B1481" s="2" t="s">
        <v>2682</v>
      </c>
      <c r="C1481" s="2">
        <v>4.0</v>
      </c>
      <c r="D1481" s="2" t="s">
        <v>2683</v>
      </c>
      <c r="E1481" s="2" t="s">
        <v>37</v>
      </c>
      <c r="F1481" s="2" t="s">
        <v>1018</v>
      </c>
      <c r="G1481" s="2" t="s">
        <v>29</v>
      </c>
      <c r="H1481" s="2" t="s">
        <v>532</v>
      </c>
      <c r="I1481" s="2" t="s">
        <v>2601</v>
      </c>
      <c r="J1481" s="2" t="s">
        <v>122</v>
      </c>
      <c r="K1481" s="2" t="s">
        <v>54</v>
      </c>
      <c r="L1481" s="10">
        <v>42326.0</v>
      </c>
      <c r="M1481" s="2" t="s">
        <v>142</v>
      </c>
      <c r="N1481" s="11">
        <v>0.0</v>
      </c>
      <c r="O1481" s="12">
        <v>30.0</v>
      </c>
      <c r="P1481" s="13">
        <v>0.36</v>
      </c>
      <c r="Q1481" s="13">
        <v>84.0</v>
      </c>
      <c r="R1481" s="13">
        <f t="shared" si="1"/>
        <v>84</v>
      </c>
      <c r="S1481" s="14">
        <f t="shared" si="2"/>
        <v>21</v>
      </c>
      <c r="T1481" s="14">
        <f t="shared" si="3"/>
        <v>0.3571428571</v>
      </c>
      <c r="U1481" s="15" t="str">
        <f>vlookup(F1481,'Sub categories'!$A:$C,3,False)</f>
        <v>Accessories</v>
      </c>
      <c r="V1481" s="16">
        <f t="shared" si="4"/>
        <v>11</v>
      </c>
      <c r="W1481" s="17">
        <f t="array" ref="W1481">INDEX(shipping_prices!$C$1:$F2708,MATCH(I1481,shipping_prices!$A$1:$A2708,0),MATCH(M1481,shipping_prices!$C$1:$F$1,0))</f>
        <v>24.66</v>
      </c>
      <c r="X1481" s="15" t="str">
        <f t="shared" si="5"/>
        <v>Karen CarlisleMaconGeorgia</v>
      </c>
      <c r="Y1481" s="15" t="str">
        <f t="shared" si="6"/>
        <v>Low</v>
      </c>
    </row>
    <row r="1482">
      <c r="A1482" s="1">
        <v>42316.0</v>
      </c>
      <c r="B1482" s="2" t="s">
        <v>2684</v>
      </c>
      <c r="C1482" s="2">
        <v>3.0</v>
      </c>
      <c r="D1482" s="2" t="s">
        <v>1310</v>
      </c>
      <c r="E1482" s="2" t="s">
        <v>37</v>
      </c>
      <c r="F1482" s="2" t="s">
        <v>2685</v>
      </c>
      <c r="G1482" s="2" t="s">
        <v>45</v>
      </c>
      <c r="H1482" s="2" t="s">
        <v>79</v>
      </c>
      <c r="I1482" s="2" t="s">
        <v>31</v>
      </c>
      <c r="J1482" s="2" t="s">
        <v>32</v>
      </c>
      <c r="K1482" s="2" t="s">
        <v>33</v>
      </c>
      <c r="L1482" s="10">
        <v>42321.0</v>
      </c>
      <c r="M1482" s="2" t="s">
        <v>90</v>
      </c>
      <c r="N1482" s="11">
        <v>0.1</v>
      </c>
      <c r="O1482" s="12">
        <v>36.0</v>
      </c>
      <c r="P1482" s="13">
        <v>0.19</v>
      </c>
      <c r="Q1482" s="13">
        <v>192.0</v>
      </c>
      <c r="R1482" s="13">
        <f t="shared" si="1"/>
        <v>213.3333333</v>
      </c>
      <c r="S1482" s="14">
        <f t="shared" si="2"/>
        <v>71.11111111</v>
      </c>
      <c r="T1482" s="14">
        <f t="shared" si="3"/>
        <v>0.1875</v>
      </c>
      <c r="U1482" s="15" t="str">
        <f>vlookup(F1482,'Sub categories'!$A:$C,3,False)</f>
        <v>Chairs</v>
      </c>
      <c r="V1482" s="16">
        <f t="shared" si="4"/>
        <v>5</v>
      </c>
      <c r="W1482" s="17">
        <f t="array" ref="W1482">INDEX(shipping_prices!$C$1:$F2709,MATCH(I1482,shipping_prices!$A$1:$A2709,0),MATCH(M1482,shipping_prices!$C$1:$F$1,0))</f>
        <v>0.94</v>
      </c>
      <c r="X1482" s="15" t="str">
        <f t="shared" si="5"/>
        <v>Suzanne McNairNew York CityNew York</v>
      </c>
      <c r="Y1482" s="15" t="str">
        <f t="shared" si="6"/>
        <v>Low</v>
      </c>
    </row>
    <row r="1483" hidden="1">
      <c r="A1483" s="1">
        <v>42317.0</v>
      </c>
      <c r="B1483" s="2" t="s">
        <v>2686</v>
      </c>
      <c r="C1483" s="2">
        <v>1.0</v>
      </c>
      <c r="D1483" s="2" t="s">
        <v>2687</v>
      </c>
      <c r="E1483" s="2" t="s">
        <v>27</v>
      </c>
      <c r="F1483" s="2" t="s">
        <v>795</v>
      </c>
      <c r="G1483" s="2" t="s">
        <v>39</v>
      </c>
      <c r="H1483" s="2" t="s">
        <v>677</v>
      </c>
      <c r="I1483" s="2" t="s">
        <v>2112</v>
      </c>
      <c r="J1483" s="2" t="s">
        <v>814</v>
      </c>
      <c r="K1483" s="2" t="s">
        <v>43</v>
      </c>
      <c r="L1483" s="10">
        <v>42328.0</v>
      </c>
      <c r="M1483" s="2" t="s">
        <v>90</v>
      </c>
      <c r="N1483" s="11">
        <v>0.2</v>
      </c>
      <c r="O1483" s="12">
        <v>1.0</v>
      </c>
      <c r="P1483" s="13">
        <v>0.24</v>
      </c>
      <c r="Q1483" s="13">
        <v>3.0</v>
      </c>
      <c r="R1483" s="13">
        <f t="shared" si="1"/>
        <v>3.75</v>
      </c>
      <c r="S1483" s="14">
        <f t="shared" si="2"/>
        <v>3.75</v>
      </c>
      <c r="T1483" s="14">
        <f t="shared" si="3"/>
        <v>0.3333333333</v>
      </c>
      <c r="U1483" s="15" t="str">
        <f>vlookup(F1483,'Sub categories'!$A:$C,3,False)</f>
        <v>Art</v>
      </c>
      <c r="V1483" s="16">
        <f t="shared" si="4"/>
        <v>11</v>
      </c>
      <c r="W1483" s="17">
        <f t="array" ref="W1483">INDEX(shipping_prices!$C$1:$F2710,MATCH(I1483,shipping_prices!$A$1:$A2710,0),MATCH(M1483,shipping_prices!$C$1:$F$1,0))</f>
        <v>2.99</v>
      </c>
      <c r="X1483" s="15" t="str">
        <f t="shared" si="5"/>
        <v>Tracy ZicLouisvilleColorado</v>
      </c>
      <c r="Y1483" s="15" t="str">
        <f t="shared" si="6"/>
        <v>Low</v>
      </c>
    </row>
    <row r="1484" hidden="1">
      <c r="A1484" s="1">
        <v>42317.0</v>
      </c>
      <c r="B1484" s="2" t="s">
        <v>2686</v>
      </c>
      <c r="C1484" s="2">
        <v>2.0</v>
      </c>
      <c r="D1484" s="2" t="s">
        <v>2687</v>
      </c>
      <c r="E1484" s="2" t="s">
        <v>27</v>
      </c>
      <c r="F1484" s="2" t="s">
        <v>502</v>
      </c>
      <c r="G1484" s="2" t="s">
        <v>29</v>
      </c>
      <c r="H1484" s="2" t="s">
        <v>503</v>
      </c>
      <c r="I1484" s="2" t="s">
        <v>2112</v>
      </c>
      <c r="J1484" s="2" t="s">
        <v>814</v>
      </c>
      <c r="K1484" s="2" t="s">
        <v>43</v>
      </c>
      <c r="L1484" s="10">
        <v>42328.0</v>
      </c>
      <c r="M1484" s="2" t="s">
        <v>90</v>
      </c>
      <c r="N1484" s="11">
        <v>0.2</v>
      </c>
      <c r="O1484" s="12">
        <v>56.0</v>
      </c>
      <c r="P1484" s="13">
        <v>0.1</v>
      </c>
      <c r="Q1484" s="13">
        <v>560.0</v>
      </c>
      <c r="R1484" s="13">
        <f t="shared" si="1"/>
        <v>700</v>
      </c>
      <c r="S1484" s="14">
        <f t="shared" si="2"/>
        <v>350</v>
      </c>
      <c r="T1484" s="14">
        <f t="shared" si="3"/>
        <v>0.1</v>
      </c>
      <c r="U1484" s="15" t="str">
        <f>vlookup(F1484,'Sub categories'!$A:$C,3,False)</f>
        <v>Phones</v>
      </c>
      <c r="V1484" s="16">
        <f t="shared" si="4"/>
        <v>11</v>
      </c>
      <c r="W1484" s="17">
        <f t="array" ref="W1484">INDEX(shipping_prices!$C$1:$F2711,MATCH(I1484,shipping_prices!$A$1:$A2711,0),MATCH(M1484,shipping_prices!$C$1:$F$1,0))</f>
        <v>2.99</v>
      </c>
      <c r="X1484" s="15" t="str">
        <f t="shared" si="5"/>
        <v>Tracy ZicLouisvilleColorado</v>
      </c>
      <c r="Y1484" s="15" t="str">
        <f t="shared" si="6"/>
        <v>High</v>
      </c>
    </row>
    <row r="1485">
      <c r="A1485" s="1">
        <v>42317.0</v>
      </c>
      <c r="B1485" s="2" t="s">
        <v>2686</v>
      </c>
      <c r="C1485" s="2">
        <v>5.0</v>
      </c>
      <c r="D1485" s="2" t="s">
        <v>2687</v>
      </c>
      <c r="E1485" s="2" t="s">
        <v>27</v>
      </c>
      <c r="F1485" s="2" t="s">
        <v>2688</v>
      </c>
      <c r="G1485" s="2" t="s">
        <v>45</v>
      </c>
      <c r="H1485" s="2" t="s">
        <v>227</v>
      </c>
      <c r="I1485" s="2" t="s">
        <v>2112</v>
      </c>
      <c r="J1485" s="2" t="s">
        <v>814</v>
      </c>
      <c r="K1485" s="2" t="s">
        <v>43</v>
      </c>
      <c r="L1485" s="10">
        <v>42328.0</v>
      </c>
      <c r="M1485" s="2" t="s">
        <v>90</v>
      </c>
      <c r="N1485" s="11">
        <v>0.2</v>
      </c>
      <c r="O1485" s="12">
        <v>75.0</v>
      </c>
      <c r="P1485" s="13">
        <v>0.13</v>
      </c>
      <c r="Q1485" s="13">
        <v>604.0</v>
      </c>
      <c r="R1485" s="13">
        <f t="shared" si="1"/>
        <v>755</v>
      </c>
      <c r="S1485" s="14">
        <f t="shared" si="2"/>
        <v>151</v>
      </c>
      <c r="T1485" s="14">
        <f t="shared" si="3"/>
        <v>0.1241721854</v>
      </c>
      <c r="U1485" s="15" t="str">
        <f>vlookup(F1485,'Sub categories'!$A:$C,3,False)</f>
        <v>Chairs</v>
      </c>
      <c r="V1485" s="16">
        <f t="shared" si="4"/>
        <v>11</v>
      </c>
      <c r="W1485" s="17">
        <f t="array" ref="W1485">INDEX(shipping_prices!$C$1:$F2712,MATCH(I1485,shipping_prices!$A$1:$A2712,0),MATCH(M1485,shipping_prices!$C$1:$F$1,0))</f>
        <v>2.99</v>
      </c>
      <c r="X1485" s="15" t="str">
        <f t="shared" si="5"/>
        <v>Tracy ZicLouisvilleColorado</v>
      </c>
      <c r="Y1485" s="15" t="str">
        <f t="shared" si="6"/>
        <v>High</v>
      </c>
    </row>
    <row r="1486">
      <c r="A1486" s="1">
        <v>42317.0</v>
      </c>
      <c r="B1486" s="2" t="s">
        <v>2689</v>
      </c>
      <c r="C1486" s="2">
        <v>14.0</v>
      </c>
      <c r="D1486" s="2" t="s">
        <v>2690</v>
      </c>
      <c r="E1486" s="2" t="s">
        <v>49</v>
      </c>
      <c r="F1486" s="2" t="s">
        <v>2529</v>
      </c>
      <c r="G1486" s="2" t="s">
        <v>45</v>
      </c>
      <c r="H1486" s="2" t="s">
        <v>227</v>
      </c>
      <c r="I1486" s="2" t="s">
        <v>31</v>
      </c>
      <c r="J1486" s="2" t="s">
        <v>32</v>
      </c>
      <c r="K1486" s="2" t="s">
        <v>33</v>
      </c>
      <c r="L1486" s="10">
        <v>42321.0</v>
      </c>
      <c r="M1486" s="2" t="s">
        <v>34</v>
      </c>
      <c r="N1486" s="11">
        <v>0.1</v>
      </c>
      <c r="O1486" s="12">
        <v>162.0</v>
      </c>
      <c r="P1486" s="13">
        <v>0.21</v>
      </c>
      <c r="Q1486" s="13">
        <v>767.0</v>
      </c>
      <c r="R1486" s="13">
        <f t="shared" si="1"/>
        <v>852.2222222</v>
      </c>
      <c r="S1486" s="14">
        <f t="shared" si="2"/>
        <v>60.87301587</v>
      </c>
      <c r="T1486" s="14">
        <f t="shared" si="3"/>
        <v>0.2112125163</v>
      </c>
      <c r="U1486" s="15" t="str">
        <f>vlookup(F1486,'Sub categories'!$A:$C,3,False)</f>
        <v>Chairs</v>
      </c>
      <c r="V1486" s="16">
        <f t="shared" si="4"/>
        <v>4</v>
      </c>
      <c r="W1486" s="17">
        <f t="array" ref="W1486">INDEX(shipping_prices!$C$1:$F2713,MATCH(I1486,shipping_prices!$A$1:$A2713,0),MATCH(M1486,shipping_prices!$C$1:$F$1,0))</f>
        <v>10.09</v>
      </c>
      <c r="X1486" s="15" t="str">
        <f t="shared" si="5"/>
        <v>Thomas BrumleyNew York CityNew York</v>
      </c>
      <c r="Y1486" s="15" t="str">
        <f t="shared" si="6"/>
        <v>High</v>
      </c>
    </row>
    <row r="1487" hidden="1">
      <c r="A1487" s="1">
        <v>42317.0</v>
      </c>
      <c r="B1487" s="2" t="s">
        <v>2691</v>
      </c>
      <c r="C1487" s="2">
        <v>3.0</v>
      </c>
      <c r="D1487" s="2" t="s">
        <v>2359</v>
      </c>
      <c r="E1487" s="2" t="s">
        <v>27</v>
      </c>
      <c r="F1487" s="2" t="s">
        <v>2692</v>
      </c>
      <c r="G1487" s="2" t="s">
        <v>39</v>
      </c>
      <c r="H1487" s="2" t="s">
        <v>40</v>
      </c>
      <c r="I1487" s="2" t="s">
        <v>2693</v>
      </c>
      <c r="J1487" s="2" t="s">
        <v>141</v>
      </c>
      <c r="K1487" s="2" t="s">
        <v>77</v>
      </c>
      <c r="L1487" s="10">
        <v>42328.0</v>
      </c>
      <c r="M1487" s="2" t="s">
        <v>142</v>
      </c>
      <c r="N1487" s="11">
        <v>0.8</v>
      </c>
      <c r="O1487" s="12">
        <v>-5.0</v>
      </c>
      <c r="P1487" s="13">
        <v>-1.7</v>
      </c>
      <c r="Q1487" s="13">
        <v>3.0</v>
      </c>
      <c r="R1487" s="13">
        <f t="shared" si="1"/>
        <v>15</v>
      </c>
      <c r="S1487" s="14">
        <f t="shared" si="2"/>
        <v>5</v>
      </c>
      <c r="T1487" s="14">
        <f t="shared" si="3"/>
        <v>-1.666666667</v>
      </c>
      <c r="U1487" s="15" t="str">
        <f>vlookup(F1487,'Sub categories'!$A:$C,3,False)</f>
        <v>Binders</v>
      </c>
      <c r="V1487" s="16">
        <f t="shared" si="4"/>
        <v>11</v>
      </c>
      <c r="W1487" s="17">
        <f t="array" ref="W1487">INDEX(shipping_prices!$C$1:$F2714,MATCH(I1487,shipping_prices!$A$1:$A2714,0),MATCH(M1487,shipping_prices!$C$1:$F$1,0))</f>
        <v>24.97</v>
      </c>
      <c r="X1487" s="15" t="str">
        <f t="shared" si="5"/>
        <v>Joe KamberovaDes PlainesIllinois</v>
      </c>
      <c r="Y1487" s="15" t="str">
        <f t="shared" si="6"/>
        <v>loss</v>
      </c>
    </row>
    <row r="1488">
      <c r="A1488" s="1">
        <v>42317.0</v>
      </c>
      <c r="B1488" s="2" t="s">
        <v>2691</v>
      </c>
      <c r="C1488" s="2">
        <v>2.0</v>
      </c>
      <c r="D1488" s="2" t="s">
        <v>2359</v>
      </c>
      <c r="E1488" s="2" t="s">
        <v>27</v>
      </c>
      <c r="F1488" s="2" t="s">
        <v>1181</v>
      </c>
      <c r="G1488" s="2" t="s">
        <v>45</v>
      </c>
      <c r="H1488" s="2" t="s">
        <v>904</v>
      </c>
      <c r="I1488" s="2" t="s">
        <v>2693</v>
      </c>
      <c r="J1488" s="2" t="s">
        <v>141</v>
      </c>
      <c r="K1488" s="2" t="s">
        <v>77</v>
      </c>
      <c r="L1488" s="10">
        <v>42328.0</v>
      </c>
      <c r="M1488" s="2" t="s">
        <v>142</v>
      </c>
      <c r="N1488" s="11">
        <v>0.6</v>
      </c>
      <c r="O1488" s="12">
        <v>-7.0</v>
      </c>
      <c r="P1488" s="13">
        <v>-0.88</v>
      </c>
      <c r="Q1488" s="13">
        <v>9.0</v>
      </c>
      <c r="R1488" s="13">
        <f t="shared" si="1"/>
        <v>22.5</v>
      </c>
      <c r="S1488" s="14">
        <f t="shared" si="2"/>
        <v>11.25</v>
      </c>
      <c r="T1488" s="14">
        <f t="shared" si="3"/>
        <v>-0.7777777778</v>
      </c>
      <c r="U1488" s="15" t="str">
        <f>vlookup(F1488,'Sub categories'!$A:$C,3,False)</f>
        <v>Furnishings</v>
      </c>
      <c r="V1488" s="16">
        <f t="shared" si="4"/>
        <v>11</v>
      </c>
      <c r="W1488" s="17">
        <f t="array" ref="W1488">INDEX(shipping_prices!$C$1:$F2715,MATCH(I1488,shipping_prices!$A$1:$A2715,0),MATCH(M1488,shipping_prices!$C$1:$F$1,0))</f>
        <v>24.97</v>
      </c>
      <c r="X1488" s="15" t="str">
        <f t="shared" si="5"/>
        <v>Joe KamberovaDes PlainesIllinois</v>
      </c>
      <c r="Y1488" s="15" t="str">
        <f t="shared" si="6"/>
        <v>loss</v>
      </c>
    </row>
    <row r="1489">
      <c r="A1489" s="1">
        <v>42317.0</v>
      </c>
      <c r="B1489" s="2" t="s">
        <v>2691</v>
      </c>
      <c r="C1489" s="2">
        <v>4.0</v>
      </c>
      <c r="D1489" s="2" t="s">
        <v>2359</v>
      </c>
      <c r="E1489" s="2" t="s">
        <v>27</v>
      </c>
      <c r="F1489" s="2" t="s">
        <v>2694</v>
      </c>
      <c r="G1489" s="2" t="s">
        <v>45</v>
      </c>
      <c r="H1489" s="2" t="s">
        <v>79</v>
      </c>
      <c r="I1489" s="2" t="s">
        <v>2693</v>
      </c>
      <c r="J1489" s="2" t="s">
        <v>141</v>
      </c>
      <c r="K1489" s="2" t="s">
        <v>77</v>
      </c>
      <c r="L1489" s="10">
        <v>42328.0</v>
      </c>
      <c r="M1489" s="2" t="s">
        <v>142</v>
      </c>
      <c r="N1489" s="11">
        <v>0.5</v>
      </c>
      <c r="O1489" s="12">
        <v>-175.0</v>
      </c>
      <c r="P1489" s="13">
        <v>-0.6</v>
      </c>
      <c r="Q1489" s="13">
        <v>292.0</v>
      </c>
      <c r="R1489" s="13">
        <f t="shared" si="1"/>
        <v>584</v>
      </c>
      <c r="S1489" s="14">
        <f t="shared" si="2"/>
        <v>146</v>
      </c>
      <c r="T1489" s="14">
        <f t="shared" si="3"/>
        <v>-0.5993150685</v>
      </c>
      <c r="U1489" s="15" t="str">
        <f>vlookup(F1489,'Sub categories'!$A:$C,3,False)</f>
        <v>Tables</v>
      </c>
      <c r="V1489" s="16">
        <f t="shared" si="4"/>
        <v>11</v>
      </c>
      <c r="W1489" s="17">
        <f t="array" ref="W1489">INDEX(shipping_prices!$C$1:$F2716,MATCH(I1489,shipping_prices!$A$1:$A2716,0),MATCH(M1489,shipping_prices!$C$1:$F$1,0))</f>
        <v>24.97</v>
      </c>
      <c r="X1489" s="15" t="str">
        <f t="shared" si="5"/>
        <v>Joe KamberovaDes PlainesIllinois</v>
      </c>
      <c r="Y1489" s="15" t="str">
        <f t="shared" si="6"/>
        <v>loss</v>
      </c>
    </row>
    <row r="1490" hidden="1">
      <c r="A1490" s="1">
        <v>42318.0</v>
      </c>
      <c r="B1490" s="2" t="s">
        <v>2691</v>
      </c>
      <c r="C1490" s="2">
        <v>5.0</v>
      </c>
      <c r="D1490" s="2" t="s">
        <v>2359</v>
      </c>
      <c r="E1490" s="2" t="s">
        <v>27</v>
      </c>
      <c r="F1490" s="2" t="s">
        <v>2664</v>
      </c>
      <c r="G1490" s="2" t="s">
        <v>39</v>
      </c>
      <c r="H1490" s="2" t="s">
        <v>526</v>
      </c>
      <c r="I1490" s="2" t="s">
        <v>2693</v>
      </c>
      <c r="J1490" s="2" t="s">
        <v>141</v>
      </c>
      <c r="K1490" s="2" t="s">
        <v>77</v>
      </c>
      <c r="L1490" s="10">
        <v>42328.0</v>
      </c>
      <c r="M1490" s="2" t="s">
        <v>142</v>
      </c>
      <c r="N1490" s="11">
        <v>0.2</v>
      </c>
      <c r="O1490" s="12">
        <v>-67.0</v>
      </c>
      <c r="P1490" s="13">
        <v>-0.18</v>
      </c>
      <c r="Q1490" s="13">
        <v>382.0</v>
      </c>
      <c r="R1490" s="13">
        <f t="shared" si="1"/>
        <v>477.5</v>
      </c>
      <c r="S1490" s="14">
        <f t="shared" si="2"/>
        <v>95.5</v>
      </c>
      <c r="T1490" s="14">
        <f t="shared" si="3"/>
        <v>-0.1753926702</v>
      </c>
      <c r="U1490" s="15" t="str">
        <f>vlookup(F1490,'Sub categories'!$A:$C,3,False)</f>
        <v>Storage</v>
      </c>
      <c r="V1490" s="16">
        <f t="shared" si="4"/>
        <v>10</v>
      </c>
      <c r="W1490" s="17">
        <f t="array" ref="W1490">INDEX(shipping_prices!$C$1:$F2717,MATCH(I1490,shipping_prices!$A$1:$A2717,0),MATCH(M1490,shipping_prices!$C$1:$F$1,0))</f>
        <v>24.97</v>
      </c>
      <c r="X1490" s="15" t="str">
        <f t="shared" si="5"/>
        <v>Joe KamberovaDes PlainesIllinois</v>
      </c>
      <c r="Y1490" s="15" t="str">
        <f t="shared" si="6"/>
        <v>loss</v>
      </c>
    </row>
    <row r="1491">
      <c r="A1491" s="1">
        <v>42318.0</v>
      </c>
      <c r="B1491" s="2" t="s">
        <v>2691</v>
      </c>
      <c r="C1491" s="2">
        <v>6.0</v>
      </c>
      <c r="D1491" s="2" t="s">
        <v>2359</v>
      </c>
      <c r="E1491" s="2" t="s">
        <v>27</v>
      </c>
      <c r="F1491" s="2" t="s">
        <v>2695</v>
      </c>
      <c r="G1491" s="2" t="s">
        <v>45</v>
      </c>
      <c r="H1491" s="2" t="s">
        <v>46</v>
      </c>
      <c r="I1491" s="2" t="s">
        <v>2693</v>
      </c>
      <c r="J1491" s="2" t="s">
        <v>141</v>
      </c>
      <c r="K1491" s="2" t="s">
        <v>77</v>
      </c>
      <c r="L1491" s="10">
        <v>42328.0</v>
      </c>
      <c r="M1491" s="2" t="s">
        <v>142</v>
      </c>
      <c r="N1491" s="11">
        <v>0.3</v>
      </c>
      <c r="O1491" s="12">
        <v>-30.0</v>
      </c>
      <c r="P1491" s="13">
        <v>-0.07</v>
      </c>
      <c r="Q1491" s="13">
        <v>424.0</v>
      </c>
      <c r="R1491" s="13">
        <f t="shared" si="1"/>
        <v>605.7142857</v>
      </c>
      <c r="S1491" s="14">
        <f t="shared" si="2"/>
        <v>100.952381</v>
      </c>
      <c r="T1491" s="14">
        <f t="shared" si="3"/>
        <v>-0.07075471698</v>
      </c>
      <c r="U1491" s="15" t="str">
        <f>vlookup(F1491,'Sub categories'!$A:$C,3,False)</f>
        <v>Bookcases</v>
      </c>
      <c r="V1491" s="16">
        <f t="shared" si="4"/>
        <v>10</v>
      </c>
      <c r="W1491" s="17">
        <f t="array" ref="W1491">INDEX(shipping_prices!$C$1:$F2718,MATCH(I1491,shipping_prices!$A$1:$A2718,0),MATCH(M1491,shipping_prices!$C$1:$F$1,0))</f>
        <v>24.97</v>
      </c>
      <c r="X1491" s="15" t="str">
        <f t="shared" si="5"/>
        <v>Joe KamberovaDes PlainesIllinois</v>
      </c>
      <c r="Y1491" s="15" t="str">
        <f t="shared" si="6"/>
        <v>loss</v>
      </c>
    </row>
    <row r="1492" hidden="1">
      <c r="A1492" s="1">
        <v>42318.0</v>
      </c>
      <c r="B1492" s="2" t="s">
        <v>2696</v>
      </c>
      <c r="C1492" s="2">
        <v>5.0</v>
      </c>
      <c r="D1492" s="2" t="s">
        <v>611</v>
      </c>
      <c r="E1492" s="2" t="s">
        <v>37</v>
      </c>
      <c r="F1492" s="2" t="s">
        <v>1439</v>
      </c>
      <c r="G1492" s="2" t="s">
        <v>39</v>
      </c>
      <c r="H1492" s="2" t="s">
        <v>193</v>
      </c>
      <c r="I1492" s="2" t="s">
        <v>1241</v>
      </c>
      <c r="J1492" s="2" t="s">
        <v>598</v>
      </c>
      <c r="K1492" s="2" t="s">
        <v>33</v>
      </c>
      <c r="L1492" s="10">
        <v>42323.0</v>
      </c>
      <c r="M1492" s="2" t="s">
        <v>34</v>
      </c>
      <c r="N1492" s="11">
        <v>0.0</v>
      </c>
      <c r="O1492" s="12">
        <v>7.0</v>
      </c>
      <c r="P1492" s="13">
        <v>0.49</v>
      </c>
      <c r="Q1492" s="13">
        <v>14.0</v>
      </c>
      <c r="R1492" s="13">
        <f t="shared" si="1"/>
        <v>14</v>
      </c>
      <c r="S1492" s="14">
        <f t="shared" si="2"/>
        <v>2.8</v>
      </c>
      <c r="T1492" s="14">
        <f t="shared" si="3"/>
        <v>0.5</v>
      </c>
      <c r="U1492" s="15" t="str">
        <f>vlookup(F1492,'Sub categories'!$A:$C,3,False)</f>
        <v>Labels</v>
      </c>
      <c r="V1492" s="16">
        <f t="shared" si="4"/>
        <v>5</v>
      </c>
      <c r="W1492" s="17">
        <f t="array" ref="W1492">INDEX(shipping_prices!$C$1:$F2719,MATCH(I1492,shipping_prices!$A$1:$A2719,0),MATCH(M1492,shipping_prices!$C$1:$F$1,0))</f>
        <v>13.18</v>
      </c>
      <c r="X1492" s="15" t="str">
        <f t="shared" si="5"/>
        <v>Laura ArmstrongHackensackNew Jersey</v>
      </c>
      <c r="Y1492" s="15" t="str">
        <f t="shared" si="6"/>
        <v>Low</v>
      </c>
    </row>
    <row r="1493">
      <c r="A1493" s="1">
        <v>42318.0</v>
      </c>
      <c r="B1493" s="2" t="s">
        <v>2696</v>
      </c>
      <c r="C1493" s="2">
        <v>9.0</v>
      </c>
      <c r="D1493" s="2" t="s">
        <v>611</v>
      </c>
      <c r="E1493" s="2" t="s">
        <v>37</v>
      </c>
      <c r="F1493" s="2" t="s">
        <v>1102</v>
      </c>
      <c r="G1493" s="2" t="s">
        <v>45</v>
      </c>
      <c r="H1493" s="2" t="s">
        <v>79</v>
      </c>
      <c r="I1493" s="2" t="s">
        <v>1241</v>
      </c>
      <c r="J1493" s="2" t="s">
        <v>598</v>
      </c>
      <c r="K1493" s="2" t="s">
        <v>33</v>
      </c>
      <c r="L1493" s="10">
        <v>42323.0</v>
      </c>
      <c r="M1493" s="2" t="s">
        <v>34</v>
      </c>
      <c r="N1493" s="11">
        <v>0.0</v>
      </c>
      <c r="O1493" s="12">
        <v>52.0</v>
      </c>
      <c r="P1493" s="13">
        <v>0.42</v>
      </c>
      <c r="Q1493" s="13">
        <v>124.0</v>
      </c>
      <c r="R1493" s="13">
        <f t="shared" si="1"/>
        <v>124</v>
      </c>
      <c r="S1493" s="14">
        <f t="shared" si="2"/>
        <v>13.77777778</v>
      </c>
      <c r="T1493" s="14">
        <f t="shared" si="3"/>
        <v>0.4193548387</v>
      </c>
      <c r="U1493" s="15" t="str">
        <f>vlookup(F1493,'Sub categories'!$A:$C,3,False)</f>
        <v>Furnishings</v>
      </c>
      <c r="V1493" s="16">
        <f t="shared" si="4"/>
        <v>5</v>
      </c>
      <c r="W1493" s="17">
        <f t="array" ref="W1493">INDEX(shipping_prices!$C$1:$F2720,MATCH(I1493,shipping_prices!$A$1:$A2720,0),MATCH(M1493,shipping_prices!$C$1:$F$1,0))</f>
        <v>13.18</v>
      </c>
      <c r="X1493" s="15" t="str">
        <f t="shared" si="5"/>
        <v>Laura ArmstrongHackensackNew Jersey</v>
      </c>
      <c r="Y1493" s="15" t="str">
        <f t="shared" si="6"/>
        <v>High</v>
      </c>
    </row>
    <row r="1494" hidden="1">
      <c r="A1494" s="1">
        <v>42318.0</v>
      </c>
      <c r="B1494" s="2" t="s">
        <v>2696</v>
      </c>
      <c r="C1494" s="2">
        <v>5.0</v>
      </c>
      <c r="D1494" s="2" t="s">
        <v>611</v>
      </c>
      <c r="E1494" s="2" t="s">
        <v>37</v>
      </c>
      <c r="F1494" s="2" t="s">
        <v>843</v>
      </c>
      <c r="G1494" s="2" t="s">
        <v>39</v>
      </c>
      <c r="H1494" s="2" t="s">
        <v>843</v>
      </c>
      <c r="I1494" s="2" t="s">
        <v>1241</v>
      </c>
      <c r="J1494" s="2" t="s">
        <v>598</v>
      </c>
      <c r="K1494" s="2" t="s">
        <v>33</v>
      </c>
      <c r="L1494" s="10">
        <v>42323.0</v>
      </c>
      <c r="M1494" s="2" t="s">
        <v>34</v>
      </c>
      <c r="N1494" s="11">
        <v>0.0</v>
      </c>
      <c r="O1494" s="12">
        <v>83.0</v>
      </c>
      <c r="P1494" s="13">
        <v>0.47</v>
      </c>
      <c r="Q1494" s="13">
        <v>177.0</v>
      </c>
      <c r="R1494" s="13">
        <f t="shared" si="1"/>
        <v>177</v>
      </c>
      <c r="S1494" s="14">
        <f t="shared" si="2"/>
        <v>35.4</v>
      </c>
      <c r="T1494" s="14">
        <f t="shared" si="3"/>
        <v>0.4689265537</v>
      </c>
      <c r="U1494" s="15" t="str">
        <f>vlookup(F1494,'Sub categories'!$A:$C,3,False)</f>
        <v>Paper</v>
      </c>
      <c r="V1494" s="16">
        <f t="shared" si="4"/>
        <v>5</v>
      </c>
      <c r="W1494" s="17">
        <f t="array" ref="W1494">INDEX(shipping_prices!$C$1:$F2721,MATCH(I1494,shipping_prices!$A$1:$A2721,0),MATCH(M1494,shipping_prices!$C$1:$F$1,0))</f>
        <v>13.18</v>
      </c>
      <c r="X1494" s="15" t="str">
        <f t="shared" si="5"/>
        <v>Laura ArmstrongHackensackNew Jersey</v>
      </c>
      <c r="Y1494" s="15" t="str">
        <f t="shared" si="6"/>
        <v>High</v>
      </c>
    </row>
    <row r="1495" hidden="1">
      <c r="A1495" s="1">
        <v>42318.0</v>
      </c>
      <c r="B1495" s="2" t="s">
        <v>2696</v>
      </c>
      <c r="C1495" s="2">
        <v>3.0</v>
      </c>
      <c r="D1495" s="2" t="s">
        <v>611</v>
      </c>
      <c r="E1495" s="2" t="s">
        <v>37</v>
      </c>
      <c r="F1495" s="2" t="s">
        <v>2697</v>
      </c>
      <c r="G1495" s="2" t="s">
        <v>29</v>
      </c>
      <c r="H1495" s="2" t="s">
        <v>255</v>
      </c>
      <c r="I1495" s="2" t="s">
        <v>1241</v>
      </c>
      <c r="J1495" s="2" t="s">
        <v>598</v>
      </c>
      <c r="K1495" s="2" t="s">
        <v>33</v>
      </c>
      <c r="L1495" s="10">
        <v>42323.0</v>
      </c>
      <c r="M1495" s="2" t="s">
        <v>34</v>
      </c>
      <c r="N1495" s="11">
        <v>0.0</v>
      </c>
      <c r="O1495" s="12">
        <v>57.0</v>
      </c>
      <c r="P1495" s="13">
        <v>0.29</v>
      </c>
      <c r="Q1495" s="13">
        <v>198.0</v>
      </c>
      <c r="R1495" s="13">
        <f t="shared" si="1"/>
        <v>198</v>
      </c>
      <c r="S1495" s="14">
        <f t="shared" si="2"/>
        <v>66</v>
      </c>
      <c r="T1495" s="14">
        <f t="shared" si="3"/>
        <v>0.2878787879</v>
      </c>
      <c r="U1495" s="15" t="str">
        <f>vlookup(F1495,'Sub categories'!$A:$C,3,False)</f>
        <v>Phones</v>
      </c>
      <c r="V1495" s="16">
        <f t="shared" si="4"/>
        <v>5</v>
      </c>
      <c r="W1495" s="17">
        <f t="array" ref="W1495">INDEX(shipping_prices!$C$1:$F2722,MATCH(I1495,shipping_prices!$A$1:$A2722,0),MATCH(M1495,shipping_prices!$C$1:$F$1,0))</f>
        <v>13.18</v>
      </c>
      <c r="X1495" s="15" t="str">
        <f t="shared" si="5"/>
        <v>Laura ArmstrongHackensackNew Jersey</v>
      </c>
      <c r="Y1495" s="15" t="str">
        <f t="shared" si="6"/>
        <v>High</v>
      </c>
    </row>
    <row r="1496">
      <c r="A1496" s="1">
        <v>42318.0</v>
      </c>
      <c r="B1496" s="2" t="s">
        <v>2696</v>
      </c>
      <c r="C1496" s="2">
        <v>3.0</v>
      </c>
      <c r="D1496" s="2" t="s">
        <v>611</v>
      </c>
      <c r="E1496" s="2" t="s">
        <v>37</v>
      </c>
      <c r="F1496" s="2" t="s">
        <v>2698</v>
      </c>
      <c r="G1496" s="2" t="s">
        <v>45</v>
      </c>
      <c r="H1496" s="2" t="s">
        <v>227</v>
      </c>
      <c r="I1496" s="2" t="s">
        <v>1241</v>
      </c>
      <c r="J1496" s="2" t="s">
        <v>598</v>
      </c>
      <c r="K1496" s="2" t="s">
        <v>33</v>
      </c>
      <c r="L1496" s="10">
        <v>42323.0</v>
      </c>
      <c r="M1496" s="2" t="s">
        <v>34</v>
      </c>
      <c r="N1496" s="11">
        <v>0.0</v>
      </c>
      <c r="O1496" s="12">
        <v>214.0</v>
      </c>
      <c r="P1496" s="13">
        <v>0.25</v>
      </c>
      <c r="Q1496" s="13">
        <v>855.0</v>
      </c>
      <c r="R1496" s="13">
        <f t="shared" si="1"/>
        <v>855</v>
      </c>
      <c r="S1496" s="14">
        <f t="shared" si="2"/>
        <v>285</v>
      </c>
      <c r="T1496" s="14">
        <f t="shared" si="3"/>
        <v>0.2502923977</v>
      </c>
      <c r="U1496" s="15" t="str">
        <f>vlookup(F1496,'Sub categories'!$A:$C,3,False)</f>
        <v>Chairs</v>
      </c>
      <c r="V1496" s="16">
        <f t="shared" si="4"/>
        <v>5</v>
      </c>
      <c r="W1496" s="17">
        <f t="array" ref="W1496">INDEX(shipping_prices!$C$1:$F2723,MATCH(I1496,shipping_prices!$A$1:$A2723,0),MATCH(M1496,shipping_prices!$C$1:$F$1,0))</f>
        <v>13.18</v>
      </c>
      <c r="X1496" s="15" t="str">
        <f t="shared" si="5"/>
        <v>Laura ArmstrongHackensackNew Jersey</v>
      </c>
      <c r="Y1496" s="15" t="str">
        <f t="shared" si="6"/>
        <v>High</v>
      </c>
    </row>
    <row r="1497" hidden="1">
      <c r="A1497" s="1">
        <v>42318.0</v>
      </c>
      <c r="B1497" s="2" t="s">
        <v>2699</v>
      </c>
      <c r="C1497" s="2">
        <v>3.0</v>
      </c>
      <c r="D1497" s="2" t="s">
        <v>600</v>
      </c>
      <c r="E1497" s="2" t="s">
        <v>27</v>
      </c>
      <c r="F1497" s="2" t="s">
        <v>1173</v>
      </c>
      <c r="G1497" s="2" t="s">
        <v>39</v>
      </c>
      <c r="H1497" s="2" t="s">
        <v>193</v>
      </c>
      <c r="I1497" s="2" t="s">
        <v>31</v>
      </c>
      <c r="J1497" s="2" t="s">
        <v>32</v>
      </c>
      <c r="K1497" s="2" t="s">
        <v>33</v>
      </c>
      <c r="L1497" s="10">
        <v>42326.0</v>
      </c>
      <c r="M1497" s="2" t="s">
        <v>90</v>
      </c>
      <c r="N1497" s="11">
        <v>0.2</v>
      </c>
      <c r="O1497" s="12">
        <v>47.0</v>
      </c>
      <c r="P1497" s="13">
        <v>0.34</v>
      </c>
      <c r="Q1497" s="13">
        <v>139.0</v>
      </c>
      <c r="R1497" s="13">
        <f t="shared" si="1"/>
        <v>173.75</v>
      </c>
      <c r="S1497" s="14">
        <f t="shared" si="2"/>
        <v>57.91666667</v>
      </c>
      <c r="T1497" s="14">
        <f t="shared" si="3"/>
        <v>0.3381294964</v>
      </c>
      <c r="U1497" s="15" t="str">
        <f>vlookup(F1497,'Sub categories'!$A:$C,3,False)</f>
        <v>Binders</v>
      </c>
      <c r="V1497" s="16">
        <f t="shared" si="4"/>
        <v>8</v>
      </c>
      <c r="W1497" s="17">
        <f t="array" ref="W1497">INDEX(shipping_prices!$C$1:$F2724,MATCH(I1497,shipping_prices!$A$1:$A2724,0),MATCH(M1497,shipping_prices!$C$1:$F$1,0))</f>
        <v>0.94</v>
      </c>
      <c r="X1497" s="15" t="str">
        <f t="shared" si="5"/>
        <v>Shui TomNew York CityNew York</v>
      </c>
      <c r="Y1497" s="15" t="str">
        <f t="shared" si="6"/>
        <v>High</v>
      </c>
    </row>
    <row r="1498" hidden="1">
      <c r="A1498" s="1">
        <v>42318.0</v>
      </c>
      <c r="B1498" s="2" t="s">
        <v>2700</v>
      </c>
      <c r="C1498" s="2">
        <v>3.0</v>
      </c>
      <c r="D1498" s="2" t="s">
        <v>2701</v>
      </c>
      <c r="E1498" s="2" t="s">
        <v>27</v>
      </c>
      <c r="F1498" s="2" t="s">
        <v>782</v>
      </c>
      <c r="G1498" s="2" t="s">
        <v>39</v>
      </c>
      <c r="H1498" s="2" t="s">
        <v>216</v>
      </c>
      <c r="I1498" s="2" t="s">
        <v>1140</v>
      </c>
      <c r="J1498" s="2" t="s">
        <v>311</v>
      </c>
      <c r="K1498" s="2" t="s">
        <v>33</v>
      </c>
      <c r="L1498" s="10">
        <v>42329.0</v>
      </c>
      <c r="M1498" s="2" t="s">
        <v>142</v>
      </c>
      <c r="N1498" s="11">
        <v>0.0</v>
      </c>
      <c r="O1498" s="12">
        <v>3.0</v>
      </c>
      <c r="P1498" s="13">
        <v>0.29</v>
      </c>
      <c r="Q1498" s="13">
        <v>10.0</v>
      </c>
      <c r="R1498" s="13">
        <f t="shared" si="1"/>
        <v>10</v>
      </c>
      <c r="S1498" s="14">
        <f t="shared" si="2"/>
        <v>3.333333333</v>
      </c>
      <c r="T1498" s="14">
        <f t="shared" si="3"/>
        <v>0.3</v>
      </c>
      <c r="U1498" s="15" t="str">
        <f>vlookup(F1498,'Sub categories'!$A:$C,3,False)</f>
        <v>Art</v>
      </c>
      <c r="V1498" s="16">
        <f t="shared" si="4"/>
        <v>11</v>
      </c>
      <c r="W1498" s="17">
        <f t="array" ref="W1498">INDEX(shipping_prices!$C$1:$F2725,MATCH(I1498,shipping_prices!$A$1:$A2725,0),MATCH(M1498,shipping_prices!$C$1:$F$1,0))</f>
        <v>19.98</v>
      </c>
      <c r="X1498" s="15" t="str">
        <f t="shared" si="5"/>
        <v>Thomas ThorntonDoverDelaware</v>
      </c>
      <c r="Y1498" s="15" t="str">
        <f t="shared" si="6"/>
        <v>Low</v>
      </c>
    </row>
    <row r="1499" hidden="1">
      <c r="A1499" s="1">
        <v>42318.0</v>
      </c>
      <c r="B1499" s="2" t="s">
        <v>2700</v>
      </c>
      <c r="C1499" s="2">
        <v>3.0</v>
      </c>
      <c r="D1499" s="2" t="s">
        <v>2701</v>
      </c>
      <c r="E1499" s="2" t="s">
        <v>27</v>
      </c>
      <c r="F1499" s="2" t="s">
        <v>2702</v>
      </c>
      <c r="G1499" s="2" t="s">
        <v>39</v>
      </c>
      <c r="H1499" s="2" t="s">
        <v>284</v>
      </c>
      <c r="I1499" s="2" t="s">
        <v>1140</v>
      </c>
      <c r="J1499" s="2" t="s">
        <v>311</v>
      </c>
      <c r="K1499" s="2" t="s">
        <v>33</v>
      </c>
      <c r="L1499" s="10">
        <v>42329.0</v>
      </c>
      <c r="M1499" s="2" t="s">
        <v>142</v>
      </c>
      <c r="N1499" s="11">
        <v>0.0</v>
      </c>
      <c r="O1499" s="12">
        <v>16.0</v>
      </c>
      <c r="P1499" s="13">
        <v>0.45</v>
      </c>
      <c r="Q1499" s="13">
        <v>35.0</v>
      </c>
      <c r="R1499" s="13">
        <f t="shared" si="1"/>
        <v>35</v>
      </c>
      <c r="S1499" s="14">
        <f t="shared" si="2"/>
        <v>11.66666667</v>
      </c>
      <c r="T1499" s="14">
        <f t="shared" si="3"/>
        <v>0.4571428571</v>
      </c>
      <c r="U1499" s="15" t="str">
        <f>vlookup(F1499,'Sub categories'!$A:$C,3,False)</f>
        <v>Binders</v>
      </c>
      <c r="V1499" s="16">
        <f t="shared" si="4"/>
        <v>11</v>
      </c>
      <c r="W1499" s="17">
        <f t="array" ref="W1499">INDEX(shipping_prices!$C$1:$F2726,MATCH(I1499,shipping_prices!$A$1:$A2726,0),MATCH(M1499,shipping_prices!$C$1:$F$1,0))</f>
        <v>19.98</v>
      </c>
      <c r="X1499" s="15" t="str">
        <f t="shared" si="5"/>
        <v>Thomas ThorntonDoverDelaware</v>
      </c>
      <c r="Y1499" s="15" t="str">
        <f t="shared" si="6"/>
        <v>Low</v>
      </c>
    </row>
    <row r="1500" hidden="1">
      <c r="A1500" s="1">
        <v>42318.0</v>
      </c>
      <c r="B1500" s="2" t="s">
        <v>2703</v>
      </c>
      <c r="C1500" s="2">
        <v>4.0</v>
      </c>
      <c r="D1500" s="2" t="s">
        <v>2704</v>
      </c>
      <c r="E1500" s="2" t="s">
        <v>27</v>
      </c>
      <c r="F1500" s="2" t="s">
        <v>2705</v>
      </c>
      <c r="G1500" s="2" t="s">
        <v>39</v>
      </c>
      <c r="H1500" s="2" t="s">
        <v>1002</v>
      </c>
      <c r="I1500" s="2" t="s">
        <v>372</v>
      </c>
      <c r="J1500" s="2" t="s">
        <v>76</v>
      </c>
      <c r="K1500" s="2" t="s">
        <v>77</v>
      </c>
      <c r="L1500" s="10">
        <v>42319.0</v>
      </c>
      <c r="M1500" s="2" t="s">
        <v>34</v>
      </c>
      <c r="N1500" s="11">
        <v>0.8</v>
      </c>
      <c r="O1500" s="12">
        <v>-9.0</v>
      </c>
      <c r="P1500" s="13">
        <v>-2.7</v>
      </c>
      <c r="Q1500" s="13">
        <v>3.0</v>
      </c>
      <c r="R1500" s="13">
        <f t="shared" si="1"/>
        <v>15</v>
      </c>
      <c r="S1500" s="14">
        <f t="shared" si="2"/>
        <v>3.75</v>
      </c>
      <c r="T1500" s="14">
        <f t="shared" si="3"/>
        <v>-3</v>
      </c>
      <c r="U1500" s="15" t="str">
        <f>vlookup(F1500,'Sub categories'!$A:$C,3,False)</f>
        <v>Appliances</v>
      </c>
      <c r="V1500" s="16">
        <f t="shared" si="4"/>
        <v>1</v>
      </c>
      <c r="W1500" s="17">
        <f t="array" ref="W1500">INDEX(shipping_prices!$C$1:$F2727,MATCH(I1500,shipping_prices!$A$1:$A2727,0),MATCH(M1500,shipping_prices!$C$1:$F$1,0))</f>
        <v>8.21</v>
      </c>
      <c r="X1500" s="15" t="str">
        <f t="shared" si="5"/>
        <v>Hunter GlantzFort WorthTexas</v>
      </c>
      <c r="Y1500" s="15" t="str">
        <f t="shared" si="6"/>
        <v>loss</v>
      </c>
    </row>
    <row r="1501" hidden="1">
      <c r="A1501" s="1">
        <v>42318.0</v>
      </c>
      <c r="B1501" s="2" t="s">
        <v>2703</v>
      </c>
      <c r="C1501" s="2">
        <v>5.0</v>
      </c>
      <c r="D1501" s="2" t="s">
        <v>2704</v>
      </c>
      <c r="E1501" s="2" t="s">
        <v>27</v>
      </c>
      <c r="F1501" s="2" t="s">
        <v>2706</v>
      </c>
      <c r="G1501" s="2" t="s">
        <v>29</v>
      </c>
      <c r="H1501" s="2" t="s">
        <v>1071</v>
      </c>
      <c r="I1501" s="2" t="s">
        <v>372</v>
      </c>
      <c r="J1501" s="2" t="s">
        <v>76</v>
      </c>
      <c r="K1501" s="2" t="s">
        <v>77</v>
      </c>
      <c r="L1501" s="10">
        <v>42319.0</v>
      </c>
      <c r="M1501" s="2" t="s">
        <v>34</v>
      </c>
      <c r="N1501" s="11">
        <v>0.2</v>
      </c>
      <c r="O1501" s="12">
        <v>625.0</v>
      </c>
      <c r="P1501" s="13">
        <v>0.31</v>
      </c>
      <c r="Q1501" s="13">
        <v>2000.0</v>
      </c>
      <c r="R1501" s="13">
        <f t="shared" si="1"/>
        <v>2500</v>
      </c>
      <c r="S1501" s="14">
        <f t="shared" si="2"/>
        <v>500</v>
      </c>
      <c r="T1501" s="14">
        <f t="shared" si="3"/>
        <v>0.3125</v>
      </c>
      <c r="U1501" s="15" t="str">
        <f>vlookup(F1501,'Sub categories'!$A:$C,3,False)</f>
        <v>Copiers</v>
      </c>
      <c r="V1501" s="16">
        <f t="shared" si="4"/>
        <v>1</v>
      </c>
      <c r="W1501" s="17">
        <f t="array" ref="W1501">INDEX(shipping_prices!$C$1:$F2728,MATCH(I1501,shipping_prices!$A$1:$A2728,0),MATCH(M1501,shipping_prices!$C$1:$F$1,0))</f>
        <v>8.21</v>
      </c>
      <c r="X1501" s="15" t="str">
        <f t="shared" si="5"/>
        <v>Hunter GlantzFort WorthTexas</v>
      </c>
      <c r="Y1501" s="15" t="str">
        <f t="shared" si="6"/>
        <v>High</v>
      </c>
    </row>
    <row r="1502" hidden="1">
      <c r="A1502" s="1">
        <v>42319.0</v>
      </c>
      <c r="B1502" s="2" t="s">
        <v>2707</v>
      </c>
      <c r="C1502" s="2">
        <v>4.0</v>
      </c>
      <c r="D1502" s="2" t="s">
        <v>2708</v>
      </c>
      <c r="E1502" s="2" t="s">
        <v>27</v>
      </c>
      <c r="F1502" s="2" t="s">
        <v>253</v>
      </c>
      <c r="G1502" s="2" t="s">
        <v>39</v>
      </c>
      <c r="H1502" s="2" t="s">
        <v>193</v>
      </c>
      <c r="I1502" s="2" t="s">
        <v>2161</v>
      </c>
      <c r="J1502" s="2" t="s">
        <v>141</v>
      </c>
      <c r="K1502" s="2" t="s">
        <v>77</v>
      </c>
      <c r="L1502" s="10">
        <v>42320.0</v>
      </c>
      <c r="M1502" s="2" t="s">
        <v>142</v>
      </c>
      <c r="N1502" s="11">
        <v>0.2</v>
      </c>
      <c r="O1502" s="12">
        <v>5.0</v>
      </c>
      <c r="P1502" s="13">
        <v>0.33</v>
      </c>
      <c r="Q1502" s="13">
        <v>16.0</v>
      </c>
      <c r="R1502" s="13">
        <f t="shared" si="1"/>
        <v>20</v>
      </c>
      <c r="S1502" s="14">
        <f t="shared" si="2"/>
        <v>5</v>
      </c>
      <c r="T1502" s="14">
        <f t="shared" si="3"/>
        <v>0.3125</v>
      </c>
      <c r="U1502" s="15" t="str">
        <f>vlookup(F1502,'Sub categories'!$A:$C,3,False)</f>
        <v>Labels</v>
      </c>
      <c r="V1502" s="16">
        <f t="shared" si="4"/>
        <v>1</v>
      </c>
      <c r="W1502" s="17">
        <f t="array" ref="W1502">INDEX(shipping_prices!$C$1:$F2729,MATCH(I1502,shipping_prices!$A$1:$A2729,0),MATCH(M1502,shipping_prices!$C$1:$F$1,0))</f>
        <v>16.21</v>
      </c>
      <c r="X1502" s="15" t="str">
        <f t="shared" si="5"/>
        <v>Richard EichhornDecaturIllinois</v>
      </c>
      <c r="Y1502" s="15" t="str">
        <f t="shared" si="6"/>
        <v>Low</v>
      </c>
    </row>
    <row r="1503">
      <c r="A1503" s="1">
        <v>42319.0</v>
      </c>
      <c r="B1503" s="2" t="s">
        <v>2707</v>
      </c>
      <c r="C1503" s="2">
        <v>7.0</v>
      </c>
      <c r="D1503" s="2" t="s">
        <v>2708</v>
      </c>
      <c r="E1503" s="2" t="s">
        <v>27</v>
      </c>
      <c r="F1503" s="2" t="s">
        <v>2709</v>
      </c>
      <c r="G1503" s="2" t="s">
        <v>45</v>
      </c>
      <c r="H1503" s="2" t="s">
        <v>79</v>
      </c>
      <c r="I1503" s="2" t="s">
        <v>2161</v>
      </c>
      <c r="J1503" s="2" t="s">
        <v>141</v>
      </c>
      <c r="K1503" s="2" t="s">
        <v>77</v>
      </c>
      <c r="L1503" s="10">
        <v>42320.0</v>
      </c>
      <c r="M1503" s="2" t="s">
        <v>142</v>
      </c>
      <c r="N1503" s="11">
        <v>0.6</v>
      </c>
      <c r="O1503" s="12">
        <v>-40.0</v>
      </c>
      <c r="P1503" s="13">
        <v>-0.65</v>
      </c>
      <c r="Q1503" s="13">
        <v>62.0</v>
      </c>
      <c r="R1503" s="13">
        <f t="shared" si="1"/>
        <v>155</v>
      </c>
      <c r="S1503" s="14">
        <f t="shared" si="2"/>
        <v>22.14285714</v>
      </c>
      <c r="T1503" s="14">
        <f t="shared" si="3"/>
        <v>-0.6451612903</v>
      </c>
      <c r="U1503" s="15" t="str">
        <f>vlookup(F1503,'Sub categories'!$A:$C,3,False)</f>
        <v>Furnishings</v>
      </c>
      <c r="V1503" s="16">
        <f t="shared" si="4"/>
        <v>1</v>
      </c>
      <c r="W1503" s="17">
        <f t="array" ref="W1503">INDEX(shipping_prices!$C$1:$F2730,MATCH(I1503,shipping_prices!$A$1:$A2730,0),MATCH(M1503,shipping_prices!$C$1:$F$1,0))</f>
        <v>16.21</v>
      </c>
      <c r="X1503" s="15" t="str">
        <f t="shared" si="5"/>
        <v>Richard EichhornDecaturIllinois</v>
      </c>
      <c r="Y1503" s="15" t="str">
        <f t="shared" si="6"/>
        <v>loss</v>
      </c>
    </row>
    <row r="1504" hidden="1">
      <c r="A1504" s="1">
        <v>42319.0</v>
      </c>
      <c r="B1504" s="2" t="s">
        <v>2707</v>
      </c>
      <c r="C1504" s="2">
        <v>3.0</v>
      </c>
      <c r="D1504" s="2" t="s">
        <v>2708</v>
      </c>
      <c r="E1504" s="2" t="s">
        <v>27</v>
      </c>
      <c r="F1504" s="2" t="s">
        <v>1159</v>
      </c>
      <c r="G1504" s="2" t="s">
        <v>39</v>
      </c>
      <c r="H1504" s="2" t="s">
        <v>79</v>
      </c>
      <c r="I1504" s="2" t="s">
        <v>2161</v>
      </c>
      <c r="J1504" s="2" t="s">
        <v>141</v>
      </c>
      <c r="K1504" s="2" t="s">
        <v>77</v>
      </c>
      <c r="L1504" s="10">
        <v>42320.0</v>
      </c>
      <c r="M1504" s="2" t="s">
        <v>142</v>
      </c>
      <c r="N1504" s="11">
        <v>0.2</v>
      </c>
      <c r="O1504" s="12">
        <v>10.0</v>
      </c>
      <c r="P1504" s="13">
        <v>0.08</v>
      </c>
      <c r="Q1504" s="13">
        <v>133.0</v>
      </c>
      <c r="R1504" s="13">
        <f t="shared" si="1"/>
        <v>166.25</v>
      </c>
      <c r="S1504" s="14">
        <f t="shared" si="2"/>
        <v>55.41666667</v>
      </c>
      <c r="T1504" s="14">
        <f t="shared" si="3"/>
        <v>0.07518796992</v>
      </c>
      <c r="U1504" s="15" t="str">
        <f>vlookup(F1504,'Sub categories'!$A:$C,3,False)</f>
        <v>Storage</v>
      </c>
      <c r="V1504" s="16">
        <f t="shared" si="4"/>
        <v>1</v>
      </c>
      <c r="W1504" s="17">
        <f t="array" ref="W1504">INDEX(shipping_prices!$C$1:$F2731,MATCH(I1504,shipping_prices!$A$1:$A2731,0),MATCH(M1504,shipping_prices!$C$1:$F$1,0))</f>
        <v>16.21</v>
      </c>
      <c r="X1504" s="15" t="str">
        <f t="shared" si="5"/>
        <v>Richard EichhornDecaturIllinois</v>
      </c>
      <c r="Y1504" s="15" t="str">
        <f t="shared" si="6"/>
        <v>Low</v>
      </c>
    </row>
    <row r="1505" hidden="1">
      <c r="A1505" s="1">
        <v>42319.0</v>
      </c>
      <c r="B1505" s="2" t="s">
        <v>2710</v>
      </c>
      <c r="C1505" s="2">
        <v>1.0</v>
      </c>
      <c r="D1505" s="2" t="s">
        <v>600</v>
      </c>
      <c r="E1505" s="2" t="s">
        <v>27</v>
      </c>
      <c r="F1505" s="2" t="s">
        <v>2711</v>
      </c>
      <c r="G1505" s="2" t="s">
        <v>29</v>
      </c>
      <c r="H1505" s="2" t="s">
        <v>701</v>
      </c>
      <c r="I1505" s="2" t="s">
        <v>163</v>
      </c>
      <c r="J1505" s="2" t="s">
        <v>164</v>
      </c>
      <c r="K1505" s="2" t="s">
        <v>33</v>
      </c>
      <c r="L1505" s="10">
        <v>42329.0</v>
      </c>
      <c r="M1505" s="2" t="s">
        <v>34</v>
      </c>
      <c r="N1505" s="11">
        <v>0.4</v>
      </c>
      <c r="O1505" s="12">
        <v>-2.0</v>
      </c>
      <c r="P1505" s="13">
        <v>-0.17</v>
      </c>
      <c r="Q1505" s="13">
        <v>13.0</v>
      </c>
      <c r="R1505" s="13">
        <f t="shared" si="1"/>
        <v>21.66666667</v>
      </c>
      <c r="S1505" s="14">
        <f t="shared" si="2"/>
        <v>21.66666667</v>
      </c>
      <c r="T1505" s="14">
        <f t="shared" si="3"/>
        <v>-0.1538461538</v>
      </c>
      <c r="U1505" s="15" t="str">
        <f>vlookup(F1505,'Sub categories'!$A:$C,3,False)</f>
        <v>Phones</v>
      </c>
      <c r="V1505" s="16">
        <f t="shared" si="4"/>
        <v>10</v>
      </c>
      <c r="W1505" s="17">
        <f t="array" ref="W1505">INDEX(shipping_prices!$C$1:$F2732,MATCH(I1505,shipping_prices!$A$1:$A2732,0),MATCH(M1505,shipping_prices!$C$1:$F$1,0))</f>
        <v>7.98</v>
      </c>
      <c r="X1505" s="15" t="str">
        <f t="shared" si="5"/>
        <v>Shui TomPhiladelphiaPennsylvania</v>
      </c>
      <c r="Y1505" s="15" t="str">
        <f t="shared" si="6"/>
        <v>loss</v>
      </c>
    </row>
    <row r="1506" hidden="1">
      <c r="A1506" s="1">
        <v>42319.0</v>
      </c>
      <c r="B1506" s="2" t="s">
        <v>2710</v>
      </c>
      <c r="C1506" s="2">
        <v>2.0</v>
      </c>
      <c r="D1506" s="2" t="s">
        <v>600</v>
      </c>
      <c r="E1506" s="2" t="s">
        <v>27</v>
      </c>
      <c r="F1506" s="2" t="s">
        <v>1952</v>
      </c>
      <c r="G1506" s="2" t="s">
        <v>29</v>
      </c>
      <c r="H1506" s="2" t="s">
        <v>1953</v>
      </c>
      <c r="I1506" s="2" t="s">
        <v>163</v>
      </c>
      <c r="J1506" s="2" t="s">
        <v>164</v>
      </c>
      <c r="K1506" s="2" t="s">
        <v>33</v>
      </c>
      <c r="L1506" s="10">
        <v>42329.0</v>
      </c>
      <c r="M1506" s="2" t="s">
        <v>34</v>
      </c>
      <c r="N1506" s="11">
        <v>0.4</v>
      </c>
      <c r="O1506" s="12">
        <v>-14.0</v>
      </c>
      <c r="P1506" s="13">
        <v>-0.58</v>
      </c>
      <c r="Q1506" s="13">
        <v>24.0</v>
      </c>
      <c r="R1506" s="13">
        <f t="shared" si="1"/>
        <v>40</v>
      </c>
      <c r="S1506" s="14">
        <f t="shared" si="2"/>
        <v>20</v>
      </c>
      <c r="T1506" s="14">
        <f t="shared" si="3"/>
        <v>-0.5833333333</v>
      </c>
      <c r="U1506" s="15" t="str">
        <f>vlookup(F1506,'Sub categories'!$A:$C,3,False)</f>
        <v>Phones</v>
      </c>
      <c r="V1506" s="16">
        <f t="shared" si="4"/>
        <v>10</v>
      </c>
      <c r="W1506" s="17">
        <f t="array" ref="W1506">INDEX(shipping_prices!$C$1:$F2733,MATCH(I1506,shipping_prices!$A$1:$A2733,0),MATCH(M1506,shipping_prices!$C$1:$F$1,0))</f>
        <v>7.98</v>
      </c>
      <c r="X1506" s="15" t="str">
        <f t="shared" si="5"/>
        <v>Shui TomPhiladelphiaPennsylvania</v>
      </c>
      <c r="Y1506" s="15" t="str">
        <f t="shared" si="6"/>
        <v>loss</v>
      </c>
    </row>
    <row r="1507">
      <c r="A1507" s="1">
        <v>42319.0</v>
      </c>
      <c r="B1507" s="2" t="s">
        <v>2710</v>
      </c>
      <c r="C1507" s="2">
        <v>2.0</v>
      </c>
      <c r="D1507" s="2" t="s">
        <v>600</v>
      </c>
      <c r="E1507" s="2" t="s">
        <v>27</v>
      </c>
      <c r="F1507" s="2" t="s">
        <v>2712</v>
      </c>
      <c r="G1507" s="2" t="s">
        <v>45</v>
      </c>
      <c r="H1507" s="2" t="s">
        <v>586</v>
      </c>
      <c r="I1507" s="2" t="s">
        <v>163</v>
      </c>
      <c r="J1507" s="2" t="s">
        <v>164</v>
      </c>
      <c r="K1507" s="2" t="s">
        <v>33</v>
      </c>
      <c r="L1507" s="10">
        <v>42329.0</v>
      </c>
      <c r="M1507" s="2" t="s">
        <v>34</v>
      </c>
      <c r="N1507" s="11">
        <v>0.2</v>
      </c>
      <c r="O1507" s="12">
        <v>1.0</v>
      </c>
      <c r="P1507" s="13">
        <v>0.04</v>
      </c>
      <c r="Q1507" s="13">
        <v>32.0</v>
      </c>
      <c r="R1507" s="13">
        <f t="shared" si="1"/>
        <v>40</v>
      </c>
      <c r="S1507" s="14">
        <f t="shared" si="2"/>
        <v>20</v>
      </c>
      <c r="T1507" s="14">
        <f t="shared" si="3"/>
        <v>0.03125</v>
      </c>
      <c r="U1507" s="15" t="str">
        <f>vlookup(F1507,'Sub categories'!$A:$C,3,False)</f>
        <v>Furnishings</v>
      </c>
      <c r="V1507" s="16">
        <f t="shared" si="4"/>
        <v>10</v>
      </c>
      <c r="W1507" s="17">
        <f t="array" ref="W1507">INDEX(shipping_prices!$C$1:$F2734,MATCH(I1507,shipping_prices!$A$1:$A2734,0),MATCH(M1507,shipping_prices!$C$1:$F$1,0))</f>
        <v>7.98</v>
      </c>
      <c r="X1507" s="15" t="str">
        <f t="shared" si="5"/>
        <v>Shui TomPhiladelphiaPennsylvania</v>
      </c>
      <c r="Y1507" s="15" t="str">
        <f t="shared" si="6"/>
        <v>Low</v>
      </c>
    </row>
    <row r="1508" hidden="1">
      <c r="A1508" s="1">
        <v>42319.0</v>
      </c>
      <c r="B1508" s="2" t="s">
        <v>2710</v>
      </c>
      <c r="C1508" s="2">
        <v>2.0</v>
      </c>
      <c r="D1508" s="2" t="s">
        <v>600</v>
      </c>
      <c r="E1508" s="2" t="s">
        <v>27</v>
      </c>
      <c r="F1508" s="2" t="s">
        <v>2713</v>
      </c>
      <c r="G1508" s="2" t="s">
        <v>39</v>
      </c>
      <c r="H1508" s="2" t="s">
        <v>789</v>
      </c>
      <c r="I1508" s="2" t="s">
        <v>163</v>
      </c>
      <c r="J1508" s="2" t="s">
        <v>164</v>
      </c>
      <c r="K1508" s="2" t="s">
        <v>33</v>
      </c>
      <c r="L1508" s="10">
        <v>42329.0</v>
      </c>
      <c r="M1508" s="2" t="s">
        <v>34</v>
      </c>
      <c r="N1508" s="11">
        <v>0.2</v>
      </c>
      <c r="O1508" s="12">
        <v>5.0</v>
      </c>
      <c r="P1508" s="13">
        <v>0.11</v>
      </c>
      <c r="Q1508" s="13">
        <v>42.0</v>
      </c>
      <c r="R1508" s="13">
        <f t="shared" si="1"/>
        <v>52.5</v>
      </c>
      <c r="S1508" s="14">
        <f t="shared" si="2"/>
        <v>26.25</v>
      </c>
      <c r="T1508" s="14">
        <f t="shared" si="3"/>
        <v>0.119047619</v>
      </c>
      <c r="U1508" s="15" t="str">
        <f>vlookup(F1508,'Sub categories'!$A:$C,3,False)</f>
        <v>Art</v>
      </c>
      <c r="V1508" s="16">
        <f t="shared" si="4"/>
        <v>10</v>
      </c>
      <c r="W1508" s="17">
        <f t="array" ref="W1508">INDEX(shipping_prices!$C$1:$F2735,MATCH(I1508,shipping_prices!$A$1:$A2735,0),MATCH(M1508,shipping_prices!$C$1:$F$1,0))</f>
        <v>7.98</v>
      </c>
      <c r="X1508" s="15" t="str">
        <f t="shared" si="5"/>
        <v>Shui TomPhiladelphiaPennsylvania</v>
      </c>
      <c r="Y1508" s="15" t="str">
        <f t="shared" si="6"/>
        <v>Low</v>
      </c>
    </row>
    <row r="1509" hidden="1">
      <c r="A1509" s="1">
        <v>42319.0</v>
      </c>
      <c r="B1509" s="2" t="s">
        <v>2714</v>
      </c>
      <c r="C1509" s="2">
        <v>4.0</v>
      </c>
      <c r="D1509" s="2" t="s">
        <v>2715</v>
      </c>
      <c r="E1509" s="2" t="s">
        <v>27</v>
      </c>
      <c r="F1509" s="2" t="s">
        <v>2222</v>
      </c>
      <c r="G1509" s="2" t="s">
        <v>39</v>
      </c>
      <c r="H1509" s="2" t="s">
        <v>79</v>
      </c>
      <c r="I1509" s="2" t="s">
        <v>2112</v>
      </c>
      <c r="J1509" s="2" t="s">
        <v>814</v>
      </c>
      <c r="K1509" s="2" t="s">
        <v>43</v>
      </c>
      <c r="L1509" s="10">
        <v>42325.0</v>
      </c>
      <c r="M1509" s="2" t="s">
        <v>90</v>
      </c>
      <c r="N1509" s="11">
        <v>0.2</v>
      </c>
      <c r="O1509" s="12">
        <v>13.0</v>
      </c>
      <c r="P1509" s="13">
        <v>0.35</v>
      </c>
      <c r="Q1509" s="13">
        <v>36.0</v>
      </c>
      <c r="R1509" s="13">
        <f t="shared" si="1"/>
        <v>45</v>
      </c>
      <c r="S1509" s="14">
        <f t="shared" si="2"/>
        <v>11.25</v>
      </c>
      <c r="T1509" s="14">
        <f t="shared" si="3"/>
        <v>0.3611111111</v>
      </c>
      <c r="U1509" s="15" t="str">
        <f>vlookup(F1509,'Sub categories'!$A:$C,3,False)</f>
        <v>Paper</v>
      </c>
      <c r="V1509" s="16">
        <f t="shared" si="4"/>
        <v>6</v>
      </c>
      <c r="W1509" s="17">
        <f t="array" ref="W1509">INDEX(shipping_prices!$C$1:$F2736,MATCH(I1509,shipping_prices!$A$1:$A2736,0),MATCH(M1509,shipping_prices!$C$1:$F$1,0))</f>
        <v>2.99</v>
      </c>
      <c r="X1509" s="15" t="str">
        <f t="shared" si="5"/>
        <v>Pierre WenerLouisvilleColorado</v>
      </c>
      <c r="Y1509" s="15" t="str">
        <f t="shared" si="6"/>
        <v>Low</v>
      </c>
    </row>
    <row r="1510">
      <c r="A1510" s="1">
        <v>42319.0</v>
      </c>
      <c r="B1510" s="2" t="s">
        <v>2714</v>
      </c>
      <c r="C1510" s="2">
        <v>2.0</v>
      </c>
      <c r="D1510" s="2" t="s">
        <v>2715</v>
      </c>
      <c r="E1510" s="2" t="s">
        <v>27</v>
      </c>
      <c r="F1510" s="2" t="s">
        <v>2716</v>
      </c>
      <c r="G1510" s="2" t="s">
        <v>45</v>
      </c>
      <c r="H1510" s="2" t="s">
        <v>489</v>
      </c>
      <c r="I1510" s="2" t="s">
        <v>2112</v>
      </c>
      <c r="J1510" s="2" t="s">
        <v>814</v>
      </c>
      <c r="K1510" s="2" t="s">
        <v>43</v>
      </c>
      <c r="L1510" s="10">
        <v>42325.0</v>
      </c>
      <c r="M1510" s="2" t="s">
        <v>90</v>
      </c>
      <c r="N1510" s="11">
        <v>0.5</v>
      </c>
      <c r="O1510" s="12">
        <v>-99.0</v>
      </c>
      <c r="P1510" s="13">
        <v>-0.68</v>
      </c>
      <c r="Q1510" s="13">
        <v>146.0</v>
      </c>
      <c r="R1510" s="13">
        <f t="shared" si="1"/>
        <v>292</v>
      </c>
      <c r="S1510" s="14">
        <f t="shared" si="2"/>
        <v>146</v>
      </c>
      <c r="T1510" s="14">
        <f t="shared" si="3"/>
        <v>-0.6780821918</v>
      </c>
      <c r="U1510" s="15" t="str">
        <f>vlookup(F1510,'Sub categories'!$A:$C,3,False)</f>
        <v>Tables</v>
      </c>
      <c r="V1510" s="16">
        <f t="shared" si="4"/>
        <v>6</v>
      </c>
      <c r="W1510" s="17">
        <f t="array" ref="W1510">INDEX(shipping_prices!$C$1:$F2737,MATCH(I1510,shipping_prices!$A$1:$A2737,0),MATCH(M1510,shipping_prices!$C$1:$F$1,0))</f>
        <v>2.99</v>
      </c>
      <c r="X1510" s="15" t="str">
        <f t="shared" si="5"/>
        <v>Pierre WenerLouisvilleColorado</v>
      </c>
      <c r="Y1510" s="15" t="str">
        <f t="shared" si="6"/>
        <v>loss</v>
      </c>
    </row>
    <row r="1511" hidden="1">
      <c r="A1511" s="1">
        <v>42319.0</v>
      </c>
      <c r="B1511" s="2" t="s">
        <v>2717</v>
      </c>
      <c r="C1511" s="2">
        <v>4.0</v>
      </c>
      <c r="D1511" s="2" t="s">
        <v>1612</v>
      </c>
      <c r="E1511" s="2" t="s">
        <v>27</v>
      </c>
      <c r="F1511" s="2" t="s">
        <v>1427</v>
      </c>
      <c r="G1511" s="2" t="s">
        <v>39</v>
      </c>
      <c r="H1511" s="2" t="s">
        <v>51</v>
      </c>
      <c r="I1511" s="2" t="s">
        <v>809</v>
      </c>
      <c r="J1511" s="2" t="s">
        <v>321</v>
      </c>
      <c r="K1511" s="2" t="s">
        <v>33</v>
      </c>
      <c r="L1511" s="10">
        <v>42321.0</v>
      </c>
      <c r="M1511" s="2" t="s">
        <v>90</v>
      </c>
      <c r="N1511" s="11">
        <v>0.2</v>
      </c>
      <c r="O1511" s="12">
        <v>6.0</v>
      </c>
      <c r="P1511" s="13">
        <v>0.36</v>
      </c>
      <c r="Q1511" s="13">
        <v>16.0</v>
      </c>
      <c r="R1511" s="13">
        <f t="shared" si="1"/>
        <v>20</v>
      </c>
      <c r="S1511" s="14">
        <f t="shared" si="2"/>
        <v>5</v>
      </c>
      <c r="T1511" s="14">
        <f t="shared" si="3"/>
        <v>0.375</v>
      </c>
      <c r="U1511" s="15" t="str">
        <f>vlookup(F1511,'Sub categories'!$A:$C,3,False)</f>
        <v>Paper</v>
      </c>
      <c r="V1511" s="16">
        <f t="shared" si="4"/>
        <v>2</v>
      </c>
      <c r="W1511" s="17">
        <f t="array" ref="W1511">INDEX(shipping_prices!$C$1:$F2738,MATCH(I1511,shipping_prices!$A$1:$A2738,0),MATCH(M1511,shipping_prices!$C$1:$F$1,0))</f>
        <v>7.41</v>
      </c>
      <c r="X1511" s="15" t="str">
        <f t="shared" si="5"/>
        <v>Ted TrevinoAkronOhio</v>
      </c>
      <c r="Y1511" s="15" t="str">
        <f t="shared" si="6"/>
        <v>Low</v>
      </c>
    </row>
    <row r="1512">
      <c r="A1512" s="1">
        <v>42319.0</v>
      </c>
      <c r="B1512" s="2" t="s">
        <v>2717</v>
      </c>
      <c r="C1512" s="2">
        <v>3.0</v>
      </c>
      <c r="D1512" s="2" t="s">
        <v>1612</v>
      </c>
      <c r="E1512" s="2" t="s">
        <v>27</v>
      </c>
      <c r="F1512" s="2" t="s">
        <v>2718</v>
      </c>
      <c r="G1512" s="2" t="s">
        <v>45</v>
      </c>
      <c r="H1512" s="2" t="s">
        <v>374</v>
      </c>
      <c r="I1512" s="2" t="s">
        <v>809</v>
      </c>
      <c r="J1512" s="2" t="s">
        <v>321</v>
      </c>
      <c r="K1512" s="2" t="s">
        <v>33</v>
      </c>
      <c r="L1512" s="10">
        <v>42321.0</v>
      </c>
      <c r="M1512" s="2" t="s">
        <v>90</v>
      </c>
      <c r="N1512" s="11">
        <v>0.2</v>
      </c>
      <c r="O1512" s="12">
        <v>4.0</v>
      </c>
      <c r="P1512" s="13">
        <v>0.03</v>
      </c>
      <c r="Q1512" s="13">
        <v>149.0</v>
      </c>
      <c r="R1512" s="13">
        <f t="shared" si="1"/>
        <v>186.25</v>
      </c>
      <c r="S1512" s="14">
        <f t="shared" si="2"/>
        <v>62.08333333</v>
      </c>
      <c r="T1512" s="14">
        <f t="shared" si="3"/>
        <v>0.02684563758</v>
      </c>
      <c r="U1512" s="15" t="str">
        <f>vlookup(F1512,'Sub categories'!$A:$C,3,False)</f>
        <v>Furnishings</v>
      </c>
      <c r="V1512" s="16">
        <f t="shared" si="4"/>
        <v>2</v>
      </c>
      <c r="W1512" s="17">
        <f t="array" ref="W1512">INDEX(shipping_prices!$C$1:$F2739,MATCH(I1512,shipping_prices!$A$1:$A2739,0),MATCH(M1512,shipping_prices!$C$1:$F$1,0))</f>
        <v>7.41</v>
      </c>
      <c r="X1512" s="15" t="str">
        <f t="shared" si="5"/>
        <v>Ted TrevinoAkronOhio</v>
      </c>
      <c r="Y1512" s="15" t="str">
        <f t="shared" si="6"/>
        <v>Low</v>
      </c>
    </row>
    <row r="1513" hidden="1">
      <c r="A1513" s="1">
        <v>42319.0</v>
      </c>
      <c r="B1513" s="2" t="s">
        <v>2719</v>
      </c>
      <c r="C1513" s="2">
        <v>4.0</v>
      </c>
      <c r="D1513" s="2" t="s">
        <v>1180</v>
      </c>
      <c r="E1513" s="2" t="s">
        <v>37</v>
      </c>
      <c r="F1513" s="2" t="s">
        <v>2720</v>
      </c>
      <c r="G1513" s="2" t="s">
        <v>39</v>
      </c>
      <c r="H1513" s="2" t="s">
        <v>789</v>
      </c>
      <c r="I1513" s="2" t="s">
        <v>163</v>
      </c>
      <c r="J1513" s="2" t="s">
        <v>164</v>
      </c>
      <c r="K1513" s="2" t="s">
        <v>33</v>
      </c>
      <c r="L1513" s="10">
        <v>42320.0</v>
      </c>
      <c r="M1513" s="2" t="s">
        <v>142</v>
      </c>
      <c r="N1513" s="11">
        <v>0.2</v>
      </c>
      <c r="O1513" s="12">
        <v>9.0</v>
      </c>
      <c r="P1513" s="13">
        <v>0.09</v>
      </c>
      <c r="Q1513" s="13">
        <v>99.0</v>
      </c>
      <c r="R1513" s="13">
        <f t="shared" si="1"/>
        <v>123.75</v>
      </c>
      <c r="S1513" s="14">
        <f t="shared" si="2"/>
        <v>30.9375</v>
      </c>
      <c r="T1513" s="14">
        <f t="shared" si="3"/>
        <v>0.09090909091</v>
      </c>
      <c r="U1513" s="15" t="str">
        <f>vlookup(F1513,'Sub categories'!$A:$C,3,False)</f>
        <v>Art</v>
      </c>
      <c r="V1513" s="16">
        <f t="shared" si="4"/>
        <v>1</v>
      </c>
      <c r="W1513" s="17">
        <f t="array" ref="W1513">INDEX(shipping_prices!$C$1:$F2740,MATCH(I1513,shipping_prices!$A$1:$A2740,0),MATCH(M1513,shipping_prices!$C$1:$F$1,0))</f>
        <v>20.11</v>
      </c>
      <c r="X1513" s="15" t="str">
        <f t="shared" si="5"/>
        <v>Sung PakPhiladelphiaPennsylvania</v>
      </c>
      <c r="Y1513" s="15" t="str">
        <f t="shared" si="6"/>
        <v>Low</v>
      </c>
    </row>
    <row r="1514" hidden="1">
      <c r="A1514" s="1">
        <v>42319.0</v>
      </c>
      <c r="B1514" s="2" t="s">
        <v>2721</v>
      </c>
      <c r="C1514" s="2">
        <v>3.0</v>
      </c>
      <c r="D1514" s="2" t="s">
        <v>2722</v>
      </c>
      <c r="E1514" s="2" t="s">
        <v>27</v>
      </c>
      <c r="F1514" s="2" t="s">
        <v>2723</v>
      </c>
      <c r="G1514" s="2" t="s">
        <v>39</v>
      </c>
      <c r="H1514" s="2" t="s">
        <v>51</v>
      </c>
      <c r="I1514" s="2" t="s">
        <v>507</v>
      </c>
      <c r="J1514" s="2" t="s">
        <v>122</v>
      </c>
      <c r="K1514" s="2" t="s">
        <v>54</v>
      </c>
      <c r="L1514" s="10">
        <v>42329.0</v>
      </c>
      <c r="M1514" s="2" t="s">
        <v>34</v>
      </c>
      <c r="N1514" s="11">
        <v>0.0</v>
      </c>
      <c r="O1514" s="12">
        <v>7.0</v>
      </c>
      <c r="P1514" s="13">
        <v>0.45</v>
      </c>
      <c r="Q1514" s="13">
        <v>16.0</v>
      </c>
      <c r="R1514" s="13">
        <f t="shared" si="1"/>
        <v>16</v>
      </c>
      <c r="S1514" s="14">
        <f t="shared" si="2"/>
        <v>5.333333333</v>
      </c>
      <c r="T1514" s="14">
        <f t="shared" si="3"/>
        <v>0.4375</v>
      </c>
      <c r="U1514" s="15" t="str">
        <f>vlookup(F1514,'Sub categories'!$A:$C,3,False)</f>
        <v>Paper</v>
      </c>
      <c r="V1514" s="16">
        <f t="shared" si="4"/>
        <v>10</v>
      </c>
      <c r="W1514" s="17">
        <f t="array" ref="W1514">INDEX(shipping_prices!$C$1:$F2741,MATCH(I1514,shipping_prices!$A$1:$A2741,0),MATCH(M1514,shipping_prices!$C$1:$F$1,0))</f>
        <v>8.64</v>
      </c>
      <c r="X1514" s="15" t="str">
        <f t="shared" si="5"/>
        <v>Rob DowdAthensGeorgia</v>
      </c>
      <c r="Y1514" s="15" t="str">
        <f t="shared" si="6"/>
        <v>Low</v>
      </c>
    </row>
    <row r="1515" hidden="1">
      <c r="A1515" s="1">
        <v>42319.0</v>
      </c>
      <c r="B1515" s="2" t="s">
        <v>2721</v>
      </c>
      <c r="C1515" s="2">
        <v>5.0</v>
      </c>
      <c r="D1515" s="2" t="s">
        <v>2722</v>
      </c>
      <c r="E1515" s="2" t="s">
        <v>27</v>
      </c>
      <c r="F1515" s="2" t="s">
        <v>1470</v>
      </c>
      <c r="G1515" s="2" t="s">
        <v>39</v>
      </c>
      <c r="H1515" s="2" t="s">
        <v>1471</v>
      </c>
      <c r="I1515" s="2" t="s">
        <v>507</v>
      </c>
      <c r="J1515" s="2" t="s">
        <v>122</v>
      </c>
      <c r="K1515" s="2" t="s">
        <v>54</v>
      </c>
      <c r="L1515" s="10">
        <v>42329.0</v>
      </c>
      <c r="M1515" s="2" t="s">
        <v>34</v>
      </c>
      <c r="N1515" s="11">
        <v>0.0</v>
      </c>
      <c r="O1515" s="12">
        <v>40.0</v>
      </c>
      <c r="P1515" s="13">
        <v>0.26</v>
      </c>
      <c r="Q1515" s="13">
        <v>155.0</v>
      </c>
      <c r="R1515" s="13">
        <f t="shared" si="1"/>
        <v>155</v>
      </c>
      <c r="S1515" s="14">
        <f t="shared" si="2"/>
        <v>31</v>
      </c>
      <c r="T1515" s="14">
        <f t="shared" si="3"/>
        <v>0.2580645161</v>
      </c>
      <c r="U1515" s="15" t="str">
        <f>vlookup(F1515,'Sub categories'!$A:$C,3,False)</f>
        <v>Appliances</v>
      </c>
      <c r="V1515" s="16">
        <f t="shared" si="4"/>
        <v>10</v>
      </c>
      <c r="W1515" s="17">
        <f t="array" ref="W1515">INDEX(shipping_prices!$C$1:$F2742,MATCH(I1515,shipping_prices!$A$1:$A2742,0),MATCH(M1515,shipping_prices!$C$1:$F$1,0))</f>
        <v>8.64</v>
      </c>
      <c r="X1515" s="15" t="str">
        <f t="shared" si="5"/>
        <v>Rob DowdAthensGeorgia</v>
      </c>
      <c r="Y1515" s="15" t="str">
        <f t="shared" si="6"/>
        <v>Low</v>
      </c>
    </row>
    <row r="1516" hidden="1">
      <c r="A1516" s="1">
        <v>42319.0</v>
      </c>
      <c r="B1516" s="2" t="s">
        <v>2721</v>
      </c>
      <c r="C1516" s="2">
        <v>7.0</v>
      </c>
      <c r="D1516" s="2" t="s">
        <v>2722</v>
      </c>
      <c r="E1516" s="2" t="s">
        <v>27</v>
      </c>
      <c r="F1516" s="2" t="s">
        <v>335</v>
      </c>
      <c r="G1516" s="2" t="s">
        <v>29</v>
      </c>
      <c r="H1516" s="2" t="s">
        <v>336</v>
      </c>
      <c r="I1516" s="2" t="s">
        <v>507</v>
      </c>
      <c r="J1516" s="2" t="s">
        <v>122</v>
      </c>
      <c r="K1516" s="2" t="s">
        <v>54</v>
      </c>
      <c r="L1516" s="10">
        <v>42329.0</v>
      </c>
      <c r="M1516" s="2" t="s">
        <v>34</v>
      </c>
      <c r="N1516" s="11">
        <v>0.0</v>
      </c>
      <c r="O1516" s="12">
        <v>294.0</v>
      </c>
      <c r="P1516" s="13">
        <v>0.28</v>
      </c>
      <c r="Q1516" s="13">
        <v>1050.0</v>
      </c>
      <c r="R1516" s="13">
        <f t="shared" si="1"/>
        <v>1050</v>
      </c>
      <c r="S1516" s="14">
        <f t="shared" si="2"/>
        <v>150</v>
      </c>
      <c r="T1516" s="14">
        <f t="shared" si="3"/>
        <v>0.28</v>
      </c>
      <c r="U1516" s="15" t="str">
        <f>vlookup(F1516,'Sub categories'!$A:$C,3,False)</f>
        <v>Phones</v>
      </c>
      <c r="V1516" s="16">
        <f t="shared" si="4"/>
        <v>10</v>
      </c>
      <c r="W1516" s="17">
        <f t="array" ref="W1516">INDEX(shipping_prices!$C$1:$F2743,MATCH(I1516,shipping_prices!$A$1:$A2743,0),MATCH(M1516,shipping_prices!$C$1:$F$1,0))</f>
        <v>8.64</v>
      </c>
      <c r="X1516" s="15" t="str">
        <f t="shared" si="5"/>
        <v>Rob DowdAthensGeorgia</v>
      </c>
      <c r="Y1516" s="15" t="str">
        <f t="shared" si="6"/>
        <v>High</v>
      </c>
    </row>
    <row r="1517" hidden="1">
      <c r="A1517" s="1">
        <v>42319.0</v>
      </c>
      <c r="B1517" s="2" t="s">
        <v>2724</v>
      </c>
      <c r="C1517" s="2">
        <v>3.0</v>
      </c>
      <c r="D1517" s="2" t="s">
        <v>2392</v>
      </c>
      <c r="E1517" s="2" t="s">
        <v>37</v>
      </c>
      <c r="F1517" s="2" t="s">
        <v>2725</v>
      </c>
      <c r="G1517" s="2" t="s">
        <v>39</v>
      </c>
      <c r="H1517" s="2" t="s">
        <v>458</v>
      </c>
      <c r="I1517" s="2" t="s">
        <v>163</v>
      </c>
      <c r="J1517" s="2" t="s">
        <v>164</v>
      </c>
      <c r="K1517" s="2" t="s">
        <v>33</v>
      </c>
      <c r="L1517" s="10">
        <v>42324.0</v>
      </c>
      <c r="M1517" s="2" t="s">
        <v>90</v>
      </c>
      <c r="N1517" s="11">
        <v>0.2</v>
      </c>
      <c r="O1517" s="12">
        <v>14.0</v>
      </c>
      <c r="P1517" s="13">
        <v>0.1</v>
      </c>
      <c r="Q1517" s="13">
        <v>144.0</v>
      </c>
      <c r="R1517" s="13">
        <f t="shared" si="1"/>
        <v>180</v>
      </c>
      <c r="S1517" s="14">
        <f t="shared" si="2"/>
        <v>60</v>
      </c>
      <c r="T1517" s="14">
        <f t="shared" si="3"/>
        <v>0.09722222222</v>
      </c>
      <c r="U1517" s="15" t="str">
        <f>vlookup(F1517,'Sub categories'!$A:$C,3,False)</f>
        <v>Appliances</v>
      </c>
      <c r="V1517" s="16">
        <f t="shared" si="4"/>
        <v>5</v>
      </c>
      <c r="W1517" s="17">
        <f t="array" ref="W1517">INDEX(shipping_prices!$C$1:$F2744,MATCH(I1517,shipping_prices!$A$1:$A2744,0),MATCH(M1517,shipping_prices!$C$1:$F$1,0))</f>
        <v>6.23</v>
      </c>
      <c r="X1517" s="15" t="str">
        <f t="shared" si="5"/>
        <v>Nicole BrennanPhiladelphiaPennsylvania</v>
      </c>
      <c r="Y1517" s="15" t="str">
        <f t="shared" si="6"/>
        <v>Low</v>
      </c>
    </row>
    <row r="1518" hidden="1">
      <c r="A1518" s="1">
        <v>42319.0</v>
      </c>
      <c r="B1518" s="2" t="s">
        <v>2726</v>
      </c>
      <c r="C1518" s="2">
        <v>1.0</v>
      </c>
      <c r="D1518" s="2" t="s">
        <v>2727</v>
      </c>
      <c r="E1518" s="2" t="s">
        <v>37</v>
      </c>
      <c r="F1518" s="2" t="s">
        <v>1208</v>
      </c>
      <c r="G1518" s="2" t="s">
        <v>39</v>
      </c>
      <c r="H1518" s="2" t="s">
        <v>100</v>
      </c>
      <c r="I1518" s="2" t="s">
        <v>1639</v>
      </c>
      <c r="J1518" s="2" t="s">
        <v>1343</v>
      </c>
      <c r="K1518" s="2" t="s">
        <v>43</v>
      </c>
      <c r="L1518" s="10">
        <v>42331.0</v>
      </c>
      <c r="M1518" s="2" t="s">
        <v>90</v>
      </c>
      <c r="N1518" s="11">
        <v>0.2</v>
      </c>
      <c r="O1518" s="12">
        <v>1.0</v>
      </c>
      <c r="P1518" s="13">
        <v>0.09</v>
      </c>
      <c r="Q1518" s="13">
        <v>9.0</v>
      </c>
      <c r="R1518" s="13">
        <f t="shared" si="1"/>
        <v>11.25</v>
      </c>
      <c r="S1518" s="14">
        <f t="shared" si="2"/>
        <v>11.25</v>
      </c>
      <c r="T1518" s="14">
        <f t="shared" si="3"/>
        <v>0.1111111111</v>
      </c>
      <c r="U1518" s="15" t="str">
        <f>vlookup(F1518,'Sub categories'!$A:$C,3,False)</f>
        <v>Art</v>
      </c>
      <c r="V1518" s="16">
        <f t="shared" si="4"/>
        <v>12</v>
      </c>
      <c r="W1518" s="17">
        <f t="array" ref="W1518">INDEX(shipping_prices!$C$1:$F2745,MATCH(I1518,shipping_prices!$A$1:$A2745,0),MATCH(M1518,shipping_prices!$C$1:$F$1,0))</f>
        <v>2.82</v>
      </c>
      <c r="X1518" s="15" t="str">
        <f t="shared" si="5"/>
        <v>Grace KellySalemOregon</v>
      </c>
      <c r="Y1518" s="15" t="str">
        <f t="shared" si="6"/>
        <v>Low</v>
      </c>
    </row>
    <row r="1519" hidden="1">
      <c r="A1519" s="1">
        <v>42319.0</v>
      </c>
      <c r="B1519" s="2" t="s">
        <v>2726</v>
      </c>
      <c r="C1519" s="2">
        <v>11.0</v>
      </c>
      <c r="D1519" s="2" t="s">
        <v>2727</v>
      </c>
      <c r="E1519" s="2" t="s">
        <v>37</v>
      </c>
      <c r="F1519" s="2" t="s">
        <v>2102</v>
      </c>
      <c r="G1519" s="2" t="s">
        <v>39</v>
      </c>
      <c r="H1519" s="2" t="s">
        <v>193</v>
      </c>
      <c r="I1519" s="2" t="s">
        <v>1639</v>
      </c>
      <c r="J1519" s="2" t="s">
        <v>1343</v>
      </c>
      <c r="K1519" s="2" t="s">
        <v>43</v>
      </c>
      <c r="L1519" s="10">
        <v>42331.0</v>
      </c>
      <c r="M1519" s="2" t="s">
        <v>90</v>
      </c>
      <c r="N1519" s="11">
        <v>0.2</v>
      </c>
      <c r="O1519" s="12">
        <v>18.0</v>
      </c>
      <c r="P1519" s="13">
        <v>0.25</v>
      </c>
      <c r="Q1519" s="13">
        <v>72.0</v>
      </c>
      <c r="R1519" s="13">
        <f t="shared" si="1"/>
        <v>90</v>
      </c>
      <c r="S1519" s="14">
        <f t="shared" si="2"/>
        <v>8.181818182</v>
      </c>
      <c r="T1519" s="14">
        <f t="shared" si="3"/>
        <v>0.25</v>
      </c>
      <c r="U1519" s="15" t="str">
        <f>vlookup(F1519,'Sub categories'!$A:$C,3,False)</f>
        <v>Art</v>
      </c>
      <c r="V1519" s="16">
        <f t="shared" si="4"/>
        <v>12</v>
      </c>
      <c r="W1519" s="17">
        <f t="array" ref="W1519">INDEX(shipping_prices!$C$1:$F2746,MATCH(I1519,shipping_prices!$A$1:$A2746,0),MATCH(M1519,shipping_prices!$C$1:$F$1,0))</f>
        <v>2.82</v>
      </c>
      <c r="X1519" s="15" t="str">
        <f t="shared" si="5"/>
        <v>Grace KellySalemOregon</v>
      </c>
      <c r="Y1519" s="15" t="str">
        <f t="shared" si="6"/>
        <v>Low</v>
      </c>
    </row>
    <row r="1520" hidden="1">
      <c r="A1520" s="1">
        <v>42319.0</v>
      </c>
      <c r="B1520" s="2" t="s">
        <v>2726</v>
      </c>
      <c r="C1520" s="2">
        <v>5.0</v>
      </c>
      <c r="D1520" s="2" t="s">
        <v>2727</v>
      </c>
      <c r="E1520" s="2" t="s">
        <v>37</v>
      </c>
      <c r="F1520" s="2" t="s">
        <v>2728</v>
      </c>
      <c r="G1520" s="2" t="s">
        <v>29</v>
      </c>
      <c r="H1520" s="2" t="s">
        <v>431</v>
      </c>
      <c r="I1520" s="2" t="s">
        <v>1639</v>
      </c>
      <c r="J1520" s="2" t="s">
        <v>1343</v>
      </c>
      <c r="K1520" s="2" t="s">
        <v>43</v>
      </c>
      <c r="L1520" s="10">
        <v>42331.0</v>
      </c>
      <c r="M1520" s="2" t="s">
        <v>90</v>
      </c>
      <c r="N1520" s="11">
        <v>0.2</v>
      </c>
      <c r="O1520" s="12">
        <v>20.0</v>
      </c>
      <c r="P1520" s="13">
        <v>0.08</v>
      </c>
      <c r="Q1520" s="13">
        <v>264.0</v>
      </c>
      <c r="R1520" s="13">
        <f t="shared" si="1"/>
        <v>330</v>
      </c>
      <c r="S1520" s="14">
        <f t="shared" si="2"/>
        <v>66</v>
      </c>
      <c r="T1520" s="14">
        <f t="shared" si="3"/>
        <v>0.07575757576</v>
      </c>
      <c r="U1520" s="15" t="str">
        <f>vlookup(F1520,'Sub categories'!$A:$C,3,False)</f>
        <v>Phones</v>
      </c>
      <c r="V1520" s="16">
        <f t="shared" si="4"/>
        <v>12</v>
      </c>
      <c r="W1520" s="17">
        <f t="array" ref="W1520">INDEX(shipping_prices!$C$1:$F2747,MATCH(I1520,shipping_prices!$A$1:$A2747,0),MATCH(M1520,shipping_prices!$C$1:$F$1,0))</f>
        <v>2.82</v>
      </c>
      <c r="X1520" s="15" t="str">
        <f t="shared" si="5"/>
        <v>Grace KellySalemOregon</v>
      </c>
      <c r="Y1520" s="15" t="str">
        <f t="shared" si="6"/>
        <v>Low</v>
      </c>
    </row>
    <row r="1521">
      <c r="A1521" s="1">
        <v>42319.0</v>
      </c>
      <c r="B1521" s="2" t="s">
        <v>2729</v>
      </c>
      <c r="C1521" s="2">
        <v>3.0</v>
      </c>
      <c r="D1521" s="2" t="s">
        <v>325</v>
      </c>
      <c r="E1521" s="2" t="s">
        <v>37</v>
      </c>
      <c r="F1521" s="2" t="s">
        <v>1213</v>
      </c>
      <c r="G1521" s="2" t="s">
        <v>45</v>
      </c>
      <c r="H1521" s="2" t="s">
        <v>1213</v>
      </c>
      <c r="I1521" s="2" t="s">
        <v>232</v>
      </c>
      <c r="J1521" s="2" t="s">
        <v>42</v>
      </c>
      <c r="K1521" s="2" t="s">
        <v>43</v>
      </c>
      <c r="L1521" s="10">
        <v>42329.0</v>
      </c>
      <c r="M1521" s="2" t="s">
        <v>90</v>
      </c>
      <c r="N1521" s="11">
        <v>0.0</v>
      </c>
      <c r="O1521" s="12">
        <v>11.0</v>
      </c>
      <c r="P1521" s="13">
        <v>0.44</v>
      </c>
      <c r="Q1521" s="13">
        <v>24.0</v>
      </c>
      <c r="R1521" s="13">
        <f t="shared" si="1"/>
        <v>24</v>
      </c>
      <c r="S1521" s="14">
        <f t="shared" si="2"/>
        <v>8</v>
      </c>
      <c r="T1521" s="14">
        <f t="shared" si="3"/>
        <v>0.4583333333</v>
      </c>
      <c r="U1521" s="15" t="str">
        <f>vlookup(F1521,'Sub categories'!$A:$C,3,False)</f>
        <v>Furnishings</v>
      </c>
      <c r="V1521" s="16">
        <f t="shared" si="4"/>
        <v>10</v>
      </c>
      <c r="W1521" s="17">
        <f t="array" ref="W1521">INDEX(shipping_prices!$C$1:$F2748,MATCH(I1521,shipping_prices!$A$1:$A2748,0),MATCH(M1521,shipping_prices!$C$1:$F$1,0))</f>
        <v>7.99</v>
      </c>
      <c r="X1521" s="15" t="str">
        <f t="shared" si="5"/>
        <v>Laurel WorkmanBrentwoodCalifornia</v>
      </c>
      <c r="Y1521" s="15" t="str">
        <f t="shared" si="6"/>
        <v>Low</v>
      </c>
    </row>
    <row r="1522" hidden="1">
      <c r="A1522" s="1">
        <v>42319.0</v>
      </c>
      <c r="B1522" s="2" t="s">
        <v>2729</v>
      </c>
      <c r="C1522" s="2">
        <v>4.0</v>
      </c>
      <c r="D1522" s="2" t="s">
        <v>325</v>
      </c>
      <c r="E1522" s="2" t="s">
        <v>37</v>
      </c>
      <c r="F1522" s="2" t="s">
        <v>2730</v>
      </c>
      <c r="G1522" s="2" t="s">
        <v>39</v>
      </c>
      <c r="H1522" s="2" t="s">
        <v>1647</v>
      </c>
      <c r="I1522" s="2" t="s">
        <v>232</v>
      </c>
      <c r="J1522" s="2" t="s">
        <v>42</v>
      </c>
      <c r="K1522" s="2" t="s">
        <v>43</v>
      </c>
      <c r="L1522" s="10">
        <v>42329.0</v>
      </c>
      <c r="M1522" s="2" t="s">
        <v>90</v>
      </c>
      <c r="N1522" s="11">
        <v>0.0</v>
      </c>
      <c r="O1522" s="12">
        <v>12.0</v>
      </c>
      <c r="P1522" s="13">
        <v>0.46</v>
      </c>
      <c r="Q1522" s="13">
        <v>27.0</v>
      </c>
      <c r="R1522" s="13">
        <f t="shared" si="1"/>
        <v>27</v>
      </c>
      <c r="S1522" s="14">
        <f t="shared" si="2"/>
        <v>6.75</v>
      </c>
      <c r="T1522" s="14">
        <f t="shared" si="3"/>
        <v>0.4444444444</v>
      </c>
      <c r="U1522" s="15" t="str">
        <f>vlookup(F1522,'Sub categories'!$A:$C,3,False)</f>
        <v>Paper</v>
      </c>
      <c r="V1522" s="16">
        <f t="shared" si="4"/>
        <v>10</v>
      </c>
      <c r="W1522" s="17">
        <f t="array" ref="W1522">INDEX(shipping_prices!$C$1:$F2749,MATCH(I1522,shipping_prices!$A$1:$A2749,0),MATCH(M1522,shipping_prices!$C$1:$F$1,0))</f>
        <v>7.99</v>
      </c>
      <c r="X1522" s="15" t="str">
        <f t="shared" si="5"/>
        <v>Laurel WorkmanBrentwoodCalifornia</v>
      </c>
      <c r="Y1522" s="15" t="str">
        <f t="shared" si="6"/>
        <v>Low</v>
      </c>
    </row>
    <row r="1523" hidden="1">
      <c r="A1523" s="1">
        <v>42319.0</v>
      </c>
      <c r="B1523" s="2" t="s">
        <v>2729</v>
      </c>
      <c r="C1523" s="2">
        <v>6.0</v>
      </c>
      <c r="D1523" s="2" t="s">
        <v>325</v>
      </c>
      <c r="E1523" s="2" t="s">
        <v>37</v>
      </c>
      <c r="F1523" s="2" t="s">
        <v>2396</v>
      </c>
      <c r="G1523" s="2" t="s">
        <v>39</v>
      </c>
      <c r="H1523" s="2" t="s">
        <v>458</v>
      </c>
      <c r="I1523" s="2" t="s">
        <v>232</v>
      </c>
      <c r="J1523" s="2" t="s">
        <v>42</v>
      </c>
      <c r="K1523" s="2" t="s">
        <v>43</v>
      </c>
      <c r="L1523" s="10">
        <v>42329.0</v>
      </c>
      <c r="M1523" s="2" t="s">
        <v>90</v>
      </c>
      <c r="N1523" s="11">
        <v>0.0</v>
      </c>
      <c r="O1523" s="12">
        <v>93.0</v>
      </c>
      <c r="P1523" s="13">
        <v>0.29</v>
      </c>
      <c r="Q1523" s="13">
        <v>321.0</v>
      </c>
      <c r="R1523" s="13">
        <f t="shared" si="1"/>
        <v>321</v>
      </c>
      <c r="S1523" s="14">
        <f t="shared" si="2"/>
        <v>53.5</v>
      </c>
      <c r="T1523" s="14">
        <f t="shared" si="3"/>
        <v>0.2897196262</v>
      </c>
      <c r="U1523" s="15" t="str">
        <f>vlookup(F1523,'Sub categories'!$A:$C,3,False)</f>
        <v>Appliances</v>
      </c>
      <c r="V1523" s="16">
        <f t="shared" si="4"/>
        <v>10</v>
      </c>
      <c r="W1523" s="17">
        <f t="array" ref="W1523">INDEX(shipping_prices!$C$1:$F2750,MATCH(I1523,shipping_prices!$A$1:$A2750,0),MATCH(M1523,shipping_prices!$C$1:$F$1,0))</f>
        <v>7.99</v>
      </c>
      <c r="X1523" s="15" t="str">
        <f t="shared" si="5"/>
        <v>Laurel WorkmanBrentwoodCalifornia</v>
      </c>
      <c r="Y1523" s="15" t="str">
        <f t="shared" si="6"/>
        <v>High</v>
      </c>
    </row>
    <row r="1524" hidden="1">
      <c r="A1524" s="1">
        <v>42319.0</v>
      </c>
      <c r="B1524" s="2" t="s">
        <v>2731</v>
      </c>
      <c r="C1524" s="2">
        <v>1.0</v>
      </c>
      <c r="D1524" s="2" t="s">
        <v>1271</v>
      </c>
      <c r="E1524" s="2" t="s">
        <v>37</v>
      </c>
      <c r="F1524" s="2" t="s">
        <v>2732</v>
      </c>
      <c r="G1524" s="2" t="s">
        <v>39</v>
      </c>
      <c r="H1524" s="2" t="s">
        <v>79</v>
      </c>
      <c r="I1524" s="2" t="s">
        <v>111</v>
      </c>
      <c r="J1524" s="2" t="s">
        <v>598</v>
      </c>
      <c r="K1524" s="2" t="s">
        <v>33</v>
      </c>
      <c r="L1524" s="10">
        <v>42325.0</v>
      </c>
      <c r="M1524" s="2" t="s">
        <v>90</v>
      </c>
      <c r="N1524" s="11">
        <v>0.0</v>
      </c>
      <c r="O1524" s="12">
        <v>9.0</v>
      </c>
      <c r="P1524" s="13">
        <v>0.5</v>
      </c>
      <c r="Q1524" s="13">
        <v>19.0</v>
      </c>
      <c r="R1524" s="13">
        <f t="shared" si="1"/>
        <v>19</v>
      </c>
      <c r="S1524" s="14">
        <f t="shared" si="2"/>
        <v>19</v>
      </c>
      <c r="T1524" s="14">
        <f t="shared" si="3"/>
        <v>0.4736842105</v>
      </c>
      <c r="U1524" s="15" t="str">
        <f>vlookup(F1524,'Sub categories'!$A:$C,3,False)</f>
        <v>Binders</v>
      </c>
      <c r="V1524" s="16">
        <f t="shared" si="4"/>
        <v>6</v>
      </c>
      <c r="W1524" s="17">
        <f t="array" ref="W1524">INDEX(shipping_prices!$C$1:$F2751,MATCH(I1524,shipping_prices!$A$1:$A2751,0),MATCH(M1524,shipping_prices!$C$1:$F$1,0))</f>
        <v>4.16</v>
      </c>
      <c r="X1524" s="15" t="str">
        <f t="shared" si="5"/>
        <v>Marina LichtensteinLakewoodNew Jersey</v>
      </c>
      <c r="Y1524" s="15" t="str">
        <f t="shared" si="6"/>
        <v>Low</v>
      </c>
    </row>
    <row r="1525">
      <c r="A1525" s="1">
        <v>42319.0</v>
      </c>
      <c r="B1525" s="2" t="s">
        <v>2731</v>
      </c>
      <c r="C1525" s="2">
        <v>2.0</v>
      </c>
      <c r="D1525" s="2" t="s">
        <v>1271</v>
      </c>
      <c r="E1525" s="2" t="s">
        <v>37</v>
      </c>
      <c r="F1525" s="2" t="s">
        <v>2450</v>
      </c>
      <c r="G1525" s="2" t="s">
        <v>45</v>
      </c>
      <c r="H1525" s="2" t="s">
        <v>227</v>
      </c>
      <c r="I1525" s="2" t="s">
        <v>111</v>
      </c>
      <c r="J1525" s="2" t="s">
        <v>598</v>
      </c>
      <c r="K1525" s="2" t="s">
        <v>33</v>
      </c>
      <c r="L1525" s="10">
        <v>42325.0</v>
      </c>
      <c r="M1525" s="2" t="s">
        <v>90</v>
      </c>
      <c r="N1525" s="11">
        <v>0.0</v>
      </c>
      <c r="O1525" s="12">
        <v>27.0</v>
      </c>
      <c r="P1525" s="13">
        <v>0.11</v>
      </c>
      <c r="Q1525" s="13">
        <v>246.0</v>
      </c>
      <c r="R1525" s="13">
        <f t="shared" si="1"/>
        <v>246</v>
      </c>
      <c r="S1525" s="14">
        <f t="shared" si="2"/>
        <v>123</v>
      </c>
      <c r="T1525" s="14">
        <f t="shared" si="3"/>
        <v>0.1097560976</v>
      </c>
      <c r="U1525" s="15" t="str">
        <f>vlookup(F1525,'Sub categories'!$A:$C,3,False)</f>
        <v>Chairs</v>
      </c>
      <c r="V1525" s="16">
        <f t="shared" si="4"/>
        <v>6</v>
      </c>
      <c r="W1525" s="17">
        <f t="array" ref="W1525">INDEX(shipping_prices!$C$1:$F2752,MATCH(I1525,shipping_prices!$A$1:$A2752,0),MATCH(M1525,shipping_prices!$C$1:$F$1,0))</f>
        <v>4.16</v>
      </c>
      <c r="X1525" s="15" t="str">
        <f t="shared" si="5"/>
        <v>Marina LichtensteinLakewoodNew Jersey</v>
      </c>
      <c r="Y1525" s="15" t="str">
        <f t="shared" si="6"/>
        <v>High</v>
      </c>
    </row>
    <row r="1526" hidden="1">
      <c r="A1526" s="1">
        <v>42319.0</v>
      </c>
      <c r="B1526" s="2" t="s">
        <v>2733</v>
      </c>
      <c r="C1526" s="2">
        <v>3.0</v>
      </c>
      <c r="D1526" s="2" t="s">
        <v>2734</v>
      </c>
      <c r="E1526" s="2" t="s">
        <v>27</v>
      </c>
      <c r="F1526" s="2" t="s">
        <v>2735</v>
      </c>
      <c r="G1526" s="2" t="s">
        <v>39</v>
      </c>
      <c r="H1526" s="2" t="s">
        <v>193</v>
      </c>
      <c r="I1526" s="2" t="s">
        <v>2736</v>
      </c>
      <c r="J1526" s="2" t="s">
        <v>53</v>
      </c>
      <c r="K1526" s="2" t="s">
        <v>54</v>
      </c>
      <c r="L1526" s="10">
        <v>42330.0</v>
      </c>
      <c r="M1526" s="2" t="s">
        <v>142</v>
      </c>
      <c r="N1526" s="11">
        <v>0.2</v>
      </c>
      <c r="O1526" s="12">
        <v>3.0</v>
      </c>
      <c r="P1526" s="13">
        <v>0.33</v>
      </c>
      <c r="Q1526" s="13">
        <v>10.0</v>
      </c>
      <c r="R1526" s="13">
        <f t="shared" si="1"/>
        <v>12.5</v>
      </c>
      <c r="S1526" s="14">
        <f t="shared" si="2"/>
        <v>4.166666667</v>
      </c>
      <c r="T1526" s="14">
        <f t="shared" si="3"/>
        <v>0.3</v>
      </c>
      <c r="U1526" s="15" t="str">
        <f>vlookup(F1526,'Sub categories'!$A:$C,3,False)</f>
        <v>Labels</v>
      </c>
      <c r="V1526" s="16">
        <f t="shared" si="4"/>
        <v>11</v>
      </c>
      <c r="W1526" s="17">
        <f t="array" ref="W1526">INDEX(shipping_prices!$C$1:$F2753,MATCH(I1526,shipping_prices!$A$1:$A2753,0),MATCH(M1526,shipping_prices!$C$1:$F$1,0))</f>
        <v>20.89</v>
      </c>
      <c r="X1526" s="15" t="str">
        <f t="shared" si="5"/>
        <v>Bruce GeldDelray BeachFlorida</v>
      </c>
      <c r="Y1526" s="15" t="str">
        <f t="shared" si="6"/>
        <v>Low</v>
      </c>
    </row>
    <row r="1527" hidden="1">
      <c r="A1527" s="1">
        <v>42319.0</v>
      </c>
      <c r="B1527" s="2" t="s">
        <v>2737</v>
      </c>
      <c r="C1527" s="2">
        <v>4.0</v>
      </c>
      <c r="D1527" s="2" t="s">
        <v>2738</v>
      </c>
      <c r="E1527" s="2" t="s">
        <v>37</v>
      </c>
      <c r="F1527" s="2" t="s">
        <v>2360</v>
      </c>
      <c r="G1527" s="2" t="s">
        <v>39</v>
      </c>
      <c r="H1527" s="2" t="s">
        <v>51</v>
      </c>
      <c r="I1527" s="2" t="s">
        <v>2739</v>
      </c>
      <c r="J1527" s="2" t="s">
        <v>796</v>
      </c>
      <c r="K1527" s="2" t="s">
        <v>77</v>
      </c>
      <c r="L1527" s="10">
        <v>42325.0</v>
      </c>
      <c r="M1527" s="2" t="s">
        <v>90</v>
      </c>
      <c r="N1527" s="11">
        <v>0.0</v>
      </c>
      <c r="O1527" s="12">
        <v>12.0</v>
      </c>
      <c r="P1527" s="13">
        <v>0.48</v>
      </c>
      <c r="Q1527" s="13">
        <v>26.0</v>
      </c>
      <c r="R1527" s="13">
        <f t="shared" si="1"/>
        <v>26</v>
      </c>
      <c r="S1527" s="14">
        <f t="shared" si="2"/>
        <v>6.5</v>
      </c>
      <c r="T1527" s="14">
        <f t="shared" si="3"/>
        <v>0.4615384615</v>
      </c>
      <c r="U1527" s="15" t="str">
        <f>vlookup(F1527,'Sub categories'!$A:$C,3,False)</f>
        <v>Paper</v>
      </c>
      <c r="V1527" s="16">
        <f t="shared" si="4"/>
        <v>6</v>
      </c>
      <c r="W1527" s="17">
        <f t="array" ref="W1527">INDEX(shipping_prices!$C$1:$F2754,MATCH(I1527,shipping_prices!$A$1:$A2754,0),MATCH(M1527,shipping_prices!$C$1:$F$1,0))</f>
        <v>4.25</v>
      </c>
      <c r="X1527" s="15" t="str">
        <f t="shared" si="5"/>
        <v>Matthew ClasenSaint LouisMissouri</v>
      </c>
      <c r="Y1527" s="15" t="str">
        <f t="shared" si="6"/>
        <v>Low</v>
      </c>
    </row>
    <row r="1528" hidden="1">
      <c r="A1528" s="1">
        <v>42320.0</v>
      </c>
      <c r="B1528" s="2" t="s">
        <v>2740</v>
      </c>
      <c r="C1528" s="2">
        <v>2.0</v>
      </c>
      <c r="D1528" s="2" t="s">
        <v>1820</v>
      </c>
      <c r="E1528" s="2" t="s">
        <v>49</v>
      </c>
      <c r="F1528" s="2" t="s">
        <v>2741</v>
      </c>
      <c r="G1528" s="2" t="s">
        <v>39</v>
      </c>
      <c r="H1528" s="2" t="s">
        <v>51</v>
      </c>
      <c r="I1528" s="2" t="s">
        <v>169</v>
      </c>
      <c r="J1528" s="2" t="s">
        <v>42</v>
      </c>
      <c r="K1528" s="2" t="s">
        <v>43</v>
      </c>
      <c r="L1528" s="10">
        <v>42331.0</v>
      </c>
      <c r="M1528" s="2" t="s">
        <v>34</v>
      </c>
      <c r="N1528" s="11">
        <v>0.0</v>
      </c>
      <c r="O1528" s="12">
        <v>6.0</v>
      </c>
      <c r="P1528" s="13">
        <v>0.48</v>
      </c>
      <c r="Q1528" s="13">
        <v>13.0</v>
      </c>
      <c r="R1528" s="13">
        <f t="shared" si="1"/>
        <v>13</v>
      </c>
      <c r="S1528" s="14">
        <f t="shared" si="2"/>
        <v>6.5</v>
      </c>
      <c r="T1528" s="14">
        <f t="shared" si="3"/>
        <v>0.4615384615</v>
      </c>
      <c r="U1528" s="15" t="str">
        <f>vlookup(F1528,'Sub categories'!$A:$C,3,False)</f>
        <v>Paper</v>
      </c>
      <c r="V1528" s="16">
        <f t="shared" si="4"/>
        <v>11</v>
      </c>
      <c r="W1528" s="17">
        <f t="array" ref="W1528">INDEX(shipping_prices!$C$1:$F2755,MATCH(I1528,shipping_prices!$A$1:$A2755,0),MATCH(M1528,shipping_prices!$C$1:$F$1,0))</f>
        <v>14.86</v>
      </c>
      <c r="X1528" s="15" t="str">
        <f t="shared" si="5"/>
        <v>Steven RoelleLos AngelesCalifornia</v>
      </c>
      <c r="Y1528" s="15" t="str">
        <f t="shared" si="6"/>
        <v>Low</v>
      </c>
    </row>
    <row r="1529" hidden="1">
      <c r="A1529" s="1">
        <v>42320.0</v>
      </c>
      <c r="B1529" s="2" t="s">
        <v>2742</v>
      </c>
      <c r="C1529" s="2">
        <v>3.0</v>
      </c>
      <c r="D1529" s="2" t="s">
        <v>1183</v>
      </c>
      <c r="E1529" s="2" t="s">
        <v>37</v>
      </c>
      <c r="F1529" s="2" t="s">
        <v>1703</v>
      </c>
      <c r="G1529" s="2" t="s">
        <v>39</v>
      </c>
      <c r="H1529" s="2" t="s">
        <v>216</v>
      </c>
      <c r="I1529" s="2" t="s">
        <v>2743</v>
      </c>
      <c r="J1529" s="2" t="s">
        <v>251</v>
      </c>
      <c r="K1529" s="2" t="s">
        <v>54</v>
      </c>
      <c r="L1529" s="10">
        <v>42329.0</v>
      </c>
      <c r="M1529" s="2" t="s">
        <v>90</v>
      </c>
      <c r="N1529" s="11">
        <v>0.2</v>
      </c>
      <c r="O1529" s="12">
        <v>1.0</v>
      </c>
      <c r="P1529" s="13">
        <v>0.11</v>
      </c>
      <c r="Q1529" s="13">
        <v>8.0</v>
      </c>
      <c r="R1529" s="13">
        <f t="shared" si="1"/>
        <v>10</v>
      </c>
      <c r="S1529" s="14">
        <f t="shared" si="2"/>
        <v>3.333333333</v>
      </c>
      <c r="T1529" s="14">
        <f t="shared" si="3"/>
        <v>0.125</v>
      </c>
      <c r="U1529" s="15" t="str">
        <f>vlookup(F1529,'Sub categories'!$A:$C,3,False)</f>
        <v>Art</v>
      </c>
      <c r="V1529" s="16">
        <f t="shared" si="4"/>
        <v>9</v>
      </c>
      <c r="W1529" s="17">
        <f t="array" ref="W1529">INDEX(shipping_prices!$C$1:$F2756,MATCH(I1529,shipping_prices!$A$1:$A2756,0),MATCH(M1529,shipping_prices!$C$1:$F$1,0))</f>
        <v>5.69</v>
      </c>
      <c r="X1529" s="15" t="str">
        <f t="shared" si="5"/>
        <v>Denise MontonAshevilleNorth Carolina</v>
      </c>
      <c r="Y1529" s="15" t="str">
        <f t="shared" si="6"/>
        <v>Low</v>
      </c>
    </row>
    <row r="1530" hidden="1">
      <c r="A1530" s="1">
        <v>42320.0</v>
      </c>
      <c r="B1530" s="2" t="s">
        <v>2744</v>
      </c>
      <c r="C1530" s="2">
        <v>1.0</v>
      </c>
      <c r="D1530" s="2" t="s">
        <v>828</v>
      </c>
      <c r="E1530" s="2" t="s">
        <v>49</v>
      </c>
      <c r="F1530" s="2" t="s">
        <v>2745</v>
      </c>
      <c r="G1530" s="2" t="s">
        <v>39</v>
      </c>
      <c r="H1530" s="2" t="s">
        <v>79</v>
      </c>
      <c r="I1530" s="2" t="s">
        <v>31</v>
      </c>
      <c r="J1530" s="2" t="s">
        <v>32</v>
      </c>
      <c r="K1530" s="2" t="s">
        <v>33</v>
      </c>
      <c r="L1530" s="10">
        <v>42332.0</v>
      </c>
      <c r="M1530" s="2" t="s">
        <v>34</v>
      </c>
      <c r="N1530" s="11">
        <v>0.0</v>
      </c>
      <c r="O1530" s="12">
        <v>13.0</v>
      </c>
      <c r="P1530" s="13">
        <v>0.3</v>
      </c>
      <c r="Q1530" s="13">
        <v>44.0</v>
      </c>
      <c r="R1530" s="13">
        <f t="shared" si="1"/>
        <v>44</v>
      </c>
      <c r="S1530" s="14">
        <f t="shared" si="2"/>
        <v>44</v>
      </c>
      <c r="T1530" s="14">
        <f t="shared" si="3"/>
        <v>0.2954545455</v>
      </c>
      <c r="U1530" s="15" t="str">
        <f>vlookup(F1530,'Sub categories'!$A:$C,3,False)</f>
        <v>Storage</v>
      </c>
      <c r="V1530" s="16">
        <f t="shared" si="4"/>
        <v>12</v>
      </c>
      <c r="W1530" s="17">
        <f t="array" ref="W1530">INDEX(shipping_prices!$C$1:$F2757,MATCH(I1530,shipping_prices!$A$1:$A2757,0),MATCH(M1530,shipping_prices!$C$1:$F$1,0))</f>
        <v>10.09</v>
      </c>
      <c r="X1530" s="15" t="str">
        <f t="shared" si="5"/>
        <v>Nathan MautzNew York CityNew York</v>
      </c>
      <c r="Y1530" s="15" t="str">
        <f t="shared" si="6"/>
        <v>Low</v>
      </c>
    </row>
    <row r="1531">
      <c r="A1531" s="1">
        <v>42320.0</v>
      </c>
      <c r="B1531" s="2" t="s">
        <v>2744</v>
      </c>
      <c r="C1531" s="2">
        <v>1.0</v>
      </c>
      <c r="D1531" s="2" t="s">
        <v>828</v>
      </c>
      <c r="E1531" s="2" t="s">
        <v>49</v>
      </c>
      <c r="F1531" s="2" t="s">
        <v>82</v>
      </c>
      <c r="G1531" s="2" t="s">
        <v>45</v>
      </c>
      <c r="H1531" s="2" t="s">
        <v>83</v>
      </c>
      <c r="I1531" s="2" t="s">
        <v>31</v>
      </c>
      <c r="J1531" s="2" t="s">
        <v>32</v>
      </c>
      <c r="K1531" s="2" t="s">
        <v>33</v>
      </c>
      <c r="L1531" s="10">
        <v>42332.0</v>
      </c>
      <c r="M1531" s="2" t="s">
        <v>34</v>
      </c>
      <c r="N1531" s="11">
        <v>0.1</v>
      </c>
      <c r="O1531" s="12">
        <v>24.0</v>
      </c>
      <c r="P1531" s="13">
        <v>0.18</v>
      </c>
      <c r="Q1531" s="13">
        <v>136.0</v>
      </c>
      <c r="R1531" s="13">
        <f t="shared" si="1"/>
        <v>151.1111111</v>
      </c>
      <c r="S1531" s="14">
        <f t="shared" si="2"/>
        <v>151.1111111</v>
      </c>
      <c r="T1531" s="14">
        <f t="shared" si="3"/>
        <v>0.1764705882</v>
      </c>
      <c r="U1531" s="15" t="str">
        <f>vlookup(F1531,'Sub categories'!$A:$C,3,False)</f>
        <v>Chairs</v>
      </c>
      <c r="V1531" s="16">
        <f t="shared" si="4"/>
        <v>12</v>
      </c>
      <c r="W1531" s="17">
        <f t="array" ref="W1531">INDEX(shipping_prices!$C$1:$F2758,MATCH(I1531,shipping_prices!$A$1:$A2758,0),MATCH(M1531,shipping_prices!$C$1:$F$1,0))</f>
        <v>10.09</v>
      </c>
      <c r="X1531" s="15" t="str">
        <f t="shared" si="5"/>
        <v>Nathan MautzNew York CityNew York</v>
      </c>
      <c r="Y1531" s="15" t="str">
        <f t="shared" si="6"/>
        <v>Low</v>
      </c>
    </row>
    <row r="1532" hidden="1">
      <c r="A1532" s="1">
        <v>42320.0</v>
      </c>
      <c r="B1532" s="2" t="s">
        <v>2744</v>
      </c>
      <c r="C1532" s="2">
        <v>6.0</v>
      </c>
      <c r="D1532" s="2" t="s">
        <v>828</v>
      </c>
      <c r="E1532" s="2" t="s">
        <v>49</v>
      </c>
      <c r="F1532" s="2" t="s">
        <v>2482</v>
      </c>
      <c r="G1532" s="2" t="s">
        <v>29</v>
      </c>
      <c r="H1532" s="2" t="s">
        <v>460</v>
      </c>
      <c r="I1532" s="2" t="s">
        <v>31</v>
      </c>
      <c r="J1532" s="2" t="s">
        <v>32</v>
      </c>
      <c r="K1532" s="2" t="s">
        <v>33</v>
      </c>
      <c r="L1532" s="10">
        <v>42332.0</v>
      </c>
      <c r="M1532" s="2" t="s">
        <v>34</v>
      </c>
      <c r="N1532" s="11">
        <v>0.0</v>
      </c>
      <c r="O1532" s="12">
        <v>80.0</v>
      </c>
      <c r="P1532" s="13">
        <v>0.29</v>
      </c>
      <c r="Q1532" s="13">
        <v>276.0</v>
      </c>
      <c r="R1532" s="13">
        <f t="shared" si="1"/>
        <v>276</v>
      </c>
      <c r="S1532" s="14">
        <f t="shared" si="2"/>
        <v>46</v>
      </c>
      <c r="T1532" s="14">
        <f t="shared" si="3"/>
        <v>0.2898550725</v>
      </c>
      <c r="U1532" s="15" t="str">
        <f>vlookup(F1532,'Sub categories'!$A:$C,3,False)</f>
        <v>Phones</v>
      </c>
      <c r="V1532" s="16">
        <f t="shared" si="4"/>
        <v>12</v>
      </c>
      <c r="W1532" s="17">
        <f t="array" ref="W1532">INDEX(shipping_prices!$C$1:$F2759,MATCH(I1532,shipping_prices!$A$1:$A2759,0),MATCH(M1532,shipping_prices!$C$1:$F$1,0))</f>
        <v>10.09</v>
      </c>
      <c r="X1532" s="15" t="str">
        <f t="shared" si="5"/>
        <v>Nathan MautzNew York CityNew York</v>
      </c>
      <c r="Y1532" s="15" t="str">
        <f t="shared" si="6"/>
        <v>High</v>
      </c>
    </row>
    <row r="1533" hidden="1">
      <c r="A1533" s="1">
        <v>42320.0</v>
      </c>
      <c r="B1533" s="2" t="s">
        <v>2744</v>
      </c>
      <c r="C1533" s="2">
        <v>4.0</v>
      </c>
      <c r="D1533" s="2" t="s">
        <v>828</v>
      </c>
      <c r="E1533" s="2" t="s">
        <v>49</v>
      </c>
      <c r="F1533" s="2" t="s">
        <v>2746</v>
      </c>
      <c r="G1533" s="2" t="s">
        <v>29</v>
      </c>
      <c r="H1533" s="2" t="s">
        <v>2558</v>
      </c>
      <c r="I1533" s="2" t="s">
        <v>31</v>
      </c>
      <c r="J1533" s="2" t="s">
        <v>32</v>
      </c>
      <c r="K1533" s="2" t="s">
        <v>33</v>
      </c>
      <c r="L1533" s="10">
        <v>42332.0</v>
      </c>
      <c r="M1533" s="2" t="s">
        <v>34</v>
      </c>
      <c r="N1533" s="11">
        <v>0.0</v>
      </c>
      <c r="O1533" s="12">
        <v>130.0</v>
      </c>
      <c r="P1533" s="13">
        <v>0.36</v>
      </c>
      <c r="Q1533" s="13">
        <v>360.0</v>
      </c>
      <c r="R1533" s="13">
        <f t="shared" si="1"/>
        <v>360</v>
      </c>
      <c r="S1533" s="14">
        <f t="shared" si="2"/>
        <v>90</v>
      </c>
      <c r="T1533" s="14">
        <f t="shared" si="3"/>
        <v>0.3611111111</v>
      </c>
      <c r="U1533" s="15" t="str">
        <f>vlookup(F1533,'Sub categories'!$A:$C,3,False)</f>
        <v>Accessories</v>
      </c>
      <c r="V1533" s="16">
        <f t="shared" si="4"/>
        <v>12</v>
      </c>
      <c r="W1533" s="17">
        <f t="array" ref="W1533">INDEX(shipping_prices!$C$1:$F2760,MATCH(I1533,shipping_prices!$A$1:$A2760,0),MATCH(M1533,shipping_prices!$C$1:$F$1,0))</f>
        <v>10.09</v>
      </c>
      <c r="X1533" s="15" t="str">
        <f t="shared" si="5"/>
        <v>Nathan MautzNew York CityNew York</v>
      </c>
      <c r="Y1533" s="15" t="str">
        <f t="shared" si="6"/>
        <v>High</v>
      </c>
    </row>
    <row r="1534" hidden="1">
      <c r="A1534" s="1">
        <v>42320.0</v>
      </c>
      <c r="B1534" s="2" t="s">
        <v>2744</v>
      </c>
      <c r="C1534" s="2">
        <v>2.0</v>
      </c>
      <c r="D1534" s="2" t="s">
        <v>828</v>
      </c>
      <c r="E1534" s="2" t="s">
        <v>49</v>
      </c>
      <c r="F1534" s="2" t="s">
        <v>2747</v>
      </c>
      <c r="G1534" s="2" t="s">
        <v>29</v>
      </c>
      <c r="H1534" s="2" t="s">
        <v>1854</v>
      </c>
      <c r="I1534" s="2" t="s">
        <v>31</v>
      </c>
      <c r="J1534" s="2" t="s">
        <v>32</v>
      </c>
      <c r="K1534" s="2" t="s">
        <v>33</v>
      </c>
      <c r="L1534" s="10">
        <v>42332.0</v>
      </c>
      <c r="M1534" s="2" t="s">
        <v>34</v>
      </c>
      <c r="N1534" s="11">
        <v>0.0</v>
      </c>
      <c r="O1534" s="12">
        <v>1996.0</v>
      </c>
      <c r="P1534" s="13">
        <v>0.5</v>
      </c>
      <c r="Q1534" s="13">
        <v>3992.0</v>
      </c>
      <c r="R1534" s="13">
        <f t="shared" si="1"/>
        <v>3992</v>
      </c>
      <c r="S1534" s="14">
        <f t="shared" si="2"/>
        <v>1996</v>
      </c>
      <c r="T1534" s="14">
        <f t="shared" si="3"/>
        <v>0.5</v>
      </c>
      <c r="U1534" s="15" t="str">
        <f>vlookup(F1534,'Sub categories'!$A:$C,3,False)</f>
        <v>Machines</v>
      </c>
      <c r="V1534" s="16">
        <f t="shared" si="4"/>
        <v>12</v>
      </c>
      <c r="W1534" s="17">
        <f t="array" ref="W1534">INDEX(shipping_prices!$C$1:$F2761,MATCH(I1534,shipping_prices!$A$1:$A2761,0),MATCH(M1534,shipping_prices!$C$1:$F$1,0))</f>
        <v>10.09</v>
      </c>
      <c r="X1534" s="15" t="str">
        <f t="shared" si="5"/>
        <v>Nathan MautzNew York CityNew York</v>
      </c>
      <c r="Y1534" s="15" t="str">
        <f t="shared" si="6"/>
        <v>High</v>
      </c>
    </row>
    <row r="1535" hidden="1">
      <c r="A1535" s="1">
        <v>42320.0</v>
      </c>
      <c r="B1535" s="2" t="s">
        <v>2748</v>
      </c>
      <c r="C1535" s="2">
        <v>1.0</v>
      </c>
      <c r="D1535" s="2" t="s">
        <v>2749</v>
      </c>
      <c r="E1535" s="2" t="s">
        <v>27</v>
      </c>
      <c r="F1535" s="2" t="s">
        <v>2750</v>
      </c>
      <c r="G1535" s="2" t="s">
        <v>39</v>
      </c>
      <c r="H1535" s="2" t="s">
        <v>955</v>
      </c>
      <c r="I1535" s="2" t="s">
        <v>75</v>
      </c>
      <c r="J1535" s="2" t="s">
        <v>76</v>
      </c>
      <c r="K1535" s="2" t="s">
        <v>77</v>
      </c>
      <c r="L1535" s="10">
        <v>42332.0</v>
      </c>
      <c r="M1535" s="2" t="s">
        <v>34</v>
      </c>
      <c r="N1535" s="11">
        <v>0.8</v>
      </c>
      <c r="O1535" s="12">
        <v>-2.0</v>
      </c>
      <c r="P1535" s="13">
        <v>-1.6</v>
      </c>
      <c r="Q1535" s="13">
        <v>1.0</v>
      </c>
      <c r="R1535" s="13">
        <f t="shared" si="1"/>
        <v>5</v>
      </c>
      <c r="S1535" s="14">
        <f t="shared" si="2"/>
        <v>5</v>
      </c>
      <c r="T1535" s="14">
        <f t="shared" si="3"/>
        <v>-2</v>
      </c>
      <c r="U1535" s="15" t="str">
        <f>vlookup(F1535,'Sub categories'!$A:$C,3,False)</f>
        <v>Binders</v>
      </c>
      <c r="V1535" s="16">
        <f t="shared" si="4"/>
        <v>12</v>
      </c>
      <c r="W1535" s="17">
        <f t="array" ref="W1535">INDEX(shipping_prices!$C$1:$F2762,MATCH(I1535,shipping_prices!$A$1:$A2762,0),MATCH(M1535,shipping_prices!$C$1:$F$1,0))</f>
        <v>11.99</v>
      </c>
      <c r="X1535" s="15" t="str">
        <f t="shared" si="5"/>
        <v>Karen DanielsHoustonTexas</v>
      </c>
      <c r="Y1535" s="15" t="str">
        <f t="shared" si="6"/>
        <v>loss</v>
      </c>
    </row>
    <row r="1536" hidden="1">
      <c r="A1536" s="1">
        <v>42320.0</v>
      </c>
      <c r="B1536" s="2" t="s">
        <v>2748</v>
      </c>
      <c r="C1536" s="2">
        <v>5.0</v>
      </c>
      <c r="D1536" s="2" t="s">
        <v>2749</v>
      </c>
      <c r="E1536" s="2" t="s">
        <v>27</v>
      </c>
      <c r="F1536" s="2" t="s">
        <v>2524</v>
      </c>
      <c r="G1536" s="2" t="s">
        <v>39</v>
      </c>
      <c r="H1536" s="2" t="s">
        <v>1647</v>
      </c>
      <c r="I1536" s="2" t="s">
        <v>75</v>
      </c>
      <c r="J1536" s="2" t="s">
        <v>76</v>
      </c>
      <c r="K1536" s="2" t="s">
        <v>77</v>
      </c>
      <c r="L1536" s="10">
        <v>42332.0</v>
      </c>
      <c r="M1536" s="2" t="s">
        <v>34</v>
      </c>
      <c r="N1536" s="11">
        <v>0.2</v>
      </c>
      <c r="O1536" s="12">
        <v>8.0</v>
      </c>
      <c r="P1536" s="13">
        <v>0.36</v>
      </c>
      <c r="Q1536" s="13">
        <v>22.0</v>
      </c>
      <c r="R1536" s="13">
        <f t="shared" si="1"/>
        <v>27.5</v>
      </c>
      <c r="S1536" s="14">
        <f t="shared" si="2"/>
        <v>5.5</v>
      </c>
      <c r="T1536" s="14">
        <f t="shared" si="3"/>
        <v>0.3636363636</v>
      </c>
      <c r="U1536" s="15" t="str">
        <f>vlookup(F1536,'Sub categories'!$A:$C,3,False)</f>
        <v>Paper</v>
      </c>
      <c r="V1536" s="16">
        <f t="shared" si="4"/>
        <v>12</v>
      </c>
      <c r="W1536" s="17">
        <f t="array" ref="W1536">INDEX(shipping_prices!$C$1:$F2763,MATCH(I1536,shipping_prices!$A$1:$A2763,0),MATCH(M1536,shipping_prices!$C$1:$F$1,0))</f>
        <v>11.99</v>
      </c>
      <c r="X1536" s="15" t="str">
        <f t="shared" si="5"/>
        <v>Karen DanielsHoustonTexas</v>
      </c>
      <c r="Y1536" s="15" t="str">
        <f t="shared" si="6"/>
        <v>Low</v>
      </c>
    </row>
    <row r="1537" hidden="1">
      <c r="A1537" s="1">
        <v>42320.0</v>
      </c>
      <c r="B1537" s="2" t="s">
        <v>2748</v>
      </c>
      <c r="C1537" s="2">
        <v>3.0</v>
      </c>
      <c r="D1537" s="2" t="s">
        <v>2749</v>
      </c>
      <c r="E1537" s="2" t="s">
        <v>27</v>
      </c>
      <c r="F1537" s="2" t="s">
        <v>2751</v>
      </c>
      <c r="G1537" s="2" t="s">
        <v>39</v>
      </c>
      <c r="H1537" s="2" t="s">
        <v>789</v>
      </c>
      <c r="I1537" s="2" t="s">
        <v>75</v>
      </c>
      <c r="J1537" s="2" t="s">
        <v>76</v>
      </c>
      <c r="K1537" s="2" t="s">
        <v>77</v>
      </c>
      <c r="L1537" s="10">
        <v>42332.0</v>
      </c>
      <c r="M1537" s="2" t="s">
        <v>34</v>
      </c>
      <c r="N1537" s="11">
        <v>0.2</v>
      </c>
      <c r="O1537" s="12">
        <v>7.0</v>
      </c>
      <c r="P1537" s="13">
        <v>0.1</v>
      </c>
      <c r="Q1537" s="13">
        <v>68.0</v>
      </c>
      <c r="R1537" s="13">
        <f t="shared" si="1"/>
        <v>85</v>
      </c>
      <c r="S1537" s="14">
        <f t="shared" si="2"/>
        <v>28.33333333</v>
      </c>
      <c r="T1537" s="14">
        <f t="shared" si="3"/>
        <v>0.1029411765</v>
      </c>
      <c r="U1537" s="15" t="str">
        <f>vlookup(F1537,'Sub categories'!$A:$C,3,False)</f>
        <v>Art</v>
      </c>
      <c r="V1537" s="16">
        <f t="shared" si="4"/>
        <v>12</v>
      </c>
      <c r="W1537" s="17">
        <f t="array" ref="W1537">INDEX(shipping_prices!$C$1:$F2764,MATCH(I1537,shipping_prices!$A$1:$A2764,0),MATCH(M1537,shipping_prices!$C$1:$F$1,0))</f>
        <v>11.99</v>
      </c>
      <c r="X1537" s="15" t="str">
        <f t="shared" si="5"/>
        <v>Karen DanielsHoustonTexas</v>
      </c>
      <c r="Y1537" s="15" t="str">
        <f t="shared" si="6"/>
        <v>Low</v>
      </c>
    </row>
    <row r="1538" hidden="1">
      <c r="A1538" s="1">
        <v>42320.0</v>
      </c>
      <c r="B1538" s="2" t="s">
        <v>2748</v>
      </c>
      <c r="C1538" s="2">
        <v>2.0</v>
      </c>
      <c r="D1538" s="2" t="s">
        <v>2749</v>
      </c>
      <c r="E1538" s="2" t="s">
        <v>27</v>
      </c>
      <c r="F1538" s="2" t="s">
        <v>330</v>
      </c>
      <c r="G1538" s="2" t="s">
        <v>29</v>
      </c>
      <c r="H1538" s="2" t="s">
        <v>79</v>
      </c>
      <c r="I1538" s="2" t="s">
        <v>75</v>
      </c>
      <c r="J1538" s="2" t="s">
        <v>76</v>
      </c>
      <c r="K1538" s="2" t="s">
        <v>77</v>
      </c>
      <c r="L1538" s="10">
        <v>42332.0</v>
      </c>
      <c r="M1538" s="2" t="s">
        <v>34</v>
      </c>
      <c r="N1538" s="11">
        <v>0.2</v>
      </c>
      <c r="O1538" s="12">
        <v>17.0</v>
      </c>
      <c r="P1538" s="13">
        <v>0.11</v>
      </c>
      <c r="Q1538" s="13">
        <v>148.0</v>
      </c>
      <c r="R1538" s="13">
        <f t="shared" si="1"/>
        <v>185</v>
      </c>
      <c r="S1538" s="14">
        <f t="shared" si="2"/>
        <v>92.5</v>
      </c>
      <c r="T1538" s="14">
        <f t="shared" si="3"/>
        <v>0.1148648649</v>
      </c>
      <c r="U1538" s="15" t="str">
        <f>vlookup(F1538,'Sub categories'!$A:$C,3,False)</f>
        <v>Phones</v>
      </c>
      <c r="V1538" s="16">
        <f t="shared" si="4"/>
        <v>12</v>
      </c>
      <c r="W1538" s="17">
        <f t="array" ref="W1538">INDEX(shipping_prices!$C$1:$F2765,MATCH(I1538,shipping_prices!$A$1:$A2765,0),MATCH(M1538,shipping_prices!$C$1:$F$1,0))</f>
        <v>11.99</v>
      </c>
      <c r="X1538" s="15" t="str">
        <f t="shared" si="5"/>
        <v>Karen DanielsHoustonTexas</v>
      </c>
      <c r="Y1538" s="15" t="str">
        <f t="shared" si="6"/>
        <v>Low</v>
      </c>
    </row>
    <row r="1539" hidden="1">
      <c r="A1539" s="1">
        <v>42322.0</v>
      </c>
      <c r="B1539" s="2" t="s">
        <v>2748</v>
      </c>
      <c r="C1539" s="2">
        <v>3.0</v>
      </c>
      <c r="D1539" s="2" t="s">
        <v>2749</v>
      </c>
      <c r="E1539" s="2" t="s">
        <v>27</v>
      </c>
      <c r="F1539" s="2" t="s">
        <v>2752</v>
      </c>
      <c r="G1539" s="2" t="s">
        <v>29</v>
      </c>
      <c r="H1539" s="2" t="s">
        <v>79</v>
      </c>
      <c r="I1539" s="2" t="s">
        <v>75</v>
      </c>
      <c r="J1539" s="2" t="s">
        <v>76</v>
      </c>
      <c r="K1539" s="2" t="s">
        <v>77</v>
      </c>
      <c r="L1539" s="10">
        <v>42332.0</v>
      </c>
      <c r="M1539" s="2" t="s">
        <v>34</v>
      </c>
      <c r="N1539" s="11">
        <v>0.2</v>
      </c>
      <c r="O1539" s="12">
        <v>15.0</v>
      </c>
      <c r="P1539" s="13">
        <v>0.06</v>
      </c>
      <c r="Q1539" s="13">
        <v>241.0</v>
      </c>
      <c r="R1539" s="13">
        <f t="shared" si="1"/>
        <v>301.25</v>
      </c>
      <c r="S1539" s="14">
        <f t="shared" si="2"/>
        <v>100.4166667</v>
      </c>
      <c r="T1539" s="14">
        <f t="shared" si="3"/>
        <v>0.0622406639</v>
      </c>
      <c r="U1539" s="15" t="str">
        <f>vlookup(F1539,'Sub categories'!$A:$C,3,False)</f>
        <v>Phones</v>
      </c>
      <c r="V1539" s="16">
        <f t="shared" si="4"/>
        <v>10</v>
      </c>
      <c r="W1539" s="17">
        <f t="array" ref="W1539">INDEX(shipping_prices!$C$1:$F2766,MATCH(I1539,shipping_prices!$A$1:$A2766,0),MATCH(M1539,shipping_prices!$C$1:$F$1,0))</f>
        <v>11.99</v>
      </c>
      <c r="X1539" s="15" t="str">
        <f t="shared" si="5"/>
        <v>Karen DanielsHoustonTexas</v>
      </c>
      <c r="Y1539" s="15" t="str">
        <f t="shared" si="6"/>
        <v>Low</v>
      </c>
    </row>
    <row r="1540" hidden="1">
      <c r="A1540" s="1">
        <v>42322.0</v>
      </c>
      <c r="B1540" s="2" t="s">
        <v>2748</v>
      </c>
      <c r="C1540" s="2">
        <v>8.0</v>
      </c>
      <c r="D1540" s="2" t="s">
        <v>2749</v>
      </c>
      <c r="E1540" s="2" t="s">
        <v>27</v>
      </c>
      <c r="F1540" s="2" t="s">
        <v>2368</v>
      </c>
      <c r="G1540" s="2" t="s">
        <v>39</v>
      </c>
      <c r="H1540" s="2" t="s">
        <v>51</v>
      </c>
      <c r="I1540" s="2" t="s">
        <v>75</v>
      </c>
      <c r="J1540" s="2" t="s">
        <v>76</v>
      </c>
      <c r="K1540" s="2" t="s">
        <v>77</v>
      </c>
      <c r="L1540" s="10">
        <v>42332.0</v>
      </c>
      <c r="M1540" s="2" t="s">
        <v>34</v>
      </c>
      <c r="N1540" s="11">
        <v>0.2</v>
      </c>
      <c r="O1540" s="12">
        <v>95.0</v>
      </c>
      <c r="P1540" s="13">
        <v>0.36</v>
      </c>
      <c r="Q1540" s="13">
        <v>262.0</v>
      </c>
      <c r="R1540" s="13">
        <f t="shared" si="1"/>
        <v>327.5</v>
      </c>
      <c r="S1540" s="14">
        <f t="shared" si="2"/>
        <v>40.9375</v>
      </c>
      <c r="T1540" s="14">
        <f t="shared" si="3"/>
        <v>0.3625954198</v>
      </c>
      <c r="U1540" s="15" t="str">
        <f>vlookup(F1540,'Sub categories'!$A:$C,3,False)</f>
        <v>Paper</v>
      </c>
      <c r="V1540" s="16">
        <f t="shared" si="4"/>
        <v>10</v>
      </c>
      <c r="W1540" s="17">
        <f t="array" ref="W1540">INDEX(shipping_prices!$C$1:$F2767,MATCH(I1540,shipping_prices!$A$1:$A2767,0),MATCH(M1540,shipping_prices!$C$1:$F$1,0))</f>
        <v>11.99</v>
      </c>
      <c r="X1540" s="15" t="str">
        <f t="shared" si="5"/>
        <v>Karen DanielsHoustonTexas</v>
      </c>
      <c r="Y1540" s="15" t="str">
        <f t="shared" si="6"/>
        <v>High</v>
      </c>
    </row>
    <row r="1541" hidden="1">
      <c r="A1541" s="1">
        <v>42322.0</v>
      </c>
      <c r="B1541" s="2" t="s">
        <v>2748</v>
      </c>
      <c r="C1541" s="2">
        <v>5.0</v>
      </c>
      <c r="D1541" s="2" t="s">
        <v>2749</v>
      </c>
      <c r="E1541" s="2" t="s">
        <v>27</v>
      </c>
      <c r="F1541" s="2" t="s">
        <v>963</v>
      </c>
      <c r="G1541" s="2" t="s">
        <v>39</v>
      </c>
      <c r="H1541" s="2" t="s">
        <v>182</v>
      </c>
      <c r="I1541" s="2" t="s">
        <v>75</v>
      </c>
      <c r="J1541" s="2" t="s">
        <v>76</v>
      </c>
      <c r="K1541" s="2" t="s">
        <v>77</v>
      </c>
      <c r="L1541" s="10">
        <v>42332.0</v>
      </c>
      <c r="M1541" s="2" t="s">
        <v>34</v>
      </c>
      <c r="N1541" s="11">
        <v>0.8</v>
      </c>
      <c r="O1541" s="12">
        <v>-1480.0</v>
      </c>
      <c r="P1541" s="13">
        <v>-1.65</v>
      </c>
      <c r="Q1541" s="13">
        <v>897.0</v>
      </c>
      <c r="R1541" s="13">
        <f t="shared" si="1"/>
        <v>4485</v>
      </c>
      <c r="S1541" s="14">
        <f t="shared" si="2"/>
        <v>897</v>
      </c>
      <c r="T1541" s="14">
        <f t="shared" si="3"/>
        <v>-1.649944259</v>
      </c>
      <c r="U1541" s="15" t="str">
        <f>vlookup(F1541,'Sub categories'!$A:$C,3,False)</f>
        <v>Binders</v>
      </c>
      <c r="V1541" s="16">
        <f t="shared" si="4"/>
        <v>10</v>
      </c>
      <c r="W1541" s="17">
        <f t="array" ref="W1541">INDEX(shipping_prices!$C$1:$F2768,MATCH(I1541,shipping_prices!$A$1:$A2768,0),MATCH(M1541,shipping_prices!$C$1:$F$1,0))</f>
        <v>11.99</v>
      </c>
      <c r="X1541" s="15" t="str">
        <f t="shared" si="5"/>
        <v>Karen DanielsHoustonTexas</v>
      </c>
      <c r="Y1541" s="15" t="str">
        <f t="shared" si="6"/>
        <v>loss</v>
      </c>
    </row>
    <row r="1542" hidden="1">
      <c r="A1542" s="1">
        <v>42322.0</v>
      </c>
      <c r="B1542" s="2" t="s">
        <v>2753</v>
      </c>
      <c r="C1542" s="2">
        <v>2.0</v>
      </c>
      <c r="D1542" s="2" t="s">
        <v>1441</v>
      </c>
      <c r="E1542" s="2" t="s">
        <v>37</v>
      </c>
      <c r="F1542" s="2" t="s">
        <v>2754</v>
      </c>
      <c r="G1542" s="2" t="s">
        <v>39</v>
      </c>
      <c r="H1542" s="2" t="s">
        <v>1847</v>
      </c>
      <c r="I1542" s="2" t="s">
        <v>1225</v>
      </c>
      <c r="J1542" s="2" t="s">
        <v>76</v>
      </c>
      <c r="K1542" s="2" t="s">
        <v>77</v>
      </c>
      <c r="L1542" s="10">
        <v>42328.0</v>
      </c>
      <c r="M1542" s="2" t="s">
        <v>34</v>
      </c>
      <c r="N1542" s="11">
        <v>0.2</v>
      </c>
      <c r="O1542" s="12">
        <v>4.0</v>
      </c>
      <c r="P1542" s="13">
        <v>0.35</v>
      </c>
      <c r="Q1542" s="13">
        <v>10.0</v>
      </c>
      <c r="R1542" s="13">
        <f t="shared" si="1"/>
        <v>12.5</v>
      </c>
      <c r="S1542" s="14">
        <f t="shared" si="2"/>
        <v>6.25</v>
      </c>
      <c r="T1542" s="14">
        <f t="shared" si="3"/>
        <v>0.4</v>
      </c>
      <c r="U1542" s="15" t="str">
        <f>vlookup(F1542,'Sub categories'!$A:$C,3,False)</f>
        <v>Paper</v>
      </c>
      <c r="V1542" s="16">
        <f t="shared" si="4"/>
        <v>6</v>
      </c>
      <c r="W1542" s="17">
        <f t="array" ref="W1542">INDEX(shipping_prices!$C$1:$F2769,MATCH(I1542,shipping_prices!$A$1:$A2769,0),MATCH(M1542,shipping_prices!$C$1:$F$1,0))</f>
        <v>6.99</v>
      </c>
      <c r="X1542" s="15" t="str">
        <f t="shared" si="5"/>
        <v>Brian MossDallasTexas</v>
      </c>
      <c r="Y1542" s="15" t="str">
        <f t="shared" si="6"/>
        <v>Low</v>
      </c>
    </row>
    <row r="1543" hidden="1">
      <c r="A1543" s="1">
        <v>42322.0</v>
      </c>
      <c r="B1543" s="2" t="s">
        <v>2753</v>
      </c>
      <c r="C1543" s="2">
        <v>3.0</v>
      </c>
      <c r="D1543" s="2" t="s">
        <v>1441</v>
      </c>
      <c r="E1543" s="2" t="s">
        <v>37</v>
      </c>
      <c r="F1543" s="2" t="s">
        <v>1875</v>
      </c>
      <c r="G1543" s="2" t="s">
        <v>39</v>
      </c>
      <c r="H1543" s="2" t="s">
        <v>51</v>
      </c>
      <c r="I1543" s="2" t="s">
        <v>1225</v>
      </c>
      <c r="J1543" s="2" t="s">
        <v>76</v>
      </c>
      <c r="K1543" s="2" t="s">
        <v>77</v>
      </c>
      <c r="L1543" s="10">
        <v>42328.0</v>
      </c>
      <c r="M1543" s="2" t="s">
        <v>34</v>
      </c>
      <c r="N1543" s="11">
        <v>0.2</v>
      </c>
      <c r="O1543" s="12">
        <v>4.0</v>
      </c>
      <c r="P1543" s="13">
        <v>0.31</v>
      </c>
      <c r="Q1543" s="13">
        <v>14.0</v>
      </c>
      <c r="R1543" s="13">
        <f t="shared" si="1"/>
        <v>17.5</v>
      </c>
      <c r="S1543" s="14">
        <f t="shared" si="2"/>
        <v>5.833333333</v>
      </c>
      <c r="T1543" s="14">
        <f t="shared" si="3"/>
        <v>0.2857142857</v>
      </c>
      <c r="U1543" s="15" t="str">
        <f>vlookup(F1543,'Sub categories'!$A:$C,3,False)</f>
        <v>Paper</v>
      </c>
      <c r="V1543" s="16">
        <f t="shared" si="4"/>
        <v>6</v>
      </c>
      <c r="W1543" s="17">
        <f t="array" ref="W1543">INDEX(shipping_prices!$C$1:$F2770,MATCH(I1543,shipping_prices!$A$1:$A2770,0),MATCH(M1543,shipping_prices!$C$1:$F$1,0))</f>
        <v>6.99</v>
      </c>
      <c r="X1543" s="15" t="str">
        <f t="shared" si="5"/>
        <v>Brian MossDallasTexas</v>
      </c>
      <c r="Y1543" s="15" t="str">
        <f t="shared" si="6"/>
        <v>Low</v>
      </c>
    </row>
    <row r="1544" hidden="1">
      <c r="A1544" s="1">
        <v>42322.0</v>
      </c>
      <c r="B1544" s="2" t="s">
        <v>2755</v>
      </c>
      <c r="C1544" s="2">
        <v>1.0</v>
      </c>
      <c r="D1544" s="2" t="s">
        <v>1890</v>
      </c>
      <c r="E1544" s="2" t="s">
        <v>27</v>
      </c>
      <c r="F1544" s="2" t="s">
        <v>416</v>
      </c>
      <c r="G1544" s="2" t="s">
        <v>39</v>
      </c>
      <c r="H1544" s="2" t="s">
        <v>182</v>
      </c>
      <c r="I1544" s="2" t="s">
        <v>372</v>
      </c>
      <c r="J1544" s="2" t="s">
        <v>76</v>
      </c>
      <c r="K1544" s="2" t="s">
        <v>77</v>
      </c>
      <c r="L1544" s="10">
        <v>42334.0</v>
      </c>
      <c r="M1544" s="2" t="s">
        <v>142</v>
      </c>
      <c r="N1544" s="11">
        <v>0.8</v>
      </c>
      <c r="O1544" s="12">
        <v>-8.0</v>
      </c>
      <c r="P1544" s="13">
        <v>-1.7</v>
      </c>
      <c r="Q1544" s="13">
        <v>5.0</v>
      </c>
      <c r="R1544" s="13">
        <f t="shared" si="1"/>
        <v>25</v>
      </c>
      <c r="S1544" s="14">
        <f t="shared" si="2"/>
        <v>25</v>
      </c>
      <c r="T1544" s="14">
        <f t="shared" si="3"/>
        <v>-1.6</v>
      </c>
      <c r="U1544" s="15" t="str">
        <f>vlookup(F1544,'Sub categories'!$A:$C,3,False)</f>
        <v>Binders</v>
      </c>
      <c r="V1544" s="16">
        <f t="shared" si="4"/>
        <v>12</v>
      </c>
      <c r="W1544" s="17">
        <f t="array" ref="W1544">INDEX(shipping_prices!$C$1:$F2771,MATCH(I1544,shipping_prices!$A$1:$A2771,0),MATCH(M1544,shipping_prices!$C$1:$F$1,0))</f>
        <v>17.4</v>
      </c>
      <c r="X1544" s="15" t="str">
        <f t="shared" si="5"/>
        <v>Nathan CanoFort WorthTexas</v>
      </c>
      <c r="Y1544" s="15" t="str">
        <f t="shared" si="6"/>
        <v>loss</v>
      </c>
    </row>
    <row r="1545" hidden="1">
      <c r="A1545" s="1">
        <v>42322.0</v>
      </c>
      <c r="B1545" s="2" t="s">
        <v>2756</v>
      </c>
      <c r="C1545" s="2">
        <v>3.0</v>
      </c>
      <c r="D1545" s="2" t="s">
        <v>1949</v>
      </c>
      <c r="E1545" s="2" t="s">
        <v>27</v>
      </c>
      <c r="F1545" s="2" t="s">
        <v>2757</v>
      </c>
      <c r="G1545" s="2" t="s">
        <v>39</v>
      </c>
      <c r="H1545" s="2" t="s">
        <v>79</v>
      </c>
      <c r="I1545" s="2" t="s">
        <v>75</v>
      </c>
      <c r="J1545" s="2" t="s">
        <v>76</v>
      </c>
      <c r="K1545" s="2" t="s">
        <v>77</v>
      </c>
      <c r="L1545" s="10">
        <v>42328.0</v>
      </c>
      <c r="M1545" s="2" t="s">
        <v>142</v>
      </c>
      <c r="N1545" s="11">
        <v>0.8</v>
      </c>
      <c r="O1545" s="12">
        <v>-6.0</v>
      </c>
      <c r="P1545" s="13">
        <v>-1.65</v>
      </c>
      <c r="Q1545" s="13">
        <v>4.0</v>
      </c>
      <c r="R1545" s="13">
        <f t="shared" si="1"/>
        <v>20</v>
      </c>
      <c r="S1545" s="14">
        <f t="shared" si="2"/>
        <v>6.666666667</v>
      </c>
      <c r="T1545" s="14">
        <f t="shared" si="3"/>
        <v>-1.5</v>
      </c>
      <c r="U1545" s="15" t="str">
        <f>vlookup(F1545,'Sub categories'!$A:$C,3,False)</f>
        <v>Binders</v>
      </c>
      <c r="V1545" s="16">
        <f t="shared" si="4"/>
        <v>6</v>
      </c>
      <c r="W1545" s="17">
        <f t="array" ref="W1545">INDEX(shipping_prices!$C$1:$F2772,MATCH(I1545,shipping_prices!$A$1:$A2772,0),MATCH(M1545,shipping_prices!$C$1:$F$1,0))</f>
        <v>23.68</v>
      </c>
      <c r="X1545" s="15" t="str">
        <f t="shared" si="5"/>
        <v>Jack LebronHoustonTexas</v>
      </c>
      <c r="Y1545" s="15" t="str">
        <f t="shared" si="6"/>
        <v>loss</v>
      </c>
    </row>
    <row r="1546" hidden="1">
      <c r="A1546" s="1">
        <v>42322.0</v>
      </c>
      <c r="B1546" s="2" t="s">
        <v>2756</v>
      </c>
      <c r="C1546" s="2">
        <v>6.0</v>
      </c>
      <c r="D1546" s="2" t="s">
        <v>1949</v>
      </c>
      <c r="E1546" s="2" t="s">
        <v>27</v>
      </c>
      <c r="F1546" s="2" t="s">
        <v>2758</v>
      </c>
      <c r="G1546" s="2" t="s">
        <v>39</v>
      </c>
      <c r="H1546" s="2" t="s">
        <v>51</v>
      </c>
      <c r="I1546" s="2" t="s">
        <v>75</v>
      </c>
      <c r="J1546" s="2" t="s">
        <v>76</v>
      </c>
      <c r="K1546" s="2" t="s">
        <v>77</v>
      </c>
      <c r="L1546" s="10">
        <v>42328.0</v>
      </c>
      <c r="M1546" s="2" t="s">
        <v>142</v>
      </c>
      <c r="N1546" s="11">
        <v>0.2</v>
      </c>
      <c r="O1546" s="12">
        <v>11.0</v>
      </c>
      <c r="P1546" s="13">
        <v>0.35</v>
      </c>
      <c r="Q1546" s="13">
        <v>31.0</v>
      </c>
      <c r="R1546" s="13">
        <f t="shared" si="1"/>
        <v>38.75</v>
      </c>
      <c r="S1546" s="14">
        <f t="shared" si="2"/>
        <v>6.458333333</v>
      </c>
      <c r="T1546" s="14">
        <f t="shared" si="3"/>
        <v>0.3548387097</v>
      </c>
      <c r="U1546" s="15" t="str">
        <f>vlookup(F1546,'Sub categories'!$A:$C,3,False)</f>
        <v>Paper</v>
      </c>
      <c r="V1546" s="16">
        <f t="shared" si="4"/>
        <v>6</v>
      </c>
      <c r="W1546" s="17">
        <f t="array" ref="W1546">INDEX(shipping_prices!$C$1:$F2773,MATCH(I1546,shipping_prices!$A$1:$A2773,0),MATCH(M1546,shipping_prices!$C$1:$F$1,0))</f>
        <v>23.68</v>
      </c>
      <c r="X1546" s="15" t="str">
        <f t="shared" si="5"/>
        <v>Jack LebronHoustonTexas</v>
      </c>
      <c r="Y1546" s="15" t="str">
        <f t="shared" si="6"/>
        <v>Low</v>
      </c>
    </row>
    <row r="1547" hidden="1">
      <c r="A1547" s="1">
        <v>42323.0</v>
      </c>
      <c r="B1547" s="2" t="s">
        <v>2759</v>
      </c>
      <c r="C1547" s="2">
        <v>5.0</v>
      </c>
      <c r="D1547" s="2" t="s">
        <v>2760</v>
      </c>
      <c r="E1547" s="2" t="s">
        <v>27</v>
      </c>
      <c r="F1547" s="2" t="s">
        <v>1443</v>
      </c>
      <c r="G1547" s="2" t="s">
        <v>39</v>
      </c>
      <c r="H1547" s="2" t="s">
        <v>146</v>
      </c>
      <c r="I1547" s="2" t="s">
        <v>2613</v>
      </c>
      <c r="J1547" s="2" t="s">
        <v>321</v>
      </c>
      <c r="K1547" s="2" t="s">
        <v>33</v>
      </c>
      <c r="L1547" s="10">
        <v>42326.0</v>
      </c>
      <c r="M1547" s="2" t="s">
        <v>90</v>
      </c>
      <c r="N1547" s="11">
        <v>0.2</v>
      </c>
      <c r="O1547" s="12">
        <v>6.0</v>
      </c>
      <c r="P1547" s="13">
        <v>0.13</v>
      </c>
      <c r="Q1547" s="13">
        <v>48.0</v>
      </c>
      <c r="R1547" s="13">
        <f t="shared" si="1"/>
        <v>60</v>
      </c>
      <c r="S1547" s="14">
        <f t="shared" si="2"/>
        <v>12</v>
      </c>
      <c r="T1547" s="14">
        <f t="shared" si="3"/>
        <v>0.125</v>
      </c>
      <c r="U1547" s="15" t="str">
        <f>vlookup(F1547,'Sub categories'!$A:$C,3,False)</f>
        <v>Appliances</v>
      </c>
      <c r="V1547" s="16">
        <f t="shared" si="4"/>
        <v>3</v>
      </c>
      <c r="W1547" s="17">
        <f t="array" ref="W1547">INDEX(shipping_prices!$C$1:$F2774,MATCH(I1547,shipping_prices!$A$1:$A2774,0),MATCH(M1547,shipping_prices!$C$1:$F$1,0))</f>
        <v>0.58</v>
      </c>
      <c r="X1547" s="15" t="str">
        <f t="shared" si="5"/>
        <v>Ricardo EmersonKentOhio</v>
      </c>
      <c r="Y1547" s="15" t="str">
        <f t="shared" si="6"/>
        <v>Low</v>
      </c>
    </row>
    <row r="1548" hidden="1">
      <c r="A1548" s="1">
        <v>42323.0</v>
      </c>
      <c r="B1548" s="2" t="s">
        <v>2761</v>
      </c>
      <c r="C1548" s="2">
        <v>5.0</v>
      </c>
      <c r="D1548" s="2" t="s">
        <v>2472</v>
      </c>
      <c r="E1548" s="2" t="s">
        <v>27</v>
      </c>
      <c r="F1548" s="2" t="s">
        <v>855</v>
      </c>
      <c r="G1548" s="2" t="s">
        <v>39</v>
      </c>
      <c r="H1548" s="2" t="s">
        <v>182</v>
      </c>
      <c r="I1548" s="2" t="s">
        <v>2442</v>
      </c>
      <c r="J1548" s="2" t="s">
        <v>141</v>
      </c>
      <c r="K1548" s="2" t="s">
        <v>77</v>
      </c>
      <c r="L1548" s="10">
        <v>42332.0</v>
      </c>
      <c r="M1548" s="2" t="s">
        <v>34</v>
      </c>
      <c r="N1548" s="11">
        <v>0.8</v>
      </c>
      <c r="O1548" s="12">
        <v>-14.0</v>
      </c>
      <c r="P1548" s="13">
        <v>-1.55</v>
      </c>
      <c r="Q1548" s="13">
        <v>9.0</v>
      </c>
      <c r="R1548" s="13">
        <f t="shared" si="1"/>
        <v>45</v>
      </c>
      <c r="S1548" s="14">
        <f t="shared" si="2"/>
        <v>9</v>
      </c>
      <c r="T1548" s="14">
        <f t="shared" si="3"/>
        <v>-1.555555556</v>
      </c>
      <c r="U1548" s="15" t="str">
        <f>vlookup(F1548,'Sub categories'!$A:$C,3,False)</f>
        <v>Binders</v>
      </c>
      <c r="V1548" s="16">
        <f t="shared" si="4"/>
        <v>9</v>
      </c>
      <c r="W1548" s="17">
        <f t="array" ref="W1548">INDEX(shipping_prices!$C$1:$F2775,MATCH(I1548,shipping_prices!$A$1:$A2775,0),MATCH(M1548,shipping_prices!$C$1:$F$1,0))</f>
        <v>13.72</v>
      </c>
      <c r="X1548" s="15" t="str">
        <f t="shared" si="5"/>
        <v>Tamara ManningWoodstockIllinois</v>
      </c>
      <c r="Y1548" s="15" t="str">
        <f t="shared" si="6"/>
        <v>loss</v>
      </c>
    </row>
    <row r="1549" hidden="1">
      <c r="A1549" s="1">
        <v>42323.0</v>
      </c>
      <c r="B1549" s="2" t="s">
        <v>2762</v>
      </c>
      <c r="C1549" s="2">
        <v>5.0</v>
      </c>
      <c r="D1549" s="2" t="s">
        <v>2763</v>
      </c>
      <c r="E1549" s="2" t="s">
        <v>37</v>
      </c>
      <c r="F1549" s="2" t="s">
        <v>1412</v>
      </c>
      <c r="G1549" s="2" t="s">
        <v>39</v>
      </c>
      <c r="H1549" s="2" t="s">
        <v>58</v>
      </c>
      <c r="I1549" s="2" t="s">
        <v>158</v>
      </c>
      <c r="J1549" s="2" t="s">
        <v>159</v>
      </c>
      <c r="K1549" s="2" t="s">
        <v>43</v>
      </c>
      <c r="L1549" s="10">
        <v>42327.0</v>
      </c>
      <c r="M1549" s="2" t="s">
        <v>34</v>
      </c>
      <c r="N1549" s="11">
        <v>0.2</v>
      </c>
      <c r="O1549" s="12">
        <v>7.0</v>
      </c>
      <c r="P1549" s="13">
        <v>0.34</v>
      </c>
      <c r="Q1549" s="13">
        <v>21.0</v>
      </c>
      <c r="R1549" s="13">
        <f t="shared" si="1"/>
        <v>26.25</v>
      </c>
      <c r="S1549" s="14">
        <f t="shared" si="2"/>
        <v>5.25</v>
      </c>
      <c r="T1549" s="14">
        <f t="shared" si="3"/>
        <v>0.3333333333</v>
      </c>
      <c r="U1549" s="15" t="str">
        <f>vlookup(F1549,'Sub categories'!$A:$C,3,False)</f>
        <v>Binders</v>
      </c>
      <c r="V1549" s="16">
        <f t="shared" si="4"/>
        <v>4</v>
      </c>
      <c r="W1549" s="17">
        <f t="array" ref="W1549">INDEX(shipping_prices!$C$1:$F2776,MATCH(I1549,shipping_prices!$A$1:$A2776,0),MATCH(M1549,shipping_prices!$C$1:$F$1,0))</f>
        <v>7</v>
      </c>
      <c r="X1549" s="15" t="str">
        <f t="shared" si="5"/>
        <v>Barry FranzösischSeattleWashington</v>
      </c>
      <c r="Y1549" s="15" t="str">
        <f t="shared" si="6"/>
        <v>Low</v>
      </c>
    </row>
    <row r="1550" hidden="1">
      <c r="A1550" s="1">
        <v>42323.0</v>
      </c>
      <c r="B1550" s="2" t="s">
        <v>2764</v>
      </c>
      <c r="C1550" s="2">
        <v>7.0</v>
      </c>
      <c r="D1550" s="2" t="s">
        <v>1037</v>
      </c>
      <c r="E1550" s="2" t="s">
        <v>27</v>
      </c>
      <c r="F1550" s="2" t="s">
        <v>2765</v>
      </c>
      <c r="G1550" s="2" t="s">
        <v>39</v>
      </c>
      <c r="H1550" s="2" t="s">
        <v>193</v>
      </c>
      <c r="I1550" s="2" t="s">
        <v>52</v>
      </c>
      <c r="J1550" s="2" t="s">
        <v>251</v>
      </c>
      <c r="K1550" s="2" t="s">
        <v>54</v>
      </c>
      <c r="L1550" s="10">
        <v>42333.0</v>
      </c>
      <c r="M1550" s="2" t="s">
        <v>34</v>
      </c>
      <c r="N1550" s="11">
        <v>0.7</v>
      </c>
      <c r="O1550" s="12">
        <v>-10.0</v>
      </c>
      <c r="P1550" s="13">
        <v>-0.73</v>
      </c>
      <c r="Q1550" s="13">
        <v>14.0</v>
      </c>
      <c r="R1550" s="13">
        <f t="shared" si="1"/>
        <v>46.66666667</v>
      </c>
      <c r="S1550" s="14">
        <f t="shared" si="2"/>
        <v>6.666666667</v>
      </c>
      <c r="T1550" s="14">
        <f t="shared" si="3"/>
        <v>-0.7142857143</v>
      </c>
      <c r="U1550" s="15" t="str">
        <f>vlookup(F1550,'Sub categories'!$A:$C,3,False)</f>
        <v>Binders</v>
      </c>
      <c r="V1550" s="16">
        <f t="shared" si="4"/>
        <v>10</v>
      </c>
      <c r="W1550" s="17">
        <f t="array" ref="W1550">INDEX(shipping_prices!$C$1:$F2777,MATCH(I1550,shipping_prices!$A$1:$A2777,0),MATCH(M1550,shipping_prices!$C$1:$F$1,0))</f>
        <v>14.61</v>
      </c>
      <c r="X1550" s="15" t="str">
        <f t="shared" si="5"/>
        <v>Shahid HopkinsJacksonvilleNorth Carolina</v>
      </c>
      <c r="Y1550" s="15" t="str">
        <f t="shared" si="6"/>
        <v>loss</v>
      </c>
    </row>
    <row r="1551" hidden="1">
      <c r="A1551" s="1">
        <v>42323.0</v>
      </c>
      <c r="B1551" s="2" t="s">
        <v>2764</v>
      </c>
      <c r="C1551" s="2">
        <v>2.0</v>
      </c>
      <c r="D1551" s="2" t="s">
        <v>1037</v>
      </c>
      <c r="E1551" s="2" t="s">
        <v>27</v>
      </c>
      <c r="F1551" s="2" t="s">
        <v>2766</v>
      </c>
      <c r="G1551" s="2" t="s">
        <v>39</v>
      </c>
      <c r="H1551" s="2" t="s">
        <v>146</v>
      </c>
      <c r="I1551" s="2" t="s">
        <v>52</v>
      </c>
      <c r="J1551" s="2" t="s">
        <v>251</v>
      </c>
      <c r="K1551" s="2" t="s">
        <v>54</v>
      </c>
      <c r="L1551" s="10">
        <v>42333.0</v>
      </c>
      <c r="M1551" s="2" t="s">
        <v>34</v>
      </c>
      <c r="N1551" s="11">
        <v>0.2</v>
      </c>
      <c r="O1551" s="12">
        <v>-2.0</v>
      </c>
      <c r="P1551" s="13">
        <v>-0.06</v>
      </c>
      <c r="Q1551" s="13">
        <v>26.0</v>
      </c>
      <c r="R1551" s="13">
        <f t="shared" si="1"/>
        <v>32.5</v>
      </c>
      <c r="S1551" s="14">
        <f t="shared" si="2"/>
        <v>16.25</v>
      </c>
      <c r="T1551" s="14">
        <f t="shared" si="3"/>
        <v>-0.07692307692</v>
      </c>
      <c r="U1551" s="15" t="str">
        <f>vlookup(F1551,'Sub categories'!$A:$C,3,False)</f>
        <v>Storage</v>
      </c>
      <c r="V1551" s="16">
        <f t="shared" si="4"/>
        <v>10</v>
      </c>
      <c r="W1551" s="17">
        <f t="array" ref="W1551">INDEX(shipping_prices!$C$1:$F2778,MATCH(I1551,shipping_prices!$A$1:$A2778,0),MATCH(M1551,shipping_prices!$C$1:$F$1,0))</f>
        <v>14.61</v>
      </c>
      <c r="X1551" s="15" t="str">
        <f t="shared" si="5"/>
        <v>Shahid HopkinsJacksonvilleNorth Carolina</v>
      </c>
      <c r="Y1551" s="15" t="str">
        <f t="shared" si="6"/>
        <v>loss</v>
      </c>
    </row>
    <row r="1552">
      <c r="A1552" s="1">
        <v>42323.0</v>
      </c>
      <c r="B1552" s="2" t="s">
        <v>2764</v>
      </c>
      <c r="C1552" s="2">
        <v>3.0</v>
      </c>
      <c r="D1552" s="2" t="s">
        <v>1037</v>
      </c>
      <c r="E1552" s="2" t="s">
        <v>27</v>
      </c>
      <c r="F1552" s="2" t="s">
        <v>950</v>
      </c>
      <c r="G1552" s="2" t="s">
        <v>45</v>
      </c>
      <c r="H1552" s="2" t="s">
        <v>246</v>
      </c>
      <c r="I1552" s="2" t="s">
        <v>52</v>
      </c>
      <c r="J1552" s="2" t="s">
        <v>251</v>
      </c>
      <c r="K1552" s="2" t="s">
        <v>54</v>
      </c>
      <c r="L1552" s="10">
        <v>42333.0</v>
      </c>
      <c r="M1552" s="2" t="s">
        <v>34</v>
      </c>
      <c r="N1552" s="11">
        <v>0.2</v>
      </c>
      <c r="O1552" s="12">
        <v>-51.0</v>
      </c>
      <c r="P1552" s="13">
        <v>-0.13</v>
      </c>
      <c r="Q1552" s="13">
        <v>410.0</v>
      </c>
      <c r="R1552" s="13">
        <f t="shared" si="1"/>
        <v>512.5</v>
      </c>
      <c r="S1552" s="14">
        <f t="shared" si="2"/>
        <v>170.8333333</v>
      </c>
      <c r="T1552" s="14">
        <f t="shared" si="3"/>
        <v>-0.1243902439</v>
      </c>
      <c r="U1552" s="15" t="str">
        <f>vlookup(F1552,'Sub categories'!$A:$C,3,False)</f>
        <v>Furnishings</v>
      </c>
      <c r="V1552" s="16">
        <f t="shared" si="4"/>
        <v>10</v>
      </c>
      <c r="W1552" s="17">
        <f t="array" ref="W1552">INDEX(shipping_prices!$C$1:$F2779,MATCH(I1552,shipping_prices!$A$1:$A2779,0),MATCH(M1552,shipping_prices!$C$1:$F$1,0))</f>
        <v>14.61</v>
      </c>
      <c r="X1552" s="15" t="str">
        <f t="shared" si="5"/>
        <v>Shahid HopkinsJacksonvilleNorth Carolina</v>
      </c>
      <c r="Y1552" s="15" t="str">
        <f t="shared" si="6"/>
        <v>loss</v>
      </c>
    </row>
    <row r="1553">
      <c r="A1553" s="1">
        <v>42323.0</v>
      </c>
      <c r="B1553" s="2" t="s">
        <v>2764</v>
      </c>
      <c r="C1553" s="2">
        <v>6.0</v>
      </c>
      <c r="D1553" s="2" t="s">
        <v>1037</v>
      </c>
      <c r="E1553" s="2" t="s">
        <v>27</v>
      </c>
      <c r="F1553" s="2" t="s">
        <v>2767</v>
      </c>
      <c r="G1553" s="2" t="s">
        <v>45</v>
      </c>
      <c r="H1553" s="2" t="s">
        <v>46</v>
      </c>
      <c r="I1553" s="2" t="s">
        <v>52</v>
      </c>
      <c r="J1553" s="2" t="s">
        <v>251</v>
      </c>
      <c r="K1553" s="2" t="s">
        <v>54</v>
      </c>
      <c r="L1553" s="10">
        <v>42333.0</v>
      </c>
      <c r="M1553" s="2" t="s">
        <v>34</v>
      </c>
      <c r="N1553" s="11">
        <v>0.4</v>
      </c>
      <c r="O1553" s="12">
        <v>-299.0</v>
      </c>
      <c r="P1553" s="13">
        <v>-0.32</v>
      </c>
      <c r="Q1553" s="13">
        <v>945.0</v>
      </c>
      <c r="R1553" s="13">
        <f t="shared" si="1"/>
        <v>1575</v>
      </c>
      <c r="S1553" s="14">
        <f t="shared" si="2"/>
        <v>262.5</v>
      </c>
      <c r="T1553" s="14">
        <f t="shared" si="3"/>
        <v>-0.3164021164</v>
      </c>
      <c r="U1553" s="15" t="str">
        <f>vlookup(F1553,'Sub categories'!$A:$C,3,False)</f>
        <v>Tables</v>
      </c>
      <c r="V1553" s="16">
        <f t="shared" si="4"/>
        <v>10</v>
      </c>
      <c r="W1553" s="17">
        <f t="array" ref="W1553">INDEX(shipping_prices!$C$1:$F2780,MATCH(I1553,shipping_prices!$A$1:$A2780,0),MATCH(M1553,shipping_prices!$C$1:$F$1,0))</f>
        <v>14.61</v>
      </c>
      <c r="X1553" s="15" t="str">
        <f t="shared" si="5"/>
        <v>Shahid HopkinsJacksonvilleNorth Carolina</v>
      </c>
      <c r="Y1553" s="15" t="str">
        <f t="shared" si="6"/>
        <v>loss</v>
      </c>
    </row>
    <row r="1554" hidden="1">
      <c r="A1554" s="1">
        <v>42323.0</v>
      </c>
      <c r="B1554" s="2" t="s">
        <v>2768</v>
      </c>
      <c r="C1554" s="2">
        <v>9.0</v>
      </c>
      <c r="D1554" s="2" t="s">
        <v>2769</v>
      </c>
      <c r="E1554" s="2" t="s">
        <v>49</v>
      </c>
      <c r="F1554" s="2" t="s">
        <v>2770</v>
      </c>
      <c r="G1554" s="2" t="s">
        <v>39</v>
      </c>
      <c r="H1554" s="2" t="s">
        <v>51</v>
      </c>
      <c r="I1554" s="2" t="s">
        <v>2771</v>
      </c>
      <c r="J1554" s="2" t="s">
        <v>122</v>
      </c>
      <c r="K1554" s="2" t="s">
        <v>54</v>
      </c>
      <c r="L1554" s="10">
        <v>42323.0</v>
      </c>
      <c r="M1554" s="2" t="s">
        <v>469</v>
      </c>
      <c r="N1554" s="11">
        <v>0.0</v>
      </c>
      <c r="O1554" s="12">
        <v>28.0</v>
      </c>
      <c r="P1554" s="13">
        <v>0.48</v>
      </c>
      <c r="Q1554" s="13">
        <v>58.0</v>
      </c>
      <c r="R1554" s="13">
        <f t="shared" si="1"/>
        <v>58</v>
      </c>
      <c r="S1554" s="14">
        <f t="shared" si="2"/>
        <v>6.444444444</v>
      </c>
      <c r="T1554" s="14">
        <f t="shared" si="3"/>
        <v>0.4827586207</v>
      </c>
      <c r="U1554" s="15" t="str">
        <f>vlookup(F1554,'Sub categories'!$A:$C,3,False)</f>
        <v>Paper</v>
      </c>
      <c r="V1554" s="16">
        <f t="shared" si="4"/>
        <v>0</v>
      </c>
      <c r="W1554" s="17">
        <f t="array" ref="W1554">INDEX(shipping_prices!$C$1:$F2781,MATCH(I1554,shipping_prices!$A$1:$A2781,0),MATCH(M1554,shipping_prices!$C$1:$F$1,0))</f>
        <v>45.34</v>
      </c>
      <c r="X1554" s="15" t="str">
        <f t="shared" si="5"/>
        <v>Valerie MitchumMariettaGeorgia</v>
      </c>
      <c r="Y1554" s="15" t="str">
        <f t="shared" si="6"/>
        <v>Low</v>
      </c>
    </row>
    <row r="1555" hidden="1">
      <c r="A1555" s="1">
        <v>42324.0</v>
      </c>
      <c r="B1555" s="2" t="s">
        <v>2768</v>
      </c>
      <c r="C1555" s="2">
        <v>3.0</v>
      </c>
      <c r="D1555" s="2" t="s">
        <v>2769</v>
      </c>
      <c r="E1555" s="2" t="s">
        <v>49</v>
      </c>
      <c r="F1555" s="2" t="s">
        <v>109</v>
      </c>
      <c r="G1555" s="2" t="s">
        <v>29</v>
      </c>
      <c r="H1555" s="2" t="s">
        <v>110</v>
      </c>
      <c r="I1555" s="2" t="s">
        <v>2771</v>
      </c>
      <c r="J1555" s="2" t="s">
        <v>122</v>
      </c>
      <c r="K1555" s="2" t="s">
        <v>54</v>
      </c>
      <c r="L1555" s="10">
        <v>42324.0</v>
      </c>
      <c r="M1555" s="2" t="s">
        <v>469</v>
      </c>
      <c r="N1555" s="11">
        <v>0.0</v>
      </c>
      <c r="O1555" s="12">
        <v>50.0</v>
      </c>
      <c r="P1555" s="13">
        <v>0.25</v>
      </c>
      <c r="Q1555" s="13">
        <v>201.0</v>
      </c>
      <c r="R1555" s="13">
        <f t="shared" si="1"/>
        <v>201</v>
      </c>
      <c r="S1555" s="14">
        <f t="shared" si="2"/>
        <v>67</v>
      </c>
      <c r="T1555" s="14">
        <f t="shared" si="3"/>
        <v>0.2487562189</v>
      </c>
      <c r="U1555" s="15" t="str">
        <f>vlookup(F1555,'Sub categories'!$A:$C,3,False)</f>
        <v>Phones</v>
      </c>
      <c r="V1555" s="16">
        <f t="shared" si="4"/>
        <v>0</v>
      </c>
      <c r="W1555" s="17">
        <f t="array" ref="W1555">INDEX(shipping_prices!$C$1:$F2782,MATCH(I1555,shipping_prices!$A$1:$A2782,0),MATCH(M1555,shipping_prices!$C$1:$F$1,0))</f>
        <v>45.34</v>
      </c>
      <c r="X1555" s="15" t="str">
        <f t="shared" si="5"/>
        <v>Valerie MitchumMariettaGeorgia</v>
      </c>
      <c r="Y1555" s="15" t="str">
        <f t="shared" si="6"/>
        <v>High</v>
      </c>
    </row>
    <row r="1556" hidden="1">
      <c r="A1556" s="1">
        <v>42324.0</v>
      </c>
      <c r="B1556" s="2" t="s">
        <v>2772</v>
      </c>
      <c r="C1556" s="2">
        <v>7.0</v>
      </c>
      <c r="D1556" s="2" t="s">
        <v>2143</v>
      </c>
      <c r="E1556" s="2" t="s">
        <v>27</v>
      </c>
      <c r="F1556" s="2" t="s">
        <v>2773</v>
      </c>
      <c r="G1556" s="2" t="s">
        <v>39</v>
      </c>
      <c r="H1556" s="2" t="s">
        <v>456</v>
      </c>
      <c r="I1556" s="2" t="s">
        <v>1041</v>
      </c>
      <c r="J1556" s="2" t="s">
        <v>321</v>
      </c>
      <c r="K1556" s="2" t="s">
        <v>33</v>
      </c>
      <c r="L1556" s="10">
        <v>42329.0</v>
      </c>
      <c r="M1556" s="2" t="s">
        <v>34</v>
      </c>
      <c r="N1556" s="11">
        <v>0.2</v>
      </c>
      <c r="O1556" s="12">
        <v>4.0</v>
      </c>
      <c r="P1556" s="13">
        <v>0.11</v>
      </c>
      <c r="Q1556" s="13">
        <v>33.0</v>
      </c>
      <c r="R1556" s="13">
        <f t="shared" si="1"/>
        <v>41.25</v>
      </c>
      <c r="S1556" s="14">
        <f t="shared" si="2"/>
        <v>5.892857143</v>
      </c>
      <c r="T1556" s="14">
        <f t="shared" si="3"/>
        <v>0.1212121212</v>
      </c>
      <c r="U1556" s="15" t="str">
        <f>vlookup(F1556,'Sub categories'!$A:$C,3,False)</f>
        <v>Art</v>
      </c>
      <c r="V1556" s="16">
        <f t="shared" si="4"/>
        <v>5</v>
      </c>
      <c r="W1556" s="17">
        <f t="array" ref="W1556">INDEX(shipping_prices!$C$1:$F2783,MATCH(I1556,shipping_prices!$A$1:$A2783,0),MATCH(M1556,shipping_prices!$C$1:$F$1,0))</f>
        <v>12.51</v>
      </c>
      <c r="X1556" s="15" t="str">
        <f t="shared" si="5"/>
        <v>Dan LaweraCincinnatiOhio</v>
      </c>
      <c r="Y1556" s="15" t="str">
        <f t="shared" si="6"/>
        <v>Low</v>
      </c>
    </row>
    <row r="1557" hidden="1">
      <c r="A1557" s="1">
        <v>42324.0</v>
      </c>
      <c r="B1557" s="2" t="s">
        <v>2774</v>
      </c>
      <c r="C1557" s="2">
        <v>3.0</v>
      </c>
      <c r="D1557" s="2" t="s">
        <v>825</v>
      </c>
      <c r="E1557" s="2" t="s">
        <v>27</v>
      </c>
      <c r="F1557" s="2" t="s">
        <v>2775</v>
      </c>
      <c r="G1557" s="2" t="s">
        <v>29</v>
      </c>
      <c r="H1557" s="2" t="s">
        <v>2776</v>
      </c>
      <c r="I1557" s="2" t="s">
        <v>96</v>
      </c>
      <c r="J1557" s="2" t="s">
        <v>406</v>
      </c>
      <c r="K1557" s="2" t="s">
        <v>54</v>
      </c>
      <c r="L1557" s="10">
        <v>42336.0</v>
      </c>
      <c r="M1557" s="2" t="s">
        <v>34</v>
      </c>
      <c r="N1557" s="11">
        <v>0.0</v>
      </c>
      <c r="O1557" s="12">
        <v>33.0</v>
      </c>
      <c r="P1557" s="13">
        <v>0.29</v>
      </c>
      <c r="Q1557" s="13">
        <v>114.0</v>
      </c>
      <c r="R1557" s="13">
        <f t="shared" si="1"/>
        <v>114</v>
      </c>
      <c r="S1557" s="14">
        <f t="shared" si="2"/>
        <v>38</v>
      </c>
      <c r="T1557" s="14">
        <f t="shared" si="3"/>
        <v>0.2894736842</v>
      </c>
      <c r="U1557" s="15" t="str">
        <f>vlookup(F1557,'Sub categories'!$A:$C,3,False)</f>
        <v>Phones</v>
      </c>
      <c r="V1557" s="16">
        <f t="shared" si="4"/>
        <v>12</v>
      </c>
      <c r="W1557" s="17">
        <f t="array" ref="W1557">INDEX(shipping_prices!$C$1:$F2784,MATCH(I1557,shipping_prices!$A$1:$A2784,0),MATCH(M1557,shipping_prices!$C$1:$F$1,0))</f>
        <v>13.85</v>
      </c>
      <c r="X1557" s="15" t="str">
        <f t="shared" si="5"/>
        <v>Jim KarlssonJacksonMississippi</v>
      </c>
      <c r="Y1557" s="15" t="str">
        <f t="shared" si="6"/>
        <v>Low</v>
      </c>
    </row>
    <row r="1558" hidden="1">
      <c r="A1558" s="1">
        <v>42324.0</v>
      </c>
      <c r="B1558" s="2" t="s">
        <v>2774</v>
      </c>
      <c r="C1558" s="2">
        <v>3.0</v>
      </c>
      <c r="D1558" s="2" t="s">
        <v>825</v>
      </c>
      <c r="E1558" s="2" t="s">
        <v>27</v>
      </c>
      <c r="F1558" s="2" t="s">
        <v>2190</v>
      </c>
      <c r="G1558" s="2" t="s">
        <v>29</v>
      </c>
      <c r="H1558" s="2" t="s">
        <v>503</v>
      </c>
      <c r="I1558" s="2" t="s">
        <v>96</v>
      </c>
      <c r="J1558" s="2" t="s">
        <v>406</v>
      </c>
      <c r="K1558" s="2" t="s">
        <v>54</v>
      </c>
      <c r="L1558" s="10">
        <v>42336.0</v>
      </c>
      <c r="M1558" s="2" t="s">
        <v>34</v>
      </c>
      <c r="N1558" s="11">
        <v>0.0</v>
      </c>
      <c r="O1558" s="12">
        <v>198.0</v>
      </c>
      <c r="P1558" s="13">
        <v>0.3</v>
      </c>
      <c r="Q1558" s="13">
        <v>660.0</v>
      </c>
      <c r="R1558" s="13">
        <f t="shared" si="1"/>
        <v>660</v>
      </c>
      <c r="S1558" s="14">
        <f t="shared" si="2"/>
        <v>220</v>
      </c>
      <c r="T1558" s="14">
        <f t="shared" si="3"/>
        <v>0.3</v>
      </c>
      <c r="U1558" s="15" t="str">
        <f>vlookup(F1558,'Sub categories'!$A:$C,3,False)</f>
        <v>Phones</v>
      </c>
      <c r="V1558" s="16">
        <f t="shared" si="4"/>
        <v>12</v>
      </c>
      <c r="W1558" s="17">
        <f t="array" ref="W1558">INDEX(shipping_prices!$C$1:$F2785,MATCH(I1558,shipping_prices!$A$1:$A2785,0),MATCH(M1558,shipping_prices!$C$1:$F$1,0))</f>
        <v>13.85</v>
      </c>
      <c r="X1558" s="15" t="str">
        <f t="shared" si="5"/>
        <v>Jim KarlssonJacksonMississippi</v>
      </c>
      <c r="Y1558" s="15" t="str">
        <f t="shared" si="6"/>
        <v>High</v>
      </c>
    </row>
    <row r="1559" hidden="1">
      <c r="A1559" s="1">
        <v>42324.0</v>
      </c>
      <c r="B1559" s="2" t="s">
        <v>2777</v>
      </c>
      <c r="C1559" s="2">
        <v>3.0</v>
      </c>
      <c r="D1559" s="2" t="s">
        <v>1976</v>
      </c>
      <c r="E1559" s="2" t="s">
        <v>27</v>
      </c>
      <c r="F1559" s="2" t="s">
        <v>2778</v>
      </c>
      <c r="G1559" s="2" t="s">
        <v>39</v>
      </c>
      <c r="H1559" s="2" t="s">
        <v>216</v>
      </c>
      <c r="I1559" s="2" t="s">
        <v>571</v>
      </c>
      <c r="J1559" s="2" t="s">
        <v>572</v>
      </c>
      <c r="K1559" s="2" t="s">
        <v>33</v>
      </c>
      <c r="L1559" s="10">
        <v>42329.0</v>
      </c>
      <c r="M1559" s="2" t="s">
        <v>34</v>
      </c>
      <c r="N1559" s="11">
        <v>0.0</v>
      </c>
      <c r="O1559" s="12">
        <v>3.0</v>
      </c>
      <c r="P1559" s="13">
        <v>0.29</v>
      </c>
      <c r="Q1559" s="13">
        <v>9.0</v>
      </c>
      <c r="R1559" s="13">
        <f t="shared" si="1"/>
        <v>9</v>
      </c>
      <c r="S1559" s="14">
        <f t="shared" si="2"/>
        <v>3</v>
      </c>
      <c r="T1559" s="14">
        <f t="shared" si="3"/>
        <v>0.3333333333</v>
      </c>
      <c r="U1559" s="15" t="str">
        <f>vlookup(F1559,'Sub categories'!$A:$C,3,False)</f>
        <v>Art</v>
      </c>
      <c r="V1559" s="16">
        <f t="shared" si="4"/>
        <v>5</v>
      </c>
      <c r="W1559" s="17">
        <f t="array" ref="W1559">INDEX(shipping_prices!$C$1:$F2786,MATCH(I1559,shipping_prices!$A$1:$A2786,0),MATCH(M1559,shipping_prices!$C$1:$F$1,0))</f>
        <v>13.83</v>
      </c>
      <c r="X1559" s="15" t="str">
        <f t="shared" si="5"/>
        <v>Carol TriggsLawrenceMassachusetts</v>
      </c>
      <c r="Y1559" s="15" t="str">
        <f t="shared" si="6"/>
        <v>Low</v>
      </c>
    </row>
    <row r="1560" hidden="1">
      <c r="A1560" s="1">
        <v>42324.0</v>
      </c>
      <c r="B1560" s="2" t="s">
        <v>2777</v>
      </c>
      <c r="C1560" s="2">
        <v>3.0</v>
      </c>
      <c r="D1560" s="2" t="s">
        <v>1976</v>
      </c>
      <c r="E1560" s="2" t="s">
        <v>27</v>
      </c>
      <c r="F1560" s="2" t="s">
        <v>1411</v>
      </c>
      <c r="G1560" s="2" t="s">
        <v>39</v>
      </c>
      <c r="H1560" s="2" t="s">
        <v>146</v>
      </c>
      <c r="I1560" s="2" t="s">
        <v>571</v>
      </c>
      <c r="J1560" s="2" t="s">
        <v>572</v>
      </c>
      <c r="K1560" s="2" t="s">
        <v>33</v>
      </c>
      <c r="L1560" s="10">
        <v>42329.0</v>
      </c>
      <c r="M1560" s="2" t="s">
        <v>34</v>
      </c>
      <c r="N1560" s="11">
        <v>0.0</v>
      </c>
      <c r="O1560" s="12">
        <v>8.0</v>
      </c>
      <c r="P1560" s="13">
        <v>0.49</v>
      </c>
      <c r="Q1560" s="13">
        <v>16.0</v>
      </c>
      <c r="R1560" s="13">
        <f t="shared" si="1"/>
        <v>16</v>
      </c>
      <c r="S1560" s="14">
        <f t="shared" si="2"/>
        <v>5.333333333</v>
      </c>
      <c r="T1560" s="14">
        <f t="shared" si="3"/>
        <v>0.5</v>
      </c>
      <c r="U1560" s="15" t="str">
        <f>vlookup(F1560,'Sub categories'!$A:$C,3,False)</f>
        <v>Binders</v>
      </c>
      <c r="V1560" s="16">
        <f t="shared" si="4"/>
        <v>5</v>
      </c>
      <c r="W1560" s="17">
        <f t="array" ref="W1560">INDEX(shipping_prices!$C$1:$F2787,MATCH(I1560,shipping_prices!$A$1:$A2787,0),MATCH(M1560,shipping_prices!$C$1:$F$1,0))</f>
        <v>13.83</v>
      </c>
      <c r="X1560" s="15" t="str">
        <f t="shared" si="5"/>
        <v>Carol TriggsLawrenceMassachusetts</v>
      </c>
      <c r="Y1560" s="15" t="str">
        <f t="shared" si="6"/>
        <v>Low</v>
      </c>
    </row>
    <row r="1561">
      <c r="A1561" s="1">
        <v>42324.0</v>
      </c>
      <c r="B1561" s="2" t="s">
        <v>2777</v>
      </c>
      <c r="C1561" s="2">
        <v>2.0</v>
      </c>
      <c r="D1561" s="2" t="s">
        <v>1976</v>
      </c>
      <c r="E1561" s="2" t="s">
        <v>27</v>
      </c>
      <c r="F1561" s="2" t="s">
        <v>2779</v>
      </c>
      <c r="G1561" s="2" t="s">
        <v>45</v>
      </c>
      <c r="H1561" s="2" t="s">
        <v>2780</v>
      </c>
      <c r="I1561" s="2" t="s">
        <v>571</v>
      </c>
      <c r="J1561" s="2" t="s">
        <v>572</v>
      </c>
      <c r="K1561" s="2" t="s">
        <v>33</v>
      </c>
      <c r="L1561" s="10">
        <v>42329.0</v>
      </c>
      <c r="M1561" s="2" t="s">
        <v>34</v>
      </c>
      <c r="N1561" s="11">
        <v>0.3</v>
      </c>
      <c r="O1561" s="12">
        <v>-39.0</v>
      </c>
      <c r="P1561" s="13">
        <v>-0.2</v>
      </c>
      <c r="Q1561" s="13">
        <v>194.0</v>
      </c>
      <c r="R1561" s="13">
        <f t="shared" si="1"/>
        <v>277.1428571</v>
      </c>
      <c r="S1561" s="14">
        <f t="shared" si="2"/>
        <v>138.5714286</v>
      </c>
      <c r="T1561" s="14">
        <f t="shared" si="3"/>
        <v>-0.2010309278</v>
      </c>
      <c r="U1561" s="15" t="str">
        <f>vlookup(F1561,'Sub categories'!$A:$C,3,False)</f>
        <v>Tables</v>
      </c>
      <c r="V1561" s="16">
        <f t="shared" si="4"/>
        <v>5</v>
      </c>
      <c r="W1561" s="17">
        <f t="array" ref="W1561">INDEX(shipping_prices!$C$1:$F2788,MATCH(I1561,shipping_prices!$A$1:$A2788,0),MATCH(M1561,shipping_prices!$C$1:$F$1,0))</f>
        <v>13.83</v>
      </c>
      <c r="X1561" s="15" t="str">
        <f t="shared" si="5"/>
        <v>Carol TriggsLawrenceMassachusetts</v>
      </c>
      <c r="Y1561" s="15" t="str">
        <f t="shared" si="6"/>
        <v>loss</v>
      </c>
    </row>
    <row r="1562">
      <c r="A1562" s="1">
        <v>42324.0</v>
      </c>
      <c r="B1562" s="2" t="s">
        <v>2777</v>
      </c>
      <c r="C1562" s="2">
        <v>4.0</v>
      </c>
      <c r="D1562" s="2" t="s">
        <v>1976</v>
      </c>
      <c r="E1562" s="2" t="s">
        <v>27</v>
      </c>
      <c r="F1562" s="2" t="s">
        <v>189</v>
      </c>
      <c r="G1562" s="2" t="s">
        <v>45</v>
      </c>
      <c r="H1562" s="2" t="s">
        <v>79</v>
      </c>
      <c r="I1562" s="2" t="s">
        <v>571</v>
      </c>
      <c r="J1562" s="2" t="s">
        <v>572</v>
      </c>
      <c r="K1562" s="2" t="s">
        <v>33</v>
      </c>
      <c r="L1562" s="10">
        <v>42329.0</v>
      </c>
      <c r="M1562" s="2" t="s">
        <v>34</v>
      </c>
      <c r="N1562" s="11">
        <v>0.0</v>
      </c>
      <c r="O1562" s="12">
        <v>244.0</v>
      </c>
      <c r="P1562" s="13">
        <v>0.28</v>
      </c>
      <c r="Q1562" s="13">
        <v>872.0</v>
      </c>
      <c r="R1562" s="13">
        <f t="shared" si="1"/>
        <v>872</v>
      </c>
      <c r="S1562" s="14">
        <f t="shared" si="2"/>
        <v>218</v>
      </c>
      <c r="T1562" s="14">
        <f t="shared" si="3"/>
        <v>0.2798165138</v>
      </c>
      <c r="U1562" s="15" t="str">
        <f>vlookup(F1562,'Sub categories'!$A:$C,3,False)</f>
        <v>Chairs</v>
      </c>
      <c r="V1562" s="16">
        <f t="shared" si="4"/>
        <v>5</v>
      </c>
      <c r="W1562" s="17">
        <f t="array" ref="W1562">INDEX(shipping_prices!$C$1:$F2789,MATCH(I1562,shipping_prices!$A$1:$A2789,0),MATCH(M1562,shipping_prices!$C$1:$F$1,0))</f>
        <v>13.83</v>
      </c>
      <c r="X1562" s="15" t="str">
        <f t="shared" si="5"/>
        <v>Carol TriggsLawrenceMassachusetts</v>
      </c>
      <c r="Y1562" s="15" t="str">
        <f t="shared" si="6"/>
        <v>High</v>
      </c>
    </row>
    <row r="1563" hidden="1">
      <c r="A1563" s="1">
        <v>42324.0</v>
      </c>
      <c r="B1563" s="2" t="s">
        <v>2781</v>
      </c>
      <c r="C1563" s="2">
        <v>2.0</v>
      </c>
      <c r="D1563" s="2" t="s">
        <v>2782</v>
      </c>
      <c r="E1563" s="2" t="s">
        <v>37</v>
      </c>
      <c r="F1563" s="2" t="s">
        <v>2363</v>
      </c>
      <c r="G1563" s="2" t="s">
        <v>39</v>
      </c>
      <c r="H1563" s="2" t="s">
        <v>246</v>
      </c>
      <c r="I1563" s="2" t="s">
        <v>2161</v>
      </c>
      <c r="J1563" s="2" t="s">
        <v>141</v>
      </c>
      <c r="K1563" s="2" t="s">
        <v>77</v>
      </c>
      <c r="L1563" s="10">
        <v>42335.0</v>
      </c>
      <c r="M1563" s="2" t="s">
        <v>90</v>
      </c>
      <c r="N1563" s="11">
        <v>0.2</v>
      </c>
      <c r="O1563" s="12">
        <v>2.0</v>
      </c>
      <c r="P1563" s="13">
        <v>0.08</v>
      </c>
      <c r="Q1563" s="13">
        <v>25.0</v>
      </c>
      <c r="R1563" s="13">
        <f t="shared" si="1"/>
        <v>31.25</v>
      </c>
      <c r="S1563" s="14">
        <f t="shared" si="2"/>
        <v>15.625</v>
      </c>
      <c r="T1563" s="14">
        <f t="shared" si="3"/>
        <v>0.08</v>
      </c>
      <c r="U1563" s="15" t="str">
        <f>vlookup(F1563,'Sub categories'!$A:$C,3,False)</f>
        <v>Storage</v>
      </c>
      <c r="V1563" s="16">
        <f t="shared" si="4"/>
        <v>11</v>
      </c>
      <c r="W1563" s="17">
        <f t="array" ref="W1563">INDEX(shipping_prices!$C$1:$F2790,MATCH(I1563,shipping_prices!$A$1:$A2790,0),MATCH(M1563,shipping_prices!$C$1:$F$1,0))</f>
        <v>4.03</v>
      </c>
      <c r="X1563" s="15" t="str">
        <f t="shared" si="5"/>
        <v>David KendrickDecaturIllinois</v>
      </c>
      <c r="Y1563" s="15" t="str">
        <f t="shared" si="6"/>
        <v>Low</v>
      </c>
    </row>
    <row r="1564" hidden="1">
      <c r="A1564" s="1">
        <v>42324.0</v>
      </c>
      <c r="B1564" s="2" t="s">
        <v>2781</v>
      </c>
      <c r="C1564" s="2">
        <v>7.0</v>
      </c>
      <c r="D1564" s="2" t="s">
        <v>2782</v>
      </c>
      <c r="E1564" s="2" t="s">
        <v>37</v>
      </c>
      <c r="F1564" s="2" t="s">
        <v>2783</v>
      </c>
      <c r="G1564" s="2" t="s">
        <v>29</v>
      </c>
      <c r="H1564" s="2" t="s">
        <v>554</v>
      </c>
      <c r="I1564" s="2" t="s">
        <v>2161</v>
      </c>
      <c r="J1564" s="2" t="s">
        <v>141</v>
      </c>
      <c r="K1564" s="2" t="s">
        <v>77</v>
      </c>
      <c r="L1564" s="10">
        <v>42335.0</v>
      </c>
      <c r="M1564" s="2" t="s">
        <v>90</v>
      </c>
      <c r="N1564" s="11">
        <v>0.2</v>
      </c>
      <c r="O1564" s="12">
        <v>77.0</v>
      </c>
      <c r="P1564" s="13">
        <v>0.19</v>
      </c>
      <c r="Q1564" s="13">
        <v>409.0</v>
      </c>
      <c r="R1564" s="13">
        <f t="shared" si="1"/>
        <v>511.25</v>
      </c>
      <c r="S1564" s="14">
        <f t="shared" si="2"/>
        <v>73.03571429</v>
      </c>
      <c r="T1564" s="14">
        <f t="shared" si="3"/>
        <v>0.1882640587</v>
      </c>
      <c r="U1564" s="15" t="str">
        <f>vlookup(F1564,'Sub categories'!$A:$C,3,False)</f>
        <v>Accessories</v>
      </c>
      <c r="V1564" s="16">
        <f t="shared" si="4"/>
        <v>11</v>
      </c>
      <c r="W1564" s="17">
        <f t="array" ref="W1564">INDEX(shipping_prices!$C$1:$F2791,MATCH(I1564,shipping_prices!$A$1:$A2791,0),MATCH(M1564,shipping_prices!$C$1:$F$1,0))</f>
        <v>4.03</v>
      </c>
      <c r="X1564" s="15" t="str">
        <f t="shared" si="5"/>
        <v>David KendrickDecaturIllinois</v>
      </c>
      <c r="Y1564" s="15" t="str">
        <f t="shared" si="6"/>
        <v>High</v>
      </c>
    </row>
    <row r="1565" hidden="1">
      <c r="A1565" s="1">
        <v>42325.0</v>
      </c>
      <c r="B1565" s="2" t="s">
        <v>2784</v>
      </c>
      <c r="C1565" s="2">
        <v>2.0</v>
      </c>
      <c r="D1565" s="2" t="s">
        <v>2785</v>
      </c>
      <c r="E1565" s="2" t="s">
        <v>27</v>
      </c>
      <c r="F1565" s="2" t="s">
        <v>1703</v>
      </c>
      <c r="G1565" s="2" t="s">
        <v>39</v>
      </c>
      <c r="H1565" s="2" t="s">
        <v>216</v>
      </c>
      <c r="I1565" s="2" t="s">
        <v>217</v>
      </c>
      <c r="J1565" s="2" t="s">
        <v>218</v>
      </c>
      <c r="K1565" s="2" t="s">
        <v>54</v>
      </c>
      <c r="L1565" s="10">
        <v>42328.0</v>
      </c>
      <c r="M1565" s="2" t="s">
        <v>90</v>
      </c>
      <c r="N1565" s="11">
        <v>0.0</v>
      </c>
      <c r="O1565" s="12">
        <v>2.0</v>
      </c>
      <c r="P1565" s="13">
        <v>0.29</v>
      </c>
      <c r="Q1565" s="13">
        <v>7.0</v>
      </c>
      <c r="R1565" s="13">
        <f t="shared" si="1"/>
        <v>7</v>
      </c>
      <c r="S1565" s="14">
        <f t="shared" si="2"/>
        <v>3.5</v>
      </c>
      <c r="T1565" s="14">
        <f t="shared" si="3"/>
        <v>0.2857142857</v>
      </c>
      <c r="U1565" s="15" t="str">
        <f>vlookup(F1565,'Sub categories'!$A:$C,3,False)</f>
        <v>Art</v>
      </c>
      <c r="V1565" s="16">
        <f t="shared" si="4"/>
        <v>3</v>
      </c>
      <c r="W1565" s="17">
        <f t="array" ref="W1565">INDEX(shipping_prices!$C$1:$F2792,MATCH(I1565,shipping_prices!$A$1:$A2792,0),MATCH(M1565,shipping_prices!$C$1:$F$1,0))</f>
        <v>0.97</v>
      </c>
      <c r="X1565" s="15" t="str">
        <f t="shared" si="5"/>
        <v>Peter FullerRichmondKentucky</v>
      </c>
      <c r="Y1565" s="15" t="str">
        <f t="shared" si="6"/>
        <v>Low</v>
      </c>
    </row>
    <row r="1566" hidden="1">
      <c r="A1566" s="1">
        <v>42325.0</v>
      </c>
      <c r="B1566" s="2" t="s">
        <v>2784</v>
      </c>
      <c r="C1566" s="2">
        <v>3.0</v>
      </c>
      <c r="D1566" s="2" t="s">
        <v>2785</v>
      </c>
      <c r="E1566" s="2" t="s">
        <v>27</v>
      </c>
      <c r="F1566" s="2" t="s">
        <v>446</v>
      </c>
      <c r="G1566" s="2" t="s">
        <v>39</v>
      </c>
      <c r="H1566" s="2" t="s">
        <v>95</v>
      </c>
      <c r="I1566" s="2" t="s">
        <v>217</v>
      </c>
      <c r="J1566" s="2" t="s">
        <v>218</v>
      </c>
      <c r="K1566" s="2" t="s">
        <v>54</v>
      </c>
      <c r="L1566" s="10">
        <v>42328.0</v>
      </c>
      <c r="M1566" s="2" t="s">
        <v>90</v>
      </c>
      <c r="N1566" s="11">
        <v>0.0</v>
      </c>
      <c r="O1566" s="12">
        <v>4.0</v>
      </c>
      <c r="P1566" s="13">
        <v>0.45</v>
      </c>
      <c r="Q1566" s="13">
        <v>9.0</v>
      </c>
      <c r="R1566" s="13">
        <f t="shared" si="1"/>
        <v>9</v>
      </c>
      <c r="S1566" s="14">
        <f t="shared" si="2"/>
        <v>3</v>
      </c>
      <c r="T1566" s="14">
        <f t="shared" si="3"/>
        <v>0.4444444444</v>
      </c>
      <c r="U1566" s="15" t="str">
        <f>vlookup(F1566,'Sub categories'!$A:$C,3,False)</f>
        <v>Paper</v>
      </c>
      <c r="V1566" s="16">
        <f t="shared" si="4"/>
        <v>3</v>
      </c>
      <c r="W1566" s="17">
        <f t="array" ref="W1566">INDEX(shipping_prices!$C$1:$F2793,MATCH(I1566,shipping_prices!$A$1:$A2793,0),MATCH(M1566,shipping_prices!$C$1:$F$1,0))</f>
        <v>0.97</v>
      </c>
      <c r="X1566" s="15" t="str">
        <f t="shared" si="5"/>
        <v>Peter FullerRichmondKentucky</v>
      </c>
      <c r="Y1566" s="15" t="str">
        <f t="shared" si="6"/>
        <v>Low</v>
      </c>
    </row>
    <row r="1567" hidden="1">
      <c r="A1567" s="1">
        <v>42325.0</v>
      </c>
      <c r="B1567" s="2" t="s">
        <v>2784</v>
      </c>
      <c r="C1567" s="2">
        <v>2.0</v>
      </c>
      <c r="D1567" s="2" t="s">
        <v>2785</v>
      </c>
      <c r="E1567" s="2" t="s">
        <v>27</v>
      </c>
      <c r="F1567" s="2" t="s">
        <v>183</v>
      </c>
      <c r="G1567" s="2" t="s">
        <v>39</v>
      </c>
      <c r="H1567" s="2" t="s">
        <v>51</v>
      </c>
      <c r="I1567" s="2" t="s">
        <v>217</v>
      </c>
      <c r="J1567" s="2" t="s">
        <v>218</v>
      </c>
      <c r="K1567" s="2" t="s">
        <v>54</v>
      </c>
      <c r="L1567" s="10">
        <v>42328.0</v>
      </c>
      <c r="M1567" s="2" t="s">
        <v>90</v>
      </c>
      <c r="N1567" s="11">
        <v>0.0</v>
      </c>
      <c r="O1567" s="12">
        <v>12.0</v>
      </c>
      <c r="P1567" s="13">
        <v>0.47</v>
      </c>
      <c r="Q1567" s="13">
        <v>25.0</v>
      </c>
      <c r="R1567" s="13">
        <f t="shared" si="1"/>
        <v>25</v>
      </c>
      <c r="S1567" s="14">
        <f t="shared" si="2"/>
        <v>12.5</v>
      </c>
      <c r="T1567" s="14">
        <f t="shared" si="3"/>
        <v>0.48</v>
      </c>
      <c r="U1567" s="15" t="str">
        <f>vlookup(F1567,'Sub categories'!$A:$C,3,False)</f>
        <v>Paper</v>
      </c>
      <c r="V1567" s="16">
        <f t="shared" si="4"/>
        <v>3</v>
      </c>
      <c r="W1567" s="17">
        <f t="array" ref="W1567">INDEX(shipping_prices!$C$1:$F2794,MATCH(I1567,shipping_prices!$A$1:$A2794,0),MATCH(M1567,shipping_prices!$C$1:$F$1,0))</f>
        <v>0.97</v>
      </c>
      <c r="X1567" s="15" t="str">
        <f t="shared" si="5"/>
        <v>Peter FullerRichmondKentucky</v>
      </c>
      <c r="Y1567" s="15" t="str">
        <f t="shared" si="6"/>
        <v>Low</v>
      </c>
    </row>
    <row r="1568" hidden="1">
      <c r="A1568" s="1">
        <v>42325.0</v>
      </c>
      <c r="B1568" s="2" t="s">
        <v>2786</v>
      </c>
      <c r="C1568" s="2">
        <v>2.0</v>
      </c>
      <c r="D1568" s="2" t="s">
        <v>2787</v>
      </c>
      <c r="E1568" s="2" t="s">
        <v>49</v>
      </c>
      <c r="F1568" s="2" t="s">
        <v>2331</v>
      </c>
      <c r="G1568" s="2" t="s">
        <v>29</v>
      </c>
      <c r="H1568" s="2" t="s">
        <v>1986</v>
      </c>
      <c r="I1568" s="2" t="s">
        <v>158</v>
      </c>
      <c r="J1568" s="2" t="s">
        <v>159</v>
      </c>
      <c r="K1568" s="2" t="s">
        <v>43</v>
      </c>
      <c r="L1568" s="10">
        <v>42331.0</v>
      </c>
      <c r="M1568" s="2" t="s">
        <v>34</v>
      </c>
      <c r="N1568" s="11">
        <v>0.2</v>
      </c>
      <c r="O1568" s="12">
        <v>-44.0</v>
      </c>
      <c r="P1568" s="13">
        <v>-0.2</v>
      </c>
      <c r="Q1568" s="13">
        <v>219.0</v>
      </c>
      <c r="R1568" s="13">
        <f t="shared" si="1"/>
        <v>273.75</v>
      </c>
      <c r="S1568" s="14">
        <f t="shared" si="2"/>
        <v>136.875</v>
      </c>
      <c r="T1568" s="14">
        <f t="shared" si="3"/>
        <v>-0.200913242</v>
      </c>
      <c r="U1568" s="15" t="str">
        <f>vlookup(F1568,'Sub categories'!$A:$C,3,False)</f>
        <v>Phones</v>
      </c>
      <c r="V1568" s="16">
        <f t="shared" si="4"/>
        <v>6</v>
      </c>
      <c r="W1568" s="17">
        <f t="array" ref="W1568">INDEX(shipping_prices!$C$1:$F2795,MATCH(I1568,shipping_prices!$A$1:$A2795,0),MATCH(M1568,shipping_prices!$C$1:$F$1,0))</f>
        <v>7</v>
      </c>
      <c r="X1568" s="15" t="str">
        <f t="shared" si="5"/>
        <v>Matthew GrinsteinSeattleWashington</v>
      </c>
      <c r="Y1568" s="15" t="str">
        <f t="shared" si="6"/>
        <v>loss</v>
      </c>
    </row>
    <row r="1569" hidden="1">
      <c r="A1569" s="1">
        <v>42325.0</v>
      </c>
      <c r="B1569" s="2" t="s">
        <v>2786</v>
      </c>
      <c r="C1569" s="2">
        <v>4.0</v>
      </c>
      <c r="D1569" s="2" t="s">
        <v>2787</v>
      </c>
      <c r="E1569" s="2" t="s">
        <v>49</v>
      </c>
      <c r="F1569" s="2" t="s">
        <v>2788</v>
      </c>
      <c r="G1569" s="2" t="s">
        <v>29</v>
      </c>
      <c r="H1569" s="2" t="s">
        <v>255</v>
      </c>
      <c r="I1569" s="2" t="s">
        <v>158</v>
      </c>
      <c r="J1569" s="2" t="s">
        <v>159</v>
      </c>
      <c r="K1569" s="2" t="s">
        <v>43</v>
      </c>
      <c r="L1569" s="10">
        <v>42331.0</v>
      </c>
      <c r="M1569" s="2" t="s">
        <v>34</v>
      </c>
      <c r="N1569" s="11">
        <v>0.2</v>
      </c>
      <c r="O1569" s="12">
        <v>68.0</v>
      </c>
      <c r="P1569" s="13">
        <v>0.06</v>
      </c>
      <c r="Q1569" s="13">
        <v>1091.0</v>
      </c>
      <c r="R1569" s="13">
        <f t="shared" si="1"/>
        <v>1363.75</v>
      </c>
      <c r="S1569" s="14">
        <f t="shared" si="2"/>
        <v>340.9375</v>
      </c>
      <c r="T1569" s="14">
        <f t="shared" si="3"/>
        <v>0.06232813932</v>
      </c>
      <c r="U1569" s="15" t="str">
        <f>vlookup(F1569,'Sub categories'!$A:$C,3,False)</f>
        <v>Phones</v>
      </c>
      <c r="V1569" s="16">
        <f t="shared" si="4"/>
        <v>6</v>
      </c>
      <c r="W1569" s="17">
        <f t="array" ref="W1569">INDEX(shipping_prices!$C$1:$F2796,MATCH(I1569,shipping_prices!$A$1:$A2796,0),MATCH(M1569,shipping_prices!$C$1:$F$1,0))</f>
        <v>7</v>
      </c>
      <c r="X1569" s="15" t="str">
        <f t="shared" si="5"/>
        <v>Matthew GrinsteinSeattleWashington</v>
      </c>
      <c r="Y1569" s="15" t="str">
        <f t="shared" si="6"/>
        <v>High</v>
      </c>
    </row>
    <row r="1570" hidden="1">
      <c r="A1570" s="1">
        <v>42325.0</v>
      </c>
      <c r="B1570" s="2" t="s">
        <v>2789</v>
      </c>
      <c r="C1570" s="2">
        <v>3.0</v>
      </c>
      <c r="D1570" s="2" t="s">
        <v>2790</v>
      </c>
      <c r="E1570" s="2" t="s">
        <v>27</v>
      </c>
      <c r="F1570" s="2" t="s">
        <v>2791</v>
      </c>
      <c r="G1570" s="2" t="s">
        <v>29</v>
      </c>
      <c r="H1570" s="2" t="s">
        <v>255</v>
      </c>
      <c r="I1570" s="2" t="s">
        <v>2792</v>
      </c>
      <c r="J1570" s="2" t="s">
        <v>32</v>
      </c>
      <c r="K1570" s="2" t="s">
        <v>33</v>
      </c>
      <c r="L1570" s="10">
        <v>42334.0</v>
      </c>
      <c r="M1570" s="2" t="s">
        <v>142</v>
      </c>
      <c r="N1570" s="11">
        <v>0.0</v>
      </c>
      <c r="O1570" s="12">
        <v>48.0</v>
      </c>
      <c r="P1570" s="13">
        <v>0.29</v>
      </c>
      <c r="Q1570" s="13">
        <v>165.0</v>
      </c>
      <c r="R1570" s="13">
        <f t="shared" si="1"/>
        <v>165</v>
      </c>
      <c r="S1570" s="14">
        <f t="shared" si="2"/>
        <v>55</v>
      </c>
      <c r="T1570" s="14">
        <f t="shared" si="3"/>
        <v>0.2909090909</v>
      </c>
      <c r="U1570" s="15" t="str">
        <f>vlookup(F1570,'Sub categories'!$A:$C,3,False)</f>
        <v>Phones</v>
      </c>
      <c r="V1570" s="16">
        <f t="shared" si="4"/>
        <v>9</v>
      </c>
      <c r="W1570" s="17">
        <f t="array" ref="W1570">INDEX(shipping_prices!$C$1:$F2797,MATCH(I1570,shipping_prices!$A$1:$A2797,0),MATCH(M1570,shipping_prices!$C$1:$F$1,0))</f>
        <v>21.44</v>
      </c>
      <c r="X1570" s="15" t="str">
        <f t="shared" si="5"/>
        <v>Jamie KunitzNiagara FallsNew York</v>
      </c>
      <c r="Y1570" s="15" t="str">
        <f t="shared" si="6"/>
        <v>High</v>
      </c>
    </row>
    <row r="1571" hidden="1">
      <c r="A1571" s="1">
        <v>42325.0</v>
      </c>
      <c r="B1571" s="2" t="s">
        <v>2793</v>
      </c>
      <c r="C1571" s="2">
        <v>2.0</v>
      </c>
      <c r="D1571" s="2" t="s">
        <v>2794</v>
      </c>
      <c r="E1571" s="2" t="s">
        <v>37</v>
      </c>
      <c r="F1571" s="2" t="s">
        <v>2795</v>
      </c>
      <c r="G1571" s="2" t="s">
        <v>29</v>
      </c>
      <c r="H1571" s="2" t="s">
        <v>532</v>
      </c>
      <c r="I1571" s="2" t="s">
        <v>501</v>
      </c>
      <c r="J1571" s="2" t="s">
        <v>282</v>
      </c>
      <c r="K1571" s="2" t="s">
        <v>77</v>
      </c>
      <c r="L1571" s="10">
        <v>42335.0</v>
      </c>
      <c r="M1571" s="2" t="s">
        <v>34</v>
      </c>
      <c r="N1571" s="11">
        <v>0.0</v>
      </c>
      <c r="O1571" s="12">
        <v>1.0</v>
      </c>
      <c r="P1571" s="13">
        <v>0.45</v>
      </c>
      <c r="Q1571" s="13">
        <v>2.0</v>
      </c>
      <c r="R1571" s="13">
        <f t="shared" si="1"/>
        <v>2</v>
      </c>
      <c r="S1571" s="14">
        <f t="shared" si="2"/>
        <v>1</v>
      </c>
      <c r="T1571" s="14">
        <f t="shared" si="3"/>
        <v>0.5</v>
      </c>
      <c r="U1571" s="15" t="str">
        <f>vlookup(F1571,'Sub categories'!$A:$C,3,False)</f>
        <v>Accessories</v>
      </c>
      <c r="V1571" s="16">
        <f t="shared" si="4"/>
        <v>10</v>
      </c>
      <c r="W1571" s="17">
        <f t="array" ref="W1571">INDEX(shipping_prices!$C$1:$F2798,MATCH(I1571,shipping_prices!$A$1:$A2798,0),MATCH(M1571,shipping_prices!$C$1:$F$1,0))</f>
        <v>6.86</v>
      </c>
      <c r="X1571" s="15" t="str">
        <f t="shared" si="5"/>
        <v>Noah ChildsColumbusIndiana</v>
      </c>
      <c r="Y1571" s="15" t="str">
        <f t="shared" si="6"/>
        <v>Low</v>
      </c>
    </row>
    <row r="1572" hidden="1">
      <c r="A1572" s="1">
        <v>42325.0</v>
      </c>
      <c r="B1572" s="2" t="s">
        <v>2793</v>
      </c>
      <c r="C1572" s="2">
        <v>2.0</v>
      </c>
      <c r="D1572" s="2" t="s">
        <v>2794</v>
      </c>
      <c r="E1572" s="2" t="s">
        <v>37</v>
      </c>
      <c r="F1572" s="2" t="s">
        <v>2223</v>
      </c>
      <c r="G1572" s="2" t="s">
        <v>39</v>
      </c>
      <c r="H1572" s="2" t="s">
        <v>79</v>
      </c>
      <c r="I1572" s="2" t="s">
        <v>501</v>
      </c>
      <c r="J1572" s="2" t="s">
        <v>282</v>
      </c>
      <c r="K1572" s="2" t="s">
        <v>77</v>
      </c>
      <c r="L1572" s="10">
        <v>42335.0</v>
      </c>
      <c r="M1572" s="2" t="s">
        <v>34</v>
      </c>
      <c r="N1572" s="11">
        <v>0.0</v>
      </c>
      <c r="O1572" s="12">
        <v>36.0</v>
      </c>
      <c r="P1572" s="13">
        <v>0.47</v>
      </c>
      <c r="Q1572" s="13">
        <v>76.0</v>
      </c>
      <c r="R1572" s="13">
        <f t="shared" si="1"/>
        <v>76</v>
      </c>
      <c r="S1572" s="14">
        <f t="shared" si="2"/>
        <v>38</v>
      </c>
      <c r="T1572" s="14">
        <f t="shared" si="3"/>
        <v>0.4736842105</v>
      </c>
      <c r="U1572" s="15" t="str">
        <f>vlookup(F1572,'Sub categories'!$A:$C,3,False)</f>
        <v>Paper</v>
      </c>
      <c r="V1572" s="16">
        <f t="shared" si="4"/>
        <v>10</v>
      </c>
      <c r="W1572" s="17">
        <f t="array" ref="W1572">INDEX(shipping_prices!$C$1:$F2799,MATCH(I1572,shipping_prices!$A$1:$A2799,0),MATCH(M1572,shipping_prices!$C$1:$F$1,0))</f>
        <v>6.86</v>
      </c>
      <c r="X1572" s="15" t="str">
        <f t="shared" si="5"/>
        <v>Noah ChildsColumbusIndiana</v>
      </c>
      <c r="Y1572" s="15" t="str">
        <f t="shared" si="6"/>
        <v>Low</v>
      </c>
    </row>
    <row r="1573">
      <c r="A1573" s="1">
        <v>42325.0</v>
      </c>
      <c r="B1573" s="2" t="s">
        <v>2796</v>
      </c>
      <c r="C1573" s="2">
        <v>2.0</v>
      </c>
      <c r="D1573" s="2" t="s">
        <v>2797</v>
      </c>
      <c r="E1573" s="2" t="s">
        <v>27</v>
      </c>
      <c r="F1573" s="2" t="s">
        <v>424</v>
      </c>
      <c r="G1573" s="2" t="s">
        <v>45</v>
      </c>
      <c r="H1573" s="2" t="s">
        <v>227</v>
      </c>
      <c r="I1573" s="2" t="s">
        <v>140</v>
      </c>
      <c r="J1573" s="2" t="s">
        <v>141</v>
      </c>
      <c r="K1573" s="2" t="s">
        <v>77</v>
      </c>
      <c r="L1573" s="10">
        <v>42326.0</v>
      </c>
      <c r="M1573" s="2" t="s">
        <v>90</v>
      </c>
      <c r="N1573" s="11">
        <v>0.3</v>
      </c>
      <c r="O1573" s="12">
        <v>-6.0</v>
      </c>
      <c r="P1573" s="13">
        <v>-0.01</v>
      </c>
      <c r="Q1573" s="13">
        <v>421.0</v>
      </c>
      <c r="R1573" s="13">
        <f t="shared" si="1"/>
        <v>601.4285714</v>
      </c>
      <c r="S1573" s="14">
        <f t="shared" si="2"/>
        <v>300.7142857</v>
      </c>
      <c r="T1573" s="14">
        <f t="shared" si="3"/>
        <v>-0.01425178147</v>
      </c>
      <c r="U1573" s="15" t="str">
        <f>vlookup(F1573,'Sub categories'!$A:$C,3,False)</f>
        <v>Chairs</v>
      </c>
      <c r="V1573" s="16">
        <f t="shared" si="4"/>
        <v>1</v>
      </c>
      <c r="W1573" s="17">
        <f t="array" ref="W1573">INDEX(shipping_prices!$C$1:$F2800,MATCH(I1573,shipping_prices!$A$1:$A2800,0),MATCH(M1573,shipping_prices!$C$1:$F$1,0))</f>
        <v>7.39</v>
      </c>
      <c r="X1573" s="15" t="str">
        <f t="shared" si="5"/>
        <v>Craig ReiterChicagoIllinois</v>
      </c>
      <c r="Y1573" s="15" t="str">
        <f t="shared" si="6"/>
        <v>loss</v>
      </c>
    </row>
    <row r="1574" hidden="1">
      <c r="A1574" s="1">
        <v>42325.0</v>
      </c>
      <c r="B1574" s="2" t="s">
        <v>2798</v>
      </c>
      <c r="C1574" s="2">
        <v>1.0</v>
      </c>
      <c r="D1574" s="2" t="s">
        <v>2799</v>
      </c>
      <c r="E1574" s="2" t="s">
        <v>27</v>
      </c>
      <c r="F1574" s="2" t="s">
        <v>2800</v>
      </c>
      <c r="G1574" s="2" t="s">
        <v>39</v>
      </c>
      <c r="H1574" s="2" t="s">
        <v>534</v>
      </c>
      <c r="I1574" s="2" t="s">
        <v>613</v>
      </c>
      <c r="J1574" s="2" t="s">
        <v>614</v>
      </c>
      <c r="K1574" s="2" t="s">
        <v>54</v>
      </c>
      <c r="L1574" s="10">
        <v>42335.0</v>
      </c>
      <c r="M1574" s="2" t="s">
        <v>142</v>
      </c>
      <c r="N1574" s="11">
        <v>0.2</v>
      </c>
      <c r="O1574" s="12">
        <v>-9.0</v>
      </c>
      <c r="P1574" s="13">
        <v>-0.23</v>
      </c>
      <c r="Q1574" s="13">
        <v>39.0</v>
      </c>
      <c r="R1574" s="13">
        <f t="shared" si="1"/>
        <v>48.75</v>
      </c>
      <c r="S1574" s="14">
        <f t="shared" si="2"/>
        <v>48.75</v>
      </c>
      <c r="T1574" s="14">
        <f t="shared" si="3"/>
        <v>-0.2307692308</v>
      </c>
      <c r="U1574" s="15" t="str">
        <f>vlookup(F1574,'Sub categories'!$A:$C,3,False)</f>
        <v>Storage</v>
      </c>
      <c r="V1574" s="16">
        <f t="shared" si="4"/>
        <v>10</v>
      </c>
      <c r="W1574" s="17">
        <f t="array" ref="W1574">INDEX(shipping_prices!$C$1:$F2801,MATCH(I1574,shipping_prices!$A$1:$A2801,0),MATCH(M1574,shipping_prices!$C$1:$F$1,0))</f>
        <v>24.66</v>
      </c>
      <c r="X1574" s="15" t="str">
        <f t="shared" si="5"/>
        <v>Dorothy DickinsonMemphisTennessee</v>
      </c>
      <c r="Y1574" s="15" t="str">
        <f t="shared" si="6"/>
        <v>loss</v>
      </c>
    </row>
    <row r="1575" hidden="1">
      <c r="A1575" s="1">
        <v>42325.0</v>
      </c>
      <c r="B1575" s="2" t="s">
        <v>2801</v>
      </c>
      <c r="C1575" s="2">
        <v>2.0</v>
      </c>
      <c r="D1575" s="2" t="s">
        <v>1187</v>
      </c>
      <c r="E1575" s="2" t="s">
        <v>27</v>
      </c>
      <c r="F1575" s="2" t="s">
        <v>315</v>
      </c>
      <c r="G1575" s="2" t="s">
        <v>29</v>
      </c>
      <c r="H1575" s="2" t="s">
        <v>220</v>
      </c>
      <c r="I1575" s="2" t="s">
        <v>179</v>
      </c>
      <c r="J1575" s="2" t="s">
        <v>1156</v>
      </c>
      <c r="K1575" s="2" t="s">
        <v>33</v>
      </c>
      <c r="L1575" s="10">
        <v>42337.0</v>
      </c>
      <c r="M1575" s="2" t="s">
        <v>34</v>
      </c>
      <c r="N1575" s="11">
        <v>0.0</v>
      </c>
      <c r="O1575" s="12">
        <v>26.0</v>
      </c>
      <c r="P1575" s="13">
        <v>0.44</v>
      </c>
      <c r="Q1575" s="13">
        <v>60.0</v>
      </c>
      <c r="R1575" s="13">
        <f t="shared" si="1"/>
        <v>60</v>
      </c>
      <c r="S1575" s="14">
        <f t="shared" si="2"/>
        <v>30</v>
      </c>
      <c r="T1575" s="14">
        <f t="shared" si="3"/>
        <v>0.4333333333</v>
      </c>
      <c r="U1575" s="15" t="str">
        <f>vlookup(F1575,'Sub categories'!$A:$C,3,False)</f>
        <v>Accessories</v>
      </c>
      <c r="V1575" s="16">
        <f t="shared" si="4"/>
        <v>12</v>
      </c>
      <c r="W1575" s="17">
        <f t="array" ref="W1575">INDEX(shipping_prices!$C$1:$F2802,MATCH(I1575,shipping_prices!$A$1:$A2802,0),MATCH(M1575,shipping_prices!$C$1:$F$1,0))</f>
        <v>13.31</v>
      </c>
      <c r="X1575" s="15" t="str">
        <f t="shared" si="5"/>
        <v>Duane NoonanColumbiaMaryland</v>
      </c>
      <c r="Y1575" s="15" t="str">
        <f t="shared" si="6"/>
        <v>Low</v>
      </c>
    </row>
    <row r="1576">
      <c r="A1576" s="1">
        <v>42325.0</v>
      </c>
      <c r="B1576" s="2" t="s">
        <v>2801</v>
      </c>
      <c r="C1576" s="2">
        <v>3.0</v>
      </c>
      <c r="D1576" s="2" t="s">
        <v>1187</v>
      </c>
      <c r="E1576" s="2" t="s">
        <v>27</v>
      </c>
      <c r="F1576" s="2" t="s">
        <v>2802</v>
      </c>
      <c r="G1576" s="2" t="s">
        <v>45</v>
      </c>
      <c r="H1576" s="2" t="s">
        <v>243</v>
      </c>
      <c r="I1576" s="2" t="s">
        <v>179</v>
      </c>
      <c r="J1576" s="2" t="s">
        <v>1156</v>
      </c>
      <c r="K1576" s="2" t="s">
        <v>33</v>
      </c>
      <c r="L1576" s="10">
        <v>42337.0</v>
      </c>
      <c r="M1576" s="2" t="s">
        <v>34</v>
      </c>
      <c r="N1576" s="11">
        <v>0.0</v>
      </c>
      <c r="O1576" s="12">
        <v>51.0</v>
      </c>
      <c r="P1576" s="13">
        <v>0.31</v>
      </c>
      <c r="Q1576" s="13">
        <v>164.0</v>
      </c>
      <c r="R1576" s="13">
        <f t="shared" si="1"/>
        <v>164</v>
      </c>
      <c r="S1576" s="14">
        <f t="shared" si="2"/>
        <v>54.66666667</v>
      </c>
      <c r="T1576" s="14">
        <f t="shared" si="3"/>
        <v>0.3109756098</v>
      </c>
      <c r="U1576" s="15" t="str">
        <f>vlookup(F1576,'Sub categories'!$A:$C,3,False)</f>
        <v>Furnishings</v>
      </c>
      <c r="V1576" s="16">
        <f t="shared" si="4"/>
        <v>12</v>
      </c>
      <c r="W1576" s="17">
        <f t="array" ref="W1576">INDEX(shipping_prices!$C$1:$F2803,MATCH(I1576,shipping_prices!$A$1:$A2803,0),MATCH(M1576,shipping_prices!$C$1:$F$1,0))</f>
        <v>13.31</v>
      </c>
      <c r="X1576" s="15" t="str">
        <f t="shared" si="5"/>
        <v>Duane NoonanColumbiaMaryland</v>
      </c>
      <c r="Y1576" s="15" t="str">
        <f t="shared" si="6"/>
        <v>High</v>
      </c>
    </row>
    <row r="1577">
      <c r="A1577" s="1">
        <v>42325.0</v>
      </c>
      <c r="B1577" s="2" t="s">
        <v>2801</v>
      </c>
      <c r="C1577" s="2">
        <v>3.0</v>
      </c>
      <c r="D1577" s="2" t="s">
        <v>1187</v>
      </c>
      <c r="E1577" s="2" t="s">
        <v>27</v>
      </c>
      <c r="F1577" s="2" t="s">
        <v>205</v>
      </c>
      <c r="G1577" s="2" t="s">
        <v>45</v>
      </c>
      <c r="H1577" s="2" t="s">
        <v>206</v>
      </c>
      <c r="I1577" s="2" t="s">
        <v>179</v>
      </c>
      <c r="J1577" s="2" t="s">
        <v>1156</v>
      </c>
      <c r="K1577" s="2" t="s">
        <v>33</v>
      </c>
      <c r="L1577" s="10">
        <v>42337.0</v>
      </c>
      <c r="M1577" s="2" t="s">
        <v>34</v>
      </c>
      <c r="N1577" s="11">
        <v>0.0</v>
      </c>
      <c r="O1577" s="12">
        <v>36.0</v>
      </c>
      <c r="P1577" s="13">
        <v>0.1</v>
      </c>
      <c r="Q1577" s="13">
        <v>363.0</v>
      </c>
      <c r="R1577" s="13">
        <f t="shared" si="1"/>
        <v>363</v>
      </c>
      <c r="S1577" s="14">
        <f t="shared" si="2"/>
        <v>121</v>
      </c>
      <c r="T1577" s="14">
        <f t="shared" si="3"/>
        <v>0.09917355372</v>
      </c>
      <c r="U1577" s="15" t="str">
        <f>vlookup(F1577,'Sub categories'!$A:$C,3,False)</f>
        <v>Bookcases</v>
      </c>
      <c r="V1577" s="16">
        <f t="shared" si="4"/>
        <v>12</v>
      </c>
      <c r="W1577" s="17">
        <f t="array" ref="W1577">INDEX(shipping_prices!$C$1:$F2804,MATCH(I1577,shipping_prices!$A$1:$A2804,0),MATCH(M1577,shipping_prices!$C$1:$F$1,0))</f>
        <v>13.31</v>
      </c>
      <c r="X1577" s="15" t="str">
        <f t="shared" si="5"/>
        <v>Duane NoonanColumbiaMaryland</v>
      </c>
      <c r="Y1577" s="15" t="str">
        <f t="shared" si="6"/>
        <v>High</v>
      </c>
    </row>
    <row r="1578" hidden="1">
      <c r="A1578" s="1">
        <v>42326.0</v>
      </c>
      <c r="B1578" s="2" t="s">
        <v>2803</v>
      </c>
      <c r="C1578" s="2">
        <v>4.0</v>
      </c>
      <c r="D1578" s="2" t="s">
        <v>1245</v>
      </c>
      <c r="E1578" s="2" t="s">
        <v>27</v>
      </c>
      <c r="F1578" s="2" t="s">
        <v>2658</v>
      </c>
      <c r="G1578" s="2" t="s">
        <v>39</v>
      </c>
      <c r="H1578" s="2" t="s">
        <v>841</v>
      </c>
      <c r="I1578" s="2" t="s">
        <v>1929</v>
      </c>
      <c r="J1578" s="2" t="s">
        <v>76</v>
      </c>
      <c r="K1578" s="2" t="s">
        <v>77</v>
      </c>
      <c r="L1578" s="10">
        <v>42336.0</v>
      </c>
      <c r="M1578" s="2" t="s">
        <v>34</v>
      </c>
      <c r="N1578" s="11">
        <v>0.8</v>
      </c>
      <c r="O1578" s="12">
        <v>-5.0</v>
      </c>
      <c r="P1578" s="13">
        <v>-1.5</v>
      </c>
      <c r="Q1578" s="13">
        <v>3.0</v>
      </c>
      <c r="R1578" s="13">
        <f t="shared" si="1"/>
        <v>15</v>
      </c>
      <c r="S1578" s="14">
        <f t="shared" si="2"/>
        <v>3.75</v>
      </c>
      <c r="T1578" s="14">
        <f t="shared" si="3"/>
        <v>-1.666666667</v>
      </c>
      <c r="U1578" s="15" t="str">
        <f>vlookup(F1578,'Sub categories'!$A:$C,3,False)</f>
        <v>Binders</v>
      </c>
      <c r="V1578" s="16">
        <f t="shared" si="4"/>
        <v>10</v>
      </c>
      <c r="W1578" s="17">
        <f t="array" ref="W1578">INDEX(shipping_prices!$C$1:$F2805,MATCH(I1578,shipping_prices!$A$1:$A2805,0),MATCH(M1578,shipping_prices!$C$1:$F$1,0))</f>
        <v>14.87</v>
      </c>
      <c r="X1578" s="15" t="str">
        <f t="shared" si="5"/>
        <v>Sam CravenPlanoTexas</v>
      </c>
      <c r="Y1578" s="15" t="str">
        <f t="shared" si="6"/>
        <v>loss</v>
      </c>
    </row>
    <row r="1579" hidden="1">
      <c r="A1579" s="1">
        <v>42326.0</v>
      </c>
      <c r="B1579" s="2" t="s">
        <v>2803</v>
      </c>
      <c r="C1579" s="2">
        <v>2.0</v>
      </c>
      <c r="D1579" s="2" t="s">
        <v>1245</v>
      </c>
      <c r="E1579" s="2" t="s">
        <v>27</v>
      </c>
      <c r="F1579" s="2" t="s">
        <v>590</v>
      </c>
      <c r="G1579" s="2" t="s">
        <v>39</v>
      </c>
      <c r="H1579" s="2" t="s">
        <v>591</v>
      </c>
      <c r="I1579" s="2" t="s">
        <v>1929</v>
      </c>
      <c r="J1579" s="2" t="s">
        <v>76</v>
      </c>
      <c r="K1579" s="2" t="s">
        <v>77</v>
      </c>
      <c r="L1579" s="10">
        <v>42336.0</v>
      </c>
      <c r="M1579" s="2" t="s">
        <v>34</v>
      </c>
      <c r="N1579" s="11">
        <v>0.2</v>
      </c>
      <c r="O1579" s="12">
        <v>4.0</v>
      </c>
      <c r="P1579" s="13">
        <v>0.35</v>
      </c>
      <c r="Q1579" s="13">
        <v>12.0</v>
      </c>
      <c r="R1579" s="13">
        <f t="shared" si="1"/>
        <v>15</v>
      </c>
      <c r="S1579" s="14">
        <f t="shared" si="2"/>
        <v>7.5</v>
      </c>
      <c r="T1579" s="14">
        <f t="shared" si="3"/>
        <v>0.3333333333</v>
      </c>
      <c r="U1579" s="15" t="str">
        <f>vlookup(F1579,'Sub categories'!$A:$C,3,False)</f>
        <v>Paper</v>
      </c>
      <c r="V1579" s="16">
        <f t="shared" si="4"/>
        <v>10</v>
      </c>
      <c r="W1579" s="17">
        <f t="array" ref="W1579">INDEX(shipping_prices!$C$1:$F2806,MATCH(I1579,shipping_prices!$A$1:$A2806,0),MATCH(M1579,shipping_prices!$C$1:$F$1,0))</f>
        <v>14.87</v>
      </c>
      <c r="X1579" s="15" t="str">
        <f t="shared" si="5"/>
        <v>Sam CravenPlanoTexas</v>
      </c>
      <c r="Y1579" s="15" t="str">
        <f t="shared" si="6"/>
        <v>Low</v>
      </c>
    </row>
    <row r="1580" hidden="1">
      <c r="A1580" s="1">
        <v>42326.0</v>
      </c>
      <c r="B1580" s="2" t="s">
        <v>2803</v>
      </c>
      <c r="C1580" s="2">
        <v>3.0</v>
      </c>
      <c r="D1580" s="2" t="s">
        <v>1245</v>
      </c>
      <c r="E1580" s="2" t="s">
        <v>27</v>
      </c>
      <c r="F1580" s="2" t="s">
        <v>2282</v>
      </c>
      <c r="G1580" s="2" t="s">
        <v>39</v>
      </c>
      <c r="H1580" s="2" t="s">
        <v>51</v>
      </c>
      <c r="I1580" s="2" t="s">
        <v>1929</v>
      </c>
      <c r="J1580" s="2" t="s">
        <v>76</v>
      </c>
      <c r="K1580" s="2" t="s">
        <v>77</v>
      </c>
      <c r="L1580" s="10">
        <v>42336.0</v>
      </c>
      <c r="M1580" s="2" t="s">
        <v>34</v>
      </c>
      <c r="N1580" s="11">
        <v>0.2</v>
      </c>
      <c r="O1580" s="12">
        <v>5.0</v>
      </c>
      <c r="P1580" s="13">
        <v>0.35</v>
      </c>
      <c r="Q1580" s="13">
        <v>16.0</v>
      </c>
      <c r="R1580" s="13">
        <f t="shared" si="1"/>
        <v>20</v>
      </c>
      <c r="S1580" s="14">
        <f t="shared" si="2"/>
        <v>6.666666667</v>
      </c>
      <c r="T1580" s="14">
        <f t="shared" si="3"/>
        <v>0.3125</v>
      </c>
      <c r="U1580" s="15" t="str">
        <f>vlookup(F1580,'Sub categories'!$A:$C,3,False)</f>
        <v>Paper</v>
      </c>
      <c r="V1580" s="16">
        <f t="shared" si="4"/>
        <v>10</v>
      </c>
      <c r="W1580" s="17">
        <f t="array" ref="W1580">INDEX(shipping_prices!$C$1:$F2807,MATCH(I1580,shipping_prices!$A$1:$A2807,0),MATCH(M1580,shipping_prices!$C$1:$F$1,0))</f>
        <v>14.87</v>
      </c>
      <c r="X1580" s="15" t="str">
        <f t="shared" si="5"/>
        <v>Sam CravenPlanoTexas</v>
      </c>
      <c r="Y1580" s="15" t="str">
        <f t="shared" si="6"/>
        <v>Low</v>
      </c>
    </row>
    <row r="1581">
      <c r="A1581" s="1">
        <v>42326.0</v>
      </c>
      <c r="B1581" s="2" t="s">
        <v>2803</v>
      </c>
      <c r="C1581" s="2">
        <v>4.0</v>
      </c>
      <c r="D1581" s="2" t="s">
        <v>1245</v>
      </c>
      <c r="E1581" s="2" t="s">
        <v>27</v>
      </c>
      <c r="F1581" s="2" t="s">
        <v>2804</v>
      </c>
      <c r="G1581" s="2" t="s">
        <v>45</v>
      </c>
      <c r="H1581" s="2" t="s">
        <v>46</v>
      </c>
      <c r="I1581" s="2" t="s">
        <v>1929</v>
      </c>
      <c r="J1581" s="2" t="s">
        <v>76</v>
      </c>
      <c r="K1581" s="2" t="s">
        <v>77</v>
      </c>
      <c r="L1581" s="10">
        <v>42336.0</v>
      </c>
      <c r="M1581" s="2" t="s">
        <v>34</v>
      </c>
      <c r="N1581" s="11">
        <v>0.32</v>
      </c>
      <c r="O1581" s="12">
        <v>-20.0</v>
      </c>
      <c r="P1581" s="13">
        <v>-0.1</v>
      </c>
      <c r="Q1581" s="13">
        <v>193.0</v>
      </c>
      <c r="R1581" s="13">
        <f t="shared" si="1"/>
        <v>283.8235294</v>
      </c>
      <c r="S1581" s="14">
        <f t="shared" si="2"/>
        <v>70.95588235</v>
      </c>
      <c r="T1581" s="14">
        <f t="shared" si="3"/>
        <v>-0.103626943</v>
      </c>
      <c r="U1581" s="15" t="str">
        <f>vlookup(F1581,'Sub categories'!$A:$C,3,False)</f>
        <v>Bookcases</v>
      </c>
      <c r="V1581" s="16">
        <f t="shared" si="4"/>
        <v>10</v>
      </c>
      <c r="W1581" s="17">
        <f t="array" ref="W1581">INDEX(shipping_prices!$C$1:$F2808,MATCH(I1581,shipping_prices!$A$1:$A2808,0),MATCH(M1581,shipping_prices!$C$1:$F$1,0))</f>
        <v>14.87</v>
      </c>
      <c r="X1581" s="15" t="str">
        <f t="shared" si="5"/>
        <v>Sam CravenPlanoTexas</v>
      </c>
      <c r="Y1581" s="15" t="str">
        <f t="shared" si="6"/>
        <v>loss</v>
      </c>
    </row>
    <row r="1582" hidden="1">
      <c r="A1582" s="1">
        <v>42326.0</v>
      </c>
      <c r="B1582" s="2" t="s">
        <v>2803</v>
      </c>
      <c r="C1582" s="2">
        <v>2.0</v>
      </c>
      <c r="D1582" s="2" t="s">
        <v>1245</v>
      </c>
      <c r="E1582" s="2" t="s">
        <v>27</v>
      </c>
      <c r="F1582" s="2" t="s">
        <v>2805</v>
      </c>
      <c r="G1582" s="2" t="s">
        <v>29</v>
      </c>
      <c r="H1582" s="2" t="s">
        <v>234</v>
      </c>
      <c r="I1582" s="2" t="s">
        <v>1929</v>
      </c>
      <c r="J1582" s="2" t="s">
        <v>76</v>
      </c>
      <c r="K1582" s="2" t="s">
        <v>77</v>
      </c>
      <c r="L1582" s="10">
        <v>42336.0</v>
      </c>
      <c r="M1582" s="2" t="s">
        <v>34</v>
      </c>
      <c r="N1582" s="11">
        <v>0.2</v>
      </c>
      <c r="O1582" s="12">
        <v>20.0</v>
      </c>
      <c r="P1582" s="13">
        <v>0.1</v>
      </c>
      <c r="Q1582" s="13">
        <v>202.0</v>
      </c>
      <c r="R1582" s="13">
        <f t="shared" si="1"/>
        <v>252.5</v>
      </c>
      <c r="S1582" s="14">
        <f t="shared" si="2"/>
        <v>126.25</v>
      </c>
      <c r="T1582" s="14">
        <f t="shared" si="3"/>
        <v>0.09900990099</v>
      </c>
      <c r="U1582" s="15" t="str">
        <f>vlookup(F1582,'Sub categories'!$A:$C,3,False)</f>
        <v>Phones</v>
      </c>
      <c r="V1582" s="16">
        <f t="shared" si="4"/>
        <v>10</v>
      </c>
      <c r="W1582" s="17">
        <f t="array" ref="W1582">INDEX(shipping_prices!$C$1:$F2809,MATCH(I1582,shipping_prices!$A$1:$A2809,0),MATCH(M1582,shipping_prices!$C$1:$F$1,0))</f>
        <v>14.87</v>
      </c>
      <c r="X1582" s="15" t="str">
        <f t="shared" si="5"/>
        <v>Sam CravenPlanoTexas</v>
      </c>
      <c r="Y1582" s="15" t="str">
        <f t="shared" si="6"/>
        <v>Low</v>
      </c>
    </row>
    <row r="1583" hidden="1">
      <c r="A1583" s="1">
        <v>42326.0</v>
      </c>
      <c r="B1583" s="2" t="s">
        <v>2803</v>
      </c>
      <c r="C1583" s="2">
        <v>2.0</v>
      </c>
      <c r="D1583" s="2" t="s">
        <v>1245</v>
      </c>
      <c r="E1583" s="2" t="s">
        <v>27</v>
      </c>
      <c r="F1583" s="2" t="s">
        <v>2806</v>
      </c>
      <c r="G1583" s="2" t="s">
        <v>29</v>
      </c>
      <c r="H1583" s="2" t="s">
        <v>2807</v>
      </c>
      <c r="I1583" s="2" t="s">
        <v>1929</v>
      </c>
      <c r="J1583" s="2" t="s">
        <v>76</v>
      </c>
      <c r="K1583" s="2" t="s">
        <v>77</v>
      </c>
      <c r="L1583" s="10">
        <v>42336.0</v>
      </c>
      <c r="M1583" s="2" t="s">
        <v>34</v>
      </c>
      <c r="N1583" s="11">
        <v>0.4</v>
      </c>
      <c r="O1583" s="12">
        <v>-98.0</v>
      </c>
      <c r="P1583" s="13">
        <v>-0.23</v>
      </c>
      <c r="Q1583" s="13">
        <v>419.0</v>
      </c>
      <c r="R1583" s="13">
        <f t="shared" si="1"/>
        <v>698.3333333</v>
      </c>
      <c r="S1583" s="14">
        <f t="shared" si="2"/>
        <v>349.1666667</v>
      </c>
      <c r="T1583" s="14">
        <f t="shared" si="3"/>
        <v>-0.2338902148</v>
      </c>
      <c r="U1583" s="15" t="str">
        <f>vlookup(F1583,'Sub categories'!$A:$C,3,False)</f>
        <v>Machines</v>
      </c>
      <c r="V1583" s="16">
        <f t="shared" si="4"/>
        <v>10</v>
      </c>
      <c r="W1583" s="17">
        <f t="array" ref="W1583">INDEX(shipping_prices!$C$1:$F2810,MATCH(I1583,shipping_prices!$A$1:$A2810,0),MATCH(M1583,shipping_prices!$C$1:$F$1,0))</f>
        <v>14.87</v>
      </c>
      <c r="X1583" s="15" t="str">
        <f t="shared" si="5"/>
        <v>Sam CravenPlanoTexas</v>
      </c>
      <c r="Y1583" s="15" t="str">
        <f t="shared" si="6"/>
        <v>loss</v>
      </c>
    </row>
    <row r="1584" hidden="1">
      <c r="A1584" s="1">
        <v>42326.0</v>
      </c>
      <c r="B1584" s="2" t="s">
        <v>2803</v>
      </c>
      <c r="C1584" s="2">
        <v>7.0</v>
      </c>
      <c r="D1584" s="2" t="s">
        <v>1245</v>
      </c>
      <c r="E1584" s="2" t="s">
        <v>27</v>
      </c>
      <c r="F1584" s="2" t="s">
        <v>2808</v>
      </c>
      <c r="G1584" s="2" t="s">
        <v>39</v>
      </c>
      <c r="H1584" s="2" t="s">
        <v>288</v>
      </c>
      <c r="I1584" s="2" t="s">
        <v>1929</v>
      </c>
      <c r="J1584" s="2" t="s">
        <v>76</v>
      </c>
      <c r="K1584" s="2" t="s">
        <v>77</v>
      </c>
      <c r="L1584" s="10">
        <v>42336.0</v>
      </c>
      <c r="M1584" s="2" t="s">
        <v>34</v>
      </c>
      <c r="N1584" s="11">
        <v>0.2</v>
      </c>
      <c r="O1584" s="12">
        <v>-127.0</v>
      </c>
      <c r="P1584" s="13">
        <v>-0.25</v>
      </c>
      <c r="Q1584" s="13">
        <v>509.0</v>
      </c>
      <c r="R1584" s="13">
        <f t="shared" si="1"/>
        <v>636.25</v>
      </c>
      <c r="S1584" s="14">
        <f t="shared" si="2"/>
        <v>90.89285714</v>
      </c>
      <c r="T1584" s="14">
        <f t="shared" si="3"/>
        <v>-0.2495088409</v>
      </c>
      <c r="U1584" s="15" t="str">
        <f>vlookup(F1584,'Sub categories'!$A:$C,3,False)</f>
        <v>Storage</v>
      </c>
      <c r="V1584" s="16">
        <f t="shared" si="4"/>
        <v>10</v>
      </c>
      <c r="W1584" s="17">
        <f t="array" ref="W1584">INDEX(shipping_prices!$C$1:$F2811,MATCH(I1584,shipping_prices!$A$1:$A2811,0),MATCH(M1584,shipping_prices!$C$1:$F$1,0))</f>
        <v>14.87</v>
      </c>
      <c r="X1584" s="15" t="str">
        <f t="shared" si="5"/>
        <v>Sam CravenPlanoTexas</v>
      </c>
      <c r="Y1584" s="15" t="str">
        <f t="shared" si="6"/>
        <v>loss</v>
      </c>
    </row>
    <row r="1585">
      <c r="A1585" s="1">
        <v>42326.0</v>
      </c>
      <c r="B1585" s="2" t="s">
        <v>2809</v>
      </c>
      <c r="C1585" s="2">
        <v>5.0</v>
      </c>
      <c r="D1585" s="2" t="s">
        <v>926</v>
      </c>
      <c r="E1585" s="2" t="s">
        <v>27</v>
      </c>
      <c r="F1585" s="2" t="s">
        <v>385</v>
      </c>
      <c r="G1585" s="2" t="s">
        <v>45</v>
      </c>
      <c r="H1585" s="2" t="s">
        <v>130</v>
      </c>
      <c r="I1585" s="2" t="s">
        <v>501</v>
      </c>
      <c r="J1585" s="2" t="s">
        <v>321</v>
      </c>
      <c r="K1585" s="2" t="s">
        <v>33</v>
      </c>
      <c r="L1585" s="10">
        <v>42334.0</v>
      </c>
      <c r="M1585" s="2" t="s">
        <v>90</v>
      </c>
      <c r="N1585" s="11">
        <v>0.2</v>
      </c>
      <c r="O1585" s="12">
        <v>2.0</v>
      </c>
      <c r="P1585" s="13">
        <v>0.28</v>
      </c>
      <c r="Q1585" s="13">
        <v>8.0</v>
      </c>
      <c r="R1585" s="13">
        <f t="shared" si="1"/>
        <v>10</v>
      </c>
      <c r="S1585" s="14">
        <f t="shared" si="2"/>
        <v>2</v>
      </c>
      <c r="T1585" s="14">
        <f t="shared" si="3"/>
        <v>0.25</v>
      </c>
      <c r="U1585" s="15" t="str">
        <f>vlookup(F1585,'Sub categories'!$A:$C,3,False)</f>
        <v>Furnishings</v>
      </c>
      <c r="V1585" s="16">
        <f t="shared" si="4"/>
        <v>8</v>
      </c>
      <c r="W1585" s="17">
        <f t="array" ref="W1585">INDEX(shipping_prices!$C$1:$F2812,MATCH(I1585,shipping_prices!$A$1:$A2812,0),MATCH(M1585,shipping_prices!$C$1:$F$1,0))</f>
        <v>5.73</v>
      </c>
      <c r="X1585" s="15" t="str">
        <f t="shared" si="5"/>
        <v>Chloris KastensmidtColumbusOhio</v>
      </c>
      <c r="Y1585" s="15" t="str">
        <f t="shared" si="6"/>
        <v>Low</v>
      </c>
    </row>
    <row r="1586" hidden="1">
      <c r="A1586" s="1">
        <v>42326.0</v>
      </c>
      <c r="B1586" s="2" t="s">
        <v>2809</v>
      </c>
      <c r="C1586" s="2">
        <v>6.0</v>
      </c>
      <c r="D1586" s="2" t="s">
        <v>926</v>
      </c>
      <c r="E1586" s="2" t="s">
        <v>27</v>
      </c>
      <c r="F1586" s="2" t="s">
        <v>2255</v>
      </c>
      <c r="G1586" s="2" t="s">
        <v>39</v>
      </c>
      <c r="H1586" s="2" t="s">
        <v>2256</v>
      </c>
      <c r="I1586" s="2" t="s">
        <v>501</v>
      </c>
      <c r="J1586" s="2" t="s">
        <v>321</v>
      </c>
      <c r="K1586" s="2" t="s">
        <v>33</v>
      </c>
      <c r="L1586" s="10">
        <v>42334.0</v>
      </c>
      <c r="M1586" s="2" t="s">
        <v>90</v>
      </c>
      <c r="N1586" s="11">
        <v>0.2</v>
      </c>
      <c r="O1586" s="12">
        <v>2.0</v>
      </c>
      <c r="P1586" s="13">
        <v>0.16</v>
      </c>
      <c r="Q1586" s="13">
        <v>10.0</v>
      </c>
      <c r="R1586" s="13">
        <f t="shared" si="1"/>
        <v>12.5</v>
      </c>
      <c r="S1586" s="14">
        <f t="shared" si="2"/>
        <v>2.083333333</v>
      </c>
      <c r="T1586" s="14">
        <f t="shared" si="3"/>
        <v>0.2</v>
      </c>
      <c r="U1586" s="15" t="str">
        <f>vlookup(F1586,'Sub categories'!$A:$C,3,False)</f>
        <v>Fasteners</v>
      </c>
      <c r="V1586" s="16">
        <f t="shared" si="4"/>
        <v>8</v>
      </c>
      <c r="W1586" s="17">
        <f t="array" ref="W1586">INDEX(shipping_prices!$C$1:$F2813,MATCH(I1586,shipping_prices!$A$1:$A2813,0),MATCH(M1586,shipping_prices!$C$1:$F$1,0))</f>
        <v>5.73</v>
      </c>
      <c r="X1586" s="15" t="str">
        <f t="shared" si="5"/>
        <v>Chloris KastensmidtColumbusOhio</v>
      </c>
      <c r="Y1586" s="15" t="str">
        <f t="shared" si="6"/>
        <v>Low</v>
      </c>
    </row>
    <row r="1587">
      <c r="A1587" s="1">
        <v>42326.0</v>
      </c>
      <c r="B1587" s="2" t="s">
        <v>2810</v>
      </c>
      <c r="C1587" s="2">
        <v>5.0</v>
      </c>
      <c r="D1587" s="2" t="s">
        <v>339</v>
      </c>
      <c r="E1587" s="2" t="s">
        <v>27</v>
      </c>
      <c r="F1587" s="2" t="s">
        <v>2811</v>
      </c>
      <c r="G1587" s="2" t="s">
        <v>45</v>
      </c>
      <c r="H1587" s="2" t="s">
        <v>423</v>
      </c>
      <c r="I1587" s="2" t="s">
        <v>31</v>
      </c>
      <c r="J1587" s="2" t="s">
        <v>32</v>
      </c>
      <c r="K1587" s="2" t="s">
        <v>33</v>
      </c>
      <c r="L1587" s="10">
        <v>42329.0</v>
      </c>
      <c r="M1587" s="2" t="s">
        <v>142</v>
      </c>
      <c r="N1587" s="11">
        <v>0.1</v>
      </c>
      <c r="O1587" s="12">
        <v>-7.0</v>
      </c>
      <c r="P1587" s="13">
        <v>-0.01</v>
      </c>
      <c r="Q1587" s="13">
        <v>589.0</v>
      </c>
      <c r="R1587" s="13">
        <f t="shared" si="1"/>
        <v>654.4444444</v>
      </c>
      <c r="S1587" s="14">
        <f t="shared" si="2"/>
        <v>130.8888889</v>
      </c>
      <c r="T1587" s="14">
        <f t="shared" si="3"/>
        <v>-0.01188455008</v>
      </c>
      <c r="U1587" s="15" t="str">
        <f>vlookup(F1587,'Sub categories'!$A:$C,3,False)</f>
        <v>Chairs</v>
      </c>
      <c r="V1587" s="16">
        <f t="shared" si="4"/>
        <v>3</v>
      </c>
      <c r="W1587" s="17">
        <f t="array" ref="W1587">INDEX(shipping_prices!$C$1:$F2814,MATCH(I1587,shipping_prices!$A$1:$A2814,0),MATCH(M1587,shipping_prices!$C$1:$F$1,0))</f>
        <v>23.55</v>
      </c>
      <c r="X1587" s="15" t="str">
        <f t="shared" si="5"/>
        <v>Chris CortesNew York CityNew York</v>
      </c>
      <c r="Y1587" s="15" t="str">
        <f t="shared" si="6"/>
        <v>loss</v>
      </c>
    </row>
    <row r="1588" hidden="1">
      <c r="A1588" s="1">
        <v>42326.0</v>
      </c>
      <c r="B1588" s="2" t="s">
        <v>2812</v>
      </c>
      <c r="C1588" s="2">
        <v>3.0</v>
      </c>
      <c r="D1588" s="2" t="s">
        <v>2813</v>
      </c>
      <c r="E1588" s="2" t="s">
        <v>49</v>
      </c>
      <c r="F1588" s="2" t="s">
        <v>2814</v>
      </c>
      <c r="G1588" s="2" t="s">
        <v>39</v>
      </c>
      <c r="H1588" s="2" t="s">
        <v>81</v>
      </c>
      <c r="I1588" s="2" t="s">
        <v>2815</v>
      </c>
      <c r="J1588" s="2" t="s">
        <v>42</v>
      </c>
      <c r="K1588" s="2" t="s">
        <v>43</v>
      </c>
      <c r="L1588" s="10">
        <v>42327.0</v>
      </c>
      <c r="M1588" s="2" t="s">
        <v>34</v>
      </c>
      <c r="N1588" s="11">
        <v>0.0</v>
      </c>
      <c r="O1588" s="12">
        <v>79.0</v>
      </c>
      <c r="P1588" s="13">
        <v>0.29</v>
      </c>
      <c r="Q1588" s="13">
        <v>271.0</v>
      </c>
      <c r="R1588" s="13">
        <f t="shared" si="1"/>
        <v>271</v>
      </c>
      <c r="S1588" s="14">
        <f t="shared" si="2"/>
        <v>90.33333333</v>
      </c>
      <c r="T1588" s="14">
        <f t="shared" si="3"/>
        <v>0.2915129151</v>
      </c>
      <c r="U1588" s="15" t="str">
        <f>vlookup(F1588,'Sub categories'!$A:$C,3,False)</f>
        <v>Appliances</v>
      </c>
      <c r="V1588" s="16">
        <f t="shared" si="4"/>
        <v>1</v>
      </c>
      <c r="W1588" s="17">
        <f t="array" ref="W1588">INDEX(shipping_prices!$C$1:$F2815,MATCH(I1588,shipping_prices!$A$1:$A2815,0),MATCH(M1588,shipping_prices!$C$1:$F$1,0))</f>
        <v>10.38</v>
      </c>
      <c r="X1588" s="15" t="str">
        <f t="shared" si="5"/>
        <v>Beth ThompsonSan GabrielCalifornia</v>
      </c>
      <c r="Y1588" s="15" t="str">
        <f t="shared" si="6"/>
        <v>High</v>
      </c>
    </row>
    <row r="1589">
      <c r="A1589" s="1">
        <v>42326.0</v>
      </c>
      <c r="B1589" s="2" t="s">
        <v>2812</v>
      </c>
      <c r="C1589" s="2">
        <v>5.0</v>
      </c>
      <c r="D1589" s="2" t="s">
        <v>2813</v>
      </c>
      <c r="E1589" s="2" t="s">
        <v>49</v>
      </c>
      <c r="F1589" s="2" t="s">
        <v>2816</v>
      </c>
      <c r="G1589" s="2" t="s">
        <v>45</v>
      </c>
      <c r="H1589" s="2" t="s">
        <v>246</v>
      </c>
      <c r="I1589" s="2" t="s">
        <v>2815</v>
      </c>
      <c r="J1589" s="2" t="s">
        <v>42</v>
      </c>
      <c r="K1589" s="2" t="s">
        <v>43</v>
      </c>
      <c r="L1589" s="10">
        <v>42327.0</v>
      </c>
      <c r="M1589" s="2" t="s">
        <v>34</v>
      </c>
      <c r="N1589" s="11">
        <v>0.0</v>
      </c>
      <c r="O1589" s="12">
        <v>64.0</v>
      </c>
      <c r="P1589" s="13">
        <v>0.21</v>
      </c>
      <c r="Q1589" s="13">
        <v>303.0</v>
      </c>
      <c r="R1589" s="13">
        <f t="shared" si="1"/>
        <v>303</v>
      </c>
      <c r="S1589" s="14">
        <f t="shared" si="2"/>
        <v>60.6</v>
      </c>
      <c r="T1589" s="14">
        <f t="shared" si="3"/>
        <v>0.2112211221</v>
      </c>
      <c r="U1589" s="15" t="str">
        <f>vlookup(F1589,'Sub categories'!$A:$C,3,False)</f>
        <v>Furnishings</v>
      </c>
      <c r="V1589" s="16">
        <f t="shared" si="4"/>
        <v>1</v>
      </c>
      <c r="W1589" s="17">
        <f t="array" ref="W1589">INDEX(shipping_prices!$C$1:$F2816,MATCH(I1589,shipping_prices!$A$1:$A2816,0),MATCH(M1589,shipping_prices!$C$1:$F$1,0))</f>
        <v>10.38</v>
      </c>
      <c r="X1589" s="15" t="str">
        <f t="shared" si="5"/>
        <v>Beth ThompsonSan GabrielCalifornia</v>
      </c>
      <c r="Y1589" s="15" t="str">
        <f t="shared" si="6"/>
        <v>High</v>
      </c>
    </row>
    <row r="1590">
      <c r="A1590" s="1">
        <v>42326.0</v>
      </c>
      <c r="B1590" s="2" t="s">
        <v>2812</v>
      </c>
      <c r="C1590" s="2">
        <v>5.0</v>
      </c>
      <c r="D1590" s="2" t="s">
        <v>2813</v>
      </c>
      <c r="E1590" s="2" t="s">
        <v>49</v>
      </c>
      <c r="F1590" s="2" t="s">
        <v>1462</v>
      </c>
      <c r="G1590" s="2" t="s">
        <v>45</v>
      </c>
      <c r="H1590" s="2" t="s">
        <v>79</v>
      </c>
      <c r="I1590" s="2" t="s">
        <v>2815</v>
      </c>
      <c r="J1590" s="2" t="s">
        <v>42</v>
      </c>
      <c r="K1590" s="2" t="s">
        <v>43</v>
      </c>
      <c r="L1590" s="10">
        <v>42327.0</v>
      </c>
      <c r="M1590" s="2" t="s">
        <v>34</v>
      </c>
      <c r="N1590" s="11">
        <v>0.2</v>
      </c>
      <c r="O1590" s="12">
        <v>149.0</v>
      </c>
      <c r="P1590" s="13">
        <v>0.1</v>
      </c>
      <c r="Q1590" s="13">
        <v>1487.0</v>
      </c>
      <c r="R1590" s="13">
        <f t="shared" si="1"/>
        <v>1858.75</v>
      </c>
      <c r="S1590" s="14">
        <f t="shared" si="2"/>
        <v>371.75</v>
      </c>
      <c r="T1590" s="14">
        <f t="shared" si="3"/>
        <v>0.1002017485</v>
      </c>
      <c r="U1590" s="15" t="str">
        <f>vlookup(F1590,'Sub categories'!$A:$C,3,False)</f>
        <v>Chairs</v>
      </c>
      <c r="V1590" s="16">
        <f t="shared" si="4"/>
        <v>1</v>
      </c>
      <c r="W1590" s="17">
        <f t="array" ref="W1590">INDEX(shipping_prices!$C$1:$F2817,MATCH(I1590,shipping_prices!$A$1:$A2817,0),MATCH(M1590,shipping_prices!$C$1:$F$1,0))</f>
        <v>10.38</v>
      </c>
      <c r="X1590" s="15" t="str">
        <f t="shared" si="5"/>
        <v>Beth ThompsonSan GabrielCalifornia</v>
      </c>
      <c r="Y1590" s="15" t="str">
        <f t="shared" si="6"/>
        <v>High</v>
      </c>
    </row>
    <row r="1591" hidden="1">
      <c r="A1591" s="1">
        <v>42326.0</v>
      </c>
      <c r="B1591" s="2" t="s">
        <v>2817</v>
      </c>
      <c r="C1591" s="2">
        <v>3.0</v>
      </c>
      <c r="D1591" s="2" t="s">
        <v>2011</v>
      </c>
      <c r="E1591" s="2" t="s">
        <v>49</v>
      </c>
      <c r="F1591" s="2" t="s">
        <v>249</v>
      </c>
      <c r="G1591" s="2" t="s">
        <v>39</v>
      </c>
      <c r="H1591" s="2" t="s">
        <v>79</v>
      </c>
      <c r="I1591" s="2" t="s">
        <v>1800</v>
      </c>
      <c r="J1591" s="2" t="s">
        <v>42</v>
      </c>
      <c r="K1591" s="2" t="s">
        <v>43</v>
      </c>
      <c r="L1591" s="10">
        <v>42332.0</v>
      </c>
      <c r="M1591" s="2" t="s">
        <v>34</v>
      </c>
      <c r="N1591" s="11">
        <v>0.0</v>
      </c>
      <c r="O1591" s="12">
        <v>4.0</v>
      </c>
      <c r="P1591" s="13">
        <v>0.46</v>
      </c>
      <c r="Q1591" s="13">
        <v>8.0</v>
      </c>
      <c r="R1591" s="13">
        <f t="shared" si="1"/>
        <v>8</v>
      </c>
      <c r="S1591" s="14">
        <f t="shared" si="2"/>
        <v>2.666666667</v>
      </c>
      <c r="T1591" s="14">
        <f t="shared" si="3"/>
        <v>0.5</v>
      </c>
      <c r="U1591" s="15" t="str">
        <f>vlookup(F1591,'Sub categories'!$A:$C,3,False)</f>
        <v>Fasteners</v>
      </c>
      <c r="V1591" s="16">
        <f t="shared" si="4"/>
        <v>6</v>
      </c>
      <c r="W1591" s="17">
        <f t="array" ref="W1591">INDEX(shipping_prices!$C$1:$F2818,MATCH(I1591,shipping_prices!$A$1:$A2818,0),MATCH(M1591,shipping_prices!$C$1:$F$1,0))</f>
        <v>14.78</v>
      </c>
      <c r="X1591" s="15" t="str">
        <f t="shared" si="5"/>
        <v>Cynthia DelaneyMoreno ValleyCalifornia</v>
      </c>
      <c r="Y1591" s="15" t="str">
        <f t="shared" si="6"/>
        <v>Low</v>
      </c>
    </row>
    <row r="1592" hidden="1">
      <c r="A1592" s="1">
        <v>42326.0</v>
      </c>
      <c r="B1592" s="2" t="s">
        <v>2817</v>
      </c>
      <c r="C1592" s="2">
        <v>1.0</v>
      </c>
      <c r="D1592" s="2" t="s">
        <v>2011</v>
      </c>
      <c r="E1592" s="2" t="s">
        <v>49</v>
      </c>
      <c r="F1592" s="2" t="s">
        <v>139</v>
      </c>
      <c r="G1592" s="2" t="s">
        <v>39</v>
      </c>
      <c r="H1592" s="2" t="s">
        <v>139</v>
      </c>
      <c r="I1592" s="2" t="s">
        <v>1800</v>
      </c>
      <c r="J1592" s="2" t="s">
        <v>42</v>
      </c>
      <c r="K1592" s="2" t="s">
        <v>43</v>
      </c>
      <c r="L1592" s="10">
        <v>42332.0</v>
      </c>
      <c r="M1592" s="2" t="s">
        <v>34</v>
      </c>
      <c r="N1592" s="11">
        <v>0.0</v>
      </c>
      <c r="O1592" s="12">
        <v>3.0</v>
      </c>
      <c r="P1592" s="13">
        <v>0.27</v>
      </c>
      <c r="Q1592" s="13">
        <v>11.0</v>
      </c>
      <c r="R1592" s="13">
        <f t="shared" si="1"/>
        <v>11</v>
      </c>
      <c r="S1592" s="14">
        <f t="shared" si="2"/>
        <v>11</v>
      </c>
      <c r="T1592" s="14">
        <f t="shared" si="3"/>
        <v>0.2727272727</v>
      </c>
      <c r="U1592" s="15" t="str">
        <f>vlookup(F1592,'Sub categories'!$A:$C,3,False)</f>
        <v>Appliances</v>
      </c>
      <c r="V1592" s="16">
        <f t="shared" si="4"/>
        <v>6</v>
      </c>
      <c r="W1592" s="17">
        <f t="array" ref="W1592">INDEX(shipping_prices!$C$1:$F2819,MATCH(I1592,shipping_prices!$A$1:$A2819,0),MATCH(M1592,shipping_prices!$C$1:$F$1,0))</f>
        <v>14.78</v>
      </c>
      <c r="X1592" s="15" t="str">
        <f t="shared" si="5"/>
        <v>Cynthia DelaneyMoreno ValleyCalifornia</v>
      </c>
      <c r="Y1592" s="15" t="str">
        <f t="shared" si="6"/>
        <v>Low</v>
      </c>
    </row>
    <row r="1593" hidden="1">
      <c r="A1593" s="1">
        <v>42326.0</v>
      </c>
      <c r="B1593" s="2" t="s">
        <v>2817</v>
      </c>
      <c r="C1593" s="2">
        <v>3.0</v>
      </c>
      <c r="D1593" s="2" t="s">
        <v>2011</v>
      </c>
      <c r="E1593" s="2" t="s">
        <v>49</v>
      </c>
      <c r="F1593" s="2" t="s">
        <v>1677</v>
      </c>
      <c r="G1593" s="2" t="s">
        <v>39</v>
      </c>
      <c r="H1593" s="2" t="s">
        <v>182</v>
      </c>
      <c r="I1593" s="2" t="s">
        <v>1800</v>
      </c>
      <c r="J1593" s="2" t="s">
        <v>42</v>
      </c>
      <c r="K1593" s="2" t="s">
        <v>43</v>
      </c>
      <c r="L1593" s="10">
        <v>42332.0</v>
      </c>
      <c r="M1593" s="2" t="s">
        <v>34</v>
      </c>
      <c r="N1593" s="11">
        <v>0.2</v>
      </c>
      <c r="O1593" s="12">
        <v>14.0</v>
      </c>
      <c r="P1593" s="13">
        <v>0.38</v>
      </c>
      <c r="Q1593" s="13">
        <v>37.0</v>
      </c>
      <c r="R1593" s="13">
        <f t="shared" si="1"/>
        <v>46.25</v>
      </c>
      <c r="S1593" s="14">
        <f t="shared" si="2"/>
        <v>15.41666667</v>
      </c>
      <c r="T1593" s="14">
        <f t="shared" si="3"/>
        <v>0.3783783784</v>
      </c>
      <c r="U1593" s="15" t="str">
        <f>vlookup(F1593,'Sub categories'!$A:$C,3,False)</f>
        <v>Binders</v>
      </c>
      <c r="V1593" s="16">
        <f t="shared" si="4"/>
        <v>6</v>
      </c>
      <c r="W1593" s="17">
        <f t="array" ref="W1593">INDEX(shipping_prices!$C$1:$F2820,MATCH(I1593,shipping_prices!$A$1:$A2820,0),MATCH(M1593,shipping_prices!$C$1:$F$1,0))</f>
        <v>14.78</v>
      </c>
      <c r="X1593" s="15" t="str">
        <f t="shared" si="5"/>
        <v>Cynthia DelaneyMoreno ValleyCalifornia</v>
      </c>
      <c r="Y1593" s="15" t="str">
        <f t="shared" si="6"/>
        <v>Low</v>
      </c>
    </row>
    <row r="1594" hidden="1">
      <c r="A1594" s="1">
        <v>42326.0</v>
      </c>
      <c r="B1594" s="2" t="s">
        <v>2817</v>
      </c>
      <c r="C1594" s="2">
        <v>3.0</v>
      </c>
      <c r="D1594" s="2" t="s">
        <v>2011</v>
      </c>
      <c r="E1594" s="2" t="s">
        <v>49</v>
      </c>
      <c r="F1594" s="2" t="s">
        <v>2818</v>
      </c>
      <c r="G1594" s="2" t="s">
        <v>39</v>
      </c>
      <c r="H1594" s="2" t="s">
        <v>157</v>
      </c>
      <c r="I1594" s="2" t="s">
        <v>1800</v>
      </c>
      <c r="J1594" s="2" t="s">
        <v>42</v>
      </c>
      <c r="K1594" s="2" t="s">
        <v>43</v>
      </c>
      <c r="L1594" s="10">
        <v>42332.0</v>
      </c>
      <c r="M1594" s="2" t="s">
        <v>34</v>
      </c>
      <c r="N1594" s="11">
        <v>0.0</v>
      </c>
      <c r="O1594" s="12">
        <v>14.0</v>
      </c>
      <c r="P1594" s="13">
        <v>0.27</v>
      </c>
      <c r="Q1594" s="13">
        <v>51.0</v>
      </c>
      <c r="R1594" s="13">
        <f t="shared" si="1"/>
        <v>51</v>
      </c>
      <c r="S1594" s="14">
        <f t="shared" si="2"/>
        <v>17</v>
      </c>
      <c r="T1594" s="14">
        <f t="shared" si="3"/>
        <v>0.2745098039</v>
      </c>
      <c r="U1594" s="15" t="str">
        <f>vlookup(F1594,'Sub categories'!$A:$C,3,False)</f>
        <v>Storage</v>
      </c>
      <c r="V1594" s="16">
        <f t="shared" si="4"/>
        <v>6</v>
      </c>
      <c r="W1594" s="17">
        <f t="array" ref="W1594">INDEX(shipping_prices!$C$1:$F2821,MATCH(I1594,shipping_prices!$A$1:$A2821,0),MATCH(M1594,shipping_prices!$C$1:$F$1,0))</f>
        <v>14.78</v>
      </c>
      <c r="X1594" s="15" t="str">
        <f t="shared" si="5"/>
        <v>Cynthia DelaneyMoreno ValleyCalifornia</v>
      </c>
      <c r="Y1594" s="15" t="str">
        <f t="shared" si="6"/>
        <v>Low</v>
      </c>
    </row>
    <row r="1595" hidden="1">
      <c r="A1595" s="1">
        <v>42326.0</v>
      </c>
      <c r="B1595" s="2" t="s">
        <v>2819</v>
      </c>
      <c r="C1595" s="2">
        <v>2.0</v>
      </c>
      <c r="D1595" s="2" t="s">
        <v>2575</v>
      </c>
      <c r="E1595" s="2" t="s">
        <v>49</v>
      </c>
      <c r="F1595" s="2" t="s">
        <v>2293</v>
      </c>
      <c r="G1595" s="2" t="s">
        <v>39</v>
      </c>
      <c r="H1595" s="2" t="s">
        <v>95</v>
      </c>
      <c r="I1595" s="2" t="s">
        <v>31</v>
      </c>
      <c r="J1595" s="2" t="s">
        <v>32</v>
      </c>
      <c r="K1595" s="2" t="s">
        <v>33</v>
      </c>
      <c r="L1595" s="10">
        <v>42337.0</v>
      </c>
      <c r="M1595" s="2" t="s">
        <v>34</v>
      </c>
      <c r="N1595" s="11">
        <v>0.0</v>
      </c>
      <c r="O1595" s="12">
        <v>5.0</v>
      </c>
      <c r="P1595" s="13">
        <v>0.46</v>
      </c>
      <c r="Q1595" s="13">
        <v>11.0</v>
      </c>
      <c r="R1595" s="13">
        <f t="shared" si="1"/>
        <v>11</v>
      </c>
      <c r="S1595" s="14">
        <f t="shared" si="2"/>
        <v>5.5</v>
      </c>
      <c r="T1595" s="14">
        <f t="shared" si="3"/>
        <v>0.4545454545</v>
      </c>
      <c r="U1595" s="15" t="str">
        <f>vlookup(F1595,'Sub categories'!$A:$C,3,False)</f>
        <v>Paper</v>
      </c>
      <c r="V1595" s="16">
        <f t="shared" si="4"/>
        <v>11</v>
      </c>
      <c r="W1595" s="17">
        <f t="array" ref="W1595">INDEX(shipping_prices!$C$1:$F2822,MATCH(I1595,shipping_prices!$A$1:$A2822,0),MATCH(M1595,shipping_prices!$C$1:$F$1,0))</f>
        <v>10.09</v>
      </c>
      <c r="X1595" s="15" t="str">
        <f t="shared" si="5"/>
        <v>Robert MarleyNew York CityNew York</v>
      </c>
      <c r="Y1595" s="15" t="str">
        <f t="shared" si="6"/>
        <v>Low</v>
      </c>
    </row>
    <row r="1596">
      <c r="A1596" s="1">
        <v>42326.0</v>
      </c>
      <c r="B1596" s="2" t="s">
        <v>2819</v>
      </c>
      <c r="C1596" s="2">
        <v>2.0</v>
      </c>
      <c r="D1596" s="2" t="s">
        <v>2575</v>
      </c>
      <c r="E1596" s="2" t="s">
        <v>49</v>
      </c>
      <c r="F1596" s="2" t="s">
        <v>962</v>
      </c>
      <c r="G1596" s="2" t="s">
        <v>45</v>
      </c>
      <c r="H1596" s="2" t="s">
        <v>288</v>
      </c>
      <c r="I1596" s="2" t="s">
        <v>31</v>
      </c>
      <c r="J1596" s="2" t="s">
        <v>32</v>
      </c>
      <c r="K1596" s="2" t="s">
        <v>33</v>
      </c>
      <c r="L1596" s="10">
        <v>42337.0</v>
      </c>
      <c r="M1596" s="2" t="s">
        <v>34</v>
      </c>
      <c r="N1596" s="11">
        <v>0.1</v>
      </c>
      <c r="O1596" s="12">
        <v>15.0</v>
      </c>
      <c r="P1596" s="13">
        <v>0.21</v>
      </c>
      <c r="Q1596" s="13">
        <v>69.0</v>
      </c>
      <c r="R1596" s="13">
        <f t="shared" si="1"/>
        <v>76.66666667</v>
      </c>
      <c r="S1596" s="14">
        <f t="shared" si="2"/>
        <v>38.33333333</v>
      </c>
      <c r="T1596" s="14">
        <f t="shared" si="3"/>
        <v>0.2173913043</v>
      </c>
      <c r="U1596" s="15" t="str">
        <f>vlookup(F1596,'Sub categories'!$A:$C,3,False)</f>
        <v>Chairs</v>
      </c>
      <c r="V1596" s="16">
        <f t="shared" si="4"/>
        <v>11</v>
      </c>
      <c r="W1596" s="17">
        <f t="array" ref="W1596">INDEX(shipping_prices!$C$1:$F2823,MATCH(I1596,shipping_prices!$A$1:$A2823,0),MATCH(M1596,shipping_prices!$C$1:$F$1,0))</f>
        <v>10.09</v>
      </c>
      <c r="X1596" s="15" t="str">
        <f t="shared" si="5"/>
        <v>Robert MarleyNew York CityNew York</v>
      </c>
      <c r="Y1596" s="15" t="str">
        <f t="shared" si="6"/>
        <v>Low</v>
      </c>
    </row>
    <row r="1597" hidden="1">
      <c r="A1597" s="1">
        <v>42326.0</v>
      </c>
      <c r="B1597" s="2" t="s">
        <v>2820</v>
      </c>
      <c r="C1597" s="2">
        <v>2.0</v>
      </c>
      <c r="D1597" s="2" t="s">
        <v>273</v>
      </c>
      <c r="E1597" s="2" t="s">
        <v>27</v>
      </c>
      <c r="F1597" s="2" t="s">
        <v>736</v>
      </c>
      <c r="G1597" s="2" t="s">
        <v>39</v>
      </c>
      <c r="H1597" s="2" t="s">
        <v>526</v>
      </c>
      <c r="I1597" s="2" t="s">
        <v>2821</v>
      </c>
      <c r="J1597" s="2" t="s">
        <v>136</v>
      </c>
      <c r="K1597" s="2" t="s">
        <v>43</v>
      </c>
      <c r="L1597" s="10">
        <v>42336.0</v>
      </c>
      <c r="M1597" s="2" t="s">
        <v>90</v>
      </c>
      <c r="N1597" s="11">
        <v>0.0</v>
      </c>
      <c r="O1597" s="12">
        <v>10.0</v>
      </c>
      <c r="P1597" s="13">
        <v>0.18</v>
      </c>
      <c r="Q1597" s="13">
        <v>56.0</v>
      </c>
      <c r="R1597" s="13">
        <f t="shared" si="1"/>
        <v>56</v>
      </c>
      <c r="S1597" s="14">
        <f t="shared" si="2"/>
        <v>28</v>
      </c>
      <c r="T1597" s="14">
        <f t="shared" si="3"/>
        <v>0.1785714286</v>
      </c>
      <c r="U1597" s="15" t="str">
        <f>vlookup(F1597,'Sub categories'!$A:$C,3,False)</f>
        <v>Storage</v>
      </c>
      <c r="V1597" s="16">
        <f t="shared" si="4"/>
        <v>10</v>
      </c>
      <c r="W1597" s="17">
        <f t="array" ref="W1597">INDEX(shipping_prices!$C$1:$F2824,MATCH(I1597,shipping_prices!$A$1:$A2824,0),MATCH(M1597,shipping_prices!$C$1:$F$1,0))</f>
        <v>3.42</v>
      </c>
      <c r="X1597" s="15" t="str">
        <f t="shared" si="5"/>
        <v>Alejandro GroveWest JordanUtah</v>
      </c>
      <c r="Y1597" s="15" t="str">
        <f t="shared" si="6"/>
        <v>Low</v>
      </c>
    </row>
    <row r="1598" hidden="1">
      <c r="A1598" s="1">
        <v>42327.0</v>
      </c>
      <c r="B1598" s="2" t="s">
        <v>2822</v>
      </c>
      <c r="C1598" s="2">
        <v>2.0</v>
      </c>
      <c r="D1598" s="2" t="s">
        <v>2823</v>
      </c>
      <c r="E1598" s="2" t="s">
        <v>49</v>
      </c>
      <c r="F1598" s="2" t="s">
        <v>2824</v>
      </c>
      <c r="G1598" s="2" t="s">
        <v>39</v>
      </c>
      <c r="H1598" s="2" t="s">
        <v>1687</v>
      </c>
      <c r="I1598" s="2" t="s">
        <v>1651</v>
      </c>
      <c r="J1598" s="2" t="s">
        <v>218</v>
      </c>
      <c r="K1598" s="2" t="s">
        <v>54</v>
      </c>
      <c r="L1598" s="10">
        <v>42332.0</v>
      </c>
      <c r="M1598" s="2" t="s">
        <v>34</v>
      </c>
      <c r="N1598" s="11">
        <v>0.0</v>
      </c>
      <c r="O1598" s="12">
        <v>1.0</v>
      </c>
      <c r="P1598" s="13">
        <v>0.27</v>
      </c>
      <c r="Q1598" s="13">
        <v>5.0</v>
      </c>
      <c r="R1598" s="13">
        <f t="shared" si="1"/>
        <v>5</v>
      </c>
      <c r="S1598" s="14">
        <f t="shared" si="2"/>
        <v>2.5</v>
      </c>
      <c r="T1598" s="14">
        <f t="shared" si="3"/>
        <v>0.2</v>
      </c>
      <c r="U1598" s="15" t="str">
        <f>vlookup(F1598,'Sub categories'!$A:$C,3,False)</f>
        <v>Art</v>
      </c>
      <c r="V1598" s="16">
        <f t="shared" si="4"/>
        <v>5</v>
      </c>
      <c r="W1598" s="17">
        <f t="array" ref="W1598">INDEX(shipping_prices!$C$1:$F2825,MATCH(I1598,shipping_prices!$A$1:$A2825,0),MATCH(M1598,shipping_prices!$C$1:$F$1,0))</f>
        <v>6.06</v>
      </c>
      <c r="X1598" s="15" t="str">
        <f t="shared" si="5"/>
        <v>Maria EtezadiHendersonKentucky</v>
      </c>
      <c r="Y1598" s="15" t="str">
        <f t="shared" si="6"/>
        <v>Low</v>
      </c>
    </row>
    <row r="1599" hidden="1">
      <c r="A1599" s="1">
        <v>42327.0</v>
      </c>
      <c r="B1599" s="2" t="s">
        <v>2822</v>
      </c>
      <c r="C1599" s="2">
        <v>1.0</v>
      </c>
      <c r="D1599" s="2" t="s">
        <v>2823</v>
      </c>
      <c r="E1599" s="2" t="s">
        <v>49</v>
      </c>
      <c r="F1599" s="2" t="s">
        <v>1551</v>
      </c>
      <c r="G1599" s="2" t="s">
        <v>39</v>
      </c>
      <c r="H1599" s="2" t="s">
        <v>198</v>
      </c>
      <c r="I1599" s="2" t="s">
        <v>1651</v>
      </c>
      <c r="J1599" s="2" t="s">
        <v>218</v>
      </c>
      <c r="K1599" s="2" t="s">
        <v>54</v>
      </c>
      <c r="L1599" s="10">
        <v>42332.0</v>
      </c>
      <c r="M1599" s="2" t="s">
        <v>34</v>
      </c>
      <c r="N1599" s="11">
        <v>0.0</v>
      </c>
      <c r="O1599" s="12">
        <v>3.0</v>
      </c>
      <c r="P1599" s="13">
        <v>0.46</v>
      </c>
      <c r="Q1599" s="13">
        <v>7.0</v>
      </c>
      <c r="R1599" s="13">
        <f t="shared" si="1"/>
        <v>7</v>
      </c>
      <c r="S1599" s="14">
        <f t="shared" si="2"/>
        <v>7</v>
      </c>
      <c r="T1599" s="14">
        <f t="shared" si="3"/>
        <v>0.4285714286</v>
      </c>
      <c r="U1599" s="15" t="str">
        <f>vlookup(F1599,'Sub categories'!$A:$C,3,False)</f>
        <v>Paper</v>
      </c>
      <c r="V1599" s="16">
        <f t="shared" si="4"/>
        <v>5</v>
      </c>
      <c r="W1599" s="17">
        <f t="array" ref="W1599">INDEX(shipping_prices!$C$1:$F2826,MATCH(I1599,shipping_prices!$A$1:$A2826,0),MATCH(M1599,shipping_prices!$C$1:$F$1,0))</f>
        <v>6.06</v>
      </c>
      <c r="X1599" s="15" t="str">
        <f t="shared" si="5"/>
        <v>Maria EtezadiHendersonKentucky</v>
      </c>
      <c r="Y1599" s="15" t="str">
        <f t="shared" si="6"/>
        <v>Low</v>
      </c>
    </row>
    <row r="1600" hidden="1">
      <c r="A1600" s="1">
        <v>42327.0</v>
      </c>
      <c r="B1600" s="2" t="s">
        <v>2822</v>
      </c>
      <c r="C1600" s="2">
        <v>4.0</v>
      </c>
      <c r="D1600" s="2" t="s">
        <v>2823</v>
      </c>
      <c r="E1600" s="2" t="s">
        <v>49</v>
      </c>
      <c r="F1600" s="2" t="s">
        <v>2825</v>
      </c>
      <c r="G1600" s="2" t="s">
        <v>39</v>
      </c>
      <c r="H1600" s="2" t="s">
        <v>1228</v>
      </c>
      <c r="I1600" s="2" t="s">
        <v>1651</v>
      </c>
      <c r="J1600" s="2" t="s">
        <v>218</v>
      </c>
      <c r="K1600" s="2" t="s">
        <v>54</v>
      </c>
      <c r="L1600" s="10">
        <v>42332.0</v>
      </c>
      <c r="M1600" s="2" t="s">
        <v>34</v>
      </c>
      <c r="N1600" s="11">
        <v>0.0</v>
      </c>
      <c r="O1600" s="12">
        <v>0.0</v>
      </c>
      <c r="P1600" s="13">
        <v>0.01</v>
      </c>
      <c r="Q1600" s="13">
        <v>31.0</v>
      </c>
      <c r="R1600" s="13">
        <f t="shared" si="1"/>
        <v>31</v>
      </c>
      <c r="S1600" s="14">
        <f t="shared" si="2"/>
        <v>7.75</v>
      </c>
      <c r="T1600" s="14">
        <f t="shared" si="3"/>
        <v>0</v>
      </c>
      <c r="U1600" s="15" t="str">
        <f>vlookup(F1600,'Sub categories'!$A:$C,3,False)</f>
        <v>Fasteners</v>
      </c>
      <c r="V1600" s="16">
        <f t="shared" si="4"/>
        <v>5</v>
      </c>
      <c r="W1600" s="17">
        <f t="array" ref="W1600">INDEX(shipping_prices!$C$1:$F2827,MATCH(I1600,shipping_prices!$A$1:$A2827,0),MATCH(M1600,shipping_prices!$C$1:$F$1,0))</f>
        <v>6.06</v>
      </c>
      <c r="X1600" s="15" t="str">
        <f t="shared" si="5"/>
        <v>Maria EtezadiHendersonKentucky</v>
      </c>
      <c r="Y1600" s="15" t="str">
        <f t="shared" si="6"/>
        <v>loss</v>
      </c>
    </row>
    <row r="1601" hidden="1">
      <c r="A1601" s="1">
        <v>42327.0</v>
      </c>
      <c r="B1601" s="2" t="s">
        <v>2822</v>
      </c>
      <c r="C1601" s="2">
        <v>2.0</v>
      </c>
      <c r="D1601" s="2" t="s">
        <v>2823</v>
      </c>
      <c r="E1601" s="2" t="s">
        <v>49</v>
      </c>
      <c r="F1601" s="2" t="s">
        <v>1904</v>
      </c>
      <c r="G1601" s="2" t="s">
        <v>29</v>
      </c>
      <c r="H1601" s="2" t="s">
        <v>168</v>
      </c>
      <c r="I1601" s="2" t="s">
        <v>1651</v>
      </c>
      <c r="J1601" s="2" t="s">
        <v>218</v>
      </c>
      <c r="K1601" s="2" t="s">
        <v>54</v>
      </c>
      <c r="L1601" s="10">
        <v>42332.0</v>
      </c>
      <c r="M1601" s="2" t="s">
        <v>34</v>
      </c>
      <c r="N1601" s="11">
        <v>0.0</v>
      </c>
      <c r="O1601" s="12">
        <v>114.0</v>
      </c>
      <c r="P1601" s="13">
        <v>0.29</v>
      </c>
      <c r="Q1601" s="13">
        <v>392.0</v>
      </c>
      <c r="R1601" s="13">
        <f t="shared" si="1"/>
        <v>392</v>
      </c>
      <c r="S1601" s="14">
        <f t="shared" si="2"/>
        <v>196</v>
      </c>
      <c r="T1601" s="14">
        <f t="shared" si="3"/>
        <v>0.2908163265</v>
      </c>
      <c r="U1601" s="15" t="str">
        <f>vlookup(F1601,'Sub categories'!$A:$C,3,False)</f>
        <v>Phones</v>
      </c>
      <c r="V1601" s="16">
        <f t="shared" si="4"/>
        <v>5</v>
      </c>
      <c r="W1601" s="17">
        <f t="array" ref="W1601">INDEX(shipping_prices!$C$1:$F2828,MATCH(I1601,shipping_prices!$A$1:$A2828,0),MATCH(M1601,shipping_prices!$C$1:$F$1,0))</f>
        <v>6.06</v>
      </c>
      <c r="X1601" s="15" t="str">
        <f t="shared" si="5"/>
        <v>Maria EtezadiHendersonKentucky</v>
      </c>
      <c r="Y1601" s="15" t="str">
        <f t="shared" si="6"/>
        <v>High</v>
      </c>
    </row>
    <row r="1602" hidden="1">
      <c r="A1602" s="1">
        <v>42327.0</v>
      </c>
      <c r="B1602" s="2" t="s">
        <v>2822</v>
      </c>
      <c r="C1602" s="2">
        <v>2.0</v>
      </c>
      <c r="D1602" s="2" t="s">
        <v>2823</v>
      </c>
      <c r="E1602" s="2" t="s">
        <v>49</v>
      </c>
      <c r="F1602" s="2" t="s">
        <v>1482</v>
      </c>
      <c r="G1602" s="2" t="s">
        <v>39</v>
      </c>
      <c r="H1602" s="2" t="s">
        <v>284</v>
      </c>
      <c r="I1602" s="2" t="s">
        <v>1651</v>
      </c>
      <c r="J1602" s="2" t="s">
        <v>218</v>
      </c>
      <c r="K1602" s="2" t="s">
        <v>54</v>
      </c>
      <c r="L1602" s="10">
        <v>42332.0</v>
      </c>
      <c r="M1602" s="2" t="s">
        <v>34</v>
      </c>
      <c r="N1602" s="11">
        <v>0.0</v>
      </c>
      <c r="O1602" s="12">
        <v>274.0</v>
      </c>
      <c r="P1602" s="13">
        <v>0.45</v>
      </c>
      <c r="Q1602" s="13">
        <v>610.0</v>
      </c>
      <c r="R1602" s="13">
        <f t="shared" si="1"/>
        <v>610</v>
      </c>
      <c r="S1602" s="14">
        <f t="shared" si="2"/>
        <v>305</v>
      </c>
      <c r="T1602" s="14">
        <f t="shared" si="3"/>
        <v>0.4491803279</v>
      </c>
      <c r="U1602" s="15" t="str">
        <f>vlookup(F1602,'Sub categories'!$A:$C,3,False)</f>
        <v>Binders</v>
      </c>
      <c r="V1602" s="16">
        <f t="shared" si="4"/>
        <v>5</v>
      </c>
      <c r="W1602" s="17">
        <f t="array" ref="W1602">INDEX(shipping_prices!$C$1:$F2829,MATCH(I1602,shipping_prices!$A$1:$A2829,0),MATCH(M1602,shipping_prices!$C$1:$F$1,0))</f>
        <v>6.06</v>
      </c>
      <c r="X1602" s="15" t="str">
        <f t="shared" si="5"/>
        <v>Maria EtezadiHendersonKentucky</v>
      </c>
      <c r="Y1602" s="15" t="str">
        <f t="shared" si="6"/>
        <v>High</v>
      </c>
    </row>
    <row r="1603" hidden="1">
      <c r="A1603" s="1">
        <v>42327.0</v>
      </c>
      <c r="B1603" s="2" t="s">
        <v>2822</v>
      </c>
      <c r="C1603" s="2">
        <v>4.0</v>
      </c>
      <c r="D1603" s="2" t="s">
        <v>2823</v>
      </c>
      <c r="E1603" s="2" t="s">
        <v>49</v>
      </c>
      <c r="F1603" s="2" t="s">
        <v>1593</v>
      </c>
      <c r="G1603" s="2" t="s">
        <v>29</v>
      </c>
      <c r="H1603" s="2" t="s">
        <v>79</v>
      </c>
      <c r="I1603" s="2" t="s">
        <v>1651</v>
      </c>
      <c r="J1603" s="2" t="s">
        <v>218</v>
      </c>
      <c r="K1603" s="2" t="s">
        <v>54</v>
      </c>
      <c r="L1603" s="10">
        <v>42332.0</v>
      </c>
      <c r="M1603" s="2" t="s">
        <v>34</v>
      </c>
      <c r="N1603" s="11">
        <v>0.0</v>
      </c>
      <c r="O1603" s="12">
        <v>204.0</v>
      </c>
      <c r="P1603" s="13">
        <v>0.27</v>
      </c>
      <c r="Q1603" s="13">
        <v>756.0</v>
      </c>
      <c r="R1603" s="13">
        <f t="shared" si="1"/>
        <v>756</v>
      </c>
      <c r="S1603" s="14">
        <f t="shared" si="2"/>
        <v>189</v>
      </c>
      <c r="T1603" s="14">
        <f t="shared" si="3"/>
        <v>0.2698412698</v>
      </c>
      <c r="U1603" s="15" t="str">
        <f>vlookup(F1603,'Sub categories'!$A:$C,3,False)</f>
        <v>Phones</v>
      </c>
      <c r="V1603" s="16">
        <f t="shared" si="4"/>
        <v>5</v>
      </c>
      <c r="W1603" s="17">
        <f t="array" ref="W1603">INDEX(shipping_prices!$C$1:$F2830,MATCH(I1603,shipping_prices!$A$1:$A2830,0),MATCH(M1603,shipping_prices!$C$1:$F$1,0))</f>
        <v>6.06</v>
      </c>
      <c r="X1603" s="15" t="str">
        <f t="shared" si="5"/>
        <v>Maria EtezadiHendersonKentucky</v>
      </c>
      <c r="Y1603" s="15" t="str">
        <f t="shared" si="6"/>
        <v>High</v>
      </c>
    </row>
    <row r="1604">
      <c r="A1604" s="1">
        <v>42327.0</v>
      </c>
      <c r="B1604" s="2" t="s">
        <v>2822</v>
      </c>
      <c r="C1604" s="2">
        <v>9.0</v>
      </c>
      <c r="D1604" s="2" t="s">
        <v>2823</v>
      </c>
      <c r="E1604" s="2" t="s">
        <v>49</v>
      </c>
      <c r="F1604" s="2" t="s">
        <v>400</v>
      </c>
      <c r="G1604" s="2" t="s">
        <v>45</v>
      </c>
      <c r="H1604" s="2" t="s">
        <v>227</v>
      </c>
      <c r="I1604" s="2" t="s">
        <v>1651</v>
      </c>
      <c r="J1604" s="2" t="s">
        <v>218</v>
      </c>
      <c r="K1604" s="2" t="s">
        <v>54</v>
      </c>
      <c r="L1604" s="10">
        <v>42332.0</v>
      </c>
      <c r="M1604" s="2" t="s">
        <v>34</v>
      </c>
      <c r="N1604" s="11">
        <v>0.0</v>
      </c>
      <c r="O1604" s="12">
        <v>746.0</v>
      </c>
      <c r="P1604" s="13">
        <v>0.29</v>
      </c>
      <c r="Q1604" s="13">
        <v>2574.0</v>
      </c>
      <c r="R1604" s="13">
        <f t="shared" si="1"/>
        <v>2574</v>
      </c>
      <c r="S1604" s="14">
        <f t="shared" si="2"/>
        <v>286</v>
      </c>
      <c r="T1604" s="14">
        <f t="shared" si="3"/>
        <v>0.2898212898</v>
      </c>
      <c r="U1604" s="15" t="str">
        <f>vlookup(F1604,'Sub categories'!$A:$C,3,False)</f>
        <v>Chairs</v>
      </c>
      <c r="V1604" s="16">
        <f t="shared" si="4"/>
        <v>5</v>
      </c>
      <c r="W1604" s="17">
        <f t="array" ref="W1604">INDEX(shipping_prices!$C$1:$F2831,MATCH(I1604,shipping_prices!$A$1:$A2831,0),MATCH(M1604,shipping_prices!$C$1:$F$1,0))</f>
        <v>6.06</v>
      </c>
      <c r="X1604" s="15" t="str">
        <f t="shared" si="5"/>
        <v>Maria EtezadiHendersonKentucky</v>
      </c>
      <c r="Y1604" s="15" t="str">
        <f t="shared" si="6"/>
        <v>High</v>
      </c>
    </row>
    <row r="1605" hidden="1">
      <c r="A1605" s="1">
        <v>42327.0</v>
      </c>
      <c r="B1605" s="2" t="s">
        <v>2826</v>
      </c>
      <c r="C1605" s="2">
        <v>7.0</v>
      </c>
      <c r="D1605" s="2" t="s">
        <v>2827</v>
      </c>
      <c r="E1605" s="2" t="s">
        <v>27</v>
      </c>
      <c r="F1605" s="2" t="s">
        <v>2828</v>
      </c>
      <c r="G1605" s="2" t="s">
        <v>29</v>
      </c>
      <c r="H1605" s="2" t="s">
        <v>764</v>
      </c>
      <c r="I1605" s="2" t="s">
        <v>2739</v>
      </c>
      <c r="J1605" s="2" t="s">
        <v>796</v>
      </c>
      <c r="K1605" s="2" t="s">
        <v>77</v>
      </c>
      <c r="L1605" s="10">
        <v>42339.0</v>
      </c>
      <c r="M1605" s="2" t="s">
        <v>90</v>
      </c>
      <c r="N1605" s="11">
        <v>0.0</v>
      </c>
      <c r="O1605" s="12">
        <v>44.0</v>
      </c>
      <c r="P1605" s="13">
        <v>0.39</v>
      </c>
      <c r="Q1605" s="13">
        <v>112.0</v>
      </c>
      <c r="R1605" s="13">
        <f t="shared" si="1"/>
        <v>112</v>
      </c>
      <c r="S1605" s="14">
        <f t="shared" si="2"/>
        <v>16</v>
      </c>
      <c r="T1605" s="14">
        <f t="shared" si="3"/>
        <v>0.3928571429</v>
      </c>
      <c r="U1605" s="15" t="str">
        <f>vlookup(F1605,'Sub categories'!$A:$C,3,False)</f>
        <v>Accessories</v>
      </c>
      <c r="V1605" s="16">
        <f t="shared" si="4"/>
        <v>12</v>
      </c>
      <c r="W1605" s="17">
        <f t="array" ref="W1605">INDEX(shipping_prices!$C$1:$F2832,MATCH(I1605,shipping_prices!$A$1:$A2832,0),MATCH(M1605,shipping_prices!$C$1:$F$1,0))</f>
        <v>4.25</v>
      </c>
      <c r="X1605" s="15" t="str">
        <f t="shared" si="5"/>
        <v>Richard BiernerSaint LouisMissouri</v>
      </c>
      <c r="Y1605" s="15" t="str">
        <f t="shared" si="6"/>
        <v>High</v>
      </c>
    </row>
    <row r="1606">
      <c r="A1606" s="1">
        <v>42327.0</v>
      </c>
      <c r="B1606" s="2" t="s">
        <v>2829</v>
      </c>
      <c r="C1606" s="2">
        <v>5.0</v>
      </c>
      <c r="D1606" s="2" t="s">
        <v>505</v>
      </c>
      <c r="E1606" s="2" t="s">
        <v>37</v>
      </c>
      <c r="F1606" s="2" t="s">
        <v>2830</v>
      </c>
      <c r="G1606" s="2" t="s">
        <v>45</v>
      </c>
      <c r="H1606" s="2" t="s">
        <v>130</v>
      </c>
      <c r="I1606" s="2" t="s">
        <v>1596</v>
      </c>
      <c r="J1606" s="2" t="s">
        <v>32</v>
      </c>
      <c r="K1606" s="2" t="s">
        <v>33</v>
      </c>
      <c r="L1606" s="10">
        <v>42330.0</v>
      </c>
      <c r="M1606" s="2" t="s">
        <v>34</v>
      </c>
      <c r="N1606" s="11">
        <v>0.0</v>
      </c>
      <c r="O1606" s="12">
        <v>40.0</v>
      </c>
      <c r="P1606" s="13">
        <v>0.2</v>
      </c>
      <c r="Q1606" s="13">
        <v>200.0</v>
      </c>
      <c r="R1606" s="13">
        <f t="shared" si="1"/>
        <v>200</v>
      </c>
      <c r="S1606" s="14">
        <f t="shared" si="2"/>
        <v>40</v>
      </c>
      <c r="T1606" s="14">
        <f t="shared" si="3"/>
        <v>0.2</v>
      </c>
      <c r="U1606" s="15" t="str">
        <f>vlookup(F1606,'Sub categories'!$A:$C,3,False)</f>
        <v>Furnishings</v>
      </c>
      <c r="V1606" s="16">
        <f t="shared" si="4"/>
        <v>3</v>
      </c>
      <c r="W1606" s="17">
        <f t="array" ref="W1606">INDEX(shipping_prices!$C$1:$F2833,MATCH(I1606,shipping_prices!$A$1:$A2833,0),MATCH(M1606,shipping_prices!$C$1:$F$1,0))</f>
        <v>12.35</v>
      </c>
      <c r="X1606" s="15" t="str">
        <f t="shared" si="5"/>
        <v>Jack O'BriantBuffaloNew York</v>
      </c>
      <c r="Y1606" s="15" t="str">
        <f t="shared" si="6"/>
        <v>Low</v>
      </c>
    </row>
    <row r="1607" hidden="1">
      <c r="A1607" s="1">
        <v>42327.0</v>
      </c>
      <c r="B1607" s="2" t="s">
        <v>2831</v>
      </c>
      <c r="C1607" s="2">
        <v>3.0</v>
      </c>
      <c r="D1607" s="2" t="s">
        <v>735</v>
      </c>
      <c r="E1607" s="2" t="s">
        <v>49</v>
      </c>
      <c r="F1607" s="2" t="s">
        <v>2832</v>
      </c>
      <c r="G1607" s="2" t="s">
        <v>39</v>
      </c>
      <c r="H1607" s="2" t="s">
        <v>193</v>
      </c>
      <c r="I1607" s="2" t="s">
        <v>1155</v>
      </c>
      <c r="J1607" s="2" t="s">
        <v>1156</v>
      </c>
      <c r="K1607" s="2" t="s">
        <v>33</v>
      </c>
      <c r="L1607" s="10">
        <v>42330.0</v>
      </c>
      <c r="M1607" s="2" t="s">
        <v>34</v>
      </c>
      <c r="N1607" s="11">
        <v>0.0</v>
      </c>
      <c r="O1607" s="12">
        <v>4.0</v>
      </c>
      <c r="P1607" s="13">
        <v>0.46</v>
      </c>
      <c r="Q1607" s="13">
        <v>8.0</v>
      </c>
      <c r="R1607" s="13">
        <f t="shared" si="1"/>
        <v>8</v>
      </c>
      <c r="S1607" s="14">
        <f t="shared" si="2"/>
        <v>2.666666667</v>
      </c>
      <c r="T1607" s="14">
        <f t="shared" si="3"/>
        <v>0.5</v>
      </c>
      <c r="U1607" s="15" t="str">
        <f>vlookup(F1607,'Sub categories'!$A:$C,3,False)</f>
        <v>Labels</v>
      </c>
      <c r="V1607" s="16">
        <f t="shared" si="4"/>
        <v>3</v>
      </c>
      <c r="W1607" s="17">
        <f t="array" ref="W1607">INDEX(shipping_prices!$C$1:$F2834,MATCH(I1607,shipping_prices!$A$1:$A2834,0),MATCH(M1607,shipping_prices!$C$1:$F$1,0))</f>
        <v>8.11</v>
      </c>
      <c r="X1607" s="15" t="str">
        <f t="shared" si="5"/>
        <v>Ben FerrerBaltimoreMaryland</v>
      </c>
      <c r="Y1607" s="15" t="str">
        <f t="shared" si="6"/>
        <v>Low</v>
      </c>
    </row>
    <row r="1608" hidden="1">
      <c r="A1608" s="1">
        <v>42327.0</v>
      </c>
      <c r="B1608" s="2" t="s">
        <v>2833</v>
      </c>
      <c r="C1608" s="2">
        <v>3.0</v>
      </c>
      <c r="D1608" s="2" t="s">
        <v>2582</v>
      </c>
      <c r="E1608" s="2" t="s">
        <v>37</v>
      </c>
      <c r="F1608" s="2" t="s">
        <v>2834</v>
      </c>
      <c r="G1608" s="2" t="s">
        <v>39</v>
      </c>
      <c r="H1608" s="2" t="s">
        <v>51</v>
      </c>
      <c r="I1608" s="2" t="s">
        <v>559</v>
      </c>
      <c r="J1608" s="2" t="s">
        <v>53</v>
      </c>
      <c r="K1608" s="2" t="s">
        <v>54</v>
      </c>
      <c r="L1608" s="10">
        <v>42335.0</v>
      </c>
      <c r="M1608" s="2" t="s">
        <v>34</v>
      </c>
      <c r="N1608" s="11">
        <v>0.2</v>
      </c>
      <c r="O1608" s="12">
        <v>5.0</v>
      </c>
      <c r="P1608" s="13">
        <v>0.35</v>
      </c>
      <c r="Q1608" s="13">
        <v>16.0</v>
      </c>
      <c r="R1608" s="13">
        <f t="shared" si="1"/>
        <v>20</v>
      </c>
      <c r="S1608" s="14">
        <f t="shared" si="2"/>
        <v>6.666666667</v>
      </c>
      <c r="T1608" s="14">
        <f t="shared" si="3"/>
        <v>0.3125</v>
      </c>
      <c r="U1608" s="15" t="str">
        <f>vlookup(F1608,'Sub categories'!$A:$C,3,False)</f>
        <v>Paper</v>
      </c>
      <c r="V1608" s="16">
        <f t="shared" si="4"/>
        <v>8</v>
      </c>
      <c r="W1608" s="17">
        <f t="array" ref="W1608">INDEX(shipping_prices!$C$1:$F2835,MATCH(I1608,shipping_prices!$A$1:$A2835,0),MATCH(M1608,shipping_prices!$C$1:$F$1,0))</f>
        <v>9.64</v>
      </c>
      <c r="X1608" s="15" t="str">
        <f t="shared" si="5"/>
        <v>Andy GerbodeSaint PetersburgFlorida</v>
      </c>
      <c r="Y1608" s="15" t="str">
        <f t="shared" si="6"/>
        <v>Low</v>
      </c>
    </row>
    <row r="1609" hidden="1">
      <c r="A1609" s="1">
        <v>42327.0</v>
      </c>
      <c r="B1609" s="2" t="s">
        <v>2833</v>
      </c>
      <c r="C1609" s="2">
        <v>2.0</v>
      </c>
      <c r="D1609" s="2" t="s">
        <v>2582</v>
      </c>
      <c r="E1609" s="2" t="s">
        <v>37</v>
      </c>
      <c r="F1609" s="2" t="s">
        <v>1726</v>
      </c>
      <c r="G1609" s="2" t="s">
        <v>29</v>
      </c>
      <c r="H1609" s="2" t="s">
        <v>30</v>
      </c>
      <c r="I1609" s="2" t="s">
        <v>559</v>
      </c>
      <c r="J1609" s="2" t="s">
        <v>53</v>
      </c>
      <c r="K1609" s="2" t="s">
        <v>54</v>
      </c>
      <c r="L1609" s="10">
        <v>42335.0</v>
      </c>
      <c r="M1609" s="2" t="s">
        <v>34</v>
      </c>
      <c r="N1609" s="11">
        <v>0.2</v>
      </c>
      <c r="O1609" s="12">
        <v>22.0</v>
      </c>
      <c r="P1609" s="13">
        <v>0.13</v>
      </c>
      <c r="Q1609" s="13">
        <v>178.0</v>
      </c>
      <c r="R1609" s="13">
        <f t="shared" si="1"/>
        <v>222.5</v>
      </c>
      <c r="S1609" s="14">
        <f t="shared" si="2"/>
        <v>111.25</v>
      </c>
      <c r="T1609" s="14">
        <f t="shared" si="3"/>
        <v>0.1235955056</v>
      </c>
      <c r="U1609" s="15" t="str">
        <f>vlookup(F1609,'Sub categories'!$A:$C,3,False)</f>
        <v>Phones</v>
      </c>
      <c r="V1609" s="16">
        <f t="shared" si="4"/>
        <v>8</v>
      </c>
      <c r="W1609" s="17">
        <f t="array" ref="W1609">INDEX(shipping_prices!$C$1:$F2836,MATCH(I1609,shipping_prices!$A$1:$A2836,0),MATCH(M1609,shipping_prices!$C$1:$F$1,0))</f>
        <v>9.64</v>
      </c>
      <c r="X1609" s="15" t="str">
        <f t="shared" si="5"/>
        <v>Andy GerbodeSaint PetersburgFlorida</v>
      </c>
      <c r="Y1609" s="15" t="str">
        <f t="shared" si="6"/>
        <v>Low</v>
      </c>
    </row>
    <row r="1610" hidden="1">
      <c r="A1610" s="1">
        <v>42327.0</v>
      </c>
      <c r="B1610" s="2" t="s">
        <v>2835</v>
      </c>
      <c r="C1610" s="2">
        <v>1.0</v>
      </c>
      <c r="D1610" s="2" t="s">
        <v>965</v>
      </c>
      <c r="E1610" s="2" t="s">
        <v>27</v>
      </c>
      <c r="F1610" s="2" t="s">
        <v>2836</v>
      </c>
      <c r="G1610" s="2" t="s">
        <v>39</v>
      </c>
      <c r="H1610" s="2" t="s">
        <v>130</v>
      </c>
      <c r="I1610" s="2" t="s">
        <v>2240</v>
      </c>
      <c r="J1610" s="2" t="s">
        <v>97</v>
      </c>
      <c r="K1610" s="2" t="s">
        <v>77</v>
      </c>
      <c r="L1610" s="10">
        <v>42333.0</v>
      </c>
      <c r="M1610" s="2" t="s">
        <v>34</v>
      </c>
      <c r="N1610" s="11">
        <v>0.0</v>
      </c>
      <c r="O1610" s="12">
        <v>4.0</v>
      </c>
      <c r="P1610" s="13">
        <v>0.29</v>
      </c>
      <c r="Q1610" s="13">
        <v>14.0</v>
      </c>
      <c r="R1610" s="13">
        <f t="shared" si="1"/>
        <v>14</v>
      </c>
      <c r="S1610" s="14">
        <f t="shared" si="2"/>
        <v>14</v>
      </c>
      <c r="T1610" s="14">
        <f t="shared" si="3"/>
        <v>0.2857142857</v>
      </c>
      <c r="U1610" s="15" t="str">
        <f>vlookup(F1610,'Sub categories'!$A:$C,3,False)</f>
        <v>Storage</v>
      </c>
      <c r="V1610" s="16">
        <f t="shared" si="4"/>
        <v>6</v>
      </c>
      <c r="W1610" s="17">
        <f t="array" ref="W1610">INDEX(shipping_prices!$C$1:$F2837,MATCH(I1610,shipping_prices!$A$1:$A2837,0),MATCH(M1610,shipping_prices!$C$1:$F$1,0))</f>
        <v>8.57</v>
      </c>
      <c r="X1610" s="15" t="str">
        <f t="shared" si="5"/>
        <v>Xylona PreisWestlandMichigan</v>
      </c>
      <c r="Y1610" s="15" t="str">
        <f t="shared" si="6"/>
        <v>Low</v>
      </c>
    </row>
    <row r="1611">
      <c r="A1611" s="1">
        <v>42328.0</v>
      </c>
      <c r="B1611" s="2" t="s">
        <v>2835</v>
      </c>
      <c r="C1611" s="2">
        <v>3.0</v>
      </c>
      <c r="D1611" s="2" t="s">
        <v>965</v>
      </c>
      <c r="E1611" s="2" t="s">
        <v>27</v>
      </c>
      <c r="F1611" s="2" t="s">
        <v>86</v>
      </c>
      <c r="G1611" s="2" t="s">
        <v>45</v>
      </c>
      <c r="H1611" s="2" t="s">
        <v>87</v>
      </c>
      <c r="I1611" s="2" t="s">
        <v>2240</v>
      </c>
      <c r="J1611" s="2" t="s">
        <v>97</v>
      </c>
      <c r="K1611" s="2" t="s">
        <v>77</v>
      </c>
      <c r="L1611" s="10">
        <v>42333.0</v>
      </c>
      <c r="M1611" s="2" t="s">
        <v>34</v>
      </c>
      <c r="N1611" s="11">
        <v>0.0</v>
      </c>
      <c r="O1611" s="12">
        <v>5.0</v>
      </c>
      <c r="P1611" s="13">
        <v>0.33</v>
      </c>
      <c r="Q1611" s="13">
        <v>15.0</v>
      </c>
      <c r="R1611" s="13">
        <f t="shared" si="1"/>
        <v>15</v>
      </c>
      <c r="S1611" s="14">
        <f t="shared" si="2"/>
        <v>5</v>
      </c>
      <c r="T1611" s="14">
        <f t="shared" si="3"/>
        <v>0.3333333333</v>
      </c>
      <c r="U1611" s="15" t="str">
        <f>vlookup(F1611,'Sub categories'!$A:$C,3,False)</f>
        <v>Furnishings</v>
      </c>
      <c r="V1611" s="16">
        <f t="shared" si="4"/>
        <v>5</v>
      </c>
      <c r="W1611" s="17">
        <f t="array" ref="W1611">INDEX(shipping_prices!$C$1:$F2838,MATCH(I1611,shipping_prices!$A$1:$A2838,0),MATCH(M1611,shipping_prices!$C$1:$F$1,0))</f>
        <v>8.57</v>
      </c>
      <c r="X1611" s="15" t="str">
        <f t="shared" si="5"/>
        <v>Xylona PreisWestlandMichigan</v>
      </c>
      <c r="Y1611" s="15" t="str">
        <f t="shared" si="6"/>
        <v>Low</v>
      </c>
    </row>
    <row r="1612" hidden="1">
      <c r="A1612" s="1">
        <v>42328.0</v>
      </c>
      <c r="B1612" s="2" t="s">
        <v>2835</v>
      </c>
      <c r="C1612" s="2">
        <v>5.0</v>
      </c>
      <c r="D1612" s="2" t="s">
        <v>965</v>
      </c>
      <c r="E1612" s="2" t="s">
        <v>27</v>
      </c>
      <c r="F1612" s="2" t="s">
        <v>2837</v>
      </c>
      <c r="G1612" s="2" t="s">
        <v>39</v>
      </c>
      <c r="H1612" s="2" t="s">
        <v>146</v>
      </c>
      <c r="I1612" s="2" t="s">
        <v>2240</v>
      </c>
      <c r="J1612" s="2" t="s">
        <v>97</v>
      </c>
      <c r="K1612" s="2" t="s">
        <v>77</v>
      </c>
      <c r="L1612" s="10">
        <v>42333.0</v>
      </c>
      <c r="M1612" s="2" t="s">
        <v>34</v>
      </c>
      <c r="N1612" s="11">
        <v>0.0</v>
      </c>
      <c r="O1612" s="12">
        <v>9.0</v>
      </c>
      <c r="P1612" s="13">
        <v>0.47</v>
      </c>
      <c r="Q1612" s="13">
        <v>19.0</v>
      </c>
      <c r="R1612" s="13">
        <f t="shared" si="1"/>
        <v>19</v>
      </c>
      <c r="S1612" s="14">
        <f t="shared" si="2"/>
        <v>3.8</v>
      </c>
      <c r="T1612" s="14">
        <f t="shared" si="3"/>
        <v>0.4736842105</v>
      </c>
      <c r="U1612" s="15" t="str">
        <f>vlookup(F1612,'Sub categories'!$A:$C,3,False)</f>
        <v>Binders</v>
      </c>
      <c r="V1612" s="16">
        <f t="shared" si="4"/>
        <v>5</v>
      </c>
      <c r="W1612" s="17">
        <f t="array" ref="W1612">INDEX(shipping_prices!$C$1:$F2839,MATCH(I1612,shipping_prices!$A$1:$A2839,0),MATCH(M1612,shipping_prices!$C$1:$F$1,0))</f>
        <v>8.57</v>
      </c>
      <c r="X1612" s="15" t="str">
        <f t="shared" si="5"/>
        <v>Xylona PreisWestlandMichigan</v>
      </c>
      <c r="Y1612" s="15" t="str">
        <f t="shared" si="6"/>
        <v>Low</v>
      </c>
    </row>
    <row r="1613" hidden="1">
      <c r="A1613" s="1">
        <v>42328.0</v>
      </c>
      <c r="B1613" s="2" t="s">
        <v>2835</v>
      </c>
      <c r="C1613" s="2">
        <v>5.0</v>
      </c>
      <c r="D1613" s="2" t="s">
        <v>965</v>
      </c>
      <c r="E1613" s="2" t="s">
        <v>27</v>
      </c>
      <c r="F1613" s="2" t="s">
        <v>840</v>
      </c>
      <c r="G1613" s="2" t="s">
        <v>39</v>
      </c>
      <c r="H1613" s="2" t="s">
        <v>841</v>
      </c>
      <c r="I1613" s="2" t="s">
        <v>2240</v>
      </c>
      <c r="J1613" s="2" t="s">
        <v>97</v>
      </c>
      <c r="K1613" s="2" t="s">
        <v>77</v>
      </c>
      <c r="L1613" s="10">
        <v>42333.0</v>
      </c>
      <c r="M1613" s="2" t="s">
        <v>34</v>
      </c>
      <c r="N1613" s="11">
        <v>0.0</v>
      </c>
      <c r="O1613" s="12">
        <v>13.0</v>
      </c>
      <c r="P1613" s="13">
        <v>0.45</v>
      </c>
      <c r="Q1613" s="13">
        <v>30.0</v>
      </c>
      <c r="R1613" s="13">
        <f t="shared" si="1"/>
        <v>30</v>
      </c>
      <c r="S1613" s="14">
        <f t="shared" si="2"/>
        <v>6</v>
      </c>
      <c r="T1613" s="14">
        <f t="shared" si="3"/>
        <v>0.4333333333</v>
      </c>
      <c r="U1613" s="15" t="str">
        <f>vlookup(F1613,'Sub categories'!$A:$C,3,False)</f>
        <v>Binders</v>
      </c>
      <c r="V1613" s="16">
        <f t="shared" si="4"/>
        <v>5</v>
      </c>
      <c r="W1613" s="17">
        <f t="array" ref="W1613">INDEX(shipping_prices!$C$1:$F2840,MATCH(I1613,shipping_prices!$A$1:$A2840,0),MATCH(M1613,shipping_prices!$C$1:$F$1,0))</f>
        <v>8.57</v>
      </c>
      <c r="X1613" s="15" t="str">
        <f t="shared" si="5"/>
        <v>Xylona PreisWestlandMichigan</v>
      </c>
      <c r="Y1613" s="15" t="str">
        <f t="shared" si="6"/>
        <v>Low</v>
      </c>
    </row>
    <row r="1614" hidden="1">
      <c r="A1614" s="1">
        <v>42328.0</v>
      </c>
      <c r="B1614" s="2" t="s">
        <v>2835</v>
      </c>
      <c r="C1614" s="2">
        <v>3.0</v>
      </c>
      <c r="D1614" s="2" t="s">
        <v>965</v>
      </c>
      <c r="E1614" s="2" t="s">
        <v>27</v>
      </c>
      <c r="F1614" s="2" t="s">
        <v>2838</v>
      </c>
      <c r="G1614" s="2" t="s">
        <v>39</v>
      </c>
      <c r="H1614" s="2" t="s">
        <v>460</v>
      </c>
      <c r="I1614" s="2" t="s">
        <v>2240</v>
      </c>
      <c r="J1614" s="2" t="s">
        <v>97</v>
      </c>
      <c r="K1614" s="2" t="s">
        <v>77</v>
      </c>
      <c r="L1614" s="10">
        <v>42333.0</v>
      </c>
      <c r="M1614" s="2" t="s">
        <v>34</v>
      </c>
      <c r="N1614" s="11">
        <v>0.0</v>
      </c>
      <c r="O1614" s="12">
        <v>13.0</v>
      </c>
      <c r="P1614" s="13">
        <v>0.29</v>
      </c>
      <c r="Q1614" s="13">
        <v>44.0</v>
      </c>
      <c r="R1614" s="13">
        <f t="shared" si="1"/>
        <v>44</v>
      </c>
      <c r="S1614" s="14">
        <f t="shared" si="2"/>
        <v>14.66666667</v>
      </c>
      <c r="T1614" s="14">
        <f t="shared" si="3"/>
        <v>0.2954545455</v>
      </c>
      <c r="U1614" s="15" t="str">
        <f>vlookup(F1614,'Sub categories'!$A:$C,3,False)</f>
        <v>Art</v>
      </c>
      <c r="V1614" s="16">
        <f t="shared" si="4"/>
        <v>5</v>
      </c>
      <c r="W1614" s="17">
        <f t="array" ref="W1614">INDEX(shipping_prices!$C$1:$F2841,MATCH(I1614,shipping_prices!$A$1:$A2841,0),MATCH(M1614,shipping_prices!$C$1:$F$1,0))</f>
        <v>8.57</v>
      </c>
      <c r="X1614" s="15" t="str">
        <f t="shared" si="5"/>
        <v>Xylona PreisWestlandMichigan</v>
      </c>
      <c r="Y1614" s="15" t="str">
        <f t="shared" si="6"/>
        <v>Low</v>
      </c>
    </row>
    <row r="1615" hidden="1">
      <c r="A1615" s="1">
        <v>42329.0</v>
      </c>
      <c r="B1615" s="2" t="s">
        <v>2835</v>
      </c>
      <c r="C1615" s="2">
        <v>2.0</v>
      </c>
      <c r="D1615" s="2" t="s">
        <v>965</v>
      </c>
      <c r="E1615" s="2" t="s">
        <v>27</v>
      </c>
      <c r="F1615" s="2" t="s">
        <v>2408</v>
      </c>
      <c r="G1615" s="2" t="s">
        <v>39</v>
      </c>
      <c r="H1615" s="2" t="s">
        <v>526</v>
      </c>
      <c r="I1615" s="2" t="s">
        <v>2240</v>
      </c>
      <c r="J1615" s="2" t="s">
        <v>97</v>
      </c>
      <c r="K1615" s="2" t="s">
        <v>77</v>
      </c>
      <c r="L1615" s="10">
        <v>42333.0</v>
      </c>
      <c r="M1615" s="2" t="s">
        <v>34</v>
      </c>
      <c r="N1615" s="11">
        <v>0.0</v>
      </c>
      <c r="O1615" s="12">
        <v>16.0</v>
      </c>
      <c r="P1615" s="13">
        <v>0.24</v>
      </c>
      <c r="Q1615" s="13">
        <v>67.0</v>
      </c>
      <c r="R1615" s="13">
        <f t="shared" si="1"/>
        <v>67</v>
      </c>
      <c r="S1615" s="14">
        <f t="shared" si="2"/>
        <v>33.5</v>
      </c>
      <c r="T1615" s="14">
        <f t="shared" si="3"/>
        <v>0.2388059701</v>
      </c>
      <c r="U1615" s="15" t="str">
        <f>vlookup(F1615,'Sub categories'!$A:$C,3,False)</f>
        <v>Storage</v>
      </c>
      <c r="V1615" s="16">
        <f t="shared" si="4"/>
        <v>4</v>
      </c>
      <c r="W1615" s="17">
        <f t="array" ref="W1615">INDEX(shipping_prices!$C$1:$F2842,MATCH(I1615,shipping_prices!$A$1:$A2842,0),MATCH(M1615,shipping_prices!$C$1:$F$1,0))</f>
        <v>8.57</v>
      </c>
      <c r="X1615" s="15" t="str">
        <f t="shared" si="5"/>
        <v>Xylona PreisWestlandMichigan</v>
      </c>
      <c r="Y1615" s="15" t="str">
        <f t="shared" si="6"/>
        <v>Low</v>
      </c>
    </row>
    <row r="1616" hidden="1">
      <c r="A1616" s="1">
        <v>42329.0</v>
      </c>
      <c r="B1616" s="2" t="s">
        <v>2835</v>
      </c>
      <c r="C1616" s="2">
        <v>4.0</v>
      </c>
      <c r="D1616" s="2" t="s">
        <v>965</v>
      </c>
      <c r="E1616" s="2" t="s">
        <v>27</v>
      </c>
      <c r="F1616" s="2" t="s">
        <v>2839</v>
      </c>
      <c r="G1616" s="2" t="s">
        <v>39</v>
      </c>
      <c r="H1616" s="2" t="s">
        <v>1290</v>
      </c>
      <c r="I1616" s="2" t="s">
        <v>2240</v>
      </c>
      <c r="J1616" s="2" t="s">
        <v>97</v>
      </c>
      <c r="K1616" s="2" t="s">
        <v>77</v>
      </c>
      <c r="L1616" s="10">
        <v>42333.0</v>
      </c>
      <c r="M1616" s="2" t="s">
        <v>34</v>
      </c>
      <c r="N1616" s="11">
        <v>0.1</v>
      </c>
      <c r="O1616" s="12">
        <v>94.0</v>
      </c>
      <c r="P1616" s="13">
        <v>0.38</v>
      </c>
      <c r="Q1616" s="13">
        <v>248.0</v>
      </c>
      <c r="R1616" s="13">
        <f t="shared" si="1"/>
        <v>275.5555556</v>
      </c>
      <c r="S1616" s="14">
        <f t="shared" si="2"/>
        <v>68.88888889</v>
      </c>
      <c r="T1616" s="14">
        <f t="shared" si="3"/>
        <v>0.3790322581</v>
      </c>
      <c r="U1616" s="15" t="str">
        <f>vlookup(F1616,'Sub categories'!$A:$C,3,False)</f>
        <v>Appliances</v>
      </c>
      <c r="V1616" s="16">
        <f t="shared" si="4"/>
        <v>4</v>
      </c>
      <c r="W1616" s="17">
        <f t="array" ref="W1616">INDEX(shipping_prices!$C$1:$F2843,MATCH(I1616,shipping_prices!$A$1:$A2843,0),MATCH(M1616,shipping_prices!$C$1:$F$1,0))</f>
        <v>8.57</v>
      </c>
      <c r="X1616" s="15" t="str">
        <f t="shared" si="5"/>
        <v>Xylona PreisWestlandMichigan</v>
      </c>
      <c r="Y1616" s="15" t="str">
        <f t="shared" si="6"/>
        <v>High</v>
      </c>
    </row>
    <row r="1617">
      <c r="A1617" s="1">
        <v>42329.0</v>
      </c>
      <c r="B1617" s="2" t="s">
        <v>2835</v>
      </c>
      <c r="C1617" s="2">
        <v>3.0</v>
      </c>
      <c r="D1617" s="2" t="s">
        <v>965</v>
      </c>
      <c r="E1617" s="2" t="s">
        <v>27</v>
      </c>
      <c r="F1617" s="2" t="s">
        <v>815</v>
      </c>
      <c r="G1617" s="2" t="s">
        <v>45</v>
      </c>
      <c r="H1617" s="2" t="s">
        <v>130</v>
      </c>
      <c r="I1617" s="2" t="s">
        <v>2240</v>
      </c>
      <c r="J1617" s="2" t="s">
        <v>97</v>
      </c>
      <c r="K1617" s="2" t="s">
        <v>77</v>
      </c>
      <c r="L1617" s="10">
        <v>42333.0</v>
      </c>
      <c r="M1617" s="2" t="s">
        <v>34</v>
      </c>
      <c r="N1617" s="11">
        <v>0.0</v>
      </c>
      <c r="O1617" s="12">
        <v>30.0</v>
      </c>
      <c r="P1617" s="13">
        <v>0.11</v>
      </c>
      <c r="Q1617" s="13">
        <v>273.0</v>
      </c>
      <c r="R1617" s="13">
        <f t="shared" si="1"/>
        <v>273</v>
      </c>
      <c r="S1617" s="14">
        <f t="shared" si="2"/>
        <v>91</v>
      </c>
      <c r="T1617" s="14">
        <f t="shared" si="3"/>
        <v>0.1098901099</v>
      </c>
      <c r="U1617" s="15" t="str">
        <f>vlookup(F1617,'Sub categories'!$A:$C,3,False)</f>
        <v>Furnishings</v>
      </c>
      <c r="V1617" s="16">
        <f t="shared" si="4"/>
        <v>4</v>
      </c>
      <c r="W1617" s="17">
        <f t="array" ref="W1617">INDEX(shipping_prices!$C$1:$F2844,MATCH(I1617,shipping_prices!$A$1:$A2844,0),MATCH(M1617,shipping_prices!$C$1:$F$1,0))</f>
        <v>8.57</v>
      </c>
      <c r="X1617" s="15" t="str">
        <f t="shared" si="5"/>
        <v>Xylona PreisWestlandMichigan</v>
      </c>
      <c r="Y1617" s="15" t="str">
        <f t="shared" si="6"/>
        <v>High</v>
      </c>
    </row>
    <row r="1618" hidden="1">
      <c r="A1618" s="1">
        <v>42329.0</v>
      </c>
      <c r="B1618" s="2" t="s">
        <v>2840</v>
      </c>
      <c r="C1618" s="2">
        <v>2.0</v>
      </c>
      <c r="D1618" s="2" t="s">
        <v>2841</v>
      </c>
      <c r="E1618" s="2" t="s">
        <v>37</v>
      </c>
      <c r="F1618" s="2" t="s">
        <v>1145</v>
      </c>
      <c r="G1618" s="2" t="s">
        <v>39</v>
      </c>
      <c r="H1618" s="2" t="s">
        <v>40</v>
      </c>
      <c r="I1618" s="2" t="s">
        <v>2842</v>
      </c>
      <c r="J1618" s="2" t="s">
        <v>1046</v>
      </c>
      <c r="K1618" s="2" t="s">
        <v>77</v>
      </c>
      <c r="L1618" s="10">
        <v>42339.0</v>
      </c>
      <c r="M1618" s="2" t="s">
        <v>142</v>
      </c>
      <c r="N1618" s="11">
        <v>0.0</v>
      </c>
      <c r="O1618" s="12">
        <v>5.0</v>
      </c>
      <c r="P1618" s="13">
        <v>0.47</v>
      </c>
      <c r="Q1618" s="13">
        <v>11.0</v>
      </c>
      <c r="R1618" s="13">
        <f t="shared" si="1"/>
        <v>11</v>
      </c>
      <c r="S1618" s="14">
        <f t="shared" si="2"/>
        <v>5.5</v>
      </c>
      <c r="T1618" s="14">
        <f t="shared" si="3"/>
        <v>0.4545454545</v>
      </c>
      <c r="U1618" s="15" t="str">
        <f>vlookup(F1618,'Sub categories'!$A:$C,3,False)</f>
        <v>Binders</v>
      </c>
      <c r="V1618" s="16">
        <f t="shared" si="4"/>
        <v>10</v>
      </c>
      <c r="W1618" s="17">
        <f t="array" ref="W1618">INDEX(shipping_prices!$C$1:$F2845,MATCH(I1618,shipping_prices!$A$1:$A2845,0),MATCH(M1618,shipping_prices!$C$1:$F$1,0))</f>
        <v>20.69</v>
      </c>
      <c r="X1618" s="15" t="str">
        <f t="shared" si="5"/>
        <v>Carol AdamsRapid CitySouth Dakota</v>
      </c>
      <c r="Y1618" s="15" t="str">
        <f t="shared" si="6"/>
        <v>Low</v>
      </c>
    </row>
    <row r="1619">
      <c r="A1619" s="1">
        <v>42329.0</v>
      </c>
      <c r="B1619" s="2" t="s">
        <v>2840</v>
      </c>
      <c r="C1619" s="2">
        <v>2.0</v>
      </c>
      <c r="D1619" s="2" t="s">
        <v>2841</v>
      </c>
      <c r="E1619" s="2" t="s">
        <v>37</v>
      </c>
      <c r="F1619" s="2" t="s">
        <v>2843</v>
      </c>
      <c r="G1619" s="2" t="s">
        <v>45</v>
      </c>
      <c r="H1619" s="2" t="s">
        <v>288</v>
      </c>
      <c r="I1619" s="2" t="s">
        <v>2842</v>
      </c>
      <c r="J1619" s="2" t="s">
        <v>1046</v>
      </c>
      <c r="K1619" s="2" t="s">
        <v>77</v>
      </c>
      <c r="L1619" s="10">
        <v>42339.0</v>
      </c>
      <c r="M1619" s="2" t="s">
        <v>142</v>
      </c>
      <c r="N1619" s="11">
        <v>0.0</v>
      </c>
      <c r="O1619" s="12">
        <v>40.0</v>
      </c>
      <c r="P1619" s="13">
        <v>0.28</v>
      </c>
      <c r="Q1619" s="13">
        <v>142.0</v>
      </c>
      <c r="R1619" s="13">
        <f t="shared" si="1"/>
        <v>142</v>
      </c>
      <c r="S1619" s="14">
        <f t="shared" si="2"/>
        <v>71</v>
      </c>
      <c r="T1619" s="14">
        <f t="shared" si="3"/>
        <v>0.2816901408</v>
      </c>
      <c r="U1619" s="15" t="str">
        <f>vlookup(F1619,'Sub categories'!$A:$C,3,False)</f>
        <v>Bookcases</v>
      </c>
      <c r="V1619" s="16">
        <f t="shared" si="4"/>
        <v>10</v>
      </c>
      <c r="W1619" s="17">
        <f t="array" ref="W1619">INDEX(shipping_prices!$C$1:$F2846,MATCH(I1619,shipping_prices!$A$1:$A2846,0),MATCH(M1619,shipping_prices!$C$1:$F$1,0))</f>
        <v>20.69</v>
      </c>
      <c r="X1619" s="15" t="str">
        <f t="shared" si="5"/>
        <v>Carol AdamsRapid CitySouth Dakota</v>
      </c>
      <c r="Y1619" s="15" t="str">
        <f t="shared" si="6"/>
        <v>Low</v>
      </c>
    </row>
    <row r="1620">
      <c r="A1620" s="1">
        <v>42329.0</v>
      </c>
      <c r="B1620" s="2" t="s">
        <v>2844</v>
      </c>
      <c r="C1620" s="2">
        <v>7.0</v>
      </c>
      <c r="D1620" s="2" t="s">
        <v>2845</v>
      </c>
      <c r="E1620" s="2" t="s">
        <v>37</v>
      </c>
      <c r="F1620" s="2" t="s">
        <v>476</v>
      </c>
      <c r="G1620" s="2" t="s">
        <v>45</v>
      </c>
      <c r="H1620" s="2" t="s">
        <v>46</v>
      </c>
      <c r="I1620" s="2" t="s">
        <v>31</v>
      </c>
      <c r="J1620" s="2" t="s">
        <v>32</v>
      </c>
      <c r="K1620" s="2" t="s">
        <v>33</v>
      </c>
      <c r="L1620" s="10">
        <v>42329.0</v>
      </c>
      <c r="M1620" s="2" t="s">
        <v>469</v>
      </c>
      <c r="N1620" s="11">
        <v>0.1</v>
      </c>
      <c r="O1620" s="12">
        <v>177.0</v>
      </c>
      <c r="P1620" s="13">
        <v>0.2</v>
      </c>
      <c r="Q1620" s="13">
        <v>887.0</v>
      </c>
      <c r="R1620" s="13">
        <f t="shared" si="1"/>
        <v>985.5555556</v>
      </c>
      <c r="S1620" s="14">
        <f t="shared" si="2"/>
        <v>140.7936508</v>
      </c>
      <c r="T1620" s="14">
        <f t="shared" si="3"/>
        <v>0.1995490417</v>
      </c>
      <c r="U1620" s="15" t="str">
        <f>vlookup(F1620,'Sub categories'!$A:$C,3,False)</f>
        <v>Chairs</v>
      </c>
      <c r="V1620" s="16">
        <f t="shared" si="4"/>
        <v>0</v>
      </c>
      <c r="W1620" s="17">
        <f t="array" ref="W1620">INDEX(shipping_prices!$C$1:$F2847,MATCH(I1620,shipping_prices!$A$1:$A2847,0),MATCH(M1620,shipping_prices!$C$1:$F$1,0))</f>
        <v>46.14</v>
      </c>
      <c r="X1620" s="15" t="str">
        <f t="shared" si="5"/>
        <v>Bill ShonelyNew York CityNew York</v>
      </c>
      <c r="Y1620" s="15" t="str">
        <f t="shared" si="6"/>
        <v>High</v>
      </c>
    </row>
    <row r="1621" hidden="1">
      <c r="A1621" s="1">
        <v>42329.0</v>
      </c>
      <c r="B1621" s="2" t="s">
        <v>2846</v>
      </c>
      <c r="C1621" s="2">
        <v>2.0</v>
      </c>
      <c r="D1621" s="2" t="s">
        <v>2847</v>
      </c>
      <c r="E1621" s="2" t="s">
        <v>49</v>
      </c>
      <c r="F1621" s="2" t="s">
        <v>2848</v>
      </c>
      <c r="G1621" s="2" t="s">
        <v>39</v>
      </c>
      <c r="H1621" s="2" t="s">
        <v>146</v>
      </c>
      <c r="I1621" s="2" t="s">
        <v>761</v>
      </c>
      <c r="J1621" s="2" t="s">
        <v>543</v>
      </c>
      <c r="K1621" s="2" t="s">
        <v>43</v>
      </c>
      <c r="L1621" s="10">
        <v>42336.0</v>
      </c>
      <c r="M1621" s="2" t="s">
        <v>34</v>
      </c>
      <c r="N1621" s="11">
        <v>0.2</v>
      </c>
      <c r="O1621" s="12">
        <v>2.0</v>
      </c>
      <c r="P1621" s="13">
        <v>0.36</v>
      </c>
      <c r="Q1621" s="13">
        <v>6.0</v>
      </c>
      <c r="R1621" s="13">
        <f t="shared" si="1"/>
        <v>7.5</v>
      </c>
      <c r="S1621" s="14">
        <f t="shared" si="2"/>
        <v>3.75</v>
      </c>
      <c r="T1621" s="14">
        <f t="shared" si="3"/>
        <v>0.3333333333</v>
      </c>
      <c r="U1621" s="15" t="str">
        <f>vlookup(F1621,'Sub categories'!$A:$C,3,False)</f>
        <v>Binders</v>
      </c>
      <c r="V1621" s="16">
        <f t="shared" si="4"/>
        <v>7</v>
      </c>
      <c r="W1621" s="17">
        <f t="array" ref="W1621">INDEX(shipping_prices!$C$1:$F2848,MATCH(I1621,shipping_prices!$A$1:$A2848,0),MATCH(M1621,shipping_prices!$C$1:$F$1,0))</f>
        <v>9.44</v>
      </c>
      <c r="X1621" s="15" t="str">
        <f t="shared" si="5"/>
        <v>Eugene MorenGreat FallsMontana</v>
      </c>
      <c r="Y1621" s="15" t="str">
        <f t="shared" si="6"/>
        <v>Low</v>
      </c>
    </row>
    <row r="1622" hidden="1">
      <c r="A1622" s="1">
        <v>42329.0</v>
      </c>
      <c r="B1622" s="2" t="s">
        <v>2849</v>
      </c>
      <c r="C1622" s="2">
        <v>5.0</v>
      </c>
      <c r="D1622" s="2" t="s">
        <v>2850</v>
      </c>
      <c r="E1622" s="2" t="s">
        <v>49</v>
      </c>
      <c r="F1622" s="2" t="s">
        <v>843</v>
      </c>
      <c r="G1622" s="2" t="s">
        <v>39</v>
      </c>
      <c r="H1622" s="2" t="s">
        <v>843</v>
      </c>
      <c r="I1622" s="2" t="s">
        <v>169</v>
      </c>
      <c r="J1622" s="2" t="s">
        <v>42</v>
      </c>
      <c r="K1622" s="2" t="s">
        <v>43</v>
      </c>
      <c r="L1622" s="10">
        <v>42334.0</v>
      </c>
      <c r="M1622" s="2" t="s">
        <v>34</v>
      </c>
      <c r="N1622" s="11">
        <v>0.0</v>
      </c>
      <c r="O1622" s="12">
        <v>10.0</v>
      </c>
      <c r="P1622" s="13">
        <v>0.45</v>
      </c>
      <c r="Q1622" s="13">
        <v>21.0</v>
      </c>
      <c r="R1622" s="13">
        <f t="shared" si="1"/>
        <v>21</v>
      </c>
      <c r="S1622" s="14">
        <f t="shared" si="2"/>
        <v>4.2</v>
      </c>
      <c r="T1622" s="14">
        <f t="shared" si="3"/>
        <v>0.4761904762</v>
      </c>
      <c r="U1622" s="15" t="str">
        <f>vlookup(F1622,'Sub categories'!$A:$C,3,False)</f>
        <v>Paper</v>
      </c>
      <c r="V1622" s="16">
        <f t="shared" si="4"/>
        <v>5</v>
      </c>
      <c r="W1622" s="17">
        <f t="array" ref="W1622">INDEX(shipping_prices!$C$1:$F2849,MATCH(I1622,shipping_prices!$A$1:$A2849,0),MATCH(M1622,shipping_prices!$C$1:$F$1,0))</f>
        <v>14.86</v>
      </c>
      <c r="X1622" s="15" t="str">
        <f t="shared" si="5"/>
        <v>Paul LucasLos AngelesCalifornia</v>
      </c>
      <c r="Y1622" s="15" t="str">
        <f t="shared" si="6"/>
        <v>Low</v>
      </c>
    </row>
    <row r="1623" hidden="1">
      <c r="A1623" s="1">
        <v>42329.0</v>
      </c>
      <c r="B1623" s="2" t="s">
        <v>2849</v>
      </c>
      <c r="C1623" s="2">
        <v>3.0</v>
      </c>
      <c r="D1623" s="2" t="s">
        <v>2850</v>
      </c>
      <c r="E1623" s="2" t="s">
        <v>49</v>
      </c>
      <c r="F1623" s="2" t="s">
        <v>2851</v>
      </c>
      <c r="G1623" s="2" t="s">
        <v>39</v>
      </c>
      <c r="H1623" s="2" t="s">
        <v>193</v>
      </c>
      <c r="I1623" s="2" t="s">
        <v>169</v>
      </c>
      <c r="J1623" s="2" t="s">
        <v>42</v>
      </c>
      <c r="K1623" s="2" t="s">
        <v>43</v>
      </c>
      <c r="L1623" s="10">
        <v>42334.0</v>
      </c>
      <c r="M1623" s="2" t="s">
        <v>34</v>
      </c>
      <c r="N1623" s="11">
        <v>0.0</v>
      </c>
      <c r="O1623" s="12">
        <v>22.0</v>
      </c>
      <c r="P1623" s="13">
        <v>0.5</v>
      </c>
      <c r="Q1623" s="13">
        <v>44.0</v>
      </c>
      <c r="R1623" s="13">
        <f t="shared" si="1"/>
        <v>44</v>
      </c>
      <c r="S1623" s="14">
        <f t="shared" si="2"/>
        <v>14.66666667</v>
      </c>
      <c r="T1623" s="14">
        <f t="shared" si="3"/>
        <v>0.5</v>
      </c>
      <c r="U1623" s="15" t="str">
        <f>vlookup(F1623,'Sub categories'!$A:$C,3,False)</f>
        <v>Labels</v>
      </c>
      <c r="V1623" s="16">
        <f t="shared" si="4"/>
        <v>5</v>
      </c>
      <c r="W1623" s="17">
        <f t="array" ref="W1623">INDEX(shipping_prices!$C$1:$F2850,MATCH(I1623,shipping_prices!$A$1:$A2850,0),MATCH(M1623,shipping_prices!$C$1:$F$1,0))</f>
        <v>14.86</v>
      </c>
      <c r="X1623" s="15" t="str">
        <f t="shared" si="5"/>
        <v>Paul LucasLos AngelesCalifornia</v>
      </c>
      <c r="Y1623" s="15" t="str">
        <f t="shared" si="6"/>
        <v>Low</v>
      </c>
    </row>
    <row r="1624" hidden="1">
      <c r="A1624" s="1">
        <v>42330.0</v>
      </c>
      <c r="B1624" s="2" t="s">
        <v>2852</v>
      </c>
      <c r="C1624" s="2">
        <v>3.0</v>
      </c>
      <c r="D1624" s="2" t="s">
        <v>1402</v>
      </c>
      <c r="E1624" s="2" t="s">
        <v>27</v>
      </c>
      <c r="F1624" s="2" t="s">
        <v>2853</v>
      </c>
      <c r="G1624" s="2" t="s">
        <v>39</v>
      </c>
      <c r="H1624" s="2" t="s">
        <v>79</v>
      </c>
      <c r="I1624" s="2" t="s">
        <v>75</v>
      </c>
      <c r="J1624" s="2" t="s">
        <v>76</v>
      </c>
      <c r="K1624" s="2" t="s">
        <v>77</v>
      </c>
      <c r="L1624" s="10">
        <v>42341.0</v>
      </c>
      <c r="M1624" s="2" t="s">
        <v>34</v>
      </c>
      <c r="N1624" s="11">
        <v>0.2</v>
      </c>
      <c r="O1624" s="12">
        <v>9.0</v>
      </c>
      <c r="P1624" s="13">
        <v>0.06</v>
      </c>
      <c r="Q1624" s="13">
        <v>137.0</v>
      </c>
      <c r="R1624" s="13">
        <f t="shared" si="1"/>
        <v>171.25</v>
      </c>
      <c r="S1624" s="14">
        <f t="shared" si="2"/>
        <v>57.08333333</v>
      </c>
      <c r="T1624" s="14">
        <f t="shared" si="3"/>
        <v>0.06569343066</v>
      </c>
      <c r="U1624" s="15" t="str">
        <f>vlookup(F1624,'Sub categories'!$A:$C,3,False)</f>
        <v>Storage</v>
      </c>
      <c r="V1624" s="16">
        <f t="shared" si="4"/>
        <v>11</v>
      </c>
      <c r="W1624" s="17">
        <f t="array" ref="W1624">INDEX(shipping_prices!$C$1:$F2851,MATCH(I1624,shipping_prices!$A$1:$A2851,0),MATCH(M1624,shipping_prices!$C$1:$F$1,0))</f>
        <v>11.99</v>
      </c>
      <c r="X1624" s="15" t="str">
        <f t="shared" si="5"/>
        <v>Giulietta WeimerHoustonTexas</v>
      </c>
      <c r="Y1624" s="15" t="str">
        <f t="shared" si="6"/>
        <v>Low</v>
      </c>
    </row>
    <row r="1625">
      <c r="A1625" s="1">
        <v>42330.0</v>
      </c>
      <c r="B1625" s="2" t="s">
        <v>2852</v>
      </c>
      <c r="C1625" s="2">
        <v>3.0</v>
      </c>
      <c r="D1625" s="2" t="s">
        <v>1402</v>
      </c>
      <c r="E1625" s="2" t="s">
        <v>27</v>
      </c>
      <c r="F1625" s="2" t="s">
        <v>2561</v>
      </c>
      <c r="G1625" s="2" t="s">
        <v>45</v>
      </c>
      <c r="H1625" s="2" t="s">
        <v>489</v>
      </c>
      <c r="I1625" s="2" t="s">
        <v>75</v>
      </c>
      <c r="J1625" s="2" t="s">
        <v>76</v>
      </c>
      <c r="K1625" s="2" t="s">
        <v>77</v>
      </c>
      <c r="L1625" s="10">
        <v>42341.0</v>
      </c>
      <c r="M1625" s="2" t="s">
        <v>34</v>
      </c>
      <c r="N1625" s="11">
        <v>0.3</v>
      </c>
      <c r="O1625" s="12">
        <v>-43.0</v>
      </c>
      <c r="P1625" s="13">
        <v>-0.11</v>
      </c>
      <c r="Q1625" s="13">
        <v>377.0</v>
      </c>
      <c r="R1625" s="13">
        <f t="shared" si="1"/>
        <v>538.5714286</v>
      </c>
      <c r="S1625" s="14">
        <f t="shared" si="2"/>
        <v>179.5238095</v>
      </c>
      <c r="T1625" s="14">
        <f t="shared" si="3"/>
        <v>-0.1140583554</v>
      </c>
      <c r="U1625" s="15" t="str">
        <f>vlookup(F1625,'Sub categories'!$A:$C,3,False)</f>
        <v>Tables</v>
      </c>
      <c r="V1625" s="16">
        <f t="shared" si="4"/>
        <v>11</v>
      </c>
      <c r="W1625" s="17">
        <f t="array" ref="W1625">INDEX(shipping_prices!$C$1:$F2852,MATCH(I1625,shipping_prices!$A$1:$A2852,0),MATCH(M1625,shipping_prices!$C$1:$F$1,0))</f>
        <v>11.99</v>
      </c>
      <c r="X1625" s="15" t="str">
        <f t="shared" si="5"/>
        <v>Giulietta WeimerHoustonTexas</v>
      </c>
      <c r="Y1625" s="15" t="str">
        <f t="shared" si="6"/>
        <v>loss</v>
      </c>
    </row>
    <row r="1626" hidden="1">
      <c r="A1626" s="1">
        <v>42330.0</v>
      </c>
      <c r="B1626" s="2" t="s">
        <v>2854</v>
      </c>
      <c r="C1626" s="2">
        <v>2.0</v>
      </c>
      <c r="D1626" s="2" t="s">
        <v>1718</v>
      </c>
      <c r="E1626" s="2" t="s">
        <v>27</v>
      </c>
      <c r="F1626" s="2" t="s">
        <v>2692</v>
      </c>
      <c r="G1626" s="2" t="s">
        <v>39</v>
      </c>
      <c r="H1626" s="2" t="s">
        <v>40</v>
      </c>
      <c r="I1626" s="2" t="s">
        <v>179</v>
      </c>
      <c r="J1626" s="2" t="s">
        <v>796</v>
      </c>
      <c r="K1626" s="2" t="s">
        <v>77</v>
      </c>
      <c r="L1626" s="10">
        <v>42332.0</v>
      </c>
      <c r="M1626" s="2" t="s">
        <v>90</v>
      </c>
      <c r="N1626" s="11">
        <v>0.0</v>
      </c>
      <c r="O1626" s="12">
        <v>4.0</v>
      </c>
      <c r="P1626" s="13">
        <v>0.46</v>
      </c>
      <c r="Q1626" s="13">
        <v>10.0</v>
      </c>
      <c r="R1626" s="13">
        <f t="shared" si="1"/>
        <v>10</v>
      </c>
      <c r="S1626" s="14">
        <f t="shared" si="2"/>
        <v>5</v>
      </c>
      <c r="T1626" s="14">
        <f t="shared" si="3"/>
        <v>0.4</v>
      </c>
      <c r="U1626" s="15" t="str">
        <f>vlookup(F1626,'Sub categories'!$A:$C,3,False)</f>
        <v>Binders</v>
      </c>
      <c r="V1626" s="16">
        <f t="shared" si="4"/>
        <v>2</v>
      </c>
      <c r="W1626" s="17">
        <f t="array" ref="W1626">INDEX(shipping_prices!$C$1:$F2853,MATCH(I1626,shipping_prices!$A$1:$A2853,0),MATCH(M1626,shipping_prices!$C$1:$F$1,0))</f>
        <v>9.62</v>
      </c>
      <c r="X1626" s="15" t="str">
        <f t="shared" si="5"/>
        <v>Guy ArmstrongColumbiaMissouri</v>
      </c>
      <c r="Y1626" s="15" t="str">
        <f t="shared" si="6"/>
        <v>Low</v>
      </c>
    </row>
    <row r="1627" hidden="1">
      <c r="A1627" s="1">
        <v>42330.0</v>
      </c>
      <c r="B1627" s="2" t="s">
        <v>2854</v>
      </c>
      <c r="C1627" s="2">
        <v>3.0</v>
      </c>
      <c r="D1627" s="2" t="s">
        <v>1718</v>
      </c>
      <c r="E1627" s="2" t="s">
        <v>27</v>
      </c>
      <c r="F1627" s="2" t="s">
        <v>2855</v>
      </c>
      <c r="G1627" s="2" t="s">
        <v>39</v>
      </c>
      <c r="H1627" s="2" t="s">
        <v>193</v>
      </c>
      <c r="I1627" s="2" t="s">
        <v>179</v>
      </c>
      <c r="J1627" s="2" t="s">
        <v>796</v>
      </c>
      <c r="K1627" s="2" t="s">
        <v>77</v>
      </c>
      <c r="L1627" s="10">
        <v>42332.0</v>
      </c>
      <c r="M1627" s="2" t="s">
        <v>90</v>
      </c>
      <c r="N1627" s="11">
        <v>0.0</v>
      </c>
      <c r="O1627" s="12">
        <v>7.0</v>
      </c>
      <c r="P1627" s="13">
        <v>0.46</v>
      </c>
      <c r="Q1627" s="13">
        <v>15.0</v>
      </c>
      <c r="R1627" s="13">
        <f t="shared" si="1"/>
        <v>15</v>
      </c>
      <c r="S1627" s="14">
        <f t="shared" si="2"/>
        <v>5</v>
      </c>
      <c r="T1627" s="14">
        <f t="shared" si="3"/>
        <v>0.4666666667</v>
      </c>
      <c r="U1627" s="15" t="str">
        <f>vlookup(F1627,'Sub categories'!$A:$C,3,False)</f>
        <v>Labels</v>
      </c>
      <c r="V1627" s="16">
        <f t="shared" si="4"/>
        <v>2</v>
      </c>
      <c r="W1627" s="17">
        <f t="array" ref="W1627">INDEX(shipping_prices!$C$1:$F2854,MATCH(I1627,shipping_prices!$A$1:$A2854,0),MATCH(M1627,shipping_prices!$C$1:$F$1,0))</f>
        <v>9.62</v>
      </c>
      <c r="X1627" s="15" t="str">
        <f t="shared" si="5"/>
        <v>Guy ArmstrongColumbiaMissouri</v>
      </c>
      <c r="Y1627" s="15" t="str">
        <f t="shared" si="6"/>
        <v>Low</v>
      </c>
    </row>
    <row r="1628" hidden="1">
      <c r="A1628" s="1">
        <v>42330.0</v>
      </c>
      <c r="B1628" s="2" t="s">
        <v>2854</v>
      </c>
      <c r="C1628" s="2">
        <v>3.0</v>
      </c>
      <c r="D1628" s="2" t="s">
        <v>1718</v>
      </c>
      <c r="E1628" s="2" t="s">
        <v>27</v>
      </c>
      <c r="F1628" s="2" t="s">
        <v>2856</v>
      </c>
      <c r="G1628" s="2" t="s">
        <v>39</v>
      </c>
      <c r="H1628" s="2" t="s">
        <v>79</v>
      </c>
      <c r="I1628" s="2" t="s">
        <v>179</v>
      </c>
      <c r="J1628" s="2" t="s">
        <v>796</v>
      </c>
      <c r="K1628" s="2" t="s">
        <v>77</v>
      </c>
      <c r="L1628" s="10">
        <v>42332.0</v>
      </c>
      <c r="M1628" s="2" t="s">
        <v>90</v>
      </c>
      <c r="N1628" s="11">
        <v>0.0</v>
      </c>
      <c r="O1628" s="12">
        <v>24.0</v>
      </c>
      <c r="P1628" s="13">
        <v>0.47</v>
      </c>
      <c r="Q1628" s="13">
        <v>52.0</v>
      </c>
      <c r="R1628" s="13">
        <f t="shared" si="1"/>
        <v>52</v>
      </c>
      <c r="S1628" s="14">
        <f t="shared" si="2"/>
        <v>17.33333333</v>
      </c>
      <c r="T1628" s="14">
        <f t="shared" si="3"/>
        <v>0.4615384615</v>
      </c>
      <c r="U1628" s="15" t="str">
        <f>vlookup(F1628,'Sub categories'!$A:$C,3,False)</f>
        <v>Binders</v>
      </c>
      <c r="V1628" s="16">
        <f t="shared" si="4"/>
        <v>2</v>
      </c>
      <c r="W1628" s="17">
        <f t="array" ref="W1628">INDEX(shipping_prices!$C$1:$F2855,MATCH(I1628,shipping_prices!$A$1:$A2855,0),MATCH(M1628,shipping_prices!$C$1:$F$1,0))</f>
        <v>9.62</v>
      </c>
      <c r="X1628" s="15" t="str">
        <f t="shared" si="5"/>
        <v>Guy ArmstrongColumbiaMissouri</v>
      </c>
      <c r="Y1628" s="15" t="str">
        <f t="shared" si="6"/>
        <v>Low</v>
      </c>
    </row>
    <row r="1629">
      <c r="A1629" s="1">
        <v>42330.0</v>
      </c>
      <c r="B1629" s="2" t="s">
        <v>2854</v>
      </c>
      <c r="C1629" s="2">
        <v>1.0</v>
      </c>
      <c r="D1629" s="2" t="s">
        <v>1718</v>
      </c>
      <c r="E1629" s="2" t="s">
        <v>27</v>
      </c>
      <c r="F1629" s="2" t="s">
        <v>740</v>
      </c>
      <c r="G1629" s="2" t="s">
        <v>45</v>
      </c>
      <c r="H1629" s="2" t="s">
        <v>227</v>
      </c>
      <c r="I1629" s="2" t="s">
        <v>179</v>
      </c>
      <c r="J1629" s="2" t="s">
        <v>796</v>
      </c>
      <c r="K1629" s="2" t="s">
        <v>77</v>
      </c>
      <c r="L1629" s="10">
        <v>42332.0</v>
      </c>
      <c r="M1629" s="2" t="s">
        <v>90</v>
      </c>
      <c r="N1629" s="11">
        <v>0.0</v>
      </c>
      <c r="O1629" s="12">
        <v>15.0</v>
      </c>
      <c r="P1629" s="13">
        <v>0.25</v>
      </c>
      <c r="Q1629" s="13">
        <v>61.0</v>
      </c>
      <c r="R1629" s="13">
        <f t="shared" si="1"/>
        <v>61</v>
      </c>
      <c r="S1629" s="14">
        <f t="shared" si="2"/>
        <v>61</v>
      </c>
      <c r="T1629" s="14">
        <f t="shared" si="3"/>
        <v>0.2459016393</v>
      </c>
      <c r="U1629" s="15" t="str">
        <f>vlookup(F1629,'Sub categories'!$A:$C,3,False)</f>
        <v>Chairs</v>
      </c>
      <c r="V1629" s="16">
        <f t="shared" si="4"/>
        <v>2</v>
      </c>
      <c r="W1629" s="17">
        <f t="array" ref="W1629">INDEX(shipping_prices!$C$1:$F2856,MATCH(I1629,shipping_prices!$A$1:$A2856,0),MATCH(M1629,shipping_prices!$C$1:$F$1,0))</f>
        <v>9.62</v>
      </c>
      <c r="X1629" s="15" t="str">
        <f t="shared" si="5"/>
        <v>Guy ArmstrongColumbiaMissouri</v>
      </c>
      <c r="Y1629" s="15" t="str">
        <f t="shared" si="6"/>
        <v>Low</v>
      </c>
    </row>
    <row r="1630" hidden="1">
      <c r="A1630" s="1">
        <v>42330.0</v>
      </c>
      <c r="B1630" s="2" t="s">
        <v>2854</v>
      </c>
      <c r="C1630" s="2">
        <v>2.0</v>
      </c>
      <c r="D1630" s="2" t="s">
        <v>1718</v>
      </c>
      <c r="E1630" s="2" t="s">
        <v>27</v>
      </c>
      <c r="F1630" s="2" t="s">
        <v>2134</v>
      </c>
      <c r="G1630" s="2" t="s">
        <v>39</v>
      </c>
      <c r="H1630" s="2" t="s">
        <v>526</v>
      </c>
      <c r="I1630" s="2" t="s">
        <v>179</v>
      </c>
      <c r="J1630" s="2" t="s">
        <v>796</v>
      </c>
      <c r="K1630" s="2" t="s">
        <v>77</v>
      </c>
      <c r="L1630" s="10">
        <v>42332.0</v>
      </c>
      <c r="M1630" s="2" t="s">
        <v>90</v>
      </c>
      <c r="N1630" s="11">
        <v>0.0</v>
      </c>
      <c r="O1630" s="12">
        <v>3.0</v>
      </c>
      <c r="P1630" s="13">
        <v>0.04</v>
      </c>
      <c r="Q1630" s="13">
        <v>65.0</v>
      </c>
      <c r="R1630" s="13">
        <f t="shared" si="1"/>
        <v>65</v>
      </c>
      <c r="S1630" s="14">
        <f t="shared" si="2"/>
        <v>32.5</v>
      </c>
      <c r="T1630" s="14">
        <f t="shared" si="3"/>
        <v>0.04615384615</v>
      </c>
      <c r="U1630" s="15" t="str">
        <f>vlookup(F1630,'Sub categories'!$A:$C,3,False)</f>
        <v>Storage</v>
      </c>
      <c r="V1630" s="16">
        <f t="shared" si="4"/>
        <v>2</v>
      </c>
      <c r="W1630" s="17">
        <f t="array" ref="W1630">INDEX(shipping_prices!$C$1:$F2857,MATCH(I1630,shipping_prices!$A$1:$A2857,0),MATCH(M1630,shipping_prices!$C$1:$F$1,0))</f>
        <v>9.62</v>
      </c>
      <c r="X1630" s="15" t="str">
        <f t="shared" si="5"/>
        <v>Guy ArmstrongColumbiaMissouri</v>
      </c>
      <c r="Y1630" s="15" t="str">
        <f t="shared" si="6"/>
        <v>Low</v>
      </c>
    </row>
    <row r="1631">
      <c r="A1631" s="1">
        <v>42330.0</v>
      </c>
      <c r="B1631" s="2" t="s">
        <v>2854</v>
      </c>
      <c r="C1631" s="2">
        <v>3.0</v>
      </c>
      <c r="D1631" s="2" t="s">
        <v>1718</v>
      </c>
      <c r="E1631" s="2" t="s">
        <v>27</v>
      </c>
      <c r="F1631" s="2" t="s">
        <v>2857</v>
      </c>
      <c r="G1631" s="2" t="s">
        <v>45</v>
      </c>
      <c r="H1631" s="2" t="s">
        <v>79</v>
      </c>
      <c r="I1631" s="2" t="s">
        <v>179</v>
      </c>
      <c r="J1631" s="2" t="s">
        <v>796</v>
      </c>
      <c r="K1631" s="2" t="s">
        <v>77</v>
      </c>
      <c r="L1631" s="10">
        <v>42332.0</v>
      </c>
      <c r="M1631" s="2" t="s">
        <v>90</v>
      </c>
      <c r="N1631" s="11">
        <v>0.0</v>
      </c>
      <c r="O1631" s="12">
        <v>53.0</v>
      </c>
      <c r="P1631" s="13">
        <v>0.16</v>
      </c>
      <c r="Q1631" s="13">
        <v>333.0</v>
      </c>
      <c r="R1631" s="13">
        <f t="shared" si="1"/>
        <v>333</v>
      </c>
      <c r="S1631" s="14">
        <f t="shared" si="2"/>
        <v>111</v>
      </c>
      <c r="T1631" s="14">
        <f t="shared" si="3"/>
        <v>0.1591591592</v>
      </c>
      <c r="U1631" s="15" t="str">
        <f>vlookup(F1631,'Sub categories'!$A:$C,3,False)</f>
        <v>Furnishings</v>
      </c>
      <c r="V1631" s="16">
        <f t="shared" si="4"/>
        <v>2</v>
      </c>
      <c r="W1631" s="17">
        <f t="array" ref="W1631">INDEX(shipping_prices!$C$1:$F2858,MATCH(I1631,shipping_prices!$A$1:$A2858,0),MATCH(M1631,shipping_prices!$C$1:$F$1,0))</f>
        <v>9.62</v>
      </c>
      <c r="X1631" s="15" t="str">
        <f t="shared" si="5"/>
        <v>Guy ArmstrongColumbiaMissouri</v>
      </c>
      <c r="Y1631" s="15" t="str">
        <f t="shared" si="6"/>
        <v>High</v>
      </c>
    </row>
    <row r="1632" hidden="1">
      <c r="A1632" s="1">
        <v>42331.0</v>
      </c>
      <c r="B1632" s="2" t="s">
        <v>2858</v>
      </c>
      <c r="C1632" s="2">
        <v>6.0</v>
      </c>
      <c r="D1632" s="2" t="s">
        <v>1364</v>
      </c>
      <c r="E1632" s="2" t="s">
        <v>27</v>
      </c>
      <c r="F1632" s="2" t="s">
        <v>2227</v>
      </c>
      <c r="G1632" s="2" t="s">
        <v>39</v>
      </c>
      <c r="H1632" s="2" t="s">
        <v>526</v>
      </c>
      <c r="I1632" s="2" t="s">
        <v>31</v>
      </c>
      <c r="J1632" s="2" t="s">
        <v>32</v>
      </c>
      <c r="K1632" s="2" t="s">
        <v>33</v>
      </c>
      <c r="L1632" s="10">
        <v>42342.0</v>
      </c>
      <c r="M1632" s="2" t="s">
        <v>34</v>
      </c>
      <c r="N1632" s="11">
        <v>0.0</v>
      </c>
      <c r="O1632" s="12">
        <v>19.0</v>
      </c>
      <c r="P1632" s="13">
        <v>0.1</v>
      </c>
      <c r="Q1632" s="13">
        <v>192.0</v>
      </c>
      <c r="R1632" s="13">
        <f t="shared" si="1"/>
        <v>192</v>
      </c>
      <c r="S1632" s="14">
        <f t="shared" si="2"/>
        <v>32</v>
      </c>
      <c r="T1632" s="14">
        <f t="shared" si="3"/>
        <v>0.09895833333</v>
      </c>
      <c r="U1632" s="15" t="str">
        <f>vlookup(F1632,'Sub categories'!$A:$C,3,False)</f>
        <v>Storage</v>
      </c>
      <c r="V1632" s="16">
        <f t="shared" si="4"/>
        <v>11</v>
      </c>
      <c r="W1632" s="17">
        <f t="array" ref="W1632">INDEX(shipping_prices!$C$1:$F2859,MATCH(I1632,shipping_prices!$A$1:$A2859,0),MATCH(M1632,shipping_prices!$C$1:$F$1,0))</f>
        <v>10.09</v>
      </c>
      <c r="X1632" s="15" t="str">
        <f t="shared" si="5"/>
        <v>Tracy BlumsteinNew York CityNew York</v>
      </c>
      <c r="Y1632" s="15" t="str">
        <f t="shared" si="6"/>
        <v>Low</v>
      </c>
    </row>
    <row r="1633">
      <c r="A1633" s="1">
        <v>42331.0</v>
      </c>
      <c r="B1633" s="2" t="s">
        <v>2859</v>
      </c>
      <c r="C1633" s="2">
        <v>3.0</v>
      </c>
      <c r="D1633" s="2" t="s">
        <v>536</v>
      </c>
      <c r="E1633" s="2" t="s">
        <v>27</v>
      </c>
      <c r="F1633" s="2" t="s">
        <v>939</v>
      </c>
      <c r="G1633" s="2" t="s">
        <v>45</v>
      </c>
      <c r="H1633" s="2" t="s">
        <v>940</v>
      </c>
      <c r="I1633" s="2" t="s">
        <v>2069</v>
      </c>
      <c r="J1633" s="2" t="s">
        <v>42</v>
      </c>
      <c r="K1633" s="2" t="s">
        <v>43</v>
      </c>
      <c r="L1633" s="10">
        <v>42343.0</v>
      </c>
      <c r="M1633" s="2" t="s">
        <v>90</v>
      </c>
      <c r="N1633" s="11">
        <v>0.15</v>
      </c>
      <c r="O1633" s="12">
        <v>12.0</v>
      </c>
      <c r="P1633" s="13">
        <v>0.05</v>
      </c>
      <c r="Q1633" s="13">
        <v>255.0</v>
      </c>
      <c r="R1633" s="13">
        <f t="shared" si="1"/>
        <v>300</v>
      </c>
      <c r="S1633" s="14">
        <f t="shared" si="2"/>
        <v>100</v>
      </c>
      <c r="T1633" s="14">
        <f t="shared" si="3"/>
        <v>0.04705882353</v>
      </c>
      <c r="U1633" s="15" t="str">
        <f>vlookup(F1633,'Sub categories'!$A:$C,3,False)</f>
        <v>Bookcases</v>
      </c>
      <c r="V1633" s="16">
        <f t="shared" si="4"/>
        <v>12</v>
      </c>
      <c r="W1633" s="17">
        <f t="array" ref="W1633">INDEX(shipping_prices!$C$1:$F2860,MATCH(I1633,shipping_prices!$A$1:$A2860,0),MATCH(M1633,shipping_prices!$C$1:$F$1,0))</f>
        <v>8.32</v>
      </c>
      <c r="X1633" s="15" t="str">
        <f t="shared" si="5"/>
        <v>Nora PreisFresnoCalifornia</v>
      </c>
      <c r="Y1633" s="15" t="str">
        <f t="shared" si="6"/>
        <v>Low</v>
      </c>
    </row>
    <row r="1634">
      <c r="A1634" s="1">
        <v>42331.0</v>
      </c>
      <c r="B1634" s="2" t="s">
        <v>2859</v>
      </c>
      <c r="C1634" s="2">
        <v>6.0</v>
      </c>
      <c r="D1634" s="2" t="s">
        <v>536</v>
      </c>
      <c r="E1634" s="2" t="s">
        <v>27</v>
      </c>
      <c r="F1634" s="2" t="s">
        <v>2860</v>
      </c>
      <c r="G1634" s="2" t="s">
        <v>45</v>
      </c>
      <c r="H1634" s="2" t="s">
        <v>46</v>
      </c>
      <c r="I1634" s="2" t="s">
        <v>2069</v>
      </c>
      <c r="J1634" s="2" t="s">
        <v>42</v>
      </c>
      <c r="K1634" s="2" t="s">
        <v>43</v>
      </c>
      <c r="L1634" s="10">
        <v>42343.0</v>
      </c>
      <c r="M1634" s="2" t="s">
        <v>90</v>
      </c>
      <c r="N1634" s="11">
        <v>0.2</v>
      </c>
      <c r="O1634" s="12">
        <v>96.0</v>
      </c>
      <c r="P1634" s="13">
        <v>0.13</v>
      </c>
      <c r="Q1634" s="13">
        <v>765.0</v>
      </c>
      <c r="R1634" s="13">
        <f t="shared" si="1"/>
        <v>956.25</v>
      </c>
      <c r="S1634" s="14">
        <f t="shared" si="2"/>
        <v>159.375</v>
      </c>
      <c r="T1634" s="14">
        <f t="shared" si="3"/>
        <v>0.1254901961</v>
      </c>
      <c r="U1634" s="15" t="str">
        <f>vlookup(F1634,'Sub categories'!$A:$C,3,False)</f>
        <v>Tables</v>
      </c>
      <c r="V1634" s="16">
        <f t="shared" si="4"/>
        <v>12</v>
      </c>
      <c r="W1634" s="17">
        <f t="array" ref="W1634">INDEX(shipping_prices!$C$1:$F2861,MATCH(I1634,shipping_prices!$A$1:$A2861,0),MATCH(M1634,shipping_prices!$C$1:$F$1,0))</f>
        <v>8.32</v>
      </c>
      <c r="X1634" s="15" t="str">
        <f t="shared" si="5"/>
        <v>Nora PreisFresnoCalifornia</v>
      </c>
      <c r="Y1634" s="15" t="str">
        <f t="shared" si="6"/>
        <v>High</v>
      </c>
    </row>
    <row r="1635">
      <c r="A1635" s="1">
        <v>42331.0</v>
      </c>
      <c r="B1635" s="2" t="s">
        <v>2859</v>
      </c>
      <c r="C1635" s="2">
        <v>12.0</v>
      </c>
      <c r="D1635" s="2" t="s">
        <v>536</v>
      </c>
      <c r="E1635" s="2" t="s">
        <v>27</v>
      </c>
      <c r="F1635" s="2" t="s">
        <v>2861</v>
      </c>
      <c r="G1635" s="2" t="s">
        <v>45</v>
      </c>
      <c r="H1635" s="2" t="s">
        <v>1396</v>
      </c>
      <c r="I1635" s="2" t="s">
        <v>2069</v>
      </c>
      <c r="J1635" s="2" t="s">
        <v>42</v>
      </c>
      <c r="K1635" s="2" t="s">
        <v>43</v>
      </c>
      <c r="L1635" s="10">
        <v>42343.0</v>
      </c>
      <c r="M1635" s="2" t="s">
        <v>90</v>
      </c>
      <c r="N1635" s="11">
        <v>0.2</v>
      </c>
      <c r="O1635" s="12">
        <v>135.0</v>
      </c>
      <c r="P1635" s="13">
        <v>0.04</v>
      </c>
      <c r="Q1635" s="13">
        <v>3611.0</v>
      </c>
      <c r="R1635" s="13">
        <f t="shared" si="1"/>
        <v>4513.75</v>
      </c>
      <c r="S1635" s="14">
        <f t="shared" si="2"/>
        <v>376.1458333</v>
      </c>
      <c r="T1635" s="14">
        <f t="shared" si="3"/>
        <v>0.03738576572</v>
      </c>
      <c r="U1635" s="15" t="str">
        <f>vlookup(F1635,'Sub categories'!$A:$C,3,False)</f>
        <v>Tables</v>
      </c>
      <c r="V1635" s="16">
        <f t="shared" si="4"/>
        <v>12</v>
      </c>
      <c r="W1635" s="17">
        <f t="array" ref="W1635">INDEX(shipping_prices!$C$1:$F2862,MATCH(I1635,shipping_prices!$A$1:$A2862,0),MATCH(M1635,shipping_prices!$C$1:$F$1,0))</f>
        <v>8.32</v>
      </c>
      <c r="X1635" s="15" t="str">
        <f t="shared" si="5"/>
        <v>Nora PreisFresnoCalifornia</v>
      </c>
      <c r="Y1635" s="15" t="str">
        <f t="shared" si="6"/>
        <v>High</v>
      </c>
    </row>
    <row r="1636" hidden="1">
      <c r="A1636" s="1">
        <v>42331.0</v>
      </c>
      <c r="B1636" s="2" t="s">
        <v>2862</v>
      </c>
      <c r="C1636" s="2">
        <v>2.0</v>
      </c>
      <c r="D1636" s="2" t="s">
        <v>565</v>
      </c>
      <c r="E1636" s="2" t="s">
        <v>49</v>
      </c>
      <c r="F1636" s="2" t="s">
        <v>2863</v>
      </c>
      <c r="G1636" s="2" t="s">
        <v>39</v>
      </c>
      <c r="H1636" s="2" t="s">
        <v>79</v>
      </c>
      <c r="I1636" s="2" t="s">
        <v>41</v>
      </c>
      <c r="J1636" s="2" t="s">
        <v>42</v>
      </c>
      <c r="K1636" s="2" t="s">
        <v>43</v>
      </c>
      <c r="L1636" s="10">
        <v>42334.0</v>
      </c>
      <c r="M1636" s="2" t="s">
        <v>34</v>
      </c>
      <c r="N1636" s="11">
        <v>0.0</v>
      </c>
      <c r="O1636" s="12">
        <v>2.0</v>
      </c>
      <c r="P1636" s="13">
        <v>0.49</v>
      </c>
      <c r="Q1636" s="13">
        <v>4.0</v>
      </c>
      <c r="R1636" s="13">
        <f t="shared" si="1"/>
        <v>4</v>
      </c>
      <c r="S1636" s="14">
        <f t="shared" si="2"/>
        <v>2</v>
      </c>
      <c r="T1636" s="14">
        <f t="shared" si="3"/>
        <v>0.5</v>
      </c>
      <c r="U1636" s="15" t="str">
        <f>vlookup(F1636,'Sub categories'!$A:$C,3,False)</f>
        <v>Fasteners</v>
      </c>
      <c r="V1636" s="16">
        <f t="shared" si="4"/>
        <v>3</v>
      </c>
      <c r="W1636" s="17">
        <f t="array" ref="W1636">INDEX(shipping_prices!$C$1:$F2863,MATCH(I1636,shipping_prices!$A$1:$A2863,0),MATCH(M1636,shipping_prices!$C$1:$F$1,0))</f>
        <v>10.99</v>
      </c>
      <c r="X1636" s="15" t="str">
        <f t="shared" si="5"/>
        <v>Dennis PardueSan FranciscoCalifornia</v>
      </c>
      <c r="Y1636" s="15" t="str">
        <f t="shared" si="6"/>
        <v>Low</v>
      </c>
    </row>
    <row r="1637" hidden="1">
      <c r="A1637" s="1">
        <v>42331.0</v>
      </c>
      <c r="B1637" s="2" t="s">
        <v>2862</v>
      </c>
      <c r="C1637" s="2">
        <v>1.0</v>
      </c>
      <c r="D1637" s="2" t="s">
        <v>565</v>
      </c>
      <c r="E1637" s="2" t="s">
        <v>49</v>
      </c>
      <c r="F1637" s="2" t="s">
        <v>2864</v>
      </c>
      <c r="G1637" s="2" t="s">
        <v>39</v>
      </c>
      <c r="H1637" s="2" t="s">
        <v>79</v>
      </c>
      <c r="I1637" s="2" t="s">
        <v>41</v>
      </c>
      <c r="J1637" s="2" t="s">
        <v>42</v>
      </c>
      <c r="K1637" s="2" t="s">
        <v>43</v>
      </c>
      <c r="L1637" s="10">
        <v>42334.0</v>
      </c>
      <c r="M1637" s="2" t="s">
        <v>34</v>
      </c>
      <c r="N1637" s="11">
        <v>0.0</v>
      </c>
      <c r="O1637" s="12">
        <v>4.0</v>
      </c>
      <c r="P1637" s="13">
        <v>0.28</v>
      </c>
      <c r="Q1637" s="13">
        <v>15.0</v>
      </c>
      <c r="R1637" s="13">
        <f t="shared" si="1"/>
        <v>15</v>
      </c>
      <c r="S1637" s="14">
        <f t="shared" si="2"/>
        <v>15</v>
      </c>
      <c r="T1637" s="14">
        <f t="shared" si="3"/>
        <v>0.2666666667</v>
      </c>
      <c r="U1637" s="15" t="str">
        <f>vlookup(F1637,'Sub categories'!$A:$C,3,False)</f>
        <v>Storage</v>
      </c>
      <c r="V1637" s="16">
        <f t="shared" si="4"/>
        <v>3</v>
      </c>
      <c r="W1637" s="17">
        <f t="array" ref="W1637">INDEX(shipping_prices!$C$1:$F2864,MATCH(I1637,shipping_prices!$A$1:$A2864,0),MATCH(M1637,shipping_prices!$C$1:$F$1,0))</f>
        <v>10.99</v>
      </c>
      <c r="X1637" s="15" t="str">
        <f t="shared" si="5"/>
        <v>Dennis PardueSan FranciscoCalifornia</v>
      </c>
      <c r="Y1637" s="15" t="str">
        <f t="shared" si="6"/>
        <v>Low</v>
      </c>
    </row>
    <row r="1638" hidden="1">
      <c r="A1638" s="1">
        <v>42331.0</v>
      </c>
      <c r="B1638" s="2" t="s">
        <v>2862</v>
      </c>
      <c r="C1638" s="2">
        <v>5.0</v>
      </c>
      <c r="D1638" s="2" t="s">
        <v>565</v>
      </c>
      <c r="E1638" s="2" t="s">
        <v>49</v>
      </c>
      <c r="F1638" s="2" t="s">
        <v>2124</v>
      </c>
      <c r="G1638" s="2" t="s">
        <v>39</v>
      </c>
      <c r="H1638" s="2" t="s">
        <v>1290</v>
      </c>
      <c r="I1638" s="2" t="s">
        <v>41</v>
      </c>
      <c r="J1638" s="2" t="s">
        <v>42</v>
      </c>
      <c r="K1638" s="2" t="s">
        <v>43</v>
      </c>
      <c r="L1638" s="10">
        <v>42334.0</v>
      </c>
      <c r="M1638" s="2" t="s">
        <v>34</v>
      </c>
      <c r="N1638" s="11">
        <v>0.0</v>
      </c>
      <c r="O1638" s="12">
        <v>24.0</v>
      </c>
      <c r="P1638" s="13">
        <v>0.43</v>
      </c>
      <c r="Q1638" s="13">
        <v>57.0</v>
      </c>
      <c r="R1638" s="13">
        <f t="shared" si="1"/>
        <v>57</v>
      </c>
      <c r="S1638" s="14">
        <f t="shared" si="2"/>
        <v>11.4</v>
      </c>
      <c r="T1638" s="14">
        <f t="shared" si="3"/>
        <v>0.4210526316</v>
      </c>
      <c r="U1638" s="15" t="str">
        <f>vlookup(F1638,'Sub categories'!$A:$C,3,False)</f>
        <v>Appliances</v>
      </c>
      <c r="V1638" s="16">
        <f t="shared" si="4"/>
        <v>3</v>
      </c>
      <c r="W1638" s="17">
        <f t="array" ref="W1638">INDEX(shipping_prices!$C$1:$F2865,MATCH(I1638,shipping_prices!$A$1:$A2865,0),MATCH(M1638,shipping_prices!$C$1:$F$1,0))</f>
        <v>10.99</v>
      </c>
      <c r="X1638" s="15" t="str">
        <f t="shared" si="5"/>
        <v>Dennis PardueSan FranciscoCalifornia</v>
      </c>
      <c r="Y1638" s="15" t="str">
        <f t="shared" si="6"/>
        <v>Low</v>
      </c>
    </row>
    <row r="1639" hidden="1">
      <c r="A1639" s="1">
        <v>42331.0</v>
      </c>
      <c r="B1639" s="2" t="s">
        <v>2865</v>
      </c>
      <c r="C1639" s="2">
        <v>3.0</v>
      </c>
      <c r="D1639" s="2" t="s">
        <v>1372</v>
      </c>
      <c r="E1639" s="2" t="s">
        <v>49</v>
      </c>
      <c r="F1639" s="2" t="s">
        <v>2866</v>
      </c>
      <c r="G1639" s="2" t="s">
        <v>39</v>
      </c>
      <c r="H1639" s="2" t="s">
        <v>79</v>
      </c>
      <c r="I1639" s="2" t="s">
        <v>163</v>
      </c>
      <c r="J1639" s="2" t="s">
        <v>164</v>
      </c>
      <c r="K1639" s="2" t="s">
        <v>33</v>
      </c>
      <c r="L1639" s="10">
        <v>42335.0</v>
      </c>
      <c r="M1639" s="2" t="s">
        <v>142</v>
      </c>
      <c r="N1639" s="11">
        <v>0.2</v>
      </c>
      <c r="O1639" s="12">
        <v>4.0</v>
      </c>
      <c r="P1639" s="13">
        <v>0.36</v>
      </c>
      <c r="Q1639" s="13">
        <v>11.0</v>
      </c>
      <c r="R1639" s="13">
        <f t="shared" si="1"/>
        <v>13.75</v>
      </c>
      <c r="S1639" s="14">
        <f t="shared" si="2"/>
        <v>4.583333333</v>
      </c>
      <c r="T1639" s="14">
        <f t="shared" si="3"/>
        <v>0.3636363636</v>
      </c>
      <c r="U1639" s="15" t="str">
        <f>vlookup(F1639,'Sub categories'!$A:$C,3,False)</f>
        <v>Paper</v>
      </c>
      <c r="V1639" s="16">
        <f t="shared" si="4"/>
        <v>4</v>
      </c>
      <c r="W1639" s="17">
        <f t="array" ref="W1639">INDEX(shipping_prices!$C$1:$F2866,MATCH(I1639,shipping_prices!$A$1:$A2866,0),MATCH(M1639,shipping_prices!$C$1:$F$1,0))</f>
        <v>20.11</v>
      </c>
      <c r="X1639" s="15" t="str">
        <f t="shared" si="5"/>
        <v>Matt AbelmanPhiladelphiaPennsylvania</v>
      </c>
      <c r="Y1639" s="15" t="str">
        <f t="shared" si="6"/>
        <v>Low</v>
      </c>
    </row>
    <row r="1640" hidden="1">
      <c r="A1640" s="1">
        <v>42331.0</v>
      </c>
      <c r="B1640" s="2" t="s">
        <v>2865</v>
      </c>
      <c r="C1640" s="2">
        <v>9.0</v>
      </c>
      <c r="D1640" s="2" t="s">
        <v>1372</v>
      </c>
      <c r="E1640" s="2" t="s">
        <v>49</v>
      </c>
      <c r="F1640" s="2" t="s">
        <v>357</v>
      </c>
      <c r="G1640" s="2" t="s">
        <v>39</v>
      </c>
      <c r="H1640" s="2" t="s">
        <v>357</v>
      </c>
      <c r="I1640" s="2" t="s">
        <v>163</v>
      </c>
      <c r="J1640" s="2" t="s">
        <v>164</v>
      </c>
      <c r="K1640" s="2" t="s">
        <v>33</v>
      </c>
      <c r="L1640" s="10">
        <v>42335.0</v>
      </c>
      <c r="M1640" s="2" t="s">
        <v>142</v>
      </c>
      <c r="N1640" s="11">
        <v>0.2</v>
      </c>
      <c r="O1640" s="12">
        <v>7.0</v>
      </c>
      <c r="P1640" s="13">
        <v>0.34</v>
      </c>
      <c r="Q1640" s="13">
        <v>21.0</v>
      </c>
      <c r="R1640" s="13">
        <f t="shared" si="1"/>
        <v>26.25</v>
      </c>
      <c r="S1640" s="14">
        <f t="shared" si="2"/>
        <v>2.916666667</v>
      </c>
      <c r="T1640" s="14">
        <f t="shared" si="3"/>
        <v>0.3333333333</v>
      </c>
      <c r="U1640" s="15" t="str">
        <f>vlookup(F1640,'Sub categories'!$A:$C,3,False)</f>
        <v>Labels</v>
      </c>
      <c r="V1640" s="16">
        <f t="shared" si="4"/>
        <v>4</v>
      </c>
      <c r="W1640" s="17">
        <f t="array" ref="W1640">INDEX(shipping_prices!$C$1:$F2867,MATCH(I1640,shipping_prices!$A$1:$A2867,0),MATCH(M1640,shipping_prices!$C$1:$F$1,0))</f>
        <v>20.11</v>
      </c>
      <c r="X1640" s="15" t="str">
        <f t="shared" si="5"/>
        <v>Matt AbelmanPhiladelphiaPennsylvania</v>
      </c>
      <c r="Y1640" s="15" t="str">
        <f t="shared" si="6"/>
        <v>Low</v>
      </c>
    </row>
    <row r="1641" hidden="1">
      <c r="A1641" s="1">
        <v>42331.0</v>
      </c>
      <c r="B1641" s="2" t="s">
        <v>2867</v>
      </c>
      <c r="C1641" s="2">
        <v>3.0</v>
      </c>
      <c r="D1641" s="2" t="s">
        <v>1957</v>
      </c>
      <c r="E1641" s="2" t="s">
        <v>27</v>
      </c>
      <c r="F1641" s="2" t="s">
        <v>2282</v>
      </c>
      <c r="G1641" s="2" t="s">
        <v>39</v>
      </c>
      <c r="H1641" s="2" t="s">
        <v>51</v>
      </c>
      <c r="I1641" s="2" t="s">
        <v>2868</v>
      </c>
      <c r="J1641" s="2" t="s">
        <v>1343</v>
      </c>
      <c r="K1641" s="2" t="s">
        <v>43</v>
      </c>
      <c r="L1641" s="10">
        <v>42339.0</v>
      </c>
      <c r="M1641" s="2" t="s">
        <v>34</v>
      </c>
      <c r="N1641" s="11">
        <v>0.2</v>
      </c>
      <c r="O1641" s="12">
        <v>5.0</v>
      </c>
      <c r="P1641" s="13">
        <v>0.35</v>
      </c>
      <c r="Q1641" s="13">
        <v>16.0</v>
      </c>
      <c r="R1641" s="13">
        <f t="shared" si="1"/>
        <v>20</v>
      </c>
      <c r="S1641" s="14">
        <f t="shared" si="2"/>
        <v>6.666666667</v>
      </c>
      <c r="T1641" s="14">
        <f t="shared" si="3"/>
        <v>0.3125</v>
      </c>
      <c r="U1641" s="15" t="str">
        <f>vlookup(F1641,'Sub categories'!$A:$C,3,False)</f>
        <v>Paper</v>
      </c>
      <c r="V1641" s="16">
        <f t="shared" si="4"/>
        <v>8</v>
      </c>
      <c r="W1641" s="17">
        <f t="array" ref="W1641">INDEX(shipping_prices!$C$1:$F2868,MATCH(I1641,shipping_prices!$A$1:$A2868,0),MATCH(M1641,shipping_prices!$C$1:$F$1,0))</f>
        <v>14.93</v>
      </c>
      <c r="X1641" s="15" t="str">
        <f t="shared" si="5"/>
        <v>Natalie WebberTigardOregon</v>
      </c>
      <c r="Y1641" s="15" t="str">
        <f t="shared" si="6"/>
        <v>Low</v>
      </c>
    </row>
    <row r="1642" hidden="1">
      <c r="A1642" s="1">
        <v>42331.0</v>
      </c>
      <c r="B1642" s="2" t="s">
        <v>2867</v>
      </c>
      <c r="C1642" s="2">
        <v>4.0</v>
      </c>
      <c r="D1642" s="2" t="s">
        <v>1957</v>
      </c>
      <c r="E1642" s="2" t="s">
        <v>27</v>
      </c>
      <c r="F1642" s="2" t="s">
        <v>2331</v>
      </c>
      <c r="G1642" s="2" t="s">
        <v>29</v>
      </c>
      <c r="H1642" s="2" t="s">
        <v>1986</v>
      </c>
      <c r="I1642" s="2" t="s">
        <v>2868</v>
      </c>
      <c r="J1642" s="2" t="s">
        <v>1343</v>
      </c>
      <c r="K1642" s="2" t="s">
        <v>43</v>
      </c>
      <c r="L1642" s="10">
        <v>42339.0</v>
      </c>
      <c r="M1642" s="2" t="s">
        <v>34</v>
      </c>
      <c r="N1642" s="11">
        <v>0.2</v>
      </c>
      <c r="O1642" s="12">
        <v>-88.0</v>
      </c>
      <c r="P1642" s="13">
        <v>-0.2</v>
      </c>
      <c r="Q1642" s="13">
        <v>438.0</v>
      </c>
      <c r="R1642" s="13">
        <f t="shared" si="1"/>
        <v>547.5</v>
      </c>
      <c r="S1642" s="14">
        <f t="shared" si="2"/>
        <v>136.875</v>
      </c>
      <c r="T1642" s="14">
        <f t="shared" si="3"/>
        <v>-0.200913242</v>
      </c>
      <c r="U1642" s="15" t="str">
        <f>vlookup(F1642,'Sub categories'!$A:$C,3,False)</f>
        <v>Phones</v>
      </c>
      <c r="V1642" s="16">
        <f t="shared" si="4"/>
        <v>8</v>
      </c>
      <c r="W1642" s="17">
        <f t="array" ref="W1642">INDEX(shipping_prices!$C$1:$F2869,MATCH(I1642,shipping_prices!$A$1:$A2869,0),MATCH(M1642,shipping_prices!$C$1:$F$1,0))</f>
        <v>14.93</v>
      </c>
      <c r="X1642" s="15" t="str">
        <f t="shared" si="5"/>
        <v>Natalie WebberTigardOregon</v>
      </c>
      <c r="Y1642" s="15" t="str">
        <f t="shared" si="6"/>
        <v>loss</v>
      </c>
    </row>
    <row r="1643" hidden="1">
      <c r="A1643" s="1">
        <v>42331.0</v>
      </c>
      <c r="B1643" s="2" t="s">
        <v>2867</v>
      </c>
      <c r="C1643" s="2">
        <v>5.0</v>
      </c>
      <c r="D1643" s="2" t="s">
        <v>1957</v>
      </c>
      <c r="E1643" s="2" t="s">
        <v>27</v>
      </c>
      <c r="F1643" s="2" t="s">
        <v>1390</v>
      </c>
      <c r="G1643" s="2" t="s">
        <v>39</v>
      </c>
      <c r="H1643" s="2" t="s">
        <v>1391</v>
      </c>
      <c r="I1643" s="2" t="s">
        <v>2868</v>
      </c>
      <c r="J1643" s="2" t="s">
        <v>1343</v>
      </c>
      <c r="K1643" s="2" t="s">
        <v>43</v>
      </c>
      <c r="L1643" s="10">
        <v>42339.0</v>
      </c>
      <c r="M1643" s="2" t="s">
        <v>34</v>
      </c>
      <c r="N1643" s="11">
        <v>0.2</v>
      </c>
      <c r="O1643" s="12">
        <v>-167.0</v>
      </c>
      <c r="P1643" s="13">
        <v>-0.25</v>
      </c>
      <c r="Q1643" s="13">
        <v>669.0</v>
      </c>
      <c r="R1643" s="13">
        <f t="shared" si="1"/>
        <v>836.25</v>
      </c>
      <c r="S1643" s="14">
        <f t="shared" si="2"/>
        <v>167.25</v>
      </c>
      <c r="T1643" s="14">
        <f t="shared" si="3"/>
        <v>-0.2496263079</v>
      </c>
      <c r="U1643" s="15" t="str">
        <f>vlookup(F1643,'Sub categories'!$A:$C,3,False)</f>
        <v>Storage</v>
      </c>
      <c r="V1643" s="16">
        <f t="shared" si="4"/>
        <v>8</v>
      </c>
      <c r="W1643" s="17">
        <f t="array" ref="W1643">INDEX(shipping_prices!$C$1:$F2870,MATCH(I1643,shipping_prices!$A$1:$A2870,0),MATCH(M1643,shipping_prices!$C$1:$F$1,0))</f>
        <v>14.93</v>
      </c>
      <c r="X1643" s="15" t="str">
        <f t="shared" si="5"/>
        <v>Natalie WebberTigardOregon</v>
      </c>
      <c r="Y1643" s="15" t="str">
        <f t="shared" si="6"/>
        <v>loss</v>
      </c>
    </row>
    <row r="1644" hidden="1">
      <c r="A1644" s="1">
        <v>42332.0</v>
      </c>
      <c r="B1644" s="2" t="s">
        <v>2869</v>
      </c>
      <c r="C1644" s="2">
        <v>2.0</v>
      </c>
      <c r="D1644" s="2" t="s">
        <v>721</v>
      </c>
      <c r="E1644" s="2" t="s">
        <v>27</v>
      </c>
      <c r="F1644" s="2" t="s">
        <v>1443</v>
      </c>
      <c r="G1644" s="2" t="s">
        <v>39</v>
      </c>
      <c r="H1644" s="2" t="s">
        <v>146</v>
      </c>
      <c r="I1644" s="2" t="s">
        <v>741</v>
      </c>
      <c r="J1644" s="2" t="s">
        <v>76</v>
      </c>
      <c r="K1644" s="2" t="s">
        <v>77</v>
      </c>
      <c r="L1644" s="10">
        <v>42339.0</v>
      </c>
      <c r="M1644" s="2" t="s">
        <v>34</v>
      </c>
      <c r="N1644" s="11">
        <v>0.8</v>
      </c>
      <c r="O1644" s="12">
        <v>-12.0</v>
      </c>
      <c r="P1644" s="13">
        <v>-2.5</v>
      </c>
      <c r="Q1644" s="13">
        <v>5.0</v>
      </c>
      <c r="R1644" s="13">
        <f t="shared" si="1"/>
        <v>25</v>
      </c>
      <c r="S1644" s="14">
        <f t="shared" si="2"/>
        <v>12.5</v>
      </c>
      <c r="T1644" s="14">
        <f t="shared" si="3"/>
        <v>-2.4</v>
      </c>
      <c r="U1644" s="15" t="str">
        <f>vlookup(F1644,'Sub categories'!$A:$C,3,False)</f>
        <v>Appliances</v>
      </c>
      <c r="V1644" s="16">
        <f t="shared" si="4"/>
        <v>7</v>
      </c>
      <c r="W1644" s="17">
        <f t="array" ref="W1644">INDEX(shipping_prices!$C$1:$F2871,MATCH(I1644,shipping_prices!$A$1:$A2871,0),MATCH(M1644,shipping_prices!$C$1:$F$1,0))</f>
        <v>12.55</v>
      </c>
      <c r="X1644" s="15" t="str">
        <f t="shared" si="5"/>
        <v>Luke FosterSan AntonioTexas</v>
      </c>
      <c r="Y1644" s="15" t="str">
        <f t="shared" si="6"/>
        <v>loss</v>
      </c>
    </row>
    <row r="1645" hidden="1">
      <c r="A1645" s="1">
        <v>42332.0</v>
      </c>
      <c r="B1645" s="2" t="s">
        <v>2869</v>
      </c>
      <c r="C1645" s="2">
        <v>5.0</v>
      </c>
      <c r="D1645" s="2" t="s">
        <v>721</v>
      </c>
      <c r="E1645" s="2" t="s">
        <v>27</v>
      </c>
      <c r="F1645" s="2" t="s">
        <v>2870</v>
      </c>
      <c r="G1645" s="2" t="s">
        <v>39</v>
      </c>
      <c r="H1645" s="2" t="s">
        <v>182</v>
      </c>
      <c r="I1645" s="2" t="s">
        <v>741</v>
      </c>
      <c r="J1645" s="2" t="s">
        <v>76</v>
      </c>
      <c r="K1645" s="2" t="s">
        <v>77</v>
      </c>
      <c r="L1645" s="10">
        <v>42339.0</v>
      </c>
      <c r="M1645" s="2" t="s">
        <v>34</v>
      </c>
      <c r="N1645" s="11">
        <v>0.8</v>
      </c>
      <c r="O1645" s="12">
        <v>-13.0</v>
      </c>
      <c r="P1645" s="13">
        <v>-1.5</v>
      </c>
      <c r="Q1645" s="13">
        <v>9.0</v>
      </c>
      <c r="R1645" s="13">
        <f t="shared" si="1"/>
        <v>45</v>
      </c>
      <c r="S1645" s="14">
        <f t="shared" si="2"/>
        <v>9</v>
      </c>
      <c r="T1645" s="14">
        <f t="shared" si="3"/>
        <v>-1.444444444</v>
      </c>
      <c r="U1645" s="15" t="str">
        <f>vlookup(F1645,'Sub categories'!$A:$C,3,False)</f>
        <v>Binders</v>
      </c>
      <c r="V1645" s="16">
        <f t="shared" si="4"/>
        <v>7</v>
      </c>
      <c r="W1645" s="17">
        <f t="array" ref="W1645">INDEX(shipping_prices!$C$1:$F2872,MATCH(I1645,shipping_prices!$A$1:$A2872,0),MATCH(M1645,shipping_prices!$C$1:$F$1,0))</f>
        <v>12.55</v>
      </c>
      <c r="X1645" s="15" t="str">
        <f t="shared" si="5"/>
        <v>Luke FosterSan AntonioTexas</v>
      </c>
      <c r="Y1645" s="15" t="str">
        <f t="shared" si="6"/>
        <v>loss</v>
      </c>
    </row>
    <row r="1646">
      <c r="A1646" s="1">
        <v>42332.0</v>
      </c>
      <c r="B1646" s="2" t="s">
        <v>2869</v>
      </c>
      <c r="C1646" s="2">
        <v>3.0</v>
      </c>
      <c r="D1646" s="2" t="s">
        <v>721</v>
      </c>
      <c r="E1646" s="2" t="s">
        <v>27</v>
      </c>
      <c r="F1646" s="2" t="s">
        <v>2871</v>
      </c>
      <c r="G1646" s="2" t="s">
        <v>45</v>
      </c>
      <c r="H1646" s="2" t="s">
        <v>1024</v>
      </c>
      <c r="I1646" s="2" t="s">
        <v>741</v>
      </c>
      <c r="J1646" s="2" t="s">
        <v>76</v>
      </c>
      <c r="K1646" s="2" t="s">
        <v>77</v>
      </c>
      <c r="L1646" s="10">
        <v>42339.0</v>
      </c>
      <c r="M1646" s="2" t="s">
        <v>34</v>
      </c>
      <c r="N1646" s="11">
        <v>0.6</v>
      </c>
      <c r="O1646" s="12">
        <v>-10.0</v>
      </c>
      <c r="P1646" s="13">
        <v>-0.58</v>
      </c>
      <c r="Q1646" s="13">
        <v>17.0</v>
      </c>
      <c r="R1646" s="13">
        <f t="shared" si="1"/>
        <v>42.5</v>
      </c>
      <c r="S1646" s="14">
        <f t="shared" si="2"/>
        <v>14.16666667</v>
      </c>
      <c r="T1646" s="14">
        <f t="shared" si="3"/>
        <v>-0.5882352941</v>
      </c>
      <c r="U1646" s="15" t="str">
        <f>vlookup(F1646,'Sub categories'!$A:$C,3,False)</f>
        <v>Furnishings</v>
      </c>
      <c r="V1646" s="16">
        <f t="shared" si="4"/>
        <v>7</v>
      </c>
      <c r="W1646" s="17">
        <f t="array" ref="W1646">INDEX(shipping_prices!$C$1:$F2873,MATCH(I1646,shipping_prices!$A$1:$A2873,0),MATCH(M1646,shipping_prices!$C$1:$F$1,0))</f>
        <v>12.55</v>
      </c>
      <c r="X1646" s="15" t="str">
        <f t="shared" si="5"/>
        <v>Luke FosterSan AntonioTexas</v>
      </c>
      <c r="Y1646" s="15" t="str">
        <f t="shared" si="6"/>
        <v>loss</v>
      </c>
    </row>
    <row r="1647" hidden="1">
      <c r="A1647" s="1">
        <v>42332.0</v>
      </c>
      <c r="B1647" s="2" t="s">
        <v>2869</v>
      </c>
      <c r="C1647" s="2">
        <v>4.0</v>
      </c>
      <c r="D1647" s="2" t="s">
        <v>721</v>
      </c>
      <c r="E1647" s="2" t="s">
        <v>27</v>
      </c>
      <c r="F1647" s="2" t="s">
        <v>2872</v>
      </c>
      <c r="G1647" s="2" t="s">
        <v>39</v>
      </c>
      <c r="H1647" s="2" t="s">
        <v>182</v>
      </c>
      <c r="I1647" s="2" t="s">
        <v>741</v>
      </c>
      <c r="J1647" s="2" t="s">
        <v>76</v>
      </c>
      <c r="K1647" s="2" t="s">
        <v>77</v>
      </c>
      <c r="L1647" s="10">
        <v>42339.0</v>
      </c>
      <c r="M1647" s="2" t="s">
        <v>34</v>
      </c>
      <c r="N1647" s="11">
        <v>0.8</v>
      </c>
      <c r="O1647" s="12">
        <v>-27.0</v>
      </c>
      <c r="P1647" s="13">
        <v>-1.6</v>
      </c>
      <c r="Q1647" s="13">
        <v>17.0</v>
      </c>
      <c r="R1647" s="13">
        <f t="shared" si="1"/>
        <v>85</v>
      </c>
      <c r="S1647" s="14">
        <f t="shared" si="2"/>
        <v>21.25</v>
      </c>
      <c r="T1647" s="14">
        <f t="shared" si="3"/>
        <v>-1.588235294</v>
      </c>
      <c r="U1647" s="15" t="str">
        <f>vlookup(F1647,'Sub categories'!$A:$C,3,False)</f>
        <v>Binders</v>
      </c>
      <c r="V1647" s="16">
        <f t="shared" si="4"/>
        <v>7</v>
      </c>
      <c r="W1647" s="17">
        <f t="array" ref="W1647">INDEX(shipping_prices!$C$1:$F2874,MATCH(I1647,shipping_prices!$A$1:$A2874,0),MATCH(M1647,shipping_prices!$C$1:$F$1,0))</f>
        <v>12.55</v>
      </c>
      <c r="X1647" s="15" t="str">
        <f t="shared" si="5"/>
        <v>Luke FosterSan AntonioTexas</v>
      </c>
      <c r="Y1647" s="15" t="str">
        <f t="shared" si="6"/>
        <v>loss</v>
      </c>
    </row>
    <row r="1648" hidden="1">
      <c r="A1648" s="1">
        <v>42332.0</v>
      </c>
      <c r="B1648" s="2" t="s">
        <v>2869</v>
      </c>
      <c r="C1648" s="2">
        <v>9.0</v>
      </c>
      <c r="D1648" s="2" t="s">
        <v>721</v>
      </c>
      <c r="E1648" s="2" t="s">
        <v>27</v>
      </c>
      <c r="F1648" s="2" t="s">
        <v>2873</v>
      </c>
      <c r="G1648" s="2" t="s">
        <v>29</v>
      </c>
      <c r="H1648" s="2" t="s">
        <v>2874</v>
      </c>
      <c r="I1648" s="2" t="s">
        <v>741</v>
      </c>
      <c r="J1648" s="2" t="s">
        <v>76</v>
      </c>
      <c r="K1648" s="2" t="s">
        <v>77</v>
      </c>
      <c r="L1648" s="10">
        <v>42339.0</v>
      </c>
      <c r="M1648" s="2" t="s">
        <v>34</v>
      </c>
      <c r="N1648" s="11">
        <v>0.2</v>
      </c>
      <c r="O1648" s="12">
        <v>-27.0</v>
      </c>
      <c r="P1648" s="13">
        <v>-0.06</v>
      </c>
      <c r="Q1648" s="13">
        <v>431.0</v>
      </c>
      <c r="R1648" s="13">
        <f t="shared" si="1"/>
        <v>538.75</v>
      </c>
      <c r="S1648" s="14">
        <f t="shared" si="2"/>
        <v>59.86111111</v>
      </c>
      <c r="T1648" s="14">
        <f t="shared" si="3"/>
        <v>-0.0626450116</v>
      </c>
      <c r="U1648" s="15" t="str">
        <f>vlookup(F1648,'Sub categories'!$A:$C,3,False)</f>
        <v>Accessories</v>
      </c>
      <c r="V1648" s="16">
        <f t="shared" si="4"/>
        <v>7</v>
      </c>
      <c r="W1648" s="17">
        <f t="array" ref="W1648">INDEX(shipping_prices!$C$1:$F2875,MATCH(I1648,shipping_prices!$A$1:$A2875,0),MATCH(M1648,shipping_prices!$C$1:$F$1,0))</f>
        <v>12.55</v>
      </c>
      <c r="X1648" s="15" t="str">
        <f t="shared" si="5"/>
        <v>Luke FosterSan AntonioTexas</v>
      </c>
      <c r="Y1648" s="15" t="str">
        <f t="shared" si="6"/>
        <v>loss</v>
      </c>
    </row>
    <row r="1649" hidden="1">
      <c r="A1649" s="1">
        <v>42332.0</v>
      </c>
      <c r="B1649" s="2" t="s">
        <v>2869</v>
      </c>
      <c r="C1649" s="2">
        <v>8.0</v>
      </c>
      <c r="D1649" s="2" t="s">
        <v>721</v>
      </c>
      <c r="E1649" s="2" t="s">
        <v>27</v>
      </c>
      <c r="F1649" s="2" t="s">
        <v>2183</v>
      </c>
      <c r="G1649" s="2" t="s">
        <v>39</v>
      </c>
      <c r="H1649" s="2" t="s">
        <v>182</v>
      </c>
      <c r="I1649" s="2" t="s">
        <v>741</v>
      </c>
      <c r="J1649" s="2" t="s">
        <v>76</v>
      </c>
      <c r="K1649" s="2" t="s">
        <v>77</v>
      </c>
      <c r="L1649" s="10">
        <v>42339.0</v>
      </c>
      <c r="M1649" s="2" t="s">
        <v>34</v>
      </c>
      <c r="N1649" s="11">
        <v>0.8</v>
      </c>
      <c r="O1649" s="12">
        <v>-3702.0</v>
      </c>
      <c r="P1649" s="13">
        <v>-1.7</v>
      </c>
      <c r="Q1649" s="13">
        <v>2178.0</v>
      </c>
      <c r="R1649" s="13">
        <f t="shared" si="1"/>
        <v>10890</v>
      </c>
      <c r="S1649" s="14">
        <f t="shared" si="2"/>
        <v>1361.25</v>
      </c>
      <c r="T1649" s="14">
        <f t="shared" si="3"/>
        <v>-1.699724518</v>
      </c>
      <c r="U1649" s="15" t="str">
        <f>vlookup(F1649,'Sub categories'!$A:$C,3,False)</f>
        <v>Binders</v>
      </c>
      <c r="V1649" s="16">
        <f t="shared" si="4"/>
        <v>7</v>
      </c>
      <c r="W1649" s="17">
        <f t="array" ref="W1649">INDEX(shipping_prices!$C$1:$F2876,MATCH(I1649,shipping_prices!$A$1:$A2876,0),MATCH(M1649,shipping_prices!$C$1:$F$1,0))</f>
        <v>12.55</v>
      </c>
      <c r="X1649" s="15" t="str">
        <f t="shared" si="5"/>
        <v>Luke FosterSan AntonioTexas</v>
      </c>
      <c r="Y1649" s="15" t="str">
        <f t="shared" si="6"/>
        <v>loss</v>
      </c>
    </row>
    <row r="1650" hidden="1">
      <c r="A1650" s="1">
        <v>42332.0</v>
      </c>
      <c r="B1650" s="2" t="s">
        <v>2875</v>
      </c>
      <c r="C1650" s="2">
        <v>5.0</v>
      </c>
      <c r="D1650" s="2" t="s">
        <v>72</v>
      </c>
      <c r="E1650" s="2" t="s">
        <v>27</v>
      </c>
      <c r="F1650" s="2" t="s">
        <v>2876</v>
      </c>
      <c r="G1650" s="2" t="s">
        <v>39</v>
      </c>
      <c r="H1650" s="2" t="s">
        <v>79</v>
      </c>
      <c r="I1650" s="2" t="s">
        <v>630</v>
      </c>
      <c r="J1650" s="2" t="s">
        <v>32</v>
      </c>
      <c r="K1650" s="2" t="s">
        <v>33</v>
      </c>
      <c r="L1650" s="10">
        <v>42335.0</v>
      </c>
      <c r="M1650" s="2" t="s">
        <v>34</v>
      </c>
      <c r="N1650" s="11">
        <v>0.0</v>
      </c>
      <c r="O1650" s="12">
        <v>21.0</v>
      </c>
      <c r="P1650" s="13">
        <v>0.42</v>
      </c>
      <c r="Q1650" s="13">
        <v>50.0</v>
      </c>
      <c r="R1650" s="13">
        <f t="shared" si="1"/>
        <v>50</v>
      </c>
      <c r="S1650" s="14">
        <f t="shared" si="2"/>
        <v>10</v>
      </c>
      <c r="T1650" s="14">
        <f t="shared" si="3"/>
        <v>0.42</v>
      </c>
      <c r="U1650" s="15" t="str">
        <f>vlookup(F1650,'Sub categories'!$A:$C,3,False)</f>
        <v>Art</v>
      </c>
      <c r="V1650" s="16">
        <f t="shared" si="4"/>
        <v>3</v>
      </c>
      <c r="W1650" s="17">
        <f t="array" ref="W1650">INDEX(shipping_prices!$C$1:$F2877,MATCH(I1650,shipping_prices!$A$1:$A2877,0),MATCH(M1650,shipping_prices!$C$1:$F$1,0))</f>
        <v>8.84</v>
      </c>
      <c r="X1650" s="15" t="str">
        <f t="shared" si="5"/>
        <v>Kunst MillerLong BeachNew York</v>
      </c>
      <c r="Y1650" s="15" t="str">
        <f t="shared" si="6"/>
        <v>Low</v>
      </c>
    </row>
    <row r="1651" hidden="1">
      <c r="A1651" s="1">
        <v>42332.0</v>
      </c>
      <c r="B1651" s="2" t="s">
        <v>2877</v>
      </c>
      <c r="C1651" s="2">
        <v>2.0</v>
      </c>
      <c r="D1651" s="2" t="s">
        <v>2878</v>
      </c>
      <c r="E1651" s="2" t="s">
        <v>27</v>
      </c>
      <c r="F1651" s="2" t="s">
        <v>2879</v>
      </c>
      <c r="G1651" s="2" t="s">
        <v>39</v>
      </c>
      <c r="H1651" s="2" t="s">
        <v>297</v>
      </c>
      <c r="I1651" s="2" t="s">
        <v>1892</v>
      </c>
      <c r="J1651" s="2" t="s">
        <v>32</v>
      </c>
      <c r="K1651" s="2" t="s">
        <v>33</v>
      </c>
      <c r="L1651" s="10">
        <v>42337.0</v>
      </c>
      <c r="M1651" s="2" t="s">
        <v>90</v>
      </c>
      <c r="N1651" s="11">
        <v>0.0</v>
      </c>
      <c r="O1651" s="12">
        <v>5.0</v>
      </c>
      <c r="P1651" s="13">
        <v>0.29</v>
      </c>
      <c r="Q1651" s="13">
        <v>19.0</v>
      </c>
      <c r="R1651" s="13">
        <f t="shared" si="1"/>
        <v>19</v>
      </c>
      <c r="S1651" s="14">
        <f t="shared" si="2"/>
        <v>9.5</v>
      </c>
      <c r="T1651" s="14">
        <f t="shared" si="3"/>
        <v>0.2631578947</v>
      </c>
      <c r="U1651" s="15" t="str">
        <f>vlookup(F1651,'Sub categories'!$A:$C,3,False)</f>
        <v>Supplies</v>
      </c>
      <c r="V1651" s="16">
        <f t="shared" si="4"/>
        <v>5</v>
      </c>
      <c r="W1651" s="17">
        <f t="array" ref="W1651">INDEX(shipping_prices!$C$1:$F2878,MATCH(I1651,shipping_prices!$A$1:$A2878,0),MATCH(M1651,shipping_prices!$C$1:$F$1,0))</f>
        <v>7.49</v>
      </c>
      <c r="X1651" s="15" t="str">
        <f t="shared" si="5"/>
        <v>Aimee BixbyYonkersNew York</v>
      </c>
      <c r="Y1651" s="15" t="str">
        <f t="shared" si="6"/>
        <v>Low</v>
      </c>
    </row>
    <row r="1652" hidden="1">
      <c r="A1652" s="1">
        <v>42332.0</v>
      </c>
      <c r="B1652" s="2" t="s">
        <v>2877</v>
      </c>
      <c r="C1652" s="2">
        <v>6.0</v>
      </c>
      <c r="D1652" s="2" t="s">
        <v>2878</v>
      </c>
      <c r="E1652" s="2" t="s">
        <v>27</v>
      </c>
      <c r="F1652" s="2" t="s">
        <v>974</v>
      </c>
      <c r="G1652" s="2" t="s">
        <v>39</v>
      </c>
      <c r="H1652" s="2" t="s">
        <v>182</v>
      </c>
      <c r="I1652" s="2" t="s">
        <v>1892</v>
      </c>
      <c r="J1652" s="2" t="s">
        <v>32</v>
      </c>
      <c r="K1652" s="2" t="s">
        <v>33</v>
      </c>
      <c r="L1652" s="10">
        <v>42337.0</v>
      </c>
      <c r="M1652" s="2" t="s">
        <v>90</v>
      </c>
      <c r="N1652" s="11">
        <v>0.2</v>
      </c>
      <c r="O1652" s="12">
        <v>17.0</v>
      </c>
      <c r="P1652" s="13">
        <v>0.34</v>
      </c>
      <c r="Q1652" s="13">
        <v>50.0</v>
      </c>
      <c r="R1652" s="13">
        <f t="shared" si="1"/>
        <v>62.5</v>
      </c>
      <c r="S1652" s="14">
        <f t="shared" si="2"/>
        <v>10.41666667</v>
      </c>
      <c r="T1652" s="14">
        <f t="shared" si="3"/>
        <v>0.34</v>
      </c>
      <c r="U1652" s="15" t="str">
        <f>vlookup(F1652,'Sub categories'!$A:$C,3,False)</f>
        <v>Binders</v>
      </c>
      <c r="V1652" s="16">
        <f t="shared" si="4"/>
        <v>5</v>
      </c>
      <c r="W1652" s="17">
        <f t="array" ref="W1652">INDEX(shipping_prices!$C$1:$F2879,MATCH(I1652,shipping_prices!$A$1:$A2879,0),MATCH(M1652,shipping_prices!$C$1:$F$1,0))</f>
        <v>7.49</v>
      </c>
      <c r="X1652" s="15" t="str">
        <f t="shared" si="5"/>
        <v>Aimee BixbyYonkersNew York</v>
      </c>
      <c r="Y1652" s="15" t="str">
        <f t="shared" si="6"/>
        <v>Low</v>
      </c>
    </row>
    <row r="1653" hidden="1">
      <c r="A1653" s="1">
        <v>42332.0</v>
      </c>
      <c r="B1653" s="2" t="s">
        <v>2877</v>
      </c>
      <c r="C1653" s="2">
        <v>3.0</v>
      </c>
      <c r="D1653" s="2" t="s">
        <v>2878</v>
      </c>
      <c r="E1653" s="2" t="s">
        <v>27</v>
      </c>
      <c r="F1653" s="2" t="s">
        <v>2880</v>
      </c>
      <c r="G1653" s="2" t="s">
        <v>39</v>
      </c>
      <c r="H1653" s="2" t="s">
        <v>216</v>
      </c>
      <c r="I1653" s="2" t="s">
        <v>1892</v>
      </c>
      <c r="J1653" s="2" t="s">
        <v>32</v>
      </c>
      <c r="K1653" s="2" t="s">
        <v>33</v>
      </c>
      <c r="L1653" s="10">
        <v>42337.0</v>
      </c>
      <c r="M1653" s="2" t="s">
        <v>90</v>
      </c>
      <c r="N1653" s="11">
        <v>0.0</v>
      </c>
      <c r="O1653" s="12">
        <v>15.0</v>
      </c>
      <c r="P1653" s="13">
        <v>0.26</v>
      </c>
      <c r="Q1653" s="13">
        <v>60.0</v>
      </c>
      <c r="R1653" s="13">
        <f t="shared" si="1"/>
        <v>60</v>
      </c>
      <c r="S1653" s="14">
        <f t="shared" si="2"/>
        <v>20</v>
      </c>
      <c r="T1653" s="14">
        <f t="shared" si="3"/>
        <v>0.25</v>
      </c>
      <c r="U1653" s="15" t="str">
        <f>vlookup(F1653,'Sub categories'!$A:$C,3,False)</f>
        <v>Art</v>
      </c>
      <c r="V1653" s="16">
        <f t="shared" si="4"/>
        <v>5</v>
      </c>
      <c r="W1653" s="17">
        <f t="array" ref="W1653">INDEX(shipping_prices!$C$1:$F2880,MATCH(I1653,shipping_prices!$A$1:$A2880,0),MATCH(M1653,shipping_prices!$C$1:$F$1,0))</f>
        <v>7.49</v>
      </c>
      <c r="X1653" s="15" t="str">
        <f t="shared" si="5"/>
        <v>Aimee BixbyYonkersNew York</v>
      </c>
      <c r="Y1653" s="15" t="str">
        <f t="shared" si="6"/>
        <v>Low</v>
      </c>
    </row>
    <row r="1654" hidden="1">
      <c r="A1654" s="1">
        <v>42332.0</v>
      </c>
      <c r="B1654" s="2" t="s">
        <v>2877</v>
      </c>
      <c r="C1654" s="2">
        <v>2.0</v>
      </c>
      <c r="D1654" s="2" t="s">
        <v>2878</v>
      </c>
      <c r="E1654" s="2" t="s">
        <v>27</v>
      </c>
      <c r="F1654" s="2" t="s">
        <v>829</v>
      </c>
      <c r="G1654" s="2" t="s">
        <v>39</v>
      </c>
      <c r="H1654" s="2" t="s">
        <v>51</v>
      </c>
      <c r="I1654" s="2" t="s">
        <v>1892</v>
      </c>
      <c r="J1654" s="2" t="s">
        <v>32</v>
      </c>
      <c r="K1654" s="2" t="s">
        <v>33</v>
      </c>
      <c r="L1654" s="10">
        <v>42337.0</v>
      </c>
      <c r="M1654" s="2" t="s">
        <v>90</v>
      </c>
      <c r="N1654" s="11">
        <v>0.0</v>
      </c>
      <c r="O1654" s="12">
        <v>46.0</v>
      </c>
      <c r="P1654" s="13">
        <v>0.47</v>
      </c>
      <c r="Q1654" s="13">
        <v>98.0</v>
      </c>
      <c r="R1654" s="13">
        <f t="shared" si="1"/>
        <v>98</v>
      </c>
      <c r="S1654" s="14">
        <f t="shared" si="2"/>
        <v>49</v>
      </c>
      <c r="T1654" s="14">
        <f t="shared" si="3"/>
        <v>0.4693877551</v>
      </c>
      <c r="U1654" s="15" t="str">
        <f>vlookup(F1654,'Sub categories'!$A:$C,3,False)</f>
        <v>Paper</v>
      </c>
      <c r="V1654" s="16">
        <f t="shared" si="4"/>
        <v>5</v>
      </c>
      <c r="W1654" s="17">
        <f t="array" ref="W1654">INDEX(shipping_prices!$C$1:$F2881,MATCH(I1654,shipping_prices!$A$1:$A2881,0),MATCH(M1654,shipping_prices!$C$1:$F$1,0))</f>
        <v>7.49</v>
      </c>
      <c r="X1654" s="15" t="str">
        <f t="shared" si="5"/>
        <v>Aimee BixbyYonkersNew York</v>
      </c>
      <c r="Y1654" s="15" t="str">
        <f t="shared" si="6"/>
        <v>High</v>
      </c>
    </row>
    <row r="1655" hidden="1">
      <c r="A1655" s="1">
        <v>42332.0</v>
      </c>
      <c r="B1655" s="2" t="s">
        <v>2877</v>
      </c>
      <c r="C1655" s="2">
        <v>3.0</v>
      </c>
      <c r="D1655" s="2" t="s">
        <v>2878</v>
      </c>
      <c r="E1655" s="2" t="s">
        <v>27</v>
      </c>
      <c r="F1655" s="2" t="s">
        <v>2881</v>
      </c>
      <c r="G1655" s="2" t="s">
        <v>29</v>
      </c>
      <c r="H1655" s="2" t="s">
        <v>220</v>
      </c>
      <c r="I1655" s="2" t="s">
        <v>1892</v>
      </c>
      <c r="J1655" s="2" t="s">
        <v>32</v>
      </c>
      <c r="K1655" s="2" t="s">
        <v>33</v>
      </c>
      <c r="L1655" s="10">
        <v>42337.0</v>
      </c>
      <c r="M1655" s="2" t="s">
        <v>90</v>
      </c>
      <c r="N1655" s="11">
        <v>0.0</v>
      </c>
      <c r="O1655" s="12">
        <v>178.0</v>
      </c>
      <c r="P1655" s="13">
        <v>0.37</v>
      </c>
      <c r="Q1655" s="13">
        <v>480.0</v>
      </c>
      <c r="R1655" s="13">
        <f t="shared" si="1"/>
        <v>480</v>
      </c>
      <c r="S1655" s="14">
        <f t="shared" si="2"/>
        <v>160</v>
      </c>
      <c r="T1655" s="14">
        <f t="shared" si="3"/>
        <v>0.3708333333</v>
      </c>
      <c r="U1655" s="15" t="str">
        <f>vlookup(F1655,'Sub categories'!$A:$C,3,False)</f>
        <v>Accessories</v>
      </c>
      <c r="V1655" s="16">
        <f t="shared" si="4"/>
        <v>5</v>
      </c>
      <c r="W1655" s="17">
        <f t="array" ref="W1655">INDEX(shipping_prices!$C$1:$F2882,MATCH(I1655,shipping_prices!$A$1:$A2882,0),MATCH(M1655,shipping_prices!$C$1:$F$1,0))</f>
        <v>7.49</v>
      </c>
      <c r="X1655" s="15" t="str">
        <f t="shared" si="5"/>
        <v>Aimee BixbyYonkersNew York</v>
      </c>
      <c r="Y1655" s="15" t="str">
        <f t="shared" si="6"/>
        <v>High</v>
      </c>
    </row>
    <row r="1656" hidden="1">
      <c r="A1656" s="1">
        <v>42332.0</v>
      </c>
      <c r="B1656" s="2" t="s">
        <v>2882</v>
      </c>
      <c r="C1656" s="2">
        <v>1.0</v>
      </c>
      <c r="D1656" s="2" t="s">
        <v>118</v>
      </c>
      <c r="E1656" s="2" t="s">
        <v>27</v>
      </c>
      <c r="F1656" s="2" t="s">
        <v>2883</v>
      </c>
      <c r="G1656" s="2" t="s">
        <v>39</v>
      </c>
      <c r="H1656" s="2" t="s">
        <v>79</v>
      </c>
      <c r="I1656" s="2" t="s">
        <v>52</v>
      </c>
      <c r="J1656" s="2" t="s">
        <v>53</v>
      </c>
      <c r="K1656" s="2" t="s">
        <v>54</v>
      </c>
      <c r="L1656" s="10">
        <v>42335.0</v>
      </c>
      <c r="M1656" s="2" t="s">
        <v>34</v>
      </c>
      <c r="N1656" s="11">
        <v>0.7</v>
      </c>
      <c r="O1656" s="12">
        <v>-1.0</v>
      </c>
      <c r="P1656" s="13">
        <v>-0.67</v>
      </c>
      <c r="Q1656" s="13">
        <v>1.0</v>
      </c>
      <c r="R1656" s="13">
        <f t="shared" si="1"/>
        <v>3.333333333</v>
      </c>
      <c r="S1656" s="14">
        <f t="shared" si="2"/>
        <v>3.333333333</v>
      </c>
      <c r="T1656" s="14">
        <f t="shared" si="3"/>
        <v>-1</v>
      </c>
      <c r="U1656" s="15" t="str">
        <f>vlookup(F1656,'Sub categories'!$A:$C,3,False)</f>
        <v>Binders</v>
      </c>
      <c r="V1656" s="16">
        <f t="shared" si="4"/>
        <v>3</v>
      </c>
      <c r="W1656" s="17">
        <f t="array" ref="W1656">INDEX(shipping_prices!$C$1:$F2883,MATCH(I1656,shipping_prices!$A$1:$A2883,0),MATCH(M1656,shipping_prices!$C$1:$F$1,0))</f>
        <v>14.61</v>
      </c>
      <c r="X1656" s="15" t="str">
        <f t="shared" si="5"/>
        <v>Stewart VisinskyJacksonvilleFlorida</v>
      </c>
      <c r="Y1656" s="15" t="str">
        <f t="shared" si="6"/>
        <v>loss</v>
      </c>
    </row>
    <row r="1657" hidden="1">
      <c r="A1657" s="1">
        <v>42332.0</v>
      </c>
      <c r="B1657" s="2" t="s">
        <v>2882</v>
      </c>
      <c r="C1657" s="2">
        <v>2.0</v>
      </c>
      <c r="D1657" s="2" t="s">
        <v>118</v>
      </c>
      <c r="E1657" s="2" t="s">
        <v>27</v>
      </c>
      <c r="F1657" s="2" t="s">
        <v>2156</v>
      </c>
      <c r="G1657" s="2" t="s">
        <v>39</v>
      </c>
      <c r="H1657" s="2" t="s">
        <v>51</v>
      </c>
      <c r="I1657" s="2" t="s">
        <v>52</v>
      </c>
      <c r="J1657" s="2" t="s">
        <v>53</v>
      </c>
      <c r="K1657" s="2" t="s">
        <v>54</v>
      </c>
      <c r="L1657" s="10">
        <v>42335.0</v>
      </c>
      <c r="M1657" s="2" t="s">
        <v>34</v>
      </c>
      <c r="N1657" s="11">
        <v>0.2</v>
      </c>
      <c r="O1657" s="12">
        <v>22.0</v>
      </c>
      <c r="P1657" s="13">
        <v>0.36</v>
      </c>
      <c r="Q1657" s="13">
        <v>62.0</v>
      </c>
      <c r="R1657" s="13">
        <f t="shared" si="1"/>
        <v>77.5</v>
      </c>
      <c r="S1657" s="14">
        <f t="shared" si="2"/>
        <v>38.75</v>
      </c>
      <c r="T1657" s="14">
        <f t="shared" si="3"/>
        <v>0.3548387097</v>
      </c>
      <c r="U1657" s="15" t="str">
        <f>vlookup(F1657,'Sub categories'!$A:$C,3,False)</f>
        <v>Paper</v>
      </c>
      <c r="V1657" s="16">
        <f t="shared" si="4"/>
        <v>3</v>
      </c>
      <c r="W1657" s="17">
        <f t="array" ref="W1657">INDEX(shipping_prices!$C$1:$F2884,MATCH(I1657,shipping_prices!$A$1:$A2884,0),MATCH(M1657,shipping_prices!$C$1:$F$1,0))</f>
        <v>14.61</v>
      </c>
      <c r="X1657" s="15" t="str">
        <f t="shared" si="5"/>
        <v>Stewart VisinskyJacksonvilleFlorida</v>
      </c>
      <c r="Y1657" s="15" t="str">
        <f t="shared" si="6"/>
        <v>Low</v>
      </c>
    </row>
    <row r="1658" hidden="1">
      <c r="A1658" s="1">
        <v>42332.0</v>
      </c>
      <c r="B1658" s="2" t="s">
        <v>2884</v>
      </c>
      <c r="C1658" s="2">
        <v>3.0</v>
      </c>
      <c r="D1658" s="2" t="s">
        <v>1260</v>
      </c>
      <c r="E1658" s="2" t="s">
        <v>27</v>
      </c>
      <c r="F1658" s="2" t="s">
        <v>2512</v>
      </c>
      <c r="G1658" s="2" t="s">
        <v>39</v>
      </c>
      <c r="H1658" s="2" t="s">
        <v>51</v>
      </c>
      <c r="I1658" s="2" t="s">
        <v>140</v>
      </c>
      <c r="J1658" s="2" t="s">
        <v>141</v>
      </c>
      <c r="K1658" s="2" t="s">
        <v>77</v>
      </c>
      <c r="L1658" s="10">
        <v>42342.0</v>
      </c>
      <c r="M1658" s="2" t="s">
        <v>34</v>
      </c>
      <c r="N1658" s="11">
        <v>0.2</v>
      </c>
      <c r="O1658" s="12">
        <v>5.0</v>
      </c>
      <c r="P1658" s="13">
        <v>0.35</v>
      </c>
      <c r="Q1658" s="13">
        <v>16.0</v>
      </c>
      <c r="R1658" s="13">
        <f t="shared" si="1"/>
        <v>20</v>
      </c>
      <c r="S1658" s="14">
        <f t="shared" si="2"/>
        <v>6.666666667</v>
      </c>
      <c r="T1658" s="14">
        <f t="shared" si="3"/>
        <v>0.3125</v>
      </c>
      <c r="U1658" s="15" t="str">
        <f>vlookup(F1658,'Sub categories'!$A:$C,3,False)</f>
        <v>Paper</v>
      </c>
      <c r="V1658" s="16">
        <f t="shared" si="4"/>
        <v>10</v>
      </c>
      <c r="W1658" s="17">
        <f t="array" ref="W1658">INDEX(shipping_prices!$C$1:$F2885,MATCH(I1658,shipping_prices!$A$1:$A2885,0),MATCH(M1658,shipping_prices!$C$1:$F$1,0))</f>
        <v>13.2</v>
      </c>
      <c r="X1658" s="15" t="str">
        <f t="shared" si="5"/>
        <v>Speros GoranitisChicagoIllinois</v>
      </c>
      <c r="Y1658" s="15" t="str">
        <f t="shared" si="6"/>
        <v>Low</v>
      </c>
    </row>
    <row r="1659" hidden="1">
      <c r="A1659" s="1">
        <v>42332.0</v>
      </c>
      <c r="B1659" s="2" t="s">
        <v>2884</v>
      </c>
      <c r="C1659" s="2">
        <v>3.0</v>
      </c>
      <c r="D1659" s="2" t="s">
        <v>1260</v>
      </c>
      <c r="E1659" s="2" t="s">
        <v>27</v>
      </c>
      <c r="F1659" s="2" t="s">
        <v>2885</v>
      </c>
      <c r="G1659" s="2" t="s">
        <v>39</v>
      </c>
      <c r="H1659" s="2" t="s">
        <v>1687</v>
      </c>
      <c r="I1659" s="2" t="s">
        <v>140</v>
      </c>
      <c r="J1659" s="2" t="s">
        <v>141</v>
      </c>
      <c r="K1659" s="2" t="s">
        <v>77</v>
      </c>
      <c r="L1659" s="10">
        <v>42342.0</v>
      </c>
      <c r="M1659" s="2" t="s">
        <v>34</v>
      </c>
      <c r="N1659" s="11">
        <v>0.2</v>
      </c>
      <c r="O1659" s="12">
        <v>-8.0</v>
      </c>
      <c r="P1659" s="13">
        <v>-0.24</v>
      </c>
      <c r="Q1659" s="13">
        <v>33.0</v>
      </c>
      <c r="R1659" s="13">
        <f t="shared" si="1"/>
        <v>41.25</v>
      </c>
      <c r="S1659" s="14">
        <f t="shared" si="2"/>
        <v>13.75</v>
      </c>
      <c r="T1659" s="14">
        <f t="shared" si="3"/>
        <v>-0.2424242424</v>
      </c>
      <c r="U1659" s="15" t="str">
        <f>vlookup(F1659,'Sub categories'!$A:$C,3,False)</f>
        <v>Storage</v>
      </c>
      <c r="V1659" s="16">
        <f t="shared" si="4"/>
        <v>10</v>
      </c>
      <c r="W1659" s="17">
        <f t="array" ref="W1659">INDEX(shipping_prices!$C$1:$F2886,MATCH(I1659,shipping_prices!$A$1:$A2886,0),MATCH(M1659,shipping_prices!$C$1:$F$1,0))</f>
        <v>13.2</v>
      </c>
      <c r="X1659" s="15" t="str">
        <f t="shared" si="5"/>
        <v>Speros GoranitisChicagoIllinois</v>
      </c>
      <c r="Y1659" s="15" t="str">
        <f t="shared" si="6"/>
        <v>loss</v>
      </c>
    </row>
    <row r="1660" hidden="1">
      <c r="A1660" s="1">
        <v>42332.0</v>
      </c>
      <c r="B1660" s="2" t="s">
        <v>2884</v>
      </c>
      <c r="C1660" s="2">
        <v>3.0</v>
      </c>
      <c r="D1660" s="2" t="s">
        <v>1260</v>
      </c>
      <c r="E1660" s="2" t="s">
        <v>27</v>
      </c>
      <c r="F1660" s="2" t="s">
        <v>2886</v>
      </c>
      <c r="G1660" s="2" t="s">
        <v>29</v>
      </c>
      <c r="H1660" s="2" t="s">
        <v>110</v>
      </c>
      <c r="I1660" s="2" t="s">
        <v>140</v>
      </c>
      <c r="J1660" s="2" t="s">
        <v>141</v>
      </c>
      <c r="K1660" s="2" t="s">
        <v>77</v>
      </c>
      <c r="L1660" s="10">
        <v>42342.0</v>
      </c>
      <c r="M1660" s="2" t="s">
        <v>34</v>
      </c>
      <c r="N1660" s="11">
        <v>0.2</v>
      </c>
      <c r="O1660" s="12">
        <v>36.0</v>
      </c>
      <c r="P1660" s="13">
        <v>0.11</v>
      </c>
      <c r="Q1660" s="13">
        <v>324.0</v>
      </c>
      <c r="R1660" s="13">
        <f t="shared" si="1"/>
        <v>405</v>
      </c>
      <c r="S1660" s="14">
        <f t="shared" si="2"/>
        <v>135</v>
      </c>
      <c r="T1660" s="14">
        <f t="shared" si="3"/>
        <v>0.1111111111</v>
      </c>
      <c r="U1660" s="15" t="str">
        <f>vlookup(F1660,'Sub categories'!$A:$C,3,False)</f>
        <v>Phones</v>
      </c>
      <c r="V1660" s="16">
        <f t="shared" si="4"/>
        <v>10</v>
      </c>
      <c r="W1660" s="17">
        <f t="array" ref="W1660">INDEX(shipping_prices!$C$1:$F2887,MATCH(I1660,shipping_prices!$A$1:$A2887,0),MATCH(M1660,shipping_prices!$C$1:$F$1,0))</f>
        <v>13.2</v>
      </c>
      <c r="X1660" s="15" t="str">
        <f t="shared" si="5"/>
        <v>Speros GoranitisChicagoIllinois</v>
      </c>
      <c r="Y1660" s="15" t="str">
        <f t="shared" si="6"/>
        <v>High</v>
      </c>
    </row>
    <row r="1661">
      <c r="A1661" s="1">
        <v>42332.0</v>
      </c>
      <c r="B1661" s="2" t="s">
        <v>2887</v>
      </c>
      <c r="C1661" s="2">
        <v>3.0</v>
      </c>
      <c r="D1661" s="2" t="s">
        <v>2888</v>
      </c>
      <c r="E1661" s="2" t="s">
        <v>49</v>
      </c>
      <c r="F1661" s="2" t="s">
        <v>2889</v>
      </c>
      <c r="G1661" s="2" t="s">
        <v>45</v>
      </c>
      <c r="H1661" s="2" t="s">
        <v>380</v>
      </c>
      <c r="I1661" s="2" t="s">
        <v>295</v>
      </c>
      <c r="J1661" s="2" t="s">
        <v>42</v>
      </c>
      <c r="K1661" s="2" t="s">
        <v>43</v>
      </c>
      <c r="L1661" s="10">
        <v>42335.0</v>
      </c>
      <c r="M1661" s="2" t="s">
        <v>90</v>
      </c>
      <c r="N1661" s="11">
        <v>0.0</v>
      </c>
      <c r="O1661" s="12">
        <v>27.0</v>
      </c>
      <c r="P1661" s="13">
        <v>0.35</v>
      </c>
      <c r="Q1661" s="13">
        <v>76.0</v>
      </c>
      <c r="R1661" s="13">
        <f t="shared" si="1"/>
        <v>76</v>
      </c>
      <c r="S1661" s="14">
        <f t="shared" si="2"/>
        <v>25.33333333</v>
      </c>
      <c r="T1661" s="14">
        <f t="shared" si="3"/>
        <v>0.3552631579</v>
      </c>
      <c r="U1661" s="15" t="str">
        <f>vlookup(F1661,'Sub categories'!$A:$C,3,False)</f>
        <v>Furnishings</v>
      </c>
      <c r="V1661" s="16">
        <f t="shared" si="4"/>
        <v>3</v>
      </c>
      <c r="W1661" s="17">
        <f t="array" ref="W1661">INDEX(shipping_prices!$C$1:$F2888,MATCH(I1661,shipping_prices!$A$1:$A2888,0),MATCH(M1661,shipping_prices!$C$1:$F$1,0))</f>
        <v>6.77</v>
      </c>
      <c r="X1661" s="15" t="str">
        <f t="shared" si="5"/>
        <v>Nicole FjeldSan JoseCalifornia</v>
      </c>
      <c r="Y1661" s="15" t="str">
        <f t="shared" si="6"/>
        <v>Low</v>
      </c>
    </row>
    <row r="1662" hidden="1">
      <c r="A1662" s="1">
        <v>42332.0</v>
      </c>
      <c r="B1662" s="2" t="s">
        <v>2890</v>
      </c>
      <c r="C1662" s="2">
        <v>2.0</v>
      </c>
      <c r="D1662" s="2" t="s">
        <v>2891</v>
      </c>
      <c r="E1662" s="2" t="s">
        <v>37</v>
      </c>
      <c r="F1662" s="2" t="s">
        <v>287</v>
      </c>
      <c r="G1662" s="2" t="s">
        <v>39</v>
      </c>
      <c r="H1662" s="2" t="s">
        <v>288</v>
      </c>
      <c r="I1662" s="2" t="s">
        <v>169</v>
      </c>
      <c r="J1662" s="2" t="s">
        <v>42</v>
      </c>
      <c r="K1662" s="2" t="s">
        <v>43</v>
      </c>
      <c r="L1662" s="10">
        <v>42341.0</v>
      </c>
      <c r="M1662" s="2" t="s">
        <v>90</v>
      </c>
      <c r="N1662" s="11">
        <v>0.0</v>
      </c>
      <c r="O1662" s="12">
        <v>0.0</v>
      </c>
      <c r="P1662" s="13">
        <v>0.0</v>
      </c>
      <c r="Q1662" s="13">
        <v>276.0</v>
      </c>
      <c r="R1662" s="13">
        <f t="shared" si="1"/>
        <v>276</v>
      </c>
      <c r="S1662" s="14">
        <f t="shared" si="2"/>
        <v>138</v>
      </c>
      <c r="T1662" s="14">
        <f t="shared" si="3"/>
        <v>0</v>
      </c>
      <c r="U1662" s="15" t="str">
        <f>vlookup(F1662,'Sub categories'!$A:$C,3,False)</f>
        <v>Storage</v>
      </c>
      <c r="V1662" s="16">
        <f t="shared" si="4"/>
        <v>9</v>
      </c>
      <c r="W1662" s="17">
        <f t="array" ref="W1662">INDEX(shipping_prices!$C$1:$F2889,MATCH(I1662,shipping_prices!$A$1:$A2889,0),MATCH(M1662,shipping_prices!$C$1:$F$1,0))</f>
        <v>6.7</v>
      </c>
      <c r="X1662" s="15" t="str">
        <f t="shared" si="5"/>
        <v>Barry BlumsteinLos AngelesCalifornia</v>
      </c>
      <c r="Y1662" s="15" t="str">
        <f t="shared" si="6"/>
        <v>loss</v>
      </c>
    </row>
    <row r="1663" hidden="1">
      <c r="A1663" s="1">
        <v>42333.0</v>
      </c>
      <c r="B1663" s="2" t="s">
        <v>2892</v>
      </c>
      <c r="C1663" s="2">
        <v>2.0</v>
      </c>
      <c r="D1663" s="2" t="s">
        <v>1239</v>
      </c>
      <c r="E1663" s="2" t="s">
        <v>37</v>
      </c>
      <c r="F1663" s="2" t="s">
        <v>2893</v>
      </c>
      <c r="G1663" s="2" t="s">
        <v>39</v>
      </c>
      <c r="H1663" s="2" t="s">
        <v>79</v>
      </c>
      <c r="I1663" s="2" t="s">
        <v>140</v>
      </c>
      <c r="J1663" s="2" t="s">
        <v>141</v>
      </c>
      <c r="K1663" s="2" t="s">
        <v>77</v>
      </c>
      <c r="L1663" s="10">
        <v>42342.0</v>
      </c>
      <c r="M1663" s="2" t="s">
        <v>34</v>
      </c>
      <c r="N1663" s="11">
        <v>0.2</v>
      </c>
      <c r="O1663" s="12">
        <v>3.0</v>
      </c>
      <c r="P1663" s="13">
        <v>0.35</v>
      </c>
      <c r="Q1663" s="13">
        <v>8.0</v>
      </c>
      <c r="R1663" s="13">
        <f t="shared" si="1"/>
        <v>10</v>
      </c>
      <c r="S1663" s="14">
        <f t="shared" si="2"/>
        <v>5</v>
      </c>
      <c r="T1663" s="14">
        <f t="shared" si="3"/>
        <v>0.375</v>
      </c>
      <c r="U1663" s="15" t="str">
        <f>vlookup(F1663,'Sub categories'!$A:$C,3,False)</f>
        <v>Paper</v>
      </c>
      <c r="V1663" s="16">
        <f t="shared" si="4"/>
        <v>9</v>
      </c>
      <c r="W1663" s="17">
        <f t="array" ref="W1663">INDEX(shipping_prices!$C$1:$F2890,MATCH(I1663,shipping_prices!$A$1:$A2890,0),MATCH(M1663,shipping_prices!$C$1:$F$1,0))</f>
        <v>13.2</v>
      </c>
      <c r="X1663" s="15" t="str">
        <f t="shared" si="5"/>
        <v>Thomas SeioChicagoIllinois</v>
      </c>
      <c r="Y1663" s="15" t="str">
        <f t="shared" si="6"/>
        <v>Low</v>
      </c>
    </row>
    <row r="1664" hidden="1">
      <c r="A1664" s="1">
        <v>42333.0</v>
      </c>
      <c r="B1664" s="2" t="s">
        <v>2892</v>
      </c>
      <c r="C1664" s="2">
        <v>2.0</v>
      </c>
      <c r="D1664" s="2" t="s">
        <v>1239</v>
      </c>
      <c r="E1664" s="2" t="s">
        <v>37</v>
      </c>
      <c r="F1664" s="2" t="s">
        <v>2006</v>
      </c>
      <c r="G1664" s="2" t="s">
        <v>39</v>
      </c>
      <c r="H1664" s="2" t="s">
        <v>2007</v>
      </c>
      <c r="I1664" s="2" t="s">
        <v>140</v>
      </c>
      <c r="J1664" s="2" t="s">
        <v>141</v>
      </c>
      <c r="K1664" s="2" t="s">
        <v>77</v>
      </c>
      <c r="L1664" s="10">
        <v>42342.0</v>
      </c>
      <c r="M1664" s="2" t="s">
        <v>34</v>
      </c>
      <c r="N1664" s="11">
        <v>0.8</v>
      </c>
      <c r="O1664" s="12">
        <v>-53.0</v>
      </c>
      <c r="P1664" s="13">
        <v>-2.6</v>
      </c>
      <c r="Q1664" s="13">
        <v>20.0</v>
      </c>
      <c r="R1664" s="13">
        <f t="shared" si="1"/>
        <v>100</v>
      </c>
      <c r="S1664" s="14">
        <f t="shared" si="2"/>
        <v>50</v>
      </c>
      <c r="T1664" s="14">
        <f t="shared" si="3"/>
        <v>-2.65</v>
      </c>
      <c r="U1664" s="15" t="str">
        <f>vlookup(F1664,'Sub categories'!$A:$C,3,False)</f>
        <v>Appliances</v>
      </c>
      <c r="V1664" s="16">
        <f t="shared" si="4"/>
        <v>9</v>
      </c>
      <c r="W1664" s="17">
        <f t="array" ref="W1664">INDEX(shipping_prices!$C$1:$F2891,MATCH(I1664,shipping_prices!$A$1:$A2891,0),MATCH(M1664,shipping_prices!$C$1:$F$1,0))</f>
        <v>13.2</v>
      </c>
      <c r="X1664" s="15" t="str">
        <f t="shared" si="5"/>
        <v>Thomas SeioChicagoIllinois</v>
      </c>
      <c r="Y1664" s="15" t="str">
        <f t="shared" si="6"/>
        <v>loss</v>
      </c>
    </row>
    <row r="1665" hidden="1">
      <c r="A1665" s="1">
        <v>42333.0</v>
      </c>
      <c r="B1665" s="2" t="s">
        <v>2894</v>
      </c>
      <c r="C1665" s="2">
        <v>3.0</v>
      </c>
      <c r="D1665" s="2" t="s">
        <v>2895</v>
      </c>
      <c r="E1665" s="2" t="s">
        <v>37</v>
      </c>
      <c r="F1665" s="2" t="s">
        <v>421</v>
      </c>
      <c r="G1665" s="2" t="s">
        <v>39</v>
      </c>
      <c r="H1665" s="2" t="s">
        <v>79</v>
      </c>
      <c r="I1665" s="2" t="s">
        <v>2418</v>
      </c>
      <c r="J1665" s="2" t="s">
        <v>614</v>
      </c>
      <c r="K1665" s="2" t="s">
        <v>54</v>
      </c>
      <c r="L1665" s="10">
        <v>42335.0</v>
      </c>
      <c r="M1665" s="2" t="s">
        <v>142</v>
      </c>
      <c r="N1665" s="11">
        <v>0.2</v>
      </c>
      <c r="O1665" s="12">
        <v>-25.0</v>
      </c>
      <c r="P1665" s="13">
        <v>-0.25</v>
      </c>
      <c r="Q1665" s="13">
        <v>98.0</v>
      </c>
      <c r="R1665" s="13">
        <f t="shared" si="1"/>
        <v>122.5</v>
      </c>
      <c r="S1665" s="14">
        <f t="shared" si="2"/>
        <v>40.83333333</v>
      </c>
      <c r="T1665" s="14">
        <f t="shared" si="3"/>
        <v>-0.2551020408</v>
      </c>
      <c r="U1665" s="15" t="str">
        <f>vlookup(F1665,'Sub categories'!$A:$C,3,False)</f>
        <v>Storage</v>
      </c>
      <c r="V1665" s="16">
        <f t="shared" si="4"/>
        <v>2</v>
      </c>
      <c r="W1665" s="17">
        <f t="array" ref="W1665">INDEX(shipping_prices!$C$1:$F2892,MATCH(I1665,shipping_prices!$A$1:$A2892,0),MATCH(M1665,shipping_prices!$C$1:$F$1,0))</f>
        <v>15.72</v>
      </c>
      <c r="X1665" s="15" t="str">
        <f t="shared" si="5"/>
        <v>Fred HopkinsKnoxvilleTennessee</v>
      </c>
      <c r="Y1665" s="15" t="str">
        <f t="shared" si="6"/>
        <v>loss</v>
      </c>
    </row>
    <row r="1666">
      <c r="A1666" s="1">
        <v>42333.0</v>
      </c>
      <c r="B1666" s="2" t="s">
        <v>2894</v>
      </c>
      <c r="C1666" s="2">
        <v>3.0</v>
      </c>
      <c r="D1666" s="2" t="s">
        <v>2895</v>
      </c>
      <c r="E1666" s="2" t="s">
        <v>37</v>
      </c>
      <c r="F1666" s="2" t="s">
        <v>1399</v>
      </c>
      <c r="G1666" s="2" t="s">
        <v>45</v>
      </c>
      <c r="H1666" s="2" t="s">
        <v>1400</v>
      </c>
      <c r="I1666" s="2" t="s">
        <v>2418</v>
      </c>
      <c r="J1666" s="2" t="s">
        <v>614</v>
      </c>
      <c r="K1666" s="2" t="s">
        <v>54</v>
      </c>
      <c r="L1666" s="10">
        <v>42335.0</v>
      </c>
      <c r="M1666" s="2" t="s">
        <v>142</v>
      </c>
      <c r="N1666" s="11">
        <v>0.4</v>
      </c>
      <c r="O1666" s="12">
        <v>-148.0</v>
      </c>
      <c r="P1666" s="13">
        <v>-0.45</v>
      </c>
      <c r="Q1666" s="13">
        <v>329.0</v>
      </c>
      <c r="R1666" s="13">
        <f t="shared" si="1"/>
        <v>548.3333333</v>
      </c>
      <c r="S1666" s="14">
        <f t="shared" si="2"/>
        <v>182.7777778</v>
      </c>
      <c r="T1666" s="14">
        <f t="shared" si="3"/>
        <v>-0.4498480243</v>
      </c>
      <c r="U1666" s="15" t="str">
        <f>vlookup(F1666,'Sub categories'!$A:$C,3,False)</f>
        <v>Tables</v>
      </c>
      <c r="V1666" s="16">
        <f t="shared" si="4"/>
        <v>2</v>
      </c>
      <c r="W1666" s="17">
        <f t="array" ref="W1666">INDEX(shipping_prices!$C$1:$F2893,MATCH(I1666,shipping_prices!$A$1:$A2893,0),MATCH(M1666,shipping_prices!$C$1:$F$1,0))</f>
        <v>15.72</v>
      </c>
      <c r="X1666" s="15" t="str">
        <f t="shared" si="5"/>
        <v>Fred HopkinsKnoxvilleTennessee</v>
      </c>
      <c r="Y1666" s="15" t="str">
        <f t="shared" si="6"/>
        <v>loss</v>
      </c>
    </row>
    <row r="1667" hidden="1">
      <c r="A1667" s="1">
        <v>42333.0</v>
      </c>
      <c r="B1667" s="2" t="s">
        <v>2896</v>
      </c>
      <c r="C1667" s="2">
        <v>7.0</v>
      </c>
      <c r="D1667" s="2" t="s">
        <v>2897</v>
      </c>
      <c r="E1667" s="2" t="s">
        <v>27</v>
      </c>
      <c r="F1667" s="2" t="s">
        <v>283</v>
      </c>
      <c r="G1667" s="2" t="s">
        <v>39</v>
      </c>
      <c r="H1667" s="2" t="s">
        <v>284</v>
      </c>
      <c r="I1667" s="2" t="s">
        <v>158</v>
      </c>
      <c r="J1667" s="2" t="s">
        <v>159</v>
      </c>
      <c r="K1667" s="2" t="s">
        <v>43</v>
      </c>
      <c r="L1667" s="10">
        <v>42340.0</v>
      </c>
      <c r="M1667" s="2" t="s">
        <v>34</v>
      </c>
      <c r="N1667" s="11">
        <v>0.2</v>
      </c>
      <c r="O1667" s="12">
        <v>644.0</v>
      </c>
      <c r="P1667" s="13">
        <v>0.31</v>
      </c>
      <c r="Q1667" s="13">
        <v>2061.0</v>
      </c>
      <c r="R1667" s="13">
        <f t="shared" si="1"/>
        <v>2576.25</v>
      </c>
      <c r="S1667" s="14">
        <f t="shared" si="2"/>
        <v>368.0357143</v>
      </c>
      <c r="T1667" s="14">
        <f t="shared" si="3"/>
        <v>0.3124696749</v>
      </c>
      <c r="U1667" s="15" t="str">
        <f>vlookup(F1667,'Sub categories'!$A:$C,3,False)</f>
        <v>Binders</v>
      </c>
      <c r="V1667" s="16">
        <f t="shared" si="4"/>
        <v>7</v>
      </c>
      <c r="W1667" s="17">
        <f t="array" ref="W1667">INDEX(shipping_prices!$C$1:$F2894,MATCH(I1667,shipping_prices!$A$1:$A2894,0),MATCH(M1667,shipping_prices!$C$1:$F$1,0))</f>
        <v>7</v>
      </c>
      <c r="X1667" s="15" t="str">
        <f t="shared" si="5"/>
        <v>Joseph HoltSeattleWashington</v>
      </c>
      <c r="Y1667" s="15" t="str">
        <f t="shared" si="6"/>
        <v>High</v>
      </c>
    </row>
    <row r="1668" hidden="1">
      <c r="A1668" s="1">
        <v>42333.0</v>
      </c>
      <c r="B1668" s="2" t="s">
        <v>2898</v>
      </c>
      <c r="C1668" s="2">
        <v>2.0</v>
      </c>
      <c r="D1668" s="2" t="s">
        <v>2899</v>
      </c>
      <c r="E1668" s="2" t="s">
        <v>27</v>
      </c>
      <c r="F1668" s="2" t="s">
        <v>2900</v>
      </c>
      <c r="G1668" s="2" t="s">
        <v>39</v>
      </c>
      <c r="H1668" s="2" t="s">
        <v>79</v>
      </c>
      <c r="I1668" s="2" t="s">
        <v>194</v>
      </c>
      <c r="J1668" s="2" t="s">
        <v>53</v>
      </c>
      <c r="K1668" s="2" t="s">
        <v>54</v>
      </c>
      <c r="L1668" s="10">
        <v>42337.0</v>
      </c>
      <c r="M1668" s="2" t="s">
        <v>90</v>
      </c>
      <c r="N1668" s="11">
        <v>0.2</v>
      </c>
      <c r="O1668" s="12">
        <v>11.0</v>
      </c>
      <c r="P1668" s="13">
        <v>0.36</v>
      </c>
      <c r="Q1668" s="13">
        <v>30.0</v>
      </c>
      <c r="R1668" s="13">
        <f t="shared" si="1"/>
        <v>37.5</v>
      </c>
      <c r="S1668" s="14">
        <f t="shared" si="2"/>
        <v>18.75</v>
      </c>
      <c r="T1668" s="14">
        <f t="shared" si="3"/>
        <v>0.3666666667</v>
      </c>
      <c r="U1668" s="15" t="str">
        <f>vlookup(F1668,'Sub categories'!$A:$C,3,False)</f>
        <v>Envelopes</v>
      </c>
      <c r="V1668" s="16">
        <f t="shared" si="4"/>
        <v>4</v>
      </c>
      <c r="W1668" s="17">
        <f t="array" ref="W1668">INDEX(shipping_prices!$C$1:$F2895,MATCH(I1668,shipping_prices!$A$1:$A2895,0),MATCH(M1668,shipping_prices!$C$1:$F$1,0))</f>
        <v>8.76</v>
      </c>
      <c r="X1668" s="15" t="str">
        <f t="shared" si="5"/>
        <v>Ryan AkinMiamiFlorida</v>
      </c>
      <c r="Y1668" s="15" t="str">
        <f t="shared" si="6"/>
        <v>Low</v>
      </c>
    </row>
    <row r="1669">
      <c r="A1669" s="1">
        <v>42333.0</v>
      </c>
      <c r="B1669" s="2" t="s">
        <v>2898</v>
      </c>
      <c r="C1669" s="2">
        <v>3.0</v>
      </c>
      <c r="D1669" s="2" t="s">
        <v>2899</v>
      </c>
      <c r="E1669" s="2" t="s">
        <v>27</v>
      </c>
      <c r="F1669" s="2" t="s">
        <v>2901</v>
      </c>
      <c r="G1669" s="2" t="s">
        <v>45</v>
      </c>
      <c r="H1669" s="2" t="s">
        <v>2780</v>
      </c>
      <c r="I1669" s="2" t="s">
        <v>194</v>
      </c>
      <c r="J1669" s="2" t="s">
        <v>53</v>
      </c>
      <c r="K1669" s="2" t="s">
        <v>54</v>
      </c>
      <c r="L1669" s="10">
        <v>42337.0</v>
      </c>
      <c r="M1669" s="2" t="s">
        <v>90</v>
      </c>
      <c r="N1669" s="11">
        <v>0.45</v>
      </c>
      <c r="O1669" s="12">
        <v>-111.0</v>
      </c>
      <c r="P1669" s="13">
        <v>-0.64</v>
      </c>
      <c r="Q1669" s="13">
        <v>174.0</v>
      </c>
      <c r="R1669" s="13">
        <f t="shared" si="1"/>
        <v>316.3636364</v>
      </c>
      <c r="S1669" s="14">
        <f t="shared" si="2"/>
        <v>105.4545455</v>
      </c>
      <c r="T1669" s="14">
        <f t="shared" si="3"/>
        <v>-0.6379310345</v>
      </c>
      <c r="U1669" s="15" t="str">
        <f>vlookup(F1669,'Sub categories'!$A:$C,3,False)</f>
        <v>Tables</v>
      </c>
      <c r="V1669" s="16">
        <f t="shared" si="4"/>
        <v>4</v>
      </c>
      <c r="W1669" s="17">
        <f t="array" ref="W1669">INDEX(shipping_prices!$C$1:$F2896,MATCH(I1669,shipping_prices!$A$1:$A2896,0),MATCH(M1669,shipping_prices!$C$1:$F$1,0))</f>
        <v>8.76</v>
      </c>
      <c r="X1669" s="15" t="str">
        <f t="shared" si="5"/>
        <v>Ryan AkinMiamiFlorida</v>
      </c>
      <c r="Y1669" s="15" t="str">
        <f t="shared" si="6"/>
        <v>loss</v>
      </c>
    </row>
    <row r="1670" hidden="1">
      <c r="A1670" s="1">
        <v>42333.0</v>
      </c>
      <c r="B1670" s="2" t="s">
        <v>2898</v>
      </c>
      <c r="C1670" s="2">
        <v>4.0</v>
      </c>
      <c r="D1670" s="2" t="s">
        <v>2899</v>
      </c>
      <c r="E1670" s="2" t="s">
        <v>27</v>
      </c>
      <c r="F1670" s="2" t="s">
        <v>1587</v>
      </c>
      <c r="G1670" s="2" t="s">
        <v>39</v>
      </c>
      <c r="H1670" s="2" t="s">
        <v>182</v>
      </c>
      <c r="I1670" s="2" t="s">
        <v>194</v>
      </c>
      <c r="J1670" s="2" t="s">
        <v>53</v>
      </c>
      <c r="K1670" s="2" t="s">
        <v>54</v>
      </c>
      <c r="L1670" s="10">
        <v>42337.0</v>
      </c>
      <c r="M1670" s="2" t="s">
        <v>90</v>
      </c>
      <c r="N1670" s="11">
        <v>0.7</v>
      </c>
      <c r="O1670" s="12">
        <v>-337.0</v>
      </c>
      <c r="P1670" s="13">
        <v>-0.67</v>
      </c>
      <c r="Q1670" s="13">
        <v>505.0</v>
      </c>
      <c r="R1670" s="13">
        <f t="shared" si="1"/>
        <v>1683.333333</v>
      </c>
      <c r="S1670" s="14">
        <f t="shared" si="2"/>
        <v>420.8333333</v>
      </c>
      <c r="T1670" s="14">
        <f t="shared" si="3"/>
        <v>-0.6673267327</v>
      </c>
      <c r="U1670" s="15" t="str">
        <f>vlookup(F1670,'Sub categories'!$A:$C,3,False)</f>
        <v>Binders</v>
      </c>
      <c r="V1670" s="16">
        <f t="shared" si="4"/>
        <v>4</v>
      </c>
      <c r="W1670" s="17">
        <f t="array" ref="W1670">INDEX(shipping_prices!$C$1:$F2897,MATCH(I1670,shipping_prices!$A$1:$A2897,0),MATCH(M1670,shipping_prices!$C$1:$F$1,0))</f>
        <v>8.76</v>
      </c>
      <c r="X1670" s="15" t="str">
        <f t="shared" si="5"/>
        <v>Ryan AkinMiamiFlorida</v>
      </c>
      <c r="Y1670" s="15" t="str">
        <f t="shared" si="6"/>
        <v>loss</v>
      </c>
    </row>
    <row r="1671" hidden="1">
      <c r="A1671" s="1">
        <v>42333.0</v>
      </c>
      <c r="B1671" s="2" t="s">
        <v>2902</v>
      </c>
      <c r="C1671" s="2">
        <v>2.0</v>
      </c>
      <c r="D1671" s="2" t="s">
        <v>1609</v>
      </c>
      <c r="E1671" s="2" t="s">
        <v>37</v>
      </c>
      <c r="F1671" s="2" t="s">
        <v>2903</v>
      </c>
      <c r="G1671" s="2" t="s">
        <v>29</v>
      </c>
      <c r="H1671" s="2" t="s">
        <v>365</v>
      </c>
      <c r="I1671" s="2" t="s">
        <v>158</v>
      </c>
      <c r="J1671" s="2" t="s">
        <v>159</v>
      </c>
      <c r="K1671" s="2" t="s">
        <v>43</v>
      </c>
      <c r="L1671" s="10">
        <v>42342.0</v>
      </c>
      <c r="M1671" s="2" t="s">
        <v>34</v>
      </c>
      <c r="N1671" s="11">
        <v>0.0</v>
      </c>
      <c r="O1671" s="12">
        <v>2.0</v>
      </c>
      <c r="P1671" s="13">
        <v>0.06</v>
      </c>
      <c r="Q1671" s="13">
        <v>34.0</v>
      </c>
      <c r="R1671" s="13">
        <f t="shared" si="1"/>
        <v>34</v>
      </c>
      <c r="S1671" s="14">
        <f t="shared" si="2"/>
        <v>17</v>
      </c>
      <c r="T1671" s="14">
        <f t="shared" si="3"/>
        <v>0.05882352941</v>
      </c>
      <c r="U1671" s="15" t="str">
        <f>vlookup(F1671,'Sub categories'!$A:$C,3,False)</f>
        <v>Accessories</v>
      </c>
      <c r="V1671" s="16">
        <f t="shared" si="4"/>
        <v>9</v>
      </c>
      <c r="W1671" s="17">
        <f t="array" ref="W1671">INDEX(shipping_prices!$C$1:$F2898,MATCH(I1671,shipping_prices!$A$1:$A2898,0),MATCH(M1671,shipping_prices!$C$1:$F$1,0))</f>
        <v>7</v>
      </c>
      <c r="X1671" s="15" t="str">
        <f t="shared" si="5"/>
        <v>Scott CohenSeattleWashington</v>
      </c>
      <c r="Y1671" s="15" t="str">
        <f t="shared" si="6"/>
        <v>Low</v>
      </c>
    </row>
    <row r="1672">
      <c r="A1672" s="1">
        <v>42333.0</v>
      </c>
      <c r="B1672" s="2" t="s">
        <v>2902</v>
      </c>
      <c r="C1672" s="2">
        <v>3.0</v>
      </c>
      <c r="D1672" s="2" t="s">
        <v>1609</v>
      </c>
      <c r="E1672" s="2" t="s">
        <v>37</v>
      </c>
      <c r="F1672" s="2" t="s">
        <v>2904</v>
      </c>
      <c r="G1672" s="2" t="s">
        <v>45</v>
      </c>
      <c r="H1672" s="2" t="s">
        <v>1035</v>
      </c>
      <c r="I1672" s="2" t="s">
        <v>158</v>
      </c>
      <c r="J1672" s="2" t="s">
        <v>159</v>
      </c>
      <c r="K1672" s="2" t="s">
        <v>43</v>
      </c>
      <c r="L1672" s="10">
        <v>42342.0</v>
      </c>
      <c r="M1672" s="2" t="s">
        <v>34</v>
      </c>
      <c r="N1672" s="11">
        <v>0.0</v>
      </c>
      <c r="O1672" s="12">
        <v>111.0</v>
      </c>
      <c r="P1672" s="13">
        <v>0.17</v>
      </c>
      <c r="Q1672" s="13">
        <v>654.0</v>
      </c>
      <c r="R1672" s="13">
        <f t="shared" si="1"/>
        <v>654</v>
      </c>
      <c r="S1672" s="14">
        <f t="shared" si="2"/>
        <v>218</v>
      </c>
      <c r="T1672" s="14">
        <f t="shared" si="3"/>
        <v>0.1697247706</v>
      </c>
      <c r="U1672" s="15" t="str">
        <f>vlookup(F1672,'Sub categories'!$A:$C,3,False)</f>
        <v>Tables</v>
      </c>
      <c r="V1672" s="16">
        <f t="shared" si="4"/>
        <v>9</v>
      </c>
      <c r="W1672" s="17">
        <f t="array" ref="W1672">INDEX(shipping_prices!$C$1:$F2899,MATCH(I1672,shipping_prices!$A$1:$A2899,0),MATCH(M1672,shipping_prices!$C$1:$F$1,0))</f>
        <v>7</v>
      </c>
      <c r="X1672" s="15" t="str">
        <f t="shared" si="5"/>
        <v>Scott CohenSeattleWashington</v>
      </c>
      <c r="Y1672" s="15" t="str">
        <f t="shared" si="6"/>
        <v>High</v>
      </c>
    </row>
    <row r="1673" hidden="1">
      <c r="A1673" s="1">
        <v>42333.0</v>
      </c>
      <c r="B1673" s="2" t="s">
        <v>2905</v>
      </c>
      <c r="C1673" s="2">
        <v>3.0</v>
      </c>
      <c r="D1673" s="2" t="s">
        <v>2906</v>
      </c>
      <c r="E1673" s="2" t="s">
        <v>37</v>
      </c>
      <c r="F1673" s="2" t="s">
        <v>2907</v>
      </c>
      <c r="G1673" s="2" t="s">
        <v>39</v>
      </c>
      <c r="H1673" s="2" t="s">
        <v>79</v>
      </c>
      <c r="I1673" s="2" t="s">
        <v>439</v>
      </c>
      <c r="J1673" s="2" t="s">
        <v>42</v>
      </c>
      <c r="K1673" s="2" t="s">
        <v>43</v>
      </c>
      <c r="L1673" s="10">
        <v>42337.0</v>
      </c>
      <c r="M1673" s="2" t="s">
        <v>34</v>
      </c>
      <c r="N1673" s="11">
        <v>0.2</v>
      </c>
      <c r="O1673" s="12">
        <v>12.0</v>
      </c>
      <c r="P1673" s="13">
        <v>0.34</v>
      </c>
      <c r="Q1673" s="13">
        <v>36.0</v>
      </c>
      <c r="R1673" s="13">
        <f t="shared" si="1"/>
        <v>45</v>
      </c>
      <c r="S1673" s="14">
        <f t="shared" si="2"/>
        <v>15</v>
      </c>
      <c r="T1673" s="14">
        <f t="shared" si="3"/>
        <v>0.3333333333</v>
      </c>
      <c r="U1673" s="15" t="str">
        <f>vlookup(F1673,'Sub categories'!$A:$C,3,False)</f>
        <v>Binders</v>
      </c>
      <c r="V1673" s="16">
        <f t="shared" si="4"/>
        <v>4</v>
      </c>
      <c r="W1673" s="17">
        <f t="array" ref="W1673">INDEX(shipping_prices!$C$1:$F2900,MATCH(I1673,shipping_prices!$A$1:$A2900,0),MATCH(M1673,shipping_prices!$C$1:$F$1,0))</f>
        <v>14.3</v>
      </c>
      <c r="X1673" s="15" t="str">
        <f t="shared" si="5"/>
        <v>Sylvia FoulstonSan DiegoCalifornia</v>
      </c>
      <c r="Y1673" s="15" t="str">
        <f t="shared" si="6"/>
        <v>Low</v>
      </c>
    </row>
    <row r="1674">
      <c r="A1674" s="1">
        <v>42333.0</v>
      </c>
      <c r="B1674" s="2" t="s">
        <v>2908</v>
      </c>
      <c r="C1674" s="2">
        <v>2.0</v>
      </c>
      <c r="D1674" s="2" t="s">
        <v>2909</v>
      </c>
      <c r="E1674" s="2" t="s">
        <v>37</v>
      </c>
      <c r="F1674" s="2" t="s">
        <v>529</v>
      </c>
      <c r="G1674" s="2" t="s">
        <v>45</v>
      </c>
      <c r="H1674" s="2" t="s">
        <v>530</v>
      </c>
      <c r="I1674" s="2" t="s">
        <v>2910</v>
      </c>
      <c r="J1674" s="2" t="s">
        <v>42</v>
      </c>
      <c r="K1674" s="2" t="s">
        <v>43</v>
      </c>
      <c r="L1674" s="10">
        <v>42336.0</v>
      </c>
      <c r="M1674" s="2" t="s">
        <v>34</v>
      </c>
      <c r="N1674" s="11">
        <v>0.2</v>
      </c>
      <c r="O1674" s="12">
        <v>-6.0</v>
      </c>
      <c r="P1674" s="13">
        <v>-0.06</v>
      </c>
      <c r="Q1674" s="13">
        <v>98.0</v>
      </c>
      <c r="R1674" s="13">
        <f t="shared" si="1"/>
        <v>122.5</v>
      </c>
      <c r="S1674" s="14">
        <f t="shared" si="2"/>
        <v>61.25</v>
      </c>
      <c r="T1674" s="14">
        <f t="shared" si="3"/>
        <v>-0.0612244898</v>
      </c>
      <c r="U1674" s="15" t="str">
        <f>vlookup(F1674,'Sub categories'!$A:$C,3,False)</f>
        <v>Chairs</v>
      </c>
      <c r="V1674" s="16">
        <f t="shared" si="4"/>
        <v>3</v>
      </c>
      <c r="W1674" s="17">
        <f t="array" ref="W1674">INDEX(shipping_prices!$C$1:$F2901,MATCH(I1674,shipping_prices!$A$1:$A2901,0),MATCH(M1674,shipping_prices!$C$1:$F$1,0))</f>
        <v>14.73</v>
      </c>
      <c r="X1674" s="15" t="str">
        <f t="shared" si="5"/>
        <v>Claudia BergmannCamarilloCalifornia</v>
      </c>
      <c r="Y1674" s="15" t="str">
        <f t="shared" si="6"/>
        <v>loss</v>
      </c>
    </row>
    <row r="1675">
      <c r="A1675" s="1">
        <v>42333.0</v>
      </c>
      <c r="B1675" s="2" t="s">
        <v>2908</v>
      </c>
      <c r="C1675" s="2">
        <v>3.0</v>
      </c>
      <c r="D1675" s="2" t="s">
        <v>2909</v>
      </c>
      <c r="E1675" s="2" t="s">
        <v>37</v>
      </c>
      <c r="F1675" s="2" t="s">
        <v>1725</v>
      </c>
      <c r="G1675" s="2" t="s">
        <v>45</v>
      </c>
      <c r="H1675" s="2" t="s">
        <v>904</v>
      </c>
      <c r="I1675" s="2" t="s">
        <v>2910</v>
      </c>
      <c r="J1675" s="2" t="s">
        <v>42</v>
      </c>
      <c r="K1675" s="2" t="s">
        <v>43</v>
      </c>
      <c r="L1675" s="10">
        <v>42336.0</v>
      </c>
      <c r="M1675" s="2" t="s">
        <v>34</v>
      </c>
      <c r="N1675" s="11">
        <v>0.0</v>
      </c>
      <c r="O1675" s="12">
        <v>34.0</v>
      </c>
      <c r="P1675" s="13">
        <v>0.28</v>
      </c>
      <c r="Q1675" s="13">
        <v>123.0</v>
      </c>
      <c r="R1675" s="13">
        <f t="shared" si="1"/>
        <v>123</v>
      </c>
      <c r="S1675" s="14">
        <f t="shared" si="2"/>
        <v>41</v>
      </c>
      <c r="T1675" s="14">
        <f t="shared" si="3"/>
        <v>0.2764227642</v>
      </c>
      <c r="U1675" s="15" t="str">
        <f>vlookup(F1675,'Sub categories'!$A:$C,3,False)</f>
        <v>Furnishings</v>
      </c>
      <c r="V1675" s="16">
        <f t="shared" si="4"/>
        <v>3</v>
      </c>
      <c r="W1675" s="17">
        <f t="array" ref="W1675">INDEX(shipping_prices!$C$1:$F2902,MATCH(I1675,shipping_prices!$A$1:$A2902,0),MATCH(M1675,shipping_prices!$C$1:$F$1,0))</f>
        <v>14.73</v>
      </c>
      <c r="X1675" s="15" t="str">
        <f t="shared" si="5"/>
        <v>Claudia BergmannCamarilloCalifornia</v>
      </c>
      <c r="Y1675" s="15" t="str">
        <f t="shared" si="6"/>
        <v>Low</v>
      </c>
    </row>
    <row r="1676">
      <c r="A1676" s="1">
        <v>42333.0</v>
      </c>
      <c r="B1676" s="2" t="s">
        <v>2908</v>
      </c>
      <c r="C1676" s="2">
        <v>5.0</v>
      </c>
      <c r="D1676" s="2" t="s">
        <v>2909</v>
      </c>
      <c r="E1676" s="2" t="s">
        <v>37</v>
      </c>
      <c r="F1676" s="2" t="s">
        <v>1166</v>
      </c>
      <c r="G1676" s="2" t="s">
        <v>45</v>
      </c>
      <c r="H1676" s="2" t="s">
        <v>833</v>
      </c>
      <c r="I1676" s="2" t="s">
        <v>2910</v>
      </c>
      <c r="J1676" s="2" t="s">
        <v>42</v>
      </c>
      <c r="K1676" s="2" t="s">
        <v>43</v>
      </c>
      <c r="L1676" s="10">
        <v>42336.0</v>
      </c>
      <c r="M1676" s="2" t="s">
        <v>34</v>
      </c>
      <c r="N1676" s="11">
        <v>0.15</v>
      </c>
      <c r="O1676" s="12">
        <v>42.0</v>
      </c>
      <c r="P1676" s="13">
        <v>0.08</v>
      </c>
      <c r="Q1676" s="13">
        <v>510.0</v>
      </c>
      <c r="R1676" s="13">
        <f t="shared" si="1"/>
        <v>600</v>
      </c>
      <c r="S1676" s="14">
        <f t="shared" si="2"/>
        <v>120</v>
      </c>
      <c r="T1676" s="14">
        <f t="shared" si="3"/>
        <v>0.08235294118</v>
      </c>
      <c r="U1676" s="15" t="str">
        <f>vlookup(F1676,'Sub categories'!$A:$C,3,False)</f>
        <v>Bookcases</v>
      </c>
      <c r="V1676" s="16">
        <f t="shared" si="4"/>
        <v>3</v>
      </c>
      <c r="W1676" s="17">
        <f t="array" ref="W1676">INDEX(shipping_prices!$C$1:$F2903,MATCH(I1676,shipping_prices!$A$1:$A2903,0),MATCH(M1676,shipping_prices!$C$1:$F$1,0))</f>
        <v>14.73</v>
      </c>
      <c r="X1676" s="15" t="str">
        <f t="shared" si="5"/>
        <v>Claudia BergmannCamarilloCalifornia</v>
      </c>
      <c r="Y1676" s="15" t="str">
        <f t="shared" si="6"/>
        <v>High</v>
      </c>
    </row>
    <row r="1677">
      <c r="A1677" s="1">
        <v>42333.0</v>
      </c>
      <c r="B1677" s="2" t="s">
        <v>2908</v>
      </c>
      <c r="C1677" s="2">
        <v>3.0</v>
      </c>
      <c r="D1677" s="2" t="s">
        <v>2909</v>
      </c>
      <c r="E1677" s="2" t="s">
        <v>37</v>
      </c>
      <c r="F1677" s="2" t="s">
        <v>424</v>
      </c>
      <c r="G1677" s="2" t="s">
        <v>45</v>
      </c>
      <c r="H1677" s="2" t="s">
        <v>227</v>
      </c>
      <c r="I1677" s="2" t="s">
        <v>2910</v>
      </c>
      <c r="J1677" s="2" t="s">
        <v>42</v>
      </c>
      <c r="K1677" s="2" t="s">
        <v>43</v>
      </c>
      <c r="L1677" s="10">
        <v>42336.0</v>
      </c>
      <c r="M1677" s="2" t="s">
        <v>34</v>
      </c>
      <c r="N1677" s="11">
        <v>0.2</v>
      </c>
      <c r="O1677" s="12">
        <v>81.0</v>
      </c>
      <c r="P1677" s="13">
        <v>0.11</v>
      </c>
      <c r="Q1677" s="13">
        <v>722.0</v>
      </c>
      <c r="R1677" s="13">
        <f t="shared" si="1"/>
        <v>902.5</v>
      </c>
      <c r="S1677" s="14">
        <f t="shared" si="2"/>
        <v>300.8333333</v>
      </c>
      <c r="T1677" s="14">
        <f t="shared" si="3"/>
        <v>0.1121883657</v>
      </c>
      <c r="U1677" s="15" t="str">
        <f>vlookup(F1677,'Sub categories'!$A:$C,3,False)</f>
        <v>Chairs</v>
      </c>
      <c r="V1677" s="16">
        <f t="shared" si="4"/>
        <v>3</v>
      </c>
      <c r="W1677" s="17">
        <f t="array" ref="W1677">INDEX(shipping_prices!$C$1:$F2904,MATCH(I1677,shipping_prices!$A$1:$A2904,0),MATCH(M1677,shipping_prices!$C$1:$F$1,0))</f>
        <v>14.73</v>
      </c>
      <c r="X1677" s="15" t="str">
        <f t="shared" si="5"/>
        <v>Claudia BergmannCamarilloCalifornia</v>
      </c>
      <c r="Y1677" s="15" t="str">
        <f t="shared" si="6"/>
        <v>High</v>
      </c>
    </row>
    <row r="1678" hidden="1">
      <c r="A1678" s="1">
        <v>42333.0</v>
      </c>
      <c r="B1678" s="2" t="s">
        <v>2911</v>
      </c>
      <c r="C1678" s="2">
        <v>6.0</v>
      </c>
      <c r="D1678" s="2" t="s">
        <v>2912</v>
      </c>
      <c r="E1678" s="2" t="s">
        <v>49</v>
      </c>
      <c r="F1678" s="2" t="s">
        <v>258</v>
      </c>
      <c r="G1678" s="2" t="s">
        <v>39</v>
      </c>
      <c r="H1678" s="2" t="s">
        <v>51</v>
      </c>
      <c r="I1678" s="2" t="s">
        <v>147</v>
      </c>
      <c r="J1678" s="2" t="s">
        <v>64</v>
      </c>
      <c r="K1678" s="2" t="s">
        <v>43</v>
      </c>
      <c r="L1678" s="10">
        <v>42342.0</v>
      </c>
      <c r="M1678" s="2" t="s">
        <v>142</v>
      </c>
      <c r="N1678" s="11">
        <v>0.2</v>
      </c>
      <c r="O1678" s="12">
        <v>11.0</v>
      </c>
      <c r="P1678" s="13">
        <v>0.35</v>
      </c>
      <c r="Q1678" s="13">
        <v>31.0</v>
      </c>
      <c r="R1678" s="13">
        <f t="shared" si="1"/>
        <v>38.75</v>
      </c>
      <c r="S1678" s="14">
        <f t="shared" si="2"/>
        <v>6.458333333</v>
      </c>
      <c r="T1678" s="14">
        <f t="shared" si="3"/>
        <v>0.3548387097</v>
      </c>
      <c r="U1678" s="15" t="str">
        <f>vlookup(F1678,'Sub categories'!$A:$C,3,False)</f>
        <v>Paper</v>
      </c>
      <c r="V1678" s="16">
        <f t="shared" si="4"/>
        <v>9</v>
      </c>
      <c r="W1678" s="17">
        <f t="array" ref="W1678">INDEX(shipping_prices!$C$1:$F2905,MATCH(I1678,shipping_prices!$A$1:$A2905,0),MATCH(M1678,shipping_prices!$C$1:$F$1,0))</f>
        <v>19.35</v>
      </c>
      <c r="X1678" s="15" t="str">
        <f t="shared" si="5"/>
        <v>Heather JasMesaArizona</v>
      </c>
      <c r="Y1678" s="15" t="str">
        <f t="shared" si="6"/>
        <v>Low</v>
      </c>
    </row>
    <row r="1679" hidden="1">
      <c r="A1679" s="1">
        <v>42334.0</v>
      </c>
      <c r="B1679" s="2" t="s">
        <v>2911</v>
      </c>
      <c r="C1679" s="2">
        <v>3.0</v>
      </c>
      <c r="D1679" s="2" t="s">
        <v>2912</v>
      </c>
      <c r="E1679" s="2" t="s">
        <v>49</v>
      </c>
      <c r="F1679" s="2" t="s">
        <v>2913</v>
      </c>
      <c r="G1679" s="2" t="s">
        <v>39</v>
      </c>
      <c r="H1679" s="2" t="s">
        <v>51</v>
      </c>
      <c r="I1679" s="2" t="s">
        <v>147</v>
      </c>
      <c r="J1679" s="2" t="s">
        <v>64</v>
      </c>
      <c r="K1679" s="2" t="s">
        <v>43</v>
      </c>
      <c r="L1679" s="10">
        <v>42342.0</v>
      </c>
      <c r="M1679" s="2" t="s">
        <v>142</v>
      </c>
      <c r="N1679" s="11">
        <v>0.2</v>
      </c>
      <c r="O1679" s="12">
        <v>18.0</v>
      </c>
      <c r="P1679" s="13">
        <v>0.33</v>
      </c>
      <c r="Q1679" s="13">
        <v>55.0</v>
      </c>
      <c r="R1679" s="13">
        <f t="shared" si="1"/>
        <v>68.75</v>
      </c>
      <c r="S1679" s="14">
        <f t="shared" si="2"/>
        <v>22.91666667</v>
      </c>
      <c r="T1679" s="14">
        <f t="shared" si="3"/>
        <v>0.3272727273</v>
      </c>
      <c r="U1679" s="15" t="str">
        <f>vlookup(F1679,'Sub categories'!$A:$C,3,False)</f>
        <v>Paper</v>
      </c>
      <c r="V1679" s="16">
        <f t="shared" si="4"/>
        <v>8</v>
      </c>
      <c r="W1679" s="17">
        <f t="array" ref="W1679">INDEX(shipping_prices!$C$1:$F2906,MATCH(I1679,shipping_prices!$A$1:$A2906,0),MATCH(M1679,shipping_prices!$C$1:$F$1,0))</f>
        <v>19.35</v>
      </c>
      <c r="X1679" s="15" t="str">
        <f t="shared" si="5"/>
        <v>Heather JasMesaArizona</v>
      </c>
      <c r="Y1679" s="15" t="str">
        <f t="shared" si="6"/>
        <v>Low</v>
      </c>
    </row>
    <row r="1680" hidden="1">
      <c r="A1680" s="1">
        <v>42334.0</v>
      </c>
      <c r="B1680" s="2" t="s">
        <v>2914</v>
      </c>
      <c r="C1680" s="2">
        <v>10.0</v>
      </c>
      <c r="D1680" s="2" t="s">
        <v>1388</v>
      </c>
      <c r="E1680" s="2" t="s">
        <v>27</v>
      </c>
      <c r="F1680" s="2" t="s">
        <v>2915</v>
      </c>
      <c r="G1680" s="2" t="s">
        <v>39</v>
      </c>
      <c r="H1680" s="2" t="s">
        <v>79</v>
      </c>
      <c r="I1680" s="2" t="s">
        <v>630</v>
      </c>
      <c r="J1680" s="2" t="s">
        <v>32</v>
      </c>
      <c r="K1680" s="2" t="s">
        <v>33</v>
      </c>
      <c r="L1680" s="10">
        <v>42340.0</v>
      </c>
      <c r="M1680" s="2" t="s">
        <v>34</v>
      </c>
      <c r="N1680" s="11">
        <v>0.0</v>
      </c>
      <c r="O1680" s="12">
        <v>15.0</v>
      </c>
      <c r="P1680" s="13">
        <v>0.48</v>
      </c>
      <c r="Q1680" s="13">
        <v>32.0</v>
      </c>
      <c r="R1680" s="13">
        <f t="shared" si="1"/>
        <v>32</v>
      </c>
      <c r="S1680" s="14">
        <f t="shared" si="2"/>
        <v>3.2</v>
      </c>
      <c r="T1680" s="14">
        <f t="shared" si="3"/>
        <v>0.46875</v>
      </c>
      <c r="U1680" s="15" t="str">
        <f>vlookup(F1680,'Sub categories'!$A:$C,3,False)</f>
        <v>Labels</v>
      </c>
      <c r="V1680" s="16">
        <f t="shared" si="4"/>
        <v>6</v>
      </c>
      <c r="W1680" s="17">
        <f t="array" ref="W1680">INDEX(shipping_prices!$C$1:$F2907,MATCH(I1680,shipping_prices!$A$1:$A2907,0),MATCH(M1680,shipping_prices!$C$1:$F$1,0))</f>
        <v>8.84</v>
      </c>
      <c r="X1680" s="15" t="str">
        <f t="shared" si="5"/>
        <v>Dianna VittoriniLong BeachNew York</v>
      </c>
      <c r="Y1680" s="15" t="str">
        <f t="shared" si="6"/>
        <v>Low</v>
      </c>
    </row>
    <row r="1681" hidden="1">
      <c r="A1681" s="1">
        <v>42334.0</v>
      </c>
      <c r="B1681" s="2" t="s">
        <v>2914</v>
      </c>
      <c r="C1681" s="2">
        <v>4.0</v>
      </c>
      <c r="D1681" s="2" t="s">
        <v>1388</v>
      </c>
      <c r="E1681" s="2" t="s">
        <v>27</v>
      </c>
      <c r="F1681" s="2" t="s">
        <v>2916</v>
      </c>
      <c r="G1681" s="2" t="s">
        <v>39</v>
      </c>
      <c r="H1681" s="2" t="s">
        <v>297</v>
      </c>
      <c r="I1681" s="2" t="s">
        <v>630</v>
      </c>
      <c r="J1681" s="2" t="s">
        <v>32</v>
      </c>
      <c r="K1681" s="2" t="s">
        <v>33</v>
      </c>
      <c r="L1681" s="10">
        <v>42340.0</v>
      </c>
      <c r="M1681" s="2" t="s">
        <v>34</v>
      </c>
      <c r="N1681" s="11">
        <v>0.0</v>
      </c>
      <c r="O1681" s="12">
        <v>16.0</v>
      </c>
      <c r="P1681" s="13">
        <v>0.29</v>
      </c>
      <c r="Q1681" s="13">
        <v>56.0</v>
      </c>
      <c r="R1681" s="13">
        <f t="shared" si="1"/>
        <v>56</v>
      </c>
      <c r="S1681" s="14">
        <f t="shared" si="2"/>
        <v>14</v>
      </c>
      <c r="T1681" s="14">
        <f t="shared" si="3"/>
        <v>0.2857142857</v>
      </c>
      <c r="U1681" s="15" t="str">
        <f>vlookup(F1681,'Sub categories'!$A:$C,3,False)</f>
        <v>Supplies</v>
      </c>
      <c r="V1681" s="16">
        <f t="shared" si="4"/>
        <v>6</v>
      </c>
      <c r="W1681" s="17">
        <f t="array" ref="W1681">INDEX(shipping_prices!$C$1:$F2908,MATCH(I1681,shipping_prices!$A$1:$A2908,0),MATCH(M1681,shipping_prices!$C$1:$F$1,0))</f>
        <v>8.84</v>
      </c>
      <c r="X1681" s="15" t="str">
        <f t="shared" si="5"/>
        <v>Dianna VittoriniLong BeachNew York</v>
      </c>
      <c r="Y1681" s="15" t="str">
        <f t="shared" si="6"/>
        <v>Low</v>
      </c>
    </row>
    <row r="1682" hidden="1">
      <c r="A1682" s="1">
        <v>42334.0</v>
      </c>
      <c r="B1682" s="2" t="s">
        <v>2917</v>
      </c>
      <c r="C1682" s="2">
        <v>4.0</v>
      </c>
      <c r="D1682" s="2" t="s">
        <v>1441</v>
      </c>
      <c r="E1682" s="2" t="s">
        <v>37</v>
      </c>
      <c r="F1682" s="2" t="s">
        <v>2778</v>
      </c>
      <c r="G1682" s="2" t="s">
        <v>39</v>
      </c>
      <c r="H1682" s="2" t="s">
        <v>216</v>
      </c>
      <c r="I1682" s="2" t="s">
        <v>31</v>
      </c>
      <c r="J1682" s="2" t="s">
        <v>32</v>
      </c>
      <c r="K1682" s="2" t="s">
        <v>33</v>
      </c>
      <c r="L1682" s="10">
        <v>42339.0</v>
      </c>
      <c r="M1682" s="2" t="s">
        <v>34</v>
      </c>
      <c r="N1682" s="11">
        <v>0.0</v>
      </c>
      <c r="O1682" s="12">
        <v>3.0</v>
      </c>
      <c r="P1682" s="13">
        <v>0.29</v>
      </c>
      <c r="Q1682" s="13">
        <v>12.0</v>
      </c>
      <c r="R1682" s="13">
        <f t="shared" si="1"/>
        <v>12</v>
      </c>
      <c r="S1682" s="14">
        <f t="shared" si="2"/>
        <v>3</v>
      </c>
      <c r="T1682" s="14">
        <f t="shared" si="3"/>
        <v>0.25</v>
      </c>
      <c r="U1682" s="15" t="str">
        <f>vlookup(F1682,'Sub categories'!$A:$C,3,False)</f>
        <v>Art</v>
      </c>
      <c r="V1682" s="16">
        <f t="shared" si="4"/>
        <v>5</v>
      </c>
      <c r="W1682" s="17">
        <f t="array" ref="W1682">INDEX(shipping_prices!$C$1:$F2909,MATCH(I1682,shipping_prices!$A$1:$A2909,0),MATCH(M1682,shipping_prices!$C$1:$F$1,0))</f>
        <v>10.09</v>
      </c>
      <c r="X1682" s="15" t="str">
        <f t="shared" si="5"/>
        <v>Brian MossNew York CityNew York</v>
      </c>
      <c r="Y1682" s="15" t="str">
        <f t="shared" si="6"/>
        <v>Low</v>
      </c>
    </row>
    <row r="1683" hidden="1">
      <c r="A1683" s="1">
        <v>42334.0</v>
      </c>
      <c r="B1683" s="2" t="s">
        <v>2917</v>
      </c>
      <c r="C1683" s="2">
        <v>3.0</v>
      </c>
      <c r="D1683" s="2" t="s">
        <v>1441</v>
      </c>
      <c r="E1683" s="2" t="s">
        <v>37</v>
      </c>
      <c r="F1683" s="2" t="s">
        <v>2918</v>
      </c>
      <c r="G1683" s="2" t="s">
        <v>39</v>
      </c>
      <c r="H1683" s="2" t="s">
        <v>789</v>
      </c>
      <c r="I1683" s="2" t="s">
        <v>31</v>
      </c>
      <c r="J1683" s="2" t="s">
        <v>32</v>
      </c>
      <c r="K1683" s="2" t="s">
        <v>33</v>
      </c>
      <c r="L1683" s="10">
        <v>42339.0</v>
      </c>
      <c r="M1683" s="2" t="s">
        <v>34</v>
      </c>
      <c r="N1683" s="11">
        <v>0.0</v>
      </c>
      <c r="O1683" s="12">
        <v>16.0</v>
      </c>
      <c r="P1683" s="13">
        <v>0.27</v>
      </c>
      <c r="Q1683" s="13">
        <v>60.0</v>
      </c>
      <c r="R1683" s="13">
        <f t="shared" si="1"/>
        <v>60</v>
      </c>
      <c r="S1683" s="14">
        <f t="shared" si="2"/>
        <v>20</v>
      </c>
      <c r="T1683" s="14">
        <f t="shared" si="3"/>
        <v>0.2666666667</v>
      </c>
      <c r="U1683" s="15" t="str">
        <f>vlookup(F1683,'Sub categories'!$A:$C,3,False)</f>
        <v>Art</v>
      </c>
      <c r="V1683" s="16">
        <f t="shared" si="4"/>
        <v>5</v>
      </c>
      <c r="W1683" s="17">
        <f t="array" ref="W1683">INDEX(shipping_prices!$C$1:$F2910,MATCH(I1683,shipping_prices!$A$1:$A2910,0),MATCH(M1683,shipping_prices!$C$1:$F$1,0))</f>
        <v>10.09</v>
      </c>
      <c r="X1683" s="15" t="str">
        <f t="shared" si="5"/>
        <v>Brian MossNew York CityNew York</v>
      </c>
      <c r="Y1683" s="15" t="str">
        <f t="shared" si="6"/>
        <v>Low</v>
      </c>
    </row>
    <row r="1684">
      <c r="A1684" s="1">
        <v>42334.0</v>
      </c>
      <c r="B1684" s="2" t="s">
        <v>2917</v>
      </c>
      <c r="C1684" s="2">
        <v>4.0</v>
      </c>
      <c r="D1684" s="2" t="s">
        <v>1441</v>
      </c>
      <c r="E1684" s="2" t="s">
        <v>37</v>
      </c>
      <c r="F1684" s="2" t="s">
        <v>2919</v>
      </c>
      <c r="G1684" s="2" t="s">
        <v>45</v>
      </c>
      <c r="H1684" s="2" t="s">
        <v>206</v>
      </c>
      <c r="I1684" s="2" t="s">
        <v>31</v>
      </c>
      <c r="J1684" s="2" t="s">
        <v>32</v>
      </c>
      <c r="K1684" s="2" t="s">
        <v>33</v>
      </c>
      <c r="L1684" s="10">
        <v>42339.0</v>
      </c>
      <c r="M1684" s="2" t="s">
        <v>34</v>
      </c>
      <c r="N1684" s="11">
        <v>0.2</v>
      </c>
      <c r="O1684" s="12">
        <v>9.0</v>
      </c>
      <c r="P1684" s="13">
        <v>0.05</v>
      </c>
      <c r="Q1684" s="13">
        <v>186.0</v>
      </c>
      <c r="R1684" s="13">
        <f t="shared" si="1"/>
        <v>232.5</v>
      </c>
      <c r="S1684" s="14">
        <f t="shared" si="2"/>
        <v>58.125</v>
      </c>
      <c r="T1684" s="14">
        <f t="shared" si="3"/>
        <v>0.04838709677</v>
      </c>
      <c r="U1684" s="15" t="str">
        <f>vlookup(F1684,'Sub categories'!$A:$C,3,False)</f>
        <v>Bookcases</v>
      </c>
      <c r="V1684" s="16">
        <f t="shared" si="4"/>
        <v>5</v>
      </c>
      <c r="W1684" s="17">
        <f t="array" ref="W1684">INDEX(shipping_prices!$C$1:$F2911,MATCH(I1684,shipping_prices!$A$1:$A2911,0),MATCH(M1684,shipping_prices!$C$1:$F$1,0))</f>
        <v>10.09</v>
      </c>
      <c r="X1684" s="15" t="str">
        <f t="shared" si="5"/>
        <v>Brian MossNew York CityNew York</v>
      </c>
      <c r="Y1684" s="15" t="str">
        <f t="shared" si="6"/>
        <v>Low</v>
      </c>
    </row>
    <row r="1685" hidden="1">
      <c r="A1685" s="1">
        <v>42334.0</v>
      </c>
      <c r="B1685" s="2" t="s">
        <v>2920</v>
      </c>
      <c r="C1685" s="2">
        <v>2.0</v>
      </c>
      <c r="D1685" s="2" t="s">
        <v>1218</v>
      </c>
      <c r="E1685" s="2" t="s">
        <v>27</v>
      </c>
      <c r="F1685" s="2" t="s">
        <v>1940</v>
      </c>
      <c r="G1685" s="2" t="s">
        <v>39</v>
      </c>
      <c r="H1685" s="2" t="s">
        <v>182</v>
      </c>
      <c r="I1685" s="2" t="s">
        <v>163</v>
      </c>
      <c r="J1685" s="2" t="s">
        <v>164</v>
      </c>
      <c r="K1685" s="2" t="s">
        <v>33</v>
      </c>
      <c r="L1685" s="10">
        <v>42344.0</v>
      </c>
      <c r="M1685" s="2" t="s">
        <v>34</v>
      </c>
      <c r="N1685" s="11">
        <v>0.7</v>
      </c>
      <c r="O1685" s="12">
        <v>-9.0</v>
      </c>
      <c r="P1685" s="13">
        <v>-0.8</v>
      </c>
      <c r="Q1685" s="13">
        <v>12.0</v>
      </c>
      <c r="R1685" s="13">
        <f t="shared" si="1"/>
        <v>40</v>
      </c>
      <c r="S1685" s="14">
        <f t="shared" si="2"/>
        <v>20</v>
      </c>
      <c r="T1685" s="14">
        <f t="shared" si="3"/>
        <v>-0.75</v>
      </c>
      <c r="U1685" s="15" t="str">
        <f>vlookup(F1685,'Sub categories'!$A:$C,3,False)</f>
        <v>Binders</v>
      </c>
      <c r="V1685" s="16">
        <f t="shared" si="4"/>
        <v>10</v>
      </c>
      <c r="W1685" s="17">
        <f t="array" ref="W1685">INDEX(shipping_prices!$C$1:$F2912,MATCH(I1685,shipping_prices!$A$1:$A2912,0),MATCH(M1685,shipping_prices!$C$1:$F$1,0))</f>
        <v>7.98</v>
      </c>
      <c r="X1685" s="15" t="str">
        <f t="shared" si="5"/>
        <v>Irene MaddoxPhiladelphiaPennsylvania</v>
      </c>
      <c r="Y1685" s="15" t="str">
        <f t="shared" si="6"/>
        <v>loss</v>
      </c>
    </row>
    <row r="1686" hidden="1">
      <c r="A1686" s="1">
        <v>42334.0</v>
      </c>
      <c r="B1686" s="2" t="s">
        <v>2921</v>
      </c>
      <c r="C1686" s="2">
        <v>2.0</v>
      </c>
      <c r="D1686" s="2" t="s">
        <v>2206</v>
      </c>
      <c r="E1686" s="2" t="s">
        <v>27</v>
      </c>
      <c r="F1686" s="2" t="s">
        <v>1732</v>
      </c>
      <c r="G1686" s="2" t="s">
        <v>39</v>
      </c>
      <c r="H1686" s="2" t="s">
        <v>79</v>
      </c>
      <c r="I1686" s="2" t="s">
        <v>169</v>
      </c>
      <c r="J1686" s="2" t="s">
        <v>42</v>
      </c>
      <c r="K1686" s="2" t="s">
        <v>43</v>
      </c>
      <c r="L1686" s="10">
        <v>42336.0</v>
      </c>
      <c r="M1686" s="2" t="s">
        <v>34</v>
      </c>
      <c r="N1686" s="11">
        <v>0.0</v>
      </c>
      <c r="O1686" s="12">
        <v>8.0</v>
      </c>
      <c r="P1686" s="13">
        <v>0.47</v>
      </c>
      <c r="Q1686" s="13">
        <v>17.0</v>
      </c>
      <c r="R1686" s="13">
        <f t="shared" si="1"/>
        <v>17</v>
      </c>
      <c r="S1686" s="14">
        <f t="shared" si="2"/>
        <v>8.5</v>
      </c>
      <c r="T1686" s="14">
        <f t="shared" si="3"/>
        <v>0.4705882353</v>
      </c>
      <c r="U1686" s="15" t="str">
        <f>vlookup(F1686,'Sub categories'!$A:$C,3,False)</f>
        <v>Envelopes</v>
      </c>
      <c r="V1686" s="16">
        <f t="shared" si="4"/>
        <v>2</v>
      </c>
      <c r="W1686" s="17">
        <f t="array" ref="W1686">INDEX(shipping_prices!$C$1:$F2913,MATCH(I1686,shipping_prices!$A$1:$A2913,0),MATCH(M1686,shipping_prices!$C$1:$F$1,0))</f>
        <v>14.86</v>
      </c>
      <c r="X1686" s="15" t="str">
        <f t="shared" si="5"/>
        <v>Anne McFarlandLos AngelesCalifornia</v>
      </c>
      <c r="Y1686" s="15" t="str">
        <f t="shared" si="6"/>
        <v>Low</v>
      </c>
    </row>
    <row r="1687">
      <c r="A1687" s="1">
        <v>42334.0</v>
      </c>
      <c r="B1687" s="2" t="s">
        <v>2922</v>
      </c>
      <c r="C1687" s="2">
        <v>2.0</v>
      </c>
      <c r="D1687" s="2" t="s">
        <v>2133</v>
      </c>
      <c r="E1687" s="2" t="s">
        <v>27</v>
      </c>
      <c r="F1687" s="2" t="s">
        <v>2923</v>
      </c>
      <c r="G1687" s="2" t="s">
        <v>45</v>
      </c>
      <c r="H1687" s="2" t="s">
        <v>227</v>
      </c>
      <c r="I1687" s="2" t="s">
        <v>1278</v>
      </c>
      <c r="J1687" s="2" t="s">
        <v>32</v>
      </c>
      <c r="K1687" s="2" t="s">
        <v>33</v>
      </c>
      <c r="L1687" s="10">
        <v>42336.0</v>
      </c>
      <c r="M1687" s="2" t="s">
        <v>34</v>
      </c>
      <c r="N1687" s="11">
        <v>0.1</v>
      </c>
      <c r="O1687" s="12">
        <v>9.0</v>
      </c>
      <c r="P1687" s="13">
        <v>0.08</v>
      </c>
      <c r="Q1687" s="13">
        <v>110.0</v>
      </c>
      <c r="R1687" s="13">
        <f t="shared" si="1"/>
        <v>122.2222222</v>
      </c>
      <c r="S1687" s="14">
        <f t="shared" si="2"/>
        <v>61.11111111</v>
      </c>
      <c r="T1687" s="14">
        <f t="shared" si="3"/>
        <v>0.08181818182</v>
      </c>
      <c r="U1687" s="15" t="str">
        <f>vlookup(F1687,'Sub categories'!$A:$C,3,False)</f>
        <v>Chairs</v>
      </c>
      <c r="V1687" s="16">
        <f t="shared" si="4"/>
        <v>2</v>
      </c>
      <c r="W1687" s="17">
        <f t="array" ref="W1687">INDEX(shipping_prices!$C$1:$F2914,MATCH(I1687,shipping_prices!$A$1:$A2914,0),MATCH(M1687,shipping_prices!$C$1:$F$1,0))</f>
        <v>7.05</v>
      </c>
      <c r="X1687" s="15" t="str">
        <f t="shared" si="5"/>
        <v>Scot WootenTroyNew York</v>
      </c>
      <c r="Y1687" s="15" t="str">
        <f t="shared" si="6"/>
        <v>Low</v>
      </c>
    </row>
    <row r="1688" hidden="1">
      <c r="A1688" s="1">
        <v>42334.0</v>
      </c>
      <c r="B1688" s="2" t="s">
        <v>2924</v>
      </c>
      <c r="C1688" s="2">
        <v>4.0</v>
      </c>
      <c r="D1688" s="2" t="s">
        <v>1310</v>
      </c>
      <c r="E1688" s="2" t="s">
        <v>37</v>
      </c>
      <c r="F1688" s="2" t="s">
        <v>2925</v>
      </c>
      <c r="G1688" s="2" t="s">
        <v>39</v>
      </c>
      <c r="H1688" s="2" t="s">
        <v>79</v>
      </c>
      <c r="I1688" s="2" t="s">
        <v>702</v>
      </c>
      <c r="J1688" s="2" t="s">
        <v>703</v>
      </c>
      <c r="K1688" s="2" t="s">
        <v>77</v>
      </c>
      <c r="L1688" s="10">
        <v>42344.0</v>
      </c>
      <c r="M1688" s="2" t="s">
        <v>90</v>
      </c>
      <c r="N1688" s="11">
        <v>0.0</v>
      </c>
      <c r="O1688" s="12">
        <v>0.0</v>
      </c>
      <c r="P1688" s="13">
        <v>0.04</v>
      </c>
      <c r="Q1688" s="13">
        <v>5.0</v>
      </c>
      <c r="R1688" s="13">
        <f t="shared" si="1"/>
        <v>5</v>
      </c>
      <c r="S1688" s="14">
        <f t="shared" si="2"/>
        <v>1.25</v>
      </c>
      <c r="T1688" s="14">
        <f t="shared" si="3"/>
        <v>0</v>
      </c>
      <c r="U1688" s="15" t="str">
        <f>vlookup(F1688,'Sub categories'!$A:$C,3,False)</f>
        <v>Fasteners</v>
      </c>
      <c r="V1688" s="16">
        <f t="shared" si="4"/>
        <v>10</v>
      </c>
      <c r="W1688" s="17">
        <f t="array" ref="W1688">INDEX(shipping_prices!$C$1:$F2915,MATCH(I1688,shipping_prices!$A$1:$A2915,0),MATCH(M1688,shipping_prices!$C$1:$F$1,0))</f>
        <v>5.14</v>
      </c>
      <c r="X1688" s="15" t="str">
        <f t="shared" si="5"/>
        <v>Suzanne McNairOmahaNebraska</v>
      </c>
      <c r="Y1688" s="15" t="str">
        <f t="shared" si="6"/>
        <v>loss</v>
      </c>
    </row>
    <row r="1689" hidden="1">
      <c r="A1689" s="1">
        <v>42334.0</v>
      </c>
      <c r="B1689" s="2" t="s">
        <v>2924</v>
      </c>
      <c r="C1689" s="2">
        <v>2.0</v>
      </c>
      <c r="D1689" s="2" t="s">
        <v>1310</v>
      </c>
      <c r="E1689" s="2" t="s">
        <v>37</v>
      </c>
      <c r="F1689" s="2" t="s">
        <v>1720</v>
      </c>
      <c r="G1689" s="2" t="s">
        <v>39</v>
      </c>
      <c r="H1689" s="2" t="s">
        <v>79</v>
      </c>
      <c r="I1689" s="2" t="s">
        <v>702</v>
      </c>
      <c r="J1689" s="2" t="s">
        <v>703</v>
      </c>
      <c r="K1689" s="2" t="s">
        <v>77</v>
      </c>
      <c r="L1689" s="10">
        <v>42344.0</v>
      </c>
      <c r="M1689" s="2" t="s">
        <v>90</v>
      </c>
      <c r="N1689" s="11">
        <v>0.0</v>
      </c>
      <c r="O1689" s="12">
        <v>3.0</v>
      </c>
      <c r="P1689" s="13">
        <v>0.47</v>
      </c>
      <c r="Q1689" s="13">
        <v>7.0</v>
      </c>
      <c r="R1689" s="13">
        <f t="shared" si="1"/>
        <v>7</v>
      </c>
      <c r="S1689" s="14">
        <f t="shared" si="2"/>
        <v>3.5</v>
      </c>
      <c r="T1689" s="14">
        <f t="shared" si="3"/>
        <v>0.4285714286</v>
      </c>
      <c r="U1689" s="15" t="str">
        <f>vlookup(F1689,'Sub categories'!$A:$C,3,False)</f>
        <v>Binders</v>
      </c>
      <c r="V1689" s="16">
        <f t="shared" si="4"/>
        <v>10</v>
      </c>
      <c r="W1689" s="17">
        <f t="array" ref="W1689">INDEX(shipping_prices!$C$1:$F2916,MATCH(I1689,shipping_prices!$A$1:$A2916,0),MATCH(M1689,shipping_prices!$C$1:$F$1,0))</f>
        <v>5.14</v>
      </c>
      <c r="X1689" s="15" t="str">
        <f t="shared" si="5"/>
        <v>Suzanne McNairOmahaNebraska</v>
      </c>
      <c r="Y1689" s="15" t="str">
        <f t="shared" si="6"/>
        <v>Low</v>
      </c>
    </row>
    <row r="1690" hidden="1">
      <c r="A1690" s="1">
        <v>42334.0</v>
      </c>
      <c r="B1690" s="2" t="s">
        <v>2924</v>
      </c>
      <c r="C1690" s="2">
        <v>3.0</v>
      </c>
      <c r="D1690" s="2" t="s">
        <v>1310</v>
      </c>
      <c r="E1690" s="2" t="s">
        <v>37</v>
      </c>
      <c r="F1690" s="2" t="s">
        <v>1431</v>
      </c>
      <c r="G1690" s="2" t="s">
        <v>39</v>
      </c>
      <c r="H1690" s="2" t="s">
        <v>79</v>
      </c>
      <c r="I1690" s="2" t="s">
        <v>702</v>
      </c>
      <c r="J1690" s="2" t="s">
        <v>703</v>
      </c>
      <c r="K1690" s="2" t="s">
        <v>77</v>
      </c>
      <c r="L1690" s="10">
        <v>42344.0</v>
      </c>
      <c r="M1690" s="2" t="s">
        <v>90</v>
      </c>
      <c r="N1690" s="11">
        <v>0.0</v>
      </c>
      <c r="O1690" s="12">
        <v>57.0</v>
      </c>
      <c r="P1690" s="13">
        <v>0.49</v>
      </c>
      <c r="Q1690" s="13">
        <v>116.0</v>
      </c>
      <c r="R1690" s="13">
        <f t="shared" si="1"/>
        <v>116</v>
      </c>
      <c r="S1690" s="14">
        <f t="shared" si="2"/>
        <v>38.66666667</v>
      </c>
      <c r="T1690" s="14">
        <f t="shared" si="3"/>
        <v>0.4913793103</v>
      </c>
      <c r="U1690" s="15" t="str">
        <f>vlookup(F1690,'Sub categories'!$A:$C,3,False)</f>
        <v>Paper</v>
      </c>
      <c r="V1690" s="16">
        <f t="shared" si="4"/>
        <v>10</v>
      </c>
      <c r="W1690" s="17">
        <f t="array" ref="W1690">INDEX(shipping_prices!$C$1:$F2917,MATCH(I1690,shipping_prices!$A$1:$A2917,0),MATCH(M1690,shipping_prices!$C$1:$F$1,0))</f>
        <v>5.14</v>
      </c>
      <c r="X1690" s="15" t="str">
        <f t="shared" si="5"/>
        <v>Suzanne McNairOmahaNebraska</v>
      </c>
      <c r="Y1690" s="15" t="str">
        <f t="shared" si="6"/>
        <v>High</v>
      </c>
    </row>
    <row r="1691" hidden="1">
      <c r="A1691" s="1">
        <v>42334.0</v>
      </c>
      <c r="B1691" s="2" t="s">
        <v>2926</v>
      </c>
      <c r="C1691" s="2">
        <v>4.0</v>
      </c>
      <c r="D1691" s="2" t="s">
        <v>2927</v>
      </c>
      <c r="E1691" s="2" t="s">
        <v>37</v>
      </c>
      <c r="F1691" s="2" t="s">
        <v>887</v>
      </c>
      <c r="G1691" s="2" t="s">
        <v>39</v>
      </c>
      <c r="H1691" s="2" t="s">
        <v>193</v>
      </c>
      <c r="I1691" s="2" t="s">
        <v>163</v>
      </c>
      <c r="J1691" s="2" t="s">
        <v>164</v>
      </c>
      <c r="K1691" s="2" t="s">
        <v>33</v>
      </c>
      <c r="L1691" s="10">
        <v>42344.0</v>
      </c>
      <c r="M1691" s="2" t="s">
        <v>34</v>
      </c>
      <c r="N1691" s="11">
        <v>0.7</v>
      </c>
      <c r="O1691" s="12">
        <v>-3.0</v>
      </c>
      <c r="P1691" s="13">
        <v>-0.8</v>
      </c>
      <c r="Q1691" s="13">
        <v>4.0</v>
      </c>
      <c r="R1691" s="13">
        <f t="shared" si="1"/>
        <v>13.33333333</v>
      </c>
      <c r="S1691" s="14">
        <f t="shared" si="2"/>
        <v>3.333333333</v>
      </c>
      <c r="T1691" s="14">
        <f t="shared" si="3"/>
        <v>-0.75</v>
      </c>
      <c r="U1691" s="15" t="str">
        <f>vlookup(F1691,'Sub categories'!$A:$C,3,False)</f>
        <v>Binders</v>
      </c>
      <c r="V1691" s="16">
        <f t="shared" si="4"/>
        <v>10</v>
      </c>
      <c r="W1691" s="17">
        <f t="array" ref="W1691">INDEX(shipping_prices!$C$1:$F2918,MATCH(I1691,shipping_prices!$A$1:$A2918,0),MATCH(M1691,shipping_prices!$C$1:$F$1,0))</f>
        <v>7.98</v>
      </c>
      <c r="X1691" s="15" t="str">
        <f t="shared" si="5"/>
        <v>Ann ChongPhiladelphiaPennsylvania</v>
      </c>
      <c r="Y1691" s="15" t="str">
        <f t="shared" si="6"/>
        <v>loss</v>
      </c>
    </row>
    <row r="1692" hidden="1">
      <c r="A1692" s="1">
        <v>42334.0</v>
      </c>
      <c r="B1692" s="2" t="s">
        <v>2926</v>
      </c>
      <c r="C1692" s="2">
        <v>2.0</v>
      </c>
      <c r="D1692" s="2" t="s">
        <v>2927</v>
      </c>
      <c r="E1692" s="2" t="s">
        <v>37</v>
      </c>
      <c r="F1692" s="2" t="s">
        <v>746</v>
      </c>
      <c r="G1692" s="2" t="s">
        <v>39</v>
      </c>
      <c r="H1692" s="2" t="s">
        <v>747</v>
      </c>
      <c r="I1692" s="2" t="s">
        <v>163</v>
      </c>
      <c r="J1692" s="2" t="s">
        <v>164</v>
      </c>
      <c r="K1692" s="2" t="s">
        <v>33</v>
      </c>
      <c r="L1692" s="10">
        <v>42344.0</v>
      </c>
      <c r="M1692" s="2" t="s">
        <v>34</v>
      </c>
      <c r="N1692" s="11">
        <v>0.2</v>
      </c>
      <c r="O1692" s="12">
        <v>-29.0</v>
      </c>
      <c r="P1692" s="13">
        <v>-0.2</v>
      </c>
      <c r="Q1692" s="13">
        <v>147.0</v>
      </c>
      <c r="R1692" s="13">
        <f t="shared" si="1"/>
        <v>183.75</v>
      </c>
      <c r="S1692" s="14">
        <f t="shared" si="2"/>
        <v>91.875</v>
      </c>
      <c r="T1692" s="14">
        <f t="shared" si="3"/>
        <v>-0.1972789116</v>
      </c>
      <c r="U1692" s="15" t="str">
        <f>vlookup(F1692,'Sub categories'!$A:$C,3,False)</f>
        <v>Storage</v>
      </c>
      <c r="V1692" s="16">
        <f t="shared" si="4"/>
        <v>10</v>
      </c>
      <c r="W1692" s="17">
        <f t="array" ref="W1692">INDEX(shipping_prices!$C$1:$F2919,MATCH(I1692,shipping_prices!$A$1:$A2919,0),MATCH(M1692,shipping_prices!$C$1:$F$1,0))</f>
        <v>7.98</v>
      </c>
      <c r="X1692" s="15" t="str">
        <f t="shared" si="5"/>
        <v>Ann ChongPhiladelphiaPennsylvania</v>
      </c>
      <c r="Y1692" s="15" t="str">
        <f t="shared" si="6"/>
        <v>loss</v>
      </c>
    </row>
    <row r="1693" hidden="1">
      <c r="A1693" s="1">
        <v>42335.0</v>
      </c>
      <c r="B1693" s="2" t="s">
        <v>2928</v>
      </c>
      <c r="C1693" s="2">
        <v>4.0</v>
      </c>
      <c r="D1693" s="2" t="s">
        <v>923</v>
      </c>
      <c r="E1693" s="2" t="s">
        <v>49</v>
      </c>
      <c r="F1693" s="2" t="s">
        <v>2929</v>
      </c>
      <c r="G1693" s="2" t="s">
        <v>29</v>
      </c>
      <c r="H1693" s="2" t="s">
        <v>883</v>
      </c>
      <c r="I1693" s="2" t="s">
        <v>52</v>
      </c>
      <c r="J1693" s="2" t="s">
        <v>53</v>
      </c>
      <c r="K1693" s="2" t="s">
        <v>54</v>
      </c>
      <c r="L1693" s="10">
        <v>42335.0</v>
      </c>
      <c r="M1693" s="2" t="s">
        <v>469</v>
      </c>
      <c r="N1693" s="11">
        <v>0.2</v>
      </c>
      <c r="O1693" s="12">
        <v>32.0</v>
      </c>
      <c r="P1693" s="13">
        <v>0.13</v>
      </c>
      <c r="Q1693" s="13">
        <v>256.0</v>
      </c>
      <c r="R1693" s="13">
        <f t="shared" si="1"/>
        <v>320</v>
      </c>
      <c r="S1693" s="14">
        <f t="shared" si="2"/>
        <v>80</v>
      </c>
      <c r="T1693" s="14">
        <f t="shared" si="3"/>
        <v>0.125</v>
      </c>
      <c r="U1693" s="15" t="str">
        <f>vlookup(F1693,'Sub categories'!$A:$C,3,False)</f>
        <v>Accessories</v>
      </c>
      <c r="V1693" s="16">
        <f t="shared" si="4"/>
        <v>0</v>
      </c>
      <c r="W1693" s="17">
        <f t="array" ref="W1693">INDEX(shipping_prices!$C$1:$F2920,MATCH(I1693,shipping_prices!$A$1:$A2920,0),MATCH(M1693,shipping_prices!$C$1:$F$1,0))</f>
        <v>47.47</v>
      </c>
      <c r="X1693" s="15" t="str">
        <f t="shared" si="5"/>
        <v>Tracy HopkinsJacksonvilleFlorida</v>
      </c>
      <c r="Y1693" s="15" t="str">
        <f t="shared" si="6"/>
        <v>High</v>
      </c>
    </row>
    <row r="1694" hidden="1">
      <c r="A1694" s="1">
        <v>42335.0</v>
      </c>
      <c r="B1694" s="2" t="s">
        <v>2930</v>
      </c>
      <c r="C1694" s="2">
        <v>3.0</v>
      </c>
      <c r="D1694" s="2" t="s">
        <v>393</v>
      </c>
      <c r="E1694" s="2" t="s">
        <v>37</v>
      </c>
      <c r="F1694" s="2" t="s">
        <v>840</v>
      </c>
      <c r="G1694" s="2" t="s">
        <v>39</v>
      </c>
      <c r="H1694" s="2" t="s">
        <v>841</v>
      </c>
      <c r="I1694" s="2" t="s">
        <v>140</v>
      </c>
      <c r="J1694" s="2" t="s">
        <v>141</v>
      </c>
      <c r="K1694" s="2" t="s">
        <v>77</v>
      </c>
      <c r="L1694" s="10">
        <v>42341.0</v>
      </c>
      <c r="M1694" s="2" t="s">
        <v>90</v>
      </c>
      <c r="N1694" s="11">
        <v>0.8</v>
      </c>
      <c r="O1694" s="12">
        <v>-6.0</v>
      </c>
      <c r="P1694" s="13">
        <v>-1.75</v>
      </c>
      <c r="Q1694" s="13">
        <v>4.0</v>
      </c>
      <c r="R1694" s="13">
        <f t="shared" si="1"/>
        <v>20</v>
      </c>
      <c r="S1694" s="14">
        <f t="shared" si="2"/>
        <v>6.666666667</v>
      </c>
      <c r="T1694" s="14">
        <f t="shared" si="3"/>
        <v>-1.5</v>
      </c>
      <c r="U1694" s="15" t="str">
        <f>vlookup(F1694,'Sub categories'!$A:$C,3,False)</f>
        <v>Binders</v>
      </c>
      <c r="V1694" s="16">
        <f t="shared" si="4"/>
        <v>6</v>
      </c>
      <c r="W1694" s="17">
        <f t="array" ref="W1694">INDEX(shipping_prices!$C$1:$F2921,MATCH(I1694,shipping_prices!$A$1:$A2921,0),MATCH(M1694,shipping_prices!$C$1:$F$1,0))</f>
        <v>7.39</v>
      </c>
      <c r="X1694" s="15" t="str">
        <f t="shared" si="5"/>
        <v>Janet MolinariChicagoIllinois</v>
      </c>
      <c r="Y1694" s="15" t="str">
        <f t="shared" si="6"/>
        <v>loss</v>
      </c>
    </row>
    <row r="1695" hidden="1">
      <c r="A1695" s="1">
        <v>42336.0</v>
      </c>
      <c r="B1695" s="2" t="s">
        <v>2930</v>
      </c>
      <c r="C1695" s="2">
        <v>2.0</v>
      </c>
      <c r="D1695" s="2" t="s">
        <v>393</v>
      </c>
      <c r="E1695" s="2" t="s">
        <v>37</v>
      </c>
      <c r="F1695" s="2" t="s">
        <v>387</v>
      </c>
      <c r="G1695" s="2" t="s">
        <v>39</v>
      </c>
      <c r="H1695" s="2" t="s">
        <v>193</v>
      </c>
      <c r="I1695" s="2" t="s">
        <v>140</v>
      </c>
      <c r="J1695" s="2" t="s">
        <v>141</v>
      </c>
      <c r="K1695" s="2" t="s">
        <v>77</v>
      </c>
      <c r="L1695" s="10">
        <v>42341.0</v>
      </c>
      <c r="M1695" s="2" t="s">
        <v>90</v>
      </c>
      <c r="N1695" s="11">
        <v>0.2</v>
      </c>
      <c r="O1695" s="12">
        <v>2.0</v>
      </c>
      <c r="P1695" s="13">
        <v>0.34</v>
      </c>
      <c r="Q1695" s="13">
        <v>6.0</v>
      </c>
      <c r="R1695" s="13">
        <f t="shared" si="1"/>
        <v>7.5</v>
      </c>
      <c r="S1695" s="14">
        <f t="shared" si="2"/>
        <v>3.75</v>
      </c>
      <c r="T1695" s="14">
        <f t="shared" si="3"/>
        <v>0.3333333333</v>
      </c>
      <c r="U1695" s="15" t="str">
        <f>vlookup(F1695,'Sub categories'!$A:$C,3,False)</f>
        <v>Labels</v>
      </c>
      <c r="V1695" s="16">
        <f t="shared" si="4"/>
        <v>5</v>
      </c>
      <c r="W1695" s="17">
        <f t="array" ref="W1695">INDEX(shipping_prices!$C$1:$F2922,MATCH(I1695,shipping_prices!$A$1:$A2922,0),MATCH(M1695,shipping_prices!$C$1:$F$1,0))</f>
        <v>7.39</v>
      </c>
      <c r="X1695" s="15" t="str">
        <f t="shared" si="5"/>
        <v>Janet MolinariChicagoIllinois</v>
      </c>
      <c r="Y1695" s="15" t="str">
        <f t="shared" si="6"/>
        <v>Low</v>
      </c>
    </row>
    <row r="1696">
      <c r="A1696" s="1">
        <v>42336.0</v>
      </c>
      <c r="B1696" s="2" t="s">
        <v>2930</v>
      </c>
      <c r="C1696" s="2">
        <v>2.0</v>
      </c>
      <c r="D1696" s="2" t="s">
        <v>393</v>
      </c>
      <c r="E1696" s="2" t="s">
        <v>37</v>
      </c>
      <c r="F1696" s="2" t="s">
        <v>2931</v>
      </c>
      <c r="G1696" s="2" t="s">
        <v>45</v>
      </c>
      <c r="H1696" s="2" t="s">
        <v>246</v>
      </c>
      <c r="I1696" s="2" t="s">
        <v>140</v>
      </c>
      <c r="J1696" s="2" t="s">
        <v>141</v>
      </c>
      <c r="K1696" s="2" t="s">
        <v>77</v>
      </c>
      <c r="L1696" s="10">
        <v>42341.0</v>
      </c>
      <c r="M1696" s="2" t="s">
        <v>90</v>
      </c>
      <c r="N1696" s="11">
        <v>0.6</v>
      </c>
      <c r="O1696" s="12">
        <v>-62.0</v>
      </c>
      <c r="P1696" s="13">
        <v>-1.2</v>
      </c>
      <c r="Q1696" s="13">
        <v>52.0</v>
      </c>
      <c r="R1696" s="13">
        <f t="shared" si="1"/>
        <v>130</v>
      </c>
      <c r="S1696" s="14">
        <f t="shared" si="2"/>
        <v>65</v>
      </c>
      <c r="T1696" s="14">
        <f t="shared" si="3"/>
        <v>-1.192307692</v>
      </c>
      <c r="U1696" s="15" t="str">
        <f>vlookup(F1696,'Sub categories'!$A:$C,3,False)</f>
        <v>Furnishings</v>
      </c>
      <c r="V1696" s="16">
        <f t="shared" si="4"/>
        <v>5</v>
      </c>
      <c r="W1696" s="17">
        <f t="array" ref="W1696">INDEX(shipping_prices!$C$1:$F2923,MATCH(I1696,shipping_prices!$A$1:$A2923,0),MATCH(M1696,shipping_prices!$C$1:$F$1,0))</f>
        <v>7.39</v>
      </c>
      <c r="X1696" s="15" t="str">
        <f t="shared" si="5"/>
        <v>Janet MolinariChicagoIllinois</v>
      </c>
      <c r="Y1696" s="15" t="str">
        <f t="shared" si="6"/>
        <v>loss</v>
      </c>
    </row>
    <row r="1697" hidden="1">
      <c r="A1697" s="1">
        <v>42336.0</v>
      </c>
      <c r="B1697" s="2" t="s">
        <v>2930</v>
      </c>
      <c r="C1697" s="2">
        <v>7.0</v>
      </c>
      <c r="D1697" s="2" t="s">
        <v>393</v>
      </c>
      <c r="E1697" s="2" t="s">
        <v>37</v>
      </c>
      <c r="F1697" s="2" t="s">
        <v>1422</v>
      </c>
      <c r="G1697" s="2" t="s">
        <v>39</v>
      </c>
      <c r="H1697" s="2" t="s">
        <v>51</v>
      </c>
      <c r="I1697" s="2" t="s">
        <v>140</v>
      </c>
      <c r="J1697" s="2" t="s">
        <v>141</v>
      </c>
      <c r="K1697" s="2" t="s">
        <v>77</v>
      </c>
      <c r="L1697" s="10">
        <v>42341.0</v>
      </c>
      <c r="M1697" s="2" t="s">
        <v>90</v>
      </c>
      <c r="N1697" s="11">
        <v>0.2</v>
      </c>
      <c r="O1697" s="12">
        <v>54.0</v>
      </c>
      <c r="P1697" s="13">
        <v>0.31</v>
      </c>
      <c r="Q1697" s="13">
        <v>173.0</v>
      </c>
      <c r="R1697" s="13">
        <f t="shared" si="1"/>
        <v>216.25</v>
      </c>
      <c r="S1697" s="14">
        <f t="shared" si="2"/>
        <v>30.89285714</v>
      </c>
      <c r="T1697" s="14">
        <f t="shared" si="3"/>
        <v>0.3121387283</v>
      </c>
      <c r="U1697" s="15" t="str">
        <f>vlookup(F1697,'Sub categories'!$A:$C,3,False)</f>
        <v>Paper</v>
      </c>
      <c r="V1697" s="16">
        <f t="shared" si="4"/>
        <v>5</v>
      </c>
      <c r="W1697" s="17">
        <f t="array" ref="W1697">INDEX(shipping_prices!$C$1:$F2924,MATCH(I1697,shipping_prices!$A$1:$A2924,0),MATCH(M1697,shipping_prices!$C$1:$F$1,0))</f>
        <v>7.39</v>
      </c>
      <c r="X1697" s="15" t="str">
        <f t="shared" si="5"/>
        <v>Janet MolinariChicagoIllinois</v>
      </c>
      <c r="Y1697" s="15" t="str">
        <f t="shared" si="6"/>
        <v>High</v>
      </c>
    </row>
    <row r="1698" hidden="1">
      <c r="A1698" s="1">
        <v>42336.0</v>
      </c>
      <c r="B1698" s="2" t="s">
        <v>2932</v>
      </c>
      <c r="C1698" s="2">
        <v>3.0</v>
      </c>
      <c r="D1698" s="2" t="s">
        <v>1795</v>
      </c>
      <c r="E1698" s="2" t="s">
        <v>27</v>
      </c>
      <c r="F1698" s="2" t="s">
        <v>1453</v>
      </c>
      <c r="G1698" s="2" t="s">
        <v>39</v>
      </c>
      <c r="H1698" s="2" t="s">
        <v>51</v>
      </c>
      <c r="I1698" s="2" t="s">
        <v>52</v>
      </c>
      <c r="J1698" s="2" t="s">
        <v>251</v>
      </c>
      <c r="K1698" s="2" t="s">
        <v>54</v>
      </c>
      <c r="L1698" s="10">
        <v>42341.0</v>
      </c>
      <c r="M1698" s="2" t="s">
        <v>34</v>
      </c>
      <c r="N1698" s="11">
        <v>0.2</v>
      </c>
      <c r="O1698" s="12">
        <v>16.0</v>
      </c>
      <c r="P1698" s="13">
        <v>0.34</v>
      </c>
      <c r="Q1698" s="13">
        <v>48.0</v>
      </c>
      <c r="R1698" s="13">
        <f t="shared" si="1"/>
        <v>60</v>
      </c>
      <c r="S1698" s="14">
        <f t="shared" si="2"/>
        <v>20</v>
      </c>
      <c r="T1698" s="14">
        <f t="shared" si="3"/>
        <v>0.3333333333</v>
      </c>
      <c r="U1698" s="15" t="str">
        <f>vlookup(F1698,'Sub categories'!$A:$C,3,False)</f>
        <v>Paper</v>
      </c>
      <c r="V1698" s="16">
        <f t="shared" si="4"/>
        <v>5</v>
      </c>
      <c r="W1698" s="17">
        <f t="array" ref="W1698">INDEX(shipping_prices!$C$1:$F2925,MATCH(I1698,shipping_prices!$A$1:$A2925,0),MATCH(M1698,shipping_prices!$C$1:$F$1,0))</f>
        <v>14.61</v>
      </c>
      <c r="X1698" s="15" t="str">
        <f t="shared" si="5"/>
        <v>Mark HamiltonJacksonvilleNorth Carolina</v>
      </c>
      <c r="Y1698" s="15" t="str">
        <f t="shared" si="6"/>
        <v>Low</v>
      </c>
    </row>
    <row r="1699" hidden="1">
      <c r="A1699" s="1">
        <v>42336.0</v>
      </c>
      <c r="B1699" s="2" t="s">
        <v>2933</v>
      </c>
      <c r="C1699" s="2">
        <v>3.0</v>
      </c>
      <c r="D1699" s="2" t="s">
        <v>2139</v>
      </c>
      <c r="E1699" s="2" t="s">
        <v>27</v>
      </c>
      <c r="F1699" s="2" t="s">
        <v>2934</v>
      </c>
      <c r="G1699" s="2" t="s">
        <v>39</v>
      </c>
      <c r="H1699" s="2" t="s">
        <v>329</v>
      </c>
      <c r="I1699" s="2" t="s">
        <v>2935</v>
      </c>
      <c r="J1699" s="2" t="s">
        <v>1449</v>
      </c>
      <c r="K1699" s="2" t="s">
        <v>33</v>
      </c>
      <c r="L1699" s="10">
        <v>42347.0</v>
      </c>
      <c r="M1699" s="2" t="s">
        <v>34</v>
      </c>
      <c r="N1699" s="11">
        <v>0.0</v>
      </c>
      <c r="O1699" s="12">
        <v>144.0</v>
      </c>
      <c r="P1699" s="13">
        <v>0.39</v>
      </c>
      <c r="Q1699" s="13">
        <v>370.0</v>
      </c>
      <c r="R1699" s="13">
        <f t="shared" si="1"/>
        <v>370</v>
      </c>
      <c r="S1699" s="14">
        <f t="shared" si="2"/>
        <v>123.3333333</v>
      </c>
      <c r="T1699" s="14">
        <f t="shared" si="3"/>
        <v>0.3891891892</v>
      </c>
      <c r="U1699" s="15" t="str">
        <f>vlookup(F1699,'Sub categories'!$A:$C,3,False)</f>
        <v>Appliances</v>
      </c>
      <c r="V1699" s="16">
        <f t="shared" si="4"/>
        <v>11</v>
      </c>
      <c r="W1699" s="17">
        <f t="array" ref="W1699">INDEX(shipping_prices!$C$1:$F2926,MATCH(I1699,shipping_prices!$A$1:$A2926,0),MATCH(M1699,shipping_prices!$C$1:$F$1,0))</f>
        <v>9.31</v>
      </c>
      <c r="X1699" s="15" t="str">
        <f t="shared" si="5"/>
        <v>Ivan GibsonNorwichConnecticut</v>
      </c>
      <c r="Y1699" s="15" t="str">
        <f t="shared" si="6"/>
        <v>High</v>
      </c>
    </row>
    <row r="1700" hidden="1">
      <c r="A1700" s="1">
        <v>42336.0</v>
      </c>
      <c r="B1700" s="2" t="s">
        <v>2936</v>
      </c>
      <c r="C1700" s="2">
        <v>2.0</v>
      </c>
      <c r="D1700" s="2" t="s">
        <v>1075</v>
      </c>
      <c r="E1700" s="2" t="s">
        <v>37</v>
      </c>
      <c r="F1700" s="2" t="s">
        <v>1879</v>
      </c>
      <c r="G1700" s="2" t="s">
        <v>29</v>
      </c>
      <c r="H1700" s="2" t="s">
        <v>764</v>
      </c>
      <c r="I1700" s="2" t="s">
        <v>1225</v>
      </c>
      <c r="J1700" s="2" t="s">
        <v>76</v>
      </c>
      <c r="K1700" s="2" t="s">
        <v>77</v>
      </c>
      <c r="L1700" s="10">
        <v>42341.0</v>
      </c>
      <c r="M1700" s="2" t="s">
        <v>90</v>
      </c>
      <c r="N1700" s="11">
        <v>0.2</v>
      </c>
      <c r="O1700" s="12">
        <v>7.0</v>
      </c>
      <c r="P1700" s="13">
        <v>0.31</v>
      </c>
      <c r="Q1700" s="13">
        <v>21.0</v>
      </c>
      <c r="R1700" s="13">
        <f t="shared" si="1"/>
        <v>26.25</v>
      </c>
      <c r="S1700" s="14">
        <f t="shared" si="2"/>
        <v>13.125</v>
      </c>
      <c r="T1700" s="14">
        <f t="shared" si="3"/>
        <v>0.3333333333</v>
      </c>
      <c r="U1700" s="15" t="str">
        <f>vlookup(F1700,'Sub categories'!$A:$C,3,False)</f>
        <v>Accessories</v>
      </c>
      <c r="V1700" s="16">
        <f t="shared" si="4"/>
        <v>5</v>
      </c>
      <c r="W1700" s="17">
        <f t="array" ref="W1700">INDEX(shipping_prices!$C$1:$F2927,MATCH(I1700,shipping_prices!$A$1:$A2927,0),MATCH(M1700,shipping_prices!$C$1:$F$1,0))</f>
        <v>4</v>
      </c>
      <c r="X1700" s="15" t="str">
        <f t="shared" si="5"/>
        <v>Michael StewartDallasTexas</v>
      </c>
      <c r="Y1700" s="15" t="str">
        <f t="shared" si="6"/>
        <v>Low</v>
      </c>
    </row>
    <row r="1701" hidden="1">
      <c r="A1701" s="1">
        <v>42336.0</v>
      </c>
      <c r="B1701" s="2" t="s">
        <v>2937</v>
      </c>
      <c r="C1701" s="2">
        <v>6.0</v>
      </c>
      <c r="D1701" s="2" t="s">
        <v>2133</v>
      </c>
      <c r="E1701" s="2" t="s">
        <v>27</v>
      </c>
      <c r="F1701" s="2" t="s">
        <v>1015</v>
      </c>
      <c r="G1701" s="2" t="s">
        <v>39</v>
      </c>
      <c r="H1701" s="2" t="s">
        <v>182</v>
      </c>
      <c r="I1701" s="2" t="s">
        <v>163</v>
      </c>
      <c r="J1701" s="2" t="s">
        <v>164</v>
      </c>
      <c r="K1701" s="2" t="s">
        <v>33</v>
      </c>
      <c r="L1701" s="10">
        <v>42346.0</v>
      </c>
      <c r="M1701" s="2" t="s">
        <v>90</v>
      </c>
      <c r="N1701" s="11">
        <v>0.7</v>
      </c>
      <c r="O1701" s="12">
        <v>-20.0</v>
      </c>
      <c r="P1701" s="13">
        <v>-0.77</v>
      </c>
      <c r="Q1701" s="13">
        <v>26.0</v>
      </c>
      <c r="R1701" s="13">
        <f t="shared" si="1"/>
        <v>86.66666667</v>
      </c>
      <c r="S1701" s="14">
        <f t="shared" si="2"/>
        <v>14.44444444</v>
      </c>
      <c r="T1701" s="14">
        <f t="shared" si="3"/>
        <v>-0.7692307692</v>
      </c>
      <c r="U1701" s="15" t="str">
        <f>vlookup(F1701,'Sub categories'!$A:$C,3,False)</f>
        <v>Binders</v>
      </c>
      <c r="V1701" s="16">
        <f t="shared" si="4"/>
        <v>10</v>
      </c>
      <c r="W1701" s="17">
        <f t="array" ref="W1701">INDEX(shipping_prices!$C$1:$F2928,MATCH(I1701,shipping_prices!$A$1:$A2928,0),MATCH(M1701,shipping_prices!$C$1:$F$1,0))</f>
        <v>6.23</v>
      </c>
      <c r="X1701" s="15" t="str">
        <f t="shared" si="5"/>
        <v>Scot WootenPhiladelphiaPennsylvania</v>
      </c>
      <c r="Y1701" s="15" t="str">
        <f t="shared" si="6"/>
        <v>loss</v>
      </c>
    </row>
    <row r="1702" hidden="1">
      <c r="A1702" s="1">
        <v>42336.0</v>
      </c>
      <c r="B1702" s="2" t="s">
        <v>2937</v>
      </c>
      <c r="C1702" s="2">
        <v>2.0</v>
      </c>
      <c r="D1702" s="2" t="s">
        <v>2133</v>
      </c>
      <c r="E1702" s="2" t="s">
        <v>27</v>
      </c>
      <c r="F1702" s="2" t="s">
        <v>2938</v>
      </c>
      <c r="G1702" s="2" t="s">
        <v>29</v>
      </c>
      <c r="H1702" s="2" t="s">
        <v>458</v>
      </c>
      <c r="I1702" s="2" t="s">
        <v>163</v>
      </c>
      <c r="J1702" s="2" t="s">
        <v>164</v>
      </c>
      <c r="K1702" s="2" t="s">
        <v>33</v>
      </c>
      <c r="L1702" s="10">
        <v>42346.0</v>
      </c>
      <c r="M1702" s="2" t="s">
        <v>90</v>
      </c>
      <c r="N1702" s="11">
        <v>0.2</v>
      </c>
      <c r="O1702" s="12">
        <v>1.0</v>
      </c>
      <c r="P1702" s="13">
        <v>0.01</v>
      </c>
      <c r="Q1702" s="13">
        <v>48.0</v>
      </c>
      <c r="R1702" s="13">
        <f t="shared" si="1"/>
        <v>60</v>
      </c>
      <c r="S1702" s="14">
        <f t="shared" si="2"/>
        <v>30</v>
      </c>
      <c r="T1702" s="14">
        <f t="shared" si="3"/>
        <v>0.02083333333</v>
      </c>
      <c r="U1702" s="15" t="str">
        <f>vlookup(F1702,'Sub categories'!$A:$C,3,False)</f>
        <v>Accessories</v>
      </c>
      <c r="V1702" s="16">
        <f t="shared" si="4"/>
        <v>10</v>
      </c>
      <c r="W1702" s="17">
        <f t="array" ref="W1702">INDEX(shipping_prices!$C$1:$F2929,MATCH(I1702,shipping_prices!$A$1:$A2929,0),MATCH(M1702,shipping_prices!$C$1:$F$1,0))</f>
        <v>6.23</v>
      </c>
      <c r="X1702" s="15" t="str">
        <f t="shared" si="5"/>
        <v>Scot WootenPhiladelphiaPennsylvania</v>
      </c>
      <c r="Y1702" s="15" t="str">
        <f t="shared" si="6"/>
        <v>Low</v>
      </c>
    </row>
    <row r="1703" hidden="1">
      <c r="A1703" s="1">
        <v>42336.0</v>
      </c>
      <c r="B1703" s="2" t="s">
        <v>2939</v>
      </c>
      <c r="C1703" s="2">
        <v>5.0</v>
      </c>
      <c r="D1703" s="2" t="s">
        <v>1445</v>
      </c>
      <c r="E1703" s="2" t="s">
        <v>37</v>
      </c>
      <c r="F1703" s="2" t="s">
        <v>381</v>
      </c>
      <c r="G1703" s="2" t="s">
        <v>39</v>
      </c>
      <c r="H1703" s="2" t="s">
        <v>130</v>
      </c>
      <c r="I1703" s="2" t="s">
        <v>163</v>
      </c>
      <c r="J1703" s="2" t="s">
        <v>164</v>
      </c>
      <c r="K1703" s="2" t="s">
        <v>33</v>
      </c>
      <c r="L1703" s="10">
        <v>42342.0</v>
      </c>
      <c r="M1703" s="2" t="s">
        <v>90</v>
      </c>
      <c r="N1703" s="11">
        <v>0.2</v>
      </c>
      <c r="O1703" s="12">
        <v>8.0</v>
      </c>
      <c r="P1703" s="13">
        <v>0.1</v>
      </c>
      <c r="Q1703" s="13">
        <v>77.0</v>
      </c>
      <c r="R1703" s="13">
        <f t="shared" si="1"/>
        <v>96.25</v>
      </c>
      <c r="S1703" s="14">
        <f t="shared" si="2"/>
        <v>19.25</v>
      </c>
      <c r="T1703" s="14">
        <f t="shared" si="3"/>
        <v>0.1038961039</v>
      </c>
      <c r="U1703" s="15" t="str">
        <f>vlookup(F1703,'Sub categories'!$A:$C,3,False)</f>
        <v>Storage</v>
      </c>
      <c r="V1703" s="16">
        <f t="shared" si="4"/>
        <v>6</v>
      </c>
      <c r="W1703" s="17">
        <f t="array" ref="W1703">INDEX(shipping_prices!$C$1:$F2930,MATCH(I1703,shipping_prices!$A$1:$A2930,0),MATCH(M1703,shipping_prices!$C$1:$F$1,0))</f>
        <v>6.23</v>
      </c>
      <c r="X1703" s="15" t="str">
        <f t="shared" si="5"/>
        <v>Nona BalkPhiladelphiaPennsylvania</v>
      </c>
      <c r="Y1703" s="15" t="str">
        <f t="shared" si="6"/>
        <v>Low</v>
      </c>
    </row>
    <row r="1704" hidden="1">
      <c r="A1704" s="1">
        <v>42336.0</v>
      </c>
      <c r="B1704" s="2" t="s">
        <v>2940</v>
      </c>
      <c r="C1704" s="2">
        <v>4.0</v>
      </c>
      <c r="D1704" s="2" t="s">
        <v>2941</v>
      </c>
      <c r="E1704" s="2" t="s">
        <v>27</v>
      </c>
      <c r="F1704" s="2" t="s">
        <v>495</v>
      </c>
      <c r="G1704" s="2" t="s">
        <v>39</v>
      </c>
      <c r="H1704" s="2" t="s">
        <v>79</v>
      </c>
      <c r="I1704" s="2" t="s">
        <v>439</v>
      </c>
      <c r="J1704" s="2" t="s">
        <v>42</v>
      </c>
      <c r="K1704" s="2" t="s">
        <v>43</v>
      </c>
      <c r="L1704" s="10">
        <v>42347.0</v>
      </c>
      <c r="M1704" s="2" t="s">
        <v>142</v>
      </c>
      <c r="N1704" s="11">
        <v>0.0</v>
      </c>
      <c r="O1704" s="12">
        <v>9.0</v>
      </c>
      <c r="P1704" s="13">
        <v>0.02</v>
      </c>
      <c r="Q1704" s="13">
        <v>444.0</v>
      </c>
      <c r="R1704" s="13">
        <f t="shared" si="1"/>
        <v>444</v>
      </c>
      <c r="S1704" s="14">
        <f t="shared" si="2"/>
        <v>111</v>
      </c>
      <c r="T1704" s="14">
        <f t="shared" si="3"/>
        <v>0.02027027027</v>
      </c>
      <c r="U1704" s="15" t="str">
        <f>vlookup(F1704,'Sub categories'!$A:$C,3,False)</f>
        <v>Storage</v>
      </c>
      <c r="V1704" s="16">
        <f t="shared" si="4"/>
        <v>11</v>
      </c>
      <c r="W1704" s="17">
        <f t="array" ref="W1704">INDEX(shipping_prices!$C$1:$F2931,MATCH(I1704,shipping_prices!$A$1:$A2931,0),MATCH(M1704,shipping_prices!$C$1:$F$1,0))</f>
        <v>23.87</v>
      </c>
      <c r="X1704" s="15" t="str">
        <f t="shared" si="5"/>
        <v>Charlotte MeltonSan DiegoCalifornia</v>
      </c>
      <c r="Y1704" s="15" t="str">
        <f t="shared" si="6"/>
        <v>Low</v>
      </c>
    </row>
    <row r="1705" hidden="1">
      <c r="A1705" s="1">
        <v>42336.0</v>
      </c>
      <c r="B1705" s="2" t="s">
        <v>2942</v>
      </c>
      <c r="C1705" s="2">
        <v>1.0</v>
      </c>
      <c r="D1705" s="2" t="s">
        <v>2943</v>
      </c>
      <c r="E1705" s="2" t="s">
        <v>27</v>
      </c>
      <c r="F1705" s="2" t="s">
        <v>2944</v>
      </c>
      <c r="G1705" s="2" t="s">
        <v>39</v>
      </c>
      <c r="H1705" s="2" t="s">
        <v>193</v>
      </c>
      <c r="I1705" s="2" t="s">
        <v>439</v>
      </c>
      <c r="J1705" s="2" t="s">
        <v>42</v>
      </c>
      <c r="K1705" s="2" t="s">
        <v>43</v>
      </c>
      <c r="L1705" s="10">
        <v>42338.0</v>
      </c>
      <c r="M1705" s="2" t="s">
        <v>34</v>
      </c>
      <c r="N1705" s="11">
        <v>0.0</v>
      </c>
      <c r="O1705" s="12">
        <v>1.0</v>
      </c>
      <c r="P1705" s="13">
        <v>0.48</v>
      </c>
      <c r="Q1705" s="13">
        <v>3.0</v>
      </c>
      <c r="R1705" s="13">
        <f t="shared" si="1"/>
        <v>3</v>
      </c>
      <c r="S1705" s="14">
        <f t="shared" si="2"/>
        <v>3</v>
      </c>
      <c r="T1705" s="14">
        <f t="shared" si="3"/>
        <v>0.3333333333</v>
      </c>
      <c r="U1705" s="15" t="str">
        <f>vlookup(F1705,'Sub categories'!$A:$C,3,False)</f>
        <v>Labels</v>
      </c>
      <c r="V1705" s="16">
        <f t="shared" si="4"/>
        <v>2</v>
      </c>
      <c r="W1705" s="17">
        <f t="array" ref="W1705">INDEX(shipping_prices!$C$1:$F2932,MATCH(I1705,shipping_prices!$A$1:$A2932,0),MATCH(M1705,shipping_prices!$C$1:$F$1,0))</f>
        <v>14.3</v>
      </c>
      <c r="X1705" s="15" t="str">
        <f t="shared" si="5"/>
        <v>Philip FoxSan DiegoCalifornia</v>
      </c>
      <c r="Y1705" s="15" t="str">
        <f t="shared" si="6"/>
        <v>Low</v>
      </c>
    </row>
    <row r="1706" hidden="1">
      <c r="A1706" s="1">
        <v>42336.0</v>
      </c>
      <c r="B1706" s="2" t="s">
        <v>2942</v>
      </c>
      <c r="C1706" s="2">
        <v>3.0</v>
      </c>
      <c r="D1706" s="2" t="s">
        <v>2943</v>
      </c>
      <c r="E1706" s="2" t="s">
        <v>27</v>
      </c>
      <c r="F1706" s="2" t="s">
        <v>2945</v>
      </c>
      <c r="G1706" s="2" t="s">
        <v>39</v>
      </c>
      <c r="H1706" s="2" t="s">
        <v>2946</v>
      </c>
      <c r="I1706" s="2" t="s">
        <v>439</v>
      </c>
      <c r="J1706" s="2" t="s">
        <v>42</v>
      </c>
      <c r="K1706" s="2" t="s">
        <v>43</v>
      </c>
      <c r="L1706" s="10">
        <v>42338.0</v>
      </c>
      <c r="M1706" s="2" t="s">
        <v>34</v>
      </c>
      <c r="N1706" s="11">
        <v>0.0</v>
      </c>
      <c r="O1706" s="12">
        <v>9.0</v>
      </c>
      <c r="P1706" s="13">
        <v>0.28</v>
      </c>
      <c r="Q1706" s="13">
        <v>33.0</v>
      </c>
      <c r="R1706" s="13">
        <f t="shared" si="1"/>
        <v>33</v>
      </c>
      <c r="S1706" s="14">
        <f t="shared" si="2"/>
        <v>11</v>
      </c>
      <c r="T1706" s="14">
        <f t="shared" si="3"/>
        <v>0.2727272727</v>
      </c>
      <c r="U1706" s="15" t="str">
        <f>vlookup(F1706,'Sub categories'!$A:$C,3,False)</f>
        <v>Supplies</v>
      </c>
      <c r="V1706" s="16">
        <f t="shared" si="4"/>
        <v>2</v>
      </c>
      <c r="W1706" s="17">
        <f t="array" ref="W1706">INDEX(shipping_prices!$C$1:$F2933,MATCH(I1706,shipping_prices!$A$1:$A2933,0),MATCH(M1706,shipping_prices!$C$1:$F$1,0))</f>
        <v>14.3</v>
      </c>
      <c r="X1706" s="15" t="str">
        <f t="shared" si="5"/>
        <v>Philip FoxSan DiegoCalifornia</v>
      </c>
      <c r="Y1706" s="15" t="str">
        <f t="shared" si="6"/>
        <v>Low</v>
      </c>
    </row>
    <row r="1707" hidden="1">
      <c r="A1707" s="1">
        <v>42336.0</v>
      </c>
      <c r="B1707" s="2" t="s">
        <v>2942</v>
      </c>
      <c r="C1707" s="2">
        <v>5.0</v>
      </c>
      <c r="D1707" s="2" t="s">
        <v>2943</v>
      </c>
      <c r="E1707" s="2" t="s">
        <v>27</v>
      </c>
      <c r="F1707" s="2" t="s">
        <v>2913</v>
      </c>
      <c r="G1707" s="2" t="s">
        <v>39</v>
      </c>
      <c r="H1707" s="2" t="s">
        <v>51</v>
      </c>
      <c r="I1707" s="2" t="s">
        <v>439</v>
      </c>
      <c r="J1707" s="2" t="s">
        <v>42</v>
      </c>
      <c r="K1707" s="2" t="s">
        <v>43</v>
      </c>
      <c r="L1707" s="10">
        <v>42338.0</v>
      </c>
      <c r="M1707" s="2" t="s">
        <v>34</v>
      </c>
      <c r="N1707" s="11">
        <v>0.0</v>
      </c>
      <c r="O1707" s="12">
        <v>53.0</v>
      </c>
      <c r="P1707" s="13">
        <v>0.46</v>
      </c>
      <c r="Q1707" s="13">
        <v>114.0</v>
      </c>
      <c r="R1707" s="13">
        <f t="shared" si="1"/>
        <v>114</v>
      </c>
      <c r="S1707" s="14">
        <f t="shared" si="2"/>
        <v>22.8</v>
      </c>
      <c r="T1707" s="14">
        <f t="shared" si="3"/>
        <v>0.4649122807</v>
      </c>
      <c r="U1707" s="15" t="str">
        <f>vlookup(F1707,'Sub categories'!$A:$C,3,False)</f>
        <v>Paper</v>
      </c>
      <c r="V1707" s="16">
        <f t="shared" si="4"/>
        <v>2</v>
      </c>
      <c r="W1707" s="17">
        <f t="array" ref="W1707">INDEX(shipping_prices!$C$1:$F2934,MATCH(I1707,shipping_prices!$A$1:$A2934,0),MATCH(M1707,shipping_prices!$C$1:$F$1,0))</f>
        <v>14.3</v>
      </c>
      <c r="X1707" s="15" t="str">
        <f t="shared" si="5"/>
        <v>Philip FoxSan DiegoCalifornia</v>
      </c>
      <c r="Y1707" s="15" t="str">
        <f t="shared" si="6"/>
        <v>High</v>
      </c>
    </row>
    <row r="1708" hidden="1">
      <c r="A1708" s="1">
        <v>42337.0</v>
      </c>
      <c r="B1708" s="2" t="s">
        <v>2947</v>
      </c>
      <c r="C1708" s="2">
        <v>3.0</v>
      </c>
      <c r="D1708" s="2" t="s">
        <v>2948</v>
      </c>
      <c r="E1708" s="2" t="s">
        <v>27</v>
      </c>
      <c r="F1708" s="2" t="s">
        <v>1486</v>
      </c>
      <c r="G1708" s="2" t="s">
        <v>39</v>
      </c>
      <c r="H1708" s="2" t="s">
        <v>40</v>
      </c>
      <c r="I1708" s="2" t="s">
        <v>194</v>
      </c>
      <c r="J1708" s="2" t="s">
        <v>53</v>
      </c>
      <c r="K1708" s="2" t="s">
        <v>54</v>
      </c>
      <c r="L1708" s="10">
        <v>42347.0</v>
      </c>
      <c r="M1708" s="2" t="s">
        <v>34</v>
      </c>
      <c r="N1708" s="11">
        <v>0.7</v>
      </c>
      <c r="O1708" s="12">
        <v>-27.0</v>
      </c>
      <c r="P1708" s="13">
        <v>-0.7</v>
      </c>
      <c r="Q1708" s="13">
        <v>39.0</v>
      </c>
      <c r="R1708" s="13">
        <f t="shared" si="1"/>
        <v>130</v>
      </c>
      <c r="S1708" s="14">
        <f t="shared" si="2"/>
        <v>43.33333333</v>
      </c>
      <c r="T1708" s="14">
        <f t="shared" si="3"/>
        <v>-0.6923076923</v>
      </c>
      <c r="U1708" s="15" t="str">
        <f>vlookup(F1708,'Sub categories'!$A:$C,3,False)</f>
        <v>Binders</v>
      </c>
      <c r="V1708" s="16">
        <f t="shared" si="4"/>
        <v>10</v>
      </c>
      <c r="W1708" s="17">
        <f t="array" ref="W1708">INDEX(shipping_prices!$C$1:$F2935,MATCH(I1708,shipping_prices!$A$1:$A2935,0),MATCH(M1708,shipping_prices!$C$1:$F$1,0))</f>
        <v>7.26</v>
      </c>
      <c r="X1708" s="15" t="str">
        <f t="shared" si="5"/>
        <v>Max JonesMiamiFlorida</v>
      </c>
      <c r="Y1708" s="15" t="str">
        <f t="shared" si="6"/>
        <v>loss</v>
      </c>
    </row>
    <row r="1709" hidden="1">
      <c r="A1709" s="1">
        <v>42337.0</v>
      </c>
      <c r="B1709" s="2" t="s">
        <v>2947</v>
      </c>
      <c r="C1709" s="2">
        <v>5.0</v>
      </c>
      <c r="D1709" s="2" t="s">
        <v>2948</v>
      </c>
      <c r="E1709" s="2" t="s">
        <v>27</v>
      </c>
      <c r="F1709" s="2" t="s">
        <v>629</v>
      </c>
      <c r="G1709" s="2" t="s">
        <v>39</v>
      </c>
      <c r="H1709" s="2" t="s">
        <v>79</v>
      </c>
      <c r="I1709" s="2" t="s">
        <v>194</v>
      </c>
      <c r="J1709" s="2" t="s">
        <v>53</v>
      </c>
      <c r="K1709" s="2" t="s">
        <v>54</v>
      </c>
      <c r="L1709" s="10">
        <v>42347.0</v>
      </c>
      <c r="M1709" s="2" t="s">
        <v>34</v>
      </c>
      <c r="N1709" s="11">
        <v>0.7</v>
      </c>
      <c r="O1709" s="12">
        <v>-43.0</v>
      </c>
      <c r="P1709" s="13">
        <v>-0.67</v>
      </c>
      <c r="Q1709" s="13">
        <v>64.0</v>
      </c>
      <c r="R1709" s="13">
        <f t="shared" si="1"/>
        <v>213.3333333</v>
      </c>
      <c r="S1709" s="14">
        <f t="shared" si="2"/>
        <v>42.66666667</v>
      </c>
      <c r="T1709" s="14">
        <f t="shared" si="3"/>
        <v>-0.671875</v>
      </c>
      <c r="U1709" s="15" t="str">
        <f>vlookup(F1709,'Sub categories'!$A:$C,3,False)</f>
        <v>Binders</v>
      </c>
      <c r="V1709" s="16">
        <f t="shared" si="4"/>
        <v>10</v>
      </c>
      <c r="W1709" s="17">
        <f t="array" ref="W1709">INDEX(shipping_prices!$C$1:$F2936,MATCH(I1709,shipping_prices!$A$1:$A2936,0),MATCH(M1709,shipping_prices!$C$1:$F$1,0))</f>
        <v>7.26</v>
      </c>
      <c r="X1709" s="15" t="str">
        <f t="shared" si="5"/>
        <v>Max JonesMiamiFlorida</v>
      </c>
      <c r="Y1709" s="15" t="str">
        <f t="shared" si="6"/>
        <v>loss</v>
      </c>
    </row>
    <row r="1710" hidden="1">
      <c r="A1710" s="1">
        <v>42337.0</v>
      </c>
      <c r="B1710" s="2" t="s">
        <v>2947</v>
      </c>
      <c r="C1710" s="2">
        <v>5.0</v>
      </c>
      <c r="D1710" s="2" t="s">
        <v>2948</v>
      </c>
      <c r="E1710" s="2" t="s">
        <v>27</v>
      </c>
      <c r="F1710" s="2" t="s">
        <v>2949</v>
      </c>
      <c r="G1710" s="2" t="s">
        <v>29</v>
      </c>
      <c r="H1710" s="2" t="s">
        <v>220</v>
      </c>
      <c r="I1710" s="2" t="s">
        <v>194</v>
      </c>
      <c r="J1710" s="2" t="s">
        <v>53</v>
      </c>
      <c r="K1710" s="2" t="s">
        <v>54</v>
      </c>
      <c r="L1710" s="10">
        <v>42347.0</v>
      </c>
      <c r="M1710" s="2" t="s">
        <v>34</v>
      </c>
      <c r="N1710" s="11">
        <v>0.2</v>
      </c>
      <c r="O1710" s="12">
        <v>-8.0</v>
      </c>
      <c r="P1710" s="13">
        <v>-0.11</v>
      </c>
      <c r="Q1710" s="13">
        <v>73.0</v>
      </c>
      <c r="R1710" s="13">
        <f t="shared" si="1"/>
        <v>91.25</v>
      </c>
      <c r="S1710" s="14">
        <f t="shared" si="2"/>
        <v>18.25</v>
      </c>
      <c r="T1710" s="14">
        <f t="shared" si="3"/>
        <v>-0.1095890411</v>
      </c>
      <c r="U1710" s="15" t="str">
        <f>vlookup(F1710,'Sub categories'!$A:$C,3,False)</f>
        <v>Accessories</v>
      </c>
      <c r="V1710" s="16">
        <f t="shared" si="4"/>
        <v>10</v>
      </c>
      <c r="W1710" s="17">
        <f t="array" ref="W1710">INDEX(shipping_prices!$C$1:$F2937,MATCH(I1710,shipping_prices!$A$1:$A2937,0),MATCH(M1710,shipping_prices!$C$1:$F$1,0))</f>
        <v>7.26</v>
      </c>
      <c r="X1710" s="15" t="str">
        <f t="shared" si="5"/>
        <v>Max JonesMiamiFlorida</v>
      </c>
      <c r="Y1710" s="15" t="str">
        <f t="shared" si="6"/>
        <v>loss</v>
      </c>
    </row>
    <row r="1711" hidden="1">
      <c r="A1711" s="1">
        <v>42337.0</v>
      </c>
      <c r="B1711" s="2" t="s">
        <v>2950</v>
      </c>
      <c r="C1711" s="2">
        <v>3.0</v>
      </c>
      <c r="D1711" s="2" t="s">
        <v>2951</v>
      </c>
      <c r="E1711" s="2" t="s">
        <v>37</v>
      </c>
      <c r="F1711" s="2" t="s">
        <v>589</v>
      </c>
      <c r="G1711" s="2" t="s">
        <v>39</v>
      </c>
      <c r="H1711" s="2" t="s">
        <v>589</v>
      </c>
      <c r="I1711" s="2" t="s">
        <v>2952</v>
      </c>
      <c r="J1711" s="2" t="s">
        <v>321</v>
      </c>
      <c r="K1711" s="2" t="s">
        <v>33</v>
      </c>
      <c r="L1711" s="10">
        <v>42338.0</v>
      </c>
      <c r="M1711" s="2" t="s">
        <v>34</v>
      </c>
      <c r="N1711" s="11">
        <v>0.2</v>
      </c>
      <c r="O1711" s="12">
        <v>7.0</v>
      </c>
      <c r="P1711" s="13">
        <v>0.34</v>
      </c>
      <c r="Q1711" s="13">
        <v>20.0</v>
      </c>
      <c r="R1711" s="13">
        <f t="shared" si="1"/>
        <v>25</v>
      </c>
      <c r="S1711" s="14">
        <f t="shared" si="2"/>
        <v>8.333333333</v>
      </c>
      <c r="T1711" s="14">
        <f t="shared" si="3"/>
        <v>0.35</v>
      </c>
      <c r="U1711" s="15" t="str">
        <f>vlookup(F1711,'Sub categories'!$A:$C,3,False)</f>
        <v>Envelopes</v>
      </c>
      <c r="V1711" s="16">
        <f t="shared" si="4"/>
        <v>1</v>
      </c>
      <c r="W1711" s="17">
        <f t="array" ref="W1711">INDEX(shipping_prices!$C$1:$F2938,MATCH(I1711,shipping_prices!$A$1:$A2938,0),MATCH(M1711,shipping_prices!$C$1:$F$1,0))</f>
        <v>6.06</v>
      </c>
      <c r="X1711" s="15" t="str">
        <f t="shared" si="5"/>
        <v>David BremerMarionOhio</v>
      </c>
      <c r="Y1711" s="15" t="str">
        <f t="shared" si="6"/>
        <v>Low</v>
      </c>
    </row>
    <row r="1712">
      <c r="A1712" s="1">
        <v>42337.0</v>
      </c>
      <c r="B1712" s="2" t="s">
        <v>2950</v>
      </c>
      <c r="C1712" s="2">
        <v>9.0</v>
      </c>
      <c r="D1712" s="2" t="s">
        <v>2951</v>
      </c>
      <c r="E1712" s="2" t="s">
        <v>37</v>
      </c>
      <c r="F1712" s="2" t="s">
        <v>461</v>
      </c>
      <c r="G1712" s="2" t="s">
        <v>45</v>
      </c>
      <c r="H1712" s="2" t="s">
        <v>462</v>
      </c>
      <c r="I1712" s="2" t="s">
        <v>2952</v>
      </c>
      <c r="J1712" s="2" t="s">
        <v>321</v>
      </c>
      <c r="K1712" s="2" t="s">
        <v>33</v>
      </c>
      <c r="L1712" s="10">
        <v>42338.0</v>
      </c>
      <c r="M1712" s="2" t="s">
        <v>34</v>
      </c>
      <c r="N1712" s="11">
        <v>0.4</v>
      </c>
      <c r="O1712" s="12">
        <v>-465.0</v>
      </c>
      <c r="P1712" s="13">
        <v>-0.3</v>
      </c>
      <c r="Q1712" s="13">
        <v>1549.0</v>
      </c>
      <c r="R1712" s="13">
        <f t="shared" si="1"/>
        <v>2581.666667</v>
      </c>
      <c r="S1712" s="14">
        <f t="shared" si="2"/>
        <v>286.8518519</v>
      </c>
      <c r="T1712" s="14">
        <f t="shared" si="3"/>
        <v>-0.3001936733</v>
      </c>
      <c r="U1712" s="15" t="str">
        <f>vlookup(F1712,'Sub categories'!$A:$C,3,False)</f>
        <v>Tables</v>
      </c>
      <c r="V1712" s="16">
        <f t="shared" si="4"/>
        <v>1</v>
      </c>
      <c r="W1712" s="17">
        <f t="array" ref="W1712">INDEX(shipping_prices!$C$1:$F2939,MATCH(I1712,shipping_prices!$A$1:$A2939,0),MATCH(M1712,shipping_prices!$C$1:$F$1,0))</f>
        <v>6.06</v>
      </c>
      <c r="X1712" s="15" t="str">
        <f t="shared" si="5"/>
        <v>David BremerMarionOhio</v>
      </c>
      <c r="Y1712" s="15" t="str">
        <f t="shared" si="6"/>
        <v>loss</v>
      </c>
    </row>
    <row r="1713">
      <c r="A1713" s="1">
        <v>42338.0</v>
      </c>
      <c r="B1713" s="2" t="s">
        <v>2953</v>
      </c>
      <c r="C1713" s="2">
        <v>5.0</v>
      </c>
      <c r="D1713" s="2" t="s">
        <v>2265</v>
      </c>
      <c r="E1713" s="2" t="s">
        <v>27</v>
      </c>
      <c r="F1713" s="2" t="s">
        <v>2346</v>
      </c>
      <c r="G1713" s="2" t="s">
        <v>45</v>
      </c>
      <c r="H1713" s="2" t="s">
        <v>79</v>
      </c>
      <c r="I1713" s="2" t="s">
        <v>2954</v>
      </c>
      <c r="J1713" s="2" t="s">
        <v>42</v>
      </c>
      <c r="K1713" s="2" t="s">
        <v>43</v>
      </c>
      <c r="L1713" s="10">
        <v>42342.0</v>
      </c>
      <c r="M1713" s="2" t="s">
        <v>34</v>
      </c>
      <c r="N1713" s="11">
        <v>0.2</v>
      </c>
      <c r="O1713" s="12">
        <v>18.0</v>
      </c>
      <c r="P1713" s="13">
        <v>0.06</v>
      </c>
      <c r="Q1713" s="13">
        <v>284.0</v>
      </c>
      <c r="R1713" s="13">
        <f t="shared" si="1"/>
        <v>355</v>
      </c>
      <c r="S1713" s="14">
        <f t="shared" si="2"/>
        <v>71</v>
      </c>
      <c r="T1713" s="14">
        <f t="shared" si="3"/>
        <v>0.06338028169</v>
      </c>
      <c r="U1713" s="15" t="str">
        <f>vlookup(F1713,'Sub categories'!$A:$C,3,False)</f>
        <v>Chairs</v>
      </c>
      <c r="V1713" s="16">
        <f t="shared" si="4"/>
        <v>4</v>
      </c>
      <c r="W1713" s="17">
        <f t="array" ref="W1713">INDEX(shipping_prices!$C$1:$F2940,MATCH(I1713,shipping_prices!$A$1:$A2940,0),MATCH(M1713,shipping_prices!$C$1:$F$1,0))</f>
        <v>13.25</v>
      </c>
      <c r="X1713" s="15" t="str">
        <f t="shared" si="5"/>
        <v>Carlos DalyLake ElsinoreCalifornia</v>
      </c>
      <c r="Y1713" s="15" t="str">
        <f t="shared" si="6"/>
        <v>Low</v>
      </c>
    </row>
    <row r="1714" hidden="1">
      <c r="A1714" s="1">
        <v>42338.0</v>
      </c>
      <c r="B1714" s="2" t="s">
        <v>2955</v>
      </c>
      <c r="C1714" s="2">
        <v>2.0</v>
      </c>
      <c r="D1714" s="2" t="s">
        <v>1630</v>
      </c>
      <c r="E1714" s="2" t="s">
        <v>37</v>
      </c>
      <c r="F1714" s="2" t="s">
        <v>1759</v>
      </c>
      <c r="G1714" s="2" t="s">
        <v>39</v>
      </c>
      <c r="H1714" s="2" t="s">
        <v>146</v>
      </c>
      <c r="I1714" s="2" t="s">
        <v>2956</v>
      </c>
      <c r="J1714" s="2" t="s">
        <v>1343</v>
      </c>
      <c r="K1714" s="2" t="s">
        <v>43</v>
      </c>
      <c r="L1714" s="10">
        <v>42340.0</v>
      </c>
      <c r="M1714" s="2" t="s">
        <v>34</v>
      </c>
      <c r="N1714" s="11">
        <v>0.7</v>
      </c>
      <c r="O1714" s="12">
        <v>-7.0</v>
      </c>
      <c r="P1714" s="13">
        <v>-0.7</v>
      </c>
      <c r="Q1714" s="13">
        <v>10.0</v>
      </c>
      <c r="R1714" s="13">
        <f t="shared" si="1"/>
        <v>33.33333333</v>
      </c>
      <c r="S1714" s="14">
        <f t="shared" si="2"/>
        <v>16.66666667</v>
      </c>
      <c r="T1714" s="14">
        <f t="shared" si="3"/>
        <v>-0.7</v>
      </c>
      <c r="U1714" s="15" t="str">
        <f>vlookup(F1714,'Sub categories'!$A:$C,3,False)</f>
        <v>Binders</v>
      </c>
      <c r="V1714" s="16">
        <f t="shared" si="4"/>
        <v>2</v>
      </c>
      <c r="W1714" s="17">
        <f t="array" ref="W1714">INDEX(shipping_prices!$C$1:$F2941,MATCH(I1714,shipping_prices!$A$1:$A2941,0),MATCH(M1714,shipping_prices!$C$1:$F$1,0))</f>
        <v>13.42</v>
      </c>
      <c r="X1714" s="15" t="str">
        <f t="shared" si="5"/>
        <v>Ken BlackMedfordOregon</v>
      </c>
      <c r="Y1714" s="15" t="str">
        <f t="shared" si="6"/>
        <v>loss</v>
      </c>
    </row>
    <row r="1715" hidden="1">
      <c r="A1715" s="1">
        <v>42338.0</v>
      </c>
      <c r="B1715" s="2" t="s">
        <v>2957</v>
      </c>
      <c r="C1715" s="2">
        <v>1.0</v>
      </c>
      <c r="D1715" s="2" t="s">
        <v>2472</v>
      </c>
      <c r="E1715" s="2" t="s">
        <v>27</v>
      </c>
      <c r="F1715" s="2" t="s">
        <v>2439</v>
      </c>
      <c r="G1715" s="2" t="s">
        <v>39</v>
      </c>
      <c r="H1715" s="2" t="s">
        <v>62</v>
      </c>
      <c r="I1715" s="2" t="s">
        <v>2958</v>
      </c>
      <c r="J1715" s="2" t="s">
        <v>32</v>
      </c>
      <c r="K1715" s="2" t="s">
        <v>33</v>
      </c>
      <c r="L1715" s="10">
        <v>42344.0</v>
      </c>
      <c r="M1715" s="2" t="s">
        <v>34</v>
      </c>
      <c r="N1715" s="11">
        <v>0.0</v>
      </c>
      <c r="O1715" s="12">
        <v>1.0</v>
      </c>
      <c r="P1715" s="13">
        <v>0.47</v>
      </c>
      <c r="Q1715" s="13">
        <v>1.0</v>
      </c>
      <c r="R1715" s="13">
        <f t="shared" si="1"/>
        <v>1</v>
      </c>
      <c r="S1715" s="14">
        <f t="shared" si="2"/>
        <v>1</v>
      </c>
      <c r="T1715" s="14">
        <f t="shared" si="3"/>
        <v>1</v>
      </c>
      <c r="U1715" s="15" t="str">
        <f>vlookup(F1715,'Sub categories'!$A:$C,3,False)</f>
        <v>Fasteners</v>
      </c>
      <c r="V1715" s="16">
        <f t="shared" si="4"/>
        <v>6</v>
      </c>
      <c r="W1715" s="17">
        <f t="array" ref="W1715">INDEX(shipping_prices!$C$1:$F2942,MATCH(I1715,shipping_prices!$A$1:$A2942,0),MATCH(M1715,shipping_prices!$C$1:$F$1,0))</f>
        <v>5.03</v>
      </c>
      <c r="X1715" s="15" t="str">
        <f t="shared" si="5"/>
        <v>Tamara ManningAuburnNew York</v>
      </c>
      <c r="Y1715" s="15" t="str">
        <f t="shared" si="6"/>
        <v>Low</v>
      </c>
    </row>
    <row r="1716" hidden="1">
      <c r="A1716" s="1">
        <v>42338.0</v>
      </c>
      <c r="B1716" s="2" t="s">
        <v>2957</v>
      </c>
      <c r="C1716" s="2">
        <v>2.0</v>
      </c>
      <c r="D1716" s="2" t="s">
        <v>2472</v>
      </c>
      <c r="E1716" s="2" t="s">
        <v>27</v>
      </c>
      <c r="F1716" s="2" t="s">
        <v>2020</v>
      </c>
      <c r="G1716" s="2" t="s">
        <v>39</v>
      </c>
      <c r="H1716" s="2" t="s">
        <v>726</v>
      </c>
      <c r="I1716" s="2" t="s">
        <v>2958</v>
      </c>
      <c r="J1716" s="2" t="s">
        <v>32</v>
      </c>
      <c r="K1716" s="2" t="s">
        <v>33</v>
      </c>
      <c r="L1716" s="10">
        <v>42344.0</v>
      </c>
      <c r="M1716" s="2" t="s">
        <v>34</v>
      </c>
      <c r="N1716" s="11">
        <v>0.0</v>
      </c>
      <c r="O1716" s="12">
        <v>3.0</v>
      </c>
      <c r="P1716" s="13">
        <v>0.33</v>
      </c>
      <c r="Q1716" s="13">
        <v>9.0</v>
      </c>
      <c r="R1716" s="13">
        <f t="shared" si="1"/>
        <v>9</v>
      </c>
      <c r="S1716" s="14">
        <f t="shared" si="2"/>
        <v>4.5</v>
      </c>
      <c r="T1716" s="14">
        <f t="shared" si="3"/>
        <v>0.3333333333</v>
      </c>
      <c r="U1716" s="15" t="str">
        <f>vlookup(F1716,'Sub categories'!$A:$C,3,False)</f>
        <v>Art</v>
      </c>
      <c r="V1716" s="16">
        <f t="shared" si="4"/>
        <v>6</v>
      </c>
      <c r="W1716" s="17">
        <f t="array" ref="W1716">INDEX(shipping_prices!$C$1:$F2943,MATCH(I1716,shipping_prices!$A$1:$A2943,0),MATCH(M1716,shipping_prices!$C$1:$F$1,0))</f>
        <v>5.03</v>
      </c>
      <c r="X1716" s="15" t="str">
        <f t="shared" si="5"/>
        <v>Tamara ManningAuburnNew York</v>
      </c>
      <c r="Y1716" s="15" t="str">
        <f t="shared" si="6"/>
        <v>Low</v>
      </c>
    </row>
    <row r="1717" hidden="1">
      <c r="A1717" s="1">
        <v>42339.0</v>
      </c>
      <c r="B1717" s="2" t="s">
        <v>2957</v>
      </c>
      <c r="C1717" s="2">
        <v>2.0</v>
      </c>
      <c r="D1717" s="2" t="s">
        <v>2472</v>
      </c>
      <c r="E1717" s="2" t="s">
        <v>27</v>
      </c>
      <c r="F1717" s="2" t="s">
        <v>470</v>
      </c>
      <c r="G1717" s="2" t="s">
        <v>39</v>
      </c>
      <c r="H1717" s="2" t="s">
        <v>193</v>
      </c>
      <c r="I1717" s="2" t="s">
        <v>2958</v>
      </c>
      <c r="J1717" s="2" t="s">
        <v>32</v>
      </c>
      <c r="K1717" s="2" t="s">
        <v>33</v>
      </c>
      <c r="L1717" s="10">
        <v>42344.0</v>
      </c>
      <c r="M1717" s="2" t="s">
        <v>34</v>
      </c>
      <c r="N1717" s="11">
        <v>0.0</v>
      </c>
      <c r="O1717" s="12">
        <v>10.0</v>
      </c>
      <c r="P1717" s="13">
        <v>0.48</v>
      </c>
      <c r="Q1717" s="13">
        <v>21.0</v>
      </c>
      <c r="R1717" s="13">
        <f t="shared" si="1"/>
        <v>21</v>
      </c>
      <c r="S1717" s="14">
        <f t="shared" si="2"/>
        <v>10.5</v>
      </c>
      <c r="T1717" s="14">
        <f t="shared" si="3"/>
        <v>0.4761904762</v>
      </c>
      <c r="U1717" s="15" t="str">
        <f>vlookup(F1717,'Sub categories'!$A:$C,3,False)</f>
        <v>Labels</v>
      </c>
      <c r="V1717" s="16">
        <f t="shared" si="4"/>
        <v>5</v>
      </c>
      <c r="W1717" s="17">
        <f t="array" ref="W1717">INDEX(shipping_prices!$C$1:$F2944,MATCH(I1717,shipping_prices!$A$1:$A2944,0),MATCH(M1717,shipping_prices!$C$1:$F$1,0))</f>
        <v>5.03</v>
      </c>
      <c r="X1717" s="15" t="str">
        <f t="shared" si="5"/>
        <v>Tamara ManningAuburnNew York</v>
      </c>
      <c r="Y1717" s="15" t="str">
        <f t="shared" si="6"/>
        <v>Low</v>
      </c>
    </row>
    <row r="1718" hidden="1">
      <c r="A1718" s="1">
        <v>42339.0</v>
      </c>
      <c r="B1718" s="2" t="s">
        <v>2957</v>
      </c>
      <c r="C1718" s="2">
        <v>1.0</v>
      </c>
      <c r="D1718" s="2" t="s">
        <v>2472</v>
      </c>
      <c r="E1718" s="2" t="s">
        <v>27</v>
      </c>
      <c r="F1718" s="2" t="s">
        <v>1012</v>
      </c>
      <c r="G1718" s="2" t="s">
        <v>39</v>
      </c>
      <c r="H1718" s="2" t="s">
        <v>871</v>
      </c>
      <c r="I1718" s="2" t="s">
        <v>2958</v>
      </c>
      <c r="J1718" s="2" t="s">
        <v>32</v>
      </c>
      <c r="K1718" s="2" t="s">
        <v>33</v>
      </c>
      <c r="L1718" s="10">
        <v>42344.0</v>
      </c>
      <c r="M1718" s="2" t="s">
        <v>34</v>
      </c>
      <c r="N1718" s="11">
        <v>0.0</v>
      </c>
      <c r="O1718" s="12">
        <v>13.0</v>
      </c>
      <c r="P1718" s="13">
        <v>0.47</v>
      </c>
      <c r="Q1718" s="13">
        <v>27.0</v>
      </c>
      <c r="R1718" s="13">
        <f t="shared" si="1"/>
        <v>27</v>
      </c>
      <c r="S1718" s="14">
        <f t="shared" si="2"/>
        <v>27</v>
      </c>
      <c r="T1718" s="14">
        <f t="shared" si="3"/>
        <v>0.4814814815</v>
      </c>
      <c r="U1718" s="15" t="str">
        <f>vlookup(F1718,'Sub categories'!$A:$C,3,False)</f>
        <v>Envelopes</v>
      </c>
      <c r="V1718" s="16">
        <f t="shared" si="4"/>
        <v>5</v>
      </c>
      <c r="W1718" s="17">
        <f t="array" ref="W1718">INDEX(shipping_prices!$C$1:$F2945,MATCH(I1718,shipping_prices!$A$1:$A2945,0),MATCH(M1718,shipping_prices!$C$1:$F$1,0))</f>
        <v>5.03</v>
      </c>
      <c r="X1718" s="15" t="str">
        <f t="shared" si="5"/>
        <v>Tamara ManningAuburnNew York</v>
      </c>
      <c r="Y1718" s="15" t="str">
        <f t="shared" si="6"/>
        <v>Low</v>
      </c>
    </row>
    <row r="1719" hidden="1">
      <c r="A1719" s="1">
        <v>42339.0</v>
      </c>
      <c r="B1719" s="2" t="s">
        <v>2957</v>
      </c>
      <c r="C1719" s="2">
        <v>5.0</v>
      </c>
      <c r="D1719" s="2" t="s">
        <v>2472</v>
      </c>
      <c r="E1719" s="2" t="s">
        <v>27</v>
      </c>
      <c r="F1719" s="2" t="s">
        <v>2959</v>
      </c>
      <c r="G1719" s="2" t="s">
        <v>39</v>
      </c>
      <c r="H1719" s="2" t="s">
        <v>2577</v>
      </c>
      <c r="I1719" s="2" t="s">
        <v>2958</v>
      </c>
      <c r="J1719" s="2" t="s">
        <v>32</v>
      </c>
      <c r="K1719" s="2" t="s">
        <v>33</v>
      </c>
      <c r="L1719" s="10">
        <v>42344.0</v>
      </c>
      <c r="M1719" s="2" t="s">
        <v>34</v>
      </c>
      <c r="N1719" s="11">
        <v>0.0</v>
      </c>
      <c r="O1719" s="12">
        <v>14.0</v>
      </c>
      <c r="P1719" s="13">
        <v>0.49</v>
      </c>
      <c r="Q1719" s="13">
        <v>29.0</v>
      </c>
      <c r="R1719" s="13">
        <f t="shared" si="1"/>
        <v>29</v>
      </c>
      <c r="S1719" s="14">
        <f t="shared" si="2"/>
        <v>5.8</v>
      </c>
      <c r="T1719" s="14">
        <f t="shared" si="3"/>
        <v>0.4827586207</v>
      </c>
      <c r="U1719" s="15" t="str">
        <f>vlookup(F1719,'Sub categories'!$A:$C,3,False)</f>
        <v>Paper</v>
      </c>
      <c r="V1719" s="16">
        <f t="shared" si="4"/>
        <v>5</v>
      </c>
      <c r="W1719" s="17">
        <f t="array" ref="W1719">INDEX(shipping_prices!$C$1:$F2946,MATCH(I1719,shipping_prices!$A$1:$A2946,0),MATCH(M1719,shipping_prices!$C$1:$F$1,0))</f>
        <v>5.03</v>
      </c>
      <c r="X1719" s="15" t="str">
        <f t="shared" si="5"/>
        <v>Tamara ManningAuburnNew York</v>
      </c>
      <c r="Y1719" s="15" t="str">
        <f t="shared" si="6"/>
        <v>Low</v>
      </c>
    </row>
    <row r="1720" hidden="1">
      <c r="A1720" s="1">
        <v>42339.0</v>
      </c>
      <c r="B1720" s="2" t="s">
        <v>2957</v>
      </c>
      <c r="C1720" s="2">
        <v>2.0</v>
      </c>
      <c r="D1720" s="2" t="s">
        <v>2472</v>
      </c>
      <c r="E1720" s="2" t="s">
        <v>27</v>
      </c>
      <c r="F1720" s="2" t="s">
        <v>1337</v>
      </c>
      <c r="G1720" s="2" t="s">
        <v>39</v>
      </c>
      <c r="H1720" s="2" t="s">
        <v>747</v>
      </c>
      <c r="I1720" s="2" t="s">
        <v>2958</v>
      </c>
      <c r="J1720" s="2" t="s">
        <v>32</v>
      </c>
      <c r="K1720" s="2" t="s">
        <v>33</v>
      </c>
      <c r="L1720" s="10">
        <v>42344.0</v>
      </c>
      <c r="M1720" s="2" t="s">
        <v>34</v>
      </c>
      <c r="N1720" s="11">
        <v>0.0</v>
      </c>
      <c r="O1720" s="12">
        <v>4.0</v>
      </c>
      <c r="P1720" s="13">
        <v>0.04</v>
      </c>
      <c r="Q1720" s="13">
        <v>106.0</v>
      </c>
      <c r="R1720" s="13">
        <f t="shared" si="1"/>
        <v>106</v>
      </c>
      <c r="S1720" s="14">
        <f t="shared" si="2"/>
        <v>53</v>
      </c>
      <c r="T1720" s="14">
        <f t="shared" si="3"/>
        <v>0.03773584906</v>
      </c>
      <c r="U1720" s="15" t="str">
        <f>vlookup(F1720,'Sub categories'!$A:$C,3,False)</f>
        <v>Storage</v>
      </c>
      <c r="V1720" s="16">
        <f t="shared" si="4"/>
        <v>5</v>
      </c>
      <c r="W1720" s="17">
        <f t="array" ref="W1720">INDEX(shipping_prices!$C$1:$F2947,MATCH(I1720,shipping_prices!$A$1:$A2947,0),MATCH(M1720,shipping_prices!$C$1:$F$1,0))</f>
        <v>5.03</v>
      </c>
      <c r="X1720" s="15" t="str">
        <f t="shared" si="5"/>
        <v>Tamara ManningAuburnNew York</v>
      </c>
      <c r="Y1720" s="15" t="str">
        <f t="shared" si="6"/>
        <v>Low</v>
      </c>
    </row>
    <row r="1721" hidden="1">
      <c r="A1721" s="1">
        <v>42339.0</v>
      </c>
      <c r="B1721" s="2" t="s">
        <v>2960</v>
      </c>
      <c r="C1721" s="2">
        <v>6.0</v>
      </c>
      <c r="D1721" s="2" t="s">
        <v>1149</v>
      </c>
      <c r="E1721" s="2" t="s">
        <v>27</v>
      </c>
      <c r="F1721" s="2" t="s">
        <v>2408</v>
      </c>
      <c r="G1721" s="2" t="s">
        <v>39</v>
      </c>
      <c r="H1721" s="2" t="s">
        <v>526</v>
      </c>
      <c r="I1721" s="2" t="s">
        <v>158</v>
      </c>
      <c r="J1721" s="2" t="s">
        <v>159</v>
      </c>
      <c r="K1721" s="2" t="s">
        <v>43</v>
      </c>
      <c r="L1721" s="10">
        <v>42349.0</v>
      </c>
      <c r="M1721" s="2" t="s">
        <v>34</v>
      </c>
      <c r="N1721" s="11">
        <v>0.0</v>
      </c>
      <c r="O1721" s="12">
        <v>48.0</v>
      </c>
      <c r="P1721" s="13">
        <v>0.24</v>
      </c>
      <c r="Q1721" s="13">
        <v>200.0</v>
      </c>
      <c r="R1721" s="13">
        <f t="shared" si="1"/>
        <v>200</v>
      </c>
      <c r="S1721" s="14">
        <f t="shared" si="2"/>
        <v>33.33333333</v>
      </c>
      <c r="T1721" s="14">
        <f t="shared" si="3"/>
        <v>0.24</v>
      </c>
      <c r="U1721" s="15" t="str">
        <f>vlookup(F1721,'Sub categories'!$A:$C,3,False)</f>
        <v>Storage</v>
      </c>
      <c r="V1721" s="16">
        <f t="shared" si="4"/>
        <v>10</v>
      </c>
      <c r="W1721" s="17">
        <f t="array" ref="W1721">INDEX(shipping_prices!$C$1:$F2948,MATCH(I1721,shipping_prices!$A$1:$A2948,0),MATCH(M1721,shipping_prices!$C$1:$F$1,0))</f>
        <v>7</v>
      </c>
      <c r="X1721" s="15" t="str">
        <f t="shared" si="5"/>
        <v>Chad SievertSeattleWashington</v>
      </c>
      <c r="Y1721" s="15" t="str">
        <f t="shared" si="6"/>
        <v>High</v>
      </c>
    </row>
    <row r="1722" hidden="1">
      <c r="A1722" s="1">
        <v>42339.0</v>
      </c>
      <c r="B1722" s="2" t="s">
        <v>2961</v>
      </c>
      <c r="C1722" s="2">
        <v>2.0</v>
      </c>
      <c r="D1722" s="2" t="s">
        <v>2962</v>
      </c>
      <c r="E1722" s="2" t="s">
        <v>49</v>
      </c>
      <c r="F1722" s="2" t="s">
        <v>1062</v>
      </c>
      <c r="G1722" s="2" t="s">
        <v>39</v>
      </c>
      <c r="H1722" s="2" t="s">
        <v>216</v>
      </c>
      <c r="I1722" s="2" t="s">
        <v>2506</v>
      </c>
      <c r="J1722" s="2" t="s">
        <v>614</v>
      </c>
      <c r="K1722" s="2" t="s">
        <v>54</v>
      </c>
      <c r="L1722" s="10">
        <v>42348.0</v>
      </c>
      <c r="M1722" s="2" t="s">
        <v>34</v>
      </c>
      <c r="N1722" s="11">
        <v>0.2</v>
      </c>
      <c r="O1722" s="12">
        <v>0.0</v>
      </c>
      <c r="P1722" s="13">
        <v>0.11</v>
      </c>
      <c r="Q1722" s="13">
        <v>3.0</v>
      </c>
      <c r="R1722" s="13">
        <f t="shared" si="1"/>
        <v>3.75</v>
      </c>
      <c r="S1722" s="14">
        <f t="shared" si="2"/>
        <v>1.875</v>
      </c>
      <c r="T1722" s="14">
        <f t="shared" si="3"/>
        <v>0</v>
      </c>
      <c r="U1722" s="15" t="str">
        <f>vlookup(F1722,'Sub categories'!$A:$C,3,False)</f>
        <v>Art</v>
      </c>
      <c r="V1722" s="16">
        <f t="shared" si="4"/>
        <v>9</v>
      </c>
      <c r="W1722" s="17">
        <f t="array" ref="W1722">INDEX(shipping_prices!$C$1:$F2949,MATCH(I1722,shipping_prices!$A$1:$A2949,0),MATCH(M1722,shipping_prices!$C$1:$F$1,0))</f>
        <v>13.53</v>
      </c>
      <c r="X1722" s="15" t="str">
        <f t="shared" si="5"/>
        <v>Sanjit JacobsFranklinTennessee</v>
      </c>
      <c r="Y1722" s="15" t="str">
        <f t="shared" si="6"/>
        <v>loss</v>
      </c>
    </row>
    <row r="1723" hidden="1">
      <c r="A1723" s="1">
        <v>42339.0</v>
      </c>
      <c r="B1723" s="2" t="s">
        <v>2961</v>
      </c>
      <c r="C1723" s="2">
        <v>2.0</v>
      </c>
      <c r="D1723" s="2" t="s">
        <v>2962</v>
      </c>
      <c r="E1723" s="2" t="s">
        <v>49</v>
      </c>
      <c r="F1723" s="2" t="s">
        <v>2963</v>
      </c>
      <c r="G1723" s="2" t="s">
        <v>39</v>
      </c>
      <c r="H1723" s="2" t="s">
        <v>58</v>
      </c>
      <c r="I1723" s="2" t="s">
        <v>2506</v>
      </c>
      <c r="J1723" s="2" t="s">
        <v>614</v>
      </c>
      <c r="K1723" s="2" t="s">
        <v>54</v>
      </c>
      <c r="L1723" s="10">
        <v>42348.0</v>
      </c>
      <c r="M1723" s="2" t="s">
        <v>34</v>
      </c>
      <c r="N1723" s="11">
        <v>0.7</v>
      </c>
      <c r="O1723" s="12">
        <v>-3.0</v>
      </c>
      <c r="P1723" s="13">
        <v>-0.8</v>
      </c>
      <c r="Q1723" s="13">
        <v>3.0</v>
      </c>
      <c r="R1723" s="13">
        <f t="shared" si="1"/>
        <v>10</v>
      </c>
      <c r="S1723" s="14">
        <f t="shared" si="2"/>
        <v>5</v>
      </c>
      <c r="T1723" s="14">
        <f t="shared" si="3"/>
        <v>-1</v>
      </c>
      <c r="U1723" s="15" t="str">
        <f>vlookup(F1723,'Sub categories'!$A:$C,3,False)</f>
        <v>Binders</v>
      </c>
      <c r="V1723" s="16">
        <f t="shared" si="4"/>
        <v>9</v>
      </c>
      <c r="W1723" s="17">
        <f t="array" ref="W1723">INDEX(shipping_prices!$C$1:$F2950,MATCH(I1723,shipping_prices!$A$1:$A2950,0),MATCH(M1723,shipping_prices!$C$1:$F$1,0))</f>
        <v>13.53</v>
      </c>
      <c r="X1723" s="15" t="str">
        <f t="shared" si="5"/>
        <v>Sanjit JacobsFranklinTennessee</v>
      </c>
      <c r="Y1723" s="15" t="str">
        <f t="shared" si="6"/>
        <v>loss</v>
      </c>
    </row>
    <row r="1724" hidden="1">
      <c r="A1724" s="1">
        <v>42339.0</v>
      </c>
      <c r="B1724" s="2" t="s">
        <v>2961</v>
      </c>
      <c r="C1724" s="2">
        <v>4.0</v>
      </c>
      <c r="D1724" s="2" t="s">
        <v>2962</v>
      </c>
      <c r="E1724" s="2" t="s">
        <v>49</v>
      </c>
      <c r="F1724" s="2" t="s">
        <v>2964</v>
      </c>
      <c r="G1724" s="2" t="s">
        <v>39</v>
      </c>
      <c r="H1724" s="2" t="s">
        <v>193</v>
      </c>
      <c r="I1724" s="2" t="s">
        <v>2506</v>
      </c>
      <c r="J1724" s="2" t="s">
        <v>614</v>
      </c>
      <c r="K1724" s="2" t="s">
        <v>54</v>
      </c>
      <c r="L1724" s="10">
        <v>42348.0</v>
      </c>
      <c r="M1724" s="2" t="s">
        <v>34</v>
      </c>
      <c r="N1724" s="11">
        <v>0.2</v>
      </c>
      <c r="O1724" s="12">
        <v>4.0</v>
      </c>
      <c r="P1724" s="13">
        <v>0.35</v>
      </c>
      <c r="Q1724" s="13">
        <v>12.0</v>
      </c>
      <c r="R1724" s="13">
        <f t="shared" si="1"/>
        <v>15</v>
      </c>
      <c r="S1724" s="14">
        <f t="shared" si="2"/>
        <v>3.75</v>
      </c>
      <c r="T1724" s="14">
        <f t="shared" si="3"/>
        <v>0.3333333333</v>
      </c>
      <c r="U1724" s="15" t="str">
        <f>vlookup(F1724,'Sub categories'!$A:$C,3,False)</f>
        <v>Labels</v>
      </c>
      <c r="V1724" s="16">
        <f t="shared" si="4"/>
        <v>9</v>
      </c>
      <c r="W1724" s="17">
        <f t="array" ref="W1724">INDEX(shipping_prices!$C$1:$F2951,MATCH(I1724,shipping_prices!$A$1:$A2951,0),MATCH(M1724,shipping_prices!$C$1:$F$1,0))</f>
        <v>13.53</v>
      </c>
      <c r="X1724" s="15" t="str">
        <f t="shared" si="5"/>
        <v>Sanjit JacobsFranklinTennessee</v>
      </c>
      <c r="Y1724" s="15" t="str">
        <f t="shared" si="6"/>
        <v>Low</v>
      </c>
    </row>
    <row r="1725" hidden="1">
      <c r="A1725" s="1">
        <v>42339.0</v>
      </c>
      <c r="B1725" s="2" t="s">
        <v>2961</v>
      </c>
      <c r="C1725" s="2">
        <v>1.0</v>
      </c>
      <c r="D1725" s="2" t="s">
        <v>2962</v>
      </c>
      <c r="E1725" s="2" t="s">
        <v>49</v>
      </c>
      <c r="F1725" s="2" t="s">
        <v>1495</v>
      </c>
      <c r="G1725" s="2" t="s">
        <v>39</v>
      </c>
      <c r="H1725" s="2" t="s">
        <v>288</v>
      </c>
      <c r="I1725" s="2" t="s">
        <v>2506</v>
      </c>
      <c r="J1725" s="2" t="s">
        <v>614</v>
      </c>
      <c r="K1725" s="2" t="s">
        <v>54</v>
      </c>
      <c r="L1725" s="10">
        <v>42348.0</v>
      </c>
      <c r="M1725" s="2" t="s">
        <v>34</v>
      </c>
      <c r="N1725" s="11">
        <v>0.2</v>
      </c>
      <c r="O1725" s="12">
        <v>-5.0</v>
      </c>
      <c r="P1725" s="13">
        <v>-0.19</v>
      </c>
      <c r="Q1725" s="13">
        <v>25.0</v>
      </c>
      <c r="R1725" s="13">
        <f t="shared" si="1"/>
        <v>31.25</v>
      </c>
      <c r="S1725" s="14">
        <f t="shared" si="2"/>
        <v>31.25</v>
      </c>
      <c r="T1725" s="14">
        <f t="shared" si="3"/>
        <v>-0.2</v>
      </c>
      <c r="U1725" s="15" t="str">
        <f>vlookup(F1725,'Sub categories'!$A:$C,3,False)</f>
        <v>Storage</v>
      </c>
      <c r="V1725" s="16">
        <f t="shared" si="4"/>
        <v>9</v>
      </c>
      <c r="W1725" s="17">
        <f t="array" ref="W1725">INDEX(shipping_prices!$C$1:$F2952,MATCH(I1725,shipping_prices!$A$1:$A2952,0),MATCH(M1725,shipping_prices!$C$1:$F$1,0))</f>
        <v>13.53</v>
      </c>
      <c r="X1725" s="15" t="str">
        <f t="shared" si="5"/>
        <v>Sanjit JacobsFranklinTennessee</v>
      </c>
      <c r="Y1725" s="15" t="str">
        <f t="shared" si="6"/>
        <v>loss</v>
      </c>
    </row>
    <row r="1726" hidden="1">
      <c r="A1726" s="1">
        <v>42339.0</v>
      </c>
      <c r="B1726" s="2" t="s">
        <v>2961</v>
      </c>
      <c r="C1726" s="2">
        <v>4.0</v>
      </c>
      <c r="D1726" s="2" t="s">
        <v>2962</v>
      </c>
      <c r="E1726" s="2" t="s">
        <v>49</v>
      </c>
      <c r="F1726" s="2" t="s">
        <v>951</v>
      </c>
      <c r="G1726" s="2" t="s">
        <v>39</v>
      </c>
      <c r="H1726" s="2" t="s">
        <v>534</v>
      </c>
      <c r="I1726" s="2" t="s">
        <v>2506</v>
      </c>
      <c r="J1726" s="2" t="s">
        <v>614</v>
      </c>
      <c r="K1726" s="2" t="s">
        <v>54</v>
      </c>
      <c r="L1726" s="10">
        <v>42348.0</v>
      </c>
      <c r="M1726" s="2" t="s">
        <v>34</v>
      </c>
      <c r="N1726" s="11">
        <v>0.2</v>
      </c>
      <c r="O1726" s="12">
        <v>-63.0</v>
      </c>
      <c r="P1726" s="13">
        <v>-0.09</v>
      </c>
      <c r="Q1726" s="13">
        <v>720.0</v>
      </c>
      <c r="R1726" s="13">
        <f t="shared" si="1"/>
        <v>900</v>
      </c>
      <c r="S1726" s="14">
        <f t="shared" si="2"/>
        <v>225</v>
      </c>
      <c r="T1726" s="14">
        <f t="shared" si="3"/>
        <v>-0.0875</v>
      </c>
      <c r="U1726" s="15" t="str">
        <f>vlookup(F1726,'Sub categories'!$A:$C,3,False)</f>
        <v>Storage</v>
      </c>
      <c r="V1726" s="16">
        <f t="shared" si="4"/>
        <v>9</v>
      </c>
      <c r="W1726" s="17">
        <f t="array" ref="W1726">INDEX(shipping_prices!$C$1:$F2953,MATCH(I1726,shipping_prices!$A$1:$A2953,0),MATCH(M1726,shipping_prices!$C$1:$F$1,0))</f>
        <v>13.53</v>
      </c>
      <c r="X1726" s="15" t="str">
        <f t="shared" si="5"/>
        <v>Sanjit JacobsFranklinTennessee</v>
      </c>
      <c r="Y1726" s="15" t="str">
        <f t="shared" si="6"/>
        <v>loss</v>
      </c>
    </row>
    <row r="1727" hidden="1">
      <c r="A1727" s="1">
        <v>42339.0</v>
      </c>
      <c r="B1727" s="2" t="s">
        <v>2965</v>
      </c>
      <c r="C1727" s="2">
        <v>5.0</v>
      </c>
      <c r="D1727" s="2" t="s">
        <v>2217</v>
      </c>
      <c r="E1727" s="2" t="s">
        <v>49</v>
      </c>
      <c r="F1727" s="2" t="s">
        <v>438</v>
      </c>
      <c r="G1727" s="2" t="s">
        <v>39</v>
      </c>
      <c r="H1727" s="2" t="s">
        <v>79</v>
      </c>
      <c r="I1727" s="2" t="s">
        <v>31</v>
      </c>
      <c r="J1727" s="2" t="s">
        <v>32</v>
      </c>
      <c r="K1727" s="2" t="s">
        <v>33</v>
      </c>
      <c r="L1727" s="10">
        <v>42346.0</v>
      </c>
      <c r="M1727" s="2" t="s">
        <v>142</v>
      </c>
      <c r="N1727" s="11">
        <v>0.0</v>
      </c>
      <c r="O1727" s="12">
        <v>7.0</v>
      </c>
      <c r="P1727" s="13">
        <v>0.33</v>
      </c>
      <c r="Q1727" s="13">
        <v>20.0</v>
      </c>
      <c r="R1727" s="13">
        <f t="shared" si="1"/>
        <v>20</v>
      </c>
      <c r="S1727" s="14">
        <f t="shared" si="2"/>
        <v>4</v>
      </c>
      <c r="T1727" s="14">
        <f t="shared" si="3"/>
        <v>0.35</v>
      </c>
      <c r="U1727" s="15" t="str">
        <f>vlookup(F1727,'Sub categories'!$A:$C,3,False)</f>
        <v>Art</v>
      </c>
      <c r="V1727" s="16">
        <f t="shared" si="4"/>
        <v>7</v>
      </c>
      <c r="W1727" s="17">
        <f t="array" ref="W1727">INDEX(shipping_prices!$C$1:$F2954,MATCH(I1727,shipping_prices!$A$1:$A2954,0),MATCH(M1727,shipping_prices!$C$1:$F$1,0))</f>
        <v>23.55</v>
      </c>
      <c r="X1727" s="15" t="str">
        <f t="shared" si="5"/>
        <v>Mark PackerNew York CityNew York</v>
      </c>
      <c r="Y1727" s="15" t="str">
        <f t="shared" si="6"/>
        <v>Low</v>
      </c>
    </row>
    <row r="1728" hidden="1">
      <c r="A1728" s="1">
        <v>42339.0</v>
      </c>
      <c r="B1728" s="2" t="s">
        <v>2965</v>
      </c>
      <c r="C1728" s="2">
        <v>8.0</v>
      </c>
      <c r="D1728" s="2" t="s">
        <v>2217</v>
      </c>
      <c r="E1728" s="2" t="s">
        <v>49</v>
      </c>
      <c r="F1728" s="2" t="s">
        <v>1742</v>
      </c>
      <c r="G1728" s="2" t="s">
        <v>39</v>
      </c>
      <c r="H1728" s="2" t="s">
        <v>51</v>
      </c>
      <c r="I1728" s="2" t="s">
        <v>31</v>
      </c>
      <c r="J1728" s="2" t="s">
        <v>32</v>
      </c>
      <c r="K1728" s="2" t="s">
        <v>33</v>
      </c>
      <c r="L1728" s="10">
        <v>42346.0</v>
      </c>
      <c r="M1728" s="2" t="s">
        <v>142</v>
      </c>
      <c r="N1728" s="11">
        <v>0.0</v>
      </c>
      <c r="O1728" s="12">
        <v>25.0</v>
      </c>
      <c r="P1728" s="13">
        <v>0.48</v>
      </c>
      <c r="Q1728" s="13">
        <v>52.0</v>
      </c>
      <c r="R1728" s="13">
        <f t="shared" si="1"/>
        <v>52</v>
      </c>
      <c r="S1728" s="14">
        <f t="shared" si="2"/>
        <v>6.5</v>
      </c>
      <c r="T1728" s="14">
        <f t="shared" si="3"/>
        <v>0.4807692308</v>
      </c>
      <c r="U1728" s="15" t="str">
        <f>vlookup(F1728,'Sub categories'!$A:$C,3,False)</f>
        <v>Paper</v>
      </c>
      <c r="V1728" s="16">
        <f t="shared" si="4"/>
        <v>7</v>
      </c>
      <c r="W1728" s="17">
        <f t="array" ref="W1728">INDEX(shipping_prices!$C$1:$F2955,MATCH(I1728,shipping_prices!$A$1:$A2955,0),MATCH(M1728,shipping_prices!$C$1:$F$1,0))</f>
        <v>23.55</v>
      </c>
      <c r="X1728" s="15" t="str">
        <f t="shared" si="5"/>
        <v>Mark PackerNew York CityNew York</v>
      </c>
      <c r="Y1728" s="15" t="str">
        <f t="shared" si="6"/>
        <v>Low</v>
      </c>
    </row>
    <row r="1729" hidden="1">
      <c r="A1729" s="1">
        <v>42340.0</v>
      </c>
      <c r="B1729" s="2" t="s">
        <v>2965</v>
      </c>
      <c r="C1729" s="2">
        <v>6.0</v>
      </c>
      <c r="D1729" s="2" t="s">
        <v>2217</v>
      </c>
      <c r="E1729" s="2" t="s">
        <v>49</v>
      </c>
      <c r="F1729" s="2" t="s">
        <v>1627</v>
      </c>
      <c r="G1729" s="2" t="s">
        <v>29</v>
      </c>
      <c r="H1729" s="2" t="s">
        <v>79</v>
      </c>
      <c r="I1729" s="2" t="s">
        <v>31</v>
      </c>
      <c r="J1729" s="2" t="s">
        <v>32</v>
      </c>
      <c r="K1729" s="2" t="s">
        <v>33</v>
      </c>
      <c r="L1729" s="10">
        <v>42346.0</v>
      </c>
      <c r="M1729" s="2" t="s">
        <v>142</v>
      </c>
      <c r="N1729" s="11">
        <v>0.0</v>
      </c>
      <c r="O1729" s="12">
        <v>20.0</v>
      </c>
      <c r="P1729" s="13">
        <v>0.28</v>
      </c>
      <c r="Q1729" s="13">
        <v>72.0</v>
      </c>
      <c r="R1729" s="13">
        <f t="shared" si="1"/>
        <v>72</v>
      </c>
      <c r="S1729" s="14">
        <f t="shared" si="2"/>
        <v>12</v>
      </c>
      <c r="T1729" s="14">
        <f t="shared" si="3"/>
        <v>0.2777777778</v>
      </c>
      <c r="U1729" s="15" t="str">
        <f>vlookup(F1729,'Sub categories'!$A:$C,3,False)</f>
        <v>Phones</v>
      </c>
      <c r="V1729" s="16">
        <f t="shared" si="4"/>
        <v>6</v>
      </c>
      <c r="W1729" s="17">
        <f t="array" ref="W1729">INDEX(shipping_prices!$C$1:$F2956,MATCH(I1729,shipping_prices!$A$1:$A2956,0),MATCH(M1729,shipping_prices!$C$1:$F$1,0))</f>
        <v>23.55</v>
      </c>
      <c r="X1729" s="15" t="str">
        <f t="shared" si="5"/>
        <v>Mark PackerNew York CityNew York</v>
      </c>
      <c r="Y1729" s="15" t="str">
        <f t="shared" si="6"/>
        <v>Low</v>
      </c>
    </row>
    <row r="1730">
      <c r="A1730" s="1">
        <v>42340.0</v>
      </c>
      <c r="B1730" s="2" t="s">
        <v>2965</v>
      </c>
      <c r="C1730" s="2">
        <v>3.0</v>
      </c>
      <c r="D1730" s="2" t="s">
        <v>2217</v>
      </c>
      <c r="E1730" s="2" t="s">
        <v>49</v>
      </c>
      <c r="F1730" s="2" t="s">
        <v>2499</v>
      </c>
      <c r="G1730" s="2" t="s">
        <v>45</v>
      </c>
      <c r="H1730" s="2" t="s">
        <v>2343</v>
      </c>
      <c r="I1730" s="2" t="s">
        <v>31</v>
      </c>
      <c r="J1730" s="2" t="s">
        <v>32</v>
      </c>
      <c r="K1730" s="2" t="s">
        <v>33</v>
      </c>
      <c r="L1730" s="10">
        <v>42346.0</v>
      </c>
      <c r="M1730" s="2" t="s">
        <v>142</v>
      </c>
      <c r="N1730" s="11">
        <v>0.2</v>
      </c>
      <c r="O1730" s="12">
        <v>47.0</v>
      </c>
      <c r="P1730" s="13">
        <v>0.08</v>
      </c>
      <c r="Q1730" s="13">
        <v>626.0</v>
      </c>
      <c r="R1730" s="13">
        <f t="shared" si="1"/>
        <v>782.5</v>
      </c>
      <c r="S1730" s="14">
        <f t="shared" si="2"/>
        <v>260.8333333</v>
      </c>
      <c r="T1730" s="14">
        <f t="shared" si="3"/>
        <v>0.0750798722</v>
      </c>
      <c r="U1730" s="15" t="str">
        <f>vlookup(F1730,'Sub categories'!$A:$C,3,False)</f>
        <v>Bookcases</v>
      </c>
      <c r="V1730" s="16">
        <f t="shared" si="4"/>
        <v>6</v>
      </c>
      <c r="W1730" s="17">
        <f t="array" ref="W1730">INDEX(shipping_prices!$C$1:$F2957,MATCH(I1730,shipping_prices!$A$1:$A2957,0),MATCH(M1730,shipping_prices!$C$1:$F$1,0))</f>
        <v>23.55</v>
      </c>
      <c r="X1730" s="15" t="str">
        <f t="shared" si="5"/>
        <v>Mark PackerNew York CityNew York</v>
      </c>
      <c r="Y1730" s="15" t="str">
        <f t="shared" si="6"/>
        <v>High</v>
      </c>
    </row>
    <row r="1731">
      <c r="A1731" s="1">
        <v>42340.0</v>
      </c>
      <c r="B1731" s="2" t="s">
        <v>2965</v>
      </c>
      <c r="C1731" s="2">
        <v>4.0</v>
      </c>
      <c r="D1731" s="2" t="s">
        <v>2217</v>
      </c>
      <c r="E1731" s="2" t="s">
        <v>49</v>
      </c>
      <c r="F1731" s="2" t="s">
        <v>2342</v>
      </c>
      <c r="G1731" s="2" t="s">
        <v>45</v>
      </c>
      <c r="H1731" s="2" t="s">
        <v>2343</v>
      </c>
      <c r="I1731" s="2" t="s">
        <v>31</v>
      </c>
      <c r="J1731" s="2" t="s">
        <v>32</v>
      </c>
      <c r="K1731" s="2" t="s">
        <v>33</v>
      </c>
      <c r="L1731" s="10">
        <v>42346.0</v>
      </c>
      <c r="M1731" s="2" t="s">
        <v>142</v>
      </c>
      <c r="N1731" s="11">
        <v>0.2</v>
      </c>
      <c r="O1731" s="12">
        <v>112.0</v>
      </c>
      <c r="P1731" s="13">
        <v>0.13</v>
      </c>
      <c r="Q1731" s="13">
        <v>899.0</v>
      </c>
      <c r="R1731" s="13">
        <f t="shared" si="1"/>
        <v>1123.75</v>
      </c>
      <c r="S1731" s="14">
        <f t="shared" si="2"/>
        <v>280.9375</v>
      </c>
      <c r="T1731" s="14">
        <f t="shared" si="3"/>
        <v>0.1245828699</v>
      </c>
      <c r="U1731" s="15" t="str">
        <f>vlookup(F1731,'Sub categories'!$A:$C,3,False)</f>
        <v>Bookcases</v>
      </c>
      <c r="V1731" s="16">
        <f t="shared" si="4"/>
        <v>6</v>
      </c>
      <c r="W1731" s="17">
        <f t="array" ref="W1731">INDEX(shipping_prices!$C$1:$F2958,MATCH(I1731,shipping_prices!$A$1:$A2958,0),MATCH(M1731,shipping_prices!$C$1:$F$1,0))</f>
        <v>23.55</v>
      </c>
      <c r="X1731" s="15" t="str">
        <f t="shared" si="5"/>
        <v>Mark PackerNew York CityNew York</v>
      </c>
      <c r="Y1731" s="15" t="str">
        <f t="shared" si="6"/>
        <v>High</v>
      </c>
    </row>
    <row r="1732" hidden="1">
      <c r="A1732" s="1">
        <v>42340.0</v>
      </c>
      <c r="B1732" s="2" t="s">
        <v>2966</v>
      </c>
      <c r="C1732" s="2">
        <v>2.0</v>
      </c>
      <c r="D1732" s="2" t="s">
        <v>214</v>
      </c>
      <c r="E1732" s="2" t="s">
        <v>37</v>
      </c>
      <c r="F1732" s="2" t="s">
        <v>1138</v>
      </c>
      <c r="G1732" s="2" t="s">
        <v>29</v>
      </c>
      <c r="H1732" s="2" t="s">
        <v>1139</v>
      </c>
      <c r="I1732" s="2" t="s">
        <v>169</v>
      </c>
      <c r="J1732" s="2" t="s">
        <v>42</v>
      </c>
      <c r="K1732" s="2" t="s">
        <v>43</v>
      </c>
      <c r="L1732" s="10">
        <v>42341.0</v>
      </c>
      <c r="M1732" s="2" t="s">
        <v>90</v>
      </c>
      <c r="N1732" s="11">
        <v>0.2</v>
      </c>
      <c r="O1732" s="12">
        <v>1.0</v>
      </c>
      <c r="P1732" s="13">
        <v>0.08</v>
      </c>
      <c r="Q1732" s="13">
        <v>16.0</v>
      </c>
      <c r="R1732" s="13">
        <f t="shared" si="1"/>
        <v>20</v>
      </c>
      <c r="S1732" s="14">
        <f t="shared" si="2"/>
        <v>10</v>
      </c>
      <c r="T1732" s="14">
        <f t="shared" si="3"/>
        <v>0.0625</v>
      </c>
      <c r="U1732" s="15" t="str">
        <f>vlookup(F1732,'Sub categories'!$A:$C,3,False)</f>
        <v>Phones</v>
      </c>
      <c r="V1732" s="16">
        <f t="shared" si="4"/>
        <v>1</v>
      </c>
      <c r="W1732" s="17">
        <f t="array" ref="W1732">INDEX(shipping_prices!$C$1:$F2959,MATCH(I1732,shipping_prices!$A$1:$A2959,0),MATCH(M1732,shipping_prices!$C$1:$F$1,0))</f>
        <v>6.7</v>
      </c>
      <c r="X1732" s="15" t="str">
        <f t="shared" si="5"/>
        <v>Dave HallstenLos AngelesCalifornia</v>
      </c>
      <c r="Y1732" s="15" t="str">
        <f t="shared" si="6"/>
        <v>Low</v>
      </c>
    </row>
    <row r="1733">
      <c r="A1733" s="1">
        <v>42340.0</v>
      </c>
      <c r="B1733" s="2" t="s">
        <v>2966</v>
      </c>
      <c r="C1733" s="2">
        <v>3.0</v>
      </c>
      <c r="D1733" s="2" t="s">
        <v>214</v>
      </c>
      <c r="E1733" s="2" t="s">
        <v>37</v>
      </c>
      <c r="F1733" s="2" t="s">
        <v>1538</v>
      </c>
      <c r="G1733" s="2" t="s">
        <v>45</v>
      </c>
      <c r="H1733" s="2" t="s">
        <v>227</v>
      </c>
      <c r="I1733" s="2" t="s">
        <v>169</v>
      </c>
      <c r="J1733" s="2" t="s">
        <v>42</v>
      </c>
      <c r="K1733" s="2" t="s">
        <v>43</v>
      </c>
      <c r="L1733" s="10">
        <v>42341.0</v>
      </c>
      <c r="M1733" s="2" t="s">
        <v>90</v>
      </c>
      <c r="N1733" s="11">
        <v>0.2</v>
      </c>
      <c r="O1733" s="12">
        <v>-21.0</v>
      </c>
      <c r="P1733" s="13">
        <v>-0.11</v>
      </c>
      <c r="Q1733" s="13">
        <v>185.0</v>
      </c>
      <c r="R1733" s="13">
        <f t="shared" si="1"/>
        <v>231.25</v>
      </c>
      <c r="S1733" s="14">
        <f t="shared" si="2"/>
        <v>77.08333333</v>
      </c>
      <c r="T1733" s="14">
        <f t="shared" si="3"/>
        <v>-0.1135135135</v>
      </c>
      <c r="U1733" s="15" t="str">
        <f>vlookup(F1733,'Sub categories'!$A:$C,3,False)</f>
        <v>Chairs</v>
      </c>
      <c r="V1733" s="16">
        <f t="shared" si="4"/>
        <v>1</v>
      </c>
      <c r="W1733" s="17">
        <f t="array" ref="W1733">INDEX(shipping_prices!$C$1:$F2960,MATCH(I1733,shipping_prices!$A$1:$A2960,0),MATCH(M1733,shipping_prices!$C$1:$F$1,0))</f>
        <v>6.7</v>
      </c>
      <c r="X1733" s="15" t="str">
        <f t="shared" si="5"/>
        <v>Dave HallstenLos AngelesCalifornia</v>
      </c>
      <c r="Y1733" s="15" t="str">
        <f t="shared" si="6"/>
        <v>loss</v>
      </c>
    </row>
    <row r="1734" hidden="1">
      <c r="A1734" s="1">
        <v>42340.0</v>
      </c>
      <c r="B1734" s="2" t="s">
        <v>2967</v>
      </c>
      <c r="C1734" s="2">
        <v>4.0</v>
      </c>
      <c r="D1734" s="2" t="s">
        <v>2968</v>
      </c>
      <c r="E1734" s="2" t="s">
        <v>27</v>
      </c>
      <c r="F1734" s="2" t="s">
        <v>2969</v>
      </c>
      <c r="G1734" s="2" t="s">
        <v>29</v>
      </c>
      <c r="H1734" s="2" t="s">
        <v>2970</v>
      </c>
      <c r="I1734" s="2" t="s">
        <v>1220</v>
      </c>
      <c r="J1734" s="2" t="s">
        <v>218</v>
      </c>
      <c r="K1734" s="2" t="s">
        <v>54</v>
      </c>
      <c r="L1734" s="10">
        <v>42342.0</v>
      </c>
      <c r="M1734" s="2" t="s">
        <v>34</v>
      </c>
      <c r="N1734" s="11">
        <v>0.0</v>
      </c>
      <c r="O1734" s="12">
        <v>18.0</v>
      </c>
      <c r="P1734" s="13">
        <v>0.23</v>
      </c>
      <c r="Q1734" s="13">
        <v>80.0</v>
      </c>
      <c r="R1734" s="13">
        <f t="shared" si="1"/>
        <v>80</v>
      </c>
      <c r="S1734" s="14">
        <f t="shared" si="2"/>
        <v>20</v>
      </c>
      <c r="T1734" s="14">
        <f t="shared" si="3"/>
        <v>0.225</v>
      </c>
      <c r="U1734" s="15" t="str">
        <f>vlookup(F1734,'Sub categories'!$A:$C,3,False)</f>
        <v>Accessories</v>
      </c>
      <c r="V1734" s="16">
        <f t="shared" si="4"/>
        <v>2</v>
      </c>
      <c r="W1734" s="17">
        <f t="array" ref="W1734">INDEX(shipping_prices!$C$1:$F2961,MATCH(I1734,shipping_prices!$A$1:$A2961,0),MATCH(M1734,shipping_prices!$C$1:$F$1,0))</f>
        <v>5.99</v>
      </c>
      <c r="X1734" s="15" t="str">
        <f t="shared" si="5"/>
        <v>Katrina WillmanFlorenceKentucky</v>
      </c>
      <c r="Y1734" s="15" t="str">
        <f t="shared" si="6"/>
        <v>Low</v>
      </c>
    </row>
    <row r="1735" hidden="1">
      <c r="A1735" s="1">
        <v>42340.0</v>
      </c>
      <c r="B1735" s="2" t="s">
        <v>2967</v>
      </c>
      <c r="C1735" s="2">
        <v>3.0</v>
      </c>
      <c r="D1735" s="2" t="s">
        <v>2968</v>
      </c>
      <c r="E1735" s="2" t="s">
        <v>27</v>
      </c>
      <c r="F1735" s="2" t="s">
        <v>2971</v>
      </c>
      <c r="G1735" s="2" t="s">
        <v>29</v>
      </c>
      <c r="H1735" s="2" t="s">
        <v>2972</v>
      </c>
      <c r="I1735" s="2" t="s">
        <v>1220</v>
      </c>
      <c r="J1735" s="2" t="s">
        <v>218</v>
      </c>
      <c r="K1735" s="2" t="s">
        <v>54</v>
      </c>
      <c r="L1735" s="10">
        <v>42342.0</v>
      </c>
      <c r="M1735" s="2" t="s">
        <v>34</v>
      </c>
      <c r="N1735" s="11">
        <v>0.0</v>
      </c>
      <c r="O1735" s="12">
        <v>171.0</v>
      </c>
      <c r="P1735" s="13">
        <v>0.29</v>
      </c>
      <c r="Q1735" s="13">
        <v>588.0</v>
      </c>
      <c r="R1735" s="13">
        <f t="shared" si="1"/>
        <v>588</v>
      </c>
      <c r="S1735" s="14">
        <f t="shared" si="2"/>
        <v>196</v>
      </c>
      <c r="T1735" s="14">
        <f t="shared" si="3"/>
        <v>0.2908163265</v>
      </c>
      <c r="U1735" s="15" t="str">
        <f>vlookup(F1735,'Sub categories'!$A:$C,3,False)</f>
        <v>Phones</v>
      </c>
      <c r="V1735" s="16">
        <f t="shared" si="4"/>
        <v>2</v>
      </c>
      <c r="W1735" s="17">
        <f t="array" ref="W1735">INDEX(shipping_prices!$C$1:$F2962,MATCH(I1735,shipping_prices!$A$1:$A2962,0),MATCH(M1735,shipping_prices!$C$1:$F$1,0))</f>
        <v>5.99</v>
      </c>
      <c r="X1735" s="15" t="str">
        <f t="shared" si="5"/>
        <v>Katrina WillmanFlorenceKentucky</v>
      </c>
      <c r="Y1735" s="15" t="str">
        <f t="shared" si="6"/>
        <v>High</v>
      </c>
    </row>
    <row r="1736" hidden="1">
      <c r="A1736" s="1">
        <v>42340.0</v>
      </c>
      <c r="B1736" s="2" t="s">
        <v>2967</v>
      </c>
      <c r="C1736" s="2">
        <v>7.0</v>
      </c>
      <c r="D1736" s="2" t="s">
        <v>2968</v>
      </c>
      <c r="E1736" s="2" t="s">
        <v>27</v>
      </c>
      <c r="F1736" s="2" t="s">
        <v>2973</v>
      </c>
      <c r="G1736" s="2" t="s">
        <v>29</v>
      </c>
      <c r="H1736" s="2" t="s">
        <v>255</v>
      </c>
      <c r="I1736" s="2" t="s">
        <v>1220</v>
      </c>
      <c r="J1736" s="2" t="s">
        <v>218</v>
      </c>
      <c r="K1736" s="2" t="s">
        <v>54</v>
      </c>
      <c r="L1736" s="10">
        <v>42342.0</v>
      </c>
      <c r="M1736" s="2" t="s">
        <v>34</v>
      </c>
      <c r="N1736" s="11">
        <v>0.0</v>
      </c>
      <c r="O1736" s="12">
        <v>1417.0</v>
      </c>
      <c r="P1736" s="13">
        <v>0.46</v>
      </c>
      <c r="Q1736" s="13">
        <v>3080.0</v>
      </c>
      <c r="R1736" s="13">
        <f t="shared" si="1"/>
        <v>3080</v>
      </c>
      <c r="S1736" s="14">
        <f t="shared" si="2"/>
        <v>440</v>
      </c>
      <c r="T1736" s="14">
        <f t="shared" si="3"/>
        <v>0.4600649351</v>
      </c>
      <c r="U1736" s="15" t="str">
        <f>vlookup(F1736,'Sub categories'!$A:$C,3,False)</f>
        <v>Machines</v>
      </c>
      <c r="V1736" s="16">
        <f t="shared" si="4"/>
        <v>2</v>
      </c>
      <c r="W1736" s="17">
        <f t="array" ref="W1736">INDEX(shipping_prices!$C$1:$F2963,MATCH(I1736,shipping_prices!$A$1:$A2963,0),MATCH(M1736,shipping_prices!$C$1:$F$1,0))</f>
        <v>5.99</v>
      </c>
      <c r="X1736" s="15" t="str">
        <f t="shared" si="5"/>
        <v>Katrina WillmanFlorenceKentucky</v>
      </c>
      <c r="Y1736" s="15" t="str">
        <f t="shared" si="6"/>
        <v>High</v>
      </c>
    </row>
    <row r="1737" hidden="1">
      <c r="A1737" s="1">
        <v>42340.0</v>
      </c>
      <c r="B1737" s="2" t="s">
        <v>2974</v>
      </c>
      <c r="C1737" s="2">
        <v>3.0</v>
      </c>
      <c r="D1737" s="2" t="s">
        <v>1957</v>
      </c>
      <c r="E1737" s="2" t="s">
        <v>27</v>
      </c>
      <c r="F1737" s="2" t="s">
        <v>2975</v>
      </c>
      <c r="G1737" s="2" t="s">
        <v>29</v>
      </c>
      <c r="H1737" s="2" t="s">
        <v>2970</v>
      </c>
      <c r="I1737" s="2" t="s">
        <v>1356</v>
      </c>
      <c r="J1737" s="2" t="s">
        <v>749</v>
      </c>
      <c r="K1737" s="2" t="s">
        <v>54</v>
      </c>
      <c r="L1737" s="10">
        <v>42341.0</v>
      </c>
      <c r="M1737" s="2" t="s">
        <v>34</v>
      </c>
      <c r="N1737" s="11">
        <v>0.0</v>
      </c>
      <c r="O1737" s="12">
        <v>0.0</v>
      </c>
      <c r="P1737" s="13">
        <v>0.0</v>
      </c>
      <c r="Q1737" s="13">
        <v>60.0</v>
      </c>
      <c r="R1737" s="13">
        <f t="shared" si="1"/>
        <v>60</v>
      </c>
      <c r="S1737" s="14">
        <f t="shared" si="2"/>
        <v>20</v>
      </c>
      <c r="T1737" s="14">
        <f t="shared" si="3"/>
        <v>0</v>
      </c>
      <c r="U1737" s="15" t="str">
        <f>vlookup(F1737,'Sub categories'!$A:$C,3,False)</f>
        <v>Phones</v>
      </c>
      <c r="V1737" s="16">
        <f t="shared" si="4"/>
        <v>1</v>
      </c>
      <c r="W1737" s="17">
        <f t="array" ref="W1737">INDEX(shipping_prices!$C$1:$F2964,MATCH(I1737,shipping_prices!$A$1:$A2964,0),MATCH(M1737,shipping_prices!$C$1:$F$1,0))</f>
        <v>14.87</v>
      </c>
      <c r="X1737" s="15" t="str">
        <f t="shared" si="5"/>
        <v>Natalie WebberMobileAlabama</v>
      </c>
      <c r="Y1737" s="15" t="str">
        <f t="shared" si="6"/>
        <v>loss</v>
      </c>
    </row>
    <row r="1738">
      <c r="A1738" s="1">
        <v>42340.0</v>
      </c>
      <c r="B1738" s="2" t="s">
        <v>2974</v>
      </c>
      <c r="C1738" s="2">
        <v>2.0</v>
      </c>
      <c r="D1738" s="2" t="s">
        <v>1957</v>
      </c>
      <c r="E1738" s="2" t="s">
        <v>27</v>
      </c>
      <c r="F1738" s="2" t="s">
        <v>1395</v>
      </c>
      <c r="G1738" s="2" t="s">
        <v>45</v>
      </c>
      <c r="H1738" s="2" t="s">
        <v>1396</v>
      </c>
      <c r="I1738" s="2" t="s">
        <v>1356</v>
      </c>
      <c r="J1738" s="2" t="s">
        <v>749</v>
      </c>
      <c r="K1738" s="2" t="s">
        <v>54</v>
      </c>
      <c r="L1738" s="10">
        <v>42341.0</v>
      </c>
      <c r="M1738" s="2" t="s">
        <v>34</v>
      </c>
      <c r="N1738" s="11">
        <v>0.0</v>
      </c>
      <c r="O1738" s="12">
        <v>200.0</v>
      </c>
      <c r="P1738" s="13">
        <v>0.25</v>
      </c>
      <c r="Q1738" s="13">
        <v>802.0</v>
      </c>
      <c r="R1738" s="13">
        <f t="shared" si="1"/>
        <v>802</v>
      </c>
      <c r="S1738" s="14">
        <f t="shared" si="2"/>
        <v>401</v>
      </c>
      <c r="T1738" s="14">
        <f t="shared" si="3"/>
        <v>0.2493765586</v>
      </c>
      <c r="U1738" s="15" t="str">
        <f>vlookup(F1738,'Sub categories'!$A:$C,3,False)</f>
        <v>Tables</v>
      </c>
      <c r="V1738" s="16">
        <f t="shared" si="4"/>
        <v>1</v>
      </c>
      <c r="W1738" s="17">
        <f t="array" ref="W1738">INDEX(shipping_prices!$C$1:$F2965,MATCH(I1738,shipping_prices!$A$1:$A2965,0),MATCH(M1738,shipping_prices!$C$1:$F$1,0))</f>
        <v>14.87</v>
      </c>
      <c r="X1738" s="15" t="str">
        <f t="shared" si="5"/>
        <v>Natalie WebberMobileAlabama</v>
      </c>
      <c r="Y1738" s="15" t="str">
        <f t="shared" si="6"/>
        <v>High</v>
      </c>
    </row>
    <row r="1739">
      <c r="A1739" s="1">
        <v>42340.0</v>
      </c>
      <c r="B1739" s="2" t="s">
        <v>2974</v>
      </c>
      <c r="C1739" s="2">
        <v>7.0</v>
      </c>
      <c r="D1739" s="2" t="s">
        <v>1957</v>
      </c>
      <c r="E1739" s="2" t="s">
        <v>27</v>
      </c>
      <c r="F1739" s="2" t="s">
        <v>2976</v>
      </c>
      <c r="G1739" s="2" t="s">
        <v>45</v>
      </c>
      <c r="H1739" s="2" t="s">
        <v>227</v>
      </c>
      <c r="I1739" s="2" t="s">
        <v>1356</v>
      </c>
      <c r="J1739" s="2" t="s">
        <v>749</v>
      </c>
      <c r="K1739" s="2" t="s">
        <v>54</v>
      </c>
      <c r="L1739" s="10">
        <v>42341.0</v>
      </c>
      <c r="M1739" s="2" t="s">
        <v>34</v>
      </c>
      <c r="N1739" s="11">
        <v>0.0</v>
      </c>
      <c r="O1739" s="12">
        <v>306.0</v>
      </c>
      <c r="P1739" s="13">
        <v>0.29</v>
      </c>
      <c r="Q1739" s="13">
        <v>1057.0</v>
      </c>
      <c r="R1739" s="13">
        <f t="shared" si="1"/>
        <v>1057</v>
      </c>
      <c r="S1739" s="14">
        <f t="shared" si="2"/>
        <v>151</v>
      </c>
      <c r="T1739" s="14">
        <f t="shared" si="3"/>
        <v>0.2894985809</v>
      </c>
      <c r="U1739" s="15" t="str">
        <f>vlookup(F1739,'Sub categories'!$A:$C,3,False)</f>
        <v>Chairs</v>
      </c>
      <c r="V1739" s="16">
        <f t="shared" si="4"/>
        <v>1</v>
      </c>
      <c r="W1739" s="17">
        <f t="array" ref="W1739">INDEX(shipping_prices!$C$1:$F2966,MATCH(I1739,shipping_prices!$A$1:$A2966,0),MATCH(M1739,shipping_prices!$C$1:$F$1,0))</f>
        <v>14.87</v>
      </c>
      <c r="X1739" s="15" t="str">
        <f t="shared" si="5"/>
        <v>Natalie WebberMobileAlabama</v>
      </c>
      <c r="Y1739" s="15" t="str">
        <f t="shared" si="6"/>
        <v>High</v>
      </c>
    </row>
    <row r="1740" hidden="1">
      <c r="A1740" s="1">
        <v>42340.0</v>
      </c>
      <c r="B1740" s="2" t="s">
        <v>2977</v>
      </c>
      <c r="C1740" s="2">
        <v>6.0</v>
      </c>
      <c r="D1740" s="2" t="s">
        <v>2063</v>
      </c>
      <c r="E1740" s="2" t="s">
        <v>27</v>
      </c>
      <c r="F1740" s="2" t="s">
        <v>2978</v>
      </c>
      <c r="G1740" s="2" t="s">
        <v>29</v>
      </c>
      <c r="H1740" s="2" t="s">
        <v>764</v>
      </c>
      <c r="I1740" s="2" t="s">
        <v>2578</v>
      </c>
      <c r="J1740" s="2" t="s">
        <v>2121</v>
      </c>
      <c r="K1740" s="2" t="s">
        <v>54</v>
      </c>
      <c r="L1740" s="10">
        <v>42344.0</v>
      </c>
      <c r="M1740" s="2" t="s">
        <v>142</v>
      </c>
      <c r="N1740" s="11">
        <v>0.0</v>
      </c>
      <c r="O1740" s="12">
        <v>42.0</v>
      </c>
      <c r="P1740" s="13">
        <v>0.39</v>
      </c>
      <c r="Q1740" s="13">
        <v>107.0</v>
      </c>
      <c r="R1740" s="13">
        <f t="shared" si="1"/>
        <v>107</v>
      </c>
      <c r="S1740" s="14">
        <f t="shared" si="2"/>
        <v>17.83333333</v>
      </c>
      <c r="T1740" s="14">
        <f t="shared" si="3"/>
        <v>0.3925233645</v>
      </c>
      <c r="U1740" s="15" t="str">
        <f>vlookup(F1740,'Sub categories'!$A:$C,3,False)</f>
        <v>Accessories</v>
      </c>
      <c r="V1740" s="16">
        <f t="shared" si="4"/>
        <v>4</v>
      </c>
      <c r="W1740" s="17">
        <f t="array" ref="W1740">INDEX(shipping_prices!$C$1:$F2967,MATCH(I1740,shipping_prices!$A$1:$A2967,0),MATCH(M1740,shipping_prices!$C$1:$F$1,0))</f>
        <v>24.87</v>
      </c>
      <c r="X1740" s="15" t="str">
        <f t="shared" si="5"/>
        <v>Kelly WilliamsMonroeLouisiana</v>
      </c>
      <c r="Y1740" s="15" t="str">
        <f t="shared" si="6"/>
        <v>High</v>
      </c>
    </row>
    <row r="1741">
      <c r="A1741" s="1">
        <v>42340.0</v>
      </c>
      <c r="B1741" s="2" t="s">
        <v>2979</v>
      </c>
      <c r="C1741" s="2">
        <v>1.0</v>
      </c>
      <c r="D1741" s="2" t="s">
        <v>2980</v>
      </c>
      <c r="E1741" s="2" t="s">
        <v>27</v>
      </c>
      <c r="F1741" s="2" t="s">
        <v>2981</v>
      </c>
      <c r="G1741" s="2" t="s">
        <v>45</v>
      </c>
      <c r="H1741" s="2" t="s">
        <v>380</v>
      </c>
      <c r="I1741" s="2" t="s">
        <v>2578</v>
      </c>
      <c r="J1741" s="2" t="s">
        <v>251</v>
      </c>
      <c r="K1741" s="2" t="s">
        <v>54</v>
      </c>
      <c r="L1741" s="10">
        <v>42347.0</v>
      </c>
      <c r="M1741" s="2" t="s">
        <v>142</v>
      </c>
      <c r="N1741" s="11">
        <v>0.2</v>
      </c>
      <c r="O1741" s="12">
        <v>5.0</v>
      </c>
      <c r="P1741" s="13">
        <v>0.26</v>
      </c>
      <c r="Q1741" s="13">
        <v>18.0</v>
      </c>
      <c r="R1741" s="13">
        <f t="shared" si="1"/>
        <v>22.5</v>
      </c>
      <c r="S1741" s="14">
        <f t="shared" si="2"/>
        <v>22.5</v>
      </c>
      <c r="T1741" s="14">
        <f t="shared" si="3"/>
        <v>0.2777777778</v>
      </c>
      <c r="U1741" s="15" t="str">
        <f>vlookup(F1741,'Sub categories'!$A:$C,3,False)</f>
        <v>Furnishings</v>
      </c>
      <c r="V1741" s="16">
        <f t="shared" si="4"/>
        <v>7</v>
      </c>
      <c r="W1741" s="17">
        <f t="array" ref="W1741">INDEX(shipping_prices!$C$1:$F2968,MATCH(I1741,shipping_prices!$A$1:$A2968,0),MATCH(M1741,shipping_prices!$C$1:$F$1,0))</f>
        <v>24.87</v>
      </c>
      <c r="X1741" s="15" t="str">
        <f t="shared" si="5"/>
        <v>John HustonMonroeNorth Carolina</v>
      </c>
      <c r="Y1741" s="15" t="str">
        <f t="shared" si="6"/>
        <v>Low</v>
      </c>
    </row>
    <row r="1742" hidden="1">
      <c r="A1742" s="1">
        <v>42340.0</v>
      </c>
      <c r="B1742" s="2" t="s">
        <v>2982</v>
      </c>
      <c r="C1742" s="2">
        <v>2.0</v>
      </c>
      <c r="D1742" s="2" t="s">
        <v>1506</v>
      </c>
      <c r="E1742" s="2" t="s">
        <v>37</v>
      </c>
      <c r="F1742" s="2" t="s">
        <v>38</v>
      </c>
      <c r="G1742" s="2" t="s">
        <v>39</v>
      </c>
      <c r="H1742" s="2" t="s">
        <v>40</v>
      </c>
      <c r="I1742" s="2" t="s">
        <v>163</v>
      </c>
      <c r="J1742" s="2" t="s">
        <v>164</v>
      </c>
      <c r="K1742" s="2" t="s">
        <v>33</v>
      </c>
      <c r="L1742" s="10">
        <v>42352.0</v>
      </c>
      <c r="M1742" s="2" t="s">
        <v>34</v>
      </c>
      <c r="N1742" s="11">
        <v>0.7</v>
      </c>
      <c r="O1742" s="12">
        <v>-18.0</v>
      </c>
      <c r="P1742" s="13">
        <v>-0.73</v>
      </c>
      <c r="Q1742" s="13">
        <v>25.0</v>
      </c>
      <c r="R1742" s="13">
        <f t="shared" si="1"/>
        <v>83.33333333</v>
      </c>
      <c r="S1742" s="14">
        <f t="shared" si="2"/>
        <v>41.66666667</v>
      </c>
      <c r="T1742" s="14">
        <f t="shared" si="3"/>
        <v>-0.72</v>
      </c>
      <c r="U1742" s="15" t="str">
        <f>vlookup(F1742,'Sub categories'!$A:$C,3,False)</f>
        <v>Binders</v>
      </c>
      <c r="V1742" s="16">
        <f t="shared" si="4"/>
        <v>12</v>
      </c>
      <c r="W1742" s="17">
        <f t="array" ref="W1742">INDEX(shipping_prices!$C$1:$F2969,MATCH(I1742,shipping_prices!$A$1:$A2969,0),MATCH(M1742,shipping_prices!$C$1:$F$1,0))</f>
        <v>7.98</v>
      </c>
      <c r="X1742" s="15" t="str">
        <f t="shared" si="5"/>
        <v>Henry GoldwynPhiladelphiaPennsylvania</v>
      </c>
      <c r="Y1742" s="15" t="str">
        <f t="shared" si="6"/>
        <v>loss</v>
      </c>
    </row>
    <row r="1743">
      <c r="A1743" s="1">
        <v>42341.0</v>
      </c>
      <c r="B1743" s="2" t="s">
        <v>2983</v>
      </c>
      <c r="C1743" s="2">
        <v>1.0</v>
      </c>
      <c r="D1743" s="2" t="s">
        <v>191</v>
      </c>
      <c r="E1743" s="2" t="s">
        <v>37</v>
      </c>
      <c r="F1743" s="2" t="s">
        <v>2480</v>
      </c>
      <c r="G1743" s="2" t="s">
        <v>45</v>
      </c>
      <c r="H1743" s="2" t="s">
        <v>288</v>
      </c>
      <c r="I1743" s="2" t="s">
        <v>169</v>
      </c>
      <c r="J1743" s="2" t="s">
        <v>42</v>
      </c>
      <c r="K1743" s="2" t="s">
        <v>43</v>
      </c>
      <c r="L1743" s="10">
        <v>42345.0</v>
      </c>
      <c r="M1743" s="2" t="s">
        <v>90</v>
      </c>
      <c r="N1743" s="11">
        <v>0.2</v>
      </c>
      <c r="O1743" s="12">
        <v>12.0</v>
      </c>
      <c r="P1743" s="13">
        <v>0.06</v>
      </c>
      <c r="Q1743" s="13">
        <v>191.0</v>
      </c>
      <c r="R1743" s="13">
        <f t="shared" si="1"/>
        <v>238.75</v>
      </c>
      <c r="S1743" s="14">
        <f t="shared" si="2"/>
        <v>238.75</v>
      </c>
      <c r="T1743" s="14">
        <f t="shared" si="3"/>
        <v>0.06282722513</v>
      </c>
      <c r="U1743" s="15" t="str">
        <f>vlookup(F1743,'Sub categories'!$A:$C,3,False)</f>
        <v>Chairs</v>
      </c>
      <c r="V1743" s="16">
        <f t="shared" si="4"/>
        <v>4</v>
      </c>
      <c r="W1743" s="17">
        <f t="array" ref="W1743">INDEX(shipping_prices!$C$1:$F2970,MATCH(I1743,shipping_prices!$A$1:$A2970,0),MATCH(M1743,shipping_prices!$C$1:$F$1,0))</f>
        <v>6.7</v>
      </c>
      <c r="X1743" s="15" t="str">
        <f t="shared" si="5"/>
        <v>Karen BernLos AngelesCalifornia</v>
      </c>
      <c r="Y1743" s="15" t="str">
        <f t="shared" si="6"/>
        <v>Low</v>
      </c>
    </row>
    <row r="1744" hidden="1">
      <c r="A1744" s="1">
        <v>42341.0</v>
      </c>
      <c r="B1744" s="2" t="s">
        <v>2984</v>
      </c>
      <c r="C1744" s="2">
        <v>8.0</v>
      </c>
      <c r="D1744" s="2" t="s">
        <v>2519</v>
      </c>
      <c r="E1744" s="2" t="s">
        <v>27</v>
      </c>
      <c r="F1744" s="2" t="s">
        <v>2985</v>
      </c>
      <c r="G1744" s="2" t="s">
        <v>39</v>
      </c>
      <c r="H1744" s="2" t="s">
        <v>456</v>
      </c>
      <c r="I1744" s="2" t="s">
        <v>2986</v>
      </c>
      <c r="J1744" s="2" t="s">
        <v>159</v>
      </c>
      <c r="K1744" s="2" t="s">
        <v>43</v>
      </c>
      <c r="L1744" s="10">
        <v>42341.0</v>
      </c>
      <c r="M1744" s="2" t="s">
        <v>469</v>
      </c>
      <c r="N1744" s="11">
        <v>0.0</v>
      </c>
      <c r="O1744" s="12">
        <v>6.0</v>
      </c>
      <c r="P1744" s="13">
        <v>0.27</v>
      </c>
      <c r="Q1744" s="13">
        <v>24.0</v>
      </c>
      <c r="R1744" s="13">
        <f t="shared" si="1"/>
        <v>24</v>
      </c>
      <c r="S1744" s="14">
        <f t="shared" si="2"/>
        <v>3</v>
      </c>
      <c r="T1744" s="14">
        <f t="shared" si="3"/>
        <v>0.25</v>
      </c>
      <c r="U1744" s="15" t="str">
        <f>vlookup(F1744,'Sub categories'!$A:$C,3,False)</f>
        <v>Art</v>
      </c>
      <c r="V1744" s="16">
        <f t="shared" si="4"/>
        <v>0</v>
      </c>
      <c r="W1744" s="17">
        <f t="array" ref="W1744">INDEX(shipping_prices!$C$1:$F2971,MATCH(I1744,shipping_prices!$A$1:$A2971,0),MATCH(M1744,shipping_prices!$C$1:$F$1,0))</f>
        <v>53.47</v>
      </c>
      <c r="X1744" s="15" t="str">
        <f t="shared" si="5"/>
        <v>Jennifer FergusonSpokaneWashington</v>
      </c>
      <c r="Y1744" s="15" t="str">
        <f t="shared" si="6"/>
        <v>Low</v>
      </c>
    </row>
    <row r="1745" hidden="1">
      <c r="A1745" s="1">
        <v>42342.0</v>
      </c>
      <c r="B1745" s="2" t="s">
        <v>2984</v>
      </c>
      <c r="C1745" s="2">
        <v>6.0</v>
      </c>
      <c r="D1745" s="2" t="s">
        <v>2519</v>
      </c>
      <c r="E1745" s="2" t="s">
        <v>27</v>
      </c>
      <c r="F1745" s="2" t="s">
        <v>2382</v>
      </c>
      <c r="G1745" s="2" t="s">
        <v>29</v>
      </c>
      <c r="H1745" s="2" t="s">
        <v>371</v>
      </c>
      <c r="I1745" s="2" t="s">
        <v>2986</v>
      </c>
      <c r="J1745" s="2" t="s">
        <v>159</v>
      </c>
      <c r="K1745" s="2" t="s">
        <v>43</v>
      </c>
      <c r="L1745" s="10">
        <v>42342.0</v>
      </c>
      <c r="M1745" s="2" t="s">
        <v>469</v>
      </c>
      <c r="N1745" s="11">
        <v>0.0</v>
      </c>
      <c r="O1745" s="12">
        <v>26.0</v>
      </c>
      <c r="P1745" s="13">
        <v>0.11</v>
      </c>
      <c r="Q1745" s="13">
        <v>240.0</v>
      </c>
      <c r="R1745" s="13">
        <f t="shared" si="1"/>
        <v>240</v>
      </c>
      <c r="S1745" s="14">
        <f t="shared" si="2"/>
        <v>40</v>
      </c>
      <c r="T1745" s="14">
        <f t="shared" si="3"/>
        <v>0.1083333333</v>
      </c>
      <c r="U1745" s="15" t="str">
        <f>vlookup(F1745,'Sub categories'!$A:$C,3,False)</f>
        <v>Accessories</v>
      </c>
      <c r="V1745" s="16">
        <f t="shared" si="4"/>
        <v>0</v>
      </c>
      <c r="W1745" s="17">
        <f t="array" ref="W1745">INDEX(shipping_prices!$C$1:$F2972,MATCH(I1745,shipping_prices!$A$1:$A2972,0),MATCH(M1745,shipping_prices!$C$1:$F$1,0))</f>
        <v>53.47</v>
      </c>
      <c r="X1745" s="15" t="str">
        <f t="shared" si="5"/>
        <v>Jennifer FergusonSpokaneWashington</v>
      </c>
      <c r="Y1745" s="15" t="str">
        <f t="shared" si="6"/>
        <v>High</v>
      </c>
    </row>
    <row r="1746" hidden="1">
      <c r="A1746" s="1">
        <v>42343.0</v>
      </c>
      <c r="B1746" s="2" t="s">
        <v>2987</v>
      </c>
      <c r="C1746" s="2">
        <v>3.0</v>
      </c>
      <c r="D1746" s="2" t="s">
        <v>713</v>
      </c>
      <c r="E1746" s="2" t="s">
        <v>37</v>
      </c>
      <c r="F1746" s="2" t="s">
        <v>2988</v>
      </c>
      <c r="G1746" s="2" t="s">
        <v>39</v>
      </c>
      <c r="H1746" s="2" t="s">
        <v>454</v>
      </c>
      <c r="I1746" s="2" t="s">
        <v>163</v>
      </c>
      <c r="J1746" s="2" t="s">
        <v>164</v>
      </c>
      <c r="K1746" s="2" t="s">
        <v>33</v>
      </c>
      <c r="L1746" s="10">
        <v>42352.0</v>
      </c>
      <c r="M1746" s="2" t="s">
        <v>34</v>
      </c>
      <c r="N1746" s="11">
        <v>0.7</v>
      </c>
      <c r="O1746" s="12">
        <v>-4.0</v>
      </c>
      <c r="P1746" s="13">
        <v>-0.8</v>
      </c>
      <c r="Q1746" s="13">
        <v>5.0</v>
      </c>
      <c r="R1746" s="13">
        <f t="shared" si="1"/>
        <v>16.66666667</v>
      </c>
      <c r="S1746" s="14">
        <f t="shared" si="2"/>
        <v>5.555555556</v>
      </c>
      <c r="T1746" s="14">
        <f t="shared" si="3"/>
        <v>-0.8</v>
      </c>
      <c r="U1746" s="15" t="str">
        <f>vlookup(F1746,'Sub categories'!$A:$C,3,False)</f>
        <v>Binders</v>
      </c>
      <c r="V1746" s="16">
        <f t="shared" si="4"/>
        <v>9</v>
      </c>
      <c r="W1746" s="17">
        <f t="array" ref="W1746">INDEX(shipping_prices!$C$1:$F2973,MATCH(I1746,shipping_prices!$A$1:$A2973,0),MATCH(M1746,shipping_prices!$C$1:$F$1,0))</f>
        <v>7.98</v>
      </c>
      <c r="X1746" s="15" t="str">
        <f t="shared" si="5"/>
        <v>Lisa RyanPhiladelphiaPennsylvania</v>
      </c>
      <c r="Y1746" s="15" t="str">
        <f t="shared" si="6"/>
        <v>loss</v>
      </c>
    </row>
    <row r="1747" hidden="1">
      <c r="A1747" s="1">
        <v>42343.0</v>
      </c>
      <c r="B1747" s="2" t="s">
        <v>2987</v>
      </c>
      <c r="C1747" s="2">
        <v>1.0</v>
      </c>
      <c r="D1747" s="2" t="s">
        <v>713</v>
      </c>
      <c r="E1747" s="2" t="s">
        <v>37</v>
      </c>
      <c r="F1747" s="2" t="s">
        <v>2989</v>
      </c>
      <c r="G1747" s="2" t="s">
        <v>39</v>
      </c>
      <c r="H1747" s="2" t="s">
        <v>182</v>
      </c>
      <c r="I1747" s="2" t="s">
        <v>163</v>
      </c>
      <c r="J1747" s="2" t="s">
        <v>164</v>
      </c>
      <c r="K1747" s="2" t="s">
        <v>33</v>
      </c>
      <c r="L1747" s="10">
        <v>42352.0</v>
      </c>
      <c r="M1747" s="2" t="s">
        <v>34</v>
      </c>
      <c r="N1747" s="11">
        <v>0.7</v>
      </c>
      <c r="O1747" s="12">
        <v>-7.0</v>
      </c>
      <c r="P1747" s="13">
        <v>-0.73</v>
      </c>
      <c r="Q1747" s="13">
        <v>10.0</v>
      </c>
      <c r="R1747" s="13">
        <f t="shared" si="1"/>
        <v>33.33333333</v>
      </c>
      <c r="S1747" s="14">
        <f t="shared" si="2"/>
        <v>33.33333333</v>
      </c>
      <c r="T1747" s="14">
        <f t="shared" si="3"/>
        <v>-0.7</v>
      </c>
      <c r="U1747" s="15" t="str">
        <f>vlookup(F1747,'Sub categories'!$A:$C,3,False)</f>
        <v>Binders</v>
      </c>
      <c r="V1747" s="16">
        <f t="shared" si="4"/>
        <v>9</v>
      </c>
      <c r="W1747" s="17">
        <f t="array" ref="W1747">INDEX(shipping_prices!$C$1:$F2974,MATCH(I1747,shipping_prices!$A$1:$A2974,0),MATCH(M1747,shipping_prices!$C$1:$F$1,0))</f>
        <v>7.98</v>
      </c>
      <c r="X1747" s="15" t="str">
        <f t="shared" si="5"/>
        <v>Lisa RyanPhiladelphiaPennsylvania</v>
      </c>
      <c r="Y1747" s="15" t="str">
        <f t="shared" si="6"/>
        <v>loss</v>
      </c>
    </row>
    <row r="1748" hidden="1">
      <c r="A1748" s="1">
        <v>42343.0</v>
      </c>
      <c r="B1748" s="2" t="s">
        <v>2987</v>
      </c>
      <c r="C1748" s="2">
        <v>6.0</v>
      </c>
      <c r="D1748" s="2" t="s">
        <v>713</v>
      </c>
      <c r="E1748" s="2" t="s">
        <v>37</v>
      </c>
      <c r="F1748" s="2" t="s">
        <v>2190</v>
      </c>
      <c r="G1748" s="2" t="s">
        <v>29</v>
      </c>
      <c r="H1748" s="2" t="s">
        <v>503</v>
      </c>
      <c r="I1748" s="2" t="s">
        <v>163</v>
      </c>
      <c r="J1748" s="2" t="s">
        <v>164</v>
      </c>
      <c r="K1748" s="2" t="s">
        <v>33</v>
      </c>
      <c r="L1748" s="10">
        <v>42352.0</v>
      </c>
      <c r="M1748" s="2" t="s">
        <v>34</v>
      </c>
      <c r="N1748" s="11">
        <v>0.4</v>
      </c>
      <c r="O1748" s="12">
        <v>-132.0</v>
      </c>
      <c r="P1748" s="13">
        <v>-0.17</v>
      </c>
      <c r="Q1748" s="13">
        <v>792.0</v>
      </c>
      <c r="R1748" s="13">
        <f t="shared" si="1"/>
        <v>1320</v>
      </c>
      <c r="S1748" s="14">
        <f t="shared" si="2"/>
        <v>220</v>
      </c>
      <c r="T1748" s="14">
        <f t="shared" si="3"/>
        <v>-0.1666666667</v>
      </c>
      <c r="U1748" s="15" t="str">
        <f>vlookup(F1748,'Sub categories'!$A:$C,3,False)</f>
        <v>Phones</v>
      </c>
      <c r="V1748" s="16">
        <f t="shared" si="4"/>
        <v>9</v>
      </c>
      <c r="W1748" s="17">
        <f t="array" ref="W1748">INDEX(shipping_prices!$C$1:$F2975,MATCH(I1748,shipping_prices!$A$1:$A2975,0),MATCH(M1748,shipping_prices!$C$1:$F$1,0))</f>
        <v>7.98</v>
      </c>
      <c r="X1748" s="15" t="str">
        <f t="shared" si="5"/>
        <v>Lisa RyanPhiladelphiaPennsylvania</v>
      </c>
      <c r="Y1748" s="15" t="str">
        <f t="shared" si="6"/>
        <v>loss</v>
      </c>
    </row>
    <row r="1749" hidden="1">
      <c r="A1749" s="1">
        <v>42343.0</v>
      </c>
      <c r="B1749" s="2" t="s">
        <v>2990</v>
      </c>
      <c r="C1749" s="2">
        <v>5.0</v>
      </c>
      <c r="D1749" s="2" t="s">
        <v>2991</v>
      </c>
      <c r="E1749" s="2" t="s">
        <v>37</v>
      </c>
      <c r="F1749" s="2" t="s">
        <v>268</v>
      </c>
      <c r="G1749" s="2" t="s">
        <v>39</v>
      </c>
      <c r="H1749" s="2" t="s">
        <v>216</v>
      </c>
      <c r="I1749" s="2" t="s">
        <v>1790</v>
      </c>
      <c r="J1749" s="2" t="s">
        <v>97</v>
      </c>
      <c r="K1749" s="2" t="s">
        <v>77</v>
      </c>
      <c r="L1749" s="10">
        <v>42345.0</v>
      </c>
      <c r="M1749" s="2" t="s">
        <v>90</v>
      </c>
      <c r="N1749" s="11">
        <v>0.0</v>
      </c>
      <c r="O1749" s="12">
        <v>5.0</v>
      </c>
      <c r="P1749" s="13">
        <v>0.29</v>
      </c>
      <c r="Q1749" s="13">
        <v>16.0</v>
      </c>
      <c r="R1749" s="13">
        <f t="shared" si="1"/>
        <v>16</v>
      </c>
      <c r="S1749" s="14">
        <f t="shared" si="2"/>
        <v>3.2</v>
      </c>
      <c r="T1749" s="14">
        <f t="shared" si="3"/>
        <v>0.3125</v>
      </c>
      <c r="U1749" s="15" t="str">
        <f>vlookup(F1749,'Sub categories'!$A:$C,3,False)</f>
        <v>Art</v>
      </c>
      <c r="V1749" s="16">
        <f t="shared" si="4"/>
        <v>2</v>
      </c>
      <c r="W1749" s="17">
        <f t="array" ref="W1749">INDEX(shipping_prices!$C$1:$F2976,MATCH(I1749,shipping_prices!$A$1:$A2976,0),MATCH(M1749,shipping_prices!$C$1:$F$1,0))</f>
        <v>8.1</v>
      </c>
      <c r="X1749" s="15" t="str">
        <f t="shared" si="5"/>
        <v>Helen WassermanDetroitMichigan</v>
      </c>
      <c r="Y1749" s="15" t="str">
        <f t="shared" si="6"/>
        <v>Low</v>
      </c>
    </row>
    <row r="1750" hidden="1">
      <c r="A1750" s="1">
        <v>42343.0</v>
      </c>
      <c r="B1750" s="2" t="s">
        <v>2990</v>
      </c>
      <c r="C1750" s="2">
        <v>4.0</v>
      </c>
      <c r="D1750" s="2" t="s">
        <v>2991</v>
      </c>
      <c r="E1750" s="2" t="s">
        <v>37</v>
      </c>
      <c r="F1750" s="2" t="s">
        <v>2992</v>
      </c>
      <c r="G1750" s="2" t="s">
        <v>39</v>
      </c>
      <c r="H1750" s="2" t="s">
        <v>51</v>
      </c>
      <c r="I1750" s="2" t="s">
        <v>1790</v>
      </c>
      <c r="J1750" s="2" t="s">
        <v>97</v>
      </c>
      <c r="K1750" s="2" t="s">
        <v>77</v>
      </c>
      <c r="L1750" s="10">
        <v>42345.0</v>
      </c>
      <c r="M1750" s="2" t="s">
        <v>90</v>
      </c>
      <c r="N1750" s="11">
        <v>0.0</v>
      </c>
      <c r="O1750" s="12">
        <v>12.0</v>
      </c>
      <c r="P1750" s="13">
        <v>0.48</v>
      </c>
      <c r="Q1750" s="13">
        <v>26.0</v>
      </c>
      <c r="R1750" s="13">
        <f t="shared" si="1"/>
        <v>26</v>
      </c>
      <c r="S1750" s="14">
        <f t="shared" si="2"/>
        <v>6.5</v>
      </c>
      <c r="T1750" s="14">
        <f t="shared" si="3"/>
        <v>0.4615384615</v>
      </c>
      <c r="U1750" s="15" t="str">
        <f>vlookup(F1750,'Sub categories'!$A:$C,3,False)</f>
        <v>Paper</v>
      </c>
      <c r="V1750" s="16">
        <f t="shared" si="4"/>
        <v>2</v>
      </c>
      <c r="W1750" s="17">
        <f t="array" ref="W1750">INDEX(shipping_prices!$C$1:$F2977,MATCH(I1750,shipping_prices!$A$1:$A2977,0),MATCH(M1750,shipping_prices!$C$1:$F$1,0))</f>
        <v>8.1</v>
      </c>
      <c r="X1750" s="15" t="str">
        <f t="shared" si="5"/>
        <v>Helen WassermanDetroitMichigan</v>
      </c>
      <c r="Y1750" s="15" t="str">
        <f t="shared" si="6"/>
        <v>Low</v>
      </c>
    </row>
    <row r="1751" hidden="1">
      <c r="A1751" s="1">
        <v>42343.0</v>
      </c>
      <c r="B1751" s="2" t="s">
        <v>2993</v>
      </c>
      <c r="C1751" s="2">
        <v>9.0</v>
      </c>
      <c r="D1751" s="2" t="s">
        <v>1768</v>
      </c>
      <c r="E1751" s="2" t="s">
        <v>27</v>
      </c>
      <c r="F1751" s="2" t="s">
        <v>589</v>
      </c>
      <c r="G1751" s="2" t="s">
        <v>39</v>
      </c>
      <c r="H1751" s="2" t="s">
        <v>589</v>
      </c>
      <c r="I1751" s="2" t="s">
        <v>501</v>
      </c>
      <c r="J1751" s="2" t="s">
        <v>122</v>
      </c>
      <c r="K1751" s="2" t="s">
        <v>54</v>
      </c>
      <c r="L1751" s="10">
        <v>42347.0</v>
      </c>
      <c r="M1751" s="2" t="s">
        <v>34</v>
      </c>
      <c r="N1751" s="11">
        <v>0.0</v>
      </c>
      <c r="O1751" s="12">
        <v>35.0</v>
      </c>
      <c r="P1751" s="13">
        <v>0.47</v>
      </c>
      <c r="Q1751" s="13">
        <v>75.0</v>
      </c>
      <c r="R1751" s="13">
        <f t="shared" si="1"/>
        <v>75</v>
      </c>
      <c r="S1751" s="14">
        <f t="shared" si="2"/>
        <v>8.333333333</v>
      </c>
      <c r="T1751" s="14">
        <f t="shared" si="3"/>
        <v>0.4666666667</v>
      </c>
      <c r="U1751" s="15" t="str">
        <f>vlookup(F1751,'Sub categories'!$A:$C,3,False)</f>
        <v>Envelopes</v>
      </c>
      <c r="V1751" s="16">
        <f t="shared" si="4"/>
        <v>4</v>
      </c>
      <c r="W1751" s="17">
        <f t="array" ref="W1751">INDEX(shipping_prices!$C$1:$F2978,MATCH(I1751,shipping_prices!$A$1:$A2978,0),MATCH(M1751,shipping_prices!$C$1:$F$1,0))</f>
        <v>6.86</v>
      </c>
      <c r="X1751" s="15" t="str">
        <f t="shared" si="5"/>
        <v>Frank OlsenColumbusGeorgia</v>
      </c>
      <c r="Y1751" s="15" t="str">
        <f t="shared" si="6"/>
        <v>Low</v>
      </c>
    </row>
    <row r="1752">
      <c r="A1752" s="1">
        <v>42343.0</v>
      </c>
      <c r="B1752" s="2" t="s">
        <v>2994</v>
      </c>
      <c r="C1752" s="2">
        <v>3.0</v>
      </c>
      <c r="D1752" s="2" t="s">
        <v>1369</v>
      </c>
      <c r="E1752" s="2" t="s">
        <v>49</v>
      </c>
      <c r="F1752" s="2" t="s">
        <v>1029</v>
      </c>
      <c r="G1752" s="2" t="s">
        <v>45</v>
      </c>
      <c r="H1752" s="2" t="s">
        <v>130</v>
      </c>
      <c r="I1752" s="2" t="s">
        <v>2112</v>
      </c>
      <c r="J1752" s="2" t="s">
        <v>218</v>
      </c>
      <c r="K1752" s="2" t="s">
        <v>54</v>
      </c>
      <c r="L1752" s="10">
        <v>42347.0</v>
      </c>
      <c r="M1752" s="2" t="s">
        <v>34</v>
      </c>
      <c r="N1752" s="11">
        <v>0.0</v>
      </c>
      <c r="O1752" s="12">
        <v>6.0</v>
      </c>
      <c r="P1752" s="13">
        <v>0.29</v>
      </c>
      <c r="Q1752" s="13">
        <v>21.0</v>
      </c>
      <c r="R1752" s="13">
        <f t="shared" si="1"/>
        <v>21</v>
      </c>
      <c r="S1752" s="14">
        <f t="shared" si="2"/>
        <v>7</v>
      </c>
      <c r="T1752" s="14">
        <f t="shared" si="3"/>
        <v>0.2857142857</v>
      </c>
      <c r="U1752" s="15" t="str">
        <f>vlookup(F1752,'Sub categories'!$A:$C,3,False)</f>
        <v>Furnishings</v>
      </c>
      <c r="V1752" s="16">
        <f t="shared" si="4"/>
        <v>4</v>
      </c>
      <c r="W1752" s="17">
        <f t="array" ref="W1752">INDEX(shipping_prices!$C$1:$F2979,MATCH(I1752,shipping_prices!$A$1:$A2979,0),MATCH(M1752,shipping_prices!$C$1:$F$1,0))</f>
        <v>10.85</v>
      </c>
      <c r="X1752" s="15" t="str">
        <f t="shared" si="5"/>
        <v>Shirley SchmidtLouisvilleKentucky</v>
      </c>
      <c r="Y1752" s="15" t="str">
        <f t="shared" si="6"/>
        <v>Low</v>
      </c>
    </row>
    <row r="1753" hidden="1">
      <c r="A1753" s="1">
        <v>42343.0</v>
      </c>
      <c r="B1753" s="2" t="s">
        <v>2994</v>
      </c>
      <c r="C1753" s="2">
        <v>6.0</v>
      </c>
      <c r="D1753" s="2" t="s">
        <v>1369</v>
      </c>
      <c r="E1753" s="2" t="s">
        <v>49</v>
      </c>
      <c r="F1753" s="2" t="s">
        <v>1958</v>
      </c>
      <c r="G1753" s="2" t="s">
        <v>39</v>
      </c>
      <c r="H1753" s="2" t="s">
        <v>182</v>
      </c>
      <c r="I1753" s="2" t="s">
        <v>2112</v>
      </c>
      <c r="J1753" s="2" t="s">
        <v>218</v>
      </c>
      <c r="K1753" s="2" t="s">
        <v>54</v>
      </c>
      <c r="L1753" s="10">
        <v>42347.0</v>
      </c>
      <c r="M1753" s="2" t="s">
        <v>34</v>
      </c>
      <c r="N1753" s="11">
        <v>0.0</v>
      </c>
      <c r="O1753" s="12">
        <v>41.0</v>
      </c>
      <c r="P1753" s="13">
        <v>0.46</v>
      </c>
      <c r="Q1753" s="13">
        <v>90.0</v>
      </c>
      <c r="R1753" s="13">
        <f t="shared" si="1"/>
        <v>90</v>
      </c>
      <c r="S1753" s="14">
        <f t="shared" si="2"/>
        <v>15</v>
      </c>
      <c r="T1753" s="14">
        <f t="shared" si="3"/>
        <v>0.4555555556</v>
      </c>
      <c r="U1753" s="15" t="str">
        <f>vlookup(F1753,'Sub categories'!$A:$C,3,False)</f>
        <v>Binders</v>
      </c>
      <c r="V1753" s="16">
        <f t="shared" si="4"/>
        <v>4</v>
      </c>
      <c r="W1753" s="17">
        <f t="array" ref="W1753">INDEX(shipping_prices!$C$1:$F2980,MATCH(I1753,shipping_prices!$A$1:$A2980,0),MATCH(M1753,shipping_prices!$C$1:$F$1,0))</f>
        <v>10.85</v>
      </c>
      <c r="X1753" s="15" t="str">
        <f t="shared" si="5"/>
        <v>Shirley SchmidtLouisvilleKentucky</v>
      </c>
      <c r="Y1753" s="15" t="str">
        <f t="shared" si="6"/>
        <v>High</v>
      </c>
    </row>
    <row r="1754" hidden="1">
      <c r="A1754" s="1">
        <v>42343.0</v>
      </c>
      <c r="B1754" s="2" t="s">
        <v>2994</v>
      </c>
      <c r="C1754" s="2">
        <v>9.0</v>
      </c>
      <c r="D1754" s="2" t="s">
        <v>1369</v>
      </c>
      <c r="E1754" s="2" t="s">
        <v>49</v>
      </c>
      <c r="F1754" s="2" t="s">
        <v>1958</v>
      </c>
      <c r="G1754" s="2" t="s">
        <v>39</v>
      </c>
      <c r="H1754" s="2" t="s">
        <v>182</v>
      </c>
      <c r="I1754" s="2" t="s">
        <v>2112</v>
      </c>
      <c r="J1754" s="2" t="s">
        <v>218</v>
      </c>
      <c r="K1754" s="2" t="s">
        <v>54</v>
      </c>
      <c r="L1754" s="10">
        <v>42347.0</v>
      </c>
      <c r="M1754" s="2" t="s">
        <v>34</v>
      </c>
      <c r="N1754" s="11">
        <v>0.0</v>
      </c>
      <c r="O1754" s="12">
        <v>62.0</v>
      </c>
      <c r="P1754" s="13">
        <v>0.46</v>
      </c>
      <c r="Q1754" s="13">
        <v>135.0</v>
      </c>
      <c r="R1754" s="13">
        <f t="shared" si="1"/>
        <v>135</v>
      </c>
      <c r="S1754" s="14">
        <f t="shared" si="2"/>
        <v>15</v>
      </c>
      <c r="T1754" s="14">
        <f t="shared" si="3"/>
        <v>0.4592592593</v>
      </c>
      <c r="U1754" s="15" t="str">
        <f>vlookup(F1754,'Sub categories'!$A:$C,3,False)</f>
        <v>Binders</v>
      </c>
      <c r="V1754" s="16">
        <f t="shared" si="4"/>
        <v>4</v>
      </c>
      <c r="W1754" s="17">
        <f t="array" ref="W1754">INDEX(shipping_prices!$C$1:$F2981,MATCH(I1754,shipping_prices!$A$1:$A2981,0),MATCH(M1754,shipping_prices!$C$1:$F$1,0))</f>
        <v>10.85</v>
      </c>
      <c r="X1754" s="15" t="str">
        <f t="shared" si="5"/>
        <v>Shirley SchmidtLouisvilleKentucky</v>
      </c>
      <c r="Y1754" s="15" t="str">
        <f t="shared" si="6"/>
        <v>High</v>
      </c>
    </row>
    <row r="1755" hidden="1">
      <c r="A1755" s="1">
        <v>42343.0</v>
      </c>
      <c r="B1755" s="2" t="s">
        <v>2994</v>
      </c>
      <c r="C1755" s="2">
        <v>14.0</v>
      </c>
      <c r="D1755" s="2" t="s">
        <v>1369</v>
      </c>
      <c r="E1755" s="2" t="s">
        <v>49</v>
      </c>
      <c r="F1755" s="2" t="s">
        <v>2969</v>
      </c>
      <c r="G1755" s="2" t="s">
        <v>29</v>
      </c>
      <c r="H1755" s="2" t="s">
        <v>2970</v>
      </c>
      <c r="I1755" s="2" t="s">
        <v>2112</v>
      </c>
      <c r="J1755" s="2" t="s">
        <v>218</v>
      </c>
      <c r="K1755" s="2" t="s">
        <v>54</v>
      </c>
      <c r="L1755" s="10">
        <v>42347.0</v>
      </c>
      <c r="M1755" s="2" t="s">
        <v>34</v>
      </c>
      <c r="N1755" s="11">
        <v>0.0</v>
      </c>
      <c r="O1755" s="12">
        <v>64.0</v>
      </c>
      <c r="P1755" s="13">
        <v>0.23</v>
      </c>
      <c r="Q1755" s="13">
        <v>280.0</v>
      </c>
      <c r="R1755" s="13">
        <f t="shared" si="1"/>
        <v>280</v>
      </c>
      <c r="S1755" s="14">
        <f t="shared" si="2"/>
        <v>20</v>
      </c>
      <c r="T1755" s="14">
        <f t="shared" si="3"/>
        <v>0.2285714286</v>
      </c>
      <c r="U1755" s="15" t="str">
        <f>vlookup(F1755,'Sub categories'!$A:$C,3,False)</f>
        <v>Accessories</v>
      </c>
      <c r="V1755" s="16">
        <f t="shared" si="4"/>
        <v>4</v>
      </c>
      <c r="W1755" s="17">
        <f t="array" ref="W1755">INDEX(shipping_prices!$C$1:$F2982,MATCH(I1755,shipping_prices!$A$1:$A2982,0),MATCH(M1755,shipping_prices!$C$1:$F$1,0))</f>
        <v>10.85</v>
      </c>
      <c r="X1755" s="15" t="str">
        <f t="shared" si="5"/>
        <v>Shirley SchmidtLouisvilleKentucky</v>
      </c>
      <c r="Y1755" s="15" t="str">
        <f t="shared" si="6"/>
        <v>High</v>
      </c>
    </row>
    <row r="1756" hidden="1">
      <c r="A1756" s="1">
        <v>42343.0</v>
      </c>
      <c r="B1756" s="2" t="s">
        <v>2995</v>
      </c>
      <c r="C1756" s="2">
        <v>3.0</v>
      </c>
      <c r="D1756" s="2" t="s">
        <v>2996</v>
      </c>
      <c r="E1756" s="2" t="s">
        <v>27</v>
      </c>
      <c r="F1756" s="2" t="s">
        <v>2997</v>
      </c>
      <c r="G1756" s="2" t="s">
        <v>29</v>
      </c>
      <c r="H1756" s="2" t="s">
        <v>431</v>
      </c>
      <c r="I1756" s="2" t="s">
        <v>31</v>
      </c>
      <c r="J1756" s="2" t="s">
        <v>32</v>
      </c>
      <c r="K1756" s="2" t="s">
        <v>33</v>
      </c>
      <c r="L1756" s="10">
        <v>42347.0</v>
      </c>
      <c r="M1756" s="2" t="s">
        <v>142</v>
      </c>
      <c r="N1756" s="11">
        <v>0.0</v>
      </c>
      <c r="O1756" s="12">
        <v>4.0</v>
      </c>
      <c r="P1756" s="13">
        <v>0.03</v>
      </c>
      <c r="Q1756" s="13">
        <v>129.0</v>
      </c>
      <c r="R1756" s="13">
        <f t="shared" si="1"/>
        <v>129</v>
      </c>
      <c r="S1756" s="14">
        <f t="shared" si="2"/>
        <v>43</v>
      </c>
      <c r="T1756" s="14">
        <f t="shared" si="3"/>
        <v>0.03100775194</v>
      </c>
      <c r="U1756" s="15" t="str">
        <f>vlookup(F1756,'Sub categories'!$A:$C,3,False)</f>
        <v>Phones</v>
      </c>
      <c r="V1756" s="16">
        <f t="shared" si="4"/>
        <v>4</v>
      </c>
      <c r="W1756" s="17">
        <f t="array" ref="W1756">INDEX(shipping_prices!$C$1:$F2983,MATCH(I1756,shipping_prices!$A$1:$A2983,0),MATCH(M1756,shipping_prices!$C$1:$F$1,0))</f>
        <v>23.55</v>
      </c>
      <c r="X1756" s="15" t="str">
        <f t="shared" si="5"/>
        <v>Edward NazzalNew York CityNew York</v>
      </c>
      <c r="Y1756" s="15" t="str">
        <f t="shared" si="6"/>
        <v>Low</v>
      </c>
    </row>
    <row r="1757" hidden="1">
      <c r="A1757" s="1">
        <v>42343.0</v>
      </c>
      <c r="B1757" s="2" t="s">
        <v>2995</v>
      </c>
      <c r="C1757" s="2">
        <v>2.0</v>
      </c>
      <c r="D1757" s="2" t="s">
        <v>2996</v>
      </c>
      <c r="E1757" s="2" t="s">
        <v>27</v>
      </c>
      <c r="F1757" s="2" t="s">
        <v>2998</v>
      </c>
      <c r="G1757" s="2" t="s">
        <v>39</v>
      </c>
      <c r="H1757" s="2" t="s">
        <v>1847</v>
      </c>
      <c r="I1757" s="2" t="s">
        <v>31</v>
      </c>
      <c r="J1757" s="2" t="s">
        <v>32</v>
      </c>
      <c r="K1757" s="2" t="s">
        <v>33</v>
      </c>
      <c r="L1757" s="10">
        <v>42347.0</v>
      </c>
      <c r="M1757" s="2" t="s">
        <v>142</v>
      </c>
      <c r="N1757" s="11">
        <v>0.0</v>
      </c>
      <c r="O1757" s="12">
        <v>45.0</v>
      </c>
      <c r="P1757" s="13">
        <v>0.28</v>
      </c>
      <c r="Q1757" s="13">
        <v>160.0</v>
      </c>
      <c r="R1757" s="13">
        <f t="shared" si="1"/>
        <v>160</v>
      </c>
      <c r="S1757" s="14">
        <f t="shared" si="2"/>
        <v>80</v>
      </c>
      <c r="T1757" s="14">
        <f t="shared" si="3"/>
        <v>0.28125</v>
      </c>
      <c r="U1757" s="15" t="str">
        <f>vlookup(F1757,'Sub categories'!$A:$C,3,False)</f>
        <v>Appliances</v>
      </c>
      <c r="V1757" s="16">
        <f t="shared" si="4"/>
        <v>4</v>
      </c>
      <c r="W1757" s="17">
        <f t="array" ref="W1757">INDEX(shipping_prices!$C$1:$F2984,MATCH(I1757,shipping_prices!$A$1:$A2984,0),MATCH(M1757,shipping_prices!$C$1:$F$1,0))</f>
        <v>23.55</v>
      </c>
      <c r="X1757" s="15" t="str">
        <f t="shared" si="5"/>
        <v>Edward NazzalNew York CityNew York</v>
      </c>
      <c r="Y1757" s="15" t="str">
        <f t="shared" si="6"/>
        <v>High</v>
      </c>
    </row>
    <row r="1758" hidden="1">
      <c r="A1758" s="1">
        <v>42343.0</v>
      </c>
      <c r="B1758" s="2" t="s">
        <v>2995</v>
      </c>
      <c r="C1758" s="2">
        <v>3.0</v>
      </c>
      <c r="D1758" s="2" t="s">
        <v>2996</v>
      </c>
      <c r="E1758" s="2" t="s">
        <v>27</v>
      </c>
      <c r="F1758" s="2" t="s">
        <v>2999</v>
      </c>
      <c r="G1758" s="2" t="s">
        <v>29</v>
      </c>
      <c r="H1758" s="2" t="s">
        <v>110</v>
      </c>
      <c r="I1758" s="2" t="s">
        <v>31</v>
      </c>
      <c r="J1758" s="2" t="s">
        <v>32</v>
      </c>
      <c r="K1758" s="2" t="s">
        <v>33</v>
      </c>
      <c r="L1758" s="10">
        <v>42347.0</v>
      </c>
      <c r="M1758" s="2" t="s">
        <v>142</v>
      </c>
      <c r="N1758" s="11">
        <v>0.0</v>
      </c>
      <c r="O1758" s="12">
        <v>2.0</v>
      </c>
      <c r="P1758" s="13">
        <v>0.01</v>
      </c>
      <c r="Q1758" s="13">
        <v>240.0</v>
      </c>
      <c r="R1758" s="13">
        <f t="shared" si="1"/>
        <v>240</v>
      </c>
      <c r="S1758" s="14">
        <f t="shared" si="2"/>
        <v>80</v>
      </c>
      <c r="T1758" s="14">
        <f t="shared" si="3"/>
        <v>0.008333333333</v>
      </c>
      <c r="U1758" s="15" t="str">
        <f>vlookup(F1758,'Sub categories'!$A:$C,3,False)</f>
        <v>Phones</v>
      </c>
      <c r="V1758" s="16">
        <f t="shared" si="4"/>
        <v>4</v>
      </c>
      <c r="W1758" s="17">
        <f t="array" ref="W1758">INDEX(shipping_prices!$C$1:$F2985,MATCH(I1758,shipping_prices!$A$1:$A2985,0),MATCH(M1758,shipping_prices!$C$1:$F$1,0))</f>
        <v>23.55</v>
      </c>
      <c r="X1758" s="15" t="str">
        <f t="shared" si="5"/>
        <v>Edward NazzalNew York CityNew York</v>
      </c>
      <c r="Y1758" s="15" t="str">
        <f t="shared" si="6"/>
        <v>Low</v>
      </c>
    </row>
    <row r="1759" hidden="1">
      <c r="A1759" s="1">
        <v>42343.0</v>
      </c>
      <c r="B1759" s="2" t="s">
        <v>3000</v>
      </c>
      <c r="C1759" s="2">
        <v>5.0</v>
      </c>
      <c r="D1759" s="2" t="s">
        <v>3001</v>
      </c>
      <c r="E1759" s="2" t="s">
        <v>49</v>
      </c>
      <c r="F1759" s="2" t="s">
        <v>2579</v>
      </c>
      <c r="G1759" s="2" t="s">
        <v>29</v>
      </c>
      <c r="H1759" s="2" t="s">
        <v>2580</v>
      </c>
      <c r="I1759" s="2" t="s">
        <v>75</v>
      </c>
      <c r="J1759" s="2" t="s">
        <v>76</v>
      </c>
      <c r="K1759" s="2" t="s">
        <v>77</v>
      </c>
      <c r="L1759" s="10">
        <v>42348.0</v>
      </c>
      <c r="M1759" s="2" t="s">
        <v>90</v>
      </c>
      <c r="N1759" s="11">
        <v>0.2</v>
      </c>
      <c r="O1759" s="12">
        <v>12.0</v>
      </c>
      <c r="P1759" s="13">
        <v>0.1</v>
      </c>
      <c r="Q1759" s="13">
        <v>120.0</v>
      </c>
      <c r="R1759" s="13">
        <f t="shared" si="1"/>
        <v>150</v>
      </c>
      <c r="S1759" s="14">
        <f t="shared" si="2"/>
        <v>30</v>
      </c>
      <c r="T1759" s="14">
        <f t="shared" si="3"/>
        <v>0.1</v>
      </c>
      <c r="U1759" s="15" t="str">
        <f>vlookup(F1759,'Sub categories'!$A:$C,3,False)</f>
        <v>Phones</v>
      </c>
      <c r="V1759" s="16">
        <f t="shared" si="4"/>
        <v>5</v>
      </c>
      <c r="W1759" s="17">
        <f t="array" ref="W1759">INDEX(shipping_prices!$C$1:$F2986,MATCH(I1759,shipping_prices!$A$1:$A2986,0),MATCH(M1759,shipping_prices!$C$1:$F$1,0))</f>
        <v>9.96</v>
      </c>
      <c r="X1759" s="15" t="str">
        <f t="shared" si="5"/>
        <v>Joel JenkinsHoustonTexas</v>
      </c>
      <c r="Y1759" s="15" t="str">
        <f t="shared" si="6"/>
        <v>Low</v>
      </c>
    </row>
    <row r="1760" hidden="1">
      <c r="A1760" s="1">
        <v>42343.0</v>
      </c>
      <c r="B1760" s="2" t="s">
        <v>3002</v>
      </c>
      <c r="C1760" s="2">
        <v>5.0</v>
      </c>
      <c r="D1760" s="2" t="s">
        <v>1630</v>
      </c>
      <c r="E1760" s="2" t="s">
        <v>37</v>
      </c>
      <c r="F1760" s="2" t="s">
        <v>3003</v>
      </c>
      <c r="G1760" s="2" t="s">
        <v>29</v>
      </c>
      <c r="H1760" s="2" t="s">
        <v>79</v>
      </c>
      <c r="I1760" s="2" t="s">
        <v>41</v>
      </c>
      <c r="J1760" s="2" t="s">
        <v>42</v>
      </c>
      <c r="K1760" s="2" t="s">
        <v>43</v>
      </c>
      <c r="L1760" s="10">
        <v>42344.0</v>
      </c>
      <c r="M1760" s="2" t="s">
        <v>34</v>
      </c>
      <c r="N1760" s="11">
        <v>0.2</v>
      </c>
      <c r="O1760" s="12">
        <v>2.0</v>
      </c>
      <c r="P1760" s="13">
        <v>0.09</v>
      </c>
      <c r="Q1760" s="13">
        <v>20.0</v>
      </c>
      <c r="R1760" s="13">
        <f t="shared" si="1"/>
        <v>25</v>
      </c>
      <c r="S1760" s="14">
        <f t="shared" si="2"/>
        <v>5</v>
      </c>
      <c r="T1760" s="14">
        <f t="shared" si="3"/>
        <v>0.1</v>
      </c>
      <c r="U1760" s="15" t="str">
        <f>vlookup(F1760,'Sub categories'!$A:$C,3,False)</f>
        <v>Phones</v>
      </c>
      <c r="V1760" s="16">
        <f t="shared" si="4"/>
        <v>1</v>
      </c>
      <c r="W1760" s="17">
        <f t="array" ref="W1760">INDEX(shipping_prices!$C$1:$F2987,MATCH(I1760,shipping_prices!$A$1:$A2987,0),MATCH(M1760,shipping_prices!$C$1:$F$1,0))</f>
        <v>10.99</v>
      </c>
      <c r="X1760" s="15" t="str">
        <f t="shared" si="5"/>
        <v>Ken BlackSan FranciscoCalifornia</v>
      </c>
      <c r="Y1760" s="15" t="str">
        <f t="shared" si="6"/>
        <v>Low</v>
      </c>
    </row>
    <row r="1761" hidden="1">
      <c r="A1761" s="1">
        <v>42343.0</v>
      </c>
      <c r="B1761" s="2" t="s">
        <v>3002</v>
      </c>
      <c r="C1761" s="2">
        <v>3.0</v>
      </c>
      <c r="D1761" s="2" t="s">
        <v>1630</v>
      </c>
      <c r="E1761" s="2" t="s">
        <v>37</v>
      </c>
      <c r="F1761" s="2" t="s">
        <v>3004</v>
      </c>
      <c r="G1761" s="2" t="s">
        <v>39</v>
      </c>
      <c r="H1761" s="2" t="s">
        <v>216</v>
      </c>
      <c r="I1761" s="2" t="s">
        <v>41</v>
      </c>
      <c r="J1761" s="2" t="s">
        <v>42</v>
      </c>
      <c r="K1761" s="2" t="s">
        <v>43</v>
      </c>
      <c r="L1761" s="10">
        <v>42344.0</v>
      </c>
      <c r="M1761" s="2" t="s">
        <v>34</v>
      </c>
      <c r="N1761" s="11">
        <v>0.0</v>
      </c>
      <c r="O1761" s="12">
        <v>10.0</v>
      </c>
      <c r="P1761" s="13">
        <v>0.28</v>
      </c>
      <c r="Q1761" s="13">
        <v>35.0</v>
      </c>
      <c r="R1761" s="13">
        <f t="shared" si="1"/>
        <v>35</v>
      </c>
      <c r="S1761" s="14">
        <f t="shared" si="2"/>
        <v>11.66666667</v>
      </c>
      <c r="T1761" s="14">
        <f t="shared" si="3"/>
        <v>0.2857142857</v>
      </c>
      <c r="U1761" s="15" t="str">
        <f>vlookup(F1761,'Sub categories'!$A:$C,3,False)</f>
        <v>Art</v>
      </c>
      <c r="V1761" s="16">
        <f t="shared" si="4"/>
        <v>1</v>
      </c>
      <c r="W1761" s="17">
        <f t="array" ref="W1761">INDEX(shipping_prices!$C$1:$F2988,MATCH(I1761,shipping_prices!$A$1:$A2988,0),MATCH(M1761,shipping_prices!$C$1:$F$1,0))</f>
        <v>10.99</v>
      </c>
      <c r="X1761" s="15" t="str">
        <f t="shared" si="5"/>
        <v>Ken BlackSan FranciscoCalifornia</v>
      </c>
      <c r="Y1761" s="15" t="str">
        <f t="shared" si="6"/>
        <v>Low</v>
      </c>
    </row>
    <row r="1762" hidden="1">
      <c r="A1762" s="1">
        <v>42344.0</v>
      </c>
      <c r="B1762" s="2" t="s">
        <v>3005</v>
      </c>
      <c r="C1762" s="2">
        <v>5.0</v>
      </c>
      <c r="D1762" s="2" t="s">
        <v>2813</v>
      </c>
      <c r="E1762" s="2" t="s">
        <v>49</v>
      </c>
      <c r="F1762" s="2" t="s">
        <v>886</v>
      </c>
      <c r="G1762" s="2" t="s">
        <v>39</v>
      </c>
      <c r="H1762" s="2" t="s">
        <v>74</v>
      </c>
      <c r="I1762" s="2" t="s">
        <v>158</v>
      </c>
      <c r="J1762" s="2" t="s">
        <v>159</v>
      </c>
      <c r="K1762" s="2" t="s">
        <v>43</v>
      </c>
      <c r="L1762" s="10">
        <v>42356.0</v>
      </c>
      <c r="M1762" s="2" t="s">
        <v>34</v>
      </c>
      <c r="N1762" s="11">
        <v>0.0</v>
      </c>
      <c r="O1762" s="12">
        <v>6.0</v>
      </c>
      <c r="P1762" s="13">
        <v>0.4</v>
      </c>
      <c r="Q1762" s="13">
        <v>14.0</v>
      </c>
      <c r="R1762" s="13">
        <f t="shared" si="1"/>
        <v>14</v>
      </c>
      <c r="S1762" s="14">
        <f t="shared" si="2"/>
        <v>2.8</v>
      </c>
      <c r="T1762" s="14">
        <f t="shared" si="3"/>
        <v>0.4285714286</v>
      </c>
      <c r="U1762" s="15" t="str">
        <f>vlookup(F1762,'Sub categories'!$A:$C,3,False)</f>
        <v>Art</v>
      </c>
      <c r="V1762" s="16">
        <f t="shared" si="4"/>
        <v>12</v>
      </c>
      <c r="W1762" s="17">
        <f t="array" ref="W1762">INDEX(shipping_prices!$C$1:$F2989,MATCH(I1762,shipping_prices!$A$1:$A2989,0),MATCH(M1762,shipping_prices!$C$1:$F$1,0))</f>
        <v>7</v>
      </c>
      <c r="X1762" s="15" t="str">
        <f t="shared" si="5"/>
        <v>Beth ThompsonSeattleWashington</v>
      </c>
      <c r="Y1762" s="15" t="str">
        <f t="shared" si="6"/>
        <v>Low</v>
      </c>
    </row>
    <row r="1763" hidden="1">
      <c r="A1763" s="1">
        <v>42344.0</v>
      </c>
      <c r="B1763" s="2" t="s">
        <v>3006</v>
      </c>
      <c r="C1763" s="2">
        <v>2.0</v>
      </c>
      <c r="D1763" s="2" t="s">
        <v>2217</v>
      </c>
      <c r="E1763" s="2" t="s">
        <v>49</v>
      </c>
      <c r="F1763" s="2" t="s">
        <v>2238</v>
      </c>
      <c r="G1763" s="2" t="s">
        <v>39</v>
      </c>
      <c r="H1763" s="2" t="s">
        <v>182</v>
      </c>
      <c r="I1763" s="2" t="s">
        <v>3007</v>
      </c>
      <c r="J1763" s="2" t="s">
        <v>122</v>
      </c>
      <c r="K1763" s="2" t="s">
        <v>54</v>
      </c>
      <c r="L1763" s="10">
        <v>42352.0</v>
      </c>
      <c r="M1763" s="2" t="s">
        <v>34</v>
      </c>
      <c r="N1763" s="11">
        <v>0.0</v>
      </c>
      <c r="O1763" s="12">
        <v>55.0</v>
      </c>
      <c r="P1763" s="13">
        <v>0.46</v>
      </c>
      <c r="Q1763" s="13">
        <v>120.0</v>
      </c>
      <c r="R1763" s="13">
        <f t="shared" si="1"/>
        <v>120</v>
      </c>
      <c r="S1763" s="14">
        <f t="shared" si="2"/>
        <v>60</v>
      </c>
      <c r="T1763" s="14">
        <f t="shared" si="3"/>
        <v>0.4583333333</v>
      </c>
      <c r="U1763" s="15" t="str">
        <f>vlookup(F1763,'Sub categories'!$A:$C,3,False)</f>
        <v>Binders</v>
      </c>
      <c r="V1763" s="16">
        <f t="shared" si="4"/>
        <v>8</v>
      </c>
      <c r="W1763" s="17">
        <f t="array" ref="W1763">INDEX(shipping_prices!$C$1:$F2990,MATCH(I1763,shipping_prices!$A$1:$A2990,0),MATCH(M1763,shipping_prices!$C$1:$F$1,0))</f>
        <v>13.65</v>
      </c>
      <c r="X1763" s="15" t="str">
        <f t="shared" si="5"/>
        <v>Mark PackerSmyrnaGeorgia</v>
      </c>
      <c r="Y1763" s="15" t="str">
        <f t="shared" si="6"/>
        <v>High</v>
      </c>
    </row>
    <row r="1764" hidden="1">
      <c r="A1764" s="1">
        <v>42344.0</v>
      </c>
      <c r="B1764" s="2" t="s">
        <v>3006</v>
      </c>
      <c r="C1764" s="2">
        <v>5.0</v>
      </c>
      <c r="D1764" s="2" t="s">
        <v>2217</v>
      </c>
      <c r="E1764" s="2" t="s">
        <v>49</v>
      </c>
      <c r="F1764" s="2" t="s">
        <v>3008</v>
      </c>
      <c r="G1764" s="2" t="s">
        <v>39</v>
      </c>
      <c r="H1764" s="2" t="s">
        <v>789</v>
      </c>
      <c r="I1764" s="2" t="s">
        <v>3007</v>
      </c>
      <c r="J1764" s="2" t="s">
        <v>122</v>
      </c>
      <c r="K1764" s="2" t="s">
        <v>54</v>
      </c>
      <c r="L1764" s="10">
        <v>42352.0</v>
      </c>
      <c r="M1764" s="2" t="s">
        <v>34</v>
      </c>
      <c r="N1764" s="11">
        <v>0.0</v>
      </c>
      <c r="O1764" s="12">
        <v>42.0</v>
      </c>
      <c r="P1764" s="13">
        <v>0.3</v>
      </c>
      <c r="Q1764" s="13">
        <v>141.0</v>
      </c>
      <c r="R1764" s="13">
        <f t="shared" si="1"/>
        <v>141</v>
      </c>
      <c r="S1764" s="14">
        <f t="shared" si="2"/>
        <v>28.2</v>
      </c>
      <c r="T1764" s="14">
        <f t="shared" si="3"/>
        <v>0.2978723404</v>
      </c>
      <c r="U1764" s="15" t="str">
        <f>vlookup(F1764,'Sub categories'!$A:$C,3,False)</f>
        <v>Art</v>
      </c>
      <c r="V1764" s="16">
        <f t="shared" si="4"/>
        <v>8</v>
      </c>
      <c r="W1764" s="17">
        <f t="array" ref="W1764">INDEX(shipping_prices!$C$1:$F2991,MATCH(I1764,shipping_prices!$A$1:$A2991,0),MATCH(M1764,shipping_prices!$C$1:$F$1,0))</f>
        <v>13.65</v>
      </c>
      <c r="X1764" s="15" t="str">
        <f t="shared" si="5"/>
        <v>Mark PackerSmyrnaGeorgia</v>
      </c>
      <c r="Y1764" s="15" t="str">
        <f t="shared" si="6"/>
        <v>High</v>
      </c>
    </row>
    <row r="1765" hidden="1">
      <c r="A1765" s="1">
        <v>42344.0</v>
      </c>
      <c r="B1765" s="2" t="s">
        <v>3009</v>
      </c>
      <c r="C1765" s="2">
        <v>3.0</v>
      </c>
      <c r="D1765" s="2" t="s">
        <v>3010</v>
      </c>
      <c r="E1765" s="2" t="s">
        <v>37</v>
      </c>
      <c r="F1765" s="2" t="s">
        <v>1422</v>
      </c>
      <c r="G1765" s="2" t="s">
        <v>39</v>
      </c>
      <c r="H1765" s="2" t="s">
        <v>51</v>
      </c>
      <c r="I1765" s="2" t="s">
        <v>194</v>
      </c>
      <c r="J1765" s="2" t="s">
        <v>53</v>
      </c>
      <c r="K1765" s="2" t="s">
        <v>54</v>
      </c>
      <c r="L1765" s="10">
        <v>42345.0</v>
      </c>
      <c r="M1765" s="2" t="s">
        <v>34</v>
      </c>
      <c r="N1765" s="11">
        <v>0.2</v>
      </c>
      <c r="O1765" s="12">
        <v>23.0</v>
      </c>
      <c r="P1765" s="13">
        <v>0.31</v>
      </c>
      <c r="Q1765" s="13">
        <v>74.0</v>
      </c>
      <c r="R1765" s="13">
        <f t="shared" si="1"/>
        <v>92.5</v>
      </c>
      <c r="S1765" s="14">
        <f t="shared" si="2"/>
        <v>30.83333333</v>
      </c>
      <c r="T1765" s="14">
        <f t="shared" si="3"/>
        <v>0.3108108108</v>
      </c>
      <c r="U1765" s="15" t="str">
        <f>vlookup(F1765,'Sub categories'!$A:$C,3,False)</f>
        <v>Paper</v>
      </c>
      <c r="V1765" s="16">
        <f t="shared" si="4"/>
        <v>1</v>
      </c>
      <c r="W1765" s="17">
        <f t="array" ref="W1765">INDEX(shipping_prices!$C$1:$F2992,MATCH(I1765,shipping_prices!$A$1:$A2992,0),MATCH(M1765,shipping_prices!$C$1:$F$1,0))</f>
        <v>7.26</v>
      </c>
      <c r="X1765" s="15" t="str">
        <f t="shared" si="5"/>
        <v>Benjamin VenierMiamiFlorida</v>
      </c>
      <c r="Y1765" s="15" t="str">
        <f t="shared" si="6"/>
        <v>Low</v>
      </c>
    </row>
    <row r="1766">
      <c r="A1766" s="1">
        <v>42344.0</v>
      </c>
      <c r="B1766" s="2" t="s">
        <v>3011</v>
      </c>
      <c r="C1766" s="2">
        <v>3.0</v>
      </c>
      <c r="D1766" s="2" t="s">
        <v>3012</v>
      </c>
      <c r="E1766" s="2" t="s">
        <v>37</v>
      </c>
      <c r="F1766" s="2" t="s">
        <v>1533</v>
      </c>
      <c r="G1766" s="2" t="s">
        <v>45</v>
      </c>
      <c r="H1766" s="2" t="s">
        <v>1024</v>
      </c>
      <c r="I1766" s="2" t="s">
        <v>169</v>
      </c>
      <c r="J1766" s="2" t="s">
        <v>42</v>
      </c>
      <c r="K1766" s="2" t="s">
        <v>43</v>
      </c>
      <c r="L1766" s="10">
        <v>42354.0</v>
      </c>
      <c r="M1766" s="2" t="s">
        <v>34</v>
      </c>
      <c r="N1766" s="11">
        <v>0.0</v>
      </c>
      <c r="O1766" s="12">
        <v>5.0</v>
      </c>
      <c r="P1766" s="13">
        <v>0.31</v>
      </c>
      <c r="Q1766" s="13">
        <v>15.0</v>
      </c>
      <c r="R1766" s="13">
        <f t="shared" si="1"/>
        <v>15</v>
      </c>
      <c r="S1766" s="14">
        <f t="shared" si="2"/>
        <v>5</v>
      </c>
      <c r="T1766" s="14">
        <f t="shared" si="3"/>
        <v>0.3333333333</v>
      </c>
      <c r="U1766" s="15" t="str">
        <f>vlookup(F1766,'Sub categories'!$A:$C,3,False)</f>
        <v>Furnishings</v>
      </c>
      <c r="V1766" s="16">
        <f t="shared" si="4"/>
        <v>10</v>
      </c>
      <c r="W1766" s="17">
        <f t="array" ref="W1766">INDEX(shipping_prices!$C$1:$F2993,MATCH(I1766,shipping_prices!$A$1:$A2993,0),MATCH(M1766,shipping_prices!$C$1:$F$1,0))</f>
        <v>14.86</v>
      </c>
      <c r="X1766" s="15" t="str">
        <f t="shared" si="5"/>
        <v>Shaun ChanceLos AngelesCalifornia</v>
      </c>
      <c r="Y1766" s="15" t="str">
        <f t="shared" si="6"/>
        <v>Low</v>
      </c>
    </row>
    <row r="1767" hidden="1">
      <c r="A1767" s="1">
        <v>42344.0</v>
      </c>
      <c r="B1767" s="2" t="s">
        <v>3011</v>
      </c>
      <c r="C1767" s="2">
        <v>4.0</v>
      </c>
      <c r="D1767" s="2" t="s">
        <v>3012</v>
      </c>
      <c r="E1767" s="2" t="s">
        <v>37</v>
      </c>
      <c r="F1767" s="2" t="s">
        <v>2085</v>
      </c>
      <c r="G1767" s="2" t="s">
        <v>39</v>
      </c>
      <c r="H1767" s="2" t="s">
        <v>1002</v>
      </c>
      <c r="I1767" s="2" t="s">
        <v>169</v>
      </c>
      <c r="J1767" s="2" t="s">
        <v>42</v>
      </c>
      <c r="K1767" s="2" t="s">
        <v>43</v>
      </c>
      <c r="L1767" s="10">
        <v>42354.0</v>
      </c>
      <c r="M1767" s="2" t="s">
        <v>34</v>
      </c>
      <c r="N1767" s="11">
        <v>0.0</v>
      </c>
      <c r="O1767" s="12">
        <v>336.0</v>
      </c>
      <c r="P1767" s="13">
        <v>0.29</v>
      </c>
      <c r="Q1767" s="13">
        <v>1158.0</v>
      </c>
      <c r="R1767" s="13">
        <f t="shared" si="1"/>
        <v>1158</v>
      </c>
      <c r="S1767" s="14">
        <f t="shared" si="2"/>
        <v>289.5</v>
      </c>
      <c r="T1767" s="14">
        <f t="shared" si="3"/>
        <v>0.2901554404</v>
      </c>
      <c r="U1767" s="15" t="str">
        <f>vlookup(F1767,'Sub categories'!$A:$C,3,False)</f>
        <v>Appliances</v>
      </c>
      <c r="V1767" s="16">
        <f t="shared" si="4"/>
        <v>10</v>
      </c>
      <c r="W1767" s="17">
        <f t="array" ref="W1767">INDEX(shipping_prices!$C$1:$F2994,MATCH(I1767,shipping_prices!$A$1:$A2994,0),MATCH(M1767,shipping_prices!$C$1:$F$1,0))</f>
        <v>14.86</v>
      </c>
      <c r="X1767" s="15" t="str">
        <f t="shared" si="5"/>
        <v>Shaun ChanceLos AngelesCalifornia</v>
      </c>
      <c r="Y1767" s="15" t="str">
        <f t="shared" si="6"/>
        <v>High</v>
      </c>
    </row>
    <row r="1768" hidden="1">
      <c r="A1768" s="1">
        <v>42344.0</v>
      </c>
      <c r="B1768" s="2" t="s">
        <v>3013</v>
      </c>
      <c r="C1768" s="2">
        <v>3.0</v>
      </c>
      <c r="D1768" s="2" t="s">
        <v>1180</v>
      </c>
      <c r="E1768" s="2" t="s">
        <v>37</v>
      </c>
      <c r="F1768" s="2" t="s">
        <v>999</v>
      </c>
      <c r="G1768" s="2" t="s">
        <v>29</v>
      </c>
      <c r="H1768" s="2" t="s">
        <v>532</v>
      </c>
      <c r="I1768" s="2" t="s">
        <v>3014</v>
      </c>
      <c r="J1768" s="2" t="s">
        <v>614</v>
      </c>
      <c r="K1768" s="2" t="s">
        <v>54</v>
      </c>
      <c r="L1768" s="10">
        <v>42355.0</v>
      </c>
      <c r="M1768" s="2" t="s">
        <v>34</v>
      </c>
      <c r="N1768" s="11">
        <v>0.2</v>
      </c>
      <c r="O1768" s="12">
        <v>1.0</v>
      </c>
      <c r="P1768" s="13">
        <v>0.15</v>
      </c>
      <c r="Q1768" s="13">
        <v>5.0</v>
      </c>
      <c r="R1768" s="13">
        <f t="shared" si="1"/>
        <v>6.25</v>
      </c>
      <c r="S1768" s="14">
        <f t="shared" si="2"/>
        <v>2.083333333</v>
      </c>
      <c r="T1768" s="14">
        <f t="shared" si="3"/>
        <v>0.2</v>
      </c>
      <c r="U1768" s="15" t="str">
        <f>vlookup(F1768,'Sub categories'!$A:$C,3,False)</f>
        <v>Accessories</v>
      </c>
      <c r="V1768" s="16">
        <f t="shared" si="4"/>
        <v>11</v>
      </c>
      <c r="W1768" s="17">
        <f t="array" ref="W1768">INDEX(shipping_prices!$C$1:$F2995,MATCH(I1768,shipping_prices!$A$1:$A2995,0),MATCH(M1768,shipping_prices!$C$1:$F$1,0))</f>
        <v>9.42</v>
      </c>
      <c r="X1768" s="15" t="str">
        <f t="shared" si="5"/>
        <v>Sung PakMurfreesboroTennessee</v>
      </c>
      <c r="Y1768" s="15" t="str">
        <f t="shared" si="6"/>
        <v>Low</v>
      </c>
    </row>
    <row r="1769" hidden="1">
      <c r="A1769" s="1">
        <v>42344.0</v>
      </c>
      <c r="B1769" s="2" t="s">
        <v>3013</v>
      </c>
      <c r="C1769" s="2">
        <v>3.0</v>
      </c>
      <c r="D1769" s="2" t="s">
        <v>1180</v>
      </c>
      <c r="E1769" s="2" t="s">
        <v>37</v>
      </c>
      <c r="F1769" s="2" t="s">
        <v>972</v>
      </c>
      <c r="G1769" s="2" t="s">
        <v>39</v>
      </c>
      <c r="H1769" s="2" t="s">
        <v>972</v>
      </c>
      <c r="I1769" s="2" t="s">
        <v>3014</v>
      </c>
      <c r="J1769" s="2" t="s">
        <v>614</v>
      </c>
      <c r="K1769" s="2" t="s">
        <v>54</v>
      </c>
      <c r="L1769" s="10">
        <v>42355.0</v>
      </c>
      <c r="M1769" s="2" t="s">
        <v>34</v>
      </c>
      <c r="N1769" s="11">
        <v>0.2</v>
      </c>
      <c r="O1769" s="12">
        <v>2.0</v>
      </c>
      <c r="P1769" s="13">
        <v>0.1</v>
      </c>
      <c r="Q1769" s="13">
        <v>23.0</v>
      </c>
      <c r="R1769" s="13">
        <f t="shared" si="1"/>
        <v>28.75</v>
      </c>
      <c r="S1769" s="14">
        <f t="shared" si="2"/>
        <v>9.583333333</v>
      </c>
      <c r="T1769" s="14">
        <f t="shared" si="3"/>
        <v>0.08695652174</v>
      </c>
      <c r="U1769" s="15" t="str">
        <f>vlookup(F1769,'Sub categories'!$A:$C,3,False)</f>
        <v>Storage</v>
      </c>
      <c r="V1769" s="16">
        <f t="shared" si="4"/>
        <v>11</v>
      </c>
      <c r="W1769" s="17">
        <f t="array" ref="W1769">INDEX(shipping_prices!$C$1:$F2996,MATCH(I1769,shipping_prices!$A$1:$A2996,0),MATCH(M1769,shipping_prices!$C$1:$F$1,0))</f>
        <v>9.42</v>
      </c>
      <c r="X1769" s="15" t="str">
        <f t="shared" si="5"/>
        <v>Sung PakMurfreesboroTennessee</v>
      </c>
      <c r="Y1769" s="15" t="str">
        <f t="shared" si="6"/>
        <v>Low</v>
      </c>
    </row>
    <row r="1770">
      <c r="A1770" s="1">
        <v>42344.0</v>
      </c>
      <c r="B1770" s="2" t="s">
        <v>3013</v>
      </c>
      <c r="C1770" s="2">
        <v>3.0</v>
      </c>
      <c r="D1770" s="2" t="s">
        <v>1180</v>
      </c>
      <c r="E1770" s="2" t="s">
        <v>37</v>
      </c>
      <c r="F1770" s="2" t="s">
        <v>3015</v>
      </c>
      <c r="G1770" s="2" t="s">
        <v>45</v>
      </c>
      <c r="H1770" s="2" t="s">
        <v>380</v>
      </c>
      <c r="I1770" s="2" t="s">
        <v>3014</v>
      </c>
      <c r="J1770" s="2" t="s">
        <v>614</v>
      </c>
      <c r="K1770" s="2" t="s">
        <v>54</v>
      </c>
      <c r="L1770" s="10">
        <v>42355.0</v>
      </c>
      <c r="M1770" s="2" t="s">
        <v>34</v>
      </c>
      <c r="N1770" s="11">
        <v>0.2</v>
      </c>
      <c r="O1770" s="12">
        <v>16.0</v>
      </c>
      <c r="P1770" s="13">
        <v>0.3</v>
      </c>
      <c r="Q1770" s="13">
        <v>53.0</v>
      </c>
      <c r="R1770" s="13">
        <f t="shared" si="1"/>
        <v>66.25</v>
      </c>
      <c r="S1770" s="14">
        <f t="shared" si="2"/>
        <v>22.08333333</v>
      </c>
      <c r="T1770" s="14">
        <f t="shared" si="3"/>
        <v>0.3018867925</v>
      </c>
      <c r="U1770" s="15" t="str">
        <f>vlookup(F1770,'Sub categories'!$A:$C,3,False)</f>
        <v>Furnishings</v>
      </c>
      <c r="V1770" s="16">
        <f t="shared" si="4"/>
        <v>11</v>
      </c>
      <c r="W1770" s="17">
        <f t="array" ref="W1770">INDEX(shipping_prices!$C$1:$F2997,MATCH(I1770,shipping_prices!$A$1:$A2997,0),MATCH(M1770,shipping_prices!$C$1:$F$1,0))</f>
        <v>9.42</v>
      </c>
      <c r="X1770" s="15" t="str">
        <f t="shared" si="5"/>
        <v>Sung PakMurfreesboroTennessee</v>
      </c>
      <c r="Y1770" s="15" t="str">
        <f t="shared" si="6"/>
        <v>Low</v>
      </c>
    </row>
    <row r="1771" hidden="1">
      <c r="A1771" s="1">
        <v>42344.0</v>
      </c>
      <c r="B1771" s="2" t="s">
        <v>3013</v>
      </c>
      <c r="C1771" s="2">
        <v>7.0</v>
      </c>
      <c r="D1771" s="2" t="s">
        <v>1180</v>
      </c>
      <c r="E1771" s="2" t="s">
        <v>37</v>
      </c>
      <c r="F1771" s="2" t="s">
        <v>1644</v>
      </c>
      <c r="G1771" s="2" t="s">
        <v>29</v>
      </c>
      <c r="H1771" s="2" t="s">
        <v>371</v>
      </c>
      <c r="I1771" s="2" t="s">
        <v>3014</v>
      </c>
      <c r="J1771" s="2" t="s">
        <v>614</v>
      </c>
      <c r="K1771" s="2" t="s">
        <v>54</v>
      </c>
      <c r="L1771" s="10">
        <v>42355.0</v>
      </c>
      <c r="M1771" s="2" t="s">
        <v>34</v>
      </c>
      <c r="N1771" s="11">
        <v>0.2</v>
      </c>
      <c r="O1771" s="12">
        <v>-13.0</v>
      </c>
      <c r="P1771" s="13">
        <v>-0.18</v>
      </c>
      <c r="Q1771" s="13">
        <v>73.0</v>
      </c>
      <c r="R1771" s="13">
        <f t="shared" si="1"/>
        <v>91.25</v>
      </c>
      <c r="S1771" s="14">
        <f t="shared" si="2"/>
        <v>13.03571429</v>
      </c>
      <c r="T1771" s="14">
        <f t="shared" si="3"/>
        <v>-0.1780821918</v>
      </c>
      <c r="U1771" s="15" t="str">
        <f>vlookup(F1771,'Sub categories'!$A:$C,3,False)</f>
        <v>Accessories</v>
      </c>
      <c r="V1771" s="16">
        <f t="shared" si="4"/>
        <v>11</v>
      </c>
      <c r="W1771" s="17">
        <f t="array" ref="W1771">INDEX(shipping_prices!$C$1:$F2998,MATCH(I1771,shipping_prices!$A$1:$A2998,0),MATCH(M1771,shipping_prices!$C$1:$F$1,0))</f>
        <v>9.42</v>
      </c>
      <c r="X1771" s="15" t="str">
        <f t="shared" si="5"/>
        <v>Sung PakMurfreesboroTennessee</v>
      </c>
      <c r="Y1771" s="15" t="str">
        <f t="shared" si="6"/>
        <v>loss</v>
      </c>
    </row>
    <row r="1772">
      <c r="A1772" s="1">
        <v>42344.0</v>
      </c>
      <c r="B1772" s="2" t="s">
        <v>3013</v>
      </c>
      <c r="C1772" s="2">
        <v>2.0</v>
      </c>
      <c r="D1772" s="2" t="s">
        <v>1180</v>
      </c>
      <c r="E1772" s="2" t="s">
        <v>37</v>
      </c>
      <c r="F1772" s="2" t="s">
        <v>3016</v>
      </c>
      <c r="G1772" s="2" t="s">
        <v>45</v>
      </c>
      <c r="H1772" s="2" t="s">
        <v>206</v>
      </c>
      <c r="I1772" s="2" t="s">
        <v>3014</v>
      </c>
      <c r="J1772" s="2" t="s">
        <v>614</v>
      </c>
      <c r="K1772" s="2" t="s">
        <v>54</v>
      </c>
      <c r="L1772" s="10">
        <v>42355.0</v>
      </c>
      <c r="M1772" s="2" t="s">
        <v>34</v>
      </c>
      <c r="N1772" s="11">
        <v>0.2</v>
      </c>
      <c r="O1772" s="12">
        <v>8.0</v>
      </c>
      <c r="P1772" s="13">
        <v>0.06</v>
      </c>
      <c r="Q1772" s="13">
        <v>131.0</v>
      </c>
      <c r="R1772" s="13">
        <f t="shared" si="1"/>
        <v>163.75</v>
      </c>
      <c r="S1772" s="14">
        <f t="shared" si="2"/>
        <v>81.875</v>
      </c>
      <c r="T1772" s="14">
        <f t="shared" si="3"/>
        <v>0.06106870229</v>
      </c>
      <c r="U1772" s="15" t="str">
        <f>vlookup(F1772,'Sub categories'!$A:$C,3,False)</f>
        <v>Bookcases</v>
      </c>
      <c r="V1772" s="16">
        <f t="shared" si="4"/>
        <v>11</v>
      </c>
      <c r="W1772" s="17">
        <f t="array" ref="W1772">INDEX(shipping_prices!$C$1:$F2999,MATCH(I1772,shipping_prices!$A$1:$A2999,0),MATCH(M1772,shipping_prices!$C$1:$F$1,0))</f>
        <v>9.42</v>
      </c>
      <c r="X1772" s="15" t="str">
        <f t="shared" si="5"/>
        <v>Sung PakMurfreesboroTennessee</v>
      </c>
      <c r="Y1772" s="15" t="str">
        <f t="shared" si="6"/>
        <v>Low</v>
      </c>
    </row>
    <row r="1773" hidden="1">
      <c r="A1773" s="1">
        <v>42345.0</v>
      </c>
      <c r="B1773" s="2" t="s">
        <v>3017</v>
      </c>
      <c r="C1773" s="2">
        <v>9.0</v>
      </c>
      <c r="D1773" s="2" t="s">
        <v>3018</v>
      </c>
      <c r="E1773" s="2" t="s">
        <v>37</v>
      </c>
      <c r="F1773" s="2" t="s">
        <v>882</v>
      </c>
      <c r="G1773" s="2" t="s">
        <v>29</v>
      </c>
      <c r="H1773" s="2" t="s">
        <v>883</v>
      </c>
      <c r="I1773" s="2" t="s">
        <v>31</v>
      </c>
      <c r="J1773" s="2" t="s">
        <v>32</v>
      </c>
      <c r="K1773" s="2" t="s">
        <v>33</v>
      </c>
      <c r="L1773" s="10">
        <v>42347.0</v>
      </c>
      <c r="M1773" s="2" t="s">
        <v>142</v>
      </c>
      <c r="N1773" s="11">
        <v>0.0</v>
      </c>
      <c r="O1773" s="12">
        <v>396.0</v>
      </c>
      <c r="P1773" s="13">
        <v>0.44</v>
      </c>
      <c r="Q1773" s="13">
        <v>900.0</v>
      </c>
      <c r="R1773" s="13">
        <f t="shared" si="1"/>
        <v>900</v>
      </c>
      <c r="S1773" s="14">
        <f t="shared" si="2"/>
        <v>100</v>
      </c>
      <c r="T1773" s="14">
        <f t="shared" si="3"/>
        <v>0.44</v>
      </c>
      <c r="U1773" s="15" t="str">
        <f>vlookup(F1773,'Sub categories'!$A:$C,3,False)</f>
        <v>Accessories</v>
      </c>
      <c r="V1773" s="16">
        <f t="shared" si="4"/>
        <v>2</v>
      </c>
      <c r="W1773" s="17">
        <f t="array" ref="W1773">INDEX(shipping_prices!$C$1:$F3000,MATCH(I1773,shipping_prices!$A$1:$A3000,0),MATCH(M1773,shipping_prices!$C$1:$F$1,0))</f>
        <v>23.55</v>
      </c>
      <c r="X1773" s="15" t="str">
        <f t="shared" si="5"/>
        <v>Dan ReichenbachNew York CityNew York</v>
      </c>
      <c r="Y1773" s="15" t="str">
        <f t="shared" si="6"/>
        <v>High</v>
      </c>
    </row>
    <row r="1774">
      <c r="A1774" s="1">
        <v>42345.0</v>
      </c>
      <c r="B1774" s="2" t="s">
        <v>3019</v>
      </c>
      <c r="C1774" s="2">
        <v>5.0</v>
      </c>
      <c r="D1774" s="2" t="s">
        <v>3020</v>
      </c>
      <c r="E1774" s="2" t="s">
        <v>49</v>
      </c>
      <c r="F1774" s="2" t="s">
        <v>3021</v>
      </c>
      <c r="G1774" s="2" t="s">
        <v>45</v>
      </c>
      <c r="H1774" s="2" t="s">
        <v>206</v>
      </c>
      <c r="I1774" s="2" t="s">
        <v>1534</v>
      </c>
      <c r="J1774" s="2" t="s">
        <v>497</v>
      </c>
      <c r="K1774" s="2" t="s">
        <v>77</v>
      </c>
      <c r="L1774" s="10">
        <v>42351.0</v>
      </c>
      <c r="M1774" s="2" t="s">
        <v>90</v>
      </c>
      <c r="N1774" s="11">
        <v>0.0</v>
      </c>
      <c r="O1774" s="12">
        <v>48.0</v>
      </c>
      <c r="P1774" s="13">
        <v>0.07</v>
      </c>
      <c r="Q1774" s="13">
        <v>687.0</v>
      </c>
      <c r="R1774" s="13">
        <f t="shared" si="1"/>
        <v>687</v>
      </c>
      <c r="S1774" s="14">
        <f t="shared" si="2"/>
        <v>137.4</v>
      </c>
      <c r="T1774" s="14">
        <f t="shared" si="3"/>
        <v>0.06986899563</v>
      </c>
      <c r="U1774" s="15" t="str">
        <f>vlookup(F1774,'Sub categories'!$A:$C,3,False)</f>
        <v>Bookcases</v>
      </c>
      <c r="V1774" s="16">
        <f t="shared" si="4"/>
        <v>6</v>
      </c>
      <c r="W1774" s="17">
        <f t="array" ref="W1774">INDEX(shipping_prices!$C$1:$F3001,MATCH(I1774,shipping_prices!$A$1:$A3001,0),MATCH(M1774,shipping_prices!$C$1:$F$1,0))</f>
        <v>4.97</v>
      </c>
      <c r="X1774" s="15" t="str">
        <f t="shared" si="5"/>
        <v>Hallie RedmondMilwaukeeWisconsin</v>
      </c>
      <c r="Y1774" s="15" t="str">
        <f t="shared" si="6"/>
        <v>High</v>
      </c>
    </row>
    <row r="1775" hidden="1">
      <c r="A1775" s="1">
        <v>42345.0</v>
      </c>
      <c r="B1775" s="2" t="s">
        <v>3022</v>
      </c>
      <c r="C1775" s="2">
        <v>6.0</v>
      </c>
      <c r="D1775" s="2" t="s">
        <v>1040</v>
      </c>
      <c r="E1775" s="2" t="s">
        <v>27</v>
      </c>
      <c r="F1775" s="2" t="s">
        <v>2735</v>
      </c>
      <c r="G1775" s="2" t="s">
        <v>39</v>
      </c>
      <c r="H1775" s="2" t="s">
        <v>193</v>
      </c>
      <c r="I1775" s="2" t="s">
        <v>3023</v>
      </c>
      <c r="J1775" s="2" t="s">
        <v>141</v>
      </c>
      <c r="K1775" s="2" t="s">
        <v>77</v>
      </c>
      <c r="L1775" s="10">
        <v>42347.0</v>
      </c>
      <c r="M1775" s="2" t="s">
        <v>34</v>
      </c>
      <c r="N1775" s="11">
        <v>0.2</v>
      </c>
      <c r="O1775" s="12">
        <v>6.0</v>
      </c>
      <c r="P1775" s="13">
        <v>0.33</v>
      </c>
      <c r="Q1775" s="13">
        <v>20.0</v>
      </c>
      <c r="R1775" s="13">
        <f t="shared" si="1"/>
        <v>25</v>
      </c>
      <c r="S1775" s="14">
        <f t="shared" si="2"/>
        <v>4.166666667</v>
      </c>
      <c r="T1775" s="14">
        <f t="shared" si="3"/>
        <v>0.3</v>
      </c>
      <c r="U1775" s="15" t="str">
        <f>vlookup(F1775,'Sub categories'!$A:$C,3,False)</f>
        <v>Labels</v>
      </c>
      <c r="V1775" s="16">
        <f t="shared" si="4"/>
        <v>2</v>
      </c>
      <c r="W1775" s="17">
        <f t="array" ref="W1775">INDEX(shipping_prices!$C$1:$F3002,MATCH(I1775,shipping_prices!$A$1:$A3002,0),MATCH(M1775,shipping_prices!$C$1:$F$1,0))</f>
        <v>5.24</v>
      </c>
      <c r="X1775" s="15" t="str">
        <f t="shared" si="5"/>
        <v>Nathan GelderQuincyIllinois</v>
      </c>
      <c r="Y1775" s="15" t="str">
        <f t="shared" si="6"/>
        <v>Low</v>
      </c>
    </row>
    <row r="1776" hidden="1">
      <c r="A1776" s="1">
        <v>42345.0</v>
      </c>
      <c r="B1776" s="2" t="s">
        <v>3024</v>
      </c>
      <c r="C1776" s="2">
        <v>5.0</v>
      </c>
      <c r="D1776" s="2" t="s">
        <v>3025</v>
      </c>
      <c r="E1776" s="2" t="s">
        <v>37</v>
      </c>
      <c r="F1776" s="2" t="s">
        <v>3026</v>
      </c>
      <c r="G1776" s="2" t="s">
        <v>39</v>
      </c>
      <c r="H1776" s="2" t="s">
        <v>51</v>
      </c>
      <c r="I1776" s="2" t="s">
        <v>3027</v>
      </c>
      <c r="J1776" s="2" t="s">
        <v>89</v>
      </c>
      <c r="K1776" s="2" t="s">
        <v>54</v>
      </c>
      <c r="L1776" s="10">
        <v>42357.0</v>
      </c>
      <c r="M1776" s="2" t="s">
        <v>142</v>
      </c>
      <c r="N1776" s="11">
        <v>0.0</v>
      </c>
      <c r="O1776" s="12">
        <v>13.0</v>
      </c>
      <c r="P1776" s="13">
        <v>0.45</v>
      </c>
      <c r="Q1776" s="13">
        <v>30.0</v>
      </c>
      <c r="R1776" s="13">
        <f t="shared" si="1"/>
        <v>30</v>
      </c>
      <c r="S1776" s="14">
        <f t="shared" si="2"/>
        <v>6</v>
      </c>
      <c r="T1776" s="14">
        <f t="shared" si="3"/>
        <v>0.4333333333</v>
      </c>
      <c r="U1776" s="15" t="str">
        <f>vlookup(F1776,'Sub categories'!$A:$C,3,False)</f>
        <v>Paper</v>
      </c>
      <c r="V1776" s="16">
        <f t="shared" si="4"/>
        <v>12</v>
      </c>
      <c r="W1776" s="17">
        <f t="array" ref="W1776">INDEX(shipping_prices!$C$1:$F3003,MATCH(I1776,shipping_prices!$A$1:$A3003,0),MATCH(M1776,shipping_prices!$C$1:$F$1,0))</f>
        <v>17.19</v>
      </c>
      <c r="X1776" s="15" t="str">
        <f t="shared" si="5"/>
        <v>Lori OlsonSuffolkVirginia</v>
      </c>
      <c r="Y1776" s="15" t="str">
        <f t="shared" si="6"/>
        <v>Low</v>
      </c>
    </row>
    <row r="1777" hidden="1">
      <c r="A1777" s="1">
        <v>42346.0</v>
      </c>
      <c r="B1777" s="2" t="s">
        <v>3024</v>
      </c>
      <c r="C1777" s="2">
        <v>3.0</v>
      </c>
      <c r="D1777" s="2" t="s">
        <v>3025</v>
      </c>
      <c r="E1777" s="2" t="s">
        <v>37</v>
      </c>
      <c r="F1777" s="2" t="s">
        <v>2800</v>
      </c>
      <c r="G1777" s="2" t="s">
        <v>39</v>
      </c>
      <c r="H1777" s="2" t="s">
        <v>534</v>
      </c>
      <c r="I1777" s="2" t="s">
        <v>3027</v>
      </c>
      <c r="J1777" s="2" t="s">
        <v>89</v>
      </c>
      <c r="K1777" s="2" t="s">
        <v>54</v>
      </c>
      <c r="L1777" s="10">
        <v>42357.0</v>
      </c>
      <c r="M1777" s="2" t="s">
        <v>142</v>
      </c>
      <c r="N1777" s="11">
        <v>0.0</v>
      </c>
      <c r="O1777" s="12">
        <v>3.0</v>
      </c>
      <c r="P1777" s="13">
        <v>0.02</v>
      </c>
      <c r="Q1777" s="13">
        <v>147.0</v>
      </c>
      <c r="R1777" s="13">
        <f t="shared" si="1"/>
        <v>147</v>
      </c>
      <c r="S1777" s="14">
        <f t="shared" si="2"/>
        <v>49</v>
      </c>
      <c r="T1777" s="14">
        <f t="shared" si="3"/>
        <v>0.02040816327</v>
      </c>
      <c r="U1777" s="15" t="str">
        <f>vlookup(F1777,'Sub categories'!$A:$C,3,False)</f>
        <v>Storage</v>
      </c>
      <c r="V1777" s="16">
        <f t="shared" si="4"/>
        <v>11</v>
      </c>
      <c r="W1777" s="17">
        <f t="array" ref="W1777">INDEX(shipping_prices!$C$1:$F3004,MATCH(I1777,shipping_prices!$A$1:$A3004,0),MATCH(M1777,shipping_prices!$C$1:$F$1,0))</f>
        <v>17.19</v>
      </c>
      <c r="X1777" s="15" t="str">
        <f t="shared" si="5"/>
        <v>Lori OlsonSuffolkVirginia</v>
      </c>
      <c r="Y1777" s="15" t="str">
        <f t="shared" si="6"/>
        <v>Low</v>
      </c>
    </row>
    <row r="1778" hidden="1">
      <c r="A1778" s="1">
        <v>42346.0</v>
      </c>
      <c r="B1778" s="2" t="s">
        <v>3028</v>
      </c>
      <c r="C1778" s="2">
        <v>4.0</v>
      </c>
      <c r="D1778" s="2" t="s">
        <v>3029</v>
      </c>
      <c r="E1778" s="2" t="s">
        <v>37</v>
      </c>
      <c r="F1778" s="2" t="s">
        <v>3030</v>
      </c>
      <c r="G1778" s="2" t="s">
        <v>29</v>
      </c>
      <c r="H1778" s="2" t="s">
        <v>79</v>
      </c>
      <c r="I1778" s="2" t="s">
        <v>3031</v>
      </c>
      <c r="J1778" s="2" t="s">
        <v>76</v>
      </c>
      <c r="K1778" s="2" t="s">
        <v>77</v>
      </c>
      <c r="L1778" s="10">
        <v>42354.0</v>
      </c>
      <c r="M1778" s="2" t="s">
        <v>142</v>
      </c>
      <c r="N1778" s="11">
        <v>0.2</v>
      </c>
      <c r="O1778" s="12">
        <v>35.0</v>
      </c>
      <c r="P1778" s="13">
        <v>0.36</v>
      </c>
      <c r="Q1778" s="13">
        <v>96.0</v>
      </c>
      <c r="R1778" s="13">
        <f t="shared" si="1"/>
        <v>120</v>
      </c>
      <c r="S1778" s="14">
        <f t="shared" si="2"/>
        <v>30</v>
      </c>
      <c r="T1778" s="14">
        <f t="shared" si="3"/>
        <v>0.3645833333</v>
      </c>
      <c r="U1778" s="15" t="str">
        <f>vlookup(F1778,'Sub categories'!$A:$C,3,False)</f>
        <v>Phones</v>
      </c>
      <c r="V1778" s="16">
        <f t="shared" si="4"/>
        <v>8</v>
      </c>
      <c r="W1778" s="17">
        <f t="array" ref="W1778">INDEX(shipping_prices!$C$1:$F3005,MATCH(I1778,shipping_prices!$A$1:$A3005,0),MATCH(M1778,shipping_prices!$C$1:$F$1,0))</f>
        <v>21.36</v>
      </c>
      <c r="X1778" s="15" t="str">
        <f t="shared" si="5"/>
        <v>Tracy PoddarCoppellTexas</v>
      </c>
      <c r="Y1778" s="15" t="str">
        <f t="shared" si="6"/>
        <v>Low</v>
      </c>
    </row>
    <row r="1779" hidden="1">
      <c r="A1779" s="1">
        <v>42346.0</v>
      </c>
      <c r="B1779" s="2" t="s">
        <v>3032</v>
      </c>
      <c r="C1779" s="2">
        <v>1.0</v>
      </c>
      <c r="D1779" s="2" t="s">
        <v>3033</v>
      </c>
      <c r="E1779" s="2" t="s">
        <v>49</v>
      </c>
      <c r="F1779" s="2" t="s">
        <v>252</v>
      </c>
      <c r="G1779" s="2" t="s">
        <v>39</v>
      </c>
      <c r="H1779" s="2" t="s">
        <v>216</v>
      </c>
      <c r="I1779" s="2" t="s">
        <v>88</v>
      </c>
      <c r="J1779" s="2" t="s">
        <v>321</v>
      </c>
      <c r="K1779" s="2" t="s">
        <v>33</v>
      </c>
      <c r="L1779" s="10">
        <v>42357.0</v>
      </c>
      <c r="M1779" s="2" t="s">
        <v>90</v>
      </c>
      <c r="N1779" s="11">
        <v>0.2</v>
      </c>
      <c r="O1779" s="12">
        <v>0.0</v>
      </c>
      <c r="P1779" s="13">
        <v>0.09</v>
      </c>
      <c r="Q1779" s="13">
        <v>3.0</v>
      </c>
      <c r="R1779" s="13">
        <f t="shared" si="1"/>
        <v>3.75</v>
      </c>
      <c r="S1779" s="14">
        <f t="shared" si="2"/>
        <v>3.75</v>
      </c>
      <c r="T1779" s="14">
        <f t="shared" si="3"/>
        <v>0</v>
      </c>
      <c r="U1779" s="15" t="str">
        <f>vlookup(F1779,'Sub categories'!$A:$C,3,False)</f>
        <v>Art</v>
      </c>
      <c r="V1779" s="16">
        <f t="shared" si="4"/>
        <v>11</v>
      </c>
      <c r="W1779" s="17">
        <f t="array" ref="W1779">INDEX(shipping_prices!$C$1:$F3006,MATCH(I1779,shipping_prices!$A$1:$A3006,0),MATCH(M1779,shipping_prices!$C$1:$F$1,0))</f>
        <v>8.55</v>
      </c>
      <c r="X1779" s="15" t="str">
        <f t="shared" si="5"/>
        <v>Frank CarlisleSpringfieldOhio</v>
      </c>
      <c r="Y1779" s="15" t="str">
        <f t="shared" si="6"/>
        <v>loss</v>
      </c>
    </row>
    <row r="1780" hidden="1">
      <c r="A1780" s="1">
        <v>42346.0</v>
      </c>
      <c r="B1780" s="2" t="s">
        <v>3034</v>
      </c>
      <c r="C1780" s="2">
        <v>2.0</v>
      </c>
      <c r="D1780" s="2" t="s">
        <v>3035</v>
      </c>
      <c r="E1780" s="2" t="s">
        <v>27</v>
      </c>
      <c r="F1780" s="2" t="s">
        <v>3036</v>
      </c>
      <c r="G1780" s="2" t="s">
        <v>29</v>
      </c>
      <c r="H1780" s="2" t="s">
        <v>79</v>
      </c>
      <c r="I1780" s="2" t="s">
        <v>3037</v>
      </c>
      <c r="J1780" s="2" t="s">
        <v>53</v>
      </c>
      <c r="K1780" s="2" t="s">
        <v>54</v>
      </c>
      <c r="L1780" s="10">
        <v>42357.0</v>
      </c>
      <c r="M1780" s="2" t="s">
        <v>34</v>
      </c>
      <c r="N1780" s="11">
        <v>0.2</v>
      </c>
      <c r="O1780" s="12">
        <v>4.0</v>
      </c>
      <c r="P1780" s="13">
        <v>0.08</v>
      </c>
      <c r="Q1780" s="13">
        <v>56.0</v>
      </c>
      <c r="R1780" s="13">
        <f t="shared" si="1"/>
        <v>70</v>
      </c>
      <c r="S1780" s="14">
        <f t="shared" si="2"/>
        <v>35</v>
      </c>
      <c r="T1780" s="14">
        <f t="shared" si="3"/>
        <v>0.07142857143</v>
      </c>
      <c r="U1780" s="15" t="str">
        <f>vlookup(F1780,'Sub categories'!$A:$C,3,False)</f>
        <v>Phones</v>
      </c>
      <c r="V1780" s="16">
        <f t="shared" si="4"/>
        <v>11</v>
      </c>
      <c r="W1780" s="17">
        <f t="array" ref="W1780">INDEX(shipping_prices!$C$1:$F3007,MATCH(I1780,shipping_prices!$A$1:$A3007,0),MATCH(M1780,shipping_prices!$C$1:$F$1,0))</f>
        <v>5.58</v>
      </c>
      <c r="X1780" s="15" t="str">
        <f t="shared" si="5"/>
        <v>Jonathan HowellWest Palm BeachFlorida</v>
      </c>
      <c r="Y1780" s="15" t="str">
        <f t="shared" si="6"/>
        <v>Low</v>
      </c>
    </row>
    <row r="1781" hidden="1">
      <c r="A1781" s="1">
        <v>42346.0</v>
      </c>
      <c r="B1781" s="2" t="s">
        <v>3038</v>
      </c>
      <c r="C1781" s="2">
        <v>2.0</v>
      </c>
      <c r="D1781" s="2" t="s">
        <v>636</v>
      </c>
      <c r="E1781" s="2" t="s">
        <v>37</v>
      </c>
      <c r="F1781" s="2" t="s">
        <v>3039</v>
      </c>
      <c r="G1781" s="2" t="s">
        <v>29</v>
      </c>
      <c r="H1781" s="2" t="s">
        <v>79</v>
      </c>
      <c r="I1781" s="2" t="s">
        <v>1814</v>
      </c>
      <c r="J1781" s="2" t="s">
        <v>1294</v>
      </c>
      <c r="K1781" s="2" t="s">
        <v>33</v>
      </c>
      <c r="L1781" s="10">
        <v>42357.0</v>
      </c>
      <c r="M1781" s="2" t="s">
        <v>34</v>
      </c>
      <c r="N1781" s="11">
        <v>0.0</v>
      </c>
      <c r="O1781" s="12">
        <v>1.0</v>
      </c>
      <c r="P1781" s="13">
        <v>0.01</v>
      </c>
      <c r="Q1781" s="13">
        <v>106.0</v>
      </c>
      <c r="R1781" s="13">
        <f t="shared" si="1"/>
        <v>106</v>
      </c>
      <c r="S1781" s="14">
        <f t="shared" si="2"/>
        <v>53</v>
      </c>
      <c r="T1781" s="14">
        <f t="shared" si="3"/>
        <v>0.009433962264</v>
      </c>
      <c r="U1781" s="15" t="str">
        <f>vlookup(F1781,'Sub categories'!$A:$C,3,False)</f>
        <v>Phones</v>
      </c>
      <c r="V1781" s="16">
        <f t="shared" si="4"/>
        <v>11</v>
      </c>
      <c r="W1781" s="17">
        <f t="array" ref="W1781">INDEX(shipping_prices!$C$1:$F3008,MATCH(I1781,shipping_prices!$A$1:$A3008,0),MATCH(M1781,shipping_prices!$C$1:$F$1,0))</f>
        <v>12.31</v>
      </c>
      <c r="X1781" s="15" t="str">
        <f t="shared" si="5"/>
        <v>Erin SmithProvidenceRhode Island</v>
      </c>
      <c r="Y1781" s="15" t="str">
        <f t="shared" si="6"/>
        <v>Low</v>
      </c>
    </row>
    <row r="1782">
      <c r="A1782" s="1">
        <v>42346.0</v>
      </c>
      <c r="B1782" s="2" t="s">
        <v>3038</v>
      </c>
      <c r="C1782" s="2">
        <v>7.0</v>
      </c>
      <c r="D1782" s="2" t="s">
        <v>636</v>
      </c>
      <c r="E1782" s="2" t="s">
        <v>37</v>
      </c>
      <c r="F1782" s="2" t="s">
        <v>3040</v>
      </c>
      <c r="G1782" s="2" t="s">
        <v>45</v>
      </c>
      <c r="H1782" s="2" t="s">
        <v>3041</v>
      </c>
      <c r="I1782" s="2" t="s">
        <v>1814</v>
      </c>
      <c r="J1782" s="2" t="s">
        <v>1294</v>
      </c>
      <c r="K1782" s="2" t="s">
        <v>33</v>
      </c>
      <c r="L1782" s="10">
        <v>42357.0</v>
      </c>
      <c r="M1782" s="2" t="s">
        <v>34</v>
      </c>
      <c r="N1782" s="11">
        <v>0.3</v>
      </c>
      <c r="O1782" s="12">
        <v>-28.0</v>
      </c>
      <c r="P1782" s="13">
        <v>-0.06</v>
      </c>
      <c r="Q1782" s="13">
        <v>494.0</v>
      </c>
      <c r="R1782" s="13">
        <f t="shared" si="1"/>
        <v>705.7142857</v>
      </c>
      <c r="S1782" s="14">
        <f t="shared" si="2"/>
        <v>100.8163265</v>
      </c>
      <c r="T1782" s="14">
        <f t="shared" si="3"/>
        <v>-0.05668016194</v>
      </c>
      <c r="U1782" s="15" t="str">
        <f>vlookup(F1782,'Sub categories'!$A:$C,3,False)</f>
        <v>Tables</v>
      </c>
      <c r="V1782" s="16">
        <f t="shared" si="4"/>
        <v>11</v>
      </c>
      <c r="W1782" s="17">
        <f t="array" ref="W1782">INDEX(shipping_prices!$C$1:$F3009,MATCH(I1782,shipping_prices!$A$1:$A3009,0),MATCH(M1782,shipping_prices!$C$1:$F$1,0))</f>
        <v>12.31</v>
      </c>
      <c r="X1782" s="15" t="str">
        <f t="shared" si="5"/>
        <v>Erin SmithProvidenceRhode Island</v>
      </c>
      <c r="Y1782" s="15" t="str">
        <f t="shared" si="6"/>
        <v>loss</v>
      </c>
    </row>
    <row r="1783">
      <c r="A1783" s="1">
        <v>42346.0</v>
      </c>
      <c r="B1783" s="2" t="s">
        <v>3042</v>
      </c>
      <c r="C1783" s="2">
        <v>14.0</v>
      </c>
      <c r="D1783" s="2" t="s">
        <v>3043</v>
      </c>
      <c r="E1783" s="2" t="s">
        <v>37</v>
      </c>
      <c r="F1783" s="2" t="s">
        <v>2492</v>
      </c>
      <c r="G1783" s="2" t="s">
        <v>45</v>
      </c>
      <c r="H1783" s="2" t="s">
        <v>1024</v>
      </c>
      <c r="I1783" s="2" t="s">
        <v>267</v>
      </c>
      <c r="J1783" s="2" t="s">
        <v>89</v>
      </c>
      <c r="K1783" s="2" t="s">
        <v>54</v>
      </c>
      <c r="L1783" s="10">
        <v>42349.0</v>
      </c>
      <c r="M1783" s="2" t="s">
        <v>34</v>
      </c>
      <c r="N1783" s="11">
        <v>0.0</v>
      </c>
      <c r="O1783" s="12">
        <v>69.0</v>
      </c>
      <c r="P1783" s="13">
        <v>0.36</v>
      </c>
      <c r="Q1783" s="13">
        <v>192.0</v>
      </c>
      <c r="R1783" s="13">
        <f t="shared" si="1"/>
        <v>192</v>
      </c>
      <c r="S1783" s="14">
        <f t="shared" si="2"/>
        <v>13.71428571</v>
      </c>
      <c r="T1783" s="14">
        <f t="shared" si="3"/>
        <v>0.359375</v>
      </c>
      <c r="U1783" s="15" t="str">
        <f>vlookup(F1783,'Sub categories'!$A:$C,3,False)</f>
        <v>Furnishings</v>
      </c>
      <c r="V1783" s="16">
        <f t="shared" si="4"/>
        <v>3</v>
      </c>
      <c r="W1783" s="17">
        <f t="array" ref="W1783">INDEX(shipping_prices!$C$1:$F3010,MATCH(I1783,shipping_prices!$A$1:$A3010,0),MATCH(M1783,shipping_prices!$C$1:$F$1,0))</f>
        <v>11.59</v>
      </c>
      <c r="X1783" s="15" t="str">
        <f t="shared" si="5"/>
        <v>Andrew GjertsenAlexandriaVirginia</v>
      </c>
      <c r="Y1783" s="15" t="str">
        <f t="shared" si="6"/>
        <v>High</v>
      </c>
    </row>
    <row r="1784" hidden="1">
      <c r="A1784" s="1">
        <v>42346.0</v>
      </c>
      <c r="B1784" s="2" t="s">
        <v>3044</v>
      </c>
      <c r="C1784" s="2">
        <v>3.0</v>
      </c>
      <c r="D1784" s="2" t="s">
        <v>1900</v>
      </c>
      <c r="E1784" s="2" t="s">
        <v>49</v>
      </c>
      <c r="F1784" s="2" t="s">
        <v>843</v>
      </c>
      <c r="G1784" s="2" t="s">
        <v>39</v>
      </c>
      <c r="H1784" s="2" t="s">
        <v>843</v>
      </c>
      <c r="I1784" s="2" t="s">
        <v>320</v>
      </c>
      <c r="J1784" s="2" t="s">
        <v>321</v>
      </c>
      <c r="K1784" s="2" t="s">
        <v>33</v>
      </c>
      <c r="L1784" s="10">
        <v>42352.0</v>
      </c>
      <c r="M1784" s="2" t="s">
        <v>142</v>
      </c>
      <c r="N1784" s="11">
        <v>0.2</v>
      </c>
      <c r="O1784" s="12">
        <v>29.0</v>
      </c>
      <c r="P1784" s="13">
        <v>0.34</v>
      </c>
      <c r="Q1784" s="13">
        <v>85.0</v>
      </c>
      <c r="R1784" s="13">
        <f t="shared" si="1"/>
        <v>106.25</v>
      </c>
      <c r="S1784" s="14">
        <f t="shared" si="2"/>
        <v>35.41666667</v>
      </c>
      <c r="T1784" s="14">
        <f t="shared" si="3"/>
        <v>0.3411764706</v>
      </c>
      <c r="U1784" s="15" t="str">
        <f>vlookup(F1784,'Sub categories'!$A:$C,3,False)</f>
        <v>Paper</v>
      </c>
      <c r="V1784" s="16">
        <f t="shared" si="4"/>
        <v>6</v>
      </c>
      <c r="W1784" s="17">
        <f t="array" ref="W1784">INDEX(shipping_prices!$C$1:$F3011,MATCH(I1784,shipping_prices!$A$1:$A3011,0),MATCH(M1784,shipping_prices!$C$1:$F$1,0))</f>
        <v>21.23</v>
      </c>
      <c r="X1784" s="15" t="str">
        <f t="shared" si="5"/>
        <v>Chad CunninghamClevelandOhio</v>
      </c>
      <c r="Y1784" s="15" t="str">
        <f t="shared" si="6"/>
        <v>Low</v>
      </c>
    </row>
    <row r="1785" hidden="1">
      <c r="A1785" s="1">
        <v>42346.0</v>
      </c>
      <c r="B1785" s="2" t="s">
        <v>3045</v>
      </c>
      <c r="C1785" s="2">
        <v>3.0</v>
      </c>
      <c r="D1785" s="2" t="s">
        <v>1218</v>
      </c>
      <c r="E1785" s="2" t="s">
        <v>27</v>
      </c>
      <c r="F1785" s="2" t="s">
        <v>3046</v>
      </c>
      <c r="G1785" s="2" t="s">
        <v>39</v>
      </c>
      <c r="H1785" s="2" t="s">
        <v>216</v>
      </c>
      <c r="I1785" s="2" t="s">
        <v>813</v>
      </c>
      <c r="J1785" s="2" t="s">
        <v>814</v>
      </c>
      <c r="K1785" s="2" t="s">
        <v>43</v>
      </c>
      <c r="L1785" s="10">
        <v>42357.0</v>
      </c>
      <c r="M1785" s="2" t="s">
        <v>34</v>
      </c>
      <c r="N1785" s="11">
        <v>0.2</v>
      </c>
      <c r="O1785" s="12">
        <v>0.0</v>
      </c>
      <c r="P1785" s="13">
        <v>0.11</v>
      </c>
      <c r="Q1785" s="13">
        <v>4.0</v>
      </c>
      <c r="R1785" s="13">
        <f t="shared" si="1"/>
        <v>5</v>
      </c>
      <c r="S1785" s="14">
        <f t="shared" si="2"/>
        <v>1.666666667</v>
      </c>
      <c r="T1785" s="14">
        <f t="shared" si="3"/>
        <v>0</v>
      </c>
      <c r="U1785" s="15" t="str">
        <f>vlookup(F1785,'Sub categories'!$A:$C,3,False)</f>
        <v>Art</v>
      </c>
      <c r="V1785" s="16">
        <f t="shared" si="4"/>
        <v>11</v>
      </c>
      <c r="W1785" s="17">
        <f t="array" ref="W1785">INDEX(shipping_prices!$C$1:$F3012,MATCH(I1785,shipping_prices!$A$1:$A3012,0),MATCH(M1785,shipping_prices!$C$1:$F$1,0))</f>
        <v>6.46</v>
      </c>
      <c r="X1785" s="15" t="str">
        <f t="shared" si="5"/>
        <v>Irene MaddoxColorado SpringsColorado</v>
      </c>
      <c r="Y1785" s="15" t="str">
        <f t="shared" si="6"/>
        <v>loss</v>
      </c>
    </row>
    <row r="1786" hidden="1">
      <c r="A1786" s="1">
        <v>42346.0</v>
      </c>
      <c r="B1786" s="2" t="s">
        <v>3045</v>
      </c>
      <c r="C1786" s="2">
        <v>5.0</v>
      </c>
      <c r="D1786" s="2" t="s">
        <v>1218</v>
      </c>
      <c r="E1786" s="2" t="s">
        <v>27</v>
      </c>
      <c r="F1786" s="2" t="s">
        <v>1747</v>
      </c>
      <c r="G1786" s="2" t="s">
        <v>39</v>
      </c>
      <c r="H1786" s="2" t="s">
        <v>216</v>
      </c>
      <c r="I1786" s="2" t="s">
        <v>813</v>
      </c>
      <c r="J1786" s="2" t="s">
        <v>814</v>
      </c>
      <c r="K1786" s="2" t="s">
        <v>43</v>
      </c>
      <c r="L1786" s="10">
        <v>42357.0</v>
      </c>
      <c r="M1786" s="2" t="s">
        <v>34</v>
      </c>
      <c r="N1786" s="11">
        <v>0.2</v>
      </c>
      <c r="O1786" s="12">
        <v>1.0</v>
      </c>
      <c r="P1786" s="13">
        <v>0.09</v>
      </c>
      <c r="Q1786" s="13">
        <v>13.0</v>
      </c>
      <c r="R1786" s="13">
        <f t="shared" si="1"/>
        <v>16.25</v>
      </c>
      <c r="S1786" s="14">
        <f t="shared" si="2"/>
        <v>3.25</v>
      </c>
      <c r="T1786" s="14">
        <f t="shared" si="3"/>
        <v>0.07692307692</v>
      </c>
      <c r="U1786" s="15" t="str">
        <f>vlookup(F1786,'Sub categories'!$A:$C,3,False)</f>
        <v>Art</v>
      </c>
      <c r="V1786" s="16">
        <f t="shared" si="4"/>
        <v>11</v>
      </c>
      <c r="W1786" s="17">
        <f t="array" ref="W1786">INDEX(shipping_prices!$C$1:$F3013,MATCH(I1786,shipping_prices!$A$1:$A3013,0),MATCH(M1786,shipping_prices!$C$1:$F$1,0))</f>
        <v>6.46</v>
      </c>
      <c r="X1786" s="15" t="str">
        <f t="shared" si="5"/>
        <v>Irene MaddoxColorado SpringsColorado</v>
      </c>
      <c r="Y1786" s="15" t="str">
        <f t="shared" si="6"/>
        <v>Low</v>
      </c>
    </row>
    <row r="1787" hidden="1">
      <c r="A1787" s="1">
        <v>42346.0</v>
      </c>
      <c r="B1787" s="2" t="s">
        <v>3045</v>
      </c>
      <c r="C1787" s="2">
        <v>3.0</v>
      </c>
      <c r="D1787" s="2" t="s">
        <v>1218</v>
      </c>
      <c r="E1787" s="2" t="s">
        <v>27</v>
      </c>
      <c r="F1787" s="2" t="s">
        <v>3047</v>
      </c>
      <c r="G1787" s="2" t="s">
        <v>39</v>
      </c>
      <c r="H1787" s="2" t="s">
        <v>193</v>
      </c>
      <c r="I1787" s="2" t="s">
        <v>813</v>
      </c>
      <c r="J1787" s="2" t="s">
        <v>814</v>
      </c>
      <c r="K1787" s="2" t="s">
        <v>43</v>
      </c>
      <c r="L1787" s="10">
        <v>42357.0</v>
      </c>
      <c r="M1787" s="2" t="s">
        <v>34</v>
      </c>
      <c r="N1787" s="11">
        <v>0.2</v>
      </c>
      <c r="O1787" s="12">
        <v>10.0</v>
      </c>
      <c r="P1787" s="13">
        <v>0.35</v>
      </c>
      <c r="Q1787" s="13">
        <v>28.0</v>
      </c>
      <c r="R1787" s="13">
        <f t="shared" si="1"/>
        <v>35</v>
      </c>
      <c r="S1787" s="14">
        <f t="shared" si="2"/>
        <v>11.66666667</v>
      </c>
      <c r="T1787" s="14">
        <f t="shared" si="3"/>
        <v>0.3571428571</v>
      </c>
      <c r="U1787" s="15" t="str">
        <f>vlookup(F1787,'Sub categories'!$A:$C,3,False)</f>
        <v>Paper</v>
      </c>
      <c r="V1787" s="16">
        <f t="shared" si="4"/>
        <v>11</v>
      </c>
      <c r="W1787" s="17">
        <f t="array" ref="W1787">INDEX(shipping_prices!$C$1:$F3014,MATCH(I1787,shipping_prices!$A$1:$A3014,0),MATCH(M1787,shipping_prices!$C$1:$F$1,0))</f>
        <v>6.46</v>
      </c>
      <c r="X1787" s="15" t="str">
        <f t="shared" si="5"/>
        <v>Irene MaddoxColorado SpringsColorado</v>
      </c>
      <c r="Y1787" s="15" t="str">
        <f t="shared" si="6"/>
        <v>Low</v>
      </c>
    </row>
    <row r="1788">
      <c r="A1788" s="1">
        <v>42346.0</v>
      </c>
      <c r="B1788" s="2" t="s">
        <v>3045</v>
      </c>
      <c r="C1788" s="2">
        <v>9.0</v>
      </c>
      <c r="D1788" s="2" t="s">
        <v>1218</v>
      </c>
      <c r="E1788" s="2" t="s">
        <v>27</v>
      </c>
      <c r="F1788" s="2" t="s">
        <v>259</v>
      </c>
      <c r="G1788" s="2" t="s">
        <v>45</v>
      </c>
      <c r="H1788" s="2" t="s">
        <v>260</v>
      </c>
      <c r="I1788" s="2" t="s">
        <v>813</v>
      </c>
      <c r="J1788" s="2" t="s">
        <v>814</v>
      </c>
      <c r="K1788" s="2" t="s">
        <v>43</v>
      </c>
      <c r="L1788" s="10">
        <v>42357.0</v>
      </c>
      <c r="M1788" s="2" t="s">
        <v>34</v>
      </c>
      <c r="N1788" s="11">
        <v>0.2</v>
      </c>
      <c r="O1788" s="12">
        <v>15.0</v>
      </c>
      <c r="P1788" s="13">
        <v>0.29</v>
      </c>
      <c r="Q1788" s="13">
        <v>52.0</v>
      </c>
      <c r="R1788" s="13">
        <f t="shared" si="1"/>
        <v>65</v>
      </c>
      <c r="S1788" s="14">
        <f t="shared" si="2"/>
        <v>7.222222222</v>
      </c>
      <c r="T1788" s="14">
        <f t="shared" si="3"/>
        <v>0.2884615385</v>
      </c>
      <c r="U1788" s="15" t="str">
        <f>vlookup(F1788,'Sub categories'!$A:$C,3,False)</f>
        <v>Furnishings</v>
      </c>
      <c r="V1788" s="16">
        <f t="shared" si="4"/>
        <v>11</v>
      </c>
      <c r="W1788" s="17">
        <f t="array" ref="W1788">INDEX(shipping_prices!$C$1:$F3015,MATCH(I1788,shipping_prices!$A$1:$A3015,0),MATCH(M1788,shipping_prices!$C$1:$F$1,0))</f>
        <v>6.46</v>
      </c>
      <c r="X1788" s="15" t="str">
        <f t="shared" si="5"/>
        <v>Irene MaddoxColorado SpringsColorado</v>
      </c>
      <c r="Y1788" s="15" t="str">
        <f t="shared" si="6"/>
        <v>Low</v>
      </c>
    </row>
    <row r="1789">
      <c r="A1789" s="1">
        <v>42346.0</v>
      </c>
      <c r="B1789" s="2" t="s">
        <v>3045</v>
      </c>
      <c r="C1789" s="2">
        <v>5.0</v>
      </c>
      <c r="D1789" s="2" t="s">
        <v>1218</v>
      </c>
      <c r="E1789" s="2" t="s">
        <v>27</v>
      </c>
      <c r="F1789" s="2" t="s">
        <v>2492</v>
      </c>
      <c r="G1789" s="2" t="s">
        <v>45</v>
      </c>
      <c r="H1789" s="2" t="s">
        <v>1024</v>
      </c>
      <c r="I1789" s="2" t="s">
        <v>813</v>
      </c>
      <c r="J1789" s="2" t="s">
        <v>814</v>
      </c>
      <c r="K1789" s="2" t="s">
        <v>43</v>
      </c>
      <c r="L1789" s="10">
        <v>42357.0</v>
      </c>
      <c r="M1789" s="2" t="s">
        <v>34</v>
      </c>
      <c r="N1789" s="11">
        <v>0.2</v>
      </c>
      <c r="O1789" s="12">
        <v>11.0</v>
      </c>
      <c r="P1789" s="13">
        <v>0.2</v>
      </c>
      <c r="Q1789" s="13">
        <v>55.0</v>
      </c>
      <c r="R1789" s="13">
        <f t="shared" si="1"/>
        <v>68.75</v>
      </c>
      <c r="S1789" s="14">
        <f t="shared" si="2"/>
        <v>13.75</v>
      </c>
      <c r="T1789" s="14">
        <f t="shared" si="3"/>
        <v>0.2</v>
      </c>
      <c r="U1789" s="15" t="str">
        <f>vlookup(F1789,'Sub categories'!$A:$C,3,False)</f>
        <v>Furnishings</v>
      </c>
      <c r="V1789" s="16">
        <f t="shared" si="4"/>
        <v>11</v>
      </c>
      <c r="W1789" s="17">
        <f t="array" ref="W1789">INDEX(shipping_prices!$C$1:$F3016,MATCH(I1789,shipping_prices!$A$1:$A3016,0),MATCH(M1789,shipping_prices!$C$1:$F$1,0))</f>
        <v>6.46</v>
      </c>
      <c r="X1789" s="15" t="str">
        <f t="shared" si="5"/>
        <v>Irene MaddoxColorado SpringsColorado</v>
      </c>
      <c r="Y1789" s="15" t="str">
        <f t="shared" si="6"/>
        <v>Low</v>
      </c>
    </row>
    <row r="1790" hidden="1">
      <c r="A1790" s="1">
        <v>42347.0</v>
      </c>
      <c r="B1790" s="2" t="s">
        <v>3045</v>
      </c>
      <c r="C1790" s="2">
        <v>4.0</v>
      </c>
      <c r="D1790" s="2" t="s">
        <v>1218</v>
      </c>
      <c r="E1790" s="2" t="s">
        <v>27</v>
      </c>
      <c r="F1790" s="2" t="s">
        <v>2949</v>
      </c>
      <c r="G1790" s="2" t="s">
        <v>29</v>
      </c>
      <c r="H1790" s="2" t="s">
        <v>220</v>
      </c>
      <c r="I1790" s="2" t="s">
        <v>813</v>
      </c>
      <c r="J1790" s="2" t="s">
        <v>814</v>
      </c>
      <c r="K1790" s="2" t="s">
        <v>43</v>
      </c>
      <c r="L1790" s="10">
        <v>42357.0</v>
      </c>
      <c r="M1790" s="2" t="s">
        <v>34</v>
      </c>
      <c r="N1790" s="11">
        <v>0.2</v>
      </c>
      <c r="O1790" s="12">
        <v>-7.0</v>
      </c>
      <c r="P1790" s="13">
        <v>-0.11</v>
      </c>
      <c r="Q1790" s="13">
        <v>58.0</v>
      </c>
      <c r="R1790" s="13">
        <f t="shared" si="1"/>
        <v>72.5</v>
      </c>
      <c r="S1790" s="14">
        <f t="shared" si="2"/>
        <v>18.125</v>
      </c>
      <c r="T1790" s="14">
        <f t="shared" si="3"/>
        <v>-0.1206896552</v>
      </c>
      <c r="U1790" s="15" t="str">
        <f>vlookup(F1790,'Sub categories'!$A:$C,3,False)</f>
        <v>Accessories</v>
      </c>
      <c r="V1790" s="16">
        <f t="shared" si="4"/>
        <v>10</v>
      </c>
      <c r="W1790" s="17">
        <f t="array" ref="W1790">INDEX(shipping_prices!$C$1:$F3017,MATCH(I1790,shipping_prices!$A$1:$A3017,0),MATCH(M1790,shipping_prices!$C$1:$F$1,0))</f>
        <v>6.46</v>
      </c>
      <c r="X1790" s="15" t="str">
        <f t="shared" si="5"/>
        <v>Irene MaddoxColorado SpringsColorado</v>
      </c>
      <c r="Y1790" s="15" t="str">
        <f t="shared" si="6"/>
        <v>loss</v>
      </c>
    </row>
    <row r="1791">
      <c r="A1791" s="1">
        <v>42347.0</v>
      </c>
      <c r="B1791" s="2" t="s">
        <v>3045</v>
      </c>
      <c r="C1791" s="2">
        <v>4.0</v>
      </c>
      <c r="D1791" s="2" t="s">
        <v>1218</v>
      </c>
      <c r="E1791" s="2" t="s">
        <v>27</v>
      </c>
      <c r="F1791" s="2" t="s">
        <v>3048</v>
      </c>
      <c r="G1791" s="2" t="s">
        <v>45</v>
      </c>
      <c r="H1791" s="2" t="s">
        <v>833</v>
      </c>
      <c r="I1791" s="2" t="s">
        <v>813</v>
      </c>
      <c r="J1791" s="2" t="s">
        <v>814</v>
      </c>
      <c r="K1791" s="2" t="s">
        <v>43</v>
      </c>
      <c r="L1791" s="10">
        <v>42357.0</v>
      </c>
      <c r="M1791" s="2" t="s">
        <v>34</v>
      </c>
      <c r="N1791" s="11">
        <v>0.7</v>
      </c>
      <c r="O1791" s="12">
        <v>-144.0</v>
      </c>
      <c r="P1791" s="13">
        <v>-2.07</v>
      </c>
      <c r="Q1791" s="13">
        <v>70.0</v>
      </c>
      <c r="R1791" s="13">
        <f t="shared" si="1"/>
        <v>233.3333333</v>
      </c>
      <c r="S1791" s="14">
        <f t="shared" si="2"/>
        <v>58.33333333</v>
      </c>
      <c r="T1791" s="14">
        <f t="shared" si="3"/>
        <v>-2.057142857</v>
      </c>
      <c r="U1791" s="15" t="str">
        <f>vlookup(F1791,'Sub categories'!$A:$C,3,False)</f>
        <v>Bookcases</v>
      </c>
      <c r="V1791" s="16">
        <f t="shared" si="4"/>
        <v>10</v>
      </c>
      <c r="W1791" s="17">
        <f t="array" ref="W1791">INDEX(shipping_prices!$C$1:$F3018,MATCH(I1791,shipping_prices!$A$1:$A3018,0),MATCH(M1791,shipping_prices!$C$1:$F$1,0))</f>
        <v>6.46</v>
      </c>
      <c r="X1791" s="15" t="str">
        <f t="shared" si="5"/>
        <v>Irene MaddoxColorado SpringsColorado</v>
      </c>
      <c r="Y1791" s="15" t="str">
        <f t="shared" si="6"/>
        <v>loss</v>
      </c>
    </row>
    <row r="1792" hidden="1">
      <c r="A1792" s="1">
        <v>42347.0</v>
      </c>
      <c r="B1792" s="2" t="s">
        <v>3045</v>
      </c>
      <c r="C1792" s="2">
        <v>3.0</v>
      </c>
      <c r="D1792" s="2" t="s">
        <v>1218</v>
      </c>
      <c r="E1792" s="2" t="s">
        <v>27</v>
      </c>
      <c r="F1792" s="2" t="s">
        <v>3049</v>
      </c>
      <c r="G1792" s="2" t="s">
        <v>39</v>
      </c>
      <c r="H1792" s="2" t="s">
        <v>51</v>
      </c>
      <c r="I1792" s="2" t="s">
        <v>813</v>
      </c>
      <c r="J1792" s="2" t="s">
        <v>814</v>
      </c>
      <c r="K1792" s="2" t="s">
        <v>43</v>
      </c>
      <c r="L1792" s="10">
        <v>42357.0</v>
      </c>
      <c r="M1792" s="2" t="s">
        <v>34</v>
      </c>
      <c r="N1792" s="11">
        <v>0.2</v>
      </c>
      <c r="O1792" s="12">
        <v>29.0</v>
      </c>
      <c r="P1792" s="13">
        <v>0.34</v>
      </c>
      <c r="Q1792" s="13">
        <v>85.0</v>
      </c>
      <c r="R1792" s="13">
        <f t="shared" si="1"/>
        <v>106.25</v>
      </c>
      <c r="S1792" s="14">
        <f t="shared" si="2"/>
        <v>35.41666667</v>
      </c>
      <c r="T1792" s="14">
        <f t="shared" si="3"/>
        <v>0.3411764706</v>
      </c>
      <c r="U1792" s="15" t="str">
        <f>vlookup(F1792,'Sub categories'!$A:$C,3,False)</f>
        <v>Paper</v>
      </c>
      <c r="V1792" s="16">
        <f t="shared" si="4"/>
        <v>10</v>
      </c>
      <c r="W1792" s="17">
        <f t="array" ref="W1792">INDEX(shipping_prices!$C$1:$F3019,MATCH(I1792,shipping_prices!$A$1:$A3019,0),MATCH(M1792,shipping_prices!$C$1:$F$1,0))</f>
        <v>6.46</v>
      </c>
      <c r="X1792" s="15" t="str">
        <f t="shared" si="5"/>
        <v>Irene MaddoxColorado SpringsColorado</v>
      </c>
      <c r="Y1792" s="15" t="str">
        <f t="shared" si="6"/>
        <v>Low</v>
      </c>
    </row>
    <row r="1793">
      <c r="A1793" s="1">
        <v>42347.0</v>
      </c>
      <c r="B1793" s="2" t="s">
        <v>3045</v>
      </c>
      <c r="C1793" s="2">
        <v>5.0</v>
      </c>
      <c r="D1793" s="2" t="s">
        <v>1218</v>
      </c>
      <c r="E1793" s="2" t="s">
        <v>27</v>
      </c>
      <c r="F1793" s="2" t="s">
        <v>2716</v>
      </c>
      <c r="G1793" s="2" t="s">
        <v>45</v>
      </c>
      <c r="H1793" s="2" t="s">
        <v>489</v>
      </c>
      <c r="I1793" s="2" t="s">
        <v>813</v>
      </c>
      <c r="J1793" s="2" t="s">
        <v>814</v>
      </c>
      <c r="K1793" s="2" t="s">
        <v>43</v>
      </c>
      <c r="L1793" s="10">
        <v>42357.0</v>
      </c>
      <c r="M1793" s="2" t="s">
        <v>34</v>
      </c>
      <c r="N1793" s="11">
        <v>0.5</v>
      </c>
      <c r="O1793" s="12">
        <v>-248.0</v>
      </c>
      <c r="P1793" s="13">
        <v>-0.68</v>
      </c>
      <c r="Q1793" s="13">
        <v>365.0</v>
      </c>
      <c r="R1793" s="13">
        <f t="shared" si="1"/>
        <v>730</v>
      </c>
      <c r="S1793" s="14">
        <f t="shared" si="2"/>
        <v>146</v>
      </c>
      <c r="T1793" s="14">
        <f t="shared" si="3"/>
        <v>-0.6794520548</v>
      </c>
      <c r="U1793" s="15" t="str">
        <f>vlookup(F1793,'Sub categories'!$A:$C,3,False)</f>
        <v>Tables</v>
      </c>
      <c r="V1793" s="16">
        <f t="shared" si="4"/>
        <v>10</v>
      </c>
      <c r="W1793" s="17">
        <f t="array" ref="W1793">INDEX(shipping_prices!$C$1:$F3020,MATCH(I1793,shipping_prices!$A$1:$A3020,0),MATCH(M1793,shipping_prices!$C$1:$F$1,0))</f>
        <v>6.46</v>
      </c>
      <c r="X1793" s="15" t="str">
        <f t="shared" si="5"/>
        <v>Irene MaddoxColorado SpringsColorado</v>
      </c>
      <c r="Y1793" s="15" t="str">
        <f t="shared" si="6"/>
        <v>loss</v>
      </c>
    </row>
    <row r="1794" hidden="1">
      <c r="A1794" s="1">
        <v>42347.0</v>
      </c>
      <c r="B1794" s="2" t="s">
        <v>3050</v>
      </c>
      <c r="C1794" s="2">
        <v>1.0</v>
      </c>
      <c r="D1794" s="2" t="s">
        <v>2305</v>
      </c>
      <c r="E1794" s="2" t="s">
        <v>27</v>
      </c>
      <c r="F1794" s="2" t="s">
        <v>181</v>
      </c>
      <c r="G1794" s="2" t="s">
        <v>39</v>
      </c>
      <c r="H1794" s="2" t="s">
        <v>182</v>
      </c>
      <c r="I1794" s="2" t="s">
        <v>41</v>
      </c>
      <c r="J1794" s="2" t="s">
        <v>42</v>
      </c>
      <c r="K1794" s="2" t="s">
        <v>43</v>
      </c>
      <c r="L1794" s="10">
        <v>42354.0</v>
      </c>
      <c r="M1794" s="2" t="s">
        <v>34</v>
      </c>
      <c r="N1794" s="11">
        <v>0.2</v>
      </c>
      <c r="O1794" s="12">
        <v>4.0</v>
      </c>
      <c r="P1794" s="13">
        <v>0.36</v>
      </c>
      <c r="Q1794" s="13">
        <v>12.0</v>
      </c>
      <c r="R1794" s="13">
        <f t="shared" si="1"/>
        <v>15</v>
      </c>
      <c r="S1794" s="14">
        <f t="shared" si="2"/>
        <v>15</v>
      </c>
      <c r="T1794" s="14">
        <f t="shared" si="3"/>
        <v>0.3333333333</v>
      </c>
      <c r="U1794" s="15" t="str">
        <f>vlookup(F1794,'Sub categories'!$A:$C,3,False)</f>
        <v>Binders</v>
      </c>
      <c r="V1794" s="16">
        <f t="shared" si="4"/>
        <v>7</v>
      </c>
      <c r="W1794" s="17">
        <f t="array" ref="W1794">INDEX(shipping_prices!$C$1:$F3021,MATCH(I1794,shipping_prices!$A$1:$A3021,0),MATCH(M1794,shipping_prices!$C$1:$F$1,0))</f>
        <v>10.99</v>
      </c>
      <c r="X1794" s="15" t="str">
        <f t="shared" si="5"/>
        <v>Patrick O'BrillSan FranciscoCalifornia</v>
      </c>
      <c r="Y1794" s="15" t="str">
        <f t="shared" si="6"/>
        <v>Low</v>
      </c>
    </row>
    <row r="1795" hidden="1">
      <c r="A1795" s="1">
        <v>42347.0</v>
      </c>
      <c r="B1795" s="2" t="s">
        <v>3050</v>
      </c>
      <c r="C1795" s="2">
        <v>2.0</v>
      </c>
      <c r="D1795" s="2" t="s">
        <v>2305</v>
      </c>
      <c r="E1795" s="2" t="s">
        <v>27</v>
      </c>
      <c r="F1795" s="2" t="s">
        <v>3051</v>
      </c>
      <c r="G1795" s="2" t="s">
        <v>39</v>
      </c>
      <c r="H1795" s="2" t="s">
        <v>297</v>
      </c>
      <c r="I1795" s="2" t="s">
        <v>41</v>
      </c>
      <c r="J1795" s="2" t="s">
        <v>42</v>
      </c>
      <c r="K1795" s="2" t="s">
        <v>43</v>
      </c>
      <c r="L1795" s="10">
        <v>42354.0</v>
      </c>
      <c r="M1795" s="2" t="s">
        <v>34</v>
      </c>
      <c r="N1795" s="11">
        <v>0.0</v>
      </c>
      <c r="O1795" s="12">
        <v>11.0</v>
      </c>
      <c r="P1795" s="13">
        <v>0.3</v>
      </c>
      <c r="Q1795" s="13">
        <v>35.0</v>
      </c>
      <c r="R1795" s="13">
        <f t="shared" si="1"/>
        <v>35</v>
      </c>
      <c r="S1795" s="14">
        <f t="shared" si="2"/>
        <v>17.5</v>
      </c>
      <c r="T1795" s="14">
        <f t="shared" si="3"/>
        <v>0.3142857143</v>
      </c>
      <c r="U1795" s="15" t="str">
        <f>vlookup(F1795,'Sub categories'!$A:$C,3,False)</f>
        <v>Supplies</v>
      </c>
      <c r="V1795" s="16">
        <f t="shared" si="4"/>
        <v>7</v>
      </c>
      <c r="W1795" s="17">
        <f t="array" ref="W1795">INDEX(shipping_prices!$C$1:$F3022,MATCH(I1795,shipping_prices!$A$1:$A3022,0),MATCH(M1795,shipping_prices!$C$1:$F$1,0))</f>
        <v>10.99</v>
      </c>
      <c r="X1795" s="15" t="str">
        <f t="shared" si="5"/>
        <v>Patrick O'BrillSan FranciscoCalifornia</v>
      </c>
      <c r="Y1795" s="15" t="str">
        <f t="shared" si="6"/>
        <v>Low</v>
      </c>
    </row>
    <row r="1796" hidden="1">
      <c r="A1796" s="1">
        <v>42347.0</v>
      </c>
      <c r="B1796" s="2" t="s">
        <v>3050</v>
      </c>
      <c r="C1796" s="2">
        <v>3.0</v>
      </c>
      <c r="D1796" s="2" t="s">
        <v>2305</v>
      </c>
      <c r="E1796" s="2" t="s">
        <v>27</v>
      </c>
      <c r="F1796" s="2" t="s">
        <v>760</v>
      </c>
      <c r="G1796" s="2" t="s">
        <v>39</v>
      </c>
      <c r="H1796" s="2" t="s">
        <v>130</v>
      </c>
      <c r="I1796" s="2" t="s">
        <v>41</v>
      </c>
      <c r="J1796" s="2" t="s">
        <v>42</v>
      </c>
      <c r="K1796" s="2" t="s">
        <v>43</v>
      </c>
      <c r="L1796" s="10">
        <v>42354.0</v>
      </c>
      <c r="M1796" s="2" t="s">
        <v>34</v>
      </c>
      <c r="N1796" s="11">
        <v>0.0</v>
      </c>
      <c r="O1796" s="12">
        <v>10.0</v>
      </c>
      <c r="P1796" s="13">
        <v>0.28</v>
      </c>
      <c r="Q1796" s="13">
        <v>37.0</v>
      </c>
      <c r="R1796" s="13">
        <f t="shared" si="1"/>
        <v>37</v>
      </c>
      <c r="S1796" s="14">
        <f t="shared" si="2"/>
        <v>12.33333333</v>
      </c>
      <c r="T1796" s="14">
        <f t="shared" si="3"/>
        <v>0.2702702703</v>
      </c>
      <c r="U1796" s="15" t="str">
        <f>vlookup(F1796,'Sub categories'!$A:$C,3,False)</f>
        <v>Storage</v>
      </c>
      <c r="V1796" s="16">
        <f t="shared" si="4"/>
        <v>7</v>
      </c>
      <c r="W1796" s="17">
        <f t="array" ref="W1796">INDEX(shipping_prices!$C$1:$F3023,MATCH(I1796,shipping_prices!$A$1:$A3023,0),MATCH(M1796,shipping_prices!$C$1:$F$1,0))</f>
        <v>10.99</v>
      </c>
      <c r="X1796" s="15" t="str">
        <f t="shared" si="5"/>
        <v>Patrick O'BrillSan FranciscoCalifornia</v>
      </c>
      <c r="Y1796" s="15" t="str">
        <f t="shared" si="6"/>
        <v>Low</v>
      </c>
    </row>
    <row r="1797" hidden="1">
      <c r="A1797" s="1">
        <v>42347.0</v>
      </c>
      <c r="B1797" s="2" t="s">
        <v>3052</v>
      </c>
      <c r="C1797" s="2">
        <v>6.0</v>
      </c>
      <c r="D1797" s="2" t="s">
        <v>36</v>
      </c>
      <c r="E1797" s="2" t="s">
        <v>37</v>
      </c>
      <c r="F1797" s="2" t="s">
        <v>334</v>
      </c>
      <c r="G1797" s="2" t="s">
        <v>39</v>
      </c>
      <c r="H1797" s="2" t="s">
        <v>182</v>
      </c>
      <c r="I1797" s="2" t="s">
        <v>439</v>
      </c>
      <c r="J1797" s="2" t="s">
        <v>42</v>
      </c>
      <c r="K1797" s="2" t="s">
        <v>43</v>
      </c>
      <c r="L1797" s="10">
        <v>42356.0</v>
      </c>
      <c r="M1797" s="2" t="s">
        <v>34</v>
      </c>
      <c r="N1797" s="11">
        <v>0.2</v>
      </c>
      <c r="O1797" s="12">
        <v>20.0</v>
      </c>
      <c r="P1797" s="13">
        <v>0.35</v>
      </c>
      <c r="Q1797" s="13">
        <v>58.0</v>
      </c>
      <c r="R1797" s="13">
        <f t="shared" si="1"/>
        <v>72.5</v>
      </c>
      <c r="S1797" s="14">
        <f t="shared" si="2"/>
        <v>12.08333333</v>
      </c>
      <c r="T1797" s="14">
        <f t="shared" si="3"/>
        <v>0.3448275862</v>
      </c>
      <c r="U1797" s="15" t="str">
        <f>vlookup(F1797,'Sub categories'!$A:$C,3,False)</f>
        <v>Binders</v>
      </c>
      <c r="V1797" s="16">
        <f t="shared" si="4"/>
        <v>9</v>
      </c>
      <c r="W1797" s="17">
        <f t="array" ref="W1797">INDEX(shipping_prices!$C$1:$F3024,MATCH(I1797,shipping_prices!$A$1:$A3024,0),MATCH(M1797,shipping_prices!$C$1:$F$1,0))</f>
        <v>14.3</v>
      </c>
      <c r="X1797" s="15" t="str">
        <f t="shared" si="5"/>
        <v>Ed BraxtonSan DiegoCalifornia</v>
      </c>
      <c r="Y1797" s="15" t="str">
        <f t="shared" si="6"/>
        <v>Low</v>
      </c>
    </row>
    <row r="1798" hidden="1">
      <c r="A1798" s="1">
        <v>42348.0</v>
      </c>
      <c r="B1798" s="2" t="s">
        <v>3053</v>
      </c>
      <c r="C1798" s="2">
        <v>3.0</v>
      </c>
      <c r="D1798" s="2" t="s">
        <v>2909</v>
      </c>
      <c r="E1798" s="2" t="s">
        <v>37</v>
      </c>
      <c r="F1798" s="2" t="s">
        <v>1747</v>
      </c>
      <c r="G1798" s="2" t="s">
        <v>39</v>
      </c>
      <c r="H1798" s="2" t="s">
        <v>216</v>
      </c>
      <c r="I1798" s="2" t="s">
        <v>310</v>
      </c>
      <c r="J1798" s="2" t="s">
        <v>311</v>
      </c>
      <c r="K1798" s="2" t="s">
        <v>33</v>
      </c>
      <c r="L1798" s="10">
        <v>42349.0</v>
      </c>
      <c r="M1798" s="2" t="s">
        <v>90</v>
      </c>
      <c r="N1798" s="11">
        <v>0.0</v>
      </c>
      <c r="O1798" s="12">
        <v>3.0</v>
      </c>
      <c r="P1798" s="13">
        <v>0.27</v>
      </c>
      <c r="Q1798" s="13">
        <v>10.0</v>
      </c>
      <c r="R1798" s="13">
        <f t="shared" si="1"/>
        <v>10</v>
      </c>
      <c r="S1798" s="14">
        <f t="shared" si="2"/>
        <v>3.333333333</v>
      </c>
      <c r="T1798" s="14">
        <f t="shared" si="3"/>
        <v>0.3</v>
      </c>
      <c r="U1798" s="15" t="str">
        <f>vlookup(F1798,'Sub categories'!$A:$C,3,False)</f>
        <v>Art</v>
      </c>
      <c r="V1798" s="16">
        <f t="shared" si="4"/>
        <v>1</v>
      </c>
      <c r="W1798" s="17">
        <f t="array" ref="W1798">INDEX(shipping_prices!$C$1:$F3025,MATCH(I1798,shipping_prices!$A$1:$A3025,0),MATCH(M1798,shipping_prices!$C$1:$F$1,0))</f>
        <v>0.76</v>
      </c>
      <c r="X1798" s="15" t="str">
        <f t="shared" si="5"/>
        <v>Claudia BergmannNewarkDelaware</v>
      </c>
      <c r="Y1798" s="15" t="str">
        <f t="shared" si="6"/>
        <v>Low</v>
      </c>
    </row>
    <row r="1799" hidden="1">
      <c r="A1799" s="1">
        <v>42348.0</v>
      </c>
      <c r="B1799" s="2" t="s">
        <v>3053</v>
      </c>
      <c r="C1799" s="2">
        <v>3.0</v>
      </c>
      <c r="D1799" s="2" t="s">
        <v>2909</v>
      </c>
      <c r="E1799" s="2" t="s">
        <v>37</v>
      </c>
      <c r="F1799" s="2" t="s">
        <v>3054</v>
      </c>
      <c r="G1799" s="2" t="s">
        <v>39</v>
      </c>
      <c r="H1799" s="2" t="s">
        <v>51</v>
      </c>
      <c r="I1799" s="2" t="s">
        <v>310</v>
      </c>
      <c r="J1799" s="2" t="s">
        <v>311</v>
      </c>
      <c r="K1799" s="2" t="s">
        <v>33</v>
      </c>
      <c r="L1799" s="10">
        <v>42349.0</v>
      </c>
      <c r="M1799" s="2" t="s">
        <v>90</v>
      </c>
      <c r="N1799" s="11">
        <v>0.0</v>
      </c>
      <c r="O1799" s="12">
        <v>10.0</v>
      </c>
      <c r="P1799" s="13">
        <v>0.48</v>
      </c>
      <c r="Q1799" s="13">
        <v>20.0</v>
      </c>
      <c r="R1799" s="13">
        <f t="shared" si="1"/>
        <v>20</v>
      </c>
      <c r="S1799" s="14">
        <f t="shared" si="2"/>
        <v>6.666666667</v>
      </c>
      <c r="T1799" s="14">
        <f t="shared" si="3"/>
        <v>0.5</v>
      </c>
      <c r="U1799" s="15" t="str">
        <f>vlookup(F1799,'Sub categories'!$A:$C,3,False)</f>
        <v>Paper</v>
      </c>
      <c r="V1799" s="16">
        <f t="shared" si="4"/>
        <v>1</v>
      </c>
      <c r="W1799" s="17">
        <f t="array" ref="W1799">INDEX(shipping_prices!$C$1:$F3026,MATCH(I1799,shipping_prices!$A$1:$A3026,0),MATCH(M1799,shipping_prices!$C$1:$F$1,0))</f>
        <v>0.76</v>
      </c>
      <c r="X1799" s="15" t="str">
        <f t="shared" si="5"/>
        <v>Claudia BergmannNewarkDelaware</v>
      </c>
      <c r="Y1799" s="15" t="str">
        <f t="shared" si="6"/>
        <v>Low</v>
      </c>
    </row>
    <row r="1800" hidden="1">
      <c r="A1800" s="1">
        <v>42348.0</v>
      </c>
      <c r="B1800" s="2" t="s">
        <v>3053</v>
      </c>
      <c r="C1800" s="2">
        <v>2.0</v>
      </c>
      <c r="D1800" s="2" t="s">
        <v>2909</v>
      </c>
      <c r="E1800" s="2" t="s">
        <v>37</v>
      </c>
      <c r="F1800" s="2" t="s">
        <v>2172</v>
      </c>
      <c r="G1800" s="2" t="s">
        <v>39</v>
      </c>
      <c r="H1800" s="2" t="s">
        <v>288</v>
      </c>
      <c r="I1800" s="2" t="s">
        <v>310</v>
      </c>
      <c r="J1800" s="2" t="s">
        <v>311</v>
      </c>
      <c r="K1800" s="2" t="s">
        <v>33</v>
      </c>
      <c r="L1800" s="10">
        <v>42349.0</v>
      </c>
      <c r="M1800" s="2" t="s">
        <v>90</v>
      </c>
      <c r="N1800" s="11">
        <v>0.0</v>
      </c>
      <c r="O1800" s="12">
        <v>22.0</v>
      </c>
      <c r="P1800" s="13">
        <v>0.26</v>
      </c>
      <c r="Q1800" s="13">
        <v>86.0</v>
      </c>
      <c r="R1800" s="13">
        <f t="shared" si="1"/>
        <v>86</v>
      </c>
      <c r="S1800" s="14">
        <f t="shared" si="2"/>
        <v>43</v>
      </c>
      <c r="T1800" s="14">
        <f t="shared" si="3"/>
        <v>0.2558139535</v>
      </c>
      <c r="U1800" s="15" t="str">
        <f>vlookup(F1800,'Sub categories'!$A:$C,3,False)</f>
        <v>Storage</v>
      </c>
      <c r="V1800" s="16">
        <f t="shared" si="4"/>
        <v>1</v>
      </c>
      <c r="W1800" s="17">
        <f t="array" ref="W1800">INDEX(shipping_prices!$C$1:$F3027,MATCH(I1800,shipping_prices!$A$1:$A3027,0),MATCH(M1800,shipping_prices!$C$1:$F$1,0))</f>
        <v>0.76</v>
      </c>
      <c r="X1800" s="15" t="str">
        <f t="shared" si="5"/>
        <v>Claudia BergmannNewarkDelaware</v>
      </c>
      <c r="Y1800" s="15" t="str">
        <f t="shared" si="6"/>
        <v>Low</v>
      </c>
    </row>
    <row r="1801">
      <c r="A1801" s="1">
        <v>42348.0</v>
      </c>
      <c r="B1801" s="2" t="s">
        <v>3055</v>
      </c>
      <c r="C1801" s="2">
        <v>1.0</v>
      </c>
      <c r="D1801" s="2" t="s">
        <v>113</v>
      </c>
      <c r="E1801" s="2" t="s">
        <v>49</v>
      </c>
      <c r="F1801" s="2" t="s">
        <v>1152</v>
      </c>
      <c r="G1801" s="2" t="s">
        <v>45</v>
      </c>
      <c r="H1801" s="2" t="s">
        <v>227</v>
      </c>
      <c r="I1801" s="2" t="s">
        <v>2506</v>
      </c>
      <c r="J1801" s="2" t="s">
        <v>572</v>
      </c>
      <c r="K1801" s="2" t="s">
        <v>33</v>
      </c>
      <c r="L1801" s="10">
        <v>42355.0</v>
      </c>
      <c r="M1801" s="2" t="s">
        <v>34</v>
      </c>
      <c r="N1801" s="11">
        <v>0.0</v>
      </c>
      <c r="O1801" s="12">
        <v>15.0</v>
      </c>
      <c r="P1801" s="13">
        <v>0.25</v>
      </c>
      <c r="Q1801" s="13">
        <v>61.0</v>
      </c>
      <c r="R1801" s="13">
        <f t="shared" si="1"/>
        <v>61</v>
      </c>
      <c r="S1801" s="14">
        <f t="shared" si="2"/>
        <v>61</v>
      </c>
      <c r="T1801" s="14">
        <f t="shared" si="3"/>
        <v>0.2459016393</v>
      </c>
      <c r="U1801" s="15" t="str">
        <f>vlookup(F1801,'Sub categories'!$A:$C,3,False)</f>
        <v>Chairs</v>
      </c>
      <c r="V1801" s="16">
        <f t="shared" si="4"/>
        <v>7</v>
      </c>
      <c r="W1801" s="17">
        <f t="array" ref="W1801">INDEX(shipping_prices!$C$1:$F3028,MATCH(I1801,shipping_prices!$A$1:$A3028,0),MATCH(M1801,shipping_prices!$C$1:$F$1,0))</f>
        <v>13.53</v>
      </c>
      <c r="X1801" s="15" t="str">
        <f t="shared" si="5"/>
        <v>Daniel RaglinFranklinMassachusetts</v>
      </c>
      <c r="Y1801" s="15" t="str">
        <f t="shared" si="6"/>
        <v>Low</v>
      </c>
    </row>
    <row r="1802" hidden="1">
      <c r="A1802" s="1">
        <v>42348.0</v>
      </c>
      <c r="B1802" s="2" t="s">
        <v>3055</v>
      </c>
      <c r="C1802" s="2">
        <v>5.0</v>
      </c>
      <c r="D1802" s="2" t="s">
        <v>113</v>
      </c>
      <c r="E1802" s="2" t="s">
        <v>49</v>
      </c>
      <c r="F1802" s="2" t="s">
        <v>3056</v>
      </c>
      <c r="G1802" s="2" t="s">
        <v>39</v>
      </c>
      <c r="H1802" s="2" t="s">
        <v>79</v>
      </c>
      <c r="I1802" s="2" t="s">
        <v>2506</v>
      </c>
      <c r="J1802" s="2" t="s">
        <v>572</v>
      </c>
      <c r="K1802" s="2" t="s">
        <v>33</v>
      </c>
      <c r="L1802" s="10">
        <v>42355.0</v>
      </c>
      <c r="M1802" s="2" t="s">
        <v>34</v>
      </c>
      <c r="N1802" s="11">
        <v>0.0</v>
      </c>
      <c r="O1802" s="12">
        <v>52.0</v>
      </c>
      <c r="P1802" s="13">
        <v>0.45</v>
      </c>
      <c r="Q1802" s="13">
        <v>115.0</v>
      </c>
      <c r="R1802" s="13">
        <f t="shared" si="1"/>
        <v>115</v>
      </c>
      <c r="S1802" s="14">
        <f t="shared" si="2"/>
        <v>23</v>
      </c>
      <c r="T1802" s="14">
        <f t="shared" si="3"/>
        <v>0.452173913</v>
      </c>
      <c r="U1802" s="15" t="str">
        <f>vlookup(F1802,'Sub categories'!$A:$C,3,False)</f>
        <v>Binders</v>
      </c>
      <c r="V1802" s="16">
        <f t="shared" si="4"/>
        <v>7</v>
      </c>
      <c r="W1802" s="17">
        <f t="array" ref="W1802">INDEX(shipping_prices!$C$1:$F3029,MATCH(I1802,shipping_prices!$A$1:$A3029,0),MATCH(M1802,shipping_prices!$C$1:$F$1,0))</f>
        <v>13.53</v>
      </c>
      <c r="X1802" s="15" t="str">
        <f t="shared" si="5"/>
        <v>Daniel RaglinFranklinMassachusetts</v>
      </c>
      <c r="Y1802" s="15" t="str">
        <f t="shared" si="6"/>
        <v>High</v>
      </c>
    </row>
    <row r="1803">
      <c r="A1803" s="1">
        <v>42350.0</v>
      </c>
      <c r="B1803" s="2" t="s">
        <v>3055</v>
      </c>
      <c r="C1803" s="2">
        <v>2.0</v>
      </c>
      <c r="D1803" s="2" t="s">
        <v>113</v>
      </c>
      <c r="E1803" s="2" t="s">
        <v>49</v>
      </c>
      <c r="F1803" s="2" t="s">
        <v>2718</v>
      </c>
      <c r="G1803" s="2" t="s">
        <v>45</v>
      </c>
      <c r="H1803" s="2" t="s">
        <v>374</v>
      </c>
      <c r="I1803" s="2" t="s">
        <v>2506</v>
      </c>
      <c r="J1803" s="2" t="s">
        <v>572</v>
      </c>
      <c r="K1803" s="2" t="s">
        <v>33</v>
      </c>
      <c r="L1803" s="10">
        <v>42355.0</v>
      </c>
      <c r="M1803" s="2" t="s">
        <v>34</v>
      </c>
      <c r="N1803" s="11">
        <v>0.0</v>
      </c>
      <c r="O1803" s="12">
        <v>27.0</v>
      </c>
      <c r="P1803" s="13">
        <v>0.22</v>
      </c>
      <c r="Q1803" s="13">
        <v>124.0</v>
      </c>
      <c r="R1803" s="13">
        <f t="shared" si="1"/>
        <v>124</v>
      </c>
      <c r="S1803" s="14">
        <f t="shared" si="2"/>
        <v>62</v>
      </c>
      <c r="T1803" s="14">
        <f t="shared" si="3"/>
        <v>0.2177419355</v>
      </c>
      <c r="U1803" s="15" t="str">
        <f>vlookup(F1803,'Sub categories'!$A:$C,3,False)</f>
        <v>Furnishings</v>
      </c>
      <c r="V1803" s="16">
        <f t="shared" si="4"/>
        <v>5</v>
      </c>
      <c r="W1803" s="17">
        <f t="array" ref="W1803">INDEX(shipping_prices!$C$1:$F3030,MATCH(I1803,shipping_prices!$A$1:$A3030,0),MATCH(M1803,shipping_prices!$C$1:$F$1,0))</f>
        <v>13.53</v>
      </c>
      <c r="X1803" s="15" t="str">
        <f t="shared" si="5"/>
        <v>Daniel RaglinFranklinMassachusetts</v>
      </c>
      <c r="Y1803" s="15" t="str">
        <f t="shared" si="6"/>
        <v>Low</v>
      </c>
    </row>
    <row r="1804" hidden="1">
      <c r="A1804" s="1">
        <v>42350.0</v>
      </c>
      <c r="B1804" s="2" t="s">
        <v>3055</v>
      </c>
      <c r="C1804" s="2">
        <v>6.0</v>
      </c>
      <c r="D1804" s="2" t="s">
        <v>113</v>
      </c>
      <c r="E1804" s="2" t="s">
        <v>49</v>
      </c>
      <c r="F1804" s="2" t="s">
        <v>1038</v>
      </c>
      <c r="G1804" s="2" t="s">
        <v>39</v>
      </c>
      <c r="H1804" s="2" t="s">
        <v>79</v>
      </c>
      <c r="I1804" s="2" t="s">
        <v>2506</v>
      </c>
      <c r="J1804" s="2" t="s">
        <v>572</v>
      </c>
      <c r="K1804" s="2" t="s">
        <v>33</v>
      </c>
      <c r="L1804" s="10">
        <v>42355.0</v>
      </c>
      <c r="M1804" s="2" t="s">
        <v>34</v>
      </c>
      <c r="N1804" s="11">
        <v>0.0</v>
      </c>
      <c r="O1804" s="12">
        <v>316.0</v>
      </c>
      <c r="P1804" s="13">
        <v>0.29</v>
      </c>
      <c r="Q1804" s="13">
        <v>1089.0</v>
      </c>
      <c r="R1804" s="13">
        <f t="shared" si="1"/>
        <v>1089</v>
      </c>
      <c r="S1804" s="14">
        <f t="shared" si="2"/>
        <v>181.5</v>
      </c>
      <c r="T1804" s="14">
        <f t="shared" si="3"/>
        <v>0.290174472</v>
      </c>
      <c r="U1804" s="15" t="str">
        <f>vlookup(F1804,'Sub categories'!$A:$C,3,False)</f>
        <v>Storage</v>
      </c>
      <c r="V1804" s="16">
        <f t="shared" si="4"/>
        <v>5</v>
      </c>
      <c r="W1804" s="17">
        <f t="array" ref="W1804">INDEX(shipping_prices!$C$1:$F3031,MATCH(I1804,shipping_prices!$A$1:$A3031,0),MATCH(M1804,shipping_prices!$C$1:$F$1,0))</f>
        <v>13.53</v>
      </c>
      <c r="X1804" s="15" t="str">
        <f t="shared" si="5"/>
        <v>Daniel RaglinFranklinMassachusetts</v>
      </c>
      <c r="Y1804" s="15" t="str">
        <f t="shared" si="6"/>
        <v>High</v>
      </c>
    </row>
    <row r="1805">
      <c r="A1805" s="1">
        <v>42350.0</v>
      </c>
      <c r="B1805" s="2" t="s">
        <v>3057</v>
      </c>
      <c r="C1805" s="2">
        <v>4.0</v>
      </c>
      <c r="D1805" s="2" t="s">
        <v>113</v>
      </c>
      <c r="E1805" s="2" t="s">
        <v>49</v>
      </c>
      <c r="F1805" s="2" t="s">
        <v>2811</v>
      </c>
      <c r="G1805" s="2" t="s">
        <v>45</v>
      </c>
      <c r="H1805" s="2" t="s">
        <v>423</v>
      </c>
      <c r="I1805" s="2" t="s">
        <v>3058</v>
      </c>
      <c r="J1805" s="2" t="s">
        <v>141</v>
      </c>
      <c r="K1805" s="2" t="s">
        <v>77</v>
      </c>
      <c r="L1805" s="10">
        <v>42359.0</v>
      </c>
      <c r="M1805" s="2" t="s">
        <v>34</v>
      </c>
      <c r="N1805" s="11">
        <v>0.3</v>
      </c>
      <c r="O1805" s="12">
        <v>-110.0</v>
      </c>
      <c r="P1805" s="13">
        <v>-0.3</v>
      </c>
      <c r="Q1805" s="13">
        <v>367.0</v>
      </c>
      <c r="R1805" s="13">
        <f t="shared" si="1"/>
        <v>524.2857143</v>
      </c>
      <c r="S1805" s="14">
        <f t="shared" si="2"/>
        <v>131.0714286</v>
      </c>
      <c r="T1805" s="14">
        <f t="shared" si="3"/>
        <v>-0.2997275204</v>
      </c>
      <c r="U1805" s="15" t="str">
        <f>vlookup(F1805,'Sub categories'!$A:$C,3,False)</f>
        <v>Chairs</v>
      </c>
      <c r="V1805" s="16">
        <f t="shared" si="4"/>
        <v>9</v>
      </c>
      <c r="W1805" s="17">
        <f t="array" ref="W1805">INDEX(shipping_prices!$C$1:$F3032,MATCH(I1805,shipping_prices!$A$1:$A3032,0),MATCH(M1805,shipping_prices!$C$1:$F$1,0))</f>
        <v>14.07</v>
      </c>
      <c r="X1805" s="15" t="str">
        <f t="shared" si="5"/>
        <v>Daniel RaglinNormalIllinois</v>
      </c>
      <c r="Y1805" s="15" t="str">
        <f t="shared" si="6"/>
        <v>loss</v>
      </c>
    </row>
    <row r="1806" hidden="1">
      <c r="A1806" s="1">
        <v>42350.0</v>
      </c>
      <c r="B1806" s="2" t="s">
        <v>3059</v>
      </c>
      <c r="C1806" s="2">
        <v>3.0</v>
      </c>
      <c r="D1806" s="2" t="s">
        <v>214</v>
      </c>
      <c r="E1806" s="2" t="s">
        <v>37</v>
      </c>
      <c r="F1806" s="2" t="s">
        <v>1479</v>
      </c>
      <c r="G1806" s="2" t="s">
        <v>39</v>
      </c>
      <c r="H1806" s="2" t="s">
        <v>193</v>
      </c>
      <c r="I1806" s="2" t="s">
        <v>2161</v>
      </c>
      <c r="J1806" s="2" t="s">
        <v>749</v>
      </c>
      <c r="K1806" s="2" t="s">
        <v>54</v>
      </c>
      <c r="L1806" s="10">
        <v>42358.0</v>
      </c>
      <c r="M1806" s="2" t="s">
        <v>34</v>
      </c>
      <c r="N1806" s="11">
        <v>0.0</v>
      </c>
      <c r="O1806" s="12">
        <v>9.0</v>
      </c>
      <c r="P1806" s="13">
        <v>0.46</v>
      </c>
      <c r="Q1806" s="13">
        <v>19.0</v>
      </c>
      <c r="R1806" s="13">
        <f t="shared" si="1"/>
        <v>19</v>
      </c>
      <c r="S1806" s="14">
        <f t="shared" si="2"/>
        <v>6.333333333</v>
      </c>
      <c r="T1806" s="14">
        <f t="shared" si="3"/>
        <v>0.4736842105</v>
      </c>
      <c r="U1806" s="15" t="str">
        <f>vlookup(F1806,'Sub categories'!$A:$C,3,False)</f>
        <v>Binders</v>
      </c>
      <c r="V1806" s="16">
        <f t="shared" si="4"/>
        <v>8</v>
      </c>
      <c r="W1806" s="17">
        <f t="array" ref="W1806">INDEX(shipping_prices!$C$1:$F3033,MATCH(I1806,shipping_prices!$A$1:$A3033,0),MATCH(M1806,shipping_prices!$C$1:$F$1,0))</f>
        <v>6.61</v>
      </c>
      <c r="X1806" s="15" t="str">
        <f t="shared" si="5"/>
        <v>Dave HallstenDecaturAlabama</v>
      </c>
      <c r="Y1806" s="15" t="str">
        <f t="shared" si="6"/>
        <v>Low</v>
      </c>
    </row>
    <row r="1807" hidden="1">
      <c r="A1807" s="1">
        <v>42350.0</v>
      </c>
      <c r="B1807" s="2" t="s">
        <v>3059</v>
      </c>
      <c r="C1807" s="2">
        <v>6.0</v>
      </c>
      <c r="D1807" s="2" t="s">
        <v>214</v>
      </c>
      <c r="E1807" s="2" t="s">
        <v>37</v>
      </c>
      <c r="F1807" s="2" t="s">
        <v>2532</v>
      </c>
      <c r="G1807" s="2" t="s">
        <v>39</v>
      </c>
      <c r="H1807" s="2" t="s">
        <v>216</v>
      </c>
      <c r="I1807" s="2" t="s">
        <v>2161</v>
      </c>
      <c r="J1807" s="2" t="s">
        <v>749</v>
      </c>
      <c r="K1807" s="2" t="s">
        <v>54</v>
      </c>
      <c r="L1807" s="10">
        <v>42358.0</v>
      </c>
      <c r="M1807" s="2" t="s">
        <v>34</v>
      </c>
      <c r="N1807" s="11">
        <v>0.0</v>
      </c>
      <c r="O1807" s="12">
        <v>7.0</v>
      </c>
      <c r="P1807" s="13">
        <v>0.28</v>
      </c>
      <c r="Q1807" s="13">
        <v>25.0</v>
      </c>
      <c r="R1807" s="13">
        <f t="shared" si="1"/>
        <v>25</v>
      </c>
      <c r="S1807" s="14">
        <f t="shared" si="2"/>
        <v>4.166666667</v>
      </c>
      <c r="T1807" s="14">
        <f t="shared" si="3"/>
        <v>0.28</v>
      </c>
      <c r="U1807" s="15" t="str">
        <f>vlookup(F1807,'Sub categories'!$A:$C,3,False)</f>
        <v>Art</v>
      </c>
      <c r="V1807" s="16">
        <f t="shared" si="4"/>
        <v>8</v>
      </c>
      <c r="W1807" s="17">
        <f t="array" ref="W1807">INDEX(shipping_prices!$C$1:$F3034,MATCH(I1807,shipping_prices!$A$1:$A3034,0),MATCH(M1807,shipping_prices!$C$1:$F$1,0))</f>
        <v>6.61</v>
      </c>
      <c r="X1807" s="15" t="str">
        <f t="shared" si="5"/>
        <v>Dave HallstenDecaturAlabama</v>
      </c>
      <c r="Y1807" s="15" t="str">
        <f t="shared" si="6"/>
        <v>Low</v>
      </c>
    </row>
    <row r="1808" hidden="1">
      <c r="A1808" s="1">
        <v>42350.0</v>
      </c>
      <c r="B1808" s="2" t="s">
        <v>3059</v>
      </c>
      <c r="C1808" s="2">
        <v>5.0</v>
      </c>
      <c r="D1808" s="2" t="s">
        <v>214</v>
      </c>
      <c r="E1808" s="2" t="s">
        <v>37</v>
      </c>
      <c r="F1808" s="2" t="s">
        <v>2741</v>
      </c>
      <c r="G1808" s="2" t="s">
        <v>39</v>
      </c>
      <c r="H1808" s="2" t="s">
        <v>51</v>
      </c>
      <c r="I1808" s="2" t="s">
        <v>2161</v>
      </c>
      <c r="J1808" s="2" t="s">
        <v>749</v>
      </c>
      <c r="K1808" s="2" t="s">
        <v>54</v>
      </c>
      <c r="L1808" s="10">
        <v>42358.0</v>
      </c>
      <c r="M1808" s="2" t="s">
        <v>34</v>
      </c>
      <c r="N1808" s="11">
        <v>0.0</v>
      </c>
      <c r="O1808" s="12">
        <v>16.0</v>
      </c>
      <c r="P1808" s="13">
        <v>0.48</v>
      </c>
      <c r="Q1808" s="13">
        <v>32.0</v>
      </c>
      <c r="R1808" s="13">
        <f t="shared" si="1"/>
        <v>32</v>
      </c>
      <c r="S1808" s="14">
        <f t="shared" si="2"/>
        <v>6.4</v>
      </c>
      <c r="T1808" s="14">
        <f t="shared" si="3"/>
        <v>0.5</v>
      </c>
      <c r="U1808" s="15" t="str">
        <f>vlookup(F1808,'Sub categories'!$A:$C,3,False)</f>
        <v>Paper</v>
      </c>
      <c r="V1808" s="16">
        <f t="shared" si="4"/>
        <v>8</v>
      </c>
      <c r="W1808" s="17">
        <f t="array" ref="W1808">INDEX(shipping_prices!$C$1:$F3035,MATCH(I1808,shipping_prices!$A$1:$A3035,0),MATCH(M1808,shipping_prices!$C$1:$F$1,0))</f>
        <v>6.61</v>
      </c>
      <c r="X1808" s="15" t="str">
        <f t="shared" si="5"/>
        <v>Dave HallstenDecaturAlabama</v>
      </c>
      <c r="Y1808" s="15" t="str">
        <f t="shared" si="6"/>
        <v>Low</v>
      </c>
    </row>
    <row r="1809" hidden="1">
      <c r="A1809" s="1">
        <v>42350.0</v>
      </c>
      <c r="B1809" s="2" t="s">
        <v>3059</v>
      </c>
      <c r="C1809" s="2">
        <v>3.0</v>
      </c>
      <c r="D1809" s="2" t="s">
        <v>214</v>
      </c>
      <c r="E1809" s="2" t="s">
        <v>37</v>
      </c>
      <c r="F1809" s="2" t="s">
        <v>1385</v>
      </c>
      <c r="G1809" s="2" t="s">
        <v>29</v>
      </c>
      <c r="H1809" s="2" t="s">
        <v>1386</v>
      </c>
      <c r="I1809" s="2" t="s">
        <v>2161</v>
      </c>
      <c r="J1809" s="2" t="s">
        <v>749</v>
      </c>
      <c r="K1809" s="2" t="s">
        <v>54</v>
      </c>
      <c r="L1809" s="10">
        <v>42358.0</v>
      </c>
      <c r="M1809" s="2" t="s">
        <v>34</v>
      </c>
      <c r="N1809" s="11">
        <v>0.0</v>
      </c>
      <c r="O1809" s="12">
        <v>315.0</v>
      </c>
      <c r="P1809" s="13">
        <v>0.35</v>
      </c>
      <c r="Q1809" s="13">
        <v>900.0</v>
      </c>
      <c r="R1809" s="13">
        <f t="shared" si="1"/>
        <v>900</v>
      </c>
      <c r="S1809" s="14">
        <f t="shared" si="2"/>
        <v>300</v>
      </c>
      <c r="T1809" s="14">
        <f t="shared" si="3"/>
        <v>0.35</v>
      </c>
      <c r="U1809" s="15" t="str">
        <f>vlookup(F1809,'Sub categories'!$A:$C,3,False)</f>
        <v>Copiers</v>
      </c>
      <c r="V1809" s="16">
        <f t="shared" si="4"/>
        <v>8</v>
      </c>
      <c r="W1809" s="17">
        <f t="array" ref="W1809">INDEX(shipping_prices!$C$1:$F3036,MATCH(I1809,shipping_prices!$A$1:$A3036,0),MATCH(M1809,shipping_prices!$C$1:$F$1,0))</f>
        <v>6.61</v>
      </c>
      <c r="X1809" s="15" t="str">
        <f t="shared" si="5"/>
        <v>Dave HallstenDecaturAlabama</v>
      </c>
      <c r="Y1809" s="15" t="str">
        <f t="shared" si="6"/>
        <v>High</v>
      </c>
    </row>
    <row r="1810" hidden="1">
      <c r="A1810" s="1">
        <v>42350.0</v>
      </c>
      <c r="B1810" s="2" t="s">
        <v>3060</v>
      </c>
      <c r="C1810" s="2">
        <v>2.0</v>
      </c>
      <c r="D1810" s="2" t="s">
        <v>1939</v>
      </c>
      <c r="E1810" s="2" t="s">
        <v>27</v>
      </c>
      <c r="F1810" s="2" t="s">
        <v>2750</v>
      </c>
      <c r="G1810" s="2" t="s">
        <v>39</v>
      </c>
      <c r="H1810" s="2" t="s">
        <v>955</v>
      </c>
      <c r="I1810" s="2" t="s">
        <v>3061</v>
      </c>
      <c r="J1810" s="2" t="s">
        <v>42</v>
      </c>
      <c r="K1810" s="2" t="s">
        <v>43</v>
      </c>
      <c r="L1810" s="10">
        <v>42360.0</v>
      </c>
      <c r="M1810" s="2" t="s">
        <v>34</v>
      </c>
      <c r="N1810" s="11">
        <v>0.2</v>
      </c>
      <c r="O1810" s="12">
        <v>3.0</v>
      </c>
      <c r="P1810" s="13">
        <v>0.35</v>
      </c>
      <c r="Q1810" s="13">
        <v>10.0</v>
      </c>
      <c r="R1810" s="13">
        <f t="shared" si="1"/>
        <v>12.5</v>
      </c>
      <c r="S1810" s="14">
        <f t="shared" si="2"/>
        <v>6.25</v>
      </c>
      <c r="T1810" s="14">
        <f t="shared" si="3"/>
        <v>0.3</v>
      </c>
      <c r="U1810" s="15" t="str">
        <f>vlookup(F1810,'Sub categories'!$A:$C,3,False)</f>
        <v>Binders</v>
      </c>
      <c r="V1810" s="16">
        <f t="shared" si="4"/>
        <v>10</v>
      </c>
      <c r="W1810" s="17">
        <f t="array" ref="W1810">INDEX(shipping_prices!$C$1:$F3037,MATCH(I1810,shipping_prices!$A$1:$A3037,0),MATCH(M1810,shipping_prices!$C$1:$F$1,0))</f>
        <v>11.86</v>
      </c>
      <c r="X1810" s="15" t="str">
        <f t="shared" si="5"/>
        <v>Keith HerreraSan BernardinoCalifornia</v>
      </c>
      <c r="Y1810" s="15" t="str">
        <f t="shared" si="6"/>
        <v>Low</v>
      </c>
    </row>
    <row r="1811" hidden="1">
      <c r="A1811" s="1">
        <v>42350.0</v>
      </c>
      <c r="B1811" s="2" t="s">
        <v>3060</v>
      </c>
      <c r="C1811" s="2">
        <v>7.0</v>
      </c>
      <c r="D1811" s="2" t="s">
        <v>1939</v>
      </c>
      <c r="E1811" s="2" t="s">
        <v>27</v>
      </c>
      <c r="F1811" s="2" t="s">
        <v>1507</v>
      </c>
      <c r="G1811" s="2" t="s">
        <v>39</v>
      </c>
      <c r="H1811" s="2" t="s">
        <v>51</v>
      </c>
      <c r="I1811" s="2" t="s">
        <v>3061</v>
      </c>
      <c r="J1811" s="2" t="s">
        <v>42</v>
      </c>
      <c r="K1811" s="2" t="s">
        <v>43</v>
      </c>
      <c r="L1811" s="10">
        <v>42360.0</v>
      </c>
      <c r="M1811" s="2" t="s">
        <v>34</v>
      </c>
      <c r="N1811" s="11">
        <v>0.0</v>
      </c>
      <c r="O1811" s="12">
        <v>13.0</v>
      </c>
      <c r="P1811" s="13">
        <v>0.45</v>
      </c>
      <c r="Q1811" s="13">
        <v>30.0</v>
      </c>
      <c r="R1811" s="13">
        <f t="shared" si="1"/>
        <v>30</v>
      </c>
      <c r="S1811" s="14">
        <f t="shared" si="2"/>
        <v>4.285714286</v>
      </c>
      <c r="T1811" s="14">
        <f t="shared" si="3"/>
        <v>0.4333333333</v>
      </c>
      <c r="U1811" s="15" t="str">
        <f>vlookup(F1811,'Sub categories'!$A:$C,3,False)</f>
        <v>Paper</v>
      </c>
      <c r="V1811" s="16">
        <f t="shared" si="4"/>
        <v>10</v>
      </c>
      <c r="W1811" s="17">
        <f t="array" ref="W1811">INDEX(shipping_prices!$C$1:$F3038,MATCH(I1811,shipping_prices!$A$1:$A3038,0),MATCH(M1811,shipping_prices!$C$1:$F$1,0))</f>
        <v>11.86</v>
      </c>
      <c r="X1811" s="15" t="str">
        <f t="shared" si="5"/>
        <v>Keith HerreraSan BernardinoCalifornia</v>
      </c>
      <c r="Y1811" s="15" t="str">
        <f t="shared" si="6"/>
        <v>Low</v>
      </c>
    </row>
    <row r="1812">
      <c r="A1812" s="1">
        <v>42351.0</v>
      </c>
      <c r="B1812" s="2" t="s">
        <v>3060</v>
      </c>
      <c r="C1812" s="2">
        <v>4.0</v>
      </c>
      <c r="D1812" s="2" t="s">
        <v>1939</v>
      </c>
      <c r="E1812" s="2" t="s">
        <v>27</v>
      </c>
      <c r="F1812" s="2" t="s">
        <v>3062</v>
      </c>
      <c r="G1812" s="2" t="s">
        <v>45</v>
      </c>
      <c r="H1812" s="2" t="s">
        <v>206</v>
      </c>
      <c r="I1812" s="2" t="s">
        <v>3061</v>
      </c>
      <c r="J1812" s="2" t="s">
        <v>42</v>
      </c>
      <c r="K1812" s="2" t="s">
        <v>43</v>
      </c>
      <c r="L1812" s="10">
        <v>42360.0</v>
      </c>
      <c r="M1812" s="2" t="s">
        <v>34</v>
      </c>
      <c r="N1812" s="11">
        <v>0.15</v>
      </c>
      <c r="O1812" s="12">
        <v>-40.0</v>
      </c>
      <c r="P1812" s="13">
        <v>-0.06</v>
      </c>
      <c r="Q1812" s="13">
        <v>683.0</v>
      </c>
      <c r="R1812" s="13">
        <f t="shared" si="1"/>
        <v>803.5294118</v>
      </c>
      <c r="S1812" s="14">
        <f t="shared" si="2"/>
        <v>200.8823529</v>
      </c>
      <c r="T1812" s="14">
        <f t="shared" si="3"/>
        <v>-0.05856515373</v>
      </c>
      <c r="U1812" s="15" t="str">
        <f>vlookup(F1812,'Sub categories'!$A:$C,3,False)</f>
        <v>Bookcases</v>
      </c>
      <c r="V1812" s="16">
        <f t="shared" si="4"/>
        <v>9</v>
      </c>
      <c r="W1812" s="17">
        <f t="array" ref="W1812">INDEX(shipping_prices!$C$1:$F3039,MATCH(I1812,shipping_prices!$A$1:$A3039,0),MATCH(M1812,shipping_prices!$C$1:$F$1,0))</f>
        <v>11.86</v>
      </c>
      <c r="X1812" s="15" t="str">
        <f t="shared" si="5"/>
        <v>Keith HerreraSan BernardinoCalifornia</v>
      </c>
      <c r="Y1812" s="15" t="str">
        <f t="shared" si="6"/>
        <v>loss</v>
      </c>
    </row>
    <row r="1813" hidden="1">
      <c r="A1813" s="1">
        <v>42351.0</v>
      </c>
      <c r="B1813" s="2" t="s">
        <v>3063</v>
      </c>
      <c r="C1813" s="2">
        <v>2.0</v>
      </c>
      <c r="D1813" s="2" t="s">
        <v>3064</v>
      </c>
      <c r="E1813" s="2" t="s">
        <v>37</v>
      </c>
      <c r="F1813" s="2" t="s">
        <v>888</v>
      </c>
      <c r="G1813" s="2" t="s">
        <v>39</v>
      </c>
      <c r="H1813" s="2" t="s">
        <v>51</v>
      </c>
      <c r="I1813" s="2" t="s">
        <v>31</v>
      </c>
      <c r="J1813" s="2" t="s">
        <v>32</v>
      </c>
      <c r="K1813" s="2" t="s">
        <v>33</v>
      </c>
      <c r="L1813" s="10">
        <v>42360.0</v>
      </c>
      <c r="M1813" s="2" t="s">
        <v>90</v>
      </c>
      <c r="N1813" s="11">
        <v>0.0</v>
      </c>
      <c r="O1813" s="12">
        <v>6.0</v>
      </c>
      <c r="P1813" s="13">
        <v>0.48</v>
      </c>
      <c r="Q1813" s="13">
        <v>13.0</v>
      </c>
      <c r="R1813" s="13">
        <f t="shared" si="1"/>
        <v>13</v>
      </c>
      <c r="S1813" s="14">
        <f t="shared" si="2"/>
        <v>6.5</v>
      </c>
      <c r="T1813" s="14">
        <f t="shared" si="3"/>
        <v>0.4615384615</v>
      </c>
      <c r="U1813" s="15" t="str">
        <f>vlookup(F1813,'Sub categories'!$A:$C,3,False)</f>
        <v>Paper</v>
      </c>
      <c r="V1813" s="16">
        <f t="shared" si="4"/>
        <v>9</v>
      </c>
      <c r="W1813" s="17">
        <f t="array" ref="W1813">INDEX(shipping_prices!$C$1:$F3040,MATCH(I1813,shipping_prices!$A$1:$A3040,0),MATCH(M1813,shipping_prices!$C$1:$F$1,0))</f>
        <v>0.94</v>
      </c>
      <c r="X1813" s="15" t="str">
        <f t="shared" si="5"/>
        <v>Brendan MurryNew York CityNew York</v>
      </c>
      <c r="Y1813" s="15" t="str">
        <f t="shared" si="6"/>
        <v>Low</v>
      </c>
    </row>
    <row r="1814">
      <c r="A1814" s="1">
        <v>42351.0</v>
      </c>
      <c r="B1814" s="2" t="s">
        <v>3063</v>
      </c>
      <c r="C1814" s="2">
        <v>1.0</v>
      </c>
      <c r="D1814" s="2" t="s">
        <v>3064</v>
      </c>
      <c r="E1814" s="2" t="s">
        <v>37</v>
      </c>
      <c r="F1814" s="2" t="s">
        <v>3065</v>
      </c>
      <c r="G1814" s="2" t="s">
        <v>45</v>
      </c>
      <c r="H1814" s="2" t="s">
        <v>833</v>
      </c>
      <c r="I1814" s="2" t="s">
        <v>31</v>
      </c>
      <c r="J1814" s="2" t="s">
        <v>32</v>
      </c>
      <c r="K1814" s="2" t="s">
        <v>33</v>
      </c>
      <c r="L1814" s="10">
        <v>42360.0</v>
      </c>
      <c r="M1814" s="2" t="s">
        <v>90</v>
      </c>
      <c r="N1814" s="11">
        <v>0.2</v>
      </c>
      <c r="O1814" s="12">
        <v>1.0</v>
      </c>
      <c r="P1814" s="13">
        <v>0.03</v>
      </c>
      <c r="Q1814" s="13">
        <v>46.0</v>
      </c>
      <c r="R1814" s="13">
        <f t="shared" si="1"/>
        <v>57.5</v>
      </c>
      <c r="S1814" s="14">
        <f t="shared" si="2"/>
        <v>57.5</v>
      </c>
      <c r="T1814" s="14">
        <f t="shared" si="3"/>
        <v>0.02173913043</v>
      </c>
      <c r="U1814" s="15" t="str">
        <f>vlookup(F1814,'Sub categories'!$A:$C,3,False)</f>
        <v>Bookcases</v>
      </c>
      <c r="V1814" s="16">
        <f t="shared" si="4"/>
        <v>9</v>
      </c>
      <c r="W1814" s="17">
        <f t="array" ref="W1814">INDEX(shipping_prices!$C$1:$F3041,MATCH(I1814,shipping_prices!$A$1:$A3041,0),MATCH(M1814,shipping_prices!$C$1:$F$1,0))</f>
        <v>0.94</v>
      </c>
      <c r="X1814" s="15" t="str">
        <f t="shared" si="5"/>
        <v>Brendan MurryNew York CityNew York</v>
      </c>
      <c r="Y1814" s="15" t="str">
        <f t="shared" si="6"/>
        <v>Low</v>
      </c>
    </row>
    <row r="1815" hidden="1">
      <c r="A1815" s="1">
        <v>42351.0</v>
      </c>
      <c r="B1815" s="2" t="s">
        <v>3063</v>
      </c>
      <c r="C1815" s="2">
        <v>3.0</v>
      </c>
      <c r="D1815" s="2" t="s">
        <v>3064</v>
      </c>
      <c r="E1815" s="2" t="s">
        <v>37</v>
      </c>
      <c r="F1815" s="2" t="s">
        <v>3066</v>
      </c>
      <c r="G1815" s="2" t="s">
        <v>39</v>
      </c>
      <c r="H1815" s="2" t="s">
        <v>182</v>
      </c>
      <c r="I1815" s="2" t="s">
        <v>31</v>
      </c>
      <c r="J1815" s="2" t="s">
        <v>32</v>
      </c>
      <c r="K1815" s="2" t="s">
        <v>33</v>
      </c>
      <c r="L1815" s="10">
        <v>42360.0</v>
      </c>
      <c r="M1815" s="2" t="s">
        <v>90</v>
      </c>
      <c r="N1815" s="11">
        <v>0.2</v>
      </c>
      <c r="O1815" s="12">
        <v>30.0</v>
      </c>
      <c r="P1815" s="13">
        <v>0.38</v>
      </c>
      <c r="Q1815" s="13">
        <v>80.0</v>
      </c>
      <c r="R1815" s="13">
        <f t="shared" si="1"/>
        <v>100</v>
      </c>
      <c r="S1815" s="14">
        <f t="shared" si="2"/>
        <v>33.33333333</v>
      </c>
      <c r="T1815" s="14">
        <f t="shared" si="3"/>
        <v>0.375</v>
      </c>
      <c r="U1815" s="15" t="str">
        <f>vlookup(F1815,'Sub categories'!$A:$C,3,False)</f>
        <v>Binders</v>
      </c>
      <c r="V1815" s="16">
        <f t="shared" si="4"/>
        <v>9</v>
      </c>
      <c r="W1815" s="17">
        <f t="array" ref="W1815">INDEX(shipping_prices!$C$1:$F3042,MATCH(I1815,shipping_prices!$A$1:$A3042,0),MATCH(M1815,shipping_prices!$C$1:$F$1,0))</f>
        <v>0.94</v>
      </c>
      <c r="X1815" s="15" t="str">
        <f t="shared" si="5"/>
        <v>Brendan MurryNew York CityNew York</v>
      </c>
      <c r="Y1815" s="15" t="str">
        <f t="shared" si="6"/>
        <v>Low</v>
      </c>
    </row>
    <row r="1816">
      <c r="A1816" s="1">
        <v>42351.0</v>
      </c>
      <c r="B1816" s="2" t="s">
        <v>3067</v>
      </c>
      <c r="C1816" s="2">
        <v>2.0</v>
      </c>
      <c r="D1816" s="2" t="s">
        <v>1180</v>
      </c>
      <c r="E1816" s="2" t="s">
        <v>37</v>
      </c>
      <c r="F1816" s="2" t="s">
        <v>880</v>
      </c>
      <c r="G1816" s="2" t="s">
        <v>45</v>
      </c>
      <c r="H1816" s="2" t="s">
        <v>79</v>
      </c>
      <c r="I1816" s="2" t="s">
        <v>897</v>
      </c>
      <c r="J1816" s="2" t="s">
        <v>552</v>
      </c>
      <c r="K1816" s="2" t="s">
        <v>77</v>
      </c>
      <c r="L1816" s="10">
        <v>42356.0</v>
      </c>
      <c r="M1816" s="2" t="s">
        <v>34</v>
      </c>
      <c r="N1816" s="11">
        <v>0.0</v>
      </c>
      <c r="O1816" s="12">
        <v>3.0</v>
      </c>
      <c r="P1816" s="13">
        <v>0.48</v>
      </c>
      <c r="Q1816" s="13">
        <v>6.0</v>
      </c>
      <c r="R1816" s="13">
        <f t="shared" si="1"/>
        <v>6</v>
      </c>
      <c r="S1816" s="14">
        <f t="shared" si="2"/>
        <v>3</v>
      </c>
      <c r="T1816" s="14">
        <f t="shared" si="3"/>
        <v>0.5</v>
      </c>
      <c r="U1816" s="15" t="str">
        <f>vlookup(F1816,'Sub categories'!$A:$C,3,False)</f>
        <v>Furnishings</v>
      </c>
      <c r="V1816" s="16">
        <f t="shared" si="4"/>
        <v>5</v>
      </c>
      <c r="W1816" s="17">
        <f t="array" ref="W1816">INDEX(shipping_prices!$C$1:$F3043,MATCH(I1816,shipping_prices!$A$1:$A3043,0),MATCH(M1816,shipping_prices!$C$1:$F$1,0))</f>
        <v>13.27</v>
      </c>
      <c r="X1816" s="15" t="str">
        <f t="shared" si="5"/>
        <v>Sung PakRochesterMinnesota</v>
      </c>
      <c r="Y1816" s="15" t="str">
        <f t="shared" si="6"/>
        <v>Low</v>
      </c>
    </row>
    <row r="1817" hidden="1">
      <c r="A1817" s="1">
        <v>42351.0</v>
      </c>
      <c r="B1817" s="2" t="s">
        <v>3067</v>
      </c>
      <c r="C1817" s="2">
        <v>3.0</v>
      </c>
      <c r="D1817" s="2" t="s">
        <v>1180</v>
      </c>
      <c r="E1817" s="2" t="s">
        <v>37</v>
      </c>
      <c r="F1817" s="2" t="s">
        <v>1797</v>
      </c>
      <c r="G1817" s="2" t="s">
        <v>39</v>
      </c>
      <c r="H1817" s="2" t="s">
        <v>51</v>
      </c>
      <c r="I1817" s="2" t="s">
        <v>897</v>
      </c>
      <c r="J1817" s="2" t="s">
        <v>552</v>
      </c>
      <c r="K1817" s="2" t="s">
        <v>77</v>
      </c>
      <c r="L1817" s="10">
        <v>42356.0</v>
      </c>
      <c r="M1817" s="2" t="s">
        <v>34</v>
      </c>
      <c r="N1817" s="11">
        <v>0.0</v>
      </c>
      <c r="O1817" s="12">
        <v>17.0</v>
      </c>
      <c r="P1817" s="13">
        <v>0.47</v>
      </c>
      <c r="Q1817" s="13">
        <v>37.0</v>
      </c>
      <c r="R1817" s="13">
        <f t="shared" si="1"/>
        <v>37</v>
      </c>
      <c r="S1817" s="14">
        <f t="shared" si="2"/>
        <v>12.33333333</v>
      </c>
      <c r="T1817" s="14">
        <f t="shared" si="3"/>
        <v>0.4594594595</v>
      </c>
      <c r="U1817" s="15" t="str">
        <f>vlookup(F1817,'Sub categories'!$A:$C,3,False)</f>
        <v>Paper</v>
      </c>
      <c r="V1817" s="16">
        <f t="shared" si="4"/>
        <v>5</v>
      </c>
      <c r="W1817" s="17">
        <f t="array" ref="W1817">INDEX(shipping_prices!$C$1:$F3044,MATCH(I1817,shipping_prices!$A$1:$A3044,0),MATCH(M1817,shipping_prices!$C$1:$F$1,0))</f>
        <v>13.27</v>
      </c>
      <c r="X1817" s="15" t="str">
        <f t="shared" si="5"/>
        <v>Sung PakRochesterMinnesota</v>
      </c>
      <c r="Y1817" s="15" t="str">
        <f t="shared" si="6"/>
        <v>Low</v>
      </c>
    </row>
    <row r="1818" hidden="1">
      <c r="A1818" s="1">
        <v>42352.0</v>
      </c>
      <c r="B1818" s="2" t="s">
        <v>3068</v>
      </c>
      <c r="C1818" s="2">
        <v>2.0</v>
      </c>
      <c r="D1818" s="2" t="s">
        <v>2769</v>
      </c>
      <c r="E1818" s="2" t="s">
        <v>49</v>
      </c>
      <c r="F1818" s="2" t="s">
        <v>3069</v>
      </c>
      <c r="G1818" s="2" t="s">
        <v>39</v>
      </c>
      <c r="H1818" s="2" t="s">
        <v>79</v>
      </c>
      <c r="I1818" s="2" t="s">
        <v>163</v>
      </c>
      <c r="J1818" s="2" t="s">
        <v>164</v>
      </c>
      <c r="K1818" s="2" t="s">
        <v>33</v>
      </c>
      <c r="L1818" s="10">
        <v>42353.0</v>
      </c>
      <c r="M1818" s="2" t="s">
        <v>142</v>
      </c>
      <c r="N1818" s="11">
        <v>0.2</v>
      </c>
      <c r="O1818" s="12">
        <v>-1.0</v>
      </c>
      <c r="P1818" s="13">
        <v>-0.23</v>
      </c>
      <c r="Q1818" s="13">
        <v>3.0</v>
      </c>
      <c r="R1818" s="13">
        <f t="shared" si="1"/>
        <v>3.75</v>
      </c>
      <c r="S1818" s="14">
        <f t="shared" si="2"/>
        <v>1.875</v>
      </c>
      <c r="T1818" s="14">
        <f t="shared" si="3"/>
        <v>-0.3333333333</v>
      </c>
      <c r="U1818" s="15" t="str">
        <f>vlookup(F1818,'Sub categories'!$A:$C,3,False)</f>
        <v>Fasteners</v>
      </c>
      <c r="V1818" s="16">
        <f t="shared" si="4"/>
        <v>1</v>
      </c>
      <c r="W1818" s="17">
        <f t="array" ref="W1818">INDEX(shipping_prices!$C$1:$F3045,MATCH(I1818,shipping_prices!$A$1:$A3045,0),MATCH(M1818,shipping_prices!$C$1:$F$1,0))</f>
        <v>20.11</v>
      </c>
      <c r="X1818" s="15" t="str">
        <f t="shared" si="5"/>
        <v>Valerie MitchumPhiladelphiaPennsylvania</v>
      </c>
      <c r="Y1818" s="15" t="str">
        <f t="shared" si="6"/>
        <v>loss</v>
      </c>
    </row>
    <row r="1819" hidden="1">
      <c r="A1819" s="1">
        <v>42352.0</v>
      </c>
      <c r="B1819" s="2" t="s">
        <v>3068</v>
      </c>
      <c r="C1819" s="2">
        <v>2.0</v>
      </c>
      <c r="D1819" s="2" t="s">
        <v>2769</v>
      </c>
      <c r="E1819" s="2" t="s">
        <v>49</v>
      </c>
      <c r="F1819" s="2" t="s">
        <v>1326</v>
      </c>
      <c r="G1819" s="2" t="s">
        <v>29</v>
      </c>
      <c r="H1819" s="2" t="s">
        <v>371</v>
      </c>
      <c r="I1819" s="2" t="s">
        <v>163</v>
      </c>
      <c r="J1819" s="2" t="s">
        <v>164</v>
      </c>
      <c r="K1819" s="2" t="s">
        <v>33</v>
      </c>
      <c r="L1819" s="10">
        <v>42353.0</v>
      </c>
      <c r="M1819" s="2" t="s">
        <v>142</v>
      </c>
      <c r="N1819" s="11">
        <v>0.2</v>
      </c>
      <c r="O1819" s="12">
        <v>-3.0</v>
      </c>
      <c r="P1819" s="13">
        <v>-0.09</v>
      </c>
      <c r="Q1819" s="13">
        <v>35.0</v>
      </c>
      <c r="R1819" s="13">
        <f t="shared" si="1"/>
        <v>43.75</v>
      </c>
      <c r="S1819" s="14">
        <f t="shared" si="2"/>
        <v>21.875</v>
      </c>
      <c r="T1819" s="14">
        <f t="shared" si="3"/>
        <v>-0.08571428571</v>
      </c>
      <c r="U1819" s="15" t="str">
        <f>vlookup(F1819,'Sub categories'!$A:$C,3,False)</f>
        <v>Accessories</v>
      </c>
      <c r="V1819" s="16">
        <f t="shared" si="4"/>
        <v>1</v>
      </c>
      <c r="W1819" s="17">
        <f t="array" ref="W1819">INDEX(shipping_prices!$C$1:$F3046,MATCH(I1819,shipping_prices!$A$1:$A3046,0),MATCH(M1819,shipping_prices!$C$1:$F$1,0))</f>
        <v>20.11</v>
      </c>
      <c r="X1819" s="15" t="str">
        <f t="shared" si="5"/>
        <v>Valerie MitchumPhiladelphiaPennsylvania</v>
      </c>
      <c r="Y1819" s="15" t="str">
        <f t="shared" si="6"/>
        <v>loss</v>
      </c>
    </row>
    <row r="1820" hidden="1">
      <c r="A1820" s="1">
        <v>42352.0</v>
      </c>
      <c r="B1820" s="2" t="s">
        <v>3070</v>
      </c>
      <c r="C1820" s="2">
        <v>3.0</v>
      </c>
      <c r="D1820" s="2" t="s">
        <v>3071</v>
      </c>
      <c r="E1820" s="2" t="s">
        <v>27</v>
      </c>
      <c r="F1820" s="2" t="s">
        <v>1995</v>
      </c>
      <c r="G1820" s="2" t="s">
        <v>39</v>
      </c>
      <c r="H1820" s="2" t="s">
        <v>79</v>
      </c>
      <c r="I1820" s="2" t="s">
        <v>2232</v>
      </c>
      <c r="J1820" s="2" t="s">
        <v>64</v>
      </c>
      <c r="K1820" s="2" t="s">
        <v>43</v>
      </c>
      <c r="L1820" s="10">
        <v>42363.0</v>
      </c>
      <c r="M1820" s="2" t="s">
        <v>142</v>
      </c>
      <c r="N1820" s="11">
        <v>0.7</v>
      </c>
      <c r="O1820" s="12">
        <v>-4.0</v>
      </c>
      <c r="P1820" s="13">
        <v>-0.8</v>
      </c>
      <c r="Q1820" s="13">
        <v>4.0</v>
      </c>
      <c r="R1820" s="13">
        <f t="shared" si="1"/>
        <v>13.33333333</v>
      </c>
      <c r="S1820" s="14">
        <f t="shared" si="2"/>
        <v>4.444444444</v>
      </c>
      <c r="T1820" s="14">
        <f t="shared" si="3"/>
        <v>-1</v>
      </c>
      <c r="U1820" s="15" t="str">
        <f>vlookup(F1820,'Sub categories'!$A:$C,3,False)</f>
        <v>Binders</v>
      </c>
      <c r="V1820" s="16">
        <f t="shared" si="4"/>
        <v>11</v>
      </c>
      <c r="W1820" s="17">
        <f t="array" ref="W1820">INDEX(shipping_prices!$C$1:$F3047,MATCH(I1820,shipping_prices!$A$1:$A3047,0),MATCH(M1820,shipping_prices!$C$1:$F$1,0))</f>
        <v>17.16</v>
      </c>
      <c r="X1820" s="15" t="str">
        <f t="shared" si="5"/>
        <v>Meg TillmanScottsdaleArizona</v>
      </c>
      <c r="Y1820" s="15" t="str">
        <f t="shared" si="6"/>
        <v>loss</v>
      </c>
    </row>
    <row r="1821" hidden="1">
      <c r="A1821" s="1">
        <v>42352.0</v>
      </c>
      <c r="B1821" s="2" t="s">
        <v>3070</v>
      </c>
      <c r="C1821" s="2">
        <v>3.0</v>
      </c>
      <c r="D1821" s="2" t="s">
        <v>3071</v>
      </c>
      <c r="E1821" s="2" t="s">
        <v>27</v>
      </c>
      <c r="F1821" s="2" t="s">
        <v>1009</v>
      </c>
      <c r="G1821" s="2" t="s">
        <v>39</v>
      </c>
      <c r="H1821" s="2" t="s">
        <v>79</v>
      </c>
      <c r="I1821" s="2" t="s">
        <v>2232</v>
      </c>
      <c r="J1821" s="2" t="s">
        <v>64</v>
      </c>
      <c r="K1821" s="2" t="s">
        <v>43</v>
      </c>
      <c r="L1821" s="10">
        <v>42363.0</v>
      </c>
      <c r="M1821" s="2" t="s">
        <v>142</v>
      </c>
      <c r="N1821" s="11">
        <v>0.2</v>
      </c>
      <c r="O1821" s="12">
        <v>2.0</v>
      </c>
      <c r="P1821" s="13">
        <v>0.35</v>
      </c>
      <c r="Q1821" s="13">
        <v>7.0</v>
      </c>
      <c r="R1821" s="13">
        <f t="shared" si="1"/>
        <v>8.75</v>
      </c>
      <c r="S1821" s="14">
        <f t="shared" si="2"/>
        <v>2.916666667</v>
      </c>
      <c r="T1821" s="14">
        <f t="shared" si="3"/>
        <v>0.2857142857</v>
      </c>
      <c r="U1821" s="15" t="str">
        <f>vlookup(F1821,'Sub categories'!$A:$C,3,False)</f>
        <v>Envelopes</v>
      </c>
      <c r="V1821" s="16">
        <f t="shared" si="4"/>
        <v>11</v>
      </c>
      <c r="W1821" s="17">
        <f t="array" ref="W1821">INDEX(shipping_prices!$C$1:$F3048,MATCH(I1821,shipping_prices!$A$1:$A3048,0),MATCH(M1821,shipping_prices!$C$1:$F$1,0))</f>
        <v>17.16</v>
      </c>
      <c r="X1821" s="15" t="str">
        <f t="shared" si="5"/>
        <v>Meg TillmanScottsdaleArizona</v>
      </c>
      <c r="Y1821" s="15" t="str">
        <f t="shared" si="6"/>
        <v>Low</v>
      </c>
    </row>
    <row r="1822" hidden="1">
      <c r="A1822" s="1">
        <v>42352.0</v>
      </c>
      <c r="B1822" s="2" t="s">
        <v>3072</v>
      </c>
      <c r="C1822" s="2">
        <v>5.0</v>
      </c>
      <c r="D1822" s="2" t="s">
        <v>359</v>
      </c>
      <c r="E1822" s="2" t="s">
        <v>27</v>
      </c>
      <c r="F1822" s="2" t="s">
        <v>618</v>
      </c>
      <c r="G1822" s="2" t="s">
        <v>39</v>
      </c>
      <c r="H1822" s="2" t="s">
        <v>74</v>
      </c>
      <c r="I1822" s="2" t="s">
        <v>169</v>
      </c>
      <c r="J1822" s="2" t="s">
        <v>42</v>
      </c>
      <c r="K1822" s="2" t="s">
        <v>43</v>
      </c>
      <c r="L1822" s="10">
        <v>42363.0</v>
      </c>
      <c r="M1822" s="2" t="s">
        <v>34</v>
      </c>
      <c r="N1822" s="11">
        <v>0.0</v>
      </c>
      <c r="O1822" s="12">
        <v>7.0</v>
      </c>
      <c r="P1822" s="13">
        <v>0.45</v>
      </c>
      <c r="Q1822" s="13">
        <v>15.0</v>
      </c>
      <c r="R1822" s="13">
        <f t="shared" si="1"/>
        <v>15</v>
      </c>
      <c r="S1822" s="14">
        <f t="shared" si="2"/>
        <v>3</v>
      </c>
      <c r="T1822" s="14">
        <f t="shared" si="3"/>
        <v>0.4666666667</v>
      </c>
      <c r="U1822" s="15" t="str">
        <f>vlookup(F1822,'Sub categories'!$A:$C,3,False)</f>
        <v>Art</v>
      </c>
      <c r="V1822" s="16">
        <f t="shared" si="4"/>
        <v>11</v>
      </c>
      <c r="W1822" s="17">
        <f t="array" ref="W1822">INDEX(shipping_prices!$C$1:$F3049,MATCH(I1822,shipping_prices!$A$1:$A3049,0),MATCH(M1822,shipping_prices!$C$1:$F$1,0))</f>
        <v>14.86</v>
      </c>
      <c r="X1822" s="15" t="str">
        <f t="shared" si="5"/>
        <v>Darren PowersLos AngelesCalifornia</v>
      </c>
      <c r="Y1822" s="15" t="str">
        <f t="shared" si="6"/>
        <v>Low</v>
      </c>
    </row>
    <row r="1823" hidden="1">
      <c r="A1823" s="1">
        <v>42352.0</v>
      </c>
      <c r="B1823" s="2" t="s">
        <v>3072</v>
      </c>
      <c r="C1823" s="2">
        <v>9.0</v>
      </c>
      <c r="D1823" s="2" t="s">
        <v>359</v>
      </c>
      <c r="E1823" s="2" t="s">
        <v>27</v>
      </c>
      <c r="F1823" s="2" t="s">
        <v>2680</v>
      </c>
      <c r="G1823" s="2" t="s">
        <v>39</v>
      </c>
      <c r="H1823" s="2" t="s">
        <v>51</v>
      </c>
      <c r="I1823" s="2" t="s">
        <v>169</v>
      </c>
      <c r="J1823" s="2" t="s">
        <v>42</v>
      </c>
      <c r="K1823" s="2" t="s">
        <v>43</v>
      </c>
      <c r="L1823" s="10">
        <v>42363.0</v>
      </c>
      <c r="M1823" s="2" t="s">
        <v>34</v>
      </c>
      <c r="N1823" s="11">
        <v>0.0</v>
      </c>
      <c r="O1823" s="12">
        <v>181.0</v>
      </c>
      <c r="P1823" s="13">
        <v>0.49</v>
      </c>
      <c r="Q1823" s="13">
        <v>369.0</v>
      </c>
      <c r="R1823" s="13">
        <f t="shared" si="1"/>
        <v>369</v>
      </c>
      <c r="S1823" s="14">
        <f t="shared" si="2"/>
        <v>41</v>
      </c>
      <c r="T1823" s="14">
        <f t="shared" si="3"/>
        <v>0.4905149051</v>
      </c>
      <c r="U1823" s="15" t="str">
        <f>vlookup(F1823,'Sub categories'!$A:$C,3,False)</f>
        <v>Paper</v>
      </c>
      <c r="V1823" s="16">
        <f t="shared" si="4"/>
        <v>11</v>
      </c>
      <c r="W1823" s="17">
        <f t="array" ref="W1823">INDEX(shipping_prices!$C$1:$F3050,MATCH(I1823,shipping_prices!$A$1:$A3050,0),MATCH(M1823,shipping_prices!$C$1:$F$1,0))</f>
        <v>14.86</v>
      </c>
      <c r="X1823" s="15" t="str">
        <f t="shared" si="5"/>
        <v>Darren PowersLos AngelesCalifornia</v>
      </c>
      <c r="Y1823" s="15" t="str">
        <f t="shared" si="6"/>
        <v>High</v>
      </c>
    </row>
    <row r="1824" hidden="1">
      <c r="A1824" s="1">
        <v>42352.0</v>
      </c>
      <c r="B1824" s="2" t="s">
        <v>3073</v>
      </c>
      <c r="C1824" s="2">
        <v>4.0</v>
      </c>
      <c r="D1824" s="2" t="s">
        <v>3074</v>
      </c>
      <c r="E1824" s="2" t="s">
        <v>27</v>
      </c>
      <c r="F1824" s="2" t="s">
        <v>3075</v>
      </c>
      <c r="G1824" s="2" t="s">
        <v>39</v>
      </c>
      <c r="H1824" s="2" t="s">
        <v>341</v>
      </c>
      <c r="I1824" s="2" t="s">
        <v>31</v>
      </c>
      <c r="J1824" s="2" t="s">
        <v>32</v>
      </c>
      <c r="K1824" s="2" t="s">
        <v>33</v>
      </c>
      <c r="L1824" s="10">
        <v>42362.0</v>
      </c>
      <c r="M1824" s="2" t="s">
        <v>34</v>
      </c>
      <c r="N1824" s="11">
        <v>0.0</v>
      </c>
      <c r="O1824" s="12">
        <v>8.0</v>
      </c>
      <c r="P1824" s="13">
        <v>0.46</v>
      </c>
      <c r="Q1824" s="13">
        <v>18.0</v>
      </c>
      <c r="R1824" s="13">
        <f t="shared" si="1"/>
        <v>18</v>
      </c>
      <c r="S1824" s="14">
        <f t="shared" si="2"/>
        <v>4.5</v>
      </c>
      <c r="T1824" s="14">
        <f t="shared" si="3"/>
        <v>0.4444444444</v>
      </c>
      <c r="U1824" s="15" t="str">
        <f>vlookup(F1824,'Sub categories'!$A:$C,3,False)</f>
        <v>Paper</v>
      </c>
      <c r="V1824" s="16">
        <f t="shared" si="4"/>
        <v>10</v>
      </c>
      <c r="W1824" s="17">
        <f t="array" ref="W1824">INDEX(shipping_prices!$C$1:$F3051,MATCH(I1824,shipping_prices!$A$1:$A3051,0),MATCH(M1824,shipping_prices!$C$1:$F$1,0))</f>
        <v>10.09</v>
      </c>
      <c r="X1824" s="15" t="str">
        <f t="shared" si="5"/>
        <v>Chad McGuireNew York CityNew York</v>
      </c>
      <c r="Y1824" s="15" t="str">
        <f t="shared" si="6"/>
        <v>Low</v>
      </c>
    </row>
    <row r="1825" hidden="1">
      <c r="A1825" s="1">
        <v>42352.0</v>
      </c>
      <c r="B1825" s="2" t="s">
        <v>3076</v>
      </c>
      <c r="C1825" s="2">
        <v>1.0</v>
      </c>
      <c r="D1825" s="2" t="s">
        <v>1061</v>
      </c>
      <c r="E1825" s="2" t="s">
        <v>27</v>
      </c>
      <c r="F1825" s="2" t="s">
        <v>3077</v>
      </c>
      <c r="G1825" s="2" t="s">
        <v>39</v>
      </c>
      <c r="H1825" s="2" t="s">
        <v>79</v>
      </c>
      <c r="I1825" s="2" t="s">
        <v>31</v>
      </c>
      <c r="J1825" s="2" t="s">
        <v>32</v>
      </c>
      <c r="K1825" s="2" t="s">
        <v>33</v>
      </c>
      <c r="L1825" s="10">
        <v>42360.0</v>
      </c>
      <c r="M1825" s="2" t="s">
        <v>34</v>
      </c>
      <c r="N1825" s="11">
        <v>0.0</v>
      </c>
      <c r="O1825" s="12">
        <v>18.0</v>
      </c>
      <c r="P1825" s="13">
        <v>0.45</v>
      </c>
      <c r="Q1825" s="13">
        <v>40.0</v>
      </c>
      <c r="R1825" s="13">
        <f t="shared" si="1"/>
        <v>40</v>
      </c>
      <c r="S1825" s="14">
        <f t="shared" si="2"/>
        <v>40</v>
      </c>
      <c r="T1825" s="14">
        <f t="shared" si="3"/>
        <v>0.45</v>
      </c>
      <c r="U1825" s="15" t="str">
        <f>vlookup(F1825,'Sub categories'!$A:$C,3,False)</f>
        <v>Envelopes</v>
      </c>
      <c r="V1825" s="16">
        <f t="shared" si="4"/>
        <v>8</v>
      </c>
      <c r="W1825" s="17">
        <f t="array" ref="W1825">INDEX(shipping_prices!$C$1:$F3052,MATCH(I1825,shipping_prices!$A$1:$A3052,0),MATCH(M1825,shipping_prices!$C$1:$F$1,0))</f>
        <v>10.09</v>
      </c>
      <c r="X1825" s="15" t="str">
        <f t="shared" si="5"/>
        <v>Jamie FrazerNew York CityNew York</v>
      </c>
      <c r="Y1825" s="15" t="str">
        <f t="shared" si="6"/>
        <v>Low</v>
      </c>
    </row>
    <row r="1826" hidden="1">
      <c r="A1826" s="1">
        <v>42352.0</v>
      </c>
      <c r="B1826" s="2" t="s">
        <v>3078</v>
      </c>
      <c r="C1826" s="2">
        <v>9.0</v>
      </c>
      <c r="D1826" s="2" t="s">
        <v>3079</v>
      </c>
      <c r="E1826" s="2" t="s">
        <v>37</v>
      </c>
      <c r="F1826" s="2" t="s">
        <v>772</v>
      </c>
      <c r="G1826" s="2" t="s">
        <v>39</v>
      </c>
      <c r="H1826" s="2" t="s">
        <v>193</v>
      </c>
      <c r="I1826" s="2" t="s">
        <v>194</v>
      </c>
      <c r="J1826" s="2" t="s">
        <v>53</v>
      </c>
      <c r="K1826" s="2" t="s">
        <v>54</v>
      </c>
      <c r="L1826" s="10">
        <v>42362.0</v>
      </c>
      <c r="M1826" s="2" t="s">
        <v>34</v>
      </c>
      <c r="N1826" s="11">
        <v>0.7</v>
      </c>
      <c r="O1826" s="12">
        <v>-13.0</v>
      </c>
      <c r="P1826" s="13">
        <v>-0.8</v>
      </c>
      <c r="Q1826" s="13">
        <v>16.0</v>
      </c>
      <c r="R1826" s="13">
        <f t="shared" si="1"/>
        <v>53.33333333</v>
      </c>
      <c r="S1826" s="14">
        <f t="shared" si="2"/>
        <v>5.925925926</v>
      </c>
      <c r="T1826" s="14">
        <f t="shared" si="3"/>
        <v>-0.8125</v>
      </c>
      <c r="U1826" s="15" t="str">
        <f>vlookup(F1826,'Sub categories'!$A:$C,3,False)</f>
        <v>Binders</v>
      </c>
      <c r="V1826" s="16">
        <f t="shared" si="4"/>
        <v>10</v>
      </c>
      <c r="W1826" s="17">
        <f t="array" ref="W1826">INDEX(shipping_prices!$C$1:$F3053,MATCH(I1826,shipping_prices!$A$1:$A3053,0),MATCH(M1826,shipping_prices!$C$1:$F$1,0))</f>
        <v>7.26</v>
      </c>
      <c r="X1826" s="15" t="str">
        <f t="shared" si="5"/>
        <v>Christine PhanMiamiFlorida</v>
      </c>
      <c r="Y1826" s="15" t="str">
        <f t="shared" si="6"/>
        <v>loss</v>
      </c>
    </row>
    <row r="1827" hidden="1">
      <c r="A1827" s="1">
        <v>42353.0</v>
      </c>
      <c r="B1827" s="2" t="s">
        <v>3078</v>
      </c>
      <c r="C1827" s="2">
        <v>5.0</v>
      </c>
      <c r="D1827" s="2" t="s">
        <v>3079</v>
      </c>
      <c r="E1827" s="2" t="s">
        <v>37</v>
      </c>
      <c r="F1827" s="2" t="s">
        <v>963</v>
      </c>
      <c r="G1827" s="2" t="s">
        <v>39</v>
      </c>
      <c r="H1827" s="2" t="s">
        <v>182</v>
      </c>
      <c r="I1827" s="2" t="s">
        <v>194</v>
      </c>
      <c r="J1827" s="2" t="s">
        <v>53</v>
      </c>
      <c r="K1827" s="2" t="s">
        <v>54</v>
      </c>
      <c r="L1827" s="10">
        <v>42362.0</v>
      </c>
      <c r="M1827" s="2" t="s">
        <v>34</v>
      </c>
      <c r="N1827" s="11">
        <v>0.7</v>
      </c>
      <c r="O1827" s="12">
        <v>-1032.0</v>
      </c>
      <c r="P1827" s="13">
        <v>-0.77</v>
      </c>
      <c r="Q1827" s="13">
        <v>1345.0</v>
      </c>
      <c r="R1827" s="13">
        <f t="shared" si="1"/>
        <v>4483.333333</v>
      </c>
      <c r="S1827" s="14">
        <f t="shared" si="2"/>
        <v>896.6666667</v>
      </c>
      <c r="T1827" s="14">
        <f t="shared" si="3"/>
        <v>-0.7672862454</v>
      </c>
      <c r="U1827" s="15" t="str">
        <f>vlookup(F1827,'Sub categories'!$A:$C,3,False)</f>
        <v>Binders</v>
      </c>
      <c r="V1827" s="16">
        <f t="shared" si="4"/>
        <v>9</v>
      </c>
      <c r="W1827" s="17">
        <f t="array" ref="W1827">INDEX(shipping_prices!$C$1:$F3054,MATCH(I1827,shipping_prices!$A$1:$A3054,0),MATCH(M1827,shipping_prices!$C$1:$F$1,0))</f>
        <v>7.26</v>
      </c>
      <c r="X1827" s="15" t="str">
        <f t="shared" si="5"/>
        <v>Christine PhanMiamiFlorida</v>
      </c>
      <c r="Y1827" s="15" t="str">
        <f t="shared" si="6"/>
        <v>loss</v>
      </c>
    </row>
    <row r="1828" hidden="1">
      <c r="A1828" s="1">
        <v>42353.0</v>
      </c>
      <c r="B1828" s="2" t="s">
        <v>3080</v>
      </c>
      <c r="C1828" s="2">
        <v>2.0</v>
      </c>
      <c r="D1828" s="2" t="s">
        <v>617</v>
      </c>
      <c r="E1828" s="2" t="s">
        <v>27</v>
      </c>
      <c r="F1828" s="2" t="s">
        <v>3081</v>
      </c>
      <c r="G1828" s="2" t="s">
        <v>39</v>
      </c>
      <c r="H1828" s="2" t="s">
        <v>130</v>
      </c>
      <c r="I1828" s="2" t="s">
        <v>31</v>
      </c>
      <c r="J1828" s="2" t="s">
        <v>32</v>
      </c>
      <c r="K1828" s="2" t="s">
        <v>33</v>
      </c>
      <c r="L1828" s="10">
        <v>42353.0</v>
      </c>
      <c r="M1828" s="2" t="s">
        <v>469</v>
      </c>
      <c r="N1828" s="11">
        <v>0.0</v>
      </c>
      <c r="O1828" s="12">
        <v>0.0</v>
      </c>
      <c r="P1828" s="13">
        <v>0.02</v>
      </c>
      <c r="Q1828" s="13">
        <v>14.0</v>
      </c>
      <c r="R1828" s="13">
        <f t="shared" si="1"/>
        <v>14</v>
      </c>
      <c r="S1828" s="14">
        <f t="shared" si="2"/>
        <v>7</v>
      </c>
      <c r="T1828" s="14">
        <f t="shared" si="3"/>
        <v>0</v>
      </c>
      <c r="U1828" s="15" t="str">
        <f>vlookup(F1828,'Sub categories'!$A:$C,3,False)</f>
        <v>Storage</v>
      </c>
      <c r="V1828" s="16">
        <f t="shared" si="4"/>
        <v>0</v>
      </c>
      <c r="W1828" s="17">
        <f t="array" ref="W1828">INDEX(shipping_prices!$C$1:$F3055,MATCH(I1828,shipping_prices!$A$1:$A3055,0),MATCH(M1828,shipping_prices!$C$1:$F$1,0))</f>
        <v>46.14</v>
      </c>
      <c r="X1828" s="15" t="str">
        <f t="shared" si="5"/>
        <v>Marc CrierNew York CityNew York</v>
      </c>
      <c r="Y1828" s="15" t="str">
        <f t="shared" si="6"/>
        <v>loss</v>
      </c>
    </row>
    <row r="1829">
      <c r="A1829" s="1">
        <v>42353.0</v>
      </c>
      <c r="B1829" s="2" t="s">
        <v>3080</v>
      </c>
      <c r="C1829" s="2">
        <v>3.0</v>
      </c>
      <c r="D1829" s="2" t="s">
        <v>617</v>
      </c>
      <c r="E1829" s="2" t="s">
        <v>27</v>
      </c>
      <c r="F1829" s="2" t="s">
        <v>3082</v>
      </c>
      <c r="G1829" s="2" t="s">
        <v>45</v>
      </c>
      <c r="H1829" s="2" t="s">
        <v>79</v>
      </c>
      <c r="I1829" s="2" t="s">
        <v>31</v>
      </c>
      <c r="J1829" s="2" t="s">
        <v>32</v>
      </c>
      <c r="K1829" s="2" t="s">
        <v>33</v>
      </c>
      <c r="L1829" s="10">
        <v>42353.0</v>
      </c>
      <c r="M1829" s="2" t="s">
        <v>469</v>
      </c>
      <c r="N1829" s="11">
        <v>0.4</v>
      </c>
      <c r="O1829" s="12">
        <v>-14.0</v>
      </c>
      <c r="P1829" s="13">
        <v>-0.52</v>
      </c>
      <c r="Q1829" s="13">
        <v>27.0</v>
      </c>
      <c r="R1829" s="13">
        <f t="shared" si="1"/>
        <v>45</v>
      </c>
      <c r="S1829" s="14">
        <f t="shared" si="2"/>
        <v>15</v>
      </c>
      <c r="T1829" s="14">
        <f t="shared" si="3"/>
        <v>-0.5185185185</v>
      </c>
      <c r="U1829" s="15" t="str">
        <f>vlookup(F1829,'Sub categories'!$A:$C,3,False)</f>
        <v>Tables</v>
      </c>
      <c r="V1829" s="16">
        <f t="shared" si="4"/>
        <v>0</v>
      </c>
      <c r="W1829" s="17">
        <f t="array" ref="W1829">INDEX(shipping_prices!$C$1:$F3056,MATCH(I1829,shipping_prices!$A$1:$A3056,0),MATCH(M1829,shipping_prices!$C$1:$F$1,0))</f>
        <v>46.14</v>
      </c>
      <c r="X1829" s="15" t="str">
        <f t="shared" si="5"/>
        <v>Marc CrierNew York CityNew York</v>
      </c>
      <c r="Y1829" s="15" t="str">
        <f t="shared" si="6"/>
        <v>loss</v>
      </c>
    </row>
    <row r="1830" hidden="1">
      <c r="A1830" s="1">
        <v>42353.0</v>
      </c>
      <c r="B1830" s="2" t="s">
        <v>3083</v>
      </c>
      <c r="C1830" s="2">
        <v>3.0</v>
      </c>
      <c r="D1830" s="2" t="s">
        <v>588</v>
      </c>
      <c r="E1830" s="2" t="s">
        <v>49</v>
      </c>
      <c r="F1830" s="2" t="s">
        <v>3084</v>
      </c>
      <c r="G1830" s="2" t="s">
        <v>29</v>
      </c>
      <c r="H1830" s="2" t="s">
        <v>1426</v>
      </c>
      <c r="I1830" s="2" t="s">
        <v>3085</v>
      </c>
      <c r="J1830" s="2" t="s">
        <v>76</v>
      </c>
      <c r="K1830" s="2" t="s">
        <v>77</v>
      </c>
      <c r="L1830" s="10">
        <v>42359.0</v>
      </c>
      <c r="M1830" s="2" t="s">
        <v>34</v>
      </c>
      <c r="N1830" s="11">
        <v>0.2</v>
      </c>
      <c r="O1830" s="12">
        <v>3.0</v>
      </c>
      <c r="P1830" s="13">
        <v>0.13</v>
      </c>
      <c r="Q1830" s="13">
        <v>28.0</v>
      </c>
      <c r="R1830" s="13">
        <f t="shared" si="1"/>
        <v>35</v>
      </c>
      <c r="S1830" s="14">
        <f t="shared" si="2"/>
        <v>11.66666667</v>
      </c>
      <c r="T1830" s="14">
        <f t="shared" si="3"/>
        <v>0.1071428571</v>
      </c>
      <c r="U1830" s="15" t="str">
        <f>vlookup(F1830,'Sub categories'!$A:$C,3,False)</f>
        <v>Accessories</v>
      </c>
      <c r="V1830" s="16">
        <f t="shared" si="4"/>
        <v>6</v>
      </c>
      <c r="W1830" s="17">
        <f t="array" ref="W1830">INDEX(shipping_prices!$C$1:$F3057,MATCH(I1830,shipping_prices!$A$1:$A3057,0),MATCH(M1830,shipping_prices!$C$1:$F$1,0))</f>
        <v>11.74</v>
      </c>
      <c r="X1830" s="15" t="str">
        <f t="shared" si="5"/>
        <v>Kristina NunnMcallenTexas</v>
      </c>
      <c r="Y1830" s="15" t="str">
        <f t="shared" si="6"/>
        <v>Low</v>
      </c>
    </row>
    <row r="1831" hidden="1">
      <c r="A1831" s="1">
        <v>42353.0</v>
      </c>
      <c r="B1831" s="2" t="s">
        <v>3083</v>
      </c>
      <c r="C1831" s="2">
        <v>6.0</v>
      </c>
      <c r="D1831" s="2" t="s">
        <v>588</v>
      </c>
      <c r="E1831" s="2" t="s">
        <v>49</v>
      </c>
      <c r="F1831" s="2" t="s">
        <v>3086</v>
      </c>
      <c r="G1831" s="2" t="s">
        <v>39</v>
      </c>
      <c r="H1831" s="2" t="s">
        <v>2007</v>
      </c>
      <c r="I1831" s="2" t="s">
        <v>3085</v>
      </c>
      <c r="J1831" s="2" t="s">
        <v>76</v>
      </c>
      <c r="K1831" s="2" t="s">
        <v>77</v>
      </c>
      <c r="L1831" s="10">
        <v>42359.0</v>
      </c>
      <c r="M1831" s="2" t="s">
        <v>34</v>
      </c>
      <c r="N1831" s="11">
        <v>0.8</v>
      </c>
      <c r="O1831" s="12">
        <v>-187.0</v>
      </c>
      <c r="P1831" s="13">
        <v>-2.55</v>
      </c>
      <c r="Q1831" s="13">
        <v>73.0</v>
      </c>
      <c r="R1831" s="13">
        <f t="shared" si="1"/>
        <v>365</v>
      </c>
      <c r="S1831" s="14">
        <f t="shared" si="2"/>
        <v>60.83333333</v>
      </c>
      <c r="T1831" s="14">
        <f t="shared" si="3"/>
        <v>-2.561643836</v>
      </c>
      <c r="U1831" s="15" t="str">
        <f>vlookup(F1831,'Sub categories'!$A:$C,3,False)</f>
        <v>Appliances</v>
      </c>
      <c r="V1831" s="16">
        <f t="shared" si="4"/>
        <v>6</v>
      </c>
      <c r="W1831" s="17">
        <f t="array" ref="W1831">INDEX(shipping_prices!$C$1:$F3058,MATCH(I1831,shipping_prices!$A$1:$A3058,0),MATCH(M1831,shipping_prices!$C$1:$F$1,0))</f>
        <v>11.74</v>
      </c>
      <c r="X1831" s="15" t="str">
        <f t="shared" si="5"/>
        <v>Kristina NunnMcallenTexas</v>
      </c>
      <c r="Y1831" s="15" t="str">
        <f t="shared" si="6"/>
        <v>loss</v>
      </c>
    </row>
    <row r="1832" hidden="1">
      <c r="A1832" s="1">
        <v>42354.0</v>
      </c>
      <c r="B1832" s="2" t="s">
        <v>3087</v>
      </c>
      <c r="C1832" s="2">
        <v>1.0</v>
      </c>
      <c r="D1832" s="2" t="s">
        <v>3088</v>
      </c>
      <c r="E1832" s="2" t="s">
        <v>27</v>
      </c>
      <c r="F1832" s="2" t="s">
        <v>3089</v>
      </c>
      <c r="G1832" s="2" t="s">
        <v>39</v>
      </c>
      <c r="H1832" s="2" t="s">
        <v>789</v>
      </c>
      <c r="I1832" s="2" t="s">
        <v>3090</v>
      </c>
      <c r="J1832" s="2" t="s">
        <v>497</v>
      </c>
      <c r="K1832" s="2" t="s">
        <v>77</v>
      </c>
      <c r="L1832" s="10">
        <v>42361.0</v>
      </c>
      <c r="M1832" s="2" t="s">
        <v>34</v>
      </c>
      <c r="N1832" s="11">
        <v>0.0</v>
      </c>
      <c r="O1832" s="12">
        <v>4.0</v>
      </c>
      <c r="P1832" s="13">
        <v>0.3</v>
      </c>
      <c r="Q1832" s="13">
        <v>15.0</v>
      </c>
      <c r="R1832" s="13">
        <f t="shared" si="1"/>
        <v>15</v>
      </c>
      <c r="S1832" s="14">
        <f t="shared" si="2"/>
        <v>15</v>
      </c>
      <c r="T1832" s="14">
        <f t="shared" si="3"/>
        <v>0.2666666667</v>
      </c>
      <c r="U1832" s="15" t="str">
        <f>vlookup(F1832,'Sub categories'!$A:$C,3,False)</f>
        <v>Art</v>
      </c>
      <c r="V1832" s="16">
        <f t="shared" si="4"/>
        <v>7</v>
      </c>
      <c r="W1832" s="17">
        <f t="array" ref="W1832">INDEX(shipping_prices!$C$1:$F3059,MATCH(I1832,shipping_prices!$A$1:$A3059,0),MATCH(M1832,shipping_prices!$C$1:$F$1,0))</f>
        <v>12.76</v>
      </c>
      <c r="X1832" s="15" t="str">
        <f t="shared" si="5"/>
        <v>Dana KaydosKenoshaWisconsin</v>
      </c>
      <c r="Y1832" s="15" t="str">
        <f t="shared" si="6"/>
        <v>Low</v>
      </c>
    </row>
    <row r="1833">
      <c r="A1833" s="1">
        <v>42354.0</v>
      </c>
      <c r="B1833" s="2" t="s">
        <v>3087</v>
      </c>
      <c r="C1833" s="2">
        <v>6.0</v>
      </c>
      <c r="D1833" s="2" t="s">
        <v>3088</v>
      </c>
      <c r="E1833" s="2" t="s">
        <v>27</v>
      </c>
      <c r="F1833" s="2" t="s">
        <v>2718</v>
      </c>
      <c r="G1833" s="2" t="s">
        <v>45</v>
      </c>
      <c r="H1833" s="2" t="s">
        <v>374</v>
      </c>
      <c r="I1833" s="2" t="s">
        <v>3090</v>
      </c>
      <c r="J1833" s="2" t="s">
        <v>497</v>
      </c>
      <c r="K1833" s="2" t="s">
        <v>77</v>
      </c>
      <c r="L1833" s="10">
        <v>42361.0</v>
      </c>
      <c r="M1833" s="2" t="s">
        <v>34</v>
      </c>
      <c r="N1833" s="11">
        <v>0.0</v>
      </c>
      <c r="O1833" s="12">
        <v>82.0</v>
      </c>
      <c r="P1833" s="13">
        <v>0.22</v>
      </c>
      <c r="Q1833" s="13">
        <v>373.0</v>
      </c>
      <c r="R1833" s="13">
        <f t="shared" si="1"/>
        <v>373</v>
      </c>
      <c r="S1833" s="14">
        <f t="shared" si="2"/>
        <v>62.16666667</v>
      </c>
      <c r="T1833" s="14">
        <f t="shared" si="3"/>
        <v>0.2198391421</v>
      </c>
      <c r="U1833" s="15" t="str">
        <f>vlookup(F1833,'Sub categories'!$A:$C,3,False)</f>
        <v>Furnishings</v>
      </c>
      <c r="V1833" s="16">
        <f t="shared" si="4"/>
        <v>7</v>
      </c>
      <c r="W1833" s="17">
        <f t="array" ref="W1833">INDEX(shipping_prices!$C$1:$F3060,MATCH(I1833,shipping_prices!$A$1:$A3060,0),MATCH(M1833,shipping_prices!$C$1:$F$1,0))</f>
        <v>12.76</v>
      </c>
      <c r="X1833" s="15" t="str">
        <f t="shared" si="5"/>
        <v>Dana KaydosKenoshaWisconsin</v>
      </c>
      <c r="Y1833" s="15" t="str">
        <f t="shared" si="6"/>
        <v>High</v>
      </c>
    </row>
    <row r="1834">
      <c r="A1834" s="1">
        <v>42354.0</v>
      </c>
      <c r="B1834" s="2" t="s">
        <v>3087</v>
      </c>
      <c r="C1834" s="2">
        <v>3.0</v>
      </c>
      <c r="D1834" s="2" t="s">
        <v>3088</v>
      </c>
      <c r="E1834" s="2" t="s">
        <v>27</v>
      </c>
      <c r="F1834" s="2" t="s">
        <v>804</v>
      </c>
      <c r="G1834" s="2" t="s">
        <v>45</v>
      </c>
      <c r="H1834" s="2" t="s">
        <v>805</v>
      </c>
      <c r="I1834" s="2" t="s">
        <v>3090</v>
      </c>
      <c r="J1834" s="2" t="s">
        <v>497</v>
      </c>
      <c r="K1834" s="2" t="s">
        <v>77</v>
      </c>
      <c r="L1834" s="10">
        <v>42361.0</v>
      </c>
      <c r="M1834" s="2" t="s">
        <v>34</v>
      </c>
      <c r="N1834" s="11">
        <v>0.0</v>
      </c>
      <c r="O1834" s="12">
        <v>97.0</v>
      </c>
      <c r="P1834" s="13">
        <v>0.19</v>
      </c>
      <c r="Q1834" s="13">
        <v>513.0</v>
      </c>
      <c r="R1834" s="13">
        <f t="shared" si="1"/>
        <v>513</v>
      </c>
      <c r="S1834" s="14">
        <f t="shared" si="2"/>
        <v>171</v>
      </c>
      <c r="T1834" s="14">
        <f t="shared" si="3"/>
        <v>0.1890838207</v>
      </c>
      <c r="U1834" s="15" t="str">
        <f>vlookup(F1834,'Sub categories'!$A:$C,3,False)</f>
        <v>Bookcases</v>
      </c>
      <c r="V1834" s="16">
        <f t="shared" si="4"/>
        <v>7</v>
      </c>
      <c r="W1834" s="17">
        <f t="array" ref="W1834">INDEX(shipping_prices!$C$1:$F3061,MATCH(I1834,shipping_prices!$A$1:$A3061,0),MATCH(M1834,shipping_prices!$C$1:$F$1,0))</f>
        <v>12.76</v>
      </c>
      <c r="X1834" s="15" t="str">
        <f t="shared" si="5"/>
        <v>Dana KaydosKenoshaWisconsin</v>
      </c>
      <c r="Y1834" s="15" t="str">
        <f t="shared" si="6"/>
        <v>High</v>
      </c>
    </row>
    <row r="1835" hidden="1">
      <c r="A1835" s="1">
        <v>42354.0</v>
      </c>
      <c r="B1835" s="2" t="s">
        <v>3087</v>
      </c>
      <c r="C1835" s="2">
        <v>5.0</v>
      </c>
      <c r="D1835" s="2" t="s">
        <v>3088</v>
      </c>
      <c r="E1835" s="2" t="s">
        <v>27</v>
      </c>
      <c r="F1835" s="2" t="s">
        <v>3091</v>
      </c>
      <c r="G1835" s="2" t="s">
        <v>29</v>
      </c>
      <c r="H1835" s="2" t="s">
        <v>2163</v>
      </c>
      <c r="I1835" s="2" t="s">
        <v>3090</v>
      </c>
      <c r="J1835" s="2" t="s">
        <v>497</v>
      </c>
      <c r="K1835" s="2" t="s">
        <v>77</v>
      </c>
      <c r="L1835" s="10">
        <v>42361.0</v>
      </c>
      <c r="M1835" s="2" t="s">
        <v>34</v>
      </c>
      <c r="N1835" s="11">
        <v>0.0</v>
      </c>
      <c r="O1835" s="12">
        <v>223.0</v>
      </c>
      <c r="P1835" s="13">
        <v>0.29</v>
      </c>
      <c r="Q1835" s="13">
        <v>770.0</v>
      </c>
      <c r="R1835" s="13">
        <f t="shared" si="1"/>
        <v>770</v>
      </c>
      <c r="S1835" s="14">
        <f t="shared" si="2"/>
        <v>154</v>
      </c>
      <c r="T1835" s="14">
        <f t="shared" si="3"/>
        <v>0.2896103896</v>
      </c>
      <c r="U1835" s="15" t="str">
        <f>vlookup(F1835,'Sub categories'!$A:$C,3,False)</f>
        <v>Phones</v>
      </c>
      <c r="V1835" s="16">
        <f t="shared" si="4"/>
        <v>7</v>
      </c>
      <c r="W1835" s="17">
        <f t="array" ref="W1835">INDEX(shipping_prices!$C$1:$F3062,MATCH(I1835,shipping_prices!$A$1:$A3062,0),MATCH(M1835,shipping_prices!$C$1:$F$1,0))</f>
        <v>12.76</v>
      </c>
      <c r="X1835" s="15" t="str">
        <f t="shared" si="5"/>
        <v>Dana KaydosKenoshaWisconsin</v>
      </c>
      <c r="Y1835" s="15" t="str">
        <f t="shared" si="6"/>
        <v>High</v>
      </c>
    </row>
    <row r="1836">
      <c r="A1836" s="1">
        <v>42354.0</v>
      </c>
      <c r="B1836" s="2" t="s">
        <v>3087</v>
      </c>
      <c r="C1836" s="2">
        <v>7.0</v>
      </c>
      <c r="D1836" s="2" t="s">
        <v>3088</v>
      </c>
      <c r="E1836" s="2" t="s">
        <v>27</v>
      </c>
      <c r="F1836" s="2" t="s">
        <v>3092</v>
      </c>
      <c r="G1836" s="2" t="s">
        <v>45</v>
      </c>
      <c r="H1836" s="2" t="s">
        <v>46</v>
      </c>
      <c r="I1836" s="2" t="s">
        <v>3090</v>
      </c>
      <c r="J1836" s="2" t="s">
        <v>497</v>
      </c>
      <c r="K1836" s="2" t="s">
        <v>77</v>
      </c>
      <c r="L1836" s="10">
        <v>42361.0</v>
      </c>
      <c r="M1836" s="2" t="s">
        <v>34</v>
      </c>
      <c r="N1836" s="11">
        <v>0.0</v>
      </c>
      <c r="O1836" s="12">
        <v>189.0</v>
      </c>
      <c r="P1836" s="13">
        <v>0.22</v>
      </c>
      <c r="Q1836" s="13">
        <v>861.0</v>
      </c>
      <c r="R1836" s="13">
        <f t="shared" si="1"/>
        <v>861</v>
      </c>
      <c r="S1836" s="14">
        <f t="shared" si="2"/>
        <v>123</v>
      </c>
      <c r="T1836" s="14">
        <f t="shared" si="3"/>
        <v>0.2195121951</v>
      </c>
      <c r="U1836" s="15" t="str">
        <f>vlookup(F1836,'Sub categories'!$A:$C,3,False)</f>
        <v>Chairs</v>
      </c>
      <c r="V1836" s="16">
        <f t="shared" si="4"/>
        <v>7</v>
      </c>
      <c r="W1836" s="17">
        <f t="array" ref="W1836">INDEX(shipping_prices!$C$1:$F3063,MATCH(I1836,shipping_prices!$A$1:$A3063,0),MATCH(M1836,shipping_prices!$C$1:$F$1,0))</f>
        <v>12.76</v>
      </c>
      <c r="X1836" s="15" t="str">
        <f t="shared" si="5"/>
        <v>Dana KaydosKenoshaWisconsin</v>
      </c>
      <c r="Y1836" s="15" t="str">
        <f t="shared" si="6"/>
        <v>High</v>
      </c>
    </row>
    <row r="1837" hidden="1">
      <c r="A1837" s="1">
        <v>42354.0</v>
      </c>
      <c r="B1837" s="2" t="s">
        <v>3093</v>
      </c>
      <c r="C1837" s="2">
        <v>5.0</v>
      </c>
      <c r="D1837" s="2" t="s">
        <v>2237</v>
      </c>
      <c r="E1837" s="2" t="s">
        <v>27</v>
      </c>
      <c r="F1837" s="2" t="s">
        <v>2679</v>
      </c>
      <c r="G1837" s="2" t="s">
        <v>39</v>
      </c>
      <c r="H1837" s="2" t="s">
        <v>79</v>
      </c>
      <c r="I1837" s="2" t="s">
        <v>2506</v>
      </c>
      <c r="J1837" s="2" t="s">
        <v>572</v>
      </c>
      <c r="K1837" s="2" t="s">
        <v>33</v>
      </c>
      <c r="L1837" s="10">
        <v>42355.0</v>
      </c>
      <c r="M1837" s="2" t="s">
        <v>34</v>
      </c>
      <c r="N1837" s="11">
        <v>0.0</v>
      </c>
      <c r="O1837" s="12">
        <v>3.0</v>
      </c>
      <c r="P1837" s="13">
        <v>0.29</v>
      </c>
      <c r="Q1837" s="13">
        <v>12.0</v>
      </c>
      <c r="R1837" s="13">
        <f t="shared" si="1"/>
        <v>12</v>
      </c>
      <c r="S1837" s="14">
        <f t="shared" si="2"/>
        <v>2.4</v>
      </c>
      <c r="T1837" s="14">
        <f t="shared" si="3"/>
        <v>0.25</v>
      </c>
      <c r="U1837" s="15" t="str">
        <f>vlookup(F1837,'Sub categories'!$A:$C,3,False)</f>
        <v>Art</v>
      </c>
      <c r="V1837" s="16">
        <f t="shared" si="4"/>
        <v>1</v>
      </c>
      <c r="W1837" s="17">
        <f t="array" ref="W1837">INDEX(shipping_prices!$C$1:$F3064,MATCH(I1837,shipping_prices!$A$1:$A3064,0),MATCH(M1837,shipping_prices!$C$1:$F$1,0))</f>
        <v>13.53</v>
      </c>
      <c r="X1837" s="15" t="str">
        <f t="shared" si="5"/>
        <v>Helen AbelmanFranklinMassachusetts</v>
      </c>
      <c r="Y1837" s="15" t="str">
        <f t="shared" si="6"/>
        <v>Low</v>
      </c>
    </row>
    <row r="1838" hidden="1">
      <c r="A1838" s="1">
        <v>42354.0</v>
      </c>
      <c r="B1838" s="2" t="s">
        <v>3094</v>
      </c>
      <c r="C1838" s="2">
        <v>2.0</v>
      </c>
      <c r="D1838" s="2" t="s">
        <v>2841</v>
      </c>
      <c r="E1838" s="2" t="s">
        <v>37</v>
      </c>
      <c r="F1838" s="2" t="s">
        <v>954</v>
      </c>
      <c r="G1838" s="2" t="s">
        <v>39</v>
      </c>
      <c r="H1838" s="2" t="s">
        <v>955</v>
      </c>
      <c r="I1838" s="2" t="s">
        <v>1490</v>
      </c>
      <c r="J1838" s="2" t="s">
        <v>76</v>
      </c>
      <c r="K1838" s="2" t="s">
        <v>77</v>
      </c>
      <c r="L1838" s="10">
        <v>42364.0</v>
      </c>
      <c r="M1838" s="2" t="s">
        <v>90</v>
      </c>
      <c r="N1838" s="11">
        <v>0.2</v>
      </c>
      <c r="O1838" s="12">
        <v>4.0</v>
      </c>
      <c r="P1838" s="13">
        <v>0.34</v>
      </c>
      <c r="Q1838" s="13">
        <v>12.0</v>
      </c>
      <c r="R1838" s="13">
        <f t="shared" si="1"/>
        <v>15</v>
      </c>
      <c r="S1838" s="14">
        <f t="shared" si="2"/>
        <v>7.5</v>
      </c>
      <c r="T1838" s="14">
        <f t="shared" si="3"/>
        <v>0.3333333333</v>
      </c>
      <c r="U1838" s="15" t="str">
        <f>vlookup(F1838,'Sub categories'!$A:$C,3,False)</f>
        <v>Labels</v>
      </c>
      <c r="V1838" s="16">
        <f t="shared" si="4"/>
        <v>10</v>
      </c>
      <c r="W1838" s="17">
        <f t="array" ref="W1838">INDEX(shipping_prices!$C$1:$F3065,MATCH(I1838,shipping_prices!$A$1:$A3065,0),MATCH(M1838,shipping_prices!$C$1:$F$1,0))</f>
        <v>2.94</v>
      </c>
      <c r="X1838" s="15" t="str">
        <f t="shared" si="5"/>
        <v>Carol AdamsPort ArthurTexas</v>
      </c>
      <c r="Y1838" s="15" t="str">
        <f t="shared" si="6"/>
        <v>Low</v>
      </c>
    </row>
    <row r="1839">
      <c r="A1839" s="1">
        <v>42354.0</v>
      </c>
      <c r="B1839" s="2" t="s">
        <v>3094</v>
      </c>
      <c r="C1839" s="2">
        <v>2.0</v>
      </c>
      <c r="D1839" s="2" t="s">
        <v>2841</v>
      </c>
      <c r="E1839" s="2" t="s">
        <v>37</v>
      </c>
      <c r="F1839" s="2" t="s">
        <v>3095</v>
      </c>
      <c r="G1839" s="2" t="s">
        <v>45</v>
      </c>
      <c r="H1839" s="2" t="s">
        <v>206</v>
      </c>
      <c r="I1839" s="2" t="s">
        <v>1490</v>
      </c>
      <c r="J1839" s="2" t="s">
        <v>76</v>
      </c>
      <c r="K1839" s="2" t="s">
        <v>77</v>
      </c>
      <c r="L1839" s="10">
        <v>42364.0</v>
      </c>
      <c r="M1839" s="2" t="s">
        <v>90</v>
      </c>
      <c r="N1839" s="11">
        <v>0.32</v>
      </c>
      <c r="O1839" s="12">
        <v>-76.0</v>
      </c>
      <c r="P1839" s="13">
        <v>-0.31</v>
      </c>
      <c r="Q1839" s="13">
        <v>246.0</v>
      </c>
      <c r="R1839" s="13">
        <f t="shared" si="1"/>
        <v>361.7647059</v>
      </c>
      <c r="S1839" s="14">
        <f t="shared" si="2"/>
        <v>180.8823529</v>
      </c>
      <c r="T1839" s="14">
        <f t="shared" si="3"/>
        <v>-0.3089430894</v>
      </c>
      <c r="U1839" s="15" t="str">
        <f>vlookup(F1839,'Sub categories'!$A:$C,3,False)</f>
        <v>Bookcases</v>
      </c>
      <c r="V1839" s="16">
        <f t="shared" si="4"/>
        <v>10</v>
      </c>
      <c r="W1839" s="17">
        <f t="array" ref="W1839">INDEX(shipping_prices!$C$1:$F3066,MATCH(I1839,shipping_prices!$A$1:$A3066,0),MATCH(M1839,shipping_prices!$C$1:$F$1,0))</f>
        <v>2.94</v>
      </c>
      <c r="X1839" s="15" t="str">
        <f t="shared" si="5"/>
        <v>Carol AdamsPort ArthurTexas</v>
      </c>
      <c r="Y1839" s="15" t="str">
        <f t="shared" si="6"/>
        <v>loss</v>
      </c>
    </row>
    <row r="1840" hidden="1">
      <c r="A1840" s="1">
        <v>42354.0</v>
      </c>
      <c r="B1840" s="2" t="s">
        <v>3094</v>
      </c>
      <c r="C1840" s="2">
        <v>1.0</v>
      </c>
      <c r="D1840" s="2" t="s">
        <v>2841</v>
      </c>
      <c r="E1840" s="2" t="s">
        <v>37</v>
      </c>
      <c r="F1840" s="2" t="s">
        <v>1378</v>
      </c>
      <c r="G1840" s="2" t="s">
        <v>29</v>
      </c>
      <c r="H1840" s="2" t="s">
        <v>1379</v>
      </c>
      <c r="I1840" s="2" t="s">
        <v>1490</v>
      </c>
      <c r="J1840" s="2" t="s">
        <v>76</v>
      </c>
      <c r="K1840" s="2" t="s">
        <v>77</v>
      </c>
      <c r="L1840" s="10">
        <v>42364.0</v>
      </c>
      <c r="M1840" s="2" t="s">
        <v>90</v>
      </c>
      <c r="N1840" s="11">
        <v>0.2</v>
      </c>
      <c r="O1840" s="12">
        <v>165.0</v>
      </c>
      <c r="P1840" s="13">
        <v>0.38</v>
      </c>
      <c r="Q1840" s="13">
        <v>440.0</v>
      </c>
      <c r="R1840" s="13">
        <f t="shared" si="1"/>
        <v>550</v>
      </c>
      <c r="S1840" s="14">
        <f t="shared" si="2"/>
        <v>550</v>
      </c>
      <c r="T1840" s="14">
        <f t="shared" si="3"/>
        <v>0.375</v>
      </c>
      <c r="U1840" s="15" t="str">
        <f>vlookup(F1840,'Sub categories'!$A:$C,3,False)</f>
        <v>Copiers</v>
      </c>
      <c r="V1840" s="16">
        <f t="shared" si="4"/>
        <v>10</v>
      </c>
      <c r="W1840" s="17">
        <f t="array" ref="W1840">INDEX(shipping_prices!$C$1:$F3067,MATCH(I1840,shipping_prices!$A$1:$A3067,0),MATCH(M1840,shipping_prices!$C$1:$F$1,0))</f>
        <v>2.94</v>
      </c>
      <c r="X1840" s="15" t="str">
        <f t="shared" si="5"/>
        <v>Carol AdamsPort ArthurTexas</v>
      </c>
      <c r="Y1840" s="15" t="str">
        <f t="shared" si="6"/>
        <v>High</v>
      </c>
    </row>
    <row r="1841">
      <c r="A1841" s="1">
        <v>42354.0</v>
      </c>
      <c r="B1841" s="2" t="s">
        <v>3096</v>
      </c>
      <c r="C1841" s="2">
        <v>1.0</v>
      </c>
      <c r="D1841" s="2" t="s">
        <v>3097</v>
      </c>
      <c r="E1841" s="2" t="s">
        <v>27</v>
      </c>
      <c r="F1841" s="2" t="s">
        <v>979</v>
      </c>
      <c r="G1841" s="2" t="s">
        <v>45</v>
      </c>
      <c r="H1841" s="2" t="s">
        <v>46</v>
      </c>
      <c r="I1841" s="2" t="s">
        <v>630</v>
      </c>
      <c r="J1841" s="2" t="s">
        <v>42</v>
      </c>
      <c r="K1841" s="2" t="s">
        <v>43</v>
      </c>
      <c r="L1841" s="10">
        <v>42356.0</v>
      </c>
      <c r="M1841" s="2" t="s">
        <v>34</v>
      </c>
      <c r="N1841" s="11">
        <v>0.2</v>
      </c>
      <c r="O1841" s="12">
        <v>-1.0</v>
      </c>
      <c r="P1841" s="13">
        <v>-0.03</v>
      </c>
      <c r="Q1841" s="13">
        <v>36.0</v>
      </c>
      <c r="R1841" s="13">
        <f t="shared" si="1"/>
        <v>45</v>
      </c>
      <c r="S1841" s="14">
        <f t="shared" si="2"/>
        <v>45</v>
      </c>
      <c r="T1841" s="14">
        <f t="shared" si="3"/>
        <v>-0.02777777778</v>
      </c>
      <c r="U1841" s="15" t="str">
        <f>vlookup(F1841,'Sub categories'!$A:$C,3,False)</f>
        <v>Tables</v>
      </c>
      <c r="V1841" s="16">
        <f t="shared" si="4"/>
        <v>2</v>
      </c>
      <c r="W1841" s="17">
        <f t="array" ref="W1841">INDEX(shipping_prices!$C$1:$F3068,MATCH(I1841,shipping_prices!$A$1:$A3068,0),MATCH(M1841,shipping_prices!$C$1:$F$1,0))</f>
        <v>8.84</v>
      </c>
      <c r="X1841" s="15" t="str">
        <f t="shared" si="5"/>
        <v>Guy ThorntonLong BeachCalifornia</v>
      </c>
      <c r="Y1841" s="15" t="str">
        <f t="shared" si="6"/>
        <v>loss</v>
      </c>
    </row>
    <row r="1842" hidden="1">
      <c r="A1842" s="1">
        <v>42354.0</v>
      </c>
      <c r="B1842" s="2" t="s">
        <v>3096</v>
      </c>
      <c r="C1842" s="2">
        <v>2.0</v>
      </c>
      <c r="D1842" s="2" t="s">
        <v>3097</v>
      </c>
      <c r="E1842" s="2" t="s">
        <v>27</v>
      </c>
      <c r="F1842" s="2" t="s">
        <v>1923</v>
      </c>
      <c r="G1842" s="2" t="s">
        <v>39</v>
      </c>
      <c r="H1842" s="2" t="s">
        <v>193</v>
      </c>
      <c r="I1842" s="2" t="s">
        <v>630</v>
      </c>
      <c r="J1842" s="2" t="s">
        <v>42</v>
      </c>
      <c r="K1842" s="2" t="s">
        <v>43</v>
      </c>
      <c r="L1842" s="10">
        <v>42356.0</v>
      </c>
      <c r="M1842" s="2" t="s">
        <v>34</v>
      </c>
      <c r="N1842" s="11">
        <v>0.0</v>
      </c>
      <c r="O1842" s="12">
        <v>28.0</v>
      </c>
      <c r="P1842" s="13">
        <v>0.46</v>
      </c>
      <c r="Q1842" s="13">
        <v>61.0</v>
      </c>
      <c r="R1842" s="13">
        <f t="shared" si="1"/>
        <v>61</v>
      </c>
      <c r="S1842" s="14">
        <f t="shared" si="2"/>
        <v>30.5</v>
      </c>
      <c r="T1842" s="14">
        <f t="shared" si="3"/>
        <v>0.4590163934</v>
      </c>
      <c r="U1842" s="15" t="str">
        <f>vlookup(F1842,'Sub categories'!$A:$C,3,False)</f>
        <v>Labels</v>
      </c>
      <c r="V1842" s="16">
        <f t="shared" si="4"/>
        <v>2</v>
      </c>
      <c r="W1842" s="17">
        <f t="array" ref="W1842">INDEX(shipping_prices!$C$1:$F3069,MATCH(I1842,shipping_prices!$A$1:$A3069,0),MATCH(M1842,shipping_prices!$C$1:$F$1,0))</f>
        <v>8.84</v>
      </c>
      <c r="X1842" s="15" t="str">
        <f t="shared" si="5"/>
        <v>Guy ThorntonLong BeachCalifornia</v>
      </c>
      <c r="Y1842" s="15" t="str">
        <f t="shared" si="6"/>
        <v>Low</v>
      </c>
    </row>
    <row r="1843" hidden="1">
      <c r="A1843" s="1">
        <v>42354.0</v>
      </c>
      <c r="B1843" s="2" t="s">
        <v>3098</v>
      </c>
      <c r="C1843" s="2">
        <v>4.0</v>
      </c>
      <c r="D1843" s="2" t="s">
        <v>2519</v>
      </c>
      <c r="E1843" s="2" t="s">
        <v>27</v>
      </c>
      <c r="F1843" s="2" t="s">
        <v>1791</v>
      </c>
      <c r="G1843" s="2" t="s">
        <v>39</v>
      </c>
      <c r="H1843" s="2" t="s">
        <v>216</v>
      </c>
      <c r="I1843" s="2" t="s">
        <v>3099</v>
      </c>
      <c r="J1843" s="2" t="s">
        <v>239</v>
      </c>
      <c r="K1843" s="2" t="s">
        <v>43</v>
      </c>
      <c r="L1843" s="10">
        <v>42362.0</v>
      </c>
      <c r="M1843" s="2" t="s">
        <v>90</v>
      </c>
      <c r="N1843" s="11">
        <v>0.0</v>
      </c>
      <c r="O1843" s="12">
        <v>24.0</v>
      </c>
      <c r="P1843" s="13">
        <v>0.3</v>
      </c>
      <c r="Q1843" s="13">
        <v>79.0</v>
      </c>
      <c r="R1843" s="13">
        <f t="shared" si="1"/>
        <v>79</v>
      </c>
      <c r="S1843" s="14">
        <f t="shared" si="2"/>
        <v>19.75</v>
      </c>
      <c r="T1843" s="14">
        <f t="shared" si="3"/>
        <v>0.3037974684</v>
      </c>
      <c r="U1843" s="15" t="str">
        <f>vlookup(F1843,'Sub categories'!$A:$C,3,False)</f>
        <v>Art</v>
      </c>
      <c r="V1843" s="16">
        <f t="shared" si="4"/>
        <v>8</v>
      </c>
      <c r="W1843" s="17">
        <f t="array" ref="W1843">INDEX(shipping_prices!$C$1:$F3070,MATCH(I1843,shipping_prices!$A$1:$A3070,0),MATCH(M1843,shipping_prices!$C$1:$F$1,0))</f>
        <v>2.69</v>
      </c>
      <c r="X1843" s="15" t="str">
        <f t="shared" si="5"/>
        <v>Jennifer FergusonSparksNevada</v>
      </c>
      <c r="Y1843" s="15" t="str">
        <f t="shared" si="6"/>
        <v>Low</v>
      </c>
    </row>
    <row r="1844" hidden="1">
      <c r="A1844" s="1">
        <v>42354.0</v>
      </c>
      <c r="B1844" s="2" t="s">
        <v>3100</v>
      </c>
      <c r="C1844" s="2">
        <v>1.0</v>
      </c>
      <c r="D1844" s="2" t="s">
        <v>2302</v>
      </c>
      <c r="E1844" s="2" t="s">
        <v>49</v>
      </c>
      <c r="F1844" s="2" t="s">
        <v>475</v>
      </c>
      <c r="G1844" s="2" t="s">
        <v>39</v>
      </c>
      <c r="H1844" s="2" t="s">
        <v>79</v>
      </c>
      <c r="I1844" s="2" t="s">
        <v>217</v>
      </c>
      <c r="J1844" s="2" t="s">
        <v>282</v>
      </c>
      <c r="K1844" s="2" t="s">
        <v>77</v>
      </c>
      <c r="L1844" s="10">
        <v>42360.0</v>
      </c>
      <c r="M1844" s="2" t="s">
        <v>34</v>
      </c>
      <c r="N1844" s="11">
        <v>0.0</v>
      </c>
      <c r="O1844" s="12">
        <v>3.0</v>
      </c>
      <c r="P1844" s="13">
        <v>0.26</v>
      </c>
      <c r="Q1844" s="13">
        <v>10.0</v>
      </c>
      <c r="R1844" s="13">
        <f t="shared" si="1"/>
        <v>10</v>
      </c>
      <c r="S1844" s="14">
        <f t="shared" si="2"/>
        <v>10</v>
      </c>
      <c r="T1844" s="14">
        <f t="shared" si="3"/>
        <v>0.3</v>
      </c>
      <c r="U1844" s="15" t="str">
        <f>vlookup(F1844,'Sub categories'!$A:$C,3,False)</f>
        <v>Art</v>
      </c>
      <c r="V1844" s="16">
        <f t="shared" si="4"/>
        <v>6</v>
      </c>
      <c r="W1844" s="17">
        <f t="array" ref="W1844">INDEX(shipping_prices!$C$1:$F3071,MATCH(I1844,shipping_prices!$A$1:$A3071,0),MATCH(M1844,shipping_prices!$C$1:$F$1,0))</f>
        <v>12.51</v>
      </c>
      <c r="X1844" s="15" t="str">
        <f t="shared" si="5"/>
        <v>Pete ArmstrongRichmondIndiana</v>
      </c>
      <c r="Y1844" s="15" t="str">
        <f t="shared" si="6"/>
        <v>Low</v>
      </c>
    </row>
    <row r="1845" hidden="1">
      <c r="A1845" s="1">
        <v>42354.0</v>
      </c>
      <c r="B1845" s="2" t="s">
        <v>3100</v>
      </c>
      <c r="C1845" s="2">
        <v>6.0</v>
      </c>
      <c r="D1845" s="2" t="s">
        <v>2302</v>
      </c>
      <c r="E1845" s="2" t="s">
        <v>49</v>
      </c>
      <c r="F1845" s="2" t="s">
        <v>2663</v>
      </c>
      <c r="G1845" s="2" t="s">
        <v>39</v>
      </c>
      <c r="H1845" s="2" t="s">
        <v>79</v>
      </c>
      <c r="I1845" s="2" t="s">
        <v>217</v>
      </c>
      <c r="J1845" s="2" t="s">
        <v>282</v>
      </c>
      <c r="K1845" s="2" t="s">
        <v>77</v>
      </c>
      <c r="L1845" s="10">
        <v>42360.0</v>
      </c>
      <c r="M1845" s="2" t="s">
        <v>34</v>
      </c>
      <c r="N1845" s="11">
        <v>0.0</v>
      </c>
      <c r="O1845" s="12">
        <v>51.0</v>
      </c>
      <c r="P1845" s="13">
        <v>0.5</v>
      </c>
      <c r="Q1845" s="13">
        <v>102.0</v>
      </c>
      <c r="R1845" s="13">
        <f t="shared" si="1"/>
        <v>102</v>
      </c>
      <c r="S1845" s="14">
        <f t="shared" si="2"/>
        <v>17</v>
      </c>
      <c r="T1845" s="14">
        <f t="shared" si="3"/>
        <v>0.5</v>
      </c>
      <c r="U1845" s="15" t="str">
        <f>vlookup(F1845,'Sub categories'!$A:$C,3,False)</f>
        <v>Envelopes</v>
      </c>
      <c r="V1845" s="16">
        <f t="shared" si="4"/>
        <v>6</v>
      </c>
      <c r="W1845" s="17">
        <f t="array" ref="W1845">INDEX(shipping_prices!$C$1:$F3072,MATCH(I1845,shipping_prices!$A$1:$A3072,0),MATCH(M1845,shipping_prices!$C$1:$F$1,0))</f>
        <v>12.51</v>
      </c>
      <c r="X1845" s="15" t="str">
        <f t="shared" si="5"/>
        <v>Pete ArmstrongRichmondIndiana</v>
      </c>
      <c r="Y1845" s="15" t="str">
        <f t="shared" si="6"/>
        <v>High</v>
      </c>
    </row>
    <row r="1846">
      <c r="A1846" s="1">
        <v>42354.0</v>
      </c>
      <c r="B1846" s="2" t="s">
        <v>3101</v>
      </c>
      <c r="C1846" s="2">
        <v>3.0</v>
      </c>
      <c r="D1846" s="2" t="s">
        <v>1358</v>
      </c>
      <c r="E1846" s="2" t="s">
        <v>37</v>
      </c>
      <c r="F1846" s="2" t="s">
        <v>3102</v>
      </c>
      <c r="G1846" s="2" t="s">
        <v>45</v>
      </c>
      <c r="H1846" s="2" t="s">
        <v>130</v>
      </c>
      <c r="I1846" s="2" t="s">
        <v>3103</v>
      </c>
      <c r="J1846" s="2" t="s">
        <v>122</v>
      </c>
      <c r="K1846" s="2" t="s">
        <v>54</v>
      </c>
      <c r="L1846" s="10">
        <v>42359.0</v>
      </c>
      <c r="M1846" s="2" t="s">
        <v>34</v>
      </c>
      <c r="N1846" s="11">
        <v>0.0</v>
      </c>
      <c r="O1846" s="12">
        <v>9.0</v>
      </c>
      <c r="P1846" s="13">
        <v>0.34</v>
      </c>
      <c r="Q1846" s="13">
        <v>27.0</v>
      </c>
      <c r="R1846" s="13">
        <f t="shared" si="1"/>
        <v>27</v>
      </c>
      <c r="S1846" s="14">
        <f t="shared" si="2"/>
        <v>9</v>
      </c>
      <c r="T1846" s="14">
        <f t="shared" si="3"/>
        <v>0.3333333333</v>
      </c>
      <c r="U1846" s="15" t="str">
        <f>vlookup(F1846,'Sub categories'!$A:$C,3,False)</f>
        <v>Furnishings</v>
      </c>
      <c r="V1846" s="16">
        <f t="shared" si="4"/>
        <v>5</v>
      </c>
      <c r="W1846" s="17">
        <f t="array" ref="W1846">INDEX(shipping_prices!$C$1:$F3073,MATCH(I1846,shipping_prices!$A$1:$A3073,0),MATCH(M1846,shipping_prices!$C$1:$F$1,0))</f>
        <v>7.17</v>
      </c>
      <c r="X1846" s="15" t="str">
        <f t="shared" si="5"/>
        <v>Randy FergusonEast PointGeorgia</v>
      </c>
      <c r="Y1846" s="15" t="str">
        <f t="shared" si="6"/>
        <v>Low</v>
      </c>
    </row>
    <row r="1847" hidden="1">
      <c r="A1847" s="1">
        <v>42355.0</v>
      </c>
      <c r="B1847" s="2" t="s">
        <v>3101</v>
      </c>
      <c r="C1847" s="2">
        <v>3.0</v>
      </c>
      <c r="D1847" s="2" t="s">
        <v>1358</v>
      </c>
      <c r="E1847" s="2" t="s">
        <v>37</v>
      </c>
      <c r="F1847" s="2" t="s">
        <v>3104</v>
      </c>
      <c r="G1847" s="2" t="s">
        <v>29</v>
      </c>
      <c r="H1847" s="2" t="s">
        <v>79</v>
      </c>
      <c r="I1847" s="2" t="s">
        <v>3103</v>
      </c>
      <c r="J1847" s="2" t="s">
        <v>122</v>
      </c>
      <c r="K1847" s="2" t="s">
        <v>54</v>
      </c>
      <c r="L1847" s="10">
        <v>42359.0</v>
      </c>
      <c r="M1847" s="2" t="s">
        <v>34</v>
      </c>
      <c r="N1847" s="11">
        <v>0.0</v>
      </c>
      <c r="O1847" s="12">
        <v>18.0</v>
      </c>
      <c r="P1847" s="13">
        <v>0.24</v>
      </c>
      <c r="Q1847" s="13">
        <v>75.0</v>
      </c>
      <c r="R1847" s="13">
        <f t="shared" si="1"/>
        <v>75</v>
      </c>
      <c r="S1847" s="14">
        <f t="shared" si="2"/>
        <v>25</v>
      </c>
      <c r="T1847" s="14">
        <f t="shared" si="3"/>
        <v>0.24</v>
      </c>
      <c r="U1847" s="15" t="str">
        <f>vlookup(F1847,'Sub categories'!$A:$C,3,False)</f>
        <v>Accessories</v>
      </c>
      <c r="V1847" s="16">
        <f t="shared" si="4"/>
        <v>4</v>
      </c>
      <c r="W1847" s="17">
        <f t="array" ref="W1847">INDEX(shipping_prices!$C$1:$F3074,MATCH(I1847,shipping_prices!$A$1:$A3074,0),MATCH(M1847,shipping_prices!$C$1:$F$1,0))</f>
        <v>7.17</v>
      </c>
      <c r="X1847" s="15" t="str">
        <f t="shared" si="5"/>
        <v>Randy FergusonEast PointGeorgia</v>
      </c>
      <c r="Y1847" s="15" t="str">
        <f t="shared" si="6"/>
        <v>Low</v>
      </c>
    </row>
    <row r="1848" hidden="1">
      <c r="A1848" s="1">
        <v>42355.0</v>
      </c>
      <c r="B1848" s="2" t="s">
        <v>3101</v>
      </c>
      <c r="C1848" s="2">
        <v>1.0</v>
      </c>
      <c r="D1848" s="2" t="s">
        <v>1358</v>
      </c>
      <c r="E1848" s="2" t="s">
        <v>37</v>
      </c>
      <c r="F1848" s="2" t="s">
        <v>2029</v>
      </c>
      <c r="G1848" s="2" t="s">
        <v>39</v>
      </c>
      <c r="H1848" s="2" t="s">
        <v>182</v>
      </c>
      <c r="I1848" s="2" t="s">
        <v>3103</v>
      </c>
      <c r="J1848" s="2" t="s">
        <v>122</v>
      </c>
      <c r="K1848" s="2" t="s">
        <v>54</v>
      </c>
      <c r="L1848" s="10">
        <v>42359.0</v>
      </c>
      <c r="M1848" s="2" t="s">
        <v>34</v>
      </c>
      <c r="N1848" s="11">
        <v>0.0</v>
      </c>
      <c r="O1848" s="12">
        <v>75.0</v>
      </c>
      <c r="P1848" s="13">
        <v>0.45</v>
      </c>
      <c r="Q1848" s="13">
        <v>166.0</v>
      </c>
      <c r="R1848" s="13">
        <f t="shared" si="1"/>
        <v>166</v>
      </c>
      <c r="S1848" s="14">
        <f t="shared" si="2"/>
        <v>166</v>
      </c>
      <c r="T1848" s="14">
        <f t="shared" si="3"/>
        <v>0.4518072289</v>
      </c>
      <c r="U1848" s="15" t="str">
        <f>vlookup(F1848,'Sub categories'!$A:$C,3,False)</f>
        <v>Binders</v>
      </c>
      <c r="V1848" s="16">
        <f t="shared" si="4"/>
        <v>4</v>
      </c>
      <c r="W1848" s="17">
        <f t="array" ref="W1848">INDEX(shipping_prices!$C$1:$F3075,MATCH(I1848,shipping_prices!$A$1:$A3075,0),MATCH(M1848,shipping_prices!$C$1:$F$1,0))</f>
        <v>7.17</v>
      </c>
      <c r="X1848" s="15" t="str">
        <f t="shared" si="5"/>
        <v>Randy FergusonEast PointGeorgia</v>
      </c>
      <c r="Y1848" s="15" t="str">
        <f t="shared" si="6"/>
        <v>High</v>
      </c>
    </row>
    <row r="1849" hidden="1">
      <c r="A1849" s="1">
        <v>42357.0</v>
      </c>
      <c r="B1849" s="2" t="s">
        <v>3105</v>
      </c>
      <c r="C1849" s="2">
        <v>7.0</v>
      </c>
      <c r="D1849" s="2" t="s">
        <v>3106</v>
      </c>
      <c r="E1849" s="2" t="s">
        <v>27</v>
      </c>
      <c r="F1849" s="2" t="s">
        <v>3107</v>
      </c>
      <c r="G1849" s="2" t="s">
        <v>39</v>
      </c>
      <c r="H1849" s="2" t="s">
        <v>1709</v>
      </c>
      <c r="I1849" s="2" t="s">
        <v>140</v>
      </c>
      <c r="J1849" s="2" t="s">
        <v>141</v>
      </c>
      <c r="K1849" s="2" t="s">
        <v>77</v>
      </c>
      <c r="L1849" s="10">
        <v>42368.0</v>
      </c>
      <c r="M1849" s="2" t="s">
        <v>34</v>
      </c>
      <c r="N1849" s="11">
        <v>0.8</v>
      </c>
      <c r="O1849" s="12">
        <v>-109.0</v>
      </c>
      <c r="P1849" s="13">
        <v>-2.05</v>
      </c>
      <c r="Q1849" s="13">
        <v>53.0</v>
      </c>
      <c r="R1849" s="13">
        <f t="shared" si="1"/>
        <v>265</v>
      </c>
      <c r="S1849" s="14">
        <f t="shared" si="2"/>
        <v>37.85714286</v>
      </c>
      <c r="T1849" s="14">
        <f t="shared" si="3"/>
        <v>-2.056603774</v>
      </c>
      <c r="U1849" s="15" t="str">
        <f>vlookup(F1849,'Sub categories'!$A:$C,3,False)</f>
        <v>Appliances</v>
      </c>
      <c r="V1849" s="16">
        <f t="shared" si="4"/>
        <v>11</v>
      </c>
      <c r="W1849" s="17">
        <f t="array" ref="W1849">INDEX(shipping_prices!$C$1:$F3076,MATCH(I1849,shipping_prices!$A$1:$A3076,0),MATCH(M1849,shipping_prices!$C$1:$F$1,0))</f>
        <v>13.2</v>
      </c>
      <c r="X1849" s="15" t="str">
        <f t="shared" si="5"/>
        <v>Julia WestChicagoIllinois</v>
      </c>
      <c r="Y1849" s="15" t="str">
        <f t="shared" si="6"/>
        <v>loss</v>
      </c>
    </row>
    <row r="1850" hidden="1">
      <c r="A1850" s="1">
        <v>42357.0</v>
      </c>
      <c r="B1850" s="2" t="s">
        <v>3108</v>
      </c>
      <c r="C1850" s="2">
        <v>4.0</v>
      </c>
      <c r="D1850" s="2" t="s">
        <v>1973</v>
      </c>
      <c r="E1850" s="2" t="s">
        <v>37</v>
      </c>
      <c r="F1850" s="2" t="s">
        <v>249</v>
      </c>
      <c r="G1850" s="2" t="s">
        <v>39</v>
      </c>
      <c r="H1850" s="2" t="s">
        <v>79</v>
      </c>
      <c r="I1850" s="2" t="s">
        <v>163</v>
      </c>
      <c r="J1850" s="2" t="s">
        <v>164</v>
      </c>
      <c r="K1850" s="2" t="s">
        <v>33</v>
      </c>
      <c r="L1850" s="10">
        <v>42361.0</v>
      </c>
      <c r="M1850" s="2" t="s">
        <v>34</v>
      </c>
      <c r="N1850" s="11">
        <v>0.2</v>
      </c>
      <c r="O1850" s="12">
        <v>4.0</v>
      </c>
      <c r="P1850" s="13">
        <v>0.33</v>
      </c>
      <c r="Q1850" s="13">
        <v>13.0</v>
      </c>
      <c r="R1850" s="13">
        <f t="shared" si="1"/>
        <v>16.25</v>
      </c>
      <c r="S1850" s="14">
        <f t="shared" si="2"/>
        <v>4.0625</v>
      </c>
      <c r="T1850" s="14">
        <f t="shared" si="3"/>
        <v>0.3076923077</v>
      </c>
      <c r="U1850" s="15" t="str">
        <f>vlookup(F1850,'Sub categories'!$A:$C,3,False)</f>
        <v>Fasteners</v>
      </c>
      <c r="V1850" s="16">
        <f t="shared" si="4"/>
        <v>4</v>
      </c>
      <c r="W1850" s="17">
        <f t="array" ref="W1850">INDEX(shipping_prices!$C$1:$F3077,MATCH(I1850,shipping_prices!$A$1:$A3077,0),MATCH(M1850,shipping_prices!$C$1:$F$1,0))</f>
        <v>7.98</v>
      </c>
      <c r="X1850" s="15" t="str">
        <f t="shared" si="5"/>
        <v>Brad NorvellPhiladelphiaPennsylvania</v>
      </c>
      <c r="Y1850" s="15" t="str">
        <f t="shared" si="6"/>
        <v>Low</v>
      </c>
    </row>
    <row r="1851">
      <c r="A1851" s="1">
        <v>42357.0</v>
      </c>
      <c r="B1851" s="2" t="s">
        <v>3109</v>
      </c>
      <c r="C1851" s="2">
        <v>2.0</v>
      </c>
      <c r="D1851" s="2" t="s">
        <v>3110</v>
      </c>
      <c r="E1851" s="2" t="s">
        <v>27</v>
      </c>
      <c r="F1851" s="2" t="s">
        <v>3111</v>
      </c>
      <c r="G1851" s="2" t="s">
        <v>45</v>
      </c>
      <c r="H1851" s="2" t="s">
        <v>912</v>
      </c>
      <c r="I1851" s="2" t="s">
        <v>169</v>
      </c>
      <c r="J1851" s="2" t="s">
        <v>42</v>
      </c>
      <c r="K1851" s="2" t="s">
        <v>43</v>
      </c>
      <c r="L1851" s="10">
        <v>42359.0</v>
      </c>
      <c r="M1851" s="2" t="s">
        <v>90</v>
      </c>
      <c r="N1851" s="11">
        <v>0.2</v>
      </c>
      <c r="O1851" s="12">
        <v>-15.0</v>
      </c>
      <c r="P1851" s="13">
        <v>-0.06</v>
      </c>
      <c r="Q1851" s="13">
        <v>242.0</v>
      </c>
      <c r="R1851" s="13">
        <f t="shared" si="1"/>
        <v>302.5</v>
      </c>
      <c r="S1851" s="14">
        <f t="shared" si="2"/>
        <v>151.25</v>
      </c>
      <c r="T1851" s="14">
        <f t="shared" si="3"/>
        <v>-0.06198347107</v>
      </c>
      <c r="U1851" s="15" t="str">
        <f>vlookup(F1851,'Sub categories'!$A:$C,3,False)</f>
        <v>Tables</v>
      </c>
      <c r="V1851" s="16">
        <f t="shared" si="4"/>
        <v>2</v>
      </c>
      <c r="W1851" s="17">
        <f t="array" ref="W1851">INDEX(shipping_prices!$C$1:$F3078,MATCH(I1851,shipping_prices!$A$1:$A3078,0),MATCH(M1851,shipping_prices!$C$1:$F$1,0))</f>
        <v>6.7</v>
      </c>
      <c r="X1851" s="15" t="str">
        <f t="shared" si="5"/>
        <v>Eugene BarchasLos AngelesCalifornia</v>
      </c>
      <c r="Y1851" s="15" t="str">
        <f t="shared" si="6"/>
        <v>loss</v>
      </c>
    </row>
    <row r="1852" hidden="1">
      <c r="A1852" s="1">
        <v>42357.0</v>
      </c>
      <c r="B1852" s="2" t="s">
        <v>3109</v>
      </c>
      <c r="C1852" s="2">
        <v>2.0</v>
      </c>
      <c r="D1852" s="2" t="s">
        <v>3110</v>
      </c>
      <c r="E1852" s="2" t="s">
        <v>27</v>
      </c>
      <c r="F1852" s="2" t="s">
        <v>3112</v>
      </c>
      <c r="G1852" s="2" t="s">
        <v>29</v>
      </c>
      <c r="H1852" s="2" t="s">
        <v>263</v>
      </c>
      <c r="I1852" s="2" t="s">
        <v>169</v>
      </c>
      <c r="J1852" s="2" t="s">
        <v>42</v>
      </c>
      <c r="K1852" s="2" t="s">
        <v>43</v>
      </c>
      <c r="L1852" s="10">
        <v>42359.0</v>
      </c>
      <c r="M1852" s="2" t="s">
        <v>90</v>
      </c>
      <c r="N1852" s="11">
        <v>0.2</v>
      </c>
      <c r="O1852" s="12">
        <v>42.0</v>
      </c>
      <c r="P1852" s="13">
        <v>0.09</v>
      </c>
      <c r="Q1852" s="13">
        <v>480.0</v>
      </c>
      <c r="R1852" s="13">
        <f t="shared" si="1"/>
        <v>600</v>
      </c>
      <c r="S1852" s="14">
        <f t="shared" si="2"/>
        <v>300</v>
      </c>
      <c r="T1852" s="14">
        <f t="shared" si="3"/>
        <v>0.0875</v>
      </c>
      <c r="U1852" s="15" t="str">
        <f>vlookup(F1852,'Sub categories'!$A:$C,3,False)</f>
        <v>Phones</v>
      </c>
      <c r="V1852" s="16">
        <f t="shared" si="4"/>
        <v>2</v>
      </c>
      <c r="W1852" s="17">
        <f t="array" ref="W1852">INDEX(shipping_prices!$C$1:$F3079,MATCH(I1852,shipping_prices!$A$1:$A3079,0),MATCH(M1852,shipping_prices!$C$1:$F$1,0))</f>
        <v>6.7</v>
      </c>
      <c r="X1852" s="15" t="str">
        <f t="shared" si="5"/>
        <v>Eugene BarchasLos AngelesCalifornia</v>
      </c>
      <c r="Y1852" s="15" t="str">
        <f t="shared" si="6"/>
        <v>High</v>
      </c>
    </row>
    <row r="1853">
      <c r="A1853" s="1">
        <v>42357.0</v>
      </c>
      <c r="B1853" s="2" t="s">
        <v>3113</v>
      </c>
      <c r="C1853" s="2">
        <v>3.0</v>
      </c>
      <c r="D1853" s="2" t="s">
        <v>739</v>
      </c>
      <c r="E1853" s="2" t="s">
        <v>27</v>
      </c>
      <c r="F1853" s="2" t="s">
        <v>1554</v>
      </c>
      <c r="G1853" s="2" t="s">
        <v>45</v>
      </c>
      <c r="H1853" s="2" t="s">
        <v>1396</v>
      </c>
      <c r="I1853" s="2" t="s">
        <v>417</v>
      </c>
      <c r="J1853" s="2" t="s">
        <v>136</v>
      </c>
      <c r="K1853" s="2" t="s">
        <v>43</v>
      </c>
      <c r="L1853" s="10">
        <v>42365.0</v>
      </c>
      <c r="M1853" s="2" t="s">
        <v>34</v>
      </c>
      <c r="N1853" s="11">
        <v>0.0</v>
      </c>
      <c r="O1853" s="12">
        <v>240.0</v>
      </c>
      <c r="P1853" s="13">
        <v>0.23</v>
      </c>
      <c r="Q1853" s="13">
        <v>1045.0</v>
      </c>
      <c r="R1853" s="13">
        <f t="shared" si="1"/>
        <v>1045</v>
      </c>
      <c r="S1853" s="14">
        <f t="shared" si="2"/>
        <v>348.3333333</v>
      </c>
      <c r="T1853" s="14">
        <f t="shared" si="3"/>
        <v>0.2296650718</v>
      </c>
      <c r="U1853" s="15" t="str">
        <f>vlookup(F1853,'Sub categories'!$A:$C,3,False)</f>
        <v>Tables</v>
      </c>
      <c r="V1853" s="16">
        <f t="shared" si="4"/>
        <v>8</v>
      </c>
      <c r="W1853" s="17">
        <f t="array" ref="W1853">INDEX(shipping_prices!$C$1:$F3080,MATCH(I1853,shipping_prices!$A$1:$A3080,0),MATCH(M1853,shipping_prices!$C$1:$F$1,0))</f>
        <v>6.5</v>
      </c>
      <c r="X1853" s="15" t="str">
        <f t="shared" si="5"/>
        <v>Emily BurnsOremUtah</v>
      </c>
      <c r="Y1853" s="15" t="str">
        <f t="shared" si="6"/>
        <v>High</v>
      </c>
    </row>
    <row r="1854" hidden="1">
      <c r="A1854" s="1">
        <v>42357.0</v>
      </c>
      <c r="B1854" s="2" t="s">
        <v>3114</v>
      </c>
      <c r="C1854" s="2">
        <v>3.0</v>
      </c>
      <c r="D1854" s="2" t="s">
        <v>731</v>
      </c>
      <c r="E1854" s="2" t="s">
        <v>27</v>
      </c>
      <c r="F1854" s="2" t="s">
        <v>3115</v>
      </c>
      <c r="G1854" s="2" t="s">
        <v>39</v>
      </c>
      <c r="H1854" s="2" t="s">
        <v>182</v>
      </c>
      <c r="I1854" s="2" t="s">
        <v>1278</v>
      </c>
      <c r="J1854" s="2" t="s">
        <v>321</v>
      </c>
      <c r="K1854" s="2" t="s">
        <v>33</v>
      </c>
      <c r="L1854" s="10">
        <v>42364.0</v>
      </c>
      <c r="M1854" s="2" t="s">
        <v>34</v>
      </c>
      <c r="N1854" s="11">
        <v>0.7</v>
      </c>
      <c r="O1854" s="12">
        <v>-8.0</v>
      </c>
      <c r="P1854" s="13">
        <v>-0.73</v>
      </c>
      <c r="Q1854" s="13">
        <v>10.0</v>
      </c>
      <c r="R1854" s="13">
        <f t="shared" si="1"/>
        <v>33.33333333</v>
      </c>
      <c r="S1854" s="14">
        <f t="shared" si="2"/>
        <v>11.11111111</v>
      </c>
      <c r="T1854" s="14">
        <f t="shared" si="3"/>
        <v>-0.8</v>
      </c>
      <c r="U1854" s="15" t="str">
        <f>vlookup(F1854,'Sub categories'!$A:$C,3,False)</f>
        <v>Binders</v>
      </c>
      <c r="V1854" s="16">
        <f t="shared" si="4"/>
        <v>7</v>
      </c>
      <c r="W1854" s="17">
        <f t="array" ref="W1854">INDEX(shipping_prices!$C$1:$F3081,MATCH(I1854,shipping_prices!$A$1:$A3081,0),MATCH(M1854,shipping_prices!$C$1:$F$1,0))</f>
        <v>7.05</v>
      </c>
      <c r="X1854" s="15" t="str">
        <f t="shared" si="5"/>
        <v>Lena CreightonTroyOhio</v>
      </c>
      <c r="Y1854" s="15" t="str">
        <f t="shared" si="6"/>
        <v>loss</v>
      </c>
    </row>
    <row r="1855" hidden="1">
      <c r="A1855" s="1">
        <v>42357.0</v>
      </c>
      <c r="B1855" s="2" t="s">
        <v>3116</v>
      </c>
      <c r="C1855" s="2">
        <v>8.0</v>
      </c>
      <c r="D1855" s="2" t="s">
        <v>3117</v>
      </c>
      <c r="E1855" s="2" t="s">
        <v>37</v>
      </c>
      <c r="F1855" s="2" t="s">
        <v>1742</v>
      </c>
      <c r="G1855" s="2" t="s">
        <v>39</v>
      </c>
      <c r="H1855" s="2" t="s">
        <v>51</v>
      </c>
      <c r="I1855" s="2" t="s">
        <v>1534</v>
      </c>
      <c r="J1855" s="2" t="s">
        <v>497</v>
      </c>
      <c r="K1855" s="2" t="s">
        <v>77</v>
      </c>
      <c r="L1855" s="10">
        <v>42363.0</v>
      </c>
      <c r="M1855" s="2" t="s">
        <v>142</v>
      </c>
      <c r="N1855" s="11">
        <v>0.0</v>
      </c>
      <c r="O1855" s="12">
        <v>25.0</v>
      </c>
      <c r="P1855" s="13">
        <v>0.48</v>
      </c>
      <c r="Q1855" s="13">
        <v>52.0</v>
      </c>
      <c r="R1855" s="13">
        <f t="shared" si="1"/>
        <v>52</v>
      </c>
      <c r="S1855" s="14">
        <f t="shared" si="2"/>
        <v>6.5</v>
      </c>
      <c r="T1855" s="14">
        <f t="shared" si="3"/>
        <v>0.4807692308</v>
      </c>
      <c r="U1855" s="15" t="str">
        <f>vlookup(F1855,'Sub categories'!$A:$C,3,False)</f>
        <v>Paper</v>
      </c>
      <c r="V1855" s="16">
        <f t="shared" si="4"/>
        <v>6</v>
      </c>
      <c r="W1855" s="17">
        <f t="array" ref="W1855">INDEX(shipping_prices!$C$1:$F3082,MATCH(I1855,shipping_prices!$A$1:$A3082,0),MATCH(M1855,shipping_prices!$C$1:$F$1,0))</f>
        <v>16.54</v>
      </c>
      <c r="X1855" s="15" t="str">
        <f t="shared" si="5"/>
        <v>Bart WattersMilwaukeeWisconsin</v>
      </c>
      <c r="Y1855" s="15" t="str">
        <f t="shared" si="6"/>
        <v>Low</v>
      </c>
    </row>
    <row r="1856" hidden="1">
      <c r="A1856" s="1">
        <v>42357.0</v>
      </c>
      <c r="B1856" s="2" t="s">
        <v>3118</v>
      </c>
      <c r="C1856" s="2">
        <v>2.0</v>
      </c>
      <c r="D1856" s="2" t="s">
        <v>1518</v>
      </c>
      <c r="E1856" s="2" t="s">
        <v>27</v>
      </c>
      <c r="F1856" s="2" t="s">
        <v>1288</v>
      </c>
      <c r="G1856" s="2" t="s">
        <v>39</v>
      </c>
      <c r="H1856" s="2" t="s">
        <v>40</v>
      </c>
      <c r="I1856" s="2" t="s">
        <v>511</v>
      </c>
      <c r="J1856" s="2" t="s">
        <v>814</v>
      </c>
      <c r="K1856" s="2" t="s">
        <v>43</v>
      </c>
      <c r="L1856" s="10">
        <v>42361.0</v>
      </c>
      <c r="M1856" s="2" t="s">
        <v>34</v>
      </c>
      <c r="N1856" s="11">
        <v>0.7</v>
      </c>
      <c r="O1856" s="12">
        <v>-1.0</v>
      </c>
      <c r="P1856" s="13">
        <v>-0.73</v>
      </c>
      <c r="Q1856" s="13">
        <v>1.0</v>
      </c>
      <c r="R1856" s="13">
        <f t="shared" si="1"/>
        <v>3.333333333</v>
      </c>
      <c r="S1856" s="14">
        <f t="shared" si="2"/>
        <v>1.666666667</v>
      </c>
      <c r="T1856" s="14">
        <f t="shared" si="3"/>
        <v>-1</v>
      </c>
      <c r="U1856" s="15" t="str">
        <f>vlookup(F1856,'Sub categories'!$A:$C,3,False)</f>
        <v>Binders</v>
      </c>
      <c r="V1856" s="16">
        <f t="shared" si="4"/>
        <v>4</v>
      </c>
      <c r="W1856" s="17">
        <f t="array" ref="W1856">INDEX(shipping_prices!$C$1:$F3083,MATCH(I1856,shipping_prices!$A$1:$A3083,0),MATCH(M1856,shipping_prices!$C$1:$F$1,0))</f>
        <v>9.55</v>
      </c>
      <c r="X1856" s="15" t="str">
        <f t="shared" si="5"/>
        <v>Zuschuss CarrollAuroraColorado</v>
      </c>
      <c r="Y1856" s="15" t="str">
        <f t="shared" si="6"/>
        <v>loss</v>
      </c>
    </row>
    <row r="1857" hidden="1">
      <c r="A1857" s="1">
        <v>42357.0</v>
      </c>
      <c r="B1857" s="2" t="s">
        <v>3118</v>
      </c>
      <c r="C1857" s="2">
        <v>3.0</v>
      </c>
      <c r="D1857" s="2" t="s">
        <v>1518</v>
      </c>
      <c r="E1857" s="2" t="s">
        <v>27</v>
      </c>
      <c r="F1857" s="2" t="s">
        <v>249</v>
      </c>
      <c r="G1857" s="2" t="s">
        <v>39</v>
      </c>
      <c r="H1857" s="2" t="s">
        <v>79</v>
      </c>
      <c r="I1857" s="2" t="s">
        <v>511</v>
      </c>
      <c r="J1857" s="2" t="s">
        <v>814</v>
      </c>
      <c r="K1857" s="2" t="s">
        <v>43</v>
      </c>
      <c r="L1857" s="10">
        <v>42361.0</v>
      </c>
      <c r="M1857" s="2" t="s">
        <v>34</v>
      </c>
      <c r="N1857" s="11">
        <v>0.2</v>
      </c>
      <c r="O1857" s="12">
        <v>1.0</v>
      </c>
      <c r="P1857" s="13">
        <v>0.19</v>
      </c>
      <c r="Q1857" s="13">
        <v>5.0</v>
      </c>
      <c r="R1857" s="13">
        <f t="shared" si="1"/>
        <v>6.25</v>
      </c>
      <c r="S1857" s="14">
        <f t="shared" si="2"/>
        <v>2.083333333</v>
      </c>
      <c r="T1857" s="14">
        <f t="shared" si="3"/>
        <v>0.2</v>
      </c>
      <c r="U1857" s="15" t="str">
        <f>vlookup(F1857,'Sub categories'!$A:$C,3,False)</f>
        <v>Fasteners</v>
      </c>
      <c r="V1857" s="16">
        <f t="shared" si="4"/>
        <v>4</v>
      </c>
      <c r="W1857" s="17">
        <f t="array" ref="W1857">INDEX(shipping_prices!$C$1:$F3084,MATCH(I1857,shipping_prices!$A$1:$A3084,0),MATCH(M1857,shipping_prices!$C$1:$F$1,0))</f>
        <v>9.55</v>
      </c>
      <c r="X1857" s="15" t="str">
        <f t="shared" si="5"/>
        <v>Zuschuss CarrollAuroraColorado</v>
      </c>
      <c r="Y1857" s="15" t="str">
        <f t="shared" si="6"/>
        <v>Low</v>
      </c>
    </row>
    <row r="1858" hidden="1">
      <c r="A1858" s="1">
        <v>42357.0</v>
      </c>
      <c r="B1858" s="2" t="s">
        <v>3118</v>
      </c>
      <c r="C1858" s="2">
        <v>1.0</v>
      </c>
      <c r="D1858" s="2" t="s">
        <v>1518</v>
      </c>
      <c r="E1858" s="2" t="s">
        <v>27</v>
      </c>
      <c r="F1858" s="2" t="s">
        <v>2447</v>
      </c>
      <c r="G1858" s="2" t="s">
        <v>39</v>
      </c>
      <c r="H1858" s="2" t="s">
        <v>79</v>
      </c>
      <c r="I1858" s="2" t="s">
        <v>511</v>
      </c>
      <c r="J1858" s="2" t="s">
        <v>814</v>
      </c>
      <c r="K1858" s="2" t="s">
        <v>43</v>
      </c>
      <c r="L1858" s="10">
        <v>42361.0</v>
      </c>
      <c r="M1858" s="2" t="s">
        <v>34</v>
      </c>
      <c r="N1858" s="11">
        <v>0.2</v>
      </c>
      <c r="O1858" s="12">
        <v>4.0</v>
      </c>
      <c r="P1858" s="13">
        <v>0.34</v>
      </c>
      <c r="Q1858" s="13">
        <v>13.0</v>
      </c>
      <c r="R1858" s="13">
        <f t="shared" si="1"/>
        <v>16.25</v>
      </c>
      <c r="S1858" s="14">
        <f t="shared" si="2"/>
        <v>16.25</v>
      </c>
      <c r="T1858" s="14">
        <f t="shared" si="3"/>
        <v>0.3076923077</v>
      </c>
      <c r="U1858" s="15" t="str">
        <f>vlookup(F1858,'Sub categories'!$A:$C,3,False)</f>
        <v>Envelopes</v>
      </c>
      <c r="V1858" s="16">
        <f t="shared" si="4"/>
        <v>4</v>
      </c>
      <c r="W1858" s="17">
        <f t="array" ref="W1858">INDEX(shipping_prices!$C$1:$F3085,MATCH(I1858,shipping_prices!$A$1:$A3085,0),MATCH(M1858,shipping_prices!$C$1:$F$1,0))</f>
        <v>9.55</v>
      </c>
      <c r="X1858" s="15" t="str">
        <f t="shared" si="5"/>
        <v>Zuschuss CarrollAuroraColorado</v>
      </c>
      <c r="Y1858" s="15" t="str">
        <f t="shared" si="6"/>
        <v>Low</v>
      </c>
    </row>
    <row r="1859" hidden="1">
      <c r="A1859" s="1">
        <v>42357.0</v>
      </c>
      <c r="B1859" s="2" t="s">
        <v>3119</v>
      </c>
      <c r="C1859" s="2">
        <v>2.0</v>
      </c>
      <c r="D1859" s="2" t="s">
        <v>1843</v>
      </c>
      <c r="E1859" s="2" t="s">
        <v>27</v>
      </c>
      <c r="F1859" s="2" t="s">
        <v>1916</v>
      </c>
      <c r="G1859" s="2" t="s">
        <v>39</v>
      </c>
      <c r="H1859" s="2" t="s">
        <v>79</v>
      </c>
      <c r="I1859" s="2" t="s">
        <v>3061</v>
      </c>
      <c r="J1859" s="2" t="s">
        <v>42</v>
      </c>
      <c r="K1859" s="2" t="s">
        <v>43</v>
      </c>
      <c r="L1859" s="10">
        <v>42367.0</v>
      </c>
      <c r="M1859" s="2" t="s">
        <v>34</v>
      </c>
      <c r="N1859" s="11">
        <v>0.2</v>
      </c>
      <c r="O1859" s="12">
        <v>13.0</v>
      </c>
      <c r="P1859" s="13">
        <v>0.33</v>
      </c>
      <c r="Q1859" s="13">
        <v>40.0</v>
      </c>
      <c r="R1859" s="13">
        <f t="shared" si="1"/>
        <v>50</v>
      </c>
      <c r="S1859" s="14">
        <f t="shared" si="2"/>
        <v>25</v>
      </c>
      <c r="T1859" s="14">
        <f t="shared" si="3"/>
        <v>0.325</v>
      </c>
      <c r="U1859" s="15" t="str">
        <f>vlookup(F1859,'Sub categories'!$A:$C,3,False)</f>
        <v>Binders</v>
      </c>
      <c r="V1859" s="16">
        <f t="shared" si="4"/>
        <v>10</v>
      </c>
      <c r="W1859" s="17">
        <f t="array" ref="W1859">INDEX(shipping_prices!$C$1:$F3086,MATCH(I1859,shipping_prices!$A$1:$A3086,0),MATCH(M1859,shipping_prices!$C$1:$F$1,0))</f>
        <v>11.86</v>
      </c>
      <c r="X1859" s="15" t="str">
        <f t="shared" si="5"/>
        <v>Mike VittoriniSan BernardinoCalifornia</v>
      </c>
      <c r="Y1859" s="15" t="str">
        <f t="shared" si="6"/>
        <v>Low</v>
      </c>
    </row>
    <row r="1860" hidden="1">
      <c r="A1860" s="1">
        <v>42357.0</v>
      </c>
      <c r="B1860" s="2" t="s">
        <v>3120</v>
      </c>
      <c r="C1860" s="2">
        <v>2.0</v>
      </c>
      <c r="D1860" s="2" t="s">
        <v>3121</v>
      </c>
      <c r="E1860" s="2" t="s">
        <v>37</v>
      </c>
      <c r="F1860" s="2" t="s">
        <v>2658</v>
      </c>
      <c r="G1860" s="2" t="s">
        <v>39</v>
      </c>
      <c r="H1860" s="2" t="s">
        <v>841</v>
      </c>
      <c r="I1860" s="2" t="s">
        <v>372</v>
      </c>
      <c r="J1860" s="2" t="s">
        <v>76</v>
      </c>
      <c r="K1860" s="2" t="s">
        <v>77</v>
      </c>
      <c r="L1860" s="10">
        <v>42365.0</v>
      </c>
      <c r="M1860" s="2" t="s">
        <v>34</v>
      </c>
      <c r="N1860" s="11">
        <v>0.8</v>
      </c>
      <c r="O1860" s="12">
        <v>-3.0</v>
      </c>
      <c r="P1860" s="13">
        <v>-1.5</v>
      </c>
      <c r="Q1860" s="13">
        <v>2.0</v>
      </c>
      <c r="R1860" s="13">
        <f t="shared" si="1"/>
        <v>10</v>
      </c>
      <c r="S1860" s="14">
        <f t="shared" si="2"/>
        <v>5</v>
      </c>
      <c r="T1860" s="14">
        <f t="shared" si="3"/>
        <v>-1.5</v>
      </c>
      <c r="U1860" s="15" t="str">
        <f>vlookup(F1860,'Sub categories'!$A:$C,3,False)</f>
        <v>Binders</v>
      </c>
      <c r="V1860" s="16">
        <f t="shared" si="4"/>
        <v>8</v>
      </c>
      <c r="W1860" s="17">
        <f t="array" ref="W1860">INDEX(shipping_prices!$C$1:$F3087,MATCH(I1860,shipping_prices!$A$1:$A3087,0),MATCH(M1860,shipping_prices!$C$1:$F$1,0))</f>
        <v>8.21</v>
      </c>
      <c r="X1860" s="15" t="str">
        <f t="shared" si="5"/>
        <v>Brenda BowmanFort WorthTexas</v>
      </c>
      <c r="Y1860" s="15" t="str">
        <f t="shared" si="6"/>
        <v>loss</v>
      </c>
    </row>
    <row r="1861" hidden="1">
      <c r="A1861" s="1">
        <v>42358.0</v>
      </c>
      <c r="B1861" s="2" t="s">
        <v>3120</v>
      </c>
      <c r="C1861" s="2">
        <v>2.0</v>
      </c>
      <c r="D1861" s="2" t="s">
        <v>3121</v>
      </c>
      <c r="E1861" s="2" t="s">
        <v>37</v>
      </c>
      <c r="F1861" s="2" t="s">
        <v>162</v>
      </c>
      <c r="G1861" s="2" t="s">
        <v>39</v>
      </c>
      <c r="H1861" s="2" t="s">
        <v>130</v>
      </c>
      <c r="I1861" s="2" t="s">
        <v>372</v>
      </c>
      <c r="J1861" s="2" t="s">
        <v>76</v>
      </c>
      <c r="K1861" s="2" t="s">
        <v>77</v>
      </c>
      <c r="L1861" s="10">
        <v>42365.0</v>
      </c>
      <c r="M1861" s="2" t="s">
        <v>34</v>
      </c>
      <c r="N1861" s="11">
        <v>0.2</v>
      </c>
      <c r="O1861" s="12">
        <v>1.0</v>
      </c>
      <c r="P1861" s="13">
        <v>0.14</v>
      </c>
      <c r="Q1861" s="13">
        <v>5.0</v>
      </c>
      <c r="R1861" s="13">
        <f t="shared" si="1"/>
        <v>6.25</v>
      </c>
      <c r="S1861" s="14">
        <f t="shared" si="2"/>
        <v>3.125</v>
      </c>
      <c r="T1861" s="14">
        <f t="shared" si="3"/>
        <v>0.2</v>
      </c>
      <c r="U1861" s="15" t="str">
        <f>vlookup(F1861,'Sub categories'!$A:$C,3,False)</f>
        <v>Art</v>
      </c>
      <c r="V1861" s="16">
        <f t="shared" si="4"/>
        <v>7</v>
      </c>
      <c r="W1861" s="17">
        <f t="array" ref="W1861">INDEX(shipping_prices!$C$1:$F3088,MATCH(I1861,shipping_prices!$A$1:$A3088,0),MATCH(M1861,shipping_prices!$C$1:$F$1,0))</f>
        <v>8.21</v>
      </c>
      <c r="X1861" s="15" t="str">
        <f t="shared" si="5"/>
        <v>Brenda BowmanFort WorthTexas</v>
      </c>
      <c r="Y1861" s="15" t="str">
        <f t="shared" si="6"/>
        <v>Low</v>
      </c>
    </row>
    <row r="1862" hidden="1">
      <c r="A1862" s="1">
        <v>42358.0</v>
      </c>
      <c r="B1862" s="2" t="s">
        <v>3120</v>
      </c>
      <c r="C1862" s="2">
        <v>5.0</v>
      </c>
      <c r="D1862" s="2" t="s">
        <v>3121</v>
      </c>
      <c r="E1862" s="2" t="s">
        <v>37</v>
      </c>
      <c r="F1862" s="2" t="s">
        <v>3122</v>
      </c>
      <c r="G1862" s="2" t="s">
        <v>39</v>
      </c>
      <c r="H1862" s="2" t="s">
        <v>581</v>
      </c>
      <c r="I1862" s="2" t="s">
        <v>372</v>
      </c>
      <c r="J1862" s="2" t="s">
        <v>76</v>
      </c>
      <c r="K1862" s="2" t="s">
        <v>77</v>
      </c>
      <c r="L1862" s="10">
        <v>42365.0</v>
      </c>
      <c r="M1862" s="2" t="s">
        <v>34</v>
      </c>
      <c r="N1862" s="11">
        <v>0.8</v>
      </c>
      <c r="O1862" s="12">
        <v>-13.0</v>
      </c>
      <c r="P1862" s="13">
        <v>-1.65</v>
      </c>
      <c r="Q1862" s="13">
        <v>8.0</v>
      </c>
      <c r="R1862" s="13">
        <f t="shared" si="1"/>
        <v>40</v>
      </c>
      <c r="S1862" s="14">
        <f t="shared" si="2"/>
        <v>8</v>
      </c>
      <c r="T1862" s="14">
        <f t="shared" si="3"/>
        <v>-1.625</v>
      </c>
      <c r="U1862" s="15" t="str">
        <f>vlookup(F1862,'Sub categories'!$A:$C,3,False)</f>
        <v>Binders</v>
      </c>
      <c r="V1862" s="16">
        <f t="shared" si="4"/>
        <v>7</v>
      </c>
      <c r="W1862" s="17">
        <f t="array" ref="W1862">INDEX(shipping_prices!$C$1:$F3089,MATCH(I1862,shipping_prices!$A$1:$A3089,0),MATCH(M1862,shipping_prices!$C$1:$F$1,0))</f>
        <v>8.21</v>
      </c>
      <c r="X1862" s="15" t="str">
        <f t="shared" si="5"/>
        <v>Brenda BowmanFort WorthTexas</v>
      </c>
      <c r="Y1862" s="15" t="str">
        <f t="shared" si="6"/>
        <v>loss</v>
      </c>
    </row>
    <row r="1863" hidden="1">
      <c r="A1863" s="1">
        <v>42358.0</v>
      </c>
      <c r="B1863" s="2" t="s">
        <v>3120</v>
      </c>
      <c r="C1863" s="2">
        <v>3.0</v>
      </c>
      <c r="D1863" s="2" t="s">
        <v>3121</v>
      </c>
      <c r="E1863" s="2" t="s">
        <v>37</v>
      </c>
      <c r="F1863" s="2" t="s">
        <v>1735</v>
      </c>
      <c r="G1863" s="2" t="s">
        <v>39</v>
      </c>
      <c r="H1863" s="2" t="s">
        <v>81</v>
      </c>
      <c r="I1863" s="2" t="s">
        <v>372</v>
      </c>
      <c r="J1863" s="2" t="s">
        <v>76</v>
      </c>
      <c r="K1863" s="2" t="s">
        <v>77</v>
      </c>
      <c r="L1863" s="10">
        <v>42365.0</v>
      </c>
      <c r="M1863" s="2" t="s">
        <v>34</v>
      </c>
      <c r="N1863" s="11">
        <v>0.8</v>
      </c>
      <c r="O1863" s="12">
        <v>-68.0</v>
      </c>
      <c r="P1863" s="13">
        <v>-2.75</v>
      </c>
      <c r="Q1863" s="13">
        <v>25.0</v>
      </c>
      <c r="R1863" s="13">
        <f t="shared" si="1"/>
        <v>125</v>
      </c>
      <c r="S1863" s="14">
        <f t="shared" si="2"/>
        <v>41.66666667</v>
      </c>
      <c r="T1863" s="14">
        <f t="shared" si="3"/>
        <v>-2.72</v>
      </c>
      <c r="U1863" s="15" t="str">
        <f>vlookup(F1863,'Sub categories'!$A:$C,3,False)</f>
        <v>Appliances</v>
      </c>
      <c r="V1863" s="16">
        <f t="shared" si="4"/>
        <v>7</v>
      </c>
      <c r="W1863" s="17">
        <f t="array" ref="W1863">INDEX(shipping_prices!$C$1:$F3090,MATCH(I1863,shipping_prices!$A$1:$A3090,0),MATCH(M1863,shipping_prices!$C$1:$F$1,0))</f>
        <v>8.21</v>
      </c>
      <c r="X1863" s="15" t="str">
        <f t="shared" si="5"/>
        <v>Brenda BowmanFort WorthTexas</v>
      </c>
      <c r="Y1863" s="15" t="str">
        <f t="shared" si="6"/>
        <v>loss</v>
      </c>
    </row>
    <row r="1864" hidden="1">
      <c r="A1864" s="1">
        <v>42358.0</v>
      </c>
      <c r="B1864" s="2" t="s">
        <v>3123</v>
      </c>
      <c r="C1864" s="2">
        <v>2.0</v>
      </c>
      <c r="D1864" s="2" t="s">
        <v>2641</v>
      </c>
      <c r="E1864" s="2" t="s">
        <v>37</v>
      </c>
      <c r="F1864" s="2" t="s">
        <v>252</v>
      </c>
      <c r="G1864" s="2" t="s">
        <v>39</v>
      </c>
      <c r="H1864" s="2" t="s">
        <v>216</v>
      </c>
      <c r="I1864" s="2" t="s">
        <v>2112</v>
      </c>
      <c r="J1864" s="2" t="s">
        <v>814</v>
      </c>
      <c r="K1864" s="2" t="s">
        <v>43</v>
      </c>
      <c r="L1864" s="10">
        <v>42370.0</v>
      </c>
      <c r="M1864" s="2" t="s">
        <v>34</v>
      </c>
      <c r="N1864" s="11">
        <v>0.2</v>
      </c>
      <c r="O1864" s="12">
        <v>1.0</v>
      </c>
      <c r="P1864" s="13">
        <v>0.09</v>
      </c>
      <c r="Q1864" s="13">
        <v>7.0</v>
      </c>
      <c r="R1864" s="13">
        <f t="shared" si="1"/>
        <v>8.75</v>
      </c>
      <c r="S1864" s="14">
        <f t="shared" si="2"/>
        <v>4.375</v>
      </c>
      <c r="T1864" s="14">
        <f t="shared" si="3"/>
        <v>0.1428571429</v>
      </c>
      <c r="U1864" s="15" t="str">
        <f>vlookup(F1864,'Sub categories'!$A:$C,3,False)</f>
        <v>Art</v>
      </c>
      <c r="V1864" s="16">
        <f t="shared" si="4"/>
        <v>12</v>
      </c>
      <c r="W1864" s="17">
        <f t="array" ref="W1864">INDEX(shipping_prices!$C$1:$F3091,MATCH(I1864,shipping_prices!$A$1:$A3091,0),MATCH(M1864,shipping_prices!$C$1:$F$1,0))</f>
        <v>10.85</v>
      </c>
      <c r="X1864" s="15" t="str">
        <f t="shared" si="5"/>
        <v>Michael KennedyLouisvilleColorado</v>
      </c>
      <c r="Y1864" s="15" t="str">
        <f t="shared" si="6"/>
        <v>Low</v>
      </c>
    </row>
    <row r="1865" hidden="1">
      <c r="A1865" s="1">
        <v>42358.0</v>
      </c>
      <c r="B1865" s="2" t="s">
        <v>3124</v>
      </c>
      <c r="C1865" s="2">
        <v>3.0</v>
      </c>
      <c r="D1865" s="2" t="s">
        <v>3125</v>
      </c>
      <c r="E1865" s="2" t="s">
        <v>27</v>
      </c>
      <c r="F1865" s="2" t="s">
        <v>2149</v>
      </c>
      <c r="G1865" s="2" t="s">
        <v>39</v>
      </c>
      <c r="H1865" s="2" t="s">
        <v>40</v>
      </c>
      <c r="I1865" s="2" t="s">
        <v>2112</v>
      </c>
      <c r="J1865" s="2" t="s">
        <v>218</v>
      </c>
      <c r="K1865" s="2" t="s">
        <v>54</v>
      </c>
      <c r="L1865" s="10">
        <v>42367.0</v>
      </c>
      <c r="M1865" s="2" t="s">
        <v>34</v>
      </c>
      <c r="N1865" s="11">
        <v>0.0</v>
      </c>
      <c r="O1865" s="12">
        <v>10.0</v>
      </c>
      <c r="P1865" s="13">
        <v>0.46</v>
      </c>
      <c r="Q1865" s="13">
        <v>21.0</v>
      </c>
      <c r="R1865" s="13">
        <f t="shared" si="1"/>
        <v>21</v>
      </c>
      <c r="S1865" s="14">
        <f t="shared" si="2"/>
        <v>7</v>
      </c>
      <c r="T1865" s="14">
        <f t="shared" si="3"/>
        <v>0.4761904762</v>
      </c>
      <c r="U1865" s="15" t="str">
        <f>vlookup(F1865,'Sub categories'!$A:$C,3,False)</f>
        <v>Binders</v>
      </c>
      <c r="V1865" s="16">
        <f t="shared" si="4"/>
        <v>9</v>
      </c>
      <c r="W1865" s="17">
        <f t="array" ref="W1865">INDEX(shipping_prices!$C$1:$F3092,MATCH(I1865,shipping_prices!$A$1:$A3092,0),MATCH(M1865,shipping_prices!$C$1:$F$1,0))</f>
        <v>10.85</v>
      </c>
      <c r="X1865" s="15" t="str">
        <f t="shared" si="5"/>
        <v>Juliana KrohnLouisvilleKentucky</v>
      </c>
      <c r="Y1865" s="15" t="str">
        <f t="shared" si="6"/>
        <v>Low</v>
      </c>
    </row>
    <row r="1866">
      <c r="A1866" s="1">
        <v>42358.0</v>
      </c>
      <c r="B1866" s="2" t="s">
        <v>3124</v>
      </c>
      <c r="C1866" s="2">
        <v>2.0</v>
      </c>
      <c r="D1866" s="2" t="s">
        <v>3125</v>
      </c>
      <c r="E1866" s="2" t="s">
        <v>27</v>
      </c>
      <c r="F1866" s="2" t="s">
        <v>816</v>
      </c>
      <c r="G1866" s="2" t="s">
        <v>45</v>
      </c>
      <c r="H1866" s="2" t="s">
        <v>227</v>
      </c>
      <c r="I1866" s="2" t="s">
        <v>2112</v>
      </c>
      <c r="J1866" s="2" t="s">
        <v>218</v>
      </c>
      <c r="K1866" s="2" t="s">
        <v>54</v>
      </c>
      <c r="L1866" s="10">
        <v>42367.0</v>
      </c>
      <c r="M1866" s="2" t="s">
        <v>34</v>
      </c>
      <c r="N1866" s="11">
        <v>0.0</v>
      </c>
      <c r="O1866" s="12">
        <v>52.0</v>
      </c>
      <c r="P1866" s="13">
        <v>0.27</v>
      </c>
      <c r="Q1866" s="13">
        <v>192.0</v>
      </c>
      <c r="R1866" s="13">
        <f t="shared" si="1"/>
        <v>192</v>
      </c>
      <c r="S1866" s="14">
        <f t="shared" si="2"/>
        <v>96</v>
      </c>
      <c r="T1866" s="14">
        <f t="shared" si="3"/>
        <v>0.2708333333</v>
      </c>
      <c r="U1866" s="15" t="str">
        <f>vlookup(F1866,'Sub categories'!$A:$C,3,False)</f>
        <v>Chairs</v>
      </c>
      <c r="V1866" s="16">
        <f t="shared" si="4"/>
        <v>9</v>
      </c>
      <c r="W1866" s="17">
        <f t="array" ref="W1866">INDEX(shipping_prices!$C$1:$F3093,MATCH(I1866,shipping_prices!$A$1:$A3093,0),MATCH(M1866,shipping_prices!$C$1:$F$1,0))</f>
        <v>10.85</v>
      </c>
      <c r="X1866" s="15" t="str">
        <f t="shared" si="5"/>
        <v>Juliana KrohnLouisvilleKentucky</v>
      </c>
      <c r="Y1866" s="15" t="str">
        <f t="shared" si="6"/>
        <v>High</v>
      </c>
    </row>
    <row r="1867">
      <c r="A1867" s="1">
        <v>42358.0</v>
      </c>
      <c r="B1867" s="2" t="s">
        <v>3124</v>
      </c>
      <c r="C1867" s="2">
        <v>3.0</v>
      </c>
      <c r="D1867" s="2" t="s">
        <v>3125</v>
      </c>
      <c r="E1867" s="2" t="s">
        <v>27</v>
      </c>
      <c r="F1867" s="2" t="s">
        <v>3126</v>
      </c>
      <c r="G1867" s="2" t="s">
        <v>45</v>
      </c>
      <c r="H1867" s="2" t="s">
        <v>246</v>
      </c>
      <c r="I1867" s="2" t="s">
        <v>2112</v>
      </c>
      <c r="J1867" s="2" t="s">
        <v>218</v>
      </c>
      <c r="K1867" s="2" t="s">
        <v>54</v>
      </c>
      <c r="L1867" s="10">
        <v>42367.0</v>
      </c>
      <c r="M1867" s="2" t="s">
        <v>34</v>
      </c>
      <c r="N1867" s="11">
        <v>0.0</v>
      </c>
      <c r="O1867" s="12">
        <v>36.0</v>
      </c>
      <c r="P1867" s="13">
        <v>0.17</v>
      </c>
      <c r="Q1867" s="13">
        <v>210.0</v>
      </c>
      <c r="R1867" s="13">
        <f t="shared" si="1"/>
        <v>210</v>
      </c>
      <c r="S1867" s="14">
        <f t="shared" si="2"/>
        <v>70</v>
      </c>
      <c r="T1867" s="14">
        <f t="shared" si="3"/>
        <v>0.1714285714</v>
      </c>
      <c r="U1867" s="15" t="str">
        <f>vlookup(F1867,'Sub categories'!$A:$C,3,False)</f>
        <v>Furnishings</v>
      </c>
      <c r="V1867" s="16">
        <f t="shared" si="4"/>
        <v>9</v>
      </c>
      <c r="W1867" s="17">
        <f t="array" ref="W1867">INDEX(shipping_prices!$C$1:$F3094,MATCH(I1867,shipping_prices!$A$1:$A3094,0),MATCH(M1867,shipping_prices!$C$1:$F$1,0))</f>
        <v>10.85</v>
      </c>
      <c r="X1867" s="15" t="str">
        <f t="shared" si="5"/>
        <v>Juliana KrohnLouisvilleKentucky</v>
      </c>
      <c r="Y1867" s="15" t="str">
        <f t="shared" si="6"/>
        <v>High</v>
      </c>
    </row>
    <row r="1868" hidden="1">
      <c r="A1868" s="1">
        <v>42358.0</v>
      </c>
      <c r="B1868" s="2" t="s">
        <v>3124</v>
      </c>
      <c r="C1868" s="2">
        <v>5.0</v>
      </c>
      <c r="D1868" s="2" t="s">
        <v>3125</v>
      </c>
      <c r="E1868" s="2" t="s">
        <v>27</v>
      </c>
      <c r="F1868" s="2" t="s">
        <v>2354</v>
      </c>
      <c r="G1868" s="2" t="s">
        <v>29</v>
      </c>
      <c r="H1868" s="2" t="s">
        <v>1303</v>
      </c>
      <c r="I1868" s="2" t="s">
        <v>2112</v>
      </c>
      <c r="J1868" s="2" t="s">
        <v>218</v>
      </c>
      <c r="K1868" s="2" t="s">
        <v>54</v>
      </c>
      <c r="L1868" s="10">
        <v>42367.0</v>
      </c>
      <c r="M1868" s="2" t="s">
        <v>34</v>
      </c>
      <c r="N1868" s="11">
        <v>0.0</v>
      </c>
      <c r="O1868" s="12">
        <v>132.0</v>
      </c>
      <c r="P1868" s="13">
        <v>0.28</v>
      </c>
      <c r="Q1868" s="13">
        <v>470.0</v>
      </c>
      <c r="R1868" s="13">
        <f t="shared" si="1"/>
        <v>470</v>
      </c>
      <c r="S1868" s="14">
        <f t="shared" si="2"/>
        <v>94</v>
      </c>
      <c r="T1868" s="14">
        <f t="shared" si="3"/>
        <v>0.2808510638</v>
      </c>
      <c r="U1868" s="15" t="str">
        <f>vlookup(F1868,'Sub categories'!$A:$C,3,False)</f>
        <v>Phones</v>
      </c>
      <c r="V1868" s="16">
        <f t="shared" si="4"/>
        <v>9</v>
      </c>
      <c r="W1868" s="17">
        <f t="array" ref="W1868">INDEX(shipping_prices!$C$1:$F3095,MATCH(I1868,shipping_prices!$A$1:$A3095,0),MATCH(M1868,shipping_prices!$C$1:$F$1,0))</f>
        <v>10.85</v>
      </c>
      <c r="X1868" s="15" t="str">
        <f t="shared" si="5"/>
        <v>Juliana KrohnLouisvilleKentucky</v>
      </c>
      <c r="Y1868" s="15" t="str">
        <f t="shared" si="6"/>
        <v>High</v>
      </c>
    </row>
    <row r="1869" hidden="1">
      <c r="A1869" s="1">
        <v>42358.0</v>
      </c>
      <c r="B1869" s="2" t="s">
        <v>3127</v>
      </c>
      <c r="C1869" s="2">
        <v>4.0</v>
      </c>
      <c r="D1869" s="2" t="s">
        <v>2185</v>
      </c>
      <c r="E1869" s="2" t="s">
        <v>27</v>
      </c>
      <c r="F1869" s="2" t="s">
        <v>3128</v>
      </c>
      <c r="G1869" s="2" t="s">
        <v>39</v>
      </c>
      <c r="H1869" s="2" t="s">
        <v>51</v>
      </c>
      <c r="I1869" s="2" t="s">
        <v>238</v>
      </c>
      <c r="J1869" s="2" t="s">
        <v>239</v>
      </c>
      <c r="K1869" s="2" t="s">
        <v>43</v>
      </c>
      <c r="L1869" s="10">
        <v>42364.0</v>
      </c>
      <c r="M1869" s="2" t="s">
        <v>90</v>
      </c>
      <c r="N1869" s="11">
        <v>0.0</v>
      </c>
      <c r="O1869" s="12">
        <v>12.0</v>
      </c>
      <c r="P1869" s="13">
        <v>0.48</v>
      </c>
      <c r="Q1869" s="13">
        <v>26.0</v>
      </c>
      <c r="R1869" s="13">
        <f t="shared" si="1"/>
        <v>26</v>
      </c>
      <c r="S1869" s="14">
        <f t="shared" si="2"/>
        <v>6.5</v>
      </c>
      <c r="T1869" s="14">
        <f t="shared" si="3"/>
        <v>0.4615384615</v>
      </c>
      <c r="U1869" s="15" t="str">
        <f>vlookup(F1869,'Sub categories'!$A:$C,3,False)</f>
        <v>Paper</v>
      </c>
      <c r="V1869" s="16">
        <f t="shared" si="4"/>
        <v>6</v>
      </c>
      <c r="W1869" s="17">
        <f t="array" ref="W1869">INDEX(shipping_prices!$C$1:$F3096,MATCH(I1869,shipping_prices!$A$1:$A3096,0),MATCH(M1869,shipping_prices!$C$1:$F$1,0))</f>
        <v>0.18</v>
      </c>
      <c r="X1869" s="15" t="str">
        <f t="shared" si="5"/>
        <v>John MurrayLas VegasNevada</v>
      </c>
      <c r="Y1869" s="15" t="str">
        <f t="shared" si="6"/>
        <v>Low</v>
      </c>
    </row>
    <row r="1870">
      <c r="A1870" s="1">
        <v>42358.0</v>
      </c>
      <c r="B1870" s="2" t="s">
        <v>3127</v>
      </c>
      <c r="C1870" s="2">
        <v>4.0</v>
      </c>
      <c r="D1870" s="2" t="s">
        <v>2185</v>
      </c>
      <c r="E1870" s="2" t="s">
        <v>27</v>
      </c>
      <c r="F1870" s="2" t="s">
        <v>2158</v>
      </c>
      <c r="G1870" s="2" t="s">
        <v>45</v>
      </c>
      <c r="H1870" s="2" t="s">
        <v>1024</v>
      </c>
      <c r="I1870" s="2" t="s">
        <v>238</v>
      </c>
      <c r="J1870" s="2" t="s">
        <v>239</v>
      </c>
      <c r="K1870" s="2" t="s">
        <v>43</v>
      </c>
      <c r="L1870" s="10">
        <v>42364.0</v>
      </c>
      <c r="M1870" s="2" t="s">
        <v>90</v>
      </c>
      <c r="N1870" s="11">
        <v>0.0</v>
      </c>
      <c r="O1870" s="12">
        <v>29.0</v>
      </c>
      <c r="P1870" s="13">
        <v>0.36</v>
      </c>
      <c r="Q1870" s="13">
        <v>81.0</v>
      </c>
      <c r="R1870" s="13">
        <f t="shared" si="1"/>
        <v>81</v>
      </c>
      <c r="S1870" s="14">
        <f t="shared" si="2"/>
        <v>20.25</v>
      </c>
      <c r="T1870" s="14">
        <f t="shared" si="3"/>
        <v>0.3580246914</v>
      </c>
      <c r="U1870" s="15" t="str">
        <f>vlookup(F1870,'Sub categories'!$A:$C,3,False)</f>
        <v>Furnishings</v>
      </c>
      <c r="V1870" s="16">
        <f t="shared" si="4"/>
        <v>6</v>
      </c>
      <c r="W1870" s="17">
        <f t="array" ref="W1870">INDEX(shipping_prices!$C$1:$F3097,MATCH(I1870,shipping_prices!$A$1:$A3097,0),MATCH(M1870,shipping_prices!$C$1:$F$1,0))</f>
        <v>0.18</v>
      </c>
      <c r="X1870" s="15" t="str">
        <f t="shared" si="5"/>
        <v>John MurrayLas VegasNevada</v>
      </c>
      <c r="Y1870" s="15" t="str">
        <f t="shared" si="6"/>
        <v>Low</v>
      </c>
    </row>
    <row r="1871" hidden="1">
      <c r="A1871" s="1">
        <v>42358.0</v>
      </c>
      <c r="B1871" s="2" t="s">
        <v>3129</v>
      </c>
      <c r="C1871" s="2">
        <v>1.0</v>
      </c>
      <c r="D1871" s="2" t="s">
        <v>3130</v>
      </c>
      <c r="E1871" s="2" t="s">
        <v>37</v>
      </c>
      <c r="F1871" s="2" t="s">
        <v>506</v>
      </c>
      <c r="G1871" s="2" t="s">
        <v>39</v>
      </c>
      <c r="H1871" s="2" t="s">
        <v>456</v>
      </c>
      <c r="I1871" s="2" t="s">
        <v>3131</v>
      </c>
      <c r="J1871" s="2" t="s">
        <v>814</v>
      </c>
      <c r="K1871" s="2" t="s">
        <v>43</v>
      </c>
      <c r="L1871" s="10">
        <v>42360.0</v>
      </c>
      <c r="M1871" s="2" t="s">
        <v>142</v>
      </c>
      <c r="N1871" s="11">
        <v>0.2</v>
      </c>
      <c r="O1871" s="12">
        <v>1.0</v>
      </c>
      <c r="P1871" s="13">
        <v>0.26</v>
      </c>
      <c r="Q1871" s="13">
        <v>3.0</v>
      </c>
      <c r="R1871" s="13">
        <f t="shared" si="1"/>
        <v>3.75</v>
      </c>
      <c r="S1871" s="14">
        <f t="shared" si="2"/>
        <v>3.75</v>
      </c>
      <c r="T1871" s="14">
        <f t="shared" si="3"/>
        <v>0.3333333333</v>
      </c>
      <c r="U1871" s="15" t="str">
        <f>vlookup(F1871,'Sub categories'!$A:$C,3,False)</f>
        <v>Art</v>
      </c>
      <c r="V1871" s="16">
        <f t="shared" si="4"/>
        <v>2</v>
      </c>
      <c r="W1871" s="17">
        <f t="array" ref="W1871">INDEX(shipping_prices!$C$1:$F3098,MATCH(I1871,shipping_prices!$A$1:$A3098,0),MATCH(M1871,shipping_prices!$C$1:$F$1,0))</f>
        <v>15.76</v>
      </c>
      <c r="X1871" s="15" t="str">
        <f t="shared" si="5"/>
        <v>Fred ChungPuebloColorado</v>
      </c>
      <c r="Y1871" s="15" t="str">
        <f t="shared" si="6"/>
        <v>Low</v>
      </c>
    </row>
    <row r="1872" hidden="1">
      <c r="A1872" s="1">
        <v>42358.0</v>
      </c>
      <c r="B1872" s="2" t="s">
        <v>3132</v>
      </c>
      <c r="C1872" s="2">
        <v>11.0</v>
      </c>
      <c r="D1872" s="2" t="s">
        <v>1310</v>
      </c>
      <c r="E1872" s="2" t="s">
        <v>37</v>
      </c>
      <c r="F1872" s="2" t="s">
        <v>2172</v>
      </c>
      <c r="G1872" s="2" t="s">
        <v>39</v>
      </c>
      <c r="H1872" s="2" t="s">
        <v>288</v>
      </c>
      <c r="I1872" s="2" t="s">
        <v>353</v>
      </c>
      <c r="J1872" s="2" t="s">
        <v>1449</v>
      </c>
      <c r="K1872" s="2" t="s">
        <v>33</v>
      </c>
      <c r="L1872" s="10">
        <v>42369.0</v>
      </c>
      <c r="M1872" s="2" t="s">
        <v>34</v>
      </c>
      <c r="N1872" s="11">
        <v>0.0</v>
      </c>
      <c r="O1872" s="12">
        <v>122.0</v>
      </c>
      <c r="P1872" s="13">
        <v>0.26</v>
      </c>
      <c r="Q1872" s="13">
        <v>470.0</v>
      </c>
      <c r="R1872" s="13">
        <f t="shared" si="1"/>
        <v>470</v>
      </c>
      <c r="S1872" s="14">
        <f t="shared" si="2"/>
        <v>42.72727273</v>
      </c>
      <c r="T1872" s="14">
        <f t="shared" si="3"/>
        <v>0.2595744681</v>
      </c>
      <c r="U1872" s="15" t="str">
        <f>vlookup(F1872,'Sub categories'!$A:$C,3,False)</f>
        <v>Storage</v>
      </c>
      <c r="V1872" s="16">
        <f t="shared" si="4"/>
        <v>11</v>
      </c>
      <c r="W1872" s="17">
        <f t="array" ref="W1872">INDEX(shipping_prices!$C$1:$F3099,MATCH(I1872,shipping_prices!$A$1:$A3099,0),MATCH(M1872,shipping_prices!$C$1:$F$1,0))</f>
        <v>9.32</v>
      </c>
      <c r="X1872" s="15" t="str">
        <f t="shared" si="5"/>
        <v>Suzanne McNairFairfieldConnecticut</v>
      </c>
      <c r="Y1872" s="15" t="str">
        <f t="shared" si="6"/>
        <v>High</v>
      </c>
    </row>
    <row r="1873">
      <c r="A1873" s="1">
        <v>42358.0</v>
      </c>
      <c r="B1873" s="2" t="s">
        <v>3133</v>
      </c>
      <c r="C1873" s="2">
        <v>6.0</v>
      </c>
      <c r="D1873" s="2" t="s">
        <v>3134</v>
      </c>
      <c r="E1873" s="2" t="s">
        <v>49</v>
      </c>
      <c r="F1873" s="2" t="s">
        <v>2857</v>
      </c>
      <c r="G1873" s="2" t="s">
        <v>45</v>
      </c>
      <c r="H1873" s="2" t="s">
        <v>79</v>
      </c>
      <c r="I1873" s="2" t="s">
        <v>872</v>
      </c>
      <c r="J1873" s="2" t="s">
        <v>42</v>
      </c>
      <c r="K1873" s="2" t="s">
        <v>43</v>
      </c>
      <c r="L1873" s="10">
        <v>42363.0</v>
      </c>
      <c r="M1873" s="2" t="s">
        <v>34</v>
      </c>
      <c r="N1873" s="11">
        <v>0.0</v>
      </c>
      <c r="O1873" s="12">
        <v>107.0</v>
      </c>
      <c r="P1873" s="13">
        <v>0.16</v>
      </c>
      <c r="Q1873" s="13">
        <v>666.0</v>
      </c>
      <c r="R1873" s="13">
        <f t="shared" si="1"/>
        <v>666</v>
      </c>
      <c r="S1873" s="14">
        <f t="shared" si="2"/>
        <v>111</v>
      </c>
      <c r="T1873" s="14">
        <f t="shared" si="3"/>
        <v>0.1606606607</v>
      </c>
      <c r="U1873" s="15" t="str">
        <f>vlookup(F1873,'Sub categories'!$A:$C,3,False)</f>
        <v>Furnishings</v>
      </c>
      <c r="V1873" s="16">
        <f t="shared" si="4"/>
        <v>5</v>
      </c>
      <c r="W1873" s="17">
        <f t="array" ref="W1873">INDEX(shipping_prices!$C$1:$F3100,MATCH(I1873,shipping_prices!$A$1:$A3100,0),MATCH(M1873,shipping_prices!$C$1:$F$1,0))</f>
        <v>13.5</v>
      </c>
      <c r="X1873" s="15" t="str">
        <f t="shared" si="5"/>
        <v>Julia BarnettChula VistaCalifornia</v>
      </c>
      <c r="Y1873" s="15" t="str">
        <f t="shared" si="6"/>
        <v>High</v>
      </c>
    </row>
    <row r="1874">
      <c r="A1874" s="1">
        <v>42358.0</v>
      </c>
      <c r="B1874" s="2" t="s">
        <v>3135</v>
      </c>
      <c r="C1874" s="2">
        <v>2.0</v>
      </c>
      <c r="D1874" s="2" t="s">
        <v>1831</v>
      </c>
      <c r="E1874" s="2" t="s">
        <v>27</v>
      </c>
      <c r="F1874" s="2" t="s">
        <v>3111</v>
      </c>
      <c r="G1874" s="2" t="s">
        <v>45</v>
      </c>
      <c r="H1874" s="2" t="s">
        <v>912</v>
      </c>
      <c r="I1874" s="2" t="s">
        <v>3136</v>
      </c>
      <c r="J1874" s="2" t="s">
        <v>822</v>
      </c>
      <c r="K1874" s="2" t="s">
        <v>54</v>
      </c>
      <c r="L1874" s="10">
        <v>42365.0</v>
      </c>
      <c r="M1874" s="2" t="s">
        <v>34</v>
      </c>
      <c r="N1874" s="11">
        <v>0.0</v>
      </c>
      <c r="O1874" s="12">
        <v>45.0</v>
      </c>
      <c r="P1874" s="13">
        <v>0.15</v>
      </c>
      <c r="Q1874" s="13">
        <v>302.0</v>
      </c>
      <c r="R1874" s="13">
        <f t="shared" si="1"/>
        <v>302</v>
      </c>
      <c r="S1874" s="14">
        <f t="shared" si="2"/>
        <v>151</v>
      </c>
      <c r="T1874" s="14">
        <f t="shared" si="3"/>
        <v>0.1490066225</v>
      </c>
      <c r="U1874" s="15" t="str">
        <f>vlookup(F1874,'Sub categories'!$A:$C,3,False)</f>
        <v>Tables</v>
      </c>
      <c r="V1874" s="16">
        <f t="shared" si="4"/>
        <v>7</v>
      </c>
      <c r="W1874" s="17">
        <f t="array" ref="W1874">INDEX(shipping_prices!$C$1:$F3101,MATCH(I1874,shipping_prices!$A$1:$A3101,0),MATCH(M1874,shipping_prices!$C$1:$F$1,0))</f>
        <v>14.43</v>
      </c>
      <c r="X1874" s="15" t="str">
        <f t="shared" si="5"/>
        <v>MaryBeth SkachConwayArkansas</v>
      </c>
      <c r="Y1874" s="15" t="str">
        <f t="shared" si="6"/>
        <v>High</v>
      </c>
    </row>
    <row r="1875">
      <c r="A1875" s="1">
        <v>42358.0</v>
      </c>
      <c r="B1875" s="2" t="s">
        <v>3137</v>
      </c>
      <c r="C1875" s="2">
        <v>1.0</v>
      </c>
      <c r="D1875" s="2" t="s">
        <v>2605</v>
      </c>
      <c r="E1875" s="2" t="s">
        <v>37</v>
      </c>
      <c r="F1875" s="2" t="s">
        <v>385</v>
      </c>
      <c r="G1875" s="2" t="s">
        <v>45</v>
      </c>
      <c r="H1875" s="2" t="s">
        <v>130</v>
      </c>
      <c r="I1875" s="2" t="s">
        <v>52</v>
      </c>
      <c r="J1875" s="2" t="s">
        <v>251</v>
      </c>
      <c r="K1875" s="2" t="s">
        <v>54</v>
      </c>
      <c r="L1875" s="10">
        <v>42364.0</v>
      </c>
      <c r="M1875" s="2" t="s">
        <v>34</v>
      </c>
      <c r="N1875" s="11">
        <v>0.2</v>
      </c>
      <c r="O1875" s="12">
        <v>1.0</v>
      </c>
      <c r="P1875" s="13">
        <v>0.3</v>
      </c>
      <c r="Q1875" s="13">
        <v>5.0</v>
      </c>
      <c r="R1875" s="13">
        <f t="shared" si="1"/>
        <v>6.25</v>
      </c>
      <c r="S1875" s="14">
        <f t="shared" si="2"/>
        <v>6.25</v>
      </c>
      <c r="T1875" s="14">
        <f t="shared" si="3"/>
        <v>0.2</v>
      </c>
      <c r="U1875" s="15" t="str">
        <f>vlookup(F1875,'Sub categories'!$A:$C,3,False)</f>
        <v>Furnishings</v>
      </c>
      <c r="V1875" s="16">
        <f t="shared" si="4"/>
        <v>6</v>
      </c>
      <c r="W1875" s="17">
        <f t="array" ref="W1875">INDEX(shipping_prices!$C$1:$F3102,MATCH(I1875,shipping_prices!$A$1:$A3102,0),MATCH(M1875,shipping_prices!$C$1:$F$1,0))</f>
        <v>14.61</v>
      </c>
      <c r="X1875" s="15" t="str">
        <f t="shared" si="5"/>
        <v>Noel StaavosJacksonvilleNorth Carolina</v>
      </c>
      <c r="Y1875" s="15" t="str">
        <f t="shared" si="6"/>
        <v>Low</v>
      </c>
    </row>
    <row r="1876" hidden="1">
      <c r="A1876" s="1">
        <v>42358.0</v>
      </c>
      <c r="B1876" s="2" t="s">
        <v>3137</v>
      </c>
      <c r="C1876" s="2">
        <v>1.0</v>
      </c>
      <c r="D1876" s="2" t="s">
        <v>2605</v>
      </c>
      <c r="E1876" s="2" t="s">
        <v>37</v>
      </c>
      <c r="F1876" s="2" t="s">
        <v>1313</v>
      </c>
      <c r="G1876" s="2" t="s">
        <v>39</v>
      </c>
      <c r="H1876" s="2" t="s">
        <v>79</v>
      </c>
      <c r="I1876" s="2" t="s">
        <v>52</v>
      </c>
      <c r="J1876" s="2" t="s">
        <v>251</v>
      </c>
      <c r="K1876" s="2" t="s">
        <v>54</v>
      </c>
      <c r="L1876" s="10">
        <v>42364.0</v>
      </c>
      <c r="M1876" s="2" t="s">
        <v>34</v>
      </c>
      <c r="N1876" s="11">
        <v>0.2</v>
      </c>
      <c r="O1876" s="12">
        <v>2.0</v>
      </c>
      <c r="P1876" s="13">
        <v>0.33</v>
      </c>
      <c r="Q1876" s="13">
        <v>5.0</v>
      </c>
      <c r="R1876" s="13">
        <f t="shared" si="1"/>
        <v>6.25</v>
      </c>
      <c r="S1876" s="14">
        <f t="shared" si="2"/>
        <v>6.25</v>
      </c>
      <c r="T1876" s="14">
        <f t="shared" si="3"/>
        <v>0.4</v>
      </c>
      <c r="U1876" s="15" t="str">
        <f>vlookup(F1876,'Sub categories'!$A:$C,3,False)</f>
        <v>Labels</v>
      </c>
      <c r="V1876" s="16">
        <f t="shared" si="4"/>
        <v>6</v>
      </c>
      <c r="W1876" s="17">
        <f t="array" ref="W1876">INDEX(shipping_prices!$C$1:$F3103,MATCH(I1876,shipping_prices!$A$1:$A3103,0),MATCH(M1876,shipping_prices!$C$1:$F$1,0))</f>
        <v>14.61</v>
      </c>
      <c r="X1876" s="15" t="str">
        <f t="shared" si="5"/>
        <v>Noel StaavosJacksonvilleNorth Carolina</v>
      </c>
      <c r="Y1876" s="15" t="str">
        <f t="shared" si="6"/>
        <v>Low</v>
      </c>
    </row>
    <row r="1877" hidden="1">
      <c r="A1877" s="1">
        <v>42358.0</v>
      </c>
      <c r="B1877" s="2" t="s">
        <v>3137</v>
      </c>
      <c r="C1877" s="2">
        <v>11.0</v>
      </c>
      <c r="D1877" s="2" t="s">
        <v>2605</v>
      </c>
      <c r="E1877" s="2" t="s">
        <v>37</v>
      </c>
      <c r="F1877" s="2" t="s">
        <v>2182</v>
      </c>
      <c r="G1877" s="2" t="s">
        <v>39</v>
      </c>
      <c r="H1877" s="2" t="s">
        <v>79</v>
      </c>
      <c r="I1877" s="2" t="s">
        <v>52</v>
      </c>
      <c r="J1877" s="2" t="s">
        <v>251</v>
      </c>
      <c r="K1877" s="2" t="s">
        <v>54</v>
      </c>
      <c r="L1877" s="10">
        <v>42364.0</v>
      </c>
      <c r="M1877" s="2" t="s">
        <v>34</v>
      </c>
      <c r="N1877" s="11">
        <v>0.2</v>
      </c>
      <c r="O1877" s="12">
        <v>12.0</v>
      </c>
      <c r="P1877" s="13">
        <v>0.38</v>
      </c>
      <c r="Q1877" s="13">
        <v>32.0</v>
      </c>
      <c r="R1877" s="13">
        <f t="shared" si="1"/>
        <v>40</v>
      </c>
      <c r="S1877" s="14">
        <f t="shared" si="2"/>
        <v>3.636363636</v>
      </c>
      <c r="T1877" s="14">
        <f t="shared" si="3"/>
        <v>0.375</v>
      </c>
      <c r="U1877" s="15" t="str">
        <f>vlookup(F1877,'Sub categories'!$A:$C,3,False)</f>
        <v>Fasteners</v>
      </c>
      <c r="V1877" s="16">
        <f t="shared" si="4"/>
        <v>6</v>
      </c>
      <c r="W1877" s="17">
        <f t="array" ref="W1877">INDEX(shipping_prices!$C$1:$F3104,MATCH(I1877,shipping_prices!$A$1:$A3104,0),MATCH(M1877,shipping_prices!$C$1:$F$1,0))</f>
        <v>14.61</v>
      </c>
      <c r="X1877" s="15" t="str">
        <f t="shared" si="5"/>
        <v>Noel StaavosJacksonvilleNorth Carolina</v>
      </c>
      <c r="Y1877" s="15" t="str">
        <f t="shared" si="6"/>
        <v>Low</v>
      </c>
    </row>
    <row r="1878" hidden="1">
      <c r="A1878" s="1">
        <v>42358.0</v>
      </c>
      <c r="B1878" s="2" t="s">
        <v>3137</v>
      </c>
      <c r="C1878" s="2">
        <v>7.0</v>
      </c>
      <c r="D1878" s="2" t="s">
        <v>2605</v>
      </c>
      <c r="E1878" s="2" t="s">
        <v>37</v>
      </c>
      <c r="F1878" s="2" t="s">
        <v>2294</v>
      </c>
      <c r="G1878" s="2" t="s">
        <v>39</v>
      </c>
      <c r="H1878" s="2" t="s">
        <v>2295</v>
      </c>
      <c r="I1878" s="2" t="s">
        <v>52</v>
      </c>
      <c r="J1878" s="2" t="s">
        <v>251</v>
      </c>
      <c r="K1878" s="2" t="s">
        <v>54</v>
      </c>
      <c r="L1878" s="10">
        <v>42364.0</v>
      </c>
      <c r="M1878" s="2" t="s">
        <v>34</v>
      </c>
      <c r="N1878" s="11">
        <v>0.7</v>
      </c>
      <c r="O1878" s="12">
        <v>-29.0</v>
      </c>
      <c r="P1878" s="13">
        <v>-0.73</v>
      </c>
      <c r="Q1878" s="13">
        <v>40.0</v>
      </c>
      <c r="R1878" s="13">
        <f t="shared" si="1"/>
        <v>133.3333333</v>
      </c>
      <c r="S1878" s="14">
        <f t="shared" si="2"/>
        <v>19.04761905</v>
      </c>
      <c r="T1878" s="14">
        <f t="shared" si="3"/>
        <v>-0.725</v>
      </c>
      <c r="U1878" s="15" t="str">
        <f>vlookup(F1878,'Sub categories'!$A:$C,3,False)</f>
        <v>Binders</v>
      </c>
      <c r="V1878" s="16">
        <f t="shared" si="4"/>
        <v>6</v>
      </c>
      <c r="W1878" s="17">
        <f t="array" ref="W1878">INDEX(shipping_prices!$C$1:$F3105,MATCH(I1878,shipping_prices!$A$1:$A3105,0),MATCH(M1878,shipping_prices!$C$1:$F$1,0))</f>
        <v>14.61</v>
      </c>
      <c r="X1878" s="15" t="str">
        <f t="shared" si="5"/>
        <v>Noel StaavosJacksonvilleNorth Carolina</v>
      </c>
      <c r="Y1878" s="15" t="str">
        <f t="shared" si="6"/>
        <v>loss</v>
      </c>
    </row>
    <row r="1879" hidden="1">
      <c r="A1879" s="1">
        <v>42358.0</v>
      </c>
      <c r="B1879" s="2" t="s">
        <v>3138</v>
      </c>
      <c r="C1879" s="2">
        <v>7.0</v>
      </c>
      <c r="D1879" s="2" t="s">
        <v>1900</v>
      </c>
      <c r="E1879" s="2" t="s">
        <v>49</v>
      </c>
      <c r="F1879" s="2" t="s">
        <v>1237</v>
      </c>
      <c r="G1879" s="2" t="s">
        <v>29</v>
      </c>
      <c r="H1879" s="2" t="s">
        <v>220</v>
      </c>
      <c r="I1879" s="2" t="s">
        <v>1790</v>
      </c>
      <c r="J1879" s="2" t="s">
        <v>97</v>
      </c>
      <c r="K1879" s="2" t="s">
        <v>77</v>
      </c>
      <c r="L1879" s="10">
        <v>42364.0</v>
      </c>
      <c r="M1879" s="2" t="s">
        <v>34</v>
      </c>
      <c r="N1879" s="11">
        <v>0.0</v>
      </c>
      <c r="O1879" s="12">
        <v>11.0</v>
      </c>
      <c r="P1879" s="13">
        <v>0.1</v>
      </c>
      <c r="Q1879" s="13">
        <v>115.0</v>
      </c>
      <c r="R1879" s="13">
        <f t="shared" si="1"/>
        <v>115</v>
      </c>
      <c r="S1879" s="14">
        <f t="shared" si="2"/>
        <v>16.42857143</v>
      </c>
      <c r="T1879" s="14">
        <f t="shared" si="3"/>
        <v>0.09565217391</v>
      </c>
      <c r="U1879" s="15" t="str">
        <f>vlookup(F1879,'Sub categories'!$A:$C,3,False)</f>
        <v>Accessories</v>
      </c>
      <c r="V1879" s="16">
        <f t="shared" si="4"/>
        <v>6</v>
      </c>
      <c r="W1879" s="17">
        <f t="array" ref="W1879">INDEX(shipping_prices!$C$1:$F3106,MATCH(I1879,shipping_prices!$A$1:$A3106,0),MATCH(M1879,shipping_prices!$C$1:$F$1,0))</f>
        <v>5.45</v>
      </c>
      <c r="X1879" s="15" t="str">
        <f t="shared" si="5"/>
        <v>Chad CunninghamDetroitMichigan</v>
      </c>
      <c r="Y1879" s="15" t="str">
        <f t="shared" si="6"/>
        <v>Low</v>
      </c>
    </row>
    <row r="1880" hidden="1">
      <c r="A1880" s="1">
        <v>42358.0</v>
      </c>
      <c r="B1880" s="2" t="s">
        <v>3138</v>
      </c>
      <c r="C1880" s="2">
        <v>2.0</v>
      </c>
      <c r="D1880" s="2" t="s">
        <v>1900</v>
      </c>
      <c r="E1880" s="2" t="s">
        <v>49</v>
      </c>
      <c r="F1880" s="2" t="s">
        <v>1872</v>
      </c>
      <c r="G1880" s="2" t="s">
        <v>29</v>
      </c>
      <c r="H1880" s="2" t="s">
        <v>503</v>
      </c>
      <c r="I1880" s="2" t="s">
        <v>1790</v>
      </c>
      <c r="J1880" s="2" t="s">
        <v>97</v>
      </c>
      <c r="K1880" s="2" t="s">
        <v>77</v>
      </c>
      <c r="L1880" s="10">
        <v>42364.0</v>
      </c>
      <c r="M1880" s="2" t="s">
        <v>34</v>
      </c>
      <c r="N1880" s="11">
        <v>0.0</v>
      </c>
      <c r="O1880" s="12">
        <v>36.0</v>
      </c>
      <c r="P1880" s="13">
        <v>0.27</v>
      </c>
      <c r="Q1880" s="13">
        <v>132.0</v>
      </c>
      <c r="R1880" s="13">
        <f t="shared" si="1"/>
        <v>132</v>
      </c>
      <c r="S1880" s="14">
        <f t="shared" si="2"/>
        <v>66</v>
      </c>
      <c r="T1880" s="14">
        <f t="shared" si="3"/>
        <v>0.2727272727</v>
      </c>
      <c r="U1880" s="15" t="str">
        <f>vlookup(F1880,'Sub categories'!$A:$C,3,False)</f>
        <v>Phones</v>
      </c>
      <c r="V1880" s="16">
        <f t="shared" si="4"/>
        <v>6</v>
      </c>
      <c r="W1880" s="17">
        <f t="array" ref="W1880">INDEX(shipping_prices!$C$1:$F3107,MATCH(I1880,shipping_prices!$A$1:$A3107,0),MATCH(M1880,shipping_prices!$C$1:$F$1,0))</f>
        <v>5.45</v>
      </c>
      <c r="X1880" s="15" t="str">
        <f t="shared" si="5"/>
        <v>Chad CunninghamDetroitMichigan</v>
      </c>
      <c r="Y1880" s="15" t="str">
        <f t="shared" si="6"/>
        <v>Low</v>
      </c>
    </row>
    <row r="1881" hidden="1">
      <c r="A1881" s="1">
        <v>42358.0</v>
      </c>
      <c r="B1881" s="2" t="s">
        <v>3139</v>
      </c>
      <c r="C1881" s="2">
        <v>2.0</v>
      </c>
      <c r="D1881" s="2" t="s">
        <v>1558</v>
      </c>
      <c r="E1881" s="2" t="s">
        <v>37</v>
      </c>
      <c r="F1881" s="2" t="s">
        <v>2405</v>
      </c>
      <c r="G1881" s="2" t="s">
        <v>39</v>
      </c>
      <c r="H1881" s="2" t="s">
        <v>40</v>
      </c>
      <c r="I1881" s="2" t="s">
        <v>31</v>
      </c>
      <c r="J1881" s="2" t="s">
        <v>32</v>
      </c>
      <c r="K1881" s="2" t="s">
        <v>33</v>
      </c>
      <c r="L1881" s="10">
        <v>42363.0</v>
      </c>
      <c r="M1881" s="2" t="s">
        <v>34</v>
      </c>
      <c r="N1881" s="11">
        <v>0.2</v>
      </c>
      <c r="O1881" s="12">
        <v>5.0</v>
      </c>
      <c r="P1881" s="13">
        <v>0.35</v>
      </c>
      <c r="Q1881" s="13">
        <v>13.0</v>
      </c>
      <c r="R1881" s="13">
        <f t="shared" si="1"/>
        <v>16.25</v>
      </c>
      <c r="S1881" s="14">
        <f t="shared" si="2"/>
        <v>8.125</v>
      </c>
      <c r="T1881" s="14">
        <f t="shared" si="3"/>
        <v>0.3846153846</v>
      </c>
      <c r="U1881" s="15" t="str">
        <f>vlookup(F1881,'Sub categories'!$A:$C,3,False)</f>
        <v>Binders</v>
      </c>
      <c r="V1881" s="16">
        <f t="shared" si="4"/>
        <v>5</v>
      </c>
      <c r="W1881" s="17">
        <f t="array" ref="W1881">INDEX(shipping_prices!$C$1:$F3108,MATCH(I1881,shipping_prices!$A$1:$A3108,0),MATCH(M1881,shipping_prices!$C$1:$F$1,0))</f>
        <v>10.09</v>
      </c>
      <c r="X1881" s="15" t="str">
        <f t="shared" si="5"/>
        <v>Brooke GillinghamNew York CityNew York</v>
      </c>
      <c r="Y1881" s="15" t="str">
        <f t="shared" si="6"/>
        <v>Low</v>
      </c>
    </row>
    <row r="1882" hidden="1">
      <c r="A1882" s="1">
        <v>42358.0</v>
      </c>
      <c r="B1882" s="2" t="s">
        <v>3139</v>
      </c>
      <c r="C1882" s="2">
        <v>2.0</v>
      </c>
      <c r="D1882" s="2" t="s">
        <v>1558</v>
      </c>
      <c r="E1882" s="2" t="s">
        <v>37</v>
      </c>
      <c r="F1882" s="2" t="s">
        <v>1732</v>
      </c>
      <c r="G1882" s="2" t="s">
        <v>39</v>
      </c>
      <c r="H1882" s="2" t="s">
        <v>79</v>
      </c>
      <c r="I1882" s="2" t="s">
        <v>31</v>
      </c>
      <c r="J1882" s="2" t="s">
        <v>32</v>
      </c>
      <c r="K1882" s="2" t="s">
        <v>33</v>
      </c>
      <c r="L1882" s="10">
        <v>42363.0</v>
      </c>
      <c r="M1882" s="2" t="s">
        <v>34</v>
      </c>
      <c r="N1882" s="11">
        <v>0.0</v>
      </c>
      <c r="O1882" s="12">
        <v>8.0</v>
      </c>
      <c r="P1882" s="13">
        <v>0.47</v>
      </c>
      <c r="Q1882" s="13">
        <v>17.0</v>
      </c>
      <c r="R1882" s="13">
        <f t="shared" si="1"/>
        <v>17</v>
      </c>
      <c r="S1882" s="14">
        <f t="shared" si="2"/>
        <v>8.5</v>
      </c>
      <c r="T1882" s="14">
        <f t="shared" si="3"/>
        <v>0.4705882353</v>
      </c>
      <c r="U1882" s="15" t="str">
        <f>vlookup(F1882,'Sub categories'!$A:$C,3,False)</f>
        <v>Envelopes</v>
      </c>
      <c r="V1882" s="16">
        <f t="shared" si="4"/>
        <v>5</v>
      </c>
      <c r="W1882" s="17">
        <f t="array" ref="W1882">INDEX(shipping_prices!$C$1:$F3109,MATCH(I1882,shipping_prices!$A$1:$A3109,0),MATCH(M1882,shipping_prices!$C$1:$F$1,0))</f>
        <v>10.09</v>
      </c>
      <c r="X1882" s="15" t="str">
        <f t="shared" si="5"/>
        <v>Brooke GillinghamNew York CityNew York</v>
      </c>
      <c r="Y1882" s="15" t="str">
        <f t="shared" si="6"/>
        <v>Low</v>
      </c>
    </row>
    <row r="1883" hidden="1">
      <c r="A1883" s="1">
        <v>42358.0</v>
      </c>
      <c r="B1883" s="2" t="s">
        <v>3139</v>
      </c>
      <c r="C1883" s="2">
        <v>3.0</v>
      </c>
      <c r="D1883" s="2" t="s">
        <v>1558</v>
      </c>
      <c r="E1883" s="2" t="s">
        <v>37</v>
      </c>
      <c r="F1883" s="2" t="s">
        <v>2446</v>
      </c>
      <c r="G1883" s="2" t="s">
        <v>39</v>
      </c>
      <c r="H1883" s="2" t="s">
        <v>216</v>
      </c>
      <c r="I1883" s="2" t="s">
        <v>31</v>
      </c>
      <c r="J1883" s="2" t="s">
        <v>32</v>
      </c>
      <c r="K1883" s="2" t="s">
        <v>33</v>
      </c>
      <c r="L1883" s="10">
        <v>42363.0</v>
      </c>
      <c r="M1883" s="2" t="s">
        <v>34</v>
      </c>
      <c r="N1883" s="11">
        <v>0.0</v>
      </c>
      <c r="O1883" s="12">
        <v>15.0</v>
      </c>
      <c r="P1883" s="13">
        <v>0.26</v>
      </c>
      <c r="Q1883" s="13">
        <v>60.0</v>
      </c>
      <c r="R1883" s="13">
        <f t="shared" si="1"/>
        <v>60</v>
      </c>
      <c r="S1883" s="14">
        <f t="shared" si="2"/>
        <v>20</v>
      </c>
      <c r="T1883" s="14">
        <f t="shared" si="3"/>
        <v>0.25</v>
      </c>
      <c r="U1883" s="15" t="str">
        <f>vlookup(F1883,'Sub categories'!$A:$C,3,False)</f>
        <v>Art</v>
      </c>
      <c r="V1883" s="16">
        <f t="shared" si="4"/>
        <v>5</v>
      </c>
      <c r="W1883" s="17">
        <f t="array" ref="W1883">INDEX(shipping_prices!$C$1:$F3110,MATCH(I1883,shipping_prices!$A$1:$A3110,0),MATCH(M1883,shipping_prices!$C$1:$F$1,0))</f>
        <v>10.09</v>
      </c>
      <c r="X1883" s="15" t="str">
        <f t="shared" si="5"/>
        <v>Brooke GillinghamNew York CityNew York</v>
      </c>
      <c r="Y1883" s="15" t="str">
        <f t="shared" si="6"/>
        <v>Low</v>
      </c>
    </row>
    <row r="1884">
      <c r="A1884" s="1">
        <v>42358.0</v>
      </c>
      <c r="B1884" s="2" t="s">
        <v>3140</v>
      </c>
      <c r="C1884" s="2">
        <v>2.0</v>
      </c>
      <c r="D1884" s="2" t="s">
        <v>3141</v>
      </c>
      <c r="E1884" s="2" t="s">
        <v>37</v>
      </c>
      <c r="F1884" s="2" t="s">
        <v>2389</v>
      </c>
      <c r="G1884" s="2" t="s">
        <v>45</v>
      </c>
      <c r="H1884" s="2" t="s">
        <v>277</v>
      </c>
      <c r="I1884" s="2" t="s">
        <v>31</v>
      </c>
      <c r="J1884" s="2" t="s">
        <v>32</v>
      </c>
      <c r="K1884" s="2" t="s">
        <v>33</v>
      </c>
      <c r="L1884" s="10">
        <v>42367.0</v>
      </c>
      <c r="M1884" s="2" t="s">
        <v>34</v>
      </c>
      <c r="N1884" s="11">
        <v>0.0</v>
      </c>
      <c r="O1884" s="12">
        <v>7.0</v>
      </c>
      <c r="P1884" s="13">
        <v>0.48</v>
      </c>
      <c r="Q1884" s="13">
        <v>14.0</v>
      </c>
      <c r="R1884" s="13">
        <f t="shared" si="1"/>
        <v>14</v>
      </c>
      <c r="S1884" s="14">
        <f t="shared" si="2"/>
        <v>7</v>
      </c>
      <c r="T1884" s="14">
        <f t="shared" si="3"/>
        <v>0.5</v>
      </c>
      <c r="U1884" s="15" t="str">
        <f>vlookup(F1884,'Sub categories'!$A:$C,3,False)</f>
        <v>Furnishings</v>
      </c>
      <c r="V1884" s="16">
        <f t="shared" si="4"/>
        <v>9</v>
      </c>
      <c r="W1884" s="17">
        <f t="array" ref="W1884">INDEX(shipping_prices!$C$1:$F3111,MATCH(I1884,shipping_prices!$A$1:$A3111,0),MATCH(M1884,shipping_prices!$C$1:$F$1,0))</f>
        <v>10.09</v>
      </c>
      <c r="X1884" s="15" t="str">
        <f t="shared" si="5"/>
        <v>Kalyca MeadeNew York CityNew York</v>
      </c>
      <c r="Y1884" s="15" t="str">
        <f t="shared" si="6"/>
        <v>Low</v>
      </c>
    </row>
    <row r="1885" hidden="1">
      <c r="A1885" s="1">
        <v>42359.0</v>
      </c>
      <c r="B1885" s="2" t="s">
        <v>3140</v>
      </c>
      <c r="C1885" s="2">
        <v>5.0</v>
      </c>
      <c r="D1885" s="2" t="s">
        <v>3141</v>
      </c>
      <c r="E1885" s="2" t="s">
        <v>37</v>
      </c>
      <c r="F1885" s="2" t="s">
        <v>1164</v>
      </c>
      <c r="G1885" s="2" t="s">
        <v>29</v>
      </c>
      <c r="H1885" s="2" t="s">
        <v>1165</v>
      </c>
      <c r="I1885" s="2" t="s">
        <v>31</v>
      </c>
      <c r="J1885" s="2" t="s">
        <v>32</v>
      </c>
      <c r="K1885" s="2" t="s">
        <v>33</v>
      </c>
      <c r="L1885" s="10">
        <v>42367.0</v>
      </c>
      <c r="M1885" s="2" t="s">
        <v>34</v>
      </c>
      <c r="N1885" s="11">
        <v>0.0</v>
      </c>
      <c r="O1885" s="12">
        <v>2.0</v>
      </c>
      <c r="P1885" s="13">
        <v>0.02</v>
      </c>
      <c r="Q1885" s="13">
        <v>125.0</v>
      </c>
      <c r="R1885" s="13">
        <f t="shared" si="1"/>
        <v>125</v>
      </c>
      <c r="S1885" s="14">
        <f t="shared" si="2"/>
        <v>25</v>
      </c>
      <c r="T1885" s="14">
        <f t="shared" si="3"/>
        <v>0.016</v>
      </c>
      <c r="U1885" s="15" t="str">
        <f>vlookup(F1885,'Sub categories'!$A:$C,3,False)</f>
        <v>Phones</v>
      </c>
      <c r="V1885" s="16">
        <f t="shared" si="4"/>
        <v>8</v>
      </c>
      <c r="W1885" s="17">
        <f t="array" ref="W1885">INDEX(shipping_prices!$C$1:$F3112,MATCH(I1885,shipping_prices!$A$1:$A3112,0),MATCH(M1885,shipping_prices!$C$1:$F$1,0))</f>
        <v>10.09</v>
      </c>
      <c r="X1885" s="15" t="str">
        <f t="shared" si="5"/>
        <v>Kalyca MeadeNew York CityNew York</v>
      </c>
      <c r="Y1885" s="15" t="str">
        <f t="shared" si="6"/>
        <v>Low</v>
      </c>
    </row>
    <row r="1886">
      <c r="A1886" s="1">
        <v>42359.0</v>
      </c>
      <c r="B1886" s="2" t="s">
        <v>3140</v>
      </c>
      <c r="C1886" s="2">
        <v>3.0</v>
      </c>
      <c r="D1886" s="2" t="s">
        <v>3141</v>
      </c>
      <c r="E1886" s="2" t="s">
        <v>37</v>
      </c>
      <c r="F1886" s="2" t="s">
        <v>2313</v>
      </c>
      <c r="G1886" s="2" t="s">
        <v>45</v>
      </c>
      <c r="H1886" s="2" t="s">
        <v>485</v>
      </c>
      <c r="I1886" s="2" t="s">
        <v>31</v>
      </c>
      <c r="J1886" s="2" t="s">
        <v>32</v>
      </c>
      <c r="K1886" s="2" t="s">
        <v>33</v>
      </c>
      <c r="L1886" s="10">
        <v>42367.0</v>
      </c>
      <c r="M1886" s="2" t="s">
        <v>34</v>
      </c>
      <c r="N1886" s="11">
        <v>0.0</v>
      </c>
      <c r="O1886" s="12">
        <v>64.0</v>
      </c>
      <c r="P1886" s="13">
        <v>0.41</v>
      </c>
      <c r="Q1886" s="13">
        <v>156.0</v>
      </c>
      <c r="R1886" s="13">
        <f t="shared" si="1"/>
        <v>156</v>
      </c>
      <c r="S1886" s="14">
        <f t="shared" si="2"/>
        <v>52</v>
      </c>
      <c r="T1886" s="14">
        <f t="shared" si="3"/>
        <v>0.4102564103</v>
      </c>
      <c r="U1886" s="15" t="str">
        <f>vlookup(F1886,'Sub categories'!$A:$C,3,False)</f>
        <v>Furnishings</v>
      </c>
      <c r="V1886" s="16">
        <f t="shared" si="4"/>
        <v>8</v>
      </c>
      <c r="W1886" s="17">
        <f t="array" ref="W1886">INDEX(shipping_prices!$C$1:$F3113,MATCH(I1886,shipping_prices!$A$1:$A3113,0),MATCH(M1886,shipping_prices!$C$1:$F$1,0))</f>
        <v>10.09</v>
      </c>
      <c r="X1886" s="15" t="str">
        <f t="shared" si="5"/>
        <v>Kalyca MeadeNew York CityNew York</v>
      </c>
      <c r="Y1886" s="15" t="str">
        <f t="shared" si="6"/>
        <v>High</v>
      </c>
    </row>
    <row r="1887" hidden="1">
      <c r="A1887" s="1">
        <v>42359.0</v>
      </c>
      <c r="B1887" s="2" t="s">
        <v>3140</v>
      </c>
      <c r="C1887" s="2">
        <v>5.0</v>
      </c>
      <c r="D1887" s="2" t="s">
        <v>3141</v>
      </c>
      <c r="E1887" s="2" t="s">
        <v>37</v>
      </c>
      <c r="F1887" s="2" t="s">
        <v>3142</v>
      </c>
      <c r="G1887" s="2" t="s">
        <v>39</v>
      </c>
      <c r="H1887" s="2" t="s">
        <v>912</v>
      </c>
      <c r="I1887" s="2" t="s">
        <v>31</v>
      </c>
      <c r="J1887" s="2" t="s">
        <v>32</v>
      </c>
      <c r="K1887" s="2" t="s">
        <v>33</v>
      </c>
      <c r="L1887" s="10">
        <v>42367.0</v>
      </c>
      <c r="M1887" s="2" t="s">
        <v>34</v>
      </c>
      <c r="N1887" s="11">
        <v>0.0</v>
      </c>
      <c r="O1887" s="12">
        <v>156.0</v>
      </c>
      <c r="P1887" s="13">
        <v>0.26</v>
      </c>
      <c r="Q1887" s="13">
        <v>602.0</v>
      </c>
      <c r="R1887" s="13">
        <f t="shared" si="1"/>
        <v>602</v>
      </c>
      <c r="S1887" s="14">
        <f t="shared" si="2"/>
        <v>120.4</v>
      </c>
      <c r="T1887" s="14">
        <f t="shared" si="3"/>
        <v>0.2591362126</v>
      </c>
      <c r="U1887" s="15" t="str">
        <f>vlookup(F1887,'Sub categories'!$A:$C,3,False)</f>
        <v>Storage</v>
      </c>
      <c r="V1887" s="16">
        <f t="shared" si="4"/>
        <v>8</v>
      </c>
      <c r="W1887" s="17">
        <f t="array" ref="W1887">INDEX(shipping_prices!$C$1:$F3114,MATCH(I1887,shipping_prices!$A$1:$A3114,0),MATCH(M1887,shipping_prices!$C$1:$F$1,0))</f>
        <v>10.09</v>
      </c>
      <c r="X1887" s="15" t="str">
        <f t="shared" si="5"/>
        <v>Kalyca MeadeNew York CityNew York</v>
      </c>
      <c r="Y1887" s="15" t="str">
        <f t="shared" si="6"/>
        <v>High</v>
      </c>
    </row>
    <row r="1888">
      <c r="A1888" s="1">
        <v>42359.0</v>
      </c>
      <c r="B1888" s="2" t="s">
        <v>3143</v>
      </c>
      <c r="C1888" s="2">
        <v>6.0</v>
      </c>
      <c r="D1888" s="2" t="s">
        <v>2534</v>
      </c>
      <c r="E1888" s="2" t="s">
        <v>37</v>
      </c>
      <c r="F1888" s="2" t="s">
        <v>3144</v>
      </c>
      <c r="G1888" s="2" t="s">
        <v>45</v>
      </c>
      <c r="H1888" s="2" t="s">
        <v>707</v>
      </c>
      <c r="I1888" s="2" t="s">
        <v>169</v>
      </c>
      <c r="J1888" s="2" t="s">
        <v>42</v>
      </c>
      <c r="K1888" s="2" t="s">
        <v>43</v>
      </c>
      <c r="L1888" s="10">
        <v>42369.0</v>
      </c>
      <c r="M1888" s="2" t="s">
        <v>34</v>
      </c>
      <c r="N1888" s="11">
        <v>0.0</v>
      </c>
      <c r="O1888" s="12">
        <v>33.0</v>
      </c>
      <c r="P1888" s="13">
        <v>0.31</v>
      </c>
      <c r="Q1888" s="13">
        <v>107.0</v>
      </c>
      <c r="R1888" s="13">
        <f t="shared" si="1"/>
        <v>107</v>
      </c>
      <c r="S1888" s="14">
        <f t="shared" si="2"/>
        <v>17.83333333</v>
      </c>
      <c r="T1888" s="14">
        <f t="shared" si="3"/>
        <v>0.308411215</v>
      </c>
      <c r="U1888" s="15" t="str">
        <f>vlookup(F1888,'Sub categories'!$A:$C,3,False)</f>
        <v>Furnishings</v>
      </c>
      <c r="V1888" s="16">
        <f t="shared" si="4"/>
        <v>10</v>
      </c>
      <c r="W1888" s="17">
        <f t="array" ref="W1888">INDEX(shipping_prices!$C$1:$F3115,MATCH(I1888,shipping_prices!$A$1:$A3115,0),MATCH(M1888,shipping_prices!$C$1:$F$1,0))</f>
        <v>14.86</v>
      </c>
      <c r="X1888" s="15" t="str">
        <f t="shared" si="5"/>
        <v>Frank AtkinsonLos AngelesCalifornia</v>
      </c>
      <c r="Y1888" s="15" t="str">
        <f t="shared" si="6"/>
        <v>Low</v>
      </c>
    </row>
    <row r="1889" hidden="1">
      <c r="A1889" s="1">
        <v>42360.0</v>
      </c>
      <c r="B1889" s="2" t="s">
        <v>3145</v>
      </c>
      <c r="C1889" s="2">
        <v>3.0</v>
      </c>
      <c r="D1889" s="2" t="s">
        <v>1776</v>
      </c>
      <c r="E1889" s="2" t="s">
        <v>37</v>
      </c>
      <c r="F1889" s="2" t="s">
        <v>861</v>
      </c>
      <c r="G1889" s="2" t="s">
        <v>39</v>
      </c>
      <c r="H1889" s="2" t="s">
        <v>193</v>
      </c>
      <c r="I1889" s="2" t="s">
        <v>163</v>
      </c>
      <c r="J1889" s="2" t="s">
        <v>164</v>
      </c>
      <c r="K1889" s="2" t="s">
        <v>33</v>
      </c>
      <c r="L1889" s="10">
        <v>42367.0</v>
      </c>
      <c r="M1889" s="2" t="s">
        <v>34</v>
      </c>
      <c r="N1889" s="11">
        <v>0.7</v>
      </c>
      <c r="O1889" s="12">
        <v>-2.0</v>
      </c>
      <c r="P1889" s="13">
        <v>-0.7</v>
      </c>
      <c r="Q1889" s="13">
        <v>3.0</v>
      </c>
      <c r="R1889" s="13">
        <f t="shared" si="1"/>
        <v>10</v>
      </c>
      <c r="S1889" s="14">
        <f t="shared" si="2"/>
        <v>3.333333333</v>
      </c>
      <c r="T1889" s="14">
        <f t="shared" si="3"/>
        <v>-0.6666666667</v>
      </c>
      <c r="U1889" s="15" t="str">
        <f>vlookup(F1889,'Sub categories'!$A:$C,3,False)</f>
        <v>Binders</v>
      </c>
      <c r="V1889" s="16">
        <f t="shared" si="4"/>
        <v>7</v>
      </c>
      <c r="W1889" s="17">
        <f t="array" ref="W1889">INDEX(shipping_prices!$C$1:$F3116,MATCH(I1889,shipping_prices!$A$1:$A3116,0),MATCH(M1889,shipping_prices!$C$1:$F$1,0))</f>
        <v>7.98</v>
      </c>
      <c r="X1889" s="15" t="str">
        <f t="shared" si="5"/>
        <v>Katherine NocktonPhiladelphiaPennsylvania</v>
      </c>
      <c r="Y1889" s="15" t="str">
        <f t="shared" si="6"/>
        <v>loss</v>
      </c>
    </row>
    <row r="1890" hidden="1">
      <c r="A1890" s="1">
        <v>42360.0</v>
      </c>
      <c r="B1890" s="2" t="s">
        <v>3145</v>
      </c>
      <c r="C1890" s="2">
        <v>1.0</v>
      </c>
      <c r="D1890" s="2" t="s">
        <v>1776</v>
      </c>
      <c r="E1890" s="2" t="s">
        <v>37</v>
      </c>
      <c r="F1890" s="2" t="s">
        <v>948</v>
      </c>
      <c r="G1890" s="2" t="s">
        <v>29</v>
      </c>
      <c r="H1890" s="2" t="s">
        <v>408</v>
      </c>
      <c r="I1890" s="2" t="s">
        <v>163</v>
      </c>
      <c r="J1890" s="2" t="s">
        <v>164</v>
      </c>
      <c r="K1890" s="2" t="s">
        <v>33</v>
      </c>
      <c r="L1890" s="10">
        <v>42367.0</v>
      </c>
      <c r="M1890" s="2" t="s">
        <v>34</v>
      </c>
      <c r="N1890" s="11">
        <v>0.2</v>
      </c>
      <c r="O1890" s="12">
        <v>-1.0</v>
      </c>
      <c r="P1890" s="13">
        <v>-0.13</v>
      </c>
      <c r="Q1890" s="13">
        <v>10.0</v>
      </c>
      <c r="R1890" s="13">
        <f t="shared" si="1"/>
        <v>12.5</v>
      </c>
      <c r="S1890" s="14">
        <f t="shared" si="2"/>
        <v>12.5</v>
      </c>
      <c r="T1890" s="14">
        <f t="shared" si="3"/>
        <v>-0.1</v>
      </c>
      <c r="U1890" s="15" t="str">
        <f>vlookup(F1890,'Sub categories'!$A:$C,3,False)</f>
        <v>Accessories</v>
      </c>
      <c r="V1890" s="16">
        <f t="shared" si="4"/>
        <v>7</v>
      </c>
      <c r="W1890" s="17">
        <f t="array" ref="W1890">INDEX(shipping_prices!$C$1:$F3117,MATCH(I1890,shipping_prices!$A$1:$A3117,0),MATCH(M1890,shipping_prices!$C$1:$F$1,0))</f>
        <v>7.98</v>
      </c>
      <c r="X1890" s="15" t="str">
        <f t="shared" si="5"/>
        <v>Katherine NocktonPhiladelphiaPennsylvania</v>
      </c>
      <c r="Y1890" s="15" t="str">
        <f t="shared" si="6"/>
        <v>loss</v>
      </c>
    </row>
    <row r="1891" hidden="1">
      <c r="A1891" s="1">
        <v>42360.0</v>
      </c>
      <c r="B1891" s="2" t="s">
        <v>3145</v>
      </c>
      <c r="C1891" s="2">
        <v>7.0</v>
      </c>
      <c r="D1891" s="2" t="s">
        <v>1776</v>
      </c>
      <c r="E1891" s="2" t="s">
        <v>37</v>
      </c>
      <c r="F1891" s="2" t="s">
        <v>3146</v>
      </c>
      <c r="G1891" s="2" t="s">
        <v>29</v>
      </c>
      <c r="H1891" s="2" t="s">
        <v>503</v>
      </c>
      <c r="I1891" s="2" t="s">
        <v>163</v>
      </c>
      <c r="J1891" s="2" t="s">
        <v>164</v>
      </c>
      <c r="K1891" s="2" t="s">
        <v>33</v>
      </c>
      <c r="L1891" s="10">
        <v>42367.0</v>
      </c>
      <c r="M1891" s="2" t="s">
        <v>34</v>
      </c>
      <c r="N1891" s="11">
        <v>0.4</v>
      </c>
      <c r="O1891" s="12">
        <v>-93.0</v>
      </c>
      <c r="P1891" s="13">
        <v>-0.2</v>
      </c>
      <c r="Q1891" s="13">
        <v>466.0</v>
      </c>
      <c r="R1891" s="13">
        <f t="shared" si="1"/>
        <v>776.6666667</v>
      </c>
      <c r="S1891" s="14">
        <f t="shared" si="2"/>
        <v>110.952381</v>
      </c>
      <c r="T1891" s="14">
        <f t="shared" si="3"/>
        <v>-0.1995708155</v>
      </c>
      <c r="U1891" s="15" t="str">
        <f>vlookup(F1891,'Sub categories'!$A:$C,3,False)</f>
        <v>Phones</v>
      </c>
      <c r="V1891" s="16">
        <f t="shared" si="4"/>
        <v>7</v>
      </c>
      <c r="W1891" s="17">
        <f t="array" ref="W1891">INDEX(shipping_prices!$C$1:$F3118,MATCH(I1891,shipping_prices!$A$1:$A3118,0),MATCH(M1891,shipping_prices!$C$1:$F$1,0))</f>
        <v>7.98</v>
      </c>
      <c r="X1891" s="15" t="str">
        <f t="shared" si="5"/>
        <v>Katherine NocktonPhiladelphiaPennsylvania</v>
      </c>
      <c r="Y1891" s="15" t="str">
        <f t="shared" si="6"/>
        <v>loss</v>
      </c>
    </row>
    <row r="1892" hidden="1">
      <c r="A1892" s="1">
        <v>42360.0</v>
      </c>
      <c r="B1892" s="2" t="s">
        <v>3147</v>
      </c>
      <c r="C1892" s="2">
        <v>2.0</v>
      </c>
      <c r="D1892" s="2" t="s">
        <v>831</v>
      </c>
      <c r="E1892" s="2" t="s">
        <v>49</v>
      </c>
      <c r="F1892" s="2" t="s">
        <v>3148</v>
      </c>
      <c r="G1892" s="2" t="s">
        <v>29</v>
      </c>
      <c r="H1892" s="2" t="s">
        <v>532</v>
      </c>
      <c r="I1892" s="2" t="s">
        <v>140</v>
      </c>
      <c r="J1892" s="2" t="s">
        <v>141</v>
      </c>
      <c r="K1892" s="2" t="s">
        <v>77</v>
      </c>
      <c r="L1892" s="10">
        <v>42370.0</v>
      </c>
      <c r="M1892" s="2" t="s">
        <v>34</v>
      </c>
      <c r="N1892" s="11">
        <v>0.2</v>
      </c>
      <c r="O1892" s="12">
        <v>5.0</v>
      </c>
      <c r="P1892" s="13">
        <v>0.19</v>
      </c>
      <c r="Q1892" s="13">
        <v>25.0</v>
      </c>
      <c r="R1892" s="13">
        <f t="shared" si="1"/>
        <v>31.25</v>
      </c>
      <c r="S1892" s="14">
        <f t="shared" si="2"/>
        <v>15.625</v>
      </c>
      <c r="T1892" s="14">
        <f t="shared" si="3"/>
        <v>0.2</v>
      </c>
      <c r="U1892" s="15" t="str">
        <f>vlookup(F1892,'Sub categories'!$A:$C,3,False)</f>
        <v>Accessories</v>
      </c>
      <c r="V1892" s="16">
        <f t="shared" si="4"/>
        <v>10</v>
      </c>
      <c r="W1892" s="17">
        <f t="array" ref="W1892">INDEX(shipping_prices!$C$1:$F3119,MATCH(I1892,shipping_prices!$A$1:$A3119,0),MATCH(M1892,shipping_prices!$C$1:$F$1,0))</f>
        <v>13.2</v>
      </c>
      <c r="X1892" s="15" t="str">
        <f t="shared" si="5"/>
        <v>Eileen KieferChicagoIllinois</v>
      </c>
      <c r="Y1892" s="15" t="str">
        <f t="shared" si="6"/>
        <v>Low</v>
      </c>
    </row>
    <row r="1893" hidden="1">
      <c r="A1893" s="1">
        <v>42360.0</v>
      </c>
      <c r="B1893" s="2" t="s">
        <v>3149</v>
      </c>
      <c r="C1893" s="2">
        <v>2.0</v>
      </c>
      <c r="D1893" s="2" t="s">
        <v>3150</v>
      </c>
      <c r="E1893" s="2" t="s">
        <v>27</v>
      </c>
      <c r="F1893" s="2" t="s">
        <v>3151</v>
      </c>
      <c r="G1893" s="2" t="s">
        <v>39</v>
      </c>
      <c r="H1893" s="2" t="s">
        <v>871</v>
      </c>
      <c r="I1893" s="2" t="s">
        <v>1790</v>
      </c>
      <c r="J1893" s="2" t="s">
        <v>97</v>
      </c>
      <c r="K1893" s="2" t="s">
        <v>77</v>
      </c>
      <c r="L1893" s="10">
        <v>42365.0</v>
      </c>
      <c r="M1893" s="2" t="s">
        <v>34</v>
      </c>
      <c r="N1893" s="11">
        <v>0.0</v>
      </c>
      <c r="O1893" s="12">
        <v>81.0</v>
      </c>
      <c r="P1893" s="13">
        <v>0.45</v>
      </c>
      <c r="Q1893" s="13">
        <v>181.0</v>
      </c>
      <c r="R1893" s="13">
        <f t="shared" si="1"/>
        <v>181</v>
      </c>
      <c r="S1893" s="14">
        <f t="shared" si="2"/>
        <v>90.5</v>
      </c>
      <c r="T1893" s="14">
        <f t="shared" si="3"/>
        <v>0.4475138122</v>
      </c>
      <c r="U1893" s="15" t="str">
        <f>vlookup(F1893,'Sub categories'!$A:$C,3,False)</f>
        <v>Envelopes</v>
      </c>
      <c r="V1893" s="16">
        <f t="shared" si="4"/>
        <v>5</v>
      </c>
      <c r="W1893" s="17">
        <f t="array" ref="W1893">INDEX(shipping_prices!$C$1:$F3120,MATCH(I1893,shipping_prices!$A$1:$A3120,0),MATCH(M1893,shipping_prices!$C$1:$F$1,0))</f>
        <v>5.45</v>
      </c>
      <c r="X1893" s="15" t="str">
        <f t="shared" si="5"/>
        <v>Olvera TochDetroitMichigan</v>
      </c>
      <c r="Y1893" s="15" t="str">
        <f t="shared" si="6"/>
        <v>High</v>
      </c>
    </row>
    <row r="1894" hidden="1">
      <c r="A1894" s="1">
        <v>42360.0</v>
      </c>
      <c r="B1894" s="2" t="s">
        <v>3152</v>
      </c>
      <c r="C1894" s="2">
        <v>1.0</v>
      </c>
      <c r="D1894" s="2" t="s">
        <v>3153</v>
      </c>
      <c r="E1894" s="2" t="s">
        <v>27</v>
      </c>
      <c r="F1894" s="2" t="s">
        <v>1537</v>
      </c>
      <c r="G1894" s="2" t="s">
        <v>39</v>
      </c>
      <c r="H1894" s="2" t="s">
        <v>284</v>
      </c>
      <c r="I1894" s="2" t="s">
        <v>3154</v>
      </c>
      <c r="J1894" s="2" t="s">
        <v>76</v>
      </c>
      <c r="K1894" s="2" t="s">
        <v>77</v>
      </c>
      <c r="L1894" s="10">
        <v>42368.0</v>
      </c>
      <c r="M1894" s="2" t="s">
        <v>34</v>
      </c>
      <c r="N1894" s="11">
        <v>0.8</v>
      </c>
      <c r="O1894" s="12">
        <v>-10.0</v>
      </c>
      <c r="P1894" s="13">
        <v>-1.7</v>
      </c>
      <c r="Q1894" s="13">
        <v>6.0</v>
      </c>
      <c r="R1894" s="13">
        <f t="shared" si="1"/>
        <v>30</v>
      </c>
      <c r="S1894" s="14">
        <f t="shared" si="2"/>
        <v>30</v>
      </c>
      <c r="T1894" s="14">
        <f t="shared" si="3"/>
        <v>-1.666666667</v>
      </c>
      <c r="U1894" s="15" t="str">
        <f>vlookup(F1894,'Sub categories'!$A:$C,3,False)</f>
        <v>Binders</v>
      </c>
      <c r="V1894" s="16">
        <f t="shared" si="4"/>
        <v>8</v>
      </c>
      <c r="W1894" s="17">
        <f t="array" ref="W1894">INDEX(shipping_prices!$C$1:$F3121,MATCH(I1894,shipping_prices!$A$1:$A3121,0),MATCH(M1894,shipping_prices!$C$1:$F$1,0))</f>
        <v>10.96</v>
      </c>
      <c r="X1894" s="15" t="str">
        <f t="shared" si="5"/>
        <v>Craig CarrollLubbockTexas</v>
      </c>
      <c r="Y1894" s="15" t="str">
        <f t="shared" si="6"/>
        <v>loss</v>
      </c>
    </row>
    <row r="1895" hidden="1">
      <c r="A1895" s="1">
        <v>42361.0</v>
      </c>
      <c r="B1895" s="2" t="s">
        <v>3152</v>
      </c>
      <c r="C1895" s="2">
        <v>8.0</v>
      </c>
      <c r="D1895" s="2" t="s">
        <v>3153</v>
      </c>
      <c r="E1895" s="2" t="s">
        <v>27</v>
      </c>
      <c r="F1895" s="2" t="s">
        <v>3155</v>
      </c>
      <c r="G1895" s="2" t="s">
        <v>39</v>
      </c>
      <c r="H1895" s="2" t="s">
        <v>2234</v>
      </c>
      <c r="I1895" s="2" t="s">
        <v>3154</v>
      </c>
      <c r="J1895" s="2" t="s">
        <v>76</v>
      </c>
      <c r="K1895" s="2" t="s">
        <v>77</v>
      </c>
      <c r="L1895" s="10">
        <v>42368.0</v>
      </c>
      <c r="M1895" s="2" t="s">
        <v>34</v>
      </c>
      <c r="N1895" s="11">
        <v>0.2</v>
      </c>
      <c r="O1895" s="12">
        <v>20.0</v>
      </c>
      <c r="P1895" s="13">
        <v>0.34</v>
      </c>
      <c r="Q1895" s="13">
        <v>61.0</v>
      </c>
      <c r="R1895" s="13">
        <f t="shared" si="1"/>
        <v>76.25</v>
      </c>
      <c r="S1895" s="14">
        <f t="shared" si="2"/>
        <v>9.53125</v>
      </c>
      <c r="T1895" s="14">
        <f t="shared" si="3"/>
        <v>0.3278688525</v>
      </c>
      <c r="U1895" s="15" t="str">
        <f>vlookup(F1895,'Sub categories'!$A:$C,3,False)</f>
        <v>Paper</v>
      </c>
      <c r="V1895" s="16">
        <f t="shared" si="4"/>
        <v>7</v>
      </c>
      <c r="W1895" s="17">
        <f t="array" ref="W1895">INDEX(shipping_prices!$C$1:$F3122,MATCH(I1895,shipping_prices!$A$1:$A3122,0),MATCH(M1895,shipping_prices!$C$1:$F$1,0))</f>
        <v>10.96</v>
      </c>
      <c r="X1895" s="15" t="str">
        <f t="shared" si="5"/>
        <v>Craig CarrollLubbockTexas</v>
      </c>
      <c r="Y1895" s="15" t="str">
        <f t="shared" si="6"/>
        <v>Low</v>
      </c>
    </row>
    <row r="1896" hidden="1">
      <c r="A1896" s="1">
        <v>42361.0</v>
      </c>
      <c r="B1896" s="2" t="s">
        <v>3152</v>
      </c>
      <c r="C1896" s="2">
        <v>3.0</v>
      </c>
      <c r="D1896" s="2" t="s">
        <v>3153</v>
      </c>
      <c r="E1896" s="2" t="s">
        <v>27</v>
      </c>
      <c r="F1896" s="2" t="s">
        <v>3156</v>
      </c>
      <c r="G1896" s="2" t="s">
        <v>29</v>
      </c>
      <c r="H1896" s="2" t="s">
        <v>1854</v>
      </c>
      <c r="I1896" s="2" t="s">
        <v>3154</v>
      </c>
      <c r="J1896" s="2" t="s">
        <v>76</v>
      </c>
      <c r="K1896" s="2" t="s">
        <v>77</v>
      </c>
      <c r="L1896" s="10">
        <v>42368.0</v>
      </c>
      <c r="M1896" s="2" t="s">
        <v>34</v>
      </c>
      <c r="N1896" s="11">
        <v>0.2</v>
      </c>
      <c r="O1896" s="12">
        <v>162.0</v>
      </c>
      <c r="P1896" s="13">
        <v>0.34</v>
      </c>
      <c r="Q1896" s="13">
        <v>480.0</v>
      </c>
      <c r="R1896" s="13">
        <f t="shared" si="1"/>
        <v>600</v>
      </c>
      <c r="S1896" s="14">
        <f t="shared" si="2"/>
        <v>200</v>
      </c>
      <c r="T1896" s="14">
        <f t="shared" si="3"/>
        <v>0.3375</v>
      </c>
      <c r="U1896" s="15" t="str">
        <f>vlookup(F1896,'Sub categories'!$A:$C,3,False)</f>
        <v>Copiers</v>
      </c>
      <c r="V1896" s="16">
        <f t="shared" si="4"/>
        <v>7</v>
      </c>
      <c r="W1896" s="17">
        <f t="array" ref="W1896">INDEX(shipping_prices!$C$1:$F3123,MATCH(I1896,shipping_prices!$A$1:$A3123,0),MATCH(M1896,shipping_prices!$C$1:$F$1,0))</f>
        <v>10.96</v>
      </c>
      <c r="X1896" s="15" t="str">
        <f t="shared" si="5"/>
        <v>Craig CarrollLubbockTexas</v>
      </c>
      <c r="Y1896" s="15" t="str">
        <f t="shared" si="6"/>
        <v>High</v>
      </c>
    </row>
    <row r="1897" hidden="1">
      <c r="A1897" s="1">
        <v>42361.0</v>
      </c>
      <c r="B1897" s="2" t="s">
        <v>3157</v>
      </c>
      <c r="C1897" s="2">
        <v>2.0</v>
      </c>
      <c r="D1897" s="2" t="s">
        <v>860</v>
      </c>
      <c r="E1897" s="2" t="s">
        <v>27</v>
      </c>
      <c r="F1897" s="2" t="s">
        <v>1482</v>
      </c>
      <c r="G1897" s="2" t="s">
        <v>39</v>
      </c>
      <c r="H1897" s="2" t="s">
        <v>284</v>
      </c>
      <c r="I1897" s="2" t="s">
        <v>3158</v>
      </c>
      <c r="J1897" s="2" t="s">
        <v>543</v>
      </c>
      <c r="K1897" s="2" t="s">
        <v>43</v>
      </c>
      <c r="L1897" s="10">
        <v>42362.0</v>
      </c>
      <c r="M1897" s="2" t="s">
        <v>34</v>
      </c>
      <c r="N1897" s="11">
        <v>0.2</v>
      </c>
      <c r="O1897" s="12">
        <v>152.0</v>
      </c>
      <c r="P1897" s="13">
        <v>0.31</v>
      </c>
      <c r="Q1897" s="13">
        <v>488.0</v>
      </c>
      <c r="R1897" s="13">
        <f t="shared" si="1"/>
        <v>610</v>
      </c>
      <c r="S1897" s="14">
        <f t="shared" si="2"/>
        <v>305</v>
      </c>
      <c r="T1897" s="14">
        <f t="shared" si="3"/>
        <v>0.3114754098</v>
      </c>
      <c r="U1897" s="15" t="str">
        <f>vlookup(F1897,'Sub categories'!$A:$C,3,False)</f>
        <v>Binders</v>
      </c>
      <c r="V1897" s="16">
        <f t="shared" si="4"/>
        <v>1</v>
      </c>
      <c r="W1897" s="17">
        <f t="array" ref="W1897">INDEX(shipping_prices!$C$1:$F3124,MATCH(I1897,shipping_prices!$A$1:$A3124,0),MATCH(M1897,shipping_prices!$C$1:$F$1,0))</f>
        <v>7.24</v>
      </c>
      <c r="X1897" s="15" t="str">
        <f t="shared" si="5"/>
        <v>Jas O'CarrollMissoulaMontana</v>
      </c>
      <c r="Y1897" s="15" t="str">
        <f t="shared" si="6"/>
        <v>High</v>
      </c>
    </row>
    <row r="1898" hidden="1">
      <c r="A1898" s="1">
        <v>42361.0</v>
      </c>
      <c r="B1898" s="2" t="s">
        <v>3159</v>
      </c>
      <c r="C1898" s="2">
        <v>6.0</v>
      </c>
      <c r="D1898" s="2" t="s">
        <v>3160</v>
      </c>
      <c r="E1898" s="2" t="s">
        <v>27</v>
      </c>
      <c r="F1898" s="2" t="s">
        <v>3161</v>
      </c>
      <c r="G1898" s="2" t="s">
        <v>39</v>
      </c>
      <c r="H1898" s="2" t="s">
        <v>178</v>
      </c>
      <c r="I1898" s="2" t="s">
        <v>571</v>
      </c>
      <c r="J1898" s="2" t="s">
        <v>282</v>
      </c>
      <c r="K1898" s="2" t="s">
        <v>77</v>
      </c>
      <c r="L1898" s="10">
        <v>42370.0</v>
      </c>
      <c r="M1898" s="2" t="s">
        <v>90</v>
      </c>
      <c r="N1898" s="11">
        <v>0.0</v>
      </c>
      <c r="O1898" s="12">
        <v>5.0</v>
      </c>
      <c r="P1898" s="13">
        <v>0.45</v>
      </c>
      <c r="Q1898" s="13">
        <v>11.0</v>
      </c>
      <c r="R1898" s="13">
        <f t="shared" si="1"/>
        <v>11</v>
      </c>
      <c r="S1898" s="14">
        <f t="shared" si="2"/>
        <v>1.833333333</v>
      </c>
      <c r="T1898" s="14">
        <f t="shared" si="3"/>
        <v>0.4545454545</v>
      </c>
      <c r="U1898" s="15" t="str">
        <f>vlookup(F1898,'Sub categories'!$A:$C,3,False)</f>
        <v>Art</v>
      </c>
      <c r="V1898" s="16">
        <f t="shared" si="4"/>
        <v>9</v>
      </c>
      <c r="W1898" s="17">
        <f t="array" ref="W1898">INDEX(shipping_prices!$C$1:$F3125,MATCH(I1898,shipping_prices!$A$1:$A3125,0),MATCH(M1898,shipping_prices!$C$1:$F$1,0))</f>
        <v>2.77</v>
      </c>
      <c r="X1898" s="15" t="str">
        <f t="shared" si="5"/>
        <v>Denise LeinenbachLawrenceIndiana</v>
      </c>
      <c r="Y1898" s="15" t="str">
        <f t="shared" si="6"/>
        <v>Low</v>
      </c>
    </row>
    <row r="1899" hidden="1">
      <c r="A1899" s="1">
        <v>42361.0</v>
      </c>
      <c r="B1899" s="2" t="s">
        <v>3159</v>
      </c>
      <c r="C1899" s="2">
        <v>5.0</v>
      </c>
      <c r="D1899" s="2" t="s">
        <v>3160</v>
      </c>
      <c r="E1899" s="2" t="s">
        <v>27</v>
      </c>
      <c r="F1899" s="2" t="s">
        <v>2705</v>
      </c>
      <c r="G1899" s="2" t="s">
        <v>39</v>
      </c>
      <c r="H1899" s="2" t="s">
        <v>1002</v>
      </c>
      <c r="I1899" s="2" t="s">
        <v>571</v>
      </c>
      <c r="J1899" s="2" t="s">
        <v>282</v>
      </c>
      <c r="K1899" s="2" t="s">
        <v>77</v>
      </c>
      <c r="L1899" s="10">
        <v>42370.0</v>
      </c>
      <c r="M1899" s="2" t="s">
        <v>90</v>
      </c>
      <c r="N1899" s="11">
        <v>0.0</v>
      </c>
      <c r="O1899" s="12">
        <v>5.0</v>
      </c>
      <c r="P1899" s="13">
        <v>0.26</v>
      </c>
      <c r="Q1899" s="13">
        <v>20.0</v>
      </c>
      <c r="R1899" s="13">
        <f t="shared" si="1"/>
        <v>20</v>
      </c>
      <c r="S1899" s="14">
        <f t="shared" si="2"/>
        <v>4</v>
      </c>
      <c r="T1899" s="14">
        <f t="shared" si="3"/>
        <v>0.25</v>
      </c>
      <c r="U1899" s="15" t="str">
        <f>vlookup(F1899,'Sub categories'!$A:$C,3,False)</f>
        <v>Appliances</v>
      </c>
      <c r="V1899" s="16">
        <f t="shared" si="4"/>
        <v>9</v>
      </c>
      <c r="W1899" s="17">
        <f t="array" ref="W1899">INDEX(shipping_prices!$C$1:$F3126,MATCH(I1899,shipping_prices!$A$1:$A3126,0),MATCH(M1899,shipping_prices!$C$1:$F$1,0))</f>
        <v>2.77</v>
      </c>
      <c r="X1899" s="15" t="str">
        <f t="shared" si="5"/>
        <v>Denise LeinenbachLawrenceIndiana</v>
      </c>
      <c r="Y1899" s="15" t="str">
        <f t="shared" si="6"/>
        <v>Low</v>
      </c>
    </row>
    <row r="1900" hidden="1">
      <c r="A1900" s="1">
        <v>42361.0</v>
      </c>
      <c r="B1900" s="2" t="s">
        <v>3159</v>
      </c>
      <c r="C1900" s="2">
        <v>2.0</v>
      </c>
      <c r="D1900" s="2" t="s">
        <v>3160</v>
      </c>
      <c r="E1900" s="2" t="s">
        <v>27</v>
      </c>
      <c r="F1900" s="2" t="s">
        <v>3162</v>
      </c>
      <c r="G1900" s="2" t="s">
        <v>29</v>
      </c>
      <c r="H1900" s="2" t="s">
        <v>79</v>
      </c>
      <c r="I1900" s="2" t="s">
        <v>571</v>
      </c>
      <c r="J1900" s="2" t="s">
        <v>282</v>
      </c>
      <c r="K1900" s="2" t="s">
        <v>77</v>
      </c>
      <c r="L1900" s="10">
        <v>42370.0</v>
      </c>
      <c r="M1900" s="2" t="s">
        <v>90</v>
      </c>
      <c r="N1900" s="11">
        <v>0.0</v>
      </c>
      <c r="O1900" s="12">
        <v>23.0</v>
      </c>
      <c r="P1900" s="13">
        <v>0.27</v>
      </c>
      <c r="Q1900" s="13">
        <v>84.0</v>
      </c>
      <c r="R1900" s="13">
        <f t="shared" si="1"/>
        <v>84</v>
      </c>
      <c r="S1900" s="14">
        <f t="shared" si="2"/>
        <v>42</v>
      </c>
      <c r="T1900" s="14">
        <f t="shared" si="3"/>
        <v>0.2738095238</v>
      </c>
      <c r="U1900" s="15" t="str">
        <f>vlookup(F1900,'Sub categories'!$A:$C,3,False)</f>
        <v>Machines</v>
      </c>
      <c r="V1900" s="16">
        <f t="shared" si="4"/>
        <v>9</v>
      </c>
      <c r="W1900" s="17">
        <f t="array" ref="W1900">INDEX(shipping_prices!$C$1:$F3127,MATCH(I1900,shipping_prices!$A$1:$A3127,0),MATCH(M1900,shipping_prices!$C$1:$F$1,0))</f>
        <v>2.77</v>
      </c>
      <c r="X1900" s="15" t="str">
        <f t="shared" si="5"/>
        <v>Denise LeinenbachLawrenceIndiana</v>
      </c>
      <c r="Y1900" s="15" t="str">
        <f t="shared" si="6"/>
        <v>Low</v>
      </c>
    </row>
    <row r="1901" hidden="1">
      <c r="A1901" s="1">
        <v>42361.0</v>
      </c>
      <c r="B1901" s="2" t="s">
        <v>3159</v>
      </c>
      <c r="C1901" s="2">
        <v>3.0</v>
      </c>
      <c r="D1901" s="2" t="s">
        <v>3160</v>
      </c>
      <c r="E1901" s="2" t="s">
        <v>27</v>
      </c>
      <c r="F1901" s="2" t="s">
        <v>3163</v>
      </c>
      <c r="G1901" s="2" t="s">
        <v>29</v>
      </c>
      <c r="H1901" s="2" t="s">
        <v>554</v>
      </c>
      <c r="I1901" s="2" t="s">
        <v>571</v>
      </c>
      <c r="J1901" s="2" t="s">
        <v>282</v>
      </c>
      <c r="K1901" s="2" t="s">
        <v>77</v>
      </c>
      <c r="L1901" s="10">
        <v>42370.0</v>
      </c>
      <c r="M1901" s="2" t="s">
        <v>90</v>
      </c>
      <c r="N1901" s="11">
        <v>0.0</v>
      </c>
      <c r="O1901" s="12">
        <v>165.0</v>
      </c>
      <c r="P1901" s="13">
        <v>0.42</v>
      </c>
      <c r="Q1901" s="13">
        <v>394.0</v>
      </c>
      <c r="R1901" s="13">
        <f t="shared" si="1"/>
        <v>394</v>
      </c>
      <c r="S1901" s="14">
        <f t="shared" si="2"/>
        <v>131.3333333</v>
      </c>
      <c r="T1901" s="14">
        <f t="shared" si="3"/>
        <v>0.4187817259</v>
      </c>
      <c r="U1901" s="15" t="str">
        <f>vlookup(F1901,'Sub categories'!$A:$C,3,False)</f>
        <v>Accessories</v>
      </c>
      <c r="V1901" s="16">
        <f t="shared" si="4"/>
        <v>9</v>
      </c>
      <c r="W1901" s="17">
        <f t="array" ref="W1901">INDEX(shipping_prices!$C$1:$F3128,MATCH(I1901,shipping_prices!$A$1:$A3128,0),MATCH(M1901,shipping_prices!$C$1:$F$1,0))</f>
        <v>2.77</v>
      </c>
      <c r="X1901" s="15" t="str">
        <f t="shared" si="5"/>
        <v>Denise LeinenbachLawrenceIndiana</v>
      </c>
      <c r="Y1901" s="15" t="str">
        <f t="shared" si="6"/>
        <v>High</v>
      </c>
    </row>
    <row r="1902" hidden="1">
      <c r="A1902" s="1">
        <v>42361.0</v>
      </c>
      <c r="B1902" s="2" t="s">
        <v>3164</v>
      </c>
      <c r="C1902" s="2">
        <v>5.0</v>
      </c>
      <c r="D1902" s="2" t="s">
        <v>3165</v>
      </c>
      <c r="E1902" s="2" t="s">
        <v>27</v>
      </c>
      <c r="F1902" s="2" t="s">
        <v>1283</v>
      </c>
      <c r="G1902" s="2" t="s">
        <v>39</v>
      </c>
      <c r="H1902" s="2" t="s">
        <v>216</v>
      </c>
      <c r="I1902" s="2" t="s">
        <v>961</v>
      </c>
      <c r="J1902" s="2" t="s">
        <v>89</v>
      </c>
      <c r="K1902" s="2" t="s">
        <v>54</v>
      </c>
      <c r="L1902" s="10">
        <v>42368.0</v>
      </c>
      <c r="M1902" s="2" t="s">
        <v>90</v>
      </c>
      <c r="N1902" s="11">
        <v>0.0</v>
      </c>
      <c r="O1902" s="12">
        <v>7.0</v>
      </c>
      <c r="P1902" s="13">
        <v>0.25</v>
      </c>
      <c r="Q1902" s="13">
        <v>28.0</v>
      </c>
      <c r="R1902" s="13">
        <f t="shared" si="1"/>
        <v>28</v>
      </c>
      <c r="S1902" s="14">
        <f t="shared" si="2"/>
        <v>5.6</v>
      </c>
      <c r="T1902" s="14">
        <f t="shared" si="3"/>
        <v>0.25</v>
      </c>
      <c r="U1902" s="15" t="str">
        <f>vlookup(F1902,'Sub categories'!$A:$C,3,False)</f>
        <v>Art</v>
      </c>
      <c r="V1902" s="16">
        <f t="shared" si="4"/>
        <v>7</v>
      </c>
      <c r="W1902" s="17">
        <f t="array" ref="W1902">INDEX(shipping_prices!$C$1:$F3129,MATCH(I1902,shipping_prices!$A$1:$A3129,0),MATCH(M1902,shipping_prices!$C$1:$F$1,0))</f>
        <v>2.36</v>
      </c>
      <c r="X1902" s="15" t="str">
        <f t="shared" si="5"/>
        <v>Rob HaberlinHamptonVirginia</v>
      </c>
      <c r="Y1902" s="15" t="str">
        <f t="shared" si="6"/>
        <v>Low</v>
      </c>
    </row>
    <row r="1903" hidden="1">
      <c r="A1903" s="1">
        <v>42361.0</v>
      </c>
      <c r="B1903" s="2" t="s">
        <v>3164</v>
      </c>
      <c r="C1903" s="2">
        <v>3.0</v>
      </c>
      <c r="D1903" s="2" t="s">
        <v>3165</v>
      </c>
      <c r="E1903" s="2" t="s">
        <v>27</v>
      </c>
      <c r="F1903" s="2" t="s">
        <v>3166</v>
      </c>
      <c r="G1903" s="2" t="s">
        <v>39</v>
      </c>
      <c r="H1903" s="2" t="s">
        <v>1290</v>
      </c>
      <c r="I1903" s="2" t="s">
        <v>961</v>
      </c>
      <c r="J1903" s="2" t="s">
        <v>89</v>
      </c>
      <c r="K1903" s="2" t="s">
        <v>54</v>
      </c>
      <c r="L1903" s="10">
        <v>42368.0</v>
      </c>
      <c r="M1903" s="2" t="s">
        <v>90</v>
      </c>
      <c r="N1903" s="11">
        <v>0.0</v>
      </c>
      <c r="O1903" s="12">
        <v>19.0</v>
      </c>
      <c r="P1903" s="13">
        <v>0.42</v>
      </c>
      <c r="Q1903" s="13">
        <v>44.0</v>
      </c>
      <c r="R1903" s="13">
        <f t="shared" si="1"/>
        <v>44</v>
      </c>
      <c r="S1903" s="14">
        <f t="shared" si="2"/>
        <v>14.66666667</v>
      </c>
      <c r="T1903" s="14">
        <f t="shared" si="3"/>
        <v>0.4318181818</v>
      </c>
      <c r="U1903" s="15" t="str">
        <f>vlookup(F1903,'Sub categories'!$A:$C,3,False)</f>
        <v>Appliances</v>
      </c>
      <c r="V1903" s="16">
        <f t="shared" si="4"/>
        <v>7</v>
      </c>
      <c r="W1903" s="17">
        <f t="array" ref="W1903">INDEX(shipping_prices!$C$1:$F3130,MATCH(I1903,shipping_prices!$A$1:$A3130,0),MATCH(M1903,shipping_prices!$C$1:$F$1,0))</f>
        <v>2.36</v>
      </c>
      <c r="X1903" s="15" t="str">
        <f t="shared" si="5"/>
        <v>Rob HaberlinHamptonVirginia</v>
      </c>
      <c r="Y1903" s="15" t="str">
        <f t="shared" si="6"/>
        <v>Low</v>
      </c>
    </row>
    <row r="1904">
      <c r="A1904" s="1">
        <v>42362.0</v>
      </c>
      <c r="B1904" s="2" t="s">
        <v>3164</v>
      </c>
      <c r="C1904" s="2">
        <v>3.0</v>
      </c>
      <c r="D1904" s="2" t="s">
        <v>3165</v>
      </c>
      <c r="E1904" s="2" t="s">
        <v>27</v>
      </c>
      <c r="F1904" s="2" t="s">
        <v>2718</v>
      </c>
      <c r="G1904" s="2" t="s">
        <v>45</v>
      </c>
      <c r="H1904" s="2" t="s">
        <v>374</v>
      </c>
      <c r="I1904" s="2" t="s">
        <v>961</v>
      </c>
      <c r="J1904" s="2" t="s">
        <v>89</v>
      </c>
      <c r="K1904" s="2" t="s">
        <v>54</v>
      </c>
      <c r="L1904" s="10">
        <v>42368.0</v>
      </c>
      <c r="M1904" s="2" t="s">
        <v>90</v>
      </c>
      <c r="N1904" s="11">
        <v>0.0</v>
      </c>
      <c r="O1904" s="12">
        <v>41.0</v>
      </c>
      <c r="P1904" s="13">
        <v>0.22</v>
      </c>
      <c r="Q1904" s="13">
        <v>187.0</v>
      </c>
      <c r="R1904" s="13">
        <f t="shared" si="1"/>
        <v>187</v>
      </c>
      <c r="S1904" s="14">
        <f t="shared" si="2"/>
        <v>62.33333333</v>
      </c>
      <c r="T1904" s="14">
        <f t="shared" si="3"/>
        <v>0.2192513369</v>
      </c>
      <c r="U1904" s="15" t="str">
        <f>vlookup(F1904,'Sub categories'!$A:$C,3,False)</f>
        <v>Furnishings</v>
      </c>
      <c r="V1904" s="16">
        <f t="shared" si="4"/>
        <v>6</v>
      </c>
      <c r="W1904" s="17">
        <f t="array" ref="W1904">INDEX(shipping_prices!$C$1:$F3131,MATCH(I1904,shipping_prices!$A$1:$A3131,0),MATCH(M1904,shipping_prices!$C$1:$F$1,0))</f>
        <v>2.36</v>
      </c>
      <c r="X1904" s="15" t="str">
        <f t="shared" si="5"/>
        <v>Rob HaberlinHamptonVirginia</v>
      </c>
      <c r="Y1904" s="15" t="str">
        <f t="shared" si="6"/>
        <v>High</v>
      </c>
    </row>
    <row r="1905" hidden="1">
      <c r="A1905" s="1">
        <v>42362.0</v>
      </c>
      <c r="B1905" s="2" t="s">
        <v>3164</v>
      </c>
      <c r="C1905" s="2">
        <v>5.0</v>
      </c>
      <c r="D1905" s="2" t="s">
        <v>3165</v>
      </c>
      <c r="E1905" s="2" t="s">
        <v>27</v>
      </c>
      <c r="F1905" s="2" t="s">
        <v>1340</v>
      </c>
      <c r="G1905" s="2" t="s">
        <v>29</v>
      </c>
      <c r="H1905" s="2" t="s">
        <v>30</v>
      </c>
      <c r="I1905" s="2" t="s">
        <v>961</v>
      </c>
      <c r="J1905" s="2" t="s">
        <v>89</v>
      </c>
      <c r="K1905" s="2" t="s">
        <v>54</v>
      </c>
      <c r="L1905" s="10">
        <v>42368.0</v>
      </c>
      <c r="M1905" s="2" t="s">
        <v>90</v>
      </c>
      <c r="N1905" s="11">
        <v>0.0</v>
      </c>
      <c r="O1905" s="12">
        <v>59.0</v>
      </c>
      <c r="P1905" s="13">
        <v>0.26</v>
      </c>
      <c r="Q1905" s="13">
        <v>226.0</v>
      </c>
      <c r="R1905" s="13">
        <f t="shared" si="1"/>
        <v>226</v>
      </c>
      <c r="S1905" s="14">
        <f t="shared" si="2"/>
        <v>45.2</v>
      </c>
      <c r="T1905" s="14">
        <f t="shared" si="3"/>
        <v>0.2610619469</v>
      </c>
      <c r="U1905" s="15" t="str">
        <f>vlookup(F1905,'Sub categories'!$A:$C,3,False)</f>
        <v>Phones</v>
      </c>
      <c r="V1905" s="16">
        <f t="shared" si="4"/>
        <v>6</v>
      </c>
      <c r="W1905" s="17">
        <f t="array" ref="W1905">INDEX(shipping_prices!$C$1:$F3132,MATCH(I1905,shipping_prices!$A$1:$A3132,0),MATCH(M1905,shipping_prices!$C$1:$F$1,0))</f>
        <v>2.36</v>
      </c>
      <c r="X1905" s="15" t="str">
        <f t="shared" si="5"/>
        <v>Rob HaberlinHamptonVirginia</v>
      </c>
      <c r="Y1905" s="15" t="str">
        <f t="shared" si="6"/>
        <v>High</v>
      </c>
    </row>
    <row r="1906" hidden="1">
      <c r="A1906" s="1">
        <v>42362.0</v>
      </c>
      <c r="B1906" s="2" t="s">
        <v>3164</v>
      </c>
      <c r="C1906" s="2">
        <v>7.0</v>
      </c>
      <c r="D1906" s="2" t="s">
        <v>3165</v>
      </c>
      <c r="E1906" s="2" t="s">
        <v>27</v>
      </c>
      <c r="F1906" s="2" t="s">
        <v>99</v>
      </c>
      <c r="G1906" s="2" t="s">
        <v>39</v>
      </c>
      <c r="H1906" s="2" t="s">
        <v>100</v>
      </c>
      <c r="I1906" s="2" t="s">
        <v>961</v>
      </c>
      <c r="J1906" s="2" t="s">
        <v>89</v>
      </c>
      <c r="K1906" s="2" t="s">
        <v>54</v>
      </c>
      <c r="L1906" s="10">
        <v>42368.0</v>
      </c>
      <c r="M1906" s="2" t="s">
        <v>90</v>
      </c>
      <c r="N1906" s="11">
        <v>0.0</v>
      </c>
      <c r="O1906" s="12">
        <v>80.0</v>
      </c>
      <c r="P1906" s="13">
        <v>0.3</v>
      </c>
      <c r="Q1906" s="13">
        <v>266.0</v>
      </c>
      <c r="R1906" s="13">
        <f t="shared" si="1"/>
        <v>266</v>
      </c>
      <c r="S1906" s="14">
        <f t="shared" si="2"/>
        <v>38</v>
      </c>
      <c r="T1906" s="14">
        <f t="shared" si="3"/>
        <v>0.3007518797</v>
      </c>
      <c r="U1906" s="15" t="str">
        <f>vlookup(F1906,'Sub categories'!$A:$C,3,False)</f>
        <v>Art</v>
      </c>
      <c r="V1906" s="16">
        <f t="shared" si="4"/>
        <v>6</v>
      </c>
      <c r="W1906" s="17">
        <f t="array" ref="W1906">INDEX(shipping_prices!$C$1:$F3133,MATCH(I1906,shipping_prices!$A$1:$A3133,0),MATCH(M1906,shipping_prices!$C$1:$F$1,0))</f>
        <v>2.36</v>
      </c>
      <c r="X1906" s="15" t="str">
        <f t="shared" si="5"/>
        <v>Rob HaberlinHamptonVirginia</v>
      </c>
      <c r="Y1906" s="15" t="str">
        <f t="shared" si="6"/>
        <v>High</v>
      </c>
    </row>
    <row r="1907" hidden="1">
      <c r="A1907" s="1">
        <v>42362.0</v>
      </c>
      <c r="B1907" s="2" t="s">
        <v>3167</v>
      </c>
      <c r="C1907" s="2">
        <v>4.0</v>
      </c>
      <c r="D1907" s="2" t="s">
        <v>2683</v>
      </c>
      <c r="E1907" s="2" t="s">
        <v>37</v>
      </c>
      <c r="F1907" s="2" t="s">
        <v>787</v>
      </c>
      <c r="G1907" s="2" t="s">
        <v>39</v>
      </c>
      <c r="H1907" s="2" t="s">
        <v>182</v>
      </c>
      <c r="I1907" s="2" t="s">
        <v>1651</v>
      </c>
      <c r="J1907" s="2" t="s">
        <v>218</v>
      </c>
      <c r="K1907" s="2" t="s">
        <v>54</v>
      </c>
      <c r="L1907" s="10">
        <v>42367.0</v>
      </c>
      <c r="M1907" s="2" t="s">
        <v>90</v>
      </c>
      <c r="N1907" s="11">
        <v>0.0</v>
      </c>
      <c r="O1907" s="12">
        <v>28.0</v>
      </c>
      <c r="P1907" s="13">
        <v>0.46</v>
      </c>
      <c r="Q1907" s="13">
        <v>61.0</v>
      </c>
      <c r="R1907" s="13">
        <f t="shared" si="1"/>
        <v>61</v>
      </c>
      <c r="S1907" s="14">
        <f t="shared" si="2"/>
        <v>15.25</v>
      </c>
      <c r="T1907" s="14">
        <f t="shared" si="3"/>
        <v>0.4590163934</v>
      </c>
      <c r="U1907" s="15" t="str">
        <f>vlookup(F1907,'Sub categories'!$A:$C,3,False)</f>
        <v>Binders</v>
      </c>
      <c r="V1907" s="16">
        <f t="shared" si="4"/>
        <v>5</v>
      </c>
      <c r="W1907" s="17">
        <f t="array" ref="W1907">INDEX(shipping_prices!$C$1:$F3134,MATCH(I1907,shipping_prices!$A$1:$A3134,0),MATCH(M1907,shipping_prices!$C$1:$F$1,0))</f>
        <v>1.51</v>
      </c>
      <c r="X1907" s="15" t="str">
        <f t="shared" si="5"/>
        <v>Karen CarlisleHendersonKentucky</v>
      </c>
      <c r="Y1907" s="15" t="str">
        <f t="shared" si="6"/>
        <v>Low</v>
      </c>
    </row>
    <row r="1908" hidden="1">
      <c r="A1908" s="1">
        <v>42362.0</v>
      </c>
      <c r="B1908" s="2" t="s">
        <v>3167</v>
      </c>
      <c r="C1908" s="2">
        <v>5.0</v>
      </c>
      <c r="D1908" s="2" t="s">
        <v>2683</v>
      </c>
      <c r="E1908" s="2" t="s">
        <v>37</v>
      </c>
      <c r="F1908" s="2" t="s">
        <v>3168</v>
      </c>
      <c r="G1908" s="2" t="s">
        <v>39</v>
      </c>
      <c r="H1908" s="2" t="s">
        <v>79</v>
      </c>
      <c r="I1908" s="2" t="s">
        <v>1651</v>
      </c>
      <c r="J1908" s="2" t="s">
        <v>218</v>
      </c>
      <c r="K1908" s="2" t="s">
        <v>54</v>
      </c>
      <c r="L1908" s="10">
        <v>42367.0</v>
      </c>
      <c r="M1908" s="2" t="s">
        <v>90</v>
      </c>
      <c r="N1908" s="11">
        <v>0.0</v>
      </c>
      <c r="O1908" s="12">
        <v>38.0</v>
      </c>
      <c r="P1908" s="13">
        <v>0.5</v>
      </c>
      <c r="Q1908" s="13">
        <v>76.0</v>
      </c>
      <c r="R1908" s="13">
        <f t="shared" si="1"/>
        <v>76</v>
      </c>
      <c r="S1908" s="14">
        <f t="shared" si="2"/>
        <v>15.2</v>
      </c>
      <c r="T1908" s="14">
        <f t="shared" si="3"/>
        <v>0.5</v>
      </c>
      <c r="U1908" s="15" t="str">
        <f>vlookup(F1908,'Sub categories'!$A:$C,3,False)</f>
        <v>Binders</v>
      </c>
      <c r="V1908" s="16">
        <f t="shared" si="4"/>
        <v>5</v>
      </c>
      <c r="W1908" s="17">
        <f t="array" ref="W1908">INDEX(shipping_prices!$C$1:$F3135,MATCH(I1908,shipping_prices!$A$1:$A3135,0),MATCH(M1908,shipping_prices!$C$1:$F$1,0))</f>
        <v>1.51</v>
      </c>
      <c r="X1908" s="15" t="str">
        <f t="shared" si="5"/>
        <v>Karen CarlisleHendersonKentucky</v>
      </c>
      <c r="Y1908" s="15" t="str">
        <f t="shared" si="6"/>
        <v>Low</v>
      </c>
    </row>
    <row r="1909" hidden="1">
      <c r="A1909" s="1">
        <v>42362.0</v>
      </c>
      <c r="B1909" s="2" t="s">
        <v>3167</v>
      </c>
      <c r="C1909" s="2">
        <v>3.0</v>
      </c>
      <c r="D1909" s="2" t="s">
        <v>2683</v>
      </c>
      <c r="E1909" s="2" t="s">
        <v>37</v>
      </c>
      <c r="F1909" s="2" t="s">
        <v>3169</v>
      </c>
      <c r="G1909" s="2" t="s">
        <v>39</v>
      </c>
      <c r="H1909" s="2" t="s">
        <v>79</v>
      </c>
      <c r="I1909" s="2" t="s">
        <v>1651</v>
      </c>
      <c r="J1909" s="2" t="s">
        <v>218</v>
      </c>
      <c r="K1909" s="2" t="s">
        <v>54</v>
      </c>
      <c r="L1909" s="10">
        <v>42367.0</v>
      </c>
      <c r="M1909" s="2" t="s">
        <v>90</v>
      </c>
      <c r="N1909" s="11">
        <v>0.0</v>
      </c>
      <c r="O1909" s="12">
        <v>45.0</v>
      </c>
      <c r="P1909" s="13">
        <v>0.47</v>
      </c>
      <c r="Q1909" s="13">
        <v>95.0</v>
      </c>
      <c r="R1909" s="13">
        <f t="shared" si="1"/>
        <v>95</v>
      </c>
      <c r="S1909" s="14">
        <f t="shared" si="2"/>
        <v>31.66666667</v>
      </c>
      <c r="T1909" s="14">
        <f t="shared" si="3"/>
        <v>0.4736842105</v>
      </c>
      <c r="U1909" s="15" t="str">
        <f>vlookup(F1909,'Sub categories'!$A:$C,3,False)</f>
        <v>Binders</v>
      </c>
      <c r="V1909" s="16">
        <f t="shared" si="4"/>
        <v>5</v>
      </c>
      <c r="W1909" s="17">
        <f t="array" ref="W1909">INDEX(shipping_prices!$C$1:$F3136,MATCH(I1909,shipping_prices!$A$1:$A3136,0),MATCH(M1909,shipping_prices!$C$1:$F$1,0))</f>
        <v>1.51</v>
      </c>
      <c r="X1909" s="15" t="str">
        <f t="shared" si="5"/>
        <v>Karen CarlisleHendersonKentucky</v>
      </c>
      <c r="Y1909" s="15" t="str">
        <f t="shared" si="6"/>
        <v>High</v>
      </c>
    </row>
    <row r="1910" hidden="1">
      <c r="A1910" s="1">
        <v>42362.0</v>
      </c>
      <c r="B1910" s="2" t="s">
        <v>3167</v>
      </c>
      <c r="C1910" s="2">
        <v>12.0</v>
      </c>
      <c r="D1910" s="2" t="s">
        <v>2683</v>
      </c>
      <c r="E1910" s="2" t="s">
        <v>37</v>
      </c>
      <c r="F1910" s="2" t="s">
        <v>1537</v>
      </c>
      <c r="G1910" s="2" t="s">
        <v>39</v>
      </c>
      <c r="H1910" s="2" t="s">
        <v>284</v>
      </c>
      <c r="I1910" s="2" t="s">
        <v>1651</v>
      </c>
      <c r="J1910" s="2" t="s">
        <v>218</v>
      </c>
      <c r="K1910" s="2" t="s">
        <v>54</v>
      </c>
      <c r="L1910" s="10">
        <v>42367.0</v>
      </c>
      <c r="M1910" s="2" t="s">
        <v>90</v>
      </c>
      <c r="N1910" s="11">
        <v>0.0</v>
      </c>
      <c r="O1910" s="12">
        <v>168.0</v>
      </c>
      <c r="P1910" s="13">
        <v>0.46</v>
      </c>
      <c r="Q1910" s="13">
        <v>365.0</v>
      </c>
      <c r="R1910" s="13">
        <f t="shared" si="1"/>
        <v>365</v>
      </c>
      <c r="S1910" s="14">
        <f t="shared" si="2"/>
        <v>30.41666667</v>
      </c>
      <c r="T1910" s="14">
        <f t="shared" si="3"/>
        <v>0.4602739726</v>
      </c>
      <c r="U1910" s="15" t="str">
        <f>vlookup(F1910,'Sub categories'!$A:$C,3,False)</f>
        <v>Binders</v>
      </c>
      <c r="V1910" s="16">
        <f t="shared" si="4"/>
        <v>5</v>
      </c>
      <c r="W1910" s="17">
        <f t="array" ref="W1910">INDEX(shipping_prices!$C$1:$F3137,MATCH(I1910,shipping_prices!$A$1:$A3137,0),MATCH(M1910,shipping_prices!$C$1:$F$1,0))</f>
        <v>1.51</v>
      </c>
      <c r="X1910" s="15" t="str">
        <f t="shared" si="5"/>
        <v>Karen CarlisleHendersonKentucky</v>
      </c>
      <c r="Y1910" s="15" t="str">
        <f t="shared" si="6"/>
        <v>High</v>
      </c>
    </row>
    <row r="1911" hidden="1">
      <c r="A1911" s="1">
        <v>42362.0</v>
      </c>
      <c r="B1911" s="2" t="s">
        <v>3170</v>
      </c>
      <c r="C1911" s="2">
        <v>3.0</v>
      </c>
      <c r="D1911" s="2" t="s">
        <v>721</v>
      </c>
      <c r="E1911" s="2" t="s">
        <v>27</v>
      </c>
      <c r="F1911" s="2" t="s">
        <v>589</v>
      </c>
      <c r="G1911" s="2" t="s">
        <v>39</v>
      </c>
      <c r="H1911" s="2" t="s">
        <v>589</v>
      </c>
      <c r="I1911" s="2" t="s">
        <v>31</v>
      </c>
      <c r="J1911" s="2" t="s">
        <v>32</v>
      </c>
      <c r="K1911" s="2" t="s">
        <v>33</v>
      </c>
      <c r="L1911" s="10">
        <v>42362.0</v>
      </c>
      <c r="M1911" s="2" t="s">
        <v>469</v>
      </c>
      <c r="N1911" s="11">
        <v>0.0</v>
      </c>
      <c r="O1911" s="12">
        <v>15.0</v>
      </c>
      <c r="P1911" s="13">
        <v>0.5</v>
      </c>
      <c r="Q1911" s="13">
        <v>29.0</v>
      </c>
      <c r="R1911" s="13">
        <f t="shared" si="1"/>
        <v>29</v>
      </c>
      <c r="S1911" s="14">
        <f t="shared" si="2"/>
        <v>9.666666667</v>
      </c>
      <c r="T1911" s="14">
        <f t="shared" si="3"/>
        <v>0.5172413793</v>
      </c>
      <c r="U1911" s="15" t="str">
        <f>vlookup(F1911,'Sub categories'!$A:$C,3,False)</f>
        <v>Envelopes</v>
      </c>
      <c r="V1911" s="16">
        <f t="shared" si="4"/>
        <v>0</v>
      </c>
      <c r="W1911" s="17">
        <f t="array" ref="W1911">INDEX(shipping_prices!$C$1:$F3138,MATCH(I1911,shipping_prices!$A$1:$A3138,0),MATCH(M1911,shipping_prices!$C$1:$F$1,0))</f>
        <v>46.14</v>
      </c>
      <c r="X1911" s="15" t="str">
        <f t="shared" si="5"/>
        <v>Luke FosterNew York CityNew York</v>
      </c>
      <c r="Y1911" s="15" t="str">
        <f t="shared" si="6"/>
        <v>Low</v>
      </c>
    </row>
    <row r="1912">
      <c r="A1912" s="1">
        <v>42362.0</v>
      </c>
      <c r="B1912" s="2" t="s">
        <v>3170</v>
      </c>
      <c r="C1912" s="2">
        <v>7.0</v>
      </c>
      <c r="D1912" s="2" t="s">
        <v>721</v>
      </c>
      <c r="E1912" s="2" t="s">
        <v>27</v>
      </c>
      <c r="F1912" s="2" t="s">
        <v>740</v>
      </c>
      <c r="G1912" s="2" t="s">
        <v>45</v>
      </c>
      <c r="H1912" s="2" t="s">
        <v>227</v>
      </c>
      <c r="I1912" s="2" t="s">
        <v>31</v>
      </c>
      <c r="J1912" s="2" t="s">
        <v>32</v>
      </c>
      <c r="K1912" s="2" t="s">
        <v>33</v>
      </c>
      <c r="L1912" s="10">
        <v>42362.0</v>
      </c>
      <c r="M1912" s="2" t="s">
        <v>469</v>
      </c>
      <c r="N1912" s="11">
        <v>0.1</v>
      </c>
      <c r="O1912" s="12">
        <v>64.0</v>
      </c>
      <c r="P1912" s="13">
        <v>0.17</v>
      </c>
      <c r="Q1912" s="13">
        <v>384.0</v>
      </c>
      <c r="R1912" s="13">
        <f t="shared" si="1"/>
        <v>426.6666667</v>
      </c>
      <c r="S1912" s="14">
        <f t="shared" si="2"/>
        <v>60.95238095</v>
      </c>
      <c r="T1912" s="14">
        <f t="shared" si="3"/>
        <v>0.1666666667</v>
      </c>
      <c r="U1912" s="15" t="str">
        <f>vlookup(F1912,'Sub categories'!$A:$C,3,False)</f>
        <v>Chairs</v>
      </c>
      <c r="V1912" s="16">
        <f t="shared" si="4"/>
        <v>0</v>
      </c>
      <c r="W1912" s="17">
        <f t="array" ref="W1912">INDEX(shipping_prices!$C$1:$F3139,MATCH(I1912,shipping_prices!$A$1:$A3139,0),MATCH(M1912,shipping_prices!$C$1:$F$1,0))</f>
        <v>46.14</v>
      </c>
      <c r="X1912" s="15" t="str">
        <f t="shared" si="5"/>
        <v>Luke FosterNew York CityNew York</v>
      </c>
      <c r="Y1912" s="15" t="str">
        <f t="shared" si="6"/>
        <v>High</v>
      </c>
    </row>
    <row r="1913" hidden="1">
      <c r="A1913" s="1">
        <v>42362.0</v>
      </c>
      <c r="B1913" s="2" t="s">
        <v>3170</v>
      </c>
      <c r="C1913" s="2">
        <v>4.0</v>
      </c>
      <c r="D1913" s="2" t="s">
        <v>721</v>
      </c>
      <c r="E1913" s="2" t="s">
        <v>27</v>
      </c>
      <c r="F1913" s="2" t="s">
        <v>2084</v>
      </c>
      <c r="G1913" s="2" t="s">
        <v>39</v>
      </c>
      <c r="H1913" s="2" t="s">
        <v>526</v>
      </c>
      <c r="I1913" s="2" t="s">
        <v>31</v>
      </c>
      <c r="J1913" s="2" t="s">
        <v>32</v>
      </c>
      <c r="K1913" s="2" t="s">
        <v>33</v>
      </c>
      <c r="L1913" s="10">
        <v>42362.0</v>
      </c>
      <c r="M1913" s="2" t="s">
        <v>469</v>
      </c>
      <c r="N1913" s="11">
        <v>0.0</v>
      </c>
      <c r="O1913" s="12">
        <v>68.0</v>
      </c>
      <c r="P1913" s="13">
        <v>0.12</v>
      </c>
      <c r="Q1913" s="13">
        <v>563.0</v>
      </c>
      <c r="R1913" s="13">
        <f t="shared" si="1"/>
        <v>563</v>
      </c>
      <c r="S1913" s="14">
        <f t="shared" si="2"/>
        <v>140.75</v>
      </c>
      <c r="T1913" s="14">
        <f t="shared" si="3"/>
        <v>0.1207815275</v>
      </c>
      <c r="U1913" s="15" t="str">
        <f>vlookup(F1913,'Sub categories'!$A:$C,3,False)</f>
        <v>Storage</v>
      </c>
      <c r="V1913" s="16">
        <f t="shared" si="4"/>
        <v>0</v>
      </c>
      <c r="W1913" s="17">
        <f t="array" ref="W1913">INDEX(shipping_prices!$C$1:$F3140,MATCH(I1913,shipping_prices!$A$1:$A3140,0),MATCH(M1913,shipping_prices!$C$1:$F$1,0))</f>
        <v>46.14</v>
      </c>
      <c r="X1913" s="15" t="str">
        <f t="shared" si="5"/>
        <v>Luke FosterNew York CityNew York</v>
      </c>
      <c r="Y1913" s="15" t="str">
        <f t="shared" si="6"/>
        <v>High</v>
      </c>
    </row>
    <row r="1914" hidden="1">
      <c r="A1914" s="1">
        <v>42362.0</v>
      </c>
      <c r="B1914" s="2" t="s">
        <v>3171</v>
      </c>
      <c r="C1914" s="2">
        <v>2.0</v>
      </c>
      <c r="D1914" s="2" t="s">
        <v>248</v>
      </c>
      <c r="E1914" s="2" t="s">
        <v>37</v>
      </c>
      <c r="F1914" s="2" t="s">
        <v>145</v>
      </c>
      <c r="G1914" s="2" t="s">
        <v>39</v>
      </c>
      <c r="H1914" s="2" t="s">
        <v>146</v>
      </c>
      <c r="I1914" s="2" t="s">
        <v>2457</v>
      </c>
      <c r="J1914" s="2" t="s">
        <v>1156</v>
      </c>
      <c r="K1914" s="2" t="s">
        <v>33</v>
      </c>
      <c r="L1914" s="10">
        <v>42363.0</v>
      </c>
      <c r="M1914" s="2" t="s">
        <v>34</v>
      </c>
      <c r="N1914" s="11">
        <v>0.0</v>
      </c>
      <c r="O1914" s="12">
        <v>8.0</v>
      </c>
      <c r="P1914" s="13">
        <v>0.19</v>
      </c>
      <c r="Q1914" s="13">
        <v>42.0</v>
      </c>
      <c r="R1914" s="13">
        <f t="shared" si="1"/>
        <v>42</v>
      </c>
      <c r="S1914" s="14">
        <f t="shared" si="2"/>
        <v>21</v>
      </c>
      <c r="T1914" s="14">
        <f t="shared" si="3"/>
        <v>0.1904761905</v>
      </c>
      <c r="U1914" s="15" t="str">
        <f>vlookup(F1914,'Sub categories'!$A:$C,3,False)</f>
        <v>Storage</v>
      </c>
      <c r="V1914" s="16">
        <f t="shared" si="4"/>
        <v>1</v>
      </c>
      <c r="W1914" s="17">
        <f t="array" ref="W1914">INDEX(shipping_prices!$C$1:$F3141,MATCH(I1914,shipping_prices!$A$1:$A3141,0),MATCH(M1914,shipping_prices!$C$1:$F$1,0))</f>
        <v>5.14</v>
      </c>
      <c r="X1914" s="15" t="str">
        <f t="shared" si="5"/>
        <v>Ken HeidelClintonMaryland</v>
      </c>
      <c r="Y1914" s="15" t="str">
        <f t="shared" si="6"/>
        <v>Low</v>
      </c>
    </row>
    <row r="1915" hidden="1">
      <c r="A1915" s="1">
        <v>42364.0</v>
      </c>
      <c r="B1915" s="2" t="s">
        <v>3171</v>
      </c>
      <c r="C1915" s="2">
        <v>4.0</v>
      </c>
      <c r="D1915" s="2" t="s">
        <v>248</v>
      </c>
      <c r="E1915" s="2" t="s">
        <v>37</v>
      </c>
      <c r="F1915" s="2" t="s">
        <v>1759</v>
      </c>
      <c r="G1915" s="2" t="s">
        <v>39</v>
      </c>
      <c r="H1915" s="2" t="s">
        <v>146</v>
      </c>
      <c r="I1915" s="2" t="s">
        <v>2457</v>
      </c>
      <c r="J1915" s="2" t="s">
        <v>1156</v>
      </c>
      <c r="K1915" s="2" t="s">
        <v>33</v>
      </c>
      <c r="L1915" s="10">
        <v>42364.0</v>
      </c>
      <c r="M1915" s="2" t="s">
        <v>34</v>
      </c>
      <c r="N1915" s="11">
        <v>0.0</v>
      </c>
      <c r="O1915" s="12">
        <v>32.0</v>
      </c>
      <c r="P1915" s="13">
        <v>0.49</v>
      </c>
      <c r="Q1915" s="13">
        <v>65.0</v>
      </c>
      <c r="R1915" s="13">
        <f t="shared" si="1"/>
        <v>65</v>
      </c>
      <c r="S1915" s="14">
        <f t="shared" si="2"/>
        <v>16.25</v>
      </c>
      <c r="T1915" s="14">
        <f t="shared" si="3"/>
        <v>0.4923076923</v>
      </c>
      <c r="U1915" s="15" t="str">
        <f>vlookup(F1915,'Sub categories'!$A:$C,3,False)</f>
        <v>Binders</v>
      </c>
      <c r="V1915" s="16">
        <f t="shared" si="4"/>
        <v>0</v>
      </c>
      <c r="W1915" s="17">
        <f t="array" ref="W1915">INDEX(shipping_prices!$C$1:$F3142,MATCH(I1915,shipping_prices!$A$1:$A3142,0),MATCH(M1915,shipping_prices!$C$1:$F$1,0))</f>
        <v>5.14</v>
      </c>
      <c r="X1915" s="15" t="str">
        <f t="shared" si="5"/>
        <v>Ken HeidelClintonMaryland</v>
      </c>
      <c r="Y1915" s="15" t="str">
        <f t="shared" si="6"/>
        <v>Low</v>
      </c>
    </row>
    <row r="1916" hidden="1">
      <c r="A1916" s="1">
        <v>42364.0</v>
      </c>
      <c r="B1916" s="2" t="s">
        <v>3171</v>
      </c>
      <c r="C1916" s="2">
        <v>1.0</v>
      </c>
      <c r="D1916" s="2" t="s">
        <v>248</v>
      </c>
      <c r="E1916" s="2" t="s">
        <v>37</v>
      </c>
      <c r="F1916" s="2" t="s">
        <v>2681</v>
      </c>
      <c r="G1916" s="2" t="s">
        <v>29</v>
      </c>
      <c r="H1916" s="2" t="s">
        <v>503</v>
      </c>
      <c r="I1916" s="2" t="s">
        <v>2457</v>
      </c>
      <c r="J1916" s="2" t="s">
        <v>1156</v>
      </c>
      <c r="K1916" s="2" t="s">
        <v>33</v>
      </c>
      <c r="L1916" s="10">
        <v>42364.0</v>
      </c>
      <c r="M1916" s="2" t="s">
        <v>34</v>
      </c>
      <c r="N1916" s="11">
        <v>0.0</v>
      </c>
      <c r="O1916" s="12">
        <v>130.0</v>
      </c>
      <c r="P1916" s="13">
        <v>0.26</v>
      </c>
      <c r="Q1916" s="13">
        <v>500.0</v>
      </c>
      <c r="R1916" s="13">
        <f t="shared" si="1"/>
        <v>500</v>
      </c>
      <c r="S1916" s="14">
        <f t="shared" si="2"/>
        <v>500</v>
      </c>
      <c r="T1916" s="14">
        <f t="shared" si="3"/>
        <v>0.26</v>
      </c>
      <c r="U1916" s="15" t="str">
        <f>vlookup(F1916,'Sub categories'!$A:$C,3,False)</f>
        <v>Phones</v>
      </c>
      <c r="V1916" s="16">
        <f t="shared" si="4"/>
        <v>0</v>
      </c>
      <c r="W1916" s="17">
        <f t="array" ref="W1916">INDEX(shipping_prices!$C$1:$F3143,MATCH(I1916,shipping_prices!$A$1:$A3143,0),MATCH(M1916,shipping_prices!$C$1:$F$1,0))</f>
        <v>5.14</v>
      </c>
      <c r="X1916" s="15" t="str">
        <f t="shared" si="5"/>
        <v>Ken HeidelClintonMaryland</v>
      </c>
      <c r="Y1916" s="15" t="str">
        <f t="shared" si="6"/>
        <v>High</v>
      </c>
    </row>
    <row r="1917" hidden="1">
      <c r="A1917" s="1">
        <v>42364.0</v>
      </c>
      <c r="B1917" s="2" t="s">
        <v>3171</v>
      </c>
      <c r="C1917" s="2">
        <v>7.0</v>
      </c>
      <c r="D1917" s="2" t="s">
        <v>248</v>
      </c>
      <c r="E1917" s="2" t="s">
        <v>37</v>
      </c>
      <c r="F1917" s="2" t="s">
        <v>2808</v>
      </c>
      <c r="G1917" s="2" t="s">
        <v>39</v>
      </c>
      <c r="H1917" s="2" t="s">
        <v>288</v>
      </c>
      <c r="I1917" s="2" t="s">
        <v>2457</v>
      </c>
      <c r="J1917" s="2" t="s">
        <v>1156</v>
      </c>
      <c r="K1917" s="2" t="s">
        <v>33</v>
      </c>
      <c r="L1917" s="10">
        <v>42364.0</v>
      </c>
      <c r="M1917" s="2" t="s">
        <v>34</v>
      </c>
      <c r="N1917" s="11">
        <v>0.0</v>
      </c>
      <c r="O1917" s="12">
        <v>0.0</v>
      </c>
      <c r="P1917" s="13">
        <v>0.0</v>
      </c>
      <c r="Q1917" s="13">
        <v>637.0</v>
      </c>
      <c r="R1917" s="13">
        <f t="shared" si="1"/>
        <v>637</v>
      </c>
      <c r="S1917" s="14">
        <f t="shared" si="2"/>
        <v>91</v>
      </c>
      <c r="T1917" s="14">
        <f t="shared" si="3"/>
        <v>0</v>
      </c>
      <c r="U1917" s="15" t="str">
        <f>vlookup(F1917,'Sub categories'!$A:$C,3,False)</f>
        <v>Storage</v>
      </c>
      <c r="V1917" s="16">
        <f t="shared" si="4"/>
        <v>0</v>
      </c>
      <c r="W1917" s="17">
        <f t="array" ref="W1917">INDEX(shipping_prices!$C$1:$F3144,MATCH(I1917,shipping_prices!$A$1:$A3144,0),MATCH(M1917,shipping_prices!$C$1:$F$1,0))</f>
        <v>5.14</v>
      </c>
      <c r="X1917" s="15" t="str">
        <f t="shared" si="5"/>
        <v>Ken HeidelClintonMaryland</v>
      </c>
      <c r="Y1917" s="15" t="str">
        <f t="shared" si="6"/>
        <v>loss</v>
      </c>
    </row>
    <row r="1918" hidden="1">
      <c r="A1918" s="1">
        <v>42364.0</v>
      </c>
      <c r="B1918" s="2" t="s">
        <v>3171</v>
      </c>
      <c r="C1918" s="2">
        <v>7.0</v>
      </c>
      <c r="D1918" s="2" t="s">
        <v>248</v>
      </c>
      <c r="E1918" s="2" t="s">
        <v>37</v>
      </c>
      <c r="F1918" s="2" t="s">
        <v>348</v>
      </c>
      <c r="G1918" s="2" t="s">
        <v>29</v>
      </c>
      <c r="H1918" s="2" t="s">
        <v>263</v>
      </c>
      <c r="I1918" s="2" t="s">
        <v>2457</v>
      </c>
      <c r="J1918" s="2" t="s">
        <v>1156</v>
      </c>
      <c r="K1918" s="2" t="s">
        <v>33</v>
      </c>
      <c r="L1918" s="10">
        <v>42364.0</v>
      </c>
      <c r="M1918" s="2" t="s">
        <v>34</v>
      </c>
      <c r="N1918" s="11">
        <v>0.0</v>
      </c>
      <c r="O1918" s="12">
        <v>328.0</v>
      </c>
      <c r="P1918" s="13">
        <v>0.26</v>
      </c>
      <c r="Q1918" s="13">
        <v>1260.0</v>
      </c>
      <c r="R1918" s="13">
        <f t="shared" si="1"/>
        <v>1260</v>
      </c>
      <c r="S1918" s="14">
        <f t="shared" si="2"/>
        <v>180</v>
      </c>
      <c r="T1918" s="14">
        <f t="shared" si="3"/>
        <v>0.2603174603</v>
      </c>
      <c r="U1918" s="15" t="str">
        <f>vlookup(F1918,'Sub categories'!$A:$C,3,False)</f>
        <v>Phones</v>
      </c>
      <c r="V1918" s="16">
        <f t="shared" si="4"/>
        <v>0</v>
      </c>
      <c r="W1918" s="17">
        <f t="array" ref="W1918">INDEX(shipping_prices!$C$1:$F3145,MATCH(I1918,shipping_prices!$A$1:$A3145,0),MATCH(M1918,shipping_prices!$C$1:$F$1,0))</f>
        <v>5.14</v>
      </c>
      <c r="X1918" s="15" t="str">
        <f t="shared" si="5"/>
        <v>Ken HeidelClintonMaryland</v>
      </c>
      <c r="Y1918" s="15" t="str">
        <f t="shared" si="6"/>
        <v>High</v>
      </c>
    </row>
    <row r="1919" hidden="1">
      <c r="A1919" s="1">
        <v>42364.0</v>
      </c>
      <c r="B1919" s="2" t="s">
        <v>3172</v>
      </c>
      <c r="C1919" s="2">
        <v>8.0</v>
      </c>
      <c r="D1919" s="2" t="s">
        <v>363</v>
      </c>
      <c r="E1919" s="2" t="s">
        <v>37</v>
      </c>
      <c r="F1919" s="2" t="s">
        <v>3173</v>
      </c>
      <c r="G1919" s="2" t="s">
        <v>39</v>
      </c>
      <c r="H1919" s="2" t="s">
        <v>51</v>
      </c>
      <c r="I1919" s="2" t="s">
        <v>1800</v>
      </c>
      <c r="J1919" s="2" t="s">
        <v>42</v>
      </c>
      <c r="K1919" s="2" t="s">
        <v>43</v>
      </c>
      <c r="L1919" s="10">
        <v>42369.0</v>
      </c>
      <c r="M1919" s="2" t="s">
        <v>34</v>
      </c>
      <c r="N1919" s="11">
        <v>0.0</v>
      </c>
      <c r="O1919" s="12">
        <v>84.0</v>
      </c>
      <c r="P1919" s="13">
        <v>0.46</v>
      </c>
      <c r="Q1919" s="13">
        <v>183.0</v>
      </c>
      <c r="R1919" s="13">
        <f t="shared" si="1"/>
        <v>183</v>
      </c>
      <c r="S1919" s="14">
        <f t="shared" si="2"/>
        <v>22.875</v>
      </c>
      <c r="T1919" s="14">
        <f t="shared" si="3"/>
        <v>0.4590163934</v>
      </c>
      <c r="U1919" s="15" t="str">
        <f>vlookup(F1919,'Sub categories'!$A:$C,3,False)</f>
        <v>Paper</v>
      </c>
      <c r="V1919" s="16">
        <f t="shared" si="4"/>
        <v>5</v>
      </c>
      <c r="W1919" s="17">
        <f t="array" ref="W1919">INDEX(shipping_prices!$C$1:$F3146,MATCH(I1919,shipping_prices!$A$1:$A3146,0),MATCH(M1919,shipping_prices!$C$1:$F$1,0))</f>
        <v>14.78</v>
      </c>
      <c r="X1919" s="15" t="str">
        <f t="shared" si="5"/>
        <v>Elizabeth MoffittMoreno ValleyCalifornia</v>
      </c>
      <c r="Y1919" s="15" t="str">
        <f t="shared" si="6"/>
        <v>High</v>
      </c>
    </row>
    <row r="1920" hidden="1">
      <c r="A1920" s="1">
        <v>42364.0</v>
      </c>
      <c r="B1920" s="2" t="s">
        <v>3174</v>
      </c>
      <c r="C1920" s="2">
        <v>3.0</v>
      </c>
      <c r="D1920" s="2" t="s">
        <v>2897</v>
      </c>
      <c r="E1920" s="2" t="s">
        <v>27</v>
      </c>
      <c r="F1920" s="2" t="s">
        <v>1625</v>
      </c>
      <c r="G1920" s="2" t="s">
        <v>39</v>
      </c>
      <c r="H1920" s="2" t="s">
        <v>146</v>
      </c>
      <c r="I1920" s="2" t="s">
        <v>158</v>
      </c>
      <c r="J1920" s="2" t="s">
        <v>159</v>
      </c>
      <c r="K1920" s="2" t="s">
        <v>43</v>
      </c>
      <c r="L1920" s="10">
        <v>42372.0</v>
      </c>
      <c r="M1920" s="2" t="s">
        <v>34</v>
      </c>
      <c r="N1920" s="11">
        <v>0.2</v>
      </c>
      <c r="O1920" s="12">
        <v>19.0</v>
      </c>
      <c r="P1920" s="13">
        <v>0.36</v>
      </c>
      <c r="Q1920" s="13">
        <v>51.0</v>
      </c>
      <c r="R1920" s="13">
        <f t="shared" si="1"/>
        <v>63.75</v>
      </c>
      <c r="S1920" s="14">
        <f t="shared" si="2"/>
        <v>21.25</v>
      </c>
      <c r="T1920" s="14">
        <f t="shared" si="3"/>
        <v>0.3725490196</v>
      </c>
      <c r="U1920" s="15" t="str">
        <f>vlookup(F1920,'Sub categories'!$A:$C,3,False)</f>
        <v>Binders</v>
      </c>
      <c r="V1920" s="16">
        <f t="shared" si="4"/>
        <v>8</v>
      </c>
      <c r="W1920" s="17">
        <f t="array" ref="W1920">INDEX(shipping_prices!$C$1:$F3147,MATCH(I1920,shipping_prices!$A$1:$A3147,0),MATCH(M1920,shipping_prices!$C$1:$F$1,0))</f>
        <v>7</v>
      </c>
      <c r="X1920" s="15" t="str">
        <f t="shared" si="5"/>
        <v>Joseph HoltSeattleWashington</v>
      </c>
      <c r="Y1920" s="15" t="str">
        <f t="shared" si="6"/>
        <v>Low</v>
      </c>
    </row>
    <row r="1921" hidden="1">
      <c r="A1921" s="1">
        <v>42364.0</v>
      </c>
      <c r="B1921" s="2" t="s">
        <v>3174</v>
      </c>
      <c r="C1921" s="2">
        <v>4.0</v>
      </c>
      <c r="D1921" s="2" t="s">
        <v>2897</v>
      </c>
      <c r="E1921" s="2" t="s">
        <v>27</v>
      </c>
      <c r="F1921" s="2" t="s">
        <v>3175</v>
      </c>
      <c r="G1921" s="2" t="s">
        <v>39</v>
      </c>
      <c r="H1921" s="2" t="s">
        <v>1709</v>
      </c>
      <c r="I1921" s="2" t="s">
        <v>158</v>
      </c>
      <c r="J1921" s="2" t="s">
        <v>159</v>
      </c>
      <c r="K1921" s="2" t="s">
        <v>43</v>
      </c>
      <c r="L1921" s="10">
        <v>42372.0</v>
      </c>
      <c r="M1921" s="2" t="s">
        <v>34</v>
      </c>
      <c r="N1921" s="11">
        <v>0.0</v>
      </c>
      <c r="O1921" s="12">
        <v>36.0</v>
      </c>
      <c r="P1921" s="13">
        <v>0.35</v>
      </c>
      <c r="Q1921" s="13">
        <v>104.0</v>
      </c>
      <c r="R1921" s="13">
        <f t="shared" si="1"/>
        <v>104</v>
      </c>
      <c r="S1921" s="14">
        <f t="shared" si="2"/>
        <v>26</v>
      </c>
      <c r="T1921" s="14">
        <f t="shared" si="3"/>
        <v>0.3461538462</v>
      </c>
      <c r="U1921" s="15" t="str">
        <f>vlookup(F1921,'Sub categories'!$A:$C,3,False)</f>
        <v>Appliances</v>
      </c>
      <c r="V1921" s="16">
        <f t="shared" si="4"/>
        <v>8</v>
      </c>
      <c r="W1921" s="17">
        <f t="array" ref="W1921">INDEX(shipping_prices!$C$1:$F3148,MATCH(I1921,shipping_prices!$A$1:$A3148,0),MATCH(M1921,shipping_prices!$C$1:$F$1,0))</f>
        <v>7</v>
      </c>
      <c r="X1921" s="15" t="str">
        <f t="shared" si="5"/>
        <v>Joseph HoltSeattleWashington</v>
      </c>
      <c r="Y1921" s="15" t="str">
        <f t="shared" si="6"/>
        <v>Low</v>
      </c>
    </row>
    <row r="1922" hidden="1">
      <c r="A1922" s="1">
        <v>42364.0</v>
      </c>
      <c r="B1922" s="2" t="s">
        <v>3174</v>
      </c>
      <c r="C1922" s="2">
        <v>9.0</v>
      </c>
      <c r="D1922" s="2" t="s">
        <v>2897</v>
      </c>
      <c r="E1922" s="2" t="s">
        <v>27</v>
      </c>
      <c r="F1922" s="2" t="s">
        <v>1934</v>
      </c>
      <c r="G1922" s="2" t="s">
        <v>29</v>
      </c>
      <c r="H1922" s="2" t="s">
        <v>220</v>
      </c>
      <c r="I1922" s="2" t="s">
        <v>158</v>
      </c>
      <c r="J1922" s="2" t="s">
        <v>159</v>
      </c>
      <c r="K1922" s="2" t="s">
        <v>43</v>
      </c>
      <c r="L1922" s="10">
        <v>42372.0</v>
      </c>
      <c r="M1922" s="2" t="s">
        <v>34</v>
      </c>
      <c r="N1922" s="11">
        <v>0.0</v>
      </c>
      <c r="O1922" s="12">
        <v>378.0</v>
      </c>
      <c r="P1922" s="13">
        <v>0.42</v>
      </c>
      <c r="Q1922" s="13">
        <v>900.0</v>
      </c>
      <c r="R1922" s="13">
        <f t="shared" si="1"/>
        <v>900</v>
      </c>
      <c r="S1922" s="14">
        <f t="shared" si="2"/>
        <v>100</v>
      </c>
      <c r="T1922" s="14">
        <f t="shared" si="3"/>
        <v>0.42</v>
      </c>
      <c r="U1922" s="15" t="str">
        <f>vlookup(F1922,'Sub categories'!$A:$C,3,False)</f>
        <v>Accessories</v>
      </c>
      <c r="V1922" s="16">
        <f t="shared" si="4"/>
        <v>8</v>
      </c>
      <c r="W1922" s="17">
        <f t="array" ref="W1922">INDEX(shipping_prices!$C$1:$F3149,MATCH(I1922,shipping_prices!$A$1:$A3149,0),MATCH(M1922,shipping_prices!$C$1:$F$1,0))</f>
        <v>7</v>
      </c>
      <c r="X1922" s="15" t="str">
        <f t="shared" si="5"/>
        <v>Joseph HoltSeattleWashington</v>
      </c>
      <c r="Y1922" s="15" t="str">
        <f t="shared" si="6"/>
        <v>High</v>
      </c>
    </row>
    <row r="1923" hidden="1">
      <c r="A1923" s="1">
        <v>42364.0</v>
      </c>
      <c r="B1923" s="2" t="s">
        <v>3176</v>
      </c>
      <c r="C1923" s="2">
        <v>4.0</v>
      </c>
      <c r="D1923" s="2" t="s">
        <v>3177</v>
      </c>
      <c r="E1923" s="2" t="s">
        <v>37</v>
      </c>
      <c r="F1923" s="2" t="s">
        <v>2671</v>
      </c>
      <c r="G1923" s="2" t="s">
        <v>29</v>
      </c>
      <c r="H1923" s="2" t="s">
        <v>79</v>
      </c>
      <c r="I1923" s="2" t="s">
        <v>179</v>
      </c>
      <c r="J1923" s="2" t="s">
        <v>614</v>
      </c>
      <c r="K1923" s="2" t="s">
        <v>54</v>
      </c>
      <c r="L1923" s="10">
        <v>42365.0</v>
      </c>
      <c r="M1923" s="2" t="s">
        <v>90</v>
      </c>
      <c r="N1923" s="11">
        <v>0.2</v>
      </c>
      <c r="O1923" s="12">
        <v>58.0</v>
      </c>
      <c r="P1923" s="13">
        <v>0.13</v>
      </c>
      <c r="Q1923" s="13">
        <v>467.0</v>
      </c>
      <c r="R1923" s="13">
        <f t="shared" si="1"/>
        <v>583.75</v>
      </c>
      <c r="S1923" s="14">
        <f t="shared" si="2"/>
        <v>145.9375</v>
      </c>
      <c r="T1923" s="14">
        <f t="shared" si="3"/>
        <v>0.1241970021</v>
      </c>
      <c r="U1923" s="15" t="str">
        <f>vlookup(F1923,'Sub categories'!$A:$C,3,False)</f>
        <v>Phones</v>
      </c>
      <c r="V1923" s="16">
        <f t="shared" si="4"/>
        <v>1</v>
      </c>
      <c r="W1923" s="17">
        <f t="array" ref="W1923">INDEX(shipping_prices!$C$1:$F3150,MATCH(I1923,shipping_prices!$A$1:$A3150,0),MATCH(M1923,shipping_prices!$C$1:$F$1,0))</f>
        <v>9.62</v>
      </c>
      <c r="X1923" s="15" t="str">
        <f t="shared" si="5"/>
        <v>Craig YedwabColumbiaTennessee</v>
      </c>
      <c r="Y1923" s="15" t="str">
        <f t="shared" si="6"/>
        <v>High</v>
      </c>
    </row>
    <row r="1924" hidden="1">
      <c r="A1924" s="1">
        <v>42364.0</v>
      </c>
      <c r="B1924" s="2" t="s">
        <v>3178</v>
      </c>
      <c r="C1924" s="2">
        <v>7.0</v>
      </c>
      <c r="D1924" s="2" t="s">
        <v>2175</v>
      </c>
      <c r="E1924" s="2" t="s">
        <v>37</v>
      </c>
      <c r="F1924" s="2" t="s">
        <v>3179</v>
      </c>
      <c r="G1924" s="2" t="s">
        <v>39</v>
      </c>
      <c r="H1924" s="2" t="s">
        <v>51</v>
      </c>
      <c r="I1924" s="2" t="s">
        <v>41</v>
      </c>
      <c r="J1924" s="2" t="s">
        <v>42</v>
      </c>
      <c r="K1924" s="2" t="s">
        <v>43</v>
      </c>
      <c r="L1924" s="10">
        <v>42371.0</v>
      </c>
      <c r="M1924" s="2" t="s">
        <v>142</v>
      </c>
      <c r="N1924" s="11">
        <v>0.0</v>
      </c>
      <c r="O1924" s="12">
        <v>22.0</v>
      </c>
      <c r="P1924" s="13">
        <v>0.48</v>
      </c>
      <c r="Q1924" s="13">
        <v>45.0</v>
      </c>
      <c r="R1924" s="13">
        <f t="shared" si="1"/>
        <v>45</v>
      </c>
      <c r="S1924" s="14">
        <f t="shared" si="2"/>
        <v>6.428571429</v>
      </c>
      <c r="T1924" s="14">
        <f t="shared" si="3"/>
        <v>0.4888888889</v>
      </c>
      <c r="U1924" s="15" t="str">
        <f>vlookup(F1924,'Sub categories'!$A:$C,3,False)</f>
        <v>Paper</v>
      </c>
      <c r="V1924" s="16">
        <f t="shared" si="4"/>
        <v>7</v>
      </c>
      <c r="W1924" s="17">
        <f t="array" ref="W1924">INDEX(shipping_prices!$C$1:$F3151,MATCH(I1924,shipping_prices!$A$1:$A3151,0),MATCH(M1924,shipping_prices!$C$1:$F$1,0))</f>
        <v>16.04</v>
      </c>
      <c r="X1924" s="15" t="str">
        <f t="shared" si="5"/>
        <v>Denny JoySan FranciscoCalifornia</v>
      </c>
      <c r="Y1924" s="15" t="str">
        <f t="shared" si="6"/>
        <v>Low</v>
      </c>
    </row>
    <row r="1925" hidden="1">
      <c r="A1925" s="1">
        <v>42364.0</v>
      </c>
      <c r="B1925" s="2" t="s">
        <v>3180</v>
      </c>
      <c r="C1925" s="2">
        <v>1.0</v>
      </c>
      <c r="D1925" s="2" t="s">
        <v>2178</v>
      </c>
      <c r="E1925" s="2" t="s">
        <v>37</v>
      </c>
      <c r="F1925" s="2" t="s">
        <v>3181</v>
      </c>
      <c r="G1925" s="2" t="s">
        <v>29</v>
      </c>
      <c r="H1925" s="2" t="s">
        <v>1858</v>
      </c>
      <c r="I1925" s="2" t="s">
        <v>310</v>
      </c>
      <c r="J1925" s="2" t="s">
        <v>311</v>
      </c>
      <c r="K1925" s="2" t="s">
        <v>33</v>
      </c>
      <c r="L1925" s="10">
        <v>42371.0</v>
      </c>
      <c r="M1925" s="2" t="s">
        <v>34</v>
      </c>
      <c r="N1925" s="11">
        <v>0.0</v>
      </c>
      <c r="O1925" s="12">
        <v>41.0</v>
      </c>
      <c r="P1925" s="13">
        <v>0.26</v>
      </c>
      <c r="Q1925" s="13">
        <v>159.0</v>
      </c>
      <c r="R1925" s="13">
        <f t="shared" si="1"/>
        <v>159</v>
      </c>
      <c r="S1925" s="14">
        <f t="shared" si="2"/>
        <v>159</v>
      </c>
      <c r="T1925" s="14">
        <f t="shared" si="3"/>
        <v>0.2578616352</v>
      </c>
      <c r="U1925" s="15" t="str">
        <f>vlookup(F1925,'Sub categories'!$A:$C,3,False)</f>
        <v>Phones</v>
      </c>
      <c r="V1925" s="16">
        <f t="shared" si="4"/>
        <v>7</v>
      </c>
      <c r="W1925" s="17">
        <f t="array" ref="W1925">INDEX(shipping_prices!$C$1:$F3152,MATCH(I1925,shipping_prices!$A$1:$A3152,0),MATCH(M1925,shipping_prices!$C$1:$F$1,0))</f>
        <v>14.31</v>
      </c>
      <c r="X1925" s="15" t="str">
        <f t="shared" si="5"/>
        <v>Heather KirklandNewarkDelaware</v>
      </c>
      <c r="Y1925" s="15" t="str">
        <f t="shared" si="6"/>
        <v>High</v>
      </c>
    </row>
    <row r="1926">
      <c r="A1926" s="1">
        <v>42364.0</v>
      </c>
      <c r="B1926" s="2" t="s">
        <v>3180</v>
      </c>
      <c r="C1926" s="2">
        <v>5.0</v>
      </c>
      <c r="D1926" s="2" t="s">
        <v>2178</v>
      </c>
      <c r="E1926" s="2" t="s">
        <v>37</v>
      </c>
      <c r="F1926" s="2" t="s">
        <v>911</v>
      </c>
      <c r="G1926" s="2" t="s">
        <v>45</v>
      </c>
      <c r="H1926" s="2" t="s">
        <v>912</v>
      </c>
      <c r="I1926" s="2" t="s">
        <v>310</v>
      </c>
      <c r="J1926" s="2" t="s">
        <v>311</v>
      </c>
      <c r="K1926" s="2" t="s">
        <v>33</v>
      </c>
      <c r="L1926" s="10">
        <v>42371.0</v>
      </c>
      <c r="M1926" s="2" t="s">
        <v>34</v>
      </c>
      <c r="N1926" s="11">
        <v>0.0</v>
      </c>
      <c r="O1926" s="12">
        <v>76.0</v>
      </c>
      <c r="P1926" s="13">
        <v>0.26</v>
      </c>
      <c r="Q1926" s="13">
        <v>291.0</v>
      </c>
      <c r="R1926" s="13">
        <f t="shared" si="1"/>
        <v>291</v>
      </c>
      <c r="S1926" s="14">
        <f t="shared" si="2"/>
        <v>58.2</v>
      </c>
      <c r="T1926" s="14">
        <f t="shared" si="3"/>
        <v>0.2611683849</v>
      </c>
      <c r="U1926" s="15" t="str">
        <f>vlookup(F1926,'Sub categories'!$A:$C,3,False)</f>
        <v>Chairs</v>
      </c>
      <c r="V1926" s="16">
        <f t="shared" si="4"/>
        <v>7</v>
      </c>
      <c r="W1926" s="17">
        <f t="array" ref="W1926">INDEX(shipping_prices!$C$1:$F3153,MATCH(I1926,shipping_prices!$A$1:$A3153,0),MATCH(M1926,shipping_prices!$C$1:$F$1,0))</f>
        <v>14.31</v>
      </c>
      <c r="X1926" s="15" t="str">
        <f t="shared" si="5"/>
        <v>Heather KirklandNewarkDelaware</v>
      </c>
      <c r="Y1926" s="15" t="str">
        <f t="shared" si="6"/>
        <v>High</v>
      </c>
    </row>
    <row r="1927" hidden="1">
      <c r="A1927" s="1">
        <v>42364.0</v>
      </c>
      <c r="B1927" s="2" t="s">
        <v>3182</v>
      </c>
      <c r="C1927" s="2">
        <v>2.0</v>
      </c>
      <c r="D1927" s="2" t="s">
        <v>1689</v>
      </c>
      <c r="E1927" s="2" t="s">
        <v>27</v>
      </c>
      <c r="F1927" s="2" t="s">
        <v>268</v>
      </c>
      <c r="G1927" s="2" t="s">
        <v>39</v>
      </c>
      <c r="H1927" s="2" t="s">
        <v>216</v>
      </c>
      <c r="I1927" s="2" t="s">
        <v>1639</v>
      </c>
      <c r="J1927" s="2" t="s">
        <v>1343</v>
      </c>
      <c r="K1927" s="2" t="s">
        <v>43</v>
      </c>
      <c r="L1927" s="10">
        <v>42375.0</v>
      </c>
      <c r="M1927" s="2" t="s">
        <v>34</v>
      </c>
      <c r="N1927" s="11">
        <v>0.2</v>
      </c>
      <c r="O1927" s="12">
        <v>1.0</v>
      </c>
      <c r="P1927" s="13">
        <v>0.11</v>
      </c>
      <c r="Q1927" s="13">
        <v>5.0</v>
      </c>
      <c r="R1927" s="13">
        <f t="shared" si="1"/>
        <v>6.25</v>
      </c>
      <c r="S1927" s="14">
        <f t="shared" si="2"/>
        <v>3.125</v>
      </c>
      <c r="T1927" s="14">
        <f t="shared" si="3"/>
        <v>0.2</v>
      </c>
      <c r="U1927" s="15" t="str">
        <f>vlookup(F1927,'Sub categories'!$A:$C,3,False)</f>
        <v>Art</v>
      </c>
      <c r="V1927" s="16">
        <f t="shared" si="4"/>
        <v>11</v>
      </c>
      <c r="W1927" s="17">
        <f t="array" ref="W1927">INDEX(shipping_prices!$C$1:$F3154,MATCH(I1927,shipping_prices!$A$1:$A3154,0),MATCH(M1927,shipping_prices!$C$1:$F$1,0))</f>
        <v>14.45</v>
      </c>
      <c r="X1927" s="15" t="str">
        <f t="shared" si="5"/>
        <v>Allen ArmoldSalemOregon</v>
      </c>
      <c r="Y1927" s="15" t="str">
        <f t="shared" si="6"/>
        <v>Low</v>
      </c>
    </row>
    <row r="1928" hidden="1">
      <c r="A1928" s="1">
        <v>42364.0</v>
      </c>
      <c r="B1928" s="2" t="s">
        <v>3183</v>
      </c>
      <c r="C1928" s="2">
        <v>4.0</v>
      </c>
      <c r="D1928" s="2" t="s">
        <v>606</v>
      </c>
      <c r="E1928" s="2" t="s">
        <v>37</v>
      </c>
      <c r="F1928" s="2" t="s">
        <v>843</v>
      </c>
      <c r="G1928" s="2" t="s">
        <v>39</v>
      </c>
      <c r="H1928" s="2" t="s">
        <v>843</v>
      </c>
      <c r="I1928" s="2" t="s">
        <v>1790</v>
      </c>
      <c r="J1928" s="2" t="s">
        <v>97</v>
      </c>
      <c r="K1928" s="2" t="s">
        <v>77</v>
      </c>
      <c r="L1928" s="10">
        <v>42376.0</v>
      </c>
      <c r="M1928" s="2" t="s">
        <v>34</v>
      </c>
      <c r="N1928" s="11">
        <v>0.0</v>
      </c>
      <c r="O1928" s="12">
        <v>9.0</v>
      </c>
      <c r="P1928" s="13">
        <v>0.47</v>
      </c>
      <c r="Q1928" s="13">
        <v>20.0</v>
      </c>
      <c r="R1928" s="13">
        <f t="shared" si="1"/>
        <v>20</v>
      </c>
      <c r="S1928" s="14">
        <f t="shared" si="2"/>
        <v>5</v>
      </c>
      <c r="T1928" s="14">
        <f t="shared" si="3"/>
        <v>0.45</v>
      </c>
      <c r="U1928" s="15" t="str">
        <f>vlookup(F1928,'Sub categories'!$A:$C,3,False)</f>
        <v>Paper</v>
      </c>
      <c r="V1928" s="16">
        <f t="shared" si="4"/>
        <v>12</v>
      </c>
      <c r="W1928" s="17">
        <f t="array" ref="W1928">INDEX(shipping_prices!$C$1:$F3155,MATCH(I1928,shipping_prices!$A$1:$A3155,0),MATCH(M1928,shipping_prices!$C$1:$F$1,0))</f>
        <v>5.45</v>
      </c>
      <c r="X1928" s="15" t="str">
        <f t="shared" si="5"/>
        <v>Bill TylerDetroitMichigan</v>
      </c>
      <c r="Y1928" s="15" t="str">
        <f t="shared" si="6"/>
        <v>Low</v>
      </c>
    </row>
    <row r="1929">
      <c r="A1929" s="1">
        <v>42364.0</v>
      </c>
      <c r="B1929" s="2" t="s">
        <v>3183</v>
      </c>
      <c r="C1929" s="2">
        <v>9.0</v>
      </c>
      <c r="D1929" s="2" t="s">
        <v>606</v>
      </c>
      <c r="E1929" s="2" t="s">
        <v>37</v>
      </c>
      <c r="F1929" s="2" t="s">
        <v>2450</v>
      </c>
      <c r="G1929" s="2" t="s">
        <v>45</v>
      </c>
      <c r="H1929" s="2" t="s">
        <v>227</v>
      </c>
      <c r="I1929" s="2" t="s">
        <v>1790</v>
      </c>
      <c r="J1929" s="2" t="s">
        <v>97</v>
      </c>
      <c r="K1929" s="2" t="s">
        <v>77</v>
      </c>
      <c r="L1929" s="10">
        <v>42376.0</v>
      </c>
      <c r="M1929" s="2" t="s">
        <v>34</v>
      </c>
      <c r="N1929" s="11">
        <v>0.0</v>
      </c>
      <c r="O1929" s="12">
        <v>122.0</v>
      </c>
      <c r="P1929" s="13">
        <v>0.11</v>
      </c>
      <c r="Q1929" s="13">
        <v>1107.0</v>
      </c>
      <c r="R1929" s="13">
        <f t="shared" si="1"/>
        <v>1107</v>
      </c>
      <c r="S1929" s="14">
        <f t="shared" si="2"/>
        <v>123</v>
      </c>
      <c r="T1929" s="14">
        <f t="shared" si="3"/>
        <v>0.1102077687</v>
      </c>
      <c r="U1929" s="15" t="str">
        <f>vlookup(F1929,'Sub categories'!$A:$C,3,False)</f>
        <v>Chairs</v>
      </c>
      <c r="V1929" s="16">
        <f t="shared" si="4"/>
        <v>12</v>
      </c>
      <c r="W1929" s="17">
        <f t="array" ref="W1929">INDEX(shipping_prices!$C$1:$F3156,MATCH(I1929,shipping_prices!$A$1:$A3156,0),MATCH(M1929,shipping_prices!$C$1:$F$1,0))</f>
        <v>5.45</v>
      </c>
      <c r="X1929" s="15" t="str">
        <f t="shared" si="5"/>
        <v>Bill TylerDetroitMichigan</v>
      </c>
      <c r="Y1929" s="15" t="str">
        <f t="shared" si="6"/>
        <v>High</v>
      </c>
    </row>
    <row r="1930" hidden="1">
      <c r="A1930" s="1">
        <v>42365.0</v>
      </c>
      <c r="B1930" s="2" t="s">
        <v>3184</v>
      </c>
      <c r="C1930" s="2">
        <v>2.0</v>
      </c>
      <c r="D1930" s="2" t="s">
        <v>1300</v>
      </c>
      <c r="E1930" s="2" t="s">
        <v>49</v>
      </c>
      <c r="F1930" s="2" t="s">
        <v>360</v>
      </c>
      <c r="G1930" s="2" t="s">
        <v>39</v>
      </c>
      <c r="H1930" s="2" t="s">
        <v>361</v>
      </c>
      <c r="I1930" s="2" t="s">
        <v>163</v>
      </c>
      <c r="J1930" s="2" t="s">
        <v>164</v>
      </c>
      <c r="K1930" s="2" t="s">
        <v>33</v>
      </c>
      <c r="L1930" s="10">
        <v>42367.0</v>
      </c>
      <c r="M1930" s="2" t="s">
        <v>34</v>
      </c>
      <c r="N1930" s="11">
        <v>0.2</v>
      </c>
      <c r="O1930" s="12">
        <v>6.0</v>
      </c>
      <c r="P1930" s="13">
        <v>0.34</v>
      </c>
      <c r="Q1930" s="13">
        <v>16.0</v>
      </c>
      <c r="R1930" s="13">
        <f t="shared" si="1"/>
        <v>20</v>
      </c>
      <c r="S1930" s="14">
        <f t="shared" si="2"/>
        <v>10</v>
      </c>
      <c r="T1930" s="14">
        <f t="shared" si="3"/>
        <v>0.375</v>
      </c>
      <c r="U1930" s="15" t="str">
        <f>vlookup(F1930,'Sub categories'!$A:$C,3,False)</f>
        <v>Paper</v>
      </c>
      <c r="V1930" s="16">
        <f t="shared" si="4"/>
        <v>2</v>
      </c>
      <c r="W1930" s="17">
        <f t="array" ref="W1930">INDEX(shipping_prices!$C$1:$F3157,MATCH(I1930,shipping_prices!$A$1:$A3157,0),MATCH(M1930,shipping_prices!$C$1:$F$1,0))</f>
        <v>7.98</v>
      </c>
      <c r="X1930" s="15" t="str">
        <f t="shared" si="5"/>
        <v>Alejandro BallentinePhiladelphiaPennsylvania</v>
      </c>
      <c r="Y1930" s="15" t="str">
        <f t="shared" si="6"/>
        <v>Low</v>
      </c>
    </row>
    <row r="1931" hidden="1">
      <c r="A1931" s="1">
        <v>42365.0</v>
      </c>
      <c r="B1931" s="2" t="s">
        <v>3184</v>
      </c>
      <c r="C1931" s="2">
        <v>2.0</v>
      </c>
      <c r="D1931" s="2" t="s">
        <v>1300</v>
      </c>
      <c r="E1931" s="2" t="s">
        <v>49</v>
      </c>
      <c r="F1931" s="2" t="s">
        <v>3185</v>
      </c>
      <c r="G1931" s="2" t="s">
        <v>29</v>
      </c>
      <c r="H1931" s="2" t="s">
        <v>1426</v>
      </c>
      <c r="I1931" s="2" t="s">
        <v>163</v>
      </c>
      <c r="J1931" s="2" t="s">
        <v>164</v>
      </c>
      <c r="K1931" s="2" t="s">
        <v>33</v>
      </c>
      <c r="L1931" s="10">
        <v>42367.0</v>
      </c>
      <c r="M1931" s="2" t="s">
        <v>34</v>
      </c>
      <c r="N1931" s="11">
        <v>0.2</v>
      </c>
      <c r="O1931" s="12">
        <v>11.0</v>
      </c>
      <c r="P1931" s="13">
        <v>0.29</v>
      </c>
      <c r="Q1931" s="13">
        <v>37.0</v>
      </c>
      <c r="R1931" s="13">
        <f t="shared" si="1"/>
        <v>46.25</v>
      </c>
      <c r="S1931" s="14">
        <f t="shared" si="2"/>
        <v>23.125</v>
      </c>
      <c r="T1931" s="14">
        <f t="shared" si="3"/>
        <v>0.2972972973</v>
      </c>
      <c r="U1931" s="15" t="str">
        <f>vlookup(F1931,'Sub categories'!$A:$C,3,False)</f>
        <v>Accessories</v>
      </c>
      <c r="V1931" s="16">
        <f t="shared" si="4"/>
        <v>2</v>
      </c>
      <c r="W1931" s="17">
        <f t="array" ref="W1931">INDEX(shipping_prices!$C$1:$F3158,MATCH(I1931,shipping_prices!$A$1:$A3158,0),MATCH(M1931,shipping_prices!$C$1:$F$1,0))</f>
        <v>7.98</v>
      </c>
      <c r="X1931" s="15" t="str">
        <f t="shared" si="5"/>
        <v>Alejandro BallentinePhiladelphiaPennsylvania</v>
      </c>
      <c r="Y1931" s="15" t="str">
        <f t="shared" si="6"/>
        <v>Low</v>
      </c>
    </row>
    <row r="1932" hidden="1">
      <c r="A1932" s="1">
        <v>42365.0</v>
      </c>
      <c r="B1932" s="2" t="s">
        <v>3186</v>
      </c>
      <c r="C1932" s="2">
        <v>3.0</v>
      </c>
      <c r="D1932" s="2" t="s">
        <v>3187</v>
      </c>
      <c r="E1932" s="2" t="s">
        <v>27</v>
      </c>
      <c r="F1932" s="2" t="s">
        <v>1802</v>
      </c>
      <c r="G1932" s="2" t="s">
        <v>39</v>
      </c>
      <c r="H1932" s="2" t="s">
        <v>79</v>
      </c>
      <c r="I1932" s="2" t="s">
        <v>3188</v>
      </c>
      <c r="J1932" s="2" t="s">
        <v>53</v>
      </c>
      <c r="K1932" s="2" t="s">
        <v>54</v>
      </c>
      <c r="L1932" s="10">
        <v>42372.0</v>
      </c>
      <c r="M1932" s="2" t="s">
        <v>34</v>
      </c>
      <c r="N1932" s="11">
        <v>0.7</v>
      </c>
      <c r="O1932" s="12">
        <v>-6.0</v>
      </c>
      <c r="P1932" s="13">
        <v>-0.73</v>
      </c>
      <c r="Q1932" s="13">
        <v>8.0</v>
      </c>
      <c r="R1932" s="13">
        <f t="shared" si="1"/>
        <v>26.66666667</v>
      </c>
      <c r="S1932" s="14">
        <f t="shared" si="2"/>
        <v>8.888888889</v>
      </c>
      <c r="T1932" s="14">
        <f t="shared" si="3"/>
        <v>-0.75</v>
      </c>
      <c r="U1932" s="15" t="str">
        <f>vlookup(F1932,'Sub categories'!$A:$C,3,False)</f>
        <v>Binders</v>
      </c>
      <c r="V1932" s="16">
        <f t="shared" si="4"/>
        <v>7</v>
      </c>
      <c r="W1932" s="17">
        <f t="array" ref="W1932">INDEX(shipping_prices!$C$1:$F3159,MATCH(I1932,shipping_prices!$A$1:$A3159,0),MATCH(M1932,shipping_prices!$C$1:$F$1,0))</f>
        <v>12.47</v>
      </c>
      <c r="X1932" s="15" t="str">
        <f t="shared" si="5"/>
        <v>Ritsa HightowerTallahasseeFlorida</v>
      </c>
      <c r="Y1932" s="15" t="str">
        <f t="shared" si="6"/>
        <v>loss</v>
      </c>
    </row>
    <row r="1933" hidden="1">
      <c r="A1933" s="1">
        <v>42365.0</v>
      </c>
      <c r="B1933" s="2" t="s">
        <v>3189</v>
      </c>
      <c r="C1933" s="2">
        <v>5.0</v>
      </c>
      <c r="D1933" s="2" t="s">
        <v>1445</v>
      </c>
      <c r="E1933" s="2" t="s">
        <v>37</v>
      </c>
      <c r="F1933" s="2" t="s">
        <v>150</v>
      </c>
      <c r="G1933" s="2" t="s">
        <v>39</v>
      </c>
      <c r="H1933" s="2" t="s">
        <v>51</v>
      </c>
      <c r="I1933" s="2" t="s">
        <v>41</v>
      </c>
      <c r="J1933" s="2" t="s">
        <v>42</v>
      </c>
      <c r="K1933" s="2" t="s">
        <v>43</v>
      </c>
      <c r="L1933" s="10">
        <v>42367.0</v>
      </c>
      <c r="M1933" s="2" t="s">
        <v>34</v>
      </c>
      <c r="N1933" s="11">
        <v>0.0</v>
      </c>
      <c r="O1933" s="12">
        <v>16.0</v>
      </c>
      <c r="P1933" s="13">
        <v>0.48</v>
      </c>
      <c r="Q1933" s="13">
        <v>33.0</v>
      </c>
      <c r="R1933" s="13">
        <f t="shared" si="1"/>
        <v>33</v>
      </c>
      <c r="S1933" s="14">
        <f t="shared" si="2"/>
        <v>6.6</v>
      </c>
      <c r="T1933" s="14">
        <f t="shared" si="3"/>
        <v>0.4848484848</v>
      </c>
      <c r="U1933" s="15" t="str">
        <f>vlookup(F1933,'Sub categories'!$A:$C,3,False)</f>
        <v>Paper</v>
      </c>
      <c r="V1933" s="16">
        <f t="shared" si="4"/>
        <v>2</v>
      </c>
      <c r="W1933" s="17">
        <f t="array" ref="W1933">INDEX(shipping_prices!$C$1:$F3160,MATCH(I1933,shipping_prices!$A$1:$A3160,0),MATCH(M1933,shipping_prices!$C$1:$F$1,0))</f>
        <v>10.99</v>
      </c>
      <c r="X1933" s="15" t="str">
        <f t="shared" si="5"/>
        <v>Nona BalkSan FranciscoCalifornia</v>
      </c>
      <c r="Y1933" s="15" t="str">
        <f t="shared" si="6"/>
        <v>Low</v>
      </c>
    </row>
    <row r="1934" hidden="1">
      <c r="A1934" s="1">
        <v>42365.0</v>
      </c>
      <c r="B1934" s="2" t="s">
        <v>3189</v>
      </c>
      <c r="C1934" s="2">
        <v>4.0</v>
      </c>
      <c r="D1934" s="2" t="s">
        <v>1445</v>
      </c>
      <c r="E1934" s="2" t="s">
        <v>37</v>
      </c>
      <c r="F1934" s="2" t="s">
        <v>2614</v>
      </c>
      <c r="G1934" s="2" t="s">
        <v>39</v>
      </c>
      <c r="H1934" s="2" t="s">
        <v>70</v>
      </c>
      <c r="I1934" s="2" t="s">
        <v>41</v>
      </c>
      <c r="J1934" s="2" t="s">
        <v>42</v>
      </c>
      <c r="K1934" s="2" t="s">
        <v>43</v>
      </c>
      <c r="L1934" s="10">
        <v>42367.0</v>
      </c>
      <c r="M1934" s="2" t="s">
        <v>34</v>
      </c>
      <c r="N1934" s="11">
        <v>0.0</v>
      </c>
      <c r="O1934" s="12">
        <v>103.0</v>
      </c>
      <c r="P1934" s="13">
        <v>0.49</v>
      </c>
      <c r="Q1934" s="13">
        <v>211.0</v>
      </c>
      <c r="R1934" s="13">
        <f t="shared" si="1"/>
        <v>211</v>
      </c>
      <c r="S1934" s="14">
        <f t="shared" si="2"/>
        <v>52.75</v>
      </c>
      <c r="T1934" s="14">
        <f t="shared" si="3"/>
        <v>0.4881516588</v>
      </c>
      <c r="U1934" s="15" t="str">
        <f>vlookup(F1934,'Sub categories'!$A:$C,3,False)</f>
        <v>Envelopes</v>
      </c>
      <c r="V1934" s="16">
        <f t="shared" si="4"/>
        <v>2</v>
      </c>
      <c r="W1934" s="17">
        <f t="array" ref="W1934">INDEX(shipping_prices!$C$1:$F3161,MATCH(I1934,shipping_prices!$A$1:$A3161,0),MATCH(M1934,shipping_prices!$C$1:$F$1,0))</f>
        <v>10.99</v>
      </c>
      <c r="X1934" s="15" t="str">
        <f t="shared" si="5"/>
        <v>Nona BalkSan FranciscoCalifornia</v>
      </c>
      <c r="Y1934" s="15" t="str">
        <f t="shared" si="6"/>
        <v>High</v>
      </c>
    </row>
    <row r="1935" hidden="1">
      <c r="A1935" s="1">
        <v>42365.0</v>
      </c>
      <c r="B1935" s="2" t="s">
        <v>3190</v>
      </c>
      <c r="C1935" s="2">
        <v>2.0</v>
      </c>
      <c r="D1935" s="2" t="s">
        <v>1372</v>
      </c>
      <c r="E1935" s="2" t="s">
        <v>49</v>
      </c>
      <c r="F1935" s="2" t="s">
        <v>3191</v>
      </c>
      <c r="G1935" s="2" t="s">
        <v>39</v>
      </c>
      <c r="H1935" s="2" t="s">
        <v>216</v>
      </c>
      <c r="I1935" s="2" t="s">
        <v>96</v>
      </c>
      <c r="J1935" s="2" t="s">
        <v>97</v>
      </c>
      <c r="K1935" s="2" t="s">
        <v>77</v>
      </c>
      <c r="L1935" s="10">
        <v>42369.0</v>
      </c>
      <c r="M1935" s="2" t="s">
        <v>34</v>
      </c>
      <c r="N1935" s="11">
        <v>0.0</v>
      </c>
      <c r="O1935" s="12">
        <v>1.0</v>
      </c>
      <c r="P1935" s="13">
        <v>0.28</v>
      </c>
      <c r="Q1935" s="13">
        <v>4.0</v>
      </c>
      <c r="R1935" s="13">
        <f t="shared" si="1"/>
        <v>4</v>
      </c>
      <c r="S1935" s="14">
        <f t="shared" si="2"/>
        <v>2</v>
      </c>
      <c r="T1935" s="14">
        <f t="shared" si="3"/>
        <v>0.25</v>
      </c>
      <c r="U1935" s="15" t="str">
        <f>vlookup(F1935,'Sub categories'!$A:$C,3,False)</f>
        <v>Art</v>
      </c>
      <c r="V1935" s="16">
        <f t="shared" si="4"/>
        <v>4</v>
      </c>
      <c r="W1935" s="17">
        <f t="array" ref="W1935">INDEX(shipping_prices!$C$1:$F3162,MATCH(I1935,shipping_prices!$A$1:$A3162,0),MATCH(M1935,shipping_prices!$C$1:$F$1,0))</f>
        <v>13.85</v>
      </c>
      <c r="X1935" s="15" t="str">
        <f t="shared" si="5"/>
        <v>Matt AbelmanJacksonMichigan</v>
      </c>
      <c r="Y1935" s="15" t="str">
        <f t="shared" si="6"/>
        <v>Low</v>
      </c>
    </row>
    <row r="1936" hidden="1">
      <c r="A1936" s="1">
        <v>42365.0</v>
      </c>
      <c r="B1936" s="2" t="s">
        <v>3190</v>
      </c>
      <c r="C1936" s="2">
        <v>2.0</v>
      </c>
      <c r="D1936" s="2" t="s">
        <v>1372</v>
      </c>
      <c r="E1936" s="2" t="s">
        <v>49</v>
      </c>
      <c r="F1936" s="2" t="s">
        <v>3192</v>
      </c>
      <c r="G1936" s="2" t="s">
        <v>39</v>
      </c>
      <c r="H1936" s="2" t="s">
        <v>1647</v>
      </c>
      <c r="I1936" s="2" t="s">
        <v>96</v>
      </c>
      <c r="J1936" s="2" t="s">
        <v>97</v>
      </c>
      <c r="K1936" s="2" t="s">
        <v>77</v>
      </c>
      <c r="L1936" s="10">
        <v>42369.0</v>
      </c>
      <c r="M1936" s="2" t="s">
        <v>34</v>
      </c>
      <c r="N1936" s="11">
        <v>0.0</v>
      </c>
      <c r="O1936" s="12">
        <v>9.0</v>
      </c>
      <c r="P1936" s="13">
        <v>0.47</v>
      </c>
      <c r="Q1936" s="13">
        <v>19.0</v>
      </c>
      <c r="R1936" s="13">
        <f t="shared" si="1"/>
        <v>19</v>
      </c>
      <c r="S1936" s="14">
        <f t="shared" si="2"/>
        <v>9.5</v>
      </c>
      <c r="T1936" s="14">
        <f t="shared" si="3"/>
        <v>0.4736842105</v>
      </c>
      <c r="U1936" s="15" t="str">
        <f>vlookup(F1936,'Sub categories'!$A:$C,3,False)</f>
        <v>Paper</v>
      </c>
      <c r="V1936" s="16">
        <f t="shared" si="4"/>
        <v>4</v>
      </c>
      <c r="W1936" s="17">
        <f t="array" ref="W1936">INDEX(shipping_prices!$C$1:$F3163,MATCH(I1936,shipping_prices!$A$1:$A3163,0),MATCH(M1936,shipping_prices!$C$1:$F$1,0))</f>
        <v>13.85</v>
      </c>
      <c r="X1936" s="15" t="str">
        <f t="shared" si="5"/>
        <v>Matt AbelmanJacksonMichigan</v>
      </c>
      <c r="Y1936" s="15" t="str">
        <f t="shared" si="6"/>
        <v>Low</v>
      </c>
    </row>
    <row r="1937" hidden="1">
      <c r="A1937" s="1">
        <v>42365.0</v>
      </c>
      <c r="B1937" s="2" t="s">
        <v>3190</v>
      </c>
      <c r="C1937" s="2">
        <v>3.0</v>
      </c>
      <c r="D1937" s="2" t="s">
        <v>1372</v>
      </c>
      <c r="E1937" s="2" t="s">
        <v>49</v>
      </c>
      <c r="F1937" s="2" t="s">
        <v>3193</v>
      </c>
      <c r="G1937" s="2" t="s">
        <v>39</v>
      </c>
      <c r="H1937" s="2" t="s">
        <v>51</v>
      </c>
      <c r="I1937" s="2" t="s">
        <v>96</v>
      </c>
      <c r="J1937" s="2" t="s">
        <v>97</v>
      </c>
      <c r="K1937" s="2" t="s">
        <v>77</v>
      </c>
      <c r="L1937" s="10">
        <v>42369.0</v>
      </c>
      <c r="M1937" s="2" t="s">
        <v>34</v>
      </c>
      <c r="N1937" s="11">
        <v>0.0</v>
      </c>
      <c r="O1937" s="12">
        <v>9.0</v>
      </c>
      <c r="P1937" s="13">
        <v>0.48</v>
      </c>
      <c r="Q1937" s="13">
        <v>19.0</v>
      </c>
      <c r="R1937" s="13">
        <f t="shared" si="1"/>
        <v>19</v>
      </c>
      <c r="S1937" s="14">
        <f t="shared" si="2"/>
        <v>6.333333333</v>
      </c>
      <c r="T1937" s="14">
        <f t="shared" si="3"/>
        <v>0.4736842105</v>
      </c>
      <c r="U1937" s="15" t="str">
        <f>vlookup(F1937,'Sub categories'!$A:$C,3,False)</f>
        <v>Paper</v>
      </c>
      <c r="V1937" s="16">
        <f t="shared" si="4"/>
        <v>4</v>
      </c>
      <c r="W1937" s="17">
        <f t="array" ref="W1937">INDEX(shipping_prices!$C$1:$F3164,MATCH(I1937,shipping_prices!$A$1:$A3164,0),MATCH(M1937,shipping_prices!$C$1:$F$1,0))</f>
        <v>13.85</v>
      </c>
      <c r="X1937" s="15" t="str">
        <f t="shared" si="5"/>
        <v>Matt AbelmanJacksonMichigan</v>
      </c>
      <c r="Y1937" s="15" t="str">
        <f t="shared" si="6"/>
        <v>Low</v>
      </c>
    </row>
    <row r="1938" hidden="1">
      <c r="A1938" s="1">
        <v>42365.0</v>
      </c>
      <c r="B1938" s="2" t="s">
        <v>3194</v>
      </c>
      <c r="C1938" s="2">
        <v>2.0</v>
      </c>
      <c r="D1938" s="2" t="s">
        <v>3195</v>
      </c>
      <c r="E1938" s="2" t="s">
        <v>27</v>
      </c>
      <c r="F1938" s="2" t="s">
        <v>1439</v>
      </c>
      <c r="G1938" s="2" t="s">
        <v>39</v>
      </c>
      <c r="H1938" s="2" t="s">
        <v>193</v>
      </c>
      <c r="I1938" s="2" t="s">
        <v>2546</v>
      </c>
      <c r="J1938" s="2" t="s">
        <v>251</v>
      </c>
      <c r="K1938" s="2" t="s">
        <v>54</v>
      </c>
      <c r="L1938" s="10">
        <v>42369.0</v>
      </c>
      <c r="M1938" s="2" t="s">
        <v>90</v>
      </c>
      <c r="N1938" s="11">
        <v>0.2</v>
      </c>
      <c r="O1938" s="12">
        <v>2.0</v>
      </c>
      <c r="P1938" s="13">
        <v>0.36</v>
      </c>
      <c r="Q1938" s="13">
        <v>5.0</v>
      </c>
      <c r="R1938" s="13">
        <f t="shared" si="1"/>
        <v>6.25</v>
      </c>
      <c r="S1938" s="14">
        <f t="shared" si="2"/>
        <v>3.125</v>
      </c>
      <c r="T1938" s="14">
        <f t="shared" si="3"/>
        <v>0.4</v>
      </c>
      <c r="U1938" s="15" t="str">
        <f>vlookup(F1938,'Sub categories'!$A:$C,3,False)</f>
        <v>Labels</v>
      </c>
      <c r="V1938" s="16">
        <f t="shared" si="4"/>
        <v>4</v>
      </c>
      <c r="W1938" s="17">
        <f t="array" ref="W1938">INDEX(shipping_prices!$C$1:$F3165,MATCH(I1938,shipping_prices!$A$1:$A3165,0),MATCH(M1938,shipping_prices!$C$1:$F$1,0))</f>
        <v>0.82</v>
      </c>
      <c r="X1938" s="15" t="str">
        <f t="shared" si="5"/>
        <v>Toby GnadeRaleighNorth Carolina</v>
      </c>
      <c r="Y1938" s="15" t="str">
        <f t="shared" si="6"/>
        <v>Low</v>
      </c>
    </row>
    <row r="1939">
      <c r="A1939" s="1">
        <v>42365.0</v>
      </c>
      <c r="B1939" s="2" t="s">
        <v>3196</v>
      </c>
      <c r="C1939" s="2">
        <v>3.0</v>
      </c>
      <c r="D1939" s="2" t="s">
        <v>3197</v>
      </c>
      <c r="E1939" s="2" t="s">
        <v>27</v>
      </c>
      <c r="F1939" s="2" t="s">
        <v>2767</v>
      </c>
      <c r="G1939" s="2" t="s">
        <v>45</v>
      </c>
      <c r="H1939" s="2" t="s">
        <v>46</v>
      </c>
      <c r="I1939" s="2" t="s">
        <v>158</v>
      </c>
      <c r="J1939" s="2" t="s">
        <v>159</v>
      </c>
      <c r="K1939" s="2" t="s">
        <v>43</v>
      </c>
      <c r="L1939" s="10">
        <v>42377.0</v>
      </c>
      <c r="M1939" s="2" t="s">
        <v>34</v>
      </c>
      <c r="N1939" s="11">
        <v>0.0</v>
      </c>
      <c r="O1939" s="12">
        <v>165.0</v>
      </c>
      <c r="P1939" s="13">
        <v>0.21</v>
      </c>
      <c r="Q1939" s="13">
        <v>788.0</v>
      </c>
      <c r="R1939" s="13">
        <f t="shared" si="1"/>
        <v>788</v>
      </c>
      <c r="S1939" s="14">
        <f t="shared" si="2"/>
        <v>262.6666667</v>
      </c>
      <c r="T1939" s="14">
        <f t="shared" si="3"/>
        <v>0.2093908629</v>
      </c>
      <c r="U1939" s="15" t="str">
        <f>vlookup(F1939,'Sub categories'!$A:$C,3,False)</f>
        <v>Tables</v>
      </c>
      <c r="V1939" s="16">
        <f t="shared" si="4"/>
        <v>12</v>
      </c>
      <c r="W1939" s="17">
        <f t="array" ref="W1939">INDEX(shipping_prices!$C$1:$F3166,MATCH(I1939,shipping_prices!$A$1:$A3166,0),MATCH(M1939,shipping_prices!$C$1:$F$1,0))</f>
        <v>7</v>
      </c>
      <c r="X1939" s="15" t="str">
        <f t="shared" si="5"/>
        <v>Dave KippSeattleWashington</v>
      </c>
      <c r="Y1939" s="15" t="str">
        <f t="shared" si="6"/>
        <v>High</v>
      </c>
    </row>
    <row r="1940" hidden="1">
      <c r="A1940" s="1">
        <v>42365.0</v>
      </c>
      <c r="B1940" s="2" t="s">
        <v>3198</v>
      </c>
      <c r="C1940" s="2">
        <v>7.0</v>
      </c>
      <c r="D1940" s="2" t="s">
        <v>2632</v>
      </c>
      <c r="E1940" s="2" t="s">
        <v>37</v>
      </c>
      <c r="F1940" s="2" t="s">
        <v>3199</v>
      </c>
      <c r="G1940" s="2" t="s">
        <v>29</v>
      </c>
      <c r="H1940" s="2" t="s">
        <v>79</v>
      </c>
      <c r="I1940" s="2" t="s">
        <v>75</v>
      </c>
      <c r="J1940" s="2" t="s">
        <v>76</v>
      </c>
      <c r="K1940" s="2" t="s">
        <v>77</v>
      </c>
      <c r="L1940" s="10">
        <v>42373.0</v>
      </c>
      <c r="M1940" s="2" t="s">
        <v>34</v>
      </c>
      <c r="N1940" s="11">
        <v>0.2</v>
      </c>
      <c r="O1940" s="12">
        <v>118.0</v>
      </c>
      <c r="P1940" s="13">
        <v>0.13</v>
      </c>
      <c r="Q1940" s="13">
        <v>946.0</v>
      </c>
      <c r="R1940" s="13">
        <f t="shared" si="1"/>
        <v>1182.5</v>
      </c>
      <c r="S1940" s="14">
        <f t="shared" si="2"/>
        <v>168.9285714</v>
      </c>
      <c r="T1940" s="14">
        <f t="shared" si="3"/>
        <v>0.1247357294</v>
      </c>
      <c r="U1940" s="15" t="str">
        <f>vlookup(F1940,'Sub categories'!$A:$C,3,False)</f>
        <v>Phones</v>
      </c>
      <c r="V1940" s="16">
        <f t="shared" si="4"/>
        <v>8</v>
      </c>
      <c r="W1940" s="17">
        <f t="array" ref="W1940">INDEX(shipping_prices!$C$1:$F3167,MATCH(I1940,shipping_prices!$A$1:$A3167,0),MATCH(M1940,shipping_prices!$C$1:$F$1,0))</f>
        <v>11.99</v>
      </c>
      <c r="X1940" s="15" t="str">
        <f t="shared" si="5"/>
        <v>Anna HäberlinHoustonTexas</v>
      </c>
      <c r="Y1940" s="15" t="str">
        <f t="shared" si="6"/>
        <v>High</v>
      </c>
    </row>
    <row r="1941" hidden="1">
      <c r="A1941" s="1">
        <v>42365.0</v>
      </c>
      <c r="B1941" s="2" t="s">
        <v>3200</v>
      </c>
      <c r="C1941" s="2">
        <v>1.0</v>
      </c>
      <c r="D1941" s="2" t="s">
        <v>1528</v>
      </c>
      <c r="E1941" s="2" t="s">
        <v>37</v>
      </c>
      <c r="F1941" s="2" t="s">
        <v>3201</v>
      </c>
      <c r="G1941" s="2" t="s">
        <v>29</v>
      </c>
      <c r="H1941" s="2" t="s">
        <v>1553</v>
      </c>
      <c r="I1941" s="2" t="s">
        <v>31</v>
      </c>
      <c r="J1941" s="2" t="s">
        <v>32</v>
      </c>
      <c r="K1941" s="2" t="s">
        <v>33</v>
      </c>
      <c r="L1941" s="10">
        <v>42375.0</v>
      </c>
      <c r="M1941" s="2" t="s">
        <v>90</v>
      </c>
      <c r="N1941" s="11">
        <v>0.0</v>
      </c>
      <c r="O1941" s="12">
        <v>3.0</v>
      </c>
      <c r="P1941" s="13">
        <v>0.18</v>
      </c>
      <c r="Q1941" s="13">
        <v>15.0</v>
      </c>
      <c r="R1941" s="13">
        <f t="shared" si="1"/>
        <v>15</v>
      </c>
      <c r="S1941" s="14">
        <f t="shared" si="2"/>
        <v>15</v>
      </c>
      <c r="T1941" s="14">
        <f t="shared" si="3"/>
        <v>0.2</v>
      </c>
      <c r="U1941" s="15" t="str">
        <f>vlookup(F1941,'Sub categories'!$A:$C,3,False)</f>
        <v>Accessories</v>
      </c>
      <c r="V1941" s="16">
        <f t="shared" si="4"/>
        <v>10</v>
      </c>
      <c r="W1941" s="17">
        <f t="array" ref="W1941">INDEX(shipping_prices!$C$1:$F3168,MATCH(I1941,shipping_prices!$A$1:$A3168,0),MATCH(M1941,shipping_prices!$C$1:$F$1,0))</f>
        <v>0.94</v>
      </c>
      <c r="X1941" s="15" t="str">
        <f t="shared" si="5"/>
        <v>Harold RyanNew York CityNew York</v>
      </c>
      <c r="Y1941" s="15" t="str">
        <f t="shared" si="6"/>
        <v>Low</v>
      </c>
    </row>
    <row r="1942" hidden="1">
      <c r="A1942" s="1">
        <v>42365.0</v>
      </c>
      <c r="B1942" s="2" t="s">
        <v>3200</v>
      </c>
      <c r="C1942" s="2">
        <v>2.0</v>
      </c>
      <c r="D1942" s="2" t="s">
        <v>1528</v>
      </c>
      <c r="E1942" s="2" t="s">
        <v>37</v>
      </c>
      <c r="F1942" s="2" t="s">
        <v>3202</v>
      </c>
      <c r="G1942" s="2" t="s">
        <v>39</v>
      </c>
      <c r="H1942" s="2" t="s">
        <v>246</v>
      </c>
      <c r="I1942" s="2" t="s">
        <v>31</v>
      </c>
      <c r="J1942" s="2" t="s">
        <v>32</v>
      </c>
      <c r="K1942" s="2" t="s">
        <v>33</v>
      </c>
      <c r="L1942" s="10">
        <v>42375.0</v>
      </c>
      <c r="M1942" s="2" t="s">
        <v>90</v>
      </c>
      <c r="N1942" s="11">
        <v>0.0</v>
      </c>
      <c r="O1942" s="12">
        <v>9.0</v>
      </c>
      <c r="P1942" s="13">
        <v>0.27</v>
      </c>
      <c r="Q1942" s="13">
        <v>34.0</v>
      </c>
      <c r="R1942" s="13">
        <f t="shared" si="1"/>
        <v>34</v>
      </c>
      <c r="S1942" s="14">
        <f t="shared" si="2"/>
        <v>17</v>
      </c>
      <c r="T1942" s="14">
        <f t="shared" si="3"/>
        <v>0.2647058824</v>
      </c>
      <c r="U1942" s="15" t="str">
        <f>vlookup(F1942,'Sub categories'!$A:$C,3,False)</f>
        <v>Storage</v>
      </c>
      <c r="V1942" s="16">
        <f t="shared" si="4"/>
        <v>10</v>
      </c>
      <c r="W1942" s="17">
        <f t="array" ref="W1942">INDEX(shipping_prices!$C$1:$F3169,MATCH(I1942,shipping_prices!$A$1:$A3169,0),MATCH(M1942,shipping_prices!$C$1:$F$1,0))</f>
        <v>0.94</v>
      </c>
      <c r="X1942" s="15" t="str">
        <f t="shared" si="5"/>
        <v>Harold RyanNew York CityNew York</v>
      </c>
      <c r="Y1942" s="15" t="str">
        <f t="shared" si="6"/>
        <v>Low</v>
      </c>
    </row>
    <row r="1943" hidden="1">
      <c r="A1943" s="1">
        <v>42365.0</v>
      </c>
      <c r="B1943" s="2" t="s">
        <v>3203</v>
      </c>
      <c r="C1943" s="2">
        <v>4.0</v>
      </c>
      <c r="D1943" s="2" t="s">
        <v>2888</v>
      </c>
      <c r="E1943" s="2" t="s">
        <v>49</v>
      </c>
      <c r="F1943" s="2" t="s">
        <v>861</v>
      </c>
      <c r="G1943" s="2" t="s">
        <v>39</v>
      </c>
      <c r="H1943" s="2" t="s">
        <v>193</v>
      </c>
      <c r="I1943" s="2" t="s">
        <v>31</v>
      </c>
      <c r="J1943" s="2" t="s">
        <v>32</v>
      </c>
      <c r="K1943" s="2" t="s">
        <v>33</v>
      </c>
      <c r="L1943" s="10">
        <v>42366.0</v>
      </c>
      <c r="M1943" s="2" t="s">
        <v>34</v>
      </c>
      <c r="N1943" s="11">
        <v>0.2</v>
      </c>
      <c r="O1943" s="12">
        <v>3.0</v>
      </c>
      <c r="P1943" s="13">
        <v>0.36</v>
      </c>
      <c r="Q1943" s="13">
        <v>9.0</v>
      </c>
      <c r="R1943" s="13">
        <f t="shared" si="1"/>
        <v>11.25</v>
      </c>
      <c r="S1943" s="14">
        <f t="shared" si="2"/>
        <v>2.8125</v>
      </c>
      <c r="T1943" s="14">
        <f t="shared" si="3"/>
        <v>0.3333333333</v>
      </c>
      <c r="U1943" s="15" t="str">
        <f>vlookup(F1943,'Sub categories'!$A:$C,3,False)</f>
        <v>Binders</v>
      </c>
      <c r="V1943" s="16">
        <f t="shared" si="4"/>
        <v>1</v>
      </c>
      <c r="W1943" s="17">
        <f t="array" ref="W1943">INDEX(shipping_prices!$C$1:$F3170,MATCH(I1943,shipping_prices!$A$1:$A3170,0),MATCH(M1943,shipping_prices!$C$1:$F$1,0))</f>
        <v>10.09</v>
      </c>
      <c r="X1943" s="15" t="str">
        <f t="shared" si="5"/>
        <v>Nicole FjeldNew York CityNew York</v>
      </c>
      <c r="Y1943" s="15" t="str">
        <f t="shared" si="6"/>
        <v>Low</v>
      </c>
    </row>
    <row r="1944" hidden="1">
      <c r="A1944" s="1">
        <v>42365.0</v>
      </c>
      <c r="B1944" s="2" t="s">
        <v>3203</v>
      </c>
      <c r="C1944" s="2">
        <v>2.0</v>
      </c>
      <c r="D1944" s="2" t="s">
        <v>2888</v>
      </c>
      <c r="E1944" s="2" t="s">
        <v>49</v>
      </c>
      <c r="F1944" s="2" t="s">
        <v>596</v>
      </c>
      <c r="G1944" s="2" t="s">
        <v>39</v>
      </c>
      <c r="H1944" s="2" t="s">
        <v>456</v>
      </c>
      <c r="I1944" s="2" t="s">
        <v>31</v>
      </c>
      <c r="J1944" s="2" t="s">
        <v>32</v>
      </c>
      <c r="K1944" s="2" t="s">
        <v>33</v>
      </c>
      <c r="L1944" s="10">
        <v>42366.0</v>
      </c>
      <c r="M1944" s="2" t="s">
        <v>34</v>
      </c>
      <c r="N1944" s="11">
        <v>0.0</v>
      </c>
      <c r="O1944" s="12">
        <v>4.0</v>
      </c>
      <c r="P1944" s="13">
        <v>0.39</v>
      </c>
      <c r="Q1944" s="13">
        <v>11.0</v>
      </c>
      <c r="R1944" s="13">
        <f t="shared" si="1"/>
        <v>11</v>
      </c>
      <c r="S1944" s="14">
        <f t="shared" si="2"/>
        <v>5.5</v>
      </c>
      <c r="T1944" s="14">
        <f t="shared" si="3"/>
        <v>0.3636363636</v>
      </c>
      <c r="U1944" s="15" t="str">
        <f>vlookup(F1944,'Sub categories'!$A:$C,3,False)</f>
        <v>Art</v>
      </c>
      <c r="V1944" s="16">
        <f t="shared" si="4"/>
        <v>1</v>
      </c>
      <c r="W1944" s="17">
        <f t="array" ref="W1944">INDEX(shipping_prices!$C$1:$F3171,MATCH(I1944,shipping_prices!$A$1:$A3171,0),MATCH(M1944,shipping_prices!$C$1:$F$1,0))</f>
        <v>10.09</v>
      </c>
      <c r="X1944" s="15" t="str">
        <f t="shared" si="5"/>
        <v>Nicole FjeldNew York CityNew York</v>
      </c>
      <c r="Y1944" s="15" t="str">
        <f t="shared" si="6"/>
        <v>Low</v>
      </c>
    </row>
    <row r="1945" hidden="1">
      <c r="A1945" s="1">
        <v>42365.0</v>
      </c>
      <c r="B1945" s="2" t="s">
        <v>3203</v>
      </c>
      <c r="C1945" s="2">
        <v>3.0</v>
      </c>
      <c r="D1945" s="2" t="s">
        <v>2888</v>
      </c>
      <c r="E1945" s="2" t="s">
        <v>49</v>
      </c>
      <c r="F1945" s="2" t="s">
        <v>382</v>
      </c>
      <c r="G1945" s="2" t="s">
        <v>39</v>
      </c>
      <c r="H1945" s="2" t="s">
        <v>182</v>
      </c>
      <c r="I1945" s="2" t="s">
        <v>31</v>
      </c>
      <c r="J1945" s="2" t="s">
        <v>32</v>
      </c>
      <c r="K1945" s="2" t="s">
        <v>33</v>
      </c>
      <c r="L1945" s="10">
        <v>42366.0</v>
      </c>
      <c r="M1945" s="2" t="s">
        <v>34</v>
      </c>
      <c r="N1945" s="11">
        <v>0.2</v>
      </c>
      <c r="O1945" s="12">
        <v>28.0</v>
      </c>
      <c r="P1945" s="13">
        <v>0.34</v>
      </c>
      <c r="Q1945" s="13">
        <v>82.0</v>
      </c>
      <c r="R1945" s="13">
        <f t="shared" si="1"/>
        <v>102.5</v>
      </c>
      <c r="S1945" s="14">
        <f t="shared" si="2"/>
        <v>34.16666667</v>
      </c>
      <c r="T1945" s="14">
        <f t="shared" si="3"/>
        <v>0.3414634146</v>
      </c>
      <c r="U1945" s="15" t="str">
        <f>vlookup(F1945,'Sub categories'!$A:$C,3,False)</f>
        <v>Binders</v>
      </c>
      <c r="V1945" s="16">
        <f t="shared" si="4"/>
        <v>1</v>
      </c>
      <c r="W1945" s="17">
        <f t="array" ref="W1945">INDEX(shipping_prices!$C$1:$F3172,MATCH(I1945,shipping_prices!$A$1:$A3172,0),MATCH(M1945,shipping_prices!$C$1:$F$1,0))</f>
        <v>10.09</v>
      </c>
      <c r="X1945" s="15" t="str">
        <f t="shared" si="5"/>
        <v>Nicole FjeldNew York CityNew York</v>
      </c>
      <c r="Y1945" s="15" t="str">
        <f t="shared" si="6"/>
        <v>Low</v>
      </c>
    </row>
    <row r="1946">
      <c r="A1946" s="1">
        <v>42366.0</v>
      </c>
      <c r="B1946" s="2" t="s">
        <v>3203</v>
      </c>
      <c r="C1946" s="2">
        <v>2.0</v>
      </c>
      <c r="D1946" s="2" t="s">
        <v>2888</v>
      </c>
      <c r="E1946" s="2" t="s">
        <v>49</v>
      </c>
      <c r="F1946" s="2" t="s">
        <v>3204</v>
      </c>
      <c r="G1946" s="2" t="s">
        <v>45</v>
      </c>
      <c r="H1946" s="2" t="s">
        <v>130</v>
      </c>
      <c r="I1946" s="2" t="s">
        <v>31</v>
      </c>
      <c r="J1946" s="2" t="s">
        <v>32</v>
      </c>
      <c r="K1946" s="2" t="s">
        <v>33</v>
      </c>
      <c r="L1946" s="10">
        <v>42366.0</v>
      </c>
      <c r="M1946" s="2" t="s">
        <v>34</v>
      </c>
      <c r="N1946" s="11">
        <v>0.0</v>
      </c>
      <c r="O1946" s="12">
        <v>23.0</v>
      </c>
      <c r="P1946" s="13">
        <v>0.21</v>
      </c>
      <c r="Q1946" s="13">
        <v>108.0</v>
      </c>
      <c r="R1946" s="13">
        <f t="shared" si="1"/>
        <v>108</v>
      </c>
      <c r="S1946" s="14">
        <f t="shared" si="2"/>
        <v>54</v>
      </c>
      <c r="T1946" s="14">
        <f t="shared" si="3"/>
        <v>0.212962963</v>
      </c>
      <c r="U1946" s="15" t="str">
        <f>vlookup(F1946,'Sub categories'!$A:$C,3,False)</f>
        <v>Furnishings</v>
      </c>
      <c r="V1946" s="16">
        <f t="shared" si="4"/>
        <v>0</v>
      </c>
      <c r="W1946" s="17">
        <f t="array" ref="W1946">INDEX(shipping_prices!$C$1:$F3173,MATCH(I1946,shipping_prices!$A$1:$A3173,0),MATCH(M1946,shipping_prices!$C$1:$F$1,0))</f>
        <v>10.09</v>
      </c>
      <c r="X1946" s="15" t="str">
        <f t="shared" si="5"/>
        <v>Nicole FjeldNew York CityNew York</v>
      </c>
      <c r="Y1946" s="15" t="str">
        <f t="shared" si="6"/>
        <v>Low</v>
      </c>
    </row>
    <row r="1947" hidden="1">
      <c r="A1947" s="1">
        <v>42366.0</v>
      </c>
      <c r="B1947" s="2" t="s">
        <v>3205</v>
      </c>
      <c r="C1947" s="2">
        <v>7.0</v>
      </c>
      <c r="D1947" s="2" t="s">
        <v>2563</v>
      </c>
      <c r="E1947" s="2" t="s">
        <v>27</v>
      </c>
      <c r="F1947" s="2" t="s">
        <v>3206</v>
      </c>
      <c r="G1947" s="2" t="s">
        <v>39</v>
      </c>
      <c r="H1947" s="2" t="s">
        <v>288</v>
      </c>
      <c r="I1947" s="2" t="s">
        <v>480</v>
      </c>
      <c r="J1947" s="2" t="s">
        <v>42</v>
      </c>
      <c r="K1947" s="2" t="s">
        <v>43</v>
      </c>
      <c r="L1947" s="10">
        <v>42370.0</v>
      </c>
      <c r="M1947" s="2" t="s">
        <v>34</v>
      </c>
      <c r="N1947" s="11">
        <v>0.0</v>
      </c>
      <c r="O1947" s="12">
        <v>20.0</v>
      </c>
      <c r="P1947" s="13">
        <v>0.03</v>
      </c>
      <c r="Q1947" s="13">
        <v>672.0</v>
      </c>
      <c r="R1947" s="13">
        <f t="shared" si="1"/>
        <v>672</v>
      </c>
      <c r="S1947" s="14">
        <f t="shared" si="2"/>
        <v>96</v>
      </c>
      <c r="T1947" s="14">
        <f t="shared" si="3"/>
        <v>0.02976190476</v>
      </c>
      <c r="U1947" s="15" t="str">
        <f>vlookup(F1947,'Sub categories'!$A:$C,3,False)</f>
        <v>Storage</v>
      </c>
      <c r="V1947" s="16">
        <f t="shared" si="4"/>
        <v>4</v>
      </c>
      <c r="W1947" s="17">
        <f t="array" ref="W1947">INDEX(shipping_prices!$C$1:$F3174,MATCH(I1947,shipping_prices!$A$1:$A3174,0),MATCH(M1947,shipping_prices!$C$1:$F$1,0))</f>
        <v>11.14</v>
      </c>
      <c r="X1947" s="15" t="str">
        <f t="shared" si="5"/>
        <v>Helen AndreadaPasadenaCalifornia</v>
      </c>
      <c r="Y1947" s="15" t="str">
        <f t="shared" si="6"/>
        <v>Low</v>
      </c>
    </row>
    <row r="1948" hidden="1">
      <c r="A1948" s="1">
        <v>42366.0</v>
      </c>
      <c r="B1948" s="2" t="s">
        <v>3207</v>
      </c>
      <c r="C1948" s="2">
        <v>3.0</v>
      </c>
      <c r="D1948" s="2" t="s">
        <v>3208</v>
      </c>
      <c r="E1948" s="2" t="s">
        <v>37</v>
      </c>
      <c r="F1948" s="2" t="s">
        <v>3209</v>
      </c>
      <c r="G1948" s="2" t="s">
        <v>29</v>
      </c>
      <c r="H1948" s="2" t="s">
        <v>1032</v>
      </c>
      <c r="I1948" s="2" t="s">
        <v>31</v>
      </c>
      <c r="J1948" s="2" t="s">
        <v>32</v>
      </c>
      <c r="K1948" s="2" t="s">
        <v>33</v>
      </c>
      <c r="L1948" s="10">
        <v>42368.0</v>
      </c>
      <c r="M1948" s="2" t="s">
        <v>90</v>
      </c>
      <c r="N1948" s="11">
        <v>0.0</v>
      </c>
      <c r="O1948" s="12">
        <v>214.0</v>
      </c>
      <c r="P1948" s="13">
        <v>0.26</v>
      </c>
      <c r="Q1948" s="13">
        <v>825.0</v>
      </c>
      <c r="R1948" s="13">
        <f t="shared" si="1"/>
        <v>825</v>
      </c>
      <c r="S1948" s="14">
        <f t="shared" si="2"/>
        <v>275</v>
      </c>
      <c r="T1948" s="14">
        <f t="shared" si="3"/>
        <v>0.2593939394</v>
      </c>
      <c r="U1948" s="15" t="str">
        <f>vlookup(F1948,'Sub categories'!$A:$C,3,False)</f>
        <v>Phones</v>
      </c>
      <c r="V1948" s="16">
        <f t="shared" si="4"/>
        <v>2</v>
      </c>
      <c r="W1948" s="17">
        <f t="array" ref="W1948">INDEX(shipping_prices!$C$1:$F3175,MATCH(I1948,shipping_prices!$A$1:$A3175,0),MATCH(M1948,shipping_prices!$C$1:$F$1,0))</f>
        <v>0.94</v>
      </c>
      <c r="X1948" s="15" t="str">
        <f t="shared" si="5"/>
        <v>Michael PaigeNew York CityNew York</v>
      </c>
      <c r="Y1948" s="15" t="str">
        <f t="shared" si="6"/>
        <v>High</v>
      </c>
    </row>
    <row r="1949" hidden="1">
      <c r="A1949" s="1">
        <v>42366.0</v>
      </c>
      <c r="B1949" s="2" t="s">
        <v>3210</v>
      </c>
      <c r="C1949" s="2">
        <v>2.0</v>
      </c>
      <c r="D1949" s="2" t="s">
        <v>2410</v>
      </c>
      <c r="E1949" s="2" t="s">
        <v>27</v>
      </c>
      <c r="F1949" s="2" t="s">
        <v>3211</v>
      </c>
      <c r="G1949" s="2" t="s">
        <v>39</v>
      </c>
      <c r="H1949" s="2" t="s">
        <v>51</v>
      </c>
      <c r="I1949" s="2" t="s">
        <v>31</v>
      </c>
      <c r="J1949" s="2" t="s">
        <v>32</v>
      </c>
      <c r="K1949" s="2" t="s">
        <v>33</v>
      </c>
      <c r="L1949" s="10">
        <v>42373.0</v>
      </c>
      <c r="M1949" s="2" t="s">
        <v>90</v>
      </c>
      <c r="N1949" s="11">
        <v>0.0</v>
      </c>
      <c r="O1949" s="12">
        <v>11.0</v>
      </c>
      <c r="P1949" s="13">
        <v>0.49</v>
      </c>
      <c r="Q1949" s="13">
        <v>23.0</v>
      </c>
      <c r="R1949" s="13">
        <f t="shared" si="1"/>
        <v>23</v>
      </c>
      <c r="S1949" s="14">
        <f t="shared" si="2"/>
        <v>11.5</v>
      </c>
      <c r="T1949" s="14">
        <f t="shared" si="3"/>
        <v>0.4782608696</v>
      </c>
      <c r="U1949" s="15" t="str">
        <f>vlookup(F1949,'Sub categories'!$A:$C,3,False)</f>
        <v>Paper</v>
      </c>
      <c r="V1949" s="16">
        <f t="shared" si="4"/>
        <v>7</v>
      </c>
      <c r="W1949" s="17">
        <f t="array" ref="W1949">INDEX(shipping_prices!$C$1:$F3176,MATCH(I1949,shipping_prices!$A$1:$A3176,0),MATCH(M1949,shipping_prices!$C$1:$F$1,0))</f>
        <v>0.94</v>
      </c>
      <c r="X1949" s="15" t="str">
        <f t="shared" si="5"/>
        <v>Brian DerrNew York CityNew York</v>
      </c>
      <c r="Y1949" s="15" t="str">
        <f t="shared" si="6"/>
        <v>Low</v>
      </c>
    </row>
    <row r="1950">
      <c r="A1950" s="1">
        <v>42366.0</v>
      </c>
      <c r="B1950" s="2" t="s">
        <v>3210</v>
      </c>
      <c r="C1950" s="2">
        <v>3.0</v>
      </c>
      <c r="D1950" s="2" t="s">
        <v>2410</v>
      </c>
      <c r="E1950" s="2" t="s">
        <v>27</v>
      </c>
      <c r="F1950" s="2" t="s">
        <v>2923</v>
      </c>
      <c r="G1950" s="2" t="s">
        <v>45</v>
      </c>
      <c r="H1950" s="2" t="s">
        <v>227</v>
      </c>
      <c r="I1950" s="2" t="s">
        <v>31</v>
      </c>
      <c r="J1950" s="2" t="s">
        <v>32</v>
      </c>
      <c r="K1950" s="2" t="s">
        <v>33</v>
      </c>
      <c r="L1950" s="10">
        <v>42373.0</v>
      </c>
      <c r="M1950" s="2" t="s">
        <v>90</v>
      </c>
      <c r="N1950" s="11">
        <v>0.1</v>
      </c>
      <c r="O1950" s="12">
        <v>13.0</v>
      </c>
      <c r="P1950" s="13">
        <v>0.08</v>
      </c>
      <c r="Q1950" s="13">
        <v>165.0</v>
      </c>
      <c r="R1950" s="13">
        <f t="shared" si="1"/>
        <v>183.3333333</v>
      </c>
      <c r="S1950" s="14">
        <f t="shared" si="2"/>
        <v>61.11111111</v>
      </c>
      <c r="T1950" s="14">
        <f t="shared" si="3"/>
        <v>0.07878787879</v>
      </c>
      <c r="U1950" s="15" t="str">
        <f>vlookup(F1950,'Sub categories'!$A:$C,3,False)</f>
        <v>Chairs</v>
      </c>
      <c r="V1950" s="16">
        <f t="shared" si="4"/>
        <v>7</v>
      </c>
      <c r="W1950" s="17">
        <f t="array" ref="W1950">INDEX(shipping_prices!$C$1:$F3177,MATCH(I1950,shipping_prices!$A$1:$A3177,0),MATCH(M1950,shipping_prices!$C$1:$F$1,0))</f>
        <v>0.94</v>
      </c>
      <c r="X1950" s="15" t="str">
        <f t="shared" si="5"/>
        <v>Brian DerrNew York CityNew York</v>
      </c>
      <c r="Y1950" s="15" t="str">
        <f t="shared" si="6"/>
        <v>Low</v>
      </c>
    </row>
    <row r="1951" hidden="1">
      <c r="A1951" s="1">
        <v>42366.0</v>
      </c>
      <c r="B1951" s="2" t="s">
        <v>3210</v>
      </c>
      <c r="C1951" s="2">
        <v>5.0</v>
      </c>
      <c r="D1951" s="2" t="s">
        <v>2410</v>
      </c>
      <c r="E1951" s="2" t="s">
        <v>27</v>
      </c>
      <c r="F1951" s="2" t="s">
        <v>1173</v>
      </c>
      <c r="G1951" s="2" t="s">
        <v>39</v>
      </c>
      <c r="H1951" s="2" t="s">
        <v>193</v>
      </c>
      <c r="I1951" s="2" t="s">
        <v>31</v>
      </c>
      <c r="J1951" s="2" t="s">
        <v>32</v>
      </c>
      <c r="K1951" s="2" t="s">
        <v>33</v>
      </c>
      <c r="L1951" s="10">
        <v>42373.0</v>
      </c>
      <c r="M1951" s="2" t="s">
        <v>90</v>
      </c>
      <c r="N1951" s="11">
        <v>0.2</v>
      </c>
      <c r="O1951" s="12">
        <v>78.0</v>
      </c>
      <c r="P1951" s="13">
        <v>0.34</v>
      </c>
      <c r="Q1951" s="13">
        <v>232.0</v>
      </c>
      <c r="R1951" s="13">
        <f t="shared" si="1"/>
        <v>290</v>
      </c>
      <c r="S1951" s="14">
        <f t="shared" si="2"/>
        <v>58</v>
      </c>
      <c r="T1951" s="14">
        <f t="shared" si="3"/>
        <v>0.3362068966</v>
      </c>
      <c r="U1951" s="15" t="str">
        <f>vlookup(F1951,'Sub categories'!$A:$C,3,False)</f>
        <v>Binders</v>
      </c>
      <c r="V1951" s="16">
        <f t="shared" si="4"/>
        <v>7</v>
      </c>
      <c r="W1951" s="17">
        <f t="array" ref="W1951">INDEX(shipping_prices!$C$1:$F3178,MATCH(I1951,shipping_prices!$A$1:$A3178,0),MATCH(M1951,shipping_prices!$C$1:$F$1,0))</f>
        <v>0.94</v>
      </c>
      <c r="X1951" s="15" t="str">
        <f t="shared" si="5"/>
        <v>Brian DerrNew York CityNew York</v>
      </c>
      <c r="Y1951" s="15" t="str">
        <f t="shared" si="6"/>
        <v>High</v>
      </c>
    </row>
    <row r="1952" hidden="1">
      <c r="A1952" s="1">
        <v>42367.0</v>
      </c>
      <c r="B1952" s="2" t="s">
        <v>3212</v>
      </c>
      <c r="C1952" s="2">
        <v>3.0</v>
      </c>
      <c r="D1952" s="2" t="s">
        <v>2145</v>
      </c>
      <c r="E1952" s="2" t="s">
        <v>27</v>
      </c>
      <c r="F1952" s="2" t="s">
        <v>843</v>
      </c>
      <c r="G1952" s="2" t="s">
        <v>39</v>
      </c>
      <c r="H1952" s="2" t="s">
        <v>843</v>
      </c>
      <c r="I1952" s="2" t="s">
        <v>1304</v>
      </c>
      <c r="J1952" s="2" t="s">
        <v>1127</v>
      </c>
      <c r="K1952" s="2" t="s">
        <v>77</v>
      </c>
      <c r="L1952" s="10">
        <v>42369.0</v>
      </c>
      <c r="M1952" s="2" t="s">
        <v>34</v>
      </c>
      <c r="N1952" s="11">
        <v>0.0</v>
      </c>
      <c r="O1952" s="12">
        <v>50.0</v>
      </c>
      <c r="P1952" s="13">
        <v>0.47</v>
      </c>
      <c r="Q1952" s="13">
        <v>106.0</v>
      </c>
      <c r="R1952" s="13">
        <f t="shared" si="1"/>
        <v>106</v>
      </c>
      <c r="S1952" s="14">
        <f t="shared" si="2"/>
        <v>35.33333333</v>
      </c>
      <c r="T1952" s="14">
        <f t="shared" si="3"/>
        <v>0.4716981132</v>
      </c>
      <c r="U1952" s="15" t="str">
        <f>vlookup(F1952,'Sub categories'!$A:$C,3,False)</f>
        <v>Paper</v>
      </c>
      <c r="V1952" s="16">
        <f t="shared" si="4"/>
        <v>2</v>
      </c>
      <c r="W1952" s="17">
        <f t="array" ref="W1952">INDEX(shipping_prices!$C$1:$F3179,MATCH(I1952,shipping_prices!$A$1:$A3179,0),MATCH(M1952,shipping_prices!$C$1:$F$1,0))</f>
        <v>6.07</v>
      </c>
      <c r="X1952" s="15" t="str">
        <f t="shared" si="5"/>
        <v>Anna AndreadiOklahoma CityOklahoma</v>
      </c>
      <c r="Y1952" s="15" t="str">
        <f t="shared" si="6"/>
        <v>High</v>
      </c>
    </row>
    <row r="1953" hidden="1">
      <c r="A1953" s="1">
        <v>42367.0</v>
      </c>
      <c r="B1953" s="2" t="s">
        <v>3212</v>
      </c>
      <c r="C1953" s="2">
        <v>4.0</v>
      </c>
      <c r="D1953" s="2" t="s">
        <v>2145</v>
      </c>
      <c r="E1953" s="2" t="s">
        <v>27</v>
      </c>
      <c r="F1953" s="2" t="s">
        <v>3213</v>
      </c>
      <c r="G1953" s="2" t="s">
        <v>39</v>
      </c>
      <c r="H1953" s="2" t="s">
        <v>534</v>
      </c>
      <c r="I1953" s="2" t="s">
        <v>1304</v>
      </c>
      <c r="J1953" s="2" t="s">
        <v>1127</v>
      </c>
      <c r="K1953" s="2" t="s">
        <v>77</v>
      </c>
      <c r="L1953" s="10">
        <v>42369.0</v>
      </c>
      <c r="M1953" s="2" t="s">
        <v>34</v>
      </c>
      <c r="N1953" s="11">
        <v>0.0</v>
      </c>
      <c r="O1953" s="12">
        <v>5.0</v>
      </c>
      <c r="P1953" s="13">
        <v>0.01</v>
      </c>
      <c r="Q1953" s="13">
        <v>541.0</v>
      </c>
      <c r="R1953" s="13">
        <f t="shared" si="1"/>
        <v>541</v>
      </c>
      <c r="S1953" s="14">
        <f t="shared" si="2"/>
        <v>135.25</v>
      </c>
      <c r="T1953" s="14">
        <f t="shared" si="3"/>
        <v>0.009242144177</v>
      </c>
      <c r="U1953" s="15" t="str">
        <f>vlookup(F1953,'Sub categories'!$A:$C,3,False)</f>
        <v>Storage</v>
      </c>
      <c r="V1953" s="16">
        <f t="shared" si="4"/>
        <v>2</v>
      </c>
      <c r="W1953" s="17">
        <f t="array" ref="W1953">INDEX(shipping_prices!$C$1:$F3180,MATCH(I1953,shipping_prices!$A$1:$A3180,0),MATCH(M1953,shipping_prices!$C$1:$F$1,0))</f>
        <v>6.07</v>
      </c>
      <c r="X1953" s="15" t="str">
        <f t="shared" si="5"/>
        <v>Anna AndreadiOklahoma CityOklahoma</v>
      </c>
      <c r="Y1953" s="15" t="str">
        <f t="shared" si="6"/>
        <v>Low</v>
      </c>
    </row>
    <row r="1954">
      <c r="A1954" s="1">
        <v>42367.0</v>
      </c>
      <c r="B1954" s="2" t="s">
        <v>3212</v>
      </c>
      <c r="C1954" s="2">
        <v>5.0</v>
      </c>
      <c r="D1954" s="2" t="s">
        <v>2145</v>
      </c>
      <c r="E1954" s="2" t="s">
        <v>27</v>
      </c>
      <c r="F1954" s="2" t="s">
        <v>3214</v>
      </c>
      <c r="G1954" s="2" t="s">
        <v>45</v>
      </c>
      <c r="H1954" s="2" t="s">
        <v>46</v>
      </c>
      <c r="I1954" s="2" t="s">
        <v>1304</v>
      </c>
      <c r="J1954" s="2" t="s">
        <v>1127</v>
      </c>
      <c r="K1954" s="2" t="s">
        <v>77</v>
      </c>
      <c r="L1954" s="10">
        <v>42369.0</v>
      </c>
      <c r="M1954" s="2" t="s">
        <v>34</v>
      </c>
      <c r="N1954" s="11">
        <v>0.0</v>
      </c>
      <c r="O1954" s="12">
        <v>384.0</v>
      </c>
      <c r="P1954" s="13">
        <v>0.29</v>
      </c>
      <c r="Q1954" s="13">
        <v>1324.0</v>
      </c>
      <c r="R1954" s="13">
        <f t="shared" si="1"/>
        <v>1324</v>
      </c>
      <c r="S1954" s="14">
        <f t="shared" si="2"/>
        <v>264.8</v>
      </c>
      <c r="T1954" s="14">
        <f t="shared" si="3"/>
        <v>0.2900302115</v>
      </c>
      <c r="U1954" s="15" t="str">
        <f>vlookup(F1954,'Sub categories'!$A:$C,3,False)</f>
        <v>Chairs</v>
      </c>
      <c r="V1954" s="16">
        <f t="shared" si="4"/>
        <v>2</v>
      </c>
      <c r="W1954" s="17">
        <f t="array" ref="W1954">INDEX(shipping_prices!$C$1:$F3181,MATCH(I1954,shipping_prices!$A$1:$A3181,0),MATCH(M1954,shipping_prices!$C$1:$F$1,0))</f>
        <v>6.07</v>
      </c>
      <c r="X1954" s="15" t="str">
        <f t="shared" si="5"/>
        <v>Anna AndreadiOklahoma CityOklahoma</v>
      </c>
      <c r="Y1954" s="15" t="str">
        <f t="shared" si="6"/>
        <v>High</v>
      </c>
    </row>
    <row r="1955" hidden="1">
      <c r="A1955" s="1">
        <v>42367.0</v>
      </c>
      <c r="B1955" s="2" t="s">
        <v>3215</v>
      </c>
      <c r="C1955" s="2">
        <v>7.0</v>
      </c>
      <c r="D1955" s="2" t="s">
        <v>2749</v>
      </c>
      <c r="E1955" s="2" t="s">
        <v>27</v>
      </c>
      <c r="F1955" s="2" t="s">
        <v>468</v>
      </c>
      <c r="G1955" s="2" t="s">
        <v>39</v>
      </c>
      <c r="H1955" s="2" t="s">
        <v>468</v>
      </c>
      <c r="I1955" s="2" t="s">
        <v>169</v>
      </c>
      <c r="J1955" s="2" t="s">
        <v>42</v>
      </c>
      <c r="K1955" s="2" t="s">
        <v>43</v>
      </c>
      <c r="L1955" s="10">
        <v>42376.0</v>
      </c>
      <c r="M1955" s="2" t="s">
        <v>142</v>
      </c>
      <c r="N1955" s="11">
        <v>0.0</v>
      </c>
      <c r="O1955" s="12">
        <v>1.0</v>
      </c>
      <c r="P1955" s="13">
        <v>0.02</v>
      </c>
      <c r="Q1955" s="13">
        <v>26.0</v>
      </c>
      <c r="R1955" s="13">
        <f t="shared" si="1"/>
        <v>26</v>
      </c>
      <c r="S1955" s="14">
        <f t="shared" si="2"/>
        <v>3.714285714</v>
      </c>
      <c r="T1955" s="14">
        <f t="shared" si="3"/>
        <v>0.03846153846</v>
      </c>
      <c r="U1955" s="15" t="str">
        <f>vlookup(F1955,'Sub categories'!$A:$C,3,False)</f>
        <v>Supplies</v>
      </c>
      <c r="V1955" s="16">
        <f t="shared" si="4"/>
        <v>9</v>
      </c>
      <c r="W1955" s="17">
        <f t="array" ref="W1955">INDEX(shipping_prices!$C$1:$F3182,MATCH(I1955,shipping_prices!$A$1:$A3182,0),MATCH(M1955,shipping_prices!$C$1:$F$1,0))</f>
        <v>18.39</v>
      </c>
      <c r="X1955" s="15" t="str">
        <f t="shared" si="5"/>
        <v>Karen DanielsLos AngelesCalifornia</v>
      </c>
      <c r="Y1955" s="15" t="str">
        <f t="shared" si="6"/>
        <v>Low</v>
      </c>
    </row>
    <row r="1956" hidden="1">
      <c r="A1956" s="1">
        <v>42367.0</v>
      </c>
      <c r="B1956" s="2" t="s">
        <v>3215</v>
      </c>
      <c r="C1956" s="2">
        <v>6.0</v>
      </c>
      <c r="D1956" s="2" t="s">
        <v>2749</v>
      </c>
      <c r="E1956" s="2" t="s">
        <v>27</v>
      </c>
      <c r="F1956" s="2" t="s">
        <v>2325</v>
      </c>
      <c r="G1956" s="2" t="s">
        <v>29</v>
      </c>
      <c r="H1956" s="2" t="s">
        <v>220</v>
      </c>
      <c r="I1956" s="2" t="s">
        <v>169</v>
      </c>
      <c r="J1956" s="2" t="s">
        <v>42</v>
      </c>
      <c r="K1956" s="2" t="s">
        <v>43</v>
      </c>
      <c r="L1956" s="10">
        <v>42376.0</v>
      </c>
      <c r="M1956" s="2" t="s">
        <v>142</v>
      </c>
      <c r="N1956" s="11">
        <v>0.0</v>
      </c>
      <c r="O1956" s="12">
        <v>129.0</v>
      </c>
      <c r="P1956" s="13">
        <v>0.43</v>
      </c>
      <c r="Q1956" s="13">
        <v>300.0</v>
      </c>
      <c r="R1956" s="13">
        <f t="shared" si="1"/>
        <v>300</v>
      </c>
      <c r="S1956" s="14">
        <f t="shared" si="2"/>
        <v>50</v>
      </c>
      <c r="T1956" s="14">
        <f t="shared" si="3"/>
        <v>0.43</v>
      </c>
      <c r="U1956" s="15" t="str">
        <f>vlookup(F1956,'Sub categories'!$A:$C,3,False)</f>
        <v>Accessories</v>
      </c>
      <c r="V1956" s="16">
        <f t="shared" si="4"/>
        <v>9</v>
      </c>
      <c r="W1956" s="17">
        <f t="array" ref="W1956">INDEX(shipping_prices!$C$1:$F3183,MATCH(I1956,shipping_prices!$A$1:$A3183,0),MATCH(M1956,shipping_prices!$C$1:$F$1,0))</f>
        <v>18.39</v>
      </c>
      <c r="X1956" s="15" t="str">
        <f t="shared" si="5"/>
        <v>Karen DanielsLos AngelesCalifornia</v>
      </c>
      <c r="Y1956" s="15" t="str">
        <f t="shared" si="6"/>
        <v>High</v>
      </c>
    </row>
    <row r="1957" hidden="1">
      <c r="A1957" s="1">
        <v>42367.0</v>
      </c>
      <c r="B1957" s="2" t="s">
        <v>3216</v>
      </c>
      <c r="C1957" s="2">
        <v>7.0</v>
      </c>
      <c r="D1957" s="2" t="s">
        <v>1484</v>
      </c>
      <c r="E1957" s="2" t="s">
        <v>27</v>
      </c>
      <c r="F1957" s="2" t="s">
        <v>3217</v>
      </c>
      <c r="G1957" s="2" t="s">
        <v>39</v>
      </c>
      <c r="H1957" s="2" t="s">
        <v>51</v>
      </c>
      <c r="I1957" s="2" t="s">
        <v>75</v>
      </c>
      <c r="J1957" s="2" t="s">
        <v>76</v>
      </c>
      <c r="K1957" s="2" t="s">
        <v>77</v>
      </c>
      <c r="L1957" s="10">
        <v>42372.0</v>
      </c>
      <c r="M1957" s="2" t="s">
        <v>142</v>
      </c>
      <c r="N1957" s="11">
        <v>0.2</v>
      </c>
      <c r="O1957" s="12">
        <v>13.0</v>
      </c>
      <c r="P1957" s="13">
        <v>0.35</v>
      </c>
      <c r="Q1957" s="13">
        <v>36.0</v>
      </c>
      <c r="R1957" s="13">
        <f t="shared" si="1"/>
        <v>45</v>
      </c>
      <c r="S1957" s="14">
        <f t="shared" si="2"/>
        <v>6.428571429</v>
      </c>
      <c r="T1957" s="14">
        <f t="shared" si="3"/>
        <v>0.3611111111</v>
      </c>
      <c r="U1957" s="15" t="str">
        <f>vlookup(F1957,'Sub categories'!$A:$C,3,False)</f>
        <v>Paper</v>
      </c>
      <c r="V1957" s="16">
        <f t="shared" si="4"/>
        <v>5</v>
      </c>
      <c r="W1957" s="17">
        <f t="array" ref="W1957">INDEX(shipping_prices!$C$1:$F3184,MATCH(I1957,shipping_prices!$A$1:$A3184,0),MATCH(M1957,shipping_prices!$C$1:$F$1,0))</f>
        <v>23.68</v>
      </c>
      <c r="X1957" s="15" t="str">
        <f t="shared" si="5"/>
        <v>Joe ElijahHoustonTexas</v>
      </c>
      <c r="Y1957" s="15" t="str">
        <f t="shared" si="6"/>
        <v>Low</v>
      </c>
    </row>
    <row r="1958" hidden="1">
      <c r="A1958" s="1">
        <v>42367.0</v>
      </c>
      <c r="B1958" s="2" t="s">
        <v>3216</v>
      </c>
      <c r="C1958" s="2">
        <v>2.0</v>
      </c>
      <c r="D1958" s="2" t="s">
        <v>1484</v>
      </c>
      <c r="E1958" s="2" t="s">
        <v>27</v>
      </c>
      <c r="F1958" s="2" t="s">
        <v>2354</v>
      </c>
      <c r="G1958" s="2" t="s">
        <v>29</v>
      </c>
      <c r="H1958" s="2" t="s">
        <v>1303</v>
      </c>
      <c r="I1958" s="2" t="s">
        <v>75</v>
      </c>
      <c r="J1958" s="2" t="s">
        <v>76</v>
      </c>
      <c r="K1958" s="2" t="s">
        <v>77</v>
      </c>
      <c r="L1958" s="10">
        <v>42372.0</v>
      </c>
      <c r="M1958" s="2" t="s">
        <v>142</v>
      </c>
      <c r="N1958" s="11">
        <v>0.2</v>
      </c>
      <c r="O1958" s="12">
        <v>15.0</v>
      </c>
      <c r="P1958" s="13">
        <v>0.1</v>
      </c>
      <c r="Q1958" s="13">
        <v>150.0</v>
      </c>
      <c r="R1958" s="13">
        <f t="shared" si="1"/>
        <v>187.5</v>
      </c>
      <c r="S1958" s="14">
        <f t="shared" si="2"/>
        <v>93.75</v>
      </c>
      <c r="T1958" s="14">
        <f t="shared" si="3"/>
        <v>0.1</v>
      </c>
      <c r="U1958" s="15" t="str">
        <f>vlookup(F1958,'Sub categories'!$A:$C,3,False)</f>
        <v>Phones</v>
      </c>
      <c r="V1958" s="16">
        <f t="shared" si="4"/>
        <v>5</v>
      </c>
      <c r="W1958" s="17">
        <f t="array" ref="W1958">INDEX(shipping_prices!$C$1:$F3185,MATCH(I1958,shipping_prices!$A$1:$A3185,0),MATCH(M1958,shipping_prices!$C$1:$F$1,0))</f>
        <v>23.68</v>
      </c>
      <c r="X1958" s="15" t="str">
        <f t="shared" si="5"/>
        <v>Joe ElijahHoustonTexas</v>
      </c>
      <c r="Y1958" s="15" t="str">
        <f t="shared" si="6"/>
        <v>Low</v>
      </c>
    </row>
    <row r="1959">
      <c r="A1959" s="1">
        <v>42367.0</v>
      </c>
      <c r="B1959" s="2" t="s">
        <v>3218</v>
      </c>
      <c r="C1959" s="2">
        <v>4.0</v>
      </c>
      <c r="D1959" s="2" t="s">
        <v>854</v>
      </c>
      <c r="E1959" s="2" t="s">
        <v>49</v>
      </c>
      <c r="F1959" s="2" t="s">
        <v>2450</v>
      </c>
      <c r="G1959" s="2" t="s">
        <v>45</v>
      </c>
      <c r="H1959" s="2" t="s">
        <v>227</v>
      </c>
      <c r="I1959" s="2" t="s">
        <v>163</v>
      </c>
      <c r="J1959" s="2" t="s">
        <v>164</v>
      </c>
      <c r="K1959" s="2" t="s">
        <v>33</v>
      </c>
      <c r="L1959" s="10">
        <v>42368.0</v>
      </c>
      <c r="M1959" s="2" t="s">
        <v>34</v>
      </c>
      <c r="N1959" s="11">
        <v>0.3</v>
      </c>
      <c r="O1959" s="12">
        <v>-93.0</v>
      </c>
      <c r="P1959" s="13">
        <v>-0.27</v>
      </c>
      <c r="Q1959" s="13">
        <v>344.0</v>
      </c>
      <c r="R1959" s="13">
        <f t="shared" si="1"/>
        <v>491.4285714</v>
      </c>
      <c r="S1959" s="14">
        <f t="shared" si="2"/>
        <v>122.8571429</v>
      </c>
      <c r="T1959" s="14">
        <f t="shared" si="3"/>
        <v>-0.2703488372</v>
      </c>
      <c r="U1959" s="15" t="str">
        <f>vlookup(F1959,'Sub categories'!$A:$C,3,False)</f>
        <v>Chairs</v>
      </c>
      <c r="V1959" s="16">
        <f t="shared" si="4"/>
        <v>1</v>
      </c>
      <c r="W1959" s="17">
        <f t="array" ref="W1959">INDEX(shipping_prices!$C$1:$F3186,MATCH(I1959,shipping_prices!$A$1:$A3186,0),MATCH(M1959,shipping_prices!$C$1:$F$1,0))</f>
        <v>7.98</v>
      </c>
      <c r="X1959" s="15" t="str">
        <f t="shared" si="5"/>
        <v>Phillina OberPhiladelphiaPennsylvania</v>
      </c>
      <c r="Y1959" s="15" t="str">
        <f t="shared" si="6"/>
        <v>loss</v>
      </c>
    </row>
    <row r="1960" hidden="1">
      <c r="A1960" s="1">
        <v>42367.0</v>
      </c>
      <c r="B1960" s="2" t="s">
        <v>3219</v>
      </c>
      <c r="C1960" s="2">
        <v>3.0</v>
      </c>
      <c r="D1960" s="2" t="s">
        <v>3220</v>
      </c>
      <c r="E1960" s="2" t="s">
        <v>49</v>
      </c>
      <c r="F1960" s="2" t="s">
        <v>566</v>
      </c>
      <c r="G1960" s="2" t="s">
        <v>39</v>
      </c>
      <c r="H1960" s="2" t="s">
        <v>79</v>
      </c>
      <c r="I1960" s="2" t="s">
        <v>961</v>
      </c>
      <c r="J1960" s="2" t="s">
        <v>89</v>
      </c>
      <c r="K1960" s="2" t="s">
        <v>54</v>
      </c>
      <c r="L1960" s="10">
        <v>42371.0</v>
      </c>
      <c r="M1960" s="2" t="s">
        <v>34</v>
      </c>
      <c r="N1960" s="11">
        <v>0.0</v>
      </c>
      <c r="O1960" s="12">
        <v>57.0</v>
      </c>
      <c r="P1960" s="13">
        <v>0.5</v>
      </c>
      <c r="Q1960" s="13">
        <v>113.0</v>
      </c>
      <c r="R1960" s="13">
        <f t="shared" si="1"/>
        <v>113</v>
      </c>
      <c r="S1960" s="14">
        <f t="shared" si="2"/>
        <v>37.66666667</v>
      </c>
      <c r="T1960" s="14">
        <f t="shared" si="3"/>
        <v>0.5044247788</v>
      </c>
      <c r="U1960" s="15" t="str">
        <f>vlookup(F1960,'Sub categories'!$A:$C,3,False)</f>
        <v>Binders</v>
      </c>
      <c r="V1960" s="16">
        <f t="shared" si="4"/>
        <v>4</v>
      </c>
      <c r="W1960" s="17">
        <f t="array" ref="W1960">INDEX(shipping_prices!$C$1:$F3187,MATCH(I1960,shipping_prices!$A$1:$A3187,0),MATCH(M1960,shipping_prices!$C$1:$F$1,0))</f>
        <v>11.49</v>
      </c>
      <c r="X1960" s="15" t="str">
        <f t="shared" si="5"/>
        <v>Anthony GarverickHamptonVirginia</v>
      </c>
      <c r="Y1960" s="15" t="str">
        <f t="shared" si="6"/>
        <v>High</v>
      </c>
    </row>
    <row r="1961" hidden="1">
      <c r="A1961" s="1">
        <v>42367.0</v>
      </c>
      <c r="B1961" s="2" t="s">
        <v>3221</v>
      </c>
      <c r="C1961" s="2">
        <v>3.0</v>
      </c>
      <c r="D1961" s="2" t="s">
        <v>2377</v>
      </c>
      <c r="E1961" s="2" t="s">
        <v>37</v>
      </c>
      <c r="F1961" s="2" t="s">
        <v>3051</v>
      </c>
      <c r="G1961" s="2" t="s">
        <v>39</v>
      </c>
      <c r="H1961" s="2" t="s">
        <v>297</v>
      </c>
      <c r="I1961" s="2" t="s">
        <v>2739</v>
      </c>
      <c r="J1961" s="2" t="s">
        <v>796</v>
      </c>
      <c r="K1961" s="2" t="s">
        <v>77</v>
      </c>
      <c r="L1961" s="10">
        <v>42370.0</v>
      </c>
      <c r="M1961" s="2" t="s">
        <v>34</v>
      </c>
      <c r="N1961" s="11">
        <v>0.0</v>
      </c>
      <c r="O1961" s="12">
        <v>16.0</v>
      </c>
      <c r="P1961" s="13">
        <v>0.3</v>
      </c>
      <c r="Q1961" s="13">
        <v>53.0</v>
      </c>
      <c r="R1961" s="13">
        <f t="shared" si="1"/>
        <v>53</v>
      </c>
      <c r="S1961" s="14">
        <f t="shared" si="2"/>
        <v>17.66666667</v>
      </c>
      <c r="T1961" s="14">
        <f t="shared" si="3"/>
        <v>0.3018867925</v>
      </c>
      <c r="U1961" s="15" t="str">
        <f>vlookup(F1961,'Sub categories'!$A:$C,3,False)</f>
        <v>Supplies</v>
      </c>
      <c r="V1961" s="16">
        <f t="shared" si="4"/>
        <v>3</v>
      </c>
      <c r="W1961" s="17">
        <f t="array" ref="W1961">INDEX(shipping_prices!$C$1:$F3188,MATCH(I1961,shipping_prices!$A$1:$A3188,0),MATCH(M1961,shipping_prices!$C$1:$F$1,0))</f>
        <v>12.15</v>
      </c>
      <c r="X1961" s="15" t="str">
        <f t="shared" si="5"/>
        <v>Steve ChapmanSaint LouisMissouri</v>
      </c>
      <c r="Y1961" s="15" t="str">
        <f t="shared" si="6"/>
        <v>Low</v>
      </c>
    </row>
    <row r="1962">
      <c r="A1962" s="1">
        <v>42367.0</v>
      </c>
      <c r="B1962" s="2" t="s">
        <v>3222</v>
      </c>
      <c r="C1962" s="2">
        <v>9.0</v>
      </c>
      <c r="D1962" s="2" t="s">
        <v>3223</v>
      </c>
      <c r="E1962" s="2" t="s">
        <v>49</v>
      </c>
      <c r="F1962" s="2" t="s">
        <v>1462</v>
      </c>
      <c r="G1962" s="2" t="s">
        <v>45</v>
      </c>
      <c r="H1962" s="2" t="s">
        <v>79</v>
      </c>
      <c r="I1962" s="2" t="s">
        <v>439</v>
      </c>
      <c r="J1962" s="2" t="s">
        <v>42</v>
      </c>
      <c r="K1962" s="2" t="s">
        <v>43</v>
      </c>
      <c r="L1962" s="10">
        <v>42379.0</v>
      </c>
      <c r="M1962" s="2" t="s">
        <v>34</v>
      </c>
      <c r="N1962" s="11">
        <v>0.2</v>
      </c>
      <c r="O1962" s="12">
        <v>268.0</v>
      </c>
      <c r="P1962" s="13">
        <v>0.1</v>
      </c>
      <c r="Q1962" s="13">
        <v>2677.0</v>
      </c>
      <c r="R1962" s="13">
        <f t="shared" si="1"/>
        <v>3346.25</v>
      </c>
      <c r="S1962" s="14">
        <f t="shared" si="2"/>
        <v>371.8055556</v>
      </c>
      <c r="T1962" s="14">
        <f t="shared" si="3"/>
        <v>0.1001120657</v>
      </c>
      <c r="U1962" s="15" t="str">
        <f>vlookup(F1962,'Sub categories'!$A:$C,3,False)</f>
        <v>Chairs</v>
      </c>
      <c r="V1962" s="16">
        <f t="shared" si="4"/>
        <v>12</v>
      </c>
      <c r="W1962" s="17">
        <f t="array" ref="W1962">INDEX(shipping_prices!$C$1:$F3189,MATCH(I1962,shipping_prices!$A$1:$A3189,0),MATCH(M1962,shipping_prices!$C$1:$F$1,0))</f>
        <v>14.3</v>
      </c>
      <c r="X1962" s="15" t="str">
        <f t="shared" si="5"/>
        <v>Lindsay CastellSan DiegoCalifornia</v>
      </c>
      <c r="Y1962" s="15" t="str">
        <f t="shared" si="6"/>
        <v>High</v>
      </c>
    </row>
    <row r="1963">
      <c r="A1963" s="1">
        <v>42367.0</v>
      </c>
      <c r="B1963" s="2" t="s">
        <v>3224</v>
      </c>
      <c r="C1963" s="2">
        <v>1.0</v>
      </c>
      <c r="D1963" s="2" t="s">
        <v>186</v>
      </c>
      <c r="E1963" s="2" t="s">
        <v>27</v>
      </c>
      <c r="F1963" s="2" t="s">
        <v>403</v>
      </c>
      <c r="G1963" s="2" t="s">
        <v>45</v>
      </c>
      <c r="H1963" s="2" t="s">
        <v>404</v>
      </c>
      <c r="I1963" s="2" t="s">
        <v>1626</v>
      </c>
      <c r="J1963" s="2" t="s">
        <v>321</v>
      </c>
      <c r="K1963" s="2" t="s">
        <v>33</v>
      </c>
      <c r="L1963" s="10">
        <v>42369.0</v>
      </c>
      <c r="M1963" s="2" t="s">
        <v>34</v>
      </c>
      <c r="N1963" s="11">
        <v>0.4</v>
      </c>
      <c r="O1963" s="12">
        <v>-15.0</v>
      </c>
      <c r="P1963" s="13">
        <v>-0.3</v>
      </c>
      <c r="Q1963" s="13">
        <v>52.0</v>
      </c>
      <c r="R1963" s="13">
        <f t="shared" si="1"/>
        <v>86.66666667</v>
      </c>
      <c r="S1963" s="14">
        <f t="shared" si="2"/>
        <v>86.66666667</v>
      </c>
      <c r="T1963" s="14">
        <f t="shared" si="3"/>
        <v>-0.2884615385</v>
      </c>
      <c r="U1963" s="15" t="str">
        <f>vlookup(F1963,'Sub categories'!$A:$C,3,False)</f>
        <v>Tables</v>
      </c>
      <c r="V1963" s="16">
        <f t="shared" si="4"/>
        <v>2</v>
      </c>
      <c r="W1963" s="17">
        <f t="array" ref="W1963">INDEX(shipping_prices!$C$1:$F3190,MATCH(I1963,shipping_prices!$A$1:$A3190,0),MATCH(M1963,shipping_prices!$C$1:$F$1,0))</f>
        <v>10.22</v>
      </c>
      <c r="X1963" s="15" t="str">
        <f t="shared" si="5"/>
        <v>Mick CrebaggaMedinaOhio</v>
      </c>
      <c r="Y1963" s="15" t="str">
        <f t="shared" si="6"/>
        <v>loss</v>
      </c>
    </row>
    <row r="1964" hidden="1">
      <c r="A1964" s="1">
        <v>42367.0</v>
      </c>
      <c r="B1964" s="2" t="s">
        <v>3225</v>
      </c>
      <c r="C1964" s="2">
        <v>2.0</v>
      </c>
      <c r="D1964" s="2" t="s">
        <v>2909</v>
      </c>
      <c r="E1964" s="2" t="s">
        <v>37</v>
      </c>
      <c r="F1964" s="2" t="s">
        <v>2476</v>
      </c>
      <c r="G1964" s="2" t="s">
        <v>39</v>
      </c>
      <c r="H1964" s="2" t="s">
        <v>2234</v>
      </c>
      <c r="I1964" s="2" t="s">
        <v>2506</v>
      </c>
      <c r="J1964" s="2" t="s">
        <v>572</v>
      </c>
      <c r="K1964" s="2" t="s">
        <v>33</v>
      </c>
      <c r="L1964" s="10">
        <v>42371.0</v>
      </c>
      <c r="M1964" s="2" t="s">
        <v>34</v>
      </c>
      <c r="N1964" s="11">
        <v>0.0</v>
      </c>
      <c r="O1964" s="12">
        <v>3.0</v>
      </c>
      <c r="P1964" s="13">
        <v>0.46</v>
      </c>
      <c r="Q1964" s="13">
        <v>7.0</v>
      </c>
      <c r="R1964" s="13">
        <f t="shared" si="1"/>
        <v>7</v>
      </c>
      <c r="S1964" s="14">
        <f t="shared" si="2"/>
        <v>3.5</v>
      </c>
      <c r="T1964" s="14">
        <f t="shared" si="3"/>
        <v>0.4285714286</v>
      </c>
      <c r="U1964" s="15" t="str">
        <f>vlookup(F1964,'Sub categories'!$A:$C,3,False)</f>
        <v>Paper</v>
      </c>
      <c r="V1964" s="16">
        <f t="shared" si="4"/>
        <v>4</v>
      </c>
      <c r="W1964" s="17">
        <f t="array" ref="W1964">INDEX(shipping_prices!$C$1:$F3191,MATCH(I1964,shipping_prices!$A$1:$A3191,0),MATCH(M1964,shipping_prices!$C$1:$F$1,0))</f>
        <v>13.53</v>
      </c>
      <c r="X1964" s="15" t="str">
        <f t="shared" si="5"/>
        <v>Claudia BergmannFranklinMassachusetts</v>
      </c>
      <c r="Y1964" s="15" t="str">
        <f t="shared" si="6"/>
        <v>Low</v>
      </c>
    </row>
    <row r="1965" hidden="1">
      <c r="A1965" s="1">
        <v>42367.0</v>
      </c>
      <c r="B1965" s="2" t="s">
        <v>3225</v>
      </c>
      <c r="C1965" s="2">
        <v>3.0</v>
      </c>
      <c r="D1965" s="2" t="s">
        <v>2909</v>
      </c>
      <c r="E1965" s="2" t="s">
        <v>37</v>
      </c>
      <c r="F1965" s="2" t="s">
        <v>38</v>
      </c>
      <c r="G1965" s="2" t="s">
        <v>39</v>
      </c>
      <c r="H1965" s="2" t="s">
        <v>40</v>
      </c>
      <c r="I1965" s="2" t="s">
        <v>2506</v>
      </c>
      <c r="J1965" s="2" t="s">
        <v>572</v>
      </c>
      <c r="K1965" s="2" t="s">
        <v>33</v>
      </c>
      <c r="L1965" s="10">
        <v>42371.0</v>
      </c>
      <c r="M1965" s="2" t="s">
        <v>34</v>
      </c>
      <c r="N1965" s="11">
        <v>0.0</v>
      </c>
      <c r="O1965" s="12">
        <v>59.0</v>
      </c>
      <c r="P1965" s="13">
        <v>0.48</v>
      </c>
      <c r="Q1965" s="13">
        <v>123.0</v>
      </c>
      <c r="R1965" s="13">
        <f t="shared" si="1"/>
        <v>123</v>
      </c>
      <c r="S1965" s="14">
        <f t="shared" si="2"/>
        <v>41</v>
      </c>
      <c r="T1965" s="14">
        <f t="shared" si="3"/>
        <v>0.4796747967</v>
      </c>
      <c r="U1965" s="15" t="str">
        <f>vlookup(F1965,'Sub categories'!$A:$C,3,False)</f>
        <v>Binders</v>
      </c>
      <c r="V1965" s="16">
        <f t="shared" si="4"/>
        <v>4</v>
      </c>
      <c r="W1965" s="17">
        <f t="array" ref="W1965">INDEX(shipping_prices!$C$1:$F3192,MATCH(I1965,shipping_prices!$A$1:$A3192,0),MATCH(M1965,shipping_prices!$C$1:$F$1,0))</f>
        <v>13.53</v>
      </c>
      <c r="X1965" s="15" t="str">
        <f t="shared" si="5"/>
        <v>Claudia BergmannFranklinMassachusetts</v>
      </c>
      <c r="Y1965" s="15" t="str">
        <f t="shared" si="6"/>
        <v>High</v>
      </c>
    </row>
    <row r="1966" hidden="1">
      <c r="A1966" s="1">
        <v>42367.0</v>
      </c>
      <c r="B1966" s="2" t="s">
        <v>3226</v>
      </c>
      <c r="C1966" s="2">
        <v>1.0</v>
      </c>
      <c r="D1966" s="2" t="s">
        <v>2571</v>
      </c>
      <c r="E1966" s="2" t="s">
        <v>27</v>
      </c>
      <c r="F1966" s="2" t="s">
        <v>3227</v>
      </c>
      <c r="G1966" s="2" t="s">
        <v>29</v>
      </c>
      <c r="H1966" s="2" t="s">
        <v>1165</v>
      </c>
      <c r="I1966" s="2" t="s">
        <v>31</v>
      </c>
      <c r="J1966" s="2" t="s">
        <v>32</v>
      </c>
      <c r="K1966" s="2" t="s">
        <v>33</v>
      </c>
      <c r="L1966" s="10">
        <v>42376.0</v>
      </c>
      <c r="M1966" s="2" t="s">
        <v>34</v>
      </c>
      <c r="N1966" s="11">
        <v>0.0</v>
      </c>
      <c r="O1966" s="12">
        <v>11.0</v>
      </c>
      <c r="P1966" s="13">
        <v>0.48</v>
      </c>
      <c r="Q1966" s="13">
        <v>22.0</v>
      </c>
      <c r="R1966" s="13">
        <f t="shared" si="1"/>
        <v>22</v>
      </c>
      <c r="S1966" s="14">
        <f t="shared" si="2"/>
        <v>22</v>
      </c>
      <c r="T1966" s="14">
        <f t="shared" si="3"/>
        <v>0.5</v>
      </c>
      <c r="U1966" s="15" t="str">
        <f>vlookup(F1966,'Sub categories'!$A:$C,3,False)</f>
        <v>Phones</v>
      </c>
      <c r="V1966" s="16">
        <f t="shared" si="4"/>
        <v>9</v>
      </c>
      <c r="W1966" s="17">
        <f t="array" ref="W1966">INDEX(shipping_prices!$C$1:$F3193,MATCH(I1966,shipping_prices!$A$1:$A3193,0),MATCH(M1966,shipping_prices!$C$1:$F$1,0))</f>
        <v>10.09</v>
      </c>
      <c r="X1966" s="15" t="str">
        <f t="shared" si="5"/>
        <v>Sanjit EngleNew York CityNew York</v>
      </c>
      <c r="Y1966" s="15" t="str">
        <f t="shared" si="6"/>
        <v>Low</v>
      </c>
    </row>
    <row r="1967" hidden="1">
      <c r="A1967" s="1">
        <v>42367.0</v>
      </c>
      <c r="B1967" s="2" t="s">
        <v>3226</v>
      </c>
      <c r="C1967" s="2">
        <v>3.0</v>
      </c>
      <c r="D1967" s="2" t="s">
        <v>2571</v>
      </c>
      <c r="E1967" s="2" t="s">
        <v>27</v>
      </c>
      <c r="F1967" s="2" t="s">
        <v>1850</v>
      </c>
      <c r="G1967" s="2" t="s">
        <v>29</v>
      </c>
      <c r="H1967" s="2" t="s">
        <v>532</v>
      </c>
      <c r="I1967" s="2" t="s">
        <v>31</v>
      </c>
      <c r="J1967" s="2" t="s">
        <v>32</v>
      </c>
      <c r="K1967" s="2" t="s">
        <v>33</v>
      </c>
      <c r="L1967" s="10">
        <v>42376.0</v>
      </c>
      <c r="M1967" s="2" t="s">
        <v>34</v>
      </c>
      <c r="N1967" s="11">
        <v>0.0</v>
      </c>
      <c r="O1967" s="12">
        <v>35.0</v>
      </c>
      <c r="P1967" s="13">
        <v>0.41</v>
      </c>
      <c r="Q1967" s="13">
        <v>85.0</v>
      </c>
      <c r="R1967" s="13">
        <f t="shared" si="1"/>
        <v>85</v>
      </c>
      <c r="S1967" s="14">
        <f t="shared" si="2"/>
        <v>28.33333333</v>
      </c>
      <c r="T1967" s="14">
        <f t="shared" si="3"/>
        <v>0.4117647059</v>
      </c>
      <c r="U1967" s="15" t="str">
        <f>vlookup(F1967,'Sub categories'!$A:$C,3,False)</f>
        <v>Accessories</v>
      </c>
      <c r="V1967" s="16">
        <f t="shared" si="4"/>
        <v>9</v>
      </c>
      <c r="W1967" s="17">
        <f t="array" ref="W1967">INDEX(shipping_prices!$C$1:$F3194,MATCH(I1967,shipping_prices!$A$1:$A3194,0),MATCH(M1967,shipping_prices!$C$1:$F$1,0))</f>
        <v>10.09</v>
      </c>
      <c r="X1967" s="15" t="str">
        <f t="shared" si="5"/>
        <v>Sanjit EngleNew York CityNew York</v>
      </c>
      <c r="Y1967" s="15" t="str">
        <f t="shared" si="6"/>
        <v>Low</v>
      </c>
    </row>
    <row r="1968" hidden="1">
      <c r="A1968" s="1">
        <v>42368.0</v>
      </c>
      <c r="B1968" s="2" t="s">
        <v>3226</v>
      </c>
      <c r="C1968" s="2">
        <v>5.0</v>
      </c>
      <c r="D1968" s="2" t="s">
        <v>2571</v>
      </c>
      <c r="E1968" s="2" t="s">
        <v>27</v>
      </c>
      <c r="F1968" s="2" t="s">
        <v>3228</v>
      </c>
      <c r="G1968" s="2" t="s">
        <v>39</v>
      </c>
      <c r="H1968" s="2" t="s">
        <v>81</v>
      </c>
      <c r="I1968" s="2" t="s">
        <v>31</v>
      </c>
      <c r="J1968" s="2" t="s">
        <v>32</v>
      </c>
      <c r="K1968" s="2" t="s">
        <v>33</v>
      </c>
      <c r="L1968" s="10">
        <v>42376.0</v>
      </c>
      <c r="M1968" s="2" t="s">
        <v>34</v>
      </c>
      <c r="N1968" s="11">
        <v>0.0</v>
      </c>
      <c r="O1968" s="12">
        <v>114.0</v>
      </c>
      <c r="P1968" s="13">
        <v>0.28</v>
      </c>
      <c r="Q1968" s="13">
        <v>407.0</v>
      </c>
      <c r="R1968" s="13">
        <f t="shared" si="1"/>
        <v>407</v>
      </c>
      <c r="S1968" s="14">
        <f t="shared" si="2"/>
        <v>81.4</v>
      </c>
      <c r="T1968" s="14">
        <f t="shared" si="3"/>
        <v>0.2800982801</v>
      </c>
      <c r="U1968" s="15" t="str">
        <f>vlookup(F1968,'Sub categories'!$A:$C,3,False)</f>
        <v>Appliances</v>
      </c>
      <c r="V1968" s="16">
        <f t="shared" si="4"/>
        <v>8</v>
      </c>
      <c r="W1968" s="17">
        <f t="array" ref="W1968">INDEX(shipping_prices!$C$1:$F3195,MATCH(I1968,shipping_prices!$A$1:$A3195,0),MATCH(M1968,shipping_prices!$C$1:$F$1,0))</f>
        <v>10.09</v>
      </c>
      <c r="X1968" s="15" t="str">
        <f t="shared" si="5"/>
        <v>Sanjit EngleNew York CityNew York</v>
      </c>
      <c r="Y1968" s="15" t="str">
        <f t="shared" si="6"/>
        <v>High</v>
      </c>
    </row>
    <row r="1969" hidden="1">
      <c r="A1969" s="1">
        <v>42368.0</v>
      </c>
      <c r="B1969" s="2" t="s">
        <v>3229</v>
      </c>
      <c r="C1969" s="2">
        <v>3.0</v>
      </c>
      <c r="D1969" s="2" t="s">
        <v>2359</v>
      </c>
      <c r="E1969" s="2" t="s">
        <v>27</v>
      </c>
      <c r="F1969" s="2" t="s">
        <v>3230</v>
      </c>
      <c r="G1969" s="2" t="s">
        <v>39</v>
      </c>
      <c r="H1969" s="2" t="s">
        <v>51</v>
      </c>
      <c r="I1969" s="2" t="s">
        <v>52</v>
      </c>
      <c r="J1969" s="2" t="s">
        <v>251</v>
      </c>
      <c r="K1969" s="2" t="s">
        <v>54</v>
      </c>
      <c r="L1969" s="10">
        <v>42369.0</v>
      </c>
      <c r="M1969" s="2" t="s">
        <v>34</v>
      </c>
      <c r="N1969" s="11">
        <v>0.2</v>
      </c>
      <c r="O1969" s="12">
        <v>40.0</v>
      </c>
      <c r="P1969" s="13">
        <v>0.35</v>
      </c>
      <c r="Q1969" s="13">
        <v>115.0</v>
      </c>
      <c r="R1969" s="13">
        <f t="shared" si="1"/>
        <v>143.75</v>
      </c>
      <c r="S1969" s="14">
        <f t="shared" si="2"/>
        <v>47.91666667</v>
      </c>
      <c r="T1969" s="14">
        <f t="shared" si="3"/>
        <v>0.347826087</v>
      </c>
      <c r="U1969" s="15" t="str">
        <f>vlookup(F1969,'Sub categories'!$A:$C,3,False)</f>
        <v>Paper</v>
      </c>
      <c r="V1969" s="16">
        <f t="shared" si="4"/>
        <v>1</v>
      </c>
      <c r="W1969" s="17">
        <f t="array" ref="W1969">INDEX(shipping_prices!$C$1:$F3196,MATCH(I1969,shipping_prices!$A$1:$A3196,0),MATCH(M1969,shipping_prices!$C$1:$F$1,0))</f>
        <v>14.61</v>
      </c>
      <c r="X1969" s="15" t="str">
        <f t="shared" si="5"/>
        <v>Joe KamberovaJacksonvilleNorth Carolina</v>
      </c>
      <c r="Y1969" s="15" t="str">
        <f t="shared" si="6"/>
        <v>Low</v>
      </c>
    </row>
    <row r="1970" hidden="1">
      <c r="A1970" s="1">
        <v>42368.0</v>
      </c>
      <c r="B1970" s="2" t="s">
        <v>3231</v>
      </c>
      <c r="C1970" s="2">
        <v>4.0</v>
      </c>
      <c r="D1970" s="2" t="s">
        <v>1017</v>
      </c>
      <c r="E1970" s="2" t="s">
        <v>27</v>
      </c>
      <c r="F1970" s="2" t="s">
        <v>3232</v>
      </c>
      <c r="G1970" s="2" t="s">
        <v>29</v>
      </c>
      <c r="H1970" s="2" t="s">
        <v>220</v>
      </c>
      <c r="I1970" s="2" t="s">
        <v>439</v>
      </c>
      <c r="J1970" s="2" t="s">
        <v>42</v>
      </c>
      <c r="K1970" s="2" t="s">
        <v>43</v>
      </c>
      <c r="L1970" s="10">
        <v>42374.0</v>
      </c>
      <c r="M1970" s="2" t="s">
        <v>34</v>
      </c>
      <c r="N1970" s="11">
        <v>0.0</v>
      </c>
      <c r="O1970" s="12">
        <v>177.0</v>
      </c>
      <c r="P1970" s="13">
        <v>0.34</v>
      </c>
      <c r="Q1970" s="13">
        <v>520.0</v>
      </c>
      <c r="R1970" s="13">
        <f t="shared" si="1"/>
        <v>520</v>
      </c>
      <c r="S1970" s="14">
        <f t="shared" si="2"/>
        <v>130</v>
      </c>
      <c r="T1970" s="14">
        <f t="shared" si="3"/>
        <v>0.3403846154</v>
      </c>
      <c r="U1970" s="15" t="str">
        <f>vlookup(F1970,'Sub categories'!$A:$C,3,False)</f>
        <v>Accessories</v>
      </c>
      <c r="V1970" s="16">
        <f t="shared" si="4"/>
        <v>6</v>
      </c>
      <c r="W1970" s="17">
        <f t="array" ref="W1970">INDEX(shipping_prices!$C$1:$F3197,MATCH(I1970,shipping_prices!$A$1:$A3197,0),MATCH(M1970,shipping_prices!$C$1:$F$1,0))</f>
        <v>14.3</v>
      </c>
      <c r="X1970" s="15" t="str">
        <f t="shared" si="5"/>
        <v>Roland FjeldSan DiegoCalifornia</v>
      </c>
      <c r="Y1970" s="15" t="str">
        <f t="shared" si="6"/>
        <v>High</v>
      </c>
    </row>
    <row r="1971" hidden="1">
      <c r="A1971" s="1">
        <v>42368.0</v>
      </c>
      <c r="B1971" s="2" t="s">
        <v>3233</v>
      </c>
      <c r="C1971" s="2">
        <v>3.0</v>
      </c>
      <c r="D1971" s="2" t="s">
        <v>1014</v>
      </c>
      <c r="E1971" s="2" t="s">
        <v>37</v>
      </c>
      <c r="F1971" s="2" t="s">
        <v>1226</v>
      </c>
      <c r="G1971" s="2" t="s">
        <v>39</v>
      </c>
      <c r="H1971" s="2" t="s">
        <v>105</v>
      </c>
      <c r="I1971" s="2" t="s">
        <v>169</v>
      </c>
      <c r="J1971" s="2" t="s">
        <v>42</v>
      </c>
      <c r="K1971" s="2" t="s">
        <v>43</v>
      </c>
      <c r="L1971" s="10">
        <v>42379.0</v>
      </c>
      <c r="M1971" s="2" t="s">
        <v>34</v>
      </c>
      <c r="N1971" s="11">
        <v>0.0</v>
      </c>
      <c r="O1971" s="12">
        <v>4.0</v>
      </c>
      <c r="P1971" s="13">
        <v>0.48</v>
      </c>
      <c r="Q1971" s="13">
        <v>9.0</v>
      </c>
      <c r="R1971" s="13">
        <f t="shared" si="1"/>
        <v>9</v>
      </c>
      <c r="S1971" s="14">
        <f t="shared" si="2"/>
        <v>3</v>
      </c>
      <c r="T1971" s="14">
        <f t="shared" si="3"/>
        <v>0.4444444444</v>
      </c>
      <c r="U1971" s="15" t="str">
        <f>vlookup(F1971,'Sub categories'!$A:$C,3,False)</f>
        <v>Labels</v>
      </c>
      <c r="V1971" s="16">
        <f t="shared" si="4"/>
        <v>11</v>
      </c>
      <c r="W1971" s="17">
        <f t="array" ref="W1971">INDEX(shipping_prices!$C$1:$F3198,MATCH(I1971,shipping_prices!$A$1:$A3198,0),MATCH(M1971,shipping_prices!$C$1:$F$1,0))</f>
        <v>14.86</v>
      </c>
      <c r="X1971" s="15" t="str">
        <f t="shared" si="5"/>
        <v>Ann BlumeLos AngelesCalifornia</v>
      </c>
      <c r="Y1971" s="15" t="str">
        <f t="shared" si="6"/>
        <v>Low</v>
      </c>
    </row>
    <row r="1972" hidden="1">
      <c r="A1972" s="1">
        <v>42368.0</v>
      </c>
      <c r="B1972" s="2" t="s">
        <v>3234</v>
      </c>
      <c r="C1972" s="2">
        <v>9.0</v>
      </c>
      <c r="D1972" s="2" t="s">
        <v>3012</v>
      </c>
      <c r="E1972" s="2" t="s">
        <v>37</v>
      </c>
      <c r="F1972" s="2" t="s">
        <v>3235</v>
      </c>
      <c r="G1972" s="2" t="s">
        <v>39</v>
      </c>
      <c r="H1972" s="2" t="s">
        <v>40</v>
      </c>
      <c r="I1972" s="2" t="s">
        <v>3236</v>
      </c>
      <c r="J1972" s="2" t="s">
        <v>572</v>
      </c>
      <c r="K1972" s="2" t="s">
        <v>33</v>
      </c>
      <c r="L1972" s="10">
        <v>42380.0</v>
      </c>
      <c r="M1972" s="2" t="s">
        <v>34</v>
      </c>
      <c r="N1972" s="11">
        <v>0.0</v>
      </c>
      <c r="O1972" s="12">
        <v>23.0</v>
      </c>
      <c r="P1972" s="13">
        <v>0.45</v>
      </c>
      <c r="Q1972" s="13">
        <v>52.0</v>
      </c>
      <c r="R1972" s="13">
        <f t="shared" si="1"/>
        <v>52</v>
      </c>
      <c r="S1972" s="14">
        <f t="shared" si="2"/>
        <v>5.777777778</v>
      </c>
      <c r="T1972" s="14">
        <f t="shared" si="3"/>
        <v>0.4423076923</v>
      </c>
      <c r="U1972" s="15" t="str">
        <f>vlookup(F1972,'Sub categories'!$A:$C,3,False)</f>
        <v>Binders</v>
      </c>
      <c r="V1972" s="16">
        <f t="shared" si="4"/>
        <v>12</v>
      </c>
      <c r="W1972" s="17">
        <f t="array" ref="W1972">INDEX(shipping_prices!$C$1:$F3199,MATCH(I1972,shipping_prices!$A$1:$A3199,0),MATCH(M1972,shipping_prices!$C$1:$F$1,0))</f>
        <v>5.49</v>
      </c>
      <c r="X1972" s="15" t="str">
        <f t="shared" si="5"/>
        <v>Shaun ChanceNew BedfordMassachusetts</v>
      </c>
      <c r="Y1972" s="15" t="str">
        <f t="shared" si="6"/>
        <v>Low</v>
      </c>
    </row>
    <row r="1973" hidden="1">
      <c r="A1973" s="1">
        <v>42368.0</v>
      </c>
      <c r="B1973" s="2" t="s">
        <v>3237</v>
      </c>
      <c r="C1973" s="2">
        <v>3.0</v>
      </c>
      <c r="D1973" s="2" t="s">
        <v>606</v>
      </c>
      <c r="E1973" s="2" t="s">
        <v>37</v>
      </c>
      <c r="F1973" s="2" t="s">
        <v>57</v>
      </c>
      <c r="G1973" s="2" t="s">
        <v>39</v>
      </c>
      <c r="H1973" s="2" t="s">
        <v>58</v>
      </c>
      <c r="I1973" s="2" t="s">
        <v>3238</v>
      </c>
      <c r="J1973" s="2" t="s">
        <v>164</v>
      </c>
      <c r="K1973" s="2" t="s">
        <v>33</v>
      </c>
      <c r="L1973" s="10">
        <v>42370.0</v>
      </c>
      <c r="M1973" s="2" t="s">
        <v>142</v>
      </c>
      <c r="N1973" s="11">
        <v>0.7</v>
      </c>
      <c r="O1973" s="12">
        <v>-3.0</v>
      </c>
      <c r="P1973" s="13">
        <v>-0.77</v>
      </c>
      <c r="Q1973" s="13">
        <v>4.0</v>
      </c>
      <c r="R1973" s="13">
        <f t="shared" si="1"/>
        <v>13.33333333</v>
      </c>
      <c r="S1973" s="14">
        <f t="shared" si="2"/>
        <v>4.444444444</v>
      </c>
      <c r="T1973" s="14">
        <f t="shared" si="3"/>
        <v>-0.75</v>
      </c>
      <c r="U1973" s="15" t="str">
        <f>vlookup(F1973,'Sub categories'!$A:$C,3,False)</f>
        <v>Binders</v>
      </c>
      <c r="V1973" s="16">
        <f t="shared" si="4"/>
        <v>2</v>
      </c>
      <c r="W1973" s="17">
        <f t="array" ref="W1973">INDEX(shipping_prices!$C$1:$F3200,MATCH(I1973,shipping_prices!$A$1:$A3200,0),MATCH(M1973,shipping_prices!$C$1:$F$1,0))</f>
        <v>16.49</v>
      </c>
      <c r="X1973" s="15" t="str">
        <f t="shared" si="5"/>
        <v>Bill TylerAltoonaPennsylvania</v>
      </c>
      <c r="Y1973" s="15" t="str">
        <f t="shared" si="6"/>
        <v>loss</v>
      </c>
    </row>
    <row r="1974" hidden="1">
      <c r="A1974" s="1">
        <v>42368.0</v>
      </c>
      <c r="B1974" s="2" t="s">
        <v>3237</v>
      </c>
      <c r="C1974" s="2">
        <v>6.0</v>
      </c>
      <c r="D1974" s="2" t="s">
        <v>606</v>
      </c>
      <c r="E1974" s="2" t="s">
        <v>37</v>
      </c>
      <c r="F1974" s="2" t="s">
        <v>162</v>
      </c>
      <c r="G1974" s="2" t="s">
        <v>39</v>
      </c>
      <c r="H1974" s="2" t="s">
        <v>130</v>
      </c>
      <c r="I1974" s="2" t="s">
        <v>3238</v>
      </c>
      <c r="J1974" s="2" t="s">
        <v>164</v>
      </c>
      <c r="K1974" s="2" t="s">
        <v>33</v>
      </c>
      <c r="L1974" s="10">
        <v>42370.0</v>
      </c>
      <c r="M1974" s="2" t="s">
        <v>142</v>
      </c>
      <c r="N1974" s="11">
        <v>0.2</v>
      </c>
      <c r="O1974" s="12">
        <v>2.0</v>
      </c>
      <c r="P1974" s="13">
        <v>0.14</v>
      </c>
      <c r="Q1974" s="13">
        <v>16.0</v>
      </c>
      <c r="R1974" s="13">
        <f t="shared" si="1"/>
        <v>20</v>
      </c>
      <c r="S1974" s="14">
        <f t="shared" si="2"/>
        <v>3.333333333</v>
      </c>
      <c r="T1974" s="14">
        <f t="shared" si="3"/>
        <v>0.125</v>
      </c>
      <c r="U1974" s="15" t="str">
        <f>vlookup(F1974,'Sub categories'!$A:$C,3,False)</f>
        <v>Art</v>
      </c>
      <c r="V1974" s="16">
        <f t="shared" si="4"/>
        <v>2</v>
      </c>
      <c r="W1974" s="17">
        <f t="array" ref="W1974">INDEX(shipping_prices!$C$1:$F3201,MATCH(I1974,shipping_prices!$A$1:$A3201,0),MATCH(M1974,shipping_prices!$C$1:$F$1,0))</f>
        <v>16.49</v>
      </c>
      <c r="X1974" s="15" t="str">
        <f t="shared" si="5"/>
        <v>Bill TylerAltoonaPennsylvania</v>
      </c>
      <c r="Y1974" s="15" t="str">
        <f t="shared" si="6"/>
        <v>Low</v>
      </c>
    </row>
    <row r="1975" hidden="1">
      <c r="A1975" s="1">
        <v>42368.0</v>
      </c>
      <c r="B1975" s="2" t="s">
        <v>3239</v>
      </c>
      <c r="C1975" s="2">
        <v>5.0</v>
      </c>
      <c r="D1975" s="2" t="s">
        <v>691</v>
      </c>
      <c r="E1975" s="2" t="s">
        <v>37</v>
      </c>
      <c r="F1975" s="2" t="s">
        <v>2863</v>
      </c>
      <c r="G1975" s="2" t="s">
        <v>39</v>
      </c>
      <c r="H1975" s="2" t="s">
        <v>79</v>
      </c>
      <c r="I1975" s="2" t="s">
        <v>501</v>
      </c>
      <c r="J1975" s="2" t="s">
        <v>321</v>
      </c>
      <c r="K1975" s="2" t="s">
        <v>33</v>
      </c>
      <c r="L1975" s="10">
        <v>42371.0</v>
      </c>
      <c r="M1975" s="2" t="s">
        <v>142</v>
      </c>
      <c r="N1975" s="11">
        <v>0.2</v>
      </c>
      <c r="O1975" s="12">
        <v>3.0</v>
      </c>
      <c r="P1975" s="13">
        <v>0.36</v>
      </c>
      <c r="Q1975" s="13">
        <v>8.0</v>
      </c>
      <c r="R1975" s="13">
        <f t="shared" si="1"/>
        <v>10</v>
      </c>
      <c r="S1975" s="14">
        <f t="shared" si="2"/>
        <v>2</v>
      </c>
      <c r="T1975" s="14">
        <f t="shared" si="3"/>
        <v>0.375</v>
      </c>
      <c r="U1975" s="15" t="str">
        <f>vlookup(F1975,'Sub categories'!$A:$C,3,False)</f>
        <v>Fasteners</v>
      </c>
      <c r="V1975" s="16">
        <f t="shared" si="4"/>
        <v>3</v>
      </c>
      <c r="W1975" s="17">
        <f t="array" ref="W1975">INDEX(shipping_prices!$C$1:$F3202,MATCH(I1975,shipping_prices!$A$1:$A3202,0),MATCH(M1975,shipping_prices!$C$1:$F$1,0))</f>
        <v>17.58</v>
      </c>
      <c r="X1975" s="15" t="str">
        <f t="shared" si="5"/>
        <v>Victoria PistekaColumbusOhio</v>
      </c>
      <c r="Y1975" s="15" t="str">
        <f t="shared" si="6"/>
        <v>Low</v>
      </c>
    </row>
    <row r="1976">
      <c r="A1976" s="1">
        <v>42368.0</v>
      </c>
      <c r="B1976" s="2" t="s">
        <v>3239</v>
      </c>
      <c r="C1976" s="2">
        <v>4.0</v>
      </c>
      <c r="D1976" s="2" t="s">
        <v>691</v>
      </c>
      <c r="E1976" s="2" t="s">
        <v>37</v>
      </c>
      <c r="F1976" s="2" t="s">
        <v>3240</v>
      </c>
      <c r="G1976" s="2" t="s">
        <v>45</v>
      </c>
      <c r="H1976" s="2" t="s">
        <v>586</v>
      </c>
      <c r="I1976" s="2" t="s">
        <v>501</v>
      </c>
      <c r="J1976" s="2" t="s">
        <v>321</v>
      </c>
      <c r="K1976" s="2" t="s">
        <v>33</v>
      </c>
      <c r="L1976" s="10">
        <v>42371.0</v>
      </c>
      <c r="M1976" s="2" t="s">
        <v>142</v>
      </c>
      <c r="N1976" s="11">
        <v>0.2</v>
      </c>
      <c r="O1976" s="12">
        <v>-4.0</v>
      </c>
      <c r="P1976" s="13">
        <v>-0.1</v>
      </c>
      <c r="Q1976" s="13">
        <v>42.0</v>
      </c>
      <c r="R1976" s="13">
        <f t="shared" si="1"/>
        <v>52.5</v>
      </c>
      <c r="S1976" s="14">
        <f t="shared" si="2"/>
        <v>13.125</v>
      </c>
      <c r="T1976" s="14">
        <f t="shared" si="3"/>
        <v>-0.09523809524</v>
      </c>
      <c r="U1976" s="15" t="str">
        <f>vlookup(F1976,'Sub categories'!$A:$C,3,False)</f>
        <v>Furnishings</v>
      </c>
      <c r="V1976" s="16">
        <f t="shared" si="4"/>
        <v>3</v>
      </c>
      <c r="W1976" s="17">
        <f t="array" ref="W1976">INDEX(shipping_prices!$C$1:$F3203,MATCH(I1976,shipping_prices!$A$1:$A3203,0),MATCH(M1976,shipping_prices!$C$1:$F$1,0))</f>
        <v>17.58</v>
      </c>
      <c r="X1976" s="15" t="str">
        <f t="shared" si="5"/>
        <v>Victoria PistekaColumbusOhio</v>
      </c>
      <c r="Y1976" s="15" t="str">
        <f t="shared" si="6"/>
        <v>loss</v>
      </c>
    </row>
    <row r="1977">
      <c r="A1977" s="1">
        <v>42368.0</v>
      </c>
      <c r="B1977" s="2" t="s">
        <v>3239</v>
      </c>
      <c r="C1977" s="2">
        <v>3.0</v>
      </c>
      <c r="D1977" s="2" t="s">
        <v>691</v>
      </c>
      <c r="E1977" s="2" t="s">
        <v>37</v>
      </c>
      <c r="F1977" s="2" t="s">
        <v>921</v>
      </c>
      <c r="G1977" s="2" t="s">
        <v>45</v>
      </c>
      <c r="H1977" s="2" t="s">
        <v>530</v>
      </c>
      <c r="I1977" s="2" t="s">
        <v>501</v>
      </c>
      <c r="J1977" s="2" t="s">
        <v>321</v>
      </c>
      <c r="K1977" s="2" t="s">
        <v>33</v>
      </c>
      <c r="L1977" s="10">
        <v>42371.0</v>
      </c>
      <c r="M1977" s="2" t="s">
        <v>142</v>
      </c>
      <c r="N1977" s="11">
        <v>0.3</v>
      </c>
      <c r="O1977" s="12">
        <v>-86.0</v>
      </c>
      <c r="P1977" s="13">
        <v>-0.27</v>
      </c>
      <c r="Q1977" s="13">
        <v>317.0</v>
      </c>
      <c r="R1977" s="13">
        <f t="shared" si="1"/>
        <v>452.8571429</v>
      </c>
      <c r="S1977" s="14">
        <f t="shared" si="2"/>
        <v>150.952381</v>
      </c>
      <c r="T1977" s="14">
        <f t="shared" si="3"/>
        <v>-0.2712933754</v>
      </c>
      <c r="U1977" s="15" t="str">
        <f>vlookup(F1977,'Sub categories'!$A:$C,3,False)</f>
        <v>Chairs</v>
      </c>
      <c r="V1977" s="16">
        <f t="shared" si="4"/>
        <v>3</v>
      </c>
      <c r="W1977" s="17">
        <f t="array" ref="W1977">INDEX(shipping_prices!$C$1:$F3204,MATCH(I1977,shipping_prices!$A$1:$A3204,0),MATCH(M1977,shipping_prices!$C$1:$F$1,0))</f>
        <v>17.58</v>
      </c>
      <c r="X1977" s="15" t="str">
        <f t="shared" si="5"/>
        <v>Victoria PistekaColumbusOhio</v>
      </c>
      <c r="Y1977" s="15" t="str">
        <f t="shared" si="6"/>
        <v>loss</v>
      </c>
    </row>
    <row r="1978" hidden="1">
      <c r="A1978" s="1">
        <v>42368.0</v>
      </c>
      <c r="B1978" s="2" t="s">
        <v>3241</v>
      </c>
      <c r="C1978" s="2">
        <v>2.0</v>
      </c>
      <c r="D1978" s="2" t="s">
        <v>3242</v>
      </c>
      <c r="E1978" s="2" t="s">
        <v>37</v>
      </c>
      <c r="F1978" s="2" t="s">
        <v>2238</v>
      </c>
      <c r="G1978" s="2" t="s">
        <v>39</v>
      </c>
      <c r="H1978" s="2" t="s">
        <v>182</v>
      </c>
      <c r="I1978" s="2" t="s">
        <v>741</v>
      </c>
      <c r="J1978" s="2" t="s">
        <v>76</v>
      </c>
      <c r="K1978" s="2" t="s">
        <v>77</v>
      </c>
      <c r="L1978" s="10">
        <v>42370.0</v>
      </c>
      <c r="M1978" s="2" t="s">
        <v>34</v>
      </c>
      <c r="N1978" s="11">
        <v>0.8</v>
      </c>
      <c r="O1978" s="12">
        <v>-41.0</v>
      </c>
      <c r="P1978" s="13">
        <v>-1.7</v>
      </c>
      <c r="Q1978" s="13">
        <v>24.0</v>
      </c>
      <c r="R1978" s="13">
        <f t="shared" si="1"/>
        <v>120</v>
      </c>
      <c r="S1978" s="14">
        <f t="shared" si="2"/>
        <v>60</v>
      </c>
      <c r="T1978" s="14">
        <f t="shared" si="3"/>
        <v>-1.708333333</v>
      </c>
      <c r="U1978" s="15" t="str">
        <f>vlookup(F1978,'Sub categories'!$A:$C,3,False)</f>
        <v>Binders</v>
      </c>
      <c r="V1978" s="16">
        <f t="shared" si="4"/>
        <v>2</v>
      </c>
      <c r="W1978" s="17">
        <f t="array" ref="W1978">INDEX(shipping_prices!$C$1:$F3205,MATCH(I1978,shipping_prices!$A$1:$A3205,0),MATCH(M1978,shipping_prices!$C$1:$F$1,0))</f>
        <v>12.55</v>
      </c>
      <c r="X1978" s="15" t="str">
        <f t="shared" si="5"/>
        <v>Victoria BrennanSan AntonioTexas</v>
      </c>
      <c r="Y1978" s="15" t="str">
        <f t="shared" si="6"/>
        <v>loss</v>
      </c>
    </row>
    <row r="1979" hidden="1">
      <c r="A1979" s="1">
        <v>42368.0</v>
      </c>
      <c r="B1979" s="2" t="s">
        <v>3241</v>
      </c>
      <c r="C1979" s="2">
        <v>2.0</v>
      </c>
      <c r="D1979" s="2" t="s">
        <v>3242</v>
      </c>
      <c r="E1979" s="2" t="s">
        <v>37</v>
      </c>
      <c r="F1979" s="2" t="s">
        <v>3202</v>
      </c>
      <c r="G1979" s="2" t="s">
        <v>39</v>
      </c>
      <c r="H1979" s="2" t="s">
        <v>246</v>
      </c>
      <c r="I1979" s="2" t="s">
        <v>741</v>
      </c>
      <c r="J1979" s="2" t="s">
        <v>76</v>
      </c>
      <c r="K1979" s="2" t="s">
        <v>77</v>
      </c>
      <c r="L1979" s="10">
        <v>42370.0</v>
      </c>
      <c r="M1979" s="2" t="s">
        <v>34</v>
      </c>
      <c r="N1979" s="11">
        <v>0.2</v>
      </c>
      <c r="O1979" s="12">
        <v>2.0</v>
      </c>
      <c r="P1979" s="13">
        <v>0.09</v>
      </c>
      <c r="Q1979" s="13">
        <v>27.0</v>
      </c>
      <c r="R1979" s="13">
        <f t="shared" si="1"/>
        <v>33.75</v>
      </c>
      <c r="S1979" s="14">
        <f t="shared" si="2"/>
        <v>16.875</v>
      </c>
      <c r="T1979" s="14">
        <f t="shared" si="3"/>
        <v>0.07407407407</v>
      </c>
      <c r="U1979" s="15" t="str">
        <f>vlookup(F1979,'Sub categories'!$A:$C,3,False)</f>
        <v>Storage</v>
      </c>
      <c r="V1979" s="16">
        <f t="shared" si="4"/>
        <v>2</v>
      </c>
      <c r="W1979" s="17">
        <f t="array" ref="W1979">INDEX(shipping_prices!$C$1:$F3206,MATCH(I1979,shipping_prices!$A$1:$A3206,0),MATCH(M1979,shipping_prices!$C$1:$F$1,0))</f>
        <v>12.55</v>
      </c>
      <c r="X1979" s="15" t="str">
        <f t="shared" si="5"/>
        <v>Victoria BrennanSan AntonioTexas</v>
      </c>
      <c r="Y1979" s="15" t="str">
        <f t="shared" si="6"/>
        <v>Low</v>
      </c>
    </row>
    <row r="1980" hidden="1">
      <c r="A1980" s="1">
        <v>42368.0</v>
      </c>
      <c r="B1980" s="2" t="s">
        <v>3241</v>
      </c>
      <c r="C1980" s="2">
        <v>4.0</v>
      </c>
      <c r="D1980" s="2" t="s">
        <v>3242</v>
      </c>
      <c r="E1980" s="2" t="s">
        <v>37</v>
      </c>
      <c r="F1980" s="2" t="s">
        <v>3243</v>
      </c>
      <c r="G1980" s="2" t="s">
        <v>39</v>
      </c>
      <c r="H1980" s="2" t="s">
        <v>51</v>
      </c>
      <c r="I1980" s="2" t="s">
        <v>741</v>
      </c>
      <c r="J1980" s="2" t="s">
        <v>76</v>
      </c>
      <c r="K1980" s="2" t="s">
        <v>77</v>
      </c>
      <c r="L1980" s="10">
        <v>42370.0</v>
      </c>
      <c r="M1980" s="2" t="s">
        <v>34</v>
      </c>
      <c r="N1980" s="11">
        <v>0.2</v>
      </c>
      <c r="O1980" s="12">
        <v>117.0</v>
      </c>
      <c r="P1980" s="13">
        <v>0.35</v>
      </c>
      <c r="Q1980" s="13">
        <v>336.0</v>
      </c>
      <c r="R1980" s="13">
        <f t="shared" si="1"/>
        <v>420</v>
      </c>
      <c r="S1980" s="14">
        <f t="shared" si="2"/>
        <v>105</v>
      </c>
      <c r="T1980" s="14">
        <f t="shared" si="3"/>
        <v>0.3482142857</v>
      </c>
      <c r="U1980" s="15" t="str">
        <f>vlookup(F1980,'Sub categories'!$A:$C,3,False)</f>
        <v>Paper</v>
      </c>
      <c r="V1980" s="16">
        <f t="shared" si="4"/>
        <v>2</v>
      </c>
      <c r="W1980" s="17">
        <f t="array" ref="W1980">INDEX(shipping_prices!$C$1:$F3207,MATCH(I1980,shipping_prices!$A$1:$A3207,0),MATCH(M1980,shipping_prices!$C$1:$F$1,0))</f>
        <v>12.55</v>
      </c>
      <c r="X1980" s="15" t="str">
        <f t="shared" si="5"/>
        <v>Victoria BrennanSan AntonioTexas</v>
      </c>
      <c r="Y1980" s="15" t="str">
        <f t="shared" si="6"/>
        <v>High</v>
      </c>
    </row>
    <row r="1981" hidden="1">
      <c r="A1981" s="1">
        <v>42369.0</v>
      </c>
      <c r="B1981" s="2" t="s">
        <v>3244</v>
      </c>
      <c r="C1981" s="2">
        <v>2.0</v>
      </c>
      <c r="D1981" s="2" t="s">
        <v>2943</v>
      </c>
      <c r="E1981" s="2" t="s">
        <v>27</v>
      </c>
      <c r="F1981" s="2" t="s">
        <v>3104</v>
      </c>
      <c r="G1981" s="2" t="s">
        <v>29</v>
      </c>
      <c r="H1981" s="2" t="s">
        <v>79</v>
      </c>
      <c r="I1981" s="2" t="s">
        <v>31</v>
      </c>
      <c r="J1981" s="2" t="s">
        <v>32</v>
      </c>
      <c r="K1981" s="2" t="s">
        <v>33</v>
      </c>
      <c r="L1981" s="10">
        <v>42372.0</v>
      </c>
      <c r="M1981" s="2" t="s">
        <v>34</v>
      </c>
      <c r="N1981" s="11">
        <v>0.0</v>
      </c>
      <c r="O1981" s="12">
        <v>12.0</v>
      </c>
      <c r="P1981" s="13">
        <v>0.24</v>
      </c>
      <c r="Q1981" s="13">
        <v>50.0</v>
      </c>
      <c r="R1981" s="13">
        <f t="shared" si="1"/>
        <v>50</v>
      </c>
      <c r="S1981" s="14">
        <f t="shared" si="2"/>
        <v>25</v>
      </c>
      <c r="T1981" s="14">
        <f t="shared" si="3"/>
        <v>0.24</v>
      </c>
      <c r="U1981" s="15" t="str">
        <f>vlookup(F1981,'Sub categories'!$A:$C,3,False)</f>
        <v>Accessories</v>
      </c>
      <c r="V1981" s="16">
        <f t="shared" si="4"/>
        <v>3</v>
      </c>
      <c r="W1981" s="17">
        <f t="array" ref="W1981">INDEX(shipping_prices!$C$1:$F3208,MATCH(I1981,shipping_prices!$A$1:$A3208,0),MATCH(M1981,shipping_prices!$C$1:$F$1,0))</f>
        <v>10.09</v>
      </c>
      <c r="X1981" s="15" t="str">
        <f t="shared" si="5"/>
        <v>Philip FoxNew York CityNew York</v>
      </c>
      <c r="Y1981" s="15" t="str">
        <f t="shared" si="6"/>
        <v>Low</v>
      </c>
    </row>
    <row r="1982" hidden="1">
      <c r="A1982" s="1">
        <v>42369.0</v>
      </c>
      <c r="B1982" s="2" t="s">
        <v>3245</v>
      </c>
      <c r="C1982" s="2">
        <v>3.0</v>
      </c>
      <c r="D1982" s="2" t="s">
        <v>1043</v>
      </c>
      <c r="E1982" s="2" t="s">
        <v>37</v>
      </c>
      <c r="F1982" s="2" t="s">
        <v>1062</v>
      </c>
      <c r="G1982" s="2" t="s">
        <v>39</v>
      </c>
      <c r="H1982" s="2" t="s">
        <v>216</v>
      </c>
      <c r="I1982" s="2" t="s">
        <v>1971</v>
      </c>
      <c r="J1982" s="2" t="s">
        <v>159</v>
      </c>
      <c r="K1982" s="2" t="s">
        <v>43</v>
      </c>
      <c r="L1982" s="10">
        <v>42380.0</v>
      </c>
      <c r="M1982" s="2" t="s">
        <v>34</v>
      </c>
      <c r="N1982" s="11">
        <v>0.0</v>
      </c>
      <c r="O1982" s="12">
        <v>2.0</v>
      </c>
      <c r="P1982" s="13">
        <v>0.29</v>
      </c>
      <c r="Q1982" s="13">
        <v>5.0</v>
      </c>
      <c r="R1982" s="13">
        <f t="shared" si="1"/>
        <v>5</v>
      </c>
      <c r="S1982" s="14">
        <f t="shared" si="2"/>
        <v>1.666666667</v>
      </c>
      <c r="T1982" s="14">
        <f t="shared" si="3"/>
        <v>0.4</v>
      </c>
      <c r="U1982" s="15" t="str">
        <f>vlookup(F1982,'Sub categories'!$A:$C,3,False)</f>
        <v>Art</v>
      </c>
      <c r="V1982" s="16">
        <f t="shared" si="4"/>
        <v>11</v>
      </c>
      <c r="W1982" s="17">
        <f t="array" ref="W1982">INDEX(shipping_prices!$C$1:$F3209,MATCH(I1982,shipping_prices!$A$1:$A3209,0),MATCH(M1982,shipping_prices!$C$1:$F$1,0))</f>
        <v>9.27</v>
      </c>
      <c r="X1982" s="15" t="str">
        <f t="shared" si="5"/>
        <v>Victoria WilsonBellevueWashington</v>
      </c>
      <c r="Y1982" s="15" t="str">
        <f t="shared" si="6"/>
        <v>Low</v>
      </c>
    </row>
    <row r="1983" hidden="1">
      <c r="A1983" s="1">
        <v>42369.0</v>
      </c>
      <c r="B1983" s="2" t="s">
        <v>3246</v>
      </c>
      <c r="C1983" s="2">
        <v>1.0</v>
      </c>
      <c r="D1983" s="2" t="s">
        <v>1609</v>
      </c>
      <c r="E1983" s="2" t="s">
        <v>37</v>
      </c>
      <c r="F1983" s="2" t="s">
        <v>949</v>
      </c>
      <c r="G1983" s="2" t="s">
        <v>29</v>
      </c>
      <c r="H1983" s="2" t="s">
        <v>764</v>
      </c>
      <c r="I1983" s="2" t="s">
        <v>41</v>
      </c>
      <c r="J1983" s="2" t="s">
        <v>42</v>
      </c>
      <c r="K1983" s="2" t="s">
        <v>43</v>
      </c>
      <c r="L1983" s="10">
        <v>42379.0</v>
      </c>
      <c r="M1983" s="2" t="s">
        <v>142</v>
      </c>
      <c r="N1983" s="11">
        <v>0.0</v>
      </c>
      <c r="O1983" s="12">
        <v>16.0</v>
      </c>
      <c r="P1983" s="13">
        <v>0.43</v>
      </c>
      <c r="Q1983" s="13">
        <v>37.0</v>
      </c>
      <c r="R1983" s="13">
        <f t="shared" si="1"/>
        <v>37</v>
      </c>
      <c r="S1983" s="14">
        <f t="shared" si="2"/>
        <v>37</v>
      </c>
      <c r="T1983" s="14">
        <f t="shared" si="3"/>
        <v>0.4324324324</v>
      </c>
      <c r="U1983" s="15" t="str">
        <f>vlookup(F1983,'Sub categories'!$A:$C,3,False)</f>
        <v>Accessories</v>
      </c>
      <c r="V1983" s="16">
        <f t="shared" si="4"/>
        <v>10</v>
      </c>
      <c r="W1983" s="17">
        <f t="array" ref="W1983">INDEX(shipping_prices!$C$1:$F3210,MATCH(I1983,shipping_prices!$A$1:$A3210,0),MATCH(M1983,shipping_prices!$C$1:$F$1,0))</f>
        <v>16.04</v>
      </c>
      <c r="X1983" s="15" t="str">
        <f t="shared" si="5"/>
        <v>Scott CohenSan FranciscoCalifornia</v>
      </c>
      <c r="Y1983" s="15" t="str">
        <f t="shared" si="6"/>
        <v>Low</v>
      </c>
    </row>
    <row r="1984" hidden="1">
      <c r="A1984" s="1">
        <v>42369.0</v>
      </c>
      <c r="B1984" s="2" t="s">
        <v>3246</v>
      </c>
      <c r="C1984" s="2">
        <v>5.0</v>
      </c>
      <c r="D1984" s="2" t="s">
        <v>1609</v>
      </c>
      <c r="E1984" s="2" t="s">
        <v>37</v>
      </c>
      <c r="F1984" s="2" t="s">
        <v>382</v>
      </c>
      <c r="G1984" s="2" t="s">
        <v>39</v>
      </c>
      <c r="H1984" s="2" t="s">
        <v>182</v>
      </c>
      <c r="I1984" s="2" t="s">
        <v>41</v>
      </c>
      <c r="J1984" s="2" t="s">
        <v>42</v>
      </c>
      <c r="K1984" s="2" t="s">
        <v>43</v>
      </c>
      <c r="L1984" s="10">
        <v>42379.0</v>
      </c>
      <c r="M1984" s="2" t="s">
        <v>142</v>
      </c>
      <c r="N1984" s="11">
        <v>0.2</v>
      </c>
      <c r="O1984" s="12">
        <v>46.0</v>
      </c>
      <c r="P1984" s="13">
        <v>0.34</v>
      </c>
      <c r="Q1984" s="13">
        <v>137.0</v>
      </c>
      <c r="R1984" s="13">
        <f t="shared" si="1"/>
        <v>171.25</v>
      </c>
      <c r="S1984" s="14">
        <f t="shared" si="2"/>
        <v>34.25</v>
      </c>
      <c r="T1984" s="14">
        <f t="shared" si="3"/>
        <v>0.3357664234</v>
      </c>
      <c r="U1984" s="15" t="str">
        <f>vlookup(F1984,'Sub categories'!$A:$C,3,False)</f>
        <v>Binders</v>
      </c>
      <c r="V1984" s="16">
        <f t="shared" si="4"/>
        <v>10</v>
      </c>
      <c r="W1984" s="17">
        <f t="array" ref="W1984">INDEX(shipping_prices!$C$1:$F3211,MATCH(I1984,shipping_prices!$A$1:$A3211,0),MATCH(M1984,shipping_prices!$C$1:$F$1,0))</f>
        <v>16.04</v>
      </c>
      <c r="X1984" s="15" t="str">
        <f t="shared" si="5"/>
        <v>Scott CohenSan FranciscoCalifornia</v>
      </c>
      <c r="Y1984" s="15" t="str">
        <f t="shared" si="6"/>
        <v>High</v>
      </c>
    </row>
    <row r="1985" hidden="1">
      <c r="A1985" s="1">
        <v>42369.0</v>
      </c>
      <c r="B1985" s="2" t="s">
        <v>3246</v>
      </c>
      <c r="C1985" s="2">
        <v>3.0</v>
      </c>
      <c r="D1985" s="2" t="s">
        <v>1609</v>
      </c>
      <c r="E1985" s="2" t="s">
        <v>37</v>
      </c>
      <c r="F1985" s="2" t="s">
        <v>3247</v>
      </c>
      <c r="G1985" s="2" t="s">
        <v>29</v>
      </c>
      <c r="H1985" s="2" t="s">
        <v>3248</v>
      </c>
      <c r="I1985" s="2" t="s">
        <v>41</v>
      </c>
      <c r="J1985" s="2" t="s">
        <v>42</v>
      </c>
      <c r="K1985" s="2" t="s">
        <v>43</v>
      </c>
      <c r="L1985" s="10">
        <v>42379.0</v>
      </c>
      <c r="M1985" s="2" t="s">
        <v>142</v>
      </c>
      <c r="N1985" s="11">
        <v>0.2</v>
      </c>
      <c r="O1985" s="12">
        <v>81.0</v>
      </c>
      <c r="P1985" s="13">
        <v>0.34</v>
      </c>
      <c r="Q1985" s="13">
        <v>240.0</v>
      </c>
      <c r="R1985" s="13">
        <f t="shared" si="1"/>
        <v>300</v>
      </c>
      <c r="S1985" s="14">
        <f t="shared" si="2"/>
        <v>100</v>
      </c>
      <c r="T1985" s="14">
        <f t="shared" si="3"/>
        <v>0.3375</v>
      </c>
      <c r="U1985" s="15" t="str">
        <f>vlookup(F1985,'Sub categories'!$A:$C,3,False)</f>
        <v>Machines</v>
      </c>
      <c r="V1985" s="16">
        <f t="shared" si="4"/>
        <v>10</v>
      </c>
      <c r="W1985" s="17">
        <f t="array" ref="W1985">INDEX(shipping_prices!$C$1:$F3212,MATCH(I1985,shipping_prices!$A$1:$A3212,0),MATCH(M1985,shipping_prices!$C$1:$F$1,0))</f>
        <v>16.04</v>
      </c>
      <c r="X1985" s="15" t="str">
        <f t="shared" si="5"/>
        <v>Scott CohenSan FranciscoCalifornia</v>
      </c>
      <c r="Y1985" s="15" t="str">
        <f t="shared" si="6"/>
        <v>High</v>
      </c>
    </row>
    <row r="1986">
      <c r="A1986" s="1">
        <v>42369.0</v>
      </c>
      <c r="B1986" s="2" t="s">
        <v>3246</v>
      </c>
      <c r="C1986" s="2">
        <v>7.0</v>
      </c>
      <c r="D1986" s="2" t="s">
        <v>1609</v>
      </c>
      <c r="E1986" s="2" t="s">
        <v>37</v>
      </c>
      <c r="F1986" s="2" t="s">
        <v>2499</v>
      </c>
      <c r="G1986" s="2" t="s">
        <v>45</v>
      </c>
      <c r="H1986" s="2" t="s">
        <v>2343</v>
      </c>
      <c r="I1986" s="2" t="s">
        <v>41</v>
      </c>
      <c r="J1986" s="2" t="s">
        <v>42</v>
      </c>
      <c r="K1986" s="2" t="s">
        <v>43</v>
      </c>
      <c r="L1986" s="10">
        <v>42379.0</v>
      </c>
      <c r="M1986" s="2" t="s">
        <v>142</v>
      </c>
      <c r="N1986" s="11">
        <v>0.15</v>
      </c>
      <c r="O1986" s="12">
        <v>201.0</v>
      </c>
      <c r="P1986" s="13">
        <v>0.13</v>
      </c>
      <c r="Q1986" s="13">
        <v>1553.0</v>
      </c>
      <c r="R1986" s="13">
        <f t="shared" si="1"/>
        <v>1827.058824</v>
      </c>
      <c r="S1986" s="14">
        <f t="shared" si="2"/>
        <v>261.0084034</v>
      </c>
      <c r="T1986" s="14">
        <f t="shared" si="3"/>
        <v>0.1294269156</v>
      </c>
      <c r="U1986" s="15" t="str">
        <f>vlookup(F1986,'Sub categories'!$A:$C,3,False)</f>
        <v>Bookcases</v>
      </c>
      <c r="V1986" s="16">
        <f t="shared" si="4"/>
        <v>10</v>
      </c>
      <c r="W1986" s="17">
        <f t="array" ref="W1986">INDEX(shipping_prices!$C$1:$F3213,MATCH(I1986,shipping_prices!$A$1:$A3213,0),MATCH(M1986,shipping_prices!$C$1:$F$1,0))</f>
        <v>16.04</v>
      </c>
      <c r="X1986" s="15" t="str">
        <f t="shared" si="5"/>
        <v>Scott CohenSan FranciscoCalifornia</v>
      </c>
      <c r="Y1986" s="15" t="str">
        <f t="shared" si="6"/>
        <v>High</v>
      </c>
    </row>
    <row r="1987" hidden="1">
      <c r="A1987" s="1">
        <v>42369.0</v>
      </c>
      <c r="B1987" s="2" t="s">
        <v>3249</v>
      </c>
      <c r="C1987" s="2">
        <v>2.0</v>
      </c>
      <c r="D1987" s="2" t="s">
        <v>3110</v>
      </c>
      <c r="E1987" s="2" t="s">
        <v>27</v>
      </c>
      <c r="F1987" s="2" t="s">
        <v>249</v>
      </c>
      <c r="G1987" s="2" t="s">
        <v>39</v>
      </c>
      <c r="H1987" s="2" t="s">
        <v>79</v>
      </c>
      <c r="I1987" s="2" t="s">
        <v>501</v>
      </c>
      <c r="J1987" s="2" t="s">
        <v>321</v>
      </c>
      <c r="K1987" s="2" t="s">
        <v>33</v>
      </c>
      <c r="L1987" s="10">
        <v>42379.0</v>
      </c>
      <c r="M1987" s="2" t="s">
        <v>34</v>
      </c>
      <c r="N1987" s="11">
        <v>0.2</v>
      </c>
      <c r="O1987" s="12">
        <v>1.0</v>
      </c>
      <c r="P1987" s="13">
        <v>0.19</v>
      </c>
      <c r="Q1987" s="13">
        <v>3.0</v>
      </c>
      <c r="R1987" s="13">
        <f t="shared" si="1"/>
        <v>3.75</v>
      </c>
      <c r="S1987" s="14">
        <f t="shared" si="2"/>
        <v>1.875</v>
      </c>
      <c r="T1987" s="14">
        <f t="shared" si="3"/>
        <v>0.3333333333</v>
      </c>
      <c r="U1987" s="15" t="str">
        <f>vlookup(F1987,'Sub categories'!$A:$C,3,False)</f>
        <v>Fasteners</v>
      </c>
      <c r="V1987" s="16">
        <f t="shared" si="4"/>
        <v>10</v>
      </c>
      <c r="W1987" s="17">
        <f t="array" ref="W1987">INDEX(shipping_prices!$C$1:$F3214,MATCH(I1987,shipping_prices!$A$1:$A3214,0),MATCH(M1987,shipping_prices!$C$1:$F$1,0))</f>
        <v>6.86</v>
      </c>
      <c r="X1987" s="15" t="str">
        <f t="shared" si="5"/>
        <v>Eugene BarchasColumbusOhio</v>
      </c>
      <c r="Y1987" s="15" t="str">
        <f t="shared" si="6"/>
        <v>Low</v>
      </c>
    </row>
    <row r="1988">
      <c r="A1988" s="1">
        <v>42369.0</v>
      </c>
      <c r="B1988" s="2" t="s">
        <v>3249</v>
      </c>
      <c r="C1988" s="2">
        <v>5.0</v>
      </c>
      <c r="D1988" s="2" t="s">
        <v>3110</v>
      </c>
      <c r="E1988" s="2" t="s">
        <v>27</v>
      </c>
      <c r="F1988" s="2" t="s">
        <v>3144</v>
      </c>
      <c r="G1988" s="2" t="s">
        <v>45</v>
      </c>
      <c r="H1988" s="2" t="s">
        <v>707</v>
      </c>
      <c r="I1988" s="2" t="s">
        <v>501</v>
      </c>
      <c r="J1988" s="2" t="s">
        <v>321</v>
      </c>
      <c r="K1988" s="2" t="s">
        <v>33</v>
      </c>
      <c r="L1988" s="10">
        <v>42379.0</v>
      </c>
      <c r="M1988" s="2" t="s">
        <v>34</v>
      </c>
      <c r="N1988" s="11">
        <v>0.2</v>
      </c>
      <c r="O1988" s="12">
        <v>10.0</v>
      </c>
      <c r="P1988" s="13">
        <v>0.14</v>
      </c>
      <c r="Q1988" s="13">
        <v>71.0</v>
      </c>
      <c r="R1988" s="13">
        <f t="shared" si="1"/>
        <v>88.75</v>
      </c>
      <c r="S1988" s="14">
        <f t="shared" si="2"/>
        <v>17.75</v>
      </c>
      <c r="T1988" s="14">
        <f t="shared" si="3"/>
        <v>0.1408450704</v>
      </c>
      <c r="U1988" s="15" t="str">
        <f>vlookup(F1988,'Sub categories'!$A:$C,3,False)</f>
        <v>Furnishings</v>
      </c>
      <c r="V1988" s="16">
        <f t="shared" si="4"/>
        <v>10</v>
      </c>
      <c r="W1988" s="17">
        <f t="array" ref="W1988">INDEX(shipping_prices!$C$1:$F3215,MATCH(I1988,shipping_prices!$A$1:$A3215,0),MATCH(M1988,shipping_prices!$C$1:$F$1,0))</f>
        <v>6.86</v>
      </c>
      <c r="X1988" s="15" t="str">
        <f t="shared" si="5"/>
        <v>Eugene BarchasColumbusOhio</v>
      </c>
      <c r="Y1988" s="15" t="str">
        <f t="shared" si="6"/>
        <v>Low</v>
      </c>
    </row>
    <row r="1989" hidden="1">
      <c r="A1989" s="1">
        <v>42369.0</v>
      </c>
      <c r="B1989" s="2" t="s">
        <v>3250</v>
      </c>
      <c r="C1989" s="2">
        <v>3.0</v>
      </c>
      <c r="D1989" s="2" t="s">
        <v>308</v>
      </c>
      <c r="E1989" s="2" t="s">
        <v>27</v>
      </c>
      <c r="F1989" s="2" t="s">
        <v>843</v>
      </c>
      <c r="G1989" s="2" t="s">
        <v>39</v>
      </c>
      <c r="H1989" s="2" t="s">
        <v>843</v>
      </c>
      <c r="I1989" s="2" t="s">
        <v>666</v>
      </c>
      <c r="J1989" s="2" t="s">
        <v>53</v>
      </c>
      <c r="K1989" s="2" t="s">
        <v>54</v>
      </c>
      <c r="L1989" s="10">
        <v>42374.0</v>
      </c>
      <c r="M1989" s="2" t="s">
        <v>34</v>
      </c>
      <c r="N1989" s="11">
        <v>0.2</v>
      </c>
      <c r="O1989" s="12">
        <v>4.0</v>
      </c>
      <c r="P1989" s="13">
        <v>0.34</v>
      </c>
      <c r="Q1989" s="13">
        <v>12.0</v>
      </c>
      <c r="R1989" s="13">
        <f t="shared" si="1"/>
        <v>15</v>
      </c>
      <c r="S1989" s="14">
        <f t="shared" si="2"/>
        <v>5</v>
      </c>
      <c r="T1989" s="14">
        <f t="shared" si="3"/>
        <v>0.3333333333</v>
      </c>
      <c r="U1989" s="15" t="str">
        <f>vlookup(F1989,'Sub categories'!$A:$C,3,False)</f>
        <v>Paper</v>
      </c>
      <c r="V1989" s="16">
        <f t="shared" si="4"/>
        <v>5</v>
      </c>
      <c r="W1989" s="17">
        <f t="array" ref="W1989">INDEX(shipping_prices!$C$1:$F3216,MATCH(I1989,shipping_prices!$A$1:$A3216,0),MATCH(M1989,shipping_prices!$C$1:$F$1,0))</f>
        <v>6.63</v>
      </c>
      <c r="X1989" s="15" t="str">
        <f t="shared" si="5"/>
        <v>Karl BraunHollywoodFlorida</v>
      </c>
      <c r="Y1989" s="15" t="str">
        <f t="shared" si="6"/>
        <v>Low</v>
      </c>
    </row>
    <row r="1990" hidden="1">
      <c r="A1990" s="1">
        <v>42369.0</v>
      </c>
      <c r="B1990" s="2" t="s">
        <v>3250</v>
      </c>
      <c r="C1990" s="2">
        <v>3.0</v>
      </c>
      <c r="D1990" s="2" t="s">
        <v>308</v>
      </c>
      <c r="E1990" s="2" t="s">
        <v>27</v>
      </c>
      <c r="F1990" s="2" t="s">
        <v>266</v>
      </c>
      <c r="G1990" s="2" t="s">
        <v>39</v>
      </c>
      <c r="H1990" s="2" t="s">
        <v>51</v>
      </c>
      <c r="I1990" s="2" t="s">
        <v>666</v>
      </c>
      <c r="J1990" s="2" t="s">
        <v>53</v>
      </c>
      <c r="K1990" s="2" t="s">
        <v>54</v>
      </c>
      <c r="L1990" s="10">
        <v>42374.0</v>
      </c>
      <c r="M1990" s="2" t="s">
        <v>34</v>
      </c>
      <c r="N1990" s="11">
        <v>0.2</v>
      </c>
      <c r="O1990" s="12">
        <v>6.0</v>
      </c>
      <c r="P1990" s="13">
        <v>0.36</v>
      </c>
      <c r="Q1990" s="13">
        <v>16.0</v>
      </c>
      <c r="R1990" s="13">
        <f t="shared" si="1"/>
        <v>20</v>
      </c>
      <c r="S1990" s="14">
        <f t="shared" si="2"/>
        <v>6.666666667</v>
      </c>
      <c r="T1990" s="14">
        <f t="shared" si="3"/>
        <v>0.375</v>
      </c>
      <c r="U1990" s="15" t="str">
        <f>vlookup(F1990,'Sub categories'!$A:$C,3,False)</f>
        <v>Paper</v>
      </c>
      <c r="V1990" s="16">
        <f t="shared" si="4"/>
        <v>5</v>
      </c>
      <c r="W1990" s="17">
        <f t="array" ref="W1990">INDEX(shipping_prices!$C$1:$F3217,MATCH(I1990,shipping_prices!$A$1:$A3217,0),MATCH(M1990,shipping_prices!$C$1:$F$1,0))</f>
        <v>6.63</v>
      </c>
      <c r="X1990" s="15" t="str">
        <f t="shared" si="5"/>
        <v>Karl BraunHollywoodFlorida</v>
      </c>
      <c r="Y1990" s="15" t="str">
        <f t="shared" si="6"/>
        <v>Low</v>
      </c>
    </row>
    <row r="1991" hidden="1">
      <c r="A1991" s="1">
        <v>42369.0</v>
      </c>
      <c r="B1991" s="2" t="s">
        <v>3251</v>
      </c>
      <c r="C1991" s="2">
        <v>3.0</v>
      </c>
      <c r="D1991" s="2" t="s">
        <v>2465</v>
      </c>
      <c r="E1991" s="2" t="s">
        <v>27</v>
      </c>
      <c r="F1991" s="2" t="s">
        <v>3252</v>
      </c>
      <c r="G1991" s="2" t="s">
        <v>39</v>
      </c>
      <c r="H1991" s="2" t="s">
        <v>79</v>
      </c>
      <c r="I1991" s="2" t="s">
        <v>439</v>
      </c>
      <c r="J1991" s="2" t="s">
        <v>42</v>
      </c>
      <c r="K1991" s="2" t="s">
        <v>43</v>
      </c>
      <c r="L1991" s="10">
        <v>42376.0</v>
      </c>
      <c r="M1991" s="2" t="s">
        <v>90</v>
      </c>
      <c r="N1991" s="11">
        <v>0.0</v>
      </c>
      <c r="O1991" s="12">
        <v>6.0</v>
      </c>
      <c r="P1991" s="13">
        <v>0.49</v>
      </c>
      <c r="Q1991" s="13">
        <v>13.0</v>
      </c>
      <c r="R1991" s="13">
        <f t="shared" si="1"/>
        <v>13</v>
      </c>
      <c r="S1991" s="14">
        <f t="shared" si="2"/>
        <v>4.333333333</v>
      </c>
      <c r="T1991" s="14">
        <f t="shared" si="3"/>
        <v>0.4615384615</v>
      </c>
      <c r="U1991" s="15" t="str">
        <f>vlookup(F1991,'Sub categories'!$A:$C,3,False)</f>
        <v>Paper</v>
      </c>
      <c r="V1991" s="16">
        <f t="shared" si="4"/>
        <v>7</v>
      </c>
      <c r="W1991" s="17">
        <f t="array" ref="W1991">INDEX(shipping_prices!$C$1:$F3218,MATCH(I1991,shipping_prices!$A$1:$A3218,0),MATCH(M1991,shipping_prices!$C$1:$F$1,0))</f>
        <v>6.71</v>
      </c>
      <c r="X1991" s="15" t="str">
        <f t="shared" si="5"/>
        <v>Ralph ArnettSan DiegoCalifornia</v>
      </c>
      <c r="Y1991" s="15" t="str">
        <f t="shared" si="6"/>
        <v>Low</v>
      </c>
    </row>
    <row r="1992" hidden="1">
      <c r="A1992" s="1">
        <v>42369.0</v>
      </c>
      <c r="B1992" s="2" t="s">
        <v>3251</v>
      </c>
      <c r="C1992" s="2">
        <v>3.0</v>
      </c>
      <c r="D1992" s="2" t="s">
        <v>2465</v>
      </c>
      <c r="E1992" s="2" t="s">
        <v>27</v>
      </c>
      <c r="F1992" s="2" t="s">
        <v>2108</v>
      </c>
      <c r="G1992" s="2" t="s">
        <v>39</v>
      </c>
      <c r="H1992" s="2" t="s">
        <v>79</v>
      </c>
      <c r="I1992" s="2" t="s">
        <v>439</v>
      </c>
      <c r="J1992" s="2" t="s">
        <v>42</v>
      </c>
      <c r="K1992" s="2" t="s">
        <v>43</v>
      </c>
      <c r="L1992" s="10">
        <v>42376.0</v>
      </c>
      <c r="M1992" s="2" t="s">
        <v>90</v>
      </c>
      <c r="N1992" s="11">
        <v>0.0</v>
      </c>
      <c r="O1992" s="12">
        <v>8.0</v>
      </c>
      <c r="P1992" s="13">
        <v>0.45</v>
      </c>
      <c r="Q1992" s="13">
        <v>18.0</v>
      </c>
      <c r="R1992" s="13">
        <f t="shared" si="1"/>
        <v>18</v>
      </c>
      <c r="S1992" s="14">
        <f t="shared" si="2"/>
        <v>6</v>
      </c>
      <c r="T1992" s="14">
        <f t="shared" si="3"/>
        <v>0.4444444444</v>
      </c>
      <c r="U1992" s="15" t="str">
        <f>vlookup(F1992,'Sub categories'!$A:$C,3,False)</f>
        <v>Paper</v>
      </c>
      <c r="V1992" s="16">
        <f t="shared" si="4"/>
        <v>7</v>
      </c>
      <c r="W1992" s="17">
        <f t="array" ref="W1992">INDEX(shipping_prices!$C$1:$F3219,MATCH(I1992,shipping_prices!$A$1:$A3219,0),MATCH(M1992,shipping_prices!$C$1:$F$1,0))</f>
        <v>6.71</v>
      </c>
      <c r="X1992" s="15" t="str">
        <f t="shared" si="5"/>
        <v>Ralph ArnettSan DiegoCalifornia</v>
      </c>
      <c r="Y1992" s="15" t="str">
        <f t="shared" si="6"/>
        <v>Low</v>
      </c>
    </row>
    <row r="1993" hidden="1">
      <c r="A1993" s="1">
        <v>42369.0</v>
      </c>
      <c r="B1993" s="2" t="s">
        <v>3251</v>
      </c>
      <c r="C1993" s="2">
        <v>5.0</v>
      </c>
      <c r="D1993" s="2" t="s">
        <v>2465</v>
      </c>
      <c r="E1993" s="2" t="s">
        <v>27</v>
      </c>
      <c r="F1993" s="2" t="s">
        <v>1385</v>
      </c>
      <c r="G1993" s="2" t="s">
        <v>29</v>
      </c>
      <c r="H1993" s="2" t="s">
        <v>1386</v>
      </c>
      <c r="I1993" s="2" t="s">
        <v>439</v>
      </c>
      <c r="J1993" s="2" t="s">
        <v>42</v>
      </c>
      <c r="K1993" s="2" t="s">
        <v>43</v>
      </c>
      <c r="L1993" s="10">
        <v>42376.0</v>
      </c>
      <c r="M1993" s="2" t="s">
        <v>90</v>
      </c>
      <c r="N1993" s="11">
        <v>0.2</v>
      </c>
      <c r="O1993" s="12">
        <v>225.0</v>
      </c>
      <c r="P1993" s="13">
        <v>0.19</v>
      </c>
      <c r="Q1993" s="13">
        <v>1200.0</v>
      </c>
      <c r="R1993" s="13">
        <f t="shared" si="1"/>
        <v>1500</v>
      </c>
      <c r="S1993" s="14">
        <f t="shared" si="2"/>
        <v>300</v>
      </c>
      <c r="T1993" s="14">
        <f t="shared" si="3"/>
        <v>0.1875</v>
      </c>
      <c r="U1993" s="15" t="str">
        <f>vlookup(F1993,'Sub categories'!$A:$C,3,False)</f>
        <v>Copiers</v>
      </c>
      <c r="V1993" s="16">
        <f t="shared" si="4"/>
        <v>7</v>
      </c>
      <c r="W1993" s="17">
        <f t="array" ref="W1993">INDEX(shipping_prices!$C$1:$F3220,MATCH(I1993,shipping_prices!$A$1:$A3220,0),MATCH(M1993,shipping_prices!$C$1:$F$1,0))</f>
        <v>6.71</v>
      </c>
      <c r="X1993" s="15" t="str">
        <f t="shared" si="5"/>
        <v>Ralph ArnettSan DiegoCalifornia</v>
      </c>
      <c r="Y1993" s="15" t="str">
        <f t="shared" si="6"/>
        <v>High</v>
      </c>
    </row>
    <row r="1994" hidden="1">
      <c r="A1994" s="1">
        <v>42369.0</v>
      </c>
      <c r="B1994" s="2" t="s">
        <v>3253</v>
      </c>
      <c r="C1994" s="2">
        <v>2.0</v>
      </c>
      <c r="D1994" s="2" t="s">
        <v>2895</v>
      </c>
      <c r="E1994" s="2" t="s">
        <v>37</v>
      </c>
      <c r="F1994" s="2" t="s">
        <v>223</v>
      </c>
      <c r="G1994" s="2" t="s">
        <v>39</v>
      </c>
      <c r="H1994" s="2" t="s">
        <v>79</v>
      </c>
      <c r="I1994" s="2" t="s">
        <v>158</v>
      </c>
      <c r="J1994" s="2" t="s">
        <v>159</v>
      </c>
      <c r="K1994" s="2" t="s">
        <v>43</v>
      </c>
      <c r="L1994" s="10">
        <v>42376.0</v>
      </c>
      <c r="M1994" s="2" t="s">
        <v>142</v>
      </c>
      <c r="N1994" s="11">
        <v>0.0</v>
      </c>
      <c r="O1994" s="12">
        <v>101.0</v>
      </c>
      <c r="P1994" s="13">
        <v>0.48</v>
      </c>
      <c r="Q1994" s="13">
        <v>210.0</v>
      </c>
      <c r="R1994" s="13">
        <f t="shared" si="1"/>
        <v>210</v>
      </c>
      <c r="S1994" s="14">
        <f t="shared" si="2"/>
        <v>105</v>
      </c>
      <c r="T1994" s="14">
        <f t="shared" si="3"/>
        <v>0.480952381</v>
      </c>
      <c r="U1994" s="15" t="str">
        <f>vlookup(F1994,'Sub categories'!$A:$C,3,False)</f>
        <v>Paper</v>
      </c>
      <c r="V1994" s="16">
        <f t="shared" si="4"/>
        <v>7</v>
      </c>
      <c r="W1994" s="17">
        <f t="array" ref="W1994">INDEX(shipping_prices!$C$1:$F3221,MATCH(I1994,shipping_prices!$A$1:$A3221,0),MATCH(M1994,shipping_prices!$C$1:$F$1,0))</f>
        <v>18.38</v>
      </c>
      <c r="X1994" s="15" t="str">
        <f t="shared" si="5"/>
        <v>Fred HopkinsSeattleWashington</v>
      </c>
      <c r="Y1994" s="15" t="str">
        <f t="shared" si="6"/>
        <v>High</v>
      </c>
    </row>
    <row r="1995" hidden="1">
      <c r="A1995" s="1">
        <v>42371.0</v>
      </c>
      <c r="B1995" s="2" t="s">
        <v>3253</v>
      </c>
      <c r="C1995" s="2">
        <v>3.0</v>
      </c>
      <c r="D1995" s="2" t="s">
        <v>2895</v>
      </c>
      <c r="E1995" s="2" t="s">
        <v>37</v>
      </c>
      <c r="F1995" s="2" t="s">
        <v>3254</v>
      </c>
      <c r="G1995" s="2" t="s">
        <v>39</v>
      </c>
      <c r="H1995" s="2" t="s">
        <v>79</v>
      </c>
      <c r="I1995" s="2" t="s">
        <v>158</v>
      </c>
      <c r="J1995" s="2" t="s">
        <v>159</v>
      </c>
      <c r="K1995" s="2" t="s">
        <v>43</v>
      </c>
      <c r="L1995" s="10">
        <v>42376.0</v>
      </c>
      <c r="M1995" s="2" t="s">
        <v>142</v>
      </c>
      <c r="N1995" s="11">
        <v>0.0</v>
      </c>
      <c r="O1995" s="12">
        <v>349.0</v>
      </c>
      <c r="P1995" s="13">
        <v>0.28</v>
      </c>
      <c r="Q1995" s="13">
        <v>1248.0</v>
      </c>
      <c r="R1995" s="13">
        <f t="shared" si="1"/>
        <v>1248</v>
      </c>
      <c r="S1995" s="14">
        <f t="shared" si="2"/>
        <v>416</v>
      </c>
      <c r="T1995" s="14">
        <f t="shared" si="3"/>
        <v>0.2796474359</v>
      </c>
      <c r="U1995" s="15" t="str">
        <f>vlookup(F1995,'Sub categories'!$A:$C,3,False)</f>
        <v>Storage</v>
      </c>
      <c r="V1995" s="16">
        <f t="shared" si="4"/>
        <v>5</v>
      </c>
      <c r="W1995" s="17">
        <f t="array" ref="W1995">INDEX(shipping_prices!$C$1:$F3222,MATCH(I1995,shipping_prices!$A$1:$A3222,0),MATCH(M1995,shipping_prices!$C$1:$F$1,0))</f>
        <v>18.38</v>
      </c>
      <c r="X1995" s="15" t="str">
        <f t="shared" si="5"/>
        <v>Fred HopkinsSeattleWashington</v>
      </c>
      <c r="Y1995" s="15" t="str">
        <f t="shared" si="6"/>
        <v>High</v>
      </c>
    </row>
    <row r="1996" hidden="1">
      <c r="A1996" s="1">
        <v>42371.0</v>
      </c>
      <c r="B1996" s="2" t="s">
        <v>3253</v>
      </c>
      <c r="C1996" s="2">
        <v>7.0</v>
      </c>
      <c r="D1996" s="2" t="s">
        <v>2895</v>
      </c>
      <c r="E1996" s="2" t="s">
        <v>37</v>
      </c>
      <c r="F1996" s="2" t="s">
        <v>1945</v>
      </c>
      <c r="G1996" s="2" t="s">
        <v>29</v>
      </c>
      <c r="H1996" s="2" t="s">
        <v>1854</v>
      </c>
      <c r="I1996" s="2" t="s">
        <v>158</v>
      </c>
      <c r="J1996" s="2" t="s">
        <v>159</v>
      </c>
      <c r="K1996" s="2" t="s">
        <v>43</v>
      </c>
      <c r="L1996" s="10">
        <v>42376.0</v>
      </c>
      <c r="M1996" s="2" t="s">
        <v>142</v>
      </c>
      <c r="N1996" s="11">
        <v>0.0</v>
      </c>
      <c r="O1996" s="12">
        <v>1480.0</v>
      </c>
      <c r="P1996" s="13">
        <v>0.47</v>
      </c>
      <c r="Q1996" s="13">
        <v>3150.0</v>
      </c>
      <c r="R1996" s="13">
        <f t="shared" si="1"/>
        <v>3150</v>
      </c>
      <c r="S1996" s="14">
        <f t="shared" si="2"/>
        <v>450</v>
      </c>
      <c r="T1996" s="14">
        <f t="shared" si="3"/>
        <v>0.4698412698</v>
      </c>
      <c r="U1996" s="15" t="str">
        <f>vlookup(F1996,'Sub categories'!$A:$C,3,False)</f>
        <v>Copiers</v>
      </c>
      <c r="V1996" s="16">
        <f t="shared" si="4"/>
        <v>5</v>
      </c>
      <c r="W1996" s="17">
        <f t="array" ref="W1996">INDEX(shipping_prices!$C$1:$F3223,MATCH(I1996,shipping_prices!$A$1:$A3223,0),MATCH(M1996,shipping_prices!$C$1:$F$1,0))</f>
        <v>18.38</v>
      </c>
      <c r="X1996" s="15" t="str">
        <f t="shared" si="5"/>
        <v>Fred HopkinsSeattleWashington</v>
      </c>
      <c r="Y1996" s="15" t="str">
        <f t="shared" si="6"/>
        <v>High</v>
      </c>
    </row>
    <row r="1997" hidden="1">
      <c r="A1997" s="1">
        <v>42371.0</v>
      </c>
      <c r="B1997" s="2" t="s">
        <v>3255</v>
      </c>
      <c r="C1997" s="2">
        <v>2.0</v>
      </c>
      <c r="D1997" s="2" t="s">
        <v>1512</v>
      </c>
      <c r="E1997" s="2" t="s">
        <v>49</v>
      </c>
      <c r="F1997" s="2" t="s">
        <v>3256</v>
      </c>
      <c r="G1997" s="2" t="s">
        <v>39</v>
      </c>
      <c r="H1997" s="2" t="s">
        <v>79</v>
      </c>
      <c r="I1997" s="2" t="s">
        <v>163</v>
      </c>
      <c r="J1997" s="2" t="s">
        <v>164</v>
      </c>
      <c r="K1997" s="2" t="s">
        <v>33</v>
      </c>
      <c r="L1997" s="10">
        <v>42371.0</v>
      </c>
      <c r="M1997" s="2" t="s">
        <v>469</v>
      </c>
      <c r="N1997" s="11">
        <v>0.2</v>
      </c>
      <c r="O1997" s="12">
        <v>2.0</v>
      </c>
      <c r="P1997" s="13">
        <v>0.34</v>
      </c>
      <c r="Q1997" s="13">
        <v>6.0</v>
      </c>
      <c r="R1997" s="13">
        <f t="shared" si="1"/>
        <v>7.5</v>
      </c>
      <c r="S1997" s="14">
        <f t="shared" si="2"/>
        <v>3.75</v>
      </c>
      <c r="T1997" s="14">
        <f t="shared" si="3"/>
        <v>0.3333333333</v>
      </c>
      <c r="U1997" s="15" t="str">
        <f>vlookup(F1997,'Sub categories'!$A:$C,3,False)</f>
        <v>Labels</v>
      </c>
      <c r="V1997" s="16">
        <f t="shared" si="4"/>
        <v>0</v>
      </c>
      <c r="W1997" s="17">
        <f t="array" ref="W1997">INDEX(shipping_prices!$C$1:$F3224,MATCH(I1997,shipping_prices!$A$1:$A3224,0),MATCH(M1997,shipping_prices!$C$1:$F$1,0))</f>
        <v>47</v>
      </c>
      <c r="X1997" s="15" t="str">
        <f t="shared" si="5"/>
        <v>Paul ProstPhiladelphiaPennsylvania</v>
      </c>
      <c r="Y1997" s="15" t="str">
        <f t="shared" si="6"/>
        <v>Low</v>
      </c>
    </row>
    <row r="1998" hidden="1">
      <c r="A1998" s="1">
        <v>42371.0</v>
      </c>
      <c r="B1998" s="2" t="s">
        <v>3257</v>
      </c>
      <c r="C1998" s="2">
        <v>2.0</v>
      </c>
      <c r="D1998" s="2" t="s">
        <v>3043</v>
      </c>
      <c r="E1998" s="2" t="s">
        <v>37</v>
      </c>
      <c r="F1998" s="2" t="s">
        <v>2839</v>
      </c>
      <c r="G1998" s="2" t="s">
        <v>39</v>
      </c>
      <c r="H1998" s="2" t="s">
        <v>1290</v>
      </c>
      <c r="I1998" s="2" t="s">
        <v>1790</v>
      </c>
      <c r="J1998" s="2" t="s">
        <v>97</v>
      </c>
      <c r="K1998" s="2" t="s">
        <v>77</v>
      </c>
      <c r="L1998" s="10">
        <v>42371.0</v>
      </c>
      <c r="M1998" s="2" t="s">
        <v>469</v>
      </c>
      <c r="N1998" s="11">
        <v>0.1</v>
      </c>
      <c r="O1998" s="12">
        <v>47.0</v>
      </c>
      <c r="P1998" s="13">
        <v>0.38</v>
      </c>
      <c r="Q1998" s="13">
        <v>124.0</v>
      </c>
      <c r="R1998" s="13">
        <f t="shared" si="1"/>
        <v>137.7777778</v>
      </c>
      <c r="S1998" s="14">
        <f t="shared" si="2"/>
        <v>68.88888889</v>
      </c>
      <c r="T1998" s="14">
        <f t="shared" si="3"/>
        <v>0.3790322581</v>
      </c>
      <c r="U1998" s="15" t="str">
        <f>vlookup(F1998,'Sub categories'!$A:$C,3,False)</f>
        <v>Appliances</v>
      </c>
      <c r="V1998" s="16">
        <f t="shared" si="4"/>
        <v>0</v>
      </c>
      <c r="W1998" s="17">
        <f t="array" ref="W1998">INDEX(shipping_prices!$C$1:$F3225,MATCH(I1998,shipping_prices!$A$1:$A3225,0),MATCH(M1998,shipping_prices!$C$1:$F$1,0))</f>
        <v>52.32</v>
      </c>
      <c r="X1998" s="15" t="str">
        <f t="shared" si="5"/>
        <v>Andrew GjertsenDetroitMichigan</v>
      </c>
      <c r="Y1998" s="15" t="str">
        <f t="shared" si="6"/>
        <v>High</v>
      </c>
    </row>
    <row r="1999" hidden="1">
      <c r="A1999" s="1">
        <v>42371.0</v>
      </c>
      <c r="B1999" s="2" t="s">
        <v>3257</v>
      </c>
      <c r="C1999" s="2">
        <v>7.0</v>
      </c>
      <c r="D1999" s="2" t="s">
        <v>3043</v>
      </c>
      <c r="E1999" s="2" t="s">
        <v>37</v>
      </c>
      <c r="F1999" s="2" t="s">
        <v>3258</v>
      </c>
      <c r="G1999" s="2" t="s">
        <v>39</v>
      </c>
      <c r="H1999" s="2" t="s">
        <v>157</v>
      </c>
      <c r="I1999" s="2" t="s">
        <v>1790</v>
      </c>
      <c r="J1999" s="2" t="s">
        <v>97</v>
      </c>
      <c r="K1999" s="2" t="s">
        <v>77</v>
      </c>
      <c r="L1999" s="10">
        <v>42371.0</v>
      </c>
      <c r="M1999" s="2" t="s">
        <v>469</v>
      </c>
      <c r="N1999" s="11">
        <v>0.0</v>
      </c>
      <c r="O1999" s="12">
        <v>117.0</v>
      </c>
      <c r="P1999" s="13">
        <v>0.28</v>
      </c>
      <c r="Q1999" s="13">
        <v>418.0</v>
      </c>
      <c r="R1999" s="13">
        <f t="shared" si="1"/>
        <v>418</v>
      </c>
      <c r="S1999" s="14">
        <f t="shared" si="2"/>
        <v>59.71428571</v>
      </c>
      <c r="T1999" s="14">
        <f t="shared" si="3"/>
        <v>0.2799043062</v>
      </c>
      <c r="U1999" s="15" t="str">
        <f>vlookup(F1999,'Sub categories'!$A:$C,3,False)</f>
        <v>Storage</v>
      </c>
      <c r="V1999" s="16">
        <f t="shared" si="4"/>
        <v>0</v>
      </c>
      <c r="W1999" s="17">
        <f t="array" ref="W1999">INDEX(shipping_prices!$C$1:$F3226,MATCH(I1999,shipping_prices!$A$1:$A3226,0),MATCH(M1999,shipping_prices!$C$1:$F$1,0))</f>
        <v>52.32</v>
      </c>
      <c r="X1999" s="15" t="str">
        <f t="shared" si="5"/>
        <v>Andrew GjertsenDetroitMichigan</v>
      </c>
      <c r="Y1999" s="15" t="str">
        <f t="shared" si="6"/>
        <v>High</v>
      </c>
    </row>
    <row r="2000" hidden="1">
      <c r="A2000" s="1">
        <v>42371.0</v>
      </c>
      <c r="B2000" s="2" t="s">
        <v>3259</v>
      </c>
      <c r="C2000" s="2">
        <v>6.0</v>
      </c>
      <c r="D2000" s="2" t="s">
        <v>411</v>
      </c>
      <c r="E2000" s="2" t="s">
        <v>27</v>
      </c>
      <c r="F2000" s="2" t="s">
        <v>937</v>
      </c>
      <c r="G2000" s="2" t="s">
        <v>39</v>
      </c>
      <c r="H2000" s="2" t="s">
        <v>40</v>
      </c>
      <c r="I2000" s="2" t="s">
        <v>75</v>
      </c>
      <c r="J2000" s="2" t="s">
        <v>76</v>
      </c>
      <c r="K2000" s="2" t="s">
        <v>77</v>
      </c>
      <c r="L2000" s="10">
        <v>42380.0</v>
      </c>
      <c r="M2000" s="2" t="s">
        <v>34</v>
      </c>
      <c r="N2000" s="11">
        <v>0.8</v>
      </c>
      <c r="O2000" s="12">
        <v>-17.0</v>
      </c>
      <c r="P2000" s="13">
        <v>-1.65</v>
      </c>
      <c r="Q2000" s="13">
        <v>10.0</v>
      </c>
      <c r="R2000" s="13">
        <f t="shared" si="1"/>
        <v>50</v>
      </c>
      <c r="S2000" s="14">
        <f t="shared" si="2"/>
        <v>8.333333333</v>
      </c>
      <c r="T2000" s="14">
        <f t="shared" si="3"/>
        <v>-1.7</v>
      </c>
      <c r="U2000" s="15" t="str">
        <f>vlookup(F2000,'Sub categories'!$A:$C,3,False)</f>
        <v>Binders</v>
      </c>
      <c r="V2000" s="16">
        <f t="shared" si="4"/>
        <v>9</v>
      </c>
      <c r="W2000" s="17">
        <f t="array" ref="W2000">INDEX(shipping_prices!$C$1:$F3227,MATCH(I2000,shipping_prices!$A$1:$A3227,0),MATCH(M2000,shipping_prices!$C$1:$F$1,0))</f>
        <v>11.99</v>
      </c>
      <c r="X2000" s="15" t="str">
        <f t="shared" si="5"/>
        <v>Duane BenoitHoustonTexas</v>
      </c>
      <c r="Y2000" s="15" t="str">
        <f t="shared" si="6"/>
        <v>loss</v>
      </c>
    </row>
    <row r="2001" hidden="1">
      <c r="A2001" s="1">
        <v>42371.0</v>
      </c>
      <c r="B2001" s="2" t="s">
        <v>3260</v>
      </c>
      <c r="C2001" s="2">
        <v>5.0</v>
      </c>
      <c r="D2001" s="2" t="s">
        <v>1255</v>
      </c>
      <c r="E2001" s="2" t="s">
        <v>37</v>
      </c>
      <c r="F2001" s="2" t="s">
        <v>475</v>
      </c>
      <c r="G2001" s="2" t="s">
        <v>39</v>
      </c>
      <c r="H2001" s="2" t="s">
        <v>79</v>
      </c>
      <c r="I2001" s="2" t="s">
        <v>3261</v>
      </c>
      <c r="J2001" s="2" t="s">
        <v>42</v>
      </c>
      <c r="K2001" s="2" t="s">
        <v>43</v>
      </c>
      <c r="L2001" s="10">
        <v>42380.0</v>
      </c>
      <c r="M2001" s="2" t="s">
        <v>34</v>
      </c>
      <c r="N2001" s="11">
        <v>0.0</v>
      </c>
      <c r="O2001" s="12">
        <v>13.0</v>
      </c>
      <c r="P2001" s="13">
        <v>0.26</v>
      </c>
      <c r="Q2001" s="13">
        <v>51.0</v>
      </c>
      <c r="R2001" s="13">
        <f t="shared" si="1"/>
        <v>51</v>
      </c>
      <c r="S2001" s="14">
        <f t="shared" si="2"/>
        <v>10.2</v>
      </c>
      <c r="T2001" s="14">
        <f t="shared" si="3"/>
        <v>0.2549019608</v>
      </c>
      <c r="U2001" s="15" t="str">
        <f>vlookup(F2001,'Sub categories'!$A:$C,3,False)</f>
        <v>Art</v>
      </c>
      <c r="V2001" s="16">
        <f t="shared" si="4"/>
        <v>9</v>
      </c>
      <c r="W2001" s="17">
        <f t="array" ref="W2001">INDEX(shipping_prices!$C$1:$F3228,MATCH(I2001,shipping_prices!$A$1:$A3228,0),MATCH(M2001,shipping_prices!$C$1:$F$1,0))</f>
        <v>14.48</v>
      </c>
      <c r="X2001" s="15" t="str">
        <f t="shared" si="5"/>
        <v>Odella NelsonYucaipaCalifornia</v>
      </c>
      <c r="Y2001" s="15" t="str">
        <f t="shared" si="6"/>
        <v>Low</v>
      </c>
    </row>
    <row r="2002" hidden="1">
      <c r="A2002" s="1">
        <v>42371.0</v>
      </c>
      <c r="B2002" s="2" t="s">
        <v>3262</v>
      </c>
      <c r="C2002" s="2">
        <v>1.0</v>
      </c>
      <c r="D2002" s="2" t="s">
        <v>1037</v>
      </c>
      <c r="E2002" s="2" t="s">
        <v>27</v>
      </c>
      <c r="F2002" s="2" t="s">
        <v>2248</v>
      </c>
      <c r="G2002" s="2" t="s">
        <v>29</v>
      </c>
      <c r="H2002" s="2" t="s">
        <v>764</v>
      </c>
      <c r="I2002" s="2" t="s">
        <v>897</v>
      </c>
      <c r="J2002" s="2" t="s">
        <v>32</v>
      </c>
      <c r="K2002" s="2" t="s">
        <v>33</v>
      </c>
      <c r="L2002" s="10">
        <v>42381.0</v>
      </c>
      <c r="M2002" s="2" t="s">
        <v>90</v>
      </c>
      <c r="N2002" s="11">
        <v>0.0</v>
      </c>
      <c r="O2002" s="12">
        <v>2.0</v>
      </c>
      <c r="P2002" s="13">
        <v>0.07</v>
      </c>
      <c r="Q2002" s="13">
        <v>32.0</v>
      </c>
      <c r="R2002" s="13">
        <f t="shared" si="1"/>
        <v>32</v>
      </c>
      <c r="S2002" s="14">
        <f t="shared" si="2"/>
        <v>32</v>
      </c>
      <c r="T2002" s="14">
        <f t="shared" si="3"/>
        <v>0.0625</v>
      </c>
      <c r="U2002" s="15" t="str">
        <f>vlookup(F2002,'Sub categories'!$A:$C,3,False)</f>
        <v>Accessories</v>
      </c>
      <c r="V2002" s="16">
        <f t="shared" si="4"/>
        <v>10</v>
      </c>
      <c r="W2002" s="17">
        <f t="array" ref="W2002">INDEX(shipping_prices!$C$1:$F3229,MATCH(I2002,shipping_prices!$A$1:$A3229,0),MATCH(M2002,shipping_prices!$C$1:$F$1,0))</f>
        <v>0.78</v>
      </c>
      <c r="X2002" s="15" t="str">
        <f t="shared" si="5"/>
        <v>Shahid HopkinsRochesterNew York</v>
      </c>
      <c r="Y2002" s="15" t="str">
        <f t="shared" si="6"/>
        <v>Low</v>
      </c>
    </row>
    <row r="2003">
      <c r="A2003" s="1">
        <v>42372.0</v>
      </c>
      <c r="B2003" s="2" t="s">
        <v>3263</v>
      </c>
      <c r="C2003" s="2">
        <v>2.0</v>
      </c>
      <c r="D2003" s="2" t="s">
        <v>3264</v>
      </c>
      <c r="E2003" s="2" t="s">
        <v>27</v>
      </c>
      <c r="F2003" s="2" t="s">
        <v>403</v>
      </c>
      <c r="G2003" s="2" t="s">
        <v>45</v>
      </c>
      <c r="H2003" s="2" t="s">
        <v>404</v>
      </c>
      <c r="I2003" s="2" t="s">
        <v>158</v>
      </c>
      <c r="J2003" s="2" t="s">
        <v>159</v>
      </c>
      <c r="K2003" s="2" t="s">
        <v>43</v>
      </c>
      <c r="L2003" s="10">
        <v>42382.0</v>
      </c>
      <c r="M2003" s="2" t="s">
        <v>90</v>
      </c>
      <c r="N2003" s="11">
        <v>0.0</v>
      </c>
      <c r="O2003" s="12">
        <v>45.0</v>
      </c>
      <c r="P2003" s="13">
        <v>0.26</v>
      </c>
      <c r="Q2003" s="13">
        <v>172.0</v>
      </c>
      <c r="R2003" s="13">
        <f t="shared" si="1"/>
        <v>172</v>
      </c>
      <c r="S2003" s="14">
        <f t="shared" si="2"/>
        <v>86</v>
      </c>
      <c r="T2003" s="14">
        <f t="shared" si="3"/>
        <v>0.261627907</v>
      </c>
      <c r="U2003" s="15" t="str">
        <f>vlookup(F2003,'Sub categories'!$A:$C,3,False)</f>
        <v>Tables</v>
      </c>
      <c r="V2003" s="16">
        <f t="shared" si="4"/>
        <v>10</v>
      </c>
      <c r="W2003" s="17">
        <f t="array" ref="W2003">INDEX(shipping_prices!$C$1:$F3230,MATCH(I2003,shipping_prices!$A$1:$A3230,0),MATCH(M2003,shipping_prices!$C$1:$F$1,0))</f>
        <v>3.06</v>
      </c>
      <c r="X2003" s="15" t="str">
        <f t="shared" si="5"/>
        <v>Jeremy EllisonSeattleWashington</v>
      </c>
      <c r="Y2003" s="15" t="str">
        <f t="shared" si="6"/>
        <v>High</v>
      </c>
    </row>
    <row r="2004" hidden="1">
      <c r="A2004" s="1">
        <v>42372.0</v>
      </c>
      <c r="B2004" s="2" t="s">
        <v>3265</v>
      </c>
      <c r="C2004" s="2">
        <v>2.0</v>
      </c>
      <c r="D2004" s="2" t="s">
        <v>118</v>
      </c>
      <c r="E2004" s="2" t="s">
        <v>27</v>
      </c>
      <c r="F2004" s="2" t="s">
        <v>2095</v>
      </c>
      <c r="G2004" s="2" t="s">
        <v>39</v>
      </c>
      <c r="H2004" s="2" t="s">
        <v>51</v>
      </c>
      <c r="I2004" s="2" t="s">
        <v>163</v>
      </c>
      <c r="J2004" s="2" t="s">
        <v>164</v>
      </c>
      <c r="K2004" s="2" t="s">
        <v>33</v>
      </c>
      <c r="L2004" s="10">
        <v>42378.0</v>
      </c>
      <c r="M2004" s="2" t="s">
        <v>34</v>
      </c>
      <c r="N2004" s="11">
        <v>0.2</v>
      </c>
      <c r="O2004" s="12">
        <v>3.0</v>
      </c>
      <c r="P2004" s="13">
        <v>0.36</v>
      </c>
      <c r="Q2004" s="13">
        <v>8.0</v>
      </c>
      <c r="R2004" s="13">
        <f t="shared" si="1"/>
        <v>10</v>
      </c>
      <c r="S2004" s="14">
        <f t="shared" si="2"/>
        <v>5</v>
      </c>
      <c r="T2004" s="14">
        <f t="shared" si="3"/>
        <v>0.375</v>
      </c>
      <c r="U2004" s="15" t="str">
        <f>vlookup(F2004,'Sub categories'!$A:$C,3,False)</f>
        <v>Paper</v>
      </c>
      <c r="V2004" s="16">
        <f t="shared" si="4"/>
        <v>6</v>
      </c>
      <c r="W2004" s="17">
        <f t="array" ref="W2004">INDEX(shipping_prices!$C$1:$F3231,MATCH(I2004,shipping_prices!$A$1:$A3231,0),MATCH(M2004,shipping_prices!$C$1:$F$1,0))</f>
        <v>7.98</v>
      </c>
      <c r="X2004" s="15" t="str">
        <f t="shared" si="5"/>
        <v>Stewart VisinskyPhiladelphiaPennsylvania</v>
      </c>
      <c r="Y2004" s="15" t="str">
        <f t="shared" si="6"/>
        <v>Low</v>
      </c>
    </row>
    <row r="2005" hidden="1">
      <c r="A2005" s="1">
        <v>42372.0</v>
      </c>
      <c r="B2005" s="2" t="s">
        <v>3265</v>
      </c>
      <c r="C2005" s="2">
        <v>7.0</v>
      </c>
      <c r="D2005" s="2" t="s">
        <v>118</v>
      </c>
      <c r="E2005" s="2" t="s">
        <v>27</v>
      </c>
      <c r="F2005" s="2" t="s">
        <v>1823</v>
      </c>
      <c r="G2005" s="2" t="s">
        <v>39</v>
      </c>
      <c r="H2005" s="2" t="s">
        <v>79</v>
      </c>
      <c r="I2005" s="2" t="s">
        <v>163</v>
      </c>
      <c r="J2005" s="2" t="s">
        <v>164</v>
      </c>
      <c r="K2005" s="2" t="s">
        <v>33</v>
      </c>
      <c r="L2005" s="10">
        <v>42378.0</v>
      </c>
      <c r="M2005" s="2" t="s">
        <v>34</v>
      </c>
      <c r="N2005" s="11">
        <v>0.2</v>
      </c>
      <c r="O2005" s="12">
        <v>2.0</v>
      </c>
      <c r="P2005" s="13">
        <v>0.11</v>
      </c>
      <c r="Q2005" s="13">
        <v>18.0</v>
      </c>
      <c r="R2005" s="13">
        <f t="shared" si="1"/>
        <v>22.5</v>
      </c>
      <c r="S2005" s="14">
        <f t="shared" si="2"/>
        <v>3.214285714</v>
      </c>
      <c r="T2005" s="14">
        <f t="shared" si="3"/>
        <v>0.1111111111</v>
      </c>
      <c r="U2005" s="15" t="str">
        <f>vlookup(F2005,'Sub categories'!$A:$C,3,False)</f>
        <v>Appliances</v>
      </c>
      <c r="V2005" s="16">
        <f t="shared" si="4"/>
        <v>6</v>
      </c>
      <c r="W2005" s="17">
        <f t="array" ref="W2005">INDEX(shipping_prices!$C$1:$F3232,MATCH(I2005,shipping_prices!$A$1:$A3232,0),MATCH(M2005,shipping_prices!$C$1:$F$1,0))</f>
        <v>7.98</v>
      </c>
      <c r="X2005" s="15" t="str">
        <f t="shared" si="5"/>
        <v>Stewart VisinskyPhiladelphiaPennsylvania</v>
      </c>
      <c r="Y2005" s="15" t="str">
        <f t="shared" si="6"/>
        <v>Low</v>
      </c>
    </row>
    <row r="2006" hidden="1">
      <c r="A2006" s="1">
        <v>42372.0</v>
      </c>
      <c r="B2006" s="2" t="s">
        <v>3265</v>
      </c>
      <c r="C2006" s="2">
        <v>2.0</v>
      </c>
      <c r="D2006" s="2" t="s">
        <v>118</v>
      </c>
      <c r="E2006" s="2" t="s">
        <v>27</v>
      </c>
      <c r="F2006" s="2" t="s">
        <v>3166</v>
      </c>
      <c r="G2006" s="2" t="s">
        <v>39</v>
      </c>
      <c r="H2006" s="2" t="s">
        <v>1290</v>
      </c>
      <c r="I2006" s="2" t="s">
        <v>163</v>
      </c>
      <c r="J2006" s="2" t="s">
        <v>164</v>
      </c>
      <c r="K2006" s="2" t="s">
        <v>33</v>
      </c>
      <c r="L2006" s="10">
        <v>42378.0</v>
      </c>
      <c r="M2006" s="2" t="s">
        <v>34</v>
      </c>
      <c r="N2006" s="11">
        <v>0.2</v>
      </c>
      <c r="O2006" s="12">
        <v>7.0</v>
      </c>
      <c r="P2006" s="13">
        <v>0.28</v>
      </c>
      <c r="Q2006" s="13">
        <v>24.0</v>
      </c>
      <c r="R2006" s="13">
        <f t="shared" si="1"/>
        <v>30</v>
      </c>
      <c r="S2006" s="14">
        <f t="shared" si="2"/>
        <v>15</v>
      </c>
      <c r="T2006" s="14">
        <f t="shared" si="3"/>
        <v>0.2916666667</v>
      </c>
      <c r="U2006" s="15" t="str">
        <f>vlookup(F2006,'Sub categories'!$A:$C,3,False)</f>
        <v>Appliances</v>
      </c>
      <c r="V2006" s="16">
        <f t="shared" si="4"/>
        <v>6</v>
      </c>
      <c r="W2006" s="17">
        <f t="array" ref="W2006">INDEX(shipping_prices!$C$1:$F3233,MATCH(I2006,shipping_prices!$A$1:$A3233,0),MATCH(M2006,shipping_prices!$C$1:$F$1,0))</f>
        <v>7.98</v>
      </c>
      <c r="X2006" s="15" t="str">
        <f t="shared" si="5"/>
        <v>Stewart VisinskyPhiladelphiaPennsylvania</v>
      </c>
      <c r="Y2006" s="15" t="str">
        <f t="shared" si="6"/>
        <v>Low</v>
      </c>
    </row>
    <row r="2007" hidden="1">
      <c r="A2007" s="1">
        <v>42373.0</v>
      </c>
      <c r="B2007" s="2" t="s">
        <v>3265</v>
      </c>
      <c r="C2007" s="2">
        <v>3.0</v>
      </c>
      <c r="D2007" s="2" t="s">
        <v>118</v>
      </c>
      <c r="E2007" s="2" t="s">
        <v>27</v>
      </c>
      <c r="F2007" s="2" t="s">
        <v>1755</v>
      </c>
      <c r="G2007" s="2" t="s">
        <v>29</v>
      </c>
      <c r="H2007" s="2" t="s">
        <v>371</v>
      </c>
      <c r="I2007" s="2" t="s">
        <v>163</v>
      </c>
      <c r="J2007" s="2" t="s">
        <v>164</v>
      </c>
      <c r="K2007" s="2" t="s">
        <v>33</v>
      </c>
      <c r="L2007" s="10">
        <v>42378.0</v>
      </c>
      <c r="M2007" s="2" t="s">
        <v>34</v>
      </c>
      <c r="N2007" s="11">
        <v>0.2</v>
      </c>
      <c r="O2007" s="12">
        <v>0.0</v>
      </c>
      <c r="P2007" s="13">
        <v>-0.01</v>
      </c>
      <c r="Q2007" s="13">
        <v>28.0</v>
      </c>
      <c r="R2007" s="13">
        <f t="shared" si="1"/>
        <v>35</v>
      </c>
      <c r="S2007" s="14">
        <f t="shared" si="2"/>
        <v>11.66666667</v>
      </c>
      <c r="T2007" s="14">
        <f t="shared" si="3"/>
        <v>0</v>
      </c>
      <c r="U2007" s="15" t="str">
        <f>vlookup(F2007,'Sub categories'!$A:$C,3,False)</f>
        <v>Accessories</v>
      </c>
      <c r="V2007" s="16">
        <f t="shared" si="4"/>
        <v>5</v>
      </c>
      <c r="W2007" s="17">
        <f t="array" ref="W2007">INDEX(shipping_prices!$C$1:$F3234,MATCH(I2007,shipping_prices!$A$1:$A3234,0),MATCH(M2007,shipping_prices!$C$1:$F$1,0))</f>
        <v>7.98</v>
      </c>
      <c r="X2007" s="15" t="str">
        <f t="shared" si="5"/>
        <v>Stewart VisinskyPhiladelphiaPennsylvania</v>
      </c>
      <c r="Y2007" s="15" t="str">
        <f t="shared" si="6"/>
        <v>loss</v>
      </c>
    </row>
    <row r="2008" hidden="1">
      <c r="A2008" s="1">
        <v>42373.0</v>
      </c>
      <c r="B2008" s="2" t="s">
        <v>3265</v>
      </c>
      <c r="C2008" s="2">
        <v>2.0</v>
      </c>
      <c r="D2008" s="2" t="s">
        <v>118</v>
      </c>
      <c r="E2008" s="2" t="s">
        <v>27</v>
      </c>
      <c r="F2008" s="2" t="s">
        <v>3266</v>
      </c>
      <c r="G2008" s="2" t="s">
        <v>39</v>
      </c>
      <c r="H2008" s="2" t="s">
        <v>120</v>
      </c>
      <c r="I2008" s="2" t="s">
        <v>163</v>
      </c>
      <c r="J2008" s="2" t="s">
        <v>164</v>
      </c>
      <c r="K2008" s="2" t="s">
        <v>33</v>
      </c>
      <c r="L2008" s="10">
        <v>42378.0</v>
      </c>
      <c r="M2008" s="2" t="s">
        <v>34</v>
      </c>
      <c r="N2008" s="11">
        <v>0.2</v>
      </c>
      <c r="O2008" s="12">
        <v>14.0</v>
      </c>
      <c r="P2008" s="13">
        <v>0.24</v>
      </c>
      <c r="Q2008" s="13">
        <v>60.0</v>
      </c>
      <c r="R2008" s="13">
        <f t="shared" si="1"/>
        <v>75</v>
      </c>
      <c r="S2008" s="14">
        <f t="shared" si="2"/>
        <v>37.5</v>
      </c>
      <c r="T2008" s="14">
        <f t="shared" si="3"/>
        <v>0.2333333333</v>
      </c>
      <c r="U2008" s="15" t="str">
        <f>vlookup(F2008,'Sub categories'!$A:$C,3,False)</f>
        <v>Art</v>
      </c>
      <c r="V2008" s="16">
        <f t="shared" si="4"/>
        <v>5</v>
      </c>
      <c r="W2008" s="17">
        <f t="array" ref="W2008">INDEX(shipping_prices!$C$1:$F3235,MATCH(I2008,shipping_prices!$A$1:$A3235,0),MATCH(M2008,shipping_prices!$C$1:$F$1,0))</f>
        <v>7.98</v>
      </c>
      <c r="X2008" s="15" t="str">
        <f t="shared" si="5"/>
        <v>Stewart VisinskyPhiladelphiaPennsylvania</v>
      </c>
      <c r="Y2008" s="15" t="str">
        <f t="shared" si="6"/>
        <v>Low</v>
      </c>
    </row>
    <row r="2009" hidden="1">
      <c r="A2009" s="1">
        <v>42373.0</v>
      </c>
      <c r="B2009" s="2" t="s">
        <v>3265</v>
      </c>
      <c r="C2009" s="2">
        <v>3.0</v>
      </c>
      <c r="D2009" s="2" t="s">
        <v>118</v>
      </c>
      <c r="E2009" s="2" t="s">
        <v>27</v>
      </c>
      <c r="F2009" s="2" t="s">
        <v>2227</v>
      </c>
      <c r="G2009" s="2" t="s">
        <v>39</v>
      </c>
      <c r="H2009" s="2" t="s">
        <v>526</v>
      </c>
      <c r="I2009" s="2" t="s">
        <v>163</v>
      </c>
      <c r="J2009" s="2" t="s">
        <v>164</v>
      </c>
      <c r="K2009" s="2" t="s">
        <v>33</v>
      </c>
      <c r="L2009" s="10">
        <v>42378.0</v>
      </c>
      <c r="M2009" s="2" t="s">
        <v>34</v>
      </c>
      <c r="N2009" s="11">
        <v>0.2</v>
      </c>
      <c r="O2009" s="12">
        <v>-10.0</v>
      </c>
      <c r="P2009" s="13">
        <v>-0.13</v>
      </c>
      <c r="Q2009" s="13">
        <v>77.0</v>
      </c>
      <c r="R2009" s="13">
        <f t="shared" si="1"/>
        <v>96.25</v>
      </c>
      <c r="S2009" s="14">
        <f t="shared" si="2"/>
        <v>32.08333333</v>
      </c>
      <c r="T2009" s="14">
        <f t="shared" si="3"/>
        <v>-0.1298701299</v>
      </c>
      <c r="U2009" s="15" t="str">
        <f>vlookup(F2009,'Sub categories'!$A:$C,3,False)</f>
        <v>Storage</v>
      </c>
      <c r="V2009" s="16">
        <f t="shared" si="4"/>
        <v>5</v>
      </c>
      <c r="W2009" s="17">
        <f t="array" ref="W2009">INDEX(shipping_prices!$C$1:$F3236,MATCH(I2009,shipping_prices!$A$1:$A3236,0),MATCH(M2009,shipping_prices!$C$1:$F$1,0))</f>
        <v>7.98</v>
      </c>
      <c r="X2009" s="15" t="str">
        <f t="shared" si="5"/>
        <v>Stewart VisinskyPhiladelphiaPennsylvania</v>
      </c>
      <c r="Y2009" s="15" t="str">
        <f t="shared" si="6"/>
        <v>loss</v>
      </c>
    </row>
    <row r="2010">
      <c r="A2010" s="1">
        <v>42374.0</v>
      </c>
      <c r="B2010" s="2" t="s">
        <v>3265</v>
      </c>
      <c r="C2010" s="2">
        <v>6.0</v>
      </c>
      <c r="D2010" s="2" t="s">
        <v>118</v>
      </c>
      <c r="E2010" s="2" t="s">
        <v>27</v>
      </c>
      <c r="F2010" s="2" t="s">
        <v>1672</v>
      </c>
      <c r="G2010" s="2" t="s">
        <v>45</v>
      </c>
      <c r="H2010" s="2" t="s">
        <v>227</v>
      </c>
      <c r="I2010" s="2" t="s">
        <v>163</v>
      </c>
      <c r="J2010" s="2" t="s">
        <v>164</v>
      </c>
      <c r="K2010" s="2" t="s">
        <v>33</v>
      </c>
      <c r="L2010" s="10">
        <v>42378.0</v>
      </c>
      <c r="M2010" s="2" t="s">
        <v>34</v>
      </c>
      <c r="N2010" s="11">
        <v>0.3</v>
      </c>
      <c r="O2010" s="12">
        <v>-36.0</v>
      </c>
      <c r="P2010" s="13">
        <v>-0.04</v>
      </c>
      <c r="Q2010" s="13">
        <v>844.0</v>
      </c>
      <c r="R2010" s="13">
        <f t="shared" si="1"/>
        <v>1205.714286</v>
      </c>
      <c r="S2010" s="14">
        <f t="shared" si="2"/>
        <v>200.952381</v>
      </c>
      <c r="T2010" s="14">
        <f t="shared" si="3"/>
        <v>-0.04265402844</v>
      </c>
      <c r="U2010" s="15" t="str">
        <f>vlookup(F2010,'Sub categories'!$A:$C,3,False)</f>
        <v>Chairs</v>
      </c>
      <c r="V2010" s="16">
        <f t="shared" si="4"/>
        <v>4</v>
      </c>
      <c r="W2010" s="17">
        <f t="array" ref="W2010">INDEX(shipping_prices!$C$1:$F3237,MATCH(I2010,shipping_prices!$A$1:$A3237,0),MATCH(M2010,shipping_prices!$C$1:$F$1,0))</f>
        <v>7.98</v>
      </c>
      <c r="X2010" s="15" t="str">
        <f t="shared" si="5"/>
        <v>Stewart VisinskyPhiladelphiaPennsylvania</v>
      </c>
      <c r="Y2010" s="15" t="str">
        <f t="shared" si="6"/>
        <v>loss</v>
      </c>
    </row>
    <row r="2011" hidden="1">
      <c r="A2011" s="1">
        <v>42374.0</v>
      </c>
      <c r="B2011" s="2" t="s">
        <v>3267</v>
      </c>
      <c r="C2011" s="2">
        <v>2.0</v>
      </c>
      <c r="D2011" s="2" t="s">
        <v>3177</v>
      </c>
      <c r="E2011" s="2" t="s">
        <v>37</v>
      </c>
      <c r="F2011" s="2" t="s">
        <v>387</v>
      </c>
      <c r="G2011" s="2" t="s">
        <v>39</v>
      </c>
      <c r="H2011" s="2" t="s">
        <v>193</v>
      </c>
      <c r="I2011" s="2" t="s">
        <v>519</v>
      </c>
      <c r="J2011" s="2" t="s">
        <v>64</v>
      </c>
      <c r="K2011" s="2" t="s">
        <v>43</v>
      </c>
      <c r="L2011" s="10">
        <v>42386.0</v>
      </c>
      <c r="M2011" s="2" t="s">
        <v>34</v>
      </c>
      <c r="N2011" s="11">
        <v>0.2</v>
      </c>
      <c r="O2011" s="12">
        <v>2.0</v>
      </c>
      <c r="P2011" s="13">
        <v>0.34</v>
      </c>
      <c r="Q2011" s="13">
        <v>6.0</v>
      </c>
      <c r="R2011" s="13">
        <f t="shared" si="1"/>
        <v>7.5</v>
      </c>
      <c r="S2011" s="14">
        <f t="shared" si="2"/>
        <v>3.75</v>
      </c>
      <c r="T2011" s="14">
        <f t="shared" si="3"/>
        <v>0.3333333333</v>
      </c>
      <c r="U2011" s="15" t="str">
        <f>vlookup(F2011,'Sub categories'!$A:$C,3,False)</f>
        <v>Labels</v>
      </c>
      <c r="V2011" s="16">
        <f t="shared" si="4"/>
        <v>12</v>
      </c>
      <c r="W2011" s="17">
        <f t="array" ref="W2011">INDEX(shipping_prices!$C$1:$F3238,MATCH(I2011,shipping_prices!$A$1:$A3238,0),MATCH(M2011,shipping_prices!$C$1:$F$1,0))</f>
        <v>11.94</v>
      </c>
      <c r="X2011" s="15" t="str">
        <f t="shared" si="5"/>
        <v>Craig YedwabGilbertArizona</v>
      </c>
      <c r="Y2011" s="15" t="str">
        <f t="shared" si="6"/>
        <v>Low</v>
      </c>
    </row>
    <row r="2012">
      <c r="A2012" s="1">
        <v>42374.0</v>
      </c>
      <c r="B2012" s="2" t="s">
        <v>3267</v>
      </c>
      <c r="C2012" s="2">
        <v>4.0</v>
      </c>
      <c r="D2012" s="2" t="s">
        <v>3177</v>
      </c>
      <c r="E2012" s="2" t="s">
        <v>37</v>
      </c>
      <c r="F2012" s="2" t="s">
        <v>557</v>
      </c>
      <c r="G2012" s="2" t="s">
        <v>45</v>
      </c>
      <c r="H2012" s="2" t="s">
        <v>558</v>
      </c>
      <c r="I2012" s="2" t="s">
        <v>519</v>
      </c>
      <c r="J2012" s="2" t="s">
        <v>64</v>
      </c>
      <c r="K2012" s="2" t="s">
        <v>43</v>
      </c>
      <c r="L2012" s="10">
        <v>42386.0</v>
      </c>
      <c r="M2012" s="2" t="s">
        <v>34</v>
      </c>
      <c r="N2012" s="11">
        <v>0.2</v>
      </c>
      <c r="O2012" s="12">
        <v>47.0</v>
      </c>
      <c r="P2012" s="13">
        <v>0.08</v>
      </c>
      <c r="Q2012" s="13">
        <v>622.0</v>
      </c>
      <c r="R2012" s="13">
        <f t="shared" si="1"/>
        <v>777.5</v>
      </c>
      <c r="S2012" s="14">
        <f t="shared" si="2"/>
        <v>194.375</v>
      </c>
      <c r="T2012" s="14">
        <f t="shared" si="3"/>
        <v>0.07556270096</v>
      </c>
      <c r="U2012" s="15" t="str">
        <f>vlookup(F2012,'Sub categories'!$A:$C,3,False)</f>
        <v>Furnishings</v>
      </c>
      <c r="V2012" s="16">
        <f t="shared" si="4"/>
        <v>12</v>
      </c>
      <c r="W2012" s="17">
        <f t="array" ref="W2012">INDEX(shipping_prices!$C$1:$F3239,MATCH(I2012,shipping_prices!$A$1:$A3239,0),MATCH(M2012,shipping_prices!$C$1:$F$1,0))</f>
        <v>11.94</v>
      </c>
      <c r="X2012" s="15" t="str">
        <f t="shared" si="5"/>
        <v>Craig YedwabGilbertArizona</v>
      </c>
      <c r="Y2012" s="15" t="str">
        <f t="shared" si="6"/>
        <v>High</v>
      </c>
    </row>
    <row r="2013" hidden="1">
      <c r="A2013" s="1">
        <v>42374.0</v>
      </c>
      <c r="B2013" s="2" t="s">
        <v>3268</v>
      </c>
      <c r="C2013" s="2">
        <v>1.0</v>
      </c>
      <c r="D2013" s="2" t="s">
        <v>2632</v>
      </c>
      <c r="E2013" s="2" t="s">
        <v>37</v>
      </c>
      <c r="F2013" s="2" t="s">
        <v>2765</v>
      </c>
      <c r="G2013" s="2" t="s">
        <v>39</v>
      </c>
      <c r="H2013" s="2" t="s">
        <v>193</v>
      </c>
      <c r="I2013" s="2" t="s">
        <v>1225</v>
      </c>
      <c r="J2013" s="2" t="s">
        <v>76</v>
      </c>
      <c r="K2013" s="2" t="s">
        <v>77</v>
      </c>
      <c r="L2013" s="10">
        <v>42377.0</v>
      </c>
      <c r="M2013" s="2" t="s">
        <v>34</v>
      </c>
      <c r="N2013" s="11">
        <v>0.8</v>
      </c>
      <c r="O2013" s="12">
        <v>-2.0</v>
      </c>
      <c r="P2013" s="13">
        <v>-1.6</v>
      </c>
      <c r="Q2013" s="13">
        <v>1.0</v>
      </c>
      <c r="R2013" s="13">
        <f t="shared" si="1"/>
        <v>5</v>
      </c>
      <c r="S2013" s="14">
        <f t="shared" si="2"/>
        <v>5</v>
      </c>
      <c r="T2013" s="14">
        <f t="shared" si="3"/>
        <v>-2</v>
      </c>
      <c r="U2013" s="15" t="str">
        <f>vlookup(F2013,'Sub categories'!$A:$C,3,False)</f>
        <v>Binders</v>
      </c>
      <c r="V2013" s="16">
        <f t="shared" si="4"/>
        <v>3</v>
      </c>
      <c r="W2013" s="17">
        <f t="array" ref="W2013">INDEX(shipping_prices!$C$1:$F3240,MATCH(I2013,shipping_prices!$A$1:$A3240,0),MATCH(M2013,shipping_prices!$C$1:$F$1,0))</f>
        <v>6.99</v>
      </c>
      <c r="X2013" s="15" t="str">
        <f t="shared" si="5"/>
        <v>Anna HäberlinDallasTexas</v>
      </c>
      <c r="Y2013" s="15" t="str">
        <f t="shared" si="6"/>
        <v>loss</v>
      </c>
    </row>
    <row r="2014">
      <c r="A2014" s="1">
        <v>42374.0</v>
      </c>
      <c r="B2014" s="2" t="s">
        <v>3268</v>
      </c>
      <c r="C2014" s="2">
        <v>5.0</v>
      </c>
      <c r="D2014" s="2" t="s">
        <v>2632</v>
      </c>
      <c r="E2014" s="2" t="s">
        <v>37</v>
      </c>
      <c r="F2014" s="2" t="s">
        <v>2208</v>
      </c>
      <c r="G2014" s="2" t="s">
        <v>45</v>
      </c>
      <c r="H2014" s="2" t="s">
        <v>130</v>
      </c>
      <c r="I2014" s="2" t="s">
        <v>1225</v>
      </c>
      <c r="J2014" s="2" t="s">
        <v>76</v>
      </c>
      <c r="K2014" s="2" t="s">
        <v>77</v>
      </c>
      <c r="L2014" s="10">
        <v>42377.0</v>
      </c>
      <c r="M2014" s="2" t="s">
        <v>34</v>
      </c>
      <c r="N2014" s="11">
        <v>0.6</v>
      </c>
      <c r="O2014" s="12">
        <v>-11.0</v>
      </c>
      <c r="P2014" s="13">
        <v>-0.78</v>
      </c>
      <c r="Q2014" s="13">
        <v>15.0</v>
      </c>
      <c r="R2014" s="13">
        <f t="shared" si="1"/>
        <v>37.5</v>
      </c>
      <c r="S2014" s="14">
        <f t="shared" si="2"/>
        <v>7.5</v>
      </c>
      <c r="T2014" s="14">
        <f t="shared" si="3"/>
        <v>-0.7333333333</v>
      </c>
      <c r="U2014" s="15" t="str">
        <f>vlookup(F2014,'Sub categories'!$A:$C,3,False)</f>
        <v>Furnishings</v>
      </c>
      <c r="V2014" s="16">
        <f t="shared" si="4"/>
        <v>3</v>
      </c>
      <c r="W2014" s="17">
        <f t="array" ref="W2014">INDEX(shipping_prices!$C$1:$F3241,MATCH(I2014,shipping_prices!$A$1:$A3241,0),MATCH(M2014,shipping_prices!$C$1:$F$1,0))</f>
        <v>6.99</v>
      </c>
      <c r="X2014" s="15" t="str">
        <f t="shared" si="5"/>
        <v>Anna HäberlinDallasTexas</v>
      </c>
      <c r="Y2014" s="15" t="str">
        <f t="shared" si="6"/>
        <v>loss</v>
      </c>
    </row>
    <row r="2015" hidden="1">
      <c r="A2015" s="1">
        <v>42374.0</v>
      </c>
      <c r="B2015" s="2" t="s">
        <v>3268</v>
      </c>
      <c r="C2015" s="2">
        <v>3.0</v>
      </c>
      <c r="D2015" s="2" t="s">
        <v>2632</v>
      </c>
      <c r="E2015" s="2" t="s">
        <v>37</v>
      </c>
      <c r="F2015" s="2" t="s">
        <v>641</v>
      </c>
      <c r="G2015" s="2" t="s">
        <v>39</v>
      </c>
      <c r="H2015" s="2" t="s">
        <v>79</v>
      </c>
      <c r="I2015" s="2" t="s">
        <v>1225</v>
      </c>
      <c r="J2015" s="2" t="s">
        <v>76</v>
      </c>
      <c r="K2015" s="2" t="s">
        <v>77</v>
      </c>
      <c r="L2015" s="10">
        <v>42377.0</v>
      </c>
      <c r="M2015" s="2" t="s">
        <v>34</v>
      </c>
      <c r="N2015" s="11">
        <v>0.2</v>
      </c>
      <c r="O2015" s="12">
        <v>-5.0</v>
      </c>
      <c r="P2015" s="13">
        <v>-0.21</v>
      </c>
      <c r="Q2015" s="13">
        <v>23.0</v>
      </c>
      <c r="R2015" s="13">
        <f t="shared" si="1"/>
        <v>28.75</v>
      </c>
      <c r="S2015" s="14">
        <f t="shared" si="2"/>
        <v>9.583333333</v>
      </c>
      <c r="T2015" s="14">
        <f t="shared" si="3"/>
        <v>-0.2173913043</v>
      </c>
      <c r="U2015" s="15" t="str">
        <f>vlookup(F2015,'Sub categories'!$A:$C,3,False)</f>
        <v>Supplies</v>
      </c>
      <c r="V2015" s="16">
        <f t="shared" si="4"/>
        <v>3</v>
      </c>
      <c r="W2015" s="17">
        <f t="array" ref="W2015">INDEX(shipping_prices!$C$1:$F3242,MATCH(I2015,shipping_prices!$A$1:$A3242,0),MATCH(M2015,shipping_prices!$C$1:$F$1,0))</f>
        <v>6.99</v>
      </c>
      <c r="X2015" s="15" t="str">
        <f t="shared" si="5"/>
        <v>Anna HäberlinDallasTexas</v>
      </c>
      <c r="Y2015" s="15" t="str">
        <f t="shared" si="6"/>
        <v>loss</v>
      </c>
    </row>
    <row r="2016" hidden="1">
      <c r="A2016" s="1">
        <v>42375.0</v>
      </c>
      <c r="B2016" s="2" t="s">
        <v>3268</v>
      </c>
      <c r="C2016" s="2">
        <v>7.0</v>
      </c>
      <c r="D2016" s="2" t="s">
        <v>2632</v>
      </c>
      <c r="E2016" s="2" t="s">
        <v>37</v>
      </c>
      <c r="F2016" s="2" t="s">
        <v>936</v>
      </c>
      <c r="G2016" s="2" t="s">
        <v>39</v>
      </c>
      <c r="H2016" s="2" t="s">
        <v>79</v>
      </c>
      <c r="I2016" s="2" t="s">
        <v>1225</v>
      </c>
      <c r="J2016" s="2" t="s">
        <v>76</v>
      </c>
      <c r="K2016" s="2" t="s">
        <v>77</v>
      </c>
      <c r="L2016" s="10">
        <v>42377.0</v>
      </c>
      <c r="M2016" s="2" t="s">
        <v>34</v>
      </c>
      <c r="N2016" s="11">
        <v>0.2</v>
      </c>
      <c r="O2016" s="12">
        <v>-1.0</v>
      </c>
      <c r="P2016" s="13">
        <v>-0.04</v>
      </c>
      <c r="Q2016" s="13">
        <v>33.0</v>
      </c>
      <c r="R2016" s="13">
        <f t="shared" si="1"/>
        <v>41.25</v>
      </c>
      <c r="S2016" s="14">
        <f t="shared" si="2"/>
        <v>5.892857143</v>
      </c>
      <c r="T2016" s="14">
        <f t="shared" si="3"/>
        <v>-0.0303030303</v>
      </c>
      <c r="U2016" s="15" t="str">
        <f>vlookup(F2016,'Sub categories'!$A:$C,3,False)</f>
        <v>Storage</v>
      </c>
      <c r="V2016" s="16">
        <f t="shared" si="4"/>
        <v>2</v>
      </c>
      <c r="W2016" s="17">
        <f t="array" ref="W2016">INDEX(shipping_prices!$C$1:$F3243,MATCH(I2016,shipping_prices!$A$1:$A3243,0),MATCH(M2016,shipping_prices!$C$1:$F$1,0))</f>
        <v>6.99</v>
      </c>
      <c r="X2016" s="15" t="str">
        <f t="shared" si="5"/>
        <v>Anna HäberlinDallasTexas</v>
      </c>
      <c r="Y2016" s="15" t="str">
        <f t="shared" si="6"/>
        <v>loss</v>
      </c>
    </row>
    <row r="2017" hidden="1">
      <c r="A2017" s="1">
        <v>42375.0</v>
      </c>
      <c r="B2017" s="2" t="s">
        <v>3269</v>
      </c>
      <c r="C2017" s="2">
        <v>2.0</v>
      </c>
      <c r="D2017" s="2" t="s">
        <v>3270</v>
      </c>
      <c r="E2017" s="2" t="s">
        <v>49</v>
      </c>
      <c r="F2017" s="2" t="s">
        <v>3271</v>
      </c>
      <c r="G2017" s="2" t="s">
        <v>29</v>
      </c>
      <c r="H2017" s="2" t="s">
        <v>79</v>
      </c>
      <c r="I2017" s="2" t="s">
        <v>158</v>
      </c>
      <c r="J2017" s="2" t="s">
        <v>159</v>
      </c>
      <c r="K2017" s="2" t="s">
        <v>43</v>
      </c>
      <c r="L2017" s="10">
        <v>42380.0</v>
      </c>
      <c r="M2017" s="2" t="s">
        <v>34</v>
      </c>
      <c r="N2017" s="11">
        <v>0.0</v>
      </c>
      <c r="O2017" s="12">
        <v>6.0</v>
      </c>
      <c r="P2017" s="13">
        <v>0.43</v>
      </c>
      <c r="Q2017" s="13">
        <v>14.0</v>
      </c>
      <c r="R2017" s="13">
        <f t="shared" si="1"/>
        <v>14</v>
      </c>
      <c r="S2017" s="14">
        <f t="shared" si="2"/>
        <v>7</v>
      </c>
      <c r="T2017" s="14">
        <f t="shared" si="3"/>
        <v>0.4285714286</v>
      </c>
      <c r="U2017" s="15" t="str">
        <f>vlookup(F2017,'Sub categories'!$A:$C,3,False)</f>
        <v>Accessories</v>
      </c>
      <c r="V2017" s="16">
        <f t="shared" si="4"/>
        <v>5</v>
      </c>
      <c r="W2017" s="17">
        <f t="array" ref="W2017">INDEX(shipping_prices!$C$1:$F3244,MATCH(I2017,shipping_prices!$A$1:$A3244,0),MATCH(M2017,shipping_prices!$C$1:$F$1,0))</f>
        <v>7</v>
      </c>
      <c r="X2017" s="15" t="str">
        <f t="shared" si="5"/>
        <v>Katrina BavingerSeattleWashington</v>
      </c>
      <c r="Y2017" s="15" t="str">
        <f t="shared" si="6"/>
        <v>Low</v>
      </c>
    </row>
    <row r="2018">
      <c r="A2018" s="1">
        <v>42378.0</v>
      </c>
      <c r="B2018" s="2" t="s">
        <v>3269</v>
      </c>
      <c r="C2018" s="2">
        <v>3.0</v>
      </c>
      <c r="D2018" s="2" t="s">
        <v>3270</v>
      </c>
      <c r="E2018" s="2" t="s">
        <v>49</v>
      </c>
      <c r="F2018" s="2" t="s">
        <v>2208</v>
      </c>
      <c r="G2018" s="2" t="s">
        <v>45</v>
      </c>
      <c r="H2018" s="2" t="s">
        <v>130</v>
      </c>
      <c r="I2018" s="2" t="s">
        <v>158</v>
      </c>
      <c r="J2018" s="2" t="s">
        <v>159</v>
      </c>
      <c r="K2018" s="2" t="s">
        <v>43</v>
      </c>
      <c r="L2018" s="10">
        <v>42380.0</v>
      </c>
      <c r="M2018" s="2" t="s">
        <v>34</v>
      </c>
      <c r="N2018" s="11">
        <v>0.0</v>
      </c>
      <c r="O2018" s="12">
        <v>6.0</v>
      </c>
      <c r="P2018" s="13">
        <v>0.29</v>
      </c>
      <c r="Q2018" s="13">
        <v>22.0</v>
      </c>
      <c r="R2018" s="13">
        <f t="shared" si="1"/>
        <v>22</v>
      </c>
      <c r="S2018" s="14">
        <f t="shared" si="2"/>
        <v>7.333333333</v>
      </c>
      <c r="T2018" s="14">
        <f t="shared" si="3"/>
        <v>0.2727272727</v>
      </c>
      <c r="U2018" s="15" t="str">
        <f>vlookup(F2018,'Sub categories'!$A:$C,3,False)</f>
        <v>Furnishings</v>
      </c>
      <c r="V2018" s="16">
        <f t="shared" si="4"/>
        <v>2</v>
      </c>
      <c r="W2018" s="17">
        <f t="array" ref="W2018">INDEX(shipping_prices!$C$1:$F3245,MATCH(I2018,shipping_prices!$A$1:$A3245,0),MATCH(M2018,shipping_prices!$C$1:$F$1,0))</f>
        <v>7</v>
      </c>
      <c r="X2018" s="15" t="str">
        <f t="shared" si="5"/>
        <v>Katrina BavingerSeattleWashington</v>
      </c>
      <c r="Y2018" s="15" t="str">
        <f t="shared" si="6"/>
        <v>Low</v>
      </c>
    </row>
    <row r="2019" hidden="1">
      <c r="A2019" s="1">
        <v>42378.0</v>
      </c>
      <c r="B2019" s="2" t="s">
        <v>3269</v>
      </c>
      <c r="C2019" s="2">
        <v>6.0</v>
      </c>
      <c r="D2019" s="2" t="s">
        <v>3270</v>
      </c>
      <c r="E2019" s="2" t="s">
        <v>49</v>
      </c>
      <c r="F2019" s="2" t="s">
        <v>1093</v>
      </c>
      <c r="G2019" s="2" t="s">
        <v>39</v>
      </c>
      <c r="H2019" s="2" t="s">
        <v>216</v>
      </c>
      <c r="I2019" s="2" t="s">
        <v>158</v>
      </c>
      <c r="J2019" s="2" t="s">
        <v>159</v>
      </c>
      <c r="K2019" s="2" t="s">
        <v>43</v>
      </c>
      <c r="L2019" s="10">
        <v>42380.0</v>
      </c>
      <c r="M2019" s="2" t="s">
        <v>34</v>
      </c>
      <c r="N2019" s="11">
        <v>0.0</v>
      </c>
      <c r="O2019" s="12">
        <v>31.0</v>
      </c>
      <c r="P2019" s="13">
        <v>0.26</v>
      </c>
      <c r="Q2019" s="13">
        <v>119.0</v>
      </c>
      <c r="R2019" s="13">
        <f t="shared" si="1"/>
        <v>119</v>
      </c>
      <c r="S2019" s="14">
        <f t="shared" si="2"/>
        <v>19.83333333</v>
      </c>
      <c r="T2019" s="14">
        <f t="shared" si="3"/>
        <v>0.2605042017</v>
      </c>
      <c r="U2019" s="15" t="str">
        <f>vlookup(F2019,'Sub categories'!$A:$C,3,False)</f>
        <v>Art</v>
      </c>
      <c r="V2019" s="16">
        <f t="shared" si="4"/>
        <v>2</v>
      </c>
      <c r="W2019" s="17">
        <f t="array" ref="W2019">INDEX(shipping_prices!$C$1:$F3246,MATCH(I2019,shipping_prices!$A$1:$A3246,0),MATCH(M2019,shipping_prices!$C$1:$F$1,0))</f>
        <v>7</v>
      </c>
      <c r="X2019" s="15" t="str">
        <f t="shared" si="5"/>
        <v>Katrina BavingerSeattleWashington</v>
      </c>
      <c r="Y2019" s="15" t="str">
        <f t="shared" si="6"/>
        <v>Low</v>
      </c>
    </row>
    <row r="2020" hidden="1">
      <c r="A2020" s="1">
        <v>42378.0</v>
      </c>
      <c r="B2020" s="2" t="s">
        <v>3272</v>
      </c>
      <c r="C2020" s="2">
        <v>9.0</v>
      </c>
      <c r="D2020" s="2" t="s">
        <v>991</v>
      </c>
      <c r="E2020" s="2" t="s">
        <v>27</v>
      </c>
      <c r="F2020" s="2" t="s">
        <v>2770</v>
      </c>
      <c r="G2020" s="2" t="s">
        <v>39</v>
      </c>
      <c r="H2020" s="2" t="s">
        <v>51</v>
      </c>
      <c r="I2020" s="2" t="s">
        <v>169</v>
      </c>
      <c r="J2020" s="2" t="s">
        <v>42</v>
      </c>
      <c r="K2020" s="2" t="s">
        <v>43</v>
      </c>
      <c r="L2020" s="10">
        <v>42388.0</v>
      </c>
      <c r="M2020" s="2" t="s">
        <v>34</v>
      </c>
      <c r="N2020" s="11">
        <v>0.0</v>
      </c>
      <c r="O2020" s="12">
        <v>28.0</v>
      </c>
      <c r="P2020" s="13">
        <v>0.48</v>
      </c>
      <c r="Q2020" s="13">
        <v>58.0</v>
      </c>
      <c r="R2020" s="13">
        <f t="shared" si="1"/>
        <v>58</v>
      </c>
      <c r="S2020" s="14">
        <f t="shared" si="2"/>
        <v>6.444444444</v>
      </c>
      <c r="T2020" s="14">
        <f t="shared" si="3"/>
        <v>0.4827586207</v>
      </c>
      <c r="U2020" s="15" t="str">
        <f>vlookup(F2020,'Sub categories'!$A:$C,3,False)</f>
        <v>Paper</v>
      </c>
      <c r="V2020" s="16">
        <f t="shared" si="4"/>
        <v>10</v>
      </c>
      <c r="W2020" s="17">
        <f t="array" ref="W2020">INDEX(shipping_prices!$C$1:$F3247,MATCH(I2020,shipping_prices!$A$1:$A3247,0),MATCH(M2020,shipping_prices!$C$1:$F$1,0))</f>
        <v>14.86</v>
      </c>
      <c r="X2020" s="15" t="str">
        <f t="shared" si="5"/>
        <v>Andrew RobertsLos AngelesCalifornia</v>
      </c>
      <c r="Y2020" s="15" t="str">
        <f t="shared" si="6"/>
        <v>Low</v>
      </c>
    </row>
    <row r="2021" hidden="1">
      <c r="A2021" s="1">
        <v>42378.0</v>
      </c>
      <c r="B2021" s="2" t="s">
        <v>3273</v>
      </c>
      <c r="C2021" s="2">
        <v>2.0</v>
      </c>
      <c r="D2021" s="2" t="s">
        <v>583</v>
      </c>
      <c r="E2021" s="2" t="s">
        <v>27</v>
      </c>
      <c r="F2021" s="2" t="s">
        <v>3274</v>
      </c>
      <c r="G2021" s="2" t="s">
        <v>39</v>
      </c>
      <c r="H2021" s="2" t="s">
        <v>79</v>
      </c>
      <c r="I2021" s="2" t="s">
        <v>3275</v>
      </c>
      <c r="J2021" s="2" t="s">
        <v>53</v>
      </c>
      <c r="K2021" s="2" t="s">
        <v>54</v>
      </c>
      <c r="L2021" s="10">
        <v>42384.0</v>
      </c>
      <c r="M2021" s="2" t="s">
        <v>34</v>
      </c>
      <c r="N2021" s="11">
        <v>0.2</v>
      </c>
      <c r="O2021" s="12">
        <v>9.0</v>
      </c>
      <c r="P2021" s="13">
        <v>0.34</v>
      </c>
      <c r="Q2021" s="13">
        <v>27.0</v>
      </c>
      <c r="R2021" s="13">
        <f t="shared" si="1"/>
        <v>33.75</v>
      </c>
      <c r="S2021" s="14">
        <f t="shared" si="2"/>
        <v>16.875</v>
      </c>
      <c r="T2021" s="14">
        <f t="shared" si="3"/>
        <v>0.3333333333</v>
      </c>
      <c r="U2021" s="15" t="str">
        <f>vlookup(F2021,'Sub categories'!$A:$C,3,False)</f>
        <v>Envelopes</v>
      </c>
      <c r="V2021" s="16">
        <f t="shared" si="4"/>
        <v>6</v>
      </c>
      <c r="W2021" s="17">
        <f t="array" ref="W2021">INDEX(shipping_prices!$C$1:$F3248,MATCH(I2021,shipping_prices!$A$1:$A3248,0),MATCH(M2021,shipping_prices!$C$1:$F$1,0))</f>
        <v>11.23</v>
      </c>
      <c r="X2021" s="15" t="str">
        <f t="shared" si="5"/>
        <v>Roger DemirDaytona BeachFlorida</v>
      </c>
      <c r="Y2021" s="15" t="str">
        <f t="shared" si="6"/>
        <v>Low</v>
      </c>
    </row>
    <row r="2022" hidden="1">
      <c r="A2022" s="1">
        <v>42379.0</v>
      </c>
      <c r="B2022" s="2" t="s">
        <v>3273</v>
      </c>
      <c r="C2022" s="2">
        <v>6.0</v>
      </c>
      <c r="D2022" s="2" t="s">
        <v>583</v>
      </c>
      <c r="E2022" s="2" t="s">
        <v>27</v>
      </c>
      <c r="F2022" s="2" t="s">
        <v>3276</v>
      </c>
      <c r="G2022" s="2" t="s">
        <v>29</v>
      </c>
      <c r="H2022" s="2" t="s">
        <v>764</v>
      </c>
      <c r="I2022" s="2" t="s">
        <v>3275</v>
      </c>
      <c r="J2022" s="2" t="s">
        <v>53</v>
      </c>
      <c r="K2022" s="2" t="s">
        <v>54</v>
      </c>
      <c r="L2022" s="10">
        <v>42384.0</v>
      </c>
      <c r="M2022" s="2" t="s">
        <v>34</v>
      </c>
      <c r="N2022" s="11">
        <v>0.2</v>
      </c>
      <c r="O2022" s="12">
        <v>15.0</v>
      </c>
      <c r="P2022" s="13">
        <v>0.29</v>
      </c>
      <c r="Q2022" s="13">
        <v>51.0</v>
      </c>
      <c r="R2022" s="13">
        <f t="shared" si="1"/>
        <v>63.75</v>
      </c>
      <c r="S2022" s="14">
        <f t="shared" si="2"/>
        <v>10.625</v>
      </c>
      <c r="T2022" s="14">
        <f t="shared" si="3"/>
        <v>0.2941176471</v>
      </c>
      <c r="U2022" s="15" t="str">
        <f>vlookup(F2022,'Sub categories'!$A:$C,3,False)</f>
        <v>Accessories</v>
      </c>
      <c r="V2022" s="16">
        <f t="shared" si="4"/>
        <v>5</v>
      </c>
      <c r="W2022" s="17">
        <f t="array" ref="W2022">INDEX(shipping_prices!$C$1:$F3249,MATCH(I2022,shipping_prices!$A$1:$A3249,0),MATCH(M2022,shipping_prices!$C$1:$F$1,0))</f>
        <v>11.23</v>
      </c>
      <c r="X2022" s="15" t="str">
        <f t="shared" si="5"/>
        <v>Roger DemirDaytona BeachFlorida</v>
      </c>
      <c r="Y2022" s="15" t="str">
        <f t="shared" si="6"/>
        <v>Low</v>
      </c>
    </row>
    <row r="2023" hidden="1">
      <c r="A2023" s="1">
        <v>42381.0</v>
      </c>
      <c r="B2023" s="2" t="s">
        <v>3277</v>
      </c>
      <c r="C2023" s="2">
        <v>2.0</v>
      </c>
      <c r="D2023" s="2" t="s">
        <v>835</v>
      </c>
      <c r="E2023" s="2" t="s">
        <v>27</v>
      </c>
      <c r="F2023" s="2" t="s">
        <v>249</v>
      </c>
      <c r="G2023" s="2" t="s">
        <v>39</v>
      </c>
      <c r="H2023" s="2" t="s">
        <v>79</v>
      </c>
      <c r="I2023" s="2" t="s">
        <v>3278</v>
      </c>
      <c r="J2023" s="2" t="s">
        <v>97</v>
      </c>
      <c r="K2023" s="2" t="s">
        <v>77</v>
      </c>
      <c r="L2023" s="10">
        <v>42381.0</v>
      </c>
      <c r="M2023" s="2" t="s">
        <v>469</v>
      </c>
      <c r="N2023" s="11">
        <v>0.0</v>
      </c>
      <c r="O2023" s="12">
        <v>3.0</v>
      </c>
      <c r="P2023" s="13">
        <v>0.45</v>
      </c>
      <c r="Q2023" s="13">
        <v>6.0</v>
      </c>
      <c r="R2023" s="13">
        <f t="shared" si="1"/>
        <v>6</v>
      </c>
      <c r="S2023" s="14">
        <f t="shared" si="2"/>
        <v>3</v>
      </c>
      <c r="T2023" s="14">
        <f t="shared" si="3"/>
        <v>0.5</v>
      </c>
      <c r="U2023" s="15" t="str">
        <f>vlookup(F2023,'Sub categories'!$A:$C,3,False)</f>
        <v>Fasteners</v>
      </c>
      <c r="V2023" s="16">
        <f t="shared" si="4"/>
        <v>0</v>
      </c>
      <c r="W2023" s="17">
        <f t="array" ref="W2023">INDEX(shipping_prices!$C$1:$F3250,MATCH(I2023,shipping_prices!$A$1:$A3250,0),MATCH(M2023,shipping_prices!$C$1:$F$1,0))</f>
        <v>54.84</v>
      </c>
      <c r="X2023" s="15" t="str">
        <f t="shared" si="5"/>
        <v>Nat CarrollLansingMichigan</v>
      </c>
      <c r="Y2023" s="15" t="str">
        <f t="shared" si="6"/>
        <v>Low</v>
      </c>
    </row>
    <row r="2024" hidden="1">
      <c r="A2024" s="1">
        <v>42381.0</v>
      </c>
      <c r="B2024" s="2" t="s">
        <v>3277</v>
      </c>
      <c r="C2024" s="2">
        <v>1.0</v>
      </c>
      <c r="D2024" s="2" t="s">
        <v>835</v>
      </c>
      <c r="E2024" s="2" t="s">
        <v>27</v>
      </c>
      <c r="F2024" s="2" t="s">
        <v>3279</v>
      </c>
      <c r="G2024" s="2" t="s">
        <v>29</v>
      </c>
      <c r="H2024" s="2" t="s">
        <v>79</v>
      </c>
      <c r="I2024" s="2" t="s">
        <v>3278</v>
      </c>
      <c r="J2024" s="2" t="s">
        <v>97</v>
      </c>
      <c r="K2024" s="2" t="s">
        <v>77</v>
      </c>
      <c r="L2024" s="10">
        <v>42381.0</v>
      </c>
      <c r="M2024" s="2" t="s">
        <v>469</v>
      </c>
      <c r="N2024" s="11">
        <v>0.0</v>
      </c>
      <c r="O2024" s="12">
        <v>0.0</v>
      </c>
      <c r="P2024" s="13">
        <v>0.04</v>
      </c>
      <c r="Q2024" s="13">
        <v>11.0</v>
      </c>
      <c r="R2024" s="13">
        <f t="shared" si="1"/>
        <v>11</v>
      </c>
      <c r="S2024" s="14">
        <f t="shared" si="2"/>
        <v>11</v>
      </c>
      <c r="T2024" s="14">
        <f t="shared" si="3"/>
        <v>0</v>
      </c>
      <c r="U2024" s="15" t="str">
        <f>vlookup(F2024,'Sub categories'!$A:$C,3,False)</f>
        <v>Phones</v>
      </c>
      <c r="V2024" s="16">
        <f t="shared" si="4"/>
        <v>0</v>
      </c>
      <c r="W2024" s="17">
        <f t="array" ref="W2024">INDEX(shipping_prices!$C$1:$F3251,MATCH(I2024,shipping_prices!$A$1:$A3251,0),MATCH(M2024,shipping_prices!$C$1:$F$1,0))</f>
        <v>54.84</v>
      </c>
      <c r="X2024" s="15" t="str">
        <f t="shared" si="5"/>
        <v>Nat CarrollLansingMichigan</v>
      </c>
      <c r="Y2024" s="15" t="str">
        <f t="shared" si="6"/>
        <v>loss</v>
      </c>
    </row>
    <row r="2025" hidden="1">
      <c r="A2025" s="1">
        <v>42381.0</v>
      </c>
      <c r="B2025" s="2" t="s">
        <v>3277</v>
      </c>
      <c r="C2025" s="2">
        <v>2.0</v>
      </c>
      <c r="D2025" s="2" t="s">
        <v>835</v>
      </c>
      <c r="E2025" s="2" t="s">
        <v>27</v>
      </c>
      <c r="F2025" s="2" t="s">
        <v>808</v>
      </c>
      <c r="G2025" s="2" t="s">
        <v>39</v>
      </c>
      <c r="H2025" s="2" t="s">
        <v>146</v>
      </c>
      <c r="I2025" s="2" t="s">
        <v>3278</v>
      </c>
      <c r="J2025" s="2" t="s">
        <v>97</v>
      </c>
      <c r="K2025" s="2" t="s">
        <v>77</v>
      </c>
      <c r="L2025" s="10">
        <v>42381.0</v>
      </c>
      <c r="M2025" s="2" t="s">
        <v>469</v>
      </c>
      <c r="N2025" s="11">
        <v>0.0</v>
      </c>
      <c r="O2025" s="12">
        <v>6.0</v>
      </c>
      <c r="P2025" s="13">
        <v>0.46</v>
      </c>
      <c r="Q2025" s="13">
        <v>13.0</v>
      </c>
      <c r="R2025" s="13">
        <f t="shared" si="1"/>
        <v>13</v>
      </c>
      <c r="S2025" s="14">
        <f t="shared" si="2"/>
        <v>6.5</v>
      </c>
      <c r="T2025" s="14">
        <f t="shared" si="3"/>
        <v>0.4615384615</v>
      </c>
      <c r="U2025" s="15" t="str">
        <f>vlookup(F2025,'Sub categories'!$A:$C,3,False)</f>
        <v>Binders</v>
      </c>
      <c r="V2025" s="16">
        <f t="shared" si="4"/>
        <v>0</v>
      </c>
      <c r="W2025" s="17">
        <f t="array" ref="W2025">INDEX(shipping_prices!$C$1:$F3252,MATCH(I2025,shipping_prices!$A$1:$A3252,0),MATCH(M2025,shipping_prices!$C$1:$F$1,0))</f>
        <v>54.84</v>
      </c>
      <c r="X2025" s="15" t="str">
        <f t="shared" si="5"/>
        <v>Nat CarrollLansingMichigan</v>
      </c>
      <c r="Y2025" s="15" t="str">
        <f t="shared" si="6"/>
        <v>Low</v>
      </c>
    </row>
    <row r="2026" hidden="1">
      <c r="A2026" s="1">
        <v>42381.0</v>
      </c>
      <c r="B2026" s="2" t="s">
        <v>3277</v>
      </c>
      <c r="C2026" s="2">
        <v>2.0</v>
      </c>
      <c r="D2026" s="2" t="s">
        <v>835</v>
      </c>
      <c r="E2026" s="2" t="s">
        <v>27</v>
      </c>
      <c r="F2026" s="2" t="s">
        <v>1385</v>
      </c>
      <c r="G2026" s="2" t="s">
        <v>29</v>
      </c>
      <c r="H2026" s="2" t="s">
        <v>1386</v>
      </c>
      <c r="I2026" s="2" t="s">
        <v>3278</v>
      </c>
      <c r="J2026" s="2" t="s">
        <v>97</v>
      </c>
      <c r="K2026" s="2" t="s">
        <v>77</v>
      </c>
      <c r="L2026" s="10">
        <v>42381.0</v>
      </c>
      <c r="M2026" s="2" t="s">
        <v>469</v>
      </c>
      <c r="N2026" s="11">
        <v>0.0</v>
      </c>
      <c r="O2026" s="12">
        <v>210.0</v>
      </c>
      <c r="P2026" s="13">
        <v>0.35</v>
      </c>
      <c r="Q2026" s="13">
        <v>600.0</v>
      </c>
      <c r="R2026" s="13">
        <f t="shared" si="1"/>
        <v>600</v>
      </c>
      <c r="S2026" s="14">
        <f t="shared" si="2"/>
        <v>300</v>
      </c>
      <c r="T2026" s="14">
        <f t="shared" si="3"/>
        <v>0.35</v>
      </c>
      <c r="U2026" s="15" t="str">
        <f>vlookup(F2026,'Sub categories'!$A:$C,3,False)</f>
        <v>Copiers</v>
      </c>
      <c r="V2026" s="16">
        <f t="shared" si="4"/>
        <v>0</v>
      </c>
      <c r="W2026" s="17">
        <f t="array" ref="W2026">INDEX(shipping_prices!$C$1:$F3253,MATCH(I2026,shipping_prices!$A$1:$A3253,0),MATCH(M2026,shipping_prices!$C$1:$F$1,0))</f>
        <v>54.84</v>
      </c>
      <c r="X2026" s="15" t="str">
        <f t="shared" si="5"/>
        <v>Nat CarrollLansingMichigan</v>
      </c>
      <c r="Y2026" s="15" t="str">
        <f t="shared" si="6"/>
        <v>High</v>
      </c>
    </row>
    <row r="2027" hidden="1">
      <c r="A2027" s="1">
        <v>42381.0</v>
      </c>
      <c r="B2027" s="2" t="s">
        <v>3277</v>
      </c>
      <c r="C2027" s="2">
        <v>2.0</v>
      </c>
      <c r="D2027" s="2" t="s">
        <v>835</v>
      </c>
      <c r="E2027" s="2" t="s">
        <v>27</v>
      </c>
      <c r="F2027" s="2" t="s">
        <v>3280</v>
      </c>
      <c r="G2027" s="2" t="s">
        <v>39</v>
      </c>
      <c r="H2027" s="2" t="s">
        <v>1002</v>
      </c>
      <c r="I2027" s="2" t="s">
        <v>3278</v>
      </c>
      <c r="J2027" s="2" t="s">
        <v>97</v>
      </c>
      <c r="K2027" s="2" t="s">
        <v>77</v>
      </c>
      <c r="L2027" s="10">
        <v>42381.0</v>
      </c>
      <c r="M2027" s="2" t="s">
        <v>469</v>
      </c>
      <c r="N2027" s="11">
        <v>0.1</v>
      </c>
      <c r="O2027" s="12">
        <v>107.0</v>
      </c>
      <c r="P2027" s="13">
        <v>0.17</v>
      </c>
      <c r="Q2027" s="13">
        <v>644.0</v>
      </c>
      <c r="R2027" s="13">
        <f t="shared" si="1"/>
        <v>715.5555556</v>
      </c>
      <c r="S2027" s="14">
        <f t="shared" si="2"/>
        <v>357.7777778</v>
      </c>
      <c r="T2027" s="14">
        <f t="shared" si="3"/>
        <v>0.1661490683</v>
      </c>
      <c r="U2027" s="15" t="str">
        <f>vlookup(F2027,'Sub categories'!$A:$C,3,False)</f>
        <v>Appliances</v>
      </c>
      <c r="V2027" s="16">
        <f t="shared" si="4"/>
        <v>0</v>
      </c>
      <c r="W2027" s="17">
        <f t="array" ref="W2027">INDEX(shipping_prices!$C$1:$F3254,MATCH(I2027,shipping_prices!$A$1:$A3254,0),MATCH(M2027,shipping_prices!$C$1:$F$1,0))</f>
        <v>54.84</v>
      </c>
      <c r="X2027" s="15" t="str">
        <f t="shared" si="5"/>
        <v>Nat CarrollLansingMichigan</v>
      </c>
      <c r="Y2027" s="15" t="str">
        <f t="shared" si="6"/>
        <v>High</v>
      </c>
    </row>
    <row r="2028" hidden="1">
      <c r="A2028" s="1">
        <v>42381.0</v>
      </c>
      <c r="B2028" s="2" t="s">
        <v>3281</v>
      </c>
      <c r="C2028" s="2">
        <v>3.0</v>
      </c>
      <c r="D2028" s="2" t="s">
        <v>848</v>
      </c>
      <c r="E2028" s="2" t="s">
        <v>27</v>
      </c>
      <c r="F2028" s="2" t="s">
        <v>2202</v>
      </c>
      <c r="G2028" s="2" t="s">
        <v>39</v>
      </c>
      <c r="H2028" s="2" t="s">
        <v>193</v>
      </c>
      <c r="I2028" s="2" t="s">
        <v>140</v>
      </c>
      <c r="J2028" s="2" t="s">
        <v>141</v>
      </c>
      <c r="K2028" s="2" t="s">
        <v>77</v>
      </c>
      <c r="L2028" s="10">
        <v>42393.0</v>
      </c>
      <c r="M2028" s="2" t="s">
        <v>34</v>
      </c>
      <c r="N2028" s="11">
        <v>0.2</v>
      </c>
      <c r="O2028" s="12">
        <v>1.0</v>
      </c>
      <c r="P2028" s="13">
        <v>0.13</v>
      </c>
      <c r="Q2028" s="13">
        <v>8.0</v>
      </c>
      <c r="R2028" s="13">
        <f t="shared" si="1"/>
        <v>10</v>
      </c>
      <c r="S2028" s="14">
        <f t="shared" si="2"/>
        <v>3.333333333</v>
      </c>
      <c r="T2028" s="14">
        <f t="shared" si="3"/>
        <v>0.125</v>
      </c>
      <c r="U2028" s="15" t="str">
        <f>vlookup(F2028,'Sub categories'!$A:$C,3,False)</f>
        <v>Art</v>
      </c>
      <c r="V2028" s="16">
        <f t="shared" si="4"/>
        <v>12</v>
      </c>
      <c r="W2028" s="17">
        <f t="array" ref="W2028">INDEX(shipping_prices!$C$1:$F3255,MATCH(I2028,shipping_prices!$A$1:$A3255,0),MATCH(M2028,shipping_prices!$C$1:$F$1,0))</f>
        <v>13.2</v>
      </c>
      <c r="X2028" s="15" t="str">
        <f t="shared" si="5"/>
        <v>David PhilippeChicagoIllinois</v>
      </c>
      <c r="Y2028" s="15" t="str">
        <f t="shared" si="6"/>
        <v>Low</v>
      </c>
    </row>
    <row r="2029" hidden="1">
      <c r="A2029" s="1">
        <v>42382.0</v>
      </c>
      <c r="B2029" s="2" t="s">
        <v>3282</v>
      </c>
      <c r="C2029" s="2">
        <v>3.0</v>
      </c>
      <c r="D2029" s="2" t="s">
        <v>3283</v>
      </c>
      <c r="E2029" s="2" t="s">
        <v>27</v>
      </c>
      <c r="F2029" s="2" t="s">
        <v>2839</v>
      </c>
      <c r="G2029" s="2" t="s">
        <v>39</v>
      </c>
      <c r="H2029" s="2" t="s">
        <v>1290</v>
      </c>
      <c r="I2029" s="2" t="s">
        <v>31</v>
      </c>
      <c r="J2029" s="2" t="s">
        <v>32</v>
      </c>
      <c r="K2029" s="2" t="s">
        <v>33</v>
      </c>
      <c r="L2029" s="10">
        <v>42384.0</v>
      </c>
      <c r="M2029" s="2" t="s">
        <v>142</v>
      </c>
      <c r="N2029" s="11">
        <v>0.0</v>
      </c>
      <c r="O2029" s="12">
        <v>91.0</v>
      </c>
      <c r="P2029" s="13">
        <v>0.44</v>
      </c>
      <c r="Q2029" s="13">
        <v>206.0</v>
      </c>
      <c r="R2029" s="13">
        <f t="shared" si="1"/>
        <v>206</v>
      </c>
      <c r="S2029" s="14">
        <f t="shared" si="2"/>
        <v>68.66666667</v>
      </c>
      <c r="T2029" s="14">
        <f t="shared" si="3"/>
        <v>0.4417475728</v>
      </c>
      <c r="U2029" s="15" t="str">
        <f>vlookup(F2029,'Sub categories'!$A:$C,3,False)</f>
        <v>Appliances</v>
      </c>
      <c r="V2029" s="16">
        <f t="shared" si="4"/>
        <v>2</v>
      </c>
      <c r="W2029" s="17">
        <f t="array" ref="W2029">INDEX(shipping_prices!$C$1:$F3256,MATCH(I2029,shipping_prices!$A$1:$A3256,0),MATCH(M2029,shipping_prices!$C$1:$F$1,0))</f>
        <v>23.55</v>
      </c>
      <c r="X2029" s="15" t="str">
        <f t="shared" si="5"/>
        <v>John LucasNew York CityNew York</v>
      </c>
      <c r="Y2029" s="15" t="str">
        <f t="shared" si="6"/>
        <v>High</v>
      </c>
    </row>
    <row r="2030">
      <c r="A2030" s="1">
        <v>42382.0</v>
      </c>
      <c r="B2030" s="2" t="s">
        <v>3284</v>
      </c>
      <c r="C2030" s="2">
        <v>2.0</v>
      </c>
      <c r="D2030" s="2" t="s">
        <v>3285</v>
      </c>
      <c r="E2030" s="2" t="s">
        <v>27</v>
      </c>
      <c r="F2030" s="2" t="s">
        <v>2258</v>
      </c>
      <c r="G2030" s="2" t="s">
        <v>45</v>
      </c>
      <c r="H2030" s="2" t="s">
        <v>306</v>
      </c>
      <c r="I2030" s="2" t="s">
        <v>625</v>
      </c>
      <c r="J2030" s="2" t="s">
        <v>42</v>
      </c>
      <c r="K2030" s="2" t="s">
        <v>43</v>
      </c>
      <c r="L2030" s="10">
        <v>42382.0</v>
      </c>
      <c r="M2030" s="2" t="s">
        <v>469</v>
      </c>
      <c r="N2030" s="11">
        <v>0.0</v>
      </c>
      <c r="O2030" s="12">
        <v>53.0</v>
      </c>
      <c r="P2030" s="13">
        <v>0.26</v>
      </c>
      <c r="Q2030" s="13">
        <v>205.0</v>
      </c>
      <c r="R2030" s="13">
        <f t="shared" si="1"/>
        <v>205</v>
      </c>
      <c r="S2030" s="14">
        <f t="shared" si="2"/>
        <v>102.5</v>
      </c>
      <c r="T2030" s="14">
        <f t="shared" si="3"/>
        <v>0.2585365854</v>
      </c>
      <c r="U2030" s="15" t="str">
        <f>vlookup(F2030,'Sub categories'!$A:$C,3,False)</f>
        <v>Furnishings</v>
      </c>
      <c r="V2030" s="16">
        <f t="shared" si="4"/>
        <v>0</v>
      </c>
      <c r="W2030" s="17">
        <f t="array" ref="W2030">INDEX(shipping_prices!$C$1:$F3257,MATCH(I2030,shipping_prices!$A$1:$A3257,0),MATCH(M2030,shipping_prices!$C$1:$F$1,0))</f>
        <v>53.32</v>
      </c>
      <c r="X2030" s="15" t="str">
        <f t="shared" si="5"/>
        <v>Daniel LacyOceansideCalifornia</v>
      </c>
      <c r="Y2030" s="15" t="str">
        <f t="shared" si="6"/>
        <v>High</v>
      </c>
    </row>
    <row r="2031" hidden="1">
      <c r="A2031" s="1">
        <v>42382.0</v>
      </c>
      <c r="B2031" s="2" t="s">
        <v>3286</v>
      </c>
      <c r="C2031" s="2">
        <v>4.0</v>
      </c>
      <c r="D2031" s="2" t="s">
        <v>3287</v>
      </c>
      <c r="E2031" s="2" t="s">
        <v>27</v>
      </c>
      <c r="F2031" s="2" t="s">
        <v>2637</v>
      </c>
      <c r="G2031" s="2" t="s">
        <v>29</v>
      </c>
      <c r="H2031" s="2" t="s">
        <v>79</v>
      </c>
      <c r="I2031" s="2" t="s">
        <v>3288</v>
      </c>
      <c r="J2031" s="2" t="s">
        <v>76</v>
      </c>
      <c r="K2031" s="2" t="s">
        <v>77</v>
      </c>
      <c r="L2031" s="10">
        <v>42393.0</v>
      </c>
      <c r="M2031" s="2" t="s">
        <v>34</v>
      </c>
      <c r="N2031" s="11">
        <v>0.2</v>
      </c>
      <c r="O2031" s="12">
        <v>31.0</v>
      </c>
      <c r="P2031" s="13">
        <v>0.1</v>
      </c>
      <c r="Q2031" s="13">
        <v>307.0</v>
      </c>
      <c r="R2031" s="13">
        <f t="shared" si="1"/>
        <v>383.75</v>
      </c>
      <c r="S2031" s="14">
        <f t="shared" si="2"/>
        <v>95.9375</v>
      </c>
      <c r="T2031" s="14">
        <f t="shared" si="3"/>
        <v>0.1009771987</v>
      </c>
      <c r="U2031" s="15" t="str">
        <f>vlookup(F2031,'Sub categories'!$A:$C,3,False)</f>
        <v>Phones</v>
      </c>
      <c r="V2031" s="16">
        <f t="shared" si="4"/>
        <v>11</v>
      </c>
      <c r="W2031" s="17">
        <f t="array" ref="W2031">INDEX(shipping_prices!$C$1:$F3258,MATCH(I2031,shipping_prices!$A$1:$A3258,0),MATCH(M2031,shipping_prices!$C$1:$F$1,0))</f>
        <v>6.61</v>
      </c>
      <c r="X2031" s="15" t="str">
        <f t="shared" si="5"/>
        <v>Fred McMathAmarilloTexas</v>
      </c>
      <c r="Y2031" s="15" t="str">
        <f t="shared" si="6"/>
        <v>High</v>
      </c>
    </row>
    <row r="2032">
      <c r="A2032" s="1">
        <v>42382.0</v>
      </c>
      <c r="B2032" s="2" t="s">
        <v>3289</v>
      </c>
      <c r="C2032" s="2">
        <v>4.0</v>
      </c>
      <c r="D2032" s="2" t="s">
        <v>2676</v>
      </c>
      <c r="E2032" s="2" t="s">
        <v>27</v>
      </c>
      <c r="F2032" s="2" t="s">
        <v>2779</v>
      </c>
      <c r="G2032" s="2" t="s">
        <v>45</v>
      </c>
      <c r="H2032" s="2" t="s">
        <v>2780</v>
      </c>
      <c r="I2032" s="2" t="s">
        <v>88</v>
      </c>
      <c r="J2032" s="2" t="s">
        <v>1343</v>
      </c>
      <c r="K2032" s="2" t="s">
        <v>43</v>
      </c>
      <c r="L2032" s="10">
        <v>42384.0</v>
      </c>
      <c r="M2032" s="2" t="s">
        <v>34</v>
      </c>
      <c r="N2032" s="11">
        <v>0.5</v>
      </c>
      <c r="O2032" s="12">
        <v>-189.0</v>
      </c>
      <c r="P2032" s="13">
        <v>-0.68</v>
      </c>
      <c r="Q2032" s="13">
        <v>278.0</v>
      </c>
      <c r="R2032" s="13">
        <f t="shared" si="1"/>
        <v>556</v>
      </c>
      <c r="S2032" s="14">
        <f t="shared" si="2"/>
        <v>139</v>
      </c>
      <c r="T2032" s="14">
        <f t="shared" si="3"/>
        <v>-0.6798561151</v>
      </c>
      <c r="U2032" s="15" t="str">
        <f>vlookup(F2032,'Sub categories'!$A:$C,3,False)</f>
        <v>Tables</v>
      </c>
      <c r="V2032" s="16">
        <f t="shared" si="4"/>
        <v>2</v>
      </c>
      <c r="W2032" s="17">
        <f t="array" ref="W2032">INDEX(shipping_prices!$C$1:$F3259,MATCH(I2032,shipping_prices!$A$1:$A3259,0),MATCH(M2032,shipping_prices!$C$1:$F$1,0))</f>
        <v>7.88</v>
      </c>
      <c r="X2032" s="15" t="str">
        <f t="shared" si="5"/>
        <v>Darren KoutrasSpringfieldOregon</v>
      </c>
      <c r="Y2032" s="15" t="str">
        <f t="shared" si="6"/>
        <v>loss</v>
      </c>
    </row>
    <row r="2033" hidden="1">
      <c r="A2033" s="1">
        <v>42386.0</v>
      </c>
      <c r="B2033" s="2" t="s">
        <v>3290</v>
      </c>
      <c r="C2033" s="2">
        <v>2.0</v>
      </c>
      <c r="D2033" s="2" t="s">
        <v>2899</v>
      </c>
      <c r="E2033" s="2" t="s">
        <v>27</v>
      </c>
      <c r="F2033" s="2" t="s">
        <v>1821</v>
      </c>
      <c r="G2033" s="2" t="s">
        <v>29</v>
      </c>
      <c r="H2033" s="2" t="s">
        <v>532</v>
      </c>
      <c r="I2033" s="2" t="s">
        <v>320</v>
      </c>
      <c r="J2033" s="2" t="s">
        <v>321</v>
      </c>
      <c r="K2033" s="2" t="s">
        <v>33</v>
      </c>
      <c r="L2033" s="10">
        <v>42395.0</v>
      </c>
      <c r="M2033" s="2" t="s">
        <v>34</v>
      </c>
      <c r="N2033" s="11">
        <v>0.2</v>
      </c>
      <c r="O2033" s="12">
        <v>4.0</v>
      </c>
      <c r="P2033" s="13">
        <v>0.18</v>
      </c>
      <c r="Q2033" s="13">
        <v>25.0</v>
      </c>
      <c r="R2033" s="13">
        <f t="shared" si="1"/>
        <v>31.25</v>
      </c>
      <c r="S2033" s="14">
        <f t="shared" si="2"/>
        <v>15.625</v>
      </c>
      <c r="T2033" s="14">
        <f t="shared" si="3"/>
        <v>0.16</v>
      </c>
      <c r="U2033" s="15" t="str">
        <f>vlookup(F2033,'Sub categories'!$A:$C,3,False)</f>
        <v>Accessories</v>
      </c>
      <c r="V2033" s="16">
        <f t="shared" si="4"/>
        <v>9</v>
      </c>
      <c r="W2033" s="17">
        <f t="array" ref="W2033">INDEX(shipping_prices!$C$1:$F3260,MATCH(I2033,shipping_prices!$A$1:$A3260,0),MATCH(M2033,shipping_prices!$C$1:$F$1,0))</f>
        <v>10.45</v>
      </c>
      <c r="X2033" s="15" t="str">
        <f t="shared" si="5"/>
        <v>Ryan AkinClevelandOhio</v>
      </c>
      <c r="Y2033" s="15" t="str">
        <f t="shared" si="6"/>
        <v>Low</v>
      </c>
    </row>
    <row r="2034" hidden="1">
      <c r="A2034" s="1">
        <v>42386.0</v>
      </c>
      <c r="B2034" s="2" t="s">
        <v>3291</v>
      </c>
      <c r="C2034" s="2">
        <v>1.0</v>
      </c>
      <c r="D2034" s="2" t="s">
        <v>1900</v>
      </c>
      <c r="E2034" s="2" t="s">
        <v>49</v>
      </c>
      <c r="F2034" s="2" t="s">
        <v>1479</v>
      </c>
      <c r="G2034" s="2" t="s">
        <v>39</v>
      </c>
      <c r="H2034" s="2" t="s">
        <v>193</v>
      </c>
      <c r="I2034" s="2" t="s">
        <v>169</v>
      </c>
      <c r="J2034" s="2" t="s">
        <v>42</v>
      </c>
      <c r="K2034" s="2" t="s">
        <v>43</v>
      </c>
      <c r="L2034" s="10">
        <v>42389.0</v>
      </c>
      <c r="M2034" s="2" t="s">
        <v>34</v>
      </c>
      <c r="N2034" s="11">
        <v>0.2</v>
      </c>
      <c r="O2034" s="12">
        <v>2.0</v>
      </c>
      <c r="P2034" s="13">
        <v>0.33</v>
      </c>
      <c r="Q2034" s="13">
        <v>5.0</v>
      </c>
      <c r="R2034" s="13">
        <f t="shared" si="1"/>
        <v>6.25</v>
      </c>
      <c r="S2034" s="14">
        <f t="shared" si="2"/>
        <v>6.25</v>
      </c>
      <c r="T2034" s="14">
        <f t="shared" si="3"/>
        <v>0.4</v>
      </c>
      <c r="U2034" s="15" t="str">
        <f>vlookup(F2034,'Sub categories'!$A:$C,3,False)</f>
        <v>Binders</v>
      </c>
      <c r="V2034" s="16">
        <f t="shared" si="4"/>
        <v>3</v>
      </c>
      <c r="W2034" s="17">
        <f t="array" ref="W2034">INDEX(shipping_prices!$C$1:$F3261,MATCH(I2034,shipping_prices!$A$1:$A3261,0),MATCH(M2034,shipping_prices!$C$1:$F$1,0))</f>
        <v>14.86</v>
      </c>
      <c r="X2034" s="15" t="str">
        <f t="shared" si="5"/>
        <v>Chad CunninghamLos AngelesCalifornia</v>
      </c>
      <c r="Y2034" s="15" t="str">
        <f t="shared" si="6"/>
        <v>Low</v>
      </c>
    </row>
    <row r="2035" hidden="1">
      <c r="A2035" s="1">
        <v>42386.0</v>
      </c>
      <c r="B2035" s="2" t="s">
        <v>3292</v>
      </c>
      <c r="C2035" s="2">
        <v>2.0</v>
      </c>
      <c r="D2035" s="2" t="s">
        <v>1452</v>
      </c>
      <c r="E2035" s="2" t="s">
        <v>27</v>
      </c>
      <c r="F2035" s="2" t="s">
        <v>954</v>
      </c>
      <c r="G2035" s="2" t="s">
        <v>39</v>
      </c>
      <c r="H2035" s="2" t="s">
        <v>955</v>
      </c>
      <c r="I2035" s="2" t="s">
        <v>3061</v>
      </c>
      <c r="J2035" s="2" t="s">
        <v>42</v>
      </c>
      <c r="K2035" s="2" t="s">
        <v>43</v>
      </c>
      <c r="L2035" s="10">
        <v>42391.0</v>
      </c>
      <c r="M2035" s="2" t="s">
        <v>34</v>
      </c>
      <c r="N2035" s="11">
        <v>0.0</v>
      </c>
      <c r="O2035" s="12">
        <v>7.0</v>
      </c>
      <c r="P2035" s="13">
        <v>0.47</v>
      </c>
      <c r="Q2035" s="13">
        <v>15.0</v>
      </c>
      <c r="R2035" s="13">
        <f t="shared" si="1"/>
        <v>15</v>
      </c>
      <c r="S2035" s="14">
        <f t="shared" si="2"/>
        <v>7.5</v>
      </c>
      <c r="T2035" s="14">
        <f t="shared" si="3"/>
        <v>0.4666666667</v>
      </c>
      <c r="U2035" s="15" t="str">
        <f>vlookup(F2035,'Sub categories'!$A:$C,3,False)</f>
        <v>Labels</v>
      </c>
      <c r="V2035" s="16">
        <f t="shared" si="4"/>
        <v>5</v>
      </c>
      <c r="W2035" s="17">
        <f t="array" ref="W2035">INDEX(shipping_prices!$C$1:$F3262,MATCH(I2035,shipping_prices!$A$1:$A3262,0),MATCH(M2035,shipping_prices!$C$1:$F$1,0))</f>
        <v>11.86</v>
      </c>
      <c r="X2035" s="15" t="str">
        <f t="shared" si="5"/>
        <v>Berenike KampeSan BernardinoCalifornia</v>
      </c>
      <c r="Y2035" s="15" t="str">
        <f t="shared" si="6"/>
        <v>Low</v>
      </c>
    </row>
    <row r="2036" hidden="1">
      <c r="A2036" s="1">
        <v>42388.0</v>
      </c>
      <c r="B2036" s="2" t="s">
        <v>3292</v>
      </c>
      <c r="C2036" s="2">
        <v>2.0</v>
      </c>
      <c r="D2036" s="2" t="s">
        <v>1452</v>
      </c>
      <c r="E2036" s="2" t="s">
        <v>27</v>
      </c>
      <c r="F2036" s="2" t="s">
        <v>3293</v>
      </c>
      <c r="G2036" s="2" t="s">
        <v>39</v>
      </c>
      <c r="H2036" s="2" t="s">
        <v>182</v>
      </c>
      <c r="I2036" s="2" t="s">
        <v>3061</v>
      </c>
      <c r="J2036" s="2" t="s">
        <v>42</v>
      </c>
      <c r="K2036" s="2" t="s">
        <v>43</v>
      </c>
      <c r="L2036" s="10">
        <v>42391.0</v>
      </c>
      <c r="M2036" s="2" t="s">
        <v>34</v>
      </c>
      <c r="N2036" s="11">
        <v>0.2</v>
      </c>
      <c r="O2036" s="12">
        <v>6.0</v>
      </c>
      <c r="P2036" s="13">
        <v>0.36</v>
      </c>
      <c r="Q2036" s="13">
        <v>18.0</v>
      </c>
      <c r="R2036" s="13">
        <f t="shared" si="1"/>
        <v>22.5</v>
      </c>
      <c r="S2036" s="14">
        <f t="shared" si="2"/>
        <v>11.25</v>
      </c>
      <c r="T2036" s="14">
        <f t="shared" si="3"/>
        <v>0.3333333333</v>
      </c>
      <c r="U2036" s="15" t="str">
        <f>vlookup(F2036,'Sub categories'!$A:$C,3,False)</f>
        <v>Binders</v>
      </c>
      <c r="V2036" s="16">
        <f t="shared" si="4"/>
        <v>3</v>
      </c>
      <c r="W2036" s="17">
        <f t="array" ref="W2036">INDEX(shipping_prices!$C$1:$F3263,MATCH(I2036,shipping_prices!$A$1:$A3263,0),MATCH(M2036,shipping_prices!$C$1:$F$1,0))</f>
        <v>11.86</v>
      </c>
      <c r="X2036" s="15" t="str">
        <f t="shared" si="5"/>
        <v>Berenike KampeSan BernardinoCalifornia</v>
      </c>
      <c r="Y2036" s="15" t="str">
        <f t="shared" si="6"/>
        <v>Low</v>
      </c>
    </row>
    <row r="2037" hidden="1">
      <c r="A2037" s="1">
        <v>42388.0</v>
      </c>
      <c r="B2037" s="2" t="s">
        <v>3292</v>
      </c>
      <c r="C2037" s="2">
        <v>4.0</v>
      </c>
      <c r="D2037" s="2" t="s">
        <v>1452</v>
      </c>
      <c r="E2037" s="2" t="s">
        <v>27</v>
      </c>
      <c r="F2037" s="2" t="s">
        <v>3294</v>
      </c>
      <c r="G2037" s="2" t="s">
        <v>39</v>
      </c>
      <c r="H2037" s="2" t="s">
        <v>297</v>
      </c>
      <c r="I2037" s="2" t="s">
        <v>3061</v>
      </c>
      <c r="J2037" s="2" t="s">
        <v>42</v>
      </c>
      <c r="K2037" s="2" t="s">
        <v>43</v>
      </c>
      <c r="L2037" s="10">
        <v>42391.0</v>
      </c>
      <c r="M2037" s="2" t="s">
        <v>34</v>
      </c>
      <c r="N2037" s="11">
        <v>0.0</v>
      </c>
      <c r="O2037" s="12">
        <v>9.0</v>
      </c>
      <c r="P2037" s="13">
        <v>0.26</v>
      </c>
      <c r="Q2037" s="13">
        <v>33.0</v>
      </c>
      <c r="R2037" s="13">
        <f t="shared" si="1"/>
        <v>33</v>
      </c>
      <c r="S2037" s="14">
        <f t="shared" si="2"/>
        <v>8.25</v>
      </c>
      <c r="T2037" s="14">
        <f t="shared" si="3"/>
        <v>0.2727272727</v>
      </c>
      <c r="U2037" s="15" t="str">
        <f>vlookup(F2037,'Sub categories'!$A:$C,3,False)</f>
        <v>Supplies</v>
      </c>
      <c r="V2037" s="16">
        <f t="shared" si="4"/>
        <v>3</v>
      </c>
      <c r="W2037" s="17">
        <f t="array" ref="W2037">INDEX(shipping_prices!$C$1:$F3264,MATCH(I2037,shipping_prices!$A$1:$A3264,0),MATCH(M2037,shipping_prices!$C$1:$F$1,0))</f>
        <v>11.86</v>
      </c>
      <c r="X2037" s="15" t="str">
        <f t="shared" si="5"/>
        <v>Berenike KampeSan BernardinoCalifornia</v>
      </c>
      <c r="Y2037" s="15" t="str">
        <f t="shared" si="6"/>
        <v>Low</v>
      </c>
    </row>
    <row r="2038" hidden="1">
      <c r="A2038" s="1">
        <v>42392.0</v>
      </c>
      <c r="B2038" s="2" t="s">
        <v>3292</v>
      </c>
      <c r="C2038" s="2">
        <v>6.0</v>
      </c>
      <c r="D2038" s="2" t="s">
        <v>1452</v>
      </c>
      <c r="E2038" s="2" t="s">
        <v>27</v>
      </c>
      <c r="F2038" s="2" t="s">
        <v>3295</v>
      </c>
      <c r="G2038" s="2" t="s">
        <v>39</v>
      </c>
      <c r="H2038" s="2" t="s">
        <v>1647</v>
      </c>
      <c r="I2038" s="2" t="s">
        <v>3061</v>
      </c>
      <c r="J2038" s="2" t="s">
        <v>42</v>
      </c>
      <c r="K2038" s="2" t="s">
        <v>43</v>
      </c>
      <c r="L2038" s="10">
        <v>42392.0</v>
      </c>
      <c r="M2038" s="2" t="s">
        <v>34</v>
      </c>
      <c r="N2038" s="11">
        <v>0.0</v>
      </c>
      <c r="O2038" s="12">
        <v>20.0</v>
      </c>
      <c r="P2038" s="13">
        <v>0.49</v>
      </c>
      <c r="Q2038" s="13">
        <v>40.0</v>
      </c>
      <c r="R2038" s="13">
        <f t="shared" si="1"/>
        <v>40</v>
      </c>
      <c r="S2038" s="14">
        <f t="shared" si="2"/>
        <v>6.666666667</v>
      </c>
      <c r="T2038" s="14">
        <f t="shared" si="3"/>
        <v>0.5</v>
      </c>
      <c r="U2038" s="15" t="str">
        <f>vlookup(F2038,'Sub categories'!$A:$C,3,False)</f>
        <v>Paper</v>
      </c>
      <c r="V2038" s="16">
        <f t="shared" si="4"/>
        <v>0</v>
      </c>
      <c r="W2038" s="17">
        <f t="array" ref="W2038">INDEX(shipping_prices!$C$1:$F3265,MATCH(I2038,shipping_prices!$A$1:$A3265,0),MATCH(M2038,shipping_prices!$C$1:$F$1,0))</f>
        <v>11.86</v>
      </c>
      <c r="X2038" s="15" t="str">
        <f t="shared" si="5"/>
        <v>Berenike KampeSan BernardinoCalifornia</v>
      </c>
      <c r="Y2038" s="15" t="str">
        <f t="shared" si="6"/>
        <v>Low</v>
      </c>
    </row>
    <row r="2039" hidden="1">
      <c r="A2039" s="1">
        <v>42392.0</v>
      </c>
      <c r="B2039" s="2" t="s">
        <v>3296</v>
      </c>
      <c r="C2039" s="2">
        <v>6.0</v>
      </c>
      <c r="D2039" s="2" t="s">
        <v>2381</v>
      </c>
      <c r="E2039" s="2" t="s">
        <v>27</v>
      </c>
      <c r="F2039" s="2" t="s">
        <v>2487</v>
      </c>
      <c r="G2039" s="2" t="s">
        <v>39</v>
      </c>
      <c r="H2039" s="2" t="s">
        <v>1195</v>
      </c>
      <c r="I2039" s="2" t="s">
        <v>501</v>
      </c>
      <c r="J2039" s="2" t="s">
        <v>321</v>
      </c>
      <c r="K2039" s="2" t="s">
        <v>33</v>
      </c>
      <c r="L2039" s="10">
        <v>42392.0</v>
      </c>
      <c r="M2039" s="2" t="s">
        <v>469</v>
      </c>
      <c r="N2039" s="11">
        <v>0.7</v>
      </c>
      <c r="O2039" s="12">
        <v>-4.0</v>
      </c>
      <c r="P2039" s="13">
        <v>-0.67</v>
      </c>
      <c r="Q2039" s="13">
        <v>7.0</v>
      </c>
      <c r="R2039" s="13">
        <f t="shared" si="1"/>
        <v>23.33333333</v>
      </c>
      <c r="S2039" s="14">
        <f t="shared" si="2"/>
        <v>3.888888889</v>
      </c>
      <c r="T2039" s="14">
        <f t="shared" si="3"/>
        <v>-0.5714285714</v>
      </c>
      <c r="U2039" s="15" t="str">
        <f>vlookup(F2039,'Sub categories'!$A:$C,3,False)</f>
        <v>Binders</v>
      </c>
      <c r="V2039" s="16">
        <f t="shared" si="4"/>
        <v>0</v>
      </c>
      <c r="W2039" s="17">
        <f t="array" ref="W2039">INDEX(shipping_prices!$C$1:$F3266,MATCH(I2039,shipping_prices!$A$1:$A3266,0),MATCH(M2039,shipping_prices!$C$1:$F$1,0))</f>
        <v>52.85</v>
      </c>
      <c r="X2039" s="15" t="str">
        <f t="shared" si="5"/>
        <v>Maria BertelsonColumbusOhio</v>
      </c>
      <c r="Y2039" s="15" t="str">
        <f t="shared" si="6"/>
        <v>loss</v>
      </c>
    </row>
    <row r="2040" hidden="1">
      <c r="A2040" s="1">
        <v>42393.0</v>
      </c>
      <c r="B2040" s="2" t="s">
        <v>3296</v>
      </c>
      <c r="C2040" s="2">
        <v>2.0</v>
      </c>
      <c r="D2040" s="2" t="s">
        <v>2381</v>
      </c>
      <c r="E2040" s="2" t="s">
        <v>27</v>
      </c>
      <c r="F2040" s="2" t="s">
        <v>3297</v>
      </c>
      <c r="G2040" s="2" t="s">
        <v>39</v>
      </c>
      <c r="H2040" s="2" t="s">
        <v>79</v>
      </c>
      <c r="I2040" s="2" t="s">
        <v>501</v>
      </c>
      <c r="J2040" s="2" t="s">
        <v>321</v>
      </c>
      <c r="K2040" s="2" t="s">
        <v>33</v>
      </c>
      <c r="L2040" s="10">
        <v>42393.0</v>
      </c>
      <c r="M2040" s="2" t="s">
        <v>469</v>
      </c>
      <c r="N2040" s="11">
        <v>0.2</v>
      </c>
      <c r="O2040" s="12">
        <v>6.0</v>
      </c>
      <c r="P2040" s="13">
        <v>0.35</v>
      </c>
      <c r="Q2040" s="13">
        <v>16.0</v>
      </c>
      <c r="R2040" s="13">
        <f t="shared" si="1"/>
        <v>20</v>
      </c>
      <c r="S2040" s="14">
        <f t="shared" si="2"/>
        <v>10</v>
      </c>
      <c r="T2040" s="14">
        <f t="shared" si="3"/>
        <v>0.375</v>
      </c>
      <c r="U2040" s="15" t="str">
        <f>vlookup(F2040,'Sub categories'!$A:$C,3,False)</f>
        <v>Envelopes</v>
      </c>
      <c r="V2040" s="16">
        <f t="shared" si="4"/>
        <v>0</v>
      </c>
      <c r="W2040" s="17">
        <f t="array" ref="W2040">INDEX(shipping_prices!$C$1:$F3267,MATCH(I2040,shipping_prices!$A$1:$A3267,0),MATCH(M2040,shipping_prices!$C$1:$F$1,0))</f>
        <v>52.85</v>
      </c>
      <c r="X2040" s="15" t="str">
        <f t="shared" si="5"/>
        <v>Maria BertelsonColumbusOhio</v>
      </c>
      <c r="Y2040" s="15" t="str">
        <f t="shared" si="6"/>
        <v>Low</v>
      </c>
    </row>
    <row r="2041" hidden="1">
      <c r="A2041" s="1">
        <v>42395.0</v>
      </c>
      <c r="B2041" s="2" t="s">
        <v>3296</v>
      </c>
      <c r="C2041" s="2">
        <v>5.0</v>
      </c>
      <c r="D2041" s="2" t="s">
        <v>2381</v>
      </c>
      <c r="E2041" s="2" t="s">
        <v>27</v>
      </c>
      <c r="F2041" s="2" t="s">
        <v>1080</v>
      </c>
      <c r="G2041" s="2" t="s">
        <v>39</v>
      </c>
      <c r="H2041" s="2" t="s">
        <v>216</v>
      </c>
      <c r="I2041" s="2" t="s">
        <v>501</v>
      </c>
      <c r="J2041" s="2" t="s">
        <v>321</v>
      </c>
      <c r="K2041" s="2" t="s">
        <v>33</v>
      </c>
      <c r="L2041" s="10">
        <v>42395.0</v>
      </c>
      <c r="M2041" s="2" t="s">
        <v>469</v>
      </c>
      <c r="N2041" s="11">
        <v>0.2</v>
      </c>
      <c r="O2041" s="12">
        <v>2.0</v>
      </c>
      <c r="P2041" s="13">
        <v>0.11</v>
      </c>
      <c r="Q2041" s="13">
        <v>17.0</v>
      </c>
      <c r="R2041" s="13">
        <f t="shared" si="1"/>
        <v>21.25</v>
      </c>
      <c r="S2041" s="14">
        <f t="shared" si="2"/>
        <v>4.25</v>
      </c>
      <c r="T2041" s="14">
        <f t="shared" si="3"/>
        <v>0.1176470588</v>
      </c>
      <c r="U2041" s="15" t="str">
        <f>vlookup(F2041,'Sub categories'!$A:$C,3,False)</f>
        <v>Art</v>
      </c>
      <c r="V2041" s="16">
        <f t="shared" si="4"/>
        <v>0</v>
      </c>
      <c r="W2041" s="17">
        <f t="array" ref="W2041">INDEX(shipping_prices!$C$1:$F3268,MATCH(I2041,shipping_prices!$A$1:$A3268,0),MATCH(M2041,shipping_prices!$C$1:$F$1,0))</f>
        <v>52.85</v>
      </c>
      <c r="X2041" s="15" t="str">
        <f t="shared" si="5"/>
        <v>Maria BertelsonColumbusOhio</v>
      </c>
      <c r="Y2041" s="15" t="str">
        <f t="shared" si="6"/>
        <v>Low</v>
      </c>
    </row>
    <row r="2042" hidden="1">
      <c r="A2042" s="1">
        <v>42396.0</v>
      </c>
      <c r="B2042" s="2" t="s">
        <v>3296</v>
      </c>
      <c r="C2042" s="2">
        <v>1.0</v>
      </c>
      <c r="D2042" s="2" t="s">
        <v>2381</v>
      </c>
      <c r="E2042" s="2" t="s">
        <v>27</v>
      </c>
      <c r="F2042" s="2" t="s">
        <v>1923</v>
      </c>
      <c r="G2042" s="2" t="s">
        <v>39</v>
      </c>
      <c r="H2042" s="2" t="s">
        <v>193</v>
      </c>
      <c r="I2042" s="2" t="s">
        <v>501</v>
      </c>
      <c r="J2042" s="2" t="s">
        <v>321</v>
      </c>
      <c r="K2042" s="2" t="s">
        <v>33</v>
      </c>
      <c r="L2042" s="10">
        <v>42396.0</v>
      </c>
      <c r="M2042" s="2" t="s">
        <v>469</v>
      </c>
      <c r="N2042" s="11">
        <v>0.2</v>
      </c>
      <c r="O2042" s="12">
        <v>8.0</v>
      </c>
      <c r="P2042" s="13">
        <v>0.33</v>
      </c>
      <c r="Q2042" s="13">
        <v>24.0</v>
      </c>
      <c r="R2042" s="13">
        <f t="shared" si="1"/>
        <v>30</v>
      </c>
      <c r="S2042" s="14">
        <f t="shared" si="2"/>
        <v>30</v>
      </c>
      <c r="T2042" s="14">
        <f t="shared" si="3"/>
        <v>0.3333333333</v>
      </c>
      <c r="U2042" s="15" t="str">
        <f>vlookup(F2042,'Sub categories'!$A:$C,3,False)</f>
        <v>Labels</v>
      </c>
      <c r="V2042" s="16">
        <f t="shared" si="4"/>
        <v>0</v>
      </c>
      <c r="W2042" s="17">
        <f t="array" ref="W2042">INDEX(shipping_prices!$C$1:$F3269,MATCH(I2042,shipping_prices!$A$1:$A3269,0),MATCH(M2042,shipping_prices!$C$1:$F$1,0))</f>
        <v>52.85</v>
      </c>
      <c r="X2042" s="15" t="str">
        <f t="shared" si="5"/>
        <v>Maria BertelsonColumbusOhio</v>
      </c>
      <c r="Y2042" s="15" t="str">
        <f t="shared" si="6"/>
        <v>Low</v>
      </c>
    </row>
    <row r="2043" hidden="1">
      <c r="A2043" s="1">
        <v>42396.0</v>
      </c>
      <c r="B2043" s="2" t="s">
        <v>3296</v>
      </c>
      <c r="C2043" s="2">
        <v>2.0</v>
      </c>
      <c r="D2043" s="2" t="s">
        <v>2381</v>
      </c>
      <c r="E2043" s="2" t="s">
        <v>27</v>
      </c>
      <c r="F2043" s="2" t="s">
        <v>3298</v>
      </c>
      <c r="G2043" s="2" t="s">
        <v>39</v>
      </c>
      <c r="H2043" s="2" t="s">
        <v>534</v>
      </c>
      <c r="I2043" s="2" t="s">
        <v>501</v>
      </c>
      <c r="J2043" s="2" t="s">
        <v>321</v>
      </c>
      <c r="K2043" s="2" t="s">
        <v>33</v>
      </c>
      <c r="L2043" s="10">
        <v>42396.0</v>
      </c>
      <c r="M2043" s="2" t="s">
        <v>469</v>
      </c>
      <c r="N2043" s="11">
        <v>0.2</v>
      </c>
      <c r="O2043" s="12">
        <v>2.0</v>
      </c>
      <c r="P2043" s="13">
        <v>0.05</v>
      </c>
      <c r="Q2043" s="13">
        <v>34.0</v>
      </c>
      <c r="R2043" s="13">
        <f t="shared" si="1"/>
        <v>42.5</v>
      </c>
      <c r="S2043" s="14">
        <f t="shared" si="2"/>
        <v>21.25</v>
      </c>
      <c r="T2043" s="14">
        <f t="shared" si="3"/>
        <v>0.05882352941</v>
      </c>
      <c r="U2043" s="15" t="str">
        <f>vlookup(F2043,'Sub categories'!$A:$C,3,False)</f>
        <v>Storage</v>
      </c>
      <c r="V2043" s="16">
        <f t="shared" si="4"/>
        <v>0</v>
      </c>
      <c r="W2043" s="17">
        <f t="array" ref="W2043">INDEX(shipping_prices!$C$1:$F3270,MATCH(I2043,shipping_prices!$A$1:$A3270,0),MATCH(M2043,shipping_prices!$C$1:$F$1,0))</f>
        <v>52.85</v>
      </c>
      <c r="X2043" s="15" t="str">
        <f t="shared" si="5"/>
        <v>Maria BertelsonColumbusOhio</v>
      </c>
      <c r="Y2043" s="15" t="str">
        <f t="shared" si="6"/>
        <v>Low</v>
      </c>
    </row>
    <row r="2044" hidden="1">
      <c r="A2044" s="1">
        <v>42396.0</v>
      </c>
      <c r="B2044" s="2" t="s">
        <v>3299</v>
      </c>
      <c r="C2044" s="2">
        <v>4.0</v>
      </c>
      <c r="D2044" s="2" t="s">
        <v>1492</v>
      </c>
      <c r="E2044" s="2" t="s">
        <v>27</v>
      </c>
      <c r="F2044" s="2" t="s">
        <v>309</v>
      </c>
      <c r="G2044" s="2" t="s">
        <v>39</v>
      </c>
      <c r="H2044" s="2" t="s">
        <v>79</v>
      </c>
      <c r="I2044" s="2" t="s">
        <v>31</v>
      </c>
      <c r="J2044" s="2" t="s">
        <v>32</v>
      </c>
      <c r="K2044" s="2" t="s">
        <v>33</v>
      </c>
      <c r="L2044" s="10">
        <v>42406.0</v>
      </c>
      <c r="M2044" s="2" t="s">
        <v>34</v>
      </c>
      <c r="N2044" s="11">
        <v>0.0</v>
      </c>
      <c r="O2044" s="12">
        <v>6.0</v>
      </c>
      <c r="P2044" s="13">
        <v>0.46</v>
      </c>
      <c r="Q2044" s="13">
        <v>14.0</v>
      </c>
      <c r="R2044" s="13">
        <f t="shared" si="1"/>
        <v>14</v>
      </c>
      <c r="S2044" s="14">
        <f t="shared" si="2"/>
        <v>3.5</v>
      </c>
      <c r="T2044" s="14">
        <f t="shared" si="3"/>
        <v>0.4285714286</v>
      </c>
      <c r="U2044" s="15" t="str">
        <f>vlookup(F2044,'Sub categories'!$A:$C,3,False)</f>
        <v>Paper</v>
      </c>
      <c r="V2044" s="16">
        <f t="shared" si="4"/>
        <v>10</v>
      </c>
      <c r="W2044" s="17">
        <f t="array" ref="W2044">INDEX(shipping_prices!$C$1:$F3271,MATCH(I2044,shipping_prices!$A$1:$A3271,0),MATCH(M2044,shipping_prices!$C$1:$F$1,0))</f>
        <v>10.09</v>
      </c>
      <c r="X2044" s="15" t="str">
        <f t="shared" si="5"/>
        <v>Valerie DominguezNew York CityNew York</v>
      </c>
      <c r="Y2044" s="15" t="str">
        <f t="shared" si="6"/>
        <v>Low</v>
      </c>
    </row>
    <row r="2045" hidden="1">
      <c r="A2045" s="1">
        <v>42396.0</v>
      </c>
      <c r="B2045" s="2" t="s">
        <v>3299</v>
      </c>
      <c r="C2045" s="2">
        <v>1.0</v>
      </c>
      <c r="D2045" s="2" t="s">
        <v>1492</v>
      </c>
      <c r="E2045" s="2" t="s">
        <v>27</v>
      </c>
      <c r="F2045" s="2" t="s">
        <v>2997</v>
      </c>
      <c r="G2045" s="2" t="s">
        <v>29</v>
      </c>
      <c r="H2045" s="2" t="s">
        <v>431</v>
      </c>
      <c r="I2045" s="2" t="s">
        <v>31</v>
      </c>
      <c r="J2045" s="2" t="s">
        <v>32</v>
      </c>
      <c r="K2045" s="2" t="s">
        <v>33</v>
      </c>
      <c r="L2045" s="10">
        <v>42406.0</v>
      </c>
      <c r="M2045" s="2" t="s">
        <v>34</v>
      </c>
      <c r="N2045" s="11">
        <v>0.0</v>
      </c>
      <c r="O2045" s="12">
        <v>1.0</v>
      </c>
      <c r="P2045" s="13">
        <v>0.03</v>
      </c>
      <c r="Q2045" s="13">
        <v>43.0</v>
      </c>
      <c r="R2045" s="13">
        <f t="shared" si="1"/>
        <v>43</v>
      </c>
      <c r="S2045" s="14">
        <f t="shared" si="2"/>
        <v>43</v>
      </c>
      <c r="T2045" s="14">
        <f t="shared" si="3"/>
        <v>0.02325581395</v>
      </c>
      <c r="U2045" s="15" t="str">
        <f>vlookup(F2045,'Sub categories'!$A:$C,3,False)</f>
        <v>Phones</v>
      </c>
      <c r="V2045" s="16">
        <f t="shared" si="4"/>
        <v>10</v>
      </c>
      <c r="W2045" s="17">
        <f t="array" ref="W2045">INDEX(shipping_prices!$C$1:$F3272,MATCH(I2045,shipping_prices!$A$1:$A3272,0),MATCH(M2045,shipping_prices!$C$1:$F$1,0))</f>
        <v>10.09</v>
      </c>
      <c r="X2045" s="15" t="str">
        <f t="shared" si="5"/>
        <v>Valerie DominguezNew York CityNew York</v>
      </c>
      <c r="Y2045" s="15" t="str">
        <f t="shared" si="6"/>
        <v>Low</v>
      </c>
    </row>
    <row r="2046">
      <c r="A2046" s="1">
        <v>42397.0</v>
      </c>
      <c r="B2046" s="2" t="s">
        <v>3299</v>
      </c>
      <c r="C2046" s="2">
        <v>5.0</v>
      </c>
      <c r="D2046" s="2" t="s">
        <v>1492</v>
      </c>
      <c r="E2046" s="2" t="s">
        <v>27</v>
      </c>
      <c r="F2046" s="2" t="s">
        <v>2313</v>
      </c>
      <c r="G2046" s="2" t="s">
        <v>45</v>
      </c>
      <c r="H2046" s="2" t="s">
        <v>485</v>
      </c>
      <c r="I2046" s="2" t="s">
        <v>31</v>
      </c>
      <c r="J2046" s="2" t="s">
        <v>32</v>
      </c>
      <c r="K2046" s="2" t="s">
        <v>33</v>
      </c>
      <c r="L2046" s="10">
        <v>42406.0</v>
      </c>
      <c r="M2046" s="2" t="s">
        <v>34</v>
      </c>
      <c r="N2046" s="11">
        <v>0.0</v>
      </c>
      <c r="O2046" s="12">
        <v>106.0</v>
      </c>
      <c r="P2046" s="13">
        <v>0.41</v>
      </c>
      <c r="Q2046" s="13">
        <v>260.0</v>
      </c>
      <c r="R2046" s="13">
        <f t="shared" si="1"/>
        <v>260</v>
      </c>
      <c r="S2046" s="14">
        <f t="shared" si="2"/>
        <v>52</v>
      </c>
      <c r="T2046" s="14">
        <f t="shared" si="3"/>
        <v>0.4076923077</v>
      </c>
      <c r="U2046" s="15" t="str">
        <f>vlookup(F2046,'Sub categories'!$A:$C,3,False)</f>
        <v>Furnishings</v>
      </c>
      <c r="V2046" s="16">
        <f t="shared" si="4"/>
        <v>9</v>
      </c>
      <c r="W2046" s="17">
        <f t="array" ref="W2046">INDEX(shipping_prices!$C$1:$F3273,MATCH(I2046,shipping_prices!$A$1:$A3273,0),MATCH(M2046,shipping_prices!$C$1:$F$1,0))</f>
        <v>10.09</v>
      </c>
      <c r="X2046" s="15" t="str">
        <f t="shared" si="5"/>
        <v>Valerie DominguezNew York CityNew York</v>
      </c>
      <c r="Y2046" s="15" t="str">
        <f t="shared" si="6"/>
        <v>High</v>
      </c>
    </row>
    <row r="2047" hidden="1">
      <c r="A2047" s="1">
        <v>42399.0</v>
      </c>
      <c r="B2047" s="2" t="s">
        <v>3299</v>
      </c>
      <c r="C2047" s="2">
        <v>4.0</v>
      </c>
      <c r="D2047" s="2" t="s">
        <v>1492</v>
      </c>
      <c r="E2047" s="2" t="s">
        <v>27</v>
      </c>
      <c r="F2047" s="2" t="s">
        <v>375</v>
      </c>
      <c r="G2047" s="2" t="s">
        <v>29</v>
      </c>
      <c r="H2047" s="2" t="s">
        <v>79</v>
      </c>
      <c r="I2047" s="2" t="s">
        <v>31</v>
      </c>
      <c r="J2047" s="2" t="s">
        <v>32</v>
      </c>
      <c r="K2047" s="2" t="s">
        <v>33</v>
      </c>
      <c r="L2047" s="10">
        <v>42406.0</v>
      </c>
      <c r="M2047" s="2" t="s">
        <v>34</v>
      </c>
      <c r="N2047" s="11">
        <v>0.0</v>
      </c>
      <c r="O2047" s="12">
        <v>126.0</v>
      </c>
      <c r="P2047" s="13">
        <v>0.25</v>
      </c>
      <c r="Q2047" s="13">
        <v>504.0</v>
      </c>
      <c r="R2047" s="13">
        <f t="shared" si="1"/>
        <v>504</v>
      </c>
      <c r="S2047" s="14">
        <f t="shared" si="2"/>
        <v>126</v>
      </c>
      <c r="T2047" s="14">
        <f t="shared" si="3"/>
        <v>0.25</v>
      </c>
      <c r="U2047" s="15" t="str">
        <f>vlookup(F2047,'Sub categories'!$A:$C,3,False)</f>
        <v>Phones</v>
      </c>
      <c r="V2047" s="16">
        <f t="shared" si="4"/>
        <v>7</v>
      </c>
      <c r="W2047" s="17">
        <f t="array" ref="W2047">INDEX(shipping_prices!$C$1:$F3274,MATCH(I2047,shipping_prices!$A$1:$A3274,0),MATCH(M2047,shipping_prices!$C$1:$F$1,0))</f>
        <v>10.09</v>
      </c>
      <c r="X2047" s="15" t="str">
        <f t="shared" si="5"/>
        <v>Valerie DominguezNew York CityNew York</v>
      </c>
      <c r="Y2047" s="15" t="str">
        <f t="shared" si="6"/>
        <v>High</v>
      </c>
    </row>
    <row r="2048" hidden="1">
      <c r="A2048" s="1">
        <v>42399.0</v>
      </c>
      <c r="B2048" s="2" t="s">
        <v>3299</v>
      </c>
      <c r="C2048" s="2">
        <v>7.0</v>
      </c>
      <c r="D2048" s="2" t="s">
        <v>1492</v>
      </c>
      <c r="E2048" s="2" t="s">
        <v>27</v>
      </c>
      <c r="F2048" s="2" t="s">
        <v>3300</v>
      </c>
      <c r="G2048" s="2" t="s">
        <v>29</v>
      </c>
      <c r="H2048" s="2" t="s">
        <v>883</v>
      </c>
      <c r="I2048" s="2" t="s">
        <v>31</v>
      </c>
      <c r="J2048" s="2" t="s">
        <v>32</v>
      </c>
      <c r="K2048" s="2" t="s">
        <v>33</v>
      </c>
      <c r="L2048" s="10">
        <v>42406.0</v>
      </c>
      <c r="M2048" s="2" t="s">
        <v>34</v>
      </c>
      <c r="N2048" s="11">
        <v>0.0</v>
      </c>
      <c r="O2048" s="12">
        <v>602.0</v>
      </c>
      <c r="P2048" s="13">
        <v>0.43</v>
      </c>
      <c r="Q2048" s="13">
        <v>1400.0</v>
      </c>
      <c r="R2048" s="13">
        <f t="shared" si="1"/>
        <v>1400</v>
      </c>
      <c r="S2048" s="14">
        <f t="shared" si="2"/>
        <v>200</v>
      </c>
      <c r="T2048" s="14">
        <f t="shared" si="3"/>
        <v>0.43</v>
      </c>
      <c r="U2048" s="15" t="str">
        <f>vlookup(F2048,'Sub categories'!$A:$C,3,False)</f>
        <v>Accessories</v>
      </c>
      <c r="V2048" s="16">
        <f t="shared" si="4"/>
        <v>7</v>
      </c>
      <c r="W2048" s="17">
        <f t="array" ref="W2048">INDEX(shipping_prices!$C$1:$F3275,MATCH(I2048,shipping_prices!$A$1:$A3275,0),MATCH(M2048,shipping_prices!$C$1:$F$1,0))</f>
        <v>10.09</v>
      </c>
      <c r="X2048" s="15" t="str">
        <f t="shared" si="5"/>
        <v>Valerie DominguezNew York CityNew York</v>
      </c>
      <c r="Y2048" s="15" t="str">
        <f t="shared" si="6"/>
        <v>High</v>
      </c>
    </row>
    <row r="2049">
      <c r="A2049" s="1">
        <v>42399.0</v>
      </c>
      <c r="B2049" s="2" t="s">
        <v>3301</v>
      </c>
      <c r="C2049" s="2">
        <v>2.0</v>
      </c>
      <c r="D2049" s="2" t="s">
        <v>825</v>
      </c>
      <c r="E2049" s="2" t="s">
        <v>27</v>
      </c>
      <c r="F2049" s="2" t="s">
        <v>2342</v>
      </c>
      <c r="G2049" s="2" t="s">
        <v>45</v>
      </c>
      <c r="H2049" s="2" t="s">
        <v>2343</v>
      </c>
      <c r="I2049" s="2" t="s">
        <v>31</v>
      </c>
      <c r="J2049" s="2" t="s">
        <v>32</v>
      </c>
      <c r="K2049" s="2" t="s">
        <v>33</v>
      </c>
      <c r="L2049" s="10">
        <v>42400.0</v>
      </c>
      <c r="M2049" s="2" t="s">
        <v>34</v>
      </c>
      <c r="N2049" s="11">
        <v>0.2</v>
      </c>
      <c r="O2049" s="12">
        <v>56.0</v>
      </c>
      <c r="P2049" s="13">
        <v>0.13</v>
      </c>
      <c r="Q2049" s="13">
        <v>450.0</v>
      </c>
      <c r="R2049" s="13">
        <f t="shared" si="1"/>
        <v>562.5</v>
      </c>
      <c r="S2049" s="14">
        <f t="shared" si="2"/>
        <v>281.25</v>
      </c>
      <c r="T2049" s="14">
        <f t="shared" si="3"/>
        <v>0.1244444444</v>
      </c>
      <c r="U2049" s="15" t="str">
        <f>vlookup(F2049,'Sub categories'!$A:$C,3,False)</f>
        <v>Bookcases</v>
      </c>
      <c r="V2049" s="16">
        <f t="shared" si="4"/>
        <v>1</v>
      </c>
      <c r="W2049" s="17">
        <f t="array" ref="W2049">INDEX(shipping_prices!$C$1:$F3276,MATCH(I2049,shipping_prices!$A$1:$A3276,0),MATCH(M2049,shipping_prices!$C$1:$F$1,0))</f>
        <v>10.09</v>
      </c>
      <c r="X2049" s="15" t="str">
        <f t="shared" si="5"/>
        <v>Jim KarlssonNew York CityNew York</v>
      </c>
      <c r="Y2049" s="15" t="str">
        <f t="shared" si="6"/>
        <v>High</v>
      </c>
    </row>
    <row r="2050" hidden="1">
      <c r="A2050" s="1">
        <v>42400.0</v>
      </c>
      <c r="B2050" s="2" t="s">
        <v>3301</v>
      </c>
      <c r="C2050" s="2">
        <v>2.0</v>
      </c>
      <c r="D2050" s="2" t="s">
        <v>825</v>
      </c>
      <c r="E2050" s="2" t="s">
        <v>27</v>
      </c>
      <c r="F2050" s="2" t="s">
        <v>1818</v>
      </c>
      <c r="G2050" s="2" t="s">
        <v>29</v>
      </c>
      <c r="H2050" s="2" t="s">
        <v>431</v>
      </c>
      <c r="I2050" s="2" t="s">
        <v>31</v>
      </c>
      <c r="J2050" s="2" t="s">
        <v>32</v>
      </c>
      <c r="K2050" s="2" t="s">
        <v>33</v>
      </c>
      <c r="L2050" s="10">
        <v>42400.0</v>
      </c>
      <c r="M2050" s="2" t="s">
        <v>34</v>
      </c>
      <c r="N2050" s="11">
        <v>0.0</v>
      </c>
      <c r="O2050" s="12">
        <v>371.0</v>
      </c>
      <c r="P2050" s="13">
        <v>0.44</v>
      </c>
      <c r="Q2050" s="13">
        <v>844.0</v>
      </c>
      <c r="R2050" s="13">
        <f t="shared" si="1"/>
        <v>844</v>
      </c>
      <c r="S2050" s="14">
        <f t="shared" si="2"/>
        <v>422</v>
      </c>
      <c r="T2050" s="14">
        <f t="shared" si="3"/>
        <v>0.4395734597</v>
      </c>
      <c r="U2050" s="15" t="str">
        <f>vlookup(F2050,'Sub categories'!$A:$C,3,False)</f>
        <v>Accessories</v>
      </c>
      <c r="V2050" s="16">
        <f t="shared" si="4"/>
        <v>0</v>
      </c>
      <c r="W2050" s="17">
        <f t="array" ref="W2050">INDEX(shipping_prices!$C$1:$F3277,MATCH(I2050,shipping_prices!$A$1:$A3277,0),MATCH(M2050,shipping_prices!$C$1:$F$1,0))</f>
        <v>10.09</v>
      </c>
      <c r="X2050" s="15" t="str">
        <f t="shared" si="5"/>
        <v>Jim KarlssonNew York CityNew York</v>
      </c>
      <c r="Y2050" s="15" t="str">
        <f t="shared" si="6"/>
        <v>High</v>
      </c>
    </row>
    <row r="2051" hidden="1">
      <c r="A2051" s="1">
        <v>42400.0</v>
      </c>
      <c r="B2051" s="2" t="s">
        <v>3302</v>
      </c>
      <c r="C2051" s="2">
        <v>5.0</v>
      </c>
      <c r="D2051" s="2" t="s">
        <v>2548</v>
      </c>
      <c r="E2051" s="2" t="s">
        <v>37</v>
      </c>
      <c r="F2051" s="2" t="s">
        <v>468</v>
      </c>
      <c r="G2051" s="2" t="s">
        <v>39</v>
      </c>
      <c r="H2051" s="2" t="s">
        <v>468</v>
      </c>
      <c r="I2051" s="2" t="s">
        <v>140</v>
      </c>
      <c r="J2051" s="2" t="s">
        <v>141</v>
      </c>
      <c r="K2051" s="2" t="s">
        <v>77</v>
      </c>
      <c r="L2051" s="10">
        <v>42406.0</v>
      </c>
      <c r="M2051" s="2" t="s">
        <v>90</v>
      </c>
      <c r="N2051" s="11">
        <v>0.2</v>
      </c>
      <c r="O2051" s="12">
        <v>-2.0</v>
      </c>
      <c r="P2051" s="13">
        <v>-0.2</v>
      </c>
      <c r="Q2051" s="13">
        <v>9.0</v>
      </c>
      <c r="R2051" s="13">
        <f t="shared" si="1"/>
        <v>11.25</v>
      </c>
      <c r="S2051" s="14">
        <f t="shared" si="2"/>
        <v>2.25</v>
      </c>
      <c r="T2051" s="14">
        <f t="shared" si="3"/>
        <v>-0.2222222222</v>
      </c>
      <c r="U2051" s="15" t="str">
        <f>vlookup(F2051,'Sub categories'!$A:$C,3,False)</f>
        <v>Supplies</v>
      </c>
      <c r="V2051" s="16">
        <f t="shared" si="4"/>
        <v>6</v>
      </c>
      <c r="W2051" s="17">
        <f t="array" ref="W2051">INDEX(shipping_prices!$C$1:$F3278,MATCH(I2051,shipping_prices!$A$1:$A3278,0),MATCH(M2051,shipping_prices!$C$1:$F$1,0))</f>
        <v>7.39</v>
      </c>
      <c r="X2051" s="15" t="str">
        <f t="shared" si="5"/>
        <v>Dean KatzChicagoIllinois</v>
      </c>
      <c r="Y2051" s="15" t="str">
        <f t="shared" si="6"/>
        <v>loss</v>
      </c>
    </row>
    <row r="2052" hidden="1">
      <c r="A2052" s="1">
        <v>42400.0</v>
      </c>
      <c r="B2052" s="2" t="s">
        <v>3302</v>
      </c>
      <c r="C2052" s="2">
        <v>3.0</v>
      </c>
      <c r="D2052" s="2" t="s">
        <v>2548</v>
      </c>
      <c r="E2052" s="2" t="s">
        <v>37</v>
      </c>
      <c r="F2052" s="2" t="s">
        <v>2732</v>
      </c>
      <c r="G2052" s="2" t="s">
        <v>39</v>
      </c>
      <c r="H2052" s="2" t="s">
        <v>79</v>
      </c>
      <c r="I2052" s="2" t="s">
        <v>140</v>
      </c>
      <c r="J2052" s="2" t="s">
        <v>141</v>
      </c>
      <c r="K2052" s="2" t="s">
        <v>77</v>
      </c>
      <c r="L2052" s="10">
        <v>42406.0</v>
      </c>
      <c r="M2052" s="2" t="s">
        <v>90</v>
      </c>
      <c r="N2052" s="11">
        <v>0.8</v>
      </c>
      <c r="O2052" s="12">
        <v>-17.0</v>
      </c>
      <c r="P2052" s="13">
        <v>-1.5</v>
      </c>
      <c r="Q2052" s="13">
        <v>11.0</v>
      </c>
      <c r="R2052" s="13">
        <f t="shared" si="1"/>
        <v>55</v>
      </c>
      <c r="S2052" s="14">
        <f t="shared" si="2"/>
        <v>18.33333333</v>
      </c>
      <c r="T2052" s="14">
        <f t="shared" si="3"/>
        <v>-1.545454545</v>
      </c>
      <c r="U2052" s="15" t="str">
        <f>vlookup(F2052,'Sub categories'!$A:$C,3,False)</f>
        <v>Binders</v>
      </c>
      <c r="V2052" s="16">
        <f t="shared" si="4"/>
        <v>6</v>
      </c>
      <c r="W2052" s="17">
        <f t="array" ref="W2052">INDEX(shipping_prices!$C$1:$F3279,MATCH(I2052,shipping_prices!$A$1:$A3279,0),MATCH(M2052,shipping_prices!$C$1:$F$1,0))</f>
        <v>7.39</v>
      </c>
      <c r="X2052" s="15" t="str">
        <f t="shared" si="5"/>
        <v>Dean KatzChicagoIllinois</v>
      </c>
      <c r="Y2052" s="15" t="str">
        <f t="shared" si="6"/>
        <v>loss</v>
      </c>
    </row>
    <row r="2053" hidden="1">
      <c r="A2053" s="1">
        <v>42403.0</v>
      </c>
      <c r="B2053" s="2" t="s">
        <v>3302</v>
      </c>
      <c r="C2053" s="2">
        <v>9.0</v>
      </c>
      <c r="D2053" s="2" t="s">
        <v>2548</v>
      </c>
      <c r="E2053" s="2" t="s">
        <v>37</v>
      </c>
      <c r="F2053" s="2" t="s">
        <v>3303</v>
      </c>
      <c r="G2053" s="2" t="s">
        <v>39</v>
      </c>
      <c r="H2053" s="2" t="s">
        <v>79</v>
      </c>
      <c r="I2053" s="2" t="s">
        <v>140</v>
      </c>
      <c r="J2053" s="2" t="s">
        <v>141</v>
      </c>
      <c r="K2053" s="2" t="s">
        <v>77</v>
      </c>
      <c r="L2053" s="10">
        <v>42406.0</v>
      </c>
      <c r="M2053" s="2" t="s">
        <v>90</v>
      </c>
      <c r="N2053" s="11">
        <v>0.2</v>
      </c>
      <c r="O2053" s="12">
        <v>16.0</v>
      </c>
      <c r="P2053" s="13">
        <v>0.06</v>
      </c>
      <c r="Q2053" s="13">
        <v>250.0</v>
      </c>
      <c r="R2053" s="13">
        <f t="shared" si="1"/>
        <v>312.5</v>
      </c>
      <c r="S2053" s="14">
        <f t="shared" si="2"/>
        <v>34.72222222</v>
      </c>
      <c r="T2053" s="14">
        <f t="shared" si="3"/>
        <v>0.064</v>
      </c>
      <c r="U2053" s="15" t="str">
        <f>vlookup(F2053,'Sub categories'!$A:$C,3,False)</f>
        <v>Storage</v>
      </c>
      <c r="V2053" s="16">
        <f t="shared" si="4"/>
        <v>3</v>
      </c>
      <c r="W2053" s="17">
        <f t="array" ref="W2053">INDEX(shipping_prices!$C$1:$F3280,MATCH(I2053,shipping_prices!$A$1:$A3280,0),MATCH(M2053,shipping_prices!$C$1:$F$1,0))</f>
        <v>7.39</v>
      </c>
      <c r="X2053" s="15" t="str">
        <f t="shared" si="5"/>
        <v>Dean KatzChicagoIllinois</v>
      </c>
      <c r="Y2053" s="15" t="str">
        <f t="shared" si="6"/>
        <v>Low</v>
      </c>
    </row>
    <row r="2054">
      <c r="A2054" s="1">
        <v>42403.0</v>
      </c>
      <c r="B2054" s="2" t="s">
        <v>3304</v>
      </c>
      <c r="C2054" s="2">
        <v>3.0</v>
      </c>
      <c r="D2054" s="2" t="s">
        <v>1540</v>
      </c>
      <c r="E2054" s="2" t="s">
        <v>37</v>
      </c>
      <c r="F2054" s="2" t="s">
        <v>3305</v>
      </c>
      <c r="G2054" s="2" t="s">
        <v>45</v>
      </c>
      <c r="H2054" s="2" t="s">
        <v>168</v>
      </c>
      <c r="I2054" s="2" t="s">
        <v>1330</v>
      </c>
      <c r="J2054" s="2" t="s">
        <v>64</v>
      </c>
      <c r="K2054" s="2" t="s">
        <v>43</v>
      </c>
      <c r="L2054" s="10">
        <v>42415.0</v>
      </c>
      <c r="M2054" s="2" t="s">
        <v>34</v>
      </c>
      <c r="N2054" s="11">
        <v>0.2</v>
      </c>
      <c r="O2054" s="12">
        <v>89.0</v>
      </c>
      <c r="P2054" s="13">
        <v>0.38</v>
      </c>
      <c r="Q2054" s="13">
        <v>238.0</v>
      </c>
      <c r="R2054" s="13">
        <f t="shared" si="1"/>
        <v>297.5</v>
      </c>
      <c r="S2054" s="14">
        <f t="shared" si="2"/>
        <v>99.16666667</v>
      </c>
      <c r="T2054" s="14">
        <f t="shared" si="3"/>
        <v>0.3739495798</v>
      </c>
      <c r="U2054" s="15" t="str">
        <f>vlookup(F2054,'Sub categories'!$A:$C,3,False)</f>
        <v>Furnishings</v>
      </c>
      <c r="V2054" s="16">
        <f t="shared" si="4"/>
        <v>12</v>
      </c>
      <c r="W2054" s="17">
        <f t="array" ref="W2054">INDEX(shipping_prices!$C$1:$F3281,MATCH(I2054,shipping_prices!$A$1:$A3281,0),MATCH(M2054,shipping_prices!$C$1:$F$1,0))</f>
        <v>5.53</v>
      </c>
      <c r="X2054" s="15" t="str">
        <f t="shared" si="5"/>
        <v>Cathy PrescottTucsonArizona</v>
      </c>
      <c r="Y2054" s="15" t="str">
        <f t="shared" si="6"/>
        <v>High</v>
      </c>
    </row>
    <row r="2055" hidden="1">
      <c r="A2055" s="1">
        <v>42403.0</v>
      </c>
      <c r="B2055" s="2" t="s">
        <v>3306</v>
      </c>
      <c r="C2055" s="2">
        <v>3.0</v>
      </c>
      <c r="D2055" s="2" t="s">
        <v>3220</v>
      </c>
      <c r="E2055" s="2" t="s">
        <v>49</v>
      </c>
      <c r="F2055" s="2" t="s">
        <v>2600</v>
      </c>
      <c r="G2055" s="2" t="s">
        <v>39</v>
      </c>
      <c r="H2055" s="2" t="s">
        <v>193</v>
      </c>
      <c r="I2055" s="2" t="s">
        <v>571</v>
      </c>
      <c r="J2055" s="2" t="s">
        <v>282</v>
      </c>
      <c r="K2055" s="2" t="s">
        <v>77</v>
      </c>
      <c r="L2055" s="10">
        <v>42403.0</v>
      </c>
      <c r="M2055" s="2" t="s">
        <v>469</v>
      </c>
      <c r="N2055" s="11">
        <v>0.0</v>
      </c>
      <c r="O2055" s="12">
        <v>5.0</v>
      </c>
      <c r="P2055" s="13">
        <v>0.48</v>
      </c>
      <c r="Q2055" s="13">
        <v>11.0</v>
      </c>
      <c r="R2055" s="13">
        <f t="shared" si="1"/>
        <v>11</v>
      </c>
      <c r="S2055" s="14">
        <f t="shared" si="2"/>
        <v>3.666666667</v>
      </c>
      <c r="T2055" s="14">
        <f t="shared" si="3"/>
        <v>0.4545454545</v>
      </c>
      <c r="U2055" s="15" t="str">
        <f>vlookup(F2055,'Sub categories'!$A:$C,3,False)</f>
        <v>Binders</v>
      </c>
      <c r="V2055" s="16">
        <f t="shared" si="4"/>
        <v>0</v>
      </c>
      <c r="W2055" s="17">
        <f t="array" ref="W2055">INDEX(shipping_prices!$C$1:$F3282,MATCH(I2055,shipping_prices!$A$1:$A3282,0),MATCH(M2055,shipping_prices!$C$1:$F$1,0))</f>
        <v>49.48</v>
      </c>
      <c r="X2055" s="15" t="str">
        <f t="shared" si="5"/>
        <v>Anthony GarverickLawrenceIndiana</v>
      </c>
      <c r="Y2055" s="15" t="str">
        <f t="shared" si="6"/>
        <v>Low</v>
      </c>
    </row>
    <row r="2056">
      <c r="A2056" s="1">
        <v>42403.0</v>
      </c>
      <c r="B2056" s="2" t="s">
        <v>3307</v>
      </c>
      <c r="C2056" s="2">
        <v>3.0</v>
      </c>
      <c r="D2056" s="2" t="s">
        <v>3308</v>
      </c>
      <c r="E2056" s="2" t="s">
        <v>37</v>
      </c>
      <c r="F2056" s="2" t="s">
        <v>3309</v>
      </c>
      <c r="G2056" s="2" t="s">
        <v>45</v>
      </c>
      <c r="H2056" s="2" t="s">
        <v>46</v>
      </c>
      <c r="I2056" s="2" t="s">
        <v>41</v>
      </c>
      <c r="J2056" s="2" t="s">
        <v>42</v>
      </c>
      <c r="K2056" s="2" t="s">
        <v>43</v>
      </c>
      <c r="L2056" s="10">
        <v>42403.0</v>
      </c>
      <c r="M2056" s="2" t="s">
        <v>469</v>
      </c>
      <c r="N2056" s="11">
        <v>0.2</v>
      </c>
      <c r="O2056" s="12">
        <v>79.0</v>
      </c>
      <c r="P2056" s="13">
        <v>0.11</v>
      </c>
      <c r="Q2056" s="13">
        <v>700.0</v>
      </c>
      <c r="R2056" s="13">
        <f t="shared" si="1"/>
        <v>875</v>
      </c>
      <c r="S2056" s="14">
        <f t="shared" si="2"/>
        <v>291.6666667</v>
      </c>
      <c r="T2056" s="14">
        <f t="shared" si="3"/>
        <v>0.1128571429</v>
      </c>
      <c r="U2056" s="15" t="str">
        <f>vlookup(F2056,'Sub categories'!$A:$C,3,False)</f>
        <v>Chairs</v>
      </c>
      <c r="V2056" s="16">
        <f t="shared" si="4"/>
        <v>0</v>
      </c>
      <c r="W2056" s="17">
        <f t="array" ref="W2056">INDEX(shipping_prices!$C$1:$F3283,MATCH(I2056,shipping_prices!$A$1:$A3283,0),MATCH(M2056,shipping_prices!$C$1:$F$1,0))</f>
        <v>54.15</v>
      </c>
      <c r="X2056" s="15" t="str">
        <f t="shared" si="5"/>
        <v>Eleni McCrarySan FranciscoCalifornia</v>
      </c>
      <c r="Y2056" s="15" t="str">
        <f t="shared" si="6"/>
        <v>High</v>
      </c>
    </row>
    <row r="2057">
      <c r="A2057" s="1">
        <v>42403.0</v>
      </c>
      <c r="B2057" s="2" t="s">
        <v>3307</v>
      </c>
      <c r="C2057" s="2">
        <v>6.0</v>
      </c>
      <c r="D2057" s="2" t="s">
        <v>3308</v>
      </c>
      <c r="E2057" s="2" t="s">
        <v>37</v>
      </c>
      <c r="F2057" s="2" t="s">
        <v>1515</v>
      </c>
      <c r="G2057" s="2" t="s">
        <v>45</v>
      </c>
      <c r="H2057" s="2" t="s">
        <v>46</v>
      </c>
      <c r="I2057" s="2" t="s">
        <v>41</v>
      </c>
      <c r="J2057" s="2" t="s">
        <v>42</v>
      </c>
      <c r="K2057" s="2" t="s">
        <v>43</v>
      </c>
      <c r="L2057" s="10">
        <v>42403.0</v>
      </c>
      <c r="M2057" s="2" t="s">
        <v>469</v>
      </c>
      <c r="N2057" s="11">
        <v>0.2</v>
      </c>
      <c r="O2057" s="12">
        <v>-219.0</v>
      </c>
      <c r="P2057" s="13">
        <v>-0.16</v>
      </c>
      <c r="Q2057" s="13">
        <v>1349.0</v>
      </c>
      <c r="R2057" s="13">
        <f t="shared" si="1"/>
        <v>1686.25</v>
      </c>
      <c r="S2057" s="14">
        <f t="shared" si="2"/>
        <v>281.0416667</v>
      </c>
      <c r="T2057" s="14">
        <f t="shared" si="3"/>
        <v>-0.1623424759</v>
      </c>
      <c r="U2057" s="15" t="str">
        <f>vlookup(F2057,'Sub categories'!$A:$C,3,False)</f>
        <v>Chairs</v>
      </c>
      <c r="V2057" s="16">
        <f t="shared" si="4"/>
        <v>0</v>
      </c>
      <c r="W2057" s="17">
        <f t="array" ref="W2057">INDEX(shipping_prices!$C$1:$F3284,MATCH(I2057,shipping_prices!$A$1:$A3284,0),MATCH(M2057,shipping_prices!$C$1:$F$1,0))</f>
        <v>54.15</v>
      </c>
      <c r="X2057" s="15" t="str">
        <f t="shared" si="5"/>
        <v>Eleni McCrarySan FranciscoCalifornia</v>
      </c>
      <c r="Y2057" s="15" t="str">
        <f t="shared" si="6"/>
        <v>loss</v>
      </c>
    </row>
    <row r="2058" hidden="1">
      <c r="A2058" s="1">
        <v>42403.0</v>
      </c>
      <c r="B2058" s="2" t="s">
        <v>3310</v>
      </c>
      <c r="C2058" s="2">
        <v>4.0</v>
      </c>
      <c r="D2058" s="2" t="s">
        <v>3012</v>
      </c>
      <c r="E2058" s="2" t="s">
        <v>37</v>
      </c>
      <c r="F2058" s="2" t="s">
        <v>1479</v>
      </c>
      <c r="G2058" s="2" t="s">
        <v>39</v>
      </c>
      <c r="H2058" s="2" t="s">
        <v>193</v>
      </c>
      <c r="I2058" s="2" t="s">
        <v>163</v>
      </c>
      <c r="J2058" s="2" t="s">
        <v>164</v>
      </c>
      <c r="K2058" s="2" t="s">
        <v>33</v>
      </c>
      <c r="L2058" s="10">
        <v>42411.0</v>
      </c>
      <c r="M2058" s="2" t="s">
        <v>34</v>
      </c>
      <c r="N2058" s="11">
        <v>0.7</v>
      </c>
      <c r="O2058" s="12">
        <v>-6.0</v>
      </c>
      <c r="P2058" s="13">
        <v>-0.8</v>
      </c>
      <c r="Q2058" s="13">
        <v>8.0</v>
      </c>
      <c r="R2058" s="13">
        <f t="shared" si="1"/>
        <v>26.66666667</v>
      </c>
      <c r="S2058" s="14">
        <f t="shared" si="2"/>
        <v>6.666666667</v>
      </c>
      <c r="T2058" s="14">
        <f t="shared" si="3"/>
        <v>-0.75</v>
      </c>
      <c r="U2058" s="15" t="str">
        <f>vlookup(F2058,'Sub categories'!$A:$C,3,False)</f>
        <v>Binders</v>
      </c>
      <c r="V2058" s="16">
        <f t="shared" si="4"/>
        <v>8</v>
      </c>
      <c r="W2058" s="17">
        <f t="array" ref="W2058">INDEX(shipping_prices!$C$1:$F3285,MATCH(I2058,shipping_prices!$A$1:$A3285,0),MATCH(M2058,shipping_prices!$C$1:$F$1,0))</f>
        <v>7.98</v>
      </c>
      <c r="X2058" s="15" t="str">
        <f t="shared" si="5"/>
        <v>Shaun ChancePhiladelphiaPennsylvania</v>
      </c>
      <c r="Y2058" s="15" t="str">
        <f t="shared" si="6"/>
        <v>loss</v>
      </c>
    </row>
    <row r="2059" hidden="1">
      <c r="A2059" s="1">
        <v>42406.0</v>
      </c>
      <c r="B2059" s="2" t="s">
        <v>3311</v>
      </c>
      <c r="C2059" s="2">
        <v>3.0</v>
      </c>
      <c r="D2059" s="2" t="s">
        <v>2632</v>
      </c>
      <c r="E2059" s="2" t="s">
        <v>37</v>
      </c>
      <c r="F2059" s="2" t="s">
        <v>541</v>
      </c>
      <c r="G2059" s="2" t="s">
        <v>39</v>
      </c>
      <c r="H2059" s="2" t="s">
        <v>79</v>
      </c>
      <c r="I2059" s="2" t="s">
        <v>3312</v>
      </c>
      <c r="J2059" s="2" t="s">
        <v>53</v>
      </c>
      <c r="K2059" s="2" t="s">
        <v>54</v>
      </c>
      <c r="L2059" s="10">
        <v>42409.0</v>
      </c>
      <c r="M2059" s="2" t="s">
        <v>34</v>
      </c>
      <c r="N2059" s="11">
        <v>0.7</v>
      </c>
      <c r="O2059" s="12">
        <v>-4.0</v>
      </c>
      <c r="P2059" s="13">
        <v>-0.8</v>
      </c>
      <c r="Q2059" s="13">
        <v>5.0</v>
      </c>
      <c r="R2059" s="13">
        <f t="shared" si="1"/>
        <v>16.66666667</v>
      </c>
      <c r="S2059" s="14">
        <f t="shared" si="2"/>
        <v>5.555555556</v>
      </c>
      <c r="T2059" s="14">
        <f t="shared" si="3"/>
        <v>-0.8</v>
      </c>
      <c r="U2059" s="15" t="str">
        <f>vlookup(F2059,'Sub categories'!$A:$C,3,False)</f>
        <v>Binders</v>
      </c>
      <c r="V2059" s="16">
        <f t="shared" si="4"/>
        <v>3</v>
      </c>
      <c r="W2059" s="17">
        <f t="array" ref="W2059">INDEX(shipping_prices!$C$1:$F3286,MATCH(I2059,shipping_prices!$A$1:$A3286,0),MATCH(M2059,shipping_prices!$C$1:$F$1,0))</f>
        <v>8.49</v>
      </c>
      <c r="X2059" s="15" t="str">
        <f t="shared" si="5"/>
        <v>Anna HäberlinPlantationFlorida</v>
      </c>
      <c r="Y2059" s="15" t="str">
        <f t="shared" si="6"/>
        <v>loss</v>
      </c>
    </row>
    <row r="2060" hidden="1">
      <c r="A2060" s="1">
        <v>42406.0</v>
      </c>
      <c r="B2060" s="2" t="s">
        <v>3311</v>
      </c>
      <c r="C2060" s="2">
        <v>2.0</v>
      </c>
      <c r="D2060" s="2" t="s">
        <v>2632</v>
      </c>
      <c r="E2060" s="2" t="s">
        <v>37</v>
      </c>
      <c r="F2060" s="2" t="s">
        <v>937</v>
      </c>
      <c r="G2060" s="2" t="s">
        <v>39</v>
      </c>
      <c r="H2060" s="2" t="s">
        <v>40</v>
      </c>
      <c r="I2060" s="2" t="s">
        <v>3312</v>
      </c>
      <c r="J2060" s="2" t="s">
        <v>53</v>
      </c>
      <c r="K2060" s="2" t="s">
        <v>54</v>
      </c>
      <c r="L2060" s="10">
        <v>42409.0</v>
      </c>
      <c r="M2060" s="2" t="s">
        <v>34</v>
      </c>
      <c r="N2060" s="11">
        <v>0.7</v>
      </c>
      <c r="O2060" s="12">
        <v>-4.0</v>
      </c>
      <c r="P2060" s="13">
        <v>-0.77</v>
      </c>
      <c r="Q2060" s="13">
        <v>5.0</v>
      </c>
      <c r="R2060" s="13">
        <f t="shared" si="1"/>
        <v>16.66666667</v>
      </c>
      <c r="S2060" s="14">
        <f t="shared" si="2"/>
        <v>8.333333333</v>
      </c>
      <c r="T2060" s="14">
        <f t="shared" si="3"/>
        <v>-0.8</v>
      </c>
      <c r="U2060" s="15" t="str">
        <f>vlookup(F2060,'Sub categories'!$A:$C,3,False)</f>
        <v>Binders</v>
      </c>
      <c r="V2060" s="16">
        <f t="shared" si="4"/>
        <v>3</v>
      </c>
      <c r="W2060" s="17">
        <f t="array" ref="W2060">INDEX(shipping_prices!$C$1:$F3287,MATCH(I2060,shipping_prices!$A$1:$A3287,0),MATCH(M2060,shipping_prices!$C$1:$F$1,0))</f>
        <v>8.49</v>
      </c>
      <c r="X2060" s="15" t="str">
        <f t="shared" si="5"/>
        <v>Anna HäberlinPlantationFlorida</v>
      </c>
      <c r="Y2060" s="15" t="str">
        <f t="shared" si="6"/>
        <v>loss</v>
      </c>
    </row>
    <row r="2061" hidden="1">
      <c r="A2061" s="1">
        <v>42406.0</v>
      </c>
      <c r="B2061" s="2" t="s">
        <v>3311</v>
      </c>
      <c r="C2061" s="2">
        <v>5.0</v>
      </c>
      <c r="D2061" s="2" t="s">
        <v>2632</v>
      </c>
      <c r="E2061" s="2" t="s">
        <v>37</v>
      </c>
      <c r="F2061" s="2" t="s">
        <v>3313</v>
      </c>
      <c r="G2061" s="2" t="s">
        <v>39</v>
      </c>
      <c r="H2061" s="2" t="s">
        <v>216</v>
      </c>
      <c r="I2061" s="2" t="s">
        <v>3312</v>
      </c>
      <c r="J2061" s="2" t="s">
        <v>53</v>
      </c>
      <c r="K2061" s="2" t="s">
        <v>54</v>
      </c>
      <c r="L2061" s="10">
        <v>42409.0</v>
      </c>
      <c r="M2061" s="2" t="s">
        <v>34</v>
      </c>
      <c r="N2061" s="11">
        <v>0.2</v>
      </c>
      <c r="O2061" s="12">
        <v>1.0</v>
      </c>
      <c r="P2061" s="13">
        <v>0.11</v>
      </c>
      <c r="Q2061" s="13">
        <v>12.0</v>
      </c>
      <c r="R2061" s="13">
        <f t="shared" si="1"/>
        <v>15</v>
      </c>
      <c r="S2061" s="14">
        <f t="shared" si="2"/>
        <v>3</v>
      </c>
      <c r="T2061" s="14">
        <f t="shared" si="3"/>
        <v>0.08333333333</v>
      </c>
      <c r="U2061" s="15" t="str">
        <f>vlookup(F2061,'Sub categories'!$A:$C,3,False)</f>
        <v>Art</v>
      </c>
      <c r="V2061" s="16">
        <f t="shared" si="4"/>
        <v>3</v>
      </c>
      <c r="W2061" s="17">
        <f t="array" ref="W2061">INDEX(shipping_prices!$C$1:$F3288,MATCH(I2061,shipping_prices!$A$1:$A3288,0),MATCH(M2061,shipping_prices!$C$1:$F$1,0))</f>
        <v>8.49</v>
      </c>
      <c r="X2061" s="15" t="str">
        <f t="shared" si="5"/>
        <v>Anna HäberlinPlantationFlorida</v>
      </c>
      <c r="Y2061" s="15" t="str">
        <f t="shared" si="6"/>
        <v>Low</v>
      </c>
    </row>
    <row r="2062" hidden="1">
      <c r="A2062" s="1">
        <v>42406.0</v>
      </c>
      <c r="B2062" s="2" t="s">
        <v>3311</v>
      </c>
      <c r="C2062" s="2">
        <v>1.0</v>
      </c>
      <c r="D2062" s="2" t="s">
        <v>2632</v>
      </c>
      <c r="E2062" s="2" t="s">
        <v>37</v>
      </c>
      <c r="F2062" s="2" t="s">
        <v>2199</v>
      </c>
      <c r="G2062" s="2" t="s">
        <v>29</v>
      </c>
      <c r="H2062" s="2" t="s">
        <v>79</v>
      </c>
      <c r="I2062" s="2" t="s">
        <v>3312</v>
      </c>
      <c r="J2062" s="2" t="s">
        <v>53</v>
      </c>
      <c r="K2062" s="2" t="s">
        <v>54</v>
      </c>
      <c r="L2062" s="10">
        <v>42409.0</v>
      </c>
      <c r="M2062" s="2" t="s">
        <v>34</v>
      </c>
      <c r="N2062" s="11">
        <v>0.2</v>
      </c>
      <c r="O2062" s="12">
        <v>10.0</v>
      </c>
      <c r="P2062" s="13">
        <v>0.1</v>
      </c>
      <c r="Q2062" s="13">
        <v>101.0</v>
      </c>
      <c r="R2062" s="13">
        <f t="shared" si="1"/>
        <v>126.25</v>
      </c>
      <c r="S2062" s="14">
        <f t="shared" si="2"/>
        <v>126.25</v>
      </c>
      <c r="T2062" s="14">
        <f t="shared" si="3"/>
        <v>0.09900990099</v>
      </c>
      <c r="U2062" s="15" t="str">
        <f>vlookup(F2062,'Sub categories'!$A:$C,3,False)</f>
        <v>Phones</v>
      </c>
      <c r="V2062" s="16">
        <f t="shared" si="4"/>
        <v>3</v>
      </c>
      <c r="W2062" s="17">
        <f t="array" ref="W2062">INDEX(shipping_prices!$C$1:$F3289,MATCH(I2062,shipping_prices!$A$1:$A3289,0),MATCH(M2062,shipping_prices!$C$1:$F$1,0))</f>
        <v>8.49</v>
      </c>
      <c r="X2062" s="15" t="str">
        <f t="shared" si="5"/>
        <v>Anna HäberlinPlantationFlorida</v>
      </c>
      <c r="Y2062" s="15" t="str">
        <f t="shared" si="6"/>
        <v>Low</v>
      </c>
    </row>
    <row r="2063">
      <c r="A2063" s="1">
        <v>42406.0</v>
      </c>
      <c r="B2063" s="2" t="s">
        <v>3311</v>
      </c>
      <c r="C2063" s="2">
        <v>3.0</v>
      </c>
      <c r="D2063" s="2" t="s">
        <v>2632</v>
      </c>
      <c r="E2063" s="2" t="s">
        <v>37</v>
      </c>
      <c r="F2063" s="2" t="s">
        <v>2529</v>
      </c>
      <c r="G2063" s="2" t="s">
        <v>45</v>
      </c>
      <c r="H2063" s="2" t="s">
        <v>227</v>
      </c>
      <c r="I2063" s="2" t="s">
        <v>3312</v>
      </c>
      <c r="J2063" s="2" t="s">
        <v>53</v>
      </c>
      <c r="K2063" s="2" t="s">
        <v>54</v>
      </c>
      <c r="L2063" s="10">
        <v>42409.0</v>
      </c>
      <c r="M2063" s="2" t="s">
        <v>34</v>
      </c>
      <c r="N2063" s="11">
        <v>0.2</v>
      </c>
      <c r="O2063" s="12">
        <v>16.0</v>
      </c>
      <c r="P2063" s="13">
        <v>0.11</v>
      </c>
      <c r="Q2063" s="13">
        <v>146.0</v>
      </c>
      <c r="R2063" s="13">
        <f t="shared" si="1"/>
        <v>182.5</v>
      </c>
      <c r="S2063" s="14">
        <f t="shared" si="2"/>
        <v>60.83333333</v>
      </c>
      <c r="T2063" s="14">
        <f t="shared" si="3"/>
        <v>0.1095890411</v>
      </c>
      <c r="U2063" s="15" t="str">
        <f>vlookup(F2063,'Sub categories'!$A:$C,3,False)</f>
        <v>Chairs</v>
      </c>
      <c r="V2063" s="16">
        <f t="shared" si="4"/>
        <v>3</v>
      </c>
      <c r="W2063" s="17">
        <f t="array" ref="W2063">INDEX(shipping_prices!$C$1:$F3290,MATCH(I2063,shipping_prices!$A$1:$A3290,0),MATCH(M2063,shipping_prices!$C$1:$F$1,0))</f>
        <v>8.49</v>
      </c>
      <c r="X2063" s="15" t="str">
        <f t="shared" si="5"/>
        <v>Anna HäberlinPlantationFlorida</v>
      </c>
      <c r="Y2063" s="15" t="str">
        <f t="shared" si="6"/>
        <v>Low</v>
      </c>
    </row>
    <row r="2064">
      <c r="A2064" s="1">
        <v>42406.0</v>
      </c>
      <c r="B2064" s="2" t="s">
        <v>3311</v>
      </c>
      <c r="C2064" s="2">
        <v>5.0</v>
      </c>
      <c r="D2064" s="2" t="s">
        <v>2632</v>
      </c>
      <c r="E2064" s="2" t="s">
        <v>37</v>
      </c>
      <c r="F2064" s="2" t="s">
        <v>2811</v>
      </c>
      <c r="G2064" s="2" t="s">
        <v>45</v>
      </c>
      <c r="H2064" s="2" t="s">
        <v>423</v>
      </c>
      <c r="I2064" s="2" t="s">
        <v>3312</v>
      </c>
      <c r="J2064" s="2" t="s">
        <v>53</v>
      </c>
      <c r="K2064" s="2" t="s">
        <v>54</v>
      </c>
      <c r="L2064" s="10">
        <v>42409.0</v>
      </c>
      <c r="M2064" s="2" t="s">
        <v>34</v>
      </c>
      <c r="N2064" s="11">
        <v>0.2</v>
      </c>
      <c r="O2064" s="12">
        <v>-72.0</v>
      </c>
      <c r="P2064" s="13">
        <v>-0.14</v>
      </c>
      <c r="Q2064" s="13">
        <v>524.0</v>
      </c>
      <c r="R2064" s="13">
        <f t="shared" si="1"/>
        <v>655</v>
      </c>
      <c r="S2064" s="14">
        <f t="shared" si="2"/>
        <v>131</v>
      </c>
      <c r="T2064" s="14">
        <f t="shared" si="3"/>
        <v>-0.1374045802</v>
      </c>
      <c r="U2064" s="15" t="str">
        <f>vlookup(F2064,'Sub categories'!$A:$C,3,False)</f>
        <v>Chairs</v>
      </c>
      <c r="V2064" s="16">
        <f t="shared" si="4"/>
        <v>3</v>
      </c>
      <c r="W2064" s="17">
        <f t="array" ref="W2064">INDEX(shipping_prices!$C$1:$F3291,MATCH(I2064,shipping_prices!$A$1:$A3291,0),MATCH(M2064,shipping_prices!$C$1:$F$1,0))</f>
        <v>8.49</v>
      </c>
      <c r="X2064" s="15" t="str">
        <f t="shared" si="5"/>
        <v>Anna HäberlinPlantationFlorida</v>
      </c>
      <c r="Y2064" s="15" t="str">
        <f t="shared" si="6"/>
        <v>loss</v>
      </c>
    </row>
    <row r="2065">
      <c r="A2065" s="1">
        <v>42406.0</v>
      </c>
      <c r="B2065" s="2" t="s">
        <v>3314</v>
      </c>
      <c r="C2065" s="2">
        <v>3.0</v>
      </c>
      <c r="D2065" s="2" t="s">
        <v>1711</v>
      </c>
      <c r="E2065" s="2" t="s">
        <v>27</v>
      </c>
      <c r="F2065" s="2" t="s">
        <v>1533</v>
      </c>
      <c r="G2065" s="2" t="s">
        <v>45</v>
      </c>
      <c r="H2065" s="2" t="s">
        <v>1024</v>
      </c>
      <c r="I2065" s="2" t="s">
        <v>31</v>
      </c>
      <c r="J2065" s="2" t="s">
        <v>32</v>
      </c>
      <c r="K2065" s="2" t="s">
        <v>33</v>
      </c>
      <c r="L2065" s="10">
        <v>42418.0</v>
      </c>
      <c r="M2065" s="2" t="s">
        <v>90</v>
      </c>
      <c r="N2065" s="11">
        <v>0.0</v>
      </c>
      <c r="O2065" s="12">
        <v>5.0</v>
      </c>
      <c r="P2065" s="13">
        <v>0.31</v>
      </c>
      <c r="Q2065" s="13">
        <v>15.0</v>
      </c>
      <c r="R2065" s="13">
        <f t="shared" si="1"/>
        <v>15</v>
      </c>
      <c r="S2065" s="14">
        <f t="shared" si="2"/>
        <v>5</v>
      </c>
      <c r="T2065" s="14">
        <f t="shared" si="3"/>
        <v>0.3333333333</v>
      </c>
      <c r="U2065" s="15" t="str">
        <f>vlookup(F2065,'Sub categories'!$A:$C,3,False)</f>
        <v>Furnishings</v>
      </c>
      <c r="V2065" s="16">
        <f t="shared" si="4"/>
        <v>12</v>
      </c>
      <c r="W2065" s="17">
        <f t="array" ref="W2065">INDEX(shipping_prices!$C$1:$F3292,MATCH(I2065,shipping_prices!$A$1:$A3292,0),MATCH(M2065,shipping_prices!$C$1:$F$1,0))</f>
        <v>0.94</v>
      </c>
      <c r="X2065" s="15" t="str">
        <f t="shared" si="5"/>
        <v>Shahid CollisterNew York CityNew York</v>
      </c>
      <c r="Y2065" s="15" t="str">
        <f t="shared" si="6"/>
        <v>Low</v>
      </c>
    </row>
    <row r="2066" hidden="1">
      <c r="A2066" s="1">
        <v>42406.0</v>
      </c>
      <c r="B2066" s="2" t="s">
        <v>3315</v>
      </c>
      <c r="C2066" s="2">
        <v>6.0</v>
      </c>
      <c r="D2066" s="2" t="s">
        <v>799</v>
      </c>
      <c r="E2066" s="2" t="s">
        <v>37</v>
      </c>
      <c r="F2066" s="2" t="s">
        <v>1479</v>
      </c>
      <c r="G2066" s="2" t="s">
        <v>39</v>
      </c>
      <c r="H2066" s="2" t="s">
        <v>193</v>
      </c>
      <c r="I2066" s="2" t="s">
        <v>1790</v>
      </c>
      <c r="J2066" s="2" t="s">
        <v>97</v>
      </c>
      <c r="K2066" s="2" t="s">
        <v>77</v>
      </c>
      <c r="L2066" s="10">
        <v>42418.0</v>
      </c>
      <c r="M2066" s="2" t="s">
        <v>34</v>
      </c>
      <c r="N2066" s="11">
        <v>0.0</v>
      </c>
      <c r="O2066" s="12">
        <v>18.0</v>
      </c>
      <c r="P2066" s="13">
        <v>0.46</v>
      </c>
      <c r="Q2066" s="13">
        <v>38.0</v>
      </c>
      <c r="R2066" s="13">
        <f t="shared" si="1"/>
        <v>38</v>
      </c>
      <c r="S2066" s="14">
        <f t="shared" si="2"/>
        <v>6.333333333</v>
      </c>
      <c r="T2066" s="14">
        <f t="shared" si="3"/>
        <v>0.4736842105</v>
      </c>
      <c r="U2066" s="15" t="str">
        <f>vlookup(F2066,'Sub categories'!$A:$C,3,False)</f>
        <v>Binders</v>
      </c>
      <c r="V2066" s="16">
        <f t="shared" si="4"/>
        <v>12</v>
      </c>
      <c r="W2066" s="17">
        <f t="array" ref="W2066">INDEX(shipping_prices!$C$1:$F3293,MATCH(I2066,shipping_prices!$A$1:$A3293,0),MATCH(M2066,shipping_prices!$C$1:$F$1,0))</f>
        <v>5.45</v>
      </c>
      <c r="X2066" s="15" t="str">
        <f t="shared" si="5"/>
        <v>Nicole HansenDetroitMichigan</v>
      </c>
      <c r="Y2066" s="15" t="str">
        <f t="shared" si="6"/>
        <v>Low</v>
      </c>
    </row>
    <row r="2067" hidden="1">
      <c r="A2067" s="1">
        <v>42406.0</v>
      </c>
      <c r="B2067" s="2" t="s">
        <v>3315</v>
      </c>
      <c r="C2067" s="2">
        <v>5.0</v>
      </c>
      <c r="D2067" s="2" t="s">
        <v>799</v>
      </c>
      <c r="E2067" s="2" t="s">
        <v>37</v>
      </c>
      <c r="F2067" s="2" t="s">
        <v>3316</v>
      </c>
      <c r="G2067" s="2" t="s">
        <v>29</v>
      </c>
      <c r="H2067" s="2" t="s">
        <v>1165</v>
      </c>
      <c r="I2067" s="2" t="s">
        <v>1790</v>
      </c>
      <c r="J2067" s="2" t="s">
        <v>97</v>
      </c>
      <c r="K2067" s="2" t="s">
        <v>77</v>
      </c>
      <c r="L2067" s="10">
        <v>42418.0</v>
      </c>
      <c r="M2067" s="2" t="s">
        <v>34</v>
      </c>
      <c r="N2067" s="11">
        <v>0.0</v>
      </c>
      <c r="O2067" s="12">
        <v>45.0</v>
      </c>
      <c r="P2067" s="13">
        <v>0.3</v>
      </c>
      <c r="Q2067" s="13">
        <v>150.0</v>
      </c>
      <c r="R2067" s="13">
        <f t="shared" si="1"/>
        <v>150</v>
      </c>
      <c r="S2067" s="14">
        <f t="shared" si="2"/>
        <v>30</v>
      </c>
      <c r="T2067" s="14">
        <f t="shared" si="3"/>
        <v>0.3</v>
      </c>
      <c r="U2067" s="15" t="str">
        <f>vlookup(F2067,'Sub categories'!$A:$C,3,False)</f>
        <v>Phones</v>
      </c>
      <c r="V2067" s="16">
        <f t="shared" si="4"/>
        <v>12</v>
      </c>
      <c r="W2067" s="17">
        <f t="array" ref="W2067">INDEX(shipping_prices!$C$1:$F3294,MATCH(I2067,shipping_prices!$A$1:$A3294,0),MATCH(M2067,shipping_prices!$C$1:$F$1,0))</f>
        <v>5.45</v>
      </c>
      <c r="X2067" s="15" t="str">
        <f t="shared" si="5"/>
        <v>Nicole HansenDetroitMichigan</v>
      </c>
      <c r="Y2067" s="15" t="str">
        <f t="shared" si="6"/>
        <v>High</v>
      </c>
    </row>
    <row r="2068">
      <c r="A2068" s="1">
        <v>42407.0</v>
      </c>
      <c r="B2068" s="2" t="s">
        <v>3317</v>
      </c>
      <c r="C2068" s="2">
        <v>6.0</v>
      </c>
      <c r="D2068" s="2" t="s">
        <v>2909</v>
      </c>
      <c r="E2068" s="2" t="s">
        <v>37</v>
      </c>
      <c r="F2068" s="2" t="s">
        <v>514</v>
      </c>
      <c r="G2068" s="2" t="s">
        <v>45</v>
      </c>
      <c r="H2068" s="2" t="s">
        <v>130</v>
      </c>
      <c r="I2068" s="2" t="s">
        <v>3318</v>
      </c>
      <c r="J2068" s="2" t="s">
        <v>321</v>
      </c>
      <c r="K2068" s="2" t="s">
        <v>33</v>
      </c>
      <c r="L2068" s="10">
        <v>42417.0</v>
      </c>
      <c r="M2068" s="2" t="s">
        <v>34</v>
      </c>
      <c r="N2068" s="11">
        <v>0.2</v>
      </c>
      <c r="O2068" s="12">
        <v>1.0</v>
      </c>
      <c r="P2068" s="13">
        <v>0.15</v>
      </c>
      <c r="Q2068" s="13">
        <v>8.0</v>
      </c>
      <c r="R2068" s="13">
        <f t="shared" si="1"/>
        <v>10</v>
      </c>
      <c r="S2068" s="14">
        <f t="shared" si="2"/>
        <v>1.666666667</v>
      </c>
      <c r="T2068" s="14">
        <f t="shared" si="3"/>
        <v>0.125</v>
      </c>
      <c r="U2068" s="15" t="str">
        <f>vlookup(F2068,'Sub categories'!$A:$C,3,False)</f>
        <v>Furnishings</v>
      </c>
      <c r="V2068" s="16">
        <f t="shared" si="4"/>
        <v>10</v>
      </c>
      <c r="W2068" s="17">
        <f t="array" ref="W2068">INDEX(shipping_prices!$C$1:$F3295,MATCH(I2068,shipping_prices!$A$1:$A3295,0),MATCH(M2068,shipping_prices!$C$1:$F$1,0))</f>
        <v>9.85</v>
      </c>
      <c r="X2068" s="15" t="str">
        <f t="shared" si="5"/>
        <v>Claudia BergmannCuyahoga FallsOhio</v>
      </c>
      <c r="Y2068" s="15" t="str">
        <f t="shared" si="6"/>
        <v>Low</v>
      </c>
    </row>
    <row r="2069">
      <c r="A2069" s="1">
        <v>42407.0</v>
      </c>
      <c r="B2069" s="2" t="s">
        <v>3319</v>
      </c>
      <c r="C2069" s="2">
        <v>3.0</v>
      </c>
      <c r="D2069" s="2" t="s">
        <v>595</v>
      </c>
      <c r="E2069" s="2" t="s">
        <v>27</v>
      </c>
      <c r="F2069" s="2" t="s">
        <v>1213</v>
      </c>
      <c r="G2069" s="2" t="s">
        <v>45</v>
      </c>
      <c r="H2069" s="2" t="s">
        <v>1213</v>
      </c>
      <c r="I2069" s="2" t="s">
        <v>3320</v>
      </c>
      <c r="J2069" s="2" t="s">
        <v>42</v>
      </c>
      <c r="K2069" s="2" t="s">
        <v>43</v>
      </c>
      <c r="L2069" s="10">
        <v>42410.0</v>
      </c>
      <c r="M2069" s="2" t="s">
        <v>34</v>
      </c>
      <c r="N2069" s="11">
        <v>0.0</v>
      </c>
      <c r="O2069" s="12">
        <v>13.0</v>
      </c>
      <c r="P2069" s="13">
        <v>0.44</v>
      </c>
      <c r="Q2069" s="13">
        <v>29.0</v>
      </c>
      <c r="R2069" s="13">
        <f t="shared" si="1"/>
        <v>29</v>
      </c>
      <c r="S2069" s="14">
        <f t="shared" si="2"/>
        <v>9.666666667</v>
      </c>
      <c r="T2069" s="14">
        <f t="shared" si="3"/>
        <v>0.4482758621</v>
      </c>
      <c r="U2069" s="15" t="str">
        <f>vlookup(F2069,'Sub categories'!$A:$C,3,False)</f>
        <v>Furnishings</v>
      </c>
      <c r="V2069" s="16">
        <f t="shared" si="4"/>
        <v>3</v>
      </c>
      <c r="W2069" s="17">
        <f t="array" ref="W2069">INDEX(shipping_prices!$C$1:$F3296,MATCH(I2069,shipping_prices!$A$1:$A3296,0),MATCH(M2069,shipping_prices!$C$1:$F$1,0))</f>
        <v>12.38</v>
      </c>
      <c r="X2069" s="15" t="str">
        <f t="shared" si="5"/>
        <v>Eric HoffmannCosta MesaCalifornia</v>
      </c>
      <c r="Y2069" s="15" t="str">
        <f t="shared" si="6"/>
        <v>Low</v>
      </c>
    </row>
    <row r="2070" hidden="1">
      <c r="A2070" s="1">
        <v>42408.0</v>
      </c>
      <c r="B2070" s="2" t="s">
        <v>3321</v>
      </c>
      <c r="C2070" s="2">
        <v>2.0</v>
      </c>
      <c r="D2070" s="2" t="s">
        <v>679</v>
      </c>
      <c r="E2070" s="2" t="s">
        <v>27</v>
      </c>
      <c r="F2070" s="2" t="s">
        <v>843</v>
      </c>
      <c r="G2070" s="2" t="s">
        <v>39</v>
      </c>
      <c r="H2070" s="2" t="s">
        <v>843</v>
      </c>
      <c r="I2070" s="2" t="s">
        <v>31</v>
      </c>
      <c r="J2070" s="2" t="s">
        <v>32</v>
      </c>
      <c r="K2070" s="2" t="s">
        <v>33</v>
      </c>
      <c r="L2070" s="10">
        <v>42419.0</v>
      </c>
      <c r="M2070" s="2" t="s">
        <v>90</v>
      </c>
      <c r="N2070" s="11">
        <v>0.0</v>
      </c>
      <c r="O2070" s="12">
        <v>5.0</v>
      </c>
      <c r="P2070" s="13">
        <v>0.47</v>
      </c>
      <c r="Q2070" s="13">
        <v>10.0</v>
      </c>
      <c r="R2070" s="13">
        <f t="shared" si="1"/>
        <v>10</v>
      </c>
      <c r="S2070" s="14">
        <f t="shared" si="2"/>
        <v>5</v>
      </c>
      <c r="T2070" s="14">
        <f t="shared" si="3"/>
        <v>0.5</v>
      </c>
      <c r="U2070" s="15" t="str">
        <f>vlookup(F2070,'Sub categories'!$A:$C,3,False)</f>
        <v>Paper</v>
      </c>
      <c r="V2070" s="16">
        <f t="shared" si="4"/>
        <v>11</v>
      </c>
      <c r="W2070" s="17">
        <f t="array" ref="W2070">INDEX(shipping_prices!$C$1:$F3297,MATCH(I2070,shipping_prices!$A$1:$A3297,0),MATCH(M2070,shipping_prices!$C$1:$F$1,0))</f>
        <v>0.94</v>
      </c>
      <c r="X2070" s="15" t="str">
        <f t="shared" si="5"/>
        <v>Natalie DeCherneyNew York CityNew York</v>
      </c>
      <c r="Y2070" s="15" t="str">
        <f t="shared" si="6"/>
        <v>Low</v>
      </c>
    </row>
    <row r="2071" hidden="1">
      <c r="A2071" s="1">
        <v>42408.0</v>
      </c>
      <c r="B2071" s="2" t="s">
        <v>3321</v>
      </c>
      <c r="C2071" s="2">
        <v>2.0</v>
      </c>
      <c r="D2071" s="2" t="s">
        <v>679</v>
      </c>
      <c r="E2071" s="2" t="s">
        <v>27</v>
      </c>
      <c r="F2071" s="2" t="s">
        <v>356</v>
      </c>
      <c r="G2071" s="2" t="s">
        <v>39</v>
      </c>
      <c r="H2071" s="2" t="s">
        <v>182</v>
      </c>
      <c r="I2071" s="2" t="s">
        <v>31</v>
      </c>
      <c r="J2071" s="2" t="s">
        <v>32</v>
      </c>
      <c r="K2071" s="2" t="s">
        <v>33</v>
      </c>
      <c r="L2071" s="10">
        <v>42419.0</v>
      </c>
      <c r="M2071" s="2" t="s">
        <v>90</v>
      </c>
      <c r="N2071" s="11">
        <v>0.2</v>
      </c>
      <c r="O2071" s="12">
        <v>4.0</v>
      </c>
      <c r="P2071" s="13">
        <v>0.36</v>
      </c>
      <c r="Q2071" s="13">
        <v>12.0</v>
      </c>
      <c r="R2071" s="13">
        <f t="shared" si="1"/>
        <v>15</v>
      </c>
      <c r="S2071" s="14">
        <f t="shared" si="2"/>
        <v>7.5</v>
      </c>
      <c r="T2071" s="14">
        <f t="shared" si="3"/>
        <v>0.3333333333</v>
      </c>
      <c r="U2071" s="15" t="str">
        <f>vlookup(F2071,'Sub categories'!$A:$C,3,False)</f>
        <v>Binders</v>
      </c>
      <c r="V2071" s="16">
        <f t="shared" si="4"/>
        <v>11</v>
      </c>
      <c r="W2071" s="17">
        <f t="array" ref="W2071">INDEX(shipping_prices!$C$1:$F3298,MATCH(I2071,shipping_prices!$A$1:$A3298,0),MATCH(M2071,shipping_prices!$C$1:$F$1,0))</f>
        <v>0.94</v>
      </c>
      <c r="X2071" s="15" t="str">
        <f t="shared" si="5"/>
        <v>Natalie DeCherneyNew York CityNew York</v>
      </c>
      <c r="Y2071" s="15" t="str">
        <f t="shared" si="6"/>
        <v>Low</v>
      </c>
    </row>
    <row r="2072">
      <c r="A2072" s="1">
        <v>42408.0</v>
      </c>
      <c r="B2072" s="2" t="s">
        <v>3321</v>
      </c>
      <c r="C2072" s="2">
        <v>9.0</v>
      </c>
      <c r="D2072" s="2" t="s">
        <v>679</v>
      </c>
      <c r="E2072" s="2" t="s">
        <v>27</v>
      </c>
      <c r="F2072" s="2" t="s">
        <v>2480</v>
      </c>
      <c r="G2072" s="2" t="s">
        <v>45</v>
      </c>
      <c r="H2072" s="2" t="s">
        <v>288</v>
      </c>
      <c r="I2072" s="2" t="s">
        <v>31</v>
      </c>
      <c r="J2072" s="2" t="s">
        <v>32</v>
      </c>
      <c r="K2072" s="2" t="s">
        <v>33</v>
      </c>
      <c r="L2072" s="10">
        <v>42419.0</v>
      </c>
      <c r="M2072" s="2" t="s">
        <v>90</v>
      </c>
      <c r="N2072" s="11">
        <v>0.1</v>
      </c>
      <c r="O2072" s="12">
        <v>322.0</v>
      </c>
      <c r="P2072" s="13">
        <v>0.17</v>
      </c>
      <c r="Q2072" s="13">
        <v>1931.0</v>
      </c>
      <c r="R2072" s="13">
        <f t="shared" si="1"/>
        <v>2145.555556</v>
      </c>
      <c r="S2072" s="14">
        <f t="shared" si="2"/>
        <v>238.3950617</v>
      </c>
      <c r="T2072" s="14">
        <f t="shared" si="3"/>
        <v>0.1667529777</v>
      </c>
      <c r="U2072" s="15" t="str">
        <f>vlookup(F2072,'Sub categories'!$A:$C,3,False)</f>
        <v>Chairs</v>
      </c>
      <c r="V2072" s="16">
        <f t="shared" si="4"/>
        <v>11</v>
      </c>
      <c r="W2072" s="17">
        <f t="array" ref="W2072">INDEX(shipping_prices!$C$1:$F3299,MATCH(I2072,shipping_prices!$A$1:$A3299,0),MATCH(M2072,shipping_prices!$C$1:$F$1,0))</f>
        <v>0.94</v>
      </c>
      <c r="X2072" s="15" t="str">
        <f t="shared" si="5"/>
        <v>Natalie DeCherneyNew York CityNew York</v>
      </c>
      <c r="Y2072" s="15" t="str">
        <f t="shared" si="6"/>
        <v>High</v>
      </c>
    </row>
    <row r="2073">
      <c r="A2073" s="1">
        <v>42408.0</v>
      </c>
      <c r="B2073" s="2" t="s">
        <v>3322</v>
      </c>
      <c r="C2073" s="2">
        <v>2.0</v>
      </c>
      <c r="D2073" s="2" t="s">
        <v>617</v>
      </c>
      <c r="E2073" s="2" t="s">
        <v>27</v>
      </c>
      <c r="F2073" s="2" t="s">
        <v>2843</v>
      </c>
      <c r="G2073" s="2" t="s">
        <v>45</v>
      </c>
      <c r="H2073" s="2" t="s">
        <v>288</v>
      </c>
      <c r="I2073" s="2" t="s">
        <v>158</v>
      </c>
      <c r="J2073" s="2" t="s">
        <v>159</v>
      </c>
      <c r="K2073" s="2" t="s">
        <v>43</v>
      </c>
      <c r="L2073" s="10">
        <v>42417.0</v>
      </c>
      <c r="M2073" s="2" t="s">
        <v>142</v>
      </c>
      <c r="N2073" s="11">
        <v>0.0</v>
      </c>
      <c r="O2073" s="12">
        <v>40.0</v>
      </c>
      <c r="P2073" s="13">
        <v>0.28</v>
      </c>
      <c r="Q2073" s="13">
        <v>142.0</v>
      </c>
      <c r="R2073" s="13">
        <f t="shared" si="1"/>
        <v>142</v>
      </c>
      <c r="S2073" s="14">
        <f t="shared" si="2"/>
        <v>71</v>
      </c>
      <c r="T2073" s="14">
        <f t="shared" si="3"/>
        <v>0.2816901408</v>
      </c>
      <c r="U2073" s="15" t="str">
        <f>vlookup(F2073,'Sub categories'!$A:$C,3,False)</f>
        <v>Bookcases</v>
      </c>
      <c r="V2073" s="16">
        <f t="shared" si="4"/>
        <v>9</v>
      </c>
      <c r="W2073" s="17">
        <f t="array" ref="W2073">INDEX(shipping_prices!$C$1:$F3300,MATCH(I2073,shipping_prices!$A$1:$A3300,0),MATCH(M2073,shipping_prices!$C$1:$F$1,0))</f>
        <v>18.38</v>
      </c>
      <c r="X2073" s="15" t="str">
        <f t="shared" si="5"/>
        <v>Marc CrierSeattleWashington</v>
      </c>
      <c r="Y2073" s="15" t="str">
        <f t="shared" si="6"/>
        <v>Low</v>
      </c>
    </row>
    <row r="2074" hidden="1">
      <c r="A2074" s="1">
        <v>42409.0</v>
      </c>
      <c r="B2074" s="2" t="s">
        <v>3323</v>
      </c>
      <c r="C2074" s="2">
        <v>7.0</v>
      </c>
      <c r="D2074" s="2" t="s">
        <v>350</v>
      </c>
      <c r="E2074" s="2" t="s">
        <v>27</v>
      </c>
      <c r="F2074" s="2" t="s">
        <v>1627</v>
      </c>
      <c r="G2074" s="2" t="s">
        <v>29</v>
      </c>
      <c r="H2074" s="2" t="s">
        <v>79</v>
      </c>
      <c r="I2074" s="2" t="s">
        <v>2112</v>
      </c>
      <c r="J2074" s="2" t="s">
        <v>218</v>
      </c>
      <c r="K2074" s="2" t="s">
        <v>54</v>
      </c>
      <c r="L2074" s="10">
        <v>42413.0</v>
      </c>
      <c r="M2074" s="2" t="s">
        <v>34</v>
      </c>
      <c r="N2074" s="11">
        <v>0.0</v>
      </c>
      <c r="O2074" s="12">
        <v>23.0</v>
      </c>
      <c r="P2074" s="13">
        <v>0.28</v>
      </c>
      <c r="Q2074" s="13">
        <v>84.0</v>
      </c>
      <c r="R2074" s="13">
        <f t="shared" si="1"/>
        <v>84</v>
      </c>
      <c r="S2074" s="14">
        <f t="shared" si="2"/>
        <v>12</v>
      </c>
      <c r="T2074" s="14">
        <f t="shared" si="3"/>
        <v>0.2738095238</v>
      </c>
      <c r="U2074" s="15" t="str">
        <f>vlookup(F2074,'Sub categories'!$A:$C,3,False)</f>
        <v>Phones</v>
      </c>
      <c r="V2074" s="16">
        <f t="shared" si="4"/>
        <v>4</v>
      </c>
      <c r="W2074" s="17">
        <f t="array" ref="W2074">INDEX(shipping_prices!$C$1:$F3301,MATCH(I2074,shipping_prices!$A$1:$A3301,0),MATCH(M2074,shipping_prices!$C$1:$F$1,0))</f>
        <v>10.85</v>
      </c>
      <c r="X2074" s="15" t="str">
        <f t="shared" si="5"/>
        <v>Art FosterLouisvilleKentucky</v>
      </c>
      <c r="Y2074" s="15" t="str">
        <f t="shared" si="6"/>
        <v>Low</v>
      </c>
    </row>
    <row r="2075">
      <c r="A2075" s="1">
        <v>42409.0</v>
      </c>
      <c r="B2075" s="2" t="s">
        <v>3323</v>
      </c>
      <c r="C2075" s="2">
        <v>3.0</v>
      </c>
      <c r="D2075" s="2" t="s">
        <v>350</v>
      </c>
      <c r="E2075" s="2" t="s">
        <v>27</v>
      </c>
      <c r="F2075" s="2" t="s">
        <v>816</v>
      </c>
      <c r="G2075" s="2" t="s">
        <v>45</v>
      </c>
      <c r="H2075" s="2" t="s">
        <v>227</v>
      </c>
      <c r="I2075" s="2" t="s">
        <v>2112</v>
      </c>
      <c r="J2075" s="2" t="s">
        <v>218</v>
      </c>
      <c r="K2075" s="2" t="s">
        <v>54</v>
      </c>
      <c r="L2075" s="10">
        <v>42413.0</v>
      </c>
      <c r="M2075" s="2" t="s">
        <v>34</v>
      </c>
      <c r="N2075" s="11">
        <v>0.0</v>
      </c>
      <c r="O2075" s="12">
        <v>78.0</v>
      </c>
      <c r="P2075" s="13">
        <v>0.27</v>
      </c>
      <c r="Q2075" s="13">
        <v>288.0</v>
      </c>
      <c r="R2075" s="13">
        <f t="shared" si="1"/>
        <v>288</v>
      </c>
      <c r="S2075" s="14">
        <f t="shared" si="2"/>
        <v>96</v>
      </c>
      <c r="T2075" s="14">
        <f t="shared" si="3"/>
        <v>0.2708333333</v>
      </c>
      <c r="U2075" s="15" t="str">
        <f>vlookup(F2075,'Sub categories'!$A:$C,3,False)</f>
        <v>Chairs</v>
      </c>
      <c r="V2075" s="16">
        <f t="shared" si="4"/>
        <v>4</v>
      </c>
      <c r="W2075" s="17">
        <f t="array" ref="W2075">INDEX(shipping_prices!$C$1:$F3302,MATCH(I2075,shipping_prices!$A$1:$A3302,0),MATCH(M2075,shipping_prices!$C$1:$F$1,0))</f>
        <v>10.85</v>
      </c>
      <c r="X2075" s="15" t="str">
        <f t="shared" si="5"/>
        <v>Art FosterLouisvilleKentucky</v>
      </c>
      <c r="Y2075" s="15" t="str">
        <f t="shared" si="6"/>
        <v>High</v>
      </c>
    </row>
    <row r="2076" hidden="1">
      <c r="A2076" s="1">
        <v>42409.0</v>
      </c>
      <c r="B2076" s="2" t="s">
        <v>3324</v>
      </c>
      <c r="C2076" s="2">
        <v>2.0</v>
      </c>
      <c r="D2076" s="2" t="s">
        <v>1660</v>
      </c>
      <c r="E2076" s="2" t="s">
        <v>27</v>
      </c>
      <c r="F2076" s="2" t="s">
        <v>2064</v>
      </c>
      <c r="G2076" s="2" t="s">
        <v>39</v>
      </c>
      <c r="H2076" s="2" t="s">
        <v>1290</v>
      </c>
      <c r="I2076" s="2" t="s">
        <v>3325</v>
      </c>
      <c r="J2076" s="2" t="s">
        <v>141</v>
      </c>
      <c r="K2076" s="2" t="s">
        <v>77</v>
      </c>
      <c r="L2076" s="10">
        <v>42409.0</v>
      </c>
      <c r="M2076" s="2" t="s">
        <v>469</v>
      </c>
      <c r="N2076" s="11">
        <v>0.8</v>
      </c>
      <c r="O2076" s="12">
        <v>-14.0</v>
      </c>
      <c r="P2076" s="13">
        <v>-2.35</v>
      </c>
      <c r="Q2076" s="13">
        <v>6.0</v>
      </c>
      <c r="R2076" s="13">
        <f t="shared" si="1"/>
        <v>30</v>
      </c>
      <c r="S2076" s="14">
        <f t="shared" si="2"/>
        <v>15</v>
      </c>
      <c r="T2076" s="14">
        <f t="shared" si="3"/>
        <v>-2.333333333</v>
      </c>
      <c r="U2076" s="15" t="str">
        <f>vlookup(F2076,'Sub categories'!$A:$C,3,False)</f>
        <v>Appliances</v>
      </c>
      <c r="V2076" s="16">
        <f t="shared" si="4"/>
        <v>0</v>
      </c>
      <c r="W2076" s="17">
        <f t="array" ref="W2076">INDEX(shipping_prices!$C$1:$F3303,MATCH(I2076,shipping_prices!$A$1:$A3303,0),MATCH(M2076,shipping_prices!$C$1:$F$1,0))</f>
        <v>49.66</v>
      </c>
      <c r="X2076" s="15" t="str">
        <f t="shared" si="5"/>
        <v>Tamara DahlenBolingbrookIllinois</v>
      </c>
      <c r="Y2076" s="15" t="str">
        <f t="shared" si="6"/>
        <v>loss</v>
      </c>
    </row>
    <row r="2077" hidden="1">
      <c r="A2077" s="1">
        <v>42409.0</v>
      </c>
      <c r="B2077" s="2" t="s">
        <v>3324</v>
      </c>
      <c r="C2077" s="2">
        <v>2.0</v>
      </c>
      <c r="D2077" s="2" t="s">
        <v>1660</v>
      </c>
      <c r="E2077" s="2" t="s">
        <v>27</v>
      </c>
      <c r="F2077" s="2" t="s">
        <v>3326</v>
      </c>
      <c r="G2077" s="2" t="s">
        <v>39</v>
      </c>
      <c r="H2077" s="2" t="s">
        <v>51</v>
      </c>
      <c r="I2077" s="2" t="s">
        <v>3325</v>
      </c>
      <c r="J2077" s="2" t="s">
        <v>141</v>
      </c>
      <c r="K2077" s="2" t="s">
        <v>77</v>
      </c>
      <c r="L2077" s="10">
        <v>42409.0</v>
      </c>
      <c r="M2077" s="2" t="s">
        <v>469</v>
      </c>
      <c r="N2077" s="11">
        <v>0.2</v>
      </c>
      <c r="O2077" s="12">
        <v>4.0</v>
      </c>
      <c r="P2077" s="13">
        <v>0.35</v>
      </c>
      <c r="Q2077" s="13">
        <v>10.0</v>
      </c>
      <c r="R2077" s="13">
        <f t="shared" si="1"/>
        <v>12.5</v>
      </c>
      <c r="S2077" s="14">
        <f t="shared" si="2"/>
        <v>6.25</v>
      </c>
      <c r="T2077" s="14">
        <f t="shared" si="3"/>
        <v>0.4</v>
      </c>
      <c r="U2077" s="15" t="str">
        <f>vlookup(F2077,'Sub categories'!$A:$C,3,False)</f>
        <v>Paper</v>
      </c>
      <c r="V2077" s="16">
        <f t="shared" si="4"/>
        <v>0</v>
      </c>
      <c r="W2077" s="17">
        <f t="array" ref="W2077">INDEX(shipping_prices!$C$1:$F3304,MATCH(I2077,shipping_prices!$A$1:$A3304,0),MATCH(M2077,shipping_prices!$C$1:$F$1,0))</f>
        <v>49.66</v>
      </c>
      <c r="X2077" s="15" t="str">
        <f t="shared" si="5"/>
        <v>Tamara DahlenBolingbrookIllinois</v>
      </c>
      <c r="Y2077" s="15" t="str">
        <f t="shared" si="6"/>
        <v>Low</v>
      </c>
    </row>
    <row r="2078" hidden="1">
      <c r="A2078" s="1">
        <v>42409.0</v>
      </c>
      <c r="B2078" s="2" t="s">
        <v>3324</v>
      </c>
      <c r="C2078" s="2">
        <v>8.0</v>
      </c>
      <c r="D2078" s="2" t="s">
        <v>1660</v>
      </c>
      <c r="E2078" s="2" t="s">
        <v>27</v>
      </c>
      <c r="F2078" s="2" t="s">
        <v>249</v>
      </c>
      <c r="G2078" s="2" t="s">
        <v>39</v>
      </c>
      <c r="H2078" s="2" t="s">
        <v>79</v>
      </c>
      <c r="I2078" s="2" t="s">
        <v>3325</v>
      </c>
      <c r="J2078" s="2" t="s">
        <v>141</v>
      </c>
      <c r="K2078" s="2" t="s">
        <v>77</v>
      </c>
      <c r="L2078" s="10">
        <v>42409.0</v>
      </c>
      <c r="M2078" s="2" t="s">
        <v>469</v>
      </c>
      <c r="N2078" s="11">
        <v>0.2</v>
      </c>
      <c r="O2078" s="12">
        <v>2.0</v>
      </c>
      <c r="P2078" s="13">
        <v>0.19</v>
      </c>
      <c r="Q2078" s="13">
        <v>12.0</v>
      </c>
      <c r="R2078" s="13">
        <f t="shared" si="1"/>
        <v>15</v>
      </c>
      <c r="S2078" s="14">
        <f t="shared" si="2"/>
        <v>1.875</v>
      </c>
      <c r="T2078" s="14">
        <f t="shared" si="3"/>
        <v>0.1666666667</v>
      </c>
      <c r="U2078" s="15" t="str">
        <f>vlookup(F2078,'Sub categories'!$A:$C,3,False)</f>
        <v>Fasteners</v>
      </c>
      <c r="V2078" s="16">
        <f t="shared" si="4"/>
        <v>0</v>
      </c>
      <c r="W2078" s="17">
        <f t="array" ref="W2078">INDEX(shipping_prices!$C$1:$F3305,MATCH(I2078,shipping_prices!$A$1:$A3305,0),MATCH(M2078,shipping_prices!$C$1:$F$1,0))</f>
        <v>49.66</v>
      </c>
      <c r="X2078" s="15" t="str">
        <f t="shared" si="5"/>
        <v>Tamara DahlenBolingbrookIllinois</v>
      </c>
      <c r="Y2078" s="15" t="str">
        <f t="shared" si="6"/>
        <v>Low</v>
      </c>
    </row>
    <row r="2079" hidden="1">
      <c r="A2079" s="1">
        <v>42410.0</v>
      </c>
      <c r="B2079" s="2" t="s">
        <v>3324</v>
      </c>
      <c r="C2079" s="2">
        <v>4.0</v>
      </c>
      <c r="D2079" s="2" t="s">
        <v>1660</v>
      </c>
      <c r="E2079" s="2" t="s">
        <v>27</v>
      </c>
      <c r="F2079" s="2" t="s">
        <v>3327</v>
      </c>
      <c r="G2079" s="2" t="s">
        <v>39</v>
      </c>
      <c r="H2079" s="2" t="s">
        <v>297</v>
      </c>
      <c r="I2079" s="2" t="s">
        <v>3325</v>
      </c>
      <c r="J2079" s="2" t="s">
        <v>141</v>
      </c>
      <c r="K2079" s="2" t="s">
        <v>77</v>
      </c>
      <c r="L2079" s="10">
        <v>42410.0</v>
      </c>
      <c r="M2079" s="2" t="s">
        <v>469</v>
      </c>
      <c r="N2079" s="11">
        <v>0.2</v>
      </c>
      <c r="O2079" s="12">
        <v>3.0</v>
      </c>
      <c r="P2079" s="13">
        <v>0.09</v>
      </c>
      <c r="Q2079" s="13">
        <v>32.0</v>
      </c>
      <c r="R2079" s="13">
        <f t="shared" si="1"/>
        <v>40</v>
      </c>
      <c r="S2079" s="14">
        <f t="shared" si="2"/>
        <v>10</v>
      </c>
      <c r="T2079" s="14">
        <f t="shared" si="3"/>
        <v>0.09375</v>
      </c>
      <c r="U2079" s="15" t="str">
        <f>vlookup(F2079,'Sub categories'!$A:$C,3,False)</f>
        <v>Supplies</v>
      </c>
      <c r="V2079" s="16">
        <f t="shared" si="4"/>
        <v>0</v>
      </c>
      <c r="W2079" s="17">
        <f t="array" ref="W2079">INDEX(shipping_prices!$C$1:$F3306,MATCH(I2079,shipping_prices!$A$1:$A3306,0),MATCH(M2079,shipping_prices!$C$1:$F$1,0))</f>
        <v>49.66</v>
      </c>
      <c r="X2079" s="15" t="str">
        <f t="shared" si="5"/>
        <v>Tamara DahlenBolingbrookIllinois</v>
      </c>
      <c r="Y2079" s="15" t="str">
        <f t="shared" si="6"/>
        <v>Low</v>
      </c>
    </row>
    <row r="2080" hidden="1">
      <c r="A2080" s="1">
        <v>42414.0</v>
      </c>
      <c r="B2080" s="2" t="s">
        <v>3328</v>
      </c>
      <c r="C2080" s="2">
        <v>6.0</v>
      </c>
      <c r="D2080" s="2" t="s">
        <v>1689</v>
      </c>
      <c r="E2080" s="2" t="s">
        <v>27</v>
      </c>
      <c r="F2080" s="2" t="s">
        <v>3329</v>
      </c>
      <c r="G2080" s="2" t="s">
        <v>39</v>
      </c>
      <c r="H2080" s="2" t="s">
        <v>79</v>
      </c>
      <c r="I2080" s="2" t="s">
        <v>3330</v>
      </c>
      <c r="J2080" s="2" t="s">
        <v>614</v>
      </c>
      <c r="K2080" s="2" t="s">
        <v>54</v>
      </c>
      <c r="L2080" s="10">
        <v>42425.0</v>
      </c>
      <c r="M2080" s="2" t="s">
        <v>34</v>
      </c>
      <c r="N2080" s="11">
        <v>0.2</v>
      </c>
      <c r="O2080" s="12">
        <v>6.0</v>
      </c>
      <c r="P2080" s="13">
        <v>0.08</v>
      </c>
      <c r="Q2080" s="13">
        <v>85.0</v>
      </c>
      <c r="R2080" s="13">
        <f t="shared" si="1"/>
        <v>106.25</v>
      </c>
      <c r="S2080" s="14">
        <f t="shared" si="2"/>
        <v>17.70833333</v>
      </c>
      <c r="T2080" s="14">
        <f t="shared" si="3"/>
        <v>0.07058823529</v>
      </c>
      <c r="U2080" s="15" t="str">
        <f>vlookup(F2080,'Sub categories'!$A:$C,3,False)</f>
        <v>Storage</v>
      </c>
      <c r="V2080" s="16">
        <f t="shared" si="4"/>
        <v>11</v>
      </c>
      <c r="W2080" s="17">
        <f t="array" ref="W2080">INDEX(shipping_prices!$C$1:$F3307,MATCH(I2080,shipping_prices!$A$1:$A3307,0),MATCH(M2080,shipping_prices!$C$1:$F$1,0))</f>
        <v>6.43</v>
      </c>
      <c r="X2080" s="15" t="str">
        <f t="shared" si="5"/>
        <v>Allen ArmoldLebanonTennessee</v>
      </c>
      <c r="Y2080" s="15" t="str">
        <f t="shared" si="6"/>
        <v>Low</v>
      </c>
    </row>
    <row r="2081">
      <c r="A2081" s="1">
        <v>42414.0</v>
      </c>
      <c r="B2081" s="2" t="s">
        <v>3331</v>
      </c>
      <c r="C2081" s="2">
        <v>3.0</v>
      </c>
      <c r="D2081" s="2" t="s">
        <v>1434</v>
      </c>
      <c r="E2081" s="2" t="s">
        <v>37</v>
      </c>
      <c r="F2081" s="2" t="s">
        <v>3332</v>
      </c>
      <c r="G2081" s="2" t="s">
        <v>45</v>
      </c>
      <c r="H2081" s="2" t="s">
        <v>1376</v>
      </c>
      <c r="I2081" s="2" t="s">
        <v>31</v>
      </c>
      <c r="J2081" s="2" t="s">
        <v>32</v>
      </c>
      <c r="K2081" s="2" t="s">
        <v>33</v>
      </c>
      <c r="L2081" s="10">
        <v>42414.0</v>
      </c>
      <c r="M2081" s="2" t="s">
        <v>469</v>
      </c>
      <c r="N2081" s="11">
        <v>0.0</v>
      </c>
      <c r="O2081" s="12">
        <v>5.0</v>
      </c>
      <c r="P2081" s="13">
        <v>0.4</v>
      </c>
      <c r="Q2081" s="13">
        <v>12.0</v>
      </c>
      <c r="R2081" s="13">
        <f t="shared" si="1"/>
        <v>12</v>
      </c>
      <c r="S2081" s="14">
        <f t="shared" si="2"/>
        <v>4</v>
      </c>
      <c r="T2081" s="14">
        <f t="shared" si="3"/>
        <v>0.4166666667</v>
      </c>
      <c r="U2081" s="15" t="str">
        <f>vlookup(F2081,'Sub categories'!$A:$C,3,False)</f>
        <v>Furnishings</v>
      </c>
      <c r="V2081" s="16">
        <f t="shared" si="4"/>
        <v>0</v>
      </c>
      <c r="W2081" s="17">
        <f t="array" ref="W2081">INDEX(shipping_prices!$C$1:$F3308,MATCH(I2081,shipping_prices!$A$1:$A3308,0),MATCH(M2081,shipping_prices!$C$1:$F$1,0))</f>
        <v>46.14</v>
      </c>
      <c r="X2081" s="15" t="str">
        <f t="shared" si="5"/>
        <v>Keith DawkinsNew York CityNew York</v>
      </c>
      <c r="Y2081" s="15" t="str">
        <f t="shared" si="6"/>
        <v>Low</v>
      </c>
    </row>
    <row r="2082" hidden="1">
      <c r="A2082" s="1">
        <v>42414.0</v>
      </c>
      <c r="B2082" s="2" t="s">
        <v>3331</v>
      </c>
      <c r="C2082" s="2">
        <v>5.0</v>
      </c>
      <c r="D2082" s="2" t="s">
        <v>1434</v>
      </c>
      <c r="E2082" s="2" t="s">
        <v>37</v>
      </c>
      <c r="F2082" s="2" t="s">
        <v>2074</v>
      </c>
      <c r="G2082" s="2" t="s">
        <v>39</v>
      </c>
      <c r="H2082" s="2" t="s">
        <v>526</v>
      </c>
      <c r="I2082" s="2" t="s">
        <v>31</v>
      </c>
      <c r="J2082" s="2" t="s">
        <v>32</v>
      </c>
      <c r="K2082" s="2" t="s">
        <v>33</v>
      </c>
      <c r="L2082" s="10">
        <v>42414.0</v>
      </c>
      <c r="M2082" s="2" t="s">
        <v>469</v>
      </c>
      <c r="N2082" s="11">
        <v>0.0</v>
      </c>
      <c r="O2082" s="12">
        <v>17.0</v>
      </c>
      <c r="P2082" s="13">
        <v>0.25</v>
      </c>
      <c r="Q2082" s="13">
        <v>67.0</v>
      </c>
      <c r="R2082" s="13">
        <f t="shared" si="1"/>
        <v>67</v>
      </c>
      <c r="S2082" s="14">
        <f t="shared" si="2"/>
        <v>13.4</v>
      </c>
      <c r="T2082" s="14">
        <f t="shared" si="3"/>
        <v>0.2537313433</v>
      </c>
      <c r="U2082" s="15" t="str">
        <f>vlookup(F2082,'Sub categories'!$A:$C,3,False)</f>
        <v>Storage</v>
      </c>
      <c r="V2082" s="16">
        <f t="shared" si="4"/>
        <v>0</v>
      </c>
      <c r="W2082" s="17">
        <f t="array" ref="W2082">INDEX(shipping_prices!$C$1:$F3309,MATCH(I2082,shipping_prices!$A$1:$A3309,0),MATCH(M2082,shipping_prices!$C$1:$F$1,0))</f>
        <v>46.14</v>
      </c>
      <c r="X2082" s="15" t="str">
        <f t="shared" si="5"/>
        <v>Keith DawkinsNew York CityNew York</v>
      </c>
      <c r="Y2082" s="15" t="str">
        <f t="shared" si="6"/>
        <v>Low</v>
      </c>
    </row>
    <row r="2083" hidden="1">
      <c r="A2083" s="1">
        <v>42414.0</v>
      </c>
      <c r="B2083" s="2" t="s">
        <v>3331</v>
      </c>
      <c r="C2083" s="2">
        <v>2.0</v>
      </c>
      <c r="D2083" s="2" t="s">
        <v>1434</v>
      </c>
      <c r="E2083" s="2" t="s">
        <v>37</v>
      </c>
      <c r="F2083" s="2" t="s">
        <v>3209</v>
      </c>
      <c r="G2083" s="2" t="s">
        <v>29</v>
      </c>
      <c r="H2083" s="2" t="s">
        <v>1032</v>
      </c>
      <c r="I2083" s="2" t="s">
        <v>31</v>
      </c>
      <c r="J2083" s="2" t="s">
        <v>32</v>
      </c>
      <c r="K2083" s="2" t="s">
        <v>33</v>
      </c>
      <c r="L2083" s="10">
        <v>42414.0</v>
      </c>
      <c r="M2083" s="2" t="s">
        <v>469</v>
      </c>
      <c r="N2083" s="11">
        <v>0.0</v>
      </c>
      <c r="O2083" s="12">
        <v>143.0</v>
      </c>
      <c r="P2083" s="13">
        <v>0.26</v>
      </c>
      <c r="Q2083" s="13">
        <v>550.0</v>
      </c>
      <c r="R2083" s="13">
        <f t="shared" si="1"/>
        <v>550</v>
      </c>
      <c r="S2083" s="14">
        <f t="shared" si="2"/>
        <v>275</v>
      </c>
      <c r="T2083" s="14">
        <f t="shared" si="3"/>
        <v>0.26</v>
      </c>
      <c r="U2083" s="15" t="str">
        <f>vlookup(F2083,'Sub categories'!$A:$C,3,False)</f>
        <v>Phones</v>
      </c>
      <c r="V2083" s="16">
        <f t="shared" si="4"/>
        <v>0</v>
      </c>
      <c r="W2083" s="17">
        <f t="array" ref="W2083">INDEX(shipping_prices!$C$1:$F3310,MATCH(I2083,shipping_prices!$A$1:$A3310,0),MATCH(M2083,shipping_prices!$C$1:$F$1,0))</f>
        <v>46.14</v>
      </c>
      <c r="X2083" s="15" t="str">
        <f t="shared" si="5"/>
        <v>Keith DawkinsNew York CityNew York</v>
      </c>
      <c r="Y2083" s="15" t="str">
        <f t="shared" si="6"/>
        <v>High</v>
      </c>
    </row>
    <row r="2084">
      <c r="A2084" s="1">
        <v>42414.0</v>
      </c>
      <c r="B2084" s="2" t="s">
        <v>3331</v>
      </c>
      <c r="C2084" s="2">
        <v>2.0</v>
      </c>
      <c r="D2084" s="2" t="s">
        <v>1434</v>
      </c>
      <c r="E2084" s="2" t="s">
        <v>37</v>
      </c>
      <c r="F2084" s="2" t="s">
        <v>3333</v>
      </c>
      <c r="G2084" s="2" t="s">
        <v>45</v>
      </c>
      <c r="H2084" s="2" t="s">
        <v>46</v>
      </c>
      <c r="I2084" s="2" t="s">
        <v>31</v>
      </c>
      <c r="J2084" s="2" t="s">
        <v>32</v>
      </c>
      <c r="K2084" s="2" t="s">
        <v>33</v>
      </c>
      <c r="L2084" s="10">
        <v>42414.0</v>
      </c>
      <c r="M2084" s="2" t="s">
        <v>469</v>
      </c>
      <c r="N2084" s="11">
        <v>0.1</v>
      </c>
      <c r="O2084" s="12">
        <v>116.0</v>
      </c>
      <c r="P2084" s="13">
        <v>0.2</v>
      </c>
      <c r="Q2084" s="13">
        <v>578.0</v>
      </c>
      <c r="R2084" s="13">
        <f t="shared" si="1"/>
        <v>642.2222222</v>
      </c>
      <c r="S2084" s="14">
        <f t="shared" si="2"/>
        <v>321.1111111</v>
      </c>
      <c r="T2084" s="14">
        <f t="shared" si="3"/>
        <v>0.2006920415</v>
      </c>
      <c r="U2084" s="15" t="str">
        <f>vlookup(F2084,'Sub categories'!$A:$C,3,False)</f>
        <v>Chairs</v>
      </c>
      <c r="V2084" s="16">
        <f t="shared" si="4"/>
        <v>0</v>
      </c>
      <c r="W2084" s="17">
        <f t="array" ref="W2084">INDEX(shipping_prices!$C$1:$F3311,MATCH(I2084,shipping_prices!$A$1:$A3311,0),MATCH(M2084,shipping_prices!$C$1:$F$1,0))</f>
        <v>46.14</v>
      </c>
      <c r="X2084" s="15" t="str">
        <f t="shared" si="5"/>
        <v>Keith DawkinsNew York CityNew York</v>
      </c>
      <c r="Y2084" s="15" t="str">
        <f t="shared" si="6"/>
        <v>High</v>
      </c>
    </row>
    <row r="2085" hidden="1">
      <c r="A2085" s="1">
        <v>42414.0</v>
      </c>
      <c r="B2085" s="2" t="s">
        <v>3331</v>
      </c>
      <c r="C2085" s="2">
        <v>4.0</v>
      </c>
      <c r="D2085" s="2" t="s">
        <v>1434</v>
      </c>
      <c r="E2085" s="2" t="s">
        <v>37</v>
      </c>
      <c r="F2085" s="2" t="s">
        <v>3334</v>
      </c>
      <c r="G2085" s="2" t="s">
        <v>29</v>
      </c>
      <c r="H2085" s="2" t="s">
        <v>2503</v>
      </c>
      <c r="I2085" s="2" t="s">
        <v>31</v>
      </c>
      <c r="J2085" s="2" t="s">
        <v>32</v>
      </c>
      <c r="K2085" s="2" t="s">
        <v>33</v>
      </c>
      <c r="L2085" s="10">
        <v>42414.0</v>
      </c>
      <c r="M2085" s="2" t="s">
        <v>469</v>
      </c>
      <c r="N2085" s="11">
        <v>0.0</v>
      </c>
      <c r="O2085" s="12">
        <v>2229.0</v>
      </c>
      <c r="P2085" s="13">
        <v>0.48</v>
      </c>
      <c r="Q2085" s="13">
        <v>4644.0</v>
      </c>
      <c r="R2085" s="13">
        <f t="shared" si="1"/>
        <v>4644</v>
      </c>
      <c r="S2085" s="14">
        <f t="shared" si="2"/>
        <v>1161</v>
      </c>
      <c r="T2085" s="14">
        <f t="shared" si="3"/>
        <v>0.4799741602</v>
      </c>
      <c r="U2085" s="15" t="str">
        <f>vlookup(F2085,'Sub categories'!$A:$C,3,False)</f>
        <v>Machines</v>
      </c>
      <c r="V2085" s="16">
        <f t="shared" si="4"/>
        <v>0</v>
      </c>
      <c r="W2085" s="17">
        <f t="array" ref="W2085">INDEX(shipping_prices!$C$1:$F3312,MATCH(I2085,shipping_prices!$A$1:$A3312,0),MATCH(M2085,shipping_prices!$C$1:$F$1,0))</f>
        <v>46.14</v>
      </c>
      <c r="X2085" s="15" t="str">
        <f t="shared" si="5"/>
        <v>Keith DawkinsNew York CityNew York</v>
      </c>
      <c r="Y2085" s="15" t="str">
        <f t="shared" si="6"/>
        <v>High</v>
      </c>
    </row>
    <row r="2086" hidden="1">
      <c r="A2086" s="1">
        <v>42414.0</v>
      </c>
      <c r="B2086" s="2" t="s">
        <v>3335</v>
      </c>
      <c r="C2086" s="2">
        <v>3.0</v>
      </c>
      <c r="D2086" s="2" t="s">
        <v>3336</v>
      </c>
      <c r="E2086" s="2" t="s">
        <v>27</v>
      </c>
      <c r="F2086" s="2" t="s">
        <v>2015</v>
      </c>
      <c r="G2086" s="2" t="s">
        <v>29</v>
      </c>
      <c r="H2086" s="2" t="s">
        <v>79</v>
      </c>
      <c r="I2086" s="2" t="s">
        <v>501</v>
      </c>
      <c r="J2086" s="2" t="s">
        <v>321</v>
      </c>
      <c r="K2086" s="2" t="s">
        <v>33</v>
      </c>
      <c r="L2086" s="10">
        <v>42422.0</v>
      </c>
      <c r="M2086" s="2" t="s">
        <v>34</v>
      </c>
      <c r="N2086" s="11">
        <v>0.4</v>
      </c>
      <c r="O2086" s="12">
        <v>-27.0</v>
      </c>
      <c r="P2086" s="13">
        <v>-0.25</v>
      </c>
      <c r="Q2086" s="13">
        <v>108.0</v>
      </c>
      <c r="R2086" s="13">
        <f t="shared" si="1"/>
        <v>180</v>
      </c>
      <c r="S2086" s="14">
        <f t="shared" si="2"/>
        <v>60</v>
      </c>
      <c r="T2086" s="14">
        <f t="shared" si="3"/>
        <v>-0.25</v>
      </c>
      <c r="U2086" s="15" t="str">
        <f>vlookup(F2086,'Sub categories'!$A:$C,3,False)</f>
        <v>Phones</v>
      </c>
      <c r="V2086" s="16">
        <f t="shared" si="4"/>
        <v>8</v>
      </c>
      <c r="W2086" s="17">
        <f t="array" ref="W2086">INDEX(shipping_prices!$C$1:$F3313,MATCH(I2086,shipping_prices!$A$1:$A3313,0),MATCH(M2086,shipping_prices!$C$1:$F$1,0))</f>
        <v>6.86</v>
      </c>
      <c r="X2086" s="15" t="str">
        <f t="shared" si="5"/>
        <v>Lisa HazardColumbusOhio</v>
      </c>
      <c r="Y2086" s="15" t="str">
        <f t="shared" si="6"/>
        <v>loss</v>
      </c>
    </row>
    <row r="2087" hidden="1">
      <c r="A2087" s="1">
        <v>42415.0</v>
      </c>
      <c r="B2087" s="2" t="s">
        <v>3337</v>
      </c>
      <c r="C2087" s="2">
        <v>2.0</v>
      </c>
      <c r="D2087" s="2" t="s">
        <v>3001</v>
      </c>
      <c r="E2087" s="2" t="s">
        <v>49</v>
      </c>
      <c r="F2087" s="2" t="s">
        <v>2064</v>
      </c>
      <c r="G2087" s="2" t="s">
        <v>39</v>
      </c>
      <c r="H2087" s="2" t="s">
        <v>1290</v>
      </c>
      <c r="I2087" s="2" t="s">
        <v>88</v>
      </c>
      <c r="J2087" s="2" t="s">
        <v>89</v>
      </c>
      <c r="K2087" s="2" t="s">
        <v>54</v>
      </c>
      <c r="L2087" s="10">
        <v>42416.0</v>
      </c>
      <c r="M2087" s="2" t="s">
        <v>34</v>
      </c>
      <c r="N2087" s="11">
        <v>0.0</v>
      </c>
      <c r="O2087" s="12">
        <v>10.0</v>
      </c>
      <c r="P2087" s="13">
        <v>0.33</v>
      </c>
      <c r="Q2087" s="13">
        <v>29.0</v>
      </c>
      <c r="R2087" s="13">
        <f t="shared" si="1"/>
        <v>29</v>
      </c>
      <c r="S2087" s="14">
        <f t="shared" si="2"/>
        <v>14.5</v>
      </c>
      <c r="T2087" s="14">
        <f t="shared" si="3"/>
        <v>0.3448275862</v>
      </c>
      <c r="U2087" s="15" t="str">
        <f>vlookup(F2087,'Sub categories'!$A:$C,3,False)</f>
        <v>Appliances</v>
      </c>
      <c r="V2087" s="16">
        <f t="shared" si="4"/>
        <v>1</v>
      </c>
      <c r="W2087" s="17">
        <f t="array" ref="W2087">INDEX(shipping_prices!$C$1:$F3314,MATCH(I2087,shipping_prices!$A$1:$A3314,0),MATCH(M2087,shipping_prices!$C$1:$F$1,0))</f>
        <v>7.88</v>
      </c>
      <c r="X2087" s="15" t="str">
        <f t="shared" si="5"/>
        <v>Joel JenkinsSpringfieldVirginia</v>
      </c>
      <c r="Y2087" s="15" t="str">
        <f t="shared" si="6"/>
        <v>Low</v>
      </c>
    </row>
    <row r="2088" hidden="1">
      <c r="A2088" s="1">
        <v>42415.0</v>
      </c>
      <c r="B2088" s="2" t="s">
        <v>3337</v>
      </c>
      <c r="C2088" s="2">
        <v>4.0</v>
      </c>
      <c r="D2088" s="2" t="s">
        <v>3001</v>
      </c>
      <c r="E2088" s="2" t="s">
        <v>49</v>
      </c>
      <c r="F2088" s="2" t="s">
        <v>3004</v>
      </c>
      <c r="G2088" s="2" t="s">
        <v>39</v>
      </c>
      <c r="H2088" s="2" t="s">
        <v>216</v>
      </c>
      <c r="I2088" s="2" t="s">
        <v>88</v>
      </c>
      <c r="J2088" s="2" t="s">
        <v>89</v>
      </c>
      <c r="K2088" s="2" t="s">
        <v>54</v>
      </c>
      <c r="L2088" s="10">
        <v>42416.0</v>
      </c>
      <c r="M2088" s="2" t="s">
        <v>34</v>
      </c>
      <c r="N2088" s="11">
        <v>0.0</v>
      </c>
      <c r="O2088" s="12">
        <v>13.0</v>
      </c>
      <c r="P2088" s="13">
        <v>0.28</v>
      </c>
      <c r="Q2088" s="13">
        <v>46.0</v>
      </c>
      <c r="R2088" s="13">
        <f t="shared" si="1"/>
        <v>46</v>
      </c>
      <c r="S2088" s="14">
        <f t="shared" si="2"/>
        <v>11.5</v>
      </c>
      <c r="T2088" s="14">
        <f t="shared" si="3"/>
        <v>0.2826086957</v>
      </c>
      <c r="U2088" s="15" t="str">
        <f>vlookup(F2088,'Sub categories'!$A:$C,3,False)</f>
        <v>Art</v>
      </c>
      <c r="V2088" s="16">
        <f t="shared" si="4"/>
        <v>1</v>
      </c>
      <c r="W2088" s="17">
        <f t="array" ref="W2088">INDEX(shipping_prices!$C$1:$F3315,MATCH(I2088,shipping_prices!$A$1:$A3315,0),MATCH(M2088,shipping_prices!$C$1:$F$1,0))</f>
        <v>7.88</v>
      </c>
      <c r="X2088" s="15" t="str">
        <f t="shared" si="5"/>
        <v>Joel JenkinsSpringfieldVirginia</v>
      </c>
      <c r="Y2088" s="15" t="str">
        <f t="shared" si="6"/>
        <v>Low</v>
      </c>
    </row>
    <row r="2089" hidden="1">
      <c r="A2089" s="1">
        <v>42415.0</v>
      </c>
      <c r="B2089" s="2" t="s">
        <v>3338</v>
      </c>
      <c r="C2089" s="2">
        <v>2.0</v>
      </c>
      <c r="D2089" s="2" t="s">
        <v>3121</v>
      </c>
      <c r="E2089" s="2" t="s">
        <v>37</v>
      </c>
      <c r="F2089" s="2" t="s">
        <v>773</v>
      </c>
      <c r="G2089" s="2" t="s">
        <v>39</v>
      </c>
      <c r="H2089" s="2" t="s">
        <v>51</v>
      </c>
      <c r="I2089" s="2" t="s">
        <v>1135</v>
      </c>
      <c r="J2089" s="2" t="s">
        <v>796</v>
      </c>
      <c r="K2089" s="2" t="s">
        <v>77</v>
      </c>
      <c r="L2089" s="10">
        <v>42426.0</v>
      </c>
      <c r="M2089" s="2" t="s">
        <v>34</v>
      </c>
      <c r="N2089" s="11">
        <v>0.0</v>
      </c>
      <c r="O2089" s="12">
        <v>5.0</v>
      </c>
      <c r="P2089" s="13">
        <v>0.45</v>
      </c>
      <c r="Q2089" s="13">
        <v>11.0</v>
      </c>
      <c r="R2089" s="13">
        <f t="shared" si="1"/>
        <v>11</v>
      </c>
      <c r="S2089" s="14">
        <f t="shared" si="2"/>
        <v>5.5</v>
      </c>
      <c r="T2089" s="14">
        <f t="shared" si="3"/>
        <v>0.4545454545</v>
      </c>
      <c r="U2089" s="15" t="str">
        <f>vlookup(F2089,'Sub categories'!$A:$C,3,False)</f>
        <v>Paper</v>
      </c>
      <c r="V2089" s="16">
        <f t="shared" si="4"/>
        <v>11</v>
      </c>
      <c r="W2089" s="17">
        <f t="array" ref="W2089">INDEX(shipping_prices!$C$1:$F3316,MATCH(I2089,shipping_prices!$A$1:$A3316,0),MATCH(M2089,shipping_prices!$C$1:$F$1,0))</f>
        <v>10.05</v>
      </c>
      <c r="X2089" s="15" t="str">
        <f t="shared" si="5"/>
        <v>Brenda BowmanSaint CharlesMissouri</v>
      </c>
      <c r="Y2089" s="15" t="str">
        <f t="shared" si="6"/>
        <v>Low</v>
      </c>
    </row>
    <row r="2090" hidden="1">
      <c r="A2090" s="1">
        <v>42415.0</v>
      </c>
      <c r="B2090" s="2" t="s">
        <v>3339</v>
      </c>
      <c r="C2090" s="2">
        <v>5.0</v>
      </c>
      <c r="D2090" s="2" t="s">
        <v>2575</v>
      </c>
      <c r="E2090" s="2" t="s">
        <v>49</v>
      </c>
      <c r="F2090" s="2" t="s">
        <v>202</v>
      </c>
      <c r="G2090" s="2" t="s">
        <v>39</v>
      </c>
      <c r="H2090" s="2" t="s">
        <v>193</v>
      </c>
      <c r="I2090" s="2" t="s">
        <v>3340</v>
      </c>
      <c r="J2090" s="2" t="s">
        <v>572</v>
      </c>
      <c r="K2090" s="2" t="s">
        <v>33</v>
      </c>
      <c r="L2090" s="10">
        <v>42416.0</v>
      </c>
      <c r="M2090" s="2" t="s">
        <v>90</v>
      </c>
      <c r="N2090" s="11">
        <v>0.0</v>
      </c>
      <c r="O2090" s="12">
        <v>10.0</v>
      </c>
      <c r="P2090" s="13">
        <v>0.46</v>
      </c>
      <c r="Q2090" s="13">
        <v>22.0</v>
      </c>
      <c r="R2090" s="13">
        <f t="shared" si="1"/>
        <v>22</v>
      </c>
      <c r="S2090" s="14">
        <f t="shared" si="2"/>
        <v>4.4</v>
      </c>
      <c r="T2090" s="14">
        <f t="shared" si="3"/>
        <v>0.4545454545</v>
      </c>
      <c r="U2090" s="15" t="str">
        <f>vlookup(F2090,'Sub categories'!$A:$C,3,False)</f>
        <v>Binders</v>
      </c>
      <c r="V2090" s="16">
        <f t="shared" si="4"/>
        <v>1</v>
      </c>
      <c r="W2090" s="17">
        <f t="array" ref="W2090">INDEX(shipping_prices!$C$1:$F3317,MATCH(I2090,shipping_prices!$A$1:$A3317,0),MATCH(M2090,shipping_prices!$C$1:$F$1,0))</f>
        <v>2.53</v>
      </c>
      <c r="X2090" s="15" t="str">
        <f t="shared" si="5"/>
        <v>Robert MarleyCambridgeMassachusetts</v>
      </c>
      <c r="Y2090" s="15" t="str">
        <f t="shared" si="6"/>
        <v>Low</v>
      </c>
    </row>
    <row r="2091" hidden="1">
      <c r="A2091" s="1">
        <v>42415.0</v>
      </c>
      <c r="B2091" s="2" t="s">
        <v>3339</v>
      </c>
      <c r="C2091" s="2">
        <v>2.0</v>
      </c>
      <c r="D2091" s="2" t="s">
        <v>2575</v>
      </c>
      <c r="E2091" s="2" t="s">
        <v>49</v>
      </c>
      <c r="F2091" s="2" t="s">
        <v>3341</v>
      </c>
      <c r="G2091" s="2" t="s">
        <v>29</v>
      </c>
      <c r="H2091" s="2" t="s">
        <v>255</v>
      </c>
      <c r="I2091" s="2" t="s">
        <v>3340</v>
      </c>
      <c r="J2091" s="2" t="s">
        <v>572</v>
      </c>
      <c r="K2091" s="2" t="s">
        <v>33</v>
      </c>
      <c r="L2091" s="10">
        <v>42416.0</v>
      </c>
      <c r="M2091" s="2" t="s">
        <v>90</v>
      </c>
      <c r="N2091" s="11">
        <v>0.0</v>
      </c>
      <c r="O2091" s="12">
        <v>94.0</v>
      </c>
      <c r="P2091" s="13">
        <v>0.3</v>
      </c>
      <c r="Q2091" s="13">
        <v>312.0</v>
      </c>
      <c r="R2091" s="13">
        <f t="shared" si="1"/>
        <v>312</v>
      </c>
      <c r="S2091" s="14">
        <f t="shared" si="2"/>
        <v>156</v>
      </c>
      <c r="T2091" s="14">
        <f t="shared" si="3"/>
        <v>0.3012820513</v>
      </c>
      <c r="U2091" s="15" t="str">
        <f>vlookup(F2091,'Sub categories'!$A:$C,3,False)</f>
        <v>Phones</v>
      </c>
      <c r="V2091" s="16">
        <f t="shared" si="4"/>
        <v>1</v>
      </c>
      <c r="W2091" s="17">
        <f t="array" ref="W2091">INDEX(shipping_prices!$C$1:$F3318,MATCH(I2091,shipping_prices!$A$1:$A3318,0),MATCH(M2091,shipping_prices!$C$1:$F$1,0))</f>
        <v>2.53</v>
      </c>
      <c r="X2091" s="15" t="str">
        <f t="shared" si="5"/>
        <v>Robert MarleyCambridgeMassachusetts</v>
      </c>
      <c r="Y2091" s="15" t="str">
        <f t="shared" si="6"/>
        <v>High</v>
      </c>
    </row>
    <row r="2092" hidden="1">
      <c r="A2092" s="1">
        <v>42415.0</v>
      </c>
      <c r="B2092" s="2" t="s">
        <v>3342</v>
      </c>
      <c r="C2092" s="2">
        <v>3.0</v>
      </c>
      <c r="D2092" s="2" t="s">
        <v>3343</v>
      </c>
      <c r="E2092" s="2" t="s">
        <v>27</v>
      </c>
      <c r="F2092" s="2" t="s">
        <v>3344</v>
      </c>
      <c r="G2092" s="2" t="s">
        <v>39</v>
      </c>
      <c r="H2092" s="2" t="s">
        <v>193</v>
      </c>
      <c r="I2092" s="2" t="s">
        <v>163</v>
      </c>
      <c r="J2092" s="2" t="s">
        <v>164</v>
      </c>
      <c r="K2092" s="2" t="s">
        <v>33</v>
      </c>
      <c r="L2092" s="10">
        <v>42421.0</v>
      </c>
      <c r="M2092" s="2" t="s">
        <v>142</v>
      </c>
      <c r="N2092" s="11">
        <v>0.2</v>
      </c>
      <c r="O2092" s="12">
        <v>3.0</v>
      </c>
      <c r="P2092" s="13">
        <v>0.36</v>
      </c>
      <c r="Q2092" s="13">
        <v>7.0</v>
      </c>
      <c r="R2092" s="13">
        <f t="shared" si="1"/>
        <v>8.75</v>
      </c>
      <c r="S2092" s="14">
        <f t="shared" si="2"/>
        <v>2.916666667</v>
      </c>
      <c r="T2092" s="14">
        <f t="shared" si="3"/>
        <v>0.4285714286</v>
      </c>
      <c r="U2092" s="15" t="str">
        <f>vlookup(F2092,'Sub categories'!$A:$C,3,False)</f>
        <v>Labels</v>
      </c>
      <c r="V2092" s="16">
        <f t="shared" si="4"/>
        <v>6</v>
      </c>
      <c r="W2092" s="17">
        <f t="array" ref="W2092">INDEX(shipping_prices!$C$1:$F3319,MATCH(I2092,shipping_prices!$A$1:$A3319,0),MATCH(M2092,shipping_prices!$C$1:$F$1,0))</f>
        <v>20.11</v>
      </c>
      <c r="X2092" s="15" t="str">
        <f t="shared" si="5"/>
        <v>Arthur GainerPhiladelphiaPennsylvania</v>
      </c>
      <c r="Y2092" s="15" t="str">
        <f t="shared" si="6"/>
        <v>Low</v>
      </c>
    </row>
    <row r="2093" hidden="1">
      <c r="A2093" s="1">
        <v>42415.0</v>
      </c>
      <c r="B2093" s="2" t="s">
        <v>3345</v>
      </c>
      <c r="C2093" s="2">
        <v>2.0</v>
      </c>
      <c r="D2093" s="2" t="s">
        <v>3346</v>
      </c>
      <c r="E2093" s="2" t="s">
        <v>37</v>
      </c>
      <c r="F2093" s="2" t="s">
        <v>3347</v>
      </c>
      <c r="G2093" s="2" t="s">
        <v>39</v>
      </c>
      <c r="H2093" s="2" t="s">
        <v>79</v>
      </c>
      <c r="I2093" s="2" t="s">
        <v>169</v>
      </c>
      <c r="J2093" s="2" t="s">
        <v>42</v>
      </c>
      <c r="K2093" s="2" t="s">
        <v>43</v>
      </c>
      <c r="L2093" s="10">
        <v>42427.0</v>
      </c>
      <c r="M2093" s="2" t="s">
        <v>34</v>
      </c>
      <c r="N2093" s="11">
        <v>0.0</v>
      </c>
      <c r="O2093" s="12">
        <v>10.0</v>
      </c>
      <c r="P2093" s="13">
        <v>0.46</v>
      </c>
      <c r="Q2093" s="13">
        <v>21.0</v>
      </c>
      <c r="R2093" s="13">
        <f t="shared" si="1"/>
        <v>21</v>
      </c>
      <c r="S2093" s="14">
        <f t="shared" si="2"/>
        <v>10.5</v>
      </c>
      <c r="T2093" s="14">
        <f t="shared" si="3"/>
        <v>0.4761904762</v>
      </c>
      <c r="U2093" s="15" t="str">
        <f>vlookup(F2093,'Sub categories'!$A:$C,3,False)</f>
        <v>Envelopes</v>
      </c>
      <c r="V2093" s="16">
        <f t="shared" si="4"/>
        <v>12</v>
      </c>
      <c r="W2093" s="17">
        <f t="array" ref="W2093">INDEX(shipping_prices!$C$1:$F3320,MATCH(I2093,shipping_prices!$A$1:$A3320,0),MATCH(M2093,shipping_prices!$C$1:$F$1,0))</f>
        <v>14.86</v>
      </c>
      <c r="X2093" s="15" t="str">
        <f t="shared" si="5"/>
        <v>Linda SouthworthLos AngelesCalifornia</v>
      </c>
      <c r="Y2093" s="15" t="str">
        <f t="shared" si="6"/>
        <v>Low</v>
      </c>
    </row>
    <row r="2094" hidden="1">
      <c r="A2094" s="1">
        <v>42415.0</v>
      </c>
      <c r="B2094" s="2" t="s">
        <v>3348</v>
      </c>
      <c r="C2094" s="2">
        <v>4.0</v>
      </c>
      <c r="D2094" s="2" t="s">
        <v>1957</v>
      </c>
      <c r="E2094" s="2" t="s">
        <v>27</v>
      </c>
      <c r="F2094" s="2" t="s">
        <v>1485</v>
      </c>
      <c r="G2094" s="2" t="s">
        <v>39</v>
      </c>
      <c r="H2094" s="2" t="s">
        <v>79</v>
      </c>
      <c r="I2094" s="2" t="s">
        <v>238</v>
      </c>
      <c r="J2094" s="2" t="s">
        <v>239</v>
      </c>
      <c r="K2094" s="2" t="s">
        <v>43</v>
      </c>
      <c r="L2094" s="10">
        <v>42422.0</v>
      </c>
      <c r="M2094" s="2" t="s">
        <v>34</v>
      </c>
      <c r="N2094" s="11">
        <v>0.2</v>
      </c>
      <c r="O2094" s="12">
        <v>23.0</v>
      </c>
      <c r="P2094" s="13">
        <v>0.35</v>
      </c>
      <c r="Q2094" s="13">
        <v>66.0</v>
      </c>
      <c r="R2094" s="13">
        <f t="shared" si="1"/>
        <v>82.5</v>
      </c>
      <c r="S2094" s="14">
        <f t="shared" si="2"/>
        <v>20.625</v>
      </c>
      <c r="T2094" s="14">
        <f t="shared" si="3"/>
        <v>0.3484848485</v>
      </c>
      <c r="U2094" s="15" t="str">
        <f>vlookup(F2094,'Sub categories'!$A:$C,3,False)</f>
        <v>Binders</v>
      </c>
      <c r="V2094" s="16">
        <f t="shared" si="4"/>
        <v>7</v>
      </c>
      <c r="W2094" s="17">
        <f t="array" ref="W2094">INDEX(shipping_prices!$C$1:$F3321,MATCH(I2094,shipping_prices!$A$1:$A3321,0),MATCH(M2094,shipping_prices!$C$1:$F$1,0))</f>
        <v>9.59</v>
      </c>
      <c r="X2094" s="15" t="str">
        <f t="shared" si="5"/>
        <v>Natalie WebberLas VegasNevada</v>
      </c>
      <c r="Y2094" s="15" t="str">
        <f t="shared" si="6"/>
        <v>Low</v>
      </c>
    </row>
    <row r="2095">
      <c r="A2095" s="1">
        <v>42416.0</v>
      </c>
      <c r="B2095" s="2" t="s">
        <v>3348</v>
      </c>
      <c r="C2095" s="2">
        <v>2.0</v>
      </c>
      <c r="D2095" s="2" t="s">
        <v>1957</v>
      </c>
      <c r="E2095" s="2" t="s">
        <v>27</v>
      </c>
      <c r="F2095" s="2" t="s">
        <v>3349</v>
      </c>
      <c r="G2095" s="2" t="s">
        <v>45</v>
      </c>
      <c r="H2095" s="2" t="s">
        <v>46</v>
      </c>
      <c r="I2095" s="2" t="s">
        <v>238</v>
      </c>
      <c r="J2095" s="2" t="s">
        <v>239</v>
      </c>
      <c r="K2095" s="2" t="s">
        <v>43</v>
      </c>
      <c r="L2095" s="10">
        <v>42422.0</v>
      </c>
      <c r="M2095" s="2" t="s">
        <v>34</v>
      </c>
      <c r="N2095" s="11">
        <v>0.0</v>
      </c>
      <c r="O2095" s="12">
        <v>41.0</v>
      </c>
      <c r="P2095" s="13">
        <v>0.29</v>
      </c>
      <c r="Q2095" s="13">
        <v>142.0</v>
      </c>
      <c r="R2095" s="13">
        <f t="shared" si="1"/>
        <v>142</v>
      </c>
      <c r="S2095" s="14">
        <f t="shared" si="2"/>
        <v>71</v>
      </c>
      <c r="T2095" s="14">
        <f t="shared" si="3"/>
        <v>0.2887323944</v>
      </c>
      <c r="U2095" s="15" t="str">
        <f>vlookup(F2095,'Sub categories'!$A:$C,3,False)</f>
        <v>Bookcases</v>
      </c>
      <c r="V2095" s="16">
        <f t="shared" si="4"/>
        <v>6</v>
      </c>
      <c r="W2095" s="17">
        <f t="array" ref="W2095">INDEX(shipping_prices!$C$1:$F3322,MATCH(I2095,shipping_prices!$A$1:$A3322,0),MATCH(M2095,shipping_prices!$C$1:$F$1,0))</f>
        <v>9.59</v>
      </c>
      <c r="X2095" s="15" t="str">
        <f t="shared" si="5"/>
        <v>Natalie WebberLas VegasNevada</v>
      </c>
      <c r="Y2095" s="15" t="str">
        <f t="shared" si="6"/>
        <v>High</v>
      </c>
    </row>
    <row r="2096" hidden="1">
      <c r="A2096" s="1">
        <v>42416.0</v>
      </c>
      <c r="B2096" s="2" t="s">
        <v>3350</v>
      </c>
      <c r="C2096" s="2">
        <v>4.0</v>
      </c>
      <c r="D2096" s="2" t="s">
        <v>1518</v>
      </c>
      <c r="E2096" s="2" t="s">
        <v>27</v>
      </c>
      <c r="F2096" s="2" t="s">
        <v>91</v>
      </c>
      <c r="G2096" s="2" t="s">
        <v>29</v>
      </c>
      <c r="H2096" s="2" t="s">
        <v>79</v>
      </c>
      <c r="I2096" s="2" t="s">
        <v>501</v>
      </c>
      <c r="J2096" s="2" t="s">
        <v>282</v>
      </c>
      <c r="K2096" s="2" t="s">
        <v>77</v>
      </c>
      <c r="L2096" s="10">
        <v>42423.0</v>
      </c>
      <c r="M2096" s="2" t="s">
        <v>34</v>
      </c>
      <c r="N2096" s="11">
        <v>0.0</v>
      </c>
      <c r="O2096" s="12">
        <v>16.0</v>
      </c>
      <c r="P2096" s="13">
        <v>0.08</v>
      </c>
      <c r="Q2096" s="13">
        <v>200.0</v>
      </c>
      <c r="R2096" s="13">
        <f t="shared" si="1"/>
        <v>200</v>
      </c>
      <c r="S2096" s="14">
        <f t="shared" si="2"/>
        <v>50</v>
      </c>
      <c r="T2096" s="14">
        <f t="shared" si="3"/>
        <v>0.08</v>
      </c>
      <c r="U2096" s="15" t="str">
        <f>vlookup(F2096,'Sub categories'!$A:$C,3,False)</f>
        <v>Accessories</v>
      </c>
      <c r="V2096" s="16">
        <f t="shared" si="4"/>
        <v>7</v>
      </c>
      <c r="W2096" s="17">
        <f t="array" ref="W2096">INDEX(shipping_prices!$C$1:$F3323,MATCH(I2096,shipping_prices!$A$1:$A3323,0),MATCH(M2096,shipping_prices!$C$1:$F$1,0))</f>
        <v>6.86</v>
      </c>
      <c r="X2096" s="15" t="str">
        <f t="shared" si="5"/>
        <v>Zuschuss CarrollColumbusIndiana</v>
      </c>
      <c r="Y2096" s="15" t="str">
        <f t="shared" si="6"/>
        <v>Low</v>
      </c>
    </row>
    <row r="2097">
      <c r="A2097" s="1">
        <v>42416.0</v>
      </c>
      <c r="B2097" s="2" t="s">
        <v>3350</v>
      </c>
      <c r="C2097" s="2">
        <v>7.0</v>
      </c>
      <c r="D2097" s="2" t="s">
        <v>1518</v>
      </c>
      <c r="E2097" s="2" t="s">
        <v>27</v>
      </c>
      <c r="F2097" s="2" t="s">
        <v>2361</v>
      </c>
      <c r="G2097" s="2" t="s">
        <v>45</v>
      </c>
      <c r="H2097" s="2" t="s">
        <v>46</v>
      </c>
      <c r="I2097" s="2" t="s">
        <v>501</v>
      </c>
      <c r="J2097" s="2" t="s">
        <v>282</v>
      </c>
      <c r="K2097" s="2" t="s">
        <v>77</v>
      </c>
      <c r="L2097" s="10">
        <v>42423.0</v>
      </c>
      <c r="M2097" s="2" t="s">
        <v>34</v>
      </c>
      <c r="N2097" s="11">
        <v>0.0</v>
      </c>
      <c r="O2097" s="12">
        <v>394.0</v>
      </c>
      <c r="P2097" s="13">
        <v>0.26</v>
      </c>
      <c r="Q2097" s="13">
        <v>1516.0</v>
      </c>
      <c r="R2097" s="13">
        <f t="shared" si="1"/>
        <v>1516</v>
      </c>
      <c r="S2097" s="14">
        <f t="shared" si="2"/>
        <v>216.5714286</v>
      </c>
      <c r="T2097" s="14">
        <f t="shared" si="3"/>
        <v>0.2598944591</v>
      </c>
      <c r="U2097" s="15" t="str">
        <f>vlookup(F2097,'Sub categories'!$A:$C,3,False)</f>
        <v>Chairs</v>
      </c>
      <c r="V2097" s="16">
        <f t="shared" si="4"/>
        <v>7</v>
      </c>
      <c r="W2097" s="17">
        <f t="array" ref="W2097">INDEX(shipping_prices!$C$1:$F3324,MATCH(I2097,shipping_prices!$A$1:$A3324,0),MATCH(M2097,shipping_prices!$C$1:$F$1,0))</f>
        <v>6.86</v>
      </c>
      <c r="X2097" s="15" t="str">
        <f t="shared" si="5"/>
        <v>Zuschuss CarrollColumbusIndiana</v>
      </c>
      <c r="Y2097" s="15" t="str">
        <f t="shared" si="6"/>
        <v>High</v>
      </c>
    </row>
    <row r="2098" hidden="1">
      <c r="A2098" s="1">
        <v>42418.0</v>
      </c>
      <c r="B2098" s="2" t="s">
        <v>3351</v>
      </c>
      <c r="C2098" s="2">
        <v>2.0</v>
      </c>
      <c r="D2098" s="2" t="s">
        <v>3033</v>
      </c>
      <c r="E2098" s="2" t="s">
        <v>49</v>
      </c>
      <c r="F2098" s="2" t="s">
        <v>2751</v>
      </c>
      <c r="G2098" s="2" t="s">
        <v>39</v>
      </c>
      <c r="H2098" s="2" t="s">
        <v>789</v>
      </c>
      <c r="I2098" s="2" t="s">
        <v>169</v>
      </c>
      <c r="J2098" s="2" t="s">
        <v>42</v>
      </c>
      <c r="K2098" s="2" t="s">
        <v>43</v>
      </c>
      <c r="L2098" s="10">
        <v>42430.0</v>
      </c>
      <c r="M2098" s="2" t="s">
        <v>34</v>
      </c>
      <c r="N2098" s="11">
        <v>0.0</v>
      </c>
      <c r="O2098" s="12">
        <v>16.0</v>
      </c>
      <c r="P2098" s="13">
        <v>0.28</v>
      </c>
      <c r="Q2098" s="13">
        <v>56.0</v>
      </c>
      <c r="R2098" s="13">
        <f t="shared" si="1"/>
        <v>56</v>
      </c>
      <c r="S2098" s="14">
        <f t="shared" si="2"/>
        <v>28</v>
      </c>
      <c r="T2098" s="14">
        <f t="shared" si="3"/>
        <v>0.2857142857</v>
      </c>
      <c r="U2098" s="15" t="str">
        <f>vlookup(F2098,'Sub categories'!$A:$C,3,False)</f>
        <v>Art</v>
      </c>
      <c r="V2098" s="16">
        <f t="shared" si="4"/>
        <v>12</v>
      </c>
      <c r="W2098" s="17">
        <f t="array" ref="W2098">INDEX(shipping_prices!$C$1:$F3325,MATCH(I2098,shipping_prices!$A$1:$A3325,0),MATCH(M2098,shipping_prices!$C$1:$F$1,0))</f>
        <v>14.86</v>
      </c>
      <c r="X2098" s="15" t="str">
        <f t="shared" si="5"/>
        <v>Frank CarlisleLos AngelesCalifornia</v>
      </c>
      <c r="Y2098" s="15" t="str">
        <f t="shared" si="6"/>
        <v>Low</v>
      </c>
    </row>
    <row r="2099">
      <c r="A2099" s="1">
        <v>42418.0</v>
      </c>
      <c r="B2099" s="2" t="s">
        <v>3352</v>
      </c>
      <c r="C2099" s="2">
        <v>2.0</v>
      </c>
      <c r="D2099" s="2" t="s">
        <v>359</v>
      </c>
      <c r="E2099" s="2" t="s">
        <v>27</v>
      </c>
      <c r="F2099" s="2" t="s">
        <v>880</v>
      </c>
      <c r="G2099" s="2" t="s">
        <v>45</v>
      </c>
      <c r="H2099" s="2" t="s">
        <v>79</v>
      </c>
      <c r="I2099" s="2" t="s">
        <v>3353</v>
      </c>
      <c r="J2099" s="2" t="s">
        <v>282</v>
      </c>
      <c r="K2099" s="2" t="s">
        <v>77</v>
      </c>
      <c r="L2099" s="10">
        <v>42419.0</v>
      </c>
      <c r="M2099" s="2" t="s">
        <v>34</v>
      </c>
      <c r="N2099" s="11">
        <v>0.0</v>
      </c>
      <c r="O2099" s="12">
        <v>3.0</v>
      </c>
      <c r="P2099" s="13">
        <v>0.48</v>
      </c>
      <c r="Q2099" s="13">
        <v>6.0</v>
      </c>
      <c r="R2099" s="13">
        <f t="shared" si="1"/>
        <v>6</v>
      </c>
      <c r="S2099" s="14">
        <f t="shared" si="2"/>
        <v>3</v>
      </c>
      <c r="T2099" s="14">
        <f t="shared" si="3"/>
        <v>0.5</v>
      </c>
      <c r="U2099" s="15" t="str">
        <f>vlookup(F2099,'Sub categories'!$A:$C,3,False)</f>
        <v>Furnishings</v>
      </c>
      <c r="V2099" s="16">
        <f t="shared" si="4"/>
        <v>1</v>
      </c>
      <c r="W2099" s="17">
        <f t="array" ref="W2099">INDEX(shipping_prices!$C$1:$F3326,MATCH(I2099,shipping_prices!$A$1:$A3326,0),MATCH(M2099,shipping_prices!$C$1:$F$1,0))</f>
        <v>7.54</v>
      </c>
      <c r="X2099" s="15" t="str">
        <f t="shared" si="5"/>
        <v>Darren PowersNew AlbanyIndiana</v>
      </c>
      <c r="Y2099" s="15" t="str">
        <f t="shared" si="6"/>
        <v>Low</v>
      </c>
    </row>
    <row r="2100" hidden="1">
      <c r="A2100" s="1">
        <v>42418.0</v>
      </c>
      <c r="B2100" s="2" t="s">
        <v>3352</v>
      </c>
      <c r="C2100" s="2">
        <v>6.0</v>
      </c>
      <c r="D2100" s="2" t="s">
        <v>359</v>
      </c>
      <c r="E2100" s="2" t="s">
        <v>27</v>
      </c>
      <c r="F2100" s="2" t="s">
        <v>3354</v>
      </c>
      <c r="G2100" s="2" t="s">
        <v>39</v>
      </c>
      <c r="H2100" s="2" t="s">
        <v>243</v>
      </c>
      <c r="I2100" s="2" t="s">
        <v>3353</v>
      </c>
      <c r="J2100" s="2" t="s">
        <v>282</v>
      </c>
      <c r="K2100" s="2" t="s">
        <v>77</v>
      </c>
      <c r="L2100" s="10">
        <v>42419.0</v>
      </c>
      <c r="M2100" s="2" t="s">
        <v>34</v>
      </c>
      <c r="N2100" s="11">
        <v>0.0</v>
      </c>
      <c r="O2100" s="12">
        <v>18.0</v>
      </c>
      <c r="P2100" s="13">
        <v>0.47</v>
      </c>
      <c r="Q2100" s="13">
        <v>38.0</v>
      </c>
      <c r="R2100" s="13">
        <f t="shared" si="1"/>
        <v>38</v>
      </c>
      <c r="S2100" s="14">
        <f t="shared" si="2"/>
        <v>6.333333333</v>
      </c>
      <c r="T2100" s="14">
        <f t="shared" si="3"/>
        <v>0.4736842105</v>
      </c>
      <c r="U2100" s="15" t="str">
        <f>vlookup(F2100,'Sub categories'!$A:$C,3,False)</f>
        <v>Binders</v>
      </c>
      <c r="V2100" s="16">
        <f t="shared" si="4"/>
        <v>1</v>
      </c>
      <c r="W2100" s="17">
        <f t="array" ref="W2100">INDEX(shipping_prices!$C$1:$F3327,MATCH(I2100,shipping_prices!$A$1:$A3327,0),MATCH(M2100,shipping_prices!$C$1:$F$1,0))</f>
        <v>7.54</v>
      </c>
      <c r="X2100" s="15" t="str">
        <f t="shared" si="5"/>
        <v>Darren PowersNew AlbanyIndiana</v>
      </c>
      <c r="Y2100" s="15" t="str">
        <f t="shared" si="6"/>
        <v>Low</v>
      </c>
    </row>
    <row r="2101" hidden="1">
      <c r="A2101" s="1">
        <v>42420.0</v>
      </c>
      <c r="B2101" s="2" t="s">
        <v>3352</v>
      </c>
      <c r="C2101" s="2">
        <v>6.0</v>
      </c>
      <c r="D2101" s="2" t="s">
        <v>359</v>
      </c>
      <c r="E2101" s="2" t="s">
        <v>27</v>
      </c>
      <c r="F2101" s="2" t="s">
        <v>1053</v>
      </c>
      <c r="G2101" s="2" t="s">
        <v>39</v>
      </c>
      <c r="H2101" s="2" t="s">
        <v>193</v>
      </c>
      <c r="I2101" s="2" t="s">
        <v>3353</v>
      </c>
      <c r="J2101" s="2" t="s">
        <v>282</v>
      </c>
      <c r="K2101" s="2" t="s">
        <v>77</v>
      </c>
      <c r="L2101" s="10">
        <v>42420.0</v>
      </c>
      <c r="M2101" s="2" t="s">
        <v>34</v>
      </c>
      <c r="N2101" s="11">
        <v>0.0</v>
      </c>
      <c r="O2101" s="12">
        <v>35.0</v>
      </c>
      <c r="P2101" s="13">
        <v>0.47</v>
      </c>
      <c r="Q2101" s="13">
        <v>75.0</v>
      </c>
      <c r="R2101" s="13">
        <f t="shared" si="1"/>
        <v>75</v>
      </c>
      <c r="S2101" s="14">
        <f t="shared" si="2"/>
        <v>12.5</v>
      </c>
      <c r="T2101" s="14">
        <f t="shared" si="3"/>
        <v>0.4666666667</v>
      </c>
      <c r="U2101" s="15" t="str">
        <f>vlookup(F2101,'Sub categories'!$A:$C,3,False)</f>
        <v>Labels</v>
      </c>
      <c r="V2101" s="16">
        <f t="shared" si="4"/>
        <v>0</v>
      </c>
      <c r="W2101" s="17">
        <f t="array" ref="W2101">INDEX(shipping_prices!$C$1:$F3328,MATCH(I2101,shipping_prices!$A$1:$A3328,0),MATCH(M2101,shipping_prices!$C$1:$F$1,0))</f>
        <v>7.54</v>
      </c>
      <c r="X2101" s="15" t="str">
        <f t="shared" si="5"/>
        <v>Darren PowersNew AlbanyIndiana</v>
      </c>
      <c r="Y2101" s="15" t="str">
        <f t="shared" si="6"/>
        <v>Low</v>
      </c>
    </row>
    <row r="2102">
      <c r="A2102" s="1">
        <v>42420.0</v>
      </c>
      <c r="B2102" s="2" t="s">
        <v>3352</v>
      </c>
      <c r="C2102" s="2">
        <v>1.0</v>
      </c>
      <c r="D2102" s="2" t="s">
        <v>359</v>
      </c>
      <c r="E2102" s="2" t="s">
        <v>27</v>
      </c>
      <c r="F2102" s="2" t="s">
        <v>3355</v>
      </c>
      <c r="G2102" s="2" t="s">
        <v>45</v>
      </c>
      <c r="H2102" s="2" t="s">
        <v>227</v>
      </c>
      <c r="I2102" s="2" t="s">
        <v>3353</v>
      </c>
      <c r="J2102" s="2" t="s">
        <v>282</v>
      </c>
      <c r="K2102" s="2" t="s">
        <v>77</v>
      </c>
      <c r="L2102" s="10">
        <v>42420.0</v>
      </c>
      <c r="M2102" s="2" t="s">
        <v>34</v>
      </c>
      <c r="N2102" s="11">
        <v>0.0</v>
      </c>
      <c r="O2102" s="12">
        <v>17.0</v>
      </c>
      <c r="P2102" s="13">
        <v>0.19</v>
      </c>
      <c r="Q2102" s="13">
        <v>90.0</v>
      </c>
      <c r="R2102" s="13">
        <f t="shared" si="1"/>
        <v>90</v>
      </c>
      <c r="S2102" s="14">
        <f t="shared" si="2"/>
        <v>90</v>
      </c>
      <c r="T2102" s="14">
        <f t="shared" si="3"/>
        <v>0.1888888889</v>
      </c>
      <c r="U2102" s="15" t="str">
        <f>vlookup(F2102,'Sub categories'!$A:$C,3,False)</f>
        <v>Chairs</v>
      </c>
      <c r="V2102" s="16">
        <f t="shared" si="4"/>
        <v>0</v>
      </c>
      <c r="W2102" s="17">
        <f t="array" ref="W2102">INDEX(shipping_prices!$C$1:$F3329,MATCH(I2102,shipping_prices!$A$1:$A3329,0),MATCH(M2102,shipping_prices!$C$1:$F$1,0))</f>
        <v>7.54</v>
      </c>
      <c r="X2102" s="15" t="str">
        <f t="shared" si="5"/>
        <v>Darren PowersNew AlbanyIndiana</v>
      </c>
      <c r="Y2102" s="15" t="str">
        <f t="shared" si="6"/>
        <v>Low</v>
      </c>
    </row>
    <row r="2103" hidden="1">
      <c r="A2103" s="1">
        <v>42421.0</v>
      </c>
      <c r="B2103" s="2" t="s">
        <v>3356</v>
      </c>
      <c r="C2103" s="2">
        <v>7.0</v>
      </c>
      <c r="D2103" s="2" t="s">
        <v>2169</v>
      </c>
      <c r="E2103" s="2" t="s">
        <v>27</v>
      </c>
      <c r="F2103" s="2" t="s">
        <v>1536</v>
      </c>
      <c r="G2103" s="2" t="s">
        <v>39</v>
      </c>
      <c r="H2103" s="2" t="s">
        <v>95</v>
      </c>
      <c r="I2103" s="2" t="s">
        <v>310</v>
      </c>
      <c r="J2103" s="2" t="s">
        <v>311</v>
      </c>
      <c r="K2103" s="2" t="s">
        <v>33</v>
      </c>
      <c r="L2103" s="10">
        <v>42432.0</v>
      </c>
      <c r="M2103" s="2" t="s">
        <v>34</v>
      </c>
      <c r="N2103" s="11">
        <v>0.0</v>
      </c>
      <c r="O2103" s="12">
        <v>20.0</v>
      </c>
      <c r="P2103" s="13">
        <v>0.47</v>
      </c>
      <c r="Q2103" s="13">
        <v>42.0</v>
      </c>
      <c r="R2103" s="13">
        <f t="shared" si="1"/>
        <v>42</v>
      </c>
      <c r="S2103" s="14">
        <f t="shared" si="2"/>
        <v>6</v>
      </c>
      <c r="T2103" s="14">
        <f t="shared" si="3"/>
        <v>0.4761904762</v>
      </c>
      <c r="U2103" s="15" t="str">
        <f>vlookup(F2103,'Sub categories'!$A:$C,3,False)</f>
        <v>Paper</v>
      </c>
      <c r="V2103" s="16">
        <f t="shared" si="4"/>
        <v>11</v>
      </c>
      <c r="W2103" s="17">
        <f t="array" ref="W2103">INDEX(shipping_prices!$C$1:$F3330,MATCH(I2103,shipping_prices!$A$1:$A3330,0),MATCH(M2103,shipping_prices!$C$1:$F$1,0))</f>
        <v>14.31</v>
      </c>
      <c r="X2103" s="15" t="str">
        <f t="shared" si="5"/>
        <v>Ken LonsdaleNewarkDelaware</v>
      </c>
      <c r="Y2103" s="15" t="str">
        <f t="shared" si="6"/>
        <v>Low</v>
      </c>
    </row>
    <row r="2104" hidden="1">
      <c r="A2104" s="1">
        <v>42421.0</v>
      </c>
      <c r="B2104" s="2" t="s">
        <v>3356</v>
      </c>
      <c r="C2104" s="2">
        <v>2.0</v>
      </c>
      <c r="D2104" s="2" t="s">
        <v>2169</v>
      </c>
      <c r="E2104" s="2" t="s">
        <v>27</v>
      </c>
      <c r="F2104" s="2" t="s">
        <v>2652</v>
      </c>
      <c r="G2104" s="2" t="s">
        <v>29</v>
      </c>
      <c r="H2104" s="2" t="s">
        <v>79</v>
      </c>
      <c r="I2104" s="2" t="s">
        <v>310</v>
      </c>
      <c r="J2104" s="2" t="s">
        <v>311</v>
      </c>
      <c r="K2104" s="2" t="s">
        <v>33</v>
      </c>
      <c r="L2104" s="10">
        <v>42432.0</v>
      </c>
      <c r="M2104" s="2" t="s">
        <v>34</v>
      </c>
      <c r="N2104" s="11">
        <v>0.0</v>
      </c>
      <c r="O2104" s="12">
        <v>43.0</v>
      </c>
      <c r="P2104" s="13">
        <v>0.48</v>
      </c>
      <c r="Q2104" s="13">
        <v>90.0</v>
      </c>
      <c r="R2104" s="13">
        <f t="shared" si="1"/>
        <v>90</v>
      </c>
      <c r="S2104" s="14">
        <f t="shared" si="2"/>
        <v>45</v>
      </c>
      <c r="T2104" s="14">
        <f t="shared" si="3"/>
        <v>0.4777777778</v>
      </c>
      <c r="U2104" s="15" t="str">
        <f>vlookup(F2104,'Sub categories'!$A:$C,3,False)</f>
        <v>Phones</v>
      </c>
      <c r="V2104" s="16">
        <f t="shared" si="4"/>
        <v>11</v>
      </c>
      <c r="W2104" s="17">
        <f t="array" ref="W2104">INDEX(shipping_prices!$C$1:$F3331,MATCH(I2104,shipping_prices!$A$1:$A3331,0),MATCH(M2104,shipping_prices!$C$1:$F$1,0))</f>
        <v>14.31</v>
      </c>
      <c r="X2104" s="15" t="str">
        <f t="shared" si="5"/>
        <v>Ken LonsdaleNewarkDelaware</v>
      </c>
      <c r="Y2104" s="15" t="str">
        <f t="shared" si="6"/>
        <v>High</v>
      </c>
    </row>
    <row r="2105">
      <c r="A2105" s="1">
        <v>42422.0</v>
      </c>
      <c r="B2105" s="2" t="s">
        <v>3356</v>
      </c>
      <c r="C2105" s="2">
        <v>3.0</v>
      </c>
      <c r="D2105" s="2" t="s">
        <v>2169</v>
      </c>
      <c r="E2105" s="2" t="s">
        <v>27</v>
      </c>
      <c r="F2105" s="2" t="s">
        <v>939</v>
      </c>
      <c r="G2105" s="2" t="s">
        <v>45</v>
      </c>
      <c r="H2105" s="2" t="s">
        <v>940</v>
      </c>
      <c r="I2105" s="2" t="s">
        <v>310</v>
      </c>
      <c r="J2105" s="2" t="s">
        <v>311</v>
      </c>
      <c r="K2105" s="2" t="s">
        <v>33</v>
      </c>
      <c r="L2105" s="10">
        <v>42432.0</v>
      </c>
      <c r="M2105" s="2" t="s">
        <v>34</v>
      </c>
      <c r="N2105" s="11">
        <v>0.0</v>
      </c>
      <c r="O2105" s="12">
        <v>57.0</v>
      </c>
      <c r="P2105" s="13">
        <v>0.19</v>
      </c>
      <c r="Q2105" s="13">
        <v>300.0</v>
      </c>
      <c r="R2105" s="13">
        <f t="shared" si="1"/>
        <v>300</v>
      </c>
      <c r="S2105" s="14">
        <f t="shared" si="2"/>
        <v>100</v>
      </c>
      <c r="T2105" s="14">
        <f t="shared" si="3"/>
        <v>0.19</v>
      </c>
      <c r="U2105" s="15" t="str">
        <f>vlookup(F2105,'Sub categories'!$A:$C,3,False)</f>
        <v>Bookcases</v>
      </c>
      <c r="V2105" s="16">
        <f t="shared" si="4"/>
        <v>10</v>
      </c>
      <c r="W2105" s="17">
        <f t="array" ref="W2105">INDEX(shipping_prices!$C$1:$F3332,MATCH(I2105,shipping_prices!$A$1:$A3332,0),MATCH(M2105,shipping_prices!$C$1:$F$1,0))</f>
        <v>14.31</v>
      </c>
      <c r="X2105" s="15" t="str">
        <f t="shared" si="5"/>
        <v>Ken LonsdaleNewarkDelaware</v>
      </c>
      <c r="Y2105" s="15" t="str">
        <f t="shared" si="6"/>
        <v>High</v>
      </c>
    </row>
    <row r="2106" hidden="1">
      <c r="A2106" s="1">
        <v>42423.0</v>
      </c>
      <c r="B2106" s="2" t="s">
        <v>3356</v>
      </c>
      <c r="C2106" s="2">
        <v>3.0</v>
      </c>
      <c r="D2106" s="2" t="s">
        <v>2169</v>
      </c>
      <c r="E2106" s="2" t="s">
        <v>27</v>
      </c>
      <c r="F2106" s="2" t="s">
        <v>708</v>
      </c>
      <c r="G2106" s="2" t="s">
        <v>29</v>
      </c>
      <c r="H2106" s="2" t="s">
        <v>79</v>
      </c>
      <c r="I2106" s="2" t="s">
        <v>310</v>
      </c>
      <c r="J2106" s="2" t="s">
        <v>311</v>
      </c>
      <c r="K2106" s="2" t="s">
        <v>33</v>
      </c>
      <c r="L2106" s="10">
        <v>42432.0</v>
      </c>
      <c r="M2106" s="2" t="s">
        <v>34</v>
      </c>
      <c r="N2106" s="11">
        <v>0.0</v>
      </c>
      <c r="O2106" s="12">
        <v>94.0</v>
      </c>
      <c r="P2106" s="13">
        <v>0.25</v>
      </c>
      <c r="Q2106" s="13">
        <v>378.0</v>
      </c>
      <c r="R2106" s="13">
        <f t="shared" si="1"/>
        <v>378</v>
      </c>
      <c r="S2106" s="14">
        <f t="shared" si="2"/>
        <v>126</v>
      </c>
      <c r="T2106" s="14">
        <f t="shared" si="3"/>
        <v>0.2486772487</v>
      </c>
      <c r="U2106" s="15" t="str">
        <f>vlookup(F2106,'Sub categories'!$A:$C,3,False)</f>
        <v>Phones</v>
      </c>
      <c r="V2106" s="16">
        <f t="shared" si="4"/>
        <v>9</v>
      </c>
      <c r="W2106" s="17">
        <f t="array" ref="W2106">INDEX(shipping_prices!$C$1:$F3333,MATCH(I2106,shipping_prices!$A$1:$A3333,0),MATCH(M2106,shipping_prices!$C$1:$F$1,0))</f>
        <v>14.31</v>
      </c>
      <c r="X2106" s="15" t="str">
        <f t="shared" si="5"/>
        <v>Ken LonsdaleNewarkDelaware</v>
      </c>
      <c r="Y2106" s="15" t="str">
        <f t="shared" si="6"/>
        <v>High</v>
      </c>
    </row>
    <row r="2107">
      <c r="A2107" s="1">
        <v>42423.0</v>
      </c>
      <c r="B2107" s="2" t="s">
        <v>3357</v>
      </c>
      <c r="C2107" s="2">
        <v>2.0</v>
      </c>
      <c r="D2107" s="2" t="s">
        <v>2431</v>
      </c>
      <c r="E2107" s="2" t="s">
        <v>49</v>
      </c>
      <c r="F2107" s="2" t="s">
        <v>2322</v>
      </c>
      <c r="G2107" s="2" t="s">
        <v>45</v>
      </c>
      <c r="H2107" s="2" t="s">
        <v>472</v>
      </c>
      <c r="I2107" s="2" t="s">
        <v>842</v>
      </c>
      <c r="J2107" s="2" t="s">
        <v>89</v>
      </c>
      <c r="K2107" s="2" t="s">
        <v>54</v>
      </c>
      <c r="L2107" s="10">
        <v>42430.0</v>
      </c>
      <c r="M2107" s="2" t="s">
        <v>90</v>
      </c>
      <c r="N2107" s="11">
        <v>0.0</v>
      </c>
      <c r="O2107" s="12">
        <v>4.0</v>
      </c>
      <c r="P2107" s="13">
        <v>0.07</v>
      </c>
      <c r="Q2107" s="13">
        <v>62.0</v>
      </c>
      <c r="R2107" s="13">
        <f t="shared" si="1"/>
        <v>62</v>
      </c>
      <c r="S2107" s="14">
        <f t="shared" si="2"/>
        <v>31</v>
      </c>
      <c r="T2107" s="14">
        <f t="shared" si="3"/>
        <v>0.06451612903</v>
      </c>
      <c r="U2107" s="15" t="str">
        <f>vlookup(F2107,'Sub categories'!$A:$C,3,False)</f>
        <v>Bookcases</v>
      </c>
      <c r="V2107" s="16">
        <f t="shared" si="4"/>
        <v>7</v>
      </c>
      <c r="W2107" s="17">
        <f t="array" ref="W2107">INDEX(shipping_prices!$C$1:$F3334,MATCH(I2107,shipping_prices!$A$1:$A3334,0),MATCH(M2107,shipping_prices!$C$1:$F$1,0))</f>
        <v>0.43</v>
      </c>
      <c r="X2107" s="15" t="str">
        <f t="shared" si="5"/>
        <v>Tracy CollinsArlingtonVirginia</v>
      </c>
      <c r="Y2107" s="15" t="str">
        <f t="shared" si="6"/>
        <v>Low</v>
      </c>
    </row>
    <row r="2108" hidden="1">
      <c r="A2108" s="1">
        <v>42425.0</v>
      </c>
      <c r="B2108" s="2" t="s">
        <v>3358</v>
      </c>
      <c r="C2108" s="2">
        <v>5.0</v>
      </c>
      <c r="D2108" s="2" t="s">
        <v>3359</v>
      </c>
      <c r="E2108" s="2" t="s">
        <v>49</v>
      </c>
      <c r="F2108" s="2" t="s">
        <v>3360</v>
      </c>
      <c r="G2108" s="2" t="s">
        <v>39</v>
      </c>
      <c r="H2108" s="2" t="s">
        <v>40</v>
      </c>
      <c r="I2108" s="2" t="s">
        <v>3361</v>
      </c>
      <c r="J2108" s="2" t="s">
        <v>3362</v>
      </c>
      <c r="K2108" s="2" t="s">
        <v>77</v>
      </c>
      <c r="L2108" s="10">
        <v>42437.0</v>
      </c>
      <c r="M2108" s="2" t="s">
        <v>90</v>
      </c>
      <c r="N2108" s="11">
        <v>0.0</v>
      </c>
      <c r="O2108" s="12">
        <v>13.0</v>
      </c>
      <c r="P2108" s="13">
        <v>0.49</v>
      </c>
      <c r="Q2108" s="13">
        <v>26.0</v>
      </c>
      <c r="R2108" s="13">
        <f t="shared" si="1"/>
        <v>26</v>
      </c>
      <c r="S2108" s="14">
        <f t="shared" si="2"/>
        <v>5.2</v>
      </c>
      <c r="T2108" s="14">
        <f t="shared" si="3"/>
        <v>0.5</v>
      </c>
      <c r="U2108" s="15" t="str">
        <f>vlookup(F2108,'Sub categories'!$A:$C,3,False)</f>
        <v>Binders</v>
      </c>
      <c r="V2108" s="16">
        <f t="shared" si="4"/>
        <v>12</v>
      </c>
      <c r="W2108" s="17">
        <f t="array" ref="W2108">INDEX(shipping_prices!$C$1:$F3335,MATCH(I2108,shipping_prices!$A$1:$A3335,0),MATCH(M2108,shipping_prices!$C$1:$F$1,0))</f>
        <v>4.02</v>
      </c>
      <c r="X2108" s="15" t="str">
        <f t="shared" si="5"/>
        <v>Brad EasonDes MoinesIowa</v>
      </c>
      <c r="Y2108" s="15" t="str">
        <f t="shared" si="6"/>
        <v>Low</v>
      </c>
    </row>
    <row r="2109" hidden="1">
      <c r="A2109" s="1">
        <v>42425.0</v>
      </c>
      <c r="B2109" s="2" t="s">
        <v>3363</v>
      </c>
      <c r="C2109" s="2">
        <v>1.0</v>
      </c>
      <c r="D2109" s="2" t="s">
        <v>1799</v>
      </c>
      <c r="E2109" s="2" t="s">
        <v>27</v>
      </c>
      <c r="F2109" s="2" t="s">
        <v>569</v>
      </c>
      <c r="G2109" s="2" t="s">
        <v>39</v>
      </c>
      <c r="H2109" s="2" t="s">
        <v>570</v>
      </c>
      <c r="I2109" s="2" t="s">
        <v>217</v>
      </c>
      <c r="J2109" s="2" t="s">
        <v>89</v>
      </c>
      <c r="K2109" s="2" t="s">
        <v>54</v>
      </c>
      <c r="L2109" s="10">
        <v>42426.0</v>
      </c>
      <c r="M2109" s="2" t="s">
        <v>34</v>
      </c>
      <c r="N2109" s="11">
        <v>0.0</v>
      </c>
      <c r="O2109" s="12">
        <v>4.0</v>
      </c>
      <c r="P2109" s="13">
        <v>0.27</v>
      </c>
      <c r="Q2109" s="13">
        <v>15.0</v>
      </c>
      <c r="R2109" s="13">
        <f t="shared" si="1"/>
        <v>15</v>
      </c>
      <c r="S2109" s="14">
        <f t="shared" si="2"/>
        <v>15</v>
      </c>
      <c r="T2109" s="14">
        <f t="shared" si="3"/>
        <v>0.2666666667</v>
      </c>
      <c r="U2109" s="15" t="str">
        <f>vlookup(F2109,'Sub categories'!$A:$C,3,False)</f>
        <v>Storage</v>
      </c>
      <c r="V2109" s="16">
        <f t="shared" si="4"/>
        <v>1</v>
      </c>
      <c r="W2109" s="17">
        <f t="array" ref="W2109">INDEX(shipping_prices!$C$1:$F3336,MATCH(I2109,shipping_prices!$A$1:$A3336,0),MATCH(M2109,shipping_prices!$C$1:$F$1,0))</f>
        <v>12.51</v>
      </c>
      <c r="X2109" s="15" t="str">
        <f t="shared" si="5"/>
        <v>Sue Ann ReedRichmondVirginia</v>
      </c>
      <c r="Y2109" s="15" t="str">
        <f t="shared" si="6"/>
        <v>Low</v>
      </c>
    </row>
    <row r="2110" hidden="1">
      <c r="A2110" s="1">
        <v>42427.0</v>
      </c>
      <c r="B2110" s="2" t="s">
        <v>3363</v>
      </c>
      <c r="C2110" s="2">
        <v>8.0</v>
      </c>
      <c r="D2110" s="2" t="s">
        <v>1799</v>
      </c>
      <c r="E2110" s="2" t="s">
        <v>27</v>
      </c>
      <c r="F2110" s="2" t="s">
        <v>1638</v>
      </c>
      <c r="G2110" s="2" t="s">
        <v>39</v>
      </c>
      <c r="H2110" s="2" t="s">
        <v>146</v>
      </c>
      <c r="I2110" s="2" t="s">
        <v>217</v>
      </c>
      <c r="J2110" s="2" t="s">
        <v>89</v>
      </c>
      <c r="K2110" s="2" t="s">
        <v>54</v>
      </c>
      <c r="L2110" s="10">
        <v>42427.0</v>
      </c>
      <c r="M2110" s="2" t="s">
        <v>34</v>
      </c>
      <c r="N2110" s="11">
        <v>0.0</v>
      </c>
      <c r="O2110" s="12">
        <v>21.0</v>
      </c>
      <c r="P2110" s="13">
        <v>0.49</v>
      </c>
      <c r="Q2110" s="13">
        <v>43.0</v>
      </c>
      <c r="R2110" s="13">
        <f t="shared" si="1"/>
        <v>43</v>
      </c>
      <c r="S2110" s="14">
        <f t="shared" si="2"/>
        <v>5.375</v>
      </c>
      <c r="T2110" s="14">
        <f t="shared" si="3"/>
        <v>0.488372093</v>
      </c>
      <c r="U2110" s="15" t="str">
        <f>vlookup(F2110,'Sub categories'!$A:$C,3,False)</f>
        <v>Binders</v>
      </c>
      <c r="V2110" s="16">
        <f t="shared" si="4"/>
        <v>0</v>
      </c>
      <c r="W2110" s="17">
        <f t="array" ref="W2110">INDEX(shipping_prices!$C$1:$F3337,MATCH(I2110,shipping_prices!$A$1:$A3337,0),MATCH(M2110,shipping_prices!$C$1:$F$1,0))</f>
        <v>12.51</v>
      </c>
      <c r="X2110" s="15" t="str">
        <f t="shared" si="5"/>
        <v>Sue Ann ReedRichmondVirginia</v>
      </c>
      <c r="Y2110" s="15" t="str">
        <f t="shared" si="6"/>
        <v>Low</v>
      </c>
    </row>
    <row r="2111" hidden="1">
      <c r="A2111" s="1">
        <v>42427.0</v>
      </c>
      <c r="B2111" s="2" t="s">
        <v>3363</v>
      </c>
      <c r="C2111" s="2">
        <v>4.0</v>
      </c>
      <c r="D2111" s="2" t="s">
        <v>1799</v>
      </c>
      <c r="E2111" s="2" t="s">
        <v>27</v>
      </c>
      <c r="F2111" s="2" t="s">
        <v>2335</v>
      </c>
      <c r="G2111" s="2" t="s">
        <v>39</v>
      </c>
      <c r="H2111" s="2" t="s">
        <v>182</v>
      </c>
      <c r="I2111" s="2" t="s">
        <v>217</v>
      </c>
      <c r="J2111" s="2" t="s">
        <v>89</v>
      </c>
      <c r="K2111" s="2" t="s">
        <v>54</v>
      </c>
      <c r="L2111" s="10">
        <v>42427.0</v>
      </c>
      <c r="M2111" s="2" t="s">
        <v>34</v>
      </c>
      <c r="N2111" s="11">
        <v>0.0</v>
      </c>
      <c r="O2111" s="12">
        <v>69.0</v>
      </c>
      <c r="P2111" s="13">
        <v>0.48</v>
      </c>
      <c r="Q2111" s="13">
        <v>144.0</v>
      </c>
      <c r="R2111" s="13">
        <f t="shared" si="1"/>
        <v>144</v>
      </c>
      <c r="S2111" s="14">
        <f t="shared" si="2"/>
        <v>36</v>
      </c>
      <c r="T2111" s="14">
        <f t="shared" si="3"/>
        <v>0.4791666667</v>
      </c>
      <c r="U2111" s="15" t="str">
        <f>vlookup(F2111,'Sub categories'!$A:$C,3,False)</f>
        <v>Binders</v>
      </c>
      <c r="V2111" s="16">
        <f t="shared" si="4"/>
        <v>0</v>
      </c>
      <c r="W2111" s="17">
        <f t="array" ref="W2111">INDEX(shipping_prices!$C$1:$F3338,MATCH(I2111,shipping_prices!$A$1:$A3338,0),MATCH(M2111,shipping_prices!$C$1:$F$1,0))</f>
        <v>12.51</v>
      </c>
      <c r="X2111" s="15" t="str">
        <f t="shared" si="5"/>
        <v>Sue Ann ReedRichmondVirginia</v>
      </c>
      <c r="Y2111" s="15" t="str">
        <f t="shared" si="6"/>
        <v>High</v>
      </c>
    </row>
    <row r="2112">
      <c r="A2112" s="1">
        <v>42427.0</v>
      </c>
      <c r="B2112" s="2" t="s">
        <v>3363</v>
      </c>
      <c r="C2112" s="2">
        <v>3.0</v>
      </c>
      <c r="D2112" s="2" t="s">
        <v>1799</v>
      </c>
      <c r="E2112" s="2" t="s">
        <v>27</v>
      </c>
      <c r="F2112" s="2" t="s">
        <v>3364</v>
      </c>
      <c r="G2112" s="2" t="s">
        <v>45</v>
      </c>
      <c r="H2112" s="2" t="s">
        <v>423</v>
      </c>
      <c r="I2112" s="2" t="s">
        <v>217</v>
      </c>
      <c r="J2112" s="2" t="s">
        <v>89</v>
      </c>
      <c r="K2112" s="2" t="s">
        <v>54</v>
      </c>
      <c r="L2112" s="10">
        <v>42427.0</v>
      </c>
      <c r="M2112" s="2" t="s">
        <v>34</v>
      </c>
      <c r="N2112" s="11">
        <v>0.0</v>
      </c>
      <c r="O2112" s="12">
        <v>80.0</v>
      </c>
      <c r="P2112" s="13">
        <v>0.24</v>
      </c>
      <c r="Q2112" s="13">
        <v>333.0</v>
      </c>
      <c r="R2112" s="13">
        <f t="shared" si="1"/>
        <v>333</v>
      </c>
      <c r="S2112" s="14">
        <f t="shared" si="2"/>
        <v>111</v>
      </c>
      <c r="T2112" s="14">
        <f t="shared" si="3"/>
        <v>0.2402402402</v>
      </c>
      <c r="U2112" s="15" t="str">
        <f>vlookup(F2112,'Sub categories'!$A:$C,3,False)</f>
        <v>Chairs</v>
      </c>
      <c r="V2112" s="16">
        <f t="shared" si="4"/>
        <v>0</v>
      </c>
      <c r="W2112" s="17">
        <f t="array" ref="W2112">INDEX(shipping_prices!$C$1:$F3339,MATCH(I2112,shipping_prices!$A$1:$A3339,0),MATCH(M2112,shipping_prices!$C$1:$F$1,0))</f>
        <v>12.51</v>
      </c>
      <c r="X2112" s="15" t="str">
        <f t="shared" si="5"/>
        <v>Sue Ann ReedRichmondVirginia</v>
      </c>
      <c r="Y2112" s="15" t="str">
        <f t="shared" si="6"/>
        <v>High</v>
      </c>
    </row>
    <row r="2113" hidden="1">
      <c r="A2113" s="1">
        <v>42427.0</v>
      </c>
      <c r="B2113" s="2" t="s">
        <v>3365</v>
      </c>
      <c r="C2113" s="2">
        <v>2.0</v>
      </c>
      <c r="D2113" s="2" t="s">
        <v>3366</v>
      </c>
      <c r="E2113" s="2" t="s">
        <v>27</v>
      </c>
      <c r="F2113" s="2" t="s">
        <v>983</v>
      </c>
      <c r="G2113" s="2" t="s">
        <v>39</v>
      </c>
      <c r="H2113" s="2" t="s">
        <v>983</v>
      </c>
      <c r="I2113" s="2" t="s">
        <v>169</v>
      </c>
      <c r="J2113" s="2" t="s">
        <v>42</v>
      </c>
      <c r="K2113" s="2" t="s">
        <v>43</v>
      </c>
      <c r="L2113" s="10">
        <v>42431.0</v>
      </c>
      <c r="M2113" s="2" t="s">
        <v>34</v>
      </c>
      <c r="N2113" s="11">
        <v>0.0</v>
      </c>
      <c r="O2113" s="12">
        <v>5.0</v>
      </c>
      <c r="P2113" s="13">
        <v>0.25</v>
      </c>
      <c r="Q2113" s="13">
        <v>21.0</v>
      </c>
      <c r="R2113" s="13">
        <f t="shared" si="1"/>
        <v>21</v>
      </c>
      <c r="S2113" s="14">
        <f t="shared" si="2"/>
        <v>10.5</v>
      </c>
      <c r="T2113" s="14">
        <f t="shared" si="3"/>
        <v>0.2380952381</v>
      </c>
      <c r="U2113" s="15" t="str">
        <f>vlookup(F2113,'Sub categories'!$A:$C,3,False)</f>
        <v>Art</v>
      </c>
      <c r="V2113" s="16">
        <f t="shared" si="4"/>
        <v>4</v>
      </c>
      <c r="W2113" s="17">
        <f t="array" ref="W2113">INDEX(shipping_prices!$C$1:$F3340,MATCH(I2113,shipping_prices!$A$1:$A3340,0),MATCH(M2113,shipping_prices!$C$1:$F$1,0))</f>
        <v>14.86</v>
      </c>
      <c r="X2113" s="15" t="str">
        <f t="shared" si="5"/>
        <v>Alan BarnesLos AngelesCalifornia</v>
      </c>
      <c r="Y2113" s="15" t="str">
        <f t="shared" si="6"/>
        <v>Low</v>
      </c>
    </row>
    <row r="2114" hidden="1">
      <c r="A2114" s="1">
        <v>42427.0</v>
      </c>
      <c r="B2114" s="2" t="s">
        <v>3365</v>
      </c>
      <c r="C2114" s="2">
        <v>3.0</v>
      </c>
      <c r="D2114" s="2" t="s">
        <v>3366</v>
      </c>
      <c r="E2114" s="2" t="s">
        <v>27</v>
      </c>
      <c r="F2114" s="2" t="s">
        <v>3367</v>
      </c>
      <c r="G2114" s="2" t="s">
        <v>39</v>
      </c>
      <c r="H2114" s="2" t="s">
        <v>182</v>
      </c>
      <c r="I2114" s="2" t="s">
        <v>169</v>
      </c>
      <c r="J2114" s="2" t="s">
        <v>42</v>
      </c>
      <c r="K2114" s="2" t="s">
        <v>43</v>
      </c>
      <c r="L2114" s="10">
        <v>42431.0</v>
      </c>
      <c r="M2114" s="2" t="s">
        <v>34</v>
      </c>
      <c r="N2114" s="11">
        <v>0.2</v>
      </c>
      <c r="O2114" s="12">
        <v>28.0</v>
      </c>
      <c r="P2114" s="13">
        <v>0.31</v>
      </c>
      <c r="Q2114" s="13">
        <v>89.0</v>
      </c>
      <c r="R2114" s="13">
        <f t="shared" si="1"/>
        <v>111.25</v>
      </c>
      <c r="S2114" s="14">
        <f t="shared" si="2"/>
        <v>37.08333333</v>
      </c>
      <c r="T2114" s="14">
        <f t="shared" si="3"/>
        <v>0.3146067416</v>
      </c>
      <c r="U2114" s="15" t="str">
        <f>vlookup(F2114,'Sub categories'!$A:$C,3,False)</f>
        <v>Binders</v>
      </c>
      <c r="V2114" s="16">
        <f t="shared" si="4"/>
        <v>4</v>
      </c>
      <c r="W2114" s="17">
        <f t="array" ref="W2114">INDEX(shipping_prices!$C$1:$F3341,MATCH(I2114,shipping_prices!$A$1:$A3341,0),MATCH(M2114,shipping_prices!$C$1:$F$1,0))</f>
        <v>14.86</v>
      </c>
      <c r="X2114" s="15" t="str">
        <f t="shared" si="5"/>
        <v>Alan BarnesLos AngelesCalifornia</v>
      </c>
      <c r="Y2114" s="15" t="str">
        <f t="shared" si="6"/>
        <v>Low</v>
      </c>
    </row>
    <row r="2115" hidden="1">
      <c r="A2115" s="1">
        <v>42428.0</v>
      </c>
      <c r="B2115" s="2" t="s">
        <v>3365</v>
      </c>
      <c r="C2115" s="2">
        <v>3.0</v>
      </c>
      <c r="D2115" s="2" t="s">
        <v>3366</v>
      </c>
      <c r="E2115" s="2" t="s">
        <v>27</v>
      </c>
      <c r="F2115" s="2" t="s">
        <v>533</v>
      </c>
      <c r="G2115" s="2" t="s">
        <v>39</v>
      </c>
      <c r="H2115" s="2" t="s">
        <v>534</v>
      </c>
      <c r="I2115" s="2" t="s">
        <v>169</v>
      </c>
      <c r="J2115" s="2" t="s">
        <v>42</v>
      </c>
      <c r="K2115" s="2" t="s">
        <v>43</v>
      </c>
      <c r="L2115" s="10">
        <v>42431.0</v>
      </c>
      <c r="M2115" s="2" t="s">
        <v>34</v>
      </c>
      <c r="N2115" s="11">
        <v>0.0</v>
      </c>
      <c r="O2115" s="12">
        <v>9.0</v>
      </c>
      <c r="P2115" s="13">
        <v>0.03</v>
      </c>
      <c r="Q2115" s="13">
        <v>304.0</v>
      </c>
      <c r="R2115" s="13">
        <f t="shared" si="1"/>
        <v>304</v>
      </c>
      <c r="S2115" s="14">
        <f t="shared" si="2"/>
        <v>101.3333333</v>
      </c>
      <c r="T2115" s="14">
        <f t="shared" si="3"/>
        <v>0.02960526316</v>
      </c>
      <c r="U2115" s="15" t="str">
        <f>vlookup(F2115,'Sub categories'!$A:$C,3,False)</f>
        <v>Storage</v>
      </c>
      <c r="V2115" s="16">
        <f t="shared" si="4"/>
        <v>3</v>
      </c>
      <c r="W2115" s="17">
        <f t="array" ref="W2115">INDEX(shipping_prices!$C$1:$F3342,MATCH(I2115,shipping_prices!$A$1:$A3342,0),MATCH(M2115,shipping_prices!$C$1:$F$1,0))</f>
        <v>14.86</v>
      </c>
      <c r="X2115" s="15" t="str">
        <f t="shared" si="5"/>
        <v>Alan BarnesLos AngelesCalifornia</v>
      </c>
      <c r="Y2115" s="15" t="str">
        <f t="shared" si="6"/>
        <v>Low</v>
      </c>
    </row>
    <row r="2116" hidden="1">
      <c r="A2116" s="1">
        <v>42428.0</v>
      </c>
      <c r="B2116" s="2" t="s">
        <v>3368</v>
      </c>
      <c r="C2116" s="2">
        <v>5.0</v>
      </c>
      <c r="D2116" s="2" t="s">
        <v>2555</v>
      </c>
      <c r="E2116" s="2" t="s">
        <v>27</v>
      </c>
      <c r="F2116" s="2" t="s">
        <v>1184</v>
      </c>
      <c r="G2116" s="2" t="s">
        <v>39</v>
      </c>
      <c r="H2116" s="2" t="s">
        <v>193</v>
      </c>
      <c r="I2116" s="2" t="s">
        <v>169</v>
      </c>
      <c r="J2116" s="2" t="s">
        <v>42</v>
      </c>
      <c r="K2116" s="2" t="s">
        <v>43</v>
      </c>
      <c r="L2116" s="10">
        <v>42435.0</v>
      </c>
      <c r="M2116" s="2" t="s">
        <v>90</v>
      </c>
      <c r="N2116" s="11">
        <v>0.2</v>
      </c>
      <c r="O2116" s="12">
        <v>4.0</v>
      </c>
      <c r="P2116" s="13">
        <v>0.36</v>
      </c>
      <c r="Q2116" s="13">
        <v>12.0</v>
      </c>
      <c r="R2116" s="13">
        <f t="shared" si="1"/>
        <v>15</v>
      </c>
      <c r="S2116" s="14">
        <f t="shared" si="2"/>
        <v>3</v>
      </c>
      <c r="T2116" s="14">
        <f t="shared" si="3"/>
        <v>0.3333333333</v>
      </c>
      <c r="U2116" s="15" t="str">
        <f>vlookup(F2116,'Sub categories'!$A:$C,3,False)</f>
        <v>Binders</v>
      </c>
      <c r="V2116" s="16">
        <f t="shared" si="4"/>
        <v>7</v>
      </c>
      <c r="W2116" s="17">
        <f t="array" ref="W2116">INDEX(shipping_prices!$C$1:$F3343,MATCH(I2116,shipping_prices!$A$1:$A3343,0),MATCH(M2116,shipping_prices!$C$1:$F$1,0))</f>
        <v>6.7</v>
      </c>
      <c r="X2116" s="15" t="str">
        <f t="shared" si="5"/>
        <v>Justin MacKendrickLos AngelesCalifornia</v>
      </c>
      <c r="Y2116" s="15" t="str">
        <f t="shared" si="6"/>
        <v>Low</v>
      </c>
    </row>
    <row r="2117" hidden="1">
      <c r="A2117" s="1">
        <v>42430.0</v>
      </c>
      <c r="B2117" s="2" t="s">
        <v>3368</v>
      </c>
      <c r="C2117" s="2">
        <v>2.0</v>
      </c>
      <c r="D2117" s="2" t="s">
        <v>2555</v>
      </c>
      <c r="E2117" s="2" t="s">
        <v>27</v>
      </c>
      <c r="F2117" s="2" t="s">
        <v>3054</v>
      </c>
      <c r="G2117" s="2" t="s">
        <v>39</v>
      </c>
      <c r="H2117" s="2" t="s">
        <v>51</v>
      </c>
      <c r="I2117" s="2" t="s">
        <v>169</v>
      </c>
      <c r="J2117" s="2" t="s">
        <v>42</v>
      </c>
      <c r="K2117" s="2" t="s">
        <v>43</v>
      </c>
      <c r="L2117" s="10">
        <v>42435.0</v>
      </c>
      <c r="M2117" s="2" t="s">
        <v>90</v>
      </c>
      <c r="N2117" s="11">
        <v>0.0</v>
      </c>
      <c r="O2117" s="12">
        <v>6.0</v>
      </c>
      <c r="P2117" s="13">
        <v>0.48</v>
      </c>
      <c r="Q2117" s="13">
        <v>13.0</v>
      </c>
      <c r="R2117" s="13">
        <f t="shared" si="1"/>
        <v>13</v>
      </c>
      <c r="S2117" s="14">
        <f t="shared" si="2"/>
        <v>6.5</v>
      </c>
      <c r="T2117" s="14">
        <f t="shared" si="3"/>
        <v>0.4615384615</v>
      </c>
      <c r="U2117" s="15" t="str">
        <f>vlookup(F2117,'Sub categories'!$A:$C,3,False)</f>
        <v>Paper</v>
      </c>
      <c r="V2117" s="16">
        <f t="shared" si="4"/>
        <v>5</v>
      </c>
      <c r="W2117" s="17">
        <f t="array" ref="W2117">INDEX(shipping_prices!$C$1:$F3344,MATCH(I2117,shipping_prices!$A$1:$A3344,0),MATCH(M2117,shipping_prices!$C$1:$F$1,0))</f>
        <v>6.7</v>
      </c>
      <c r="X2117" s="15" t="str">
        <f t="shared" si="5"/>
        <v>Justin MacKendrickLos AngelesCalifornia</v>
      </c>
      <c r="Y2117" s="15" t="str">
        <f t="shared" si="6"/>
        <v>Low</v>
      </c>
    </row>
    <row r="2118" hidden="1">
      <c r="A2118" s="1">
        <v>42430.0</v>
      </c>
      <c r="B2118" s="2" t="s">
        <v>3368</v>
      </c>
      <c r="C2118" s="2">
        <v>3.0</v>
      </c>
      <c r="D2118" s="2" t="s">
        <v>2555</v>
      </c>
      <c r="E2118" s="2" t="s">
        <v>27</v>
      </c>
      <c r="F2118" s="2" t="s">
        <v>3369</v>
      </c>
      <c r="G2118" s="2" t="s">
        <v>39</v>
      </c>
      <c r="H2118" s="2" t="s">
        <v>51</v>
      </c>
      <c r="I2118" s="2" t="s">
        <v>169</v>
      </c>
      <c r="J2118" s="2" t="s">
        <v>42</v>
      </c>
      <c r="K2118" s="2" t="s">
        <v>43</v>
      </c>
      <c r="L2118" s="10">
        <v>42435.0</v>
      </c>
      <c r="M2118" s="2" t="s">
        <v>90</v>
      </c>
      <c r="N2118" s="11">
        <v>0.0</v>
      </c>
      <c r="O2118" s="12">
        <v>9.0</v>
      </c>
      <c r="P2118" s="13">
        <v>0.48</v>
      </c>
      <c r="Q2118" s="13">
        <v>19.0</v>
      </c>
      <c r="R2118" s="13">
        <f t="shared" si="1"/>
        <v>19</v>
      </c>
      <c r="S2118" s="14">
        <f t="shared" si="2"/>
        <v>6.333333333</v>
      </c>
      <c r="T2118" s="14">
        <f t="shared" si="3"/>
        <v>0.4736842105</v>
      </c>
      <c r="U2118" s="15" t="str">
        <f>vlookup(F2118,'Sub categories'!$A:$C,3,False)</f>
        <v>Paper</v>
      </c>
      <c r="V2118" s="16">
        <f t="shared" si="4"/>
        <v>5</v>
      </c>
      <c r="W2118" s="17">
        <f t="array" ref="W2118">INDEX(shipping_prices!$C$1:$F3345,MATCH(I2118,shipping_prices!$A$1:$A3345,0),MATCH(M2118,shipping_prices!$C$1:$F$1,0))</f>
        <v>6.7</v>
      </c>
      <c r="X2118" s="15" t="str">
        <f t="shared" si="5"/>
        <v>Justin MacKendrickLos AngelesCalifornia</v>
      </c>
      <c r="Y2118" s="15" t="str">
        <f t="shared" si="6"/>
        <v>Low</v>
      </c>
    </row>
    <row r="2119" hidden="1">
      <c r="A2119" s="1">
        <v>42430.0</v>
      </c>
      <c r="B2119" s="2" t="s">
        <v>3368</v>
      </c>
      <c r="C2119" s="2">
        <v>5.0</v>
      </c>
      <c r="D2119" s="2" t="s">
        <v>2555</v>
      </c>
      <c r="E2119" s="2" t="s">
        <v>27</v>
      </c>
      <c r="F2119" s="2" t="s">
        <v>1158</v>
      </c>
      <c r="G2119" s="2" t="s">
        <v>39</v>
      </c>
      <c r="H2119" s="2" t="s">
        <v>146</v>
      </c>
      <c r="I2119" s="2" t="s">
        <v>169</v>
      </c>
      <c r="J2119" s="2" t="s">
        <v>42</v>
      </c>
      <c r="K2119" s="2" t="s">
        <v>43</v>
      </c>
      <c r="L2119" s="10">
        <v>42435.0</v>
      </c>
      <c r="M2119" s="2" t="s">
        <v>90</v>
      </c>
      <c r="N2119" s="11">
        <v>0.2</v>
      </c>
      <c r="O2119" s="12">
        <v>13.0</v>
      </c>
      <c r="P2119" s="13">
        <v>0.31</v>
      </c>
      <c r="Q2119" s="13">
        <v>42.0</v>
      </c>
      <c r="R2119" s="13">
        <f t="shared" si="1"/>
        <v>52.5</v>
      </c>
      <c r="S2119" s="14">
        <f t="shared" si="2"/>
        <v>10.5</v>
      </c>
      <c r="T2119" s="14">
        <f t="shared" si="3"/>
        <v>0.3095238095</v>
      </c>
      <c r="U2119" s="15" t="str">
        <f>vlookup(F2119,'Sub categories'!$A:$C,3,False)</f>
        <v>Binders</v>
      </c>
      <c r="V2119" s="16">
        <f t="shared" si="4"/>
        <v>5</v>
      </c>
      <c r="W2119" s="17">
        <f t="array" ref="W2119">INDEX(shipping_prices!$C$1:$F3346,MATCH(I2119,shipping_prices!$A$1:$A3346,0),MATCH(M2119,shipping_prices!$C$1:$F$1,0))</f>
        <v>6.7</v>
      </c>
      <c r="X2119" s="15" t="str">
        <f t="shared" si="5"/>
        <v>Justin MacKendrickLos AngelesCalifornia</v>
      </c>
      <c r="Y2119" s="15" t="str">
        <f t="shared" si="6"/>
        <v>Low</v>
      </c>
    </row>
    <row r="2120" hidden="1">
      <c r="A2120" s="1">
        <v>42430.0</v>
      </c>
      <c r="B2120" s="2" t="s">
        <v>3368</v>
      </c>
      <c r="C2120" s="2">
        <v>6.0</v>
      </c>
      <c r="D2120" s="2" t="s">
        <v>2555</v>
      </c>
      <c r="E2120" s="2" t="s">
        <v>27</v>
      </c>
      <c r="F2120" s="2" t="s">
        <v>2814</v>
      </c>
      <c r="G2120" s="2" t="s">
        <v>39</v>
      </c>
      <c r="H2120" s="2" t="s">
        <v>81</v>
      </c>
      <c r="I2120" s="2" t="s">
        <v>169</v>
      </c>
      <c r="J2120" s="2" t="s">
        <v>42</v>
      </c>
      <c r="K2120" s="2" t="s">
        <v>43</v>
      </c>
      <c r="L2120" s="10">
        <v>42435.0</v>
      </c>
      <c r="M2120" s="2" t="s">
        <v>90</v>
      </c>
      <c r="N2120" s="11">
        <v>0.0</v>
      </c>
      <c r="O2120" s="12">
        <v>157.0</v>
      </c>
      <c r="P2120" s="13">
        <v>0.29</v>
      </c>
      <c r="Q2120" s="13">
        <v>541.0</v>
      </c>
      <c r="R2120" s="13">
        <f t="shared" si="1"/>
        <v>541</v>
      </c>
      <c r="S2120" s="14">
        <f t="shared" si="2"/>
        <v>90.16666667</v>
      </c>
      <c r="T2120" s="14">
        <f t="shared" si="3"/>
        <v>0.2902033272</v>
      </c>
      <c r="U2120" s="15" t="str">
        <f>vlookup(F2120,'Sub categories'!$A:$C,3,False)</f>
        <v>Appliances</v>
      </c>
      <c r="V2120" s="16">
        <f t="shared" si="4"/>
        <v>5</v>
      </c>
      <c r="W2120" s="17">
        <f t="array" ref="W2120">INDEX(shipping_prices!$C$1:$F3347,MATCH(I2120,shipping_prices!$A$1:$A3347,0),MATCH(M2120,shipping_prices!$C$1:$F$1,0))</f>
        <v>6.7</v>
      </c>
      <c r="X2120" s="15" t="str">
        <f t="shared" si="5"/>
        <v>Justin MacKendrickLos AngelesCalifornia</v>
      </c>
      <c r="Y2120" s="15" t="str">
        <f t="shared" si="6"/>
        <v>High</v>
      </c>
    </row>
    <row r="2121" hidden="1">
      <c r="A2121" s="1">
        <v>42430.0</v>
      </c>
      <c r="B2121" s="2" t="s">
        <v>3370</v>
      </c>
      <c r="C2121" s="2">
        <v>4.0</v>
      </c>
      <c r="D2121" s="2" t="s">
        <v>710</v>
      </c>
      <c r="E2121" s="2" t="s">
        <v>37</v>
      </c>
      <c r="F2121" s="2" t="s">
        <v>2591</v>
      </c>
      <c r="G2121" s="2" t="s">
        <v>39</v>
      </c>
      <c r="H2121" s="2" t="s">
        <v>216</v>
      </c>
      <c r="I2121" s="2" t="s">
        <v>3371</v>
      </c>
      <c r="J2121" s="2" t="s">
        <v>598</v>
      </c>
      <c r="K2121" s="2" t="s">
        <v>33</v>
      </c>
      <c r="L2121" s="10">
        <v>42438.0</v>
      </c>
      <c r="M2121" s="2" t="s">
        <v>34</v>
      </c>
      <c r="N2121" s="11">
        <v>0.0</v>
      </c>
      <c r="O2121" s="12">
        <v>3.0</v>
      </c>
      <c r="P2121" s="13">
        <v>0.26</v>
      </c>
      <c r="Q2121" s="13">
        <v>11.0</v>
      </c>
      <c r="R2121" s="13">
        <f t="shared" si="1"/>
        <v>11</v>
      </c>
      <c r="S2121" s="14">
        <f t="shared" si="2"/>
        <v>2.75</v>
      </c>
      <c r="T2121" s="14">
        <f t="shared" si="3"/>
        <v>0.2727272727</v>
      </c>
      <c r="U2121" s="15" t="str">
        <f>vlookup(F2121,'Sub categories'!$A:$C,3,False)</f>
        <v>Art</v>
      </c>
      <c r="V2121" s="16">
        <f t="shared" si="4"/>
        <v>8</v>
      </c>
      <c r="W2121" s="17">
        <f t="array" ref="W2121">INDEX(shipping_prices!$C$1:$F3348,MATCH(I2121,shipping_prices!$A$1:$A3348,0),MATCH(M2121,shipping_prices!$C$1:$F$1,0))</f>
        <v>8.87</v>
      </c>
      <c r="X2121" s="15" t="str">
        <f t="shared" si="5"/>
        <v>Barbara FisherVinelandNew Jersey</v>
      </c>
      <c r="Y2121" s="15" t="str">
        <f t="shared" si="6"/>
        <v>Low</v>
      </c>
    </row>
    <row r="2122">
      <c r="A2122" s="1">
        <v>42430.0</v>
      </c>
      <c r="B2122" s="2" t="s">
        <v>3372</v>
      </c>
      <c r="C2122" s="2">
        <v>2.0</v>
      </c>
      <c r="D2122" s="2" t="s">
        <v>2790</v>
      </c>
      <c r="E2122" s="2" t="s">
        <v>27</v>
      </c>
      <c r="F2122" s="2" t="s">
        <v>3373</v>
      </c>
      <c r="G2122" s="2" t="s">
        <v>45</v>
      </c>
      <c r="H2122" s="2" t="s">
        <v>87</v>
      </c>
      <c r="I2122" s="2" t="s">
        <v>2952</v>
      </c>
      <c r="J2122" s="2" t="s">
        <v>321</v>
      </c>
      <c r="K2122" s="2" t="s">
        <v>33</v>
      </c>
      <c r="L2122" s="10">
        <v>42431.0</v>
      </c>
      <c r="M2122" s="2" t="s">
        <v>34</v>
      </c>
      <c r="N2122" s="11">
        <v>0.2</v>
      </c>
      <c r="O2122" s="12">
        <v>10.0</v>
      </c>
      <c r="P2122" s="13">
        <v>0.15</v>
      </c>
      <c r="Q2122" s="13">
        <v>64.0</v>
      </c>
      <c r="R2122" s="13">
        <f t="shared" si="1"/>
        <v>80</v>
      </c>
      <c r="S2122" s="14">
        <f t="shared" si="2"/>
        <v>40</v>
      </c>
      <c r="T2122" s="14">
        <f t="shared" si="3"/>
        <v>0.15625</v>
      </c>
      <c r="U2122" s="15" t="str">
        <f>vlookup(F2122,'Sub categories'!$A:$C,3,False)</f>
        <v>Furnishings</v>
      </c>
      <c r="V2122" s="16">
        <f t="shared" si="4"/>
        <v>1</v>
      </c>
      <c r="W2122" s="17">
        <f t="array" ref="W2122">INDEX(shipping_prices!$C$1:$F3349,MATCH(I2122,shipping_prices!$A$1:$A3349,0),MATCH(M2122,shipping_prices!$C$1:$F$1,0))</f>
        <v>6.06</v>
      </c>
      <c r="X2122" s="15" t="str">
        <f t="shared" si="5"/>
        <v>Jamie KunitzMarionOhio</v>
      </c>
      <c r="Y2122" s="15" t="str">
        <f t="shared" si="6"/>
        <v>Low</v>
      </c>
    </row>
    <row r="2123" hidden="1">
      <c r="A2123" s="1">
        <v>42430.0</v>
      </c>
      <c r="B2123" s="2" t="s">
        <v>3372</v>
      </c>
      <c r="C2123" s="2">
        <v>3.0</v>
      </c>
      <c r="D2123" s="2" t="s">
        <v>2790</v>
      </c>
      <c r="E2123" s="2" t="s">
        <v>27</v>
      </c>
      <c r="F2123" s="2" t="s">
        <v>3374</v>
      </c>
      <c r="G2123" s="2" t="s">
        <v>39</v>
      </c>
      <c r="H2123" s="2" t="s">
        <v>458</v>
      </c>
      <c r="I2123" s="2" t="s">
        <v>2952</v>
      </c>
      <c r="J2123" s="2" t="s">
        <v>321</v>
      </c>
      <c r="K2123" s="2" t="s">
        <v>33</v>
      </c>
      <c r="L2123" s="10">
        <v>42431.0</v>
      </c>
      <c r="M2123" s="2" t="s">
        <v>34</v>
      </c>
      <c r="N2123" s="11">
        <v>0.2</v>
      </c>
      <c r="O2123" s="12">
        <v>-27.0</v>
      </c>
      <c r="P2123" s="13">
        <v>-0.19</v>
      </c>
      <c r="Q2123" s="13">
        <v>142.0</v>
      </c>
      <c r="R2123" s="13">
        <f t="shared" si="1"/>
        <v>177.5</v>
      </c>
      <c r="S2123" s="14">
        <f t="shared" si="2"/>
        <v>59.16666667</v>
      </c>
      <c r="T2123" s="14">
        <f t="shared" si="3"/>
        <v>-0.1901408451</v>
      </c>
      <c r="U2123" s="15" t="str">
        <f>vlookup(F2123,'Sub categories'!$A:$C,3,False)</f>
        <v>Storage</v>
      </c>
      <c r="V2123" s="16">
        <f t="shared" si="4"/>
        <v>1</v>
      </c>
      <c r="W2123" s="17">
        <f t="array" ref="W2123">INDEX(shipping_prices!$C$1:$F3350,MATCH(I2123,shipping_prices!$A$1:$A3350,0),MATCH(M2123,shipping_prices!$C$1:$F$1,0))</f>
        <v>6.06</v>
      </c>
      <c r="X2123" s="15" t="str">
        <f t="shared" si="5"/>
        <v>Jamie KunitzMarionOhio</v>
      </c>
      <c r="Y2123" s="15" t="str">
        <f t="shared" si="6"/>
        <v>loss</v>
      </c>
    </row>
    <row r="2124" hidden="1">
      <c r="A2124" s="1">
        <v>42431.0</v>
      </c>
      <c r="B2124" s="2" t="s">
        <v>3375</v>
      </c>
      <c r="C2124" s="2">
        <v>3.0</v>
      </c>
      <c r="D2124" s="2" t="s">
        <v>186</v>
      </c>
      <c r="E2124" s="2" t="s">
        <v>27</v>
      </c>
      <c r="F2124" s="2" t="s">
        <v>936</v>
      </c>
      <c r="G2124" s="2" t="s">
        <v>39</v>
      </c>
      <c r="H2124" s="2" t="s">
        <v>79</v>
      </c>
      <c r="I2124" s="2" t="s">
        <v>31</v>
      </c>
      <c r="J2124" s="2" t="s">
        <v>32</v>
      </c>
      <c r="K2124" s="2" t="s">
        <v>33</v>
      </c>
      <c r="L2124" s="10">
        <v>42441.0</v>
      </c>
      <c r="M2124" s="2" t="s">
        <v>34</v>
      </c>
      <c r="N2124" s="11">
        <v>0.0</v>
      </c>
      <c r="O2124" s="12">
        <v>3.0</v>
      </c>
      <c r="P2124" s="13">
        <v>0.17</v>
      </c>
      <c r="Q2124" s="13">
        <v>18.0</v>
      </c>
      <c r="R2124" s="13">
        <f t="shared" si="1"/>
        <v>18</v>
      </c>
      <c r="S2124" s="14">
        <f t="shared" si="2"/>
        <v>6</v>
      </c>
      <c r="T2124" s="14">
        <f t="shared" si="3"/>
        <v>0.1666666667</v>
      </c>
      <c r="U2124" s="15" t="str">
        <f>vlookup(F2124,'Sub categories'!$A:$C,3,False)</f>
        <v>Storage</v>
      </c>
      <c r="V2124" s="16">
        <f t="shared" si="4"/>
        <v>10</v>
      </c>
      <c r="W2124" s="17">
        <f t="array" ref="W2124">INDEX(shipping_prices!$C$1:$F3351,MATCH(I2124,shipping_prices!$A$1:$A3351,0),MATCH(M2124,shipping_prices!$C$1:$F$1,0))</f>
        <v>10.09</v>
      </c>
      <c r="X2124" s="15" t="str">
        <f t="shared" si="5"/>
        <v>Mick CrebaggaNew York CityNew York</v>
      </c>
      <c r="Y2124" s="15" t="str">
        <f t="shared" si="6"/>
        <v>Low</v>
      </c>
    </row>
    <row r="2125">
      <c r="A2125" s="1">
        <v>42431.0</v>
      </c>
      <c r="B2125" s="2" t="s">
        <v>3376</v>
      </c>
      <c r="C2125" s="2">
        <v>13.0</v>
      </c>
      <c r="D2125" s="2" t="s">
        <v>2897</v>
      </c>
      <c r="E2125" s="2" t="s">
        <v>27</v>
      </c>
      <c r="F2125" s="2" t="s">
        <v>3377</v>
      </c>
      <c r="G2125" s="2" t="s">
        <v>45</v>
      </c>
      <c r="H2125" s="2" t="s">
        <v>1035</v>
      </c>
      <c r="I2125" s="2" t="s">
        <v>2090</v>
      </c>
      <c r="J2125" s="2" t="s">
        <v>251</v>
      </c>
      <c r="K2125" s="2" t="s">
        <v>54</v>
      </c>
      <c r="L2125" s="10">
        <v>42441.0</v>
      </c>
      <c r="M2125" s="2" t="s">
        <v>90</v>
      </c>
      <c r="N2125" s="11">
        <v>0.4</v>
      </c>
      <c r="O2125" s="12">
        <v>-1862.0</v>
      </c>
      <c r="P2125" s="13">
        <v>-0.43</v>
      </c>
      <c r="Q2125" s="13">
        <v>4298.0</v>
      </c>
      <c r="R2125" s="13">
        <f t="shared" si="1"/>
        <v>7163.333333</v>
      </c>
      <c r="S2125" s="14">
        <f t="shared" si="2"/>
        <v>551.025641</v>
      </c>
      <c r="T2125" s="14">
        <f t="shared" si="3"/>
        <v>-0.4332247557</v>
      </c>
      <c r="U2125" s="15" t="str">
        <f>vlookup(F2125,'Sub categories'!$A:$C,3,False)</f>
        <v>Tables</v>
      </c>
      <c r="V2125" s="16">
        <f t="shared" si="4"/>
        <v>10</v>
      </c>
      <c r="W2125" s="17">
        <f t="array" ref="W2125">INDEX(shipping_prices!$C$1:$F3352,MATCH(I2125,shipping_prices!$A$1:$A3352,0),MATCH(M2125,shipping_prices!$C$1:$F$1,0))</f>
        <v>7.41</v>
      </c>
      <c r="X2125" s="15" t="str">
        <f t="shared" si="5"/>
        <v>Joseph HoltConcordNorth Carolina</v>
      </c>
      <c r="Y2125" s="15" t="str">
        <f t="shared" si="6"/>
        <v>loss</v>
      </c>
    </row>
    <row r="2126" hidden="1">
      <c r="A2126" s="1">
        <v>42431.0</v>
      </c>
      <c r="B2126" s="2" t="s">
        <v>3378</v>
      </c>
      <c r="C2126" s="2">
        <v>3.0</v>
      </c>
      <c r="D2126" s="2" t="s">
        <v>2794</v>
      </c>
      <c r="E2126" s="2" t="s">
        <v>37</v>
      </c>
      <c r="F2126" s="2" t="s">
        <v>387</v>
      </c>
      <c r="G2126" s="2" t="s">
        <v>39</v>
      </c>
      <c r="H2126" s="2" t="s">
        <v>193</v>
      </c>
      <c r="I2126" s="2" t="s">
        <v>75</v>
      </c>
      <c r="J2126" s="2" t="s">
        <v>76</v>
      </c>
      <c r="K2126" s="2" t="s">
        <v>77</v>
      </c>
      <c r="L2126" s="10">
        <v>42435.0</v>
      </c>
      <c r="M2126" s="2" t="s">
        <v>34</v>
      </c>
      <c r="N2126" s="11">
        <v>0.2</v>
      </c>
      <c r="O2126" s="12">
        <v>3.0</v>
      </c>
      <c r="P2126" s="13">
        <v>0.34</v>
      </c>
      <c r="Q2126" s="13">
        <v>9.0</v>
      </c>
      <c r="R2126" s="13">
        <f t="shared" si="1"/>
        <v>11.25</v>
      </c>
      <c r="S2126" s="14">
        <f t="shared" si="2"/>
        <v>3.75</v>
      </c>
      <c r="T2126" s="14">
        <f t="shared" si="3"/>
        <v>0.3333333333</v>
      </c>
      <c r="U2126" s="15" t="str">
        <f>vlookup(F2126,'Sub categories'!$A:$C,3,False)</f>
        <v>Labels</v>
      </c>
      <c r="V2126" s="16">
        <f t="shared" si="4"/>
        <v>4</v>
      </c>
      <c r="W2126" s="17">
        <f t="array" ref="W2126">INDEX(shipping_prices!$C$1:$F3353,MATCH(I2126,shipping_prices!$A$1:$A3353,0),MATCH(M2126,shipping_prices!$C$1:$F$1,0))</f>
        <v>11.99</v>
      </c>
      <c r="X2126" s="15" t="str">
        <f t="shared" si="5"/>
        <v>Noah ChildsHoustonTexas</v>
      </c>
      <c r="Y2126" s="15" t="str">
        <f t="shared" si="6"/>
        <v>Low</v>
      </c>
    </row>
    <row r="2127" hidden="1">
      <c r="A2127" s="1">
        <v>42434.0</v>
      </c>
      <c r="B2127" s="2" t="s">
        <v>3378</v>
      </c>
      <c r="C2127" s="2">
        <v>3.0</v>
      </c>
      <c r="D2127" s="2" t="s">
        <v>2794</v>
      </c>
      <c r="E2127" s="2" t="s">
        <v>37</v>
      </c>
      <c r="F2127" s="2" t="s">
        <v>1872</v>
      </c>
      <c r="G2127" s="2" t="s">
        <v>29</v>
      </c>
      <c r="H2127" s="2" t="s">
        <v>503</v>
      </c>
      <c r="I2127" s="2" t="s">
        <v>75</v>
      </c>
      <c r="J2127" s="2" t="s">
        <v>76</v>
      </c>
      <c r="K2127" s="2" t="s">
        <v>77</v>
      </c>
      <c r="L2127" s="10">
        <v>42435.0</v>
      </c>
      <c r="M2127" s="2" t="s">
        <v>34</v>
      </c>
      <c r="N2127" s="11">
        <v>0.2</v>
      </c>
      <c r="O2127" s="12">
        <v>14.0</v>
      </c>
      <c r="P2127" s="13">
        <v>0.09</v>
      </c>
      <c r="Q2127" s="13">
        <v>158.0</v>
      </c>
      <c r="R2127" s="13">
        <f t="shared" si="1"/>
        <v>197.5</v>
      </c>
      <c r="S2127" s="14">
        <f t="shared" si="2"/>
        <v>65.83333333</v>
      </c>
      <c r="T2127" s="14">
        <f t="shared" si="3"/>
        <v>0.08860759494</v>
      </c>
      <c r="U2127" s="15" t="str">
        <f>vlookup(F2127,'Sub categories'!$A:$C,3,False)</f>
        <v>Phones</v>
      </c>
      <c r="V2127" s="16">
        <f t="shared" si="4"/>
        <v>1</v>
      </c>
      <c r="W2127" s="17">
        <f t="array" ref="W2127">INDEX(shipping_prices!$C$1:$F3354,MATCH(I2127,shipping_prices!$A$1:$A3354,0),MATCH(M2127,shipping_prices!$C$1:$F$1,0))</f>
        <v>11.99</v>
      </c>
      <c r="X2127" s="15" t="str">
        <f t="shared" si="5"/>
        <v>Noah ChildsHoustonTexas</v>
      </c>
      <c r="Y2127" s="15" t="str">
        <f t="shared" si="6"/>
        <v>Low</v>
      </c>
    </row>
    <row r="2128">
      <c r="A2128" s="1">
        <v>42434.0</v>
      </c>
      <c r="B2128" s="2" t="s">
        <v>3379</v>
      </c>
      <c r="C2128" s="2">
        <v>2.0</v>
      </c>
      <c r="D2128" s="2" t="s">
        <v>710</v>
      </c>
      <c r="E2128" s="2" t="s">
        <v>37</v>
      </c>
      <c r="F2128" s="2" t="s">
        <v>1073</v>
      </c>
      <c r="G2128" s="2" t="s">
        <v>45</v>
      </c>
      <c r="H2128" s="2" t="s">
        <v>79</v>
      </c>
      <c r="I2128" s="2" t="s">
        <v>956</v>
      </c>
      <c r="J2128" s="2" t="s">
        <v>251</v>
      </c>
      <c r="K2128" s="2" t="s">
        <v>54</v>
      </c>
      <c r="L2128" s="10">
        <v>42435.0</v>
      </c>
      <c r="M2128" s="2" t="s">
        <v>90</v>
      </c>
      <c r="N2128" s="11">
        <v>0.2</v>
      </c>
      <c r="O2128" s="12">
        <v>1.0</v>
      </c>
      <c r="P2128" s="13">
        <v>0.15</v>
      </c>
      <c r="Q2128" s="13">
        <v>5.0</v>
      </c>
      <c r="R2128" s="13">
        <f t="shared" si="1"/>
        <v>6.25</v>
      </c>
      <c r="S2128" s="14">
        <f t="shared" si="2"/>
        <v>3.125</v>
      </c>
      <c r="T2128" s="14">
        <f t="shared" si="3"/>
        <v>0.2</v>
      </c>
      <c r="U2128" s="15" t="str">
        <f>vlookup(F2128,'Sub categories'!$A:$C,3,False)</f>
        <v>Furnishings</v>
      </c>
      <c r="V2128" s="16">
        <f t="shared" si="4"/>
        <v>1</v>
      </c>
      <c r="W2128" s="17">
        <f t="array" ref="W2128">INDEX(shipping_prices!$C$1:$F3355,MATCH(I2128,shipping_prices!$A$1:$A3355,0),MATCH(M2128,shipping_prices!$C$1:$F$1,0))</f>
        <v>9.34</v>
      </c>
      <c r="X2128" s="15" t="str">
        <f t="shared" si="5"/>
        <v>Barbara FisherFayettevilleNorth Carolina</v>
      </c>
      <c r="Y2128" s="15" t="str">
        <f t="shared" si="6"/>
        <v>Low</v>
      </c>
    </row>
    <row r="2129" hidden="1">
      <c r="A2129" s="1">
        <v>42434.0</v>
      </c>
      <c r="B2129" s="2" t="s">
        <v>3379</v>
      </c>
      <c r="C2129" s="2">
        <v>5.0</v>
      </c>
      <c r="D2129" s="2" t="s">
        <v>710</v>
      </c>
      <c r="E2129" s="2" t="s">
        <v>37</v>
      </c>
      <c r="F2129" s="2" t="s">
        <v>2692</v>
      </c>
      <c r="G2129" s="2" t="s">
        <v>39</v>
      </c>
      <c r="H2129" s="2" t="s">
        <v>40</v>
      </c>
      <c r="I2129" s="2" t="s">
        <v>956</v>
      </c>
      <c r="J2129" s="2" t="s">
        <v>251</v>
      </c>
      <c r="K2129" s="2" t="s">
        <v>54</v>
      </c>
      <c r="L2129" s="10">
        <v>42435.0</v>
      </c>
      <c r="M2129" s="2" t="s">
        <v>90</v>
      </c>
      <c r="N2129" s="11">
        <v>0.7</v>
      </c>
      <c r="O2129" s="12">
        <v>-6.0</v>
      </c>
      <c r="P2129" s="13">
        <v>-0.8</v>
      </c>
      <c r="Q2129" s="13">
        <v>7.0</v>
      </c>
      <c r="R2129" s="13">
        <f t="shared" si="1"/>
        <v>23.33333333</v>
      </c>
      <c r="S2129" s="14">
        <f t="shared" si="2"/>
        <v>4.666666667</v>
      </c>
      <c r="T2129" s="14">
        <f t="shared" si="3"/>
        <v>-0.8571428571</v>
      </c>
      <c r="U2129" s="15" t="str">
        <f>vlookup(F2129,'Sub categories'!$A:$C,3,False)</f>
        <v>Binders</v>
      </c>
      <c r="V2129" s="16">
        <f t="shared" si="4"/>
        <v>1</v>
      </c>
      <c r="W2129" s="17">
        <f t="array" ref="W2129">INDEX(shipping_prices!$C$1:$F3356,MATCH(I2129,shipping_prices!$A$1:$A3356,0),MATCH(M2129,shipping_prices!$C$1:$F$1,0))</f>
        <v>9.34</v>
      </c>
      <c r="X2129" s="15" t="str">
        <f t="shared" si="5"/>
        <v>Barbara FisherFayettevilleNorth Carolina</v>
      </c>
      <c r="Y2129" s="15" t="str">
        <f t="shared" si="6"/>
        <v>loss</v>
      </c>
    </row>
    <row r="2130" hidden="1">
      <c r="A2130" s="1">
        <v>42434.0</v>
      </c>
      <c r="B2130" s="2" t="s">
        <v>3380</v>
      </c>
      <c r="C2130" s="2">
        <v>1.0</v>
      </c>
      <c r="D2130" s="2" t="s">
        <v>3381</v>
      </c>
      <c r="E2130" s="2" t="s">
        <v>27</v>
      </c>
      <c r="F2130" s="2" t="s">
        <v>2515</v>
      </c>
      <c r="G2130" s="2" t="s">
        <v>39</v>
      </c>
      <c r="H2130" s="2" t="s">
        <v>146</v>
      </c>
      <c r="I2130" s="2" t="s">
        <v>88</v>
      </c>
      <c r="J2130" s="2" t="s">
        <v>1343</v>
      </c>
      <c r="K2130" s="2" t="s">
        <v>43</v>
      </c>
      <c r="L2130" s="10">
        <v>42440.0</v>
      </c>
      <c r="M2130" s="2" t="s">
        <v>34</v>
      </c>
      <c r="N2130" s="11">
        <v>0.2</v>
      </c>
      <c r="O2130" s="12">
        <v>3.0</v>
      </c>
      <c r="P2130" s="13">
        <v>0.08</v>
      </c>
      <c r="Q2130" s="13">
        <v>35.0</v>
      </c>
      <c r="R2130" s="13">
        <f t="shared" si="1"/>
        <v>43.75</v>
      </c>
      <c r="S2130" s="14">
        <f t="shared" si="2"/>
        <v>43.75</v>
      </c>
      <c r="T2130" s="14">
        <f t="shared" si="3"/>
        <v>0.08571428571</v>
      </c>
      <c r="U2130" s="15" t="str">
        <f>vlookup(F2130,'Sub categories'!$A:$C,3,False)</f>
        <v>Appliances</v>
      </c>
      <c r="V2130" s="16">
        <f t="shared" si="4"/>
        <v>6</v>
      </c>
      <c r="W2130" s="17">
        <f t="array" ref="W2130">INDEX(shipping_prices!$C$1:$F3357,MATCH(I2130,shipping_prices!$A$1:$A3357,0),MATCH(M2130,shipping_prices!$C$1:$F$1,0))</f>
        <v>7.88</v>
      </c>
      <c r="X2130" s="15" t="str">
        <f t="shared" si="5"/>
        <v>Theone PippengerSpringfieldOregon</v>
      </c>
      <c r="Y2130" s="15" t="str">
        <f t="shared" si="6"/>
        <v>Low</v>
      </c>
    </row>
    <row r="2131" hidden="1">
      <c r="A2131" s="1">
        <v>42434.0</v>
      </c>
      <c r="B2131" s="2" t="s">
        <v>3382</v>
      </c>
      <c r="C2131" s="2">
        <v>9.0</v>
      </c>
      <c r="D2131" s="2" t="s">
        <v>1612</v>
      </c>
      <c r="E2131" s="2" t="s">
        <v>27</v>
      </c>
      <c r="F2131" s="2" t="s">
        <v>3383</v>
      </c>
      <c r="G2131" s="2" t="s">
        <v>39</v>
      </c>
      <c r="H2131" s="2" t="s">
        <v>193</v>
      </c>
      <c r="I2131" s="2" t="s">
        <v>897</v>
      </c>
      <c r="J2131" s="2" t="s">
        <v>32</v>
      </c>
      <c r="K2131" s="2" t="s">
        <v>33</v>
      </c>
      <c r="L2131" s="10">
        <v>42439.0</v>
      </c>
      <c r="M2131" s="2" t="s">
        <v>34</v>
      </c>
      <c r="N2131" s="11">
        <v>0.2</v>
      </c>
      <c r="O2131" s="12">
        <v>10.0</v>
      </c>
      <c r="P2131" s="13">
        <v>0.36</v>
      </c>
      <c r="Q2131" s="13">
        <v>26.0</v>
      </c>
      <c r="R2131" s="13">
        <f t="shared" si="1"/>
        <v>32.5</v>
      </c>
      <c r="S2131" s="14">
        <f t="shared" si="2"/>
        <v>3.611111111</v>
      </c>
      <c r="T2131" s="14">
        <f t="shared" si="3"/>
        <v>0.3846153846</v>
      </c>
      <c r="U2131" s="15" t="str">
        <f>vlookup(F2131,'Sub categories'!$A:$C,3,False)</f>
        <v>Binders</v>
      </c>
      <c r="V2131" s="16">
        <f t="shared" si="4"/>
        <v>5</v>
      </c>
      <c r="W2131" s="17">
        <f t="array" ref="W2131">INDEX(shipping_prices!$C$1:$F3358,MATCH(I2131,shipping_prices!$A$1:$A3358,0),MATCH(M2131,shipping_prices!$C$1:$F$1,0))</f>
        <v>13.27</v>
      </c>
      <c r="X2131" s="15" t="str">
        <f t="shared" si="5"/>
        <v>Ted TrevinoRochesterNew York</v>
      </c>
      <c r="Y2131" s="15" t="str">
        <f t="shared" si="6"/>
        <v>Low</v>
      </c>
    </row>
    <row r="2132" hidden="1">
      <c r="A2132" s="1">
        <v>42434.0</v>
      </c>
      <c r="B2132" s="2" t="s">
        <v>3382</v>
      </c>
      <c r="C2132" s="2">
        <v>1.0</v>
      </c>
      <c r="D2132" s="2" t="s">
        <v>1612</v>
      </c>
      <c r="E2132" s="2" t="s">
        <v>27</v>
      </c>
      <c r="F2132" s="2" t="s">
        <v>2437</v>
      </c>
      <c r="G2132" s="2" t="s">
        <v>29</v>
      </c>
      <c r="H2132" s="2" t="s">
        <v>503</v>
      </c>
      <c r="I2132" s="2" t="s">
        <v>897</v>
      </c>
      <c r="J2132" s="2" t="s">
        <v>32</v>
      </c>
      <c r="K2132" s="2" t="s">
        <v>33</v>
      </c>
      <c r="L2132" s="10">
        <v>42439.0</v>
      </c>
      <c r="M2132" s="2" t="s">
        <v>34</v>
      </c>
      <c r="N2132" s="11">
        <v>0.0</v>
      </c>
      <c r="O2132" s="12">
        <v>188.0</v>
      </c>
      <c r="P2132" s="13">
        <v>0.3</v>
      </c>
      <c r="Q2132" s="13">
        <v>626.0</v>
      </c>
      <c r="R2132" s="13">
        <f t="shared" si="1"/>
        <v>626</v>
      </c>
      <c r="S2132" s="14">
        <f t="shared" si="2"/>
        <v>626</v>
      </c>
      <c r="T2132" s="14">
        <f t="shared" si="3"/>
        <v>0.3003194888</v>
      </c>
      <c r="U2132" s="15" t="str">
        <f>vlookup(F2132,'Sub categories'!$A:$C,3,False)</f>
        <v>Phones</v>
      </c>
      <c r="V2132" s="16">
        <f t="shared" si="4"/>
        <v>5</v>
      </c>
      <c r="W2132" s="17">
        <f t="array" ref="W2132">INDEX(shipping_prices!$C$1:$F3359,MATCH(I2132,shipping_prices!$A$1:$A3359,0),MATCH(M2132,shipping_prices!$C$1:$F$1,0))</f>
        <v>13.27</v>
      </c>
      <c r="X2132" s="15" t="str">
        <f t="shared" si="5"/>
        <v>Ted TrevinoRochesterNew York</v>
      </c>
      <c r="Y2132" s="15" t="str">
        <f t="shared" si="6"/>
        <v>High</v>
      </c>
    </row>
    <row r="2133">
      <c r="A2133" s="1">
        <v>42434.0</v>
      </c>
      <c r="B2133" s="2" t="s">
        <v>3384</v>
      </c>
      <c r="C2133" s="2">
        <v>5.0</v>
      </c>
      <c r="D2133" s="2" t="s">
        <v>1573</v>
      </c>
      <c r="E2133" s="2" t="s">
        <v>37</v>
      </c>
      <c r="F2133" s="2" t="s">
        <v>3385</v>
      </c>
      <c r="G2133" s="2" t="s">
        <v>45</v>
      </c>
      <c r="H2133" s="2" t="s">
        <v>462</v>
      </c>
      <c r="I2133" s="2" t="s">
        <v>3386</v>
      </c>
      <c r="J2133" s="2" t="s">
        <v>3387</v>
      </c>
      <c r="K2133" s="2" t="s">
        <v>33</v>
      </c>
      <c r="L2133" s="10">
        <v>42436.0</v>
      </c>
      <c r="M2133" s="2" t="s">
        <v>34</v>
      </c>
      <c r="N2133" s="11">
        <v>0.0</v>
      </c>
      <c r="O2133" s="12">
        <v>1013.0</v>
      </c>
      <c r="P2133" s="13">
        <v>0.23</v>
      </c>
      <c r="Q2133" s="13">
        <v>4405.0</v>
      </c>
      <c r="R2133" s="13">
        <f t="shared" si="1"/>
        <v>4405</v>
      </c>
      <c r="S2133" s="14">
        <f t="shared" si="2"/>
        <v>881</v>
      </c>
      <c r="T2133" s="14">
        <f t="shared" si="3"/>
        <v>0.2299659478</v>
      </c>
      <c r="U2133" s="15" t="str">
        <f>vlookup(F2133,'Sub categories'!$A:$C,3,False)</f>
        <v>Bookcases</v>
      </c>
      <c r="V2133" s="16">
        <f t="shared" si="4"/>
        <v>2</v>
      </c>
      <c r="W2133" s="17">
        <f t="array" ref="W2133">INDEX(shipping_prices!$C$1:$F3360,MATCH(I2133,shipping_prices!$A$1:$A3360,0),MATCH(M2133,shipping_prices!$C$1:$F$1,0))</f>
        <v>14.06</v>
      </c>
      <c r="X2133" s="15" t="str">
        <f t="shared" si="5"/>
        <v>Quincy JonesBurlingtonVermont</v>
      </c>
      <c r="Y2133" s="15" t="str">
        <f t="shared" si="6"/>
        <v>High</v>
      </c>
    </row>
    <row r="2134" hidden="1">
      <c r="A2134" s="1">
        <v>42434.0</v>
      </c>
      <c r="B2134" s="2" t="s">
        <v>3388</v>
      </c>
      <c r="C2134" s="2">
        <v>9.0</v>
      </c>
      <c r="D2134" s="2" t="s">
        <v>3389</v>
      </c>
      <c r="E2134" s="2" t="s">
        <v>49</v>
      </c>
      <c r="F2134" s="2" t="s">
        <v>3390</v>
      </c>
      <c r="G2134" s="2" t="s">
        <v>39</v>
      </c>
      <c r="H2134" s="2" t="s">
        <v>79</v>
      </c>
      <c r="I2134" s="2" t="s">
        <v>75</v>
      </c>
      <c r="J2134" s="2" t="s">
        <v>76</v>
      </c>
      <c r="K2134" s="2" t="s">
        <v>77</v>
      </c>
      <c r="L2134" s="10">
        <v>42438.0</v>
      </c>
      <c r="M2134" s="2" t="s">
        <v>34</v>
      </c>
      <c r="N2134" s="11">
        <v>0.2</v>
      </c>
      <c r="O2134" s="12">
        <v>35.0</v>
      </c>
      <c r="P2134" s="13">
        <v>0.31</v>
      </c>
      <c r="Q2134" s="13">
        <v>113.0</v>
      </c>
      <c r="R2134" s="13">
        <f t="shared" si="1"/>
        <v>141.25</v>
      </c>
      <c r="S2134" s="14">
        <f t="shared" si="2"/>
        <v>15.69444444</v>
      </c>
      <c r="T2134" s="14">
        <f t="shared" si="3"/>
        <v>0.3097345133</v>
      </c>
      <c r="U2134" s="15" t="str">
        <f>vlookup(F2134,'Sub categories'!$A:$C,3,False)</f>
        <v>Envelopes</v>
      </c>
      <c r="V2134" s="16">
        <f t="shared" si="4"/>
        <v>4</v>
      </c>
      <c r="W2134" s="17">
        <f t="array" ref="W2134">INDEX(shipping_prices!$C$1:$F3361,MATCH(I2134,shipping_prices!$A$1:$A3361,0),MATCH(M2134,shipping_prices!$C$1:$F$1,0))</f>
        <v>11.99</v>
      </c>
      <c r="X2134" s="15" t="str">
        <f t="shared" si="5"/>
        <v>Steve NguyenHoustonTexas</v>
      </c>
      <c r="Y2134" s="15" t="str">
        <f t="shared" si="6"/>
        <v>Low</v>
      </c>
    </row>
    <row r="2135">
      <c r="A2135" s="1">
        <v>42434.0</v>
      </c>
      <c r="B2135" s="2" t="s">
        <v>3388</v>
      </c>
      <c r="C2135" s="2">
        <v>3.0</v>
      </c>
      <c r="D2135" s="2" t="s">
        <v>3389</v>
      </c>
      <c r="E2135" s="2" t="s">
        <v>49</v>
      </c>
      <c r="F2135" s="2" t="s">
        <v>1817</v>
      </c>
      <c r="G2135" s="2" t="s">
        <v>45</v>
      </c>
      <c r="H2135" s="2" t="s">
        <v>227</v>
      </c>
      <c r="I2135" s="2" t="s">
        <v>75</v>
      </c>
      <c r="J2135" s="2" t="s">
        <v>76</v>
      </c>
      <c r="K2135" s="2" t="s">
        <v>77</v>
      </c>
      <c r="L2135" s="10">
        <v>42438.0</v>
      </c>
      <c r="M2135" s="2" t="s">
        <v>34</v>
      </c>
      <c r="N2135" s="11">
        <v>0.3</v>
      </c>
      <c r="O2135" s="12">
        <v>-15.0</v>
      </c>
      <c r="P2135" s="13">
        <v>-0.07</v>
      </c>
      <c r="Q2135" s="13">
        <v>212.0</v>
      </c>
      <c r="R2135" s="13">
        <f t="shared" si="1"/>
        <v>302.8571429</v>
      </c>
      <c r="S2135" s="14">
        <f t="shared" si="2"/>
        <v>100.952381</v>
      </c>
      <c r="T2135" s="14">
        <f t="shared" si="3"/>
        <v>-0.07075471698</v>
      </c>
      <c r="U2135" s="15" t="str">
        <f>vlookup(F2135,'Sub categories'!$A:$C,3,False)</f>
        <v>Chairs</v>
      </c>
      <c r="V2135" s="16">
        <f t="shared" si="4"/>
        <v>4</v>
      </c>
      <c r="W2135" s="17">
        <f t="array" ref="W2135">INDEX(shipping_prices!$C$1:$F3362,MATCH(I2135,shipping_prices!$A$1:$A3362,0),MATCH(M2135,shipping_prices!$C$1:$F$1,0))</f>
        <v>11.99</v>
      </c>
      <c r="X2135" s="15" t="str">
        <f t="shared" si="5"/>
        <v>Steve NguyenHoustonTexas</v>
      </c>
      <c r="Y2135" s="15" t="str">
        <f t="shared" si="6"/>
        <v>loss</v>
      </c>
    </row>
    <row r="2136" hidden="1">
      <c r="A2136" s="1">
        <v>42434.0</v>
      </c>
      <c r="B2136" s="2" t="s">
        <v>3388</v>
      </c>
      <c r="C2136" s="2">
        <v>4.0</v>
      </c>
      <c r="D2136" s="2" t="s">
        <v>3389</v>
      </c>
      <c r="E2136" s="2" t="s">
        <v>49</v>
      </c>
      <c r="F2136" s="2" t="s">
        <v>1992</v>
      </c>
      <c r="G2136" s="2" t="s">
        <v>29</v>
      </c>
      <c r="H2136" s="2" t="s">
        <v>431</v>
      </c>
      <c r="I2136" s="2" t="s">
        <v>75</v>
      </c>
      <c r="J2136" s="2" t="s">
        <v>76</v>
      </c>
      <c r="K2136" s="2" t="s">
        <v>77</v>
      </c>
      <c r="L2136" s="10">
        <v>42438.0</v>
      </c>
      <c r="M2136" s="2" t="s">
        <v>34</v>
      </c>
      <c r="N2136" s="11">
        <v>0.2</v>
      </c>
      <c r="O2136" s="12">
        <v>42.0</v>
      </c>
      <c r="P2136" s="13">
        <v>0.11</v>
      </c>
      <c r="Q2136" s="13">
        <v>371.0</v>
      </c>
      <c r="R2136" s="13">
        <f t="shared" si="1"/>
        <v>463.75</v>
      </c>
      <c r="S2136" s="14">
        <f t="shared" si="2"/>
        <v>115.9375</v>
      </c>
      <c r="T2136" s="14">
        <f t="shared" si="3"/>
        <v>0.1132075472</v>
      </c>
      <c r="U2136" s="15" t="str">
        <f>vlookup(F2136,'Sub categories'!$A:$C,3,False)</f>
        <v>Phones</v>
      </c>
      <c r="V2136" s="16">
        <f t="shared" si="4"/>
        <v>4</v>
      </c>
      <c r="W2136" s="17">
        <f t="array" ref="W2136">INDEX(shipping_prices!$C$1:$F3363,MATCH(I2136,shipping_prices!$A$1:$A3363,0),MATCH(M2136,shipping_prices!$C$1:$F$1,0))</f>
        <v>11.99</v>
      </c>
      <c r="X2136" s="15" t="str">
        <f t="shared" si="5"/>
        <v>Steve NguyenHoustonTexas</v>
      </c>
      <c r="Y2136" s="15" t="str">
        <f t="shared" si="6"/>
        <v>High</v>
      </c>
    </row>
    <row r="2137">
      <c r="A2137" s="1">
        <v>42434.0</v>
      </c>
      <c r="B2137" s="2" t="s">
        <v>3388</v>
      </c>
      <c r="C2137" s="2">
        <v>3.0</v>
      </c>
      <c r="D2137" s="2" t="s">
        <v>3389</v>
      </c>
      <c r="E2137" s="2" t="s">
        <v>49</v>
      </c>
      <c r="F2137" s="2" t="s">
        <v>2499</v>
      </c>
      <c r="G2137" s="2" t="s">
        <v>45</v>
      </c>
      <c r="H2137" s="2" t="s">
        <v>2343</v>
      </c>
      <c r="I2137" s="2" t="s">
        <v>75</v>
      </c>
      <c r="J2137" s="2" t="s">
        <v>76</v>
      </c>
      <c r="K2137" s="2" t="s">
        <v>77</v>
      </c>
      <c r="L2137" s="10">
        <v>42438.0</v>
      </c>
      <c r="M2137" s="2" t="s">
        <v>34</v>
      </c>
      <c r="N2137" s="11">
        <v>0.32</v>
      </c>
      <c r="O2137" s="12">
        <v>-47.0</v>
      </c>
      <c r="P2137" s="13">
        <v>-0.09</v>
      </c>
      <c r="Q2137" s="13">
        <v>532.0</v>
      </c>
      <c r="R2137" s="13">
        <f t="shared" si="1"/>
        <v>782.3529412</v>
      </c>
      <c r="S2137" s="14">
        <f t="shared" si="2"/>
        <v>260.7843137</v>
      </c>
      <c r="T2137" s="14">
        <f t="shared" si="3"/>
        <v>-0.08834586466</v>
      </c>
      <c r="U2137" s="15" t="str">
        <f>vlookup(F2137,'Sub categories'!$A:$C,3,False)</f>
        <v>Bookcases</v>
      </c>
      <c r="V2137" s="16">
        <f t="shared" si="4"/>
        <v>4</v>
      </c>
      <c r="W2137" s="17">
        <f t="array" ref="W2137">INDEX(shipping_prices!$C$1:$F3364,MATCH(I2137,shipping_prices!$A$1:$A3364,0),MATCH(M2137,shipping_prices!$C$1:$F$1,0))</f>
        <v>11.99</v>
      </c>
      <c r="X2137" s="15" t="str">
        <f t="shared" si="5"/>
        <v>Steve NguyenHoustonTexas</v>
      </c>
      <c r="Y2137" s="15" t="str">
        <f t="shared" si="6"/>
        <v>loss</v>
      </c>
    </row>
    <row r="2138" hidden="1">
      <c r="A2138" s="1">
        <v>42434.0</v>
      </c>
      <c r="B2138" s="2" t="s">
        <v>3391</v>
      </c>
      <c r="C2138" s="2">
        <v>1.0</v>
      </c>
      <c r="D2138" s="2" t="s">
        <v>3392</v>
      </c>
      <c r="E2138" s="2" t="s">
        <v>49</v>
      </c>
      <c r="F2138" s="2" t="s">
        <v>1613</v>
      </c>
      <c r="G2138" s="2" t="s">
        <v>39</v>
      </c>
      <c r="H2138" s="2" t="s">
        <v>157</v>
      </c>
      <c r="I2138" s="2" t="s">
        <v>439</v>
      </c>
      <c r="J2138" s="2" t="s">
        <v>42</v>
      </c>
      <c r="K2138" s="2" t="s">
        <v>43</v>
      </c>
      <c r="L2138" s="10">
        <v>42446.0</v>
      </c>
      <c r="M2138" s="2" t="s">
        <v>90</v>
      </c>
      <c r="N2138" s="11">
        <v>0.0</v>
      </c>
      <c r="O2138" s="12">
        <v>2.0</v>
      </c>
      <c r="P2138" s="13">
        <v>0.48</v>
      </c>
      <c r="Q2138" s="13">
        <v>5.0</v>
      </c>
      <c r="R2138" s="13">
        <f t="shared" si="1"/>
        <v>5</v>
      </c>
      <c r="S2138" s="14">
        <f t="shared" si="2"/>
        <v>5</v>
      </c>
      <c r="T2138" s="14">
        <f t="shared" si="3"/>
        <v>0.4</v>
      </c>
      <c r="U2138" s="15" t="str">
        <f>vlookup(F2138,'Sub categories'!$A:$C,3,False)</f>
        <v>Fasteners</v>
      </c>
      <c r="V2138" s="16">
        <f t="shared" si="4"/>
        <v>12</v>
      </c>
      <c r="W2138" s="17">
        <f t="array" ref="W2138">INDEX(shipping_prices!$C$1:$F3365,MATCH(I2138,shipping_prices!$A$1:$A3365,0),MATCH(M2138,shipping_prices!$C$1:$F$1,0))</f>
        <v>6.71</v>
      </c>
      <c r="X2138" s="15" t="str">
        <f t="shared" si="5"/>
        <v>Maria ZettnerSan DiegoCalifornia</v>
      </c>
      <c r="Y2138" s="15" t="str">
        <f t="shared" si="6"/>
        <v>Low</v>
      </c>
    </row>
    <row r="2139" hidden="1">
      <c r="A2139" s="1">
        <v>42434.0</v>
      </c>
      <c r="B2139" s="2" t="s">
        <v>3391</v>
      </c>
      <c r="C2139" s="2">
        <v>3.0</v>
      </c>
      <c r="D2139" s="2" t="s">
        <v>3392</v>
      </c>
      <c r="E2139" s="2" t="s">
        <v>49</v>
      </c>
      <c r="F2139" s="2" t="s">
        <v>3393</v>
      </c>
      <c r="G2139" s="2" t="s">
        <v>29</v>
      </c>
      <c r="H2139" s="2" t="s">
        <v>220</v>
      </c>
      <c r="I2139" s="2" t="s">
        <v>439</v>
      </c>
      <c r="J2139" s="2" t="s">
        <v>42</v>
      </c>
      <c r="K2139" s="2" t="s">
        <v>43</v>
      </c>
      <c r="L2139" s="10">
        <v>42446.0</v>
      </c>
      <c r="M2139" s="2" t="s">
        <v>90</v>
      </c>
      <c r="N2139" s="11">
        <v>0.0</v>
      </c>
      <c r="O2139" s="12">
        <v>67.0</v>
      </c>
      <c r="P2139" s="13">
        <v>0.18</v>
      </c>
      <c r="Q2139" s="13">
        <v>372.0</v>
      </c>
      <c r="R2139" s="13">
        <f t="shared" si="1"/>
        <v>372</v>
      </c>
      <c r="S2139" s="14">
        <f t="shared" si="2"/>
        <v>124</v>
      </c>
      <c r="T2139" s="14">
        <f t="shared" si="3"/>
        <v>0.1801075269</v>
      </c>
      <c r="U2139" s="15" t="str">
        <f>vlookup(F2139,'Sub categories'!$A:$C,3,False)</f>
        <v>Accessories</v>
      </c>
      <c r="V2139" s="16">
        <f t="shared" si="4"/>
        <v>12</v>
      </c>
      <c r="W2139" s="17">
        <f t="array" ref="W2139">INDEX(shipping_prices!$C$1:$F3366,MATCH(I2139,shipping_prices!$A$1:$A3366,0),MATCH(M2139,shipping_prices!$C$1:$F$1,0))</f>
        <v>6.71</v>
      </c>
      <c r="X2139" s="15" t="str">
        <f t="shared" si="5"/>
        <v>Maria ZettnerSan DiegoCalifornia</v>
      </c>
      <c r="Y2139" s="15" t="str">
        <f t="shared" si="6"/>
        <v>High</v>
      </c>
    </row>
    <row r="2140" hidden="1">
      <c r="A2140" s="1">
        <v>42434.0</v>
      </c>
      <c r="B2140" s="2" t="s">
        <v>3394</v>
      </c>
      <c r="C2140" s="2">
        <v>6.0</v>
      </c>
      <c r="D2140" s="2" t="s">
        <v>138</v>
      </c>
      <c r="E2140" s="2" t="s">
        <v>27</v>
      </c>
      <c r="F2140" s="2" t="s">
        <v>3374</v>
      </c>
      <c r="G2140" s="2" t="s">
        <v>39</v>
      </c>
      <c r="H2140" s="2" t="s">
        <v>458</v>
      </c>
      <c r="I2140" s="2" t="s">
        <v>158</v>
      </c>
      <c r="J2140" s="2" t="s">
        <v>159</v>
      </c>
      <c r="K2140" s="2" t="s">
        <v>43</v>
      </c>
      <c r="L2140" s="10">
        <v>42438.0</v>
      </c>
      <c r="M2140" s="2" t="s">
        <v>90</v>
      </c>
      <c r="N2140" s="11">
        <v>0.0</v>
      </c>
      <c r="O2140" s="12">
        <v>18.0</v>
      </c>
      <c r="P2140" s="13">
        <v>0.05</v>
      </c>
      <c r="Q2140" s="13">
        <v>354.0</v>
      </c>
      <c r="R2140" s="13">
        <f t="shared" si="1"/>
        <v>354</v>
      </c>
      <c r="S2140" s="14">
        <f t="shared" si="2"/>
        <v>59</v>
      </c>
      <c r="T2140" s="14">
        <f t="shared" si="3"/>
        <v>0.05084745763</v>
      </c>
      <c r="U2140" s="15" t="str">
        <f>vlookup(F2140,'Sub categories'!$A:$C,3,False)</f>
        <v>Storage</v>
      </c>
      <c r="V2140" s="16">
        <f t="shared" si="4"/>
        <v>4</v>
      </c>
      <c r="W2140" s="17">
        <f t="array" ref="W2140">INDEX(shipping_prices!$C$1:$F3367,MATCH(I2140,shipping_prices!$A$1:$A3367,0),MATCH(M2140,shipping_prices!$C$1:$F$1,0))</f>
        <v>3.06</v>
      </c>
      <c r="X2140" s="15" t="str">
        <f t="shared" si="5"/>
        <v>Matt CollinsSeattleWashington</v>
      </c>
      <c r="Y2140" s="15" t="str">
        <f t="shared" si="6"/>
        <v>Low</v>
      </c>
    </row>
    <row r="2141">
      <c r="A2141" s="1">
        <v>42434.0</v>
      </c>
      <c r="B2141" s="2" t="s">
        <v>3395</v>
      </c>
      <c r="C2141" s="2">
        <v>3.0</v>
      </c>
      <c r="D2141" s="2" t="s">
        <v>923</v>
      </c>
      <c r="E2141" s="2" t="s">
        <v>49</v>
      </c>
      <c r="F2141" s="2" t="s">
        <v>3396</v>
      </c>
      <c r="G2141" s="2" t="s">
        <v>45</v>
      </c>
      <c r="H2141" s="2" t="s">
        <v>227</v>
      </c>
      <c r="I2141" s="2" t="s">
        <v>2374</v>
      </c>
      <c r="J2141" s="2" t="s">
        <v>572</v>
      </c>
      <c r="K2141" s="2" t="s">
        <v>33</v>
      </c>
      <c r="L2141" s="10">
        <v>42446.0</v>
      </c>
      <c r="M2141" s="2" t="s">
        <v>34</v>
      </c>
      <c r="N2141" s="11">
        <v>0.0</v>
      </c>
      <c r="O2141" s="12">
        <v>141.0</v>
      </c>
      <c r="P2141" s="13">
        <v>0.26</v>
      </c>
      <c r="Q2141" s="13">
        <v>543.0</v>
      </c>
      <c r="R2141" s="13">
        <f t="shared" si="1"/>
        <v>543</v>
      </c>
      <c r="S2141" s="14">
        <f t="shared" si="2"/>
        <v>181</v>
      </c>
      <c r="T2141" s="14">
        <f t="shared" si="3"/>
        <v>0.2596685083</v>
      </c>
      <c r="U2141" s="15" t="str">
        <f>vlookup(F2141,'Sub categories'!$A:$C,3,False)</f>
        <v>Chairs</v>
      </c>
      <c r="V2141" s="16">
        <f t="shared" si="4"/>
        <v>12</v>
      </c>
      <c r="W2141" s="17">
        <f t="array" ref="W2141">INDEX(shipping_prices!$C$1:$F3368,MATCH(I2141,shipping_prices!$A$1:$A3368,0),MATCH(M2141,shipping_prices!$C$1:$F$1,0))</f>
        <v>9.01</v>
      </c>
      <c r="X2141" s="15" t="str">
        <f t="shared" si="5"/>
        <v>Tracy HopkinsEverettMassachusetts</v>
      </c>
      <c r="Y2141" s="15" t="str">
        <f t="shared" si="6"/>
        <v>High</v>
      </c>
    </row>
    <row r="2142" hidden="1">
      <c r="A2142" s="1">
        <v>42434.0</v>
      </c>
      <c r="B2142" s="2" t="s">
        <v>3395</v>
      </c>
      <c r="C2142" s="2">
        <v>2.0</v>
      </c>
      <c r="D2142" s="2" t="s">
        <v>923</v>
      </c>
      <c r="E2142" s="2" t="s">
        <v>49</v>
      </c>
      <c r="F2142" s="2" t="s">
        <v>2545</v>
      </c>
      <c r="G2142" s="2" t="s">
        <v>29</v>
      </c>
      <c r="H2142" s="2" t="s">
        <v>263</v>
      </c>
      <c r="I2142" s="2" t="s">
        <v>2374</v>
      </c>
      <c r="J2142" s="2" t="s">
        <v>572</v>
      </c>
      <c r="K2142" s="2" t="s">
        <v>33</v>
      </c>
      <c r="L2142" s="10">
        <v>42446.0</v>
      </c>
      <c r="M2142" s="2" t="s">
        <v>34</v>
      </c>
      <c r="N2142" s="11">
        <v>0.0</v>
      </c>
      <c r="O2142" s="12">
        <v>147.0</v>
      </c>
      <c r="P2142" s="13">
        <v>0.25</v>
      </c>
      <c r="Q2142" s="13">
        <v>590.0</v>
      </c>
      <c r="R2142" s="13">
        <f t="shared" si="1"/>
        <v>590</v>
      </c>
      <c r="S2142" s="14">
        <f t="shared" si="2"/>
        <v>295</v>
      </c>
      <c r="T2142" s="14">
        <f t="shared" si="3"/>
        <v>0.2491525424</v>
      </c>
      <c r="U2142" s="15" t="str">
        <f>vlookup(F2142,'Sub categories'!$A:$C,3,False)</f>
        <v>Phones</v>
      </c>
      <c r="V2142" s="16">
        <f t="shared" si="4"/>
        <v>12</v>
      </c>
      <c r="W2142" s="17">
        <f t="array" ref="W2142">INDEX(shipping_prices!$C$1:$F3369,MATCH(I2142,shipping_prices!$A$1:$A3369,0),MATCH(M2142,shipping_prices!$C$1:$F$1,0))</f>
        <v>9.01</v>
      </c>
      <c r="X2142" s="15" t="str">
        <f t="shared" si="5"/>
        <v>Tracy HopkinsEverettMassachusetts</v>
      </c>
      <c r="Y2142" s="15" t="str">
        <f t="shared" si="6"/>
        <v>High</v>
      </c>
    </row>
    <row r="2143" hidden="1">
      <c r="A2143" s="1">
        <v>42435.0</v>
      </c>
      <c r="B2143" s="2" t="s">
        <v>3397</v>
      </c>
      <c r="C2143" s="2">
        <v>4.0</v>
      </c>
      <c r="D2143" s="2" t="s">
        <v>2053</v>
      </c>
      <c r="E2143" s="2" t="s">
        <v>27</v>
      </c>
      <c r="F2143" s="2" t="s">
        <v>1235</v>
      </c>
      <c r="G2143" s="2" t="s">
        <v>39</v>
      </c>
      <c r="H2143" s="2" t="s">
        <v>458</v>
      </c>
      <c r="I2143" s="2" t="s">
        <v>217</v>
      </c>
      <c r="J2143" s="2" t="s">
        <v>89</v>
      </c>
      <c r="K2143" s="2" t="s">
        <v>54</v>
      </c>
      <c r="L2143" s="10">
        <v>42446.0</v>
      </c>
      <c r="M2143" s="2" t="s">
        <v>142</v>
      </c>
      <c r="N2143" s="11">
        <v>0.0</v>
      </c>
      <c r="O2143" s="12">
        <v>56.0</v>
      </c>
      <c r="P2143" s="13">
        <v>0.29</v>
      </c>
      <c r="Q2143" s="13">
        <v>194.0</v>
      </c>
      <c r="R2143" s="13">
        <f t="shared" si="1"/>
        <v>194</v>
      </c>
      <c r="S2143" s="14">
        <f t="shared" si="2"/>
        <v>48.5</v>
      </c>
      <c r="T2143" s="14">
        <f t="shared" si="3"/>
        <v>0.2886597938</v>
      </c>
      <c r="U2143" s="15" t="str">
        <f>vlookup(F2143,'Sub categories'!$A:$C,3,False)</f>
        <v>Appliances</v>
      </c>
      <c r="V2143" s="16">
        <f t="shared" si="4"/>
        <v>11</v>
      </c>
      <c r="W2143" s="17">
        <f t="array" ref="W2143">INDEX(shipping_prices!$C$1:$F3370,MATCH(I2143,shipping_prices!$A$1:$A3370,0),MATCH(M2143,shipping_prices!$C$1:$F$1,0))</f>
        <v>16.29</v>
      </c>
      <c r="X2143" s="15" t="str">
        <f t="shared" si="5"/>
        <v>Bradley DruckerRichmondVirginia</v>
      </c>
      <c r="Y2143" s="15" t="str">
        <f t="shared" si="6"/>
        <v>High</v>
      </c>
    </row>
    <row r="2144" hidden="1">
      <c r="A2144" s="1">
        <v>42435.0</v>
      </c>
      <c r="B2144" s="2" t="s">
        <v>3398</v>
      </c>
      <c r="C2144" s="2">
        <v>9.0</v>
      </c>
      <c r="D2144" s="2" t="s">
        <v>549</v>
      </c>
      <c r="E2144" s="2" t="s">
        <v>27</v>
      </c>
      <c r="F2144" s="2" t="s">
        <v>3399</v>
      </c>
      <c r="G2144" s="2" t="s">
        <v>39</v>
      </c>
      <c r="H2144" s="2" t="s">
        <v>2565</v>
      </c>
      <c r="I2144" s="2" t="s">
        <v>3312</v>
      </c>
      <c r="J2144" s="2" t="s">
        <v>53</v>
      </c>
      <c r="K2144" s="2" t="s">
        <v>54</v>
      </c>
      <c r="L2144" s="10">
        <v>42435.0</v>
      </c>
      <c r="M2144" s="2" t="s">
        <v>469</v>
      </c>
      <c r="N2144" s="11">
        <v>0.2</v>
      </c>
      <c r="O2144" s="12">
        <v>-34.0</v>
      </c>
      <c r="P2144" s="13">
        <v>-0.23</v>
      </c>
      <c r="Q2144" s="13">
        <v>150.0</v>
      </c>
      <c r="R2144" s="13">
        <f t="shared" si="1"/>
        <v>187.5</v>
      </c>
      <c r="S2144" s="14">
        <f t="shared" si="2"/>
        <v>20.83333333</v>
      </c>
      <c r="T2144" s="14">
        <f t="shared" si="3"/>
        <v>-0.2266666667</v>
      </c>
      <c r="U2144" s="15" t="str">
        <f>vlookup(F2144,'Sub categories'!$A:$C,3,False)</f>
        <v>Storage</v>
      </c>
      <c r="V2144" s="16">
        <f t="shared" si="4"/>
        <v>0</v>
      </c>
      <c r="W2144" s="17">
        <f t="array" ref="W2144">INDEX(shipping_prices!$C$1:$F3371,MATCH(I2144,shipping_prices!$A$1:$A3371,0),MATCH(M2144,shipping_prices!$C$1:$F$1,0))</f>
        <v>50.5</v>
      </c>
      <c r="X2144" s="15" t="str">
        <f t="shared" si="5"/>
        <v>Debra CatiniPlantationFlorida</v>
      </c>
      <c r="Y2144" s="15" t="str">
        <f t="shared" si="6"/>
        <v>loss</v>
      </c>
    </row>
    <row r="2145" hidden="1">
      <c r="A2145" s="1">
        <v>42436.0</v>
      </c>
      <c r="B2145" s="2" t="s">
        <v>3398</v>
      </c>
      <c r="C2145" s="2">
        <v>7.0</v>
      </c>
      <c r="D2145" s="2" t="s">
        <v>549</v>
      </c>
      <c r="E2145" s="2" t="s">
        <v>27</v>
      </c>
      <c r="F2145" s="2" t="s">
        <v>1298</v>
      </c>
      <c r="G2145" s="2" t="s">
        <v>29</v>
      </c>
      <c r="H2145" s="2" t="s">
        <v>220</v>
      </c>
      <c r="I2145" s="2" t="s">
        <v>3312</v>
      </c>
      <c r="J2145" s="2" t="s">
        <v>53</v>
      </c>
      <c r="K2145" s="2" t="s">
        <v>54</v>
      </c>
      <c r="L2145" s="10">
        <v>42436.0</v>
      </c>
      <c r="M2145" s="2" t="s">
        <v>469</v>
      </c>
      <c r="N2145" s="11">
        <v>0.2</v>
      </c>
      <c r="O2145" s="12">
        <v>90.0</v>
      </c>
      <c r="P2145" s="13">
        <v>0.2</v>
      </c>
      <c r="Q2145" s="13">
        <v>448.0</v>
      </c>
      <c r="R2145" s="13">
        <f t="shared" si="1"/>
        <v>560</v>
      </c>
      <c r="S2145" s="14">
        <f t="shared" si="2"/>
        <v>80</v>
      </c>
      <c r="T2145" s="14">
        <f t="shared" si="3"/>
        <v>0.2008928571</v>
      </c>
      <c r="U2145" s="15" t="str">
        <f>vlookup(F2145,'Sub categories'!$A:$C,3,False)</f>
        <v>Accessories</v>
      </c>
      <c r="V2145" s="16">
        <f t="shared" si="4"/>
        <v>0</v>
      </c>
      <c r="W2145" s="17">
        <f t="array" ref="W2145">INDEX(shipping_prices!$C$1:$F3372,MATCH(I2145,shipping_prices!$A$1:$A3372,0),MATCH(M2145,shipping_prices!$C$1:$F$1,0))</f>
        <v>50.5</v>
      </c>
      <c r="X2145" s="15" t="str">
        <f t="shared" si="5"/>
        <v>Debra CatiniPlantationFlorida</v>
      </c>
      <c r="Y2145" s="15" t="str">
        <f t="shared" si="6"/>
        <v>High</v>
      </c>
    </row>
    <row r="2146" hidden="1">
      <c r="A2146" s="1">
        <v>42436.0</v>
      </c>
      <c r="B2146" s="2" t="s">
        <v>3400</v>
      </c>
      <c r="C2146" s="2">
        <v>2.0</v>
      </c>
      <c r="D2146" s="2" t="s">
        <v>1637</v>
      </c>
      <c r="E2146" s="2" t="s">
        <v>27</v>
      </c>
      <c r="F2146" s="2" t="s">
        <v>2080</v>
      </c>
      <c r="G2146" s="2" t="s">
        <v>39</v>
      </c>
      <c r="H2146" s="2" t="s">
        <v>79</v>
      </c>
      <c r="I2146" s="2" t="s">
        <v>3401</v>
      </c>
      <c r="J2146" s="2" t="s">
        <v>141</v>
      </c>
      <c r="K2146" s="2" t="s">
        <v>77</v>
      </c>
      <c r="L2146" s="10">
        <v>42443.0</v>
      </c>
      <c r="M2146" s="2" t="s">
        <v>34</v>
      </c>
      <c r="N2146" s="11">
        <v>0.2</v>
      </c>
      <c r="O2146" s="12">
        <v>4.0</v>
      </c>
      <c r="P2146" s="13">
        <v>0.36</v>
      </c>
      <c r="Q2146" s="13">
        <v>12.0</v>
      </c>
      <c r="R2146" s="13">
        <f t="shared" si="1"/>
        <v>15</v>
      </c>
      <c r="S2146" s="14">
        <f t="shared" si="2"/>
        <v>7.5</v>
      </c>
      <c r="T2146" s="14">
        <f t="shared" si="3"/>
        <v>0.3333333333</v>
      </c>
      <c r="U2146" s="15" t="str">
        <f>vlookup(F2146,'Sub categories'!$A:$C,3,False)</f>
        <v>Envelopes</v>
      </c>
      <c r="V2146" s="16">
        <f t="shared" si="4"/>
        <v>7</v>
      </c>
      <c r="W2146" s="17">
        <f t="array" ref="W2146">INDEX(shipping_prices!$C$1:$F3373,MATCH(I2146,shipping_prices!$A$1:$A3373,0),MATCH(M2146,shipping_prices!$C$1:$F$1,0))</f>
        <v>8.04</v>
      </c>
      <c r="X2146" s="15" t="str">
        <f t="shared" si="5"/>
        <v>Tim BrockmanBloomingtonIllinois</v>
      </c>
      <c r="Y2146" s="15" t="str">
        <f t="shared" si="6"/>
        <v>Low</v>
      </c>
    </row>
    <row r="2147" hidden="1">
      <c r="A2147" s="1">
        <v>42436.0</v>
      </c>
      <c r="B2147" s="2" t="s">
        <v>3402</v>
      </c>
      <c r="C2147" s="2">
        <v>3.0</v>
      </c>
      <c r="D2147" s="2" t="s">
        <v>1915</v>
      </c>
      <c r="E2147" s="2" t="s">
        <v>37</v>
      </c>
      <c r="F2147" s="2" t="s">
        <v>3403</v>
      </c>
      <c r="G2147" s="2" t="s">
        <v>39</v>
      </c>
      <c r="H2147" s="2" t="s">
        <v>79</v>
      </c>
      <c r="I2147" s="2" t="s">
        <v>3404</v>
      </c>
      <c r="J2147" s="2" t="s">
        <v>572</v>
      </c>
      <c r="K2147" s="2" t="s">
        <v>33</v>
      </c>
      <c r="L2147" s="10">
        <v>42439.0</v>
      </c>
      <c r="M2147" s="2" t="s">
        <v>34</v>
      </c>
      <c r="N2147" s="11">
        <v>0.0</v>
      </c>
      <c r="O2147" s="12">
        <v>5.0</v>
      </c>
      <c r="P2147" s="13">
        <v>0.47</v>
      </c>
      <c r="Q2147" s="13">
        <v>11.0</v>
      </c>
      <c r="R2147" s="13">
        <f t="shared" si="1"/>
        <v>11</v>
      </c>
      <c r="S2147" s="14">
        <f t="shared" si="2"/>
        <v>3.666666667</v>
      </c>
      <c r="T2147" s="14">
        <f t="shared" si="3"/>
        <v>0.4545454545</v>
      </c>
      <c r="U2147" s="15" t="str">
        <f>vlookup(F2147,'Sub categories'!$A:$C,3,False)</f>
        <v>Paper</v>
      </c>
      <c r="V2147" s="16">
        <f t="shared" si="4"/>
        <v>3</v>
      </c>
      <c r="W2147" s="17">
        <f t="array" ref="W2147">INDEX(shipping_prices!$C$1:$F3374,MATCH(I2147,shipping_prices!$A$1:$A3374,0),MATCH(M2147,shipping_prices!$C$1:$F$1,0))</f>
        <v>13.85</v>
      </c>
      <c r="X2147" s="15" t="str">
        <f t="shared" si="5"/>
        <v>Guy PhonelyLeominsterMassachusetts</v>
      </c>
      <c r="Y2147" s="15" t="str">
        <f t="shared" si="6"/>
        <v>Low</v>
      </c>
    </row>
    <row r="2148" hidden="1">
      <c r="A2148" s="1">
        <v>42436.0</v>
      </c>
      <c r="B2148" s="2" t="s">
        <v>3402</v>
      </c>
      <c r="C2148" s="2">
        <v>3.0</v>
      </c>
      <c r="D2148" s="2" t="s">
        <v>1915</v>
      </c>
      <c r="E2148" s="2" t="s">
        <v>37</v>
      </c>
      <c r="F2148" s="2" t="s">
        <v>57</v>
      </c>
      <c r="G2148" s="2" t="s">
        <v>39</v>
      </c>
      <c r="H2148" s="2" t="s">
        <v>58</v>
      </c>
      <c r="I2148" s="2" t="s">
        <v>3404</v>
      </c>
      <c r="J2148" s="2" t="s">
        <v>572</v>
      </c>
      <c r="K2148" s="2" t="s">
        <v>33</v>
      </c>
      <c r="L2148" s="10">
        <v>42439.0</v>
      </c>
      <c r="M2148" s="2" t="s">
        <v>34</v>
      </c>
      <c r="N2148" s="11">
        <v>0.0</v>
      </c>
      <c r="O2148" s="12">
        <v>7.0</v>
      </c>
      <c r="P2148" s="13">
        <v>0.47</v>
      </c>
      <c r="Q2148" s="13">
        <v>15.0</v>
      </c>
      <c r="R2148" s="13">
        <f t="shared" si="1"/>
        <v>15</v>
      </c>
      <c r="S2148" s="14">
        <f t="shared" si="2"/>
        <v>5</v>
      </c>
      <c r="T2148" s="14">
        <f t="shared" si="3"/>
        <v>0.4666666667</v>
      </c>
      <c r="U2148" s="15" t="str">
        <f>vlookup(F2148,'Sub categories'!$A:$C,3,False)</f>
        <v>Binders</v>
      </c>
      <c r="V2148" s="16">
        <f t="shared" si="4"/>
        <v>3</v>
      </c>
      <c r="W2148" s="17">
        <f t="array" ref="W2148">INDEX(shipping_prices!$C$1:$F3375,MATCH(I2148,shipping_prices!$A$1:$A3375,0),MATCH(M2148,shipping_prices!$C$1:$F$1,0))</f>
        <v>13.85</v>
      </c>
      <c r="X2148" s="15" t="str">
        <f t="shared" si="5"/>
        <v>Guy PhonelyLeominsterMassachusetts</v>
      </c>
      <c r="Y2148" s="15" t="str">
        <f t="shared" si="6"/>
        <v>Low</v>
      </c>
    </row>
    <row r="2149" hidden="1">
      <c r="A2149" s="1">
        <v>42437.0</v>
      </c>
      <c r="B2149" s="2" t="s">
        <v>3402</v>
      </c>
      <c r="C2149" s="2">
        <v>4.0</v>
      </c>
      <c r="D2149" s="2" t="s">
        <v>1915</v>
      </c>
      <c r="E2149" s="2" t="s">
        <v>37</v>
      </c>
      <c r="F2149" s="2" t="s">
        <v>3168</v>
      </c>
      <c r="G2149" s="2" t="s">
        <v>39</v>
      </c>
      <c r="H2149" s="2" t="s">
        <v>79</v>
      </c>
      <c r="I2149" s="2" t="s">
        <v>3404</v>
      </c>
      <c r="J2149" s="2" t="s">
        <v>572</v>
      </c>
      <c r="K2149" s="2" t="s">
        <v>33</v>
      </c>
      <c r="L2149" s="10">
        <v>42439.0</v>
      </c>
      <c r="M2149" s="2" t="s">
        <v>34</v>
      </c>
      <c r="N2149" s="11">
        <v>0.0</v>
      </c>
      <c r="O2149" s="12">
        <v>31.0</v>
      </c>
      <c r="P2149" s="13">
        <v>0.5</v>
      </c>
      <c r="Q2149" s="13">
        <v>61.0</v>
      </c>
      <c r="R2149" s="13">
        <f t="shared" si="1"/>
        <v>61</v>
      </c>
      <c r="S2149" s="14">
        <f t="shared" si="2"/>
        <v>15.25</v>
      </c>
      <c r="T2149" s="14">
        <f t="shared" si="3"/>
        <v>0.5081967213</v>
      </c>
      <c r="U2149" s="15" t="str">
        <f>vlookup(F2149,'Sub categories'!$A:$C,3,False)</f>
        <v>Binders</v>
      </c>
      <c r="V2149" s="16">
        <f t="shared" si="4"/>
        <v>2</v>
      </c>
      <c r="W2149" s="17">
        <f t="array" ref="W2149">INDEX(shipping_prices!$C$1:$F3376,MATCH(I2149,shipping_prices!$A$1:$A3376,0),MATCH(M2149,shipping_prices!$C$1:$F$1,0))</f>
        <v>13.85</v>
      </c>
      <c r="X2149" s="15" t="str">
        <f t="shared" si="5"/>
        <v>Guy PhonelyLeominsterMassachusetts</v>
      </c>
      <c r="Y2149" s="15" t="str">
        <f t="shared" si="6"/>
        <v>Low</v>
      </c>
    </row>
    <row r="2150" hidden="1">
      <c r="A2150" s="1">
        <v>42437.0</v>
      </c>
      <c r="B2150" s="2" t="s">
        <v>3402</v>
      </c>
      <c r="C2150" s="2">
        <v>5.0</v>
      </c>
      <c r="D2150" s="2" t="s">
        <v>1915</v>
      </c>
      <c r="E2150" s="2" t="s">
        <v>37</v>
      </c>
      <c r="F2150" s="2" t="s">
        <v>3298</v>
      </c>
      <c r="G2150" s="2" t="s">
        <v>39</v>
      </c>
      <c r="H2150" s="2" t="s">
        <v>534</v>
      </c>
      <c r="I2150" s="2" t="s">
        <v>3404</v>
      </c>
      <c r="J2150" s="2" t="s">
        <v>572</v>
      </c>
      <c r="K2150" s="2" t="s">
        <v>33</v>
      </c>
      <c r="L2150" s="10">
        <v>42439.0</v>
      </c>
      <c r="M2150" s="2" t="s">
        <v>34</v>
      </c>
      <c r="N2150" s="11">
        <v>0.0</v>
      </c>
      <c r="O2150" s="12">
        <v>25.0</v>
      </c>
      <c r="P2150" s="13">
        <v>0.24</v>
      </c>
      <c r="Q2150" s="13">
        <v>105.0</v>
      </c>
      <c r="R2150" s="13">
        <f t="shared" si="1"/>
        <v>105</v>
      </c>
      <c r="S2150" s="14">
        <f t="shared" si="2"/>
        <v>21</v>
      </c>
      <c r="T2150" s="14">
        <f t="shared" si="3"/>
        <v>0.2380952381</v>
      </c>
      <c r="U2150" s="15" t="str">
        <f>vlookup(F2150,'Sub categories'!$A:$C,3,False)</f>
        <v>Storage</v>
      </c>
      <c r="V2150" s="16">
        <f t="shared" si="4"/>
        <v>2</v>
      </c>
      <c r="W2150" s="17">
        <f t="array" ref="W2150">INDEX(shipping_prices!$C$1:$F3377,MATCH(I2150,shipping_prices!$A$1:$A3377,0),MATCH(M2150,shipping_prices!$C$1:$F$1,0))</f>
        <v>13.85</v>
      </c>
      <c r="X2150" s="15" t="str">
        <f t="shared" si="5"/>
        <v>Guy PhonelyLeominsterMassachusetts</v>
      </c>
      <c r="Y2150" s="15" t="str">
        <f t="shared" si="6"/>
        <v>Low</v>
      </c>
    </row>
    <row r="2151" hidden="1">
      <c r="A2151" s="1">
        <v>42437.0</v>
      </c>
      <c r="B2151" s="2" t="s">
        <v>3405</v>
      </c>
      <c r="C2151" s="2">
        <v>1.0</v>
      </c>
      <c r="D2151" s="2" t="s">
        <v>574</v>
      </c>
      <c r="E2151" s="2" t="s">
        <v>49</v>
      </c>
      <c r="F2151" s="2" t="s">
        <v>2713</v>
      </c>
      <c r="G2151" s="2" t="s">
        <v>39</v>
      </c>
      <c r="H2151" s="2" t="s">
        <v>789</v>
      </c>
      <c r="I2151" s="2" t="s">
        <v>31</v>
      </c>
      <c r="J2151" s="2" t="s">
        <v>32</v>
      </c>
      <c r="K2151" s="2" t="s">
        <v>33</v>
      </c>
      <c r="L2151" s="10">
        <v>42444.0</v>
      </c>
      <c r="M2151" s="2" t="s">
        <v>34</v>
      </c>
      <c r="N2151" s="11">
        <v>0.0</v>
      </c>
      <c r="O2151" s="12">
        <v>8.0</v>
      </c>
      <c r="P2151" s="13">
        <v>0.29</v>
      </c>
      <c r="Q2151" s="13">
        <v>26.0</v>
      </c>
      <c r="R2151" s="13">
        <f t="shared" si="1"/>
        <v>26</v>
      </c>
      <c r="S2151" s="14">
        <f t="shared" si="2"/>
        <v>26</v>
      </c>
      <c r="T2151" s="14">
        <f t="shared" si="3"/>
        <v>0.3076923077</v>
      </c>
      <c r="U2151" s="15" t="str">
        <f>vlookup(F2151,'Sub categories'!$A:$C,3,False)</f>
        <v>Art</v>
      </c>
      <c r="V2151" s="16">
        <f t="shared" si="4"/>
        <v>7</v>
      </c>
      <c r="W2151" s="17">
        <f t="array" ref="W2151">INDEX(shipping_prices!$C$1:$F3378,MATCH(I2151,shipping_prices!$A$1:$A3378,0),MATCH(M2151,shipping_prices!$C$1:$F$1,0))</f>
        <v>10.09</v>
      </c>
      <c r="X2151" s="15" t="str">
        <f t="shared" si="5"/>
        <v>Deborah BrumfieldNew York CityNew York</v>
      </c>
      <c r="Y2151" s="15" t="str">
        <f t="shared" si="6"/>
        <v>Low</v>
      </c>
    </row>
    <row r="2152">
      <c r="A2152" s="1">
        <v>42437.0</v>
      </c>
      <c r="B2152" s="2" t="s">
        <v>3406</v>
      </c>
      <c r="C2152" s="2">
        <v>3.0</v>
      </c>
      <c r="D2152" s="2" t="s">
        <v>565</v>
      </c>
      <c r="E2152" s="2" t="s">
        <v>49</v>
      </c>
      <c r="F2152" s="2" t="s">
        <v>1816</v>
      </c>
      <c r="G2152" s="2" t="s">
        <v>45</v>
      </c>
      <c r="H2152" s="2" t="s">
        <v>472</v>
      </c>
      <c r="I2152" s="2" t="s">
        <v>3407</v>
      </c>
      <c r="J2152" s="2" t="s">
        <v>141</v>
      </c>
      <c r="K2152" s="2" t="s">
        <v>77</v>
      </c>
      <c r="L2152" s="10">
        <v>42446.0</v>
      </c>
      <c r="M2152" s="2" t="s">
        <v>142</v>
      </c>
      <c r="N2152" s="11">
        <v>0.3</v>
      </c>
      <c r="O2152" s="12">
        <v>-36.0</v>
      </c>
      <c r="P2152" s="13">
        <v>-0.1</v>
      </c>
      <c r="Q2152" s="13">
        <v>359.0</v>
      </c>
      <c r="R2152" s="13">
        <f t="shared" si="1"/>
        <v>512.8571429</v>
      </c>
      <c r="S2152" s="14">
        <f t="shared" si="2"/>
        <v>170.952381</v>
      </c>
      <c r="T2152" s="14">
        <f t="shared" si="3"/>
        <v>-0.1002785515</v>
      </c>
      <c r="U2152" s="15" t="str">
        <f>vlookup(F2152,'Sub categories'!$A:$C,3,False)</f>
        <v>Bookcases</v>
      </c>
      <c r="V2152" s="16">
        <f t="shared" si="4"/>
        <v>9</v>
      </c>
      <c r="W2152" s="17">
        <f t="array" ref="W2152">INDEX(shipping_prices!$C$1:$F3379,MATCH(I2152,shipping_prices!$A$1:$A3379,0),MATCH(M2152,shipping_prices!$C$1:$F$1,0))</f>
        <v>19.06</v>
      </c>
      <c r="X2152" s="15" t="str">
        <f t="shared" si="5"/>
        <v>Dennis ParduePeoriaIllinois</v>
      </c>
      <c r="Y2152" s="15" t="str">
        <f t="shared" si="6"/>
        <v>loss</v>
      </c>
    </row>
    <row r="2153" hidden="1">
      <c r="A2153" s="1">
        <v>42437.0</v>
      </c>
      <c r="B2153" s="2" t="s">
        <v>3408</v>
      </c>
      <c r="C2153" s="2">
        <v>4.0</v>
      </c>
      <c r="D2153" s="2" t="s">
        <v>1492</v>
      </c>
      <c r="E2153" s="2" t="s">
        <v>27</v>
      </c>
      <c r="F2153" s="2" t="s">
        <v>3409</v>
      </c>
      <c r="G2153" s="2" t="s">
        <v>39</v>
      </c>
      <c r="H2153" s="2" t="s">
        <v>458</v>
      </c>
      <c r="I2153" s="2" t="s">
        <v>3410</v>
      </c>
      <c r="J2153" s="2" t="s">
        <v>53</v>
      </c>
      <c r="K2153" s="2" t="s">
        <v>54</v>
      </c>
      <c r="L2153" s="10">
        <v>42440.0</v>
      </c>
      <c r="M2153" s="2" t="s">
        <v>34</v>
      </c>
      <c r="N2153" s="11">
        <v>0.2</v>
      </c>
      <c r="O2153" s="12">
        <v>24.0</v>
      </c>
      <c r="P2153" s="13">
        <v>0.06</v>
      </c>
      <c r="Q2153" s="13">
        <v>387.0</v>
      </c>
      <c r="R2153" s="13">
        <f t="shared" si="1"/>
        <v>483.75</v>
      </c>
      <c r="S2153" s="14">
        <f t="shared" si="2"/>
        <v>120.9375</v>
      </c>
      <c r="T2153" s="14">
        <f t="shared" si="3"/>
        <v>0.06201550388</v>
      </c>
      <c r="U2153" s="15" t="str">
        <f>vlookup(F2153,'Sub categories'!$A:$C,3,False)</f>
        <v>Appliances</v>
      </c>
      <c r="V2153" s="16">
        <f t="shared" si="4"/>
        <v>3</v>
      </c>
      <c r="W2153" s="17">
        <f t="array" ref="W2153">INDEX(shipping_prices!$C$1:$F3380,MATCH(I2153,shipping_prices!$A$1:$A3380,0),MATCH(M2153,shipping_prices!$C$1:$F$1,0))</f>
        <v>5.17</v>
      </c>
      <c r="X2153" s="15" t="str">
        <f t="shared" si="5"/>
        <v>Valerie DominguezCoral SpringsFlorida</v>
      </c>
      <c r="Y2153" s="15" t="str">
        <f t="shared" si="6"/>
        <v>High</v>
      </c>
    </row>
    <row r="2154" hidden="1">
      <c r="A2154" s="1">
        <v>42437.0</v>
      </c>
      <c r="B2154" s="2" t="s">
        <v>3411</v>
      </c>
      <c r="C2154" s="2">
        <v>2.0</v>
      </c>
      <c r="D2154" s="2" t="s">
        <v>3043</v>
      </c>
      <c r="E2154" s="2" t="s">
        <v>37</v>
      </c>
      <c r="F2154" s="2" t="s">
        <v>2282</v>
      </c>
      <c r="G2154" s="2" t="s">
        <v>39</v>
      </c>
      <c r="H2154" s="2" t="s">
        <v>51</v>
      </c>
      <c r="I2154" s="2" t="s">
        <v>75</v>
      </c>
      <c r="J2154" s="2" t="s">
        <v>76</v>
      </c>
      <c r="K2154" s="2" t="s">
        <v>77</v>
      </c>
      <c r="L2154" s="10">
        <v>42448.0</v>
      </c>
      <c r="M2154" s="2" t="s">
        <v>34</v>
      </c>
      <c r="N2154" s="11">
        <v>0.2</v>
      </c>
      <c r="O2154" s="12">
        <v>4.0</v>
      </c>
      <c r="P2154" s="13">
        <v>0.35</v>
      </c>
      <c r="Q2154" s="13">
        <v>10.0</v>
      </c>
      <c r="R2154" s="13">
        <f t="shared" si="1"/>
        <v>12.5</v>
      </c>
      <c r="S2154" s="14">
        <f t="shared" si="2"/>
        <v>6.25</v>
      </c>
      <c r="T2154" s="14">
        <f t="shared" si="3"/>
        <v>0.4</v>
      </c>
      <c r="U2154" s="15" t="str">
        <f>vlookup(F2154,'Sub categories'!$A:$C,3,False)</f>
        <v>Paper</v>
      </c>
      <c r="V2154" s="16">
        <f t="shared" si="4"/>
        <v>11</v>
      </c>
      <c r="W2154" s="17">
        <f t="array" ref="W2154">INDEX(shipping_prices!$C$1:$F3381,MATCH(I2154,shipping_prices!$A$1:$A3381,0),MATCH(M2154,shipping_prices!$C$1:$F$1,0))</f>
        <v>11.99</v>
      </c>
      <c r="X2154" s="15" t="str">
        <f t="shared" si="5"/>
        <v>Andrew GjertsenHoustonTexas</v>
      </c>
      <c r="Y2154" s="15" t="str">
        <f t="shared" si="6"/>
        <v>Low</v>
      </c>
    </row>
    <row r="2155" hidden="1">
      <c r="A2155" s="1">
        <v>42437.0</v>
      </c>
      <c r="B2155" s="2" t="s">
        <v>3411</v>
      </c>
      <c r="C2155" s="2">
        <v>3.0</v>
      </c>
      <c r="D2155" s="2" t="s">
        <v>3043</v>
      </c>
      <c r="E2155" s="2" t="s">
        <v>37</v>
      </c>
      <c r="F2155" s="2" t="s">
        <v>1970</v>
      </c>
      <c r="G2155" s="2" t="s">
        <v>39</v>
      </c>
      <c r="H2155" s="2" t="s">
        <v>51</v>
      </c>
      <c r="I2155" s="2" t="s">
        <v>75</v>
      </c>
      <c r="J2155" s="2" t="s">
        <v>76</v>
      </c>
      <c r="K2155" s="2" t="s">
        <v>77</v>
      </c>
      <c r="L2155" s="10">
        <v>42448.0</v>
      </c>
      <c r="M2155" s="2" t="s">
        <v>34</v>
      </c>
      <c r="N2155" s="11">
        <v>0.2</v>
      </c>
      <c r="O2155" s="12">
        <v>5.0</v>
      </c>
      <c r="P2155" s="13">
        <v>0.35</v>
      </c>
      <c r="Q2155" s="13">
        <v>16.0</v>
      </c>
      <c r="R2155" s="13">
        <f t="shared" si="1"/>
        <v>20</v>
      </c>
      <c r="S2155" s="14">
        <f t="shared" si="2"/>
        <v>6.666666667</v>
      </c>
      <c r="T2155" s="14">
        <f t="shared" si="3"/>
        <v>0.3125</v>
      </c>
      <c r="U2155" s="15" t="str">
        <f>vlookup(F2155,'Sub categories'!$A:$C,3,False)</f>
        <v>Paper</v>
      </c>
      <c r="V2155" s="16">
        <f t="shared" si="4"/>
        <v>11</v>
      </c>
      <c r="W2155" s="17">
        <f t="array" ref="W2155">INDEX(shipping_prices!$C$1:$F3382,MATCH(I2155,shipping_prices!$A$1:$A3382,0),MATCH(M2155,shipping_prices!$C$1:$F$1,0))</f>
        <v>11.99</v>
      </c>
      <c r="X2155" s="15" t="str">
        <f t="shared" si="5"/>
        <v>Andrew GjertsenHoustonTexas</v>
      </c>
      <c r="Y2155" s="15" t="str">
        <f t="shared" si="6"/>
        <v>Low</v>
      </c>
    </row>
    <row r="2156">
      <c r="A2156" s="1">
        <v>42437.0</v>
      </c>
      <c r="B2156" s="2" t="s">
        <v>3411</v>
      </c>
      <c r="C2156" s="2">
        <v>7.0</v>
      </c>
      <c r="D2156" s="2" t="s">
        <v>3043</v>
      </c>
      <c r="E2156" s="2" t="s">
        <v>37</v>
      </c>
      <c r="F2156" s="2" t="s">
        <v>1367</v>
      </c>
      <c r="G2156" s="2" t="s">
        <v>45</v>
      </c>
      <c r="H2156" s="2" t="s">
        <v>404</v>
      </c>
      <c r="I2156" s="2" t="s">
        <v>75</v>
      </c>
      <c r="J2156" s="2" t="s">
        <v>76</v>
      </c>
      <c r="K2156" s="2" t="s">
        <v>77</v>
      </c>
      <c r="L2156" s="10">
        <v>42448.0</v>
      </c>
      <c r="M2156" s="2" t="s">
        <v>34</v>
      </c>
      <c r="N2156" s="11">
        <v>0.3</v>
      </c>
      <c r="O2156" s="12">
        <v>-69.0</v>
      </c>
      <c r="P2156" s="13">
        <v>-0.2</v>
      </c>
      <c r="Q2156" s="13">
        <v>347.0</v>
      </c>
      <c r="R2156" s="13">
        <f t="shared" si="1"/>
        <v>495.7142857</v>
      </c>
      <c r="S2156" s="14">
        <f t="shared" si="2"/>
        <v>70.81632653</v>
      </c>
      <c r="T2156" s="14">
        <f t="shared" si="3"/>
        <v>-0.1988472622</v>
      </c>
      <c r="U2156" s="15" t="str">
        <f>vlookup(F2156,'Sub categories'!$A:$C,3,False)</f>
        <v>Tables</v>
      </c>
      <c r="V2156" s="16">
        <f t="shared" si="4"/>
        <v>11</v>
      </c>
      <c r="W2156" s="17">
        <f t="array" ref="W2156">INDEX(shipping_prices!$C$1:$F3383,MATCH(I2156,shipping_prices!$A$1:$A3383,0),MATCH(M2156,shipping_prices!$C$1:$F$1,0))</f>
        <v>11.99</v>
      </c>
      <c r="X2156" s="15" t="str">
        <f t="shared" si="5"/>
        <v>Andrew GjertsenHoustonTexas</v>
      </c>
      <c r="Y2156" s="15" t="str">
        <f t="shared" si="6"/>
        <v>loss</v>
      </c>
    </row>
    <row r="2157" hidden="1">
      <c r="A2157" s="1">
        <v>42438.0</v>
      </c>
      <c r="B2157" s="2" t="s">
        <v>3412</v>
      </c>
      <c r="C2157" s="2">
        <v>7.0</v>
      </c>
      <c r="D2157" s="2" t="s">
        <v>3035</v>
      </c>
      <c r="E2157" s="2" t="s">
        <v>27</v>
      </c>
      <c r="F2157" s="2" t="s">
        <v>327</v>
      </c>
      <c r="G2157" s="2" t="s">
        <v>39</v>
      </c>
      <c r="H2157" s="2" t="s">
        <v>51</v>
      </c>
      <c r="I2157" s="2" t="s">
        <v>1051</v>
      </c>
      <c r="J2157" s="2" t="s">
        <v>122</v>
      </c>
      <c r="K2157" s="2" t="s">
        <v>54</v>
      </c>
      <c r="L2157" s="10">
        <v>42446.0</v>
      </c>
      <c r="M2157" s="2" t="s">
        <v>34</v>
      </c>
      <c r="N2157" s="11">
        <v>0.0</v>
      </c>
      <c r="O2157" s="12">
        <v>31.0</v>
      </c>
      <c r="P2157" s="13">
        <v>0.45</v>
      </c>
      <c r="Q2157" s="13">
        <v>70.0</v>
      </c>
      <c r="R2157" s="13">
        <f t="shared" si="1"/>
        <v>70</v>
      </c>
      <c r="S2157" s="14">
        <f t="shared" si="2"/>
        <v>10</v>
      </c>
      <c r="T2157" s="14">
        <f t="shared" si="3"/>
        <v>0.4428571429</v>
      </c>
      <c r="U2157" s="15" t="str">
        <f>vlookup(F2157,'Sub categories'!$A:$C,3,False)</f>
        <v>Paper</v>
      </c>
      <c r="V2157" s="16">
        <f t="shared" si="4"/>
        <v>8</v>
      </c>
      <c r="W2157" s="17">
        <f t="array" ref="W2157">INDEX(shipping_prices!$C$1:$F3384,MATCH(I2157,shipping_prices!$A$1:$A3384,0),MATCH(M2157,shipping_prices!$C$1:$F$1,0))</f>
        <v>9.1</v>
      </c>
      <c r="X2157" s="15" t="str">
        <f t="shared" si="5"/>
        <v>Jonathan HowellAtlantaGeorgia</v>
      </c>
      <c r="Y2157" s="15" t="str">
        <f t="shared" si="6"/>
        <v>Low</v>
      </c>
    </row>
    <row r="2158">
      <c r="A2158" s="1">
        <v>42438.0</v>
      </c>
      <c r="B2158" s="2" t="s">
        <v>3412</v>
      </c>
      <c r="C2158" s="2">
        <v>3.0</v>
      </c>
      <c r="D2158" s="2" t="s">
        <v>3035</v>
      </c>
      <c r="E2158" s="2" t="s">
        <v>27</v>
      </c>
      <c r="F2158" s="2" t="s">
        <v>2089</v>
      </c>
      <c r="G2158" s="2" t="s">
        <v>45</v>
      </c>
      <c r="H2158" s="2" t="s">
        <v>130</v>
      </c>
      <c r="I2158" s="2" t="s">
        <v>1051</v>
      </c>
      <c r="J2158" s="2" t="s">
        <v>122</v>
      </c>
      <c r="K2158" s="2" t="s">
        <v>54</v>
      </c>
      <c r="L2158" s="10">
        <v>42446.0</v>
      </c>
      <c r="M2158" s="2" t="s">
        <v>34</v>
      </c>
      <c r="N2158" s="11">
        <v>0.0</v>
      </c>
      <c r="O2158" s="12">
        <v>13.0</v>
      </c>
      <c r="P2158" s="13">
        <v>0.1</v>
      </c>
      <c r="Q2158" s="13">
        <v>130.0</v>
      </c>
      <c r="R2158" s="13">
        <f t="shared" si="1"/>
        <v>130</v>
      </c>
      <c r="S2158" s="14">
        <f t="shared" si="2"/>
        <v>43.33333333</v>
      </c>
      <c r="T2158" s="14">
        <f t="shared" si="3"/>
        <v>0.1</v>
      </c>
      <c r="U2158" s="15" t="str">
        <f>vlookup(F2158,'Sub categories'!$A:$C,3,False)</f>
        <v>Furnishings</v>
      </c>
      <c r="V2158" s="16">
        <f t="shared" si="4"/>
        <v>8</v>
      </c>
      <c r="W2158" s="17">
        <f t="array" ref="W2158">INDEX(shipping_prices!$C$1:$F3385,MATCH(I2158,shipping_prices!$A$1:$A3385,0),MATCH(M2158,shipping_prices!$C$1:$F$1,0))</f>
        <v>9.1</v>
      </c>
      <c r="X2158" s="15" t="str">
        <f t="shared" si="5"/>
        <v>Jonathan HowellAtlantaGeorgia</v>
      </c>
      <c r="Y2158" s="15" t="str">
        <f t="shared" si="6"/>
        <v>Low</v>
      </c>
    </row>
    <row r="2159">
      <c r="A2159" s="1">
        <v>42438.0</v>
      </c>
      <c r="B2159" s="2" t="s">
        <v>3413</v>
      </c>
      <c r="C2159" s="2">
        <v>5.0</v>
      </c>
      <c r="D2159" s="2" t="s">
        <v>1633</v>
      </c>
      <c r="E2159" s="2" t="s">
        <v>37</v>
      </c>
      <c r="F2159" s="2" t="s">
        <v>1134</v>
      </c>
      <c r="G2159" s="2" t="s">
        <v>45</v>
      </c>
      <c r="H2159" s="2" t="s">
        <v>260</v>
      </c>
      <c r="I2159" s="2" t="s">
        <v>169</v>
      </c>
      <c r="J2159" s="2" t="s">
        <v>42</v>
      </c>
      <c r="K2159" s="2" t="s">
        <v>43</v>
      </c>
      <c r="L2159" s="10">
        <v>42447.0</v>
      </c>
      <c r="M2159" s="2" t="s">
        <v>90</v>
      </c>
      <c r="N2159" s="11">
        <v>0.0</v>
      </c>
      <c r="O2159" s="12">
        <v>14.0</v>
      </c>
      <c r="P2159" s="13">
        <v>0.38</v>
      </c>
      <c r="Q2159" s="13">
        <v>36.0</v>
      </c>
      <c r="R2159" s="13">
        <f t="shared" si="1"/>
        <v>36</v>
      </c>
      <c r="S2159" s="14">
        <f t="shared" si="2"/>
        <v>7.2</v>
      </c>
      <c r="T2159" s="14">
        <f t="shared" si="3"/>
        <v>0.3888888889</v>
      </c>
      <c r="U2159" s="15" t="str">
        <f>vlookup(F2159,'Sub categories'!$A:$C,3,False)</f>
        <v>Furnishings</v>
      </c>
      <c r="V2159" s="16">
        <f t="shared" si="4"/>
        <v>9</v>
      </c>
      <c r="W2159" s="17">
        <f t="array" ref="W2159">INDEX(shipping_prices!$C$1:$F3386,MATCH(I2159,shipping_prices!$A$1:$A3386,0),MATCH(M2159,shipping_prices!$C$1:$F$1,0))</f>
        <v>6.7</v>
      </c>
      <c r="X2159" s="15" t="str">
        <f t="shared" si="5"/>
        <v>Harry MarieLos AngelesCalifornia</v>
      </c>
      <c r="Y2159" s="15" t="str">
        <f t="shared" si="6"/>
        <v>Low</v>
      </c>
    </row>
    <row r="2160" hidden="1">
      <c r="A2160" s="1">
        <v>42439.0</v>
      </c>
      <c r="B2160" s="2" t="s">
        <v>3413</v>
      </c>
      <c r="C2160" s="2">
        <v>3.0</v>
      </c>
      <c r="D2160" s="2" t="s">
        <v>1633</v>
      </c>
      <c r="E2160" s="2" t="s">
        <v>37</v>
      </c>
      <c r="F2160" s="2" t="s">
        <v>3414</v>
      </c>
      <c r="G2160" s="2" t="s">
        <v>29</v>
      </c>
      <c r="H2160" s="2" t="s">
        <v>79</v>
      </c>
      <c r="I2160" s="2" t="s">
        <v>169</v>
      </c>
      <c r="J2160" s="2" t="s">
        <v>42</v>
      </c>
      <c r="K2160" s="2" t="s">
        <v>43</v>
      </c>
      <c r="L2160" s="10">
        <v>42447.0</v>
      </c>
      <c r="M2160" s="2" t="s">
        <v>90</v>
      </c>
      <c r="N2160" s="11">
        <v>0.2</v>
      </c>
      <c r="O2160" s="12">
        <v>8.0</v>
      </c>
      <c r="P2160" s="13">
        <v>0.08</v>
      </c>
      <c r="Q2160" s="13">
        <v>110.0</v>
      </c>
      <c r="R2160" s="13">
        <f t="shared" si="1"/>
        <v>137.5</v>
      </c>
      <c r="S2160" s="14">
        <f t="shared" si="2"/>
        <v>45.83333333</v>
      </c>
      <c r="T2160" s="14">
        <f t="shared" si="3"/>
        <v>0.07272727273</v>
      </c>
      <c r="U2160" s="15" t="str">
        <f>vlookup(F2160,'Sub categories'!$A:$C,3,False)</f>
        <v>Phones</v>
      </c>
      <c r="V2160" s="16">
        <f t="shared" si="4"/>
        <v>8</v>
      </c>
      <c r="W2160" s="17">
        <f t="array" ref="W2160">INDEX(shipping_prices!$C$1:$F3387,MATCH(I2160,shipping_prices!$A$1:$A3387,0),MATCH(M2160,shipping_prices!$C$1:$F$1,0))</f>
        <v>6.7</v>
      </c>
      <c r="X2160" s="15" t="str">
        <f t="shared" si="5"/>
        <v>Harry MarieLos AngelesCalifornia</v>
      </c>
      <c r="Y2160" s="15" t="str">
        <f t="shared" si="6"/>
        <v>Low</v>
      </c>
    </row>
    <row r="2161" hidden="1">
      <c r="A2161" s="1">
        <v>42439.0</v>
      </c>
      <c r="B2161" s="2" t="s">
        <v>3413</v>
      </c>
      <c r="C2161" s="2">
        <v>3.0</v>
      </c>
      <c r="D2161" s="2" t="s">
        <v>1633</v>
      </c>
      <c r="E2161" s="2" t="s">
        <v>37</v>
      </c>
      <c r="F2161" s="2" t="s">
        <v>3151</v>
      </c>
      <c r="G2161" s="2" t="s">
        <v>39</v>
      </c>
      <c r="H2161" s="2" t="s">
        <v>871</v>
      </c>
      <c r="I2161" s="2" t="s">
        <v>169</v>
      </c>
      <c r="J2161" s="2" t="s">
        <v>42</v>
      </c>
      <c r="K2161" s="2" t="s">
        <v>43</v>
      </c>
      <c r="L2161" s="10">
        <v>42447.0</v>
      </c>
      <c r="M2161" s="2" t="s">
        <v>90</v>
      </c>
      <c r="N2161" s="11">
        <v>0.0</v>
      </c>
      <c r="O2161" s="12">
        <v>122.0</v>
      </c>
      <c r="P2161" s="13">
        <v>0.45</v>
      </c>
      <c r="Q2161" s="13">
        <v>271.0</v>
      </c>
      <c r="R2161" s="13">
        <f t="shared" si="1"/>
        <v>271</v>
      </c>
      <c r="S2161" s="14">
        <f t="shared" si="2"/>
        <v>90.33333333</v>
      </c>
      <c r="T2161" s="14">
        <f t="shared" si="3"/>
        <v>0.4501845018</v>
      </c>
      <c r="U2161" s="15" t="str">
        <f>vlookup(F2161,'Sub categories'!$A:$C,3,False)</f>
        <v>Envelopes</v>
      </c>
      <c r="V2161" s="16">
        <f t="shared" si="4"/>
        <v>8</v>
      </c>
      <c r="W2161" s="17">
        <f t="array" ref="W2161">INDEX(shipping_prices!$C$1:$F3388,MATCH(I2161,shipping_prices!$A$1:$A3388,0),MATCH(M2161,shipping_prices!$C$1:$F$1,0))</f>
        <v>6.7</v>
      </c>
      <c r="X2161" s="15" t="str">
        <f t="shared" si="5"/>
        <v>Harry MarieLos AngelesCalifornia</v>
      </c>
      <c r="Y2161" s="15" t="str">
        <f t="shared" si="6"/>
        <v>High</v>
      </c>
    </row>
    <row r="2162" hidden="1">
      <c r="A2162" s="1">
        <v>42441.0</v>
      </c>
      <c r="B2162" s="2" t="s">
        <v>3415</v>
      </c>
      <c r="C2162" s="2">
        <v>3.0</v>
      </c>
      <c r="D2162" s="2" t="s">
        <v>3416</v>
      </c>
      <c r="E2162" s="2" t="s">
        <v>49</v>
      </c>
      <c r="F2162" s="2" t="s">
        <v>3417</v>
      </c>
      <c r="G2162" s="2" t="s">
        <v>39</v>
      </c>
      <c r="H2162" s="2" t="s">
        <v>216</v>
      </c>
      <c r="I2162" s="2" t="s">
        <v>158</v>
      </c>
      <c r="J2162" s="2" t="s">
        <v>159</v>
      </c>
      <c r="K2162" s="2" t="s">
        <v>43</v>
      </c>
      <c r="L2162" s="10">
        <v>42448.0</v>
      </c>
      <c r="M2162" s="2" t="s">
        <v>34</v>
      </c>
      <c r="N2162" s="11">
        <v>0.0</v>
      </c>
      <c r="O2162" s="12">
        <v>2.0</v>
      </c>
      <c r="P2162" s="13">
        <v>0.27</v>
      </c>
      <c r="Q2162" s="13">
        <v>7.0</v>
      </c>
      <c r="R2162" s="13">
        <f t="shared" si="1"/>
        <v>7</v>
      </c>
      <c r="S2162" s="14">
        <f t="shared" si="2"/>
        <v>2.333333333</v>
      </c>
      <c r="T2162" s="14">
        <f t="shared" si="3"/>
        <v>0.2857142857</v>
      </c>
      <c r="U2162" s="15" t="str">
        <f>vlookup(F2162,'Sub categories'!$A:$C,3,False)</f>
        <v>Art</v>
      </c>
      <c r="V2162" s="16">
        <f t="shared" si="4"/>
        <v>7</v>
      </c>
      <c r="W2162" s="17">
        <f t="array" ref="W2162">INDEX(shipping_prices!$C$1:$F3389,MATCH(I2162,shipping_prices!$A$1:$A3389,0),MATCH(M2162,shipping_prices!$C$1:$F$1,0))</f>
        <v>7</v>
      </c>
      <c r="X2162" s="15" t="str">
        <f t="shared" si="5"/>
        <v>Neil KnudsonSeattleWashington</v>
      </c>
      <c r="Y2162" s="15" t="str">
        <f t="shared" si="6"/>
        <v>Low</v>
      </c>
    </row>
    <row r="2163" hidden="1">
      <c r="A2163" s="1">
        <v>42441.0</v>
      </c>
      <c r="B2163" s="2" t="s">
        <v>3418</v>
      </c>
      <c r="C2163" s="2">
        <v>3.0</v>
      </c>
      <c r="D2163" s="2" t="s">
        <v>1693</v>
      </c>
      <c r="E2163" s="2" t="s">
        <v>27</v>
      </c>
      <c r="F2163" s="2" t="s">
        <v>3211</v>
      </c>
      <c r="G2163" s="2" t="s">
        <v>39</v>
      </c>
      <c r="H2163" s="2" t="s">
        <v>51</v>
      </c>
      <c r="I2163" s="2" t="s">
        <v>1236</v>
      </c>
      <c r="J2163" s="2" t="s">
        <v>76</v>
      </c>
      <c r="K2163" s="2" t="s">
        <v>77</v>
      </c>
      <c r="L2163" s="10">
        <v>42451.0</v>
      </c>
      <c r="M2163" s="2" t="s">
        <v>34</v>
      </c>
      <c r="N2163" s="11">
        <v>0.2</v>
      </c>
      <c r="O2163" s="12">
        <v>10.0</v>
      </c>
      <c r="P2163" s="13">
        <v>0.36</v>
      </c>
      <c r="Q2163" s="13">
        <v>27.0</v>
      </c>
      <c r="R2163" s="13">
        <f t="shared" si="1"/>
        <v>33.75</v>
      </c>
      <c r="S2163" s="14">
        <f t="shared" si="2"/>
        <v>11.25</v>
      </c>
      <c r="T2163" s="14">
        <f t="shared" si="3"/>
        <v>0.3703703704</v>
      </c>
      <c r="U2163" s="15" t="str">
        <f>vlookup(F2163,'Sub categories'!$A:$C,3,False)</f>
        <v>Paper</v>
      </c>
      <c r="V2163" s="16">
        <f t="shared" si="4"/>
        <v>10</v>
      </c>
      <c r="W2163" s="17">
        <f t="array" ref="W2163">INDEX(shipping_prices!$C$1:$F3390,MATCH(I2163,shipping_prices!$A$1:$A3390,0),MATCH(M2163,shipping_prices!$C$1:$F$1,0))</f>
        <v>13.87</v>
      </c>
      <c r="X2163" s="15" t="str">
        <f t="shared" si="5"/>
        <v>Lycoris SaundersGrand PrairieTexas</v>
      </c>
      <c r="Y2163" s="15" t="str">
        <f t="shared" si="6"/>
        <v>Low</v>
      </c>
    </row>
    <row r="2164" hidden="1">
      <c r="A2164" s="1">
        <v>42441.0</v>
      </c>
      <c r="B2164" s="2" t="s">
        <v>3418</v>
      </c>
      <c r="C2164" s="2">
        <v>3.0</v>
      </c>
      <c r="D2164" s="2" t="s">
        <v>1693</v>
      </c>
      <c r="E2164" s="2" t="s">
        <v>27</v>
      </c>
      <c r="F2164" s="2" t="s">
        <v>589</v>
      </c>
      <c r="G2164" s="2" t="s">
        <v>39</v>
      </c>
      <c r="H2164" s="2" t="s">
        <v>589</v>
      </c>
      <c r="I2164" s="2" t="s">
        <v>1236</v>
      </c>
      <c r="J2164" s="2" t="s">
        <v>76</v>
      </c>
      <c r="K2164" s="2" t="s">
        <v>77</v>
      </c>
      <c r="L2164" s="10">
        <v>42451.0</v>
      </c>
      <c r="M2164" s="2" t="s">
        <v>34</v>
      </c>
      <c r="N2164" s="11">
        <v>0.2</v>
      </c>
      <c r="O2164" s="12">
        <v>9.0</v>
      </c>
      <c r="P2164" s="13">
        <v>0.33</v>
      </c>
      <c r="Q2164" s="13">
        <v>29.0</v>
      </c>
      <c r="R2164" s="13">
        <f t="shared" si="1"/>
        <v>36.25</v>
      </c>
      <c r="S2164" s="14">
        <f t="shared" si="2"/>
        <v>12.08333333</v>
      </c>
      <c r="T2164" s="14">
        <f t="shared" si="3"/>
        <v>0.3103448276</v>
      </c>
      <c r="U2164" s="15" t="str">
        <f>vlookup(F2164,'Sub categories'!$A:$C,3,False)</f>
        <v>Envelopes</v>
      </c>
      <c r="V2164" s="16">
        <f t="shared" si="4"/>
        <v>10</v>
      </c>
      <c r="W2164" s="17">
        <f t="array" ref="W2164">INDEX(shipping_prices!$C$1:$F3391,MATCH(I2164,shipping_prices!$A$1:$A3391,0),MATCH(M2164,shipping_prices!$C$1:$F$1,0))</f>
        <v>13.87</v>
      </c>
      <c r="X2164" s="15" t="str">
        <f t="shared" si="5"/>
        <v>Lycoris SaundersGrand PrairieTexas</v>
      </c>
      <c r="Y2164" s="15" t="str">
        <f t="shared" si="6"/>
        <v>Low</v>
      </c>
    </row>
    <row r="2165">
      <c r="A2165" s="1">
        <v>42441.0</v>
      </c>
      <c r="B2165" s="2" t="s">
        <v>3418</v>
      </c>
      <c r="C2165" s="2">
        <v>2.0</v>
      </c>
      <c r="D2165" s="2" t="s">
        <v>1693</v>
      </c>
      <c r="E2165" s="2" t="s">
        <v>27</v>
      </c>
      <c r="F2165" s="2" t="s">
        <v>3419</v>
      </c>
      <c r="G2165" s="2" t="s">
        <v>45</v>
      </c>
      <c r="H2165" s="2" t="s">
        <v>423</v>
      </c>
      <c r="I2165" s="2" t="s">
        <v>1236</v>
      </c>
      <c r="J2165" s="2" t="s">
        <v>76</v>
      </c>
      <c r="K2165" s="2" t="s">
        <v>77</v>
      </c>
      <c r="L2165" s="10">
        <v>42451.0</v>
      </c>
      <c r="M2165" s="2" t="s">
        <v>34</v>
      </c>
      <c r="N2165" s="11">
        <v>0.3</v>
      </c>
      <c r="O2165" s="12">
        <v>-25.0</v>
      </c>
      <c r="P2165" s="13">
        <v>-0.13</v>
      </c>
      <c r="Q2165" s="13">
        <v>197.0</v>
      </c>
      <c r="R2165" s="13">
        <f t="shared" si="1"/>
        <v>281.4285714</v>
      </c>
      <c r="S2165" s="14">
        <f t="shared" si="2"/>
        <v>140.7142857</v>
      </c>
      <c r="T2165" s="14">
        <f t="shared" si="3"/>
        <v>-0.1269035533</v>
      </c>
      <c r="U2165" s="15" t="str">
        <f>vlookup(F2165,'Sub categories'!$A:$C,3,False)</f>
        <v>Chairs</v>
      </c>
      <c r="V2165" s="16">
        <f t="shared" si="4"/>
        <v>10</v>
      </c>
      <c r="W2165" s="17">
        <f t="array" ref="W2165">INDEX(shipping_prices!$C$1:$F3392,MATCH(I2165,shipping_prices!$A$1:$A3392,0),MATCH(M2165,shipping_prices!$C$1:$F$1,0))</f>
        <v>13.87</v>
      </c>
      <c r="X2165" s="15" t="str">
        <f t="shared" si="5"/>
        <v>Lycoris SaundersGrand PrairieTexas</v>
      </c>
      <c r="Y2165" s="15" t="str">
        <f t="shared" si="6"/>
        <v>loss</v>
      </c>
    </row>
    <row r="2166" hidden="1">
      <c r="A2166" s="1">
        <v>42442.0</v>
      </c>
      <c r="B2166" s="2" t="s">
        <v>3420</v>
      </c>
      <c r="C2166" s="2">
        <v>3.0</v>
      </c>
      <c r="D2166" s="2" t="s">
        <v>2678</v>
      </c>
      <c r="E2166" s="2" t="s">
        <v>37</v>
      </c>
      <c r="F2166" s="2" t="s">
        <v>2818</v>
      </c>
      <c r="G2166" s="2" t="s">
        <v>39</v>
      </c>
      <c r="H2166" s="2" t="s">
        <v>157</v>
      </c>
      <c r="I2166" s="2" t="s">
        <v>1293</v>
      </c>
      <c r="J2166" s="2" t="s">
        <v>1294</v>
      </c>
      <c r="K2166" s="2" t="s">
        <v>33</v>
      </c>
      <c r="L2166" s="10">
        <v>42447.0</v>
      </c>
      <c r="M2166" s="2" t="s">
        <v>34</v>
      </c>
      <c r="N2166" s="11">
        <v>0.0</v>
      </c>
      <c r="O2166" s="12">
        <v>14.0</v>
      </c>
      <c r="P2166" s="13">
        <v>0.27</v>
      </c>
      <c r="Q2166" s="13">
        <v>51.0</v>
      </c>
      <c r="R2166" s="13">
        <f t="shared" si="1"/>
        <v>51</v>
      </c>
      <c r="S2166" s="14">
        <f t="shared" si="2"/>
        <v>17</v>
      </c>
      <c r="T2166" s="14">
        <f t="shared" si="3"/>
        <v>0.2745098039</v>
      </c>
      <c r="U2166" s="15" t="str">
        <f>vlookup(F2166,'Sub categories'!$A:$C,3,False)</f>
        <v>Storage</v>
      </c>
      <c r="V2166" s="16">
        <f t="shared" si="4"/>
        <v>5</v>
      </c>
      <c r="W2166" s="17">
        <f t="array" ref="W2166">INDEX(shipping_prices!$C$1:$F3393,MATCH(I2166,shipping_prices!$A$1:$A3393,0),MATCH(M2166,shipping_prices!$C$1:$F$1,0))</f>
        <v>11.32</v>
      </c>
      <c r="X2166" s="15" t="str">
        <f t="shared" si="5"/>
        <v>Kristen HastingsWoonsocketRhode Island</v>
      </c>
      <c r="Y2166" s="15" t="str">
        <f t="shared" si="6"/>
        <v>Low</v>
      </c>
    </row>
    <row r="2167" hidden="1">
      <c r="A2167" s="1">
        <v>42442.0</v>
      </c>
      <c r="B2167" s="2" t="s">
        <v>3421</v>
      </c>
      <c r="C2167" s="2">
        <v>2.0</v>
      </c>
      <c r="D2167" s="2" t="s">
        <v>1827</v>
      </c>
      <c r="E2167" s="2" t="s">
        <v>49</v>
      </c>
      <c r="F2167" s="2" t="s">
        <v>3422</v>
      </c>
      <c r="G2167" s="2" t="s">
        <v>39</v>
      </c>
      <c r="H2167" s="2" t="s">
        <v>193</v>
      </c>
      <c r="I2167" s="2" t="s">
        <v>3423</v>
      </c>
      <c r="J2167" s="2" t="s">
        <v>543</v>
      </c>
      <c r="K2167" s="2" t="s">
        <v>43</v>
      </c>
      <c r="L2167" s="10">
        <v>42444.0</v>
      </c>
      <c r="M2167" s="2" t="s">
        <v>34</v>
      </c>
      <c r="N2167" s="11">
        <v>0.0</v>
      </c>
      <c r="O2167" s="12">
        <v>7.0</v>
      </c>
      <c r="P2167" s="13">
        <v>0.47</v>
      </c>
      <c r="Q2167" s="13">
        <v>15.0</v>
      </c>
      <c r="R2167" s="13">
        <f t="shared" si="1"/>
        <v>15</v>
      </c>
      <c r="S2167" s="14">
        <f t="shared" si="2"/>
        <v>7.5</v>
      </c>
      <c r="T2167" s="14">
        <f t="shared" si="3"/>
        <v>0.4666666667</v>
      </c>
      <c r="U2167" s="15" t="str">
        <f>vlookup(F2167,'Sub categories'!$A:$C,3,False)</f>
        <v>Labels</v>
      </c>
      <c r="V2167" s="16">
        <f t="shared" si="4"/>
        <v>2</v>
      </c>
      <c r="W2167" s="17">
        <f t="array" ref="W2167">INDEX(shipping_prices!$C$1:$F3394,MATCH(I2167,shipping_prices!$A$1:$A3394,0),MATCH(M2167,shipping_prices!$C$1:$F$1,0))</f>
        <v>8.21</v>
      </c>
      <c r="X2167" s="15" t="str">
        <f t="shared" si="5"/>
        <v>Carl WeissBozemanMontana</v>
      </c>
      <c r="Y2167" s="15" t="str">
        <f t="shared" si="6"/>
        <v>Low</v>
      </c>
    </row>
    <row r="2168" hidden="1">
      <c r="A2168" s="1">
        <v>42442.0</v>
      </c>
      <c r="B2168" s="2" t="s">
        <v>3421</v>
      </c>
      <c r="C2168" s="2">
        <v>3.0</v>
      </c>
      <c r="D2168" s="2" t="s">
        <v>1827</v>
      </c>
      <c r="E2168" s="2" t="s">
        <v>49</v>
      </c>
      <c r="F2168" s="2" t="s">
        <v>1646</v>
      </c>
      <c r="G2168" s="2" t="s">
        <v>39</v>
      </c>
      <c r="H2168" s="2" t="s">
        <v>1647</v>
      </c>
      <c r="I2168" s="2" t="s">
        <v>3423</v>
      </c>
      <c r="J2168" s="2" t="s">
        <v>543</v>
      </c>
      <c r="K2168" s="2" t="s">
        <v>43</v>
      </c>
      <c r="L2168" s="10">
        <v>42444.0</v>
      </c>
      <c r="M2168" s="2" t="s">
        <v>34</v>
      </c>
      <c r="N2168" s="11">
        <v>0.0</v>
      </c>
      <c r="O2168" s="12">
        <v>14.0</v>
      </c>
      <c r="P2168" s="13">
        <v>0.48</v>
      </c>
      <c r="Q2168" s="13">
        <v>29.0</v>
      </c>
      <c r="R2168" s="13">
        <f t="shared" si="1"/>
        <v>29</v>
      </c>
      <c r="S2168" s="14">
        <f t="shared" si="2"/>
        <v>9.666666667</v>
      </c>
      <c r="T2168" s="14">
        <f t="shared" si="3"/>
        <v>0.4827586207</v>
      </c>
      <c r="U2168" s="15" t="str">
        <f>vlookup(F2168,'Sub categories'!$A:$C,3,False)</f>
        <v>Paper</v>
      </c>
      <c r="V2168" s="16">
        <f t="shared" si="4"/>
        <v>2</v>
      </c>
      <c r="W2168" s="17">
        <f t="array" ref="W2168">INDEX(shipping_prices!$C$1:$F3395,MATCH(I2168,shipping_prices!$A$1:$A3395,0),MATCH(M2168,shipping_prices!$C$1:$F$1,0))</f>
        <v>8.21</v>
      </c>
      <c r="X2168" s="15" t="str">
        <f t="shared" si="5"/>
        <v>Carl WeissBozemanMontana</v>
      </c>
      <c r="Y2168" s="15" t="str">
        <f t="shared" si="6"/>
        <v>Low</v>
      </c>
    </row>
    <row r="2169" hidden="1">
      <c r="A2169" s="1">
        <v>42443.0</v>
      </c>
      <c r="B2169" s="2" t="s">
        <v>3424</v>
      </c>
      <c r="C2169" s="2">
        <v>1.0</v>
      </c>
      <c r="D2169" s="2" t="s">
        <v>3425</v>
      </c>
      <c r="E2169" s="2" t="s">
        <v>49</v>
      </c>
      <c r="F2169" s="2" t="s">
        <v>3426</v>
      </c>
      <c r="G2169" s="2" t="s">
        <v>39</v>
      </c>
      <c r="H2169" s="2" t="s">
        <v>726</v>
      </c>
      <c r="I2169" s="2" t="s">
        <v>2483</v>
      </c>
      <c r="J2169" s="2" t="s">
        <v>164</v>
      </c>
      <c r="K2169" s="2" t="s">
        <v>33</v>
      </c>
      <c r="L2169" s="10">
        <v>42450.0</v>
      </c>
      <c r="M2169" s="2" t="s">
        <v>142</v>
      </c>
      <c r="N2169" s="11">
        <v>0.2</v>
      </c>
      <c r="O2169" s="12">
        <v>1.0</v>
      </c>
      <c r="P2169" s="13">
        <v>0.3</v>
      </c>
      <c r="Q2169" s="13">
        <v>3.0</v>
      </c>
      <c r="R2169" s="13">
        <f t="shared" si="1"/>
        <v>3.75</v>
      </c>
      <c r="S2169" s="14">
        <f t="shared" si="2"/>
        <v>3.75</v>
      </c>
      <c r="T2169" s="14">
        <f t="shared" si="3"/>
        <v>0.3333333333</v>
      </c>
      <c r="U2169" s="15" t="str">
        <f>vlookup(F2169,'Sub categories'!$A:$C,3,False)</f>
        <v>Art</v>
      </c>
      <c r="V2169" s="16">
        <f t="shared" si="4"/>
        <v>7</v>
      </c>
      <c r="W2169" s="17">
        <f t="array" ref="W2169">INDEX(shipping_prices!$C$1:$F3396,MATCH(I2169,shipping_prices!$A$1:$A3396,0),MATCH(M2169,shipping_prices!$C$1:$F$1,0))</f>
        <v>24.59</v>
      </c>
      <c r="X2169" s="15" t="str">
        <f t="shared" si="5"/>
        <v>Jesus OcampoChesterPennsylvania</v>
      </c>
      <c r="Y2169" s="15" t="str">
        <f t="shared" si="6"/>
        <v>Low</v>
      </c>
    </row>
    <row r="2170" hidden="1">
      <c r="A2170" s="1">
        <v>42443.0</v>
      </c>
      <c r="B2170" s="2" t="s">
        <v>3424</v>
      </c>
      <c r="C2170" s="2">
        <v>3.0</v>
      </c>
      <c r="D2170" s="2" t="s">
        <v>3425</v>
      </c>
      <c r="E2170" s="2" t="s">
        <v>49</v>
      </c>
      <c r="F2170" s="2" t="s">
        <v>579</v>
      </c>
      <c r="G2170" s="2" t="s">
        <v>39</v>
      </c>
      <c r="H2170" s="2" t="s">
        <v>40</v>
      </c>
      <c r="I2170" s="2" t="s">
        <v>2483</v>
      </c>
      <c r="J2170" s="2" t="s">
        <v>164</v>
      </c>
      <c r="K2170" s="2" t="s">
        <v>33</v>
      </c>
      <c r="L2170" s="10">
        <v>42450.0</v>
      </c>
      <c r="M2170" s="2" t="s">
        <v>142</v>
      </c>
      <c r="N2170" s="11">
        <v>0.7</v>
      </c>
      <c r="O2170" s="12">
        <v>-3.0</v>
      </c>
      <c r="P2170" s="13">
        <v>-0.7</v>
      </c>
      <c r="Q2170" s="13">
        <v>5.0</v>
      </c>
      <c r="R2170" s="13">
        <f t="shared" si="1"/>
        <v>16.66666667</v>
      </c>
      <c r="S2170" s="14">
        <f t="shared" si="2"/>
        <v>5.555555556</v>
      </c>
      <c r="T2170" s="14">
        <f t="shared" si="3"/>
        <v>-0.6</v>
      </c>
      <c r="U2170" s="15" t="str">
        <f>vlookup(F2170,'Sub categories'!$A:$C,3,False)</f>
        <v>Binders</v>
      </c>
      <c r="V2170" s="16">
        <f t="shared" si="4"/>
        <v>7</v>
      </c>
      <c r="W2170" s="17">
        <f t="array" ref="W2170">INDEX(shipping_prices!$C$1:$F3397,MATCH(I2170,shipping_prices!$A$1:$A3397,0),MATCH(M2170,shipping_prices!$C$1:$F$1,0))</f>
        <v>24.59</v>
      </c>
      <c r="X2170" s="15" t="str">
        <f t="shared" si="5"/>
        <v>Jesus OcampoChesterPennsylvania</v>
      </c>
      <c r="Y2170" s="15" t="str">
        <f t="shared" si="6"/>
        <v>loss</v>
      </c>
    </row>
    <row r="2171" hidden="1">
      <c r="A2171" s="1">
        <v>42443.0</v>
      </c>
      <c r="B2171" s="2" t="s">
        <v>3424</v>
      </c>
      <c r="C2171" s="2">
        <v>2.0</v>
      </c>
      <c r="D2171" s="2" t="s">
        <v>3425</v>
      </c>
      <c r="E2171" s="2" t="s">
        <v>49</v>
      </c>
      <c r="F2171" s="2" t="s">
        <v>1020</v>
      </c>
      <c r="G2171" s="2" t="s">
        <v>39</v>
      </c>
      <c r="H2171" s="2" t="s">
        <v>182</v>
      </c>
      <c r="I2171" s="2" t="s">
        <v>2483</v>
      </c>
      <c r="J2171" s="2" t="s">
        <v>164</v>
      </c>
      <c r="K2171" s="2" t="s">
        <v>33</v>
      </c>
      <c r="L2171" s="10">
        <v>42450.0</v>
      </c>
      <c r="M2171" s="2" t="s">
        <v>142</v>
      </c>
      <c r="N2171" s="11">
        <v>0.7</v>
      </c>
      <c r="O2171" s="12">
        <v>-14.0</v>
      </c>
      <c r="P2171" s="13">
        <v>-0.73</v>
      </c>
      <c r="Q2171" s="13">
        <v>19.0</v>
      </c>
      <c r="R2171" s="13">
        <f t="shared" si="1"/>
        <v>63.33333333</v>
      </c>
      <c r="S2171" s="14">
        <f t="shared" si="2"/>
        <v>31.66666667</v>
      </c>
      <c r="T2171" s="14">
        <f t="shared" si="3"/>
        <v>-0.7368421053</v>
      </c>
      <c r="U2171" s="15" t="str">
        <f>vlookup(F2171,'Sub categories'!$A:$C,3,False)</f>
        <v>Binders</v>
      </c>
      <c r="V2171" s="16">
        <f t="shared" si="4"/>
        <v>7</v>
      </c>
      <c r="W2171" s="17">
        <f t="array" ref="W2171">INDEX(shipping_prices!$C$1:$F3398,MATCH(I2171,shipping_prices!$A$1:$A3398,0),MATCH(M2171,shipping_prices!$C$1:$F$1,0))</f>
        <v>24.59</v>
      </c>
      <c r="X2171" s="15" t="str">
        <f t="shared" si="5"/>
        <v>Jesus OcampoChesterPennsylvania</v>
      </c>
      <c r="Y2171" s="15" t="str">
        <f t="shared" si="6"/>
        <v>loss</v>
      </c>
    </row>
    <row r="2172" hidden="1">
      <c r="A2172" s="1">
        <v>42444.0</v>
      </c>
      <c r="B2172" s="2" t="s">
        <v>3424</v>
      </c>
      <c r="C2172" s="2">
        <v>4.0</v>
      </c>
      <c r="D2172" s="2" t="s">
        <v>3425</v>
      </c>
      <c r="E2172" s="2" t="s">
        <v>49</v>
      </c>
      <c r="F2172" s="2" t="s">
        <v>1807</v>
      </c>
      <c r="G2172" s="2" t="s">
        <v>39</v>
      </c>
      <c r="H2172" s="2" t="s">
        <v>193</v>
      </c>
      <c r="I2172" s="2" t="s">
        <v>2483</v>
      </c>
      <c r="J2172" s="2" t="s">
        <v>164</v>
      </c>
      <c r="K2172" s="2" t="s">
        <v>33</v>
      </c>
      <c r="L2172" s="10">
        <v>42450.0</v>
      </c>
      <c r="M2172" s="2" t="s">
        <v>142</v>
      </c>
      <c r="N2172" s="11">
        <v>0.2</v>
      </c>
      <c r="O2172" s="12">
        <v>18.0</v>
      </c>
      <c r="P2172" s="13">
        <v>0.38</v>
      </c>
      <c r="Q2172" s="13">
        <v>47.0</v>
      </c>
      <c r="R2172" s="13">
        <f t="shared" si="1"/>
        <v>58.75</v>
      </c>
      <c r="S2172" s="14">
        <f t="shared" si="2"/>
        <v>14.6875</v>
      </c>
      <c r="T2172" s="14">
        <f t="shared" si="3"/>
        <v>0.3829787234</v>
      </c>
      <c r="U2172" s="15" t="str">
        <f>vlookup(F2172,'Sub categories'!$A:$C,3,False)</f>
        <v>Labels</v>
      </c>
      <c r="V2172" s="16">
        <f t="shared" si="4"/>
        <v>6</v>
      </c>
      <c r="W2172" s="17">
        <f t="array" ref="W2172">INDEX(shipping_prices!$C$1:$F3399,MATCH(I2172,shipping_prices!$A$1:$A3399,0),MATCH(M2172,shipping_prices!$C$1:$F$1,0))</f>
        <v>24.59</v>
      </c>
      <c r="X2172" s="15" t="str">
        <f t="shared" si="5"/>
        <v>Jesus OcampoChesterPennsylvania</v>
      </c>
      <c r="Y2172" s="15" t="str">
        <f t="shared" si="6"/>
        <v>Low</v>
      </c>
    </row>
    <row r="2173" hidden="1">
      <c r="A2173" s="1">
        <v>42445.0</v>
      </c>
      <c r="B2173" s="2" t="s">
        <v>3424</v>
      </c>
      <c r="C2173" s="2">
        <v>4.0</v>
      </c>
      <c r="D2173" s="2" t="s">
        <v>3425</v>
      </c>
      <c r="E2173" s="2" t="s">
        <v>49</v>
      </c>
      <c r="F2173" s="2" t="s">
        <v>1923</v>
      </c>
      <c r="G2173" s="2" t="s">
        <v>39</v>
      </c>
      <c r="H2173" s="2" t="s">
        <v>193</v>
      </c>
      <c r="I2173" s="2" t="s">
        <v>2483</v>
      </c>
      <c r="J2173" s="2" t="s">
        <v>164</v>
      </c>
      <c r="K2173" s="2" t="s">
        <v>33</v>
      </c>
      <c r="L2173" s="10">
        <v>42450.0</v>
      </c>
      <c r="M2173" s="2" t="s">
        <v>142</v>
      </c>
      <c r="N2173" s="11">
        <v>0.2</v>
      </c>
      <c r="O2173" s="12">
        <v>32.0</v>
      </c>
      <c r="P2173" s="13">
        <v>0.33</v>
      </c>
      <c r="Q2173" s="13">
        <v>98.0</v>
      </c>
      <c r="R2173" s="13">
        <f t="shared" si="1"/>
        <v>122.5</v>
      </c>
      <c r="S2173" s="14">
        <f t="shared" si="2"/>
        <v>30.625</v>
      </c>
      <c r="T2173" s="14">
        <f t="shared" si="3"/>
        <v>0.3265306122</v>
      </c>
      <c r="U2173" s="15" t="str">
        <f>vlookup(F2173,'Sub categories'!$A:$C,3,False)</f>
        <v>Labels</v>
      </c>
      <c r="V2173" s="16">
        <f t="shared" si="4"/>
        <v>5</v>
      </c>
      <c r="W2173" s="17">
        <f t="array" ref="W2173">INDEX(shipping_prices!$C$1:$F3400,MATCH(I2173,shipping_prices!$A$1:$A3400,0),MATCH(M2173,shipping_prices!$C$1:$F$1,0))</f>
        <v>24.59</v>
      </c>
      <c r="X2173" s="15" t="str">
        <f t="shared" si="5"/>
        <v>Jesus OcampoChesterPennsylvania</v>
      </c>
      <c r="Y2173" s="15" t="str">
        <f t="shared" si="6"/>
        <v>Low</v>
      </c>
    </row>
    <row r="2174" hidden="1">
      <c r="A2174" s="1">
        <v>42445.0</v>
      </c>
      <c r="B2174" s="2" t="s">
        <v>3424</v>
      </c>
      <c r="C2174" s="2">
        <v>8.0</v>
      </c>
      <c r="D2174" s="2" t="s">
        <v>3425</v>
      </c>
      <c r="E2174" s="2" t="s">
        <v>49</v>
      </c>
      <c r="F2174" s="2" t="s">
        <v>2720</v>
      </c>
      <c r="G2174" s="2" t="s">
        <v>39</v>
      </c>
      <c r="H2174" s="2" t="s">
        <v>789</v>
      </c>
      <c r="I2174" s="2" t="s">
        <v>2483</v>
      </c>
      <c r="J2174" s="2" t="s">
        <v>164</v>
      </c>
      <c r="K2174" s="2" t="s">
        <v>33</v>
      </c>
      <c r="L2174" s="10">
        <v>42450.0</v>
      </c>
      <c r="M2174" s="2" t="s">
        <v>142</v>
      </c>
      <c r="N2174" s="11">
        <v>0.2</v>
      </c>
      <c r="O2174" s="12">
        <v>17.0</v>
      </c>
      <c r="P2174" s="13">
        <v>0.09</v>
      </c>
      <c r="Q2174" s="13">
        <v>198.0</v>
      </c>
      <c r="R2174" s="13">
        <f t="shared" si="1"/>
        <v>247.5</v>
      </c>
      <c r="S2174" s="14">
        <f t="shared" si="2"/>
        <v>30.9375</v>
      </c>
      <c r="T2174" s="14">
        <f t="shared" si="3"/>
        <v>0.08585858586</v>
      </c>
      <c r="U2174" s="15" t="str">
        <f>vlookup(F2174,'Sub categories'!$A:$C,3,False)</f>
        <v>Art</v>
      </c>
      <c r="V2174" s="16">
        <f t="shared" si="4"/>
        <v>5</v>
      </c>
      <c r="W2174" s="17">
        <f t="array" ref="W2174">INDEX(shipping_prices!$C$1:$F3401,MATCH(I2174,shipping_prices!$A$1:$A3401,0),MATCH(M2174,shipping_prices!$C$1:$F$1,0))</f>
        <v>24.59</v>
      </c>
      <c r="X2174" s="15" t="str">
        <f t="shared" si="5"/>
        <v>Jesus OcampoChesterPennsylvania</v>
      </c>
      <c r="Y2174" s="15" t="str">
        <f t="shared" si="6"/>
        <v>Low</v>
      </c>
    </row>
    <row r="2175" hidden="1">
      <c r="A2175" s="1">
        <v>42445.0</v>
      </c>
      <c r="B2175" s="2" t="s">
        <v>3424</v>
      </c>
      <c r="C2175" s="2">
        <v>7.0</v>
      </c>
      <c r="D2175" s="2" t="s">
        <v>3425</v>
      </c>
      <c r="E2175" s="2" t="s">
        <v>49</v>
      </c>
      <c r="F2175" s="2" t="s">
        <v>3427</v>
      </c>
      <c r="G2175" s="2" t="s">
        <v>39</v>
      </c>
      <c r="H2175" s="2" t="s">
        <v>79</v>
      </c>
      <c r="I2175" s="2" t="s">
        <v>2483</v>
      </c>
      <c r="J2175" s="2" t="s">
        <v>164</v>
      </c>
      <c r="K2175" s="2" t="s">
        <v>33</v>
      </c>
      <c r="L2175" s="10">
        <v>42450.0</v>
      </c>
      <c r="M2175" s="2" t="s">
        <v>142</v>
      </c>
      <c r="N2175" s="11">
        <v>0.2</v>
      </c>
      <c r="O2175" s="12">
        <v>63.0</v>
      </c>
      <c r="P2175" s="13">
        <v>0.31</v>
      </c>
      <c r="Q2175" s="13">
        <v>201.0</v>
      </c>
      <c r="R2175" s="13">
        <f t="shared" si="1"/>
        <v>251.25</v>
      </c>
      <c r="S2175" s="14">
        <f t="shared" si="2"/>
        <v>35.89285714</v>
      </c>
      <c r="T2175" s="14">
        <f t="shared" si="3"/>
        <v>0.3134328358</v>
      </c>
      <c r="U2175" s="15" t="str">
        <f>vlookup(F2175,'Sub categories'!$A:$C,3,False)</f>
        <v>Envelopes</v>
      </c>
      <c r="V2175" s="16">
        <f t="shared" si="4"/>
        <v>5</v>
      </c>
      <c r="W2175" s="17">
        <f t="array" ref="W2175">INDEX(shipping_prices!$C$1:$F3402,MATCH(I2175,shipping_prices!$A$1:$A3402,0),MATCH(M2175,shipping_prices!$C$1:$F$1,0))</f>
        <v>24.59</v>
      </c>
      <c r="X2175" s="15" t="str">
        <f t="shared" si="5"/>
        <v>Jesus OcampoChesterPennsylvania</v>
      </c>
      <c r="Y2175" s="15" t="str">
        <f t="shared" si="6"/>
        <v>High</v>
      </c>
    </row>
    <row r="2176" hidden="1">
      <c r="A2176" s="1">
        <v>42445.0</v>
      </c>
      <c r="B2176" s="2" t="s">
        <v>3428</v>
      </c>
      <c r="C2176" s="2">
        <v>2.0</v>
      </c>
      <c r="D2176" s="2" t="s">
        <v>3153</v>
      </c>
      <c r="E2176" s="2" t="s">
        <v>27</v>
      </c>
      <c r="F2176" s="2" t="s">
        <v>3429</v>
      </c>
      <c r="G2176" s="2" t="s">
        <v>39</v>
      </c>
      <c r="H2176" s="2" t="s">
        <v>789</v>
      </c>
      <c r="I2176" s="2" t="s">
        <v>1651</v>
      </c>
      <c r="J2176" s="2" t="s">
        <v>218</v>
      </c>
      <c r="K2176" s="2" t="s">
        <v>54</v>
      </c>
      <c r="L2176" s="10">
        <v>42453.0</v>
      </c>
      <c r="M2176" s="2" t="s">
        <v>34</v>
      </c>
      <c r="N2176" s="11">
        <v>0.0</v>
      </c>
      <c r="O2176" s="12">
        <v>11.0</v>
      </c>
      <c r="P2176" s="13">
        <v>0.26</v>
      </c>
      <c r="Q2176" s="13">
        <v>43.0</v>
      </c>
      <c r="R2176" s="13">
        <f t="shared" si="1"/>
        <v>43</v>
      </c>
      <c r="S2176" s="14">
        <f t="shared" si="2"/>
        <v>21.5</v>
      </c>
      <c r="T2176" s="14">
        <f t="shared" si="3"/>
        <v>0.2558139535</v>
      </c>
      <c r="U2176" s="15" t="str">
        <f>vlookup(F2176,'Sub categories'!$A:$C,3,False)</f>
        <v>Art</v>
      </c>
      <c r="V2176" s="16">
        <f t="shared" si="4"/>
        <v>8</v>
      </c>
      <c r="W2176" s="17">
        <f t="array" ref="W2176">INDEX(shipping_prices!$C$1:$F3403,MATCH(I2176,shipping_prices!$A$1:$A3403,0),MATCH(M2176,shipping_prices!$C$1:$F$1,0))</f>
        <v>6.06</v>
      </c>
      <c r="X2176" s="15" t="str">
        <f t="shared" si="5"/>
        <v>Craig CarrollHendersonKentucky</v>
      </c>
      <c r="Y2176" s="15" t="str">
        <f t="shared" si="6"/>
        <v>Low</v>
      </c>
    </row>
    <row r="2177" hidden="1">
      <c r="A2177" s="1">
        <v>42445.0</v>
      </c>
      <c r="B2177" s="2" t="s">
        <v>3428</v>
      </c>
      <c r="C2177" s="2">
        <v>5.0</v>
      </c>
      <c r="D2177" s="2" t="s">
        <v>3153</v>
      </c>
      <c r="E2177" s="2" t="s">
        <v>27</v>
      </c>
      <c r="F2177" s="2" t="s">
        <v>3430</v>
      </c>
      <c r="G2177" s="2" t="s">
        <v>39</v>
      </c>
      <c r="H2177" s="2" t="s">
        <v>79</v>
      </c>
      <c r="I2177" s="2" t="s">
        <v>1651</v>
      </c>
      <c r="J2177" s="2" t="s">
        <v>218</v>
      </c>
      <c r="K2177" s="2" t="s">
        <v>54</v>
      </c>
      <c r="L2177" s="10">
        <v>42453.0</v>
      </c>
      <c r="M2177" s="2" t="s">
        <v>34</v>
      </c>
      <c r="N2177" s="11">
        <v>0.0</v>
      </c>
      <c r="O2177" s="12">
        <v>24.0</v>
      </c>
      <c r="P2177" s="13">
        <v>0.47</v>
      </c>
      <c r="Q2177" s="13">
        <v>52.0</v>
      </c>
      <c r="R2177" s="13">
        <f t="shared" si="1"/>
        <v>52</v>
      </c>
      <c r="S2177" s="14">
        <f t="shared" si="2"/>
        <v>10.4</v>
      </c>
      <c r="T2177" s="14">
        <f t="shared" si="3"/>
        <v>0.4615384615</v>
      </c>
      <c r="U2177" s="15" t="str">
        <f>vlookup(F2177,'Sub categories'!$A:$C,3,False)</f>
        <v>Paper</v>
      </c>
      <c r="V2177" s="16">
        <f t="shared" si="4"/>
        <v>8</v>
      </c>
      <c r="W2177" s="17">
        <f t="array" ref="W2177">INDEX(shipping_prices!$C$1:$F3404,MATCH(I2177,shipping_prices!$A$1:$A3404,0),MATCH(M2177,shipping_prices!$C$1:$F$1,0))</f>
        <v>6.06</v>
      </c>
      <c r="X2177" s="15" t="str">
        <f t="shared" si="5"/>
        <v>Craig CarrollHendersonKentucky</v>
      </c>
      <c r="Y2177" s="15" t="str">
        <f t="shared" si="6"/>
        <v>Low</v>
      </c>
    </row>
    <row r="2178" hidden="1">
      <c r="A2178" s="1">
        <v>42445.0</v>
      </c>
      <c r="B2178" s="2" t="s">
        <v>3428</v>
      </c>
      <c r="C2178" s="2">
        <v>3.0</v>
      </c>
      <c r="D2178" s="2" t="s">
        <v>3153</v>
      </c>
      <c r="E2178" s="2" t="s">
        <v>27</v>
      </c>
      <c r="F2178" s="2" t="s">
        <v>843</v>
      </c>
      <c r="G2178" s="2" t="s">
        <v>39</v>
      </c>
      <c r="H2178" s="2" t="s">
        <v>843</v>
      </c>
      <c r="I2178" s="2" t="s">
        <v>1651</v>
      </c>
      <c r="J2178" s="2" t="s">
        <v>218</v>
      </c>
      <c r="K2178" s="2" t="s">
        <v>54</v>
      </c>
      <c r="L2178" s="10">
        <v>42453.0</v>
      </c>
      <c r="M2178" s="2" t="s">
        <v>34</v>
      </c>
      <c r="N2178" s="11">
        <v>0.0</v>
      </c>
      <c r="O2178" s="12">
        <v>50.0</v>
      </c>
      <c r="P2178" s="13">
        <v>0.47</v>
      </c>
      <c r="Q2178" s="13">
        <v>106.0</v>
      </c>
      <c r="R2178" s="13">
        <f t="shared" si="1"/>
        <v>106</v>
      </c>
      <c r="S2178" s="14">
        <f t="shared" si="2"/>
        <v>35.33333333</v>
      </c>
      <c r="T2178" s="14">
        <f t="shared" si="3"/>
        <v>0.4716981132</v>
      </c>
      <c r="U2178" s="15" t="str">
        <f>vlookup(F2178,'Sub categories'!$A:$C,3,False)</f>
        <v>Paper</v>
      </c>
      <c r="V2178" s="16">
        <f t="shared" si="4"/>
        <v>8</v>
      </c>
      <c r="W2178" s="17">
        <f t="array" ref="W2178">INDEX(shipping_prices!$C$1:$F3405,MATCH(I2178,shipping_prices!$A$1:$A3405,0),MATCH(M2178,shipping_prices!$C$1:$F$1,0))</f>
        <v>6.06</v>
      </c>
      <c r="X2178" s="15" t="str">
        <f t="shared" si="5"/>
        <v>Craig CarrollHendersonKentucky</v>
      </c>
      <c r="Y2178" s="15" t="str">
        <f t="shared" si="6"/>
        <v>High</v>
      </c>
    </row>
    <row r="2179" hidden="1">
      <c r="A2179" s="1">
        <v>42445.0</v>
      </c>
      <c r="B2179" s="2" t="s">
        <v>3428</v>
      </c>
      <c r="C2179" s="2">
        <v>3.0</v>
      </c>
      <c r="D2179" s="2" t="s">
        <v>3153</v>
      </c>
      <c r="E2179" s="2" t="s">
        <v>27</v>
      </c>
      <c r="F2179" s="2" t="s">
        <v>3431</v>
      </c>
      <c r="G2179" s="2" t="s">
        <v>39</v>
      </c>
      <c r="H2179" s="2" t="s">
        <v>458</v>
      </c>
      <c r="I2179" s="2" t="s">
        <v>1651</v>
      </c>
      <c r="J2179" s="2" t="s">
        <v>218</v>
      </c>
      <c r="K2179" s="2" t="s">
        <v>54</v>
      </c>
      <c r="L2179" s="10">
        <v>42453.0</v>
      </c>
      <c r="M2179" s="2" t="s">
        <v>34</v>
      </c>
      <c r="N2179" s="11">
        <v>0.0</v>
      </c>
      <c r="O2179" s="12">
        <v>46.0</v>
      </c>
      <c r="P2179" s="13">
        <v>0.28</v>
      </c>
      <c r="Q2179" s="13">
        <v>163.0</v>
      </c>
      <c r="R2179" s="13">
        <f t="shared" si="1"/>
        <v>163</v>
      </c>
      <c r="S2179" s="14">
        <f t="shared" si="2"/>
        <v>54.33333333</v>
      </c>
      <c r="T2179" s="14">
        <f t="shared" si="3"/>
        <v>0.282208589</v>
      </c>
      <c r="U2179" s="15" t="str">
        <f>vlookup(F2179,'Sub categories'!$A:$C,3,False)</f>
        <v>Appliances</v>
      </c>
      <c r="V2179" s="16">
        <f t="shared" si="4"/>
        <v>8</v>
      </c>
      <c r="W2179" s="17">
        <f t="array" ref="W2179">INDEX(shipping_prices!$C$1:$F3406,MATCH(I2179,shipping_prices!$A$1:$A3406,0),MATCH(M2179,shipping_prices!$C$1:$F$1,0))</f>
        <v>6.06</v>
      </c>
      <c r="X2179" s="15" t="str">
        <f t="shared" si="5"/>
        <v>Craig CarrollHendersonKentucky</v>
      </c>
      <c r="Y2179" s="15" t="str">
        <f t="shared" si="6"/>
        <v>High</v>
      </c>
    </row>
    <row r="2180" hidden="1">
      <c r="A2180" s="1">
        <v>42445.0</v>
      </c>
      <c r="B2180" s="2" t="s">
        <v>3432</v>
      </c>
      <c r="C2180" s="2">
        <v>5.0</v>
      </c>
      <c r="D2180" s="2" t="s">
        <v>2687</v>
      </c>
      <c r="E2180" s="2" t="s">
        <v>27</v>
      </c>
      <c r="F2180" s="2" t="s">
        <v>2549</v>
      </c>
      <c r="G2180" s="2" t="s">
        <v>39</v>
      </c>
      <c r="H2180" s="2" t="s">
        <v>193</v>
      </c>
      <c r="I2180" s="2" t="s">
        <v>111</v>
      </c>
      <c r="J2180" s="2" t="s">
        <v>42</v>
      </c>
      <c r="K2180" s="2" t="s">
        <v>43</v>
      </c>
      <c r="L2180" s="10">
        <v>42453.0</v>
      </c>
      <c r="M2180" s="2" t="s">
        <v>34</v>
      </c>
      <c r="N2180" s="11">
        <v>0.0</v>
      </c>
      <c r="O2180" s="12">
        <v>6.0</v>
      </c>
      <c r="P2180" s="13">
        <v>0.37</v>
      </c>
      <c r="Q2180" s="13">
        <v>17.0</v>
      </c>
      <c r="R2180" s="13">
        <f t="shared" si="1"/>
        <v>17</v>
      </c>
      <c r="S2180" s="14">
        <f t="shared" si="2"/>
        <v>3.4</v>
      </c>
      <c r="T2180" s="14">
        <f t="shared" si="3"/>
        <v>0.3529411765</v>
      </c>
      <c r="U2180" s="15" t="str">
        <f>vlookup(F2180,'Sub categories'!$A:$C,3,False)</f>
        <v>Art</v>
      </c>
      <c r="V2180" s="16">
        <f t="shared" si="4"/>
        <v>8</v>
      </c>
      <c r="W2180" s="17">
        <f t="array" ref="W2180">INDEX(shipping_prices!$C$1:$F3407,MATCH(I2180,shipping_prices!$A$1:$A3407,0),MATCH(M2180,shipping_prices!$C$1:$F$1,0))</f>
        <v>7.81</v>
      </c>
      <c r="X2180" s="15" t="str">
        <f t="shared" si="5"/>
        <v>Tracy ZicLakewoodCalifornia</v>
      </c>
      <c r="Y2180" s="15" t="str">
        <f t="shared" si="6"/>
        <v>Low</v>
      </c>
    </row>
    <row r="2181">
      <c r="A2181" s="1">
        <v>42445.0</v>
      </c>
      <c r="B2181" s="2" t="s">
        <v>3432</v>
      </c>
      <c r="C2181" s="2">
        <v>6.0</v>
      </c>
      <c r="D2181" s="2" t="s">
        <v>2687</v>
      </c>
      <c r="E2181" s="2" t="s">
        <v>27</v>
      </c>
      <c r="F2181" s="2" t="s">
        <v>893</v>
      </c>
      <c r="G2181" s="2" t="s">
        <v>45</v>
      </c>
      <c r="H2181" s="2" t="s">
        <v>130</v>
      </c>
      <c r="I2181" s="2" t="s">
        <v>111</v>
      </c>
      <c r="J2181" s="2" t="s">
        <v>42</v>
      </c>
      <c r="K2181" s="2" t="s">
        <v>43</v>
      </c>
      <c r="L2181" s="10">
        <v>42453.0</v>
      </c>
      <c r="M2181" s="2" t="s">
        <v>34</v>
      </c>
      <c r="N2181" s="11">
        <v>0.0</v>
      </c>
      <c r="O2181" s="12">
        <v>9.0</v>
      </c>
      <c r="P2181" s="13">
        <v>0.36</v>
      </c>
      <c r="Q2181" s="13">
        <v>25.0</v>
      </c>
      <c r="R2181" s="13">
        <f t="shared" si="1"/>
        <v>25</v>
      </c>
      <c r="S2181" s="14">
        <f t="shared" si="2"/>
        <v>4.166666667</v>
      </c>
      <c r="T2181" s="14">
        <f t="shared" si="3"/>
        <v>0.36</v>
      </c>
      <c r="U2181" s="15" t="str">
        <f>vlookup(F2181,'Sub categories'!$A:$C,3,False)</f>
        <v>Furnishings</v>
      </c>
      <c r="V2181" s="16">
        <f t="shared" si="4"/>
        <v>8</v>
      </c>
      <c r="W2181" s="17">
        <f t="array" ref="W2181">INDEX(shipping_prices!$C$1:$F3408,MATCH(I2181,shipping_prices!$A$1:$A3408,0),MATCH(M2181,shipping_prices!$C$1:$F$1,0))</f>
        <v>7.81</v>
      </c>
      <c r="X2181" s="15" t="str">
        <f t="shared" si="5"/>
        <v>Tracy ZicLakewoodCalifornia</v>
      </c>
      <c r="Y2181" s="15" t="str">
        <f t="shared" si="6"/>
        <v>Low</v>
      </c>
    </row>
    <row r="2182">
      <c r="A2182" s="1">
        <v>42445.0</v>
      </c>
      <c r="B2182" s="2" t="s">
        <v>3433</v>
      </c>
      <c r="C2182" s="2">
        <v>3.0</v>
      </c>
      <c r="D2182" s="2" t="s">
        <v>3434</v>
      </c>
      <c r="E2182" s="2" t="s">
        <v>49</v>
      </c>
      <c r="F2182" s="2" t="s">
        <v>3435</v>
      </c>
      <c r="G2182" s="2" t="s">
        <v>45</v>
      </c>
      <c r="H2182" s="2" t="s">
        <v>423</v>
      </c>
      <c r="I2182" s="2" t="s">
        <v>75</v>
      </c>
      <c r="J2182" s="2" t="s">
        <v>76</v>
      </c>
      <c r="K2182" s="2" t="s">
        <v>77</v>
      </c>
      <c r="L2182" s="10">
        <v>42450.0</v>
      </c>
      <c r="M2182" s="2" t="s">
        <v>34</v>
      </c>
      <c r="N2182" s="11">
        <v>0.3</v>
      </c>
      <c r="O2182" s="12">
        <v>-90.0</v>
      </c>
      <c r="P2182" s="13">
        <v>-0.33</v>
      </c>
      <c r="Q2182" s="13">
        <v>275.0</v>
      </c>
      <c r="R2182" s="13">
        <f t="shared" si="1"/>
        <v>392.8571429</v>
      </c>
      <c r="S2182" s="14">
        <f t="shared" si="2"/>
        <v>130.952381</v>
      </c>
      <c r="T2182" s="14">
        <f t="shared" si="3"/>
        <v>-0.3272727273</v>
      </c>
      <c r="U2182" s="15" t="str">
        <f>vlookup(F2182,'Sub categories'!$A:$C,3,False)</f>
        <v>Chairs</v>
      </c>
      <c r="V2182" s="16">
        <f t="shared" si="4"/>
        <v>5</v>
      </c>
      <c r="W2182" s="17">
        <f t="array" ref="W2182">INDEX(shipping_prices!$C$1:$F3409,MATCH(I2182,shipping_prices!$A$1:$A3409,0),MATCH(M2182,shipping_prices!$C$1:$F$1,0))</f>
        <v>11.99</v>
      </c>
      <c r="X2182" s="15" t="str">
        <f t="shared" si="5"/>
        <v>Roger BarcioHoustonTexas</v>
      </c>
      <c r="Y2182" s="15" t="str">
        <f t="shared" si="6"/>
        <v>loss</v>
      </c>
    </row>
    <row r="2183" hidden="1">
      <c r="A2183" s="1">
        <v>42446.0</v>
      </c>
      <c r="B2183" s="2" t="s">
        <v>3436</v>
      </c>
      <c r="C2183" s="2">
        <v>2.0</v>
      </c>
      <c r="D2183" s="2" t="s">
        <v>3437</v>
      </c>
      <c r="E2183" s="2" t="s">
        <v>37</v>
      </c>
      <c r="F2183" s="2" t="s">
        <v>2662</v>
      </c>
      <c r="G2183" s="2" t="s">
        <v>39</v>
      </c>
      <c r="H2183" s="2" t="s">
        <v>2662</v>
      </c>
      <c r="I2183" s="2" t="s">
        <v>501</v>
      </c>
      <c r="J2183" s="2" t="s">
        <v>122</v>
      </c>
      <c r="K2183" s="2" t="s">
        <v>54</v>
      </c>
      <c r="L2183" s="10">
        <v>42455.0</v>
      </c>
      <c r="M2183" s="2" t="s">
        <v>90</v>
      </c>
      <c r="N2183" s="11">
        <v>0.0</v>
      </c>
      <c r="O2183" s="12">
        <v>2.0</v>
      </c>
      <c r="P2183" s="13">
        <v>0.48</v>
      </c>
      <c r="Q2183" s="13">
        <v>4.0</v>
      </c>
      <c r="R2183" s="13">
        <f t="shared" si="1"/>
        <v>4</v>
      </c>
      <c r="S2183" s="14">
        <f t="shared" si="2"/>
        <v>2</v>
      </c>
      <c r="T2183" s="14">
        <f t="shared" si="3"/>
        <v>0.5</v>
      </c>
      <c r="U2183" s="15" t="str">
        <f>vlookup(F2183,'Sub categories'!$A:$C,3,False)</f>
        <v>Binders</v>
      </c>
      <c r="V2183" s="16">
        <f t="shared" si="4"/>
        <v>9</v>
      </c>
      <c r="W2183" s="17">
        <f t="array" ref="W2183">INDEX(shipping_prices!$C$1:$F3410,MATCH(I2183,shipping_prices!$A$1:$A3410,0),MATCH(M2183,shipping_prices!$C$1:$F$1,0))</f>
        <v>5.73</v>
      </c>
      <c r="X2183" s="15" t="str">
        <f t="shared" si="5"/>
        <v>Muhammed MacIntyreColumbusGeorgia</v>
      </c>
      <c r="Y2183" s="15" t="str">
        <f t="shared" si="6"/>
        <v>Low</v>
      </c>
    </row>
    <row r="2184" hidden="1">
      <c r="A2184" s="1">
        <v>42446.0</v>
      </c>
      <c r="B2184" s="2" t="s">
        <v>3438</v>
      </c>
      <c r="C2184" s="2">
        <v>3.0</v>
      </c>
      <c r="D2184" s="2" t="s">
        <v>1884</v>
      </c>
      <c r="E2184" s="2" t="s">
        <v>27</v>
      </c>
      <c r="F2184" s="2" t="s">
        <v>3439</v>
      </c>
      <c r="G2184" s="2" t="s">
        <v>39</v>
      </c>
      <c r="H2184" s="2" t="s">
        <v>216</v>
      </c>
      <c r="I2184" s="2" t="s">
        <v>3407</v>
      </c>
      <c r="J2184" s="2" t="s">
        <v>64</v>
      </c>
      <c r="K2184" s="2" t="s">
        <v>43</v>
      </c>
      <c r="L2184" s="10">
        <v>42450.0</v>
      </c>
      <c r="M2184" s="2" t="s">
        <v>34</v>
      </c>
      <c r="N2184" s="11">
        <v>0.2</v>
      </c>
      <c r="O2184" s="12">
        <v>1.0</v>
      </c>
      <c r="P2184" s="13">
        <v>0.11</v>
      </c>
      <c r="Q2184" s="13">
        <v>10.0</v>
      </c>
      <c r="R2184" s="13">
        <f t="shared" si="1"/>
        <v>12.5</v>
      </c>
      <c r="S2184" s="14">
        <f t="shared" si="2"/>
        <v>4.166666667</v>
      </c>
      <c r="T2184" s="14">
        <f t="shared" si="3"/>
        <v>0.1</v>
      </c>
      <c r="U2184" s="15" t="str">
        <f>vlookup(F2184,'Sub categories'!$A:$C,3,False)</f>
        <v>Art</v>
      </c>
      <c r="V2184" s="16">
        <f t="shared" si="4"/>
        <v>4</v>
      </c>
      <c r="W2184" s="17">
        <f t="array" ref="W2184">INDEX(shipping_prices!$C$1:$F3411,MATCH(I2184,shipping_prices!$A$1:$A3411,0),MATCH(M2184,shipping_prices!$C$1:$F$1,0))</f>
        <v>14.23</v>
      </c>
      <c r="X2184" s="15" t="str">
        <f t="shared" si="5"/>
        <v>Steven CartwrightPeoriaArizona</v>
      </c>
      <c r="Y2184" s="15" t="str">
        <f t="shared" si="6"/>
        <v>Low</v>
      </c>
    </row>
    <row r="2185" hidden="1">
      <c r="A2185" s="1">
        <v>42448.0</v>
      </c>
      <c r="B2185" s="2" t="s">
        <v>3438</v>
      </c>
      <c r="C2185" s="2">
        <v>2.0</v>
      </c>
      <c r="D2185" s="2" t="s">
        <v>1884</v>
      </c>
      <c r="E2185" s="2" t="s">
        <v>27</v>
      </c>
      <c r="F2185" s="2" t="s">
        <v>3440</v>
      </c>
      <c r="G2185" s="2" t="s">
        <v>29</v>
      </c>
      <c r="H2185" s="2" t="s">
        <v>554</v>
      </c>
      <c r="I2185" s="2" t="s">
        <v>3407</v>
      </c>
      <c r="J2185" s="2" t="s">
        <v>64</v>
      </c>
      <c r="K2185" s="2" t="s">
        <v>43</v>
      </c>
      <c r="L2185" s="10">
        <v>42450.0</v>
      </c>
      <c r="M2185" s="2" t="s">
        <v>34</v>
      </c>
      <c r="N2185" s="11">
        <v>0.2</v>
      </c>
      <c r="O2185" s="12">
        <v>-5.0</v>
      </c>
      <c r="P2185" s="13">
        <v>-0.18</v>
      </c>
      <c r="Q2185" s="13">
        <v>30.0</v>
      </c>
      <c r="R2185" s="13">
        <f t="shared" si="1"/>
        <v>37.5</v>
      </c>
      <c r="S2185" s="14">
        <f t="shared" si="2"/>
        <v>18.75</v>
      </c>
      <c r="T2185" s="14">
        <f t="shared" si="3"/>
        <v>-0.1666666667</v>
      </c>
      <c r="U2185" s="15" t="str">
        <f>vlookup(F2185,'Sub categories'!$A:$C,3,False)</f>
        <v>Accessories</v>
      </c>
      <c r="V2185" s="16">
        <f t="shared" si="4"/>
        <v>2</v>
      </c>
      <c r="W2185" s="17">
        <f t="array" ref="W2185">INDEX(shipping_prices!$C$1:$F3412,MATCH(I2185,shipping_prices!$A$1:$A3412,0),MATCH(M2185,shipping_prices!$C$1:$F$1,0))</f>
        <v>14.23</v>
      </c>
      <c r="X2185" s="15" t="str">
        <f t="shared" si="5"/>
        <v>Steven CartwrightPeoriaArizona</v>
      </c>
      <c r="Y2185" s="15" t="str">
        <f t="shared" si="6"/>
        <v>loss</v>
      </c>
    </row>
    <row r="2186" hidden="1">
      <c r="A2186" s="1">
        <v>42448.0</v>
      </c>
      <c r="B2186" s="2" t="s">
        <v>3438</v>
      </c>
      <c r="C2186" s="2">
        <v>7.0</v>
      </c>
      <c r="D2186" s="2" t="s">
        <v>1884</v>
      </c>
      <c r="E2186" s="2" t="s">
        <v>27</v>
      </c>
      <c r="F2186" s="2" t="s">
        <v>2834</v>
      </c>
      <c r="G2186" s="2" t="s">
        <v>39</v>
      </c>
      <c r="H2186" s="2" t="s">
        <v>51</v>
      </c>
      <c r="I2186" s="2" t="s">
        <v>3407</v>
      </c>
      <c r="J2186" s="2" t="s">
        <v>64</v>
      </c>
      <c r="K2186" s="2" t="s">
        <v>43</v>
      </c>
      <c r="L2186" s="10">
        <v>42450.0</v>
      </c>
      <c r="M2186" s="2" t="s">
        <v>34</v>
      </c>
      <c r="N2186" s="11">
        <v>0.2</v>
      </c>
      <c r="O2186" s="12">
        <v>13.0</v>
      </c>
      <c r="P2186" s="13">
        <v>0.35</v>
      </c>
      <c r="Q2186" s="13">
        <v>36.0</v>
      </c>
      <c r="R2186" s="13">
        <f t="shared" si="1"/>
        <v>45</v>
      </c>
      <c r="S2186" s="14">
        <f t="shared" si="2"/>
        <v>6.428571429</v>
      </c>
      <c r="T2186" s="14">
        <f t="shared" si="3"/>
        <v>0.3611111111</v>
      </c>
      <c r="U2186" s="15" t="str">
        <f>vlookup(F2186,'Sub categories'!$A:$C,3,False)</f>
        <v>Paper</v>
      </c>
      <c r="V2186" s="16">
        <f t="shared" si="4"/>
        <v>2</v>
      </c>
      <c r="W2186" s="17">
        <f t="array" ref="W2186">INDEX(shipping_prices!$C$1:$F3413,MATCH(I2186,shipping_prices!$A$1:$A3413,0),MATCH(M2186,shipping_prices!$C$1:$F$1,0))</f>
        <v>14.23</v>
      </c>
      <c r="X2186" s="15" t="str">
        <f t="shared" si="5"/>
        <v>Steven CartwrightPeoriaArizona</v>
      </c>
      <c r="Y2186" s="15" t="str">
        <f t="shared" si="6"/>
        <v>Low</v>
      </c>
    </row>
    <row r="2187" hidden="1">
      <c r="A2187" s="1">
        <v>42448.0</v>
      </c>
      <c r="B2187" s="2" t="s">
        <v>3438</v>
      </c>
      <c r="C2187" s="2">
        <v>4.0</v>
      </c>
      <c r="D2187" s="2" t="s">
        <v>1884</v>
      </c>
      <c r="E2187" s="2" t="s">
        <v>27</v>
      </c>
      <c r="F2187" s="2" t="s">
        <v>1902</v>
      </c>
      <c r="G2187" s="2" t="s">
        <v>29</v>
      </c>
      <c r="H2187" s="2" t="s">
        <v>1903</v>
      </c>
      <c r="I2187" s="2" t="s">
        <v>3407</v>
      </c>
      <c r="J2187" s="2" t="s">
        <v>64</v>
      </c>
      <c r="K2187" s="2" t="s">
        <v>43</v>
      </c>
      <c r="L2187" s="10">
        <v>42450.0</v>
      </c>
      <c r="M2187" s="2" t="s">
        <v>34</v>
      </c>
      <c r="N2187" s="11">
        <v>0.2</v>
      </c>
      <c r="O2187" s="12">
        <v>-32.0</v>
      </c>
      <c r="P2187" s="13">
        <v>-0.13</v>
      </c>
      <c r="Q2187" s="13">
        <v>253.0</v>
      </c>
      <c r="R2187" s="13">
        <f t="shared" si="1"/>
        <v>316.25</v>
      </c>
      <c r="S2187" s="14">
        <f t="shared" si="2"/>
        <v>79.0625</v>
      </c>
      <c r="T2187" s="14">
        <f t="shared" si="3"/>
        <v>-0.1264822134</v>
      </c>
      <c r="U2187" s="15" t="str">
        <f>vlookup(F2187,'Sub categories'!$A:$C,3,False)</f>
        <v>Accessories</v>
      </c>
      <c r="V2187" s="16">
        <f t="shared" si="4"/>
        <v>2</v>
      </c>
      <c r="W2187" s="17">
        <f t="array" ref="W2187">INDEX(shipping_prices!$C$1:$F3414,MATCH(I2187,shipping_prices!$A$1:$A3414,0),MATCH(M2187,shipping_prices!$C$1:$F$1,0))</f>
        <v>14.23</v>
      </c>
      <c r="X2187" s="15" t="str">
        <f t="shared" si="5"/>
        <v>Steven CartwrightPeoriaArizona</v>
      </c>
      <c r="Y2187" s="15" t="str">
        <f t="shared" si="6"/>
        <v>loss</v>
      </c>
    </row>
    <row r="2188">
      <c r="A2188" s="1">
        <v>42448.0</v>
      </c>
      <c r="B2188" s="2" t="s">
        <v>3441</v>
      </c>
      <c r="C2188" s="2">
        <v>3.0</v>
      </c>
      <c r="D2188" s="2" t="s">
        <v>68</v>
      </c>
      <c r="E2188" s="2" t="s">
        <v>27</v>
      </c>
      <c r="F2188" s="2" t="s">
        <v>1707</v>
      </c>
      <c r="G2188" s="2" t="s">
        <v>45</v>
      </c>
      <c r="H2188" s="2" t="s">
        <v>380</v>
      </c>
      <c r="I2188" s="2" t="s">
        <v>2546</v>
      </c>
      <c r="J2188" s="2" t="s">
        <v>251</v>
      </c>
      <c r="K2188" s="2" t="s">
        <v>54</v>
      </c>
      <c r="L2188" s="10">
        <v>42449.0</v>
      </c>
      <c r="M2188" s="2" t="s">
        <v>34</v>
      </c>
      <c r="N2188" s="11">
        <v>0.2</v>
      </c>
      <c r="O2188" s="12">
        <v>12.0</v>
      </c>
      <c r="P2188" s="13">
        <v>0.26</v>
      </c>
      <c r="Q2188" s="13">
        <v>46.0</v>
      </c>
      <c r="R2188" s="13">
        <f t="shared" si="1"/>
        <v>57.5</v>
      </c>
      <c r="S2188" s="14">
        <f t="shared" si="2"/>
        <v>19.16666667</v>
      </c>
      <c r="T2188" s="14">
        <f t="shared" si="3"/>
        <v>0.2608695652</v>
      </c>
      <c r="U2188" s="15" t="str">
        <f>vlookup(F2188,'Sub categories'!$A:$C,3,False)</f>
        <v>Furnishings</v>
      </c>
      <c r="V2188" s="16">
        <f t="shared" si="4"/>
        <v>1</v>
      </c>
      <c r="W2188" s="17">
        <f t="array" ref="W2188">INDEX(shipping_prices!$C$1:$F3415,MATCH(I2188,shipping_prices!$A$1:$A3415,0),MATCH(M2188,shipping_prices!$C$1:$F$1,0))</f>
        <v>14.59</v>
      </c>
      <c r="X2188" s="15" t="str">
        <f t="shared" si="5"/>
        <v>Barry WeirichRaleighNorth Carolina</v>
      </c>
      <c r="Y2188" s="15" t="str">
        <f t="shared" si="6"/>
        <v>Low</v>
      </c>
    </row>
    <row r="2189" hidden="1">
      <c r="A2189" s="1">
        <v>42448.0</v>
      </c>
      <c r="B2189" s="2" t="s">
        <v>3442</v>
      </c>
      <c r="C2189" s="2">
        <v>2.0</v>
      </c>
      <c r="D2189" s="2" t="s">
        <v>2299</v>
      </c>
      <c r="E2189" s="2" t="s">
        <v>27</v>
      </c>
      <c r="F2189" s="2" t="s">
        <v>2289</v>
      </c>
      <c r="G2189" s="2" t="s">
        <v>39</v>
      </c>
      <c r="H2189" s="2" t="s">
        <v>193</v>
      </c>
      <c r="I2189" s="2" t="s">
        <v>75</v>
      </c>
      <c r="J2189" s="2" t="s">
        <v>76</v>
      </c>
      <c r="K2189" s="2" t="s">
        <v>77</v>
      </c>
      <c r="L2189" s="10">
        <v>42449.0</v>
      </c>
      <c r="M2189" s="2" t="s">
        <v>142</v>
      </c>
      <c r="N2189" s="11">
        <v>0.8</v>
      </c>
      <c r="O2189" s="12">
        <v>-1.0</v>
      </c>
      <c r="P2189" s="13">
        <v>-1.5</v>
      </c>
      <c r="Q2189" s="13">
        <v>1.0</v>
      </c>
      <c r="R2189" s="13">
        <f t="shared" si="1"/>
        <v>5</v>
      </c>
      <c r="S2189" s="14">
        <f t="shared" si="2"/>
        <v>2.5</v>
      </c>
      <c r="T2189" s="14">
        <f t="shared" si="3"/>
        <v>-1</v>
      </c>
      <c r="U2189" s="15" t="str">
        <f>vlookup(F2189,'Sub categories'!$A:$C,3,False)</f>
        <v>Binders</v>
      </c>
      <c r="V2189" s="16">
        <f t="shared" si="4"/>
        <v>1</v>
      </c>
      <c r="W2189" s="17">
        <f t="array" ref="W2189">INDEX(shipping_prices!$C$1:$F3416,MATCH(I2189,shipping_prices!$A$1:$A3416,0),MATCH(M2189,shipping_prices!$C$1:$F$1,0))</f>
        <v>23.68</v>
      </c>
      <c r="X2189" s="15" t="str">
        <f t="shared" si="5"/>
        <v>Mark Van HuffHoustonTexas</v>
      </c>
      <c r="Y2189" s="15" t="str">
        <f t="shared" si="6"/>
        <v>loss</v>
      </c>
    </row>
    <row r="2190" hidden="1">
      <c r="A2190" s="1">
        <v>42448.0</v>
      </c>
      <c r="B2190" s="2" t="s">
        <v>3442</v>
      </c>
      <c r="C2190" s="2">
        <v>2.0</v>
      </c>
      <c r="D2190" s="2" t="s">
        <v>2299</v>
      </c>
      <c r="E2190" s="2" t="s">
        <v>27</v>
      </c>
      <c r="F2190" s="2" t="s">
        <v>1409</v>
      </c>
      <c r="G2190" s="2" t="s">
        <v>39</v>
      </c>
      <c r="H2190" s="2" t="s">
        <v>193</v>
      </c>
      <c r="I2190" s="2" t="s">
        <v>75</v>
      </c>
      <c r="J2190" s="2" t="s">
        <v>76</v>
      </c>
      <c r="K2190" s="2" t="s">
        <v>77</v>
      </c>
      <c r="L2190" s="10">
        <v>42449.0</v>
      </c>
      <c r="M2190" s="2" t="s">
        <v>142</v>
      </c>
      <c r="N2190" s="11">
        <v>0.2</v>
      </c>
      <c r="O2190" s="12">
        <v>2.0</v>
      </c>
      <c r="P2190" s="13">
        <v>0.36</v>
      </c>
      <c r="Q2190" s="13">
        <v>5.0</v>
      </c>
      <c r="R2190" s="13">
        <f t="shared" si="1"/>
        <v>6.25</v>
      </c>
      <c r="S2190" s="14">
        <f t="shared" si="2"/>
        <v>3.125</v>
      </c>
      <c r="T2190" s="14">
        <f t="shared" si="3"/>
        <v>0.4</v>
      </c>
      <c r="U2190" s="15" t="str">
        <f>vlookup(F2190,'Sub categories'!$A:$C,3,False)</f>
        <v>Labels</v>
      </c>
      <c r="V2190" s="16">
        <f t="shared" si="4"/>
        <v>1</v>
      </c>
      <c r="W2190" s="17">
        <f t="array" ref="W2190">INDEX(shipping_prices!$C$1:$F3417,MATCH(I2190,shipping_prices!$A$1:$A3417,0),MATCH(M2190,shipping_prices!$C$1:$F$1,0))</f>
        <v>23.68</v>
      </c>
      <c r="X2190" s="15" t="str">
        <f t="shared" si="5"/>
        <v>Mark Van HuffHoustonTexas</v>
      </c>
      <c r="Y2190" s="15" t="str">
        <f t="shared" si="6"/>
        <v>Low</v>
      </c>
    </row>
    <row r="2191" hidden="1">
      <c r="A2191" s="1">
        <v>42448.0</v>
      </c>
      <c r="B2191" s="2" t="s">
        <v>3442</v>
      </c>
      <c r="C2191" s="2">
        <v>3.0</v>
      </c>
      <c r="D2191" s="2" t="s">
        <v>2299</v>
      </c>
      <c r="E2191" s="2" t="s">
        <v>27</v>
      </c>
      <c r="F2191" s="2" t="s">
        <v>1453</v>
      </c>
      <c r="G2191" s="2" t="s">
        <v>39</v>
      </c>
      <c r="H2191" s="2" t="s">
        <v>51</v>
      </c>
      <c r="I2191" s="2" t="s">
        <v>75</v>
      </c>
      <c r="J2191" s="2" t="s">
        <v>76</v>
      </c>
      <c r="K2191" s="2" t="s">
        <v>77</v>
      </c>
      <c r="L2191" s="10">
        <v>42449.0</v>
      </c>
      <c r="M2191" s="2" t="s">
        <v>142</v>
      </c>
      <c r="N2191" s="11">
        <v>0.2</v>
      </c>
      <c r="O2191" s="12">
        <v>16.0</v>
      </c>
      <c r="P2191" s="13">
        <v>0.34</v>
      </c>
      <c r="Q2191" s="13">
        <v>48.0</v>
      </c>
      <c r="R2191" s="13">
        <f t="shared" si="1"/>
        <v>60</v>
      </c>
      <c r="S2191" s="14">
        <f t="shared" si="2"/>
        <v>20</v>
      </c>
      <c r="T2191" s="14">
        <f t="shared" si="3"/>
        <v>0.3333333333</v>
      </c>
      <c r="U2191" s="15" t="str">
        <f>vlookup(F2191,'Sub categories'!$A:$C,3,False)</f>
        <v>Paper</v>
      </c>
      <c r="V2191" s="16">
        <f t="shared" si="4"/>
        <v>1</v>
      </c>
      <c r="W2191" s="17">
        <f t="array" ref="W2191">INDEX(shipping_prices!$C$1:$F3418,MATCH(I2191,shipping_prices!$A$1:$A3418,0),MATCH(M2191,shipping_prices!$C$1:$F$1,0))</f>
        <v>23.68</v>
      </c>
      <c r="X2191" s="15" t="str">
        <f t="shared" si="5"/>
        <v>Mark Van HuffHoustonTexas</v>
      </c>
      <c r="Y2191" s="15" t="str">
        <f t="shared" si="6"/>
        <v>Low</v>
      </c>
    </row>
    <row r="2192">
      <c r="A2192" s="1">
        <v>42448.0</v>
      </c>
      <c r="B2192" s="2" t="s">
        <v>3442</v>
      </c>
      <c r="C2192" s="2">
        <v>9.0</v>
      </c>
      <c r="D2192" s="2" t="s">
        <v>2299</v>
      </c>
      <c r="E2192" s="2" t="s">
        <v>27</v>
      </c>
      <c r="F2192" s="2" t="s">
        <v>1296</v>
      </c>
      <c r="G2192" s="2" t="s">
        <v>45</v>
      </c>
      <c r="H2192" s="2" t="s">
        <v>168</v>
      </c>
      <c r="I2192" s="2" t="s">
        <v>75</v>
      </c>
      <c r="J2192" s="2" t="s">
        <v>76</v>
      </c>
      <c r="K2192" s="2" t="s">
        <v>77</v>
      </c>
      <c r="L2192" s="10">
        <v>42449.0</v>
      </c>
      <c r="M2192" s="2" t="s">
        <v>142</v>
      </c>
      <c r="N2192" s="11">
        <v>0.6</v>
      </c>
      <c r="O2192" s="12">
        <v>-21.0</v>
      </c>
      <c r="P2192" s="13">
        <v>-0.28</v>
      </c>
      <c r="Q2192" s="13">
        <v>75.0</v>
      </c>
      <c r="R2192" s="13">
        <f t="shared" si="1"/>
        <v>187.5</v>
      </c>
      <c r="S2192" s="14">
        <f t="shared" si="2"/>
        <v>20.83333333</v>
      </c>
      <c r="T2192" s="14">
        <f t="shared" si="3"/>
        <v>-0.28</v>
      </c>
      <c r="U2192" s="15" t="str">
        <f>vlookup(F2192,'Sub categories'!$A:$C,3,False)</f>
        <v>Furnishings</v>
      </c>
      <c r="V2192" s="16">
        <f t="shared" si="4"/>
        <v>1</v>
      </c>
      <c r="W2192" s="17">
        <f t="array" ref="W2192">INDEX(shipping_prices!$C$1:$F3419,MATCH(I2192,shipping_prices!$A$1:$A3419,0),MATCH(M2192,shipping_prices!$C$1:$F$1,0))</f>
        <v>23.68</v>
      </c>
      <c r="X2192" s="15" t="str">
        <f t="shared" si="5"/>
        <v>Mark Van HuffHoustonTexas</v>
      </c>
      <c r="Y2192" s="15" t="str">
        <f t="shared" si="6"/>
        <v>loss</v>
      </c>
    </row>
    <row r="2193" hidden="1">
      <c r="A2193" s="1">
        <v>42448.0</v>
      </c>
      <c r="B2193" s="2" t="s">
        <v>3443</v>
      </c>
      <c r="C2193" s="2">
        <v>2.0</v>
      </c>
      <c r="D2193" s="2" t="s">
        <v>3444</v>
      </c>
      <c r="E2193" s="2" t="s">
        <v>27</v>
      </c>
      <c r="F2193" s="2" t="s">
        <v>3445</v>
      </c>
      <c r="G2193" s="2" t="s">
        <v>29</v>
      </c>
      <c r="H2193" s="2" t="s">
        <v>79</v>
      </c>
      <c r="I2193" s="2" t="s">
        <v>163</v>
      </c>
      <c r="J2193" s="2" t="s">
        <v>164</v>
      </c>
      <c r="K2193" s="2" t="s">
        <v>33</v>
      </c>
      <c r="L2193" s="10">
        <v>42450.0</v>
      </c>
      <c r="M2193" s="2" t="s">
        <v>90</v>
      </c>
      <c r="N2193" s="11">
        <v>0.2</v>
      </c>
      <c r="O2193" s="12">
        <v>1.0</v>
      </c>
      <c r="P2193" s="13">
        <v>0.02</v>
      </c>
      <c r="Q2193" s="13">
        <v>54.0</v>
      </c>
      <c r="R2193" s="13">
        <f t="shared" si="1"/>
        <v>67.5</v>
      </c>
      <c r="S2193" s="14">
        <f t="shared" si="2"/>
        <v>33.75</v>
      </c>
      <c r="T2193" s="14">
        <f t="shared" si="3"/>
        <v>0.01851851852</v>
      </c>
      <c r="U2193" s="15" t="str">
        <f>vlookup(F2193,'Sub categories'!$A:$C,3,False)</f>
        <v>Accessories</v>
      </c>
      <c r="V2193" s="16">
        <f t="shared" si="4"/>
        <v>2</v>
      </c>
      <c r="W2193" s="17">
        <f t="array" ref="W2193">INDEX(shipping_prices!$C$1:$F3420,MATCH(I2193,shipping_prices!$A$1:$A3420,0),MATCH(M2193,shipping_prices!$C$1:$F$1,0))</f>
        <v>6.23</v>
      </c>
      <c r="X2193" s="15" t="str">
        <f t="shared" si="5"/>
        <v>Eric MurdockPhiladelphiaPennsylvania</v>
      </c>
      <c r="Y2193" s="15" t="str">
        <f t="shared" si="6"/>
        <v>Low</v>
      </c>
    </row>
    <row r="2194" hidden="1">
      <c r="A2194" s="1">
        <v>42448.0</v>
      </c>
      <c r="B2194" s="2" t="s">
        <v>3446</v>
      </c>
      <c r="C2194" s="2">
        <v>5.0</v>
      </c>
      <c r="D2194" s="2" t="s">
        <v>1478</v>
      </c>
      <c r="E2194" s="2" t="s">
        <v>27</v>
      </c>
      <c r="F2194" s="2" t="s">
        <v>219</v>
      </c>
      <c r="G2194" s="2" t="s">
        <v>29</v>
      </c>
      <c r="H2194" s="2" t="s">
        <v>220</v>
      </c>
      <c r="I2194" s="2" t="s">
        <v>163</v>
      </c>
      <c r="J2194" s="2" t="s">
        <v>164</v>
      </c>
      <c r="K2194" s="2" t="s">
        <v>33</v>
      </c>
      <c r="L2194" s="10">
        <v>42457.0</v>
      </c>
      <c r="M2194" s="2" t="s">
        <v>34</v>
      </c>
      <c r="N2194" s="11">
        <v>0.4</v>
      </c>
      <c r="O2194" s="12">
        <v>-24.0</v>
      </c>
      <c r="P2194" s="13">
        <v>-0.22</v>
      </c>
      <c r="Q2194" s="13">
        <v>111.0</v>
      </c>
      <c r="R2194" s="13">
        <f t="shared" si="1"/>
        <v>185</v>
      </c>
      <c r="S2194" s="14">
        <f t="shared" si="2"/>
        <v>37</v>
      </c>
      <c r="T2194" s="14">
        <f t="shared" si="3"/>
        <v>-0.2162162162</v>
      </c>
      <c r="U2194" s="15" t="str">
        <f>vlookup(F2194,'Sub categories'!$A:$C,3,False)</f>
        <v>Phones</v>
      </c>
      <c r="V2194" s="16">
        <f t="shared" si="4"/>
        <v>9</v>
      </c>
      <c r="W2194" s="17">
        <f t="array" ref="W2194">INDEX(shipping_prices!$C$1:$F3421,MATCH(I2194,shipping_prices!$A$1:$A3421,0),MATCH(M2194,shipping_prices!$C$1:$F$1,0))</f>
        <v>7.98</v>
      </c>
      <c r="X2194" s="15" t="str">
        <f t="shared" si="5"/>
        <v>Shahid ShariariPhiladelphiaPennsylvania</v>
      </c>
      <c r="Y2194" s="15" t="str">
        <f t="shared" si="6"/>
        <v>loss</v>
      </c>
    </row>
    <row r="2195">
      <c r="A2195" s="1">
        <v>42448.0</v>
      </c>
      <c r="B2195" s="2" t="s">
        <v>3446</v>
      </c>
      <c r="C2195" s="2">
        <v>8.0</v>
      </c>
      <c r="D2195" s="2" t="s">
        <v>1478</v>
      </c>
      <c r="E2195" s="2" t="s">
        <v>27</v>
      </c>
      <c r="F2195" s="2" t="s">
        <v>488</v>
      </c>
      <c r="G2195" s="2" t="s">
        <v>45</v>
      </c>
      <c r="H2195" s="2" t="s">
        <v>489</v>
      </c>
      <c r="I2195" s="2" t="s">
        <v>163</v>
      </c>
      <c r="J2195" s="2" t="s">
        <v>164</v>
      </c>
      <c r="K2195" s="2" t="s">
        <v>33</v>
      </c>
      <c r="L2195" s="10">
        <v>42457.0</v>
      </c>
      <c r="M2195" s="2" t="s">
        <v>34</v>
      </c>
      <c r="N2195" s="11">
        <v>0.4</v>
      </c>
      <c r="O2195" s="12">
        <v>-480.0</v>
      </c>
      <c r="P2195" s="13">
        <v>-0.38</v>
      </c>
      <c r="Q2195" s="13">
        <v>1253.0</v>
      </c>
      <c r="R2195" s="13">
        <f t="shared" si="1"/>
        <v>2088.333333</v>
      </c>
      <c r="S2195" s="14">
        <f t="shared" si="2"/>
        <v>261.0416667</v>
      </c>
      <c r="T2195" s="14">
        <f t="shared" si="3"/>
        <v>-0.3830806065</v>
      </c>
      <c r="U2195" s="15" t="str">
        <f>vlookup(F2195,'Sub categories'!$A:$C,3,False)</f>
        <v>Tables</v>
      </c>
      <c r="V2195" s="16">
        <f t="shared" si="4"/>
        <v>9</v>
      </c>
      <c r="W2195" s="17">
        <f t="array" ref="W2195">INDEX(shipping_prices!$C$1:$F3422,MATCH(I2195,shipping_prices!$A$1:$A3422,0),MATCH(M2195,shipping_prices!$C$1:$F$1,0))</f>
        <v>7.98</v>
      </c>
      <c r="X2195" s="15" t="str">
        <f t="shared" si="5"/>
        <v>Shahid ShariariPhiladelphiaPennsylvania</v>
      </c>
      <c r="Y2195" s="15" t="str">
        <f t="shared" si="6"/>
        <v>loss</v>
      </c>
    </row>
    <row r="2196" hidden="1">
      <c r="A2196" s="1">
        <v>42448.0</v>
      </c>
      <c r="B2196" s="2" t="s">
        <v>3447</v>
      </c>
      <c r="C2196" s="2">
        <v>2.0</v>
      </c>
      <c r="D2196" s="2" t="s">
        <v>257</v>
      </c>
      <c r="E2196" s="2" t="s">
        <v>27</v>
      </c>
      <c r="F2196" s="2" t="s">
        <v>479</v>
      </c>
      <c r="G2196" s="2" t="s">
        <v>39</v>
      </c>
      <c r="H2196" s="2" t="s">
        <v>40</v>
      </c>
      <c r="I2196" s="2" t="s">
        <v>158</v>
      </c>
      <c r="J2196" s="2" t="s">
        <v>159</v>
      </c>
      <c r="K2196" s="2" t="s">
        <v>43</v>
      </c>
      <c r="L2196" s="10">
        <v>42460.0</v>
      </c>
      <c r="M2196" s="2" t="s">
        <v>34</v>
      </c>
      <c r="N2196" s="11">
        <v>0.2</v>
      </c>
      <c r="O2196" s="12">
        <v>19.0</v>
      </c>
      <c r="P2196" s="13">
        <v>0.35</v>
      </c>
      <c r="Q2196" s="13">
        <v>55.0</v>
      </c>
      <c r="R2196" s="13">
        <f t="shared" si="1"/>
        <v>68.75</v>
      </c>
      <c r="S2196" s="14">
        <f t="shared" si="2"/>
        <v>34.375</v>
      </c>
      <c r="T2196" s="14">
        <f t="shared" si="3"/>
        <v>0.3454545455</v>
      </c>
      <c r="U2196" s="15" t="str">
        <f>vlookup(F2196,'Sub categories'!$A:$C,3,False)</f>
        <v>Binders</v>
      </c>
      <c r="V2196" s="16">
        <f t="shared" si="4"/>
        <v>12</v>
      </c>
      <c r="W2196" s="17">
        <f t="array" ref="W2196">INDEX(shipping_prices!$C$1:$F3423,MATCH(I2196,shipping_prices!$A$1:$A3423,0),MATCH(M2196,shipping_prices!$C$1:$F$1,0))</f>
        <v>7</v>
      </c>
      <c r="X2196" s="15" t="str">
        <f t="shared" si="5"/>
        <v>Logan CurrieSeattleWashington</v>
      </c>
      <c r="Y2196" s="15" t="str">
        <f t="shared" si="6"/>
        <v>Low</v>
      </c>
    </row>
    <row r="2197" hidden="1">
      <c r="A2197" s="1">
        <v>42448.0</v>
      </c>
      <c r="B2197" s="2" t="s">
        <v>3448</v>
      </c>
      <c r="C2197" s="2">
        <v>6.0</v>
      </c>
      <c r="D2197" s="2" t="s">
        <v>1612</v>
      </c>
      <c r="E2197" s="2" t="s">
        <v>27</v>
      </c>
      <c r="F2197" s="2" t="s">
        <v>584</v>
      </c>
      <c r="G2197" s="2" t="s">
        <v>39</v>
      </c>
      <c r="H2197" s="2" t="s">
        <v>193</v>
      </c>
      <c r="I2197" s="2" t="s">
        <v>163</v>
      </c>
      <c r="J2197" s="2" t="s">
        <v>164</v>
      </c>
      <c r="K2197" s="2" t="s">
        <v>33</v>
      </c>
      <c r="L2197" s="10">
        <v>42450.0</v>
      </c>
      <c r="M2197" s="2" t="s">
        <v>142</v>
      </c>
      <c r="N2197" s="11">
        <v>0.2</v>
      </c>
      <c r="O2197" s="12">
        <v>8.0</v>
      </c>
      <c r="P2197" s="13">
        <v>0.33</v>
      </c>
      <c r="Q2197" s="13">
        <v>24.0</v>
      </c>
      <c r="R2197" s="13">
        <f t="shared" si="1"/>
        <v>30</v>
      </c>
      <c r="S2197" s="14">
        <f t="shared" si="2"/>
        <v>5</v>
      </c>
      <c r="T2197" s="14">
        <f t="shared" si="3"/>
        <v>0.3333333333</v>
      </c>
      <c r="U2197" s="15" t="str">
        <f>vlookup(F2197,'Sub categories'!$A:$C,3,False)</f>
        <v>Labels</v>
      </c>
      <c r="V2197" s="16">
        <f t="shared" si="4"/>
        <v>2</v>
      </c>
      <c r="W2197" s="17">
        <f t="array" ref="W2197">INDEX(shipping_prices!$C$1:$F3424,MATCH(I2197,shipping_prices!$A$1:$A3424,0),MATCH(M2197,shipping_prices!$C$1:$F$1,0))</f>
        <v>20.11</v>
      </c>
      <c r="X2197" s="15" t="str">
        <f t="shared" si="5"/>
        <v>Ted TrevinoPhiladelphiaPennsylvania</v>
      </c>
      <c r="Y2197" s="15" t="str">
        <f t="shared" si="6"/>
        <v>Low</v>
      </c>
    </row>
    <row r="2198">
      <c r="A2198" s="1">
        <v>42449.0</v>
      </c>
      <c r="B2198" s="2" t="s">
        <v>3449</v>
      </c>
      <c r="C2198" s="2">
        <v>2.0</v>
      </c>
      <c r="D2198" s="2" t="s">
        <v>1193</v>
      </c>
      <c r="E2198" s="2" t="s">
        <v>27</v>
      </c>
      <c r="F2198" s="2" t="s">
        <v>3450</v>
      </c>
      <c r="G2198" s="2" t="s">
        <v>45</v>
      </c>
      <c r="H2198" s="2" t="s">
        <v>79</v>
      </c>
      <c r="I2198" s="2" t="s">
        <v>1359</v>
      </c>
      <c r="J2198" s="2" t="s">
        <v>64</v>
      </c>
      <c r="K2198" s="2" t="s">
        <v>43</v>
      </c>
      <c r="L2198" s="10">
        <v>42458.0</v>
      </c>
      <c r="M2198" s="2" t="s">
        <v>34</v>
      </c>
      <c r="N2198" s="11">
        <v>0.2</v>
      </c>
      <c r="O2198" s="12">
        <v>2.0</v>
      </c>
      <c r="P2198" s="13">
        <v>0.23</v>
      </c>
      <c r="Q2198" s="13">
        <v>8.0</v>
      </c>
      <c r="R2198" s="13">
        <f t="shared" si="1"/>
        <v>10</v>
      </c>
      <c r="S2198" s="14">
        <f t="shared" si="2"/>
        <v>5</v>
      </c>
      <c r="T2198" s="14">
        <f t="shared" si="3"/>
        <v>0.25</v>
      </c>
      <c r="U2198" s="15" t="str">
        <f>vlookup(F2198,'Sub categories'!$A:$C,3,False)</f>
        <v>Furnishings</v>
      </c>
      <c r="V2198" s="16">
        <f t="shared" si="4"/>
        <v>9</v>
      </c>
      <c r="W2198" s="17">
        <f t="array" ref="W2198">INDEX(shipping_prices!$C$1:$F3425,MATCH(I2198,shipping_prices!$A$1:$A3425,0),MATCH(M2198,shipping_prices!$C$1:$F$1,0))</f>
        <v>14.71</v>
      </c>
      <c r="X2198" s="15" t="str">
        <f t="shared" si="5"/>
        <v>Maribeth SchnellingPhoenixArizona</v>
      </c>
      <c r="Y2198" s="15" t="str">
        <f t="shared" si="6"/>
        <v>Low</v>
      </c>
    </row>
    <row r="2199" hidden="1">
      <c r="A2199" s="1">
        <v>42449.0</v>
      </c>
      <c r="B2199" s="2" t="s">
        <v>3449</v>
      </c>
      <c r="C2199" s="2">
        <v>7.0</v>
      </c>
      <c r="D2199" s="2" t="s">
        <v>1193</v>
      </c>
      <c r="E2199" s="2" t="s">
        <v>27</v>
      </c>
      <c r="F2199" s="2" t="s">
        <v>2462</v>
      </c>
      <c r="G2199" s="2" t="s">
        <v>39</v>
      </c>
      <c r="H2199" s="2" t="s">
        <v>79</v>
      </c>
      <c r="I2199" s="2" t="s">
        <v>1359</v>
      </c>
      <c r="J2199" s="2" t="s">
        <v>64</v>
      </c>
      <c r="K2199" s="2" t="s">
        <v>43</v>
      </c>
      <c r="L2199" s="10">
        <v>42458.0</v>
      </c>
      <c r="M2199" s="2" t="s">
        <v>34</v>
      </c>
      <c r="N2199" s="11">
        <v>0.2</v>
      </c>
      <c r="O2199" s="12">
        <v>37.0</v>
      </c>
      <c r="P2199" s="13">
        <v>0.35</v>
      </c>
      <c r="Q2199" s="13">
        <v>106.0</v>
      </c>
      <c r="R2199" s="13">
        <f t="shared" si="1"/>
        <v>132.5</v>
      </c>
      <c r="S2199" s="14">
        <f t="shared" si="2"/>
        <v>18.92857143</v>
      </c>
      <c r="T2199" s="14">
        <f t="shared" si="3"/>
        <v>0.3490566038</v>
      </c>
      <c r="U2199" s="15" t="str">
        <f>vlookup(F2199,'Sub categories'!$A:$C,3,False)</f>
        <v>Paper</v>
      </c>
      <c r="V2199" s="16">
        <f t="shared" si="4"/>
        <v>9</v>
      </c>
      <c r="W2199" s="17">
        <f t="array" ref="W2199">INDEX(shipping_prices!$C$1:$F3426,MATCH(I2199,shipping_prices!$A$1:$A3426,0),MATCH(M2199,shipping_prices!$C$1:$F$1,0))</f>
        <v>14.71</v>
      </c>
      <c r="X2199" s="15" t="str">
        <f t="shared" si="5"/>
        <v>Maribeth SchnellingPhoenixArizona</v>
      </c>
      <c r="Y2199" s="15" t="str">
        <f t="shared" si="6"/>
        <v>Low</v>
      </c>
    </row>
    <row r="2200" hidden="1">
      <c r="A2200" s="1">
        <v>42449.0</v>
      </c>
      <c r="B2200" s="2" t="s">
        <v>3449</v>
      </c>
      <c r="C2200" s="2">
        <v>2.0</v>
      </c>
      <c r="D2200" s="2" t="s">
        <v>1193</v>
      </c>
      <c r="E2200" s="2" t="s">
        <v>27</v>
      </c>
      <c r="F2200" s="2" t="s">
        <v>1414</v>
      </c>
      <c r="G2200" s="2" t="s">
        <v>29</v>
      </c>
      <c r="H2200" s="2" t="s">
        <v>1415</v>
      </c>
      <c r="I2200" s="2" t="s">
        <v>1359</v>
      </c>
      <c r="J2200" s="2" t="s">
        <v>64</v>
      </c>
      <c r="K2200" s="2" t="s">
        <v>43</v>
      </c>
      <c r="L2200" s="10">
        <v>42458.0</v>
      </c>
      <c r="M2200" s="2" t="s">
        <v>34</v>
      </c>
      <c r="N2200" s="11">
        <v>0.2</v>
      </c>
      <c r="O2200" s="12">
        <v>11.0</v>
      </c>
      <c r="P2200" s="13">
        <v>0.1</v>
      </c>
      <c r="Q2200" s="13">
        <v>112.0</v>
      </c>
      <c r="R2200" s="13">
        <f t="shared" si="1"/>
        <v>140</v>
      </c>
      <c r="S2200" s="14">
        <f t="shared" si="2"/>
        <v>70</v>
      </c>
      <c r="T2200" s="14">
        <f t="shared" si="3"/>
        <v>0.09821428571</v>
      </c>
      <c r="U2200" s="15" t="str">
        <f>vlookup(F2200,'Sub categories'!$A:$C,3,False)</f>
        <v>Phones</v>
      </c>
      <c r="V2200" s="16">
        <f t="shared" si="4"/>
        <v>9</v>
      </c>
      <c r="W2200" s="17">
        <f t="array" ref="W2200">INDEX(shipping_prices!$C$1:$F3427,MATCH(I2200,shipping_prices!$A$1:$A3427,0),MATCH(M2200,shipping_prices!$C$1:$F$1,0))</f>
        <v>14.71</v>
      </c>
      <c r="X2200" s="15" t="str">
        <f t="shared" si="5"/>
        <v>Maribeth SchnellingPhoenixArizona</v>
      </c>
      <c r="Y2200" s="15" t="str">
        <f t="shared" si="6"/>
        <v>Low</v>
      </c>
    </row>
    <row r="2201" hidden="1">
      <c r="A2201" s="1">
        <v>42449.0</v>
      </c>
      <c r="B2201" s="2" t="s">
        <v>3451</v>
      </c>
      <c r="C2201" s="2">
        <v>2.0</v>
      </c>
      <c r="D2201" s="2" t="s">
        <v>1843</v>
      </c>
      <c r="E2201" s="2" t="s">
        <v>27</v>
      </c>
      <c r="F2201" s="2" t="s">
        <v>1421</v>
      </c>
      <c r="G2201" s="2" t="s">
        <v>29</v>
      </c>
      <c r="H2201" s="2" t="s">
        <v>255</v>
      </c>
      <c r="I2201" s="2" t="s">
        <v>75</v>
      </c>
      <c r="J2201" s="2" t="s">
        <v>76</v>
      </c>
      <c r="K2201" s="2" t="s">
        <v>77</v>
      </c>
      <c r="L2201" s="10">
        <v>42450.0</v>
      </c>
      <c r="M2201" s="2" t="s">
        <v>34</v>
      </c>
      <c r="N2201" s="11">
        <v>0.2</v>
      </c>
      <c r="O2201" s="12">
        <v>2.0</v>
      </c>
      <c r="P2201" s="13">
        <v>0.07</v>
      </c>
      <c r="Q2201" s="13">
        <v>32.0</v>
      </c>
      <c r="R2201" s="13">
        <f t="shared" si="1"/>
        <v>40</v>
      </c>
      <c r="S2201" s="14">
        <f t="shared" si="2"/>
        <v>20</v>
      </c>
      <c r="T2201" s="14">
        <f t="shared" si="3"/>
        <v>0.0625</v>
      </c>
      <c r="U2201" s="15" t="str">
        <f>vlookup(F2201,'Sub categories'!$A:$C,3,False)</f>
        <v>Phones</v>
      </c>
      <c r="V2201" s="16">
        <f t="shared" si="4"/>
        <v>1</v>
      </c>
      <c r="W2201" s="17">
        <f t="array" ref="W2201">INDEX(shipping_prices!$C$1:$F3428,MATCH(I2201,shipping_prices!$A$1:$A3428,0),MATCH(M2201,shipping_prices!$C$1:$F$1,0))</f>
        <v>11.99</v>
      </c>
      <c r="X2201" s="15" t="str">
        <f t="shared" si="5"/>
        <v>Mike VittoriniHoustonTexas</v>
      </c>
      <c r="Y2201" s="15" t="str">
        <f t="shared" si="6"/>
        <v>Low</v>
      </c>
    </row>
    <row r="2202" hidden="1">
      <c r="A2202" s="1">
        <v>42449.0</v>
      </c>
      <c r="B2202" s="2" t="s">
        <v>3452</v>
      </c>
      <c r="C2202" s="2">
        <v>1.0</v>
      </c>
      <c r="D2202" s="2" t="s">
        <v>2114</v>
      </c>
      <c r="E2202" s="2" t="s">
        <v>27</v>
      </c>
      <c r="F2202" s="2" t="s">
        <v>3453</v>
      </c>
      <c r="G2202" s="2" t="s">
        <v>29</v>
      </c>
      <c r="H2202" s="2" t="s">
        <v>2776</v>
      </c>
      <c r="I2202" s="2" t="s">
        <v>163</v>
      </c>
      <c r="J2202" s="2" t="s">
        <v>164</v>
      </c>
      <c r="K2202" s="2" t="s">
        <v>33</v>
      </c>
      <c r="L2202" s="10">
        <v>42450.0</v>
      </c>
      <c r="M2202" s="2" t="s">
        <v>90</v>
      </c>
      <c r="N2202" s="11">
        <v>0.4</v>
      </c>
      <c r="O2202" s="12">
        <v>-9.0</v>
      </c>
      <c r="P2202" s="13">
        <v>-0.2</v>
      </c>
      <c r="Q2202" s="13">
        <v>46.0</v>
      </c>
      <c r="R2202" s="13">
        <f t="shared" si="1"/>
        <v>76.66666667</v>
      </c>
      <c r="S2202" s="14">
        <f t="shared" si="2"/>
        <v>76.66666667</v>
      </c>
      <c r="T2202" s="14">
        <f t="shared" si="3"/>
        <v>-0.1956521739</v>
      </c>
      <c r="U2202" s="15" t="str">
        <f>vlookup(F2202,'Sub categories'!$A:$C,3,False)</f>
        <v>Phones</v>
      </c>
      <c r="V2202" s="16">
        <f t="shared" si="4"/>
        <v>1</v>
      </c>
      <c r="W2202" s="17">
        <f t="array" ref="W2202">INDEX(shipping_prices!$C$1:$F3429,MATCH(I2202,shipping_prices!$A$1:$A3429,0),MATCH(M2202,shipping_prices!$C$1:$F$1,0))</f>
        <v>6.23</v>
      </c>
      <c r="X2202" s="15" t="str">
        <f t="shared" si="5"/>
        <v>Sarah FosterPhiladelphiaPennsylvania</v>
      </c>
      <c r="Y2202" s="15" t="str">
        <f t="shared" si="6"/>
        <v>loss</v>
      </c>
    </row>
    <row r="2203" hidden="1">
      <c r="A2203" s="1">
        <v>42449.0</v>
      </c>
      <c r="B2203" s="2" t="s">
        <v>3452</v>
      </c>
      <c r="C2203" s="2">
        <v>6.0</v>
      </c>
      <c r="D2203" s="2" t="s">
        <v>2114</v>
      </c>
      <c r="E2203" s="2" t="s">
        <v>27</v>
      </c>
      <c r="F2203" s="2" t="s">
        <v>3454</v>
      </c>
      <c r="G2203" s="2" t="s">
        <v>39</v>
      </c>
      <c r="H2203" s="2" t="s">
        <v>79</v>
      </c>
      <c r="I2203" s="2" t="s">
        <v>163</v>
      </c>
      <c r="J2203" s="2" t="s">
        <v>164</v>
      </c>
      <c r="K2203" s="2" t="s">
        <v>33</v>
      </c>
      <c r="L2203" s="10">
        <v>42450.0</v>
      </c>
      <c r="M2203" s="2" t="s">
        <v>90</v>
      </c>
      <c r="N2203" s="11">
        <v>0.7</v>
      </c>
      <c r="O2203" s="12">
        <v>-101.0</v>
      </c>
      <c r="P2203" s="13">
        <v>-0.83</v>
      </c>
      <c r="Q2203" s="13">
        <v>121.0</v>
      </c>
      <c r="R2203" s="13">
        <f t="shared" si="1"/>
        <v>403.3333333</v>
      </c>
      <c r="S2203" s="14">
        <f t="shared" si="2"/>
        <v>67.22222222</v>
      </c>
      <c r="T2203" s="14">
        <f t="shared" si="3"/>
        <v>-0.8347107438</v>
      </c>
      <c r="U2203" s="15" t="str">
        <f>vlookup(F2203,'Sub categories'!$A:$C,3,False)</f>
        <v>Binders</v>
      </c>
      <c r="V2203" s="16">
        <f t="shared" si="4"/>
        <v>1</v>
      </c>
      <c r="W2203" s="17">
        <f t="array" ref="W2203">INDEX(shipping_prices!$C$1:$F3430,MATCH(I2203,shipping_prices!$A$1:$A3430,0),MATCH(M2203,shipping_prices!$C$1:$F$1,0))</f>
        <v>6.23</v>
      </c>
      <c r="X2203" s="15" t="str">
        <f t="shared" si="5"/>
        <v>Sarah FosterPhiladelphiaPennsylvania</v>
      </c>
      <c r="Y2203" s="15" t="str">
        <f t="shared" si="6"/>
        <v>loss</v>
      </c>
    </row>
    <row r="2204">
      <c r="A2204" s="1">
        <v>42449.0</v>
      </c>
      <c r="B2204" s="2" t="s">
        <v>3455</v>
      </c>
      <c r="C2204" s="2">
        <v>5.0</v>
      </c>
      <c r="D2204" s="2" t="s">
        <v>1598</v>
      </c>
      <c r="E2204" s="2" t="s">
        <v>27</v>
      </c>
      <c r="F2204" s="2" t="s">
        <v>1399</v>
      </c>
      <c r="G2204" s="2" t="s">
        <v>45</v>
      </c>
      <c r="H2204" s="2" t="s">
        <v>1400</v>
      </c>
      <c r="I2204" s="2" t="s">
        <v>447</v>
      </c>
      <c r="J2204" s="2" t="s">
        <v>136</v>
      </c>
      <c r="K2204" s="2" t="s">
        <v>43</v>
      </c>
      <c r="L2204" s="10">
        <v>42458.0</v>
      </c>
      <c r="M2204" s="2" t="s">
        <v>34</v>
      </c>
      <c r="N2204" s="11">
        <v>0.0</v>
      </c>
      <c r="O2204" s="12">
        <v>119.0</v>
      </c>
      <c r="P2204" s="13">
        <v>0.13</v>
      </c>
      <c r="Q2204" s="13">
        <v>913.0</v>
      </c>
      <c r="R2204" s="13">
        <f t="shared" si="1"/>
        <v>913</v>
      </c>
      <c r="S2204" s="14">
        <f t="shared" si="2"/>
        <v>182.6</v>
      </c>
      <c r="T2204" s="14">
        <f t="shared" si="3"/>
        <v>0.13033954</v>
      </c>
      <c r="U2204" s="15" t="str">
        <f>vlookup(F2204,'Sub categories'!$A:$C,3,False)</f>
        <v>Tables</v>
      </c>
      <c r="V2204" s="16">
        <f t="shared" si="4"/>
        <v>9</v>
      </c>
      <c r="W2204" s="17">
        <f t="array" ref="W2204">INDEX(shipping_prices!$C$1:$F3431,MATCH(I2204,shipping_prices!$A$1:$A3431,0),MATCH(M2204,shipping_prices!$C$1:$F$1,0))</f>
        <v>11.55</v>
      </c>
      <c r="X2204" s="15" t="str">
        <f t="shared" si="5"/>
        <v>Christina AndersonProvoUtah</v>
      </c>
      <c r="Y2204" s="15" t="str">
        <f t="shared" si="6"/>
        <v>High</v>
      </c>
    </row>
    <row r="2205" hidden="1">
      <c r="A2205" s="1">
        <v>42449.0</v>
      </c>
      <c r="B2205" s="2" t="s">
        <v>3456</v>
      </c>
      <c r="C2205" s="2">
        <v>4.0</v>
      </c>
      <c r="D2205" s="2" t="s">
        <v>2827</v>
      </c>
      <c r="E2205" s="2" t="s">
        <v>27</v>
      </c>
      <c r="F2205" s="2" t="s">
        <v>1198</v>
      </c>
      <c r="G2205" s="2" t="s">
        <v>39</v>
      </c>
      <c r="H2205" s="2" t="s">
        <v>458</v>
      </c>
      <c r="I2205" s="2" t="s">
        <v>75</v>
      </c>
      <c r="J2205" s="2" t="s">
        <v>76</v>
      </c>
      <c r="K2205" s="2" t="s">
        <v>77</v>
      </c>
      <c r="L2205" s="10">
        <v>42449.0</v>
      </c>
      <c r="M2205" s="2" t="s">
        <v>469</v>
      </c>
      <c r="N2205" s="11">
        <v>0.8</v>
      </c>
      <c r="O2205" s="12">
        <v>-85.0</v>
      </c>
      <c r="P2205" s="13">
        <v>-2.6</v>
      </c>
      <c r="Q2205" s="13">
        <v>33.0</v>
      </c>
      <c r="R2205" s="13">
        <f t="shared" si="1"/>
        <v>165</v>
      </c>
      <c r="S2205" s="14">
        <f t="shared" si="2"/>
        <v>41.25</v>
      </c>
      <c r="T2205" s="14">
        <f t="shared" si="3"/>
        <v>-2.575757576</v>
      </c>
      <c r="U2205" s="15" t="str">
        <f>vlookup(F2205,'Sub categories'!$A:$C,3,False)</f>
        <v>Appliances</v>
      </c>
      <c r="V2205" s="16">
        <f t="shared" si="4"/>
        <v>0</v>
      </c>
      <c r="W2205" s="17">
        <f t="array" ref="W2205">INDEX(shipping_prices!$C$1:$F3432,MATCH(I2205,shipping_prices!$A$1:$A3432,0),MATCH(M2205,shipping_prices!$C$1:$F$1,0))</f>
        <v>50.49</v>
      </c>
      <c r="X2205" s="15" t="str">
        <f t="shared" si="5"/>
        <v>Richard BiernerHoustonTexas</v>
      </c>
      <c r="Y2205" s="15" t="str">
        <f t="shared" si="6"/>
        <v>loss</v>
      </c>
    </row>
    <row r="2206">
      <c r="A2206" s="1">
        <v>42449.0</v>
      </c>
      <c r="B2206" s="2" t="s">
        <v>3457</v>
      </c>
      <c r="C2206" s="2">
        <v>6.0</v>
      </c>
      <c r="D2206" s="2" t="s">
        <v>1589</v>
      </c>
      <c r="E2206" s="2" t="s">
        <v>49</v>
      </c>
      <c r="F2206" s="2" t="s">
        <v>2589</v>
      </c>
      <c r="G2206" s="2" t="s">
        <v>45</v>
      </c>
      <c r="H2206" s="2" t="s">
        <v>130</v>
      </c>
      <c r="I2206" s="2" t="s">
        <v>163</v>
      </c>
      <c r="J2206" s="2" t="s">
        <v>164</v>
      </c>
      <c r="K2206" s="2" t="s">
        <v>33</v>
      </c>
      <c r="L2206" s="10">
        <v>42451.0</v>
      </c>
      <c r="M2206" s="2" t="s">
        <v>34</v>
      </c>
      <c r="N2206" s="11">
        <v>0.2</v>
      </c>
      <c r="O2206" s="12">
        <v>5.0</v>
      </c>
      <c r="P2206" s="13">
        <v>0.1</v>
      </c>
      <c r="Q2206" s="13">
        <v>51.0</v>
      </c>
      <c r="R2206" s="13">
        <f t="shared" si="1"/>
        <v>63.75</v>
      </c>
      <c r="S2206" s="14">
        <f t="shared" si="2"/>
        <v>10.625</v>
      </c>
      <c r="T2206" s="14">
        <f t="shared" si="3"/>
        <v>0.09803921569</v>
      </c>
      <c r="U2206" s="15" t="str">
        <f>vlookup(F2206,'Sub categories'!$A:$C,3,False)</f>
        <v>Furnishings</v>
      </c>
      <c r="V2206" s="16">
        <f t="shared" si="4"/>
        <v>2</v>
      </c>
      <c r="W2206" s="17">
        <f t="array" ref="W2206">INDEX(shipping_prices!$C$1:$F3433,MATCH(I2206,shipping_prices!$A$1:$A3433,0),MATCH(M2206,shipping_prices!$C$1:$F$1,0))</f>
        <v>7.98</v>
      </c>
      <c r="X2206" s="15" t="str">
        <f t="shared" si="5"/>
        <v>Alan DominguezPhiladelphiaPennsylvania</v>
      </c>
      <c r="Y2206" s="15" t="str">
        <f t="shared" si="6"/>
        <v>Low</v>
      </c>
    </row>
    <row r="2207" hidden="1">
      <c r="A2207" s="1">
        <v>42450.0</v>
      </c>
      <c r="B2207" s="2" t="s">
        <v>3458</v>
      </c>
      <c r="C2207" s="2">
        <v>3.0</v>
      </c>
      <c r="D2207" s="2" t="s">
        <v>445</v>
      </c>
      <c r="E2207" s="2" t="s">
        <v>37</v>
      </c>
      <c r="F2207" s="2" t="s">
        <v>2552</v>
      </c>
      <c r="G2207" s="2" t="s">
        <v>39</v>
      </c>
      <c r="H2207" s="2" t="s">
        <v>193</v>
      </c>
      <c r="I2207" s="2" t="s">
        <v>439</v>
      </c>
      <c r="J2207" s="2" t="s">
        <v>42</v>
      </c>
      <c r="K2207" s="2" t="s">
        <v>43</v>
      </c>
      <c r="L2207" s="10">
        <v>42459.0</v>
      </c>
      <c r="M2207" s="2" t="s">
        <v>142</v>
      </c>
      <c r="N2207" s="11">
        <v>0.0</v>
      </c>
      <c r="O2207" s="12">
        <v>9.0</v>
      </c>
      <c r="P2207" s="13">
        <v>0.46</v>
      </c>
      <c r="Q2207" s="13">
        <v>19.0</v>
      </c>
      <c r="R2207" s="13">
        <f t="shared" si="1"/>
        <v>19</v>
      </c>
      <c r="S2207" s="14">
        <f t="shared" si="2"/>
        <v>6.333333333</v>
      </c>
      <c r="T2207" s="14">
        <f t="shared" si="3"/>
        <v>0.4736842105</v>
      </c>
      <c r="U2207" s="15" t="str">
        <f>vlookup(F2207,'Sub categories'!$A:$C,3,False)</f>
        <v>Labels</v>
      </c>
      <c r="V2207" s="16">
        <f t="shared" si="4"/>
        <v>9</v>
      </c>
      <c r="W2207" s="17">
        <f t="array" ref="W2207">INDEX(shipping_prices!$C$1:$F3434,MATCH(I2207,shipping_prices!$A$1:$A3434,0),MATCH(M2207,shipping_prices!$C$1:$F$1,0))</f>
        <v>23.87</v>
      </c>
      <c r="X2207" s="15" t="str">
        <f t="shared" si="5"/>
        <v>John GradySan DiegoCalifornia</v>
      </c>
      <c r="Y2207" s="15" t="str">
        <f t="shared" si="6"/>
        <v>Low</v>
      </c>
    </row>
    <row r="2208" hidden="1">
      <c r="A2208" s="1">
        <v>42450.0</v>
      </c>
      <c r="B2208" s="2" t="s">
        <v>3459</v>
      </c>
      <c r="C2208" s="2">
        <v>3.0</v>
      </c>
      <c r="D2208" s="2" t="s">
        <v>513</v>
      </c>
      <c r="E2208" s="2" t="s">
        <v>27</v>
      </c>
      <c r="F2208" s="2" t="s">
        <v>2662</v>
      </c>
      <c r="G2208" s="2" t="s">
        <v>39</v>
      </c>
      <c r="H2208" s="2" t="s">
        <v>2662</v>
      </c>
      <c r="I2208" s="2" t="s">
        <v>2771</v>
      </c>
      <c r="J2208" s="2" t="s">
        <v>122</v>
      </c>
      <c r="K2208" s="2" t="s">
        <v>54</v>
      </c>
      <c r="L2208" s="10">
        <v>42454.0</v>
      </c>
      <c r="M2208" s="2" t="s">
        <v>34</v>
      </c>
      <c r="N2208" s="11">
        <v>0.0</v>
      </c>
      <c r="O2208" s="12">
        <v>3.0</v>
      </c>
      <c r="P2208" s="13">
        <v>0.48</v>
      </c>
      <c r="Q2208" s="13">
        <v>6.0</v>
      </c>
      <c r="R2208" s="13">
        <f t="shared" si="1"/>
        <v>6</v>
      </c>
      <c r="S2208" s="14">
        <f t="shared" si="2"/>
        <v>2</v>
      </c>
      <c r="T2208" s="14">
        <f t="shared" si="3"/>
        <v>0.5</v>
      </c>
      <c r="U2208" s="15" t="str">
        <f>vlookup(F2208,'Sub categories'!$A:$C,3,False)</f>
        <v>Binders</v>
      </c>
      <c r="V2208" s="16">
        <f t="shared" si="4"/>
        <v>4</v>
      </c>
      <c r="W2208" s="17">
        <f t="array" ref="W2208">INDEX(shipping_prices!$C$1:$F3435,MATCH(I2208,shipping_prices!$A$1:$A3435,0),MATCH(M2208,shipping_prices!$C$1:$F$1,0))</f>
        <v>11.71</v>
      </c>
      <c r="X2208" s="15" t="str">
        <f t="shared" si="5"/>
        <v>Clytie KeltyMariettaGeorgia</v>
      </c>
      <c r="Y2208" s="15" t="str">
        <f t="shared" si="6"/>
        <v>Low</v>
      </c>
    </row>
    <row r="2209" hidden="1">
      <c r="A2209" s="1">
        <v>42450.0</v>
      </c>
      <c r="B2209" s="2" t="s">
        <v>3460</v>
      </c>
      <c r="C2209" s="2">
        <v>3.0</v>
      </c>
      <c r="D2209" s="2" t="s">
        <v>2349</v>
      </c>
      <c r="E2209" s="2" t="s">
        <v>27</v>
      </c>
      <c r="F2209" s="2" t="s">
        <v>3461</v>
      </c>
      <c r="G2209" s="2" t="s">
        <v>39</v>
      </c>
      <c r="H2209" s="2" t="s">
        <v>526</v>
      </c>
      <c r="I2209" s="2" t="s">
        <v>3462</v>
      </c>
      <c r="J2209" s="2" t="s">
        <v>703</v>
      </c>
      <c r="K2209" s="2" t="s">
        <v>77</v>
      </c>
      <c r="L2209" s="10">
        <v>42456.0</v>
      </c>
      <c r="M2209" s="2" t="s">
        <v>34</v>
      </c>
      <c r="N2209" s="11">
        <v>0.0</v>
      </c>
      <c r="O2209" s="12">
        <v>8.0</v>
      </c>
      <c r="P2209" s="13">
        <v>0.46</v>
      </c>
      <c r="Q2209" s="13">
        <v>17.0</v>
      </c>
      <c r="R2209" s="13">
        <f t="shared" si="1"/>
        <v>17</v>
      </c>
      <c r="S2209" s="14">
        <f t="shared" si="2"/>
        <v>5.666666667</v>
      </c>
      <c r="T2209" s="14">
        <f t="shared" si="3"/>
        <v>0.4705882353</v>
      </c>
      <c r="U2209" s="15" t="str">
        <f>vlookup(F2209,'Sub categories'!$A:$C,3,False)</f>
        <v>Binders</v>
      </c>
      <c r="V2209" s="16">
        <f t="shared" si="4"/>
        <v>6</v>
      </c>
      <c r="W2209" s="17">
        <f t="array" ref="W2209">INDEX(shipping_prices!$C$1:$F3436,MATCH(I2209,shipping_prices!$A$1:$A3436,0),MATCH(M2209,shipping_prices!$C$1:$F$1,0))</f>
        <v>5.64</v>
      </c>
      <c r="X2209" s="15" t="str">
        <f t="shared" si="5"/>
        <v>Sonia SunleyNorfolkNebraska</v>
      </c>
      <c r="Y2209" s="15" t="str">
        <f t="shared" si="6"/>
        <v>Low</v>
      </c>
    </row>
    <row r="2210" hidden="1">
      <c r="A2210" s="1">
        <v>42451.0</v>
      </c>
      <c r="B2210" s="2" t="s">
        <v>3463</v>
      </c>
      <c r="C2210" s="2">
        <v>3.0</v>
      </c>
      <c r="D2210" s="2" t="s">
        <v>3106</v>
      </c>
      <c r="E2210" s="2" t="s">
        <v>27</v>
      </c>
      <c r="F2210" s="2" t="s">
        <v>1706</v>
      </c>
      <c r="G2210" s="2" t="s">
        <v>39</v>
      </c>
      <c r="H2210" s="2" t="s">
        <v>182</v>
      </c>
      <c r="I2210" s="2" t="s">
        <v>52</v>
      </c>
      <c r="J2210" s="2" t="s">
        <v>251</v>
      </c>
      <c r="K2210" s="2" t="s">
        <v>54</v>
      </c>
      <c r="L2210" s="10">
        <v>42461.0</v>
      </c>
      <c r="M2210" s="2" t="s">
        <v>34</v>
      </c>
      <c r="N2210" s="11">
        <v>0.7</v>
      </c>
      <c r="O2210" s="12">
        <v>-10.0</v>
      </c>
      <c r="P2210" s="13">
        <v>-0.77</v>
      </c>
      <c r="Q2210" s="13">
        <v>13.0</v>
      </c>
      <c r="R2210" s="13">
        <f t="shared" si="1"/>
        <v>43.33333333</v>
      </c>
      <c r="S2210" s="14">
        <f t="shared" si="2"/>
        <v>14.44444444</v>
      </c>
      <c r="T2210" s="14">
        <f t="shared" si="3"/>
        <v>-0.7692307692</v>
      </c>
      <c r="U2210" s="15" t="str">
        <f>vlookup(F2210,'Sub categories'!$A:$C,3,False)</f>
        <v>Binders</v>
      </c>
      <c r="V2210" s="16">
        <f t="shared" si="4"/>
        <v>10</v>
      </c>
      <c r="W2210" s="17">
        <f t="array" ref="W2210">INDEX(shipping_prices!$C$1:$F3437,MATCH(I2210,shipping_prices!$A$1:$A3437,0),MATCH(M2210,shipping_prices!$C$1:$F$1,0))</f>
        <v>14.61</v>
      </c>
      <c r="X2210" s="15" t="str">
        <f t="shared" si="5"/>
        <v>Julia WestJacksonvilleNorth Carolina</v>
      </c>
      <c r="Y2210" s="15" t="str">
        <f t="shared" si="6"/>
        <v>loss</v>
      </c>
    </row>
    <row r="2211" hidden="1">
      <c r="A2211" s="1">
        <v>42451.0</v>
      </c>
      <c r="B2211" s="2" t="s">
        <v>3463</v>
      </c>
      <c r="C2211" s="2">
        <v>14.0</v>
      </c>
      <c r="D2211" s="2" t="s">
        <v>3106</v>
      </c>
      <c r="E2211" s="2" t="s">
        <v>27</v>
      </c>
      <c r="F2211" s="2" t="s">
        <v>3464</v>
      </c>
      <c r="G2211" s="2" t="s">
        <v>39</v>
      </c>
      <c r="H2211" s="2" t="s">
        <v>51</v>
      </c>
      <c r="I2211" s="2" t="s">
        <v>52</v>
      </c>
      <c r="J2211" s="2" t="s">
        <v>251</v>
      </c>
      <c r="K2211" s="2" t="s">
        <v>54</v>
      </c>
      <c r="L2211" s="10">
        <v>42461.0</v>
      </c>
      <c r="M2211" s="2" t="s">
        <v>34</v>
      </c>
      <c r="N2211" s="11">
        <v>0.2</v>
      </c>
      <c r="O2211" s="12">
        <v>96.0</v>
      </c>
      <c r="P2211" s="13">
        <v>0.33</v>
      </c>
      <c r="Q2211" s="13">
        <v>295.0</v>
      </c>
      <c r="R2211" s="13">
        <f t="shared" si="1"/>
        <v>368.75</v>
      </c>
      <c r="S2211" s="14">
        <f t="shared" si="2"/>
        <v>26.33928571</v>
      </c>
      <c r="T2211" s="14">
        <f t="shared" si="3"/>
        <v>0.3254237288</v>
      </c>
      <c r="U2211" s="15" t="str">
        <f>vlookup(F2211,'Sub categories'!$A:$C,3,False)</f>
        <v>Paper</v>
      </c>
      <c r="V2211" s="16">
        <f t="shared" si="4"/>
        <v>10</v>
      </c>
      <c r="W2211" s="17">
        <f t="array" ref="W2211">INDEX(shipping_prices!$C$1:$F3438,MATCH(I2211,shipping_prices!$A$1:$A3438,0),MATCH(M2211,shipping_prices!$C$1:$F$1,0))</f>
        <v>14.61</v>
      </c>
      <c r="X2211" s="15" t="str">
        <f t="shared" si="5"/>
        <v>Julia WestJacksonvilleNorth Carolina</v>
      </c>
      <c r="Y2211" s="15" t="str">
        <f t="shared" si="6"/>
        <v>High</v>
      </c>
    </row>
    <row r="2212" hidden="1">
      <c r="A2212" s="1">
        <v>42451.0</v>
      </c>
      <c r="B2212" s="2" t="s">
        <v>3463</v>
      </c>
      <c r="C2212" s="2">
        <v>4.0</v>
      </c>
      <c r="D2212" s="2" t="s">
        <v>3106</v>
      </c>
      <c r="E2212" s="2" t="s">
        <v>27</v>
      </c>
      <c r="F2212" s="2" t="s">
        <v>1744</v>
      </c>
      <c r="G2212" s="2" t="s">
        <v>39</v>
      </c>
      <c r="H2212" s="2" t="s">
        <v>329</v>
      </c>
      <c r="I2212" s="2" t="s">
        <v>52</v>
      </c>
      <c r="J2212" s="2" t="s">
        <v>251</v>
      </c>
      <c r="K2212" s="2" t="s">
        <v>54</v>
      </c>
      <c r="L2212" s="10">
        <v>42461.0</v>
      </c>
      <c r="M2212" s="2" t="s">
        <v>34</v>
      </c>
      <c r="N2212" s="11">
        <v>0.2</v>
      </c>
      <c r="O2212" s="12">
        <v>156.0</v>
      </c>
      <c r="P2212" s="13">
        <v>0.16</v>
      </c>
      <c r="Q2212" s="13">
        <v>962.0</v>
      </c>
      <c r="R2212" s="13">
        <f t="shared" si="1"/>
        <v>1202.5</v>
      </c>
      <c r="S2212" s="14">
        <f t="shared" si="2"/>
        <v>300.625</v>
      </c>
      <c r="T2212" s="14">
        <f t="shared" si="3"/>
        <v>0.1621621622</v>
      </c>
      <c r="U2212" s="15" t="str">
        <f>vlookup(F2212,'Sub categories'!$A:$C,3,False)</f>
        <v>Appliances</v>
      </c>
      <c r="V2212" s="16">
        <f t="shared" si="4"/>
        <v>10</v>
      </c>
      <c r="W2212" s="17">
        <f t="array" ref="W2212">INDEX(shipping_prices!$C$1:$F3439,MATCH(I2212,shipping_prices!$A$1:$A3439,0),MATCH(M2212,shipping_prices!$C$1:$F$1,0))</f>
        <v>14.61</v>
      </c>
      <c r="X2212" s="15" t="str">
        <f t="shared" si="5"/>
        <v>Julia WestJacksonvilleNorth Carolina</v>
      </c>
      <c r="Y2212" s="15" t="str">
        <f t="shared" si="6"/>
        <v>High</v>
      </c>
    </row>
    <row r="2213">
      <c r="A2213" s="1">
        <v>42451.0</v>
      </c>
      <c r="B2213" s="2" t="s">
        <v>3465</v>
      </c>
      <c r="C2213" s="2">
        <v>8.0</v>
      </c>
      <c r="D2213" s="2" t="s">
        <v>3466</v>
      </c>
      <c r="E2213" s="2" t="s">
        <v>27</v>
      </c>
      <c r="F2213" s="2" t="s">
        <v>298</v>
      </c>
      <c r="G2213" s="2" t="s">
        <v>45</v>
      </c>
      <c r="H2213" s="2" t="s">
        <v>46</v>
      </c>
      <c r="I2213" s="2" t="s">
        <v>1088</v>
      </c>
      <c r="J2213" s="2" t="s">
        <v>552</v>
      </c>
      <c r="K2213" s="2" t="s">
        <v>77</v>
      </c>
      <c r="L2213" s="10">
        <v>42454.0</v>
      </c>
      <c r="M2213" s="2" t="s">
        <v>34</v>
      </c>
      <c r="N2213" s="11">
        <v>0.0</v>
      </c>
      <c r="O2213" s="12">
        <v>770.0</v>
      </c>
      <c r="P2213" s="13">
        <v>0.3</v>
      </c>
      <c r="Q2213" s="13">
        <v>2568.0</v>
      </c>
      <c r="R2213" s="13">
        <f t="shared" si="1"/>
        <v>2568</v>
      </c>
      <c r="S2213" s="14">
        <f t="shared" si="2"/>
        <v>321</v>
      </c>
      <c r="T2213" s="14">
        <f t="shared" si="3"/>
        <v>0.2998442368</v>
      </c>
      <c r="U2213" s="15" t="str">
        <f>vlookup(F2213,'Sub categories'!$A:$C,3,False)</f>
        <v>Chairs</v>
      </c>
      <c r="V2213" s="16">
        <f t="shared" si="4"/>
        <v>3</v>
      </c>
      <c r="W2213" s="17">
        <f t="array" ref="W2213">INDEX(shipping_prices!$C$1:$F3440,MATCH(I2213,shipping_prices!$A$1:$A3440,0),MATCH(M2213,shipping_prices!$C$1:$F$1,0))</f>
        <v>14.01</v>
      </c>
      <c r="X2213" s="15" t="str">
        <f t="shared" si="5"/>
        <v>Bill DonatelliMinneapolisMinnesota</v>
      </c>
      <c r="Y2213" s="15" t="str">
        <f t="shared" si="6"/>
        <v>High</v>
      </c>
    </row>
    <row r="2214" hidden="1">
      <c r="A2214" s="1">
        <v>42451.0</v>
      </c>
      <c r="B2214" s="2" t="s">
        <v>3467</v>
      </c>
      <c r="C2214" s="2">
        <v>1.0</v>
      </c>
      <c r="D2214" s="2" t="s">
        <v>171</v>
      </c>
      <c r="E2214" s="2" t="s">
        <v>49</v>
      </c>
      <c r="F2214" s="2" t="s">
        <v>3468</v>
      </c>
      <c r="G2214" s="2" t="s">
        <v>39</v>
      </c>
      <c r="H2214" s="2" t="s">
        <v>81</v>
      </c>
      <c r="I2214" s="2" t="s">
        <v>1247</v>
      </c>
      <c r="J2214" s="2" t="s">
        <v>97</v>
      </c>
      <c r="K2214" s="2" t="s">
        <v>77</v>
      </c>
      <c r="L2214" s="10">
        <v>42462.0</v>
      </c>
      <c r="M2214" s="2" t="s">
        <v>142</v>
      </c>
      <c r="N2214" s="11">
        <v>0.1</v>
      </c>
      <c r="O2214" s="12">
        <v>41.0</v>
      </c>
      <c r="P2214" s="13">
        <v>0.22</v>
      </c>
      <c r="Q2214" s="13">
        <v>187.0</v>
      </c>
      <c r="R2214" s="13">
        <f t="shared" si="1"/>
        <v>207.7777778</v>
      </c>
      <c r="S2214" s="14">
        <f t="shared" si="2"/>
        <v>207.7777778</v>
      </c>
      <c r="T2214" s="14">
        <f t="shared" si="3"/>
        <v>0.2192513369</v>
      </c>
      <c r="U2214" s="15" t="str">
        <f>vlookup(F2214,'Sub categories'!$A:$C,3,False)</f>
        <v>Appliances</v>
      </c>
      <c r="V2214" s="16">
        <f t="shared" si="4"/>
        <v>11</v>
      </c>
      <c r="W2214" s="17">
        <f t="array" ref="W2214">INDEX(shipping_prices!$C$1:$F3441,MATCH(I2214,shipping_prices!$A$1:$A3441,0),MATCH(M2214,shipping_prices!$C$1:$F$1,0))</f>
        <v>20.6</v>
      </c>
      <c r="X2214" s="15" t="str">
        <f t="shared" si="5"/>
        <v>Shirley DanielsMidlandMichigan</v>
      </c>
      <c r="Y2214" s="15" t="str">
        <f t="shared" si="6"/>
        <v>High</v>
      </c>
    </row>
    <row r="2215" hidden="1">
      <c r="A2215" s="1">
        <v>42451.0</v>
      </c>
      <c r="B2215" s="2" t="s">
        <v>3467</v>
      </c>
      <c r="C2215" s="2">
        <v>3.0</v>
      </c>
      <c r="D2215" s="2" t="s">
        <v>171</v>
      </c>
      <c r="E2215" s="2" t="s">
        <v>49</v>
      </c>
      <c r="F2215" s="2" t="s">
        <v>1603</v>
      </c>
      <c r="G2215" s="2" t="s">
        <v>39</v>
      </c>
      <c r="H2215" s="2" t="s">
        <v>526</v>
      </c>
      <c r="I2215" s="2" t="s">
        <v>1247</v>
      </c>
      <c r="J2215" s="2" t="s">
        <v>97</v>
      </c>
      <c r="K2215" s="2" t="s">
        <v>77</v>
      </c>
      <c r="L2215" s="10">
        <v>42462.0</v>
      </c>
      <c r="M2215" s="2" t="s">
        <v>142</v>
      </c>
      <c r="N2215" s="11">
        <v>0.0</v>
      </c>
      <c r="O2215" s="12">
        <v>1906.0</v>
      </c>
      <c r="P2215" s="13">
        <v>0.5</v>
      </c>
      <c r="Q2215" s="13">
        <v>3813.0</v>
      </c>
      <c r="R2215" s="13">
        <f t="shared" si="1"/>
        <v>3813</v>
      </c>
      <c r="S2215" s="14">
        <f t="shared" si="2"/>
        <v>1271</v>
      </c>
      <c r="T2215" s="14">
        <f t="shared" si="3"/>
        <v>0.4998688697</v>
      </c>
      <c r="U2215" s="15" t="str">
        <f>vlookup(F2215,'Sub categories'!$A:$C,3,False)</f>
        <v>Binders</v>
      </c>
      <c r="V2215" s="16">
        <f t="shared" si="4"/>
        <v>11</v>
      </c>
      <c r="W2215" s="17">
        <f t="array" ref="W2215">INDEX(shipping_prices!$C$1:$F3442,MATCH(I2215,shipping_prices!$A$1:$A3442,0),MATCH(M2215,shipping_prices!$C$1:$F$1,0))</f>
        <v>20.6</v>
      </c>
      <c r="X2215" s="15" t="str">
        <f t="shared" si="5"/>
        <v>Shirley DanielsMidlandMichigan</v>
      </c>
      <c r="Y2215" s="15" t="str">
        <f t="shared" si="6"/>
        <v>High</v>
      </c>
    </row>
    <row r="2216" hidden="1">
      <c r="A2216" s="1">
        <v>42451.0</v>
      </c>
      <c r="B2216" s="2" t="s">
        <v>3469</v>
      </c>
      <c r="C2216" s="2">
        <v>3.0</v>
      </c>
      <c r="D2216" s="2" t="s">
        <v>923</v>
      </c>
      <c r="E2216" s="2" t="s">
        <v>49</v>
      </c>
      <c r="F2216" s="2" t="s">
        <v>1030</v>
      </c>
      <c r="G2216" s="2" t="s">
        <v>39</v>
      </c>
      <c r="H2216" s="2" t="s">
        <v>458</v>
      </c>
      <c r="I2216" s="2" t="s">
        <v>31</v>
      </c>
      <c r="J2216" s="2" t="s">
        <v>32</v>
      </c>
      <c r="K2216" s="2" t="s">
        <v>33</v>
      </c>
      <c r="L2216" s="10">
        <v>42455.0</v>
      </c>
      <c r="M2216" s="2" t="s">
        <v>34</v>
      </c>
      <c r="N2216" s="11">
        <v>0.0</v>
      </c>
      <c r="O2216" s="12">
        <v>21.0</v>
      </c>
      <c r="P2216" s="13">
        <v>0.3</v>
      </c>
      <c r="Q2216" s="13">
        <v>69.0</v>
      </c>
      <c r="R2216" s="13">
        <f t="shared" si="1"/>
        <v>69</v>
      </c>
      <c r="S2216" s="14">
        <f t="shared" si="2"/>
        <v>23</v>
      </c>
      <c r="T2216" s="14">
        <f t="shared" si="3"/>
        <v>0.3043478261</v>
      </c>
      <c r="U2216" s="15" t="str">
        <f>vlookup(F2216,'Sub categories'!$A:$C,3,False)</f>
        <v>Appliances</v>
      </c>
      <c r="V2216" s="16">
        <f t="shared" si="4"/>
        <v>4</v>
      </c>
      <c r="W2216" s="17">
        <f t="array" ref="W2216">INDEX(shipping_prices!$C$1:$F3443,MATCH(I2216,shipping_prices!$A$1:$A3443,0),MATCH(M2216,shipping_prices!$C$1:$F$1,0))</f>
        <v>10.09</v>
      </c>
      <c r="X2216" s="15" t="str">
        <f t="shared" si="5"/>
        <v>Tracy HopkinsNew York CityNew York</v>
      </c>
      <c r="Y2216" s="15" t="str">
        <f t="shared" si="6"/>
        <v>Low</v>
      </c>
    </row>
    <row r="2217">
      <c r="A2217" s="1">
        <v>42451.0</v>
      </c>
      <c r="B2217" s="2" t="s">
        <v>3469</v>
      </c>
      <c r="C2217" s="2">
        <v>3.0</v>
      </c>
      <c r="D2217" s="2" t="s">
        <v>923</v>
      </c>
      <c r="E2217" s="2" t="s">
        <v>49</v>
      </c>
      <c r="F2217" s="2" t="s">
        <v>945</v>
      </c>
      <c r="G2217" s="2" t="s">
        <v>45</v>
      </c>
      <c r="H2217" s="2" t="s">
        <v>485</v>
      </c>
      <c r="I2217" s="2" t="s">
        <v>31</v>
      </c>
      <c r="J2217" s="2" t="s">
        <v>32</v>
      </c>
      <c r="K2217" s="2" t="s">
        <v>33</v>
      </c>
      <c r="L2217" s="10">
        <v>42455.0</v>
      </c>
      <c r="M2217" s="2" t="s">
        <v>34</v>
      </c>
      <c r="N2217" s="11">
        <v>0.0</v>
      </c>
      <c r="O2217" s="12">
        <v>50.0</v>
      </c>
      <c r="P2217" s="13">
        <v>0.39</v>
      </c>
      <c r="Q2217" s="13">
        <v>129.0</v>
      </c>
      <c r="R2217" s="13">
        <f t="shared" si="1"/>
        <v>129</v>
      </c>
      <c r="S2217" s="14">
        <f t="shared" si="2"/>
        <v>43</v>
      </c>
      <c r="T2217" s="14">
        <f t="shared" si="3"/>
        <v>0.3875968992</v>
      </c>
      <c r="U2217" s="15" t="str">
        <f>vlookup(F2217,'Sub categories'!$A:$C,3,False)</f>
        <v>Furnishings</v>
      </c>
      <c r="V2217" s="16">
        <f t="shared" si="4"/>
        <v>4</v>
      </c>
      <c r="W2217" s="17">
        <f t="array" ref="W2217">INDEX(shipping_prices!$C$1:$F3444,MATCH(I2217,shipping_prices!$A$1:$A3444,0),MATCH(M2217,shipping_prices!$C$1:$F$1,0))</f>
        <v>10.09</v>
      </c>
      <c r="X2217" s="15" t="str">
        <f t="shared" si="5"/>
        <v>Tracy HopkinsNew York CityNew York</v>
      </c>
      <c r="Y2217" s="15" t="str">
        <f t="shared" si="6"/>
        <v>High</v>
      </c>
    </row>
    <row r="2218" hidden="1">
      <c r="A2218" s="1">
        <v>42451.0</v>
      </c>
      <c r="B2218" s="2" t="s">
        <v>3470</v>
      </c>
      <c r="C2218" s="2">
        <v>1.0</v>
      </c>
      <c r="D2218" s="2" t="s">
        <v>1271</v>
      </c>
      <c r="E2218" s="2" t="s">
        <v>37</v>
      </c>
      <c r="F2218" s="2" t="s">
        <v>2405</v>
      </c>
      <c r="G2218" s="2" t="s">
        <v>39</v>
      </c>
      <c r="H2218" s="2" t="s">
        <v>40</v>
      </c>
      <c r="I2218" s="2" t="s">
        <v>3014</v>
      </c>
      <c r="J2218" s="2" t="s">
        <v>614</v>
      </c>
      <c r="K2218" s="2" t="s">
        <v>54</v>
      </c>
      <c r="L2218" s="10">
        <v>42460.0</v>
      </c>
      <c r="M2218" s="2" t="s">
        <v>34</v>
      </c>
      <c r="N2218" s="11">
        <v>0.7</v>
      </c>
      <c r="O2218" s="12">
        <v>-2.0</v>
      </c>
      <c r="P2218" s="13">
        <v>-0.73</v>
      </c>
      <c r="Q2218" s="13">
        <v>2.0</v>
      </c>
      <c r="R2218" s="13">
        <f t="shared" si="1"/>
        <v>6.666666667</v>
      </c>
      <c r="S2218" s="14">
        <f t="shared" si="2"/>
        <v>6.666666667</v>
      </c>
      <c r="T2218" s="14">
        <f t="shared" si="3"/>
        <v>-1</v>
      </c>
      <c r="U2218" s="15" t="str">
        <f>vlookup(F2218,'Sub categories'!$A:$C,3,False)</f>
        <v>Binders</v>
      </c>
      <c r="V2218" s="16">
        <f t="shared" si="4"/>
        <v>9</v>
      </c>
      <c r="W2218" s="17">
        <f t="array" ref="W2218">INDEX(shipping_prices!$C$1:$F3445,MATCH(I2218,shipping_prices!$A$1:$A3445,0),MATCH(M2218,shipping_prices!$C$1:$F$1,0))</f>
        <v>9.42</v>
      </c>
      <c r="X2218" s="15" t="str">
        <f t="shared" si="5"/>
        <v>Marina LichtensteinMurfreesboroTennessee</v>
      </c>
      <c r="Y2218" s="15" t="str">
        <f t="shared" si="6"/>
        <v>loss</v>
      </c>
    </row>
    <row r="2219" hidden="1">
      <c r="A2219" s="1">
        <v>42451.0</v>
      </c>
      <c r="B2219" s="2" t="s">
        <v>3470</v>
      </c>
      <c r="C2219" s="2">
        <v>2.0</v>
      </c>
      <c r="D2219" s="2" t="s">
        <v>1271</v>
      </c>
      <c r="E2219" s="2" t="s">
        <v>37</v>
      </c>
      <c r="F2219" s="2" t="s">
        <v>579</v>
      </c>
      <c r="G2219" s="2" t="s">
        <v>39</v>
      </c>
      <c r="H2219" s="2" t="s">
        <v>40</v>
      </c>
      <c r="I2219" s="2" t="s">
        <v>3014</v>
      </c>
      <c r="J2219" s="2" t="s">
        <v>614</v>
      </c>
      <c r="K2219" s="2" t="s">
        <v>54</v>
      </c>
      <c r="L2219" s="10">
        <v>42460.0</v>
      </c>
      <c r="M2219" s="2" t="s">
        <v>34</v>
      </c>
      <c r="N2219" s="11">
        <v>0.7</v>
      </c>
      <c r="O2219" s="12">
        <v>-2.0</v>
      </c>
      <c r="P2219" s="13">
        <v>-0.7</v>
      </c>
      <c r="Q2219" s="13">
        <v>3.0</v>
      </c>
      <c r="R2219" s="13">
        <f t="shared" si="1"/>
        <v>10</v>
      </c>
      <c r="S2219" s="14">
        <f t="shared" si="2"/>
        <v>5</v>
      </c>
      <c r="T2219" s="14">
        <f t="shared" si="3"/>
        <v>-0.6666666667</v>
      </c>
      <c r="U2219" s="15" t="str">
        <f>vlookup(F2219,'Sub categories'!$A:$C,3,False)</f>
        <v>Binders</v>
      </c>
      <c r="V2219" s="16">
        <f t="shared" si="4"/>
        <v>9</v>
      </c>
      <c r="W2219" s="17">
        <f t="array" ref="W2219">INDEX(shipping_prices!$C$1:$F3446,MATCH(I2219,shipping_prices!$A$1:$A3446,0),MATCH(M2219,shipping_prices!$C$1:$F$1,0))</f>
        <v>9.42</v>
      </c>
      <c r="X2219" s="15" t="str">
        <f t="shared" si="5"/>
        <v>Marina LichtensteinMurfreesboroTennessee</v>
      </c>
      <c r="Y2219" s="15" t="str">
        <f t="shared" si="6"/>
        <v>loss</v>
      </c>
    </row>
    <row r="2220" hidden="1">
      <c r="A2220" s="1">
        <v>42452.0</v>
      </c>
      <c r="B2220" s="2" t="s">
        <v>3470</v>
      </c>
      <c r="C2220" s="2">
        <v>4.0</v>
      </c>
      <c r="D2220" s="2" t="s">
        <v>1271</v>
      </c>
      <c r="E2220" s="2" t="s">
        <v>37</v>
      </c>
      <c r="F2220" s="2" t="s">
        <v>626</v>
      </c>
      <c r="G2220" s="2" t="s">
        <v>39</v>
      </c>
      <c r="H2220" s="2" t="s">
        <v>40</v>
      </c>
      <c r="I2220" s="2" t="s">
        <v>3014</v>
      </c>
      <c r="J2220" s="2" t="s">
        <v>614</v>
      </c>
      <c r="K2220" s="2" t="s">
        <v>54</v>
      </c>
      <c r="L2220" s="10">
        <v>42460.0</v>
      </c>
      <c r="M2220" s="2" t="s">
        <v>34</v>
      </c>
      <c r="N2220" s="11">
        <v>0.7</v>
      </c>
      <c r="O2220" s="12">
        <v>-5.0</v>
      </c>
      <c r="P2220" s="13">
        <v>-0.73</v>
      </c>
      <c r="Q2220" s="13">
        <v>6.0</v>
      </c>
      <c r="R2220" s="13">
        <f t="shared" si="1"/>
        <v>20</v>
      </c>
      <c r="S2220" s="14">
        <f t="shared" si="2"/>
        <v>5</v>
      </c>
      <c r="T2220" s="14">
        <f t="shared" si="3"/>
        <v>-0.8333333333</v>
      </c>
      <c r="U2220" s="15" t="str">
        <f>vlookup(F2220,'Sub categories'!$A:$C,3,False)</f>
        <v>Binders</v>
      </c>
      <c r="V2220" s="16">
        <f t="shared" si="4"/>
        <v>8</v>
      </c>
      <c r="W2220" s="17">
        <f t="array" ref="W2220">INDEX(shipping_prices!$C$1:$F3447,MATCH(I2220,shipping_prices!$A$1:$A3447,0),MATCH(M2220,shipping_prices!$C$1:$F$1,0))</f>
        <v>9.42</v>
      </c>
      <c r="X2220" s="15" t="str">
        <f t="shared" si="5"/>
        <v>Marina LichtensteinMurfreesboroTennessee</v>
      </c>
      <c r="Y2220" s="15" t="str">
        <f t="shared" si="6"/>
        <v>loss</v>
      </c>
    </row>
    <row r="2221" hidden="1">
      <c r="A2221" s="1">
        <v>42452.0</v>
      </c>
      <c r="B2221" s="2" t="s">
        <v>3470</v>
      </c>
      <c r="C2221" s="2">
        <v>1.0</v>
      </c>
      <c r="D2221" s="2" t="s">
        <v>1271</v>
      </c>
      <c r="E2221" s="2" t="s">
        <v>37</v>
      </c>
      <c r="F2221" s="2" t="s">
        <v>1501</v>
      </c>
      <c r="G2221" s="2" t="s">
        <v>39</v>
      </c>
      <c r="H2221" s="2" t="s">
        <v>157</v>
      </c>
      <c r="I2221" s="2" t="s">
        <v>3014</v>
      </c>
      <c r="J2221" s="2" t="s">
        <v>614</v>
      </c>
      <c r="K2221" s="2" t="s">
        <v>54</v>
      </c>
      <c r="L2221" s="10">
        <v>42460.0</v>
      </c>
      <c r="M2221" s="2" t="s">
        <v>34</v>
      </c>
      <c r="N2221" s="11">
        <v>0.2</v>
      </c>
      <c r="O2221" s="12">
        <v>4.0</v>
      </c>
      <c r="P2221" s="13">
        <v>0.36</v>
      </c>
      <c r="Q2221" s="13">
        <v>10.0</v>
      </c>
      <c r="R2221" s="13">
        <f t="shared" si="1"/>
        <v>12.5</v>
      </c>
      <c r="S2221" s="14">
        <f t="shared" si="2"/>
        <v>12.5</v>
      </c>
      <c r="T2221" s="14">
        <f t="shared" si="3"/>
        <v>0.4</v>
      </c>
      <c r="U2221" s="15" t="str">
        <f>vlookup(F2221,'Sub categories'!$A:$C,3,False)</f>
        <v>Paper</v>
      </c>
      <c r="V2221" s="16">
        <f t="shared" si="4"/>
        <v>8</v>
      </c>
      <c r="W2221" s="17">
        <f t="array" ref="W2221">INDEX(shipping_prices!$C$1:$F3448,MATCH(I2221,shipping_prices!$A$1:$A3448,0),MATCH(M2221,shipping_prices!$C$1:$F$1,0))</f>
        <v>9.42</v>
      </c>
      <c r="X2221" s="15" t="str">
        <f t="shared" si="5"/>
        <v>Marina LichtensteinMurfreesboroTennessee</v>
      </c>
      <c r="Y2221" s="15" t="str">
        <f t="shared" si="6"/>
        <v>Low</v>
      </c>
    </row>
    <row r="2222" hidden="1">
      <c r="A2222" s="1">
        <v>42452.0</v>
      </c>
      <c r="B2222" s="2" t="s">
        <v>3471</v>
      </c>
      <c r="C2222" s="2">
        <v>5.0</v>
      </c>
      <c r="D2222" s="2" t="s">
        <v>3283</v>
      </c>
      <c r="E2222" s="2" t="s">
        <v>27</v>
      </c>
      <c r="F2222" s="2" t="s">
        <v>3179</v>
      </c>
      <c r="G2222" s="2" t="s">
        <v>39</v>
      </c>
      <c r="H2222" s="2" t="s">
        <v>51</v>
      </c>
      <c r="I2222" s="2" t="s">
        <v>158</v>
      </c>
      <c r="J2222" s="2" t="s">
        <v>159</v>
      </c>
      <c r="K2222" s="2" t="s">
        <v>43</v>
      </c>
      <c r="L2222" s="10">
        <v>42458.0</v>
      </c>
      <c r="M2222" s="2" t="s">
        <v>34</v>
      </c>
      <c r="N2222" s="11">
        <v>0.0</v>
      </c>
      <c r="O2222" s="12">
        <v>16.0</v>
      </c>
      <c r="P2222" s="13">
        <v>0.48</v>
      </c>
      <c r="Q2222" s="13">
        <v>32.0</v>
      </c>
      <c r="R2222" s="13">
        <f t="shared" si="1"/>
        <v>32</v>
      </c>
      <c r="S2222" s="14">
        <f t="shared" si="2"/>
        <v>6.4</v>
      </c>
      <c r="T2222" s="14">
        <f t="shared" si="3"/>
        <v>0.5</v>
      </c>
      <c r="U2222" s="15" t="str">
        <f>vlookup(F2222,'Sub categories'!$A:$C,3,False)</f>
        <v>Paper</v>
      </c>
      <c r="V2222" s="16">
        <f t="shared" si="4"/>
        <v>6</v>
      </c>
      <c r="W2222" s="17">
        <f t="array" ref="W2222">INDEX(shipping_prices!$C$1:$F3449,MATCH(I2222,shipping_prices!$A$1:$A3449,0),MATCH(M2222,shipping_prices!$C$1:$F$1,0))</f>
        <v>7</v>
      </c>
      <c r="X2222" s="15" t="str">
        <f t="shared" si="5"/>
        <v>John LucasSeattleWashington</v>
      </c>
      <c r="Y2222" s="15" t="str">
        <f t="shared" si="6"/>
        <v>Low</v>
      </c>
    </row>
    <row r="2223" hidden="1">
      <c r="A2223" s="1">
        <v>42452.0</v>
      </c>
      <c r="B2223" s="2" t="s">
        <v>3471</v>
      </c>
      <c r="C2223" s="2">
        <v>5.0</v>
      </c>
      <c r="D2223" s="2" t="s">
        <v>3283</v>
      </c>
      <c r="E2223" s="2" t="s">
        <v>27</v>
      </c>
      <c r="F2223" s="2" t="s">
        <v>2071</v>
      </c>
      <c r="G2223" s="2" t="s">
        <v>39</v>
      </c>
      <c r="H2223" s="2" t="s">
        <v>193</v>
      </c>
      <c r="I2223" s="2" t="s">
        <v>158</v>
      </c>
      <c r="J2223" s="2" t="s">
        <v>159</v>
      </c>
      <c r="K2223" s="2" t="s">
        <v>43</v>
      </c>
      <c r="L2223" s="10">
        <v>42458.0</v>
      </c>
      <c r="M2223" s="2" t="s">
        <v>34</v>
      </c>
      <c r="N2223" s="11">
        <v>0.2</v>
      </c>
      <c r="O2223" s="12">
        <v>63.0</v>
      </c>
      <c r="P2223" s="13">
        <v>0.38</v>
      </c>
      <c r="Q2223" s="13">
        <v>168.0</v>
      </c>
      <c r="R2223" s="13">
        <f t="shared" si="1"/>
        <v>210</v>
      </c>
      <c r="S2223" s="14">
        <f t="shared" si="2"/>
        <v>42</v>
      </c>
      <c r="T2223" s="14">
        <f t="shared" si="3"/>
        <v>0.375</v>
      </c>
      <c r="U2223" s="15" t="str">
        <f>vlookup(F2223,'Sub categories'!$A:$C,3,False)</f>
        <v>Binders</v>
      </c>
      <c r="V2223" s="16">
        <f t="shared" si="4"/>
        <v>6</v>
      </c>
      <c r="W2223" s="17">
        <f t="array" ref="W2223">INDEX(shipping_prices!$C$1:$F3450,MATCH(I2223,shipping_prices!$A$1:$A3450,0),MATCH(M2223,shipping_prices!$C$1:$F$1,0))</f>
        <v>7</v>
      </c>
      <c r="X2223" s="15" t="str">
        <f t="shared" si="5"/>
        <v>John LucasSeattleWashington</v>
      </c>
      <c r="Y2223" s="15" t="str">
        <f t="shared" si="6"/>
        <v>High</v>
      </c>
    </row>
    <row r="2224" hidden="1">
      <c r="A2224" s="1">
        <v>42452.0</v>
      </c>
      <c r="B2224" s="2" t="s">
        <v>3471</v>
      </c>
      <c r="C2224" s="2">
        <v>3.0</v>
      </c>
      <c r="D2224" s="2" t="s">
        <v>3283</v>
      </c>
      <c r="E2224" s="2" t="s">
        <v>27</v>
      </c>
      <c r="F2224" s="2" t="s">
        <v>546</v>
      </c>
      <c r="G2224" s="2" t="s">
        <v>39</v>
      </c>
      <c r="H2224" s="2" t="s">
        <v>547</v>
      </c>
      <c r="I2224" s="2" t="s">
        <v>158</v>
      </c>
      <c r="J2224" s="2" t="s">
        <v>159</v>
      </c>
      <c r="K2224" s="2" t="s">
        <v>43</v>
      </c>
      <c r="L2224" s="10">
        <v>42458.0</v>
      </c>
      <c r="M2224" s="2" t="s">
        <v>34</v>
      </c>
      <c r="N2224" s="11">
        <v>0.0</v>
      </c>
      <c r="O2224" s="12">
        <v>141.0</v>
      </c>
      <c r="P2224" s="13">
        <v>0.26</v>
      </c>
      <c r="Q2224" s="13">
        <v>541.0</v>
      </c>
      <c r="R2224" s="13">
        <f t="shared" si="1"/>
        <v>541</v>
      </c>
      <c r="S2224" s="14">
        <f t="shared" si="2"/>
        <v>180.3333333</v>
      </c>
      <c r="T2224" s="14">
        <f t="shared" si="3"/>
        <v>0.2606284658</v>
      </c>
      <c r="U2224" s="15" t="str">
        <f>vlookup(F2224,'Sub categories'!$A:$C,3,False)</f>
        <v>Storage</v>
      </c>
      <c r="V2224" s="16">
        <f t="shared" si="4"/>
        <v>6</v>
      </c>
      <c r="W2224" s="17">
        <f t="array" ref="W2224">INDEX(shipping_prices!$C$1:$F3451,MATCH(I2224,shipping_prices!$A$1:$A3451,0),MATCH(M2224,shipping_prices!$C$1:$F$1,0))</f>
        <v>7</v>
      </c>
      <c r="X2224" s="15" t="str">
        <f t="shared" si="5"/>
        <v>John LucasSeattleWashington</v>
      </c>
      <c r="Y2224" s="15" t="str">
        <f t="shared" si="6"/>
        <v>High</v>
      </c>
    </row>
    <row r="2225" hidden="1">
      <c r="A2225" s="1">
        <v>42452.0</v>
      </c>
      <c r="B2225" s="2" t="s">
        <v>3472</v>
      </c>
      <c r="C2225" s="2">
        <v>2.0</v>
      </c>
      <c r="D2225" s="2" t="s">
        <v>2495</v>
      </c>
      <c r="E2225" s="2" t="s">
        <v>27</v>
      </c>
      <c r="F2225" s="2" t="s">
        <v>2255</v>
      </c>
      <c r="G2225" s="2" t="s">
        <v>39</v>
      </c>
      <c r="H2225" s="2" t="s">
        <v>2256</v>
      </c>
      <c r="I2225" s="2" t="s">
        <v>1987</v>
      </c>
      <c r="J2225" s="2" t="s">
        <v>76</v>
      </c>
      <c r="K2225" s="2" t="s">
        <v>77</v>
      </c>
      <c r="L2225" s="10">
        <v>42462.0</v>
      </c>
      <c r="M2225" s="2" t="s">
        <v>34</v>
      </c>
      <c r="N2225" s="11">
        <v>0.2</v>
      </c>
      <c r="O2225" s="12">
        <v>1.0</v>
      </c>
      <c r="P2225" s="13">
        <v>0.16</v>
      </c>
      <c r="Q2225" s="13">
        <v>3.0</v>
      </c>
      <c r="R2225" s="13">
        <f t="shared" si="1"/>
        <v>3.75</v>
      </c>
      <c r="S2225" s="14">
        <f t="shared" si="2"/>
        <v>1.875</v>
      </c>
      <c r="T2225" s="14">
        <f t="shared" si="3"/>
        <v>0.3333333333</v>
      </c>
      <c r="U2225" s="15" t="str">
        <f>vlookup(F2225,'Sub categories'!$A:$C,3,False)</f>
        <v>Fasteners</v>
      </c>
      <c r="V2225" s="16">
        <f t="shared" si="4"/>
        <v>10</v>
      </c>
      <c r="W2225" s="17">
        <f t="array" ref="W2225">INDEX(shipping_prices!$C$1:$F3452,MATCH(I2225,shipping_prices!$A$1:$A3452,0),MATCH(M2225,shipping_prices!$C$1:$F$1,0))</f>
        <v>5.18</v>
      </c>
      <c r="X2225" s="15" t="str">
        <f t="shared" si="5"/>
        <v>Barry GonzalezAustinTexas</v>
      </c>
      <c r="Y2225" s="15" t="str">
        <f t="shared" si="6"/>
        <v>Low</v>
      </c>
    </row>
    <row r="2226" hidden="1">
      <c r="A2226" s="1">
        <v>42453.0</v>
      </c>
      <c r="B2226" s="2" t="s">
        <v>3472</v>
      </c>
      <c r="C2226" s="2">
        <v>2.0</v>
      </c>
      <c r="D2226" s="2" t="s">
        <v>2495</v>
      </c>
      <c r="E2226" s="2" t="s">
        <v>27</v>
      </c>
      <c r="F2226" s="2" t="s">
        <v>468</v>
      </c>
      <c r="G2226" s="2" t="s">
        <v>39</v>
      </c>
      <c r="H2226" s="2" t="s">
        <v>468</v>
      </c>
      <c r="I2226" s="2" t="s">
        <v>1987</v>
      </c>
      <c r="J2226" s="2" t="s">
        <v>76</v>
      </c>
      <c r="K2226" s="2" t="s">
        <v>77</v>
      </c>
      <c r="L2226" s="10">
        <v>42462.0</v>
      </c>
      <c r="M2226" s="2" t="s">
        <v>34</v>
      </c>
      <c r="N2226" s="11">
        <v>0.2</v>
      </c>
      <c r="O2226" s="12">
        <v>-1.0</v>
      </c>
      <c r="P2226" s="13">
        <v>-0.23</v>
      </c>
      <c r="Q2226" s="13">
        <v>6.0</v>
      </c>
      <c r="R2226" s="13">
        <f t="shared" si="1"/>
        <v>7.5</v>
      </c>
      <c r="S2226" s="14">
        <f t="shared" si="2"/>
        <v>3.75</v>
      </c>
      <c r="T2226" s="14">
        <f t="shared" si="3"/>
        <v>-0.1666666667</v>
      </c>
      <c r="U2226" s="15" t="str">
        <f>vlookup(F2226,'Sub categories'!$A:$C,3,False)</f>
        <v>Supplies</v>
      </c>
      <c r="V2226" s="16">
        <f t="shared" si="4"/>
        <v>9</v>
      </c>
      <c r="W2226" s="17">
        <f t="array" ref="W2226">INDEX(shipping_prices!$C$1:$F3453,MATCH(I2226,shipping_prices!$A$1:$A3453,0),MATCH(M2226,shipping_prices!$C$1:$F$1,0))</f>
        <v>5.18</v>
      </c>
      <c r="X2226" s="15" t="str">
        <f t="shared" si="5"/>
        <v>Barry GonzalezAustinTexas</v>
      </c>
      <c r="Y2226" s="15" t="str">
        <f t="shared" si="6"/>
        <v>loss</v>
      </c>
    </row>
    <row r="2227" hidden="1">
      <c r="A2227" s="1">
        <v>42453.0</v>
      </c>
      <c r="B2227" s="2" t="s">
        <v>3472</v>
      </c>
      <c r="C2227" s="2">
        <v>2.0</v>
      </c>
      <c r="D2227" s="2" t="s">
        <v>2495</v>
      </c>
      <c r="E2227" s="2" t="s">
        <v>27</v>
      </c>
      <c r="F2227" s="2" t="s">
        <v>2664</v>
      </c>
      <c r="G2227" s="2" t="s">
        <v>39</v>
      </c>
      <c r="H2227" s="2" t="s">
        <v>526</v>
      </c>
      <c r="I2227" s="2" t="s">
        <v>1987</v>
      </c>
      <c r="J2227" s="2" t="s">
        <v>76</v>
      </c>
      <c r="K2227" s="2" t="s">
        <v>77</v>
      </c>
      <c r="L2227" s="10">
        <v>42462.0</v>
      </c>
      <c r="M2227" s="2" t="s">
        <v>34</v>
      </c>
      <c r="N2227" s="11">
        <v>0.2</v>
      </c>
      <c r="O2227" s="12">
        <v>-27.0</v>
      </c>
      <c r="P2227" s="13">
        <v>-0.18</v>
      </c>
      <c r="Q2227" s="13">
        <v>153.0</v>
      </c>
      <c r="R2227" s="13">
        <f t="shared" si="1"/>
        <v>191.25</v>
      </c>
      <c r="S2227" s="14">
        <f t="shared" si="2"/>
        <v>95.625</v>
      </c>
      <c r="T2227" s="14">
        <f t="shared" si="3"/>
        <v>-0.1764705882</v>
      </c>
      <c r="U2227" s="15" t="str">
        <f>vlookup(F2227,'Sub categories'!$A:$C,3,False)</f>
        <v>Storage</v>
      </c>
      <c r="V2227" s="16">
        <f t="shared" si="4"/>
        <v>9</v>
      </c>
      <c r="W2227" s="17">
        <f t="array" ref="W2227">INDEX(shipping_prices!$C$1:$F3454,MATCH(I2227,shipping_prices!$A$1:$A3454,0),MATCH(M2227,shipping_prices!$C$1:$F$1,0))</f>
        <v>5.18</v>
      </c>
      <c r="X2227" s="15" t="str">
        <f t="shared" si="5"/>
        <v>Barry GonzalezAustinTexas</v>
      </c>
      <c r="Y2227" s="15" t="str">
        <f t="shared" si="6"/>
        <v>loss</v>
      </c>
    </row>
    <row r="2228" hidden="1">
      <c r="A2228" s="1">
        <v>42453.0</v>
      </c>
      <c r="B2228" s="2" t="s">
        <v>3473</v>
      </c>
      <c r="C2228" s="2">
        <v>6.0</v>
      </c>
      <c r="D2228" s="2" t="s">
        <v>3474</v>
      </c>
      <c r="E2228" s="2" t="s">
        <v>27</v>
      </c>
      <c r="F2228" s="2" t="s">
        <v>986</v>
      </c>
      <c r="G2228" s="2" t="s">
        <v>39</v>
      </c>
      <c r="H2228" s="2" t="s">
        <v>526</v>
      </c>
      <c r="I2228" s="2" t="s">
        <v>31</v>
      </c>
      <c r="J2228" s="2" t="s">
        <v>32</v>
      </c>
      <c r="K2228" s="2" t="s">
        <v>33</v>
      </c>
      <c r="L2228" s="10">
        <v>42463.0</v>
      </c>
      <c r="M2228" s="2" t="s">
        <v>90</v>
      </c>
      <c r="N2228" s="11">
        <v>0.0</v>
      </c>
      <c r="O2228" s="12">
        <v>76.0</v>
      </c>
      <c r="P2228" s="13">
        <v>0.26</v>
      </c>
      <c r="Q2228" s="13">
        <v>294.0</v>
      </c>
      <c r="R2228" s="13">
        <f t="shared" si="1"/>
        <v>294</v>
      </c>
      <c r="S2228" s="14">
        <f t="shared" si="2"/>
        <v>49</v>
      </c>
      <c r="T2228" s="14">
        <f t="shared" si="3"/>
        <v>0.2585034014</v>
      </c>
      <c r="U2228" s="15" t="str">
        <f>vlookup(F2228,'Sub categories'!$A:$C,3,False)</f>
        <v>Appliances</v>
      </c>
      <c r="V2228" s="16">
        <f t="shared" si="4"/>
        <v>10</v>
      </c>
      <c r="W2228" s="17">
        <f t="array" ref="W2228">INDEX(shipping_prices!$C$1:$F3455,MATCH(I2228,shipping_prices!$A$1:$A3455,0),MATCH(M2228,shipping_prices!$C$1:$F$1,0))</f>
        <v>0.94</v>
      </c>
      <c r="X2228" s="15" t="str">
        <f t="shared" si="5"/>
        <v>Jennifer JacksonNew York CityNew York</v>
      </c>
      <c r="Y2228" s="15" t="str">
        <f t="shared" si="6"/>
        <v>High</v>
      </c>
    </row>
    <row r="2229" hidden="1">
      <c r="A2229" s="1">
        <v>42455.0</v>
      </c>
      <c r="B2229" s="2" t="s">
        <v>3473</v>
      </c>
      <c r="C2229" s="2">
        <v>2.0</v>
      </c>
      <c r="D2229" s="2" t="s">
        <v>3474</v>
      </c>
      <c r="E2229" s="2" t="s">
        <v>27</v>
      </c>
      <c r="F2229" s="2" t="s">
        <v>3091</v>
      </c>
      <c r="G2229" s="2" t="s">
        <v>29</v>
      </c>
      <c r="H2229" s="2" t="s">
        <v>2163</v>
      </c>
      <c r="I2229" s="2" t="s">
        <v>31</v>
      </c>
      <c r="J2229" s="2" t="s">
        <v>32</v>
      </c>
      <c r="K2229" s="2" t="s">
        <v>33</v>
      </c>
      <c r="L2229" s="10">
        <v>42463.0</v>
      </c>
      <c r="M2229" s="2" t="s">
        <v>90</v>
      </c>
      <c r="N2229" s="11">
        <v>0.0</v>
      </c>
      <c r="O2229" s="12">
        <v>89.0</v>
      </c>
      <c r="P2229" s="13">
        <v>0.29</v>
      </c>
      <c r="Q2229" s="13">
        <v>308.0</v>
      </c>
      <c r="R2229" s="13">
        <f t="shared" si="1"/>
        <v>308</v>
      </c>
      <c r="S2229" s="14">
        <f t="shared" si="2"/>
        <v>154</v>
      </c>
      <c r="T2229" s="14">
        <f t="shared" si="3"/>
        <v>0.288961039</v>
      </c>
      <c r="U2229" s="15" t="str">
        <f>vlookup(F2229,'Sub categories'!$A:$C,3,False)</f>
        <v>Phones</v>
      </c>
      <c r="V2229" s="16">
        <f t="shared" si="4"/>
        <v>8</v>
      </c>
      <c r="W2229" s="17">
        <f t="array" ref="W2229">INDEX(shipping_prices!$C$1:$F3456,MATCH(I2229,shipping_prices!$A$1:$A3456,0),MATCH(M2229,shipping_prices!$C$1:$F$1,0))</f>
        <v>0.94</v>
      </c>
      <c r="X2229" s="15" t="str">
        <f t="shared" si="5"/>
        <v>Jennifer JacksonNew York CityNew York</v>
      </c>
      <c r="Y2229" s="15" t="str">
        <f t="shared" si="6"/>
        <v>High</v>
      </c>
    </row>
    <row r="2230" hidden="1">
      <c r="A2230" s="1">
        <v>42455.0</v>
      </c>
      <c r="B2230" s="2" t="s">
        <v>3475</v>
      </c>
      <c r="C2230" s="2">
        <v>2.0</v>
      </c>
      <c r="D2230" s="2" t="s">
        <v>176</v>
      </c>
      <c r="E2230" s="2" t="s">
        <v>37</v>
      </c>
      <c r="F2230" s="2" t="s">
        <v>3476</v>
      </c>
      <c r="G2230" s="2" t="s">
        <v>39</v>
      </c>
      <c r="H2230" s="2" t="s">
        <v>79</v>
      </c>
      <c r="I2230" s="2" t="s">
        <v>3477</v>
      </c>
      <c r="J2230" s="2" t="s">
        <v>76</v>
      </c>
      <c r="K2230" s="2" t="s">
        <v>77</v>
      </c>
      <c r="L2230" s="10">
        <v>42467.0</v>
      </c>
      <c r="M2230" s="2" t="s">
        <v>34</v>
      </c>
      <c r="N2230" s="11">
        <v>0.2</v>
      </c>
      <c r="O2230" s="12">
        <v>2.0</v>
      </c>
      <c r="P2230" s="13">
        <v>0.33</v>
      </c>
      <c r="Q2230" s="13">
        <v>7.0</v>
      </c>
      <c r="R2230" s="13">
        <f t="shared" si="1"/>
        <v>8.75</v>
      </c>
      <c r="S2230" s="14">
        <f t="shared" si="2"/>
        <v>4.375</v>
      </c>
      <c r="T2230" s="14">
        <f t="shared" si="3"/>
        <v>0.2857142857</v>
      </c>
      <c r="U2230" s="15" t="str">
        <f>vlookup(F2230,'Sub categories'!$A:$C,3,False)</f>
        <v>Envelopes</v>
      </c>
      <c r="V2230" s="16">
        <f t="shared" si="4"/>
        <v>12</v>
      </c>
      <c r="W2230" s="17">
        <f t="array" ref="W2230">INDEX(shipping_prices!$C$1:$F3457,MATCH(I2230,shipping_prices!$A$1:$A3457,0),MATCH(M2230,shipping_prices!$C$1:$F$1,0))</f>
        <v>5.78</v>
      </c>
      <c r="X2230" s="15" t="str">
        <f t="shared" si="5"/>
        <v>Chris SelesnickHaltom CityTexas</v>
      </c>
      <c r="Y2230" s="15" t="str">
        <f t="shared" si="6"/>
        <v>Low</v>
      </c>
    </row>
    <row r="2231" hidden="1">
      <c r="A2231" s="1">
        <v>42455.0</v>
      </c>
      <c r="B2231" s="2" t="s">
        <v>3478</v>
      </c>
      <c r="C2231" s="2">
        <v>2.0</v>
      </c>
      <c r="D2231" s="2" t="s">
        <v>2906</v>
      </c>
      <c r="E2231" s="2" t="s">
        <v>37</v>
      </c>
      <c r="F2231" s="2" t="s">
        <v>2834</v>
      </c>
      <c r="G2231" s="2" t="s">
        <v>39</v>
      </c>
      <c r="H2231" s="2" t="s">
        <v>51</v>
      </c>
      <c r="I2231" s="2" t="s">
        <v>3479</v>
      </c>
      <c r="J2231" s="2" t="s">
        <v>76</v>
      </c>
      <c r="K2231" s="2" t="s">
        <v>77</v>
      </c>
      <c r="L2231" s="10">
        <v>42456.0</v>
      </c>
      <c r="M2231" s="2" t="s">
        <v>34</v>
      </c>
      <c r="N2231" s="11">
        <v>0.2</v>
      </c>
      <c r="O2231" s="12">
        <v>4.0</v>
      </c>
      <c r="P2231" s="13">
        <v>0.35</v>
      </c>
      <c r="Q2231" s="13">
        <v>10.0</v>
      </c>
      <c r="R2231" s="13">
        <f t="shared" si="1"/>
        <v>12.5</v>
      </c>
      <c r="S2231" s="14">
        <f t="shared" si="2"/>
        <v>6.25</v>
      </c>
      <c r="T2231" s="14">
        <f t="shared" si="3"/>
        <v>0.4</v>
      </c>
      <c r="U2231" s="15" t="str">
        <f>vlookup(F2231,'Sub categories'!$A:$C,3,False)</f>
        <v>Paper</v>
      </c>
      <c r="V2231" s="16">
        <f t="shared" si="4"/>
        <v>1</v>
      </c>
      <c r="W2231" s="17">
        <f t="array" ref="W2231">INDEX(shipping_prices!$C$1:$F3458,MATCH(I2231,shipping_prices!$A$1:$A3458,0),MATCH(M2231,shipping_prices!$C$1:$F$1,0))</f>
        <v>14.52</v>
      </c>
      <c r="X2231" s="15" t="str">
        <f t="shared" si="5"/>
        <v>Sylvia FoulstonBaytownTexas</v>
      </c>
      <c r="Y2231" s="15" t="str">
        <f t="shared" si="6"/>
        <v>Low</v>
      </c>
    </row>
    <row r="2232" hidden="1">
      <c r="A2232" s="1">
        <v>42455.0</v>
      </c>
      <c r="B2232" s="2" t="s">
        <v>3480</v>
      </c>
      <c r="C2232" s="2">
        <v>3.0</v>
      </c>
      <c r="D2232" s="2" t="s">
        <v>3242</v>
      </c>
      <c r="E2232" s="2" t="s">
        <v>37</v>
      </c>
      <c r="F2232" s="2" t="s">
        <v>2832</v>
      </c>
      <c r="G2232" s="2" t="s">
        <v>39</v>
      </c>
      <c r="H2232" s="2" t="s">
        <v>193</v>
      </c>
      <c r="I2232" s="2" t="s">
        <v>75</v>
      </c>
      <c r="J2232" s="2" t="s">
        <v>76</v>
      </c>
      <c r="K2232" s="2" t="s">
        <v>77</v>
      </c>
      <c r="L2232" s="10">
        <v>42461.0</v>
      </c>
      <c r="M2232" s="2" t="s">
        <v>34</v>
      </c>
      <c r="N2232" s="11">
        <v>0.2</v>
      </c>
      <c r="O2232" s="12">
        <v>2.0</v>
      </c>
      <c r="P2232" s="13">
        <v>0.33</v>
      </c>
      <c r="Q2232" s="13">
        <v>6.0</v>
      </c>
      <c r="R2232" s="13">
        <f t="shared" si="1"/>
        <v>7.5</v>
      </c>
      <c r="S2232" s="14">
        <f t="shared" si="2"/>
        <v>2.5</v>
      </c>
      <c r="T2232" s="14">
        <f t="shared" si="3"/>
        <v>0.3333333333</v>
      </c>
      <c r="U2232" s="15" t="str">
        <f>vlookup(F2232,'Sub categories'!$A:$C,3,False)</f>
        <v>Labels</v>
      </c>
      <c r="V2232" s="16">
        <f t="shared" si="4"/>
        <v>6</v>
      </c>
      <c r="W2232" s="17">
        <f t="array" ref="W2232">INDEX(shipping_prices!$C$1:$F3459,MATCH(I2232,shipping_prices!$A$1:$A3459,0),MATCH(M2232,shipping_prices!$C$1:$F$1,0))</f>
        <v>11.99</v>
      </c>
      <c r="X2232" s="15" t="str">
        <f t="shared" si="5"/>
        <v>Victoria BrennanHoustonTexas</v>
      </c>
      <c r="Y2232" s="15" t="str">
        <f t="shared" si="6"/>
        <v>Low</v>
      </c>
    </row>
    <row r="2233" hidden="1">
      <c r="A2233" s="1">
        <v>42455.0</v>
      </c>
      <c r="B2233" s="2" t="s">
        <v>3480</v>
      </c>
      <c r="C2233" s="2">
        <v>4.0</v>
      </c>
      <c r="D2233" s="2" t="s">
        <v>3242</v>
      </c>
      <c r="E2233" s="2" t="s">
        <v>37</v>
      </c>
      <c r="F2233" s="2" t="s">
        <v>2669</v>
      </c>
      <c r="G2233" s="2" t="s">
        <v>39</v>
      </c>
      <c r="H2233" s="2" t="s">
        <v>157</v>
      </c>
      <c r="I2233" s="2" t="s">
        <v>75</v>
      </c>
      <c r="J2233" s="2" t="s">
        <v>76</v>
      </c>
      <c r="K2233" s="2" t="s">
        <v>77</v>
      </c>
      <c r="L2233" s="10">
        <v>42461.0</v>
      </c>
      <c r="M2233" s="2" t="s">
        <v>34</v>
      </c>
      <c r="N2233" s="11">
        <v>0.2</v>
      </c>
      <c r="O2233" s="12">
        <v>3.0</v>
      </c>
      <c r="P2233" s="13">
        <v>0.24</v>
      </c>
      <c r="Q2233" s="13">
        <v>14.0</v>
      </c>
      <c r="R2233" s="13">
        <f t="shared" si="1"/>
        <v>17.5</v>
      </c>
      <c r="S2233" s="14">
        <f t="shared" si="2"/>
        <v>4.375</v>
      </c>
      <c r="T2233" s="14">
        <f t="shared" si="3"/>
        <v>0.2142857143</v>
      </c>
      <c r="U2233" s="15" t="str">
        <f>vlookup(F2233,'Sub categories'!$A:$C,3,False)</f>
        <v>Fasteners</v>
      </c>
      <c r="V2233" s="16">
        <f t="shared" si="4"/>
        <v>6</v>
      </c>
      <c r="W2233" s="17">
        <f t="array" ref="W2233">INDEX(shipping_prices!$C$1:$F3460,MATCH(I2233,shipping_prices!$A$1:$A3460,0),MATCH(M2233,shipping_prices!$C$1:$F$1,0))</f>
        <v>11.99</v>
      </c>
      <c r="X2233" s="15" t="str">
        <f t="shared" si="5"/>
        <v>Victoria BrennanHoustonTexas</v>
      </c>
      <c r="Y2233" s="15" t="str">
        <f t="shared" si="6"/>
        <v>Low</v>
      </c>
    </row>
    <row r="2234">
      <c r="A2234" s="1">
        <v>42455.0</v>
      </c>
      <c r="B2234" s="2" t="s">
        <v>3481</v>
      </c>
      <c r="C2234" s="2">
        <v>2.0</v>
      </c>
      <c r="D2234" s="2" t="s">
        <v>1695</v>
      </c>
      <c r="E2234" s="2" t="s">
        <v>27</v>
      </c>
      <c r="F2234" s="2" t="s">
        <v>385</v>
      </c>
      <c r="G2234" s="2" t="s">
        <v>45</v>
      </c>
      <c r="H2234" s="2" t="s">
        <v>130</v>
      </c>
      <c r="I2234" s="2" t="s">
        <v>169</v>
      </c>
      <c r="J2234" s="2" t="s">
        <v>42</v>
      </c>
      <c r="K2234" s="2" t="s">
        <v>43</v>
      </c>
      <c r="L2234" s="10">
        <v>42462.0</v>
      </c>
      <c r="M2234" s="2" t="s">
        <v>34</v>
      </c>
      <c r="N2234" s="11">
        <v>0.0</v>
      </c>
      <c r="O2234" s="12">
        <v>2.0</v>
      </c>
      <c r="P2234" s="13">
        <v>0.42</v>
      </c>
      <c r="Q2234" s="13">
        <v>4.0</v>
      </c>
      <c r="R2234" s="13">
        <f t="shared" si="1"/>
        <v>4</v>
      </c>
      <c r="S2234" s="14">
        <f t="shared" si="2"/>
        <v>2</v>
      </c>
      <c r="T2234" s="14">
        <f t="shared" si="3"/>
        <v>0.5</v>
      </c>
      <c r="U2234" s="15" t="str">
        <f>vlookup(F2234,'Sub categories'!$A:$C,3,False)</f>
        <v>Furnishings</v>
      </c>
      <c r="V2234" s="16">
        <f t="shared" si="4"/>
        <v>7</v>
      </c>
      <c r="W2234" s="17">
        <f t="array" ref="W2234">INDEX(shipping_prices!$C$1:$F3461,MATCH(I2234,shipping_prices!$A$1:$A3461,0),MATCH(M2234,shipping_prices!$C$1:$F$1,0))</f>
        <v>14.86</v>
      </c>
      <c r="X2234" s="15" t="str">
        <f t="shared" si="5"/>
        <v>Cassandra BrandowLos AngelesCalifornia</v>
      </c>
      <c r="Y2234" s="15" t="str">
        <f t="shared" si="6"/>
        <v>Low</v>
      </c>
    </row>
    <row r="2235" hidden="1">
      <c r="A2235" s="1">
        <v>42456.0</v>
      </c>
      <c r="B2235" s="2" t="s">
        <v>3481</v>
      </c>
      <c r="C2235" s="2">
        <v>5.0</v>
      </c>
      <c r="D2235" s="2" t="s">
        <v>1695</v>
      </c>
      <c r="E2235" s="2" t="s">
        <v>27</v>
      </c>
      <c r="F2235" s="2" t="s">
        <v>974</v>
      </c>
      <c r="G2235" s="2" t="s">
        <v>39</v>
      </c>
      <c r="H2235" s="2" t="s">
        <v>182</v>
      </c>
      <c r="I2235" s="2" t="s">
        <v>169</v>
      </c>
      <c r="J2235" s="2" t="s">
        <v>42</v>
      </c>
      <c r="K2235" s="2" t="s">
        <v>43</v>
      </c>
      <c r="L2235" s="10">
        <v>42462.0</v>
      </c>
      <c r="M2235" s="2" t="s">
        <v>34</v>
      </c>
      <c r="N2235" s="11">
        <v>0.2</v>
      </c>
      <c r="O2235" s="12">
        <v>14.0</v>
      </c>
      <c r="P2235" s="13">
        <v>0.34</v>
      </c>
      <c r="Q2235" s="13">
        <v>41.0</v>
      </c>
      <c r="R2235" s="13">
        <f t="shared" si="1"/>
        <v>51.25</v>
      </c>
      <c r="S2235" s="14">
        <f t="shared" si="2"/>
        <v>10.25</v>
      </c>
      <c r="T2235" s="14">
        <f t="shared" si="3"/>
        <v>0.3414634146</v>
      </c>
      <c r="U2235" s="15" t="str">
        <f>vlookup(F2235,'Sub categories'!$A:$C,3,False)</f>
        <v>Binders</v>
      </c>
      <c r="V2235" s="16">
        <f t="shared" si="4"/>
        <v>6</v>
      </c>
      <c r="W2235" s="17">
        <f t="array" ref="W2235">INDEX(shipping_prices!$C$1:$F3462,MATCH(I2235,shipping_prices!$A$1:$A3462,0),MATCH(M2235,shipping_prices!$C$1:$F$1,0))</f>
        <v>14.86</v>
      </c>
      <c r="X2235" s="15" t="str">
        <f t="shared" si="5"/>
        <v>Cassandra BrandowLos AngelesCalifornia</v>
      </c>
      <c r="Y2235" s="15" t="str">
        <f t="shared" si="6"/>
        <v>Low</v>
      </c>
    </row>
    <row r="2236" hidden="1">
      <c r="A2236" s="1">
        <v>42457.0</v>
      </c>
      <c r="B2236" s="2" t="s">
        <v>3481</v>
      </c>
      <c r="C2236" s="2">
        <v>3.0</v>
      </c>
      <c r="D2236" s="2" t="s">
        <v>1695</v>
      </c>
      <c r="E2236" s="2" t="s">
        <v>27</v>
      </c>
      <c r="F2236" s="2" t="s">
        <v>1307</v>
      </c>
      <c r="G2236" s="2" t="s">
        <v>29</v>
      </c>
      <c r="H2236" s="2" t="s">
        <v>79</v>
      </c>
      <c r="I2236" s="2" t="s">
        <v>169</v>
      </c>
      <c r="J2236" s="2" t="s">
        <v>42</v>
      </c>
      <c r="K2236" s="2" t="s">
        <v>43</v>
      </c>
      <c r="L2236" s="10">
        <v>42462.0</v>
      </c>
      <c r="M2236" s="2" t="s">
        <v>34</v>
      </c>
      <c r="N2236" s="11">
        <v>0.2</v>
      </c>
      <c r="O2236" s="12">
        <v>15.0</v>
      </c>
      <c r="P2236" s="13">
        <v>0.35</v>
      </c>
      <c r="Q2236" s="13">
        <v>43.0</v>
      </c>
      <c r="R2236" s="13">
        <f t="shared" si="1"/>
        <v>53.75</v>
      </c>
      <c r="S2236" s="14">
        <f t="shared" si="2"/>
        <v>17.91666667</v>
      </c>
      <c r="T2236" s="14">
        <f t="shared" si="3"/>
        <v>0.3488372093</v>
      </c>
      <c r="U2236" s="15" t="str">
        <f>vlookup(F2236,'Sub categories'!$A:$C,3,False)</f>
        <v>Phones</v>
      </c>
      <c r="V2236" s="16">
        <f t="shared" si="4"/>
        <v>5</v>
      </c>
      <c r="W2236" s="17">
        <f t="array" ref="W2236">INDEX(shipping_prices!$C$1:$F3463,MATCH(I2236,shipping_prices!$A$1:$A3463,0),MATCH(M2236,shipping_prices!$C$1:$F$1,0))</f>
        <v>14.86</v>
      </c>
      <c r="X2236" s="15" t="str">
        <f t="shared" si="5"/>
        <v>Cassandra BrandowLos AngelesCalifornia</v>
      </c>
      <c r="Y2236" s="15" t="str">
        <f t="shared" si="6"/>
        <v>Low</v>
      </c>
    </row>
    <row r="2237">
      <c r="A2237" s="1">
        <v>42457.0</v>
      </c>
      <c r="B2237" s="2" t="s">
        <v>3481</v>
      </c>
      <c r="C2237" s="2">
        <v>2.0</v>
      </c>
      <c r="D2237" s="2" t="s">
        <v>1695</v>
      </c>
      <c r="E2237" s="2" t="s">
        <v>27</v>
      </c>
      <c r="F2237" s="2" t="s">
        <v>3482</v>
      </c>
      <c r="G2237" s="2" t="s">
        <v>45</v>
      </c>
      <c r="H2237" s="2" t="s">
        <v>206</v>
      </c>
      <c r="I2237" s="2" t="s">
        <v>169</v>
      </c>
      <c r="J2237" s="2" t="s">
        <v>42</v>
      </c>
      <c r="K2237" s="2" t="s">
        <v>43</v>
      </c>
      <c r="L2237" s="10">
        <v>42462.0</v>
      </c>
      <c r="M2237" s="2" t="s">
        <v>34</v>
      </c>
      <c r="N2237" s="11">
        <v>0.15</v>
      </c>
      <c r="O2237" s="12">
        <v>29.0</v>
      </c>
      <c r="P2237" s="13">
        <v>0.09</v>
      </c>
      <c r="Q2237" s="13">
        <v>308.0</v>
      </c>
      <c r="R2237" s="13">
        <f t="shared" si="1"/>
        <v>362.3529412</v>
      </c>
      <c r="S2237" s="14">
        <f t="shared" si="2"/>
        <v>181.1764706</v>
      </c>
      <c r="T2237" s="14">
        <f t="shared" si="3"/>
        <v>0.09415584416</v>
      </c>
      <c r="U2237" s="15" t="str">
        <f>vlookup(F2237,'Sub categories'!$A:$C,3,False)</f>
        <v>Bookcases</v>
      </c>
      <c r="V2237" s="16">
        <f t="shared" si="4"/>
        <v>5</v>
      </c>
      <c r="W2237" s="17">
        <f t="array" ref="W2237">INDEX(shipping_prices!$C$1:$F3464,MATCH(I2237,shipping_prices!$A$1:$A3464,0),MATCH(M2237,shipping_prices!$C$1:$F$1,0))</f>
        <v>14.86</v>
      </c>
      <c r="X2237" s="15" t="str">
        <f t="shared" si="5"/>
        <v>Cassandra BrandowLos AngelesCalifornia</v>
      </c>
      <c r="Y2237" s="15" t="str">
        <f t="shared" si="6"/>
        <v>High</v>
      </c>
    </row>
    <row r="2238" hidden="1">
      <c r="A2238" s="1">
        <v>42457.0</v>
      </c>
      <c r="B2238" s="2" t="s">
        <v>3481</v>
      </c>
      <c r="C2238" s="2">
        <v>9.0</v>
      </c>
      <c r="D2238" s="2" t="s">
        <v>1695</v>
      </c>
      <c r="E2238" s="2" t="s">
        <v>27</v>
      </c>
      <c r="F2238" s="2" t="s">
        <v>620</v>
      </c>
      <c r="G2238" s="2" t="s">
        <v>39</v>
      </c>
      <c r="H2238" s="2" t="s">
        <v>621</v>
      </c>
      <c r="I2238" s="2" t="s">
        <v>169</v>
      </c>
      <c r="J2238" s="2" t="s">
        <v>42</v>
      </c>
      <c r="K2238" s="2" t="s">
        <v>43</v>
      </c>
      <c r="L2238" s="10">
        <v>42462.0</v>
      </c>
      <c r="M2238" s="2" t="s">
        <v>34</v>
      </c>
      <c r="N2238" s="11">
        <v>0.0</v>
      </c>
      <c r="O2238" s="12">
        <v>29.0</v>
      </c>
      <c r="P2238" s="13">
        <v>0.04</v>
      </c>
      <c r="Q2238" s="13">
        <v>729.0</v>
      </c>
      <c r="R2238" s="13">
        <f t="shared" si="1"/>
        <v>729</v>
      </c>
      <c r="S2238" s="14">
        <f t="shared" si="2"/>
        <v>81</v>
      </c>
      <c r="T2238" s="14">
        <f t="shared" si="3"/>
        <v>0.03978052126</v>
      </c>
      <c r="U2238" s="15" t="str">
        <f>vlookup(F2238,'Sub categories'!$A:$C,3,False)</f>
        <v>Storage</v>
      </c>
      <c r="V2238" s="16">
        <f t="shared" si="4"/>
        <v>5</v>
      </c>
      <c r="W2238" s="17">
        <f t="array" ref="W2238">INDEX(shipping_prices!$C$1:$F3465,MATCH(I2238,shipping_prices!$A$1:$A3465,0),MATCH(M2238,shipping_prices!$C$1:$F$1,0))</f>
        <v>14.86</v>
      </c>
      <c r="X2238" s="15" t="str">
        <f t="shared" si="5"/>
        <v>Cassandra BrandowLos AngelesCalifornia</v>
      </c>
      <c r="Y2238" s="15" t="str">
        <f t="shared" si="6"/>
        <v>High</v>
      </c>
    </row>
    <row r="2239" hidden="1">
      <c r="A2239" s="1">
        <v>42457.0</v>
      </c>
      <c r="B2239" s="2" t="s">
        <v>3481</v>
      </c>
      <c r="C2239" s="2">
        <v>5.0</v>
      </c>
      <c r="D2239" s="2" t="s">
        <v>1695</v>
      </c>
      <c r="E2239" s="2" t="s">
        <v>27</v>
      </c>
      <c r="F2239" s="2" t="s">
        <v>124</v>
      </c>
      <c r="G2239" s="2" t="s">
        <v>39</v>
      </c>
      <c r="H2239" s="2" t="s">
        <v>79</v>
      </c>
      <c r="I2239" s="2" t="s">
        <v>169</v>
      </c>
      <c r="J2239" s="2" t="s">
        <v>42</v>
      </c>
      <c r="K2239" s="2" t="s">
        <v>43</v>
      </c>
      <c r="L2239" s="10">
        <v>42462.0</v>
      </c>
      <c r="M2239" s="2" t="s">
        <v>34</v>
      </c>
      <c r="N2239" s="11">
        <v>0.0</v>
      </c>
      <c r="O2239" s="12">
        <v>268.0</v>
      </c>
      <c r="P2239" s="13">
        <v>0.3</v>
      </c>
      <c r="Q2239" s="13">
        <v>892.0</v>
      </c>
      <c r="R2239" s="13">
        <f t="shared" si="1"/>
        <v>892</v>
      </c>
      <c r="S2239" s="14">
        <f t="shared" si="2"/>
        <v>178.4</v>
      </c>
      <c r="T2239" s="14">
        <f t="shared" si="3"/>
        <v>0.3004484305</v>
      </c>
      <c r="U2239" s="15" t="str">
        <f>vlookup(F2239,'Sub categories'!$A:$C,3,False)</f>
        <v>Storage</v>
      </c>
      <c r="V2239" s="16">
        <f t="shared" si="4"/>
        <v>5</v>
      </c>
      <c r="W2239" s="17">
        <f t="array" ref="W2239">INDEX(shipping_prices!$C$1:$F3466,MATCH(I2239,shipping_prices!$A$1:$A3466,0),MATCH(M2239,shipping_prices!$C$1:$F$1,0))</f>
        <v>14.86</v>
      </c>
      <c r="X2239" s="15" t="str">
        <f t="shared" si="5"/>
        <v>Cassandra BrandowLos AngelesCalifornia</v>
      </c>
      <c r="Y2239" s="15" t="str">
        <f t="shared" si="6"/>
        <v>High</v>
      </c>
    </row>
    <row r="2240" hidden="1">
      <c r="A2240" s="1">
        <v>42457.0</v>
      </c>
      <c r="B2240" s="2" t="s">
        <v>3483</v>
      </c>
      <c r="C2240" s="2">
        <v>4.0</v>
      </c>
      <c r="D2240" s="2" t="s">
        <v>659</v>
      </c>
      <c r="E2240" s="2" t="s">
        <v>27</v>
      </c>
      <c r="F2240" s="2" t="s">
        <v>3484</v>
      </c>
      <c r="G2240" s="2" t="s">
        <v>39</v>
      </c>
      <c r="H2240" s="2" t="s">
        <v>146</v>
      </c>
      <c r="I2240" s="2" t="s">
        <v>158</v>
      </c>
      <c r="J2240" s="2" t="s">
        <v>159</v>
      </c>
      <c r="K2240" s="2" t="s">
        <v>43</v>
      </c>
      <c r="L2240" s="10">
        <v>42467.0</v>
      </c>
      <c r="M2240" s="2" t="s">
        <v>34</v>
      </c>
      <c r="N2240" s="11">
        <v>0.0</v>
      </c>
      <c r="O2240" s="12">
        <v>21.0</v>
      </c>
      <c r="P2240" s="13">
        <v>0.29</v>
      </c>
      <c r="Q2240" s="13">
        <v>73.0</v>
      </c>
      <c r="R2240" s="13">
        <f t="shared" si="1"/>
        <v>73</v>
      </c>
      <c r="S2240" s="14">
        <f t="shared" si="2"/>
        <v>18.25</v>
      </c>
      <c r="T2240" s="14">
        <f t="shared" si="3"/>
        <v>0.2876712329</v>
      </c>
      <c r="U2240" s="15" t="str">
        <f>vlookup(F2240,'Sub categories'!$A:$C,3,False)</f>
        <v>Appliances</v>
      </c>
      <c r="V2240" s="16">
        <f t="shared" si="4"/>
        <v>10</v>
      </c>
      <c r="W2240" s="17">
        <f t="array" ref="W2240">INDEX(shipping_prices!$C$1:$F3467,MATCH(I2240,shipping_prices!$A$1:$A3467,0),MATCH(M2240,shipping_prices!$C$1:$F$1,0))</f>
        <v>7</v>
      </c>
      <c r="X2240" s="15" t="str">
        <f t="shared" si="5"/>
        <v>Denny OrdwaySeattleWashington</v>
      </c>
      <c r="Y2240" s="15" t="str">
        <f t="shared" si="6"/>
        <v>Low</v>
      </c>
    </row>
    <row r="2241" hidden="1">
      <c r="A2241" s="1">
        <v>42458.0</v>
      </c>
      <c r="B2241" s="2" t="s">
        <v>3485</v>
      </c>
      <c r="C2241" s="2">
        <v>2.0</v>
      </c>
      <c r="D2241" s="2" t="s">
        <v>1585</v>
      </c>
      <c r="E2241" s="2" t="s">
        <v>27</v>
      </c>
      <c r="F2241" s="2" t="s">
        <v>3486</v>
      </c>
      <c r="G2241" s="2" t="s">
        <v>39</v>
      </c>
      <c r="H2241" s="2" t="s">
        <v>246</v>
      </c>
      <c r="I2241" s="2" t="s">
        <v>41</v>
      </c>
      <c r="J2241" s="2" t="s">
        <v>42</v>
      </c>
      <c r="K2241" s="2" t="s">
        <v>43</v>
      </c>
      <c r="L2241" s="10">
        <v>42470.0</v>
      </c>
      <c r="M2241" s="2" t="s">
        <v>142</v>
      </c>
      <c r="N2241" s="11">
        <v>0.0</v>
      </c>
      <c r="O2241" s="12">
        <v>7.0</v>
      </c>
      <c r="P2241" s="13">
        <v>0.26</v>
      </c>
      <c r="Q2241" s="13">
        <v>27.0</v>
      </c>
      <c r="R2241" s="13">
        <f t="shared" si="1"/>
        <v>27</v>
      </c>
      <c r="S2241" s="14">
        <f t="shared" si="2"/>
        <v>13.5</v>
      </c>
      <c r="T2241" s="14">
        <f t="shared" si="3"/>
        <v>0.2592592593</v>
      </c>
      <c r="U2241" s="15" t="str">
        <f>vlookup(F2241,'Sub categories'!$A:$C,3,False)</f>
        <v>Storage</v>
      </c>
      <c r="V2241" s="16">
        <f t="shared" si="4"/>
        <v>12</v>
      </c>
      <c r="W2241" s="17">
        <f t="array" ref="W2241">INDEX(shipping_prices!$C$1:$F3468,MATCH(I2241,shipping_prices!$A$1:$A3468,0),MATCH(M2241,shipping_prices!$C$1:$F$1,0))</f>
        <v>16.04</v>
      </c>
      <c r="X2241" s="15" t="str">
        <f t="shared" si="5"/>
        <v>Alex AvilaSan FranciscoCalifornia</v>
      </c>
      <c r="Y2241" s="15" t="str">
        <f t="shared" si="6"/>
        <v>Low</v>
      </c>
    </row>
    <row r="2242" hidden="1">
      <c r="A2242" s="1">
        <v>42458.0</v>
      </c>
      <c r="B2242" s="2" t="s">
        <v>3487</v>
      </c>
      <c r="C2242" s="2">
        <v>5.0</v>
      </c>
      <c r="D2242" s="2" t="s">
        <v>3130</v>
      </c>
      <c r="E2242" s="2" t="s">
        <v>37</v>
      </c>
      <c r="F2242" s="2" t="s">
        <v>639</v>
      </c>
      <c r="G2242" s="2" t="s">
        <v>39</v>
      </c>
      <c r="H2242" s="2" t="s">
        <v>95</v>
      </c>
      <c r="I2242" s="2" t="s">
        <v>140</v>
      </c>
      <c r="J2242" s="2" t="s">
        <v>141</v>
      </c>
      <c r="K2242" s="2" t="s">
        <v>77</v>
      </c>
      <c r="L2242" s="10">
        <v>42468.0</v>
      </c>
      <c r="M2242" s="2" t="s">
        <v>34</v>
      </c>
      <c r="N2242" s="11">
        <v>0.2</v>
      </c>
      <c r="O2242" s="12">
        <v>9.0</v>
      </c>
      <c r="P2242" s="13">
        <v>0.36</v>
      </c>
      <c r="Q2242" s="13">
        <v>24.0</v>
      </c>
      <c r="R2242" s="13">
        <f t="shared" si="1"/>
        <v>30</v>
      </c>
      <c r="S2242" s="14">
        <f t="shared" si="2"/>
        <v>6</v>
      </c>
      <c r="T2242" s="14">
        <f t="shared" si="3"/>
        <v>0.375</v>
      </c>
      <c r="U2242" s="15" t="str">
        <f>vlookup(F2242,'Sub categories'!$A:$C,3,False)</f>
        <v>Paper</v>
      </c>
      <c r="V2242" s="16">
        <f t="shared" si="4"/>
        <v>10</v>
      </c>
      <c r="W2242" s="17">
        <f t="array" ref="W2242">INDEX(shipping_prices!$C$1:$F3469,MATCH(I2242,shipping_prices!$A$1:$A3469,0),MATCH(M2242,shipping_prices!$C$1:$F$1,0))</f>
        <v>13.2</v>
      </c>
      <c r="X2242" s="15" t="str">
        <f t="shared" si="5"/>
        <v>Fred ChungChicagoIllinois</v>
      </c>
      <c r="Y2242" s="15" t="str">
        <f t="shared" si="6"/>
        <v>Low</v>
      </c>
    </row>
    <row r="2243" hidden="1">
      <c r="A2243" s="1">
        <v>42458.0</v>
      </c>
      <c r="B2243" s="2" t="s">
        <v>3487</v>
      </c>
      <c r="C2243" s="2">
        <v>5.0</v>
      </c>
      <c r="D2243" s="2" t="s">
        <v>3130</v>
      </c>
      <c r="E2243" s="2" t="s">
        <v>37</v>
      </c>
      <c r="F2243" s="2" t="s">
        <v>1340</v>
      </c>
      <c r="G2243" s="2" t="s">
        <v>29</v>
      </c>
      <c r="H2243" s="2" t="s">
        <v>30</v>
      </c>
      <c r="I2243" s="2" t="s">
        <v>140</v>
      </c>
      <c r="J2243" s="2" t="s">
        <v>141</v>
      </c>
      <c r="K2243" s="2" t="s">
        <v>77</v>
      </c>
      <c r="L2243" s="10">
        <v>42468.0</v>
      </c>
      <c r="M2243" s="2" t="s">
        <v>34</v>
      </c>
      <c r="N2243" s="11">
        <v>0.2</v>
      </c>
      <c r="O2243" s="12">
        <v>14.0</v>
      </c>
      <c r="P2243" s="13">
        <v>0.08</v>
      </c>
      <c r="Q2243" s="13">
        <v>181.0</v>
      </c>
      <c r="R2243" s="13">
        <f t="shared" si="1"/>
        <v>226.25</v>
      </c>
      <c r="S2243" s="14">
        <f t="shared" si="2"/>
        <v>45.25</v>
      </c>
      <c r="T2243" s="14">
        <f t="shared" si="3"/>
        <v>0.0773480663</v>
      </c>
      <c r="U2243" s="15" t="str">
        <f>vlookup(F2243,'Sub categories'!$A:$C,3,False)</f>
        <v>Phones</v>
      </c>
      <c r="V2243" s="16">
        <f t="shared" si="4"/>
        <v>10</v>
      </c>
      <c r="W2243" s="17">
        <f t="array" ref="W2243">INDEX(shipping_prices!$C$1:$F3470,MATCH(I2243,shipping_prices!$A$1:$A3470,0),MATCH(M2243,shipping_prices!$C$1:$F$1,0))</f>
        <v>13.2</v>
      </c>
      <c r="X2243" s="15" t="str">
        <f t="shared" si="5"/>
        <v>Fred ChungChicagoIllinois</v>
      </c>
      <c r="Y2243" s="15" t="str">
        <f t="shared" si="6"/>
        <v>Low</v>
      </c>
    </row>
    <row r="2244" hidden="1">
      <c r="A2244" s="1">
        <v>42458.0</v>
      </c>
      <c r="B2244" s="2" t="s">
        <v>3488</v>
      </c>
      <c r="C2244" s="2">
        <v>4.0</v>
      </c>
      <c r="D2244" s="2" t="s">
        <v>3489</v>
      </c>
      <c r="E2244" s="2" t="s">
        <v>37</v>
      </c>
      <c r="F2244" s="2" t="s">
        <v>3490</v>
      </c>
      <c r="G2244" s="2" t="s">
        <v>39</v>
      </c>
      <c r="H2244" s="2" t="s">
        <v>216</v>
      </c>
      <c r="I2244" s="2" t="s">
        <v>333</v>
      </c>
      <c r="J2244" s="2" t="s">
        <v>749</v>
      </c>
      <c r="K2244" s="2" t="s">
        <v>54</v>
      </c>
      <c r="L2244" s="10">
        <v>42459.0</v>
      </c>
      <c r="M2244" s="2" t="s">
        <v>34</v>
      </c>
      <c r="N2244" s="11">
        <v>0.0</v>
      </c>
      <c r="O2244" s="12">
        <v>5.0</v>
      </c>
      <c r="P2244" s="13">
        <v>0.28</v>
      </c>
      <c r="Q2244" s="13">
        <v>20.0</v>
      </c>
      <c r="R2244" s="13">
        <f t="shared" si="1"/>
        <v>20</v>
      </c>
      <c r="S2244" s="14">
        <f t="shared" si="2"/>
        <v>5</v>
      </c>
      <c r="T2244" s="14">
        <f t="shared" si="3"/>
        <v>0.25</v>
      </c>
      <c r="U2244" s="15" t="str">
        <f>vlookup(F2244,'Sub categories'!$A:$C,3,False)</f>
        <v>Art</v>
      </c>
      <c r="V2244" s="16">
        <f t="shared" si="4"/>
        <v>1</v>
      </c>
      <c r="W2244" s="17">
        <f t="array" ref="W2244">INDEX(shipping_prices!$C$1:$F3471,MATCH(I2244,shipping_prices!$A$1:$A3471,0),MATCH(M2244,shipping_prices!$C$1:$F$1,0))</f>
        <v>9.94</v>
      </c>
      <c r="X2244" s="15" t="str">
        <f t="shared" si="5"/>
        <v>Fred WassermanHuntsvilleAlabama</v>
      </c>
      <c r="Y2244" s="15" t="str">
        <f t="shared" si="6"/>
        <v>Low</v>
      </c>
    </row>
    <row r="2245" hidden="1">
      <c r="A2245" s="1">
        <v>42458.0</v>
      </c>
      <c r="B2245" s="2" t="s">
        <v>3491</v>
      </c>
      <c r="C2245" s="2">
        <v>1.0</v>
      </c>
      <c r="D2245" s="2" t="s">
        <v>3492</v>
      </c>
      <c r="E2245" s="2" t="s">
        <v>37</v>
      </c>
      <c r="F2245" s="2" t="s">
        <v>2752</v>
      </c>
      <c r="G2245" s="2" t="s">
        <v>29</v>
      </c>
      <c r="H2245" s="2" t="s">
        <v>79</v>
      </c>
      <c r="I2245" s="2" t="s">
        <v>2226</v>
      </c>
      <c r="J2245" s="2" t="s">
        <v>1449</v>
      </c>
      <c r="K2245" s="2" t="s">
        <v>33</v>
      </c>
      <c r="L2245" s="10">
        <v>42470.0</v>
      </c>
      <c r="M2245" s="2" t="s">
        <v>142</v>
      </c>
      <c r="N2245" s="11">
        <v>0.0</v>
      </c>
      <c r="O2245" s="12">
        <v>25.0</v>
      </c>
      <c r="P2245" s="13">
        <v>0.25</v>
      </c>
      <c r="Q2245" s="13">
        <v>100.0</v>
      </c>
      <c r="R2245" s="13">
        <f t="shared" si="1"/>
        <v>100</v>
      </c>
      <c r="S2245" s="14">
        <f t="shared" si="2"/>
        <v>100</v>
      </c>
      <c r="T2245" s="14">
        <f t="shared" si="3"/>
        <v>0.25</v>
      </c>
      <c r="U2245" s="15" t="str">
        <f>vlookup(F2245,'Sub categories'!$A:$C,3,False)</f>
        <v>Phones</v>
      </c>
      <c r="V2245" s="16">
        <f t="shared" si="4"/>
        <v>12</v>
      </c>
      <c r="W2245" s="17">
        <f t="array" ref="W2245">INDEX(shipping_prices!$C$1:$F3472,MATCH(I2245,shipping_prices!$A$1:$A3472,0),MATCH(M2245,shipping_prices!$C$1:$F$1,0))</f>
        <v>22.34</v>
      </c>
      <c r="X2245" s="15" t="str">
        <f t="shared" si="5"/>
        <v>Jennifer BraxtonBristolConnecticut</v>
      </c>
      <c r="Y2245" s="15" t="str">
        <f t="shared" si="6"/>
        <v>Low</v>
      </c>
    </row>
    <row r="2246" hidden="1">
      <c r="A2246" s="1">
        <v>42458.0</v>
      </c>
      <c r="B2246" s="2" t="s">
        <v>3491</v>
      </c>
      <c r="C2246" s="2">
        <v>2.0</v>
      </c>
      <c r="D2246" s="2" t="s">
        <v>3492</v>
      </c>
      <c r="E2246" s="2" t="s">
        <v>37</v>
      </c>
      <c r="F2246" s="2" t="s">
        <v>2839</v>
      </c>
      <c r="G2246" s="2" t="s">
        <v>39</v>
      </c>
      <c r="H2246" s="2" t="s">
        <v>1290</v>
      </c>
      <c r="I2246" s="2" t="s">
        <v>2226</v>
      </c>
      <c r="J2246" s="2" t="s">
        <v>1449</v>
      </c>
      <c r="K2246" s="2" t="s">
        <v>33</v>
      </c>
      <c r="L2246" s="10">
        <v>42470.0</v>
      </c>
      <c r="M2246" s="2" t="s">
        <v>142</v>
      </c>
      <c r="N2246" s="11">
        <v>0.0</v>
      </c>
      <c r="O2246" s="12">
        <v>61.0</v>
      </c>
      <c r="P2246" s="13">
        <v>0.44</v>
      </c>
      <c r="Q2246" s="13">
        <v>138.0</v>
      </c>
      <c r="R2246" s="13">
        <f t="shared" si="1"/>
        <v>138</v>
      </c>
      <c r="S2246" s="14">
        <f t="shared" si="2"/>
        <v>69</v>
      </c>
      <c r="T2246" s="14">
        <f t="shared" si="3"/>
        <v>0.4420289855</v>
      </c>
      <c r="U2246" s="15" t="str">
        <f>vlookup(F2246,'Sub categories'!$A:$C,3,False)</f>
        <v>Appliances</v>
      </c>
      <c r="V2246" s="16">
        <f t="shared" si="4"/>
        <v>12</v>
      </c>
      <c r="W2246" s="17">
        <f t="array" ref="W2246">INDEX(shipping_prices!$C$1:$F3473,MATCH(I2246,shipping_prices!$A$1:$A3473,0),MATCH(M2246,shipping_prices!$C$1:$F$1,0))</f>
        <v>22.34</v>
      </c>
      <c r="X2246" s="15" t="str">
        <f t="shared" si="5"/>
        <v>Jennifer BraxtonBristolConnecticut</v>
      </c>
      <c r="Y2246" s="15" t="str">
        <f t="shared" si="6"/>
        <v>High</v>
      </c>
    </row>
    <row r="2247" hidden="1">
      <c r="A2247" s="1">
        <v>42458.0</v>
      </c>
      <c r="B2247" s="2" t="s">
        <v>3493</v>
      </c>
      <c r="C2247" s="2">
        <v>1.0</v>
      </c>
      <c r="D2247" s="2" t="s">
        <v>1434</v>
      </c>
      <c r="E2247" s="2" t="s">
        <v>37</v>
      </c>
      <c r="F2247" s="2" t="s">
        <v>2625</v>
      </c>
      <c r="G2247" s="2" t="s">
        <v>39</v>
      </c>
      <c r="H2247" s="2" t="s">
        <v>955</v>
      </c>
      <c r="I2247" s="2" t="s">
        <v>96</v>
      </c>
      <c r="J2247" s="2" t="s">
        <v>97</v>
      </c>
      <c r="K2247" s="2" t="s">
        <v>77</v>
      </c>
      <c r="L2247" s="10">
        <v>42466.0</v>
      </c>
      <c r="M2247" s="2" t="s">
        <v>34</v>
      </c>
      <c r="N2247" s="11">
        <v>0.0</v>
      </c>
      <c r="O2247" s="12">
        <v>1.0</v>
      </c>
      <c r="P2247" s="13">
        <v>0.46</v>
      </c>
      <c r="Q2247" s="13">
        <v>3.0</v>
      </c>
      <c r="R2247" s="13">
        <f t="shared" si="1"/>
        <v>3</v>
      </c>
      <c r="S2247" s="14">
        <f t="shared" si="2"/>
        <v>3</v>
      </c>
      <c r="T2247" s="14">
        <f t="shared" si="3"/>
        <v>0.3333333333</v>
      </c>
      <c r="U2247" s="15" t="str">
        <f>vlookup(F2247,'Sub categories'!$A:$C,3,False)</f>
        <v>Labels</v>
      </c>
      <c r="V2247" s="16">
        <f t="shared" si="4"/>
        <v>8</v>
      </c>
      <c r="W2247" s="17">
        <f t="array" ref="W2247">INDEX(shipping_prices!$C$1:$F3474,MATCH(I2247,shipping_prices!$A$1:$A3474,0),MATCH(M2247,shipping_prices!$C$1:$F$1,0))</f>
        <v>13.85</v>
      </c>
      <c r="X2247" s="15" t="str">
        <f t="shared" si="5"/>
        <v>Keith DawkinsJacksonMichigan</v>
      </c>
      <c r="Y2247" s="15" t="str">
        <f t="shared" si="6"/>
        <v>Low</v>
      </c>
    </row>
    <row r="2248" hidden="1">
      <c r="A2248" s="1">
        <v>42458.0</v>
      </c>
      <c r="B2248" s="2" t="s">
        <v>3493</v>
      </c>
      <c r="C2248" s="2">
        <v>2.0</v>
      </c>
      <c r="D2248" s="2" t="s">
        <v>1434</v>
      </c>
      <c r="E2248" s="2" t="s">
        <v>37</v>
      </c>
      <c r="F2248" s="2" t="s">
        <v>1246</v>
      </c>
      <c r="G2248" s="2" t="s">
        <v>39</v>
      </c>
      <c r="H2248" s="2" t="s">
        <v>193</v>
      </c>
      <c r="I2248" s="2" t="s">
        <v>96</v>
      </c>
      <c r="J2248" s="2" t="s">
        <v>97</v>
      </c>
      <c r="K2248" s="2" t="s">
        <v>77</v>
      </c>
      <c r="L2248" s="10">
        <v>42466.0</v>
      </c>
      <c r="M2248" s="2" t="s">
        <v>34</v>
      </c>
      <c r="N2248" s="11">
        <v>0.0</v>
      </c>
      <c r="O2248" s="12">
        <v>2.0</v>
      </c>
      <c r="P2248" s="13">
        <v>0.39</v>
      </c>
      <c r="Q2248" s="13">
        <v>4.0</v>
      </c>
      <c r="R2248" s="13">
        <f t="shared" si="1"/>
        <v>4</v>
      </c>
      <c r="S2248" s="14">
        <f t="shared" si="2"/>
        <v>2</v>
      </c>
      <c r="T2248" s="14">
        <f t="shared" si="3"/>
        <v>0.5</v>
      </c>
      <c r="U2248" s="15" t="str">
        <f>vlookup(F2248,'Sub categories'!$A:$C,3,False)</f>
        <v>Art</v>
      </c>
      <c r="V2248" s="16">
        <f t="shared" si="4"/>
        <v>8</v>
      </c>
      <c r="W2248" s="17">
        <f t="array" ref="W2248">INDEX(shipping_prices!$C$1:$F3475,MATCH(I2248,shipping_prices!$A$1:$A3475,0),MATCH(M2248,shipping_prices!$C$1:$F$1,0))</f>
        <v>13.85</v>
      </c>
      <c r="X2248" s="15" t="str">
        <f t="shared" si="5"/>
        <v>Keith DawkinsJacksonMichigan</v>
      </c>
      <c r="Y2248" s="15" t="str">
        <f t="shared" si="6"/>
        <v>Low</v>
      </c>
    </row>
    <row r="2249">
      <c r="A2249" s="1">
        <v>42459.0</v>
      </c>
      <c r="B2249" s="2" t="s">
        <v>3493</v>
      </c>
      <c r="C2249" s="2">
        <v>2.0</v>
      </c>
      <c r="D2249" s="2" t="s">
        <v>1434</v>
      </c>
      <c r="E2249" s="2" t="s">
        <v>37</v>
      </c>
      <c r="F2249" s="2" t="s">
        <v>2218</v>
      </c>
      <c r="G2249" s="2" t="s">
        <v>45</v>
      </c>
      <c r="H2249" s="2" t="s">
        <v>227</v>
      </c>
      <c r="I2249" s="2" t="s">
        <v>96</v>
      </c>
      <c r="J2249" s="2" t="s">
        <v>97</v>
      </c>
      <c r="K2249" s="2" t="s">
        <v>77</v>
      </c>
      <c r="L2249" s="10">
        <v>42466.0</v>
      </c>
      <c r="M2249" s="2" t="s">
        <v>34</v>
      </c>
      <c r="N2249" s="11">
        <v>0.0</v>
      </c>
      <c r="O2249" s="12">
        <v>33.0</v>
      </c>
      <c r="P2249" s="13">
        <v>0.17</v>
      </c>
      <c r="Q2249" s="13">
        <v>192.0</v>
      </c>
      <c r="R2249" s="13">
        <f t="shared" si="1"/>
        <v>192</v>
      </c>
      <c r="S2249" s="14">
        <f t="shared" si="2"/>
        <v>96</v>
      </c>
      <c r="T2249" s="14">
        <f t="shared" si="3"/>
        <v>0.171875</v>
      </c>
      <c r="U2249" s="15" t="str">
        <f>vlookup(F2249,'Sub categories'!$A:$C,3,False)</f>
        <v>Chairs</v>
      </c>
      <c r="V2249" s="16">
        <f t="shared" si="4"/>
        <v>7</v>
      </c>
      <c r="W2249" s="17">
        <f t="array" ref="W2249">INDEX(shipping_prices!$C$1:$F3476,MATCH(I2249,shipping_prices!$A$1:$A3476,0),MATCH(M2249,shipping_prices!$C$1:$F$1,0))</f>
        <v>13.85</v>
      </c>
      <c r="X2249" s="15" t="str">
        <f t="shared" si="5"/>
        <v>Keith DawkinsJacksonMichigan</v>
      </c>
      <c r="Y2249" s="15" t="str">
        <f t="shared" si="6"/>
        <v>Low</v>
      </c>
    </row>
    <row r="2250">
      <c r="A2250" s="1">
        <v>42459.0</v>
      </c>
      <c r="B2250" s="2" t="s">
        <v>3493</v>
      </c>
      <c r="C2250" s="2">
        <v>2.0</v>
      </c>
      <c r="D2250" s="2" t="s">
        <v>1434</v>
      </c>
      <c r="E2250" s="2" t="s">
        <v>37</v>
      </c>
      <c r="F2250" s="2" t="s">
        <v>1395</v>
      </c>
      <c r="G2250" s="2" t="s">
        <v>45</v>
      </c>
      <c r="H2250" s="2" t="s">
        <v>1396</v>
      </c>
      <c r="I2250" s="2" t="s">
        <v>96</v>
      </c>
      <c r="J2250" s="2" t="s">
        <v>97</v>
      </c>
      <c r="K2250" s="2" t="s">
        <v>77</v>
      </c>
      <c r="L2250" s="10">
        <v>42466.0</v>
      </c>
      <c r="M2250" s="2" t="s">
        <v>34</v>
      </c>
      <c r="N2250" s="11">
        <v>0.0</v>
      </c>
      <c r="O2250" s="12">
        <v>200.0</v>
      </c>
      <c r="P2250" s="13">
        <v>0.25</v>
      </c>
      <c r="Q2250" s="13">
        <v>802.0</v>
      </c>
      <c r="R2250" s="13">
        <f t="shared" si="1"/>
        <v>802</v>
      </c>
      <c r="S2250" s="14">
        <f t="shared" si="2"/>
        <v>401</v>
      </c>
      <c r="T2250" s="14">
        <f t="shared" si="3"/>
        <v>0.2493765586</v>
      </c>
      <c r="U2250" s="15" t="str">
        <f>vlookup(F2250,'Sub categories'!$A:$C,3,False)</f>
        <v>Tables</v>
      </c>
      <c r="V2250" s="16">
        <f t="shared" si="4"/>
        <v>7</v>
      </c>
      <c r="W2250" s="17">
        <f t="array" ref="W2250">INDEX(shipping_prices!$C$1:$F3477,MATCH(I2250,shipping_prices!$A$1:$A3477,0),MATCH(M2250,shipping_prices!$C$1:$F$1,0))</f>
        <v>13.85</v>
      </c>
      <c r="X2250" s="15" t="str">
        <f t="shared" si="5"/>
        <v>Keith DawkinsJacksonMichigan</v>
      </c>
      <c r="Y2250" s="15" t="str">
        <f t="shared" si="6"/>
        <v>High</v>
      </c>
    </row>
    <row r="2251" hidden="1">
      <c r="A2251" s="1">
        <v>42459.0</v>
      </c>
      <c r="B2251" s="2" t="s">
        <v>3494</v>
      </c>
      <c r="C2251" s="2">
        <v>5.0</v>
      </c>
      <c r="D2251" s="2" t="s">
        <v>3466</v>
      </c>
      <c r="E2251" s="2" t="s">
        <v>27</v>
      </c>
      <c r="F2251" s="2" t="s">
        <v>3495</v>
      </c>
      <c r="G2251" s="2" t="s">
        <v>39</v>
      </c>
      <c r="H2251" s="2" t="s">
        <v>182</v>
      </c>
      <c r="I2251" s="2" t="s">
        <v>1790</v>
      </c>
      <c r="J2251" s="2" t="s">
        <v>97</v>
      </c>
      <c r="K2251" s="2" t="s">
        <v>77</v>
      </c>
      <c r="L2251" s="10">
        <v>42463.0</v>
      </c>
      <c r="M2251" s="2" t="s">
        <v>34</v>
      </c>
      <c r="N2251" s="11">
        <v>0.0</v>
      </c>
      <c r="O2251" s="12">
        <v>29.0</v>
      </c>
      <c r="P2251" s="13">
        <v>0.45</v>
      </c>
      <c r="Q2251" s="13">
        <v>65.0</v>
      </c>
      <c r="R2251" s="13">
        <f t="shared" si="1"/>
        <v>65</v>
      </c>
      <c r="S2251" s="14">
        <f t="shared" si="2"/>
        <v>13</v>
      </c>
      <c r="T2251" s="14">
        <f t="shared" si="3"/>
        <v>0.4461538462</v>
      </c>
      <c r="U2251" s="15" t="str">
        <f>vlookup(F2251,'Sub categories'!$A:$C,3,False)</f>
        <v>Binders</v>
      </c>
      <c r="V2251" s="16">
        <f t="shared" si="4"/>
        <v>4</v>
      </c>
      <c r="W2251" s="17">
        <f t="array" ref="W2251">INDEX(shipping_prices!$C$1:$F3478,MATCH(I2251,shipping_prices!$A$1:$A3478,0),MATCH(M2251,shipping_prices!$C$1:$F$1,0))</f>
        <v>5.45</v>
      </c>
      <c r="X2251" s="15" t="str">
        <f t="shared" si="5"/>
        <v>Bill DonatelliDetroitMichigan</v>
      </c>
      <c r="Y2251" s="15" t="str">
        <f t="shared" si="6"/>
        <v>Low</v>
      </c>
    </row>
    <row r="2252" hidden="1">
      <c r="A2252" s="1">
        <v>42460.0</v>
      </c>
      <c r="B2252" s="2" t="s">
        <v>3496</v>
      </c>
      <c r="C2252" s="2">
        <v>2.0</v>
      </c>
      <c r="D2252" s="2" t="s">
        <v>3497</v>
      </c>
      <c r="E2252" s="2" t="s">
        <v>37</v>
      </c>
      <c r="F2252" s="2" t="s">
        <v>845</v>
      </c>
      <c r="G2252" s="2" t="s">
        <v>39</v>
      </c>
      <c r="H2252" s="2" t="s">
        <v>182</v>
      </c>
      <c r="I2252" s="2" t="s">
        <v>386</v>
      </c>
      <c r="J2252" s="2" t="s">
        <v>53</v>
      </c>
      <c r="K2252" s="2" t="s">
        <v>54</v>
      </c>
      <c r="L2252" s="10">
        <v>42472.0</v>
      </c>
      <c r="M2252" s="2" t="s">
        <v>142</v>
      </c>
      <c r="N2252" s="11">
        <v>0.7</v>
      </c>
      <c r="O2252" s="12">
        <v>-3.0</v>
      </c>
      <c r="P2252" s="13">
        <v>-0.83</v>
      </c>
      <c r="Q2252" s="13">
        <v>4.0</v>
      </c>
      <c r="R2252" s="13">
        <f t="shared" si="1"/>
        <v>13.33333333</v>
      </c>
      <c r="S2252" s="14">
        <f t="shared" si="2"/>
        <v>6.666666667</v>
      </c>
      <c r="T2252" s="14">
        <f t="shared" si="3"/>
        <v>-0.75</v>
      </c>
      <c r="U2252" s="15" t="str">
        <f>vlookup(F2252,'Sub categories'!$A:$C,3,False)</f>
        <v>Binders</v>
      </c>
      <c r="V2252" s="16">
        <f t="shared" si="4"/>
        <v>12</v>
      </c>
      <c r="W2252" s="17">
        <f t="array" ref="W2252">INDEX(shipping_prices!$C$1:$F3479,MATCH(I2252,shipping_prices!$A$1:$A3479,0),MATCH(M2252,shipping_prices!$C$1:$F$1,0))</f>
        <v>24.15</v>
      </c>
      <c r="X2252" s="15" t="str">
        <f t="shared" si="5"/>
        <v>Jim EppLakelandFlorida</v>
      </c>
      <c r="Y2252" s="15" t="str">
        <f t="shared" si="6"/>
        <v>loss</v>
      </c>
    </row>
    <row r="2253">
      <c r="A2253" s="1">
        <v>42460.0</v>
      </c>
      <c r="B2253" s="2" t="s">
        <v>3496</v>
      </c>
      <c r="C2253" s="2">
        <v>3.0</v>
      </c>
      <c r="D2253" s="2" t="s">
        <v>3497</v>
      </c>
      <c r="E2253" s="2" t="s">
        <v>37</v>
      </c>
      <c r="F2253" s="2" t="s">
        <v>3498</v>
      </c>
      <c r="G2253" s="2" t="s">
        <v>45</v>
      </c>
      <c r="H2253" s="2" t="s">
        <v>707</v>
      </c>
      <c r="I2253" s="2" t="s">
        <v>386</v>
      </c>
      <c r="J2253" s="2" t="s">
        <v>53</v>
      </c>
      <c r="K2253" s="2" t="s">
        <v>54</v>
      </c>
      <c r="L2253" s="10">
        <v>42472.0</v>
      </c>
      <c r="M2253" s="2" t="s">
        <v>142</v>
      </c>
      <c r="N2253" s="11">
        <v>0.2</v>
      </c>
      <c r="O2253" s="12">
        <v>7.0</v>
      </c>
      <c r="P2253" s="13">
        <v>0.15</v>
      </c>
      <c r="Q2253" s="13">
        <v>49.0</v>
      </c>
      <c r="R2253" s="13">
        <f t="shared" si="1"/>
        <v>61.25</v>
      </c>
      <c r="S2253" s="14">
        <f t="shared" si="2"/>
        <v>20.41666667</v>
      </c>
      <c r="T2253" s="14">
        <f t="shared" si="3"/>
        <v>0.1428571429</v>
      </c>
      <c r="U2253" s="15" t="str">
        <f>vlookup(F2253,'Sub categories'!$A:$C,3,False)</f>
        <v>Furnishings</v>
      </c>
      <c r="V2253" s="16">
        <f t="shared" si="4"/>
        <v>12</v>
      </c>
      <c r="W2253" s="17">
        <f t="array" ref="W2253">INDEX(shipping_prices!$C$1:$F3480,MATCH(I2253,shipping_prices!$A$1:$A3480,0),MATCH(M2253,shipping_prices!$C$1:$F$1,0))</f>
        <v>24.15</v>
      </c>
      <c r="X2253" s="15" t="str">
        <f t="shared" si="5"/>
        <v>Jim EppLakelandFlorida</v>
      </c>
      <c r="Y2253" s="15" t="str">
        <f t="shared" si="6"/>
        <v>Low</v>
      </c>
    </row>
    <row r="2254" hidden="1">
      <c r="A2254" s="1">
        <v>42460.0</v>
      </c>
      <c r="B2254" s="2" t="s">
        <v>3496</v>
      </c>
      <c r="C2254" s="2">
        <v>2.0</v>
      </c>
      <c r="D2254" s="2" t="s">
        <v>3497</v>
      </c>
      <c r="E2254" s="2" t="s">
        <v>37</v>
      </c>
      <c r="F2254" s="2" t="s">
        <v>99</v>
      </c>
      <c r="G2254" s="2" t="s">
        <v>39</v>
      </c>
      <c r="H2254" s="2" t="s">
        <v>100</v>
      </c>
      <c r="I2254" s="2" t="s">
        <v>386</v>
      </c>
      <c r="J2254" s="2" t="s">
        <v>53</v>
      </c>
      <c r="K2254" s="2" t="s">
        <v>54</v>
      </c>
      <c r="L2254" s="10">
        <v>42472.0</v>
      </c>
      <c r="M2254" s="2" t="s">
        <v>142</v>
      </c>
      <c r="N2254" s="11">
        <v>0.2</v>
      </c>
      <c r="O2254" s="12">
        <v>8.0</v>
      </c>
      <c r="P2254" s="13">
        <v>0.13</v>
      </c>
      <c r="Q2254" s="13">
        <v>61.0</v>
      </c>
      <c r="R2254" s="13">
        <f t="shared" si="1"/>
        <v>76.25</v>
      </c>
      <c r="S2254" s="14">
        <f t="shared" si="2"/>
        <v>38.125</v>
      </c>
      <c r="T2254" s="14">
        <f t="shared" si="3"/>
        <v>0.131147541</v>
      </c>
      <c r="U2254" s="15" t="str">
        <f>vlookup(F2254,'Sub categories'!$A:$C,3,False)</f>
        <v>Art</v>
      </c>
      <c r="V2254" s="16">
        <f t="shared" si="4"/>
        <v>12</v>
      </c>
      <c r="W2254" s="17">
        <f t="array" ref="W2254">INDEX(shipping_prices!$C$1:$F3481,MATCH(I2254,shipping_prices!$A$1:$A3481,0),MATCH(M2254,shipping_prices!$C$1:$F$1,0))</f>
        <v>24.15</v>
      </c>
      <c r="X2254" s="15" t="str">
        <f t="shared" si="5"/>
        <v>Jim EppLakelandFlorida</v>
      </c>
      <c r="Y2254" s="15" t="str">
        <f t="shared" si="6"/>
        <v>Low</v>
      </c>
    </row>
    <row r="2255" hidden="1">
      <c r="A2255" s="1">
        <v>42462.0</v>
      </c>
      <c r="B2255" s="2" t="s">
        <v>3496</v>
      </c>
      <c r="C2255" s="2">
        <v>5.0</v>
      </c>
      <c r="D2255" s="2" t="s">
        <v>3497</v>
      </c>
      <c r="E2255" s="2" t="s">
        <v>37</v>
      </c>
      <c r="F2255" s="2" t="s">
        <v>792</v>
      </c>
      <c r="G2255" s="2" t="s">
        <v>39</v>
      </c>
      <c r="H2255" s="2" t="s">
        <v>284</v>
      </c>
      <c r="I2255" s="2" t="s">
        <v>386</v>
      </c>
      <c r="J2255" s="2" t="s">
        <v>53</v>
      </c>
      <c r="K2255" s="2" t="s">
        <v>54</v>
      </c>
      <c r="L2255" s="10">
        <v>42472.0</v>
      </c>
      <c r="M2255" s="2" t="s">
        <v>142</v>
      </c>
      <c r="N2255" s="11">
        <v>0.7</v>
      </c>
      <c r="O2255" s="12">
        <v>-63.0</v>
      </c>
      <c r="P2255" s="13">
        <v>-0.8</v>
      </c>
      <c r="Q2255" s="13">
        <v>79.0</v>
      </c>
      <c r="R2255" s="13">
        <f t="shared" si="1"/>
        <v>263.3333333</v>
      </c>
      <c r="S2255" s="14">
        <f t="shared" si="2"/>
        <v>52.66666667</v>
      </c>
      <c r="T2255" s="14">
        <f t="shared" si="3"/>
        <v>-0.7974683544</v>
      </c>
      <c r="U2255" s="15" t="str">
        <f>vlookup(F2255,'Sub categories'!$A:$C,3,False)</f>
        <v>Binders</v>
      </c>
      <c r="V2255" s="16">
        <f t="shared" si="4"/>
        <v>10</v>
      </c>
      <c r="W2255" s="17">
        <f t="array" ref="W2255">INDEX(shipping_prices!$C$1:$F3482,MATCH(I2255,shipping_prices!$A$1:$A3482,0),MATCH(M2255,shipping_prices!$C$1:$F$1,0))</f>
        <v>24.15</v>
      </c>
      <c r="X2255" s="15" t="str">
        <f t="shared" si="5"/>
        <v>Jim EppLakelandFlorida</v>
      </c>
      <c r="Y2255" s="15" t="str">
        <f t="shared" si="6"/>
        <v>loss</v>
      </c>
    </row>
    <row r="2256" hidden="1">
      <c r="A2256" s="1">
        <v>42462.0</v>
      </c>
      <c r="B2256" s="2" t="s">
        <v>3496</v>
      </c>
      <c r="C2256" s="2">
        <v>2.0</v>
      </c>
      <c r="D2256" s="2" t="s">
        <v>3497</v>
      </c>
      <c r="E2256" s="2" t="s">
        <v>37</v>
      </c>
      <c r="F2256" s="2" t="s">
        <v>3341</v>
      </c>
      <c r="G2256" s="2" t="s">
        <v>29</v>
      </c>
      <c r="H2256" s="2" t="s">
        <v>255</v>
      </c>
      <c r="I2256" s="2" t="s">
        <v>386</v>
      </c>
      <c r="J2256" s="2" t="s">
        <v>53</v>
      </c>
      <c r="K2256" s="2" t="s">
        <v>54</v>
      </c>
      <c r="L2256" s="10">
        <v>42472.0</v>
      </c>
      <c r="M2256" s="2" t="s">
        <v>142</v>
      </c>
      <c r="N2256" s="11">
        <v>0.2</v>
      </c>
      <c r="O2256" s="12">
        <v>31.0</v>
      </c>
      <c r="P2256" s="13">
        <v>0.13</v>
      </c>
      <c r="Q2256" s="13">
        <v>250.0</v>
      </c>
      <c r="R2256" s="13">
        <f t="shared" si="1"/>
        <v>312.5</v>
      </c>
      <c r="S2256" s="14">
        <f t="shared" si="2"/>
        <v>156.25</v>
      </c>
      <c r="T2256" s="14">
        <f t="shared" si="3"/>
        <v>0.124</v>
      </c>
      <c r="U2256" s="15" t="str">
        <f>vlookup(F2256,'Sub categories'!$A:$C,3,False)</f>
        <v>Phones</v>
      </c>
      <c r="V2256" s="16">
        <f t="shared" si="4"/>
        <v>10</v>
      </c>
      <c r="W2256" s="17">
        <f t="array" ref="W2256">INDEX(shipping_prices!$C$1:$F3483,MATCH(I2256,shipping_prices!$A$1:$A3483,0),MATCH(M2256,shipping_prices!$C$1:$F$1,0))</f>
        <v>24.15</v>
      </c>
      <c r="X2256" s="15" t="str">
        <f t="shared" si="5"/>
        <v>Jim EppLakelandFlorida</v>
      </c>
      <c r="Y2256" s="15" t="str">
        <f t="shared" si="6"/>
        <v>High</v>
      </c>
    </row>
    <row r="2257" hidden="1">
      <c r="A2257" s="1">
        <v>42462.0</v>
      </c>
      <c r="B2257" s="2" t="s">
        <v>3496</v>
      </c>
      <c r="C2257" s="2">
        <v>4.0</v>
      </c>
      <c r="D2257" s="2" t="s">
        <v>3497</v>
      </c>
      <c r="E2257" s="2" t="s">
        <v>37</v>
      </c>
      <c r="F2257" s="2" t="s">
        <v>3499</v>
      </c>
      <c r="G2257" s="2" t="s">
        <v>39</v>
      </c>
      <c r="H2257" s="2" t="s">
        <v>526</v>
      </c>
      <c r="I2257" s="2" t="s">
        <v>386</v>
      </c>
      <c r="J2257" s="2" t="s">
        <v>53</v>
      </c>
      <c r="K2257" s="2" t="s">
        <v>54</v>
      </c>
      <c r="L2257" s="10">
        <v>42472.0</v>
      </c>
      <c r="M2257" s="2" t="s">
        <v>142</v>
      </c>
      <c r="N2257" s="11">
        <v>0.2</v>
      </c>
      <c r="O2257" s="12">
        <v>21.0</v>
      </c>
      <c r="P2257" s="13">
        <v>0.04</v>
      </c>
      <c r="Q2257" s="13">
        <v>564.0</v>
      </c>
      <c r="R2257" s="13">
        <f t="shared" si="1"/>
        <v>705</v>
      </c>
      <c r="S2257" s="14">
        <f t="shared" si="2"/>
        <v>176.25</v>
      </c>
      <c r="T2257" s="14">
        <f t="shared" si="3"/>
        <v>0.03723404255</v>
      </c>
      <c r="U2257" s="15" t="str">
        <f>vlookup(F2257,'Sub categories'!$A:$C,3,False)</f>
        <v>Storage</v>
      </c>
      <c r="V2257" s="16">
        <f t="shared" si="4"/>
        <v>10</v>
      </c>
      <c r="W2257" s="17">
        <f t="array" ref="W2257">INDEX(shipping_prices!$C$1:$F3484,MATCH(I2257,shipping_prices!$A$1:$A3484,0),MATCH(M2257,shipping_prices!$C$1:$F$1,0))</f>
        <v>24.15</v>
      </c>
      <c r="X2257" s="15" t="str">
        <f t="shared" si="5"/>
        <v>Jim EppLakelandFlorida</v>
      </c>
      <c r="Y2257" s="15" t="str">
        <f t="shared" si="6"/>
        <v>High</v>
      </c>
    </row>
    <row r="2258" hidden="1">
      <c r="A2258" s="1">
        <v>42462.0</v>
      </c>
      <c r="B2258" s="2" t="s">
        <v>3496</v>
      </c>
      <c r="C2258" s="2">
        <v>2.0</v>
      </c>
      <c r="D2258" s="2" t="s">
        <v>3497</v>
      </c>
      <c r="E2258" s="2" t="s">
        <v>37</v>
      </c>
      <c r="F2258" s="2" t="s">
        <v>3500</v>
      </c>
      <c r="G2258" s="2" t="s">
        <v>39</v>
      </c>
      <c r="H2258" s="2" t="s">
        <v>534</v>
      </c>
      <c r="I2258" s="2" t="s">
        <v>386</v>
      </c>
      <c r="J2258" s="2" t="s">
        <v>53</v>
      </c>
      <c r="K2258" s="2" t="s">
        <v>54</v>
      </c>
      <c r="L2258" s="10">
        <v>42472.0</v>
      </c>
      <c r="M2258" s="2" t="s">
        <v>142</v>
      </c>
      <c r="N2258" s="11">
        <v>0.2</v>
      </c>
      <c r="O2258" s="12">
        <v>52.0</v>
      </c>
      <c r="P2258" s="13">
        <v>0.05</v>
      </c>
      <c r="Q2258" s="13">
        <v>1037.0</v>
      </c>
      <c r="R2258" s="13">
        <f t="shared" si="1"/>
        <v>1296.25</v>
      </c>
      <c r="S2258" s="14">
        <f t="shared" si="2"/>
        <v>648.125</v>
      </c>
      <c r="T2258" s="14">
        <f t="shared" si="3"/>
        <v>0.05014464802</v>
      </c>
      <c r="U2258" s="15" t="str">
        <f>vlookup(F2258,'Sub categories'!$A:$C,3,False)</f>
        <v>Storage</v>
      </c>
      <c r="V2258" s="16">
        <f t="shared" si="4"/>
        <v>10</v>
      </c>
      <c r="W2258" s="17">
        <f t="array" ref="W2258">INDEX(shipping_prices!$C$1:$F3485,MATCH(I2258,shipping_prices!$A$1:$A3485,0),MATCH(M2258,shipping_prices!$C$1:$F$1,0))</f>
        <v>24.15</v>
      </c>
      <c r="X2258" s="15" t="str">
        <f t="shared" si="5"/>
        <v>Jim EppLakelandFlorida</v>
      </c>
      <c r="Y2258" s="15" t="str">
        <f t="shared" si="6"/>
        <v>High</v>
      </c>
    </row>
    <row r="2259">
      <c r="A2259" s="1">
        <v>42462.0</v>
      </c>
      <c r="B2259" s="2" t="s">
        <v>3496</v>
      </c>
      <c r="C2259" s="2">
        <v>5.0</v>
      </c>
      <c r="D2259" s="2" t="s">
        <v>3497</v>
      </c>
      <c r="E2259" s="2" t="s">
        <v>37</v>
      </c>
      <c r="F2259" s="2" t="s">
        <v>1515</v>
      </c>
      <c r="G2259" s="2" t="s">
        <v>45</v>
      </c>
      <c r="H2259" s="2" t="s">
        <v>46</v>
      </c>
      <c r="I2259" s="2" t="s">
        <v>386</v>
      </c>
      <c r="J2259" s="2" t="s">
        <v>53</v>
      </c>
      <c r="K2259" s="2" t="s">
        <v>54</v>
      </c>
      <c r="L2259" s="10">
        <v>42472.0</v>
      </c>
      <c r="M2259" s="2" t="s">
        <v>142</v>
      </c>
      <c r="N2259" s="11">
        <v>0.2</v>
      </c>
      <c r="O2259" s="12">
        <v>-183.0</v>
      </c>
      <c r="P2259" s="13">
        <v>-0.16</v>
      </c>
      <c r="Q2259" s="13">
        <v>1124.0</v>
      </c>
      <c r="R2259" s="13">
        <f t="shared" si="1"/>
        <v>1405</v>
      </c>
      <c r="S2259" s="14">
        <f t="shared" si="2"/>
        <v>281</v>
      </c>
      <c r="T2259" s="14">
        <f t="shared" si="3"/>
        <v>-0.1628113879</v>
      </c>
      <c r="U2259" s="15" t="str">
        <f>vlookup(F2259,'Sub categories'!$A:$C,3,False)</f>
        <v>Chairs</v>
      </c>
      <c r="V2259" s="16">
        <f t="shared" si="4"/>
        <v>10</v>
      </c>
      <c r="W2259" s="17">
        <f t="array" ref="W2259">INDEX(shipping_prices!$C$1:$F3486,MATCH(I2259,shipping_prices!$A$1:$A3486,0),MATCH(M2259,shipping_prices!$C$1:$F$1,0))</f>
        <v>24.15</v>
      </c>
      <c r="X2259" s="15" t="str">
        <f t="shared" si="5"/>
        <v>Jim EppLakelandFlorida</v>
      </c>
      <c r="Y2259" s="15" t="str">
        <f t="shared" si="6"/>
        <v>loss</v>
      </c>
    </row>
    <row r="2260" hidden="1">
      <c r="A2260" s="1">
        <v>42462.0</v>
      </c>
      <c r="B2260" s="2" t="s">
        <v>3501</v>
      </c>
      <c r="C2260" s="2">
        <v>3.0</v>
      </c>
      <c r="D2260" s="2" t="s">
        <v>2722</v>
      </c>
      <c r="E2260" s="2" t="s">
        <v>27</v>
      </c>
      <c r="F2260" s="2" t="s">
        <v>1797</v>
      </c>
      <c r="G2260" s="2" t="s">
        <v>39</v>
      </c>
      <c r="H2260" s="2" t="s">
        <v>51</v>
      </c>
      <c r="I2260" s="2" t="s">
        <v>169</v>
      </c>
      <c r="J2260" s="2" t="s">
        <v>42</v>
      </c>
      <c r="K2260" s="2" t="s">
        <v>43</v>
      </c>
      <c r="L2260" s="10">
        <v>42474.0</v>
      </c>
      <c r="M2260" s="2" t="s">
        <v>34</v>
      </c>
      <c r="N2260" s="11">
        <v>0.0</v>
      </c>
      <c r="O2260" s="12">
        <v>17.0</v>
      </c>
      <c r="P2260" s="13">
        <v>0.47</v>
      </c>
      <c r="Q2260" s="13">
        <v>37.0</v>
      </c>
      <c r="R2260" s="13">
        <f t="shared" si="1"/>
        <v>37</v>
      </c>
      <c r="S2260" s="14">
        <f t="shared" si="2"/>
        <v>12.33333333</v>
      </c>
      <c r="T2260" s="14">
        <f t="shared" si="3"/>
        <v>0.4594594595</v>
      </c>
      <c r="U2260" s="15" t="str">
        <f>vlookup(F2260,'Sub categories'!$A:$C,3,False)</f>
        <v>Paper</v>
      </c>
      <c r="V2260" s="16">
        <f t="shared" si="4"/>
        <v>12</v>
      </c>
      <c r="W2260" s="17">
        <f t="array" ref="W2260">INDEX(shipping_prices!$C$1:$F3487,MATCH(I2260,shipping_prices!$A$1:$A3487,0),MATCH(M2260,shipping_prices!$C$1:$F$1,0))</f>
        <v>14.86</v>
      </c>
      <c r="X2260" s="15" t="str">
        <f t="shared" si="5"/>
        <v>Rob DowdLos AngelesCalifornia</v>
      </c>
      <c r="Y2260" s="15" t="str">
        <f t="shared" si="6"/>
        <v>Low</v>
      </c>
    </row>
    <row r="2261" hidden="1">
      <c r="A2261" s="1">
        <v>42464.0</v>
      </c>
      <c r="B2261" s="2" t="s">
        <v>3501</v>
      </c>
      <c r="C2261" s="2">
        <v>7.0</v>
      </c>
      <c r="D2261" s="2" t="s">
        <v>2722</v>
      </c>
      <c r="E2261" s="2" t="s">
        <v>27</v>
      </c>
      <c r="F2261" s="2" t="s">
        <v>1053</v>
      </c>
      <c r="G2261" s="2" t="s">
        <v>39</v>
      </c>
      <c r="H2261" s="2" t="s">
        <v>193</v>
      </c>
      <c r="I2261" s="2" t="s">
        <v>169</v>
      </c>
      <c r="J2261" s="2" t="s">
        <v>42</v>
      </c>
      <c r="K2261" s="2" t="s">
        <v>43</v>
      </c>
      <c r="L2261" s="10">
        <v>42474.0</v>
      </c>
      <c r="M2261" s="2" t="s">
        <v>34</v>
      </c>
      <c r="N2261" s="11">
        <v>0.0</v>
      </c>
      <c r="O2261" s="12">
        <v>41.0</v>
      </c>
      <c r="P2261" s="13">
        <v>0.47</v>
      </c>
      <c r="Q2261" s="13">
        <v>88.0</v>
      </c>
      <c r="R2261" s="13">
        <f t="shared" si="1"/>
        <v>88</v>
      </c>
      <c r="S2261" s="14">
        <f t="shared" si="2"/>
        <v>12.57142857</v>
      </c>
      <c r="T2261" s="14">
        <f t="shared" si="3"/>
        <v>0.4659090909</v>
      </c>
      <c r="U2261" s="15" t="str">
        <f>vlookup(F2261,'Sub categories'!$A:$C,3,False)</f>
        <v>Labels</v>
      </c>
      <c r="V2261" s="16">
        <f t="shared" si="4"/>
        <v>10</v>
      </c>
      <c r="W2261" s="17">
        <f t="array" ref="W2261">INDEX(shipping_prices!$C$1:$F3488,MATCH(I2261,shipping_prices!$A$1:$A3488,0),MATCH(M2261,shipping_prices!$C$1:$F$1,0))</f>
        <v>14.86</v>
      </c>
      <c r="X2261" s="15" t="str">
        <f t="shared" si="5"/>
        <v>Rob DowdLos AngelesCalifornia</v>
      </c>
      <c r="Y2261" s="15" t="str">
        <f t="shared" si="6"/>
        <v>High</v>
      </c>
    </row>
    <row r="2262">
      <c r="A2262" s="1">
        <v>42464.0</v>
      </c>
      <c r="B2262" s="2" t="s">
        <v>3502</v>
      </c>
      <c r="C2262" s="2">
        <v>3.0</v>
      </c>
      <c r="D2262" s="2" t="s">
        <v>3503</v>
      </c>
      <c r="E2262" s="2" t="s">
        <v>49</v>
      </c>
      <c r="F2262" s="2" t="s">
        <v>1213</v>
      </c>
      <c r="G2262" s="2" t="s">
        <v>45</v>
      </c>
      <c r="H2262" s="2" t="s">
        <v>1213</v>
      </c>
      <c r="I2262" s="2" t="s">
        <v>3504</v>
      </c>
      <c r="J2262" s="2" t="s">
        <v>552</v>
      </c>
      <c r="K2262" s="2" t="s">
        <v>77</v>
      </c>
      <c r="L2262" s="10">
        <v>42469.0</v>
      </c>
      <c r="M2262" s="2" t="s">
        <v>34</v>
      </c>
      <c r="N2262" s="11">
        <v>0.0</v>
      </c>
      <c r="O2262" s="12">
        <v>13.0</v>
      </c>
      <c r="P2262" s="13">
        <v>0.44</v>
      </c>
      <c r="Q2262" s="13">
        <v>29.0</v>
      </c>
      <c r="R2262" s="13">
        <f t="shared" si="1"/>
        <v>29</v>
      </c>
      <c r="S2262" s="14">
        <f t="shared" si="2"/>
        <v>9.666666667</v>
      </c>
      <c r="T2262" s="14">
        <f t="shared" si="3"/>
        <v>0.4482758621</v>
      </c>
      <c r="U2262" s="15" t="str">
        <f>vlookup(F2262,'Sub categories'!$A:$C,3,False)</f>
        <v>Furnishings</v>
      </c>
      <c r="V2262" s="16">
        <f t="shared" si="4"/>
        <v>5</v>
      </c>
      <c r="W2262" s="17">
        <f t="array" ref="W2262">INDEX(shipping_prices!$C$1:$F3489,MATCH(I2262,shipping_prices!$A$1:$A3489,0),MATCH(M2262,shipping_prices!$C$1:$F$1,0))</f>
        <v>7.18</v>
      </c>
      <c r="X2262" s="15" t="str">
        <f t="shared" si="5"/>
        <v>Philisse OvercashRosevilleMinnesota</v>
      </c>
      <c r="Y2262" s="15" t="str">
        <f t="shared" si="6"/>
        <v>Low</v>
      </c>
    </row>
    <row r="2263" hidden="1">
      <c r="A2263" s="1">
        <v>42464.0</v>
      </c>
      <c r="B2263" s="2" t="s">
        <v>3502</v>
      </c>
      <c r="C2263" s="2">
        <v>3.0</v>
      </c>
      <c r="D2263" s="2" t="s">
        <v>3503</v>
      </c>
      <c r="E2263" s="2" t="s">
        <v>49</v>
      </c>
      <c r="F2263" s="2" t="s">
        <v>416</v>
      </c>
      <c r="G2263" s="2" t="s">
        <v>39</v>
      </c>
      <c r="H2263" s="2" t="s">
        <v>182</v>
      </c>
      <c r="I2263" s="2" t="s">
        <v>3504</v>
      </c>
      <c r="J2263" s="2" t="s">
        <v>552</v>
      </c>
      <c r="K2263" s="2" t="s">
        <v>77</v>
      </c>
      <c r="L2263" s="10">
        <v>42469.0</v>
      </c>
      <c r="M2263" s="2" t="s">
        <v>34</v>
      </c>
      <c r="N2263" s="11">
        <v>0.0</v>
      </c>
      <c r="O2263" s="12">
        <v>34.0</v>
      </c>
      <c r="P2263" s="13">
        <v>0.46</v>
      </c>
      <c r="Q2263" s="13">
        <v>75.0</v>
      </c>
      <c r="R2263" s="13">
        <f t="shared" si="1"/>
        <v>75</v>
      </c>
      <c r="S2263" s="14">
        <f t="shared" si="2"/>
        <v>25</v>
      </c>
      <c r="T2263" s="14">
        <f t="shared" si="3"/>
        <v>0.4533333333</v>
      </c>
      <c r="U2263" s="15" t="str">
        <f>vlookup(F2263,'Sub categories'!$A:$C,3,False)</f>
        <v>Binders</v>
      </c>
      <c r="V2263" s="16">
        <f t="shared" si="4"/>
        <v>5</v>
      </c>
      <c r="W2263" s="17">
        <f t="array" ref="W2263">INDEX(shipping_prices!$C$1:$F3490,MATCH(I2263,shipping_prices!$A$1:$A3490,0),MATCH(M2263,shipping_prices!$C$1:$F$1,0))</f>
        <v>7.18</v>
      </c>
      <c r="X2263" s="15" t="str">
        <f t="shared" si="5"/>
        <v>Philisse OvercashRosevilleMinnesota</v>
      </c>
      <c r="Y2263" s="15" t="str">
        <f t="shared" si="6"/>
        <v>Low</v>
      </c>
    </row>
    <row r="2264" hidden="1">
      <c r="A2264" s="1">
        <v>42464.0</v>
      </c>
      <c r="B2264" s="2" t="s">
        <v>3502</v>
      </c>
      <c r="C2264" s="2">
        <v>1.0</v>
      </c>
      <c r="D2264" s="2" t="s">
        <v>3503</v>
      </c>
      <c r="E2264" s="2" t="s">
        <v>49</v>
      </c>
      <c r="F2264" s="2" t="s">
        <v>1378</v>
      </c>
      <c r="G2264" s="2" t="s">
        <v>29</v>
      </c>
      <c r="H2264" s="2" t="s">
        <v>1379</v>
      </c>
      <c r="I2264" s="2" t="s">
        <v>3504</v>
      </c>
      <c r="J2264" s="2" t="s">
        <v>552</v>
      </c>
      <c r="K2264" s="2" t="s">
        <v>77</v>
      </c>
      <c r="L2264" s="10">
        <v>42469.0</v>
      </c>
      <c r="M2264" s="2" t="s">
        <v>34</v>
      </c>
      <c r="N2264" s="11">
        <v>0.0</v>
      </c>
      <c r="O2264" s="12">
        <v>275.0</v>
      </c>
      <c r="P2264" s="13">
        <v>0.5</v>
      </c>
      <c r="Q2264" s="13">
        <v>550.0</v>
      </c>
      <c r="R2264" s="13">
        <f t="shared" si="1"/>
        <v>550</v>
      </c>
      <c r="S2264" s="14">
        <f t="shared" si="2"/>
        <v>550</v>
      </c>
      <c r="T2264" s="14">
        <f t="shared" si="3"/>
        <v>0.5</v>
      </c>
      <c r="U2264" s="15" t="str">
        <f>vlookup(F2264,'Sub categories'!$A:$C,3,False)</f>
        <v>Copiers</v>
      </c>
      <c r="V2264" s="16">
        <f t="shared" si="4"/>
        <v>5</v>
      </c>
      <c r="W2264" s="17">
        <f t="array" ref="W2264">INDEX(shipping_prices!$C$1:$F3491,MATCH(I2264,shipping_prices!$A$1:$A3491,0),MATCH(M2264,shipping_prices!$C$1:$F$1,0))</f>
        <v>7.18</v>
      </c>
      <c r="X2264" s="15" t="str">
        <f t="shared" si="5"/>
        <v>Philisse OvercashRosevilleMinnesota</v>
      </c>
      <c r="Y2264" s="15" t="str">
        <f t="shared" si="6"/>
        <v>High</v>
      </c>
    </row>
    <row r="2265" hidden="1">
      <c r="A2265" s="1">
        <v>42464.0</v>
      </c>
      <c r="B2265" s="2" t="s">
        <v>3502</v>
      </c>
      <c r="C2265" s="2">
        <v>2.0</v>
      </c>
      <c r="D2265" s="2" t="s">
        <v>3503</v>
      </c>
      <c r="E2265" s="2" t="s">
        <v>49</v>
      </c>
      <c r="F2265" s="2" t="s">
        <v>3280</v>
      </c>
      <c r="G2265" s="2" t="s">
        <v>39</v>
      </c>
      <c r="H2265" s="2" t="s">
        <v>1002</v>
      </c>
      <c r="I2265" s="2" t="s">
        <v>3504</v>
      </c>
      <c r="J2265" s="2" t="s">
        <v>552</v>
      </c>
      <c r="K2265" s="2" t="s">
        <v>77</v>
      </c>
      <c r="L2265" s="10">
        <v>42469.0</v>
      </c>
      <c r="M2265" s="2" t="s">
        <v>34</v>
      </c>
      <c r="N2265" s="11">
        <v>0.0</v>
      </c>
      <c r="O2265" s="12">
        <v>179.0</v>
      </c>
      <c r="P2265" s="13">
        <v>0.25</v>
      </c>
      <c r="Q2265" s="13">
        <v>716.0</v>
      </c>
      <c r="R2265" s="13">
        <f t="shared" si="1"/>
        <v>716</v>
      </c>
      <c r="S2265" s="14">
        <f t="shared" si="2"/>
        <v>358</v>
      </c>
      <c r="T2265" s="14">
        <f t="shared" si="3"/>
        <v>0.25</v>
      </c>
      <c r="U2265" s="15" t="str">
        <f>vlookup(F2265,'Sub categories'!$A:$C,3,False)</f>
        <v>Appliances</v>
      </c>
      <c r="V2265" s="16">
        <f t="shared" si="4"/>
        <v>5</v>
      </c>
      <c r="W2265" s="17">
        <f t="array" ref="W2265">INDEX(shipping_prices!$C$1:$F3492,MATCH(I2265,shipping_prices!$A$1:$A3492,0),MATCH(M2265,shipping_prices!$C$1:$F$1,0))</f>
        <v>7.18</v>
      </c>
      <c r="X2265" s="15" t="str">
        <f t="shared" si="5"/>
        <v>Philisse OvercashRosevilleMinnesota</v>
      </c>
      <c r="Y2265" s="15" t="str">
        <f t="shared" si="6"/>
        <v>High</v>
      </c>
    </row>
    <row r="2266" hidden="1">
      <c r="A2266" s="1">
        <v>42464.0</v>
      </c>
      <c r="B2266" s="2" t="s">
        <v>3502</v>
      </c>
      <c r="C2266" s="2">
        <v>3.0</v>
      </c>
      <c r="D2266" s="2" t="s">
        <v>3503</v>
      </c>
      <c r="E2266" s="2" t="s">
        <v>49</v>
      </c>
      <c r="F2266" s="2" t="s">
        <v>1504</v>
      </c>
      <c r="G2266" s="2" t="s">
        <v>39</v>
      </c>
      <c r="H2266" s="2" t="s">
        <v>534</v>
      </c>
      <c r="I2266" s="2" t="s">
        <v>3504</v>
      </c>
      <c r="J2266" s="2" t="s">
        <v>552</v>
      </c>
      <c r="K2266" s="2" t="s">
        <v>77</v>
      </c>
      <c r="L2266" s="10">
        <v>42469.0</v>
      </c>
      <c r="M2266" s="2" t="s">
        <v>34</v>
      </c>
      <c r="N2266" s="11">
        <v>0.0</v>
      </c>
      <c r="O2266" s="12">
        <v>143.0</v>
      </c>
      <c r="P2266" s="13">
        <v>0.18</v>
      </c>
      <c r="Q2266" s="13">
        <v>796.0</v>
      </c>
      <c r="R2266" s="13">
        <f t="shared" si="1"/>
        <v>796</v>
      </c>
      <c r="S2266" s="14">
        <f t="shared" si="2"/>
        <v>265.3333333</v>
      </c>
      <c r="T2266" s="14">
        <f t="shared" si="3"/>
        <v>0.1796482412</v>
      </c>
      <c r="U2266" s="15" t="str">
        <f>vlookup(F2266,'Sub categories'!$A:$C,3,False)</f>
        <v>Storage</v>
      </c>
      <c r="V2266" s="16">
        <f t="shared" si="4"/>
        <v>5</v>
      </c>
      <c r="W2266" s="17">
        <f t="array" ref="W2266">INDEX(shipping_prices!$C$1:$F3493,MATCH(I2266,shipping_prices!$A$1:$A3493,0),MATCH(M2266,shipping_prices!$C$1:$F$1,0))</f>
        <v>7.18</v>
      </c>
      <c r="X2266" s="15" t="str">
        <f t="shared" si="5"/>
        <v>Philisse OvercashRosevilleMinnesota</v>
      </c>
      <c r="Y2266" s="15" t="str">
        <f t="shared" si="6"/>
        <v>High</v>
      </c>
    </row>
    <row r="2267">
      <c r="A2267" s="1">
        <v>42464.0</v>
      </c>
      <c r="B2267" s="2" t="s">
        <v>3505</v>
      </c>
      <c r="C2267" s="2">
        <v>7.0</v>
      </c>
      <c r="D2267" s="2" t="s">
        <v>2094</v>
      </c>
      <c r="E2267" s="2" t="s">
        <v>27</v>
      </c>
      <c r="F2267" s="2" t="s">
        <v>1978</v>
      </c>
      <c r="G2267" s="2" t="s">
        <v>45</v>
      </c>
      <c r="H2267" s="2" t="s">
        <v>79</v>
      </c>
      <c r="I2267" s="2" t="s">
        <v>169</v>
      </c>
      <c r="J2267" s="2" t="s">
        <v>42</v>
      </c>
      <c r="K2267" s="2" t="s">
        <v>43</v>
      </c>
      <c r="L2267" s="10">
        <v>42475.0</v>
      </c>
      <c r="M2267" s="2" t="s">
        <v>34</v>
      </c>
      <c r="N2267" s="11">
        <v>0.0</v>
      </c>
      <c r="O2267" s="12">
        <v>82.0</v>
      </c>
      <c r="P2267" s="13">
        <v>0.36</v>
      </c>
      <c r="Q2267" s="13">
        <v>227.0</v>
      </c>
      <c r="R2267" s="13">
        <f t="shared" si="1"/>
        <v>227</v>
      </c>
      <c r="S2267" s="14">
        <f t="shared" si="2"/>
        <v>32.42857143</v>
      </c>
      <c r="T2267" s="14">
        <f t="shared" si="3"/>
        <v>0.3612334802</v>
      </c>
      <c r="U2267" s="15" t="str">
        <f>vlookup(F2267,'Sub categories'!$A:$C,3,False)</f>
        <v>Furnishings</v>
      </c>
      <c r="V2267" s="16">
        <f t="shared" si="4"/>
        <v>11</v>
      </c>
      <c r="W2267" s="17">
        <f t="array" ref="W2267">INDEX(shipping_prices!$C$1:$F3494,MATCH(I2267,shipping_prices!$A$1:$A3494,0),MATCH(M2267,shipping_prices!$C$1:$F$1,0))</f>
        <v>14.86</v>
      </c>
      <c r="X2267" s="15" t="str">
        <f t="shared" si="5"/>
        <v>Charles CrestaniLos AngelesCalifornia</v>
      </c>
      <c r="Y2267" s="15" t="str">
        <f t="shared" si="6"/>
        <v>High</v>
      </c>
    </row>
    <row r="2268" hidden="1">
      <c r="A2268" s="1">
        <v>42464.0</v>
      </c>
      <c r="B2268" s="2" t="s">
        <v>3505</v>
      </c>
      <c r="C2268" s="2">
        <v>3.0</v>
      </c>
      <c r="D2268" s="2" t="s">
        <v>2094</v>
      </c>
      <c r="E2268" s="2" t="s">
        <v>27</v>
      </c>
      <c r="F2268" s="2" t="s">
        <v>3506</v>
      </c>
      <c r="G2268" s="2" t="s">
        <v>29</v>
      </c>
      <c r="H2268" s="2" t="s">
        <v>79</v>
      </c>
      <c r="I2268" s="2" t="s">
        <v>169</v>
      </c>
      <c r="J2268" s="2" t="s">
        <v>42</v>
      </c>
      <c r="K2268" s="2" t="s">
        <v>43</v>
      </c>
      <c r="L2268" s="10">
        <v>42475.0</v>
      </c>
      <c r="M2268" s="2" t="s">
        <v>34</v>
      </c>
      <c r="N2268" s="11">
        <v>0.2</v>
      </c>
      <c r="O2268" s="12">
        <v>216.0</v>
      </c>
      <c r="P2268" s="13">
        <v>0.11</v>
      </c>
      <c r="Q2268" s="13">
        <v>1920.0</v>
      </c>
      <c r="R2268" s="13">
        <f t="shared" si="1"/>
        <v>2400</v>
      </c>
      <c r="S2268" s="14">
        <f t="shared" si="2"/>
        <v>800</v>
      </c>
      <c r="T2268" s="14">
        <f t="shared" si="3"/>
        <v>0.1125</v>
      </c>
      <c r="U2268" s="15" t="str">
        <f>vlookup(F2268,'Sub categories'!$A:$C,3,False)</f>
        <v>Machines</v>
      </c>
      <c r="V2268" s="16">
        <f t="shared" si="4"/>
        <v>11</v>
      </c>
      <c r="W2268" s="17">
        <f t="array" ref="W2268">INDEX(shipping_prices!$C$1:$F3495,MATCH(I2268,shipping_prices!$A$1:$A3495,0),MATCH(M2268,shipping_prices!$C$1:$F$1,0))</f>
        <v>14.86</v>
      </c>
      <c r="X2268" s="15" t="str">
        <f t="shared" si="5"/>
        <v>Charles CrestaniLos AngelesCalifornia</v>
      </c>
      <c r="Y2268" s="15" t="str">
        <f t="shared" si="6"/>
        <v>High</v>
      </c>
    </row>
    <row r="2269" hidden="1">
      <c r="A2269" s="1">
        <v>42464.0</v>
      </c>
      <c r="B2269" s="2" t="s">
        <v>3507</v>
      </c>
      <c r="C2269" s="2">
        <v>1.0</v>
      </c>
      <c r="D2269" s="2" t="s">
        <v>890</v>
      </c>
      <c r="E2269" s="2" t="s">
        <v>27</v>
      </c>
      <c r="F2269" s="2" t="s">
        <v>3508</v>
      </c>
      <c r="G2269" s="2" t="s">
        <v>39</v>
      </c>
      <c r="H2269" s="2" t="s">
        <v>51</v>
      </c>
      <c r="I2269" s="2" t="s">
        <v>169</v>
      </c>
      <c r="J2269" s="2" t="s">
        <v>42</v>
      </c>
      <c r="K2269" s="2" t="s">
        <v>43</v>
      </c>
      <c r="L2269" s="10">
        <v>42473.0</v>
      </c>
      <c r="M2269" s="2" t="s">
        <v>34</v>
      </c>
      <c r="N2269" s="11">
        <v>0.0</v>
      </c>
      <c r="O2269" s="12">
        <v>3.0</v>
      </c>
      <c r="P2269" s="13">
        <v>0.48</v>
      </c>
      <c r="Q2269" s="13">
        <v>6.0</v>
      </c>
      <c r="R2269" s="13">
        <f t="shared" si="1"/>
        <v>6</v>
      </c>
      <c r="S2269" s="14">
        <f t="shared" si="2"/>
        <v>6</v>
      </c>
      <c r="T2269" s="14">
        <f t="shared" si="3"/>
        <v>0.5</v>
      </c>
      <c r="U2269" s="15" t="str">
        <f>vlookup(F2269,'Sub categories'!$A:$C,3,False)</f>
        <v>Paper</v>
      </c>
      <c r="V2269" s="16">
        <f t="shared" si="4"/>
        <v>9</v>
      </c>
      <c r="W2269" s="17">
        <f t="array" ref="W2269">INDEX(shipping_prices!$C$1:$F3496,MATCH(I2269,shipping_prices!$A$1:$A3496,0),MATCH(M2269,shipping_prices!$C$1:$F$1,0))</f>
        <v>14.86</v>
      </c>
      <c r="X2269" s="15" t="str">
        <f t="shared" si="5"/>
        <v>Logan HaushalterLos AngelesCalifornia</v>
      </c>
      <c r="Y2269" s="15" t="str">
        <f t="shared" si="6"/>
        <v>Low</v>
      </c>
    </row>
    <row r="2270">
      <c r="A2270" s="1">
        <v>42465.0</v>
      </c>
      <c r="B2270" s="2" t="s">
        <v>3507</v>
      </c>
      <c r="C2270" s="2">
        <v>2.0</v>
      </c>
      <c r="D2270" s="2" t="s">
        <v>890</v>
      </c>
      <c r="E2270" s="2" t="s">
        <v>27</v>
      </c>
      <c r="F2270" s="2" t="s">
        <v>3509</v>
      </c>
      <c r="G2270" s="2" t="s">
        <v>45</v>
      </c>
      <c r="H2270" s="2" t="s">
        <v>130</v>
      </c>
      <c r="I2270" s="2" t="s">
        <v>169</v>
      </c>
      <c r="J2270" s="2" t="s">
        <v>42</v>
      </c>
      <c r="K2270" s="2" t="s">
        <v>43</v>
      </c>
      <c r="L2270" s="10">
        <v>42473.0</v>
      </c>
      <c r="M2270" s="2" t="s">
        <v>34</v>
      </c>
      <c r="N2270" s="11">
        <v>0.0</v>
      </c>
      <c r="O2270" s="12">
        <v>4.0</v>
      </c>
      <c r="P2270" s="13">
        <v>0.32</v>
      </c>
      <c r="Q2270" s="13">
        <v>13.0</v>
      </c>
      <c r="R2270" s="13">
        <f t="shared" si="1"/>
        <v>13</v>
      </c>
      <c r="S2270" s="14">
        <f t="shared" si="2"/>
        <v>6.5</v>
      </c>
      <c r="T2270" s="14">
        <f t="shared" si="3"/>
        <v>0.3076923077</v>
      </c>
      <c r="U2270" s="15" t="str">
        <f>vlookup(F2270,'Sub categories'!$A:$C,3,False)</f>
        <v>Furnishings</v>
      </c>
      <c r="V2270" s="16">
        <f t="shared" si="4"/>
        <v>8</v>
      </c>
      <c r="W2270" s="17">
        <f t="array" ref="W2270">INDEX(shipping_prices!$C$1:$F3497,MATCH(I2270,shipping_prices!$A$1:$A3497,0),MATCH(M2270,shipping_prices!$C$1:$F$1,0))</f>
        <v>14.86</v>
      </c>
      <c r="X2270" s="15" t="str">
        <f t="shared" si="5"/>
        <v>Logan HaushalterLos AngelesCalifornia</v>
      </c>
      <c r="Y2270" s="15" t="str">
        <f t="shared" si="6"/>
        <v>Low</v>
      </c>
    </row>
    <row r="2271" hidden="1">
      <c r="A2271" s="1">
        <v>42465.0</v>
      </c>
      <c r="B2271" s="2" t="s">
        <v>3507</v>
      </c>
      <c r="C2271" s="2">
        <v>3.0</v>
      </c>
      <c r="D2271" s="2" t="s">
        <v>890</v>
      </c>
      <c r="E2271" s="2" t="s">
        <v>27</v>
      </c>
      <c r="F2271" s="2" t="s">
        <v>78</v>
      </c>
      <c r="G2271" s="2" t="s">
        <v>39</v>
      </c>
      <c r="H2271" s="2" t="s">
        <v>79</v>
      </c>
      <c r="I2271" s="2" t="s">
        <v>169</v>
      </c>
      <c r="J2271" s="2" t="s">
        <v>42</v>
      </c>
      <c r="K2271" s="2" t="s">
        <v>43</v>
      </c>
      <c r="L2271" s="10">
        <v>42473.0</v>
      </c>
      <c r="M2271" s="2" t="s">
        <v>34</v>
      </c>
      <c r="N2271" s="11">
        <v>0.0</v>
      </c>
      <c r="O2271" s="12">
        <v>88.0</v>
      </c>
      <c r="P2271" s="13">
        <v>0.47</v>
      </c>
      <c r="Q2271" s="13">
        <v>187.0</v>
      </c>
      <c r="R2271" s="13">
        <f t="shared" si="1"/>
        <v>187</v>
      </c>
      <c r="S2271" s="14">
        <f t="shared" si="2"/>
        <v>62.33333333</v>
      </c>
      <c r="T2271" s="14">
        <f t="shared" si="3"/>
        <v>0.4705882353</v>
      </c>
      <c r="U2271" s="15" t="str">
        <f>vlookup(F2271,'Sub categories'!$A:$C,3,False)</f>
        <v>Envelopes</v>
      </c>
      <c r="V2271" s="16">
        <f t="shared" si="4"/>
        <v>8</v>
      </c>
      <c r="W2271" s="17">
        <f t="array" ref="W2271">INDEX(shipping_prices!$C$1:$F3498,MATCH(I2271,shipping_prices!$A$1:$A3498,0),MATCH(M2271,shipping_prices!$C$1:$F$1,0))</f>
        <v>14.86</v>
      </c>
      <c r="X2271" s="15" t="str">
        <f t="shared" si="5"/>
        <v>Logan HaushalterLos AngelesCalifornia</v>
      </c>
      <c r="Y2271" s="15" t="str">
        <f t="shared" si="6"/>
        <v>High</v>
      </c>
    </row>
    <row r="2272" hidden="1">
      <c r="A2272" s="1">
        <v>42465.0</v>
      </c>
      <c r="B2272" s="2" t="s">
        <v>3510</v>
      </c>
      <c r="C2272" s="2">
        <v>3.0</v>
      </c>
      <c r="D2272" s="2" t="s">
        <v>1506</v>
      </c>
      <c r="E2272" s="2" t="s">
        <v>37</v>
      </c>
      <c r="F2272" s="2" t="s">
        <v>3511</v>
      </c>
      <c r="G2272" s="2" t="s">
        <v>39</v>
      </c>
      <c r="H2272" s="2" t="s">
        <v>3512</v>
      </c>
      <c r="I2272" s="2" t="s">
        <v>1220</v>
      </c>
      <c r="J2272" s="2" t="s">
        <v>218</v>
      </c>
      <c r="K2272" s="2" t="s">
        <v>54</v>
      </c>
      <c r="L2272" s="10">
        <v>42469.0</v>
      </c>
      <c r="M2272" s="2" t="s">
        <v>34</v>
      </c>
      <c r="N2272" s="11">
        <v>0.0</v>
      </c>
      <c r="O2272" s="12">
        <v>8.0</v>
      </c>
      <c r="P2272" s="13">
        <v>0.47</v>
      </c>
      <c r="Q2272" s="13">
        <v>18.0</v>
      </c>
      <c r="R2272" s="13">
        <f t="shared" si="1"/>
        <v>18</v>
      </c>
      <c r="S2272" s="14">
        <f t="shared" si="2"/>
        <v>6</v>
      </c>
      <c r="T2272" s="14">
        <f t="shared" si="3"/>
        <v>0.4444444444</v>
      </c>
      <c r="U2272" s="15" t="str">
        <f>vlookup(F2272,'Sub categories'!$A:$C,3,False)</f>
        <v>Art</v>
      </c>
      <c r="V2272" s="16">
        <f t="shared" si="4"/>
        <v>4</v>
      </c>
      <c r="W2272" s="17">
        <f t="array" ref="W2272">INDEX(shipping_prices!$C$1:$F3499,MATCH(I2272,shipping_prices!$A$1:$A3499,0),MATCH(M2272,shipping_prices!$C$1:$F$1,0))</f>
        <v>5.99</v>
      </c>
      <c r="X2272" s="15" t="str">
        <f t="shared" si="5"/>
        <v>Henry GoldwynFlorenceKentucky</v>
      </c>
      <c r="Y2272" s="15" t="str">
        <f t="shared" si="6"/>
        <v>Low</v>
      </c>
    </row>
    <row r="2273" hidden="1">
      <c r="A2273" s="1">
        <v>42465.0</v>
      </c>
      <c r="B2273" s="2" t="s">
        <v>3510</v>
      </c>
      <c r="C2273" s="2">
        <v>12.0</v>
      </c>
      <c r="D2273" s="2" t="s">
        <v>1506</v>
      </c>
      <c r="E2273" s="2" t="s">
        <v>37</v>
      </c>
      <c r="F2273" s="2" t="s">
        <v>1571</v>
      </c>
      <c r="G2273" s="2" t="s">
        <v>39</v>
      </c>
      <c r="H2273" s="2" t="s">
        <v>79</v>
      </c>
      <c r="I2273" s="2" t="s">
        <v>1220</v>
      </c>
      <c r="J2273" s="2" t="s">
        <v>218</v>
      </c>
      <c r="K2273" s="2" t="s">
        <v>54</v>
      </c>
      <c r="L2273" s="10">
        <v>42469.0</v>
      </c>
      <c r="M2273" s="2" t="s">
        <v>34</v>
      </c>
      <c r="N2273" s="11">
        <v>0.0</v>
      </c>
      <c r="O2273" s="12">
        <v>10.0</v>
      </c>
      <c r="P2273" s="13">
        <v>0.28</v>
      </c>
      <c r="Q2273" s="13">
        <v>36.0</v>
      </c>
      <c r="R2273" s="13">
        <f t="shared" si="1"/>
        <v>36</v>
      </c>
      <c r="S2273" s="14">
        <f t="shared" si="2"/>
        <v>3</v>
      </c>
      <c r="T2273" s="14">
        <f t="shared" si="3"/>
        <v>0.2777777778</v>
      </c>
      <c r="U2273" s="15" t="str">
        <f>vlookup(F2273,'Sub categories'!$A:$C,3,False)</f>
        <v>Art</v>
      </c>
      <c r="V2273" s="16">
        <f t="shared" si="4"/>
        <v>4</v>
      </c>
      <c r="W2273" s="17">
        <f t="array" ref="W2273">INDEX(shipping_prices!$C$1:$F3500,MATCH(I2273,shipping_prices!$A$1:$A3500,0),MATCH(M2273,shipping_prices!$C$1:$F$1,0))</f>
        <v>5.99</v>
      </c>
      <c r="X2273" s="15" t="str">
        <f t="shared" si="5"/>
        <v>Henry GoldwynFlorenceKentucky</v>
      </c>
      <c r="Y2273" s="15" t="str">
        <f t="shared" si="6"/>
        <v>Low</v>
      </c>
    </row>
    <row r="2274" hidden="1">
      <c r="A2274" s="1">
        <v>42465.0</v>
      </c>
      <c r="B2274" s="2" t="s">
        <v>3513</v>
      </c>
      <c r="C2274" s="2">
        <v>7.0</v>
      </c>
      <c r="D2274" s="2" t="s">
        <v>1234</v>
      </c>
      <c r="E2274" s="2" t="s">
        <v>27</v>
      </c>
      <c r="F2274" s="2" t="s">
        <v>2622</v>
      </c>
      <c r="G2274" s="2" t="s">
        <v>39</v>
      </c>
      <c r="H2274" s="2" t="s">
        <v>79</v>
      </c>
      <c r="I2274" s="2" t="s">
        <v>163</v>
      </c>
      <c r="J2274" s="2" t="s">
        <v>164</v>
      </c>
      <c r="K2274" s="2" t="s">
        <v>33</v>
      </c>
      <c r="L2274" s="10">
        <v>42474.0</v>
      </c>
      <c r="M2274" s="2" t="s">
        <v>34</v>
      </c>
      <c r="N2274" s="11">
        <v>0.2</v>
      </c>
      <c r="O2274" s="12">
        <v>-2.0</v>
      </c>
      <c r="P2274" s="13">
        <v>-0.23</v>
      </c>
      <c r="Q2274" s="13">
        <v>11.0</v>
      </c>
      <c r="R2274" s="13">
        <f t="shared" si="1"/>
        <v>13.75</v>
      </c>
      <c r="S2274" s="14">
        <f t="shared" si="2"/>
        <v>1.964285714</v>
      </c>
      <c r="T2274" s="14">
        <f t="shared" si="3"/>
        <v>-0.1818181818</v>
      </c>
      <c r="U2274" s="15" t="str">
        <f>vlookup(F2274,'Sub categories'!$A:$C,3,False)</f>
        <v>Fasteners</v>
      </c>
      <c r="V2274" s="16">
        <f t="shared" si="4"/>
        <v>9</v>
      </c>
      <c r="W2274" s="17">
        <f t="array" ref="W2274">INDEX(shipping_prices!$C$1:$F3501,MATCH(I2274,shipping_prices!$A$1:$A3501,0),MATCH(M2274,shipping_prices!$C$1:$F$1,0))</f>
        <v>7.98</v>
      </c>
      <c r="X2274" s="15" t="str">
        <f t="shared" si="5"/>
        <v>William BrownPhiladelphiaPennsylvania</v>
      </c>
      <c r="Y2274" s="15" t="str">
        <f t="shared" si="6"/>
        <v>loss</v>
      </c>
    </row>
    <row r="2275" hidden="1">
      <c r="A2275" s="1">
        <v>42465.0</v>
      </c>
      <c r="B2275" s="2" t="s">
        <v>3513</v>
      </c>
      <c r="C2275" s="2">
        <v>4.0</v>
      </c>
      <c r="D2275" s="2" t="s">
        <v>1234</v>
      </c>
      <c r="E2275" s="2" t="s">
        <v>27</v>
      </c>
      <c r="F2275" s="2" t="s">
        <v>3514</v>
      </c>
      <c r="G2275" s="2" t="s">
        <v>29</v>
      </c>
      <c r="H2275" s="2" t="s">
        <v>336</v>
      </c>
      <c r="I2275" s="2" t="s">
        <v>163</v>
      </c>
      <c r="J2275" s="2" t="s">
        <v>164</v>
      </c>
      <c r="K2275" s="2" t="s">
        <v>33</v>
      </c>
      <c r="L2275" s="10">
        <v>42474.0</v>
      </c>
      <c r="M2275" s="2" t="s">
        <v>34</v>
      </c>
      <c r="N2275" s="11">
        <v>0.4</v>
      </c>
      <c r="O2275" s="12">
        <v>16.0</v>
      </c>
      <c r="P2275" s="13">
        <v>0.17</v>
      </c>
      <c r="Q2275" s="13">
        <v>95.0</v>
      </c>
      <c r="R2275" s="13">
        <f t="shared" si="1"/>
        <v>158.3333333</v>
      </c>
      <c r="S2275" s="14">
        <f t="shared" si="2"/>
        <v>39.58333333</v>
      </c>
      <c r="T2275" s="14">
        <f t="shared" si="3"/>
        <v>0.1684210526</v>
      </c>
      <c r="U2275" s="15" t="str">
        <f>vlookup(F2275,'Sub categories'!$A:$C,3,False)</f>
        <v>Phones</v>
      </c>
      <c r="V2275" s="16">
        <f t="shared" si="4"/>
        <v>9</v>
      </c>
      <c r="W2275" s="17">
        <f t="array" ref="W2275">INDEX(shipping_prices!$C$1:$F3502,MATCH(I2275,shipping_prices!$A$1:$A3502,0),MATCH(M2275,shipping_prices!$C$1:$F$1,0))</f>
        <v>7.98</v>
      </c>
      <c r="X2275" s="15" t="str">
        <f t="shared" si="5"/>
        <v>William BrownPhiladelphiaPennsylvania</v>
      </c>
      <c r="Y2275" s="15" t="str">
        <f t="shared" si="6"/>
        <v>Low</v>
      </c>
    </row>
    <row r="2276" hidden="1">
      <c r="A2276" s="1">
        <v>42465.0</v>
      </c>
      <c r="B2276" s="2" t="s">
        <v>3513</v>
      </c>
      <c r="C2276" s="2">
        <v>3.0</v>
      </c>
      <c r="D2276" s="2" t="s">
        <v>1234</v>
      </c>
      <c r="E2276" s="2" t="s">
        <v>27</v>
      </c>
      <c r="F2276" s="2" t="s">
        <v>1285</v>
      </c>
      <c r="G2276" s="2" t="s">
        <v>39</v>
      </c>
      <c r="H2276" s="2" t="s">
        <v>526</v>
      </c>
      <c r="I2276" s="2" t="s">
        <v>163</v>
      </c>
      <c r="J2276" s="2" t="s">
        <v>164</v>
      </c>
      <c r="K2276" s="2" t="s">
        <v>33</v>
      </c>
      <c r="L2276" s="10">
        <v>42474.0</v>
      </c>
      <c r="M2276" s="2" t="s">
        <v>34</v>
      </c>
      <c r="N2276" s="11">
        <v>0.7</v>
      </c>
      <c r="O2276" s="12">
        <v>-122.0</v>
      </c>
      <c r="P2276" s="13">
        <v>-0.8</v>
      </c>
      <c r="Q2276" s="13">
        <v>153.0</v>
      </c>
      <c r="R2276" s="13">
        <f t="shared" si="1"/>
        <v>510</v>
      </c>
      <c r="S2276" s="14">
        <f t="shared" si="2"/>
        <v>170</v>
      </c>
      <c r="T2276" s="14">
        <f t="shared" si="3"/>
        <v>-0.7973856209</v>
      </c>
      <c r="U2276" s="15" t="str">
        <f>vlookup(F2276,'Sub categories'!$A:$C,3,False)</f>
        <v>Binders</v>
      </c>
      <c r="V2276" s="16">
        <f t="shared" si="4"/>
        <v>9</v>
      </c>
      <c r="W2276" s="17">
        <f t="array" ref="W2276">INDEX(shipping_prices!$C$1:$F3503,MATCH(I2276,shipping_prices!$A$1:$A3503,0),MATCH(M2276,shipping_prices!$C$1:$F$1,0))</f>
        <v>7.98</v>
      </c>
      <c r="X2276" s="15" t="str">
        <f t="shared" si="5"/>
        <v>William BrownPhiladelphiaPennsylvania</v>
      </c>
      <c r="Y2276" s="15" t="str">
        <f t="shared" si="6"/>
        <v>loss</v>
      </c>
    </row>
    <row r="2277" hidden="1">
      <c r="A2277" s="1">
        <v>42465.0</v>
      </c>
      <c r="B2277" s="2" t="s">
        <v>3515</v>
      </c>
      <c r="C2277" s="2">
        <v>4.0</v>
      </c>
      <c r="D2277" s="2" t="s">
        <v>1267</v>
      </c>
      <c r="E2277" s="2" t="s">
        <v>49</v>
      </c>
      <c r="F2277" s="2" t="s">
        <v>3051</v>
      </c>
      <c r="G2277" s="2" t="s">
        <v>39</v>
      </c>
      <c r="H2277" s="2" t="s">
        <v>297</v>
      </c>
      <c r="I2277" s="2" t="s">
        <v>96</v>
      </c>
      <c r="J2277" s="2" t="s">
        <v>97</v>
      </c>
      <c r="K2277" s="2" t="s">
        <v>77</v>
      </c>
      <c r="L2277" s="10">
        <v>42476.0</v>
      </c>
      <c r="M2277" s="2" t="s">
        <v>34</v>
      </c>
      <c r="N2277" s="11">
        <v>0.0</v>
      </c>
      <c r="O2277" s="12">
        <v>21.0</v>
      </c>
      <c r="P2277" s="13">
        <v>0.3</v>
      </c>
      <c r="Q2277" s="13">
        <v>70.0</v>
      </c>
      <c r="R2277" s="13">
        <f t="shared" si="1"/>
        <v>70</v>
      </c>
      <c r="S2277" s="14">
        <f t="shared" si="2"/>
        <v>17.5</v>
      </c>
      <c r="T2277" s="14">
        <f t="shared" si="3"/>
        <v>0.3</v>
      </c>
      <c r="U2277" s="15" t="str">
        <f>vlookup(F2277,'Sub categories'!$A:$C,3,False)</f>
        <v>Supplies</v>
      </c>
      <c r="V2277" s="16">
        <f t="shared" si="4"/>
        <v>11</v>
      </c>
      <c r="W2277" s="17">
        <f t="array" ref="W2277">INDEX(shipping_prices!$C$1:$F3504,MATCH(I2277,shipping_prices!$A$1:$A3504,0),MATCH(M2277,shipping_prices!$C$1:$F$1,0))</f>
        <v>13.85</v>
      </c>
      <c r="X2277" s="15" t="str">
        <f t="shared" si="5"/>
        <v>Harold PawlanJacksonMichigan</v>
      </c>
      <c r="Y2277" s="15" t="str">
        <f t="shared" si="6"/>
        <v>Low</v>
      </c>
    </row>
    <row r="2278" hidden="1">
      <c r="A2278" s="1">
        <v>42465.0</v>
      </c>
      <c r="B2278" s="2" t="s">
        <v>3516</v>
      </c>
      <c r="C2278" s="2">
        <v>1.0</v>
      </c>
      <c r="D2278" s="2" t="s">
        <v>1799</v>
      </c>
      <c r="E2278" s="2" t="s">
        <v>27</v>
      </c>
      <c r="F2278" s="2" t="s">
        <v>177</v>
      </c>
      <c r="G2278" s="2" t="s">
        <v>39</v>
      </c>
      <c r="H2278" s="2" t="s">
        <v>178</v>
      </c>
      <c r="I2278" s="2" t="s">
        <v>3275</v>
      </c>
      <c r="J2278" s="2" t="s">
        <v>53</v>
      </c>
      <c r="K2278" s="2" t="s">
        <v>54</v>
      </c>
      <c r="L2278" s="10">
        <v>42477.0</v>
      </c>
      <c r="M2278" s="2" t="s">
        <v>34</v>
      </c>
      <c r="N2278" s="11">
        <v>0.2</v>
      </c>
      <c r="O2278" s="12">
        <v>0.0</v>
      </c>
      <c r="P2278" s="13">
        <v>0.16</v>
      </c>
      <c r="Q2278" s="13">
        <v>3.0</v>
      </c>
      <c r="R2278" s="13">
        <f t="shared" si="1"/>
        <v>3.75</v>
      </c>
      <c r="S2278" s="14">
        <f t="shared" si="2"/>
        <v>3.75</v>
      </c>
      <c r="T2278" s="14">
        <f t="shared" si="3"/>
        <v>0</v>
      </c>
      <c r="U2278" s="15" t="str">
        <f>vlookup(F2278,'Sub categories'!$A:$C,3,False)</f>
        <v>Art</v>
      </c>
      <c r="V2278" s="16">
        <f t="shared" si="4"/>
        <v>12</v>
      </c>
      <c r="W2278" s="17">
        <f t="array" ref="W2278">INDEX(shipping_prices!$C$1:$F3505,MATCH(I2278,shipping_prices!$A$1:$A3505,0),MATCH(M2278,shipping_prices!$C$1:$F$1,0))</f>
        <v>11.23</v>
      </c>
      <c r="X2278" s="15" t="str">
        <f t="shared" si="5"/>
        <v>Sue Ann ReedDaytona BeachFlorida</v>
      </c>
      <c r="Y2278" s="15" t="str">
        <f t="shared" si="6"/>
        <v>loss</v>
      </c>
    </row>
    <row r="2279">
      <c r="A2279" s="1">
        <v>42465.0</v>
      </c>
      <c r="B2279" s="2" t="s">
        <v>3516</v>
      </c>
      <c r="C2279" s="2">
        <v>1.0</v>
      </c>
      <c r="D2279" s="2" t="s">
        <v>1799</v>
      </c>
      <c r="E2279" s="2" t="s">
        <v>27</v>
      </c>
      <c r="F2279" s="2" t="s">
        <v>1554</v>
      </c>
      <c r="G2279" s="2" t="s">
        <v>45</v>
      </c>
      <c r="H2279" s="2" t="s">
        <v>1396</v>
      </c>
      <c r="I2279" s="2" t="s">
        <v>3275</v>
      </c>
      <c r="J2279" s="2" t="s">
        <v>53</v>
      </c>
      <c r="K2279" s="2" t="s">
        <v>54</v>
      </c>
      <c r="L2279" s="10">
        <v>42477.0</v>
      </c>
      <c r="M2279" s="2" t="s">
        <v>34</v>
      </c>
      <c r="N2279" s="11">
        <v>0.45</v>
      </c>
      <c r="O2279" s="12">
        <v>-77.0</v>
      </c>
      <c r="P2279" s="13">
        <v>-0.4</v>
      </c>
      <c r="Q2279" s="13">
        <v>192.0</v>
      </c>
      <c r="R2279" s="13">
        <f t="shared" si="1"/>
        <v>349.0909091</v>
      </c>
      <c r="S2279" s="14">
        <f t="shared" si="2"/>
        <v>349.0909091</v>
      </c>
      <c r="T2279" s="14">
        <f t="shared" si="3"/>
        <v>-0.4010416667</v>
      </c>
      <c r="U2279" s="15" t="str">
        <f>vlookup(F2279,'Sub categories'!$A:$C,3,False)</f>
        <v>Tables</v>
      </c>
      <c r="V2279" s="16">
        <f t="shared" si="4"/>
        <v>12</v>
      </c>
      <c r="W2279" s="17">
        <f t="array" ref="W2279">INDEX(shipping_prices!$C$1:$F3506,MATCH(I2279,shipping_prices!$A$1:$A3506,0),MATCH(M2279,shipping_prices!$C$1:$F$1,0))</f>
        <v>11.23</v>
      </c>
      <c r="X2279" s="15" t="str">
        <f t="shared" si="5"/>
        <v>Sue Ann ReedDaytona BeachFlorida</v>
      </c>
      <c r="Y2279" s="15" t="str">
        <f t="shared" si="6"/>
        <v>loss</v>
      </c>
    </row>
    <row r="2280" hidden="1">
      <c r="A2280" s="1">
        <v>42465.0</v>
      </c>
      <c r="B2280" s="2" t="s">
        <v>3517</v>
      </c>
      <c r="C2280" s="2">
        <v>7.0</v>
      </c>
      <c r="D2280" s="2" t="s">
        <v>3518</v>
      </c>
      <c r="E2280" s="2" t="s">
        <v>49</v>
      </c>
      <c r="F2280" s="2" t="s">
        <v>1529</v>
      </c>
      <c r="G2280" s="2" t="s">
        <v>39</v>
      </c>
      <c r="H2280" s="2" t="s">
        <v>79</v>
      </c>
      <c r="I2280" s="2" t="s">
        <v>3407</v>
      </c>
      <c r="J2280" s="2" t="s">
        <v>64</v>
      </c>
      <c r="K2280" s="2" t="s">
        <v>43</v>
      </c>
      <c r="L2280" s="10">
        <v>42474.0</v>
      </c>
      <c r="M2280" s="2" t="s">
        <v>34</v>
      </c>
      <c r="N2280" s="11">
        <v>0.7</v>
      </c>
      <c r="O2280" s="12">
        <v>-3.0</v>
      </c>
      <c r="P2280" s="13">
        <v>-0.73</v>
      </c>
      <c r="Q2280" s="13">
        <v>5.0</v>
      </c>
      <c r="R2280" s="13">
        <f t="shared" si="1"/>
        <v>16.66666667</v>
      </c>
      <c r="S2280" s="14">
        <f t="shared" si="2"/>
        <v>2.380952381</v>
      </c>
      <c r="T2280" s="14">
        <f t="shared" si="3"/>
        <v>-0.6</v>
      </c>
      <c r="U2280" s="15" t="str">
        <f>vlookup(F2280,'Sub categories'!$A:$C,3,False)</f>
        <v>Binders</v>
      </c>
      <c r="V2280" s="16">
        <f t="shared" si="4"/>
        <v>9</v>
      </c>
      <c r="W2280" s="17">
        <f t="array" ref="W2280">INDEX(shipping_prices!$C$1:$F3507,MATCH(I2280,shipping_prices!$A$1:$A3507,0),MATCH(M2280,shipping_prices!$C$1:$F$1,0))</f>
        <v>14.23</v>
      </c>
      <c r="X2280" s="15" t="str">
        <f t="shared" si="5"/>
        <v>Skye NorlingPeoriaArizona</v>
      </c>
      <c r="Y2280" s="15" t="str">
        <f t="shared" si="6"/>
        <v>loss</v>
      </c>
    </row>
    <row r="2281" hidden="1">
      <c r="A2281" s="1">
        <v>42465.0</v>
      </c>
      <c r="B2281" s="2" t="s">
        <v>3517</v>
      </c>
      <c r="C2281" s="2">
        <v>2.0</v>
      </c>
      <c r="D2281" s="2" t="s">
        <v>3518</v>
      </c>
      <c r="E2281" s="2" t="s">
        <v>49</v>
      </c>
      <c r="F2281" s="2" t="s">
        <v>3168</v>
      </c>
      <c r="G2281" s="2" t="s">
        <v>39</v>
      </c>
      <c r="H2281" s="2" t="s">
        <v>79</v>
      </c>
      <c r="I2281" s="2" t="s">
        <v>3407</v>
      </c>
      <c r="J2281" s="2" t="s">
        <v>64</v>
      </c>
      <c r="K2281" s="2" t="s">
        <v>43</v>
      </c>
      <c r="L2281" s="10">
        <v>42474.0</v>
      </c>
      <c r="M2281" s="2" t="s">
        <v>34</v>
      </c>
      <c r="N2281" s="11">
        <v>0.7</v>
      </c>
      <c r="O2281" s="12">
        <v>-6.0</v>
      </c>
      <c r="P2281" s="13">
        <v>-0.67</v>
      </c>
      <c r="Q2281" s="13">
        <v>9.0</v>
      </c>
      <c r="R2281" s="13">
        <f t="shared" si="1"/>
        <v>30</v>
      </c>
      <c r="S2281" s="14">
        <f t="shared" si="2"/>
        <v>15</v>
      </c>
      <c r="T2281" s="14">
        <f t="shared" si="3"/>
        <v>-0.6666666667</v>
      </c>
      <c r="U2281" s="15" t="str">
        <f>vlookup(F2281,'Sub categories'!$A:$C,3,False)</f>
        <v>Binders</v>
      </c>
      <c r="V2281" s="16">
        <f t="shared" si="4"/>
        <v>9</v>
      </c>
      <c r="W2281" s="17">
        <f t="array" ref="W2281">INDEX(shipping_prices!$C$1:$F3508,MATCH(I2281,shipping_prices!$A$1:$A3508,0),MATCH(M2281,shipping_prices!$C$1:$F$1,0))</f>
        <v>14.23</v>
      </c>
      <c r="X2281" s="15" t="str">
        <f t="shared" si="5"/>
        <v>Skye NorlingPeoriaArizona</v>
      </c>
      <c r="Y2281" s="15" t="str">
        <f t="shared" si="6"/>
        <v>loss</v>
      </c>
    </row>
    <row r="2282" hidden="1">
      <c r="A2282" s="1">
        <v>42465.0</v>
      </c>
      <c r="B2282" s="2" t="s">
        <v>3517</v>
      </c>
      <c r="C2282" s="2">
        <v>3.0</v>
      </c>
      <c r="D2282" s="2" t="s">
        <v>3518</v>
      </c>
      <c r="E2282" s="2" t="s">
        <v>49</v>
      </c>
      <c r="F2282" s="2" t="s">
        <v>3519</v>
      </c>
      <c r="G2282" s="2" t="s">
        <v>39</v>
      </c>
      <c r="H2282" s="2" t="s">
        <v>51</v>
      </c>
      <c r="I2282" s="2" t="s">
        <v>3407</v>
      </c>
      <c r="J2282" s="2" t="s">
        <v>64</v>
      </c>
      <c r="K2282" s="2" t="s">
        <v>43</v>
      </c>
      <c r="L2282" s="10">
        <v>42474.0</v>
      </c>
      <c r="M2282" s="2" t="s">
        <v>34</v>
      </c>
      <c r="N2282" s="11">
        <v>0.2</v>
      </c>
      <c r="O2282" s="12">
        <v>4.0</v>
      </c>
      <c r="P2282" s="13">
        <v>0.36</v>
      </c>
      <c r="Q2282" s="13">
        <v>12.0</v>
      </c>
      <c r="R2282" s="13">
        <f t="shared" si="1"/>
        <v>15</v>
      </c>
      <c r="S2282" s="14">
        <f t="shared" si="2"/>
        <v>5</v>
      </c>
      <c r="T2282" s="14">
        <f t="shared" si="3"/>
        <v>0.3333333333</v>
      </c>
      <c r="U2282" s="15" t="str">
        <f>vlookup(F2282,'Sub categories'!$A:$C,3,False)</f>
        <v>Paper</v>
      </c>
      <c r="V2282" s="16">
        <f t="shared" si="4"/>
        <v>9</v>
      </c>
      <c r="W2282" s="17">
        <f t="array" ref="W2282">INDEX(shipping_prices!$C$1:$F3509,MATCH(I2282,shipping_prices!$A$1:$A3509,0),MATCH(M2282,shipping_prices!$C$1:$F$1,0))</f>
        <v>14.23</v>
      </c>
      <c r="X2282" s="15" t="str">
        <f t="shared" si="5"/>
        <v>Skye NorlingPeoriaArizona</v>
      </c>
      <c r="Y2282" s="15" t="str">
        <f t="shared" si="6"/>
        <v>Low</v>
      </c>
    </row>
    <row r="2283">
      <c r="A2283" s="1">
        <v>42466.0</v>
      </c>
      <c r="B2283" s="2" t="s">
        <v>3517</v>
      </c>
      <c r="C2283" s="2">
        <v>5.0</v>
      </c>
      <c r="D2283" s="2" t="s">
        <v>3518</v>
      </c>
      <c r="E2283" s="2" t="s">
        <v>49</v>
      </c>
      <c r="F2283" s="2" t="s">
        <v>3520</v>
      </c>
      <c r="G2283" s="2" t="s">
        <v>45</v>
      </c>
      <c r="H2283" s="2" t="s">
        <v>79</v>
      </c>
      <c r="I2283" s="2" t="s">
        <v>3407</v>
      </c>
      <c r="J2283" s="2" t="s">
        <v>64</v>
      </c>
      <c r="K2283" s="2" t="s">
        <v>43</v>
      </c>
      <c r="L2283" s="10">
        <v>42474.0</v>
      </c>
      <c r="M2283" s="2" t="s">
        <v>34</v>
      </c>
      <c r="N2283" s="11">
        <v>0.2</v>
      </c>
      <c r="O2283" s="12">
        <v>21.0</v>
      </c>
      <c r="P2283" s="13">
        <v>0.28</v>
      </c>
      <c r="Q2283" s="13">
        <v>75.0</v>
      </c>
      <c r="R2283" s="13">
        <f t="shared" si="1"/>
        <v>93.75</v>
      </c>
      <c r="S2283" s="14">
        <f t="shared" si="2"/>
        <v>18.75</v>
      </c>
      <c r="T2283" s="14">
        <f t="shared" si="3"/>
        <v>0.28</v>
      </c>
      <c r="U2283" s="15" t="str">
        <f>vlookup(F2283,'Sub categories'!$A:$C,3,False)</f>
        <v>Furnishings</v>
      </c>
      <c r="V2283" s="16">
        <f t="shared" si="4"/>
        <v>8</v>
      </c>
      <c r="W2283" s="17">
        <f t="array" ref="W2283">INDEX(shipping_prices!$C$1:$F3510,MATCH(I2283,shipping_prices!$A$1:$A3510,0),MATCH(M2283,shipping_prices!$C$1:$F$1,0))</f>
        <v>14.23</v>
      </c>
      <c r="X2283" s="15" t="str">
        <f t="shared" si="5"/>
        <v>Skye NorlingPeoriaArizona</v>
      </c>
      <c r="Y2283" s="15" t="str">
        <f t="shared" si="6"/>
        <v>Low</v>
      </c>
    </row>
    <row r="2284" hidden="1">
      <c r="A2284" s="1">
        <v>42466.0</v>
      </c>
      <c r="B2284" s="2" t="s">
        <v>3521</v>
      </c>
      <c r="C2284" s="2">
        <v>3.0</v>
      </c>
      <c r="D2284" s="2" t="s">
        <v>3522</v>
      </c>
      <c r="E2284" s="2" t="s">
        <v>49</v>
      </c>
      <c r="F2284" s="2" t="s">
        <v>1999</v>
      </c>
      <c r="G2284" s="2" t="s">
        <v>39</v>
      </c>
      <c r="H2284" s="2" t="s">
        <v>79</v>
      </c>
      <c r="I2284" s="2" t="s">
        <v>439</v>
      </c>
      <c r="J2284" s="2" t="s">
        <v>42</v>
      </c>
      <c r="K2284" s="2" t="s">
        <v>43</v>
      </c>
      <c r="L2284" s="10">
        <v>42475.0</v>
      </c>
      <c r="M2284" s="2" t="s">
        <v>34</v>
      </c>
      <c r="N2284" s="11">
        <v>0.0</v>
      </c>
      <c r="O2284" s="12">
        <v>19.0</v>
      </c>
      <c r="P2284" s="13">
        <v>0.29</v>
      </c>
      <c r="Q2284" s="13">
        <v>64.0</v>
      </c>
      <c r="R2284" s="13">
        <f t="shared" si="1"/>
        <v>64</v>
      </c>
      <c r="S2284" s="14">
        <f t="shared" si="2"/>
        <v>21.33333333</v>
      </c>
      <c r="T2284" s="14">
        <f t="shared" si="3"/>
        <v>0.296875</v>
      </c>
      <c r="U2284" s="15" t="str">
        <f>vlookup(F2284,'Sub categories'!$A:$C,3,False)</f>
        <v>Storage</v>
      </c>
      <c r="V2284" s="16">
        <f t="shared" si="4"/>
        <v>9</v>
      </c>
      <c r="W2284" s="17">
        <f t="array" ref="W2284">INDEX(shipping_prices!$C$1:$F3511,MATCH(I2284,shipping_prices!$A$1:$A3511,0),MATCH(M2284,shipping_prices!$C$1:$F$1,0))</f>
        <v>14.3</v>
      </c>
      <c r="X2284" s="15" t="str">
        <f t="shared" si="5"/>
        <v>Bryan SpruellSan DiegoCalifornia</v>
      </c>
      <c r="Y2284" s="15" t="str">
        <f t="shared" si="6"/>
        <v>Low</v>
      </c>
    </row>
    <row r="2285" hidden="1">
      <c r="A2285" s="1">
        <v>42466.0</v>
      </c>
      <c r="B2285" s="2" t="s">
        <v>3521</v>
      </c>
      <c r="C2285" s="2">
        <v>2.0</v>
      </c>
      <c r="D2285" s="2" t="s">
        <v>3522</v>
      </c>
      <c r="E2285" s="2" t="s">
        <v>49</v>
      </c>
      <c r="F2285" s="2" t="s">
        <v>78</v>
      </c>
      <c r="G2285" s="2" t="s">
        <v>39</v>
      </c>
      <c r="H2285" s="2" t="s">
        <v>79</v>
      </c>
      <c r="I2285" s="2" t="s">
        <v>439</v>
      </c>
      <c r="J2285" s="2" t="s">
        <v>42</v>
      </c>
      <c r="K2285" s="2" t="s">
        <v>43</v>
      </c>
      <c r="L2285" s="10">
        <v>42475.0</v>
      </c>
      <c r="M2285" s="2" t="s">
        <v>34</v>
      </c>
      <c r="N2285" s="11">
        <v>0.0</v>
      </c>
      <c r="O2285" s="12">
        <v>58.0</v>
      </c>
      <c r="P2285" s="13">
        <v>0.47</v>
      </c>
      <c r="Q2285" s="13">
        <v>124.0</v>
      </c>
      <c r="R2285" s="13">
        <f t="shared" si="1"/>
        <v>124</v>
      </c>
      <c r="S2285" s="14">
        <f t="shared" si="2"/>
        <v>62</v>
      </c>
      <c r="T2285" s="14">
        <f t="shared" si="3"/>
        <v>0.4677419355</v>
      </c>
      <c r="U2285" s="15" t="str">
        <f>vlookup(F2285,'Sub categories'!$A:$C,3,False)</f>
        <v>Envelopes</v>
      </c>
      <c r="V2285" s="16">
        <f t="shared" si="4"/>
        <v>9</v>
      </c>
      <c r="W2285" s="17">
        <f t="array" ref="W2285">INDEX(shipping_prices!$C$1:$F3512,MATCH(I2285,shipping_prices!$A$1:$A3512,0),MATCH(M2285,shipping_prices!$C$1:$F$1,0))</f>
        <v>14.3</v>
      </c>
      <c r="X2285" s="15" t="str">
        <f t="shared" si="5"/>
        <v>Bryan SpruellSan DiegoCalifornia</v>
      </c>
      <c r="Y2285" s="15" t="str">
        <f t="shared" si="6"/>
        <v>High</v>
      </c>
    </row>
    <row r="2286" hidden="1">
      <c r="A2286" s="1">
        <v>42466.0</v>
      </c>
      <c r="B2286" s="2" t="s">
        <v>3523</v>
      </c>
      <c r="C2286" s="2">
        <v>2.0</v>
      </c>
      <c r="D2286" s="2" t="s">
        <v>3359</v>
      </c>
      <c r="E2286" s="2" t="s">
        <v>49</v>
      </c>
      <c r="F2286" s="2" t="s">
        <v>3252</v>
      </c>
      <c r="G2286" s="2" t="s">
        <v>39</v>
      </c>
      <c r="H2286" s="2" t="s">
        <v>79</v>
      </c>
      <c r="I2286" s="2" t="s">
        <v>1814</v>
      </c>
      <c r="J2286" s="2" t="s">
        <v>1294</v>
      </c>
      <c r="K2286" s="2" t="s">
        <v>33</v>
      </c>
      <c r="L2286" s="10">
        <v>42473.0</v>
      </c>
      <c r="M2286" s="2" t="s">
        <v>90</v>
      </c>
      <c r="N2286" s="11">
        <v>0.0</v>
      </c>
      <c r="O2286" s="12">
        <v>4.0</v>
      </c>
      <c r="P2286" s="13">
        <v>0.49</v>
      </c>
      <c r="Q2286" s="13">
        <v>8.0</v>
      </c>
      <c r="R2286" s="13">
        <f t="shared" si="1"/>
        <v>8</v>
      </c>
      <c r="S2286" s="14">
        <f t="shared" si="2"/>
        <v>4</v>
      </c>
      <c r="T2286" s="14">
        <f t="shared" si="3"/>
        <v>0.5</v>
      </c>
      <c r="U2286" s="15" t="str">
        <f>vlookup(F2286,'Sub categories'!$A:$C,3,False)</f>
        <v>Paper</v>
      </c>
      <c r="V2286" s="16">
        <f t="shared" si="4"/>
        <v>7</v>
      </c>
      <c r="W2286" s="17">
        <f t="array" ref="W2286">INDEX(shipping_prices!$C$1:$F3513,MATCH(I2286,shipping_prices!$A$1:$A3513,0),MATCH(M2286,shipping_prices!$C$1:$F$1,0))</f>
        <v>3.92</v>
      </c>
      <c r="X2286" s="15" t="str">
        <f t="shared" si="5"/>
        <v>Brad EasonProvidenceRhode Island</v>
      </c>
      <c r="Y2286" s="15" t="str">
        <f t="shared" si="6"/>
        <v>Low</v>
      </c>
    </row>
    <row r="2287">
      <c r="A2287" s="1">
        <v>42466.0</v>
      </c>
      <c r="B2287" s="2" t="s">
        <v>3523</v>
      </c>
      <c r="C2287" s="2">
        <v>1.0</v>
      </c>
      <c r="D2287" s="2" t="s">
        <v>3359</v>
      </c>
      <c r="E2287" s="2" t="s">
        <v>49</v>
      </c>
      <c r="F2287" s="2" t="s">
        <v>3524</v>
      </c>
      <c r="G2287" s="2" t="s">
        <v>45</v>
      </c>
      <c r="H2287" s="2" t="s">
        <v>423</v>
      </c>
      <c r="I2287" s="2" t="s">
        <v>1814</v>
      </c>
      <c r="J2287" s="2" t="s">
        <v>1294</v>
      </c>
      <c r="K2287" s="2" t="s">
        <v>33</v>
      </c>
      <c r="L2287" s="10">
        <v>42473.0</v>
      </c>
      <c r="M2287" s="2" t="s">
        <v>90</v>
      </c>
      <c r="N2287" s="11">
        <v>0.0</v>
      </c>
      <c r="O2287" s="12">
        <v>16.0</v>
      </c>
      <c r="P2287" s="13">
        <v>0.14</v>
      </c>
      <c r="Q2287" s="13">
        <v>111.0</v>
      </c>
      <c r="R2287" s="13">
        <f t="shared" si="1"/>
        <v>111</v>
      </c>
      <c r="S2287" s="14">
        <f t="shared" si="2"/>
        <v>111</v>
      </c>
      <c r="T2287" s="14">
        <f t="shared" si="3"/>
        <v>0.1441441441</v>
      </c>
      <c r="U2287" s="15" t="str">
        <f>vlookup(F2287,'Sub categories'!$A:$C,3,False)</f>
        <v>Chairs</v>
      </c>
      <c r="V2287" s="16">
        <f t="shared" si="4"/>
        <v>7</v>
      </c>
      <c r="W2287" s="17">
        <f t="array" ref="W2287">INDEX(shipping_prices!$C$1:$F3514,MATCH(I2287,shipping_prices!$A$1:$A3514,0),MATCH(M2287,shipping_prices!$C$1:$F$1,0))</f>
        <v>3.92</v>
      </c>
      <c r="X2287" s="15" t="str">
        <f t="shared" si="5"/>
        <v>Brad EasonProvidenceRhode Island</v>
      </c>
      <c r="Y2287" s="15" t="str">
        <f t="shared" si="6"/>
        <v>Low</v>
      </c>
    </row>
    <row r="2288" hidden="1">
      <c r="A2288" s="1">
        <v>42466.0</v>
      </c>
      <c r="B2288" s="2" t="s">
        <v>3523</v>
      </c>
      <c r="C2288" s="2">
        <v>3.0</v>
      </c>
      <c r="D2288" s="2" t="s">
        <v>3359</v>
      </c>
      <c r="E2288" s="2" t="s">
        <v>49</v>
      </c>
      <c r="F2288" s="2" t="s">
        <v>2997</v>
      </c>
      <c r="G2288" s="2" t="s">
        <v>29</v>
      </c>
      <c r="H2288" s="2" t="s">
        <v>431</v>
      </c>
      <c r="I2288" s="2" t="s">
        <v>1814</v>
      </c>
      <c r="J2288" s="2" t="s">
        <v>1294</v>
      </c>
      <c r="K2288" s="2" t="s">
        <v>33</v>
      </c>
      <c r="L2288" s="10">
        <v>42473.0</v>
      </c>
      <c r="M2288" s="2" t="s">
        <v>90</v>
      </c>
      <c r="N2288" s="11">
        <v>0.0</v>
      </c>
      <c r="O2288" s="12">
        <v>4.0</v>
      </c>
      <c r="P2288" s="13">
        <v>0.03</v>
      </c>
      <c r="Q2288" s="13">
        <v>129.0</v>
      </c>
      <c r="R2288" s="13">
        <f t="shared" si="1"/>
        <v>129</v>
      </c>
      <c r="S2288" s="14">
        <f t="shared" si="2"/>
        <v>43</v>
      </c>
      <c r="T2288" s="14">
        <f t="shared" si="3"/>
        <v>0.03100775194</v>
      </c>
      <c r="U2288" s="15" t="str">
        <f>vlookup(F2288,'Sub categories'!$A:$C,3,False)</f>
        <v>Phones</v>
      </c>
      <c r="V2288" s="16">
        <f t="shared" si="4"/>
        <v>7</v>
      </c>
      <c r="W2288" s="17">
        <f t="array" ref="W2288">INDEX(shipping_prices!$C$1:$F3515,MATCH(I2288,shipping_prices!$A$1:$A3515,0),MATCH(M2288,shipping_prices!$C$1:$F$1,0))</f>
        <v>3.92</v>
      </c>
      <c r="X2288" s="15" t="str">
        <f t="shared" si="5"/>
        <v>Brad EasonProvidenceRhode Island</v>
      </c>
      <c r="Y2288" s="15" t="str">
        <f t="shared" si="6"/>
        <v>Low</v>
      </c>
    </row>
    <row r="2289" hidden="1">
      <c r="A2289" s="1">
        <v>42467.0</v>
      </c>
      <c r="B2289" s="2" t="s">
        <v>3523</v>
      </c>
      <c r="C2289" s="2">
        <v>2.0</v>
      </c>
      <c r="D2289" s="2" t="s">
        <v>3359</v>
      </c>
      <c r="E2289" s="2" t="s">
        <v>49</v>
      </c>
      <c r="F2289" s="2" t="s">
        <v>1934</v>
      </c>
      <c r="G2289" s="2" t="s">
        <v>29</v>
      </c>
      <c r="H2289" s="2" t="s">
        <v>220</v>
      </c>
      <c r="I2289" s="2" t="s">
        <v>1814</v>
      </c>
      <c r="J2289" s="2" t="s">
        <v>1294</v>
      </c>
      <c r="K2289" s="2" t="s">
        <v>33</v>
      </c>
      <c r="L2289" s="10">
        <v>42473.0</v>
      </c>
      <c r="M2289" s="2" t="s">
        <v>90</v>
      </c>
      <c r="N2289" s="11">
        <v>0.0</v>
      </c>
      <c r="O2289" s="12">
        <v>84.0</v>
      </c>
      <c r="P2289" s="13">
        <v>0.42</v>
      </c>
      <c r="Q2289" s="13">
        <v>200.0</v>
      </c>
      <c r="R2289" s="13">
        <f t="shared" si="1"/>
        <v>200</v>
      </c>
      <c r="S2289" s="14">
        <f t="shared" si="2"/>
        <v>100</v>
      </c>
      <c r="T2289" s="14">
        <f t="shared" si="3"/>
        <v>0.42</v>
      </c>
      <c r="U2289" s="15" t="str">
        <f>vlookup(F2289,'Sub categories'!$A:$C,3,False)</f>
        <v>Accessories</v>
      </c>
      <c r="V2289" s="16">
        <f t="shared" si="4"/>
        <v>6</v>
      </c>
      <c r="W2289" s="17">
        <f t="array" ref="W2289">INDEX(shipping_prices!$C$1:$F3516,MATCH(I2289,shipping_prices!$A$1:$A3516,0),MATCH(M2289,shipping_prices!$C$1:$F$1,0))</f>
        <v>3.92</v>
      </c>
      <c r="X2289" s="15" t="str">
        <f t="shared" si="5"/>
        <v>Brad EasonProvidenceRhode Island</v>
      </c>
      <c r="Y2289" s="15" t="str">
        <f t="shared" si="6"/>
        <v>High</v>
      </c>
    </row>
    <row r="2290">
      <c r="A2290" s="1">
        <v>42467.0</v>
      </c>
      <c r="B2290" s="2" t="s">
        <v>3525</v>
      </c>
      <c r="C2290" s="2">
        <v>2.0</v>
      </c>
      <c r="D2290" s="2" t="s">
        <v>2094</v>
      </c>
      <c r="E2290" s="2" t="s">
        <v>27</v>
      </c>
      <c r="F2290" s="2" t="s">
        <v>1052</v>
      </c>
      <c r="G2290" s="2" t="s">
        <v>45</v>
      </c>
      <c r="H2290" s="2" t="s">
        <v>79</v>
      </c>
      <c r="I2290" s="2" t="s">
        <v>188</v>
      </c>
      <c r="J2290" s="2" t="s">
        <v>76</v>
      </c>
      <c r="K2290" s="2" t="s">
        <v>77</v>
      </c>
      <c r="L2290" s="10">
        <v>42472.0</v>
      </c>
      <c r="M2290" s="2" t="s">
        <v>34</v>
      </c>
      <c r="N2290" s="11">
        <v>0.3</v>
      </c>
      <c r="O2290" s="12">
        <v>-2.0</v>
      </c>
      <c r="P2290" s="13">
        <v>-0.04</v>
      </c>
      <c r="Q2290" s="13">
        <v>48.0</v>
      </c>
      <c r="R2290" s="13">
        <f t="shared" si="1"/>
        <v>68.57142857</v>
      </c>
      <c r="S2290" s="14">
        <f t="shared" si="2"/>
        <v>34.28571429</v>
      </c>
      <c r="T2290" s="14">
        <f t="shared" si="3"/>
        <v>-0.04166666667</v>
      </c>
      <c r="U2290" s="15" t="str">
        <f>vlookup(F2290,'Sub categories'!$A:$C,3,False)</f>
        <v>Chairs</v>
      </c>
      <c r="V2290" s="16">
        <f t="shared" si="4"/>
        <v>5</v>
      </c>
      <c r="W2290" s="17">
        <f t="array" ref="W2290">INDEX(shipping_prices!$C$1:$F3517,MATCH(I2290,shipping_prices!$A$1:$A3517,0),MATCH(M2290,shipping_prices!$C$1:$F$1,0))</f>
        <v>12.33</v>
      </c>
      <c r="X2290" s="15" t="str">
        <f t="shared" si="5"/>
        <v>Charles CrestaniEl PasoTexas</v>
      </c>
      <c r="Y2290" s="15" t="str">
        <f t="shared" si="6"/>
        <v>loss</v>
      </c>
    </row>
    <row r="2291">
      <c r="A2291" s="1">
        <v>42467.0</v>
      </c>
      <c r="B2291" s="2" t="s">
        <v>3526</v>
      </c>
      <c r="C2291" s="2">
        <v>1.0</v>
      </c>
      <c r="D2291" s="2" t="s">
        <v>2548</v>
      </c>
      <c r="E2291" s="2" t="s">
        <v>37</v>
      </c>
      <c r="F2291" s="2" t="s">
        <v>3527</v>
      </c>
      <c r="G2291" s="2" t="s">
        <v>45</v>
      </c>
      <c r="H2291" s="2" t="s">
        <v>1709</v>
      </c>
      <c r="I2291" s="2" t="s">
        <v>163</v>
      </c>
      <c r="J2291" s="2" t="s">
        <v>164</v>
      </c>
      <c r="K2291" s="2" t="s">
        <v>33</v>
      </c>
      <c r="L2291" s="10">
        <v>42469.0</v>
      </c>
      <c r="M2291" s="2" t="s">
        <v>34</v>
      </c>
      <c r="N2291" s="11">
        <v>0.2</v>
      </c>
      <c r="O2291" s="12">
        <v>1.0</v>
      </c>
      <c r="P2291" s="13">
        <v>0.26</v>
      </c>
      <c r="Q2291" s="13">
        <v>3.0</v>
      </c>
      <c r="R2291" s="13">
        <f t="shared" si="1"/>
        <v>3.75</v>
      </c>
      <c r="S2291" s="14">
        <f t="shared" si="2"/>
        <v>3.75</v>
      </c>
      <c r="T2291" s="14">
        <f t="shared" si="3"/>
        <v>0.3333333333</v>
      </c>
      <c r="U2291" s="15" t="str">
        <f>vlookup(F2291,'Sub categories'!$A:$C,3,False)</f>
        <v>Furnishings</v>
      </c>
      <c r="V2291" s="16">
        <f t="shared" si="4"/>
        <v>2</v>
      </c>
      <c r="W2291" s="17">
        <f t="array" ref="W2291">INDEX(shipping_prices!$C$1:$F3518,MATCH(I2291,shipping_prices!$A$1:$A3518,0),MATCH(M2291,shipping_prices!$C$1:$F$1,0))</f>
        <v>7.98</v>
      </c>
      <c r="X2291" s="15" t="str">
        <f t="shared" si="5"/>
        <v>Dean KatzPhiladelphiaPennsylvania</v>
      </c>
      <c r="Y2291" s="15" t="str">
        <f t="shared" si="6"/>
        <v>Low</v>
      </c>
    </row>
    <row r="2292" hidden="1">
      <c r="A2292" s="1">
        <v>42467.0</v>
      </c>
      <c r="B2292" s="2" t="s">
        <v>3526</v>
      </c>
      <c r="C2292" s="2">
        <v>4.0</v>
      </c>
      <c r="D2292" s="2" t="s">
        <v>2548</v>
      </c>
      <c r="E2292" s="2" t="s">
        <v>37</v>
      </c>
      <c r="F2292" s="2" t="s">
        <v>3528</v>
      </c>
      <c r="G2292" s="2" t="s">
        <v>29</v>
      </c>
      <c r="H2292" s="2" t="s">
        <v>3248</v>
      </c>
      <c r="I2292" s="2" t="s">
        <v>163</v>
      </c>
      <c r="J2292" s="2" t="s">
        <v>164</v>
      </c>
      <c r="K2292" s="2" t="s">
        <v>33</v>
      </c>
      <c r="L2292" s="10">
        <v>42469.0</v>
      </c>
      <c r="M2292" s="2" t="s">
        <v>34</v>
      </c>
      <c r="N2292" s="11">
        <v>0.7</v>
      </c>
      <c r="O2292" s="12">
        <v>-338.0</v>
      </c>
      <c r="P2292" s="13">
        <v>-0.7</v>
      </c>
      <c r="Q2292" s="13">
        <v>482.0</v>
      </c>
      <c r="R2292" s="13">
        <f t="shared" si="1"/>
        <v>1606.666667</v>
      </c>
      <c r="S2292" s="14">
        <f t="shared" si="2"/>
        <v>401.6666667</v>
      </c>
      <c r="T2292" s="14">
        <f t="shared" si="3"/>
        <v>-0.7012448133</v>
      </c>
      <c r="U2292" s="15" t="str">
        <f>vlookup(F2292,'Sub categories'!$A:$C,3,False)</f>
        <v>Machines</v>
      </c>
      <c r="V2292" s="16">
        <f t="shared" si="4"/>
        <v>2</v>
      </c>
      <c r="W2292" s="17">
        <f t="array" ref="W2292">INDEX(shipping_prices!$C$1:$F3519,MATCH(I2292,shipping_prices!$A$1:$A3519,0),MATCH(M2292,shipping_prices!$C$1:$F$1,0))</f>
        <v>7.98</v>
      </c>
      <c r="X2292" s="15" t="str">
        <f t="shared" si="5"/>
        <v>Dean KatzPhiladelphiaPennsylvania</v>
      </c>
      <c r="Y2292" s="15" t="str">
        <f t="shared" si="6"/>
        <v>loss</v>
      </c>
    </row>
    <row r="2293" hidden="1">
      <c r="A2293" s="1">
        <v>42467.0</v>
      </c>
      <c r="B2293" s="2" t="s">
        <v>3529</v>
      </c>
      <c r="C2293" s="2">
        <v>4.0</v>
      </c>
      <c r="D2293" s="2" t="s">
        <v>628</v>
      </c>
      <c r="E2293" s="2" t="s">
        <v>27</v>
      </c>
      <c r="F2293" s="2" t="s">
        <v>3530</v>
      </c>
      <c r="G2293" s="2" t="s">
        <v>29</v>
      </c>
      <c r="H2293" s="2" t="s">
        <v>643</v>
      </c>
      <c r="I2293" s="2" t="s">
        <v>1882</v>
      </c>
      <c r="J2293" s="2" t="s">
        <v>159</v>
      </c>
      <c r="K2293" s="2" t="s">
        <v>43</v>
      </c>
      <c r="L2293" s="10">
        <v>42474.0</v>
      </c>
      <c r="M2293" s="2" t="s">
        <v>90</v>
      </c>
      <c r="N2293" s="11">
        <v>0.2</v>
      </c>
      <c r="O2293" s="12">
        <v>23.0</v>
      </c>
      <c r="P2293" s="13">
        <v>0.11</v>
      </c>
      <c r="Q2293" s="13">
        <v>202.0</v>
      </c>
      <c r="R2293" s="13">
        <f t="shared" si="1"/>
        <v>252.5</v>
      </c>
      <c r="S2293" s="14">
        <f t="shared" si="2"/>
        <v>63.125</v>
      </c>
      <c r="T2293" s="14">
        <f t="shared" si="3"/>
        <v>0.1138613861</v>
      </c>
      <c r="U2293" s="15" t="str">
        <f>vlookup(F2293,'Sub categories'!$A:$C,3,False)</f>
        <v>Phones</v>
      </c>
      <c r="V2293" s="16">
        <f t="shared" si="4"/>
        <v>7</v>
      </c>
      <c r="W2293" s="17">
        <f t="array" ref="W2293">INDEX(shipping_prices!$C$1:$F3520,MATCH(I2293,shipping_prices!$A$1:$A3520,0),MATCH(M2293,shipping_prices!$C$1:$F$1,0))</f>
        <v>5.66</v>
      </c>
      <c r="X2293" s="15" t="str">
        <f t="shared" si="5"/>
        <v>Rick DustonOlympiaWashington</v>
      </c>
      <c r="Y2293" s="15" t="str">
        <f t="shared" si="6"/>
        <v>High</v>
      </c>
    </row>
    <row r="2294" hidden="1">
      <c r="A2294" s="1">
        <v>42469.0</v>
      </c>
      <c r="B2294" s="2" t="s">
        <v>3531</v>
      </c>
      <c r="C2294" s="2">
        <v>2.0</v>
      </c>
      <c r="D2294" s="2" t="s">
        <v>1354</v>
      </c>
      <c r="E2294" s="2" t="s">
        <v>27</v>
      </c>
      <c r="F2294" s="2" t="s">
        <v>3532</v>
      </c>
      <c r="G2294" s="2" t="s">
        <v>39</v>
      </c>
      <c r="H2294" s="2" t="s">
        <v>79</v>
      </c>
      <c r="I2294" s="2" t="s">
        <v>31</v>
      </c>
      <c r="J2294" s="2" t="s">
        <v>32</v>
      </c>
      <c r="K2294" s="2" t="s">
        <v>33</v>
      </c>
      <c r="L2294" s="10">
        <v>42471.0</v>
      </c>
      <c r="M2294" s="2" t="s">
        <v>90</v>
      </c>
      <c r="N2294" s="11">
        <v>0.2</v>
      </c>
      <c r="O2294" s="12">
        <v>1.0</v>
      </c>
      <c r="P2294" s="13">
        <v>0.36</v>
      </c>
      <c r="Q2294" s="13">
        <v>3.0</v>
      </c>
      <c r="R2294" s="13">
        <f t="shared" si="1"/>
        <v>3.75</v>
      </c>
      <c r="S2294" s="14">
        <f t="shared" si="2"/>
        <v>1.875</v>
      </c>
      <c r="T2294" s="14">
        <f t="shared" si="3"/>
        <v>0.3333333333</v>
      </c>
      <c r="U2294" s="15" t="str">
        <f>vlookup(F2294,'Sub categories'!$A:$C,3,False)</f>
        <v>Binders</v>
      </c>
      <c r="V2294" s="16">
        <f t="shared" si="4"/>
        <v>2</v>
      </c>
      <c r="W2294" s="17">
        <f t="array" ref="W2294">INDEX(shipping_prices!$C$1:$F3521,MATCH(I2294,shipping_prices!$A$1:$A3521,0),MATCH(M2294,shipping_prices!$C$1:$F$1,0))</f>
        <v>0.94</v>
      </c>
      <c r="X2294" s="15" t="str">
        <f t="shared" si="5"/>
        <v>Pauline JohnsonNew York CityNew York</v>
      </c>
      <c r="Y2294" s="15" t="str">
        <f t="shared" si="6"/>
        <v>Low</v>
      </c>
    </row>
    <row r="2295">
      <c r="A2295" s="1">
        <v>42469.0</v>
      </c>
      <c r="B2295" s="2" t="s">
        <v>3531</v>
      </c>
      <c r="C2295" s="2">
        <v>1.0</v>
      </c>
      <c r="D2295" s="2" t="s">
        <v>1354</v>
      </c>
      <c r="E2295" s="2" t="s">
        <v>27</v>
      </c>
      <c r="F2295" s="2" t="s">
        <v>2208</v>
      </c>
      <c r="G2295" s="2" t="s">
        <v>45</v>
      </c>
      <c r="H2295" s="2" t="s">
        <v>130</v>
      </c>
      <c r="I2295" s="2" t="s">
        <v>31</v>
      </c>
      <c r="J2295" s="2" t="s">
        <v>32</v>
      </c>
      <c r="K2295" s="2" t="s">
        <v>33</v>
      </c>
      <c r="L2295" s="10">
        <v>42471.0</v>
      </c>
      <c r="M2295" s="2" t="s">
        <v>90</v>
      </c>
      <c r="N2295" s="11">
        <v>0.0</v>
      </c>
      <c r="O2295" s="12">
        <v>2.0</v>
      </c>
      <c r="P2295" s="13">
        <v>0.29</v>
      </c>
      <c r="Q2295" s="13">
        <v>7.0</v>
      </c>
      <c r="R2295" s="13">
        <f t="shared" si="1"/>
        <v>7</v>
      </c>
      <c r="S2295" s="14">
        <f t="shared" si="2"/>
        <v>7</v>
      </c>
      <c r="T2295" s="14">
        <f t="shared" si="3"/>
        <v>0.2857142857</v>
      </c>
      <c r="U2295" s="15" t="str">
        <f>vlookup(F2295,'Sub categories'!$A:$C,3,False)</f>
        <v>Furnishings</v>
      </c>
      <c r="V2295" s="16">
        <f t="shared" si="4"/>
        <v>2</v>
      </c>
      <c r="W2295" s="17">
        <f t="array" ref="W2295">INDEX(shipping_prices!$C$1:$F3522,MATCH(I2295,shipping_prices!$A$1:$A3522,0),MATCH(M2295,shipping_prices!$C$1:$F$1,0))</f>
        <v>0.94</v>
      </c>
      <c r="X2295" s="15" t="str">
        <f t="shared" si="5"/>
        <v>Pauline JohnsonNew York CityNew York</v>
      </c>
      <c r="Y2295" s="15" t="str">
        <f t="shared" si="6"/>
        <v>Low</v>
      </c>
    </row>
    <row r="2296" hidden="1">
      <c r="A2296" s="1">
        <v>42469.0</v>
      </c>
      <c r="B2296" s="2" t="s">
        <v>3531</v>
      </c>
      <c r="C2296" s="2">
        <v>1.0</v>
      </c>
      <c r="D2296" s="2" t="s">
        <v>1354</v>
      </c>
      <c r="E2296" s="2" t="s">
        <v>27</v>
      </c>
      <c r="F2296" s="2" t="s">
        <v>430</v>
      </c>
      <c r="G2296" s="2" t="s">
        <v>29</v>
      </c>
      <c r="H2296" s="2" t="s">
        <v>431</v>
      </c>
      <c r="I2296" s="2" t="s">
        <v>31</v>
      </c>
      <c r="J2296" s="2" t="s">
        <v>32</v>
      </c>
      <c r="K2296" s="2" t="s">
        <v>33</v>
      </c>
      <c r="L2296" s="10">
        <v>42471.0</v>
      </c>
      <c r="M2296" s="2" t="s">
        <v>90</v>
      </c>
      <c r="N2296" s="11">
        <v>0.0</v>
      </c>
      <c r="O2296" s="12">
        <v>37.0</v>
      </c>
      <c r="P2296" s="13">
        <v>0.27</v>
      </c>
      <c r="Q2296" s="13">
        <v>136.0</v>
      </c>
      <c r="R2296" s="13">
        <f t="shared" si="1"/>
        <v>136</v>
      </c>
      <c r="S2296" s="14">
        <f t="shared" si="2"/>
        <v>136</v>
      </c>
      <c r="T2296" s="14">
        <f t="shared" si="3"/>
        <v>0.2720588235</v>
      </c>
      <c r="U2296" s="15" t="str">
        <f>vlookup(F2296,'Sub categories'!$A:$C,3,False)</f>
        <v>Phones</v>
      </c>
      <c r="V2296" s="16">
        <f t="shared" si="4"/>
        <v>2</v>
      </c>
      <c r="W2296" s="17">
        <f t="array" ref="W2296">INDEX(shipping_prices!$C$1:$F3523,MATCH(I2296,shipping_prices!$A$1:$A3523,0),MATCH(M2296,shipping_prices!$C$1:$F$1,0))</f>
        <v>0.94</v>
      </c>
      <c r="X2296" s="15" t="str">
        <f t="shared" si="5"/>
        <v>Pauline JohnsonNew York CityNew York</v>
      </c>
      <c r="Y2296" s="15" t="str">
        <f t="shared" si="6"/>
        <v>Low</v>
      </c>
    </row>
    <row r="2297" hidden="1">
      <c r="A2297" s="1">
        <v>42470.0</v>
      </c>
      <c r="B2297" s="2" t="s">
        <v>3533</v>
      </c>
      <c r="C2297" s="2">
        <v>2.0</v>
      </c>
      <c r="D2297" s="2" t="s">
        <v>2130</v>
      </c>
      <c r="E2297" s="2" t="s">
        <v>27</v>
      </c>
      <c r="F2297" s="2" t="s">
        <v>1878</v>
      </c>
      <c r="G2297" s="2" t="s">
        <v>39</v>
      </c>
      <c r="H2297" s="2" t="s">
        <v>216</v>
      </c>
      <c r="I2297" s="2" t="s">
        <v>52</v>
      </c>
      <c r="J2297" s="2" t="s">
        <v>251</v>
      </c>
      <c r="K2297" s="2" t="s">
        <v>54</v>
      </c>
      <c r="L2297" s="10">
        <v>42478.0</v>
      </c>
      <c r="M2297" s="2" t="s">
        <v>34</v>
      </c>
      <c r="N2297" s="11">
        <v>0.2</v>
      </c>
      <c r="O2297" s="12">
        <v>1.0</v>
      </c>
      <c r="P2297" s="13">
        <v>0.13</v>
      </c>
      <c r="Q2297" s="13">
        <v>9.0</v>
      </c>
      <c r="R2297" s="13">
        <f t="shared" si="1"/>
        <v>11.25</v>
      </c>
      <c r="S2297" s="14">
        <f t="shared" si="2"/>
        <v>5.625</v>
      </c>
      <c r="T2297" s="14">
        <f t="shared" si="3"/>
        <v>0.1111111111</v>
      </c>
      <c r="U2297" s="15" t="str">
        <f>vlookup(F2297,'Sub categories'!$A:$C,3,False)</f>
        <v>Art</v>
      </c>
      <c r="V2297" s="16">
        <f t="shared" si="4"/>
        <v>8</v>
      </c>
      <c r="W2297" s="17">
        <f t="array" ref="W2297">INDEX(shipping_prices!$C$1:$F3524,MATCH(I2297,shipping_prices!$A$1:$A3524,0),MATCH(M2297,shipping_prices!$C$1:$F$1,0))</f>
        <v>14.61</v>
      </c>
      <c r="X2297" s="15" t="str">
        <f t="shared" si="5"/>
        <v>Jack GarzaJacksonvilleNorth Carolina</v>
      </c>
      <c r="Y2297" s="15" t="str">
        <f t="shared" si="6"/>
        <v>Low</v>
      </c>
    </row>
    <row r="2298">
      <c r="A2298" s="1">
        <v>42470.0</v>
      </c>
      <c r="B2298" s="2" t="s">
        <v>3533</v>
      </c>
      <c r="C2298" s="2">
        <v>3.0</v>
      </c>
      <c r="D2298" s="2" t="s">
        <v>2130</v>
      </c>
      <c r="E2298" s="2" t="s">
        <v>27</v>
      </c>
      <c r="F2298" s="2" t="s">
        <v>1106</v>
      </c>
      <c r="G2298" s="2" t="s">
        <v>45</v>
      </c>
      <c r="H2298" s="2" t="s">
        <v>707</v>
      </c>
      <c r="I2298" s="2" t="s">
        <v>52</v>
      </c>
      <c r="J2298" s="2" t="s">
        <v>251</v>
      </c>
      <c r="K2298" s="2" t="s">
        <v>54</v>
      </c>
      <c r="L2298" s="10">
        <v>42478.0</v>
      </c>
      <c r="M2298" s="2" t="s">
        <v>34</v>
      </c>
      <c r="N2298" s="11">
        <v>0.2</v>
      </c>
      <c r="O2298" s="12">
        <v>13.0</v>
      </c>
      <c r="P2298" s="13">
        <v>0.16</v>
      </c>
      <c r="Q2298" s="13">
        <v>78.0</v>
      </c>
      <c r="R2298" s="13">
        <f t="shared" si="1"/>
        <v>97.5</v>
      </c>
      <c r="S2298" s="14">
        <f t="shared" si="2"/>
        <v>32.5</v>
      </c>
      <c r="T2298" s="14">
        <f t="shared" si="3"/>
        <v>0.1666666667</v>
      </c>
      <c r="U2298" s="15" t="str">
        <f>vlookup(F2298,'Sub categories'!$A:$C,3,False)</f>
        <v>Furnishings</v>
      </c>
      <c r="V2298" s="16">
        <f t="shared" si="4"/>
        <v>8</v>
      </c>
      <c r="W2298" s="17">
        <f t="array" ref="W2298">INDEX(shipping_prices!$C$1:$F3525,MATCH(I2298,shipping_prices!$A$1:$A3525,0),MATCH(M2298,shipping_prices!$C$1:$F$1,0))</f>
        <v>14.61</v>
      </c>
      <c r="X2298" s="15" t="str">
        <f t="shared" si="5"/>
        <v>Jack GarzaJacksonvilleNorth Carolina</v>
      </c>
      <c r="Y2298" s="15" t="str">
        <f t="shared" si="6"/>
        <v>Low</v>
      </c>
    </row>
    <row r="2299" hidden="1">
      <c r="A2299" s="1">
        <v>42470.0</v>
      </c>
      <c r="B2299" s="2" t="s">
        <v>3533</v>
      </c>
      <c r="C2299" s="2">
        <v>5.0</v>
      </c>
      <c r="D2299" s="2" t="s">
        <v>2130</v>
      </c>
      <c r="E2299" s="2" t="s">
        <v>27</v>
      </c>
      <c r="F2299" s="2" t="s">
        <v>3534</v>
      </c>
      <c r="G2299" s="2" t="s">
        <v>39</v>
      </c>
      <c r="H2299" s="2" t="s">
        <v>182</v>
      </c>
      <c r="I2299" s="2" t="s">
        <v>52</v>
      </c>
      <c r="J2299" s="2" t="s">
        <v>251</v>
      </c>
      <c r="K2299" s="2" t="s">
        <v>54</v>
      </c>
      <c r="L2299" s="10">
        <v>42478.0</v>
      </c>
      <c r="M2299" s="2" t="s">
        <v>34</v>
      </c>
      <c r="N2299" s="11">
        <v>0.7</v>
      </c>
      <c r="O2299" s="12">
        <v>-74.0</v>
      </c>
      <c r="P2299" s="13">
        <v>-0.77</v>
      </c>
      <c r="Q2299" s="13">
        <v>96.0</v>
      </c>
      <c r="R2299" s="13">
        <f t="shared" si="1"/>
        <v>320</v>
      </c>
      <c r="S2299" s="14">
        <f t="shared" si="2"/>
        <v>64</v>
      </c>
      <c r="T2299" s="14">
        <f t="shared" si="3"/>
        <v>-0.7708333333</v>
      </c>
      <c r="U2299" s="15" t="str">
        <f>vlookup(F2299,'Sub categories'!$A:$C,3,False)</f>
        <v>Binders</v>
      </c>
      <c r="V2299" s="16">
        <f t="shared" si="4"/>
        <v>8</v>
      </c>
      <c r="W2299" s="17">
        <f t="array" ref="W2299">INDEX(shipping_prices!$C$1:$F3526,MATCH(I2299,shipping_prices!$A$1:$A3526,0),MATCH(M2299,shipping_prices!$C$1:$F$1,0))</f>
        <v>14.61</v>
      </c>
      <c r="X2299" s="15" t="str">
        <f t="shared" si="5"/>
        <v>Jack GarzaJacksonvilleNorth Carolina</v>
      </c>
      <c r="Y2299" s="15" t="str">
        <f t="shared" si="6"/>
        <v>loss</v>
      </c>
    </row>
    <row r="2300" hidden="1">
      <c r="A2300" s="1">
        <v>42471.0</v>
      </c>
      <c r="B2300" s="2" t="s">
        <v>3533</v>
      </c>
      <c r="C2300" s="2">
        <v>2.0</v>
      </c>
      <c r="D2300" s="2" t="s">
        <v>2130</v>
      </c>
      <c r="E2300" s="2" t="s">
        <v>27</v>
      </c>
      <c r="F2300" s="2" t="s">
        <v>3535</v>
      </c>
      <c r="G2300" s="2" t="s">
        <v>29</v>
      </c>
      <c r="H2300" s="2" t="s">
        <v>460</v>
      </c>
      <c r="I2300" s="2" t="s">
        <v>52</v>
      </c>
      <c r="J2300" s="2" t="s">
        <v>251</v>
      </c>
      <c r="K2300" s="2" t="s">
        <v>54</v>
      </c>
      <c r="L2300" s="10">
        <v>42478.0</v>
      </c>
      <c r="M2300" s="2" t="s">
        <v>34</v>
      </c>
      <c r="N2300" s="11">
        <v>0.2</v>
      </c>
      <c r="O2300" s="12">
        <v>9.0</v>
      </c>
      <c r="P2300" s="13">
        <v>0.09</v>
      </c>
      <c r="Q2300" s="13">
        <v>106.0</v>
      </c>
      <c r="R2300" s="13">
        <f t="shared" si="1"/>
        <v>132.5</v>
      </c>
      <c r="S2300" s="14">
        <f t="shared" si="2"/>
        <v>66.25</v>
      </c>
      <c r="T2300" s="14">
        <f t="shared" si="3"/>
        <v>0.08490566038</v>
      </c>
      <c r="U2300" s="15" t="str">
        <f>vlookup(F2300,'Sub categories'!$A:$C,3,False)</f>
        <v>Phones</v>
      </c>
      <c r="V2300" s="16">
        <f t="shared" si="4"/>
        <v>7</v>
      </c>
      <c r="W2300" s="17">
        <f t="array" ref="W2300">INDEX(shipping_prices!$C$1:$F3527,MATCH(I2300,shipping_prices!$A$1:$A3527,0),MATCH(M2300,shipping_prices!$C$1:$F$1,0))</f>
        <v>14.61</v>
      </c>
      <c r="X2300" s="15" t="str">
        <f t="shared" si="5"/>
        <v>Jack GarzaJacksonvilleNorth Carolina</v>
      </c>
      <c r="Y2300" s="15" t="str">
        <f t="shared" si="6"/>
        <v>Low</v>
      </c>
    </row>
    <row r="2301" hidden="1">
      <c r="A2301" s="1">
        <v>42471.0</v>
      </c>
      <c r="B2301" s="2" t="s">
        <v>3536</v>
      </c>
      <c r="C2301" s="2">
        <v>3.0</v>
      </c>
      <c r="D2301" s="2" t="s">
        <v>2225</v>
      </c>
      <c r="E2301" s="2" t="s">
        <v>27</v>
      </c>
      <c r="F2301" s="2" t="s">
        <v>711</v>
      </c>
      <c r="G2301" s="2" t="s">
        <v>39</v>
      </c>
      <c r="H2301" s="2" t="s">
        <v>216</v>
      </c>
      <c r="I2301" s="2" t="s">
        <v>3537</v>
      </c>
      <c r="J2301" s="2" t="s">
        <v>598</v>
      </c>
      <c r="K2301" s="2" t="s">
        <v>33</v>
      </c>
      <c r="L2301" s="10">
        <v>42474.0</v>
      </c>
      <c r="M2301" s="2" t="s">
        <v>90</v>
      </c>
      <c r="N2301" s="11">
        <v>0.0</v>
      </c>
      <c r="O2301" s="12">
        <v>4.0</v>
      </c>
      <c r="P2301" s="13">
        <v>0.25</v>
      </c>
      <c r="Q2301" s="13">
        <v>18.0</v>
      </c>
      <c r="R2301" s="13">
        <f t="shared" si="1"/>
        <v>18</v>
      </c>
      <c r="S2301" s="14">
        <f t="shared" si="2"/>
        <v>6</v>
      </c>
      <c r="T2301" s="14">
        <f t="shared" si="3"/>
        <v>0.2222222222</v>
      </c>
      <c r="U2301" s="15" t="str">
        <f>vlookup(F2301,'Sub categories'!$A:$C,3,False)</f>
        <v>Art</v>
      </c>
      <c r="V2301" s="16">
        <f t="shared" si="4"/>
        <v>3</v>
      </c>
      <c r="W2301" s="17">
        <f t="array" ref="W2301">INDEX(shipping_prices!$C$1:$F3528,MATCH(I2301,shipping_prices!$A$1:$A3528,0),MATCH(M2301,shipping_prices!$C$1:$F$1,0))</f>
        <v>7.3</v>
      </c>
      <c r="X2301" s="15" t="str">
        <f t="shared" si="5"/>
        <v>Annie ThurmanMorristownNew Jersey</v>
      </c>
      <c r="Y2301" s="15" t="str">
        <f t="shared" si="6"/>
        <v>Low</v>
      </c>
    </row>
    <row r="2302" hidden="1">
      <c r="A2302" s="1">
        <v>42471.0</v>
      </c>
      <c r="B2302" s="2" t="s">
        <v>3536</v>
      </c>
      <c r="C2302" s="2">
        <v>8.0</v>
      </c>
      <c r="D2302" s="2" t="s">
        <v>2225</v>
      </c>
      <c r="E2302" s="2" t="s">
        <v>27</v>
      </c>
      <c r="F2302" s="2" t="s">
        <v>3538</v>
      </c>
      <c r="G2302" s="2" t="s">
        <v>39</v>
      </c>
      <c r="H2302" s="2" t="s">
        <v>3539</v>
      </c>
      <c r="I2302" s="2" t="s">
        <v>3537</v>
      </c>
      <c r="J2302" s="2" t="s">
        <v>598</v>
      </c>
      <c r="K2302" s="2" t="s">
        <v>33</v>
      </c>
      <c r="L2302" s="10">
        <v>42474.0</v>
      </c>
      <c r="M2302" s="2" t="s">
        <v>90</v>
      </c>
      <c r="N2302" s="11">
        <v>0.0</v>
      </c>
      <c r="O2302" s="12">
        <v>735.0</v>
      </c>
      <c r="P2302" s="13">
        <v>0.28</v>
      </c>
      <c r="Q2302" s="13">
        <v>2625.0</v>
      </c>
      <c r="R2302" s="13">
        <f t="shared" si="1"/>
        <v>2625</v>
      </c>
      <c r="S2302" s="14">
        <f t="shared" si="2"/>
        <v>328.125</v>
      </c>
      <c r="T2302" s="14">
        <f t="shared" si="3"/>
        <v>0.28</v>
      </c>
      <c r="U2302" s="15" t="str">
        <f>vlookup(F2302,'Sub categories'!$A:$C,3,False)</f>
        <v>Appliances</v>
      </c>
      <c r="V2302" s="16">
        <f t="shared" si="4"/>
        <v>3</v>
      </c>
      <c r="W2302" s="17">
        <f t="array" ref="W2302">INDEX(shipping_prices!$C$1:$F3529,MATCH(I2302,shipping_prices!$A$1:$A3529,0),MATCH(M2302,shipping_prices!$C$1:$F$1,0))</f>
        <v>7.3</v>
      </c>
      <c r="X2302" s="15" t="str">
        <f t="shared" si="5"/>
        <v>Annie ThurmanMorristownNew Jersey</v>
      </c>
      <c r="Y2302" s="15" t="str">
        <f t="shared" si="6"/>
        <v>High</v>
      </c>
    </row>
    <row r="2303">
      <c r="A2303" s="1">
        <v>42471.0</v>
      </c>
      <c r="B2303" s="2" t="s">
        <v>3540</v>
      </c>
      <c r="C2303" s="2">
        <v>3.0</v>
      </c>
      <c r="D2303" s="2" t="s">
        <v>1404</v>
      </c>
      <c r="E2303" s="2" t="s">
        <v>27</v>
      </c>
      <c r="F2303" s="2" t="s">
        <v>816</v>
      </c>
      <c r="G2303" s="2" t="s">
        <v>45</v>
      </c>
      <c r="H2303" s="2" t="s">
        <v>227</v>
      </c>
      <c r="I2303" s="2" t="s">
        <v>3541</v>
      </c>
      <c r="J2303" s="2" t="s">
        <v>116</v>
      </c>
      <c r="K2303" s="2" t="s">
        <v>43</v>
      </c>
      <c r="L2303" s="10">
        <v>42482.0</v>
      </c>
      <c r="M2303" s="2" t="s">
        <v>34</v>
      </c>
      <c r="N2303" s="11">
        <v>0.2</v>
      </c>
      <c r="O2303" s="12">
        <v>20.0</v>
      </c>
      <c r="P2303" s="13">
        <v>0.09</v>
      </c>
      <c r="Q2303" s="13">
        <v>230.0</v>
      </c>
      <c r="R2303" s="13">
        <f t="shared" si="1"/>
        <v>287.5</v>
      </c>
      <c r="S2303" s="14">
        <f t="shared" si="2"/>
        <v>95.83333333</v>
      </c>
      <c r="T2303" s="14">
        <f t="shared" si="3"/>
        <v>0.08695652174</v>
      </c>
      <c r="U2303" s="15" t="str">
        <f>vlookup(F2303,'Sub categories'!$A:$C,3,False)</f>
        <v>Chairs</v>
      </c>
      <c r="V2303" s="16">
        <f t="shared" si="4"/>
        <v>11</v>
      </c>
      <c r="W2303" s="17">
        <f t="array" ref="W2303">INDEX(shipping_prices!$C$1:$F3530,MATCH(I2303,shipping_prices!$A$1:$A3530,0),MATCH(M2303,shipping_prices!$C$1:$F$1,0))</f>
        <v>13.37</v>
      </c>
      <c r="X2303" s="15" t="str">
        <f t="shared" si="5"/>
        <v>Gary ZanduskyRio RanchoNew Mexico</v>
      </c>
      <c r="Y2303" s="15" t="str">
        <f t="shared" si="6"/>
        <v>Low</v>
      </c>
    </row>
    <row r="2304">
      <c r="A2304" s="1">
        <v>42471.0</v>
      </c>
      <c r="B2304" s="2" t="s">
        <v>3540</v>
      </c>
      <c r="C2304" s="2">
        <v>4.0</v>
      </c>
      <c r="D2304" s="2" t="s">
        <v>1404</v>
      </c>
      <c r="E2304" s="2" t="s">
        <v>27</v>
      </c>
      <c r="F2304" s="2" t="s">
        <v>1863</v>
      </c>
      <c r="G2304" s="2" t="s">
        <v>45</v>
      </c>
      <c r="H2304" s="2" t="s">
        <v>288</v>
      </c>
      <c r="I2304" s="2" t="s">
        <v>3541</v>
      </c>
      <c r="J2304" s="2" t="s">
        <v>116</v>
      </c>
      <c r="K2304" s="2" t="s">
        <v>43</v>
      </c>
      <c r="L2304" s="10">
        <v>42482.0</v>
      </c>
      <c r="M2304" s="2" t="s">
        <v>34</v>
      </c>
      <c r="N2304" s="11">
        <v>0.2</v>
      </c>
      <c r="O2304" s="12">
        <v>99.0</v>
      </c>
      <c r="P2304" s="13">
        <v>0.11</v>
      </c>
      <c r="Q2304" s="13">
        <v>884.0</v>
      </c>
      <c r="R2304" s="13">
        <f t="shared" si="1"/>
        <v>1105</v>
      </c>
      <c r="S2304" s="14">
        <f t="shared" si="2"/>
        <v>276.25</v>
      </c>
      <c r="T2304" s="14">
        <f t="shared" si="3"/>
        <v>0.1119909502</v>
      </c>
      <c r="U2304" s="15" t="str">
        <f>vlookup(F2304,'Sub categories'!$A:$C,3,False)</f>
        <v>Chairs</v>
      </c>
      <c r="V2304" s="16">
        <f t="shared" si="4"/>
        <v>11</v>
      </c>
      <c r="W2304" s="17">
        <f t="array" ref="W2304">INDEX(shipping_prices!$C$1:$F3531,MATCH(I2304,shipping_prices!$A$1:$A3531,0),MATCH(M2304,shipping_prices!$C$1:$F$1,0))</f>
        <v>13.37</v>
      </c>
      <c r="X2304" s="15" t="str">
        <f t="shared" si="5"/>
        <v>Gary ZanduskyRio RanchoNew Mexico</v>
      </c>
      <c r="Y2304" s="15" t="str">
        <f t="shared" si="6"/>
        <v>High</v>
      </c>
    </row>
    <row r="2305" hidden="1">
      <c r="A2305" s="1">
        <v>42471.0</v>
      </c>
      <c r="B2305" s="2" t="s">
        <v>3542</v>
      </c>
      <c r="C2305" s="2">
        <v>5.0</v>
      </c>
      <c r="D2305" s="2" t="s">
        <v>2605</v>
      </c>
      <c r="E2305" s="2" t="s">
        <v>37</v>
      </c>
      <c r="F2305" s="2" t="s">
        <v>1850</v>
      </c>
      <c r="G2305" s="2" t="s">
        <v>29</v>
      </c>
      <c r="H2305" s="2" t="s">
        <v>532</v>
      </c>
      <c r="I2305" s="2" t="s">
        <v>741</v>
      </c>
      <c r="J2305" s="2" t="s">
        <v>76</v>
      </c>
      <c r="K2305" s="2" t="s">
        <v>77</v>
      </c>
      <c r="L2305" s="10">
        <v>42472.0</v>
      </c>
      <c r="M2305" s="2" t="s">
        <v>142</v>
      </c>
      <c r="N2305" s="11">
        <v>0.2</v>
      </c>
      <c r="O2305" s="12">
        <v>30.0</v>
      </c>
      <c r="P2305" s="13">
        <v>0.26</v>
      </c>
      <c r="Q2305" s="13">
        <v>114.0</v>
      </c>
      <c r="R2305" s="13">
        <f t="shared" si="1"/>
        <v>142.5</v>
      </c>
      <c r="S2305" s="14">
        <f t="shared" si="2"/>
        <v>28.5</v>
      </c>
      <c r="T2305" s="14">
        <f t="shared" si="3"/>
        <v>0.2631578947</v>
      </c>
      <c r="U2305" s="15" t="str">
        <f>vlookup(F2305,'Sub categories'!$A:$C,3,False)</f>
        <v>Accessories</v>
      </c>
      <c r="V2305" s="16">
        <f t="shared" si="4"/>
        <v>1</v>
      </c>
      <c r="W2305" s="17">
        <f t="array" ref="W2305">INDEX(shipping_prices!$C$1:$F3532,MATCH(I2305,shipping_prices!$A$1:$A3532,0),MATCH(M2305,shipping_prices!$C$1:$F$1,0))</f>
        <v>24.34</v>
      </c>
      <c r="X2305" s="15" t="str">
        <f t="shared" si="5"/>
        <v>Noel StaavosSan AntonioTexas</v>
      </c>
      <c r="Y2305" s="15" t="str">
        <f t="shared" si="6"/>
        <v>Low</v>
      </c>
    </row>
    <row r="2306" hidden="1">
      <c r="A2306" s="1">
        <v>42471.0</v>
      </c>
      <c r="B2306" s="2" t="s">
        <v>3542</v>
      </c>
      <c r="C2306" s="2">
        <v>3.0</v>
      </c>
      <c r="D2306" s="2" t="s">
        <v>2605</v>
      </c>
      <c r="E2306" s="2" t="s">
        <v>37</v>
      </c>
      <c r="F2306" s="2" t="s">
        <v>2369</v>
      </c>
      <c r="G2306" s="2" t="s">
        <v>29</v>
      </c>
      <c r="H2306" s="2" t="s">
        <v>460</v>
      </c>
      <c r="I2306" s="2" t="s">
        <v>741</v>
      </c>
      <c r="J2306" s="2" t="s">
        <v>76</v>
      </c>
      <c r="K2306" s="2" t="s">
        <v>77</v>
      </c>
      <c r="L2306" s="10">
        <v>42472.0</v>
      </c>
      <c r="M2306" s="2" t="s">
        <v>142</v>
      </c>
      <c r="N2306" s="11">
        <v>0.2</v>
      </c>
      <c r="O2306" s="12">
        <v>22.0</v>
      </c>
      <c r="P2306" s="13">
        <v>0.06</v>
      </c>
      <c r="Q2306" s="13">
        <v>360.0</v>
      </c>
      <c r="R2306" s="13">
        <f t="shared" si="1"/>
        <v>450</v>
      </c>
      <c r="S2306" s="14">
        <f t="shared" si="2"/>
        <v>150</v>
      </c>
      <c r="T2306" s="14">
        <f t="shared" si="3"/>
        <v>0.06111111111</v>
      </c>
      <c r="U2306" s="15" t="str">
        <f>vlookup(F2306,'Sub categories'!$A:$C,3,False)</f>
        <v>Phones</v>
      </c>
      <c r="V2306" s="16">
        <f t="shared" si="4"/>
        <v>1</v>
      </c>
      <c r="W2306" s="17">
        <f t="array" ref="W2306">INDEX(shipping_prices!$C$1:$F3533,MATCH(I2306,shipping_prices!$A$1:$A3533,0),MATCH(M2306,shipping_prices!$C$1:$F$1,0))</f>
        <v>24.34</v>
      </c>
      <c r="X2306" s="15" t="str">
        <f t="shared" si="5"/>
        <v>Noel StaavosSan AntonioTexas</v>
      </c>
      <c r="Y2306" s="15" t="str">
        <f t="shared" si="6"/>
        <v>High</v>
      </c>
    </row>
    <row r="2307" hidden="1">
      <c r="A2307" s="1">
        <v>42472.0</v>
      </c>
      <c r="B2307" s="2" t="s">
        <v>3543</v>
      </c>
      <c r="C2307" s="2">
        <v>4.0</v>
      </c>
      <c r="D2307" s="2" t="s">
        <v>3544</v>
      </c>
      <c r="E2307" s="2" t="s">
        <v>27</v>
      </c>
      <c r="F2307" s="2" t="s">
        <v>233</v>
      </c>
      <c r="G2307" s="2" t="s">
        <v>29</v>
      </c>
      <c r="H2307" s="2" t="s">
        <v>234</v>
      </c>
      <c r="I2307" s="2" t="s">
        <v>2308</v>
      </c>
      <c r="J2307" s="2" t="s">
        <v>1343</v>
      </c>
      <c r="K2307" s="2" t="s">
        <v>43</v>
      </c>
      <c r="L2307" s="10">
        <v>42484.0</v>
      </c>
      <c r="M2307" s="2" t="s">
        <v>90</v>
      </c>
      <c r="N2307" s="11">
        <v>0.2</v>
      </c>
      <c r="O2307" s="12">
        <v>36.0</v>
      </c>
      <c r="P2307" s="13">
        <v>0.11</v>
      </c>
      <c r="Q2307" s="13">
        <v>320.0</v>
      </c>
      <c r="R2307" s="13">
        <f t="shared" si="1"/>
        <v>400</v>
      </c>
      <c r="S2307" s="14">
        <f t="shared" si="2"/>
        <v>100</v>
      </c>
      <c r="T2307" s="14">
        <f t="shared" si="3"/>
        <v>0.1125</v>
      </c>
      <c r="U2307" s="15" t="str">
        <f>vlookup(F2307,'Sub categories'!$A:$C,3,False)</f>
        <v>Phones</v>
      </c>
      <c r="V2307" s="16">
        <f t="shared" si="4"/>
        <v>12</v>
      </c>
      <c r="W2307" s="17">
        <f t="array" ref="W2307">INDEX(shipping_prices!$C$1:$F3534,MATCH(I2307,shipping_prices!$A$1:$A3534,0),MATCH(M2307,shipping_prices!$C$1:$F$1,0))</f>
        <v>6.98</v>
      </c>
      <c r="X2307" s="15" t="str">
        <f t="shared" si="5"/>
        <v>Doug JacobsPortlandOregon</v>
      </c>
      <c r="Y2307" s="15" t="str">
        <f t="shared" si="6"/>
        <v>High</v>
      </c>
    </row>
    <row r="2308" hidden="1">
      <c r="A2308" s="1">
        <v>42473.0</v>
      </c>
      <c r="B2308" s="2" t="s">
        <v>3545</v>
      </c>
      <c r="C2308" s="2">
        <v>3.0</v>
      </c>
      <c r="D2308" s="2" t="s">
        <v>1852</v>
      </c>
      <c r="E2308" s="2" t="s">
        <v>27</v>
      </c>
      <c r="F2308" s="2" t="s">
        <v>2652</v>
      </c>
      <c r="G2308" s="2" t="s">
        <v>29</v>
      </c>
      <c r="H2308" s="2" t="s">
        <v>79</v>
      </c>
      <c r="I2308" s="2" t="s">
        <v>1067</v>
      </c>
      <c r="J2308" s="2" t="s">
        <v>53</v>
      </c>
      <c r="K2308" s="2" t="s">
        <v>54</v>
      </c>
      <c r="L2308" s="10">
        <v>42479.0</v>
      </c>
      <c r="M2308" s="2" t="s">
        <v>34</v>
      </c>
      <c r="N2308" s="11">
        <v>0.2</v>
      </c>
      <c r="O2308" s="12">
        <v>38.0</v>
      </c>
      <c r="P2308" s="13">
        <v>0.35</v>
      </c>
      <c r="Q2308" s="13">
        <v>108.0</v>
      </c>
      <c r="R2308" s="13">
        <f t="shared" si="1"/>
        <v>135</v>
      </c>
      <c r="S2308" s="14">
        <f t="shared" si="2"/>
        <v>45</v>
      </c>
      <c r="T2308" s="14">
        <f t="shared" si="3"/>
        <v>0.3518518519</v>
      </c>
      <c r="U2308" s="15" t="str">
        <f>vlookup(F2308,'Sub categories'!$A:$C,3,False)</f>
        <v>Phones</v>
      </c>
      <c r="V2308" s="16">
        <f t="shared" si="4"/>
        <v>6</v>
      </c>
      <c r="W2308" s="17">
        <f t="array" ref="W2308">INDEX(shipping_prices!$C$1:$F3535,MATCH(I2308,shipping_prices!$A$1:$A3535,0),MATCH(M2308,shipping_prices!$C$1:$F$1,0))</f>
        <v>14.14</v>
      </c>
      <c r="X2308" s="15" t="str">
        <f t="shared" si="5"/>
        <v>Emily PhanDeltonaFlorida</v>
      </c>
      <c r="Y2308" s="15" t="str">
        <f t="shared" si="6"/>
        <v>Low</v>
      </c>
    </row>
    <row r="2309" hidden="1">
      <c r="A2309" s="1">
        <v>42473.0</v>
      </c>
      <c r="B2309" s="2" t="s">
        <v>3546</v>
      </c>
      <c r="C2309" s="2">
        <v>2.0</v>
      </c>
      <c r="D2309" s="2" t="s">
        <v>863</v>
      </c>
      <c r="E2309" s="2" t="s">
        <v>37</v>
      </c>
      <c r="F2309" s="2" t="s">
        <v>3547</v>
      </c>
      <c r="G2309" s="2" t="s">
        <v>39</v>
      </c>
      <c r="H2309" s="2" t="s">
        <v>146</v>
      </c>
      <c r="I2309" s="2" t="s">
        <v>1225</v>
      </c>
      <c r="J2309" s="2" t="s">
        <v>76</v>
      </c>
      <c r="K2309" s="2" t="s">
        <v>77</v>
      </c>
      <c r="L2309" s="10">
        <v>42483.0</v>
      </c>
      <c r="M2309" s="2" t="s">
        <v>34</v>
      </c>
      <c r="N2309" s="11">
        <v>0.8</v>
      </c>
      <c r="O2309" s="12">
        <v>-122.0</v>
      </c>
      <c r="P2309" s="13">
        <v>-2.5</v>
      </c>
      <c r="Q2309" s="13">
        <v>49.0</v>
      </c>
      <c r="R2309" s="13">
        <f t="shared" si="1"/>
        <v>245</v>
      </c>
      <c r="S2309" s="14">
        <f t="shared" si="2"/>
        <v>122.5</v>
      </c>
      <c r="T2309" s="14">
        <f t="shared" si="3"/>
        <v>-2.489795918</v>
      </c>
      <c r="U2309" s="15" t="str">
        <f>vlookup(F2309,'Sub categories'!$A:$C,3,False)</f>
        <v>Appliances</v>
      </c>
      <c r="V2309" s="16">
        <f t="shared" si="4"/>
        <v>10</v>
      </c>
      <c r="W2309" s="17">
        <f t="array" ref="W2309">INDEX(shipping_prices!$C$1:$F3536,MATCH(I2309,shipping_prices!$A$1:$A3536,0),MATCH(M2309,shipping_prices!$C$1:$F$1,0))</f>
        <v>6.99</v>
      </c>
      <c r="X2309" s="15" t="str">
        <f t="shared" si="5"/>
        <v>Kean NguyenDallasTexas</v>
      </c>
      <c r="Y2309" s="15" t="str">
        <f t="shared" si="6"/>
        <v>loss</v>
      </c>
    </row>
    <row r="2310" hidden="1">
      <c r="A2310" s="1">
        <v>42473.0</v>
      </c>
      <c r="B2310" s="2" t="s">
        <v>3548</v>
      </c>
      <c r="C2310" s="2">
        <v>3.0</v>
      </c>
      <c r="D2310" s="2" t="s">
        <v>1292</v>
      </c>
      <c r="E2310" s="2" t="s">
        <v>27</v>
      </c>
      <c r="F2310" s="2" t="s">
        <v>1813</v>
      </c>
      <c r="G2310" s="2" t="s">
        <v>39</v>
      </c>
      <c r="H2310" s="2" t="s">
        <v>51</v>
      </c>
      <c r="I2310" s="2" t="s">
        <v>3023</v>
      </c>
      <c r="J2310" s="2" t="s">
        <v>572</v>
      </c>
      <c r="K2310" s="2" t="s">
        <v>33</v>
      </c>
      <c r="L2310" s="10">
        <v>42480.0</v>
      </c>
      <c r="M2310" s="2" t="s">
        <v>34</v>
      </c>
      <c r="N2310" s="11">
        <v>0.0</v>
      </c>
      <c r="O2310" s="12">
        <v>7.0</v>
      </c>
      <c r="P2310" s="13">
        <v>0.47</v>
      </c>
      <c r="Q2310" s="13">
        <v>15.0</v>
      </c>
      <c r="R2310" s="13">
        <f t="shared" si="1"/>
        <v>15</v>
      </c>
      <c r="S2310" s="14">
        <f t="shared" si="2"/>
        <v>5</v>
      </c>
      <c r="T2310" s="14">
        <f t="shared" si="3"/>
        <v>0.4666666667</v>
      </c>
      <c r="U2310" s="15" t="str">
        <f>vlookup(F2310,'Sub categories'!$A:$C,3,False)</f>
        <v>Paper</v>
      </c>
      <c r="V2310" s="16">
        <f t="shared" si="4"/>
        <v>7</v>
      </c>
      <c r="W2310" s="17">
        <f t="array" ref="W2310">INDEX(shipping_prices!$C$1:$F3537,MATCH(I2310,shipping_prices!$A$1:$A3537,0),MATCH(M2310,shipping_prices!$C$1:$F$1,0))</f>
        <v>5.24</v>
      </c>
      <c r="X2310" s="15" t="str">
        <f t="shared" si="5"/>
        <v>Andy ReiterQuincyMassachusetts</v>
      </c>
      <c r="Y2310" s="15" t="str">
        <f t="shared" si="6"/>
        <v>Low</v>
      </c>
    </row>
    <row r="2311" hidden="1">
      <c r="A2311" s="1">
        <v>42473.0</v>
      </c>
      <c r="B2311" s="2" t="s">
        <v>3549</v>
      </c>
      <c r="C2311" s="2">
        <v>3.0</v>
      </c>
      <c r="D2311" s="2" t="s">
        <v>1086</v>
      </c>
      <c r="E2311" s="2" t="s">
        <v>27</v>
      </c>
      <c r="F2311" s="2" t="s">
        <v>3550</v>
      </c>
      <c r="G2311" s="2" t="s">
        <v>39</v>
      </c>
      <c r="H2311" s="2" t="s">
        <v>1228</v>
      </c>
      <c r="I2311" s="2" t="s">
        <v>2821</v>
      </c>
      <c r="J2311" s="2" t="s">
        <v>136</v>
      </c>
      <c r="K2311" s="2" t="s">
        <v>43</v>
      </c>
      <c r="L2311" s="10">
        <v>42478.0</v>
      </c>
      <c r="M2311" s="2" t="s">
        <v>34</v>
      </c>
      <c r="N2311" s="11">
        <v>0.0</v>
      </c>
      <c r="O2311" s="12">
        <v>0.0</v>
      </c>
      <c r="P2311" s="13">
        <v>0.04</v>
      </c>
      <c r="Q2311" s="13">
        <v>5.0</v>
      </c>
      <c r="R2311" s="13">
        <f t="shared" si="1"/>
        <v>5</v>
      </c>
      <c r="S2311" s="14">
        <f t="shared" si="2"/>
        <v>1.666666667</v>
      </c>
      <c r="T2311" s="14">
        <f t="shared" si="3"/>
        <v>0</v>
      </c>
      <c r="U2311" s="15" t="str">
        <f>vlookup(F2311,'Sub categories'!$A:$C,3,False)</f>
        <v>Fasteners</v>
      </c>
      <c r="V2311" s="16">
        <f t="shared" si="4"/>
        <v>5</v>
      </c>
      <c r="W2311" s="17">
        <f t="array" ref="W2311">INDEX(shipping_prices!$C$1:$F3538,MATCH(I2311,shipping_prices!$A$1:$A3538,0),MATCH(M2311,shipping_prices!$C$1:$F$1,0))</f>
        <v>13.95</v>
      </c>
      <c r="X2311" s="15" t="str">
        <f t="shared" si="5"/>
        <v>Sanjit ChandWest JordanUtah</v>
      </c>
      <c r="Y2311" s="15" t="str">
        <f t="shared" si="6"/>
        <v>loss</v>
      </c>
    </row>
    <row r="2312">
      <c r="A2312" s="1">
        <v>42473.0</v>
      </c>
      <c r="B2312" s="2" t="s">
        <v>3549</v>
      </c>
      <c r="C2312" s="2">
        <v>3.0</v>
      </c>
      <c r="D2312" s="2" t="s">
        <v>1086</v>
      </c>
      <c r="E2312" s="2" t="s">
        <v>27</v>
      </c>
      <c r="F2312" s="2" t="s">
        <v>1901</v>
      </c>
      <c r="G2312" s="2" t="s">
        <v>45</v>
      </c>
      <c r="H2312" s="2" t="s">
        <v>380</v>
      </c>
      <c r="I2312" s="2" t="s">
        <v>2821</v>
      </c>
      <c r="J2312" s="2" t="s">
        <v>136</v>
      </c>
      <c r="K2312" s="2" t="s">
        <v>43</v>
      </c>
      <c r="L2312" s="10">
        <v>42478.0</v>
      </c>
      <c r="M2312" s="2" t="s">
        <v>34</v>
      </c>
      <c r="N2312" s="11">
        <v>0.0</v>
      </c>
      <c r="O2312" s="12">
        <v>22.0</v>
      </c>
      <c r="P2312" s="13">
        <v>0.33</v>
      </c>
      <c r="Q2312" s="13">
        <v>67.0</v>
      </c>
      <c r="R2312" s="13">
        <f t="shared" si="1"/>
        <v>67</v>
      </c>
      <c r="S2312" s="14">
        <f t="shared" si="2"/>
        <v>22.33333333</v>
      </c>
      <c r="T2312" s="14">
        <f t="shared" si="3"/>
        <v>0.328358209</v>
      </c>
      <c r="U2312" s="15" t="str">
        <f>vlookup(F2312,'Sub categories'!$A:$C,3,False)</f>
        <v>Furnishings</v>
      </c>
      <c r="V2312" s="16">
        <f t="shared" si="4"/>
        <v>5</v>
      </c>
      <c r="W2312" s="17">
        <f t="array" ref="W2312">INDEX(shipping_prices!$C$1:$F3539,MATCH(I2312,shipping_prices!$A$1:$A3539,0),MATCH(M2312,shipping_prices!$C$1:$F$1,0))</f>
        <v>13.95</v>
      </c>
      <c r="X2312" s="15" t="str">
        <f t="shared" si="5"/>
        <v>Sanjit ChandWest JordanUtah</v>
      </c>
      <c r="Y2312" s="15" t="str">
        <f t="shared" si="6"/>
        <v>Low</v>
      </c>
    </row>
    <row r="2313" hidden="1">
      <c r="A2313" s="1">
        <v>42473.0</v>
      </c>
      <c r="B2313" s="2" t="s">
        <v>3549</v>
      </c>
      <c r="C2313" s="2">
        <v>5.0</v>
      </c>
      <c r="D2313" s="2" t="s">
        <v>1086</v>
      </c>
      <c r="E2313" s="2" t="s">
        <v>27</v>
      </c>
      <c r="F2313" s="2" t="s">
        <v>3056</v>
      </c>
      <c r="G2313" s="2" t="s">
        <v>39</v>
      </c>
      <c r="H2313" s="2" t="s">
        <v>79</v>
      </c>
      <c r="I2313" s="2" t="s">
        <v>2821</v>
      </c>
      <c r="J2313" s="2" t="s">
        <v>136</v>
      </c>
      <c r="K2313" s="2" t="s">
        <v>43</v>
      </c>
      <c r="L2313" s="10">
        <v>42478.0</v>
      </c>
      <c r="M2313" s="2" t="s">
        <v>34</v>
      </c>
      <c r="N2313" s="11">
        <v>0.2</v>
      </c>
      <c r="O2313" s="12">
        <v>29.0</v>
      </c>
      <c r="P2313" s="13">
        <v>0.31</v>
      </c>
      <c r="Q2313" s="13">
        <v>92.0</v>
      </c>
      <c r="R2313" s="13">
        <f t="shared" si="1"/>
        <v>115</v>
      </c>
      <c r="S2313" s="14">
        <f t="shared" si="2"/>
        <v>23</v>
      </c>
      <c r="T2313" s="14">
        <f t="shared" si="3"/>
        <v>0.3152173913</v>
      </c>
      <c r="U2313" s="15" t="str">
        <f>vlookup(F2313,'Sub categories'!$A:$C,3,False)</f>
        <v>Binders</v>
      </c>
      <c r="V2313" s="16">
        <f t="shared" si="4"/>
        <v>5</v>
      </c>
      <c r="W2313" s="17">
        <f t="array" ref="W2313">INDEX(shipping_prices!$C$1:$F3540,MATCH(I2313,shipping_prices!$A$1:$A3540,0),MATCH(M2313,shipping_prices!$C$1:$F$1,0))</f>
        <v>13.95</v>
      </c>
      <c r="X2313" s="15" t="str">
        <f t="shared" si="5"/>
        <v>Sanjit ChandWest JordanUtah</v>
      </c>
      <c r="Y2313" s="15" t="str">
        <f t="shared" si="6"/>
        <v>Low</v>
      </c>
    </row>
    <row r="2314" hidden="1">
      <c r="A2314" s="1">
        <v>42473.0</v>
      </c>
      <c r="B2314" s="2" t="s">
        <v>3549</v>
      </c>
      <c r="C2314" s="2">
        <v>3.0</v>
      </c>
      <c r="D2314" s="2" t="s">
        <v>1086</v>
      </c>
      <c r="E2314" s="2" t="s">
        <v>27</v>
      </c>
      <c r="F2314" s="2" t="s">
        <v>1422</v>
      </c>
      <c r="G2314" s="2" t="s">
        <v>39</v>
      </c>
      <c r="H2314" s="2" t="s">
        <v>51</v>
      </c>
      <c r="I2314" s="2" t="s">
        <v>2821</v>
      </c>
      <c r="J2314" s="2" t="s">
        <v>136</v>
      </c>
      <c r="K2314" s="2" t="s">
        <v>43</v>
      </c>
      <c r="L2314" s="10">
        <v>42478.0</v>
      </c>
      <c r="M2314" s="2" t="s">
        <v>34</v>
      </c>
      <c r="N2314" s="11">
        <v>0.0</v>
      </c>
      <c r="O2314" s="12">
        <v>42.0</v>
      </c>
      <c r="P2314" s="13">
        <v>0.45</v>
      </c>
      <c r="Q2314" s="13">
        <v>93.0</v>
      </c>
      <c r="R2314" s="13">
        <f t="shared" si="1"/>
        <v>93</v>
      </c>
      <c r="S2314" s="14">
        <f t="shared" si="2"/>
        <v>31</v>
      </c>
      <c r="T2314" s="14">
        <f t="shared" si="3"/>
        <v>0.4516129032</v>
      </c>
      <c r="U2314" s="15" t="str">
        <f>vlookup(F2314,'Sub categories'!$A:$C,3,False)</f>
        <v>Paper</v>
      </c>
      <c r="V2314" s="16">
        <f t="shared" si="4"/>
        <v>5</v>
      </c>
      <c r="W2314" s="17">
        <f t="array" ref="W2314">INDEX(shipping_prices!$C$1:$F3541,MATCH(I2314,shipping_prices!$A$1:$A3541,0),MATCH(M2314,shipping_prices!$C$1:$F$1,0))</f>
        <v>13.95</v>
      </c>
      <c r="X2314" s="15" t="str">
        <f t="shared" si="5"/>
        <v>Sanjit ChandWest JordanUtah</v>
      </c>
      <c r="Y2314" s="15" t="str">
        <f t="shared" si="6"/>
        <v>High</v>
      </c>
    </row>
    <row r="2315" hidden="1">
      <c r="A2315" s="1">
        <v>42473.0</v>
      </c>
      <c r="B2315" s="2" t="s">
        <v>3551</v>
      </c>
      <c r="C2315" s="2">
        <v>2.0</v>
      </c>
      <c r="D2315" s="2" t="s">
        <v>3552</v>
      </c>
      <c r="E2315" s="2" t="s">
        <v>49</v>
      </c>
      <c r="F2315" s="2" t="s">
        <v>2369</v>
      </c>
      <c r="G2315" s="2" t="s">
        <v>29</v>
      </c>
      <c r="H2315" s="2" t="s">
        <v>460</v>
      </c>
      <c r="I2315" s="2" t="s">
        <v>1790</v>
      </c>
      <c r="J2315" s="2" t="s">
        <v>97</v>
      </c>
      <c r="K2315" s="2" t="s">
        <v>77</v>
      </c>
      <c r="L2315" s="10">
        <v>42484.0</v>
      </c>
      <c r="M2315" s="2" t="s">
        <v>90</v>
      </c>
      <c r="N2315" s="11">
        <v>0.0</v>
      </c>
      <c r="O2315" s="12">
        <v>75.0</v>
      </c>
      <c r="P2315" s="13">
        <v>0.25</v>
      </c>
      <c r="Q2315" s="13">
        <v>300.0</v>
      </c>
      <c r="R2315" s="13">
        <f t="shared" si="1"/>
        <v>300</v>
      </c>
      <c r="S2315" s="14">
        <f t="shared" si="2"/>
        <v>150</v>
      </c>
      <c r="T2315" s="14">
        <f t="shared" si="3"/>
        <v>0.25</v>
      </c>
      <c r="U2315" s="15" t="str">
        <f>vlookup(F2315,'Sub categories'!$A:$C,3,False)</f>
        <v>Phones</v>
      </c>
      <c r="V2315" s="16">
        <f t="shared" si="4"/>
        <v>11</v>
      </c>
      <c r="W2315" s="17">
        <f t="array" ref="W2315">INDEX(shipping_prices!$C$1:$F3542,MATCH(I2315,shipping_prices!$A$1:$A3542,0),MATCH(M2315,shipping_prices!$C$1:$F$1,0))</f>
        <v>8.1</v>
      </c>
      <c r="X2315" s="15" t="str">
        <f t="shared" si="5"/>
        <v>Cathy HwangDetroitMichigan</v>
      </c>
      <c r="Y2315" s="15" t="str">
        <f t="shared" si="6"/>
        <v>High</v>
      </c>
    </row>
    <row r="2316" hidden="1">
      <c r="A2316" s="1">
        <v>42473.0</v>
      </c>
      <c r="B2316" s="2" t="s">
        <v>3553</v>
      </c>
      <c r="C2316" s="2">
        <v>3.0</v>
      </c>
      <c r="D2316" s="2" t="s">
        <v>1788</v>
      </c>
      <c r="E2316" s="2" t="s">
        <v>27</v>
      </c>
      <c r="F2316" s="2" t="s">
        <v>3344</v>
      </c>
      <c r="G2316" s="2" t="s">
        <v>39</v>
      </c>
      <c r="H2316" s="2" t="s">
        <v>193</v>
      </c>
      <c r="I2316" s="2" t="s">
        <v>538</v>
      </c>
      <c r="J2316" s="2" t="s">
        <v>321</v>
      </c>
      <c r="K2316" s="2" t="s">
        <v>33</v>
      </c>
      <c r="L2316" s="10">
        <v>42477.0</v>
      </c>
      <c r="M2316" s="2" t="s">
        <v>90</v>
      </c>
      <c r="N2316" s="11">
        <v>0.2</v>
      </c>
      <c r="O2316" s="12">
        <v>3.0</v>
      </c>
      <c r="P2316" s="13">
        <v>0.36</v>
      </c>
      <c r="Q2316" s="13">
        <v>7.0</v>
      </c>
      <c r="R2316" s="13">
        <f t="shared" si="1"/>
        <v>8.75</v>
      </c>
      <c r="S2316" s="14">
        <f t="shared" si="2"/>
        <v>2.916666667</v>
      </c>
      <c r="T2316" s="14">
        <f t="shared" si="3"/>
        <v>0.4285714286</v>
      </c>
      <c r="U2316" s="15" t="str">
        <f>vlookup(F2316,'Sub categories'!$A:$C,3,False)</f>
        <v>Labels</v>
      </c>
      <c r="V2316" s="16">
        <f t="shared" si="4"/>
        <v>4</v>
      </c>
      <c r="W2316" s="17">
        <f t="array" ref="W2316">INDEX(shipping_prices!$C$1:$F3543,MATCH(I2316,shipping_prices!$A$1:$A3543,0),MATCH(M2316,shipping_prices!$C$1:$F$1,0))</f>
        <v>3.84</v>
      </c>
      <c r="X2316" s="15" t="str">
        <f t="shared" si="5"/>
        <v>Maurice SattyBowling GreenOhio</v>
      </c>
      <c r="Y2316" s="15" t="str">
        <f t="shared" si="6"/>
        <v>Low</v>
      </c>
    </row>
    <row r="2317" hidden="1">
      <c r="A2317" s="1">
        <v>42473.0</v>
      </c>
      <c r="B2317" s="2" t="s">
        <v>3553</v>
      </c>
      <c r="C2317" s="2">
        <v>3.0</v>
      </c>
      <c r="D2317" s="2" t="s">
        <v>1788</v>
      </c>
      <c r="E2317" s="2" t="s">
        <v>27</v>
      </c>
      <c r="F2317" s="2" t="s">
        <v>3554</v>
      </c>
      <c r="G2317" s="2" t="s">
        <v>29</v>
      </c>
      <c r="H2317" s="2" t="s">
        <v>458</v>
      </c>
      <c r="I2317" s="2" t="s">
        <v>538</v>
      </c>
      <c r="J2317" s="2" t="s">
        <v>321</v>
      </c>
      <c r="K2317" s="2" t="s">
        <v>33</v>
      </c>
      <c r="L2317" s="10">
        <v>42477.0</v>
      </c>
      <c r="M2317" s="2" t="s">
        <v>90</v>
      </c>
      <c r="N2317" s="11">
        <v>0.4</v>
      </c>
      <c r="O2317" s="12">
        <v>4.0</v>
      </c>
      <c r="P2317" s="13">
        <v>0.15</v>
      </c>
      <c r="Q2317" s="13">
        <v>27.0</v>
      </c>
      <c r="R2317" s="13">
        <f t="shared" si="1"/>
        <v>45</v>
      </c>
      <c r="S2317" s="14">
        <f t="shared" si="2"/>
        <v>15</v>
      </c>
      <c r="T2317" s="14">
        <f t="shared" si="3"/>
        <v>0.1481481481</v>
      </c>
      <c r="U2317" s="15" t="str">
        <f>vlookup(F2317,'Sub categories'!$A:$C,3,False)</f>
        <v>Phones</v>
      </c>
      <c r="V2317" s="16">
        <f t="shared" si="4"/>
        <v>4</v>
      </c>
      <c r="W2317" s="17">
        <f t="array" ref="W2317">INDEX(shipping_prices!$C$1:$F3544,MATCH(I2317,shipping_prices!$A$1:$A3544,0),MATCH(M2317,shipping_prices!$C$1:$F$1,0))</f>
        <v>3.84</v>
      </c>
      <c r="X2317" s="15" t="str">
        <f t="shared" si="5"/>
        <v>Maurice SattyBowling GreenOhio</v>
      </c>
      <c r="Y2317" s="15" t="str">
        <f t="shared" si="6"/>
        <v>Low</v>
      </c>
    </row>
    <row r="2318" hidden="1">
      <c r="A2318" s="1">
        <v>42473.0</v>
      </c>
      <c r="B2318" s="2" t="s">
        <v>3553</v>
      </c>
      <c r="C2318" s="2">
        <v>3.0</v>
      </c>
      <c r="D2318" s="2" t="s">
        <v>1788</v>
      </c>
      <c r="E2318" s="2" t="s">
        <v>27</v>
      </c>
      <c r="F2318" s="2" t="s">
        <v>1038</v>
      </c>
      <c r="G2318" s="2" t="s">
        <v>39</v>
      </c>
      <c r="H2318" s="2" t="s">
        <v>79</v>
      </c>
      <c r="I2318" s="2" t="s">
        <v>538</v>
      </c>
      <c r="J2318" s="2" t="s">
        <v>321</v>
      </c>
      <c r="K2318" s="2" t="s">
        <v>33</v>
      </c>
      <c r="L2318" s="10">
        <v>42477.0</v>
      </c>
      <c r="M2318" s="2" t="s">
        <v>90</v>
      </c>
      <c r="N2318" s="11">
        <v>0.2</v>
      </c>
      <c r="O2318" s="12">
        <v>49.0</v>
      </c>
      <c r="P2318" s="13">
        <v>0.11</v>
      </c>
      <c r="Q2318" s="13">
        <v>436.0</v>
      </c>
      <c r="R2318" s="13">
        <f t="shared" si="1"/>
        <v>545</v>
      </c>
      <c r="S2318" s="14">
        <f t="shared" si="2"/>
        <v>181.6666667</v>
      </c>
      <c r="T2318" s="14">
        <f t="shared" si="3"/>
        <v>0.1123853211</v>
      </c>
      <c r="U2318" s="15" t="str">
        <f>vlookup(F2318,'Sub categories'!$A:$C,3,False)</f>
        <v>Storage</v>
      </c>
      <c r="V2318" s="16">
        <f t="shared" si="4"/>
        <v>4</v>
      </c>
      <c r="W2318" s="17">
        <f t="array" ref="W2318">INDEX(shipping_prices!$C$1:$F3545,MATCH(I2318,shipping_prices!$A$1:$A3545,0),MATCH(M2318,shipping_prices!$C$1:$F$1,0))</f>
        <v>3.84</v>
      </c>
      <c r="X2318" s="15" t="str">
        <f t="shared" si="5"/>
        <v>Maurice SattyBowling GreenOhio</v>
      </c>
      <c r="Y2318" s="15" t="str">
        <f t="shared" si="6"/>
        <v>High</v>
      </c>
    </row>
    <row r="2319" hidden="1">
      <c r="A2319" s="1">
        <v>42473.0</v>
      </c>
      <c r="B2319" s="2" t="s">
        <v>3555</v>
      </c>
      <c r="C2319" s="2">
        <v>3.0</v>
      </c>
      <c r="D2319" s="2" t="s">
        <v>1877</v>
      </c>
      <c r="E2319" s="2" t="s">
        <v>27</v>
      </c>
      <c r="F2319" s="2" t="s">
        <v>1448</v>
      </c>
      <c r="G2319" s="2" t="s">
        <v>39</v>
      </c>
      <c r="H2319" s="2" t="s">
        <v>146</v>
      </c>
      <c r="I2319" s="2" t="s">
        <v>897</v>
      </c>
      <c r="J2319" s="2" t="s">
        <v>32</v>
      </c>
      <c r="K2319" s="2" t="s">
        <v>33</v>
      </c>
      <c r="L2319" s="10">
        <v>42477.0</v>
      </c>
      <c r="M2319" s="2" t="s">
        <v>90</v>
      </c>
      <c r="N2319" s="11">
        <v>0.2</v>
      </c>
      <c r="O2319" s="12">
        <v>4.0</v>
      </c>
      <c r="P2319" s="13">
        <v>0.35</v>
      </c>
      <c r="Q2319" s="13">
        <v>11.0</v>
      </c>
      <c r="R2319" s="13">
        <f t="shared" si="1"/>
        <v>13.75</v>
      </c>
      <c r="S2319" s="14">
        <f t="shared" si="2"/>
        <v>4.583333333</v>
      </c>
      <c r="T2319" s="14">
        <f t="shared" si="3"/>
        <v>0.3636363636</v>
      </c>
      <c r="U2319" s="15" t="str">
        <f>vlookup(F2319,'Sub categories'!$A:$C,3,False)</f>
        <v>Binders</v>
      </c>
      <c r="V2319" s="16">
        <f t="shared" si="4"/>
        <v>4</v>
      </c>
      <c r="W2319" s="17">
        <f t="array" ref="W2319">INDEX(shipping_prices!$C$1:$F3546,MATCH(I2319,shipping_prices!$A$1:$A3546,0),MATCH(M2319,shipping_prices!$C$1:$F$1,0))</f>
        <v>0.78</v>
      </c>
      <c r="X2319" s="15" t="str">
        <f t="shared" si="5"/>
        <v>Melanie SeiteRochesterNew York</v>
      </c>
      <c r="Y2319" s="15" t="str">
        <f t="shared" si="6"/>
        <v>Low</v>
      </c>
    </row>
    <row r="2320" hidden="1">
      <c r="A2320" s="1">
        <v>42473.0</v>
      </c>
      <c r="B2320" s="2" t="s">
        <v>3556</v>
      </c>
      <c r="C2320" s="2">
        <v>7.0</v>
      </c>
      <c r="D2320" s="2" t="s">
        <v>731</v>
      </c>
      <c r="E2320" s="2" t="s">
        <v>27</v>
      </c>
      <c r="F2320" s="2" t="s">
        <v>3557</v>
      </c>
      <c r="G2320" s="2" t="s">
        <v>29</v>
      </c>
      <c r="H2320" s="2" t="s">
        <v>79</v>
      </c>
      <c r="I2320" s="2" t="s">
        <v>891</v>
      </c>
      <c r="J2320" s="2" t="s">
        <v>42</v>
      </c>
      <c r="K2320" s="2" t="s">
        <v>43</v>
      </c>
      <c r="L2320" s="10">
        <v>42481.0</v>
      </c>
      <c r="M2320" s="2" t="s">
        <v>34</v>
      </c>
      <c r="N2320" s="11">
        <v>0.2</v>
      </c>
      <c r="O2320" s="12">
        <v>-15.0</v>
      </c>
      <c r="P2320" s="13">
        <v>-0.21</v>
      </c>
      <c r="Q2320" s="13">
        <v>73.0</v>
      </c>
      <c r="R2320" s="13">
        <f t="shared" si="1"/>
        <v>91.25</v>
      </c>
      <c r="S2320" s="14">
        <f t="shared" si="2"/>
        <v>13.03571429</v>
      </c>
      <c r="T2320" s="14">
        <f t="shared" si="3"/>
        <v>-0.2054794521</v>
      </c>
      <c r="U2320" s="15" t="str">
        <f>vlookup(F2320,'Sub categories'!$A:$C,3,False)</f>
        <v>Phones</v>
      </c>
      <c r="V2320" s="16">
        <f t="shared" si="4"/>
        <v>8</v>
      </c>
      <c r="W2320" s="17">
        <f t="array" ref="W2320">INDEX(shipping_prices!$C$1:$F3547,MATCH(I2320,shipping_prices!$A$1:$A3547,0),MATCH(M2320,shipping_prices!$C$1:$F$1,0))</f>
        <v>8.79</v>
      </c>
      <c r="X2320" s="15" t="str">
        <f t="shared" si="5"/>
        <v>Lena CreightonOaklandCalifornia</v>
      </c>
      <c r="Y2320" s="15" t="str">
        <f t="shared" si="6"/>
        <v>loss</v>
      </c>
    </row>
    <row r="2321">
      <c r="A2321" s="1">
        <v>42473.0</v>
      </c>
      <c r="B2321" s="2" t="s">
        <v>3556</v>
      </c>
      <c r="C2321" s="2">
        <v>3.0</v>
      </c>
      <c r="D2321" s="2" t="s">
        <v>731</v>
      </c>
      <c r="E2321" s="2" t="s">
        <v>27</v>
      </c>
      <c r="F2321" s="2" t="s">
        <v>2480</v>
      </c>
      <c r="G2321" s="2" t="s">
        <v>45</v>
      </c>
      <c r="H2321" s="2" t="s">
        <v>288</v>
      </c>
      <c r="I2321" s="2" t="s">
        <v>891</v>
      </c>
      <c r="J2321" s="2" t="s">
        <v>42</v>
      </c>
      <c r="K2321" s="2" t="s">
        <v>43</v>
      </c>
      <c r="L2321" s="10">
        <v>42481.0</v>
      </c>
      <c r="M2321" s="2" t="s">
        <v>34</v>
      </c>
      <c r="N2321" s="11">
        <v>0.2</v>
      </c>
      <c r="O2321" s="12">
        <v>36.0</v>
      </c>
      <c r="P2321" s="13">
        <v>0.06</v>
      </c>
      <c r="Q2321" s="13">
        <v>572.0</v>
      </c>
      <c r="R2321" s="13">
        <f t="shared" si="1"/>
        <v>715</v>
      </c>
      <c r="S2321" s="14">
        <f t="shared" si="2"/>
        <v>238.3333333</v>
      </c>
      <c r="T2321" s="14">
        <f t="shared" si="3"/>
        <v>0.06293706294</v>
      </c>
      <c r="U2321" s="15" t="str">
        <f>vlookup(F2321,'Sub categories'!$A:$C,3,False)</f>
        <v>Chairs</v>
      </c>
      <c r="V2321" s="16">
        <f t="shared" si="4"/>
        <v>8</v>
      </c>
      <c r="W2321" s="17">
        <f t="array" ref="W2321">INDEX(shipping_prices!$C$1:$F3548,MATCH(I2321,shipping_prices!$A$1:$A3548,0),MATCH(M2321,shipping_prices!$C$1:$F$1,0))</f>
        <v>8.79</v>
      </c>
      <c r="X2321" s="15" t="str">
        <f t="shared" si="5"/>
        <v>Lena CreightonOaklandCalifornia</v>
      </c>
      <c r="Y2321" s="15" t="str">
        <f t="shared" si="6"/>
        <v>High</v>
      </c>
    </row>
    <row r="2322" hidden="1">
      <c r="A2322" s="1">
        <v>42473.0</v>
      </c>
      <c r="B2322" s="2" t="s">
        <v>3558</v>
      </c>
      <c r="C2322" s="2">
        <v>3.0</v>
      </c>
      <c r="D2322" s="2" t="s">
        <v>1441</v>
      </c>
      <c r="E2322" s="2" t="s">
        <v>37</v>
      </c>
      <c r="F2322" s="2" t="s">
        <v>992</v>
      </c>
      <c r="G2322" s="2" t="s">
        <v>39</v>
      </c>
      <c r="H2322" s="2" t="s">
        <v>458</v>
      </c>
      <c r="I2322" s="2" t="s">
        <v>3559</v>
      </c>
      <c r="J2322" s="2" t="s">
        <v>97</v>
      </c>
      <c r="K2322" s="2" t="s">
        <v>77</v>
      </c>
      <c r="L2322" s="10">
        <v>42481.0</v>
      </c>
      <c r="M2322" s="2" t="s">
        <v>90</v>
      </c>
      <c r="N2322" s="11">
        <v>0.1</v>
      </c>
      <c r="O2322" s="12">
        <v>5.0</v>
      </c>
      <c r="P2322" s="13">
        <v>0.18</v>
      </c>
      <c r="Q2322" s="13">
        <v>29.0</v>
      </c>
      <c r="R2322" s="13">
        <f t="shared" si="1"/>
        <v>32.22222222</v>
      </c>
      <c r="S2322" s="14">
        <f t="shared" si="2"/>
        <v>10.74074074</v>
      </c>
      <c r="T2322" s="14">
        <f t="shared" si="3"/>
        <v>0.1724137931</v>
      </c>
      <c r="U2322" s="15" t="str">
        <f>vlookup(F2322,'Sub categories'!$A:$C,3,False)</f>
        <v>Appliances</v>
      </c>
      <c r="V2322" s="16">
        <f t="shared" si="4"/>
        <v>8</v>
      </c>
      <c r="W2322" s="17">
        <f t="array" ref="W2322">INDEX(shipping_prices!$C$1:$F3549,MATCH(I2322,shipping_prices!$A$1:$A3549,0),MATCH(M2322,shipping_prices!$C$1:$F$1,0))</f>
        <v>1.2</v>
      </c>
      <c r="X2322" s="15" t="str">
        <f t="shared" si="5"/>
        <v>Brian MossAnn ArborMichigan</v>
      </c>
      <c r="Y2322" s="15" t="str">
        <f t="shared" si="6"/>
        <v>Low</v>
      </c>
    </row>
    <row r="2323" hidden="1">
      <c r="A2323" s="1">
        <v>42474.0</v>
      </c>
      <c r="B2323" s="2" t="s">
        <v>3558</v>
      </c>
      <c r="C2323" s="2">
        <v>3.0</v>
      </c>
      <c r="D2323" s="2" t="s">
        <v>1441</v>
      </c>
      <c r="E2323" s="2" t="s">
        <v>37</v>
      </c>
      <c r="F2323" s="2" t="s">
        <v>3560</v>
      </c>
      <c r="G2323" s="2" t="s">
        <v>29</v>
      </c>
      <c r="H2323" s="2" t="s">
        <v>79</v>
      </c>
      <c r="I2323" s="2" t="s">
        <v>3559</v>
      </c>
      <c r="J2323" s="2" t="s">
        <v>97</v>
      </c>
      <c r="K2323" s="2" t="s">
        <v>77</v>
      </c>
      <c r="L2323" s="10">
        <v>42481.0</v>
      </c>
      <c r="M2323" s="2" t="s">
        <v>90</v>
      </c>
      <c r="N2323" s="11">
        <v>0.0</v>
      </c>
      <c r="O2323" s="12">
        <v>8.0</v>
      </c>
      <c r="P2323" s="13">
        <v>0.29</v>
      </c>
      <c r="Q2323" s="13">
        <v>29.0</v>
      </c>
      <c r="R2323" s="13">
        <f t="shared" si="1"/>
        <v>29</v>
      </c>
      <c r="S2323" s="14">
        <f t="shared" si="2"/>
        <v>9.666666667</v>
      </c>
      <c r="T2323" s="14">
        <f t="shared" si="3"/>
        <v>0.275862069</v>
      </c>
      <c r="U2323" s="15" t="str">
        <f>vlookup(F2323,'Sub categories'!$A:$C,3,False)</f>
        <v>Phones</v>
      </c>
      <c r="V2323" s="16">
        <f t="shared" si="4"/>
        <v>7</v>
      </c>
      <c r="W2323" s="17">
        <f t="array" ref="W2323">INDEX(shipping_prices!$C$1:$F3550,MATCH(I2323,shipping_prices!$A$1:$A3550,0),MATCH(M2323,shipping_prices!$C$1:$F$1,0))</f>
        <v>1.2</v>
      </c>
      <c r="X2323" s="15" t="str">
        <f t="shared" si="5"/>
        <v>Brian MossAnn ArborMichigan</v>
      </c>
      <c r="Y2323" s="15" t="str">
        <f t="shared" si="6"/>
        <v>Low</v>
      </c>
    </row>
    <row r="2324" hidden="1">
      <c r="A2324" s="1">
        <v>42476.0</v>
      </c>
      <c r="B2324" s="2" t="s">
        <v>3558</v>
      </c>
      <c r="C2324" s="2">
        <v>7.0</v>
      </c>
      <c r="D2324" s="2" t="s">
        <v>1441</v>
      </c>
      <c r="E2324" s="2" t="s">
        <v>37</v>
      </c>
      <c r="F2324" s="2" t="s">
        <v>589</v>
      </c>
      <c r="G2324" s="2" t="s">
        <v>39</v>
      </c>
      <c r="H2324" s="2" t="s">
        <v>589</v>
      </c>
      <c r="I2324" s="2" t="s">
        <v>3559</v>
      </c>
      <c r="J2324" s="2" t="s">
        <v>97</v>
      </c>
      <c r="K2324" s="2" t="s">
        <v>77</v>
      </c>
      <c r="L2324" s="10">
        <v>42481.0</v>
      </c>
      <c r="M2324" s="2" t="s">
        <v>90</v>
      </c>
      <c r="N2324" s="11">
        <v>0.0</v>
      </c>
      <c r="O2324" s="12">
        <v>27.0</v>
      </c>
      <c r="P2324" s="13">
        <v>0.47</v>
      </c>
      <c r="Q2324" s="13">
        <v>58.0</v>
      </c>
      <c r="R2324" s="13">
        <f t="shared" si="1"/>
        <v>58</v>
      </c>
      <c r="S2324" s="14">
        <f t="shared" si="2"/>
        <v>8.285714286</v>
      </c>
      <c r="T2324" s="14">
        <f t="shared" si="3"/>
        <v>0.4655172414</v>
      </c>
      <c r="U2324" s="15" t="str">
        <f>vlookup(F2324,'Sub categories'!$A:$C,3,False)</f>
        <v>Envelopes</v>
      </c>
      <c r="V2324" s="16">
        <f t="shared" si="4"/>
        <v>5</v>
      </c>
      <c r="W2324" s="17">
        <f t="array" ref="W2324">INDEX(shipping_prices!$C$1:$F3551,MATCH(I2324,shipping_prices!$A$1:$A3551,0),MATCH(M2324,shipping_prices!$C$1:$F$1,0))</f>
        <v>1.2</v>
      </c>
      <c r="X2324" s="15" t="str">
        <f t="shared" si="5"/>
        <v>Brian MossAnn ArborMichigan</v>
      </c>
      <c r="Y2324" s="15" t="str">
        <f t="shared" si="6"/>
        <v>Low</v>
      </c>
    </row>
    <row r="2325" hidden="1">
      <c r="A2325" s="1">
        <v>42476.0</v>
      </c>
      <c r="B2325" s="2" t="s">
        <v>3558</v>
      </c>
      <c r="C2325" s="2">
        <v>5.0</v>
      </c>
      <c r="D2325" s="2" t="s">
        <v>1441</v>
      </c>
      <c r="E2325" s="2" t="s">
        <v>37</v>
      </c>
      <c r="F2325" s="2" t="s">
        <v>3393</v>
      </c>
      <c r="G2325" s="2" t="s">
        <v>29</v>
      </c>
      <c r="H2325" s="2" t="s">
        <v>220</v>
      </c>
      <c r="I2325" s="2" t="s">
        <v>3559</v>
      </c>
      <c r="J2325" s="2" t="s">
        <v>97</v>
      </c>
      <c r="K2325" s="2" t="s">
        <v>77</v>
      </c>
      <c r="L2325" s="10">
        <v>42481.0</v>
      </c>
      <c r="M2325" s="2" t="s">
        <v>90</v>
      </c>
      <c r="N2325" s="11">
        <v>0.0</v>
      </c>
      <c r="O2325" s="12">
        <v>112.0</v>
      </c>
      <c r="P2325" s="13">
        <v>0.18</v>
      </c>
      <c r="Q2325" s="13">
        <v>620.0</v>
      </c>
      <c r="R2325" s="13">
        <f t="shared" si="1"/>
        <v>620</v>
      </c>
      <c r="S2325" s="14">
        <f t="shared" si="2"/>
        <v>124</v>
      </c>
      <c r="T2325" s="14">
        <f t="shared" si="3"/>
        <v>0.1806451613</v>
      </c>
      <c r="U2325" s="15" t="str">
        <f>vlookup(F2325,'Sub categories'!$A:$C,3,False)</f>
        <v>Accessories</v>
      </c>
      <c r="V2325" s="16">
        <f t="shared" si="4"/>
        <v>5</v>
      </c>
      <c r="W2325" s="17">
        <f t="array" ref="W2325">INDEX(shipping_prices!$C$1:$F3552,MATCH(I2325,shipping_prices!$A$1:$A3552,0),MATCH(M2325,shipping_prices!$C$1:$F$1,0))</f>
        <v>1.2</v>
      </c>
      <c r="X2325" s="15" t="str">
        <f t="shared" si="5"/>
        <v>Brian MossAnn ArborMichigan</v>
      </c>
      <c r="Y2325" s="15" t="str">
        <f t="shared" si="6"/>
        <v>High</v>
      </c>
    </row>
    <row r="2326" hidden="1">
      <c r="A2326" s="1">
        <v>42476.0</v>
      </c>
      <c r="B2326" s="2" t="s">
        <v>3561</v>
      </c>
      <c r="C2326" s="2">
        <v>3.0</v>
      </c>
      <c r="D2326" s="2" t="s">
        <v>1589</v>
      </c>
      <c r="E2326" s="2" t="s">
        <v>49</v>
      </c>
      <c r="F2326" s="2" t="s">
        <v>3562</v>
      </c>
      <c r="G2326" s="2" t="s">
        <v>39</v>
      </c>
      <c r="H2326" s="2" t="s">
        <v>79</v>
      </c>
      <c r="I2326" s="2" t="s">
        <v>31</v>
      </c>
      <c r="J2326" s="2" t="s">
        <v>32</v>
      </c>
      <c r="K2326" s="2" t="s">
        <v>33</v>
      </c>
      <c r="L2326" s="10">
        <v>42487.0</v>
      </c>
      <c r="M2326" s="2" t="s">
        <v>34</v>
      </c>
      <c r="N2326" s="11">
        <v>0.0</v>
      </c>
      <c r="O2326" s="12">
        <v>4.0</v>
      </c>
      <c r="P2326" s="13">
        <v>0.29</v>
      </c>
      <c r="Q2326" s="13">
        <v>15.0</v>
      </c>
      <c r="R2326" s="13">
        <f t="shared" si="1"/>
        <v>15</v>
      </c>
      <c r="S2326" s="14">
        <f t="shared" si="2"/>
        <v>5</v>
      </c>
      <c r="T2326" s="14">
        <f t="shared" si="3"/>
        <v>0.2666666667</v>
      </c>
      <c r="U2326" s="15" t="str">
        <f>vlookup(F2326,'Sub categories'!$A:$C,3,False)</f>
        <v>Art</v>
      </c>
      <c r="V2326" s="16">
        <f t="shared" si="4"/>
        <v>11</v>
      </c>
      <c r="W2326" s="17">
        <f t="array" ref="W2326">INDEX(shipping_prices!$C$1:$F3553,MATCH(I2326,shipping_prices!$A$1:$A3553,0),MATCH(M2326,shipping_prices!$C$1:$F$1,0))</f>
        <v>10.09</v>
      </c>
      <c r="X2326" s="15" t="str">
        <f t="shared" si="5"/>
        <v>Alan DominguezNew York CityNew York</v>
      </c>
      <c r="Y2326" s="15" t="str">
        <f t="shared" si="6"/>
        <v>Low</v>
      </c>
    </row>
    <row r="2327" hidden="1">
      <c r="A2327" s="1">
        <v>42476.0</v>
      </c>
      <c r="B2327" s="2" t="s">
        <v>3563</v>
      </c>
      <c r="C2327" s="2">
        <v>3.0</v>
      </c>
      <c r="D2327" s="2" t="s">
        <v>1595</v>
      </c>
      <c r="E2327" s="2" t="s">
        <v>27</v>
      </c>
      <c r="F2327" s="2" t="s">
        <v>983</v>
      </c>
      <c r="G2327" s="2" t="s">
        <v>39</v>
      </c>
      <c r="H2327" s="2" t="s">
        <v>983</v>
      </c>
      <c r="I2327" s="2" t="s">
        <v>159</v>
      </c>
      <c r="J2327" s="2" t="s">
        <v>3564</v>
      </c>
      <c r="K2327" s="2" t="s">
        <v>33</v>
      </c>
      <c r="L2327" s="10">
        <v>42482.0</v>
      </c>
      <c r="M2327" s="2" t="s">
        <v>34</v>
      </c>
      <c r="N2327" s="11">
        <v>0.0</v>
      </c>
      <c r="O2327" s="12">
        <v>9.0</v>
      </c>
      <c r="P2327" s="13">
        <v>0.39</v>
      </c>
      <c r="Q2327" s="13">
        <v>23.0</v>
      </c>
      <c r="R2327" s="13">
        <f t="shared" si="1"/>
        <v>23</v>
      </c>
      <c r="S2327" s="14">
        <f t="shared" si="2"/>
        <v>7.666666667</v>
      </c>
      <c r="T2327" s="14">
        <f t="shared" si="3"/>
        <v>0.3913043478</v>
      </c>
      <c r="U2327" s="15" t="str">
        <f>vlookup(F2327,'Sub categories'!$A:$C,3,False)</f>
        <v>Art</v>
      </c>
      <c r="V2327" s="16">
        <f t="shared" si="4"/>
        <v>6</v>
      </c>
      <c r="W2327" s="17">
        <f t="array" ref="W2327">INDEX(shipping_prices!$C$1:$F3554,MATCH(I2327,shipping_prices!$A$1:$A3554,0),MATCH(M2327,shipping_prices!$C$1:$F$1,0))</f>
        <v>5.81</v>
      </c>
      <c r="X2327" s="15" t="str">
        <f t="shared" si="5"/>
        <v>Greg TranWashingtonDistrict of Columbia</v>
      </c>
      <c r="Y2327" s="15" t="str">
        <f t="shared" si="6"/>
        <v>Low</v>
      </c>
    </row>
    <row r="2328">
      <c r="A2328" s="1">
        <v>42476.0</v>
      </c>
      <c r="B2328" s="2" t="s">
        <v>3563</v>
      </c>
      <c r="C2328" s="2">
        <v>3.0</v>
      </c>
      <c r="D2328" s="2" t="s">
        <v>1595</v>
      </c>
      <c r="E2328" s="2" t="s">
        <v>27</v>
      </c>
      <c r="F2328" s="2" t="s">
        <v>3565</v>
      </c>
      <c r="G2328" s="2" t="s">
        <v>45</v>
      </c>
      <c r="H2328" s="2" t="s">
        <v>227</v>
      </c>
      <c r="I2328" s="2" t="s">
        <v>159</v>
      </c>
      <c r="J2328" s="2" t="s">
        <v>3564</v>
      </c>
      <c r="K2328" s="2" t="s">
        <v>33</v>
      </c>
      <c r="L2328" s="10">
        <v>42482.0</v>
      </c>
      <c r="M2328" s="2" t="s">
        <v>34</v>
      </c>
      <c r="N2328" s="11">
        <v>0.0</v>
      </c>
      <c r="O2328" s="12">
        <v>317.0</v>
      </c>
      <c r="P2328" s="13">
        <v>0.25</v>
      </c>
      <c r="Q2328" s="13">
        <v>1268.0</v>
      </c>
      <c r="R2328" s="13">
        <f t="shared" si="1"/>
        <v>1268</v>
      </c>
      <c r="S2328" s="14">
        <f t="shared" si="2"/>
        <v>422.6666667</v>
      </c>
      <c r="T2328" s="14">
        <f t="shared" si="3"/>
        <v>0.25</v>
      </c>
      <c r="U2328" s="15" t="str">
        <f>vlookup(F2328,'Sub categories'!$A:$C,3,False)</f>
        <v>Chairs</v>
      </c>
      <c r="V2328" s="16">
        <f t="shared" si="4"/>
        <v>6</v>
      </c>
      <c r="W2328" s="17">
        <f t="array" ref="W2328">INDEX(shipping_prices!$C$1:$F3555,MATCH(I2328,shipping_prices!$A$1:$A3555,0),MATCH(M2328,shipping_prices!$C$1:$F$1,0))</f>
        <v>5.81</v>
      </c>
      <c r="X2328" s="15" t="str">
        <f t="shared" si="5"/>
        <v>Greg TranWashingtonDistrict of Columbia</v>
      </c>
      <c r="Y2328" s="15" t="str">
        <f t="shared" si="6"/>
        <v>High</v>
      </c>
    </row>
    <row r="2329" hidden="1">
      <c r="A2329" s="1">
        <v>42476.0</v>
      </c>
      <c r="B2329" s="2" t="s">
        <v>3563</v>
      </c>
      <c r="C2329" s="2">
        <v>8.0</v>
      </c>
      <c r="D2329" s="2" t="s">
        <v>1595</v>
      </c>
      <c r="E2329" s="2" t="s">
        <v>27</v>
      </c>
      <c r="F2329" s="2" t="s">
        <v>3566</v>
      </c>
      <c r="G2329" s="2" t="s">
        <v>29</v>
      </c>
      <c r="H2329" s="2" t="s">
        <v>255</v>
      </c>
      <c r="I2329" s="2" t="s">
        <v>159</v>
      </c>
      <c r="J2329" s="2" t="s">
        <v>3564</v>
      </c>
      <c r="K2329" s="2" t="s">
        <v>33</v>
      </c>
      <c r="L2329" s="10">
        <v>42482.0</v>
      </c>
      <c r="M2329" s="2" t="s">
        <v>34</v>
      </c>
      <c r="N2329" s="11">
        <v>0.0</v>
      </c>
      <c r="O2329" s="12">
        <v>649.0</v>
      </c>
      <c r="P2329" s="13">
        <v>0.47</v>
      </c>
      <c r="Q2329" s="13">
        <v>1380.0</v>
      </c>
      <c r="R2329" s="13">
        <f t="shared" si="1"/>
        <v>1380</v>
      </c>
      <c r="S2329" s="14">
        <f t="shared" si="2"/>
        <v>172.5</v>
      </c>
      <c r="T2329" s="14">
        <f t="shared" si="3"/>
        <v>0.4702898551</v>
      </c>
      <c r="U2329" s="15" t="str">
        <f>vlookup(F2329,'Sub categories'!$A:$C,3,False)</f>
        <v>Machines</v>
      </c>
      <c r="V2329" s="16">
        <f t="shared" si="4"/>
        <v>6</v>
      </c>
      <c r="W2329" s="17">
        <f t="array" ref="W2329">INDEX(shipping_prices!$C$1:$F3556,MATCH(I2329,shipping_prices!$A$1:$A3556,0),MATCH(M2329,shipping_prices!$C$1:$F$1,0))</f>
        <v>5.81</v>
      </c>
      <c r="X2329" s="15" t="str">
        <f t="shared" si="5"/>
        <v>Greg TranWashingtonDistrict of Columbia</v>
      </c>
      <c r="Y2329" s="15" t="str">
        <f t="shared" si="6"/>
        <v>High</v>
      </c>
    </row>
    <row r="2330" hidden="1">
      <c r="A2330" s="1">
        <v>42476.0</v>
      </c>
      <c r="B2330" s="2" t="s">
        <v>3567</v>
      </c>
      <c r="C2330" s="2">
        <v>5.0</v>
      </c>
      <c r="D2330" s="2" t="s">
        <v>3287</v>
      </c>
      <c r="E2330" s="2" t="s">
        <v>27</v>
      </c>
      <c r="F2330" s="2" t="s">
        <v>2725</v>
      </c>
      <c r="G2330" s="2" t="s">
        <v>39</v>
      </c>
      <c r="H2330" s="2" t="s">
        <v>458</v>
      </c>
      <c r="I2330" s="2" t="s">
        <v>1790</v>
      </c>
      <c r="J2330" s="2" t="s">
        <v>97</v>
      </c>
      <c r="K2330" s="2" t="s">
        <v>77</v>
      </c>
      <c r="L2330" s="10">
        <v>42483.0</v>
      </c>
      <c r="M2330" s="2" t="s">
        <v>34</v>
      </c>
      <c r="N2330" s="11">
        <v>0.1</v>
      </c>
      <c r="O2330" s="12">
        <v>54.0</v>
      </c>
      <c r="P2330" s="13">
        <v>0.2</v>
      </c>
      <c r="Q2330" s="13">
        <v>270.0</v>
      </c>
      <c r="R2330" s="13">
        <f t="shared" si="1"/>
        <v>300</v>
      </c>
      <c r="S2330" s="14">
        <f t="shared" si="2"/>
        <v>60</v>
      </c>
      <c r="T2330" s="14">
        <f t="shared" si="3"/>
        <v>0.2</v>
      </c>
      <c r="U2330" s="15" t="str">
        <f>vlookup(F2330,'Sub categories'!$A:$C,3,False)</f>
        <v>Appliances</v>
      </c>
      <c r="V2330" s="16">
        <f t="shared" si="4"/>
        <v>7</v>
      </c>
      <c r="W2330" s="17">
        <f t="array" ref="W2330">INDEX(shipping_prices!$C$1:$F3557,MATCH(I2330,shipping_prices!$A$1:$A3557,0),MATCH(M2330,shipping_prices!$C$1:$F$1,0))</f>
        <v>5.45</v>
      </c>
      <c r="X2330" s="15" t="str">
        <f t="shared" si="5"/>
        <v>Fred McMathDetroitMichigan</v>
      </c>
      <c r="Y2330" s="15" t="str">
        <f t="shared" si="6"/>
        <v>High</v>
      </c>
    </row>
    <row r="2331">
      <c r="A2331" s="1">
        <v>42476.0</v>
      </c>
      <c r="B2331" s="2" t="s">
        <v>3567</v>
      </c>
      <c r="C2331" s="2">
        <v>3.0</v>
      </c>
      <c r="D2331" s="2" t="s">
        <v>3287</v>
      </c>
      <c r="E2331" s="2" t="s">
        <v>27</v>
      </c>
      <c r="F2331" s="2" t="s">
        <v>1222</v>
      </c>
      <c r="G2331" s="2" t="s">
        <v>45</v>
      </c>
      <c r="H2331" s="2" t="s">
        <v>79</v>
      </c>
      <c r="I2331" s="2" t="s">
        <v>1790</v>
      </c>
      <c r="J2331" s="2" t="s">
        <v>97</v>
      </c>
      <c r="K2331" s="2" t="s">
        <v>77</v>
      </c>
      <c r="L2331" s="10">
        <v>42483.0</v>
      </c>
      <c r="M2331" s="2" t="s">
        <v>34</v>
      </c>
      <c r="N2331" s="11">
        <v>0.0</v>
      </c>
      <c r="O2331" s="12">
        <v>35.0</v>
      </c>
      <c r="P2331" s="13">
        <v>0.09</v>
      </c>
      <c r="Q2331" s="13">
        <v>390.0</v>
      </c>
      <c r="R2331" s="13">
        <f t="shared" si="1"/>
        <v>390</v>
      </c>
      <c r="S2331" s="14">
        <f t="shared" si="2"/>
        <v>130</v>
      </c>
      <c r="T2331" s="14">
        <f t="shared" si="3"/>
        <v>0.08974358974</v>
      </c>
      <c r="U2331" s="15" t="str">
        <f>vlookup(F2331,'Sub categories'!$A:$C,3,False)</f>
        <v>Chairs</v>
      </c>
      <c r="V2331" s="16">
        <f t="shared" si="4"/>
        <v>7</v>
      </c>
      <c r="W2331" s="17">
        <f t="array" ref="W2331">INDEX(shipping_prices!$C$1:$F3558,MATCH(I2331,shipping_prices!$A$1:$A3558,0),MATCH(M2331,shipping_prices!$C$1:$F$1,0))</f>
        <v>5.45</v>
      </c>
      <c r="X2331" s="15" t="str">
        <f t="shared" si="5"/>
        <v>Fred McMathDetroitMichigan</v>
      </c>
      <c r="Y2331" s="15" t="str">
        <f t="shared" si="6"/>
        <v>High</v>
      </c>
    </row>
    <row r="2332" hidden="1">
      <c r="A2332" s="1">
        <v>42476.0</v>
      </c>
      <c r="B2332" s="2" t="s">
        <v>3568</v>
      </c>
      <c r="C2332" s="2">
        <v>3.0</v>
      </c>
      <c r="D2332" s="2" t="s">
        <v>2701</v>
      </c>
      <c r="E2332" s="2" t="s">
        <v>27</v>
      </c>
      <c r="F2332" s="2" t="s">
        <v>2702</v>
      </c>
      <c r="G2332" s="2" t="s">
        <v>39</v>
      </c>
      <c r="H2332" s="2" t="s">
        <v>284</v>
      </c>
      <c r="I2332" s="2" t="s">
        <v>75</v>
      </c>
      <c r="J2332" s="2" t="s">
        <v>76</v>
      </c>
      <c r="K2332" s="2" t="s">
        <v>77</v>
      </c>
      <c r="L2332" s="10">
        <v>42487.0</v>
      </c>
      <c r="M2332" s="2" t="s">
        <v>34</v>
      </c>
      <c r="N2332" s="11">
        <v>0.8</v>
      </c>
      <c r="O2332" s="12">
        <v>-12.0</v>
      </c>
      <c r="P2332" s="13">
        <v>-1.75</v>
      </c>
      <c r="Q2332" s="13">
        <v>7.0</v>
      </c>
      <c r="R2332" s="13">
        <f t="shared" si="1"/>
        <v>35</v>
      </c>
      <c r="S2332" s="14">
        <f t="shared" si="2"/>
        <v>11.66666667</v>
      </c>
      <c r="T2332" s="14">
        <f t="shared" si="3"/>
        <v>-1.714285714</v>
      </c>
      <c r="U2332" s="15" t="str">
        <f>vlookup(F2332,'Sub categories'!$A:$C,3,False)</f>
        <v>Binders</v>
      </c>
      <c r="V2332" s="16">
        <f t="shared" si="4"/>
        <v>11</v>
      </c>
      <c r="W2332" s="17">
        <f t="array" ref="W2332">INDEX(shipping_prices!$C$1:$F3559,MATCH(I2332,shipping_prices!$A$1:$A3559,0),MATCH(M2332,shipping_prices!$C$1:$F$1,0))</f>
        <v>11.99</v>
      </c>
      <c r="X2332" s="15" t="str">
        <f t="shared" si="5"/>
        <v>Thomas ThorntonHoustonTexas</v>
      </c>
      <c r="Y2332" s="15" t="str">
        <f t="shared" si="6"/>
        <v>loss</v>
      </c>
    </row>
    <row r="2333" hidden="1">
      <c r="A2333" s="1">
        <v>42476.0</v>
      </c>
      <c r="B2333" s="2" t="s">
        <v>3568</v>
      </c>
      <c r="C2333" s="2">
        <v>2.0</v>
      </c>
      <c r="D2333" s="2" t="s">
        <v>2701</v>
      </c>
      <c r="E2333" s="2" t="s">
        <v>27</v>
      </c>
      <c r="F2333" s="2" t="s">
        <v>1427</v>
      </c>
      <c r="G2333" s="2" t="s">
        <v>39</v>
      </c>
      <c r="H2333" s="2" t="s">
        <v>51</v>
      </c>
      <c r="I2333" s="2" t="s">
        <v>75</v>
      </c>
      <c r="J2333" s="2" t="s">
        <v>76</v>
      </c>
      <c r="K2333" s="2" t="s">
        <v>77</v>
      </c>
      <c r="L2333" s="10">
        <v>42487.0</v>
      </c>
      <c r="M2333" s="2" t="s">
        <v>34</v>
      </c>
      <c r="N2333" s="11">
        <v>0.2</v>
      </c>
      <c r="O2333" s="12">
        <v>3.0</v>
      </c>
      <c r="P2333" s="13">
        <v>0.36</v>
      </c>
      <c r="Q2333" s="13">
        <v>8.0</v>
      </c>
      <c r="R2333" s="13">
        <f t="shared" si="1"/>
        <v>10</v>
      </c>
      <c r="S2333" s="14">
        <f t="shared" si="2"/>
        <v>5</v>
      </c>
      <c r="T2333" s="14">
        <f t="shared" si="3"/>
        <v>0.375</v>
      </c>
      <c r="U2333" s="15" t="str">
        <f>vlookup(F2333,'Sub categories'!$A:$C,3,False)</f>
        <v>Paper</v>
      </c>
      <c r="V2333" s="16">
        <f t="shared" si="4"/>
        <v>11</v>
      </c>
      <c r="W2333" s="17">
        <f t="array" ref="W2333">INDEX(shipping_prices!$C$1:$F3560,MATCH(I2333,shipping_prices!$A$1:$A3560,0),MATCH(M2333,shipping_prices!$C$1:$F$1,0))</f>
        <v>11.99</v>
      </c>
      <c r="X2333" s="15" t="str">
        <f t="shared" si="5"/>
        <v>Thomas ThorntonHoustonTexas</v>
      </c>
      <c r="Y2333" s="15" t="str">
        <f t="shared" si="6"/>
        <v>Low</v>
      </c>
    </row>
    <row r="2334" hidden="1">
      <c r="A2334" s="1">
        <v>42476.0</v>
      </c>
      <c r="B2334" s="2" t="s">
        <v>3568</v>
      </c>
      <c r="C2334" s="2">
        <v>6.0</v>
      </c>
      <c r="D2334" s="2" t="s">
        <v>2701</v>
      </c>
      <c r="E2334" s="2" t="s">
        <v>27</v>
      </c>
      <c r="F2334" s="2" t="s">
        <v>525</v>
      </c>
      <c r="G2334" s="2" t="s">
        <v>39</v>
      </c>
      <c r="H2334" s="2" t="s">
        <v>526</v>
      </c>
      <c r="I2334" s="2" t="s">
        <v>75</v>
      </c>
      <c r="J2334" s="2" t="s">
        <v>76</v>
      </c>
      <c r="K2334" s="2" t="s">
        <v>77</v>
      </c>
      <c r="L2334" s="10">
        <v>42487.0</v>
      </c>
      <c r="M2334" s="2" t="s">
        <v>34</v>
      </c>
      <c r="N2334" s="11">
        <v>0.8</v>
      </c>
      <c r="O2334" s="12">
        <v>-17.0</v>
      </c>
      <c r="P2334" s="13">
        <v>-1.75</v>
      </c>
      <c r="Q2334" s="13">
        <v>10.0</v>
      </c>
      <c r="R2334" s="13">
        <f t="shared" si="1"/>
        <v>50</v>
      </c>
      <c r="S2334" s="14">
        <f t="shared" si="2"/>
        <v>8.333333333</v>
      </c>
      <c r="T2334" s="14">
        <f t="shared" si="3"/>
        <v>-1.7</v>
      </c>
      <c r="U2334" s="15" t="str">
        <f>vlookup(F2334,'Sub categories'!$A:$C,3,False)</f>
        <v>Binders</v>
      </c>
      <c r="V2334" s="16">
        <f t="shared" si="4"/>
        <v>11</v>
      </c>
      <c r="W2334" s="17">
        <f t="array" ref="W2334">INDEX(shipping_prices!$C$1:$F3561,MATCH(I2334,shipping_prices!$A$1:$A3561,0),MATCH(M2334,shipping_prices!$C$1:$F$1,0))</f>
        <v>11.99</v>
      </c>
      <c r="X2334" s="15" t="str">
        <f t="shared" si="5"/>
        <v>Thomas ThorntonHoustonTexas</v>
      </c>
      <c r="Y2334" s="15" t="str">
        <f t="shared" si="6"/>
        <v>loss</v>
      </c>
    </row>
    <row r="2335" hidden="1">
      <c r="A2335" s="1">
        <v>42476.0</v>
      </c>
      <c r="B2335" s="2" t="s">
        <v>3568</v>
      </c>
      <c r="C2335" s="2">
        <v>2.0</v>
      </c>
      <c r="D2335" s="2" t="s">
        <v>2701</v>
      </c>
      <c r="E2335" s="2" t="s">
        <v>27</v>
      </c>
      <c r="F2335" s="2" t="s">
        <v>1821</v>
      </c>
      <c r="G2335" s="2" t="s">
        <v>29</v>
      </c>
      <c r="H2335" s="2" t="s">
        <v>532</v>
      </c>
      <c r="I2335" s="2" t="s">
        <v>75</v>
      </c>
      <c r="J2335" s="2" t="s">
        <v>76</v>
      </c>
      <c r="K2335" s="2" t="s">
        <v>77</v>
      </c>
      <c r="L2335" s="10">
        <v>42487.0</v>
      </c>
      <c r="M2335" s="2" t="s">
        <v>34</v>
      </c>
      <c r="N2335" s="11">
        <v>0.2</v>
      </c>
      <c r="O2335" s="12">
        <v>4.0</v>
      </c>
      <c r="P2335" s="13">
        <v>0.18</v>
      </c>
      <c r="Q2335" s="13">
        <v>25.0</v>
      </c>
      <c r="R2335" s="13">
        <f t="shared" si="1"/>
        <v>31.25</v>
      </c>
      <c r="S2335" s="14">
        <f t="shared" si="2"/>
        <v>15.625</v>
      </c>
      <c r="T2335" s="14">
        <f t="shared" si="3"/>
        <v>0.16</v>
      </c>
      <c r="U2335" s="15" t="str">
        <f>vlookup(F2335,'Sub categories'!$A:$C,3,False)</f>
        <v>Accessories</v>
      </c>
      <c r="V2335" s="16">
        <f t="shared" si="4"/>
        <v>11</v>
      </c>
      <c r="W2335" s="17">
        <f t="array" ref="W2335">INDEX(shipping_prices!$C$1:$F3562,MATCH(I2335,shipping_prices!$A$1:$A3562,0),MATCH(M2335,shipping_prices!$C$1:$F$1,0))</f>
        <v>11.99</v>
      </c>
      <c r="X2335" s="15" t="str">
        <f t="shared" si="5"/>
        <v>Thomas ThorntonHoustonTexas</v>
      </c>
      <c r="Y2335" s="15" t="str">
        <f t="shared" si="6"/>
        <v>Low</v>
      </c>
    </row>
    <row r="2336" hidden="1">
      <c r="A2336" s="1">
        <v>42476.0</v>
      </c>
      <c r="B2336" s="2" t="s">
        <v>3568</v>
      </c>
      <c r="C2336" s="2">
        <v>9.0</v>
      </c>
      <c r="D2336" s="2" t="s">
        <v>2701</v>
      </c>
      <c r="E2336" s="2" t="s">
        <v>27</v>
      </c>
      <c r="F2336" s="2" t="s">
        <v>1878</v>
      </c>
      <c r="G2336" s="2" t="s">
        <v>39</v>
      </c>
      <c r="H2336" s="2" t="s">
        <v>216</v>
      </c>
      <c r="I2336" s="2" t="s">
        <v>75</v>
      </c>
      <c r="J2336" s="2" t="s">
        <v>76</v>
      </c>
      <c r="K2336" s="2" t="s">
        <v>77</v>
      </c>
      <c r="L2336" s="10">
        <v>42487.0</v>
      </c>
      <c r="M2336" s="2" t="s">
        <v>34</v>
      </c>
      <c r="N2336" s="11">
        <v>0.2</v>
      </c>
      <c r="O2336" s="12">
        <v>5.0</v>
      </c>
      <c r="P2336" s="13">
        <v>0.13</v>
      </c>
      <c r="Q2336" s="13">
        <v>42.0</v>
      </c>
      <c r="R2336" s="13">
        <f t="shared" si="1"/>
        <v>52.5</v>
      </c>
      <c r="S2336" s="14">
        <f t="shared" si="2"/>
        <v>5.833333333</v>
      </c>
      <c r="T2336" s="14">
        <f t="shared" si="3"/>
        <v>0.119047619</v>
      </c>
      <c r="U2336" s="15" t="str">
        <f>vlookup(F2336,'Sub categories'!$A:$C,3,False)</f>
        <v>Art</v>
      </c>
      <c r="V2336" s="16">
        <f t="shared" si="4"/>
        <v>11</v>
      </c>
      <c r="W2336" s="17">
        <f t="array" ref="W2336">INDEX(shipping_prices!$C$1:$F3563,MATCH(I2336,shipping_prices!$A$1:$A3563,0),MATCH(M2336,shipping_prices!$C$1:$F$1,0))</f>
        <v>11.99</v>
      </c>
      <c r="X2336" s="15" t="str">
        <f t="shared" si="5"/>
        <v>Thomas ThorntonHoustonTexas</v>
      </c>
      <c r="Y2336" s="15" t="str">
        <f t="shared" si="6"/>
        <v>Low</v>
      </c>
    </row>
    <row r="2337" hidden="1">
      <c r="A2337" s="1">
        <v>42476.0</v>
      </c>
      <c r="B2337" s="2" t="s">
        <v>3569</v>
      </c>
      <c r="C2337" s="2">
        <v>2.0</v>
      </c>
      <c r="D2337" s="2" t="s">
        <v>2951</v>
      </c>
      <c r="E2337" s="2" t="s">
        <v>37</v>
      </c>
      <c r="F2337" s="2" t="s">
        <v>888</v>
      </c>
      <c r="G2337" s="2" t="s">
        <v>39</v>
      </c>
      <c r="H2337" s="2" t="s">
        <v>51</v>
      </c>
      <c r="I2337" s="2" t="s">
        <v>897</v>
      </c>
      <c r="J2337" s="2" t="s">
        <v>32</v>
      </c>
      <c r="K2337" s="2" t="s">
        <v>33</v>
      </c>
      <c r="L2337" s="10">
        <v>42477.0</v>
      </c>
      <c r="M2337" s="2" t="s">
        <v>142</v>
      </c>
      <c r="N2337" s="11">
        <v>0.0</v>
      </c>
      <c r="O2337" s="12">
        <v>6.0</v>
      </c>
      <c r="P2337" s="13">
        <v>0.48</v>
      </c>
      <c r="Q2337" s="13">
        <v>13.0</v>
      </c>
      <c r="R2337" s="13">
        <f t="shared" si="1"/>
        <v>13</v>
      </c>
      <c r="S2337" s="14">
        <f t="shared" si="2"/>
        <v>6.5</v>
      </c>
      <c r="T2337" s="14">
        <f t="shared" si="3"/>
        <v>0.4615384615</v>
      </c>
      <c r="U2337" s="15" t="str">
        <f>vlookup(F2337,'Sub categories'!$A:$C,3,False)</f>
        <v>Paper</v>
      </c>
      <c r="V2337" s="16">
        <f t="shared" si="4"/>
        <v>1</v>
      </c>
      <c r="W2337" s="17">
        <f t="array" ref="W2337">INDEX(shipping_prices!$C$1:$F3564,MATCH(I2337,shipping_prices!$A$1:$A3564,0),MATCH(M2337,shipping_prices!$C$1:$F$1,0))</f>
        <v>15.7</v>
      </c>
      <c r="X2337" s="15" t="str">
        <f t="shared" si="5"/>
        <v>David BremerRochesterNew York</v>
      </c>
      <c r="Y2337" s="15" t="str">
        <f t="shared" si="6"/>
        <v>Low</v>
      </c>
    </row>
    <row r="2338" hidden="1">
      <c r="A2338" s="1">
        <v>42477.0</v>
      </c>
      <c r="B2338" s="2" t="s">
        <v>3569</v>
      </c>
      <c r="C2338" s="2">
        <v>7.0</v>
      </c>
      <c r="D2338" s="2" t="s">
        <v>2951</v>
      </c>
      <c r="E2338" s="2" t="s">
        <v>37</v>
      </c>
      <c r="F2338" s="2" t="s">
        <v>1226</v>
      </c>
      <c r="G2338" s="2" t="s">
        <v>39</v>
      </c>
      <c r="H2338" s="2" t="s">
        <v>105</v>
      </c>
      <c r="I2338" s="2" t="s">
        <v>897</v>
      </c>
      <c r="J2338" s="2" t="s">
        <v>32</v>
      </c>
      <c r="K2338" s="2" t="s">
        <v>33</v>
      </c>
      <c r="L2338" s="10">
        <v>42477.0</v>
      </c>
      <c r="M2338" s="2" t="s">
        <v>142</v>
      </c>
      <c r="N2338" s="11">
        <v>0.0</v>
      </c>
      <c r="O2338" s="12">
        <v>10.0</v>
      </c>
      <c r="P2338" s="13">
        <v>0.48</v>
      </c>
      <c r="Q2338" s="13">
        <v>22.0</v>
      </c>
      <c r="R2338" s="13">
        <f t="shared" si="1"/>
        <v>22</v>
      </c>
      <c r="S2338" s="14">
        <f t="shared" si="2"/>
        <v>3.142857143</v>
      </c>
      <c r="T2338" s="14">
        <f t="shared" si="3"/>
        <v>0.4545454545</v>
      </c>
      <c r="U2338" s="15" t="str">
        <f>vlookup(F2338,'Sub categories'!$A:$C,3,False)</f>
        <v>Labels</v>
      </c>
      <c r="V2338" s="16">
        <f t="shared" si="4"/>
        <v>0</v>
      </c>
      <c r="W2338" s="17">
        <f t="array" ref="W2338">INDEX(shipping_prices!$C$1:$F3565,MATCH(I2338,shipping_prices!$A$1:$A3565,0),MATCH(M2338,shipping_prices!$C$1:$F$1,0))</f>
        <v>15.7</v>
      </c>
      <c r="X2338" s="15" t="str">
        <f t="shared" si="5"/>
        <v>David BremerRochesterNew York</v>
      </c>
      <c r="Y2338" s="15" t="str">
        <f t="shared" si="6"/>
        <v>Low</v>
      </c>
    </row>
    <row r="2339" hidden="1">
      <c r="A2339" s="1">
        <v>42477.0</v>
      </c>
      <c r="B2339" s="2" t="s">
        <v>3569</v>
      </c>
      <c r="C2339" s="2">
        <v>7.0</v>
      </c>
      <c r="D2339" s="2" t="s">
        <v>2951</v>
      </c>
      <c r="E2339" s="2" t="s">
        <v>37</v>
      </c>
      <c r="F2339" s="2" t="s">
        <v>50</v>
      </c>
      <c r="G2339" s="2" t="s">
        <v>39</v>
      </c>
      <c r="H2339" s="2" t="s">
        <v>51</v>
      </c>
      <c r="I2339" s="2" t="s">
        <v>897</v>
      </c>
      <c r="J2339" s="2" t="s">
        <v>32</v>
      </c>
      <c r="K2339" s="2" t="s">
        <v>33</v>
      </c>
      <c r="L2339" s="10">
        <v>42477.0</v>
      </c>
      <c r="M2339" s="2" t="s">
        <v>142</v>
      </c>
      <c r="N2339" s="11">
        <v>0.0</v>
      </c>
      <c r="O2339" s="12">
        <v>64.0</v>
      </c>
      <c r="P2339" s="13">
        <v>0.48</v>
      </c>
      <c r="Q2339" s="13">
        <v>133.0</v>
      </c>
      <c r="R2339" s="13">
        <f t="shared" si="1"/>
        <v>133</v>
      </c>
      <c r="S2339" s="14">
        <f t="shared" si="2"/>
        <v>19</v>
      </c>
      <c r="T2339" s="14">
        <f t="shared" si="3"/>
        <v>0.4812030075</v>
      </c>
      <c r="U2339" s="15" t="str">
        <f>vlookup(F2339,'Sub categories'!$A:$C,3,False)</f>
        <v>Paper</v>
      </c>
      <c r="V2339" s="16">
        <f t="shared" si="4"/>
        <v>0</v>
      </c>
      <c r="W2339" s="17">
        <f t="array" ref="W2339">INDEX(shipping_prices!$C$1:$F3566,MATCH(I2339,shipping_prices!$A$1:$A3566,0),MATCH(M2339,shipping_prices!$C$1:$F$1,0))</f>
        <v>15.7</v>
      </c>
      <c r="X2339" s="15" t="str">
        <f t="shared" si="5"/>
        <v>David BremerRochesterNew York</v>
      </c>
      <c r="Y2339" s="15" t="str">
        <f t="shared" si="6"/>
        <v>High</v>
      </c>
    </row>
    <row r="2340" hidden="1">
      <c r="A2340" s="1">
        <v>42477.0</v>
      </c>
      <c r="B2340" s="2" t="s">
        <v>3570</v>
      </c>
      <c r="C2340" s="2">
        <v>2.0</v>
      </c>
      <c r="D2340" s="2" t="s">
        <v>3571</v>
      </c>
      <c r="E2340" s="2" t="s">
        <v>37</v>
      </c>
      <c r="F2340" s="2" t="s">
        <v>3107</v>
      </c>
      <c r="G2340" s="2" t="s">
        <v>39</v>
      </c>
      <c r="H2340" s="2" t="s">
        <v>1709</v>
      </c>
      <c r="I2340" s="2" t="s">
        <v>147</v>
      </c>
      <c r="J2340" s="2" t="s">
        <v>64</v>
      </c>
      <c r="K2340" s="2" t="s">
        <v>43</v>
      </c>
      <c r="L2340" s="10">
        <v>42485.0</v>
      </c>
      <c r="M2340" s="2" t="s">
        <v>34</v>
      </c>
      <c r="N2340" s="11">
        <v>0.2</v>
      </c>
      <c r="O2340" s="12">
        <v>14.0</v>
      </c>
      <c r="P2340" s="13">
        <v>0.24</v>
      </c>
      <c r="Q2340" s="13">
        <v>61.0</v>
      </c>
      <c r="R2340" s="13">
        <f t="shared" si="1"/>
        <v>76.25</v>
      </c>
      <c r="S2340" s="14">
        <f t="shared" si="2"/>
        <v>38.125</v>
      </c>
      <c r="T2340" s="14">
        <f t="shared" si="3"/>
        <v>0.2295081967</v>
      </c>
      <c r="U2340" s="15" t="str">
        <f>vlookup(F2340,'Sub categories'!$A:$C,3,False)</f>
        <v>Appliances</v>
      </c>
      <c r="V2340" s="16">
        <f t="shared" si="4"/>
        <v>8</v>
      </c>
      <c r="W2340" s="17">
        <f t="array" ref="W2340">INDEX(shipping_prices!$C$1:$F3567,MATCH(I2340,shipping_prices!$A$1:$A3567,0),MATCH(M2340,shipping_prices!$C$1:$F$1,0))</f>
        <v>10.67</v>
      </c>
      <c r="X2340" s="15" t="str">
        <f t="shared" si="5"/>
        <v>Rick WilsonMesaArizona</v>
      </c>
      <c r="Y2340" s="15" t="str">
        <f t="shared" si="6"/>
        <v>Low</v>
      </c>
    </row>
    <row r="2341" hidden="1">
      <c r="A2341" s="1">
        <v>42477.0</v>
      </c>
      <c r="B2341" s="2" t="s">
        <v>3570</v>
      </c>
      <c r="C2341" s="2">
        <v>2.0</v>
      </c>
      <c r="D2341" s="2" t="s">
        <v>3571</v>
      </c>
      <c r="E2341" s="2" t="s">
        <v>37</v>
      </c>
      <c r="F2341" s="2" t="s">
        <v>3572</v>
      </c>
      <c r="G2341" s="2" t="s">
        <v>39</v>
      </c>
      <c r="H2341" s="2" t="s">
        <v>182</v>
      </c>
      <c r="I2341" s="2" t="s">
        <v>147</v>
      </c>
      <c r="J2341" s="2" t="s">
        <v>64</v>
      </c>
      <c r="K2341" s="2" t="s">
        <v>43</v>
      </c>
      <c r="L2341" s="10">
        <v>42485.0</v>
      </c>
      <c r="M2341" s="2" t="s">
        <v>34</v>
      </c>
      <c r="N2341" s="11">
        <v>0.7</v>
      </c>
      <c r="O2341" s="12">
        <v>-48.0</v>
      </c>
      <c r="P2341" s="13">
        <v>-0.67</v>
      </c>
      <c r="Q2341" s="13">
        <v>73.0</v>
      </c>
      <c r="R2341" s="13">
        <f t="shared" si="1"/>
        <v>243.3333333</v>
      </c>
      <c r="S2341" s="14">
        <f t="shared" si="2"/>
        <v>121.6666667</v>
      </c>
      <c r="T2341" s="14">
        <f t="shared" si="3"/>
        <v>-0.6575342466</v>
      </c>
      <c r="U2341" s="15" t="str">
        <f>vlookup(F2341,'Sub categories'!$A:$C,3,False)</f>
        <v>Binders</v>
      </c>
      <c r="V2341" s="16">
        <f t="shared" si="4"/>
        <v>8</v>
      </c>
      <c r="W2341" s="17">
        <f t="array" ref="W2341">INDEX(shipping_prices!$C$1:$F3568,MATCH(I2341,shipping_prices!$A$1:$A3568,0),MATCH(M2341,shipping_prices!$C$1:$F$1,0))</f>
        <v>10.67</v>
      </c>
      <c r="X2341" s="15" t="str">
        <f t="shared" si="5"/>
        <v>Rick WilsonMesaArizona</v>
      </c>
      <c r="Y2341" s="15" t="str">
        <f t="shared" si="6"/>
        <v>loss</v>
      </c>
    </row>
    <row r="2342" hidden="1">
      <c r="A2342" s="1">
        <v>42477.0</v>
      </c>
      <c r="B2342" s="2" t="s">
        <v>3570</v>
      </c>
      <c r="C2342" s="2">
        <v>9.0</v>
      </c>
      <c r="D2342" s="2" t="s">
        <v>3571</v>
      </c>
      <c r="E2342" s="2" t="s">
        <v>37</v>
      </c>
      <c r="F2342" s="2" t="s">
        <v>153</v>
      </c>
      <c r="G2342" s="2" t="s">
        <v>39</v>
      </c>
      <c r="H2342" s="2" t="s">
        <v>79</v>
      </c>
      <c r="I2342" s="2" t="s">
        <v>147</v>
      </c>
      <c r="J2342" s="2" t="s">
        <v>64</v>
      </c>
      <c r="K2342" s="2" t="s">
        <v>43</v>
      </c>
      <c r="L2342" s="10">
        <v>42485.0</v>
      </c>
      <c r="M2342" s="2" t="s">
        <v>34</v>
      </c>
      <c r="N2342" s="11">
        <v>0.7</v>
      </c>
      <c r="O2342" s="12">
        <v>-59.0</v>
      </c>
      <c r="P2342" s="13">
        <v>-0.77</v>
      </c>
      <c r="Q2342" s="13">
        <v>77.0</v>
      </c>
      <c r="R2342" s="13">
        <f t="shared" si="1"/>
        <v>256.6666667</v>
      </c>
      <c r="S2342" s="14">
        <f t="shared" si="2"/>
        <v>28.51851852</v>
      </c>
      <c r="T2342" s="14">
        <f t="shared" si="3"/>
        <v>-0.7662337662</v>
      </c>
      <c r="U2342" s="15" t="str">
        <f>vlookup(F2342,'Sub categories'!$A:$C,3,False)</f>
        <v>Binders</v>
      </c>
      <c r="V2342" s="16">
        <f t="shared" si="4"/>
        <v>8</v>
      </c>
      <c r="W2342" s="17">
        <f t="array" ref="W2342">INDEX(shipping_prices!$C$1:$F3569,MATCH(I2342,shipping_prices!$A$1:$A3569,0),MATCH(M2342,shipping_prices!$C$1:$F$1,0))</f>
        <v>10.67</v>
      </c>
      <c r="X2342" s="15" t="str">
        <f t="shared" si="5"/>
        <v>Rick WilsonMesaArizona</v>
      </c>
      <c r="Y2342" s="15" t="str">
        <f t="shared" si="6"/>
        <v>loss</v>
      </c>
    </row>
    <row r="2343" hidden="1">
      <c r="A2343" s="1">
        <v>42477.0</v>
      </c>
      <c r="B2343" s="2" t="s">
        <v>3570</v>
      </c>
      <c r="C2343" s="2">
        <v>4.0</v>
      </c>
      <c r="D2343" s="2" t="s">
        <v>3571</v>
      </c>
      <c r="E2343" s="2" t="s">
        <v>37</v>
      </c>
      <c r="F2343" s="2" t="s">
        <v>3573</v>
      </c>
      <c r="G2343" s="2" t="s">
        <v>39</v>
      </c>
      <c r="H2343" s="2" t="s">
        <v>79</v>
      </c>
      <c r="I2343" s="2" t="s">
        <v>147</v>
      </c>
      <c r="J2343" s="2" t="s">
        <v>64</v>
      </c>
      <c r="K2343" s="2" t="s">
        <v>43</v>
      </c>
      <c r="L2343" s="10">
        <v>42485.0</v>
      </c>
      <c r="M2343" s="2" t="s">
        <v>34</v>
      </c>
      <c r="N2343" s="11">
        <v>0.2</v>
      </c>
      <c r="O2343" s="12">
        <v>31.0</v>
      </c>
      <c r="P2343" s="13">
        <v>0.36</v>
      </c>
      <c r="Q2343" s="13">
        <v>86.0</v>
      </c>
      <c r="R2343" s="13">
        <f t="shared" si="1"/>
        <v>107.5</v>
      </c>
      <c r="S2343" s="14">
        <f t="shared" si="2"/>
        <v>26.875</v>
      </c>
      <c r="T2343" s="14">
        <f t="shared" si="3"/>
        <v>0.3604651163</v>
      </c>
      <c r="U2343" s="15" t="str">
        <f>vlookup(F2343,'Sub categories'!$A:$C,3,False)</f>
        <v>Paper</v>
      </c>
      <c r="V2343" s="16">
        <f t="shared" si="4"/>
        <v>8</v>
      </c>
      <c r="W2343" s="17">
        <f t="array" ref="W2343">INDEX(shipping_prices!$C$1:$F3570,MATCH(I2343,shipping_prices!$A$1:$A3570,0),MATCH(M2343,shipping_prices!$C$1:$F$1,0))</f>
        <v>10.67</v>
      </c>
      <c r="X2343" s="15" t="str">
        <f t="shared" si="5"/>
        <v>Rick WilsonMesaArizona</v>
      </c>
      <c r="Y2343" s="15" t="str">
        <f t="shared" si="6"/>
        <v>Low</v>
      </c>
    </row>
    <row r="2344" hidden="1">
      <c r="A2344" s="1">
        <v>42477.0</v>
      </c>
      <c r="B2344" s="2" t="s">
        <v>3570</v>
      </c>
      <c r="C2344" s="2">
        <v>6.0</v>
      </c>
      <c r="D2344" s="2" t="s">
        <v>3571</v>
      </c>
      <c r="E2344" s="2" t="s">
        <v>37</v>
      </c>
      <c r="F2344" s="2" t="s">
        <v>612</v>
      </c>
      <c r="G2344" s="2" t="s">
        <v>39</v>
      </c>
      <c r="H2344" s="2" t="s">
        <v>79</v>
      </c>
      <c r="I2344" s="2" t="s">
        <v>147</v>
      </c>
      <c r="J2344" s="2" t="s">
        <v>64</v>
      </c>
      <c r="K2344" s="2" t="s">
        <v>43</v>
      </c>
      <c r="L2344" s="10">
        <v>42485.0</v>
      </c>
      <c r="M2344" s="2" t="s">
        <v>34</v>
      </c>
      <c r="N2344" s="11">
        <v>0.2</v>
      </c>
      <c r="O2344" s="12">
        <v>-1.0</v>
      </c>
      <c r="P2344" s="13">
        <v>-0.01</v>
      </c>
      <c r="Q2344" s="13">
        <v>120.0</v>
      </c>
      <c r="R2344" s="13">
        <f t="shared" si="1"/>
        <v>150</v>
      </c>
      <c r="S2344" s="14">
        <f t="shared" si="2"/>
        <v>25</v>
      </c>
      <c r="T2344" s="14">
        <f t="shared" si="3"/>
        <v>-0.008333333333</v>
      </c>
      <c r="U2344" s="15" t="str">
        <f>vlookup(F2344,'Sub categories'!$A:$C,3,False)</f>
        <v>Storage</v>
      </c>
      <c r="V2344" s="16">
        <f t="shared" si="4"/>
        <v>8</v>
      </c>
      <c r="W2344" s="17">
        <f t="array" ref="W2344">INDEX(shipping_prices!$C$1:$F3571,MATCH(I2344,shipping_prices!$A$1:$A3571,0),MATCH(M2344,shipping_prices!$C$1:$F$1,0))</f>
        <v>10.67</v>
      </c>
      <c r="X2344" s="15" t="str">
        <f t="shared" si="5"/>
        <v>Rick WilsonMesaArizona</v>
      </c>
      <c r="Y2344" s="15" t="str">
        <f t="shared" si="6"/>
        <v>loss</v>
      </c>
    </row>
    <row r="2345" hidden="1">
      <c r="A2345" s="1">
        <v>42477.0</v>
      </c>
      <c r="B2345" s="2" t="s">
        <v>3570</v>
      </c>
      <c r="C2345" s="2">
        <v>5.0</v>
      </c>
      <c r="D2345" s="2" t="s">
        <v>3571</v>
      </c>
      <c r="E2345" s="2" t="s">
        <v>37</v>
      </c>
      <c r="F2345" s="2" t="s">
        <v>1872</v>
      </c>
      <c r="G2345" s="2" t="s">
        <v>29</v>
      </c>
      <c r="H2345" s="2" t="s">
        <v>503</v>
      </c>
      <c r="I2345" s="2" t="s">
        <v>147</v>
      </c>
      <c r="J2345" s="2" t="s">
        <v>64</v>
      </c>
      <c r="K2345" s="2" t="s">
        <v>43</v>
      </c>
      <c r="L2345" s="10">
        <v>42485.0</v>
      </c>
      <c r="M2345" s="2" t="s">
        <v>34</v>
      </c>
      <c r="N2345" s="11">
        <v>0.2</v>
      </c>
      <c r="O2345" s="12">
        <v>23.0</v>
      </c>
      <c r="P2345" s="13">
        <v>0.09</v>
      </c>
      <c r="Q2345" s="13">
        <v>264.0</v>
      </c>
      <c r="R2345" s="13">
        <f t="shared" si="1"/>
        <v>330</v>
      </c>
      <c r="S2345" s="14">
        <f t="shared" si="2"/>
        <v>66</v>
      </c>
      <c r="T2345" s="14">
        <f t="shared" si="3"/>
        <v>0.08712121212</v>
      </c>
      <c r="U2345" s="15" t="str">
        <f>vlookup(F2345,'Sub categories'!$A:$C,3,False)</f>
        <v>Phones</v>
      </c>
      <c r="V2345" s="16">
        <f t="shared" si="4"/>
        <v>8</v>
      </c>
      <c r="W2345" s="17">
        <f t="array" ref="W2345">INDEX(shipping_prices!$C$1:$F3572,MATCH(I2345,shipping_prices!$A$1:$A3572,0),MATCH(M2345,shipping_prices!$C$1:$F$1,0))</f>
        <v>10.67</v>
      </c>
      <c r="X2345" s="15" t="str">
        <f t="shared" si="5"/>
        <v>Rick WilsonMesaArizona</v>
      </c>
      <c r="Y2345" s="15" t="str">
        <f t="shared" si="6"/>
        <v>High</v>
      </c>
    </row>
    <row r="2346" hidden="1">
      <c r="A2346" s="1">
        <v>42478.0</v>
      </c>
      <c r="B2346" s="2" t="s">
        <v>3570</v>
      </c>
      <c r="C2346" s="2">
        <v>4.0</v>
      </c>
      <c r="D2346" s="2" t="s">
        <v>3571</v>
      </c>
      <c r="E2346" s="2" t="s">
        <v>37</v>
      </c>
      <c r="F2346" s="2" t="s">
        <v>858</v>
      </c>
      <c r="G2346" s="2" t="s">
        <v>39</v>
      </c>
      <c r="H2346" s="2" t="s">
        <v>288</v>
      </c>
      <c r="I2346" s="2" t="s">
        <v>147</v>
      </c>
      <c r="J2346" s="2" t="s">
        <v>64</v>
      </c>
      <c r="K2346" s="2" t="s">
        <v>43</v>
      </c>
      <c r="L2346" s="10">
        <v>42485.0</v>
      </c>
      <c r="M2346" s="2" t="s">
        <v>34</v>
      </c>
      <c r="N2346" s="11">
        <v>0.2</v>
      </c>
      <c r="O2346" s="12">
        <v>-86.0</v>
      </c>
      <c r="P2346" s="13">
        <v>-0.24</v>
      </c>
      <c r="Q2346" s="13">
        <v>364.0</v>
      </c>
      <c r="R2346" s="13">
        <f t="shared" si="1"/>
        <v>455</v>
      </c>
      <c r="S2346" s="14">
        <f t="shared" si="2"/>
        <v>113.75</v>
      </c>
      <c r="T2346" s="14">
        <f t="shared" si="3"/>
        <v>-0.2362637363</v>
      </c>
      <c r="U2346" s="15" t="str">
        <f>vlookup(F2346,'Sub categories'!$A:$C,3,False)</f>
        <v>Storage</v>
      </c>
      <c r="V2346" s="16">
        <f t="shared" si="4"/>
        <v>7</v>
      </c>
      <c r="W2346" s="17">
        <f t="array" ref="W2346">INDEX(shipping_prices!$C$1:$F3573,MATCH(I2346,shipping_prices!$A$1:$A3573,0),MATCH(M2346,shipping_prices!$C$1:$F$1,0))</f>
        <v>10.67</v>
      </c>
      <c r="X2346" s="15" t="str">
        <f t="shared" si="5"/>
        <v>Rick WilsonMesaArizona</v>
      </c>
      <c r="Y2346" s="15" t="str">
        <f t="shared" si="6"/>
        <v>loss</v>
      </c>
    </row>
    <row r="2347" hidden="1">
      <c r="A2347" s="1">
        <v>42478.0</v>
      </c>
      <c r="B2347" s="2" t="s">
        <v>3574</v>
      </c>
      <c r="C2347" s="2">
        <v>3.0</v>
      </c>
      <c r="D2347" s="2" t="s">
        <v>768</v>
      </c>
      <c r="E2347" s="2" t="s">
        <v>27</v>
      </c>
      <c r="F2347" s="2" t="s">
        <v>3217</v>
      </c>
      <c r="G2347" s="2" t="s">
        <v>39</v>
      </c>
      <c r="H2347" s="2" t="s">
        <v>51</v>
      </c>
      <c r="I2347" s="2" t="s">
        <v>31</v>
      </c>
      <c r="J2347" s="2" t="s">
        <v>32</v>
      </c>
      <c r="K2347" s="2" t="s">
        <v>33</v>
      </c>
      <c r="L2347" s="10">
        <v>42478.0</v>
      </c>
      <c r="M2347" s="2" t="s">
        <v>469</v>
      </c>
      <c r="N2347" s="11">
        <v>0.0</v>
      </c>
      <c r="O2347" s="12">
        <v>9.0</v>
      </c>
      <c r="P2347" s="13">
        <v>0.48</v>
      </c>
      <c r="Q2347" s="13">
        <v>19.0</v>
      </c>
      <c r="R2347" s="13">
        <f t="shared" si="1"/>
        <v>19</v>
      </c>
      <c r="S2347" s="14">
        <f t="shared" si="2"/>
        <v>6.333333333</v>
      </c>
      <c r="T2347" s="14">
        <f t="shared" si="3"/>
        <v>0.4736842105</v>
      </c>
      <c r="U2347" s="15" t="str">
        <f>vlookup(F2347,'Sub categories'!$A:$C,3,False)</f>
        <v>Paper</v>
      </c>
      <c r="V2347" s="16">
        <f t="shared" si="4"/>
        <v>0</v>
      </c>
      <c r="W2347" s="17">
        <f t="array" ref="W2347">INDEX(shipping_prices!$C$1:$F3574,MATCH(I2347,shipping_prices!$A$1:$A3574,0),MATCH(M2347,shipping_prices!$C$1:$F$1,0))</f>
        <v>46.14</v>
      </c>
      <c r="X2347" s="15" t="str">
        <f t="shared" si="5"/>
        <v>Rick HansenNew York CityNew York</v>
      </c>
      <c r="Y2347" s="15" t="str">
        <f t="shared" si="6"/>
        <v>Low</v>
      </c>
    </row>
    <row r="2348">
      <c r="A2348" s="1">
        <v>42478.0</v>
      </c>
      <c r="B2348" s="2" t="s">
        <v>3574</v>
      </c>
      <c r="C2348" s="2">
        <v>7.0</v>
      </c>
      <c r="D2348" s="2" t="s">
        <v>768</v>
      </c>
      <c r="E2348" s="2" t="s">
        <v>27</v>
      </c>
      <c r="F2348" s="2" t="s">
        <v>2397</v>
      </c>
      <c r="G2348" s="2" t="s">
        <v>45</v>
      </c>
      <c r="H2348" s="2" t="s">
        <v>489</v>
      </c>
      <c r="I2348" s="2" t="s">
        <v>31</v>
      </c>
      <c r="J2348" s="2" t="s">
        <v>32</v>
      </c>
      <c r="K2348" s="2" t="s">
        <v>33</v>
      </c>
      <c r="L2348" s="10">
        <v>42478.0</v>
      </c>
      <c r="M2348" s="2" t="s">
        <v>469</v>
      </c>
      <c r="N2348" s="11">
        <v>0.4</v>
      </c>
      <c r="O2348" s="12">
        <v>-291.0</v>
      </c>
      <c r="P2348" s="13">
        <v>-0.27</v>
      </c>
      <c r="Q2348" s="13">
        <v>1091.0</v>
      </c>
      <c r="R2348" s="13">
        <f t="shared" si="1"/>
        <v>1818.333333</v>
      </c>
      <c r="S2348" s="14">
        <f t="shared" si="2"/>
        <v>259.7619048</v>
      </c>
      <c r="T2348" s="14">
        <f t="shared" si="3"/>
        <v>-0.2667277727</v>
      </c>
      <c r="U2348" s="15" t="str">
        <f>vlookup(F2348,'Sub categories'!$A:$C,3,False)</f>
        <v>Tables</v>
      </c>
      <c r="V2348" s="16">
        <f t="shared" si="4"/>
        <v>0</v>
      </c>
      <c r="W2348" s="17">
        <f t="array" ref="W2348">INDEX(shipping_prices!$C$1:$F3575,MATCH(I2348,shipping_prices!$A$1:$A3575,0),MATCH(M2348,shipping_prices!$C$1:$F$1,0))</f>
        <v>46.14</v>
      </c>
      <c r="X2348" s="15" t="str">
        <f t="shared" si="5"/>
        <v>Rick HansenNew York CityNew York</v>
      </c>
      <c r="Y2348" s="15" t="str">
        <f t="shared" si="6"/>
        <v>loss</v>
      </c>
    </row>
    <row r="2349" hidden="1">
      <c r="A2349" s="1">
        <v>42478.0</v>
      </c>
      <c r="B2349" s="2" t="s">
        <v>3574</v>
      </c>
      <c r="C2349" s="2">
        <v>7.0</v>
      </c>
      <c r="D2349" s="2" t="s">
        <v>768</v>
      </c>
      <c r="E2349" s="2" t="s">
        <v>27</v>
      </c>
      <c r="F2349" s="2" t="s">
        <v>3575</v>
      </c>
      <c r="G2349" s="2" t="s">
        <v>29</v>
      </c>
      <c r="H2349" s="2" t="s">
        <v>431</v>
      </c>
      <c r="I2349" s="2" t="s">
        <v>31</v>
      </c>
      <c r="J2349" s="2" t="s">
        <v>32</v>
      </c>
      <c r="K2349" s="2" t="s">
        <v>33</v>
      </c>
      <c r="L2349" s="10">
        <v>42478.0</v>
      </c>
      <c r="M2349" s="2" t="s">
        <v>469</v>
      </c>
      <c r="N2349" s="11">
        <v>0.0</v>
      </c>
      <c r="O2349" s="12">
        <v>762.0</v>
      </c>
      <c r="P2349" s="13">
        <v>0.33</v>
      </c>
      <c r="Q2349" s="13">
        <v>2310.0</v>
      </c>
      <c r="R2349" s="13">
        <f t="shared" si="1"/>
        <v>2310</v>
      </c>
      <c r="S2349" s="14">
        <f t="shared" si="2"/>
        <v>330</v>
      </c>
      <c r="T2349" s="14">
        <f t="shared" si="3"/>
        <v>0.3298701299</v>
      </c>
      <c r="U2349" s="15" t="str">
        <f>vlookup(F2349,'Sub categories'!$A:$C,3,False)</f>
        <v>Accessories</v>
      </c>
      <c r="V2349" s="16">
        <f t="shared" si="4"/>
        <v>0</v>
      </c>
      <c r="W2349" s="17">
        <f t="array" ref="W2349">INDEX(shipping_prices!$C$1:$F3576,MATCH(I2349,shipping_prices!$A$1:$A3576,0),MATCH(M2349,shipping_prices!$C$1:$F$1,0))</f>
        <v>46.14</v>
      </c>
      <c r="X2349" s="15" t="str">
        <f t="shared" si="5"/>
        <v>Rick HansenNew York CityNew York</v>
      </c>
      <c r="Y2349" s="15" t="str">
        <f t="shared" si="6"/>
        <v>High</v>
      </c>
    </row>
    <row r="2350" hidden="1">
      <c r="A2350" s="1">
        <v>42478.0</v>
      </c>
      <c r="B2350" s="2" t="s">
        <v>3576</v>
      </c>
      <c r="C2350" s="2">
        <v>7.0</v>
      </c>
      <c r="D2350" s="2" t="s">
        <v>724</v>
      </c>
      <c r="E2350" s="2" t="s">
        <v>37</v>
      </c>
      <c r="F2350" s="2" t="s">
        <v>3577</v>
      </c>
      <c r="G2350" s="2" t="s">
        <v>39</v>
      </c>
      <c r="H2350" s="2" t="s">
        <v>198</v>
      </c>
      <c r="I2350" s="2" t="s">
        <v>295</v>
      </c>
      <c r="J2350" s="2" t="s">
        <v>42</v>
      </c>
      <c r="K2350" s="2" t="s">
        <v>43</v>
      </c>
      <c r="L2350" s="10">
        <v>42481.0</v>
      </c>
      <c r="M2350" s="2" t="s">
        <v>142</v>
      </c>
      <c r="N2350" s="11">
        <v>0.0</v>
      </c>
      <c r="O2350" s="12">
        <v>26.0</v>
      </c>
      <c r="P2350" s="13">
        <v>0.45</v>
      </c>
      <c r="Q2350" s="13">
        <v>58.0</v>
      </c>
      <c r="R2350" s="13">
        <f t="shared" si="1"/>
        <v>58</v>
      </c>
      <c r="S2350" s="14">
        <f t="shared" si="2"/>
        <v>8.285714286</v>
      </c>
      <c r="T2350" s="14">
        <f t="shared" si="3"/>
        <v>0.4482758621</v>
      </c>
      <c r="U2350" s="15" t="str">
        <f>vlookup(F2350,'Sub categories'!$A:$C,3,False)</f>
        <v>Paper</v>
      </c>
      <c r="V2350" s="16">
        <f t="shared" si="4"/>
        <v>3</v>
      </c>
      <c r="W2350" s="17">
        <f t="array" ref="W2350">INDEX(shipping_prices!$C$1:$F3577,MATCH(I2350,shipping_prices!$A$1:$A3577,0),MATCH(M2350,shipping_prices!$C$1:$F$1,0))</f>
        <v>23.12</v>
      </c>
      <c r="X2350" s="15" t="str">
        <f t="shared" si="5"/>
        <v>Stephanie PhelpsSan JoseCalifornia</v>
      </c>
      <c r="Y2350" s="15" t="str">
        <f t="shared" si="6"/>
        <v>Low</v>
      </c>
    </row>
    <row r="2351" hidden="1">
      <c r="A2351" s="1">
        <v>42478.0</v>
      </c>
      <c r="B2351" s="2" t="s">
        <v>3576</v>
      </c>
      <c r="C2351" s="2">
        <v>6.0</v>
      </c>
      <c r="D2351" s="2" t="s">
        <v>724</v>
      </c>
      <c r="E2351" s="2" t="s">
        <v>37</v>
      </c>
      <c r="F2351" s="2" t="s">
        <v>3486</v>
      </c>
      <c r="G2351" s="2" t="s">
        <v>39</v>
      </c>
      <c r="H2351" s="2" t="s">
        <v>246</v>
      </c>
      <c r="I2351" s="2" t="s">
        <v>295</v>
      </c>
      <c r="J2351" s="2" t="s">
        <v>42</v>
      </c>
      <c r="K2351" s="2" t="s">
        <v>43</v>
      </c>
      <c r="L2351" s="10">
        <v>42481.0</v>
      </c>
      <c r="M2351" s="2" t="s">
        <v>142</v>
      </c>
      <c r="N2351" s="11">
        <v>0.0</v>
      </c>
      <c r="O2351" s="12">
        <v>21.0</v>
      </c>
      <c r="P2351" s="13">
        <v>0.26</v>
      </c>
      <c r="Q2351" s="13">
        <v>81.0</v>
      </c>
      <c r="R2351" s="13">
        <f t="shared" si="1"/>
        <v>81</v>
      </c>
      <c r="S2351" s="14">
        <f t="shared" si="2"/>
        <v>13.5</v>
      </c>
      <c r="T2351" s="14">
        <f t="shared" si="3"/>
        <v>0.2592592593</v>
      </c>
      <c r="U2351" s="15" t="str">
        <f>vlookup(F2351,'Sub categories'!$A:$C,3,False)</f>
        <v>Storage</v>
      </c>
      <c r="V2351" s="16">
        <f t="shared" si="4"/>
        <v>3</v>
      </c>
      <c r="W2351" s="17">
        <f t="array" ref="W2351">INDEX(shipping_prices!$C$1:$F3578,MATCH(I2351,shipping_prices!$A$1:$A3578,0),MATCH(M2351,shipping_prices!$C$1:$F$1,0))</f>
        <v>23.12</v>
      </c>
      <c r="X2351" s="15" t="str">
        <f t="shared" si="5"/>
        <v>Stephanie PhelpsSan JoseCalifornia</v>
      </c>
      <c r="Y2351" s="15" t="str">
        <f t="shared" si="6"/>
        <v>Low</v>
      </c>
    </row>
    <row r="2352" hidden="1">
      <c r="A2352" s="1">
        <v>42478.0</v>
      </c>
      <c r="B2352" s="2" t="s">
        <v>3576</v>
      </c>
      <c r="C2352" s="2">
        <v>4.0</v>
      </c>
      <c r="D2352" s="2" t="s">
        <v>724</v>
      </c>
      <c r="E2352" s="2" t="s">
        <v>37</v>
      </c>
      <c r="F2352" s="2" t="s">
        <v>3464</v>
      </c>
      <c r="G2352" s="2" t="s">
        <v>39</v>
      </c>
      <c r="H2352" s="2" t="s">
        <v>51</v>
      </c>
      <c r="I2352" s="2" t="s">
        <v>295</v>
      </c>
      <c r="J2352" s="2" t="s">
        <v>42</v>
      </c>
      <c r="K2352" s="2" t="s">
        <v>43</v>
      </c>
      <c r="L2352" s="10">
        <v>42481.0</v>
      </c>
      <c r="M2352" s="2" t="s">
        <v>142</v>
      </c>
      <c r="N2352" s="11">
        <v>0.0</v>
      </c>
      <c r="O2352" s="12">
        <v>49.0</v>
      </c>
      <c r="P2352" s="13">
        <v>0.46</v>
      </c>
      <c r="Q2352" s="13">
        <v>106.0</v>
      </c>
      <c r="R2352" s="13">
        <f t="shared" si="1"/>
        <v>106</v>
      </c>
      <c r="S2352" s="14">
        <f t="shared" si="2"/>
        <v>26.5</v>
      </c>
      <c r="T2352" s="14">
        <f t="shared" si="3"/>
        <v>0.4622641509</v>
      </c>
      <c r="U2352" s="15" t="str">
        <f>vlookup(F2352,'Sub categories'!$A:$C,3,False)</f>
        <v>Paper</v>
      </c>
      <c r="V2352" s="16">
        <f t="shared" si="4"/>
        <v>3</v>
      </c>
      <c r="W2352" s="17">
        <f t="array" ref="W2352">INDEX(shipping_prices!$C$1:$F3579,MATCH(I2352,shipping_prices!$A$1:$A3579,0),MATCH(M2352,shipping_prices!$C$1:$F$1,0))</f>
        <v>23.12</v>
      </c>
      <c r="X2352" s="15" t="str">
        <f t="shared" si="5"/>
        <v>Stephanie PhelpsSan JoseCalifornia</v>
      </c>
      <c r="Y2352" s="15" t="str">
        <f t="shared" si="6"/>
        <v>High</v>
      </c>
    </row>
    <row r="2353" hidden="1">
      <c r="A2353" s="1">
        <v>42478.0</v>
      </c>
      <c r="B2353" s="2" t="s">
        <v>3578</v>
      </c>
      <c r="C2353" s="2">
        <v>6.0</v>
      </c>
      <c r="D2353" s="2" t="s">
        <v>2427</v>
      </c>
      <c r="E2353" s="2" t="s">
        <v>27</v>
      </c>
      <c r="F2353" s="2" t="s">
        <v>2082</v>
      </c>
      <c r="G2353" s="2" t="s">
        <v>39</v>
      </c>
      <c r="H2353" s="2" t="s">
        <v>51</v>
      </c>
      <c r="I2353" s="2" t="s">
        <v>31</v>
      </c>
      <c r="J2353" s="2" t="s">
        <v>32</v>
      </c>
      <c r="K2353" s="2" t="s">
        <v>33</v>
      </c>
      <c r="L2353" s="10">
        <v>42484.0</v>
      </c>
      <c r="M2353" s="2" t="s">
        <v>90</v>
      </c>
      <c r="N2353" s="11">
        <v>0.0</v>
      </c>
      <c r="O2353" s="12">
        <v>100.0</v>
      </c>
      <c r="P2353" s="13">
        <v>0.47</v>
      </c>
      <c r="Q2353" s="13">
        <v>213.0</v>
      </c>
      <c r="R2353" s="13">
        <f t="shared" si="1"/>
        <v>213</v>
      </c>
      <c r="S2353" s="14">
        <f t="shared" si="2"/>
        <v>35.5</v>
      </c>
      <c r="T2353" s="14">
        <f t="shared" si="3"/>
        <v>0.4694835681</v>
      </c>
      <c r="U2353" s="15" t="str">
        <f>vlookup(F2353,'Sub categories'!$A:$C,3,False)</f>
        <v>Paper</v>
      </c>
      <c r="V2353" s="16">
        <f t="shared" si="4"/>
        <v>6</v>
      </c>
      <c r="W2353" s="17">
        <f t="array" ref="W2353">INDEX(shipping_prices!$C$1:$F3580,MATCH(I2353,shipping_prices!$A$1:$A3580,0),MATCH(M2353,shipping_prices!$C$1:$F$1,0))</f>
        <v>0.94</v>
      </c>
      <c r="X2353" s="15" t="str">
        <f t="shared" si="5"/>
        <v>David FlashingNew York CityNew York</v>
      </c>
      <c r="Y2353" s="15" t="str">
        <f t="shared" si="6"/>
        <v>High</v>
      </c>
    </row>
    <row r="2354">
      <c r="A2354" s="1">
        <v>42478.0</v>
      </c>
      <c r="B2354" s="2" t="s">
        <v>3579</v>
      </c>
      <c r="C2354" s="2">
        <v>7.0</v>
      </c>
      <c r="D2354" s="2" t="s">
        <v>355</v>
      </c>
      <c r="E2354" s="2" t="s">
        <v>49</v>
      </c>
      <c r="F2354" s="2" t="s">
        <v>3580</v>
      </c>
      <c r="G2354" s="2" t="s">
        <v>45</v>
      </c>
      <c r="H2354" s="2" t="s">
        <v>46</v>
      </c>
      <c r="I2354" s="2" t="s">
        <v>511</v>
      </c>
      <c r="J2354" s="2" t="s">
        <v>141</v>
      </c>
      <c r="K2354" s="2" t="s">
        <v>77</v>
      </c>
      <c r="L2354" s="10">
        <v>42482.0</v>
      </c>
      <c r="M2354" s="2" t="s">
        <v>142</v>
      </c>
      <c r="N2354" s="11">
        <v>0.5</v>
      </c>
      <c r="O2354" s="12">
        <v>-526.0</v>
      </c>
      <c r="P2354" s="13">
        <v>-0.66</v>
      </c>
      <c r="Q2354" s="13">
        <v>796.0</v>
      </c>
      <c r="R2354" s="13">
        <f t="shared" si="1"/>
        <v>1592</v>
      </c>
      <c r="S2354" s="14">
        <f t="shared" si="2"/>
        <v>227.4285714</v>
      </c>
      <c r="T2354" s="14">
        <f t="shared" si="3"/>
        <v>-0.6608040201</v>
      </c>
      <c r="U2354" s="15" t="str">
        <f>vlookup(F2354,'Sub categories'!$A:$C,3,False)</f>
        <v>Tables</v>
      </c>
      <c r="V2354" s="16">
        <f t="shared" si="4"/>
        <v>4</v>
      </c>
      <c r="W2354" s="17">
        <f t="array" ref="W2354">INDEX(shipping_prices!$C$1:$F3581,MATCH(I2354,shipping_prices!$A$1:$A3581,0),MATCH(M2354,shipping_prices!$C$1:$F$1,0))</f>
        <v>21.33</v>
      </c>
      <c r="X2354" s="15" t="str">
        <f t="shared" si="5"/>
        <v>Michael GraceAuroraIllinois</v>
      </c>
      <c r="Y2354" s="15" t="str">
        <f t="shared" si="6"/>
        <v>loss</v>
      </c>
    </row>
    <row r="2355">
      <c r="A2355" s="1">
        <v>42478.0</v>
      </c>
      <c r="B2355" s="2" t="s">
        <v>3581</v>
      </c>
      <c r="C2355" s="2">
        <v>2.0</v>
      </c>
      <c r="D2355" s="2" t="s">
        <v>1434</v>
      </c>
      <c r="E2355" s="2" t="s">
        <v>37</v>
      </c>
      <c r="F2355" s="2" t="s">
        <v>1073</v>
      </c>
      <c r="G2355" s="2" t="s">
        <v>45</v>
      </c>
      <c r="H2355" s="2" t="s">
        <v>79</v>
      </c>
      <c r="I2355" s="2" t="s">
        <v>96</v>
      </c>
      <c r="J2355" s="2" t="s">
        <v>406</v>
      </c>
      <c r="K2355" s="2" t="s">
        <v>54</v>
      </c>
      <c r="L2355" s="10">
        <v>42482.0</v>
      </c>
      <c r="M2355" s="2" t="s">
        <v>34</v>
      </c>
      <c r="N2355" s="11">
        <v>0.0</v>
      </c>
      <c r="O2355" s="12">
        <v>2.0</v>
      </c>
      <c r="P2355" s="13">
        <v>0.32</v>
      </c>
      <c r="Q2355" s="13">
        <v>6.0</v>
      </c>
      <c r="R2355" s="13">
        <f t="shared" si="1"/>
        <v>6</v>
      </c>
      <c r="S2355" s="14">
        <f t="shared" si="2"/>
        <v>3</v>
      </c>
      <c r="T2355" s="14">
        <f t="shared" si="3"/>
        <v>0.3333333333</v>
      </c>
      <c r="U2355" s="15" t="str">
        <f>vlookup(F2355,'Sub categories'!$A:$C,3,False)</f>
        <v>Furnishings</v>
      </c>
      <c r="V2355" s="16">
        <f t="shared" si="4"/>
        <v>4</v>
      </c>
      <c r="W2355" s="17">
        <f t="array" ref="W2355">INDEX(shipping_prices!$C$1:$F3582,MATCH(I2355,shipping_prices!$A$1:$A3582,0),MATCH(M2355,shipping_prices!$C$1:$F$1,0))</f>
        <v>13.85</v>
      </c>
      <c r="X2355" s="15" t="str">
        <f t="shared" si="5"/>
        <v>Keith DawkinsJacksonMississippi</v>
      </c>
      <c r="Y2355" s="15" t="str">
        <f t="shared" si="6"/>
        <v>Low</v>
      </c>
    </row>
    <row r="2356" hidden="1">
      <c r="A2356" s="1">
        <v>42478.0</v>
      </c>
      <c r="B2356" s="2" t="s">
        <v>3581</v>
      </c>
      <c r="C2356" s="2">
        <v>2.0</v>
      </c>
      <c r="D2356" s="2" t="s">
        <v>1434</v>
      </c>
      <c r="E2356" s="2" t="s">
        <v>37</v>
      </c>
      <c r="F2356" s="2" t="s">
        <v>2751</v>
      </c>
      <c r="G2356" s="2" t="s">
        <v>39</v>
      </c>
      <c r="H2356" s="2" t="s">
        <v>789</v>
      </c>
      <c r="I2356" s="2" t="s">
        <v>96</v>
      </c>
      <c r="J2356" s="2" t="s">
        <v>406</v>
      </c>
      <c r="K2356" s="2" t="s">
        <v>54</v>
      </c>
      <c r="L2356" s="10">
        <v>42482.0</v>
      </c>
      <c r="M2356" s="2" t="s">
        <v>34</v>
      </c>
      <c r="N2356" s="11">
        <v>0.0</v>
      </c>
      <c r="O2356" s="12">
        <v>16.0</v>
      </c>
      <c r="P2356" s="13">
        <v>0.28</v>
      </c>
      <c r="Q2356" s="13">
        <v>56.0</v>
      </c>
      <c r="R2356" s="13">
        <f t="shared" si="1"/>
        <v>56</v>
      </c>
      <c r="S2356" s="14">
        <f t="shared" si="2"/>
        <v>28</v>
      </c>
      <c r="T2356" s="14">
        <f t="shared" si="3"/>
        <v>0.2857142857</v>
      </c>
      <c r="U2356" s="15" t="str">
        <f>vlookup(F2356,'Sub categories'!$A:$C,3,False)</f>
        <v>Art</v>
      </c>
      <c r="V2356" s="16">
        <f t="shared" si="4"/>
        <v>4</v>
      </c>
      <c r="W2356" s="17">
        <f t="array" ref="W2356">INDEX(shipping_prices!$C$1:$F3583,MATCH(I2356,shipping_prices!$A$1:$A3583,0),MATCH(M2356,shipping_prices!$C$1:$F$1,0))</f>
        <v>13.85</v>
      </c>
      <c r="X2356" s="15" t="str">
        <f t="shared" si="5"/>
        <v>Keith DawkinsJacksonMississippi</v>
      </c>
      <c r="Y2356" s="15" t="str">
        <f t="shared" si="6"/>
        <v>Low</v>
      </c>
    </row>
    <row r="2357" hidden="1">
      <c r="A2357" s="1">
        <v>42478.0</v>
      </c>
      <c r="B2357" s="2" t="s">
        <v>3582</v>
      </c>
      <c r="C2357" s="2">
        <v>2.0</v>
      </c>
      <c r="D2357" s="2" t="s">
        <v>1602</v>
      </c>
      <c r="E2357" s="2" t="s">
        <v>37</v>
      </c>
      <c r="F2357" s="2" t="s">
        <v>972</v>
      </c>
      <c r="G2357" s="2" t="s">
        <v>39</v>
      </c>
      <c r="H2357" s="2" t="s">
        <v>972</v>
      </c>
      <c r="I2357" s="2" t="s">
        <v>2498</v>
      </c>
      <c r="J2357" s="2" t="s">
        <v>164</v>
      </c>
      <c r="K2357" s="2" t="s">
        <v>33</v>
      </c>
      <c r="L2357" s="10">
        <v>42490.0</v>
      </c>
      <c r="M2357" s="2" t="s">
        <v>34</v>
      </c>
      <c r="N2357" s="11">
        <v>0.2</v>
      </c>
      <c r="O2357" s="12">
        <v>2.0</v>
      </c>
      <c r="P2357" s="13">
        <v>0.1</v>
      </c>
      <c r="Q2357" s="13">
        <v>15.0</v>
      </c>
      <c r="R2357" s="13">
        <f t="shared" si="1"/>
        <v>18.75</v>
      </c>
      <c r="S2357" s="14">
        <f t="shared" si="2"/>
        <v>9.375</v>
      </c>
      <c r="T2357" s="14">
        <f t="shared" si="3"/>
        <v>0.1333333333</v>
      </c>
      <c r="U2357" s="15" t="str">
        <f>vlookup(F2357,'Sub categories'!$A:$C,3,False)</f>
        <v>Storage</v>
      </c>
      <c r="V2357" s="16">
        <f t="shared" si="4"/>
        <v>12</v>
      </c>
      <c r="W2357" s="17">
        <f t="array" ref="W2357">INDEX(shipping_prices!$C$1:$F3584,MATCH(I2357,shipping_prices!$A$1:$A3584,0),MATCH(M2357,shipping_prices!$C$1:$F$1,0))</f>
        <v>14.06</v>
      </c>
      <c r="X2357" s="15" t="str">
        <f t="shared" si="5"/>
        <v>Mary ZeweReadingPennsylvania</v>
      </c>
      <c r="Y2357" s="15" t="str">
        <f t="shared" si="6"/>
        <v>Low</v>
      </c>
    </row>
    <row r="2358">
      <c r="A2358" s="1">
        <v>42478.0</v>
      </c>
      <c r="B2358" s="2" t="s">
        <v>3583</v>
      </c>
      <c r="C2358" s="2">
        <v>2.0</v>
      </c>
      <c r="D2358" s="2" t="s">
        <v>3584</v>
      </c>
      <c r="E2358" s="2" t="s">
        <v>37</v>
      </c>
      <c r="F2358" s="2" t="s">
        <v>3585</v>
      </c>
      <c r="G2358" s="2" t="s">
        <v>45</v>
      </c>
      <c r="H2358" s="2" t="s">
        <v>79</v>
      </c>
      <c r="I2358" s="2" t="s">
        <v>3586</v>
      </c>
      <c r="J2358" s="2" t="s">
        <v>164</v>
      </c>
      <c r="K2358" s="2" t="s">
        <v>33</v>
      </c>
      <c r="L2358" s="10">
        <v>42484.0</v>
      </c>
      <c r="M2358" s="2" t="s">
        <v>90</v>
      </c>
      <c r="N2358" s="11">
        <v>0.2</v>
      </c>
      <c r="O2358" s="12">
        <v>-5.0</v>
      </c>
      <c r="P2358" s="13">
        <v>-0.16</v>
      </c>
      <c r="Q2358" s="13">
        <v>34.0</v>
      </c>
      <c r="R2358" s="13">
        <f t="shared" si="1"/>
        <v>42.5</v>
      </c>
      <c r="S2358" s="14">
        <f t="shared" si="2"/>
        <v>21.25</v>
      </c>
      <c r="T2358" s="14">
        <f t="shared" si="3"/>
        <v>-0.1470588235</v>
      </c>
      <c r="U2358" s="15" t="str">
        <f>vlookup(F2358,'Sub categories'!$A:$C,3,False)</f>
        <v>Furnishings</v>
      </c>
      <c r="V2358" s="16">
        <f t="shared" si="4"/>
        <v>6</v>
      </c>
      <c r="W2358" s="17">
        <f t="array" ref="W2358">INDEX(shipping_prices!$C$1:$F3585,MATCH(I2358,shipping_prices!$A$1:$A3585,0),MATCH(M2358,shipping_prices!$C$1:$F$1,0))</f>
        <v>6.51</v>
      </c>
      <c r="X2358" s="15" t="str">
        <f t="shared" si="5"/>
        <v>Alan HainesBethlehemPennsylvania</v>
      </c>
      <c r="Y2358" s="15" t="str">
        <f t="shared" si="6"/>
        <v>loss</v>
      </c>
    </row>
    <row r="2359">
      <c r="A2359" s="1">
        <v>42478.0</v>
      </c>
      <c r="B2359" s="2" t="s">
        <v>3583</v>
      </c>
      <c r="C2359" s="2">
        <v>2.0</v>
      </c>
      <c r="D2359" s="2" t="s">
        <v>3584</v>
      </c>
      <c r="E2359" s="2" t="s">
        <v>37</v>
      </c>
      <c r="F2359" s="2" t="s">
        <v>2346</v>
      </c>
      <c r="G2359" s="2" t="s">
        <v>45</v>
      </c>
      <c r="H2359" s="2" t="s">
        <v>79</v>
      </c>
      <c r="I2359" s="2" t="s">
        <v>3586</v>
      </c>
      <c r="J2359" s="2" t="s">
        <v>164</v>
      </c>
      <c r="K2359" s="2" t="s">
        <v>33</v>
      </c>
      <c r="L2359" s="10">
        <v>42484.0</v>
      </c>
      <c r="M2359" s="2" t="s">
        <v>90</v>
      </c>
      <c r="N2359" s="11">
        <v>0.3</v>
      </c>
      <c r="O2359" s="12">
        <v>-7.0</v>
      </c>
      <c r="P2359" s="13">
        <v>-0.07</v>
      </c>
      <c r="Q2359" s="13">
        <v>99.0</v>
      </c>
      <c r="R2359" s="13">
        <f t="shared" si="1"/>
        <v>141.4285714</v>
      </c>
      <c r="S2359" s="14">
        <f t="shared" si="2"/>
        <v>70.71428571</v>
      </c>
      <c r="T2359" s="14">
        <f t="shared" si="3"/>
        <v>-0.07070707071</v>
      </c>
      <c r="U2359" s="15" t="str">
        <f>vlookup(F2359,'Sub categories'!$A:$C,3,False)</f>
        <v>Chairs</v>
      </c>
      <c r="V2359" s="16">
        <f t="shared" si="4"/>
        <v>6</v>
      </c>
      <c r="W2359" s="17">
        <f t="array" ref="W2359">INDEX(shipping_prices!$C$1:$F3586,MATCH(I2359,shipping_prices!$A$1:$A3586,0),MATCH(M2359,shipping_prices!$C$1:$F$1,0))</f>
        <v>6.51</v>
      </c>
      <c r="X2359" s="15" t="str">
        <f t="shared" si="5"/>
        <v>Alan HainesBethlehemPennsylvania</v>
      </c>
      <c r="Y2359" s="15" t="str">
        <f t="shared" si="6"/>
        <v>loss</v>
      </c>
    </row>
    <row r="2360" hidden="1">
      <c r="A2360" s="1">
        <v>42478.0</v>
      </c>
      <c r="B2360" s="2" t="s">
        <v>3587</v>
      </c>
      <c r="C2360" s="2">
        <v>3.0</v>
      </c>
      <c r="D2360" s="2" t="s">
        <v>3389</v>
      </c>
      <c r="E2360" s="2" t="s">
        <v>49</v>
      </c>
      <c r="F2360" s="2" t="s">
        <v>1476</v>
      </c>
      <c r="G2360" s="2" t="s">
        <v>29</v>
      </c>
      <c r="H2360" s="2" t="s">
        <v>408</v>
      </c>
      <c r="I2360" s="2" t="s">
        <v>169</v>
      </c>
      <c r="J2360" s="2" t="s">
        <v>42</v>
      </c>
      <c r="K2360" s="2" t="s">
        <v>43</v>
      </c>
      <c r="L2360" s="10">
        <v>42482.0</v>
      </c>
      <c r="M2360" s="2" t="s">
        <v>34</v>
      </c>
      <c r="N2360" s="11">
        <v>0.0</v>
      </c>
      <c r="O2360" s="12">
        <v>23.0</v>
      </c>
      <c r="P2360" s="13">
        <v>0.21</v>
      </c>
      <c r="Q2360" s="13">
        <v>108.0</v>
      </c>
      <c r="R2360" s="13">
        <f t="shared" si="1"/>
        <v>108</v>
      </c>
      <c r="S2360" s="14">
        <f t="shared" si="2"/>
        <v>36</v>
      </c>
      <c r="T2360" s="14">
        <f t="shared" si="3"/>
        <v>0.212962963</v>
      </c>
      <c r="U2360" s="15" t="str">
        <f>vlookup(F2360,'Sub categories'!$A:$C,3,False)</f>
        <v>Accessories</v>
      </c>
      <c r="V2360" s="16">
        <f t="shared" si="4"/>
        <v>4</v>
      </c>
      <c r="W2360" s="17">
        <f t="array" ref="W2360">INDEX(shipping_prices!$C$1:$F3587,MATCH(I2360,shipping_prices!$A$1:$A3587,0),MATCH(M2360,shipping_prices!$C$1:$F$1,0))</f>
        <v>14.86</v>
      </c>
      <c r="X2360" s="15" t="str">
        <f t="shared" si="5"/>
        <v>Steve NguyenLos AngelesCalifornia</v>
      </c>
      <c r="Y2360" s="15" t="str">
        <f t="shared" si="6"/>
        <v>Low</v>
      </c>
    </row>
    <row r="2361" hidden="1">
      <c r="A2361" s="1">
        <v>42478.0</v>
      </c>
      <c r="B2361" s="2" t="s">
        <v>3587</v>
      </c>
      <c r="C2361" s="2">
        <v>3.0</v>
      </c>
      <c r="D2361" s="2" t="s">
        <v>3389</v>
      </c>
      <c r="E2361" s="2" t="s">
        <v>49</v>
      </c>
      <c r="F2361" s="2" t="s">
        <v>2223</v>
      </c>
      <c r="G2361" s="2" t="s">
        <v>39</v>
      </c>
      <c r="H2361" s="2" t="s">
        <v>79</v>
      </c>
      <c r="I2361" s="2" t="s">
        <v>169</v>
      </c>
      <c r="J2361" s="2" t="s">
        <v>42</v>
      </c>
      <c r="K2361" s="2" t="s">
        <v>43</v>
      </c>
      <c r="L2361" s="10">
        <v>42482.0</v>
      </c>
      <c r="M2361" s="2" t="s">
        <v>34</v>
      </c>
      <c r="N2361" s="11">
        <v>0.0</v>
      </c>
      <c r="O2361" s="12">
        <v>53.0</v>
      </c>
      <c r="P2361" s="13">
        <v>0.47</v>
      </c>
      <c r="Q2361" s="13">
        <v>114.0</v>
      </c>
      <c r="R2361" s="13">
        <f t="shared" si="1"/>
        <v>114</v>
      </c>
      <c r="S2361" s="14">
        <f t="shared" si="2"/>
        <v>38</v>
      </c>
      <c r="T2361" s="14">
        <f t="shared" si="3"/>
        <v>0.4649122807</v>
      </c>
      <c r="U2361" s="15" t="str">
        <f>vlookup(F2361,'Sub categories'!$A:$C,3,False)</f>
        <v>Paper</v>
      </c>
      <c r="V2361" s="16">
        <f t="shared" si="4"/>
        <v>4</v>
      </c>
      <c r="W2361" s="17">
        <f t="array" ref="W2361">INDEX(shipping_prices!$C$1:$F3588,MATCH(I2361,shipping_prices!$A$1:$A3588,0),MATCH(M2361,shipping_prices!$C$1:$F$1,0))</f>
        <v>14.86</v>
      </c>
      <c r="X2361" s="15" t="str">
        <f t="shared" si="5"/>
        <v>Steve NguyenLos AngelesCalifornia</v>
      </c>
      <c r="Y2361" s="15" t="str">
        <f t="shared" si="6"/>
        <v>High</v>
      </c>
    </row>
    <row r="2362" hidden="1">
      <c r="A2362" s="1">
        <v>42478.0</v>
      </c>
      <c r="B2362" s="2" t="s">
        <v>3588</v>
      </c>
      <c r="C2362" s="2">
        <v>2.0</v>
      </c>
      <c r="D2362" s="2" t="s">
        <v>611</v>
      </c>
      <c r="E2362" s="2" t="s">
        <v>37</v>
      </c>
      <c r="F2362" s="2" t="s">
        <v>3589</v>
      </c>
      <c r="G2362" s="2" t="s">
        <v>29</v>
      </c>
      <c r="H2362" s="2" t="s">
        <v>408</v>
      </c>
      <c r="I2362" s="2" t="s">
        <v>1704</v>
      </c>
      <c r="J2362" s="2" t="s">
        <v>97</v>
      </c>
      <c r="K2362" s="2" t="s">
        <v>77</v>
      </c>
      <c r="L2362" s="10">
        <v>42487.0</v>
      </c>
      <c r="M2362" s="2" t="s">
        <v>90</v>
      </c>
      <c r="N2362" s="11">
        <v>0.0</v>
      </c>
      <c r="O2362" s="12">
        <v>9.0</v>
      </c>
      <c r="P2362" s="13">
        <v>0.21</v>
      </c>
      <c r="Q2362" s="13">
        <v>42.0</v>
      </c>
      <c r="R2362" s="13">
        <f t="shared" si="1"/>
        <v>42</v>
      </c>
      <c r="S2362" s="14">
        <f t="shared" si="2"/>
        <v>21</v>
      </c>
      <c r="T2362" s="14">
        <f t="shared" si="3"/>
        <v>0.2142857143</v>
      </c>
      <c r="U2362" s="15" t="str">
        <f>vlookup(F2362,'Sub categories'!$A:$C,3,False)</f>
        <v>Accessories</v>
      </c>
      <c r="V2362" s="16">
        <f t="shared" si="4"/>
        <v>9</v>
      </c>
      <c r="W2362" s="17">
        <f t="array" ref="W2362">INDEX(shipping_prices!$C$1:$F3589,MATCH(I2362,shipping_prices!$A$1:$A3589,0),MATCH(M2362,shipping_prices!$C$1:$F$1,0))</f>
        <v>4.92</v>
      </c>
      <c r="X2362" s="15" t="str">
        <f t="shared" si="5"/>
        <v>Laura ArmstrongTaylorMichigan</v>
      </c>
      <c r="Y2362" s="15" t="str">
        <f t="shared" si="6"/>
        <v>Low</v>
      </c>
    </row>
    <row r="2363" hidden="1">
      <c r="A2363" s="1">
        <v>42478.0</v>
      </c>
      <c r="B2363" s="2" t="s">
        <v>3590</v>
      </c>
      <c r="C2363" s="2">
        <v>9.0</v>
      </c>
      <c r="D2363" s="2" t="s">
        <v>3591</v>
      </c>
      <c r="E2363" s="2" t="s">
        <v>27</v>
      </c>
      <c r="F2363" s="2" t="s">
        <v>3592</v>
      </c>
      <c r="G2363" s="2" t="s">
        <v>29</v>
      </c>
      <c r="H2363" s="2" t="s">
        <v>220</v>
      </c>
      <c r="I2363" s="2" t="s">
        <v>158</v>
      </c>
      <c r="J2363" s="2" t="s">
        <v>159</v>
      </c>
      <c r="K2363" s="2" t="s">
        <v>43</v>
      </c>
      <c r="L2363" s="10">
        <v>42478.0</v>
      </c>
      <c r="M2363" s="2" t="s">
        <v>469</v>
      </c>
      <c r="N2363" s="11">
        <v>0.0</v>
      </c>
      <c r="O2363" s="12">
        <v>49.0</v>
      </c>
      <c r="P2363" s="13">
        <v>0.11</v>
      </c>
      <c r="Q2363" s="13">
        <v>448.0</v>
      </c>
      <c r="R2363" s="13">
        <f t="shared" si="1"/>
        <v>448</v>
      </c>
      <c r="S2363" s="14">
        <f t="shared" si="2"/>
        <v>49.77777778</v>
      </c>
      <c r="T2363" s="14">
        <f t="shared" si="3"/>
        <v>0.109375</v>
      </c>
      <c r="U2363" s="15" t="str">
        <f>vlookup(F2363,'Sub categories'!$A:$C,3,False)</f>
        <v>Accessories</v>
      </c>
      <c r="V2363" s="16">
        <f t="shared" si="4"/>
        <v>0</v>
      </c>
      <c r="W2363" s="17">
        <f t="array" ref="W2363">INDEX(shipping_prices!$C$1:$F3590,MATCH(I2363,shipping_prices!$A$1:$A3590,0),MATCH(M2363,shipping_prices!$C$1:$F$1,0))</f>
        <v>50.33</v>
      </c>
      <c r="X2363" s="15" t="str">
        <f t="shared" si="5"/>
        <v>Kelly CollisterSeattleWashington</v>
      </c>
      <c r="Y2363" s="15" t="str">
        <f t="shared" si="6"/>
        <v>High</v>
      </c>
    </row>
    <row r="2364" hidden="1">
      <c r="A2364" s="1">
        <v>42479.0</v>
      </c>
      <c r="B2364" s="2" t="s">
        <v>3593</v>
      </c>
      <c r="C2364" s="2">
        <v>2.0</v>
      </c>
      <c r="D2364" s="2" t="s">
        <v>138</v>
      </c>
      <c r="E2364" s="2" t="s">
        <v>27</v>
      </c>
      <c r="F2364" s="2" t="s">
        <v>253</v>
      </c>
      <c r="G2364" s="2" t="s">
        <v>39</v>
      </c>
      <c r="H2364" s="2" t="s">
        <v>193</v>
      </c>
      <c r="I2364" s="2" t="s">
        <v>169</v>
      </c>
      <c r="J2364" s="2" t="s">
        <v>42</v>
      </c>
      <c r="K2364" s="2" t="s">
        <v>43</v>
      </c>
      <c r="L2364" s="10">
        <v>42487.0</v>
      </c>
      <c r="M2364" s="2" t="s">
        <v>90</v>
      </c>
      <c r="N2364" s="11">
        <v>0.0</v>
      </c>
      <c r="O2364" s="12">
        <v>5.0</v>
      </c>
      <c r="P2364" s="13">
        <v>0.46</v>
      </c>
      <c r="Q2364" s="13">
        <v>10.0</v>
      </c>
      <c r="R2364" s="13">
        <f t="shared" si="1"/>
        <v>10</v>
      </c>
      <c r="S2364" s="14">
        <f t="shared" si="2"/>
        <v>5</v>
      </c>
      <c r="T2364" s="14">
        <f t="shared" si="3"/>
        <v>0.5</v>
      </c>
      <c r="U2364" s="15" t="str">
        <f>vlookup(F2364,'Sub categories'!$A:$C,3,False)</f>
        <v>Labels</v>
      </c>
      <c r="V2364" s="16">
        <f t="shared" si="4"/>
        <v>8</v>
      </c>
      <c r="W2364" s="17">
        <f t="array" ref="W2364">INDEX(shipping_prices!$C$1:$F3591,MATCH(I2364,shipping_prices!$A$1:$A3591,0),MATCH(M2364,shipping_prices!$C$1:$F$1,0))</f>
        <v>6.7</v>
      </c>
      <c r="X2364" s="15" t="str">
        <f t="shared" si="5"/>
        <v>Matt CollinsLos AngelesCalifornia</v>
      </c>
      <c r="Y2364" s="15" t="str">
        <f t="shared" si="6"/>
        <v>Low</v>
      </c>
    </row>
    <row r="2365">
      <c r="A2365" s="1">
        <v>42479.0</v>
      </c>
      <c r="B2365" s="2" t="s">
        <v>3594</v>
      </c>
      <c r="C2365" s="2">
        <v>3.0</v>
      </c>
      <c r="D2365" s="2" t="s">
        <v>1918</v>
      </c>
      <c r="E2365" s="2" t="s">
        <v>27</v>
      </c>
      <c r="F2365" s="2" t="s">
        <v>2981</v>
      </c>
      <c r="G2365" s="2" t="s">
        <v>45</v>
      </c>
      <c r="H2365" s="2" t="s">
        <v>380</v>
      </c>
      <c r="I2365" s="2" t="s">
        <v>1670</v>
      </c>
      <c r="J2365" s="2" t="s">
        <v>53</v>
      </c>
      <c r="K2365" s="2" t="s">
        <v>54</v>
      </c>
      <c r="L2365" s="10">
        <v>42491.0</v>
      </c>
      <c r="M2365" s="2" t="s">
        <v>34</v>
      </c>
      <c r="N2365" s="11">
        <v>0.2</v>
      </c>
      <c r="O2365" s="12">
        <v>14.0</v>
      </c>
      <c r="P2365" s="13">
        <v>0.26</v>
      </c>
      <c r="Q2365" s="13">
        <v>55.0</v>
      </c>
      <c r="R2365" s="13">
        <f t="shared" si="1"/>
        <v>68.75</v>
      </c>
      <c r="S2365" s="14">
        <f t="shared" si="2"/>
        <v>22.91666667</v>
      </c>
      <c r="T2365" s="14">
        <f t="shared" si="3"/>
        <v>0.2545454545</v>
      </c>
      <c r="U2365" s="15" t="str">
        <f>vlookup(F2365,'Sub categories'!$A:$C,3,False)</f>
        <v>Furnishings</v>
      </c>
      <c r="V2365" s="16">
        <f t="shared" si="4"/>
        <v>12</v>
      </c>
      <c r="W2365" s="17">
        <f t="array" ref="W2365">INDEX(shipping_prices!$C$1:$F3592,MATCH(I2365,shipping_prices!$A$1:$A3592,0),MATCH(M2365,shipping_prices!$C$1:$F$1,0))</f>
        <v>9.89</v>
      </c>
      <c r="X2365" s="15" t="str">
        <f t="shared" si="5"/>
        <v>Patrick RyanTampaFlorida</v>
      </c>
      <c r="Y2365" s="15" t="str">
        <f t="shared" si="6"/>
        <v>Low</v>
      </c>
    </row>
    <row r="2366">
      <c r="A2366" s="1">
        <v>42480.0</v>
      </c>
      <c r="B2366" s="2" t="s">
        <v>3594</v>
      </c>
      <c r="C2366" s="2">
        <v>2.0</v>
      </c>
      <c r="D2366" s="2" t="s">
        <v>1918</v>
      </c>
      <c r="E2366" s="2" t="s">
        <v>27</v>
      </c>
      <c r="F2366" s="2" t="s">
        <v>3595</v>
      </c>
      <c r="G2366" s="2" t="s">
        <v>45</v>
      </c>
      <c r="H2366" s="2" t="s">
        <v>380</v>
      </c>
      <c r="I2366" s="2" t="s">
        <v>1670</v>
      </c>
      <c r="J2366" s="2" t="s">
        <v>53</v>
      </c>
      <c r="K2366" s="2" t="s">
        <v>54</v>
      </c>
      <c r="L2366" s="10">
        <v>42491.0</v>
      </c>
      <c r="M2366" s="2" t="s">
        <v>34</v>
      </c>
      <c r="N2366" s="11">
        <v>0.2</v>
      </c>
      <c r="O2366" s="12">
        <v>10.0</v>
      </c>
      <c r="P2366" s="13">
        <v>0.15</v>
      </c>
      <c r="Q2366" s="13">
        <v>67.0</v>
      </c>
      <c r="R2366" s="13">
        <f t="shared" si="1"/>
        <v>83.75</v>
      </c>
      <c r="S2366" s="14">
        <f t="shared" si="2"/>
        <v>41.875</v>
      </c>
      <c r="T2366" s="14">
        <f t="shared" si="3"/>
        <v>0.1492537313</v>
      </c>
      <c r="U2366" s="15" t="str">
        <f>vlookup(F2366,'Sub categories'!$A:$C,3,False)</f>
        <v>Furnishings</v>
      </c>
      <c r="V2366" s="16">
        <f t="shared" si="4"/>
        <v>11</v>
      </c>
      <c r="W2366" s="17">
        <f t="array" ref="W2366">INDEX(shipping_prices!$C$1:$F3593,MATCH(I2366,shipping_prices!$A$1:$A3593,0),MATCH(M2366,shipping_prices!$C$1:$F$1,0))</f>
        <v>9.89</v>
      </c>
      <c r="X2366" s="15" t="str">
        <f t="shared" si="5"/>
        <v>Patrick RyanTampaFlorida</v>
      </c>
      <c r="Y2366" s="15" t="str">
        <f t="shared" si="6"/>
        <v>Low</v>
      </c>
    </row>
    <row r="2367" hidden="1">
      <c r="A2367" s="1">
        <v>42480.0</v>
      </c>
      <c r="B2367" s="2" t="s">
        <v>3596</v>
      </c>
      <c r="C2367" s="2">
        <v>5.0</v>
      </c>
      <c r="D2367" s="2" t="s">
        <v>3597</v>
      </c>
      <c r="E2367" s="2" t="s">
        <v>49</v>
      </c>
      <c r="F2367" s="2" t="s">
        <v>1833</v>
      </c>
      <c r="G2367" s="2" t="s">
        <v>39</v>
      </c>
      <c r="H2367" s="2" t="s">
        <v>58</v>
      </c>
      <c r="I2367" s="2" t="s">
        <v>3598</v>
      </c>
      <c r="J2367" s="2" t="s">
        <v>251</v>
      </c>
      <c r="K2367" s="2" t="s">
        <v>54</v>
      </c>
      <c r="L2367" s="10">
        <v>42486.0</v>
      </c>
      <c r="M2367" s="2" t="s">
        <v>34</v>
      </c>
      <c r="N2367" s="11">
        <v>0.7</v>
      </c>
      <c r="O2367" s="12">
        <v>-5.0</v>
      </c>
      <c r="P2367" s="13">
        <v>-0.73</v>
      </c>
      <c r="Q2367" s="13">
        <v>7.0</v>
      </c>
      <c r="R2367" s="13">
        <f t="shared" si="1"/>
        <v>23.33333333</v>
      </c>
      <c r="S2367" s="14">
        <f t="shared" si="2"/>
        <v>4.666666667</v>
      </c>
      <c r="T2367" s="14">
        <f t="shared" si="3"/>
        <v>-0.7142857143</v>
      </c>
      <c r="U2367" s="15" t="str">
        <f>vlookup(F2367,'Sub categories'!$A:$C,3,False)</f>
        <v>Binders</v>
      </c>
      <c r="V2367" s="16">
        <f t="shared" si="4"/>
        <v>6</v>
      </c>
      <c r="W2367" s="17">
        <f t="array" ref="W2367">INDEX(shipping_prices!$C$1:$F3594,MATCH(I2367,shipping_prices!$A$1:$A3594,0),MATCH(M2367,shipping_prices!$C$1:$F$1,0))</f>
        <v>12.09</v>
      </c>
      <c r="X2367" s="15" t="str">
        <f t="shared" si="5"/>
        <v>Nora PelletierWilsonNorth Carolina</v>
      </c>
      <c r="Y2367" s="15" t="str">
        <f t="shared" si="6"/>
        <v>loss</v>
      </c>
    </row>
    <row r="2368" hidden="1">
      <c r="A2368" s="1">
        <v>42480.0</v>
      </c>
      <c r="B2368" s="2" t="s">
        <v>3599</v>
      </c>
      <c r="C2368" s="2">
        <v>2.0</v>
      </c>
      <c r="D2368" s="2" t="s">
        <v>1264</v>
      </c>
      <c r="E2368" s="2" t="s">
        <v>27</v>
      </c>
      <c r="F2368" s="2" t="s">
        <v>780</v>
      </c>
      <c r="G2368" s="2" t="s">
        <v>39</v>
      </c>
      <c r="H2368" s="2" t="s">
        <v>726</v>
      </c>
      <c r="I2368" s="2" t="s">
        <v>75</v>
      </c>
      <c r="J2368" s="2" t="s">
        <v>76</v>
      </c>
      <c r="K2368" s="2" t="s">
        <v>77</v>
      </c>
      <c r="L2368" s="10">
        <v>42481.0</v>
      </c>
      <c r="M2368" s="2" t="s">
        <v>34</v>
      </c>
      <c r="N2368" s="11">
        <v>0.2</v>
      </c>
      <c r="O2368" s="12">
        <v>1.0</v>
      </c>
      <c r="P2368" s="13">
        <v>0.16</v>
      </c>
      <c r="Q2368" s="13">
        <v>3.0</v>
      </c>
      <c r="R2368" s="13">
        <f t="shared" si="1"/>
        <v>3.75</v>
      </c>
      <c r="S2368" s="14">
        <f t="shared" si="2"/>
        <v>1.875</v>
      </c>
      <c r="T2368" s="14">
        <f t="shared" si="3"/>
        <v>0.3333333333</v>
      </c>
      <c r="U2368" s="15" t="str">
        <f>vlookup(F2368,'Sub categories'!$A:$C,3,False)</f>
        <v>Art</v>
      </c>
      <c r="V2368" s="16">
        <f t="shared" si="4"/>
        <v>1</v>
      </c>
      <c r="W2368" s="17">
        <f t="array" ref="W2368">INDEX(shipping_prices!$C$1:$F3595,MATCH(I2368,shipping_prices!$A$1:$A3595,0),MATCH(M2368,shipping_prices!$C$1:$F$1,0))</f>
        <v>11.99</v>
      </c>
      <c r="X2368" s="15" t="str">
        <f t="shared" si="5"/>
        <v>Brian ThompsonHoustonTexas</v>
      </c>
      <c r="Y2368" s="15" t="str">
        <f t="shared" si="6"/>
        <v>Low</v>
      </c>
    </row>
    <row r="2369">
      <c r="A2369" s="1">
        <v>42480.0</v>
      </c>
      <c r="B2369" s="2" t="s">
        <v>3600</v>
      </c>
      <c r="C2369" s="2">
        <v>4.0</v>
      </c>
      <c r="D2369" s="2" t="s">
        <v>3518</v>
      </c>
      <c r="E2369" s="2" t="s">
        <v>49</v>
      </c>
      <c r="F2369" s="2" t="s">
        <v>957</v>
      </c>
      <c r="G2369" s="2" t="s">
        <v>45</v>
      </c>
      <c r="H2369" s="2" t="s">
        <v>130</v>
      </c>
      <c r="I2369" s="2" t="s">
        <v>3601</v>
      </c>
      <c r="J2369" s="2" t="s">
        <v>598</v>
      </c>
      <c r="K2369" s="2" t="s">
        <v>33</v>
      </c>
      <c r="L2369" s="10">
        <v>42491.0</v>
      </c>
      <c r="M2369" s="2" t="s">
        <v>34</v>
      </c>
      <c r="N2369" s="11">
        <v>0.0</v>
      </c>
      <c r="O2369" s="12">
        <v>4.0</v>
      </c>
      <c r="P2369" s="13">
        <v>0.44</v>
      </c>
      <c r="Q2369" s="13">
        <v>9.0</v>
      </c>
      <c r="R2369" s="13">
        <f t="shared" si="1"/>
        <v>9</v>
      </c>
      <c r="S2369" s="14">
        <f t="shared" si="2"/>
        <v>2.25</v>
      </c>
      <c r="T2369" s="14">
        <f t="shared" si="3"/>
        <v>0.4444444444</v>
      </c>
      <c r="U2369" s="15" t="str">
        <f>vlookup(F2369,'Sub categories'!$A:$C,3,False)</f>
        <v>Furnishings</v>
      </c>
      <c r="V2369" s="16">
        <f t="shared" si="4"/>
        <v>11</v>
      </c>
      <c r="W2369" s="17">
        <f t="array" ref="W2369">INDEX(shipping_prices!$C$1:$F3596,MATCH(I2369,shipping_prices!$A$1:$A3596,0),MATCH(M2369,shipping_prices!$C$1:$F$1,0))</f>
        <v>7.95</v>
      </c>
      <c r="X2369" s="15" t="str">
        <f t="shared" si="5"/>
        <v>Skye NorlingPatersonNew Jersey</v>
      </c>
      <c r="Y2369" s="15" t="str">
        <f t="shared" si="6"/>
        <v>Low</v>
      </c>
    </row>
    <row r="2370" hidden="1">
      <c r="A2370" s="1">
        <v>42480.0</v>
      </c>
      <c r="B2370" s="2" t="s">
        <v>3600</v>
      </c>
      <c r="C2370" s="2">
        <v>3.0</v>
      </c>
      <c r="D2370" s="2" t="s">
        <v>3518</v>
      </c>
      <c r="E2370" s="2" t="s">
        <v>49</v>
      </c>
      <c r="F2370" s="2" t="s">
        <v>3602</v>
      </c>
      <c r="G2370" s="2" t="s">
        <v>39</v>
      </c>
      <c r="H2370" s="2" t="s">
        <v>193</v>
      </c>
      <c r="I2370" s="2" t="s">
        <v>3601</v>
      </c>
      <c r="J2370" s="2" t="s">
        <v>598</v>
      </c>
      <c r="K2370" s="2" t="s">
        <v>33</v>
      </c>
      <c r="L2370" s="10">
        <v>42491.0</v>
      </c>
      <c r="M2370" s="2" t="s">
        <v>34</v>
      </c>
      <c r="N2370" s="11">
        <v>0.0</v>
      </c>
      <c r="O2370" s="12">
        <v>15.0</v>
      </c>
      <c r="P2370" s="13">
        <v>0.48</v>
      </c>
      <c r="Q2370" s="13">
        <v>31.0</v>
      </c>
      <c r="R2370" s="13">
        <f t="shared" si="1"/>
        <v>31</v>
      </c>
      <c r="S2370" s="14">
        <f t="shared" si="2"/>
        <v>10.33333333</v>
      </c>
      <c r="T2370" s="14">
        <f t="shared" si="3"/>
        <v>0.4838709677</v>
      </c>
      <c r="U2370" s="15" t="str">
        <f>vlookup(F2370,'Sub categories'!$A:$C,3,False)</f>
        <v>Labels</v>
      </c>
      <c r="V2370" s="16">
        <f t="shared" si="4"/>
        <v>11</v>
      </c>
      <c r="W2370" s="17">
        <f t="array" ref="W2370">INDEX(shipping_prices!$C$1:$F3597,MATCH(I2370,shipping_prices!$A$1:$A3597,0),MATCH(M2370,shipping_prices!$C$1:$F$1,0))</f>
        <v>7.95</v>
      </c>
      <c r="X2370" s="15" t="str">
        <f t="shared" si="5"/>
        <v>Skye NorlingPatersonNew Jersey</v>
      </c>
      <c r="Y2370" s="15" t="str">
        <f t="shared" si="6"/>
        <v>Low</v>
      </c>
    </row>
    <row r="2371" hidden="1">
      <c r="A2371" s="1">
        <v>42481.0</v>
      </c>
      <c r="B2371" s="2" t="s">
        <v>3600</v>
      </c>
      <c r="C2371" s="2">
        <v>6.0</v>
      </c>
      <c r="D2371" s="2" t="s">
        <v>3518</v>
      </c>
      <c r="E2371" s="2" t="s">
        <v>49</v>
      </c>
      <c r="F2371" s="2" t="s">
        <v>3603</v>
      </c>
      <c r="G2371" s="2" t="s">
        <v>39</v>
      </c>
      <c r="H2371" s="2" t="s">
        <v>51</v>
      </c>
      <c r="I2371" s="2" t="s">
        <v>3601</v>
      </c>
      <c r="J2371" s="2" t="s">
        <v>598</v>
      </c>
      <c r="K2371" s="2" t="s">
        <v>33</v>
      </c>
      <c r="L2371" s="10">
        <v>42491.0</v>
      </c>
      <c r="M2371" s="2" t="s">
        <v>34</v>
      </c>
      <c r="N2371" s="11">
        <v>0.0</v>
      </c>
      <c r="O2371" s="12">
        <v>19.0</v>
      </c>
      <c r="P2371" s="13">
        <v>0.48</v>
      </c>
      <c r="Q2371" s="13">
        <v>39.0</v>
      </c>
      <c r="R2371" s="13">
        <f t="shared" si="1"/>
        <v>39</v>
      </c>
      <c r="S2371" s="14">
        <f t="shared" si="2"/>
        <v>6.5</v>
      </c>
      <c r="T2371" s="14">
        <f t="shared" si="3"/>
        <v>0.4871794872</v>
      </c>
      <c r="U2371" s="15" t="str">
        <f>vlookup(F2371,'Sub categories'!$A:$C,3,False)</f>
        <v>Paper</v>
      </c>
      <c r="V2371" s="16">
        <f t="shared" si="4"/>
        <v>10</v>
      </c>
      <c r="W2371" s="17">
        <f t="array" ref="W2371">INDEX(shipping_prices!$C$1:$F3598,MATCH(I2371,shipping_prices!$A$1:$A3598,0),MATCH(M2371,shipping_prices!$C$1:$F$1,0))</f>
        <v>7.95</v>
      </c>
      <c r="X2371" s="15" t="str">
        <f t="shared" si="5"/>
        <v>Skye NorlingPatersonNew Jersey</v>
      </c>
      <c r="Y2371" s="15" t="str">
        <f t="shared" si="6"/>
        <v>Low</v>
      </c>
    </row>
    <row r="2372" hidden="1">
      <c r="A2372" s="1">
        <v>42481.0</v>
      </c>
      <c r="B2372" s="2" t="s">
        <v>3600</v>
      </c>
      <c r="C2372" s="2">
        <v>4.0</v>
      </c>
      <c r="D2372" s="2" t="s">
        <v>3518</v>
      </c>
      <c r="E2372" s="2" t="s">
        <v>49</v>
      </c>
      <c r="F2372" s="2" t="s">
        <v>1959</v>
      </c>
      <c r="G2372" s="2" t="s">
        <v>39</v>
      </c>
      <c r="H2372" s="2" t="s">
        <v>526</v>
      </c>
      <c r="I2372" s="2" t="s">
        <v>3601</v>
      </c>
      <c r="J2372" s="2" t="s">
        <v>598</v>
      </c>
      <c r="K2372" s="2" t="s">
        <v>33</v>
      </c>
      <c r="L2372" s="10">
        <v>42491.0</v>
      </c>
      <c r="M2372" s="2" t="s">
        <v>34</v>
      </c>
      <c r="N2372" s="11">
        <v>0.0</v>
      </c>
      <c r="O2372" s="12">
        <v>30.0</v>
      </c>
      <c r="P2372" s="13">
        <v>0.27</v>
      </c>
      <c r="Q2372" s="13">
        <v>111.0</v>
      </c>
      <c r="R2372" s="13">
        <f t="shared" si="1"/>
        <v>111</v>
      </c>
      <c r="S2372" s="14">
        <f t="shared" si="2"/>
        <v>27.75</v>
      </c>
      <c r="T2372" s="14">
        <f t="shared" si="3"/>
        <v>0.2702702703</v>
      </c>
      <c r="U2372" s="15" t="str">
        <f>vlookup(F2372,'Sub categories'!$A:$C,3,False)</f>
        <v>Appliances</v>
      </c>
      <c r="V2372" s="16">
        <f t="shared" si="4"/>
        <v>10</v>
      </c>
      <c r="W2372" s="17">
        <f t="array" ref="W2372">INDEX(shipping_prices!$C$1:$F3599,MATCH(I2372,shipping_prices!$A$1:$A3599,0),MATCH(M2372,shipping_prices!$C$1:$F$1,0))</f>
        <v>7.95</v>
      </c>
      <c r="X2372" s="15" t="str">
        <f t="shared" si="5"/>
        <v>Skye NorlingPatersonNew Jersey</v>
      </c>
      <c r="Y2372" s="15" t="str">
        <f t="shared" si="6"/>
        <v>Low</v>
      </c>
    </row>
    <row r="2373" hidden="1">
      <c r="A2373" s="1">
        <v>42481.0</v>
      </c>
      <c r="B2373" s="2" t="s">
        <v>3600</v>
      </c>
      <c r="C2373" s="2">
        <v>4.0</v>
      </c>
      <c r="D2373" s="2" t="s">
        <v>3518</v>
      </c>
      <c r="E2373" s="2" t="s">
        <v>49</v>
      </c>
      <c r="F2373" s="2" t="s">
        <v>792</v>
      </c>
      <c r="G2373" s="2" t="s">
        <v>39</v>
      </c>
      <c r="H2373" s="2" t="s">
        <v>284</v>
      </c>
      <c r="I2373" s="2" t="s">
        <v>3601</v>
      </c>
      <c r="J2373" s="2" t="s">
        <v>598</v>
      </c>
      <c r="K2373" s="2" t="s">
        <v>33</v>
      </c>
      <c r="L2373" s="10">
        <v>42491.0</v>
      </c>
      <c r="M2373" s="2" t="s">
        <v>34</v>
      </c>
      <c r="N2373" s="11">
        <v>0.0</v>
      </c>
      <c r="O2373" s="12">
        <v>96.0</v>
      </c>
      <c r="P2373" s="13">
        <v>0.46</v>
      </c>
      <c r="Q2373" s="13">
        <v>210.0</v>
      </c>
      <c r="R2373" s="13">
        <f t="shared" si="1"/>
        <v>210</v>
      </c>
      <c r="S2373" s="14">
        <f t="shared" si="2"/>
        <v>52.5</v>
      </c>
      <c r="T2373" s="14">
        <f t="shared" si="3"/>
        <v>0.4571428571</v>
      </c>
      <c r="U2373" s="15" t="str">
        <f>vlookup(F2373,'Sub categories'!$A:$C,3,False)</f>
        <v>Binders</v>
      </c>
      <c r="V2373" s="16">
        <f t="shared" si="4"/>
        <v>10</v>
      </c>
      <c r="W2373" s="17">
        <f t="array" ref="W2373">INDEX(shipping_prices!$C$1:$F3600,MATCH(I2373,shipping_prices!$A$1:$A3600,0),MATCH(M2373,shipping_prices!$C$1:$F$1,0))</f>
        <v>7.95</v>
      </c>
      <c r="X2373" s="15" t="str">
        <f t="shared" si="5"/>
        <v>Skye NorlingPatersonNew Jersey</v>
      </c>
      <c r="Y2373" s="15" t="str">
        <f t="shared" si="6"/>
        <v>High</v>
      </c>
    </row>
    <row r="2374" hidden="1">
      <c r="A2374" s="1">
        <v>42481.0</v>
      </c>
      <c r="B2374" s="2" t="s">
        <v>3604</v>
      </c>
      <c r="C2374" s="2">
        <v>5.0</v>
      </c>
      <c r="D2374" s="2" t="s">
        <v>2790</v>
      </c>
      <c r="E2374" s="2" t="s">
        <v>27</v>
      </c>
      <c r="F2374" s="2" t="s">
        <v>1422</v>
      </c>
      <c r="G2374" s="2" t="s">
        <v>39</v>
      </c>
      <c r="H2374" s="2" t="s">
        <v>51</v>
      </c>
      <c r="I2374" s="2" t="s">
        <v>842</v>
      </c>
      <c r="J2374" s="2" t="s">
        <v>89</v>
      </c>
      <c r="K2374" s="2" t="s">
        <v>54</v>
      </c>
      <c r="L2374" s="10">
        <v>42489.0</v>
      </c>
      <c r="M2374" s="2" t="s">
        <v>34</v>
      </c>
      <c r="N2374" s="11">
        <v>0.0</v>
      </c>
      <c r="O2374" s="12">
        <v>70.0</v>
      </c>
      <c r="P2374" s="13">
        <v>0.45</v>
      </c>
      <c r="Q2374" s="13">
        <v>155.0</v>
      </c>
      <c r="R2374" s="13">
        <f t="shared" si="1"/>
        <v>155</v>
      </c>
      <c r="S2374" s="14">
        <f t="shared" si="2"/>
        <v>31</v>
      </c>
      <c r="T2374" s="14">
        <f t="shared" si="3"/>
        <v>0.4516129032</v>
      </c>
      <c r="U2374" s="15" t="str">
        <f>vlookup(F2374,'Sub categories'!$A:$C,3,False)</f>
        <v>Paper</v>
      </c>
      <c r="V2374" s="16">
        <f t="shared" si="4"/>
        <v>8</v>
      </c>
      <c r="W2374" s="17">
        <f t="array" ref="W2374">INDEX(shipping_prices!$C$1:$F3601,MATCH(I2374,shipping_prices!$A$1:$A3601,0),MATCH(M2374,shipping_prices!$C$1:$F$1,0))</f>
        <v>5.39</v>
      </c>
      <c r="X2374" s="15" t="str">
        <f t="shared" si="5"/>
        <v>Jamie KunitzArlingtonVirginia</v>
      </c>
      <c r="Y2374" s="15" t="str">
        <f t="shared" si="6"/>
        <v>High</v>
      </c>
    </row>
    <row r="2375" hidden="1">
      <c r="A2375" s="1">
        <v>42482.0</v>
      </c>
      <c r="B2375" s="2" t="s">
        <v>3604</v>
      </c>
      <c r="C2375" s="2">
        <v>12.0</v>
      </c>
      <c r="D2375" s="2" t="s">
        <v>2790</v>
      </c>
      <c r="E2375" s="2" t="s">
        <v>27</v>
      </c>
      <c r="F2375" s="2" t="s">
        <v>3341</v>
      </c>
      <c r="G2375" s="2" t="s">
        <v>29</v>
      </c>
      <c r="H2375" s="2" t="s">
        <v>255</v>
      </c>
      <c r="I2375" s="2" t="s">
        <v>842</v>
      </c>
      <c r="J2375" s="2" t="s">
        <v>89</v>
      </c>
      <c r="K2375" s="2" t="s">
        <v>54</v>
      </c>
      <c r="L2375" s="10">
        <v>42489.0</v>
      </c>
      <c r="M2375" s="2" t="s">
        <v>34</v>
      </c>
      <c r="N2375" s="11">
        <v>0.0</v>
      </c>
      <c r="O2375" s="12">
        <v>562.0</v>
      </c>
      <c r="P2375" s="13">
        <v>0.3</v>
      </c>
      <c r="Q2375" s="13">
        <v>1872.0</v>
      </c>
      <c r="R2375" s="13">
        <f t="shared" si="1"/>
        <v>1872</v>
      </c>
      <c r="S2375" s="14">
        <f t="shared" si="2"/>
        <v>156</v>
      </c>
      <c r="T2375" s="14">
        <f t="shared" si="3"/>
        <v>0.3002136752</v>
      </c>
      <c r="U2375" s="15" t="str">
        <f>vlookup(F2375,'Sub categories'!$A:$C,3,False)</f>
        <v>Phones</v>
      </c>
      <c r="V2375" s="16">
        <f t="shared" si="4"/>
        <v>7</v>
      </c>
      <c r="W2375" s="17">
        <f t="array" ref="W2375">INDEX(shipping_prices!$C$1:$F3602,MATCH(I2375,shipping_prices!$A$1:$A3602,0),MATCH(M2375,shipping_prices!$C$1:$F$1,0))</f>
        <v>5.39</v>
      </c>
      <c r="X2375" s="15" t="str">
        <f t="shared" si="5"/>
        <v>Jamie KunitzArlingtonVirginia</v>
      </c>
      <c r="Y2375" s="15" t="str">
        <f t="shared" si="6"/>
        <v>High</v>
      </c>
    </row>
    <row r="2376">
      <c r="A2376" s="1">
        <v>42482.0</v>
      </c>
      <c r="B2376" s="2" t="s">
        <v>3605</v>
      </c>
      <c r="C2376" s="2">
        <v>2.0</v>
      </c>
      <c r="D2376" s="2" t="s">
        <v>317</v>
      </c>
      <c r="E2376" s="2" t="s">
        <v>27</v>
      </c>
      <c r="F2376" s="2" t="s">
        <v>2843</v>
      </c>
      <c r="G2376" s="2" t="s">
        <v>45</v>
      </c>
      <c r="H2376" s="2" t="s">
        <v>288</v>
      </c>
      <c r="I2376" s="2" t="s">
        <v>169</v>
      </c>
      <c r="J2376" s="2" t="s">
        <v>42</v>
      </c>
      <c r="K2376" s="2" t="s">
        <v>43</v>
      </c>
      <c r="L2376" s="10">
        <v>42487.0</v>
      </c>
      <c r="M2376" s="2" t="s">
        <v>34</v>
      </c>
      <c r="N2376" s="11">
        <v>0.15</v>
      </c>
      <c r="O2376" s="12">
        <v>18.0</v>
      </c>
      <c r="P2376" s="13">
        <v>0.15</v>
      </c>
      <c r="Q2376" s="13">
        <v>121.0</v>
      </c>
      <c r="R2376" s="13">
        <f t="shared" si="1"/>
        <v>142.3529412</v>
      </c>
      <c r="S2376" s="14">
        <f t="shared" si="2"/>
        <v>71.17647059</v>
      </c>
      <c r="T2376" s="14">
        <f t="shared" si="3"/>
        <v>0.1487603306</v>
      </c>
      <c r="U2376" s="15" t="str">
        <f>vlookup(F2376,'Sub categories'!$A:$C,3,False)</f>
        <v>Bookcases</v>
      </c>
      <c r="V2376" s="16">
        <f t="shared" si="4"/>
        <v>5</v>
      </c>
      <c r="W2376" s="17">
        <f t="array" ref="W2376">INDEX(shipping_prices!$C$1:$F3603,MATCH(I2376,shipping_prices!$A$1:$A3603,0),MATCH(M2376,shipping_prices!$C$1:$F$1,0))</f>
        <v>14.86</v>
      </c>
      <c r="X2376" s="15" t="str">
        <f t="shared" si="5"/>
        <v>Bruce StewartLos AngelesCalifornia</v>
      </c>
      <c r="Y2376" s="15" t="str">
        <f t="shared" si="6"/>
        <v>Low</v>
      </c>
    </row>
    <row r="2377">
      <c r="A2377" s="1">
        <v>42484.0</v>
      </c>
      <c r="B2377" s="2" t="s">
        <v>3606</v>
      </c>
      <c r="C2377" s="2">
        <v>4.0</v>
      </c>
      <c r="D2377" s="2" t="s">
        <v>2031</v>
      </c>
      <c r="E2377" s="2" t="s">
        <v>37</v>
      </c>
      <c r="F2377" s="2" t="s">
        <v>3607</v>
      </c>
      <c r="G2377" s="2" t="s">
        <v>45</v>
      </c>
      <c r="H2377" s="2" t="s">
        <v>374</v>
      </c>
      <c r="I2377" s="2" t="s">
        <v>511</v>
      </c>
      <c r="J2377" s="2" t="s">
        <v>814</v>
      </c>
      <c r="K2377" s="2" t="s">
        <v>43</v>
      </c>
      <c r="L2377" s="10">
        <v>42489.0</v>
      </c>
      <c r="M2377" s="2" t="s">
        <v>142</v>
      </c>
      <c r="N2377" s="11">
        <v>0.2</v>
      </c>
      <c r="O2377" s="12">
        <v>4.0</v>
      </c>
      <c r="P2377" s="13">
        <v>0.16</v>
      </c>
      <c r="Q2377" s="13">
        <v>25.0</v>
      </c>
      <c r="R2377" s="13">
        <f t="shared" si="1"/>
        <v>31.25</v>
      </c>
      <c r="S2377" s="14">
        <f t="shared" si="2"/>
        <v>7.8125</v>
      </c>
      <c r="T2377" s="14">
        <f t="shared" si="3"/>
        <v>0.16</v>
      </c>
      <c r="U2377" s="15" t="str">
        <f>vlookup(F2377,'Sub categories'!$A:$C,3,False)</f>
        <v>Furnishings</v>
      </c>
      <c r="V2377" s="16">
        <f t="shared" si="4"/>
        <v>5</v>
      </c>
      <c r="W2377" s="17">
        <f t="array" ref="W2377">INDEX(shipping_prices!$C$1:$F3604,MATCH(I2377,shipping_prices!$A$1:$A3604,0),MATCH(M2377,shipping_prices!$C$1:$F$1,0))</f>
        <v>21.33</v>
      </c>
      <c r="X2377" s="15" t="str">
        <f t="shared" si="5"/>
        <v>George BellAuroraColorado</v>
      </c>
      <c r="Y2377" s="15" t="str">
        <f t="shared" si="6"/>
        <v>Low</v>
      </c>
    </row>
    <row r="2378" hidden="1">
      <c r="A2378" s="1">
        <v>42485.0</v>
      </c>
      <c r="B2378" s="2" t="s">
        <v>3608</v>
      </c>
      <c r="C2378" s="2">
        <v>2.0</v>
      </c>
      <c r="D2378" s="2" t="s">
        <v>2501</v>
      </c>
      <c r="E2378" s="2" t="s">
        <v>27</v>
      </c>
      <c r="F2378" s="2" t="s">
        <v>3609</v>
      </c>
      <c r="G2378" s="2" t="s">
        <v>29</v>
      </c>
      <c r="H2378" s="2" t="s">
        <v>3610</v>
      </c>
      <c r="I2378" s="2" t="s">
        <v>169</v>
      </c>
      <c r="J2378" s="2" t="s">
        <v>42</v>
      </c>
      <c r="K2378" s="2" t="s">
        <v>43</v>
      </c>
      <c r="L2378" s="10">
        <v>42490.0</v>
      </c>
      <c r="M2378" s="2" t="s">
        <v>90</v>
      </c>
      <c r="N2378" s="11">
        <v>0.0</v>
      </c>
      <c r="O2378" s="12">
        <v>11.0</v>
      </c>
      <c r="P2378" s="13">
        <v>0.21</v>
      </c>
      <c r="Q2378" s="13">
        <v>50.0</v>
      </c>
      <c r="R2378" s="13">
        <f t="shared" si="1"/>
        <v>50</v>
      </c>
      <c r="S2378" s="14">
        <f t="shared" si="2"/>
        <v>25</v>
      </c>
      <c r="T2378" s="14">
        <f t="shared" si="3"/>
        <v>0.22</v>
      </c>
      <c r="U2378" s="15" t="str">
        <f>vlookup(F2378,'Sub categories'!$A:$C,3,False)</f>
        <v>Accessories</v>
      </c>
      <c r="V2378" s="16">
        <f t="shared" si="4"/>
        <v>5</v>
      </c>
      <c r="W2378" s="17">
        <f t="array" ref="W2378">INDEX(shipping_prices!$C$1:$F3605,MATCH(I2378,shipping_prices!$A$1:$A3605,0),MATCH(M2378,shipping_prices!$C$1:$F$1,0))</f>
        <v>6.7</v>
      </c>
      <c r="X2378" s="15" t="str">
        <f t="shared" si="5"/>
        <v>Ashley JarboeLos AngelesCalifornia</v>
      </c>
      <c r="Y2378" s="15" t="str">
        <f t="shared" si="6"/>
        <v>Low</v>
      </c>
    </row>
    <row r="2379" hidden="1">
      <c r="A2379" s="1">
        <v>42485.0</v>
      </c>
      <c r="B2379" s="2" t="s">
        <v>3611</v>
      </c>
      <c r="C2379" s="2">
        <v>3.0</v>
      </c>
      <c r="D2379" s="2" t="s">
        <v>2899</v>
      </c>
      <c r="E2379" s="2" t="s">
        <v>27</v>
      </c>
      <c r="F2379" s="2" t="s">
        <v>846</v>
      </c>
      <c r="G2379" s="2" t="s">
        <v>39</v>
      </c>
      <c r="H2379" s="2" t="s">
        <v>526</v>
      </c>
      <c r="I2379" s="2" t="s">
        <v>3612</v>
      </c>
      <c r="J2379" s="2" t="s">
        <v>42</v>
      </c>
      <c r="K2379" s="2" t="s">
        <v>43</v>
      </c>
      <c r="L2379" s="10">
        <v>42495.0</v>
      </c>
      <c r="M2379" s="2" t="s">
        <v>34</v>
      </c>
      <c r="N2379" s="11">
        <v>0.0</v>
      </c>
      <c r="O2379" s="12">
        <v>92.0</v>
      </c>
      <c r="P2379" s="13">
        <v>0.19</v>
      </c>
      <c r="Q2379" s="13">
        <v>485.0</v>
      </c>
      <c r="R2379" s="13">
        <f t="shared" si="1"/>
        <v>485</v>
      </c>
      <c r="S2379" s="14">
        <f t="shared" si="2"/>
        <v>161.6666667</v>
      </c>
      <c r="T2379" s="14">
        <f t="shared" si="3"/>
        <v>0.1896907216</v>
      </c>
      <c r="U2379" s="15" t="str">
        <f>vlookup(F2379,'Sub categories'!$A:$C,3,False)</f>
        <v>Storage</v>
      </c>
      <c r="V2379" s="16">
        <f t="shared" si="4"/>
        <v>10</v>
      </c>
      <c r="W2379" s="17">
        <f t="array" ref="W2379">INDEX(shipping_prices!$C$1:$F3606,MATCH(I2379,shipping_prices!$A$1:$A3606,0),MATCH(M2379,shipping_prices!$C$1:$F$1,0))</f>
        <v>13.2</v>
      </c>
      <c r="X2379" s="15" t="str">
        <f t="shared" si="5"/>
        <v>Ryan AkinMurrietaCalifornia</v>
      </c>
      <c r="Y2379" s="15" t="str">
        <f t="shared" si="6"/>
        <v>High</v>
      </c>
    </row>
    <row r="2380" hidden="1">
      <c r="A2380" s="1">
        <v>42485.0</v>
      </c>
      <c r="B2380" s="2" t="s">
        <v>3613</v>
      </c>
      <c r="C2380" s="2">
        <v>2.0</v>
      </c>
      <c r="D2380" s="2" t="s">
        <v>3425</v>
      </c>
      <c r="E2380" s="2" t="s">
        <v>49</v>
      </c>
      <c r="F2380" s="2" t="s">
        <v>2439</v>
      </c>
      <c r="G2380" s="2" t="s">
        <v>39</v>
      </c>
      <c r="H2380" s="2" t="s">
        <v>62</v>
      </c>
      <c r="I2380" s="2" t="s">
        <v>3504</v>
      </c>
      <c r="J2380" s="2" t="s">
        <v>42</v>
      </c>
      <c r="K2380" s="2" t="s">
        <v>43</v>
      </c>
      <c r="L2380" s="10">
        <v>42493.0</v>
      </c>
      <c r="M2380" s="2" t="s">
        <v>34</v>
      </c>
      <c r="N2380" s="11">
        <v>0.0</v>
      </c>
      <c r="O2380" s="12">
        <v>1.0</v>
      </c>
      <c r="P2380" s="13">
        <v>0.47</v>
      </c>
      <c r="Q2380" s="13">
        <v>2.0</v>
      </c>
      <c r="R2380" s="13">
        <f t="shared" si="1"/>
        <v>2</v>
      </c>
      <c r="S2380" s="14">
        <f t="shared" si="2"/>
        <v>1</v>
      </c>
      <c r="T2380" s="14">
        <f t="shared" si="3"/>
        <v>0.5</v>
      </c>
      <c r="U2380" s="15" t="str">
        <f>vlookup(F2380,'Sub categories'!$A:$C,3,False)</f>
        <v>Fasteners</v>
      </c>
      <c r="V2380" s="16">
        <f t="shared" si="4"/>
        <v>8</v>
      </c>
      <c r="W2380" s="17">
        <f t="array" ref="W2380">INDEX(shipping_prices!$C$1:$F3607,MATCH(I2380,shipping_prices!$A$1:$A3607,0),MATCH(M2380,shipping_prices!$C$1:$F$1,0))</f>
        <v>7.18</v>
      </c>
      <c r="X2380" s="15" t="str">
        <f t="shared" si="5"/>
        <v>Jesus OcampoRosevilleCalifornia</v>
      </c>
      <c r="Y2380" s="15" t="str">
        <f t="shared" si="6"/>
        <v>Low</v>
      </c>
    </row>
    <row r="2381" hidden="1">
      <c r="A2381" s="1">
        <v>42485.0</v>
      </c>
      <c r="B2381" s="2" t="s">
        <v>3614</v>
      </c>
      <c r="C2381" s="2">
        <v>2.0</v>
      </c>
      <c r="D2381" s="2" t="s">
        <v>1835</v>
      </c>
      <c r="E2381" s="2" t="s">
        <v>27</v>
      </c>
      <c r="F2381" s="2" t="s">
        <v>1654</v>
      </c>
      <c r="G2381" s="2" t="s">
        <v>39</v>
      </c>
      <c r="H2381" s="2" t="s">
        <v>79</v>
      </c>
      <c r="I2381" s="2" t="s">
        <v>140</v>
      </c>
      <c r="J2381" s="2" t="s">
        <v>141</v>
      </c>
      <c r="K2381" s="2" t="s">
        <v>77</v>
      </c>
      <c r="L2381" s="10">
        <v>42497.0</v>
      </c>
      <c r="M2381" s="2" t="s">
        <v>90</v>
      </c>
      <c r="N2381" s="11">
        <v>0.8</v>
      </c>
      <c r="O2381" s="12">
        <v>-3.0</v>
      </c>
      <c r="P2381" s="13">
        <v>-1.55</v>
      </c>
      <c r="Q2381" s="13">
        <v>2.0</v>
      </c>
      <c r="R2381" s="13">
        <f t="shared" si="1"/>
        <v>10</v>
      </c>
      <c r="S2381" s="14">
        <f t="shared" si="2"/>
        <v>5</v>
      </c>
      <c r="T2381" s="14">
        <f t="shared" si="3"/>
        <v>-1.5</v>
      </c>
      <c r="U2381" s="15" t="str">
        <f>vlookup(F2381,'Sub categories'!$A:$C,3,False)</f>
        <v>Binders</v>
      </c>
      <c r="V2381" s="16">
        <f t="shared" si="4"/>
        <v>12</v>
      </c>
      <c r="W2381" s="17">
        <f t="array" ref="W2381">INDEX(shipping_prices!$C$1:$F3608,MATCH(I2381,shipping_prices!$A$1:$A3608,0),MATCH(M2381,shipping_prices!$C$1:$F$1,0))</f>
        <v>7.39</v>
      </c>
      <c r="X2381" s="15" t="str">
        <f t="shared" si="5"/>
        <v>Rob LucasChicagoIllinois</v>
      </c>
      <c r="Y2381" s="15" t="str">
        <f t="shared" si="6"/>
        <v>loss</v>
      </c>
    </row>
    <row r="2382" hidden="1">
      <c r="A2382" s="1">
        <v>42485.0</v>
      </c>
      <c r="B2382" s="2" t="s">
        <v>3614</v>
      </c>
      <c r="C2382" s="2">
        <v>3.0</v>
      </c>
      <c r="D2382" s="2" t="s">
        <v>1835</v>
      </c>
      <c r="E2382" s="2" t="s">
        <v>27</v>
      </c>
      <c r="F2382" s="2" t="s">
        <v>1108</v>
      </c>
      <c r="G2382" s="2" t="s">
        <v>39</v>
      </c>
      <c r="H2382" s="2" t="s">
        <v>216</v>
      </c>
      <c r="I2382" s="2" t="s">
        <v>140</v>
      </c>
      <c r="J2382" s="2" t="s">
        <v>141</v>
      </c>
      <c r="K2382" s="2" t="s">
        <v>77</v>
      </c>
      <c r="L2382" s="10">
        <v>42497.0</v>
      </c>
      <c r="M2382" s="2" t="s">
        <v>90</v>
      </c>
      <c r="N2382" s="11">
        <v>0.2</v>
      </c>
      <c r="O2382" s="12">
        <v>1.0</v>
      </c>
      <c r="P2382" s="13">
        <v>0.1</v>
      </c>
      <c r="Q2382" s="13">
        <v>7.0</v>
      </c>
      <c r="R2382" s="13">
        <f t="shared" si="1"/>
        <v>8.75</v>
      </c>
      <c r="S2382" s="14">
        <f t="shared" si="2"/>
        <v>2.916666667</v>
      </c>
      <c r="T2382" s="14">
        <f t="shared" si="3"/>
        <v>0.1428571429</v>
      </c>
      <c r="U2382" s="15" t="str">
        <f>vlookup(F2382,'Sub categories'!$A:$C,3,False)</f>
        <v>Art</v>
      </c>
      <c r="V2382" s="16">
        <f t="shared" si="4"/>
        <v>12</v>
      </c>
      <c r="W2382" s="17">
        <f t="array" ref="W2382">INDEX(shipping_prices!$C$1:$F3609,MATCH(I2382,shipping_prices!$A$1:$A3609,0),MATCH(M2382,shipping_prices!$C$1:$F$1,0))</f>
        <v>7.39</v>
      </c>
      <c r="X2382" s="15" t="str">
        <f t="shared" si="5"/>
        <v>Rob LucasChicagoIllinois</v>
      </c>
      <c r="Y2382" s="15" t="str">
        <f t="shared" si="6"/>
        <v>Low</v>
      </c>
    </row>
    <row r="2383">
      <c r="A2383" s="1">
        <v>42485.0</v>
      </c>
      <c r="B2383" s="2" t="s">
        <v>3614</v>
      </c>
      <c r="C2383" s="2">
        <v>1.0</v>
      </c>
      <c r="D2383" s="2" t="s">
        <v>1835</v>
      </c>
      <c r="E2383" s="2" t="s">
        <v>27</v>
      </c>
      <c r="F2383" s="2" t="s">
        <v>1716</v>
      </c>
      <c r="G2383" s="2" t="s">
        <v>45</v>
      </c>
      <c r="H2383" s="2" t="s">
        <v>79</v>
      </c>
      <c r="I2383" s="2" t="s">
        <v>140</v>
      </c>
      <c r="J2383" s="2" t="s">
        <v>141</v>
      </c>
      <c r="K2383" s="2" t="s">
        <v>77</v>
      </c>
      <c r="L2383" s="10">
        <v>42497.0</v>
      </c>
      <c r="M2383" s="2" t="s">
        <v>90</v>
      </c>
      <c r="N2383" s="11">
        <v>0.6</v>
      </c>
      <c r="O2383" s="12">
        <v>-2.0</v>
      </c>
      <c r="P2383" s="13">
        <v>-0.28</v>
      </c>
      <c r="Q2383" s="13">
        <v>8.0</v>
      </c>
      <c r="R2383" s="13">
        <f t="shared" si="1"/>
        <v>20</v>
      </c>
      <c r="S2383" s="14">
        <f t="shared" si="2"/>
        <v>20</v>
      </c>
      <c r="T2383" s="14">
        <f t="shared" si="3"/>
        <v>-0.25</v>
      </c>
      <c r="U2383" s="15" t="str">
        <f>vlookup(F2383,'Sub categories'!$A:$C,3,False)</f>
        <v>Furnishings</v>
      </c>
      <c r="V2383" s="16">
        <f t="shared" si="4"/>
        <v>12</v>
      </c>
      <c r="W2383" s="17">
        <f t="array" ref="W2383">INDEX(shipping_prices!$C$1:$F3610,MATCH(I2383,shipping_prices!$A$1:$A3610,0),MATCH(M2383,shipping_prices!$C$1:$F$1,0))</f>
        <v>7.39</v>
      </c>
      <c r="X2383" s="15" t="str">
        <f t="shared" si="5"/>
        <v>Rob LucasChicagoIllinois</v>
      </c>
      <c r="Y2383" s="15" t="str">
        <f t="shared" si="6"/>
        <v>loss</v>
      </c>
    </row>
    <row r="2384" hidden="1">
      <c r="A2384" s="1">
        <v>42485.0</v>
      </c>
      <c r="B2384" s="2" t="s">
        <v>3614</v>
      </c>
      <c r="C2384" s="2">
        <v>2.0</v>
      </c>
      <c r="D2384" s="2" t="s">
        <v>1835</v>
      </c>
      <c r="E2384" s="2" t="s">
        <v>27</v>
      </c>
      <c r="F2384" s="2" t="s">
        <v>330</v>
      </c>
      <c r="G2384" s="2" t="s">
        <v>29</v>
      </c>
      <c r="H2384" s="2" t="s">
        <v>79</v>
      </c>
      <c r="I2384" s="2" t="s">
        <v>140</v>
      </c>
      <c r="J2384" s="2" t="s">
        <v>141</v>
      </c>
      <c r="K2384" s="2" t="s">
        <v>77</v>
      </c>
      <c r="L2384" s="10">
        <v>42497.0</v>
      </c>
      <c r="M2384" s="2" t="s">
        <v>90</v>
      </c>
      <c r="N2384" s="11">
        <v>0.2</v>
      </c>
      <c r="O2384" s="12">
        <v>17.0</v>
      </c>
      <c r="P2384" s="13">
        <v>0.11</v>
      </c>
      <c r="Q2384" s="13">
        <v>148.0</v>
      </c>
      <c r="R2384" s="13">
        <f t="shared" si="1"/>
        <v>185</v>
      </c>
      <c r="S2384" s="14">
        <f t="shared" si="2"/>
        <v>92.5</v>
      </c>
      <c r="T2384" s="14">
        <f t="shared" si="3"/>
        <v>0.1148648649</v>
      </c>
      <c r="U2384" s="15" t="str">
        <f>vlookup(F2384,'Sub categories'!$A:$C,3,False)</f>
        <v>Phones</v>
      </c>
      <c r="V2384" s="16">
        <f t="shared" si="4"/>
        <v>12</v>
      </c>
      <c r="W2384" s="17">
        <f t="array" ref="W2384">INDEX(shipping_prices!$C$1:$F3611,MATCH(I2384,shipping_prices!$A$1:$A3611,0),MATCH(M2384,shipping_prices!$C$1:$F$1,0))</f>
        <v>7.39</v>
      </c>
      <c r="X2384" s="15" t="str">
        <f t="shared" si="5"/>
        <v>Rob LucasChicagoIllinois</v>
      </c>
      <c r="Y2384" s="15" t="str">
        <f t="shared" si="6"/>
        <v>Low</v>
      </c>
    </row>
    <row r="2385">
      <c r="A2385" s="1">
        <v>42486.0</v>
      </c>
      <c r="B2385" s="2" t="s">
        <v>3614</v>
      </c>
      <c r="C2385" s="2">
        <v>9.0</v>
      </c>
      <c r="D2385" s="2" t="s">
        <v>1835</v>
      </c>
      <c r="E2385" s="2" t="s">
        <v>27</v>
      </c>
      <c r="F2385" s="2" t="s">
        <v>2529</v>
      </c>
      <c r="G2385" s="2" t="s">
        <v>45</v>
      </c>
      <c r="H2385" s="2" t="s">
        <v>227</v>
      </c>
      <c r="I2385" s="2" t="s">
        <v>140</v>
      </c>
      <c r="J2385" s="2" t="s">
        <v>141</v>
      </c>
      <c r="K2385" s="2" t="s">
        <v>77</v>
      </c>
      <c r="L2385" s="10">
        <v>42497.0</v>
      </c>
      <c r="M2385" s="2" t="s">
        <v>90</v>
      </c>
      <c r="N2385" s="11">
        <v>0.3</v>
      </c>
      <c r="O2385" s="12">
        <v>-5.0</v>
      </c>
      <c r="P2385" s="13">
        <v>-0.01</v>
      </c>
      <c r="Q2385" s="13">
        <v>384.0</v>
      </c>
      <c r="R2385" s="13">
        <f t="shared" si="1"/>
        <v>548.5714286</v>
      </c>
      <c r="S2385" s="14">
        <f t="shared" si="2"/>
        <v>60.95238095</v>
      </c>
      <c r="T2385" s="14">
        <f t="shared" si="3"/>
        <v>-0.01302083333</v>
      </c>
      <c r="U2385" s="15" t="str">
        <f>vlookup(F2385,'Sub categories'!$A:$C,3,False)</f>
        <v>Chairs</v>
      </c>
      <c r="V2385" s="16">
        <f t="shared" si="4"/>
        <v>11</v>
      </c>
      <c r="W2385" s="17">
        <f t="array" ref="W2385">INDEX(shipping_prices!$C$1:$F3612,MATCH(I2385,shipping_prices!$A$1:$A3612,0),MATCH(M2385,shipping_prices!$C$1:$F$1,0))</f>
        <v>7.39</v>
      </c>
      <c r="X2385" s="15" t="str">
        <f t="shared" si="5"/>
        <v>Rob LucasChicagoIllinois</v>
      </c>
      <c r="Y2385" s="15" t="str">
        <f t="shared" si="6"/>
        <v>loss</v>
      </c>
    </row>
    <row r="2386" hidden="1">
      <c r="A2386" s="1">
        <v>42486.0</v>
      </c>
      <c r="B2386" s="2" t="s">
        <v>3614</v>
      </c>
      <c r="C2386" s="2">
        <v>7.0</v>
      </c>
      <c r="D2386" s="2" t="s">
        <v>1835</v>
      </c>
      <c r="E2386" s="2" t="s">
        <v>27</v>
      </c>
      <c r="F2386" s="2" t="s">
        <v>2637</v>
      </c>
      <c r="G2386" s="2" t="s">
        <v>29</v>
      </c>
      <c r="H2386" s="2" t="s">
        <v>79</v>
      </c>
      <c r="I2386" s="2" t="s">
        <v>140</v>
      </c>
      <c r="J2386" s="2" t="s">
        <v>141</v>
      </c>
      <c r="K2386" s="2" t="s">
        <v>77</v>
      </c>
      <c r="L2386" s="10">
        <v>42497.0</v>
      </c>
      <c r="M2386" s="2" t="s">
        <v>90</v>
      </c>
      <c r="N2386" s="11">
        <v>0.2</v>
      </c>
      <c r="O2386" s="12">
        <v>54.0</v>
      </c>
      <c r="P2386" s="13">
        <v>0.1</v>
      </c>
      <c r="Q2386" s="13">
        <v>538.0</v>
      </c>
      <c r="R2386" s="13">
        <f t="shared" si="1"/>
        <v>672.5</v>
      </c>
      <c r="S2386" s="14">
        <f t="shared" si="2"/>
        <v>96.07142857</v>
      </c>
      <c r="T2386" s="14">
        <f t="shared" si="3"/>
        <v>0.1003717472</v>
      </c>
      <c r="U2386" s="15" t="str">
        <f>vlookup(F2386,'Sub categories'!$A:$C,3,False)</f>
        <v>Phones</v>
      </c>
      <c r="V2386" s="16">
        <f t="shared" si="4"/>
        <v>11</v>
      </c>
      <c r="W2386" s="17">
        <f t="array" ref="W2386">INDEX(shipping_prices!$C$1:$F3613,MATCH(I2386,shipping_prices!$A$1:$A3613,0),MATCH(M2386,shipping_prices!$C$1:$F$1,0))</f>
        <v>7.39</v>
      </c>
      <c r="X2386" s="15" t="str">
        <f t="shared" si="5"/>
        <v>Rob LucasChicagoIllinois</v>
      </c>
      <c r="Y2386" s="15" t="str">
        <f t="shared" si="6"/>
        <v>High</v>
      </c>
    </row>
    <row r="2387" hidden="1">
      <c r="A2387" s="1">
        <v>42486.0</v>
      </c>
      <c r="B2387" s="2" t="s">
        <v>3614</v>
      </c>
      <c r="C2387" s="2">
        <v>4.0</v>
      </c>
      <c r="D2387" s="2" t="s">
        <v>1835</v>
      </c>
      <c r="E2387" s="2" t="s">
        <v>27</v>
      </c>
      <c r="F2387" s="2" t="s">
        <v>1681</v>
      </c>
      <c r="G2387" s="2" t="s">
        <v>29</v>
      </c>
      <c r="H2387" s="2" t="s">
        <v>168</v>
      </c>
      <c r="I2387" s="2" t="s">
        <v>140</v>
      </c>
      <c r="J2387" s="2" t="s">
        <v>141</v>
      </c>
      <c r="K2387" s="2" t="s">
        <v>77</v>
      </c>
      <c r="L2387" s="10">
        <v>42497.0</v>
      </c>
      <c r="M2387" s="2" t="s">
        <v>90</v>
      </c>
      <c r="N2387" s="11">
        <v>0.2</v>
      </c>
      <c r="O2387" s="12">
        <v>49.0</v>
      </c>
      <c r="P2387" s="13">
        <v>0.07</v>
      </c>
      <c r="Q2387" s="13">
        <v>659.0</v>
      </c>
      <c r="R2387" s="13">
        <f t="shared" si="1"/>
        <v>823.75</v>
      </c>
      <c r="S2387" s="14">
        <f t="shared" si="2"/>
        <v>205.9375</v>
      </c>
      <c r="T2387" s="14">
        <f t="shared" si="3"/>
        <v>0.07435508346</v>
      </c>
      <c r="U2387" s="15" t="str">
        <f>vlookup(F2387,'Sub categories'!$A:$C,3,False)</f>
        <v>Phones</v>
      </c>
      <c r="V2387" s="16">
        <f t="shared" si="4"/>
        <v>11</v>
      </c>
      <c r="W2387" s="17">
        <f t="array" ref="W2387">INDEX(shipping_prices!$C$1:$F3614,MATCH(I2387,shipping_prices!$A$1:$A3614,0),MATCH(M2387,shipping_prices!$C$1:$F$1,0))</f>
        <v>7.39</v>
      </c>
      <c r="X2387" s="15" t="str">
        <f t="shared" si="5"/>
        <v>Rob LucasChicagoIllinois</v>
      </c>
      <c r="Y2387" s="15" t="str">
        <f t="shared" si="6"/>
        <v>High</v>
      </c>
    </row>
    <row r="2388" hidden="1">
      <c r="A2388" s="1">
        <v>42486.0</v>
      </c>
      <c r="B2388" s="2" t="s">
        <v>3615</v>
      </c>
      <c r="C2388" s="2">
        <v>2.0</v>
      </c>
      <c r="D2388" s="2" t="s">
        <v>3616</v>
      </c>
      <c r="E2388" s="2" t="s">
        <v>27</v>
      </c>
      <c r="F2388" s="2" t="s">
        <v>3617</v>
      </c>
      <c r="G2388" s="2" t="s">
        <v>39</v>
      </c>
      <c r="H2388" s="2" t="s">
        <v>51</v>
      </c>
      <c r="I2388" s="2" t="s">
        <v>75</v>
      </c>
      <c r="J2388" s="2" t="s">
        <v>76</v>
      </c>
      <c r="K2388" s="2" t="s">
        <v>77</v>
      </c>
      <c r="L2388" s="10">
        <v>42495.0</v>
      </c>
      <c r="M2388" s="2" t="s">
        <v>34</v>
      </c>
      <c r="N2388" s="11">
        <v>0.2</v>
      </c>
      <c r="O2388" s="12">
        <v>27.0</v>
      </c>
      <c r="P2388" s="13">
        <v>0.35</v>
      </c>
      <c r="Q2388" s="13">
        <v>77.0</v>
      </c>
      <c r="R2388" s="13">
        <f t="shared" si="1"/>
        <v>96.25</v>
      </c>
      <c r="S2388" s="14">
        <f t="shared" si="2"/>
        <v>48.125</v>
      </c>
      <c r="T2388" s="14">
        <f t="shared" si="3"/>
        <v>0.3506493506</v>
      </c>
      <c r="U2388" s="15" t="str">
        <f>vlookup(F2388,'Sub categories'!$A:$C,3,False)</f>
        <v>Paper</v>
      </c>
      <c r="V2388" s="16">
        <f t="shared" si="4"/>
        <v>9</v>
      </c>
      <c r="W2388" s="17">
        <f t="array" ref="W2388">INDEX(shipping_prices!$C$1:$F3615,MATCH(I2388,shipping_prices!$A$1:$A3615,0),MATCH(M2388,shipping_prices!$C$1:$F$1,0))</f>
        <v>11.99</v>
      </c>
      <c r="X2388" s="15" t="str">
        <f t="shared" si="5"/>
        <v>Doug O'ConnellHoustonTexas</v>
      </c>
      <c r="Y2388" s="15" t="str">
        <f t="shared" si="6"/>
        <v>Low</v>
      </c>
    </row>
    <row r="2389">
      <c r="A2389" s="1">
        <v>42486.0</v>
      </c>
      <c r="B2389" s="2" t="s">
        <v>3618</v>
      </c>
      <c r="C2389" s="2">
        <v>4.0</v>
      </c>
      <c r="D2389" s="2" t="s">
        <v>3619</v>
      </c>
      <c r="E2389" s="2" t="s">
        <v>37</v>
      </c>
      <c r="F2389" s="2" t="s">
        <v>880</v>
      </c>
      <c r="G2389" s="2" t="s">
        <v>45</v>
      </c>
      <c r="H2389" s="2" t="s">
        <v>79</v>
      </c>
      <c r="I2389" s="2" t="s">
        <v>75</v>
      </c>
      <c r="J2389" s="2" t="s">
        <v>76</v>
      </c>
      <c r="K2389" s="2" t="s">
        <v>77</v>
      </c>
      <c r="L2389" s="10">
        <v>42488.0</v>
      </c>
      <c r="M2389" s="2" t="s">
        <v>142</v>
      </c>
      <c r="N2389" s="11">
        <v>0.6</v>
      </c>
      <c r="O2389" s="12">
        <v>-1.0</v>
      </c>
      <c r="P2389" s="13">
        <v>-0.3</v>
      </c>
      <c r="Q2389" s="13">
        <v>5.0</v>
      </c>
      <c r="R2389" s="13">
        <f t="shared" si="1"/>
        <v>12.5</v>
      </c>
      <c r="S2389" s="14">
        <f t="shared" si="2"/>
        <v>3.125</v>
      </c>
      <c r="T2389" s="14">
        <f t="shared" si="3"/>
        <v>-0.2</v>
      </c>
      <c r="U2389" s="15" t="str">
        <f>vlookup(F2389,'Sub categories'!$A:$C,3,False)</f>
        <v>Furnishings</v>
      </c>
      <c r="V2389" s="16">
        <f t="shared" si="4"/>
        <v>2</v>
      </c>
      <c r="W2389" s="17">
        <f t="array" ref="W2389">INDEX(shipping_prices!$C$1:$F3616,MATCH(I2389,shipping_prices!$A$1:$A3616,0),MATCH(M2389,shipping_prices!$C$1:$F$1,0))</f>
        <v>23.68</v>
      </c>
      <c r="X2389" s="15" t="str">
        <f t="shared" si="5"/>
        <v>Stuart VanHoustonTexas</v>
      </c>
      <c r="Y2389" s="15" t="str">
        <f t="shared" si="6"/>
        <v>loss</v>
      </c>
    </row>
    <row r="2390" hidden="1">
      <c r="A2390" s="1">
        <v>42486.0</v>
      </c>
      <c r="B2390" s="2" t="s">
        <v>3618</v>
      </c>
      <c r="C2390" s="2">
        <v>3.0</v>
      </c>
      <c r="D2390" s="2" t="s">
        <v>3619</v>
      </c>
      <c r="E2390" s="2" t="s">
        <v>37</v>
      </c>
      <c r="F2390" s="2" t="s">
        <v>801</v>
      </c>
      <c r="G2390" s="2" t="s">
        <v>29</v>
      </c>
      <c r="H2390" s="2" t="s">
        <v>79</v>
      </c>
      <c r="I2390" s="2" t="s">
        <v>75</v>
      </c>
      <c r="J2390" s="2" t="s">
        <v>76</v>
      </c>
      <c r="K2390" s="2" t="s">
        <v>77</v>
      </c>
      <c r="L2390" s="10">
        <v>42488.0</v>
      </c>
      <c r="M2390" s="2" t="s">
        <v>142</v>
      </c>
      <c r="N2390" s="11">
        <v>0.2</v>
      </c>
      <c r="O2390" s="12">
        <v>32.0</v>
      </c>
      <c r="P2390" s="13">
        <v>0.21</v>
      </c>
      <c r="Q2390" s="13">
        <v>151.0</v>
      </c>
      <c r="R2390" s="13">
        <f t="shared" si="1"/>
        <v>188.75</v>
      </c>
      <c r="S2390" s="14">
        <f t="shared" si="2"/>
        <v>62.91666667</v>
      </c>
      <c r="T2390" s="14">
        <f t="shared" si="3"/>
        <v>0.2119205298</v>
      </c>
      <c r="U2390" s="15" t="str">
        <f>vlookup(F2390,'Sub categories'!$A:$C,3,False)</f>
        <v>Accessories</v>
      </c>
      <c r="V2390" s="16">
        <f t="shared" si="4"/>
        <v>2</v>
      </c>
      <c r="W2390" s="17">
        <f t="array" ref="W2390">INDEX(shipping_prices!$C$1:$F3617,MATCH(I2390,shipping_prices!$A$1:$A3617,0),MATCH(M2390,shipping_prices!$C$1:$F$1,0))</f>
        <v>23.68</v>
      </c>
      <c r="X2390" s="15" t="str">
        <f t="shared" si="5"/>
        <v>Stuart VanHoustonTexas</v>
      </c>
      <c r="Y2390" s="15" t="str">
        <f t="shared" si="6"/>
        <v>Low</v>
      </c>
    </row>
    <row r="2391" hidden="1">
      <c r="A2391" s="1">
        <v>42486.0</v>
      </c>
      <c r="B2391" s="2" t="s">
        <v>3618</v>
      </c>
      <c r="C2391" s="2">
        <v>7.0</v>
      </c>
      <c r="D2391" s="2" t="s">
        <v>3619</v>
      </c>
      <c r="E2391" s="2" t="s">
        <v>37</v>
      </c>
      <c r="F2391" s="2" t="s">
        <v>3199</v>
      </c>
      <c r="G2391" s="2" t="s">
        <v>29</v>
      </c>
      <c r="H2391" s="2" t="s">
        <v>79</v>
      </c>
      <c r="I2391" s="2" t="s">
        <v>75</v>
      </c>
      <c r="J2391" s="2" t="s">
        <v>76</v>
      </c>
      <c r="K2391" s="2" t="s">
        <v>77</v>
      </c>
      <c r="L2391" s="10">
        <v>42488.0</v>
      </c>
      <c r="M2391" s="2" t="s">
        <v>142</v>
      </c>
      <c r="N2391" s="11">
        <v>0.2</v>
      </c>
      <c r="O2391" s="12">
        <v>118.0</v>
      </c>
      <c r="P2391" s="13">
        <v>0.13</v>
      </c>
      <c r="Q2391" s="13">
        <v>946.0</v>
      </c>
      <c r="R2391" s="13">
        <f t="shared" si="1"/>
        <v>1182.5</v>
      </c>
      <c r="S2391" s="14">
        <f t="shared" si="2"/>
        <v>168.9285714</v>
      </c>
      <c r="T2391" s="14">
        <f t="shared" si="3"/>
        <v>0.1247357294</v>
      </c>
      <c r="U2391" s="15" t="str">
        <f>vlookup(F2391,'Sub categories'!$A:$C,3,False)</f>
        <v>Phones</v>
      </c>
      <c r="V2391" s="16">
        <f t="shared" si="4"/>
        <v>2</v>
      </c>
      <c r="W2391" s="17">
        <f t="array" ref="W2391">INDEX(shipping_prices!$C$1:$F3618,MATCH(I2391,shipping_prices!$A$1:$A3618,0),MATCH(M2391,shipping_prices!$C$1:$F$1,0))</f>
        <v>23.68</v>
      </c>
      <c r="X2391" s="15" t="str">
        <f t="shared" si="5"/>
        <v>Stuart VanHoustonTexas</v>
      </c>
      <c r="Y2391" s="15" t="str">
        <f t="shared" si="6"/>
        <v>High</v>
      </c>
    </row>
    <row r="2392" hidden="1">
      <c r="A2392" s="1">
        <v>42486.0</v>
      </c>
      <c r="B2392" s="2" t="s">
        <v>3620</v>
      </c>
      <c r="C2392" s="2">
        <v>5.0</v>
      </c>
      <c r="D2392" s="2" t="s">
        <v>1475</v>
      </c>
      <c r="E2392" s="2" t="s">
        <v>27</v>
      </c>
      <c r="F2392" s="2" t="s">
        <v>1631</v>
      </c>
      <c r="G2392" s="2" t="s">
        <v>39</v>
      </c>
      <c r="H2392" s="2" t="s">
        <v>51</v>
      </c>
      <c r="I2392" s="2" t="s">
        <v>439</v>
      </c>
      <c r="J2392" s="2" t="s">
        <v>42</v>
      </c>
      <c r="K2392" s="2" t="s">
        <v>43</v>
      </c>
      <c r="L2392" s="10">
        <v>42490.0</v>
      </c>
      <c r="M2392" s="2" t="s">
        <v>34</v>
      </c>
      <c r="N2392" s="11">
        <v>0.0</v>
      </c>
      <c r="O2392" s="12">
        <v>16.0</v>
      </c>
      <c r="P2392" s="13">
        <v>0.48</v>
      </c>
      <c r="Q2392" s="13">
        <v>32.0</v>
      </c>
      <c r="R2392" s="13">
        <f t="shared" si="1"/>
        <v>32</v>
      </c>
      <c r="S2392" s="14">
        <f t="shared" si="2"/>
        <v>6.4</v>
      </c>
      <c r="T2392" s="14">
        <f t="shared" si="3"/>
        <v>0.5</v>
      </c>
      <c r="U2392" s="15" t="str">
        <f>vlookup(F2392,'Sub categories'!$A:$C,3,False)</f>
        <v>Paper</v>
      </c>
      <c r="V2392" s="16">
        <f t="shared" si="4"/>
        <v>4</v>
      </c>
      <c r="W2392" s="17">
        <f t="array" ref="W2392">INDEX(shipping_prices!$C$1:$F3619,MATCH(I2392,shipping_prices!$A$1:$A3619,0),MATCH(M2392,shipping_prices!$C$1:$F$1,0))</f>
        <v>14.3</v>
      </c>
      <c r="X2392" s="15" t="str">
        <f t="shared" si="5"/>
        <v>Brian StugartSan DiegoCalifornia</v>
      </c>
      <c r="Y2392" s="15" t="str">
        <f t="shared" si="6"/>
        <v>Low</v>
      </c>
    </row>
    <row r="2393">
      <c r="A2393" s="1">
        <v>42486.0</v>
      </c>
      <c r="B2393" s="2" t="s">
        <v>3620</v>
      </c>
      <c r="C2393" s="2">
        <v>3.0</v>
      </c>
      <c r="D2393" s="2" t="s">
        <v>1475</v>
      </c>
      <c r="E2393" s="2" t="s">
        <v>27</v>
      </c>
      <c r="F2393" s="2" t="s">
        <v>304</v>
      </c>
      <c r="G2393" s="2" t="s">
        <v>45</v>
      </c>
      <c r="H2393" s="2" t="s">
        <v>157</v>
      </c>
      <c r="I2393" s="2" t="s">
        <v>439</v>
      </c>
      <c r="J2393" s="2" t="s">
        <v>42</v>
      </c>
      <c r="K2393" s="2" t="s">
        <v>43</v>
      </c>
      <c r="L2393" s="10">
        <v>42490.0</v>
      </c>
      <c r="M2393" s="2" t="s">
        <v>34</v>
      </c>
      <c r="N2393" s="11">
        <v>0.0</v>
      </c>
      <c r="O2393" s="12">
        <v>15.0</v>
      </c>
      <c r="P2393" s="13">
        <v>0.42</v>
      </c>
      <c r="Q2393" s="13">
        <v>37.0</v>
      </c>
      <c r="R2393" s="13">
        <f t="shared" si="1"/>
        <v>37</v>
      </c>
      <c r="S2393" s="14">
        <f t="shared" si="2"/>
        <v>12.33333333</v>
      </c>
      <c r="T2393" s="14">
        <f t="shared" si="3"/>
        <v>0.4054054054</v>
      </c>
      <c r="U2393" s="15" t="str">
        <f>vlookup(F2393,'Sub categories'!$A:$C,3,False)</f>
        <v>Furnishings</v>
      </c>
      <c r="V2393" s="16">
        <f t="shared" si="4"/>
        <v>4</v>
      </c>
      <c r="W2393" s="17">
        <f t="array" ref="W2393">INDEX(shipping_prices!$C$1:$F3620,MATCH(I2393,shipping_prices!$A$1:$A3620,0),MATCH(M2393,shipping_prices!$C$1:$F$1,0))</f>
        <v>14.3</v>
      </c>
      <c r="X2393" s="15" t="str">
        <f t="shared" si="5"/>
        <v>Brian StugartSan DiegoCalifornia</v>
      </c>
      <c r="Y2393" s="15" t="str">
        <f t="shared" si="6"/>
        <v>Low</v>
      </c>
    </row>
    <row r="2394">
      <c r="A2394" s="1">
        <v>42486.0</v>
      </c>
      <c r="B2394" s="2" t="s">
        <v>3620</v>
      </c>
      <c r="C2394" s="2">
        <v>4.0</v>
      </c>
      <c r="D2394" s="2" t="s">
        <v>1475</v>
      </c>
      <c r="E2394" s="2" t="s">
        <v>27</v>
      </c>
      <c r="F2394" s="2" t="s">
        <v>2158</v>
      </c>
      <c r="G2394" s="2" t="s">
        <v>45</v>
      </c>
      <c r="H2394" s="2" t="s">
        <v>1024</v>
      </c>
      <c r="I2394" s="2" t="s">
        <v>439</v>
      </c>
      <c r="J2394" s="2" t="s">
        <v>42</v>
      </c>
      <c r="K2394" s="2" t="s">
        <v>43</v>
      </c>
      <c r="L2394" s="10">
        <v>42490.0</v>
      </c>
      <c r="M2394" s="2" t="s">
        <v>34</v>
      </c>
      <c r="N2394" s="11">
        <v>0.0</v>
      </c>
      <c r="O2394" s="12">
        <v>29.0</v>
      </c>
      <c r="P2394" s="13">
        <v>0.36</v>
      </c>
      <c r="Q2394" s="13">
        <v>81.0</v>
      </c>
      <c r="R2394" s="13">
        <f t="shared" si="1"/>
        <v>81</v>
      </c>
      <c r="S2394" s="14">
        <f t="shared" si="2"/>
        <v>20.25</v>
      </c>
      <c r="T2394" s="14">
        <f t="shared" si="3"/>
        <v>0.3580246914</v>
      </c>
      <c r="U2394" s="15" t="str">
        <f>vlookup(F2394,'Sub categories'!$A:$C,3,False)</f>
        <v>Furnishings</v>
      </c>
      <c r="V2394" s="16">
        <f t="shared" si="4"/>
        <v>4</v>
      </c>
      <c r="W2394" s="17">
        <f t="array" ref="W2394">INDEX(shipping_prices!$C$1:$F3621,MATCH(I2394,shipping_prices!$A$1:$A3621,0),MATCH(M2394,shipping_prices!$C$1:$F$1,0))</f>
        <v>14.3</v>
      </c>
      <c r="X2394" s="15" t="str">
        <f t="shared" si="5"/>
        <v>Brian StugartSan DiegoCalifornia</v>
      </c>
      <c r="Y2394" s="15" t="str">
        <f t="shared" si="6"/>
        <v>Low</v>
      </c>
    </row>
    <row r="2395">
      <c r="A2395" s="1">
        <v>42487.0</v>
      </c>
      <c r="B2395" s="2" t="s">
        <v>3620</v>
      </c>
      <c r="C2395" s="2">
        <v>2.0</v>
      </c>
      <c r="D2395" s="2" t="s">
        <v>1475</v>
      </c>
      <c r="E2395" s="2" t="s">
        <v>27</v>
      </c>
      <c r="F2395" s="2" t="s">
        <v>3419</v>
      </c>
      <c r="G2395" s="2" t="s">
        <v>45</v>
      </c>
      <c r="H2395" s="2" t="s">
        <v>423</v>
      </c>
      <c r="I2395" s="2" t="s">
        <v>439</v>
      </c>
      <c r="J2395" s="2" t="s">
        <v>42</v>
      </c>
      <c r="K2395" s="2" t="s">
        <v>43</v>
      </c>
      <c r="L2395" s="10">
        <v>42490.0</v>
      </c>
      <c r="M2395" s="2" t="s">
        <v>34</v>
      </c>
      <c r="N2395" s="11">
        <v>0.2</v>
      </c>
      <c r="O2395" s="12">
        <v>3.0</v>
      </c>
      <c r="P2395" s="13">
        <v>0.01</v>
      </c>
      <c r="Q2395" s="13">
        <v>226.0</v>
      </c>
      <c r="R2395" s="13">
        <f t="shared" si="1"/>
        <v>282.5</v>
      </c>
      <c r="S2395" s="14">
        <f t="shared" si="2"/>
        <v>141.25</v>
      </c>
      <c r="T2395" s="14">
        <f t="shared" si="3"/>
        <v>0.01327433628</v>
      </c>
      <c r="U2395" s="15" t="str">
        <f>vlookup(F2395,'Sub categories'!$A:$C,3,False)</f>
        <v>Chairs</v>
      </c>
      <c r="V2395" s="16">
        <f t="shared" si="4"/>
        <v>3</v>
      </c>
      <c r="W2395" s="17">
        <f t="array" ref="W2395">INDEX(shipping_prices!$C$1:$F3622,MATCH(I2395,shipping_prices!$A$1:$A3622,0),MATCH(M2395,shipping_prices!$C$1:$F$1,0))</f>
        <v>14.3</v>
      </c>
      <c r="X2395" s="15" t="str">
        <f t="shared" si="5"/>
        <v>Brian StugartSan DiegoCalifornia</v>
      </c>
      <c r="Y2395" s="15" t="str">
        <f t="shared" si="6"/>
        <v>Low</v>
      </c>
    </row>
    <row r="2396" hidden="1">
      <c r="A2396" s="1">
        <v>42487.0</v>
      </c>
      <c r="B2396" s="2" t="s">
        <v>3620</v>
      </c>
      <c r="C2396" s="2">
        <v>5.0</v>
      </c>
      <c r="D2396" s="2" t="s">
        <v>1475</v>
      </c>
      <c r="E2396" s="2" t="s">
        <v>27</v>
      </c>
      <c r="F2396" s="2" t="s">
        <v>3621</v>
      </c>
      <c r="G2396" s="2" t="s">
        <v>39</v>
      </c>
      <c r="H2396" s="2" t="s">
        <v>621</v>
      </c>
      <c r="I2396" s="2" t="s">
        <v>439</v>
      </c>
      <c r="J2396" s="2" t="s">
        <v>42</v>
      </c>
      <c r="K2396" s="2" t="s">
        <v>43</v>
      </c>
      <c r="L2396" s="10">
        <v>42490.0</v>
      </c>
      <c r="M2396" s="2" t="s">
        <v>34</v>
      </c>
      <c r="N2396" s="11">
        <v>0.0</v>
      </c>
      <c r="O2396" s="12">
        <v>6.0</v>
      </c>
      <c r="P2396" s="13">
        <v>0.02</v>
      </c>
      <c r="Q2396" s="13">
        <v>305.0</v>
      </c>
      <c r="R2396" s="13">
        <f t="shared" si="1"/>
        <v>305</v>
      </c>
      <c r="S2396" s="14">
        <f t="shared" si="2"/>
        <v>61</v>
      </c>
      <c r="T2396" s="14">
        <f t="shared" si="3"/>
        <v>0.01967213115</v>
      </c>
      <c r="U2396" s="15" t="str">
        <f>vlookup(F2396,'Sub categories'!$A:$C,3,False)</f>
        <v>Storage</v>
      </c>
      <c r="V2396" s="16">
        <f t="shared" si="4"/>
        <v>3</v>
      </c>
      <c r="W2396" s="17">
        <f t="array" ref="W2396">INDEX(shipping_prices!$C$1:$F3623,MATCH(I2396,shipping_prices!$A$1:$A3623,0),MATCH(M2396,shipping_prices!$C$1:$F$1,0))</f>
        <v>14.3</v>
      </c>
      <c r="X2396" s="15" t="str">
        <f t="shared" si="5"/>
        <v>Brian StugartSan DiegoCalifornia</v>
      </c>
      <c r="Y2396" s="15" t="str">
        <f t="shared" si="6"/>
        <v>Low</v>
      </c>
    </row>
    <row r="2397" hidden="1">
      <c r="A2397" s="1">
        <v>42487.0</v>
      </c>
      <c r="B2397" s="2" t="s">
        <v>3620</v>
      </c>
      <c r="C2397" s="2">
        <v>4.0</v>
      </c>
      <c r="D2397" s="2" t="s">
        <v>1475</v>
      </c>
      <c r="E2397" s="2" t="s">
        <v>27</v>
      </c>
      <c r="F2397" s="2" t="s">
        <v>3622</v>
      </c>
      <c r="G2397" s="2" t="s">
        <v>29</v>
      </c>
      <c r="H2397" s="2" t="s">
        <v>110</v>
      </c>
      <c r="I2397" s="2" t="s">
        <v>439</v>
      </c>
      <c r="J2397" s="2" t="s">
        <v>42</v>
      </c>
      <c r="K2397" s="2" t="s">
        <v>43</v>
      </c>
      <c r="L2397" s="10">
        <v>42490.0</v>
      </c>
      <c r="M2397" s="2" t="s">
        <v>34</v>
      </c>
      <c r="N2397" s="11">
        <v>0.2</v>
      </c>
      <c r="O2397" s="12">
        <v>52.0</v>
      </c>
      <c r="P2397" s="13">
        <v>0.13</v>
      </c>
      <c r="Q2397" s="13">
        <v>416.0</v>
      </c>
      <c r="R2397" s="13">
        <f t="shared" si="1"/>
        <v>520</v>
      </c>
      <c r="S2397" s="14">
        <f t="shared" si="2"/>
        <v>130</v>
      </c>
      <c r="T2397" s="14">
        <f t="shared" si="3"/>
        <v>0.125</v>
      </c>
      <c r="U2397" s="15" t="str">
        <f>vlookup(F2397,'Sub categories'!$A:$C,3,False)</f>
        <v>Phones</v>
      </c>
      <c r="V2397" s="16">
        <f t="shared" si="4"/>
        <v>3</v>
      </c>
      <c r="W2397" s="17">
        <f t="array" ref="W2397">INDEX(shipping_prices!$C$1:$F3624,MATCH(I2397,shipping_prices!$A$1:$A3624,0),MATCH(M2397,shipping_prices!$C$1:$F$1,0))</f>
        <v>14.3</v>
      </c>
      <c r="X2397" s="15" t="str">
        <f t="shared" si="5"/>
        <v>Brian StugartSan DiegoCalifornia</v>
      </c>
      <c r="Y2397" s="15" t="str">
        <f t="shared" si="6"/>
        <v>High</v>
      </c>
    </row>
    <row r="2398" hidden="1">
      <c r="A2398" s="1">
        <v>42487.0</v>
      </c>
      <c r="B2398" s="2" t="s">
        <v>3620</v>
      </c>
      <c r="C2398" s="2">
        <v>7.0</v>
      </c>
      <c r="D2398" s="2" t="s">
        <v>1475</v>
      </c>
      <c r="E2398" s="2" t="s">
        <v>27</v>
      </c>
      <c r="F2398" s="2" t="s">
        <v>3623</v>
      </c>
      <c r="G2398" s="2" t="s">
        <v>39</v>
      </c>
      <c r="H2398" s="2" t="s">
        <v>526</v>
      </c>
      <c r="I2398" s="2" t="s">
        <v>439</v>
      </c>
      <c r="J2398" s="2" t="s">
        <v>42</v>
      </c>
      <c r="K2398" s="2" t="s">
        <v>43</v>
      </c>
      <c r="L2398" s="10">
        <v>42490.0</v>
      </c>
      <c r="M2398" s="2" t="s">
        <v>34</v>
      </c>
      <c r="N2398" s="11">
        <v>0.0</v>
      </c>
      <c r="O2398" s="12">
        <v>54.0</v>
      </c>
      <c r="P2398" s="13">
        <v>0.07</v>
      </c>
      <c r="Q2398" s="13">
        <v>777.0</v>
      </c>
      <c r="R2398" s="13">
        <f t="shared" si="1"/>
        <v>777</v>
      </c>
      <c r="S2398" s="14">
        <f t="shared" si="2"/>
        <v>111</v>
      </c>
      <c r="T2398" s="14">
        <f t="shared" si="3"/>
        <v>0.0694980695</v>
      </c>
      <c r="U2398" s="15" t="str">
        <f>vlookup(F2398,'Sub categories'!$A:$C,3,False)</f>
        <v>Storage</v>
      </c>
      <c r="V2398" s="16">
        <f t="shared" si="4"/>
        <v>3</v>
      </c>
      <c r="W2398" s="17">
        <f t="array" ref="W2398">INDEX(shipping_prices!$C$1:$F3625,MATCH(I2398,shipping_prices!$A$1:$A3625,0),MATCH(M2398,shipping_prices!$C$1:$F$1,0))</f>
        <v>14.3</v>
      </c>
      <c r="X2398" s="15" t="str">
        <f t="shared" si="5"/>
        <v>Brian StugartSan DiegoCalifornia</v>
      </c>
      <c r="Y2398" s="15" t="str">
        <f t="shared" si="6"/>
        <v>High</v>
      </c>
    </row>
    <row r="2399">
      <c r="A2399" s="1">
        <v>42487.0</v>
      </c>
      <c r="B2399" s="2" t="s">
        <v>3624</v>
      </c>
      <c r="C2399" s="2">
        <v>4.0</v>
      </c>
      <c r="D2399" s="2" t="s">
        <v>3625</v>
      </c>
      <c r="E2399" s="2" t="s">
        <v>27</v>
      </c>
      <c r="F2399" s="2" t="s">
        <v>680</v>
      </c>
      <c r="G2399" s="2" t="s">
        <v>45</v>
      </c>
      <c r="H2399" s="2" t="s">
        <v>227</v>
      </c>
      <c r="I2399" s="2" t="s">
        <v>31</v>
      </c>
      <c r="J2399" s="2" t="s">
        <v>32</v>
      </c>
      <c r="K2399" s="2" t="s">
        <v>33</v>
      </c>
      <c r="L2399" s="10">
        <v>42494.0</v>
      </c>
      <c r="M2399" s="2" t="s">
        <v>90</v>
      </c>
      <c r="N2399" s="11">
        <v>0.1</v>
      </c>
      <c r="O2399" s="12">
        <v>22.0</v>
      </c>
      <c r="P2399" s="13">
        <v>0.07</v>
      </c>
      <c r="Q2399" s="13">
        <v>328.0</v>
      </c>
      <c r="R2399" s="13">
        <f t="shared" si="1"/>
        <v>364.4444444</v>
      </c>
      <c r="S2399" s="14">
        <f t="shared" si="2"/>
        <v>91.11111111</v>
      </c>
      <c r="T2399" s="14">
        <f t="shared" si="3"/>
        <v>0.06707317073</v>
      </c>
      <c r="U2399" s="15" t="str">
        <f>vlookup(F2399,'Sub categories'!$A:$C,3,False)</f>
        <v>Chairs</v>
      </c>
      <c r="V2399" s="16">
        <f t="shared" si="4"/>
        <v>7</v>
      </c>
      <c r="W2399" s="17">
        <f t="array" ref="W2399">INDEX(shipping_prices!$C$1:$F3626,MATCH(I2399,shipping_prices!$A$1:$A3626,0),MATCH(M2399,shipping_prices!$C$1:$F$1,0))</f>
        <v>0.94</v>
      </c>
      <c r="X2399" s="15" t="str">
        <f t="shared" si="5"/>
        <v>Justin HirshNew York CityNew York</v>
      </c>
      <c r="Y2399" s="15" t="str">
        <f t="shared" si="6"/>
        <v>High</v>
      </c>
    </row>
    <row r="2400" hidden="1">
      <c r="A2400" s="1">
        <v>42488.0</v>
      </c>
      <c r="B2400" s="2" t="s">
        <v>3626</v>
      </c>
      <c r="C2400" s="2">
        <v>3.0</v>
      </c>
      <c r="D2400" s="2" t="s">
        <v>3381</v>
      </c>
      <c r="E2400" s="2" t="s">
        <v>27</v>
      </c>
      <c r="F2400" s="2" t="s">
        <v>2441</v>
      </c>
      <c r="G2400" s="2" t="s">
        <v>39</v>
      </c>
      <c r="H2400" s="2" t="s">
        <v>146</v>
      </c>
      <c r="I2400" s="2" t="s">
        <v>856</v>
      </c>
      <c r="J2400" s="2" t="s">
        <v>141</v>
      </c>
      <c r="K2400" s="2" t="s">
        <v>77</v>
      </c>
      <c r="L2400" s="10">
        <v>42493.0</v>
      </c>
      <c r="M2400" s="2" t="s">
        <v>34</v>
      </c>
      <c r="N2400" s="11">
        <v>0.8</v>
      </c>
      <c r="O2400" s="12">
        <v>-4.0</v>
      </c>
      <c r="P2400" s="13">
        <v>-1.6</v>
      </c>
      <c r="Q2400" s="13">
        <v>3.0</v>
      </c>
      <c r="R2400" s="13">
        <f t="shared" si="1"/>
        <v>15</v>
      </c>
      <c r="S2400" s="14">
        <f t="shared" si="2"/>
        <v>5</v>
      </c>
      <c r="T2400" s="14">
        <f t="shared" si="3"/>
        <v>-1.333333333</v>
      </c>
      <c r="U2400" s="15" t="str">
        <f>vlookup(F2400,'Sub categories'!$A:$C,3,False)</f>
        <v>Binders</v>
      </c>
      <c r="V2400" s="16">
        <f t="shared" si="4"/>
        <v>5</v>
      </c>
      <c r="W2400" s="17">
        <f t="array" ref="W2400">INDEX(shipping_prices!$C$1:$F3627,MATCH(I2400,shipping_prices!$A$1:$A3627,0),MATCH(M2400,shipping_prices!$C$1:$F$1,0))</f>
        <v>9.19</v>
      </c>
      <c r="X2400" s="15" t="str">
        <f t="shared" si="5"/>
        <v>Theone PippengerNapervilleIllinois</v>
      </c>
      <c r="Y2400" s="15" t="str">
        <f t="shared" si="6"/>
        <v>loss</v>
      </c>
    </row>
    <row r="2401" hidden="1">
      <c r="A2401" s="1">
        <v>42488.0</v>
      </c>
      <c r="B2401" s="2" t="s">
        <v>3627</v>
      </c>
      <c r="C2401" s="2">
        <v>7.0</v>
      </c>
      <c r="D2401" s="2" t="s">
        <v>3628</v>
      </c>
      <c r="E2401" s="2" t="s">
        <v>37</v>
      </c>
      <c r="F2401" s="2" t="s">
        <v>992</v>
      </c>
      <c r="G2401" s="2" t="s">
        <v>39</v>
      </c>
      <c r="H2401" s="2" t="s">
        <v>458</v>
      </c>
      <c r="I2401" s="2" t="s">
        <v>813</v>
      </c>
      <c r="J2401" s="2" t="s">
        <v>814</v>
      </c>
      <c r="K2401" s="2" t="s">
        <v>43</v>
      </c>
      <c r="L2401" s="10">
        <v>42493.0</v>
      </c>
      <c r="M2401" s="2" t="s">
        <v>34</v>
      </c>
      <c r="N2401" s="11">
        <v>0.2</v>
      </c>
      <c r="O2401" s="12">
        <v>5.0</v>
      </c>
      <c r="P2401" s="13">
        <v>0.08</v>
      </c>
      <c r="Q2401" s="13">
        <v>61.0</v>
      </c>
      <c r="R2401" s="13">
        <f t="shared" si="1"/>
        <v>76.25</v>
      </c>
      <c r="S2401" s="14">
        <f t="shared" si="2"/>
        <v>10.89285714</v>
      </c>
      <c r="T2401" s="14">
        <f t="shared" si="3"/>
        <v>0.08196721311</v>
      </c>
      <c r="U2401" s="15" t="str">
        <f>vlookup(F2401,'Sub categories'!$A:$C,3,False)</f>
        <v>Appliances</v>
      </c>
      <c r="V2401" s="16">
        <f t="shared" si="4"/>
        <v>5</v>
      </c>
      <c r="W2401" s="17">
        <f t="array" ref="W2401">INDEX(shipping_prices!$C$1:$F3628,MATCH(I2401,shipping_prices!$A$1:$A3628,0),MATCH(M2401,shipping_prices!$C$1:$F$1,0))</f>
        <v>6.46</v>
      </c>
      <c r="X2401" s="15" t="str">
        <f t="shared" si="5"/>
        <v>Elpida RittenbachColorado SpringsColorado</v>
      </c>
      <c r="Y2401" s="15" t="str">
        <f t="shared" si="6"/>
        <v>Low</v>
      </c>
    </row>
    <row r="2402" hidden="1">
      <c r="A2402" s="1">
        <v>42488.0</v>
      </c>
      <c r="B2402" s="2" t="s">
        <v>3629</v>
      </c>
      <c r="C2402" s="2">
        <v>6.0</v>
      </c>
      <c r="D2402" s="2" t="s">
        <v>3552</v>
      </c>
      <c r="E2402" s="2" t="s">
        <v>49</v>
      </c>
      <c r="F2402" s="2" t="s">
        <v>241</v>
      </c>
      <c r="G2402" s="2" t="s">
        <v>39</v>
      </c>
      <c r="H2402" s="2" t="s">
        <v>51</v>
      </c>
      <c r="I2402" s="2" t="s">
        <v>163</v>
      </c>
      <c r="J2402" s="2" t="s">
        <v>164</v>
      </c>
      <c r="K2402" s="2" t="s">
        <v>33</v>
      </c>
      <c r="L2402" s="10">
        <v>42499.0</v>
      </c>
      <c r="M2402" s="2" t="s">
        <v>34</v>
      </c>
      <c r="N2402" s="11">
        <v>0.2</v>
      </c>
      <c r="O2402" s="12">
        <v>11.0</v>
      </c>
      <c r="P2402" s="13">
        <v>0.35</v>
      </c>
      <c r="Q2402" s="13">
        <v>31.0</v>
      </c>
      <c r="R2402" s="13">
        <f t="shared" si="1"/>
        <v>38.75</v>
      </c>
      <c r="S2402" s="14">
        <f t="shared" si="2"/>
        <v>6.458333333</v>
      </c>
      <c r="T2402" s="14">
        <f t="shared" si="3"/>
        <v>0.3548387097</v>
      </c>
      <c r="U2402" s="15" t="str">
        <f>vlookup(F2402,'Sub categories'!$A:$C,3,False)</f>
        <v>Paper</v>
      </c>
      <c r="V2402" s="16">
        <f t="shared" si="4"/>
        <v>11</v>
      </c>
      <c r="W2402" s="17">
        <f t="array" ref="W2402">INDEX(shipping_prices!$C$1:$F3629,MATCH(I2402,shipping_prices!$A$1:$A3629,0),MATCH(M2402,shipping_prices!$C$1:$F$1,0))</f>
        <v>7.98</v>
      </c>
      <c r="X2402" s="15" t="str">
        <f t="shared" si="5"/>
        <v>Cathy HwangPhiladelphiaPennsylvania</v>
      </c>
      <c r="Y2402" s="15" t="str">
        <f t="shared" si="6"/>
        <v>Low</v>
      </c>
    </row>
    <row r="2403" hidden="1">
      <c r="A2403" s="1">
        <v>42488.0</v>
      </c>
      <c r="B2403" s="2" t="s">
        <v>3629</v>
      </c>
      <c r="C2403" s="2">
        <v>2.0</v>
      </c>
      <c r="D2403" s="2" t="s">
        <v>3552</v>
      </c>
      <c r="E2403" s="2" t="s">
        <v>49</v>
      </c>
      <c r="F2403" s="2" t="s">
        <v>2800</v>
      </c>
      <c r="G2403" s="2" t="s">
        <v>39</v>
      </c>
      <c r="H2403" s="2" t="s">
        <v>534</v>
      </c>
      <c r="I2403" s="2" t="s">
        <v>163</v>
      </c>
      <c r="J2403" s="2" t="s">
        <v>164</v>
      </c>
      <c r="K2403" s="2" t="s">
        <v>33</v>
      </c>
      <c r="L2403" s="10">
        <v>42499.0</v>
      </c>
      <c r="M2403" s="2" t="s">
        <v>34</v>
      </c>
      <c r="N2403" s="11">
        <v>0.2</v>
      </c>
      <c r="O2403" s="12">
        <v>-18.0</v>
      </c>
      <c r="P2403" s="13">
        <v>-0.23</v>
      </c>
      <c r="Q2403" s="13">
        <v>78.0</v>
      </c>
      <c r="R2403" s="13">
        <f t="shared" si="1"/>
        <v>97.5</v>
      </c>
      <c r="S2403" s="14">
        <f t="shared" si="2"/>
        <v>48.75</v>
      </c>
      <c r="T2403" s="14">
        <f t="shared" si="3"/>
        <v>-0.2307692308</v>
      </c>
      <c r="U2403" s="15" t="str">
        <f>vlookup(F2403,'Sub categories'!$A:$C,3,False)</f>
        <v>Storage</v>
      </c>
      <c r="V2403" s="16">
        <f t="shared" si="4"/>
        <v>11</v>
      </c>
      <c r="W2403" s="17">
        <f t="array" ref="W2403">INDEX(shipping_prices!$C$1:$F3630,MATCH(I2403,shipping_prices!$A$1:$A3630,0),MATCH(M2403,shipping_prices!$C$1:$F$1,0))</f>
        <v>7.98</v>
      </c>
      <c r="X2403" s="15" t="str">
        <f t="shared" si="5"/>
        <v>Cathy HwangPhiladelphiaPennsylvania</v>
      </c>
      <c r="Y2403" s="15" t="str">
        <f t="shared" si="6"/>
        <v>loss</v>
      </c>
    </row>
    <row r="2404" hidden="1">
      <c r="A2404" s="1">
        <v>42488.0</v>
      </c>
      <c r="B2404" s="2" t="s">
        <v>3630</v>
      </c>
      <c r="C2404" s="2">
        <v>3.0</v>
      </c>
      <c r="D2404" s="2" t="s">
        <v>2107</v>
      </c>
      <c r="E2404" s="2" t="s">
        <v>27</v>
      </c>
      <c r="F2404" s="2" t="s">
        <v>812</v>
      </c>
      <c r="G2404" s="2" t="s">
        <v>39</v>
      </c>
      <c r="H2404" s="2" t="s">
        <v>79</v>
      </c>
      <c r="I2404" s="2" t="s">
        <v>625</v>
      </c>
      <c r="J2404" s="2" t="s">
        <v>32</v>
      </c>
      <c r="K2404" s="2" t="s">
        <v>33</v>
      </c>
      <c r="L2404" s="10">
        <v>42499.0</v>
      </c>
      <c r="M2404" s="2" t="s">
        <v>34</v>
      </c>
      <c r="N2404" s="11">
        <v>0.0</v>
      </c>
      <c r="O2404" s="12">
        <v>16.0</v>
      </c>
      <c r="P2404" s="13">
        <v>0.47</v>
      </c>
      <c r="Q2404" s="13">
        <v>34.0</v>
      </c>
      <c r="R2404" s="13">
        <f t="shared" si="1"/>
        <v>34</v>
      </c>
      <c r="S2404" s="14">
        <f t="shared" si="2"/>
        <v>11.33333333</v>
      </c>
      <c r="T2404" s="14">
        <f t="shared" si="3"/>
        <v>0.4705882353</v>
      </c>
      <c r="U2404" s="15" t="str">
        <f>vlookup(F2404,'Sub categories'!$A:$C,3,False)</f>
        <v>Fasteners</v>
      </c>
      <c r="V2404" s="16">
        <f t="shared" si="4"/>
        <v>11</v>
      </c>
      <c r="W2404" s="17">
        <f t="array" ref="W2404">INDEX(shipping_prices!$C$1:$F3631,MATCH(I2404,shipping_prices!$A$1:$A3631,0),MATCH(M2404,shipping_prices!$C$1:$F$1,0))</f>
        <v>12.51</v>
      </c>
      <c r="X2404" s="15" t="str">
        <f t="shared" si="5"/>
        <v>Gene McClureOceansideNew York</v>
      </c>
      <c r="Y2404" s="15" t="str">
        <f t="shared" si="6"/>
        <v>Low</v>
      </c>
    </row>
    <row r="2405" hidden="1">
      <c r="A2405" s="1">
        <v>42489.0</v>
      </c>
      <c r="B2405" s="2" t="s">
        <v>3630</v>
      </c>
      <c r="C2405" s="2">
        <v>9.0</v>
      </c>
      <c r="D2405" s="2" t="s">
        <v>2107</v>
      </c>
      <c r="E2405" s="2" t="s">
        <v>27</v>
      </c>
      <c r="F2405" s="2" t="s">
        <v>3293</v>
      </c>
      <c r="G2405" s="2" t="s">
        <v>39</v>
      </c>
      <c r="H2405" s="2" t="s">
        <v>182</v>
      </c>
      <c r="I2405" s="2" t="s">
        <v>625</v>
      </c>
      <c r="J2405" s="2" t="s">
        <v>32</v>
      </c>
      <c r="K2405" s="2" t="s">
        <v>33</v>
      </c>
      <c r="L2405" s="10">
        <v>42499.0</v>
      </c>
      <c r="M2405" s="2" t="s">
        <v>34</v>
      </c>
      <c r="N2405" s="11">
        <v>0.2</v>
      </c>
      <c r="O2405" s="12">
        <v>29.0</v>
      </c>
      <c r="P2405" s="13">
        <v>0.36</v>
      </c>
      <c r="Q2405" s="13">
        <v>79.0</v>
      </c>
      <c r="R2405" s="13">
        <f t="shared" si="1"/>
        <v>98.75</v>
      </c>
      <c r="S2405" s="14">
        <f t="shared" si="2"/>
        <v>10.97222222</v>
      </c>
      <c r="T2405" s="14">
        <f t="shared" si="3"/>
        <v>0.3670886076</v>
      </c>
      <c r="U2405" s="15" t="str">
        <f>vlookup(F2405,'Sub categories'!$A:$C,3,False)</f>
        <v>Binders</v>
      </c>
      <c r="V2405" s="16">
        <f t="shared" si="4"/>
        <v>10</v>
      </c>
      <c r="W2405" s="17">
        <f t="array" ref="W2405">INDEX(shipping_prices!$C$1:$F3632,MATCH(I2405,shipping_prices!$A$1:$A3632,0),MATCH(M2405,shipping_prices!$C$1:$F$1,0))</f>
        <v>12.51</v>
      </c>
      <c r="X2405" s="15" t="str">
        <f t="shared" si="5"/>
        <v>Gene McClureOceansideNew York</v>
      </c>
      <c r="Y2405" s="15" t="str">
        <f t="shared" si="6"/>
        <v>Low</v>
      </c>
    </row>
    <row r="2406" hidden="1">
      <c r="A2406" s="1">
        <v>42490.0</v>
      </c>
      <c r="B2406" s="2" t="s">
        <v>3630</v>
      </c>
      <c r="C2406" s="2">
        <v>7.0</v>
      </c>
      <c r="D2406" s="2" t="s">
        <v>2107</v>
      </c>
      <c r="E2406" s="2" t="s">
        <v>27</v>
      </c>
      <c r="F2406" s="2" t="s">
        <v>783</v>
      </c>
      <c r="G2406" s="2" t="s">
        <v>29</v>
      </c>
      <c r="H2406" s="2" t="s">
        <v>784</v>
      </c>
      <c r="I2406" s="2" t="s">
        <v>625</v>
      </c>
      <c r="J2406" s="2" t="s">
        <v>32</v>
      </c>
      <c r="K2406" s="2" t="s">
        <v>33</v>
      </c>
      <c r="L2406" s="10">
        <v>42499.0</v>
      </c>
      <c r="M2406" s="2" t="s">
        <v>34</v>
      </c>
      <c r="N2406" s="11">
        <v>0.0</v>
      </c>
      <c r="O2406" s="12">
        <v>296.0</v>
      </c>
      <c r="P2406" s="13">
        <v>0.47</v>
      </c>
      <c r="Q2406" s="13">
        <v>630.0</v>
      </c>
      <c r="R2406" s="13">
        <f t="shared" si="1"/>
        <v>630</v>
      </c>
      <c r="S2406" s="14">
        <f t="shared" si="2"/>
        <v>90</v>
      </c>
      <c r="T2406" s="14">
        <f t="shared" si="3"/>
        <v>0.4698412698</v>
      </c>
      <c r="U2406" s="15" t="str">
        <f>vlookup(F2406,'Sub categories'!$A:$C,3,False)</f>
        <v>Machines</v>
      </c>
      <c r="V2406" s="16">
        <f t="shared" si="4"/>
        <v>9</v>
      </c>
      <c r="W2406" s="17">
        <f t="array" ref="W2406">INDEX(shipping_prices!$C$1:$F3633,MATCH(I2406,shipping_prices!$A$1:$A3633,0),MATCH(M2406,shipping_prices!$C$1:$F$1,0))</f>
        <v>12.51</v>
      </c>
      <c r="X2406" s="15" t="str">
        <f t="shared" si="5"/>
        <v>Gene McClureOceansideNew York</v>
      </c>
      <c r="Y2406" s="15" t="str">
        <f t="shared" si="6"/>
        <v>High</v>
      </c>
    </row>
    <row r="2407">
      <c r="A2407" s="1">
        <v>42490.0</v>
      </c>
      <c r="B2407" s="2" t="s">
        <v>3631</v>
      </c>
      <c r="C2407" s="2">
        <v>1.0</v>
      </c>
      <c r="D2407" s="2" t="s">
        <v>1436</v>
      </c>
      <c r="E2407" s="2" t="s">
        <v>37</v>
      </c>
      <c r="F2407" s="2" t="s">
        <v>1817</v>
      </c>
      <c r="G2407" s="2" t="s">
        <v>45</v>
      </c>
      <c r="H2407" s="2" t="s">
        <v>227</v>
      </c>
      <c r="I2407" s="2" t="s">
        <v>3632</v>
      </c>
      <c r="J2407" s="2" t="s">
        <v>32</v>
      </c>
      <c r="K2407" s="2" t="s">
        <v>33</v>
      </c>
      <c r="L2407" s="10">
        <v>42497.0</v>
      </c>
      <c r="M2407" s="2" t="s">
        <v>34</v>
      </c>
      <c r="N2407" s="11">
        <v>0.1</v>
      </c>
      <c r="O2407" s="12">
        <v>15.0</v>
      </c>
      <c r="P2407" s="13">
        <v>0.17</v>
      </c>
      <c r="Q2407" s="13">
        <v>91.0</v>
      </c>
      <c r="R2407" s="13">
        <f t="shared" si="1"/>
        <v>101.1111111</v>
      </c>
      <c r="S2407" s="14">
        <f t="shared" si="2"/>
        <v>101.1111111</v>
      </c>
      <c r="T2407" s="14">
        <f t="shared" si="3"/>
        <v>0.1648351648</v>
      </c>
      <c r="U2407" s="15" t="str">
        <f>vlookup(F2407,'Sub categories'!$A:$C,3,False)</f>
        <v>Chairs</v>
      </c>
      <c r="V2407" s="16">
        <f t="shared" si="4"/>
        <v>7</v>
      </c>
      <c r="W2407" s="17">
        <f t="array" ref="W2407">INDEX(shipping_prices!$C$1:$F3634,MATCH(I2407,shipping_prices!$A$1:$A3634,0),MATCH(M2407,shipping_prices!$C$1:$F$1,0))</f>
        <v>7.92</v>
      </c>
      <c r="X2407" s="15" t="str">
        <f t="shared" si="5"/>
        <v>Pauline WebberRomeNew York</v>
      </c>
      <c r="Y2407" s="15" t="str">
        <f t="shared" si="6"/>
        <v>Low</v>
      </c>
    </row>
    <row r="2408" hidden="1">
      <c r="A2408" s="1">
        <v>42490.0</v>
      </c>
      <c r="B2408" s="2" t="s">
        <v>3633</v>
      </c>
      <c r="C2408" s="2">
        <v>3.0</v>
      </c>
      <c r="D2408" s="2" t="s">
        <v>3474</v>
      </c>
      <c r="E2408" s="2" t="s">
        <v>27</v>
      </c>
      <c r="F2408" s="2" t="s">
        <v>3168</v>
      </c>
      <c r="G2408" s="2" t="s">
        <v>39</v>
      </c>
      <c r="H2408" s="2" t="s">
        <v>79</v>
      </c>
      <c r="I2408" s="2" t="s">
        <v>169</v>
      </c>
      <c r="J2408" s="2" t="s">
        <v>42</v>
      </c>
      <c r="K2408" s="2" t="s">
        <v>43</v>
      </c>
      <c r="L2408" s="10">
        <v>42497.0</v>
      </c>
      <c r="M2408" s="2" t="s">
        <v>142</v>
      </c>
      <c r="N2408" s="11">
        <v>0.2</v>
      </c>
      <c r="O2408" s="12">
        <v>14.0</v>
      </c>
      <c r="P2408" s="13">
        <v>0.38</v>
      </c>
      <c r="Q2408" s="13">
        <v>37.0</v>
      </c>
      <c r="R2408" s="13">
        <f t="shared" si="1"/>
        <v>46.25</v>
      </c>
      <c r="S2408" s="14">
        <f t="shared" si="2"/>
        <v>15.41666667</v>
      </c>
      <c r="T2408" s="14">
        <f t="shared" si="3"/>
        <v>0.3783783784</v>
      </c>
      <c r="U2408" s="15" t="str">
        <f>vlookup(F2408,'Sub categories'!$A:$C,3,False)</f>
        <v>Binders</v>
      </c>
      <c r="V2408" s="16">
        <f t="shared" si="4"/>
        <v>7</v>
      </c>
      <c r="W2408" s="17">
        <f t="array" ref="W2408">INDEX(shipping_prices!$C$1:$F3635,MATCH(I2408,shipping_prices!$A$1:$A3635,0),MATCH(M2408,shipping_prices!$C$1:$F$1,0))</f>
        <v>18.39</v>
      </c>
      <c r="X2408" s="15" t="str">
        <f t="shared" si="5"/>
        <v>Jennifer JacksonLos AngelesCalifornia</v>
      </c>
      <c r="Y2408" s="15" t="str">
        <f t="shared" si="6"/>
        <v>Low</v>
      </c>
    </row>
    <row r="2409" hidden="1">
      <c r="A2409" s="1">
        <v>42490.0</v>
      </c>
      <c r="B2409" s="2" t="s">
        <v>3634</v>
      </c>
      <c r="C2409" s="2">
        <v>2.0</v>
      </c>
      <c r="D2409" s="2" t="s">
        <v>3635</v>
      </c>
      <c r="E2409" s="2" t="s">
        <v>27</v>
      </c>
      <c r="F2409" s="2" t="s">
        <v>3636</v>
      </c>
      <c r="G2409" s="2" t="s">
        <v>39</v>
      </c>
      <c r="H2409" s="2" t="s">
        <v>1002</v>
      </c>
      <c r="I2409" s="2" t="s">
        <v>163</v>
      </c>
      <c r="J2409" s="2" t="s">
        <v>164</v>
      </c>
      <c r="K2409" s="2" t="s">
        <v>33</v>
      </c>
      <c r="L2409" s="10">
        <v>42498.0</v>
      </c>
      <c r="M2409" s="2" t="s">
        <v>142</v>
      </c>
      <c r="N2409" s="11">
        <v>0.2</v>
      </c>
      <c r="O2409" s="12">
        <v>0.0</v>
      </c>
      <c r="P2409" s="13">
        <v>0.13</v>
      </c>
      <c r="Q2409" s="13">
        <v>4.0</v>
      </c>
      <c r="R2409" s="13">
        <f t="shared" si="1"/>
        <v>5</v>
      </c>
      <c r="S2409" s="14">
        <f t="shared" si="2"/>
        <v>2.5</v>
      </c>
      <c r="T2409" s="14">
        <f t="shared" si="3"/>
        <v>0</v>
      </c>
      <c r="U2409" s="15" t="str">
        <f>vlookup(F2409,'Sub categories'!$A:$C,3,False)</f>
        <v>Appliances</v>
      </c>
      <c r="V2409" s="16">
        <f t="shared" si="4"/>
        <v>8</v>
      </c>
      <c r="W2409" s="17">
        <f t="array" ref="W2409">INDEX(shipping_prices!$C$1:$F3636,MATCH(I2409,shipping_prices!$A$1:$A3636,0),MATCH(M2409,shipping_prices!$C$1:$F$1,0))</f>
        <v>20.11</v>
      </c>
      <c r="X2409" s="15" t="str">
        <f t="shared" si="5"/>
        <v>Jay KimmelPhiladelphiaPennsylvania</v>
      </c>
      <c r="Y2409" s="15" t="str">
        <f t="shared" si="6"/>
        <v>loss</v>
      </c>
    </row>
    <row r="2410" hidden="1">
      <c r="A2410" s="1">
        <v>42490.0</v>
      </c>
      <c r="B2410" s="2" t="s">
        <v>3634</v>
      </c>
      <c r="C2410" s="2">
        <v>4.0</v>
      </c>
      <c r="D2410" s="2" t="s">
        <v>3635</v>
      </c>
      <c r="E2410" s="2" t="s">
        <v>27</v>
      </c>
      <c r="F2410" s="2" t="s">
        <v>1959</v>
      </c>
      <c r="G2410" s="2" t="s">
        <v>39</v>
      </c>
      <c r="H2410" s="2" t="s">
        <v>526</v>
      </c>
      <c r="I2410" s="2" t="s">
        <v>163</v>
      </c>
      <c r="J2410" s="2" t="s">
        <v>164</v>
      </c>
      <c r="K2410" s="2" t="s">
        <v>33</v>
      </c>
      <c r="L2410" s="10">
        <v>42498.0</v>
      </c>
      <c r="M2410" s="2" t="s">
        <v>142</v>
      </c>
      <c r="N2410" s="11">
        <v>0.2</v>
      </c>
      <c r="O2410" s="12">
        <v>8.0</v>
      </c>
      <c r="P2410" s="13">
        <v>0.09</v>
      </c>
      <c r="Q2410" s="13">
        <v>89.0</v>
      </c>
      <c r="R2410" s="13">
        <f t="shared" si="1"/>
        <v>111.25</v>
      </c>
      <c r="S2410" s="14">
        <f t="shared" si="2"/>
        <v>27.8125</v>
      </c>
      <c r="T2410" s="14">
        <f t="shared" si="3"/>
        <v>0.08988764045</v>
      </c>
      <c r="U2410" s="15" t="str">
        <f>vlookup(F2410,'Sub categories'!$A:$C,3,False)</f>
        <v>Appliances</v>
      </c>
      <c r="V2410" s="16">
        <f t="shared" si="4"/>
        <v>8</v>
      </c>
      <c r="W2410" s="17">
        <f t="array" ref="W2410">INDEX(shipping_prices!$C$1:$F3637,MATCH(I2410,shipping_prices!$A$1:$A3637,0),MATCH(M2410,shipping_prices!$C$1:$F$1,0))</f>
        <v>20.11</v>
      </c>
      <c r="X2410" s="15" t="str">
        <f t="shared" si="5"/>
        <v>Jay KimmelPhiladelphiaPennsylvania</v>
      </c>
      <c r="Y2410" s="15" t="str">
        <f t="shared" si="6"/>
        <v>Low</v>
      </c>
    </row>
    <row r="2411" hidden="1">
      <c r="A2411" s="1">
        <v>42490.0</v>
      </c>
      <c r="B2411" s="2" t="s">
        <v>3634</v>
      </c>
      <c r="C2411" s="2">
        <v>3.0</v>
      </c>
      <c r="D2411" s="2" t="s">
        <v>3635</v>
      </c>
      <c r="E2411" s="2" t="s">
        <v>27</v>
      </c>
      <c r="F2411" s="2" t="s">
        <v>3637</v>
      </c>
      <c r="G2411" s="2" t="s">
        <v>39</v>
      </c>
      <c r="H2411" s="2" t="s">
        <v>3638</v>
      </c>
      <c r="I2411" s="2" t="s">
        <v>163</v>
      </c>
      <c r="J2411" s="2" t="s">
        <v>164</v>
      </c>
      <c r="K2411" s="2" t="s">
        <v>33</v>
      </c>
      <c r="L2411" s="10">
        <v>42498.0</v>
      </c>
      <c r="M2411" s="2" t="s">
        <v>142</v>
      </c>
      <c r="N2411" s="11">
        <v>0.2</v>
      </c>
      <c r="O2411" s="12">
        <v>43.0</v>
      </c>
      <c r="P2411" s="13">
        <v>0.1</v>
      </c>
      <c r="Q2411" s="13">
        <v>434.0</v>
      </c>
      <c r="R2411" s="13">
        <f t="shared" si="1"/>
        <v>542.5</v>
      </c>
      <c r="S2411" s="14">
        <f t="shared" si="2"/>
        <v>180.8333333</v>
      </c>
      <c r="T2411" s="14">
        <f t="shared" si="3"/>
        <v>0.09907834101</v>
      </c>
      <c r="U2411" s="15" t="str">
        <f>vlookup(F2411,'Sub categories'!$A:$C,3,False)</f>
        <v>Appliances</v>
      </c>
      <c r="V2411" s="16">
        <f t="shared" si="4"/>
        <v>8</v>
      </c>
      <c r="W2411" s="17">
        <f t="array" ref="W2411">INDEX(shipping_prices!$C$1:$F3638,MATCH(I2411,shipping_prices!$A$1:$A3638,0),MATCH(M2411,shipping_prices!$C$1:$F$1,0))</f>
        <v>20.11</v>
      </c>
      <c r="X2411" s="15" t="str">
        <f t="shared" si="5"/>
        <v>Jay KimmelPhiladelphiaPennsylvania</v>
      </c>
      <c r="Y2411" s="15" t="str">
        <f t="shared" si="6"/>
        <v>High</v>
      </c>
    </row>
    <row r="2412" hidden="1">
      <c r="A2412" s="1">
        <v>42490.0</v>
      </c>
      <c r="B2412" s="2" t="s">
        <v>3639</v>
      </c>
      <c r="C2412" s="2">
        <v>5.0</v>
      </c>
      <c r="D2412" s="2" t="s">
        <v>1282</v>
      </c>
      <c r="E2412" s="2" t="s">
        <v>37</v>
      </c>
      <c r="F2412" s="2" t="s">
        <v>3640</v>
      </c>
      <c r="G2412" s="2" t="s">
        <v>39</v>
      </c>
      <c r="H2412" s="2" t="s">
        <v>51</v>
      </c>
      <c r="I2412" s="2" t="s">
        <v>238</v>
      </c>
      <c r="J2412" s="2" t="s">
        <v>239</v>
      </c>
      <c r="K2412" s="2" t="s">
        <v>43</v>
      </c>
      <c r="L2412" s="10">
        <v>42496.0</v>
      </c>
      <c r="M2412" s="2" t="s">
        <v>90</v>
      </c>
      <c r="N2412" s="11">
        <v>0.0</v>
      </c>
      <c r="O2412" s="12">
        <v>16.0</v>
      </c>
      <c r="P2412" s="13">
        <v>0.49</v>
      </c>
      <c r="Q2412" s="13">
        <v>32.0</v>
      </c>
      <c r="R2412" s="13">
        <f t="shared" si="1"/>
        <v>32</v>
      </c>
      <c r="S2412" s="14">
        <f t="shared" si="2"/>
        <v>6.4</v>
      </c>
      <c r="T2412" s="14">
        <f t="shared" si="3"/>
        <v>0.5</v>
      </c>
      <c r="U2412" s="15" t="str">
        <f>vlookup(F2412,'Sub categories'!$A:$C,3,False)</f>
        <v>Paper</v>
      </c>
      <c r="V2412" s="16">
        <f t="shared" si="4"/>
        <v>6</v>
      </c>
      <c r="W2412" s="17">
        <f t="array" ref="W2412">INDEX(shipping_prices!$C$1:$F3639,MATCH(I2412,shipping_prices!$A$1:$A3639,0),MATCH(M2412,shipping_prices!$C$1:$F$1,0))</f>
        <v>0.18</v>
      </c>
      <c r="X2412" s="15" t="str">
        <f t="shared" si="5"/>
        <v>Jonathan DohertyLas VegasNevada</v>
      </c>
      <c r="Y2412" s="15" t="str">
        <f t="shared" si="6"/>
        <v>Low</v>
      </c>
    </row>
    <row r="2413" hidden="1">
      <c r="A2413" s="1">
        <v>42490.0</v>
      </c>
      <c r="B2413" s="2" t="s">
        <v>3639</v>
      </c>
      <c r="C2413" s="2">
        <v>2.0</v>
      </c>
      <c r="D2413" s="2" t="s">
        <v>1282</v>
      </c>
      <c r="E2413" s="2" t="s">
        <v>37</v>
      </c>
      <c r="F2413" s="2" t="s">
        <v>1103</v>
      </c>
      <c r="G2413" s="2" t="s">
        <v>39</v>
      </c>
      <c r="H2413" s="2" t="s">
        <v>51</v>
      </c>
      <c r="I2413" s="2" t="s">
        <v>238</v>
      </c>
      <c r="J2413" s="2" t="s">
        <v>239</v>
      </c>
      <c r="K2413" s="2" t="s">
        <v>43</v>
      </c>
      <c r="L2413" s="10">
        <v>42496.0</v>
      </c>
      <c r="M2413" s="2" t="s">
        <v>90</v>
      </c>
      <c r="N2413" s="11">
        <v>0.0</v>
      </c>
      <c r="O2413" s="12">
        <v>49.0</v>
      </c>
      <c r="P2413" s="13">
        <v>0.5</v>
      </c>
      <c r="Q2413" s="13">
        <v>98.0</v>
      </c>
      <c r="R2413" s="13">
        <f t="shared" si="1"/>
        <v>98</v>
      </c>
      <c r="S2413" s="14">
        <f t="shared" si="2"/>
        <v>49</v>
      </c>
      <c r="T2413" s="14">
        <f t="shared" si="3"/>
        <v>0.5</v>
      </c>
      <c r="U2413" s="15" t="str">
        <f>vlookup(F2413,'Sub categories'!$A:$C,3,False)</f>
        <v>Paper</v>
      </c>
      <c r="V2413" s="16">
        <f t="shared" si="4"/>
        <v>6</v>
      </c>
      <c r="W2413" s="17">
        <f t="array" ref="W2413">INDEX(shipping_prices!$C$1:$F3640,MATCH(I2413,shipping_prices!$A$1:$A3640,0),MATCH(M2413,shipping_prices!$C$1:$F$1,0))</f>
        <v>0.18</v>
      </c>
      <c r="X2413" s="15" t="str">
        <f t="shared" si="5"/>
        <v>Jonathan DohertyLas VegasNevada</v>
      </c>
      <c r="Y2413" s="15" t="str">
        <f t="shared" si="6"/>
        <v>High</v>
      </c>
    </row>
    <row r="2414" hidden="1">
      <c r="A2414" s="1">
        <v>42490.0</v>
      </c>
      <c r="B2414" s="2" t="s">
        <v>3641</v>
      </c>
      <c r="C2414" s="2">
        <v>2.0</v>
      </c>
      <c r="D2414" s="2" t="s">
        <v>3071</v>
      </c>
      <c r="E2414" s="2" t="s">
        <v>27</v>
      </c>
      <c r="F2414" s="2" t="s">
        <v>1409</v>
      </c>
      <c r="G2414" s="2" t="s">
        <v>39</v>
      </c>
      <c r="H2414" s="2" t="s">
        <v>193</v>
      </c>
      <c r="I2414" s="2" t="s">
        <v>41</v>
      </c>
      <c r="J2414" s="2" t="s">
        <v>42</v>
      </c>
      <c r="K2414" s="2" t="s">
        <v>43</v>
      </c>
      <c r="L2414" s="10">
        <v>42500.0</v>
      </c>
      <c r="M2414" s="2" t="s">
        <v>34</v>
      </c>
      <c r="N2414" s="11">
        <v>0.0</v>
      </c>
      <c r="O2414" s="12">
        <v>3.0</v>
      </c>
      <c r="P2414" s="13">
        <v>0.49</v>
      </c>
      <c r="Q2414" s="13">
        <v>6.0</v>
      </c>
      <c r="R2414" s="13">
        <f t="shared" si="1"/>
        <v>6</v>
      </c>
      <c r="S2414" s="14">
        <f t="shared" si="2"/>
        <v>3</v>
      </c>
      <c r="T2414" s="14">
        <f t="shared" si="3"/>
        <v>0.5</v>
      </c>
      <c r="U2414" s="15" t="str">
        <f>vlookup(F2414,'Sub categories'!$A:$C,3,False)</f>
        <v>Labels</v>
      </c>
      <c r="V2414" s="16">
        <f t="shared" si="4"/>
        <v>10</v>
      </c>
      <c r="W2414" s="17">
        <f t="array" ref="W2414">INDEX(shipping_prices!$C$1:$F3641,MATCH(I2414,shipping_prices!$A$1:$A3641,0),MATCH(M2414,shipping_prices!$C$1:$F$1,0))</f>
        <v>10.99</v>
      </c>
      <c r="X2414" s="15" t="str">
        <f t="shared" si="5"/>
        <v>Meg TillmanSan FranciscoCalifornia</v>
      </c>
      <c r="Y2414" s="15" t="str">
        <f t="shared" si="6"/>
        <v>Low</v>
      </c>
    </row>
    <row r="2415" hidden="1">
      <c r="A2415" s="1">
        <v>42491.0</v>
      </c>
      <c r="B2415" s="2" t="s">
        <v>3642</v>
      </c>
      <c r="C2415" s="2">
        <v>3.0</v>
      </c>
      <c r="D2415" s="2" t="s">
        <v>1778</v>
      </c>
      <c r="E2415" s="2" t="s">
        <v>27</v>
      </c>
      <c r="F2415" s="2" t="s">
        <v>3643</v>
      </c>
      <c r="G2415" s="2" t="s">
        <v>39</v>
      </c>
      <c r="H2415" s="2" t="s">
        <v>79</v>
      </c>
      <c r="I2415" s="2" t="s">
        <v>88</v>
      </c>
      <c r="J2415" s="2" t="s">
        <v>796</v>
      </c>
      <c r="K2415" s="2" t="s">
        <v>77</v>
      </c>
      <c r="L2415" s="10">
        <v>42499.0</v>
      </c>
      <c r="M2415" s="2" t="s">
        <v>34</v>
      </c>
      <c r="N2415" s="11">
        <v>0.0</v>
      </c>
      <c r="O2415" s="12">
        <v>8.0</v>
      </c>
      <c r="P2415" s="13">
        <v>0.46</v>
      </c>
      <c r="Q2415" s="13">
        <v>17.0</v>
      </c>
      <c r="R2415" s="13">
        <f t="shared" si="1"/>
        <v>17</v>
      </c>
      <c r="S2415" s="14">
        <f t="shared" si="2"/>
        <v>5.666666667</v>
      </c>
      <c r="T2415" s="14">
        <f t="shared" si="3"/>
        <v>0.4705882353</v>
      </c>
      <c r="U2415" s="15" t="str">
        <f>vlookup(F2415,'Sub categories'!$A:$C,3,False)</f>
        <v>Binders</v>
      </c>
      <c r="V2415" s="16">
        <f t="shared" si="4"/>
        <v>8</v>
      </c>
      <c r="W2415" s="17">
        <f t="array" ref="W2415">INDEX(shipping_prices!$C$1:$F3642,MATCH(I2415,shipping_prices!$A$1:$A3642,0),MATCH(M2415,shipping_prices!$C$1:$F$1,0))</f>
        <v>7.88</v>
      </c>
      <c r="X2415" s="15" t="str">
        <f t="shared" si="5"/>
        <v>Adam ShillingsburgSpringfieldMissouri</v>
      </c>
      <c r="Y2415" s="15" t="str">
        <f t="shared" si="6"/>
        <v>Low</v>
      </c>
    </row>
    <row r="2416" hidden="1">
      <c r="A2416" s="1">
        <v>42491.0</v>
      </c>
      <c r="B2416" s="2" t="s">
        <v>3642</v>
      </c>
      <c r="C2416" s="2">
        <v>3.0</v>
      </c>
      <c r="D2416" s="2" t="s">
        <v>1778</v>
      </c>
      <c r="E2416" s="2" t="s">
        <v>27</v>
      </c>
      <c r="F2416" s="2" t="s">
        <v>313</v>
      </c>
      <c r="G2416" s="2" t="s">
        <v>39</v>
      </c>
      <c r="H2416" s="2" t="s">
        <v>51</v>
      </c>
      <c r="I2416" s="2" t="s">
        <v>88</v>
      </c>
      <c r="J2416" s="2" t="s">
        <v>796</v>
      </c>
      <c r="K2416" s="2" t="s">
        <v>77</v>
      </c>
      <c r="L2416" s="10">
        <v>42499.0</v>
      </c>
      <c r="M2416" s="2" t="s">
        <v>34</v>
      </c>
      <c r="N2416" s="11">
        <v>0.0</v>
      </c>
      <c r="O2416" s="12">
        <v>8.0</v>
      </c>
      <c r="P2416" s="13">
        <v>0.49</v>
      </c>
      <c r="Q2416" s="13">
        <v>17.0</v>
      </c>
      <c r="R2416" s="13">
        <f t="shared" si="1"/>
        <v>17</v>
      </c>
      <c r="S2416" s="14">
        <f t="shared" si="2"/>
        <v>5.666666667</v>
      </c>
      <c r="T2416" s="14">
        <f t="shared" si="3"/>
        <v>0.4705882353</v>
      </c>
      <c r="U2416" s="15" t="str">
        <f>vlookup(F2416,'Sub categories'!$A:$C,3,False)</f>
        <v>Paper</v>
      </c>
      <c r="V2416" s="16">
        <f t="shared" si="4"/>
        <v>8</v>
      </c>
      <c r="W2416" s="17">
        <f t="array" ref="W2416">INDEX(shipping_prices!$C$1:$F3643,MATCH(I2416,shipping_prices!$A$1:$A3643,0),MATCH(M2416,shipping_prices!$C$1:$F$1,0))</f>
        <v>7.88</v>
      </c>
      <c r="X2416" s="15" t="str">
        <f t="shared" si="5"/>
        <v>Adam ShillingsburgSpringfieldMissouri</v>
      </c>
      <c r="Y2416" s="15" t="str">
        <f t="shared" si="6"/>
        <v>Low</v>
      </c>
    </row>
    <row r="2417" hidden="1">
      <c r="A2417" s="1">
        <v>42491.0</v>
      </c>
      <c r="B2417" s="2" t="s">
        <v>3642</v>
      </c>
      <c r="C2417" s="2">
        <v>3.0</v>
      </c>
      <c r="D2417" s="2" t="s">
        <v>1778</v>
      </c>
      <c r="E2417" s="2" t="s">
        <v>27</v>
      </c>
      <c r="F2417" s="2" t="s">
        <v>1732</v>
      </c>
      <c r="G2417" s="2" t="s">
        <v>39</v>
      </c>
      <c r="H2417" s="2" t="s">
        <v>79</v>
      </c>
      <c r="I2417" s="2" t="s">
        <v>88</v>
      </c>
      <c r="J2417" s="2" t="s">
        <v>796</v>
      </c>
      <c r="K2417" s="2" t="s">
        <v>77</v>
      </c>
      <c r="L2417" s="10">
        <v>42499.0</v>
      </c>
      <c r="M2417" s="2" t="s">
        <v>34</v>
      </c>
      <c r="N2417" s="11">
        <v>0.0</v>
      </c>
      <c r="O2417" s="12">
        <v>12.0</v>
      </c>
      <c r="P2417" s="13">
        <v>0.47</v>
      </c>
      <c r="Q2417" s="13">
        <v>26.0</v>
      </c>
      <c r="R2417" s="13">
        <f t="shared" si="1"/>
        <v>26</v>
      </c>
      <c r="S2417" s="14">
        <f t="shared" si="2"/>
        <v>8.666666667</v>
      </c>
      <c r="T2417" s="14">
        <f t="shared" si="3"/>
        <v>0.4615384615</v>
      </c>
      <c r="U2417" s="15" t="str">
        <f>vlookup(F2417,'Sub categories'!$A:$C,3,False)</f>
        <v>Envelopes</v>
      </c>
      <c r="V2417" s="16">
        <f t="shared" si="4"/>
        <v>8</v>
      </c>
      <c r="W2417" s="17">
        <f t="array" ref="W2417">INDEX(shipping_prices!$C$1:$F3644,MATCH(I2417,shipping_prices!$A$1:$A3644,0),MATCH(M2417,shipping_prices!$C$1:$F$1,0))</f>
        <v>7.88</v>
      </c>
      <c r="X2417" s="15" t="str">
        <f t="shared" si="5"/>
        <v>Adam ShillingsburgSpringfieldMissouri</v>
      </c>
      <c r="Y2417" s="15" t="str">
        <f t="shared" si="6"/>
        <v>Low</v>
      </c>
    </row>
    <row r="2418">
      <c r="A2418" s="1">
        <v>42491.0</v>
      </c>
      <c r="B2418" s="2" t="s">
        <v>3642</v>
      </c>
      <c r="C2418" s="2">
        <v>7.0</v>
      </c>
      <c r="D2418" s="2" t="s">
        <v>1778</v>
      </c>
      <c r="E2418" s="2" t="s">
        <v>27</v>
      </c>
      <c r="F2418" s="2" t="s">
        <v>3644</v>
      </c>
      <c r="G2418" s="2" t="s">
        <v>45</v>
      </c>
      <c r="H2418" s="2" t="s">
        <v>489</v>
      </c>
      <c r="I2418" s="2" t="s">
        <v>88</v>
      </c>
      <c r="J2418" s="2" t="s">
        <v>796</v>
      </c>
      <c r="K2418" s="2" t="s">
        <v>77</v>
      </c>
      <c r="L2418" s="10">
        <v>42499.0</v>
      </c>
      <c r="M2418" s="2" t="s">
        <v>34</v>
      </c>
      <c r="N2418" s="11">
        <v>0.0</v>
      </c>
      <c r="O2418" s="12">
        <v>215.0</v>
      </c>
      <c r="P2418" s="13">
        <v>0.21</v>
      </c>
      <c r="Q2418" s="13">
        <v>1024.0</v>
      </c>
      <c r="R2418" s="13">
        <f t="shared" si="1"/>
        <v>1024</v>
      </c>
      <c r="S2418" s="14">
        <f t="shared" si="2"/>
        <v>146.2857143</v>
      </c>
      <c r="T2418" s="14">
        <f t="shared" si="3"/>
        <v>0.2099609375</v>
      </c>
      <c r="U2418" s="15" t="str">
        <f>vlookup(F2418,'Sub categories'!$A:$C,3,False)</f>
        <v>Tables</v>
      </c>
      <c r="V2418" s="16">
        <f t="shared" si="4"/>
        <v>8</v>
      </c>
      <c r="W2418" s="17">
        <f t="array" ref="W2418">INDEX(shipping_prices!$C$1:$F3645,MATCH(I2418,shipping_prices!$A$1:$A3645,0),MATCH(M2418,shipping_prices!$C$1:$F$1,0))</f>
        <v>7.88</v>
      </c>
      <c r="X2418" s="15" t="str">
        <f t="shared" si="5"/>
        <v>Adam ShillingsburgSpringfieldMissouri</v>
      </c>
      <c r="Y2418" s="15" t="str">
        <f t="shared" si="6"/>
        <v>High</v>
      </c>
    </row>
    <row r="2419" hidden="1">
      <c r="A2419" s="1">
        <v>42491.0</v>
      </c>
      <c r="B2419" s="2" t="s">
        <v>3645</v>
      </c>
      <c r="C2419" s="2">
        <v>1.0</v>
      </c>
      <c r="D2419" s="2" t="s">
        <v>2722</v>
      </c>
      <c r="E2419" s="2" t="s">
        <v>27</v>
      </c>
      <c r="F2419" s="2" t="s">
        <v>852</v>
      </c>
      <c r="G2419" s="2" t="s">
        <v>29</v>
      </c>
      <c r="H2419" s="2" t="s">
        <v>220</v>
      </c>
      <c r="I2419" s="2" t="s">
        <v>1410</v>
      </c>
      <c r="J2419" s="2" t="s">
        <v>32</v>
      </c>
      <c r="K2419" s="2" t="s">
        <v>33</v>
      </c>
      <c r="L2419" s="10">
        <v>42495.0</v>
      </c>
      <c r="M2419" s="2" t="s">
        <v>34</v>
      </c>
      <c r="N2419" s="11">
        <v>0.0</v>
      </c>
      <c r="O2419" s="12">
        <v>29.0</v>
      </c>
      <c r="P2419" s="13">
        <v>0.36</v>
      </c>
      <c r="Q2419" s="13">
        <v>80.0</v>
      </c>
      <c r="R2419" s="13">
        <f t="shared" si="1"/>
        <v>80</v>
      </c>
      <c r="S2419" s="14">
        <f t="shared" si="2"/>
        <v>80</v>
      </c>
      <c r="T2419" s="14">
        <f t="shared" si="3"/>
        <v>0.3625</v>
      </c>
      <c r="U2419" s="15" t="str">
        <f>vlookup(F2419,'Sub categories'!$A:$C,3,False)</f>
        <v>Accessories</v>
      </c>
      <c r="V2419" s="16">
        <f t="shared" si="4"/>
        <v>4</v>
      </c>
      <c r="W2419" s="17">
        <f t="array" ref="W2419">INDEX(shipping_prices!$C$1:$F3646,MATCH(I2419,shipping_prices!$A$1:$A3646,0),MATCH(M2419,shipping_prices!$C$1:$F$1,0))</f>
        <v>8.87</v>
      </c>
      <c r="X2419" s="15" t="str">
        <f t="shared" si="5"/>
        <v>Rob DowdUticaNew York</v>
      </c>
      <c r="Y2419" s="15" t="str">
        <f t="shared" si="6"/>
        <v>Low</v>
      </c>
    </row>
    <row r="2420">
      <c r="A2420" s="1">
        <v>42491.0</v>
      </c>
      <c r="B2420" s="2" t="s">
        <v>3646</v>
      </c>
      <c r="C2420" s="2">
        <v>2.0</v>
      </c>
      <c r="D2420" s="2" t="s">
        <v>467</v>
      </c>
      <c r="E2420" s="2" t="s">
        <v>49</v>
      </c>
      <c r="F2420" s="2" t="s">
        <v>867</v>
      </c>
      <c r="G2420" s="2" t="s">
        <v>45</v>
      </c>
      <c r="H2420" s="2" t="s">
        <v>374</v>
      </c>
      <c r="I2420" s="2" t="s">
        <v>3023</v>
      </c>
      <c r="J2420" s="2" t="s">
        <v>572</v>
      </c>
      <c r="K2420" s="2" t="s">
        <v>33</v>
      </c>
      <c r="L2420" s="10">
        <v>42491.0</v>
      </c>
      <c r="M2420" s="2" t="s">
        <v>469</v>
      </c>
      <c r="N2420" s="11">
        <v>0.0</v>
      </c>
      <c r="O2420" s="12">
        <v>15.0</v>
      </c>
      <c r="P2420" s="13">
        <v>0.17</v>
      </c>
      <c r="Q2420" s="13">
        <v>85.0</v>
      </c>
      <c r="R2420" s="13">
        <f t="shared" si="1"/>
        <v>85</v>
      </c>
      <c r="S2420" s="14">
        <f t="shared" si="2"/>
        <v>42.5</v>
      </c>
      <c r="T2420" s="14">
        <f t="shared" si="3"/>
        <v>0.1764705882</v>
      </c>
      <c r="U2420" s="15" t="str">
        <f>vlookup(F2420,'Sub categories'!$A:$C,3,False)</f>
        <v>Furnishings</v>
      </c>
      <c r="V2420" s="16">
        <f t="shared" si="4"/>
        <v>0</v>
      </c>
      <c r="W2420" s="17">
        <f t="array" ref="W2420">INDEX(shipping_prices!$C$1:$F3647,MATCH(I2420,shipping_prices!$A$1:$A3647,0),MATCH(M2420,shipping_prices!$C$1:$F$1,0))</f>
        <v>53.77</v>
      </c>
      <c r="X2420" s="15" t="str">
        <f t="shared" si="5"/>
        <v>Duane HuffmanQuincyMassachusetts</v>
      </c>
      <c r="Y2420" s="15" t="str">
        <f t="shared" si="6"/>
        <v>Low</v>
      </c>
    </row>
    <row r="2421" hidden="1">
      <c r="A2421" s="1">
        <v>42491.0</v>
      </c>
      <c r="B2421" s="2" t="s">
        <v>3647</v>
      </c>
      <c r="C2421" s="2">
        <v>2.0</v>
      </c>
      <c r="D2421" s="2" t="s">
        <v>2359</v>
      </c>
      <c r="E2421" s="2" t="s">
        <v>27</v>
      </c>
      <c r="F2421" s="2" t="s">
        <v>845</v>
      </c>
      <c r="G2421" s="2" t="s">
        <v>39</v>
      </c>
      <c r="H2421" s="2" t="s">
        <v>182</v>
      </c>
      <c r="I2421" s="2" t="s">
        <v>1297</v>
      </c>
      <c r="J2421" s="2" t="s">
        <v>76</v>
      </c>
      <c r="K2421" s="2" t="s">
        <v>77</v>
      </c>
      <c r="L2421" s="10">
        <v>42503.0</v>
      </c>
      <c r="M2421" s="2" t="s">
        <v>34</v>
      </c>
      <c r="N2421" s="11">
        <v>0.8</v>
      </c>
      <c r="O2421" s="12">
        <v>-4.0</v>
      </c>
      <c r="P2421" s="13">
        <v>-1.75</v>
      </c>
      <c r="Q2421" s="13">
        <v>3.0</v>
      </c>
      <c r="R2421" s="13">
        <f t="shared" si="1"/>
        <v>15</v>
      </c>
      <c r="S2421" s="14">
        <f t="shared" si="2"/>
        <v>7.5</v>
      </c>
      <c r="T2421" s="14">
        <f t="shared" si="3"/>
        <v>-1.333333333</v>
      </c>
      <c r="U2421" s="15" t="str">
        <f>vlookup(F2421,'Sub categories'!$A:$C,3,False)</f>
        <v>Binders</v>
      </c>
      <c r="V2421" s="16">
        <f t="shared" si="4"/>
        <v>12</v>
      </c>
      <c r="W2421" s="17">
        <f t="array" ref="W2421">INDEX(shipping_prices!$C$1:$F3648,MATCH(I2421,shipping_prices!$A$1:$A3648,0),MATCH(M2421,shipping_prices!$C$1:$F$1,0))</f>
        <v>10.2</v>
      </c>
      <c r="X2421" s="15" t="str">
        <f t="shared" si="5"/>
        <v>Joe KamberovaCarrolltonTexas</v>
      </c>
      <c r="Y2421" s="15" t="str">
        <f t="shared" si="6"/>
        <v>loss</v>
      </c>
    </row>
    <row r="2422" hidden="1">
      <c r="A2422" s="1">
        <v>42492.0</v>
      </c>
      <c r="B2422" s="2" t="s">
        <v>3647</v>
      </c>
      <c r="C2422" s="2">
        <v>9.0</v>
      </c>
      <c r="D2422" s="2" t="s">
        <v>2359</v>
      </c>
      <c r="E2422" s="2" t="s">
        <v>27</v>
      </c>
      <c r="F2422" s="2" t="s">
        <v>249</v>
      </c>
      <c r="G2422" s="2" t="s">
        <v>39</v>
      </c>
      <c r="H2422" s="2" t="s">
        <v>79</v>
      </c>
      <c r="I2422" s="2" t="s">
        <v>1297</v>
      </c>
      <c r="J2422" s="2" t="s">
        <v>76</v>
      </c>
      <c r="K2422" s="2" t="s">
        <v>77</v>
      </c>
      <c r="L2422" s="10">
        <v>42503.0</v>
      </c>
      <c r="M2422" s="2" t="s">
        <v>34</v>
      </c>
      <c r="N2422" s="11">
        <v>0.2</v>
      </c>
      <c r="O2422" s="12">
        <v>6.0</v>
      </c>
      <c r="P2422" s="13">
        <v>0.33</v>
      </c>
      <c r="Q2422" s="13">
        <v>19.0</v>
      </c>
      <c r="R2422" s="13">
        <f t="shared" si="1"/>
        <v>23.75</v>
      </c>
      <c r="S2422" s="14">
        <f t="shared" si="2"/>
        <v>2.638888889</v>
      </c>
      <c r="T2422" s="14">
        <f t="shared" si="3"/>
        <v>0.3157894737</v>
      </c>
      <c r="U2422" s="15" t="str">
        <f>vlookup(F2422,'Sub categories'!$A:$C,3,False)</f>
        <v>Fasteners</v>
      </c>
      <c r="V2422" s="16">
        <f t="shared" si="4"/>
        <v>11</v>
      </c>
      <c r="W2422" s="17">
        <f t="array" ref="W2422">INDEX(shipping_prices!$C$1:$F3649,MATCH(I2422,shipping_prices!$A$1:$A3649,0),MATCH(M2422,shipping_prices!$C$1:$F$1,0))</f>
        <v>10.2</v>
      </c>
      <c r="X2422" s="15" t="str">
        <f t="shared" si="5"/>
        <v>Joe KamberovaCarrolltonTexas</v>
      </c>
      <c r="Y2422" s="15" t="str">
        <f t="shared" si="6"/>
        <v>Low</v>
      </c>
    </row>
    <row r="2423">
      <c r="A2423" s="1">
        <v>42492.0</v>
      </c>
      <c r="B2423" s="2" t="s">
        <v>3648</v>
      </c>
      <c r="C2423" s="2">
        <v>3.0</v>
      </c>
      <c r="D2423" s="2" t="s">
        <v>449</v>
      </c>
      <c r="E2423" s="2" t="s">
        <v>37</v>
      </c>
      <c r="F2423" s="2" t="s">
        <v>3364</v>
      </c>
      <c r="G2423" s="2" t="s">
        <v>45</v>
      </c>
      <c r="H2423" s="2" t="s">
        <v>423</v>
      </c>
      <c r="I2423" s="2" t="s">
        <v>63</v>
      </c>
      <c r="J2423" s="2" t="s">
        <v>64</v>
      </c>
      <c r="K2423" s="2" t="s">
        <v>43</v>
      </c>
      <c r="L2423" s="10">
        <v>42498.0</v>
      </c>
      <c r="M2423" s="2" t="s">
        <v>34</v>
      </c>
      <c r="N2423" s="11">
        <v>0.2</v>
      </c>
      <c r="O2423" s="12">
        <v>13.0</v>
      </c>
      <c r="P2423" s="13">
        <v>0.05</v>
      </c>
      <c r="Q2423" s="13">
        <v>266.0</v>
      </c>
      <c r="R2423" s="13">
        <f t="shared" si="1"/>
        <v>332.5</v>
      </c>
      <c r="S2423" s="14">
        <f t="shared" si="2"/>
        <v>110.8333333</v>
      </c>
      <c r="T2423" s="14">
        <f t="shared" si="3"/>
        <v>0.04887218045</v>
      </c>
      <c r="U2423" s="15" t="str">
        <f>vlookup(F2423,'Sub categories'!$A:$C,3,False)</f>
        <v>Chairs</v>
      </c>
      <c r="V2423" s="16">
        <f t="shared" si="4"/>
        <v>6</v>
      </c>
      <c r="W2423" s="17">
        <f t="array" ref="W2423">INDEX(shipping_prices!$C$1:$F3650,MATCH(I2423,shipping_prices!$A$1:$A3650,0),MATCH(M2423,shipping_prices!$C$1:$F$1,0))</f>
        <v>10.53</v>
      </c>
      <c r="X2423" s="15" t="str">
        <f t="shared" si="5"/>
        <v>Cyma KinneyGlendaleArizona</v>
      </c>
      <c r="Y2423" s="15" t="str">
        <f t="shared" si="6"/>
        <v>Low</v>
      </c>
    </row>
    <row r="2424">
      <c r="A2424" s="1">
        <v>42493.0</v>
      </c>
      <c r="B2424" s="2" t="s">
        <v>3649</v>
      </c>
      <c r="C2424" s="2">
        <v>3.0</v>
      </c>
      <c r="D2424" s="2" t="s">
        <v>669</v>
      </c>
      <c r="E2424" s="2" t="s">
        <v>27</v>
      </c>
      <c r="F2424" s="2" t="s">
        <v>1561</v>
      </c>
      <c r="G2424" s="2" t="s">
        <v>45</v>
      </c>
      <c r="H2424" s="2" t="s">
        <v>130</v>
      </c>
      <c r="I2424" s="2" t="s">
        <v>158</v>
      </c>
      <c r="J2424" s="2" t="s">
        <v>159</v>
      </c>
      <c r="K2424" s="2" t="s">
        <v>43</v>
      </c>
      <c r="L2424" s="10">
        <v>42500.0</v>
      </c>
      <c r="M2424" s="2" t="s">
        <v>34</v>
      </c>
      <c r="N2424" s="11">
        <v>0.0</v>
      </c>
      <c r="O2424" s="12">
        <v>3.0</v>
      </c>
      <c r="P2424" s="13">
        <v>0.32</v>
      </c>
      <c r="Q2424" s="13">
        <v>10.0</v>
      </c>
      <c r="R2424" s="13">
        <f t="shared" si="1"/>
        <v>10</v>
      </c>
      <c r="S2424" s="14">
        <f t="shared" si="2"/>
        <v>3.333333333</v>
      </c>
      <c r="T2424" s="14">
        <f t="shared" si="3"/>
        <v>0.3</v>
      </c>
      <c r="U2424" s="15" t="str">
        <f>vlookup(F2424,'Sub categories'!$A:$C,3,False)</f>
        <v>Furnishings</v>
      </c>
      <c r="V2424" s="16">
        <f t="shared" si="4"/>
        <v>7</v>
      </c>
      <c r="W2424" s="17">
        <f t="array" ref="W2424">INDEX(shipping_prices!$C$1:$F3651,MATCH(I2424,shipping_prices!$A$1:$A3651,0),MATCH(M2424,shipping_prices!$C$1:$F$1,0))</f>
        <v>7</v>
      </c>
      <c r="X2424" s="15" t="str">
        <f t="shared" si="5"/>
        <v>John CastellSeattleWashington</v>
      </c>
      <c r="Y2424" s="15" t="str">
        <f t="shared" si="6"/>
        <v>Low</v>
      </c>
    </row>
    <row r="2425" hidden="1">
      <c r="A2425" s="1">
        <v>42493.0</v>
      </c>
      <c r="B2425" s="2" t="s">
        <v>3649</v>
      </c>
      <c r="C2425" s="2">
        <v>3.0</v>
      </c>
      <c r="D2425" s="2" t="s">
        <v>669</v>
      </c>
      <c r="E2425" s="2" t="s">
        <v>27</v>
      </c>
      <c r="F2425" s="2" t="s">
        <v>3650</v>
      </c>
      <c r="G2425" s="2" t="s">
        <v>39</v>
      </c>
      <c r="H2425" s="2" t="s">
        <v>51</v>
      </c>
      <c r="I2425" s="2" t="s">
        <v>158</v>
      </c>
      <c r="J2425" s="2" t="s">
        <v>159</v>
      </c>
      <c r="K2425" s="2" t="s">
        <v>43</v>
      </c>
      <c r="L2425" s="10">
        <v>42500.0</v>
      </c>
      <c r="M2425" s="2" t="s">
        <v>34</v>
      </c>
      <c r="N2425" s="11">
        <v>0.0</v>
      </c>
      <c r="O2425" s="12">
        <v>9.0</v>
      </c>
      <c r="P2425" s="13">
        <v>0.49</v>
      </c>
      <c r="Q2425" s="13">
        <v>18.0</v>
      </c>
      <c r="R2425" s="13">
        <f t="shared" si="1"/>
        <v>18</v>
      </c>
      <c r="S2425" s="14">
        <f t="shared" si="2"/>
        <v>6</v>
      </c>
      <c r="T2425" s="14">
        <f t="shared" si="3"/>
        <v>0.5</v>
      </c>
      <c r="U2425" s="15" t="str">
        <f>vlookup(F2425,'Sub categories'!$A:$C,3,False)</f>
        <v>Paper</v>
      </c>
      <c r="V2425" s="16">
        <f t="shared" si="4"/>
        <v>7</v>
      </c>
      <c r="W2425" s="17">
        <f t="array" ref="W2425">INDEX(shipping_prices!$C$1:$F3652,MATCH(I2425,shipping_prices!$A$1:$A3652,0),MATCH(M2425,shipping_prices!$C$1:$F$1,0))</f>
        <v>7</v>
      </c>
      <c r="X2425" s="15" t="str">
        <f t="shared" si="5"/>
        <v>John CastellSeattleWashington</v>
      </c>
      <c r="Y2425" s="15" t="str">
        <f t="shared" si="6"/>
        <v>Low</v>
      </c>
    </row>
    <row r="2426" hidden="1">
      <c r="A2426" s="1">
        <v>42493.0</v>
      </c>
      <c r="B2426" s="2" t="s">
        <v>3649</v>
      </c>
      <c r="C2426" s="2">
        <v>2.0</v>
      </c>
      <c r="D2426" s="2" t="s">
        <v>669</v>
      </c>
      <c r="E2426" s="2" t="s">
        <v>27</v>
      </c>
      <c r="F2426" s="2" t="s">
        <v>3651</v>
      </c>
      <c r="G2426" s="2" t="s">
        <v>29</v>
      </c>
      <c r="H2426" s="2" t="s">
        <v>336</v>
      </c>
      <c r="I2426" s="2" t="s">
        <v>158</v>
      </c>
      <c r="J2426" s="2" t="s">
        <v>159</v>
      </c>
      <c r="K2426" s="2" t="s">
        <v>43</v>
      </c>
      <c r="L2426" s="10">
        <v>42500.0</v>
      </c>
      <c r="M2426" s="2" t="s">
        <v>34</v>
      </c>
      <c r="N2426" s="11">
        <v>0.2</v>
      </c>
      <c r="O2426" s="12">
        <v>16.0</v>
      </c>
      <c r="P2426" s="13">
        <v>0.06</v>
      </c>
      <c r="Q2426" s="13">
        <v>250.0</v>
      </c>
      <c r="R2426" s="13">
        <f t="shared" si="1"/>
        <v>312.5</v>
      </c>
      <c r="S2426" s="14">
        <f t="shared" si="2"/>
        <v>156.25</v>
      </c>
      <c r="T2426" s="14">
        <f t="shared" si="3"/>
        <v>0.064</v>
      </c>
      <c r="U2426" s="15" t="str">
        <f>vlookup(F2426,'Sub categories'!$A:$C,3,False)</f>
        <v>Phones</v>
      </c>
      <c r="V2426" s="16">
        <f t="shared" si="4"/>
        <v>7</v>
      </c>
      <c r="W2426" s="17">
        <f t="array" ref="W2426">INDEX(shipping_prices!$C$1:$F3653,MATCH(I2426,shipping_prices!$A$1:$A3653,0),MATCH(M2426,shipping_prices!$C$1:$F$1,0))</f>
        <v>7</v>
      </c>
      <c r="X2426" s="15" t="str">
        <f t="shared" si="5"/>
        <v>John CastellSeattleWashington</v>
      </c>
      <c r="Y2426" s="15" t="str">
        <f t="shared" si="6"/>
        <v>Low</v>
      </c>
    </row>
    <row r="2427">
      <c r="A2427" s="1">
        <v>42493.0</v>
      </c>
      <c r="B2427" s="2" t="s">
        <v>3652</v>
      </c>
      <c r="C2427" s="2">
        <v>3.0</v>
      </c>
      <c r="D2427" s="2" t="s">
        <v>2328</v>
      </c>
      <c r="E2427" s="2" t="s">
        <v>37</v>
      </c>
      <c r="F2427" s="2" t="s">
        <v>673</v>
      </c>
      <c r="G2427" s="2" t="s">
        <v>45</v>
      </c>
      <c r="H2427" s="2" t="s">
        <v>62</v>
      </c>
      <c r="I2427" s="2" t="s">
        <v>31</v>
      </c>
      <c r="J2427" s="2" t="s">
        <v>32</v>
      </c>
      <c r="K2427" s="2" t="s">
        <v>33</v>
      </c>
      <c r="L2427" s="10">
        <v>42498.0</v>
      </c>
      <c r="M2427" s="2" t="s">
        <v>34</v>
      </c>
      <c r="N2427" s="11">
        <v>0.0</v>
      </c>
      <c r="O2427" s="12">
        <v>4.0</v>
      </c>
      <c r="P2427" s="13">
        <v>0.44</v>
      </c>
      <c r="Q2427" s="13">
        <v>10.0</v>
      </c>
      <c r="R2427" s="13">
        <f t="shared" si="1"/>
        <v>10</v>
      </c>
      <c r="S2427" s="14">
        <f t="shared" si="2"/>
        <v>3.333333333</v>
      </c>
      <c r="T2427" s="14">
        <f t="shared" si="3"/>
        <v>0.4</v>
      </c>
      <c r="U2427" s="15" t="str">
        <f>vlookup(F2427,'Sub categories'!$A:$C,3,False)</f>
        <v>Furnishings</v>
      </c>
      <c r="V2427" s="16">
        <f t="shared" si="4"/>
        <v>5</v>
      </c>
      <c r="W2427" s="17">
        <f t="array" ref="W2427">INDEX(shipping_prices!$C$1:$F3654,MATCH(I2427,shipping_prices!$A$1:$A3654,0),MATCH(M2427,shipping_prices!$C$1:$F$1,0))</f>
        <v>10.09</v>
      </c>
      <c r="X2427" s="15" t="str">
        <f t="shared" si="5"/>
        <v>Monica FederleNew York CityNew York</v>
      </c>
      <c r="Y2427" s="15" t="str">
        <f t="shared" si="6"/>
        <v>Low</v>
      </c>
    </row>
    <row r="2428" hidden="1">
      <c r="A2428" s="1">
        <v>42493.0</v>
      </c>
      <c r="B2428" s="2" t="s">
        <v>3652</v>
      </c>
      <c r="C2428" s="2">
        <v>3.0</v>
      </c>
      <c r="D2428" s="2" t="s">
        <v>2328</v>
      </c>
      <c r="E2428" s="2" t="s">
        <v>37</v>
      </c>
      <c r="F2428" s="2" t="s">
        <v>98</v>
      </c>
      <c r="G2428" s="2" t="s">
        <v>39</v>
      </c>
      <c r="H2428" s="2" t="s">
        <v>51</v>
      </c>
      <c r="I2428" s="2" t="s">
        <v>31</v>
      </c>
      <c r="J2428" s="2" t="s">
        <v>32</v>
      </c>
      <c r="K2428" s="2" t="s">
        <v>33</v>
      </c>
      <c r="L2428" s="10">
        <v>42498.0</v>
      </c>
      <c r="M2428" s="2" t="s">
        <v>34</v>
      </c>
      <c r="N2428" s="11">
        <v>0.0</v>
      </c>
      <c r="O2428" s="12">
        <v>69.0</v>
      </c>
      <c r="P2428" s="13">
        <v>0.48</v>
      </c>
      <c r="Q2428" s="13">
        <v>144.0</v>
      </c>
      <c r="R2428" s="13">
        <f t="shared" si="1"/>
        <v>144</v>
      </c>
      <c r="S2428" s="14">
        <f t="shared" si="2"/>
        <v>48</v>
      </c>
      <c r="T2428" s="14">
        <f t="shared" si="3"/>
        <v>0.4791666667</v>
      </c>
      <c r="U2428" s="15" t="str">
        <f>vlookup(F2428,'Sub categories'!$A:$C,3,False)</f>
        <v>Paper</v>
      </c>
      <c r="V2428" s="16">
        <f t="shared" si="4"/>
        <v>5</v>
      </c>
      <c r="W2428" s="17">
        <f t="array" ref="W2428">INDEX(shipping_prices!$C$1:$F3655,MATCH(I2428,shipping_prices!$A$1:$A3655,0),MATCH(M2428,shipping_prices!$C$1:$F$1,0))</f>
        <v>10.09</v>
      </c>
      <c r="X2428" s="15" t="str">
        <f t="shared" si="5"/>
        <v>Monica FederleNew York CityNew York</v>
      </c>
      <c r="Y2428" s="15" t="str">
        <f t="shared" si="6"/>
        <v>High</v>
      </c>
    </row>
    <row r="2429" hidden="1">
      <c r="A2429" s="1">
        <v>42493.0</v>
      </c>
      <c r="B2429" s="2" t="s">
        <v>3653</v>
      </c>
      <c r="C2429" s="2">
        <v>3.0</v>
      </c>
      <c r="D2429" s="2" t="s">
        <v>3654</v>
      </c>
      <c r="E2429" s="2" t="s">
        <v>27</v>
      </c>
      <c r="F2429" s="2" t="s">
        <v>898</v>
      </c>
      <c r="G2429" s="2" t="s">
        <v>39</v>
      </c>
      <c r="H2429" s="2" t="s">
        <v>526</v>
      </c>
      <c r="I2429" s="2" t="s">
        <v>3655</v>
      </c>
      <c r="J2429" s="2" t="s">
        <v>180</v>
      </c>
      <c r="K2429" s="2" t="s">
        <v>54</v>
      </c>
      <c r="L2429" s="10">
        <v>42501.0</v>
      </c>
      <c r="M2429" s="2" t="s">
        <v>90</v>
      </c>
      <c r="N2429" s="11">
        <v>0.0</v>
      </c>
      <c r="O2429" s="12">
        <v>5.0</v>
      </c>
      <c r="P2429" s="13">
        <v>0.02</v>
      </c>
      <c r="Q2429" s="13">
        <v>269.0</v>
      </c>
      <c r="R2429" s="13">
        <f t="shared" si="1"/>
        <v>269</v>
      </c>
      <c r="S2429" s="14">
        <f t="shared" si="2"/>
        <v>89.66666667</v>
      </c>
      <c r="T2429" s="14">
        <f t="shared" si="3"/>
        <v>0.01858736059</v>
      </c>
      <c r="U2429" s="15" t="str">
        <f>vlookup(F2429,'Sub categories'!$A:$C,3,False)</f>
        <v>Storage</v>
      </c>
      <c r="V2429" s="16">
        <f t="shared" si="4"/>
        <v>8</v>
      </c>
      <c r="W2429" s="17">
        <f t="array" ref="W2429">INDEX(shipping_prices!$C$1:$F3656,MATCH(I2429,shipping_prices!$A$1:$A3656,0),MATCH(M2429,shipping_prices!$C$1:$F$1,0))</f>
        <v>7.69</v>
      </c>
      <c r="X2429" s="15" t="str">
        <f t="shared" si="5"/>
        <v>Christopher MartinezNorth CharlestonSouth Carolina</v>
      </c>
      <c r="Y2429" s="15" t="str">
        <f t="shared" si="6"/>
        <v>Low</v>
      </c>
    </row>
    <row r="2430">
      <c r="A2430" s="1">
        <v>42493.0</v>
      </c>
      <c r="B2430" s="2" t="s">
        <v>3656</v>
      </c>
      <c r="C2430" s="2">
        <v>3.0</v>
      </c>
      <c r="D2430" s="2" t="s">
        <v>3657</v>
      </c>
      <c r="E2430" s="2" t="s">
        <v>37</v>
      </c>
      <c r="F2430" s="2" t="s">
        <v>312</v>
      </c>
      <c r="G2430" s="2" t="s">
        <v>45</v>
      </c>
      <c r="H2430" s="2" t="s">
        <v>79</v>
      </c>
      <c r="I2430" s="2" t="s">
        <v>3312</v>
      </c>
      <c r="J2430" s="2" t="s">
        <v>53</v>
      </c>
      <c r="K2430" s="2" t="s">
        <v>54</v>
      </c>
      <c r="L2430" s="10">
        <v>42505.0</v>
      </c>
      <c r="M2430" s="2" t="s">
        <v>34</v>
      </c>
      <c r="N2430" s="11">
        <v>0.2</v>
      </c>
      <c r="O2430" s="12">
        <v>1.0</v>
      </c>
      <c r="P2430" s="13">
        <v>0.23</v>
      </c>
      <c r="Q2430" s="13">
        <v>6.0</v>
      </c>
      <c r="R2430" s="13">
        <f t="shared" si="1"/>
        <v>7.5</v>
      </c>
      <c r="S2430" s="14">
        <f t="shared" si="2"/>
        <v>2.5</v>
      </c>
      <c r="T2430" s="14">
        <f t="shared" si="3"/>
        <v>0.1666666667</v>
      </c>
      <c r="U2430" s="15" t="str">
        <f>vlookup(F2430,'Sub categories'!$A:$C,3,False)</f>
        <v>Furnishings</v>
      </c>
      <c r="V2430" s="16">
        <f t="shared" si="4"/>
        <v>12</v>
      </c>
      <c r="W2430" s="17">
        <f t="array" ref="W2430">INDEX(shipping_prices!$C$1:$F3657,MATCH(I2430,shipping_prices!$A$1:$A3657,0),MATCH(M2430,shipping_prices!$C$1:$F$1,0))</f>
        <v>8.49</v>
      </c>
      <c r="X2430" s="15" t="str">
        <f t="shared" si="5"/>
        <v>Edward BeckerPlantationFlorida</v>
      </c>
      <c r="Y2430" s="15" t="str">
        <f t="shared" si="6"/>
        <v>Low</v>
      </c>
    </row>
    <row r="2431" hidden="1">
      <c r="A2431" s="1">
        <v>42493.0</v>
      </c>
      <c r="B2431" s="2" t="s">
        <v>3656</v>
      </c>
      <c r="C2431" s="2">
        <v>3.0</v>
      </c>
      <c r="D2431" s="2" t="s">
        <v>3657</v>
      </c>
      <c r="E2431" s="2" t="s">
        <v>37</v>
      </c>
      <c r="F2431" s="2" t="s">
        <v>660</v>
      </c>
      <c r="G2431" s="2" t="s">
        <v>39</v>
      </c>
      <c r="H2431" s="2" t="s">
        <v>79</v>
      </c>
      <c r="I2431" s="2" t="s">
        <v>3312</v>
      </c>
      <c r="J2431" s="2" t="s">
        <v>53</v>
      </c>
      <c r="K2431" s="2" t="s">
        <v>54</v>
      </c>
      <c r="L2431" s="10">
        <v>42505.0</v>
      </c>
      <c r="M2431" s="2" t="s">
        <v>34</v>
      </c>
      <c r="N2431" s="11">
        <v>0.2</v>
      </c>
      <c r="O2431" s="12">
        <v>3.0</v>
      </c>
      <c r="P2431" s="13">
        <v>0.34</v>
      </c>
      <c r="Q2431" s="13">
        <v>9.0</v>
      </c>
      <c r="R2431" s="13">
        <f t="shared" si="1"/>
        <v>11.25</v>
      </c>
      <c r="S2431" s="14">
        <f t="shared" si="2"/>
        <v>3.75</v>
      </c>
      <c r="T2431" s="14">
        <f t="shared" si="3"/>
        <v>0.3333333333</v>
      </c>
      <c r="U2431" s="15" t="str">
        <f>vlookup(F2431,'Sub categories'!$A:$C,3,False)</f>
        <v>Envelopes</v>
      </c>
      <c r="V2431" s="16">
        <f t="shared" si="4"/>
        <v>12</v>
      </c>
      <c r="W2431" s="17">
        <f t="array" ref="W2431">INDEX(shipping_prices!$C$1:$F3658,MATCH(I2431,shipping_prices!$A$1:$A3658,0),MATCH(M2431,shipping_prices!$C$1:$F$1,0))</f>
        <v>8.49</v>
      </c>
      <c r="X2431" s="15" t="str">
        <f t="shared" si="5"/>
        <v>Edward BeckerPlantationFlorida</v>
      </c>
      <c r="Y2431" s="15" t="str">
        <f t="shared" si="6"/>
        <v>Low</v>
      </c>
    </row>
    <row r="2432">
      <c r="A2432" s="1">
        <v>42493.0</v>
      </c>
      <c r="B2432" s="2" t="s">
        <v>3656</v>
      </c>
      <c r="C2432" s="2">
        <v>4.0</v>
      </c>
      <c r="D2432" s="2" t="s">
        <v>3657</v>
      </c>
      <c r="E2432" s="2" t="s">
        <v>37</v>
      </c>
      <c r="F2432" s="2" t="s">
        <v>2300</v>
      </c>
      <c r="G2432" s="2" t="s">
        <v>45</v>
      </c>
      <c r="H2432" s="2" t="s">
        <v>130</v>
      </c>
      <c r="I2432" s="2" t="s">
        <v>3312</v>
      </c>
      <c r="J2432" s="2" t="s">
        <v>53</v>
      </c>
      <c r="K2432" s="2" t="s">
        <v>54</v>
      </c>
      <c r="L2432" s="10">
        <v>42505.0</v>
      </c>
      <c r="M2432" s="2" t="s">
        <v>34</v>
      </c>
      <c r="N2432" s="11">
        <v>0.2</v>
      </c>
      <c r="O2432" s="12">
        <v>4.0</v>
      </c>
      <c r="P2432" s="13">
        <v>0.13</v>
      </c>
      <c r="Q2432" s="13">
        <v>31.0</v>
      </c>
      <c r="R2432" s="13">
        <f t="shared" si="1"/>
        <v>38.75</v>
      </c>
      <c r="S2432" s="14">
        <f t="shared" si="2"/>
        <v>9.6875</v>
      </c>
      <c r="T2432" s="14">
        <f t="shared" si="3"/>
        <v>0.1290322581</v>
      </c>
      <c r="U2432" s="15" t="str">
        <f>vlookup(F2432,'Sub categories'!$A:$C,3,False)</f>
        <v>Furnishings</v>
      </c>
      <c r="V2432" s="16">
        <f t="shared" si="4"/>
        <v>12</v>
      </c>
      <c r="W2432" s="17">
        <f t="array" ref="W2432">INDEX(shipping_prices!$C$1:$F3659,MATCH(I2432,shipping_prices!$A$1:$A3659,0),MATCH(M2432,shipping_prices!$C$1:$F$1,0))</f>
        <v>8.49</v>
      </c>
      <c r="X2432" s="15" t="str">
        <f t="shared" si="5"/>
        <v>Edward BeckerPlantationFlorida</v>
      </c>
      <c r="Y2432" s="15" t="str">
        <f t="shared" si="6"/>
        <v>Low</v>
      </c>
    </row>
    <row r="2433">
      <c r="A2433" s="1">
        <v>42493.0</v>
      </c>
      <c r="B2433" s="2" t="s">
        <v>3658</v>
      </c>
      <c r="C2433" s="2">
        <v>3.0</v>
      </c>
      <c r="D2433" s="2" t="s">
        <v>36</v>
      </c>
      <c r="E2433" s="2" t="s">
        <v>37</v>
      </c>
      <c r="F2433" s="2" t="s">
        <v>3659</v>
      </c>
      <c r="G2433" s="2" t="s">
        <v>45</v>
      </c>
      <c r="H2433" s="2" t="s">
        <v>1709</v>
      </c>
      <c r="I2433" s="2" t="s">
        <v>75</v>
      </c>
      <c r="J2433" s="2" t="s">
        <v>76</v>
      </c>
      <c r="K2433" s="2" t="s">
        <v>77</v>
      </c>
      <c r="L2433" s="10">
        <v>42503.0</v>
      </c>
      <c r="M2433" s="2" t="s">
        <v>34</v>
      </c>
      <c r="N2433" s="11">
        <v>0.6</v>
      </c>
      <c r="O2433" s="12">
        <v>-8.0</v>
      </c>
      <c r="P2433" s="13">
        <v>-0.35</v>
      </c>
      <c r="Q2433" s="13">
        <v>22.0</v>
      </c>
      <c r="R2433" s="13">
        <f t="shared" si="1"/>
        <v>55</v>
      </c>
      <c r="S2433" s="14">
        <f t="shared" si="2"/>
        <v>18.33333333</v>
      </c>
      <c r="T2433" s="14">
        <f t="shared" si="3"/>
        <v>-0.3636363636</v>
      </c>
      <c r="U2433" s="15" t="str">
        <f>vlookup(F2433,'Sub categories'!$A:$C,3,False)</f>
        <v>Furnishings</v>
      </c>
      <c r="V2433" s="16">
        <f t="shared" si="4"/>
        <v>10</v>
      </c>
      <c r="W2433" s="17">
        <f t="array" ref="W2433">INDEX(shipping_prices!$C$1:$F3660,MATCH(I2433,shipping_prices!$A$1:$A3660,0),MATCH(M2433,shipping_prices!$C$1:$F$1,0))</f>
        <v>11.99</v>
      </c>
      <c r="X2433" s="15" t="str">
        <f t="shared" si="5"/>
        <v>Ed BraxtonHoustonTexas</v>
      </c>
      <c r="Y2433" s="15" t="str">
        <f t="shared" si="6"/>
        <v>loss</v>
      </c>
    </row>
    <row r="2434" hidden="1">
      <c r="A2434" s="1">
        <v>42493.0</v>
      </c>
      <c r="B2434" s="2" t="s">
        <v>3658</v>
      </c>
      <c r="C2434" s="2">
        <v>3.0</v>
      </c>
      <c r="D2434" s="2" t="s">
        <v>36</v>
      </c>
      <c r="E2434" s="2" t="s">
        <v>37</v>
      </c>
      <c r="F2434" s="2" t="s">
        <v>3660</v>
      </c>
      <c r="G2434" s="2" t="s">
        <v>39</v>
      </c>
      <c r="H2434" s="2" t="s">
        <v>79</v>
      </c>
      <c r="I2434" s="2" t="s">
        <v>75</v>
      </c>
      <c r="J2434" s="2" t="s">
        <v>76</v>
      </c>
      <c r="K2434" s="2" t="s">
        <v>77</v>
      </c>
      <c r="L2434" s="10">
        <v>42503.0</v>
      </c>
      <c r="M2434" s="2" t="s">
        <v>34</v>
      </c>
      <c r="N2434" s="11">
        <v>0.2</v>
      </c>
      <c r="O2434" s="12">
        <v>36.0</v>
      </c>
      <c r="P2434" s="13">
        <v>0.36</v>
      </c>
      <c r="Q2434" s="13">
        <v>98.0</v>
      </c>
      <c r="R2434" s="13">
        <f t="shared" si="1"/>
        <v>122.5</v>
      </c>
      <c r="S2434" s="14">
        <f t="shared" si="2"/>
        <v>40.83333333</v>
      </c>
      <c r="T2434" s="14">
        <f t="shared" si="3"/>
        <v>0.3673469388</v>
      </c>
      <c r="U2434" s="15" t="str">
        <f>vlookup(F2434,'Sub categories'!$A:$C,3,False)</f>
        <v>Paper</v>
      </c>
      <c r="V2434" s="16">
        <f t="shared" si="4"/>
        <v>10</v>
      </c>
      <c r="W2434" s="17">
        <f t="array" ref="W2434">INDEX(shipping_prices!$C$1:$F3661,MATCH(I2434,shipping_prices!$A$1:$A3661,0),MATCH(M2434,shipping_prices!$C$1:$F$1,0))</f>
        <v>11.99</v>
      </c>
      <c r="X2434" s="15" t="str">
        <f t="shared" si="5"/>
        <v>Ed BraxtonHoustonTexas</v>
      </c>
      <c r="Y2434" s="15" t="str">
        <f t="shared" si="6"/>
        <v>Low</v>
      </c>
    </row>
    <row r="2435">
      <c r="A2435" s="1">
        <v>42493.0</v>
      </c>
      <c r="B2435" s="2" t="s">
        <v>3661</v>
      </c>
      <c r="C2435" s="2">
        <v>1.0</v>
      </c>
      <c r="D2435" s="2" t="s">
        <v>3662</v>
      </c>
      <c r="E2435" s="2" t="s">
        <v>27</v>
      </c>
      <c r="F2435" s="2" t="s">
        <v>3663</v>
      </c>
      <c r="G2435" s="2" t="s">
        <v>45</v>
      </c>
      <c r="H2435" s="2" t="s">
        <v>530</v>
      </c>
      <c r="I2435" s="2" t="s">
        <v>217</v>
      </c>
      <c r="J2435" s="2" t="s">
        <v>218</v>
      </c>
      <c r="K2435" s="2" t="s">
        <v>54</v>
      </c>
      <c r="L2435" s="10">
        <v>42504.0</v>
      </c>
      <c r="M2435" s="2" t="s">
        <v>34</v>
      </c>
      <c r="N2435" s="11">
        <v>0.0</v>
      </c>
      <c r="O2435" s="12">
        <v>5.0</v>
      </c>
      <c r="P2435" s="13">
        <v>0.07</v>
      </c>
      <c r="Q2435" s="13">
        <v>71.0</v>
      </c>
      <c r="R2435" s="13">
        <f t="shared" si="1"/>
        <v>71</v>
      </c>
      <c r="S2435" s="14">
        <f t="shared" si="2"/>
        <v>71</v>
      </c>
      <c r="T2435" s="14">
        <f t="shared" si="3"/>
        <v>0.07042253521</v>
      </c>
      <c r="U2435" s="15" t="str">
        <f>vlookup(F2435,'Sub categories'!$A:$C,3,False)</f>
        <v>Chairs</v>
      </c>
      <c r="V2435" s="16">
        <f t="shared" si="4"/>
        <v>11</v>
      </c>
      <c r="W2435" s="17">
        <f t="array" ref="W2435">INDEX(shipping_prices!$C$1:$F3662,MATCH(I2435,shipping_prices!$A$1:$A3662,0),MATCH(M2435,shipping_prices!$C$1:$F$1,0))</f>
        <v>12.51</v>
      </c>
      <c r="X2435" s="15" t="str">
        <f t="shared" si="5"/>
        <v>Bruce DegenhardtRichmondKentucky</v>
      </c>
      <c r="Y2435" s="15" t="str">
        <f t="shared" si="6"/>
        <v>Low</v>
      </c>
    </row>
    <row r="2436" hidden="1">
      <c r="A2436" s="1">
        <v>42493.0</v>
      </c>
      <c r="B2436" s="2" t="s">
        <v>3661</v>
      </c>
      <c r="C2436" s="2">
        <v>3.0</v>
      </c>
      <c r="D2436" s="2" t="s">
        <v>3662</v>
      </c>
      <c r="E2436" s="2" t="s">
        <v>27</v>
      </c>
      <c r="F2436" s="2" t="s">
        <v>101</v>
      </c>
      <c r="G2436" s="2" t="s">
        <v>39</v>
      </c>
      <c r="H2436" s="2" t="s">
        <v>79</v>
      </c>
      <c r="I2436" s="2" t="s">
        <v>217</v>
      </c>
      <c r="J2436" s="2" t="s">
        <v>218</v>
      </c>
      <c r="K2436" s="2" t="s">
        <v>54</v>
      </c>
      <c r="L2436" s="10">
        <v>42504.0</v>
      </c>
      <c r="M2436" s="2" t="s">
        <v>34</v>
      </c>
      <c r="N2436" s="11">
        <v>0.0</v>
      </c>
      <c r="O2436" s="12">
        <v>145.0</v>
      </c>
      <c r="P2436" s="13">
        <v>0.49</v>
      </c>
      <c r="Q2436" s="13">
        <v>295.0</v>
      </c>
      <c r="R2436" s="13">
        <f t="shared" si="1"/>
        <v>295</v>
      </c>
      <c r="S2436" s="14">
        <f t="shared" si="2"/>
        <v>98.33333333</v>
      </c>
      <c r="T2436" s="14">
        <f t="shared" si="3"/>
        <v>0.4915254237</v>
      </c>
      <c r="U2436" s="15" t="str">
        <f>vlookup(F2436,'Sub categories'!$A:$C,3,False)</f>
        <v>Labels</v>
      </c>
      <c r="V2436" s="16">
        <f t="shared" si="4"/>
        <v>11</v>
      </c>
      <c r="W2436" s="17">
        <f t="array" ref="W2436">INDEX(shipping_prices!$C$1:$F3663,MATCH(I2436,shipping_prices!$A$1:$A3663,0),MATCH(M2436,shipping_prices!$C$1:$F$1,0))</f>
        <v>12.51</v>
      </c>
      <c r="X2436" s="15" t="str">
        <f t="shared" si="5"/>
        <v>Bruce DegenhardtRichmondKentucky</v>
      </c>
      <c r="Y2436" s="15" t="str">
        <f t="shared" si="6"/>
        <v>High</v>
      </c>
    </row>
    <row r="2437" hidden="1">
      <c r="A2437" s="1">
        <v>42494.0</v>
      </c>
      <c r="B2437" s="2" t="s">
        <v>3664</v>
      </c>
      <c r="C2437" s="2">
        <v>4.0</v>
      </c>
      <c r="D2437" s="2" t="s">
        <v>2169</v>
      </c>
      <c r="E2437" s="2" t="s">
        <v>27</v>
      </c>
      <c r="F2437" s="2" t="s">
        <v>2439</v>
      </c>
      <c r="G2437" s="2" t="s">
        <v>39</v>
      </c>
      <c r="H2437" s="2" t="s">
        <v>62</v>
      </c>
      <c r="I2437" s="2" t="s">
        <v>3665</v>
      </c>
      <c r="J2437" s="2" t="s">
        <v>136</v>
      </c>
      <c r="K2437" s="2" t="s">
        <v>43</v>
      </c>
      <c r="L2437" s="10">
        <v>42496.0</v>
      </c>
      <c r="M2437" s="2" t="s">
        <v>90</v>
      </c>
      <c r="N2437" s="11">
        <v>0.0</v>
      </c>
      <c r="O2437" s="12">
        <v>2.0</v>
      </c>
      <c r="P2437" s="13">
        <v>0.47</v>
      </c>
      <c r="Q2437" s="13">
        <v>5.0</v>
      </c>
      <c r="R2437" s="13">
        <f t="shared" si="1"/>
        <v>5</v>
      </c>
      <c r="S2437" s="14">
        <f t="shared" si="2"/>
        <v>1.25</v>
      </c>
      <c r="T2437" s="14">
        <f t="shared" si="3"/>
        <v>0.4</v>
      </c>
      <c r="U2437" s="15" t="str">
        <f>vlookup(F2437,'Sub categories'!$A:$C,3,False)</f>
        <v>Fasteners</v>
      </c>
      <c r="V2437" s="16">
        <f t="shared" si="4"/>
        <v>2</v>
      </c>
      <c r="W2437" s="17">
        <f t="array" ref="W2437">INDEX(shipping_prices!$C$1:$F3664,MATCH(I2437,shipping_prices!$A$1:$A3664,0),MATCH(M2437,shipping_prices!$C$1:$F$1,0))</f>
        <v>0.39</v>
      </c>
      <c r="X2437" s="15" t="str">
        <f t="shared" si="5"/>
        <v>Ken LonsdaleLaytonUtah</v>
      </c>
      <c r="Y2437" s="15" t="str">
        <f t="shared" si="6"/>
        <v>Low</v>
      </c>
    </row>
    <row r="2438" hidden="1">
      <c r="A2438" s="1">
        <v>42494.0</v>
      </c>
      <c r="B2438" s="2" t="s">
        <v>3666</v>
      </c>
      <c r="C2438" s="2">
        <v>2.0</v>
      </c>
      <c r="D2438" s="2" t="s">
        <v>1207</v>
      </c>
      <c r="E2438" s="2" t="s">
        <v>27</v>
      </c>
      <c r="F2438" s="2" t="s">
        <v>715</v>
      </c>
      <c r="G2438" s="2" t="s">
        <v>39</v>
      </c>
      <c r="H2438" s="2" t="s">
        <v>297</v>
      </c>
      <c r="I2438" s="2" t="s">
        <v>2058</v>
      </c>
      <c r="J2438" s="2" t="s">
        <v>814</v>
      </c>
      <c r="K2438" s="2" t="s">
        <v>43</v>
      </c>
      <c r="L2438" s="10">
        <v>42506.0</v>
      </c>
      <c r="M2438" s="2" t="s">
        <v>34</v>
      </c>
      <c r="N2438" s="11">
        <v>0.2</v>
      </c>
      <c r="O2438" s="12">
        <v>1.0</v>
      </c>
      <c r="P2438" s="13">
        <v>0.09</v>
      </c>
      <c r="Q2438" s="13">
        <v>11.0</v>
      </c>
      <c r="R2438" s="13">
        <f t="shared" si="1"/>
        <v>13.75</v>
      </c>
      <c r="S2438" s="14">
        <f t="shared" si="2"/>
        <v>6.875</v>
      </c>
      <c r="T2438" s="14">
        <f t="shared" si="3"/>
        <v>0.09090909091</v>
      </c>
      <c r="U2438" s="15" t="str">
        <f>vlookup(F2438,'Sub categories'!$A:$C,3,False)</f>
        <v>Supplies</v>
      </c>
      <c r="V2438" s="16">
        <f t="shared" si="4"/>
        <v>12</v>
      </c>
      <c r="W2438" s="17">
        <f t="array" ref="W2438">INDEX(shipping_prices!$C$1:$F3665,MATCH(I2438,shipping_prices!$A$1:$A3665,0),MATCH(M2438,shipping_prices!$C$1:$F$1,0))</f>
        <v>10.46</v>
      </c>
      <c r="X2438" s="15" t="str">
        <f t="shared" si="5"/>
        <v>Resi PölkingThorntonColorado</v>
      </c>
      <c r="Y2438" s="15" t="str">
        <f t="shared" si="6"/>
        <v>Low</v>
      </c>
    </row>
    <row r="2439" hidden="1">
      <c r="A2439" s="1">
        <v>42494.0</v>
      </c>
      <c r="B2439" s="2" t="s">
        <v>3667</v>
      </c>
      <c r="C2439" s="2">
        <v>2.0</v>
      </c>
      <c r="D2439" s="2" t="s">
        <v>3668</v>
      </c>
      <c r="E2439" s="2" t="s">
        <v>37</v>
      </c>
      <c r="F2439" s="2" t="s">
        <v>676</v>
      </c>
      <c r="G2439" s="2" t="s">
        <v>39</v>
      </c>
      <c r="H2439" s="2" t="s">
        <v>677</v>
      </c>
      <c r="I2439" s="2" t="s">
        <v>1276</v>
      </c>
      <c r="J2439" s="2" t="s">
        <v>321</v>
      </c>
      <c r="K2439" s="2" t="s">
        <v>33</v>
      </c>
      <c r="L2439" s="10">
        <v>42498.0</v>
      </c>
      <c r="M2439" s="2" t="s">
        <v>34</v>
      </c>
      <c r="N2439" s="11">
        <v>0.2</v>
      </c>
      <c r="O2439" s="12">
        <v>2.0</v>
      </c>
      <c r="P2439" s="13">
        <v>0.15</v>
      </c>
      <c r="Q2439" s="13">
        <v>10.0</v>
      </c>
      <c r="R2439" s="13">
        <f t="shared" si="1"/>
        <v>12.5</v>
      </c>
      <c r="S2439" s="14">
        <f t="shared" si="2"/>
        <v>6.25</v>
      </c>
      <c r="T2439" s="14">
        <f t="shared" si="3"/>
        <v>0.2</v>
      </c>
      <c r="U2439" s="15" t="str">
        <f>vlookup(F2439,'Sub categories'!$A:$C,3,False)</f>
        <v>Art</v>
      </c>
      <c r="V2439" s="16">
        <f t="shared" si="4"/>
        <v>4</v>
      </c>
      <c r="W2439" s="17">
        <f t="array" ref="W2439">INDEX(shipping_prices!$C$1:$F3666,MATCH(I2439,shipping_prices!$A$1:$A3666,0),MATCH(M2439,shipping_prices!$C$1:$F$1,0))</f>
        <v>12.73</v>
      </c>
      <c r="X2439" s="15" t="str">
        <f t="shared" si="5"/>
        <v>Cindy SchnellingToledoOhio</v>
      </c>
      <c r="Y2439" s="15" t="str">
        <f t="shared" si="6"/>
        <v>Low</v>
      </c>
    </row>
    <row r="2440" hidden="1">
      <c r="A2440" s="1">
        <v>42494.0</v>
      </c>
      <c r="B2440" s="2" t="s">
        <v>3667</v>
      </c>
      <c r="C2440" s="2">
        <v>2.0</v>
      </c>
      <c r="D2440" s="2" t="s">
        <v>3668</v>
      </c>
      <c r="E2440" s="2" t="s">
        <v>37</v>
      </c>
      <c r="F2440" s="2" t="s">
        <v>3669</v>
      </c>
      <c r="G2440" s="2" t="s">
        <v>29</v>
      </c>
      <c r="H2440" s="2" t="s">
        <v>371</v>
      </c>
      <c r="I2440" s="2" t="s">
        <v>1276</v>
      </c>
      <c r="J2440" s="2" t="s">
        <v>321</v>
      </c>
      <c r="K2440" s="2" t="s">
        <v>33</v>
      </c>
      <c r="L2440" s="10">
        <v>42498.0</v>
      </c>
      <c r="M2440" s="2" t="s">
        <v>34</v>
      </c>
      <c r="N2440" s="11">
        <v>0.2</v>
      </c>
      <c r="O2440" s="12">
        <v>2.0</v>
      </c>
      <c r="P2440" s="13">
        <v>0.21</v>
      </c>
      <c r="Q2440" s="13">
        <v>10.0</v>
      </c>
      <c r="R2440" s="13">
        <f t="shared" si="1"/>
        <v>12.5</v>
      </c>
      <c r="S2440" s="14">
        <f t="shared" si="2"/>
        <v>6.25</v>
      </c>
      <c r="T2440" s="14">
        <f t="shared" si="3"/>
        <v>0.2</v>
      </c>
      <c r="U2440" s="15" t="str">
        <f>vlookup(F2440,'Sub categories'!$A:$C,3,False)</f>
        <v>Accessories</v>
      </c>
      <c r="V2440" s="16">
        <f t="shared" si="4"/>
        <v>4</v>
      </c>
      <c r="W2440" s="17">
        <f t="array" ref="W2440">INDEX(shipping_prices!$C$1:$F3667,MATCH(I2440,shipping_prices!$A$1:$A3667,0),MATCH(M2440,shipping_prices!$C$1:$F$1,0))</f>
        <v>12.73</v>
      </c>
      <c r="X2440" s="15" t="str">
        <f t="shared" si="5"/>
        <v>Cindy SchnellingToledoOhio</v>
      </c>
      <c r="Y2440" s="15" t="str">
        <f t="shared" si="6"/>
        <v>Low</v>
      </c>
    </row>
    <row r="2441" hidden="1">
      <c r="A2441" s="1">
        <v>42497.0</v>
      </c>
      <c r="B2441" s="2" t="s">
        <v>3667</v>
      </c>
      <c r="C2441" s="2">
        <v>4.0</v>
      </c>
      <c r="D2441" s="2" t="s">
        <v>3668</v>
      </c>
      <c r="E2441" s="2" t="s">
        <v>37</v>
      </c>
      <c r="F2441" s="2" t="s">
        <v>3670</v>
      </c>
      <c r="G2441" s="2" t="s">
        <v>29</v>
      </c>
      <c r="H2441" s="2" t="s">
        <v>2970</v>
      </c>
      <c r="I2441" s="2" t="s">
        <v>1276</v>
      </c>
      <c r="J2441" s="2" t="s">
        <v>321</v>
      </c>
      <c r="K2441" s="2" t="s">
        <v>33</v>
      </c>
      <c r="L2441" s="10">
        <v>42498.0</v>
      </c>
      <c r="M2441" s="2" t="s">
        <v>34</v>
      </c>
      <c r="N2441" s="11">
        <v>0.4</v>
      </c>
      <c r="O2441" s="12">
        <v>3.0</v>
      </c>
      <c r="P2441" s="13">
        <v>0.1</v>
      </c>
      <c r="Q2441" s="13">
        <v>26.0</v>
      </c>
      <c r="R2441" s="13">
        <f t="shared" si="1"/>
        <v>43.33333333</v>
      </c>
      <c r="S2441" s="14">
        <f t="shared" si="2"/>
        <v>10.83333333</v>
      </c>
      <c r="T2441" s="14">
        <f t="shared" si="3"/>
        <v>0.1153846154</v>
      </c>
      <c r="U2441" s="15" t="str">
        <f>vlookup(F2441,'Sub categories'!$A:$C,3,False)</f>
        <v>Phones</v>
      </c>
      <c r="V2441" s="16">
        <f t="shared" si="4"/>
        <v>1</v>
      </c>
      <c r="W2441" s="17">
        <f t="array" ref="W2441">INDEX(shipping_prices!$C$1:$F3668,MATCH(I2441,shipping_prices!$A$1:$A3668,0),MATCH(M2441,shipping_prices!$C$1:$F$1,0))</f>
        <v>12.73</v>
      </c>
      <c r="X2441" s="15" t="str">
        <f t="shared" si="5"/>
        <v>Cindy SchnellingToledoOhio</v>
      </c>
      <c r="Y2441" s="15" t="str">
        <f t="shared" si="6"/>
        <v>Low</v>
      </c>
    </row>
    <row r="2442" hidden="1">
      <c r="A2442" s="1">
        <v>42497.0</v>
      </c>
      <c r="B2442" s="2" t="s">
        <v>3667</v>
      </c>
      <c r="C2442" s="2">
        <v>3.0</v>
      </c>
      <c r="D2442" s="2" t="s">
        <v>3668</v>
      </c>
      <c r="E2442" s="2" t="s">
        <v>37</v>
      </c>
      <c r="F2442" s="2" t="s">
        <v>3671</v>
      </c>
      <c r="G2442" s="2" t="s">
        <v>29</v>
      </c>
      <c r="H2442" s="2" t="s">
        <v>2972</v>
      </c>
      <c r="I2442" s="2" t="s">
        <v>1276</v>
      </c>
      <c r="J2442" s="2" t="s">
        <v>321</v>
      </c>
      <c r="K2442" s="2" t="s">
        <v>33</v>
      </c>
      <c r="L2442" s="10">
        <v>42498.0</v>
      </c>
      <c r="M2442" s="2" t="s">
        <v>34</v>
      </c>
      <c r="N2442" s="11">
        <v>0.4</v>
      </c>
      <c r="O2442" s="12">
        <v>-21.0</v>
      </c>
      <c r="P2442" s="13">
        <v>-0.2</v>
      </c>
      <c r="Q2442" s="13">
        <v>107.0</v>
      </c>
      <c r="R2442" s="13">
        <f t="shared" si="1"/>
        <v>178.3333333</v>
      </c>
      <c r="S2442" s="14">
        <f t="shared" si="2"/>
        <v>59.44444444</v>
      </c>
      <c r="T2442" s="14">
        <f t="shared" si="3"/>
        <v>-0.1962616822</v>
      </c>
      <c r="U2442" s="15" t="str">
        <f>vlookup(F2442,'Sub categories'!$A:$C,3,False)</f>
        <v>Phones</v>
      </c>
      <c r="V2442" s="16">
        <f t="shared" si="4"/>
        <v>1</v>
      </c>
      <c r="W2442" s="17">
        <f t="array" ref="W2442">INDEX(shipping_prices!$C$1:$F3669,MATCH(I2442,shipping_prices!$A$1:$A3669,0),MATCH(M2442,shipping_prices!$C$1:$F$1,0))</f>
        <v>12.73</v>
      </c>
      <c r="X2442" s="15" t="str">
        <f t="shared" si="5"/>
        <v>Cindy SchnellingToledoOhio</v>
      </c>
      <c r="Y2442" s="15" t="str">
        <f t="shared" si="6"/>
        <v>loss</v>
      </c>
    </row>
    <row r="2443" hidden="1">
      <c r="A2443" s="1">
        <v>42497.0</v>
      </c>
      <c r="B2443" s="2" t="s">
        <v>3667</v>
      </c>
      <c r="C2443" s="2">
        <v>2.0</v>
      </c>
      <c r="D2443" s="2" t="s">
        <v>3668</v>
      </c>
      <c r="E2443" s="2" t="s">
        <v>37</v>
      </c>
      <c r="F2443" s="2" t="s">
        <v>1904</v>
      </c>
      <c r="G2443" s="2" t="s">
        <v>29</v>
      </c>
      <c r="H2443" s="2" t="s">
        <v>168</v>
      </c>
      <c r="I2443" s="2" t="s">
        <v>1276</v>
      </c>
      <c r="J2443" s="2" t="s">
        <v>321</v>
      </c>
      <c r="K2443" s="2" t="s">
        <v>33</v>
      </c>
      <c r="L2443" s="10">
        <v>42498.0</v>
      </c>
      <c r="M2443" s="2" t="s">
        <v>34</v>
      </c>
      <c r="N2443" s="11">
        <v>0.4</v>
      </c>
      <c r="O2443" s="12">
        <v>-43.0</v>
      </c>
      <c r="P2443" s="13">
        <v>-0.18</v>
      </c>
      <c r="Q2443" s="13">
        <v>235.0</v>
      </c>
      <c r="R2443" s="13">
        <f t="shared" si="1"/>
        <v>391.6666667</v>
      </c>
      <c r="S2443" s="14">
        <f t="shared" si="2"/>
        <v>195.8333333</v>
      </c>
      <c r="T2443" s="14">
        <f t="shared" si="3"/>
        <v>-0.1829787234</v>
      </c>
      <c r="U2443" s="15" t="str">
        <f>vlookup(F2443,'Sub categories'!$A:$C,3,False)</f>
        <v>Phones</v>
      </c>
      <c r="V2443" s="16">
        <f t="shared" si="4"/>
        <v>1</v>
      </c>
      <c r="W2443" s="17">
        <f t="array" ref="W2443">INDEX(shipping_prices!$C$1:$F3670,MATCH(I2443,shipping_prices!$A$1:$A3670,0),MATCH(M2443,shipping_prices!$C$1:$F$1,0))</f>
        <v>12.73</v>
      </c>
      <c r="X2443" s="15" t="str">
        <f t="shared" si="5"/>
        <v>Cindy SchnellingToledoOhio</v>
      </c>
      <c r="Y2443" s="15" t="str">
        <f t="shared" si="6"/>
        <v>loss</v>
      </c>
    </row>
    <row r="2444">
      <c r="A2444" s="1">
        <v>42498.0</v>
      </c>
      <c r="B2444" s="2" t="s">
        <v>3672</v>
      </c>
      <c r="C2444" s="2">
        <v>1.0</v>
      </c>
      <c r="D2444" s="2" t="s">
        <v>1884</v>
      </c>
      <c r="E2444" s="2" t="s">
        <v>27</v>
      </c>
      <c r="F2444" s="2" t="s">
        <v>3673</v>
      </c>
      <c r="G2444" s="2" t="s">
        <v>45</v>
      </c>
      <c r="H2444" s="2" t="s">
        <v>130</v>
      </c>
      <c r="I2444" s="2" t="s">
        <v>1000</v>
      </c>
      <c r="J2444" s="2" t="s">
        <v>164</v>
      </c>
      <c r="K2444" s="2" t="s">
        <v>33</v>
      </c>
      <c r="L2444" s="10">
        <v>42503.0</v>
      </c>
      <c r="M2444" s="2" t="s">
        <v>34</v>
      </c>
      <c r="N2444" s="11">
        <v>0.2</v>
      </c>
      <c r="O2444" s="12">
        <v>2.0</v>
      </c>
      <c r="P2444" s="13">
        <v>0.09</v>
      </c>
      <c r="Q2444" s="13">
        <v>20.0</v>
      </c>
      <c r="R2444" s="13">
        <f t="shared" si="1"/>
        <v>25</v>
      </c>
      <c r="S2444" s="14">
        <f t="shared" si="2"/>
        <v>25</v>
      </c>
      <c r="T2444" s="14">
        <f t="shared" si="3"/>
        <v>0.1</v>
      </c>
      <c r="U2444" s="15" t="str">
        <f>vlookup(F2444,'Sub categories'!$A:$C,3,False)</f>
        <v>Furnishings</v>
      </c>
      <c r="V2444" s="16">
        <f t="shared" si="4"/>
        <v>5</v>
      </c>
      <c r="W2444" s="17">
        <f t="array" ref="W2444">INDEX(shipping_prices!$C$1:$F3671,MATCH(I2444,shipping_prices!$A$1:$A3671,0),MATCH(M2444,shipping_prices!$C$1:$F$1,0))</f>
        <v>13.94</v>
      </c>
      <c r="X2444" s="15" t="str">
        <f t="shared" si="5"/>
        <v>Steven CartwrightLancasterPennsylvania</v>
      </c>
      <c r="Y2444" s="15" t="str">
        <f t="shared" si="6"/>
        <v>Low</v>
      </c>
    </row>
    <row r="2445" hidden="1">
      <c r="A2445" s="1">
        <v>42498.0</v>
      </c>
      <c r="B2445" s="2" t="s">
        <v>3674</v>
      </c>
      <c r="C2445" s="2">
        <v>5.0</v>
      </c>
      <c r="D2445" s="2" t="s">
        <v>3675</v>
      </c>
      <c r="E2445" s="2" t="s">
        <v>49</v>
      </c>
      <c r="F2445" s="2" t="s">
        <v>177</v>
      </c>
      <c r="G2445" s="2" t="s">
        <v>39</v>
      </c>
      <c r="H2445" s="2" t="s">
        <v>178</v>
      </c>
      <c r="I2445" s="2" t="s">
        <v>3037</v>
      </c>
      <c r="J2445" s="2" t="s">
        <v>53</v>
      </c>
      <c r="K2445" s="2" t="s">
        <v>54</v>
      </c>
      <c r="L2445" s="10">
        <v>42502.0</v>
      </c>
      <c r="M2445" s="2" t="s">
        <v>34</v>
      </c>
      <c r="N2445" s="11">
        <v>0.2</v>
      </c>
      <c r="O2445" s="12">
        <v>2.0</v>
      </c>
      <c r="P2445" s="13">
        <v>0.16</v>
      </c>
      <c r="Q2445" s="13">
        <v>13.0</v>
      </c>
      <c r="R2445" s="13">
        <f t="shared" si="1"/>
        <v>16.25</v>
      </c>
      <c r="S2445" s="14">
        <f t="shared" si="2"/>
        <v>3.25</v>
      </c>
      <c r="T2445" s="14">
        <f t="shared" si="3"/>
        <v>0.1538461538</v>
      </c>
      <c r="U2445" s="15" t="str">
        <f>vlookup(F2445,'Sub categories'!$A:$C,3,False)</f>
        <v>Art</v>
      </c>
      <c r="V2445" s="16">
        <f t="shared" si="4"/>
        <v>4</v>
      </c>
      <c r="W2445" s="17">
        <f t="array" ref="W2445">INDEX(shipping_prices!$C$1:$F3672,MATCH(I2445,shipping_prices!$A$1:$A3672,0),MATCH(M2445,shipping_prices!$C$1:$F$1,0))</f>
        <v>5.58</v>
      </c>
      <c r="X2445" s="15" t="str">
        <f t="shared" si="5"/>
        <v>Cyra ReitenWest Palm BeachFlorida</v>
      </c>
      <c r="Y2445" s="15" t="str">
        <f t="shared" si="6"/>
        <v>Low</v>
      </c>
    </row>
    <row r="2446" hidden="1">
      <c r="A2446" s="1">
        <v>42498.0</v>
      </c>
      <c r="B2446" s="2" t="s">
        <v>3676</v>
      </c>
      <c r="C2446" s="2">
        <v>2.0</v>
      </c>
      <c r="D2446" s="2" t="s">
        <v>2461</v>
      </c>
      <c r="E2446" s="2" t="s">
        <v>27</v>
      </c>
      <c r="F2446" s="2" t="s">
        <v>2587</v>
      </c>
      <c r="G2446" s="2" t="s">
        <v>29</v>
      </c>
      <c r="H2446" s="2" t="s">
        <v>764</v>
      </c>
      <c r="I2446" s="2" t="s">
        <v>158</v>
      </c>
      <c r="J2446" s="2" t="s">
        <v>159</v>
      </c>
      <c r="K2446" s="2" t="s">
        <v>43</v>
      </c>
      <c r="L2446" s="10">
        <v>42508.0</v>
      </c>
      <c r="M2446" s="2" t="s">
        <v>90</v>
      </c>
      <c r="N2446" s="11">
        <v>0.0</v>
      </c>
      <c r="O2446" s="12">
        <v>9.0</v>
      </c>
      <c r="P2446" s="13">
        <v>0.39</v>
      </c>
      <c r="Q2446" s="13">
        <v>22.0</v>
      </c>
      <c r="R2446" s="13">
        <f t="shared" si="1"/>
        <v>22</v>
      </c>
      <c r="S2446" s="14">
        <f t="shared" si="2"/>
        <v>11</v>
      </c>
      <c r="T2446" s="14">
        <f t="shared" si="3"/>
        <v>0.4090909091</v>
      </c>
      <c r="U2446" s="15" t="str">
        <f>vlookup(F2446,'Sub categories'!$A:$C,3,False)</f>
        <v>Accessories</v>
      </c>
      <c r="V2446" s="16">
        <f t="shared" si="4"/>
        <v>10</v>
      </c>
      <c r="W2446" s="17">
        <f t="array" ref="W2446">INDEX(shipping_prices!$C$1:$F3673,MATCH(I2446,shipping_prices!$A$1:$A3673,0),MATCH(M2446,shipping_prices!$C$1:$F$1,0))</f>
        <v>3.06</v>
      </c>
      <c r="X2446" s="15" t="str">
        <f t="shared" si="5"/>
        <v>Craig CarreiraSeattleWashington</v>
      </c>
      <c r="Y2446" s="15" t="str">
        <f t="shared" si="6"/>
        <v>Low</v>
      </c>
    </row>
    <row r="2447" hidden="1">
      <c r="A2447" s="1">
        <v>42498.0</v>
      </c>
      <c r="B2447" s="2" t="s">
        <v>3677</v>
      </c>
      <c r="C2447" s="2">
        <v>3.0</v>
      </c>
      <c r="D2447" s="2" t="s">
        <v>3444</v>
      </c>
      <c r="E2447" s="2" t="s">
        <v>27</v>
      </c>
      <c r="F2447" s="2" t="s">
        <v>2824</v>
      </c>
      <c r="G2447" s="2" t="s">
        <v>39</v>
      </c>
      <c r="H2447" s="2" t="s">
        <v>1687</v>
      </c>
      <c r="I2447" s="2" t="s">
        <v>1155</v>
      </c>
      <c r="J2447" s="2" t="s">
        <v>1156</v>
      </c>
      <c r="K2447" s="2" t="s">
        <v>33</v>
      </c>
      <c r="L2447" s="10">
        <v>42507.0</v>
      </c>
      <c r="M2447" s="2" t="s">
        <v>34</v>
      </c>
      <c r="N2447" s="11">
        <v>0.0</v>
      </c>
      <c r="O2447" s="12">
        <v>2.0</v>
      </c>
      <c r="P2447" s="13">
        <v>0.27</v>
      </c>
      <c r="Q2447" s="13">
        <v>8.0</v>
      </c>
      <c r="R2447" s="13">
        <f t="shared" si="1"/>
        <v>8</v>
      </c>
      <c r="S2447" s="14">
        <f t="shared" si="2"/>
        <v>2.666666667</v>
      </c>
      <c r="T2447" s="14">
        <f t="shared" si="3"/>
        <v>0.25</v>
      </c>
      <c r="U2447" s="15" t="str">
        <f>vlookup(F2447,'Sub categories'!$A:$C,3,False)</f>
        <v>Art</v>
      </c>
      <c r="V2447" s="16">
        <f t="shared" si="4"/>
        <v>9</v>
      </c>
      <c r="W2447" s="17">
        <f t="array" ref="W2447">INDEX(shipping_prices!$C$1:$F3674,MATCH(I2447,shipping_prices!$A$1:$A3674,0),MATCH(M2447,shipping_prices!$C$1:$F$1,0))</f>
        <v>8.11</v>
      </c>
      <c r="X2447" s="15" t="str">
        <f t="shared" si="5"/>
        <v>Eric MurdockBaltimoreMaryland</v>
      </c>
      <c r="Y2447" s="15" t="str">
        <f t="shared" si="6"/>
        <v>Low</v>
      </c>
    </row>
    <row r="2448" hidden="1">
      <c r="A2448" s="1">
        <v>42498.0</v>
      </c>
      <c r="B2448" s="2" t="s">
        <v>3678</v>
      </c>
      <c r="C2448" s="2">
        <v>2.0</v>
      </c>
      <c r="D2448" s="2" t="s">
        <v>3197</v>
      </c>
      <c r="E2448" s="2" t="s">
        <v>27</v>
      </c>
      <c r="F2448" s="2" t="s">
        <v>569</v>
      </c>
      <c r="G2448" s="2" t="s">
        <v>39</v>
      </c>
      <c r="H2448" s="2" t="s">
        <v>570</v>
      </c>
      <c r="I2448" s="2" t="s">
        <v>88</v>
      </c>
      <c r="J2448" s="2" t="s">
        <v>89</v>
      </c>
      <c r="K2448" s="2" t="s">
        <v>54</v>
      </c>
      <c r="L2448" s="10">
        <v>42500.0</v>
      </c>
      <c r="M2448" s="2" t="s">
        <v>34</v>
      </c>
      <c r="N2448" s="11">
        <v>0.0</v>
      </c>
      <c r="O2448" s="12">
        <v>8.0</v>
      </c>
      <c r="P2448" s="13">
        <v>0.27</v>
      </c>
      <c r="Q2448" s="13">
        <v>31.0</v>
      </c>
      <c r="R2448" s="13">
        <f t="shared" si="1"/>
        <v>31</v>
      </c>
      <c r="S2448" s="14">
        <f t="shared" si="2"/>
        <v>15.5</v>
      </c>
      <c r="T2448" s="14">
        <f t="shared" si="3"/>
        <v>0.2580645161</v>
      </c>
      <c r="U2448" s="15" t="str">
        <f>vlookup(F2448,'Sub categories'!$A:$C,3,False)</f>
        <v>Storage</v>
      </c>
      <c r="V2448" s="16">
        <f t="shared" si="4"/>
        <v>2</v>
      </c>
      <c r="W2448" s="17">
        <f t="array" ref="W2448">INDEX(shipping_prices!$C$1:$F3675,MATCH(I2448,shipping_prices!$A$1:$A3675,0),MATCH(M2448,shipping_prices!$C$1:$F$1,0))</f>
        <v>7.88</v>
      </c>
      <c r="X2448" s="15" t="str">
        <f t="shared" si="5"/>
        <v>Dave KippSpringfieldVirginia</v>
      </c>
      <c r="Y2448" s="15" t="str">
        <f t="shared" si="6"/>
        <v>Low</v>
      </c>
    </row>
    <row r="2449" hidden="1">
      <c r="A2449" s="1">
        <v>42498.0</v>
      </c>
      <c r="B2449" s="2" t="s">
        <v>3679</v>
      </c>
      <c r="C2449" s="2">
        <v>4.0</v>
      </c>
      <c r="D2449" s="2" t="s">
        <v>3680</v>
      </c>
      <c r="E2449" s="2" t="s">
        <v>27</v>
      </c>
      <c r="F2449" s="2" t="s">
        <v>3293</v>
      </c>
      <c r="G2449" s="2" t="s">
        <v>39</v>
      </c>
      <c r="H2449" s="2" t="s">
        <v>182</v>
      </c>
      <c r="I2449" s="2" t="s">
        <v>3681</v>
      </c>
      <c r="J2449" s="2" t="s">
        <v>76</v>
      </c>
      <c r="K2449" s="2" t="s">
        <v>77</v>
      </c>
      <c r="L2449" s="10">
        <v>42510.0</v>
      </c>
      <c r="M2449" s="2" t="s">
        <v>142</v>
      </c>
      <c r="N2449" s="11">
        <v>0.8</v>
      </c>
      <c r="O2449" s="12">
        <v>-14.0</v>
      </c>
      <c r="P2449" s="13">
        <v>-1.55</v>
      </c>
      <c r="Q2449" s="13">
        <v>9.0</v>
      </c>
      <c r="R2449" s="13">
        <f t="shared" si="1"/>
        <v>45</v>
      </c>
      <c r="S2449" s="14">
        <f t="shared" si="2"/>
        <v>11.25</v>
      </c>
      <c r="T2449" s="14">
        <f t="shared" si="3"/>
        <v>-1.555555556</v>
      </c>
      <c r="U2449" s="15" t="str">
        <f>vlookup(F2449,'Sub categories'!$A:$C,3,False)</f>
        <v>Binders</v>
      </c>
      <c r="V2449" s="16">
        <f t="shared" si="4"/>
        <v>12</v>
      </c>
      <c r="W2449" s="17">
        <f t="array" ref="W2449">INDEX(shipping_prices!$C$1:$F3676,MATCH(I2449,shipping_prices!$A$1:$A3676,0),MATCH(M2449,shipping_prices!$C$1:$F$1,0))</f>
        <v>23.69</v>
      </c>
      <c r="X2449" s="15" t="str">
        <f t="shared" si="5"/>
        <v>Anthony WittAllenTexas</v>
      </c>
      <c r="Y2449" s="15" t="str">
        <f t="shared" si="6"/>
        <v>loss</v>
      </c>
    </row>
    <row r="2450" hidden="1">
      <c r="A2450" s="1">
        <v>42498.0</v>
      </c>
      <c r="B2450" s="2" t="s">
        <v>3679</v>
      </c>
      <c r="C2450" s="2">
        <v>3.0</v>
      </c>
      <c r="D2450" s="2" t="s">
        <v>3680</v>
      </c>
      <c r="E2450" s="2" t="s">
        <v>27</v>
      </c>
      <c r="F2450" s="2" t="s">
        <v>638</v>
      </c>
      <c r="G2450" s="2" t="s">
        <v>29</v>
      </c>
      <c r="H2450" s="2" t="s">
        <v>365</v>
      </c>
      <c r="I2450" s="2" t="s">
        <v>3681</v>
      </c>
      <c r="J2450" s="2" t="s">
        <v>76</v>
      </c>
      <c r="K2450" s="2" t="s">
        <v>77</v>
      </c>
      <c r="L2450" s="10">
        <v>42510.0</v>
      </c>
      <c r="M2450" s="2" t="s">
        <v>142</v>
      </c>
      <c r="N2450" s="11">
        <v>0.2</v>
      </c>
      <c r="O2450" s="12">
        <v>0.0</v>
      </c>
      <c r="P2450" s="13">
        <v>-0.01</v>
      </c>
      <c r="Q2450" s="13">
        <v>21.0</v>
      </c>
      <c r="R2450" s="13">
        <f t="shared" si="1"/>
        <v>26.25</v>
      </c>
      <c r="S2450" s="14">
        <f t="shared" si="2"/>
        <v>8.75</v>
      </c>
      <c r="T2450" s="14">
        <f t="shared" si="3"/>
        <v>0</v>
      </c>
      <c r="U2450" s="15" t="str">
        <f>vlookup(F2450,'Sub categories'!$A:$C,3,False)</f>
        <v>Accessories</v>
      </c>
      <c r="V2450" s="16">
        <f t="shared" si="4"/>
        <v>12</v>
      </c>
      <c r="W2450" s="17">
        <f t="array" ref="W2450">INDEX(shipping_prices!$C$1:$F3677,MATCH(I2450,shipping_prices!$A$1:$A3677,0),MATCH(M2450,shipping_prices!$C$1:$F$1,0))</f>
        <v>23.69</v>
      </c>
      <c r="X2450" s="15" t="str">
        <f t="shared" si="5"/>
        <v>Anthony WittAllenTexas</v>
      </c>
      <c r="Y2450" s="15" t="str">
        <f t="shared" si="6"/>
        <v>loss</v>
      </c>
    </row>
    <row r="2451" hidden="1">
      <c r="A2451" s="1">
        <v>42498.0</v>
      </c>
      <c r="B2451" s="2" t="s">
        <v>3682</v>
      </c>
      <c r="C2451" s="2">
        <v>2.0</v>
      </c>
      <c r="D2451" s="2" t="s">
        <v>565</v>
      </c>
      <c r="E2451" s="2" t="s">
        <v>49</v>
      </c>
      <c r="F2451" s="2" t="s">
        <v>2351</v>
      </c>
      <c r="G2451" s="2" t="s">
        <v>39</v>
      </c>
      <c r="H2451" s="2" t="s">
        <v>789</v>
      </c>
      <c r="I2451" s="2" t="s">
        <v>511</v>
      </c>
      <c r="J2451" s="2" t="s">
        <v>141</v>
      </c>
      <c r="K2451" s="2" t="s">
        <v>77</v>
      </c>
      <c r="L2451" s="10">
        <v>42498.0</v>
      </c>
      <c r="M2451" s="2" t="s">
        <v>469</v>
      </c>
      <c r="N2451" s="11">
        <v>0.2</v>
      </c>
      <c r="O2451" s="12">
        <v>4.0</v>
      </c>
      <c r="P2451" s="13">
        <v>0.1</v>
      </c>
      <c r="Q2451" s="13">
        <v>37.0</v>
      </c>
      <c r="R2451" s="13">
        <f t="shared" si="1"/>
        <v>46.25</v>
      </c>
      <c r="S2451" s="14">
        <f t="shared" si="2"/>
        <v>23.125</v>
      </c>
      <c r="T2451" s="14">
        <f t="shared" si="3"/>
        <v>0.1081081081</v>
      </c>
      <c r="U2451" s="15" t="str">
        <f>vlookup(F2451,'Sub categories'!$A:$C,3,False)</f>
        <v>Art</v>
      </c>
      <c r="V2451" s="16">
        <f t="shared" si="4"/>
        <v>0</v>
      </c>
      <c r="W2451" s="17">
        <f t="array" ref="W2451">INDEX(shipping_prices!$C$1:$F3678,MATCH(I2451,shipping_prices!$A$1:$A3678,0),MATCH(M2451,shipping_prices!$C$1:$F$1,0))</f>
        <v>49.8</v>
      </c>
      <c r="X2451" s="15" t="str">
        <f t="shared" si="5"/>
        <v>Dennis PardueAuroraIllinois</v>
      </c>
      <c r="Y2451" s="15" t="str">
        <f t="shared" si="6"/>
        <v>Low</v>
      </c>
    </row>
    <row r="2452" hidden="1">
      <c r="A2452" s="1">
        <v>42498.0</v>
      </c>
      <c r="B2452" s="2" t="s">
        <v>3682</v>
      </c>
      <c r="C2452" s="2">
        <v>5.0</v>
      </c>
      <c r="D2452" s="2" t="s">
        <v>565</v>
      </c>
      <c r="E2452" s="2" t="s">
        <v>49</v>
      </c>
      <c r="F2452" s="2" t="s">
        <v>3683</v>
      </c>
      <c r="G2452" s="2" t="s">
        <v>39</v>
      </c>
      <c r="H2452" s="2" t="s">
        <v>2007</v>
      </c>
      <c r="I2452" s="2" t="s">
        <v>511</v>
      </c>
      <c r="J2452" s="2" t="s">
        <v>141</v>
      </c>
      <c r="K2452" s="2" t="s">
        <v>77</v>
      </c>
      <c r="L2452" s="10">
        <v>42498.0</v>
      </c>
      <c r="M2452" s="2" t="s">
        <v>469</v>
      </c>
      <c r="N2452" s="11">
        <v>0.8</v>
      </c>
      <c r="O2452" s="12">
        <v>-192.0</v>
      </c>
      <c r="P2452" s="13">
        <v>-2.7</v>
      </c>
      <c r="Q2452" s="13">
        <v>71.0</v>
      </c>
      <c r="R2452" s="13">
        <f t="shared" si="1"/>
        <v>355</v>
      </c>
      <c r="S2452" s="14">
        <f t="shared" si="2"/>
        <v>71</v>
      </c>
      <c r="T2452" s="14">
        <f t="shared" si="3"/>
        <v>-2.704225352</v>
      </c>
      <c r="U2452" s="15" t="str">
        <f>vlookup(F2452,'Sub categories'!$A:$C,3,False)</f>
        <v>Appliances</v>
      </c>
      <c r="V2452" s="16">
        <f t="shared" si="4"/>
        <v>0</v>
      </c>
      <c r="W2452" s="17">
        <f t="array" ref="W2452">INDEX(shipping_prices!$C$1:$F3679,MATCH(I2452,shipping_prices!$A$1:$A3679,0),MATCH(M2452,shipping_prices!$C$1:$F$1,0))</f>
        <v>49.8</v>
      </c>
      <c r="X2452" s="15" t="str">
        <f t="shared" si="5"/>
        <v>Dennis PardueAuroraIllinois</v>
      </c>
      <c r="Y2452" s="15" t="str">
        <f t="shared" si="6"/>
        <v>loss</v>
      </c>
    </row>
    <row r="2453" hidden="1">
      <c r="A2453" s="1">
        <v>42498.0</v>
      </c>
      <c r="B2453" s="2" t="s">
        <v>3684</v>
      </c>
      <c r="C2453" s="2">
        <v>2.0</v>
      </c>
      <c r="D2453" s="2" t="s">
        <v>3685</v>
      </c>
      <c r="E2453" s="2" t="s">
        <v>27</v>
      </c>
      <c r="F2453" s="2" t="s">
        <v>3686</v>
      </c>
      <c r="G2453" s="2" t="s">
        <v>39</v>
      </c>
      <c r="H2453" s="2" t="s">
        <v>789</v>
      </c>
      <c r="I2453" s="2" t="s">
        <v>571</v>
      </c>
      <c r="J2453" s="2" t="s">
        <v>572</v>
      </c>
      <c r="K2453" s="2" t="s">
        <v>33</v>
      </c>
      <c r="L2453" s="10">
        <v>42507.0</v>
      </c>
      <c r="M2453" s="2" t="s">
        <v>90</v>
      </c>
      <c r="N2453" s="11">
        <v>0.0</v>
      </c>
      <c r="O2453" s="12">
        <v>12.0</v>
      </c>
      <c r="P2453" s="13">
        <v>0.3</v>
      </c>
      <c r="Q2453" s="13">
        <v>40.0</v>
      </c>
      <c r="R2453" s="13">
        <f t="shared" si="1"/>
        <v>40</v>
      </c>
      <c r="S2453" s="14">
        <f t="shared" si="2"/>
        <v>20</v>
      </c>
      <c r="T2453" s="14">
        <f t="shared" si="3"/>
        <v>0.3</v>
      </c>
      <c r="U2453" s="15" t="str">
        <f>vlookup(F2453,'Sub categories'!$A:$C,3,False)</f>
        <v>Art</v>
      </c>
      <c r="V2453" s="16">
        <f t="shared" si="4"/>
        <v>9</v>
      </c>
      <c r="W2453" s="17">
        <f t="array" ref="W2453">INDEX(shipping_prices!$C$1:$F3680,MATCH(I2453,shipping_prices!$A$1:$A3680,0),MATCH(M2453,shipping_prices!$C$1:$F$1,0))</f>
        <v>2.77</v>
      </c>
      <c r="X2453" s="15" t="str">
        <f t="shared" si="5"/>
        <v>Denny BlantonLawrenceMassachusetts</v>
      </c>
      <c r="Y2453" s="15" t="str">
        <f t="shared" si="6"/>
        <v>Low</v>
      </c>
    </row>
    <row r="2454" hidden="1">
      <c r="A2454" s="1">
        <v>42498.0</v>
      </c>
      <c r="B2454" s="2" t="s">
        <v>3684</v>
      </c>
      <c r="C2454" s="2">
        <v>2.0</v>
      </c>
      <c r="D2454" s="2" t="s">
        <v>3685</v>
      </c>
      <c r="E2454" s="2" t="s">
        <v>27</v>
      </c>
      <c r="F2454" s="2" t="s">
        <v>1214</v>
      </c>
      <c r="G2454" s="2" t="s">
        <v>39</v>
      </c>
      <c r="H2454" s="2" t="s">
        <v>79</v>
      </c>
      <c r="I2454" s="2" t="s">
        <v>571</v>
      </c>
      <c r="J2454" s="2" t="s">
        <v>572</v>
      </c>
      <c r="K2454" s="2" t="s">
        <v>33</v>
      </c>
      <c r="L2454" s="10">
        <v>42507.0</v>
      </c>
      <c r="M2454" s="2" t="s">
        <v>90</v>
      </c>
      <c r="N2454" s="11">
        <v>0.0</v>
      </c>
      <c r="O2454" s="12">
        <v>33.0</v>
      </c>
      <c r="P2454" s="13">
        <v>0.29</v>
      </c>
      <c r="Q2454" s="13">
        <v>114.0</v>
      </c>
      <c r="R2454" s="13">
        <f t="shared" si="1"/>
        <v>114</v>
      </c>
      <c r="S2454" s="14">
        <f t="shared" si="2"/>
        <v>57</v>
      </c>
      <c r="T2454" s="14">
        <f t="shared" si="3"/>
        <v>0.2894736842</v>
      </c>
      <c r="U2454" s="15" t="str">
        <f>vlookup(F2454,'Sub categories'!$A:$C,3,False)</f>
        <v>Appliances</v>
      </c>
      <c r="V2454" s="16">
        <f t="shared" si="4"/>
        <v>9</v>
      </c>
      <c r="W2454" s="17">
        <f t="array" ref="W2454">INDEX(shipping_prices!$C$1:$F3681,MATCH(I2454,shipping_prices!$A$1:$A3681,0),MATCH(M2454,shipping_prices!$C$1:$F$1,0))</f>
        <v>2.77</v>
      </c>
      <c r="X2454" s="15" t="str">
        <f t="shared" si="5"/>
        <v>Denny BlantonLawrenceMassachusetts</v>
      </c>
      <c r="Y2454" s="15" t="str">
        <f t="shared" si="6"/>
        <v>Low</v>
      </c>
    </row>
    <row r="2455" hidden="1">
      <c r="A2455" s="1">
        <v>42499.0</v>
      </c>
      <c r="B2455" s="2" t="s">
        <v>3684</v>
      </c>
      <c r="C2455" s="2">
        <v>7.0</v>
      </c>
      <c r="D2455" s="2" t="s">
        <v>3685</v>
      </c>
      <c r="E2455" s="2" t="s">
        <v>27</v>
      </c>
      <c r="F2455" s="2" t="s">
        <v>3534</v>
      </c>
      <c r="G2455" s="2" t="s">
        <v>39</v>
      </c>
      <c r="H2455" s="2" t="s">
        <v>182</v>
      </c>
      <c r="I2455" s="2" t="s">
        <v>571</v>
      </c>
      <c r="J2455" s="2" t="s">
        <v>572</v>
      </c>
      <c r="K2455" s="2" t="s">
        <v>33</v>
      </c>
      <c r="L2455" s="10">
        <v>42507.0</v>
      </c>
      <c r="M2455" s="2" t="s">
        <v>90</v>
      </c>
      <c r="N2455" s="11">
        <v>0.0</v>
      </c>
      <c r="O2455" s="12">
        <v>210.0</v>
      </c>
      <c r="P2455" s="13">
        <v>0.47</v>
      </c>
      <c r="Q2455" s="13">
        <v>448.0</v>
      </c>
      <c r="R2455" s="13">
        <f t="shared" si="1"/>
        <v>448</v>
      </c>
      <c r="S2455" s="14">
        <f t="shared" si="2"/>
        <v>64</v>
      </c>
      <c r="T2455" s="14">
        <f t="shared" si="3"/>
        <v>0.46875</v>
      </c>
      <c r="U2455" s="15" t="str">
        <f>vlookup(F2455,'Sub categories'!$A:$C,3,False)</f>
        <v>Binders</v>
      </c>
      <c r="V2455" s="16">
        <f t="shared" si="4"/>
        <v>8</v>
      </c>
      <c r="W2455" s="17">
        <f t="array" ref="W2455">INDEX(shipping_prices!$C$1:$F3682,MATCH(I2455,shipping_prices!$A$1:$A3682,0),MATCH(M2455,shipping_prices!$C$1:$F$1,0))</f>
        <v>2.77</v>
      </c>
      <c r="X2455" s="15" t="str">
        <f t="shared" si="5"/>
        <v>Denny BlantonLawrenceMassachusetts</v>
      </c>
      <c r="Y2455" s="15" t="str">
        <f t="shared" si="6"/>
        <v>High</v>
      </c>
    </row>
    <row r="2456" hidden="1">
      <c r="A2456" s="1">
        <v>42500.0</v>
      </c>
      <c r="B2456" s="2" t="s">
        <v>3687</v>
      </c>
      <c r="C2456" s="2">
        <v>5.0</v>
      </c>
      <c r="D2456" s="2" t="s">
        <v>2635</v>
      </c>
      <c r="E2456" s="2" t="s">
        <v>27</v>
      </c>
      <c r="F2456" s="2" t="s">
        <v>2723</v>
      </c>
      <c r="G2456" s="2" t="s">
        <v>39</v>
      </c>
      <c r="H2456" s="2" t="s">
        <v>51</v>
      </c>
      <c r="I2456" s="2" t="s">
        <v>75</v>
      </c>
      <c r="J2456" s="2" t="s">
        <v>76</v>
      </c>
      <c r="K2456" s="2" t="s">
        <v>77</v>
      </c>
      <c r="L2456" s="10">
        <v>42500.0</v>
      </c>
      <c r="M2456" s="2" t="s">
        <v>469</v>
      </c>
      <c r="N2456" s="11">
        <v>0.2</v>
      </c>
      <c r="O2456" s="12">
        <v>7.0</v>
      </c>
      <c r="P2456" s="13">
        <v>0.31</v>
      </c>
      <c r="Q2456" s="13">
        <v>21.0</v>
      </c>
      <c r="R2456" s="13">
        <f t="shared" si="1"/>
        <v>26.25</v>
      </c>
      <c r="S2456" s="14">
        <f t="shared" si="2"/>
        <v>5.25</v>
      </c>
      <c r="T2456" s="14">
        <f t="shared" si="3"/>
        <v>0.3333333333</v>
      </c>
      <c r="U2456" s="15" t="str">
        <f>vlookup(F2456,'Sub categories'!$A:$C,3,False)</f>
        <v>Paper</v>
      </c>
      <c r="V2456" s="16">
        <f t="shared" si="4"/>
        <v>0</v>
      </c>
      <c r="W2456" s="17">
        <f t="array" ref="W2456">INDEX(shipping_prices!$C$1:$F3683,MATCH(I2456,shipping_prices!$A$1:$A3683,0),MATCH(M2456,shipping_prices!$C$1:$F$1,0))</f>
        <v>50.49</v>
      </c>
      <c r="X2456" s="15" t="str">
        <f t="shared" si="5"/>
        <v>Darrin MartinHoustonTexas</v>
      </c>
      <c r="Y2456" s="15" t="str">
        <f t="shared" si="6"/>
        <v>Low</v>
      </c>
    </row>
    <row r="2457" hidden="1">
      <c r="A2457" s="1">
        <v>42500.0</v>
      </c>
      <c r="B2457" s="2" t="s">
        <v>3688</v>
      </c>
      <c r="C2457" s="2">
        <v>5.0</v>
      </c>
      <c r="D2457" s="2" t="s">
        <v>2302</v>
      </c>
      <c r="E2457" s="2" t="s">
        <v>49</v>
      </c>
      <c r="F2457" s="2" t="s">
        <v>562</v>
      </c>
      <c r="G2457" s="2" t="s">
        <v>29</v>
      </c>
      <c r="H2457" s="2" t="s">
        <v>220</v>
      </c>
      <c r="I2457" s="2" t="s">
        <v>3689</v>
      </c>
      <c r="J2457" s="2" t="s">
        <v>141</v>
      </c>
      <c r="K2457" s="2" t="s">
        <v>77</v>
      </c>
      <c r="L2457" s="10">
        <v>42506.0</v>
      </c>
      <c r="M2457" s="2" t="s">
        <v>34</v>
      </c>
      <c r="N2457" s="11">
        <v>0.2</v>
      </c>
      <c r="O2457" s="12">
        <v>68.0</v>
      </c>
      <c r="P2457" s="13">
        <v>0.2</v>
      </c>
      <c r="Q2457" s="13">
        <v>340.0</v>
      </c>
      <c r="R2457" s="13">
        <f t="shared" si="1"/>
        <v>425</v>
      </c>
      <c r="S2457" s="14">
        <f t="shared" si="2"/>
        <v>85</v>
      </c>
      <c r="T2457" s="14">
        <f t="shared" si="3"/>
        <v>0.2</v>
      </c>
      <c r="U2457" s="15" t="str">
        <f>vlookup(F2457,'Sub categories'!$A:$C,3,False)</f>
        <v>Accessories</v>
      </c>
      <c r="V2457" s="16">
        <f t="shared" si="4"/>
        <v>6</v>
      </c>
      <c r="W2457" s="17">
        <f t="array" ref="W2457">INDEX(shipping_prices!$C$1:$F3684,MATCH(I2457,shipping_prices!$A$1:$A3684,0),MATCH(M2457,shipping_prices!$C$1:$F$1,0))</f>
        <v>9.98</v>
      </c>
      <c r="X2457" s="15" t="str">
        <f t="shared" si="5"/>
        <v>Pete ArmstrongOrland ParkIllinois</v>
      </c>
      <c r="Y2457" s="15" t="str">
        <f t="shared" si="6"/>
        <v>High</v>
      </c>
    </row>
    <row r="2458" hidden="1">
      <c r="A2458" s="1">
        <v>42500.0</v>
      </c>
      <c r="B2458" s="2" t="s">
        <v>3690</v>
      </c>
      <c r="C2458" s="2">
        <v>13.0</v>
      </c>
      <c r="D2458" s="2" t="s">
        <v>691</v>
      </c>
      <c r="E2458" s="2" t="s">
        <v>37</v>
      </c>
      <c r="F2458" s="2" t="s">
        <v>1486</v>
      </c>
      <c r="G2458" s="2" t="s">
        <v>39</v>
      </c>
      <c r="H2458" s="2" t="s">
        <v>40</v>
      </c>
      <c r="I2458" s="2" t="s">
        <v>1276</v>
      </c>
      <c r="J2458" s="2" t="s">
        <v>321</v>
      </c>
      <c r="K2458" s="2" t="s">
        <v>33</v>
      </c>
      <c r="L2458" s="10">
        <v>42502.0</v>
      </c>
      <c r="M2458" s="2" t="s">
        <v>34</v>
      </c>
      <c r="N2458" s="11">
        <v>0.7</v>
      </c>
      <c r="O2458" s="12">
        <v>-117.0</v>
      </c>
      <c r="P2458" s="13">
        <v>-0.7</v>
      </c>
      <c r="Q2458" s="13">
        <v>167.0</v>
      </c>
      <c r="R2458" s="13">
        <f t="shared" si="1"/>
        <v>556.6666667</v>
      </c>
      <c r="S2458" s="14">
        <f t="shared" si="2"/>
        <v>42.82051282</v>
      </c>
      <c r="T2458" s="14">
        <f t="shared" si="3"/>
        <v>-0.7005988024</v>
      </c>
      <c r="U2458" s="15" t="str">
        <f>vlookup(F2458,'Sub categories'!$A:$C,3,False)</f>
        <v>Binders</v>
      </c>
      <c r="V2458" s="16">
        <f t="shared" si="4"/>
        <v>2</v>
      </c>
      <c r="W2458" s="17">
        <f t="array" ref="W2458">INDEX(shipping_prices!$C$1:$F3685,MATCH(I2458,shipping_prices!$A$1:$A3685,0),MATCH(M2458,shipping_prices!$C$1:$F$1,0))</f>
        <v>12.73</v>
      </c>
      <c r="X2458" s="15" t="str">
        <f t="shared" si="5"/>
        <v>Victoria PistekaToledoOhio</v>
      </c>
      <c r="Y2458" s="15" t="str">
        <f t="shared" si="6"/>
        <v>loss</v>
      </c>
    </row>
    <row r="2459" hidden="1">
      <c r="A2459" s="1">
        <v>42501.0</v>
      </c>
      <c r="B2459" s="2" t="s">
        <v>3691</v>
      </c>
      <c r="C2459" s="2">
        <v>2.0</v>
      </c>
      <c r="D2459" s="2" t="s">
        <v>3692</v>
      </c>
      <c r="E2459" s="2" t="s">
        <v>37</v>
      </c>
      <c r="F2459" s="2" t="s">
        <v>495</v>
      </c>
      <c r="G2459" s="2" t="s">
        <v>39</v>
      </c>
      <c r="H2459" s="2" t="s">
        <v>79</v>
      </c>
      <c r="I2459" s="2" t="s">
        <v>169</v>
      </c>
      <c r="J2459" s="2" t="s">
        <v>42</v>
      </c>
      <c r="K2459" s="2" t="s">
        <v>43</v>
      </c>
      <c r="L2459" s="10">
        <v>42502.0</v>
      </c>
      <c r="M2459" s="2" t="s">
        <v>34</v>
      </c>
      <c r="N2459" s="11">
        <v>0.0</v>
      </c>
      <c r="O2459" s="12">
        <v>4.0</v>
      </c>
      <c r="P2459" s="13">
        <v>0.02</v>
      </c>
      <c r="Q2459" s="13">
        <v>222.0</v>
      </c>
      <c r="R2459" s="13">
        <f t="shared" si="1"/>
        <v>222</v>
      </c>
      <c r="S2459" s="14">
        <f t="shared" si="2"/>
        <v>111</v>
      </c>
      <c r="T2459" s="14">
        <f t="shared" si="3"/>
        <v>0.01801801802</v>
      </c>
      <c r="U2459" s="15" t="str">
        <f>vlookup(F2459,'Sub categories'!$A:$C,3,False)</f>
        <v>Storage</v>
      </c>
      <c r="V2459" s="16">
        <f t="shared" si="4"/>
        <v>1</v>
      </c>
      <c r="W2459" s="17">
        <f t="array" ref="W2459">INDEX(shipping_prices!$C$1:$F3686,MATCH(I2459,shipping_prices!$A$1:$A3686,0),MATCH(M2459,shipping_prices!$C$1:$F$1,0))</f>
        <v>14.86</v>
      </c>
      <c r="X2459" s="15" t="str">
        <f t="shared" si="5"/>
        <v>Yana SorensenLos AngelesCalifornia</v>
      </c>
      <c r="Y2459" s="15" t="str">
        <f t="shared" si="6"/>
        <v>Low</v>
      </c>
    </row>
    <row r="2460" hidden="1">
      <c r="A2460" s="1">
        <v>42502.0</v>
      </c>
      <c r="B2460" s="2" t="s">
        <v>3691</v>
      </c>
      <c r="C2460" s="2">
        <v>4.0</v>
      </c>
      <c r="D2460" s="2" t="s">
        <v>3692</v>
      </c>
      <c r="E2460" s="2" t="s">
        <v>37</v>
      </c>
      <c r="F2460" s="2" t="s">
        <v>2126</v>
      </c>
      <c r="G2460" s="2" t="s">
        <v>29</v>
      </c>
      <c r="H2460" s="2" t="s">
        <v>697</v>
      </c>
      <c r="I2460" s="2" t="s">
        <v>169</v>
      </c>
      <c r="J2460" s="2" t="s">
        <v>42</v>
      </c>
      <c r="K2460" s="2" t="s">
        <v>43</v>
      </c>
      <c r="L2460" s="10">
        <v>42502.0</v>
      </c>
      <c r="M2460" s="2" t="s">
        <v>34</v>
      </c>
      <c r="N2460" s="11">
        <v>0.0</v>
      </c>
      <c r="O2460" s="12">
        <v>40.0</v>
      </c>
      <c r="P2460" s="13">
        <v>0.17</v>
      </c>
      <c r="Q2460" s="13">
        <v>236.0</v>
      </c>
      <c r="R2460" s="13">
        <f t="shared" si="1"/>
        <v>236</v>
      </c>
      <c r="S2460" s="14">
        <f t="shared" si="2"/>
        <v>59</v>
      </c>
      <c r="T2460" s="14">
        <f t="shared" si="3"/>
        <v>0.1694915254</v>
      </c>
      <c r="U2460" s="15" t="str">
        <f>vlookup(F2460,'Sub categories'!$A:$C,3,False)</f>
        <v>Accessories</v>
      </c>
      <c r="V2460" s="16">
        <f t="shared" si="4"/>
        <v>0</v>
      </c>
      <c r="W2460" s="17">
        <f t="array" ref="W2460">INDEX(shipping_prices!$C$1:$F3687,MATCH(I2460,shipping_prices!$A$1:$A3687,0),MATCH(M2460,shipping_prices!$C$1:$F$1,0))</f>
        <v>14.86</v>
      </c>
      <c r="X2460" s="15" t="str">
        <f t="shared" si="5"/>
        <v>Yana SorensenLos AngelesCalifornia</v>
      </c>
      <c r="Y2460" s="15" t="str">
        <f t="shared" si="6"/>
        <v>High</v>
      </c>
    </row>
    <row r="2461" hidden="1">
      <c r="A2461" s="1">
        <v>42502.0</v>
      </c>
      <c r="B2461" s="2" t="s">
        <v>3693</v>
      </c>
      <c r="C2461" s="2">
        <v>2.0</v>
      </c>
      <c r="D2461" s="2" t="s">
        <v>3694</v>
      </c>
      <c r="E2461" s="2" t="s">
        <v>37</v>
      </c>
      <c r="F2461" s="2" t="s">
        <v>3695</v>
      </c>
      <c r="G2461" s="2" t="s">
        <v>29</v>
      </c>
      <c r="H2461" s="2" t="s">
        <v>336</v>
      </c>
      <c r="I2461" s="2" t="s">
        <v>169</v>
      </c>
      <c r="J2461" s="2" t="s">
        <v>42</v>
      </c>
      <c r="K2461" s="2" t="s">
        <v>43</v>
      </c>
      <c r="L2461" s="10">
        <v>42513.0</v>
      </c>
      <c r="M2461" s="2" t="s">
        <v>34</v>
      </c>
      <c r="N2461" s="11">
        <v>0.2</v>
      </c>
      <c r="O2461" s="12">
        <v>-8.0</v>
      </c>
      <c r="P2461" s="13">
        <v>-0.23</v>
      </c>
      <c r="Q2461" s="13">
        <v>37.0</v>
      </c>
      <c r="R2461" s="13">
        <f t="shared" si="1"/>
        <v>46.25</v>
      </c>
      <c r="S2461" s="14">
        <f t="shared" si="2"/>
        <v>23.125</v>
      </c>
      <c r="T2461" s="14">
        <f t="shared" si="3"/>
        <v>-0.2162162162</v>
      </c>
      <c r="U2461" s="15" t="str">
        <f>vlookup(F2461,'Sub categories'!$A:$C,3,False)</f>
        <v>Phones</v>
      </c>
      <c r="V2461" s="16">
        <f t="shared" si="4"/>
        <v>11</v>
      </c>
      <c r="W2461" s="17">
        <f t="array" ref="W2461">INDEX(shipping_prices!$C$1:$F3688,MATCH(I2461,shipping_prices!$A$1:$A3688,0),MATCH(M2461,shipping_prices!$C$1:$F$1,0))</f>
        <v>14.86</v>
      </c>
      <c r="X2461" s="15" t="str">
        <f t="shared" si="5"/>
        <v>Roy PhanLos AngelesCalifornia</v>
      </c>
      <c r="Y2461" s="15" t="str">
        <f t="shared" si="6"/>
        <v>loss</v>
      </c>
    </row>
    <row r="2462" hidden="1">
      <c r="A2462" s="1">
        <v>42502.0</v>
      </c>
      <c r="B2462" s="2" t="s">
        <v>3693</v>
      </c>
      <c r="C2462" s="2">
        <v>3.0</v>
      </c>
      <c r="D2462" s="2" t="s">
        <v>3694</v>
      </c>
      <c r="E2462" s="2" t="s">
        <v>37</v>
      </c>
      <c r="F2462" s="2" t="s">
        <v>3696</v>
      </c>
      <c r="G2462" s="2" t="s">
        <v>39</v>
      </c>
      <c r="H2462" s="2" t="s">
        <v>297</v>
      </c>
      <c r="I2462" s="2" t="s">
        <v>169</v>
      </c>
      <c r="J2462" s="2" t="s">
        <v>42</v>
      </c>
      <c r="K2462" s="2" t="s">
        <v>43</v>
      </c>
      <c r="L2462" s="10">
        <v>42513.0</v>
      </c>
      <c r="M2462" s="2" t="s">
        <v>34</v>
      </c>
      <c r="N2462" s="11">
        <v>0.0</v>
      </c>
      <c r="O2462" s="12">
        <v>14.0</v>
      </c>
      <c r="P2462" s="13">
        <v>0.29</v>
      </c>
      <c r="Q2462" s="13">
        <v>47.0</v>
      </c>
      <c r="R2462" s="13">
        <f t="shared" si="1"/>
        <v>47</v>
      </c>
      <c r="S2462" s="14">
        <f t="shared" si="2"/>
        <v>15.66666667</v>
      </c>
      <c r="T2462" s="14">
        <f t="shared" si="3"/>
        <v>0.2978723404</v>
      </c>
      <c r="U2462" s="15" t="str">
        <f>vlookup(F2462,'Sub categories'!$A:$C,3,False)</f>
        <v>Supplies</v>
      </c>
      <c r="V2462" s="16">
        <f t="shared" si="4"/>
        <v>11</v>
      </c>
      <c r="W2462" s="17">
        <f t="array" ref="W2462">INDEX(shipping_prices!$C$1:$F3689,MATCH(I2462,shipping_prices!$A$1:$A3689,0),MATCH(M2462,shipping_prices!$C$1:$F$1,0))</f>
        <v>14.86</v>
      </c>
      <c r="X2462" s="15" t="str">
        <f t="shared" si="5"/>
        <v>Roy PhanLos AngelesCalifornia</v>
      </c>
      <c r="Y2462" s="15" t="str">
        <f t="shared" si="6"/>
        <v>Low</v>
      </c>
    </row>
    <row r="2463" hidden="1">
      <c r="A2463" s="1">
        <v>42502.0</v>
      </c>
      <c r="B2463" s="2" t="s">
        <v>3693</v>
      </c>
      <c r="C2463" s="2">
        <v>6.0</v>
      </c>
      <c r="D2463" s="2" t="s">
        <v>3694</v>
      </c>
      <c r="E2463" s="2" t="s">
        <v>37</v>
      </c>
      <c r="F2463" s="2" t="s">
        <v>2209</v>
      </c>
      <c r="G2463" s="2" t="s">
        <v>39</v>
      </c>
      <c r="H2463" s="2" t="s">
        <v>182</v>
      </c>
      <c r="I2463" s="2" t="s">
        <v>169</v>
      </c>
      <c r="J2463" s="2" t="s">
        <v>42</v>
      </c>
      <c r="K2463" s="2" t="s">
        <v>43</v>
      </c>
      <c r="L2463" s="10">
        <v>42513.0</v>
      </c>
      <c r="M2463" s="2" t="s">
        <v>34</v>
      </c>
      <c r="N2463" s="11">
        <v>0.2</v>
      </c>
      <c r="O2463" s="12">
        <v>27.0</v>
      </c>
      <c r="P2463" s="13">
        <v>0.33</v>
      </c>
      <c r="Q2463" s="13">
        <v>82.0</v>
      </c>
      <c r="R2463" s="13">
        <f t="shared" si="1"/>
        <v>102.5</v>
      </c>
      <c r="S2463" s="14">
        <f t="shared" si="2"/>
        <v>17.08333333</v>
      </c>
      <c r="T2463" s="14">
        <f t="shared" si="3"/>
        <v>0.3292682927</v>
      </c>
      <c r="U2463" s="15" t="str">
        <f>vlookup(F2463,'Sub categories'!$A:$C,3,False)</f>
        <v>Binders</v>
      </c>
      <c r="V2463" s="16">
        <f t="shared" si="4"/>
        <v>11</v>
      </c>
      <c r="W2463" s="17">
        <f t="array" ref="W2463">INDEX(shipping_prices!$C$1:$F3690,MATCH(I2463,shipping_prices!$A$1:$A3690,0),MATCH(M2463,shipping_prices!$C$1:$F$1,0))</f>
        <v>14.86</v>
      </c>
      <c r="X2463" s="15" t="str">
        <f t="shared" si="5"/>
        <v>Roy PhanLos AngelesCalifornia</v>
      </c>
      <c r="Y2463" s="15" t="str">
        <f t="shared" si="6"/>
        <v>Low</v>
      </c>
    </row>
    <row r="2464" hidden="1">
      <c r="A2464" s="1">
        <v>42502.0</v>
      </c>
      <c r="B2464" s="2" t="s">
        <v>3693</v>
      </c>
      <c r="C2464" s="2">
        <v>3.0</v>
      </c>
      <c r="D2464" s="2" t="s">
        <v>3694</v>
      </c>
      <c r="E2464" s="2" t="s">
        <v>37</v>
      </c>
      <c r="F2464" s="2" t="s">
        <v>1377</v>
      </c>
      <c r="G2464" s="2" t="s">
        <v>39</v>
      </c>
      <c r="H2464" s="2" t="s">
        <v>146</v>
      </c>
      <c r="I2464" s="2" t="s">
        <v>169</v>
      </c>
      <c r="J2464" s="2" t="s">
        <v>42</v>
      </c>
      <c r="K2464" s="2" t="s">
        <v>43</v>
      </c>
      <c r="L2464" s="10">
        <v>42513.0</v>
      </c>
      <c r="M2464" s="2" t="s">
        <v>34</v>
      </c>
      <c r="N2464" s="11">
        <v>0.0</v>
      </c>
      <c r="O2464" s="12">
        <v>56.0</v>
      </c>
      <c r="P2464" s="13">
        <v>0.3</v>
      </c>
      <c r="Q2464" s="13">
        <v>186.0</v>
      </c>
      <c r="R2464" s="13">
        <f t="shared" si="1"/>
        <v>186</v>
      </c>
      <c r="S2464" s="14">
        <f t="shared" si="2"/>
        <v>62</v>
      </c>
      <c r="T2464" s="14">
        <f t="shared" si="3"/>
        <v>0.3010752688</v>
      </c>
      <c r="U2464" s="15" t="str">
        <f>vlookup(F2464,'Sub categories'!$A:$C,3,False)</f>
        <v>Appliances</v>
      </c>
      <c r="V2464" s="16">
        <f t="shared" si="4"/>
        <v>11</v>
      </c>
      <c r="W2464" s="17">
        <f t="array" ref="W2464">INDEX(shipping_prices!$C$1:$F3691,MATCH(I2464,shipping_prices!$A$1:$A3691,0),MATCH(M2464,shipping_prices!$C$1:$F$1,0))</f>
        <v>14.86</v>
      </c>
      <c r="X2464" s="15" t="str">
        <f t="shared" si="5"/>
        <v>Roy PhanLos AngelesCalifornia</v>
      </c>
      <c r="Y2464" s="15" t="str">
        <f t="shared" si="6"/>
        <v>High</v>
      </c>
    </row>
    <row r="2465">
      <c r="A2465" s="1">
        <v>42502.0</v>
      </c>
      <c r="B2465" s="2" t="s">
        <v>3697</v>
      </c>
      <c r="C2465" s="2">
        <v>7.0</v>
      </c>
      <c r="D2465" s="2" t="s">
        <v>611</v>
      </c>
      <c r="E2465" s="2" t="s">
        <v>37</v>
      </c>
      <c r="F2465" s="2" t="s">
        <v>1213</v>
      </c>
      <c r="G2465" s="2" t="s">
        <v>45</v>
      </c>
      <c r="H2465" s="2" t="s">
        <v>1213</v>
      </c>
      <c r="I2465" s="2" t="s">
        <v>3698</v>
      </c>
      <c r="J2465" s="2" t="s">
        <v>141</v>
      </c>
      <c r="K2465" s="2" t="s">
        <v>77</v>
      </c>
      <c r="L2465" s="10">
        <v>42511.0</v>
      </c>
      <c r="M2465" s="2" t="s">
        <v>142</v>
      </c>
      <c r="N2465" s="11">
        <v>0.6</v>
      </c>
      <c r="O2465" s="12">
        <v>-9.0</v>
      </c>
      <c r="P2465" s="13">
        <v>-0.4</v>
      </c>
      <c r="Q2465" s="13">
        <v>22.0</v>
      </c>
      <c r="R2465" s="13">
        <f t="shared" si="1"/>
        <v>55</v>
      </c>
      <c r="S2465" s="14">
        <f t="shared" si="2"/>
        <v>7.857142857</v>
      </c>
      <c r="T2465" s="14">
        <f t="shared" si="3"/>
        <v>-0.4090909091</v>
      </c>
      <c r="U2465" s="15" t="str">
        <f>vlookup(F2465,'Sub categories'!$A:$C,3,False)</f>
        <v>Furnishings</v>
      </c>
      <c r="V2465" s="16">
        <f t="shared" si="4"/>
        <v>9</v>
      </c>
      <c r="W2465" s="17">
        <f t="array" ref="W2465">INDEX(shipping_prices!$C$1:$F3692,MATCH(I2465,shipping_prices!$A$1:$A3692,0),MATCH(M2465,shipping_prices!$C$1:$F$1,0))</f>
        <v>18.07</v>
      </c>
      <c r="X2465" s="15" t="str">
        <f t="shared" si="5"/>
        <v>Laura ArmstrongTinley ParkIllinois</v>
      </c>
      <c r="Y2465" s="15" t="str">
        <f t="shared" si="6"/>
        <v>loss</v>
      </c>
    </row>
    <row r="2466" hidden="1">
      <c r="A2466" s="1">
        <v>42502.0</v>
      </c>
      <c r="B2466" s="2" t="s">
        <v>3699</v>
      </c>
      <c r="C2466" s="2">
        <v>4.0</v>
      </c>
      <c r="D2466" s="2" t="s">
        <v>1484</v>
      </c>
      <c r="E2466" s="2" t="s">
        <v>27</v>
      </c>
      <c r="F2466" s="2" t="s">
        <v>843</v>
      </c>
      <c r="G2466" s="2" t="s">
        <v>39</v>
      </c>
      <c r="H2466" s="2" t="s">
        <v>843</v>
      </c>
      <c r="I2466" s="2" t="s">
        <v>3700</v>
      </c>
      <c r="J2466" s="2" t="s">
        <v>116</v>
      </c>
      <c r="K2466" s="2" t="s">
        <v>43</v>
      </c>
      <c r="L2466" s="10">
        <v>42510.0</v>
      </c>
      <c r="M2466" s="2" t="s">
        <v>90</v>
      </c>
      <c r="N2466" s="11">
        <v>0.0</v>
      </c>
      <c r="O2466" s="12">
        <v>23.0</v>
      </c>
      <c r="P2466" s="13">
        <v>0.47</v>
      </c>
      <c r="Q2466" s="13">
        <v>49.0</v>
      </c>
      <c r="R2466" s="13">
        <f t="shared" si="1"/>
        <v>49</v>
      </c>
      <c r="S2466" s="14">
        <f t="shared" si="2"/>
        <v>12.25</v>
      </c>
      <c r="T2466" s="14">
        <f t="shared" si="3"/>
        <v>0.4693877551</v>
      </c>
      <c r="U2466" s="15" t="str">
        <f>vlookup(F2466,'Sub categories'!$A:$C,3,False)</f>
        <v>Paper</v>
      </c>
      <c r="V2466" s="16">
        <f t="shared" si="4"/>
        <v>8</v>
      </c>
      <c r="W2466" s="17">
        <f t="array" ref="W2466">INDEX(shipping_prices!$C$1:$F3693,MATCH(I2466,shipping_prices!$A$1:$A3693,0),MATCH(M2466,shipping_prices!$C$1:$F$1,0))</f>
        <v>0.62</v>
      </c>
      <c r="X2466" s="15" t="str">
        <f t="shared" si="5"/>
        <v>Joe ElijahLas CrucesNew Mexico</v>
      </c>
      <c r="Y2466" s="15" t="str">
        <f t="shared" si="6"/>
        <v>Low</v>
      </c>
    </row>
    <row r="2467" hidden="1">
      <c r="A2467" s="1">
        <v>42502.0</v>
      </c>
      <c r="B2467" s="2" t="s">
        <v>3701</v>
      </c>
      <c r="C2467" s="2">
        <v>4.0</v>
      </c>
      <c r="D2467" s="2" t="s">
        <v>3434</v>
      </c>
      <c r="E2467" s="2" t="s">
        <v>49</v>
      </c>
      <c r="F2467" s="2" t="s">
        <v>420</v>
      </c>
      <c r="G2467" s="2" t="s">
        <v>39</v>
      </c>
      <c r="H2467" s="2" t="s">
        <v>216</v>
      </c>
      <c r="I2467" s="2" t="s">
        <v>31</v>
      </c>
      <c r="J2467" s="2" t="s">
        <v>32</v>
      </c>
      <c r="K2467" s="2" t="s">
        <v>33</v>
      </c>
      <c r="L2467" s="10">
        <v>42503.0</v>
      </c>
      <c r="M2467" s="2" t="s">
        <v>34</v>
      </c>
      <c r="N2467" s="11">
        <v>0.0</v>
      </c>
      <c r="O2467" s="12">
        <v>8.0</v>
      </c>
      <c r="P2467" s="13">
        <v>0.46</v>
      </c>
      <c r="Q2467" s="13">
        <v>17.0</v>
      </c>
      <c r="R2467" s="13">
        <f t="shared" si="1"/>
        <v>17</v>
      </c>
      <c r="S2467" s="14">
        <f t="shared" si="2"/>
        <v>4.25</v>
      </c>
      <c r="T2467" s="14">
        <f t="shared" si="3"/>
        <v>0.4705882353</v>
      </c>
      <c r="U2467" s="15" t="str">
        <f>vlookup(F2467,'Sub categories'!$A:$C,3,False)</f>
        <v>Art</v>
      </c>
      <c r="V2467" s="16">
        <f t="shared" si="4"/>
        <v>1</v>
      </c>
      <c r="W2467" s="17">
        <f t="array" ref="W2467">INDEX(shipping_prices!$C$1:$F3694,MATCH(I2467,shipping_prices!$A$1:$A3694,0),MATCH(M2467,shipping_prices!$C$1:$F$1,0))</f>
        <v>10.09</v>
      </c>
      <c r="X2467" s="15" t="str">
        <f t="shared" si="5"/>
        <v>Roger BarcioNew York CityNew York</v>
      </c>
      <c r="Y2467" s="15" t="str">
        <f t="shared" si="6"/>
        <v>Low</v>
      </c>
    </row>
    <row r="2468" hidden="1">
      <c r="A2468" s="1">
        <v>42503.0</v>
      </c>
      <c r="B2468" s="2" t="s">
        <v>3702</v>
      </c>
      <c r="C2468" s="2">
        <v>2.0</v>
      </c>
      <c r="D2468" s="2" t="s">
        <v>2785</v>
      </c>
      <c r="E2468" s="2" t="s">
        <v>27</v>
      </c>
      <c r="F2468" s="2" t="s">
        <v>1875</v>
      </c>
      <c r="G2468" s="2" t="s">
        <v>39</v>
      </c>
      <c r="H2468" s="2" t="s">
        <v>51</v>
      </c>
      <c r="I2468" s="2" t="s">
        <v>519</v>
      </c>
      <c r="J2468" s="2" t="s">
        <v>64</v>
      </c>
      <c r="K2468" s="2" t="s">
        <v>43</v>
      </c>
      <c r="L2468" s="10">
        <v>42507.0</v>
      </c>
      <c r="M2468" s="2" t="s">
        <v>34</v>
      </c>
      <c r="N2468" s="11">
        <v>0.2</v>
      </c>
      <c r="O2468" s="12">
        <v>3.0</v>
      </c>
      <c r="P2468" s="13">
        <v>0.31</v>
      </c>
      <c r="Q2468" s="13">
        <v>10.0</v>
      </c>
      <c r="R2468" s="13">
        <f t="shared" si="1"/>
        <v>12.5</v>
      </c>
      <c r="S2468" s="14">
        <f t="shared" si="2"/>
        <v>6.25</v>
      </c>
      <c r="T2468" s="14">
        <f t="shared" si="3"/>
        <v>0.3</v>
      </c>
      <c r="U2468" s="15" t="str">
        <f>vlookup(F2468,'Sub categories'!$A:$C,3,False)</f>
        <v>Paper</v>
      </c>
      <c r="V2468" s="16">
        <f t="shared" si="4"/>
        <v>4</v>
      </c>
      <c r="W2468" s="17">
        <f t="array" ref="W2468">INDEX(shipping_prices!$C$1:$F3695,MATCH(I2468,shipping_prices!$A$1:$A3695,0),MATCH(M2468,shipping_prices!$C$1:$F$1,0))</f>
        <v>11.94</v>
      </c>
      <c r="X2468" s="15" t="str">
        <f t="shared" si="5"/>
        <v>Peter FullerGilbertArizona</v>
      </c>
      <c r="Y2468" s="15" t="str">
        <f t="shared" si="6"/>
        <v>Low</v>
      </c>
    </row>
    <row r="2469">
      <c r="A2469" s="1">
        <v>42503.0</v>
      </c>
      <c r="B2469" s="2" t="s">
        <v>3702</v>
      </c>
      <c r="C2469" s="2">
        <v>4.0</v>
      </c>
      <c r="D2469" s="2" t="s">
        <v>2785</v>
      </c>
      <c r="E2469" s="2" t="s">
        <v>27</v>
      </c>
      <c r="F2469" s="2" t="s">
        <v>3703</v>
      </c>
      <c r="G2469" s="2" t="s">
        <v>45</v>
      </c>
      <c r="H2469" s="2" t="s">
        <v>1024</v>
      </c>
      <c r="I2469" s="2" t="s">
        <v>519</v>
      </c>
      <c r="J2469" s="2" t="s">
        <v>64</v>
      </c>
      <c r="K2469" s="2" t="s">
        <v>43</v>
      </c>
      <c r="L2469" s="10">
        <v>42507.0</v>
      </c>
      <c r="M2469" s="2" t="s">
        <v>34</v>
      </c>
      <c r="N2469" s="11">
        <v>0.2</v>
      </c>
      <c r="O2469" s="12">
        <v>11.0</v>
      </c>
      <c r="P2469" s="13">
        <v>0.28</v>
      </c>
      <c r="Q2469" s="13">
        <v>40.0</v>
      </c>
      <c r="R2469" s="13">
        <f t="shared" si="1"/>
        <v>50</v>
      </c>
      <c r="S2469" s="14">
        <f t="shared" si="2"/>
        <v>12.5</v>
      </c>
      <c r="T2469" s="14">
        <f t="shared" si="3"/>
        <v>0.275</v>
      </c>
      <c r="U2469" s="15" t="str">
        <f>vlookup(F2469,'Sub categories'!$A:$C,3,False)</f>
        <v>Furnishings</v>
      </c>
      <c r="V2469" s="16">
        <f t="shared" si="4"/>
        <v>4</v>
      </c>
      <c r="W2469" s="17">
        <f t="array" ref="W2469">INDEX(shipping_prices!$C$1:$F3696,MATCH(I2469,shipping_prices!$A$1:$A3696,0),MATCH(M2469,shipping_prices!$C$1:$F$1,0))</f>
        <v>11.94</v>
      </c>
      <c r="X2469" s="15" t="str">
        <f t="shared" si="5"/>
        <v>Peter FullerGilbertArizona</v>
      </c>
      <c r="Y2469" s="15" t="str">
        <f t="shared" si="6"/>
        <v>Low</v>
      </c>
    </row>
    <row r="2470" hidden="1">
      <c r="A2470" s="1">
        <v>42504.0</v>
      </c>
      <c r="B2470" s="2" t="s">
        <v>3702</v>
      </c>
      <c r="C2470" s="2">
        <v>2.0</v>
      </c>
      <c r="D2470" s="2" t="s">
        <v>2785</v>
      </c>
      <c r="E2470" s="2" t="s">
        <v>27</v>
      </c>
      <c r="F2470" s="2" t="s">
        <v>3704</v>
      </c>
      <c r="G2470" s="2" t="s">
        <v>39</v>
      </c>
      <c r="H2470" s="2" t="s">
        <v>458</v>
      </c>
      <c r="I2470" s="2" t="s">
        <v>519</v>
      </c>
      <c r="J2470" s="2" t="s">
        <v>64</v>
      </c>
      <c r="K2470" s="2" t="s">
        <v>43</v>
      </c>
      <c r="L2470" s="10">
        <v>42507.0</v>
      </c>
      <c r="M2470" s="2" t="s">
        <v>34</v>
      </c>
      <c r="N2470" s="11">
        <v>0.2</v>
      </c>
      <c r="O2470" s="12">
        <v>-20.0</v>
      </c>
      <c r="P2470" s="13">
        <v>-0.24</v>
      </c>
      <c r="Q2470" s="13">
        <v>82.0</v>
      </c>
      <c r="R2470" s="13">
        <f t="shared" si="1"/>
        <v>102.5</v>
      </c>
      <c r="S2470" s="14">
        <f t="shared" si="2"/>
        <v>51.25</v>
      </c>
      <c r="T2470" s="14">
        <f t="shared" si="3"/>
        <v>-0.243902439</v>
      </c>
      <c r="U2470" s="15" t="str">
        <f>vlookup(F2470,'Sub categories'!$A:$C,3,False)</f>
        <v>Storage</v>
      </c>
      <c r="V2470" s="16">
        <f t="shared" si="4"/>
        <v>3</v>
      </c>
      <c r="W2470" s="17">
        <f t="array" ref="W2470">INDEX(shipping_prices!$C$1:$F3697,MATCH(I2470,shipping_prices!$A$1:$A3697,0),MATCH(M2470,shipping_prices!$C$1:$F$1,0))</f>
        <v>11.94</v>
      </c>
      <c r="X2470" s="15" t="str">
        <f t="shared" si="5"/>
        <v>Peter FullerGilbertArizona</v>
      </c>
      <c r="Y2470" s="15" t="str">
        <f t="shared" si="6"/>
        <v>loss</v>
      </c>
    </row>
    <row r="2471">
      <c r="A2471" s="1">
        <v>42504.0</v>
      </c>
      <c r="B2471" s="2" t="s">
        <v>3702</v>
      </c>
      <c r="C2471" s="2">
        <v>6.0</v>
      </c>
      <c r="D2471" s="2" t="s">
        <v>2785</v>
      </c>
      <c r="E2471" s="2" t="s">
        <v>27</v>
      </c>
      <c r="F2471" s="2" t="s">
        <v>3705</v>
      </c>
      <c r="G2471" s="2" t="s">
        <v>45</v>
      </c>
      <c r="H2471" s="2" t="s">
        <v>130</v>
      </c>
      <c r="I2471" s="2" t="s">
        <v>519</v>
      </c>
      <c r="J2471" s="2" t="s">
        <v>64</v>
      </c>
      <c r="K2471" s="2" t="s">
        <v>43</v>
      </c>
      <c r="L2471" s="10">
        <v>42507.0</v>
      </c>
      <c r="M2471" s="2" t="s">
        <v>34</v>
      </c>
      <c r="N2471" s="11">
        <v>0.2</v>
      </c>
      <c r="O2471" s="12">
        <v>-36.0</v>
      </c>
      <c r="P2471" s="13">
        <v>-0.1</v>
      </c>
      <c r="Q2471" s="13">
        <v>365.0</v>
      </c>
      <c r="R2471" s="13">
        <f t="shared" si="1"/>
        <v>456.25</v>
      </c>
      <c r="S2471" s="14">
        <f t="shared" si="2"/>
        <v>76.04166667</v>
      </c>
      <c r="T2471" s="14">
        <f t="shared" si="3"/>
        <v>-0.09863013699</v>
      </c>
      <c r="U2471" s="15" t="str">
        <f>vlookup(F2471,'Sub categories'!$A:$C,3,False)</f>
        <v>Furnishings</v>
      </c>
      <c r="V2471" s="16">
        <f t="shared" si="4"/>
        <v>3</v>
      </c>
      <c r="W2471" s="17">
        <f t="array" ref="W2471">INDEX(shipping_prices!$C$1:$F3698,MATCH(I2471,shipping_prices!$A$1:$A3698,0),MATCH(M2471,shipping_prices!$C$1:$F$1,0))</f>
        <v>11.94</v>
      </c>
      <c r="X2471" s="15" t="str">
        <f t="shared" si="5"/>
        <v>Peter FullerGilbertArizona</v>
      </c>
      <c r="Y2471" s="15" t="str">
        <f t="shared" si="6"/>
        <v>loss</v>
      </c>
    </row>
    <row r="2472" hidden="1">
      <c r="A2472" s="1">
        <v>42504.0</v>
      </c>
      <c r="B2472" s="2" t="s">
        <v>3706</v>
      </c>
      <c r="C2472" s="2">
        <v>3.0</v>
      </c>
      <c r="D2472" s="2" t="s">
        <v>3707</v>
      </c>
      <c r="E2472" s="2" t="s">
        <v>27</v>
      </c>
      <c r="F2472" s="2" t="s">
        <v>1833</v>
      </c>
      <c r="G2472" s="2" t="s">
        <v>39</v>
      </c>
      <c r="H2472" s="2" t="s">
        <v>58</v>
      </c>
      <c r="I2472" s="2" t="s">
        <v>169</v>
      </c>
      <c r="J2472" s="2" t="s">
        <v>42</v>
      </c>
      <c r="K2472" s="2" t="s">
        <v>43</v>
      </c>
      <c r="L2472" s="10">
        <v>42511.0</v>
      </c>
      <c r="M2472" s="2" t="s">
        <v>142</v>
      </c>
      <c r="N2472" s="11">
        <v>0.2</v>
      </c>
      <c r="O2472" s="12">
        <v>4.0</v>
      </c>
      <c r="P2472" s="13">
        <v>0.35</v>
      </c>
      <c r="Q2472" s="13">
        <v>12.0</v>
      </c>
      <c r="R2472" s="13">
        <f t="shared" si="1"/>
        <v>15</v>
      </c>
      <c r="S2472" s="14">
        <f t="shared" si="2"/>
        <v>5</v>
      </c>
      <c r="T2472" s="14">
        <f t="shared" si="3"/>
        <v>0.3333333333</v>
      </c>
      <c r="U2472" s="15" t="str">
        <f>vlookup(F2472,'Sub categories'!$A:$C,3,False)</f>
        <v>Binders</v>
      </c>
      <c r="V2472" s="16">
        <f t="shared" si="4"/>
        <v>7</v>
      </c>
      <c r="W2472" s="17">
        <f t="array" ref="W2472">INDEX(shipping_prices!$C$1:$F3699,MATCH(I2472,shipping_prices!$A$1:$A3699,0),MATCH(M2472,shipping_prices!$C$1:$F$1,0))</f>
        <v>18.39</v>
      </c>
      <c r="X2472" s="15" t="str">
        <f t="shared" si="5"/>
        <v>Henry MacAllisterLos AngelesCalifornia</v>
      </c>
      <c r="Y2472" s="15" t="str">
        <f t="shared" si="6"/>
        <v>Low</v>
      </c>
    </row>
    <row r="2473" hidden="1">
      <c r="A2473" s="1">
        <v>42504.0</v>
      </c>
      <c r="B2473" s="2" t="s">
        <v>3706</v>
      </c>
      <c r="C2473" s="2">
        <v>4.0</v>
      </c>
      <c r="D2473" s="2" t="s">
        <v>3707</v>
      </c>
      <c r="E2473" s="2" t="s">
        <v>27</v>
      </c>
      <c r="F2473" s="2" t="s">
        <v>1893</v>
      </c>
      <c r="G2473" s="2" t="s">
        <v>39</v>
      </c>
      <c r="H2473" s="2" t="s">
        <v>182</v>
      </c>
      <c r="I2473" s="2" t="s">
        <v>169</v>
      </c>
      <c r="J2473" s="2" t="s">
        <v>42</v>
      </c>
      <c r="K2473" s="2" t="s">
        <v>43</v>
      </c>
      <c r="L2473" s="10">
        <v>42511.0</v>
      </c>
      <c r="M2473" s="2" t="s">
        <v>142</v>
      </c>
      <c r="N2473" s="11">
        <v>0.2</v>
      </c>
      <c r="O2473" s="12">
        <v>19.0</v>
      </c>
      <c r="P2473" s="13">
        <v>0.36</v>
      </c>
      <c r="Q2473" s="13">
        <v>54.0</v>
      </c>
      <c r="R2473" s="13">
        <f t="shared" si="1"/>
        <v>67.5</v>
      </c>
      <c r="S2473" s="14">
        <f t="shared" si="2"/>
        <v>16.875</v>
      </c>
      <c r="T2473" s="14">
        <f t="shared" si="3"/>
        <v>0.3518518519</v>
      </c>
      <c r="U2473" s="15" t="str">
        <f>vlookup(F2473,'Sub categories'!$A:$C,3,False)</f>
        <v>Binders</v>
      </c>
      <c r="V2473" s="16">
        <f t="shared" si="4"/>
        <v>7</v>
      </c>
      <c r="W2473" s="17">
        <f t="array" ref="W2473">INDEX(shipping_prices!$C$1:$F3700,MATCH(I2473,shipping_prices!$A$1:$A3700,0),MATCH(M2473,shipping_prices!$C$1:$F$1,0))</f>
        <v>18.39</v>
      </c>
      <c r="X2473" s="15" t="str">
        <f t="shared" si="5"/>
        <v>Henry MacAllisterLos AngelesCalifornia</v>
      </c>
      <c r="Y2473" s="15" t="str">
        <f t="shared" si="6"/>
        <v>Low</v>
      </c>
    </row>
    <row r="2474" hidden="1">
      <c r="A2474" s="1">
        <v>42504.0</v>
      </c>
      <c r="B2474" s="2" t="s">
        <v>3706</v>
      </c>
      <c r="C2474" s="2">
        <v>5.0</v>
      </c>
      <c r="D2474" s="2" t="s">
        <v>3707</v>
      </c>
      <c r="E2474" s="2" t="s">
        <v>27</v>
      </c>
      <c r="F2474" s="2" t="s">
        <v>2805</v>
      </c>
      <c r="G2474" s="2" t="s">
        <v>29</v>
      </c>
      <c r="H2474" s="2" t="s">
        <v>234</v>
      </c>
      <c r="I2474" s="2" t="s">
        <v>169</v>
      </c>
      <c r="J2474" s="2" t="s">
        <v>42</v>
      </c>
      <c r="K2474" s="2" t="s">
        <v>43</v>
      </c>
      <c r="L2474" s="10">
        <v>42511.0</v>
      </c>
      <c r="M2474" s="2" t="s">
        <v>142</v>
      </c>
      <c r="N2474" s="11">
        <v>0.2</v>
      </c>
      <c r="O2474" s="12">
        <v>50.0</v>
      </c>
      <c r="P2474" s="13">
        <v>0.1</v>
      </c>
      <c r="Q2474" s="13">
        <v>504.0</v>
      </c>
      <c r="R2474" s="13">
        <f t="shared" si="1"/>
        <v>630</v>
      </c>
      <c r="S2474" s="14">
        <f t="shared" si="2"/>
        <v>126</v>
      </c>
      <c r="T2474" s="14">
        <f t="shared" si="3"/>
        <v>0.09920634921</v>
      </c>
      <c r="U2474" s="15" t="str">
        <f>vlookup(F2474,'Sub categories'!$A:$C,3,False)</f>
        <v>Phones</v>
      </c>
      <c r="V2474" s="16">
        <f t="shared" si="4"/>
        <v>7</v>
      </c>
      <c r="W2474" s="17">
        <f t="array" ref="W2474">INDEX(shipping_prices!$C$1:$F3701,MATCH(I2474,shipping_prices!$A$1:$A3701,0),MATCH(M2474,shipping_prices!$C$1:$F$1,0))</f>
        <v>18.39</v>
      </c>
      <c r="X2474" s="15" t="str">
        <f t="shared" si="5"/>
        <v>Henry MacAllisterLos AngelesCalifornia</v>
      </c>
      <c r="Y2474" s="15" t="str">
        <f t="shared" si="6"/>
        <v>High</v>
      </c>
    </row>
    <row r="2475" hidden="1">
      <c r="A2475" s="1">
        <v>42504.0</v>
      </c>
      <c r="B2475" s="2" t="s">
        <v>3708</v>
      </c>
      <c r="C2475" s="2">
        <v>1.0</v>
      </c>
      <c r="D2475" s="2" t="s">
        <v>1216</v>
      </c>
      <c r="E2475" s="2" t="s">
        <v>49</v>
      </c>
      <c r="F2475" s="2" t="s">
        <v>1738</v>
      </c>
      <c r="G2475" s="2" t="s">
        <v>39</v>
      </c>
      <c r="H2475" s="2" t="s">
        <v>193</v>
      </c>
      <c r="I2475" s="2" t="s">
        <v>3709</v>
      </c>
      <c r="J2475" s="2" t="s">
        <v>552</v>
      </c>
      <c r="K2475" s="2" t="s">
        <v>77</v>
      </c>
      <c r="L2475" s="10">
        <v>42511.0</v>
      </c>
      <c r="M2475" s="2" t="s">
        <v>34</v>
      </c>
      <c r="N2475" s="11">
        <v>0.0</v>
      </c>
      <c r="O2475" s="12">
        <v>2.0</v>
      </c>
      <c r="P2475" s="13">
        <v>0.48</v>
      </c>
      <c r="Q2475" s="13">
        <v>4.0</v>
      </c>
      <c r="R2475" s="13">
        <f t="shared" si="1"/>
        <v>4</v>
      </c>
      <c r="S2475" s="14">
        <f t="shared" si="2"/>
        <v>4</v>
      </c>
      <c r="T2475" s="14">
        <f t="shared" si="3"/>
        <v>0.5</v>
      </c>
      <c r="U2475" s="15" t="str">
        <f>vlookup(F2475,'Sub categories'!$A:$C,3,False)</f>
        <v>Labels</v>
      </c>
      <c r="V2475" s="16">
        <f t="shared" si="4"/>
        <v>7</v>
      </c>
      <c r="W2475" s="17">
        <f t="array" ref="W2475">INDEX(shipping_prices!$C$1:$F3702,MATCH(I2475,shipping_prices!$A$1:$A3702,0),MATCH(M2475,shipping_prices!$C$1:$F$1,0))</f>
        <v>11.24</v>
      </c>
      <c r="X2475" s="15" t="str">
        <f t="shared" si="5"/>
        <v>Julie KrizEaganMinnesota</v>
      </c>
      <c r="Y2475" s="15" t="str">
        <f t="shared" si="6"/>
        <v>Low</v>
      </c>
    </row>
    <row r="2476" hidden="1">
      <c r="A2476" s="1">
        <v>42504.0</v>
      </c>
      <c r="B2476" s="2" t="s">
        <v>3708</v>
      </c>
      <c r="C2476" s="2">
        <v>3.0</v>
      </c>
      <c r="D2476" s="2" t="s">
        <v>1216</v>
      </c>
      <c r="E2476" s="2" t="s">
        <v>49</v>
      </c>
      <c r="F2476" s="2" t="s">
        <v>2876</v>
      </c>
      <c r="G2476" s="2" t="s">
        <v>39</v>
      </c>
      <c r="H2476" s="2" t="s">
        <v>79</v>
      </c>
      <c r="I2476" s="2" t="s">
        <v>3709</v>
      </c>
      <c r="J2476" s="2" t="s">
        <v>552</v>
      </c>
      <c r="K2476" s="2" t="s">
        <v>77</v>
      </c>
      <c r="L2476" s="10">
        <v>42511.0</v>
      </c>
      <c r="M2476" s="2" t="s">
        <v>34</v>
      </c>
      <c r="N2476" s="11">
        <v>0.0</v>
      </c>
      <c r="O2476" s="12">
        <v>13.0</v>
      </c>
      <c r="P2476" s="13">
        <v>0.42</v>
      </c>
      <c r="Q2476" s="13">
        <v>30.0</v>
      </c>
      <c r="R2476" s="13">
        <f t="shared" si="1"/>
        <v>30</v>
      </c>
      <c r="S2476" s="14">
        <f t="shared" si="2"/>
        <v>10</v>
      </c>
      <c r="T2476" s="14">
        <f t="shared" si="3"/>
        <v>0.4333333333</v>
      </c>
      <c r="U2476" s="15" t="str">
        <f>vlookup(F2476,'Sub categories'!$A:$C,3,False)</f>
        <v>Art</v>
      </c>
      <c r="V2476" s="16">
        <f t="shared" si="4"/>
        <v>7</v>
      </c>
      <c r="W2476" s="17">
        <f t="array" ref="W2476">INDEX(shipping_prices!$C$1:$F3703,MATCH(I2476,shipping_prices!$A$1:$A3703,0),MATCH(M2476,shipping_prices!$C$1:$F$1,0))</f>
        <v>11.24</v>
      </c>
      <c r="X2476" s="15" t="str">
        <f t="shared" si="5"/>
        <v>Julie KrizEaganMinnesota</v>
      </c>
      <c r="Y2476" s="15" t="str">
        <f t="shared" si="6"/>
        <v>Low</v>
      </c>
    </row>
    <row r="2477" hidden="1">
      <c r="A2477" s="1">
        <v>42504.0</v>
      </c>
      <c r="B2477" s="2" t="s">
        <v>3708</v>
      </c>
      <c r="C2477" s="2">
        <v>4.0</v>
      </c>
      <c r="D2477" s="2" t="s">
        <v>1216</v>
      </c>
      <c r="E2477" s="2" t="s">
        <v>49</v>
      </c>
      <c r="F2477" s="2" t="s">
        <v>470</v>
      </c>
      <c r="G2477" s="2" t="s">
        <v>39</v>
      </c>
      <c r="H2477" s="2" t="s">
        <v>193</v>
      </c>
      <c r="I2477" s="2" t="s">
        <v>3709</v>
      </c>
      <c r="J2477" s="2" t="s">
        <v>552</v>
      </c>
      <c r="K2477" s="2" t="s">
        <v>77</v>
      </c>
      <c r="L2477" s="10">
        <v>42511.0</v>
      </c>
      <c r="M2477" s="2" t="s">
        <v>34</v>
      </c>
      <c r="N2477" s="11">
        <v>0.0</v>
      </c>
      <c r="O2477" s="12">
        <v>20.0</v>
      </c>
      <c r="P2477" s="13">
        <v>0.48</v>
      </c>
      <c r="Q2477" s="13">
        <v>41.0</v>
      </c>
      <c r="R2477" s="13">
        <f t="shared" si="1"/>
        <v>41</v>
      </c>
      <c r="S2477" s="14">
        <f t="shared" si="2"/>
        <v>10.25</v>
      </c>
      <c r="T2477" s="14">
        <f t="shared" si="3"/>
        <v>0.487804878</v>
      </c>
      <c r="U2477" s="15" t="str">
        <f>vlookup(F2477,'Sub categories'!$A:$C,3,False)</f>
        <v>Labels</v>
      </c>
      <c r="V2477" s="16">
        <f t="shared" si="4"/>
        <v>7</v>
      </c>
      <c r="W2477" s="17">
        <f t="array" ref="W2477">INDEX(shipping_prices!$C$1:$F3704,MATCH(I2477,shipping_prices!$A$1:$A3704,0),MATCH(M2477,shipping_prices!$C$1:$F$1,0))</f>
        <v>11.24</v>
      </c>
      <c r="X2477" s="15" t="str">
        <f t="shared" si="5"/>
        <v>Julie KrizEaganMinnesota</v>
      </c>
      <c r="Y2477" s="15" t="str">
        <f t="shared" si="6"/>
        <v>Low</v>
      </c>
    </row>
    <row r="2478" hidden="1">
      <c r="A2478" s="1">
        <v>42504.0</v>
      </c>
      <c r="B2478" s="2" t="s">
        <v>3710</v>
      </c>
      <c r="C2478" s="2">
        <v>2.0</v>
      </c>
      <c r="D2478" s="2" t="s">
        <v>909</v>
      </c>
      <c r="E2478" s="2" t="s">
        <v>37</v>
      </c>
      <c r="F2478" s="2" t="s">
        <v>846</v>
      </c>
      <c r="G2478" s="2" t="s">
        <v>39</v>
      </c>
      <c r="H2478" s="2" t="s">
        <v>526</v>
      </c>
      <c r="I2478" s="2" t="s">
        <v>41</v>
      </c>
      <c r="J2478" s="2" t="s">
        <v>42</v>
      </c>
      <c r="K2478" s="2" t="s">
        <v>43</v>
      </c>
      <c r="L2478" s="10">
        <v>42508.0</v>
      </c>
      <c r="M2478" s="2" t="s">
        <v>34</v>
      </c>
      <c r="N2478" s="11">
        <v>0.0</v>
      </c>
      <c r="O2478" s="12">
        <v>61.0</v>
      </c>
      <c r="P2478" s="13">
        <v>0.19</v>
      </c>
      <c r="Q2478" s="13">
        <v>323.0</v>
      </c>
      <c r="R2478" s="13">
        <f t="shared" si="1"/>
        <v>323</v>
      </c>
      <c r="S2478" s="14">
        <f t="shared" si="2"/>
        <v>161.5</v>
      </c>
      <c r="T2478" s="14">
        <f t="shared" si="3"/>
        <v>0.1888544892</v>
      </c>
      <c r="U2478" s="15" t="str">
        <f>vlookup(F2478,'Sub categories'!$A:$C,3,False)</f>
        <v>Storage</v>
      </c>
      <c r="V2478" s="16">
        <f t="shared" si="4"/>
        <v>4</v>
      </c>
      <c r="W2478" s="17">
        <f t="array" ref="W2478">INDEX(shipping_prices!$C$1:$F3705,MATCH(I2478,shipping_prices!$A$1:$A3705,0),MATCH(M2478,shipping_prices!$C$1:$F$1,0))</f>
        <v>10.99</v>
      </c>
      <c r="X2478" s="15" t="str">
        <f t="shared" si="5"/>
        <v>Aaron HawkinsSan FranciscoCalifornia</v>
      </c>
      <c r="Y2478" s="15" t="str">
        <f t="shared" si="6"/>
        <v>High</v>
      </c>
    </row>
    <row r="2479" hidden="1">
      <c r="A2479" s="1">
        <v>42504.0</v>
      </c>
      <c r="B2479" s="2" t="s">
        <v>3710</v>
      </c>
      <c r="C2479" s="2">
        <v>9.0</v>
      </c>
      <c r="D2479" s="2" t="s">
        <v>909</v>
      </c>
      <c r="E2479" s="2" t="s">
        <v>37</v>
      </c>
      <c r="F2479" s="2" t="s">
        <v>330</v>
      </c>
      <c r="G2479" s="2" t="s">
        <v>29</v>
      </c>
      <c r="H2479" s="2" t="s">
        <v>79</v>
      </c>
      <c r="I2479" s="2" t="s">
        <v>41</v>
      </c>
      <c r="J2479" s="2" t="s">
        <v>42</v>
      </c>
      <c r="K2479" s="2" t="s">
        <v>43</v>
      </c>
      <c r="L2479" s="10">
        <v>42508.0</v>
      </c>
      <c r="M2479" s="2" t="s">
        <v>34</v>
      </c>
      <c r="N2479" s="11">
        <v>0.2</v>
      </c>
      <c r="O2479" s="12">
        <v>75.0</v>
      </c>
      <c r="P2479" s="13">
        <v>0.11</v>
      </c>
      <c r="Q2479" s="13">
        <v>668.0</v>
      </c>
      <c r="R2479" s="13">
        <f t="shared" si="1"/>
        <v>835</v>
      </c>
      <c r="S2479" s="14">
        <f t="shared" si="2"/>
        <v>92.77777778</v>
      </c>
      <c r="T2479" s="14">
        <f t="shared" si="3"/>
        <v>0.1122754491</v>
      </c>
      <c r="U2479" s="15" t="str">
        <f>vlookup(F2479,'Sub categories'!$A:$C,3,False)</f>
        <v>Phones</v>
      </c>
      <c r="V2479" s="16">
        <f t="shared" si="4"/>
        <v>4</v>
      </c>
      <c r="W2479" s="17">
        <f t="array" ref="W2479">INDEX(shipping_prices!$C$1:$F3706,MATCH(I2479,shipping_prices!$A$1:$A3706,0),MATCH(M2479,shipping_prices!$C$1:$F$1,0))</f>
        <v>10.99</v>
      </c>
      <c r="X2479" s="15" t="str">
        <f t="shared" si="5"/>
        <v>Aaron HawkinsSan FranciscoCalifornia</v>
      </c>
      <c r="Y2479" s="15" t="str">
        <f t="shared" si="6"/>
        <v>High</v>
      </c>
    </row>
    <row r="2480">
      <c r="A2480" s="1">
        <v>42504.0</v>
      </c>
      <c r="B2480" s="2" t="s">
        <v>3711</v>
      </c>
      <c r="C2480" s="2">
        <v>3.0</v>
      </c>
      <c r="D2480" s="2" t="s">
        <v>2305</v>
      </c>
      <c r="E2480" s="2" t="s">
        <v>27</v>
      </c>
      <c r="F2480" s="2" t="s">
        <v>3712</v>
      </c>
      <c r="G2480" s="2" t="s">
        <v>45</v>
      </c>
      <c r="H2480" s="2" t="s">
        <v>2343</v>
      </c>
      <c r="I2480" s="2" t="s">
        <v>75</v>
      </c>
      <c r="J2480" s="2" t="s">
        <v>76</v>
      </c>
      <c r="K2480" s="2" t="s">
        <v>77</v>
      </c>
      <c r="L2480" s="10">
        <v>42516.0</v>
      </c>
      <c r="M2480" s="2" t="s">
        <v>34</v>
      </c>
      <c r="N2480" s="11">
        <v>0.32</v>
      </c>
      <c r="O2480" s="12">
        <v>-18.0</v>
      </c>
      <c r="P2480" s="13">
        <v>-0.03</v>
      </c>
      <c r="Q2480" s="13">
        <v>614.0</v>
      </c>
      <c r="R2480" s="13">
        <f t="shared" si="1"/>
        <v>902.9411765</v>
      </c>
      <c r="S2480" s="14">
        <f t="shared" si="2"/>
        <v>300.9803922</v>
      </c>
      <c r="T2480" s="14">
        <f t="shared" si="3"/>
        <v>-0.02931596091</v>
      </c>
      <c r="U2480" s="15" t="str">
        <f>vlookup(F2480,'Sub categories'!$A:$C,3,False)</f>
        <v>Bookcases</v>
      </c>
      <c r="V2480" s="16">
        <f t="shared" si="4"/>
        <v>12</v>
      </c>
      <c r="W2480" s="17">
        <f t="array" ref="W2480">INDEX(shipping_prices!$C$1:$F3707,MATCH(I2480,shipping_prices!$A$1:$A3707,0),MATCH(M2480,shipping_prices!$C$1:$F$1,0))</f>
        <v>11.99</v>
      </c>
      <c r="X2480" s="15" t="str">
        <f t="shared" si="5"/>
        <v>Patrick O'BrillHoustonTexas</v>
      </c>
      <c r="Y2480" s="15" t="str">
        <f t="shared" si="6"/>
        <v>loss</v>
      </c>
    </row>
    <row r="2481" hidden="1">
      <c r="A2481" s="1">
        <v>42504.0</v>
      </c>
      <c r="B2481" s="2" t="s">
        <v>3713</v>
      </c>
      <c r="C2481" s="2">
        <v>2.0</v>
      </c>
      <c r="D2481" s="2" t="s">
        <v>2951</v>
      </c>
      <c r="E2481" s="2" t="s">
        <v>37</v>
      </c>
      <c r="F2481" s="2" t="s">
        <v>638</v>
      </c>
      <c r="G2481" s="2" t="s">
        <v>29</v>
      </c>
      <c r="H2481" s="2" t="s">
        <v>365</v>
      </c>
      <c r="I2481" s="2" t="s">
        <v>41</v>
      </c>
      <c r="J2481" s="2" t="s">
        <v>42</v>
      </c>
      <c r="K2481" s="2" t="s">
        <v>43</v>
      </c>
      <c r="L2481" s="10">
        <v>42505.0</v>
      </c>
      <c r="M2481" s="2" t="s">
        <v>34</v>
      </c>
      <c r="N2481" s="11">
        <v>0.0</v>
      </c>
      <c r="O2481" s="12">
        <v>3.0</v>
      </c>
      <c r="P2481" s="13">
        <v>0.19</v>
      </c>
      <c r="Q2481" s="13">
        <v>18.0</v>
      </c>
      <c r="R2481" s="13">
        <f t="shared" si="1"/>
        <v>18</v>
      </c>
      <c r="S2481" s="14">
        <f t="shared" si="2"/>
        <v>9</v>
      </c>
      <c r="T2481" s="14">
        <f t="shared" si="3"/>
        <v>0.1666666667</v>
      </c>
      <c r="U2481" s="15" t="str">
        <f>vlookup(F2481,'Sub categories'!$A:$C,3,False)</f>
        <v>Accessories</v>
      </c>
      <c r="V2481" s="16">
        <f t="shared" si="4"/>
        <v>1</v>
      </c>
      <c r="W2481" s="17">
        <f t="array" ref="W2481">INDEX(shipping_prices!$C$1:$F3708,MATCH(I2481,shipping_prices!$A$1:$A3708,0),MATCH(M2481,shipping_prices!$C$1:$F$1,0))</f>
        <v>10.99</v>
      </c>
      <c r="X2481" s="15" t="str">
        <f t="shared" si="5"/>
        <v>David BremerSan FranciscoCalifornia</v>
      </c>
      <c r="Y2481" s="15" t="str">
        <f t="shared" si="6"/>
        <v>Low</v>
      </c>
    </row>
    <row r="2482" hidden="1">
      <c r="A2482" s="1">
        <v>42505.0</v>
      </c>
      <c r="B2482" s="2" t="s">
        <v>3713</v>
      </c>
      <c r="C2482" s="2">
        <v>3.0</v>
      </c>
      <c r="D2482" s="2" t="s">
        <v>2951</v>
      </c>
      <c r="E2482" s="2" t="s">
        <v>37</v>
      </c>
      <c r="F2482" s="2" t="s">
        <v>3714</v>
      </c>
      <c r="G2482" s="2" t="s">
        <v>39</v>
      </c>
      <c r="H2482" s="2" t="s">
        <v>1806</v>
      </c>
      <c r="I2482" s="2" t="s">
        <v>41</v>
      </c>
      <c r="J2482" s="2" t="s">
        <v>42</v>
      </c>
      <c r="K2482" s="2" t="s">
        <v>43</v>
      </c>
      <c r="L2482" s="10">
        <v>42505.0</v>
      </c>
      <c r="M2482" s="2" t="s">
        <v>34</v>
      </c>
      <c r="N2482" s="11">
        <v>0.0</v>
      </c>
      <c r="O2482" s="12">
        <v>8.0</v>
      </c>
      <c r="P2482" s="13">
        <v>0.27</v>
      </c>
      <c r="Q2482" s="13">
        <v>31.0</v>
      </c>
      <c r="R2482" s="13">
        <f t="shared" si="1"/>
        <v>31</v>
      </c>
      <c r="S2482" s="14">
        <f t="shared" si="2"/>
        <v>10.33333333</v>
      </c>
      <c r="T2482" s="14">
        <f t="shared" si="3"/>
        <v>0.2580645161</v>
      </c>
      <c r="U2482" s="15" t="str">
        <f>vlookup(F2482,'Sub categories'!$A:$C,3,False)</f>
        <v>Storage</v>
      </c>
      <c r="V2482" s="16">
        <f t="shared" si="4"/>
        <v>0</v>
      </c>
      <c r="W2482" s="17">
        <f t="array" ref="W2482">INDEX(shipping_prices!$C$1:$F3709,MATCH(I2482,shipping_prices!$A$1:$A3709,0),MATCH(M2482,shipping_prices!$C$1:$F$1,0))</f>
        <v>10.99</v>
      </c>
      <c r="X2482" s="15" t="str">
        <f t="shared" si="5"/>
        <v>David BremerSan FranciscoCalifornia</v>
      </c>
      <c r="Y2482" s="15" t="str">
        <f t="shared" si="6"/>
        <v>Low</v>
      </c>
    </row>
    <row r="2483" hidden="1">
      <c r="A2483" s="1">
        <v>42505.0</v>
      </c>
      <c r="B2483" s="2" t="s">
        <v>3713</v>
      </c>
      <c r="C2483" s="2">
        <v>5.0</v>
      </c>
      <c r="D2483" s="2" t="s">
        <v>2951</v>
      </c>
      <c r="E2483" s="2" t="s">
        <v>37</v>
      </c>
      <c r="F2483" s="2" t="s">
        <v>3715</v>
      </c>
      <c r="G2483" s="2" t="s">
        <v>29</v>
      </c>
      <c r="H2483" s="2" t="s">
        <v>79</v>
      </c>
      <c r="I2483" s="2" t="s">
        <v>41</v>
      </c>
      <c r="J2483" s="2" t="s">
        <v>42</v>
      </c>
      <c r="K2483" s="2" t="s">
        <v>43</v>
      </c>
      <c r="L2483" s="10">
        <v>42505.0</v>
      </c>
      <c r="M2483" s="2" t="s">
        <v>34</v>
      </c>
      <c r="N2483" s="11">
        <v>0.0</v>
      </c>
      <c r="O2483" s="12">
        <v>47.0</v>
      </c>
      <c r="P2483" s="13">
        <v>0.36</v>
      </c>
      <c r="Q2483" s="13">
        <v>129.0</v>
      </c>
      <c r="R2483" s="13">
        <f t="shared" si="1"/>
        <v>129</v>
      </c>
      <c r="S2483" s="14">
        <f t="shared" si="2"/>
        <v>25.8</v>
      </c>
      <c r="T2483" s="14">
        <f t="shared" si="3"/>
        <v>0.3643410853</v>
      </c>
      <c r="U2483" s="15" t="str">
        <f>vlookup(F2483,'Sub categories'!$A:$C,3,False)</f>
        <v>Accessories</v>
      </c>
      <c r="V2483" s="16">
        <f t="shared" si="4"/>
        <v>0</v>
      </c>
      <c r="W2483" s="17">
        <f t="array" ref="W2483">INDEX(shipping_prices!$C$1:$F3710,MATCH(I2483,shipping_prices!$A$1:$A3710,0),MATCH(M2483,shipping_prices!$C$1:$F$1,0))</f>
        <v>10.99</v>
      </c>
      <c r="X2483" s="15" t="str">
        <f t="shared" si="5"/>
        <v>David BremerSan FranciscoCalifornia</v>
      </c>
      <c r="Y2483" s="15" t="str">
        <f t="shared" si="6"/>
        <v>High</v>
      </c>
    </row>
    <row r="2484" hidden="1">
      <c r="A2484" s="1">
        <v>42506.0</v>
      </c>
      <c r="B2484" s="2" t="s">
        <v>3716</v>
      </c>
      <c r="C2484" s="2">
        <v>4.0</v>
      </c>
      <c r="D2484" s="2" t="s">
        <v>1049</v>
      </c>
      <c r="E2484" s="2" t="s">
        <v>27</v>
      </c>
      <c r="F2484" s="2" t="s">
        <v>3081</v>
      </c>
      <c r="G2484" s="2" t="s">
        <v>39</v>
      </c>
      <c r="H2484" s="2" t="s">
        <v>130</v>
      </c>
      <c r="I2484" s="2" t="s">
        <v>1220</v>
      </c>
      <c r="J2484" s="2" t="s">
        <v>180</v>
      </c>
      <c r="K2484" s="2" t="s">
        <v>54</v>
      </c>
      <c r="L2484" s="10">
        <v>42517.0</v>
      </c>
      <c r="M2484" s="2" t="s">
        <v>142</v>
      </c>
      <c r="N2484" s="11">
        <v>0.0</v>
      </c>
      <c r="O2484" s="12">
        <v>1.0</v>
      </c>
      <c r="P2484" s="13">
        <v>0.02</v>
      </c>
      <c r="Q2484" s="13">
        <v>28.0</v>
      </c>
      <c r="R2484" s="13">
        <f t="shared" si="1"/>
        <v>28</v>
      </c>
      <c r="S2484" s="14">
        <f t="shared" si="2"/>
        <v>7</v>
      </c>
      <c r="T2484" s="14">
        <f t="shared" si="3"/>
        <v>0.03571428571</v>
      </c>
      <c r="U2484" s="15" t="str">
        <f>vlookup(F2484,'Sub categories'!$A:$C,3,False)</f>
        <v>Storage</v>
      </c>
      <c r="V2484" s="16">
        <f t="shared" si="4"/>
        <v>11</v>
      </c>
      <c r="W2484" s="17">
        <f t="array" ref="W2484">INDEX(shipping_prices!$C$1:$F3711,MATCH(I2484,shipping_prices!$A$1:$A3711,0),MATCH(M2484,shipping_prices!$C$1:$F$1,0))</f>
        <v>24.52</v>
      </c>
      <c r="X2484" s="15" t="str">
        <f t="shared" si="5"/>
        <v>Sheri GordonFlorenceSouth Carolina</v>
      </c>
      <c r="Y2484" s="15" t="str">
        <f t="shared" si="6"/>
        <v>Low</v>
      </c>
    </row>
    <row r="2485" hidden="1">
      <c r="A2485" s="1">
        <v>42507.0</v>
      </c>
      <c r="B2485" s="2" t="s">
        <v>3716</v>
      </c>
      <c r="C2485" s="2">
        <v>4.0</v>
      </c>
      <c r="D2485" s="2" t="s">
        <v>1049</v>
      </c>
      <c r="E2485" s="2" t="s">
        <v>27</v>
      </c>
      <c r="F2485" s="2" t="s">
        <v>249</v>
      </c>
      <c r="G2485" s="2" t="s">
        <v>39</v>
      </c>
      <c r="H2485" s="2" t="s">
        <v>79</v>
      </c>
      <c r="I2485" s="2" t="s">
        <v>1220</v>
      </c>
      <c r="J2485" s="2" t="s">
        <v>180</v>
      </c>
      <c r="K2485" s="2" t="s">
        <v>54</v>
      </c>
      <c r="L2485" s="10">
        <v>42517.0</v>
      </c>
      <c r="M2485" s="2" t="s">
        <v>142</v>
      </c>
      <c r="N2485" s="11">
        <v>0.0</v>
      </c>
      <c r="O2485" s="12">
        <v>14.0</v>
      </c>
      <c r="P2485" s="13">
        <v>0.45</v>
      </c>
      <c r="Q2485" s="13">
        <v>32.0</v>
      </c>
      <c r="R2485" s="13">
        <f t="shared" si="1"/>
        <v>32</v>
      </c>
      <c r="S2485" s="14">
        <f t="shared" si="2"/>
        <v>8</v>
      </c>
      <c r="T2485" s="14">
        <f t="shared" si="3"/>
        <v>0.4375</v>
      </c>
      <c r="U2485" s="15" t="str">
        <f>vlookup(F2485,'Sub categories'!$A:$C,3,False)</f>
        <v>Fasteners</v>
      </c>
      <c r="V2485" s="16">
        <f t="shared" si="4"/>
        <v>10</v>
      </c>
      <c r="W2485" s="17">
        <f t="array" ref="W2485">INDEX(shipping_prices!$C$1:$F3712,MATCH(I2485,shipping_prices!$A$1:$A3712,0),MATCH(M2485,shipping_prices!$C$1:$F$1,0))</f>
        <v>24.52</v>
      </c>
      <c r="X2485" s="15" t="str">
        <f t="shared" si="5"/>
        <v>Sheri GordonFlorenceSouth Carolina</v>
      </c>
      <c r="Y2485" s="15" t="str">
        <f t="shared" si="6"/>
        <v>Low</v>
      </c>
    </row>
    <row r="2486">
      <c r="A2486" s="1">
        <v>42507.0</v>
      </c>
      <c r="B2486" s="2" t="s">
        <v>3717</v>
      </c>
      <c r="C2486" s="2">
        <v>3.0</v>
      </c>
      <c r="D2486" s="2" t="s">
        <v>1512</v>
      </c>
      <c r="E2486" s="2" t="s">
        <v>49</v>
      </c>
      <c r="F2486" s="2" t="s">
        <v>3718</v>
      </c>
      <c r="G2486" s="2" t="s">
        <v>45</v>
      </c>
      <c r="H2486" s="2" t="s">
        <v>260</v>
      </c>
      <c r="I2486" s="2" t="s">
        <v>169</v>
      </c>
      <c r="J2486" s="2" t="s">
        <v>42</v>
      </c>
      <c r="K2486" s="2" t="s">
        <v>43</v>
      </c>
      <c r="L2486" s="10">
        <v>42517.0</v>
      </c>
      <c r="M2486" s="2" t="s">
        <v>34</v>
      </c>
      <c r="N2486" s="11">
        <v>0.0</v>
      </c>
      <c r="O2486" s="12">
        <v>5.0</v>
      </c>
      <c r="P2486" s="13">
        <v>0.34</v>
      </c>
      <c r="Q2486" s="13">
        <v>15.0</v>
      </c>
      <c r="R2486" s="13">
        <f t="shared" si="1"/>
        <v>15</v>
      </c>
      <c r="S2486" s="14">
        <f t="shared" si="2"/>
        <v>5</v>
      </c>
      <c r="T2486" s="14">
        <f t="shared" si="3"/>
        <v>0.3333333333</v>
      </c>
      <c r="U2486" s="15" t="str">
        <f>vlookup(F2486,'Sub categories'!$A:$C,3,False)</f>
        <v>Furnishings</v>
      </c>
      <c r="V2486" s="16">
        <f t="shared" si="4"/>
        <v>10</v>
      </c>
      <c r="W2486" s="17">
        <f t="array" ref="W2486">INDEX(shipping_prices!$C$1:$F3713,MATCH(I2486,shipping_prices!$A$1:$A3713,0),MATCH(M2486,shipping_prices!$C$1:$F$1,0))</f>
        <v>14.86</v>
      </c>
      <c r="X2486" s="15" t="str">
        <f t="shared" si="5"/>
        <v>Paul ProstLos AngelesCalifornia</v>
      </c>
      <c r="Y2486" s="15" t="str">
        <f t="shared" si="6"/>
        <v>Low</v>
      </c>
    </row>
    <row r="2487">
      <c r="A2487" s="1">
        <v>42507.0</v>
      </c>
      <c r="B2487" s="2" t="s">
        <v>3719</v>
      </c>
      <c r="C2487" s="2">
        <v>3.0</v>
      </c>
      <c r="D2487" s="2" t="s">
        <v>1518</v>
      </c>
      <c r="E2487" s="2" t="s">
        <v>27</v>
      </c>
      <c r="F2487" s="2" t="s">
        <v>2923</v>
      </c>
      <c r="G2487" s="2" t="s">
        <v>45</v>
      </c>
      <c r="H2487" s="2" t="s">
        <v>227</v>
      </c>
      <c r="I2487" s="2" t="s">
        <v>511</v>
      </c>
      <c r="J2487" s="2" t="s">
        <v>141</v>
      </c>
      <c r="K2487" s="2" t="s">
        <v>77</v>
      </c>
      <c r="L2487" s="10">
        <v>42517.0</v>
      </c>
      <c r="M2487" s="2" t="s">
        <v>34</v>
      </c>
      <c r="N2487" s="11">
        <v>0.3</v>
      </c>
      <c r="O2487" s="12">
        <v>-24.0</v>
      </c>
      <c r="P2487" s="13">
        <v>-0.19</v>
      </c>
      <c r="Q2487" s="13">
        <v>128.0</v>
      </c>
      <c r="R2487" s="13">
        <f t="shared" si="1"/>
        <v>182.8571429</v>
      </c>
      <c r="S2487" s="14">
        <f t="shared" si="2"/>
        <v>60.95238095</v>
      </c>
      <c r="T2487" s="14">
        <f t="shared" si="3"/>
        <v>-0.1875</v>
      </c>
      <c r="U2487" s="15" t="str">
        <f>vlookup(F2487,'Sub categories'!$A:$C,3,False)</f>
        <v>Chairs</v>
      </c>
      <c r="V2487" s="16">
        <f t="shared" si="4"/>
        <v>10</v>
      </c>
      <c r="W2487" s="17">
        <f t="array" ref="W2487">INDEX(shipping_prices!$C$1:$F3714,MATCH(I2487,shipping_prices!$A$1:$A3714,0),MATCH(M2487,shipping_prices!$C$1:$F$1,0))</f>
        <v>9.55</v>
      </c>
      <c r="X2487" s="15" t="str">
        <f t="shared" si="5"/>
        <v>Zuschuss CarrollAuroraIllinois</v>
      </c>
      <c r="Y2487" s="15" t="str">
        <f t="shared" si="6"/>
        <v>loss</v>
      </c>
    </row>
    <row r="2488" hidden="1">
      <c r="A2488" s="1">
        <v>42507.0</v>
      </c>
      <c r="B2488" s="2" t="s">
        <v>3719</v>
      </c>
      <c r="C2488" s="2">
        <v>2.0</v>
      </c>
      <c r="D2488" s="2" t="s">
        <v>1518</v>
      </c>
      <c r="E2488" s="2" t="s">
        <v>27</v>
      </c>
      <c r="F2488" s="2" t="s">
        <v>287</v>
      </c>
      <c r="G2488" s="2" t="s">
        <v>39</v>
      </c>
      <c r="H2488" s="2" t="s">
        <v>288</v>
      </c>
      <c r="I2488" s="2" t="s">
        <v>511</v>
      </c>
      <c r="J2488" s="2" t="s">
        <v>141</v>
      </c>
      <c r="K2488" s="2" t="s">
        <v>77</v>
      </c>
      <c r="L2488" s="10">
        <v>42517.0</v>
      </c>
      <c r="M2488" s="2" t="s">
        <v>34</v>
      </c>
      <c r="N2488" s="11">
        <v>0.2</v>
      </c>
      <c r="O2488" s="12">
        <v>-55.0</v>
      </c>
      <c r="P2488" s="13">
        <v>-0.25</v>
      </c>
      <c r="Q2488" s="13">
        <v>221.0</v>
      </c>
      <c r="R2488" s="13">
        <f t="shared" si="1"/>
        <v>276.25</v>
      </c>
      <c r="S2488" s="14">
        <f t="shared" si="2"/>
        <v>138.125</v>
      </c>
      <c r="T2488" s="14">
        <f t="shared" si="3"/>
        <v>-0.2488687783</v>
      </c>
      <c r="U2488" s="15" t="str">
        <f>vlookup(F2488,'Sub categories'!$A:$C,3,False)</f>
        <v>Storage</v>
      </c>
      <c r="V2488" s="16">
        <f t="shared" si="4"/>
        <v>10</v>
      </c>
      <c r="W2488" s="17">
        <f t="array" ref="W2488">INDEX(shipping_prices!$C$1:$F3715,MATCH(I2488,shipping_prices!$A$1:$A3715,0),MATCH(M2488,shipping_prices!$C$1:$F$1,0))</f>
        <v>9.55</v>
      </c>
      <c r="X2488" s="15" t="str">
        <f t="shared" si="5"/>
        <v>Zuschuss CarrollAuroraIllinois</v>
      </c>
      <c r="Y2488" s="15" t="str">
        <f t="shared" si="6"/>
        <v>loss</v>
      </c>
    </row>
    <row r="2489" hidden="1">
      <c r="A2489" s="1">
        <v>42508.0</v>
      </c>
      <c r="B2489" s="2" t="s">
        <v>3720</v>
      </c>
      <c r="C2489" s="2">
        <v>1.0</v>
      </c>
      <c r="D2489" s="2" t="s">
        <v>1784</v>
      </c>
      <c r="E2489" s="2" t="s">
        <v>37</v>
      </c>
      <c r="F2489" s="2" t="s">
        <v>620</v>
      </c>
      <c r="G2489" s="2" t="s">
        <v>39</v>
      </c>
      <c r="H2489" s="2" t="s">
        <v>621</v>
      </c>
      <c r="I2489" s="2" t="s">
        <v>41</v>
      </c>
      <c r="J2489" s="2" t="s">
        <v>42</v>
      </c>
      <c r="K2489" s="2" t="s">
        <v>43</v>
      </c>
      <c r="L2489" s="10">
        <v>42514.0</v>
      </c>
      <c r="M2489" s="2" t="s">
        <v>34</v>
      </c>
      <c r="N2489" s="11">
        <v>0.0</v>
      </c>
      <c r="O2489" s="12">
        <v>3.0</v>
      </c>
      <c r="P2489" s="13">
        <v>0.04</v>
      </c>
      <c r="Q2489" s="13">
        <v>81.0</v>
      </c>
      <c r="R2489" s="13">
        <f t="shared" si="1"/>
        <v>81</v>
      </c>
      <c r="S2489" s="14">
        <f t="shared" si="2"/>
        <v>81</v>
      </c>
      <c r="T2489" s="14">
        <f t="shared" si="3"/>
        <v>0.03703703704</v>
      </c>
      <c r="U2489" s="15" t="str">
        <f>vlookup(F2489,'Sub categories'!$A:$C,3,False)</f>
        <v>Storage</v>
      </c>
      <c r="V2489" s="16">
        <f t="shared" si="4"/>
        <v>6</v>
      </c>
      <c r="W2489" s="17">
        <f t="array" ref="W2489">INDEX(shipping_prices!$C$1:$F3716,MATCH(I2489,shipping_prices!$A$1:$A3716,0),MATCH(M2489,shipping_prices!$C$1:$F$1,0))</f>
        <v>10.99</v>
      </c>
      <c r="X2489" s="15" t="str">
        <f t="shared" si="5"/>
        <v>David SmithSan FranciscoCalifornia</v>
      </c>
      <c r="Y2489" s="15" t="str">
        <f t="shared" si="6"/>
        <v>Low</v>
      </c>
    </row>
    <row r="2490">
      <c r="A2490" s="1">
        <v>42510.0</v>
      </c>
      <c r="B2490" s="2" t="s">
        <v>3720</v>
      </c>
      <c r="C2490" s="2">
        <v>6.0</v>
      </c>
      <c r="D2490" s="2" t="s">
        <v>1784</v>
      </c>
      <c r="E2490" s="2" t="s">
        <v>37</v>
      </c>
      <c r="F2490" s="2" t="s">
        <v>3721</v>
      </c>
      <c r="G2490" s="2" t="s">
        <v>45</v>
      </c>
      <c r="H2490" s="2" t="s">
        <v>472</v>
      </c>
      <c r="I2490" s="2" t="s">
        <v>41</v>
      </c>
      <c r="J2490" s="2" t="s">
        <v>42</v>
      </c>
      <c r="K2490" s="2" t="s">
        <v>43</v>
      </c>
      <c r="L2490" s="10">
        <v>42514.0</v>
      </c>
      <c r="M2490" s="2" t="s">
        <v>34</v>
      </c>
      <c r="N2490" s="11">
        <v>0.15</v>
      </c>
      <c r="O2490" s="12">
        <v>34.0</v>
      </c>
      <c r="P2490" s="13">
        <v>0.06</v>
      </c>
      <c r="Q2490" s="13">
        <v>586.0</v>
      </c>
      <c r="R2490" s="13">
        <f t="shared" si="1"/>
        <v>689.4117647</v>
      </c>
      <c r="S2490" s="14">
        <f t="shared" si="2"/>
        <v>114.9019608</v>
      </c>
      <c r="T2490" s="14">
        <f t="shared" si="3"/>
        <v>0.05802047782</v>
      </c>
      <c r="U2490" s="15" t="str">
        <f>vlookup(F2490,'Sub categories'!$A:$C,3,False)</f>
        <v>Bookcases</v>
      </c>
      <c r="V2490" s="16">
        <f t="shared" si="4"/>
        <v>4</v>
      </c>
      <c r="W2490" s="17">
        <f t="array" ref="W2490">INDEX(shipping_prices!$C$1:$F3717,MATCH(I2490,shipping_prices!$A$1:$A3717,0),MATCH(M2490,shipping_prices!$C$1:$F$1,0))</f>
        <v>10.99</v>
      </c>
      <c r="X2490" s="15" t="str">
        <f t="shared" si="5"/>
        <v>David SmithSan FranciscoCalifornia</v>
      </c>
      <c r="Y2490" s="15" t="str">
        <f t="shared" si="6"/>
        <v>High</v>
      </c>
    </row>
    <row r="2491" hidden="1">
      <c r="A2491" s="1">
        <v>42510.0</v>
      </c>
      <c r="B2491" s="2" t="s">
        <v>3722</v>
      </c>
      <c r="C2491" s="2">
        <v>3.0</v>
      </c>
      <c r="D2491" s="2" t="s">
        <v>1325</v>
      </c>
      <c r="E2491" s="2" t="s">
        <v>49</v>
      </c>
      <c r="F2491" s="2" t="s">
        <v>2674</v>
      </c>
      <c r="G2491" s="2" t="s">
        <v>39</v>
      </c>
      <c r="H2491" s="2" t="s">
        <v>216</v>
      </c>
      <c r="I2491" s="2" t="s">
        <v>163</v>
      </c>
      <c r="J2491" s="2" t="s">
        <v>164</v>
      </c>
      <c r="K2491" s="2" t="s">
        <v>33</v>
      </c>
      <c r="L2491" s="10">
        <v>42521.0</v>
      </c>
      <c r="M2491" s="2" t="s">
        <v>142</v>
      </c>
      <c r="N2491" s="11">
        <v>0.2</v>
      </c>
      <c r="O2491" s="12">
        <v>1.0</v>
      </c>
      <c r="P2491" s="13">
        <v>0.09</v>
      </c>
      <c r="Q2491" s="13">
        <v>12.0</v>
      </c>
      <c r="R2491" s="13">
        <f t="shared" si="1"/>
        <v>15</v>
      </c>
      <c r="S2491" s="14">
        <f t="shared" si="2"/>
        <v>5</v>
      </c>
      <c r="T2491" s="14">
        <f t="shared" si="3"/>
        <v>0.08333333333</v>
      </c>
      <c r="U2491" s="15" t="str">
        <f>vlookup(F2491,'Sub categories'!$A:$C,3,False)</f>
        <v>Art</v>
      </c>
      <c r="V2491" s="16">
        <f t="shared" si="4"/>
        <v>11</v>
      </c>
      <c r="W2491" s="17">
        <f t="array" ref="W2491">INDEX(shipping_prices!$C$1:$F3718,MATCH(I2491,shipping_prices!$A$1:$A3718,0),MATCH(M2491,shipping_prices!$C$1:$F$1,0))</f>
        <v>20.11</v>
      </c>
      <c r="X2491" s="15" t="str">
        <f t="shared" si="5"/>
        <v>Frank MerwinPhiladelphiaPennsylvania</v>
      </c>
      <c r="Y2491" s="15" t="str">
        <f t="shared" si="6"/>
        <v>Low</v>
      </c>
    </row>
    <row r="2492" hidden="1">
      <c r="A2492" s="1">
        <v>42511.0</v>
      </c>
      <c r="B2492" s="2" t="s">
        <v>3723</v>
      </c>
      <c r="C2492" s="2">
        <v>5.0</v>
      </c>
      <c r="D2492" s="2" t="s">
        <v>3724</v>
      </c>
      <c r="E2492" s="2" t="s">
        <v>49</v>
      </c>
      <c r="F2492" s="2" t="s">
        <v>3725</v>
      </c>
      <c r="G2492" s="2" t="s">
        <v>39</v>
      </c>
      <c r="H2492" s="2" t="s">
        <v>79</v>
      </c>
      <c r="I2492" s="2" t="s">
        <v>3726</v>
      </c>
      <c r="J2492" s="2" t="s">
        <v>97</v>
      </c>
      <c r="K2492" s="2" t="s">
        <v>77</v>
      </c>
      <c r="L2492" s="10">
        <v>42523.0</v>
      </c>
      <c r="M2492" s="2" t="s">
        <v>34</v>
      </c>
      <c r="N2492" s="11">
        <v>0.0</v>
      </c>
      <c r="O2492" s="12">
        <v>9.0</v>
      </c>
      <c r="P2492" s="13">
        <v>0.47</v>
      </c>
      <c r="Q2492" s="13">
        <v>19.0</v>
      </c>
      <c r="R2492" s="13">
        <f t="shared" si="1"/>
        <v>19</v>
      </c>
      <c r="S2492" s="14">
        <f t="shared" si="2"/>
        <v>3.8</v>
      </c>
      <c r="T2492" s="14">
        <f t="shared" si="3"/>
        <v>0.4736842105</v>
      </c>
      <c r="U2492" s="15" t="str">
        <f>vlookup(F2492,'Sub categories'!$A:$C,3,False)</f>
        <v>Binders</v>
      </c>
      <c r="V2492" s="16">
        <f t="shared" si="4"/>
        <v>12</v>
      </c>
      <c r="W2492" s="17">
        <f t="array" ref="W2492">INDEX(shipping_prices!$C$1:$F3719,MATCH(I2492,shipping_prices!$A$1:$A3719,0),MATCH(M2492,shipping_prices!$C$1:$F$1,0))</f>
        <v>10.49</v>
      </c>
      <c r="X2492" s="15" t="str">
        <f t="shared" si="5"/>
        <v>Victor PreisSterling HeightsMichigan</v>
      </c>
      <c r="Y2492" s="15" t="str">
        <f t="shared" si="6"/>
        <v>Low</v>
      </c>
    </row>
    <row r="2493" hidden="1">
      <c r="A2493" s="1">
        <v>42511.0</v>
      </c>
      <c r="B2493" s="2" t="s">
        <v>3727</v>
      </c>
      <c r="C2493" s="2">
        <v>3.0</v>
      </c>
      <c r="D2493" s="2" t="s">
        <v>1193</v>
      </c>
      <c r="E2493" s="2" t="s">
        <v>27</v>
      </c>
      <c r="F2493" s="2" t="s">
        <v>3728</v>
      </c>
      <c r="G2493" s="2" t="s">
        <v>39</v>
      </c>
      <c r="H2493" s="2" t="s">
        <v>79</v>
      </c>
      <c r="I2493" s="2" t="s">
        <v>31</v>
      </c>
      <c r="J2493" s="2" t="s">
        <v>32</v>
      </c>
      <c r="K2493" s="2" t="s">
        <v>33</v>
      </c>
      <c r="L2493" s="10">
        <v>42515.0</v>
      </c>
      <c r="M2493" s="2" t="s">
        <v>90</v>
      </c>
      <c r="N2493" s="11">
        <v>0.0</v>
      </c>
      <c r="O2493" s="12">
        <v>9.0</v>
      </c>
      <c r="P2493" s="13">
        <v>0.49</v>
      </c>
      <c r="Q2493" s="13">
        <v>18.0</v>
      </c>
      <c r="R2493" s="13">
        <f t="shared" si="1"/>
        <v>18</v>
      </c>
      <c r="S2493" s="14">
        <f t="shared" si="2"/>
        <v>6</v>
      </c>
      <c r="T2493" s="14">
        <f t="shared" si="3"/>
        <v>0.5</v>
      </c>
      <c r="U2493" s="15" t="str">
        <f>vlookup(F2493,'Sub categories'!$A:$C,3,False)</f>
        <v>Envelopes</v>
      </c>
      <c r="V2493" s="16">
        <f t="shared" si="4"/>
        <v>4</v>
      </c>
      <c r="W2493" s="17">
        <f t="array" ref="W2493">INDEX(shipping_prices!$C$1:$F3720,MATCH(I2493,shipping_prices!$A$1:$A3720,0),MATCH(M2493,shipping_prices!$C$1:$F$1,0))</f>
        <v>0.94</v>
      </c>
      <c r="X2493" s="15" t="str">
        <f t="shared" si="5"/>
        <v>Maribeth SchnellingNew York CityNew York</v>
      </c>
      <c r="Y2493" s="15" t="str">
        <f t="shared" si="6"/>
        <v>Low</v>
      </c>
    </row>
    <row r="2494">
      <c r="A2494" s="1">
        <v>42511.0</v>
      </c>
      <c r="B2494" s="2" t="s">
        <v>3727</v>
      </c>
      <c r="C2494" s="2">
        <v>7.0</v>
      </c>
      <c r="D2494" s="2" t="s">
        <v>1193</v>
      </c>
      <c r="E2494" s="2" t="s">
        <v>27</v>
      </c>
      <c r="F2494" s="2" t="s">
        <v>2923</v>
      </c>
      <c r="G2494" s="2" t="s">
        <v>45</v>
      </c>
      <c r="H2494" s="2" t="s">
        <v>227</v>
      </c>
      <c r="I2494" s="2" t="s">
        <v>31</v>
      </c>
      <c r="J2494" s="2" t="s">
        <v>32</v>
      </c>
      <c r="K2494" s="2" t="s">
        <v>33</v>
      </c>
      <c r="L2494" s="10">
        <v>42515.0</v>
      </c>
      <c r="M2494" s="2" t="s">
        <v>90</v>
      </c>
      <c r="N2494" s="11">
        <v>0.1</v>
      </c>
      <c r="O2494" s="12">
        <v>30.0</v>
      </c>
      <c r="P2494" s="13">
        <v>0.08</v>
      </c>
      <c r="Q2494" s="13">
        <v>384.0</v>
      </c>
      <c r="R2494" s="13">
        <f t="shared" si="1"/>
        <v>426.6666667</v>
      </c>
      <c r="S2494" s="14">
        <f t="shared" si="2"/>
        <v>60.95238095</v>
      </c>
      <c r="T2494" s="14">
        <f t="shared" si="3"/>
        <v>0.078125</v>
      </c>
      <c r="U2494" s="15" t="str">
        <f>vlookup(F2494,'Sub categories'!$A:$C,3,False)</f>
        <v>Chairs</v>
      </c>
      <c r="V2494" s="16">
        <f t="shared" si="4"/>
        <v>4</v>
      </c>
      <c r="W2494" s="17">
        <f t="array" ref="W2494">INDEX(shipping_prices!$C$1:$F3721,MATCH(I2494,shipping_prices!$A$1:$A3721,0),MATCH(M2494,shipping_prices!$C$1:$F$1,0))</f>
        <v>0.94</v>
      </c>
      <c r="X2494" s="15" t="str">
        <f t="shared" si="5"/>
        <v>Maribeth SchnellingNew York CityNew York</v>
      </c>
      <c r="Y2494" s="15" t="str">
        <f t="shared" si="6"/>
        <v>High</v>
      </c>
    </row>
    <row r="2495" hidden="1">
      <c r="A2495" s="1">
        <v>42512.0</v>
      </c>
      <c r="B2495" s="2" t="s">
        <v>3727</v>
      </c>
      <c r="C2495" s="2">
        <v>5.0</v>
      </c>
      <c r="D2495" s="2" t="s">
        <v>1193</v>
      </c>
      <c r="E2495" s="2" t="s">
        <v>27</v>
      </c>
      <c r="F2495" s="2" t="s">
        <v>2454</v>
      </c>
      <c r="G2495" s="2" t="s">
        <v>29</v>
      </c>
      <c r="H2495" s="2" t="s">
        <v>79</v>
      </c>
      <c r="I2495" s="2" t="s">
        <v>31</v>
      </c>
      <c r="J2495" s="2" t="s">
        <v>32</v>
      </c>
      <c r="K2495" s="2" t="s">
        <v>33</v>
      </c>
      <c r="L2495" s="10">
        <v>42515.0</v>
      </c>
      <c r="M2495" s="2" t="s">
        <v>90</v>
      </c>
      <c r="N2495" s="11">
        <v>0.0</v>
      </c>
      <c r="O2495" s="12">
        <v>540.0</v>
      </c>
      <c r="P2495" s="13">
        <v>0.3</v>
      </c>
      <c r="Q2495" s="13">
        <v>1800.0</v>
      </c>
      <c r="R2495" s="13">
        <f t="shared" si="1"/>
        <v>1800</v>
      </c>
      <c r="S2495" s="14">
        <f t="shared" si="2"/>
        <v>360</v>
      </c>
      <c r="T2495" s="14">
        <f t="shared" si="3"/>
        <v>0.3</v>
      </c>
      <c r="U2495" s="15" t="str">
        <f>vlookup(F2495,'Sub categories'!$A:$C,3,False)</f>
        <v>Phones</v>
      </c>
      <c r="V2495" s="16">
        <f t="shared" si="4"/>
        <v>3</v>
      </c>
      <c r="W2495" s="17">
        <f t="array" ref="W2495">INDEX(shipping_prices!$C$1:$F3722,MATCH(I2495,shipping_prices!$A$1:$A3722,0),MATCH(M2495,shipping_prices!$C$1:$F$1,0))</f>
        <v>0.94</v>
      </c>
      <c r="X2495" s="15" t="str">
        <f t="shared" si="5"/>
        <v>Maribeth SchnellingNew York CityNew York</v>
      </c>
      <c r="Y2495" s="15" t="str">
        <f t="shared" si="6"/>
        <v>High</v>
      </c>
    </row>
    <row r="2496" hidden="1">
      <c r="A2496" s="1">
        <v>42512.0</v>
      </c>
      <c r="B2496" s="2" t="s">
        <v>3729</v>
      </c>
      <c r="C2496" s="2">
        <v>1.0</v>
      </c>
      <c r="D2496" s="2" t="s">
        <v>1099</v>
      </c>
      <c r="E2496" s="2" t="s">
        <v>27</v>
      </c>
      <c r="F2496" s="2" t="s">
        <v>2456</v>
      </c>
      <c r="G2496" s="2" t="s">
        <v>39</v>
      </c>
      <c r="H2496" s="2" t="s">
        <v>193</v>
      </c>
      <c r="I2496" s="2" t="s">
        <v>158</v>
      </c>
      <c r="J2496" s="2" t="s">
        <v>159</v>
      </c>
      <c r="K2496" s="2" t="s">
        <v>43</v>
      </c>
      <c r="L2496" s="10">
        <v>42523.0</v>
      </c>
      <c r="M2496" s="2" t="s">
        <v>142</v>
      </c>
      <c r="N2496" s="11">
        <v>0.0</v>
      </c>
      <c r="O2496" s="12">
        <v>1.0</v>
      </c>
      <c r="P2496" s="13">
        <v>0.46</v>
      </c>
      <c r="Q2496" s="13">
        <v>3.0</v>
      </c>
      <c r="R2496" s="13">
        <f t="shared" si="1"/>
        <v>3</v>
      </c>
      <c r="S2496" s="14">
        <f t="shared" si="2"/>
        <v>3</v>
      </c>
      <c r="T2496" s="14">
        <f t="shared" si="3"/>
        <v>0.3333333333</v>
      </c>
      <c r="U2496" s="15" t="str">
        <f>vlookup(F2496,'Sub categories'!$A:$C,3,False)</f>
        <v>Labels</v>
      </c>
      <c r="V2496" s="16">
        <f t="shared" si="4"/>
        <v>11</v>
      </c>
      <c r="W2496" s="17">
        <f t="array" ref="W2496">INDEX(shipping_prices!$C$1:$F3723,MATCH(I2496,shipping_prices!$A$1:$A3723,0),MATCH(M2496,shipping_prices!$C$1:$F$1,0))</f>
        <v>18.38</v>
      </c>
      <c r="X2496" s="15" t="str">
        <f t="shared" si="5"/>
        <v>Jeremy FarrySeattleWashington</v>
      </c>
      <c r="Y2496" s="15" t="str">
        <f t="shared" si="6"/>
        <v>Low</v>
      </c>
    </row>
    <row r="2497" hidden="1">
      <c r="A2497" s="1">
        <v>42512.0</v>
      </c>
      <c r="B2497" s="2" t="s">
        <v>3729</v>
      </c>
      <c r="C2497" s="2">
        <v>2.0</v>
      </c>
      <c r="D2497" s="2" t="s">
        <v>1099</v>
      </c>
      <c r="E2497" s="2" t="s">
        <v>27</v>
      </c>
      <c r="F2497" s="2" t="s">
        <v>2262</v>
      </c>
      <c r="G2497" s="2" t="s">
        <v>39</v>
      </c>
      <c r="H2497" s="2" t="s">
        <v>1228</v>
      </c>
      <c r="I2497" s="2" t="s">
        <v>158</v>
      </c>
      <c r="J2497" s="2" t="s">
        <v>159</v>
      </c>
      <c r="K2497" s="2" t="s">
        <v>43</v>
      </c>
      <c r="L2497" s="10">
        <v>42523.0</v>
      </c>
      <c r="M2497" s="2" t="s">
        <v>142</v>
      </c>
      <c r="N2497" s="11">
        <v>0.0</v>
      </c>
      <c r="O2497" s="12">
        <v>0.0</v>
      </c>
      <c r="P2497" s="13">
        <v>0.0</v>
      </c>
      <c r="Q2497" s="13">
        <v>4.0</v>
      </c>
      <c r="R2497" s="13">
        <f t="shared" si="1"/>
        <v>4</v>
      </c>
      <c r="S2497" s="14">
        <f t="shared" si="2"/>
        <v>2</v>
      </c>
      <c r="T2497" s="14">
        <f t="shared" si="3"/>
        <v>0</v>
      </c>
      <c r="U2497" s="15" t="str">
        <f>vlookup(F2497,'Sub categories'!$A:$C,3,False)</f>
        <v>Fasteners</v>
      </c>
      <c r="V2497" s="16">
        <f t="shared" si="4"/>
        <v>11</v>
      </c>
      <c r="W2497" s="17">
        <f t="array" ref="W2497">INDEX(shipping_prices!$C$1:$F3724,MATCH(I2497,shipping_prices!$A$1:$A3724,0),MATCH(M2497,shipping_prices!$C$1:$F$1,0))</f>
        <v>18.38</v>
      </c>
      <c r="X2497" s="15" t="str">
        <f t="shared" si="5"/>
        <v>Jeremy FarrySeattleWashington</v>
      </c>
      <c r="Y2497" s="15" t="str">
        <f t="shared" si="6"/>
        <v>loss</v>
      </c>
    </row>
    <row r="2498" hidden="1">
      <c r="A2498" s="1">
        <v>42512.0</v>
      </c>
      <c r="B2498" s="2" t="s">
        <v>3730</v>
      </c>
      <c r="C2498" s="2">
        <v>6.0</v>
      </c>
      <c r="D2498" s="2" t="s">
        <v>3343</v>
      </c>
      <c r="E2498" s="2" t="s">
        <v>27</v>
      </c>
      <c r="F2498" s="2" t="s">
        <v>3731</v>
      </c>
      <c r="G2498" s="2" t="s">
        <v>39</v>
      </c>
      <c r="H2498" s="2" t="s">
        <v>1028</v>
      </c>
      <c r="I2498" s="2" t="s">
        <v>439</v>
      </c>
      <c r="J2498" s="2" t="s">
        <v>42</v>
      </c>
      <c r="K2498" s="2" t="s">
        <v>43</v>
      </c>
      <c r="L2498" s="10">
        <v>42522.0</v>
      </c>
      <c r="M2498" s="2" t="s">
        <v>34</v>
      </c>
      <c r="N2498" s="11">
        <v>0.2</v>
      </c>
      <c r="O2498" s="12">
        <v>10.0</v>
      </c>
      <c r="P2498" s="13">
        <v>0.34</v>
      </c>
      <c r="Q2498" s="13">
        <v>29.0</v>
      </c>
      <c r="R2498" s="13">
        <f t="shared" si="1"/>
        <v>36.25</v>
      </c>
      <c r="S2498" s="14">
        <f t="shared" si="2"/>
        <v>6.041666667</v>
      </c>
      <c r="T2498" s="14">
        <f t="shared" si="3"/>
        <v>0.3448275862</v>
      </c>
      <c r="U2498" s="15" t="str">
        <f>vlookup(F2498,'Sub categories'!$A:$C,3,False)</f>
        <v>Binders</v>
      </c>
      <c r="V2498" s="16">
        <f t="shared" si="4"/>
        <v>10</v>
      </c>
      <c r="W2498" s="17">
        <f t="array" ref="W2498">INDEX(shipping_prices!$C$1:$F3725,MATCH(I2498,shipping_prices!$A$1:$A3725,0),MATCH(M2498,shipping_prices!$C$1:$F$1,0))</f>
        <v>14.3</v>
      </c>
      <c r="X2498" s="15" t="str">
        <f t="shared" si="5"/>
        <v>Arthur GainerSan DiegoCalifornia</v>
      </c>
      <c r="Y2498" s="15" t="str">
        <f t="shared" si="6"/>
        <v>Low</v>
      </c>
    </row>
    <row r="2499">
      <c r="A2499" s="1">
        <v>42513.0</v>
      </c>
      <c r="B2499" s="2" t="s">
        <v>3730</v>
      </c>
      <c r="C2499" s="2">
        <v>3.0</v>
      </c>
      <c r="D2499" s="2" t="s">
        <v>3343</v>
      </c>
      <c r="E2499" s="2" t="s">
        <v>27</v>
      </c>
      <c r="F2499" s="2" t="s">
        <v>1170</v>
      </c>
      <c r="G2499" s="2" t="s">
        <v>45</v>
      </c>
      <c r="H2499" s="2" t="s">
        <v>472</v>
      </c>
      <c r="I2499" s="2" t="s">
        <v>439</v>
      </c>
      <c r="J2499" s="2" t="s">
        <v>42</v>
      </c>
      <c r="K2499" s="2" t="s">
        <v>43</v>
      </c>
      <c r="L2499" s="10">
        <v>42522.0</v>
      </c>
      <c r="M2499" s="2" t="s">
        <v>34</v>
      </c>
      <c r="N2499" s="11">
        <v>0.15</v>
      </c>
      <c r="O2499" s="12">
        <v>-21.0</v>
      </c>
      <c r="P2499" s="13">
        <v>-0.07</v>
      </c>
      <c r="Q2499" s="13">
        <v>293.0</v>
      </c>
      <c r="R2499" s="13">
        <f t="shared" si="1"/>
        <v>344.7058824</v>
      </c>
      <c r="S2499" s="14">
        <f t="shared" si="2"/>
        <v>114.9019608</v>
      </c>
      <c r="T2499" s="14">
        <f t="shared" si="3"/>
        <v>-0.07167235495</v>
      </c>
      <c r="U2499" s="15" t="str">
        <f>vlookup(F2499,'Sub categories'!$A:$C,3,False)</f>
        <v>Bookcases</v>
      </c>
      <c r="V2499" s="16">
        <f t="shared" si="4"/>
        <v>9</v>
      </c>
      <c r="W2499" s="17">
        <f t="array" ref="W2499">INDEX(shipping_prices!$C$1:$F3726,MATCH(I2499,shipping_prices!$A$1:$A3726,0),MATCH(M2499,shipping_prices!$C$1:$F$1,0))</f>
        <v>14.3</v>
      </c>
      <c r="X2499" s="15" t="str">
        <f t="shared" si="5"/>
        <v>Arthur GainerSan DiegoCalifornia</v>
      </c>
      <c r="Y2499" s="15" t="str">
        <f t="shared" si="6"/>
        <v>loss</v>
      </c>
    </row>
    <row r="2500">
      <c r="A2500" s="1">
        <v>42513.0</v>
      </c>
      <c r="B2500" s="2" t="s">
        <v>3730</v>
      </c>
      <c r="C2500" s="2">
        <v>4.0</v>
      </c>
      <c r="D2500" s="2" t="s">
        <v>3343</v>
      </c>
      <c r="E2500" s="2" t="s">
        <v>27</v>
      </c>
      <c r="F2500" s="2" t="s">
        <v>471</v>
      </c>
      <c r="G2500" s="2" t="s">
        <v>45</v>
      </c>
      <c r="H2500" s="2" t="s">
        <v>472</v>
      </c>
      <c r="I2500" s="2" t="s">
        <v>439</v>
      </c>
      <c r="J2500" s="2" t="s">
        <v>42</v>
      </c>
      <c r="K2500" s="2" t="s">
        <v>43</v>
      </c>
      <c r="L2500" s="10">
        <v>42522.0</v>
      </c>
      <c r="M2500" s="2" t="s">
        <v>34</v>
      </c>
      <c r="N2500" s="11">
        <v>0.15</v>
      </c>
      <c r="O2500" s="12">
        <v>-5.0</v>
      </c>
      <c r="P2500" s="13">
        <v>-0.01</v>
      </c>
      <c r="Q2500" s="13">
        <v>411.0</v>
      </c>
      <c r="R2500" s="13">
        <f t="shared" si="1"/>
        <v>483.5294118</v>
      </c>
      <c r="S2500" s="14">
        <f t="shared" si="2"/>
        <v>120.8823529</v>
      </c>
      <c r="T2500" s="14">
        <f t="shared" si="3"/>
        <v>-0.01216545012</v>
      </c>
      <c r="U2500" s="15" t="str">
        <f>vlookup(F2500,'Sub categories'!$A:$C,3,False)</f>
        <v>Bookcases</v>
      </c>
      <c r="V2500" s="16">
        <f t="shared" si="4"/>
        <v>9</v>
      </c>
      <c r="W2500" s="17">
        <f t="array" ref="W2500">INDEX(shipping_prices!$C$1:$F3727,MATCH(I2500,shipping_prices!$A$1:$A3727,0),MATCH(M2500,shipping_prices!$C$1:$F$1,0))</f>
        <v>14.3</v>
      </c>
      <c r="X2500" s="15" t="str">
        <f t="shared" si="5"/>
        <v>Arthur GainerSan DiegoCalifornia</v>
      </c>
      <c r="Y2500" s="15" t="str">
        <f t="shared" si="6"/>
        <v>loss</v>
      </c>
    </row>
    <row r="2501" hidden="1">
      <c r="A2501" s="1">
        <v>42513.0</v>
      </c>
      <c r="B2501" s="2" t="s">
        <v>3732</v>
      </c>
      <c r="C2501" s="2">
        <v>3.0</v>
      </c>
      <c r="D2501" s="2" t="s">
        <v>208</v>
      </c>
      <c r="E2501" s="2" t="s">
        <v>27</v>
      </c>
      <c r="F2501" s="2" t="s">
        <v>2064</v>
      </c>
      <c r="G2501" s="2" t="s">
        <v>39</v>
      </c>
      <c r="H2501" s="2" t="s">
        <v>1290</v>
      </c>
      <c r="I2501" s="2" t="s">
        <v>75</v>
      </c>
      <c r="J2501" s="2" t="s">
        <v>76</v>
      </c>
      <c r="K2501" s="2" t="s">
        <v>77</v>
      </c>
      <c r="L2501" s="10">
        <v>42517.0</v>
      </c>
      <c r="M2501" s="2" t="s">
        <v>34</v>
      </c>
      <c r="N2501" s="11">
        <v>0.8</v>
      </c>
      <c r="O2501" s="12">
        <v>-20.0</v>
      </c>
      <c r="P2501" s="13">
        <v>-2.35</v>
      </c>
      <c r="Q2501" s="13">
        <v>9.0</v>
      </c>
      <c r="R2501" s="13">
        <f t="shared" si="1"/>
        <v>45</v>
      </c>
      <c r="S2501" s="14">
        <f t="shared" si="2"/>
        <v>15</v>
      </c>
      <c r="T2501" s="14">
        <f t="shared" si="3"/>
        <v>-2.222222222</v>
      </c>
      <c r="U2501" s="15" t="str">
        <f>vlookup(F2501,'Sub categories'!$A:$C,3,False)</f>
        <v>Appliances</v>
      </c>
      <c r="V2501" s="16">
        <f t="shared" si="4"/>
        <v>4</v>
      </c>
      <c r="W2501" s="17">
        <f t="array" ref="W2501">INDEX(shipping_prices!$C$1:$F3728,MATCH(I2501,shipping_prices!$A$1:$A3728,0),MATCH(M2501,shipping_prices!$C$1:$F$1,0))</f>
        <v>11.99</v>
      </c>
      <c r="X2501" s="15" t="str">
        <f t="shared" si="5"/>
        <v>Russell ApplegateHoustonTexas</v>
      </c>
      <c r="Y2501" s="15" t="str">
        <f t="shared" si="6"/>
        <v>loss</v>
      </c>
    </row>
    <row r="2502" hidden="1">
      <c r="A2502" s="1">
        <v>42513.0</v>
      </c>
      <c r="B2502" s="2" t="s">
        <v>3732</v>
      </c>
      <c r="C2502" s="2">
        <v>4.0</v>
      </c>
      <c r="D2502" s="2" t="s">
        <v>208</v>
      </c>
      <c r="E2502" s="2" t="s">
        <v>27</v>
      </c>
      <c r="F2502" s="2" t="s">
        <v>181</v>
      </c>
      <c r="G2502" s="2" t="s">
        <v>39</v>
      </c>
      <c r="H2502" s="2" t="s">
        <v>182</v>
      </c>
      <c r="I2502" s="2" t="s">
        <v>75</v>
      </c>
      <c r="J2502" s="2" t="s">
        <v>76</v>
      </c>
      <c r="K2502" s="2" t="s">
        <v>77</v>
      </c>
      <c r="L2502" s="10">
        <v>42517.0</v>
      </c>
      <c r="M2502" s="2" t="s">
        <v>34</v>
      </c>
      <c r="N2502" s="11">
        <v>0.8</v>
      </c>
      <c r="O2502" s="12">
        <v>-19.0</v>
      </c>
      <c r="P2502" s="13">
        <v>-1.55</v>
      </c>
      <c r="Q2502" s="13">
        <v>12.0</v>
      </c>
      <c r="R2502" s="13">
        <f t="shared" si="1"/>
        <v>60</v>
      </c>
      <c r="S2502" s="14">
        <f t="shared" si="2"/>
        <v>15</v>
      </c>
      <c r="T2502" s="14">
        <f t="shared" si="3"/>
        <v>-1.583333333</v>
      </c>
      <c r="U2502" s="15" t="str">
        <f>vlookup(F2502,'Sub categories'!$A:$C,3,False)</f>
        <v>Binders</v>
      </c>
      <c r="V2502" s="16">
        <f t="shared" si="4"/>
        <v>4</v>
      </c>
      <c r="W2502" s="17">
        <f t="array" ref="W2502">INDEX(shipping_prices!$C$1:$F3729,MATCH(I2502,shipping_prices!$A$1:$A3729,0),MATCH(M2502,shipping_prices!$C$1:$F$1,0))</f>
        <v>11.99</v>
      </c>
      <c r="X2502" s="15" t="str">
        <f t="shared" si="5"/>
        <v>Russell ApplegateHoustonTexas</v>
      </c>
      <c r="Y2502" s="15" t="str">
        <f t="shared" si="6"/>
        <v>loss</v>
      </c>
    </row>
    <row r="2503" hidden="1">
      <c r="A2503" s="1">
        <v>42513.0</v>
      </c>
      <c r="B2503" s="2" t="s">
        <v>3732</v>
      </c>
      <c r="C2503" s="2">
        <v>3.0</v>
      </c>
      <c r="D2503" s="2" t="s">
        <v>208</v>
      </c>
      <c r="E2503" s="2" t="s">
        <v>27</v>
      </c>
      <c r="F2503" s="2" t="s">
        <v>1124</v>
      </c>
      <c r="G2503" s="2" t="s">
        <v>39</v>
      </c>
      <c r="H2503" s="2" t="s">
        <v>1125</v>
      </c>
      <c r="I2503" s="2" t="s">
        <v>75</v>
      </c>
      <c r="J2503" s="2" t="s">
        <v>76</v>
      </c>
      <c r="K2503" s="2" t="s">
        <v>77</v>
      </c>
      <c r="L2503" s="10">
        <v>42517.0</v>
      </c>
      <c r="M2503" s="2" t="s">
        <v>34</v>
      </c>
      <c r="N2503" s="11">
        <v>0.2</v>
      </c>
      <c r="O2503" s="12">
        <v>3.0</v>
      </c>
      <c r="P2503" s="13">
        <v>0.11</v>
      </c>
      <c r="Q2503" s="13">
        <v>24.0</v>
      </c>
      <c r="R2503" s="13">
        <f t="shared" si="1"/>
        <v>30</v>
      </c>
      <c r="S2503" s="14">
        <f t="shared" si="2"/>
        <v>10</v>
      </c>
      <c r="T2503" s="14">
        <f t="shared" si="3"/>
        <v>0.125</v>
      </c>
      <c r="U2503" s="15" t="str">
        <f>vlookup(F2503,'Sub categories'!$A:$C,3,False)</f>
        <v>Storage</v>
      </c>
      <c r="V2503" s="16">
        <f t="shared" si="4"/>
        <v>4</v>
      </c>
      <c r="W2503" s="17">
        <f t="array" ref="W2503">INDEX(shipping_prices!$C$1:$F3730,MATCH(I2503,shipping_prices!$A$1:$A3730,0),MATCH(M2503,shipping_prices!$C$1:$F$1,0))</f>
        <v>11.99</v>
      </c>
      <c r="X2503" s="15" t="str">
        <f t="shared" si="5"/>
        <v>Russell ApplegateHoustonTexas</v>
      </c>
      <c r="Y2503" s="15" t="str">
        <f t="shared" si="6"/>
        <v>Low</v>
      </c>
    </row>
    <row r="2504">
      <c r="A2504" s="1">
        <v>42513.0</v>
      </c>
      <c r="B2504" s="2" t="s">
        <v>3733</v>
      </c>
      <c r="C2504" s="2">
        <v>8.0</v>
      </c>
      <c r="D2504" s="2" t="s">
        <v>1997</v>
      </c>
      <c r="E2504" s="2" t="s">
        <v>37</v>
      </c>
      <c r="F2504" s="2" t="s">
        <v>680</v>
      </c>
      <c r="G2504" s="2" t="s">
        <v>45</v>
      </c>
      <c r="H2504" s="2" t="s">
        <v>227</v>
      </c>
      <c r="I2504" s="2" t="s">
        <v>1418</v>
      </c>
      <c r="J2504" s="2" t="s">
        <v>814</v>
      </c>
      <c r="K2504" s="2" t="s">
        <v>43</v>
      </c>
      <c r="L2504" s="10">
        <v>42513.0</v>
      </c>
      <c r="M2504" s="2" t="s">
        <v>469</v>
      </c>
      <c r="N2504" s="11">
        <v>0.2</v>
      </c>
      <c r="O2504" s="12">
        <v>-29.0</v>
      </c>
      <c r="P2504" s="13">
        <v>-0.05</v>
      </c>
      <c r="Q2504" s="13">
        <v>582.0</v>
      </c>
      <c r="R2504" s="13">
        <f t="shared" si="1"/>
        <v>727.5</v>
      </c>
      <c r="S2504" s="14">
        <f t="shared" si="2"/>
        <v>90.9375</v>
      </c>
      <c r="T2504" s="14">
        <f t="shared" si="3"/>
        <v>-0.04982817869</v>
      </c>
      <c r="U2504" s="15" t="str">
        <f>vlookup(F2504,'Sub categories'!$A:$C,3,False)</f>
        <v>Chairs</v>
      </c>
      <c r="V2504" s="16">
        <f t="shared" si="4"/>
        <v>0</v>
      </c>
      <c r="W2504" s="17">
        <f t="array" ref="W2504">INDEX(shipping_prices!$C$1:$F3731,MATCH(I2504,shipping_prices!$A$1:$A3731,0),MATCH(M2504,shipping_prices!$C$1:$F$1,0))</f>
        <v>51.99</v>
      </c>
      <c r="X2504" s="15" t="str">
        <f t="shared" si="5"/>
        <v>Deirdre GreerDenverColorado</v>
      </c>
      <c r="Y2504" s="15" t="str">
        <f t="shared" si="6"/>
        <v>loss</v>
      </c>
    </row>
    <row r="2505" hidden="1">
      <c r="A2505" s="1">
        <v>42514.0</v>
      </c>
      <c r="B2505" s="2" t="s">
        <v>3734</v>
      </c>
      <c r="C2505" s="2">
        <v>2.0</v>
      </c>
      <c r="D2505" s="2" t="s">
        <v>1350</v>
      </c>
      <c r="E2505" s="2" t="s">
        <v>27</v>
      </c>
      <c r="F2505" s="2" t="s">
        <v>1699</v>
      </c>
      <c r="G2505" s="2" t="s">
        <v>39</v>
      </c>
      <c r="H2505" s="2" t="s">
        <v>297</v>
      </c>
      <c r="I2505" s="2" t="s">
        <v>31</v>
      </c>
      <c r="J2505" s="2" t="s">
        <v>32</v>
      </c>
      <c r="K2505" s="2" t="s">
        <v>33</v>
      </c>
      <c r="L2505" s="10">
        <v>42524.0</v>
      </c>
      <c r="M2505" s="2" t="s">
        <v>34</v>
      </c>
      <c r="N2505" s="11">
        <v>0.0</v>
      </c>
      <c r="O2505" s="12">
        <v>0.0</v>
      </c>
      <c r="P2505" s="13">
        <v>0.01</v>
      </c>
      <c r="Q2505" s="13">
        <v>6.0</v>
      </c>
      <c r="R2505" s="13">
        <f t="shared" si="1"/>
        <v>6</v>
      </c>
      <c r="S2505" s="14">
        <f t="shared" si="2"/>
        <v>3</v>
      </c>
      <c r="T2505" s="14">
        <f t="shared" si="3"/>
        <v>0</v>
      </c>
      <c r="U2505" s="15" t="str">
        <f>vlookup(F2505,'Sub categories'!$A:$C,3,False)</f>
        <v>Supplies</v>
      </c>
      <c r="V2505" s="16">
        <f t="shared" si="4"/>
        <v>10</v>
      </c>
      <c r="W2505" s="17">
        <f t="array" ref="W2505">INDEX(shipping_prices!$C$1:$F3732,MATCH(I2505,shipping_prices!$A$1:$A3732,0),MATCH(M2505,shipping_prices!$C$1:$F$1,0))</f>
        <v>10.09</v>
      </c>
      <c r="X2505" s="15" t="str">
        <f t="shared" si="5"/>
        <v>Roy FranzösischNew York CityNew York</v>
      </c>
      <c r="Y2505" s="15" t="str">
        <f t="shared" si="6"/>
        <v>loss</v>
      </c>
    </row>
    <row r="2506" hidden="1">
      <c r="A2506" s="1">
        <v>42514.0</v>
      </c>
      <c r="B2506" s="2" t="s">
        <v>3735</v>
      </c>
      <c r="C2506" s="2">
        <v>3.0</v>
      </c>
      <c r="D2506" s="2" t="s">
        <v>2297</v>
      </c>
      <c r="E2506" s="2" t="s">
        <v>27</v>
      </c>
      <c r="F2506" s="2" t="s">
        <v>396</v>
      </c>
      <c r="G2506" s="2" t="s">
        <v>39</v>
      </c>
      <c r="H2506" s="2" t="s">
        <v>79</v>
      </c>
      <c r="I2506" s="2" t="s">
        <v>31</v>
      </c>
      <c r="J2506" s="2" t="s">
        <v>32</v>
      </c>
      <c r="K2506" s="2" t="s">
        <v>33</v>
      </c>
      <c r="L2506" s="10">
        <v>42518.0</v>
      </c>
      <c r="M2506" s="2" t="s">
        <v>90</v>
      </c>
      <c r="N2506" s="11">
        <v>0.0</v>
      </c>
      <c r="O2506" s="12">
        <v>10.0</v>
      </c>
      <c r="P2506" s="13">
        <v>0.27</v>
      </c>
      <c r="Q2506" s="13">
        <v>37.0</v>
      </c>
      <c r="R2506" s="13">
        <f t="shared" si="1"/>
        <v>37</v>
      </c>
      <c r="S2506" s="14">
        <f t="shared" si="2"/>
        <v>12.33333333</v>
      </c>
      <c r="T2506" s="14">
        <f t="shared" si="3"/>
        <v>0.2702702703</v>
      </c>
      <c r="U2506" s="15" t="str">
        <f>vlookup(F2506,'Sub categories'!$A:$C,3,False)</f>
        <v>Storage</v>
      </c>
      <c r="V2506" s="16">
        <f t="shared" si="4"/>
        <v>4</v>
      </c>
      <c r="W2506" s="17">
        <f t="array" ref="W2506">INDEX(shipping_prices!$C$1:$F3733,MATCH(I2506,shipping_prices!$A$1:$A3733,0),MATCH(M2506,shipping_prices!$C$1:$F$1,0))</f>
        <v>0.94</v>
      </c>
      <c r="X2506" s="15" t="str">
        <f t="shared" si="5"/>
        <v>Annie ZypernNew York CityNew York</v>
      </c>
      <c r="Y2506" s="15" t="str">
        <f t="shared" si="6"/>
        <v>Low</v>
      </c>
    </row>
    <row r="2507" hidden="1">
      <c r="A2507" s="1">
        <v>42515.0</v>
      </c>
      <c r="B2507" s="2" t="s">
        <v>3736</v>
      </c>
      <c r="C2507" s="2">
        <v>6.0</v>
      </c>
      <c r="D2507" s="2" t="s">
        <v>1364</v>
      </c>
      <c r="E2507" s="2" t="s">
        <v>27</v>
      </c>
      <c r="F2507" s="2" t="s">
        <v>2758</v>
      </c>
      <c r="G2507" s="2" t="s">
        <v>39</v>
      </c>
      <c r="H2507" s="2" t="s">
        <v>51</v>
      </c>
      <c r="I2507" s="2" t="s">
        <v>2308</v>
      </c>
      <c r="J2507" s="2" t="s">
        <v>1343</v>
      </c>
      <c r="K2507" s="2" t="s">
        <v>43</v>
      </c>
      <c r="L2507" s="10">
        <v>42520.0</v>
      </c>
      <c r="M2507" s="2" t="s">
        <v>34</v>
      </c>
      <c r="N2507" s="11">
        <v>0.2</v>
      </c>
      <c r="O2507" s="12">
        <v>11.0</v>
      </c>
      <c r="P2507" s="13">
        <v>0.35</v>
      </c>
      <c r="Q2507" s="13">
        <v>31.0</v>
      </c>
      <c r="R2507" s="13">
        <f t="shared" si="1"/>
        <v>38.75</v>
      </c>
      <c r="S2507" s="14">
        <f t="shared" si="2"/>
        <v>6.458333333</v>
      </c>
      <c r="T2507" s="14">
        <f t="shared" si="3"/>
        <v>0.3548387097</v>
      </c>
      <c r="U2507" s="15" t="str">
        <f>vlookup(F2507,'Sub categories'!$A:$C,3,False)</f>
        <v>Paper</v>
      </c>
      <c r="V2507" s="16">
        <f t="shared" si="4"/>
        <v>5</v>
      </c>
      <c r="W2507" s="17">
        <f t="array" ref="W2507">INDEX(shipping_prices!$C$1:$F3734,MATCH(I2507,shipping_prices!$A$1:$A3734,0),MATCH(M2507,shipping_prices!$C$1:$F$1,0))</f>
        <v>9.97</v>
      </c>
      <c r="X2507" s="15" t="str">
        <f t="shared" si="5"/>
        <v>Tracy BlumsteinPortlandOregon</v>
      </c>
      <c r="Y2507" s="15" t="str">
        <f t="shared" si="6"/>
        <v>Low</v>
      </c>
    </row>
    <row r="2508" hidden="1">
      <c r="A2508" s="1">
        <v>42515.0</v>
      </c>
      <c r="B2508" s="2" t="s">
        <v>3736</v>
      </c>
      <c r="C2508" s="2">
        <v>5.0</v>
      </c>
      <c r="D2508" s="2" t="s">
        <v>1364</v>
      </c>
      <c r="E2508" s="2" t="s">
        <v>27</v>
      </c>
      <c r="F2508" s="2" t="s">
        <v>843</v>
      </c>
      <c r="G2508" s="2" t="s">
        <v>39</v>
      </c>
      <c r="H2508" s="2" t="s">
        <v>843</v>
      </c>
      <c r="I2508" s="2" t="s">
        <v>2308</v>
      </c>
      <c r="J2508" s="2" t="s">
        <v>1343</v>
      </c>
      <c r="K2508" s="2" t="s">
        <v>43</v>
      </c>
      <c r="L2508" s="10">
        <v>42520.0</v>
      </c>
      <c r="M2508" s="2" t="s">
        <v>34</v>
      </c>
      <c r="N2508" s="11">
        <v>0.2</v>
      </c>
      <c r="O2508" s="12">
        <v>48.0</v>
      </c>
      <c r="P2508" s="13">
        <v>0.34</v>
      </c>
      <c r="Q2508" s="13">
        <v>142.0</v>
      </c>
      <c r="R2508" s="13">
        <f t="shared" si="1"/>
        <v>177.5</v>
      </c>
      <c r="S2508" s="14">
        <f t="shared" si="2"/>
        <v>35.5</v>
      </c>
      <c r="T2508" s="14">
        <f t="shared" si="3"/>
        <v>0.338028169</v>
      </c>
      <c r="U2508" s="15" t="str">
        <f>vlookup(F2508,'Sub categories'!$A:$C,3,False)</f>
        <v>Paper</v>
      </c>
      <c r="V2508" s="16">
        <f t="shared" si="4"/>
        <v>5</v>
      </c>
      <c r="W2508" s="17">
        <f t="array" ref="W2508">INDEX(shipping_prices!$C$1:$F3735,MATCH(I2508,shipping_prices!$A$1:$A3735,0),MATCH(M2508,shipping_prices!$C$1:$F$1,0))</f>
        <v>9.97</v>
      </c>
      <c r="X2508" s="15" t="str">
        <f t="shared" si="5"/>
        <v>Tracy BlumsteinPortlandOregon</v>
      </c>
      <c r="Y2508" s="15" t="str">
        <f t="shared" si="6"/>
        <v>High</v>
      </c>
    </row>
    <row r="2509" hidden="1">
      <c r="A2509" s="1">
        <v>42515.0</v>
      </c>
      <c r="B2509" s="2" t="s">
        <v>3736</v>
      </c>
      <c r="C2509" s="2">
        <v>5.0</v>
      </c>
      <c r="D2509" s="2" t="s">
        <v>1364</v>
      </c>
      <c r="E2509" s="2" t="s">
        <v>27</v>
      </c>
      <c r="F2509" s="2" t="s">
        <v>3737</v>
      </c>
      <c r="G2509" s="2" t="s">
        <v>29</v>
      </c>
      <c r="H2509" s="2" t="s">
        <v>2874</v>
      </c>
      <c r="I2509" s="2" t="s">
        <v>2308</v>
      </c>
      <c r="J2509" s="2" t="s">
        <v>1343</v>
      </c>
      <c r="K2509" s="2" t="s">
        <v>43</v>
      </c>
      <c r="L2509" s="10">
        <v>42520.0</v>
      </c>
      <c r="M2509" s="2" t="s">
        <v>34</v>
      </c>
      <c r="N2509" s="11">
        <v>0.2</v>
      </c>
      <c r="O2509" s="12">
        <v>48.0</v>
      </c>
      <c r="P2509" s="13">
        <v>0.2</v>
      </c>
      <c r="Q2509" s="13">
        <v>240.0</v>
      </c>
      <c r="R2509" s="13">
        <f t="shared" si="1"/>
        <v>300</v>
      </c>
      <c r="S2509" s="14">
        <f t="shared" si="2"/>
        <v>60</v>
      </c>
      <c r="T2509" s="14">
        <f t="shared" si="3"/>
        <v>0.2</v>
      </c>
      <c r="U2509" s="15" t="str">
        <f>vlookup(F2509,'Sub categories'!$A:$C,3,False)</f>
        <v>Accessories</v>
      </c>
      <c r="V2509" s="16">
        <f t="shared" si="4"/>
        <v>5</v>
      </c>
      <c r="W2509" s="17">
        <f t="array" ref="W2509">INDEX(shipping_prices!$C$1:$F3736,MATCH(I2509,shipping_prices!$A$1:$A3736,0),MATCH(M2509,shipping_prices!$C$1:$F$1,0))</f>
        <v>9.97</v>
      </c>
      <c r="X2509" s="15" t="str">
        <f t="shared" si="5"/>
        <v>Tracy BlumsteinPortlandOregon</v>
      </c>
      <c r="Y2509" s="15" t="str">
        <f t="shared" si="6"/>
        <v>High</v>
      </c>
    </row>
    <row r="2510">
      <c r="A2510" s="1">
        <v>42515.0</v>
      </c>
      <c r="B2510" s="2" t="s">
        <v>3738</v>
      </c>
      <c r="C2510" s="2">
        <v>5.0</v>
      </c>
      <c r="D2510" s="2" t="s">
        <v>860</v>
      </c>
      <c r="E2510" s="2" t="s">
        <v>27</v>
      </c>
      <c r="F2510" s="2" t="s">
        <v>2397</v>
      </c>
      <c r="G2510" s="2" t="s">
        <v>45</v>
      </c>
      <c r="H2510" s="2" t="s">
        <v>489</v>
      </c>
      <c r="I2510" s="2" t="s">
        <v>169</v>
      </c>
      <c r="J2510" s="2" t="s">
        <v>42</v>
      </c>
      <c r="K2510" s="2" t="s">
        <v>43</v>
      </c>
      <c r="L2510" s="10">
        <v>42517.0</v>
      </c>
      <c r="M2510" s="2" t="s">
        <v>34</v>
      </c>
      <c r="N2510" s="11">
        <v>0.2</v>
      </c>
      <c r="O2510" s="12">
        <v>52.0</v>
      </c>
      <c r="P2510" s="13">
        <v>0.05</v>
      </c>
      <c r="Q2510" s="13">
        <v>1039.0</v>
      </c>
      <c r="R2510" s="13">
        <f t="shared" si="1"/>
        <v>1298.75</v>
      </c>
      <c r="S2510" s="14">
        <f t="shared" si="2"/>
        <v>259.75</v>
      </c>
      <c r="T2510" s="14">
        <f t="shared" si="3"/>
        <v>0.0500481232</v>
      </c>
      <c r="U2510" s="15" t="str">
        <f>vlookup(F2510,'Sub categories'!$A:$C,3,False)</f>
        <v>Tables</v>
      </c>
      <c r="V2510" s="16">
        <f t="shared" si="4"/>
        <v>2</v>
      </c>
      <c r="W2510" s="17">
        <f t="array" ref="W2510">INDEX(shipping_prices!$C$1:$F3737,MATCH(I2510,shipping_prices!$A$1:$A3737,0),MATCH(M2510,shipping_prices!$C$1:$F$1,0))</f>
        <v>14.86</v>
      </c>
      <c r="X2510" s="15" t="str">
        <f t="shared" si="5"/>
        <v>Jas O'CarrollLos AngelesCalifornia</v>
      </c>
      <c r="Y2510" s="15" t="str">
        <f t="shared" si="6"/>
        <v>High</v>
      </c>
    </row>
    <row r="2511">
      <c r="A2511" s="1">
        <v>42515.0</v>
      </c>
      <c r="B2511" s="2" t="s">
        <v>3739</v>
      </c>
      <c r="C2511" s="2">
        <v>3.0</v>
      </c>
      <c r="D2511" s="2" t="s">
        <v>1372</v>
      </c>
      <c r="E2511" s="2" t="s">
        <v>49</v>
      </c>
      <c r="F2511" s="2" t="s">
        <v>3240</v>
      </c>
      <c r="G2511" s="2" t="s">
        <v>45</v>
      </c>
      <c r="H2511" s="2" t="s">
        <v>586</v>
      </c>
      <c r="I2511" s="2" t="s">
        <v>2374</v>
      </c>
      <c r="J2511" s="2" t="s">
        <v>572</v>
      </c>
      <c r="K2511" s="2" t="s">
        <v>33</v>
      </c>
      <c r="L2511" s="10">
        <v>42522.0</v>
      </c>
      <c r="M2511" s="2" t="s">
        <v>90</v>
      </c>
      <c r="N2511" s="11">
        <v>0.0</v>
      </c>
      <c r="O2511" s="12">
        <v>5.0</v>
      </c>
      <c r="P2511" s="13">
        <v>0.12</v>
      </c>
      <c r="Q2511" s="13">
        <v>39.0</v>
      </c>
      <c r="R2511" s="13">
        <f t="shared" si="1"/>
        <v>39</v>
      </c>
      <c r="S2511" s="14">
        <f t="shared" si="2"/>
        <v>13</v>
      </c>
      <c r="T2511" s="14">
        <f t="shared" si="3"/>
        <v>0.1282051282</v>
      </c>
      <c r="U2511" s="15" t="str">
        <f>vlookup(F2511,'Sub categories'!$A:$C,3,False)</f>
        <v>Furnishings</v>
      </c>
      <c r="V2511" s="16">
        <f t="shared" si="4"/>
        <v>7</v>
      </c>
      <c r="W2511" s="17">
        <f t="array" ref="W2511">INDEX(shipping_prices!$C$1:$F3738,MATCH(I2511,shipping_prices!$A$1:$A3738,0),MATCH(M2511,shipping_prices!$C$1:$F$1,0))</f>
        <v>6.12</v>
      </c>
      <c r="X2511" s="15" t="str">
        <f t="shared" si="5"/>
        <v>Matt AbelmanEverettMassachusetts</v>
      </c>
      <c r="Y2511" s="15" t="str">
        <f t="shared" si="6"/>
        <v>Low</v>
      </c>
    </row>
    <row r="2512" hidden="1">
      <c r="A2512" s="1">
        <v>42515.0</v>
      </c>
      <c r="B2512" s="2" t="s">
        <v>3739</v>
      </c>
      <c r="C2512" s="2">
        <v>6.0</v>
      </c>
      <c r="D2512" s="2" t="s">
        <v>1372</v>
      </c>
      <c r="E2512" s="2" t="s">
        <v>49</v>
      </c>
      <c r="F2512" s="2" t="s">
        <v>3740</v>
      </c>
      <c r="G2512" s="2" t="s">
        <v>39</v>
      </c>
      <c r="H2512" s="2" t="s">
        <v>51</v>
      </c>
      <c r="I2512" s="2" t="s">
        <v>2374</v>
      </c>
      <c r="J2512" s="2" t="s">
        <v>572</v>
      </c>
      <c r="K2512" s="2" t="s">
        <v>33</v>
      </c>
      <c r="L2512" s="10">
        <v>42522.0</v>
      </c>
      <c r="M2512" s="2" t="s">
        <v>90</v>
      </c>
      <c r="N2512" s="11">
        <v>0.0</v>
      </c>
      <c r="O2512" s="12">
        <v>19.0</v>
      </c>
      <c r="P2512" s="13">
        <v>0.48</v>
      </c>
      <c r="Q2512" s="13">
        <v>40.0</v>
      </c>
      <c r="R2512" s="13">
        <f t="shared" si="1"/>
        <v>40</v>
      </c>
      <c r="S2512" s="14">
        <f t="shared" si="2"/>
        <v>6.666666667</v>
      </c>
      <c r="T2512" s="14">
        <f t="shared" si="3"/>
        <v>0.475</v>
      </c>
      <c r="U2512" s="15" t="str">
        <f>vlookup(F2512,'Sub categories'!$A:$C,3,False)</f>
        <v>Paper</v>
      </c>
      <c r="V2512" s="16">
        <f t="shared" si="4"/>
        <v>7</v>
      </c>
      <c r="W2512" s="17">
        <f t="array" ref="W2512">INDEX(shipping_prices!$C$1:$F3739,MATCH(I2512,shipping_prices!$A$1:$A3739,0),MATCH(M2512,shipping_prices!$C$1:$F$1,0))</f>
        <v>6.12</v>
      </c>
      <c r="X2512" s="15" t="str">
        <f t="shared" si="5"/>
        <v>Matt AbelmanEverettMassachusetts</v>
      </c>
      <c r="Y2512" s="15" t="str">
        <f t="shared" si="6"/>
        <v>Low</v>
      </c>
    </row>
    <row r="2513" hidden="1">
      <c r="A2513" s="1">
        <v>42515.0</v>
      </c>
      <c r="B2513" s="2" t="s">
        <v>3739</v>
      </c>
      <c r="C2513" s="2">
        <v>3.0</v>
      </c>
      <c r="D2513" s="2" t="s">
        <v>1372</v>
      </c>
      <c r="E2513" s="2" t="s">
        <v>49</v>
      </c>
      <c r="F2513" s="2" t="s">
        <v>1453</v>
      </c>
      <c r="G2513" s="2" t="s">
        <v>39</v>
      </c>
      <c r="H2513" s="2" t="s">
        <v>51</v>
      </c>
      <c r="I2513" s="2" t="s">
        <v>2374</v>
      </c>
      <c r="J2513" s="2" t="s">
        <v>572</v>
      </c>
      <c r="K2513" s="2" t="s">
        <v>33</v>
      </c>
      <c r="L2513" s="10">
        <v>42522.0</v>
      </c>
      <c r="M2513" s="2" t="s">
        <v>90</v>
      </c>
      <c r="N2513" s="11">
        <v>0.0</v>
      </c>
      <c r="O2513" s="12">
        <v>28.0</v>
      </c>
      <c r="P2513" s="13">
        <v>0.47</v>
      </c>
      <c r="Q2513" s="13">
        <v>60.0</v>
      </c>
      <c r="R2513" s="13">
        <f t="shared" si="1"/>
        <v>60</v>
      </c>
      <c r="S2513" s="14">
        <f t="shared" si="2"/>
        <v>20</v>
      </c>
      <c r="T2513" s="14">
        <f t="shared" si="3"/>
        <v>0.4666666667</v>
      </c>
      <c r="U2513" s="15" t="str">
        <f>vlookup(F2513,'Sub categories'!$A:$C,3,False)</f>
        <v>Paper</v>
      </c>
      <c r="V2513" s="16">
        <f t="shared" si="4"/>
        <v>7</v>
      </c>
      <c r="W2513" s="17">
        <f t="array" ref="W2513">INDEX(shipping_prices!$C$1:$F3740,MATCH(I2513,shipping_prices!$A$1:$A3740,0),MATCH(M2513,shipping_prices!$C$1:$F$1,0))</f>
        <v>6.12</v>
      </c>
      <c r="X2513" s="15" t="str">
        <f t="shared" si="5"/>
        <v>Matt AbelmanEverettMassachusetts</v>
      </c>
      <c r="Y2513" s="15" t="str">
        <f t="shared" si="6"/>
        <v>Low</v>
      </c>
    </row>
    <row r="2514" hidden="1">
      <c r="A2514" s="1">
        <v>42515.0</v>
      </c>
      <c r="B2514" s="2" t="s">
        <v>3739</v>
      </c>
      <c r="C2514" s="2">
        <v>5.0</v>
      </c>
      <c r="D2514" s="2" t="s">
        <v>1372</v>
      </c>
      <c r="E2514" s="2" t="s">
        <v>49</v>
      </c>
      <c r="F2514" s="2" t="s">
        <v>1188</v>
      </c>
      <c r="G2514" s="2" t="s">
        <v>39</v>
      </c>
      <c r="H2514" s="2" t="s">
        <v>51</v>
      </c>
      <c r="I2514" s="2" t="s">
        <v>2374</v>
      </c>
      <c r="J2514" s="2" t="s">
        <v>572</v>
      </c>
      <c r="K2514" s="2" t="s">
        <v>33</v>
      </c>
      <c r="L2514" s="10">
        <v>42522.0</v>
      </c>
      <c r="M2514" s="2" t="s">
        <v>90</v>
      </c>
      <c r="N2514" s="11">
        <v>0.0</v>
      </c>
      <c r="O2514" s="12">
        <v>70.0</v>
      </c>
      <c r="P2514" s="13">
        <v>0.45</v>
      </c>
      <c r="Q2514" s="13">
        <v>155.0</v>
      </c>
      <c r="R2514" s="13">
        <f t="shared" si="1"/>
        <v>155</v>
      </c>
      <c r="S2514" s="14">
        <f t="shared" si="2"/>
        <v>31</v>
      </c>
      <c r="T2514" s="14">
        <f t="shared" si="3"/>
        <v>0.4516129032</v>
      </c>
      <c r="U2514" s="15" t="str">
        <f>vlookup(F2514,'Sub categories'!$A:$C,3,False)</f>
        <v>Paper</v>
      </c>
      <c r="V2514" s="16">
        <f t="shared" si="4"/>
        <v>7</v>
      </c>
      <c r="W2514" s="17">
        <f t="array" ref="W2514">INDEX(shipping_prices!$C$1:$F3741,MATCH(I2514,shipping_prices!$A$1:$A3741,0),MATCH(M2514,shipping_prices!$C$1:$F$1,0))</f>
        <v>6.12</v>
      </c>
      <c r="X2514" s="15" t="str">
        <f t="shared" si="5"/>
        <v>Matt AbelmanEverettMassachusetts</v>
      </c>
      <c r="Y2514" s="15" t="str">
        <f t="shared" si="6"/>
        <v>High</v>
      </c>
    </row>
    <row r="2515">
      <c r="A2515" s="1">
        <v>42516.0</v>
      </c>
      <c r="B2515" s="2" t="s">
        <v>3739</v>
      </c>
      <c r="C2515" s="2">
        <v>1.0</v>
      </c>
      <c r="D2515" s="2" t="s">
        <v>1372</v>
      </c>
      <c r="E2515" s="2" t="s">
        <v>49</v>
      </c>
      <c r="F2515" s="2" t="s">
        <v>804</v>
      </c>
      <c r="G2515" s="2" t="s">
        <v>45</v>
      </c>
      <c r="H2515" s="2" t="s">
        <v>805</v>
      </c>
      <c r="I2515" s="2" t="s">
        <v>2374</v>
      </c>
      <c r="J2515" s="2" t="s">
        <v>572</v>
      </c>
      <c r="K2515" s="2" t="s">
        <v>33</v>
      </c>
      <c r="L2515" s="10">
        <v>42522.0</v>
      </c>
      <c r="M2515" s="2" t="s">
        <v>90</v>
      </c>
      <c r="N2515" s="11">
        <v>0.0</v>
      </c>
      <c r="O2515" s="12">
        <v>32.0</v>
      </c>
      <c r="P2515" s="13">
        <v>0.19</v>
      </c>
      <c r="Q2515" s="13">
        <v>171.0</v>
      </c>
      <c r="R2515" s="13">
        <f t="shared" si="1"/>
        <v>171</v>
      </c>
      <c r="S2515" s="14">
        <f t="shared" si="2"/>
        <v>171</v>
      </c>
      <c r="T2515" s="14">
        <f t="shared" si="3"/>
        <v>0.1871345029</v>
      </c>
      <c r="U2515" s="15" t="str">
        <f>vlookup(F2515,'Sub categories'!$A:$C,3,False)</f>
        <v>Bookcases</v>
      </c>
      <c r="V2515" s="16">
        <f t="shared" si="4"/>
        <v>6</v>
      </c>
      <c r="W2515" s="17">
        <f t="array" ref="W2515">INDEX(shipping_prices!$C$1:$F3742,MATCH(I2515,shipping_prices!$A$1:$A3742,0),MATCH(M2515,shipping_prices!$C$1:$F$1,0))</f>
        <v>6.12</v>
      </c>
      <c r="X2515" s="15" t="str">
        <f t="shared" si="5"/>
        <v>Matt AbelmanEverettMassachusetts</v>
      </c>
      <c r="Y2515" s="15" t="str">
        <f t="shared" si="6"/>
        <v>Low</v>
      </c>
    </row>
    <row r="2516" hidden="1">
      <c r="A2516" s="1">
        <v>42516.0</v>
      </c>
      <c r="B2516" s="2" t="s">
        <v>3739</v>
      </c>
      <c r="C2516" s="2">
        <v>2.0</v>
      </c>
      <c r="D2516" s="2" t="s">
        <v>1372</v>
      </c>
      <c r="E2516" s="2" t="s">
        <v>49</v>
      </c>
      <c r="F2516" s="2" t="s">
        <v>3232</v>
      </c>
      <c r="G2516" s="2" t="s">
        <v>29</v>
      </c>
      <c r="H2516" s="2" t="s">
        <v>220</v>
      </c>
      <c r="I2516" s="2" t="s">
        <v>2374</v>
      </c>
      <c r="J2516" s="2" t="s">
        <v>572</v>
      </c>
      <c r="K2516" s="2" t="s">
        <v>33</v>
      </c>
      <c r="L2516" s="10">
        <v>42522.0</v>
      </c>
      <c r="M2516" s="2" t="s">
        <v>90</v>
      </c>
      <c r="N2516" s="11">
        <v>0.0</v>
      </c>
      <c r="O2516" s="12">
        <v>88.0</v>
      </c>
      <c r="P2516" s="13">
        <v>0.34</v>
      </c>
      <c r="Q2516" s="13">
        <v>260.0</v>
      </c>
      <c r="R2516" s="13">
        <f t="shared" si="1"/>
        <v>260</v>
      </c>
      <c r="S2516" s="14">
        <f t="shared" si="2"/>
        <v>130</v>
      </c>
      <c r="T2516" s="14">
        <f t="shared" si="3"/>
        <v>0.3384615385</v>
      </c>
      <c r="U2516" s="15" t="str">
        <f>vlookup(F2516,'Sub categories'!$A:$C,3,False)</f>
        <v>Accessories</v>
      </c>
      <c r="V2516" s="16">
        <f t="shared" si="4"/>
        <v>6</v>
      </c>
      <c r="W2516" s="17">
        <f t="array" ref="W2516">INDEX(shipping_prices!$C$1:$F3743,MATCH(I2516,shipping_prices!$A$1:$A3743,0),MATCH(M2516,shipping_prices!$C$1:$F$1,0))</f>
        <v>6.12</v>
      </c>
      <c r="X2516" s="15" t="str">
        <f t="shared" si="5"/>
        <v>Matt AbelmanEverettMassachusetts</v>
      </c>
      <c r="Y2516" s="15" t="str">
        <f t="shared" si="6"/>
        <v>High</v>
      </c>
    </row>
    <row r="2517">
      <c r="A2517" s="1">
        <v>42516.0</v>
      </c>
      <c r="B2517" s="2" t="s">
        <v>3739</v>
      </c>
      <c r="C2517" s="2">
        <v>4.0</v>
      </c>
      <c r="D2517" s="2" t="s">
        <v>1372</v>
      </c>
      <c r="E2517" s="2" t="s">
        <v>49</v>
      </c>
      <c r="F2517" s="2" t="s">
        <v>2860</v>
      </c>
      <c r="G2517" s="2" t="s">
        <v>45</v>
      </c>
      <c r="H2517" s="2" t="s">
        <v>46</v>
      </c>
      <c r="I2517" s="2" t="s">
        <v>2374</v>
      </c>
      <c r="J2517" s="2" t="s">
        <v>572</v>
      </c>
      <c r="K2517" s="2" t="s">
        <v>33</v>
      </c>
      <c r="L2517" s="10">
        <v>42522.0</v>
      </c>
      <c r="M2517" s="2" t="s">
        <v>90</v>
      </c>
      <c r="N2517" s="11">
        <v>0.3</v>
      </c>
      <c r="O2517" s="12">
        <v>0.0</v>
      </c>
      <c r="P2517" s="13">
        <v>0.0</v>
      </c>
      <c r="Q2517" s="13">
        <v>446.0</v>
      </c>
      <c r="R2517" s="13">
        <f t="shared" si="1"/>
        <v>637.1428571</v>
      </c>
      <c r="S2517" s="14">
        <f t="shared" si="2"/>
        <v>159.2857143</v>
      </c>
      <c r="T2517" s="14">
        <f t="shared" si="3"/>
        <v>0</v>
      </c>
      <c r="U2517" s="15" t="str">
        <f>vlookup(F2517,'Sub categories'!$A:$C,3,False)</f>
        <v>Tables</v>
      </c>
      <c r="V2517" s="16">
        <f t="shared" si="4"/>
        <v>6</v>
      </c>
      <c r="W2517" s="17">
        <f t="array" ref="W2517">INDEX(shipping_prices!$C$1:$F3744,MATCH(I2517,shipping_prices!$A$1:$A3744,0),MATCH(M2517,shipping_prices!$C$1:$F$1,0))</f>
        <v>6.12</v>
      </c>
      <c r="X2517" s="15" t="str">
        <f t="shared" si="5"/>
        <v>Matt AbelmanEverettMassachusetts</v>
      </c>
      <c r="Y2517" s="15" t="str">
        <f t="shared" si="6"/>
        <v>loss</v>
      </c>
    </row>
    <row r="2518" hidden="1">
      <c r="A2518" s="1">
        <v>42516.0</v>
      </c>
      <c r="B2518" s="2" t="s">
        <v>3741</v>
      </c>
      <c r="C2518" s="2">
        <v>1.0</v>
      </c>
      <c r="D2518" s="2" t="s">
        <v>1573</v>
      </c>
      <c r="E2518" s="2" t="s">
        <v>37</v>
      </c>
      <c r="F2518" s="2" t="s">
        <v>3003</v>
      </c>
      <c r="G2518" s="2" t="s">
        <v>29</v>
      </c>
      <c r="H2518" s="2" t="s">
        <v>79</v>
      </c>
      <c r="I2518" s="2" t="s">
        <v>31</v>
      </c>
      <c r="J2518" s="2" t="s">
        <v>32</v>
      </c>
      <c r="K2518" s="2" t="s">
        <v>33</v>
      </c>
      <c r="L2518" s="10">
        <v>42525.0</v>
      </c>
      <c r="M2518" s="2" t="s">
        <v>34</v>
      </c>
      <c r="N2518" s="11">
        <v>0.0</v>
      </c>
      <c r="O2518" s="12">
        <v>1.0</v>
      </c>
      <c r="P2518" s="13">
        <v>0.27</v>
      </c>
      <c r="Q2518" s="13">
        <v>5.0</v>
      </c>
      <c r="R2518" s="13">
        <f t="shared" si="1"/>
        <v>5</v>
      </c>
      <c r="S2518" s="14">
        <f t="shared" si="2"/>
        <v>5</v>
      </c>
      <c r="T2518" s="14">
        <f t="shared" si="3"/>
        <v>0.2</v>
      </c>
      <c r="U2518" s="15" t="str">
        <f>vlookup(F2518,'Sub categories'!$A:$C,3,False)</f>
        <v>Phones</v>
      </c>
      <c r="V2518" s="16">
        <f t="shared" si="4"/>
        <v>9</v>
      </c>
      <c r="W2518" s="17">
        <f t="array" ref="W2518">INDEX(shipping_prices!$C$1:$F3745,MATCH(I2518,shipping_prices!$A$1:$A3745,0),MATCH(M2518,shipping_prices!$C$1:$F$1,0))</f>
        <v>10.09</v>
      </c>
      <c r="X2518" s="15" t="str">
        <f t="shared" si="5"/>
        <v>Quincy JonesNew York CityNew York</v>
      </c>
      <c r="Y2518" s="15" t="str">
        <f t="shared" si="6"/>
        <v>Low</v>
      </c>
    </row>
    <row r="2519" hidden="1">
      <c r="A2519" s="1">
        <v>42516.0</v>
      </c>
      <c r="B2519" s="2" t="s">
        <v>3742</v>
      </c>
      <c r="C2519" s="2">
        <v>3.0</v>
      </c>
      <c r="D2519" s="2" t="s">
        <v>2169</v>
      </c>
      <c r="E2519" s="2" t="s">
        <v>27</v>
      </c>
      <c r="F2519" s="2" t="s">
        <v>2433</v>
      </c>
      <c r="G2519" s="2" t="s">
        <v>39</v>
      </c>
      <c r="H2519" s="2" t="s">
        <v>193</v>
      </c>
      <c r="I2519" s="2" t="s">
        <v>158</v>
      </c>
      <c r="J2519" s="2" t="s">
        <v>159</v>
      </c>
      <c r="K2519" s="2" t="s">
        <v>43</v>
      </c>
      <c r="L2519" s="10">
        <v>42516.0</v>
      </c>
      <c r="M2519" s="2" t="s">
        <v>469</v>
      </c>
      <c r="N2519" s="11">
        <v>0.2</v>
      </c>
      <c r="O2519" s="12">
        <v>36.0</v>
      </c>
      <c r="P2519" s="13">
        <v>0.36</v>
      </c>
      <c r="Q2519" s="13">
        <v>98.0</v>
      </c>
      <c r="R2519" s="13">
        <f t="shared" si="1"/>
        <v>122.5</v>
      </c>
      <c r="S2519" s="14">
        <f t="shared" si="2"/>
        <v>40.83333333</v>
      </c>
      <c r="T2519" s="14">
        <f t="shared" si="3"/>
        <v>0.3673469388</v>
      </c>
      <c r="U2519" s="15" t="str">
        <f>vlookup(F2519,'Sub categories'!$A:$C,3,False)</f>
        <v>Binders</v>
      </c>
      <c r="V2519" s="16">
        <f t="shared" si="4"/>
        <v>0</v>
      </c>
      <c r="W2519" s="17">
        <f t="array" ref="W2519">INDEX(shipping_prices!$C$1:$F3746,MATCH(I2519,shipping_prices!$A$1:$A3746,0),MATCH(M2519,shipping_prices!$C$1:$F$1,0))</f>
        <v>50.33</v>
      </c>
      <c r="X2519" s="15" t="str">
        <f t="shared" si="5"/>
        <v>Ken LonsdaleSeattleWashington</v>
      </c>
      <c r="Y2519" s="15" t="str">
        <f t="shared" si="6"/>
        <v>Low</v>
      </c>
    </row>
    <row r="2520" hidden="1">
      <c r="A2520" s="1">
        <v>42516.0</v>
      </c>
      <c r="B2520" s="2" t="s">
        <v>3743</v>
      </c>
      <c r="C2520" s="2">
        <v>3.0</v>
      </c>
      <c r="D2520" s="2" t="s">
        <v>1364</v>
      </c>
      <c r="E2520" s="2" t="s">
        <v>27</v>
      </c>
      <c r="F2520" s="2" t="s">
        <v>197</v>
      </c>
      <c r="G2520" s="2" t="s">
        <v>39</v>
      </c>
      <c r="H2520" s="2" t="s">
        <v>198</v>
      </c>
      <c r="I2520" s="2" t="s">
        <v>2090</v>
      </c>
      <c r="J2520" s="2" t="s">
        <v>3744</v>
      </c>
      <c r="K2520" s="2" t="s">
        <v>33</v>
      </c>
      <c r="L2520" s="10">
        <v>42524.0</v>
      </c>
      <c r="M2520" s="2" t="s">
        <v>142</v>
      </c>
      <c r="N2520" s="11">
        <v>0.0</v>
      </c>
      <c r="O2520" s="12">
        <v>17.0</v>
      </c>
      <c r="P2520" s="13">
        <v>0.5</v>
      </c>
      <c r="Q2520" s="13">
        <v>34.0</v>
      </c>
      <c r="R2520" s="13">
        <f t="shared" si="1"/>
        <v>34</v>
      </c>
      <c r="S2520" s="14">
        <f t="shared" si="2"/>
        <v>11.33333333</v>
      </c>
      <c r="T2520" s="14">
        <f t="shared" si="3"/>
        <v>0.5</v>
      </c>
      <c r="U2520" s="15" t="str">
        <f>vlookup(F2520,'Sub categories'!$A:$C,3,False)</f>
        <v>Paper</v>
      </c>
      <c r="V2520" s="16">
        <f t="shared" si="4"/>
        <v>8</v>
      </c>
      <c r="W2520" s="17">
        <f t="array" ref="W2520">INDEX(shipping_prices!$C$1:$F3747,MATCH(I2520,shipping_prices!$A$1:$A3747,0),MATCH(M2520,shipping_prices!$C$1:$F$1,0))</f>
        <v>17.21</v>
      </c>
      <c r="X2520" s="15" t="str">
        <f t="shared" si="5"/>
        <v>Tracy BlumsteinConcordNew Hampshire</v>
      </c>
      <c r="Y2520" s="15" t="str">
        <f t="shared" si="6"/>
        <v>Low</v>
      </c>
    </row>
    <row r="2521">
      <c r="A2521" s="1">
        <v>42516.0</v>
      </c>
      <c r="B2521" s="2" t="s">
        <v>3745</v>
      </c>
      <c r="C2521" s="2">
        <v>2.0</v>
      </c>
      <c r="D2521" s="2" t="s">
        <v>968</v>
      </c>
      <c r="E2521" s="2" t="s">
        <v>27</v>
      </c>
      <c r="F2521" s="2" t="s">
        <v>880</v>
      </c>
      <c r="G2521" s="2" t="s">
        <v>45</v>
      </c>
      <c r="H2521" s="2" t="s">
        <v>79</v>
      </c>
      <c r="I2521" s="2" t="s">
        <v>31</v>
      </c>
      <c r="J2521" s="2" t="s">
        <v>32</v>
      </c>
      <c r="K2521" s="2" t="s">
        <v>33</v>
      </c>
      <c r="L2521" s="10">
        <v>42523.0</v>
      </c>
      <c r="M2521" s="2" t="s">
        <v>142</v>
      </c>
      <c r="N2521" s="11">
        <v>0.0</v>
      </c>
      <c r="O2521" s="12">
        <v>3.0</v>
      </c>
      <c r="P2521" s="13">
        <v>0.48</v>
      </c>
      <c r="Q2521" s="13">
        <v>6.0</v>
      </c>
      <c r="R2521" s="13">
        <f t="shared" si="1"/>
        <v>6</v>
      </c>
      <c r="S2521" s="14">
        <f t="shared" si="2"/>
        <v>3</v>
      </c>
      <c r="T2521" s="14">
        <f t="shared" si="3"/>
        <v>0.5</v>
      </c>
      <c r="U2521" s="15" t="str">
        <f>vlookup(F2521,'Sub categories'!$A:$C,3,False)</f>
        <v>Furnishings</v>
      </c>
      <c r="V2521" s="16">
        <f t="shared" si="4"/>
        <v>7</v>
      </c>
      <c r="W2521" s="17">
        <f t="array" ref="W2521">INDEX(shipping_prices!$C$1:$F3748,MATCH(I2521,shipping_prices!$A$1:$A3748,0),MATCH(M2521,shipping_prices!$C$1:$F$1,0))</f>
        <v>23.55</v>
      </c>
      <c r="X2521" s="15" t="str">
        <f t="shared" si="5"/>
        <v>Naresj PatelNew York CityNew York</v>
      </c>
      <c r="Y2521" s="15" t="str">
        <f t="shared" si="6"/>
        <v>Low</v>
      </c>
    </row>
    <row r="2522" hidden="1">
      <c r="A2522" s="1">
        <v>42516.0</v>
      </c>
      <c r="B2522" s="2" t="s">
        <v>3745</v>
      </c>
      <c r="C2522" s="2">
        <v>3.0</v>
      </c>
      <c r="D2522" s="2" t="s">
        <v>968</v>
      </c>
      <c r="E2522" s="2" t="s">
        <v>27</v>
      </c>
      <c r="F2522" s="2" t="s">
        <v>2660</v>
      </c>
      <c r="G2522" s="2" t="s">
        <v>39</v>
      </c>
      <c r="H2522" s="2" t="s">
        <v>146</v>
      </c>
      <c r="I2522" s="2" t="s">
        <v>31</v>
      </c>
      <c r="J2522" s="2" t="s">
        <v>32</v>
      </c>
      <c r="K2522" s="2" t="s">
        <v>33</v>
      </c>
      <c r="L2522" s="10">
        <v>42523.0</v>
      </c>
      <c r="M2522" s="2" t="s">
        <v>142</v>
      </c>
      <c r="N2522" s="11">
        <v>0.0</v>
      </c>
      <c r="O2522" s="12">
        <v>5.0</v>
      </c>
      <c r="P2522" s="13">
        <v>0.47</v>
      </c>
      <c r="Q2522" s="13">
        <v>11.0</v>
      </c>
      <c r="R2522" s="13">
        <f t="shared" si="1"/>
        <v>11</v>
      </c>
      <c r="S2522" s="14">
        <f t="shared" si="2"/>
        <v>3.666666667</v>
      </c>
      <c r="T2522" s="14">
        <f t="shared" si="3"/>
        <v>0.4545454545</v>
      </c>
      <c r="U2522" s="15" t="str">
        <f>vlookup(F2522,'Sub categories'!$A:$C,3,False)</f>
        <v>Fasteners</v>
      </c>
      <c r="V2522" s="16">
        <f t="shared" si="4"/>
        <v>7</v>
      </c>
      <c r="W2522" s="17">
        <f t="array" ref="W2522">INDEX(shipping_prices!$C$1:$F3749,MATCH(I2522,shipping_prices!$A$1:$A3749,0),MATCH(M2522,shipping_prices!$C$1:$F$1,0))</f>
        <v>23.55</v>
      </c>
      <c r="X2522" s="15" t="str">
        <f t="shared" si="5"/>
        <v>Naresj PatelNew York CityNew York</v>
      </c>
      <c r="Y2522" s="15" t="str">
        <f t="shared" si="6"/>
        <v>Low</v>
      </c>
    </row>
    <row r="2523" hidden="1">
      <c r="A2523" s="1">
        <v>42518.0</v>
      </c>
      <c r="B2523" s="2" t="s">
        <v>3745</v>
      </c>
      <c r="C2523" s="2">
        <v>2.0</v>
      </c>
      <c r="D2523" s="2" t="s">
        <v>968</v>
      </c>
      <c r="E2523" s="2" t="s">
        <v>27</v>
      </c>
      <c r="F2523" s="2" t="s">
        <v>766</v>
      </c>
      <c r="G2523" s="2" t="s">
        <v>39</v>
      </c>
      <c r="H2523" s="2" t="s">
        <v>534</v>
      </c>
      <c r="I2523" s="2" t="s">
        <v>31</v>
      </c>
      <c r="J2523" s="2" t="s">
        <v>32</v>
      </c>
      <c r="K2523" s="2" t="s">
        <v>33</v>
      </c>
      <c r="L2523" s="10">
        <v>42523.0</v>
      </c>
      <c r="M2523" s="2" t="s">
        <v>142</v>
      </c>
      <c r="N2523" s="11">
        <v>0.0</v>
      </c>
      <c r="O2523" s="12">
        <v>3.0</v>
      </c>
      <c r="P2523" s="13">
        <v>0.07</v>
      </c>
      <c r="Q2523" s="13">
        <v>42.0</v>
      </c>
      <c r="R2523" s="13">
        <f t="shared" si="1"/>
        <v>42</v>
      </c>
      <c r="S2523" s="14">
        <f t="shared" si="2"/>
        <v>21</v>
      </c>
      <c r="T2523" s="14">
        <f t="shared" si="3"/>
        <v>0.07142857143</v>
      </c>
      <c r="U2523" s="15" t="str">
        <f>vlookup(F2523,'Sub categories'!$A:$C,3,False)</f>
        <v>Storage</v>
      </c>
      <c r="V2523" s="16">
        <f t="shared" si="4"/>
        <v>5</v>
      </c>
      <c r="W2523" s="17">
        <f t="array" ref="W2523">INDEX(shipping_prices!$C$1:$F3750,MATCH(I2523,shipping_prices!$A$1:$A3750,0),MATCH(M2523,shipping_prices!$C$1:$F$1,0))</f>
        <v>23.55</v>
      </c>
      <c r="X2523" s="15" t="str">
        <f t="shared" si="5"/>
        <v>Naresj PatelNew York CityNew York</v>
      </c>
      <c r="Y2523" s="15" t="str">
        <f t="shared" si="6"/>
        <v>Low</v>
      </c>
    </row>
    <row r="2524">
      <c r="A2524" s="1">
        <v>42518.0</v>
      </c>
      <c r="B2524" s="2" t="s">
        <v>3745</v>
      </c>
      <c r="C2524" s="2">
        <v>3.0</v>
      </c>
      <c r="D2524" s="2" t="s">
        <v>968</v>
      </c>
      <c r="E2524" s="2" t="s">
        <v>27</v>
      </c>
      <c r="F2524" s="2" t="s">
        <v>3746</v>
      </c>
      <c r="G2524" s="2" t="s">
        <v>45</v>
      </c>
      <c r="H2524" s="2" t="s">
        <v>79</v>
      </c>
      <c r="I2524" s="2" t="s">
        <v>31</v>
      </c>
      <c r="J2524" s="2" t="s">
        <v>32</v>
      </c>
      <c r="K2524" s="2" t="s">
        <v>33</v>
      </c>
      <c r="L2524" s="10">
        <v>42523.0</v>
      </c>
      <c r="M2524" s="2" t="s">
        <v>142</v>
      </c>
      <c r="N2524" s="11">
        <v>0.0</v>
      </c>
      <c r="O2524" s="12">
        <v>18.0</v>
      </c>
      <c r="P2524" s="13">
        <v>0.39</v>
      </c>
      <c r="Q2524" s="13">
        <v>47.0</v>
      </c>
      <c r="R2524" s="13">
        <f t="shared" si="1"/>
        <v>47</v>
      </c>
      <c r="S2524" s="14">
        <f t="shared" si="2"/>
        <v>15.66666667</v>
      </c>
      <c r="T2524" s="14">
        <f t="shared" si="3"/>
        <v>0.3829787234</v>
      </c>
      <c r="U2524" s="15" t="str">
        <f>vlookup(F2524,'Sub categories'!$A:$C,3,False)</f>
        <v>Furnishings</v>
      </c>
      <c r="V2524" s="16">
        <f t="shared" si="4"/>
        <v>5</v>
      </c>
      <c r="W2524" s="17">
        <f t="array" ref="W2524">INDEX(shipping_prices!$C$1:$F3751,MATCH(I2524,shipping_prices!$A$1:$A3751,0),MATCH(M2524,shipping_prices!$C$1:$F$1,0))</f>
        <v>23.55</v>
      </c>
      <c r="X2524" s="15" t="str">
        <f t="shared" si="5"/>
        <v>Naresj PatelNew York CityNew York</v>
      </c>
      <c r="Y2524" s="15" t="str">
        <f t="shared" si="6"/>
        <v>Low</v>
      </c>
    </row>
    <row r="2525" hidden="1">
      <c r="A2525" s="1">
        <v>42518.0</v>
      </c>
      <c r="B2525" s="2" t="s">
        <v>3745</v>
      </c>
      <c r="C2525" s="2">
        <v>3.0</v>
      </c>
      <c r="D2525" s="2" t="s">
        <v>968</v>
      </c>
      <c r="E2525" s="2" t="s">
        <v>27</v>
      </c>
      <c r="F2525" s="2" t="s">
        <v>3617</v>
      </c>
      <c r="G2525" s="2" t="s">
        <v>39</v>
      </c>
      <c r="H2525" s="2" t="s">
        <v>51</v>
      </c>
      <c r="I2525" s="2" t="s">
        <v>31</v>
      </c>
      <c r="J2525" s="2" t="s">
        <v>32</v>
      </c>
      <c r="K2525" s="2" t="s">
        <v>33</v>
      </c>
      <c r="L2525" s="10">
        <v>42523.0</v>
      </c>
      <c r="M2525" s="2" t="s">
        <v>142</v>
      </c>
      <c r="N2525" s="11">
        <v>0.0</v>
      </c>
      <c r="O2525" s="12">
        <v>69.0</v>
      </c>
      <c r="P2525" s="13">
        <v>0.48</v>
      </c>
      <c r="Q2525" s="13">
        <v>144.0</v>
      </c>
      <c r="R2525" s="13">
        <f t="shared" si="1"/>
        <v>144</v>
      </c>
      <c r="S2525" s="14">
        <f t="shared" si="2"/>
        <v>48</v>
      </c>
      <c r="T2525" s="14">
        <f t="shared" si="3"/>
        <v>0.4791666667</v>
      </c>
      <c r="U2525" s="15" t="str">
        <f>vlookup(F2525,'Sub categories'!$A:$C,3,False)</f>
        <v>Paper</v>
      </c>
      <c r="V2525" s="16">
        <f t="shared" si="4"/>
        <v>5</v>
      </c>
      <c r="W2525" s="17">
        <f t="array" ref="W2525">INDEX(shipping_prices!$C$1:$F3752,MATCH(I2525,shipping_prices!$A$1:$A3752,0),MATCH(M2525,shipping_prices!$C$1:$F$1,0))</f>
        <v>23.55</v>
      </c>
      <c r="X2525" s="15" t="str">
        <f t="shared" si="5"/>
        <v>Naresj PatelNew York CityNew York</v>
      </c>
      <c r="Y2525" s="15" t="str">
        <f t="shared" si="6"/>
        <v>High</v>
      </c>
    </row>
    <row r="2526" hidden="1">
      <c r="A2526" s="1">
        <v>42518.0</v>
      </c>
      <c r="B2526" s="2" t="s">
        <v>3745</v>
      </c>
      <c r="C2526" s="2">
        <v>4.0</v>
      </c>
      <c r="D2526" s="2" t="s">
        <v>968</v>
      </c>
      <c r="E2526" s="2" t="s">
        <v>27</v>
      </c>
      <c r="F2526" s="2" t="s">
        <v>3747</v>
      </c>
      <c r="G2526" s="2" t="s">
        <v>29</v>
      </c>
      <c r="H2526" s="2" t="s">
        <v>458</v>
      </c>
      <c r="I2526" s="2" t="s">
        <v>31</v>
      </c>
      <c r="J2526" s="2" t="s">
        <v>32</v>
      </c>
      <c r="K2526" s="2" t="s">
        <v>33</v>
      </c>
      <c r="L2526" s="10">
        <v>42523.0</v>
      </c>
      <c r="M2526" s="2" t="s">
        <v>142</v>
      </c>
      <c r="N2526" s="11">
        <v>0.0</v>
      </c>
      <c r="O2526" s="12">
        <v>35.0</v>
      </c>
      <c r="P2526" s="13">
        <v>0.14</v>
      </c>
      <c r="Q2526" s="13">
        <v>248.0</v>
      </c>
      <c r="R2526" s="13">
        <f t="shared" si="1"/>
        <v>248</v>
      </c>
      <c r="S2526" s="14">
        <f t="shared" si="2"/>
        <v>62</v>
      </c>
      <c r="T2526" s="14">
        <f t="shared" si="3"/>
        <v>0.1411290323</v>
      </c>
      <c r="U2526" s="15" t="str">
        <f>vlookup(F2526,'Sub categories'!$A:$C,3,False)</f>
        <v>Accessories</v>
      </c>
      <c r="V2526" s="16">
        <f t="shared" si="4"/>
        <v>5</v>
      </c>
      <c r="W2526" s="17">
        <f t="array" ref="W2526">INDEX(shipping_prices!$C$1:$F3753,MATCH(I2526,shipping_prices!$A$1:$A3753,0),MATCH(M2526,shipping_prices!$C$1:$F$1,0))</f>
        <v>23.55</v>
      </c>
      <c r="X2526" s="15" t="str">
        <f t="shared" si="5"/>
        <v>Naresj PatelNew York CityNew York</v>
      </c>
      <c r="Y2526" s="15" t="str">
        <f t="shared" si="6"/>
        <v>High</v>
      </c>
    </row>
    <row r="2527" hidden="1">
      <c r="A2527" s="1">
        <v>42518.0</v>
      </c>
      <c r="B2527" s="2" t="s">
        <v>3745</v>
      </c>
      <c r="C2527" s="2">
        <v>2.0</v>
      </c>
      <c r="D2527" s="2" t="s">
        <v>968</v>
      </c>
      <c r="E2527" s="2" t="s">
        <v>27</v>
      </c>
      <c r="F2527" s="2" t="s">
        <v>3091</v>
      </c>
      <c r="G2527" s="2" t="s">
        <v>29</v>
      </c>
      <c r="H2527" s="2" t="s">
        <v>2163</v>
      </c>
      <c r="I2527" s="2" t="s">
        <v>31</v>
      </c>
      <c r="J2527" s="2" t="s">
        <v>32</v>
      </c>
      <c r="K2527" s="2" t="s">
        <v>33</v>
      </c>
      <c r="L2527" s="10">
        <v>42523.0</v>
      </c>
      <c r="M2527" s="2" t="s">
        <v>142</v>
      </c>
      <c r="N2527" s="11">
        <v>0.0</v>
      </c>
      <c r="O2527" s="12">
        <v>89.0</v>
      </c>
      <c r="P2527" s="13">
        <v>0.29</v>
      </c>
      <c r="Q2527" s="13">
        <v>308.0</v>
      </c>
      <c r="R2527" s="13">
        <f t="shared" si="1"/>
        <v>308</v>
      </c>
      <c r="S2527" s="14">
        <f t="shared" si="2"/>
        <v>154</v>
      </c>
      <c r="T2527" s="14">
        <f t="shared" si="3"/>
        <v>0.288961039</v>
      </c>
      <c r="U2527" s="15" t="str">
        <f>vlookup(F2527,'Sub categories'!$A:$C,3,False)</f>
        <v>Phones</v>
      </c>
      <c r="V2527" s="16">
        <f t="shared" si="4"/>
        <v>5</v>
      </c>
      <c r="W2527" s="17">
        <f t="array" ref="W2527">INDEX(shipping_prices!$C$1:$F3754,MATCH(I2527,shipping_prices!$A$1:$A3754,0),MATCH(M2527,shipping_prices!$C$1:$F$1,0))</f>
        <v>23.55</v>
      </c>
      <c r="X2527" s="15" t="str">
        <f t="shared" si="5"/>
        <v>Naresj PatelNew York CityNew York</v>
      </c>
      <c r="Y2527" s="15" t="str">
        <f t="shared" si="6"/>
        <v>High</v>
      </c>
    </row>
    <row r="2528">
      <c r="A2528" s="1">
        <v>42518.0</v>
      </c>
      <c r="B2528" s="2" t="s">
        <v>3745</v>
      </c>
      <c r="C2528" s="2">
        <v>9.0</v>
      </c>
      <c r="D2528" s="2" t="s">
        <v>968</v>
      </c>
      <c r="E2528" s="2" t="s">
        <v>27</v>
      </c>
      <c r="F2528" s="2" t="s">
        <v>1367</v>
      </c>
      <c r="G2528" s="2" t="s">
        <v>45</v>
      </c>
      <c r="H2528" s="2" t="s">
        <v>404</v>
      </c>
      <c r="I2528" s="2" t="s">
        <v>31</v>
      </c>
      <c r="J2528" s="2" t="s">
        <v>32</v>
      </c>
      <c r="K2528" s="2" t="s">
        <v>33</v>
      </c>
      <c r="L2528" s="10">
        <v>42523.0</v>
      </c>
      <c r="M2528" s="2" t="s">
        <v>142</v>
      </c>
      <c r="N2528" s="11">
        <v>0.4</v>
      </c>
      <c r="O2528" s="12">
        <v>-153.0</v>
      </c>
      <c r="P2528" s="13">
        <v>-0.4</v>
      </c>
      <c r="Q2528" s="13">
        <v>383.0</v>
      </c>
      <c r="R2528" s="13">
        <f t="shared" si="1"/>
        <v>638.3333333</v>
      </c>
      <c r="S2528" s="14">
        <f t="shared" si="2"/>
        <v>70.92592593</v>
      </c>
      <c r="T2528" s="14">
        <f t="shared" si="3"/>
        <v>-0.3994778068</v>
      </c>
      <c r="U2528" s="15" t="str">
        <f>vlookup(F2528,'Sub categories'!$A:$C,3,False)</f>
        <v>Tables</v>
      </c>
      <c r="V2528" s="16">
        <f t="shared" si="4"/>
        <v>5</v>
      </c>
      <c r="W2528" s="17">
        <f t="array" ref="W2528">INDEX(shipping_prices!$C$1:$F3755,MATCH(I2528,shipping_prices!$A$1:$A3755,0),MATCH(M2528,shipping_prices!$C$1:$F$1,0))</f>
        <v>23.55</v>
      </c>
      <c r="X2528" s="15" t="str">
        <f t="shared" si="5"/>
        <v>Naresj PatelNew York CityNew York</v>
      </c>
      <c r="Y2528" s="15" t="str">
        <f t="shared" si="6"/>
        <v>loss</v>
      </c>
    </row>
    <row r="2529" hidden="1">
      <c r="A2529" s="1">
        <v>42518.0</v>
      </c>
      <c r="B2529" s="2" t="s">
        <v>3745</v>
      </c>
      <c r="C2529" s="2">
        <v>5.0</v>
      </c>
      <c r="D2529" s="2" t="s">
        <v>968</v>
      </c>
      <c r="E2529" s="2" t="s">
        <v>27</v>
      </c>
      <c r="F2529" s="2" t="s">
        <v>987</v>
      </c>
      <c r="G2529" s="2" t="s">
        <v>29</v>
      </c>
      <c r="H2529" s="2" t="s">
        <v>460</v>
      </c>
      <c r="I2529" s="2" t="s">
        <v>31</v>
      </c>
      <c r="J2529" s="2" t="s">
        <v>32</v>
      </c>
      <c r="K2529" s="2" t="s">
        <v>33</v>
      </c>
      <c r="L2529" s="10">
        <v>42523.0</v>
      </c>
      <c r="M2529" s="2" t="s">
        <v>142</v>
      </c>
      <c r="N2529" s="11">
        <v>0.0</v>
      </c>
      <c r="O2529" s="12">
        <v>274.0</v>
      </c>
      <c r="P2529" s="13">
        <v>0.28</v>
      </c>
      <c r="Q2529" s="13">
        <v>980.0</v>
      </c>
      <c r="R2529" s="13">
        <f t="shared" si="1"/>
        <v>980</v>
      </c>
      <c r="S2529" s="14">
        <f t="shared" si="2"/>
        <v>196</v>
      </c>
      <c r="T2529" s="14">
        <f t="shared" si="3"/>
        <v>0.2795918367</v>
      </c>
      <c r="U2529" s="15" t="str">
        <f>vlookup(F2529,'Sub categories'!$A:$C,3,False)</f>
        <v>Phones</v>
      </c>
      <c r="V2529" s="16">
        <f t="shared" si="4"/>
        <v>5</v>
      </c>
      <c r="W2529" s="17">
        <f t="array" ref="W2529">INDEX(shipping_prices!$C$1:$F3756,MATCH(I2529,shipping_prices!$A$1:$A3756,0),MATCH(M2529,shipping_prices!$C$1:$F$1,0))</f>
        <v>23.55</v>
      </c>
      <c r="X2529" s="15" t="str">
        <f t="shared" si="5"/>
        <v>Naresj PatelNew York CityNew York</v>
      </c>
      <c r="Y2529" s="15" t="str">
        <f t="shared" si="6"/>
        <v>High</v>
      </c>
    </row>
    <row r="2530" hidden="1">
      <c r="A2530" s="1">
        <v>42518.0</v>
      </c>
      <c r="B2530" s="2" t="s">
        <v>3745</v>
      </c>
      <c r="C2530" s="2">
        <v>2.0</v>
      </c>
      <c r="D2530" s="2" t="s">
        <v>968</v>
      </c>
      <c r="E2530" s="2" t="s">
        <v>27</v>
      </c>
      <c r="F2530" s="2" t="s">
        <v>3748</v>
      </c>
      <c r="G2530" s="2" t="s">
        <v>39</v>
      </c>
      <c r="H2530" s="2" t="s">
        <v>182</v>
      </c>
      <c r="I2530" s="2" t="s">
        <v>31</v>
      </c>
      <c r="J2530" s="2" t="s">
        <v>32</v>
      </c>
      <c r="K2530" s="2" t="s">
        <v>33</v>
      </c>
      <c r="L2530" s="10">
        <v>42523.0</v>
      </c>
      <c r="M2530" s="2" t="s">
        <v>142</v>
      </c>
      <c r="N2530" s="11">
        <v>0.2</v>
      </c>
      <c r="O2530" s="12">
        <v>457.0</v>
      </c>
      <c r="P2530" s="13">
        <v>0.38</v>
      </c>
      <c r="Q2530" s="13">
        <v>1218.0</v>
      </c>
      <c r="R2530" s="13">
        <f t="shared" si="1"/>
        <v>1522.5</v>
      </c>
      <c r="S2530" s="14">
        <f t="shared" si="2"/>
        <v>761.25</v>
      </c>
      <c r="T2530" s="14">
        <f t="shared" si="3"/>
        <v>0.3752052545</v>
      </c>
      <c r="U2530" s="15" t="str">
        <f>vlookup(F2530,'Sub categories'!$A:$C,3,False)</f>
        <v>Binders</v>
      </c>
      <c r="V2530" s="16">
        <f t="shared" si="4"/>
        <v>5</v>
      </c>
      <c r="W2530" s="17">
        <f t="array" ref="W2530">INDEX(shipping_prices!$C$1:$F3757,MATCH(I2530,shipping_prices!$A$1:$A3757,0),MATCH(M2530,shipping_prices!$C$1:$F$1,0))</f>
        <v>23.55</v>
      </c>
      <c r="X2530" s="15" t="str">
        <f t="shared" si="5"/>
        <v>Naresj PatelNew York CityNew York</v>
      </c>
      <c r="Y2530" s="15" t="str">
        <f t="shared" si="6"/>
        <v>High</v>
      </c>
    </row>
    <row r="2531">
      <c r="A2531" s="1">
        <v>42518.0</v>
      </c>
      <c r="B2531" s="2" t="s">
        <v>3749</v>
      </c>
      <c r="C2531" s="2">
        <v>3.0</v>
      </c>
      <c r="D2531" s="2" t="s">
        <v>3750</v>
      </c>
      <c r="E2531" s="2" t="s">
        <v>37</v>
      </c>
      <c r="F2531" s="2" t="s">
        <v>2816</v>
      </c>
      <c r="G2531" s="2" t="s">
        <v>45</v>
      </c>
      <c r="H2531" s="2" t="s">
        <v>246</v>
      </c>
      <c r="I2531" s="2" t="s">
        <v>1225</v>
      </c>
      <c r="J2531" s="2" t="s">
        <v>76</v>
      </c>
      <c r="K2531" s="2" t="s">
        <v>77</v>
      </c>
      <c r="L2531" s="10">
        <v>42521.0</v>
      </c>
      <c r="M2531" s="2" t="s">
        <v>34</v>
      </c>
      <c r="N2531" s="11">
        <v>0.6</v>
      </c>
      <c r="O2531" s="12">
        <v>-71.0</v>
      </c>
      <c r="P2531" s="13">
        <v>-0.98</v>
      </c>
      <c r="Q2531" s="13">
        <v>73.0</v>
      </c>
      <c r="R2531" s="13">
        <f t="shared" si="1"/>
        <v>182.5</v>
      </c>
      <c r="S2531" s="14">
        <f t="shared" si="2"/>
        <v>60.83333333</v>
      </c>
      <c r="T2531" s="14">
        <f t="shared" si="3"/>
        <v>-0.9726027397</v>
      </c>
      <c r="U2531" s="15" t="str">
        <f>vlookup(F2531,'Sub categories'!$A:$C,3,False)</f>
        <v>Furnishings</v>
      </c>
      <c r="V2531" s="16">
        <f t="shared" si="4"/>
        <v>3</v>
      </c>
      <c r="W2531" s="17">
        <f t="array" ref="W2531">INDEX(shipping_prices!$C$1:$F3758,MATCH(I2531,shipping_prices!$A$1:$A3758,0),MATCH(M2531,shipping_prices!$C$1:$F$1,0))</f>
        <v>6.99</v>
      </c>
      <c r="X2531" s="15" t="str">
        <f t="shared" si="5"/>
        <v>Gene HaleDallasTexas</v>
      </c>
      <c r="Y2531" s="15" t="str">
        <f t="shared" si="6"/>
        <v>loss</v>
      </c>
    </row>
    <row r="2532">
      <c r="A2532" s="1">
        <v>42519.0</v>
      </c>
      <c r="B2532" s="2" t="s">
        <v>3751</v>
      </c>
      <c r="C2532" s="2">
        <v>3.0</v>
      </c>
      <c r="D2532" s="2" t="s">
        <v>2031</v>
      </c>
      <c r="E2532" s="2" t="s">
        <v>37</v>
      </c>
      <c r="F2532" s="2" t="s">
        <v>1713</v>
      </c>
      <c r="G2532" s="2" t="s">
        <v>45</v>
      </c>
      <c r="H2532" s="2" t="s">
        <v>79</v>
      </c>
      <c r="I2532" s="2" t="s">
        <v>2578</v>
      </c>
      <c r="J2532" s="2" t="s">
        <v>251</v>
      </c>
      <c r="K2532" s="2" t="s">
        <v>54</v>
      </c>
      <c r="L2532" s="10">
        <v>42529.0</v>
      </c>
      <c r="M2532" s="2" t="s">
        <v>34</v>
      </c>
      <c r="N2532" s="11">
        <v>0.2</v>
      </c>
      <c r="O2532" s="12">
        <v>26.0</v>
      </c>
      <c r="P2532" s="13">
        <v>0.13</v>
      </c>
      <c r="Q2532" s="13">
        <v>207.0</v>
      </c>
      <c r="R2532" s="13">
        <f t="shared" si="1"/>
        <v>258.75</v>
      </c>
      <c r="S2532" s="14">
        <f t="shared" si="2"/>
        <v>86.25</v>
      </c>
      <c r="T2532" s="14">
        <f t="shared" si="3"/>
        <v>0.1256038647</v>
      </c>
      <c r="U2532" s="15" t="str">
        <f>vlookup(F2532,'Sub categories'!$A:$C,3,False)</f>
        <v>Chairs</v>
      </c>
      <c r="V2532" s="16">
        <f t="shared" si="4"/>
        <v>10</v>
      </c>
      <c r="W2532" s="17">
        <f t="array" ref="W2532">INDEX(shipping_prices!$C$1:$F3759,MATCH(I2532,shipping_prices!$A$1:$A3759,0),MATCH(M2532,shipping_prices!$C$1:$F$1,0))</f>
        <v>13.76</v>
      </c>
      <c r="X2532" s="15" t="str">
        <f t="shared" si="5"/>
        <v>George BellMonroeNorth Carolina</v>
      </c>
      <c r="Y2532" s="15" t="str">
        <f t="shared" si="6"/>
        <v>High</v>
      </c>
    </row>
    <row r="2533" hidden="1">
      <c r="A2533" s="1">
        <v>42519.0</v>
      </c>
      <c r="B2533" s="2" t="s">
        <v>3752</v>
      </c>
      <c r="C2533" s="2">
        <v>7.0</v>
      </c>
      <c r="D2533" s="2" t="s">
        <v>1602</v>
      </c>
      <c r="E2533" s="2" t="s">
        <v>37</v>
      </c>
      <c r="F2533" s="2" t="s">
        <v>3753</v>
      </c>
      <c r="G2533" s="2" t="s">
        <v>39</v>
      </c>
      <c r="H2533" s="2" t="s">
        <v>2295</v>
      </c>
      <c r="I2533" s="2" t="s">
        <v>3754</v>
      </c>
      <c r="J2533" s="2" t="s">
        <v>42</v>
      </c>
      <c r="K2533" s="2" t="s">
        <v>43</v>
      </c>
      <c r="L2533" s="10">
        <v>42520.0</v>
      </c>
      <c r="M2533" s="2" t="s">
        <v>34</v>
      </c>
      <c r="N2533" s="11">
        <v>0.0</v>
      </c>
      <c r="O2533" s="12">
        <v>7.0</v>
      </c>
      <c r="P2533" s="13">
        <v>0.47</v>
      </c>
      <c r="Q2533" s="13">
        <v>14.0</v>
      </c>
      <c r="R2533" s="13">
        <f t="shared" si="1"/>
        <v>14</v>
      </c>
      <c r="S2533" s="14">
        <f t="shared" si="2"/>
        <v>2</v>
      </c>
      <c r="T2533" s="14">
        <f t="shared" si="3"/>
        <v>0.5</v>
      </c>
      <c r="U2533" s="15" t="str">
        <f>vlookup(F2533,'Sub categories'!$A:$C,3,False)</f>
        <v>Envelopes</v>
      </c>
      <c r="V2533" s="16">
        <f t="shared" si="4"/>
        <v>1</v>
      </c>
      <c r="W2533" s="17">
        <f t="array" ref="W2533">INDEX(shipping_prices!$C$1:$F3760,MATCH(I2533,shipping_prices!$A$1:$A3760,0),MATCH(M2533,shipping_prices!$C$1:$F$1,0))</f>
        <v>12.46</v>
      </c>
      <c r="X2533" s="15" t="str">
        <f t="shared" si="5"/>
        <v>Mary ZeweRedlandsCalifornia</v>
      </c>
      <c r="Y2533" s="15" t="str">
        <f t="shared" si="6"/>
        <v>Low</v>
      </c>
    </row>
    <row r="2534" hidden="1">
      <c r="A2534" s="1">
        <v>42519.0</v>
      </c>
      <c r="B2534" s="2" t="s">
        <v>3755</v>
      </c>
      <c r="C2534" s="2">
        <v>5.0</v>
      </c>
      <c r="D2534" s="2" t="s">
        <v>3366</v>
      </c>
      <c r="E2534" s="2" t="s">
        <v>27</v>
      </c>
      <c r="F2534" s="2" t="s">
        <v>3740</v>
      </c>
      <c r="G2534" s="2" t="s">
        <v>39</v>
      </c>
      <c r="H2534" s="2" t="s">
        <v>51</v>
      </c>
      <c r="I2534" s="2" t="s">
        <v>169</v>
      </c>
      <c r="J2534" s="2" t="s">
        <v>42</v>
      </c>
      <c r="K2534" s="2" t="s">
        <v>43</v>
      </c>
      <c r="L2534" s="10">
        <v>42521.0</v>
      </c>
      <c r="M2534" s="2" t="s">
        <v>34</v>
      </c>
      <c r="N2534" s="11">
        <v>0.0</v>
      </c>
      <c r="O2534" s="12">
        <v>16.0</v>
      </c>
      <c r="P2534" s="13">
        <v>0.48</v>
      </c>
      <c r="Q2534" s="13">
        <v>33.0</v>
      </c>
      <c r="R2534" s="13">
        <f t="shared" si="1"/>
        <v>33</v>
      </c>
      <c r="S2534" s="14">
        <f t="shared" si="2"/>
        <v>6.6</v>
      </c>
      <c r="T2534" s="14">
        <f t="shared" si="3"/>
        <v>0.4848484848</v>
      </c>
      <c r="U2534" s="15" t="str">
        <f>vlookup(F2534,'Sub categories'!$A:$C,3,False)</f>
        <v>Paper</v>
      </c>
      <c r="V2534" s="16">
        <f t="shared" si="4"/>
        <v>2</v>
      </c>
      <c r="W2534" s="17">
        <f t="array" ref="W2534">INDEX(shipping_prices!$C$1:$F3761,MATCH(I2534,shipping_prices!$A$1:$A3761,0),MATCH(M2534,shipping_prices!$C$1:$F$1,0))</f>
        <v>14.86</v>
      </c>
      <c r="X2534" s="15" t="str">
        <f t="shared" si="5"/>
        <v>Alan BarnesLos AngelesCalifornia</v>
      </c>
      <c r="Y2534" s="15" t="str">
        <f t="shared" si="6"/>
        <v>Low</v>
      </c>
    </row>
    <row r="2535" hidden="1">
      <c r="A2535" s="1">
        <v>42519.0</v>
      </c>
      <c r="B2535" s="2" t="s">
        <v>3755</v>
      </c>
      <c r="C2535" s="2">
        <v>1.0</v>
      </c>
      <c r="D2535" s="2" t="s">
        <v>3366</v>
      </c>
      <c r="E2535" s="2" t="s">
        <v>27</v>
      </c>
      <c r="F2535" s="2" t="s">
        <v>3756</v>
      </c>
      <c r="G2535" s="2" t="s">
        <v>29</v>
      </c>
      <c r="H2535" s="2" t="s">
        <v>554</v>
      </c>
      <c r="I2535" s="2" t="s">
        <v>169</v>
      </c>
      <c r="J2535" s="2" t="s">
        <v>42</v>
      </c>
      <c r="K2535" s="2" t="s">
        <v>43</v>
      </c>
      <c r="L2535" s="10">
        <v>42521.0</v>
      </c>
      <c r="M2535" s="2" t="s">
        <v>34</v>
      </c>
      <c r="N2535" s="11">
        <v>0.0</v>
      </c>
      <c r="O2535" s="12">
        <v>25.0</v>
      </c>
      <c r="P2535" s="13">
        <v>0.15</v>
      </c>
      <c r="Q2535" s="13">
        <v>166.0</v>
      </c>
      <c r="R2535" s="13">
        <f t="shared" si="1"/>
        <v>166</v>
      </c>
      <c r="S2535" s="14">
        <f t="shared" si="2"/>
        <v>166</v>
      </c>
      <c r="T2535" s="14">
        <f t="shared" si="3"/>
        <v>0.1506024096</v>
      </c>
      <c r="U2535" s="15" t="str">
        <f>vlookup(F2535,'Sub categories'!$A:$C,3,False)</f>
        <v>Accessories</v>
      </c>
      <c r="V2535" s="16">
        <f t="shared" si="4"/>
        <v>2</v>
      </c>
      <c r="W2535" s="17">
        <f t="array" ref="W2535">INDEX(shipping_prices!$C$1:$F3762,MATCH(I2535,shipping_prices!$A$1:$A3762,0),MATCH(M2535,shipping_prices!$C$1:$F$1,0))</f>
        <v>14.86</v>
      </c>
      <c r="X2535" s="15" t="str">
        <f t="shared" si="5"/>
        <v>Alan BarnesLos AngelesCalifornia</v>
      </c>
      <c r="Y2535" s="15" t="str">
        <f t="shared" si="6"/>
        <v>Low</v>
      </c>
    </row>
    <row r="2536">
      <c r="A2536" s="1">
        <v>42519.0</v>
      </c>
      <c r="B2536" s="2" t="s">
        <v>3757</v>
      </c>
      <c r="C2536" s="2">
        <v>3.0</v>
      </c>
      <c r="D2536" s="2" t="s">
        <v>426</v>
      </c>
      <c r="E2536" s="2" t="s">
        <v>37</v>
      </c>
      <c r="F2536" s="2" t="s">
        <v>1367</v>
      </c>
      <c r="G2536" s="2" t="s">
        <v>45</v>
      </c>
      <c r="H2536" s="2" t="s">
        <v>404</v>
      </c>
      <c r="I2536" s="2" t="s">
        <v>169</v>
      </c>
      <c r="J2536" s="2" t="s">
        <v>42</v>
      </c>
      <c r="K2536" s="2" t="s">
        <v>43</v>
      </c>
      <c r="L2536" s="10">
        <v>42525.0</v>
      </c>
      <c r="M2536" s="2" t="s">
        <v>34</v>
      </c>
      <c r="N2536" s="11">
        <v>0.2</v>
      </c>
      <c r="O2536" s="12">
        <v>-9.0</v>
      </c>
      <c r="P2536" s="13">
        <v>-0.05</v>
      </c>
      <c r="Q2536" s="13">
        <v>170.0</v>
      </c>
      <c r="R2536" s="13">
        <f t="shared" si="1"/>
        <v>212.5</v>
      </c>
      <c r="S2536" s="14">
        <f t="shared" si="2"/>
        <v>70.83333333</v>
      </c>
      <c r="T2536" s="14">
        <f t="shared" si="3"/>
        <v>-0.05294117647</v>
      </c>
      <c r="U2536" s="15" t="str">
        <f>vlookup(F2536,'Sub categories'!$A:$C,3,False)</f>
        <v>Tables</v>
      </c>
      <c r="V2536" s="16">
        <f t="shared" si="4"/>
        <v>6</v>
      </c>
      <c r="W2536" s="17">
        <f t="array" ref="W2536">INDEX(shipping_prices!$C$1:$F3763,MATCH(I2536,shipping_prices!$A$1:$A3763,0),MATCH(M2536,shipping_prices!$C$1:$F$1,0))</f>
        <v>14.86</v>
      </c>
      <c r="X2536" s="15" t="str">
        <f t="shared" si="5"/>
        <v>Stefania PerrinoLos AngelesCalifornia</v>
      </c>
      <c r="Y2536" s="15" t="str">
        <f t="shared" si="6"/>
        <v>loss</v>
      </c>
    </row>
    <row r="2537" hidden="1">
      <c r="A2537" s="1">
        <v>42519.0</v>
      </c>
      <c r="B2537" s="2" t="s">
        <v>3758</v>
      </c>
      <c r="C2537" s="2">
        <v>5.0</v>
      </c>
      <c r="D2537" s="2" t="s">
        <v>308</v>
      </c>
      <c r="E2537" s="2" t="s">
        <v>27</v>
      </c>
      <c r="F2537" s="2" t="s">
        <v>757</v>
      </c>
      <c r="G2537" s="2" t="s">
        <v>39</v>
      </c>
      <c r="H2537" s="2" t="s">
        <v>193</v>
      </c>
      <c r="I2537" s="2" t="s">
        <v>1253</v>
      </c>
      <c r="J2537" s="2" t="s">
        <v>32</v>
      </c>
      <c r="K2537" s="2" t="s">
        <v>33</v>
      </c>
      <c r="L2537" s="10">
        <v>42521.0</v>
      </c>
      <c r="M2537" s="2" t="s">
        <v>34</v>
      </c>
      <c r="N2537" s="11">
        <v>0.0</v>
      </c>
      <c r="O2537" s="12">
        <v>6.0</v>
      </c>
      <c r="P2537" s="13">
        <v>0.46</v>
      </c>
      <c r="Q2537" s="13">
        <v>13.0</v>
      </c>
      <c r="R2537" s="13">
        <f t="shared" si="1"/>
        <v>13</v>
      </c>
      <c r="S2537" s="14">
        <f t="shared" si="2"/>
        <v>2.6</v>
      </c>
      <c r="T2537" s="14">
        <f t="shared" si="3"/>
        <v>0.4615384615</v>
      </c>
      <c r="U2537" s="15" t="str">
        <f>vlookup(F2537,'Sub categories'!$A:$C,3,False)</f>
        <v>Labels</v>
      </c>
      <c r="V2537" s="16">
        <f t="shared" si="4"/>
        <v>2</v>
      </c>
      <c r="W2537" s="17">
        <f t="array" ref="W2537">INDEX(shipping_prices!$C$1:$F3764,MATCH(I2537,shipping_prices!$A$1:$A3764,0),MATCH(M2537,shipping_prices!$C$1:$F$1,0))</f>
        <v>11.42</v>
      </c>
      <c r="X2537" s="15" t="str">
        <f t="shared" si="5"/>
        <v>Karl BraunFreeportNew York</v>
      </c>
      <c r="Y2537" s="15" t="str">
        <f t="shared" si="6"/>
        <v>Low</v>
      </c>
    </row>
    <row r="2538" hidden="1">
      <c r="A2538" s="1">
        <v>42519.0</v>
      </c>
      <c r="B2538" s="2" t="s">
        <v>3758</v>
      </c>
      <c r="C2538" s="2">
        <v>3.0</v>
      </c>
      <c r="D2538" s="2" t="s">
        <v>308</v>
      </c>
      <c r="E2538" s="2" t="s">
        <v>27</v>
      </c>
      <c r="F2538" s="2" t="s">
        <v>1749</v>
      </c>
      <c r="G2538" s="2" t="s">
        <v>39</v>
      </c>
      <c r="H2538" s="2" t="s">
        <v>789</v>
      </c>
      <c r="I2538" s="2" t="s">
        <v>1253</v>
      </c>
      <c r="J2538" s="2" t="s">
        <v>32</v>
      </c>
      <c r="K2538" s="2" t="s">
        <v>33</v>
      </c>
      <c r="L2538" s="10">
        <v>42521.0</v>
      </c>
      <c r="M2538" s="2" t="s">
        <v>34</v>
      </c>
      <c r="N2538" s="11">
        <v>0.0</v>
      </c>
      <c r="O2538" s="12">
        <v>14.0</v>
      </c>
      <c r="P2538" s="13">
        <v>0.3</v>
      </c>
      <c r="Q2538" s="13">
        <v>48.0</v>
      </c>
      <c r="R2538" s="13">
        <f t="shared" si="1"/>
        <v>48</v>
      </c>
      <c r="S2538" s="14">
        <f t="shared" si="2"/>
        <v>16</v>
      </c>
      <c r="T2538" s="14">
        <f t="shared" si="3"/>
        <v>0.2916666667</v>
      </c>
      <c r="U2538" s="15" t="str">
        <f>vlookup(F2538,'Sub categories'!$A:$C,3,False)</f>
        <v>Art</v>
      </c>
      <c r="V2538" s="16">
        <f t="shared" si="4"/>
        <v>2</v>
      </c>
      <c r="W2538" s="17">
        <f t="array" ref="W2538">INDEX(shipping_prices!$C$1:$F3765,MATCH(I2538,shipping_prices!$A$1:$A3765,0),MATCH(M2538,shipping_prices!$C$1:$F$1,0))</f>
        <v>11.42</v>
      </c>
      <c r="X2538" s="15" t="str">
        <f t="shared" si="5"/>
        <v>Karl BraunFreeportNew York</v>
      </c>
      <c r="Y2538" s="15" t="str">
        <f t="shared" si="6"/>
        <v>Low</v>
      </c>
    </row>
    <row r="2539" hidden="1">
      <c r="A2539" s="1">
        <v>42519.0</v>
      </c>
      <c r="B2539" s="2" t="s">
        <v>3759</v>
      </c>
      <c r="C2539" s="2">
        <v>5.0</v>
      </c>
      <c r="D2539" s="2" t="s">
        <v>85</v>
      </c>
      <c r="E2539" s="2" t="s">
        <v>27</v>
      </c>
      <c r="F2539" s="2" t="s">
        <v>936</v>
      </c>
      <c r="G2539" s="2" t="s">
        <v>39</v>
      </c>
      <c r="H2539" s="2" t="s">
        <v>79</v>
      </c>
      <c r="I2539" s="2" t="s">
        <v>310</v>
      </c>
      <c r="J2539" s="2" t="s">
        <v>311</v>
      </c>
      <c r="K2539" s="2" t="s">
        <v>33</v>
      </c>
      <c r="L2539" s="10">
        <v>42522.0</v>
      </c>
      <c r="M2539" s="2" t="s">
        <v>34</v>
      </c>
      <c r="N2539" s="11">
        <v>0.0</v>
      </c>
      <c r="O2539" s="12">
        <v>5.0</v>
      </c>
      <c r="P2539" s="13">
        <v>0.17</v>
      </c>
      <c r="Q2539" s="13">
        <v>30.0</v>
      </c>
      <c r="R2539" s="13">
        <f t="shared" si="1"/>
        <v>30</v>
      </c>
      <c r="S2539" s="14">
        <f t="shared" si="2"/>
        <v>6</v>
      </c>
      <c r="T2539" s="14">
        <f t="shared" si="3"/>
        <v>0.1666666667</v>
      </c>
      <c r="U2539" s="15" t="str">
        <f>vlookup(F2539,'Sub categories'!$A:$C,3,False)</f>
        <v>Storage</v>
      </c>
      <c r="V2539" s="16">
        <f t="shared" si="4"/>
        <v>3</v>
      </c>
      <c r="W2539" s="17">
        <f t="array" ref="W2539">INDEX(shipping_prices!$C$1:$F3766,MATCH(I2539,shipping_prices!$A$1:$A3766,0),MATCH(M2539,shipping_prices!$C$1:$F$1,0))</f>
        <v>14.31</v>
      </c>
      <c r="X2539" s="15" t="str">
        <f t="shared" si="5"/>
        <v>Laurel EllistonNewarkDelaware</v>
      </c>
      <c r="Y2539" s="15" t="str">
        <f t="shared" si="6"/>
        <v>Low</v>
      </c>
    </row>
    <row r="2540">
      <c r="A2540" s="1">
        <v>42520.0</v>
      </c>
      <c r="B2540" s="2" t="s">
        <v>3760</v>
      </c>
      <c r="C2540" s="2">
        <v>4.0</v>
      </c>
      <c r="D2540" s="2" t="s">
        <v>491</v>
      </c>
      <c r="E2540" s="2" t="s">
        <v>27</v>
      </c>
      <c r="F2540" s="2" t="s">
        <v>3761</v>
      </c>
      <c r="G2540" s="2" t="s">
        <v>45</v>
      </c>
      <c r="H2540" s="2" t="s">
        <v>1024</v>
      </c>
      <c r="I2540" s="2" t="s">
        <v>75</v>
      </c>
      <c r="J2540" s="2" t="s">
        <v>76</v>
      </c>
      <c r="K2540" s="2" t="s">
        <v>77</v>
      </c>
      <c r="L2540" s="10">
        <v>42532.0</v>
      </c>
      <c r="M2540" s="2" t="s">
        <v>34</v>
      </c>
      <c r="N2540" s="11">
        <v>0.6</v>
      </c>
      <c r="O2540" s="12">
        <v>-16.0</v>
      </c>
      <c r="P2540" s="13">
        <v>-0.73</v>
      </c>
      <c r="Q2540" s="13">
        <v>22.0</v>
      </c>
      <c r="R2540" s="13">
        <f t="shared" si="1"/>
        <v>55</v>
      </c>
      <c r="S2540" s="14">
        <f t="shared" si="2"/>
        <v>13.75</v>
      </c>
      <c r="T2540" s="14">
        <f t="shared" si="3"/>
        <v>-0.7272727273</v>
      </c>
      <c r="U2540" s="15" t="str">
        <f>vlookup(F2540,'Sub categories'!$A:$C,3,False)</f>
        <v>Furnishings</v>
      </c>
      <c r="V2540" s="16">
        <f t="shared" si="4"/>
        <v>12</v>
      </c>
      <c r="W2540" s="17">
        <f t="array" ref="W2540">INDEX(shipping_prices!$C$1:$F3767,MATCH(I2540,shipping_prices!$A$1:$A3767,0),MATCH(M2540,shipping_prices!$C$1:$F$1,0))</f>
        <v>11.99</v>
      </c>
      <c r="X2540" s="15" t="str">
        <f t="shared" si="5"/>
        <v>James GalangHoustonTexas</v>
      </c>
      <c r="Y2540" s="15" t="str">
        <f t="shared" si="6"/>
        <v>loss</v>
      </c>
    </row>
    <row r="2541" hidden="1">
      <c r="A2541" s="1">
        <v>42520.0</v>
      </c>
      <c r="B2541" s="2" t="s">
        <v>3760</v>
      </c>
      <c r="C2541" s="2">
        <v>7.0</v>
      </c>
      <c r="D2541" s="2" t="s">
        <v>491</v>
      </c>
      <c r="E2541" s="2" t="s">
        <v>27</v>
      </c>
      <c r="F2541" s="2" t="s">
        <v>1881</v>
      </c>
      <c r="G2541" s="2" t="s">
        <v>39</v>
      </c>
      <c r="H2541" s="2" t="s">
        <v>51</v>
      </c>
      <c r="I2541" s="2" t="s">
        <v>75</v>
      </c>
      <c r="J2541" s="2" t="s">
        <v>76</v>
      </c>
      <c r="K2541" s="2" t="s">
        <v>77</v>
      </c>
      <c r="L2541" s="10">
        <v>42532.0</v>
      </c>
      <c r="M2541" s="2" t="s">
        <v>34</v>
      </c>
      <c r="N2541" s="11">
        <v>0.2</v>
      </c>
      <c r="O2541" s="12">
        <v>42.0</v>
      </c>
      <c r="P2541" s="13">
        <v>0.33</v>
      </c>
      <c r="Q2541" s="13">
        <v>128.0</v>
      </c>
      <c r="R2541" s="13">
        <f t="shared" si="1"/>
        <v>160</v>
      </c>
      <c r="S2541" s="14">
        <f t="shared" si="2"/>
        <v>22.85714286</v>
      </c>
      <c r="T2541" s="14">
        <f t="shared" si="3"/>
        <v>0.328125</v>
      </c>
      <c r="U2541" s="15" t="str">
        <f>vlookup(F2541,'Sub categories'!$A:$C,3,False)</f>
        <v>Paper</v>
      </c>
      <c r="V2541" s="16">
        <f t="shared" si="4"/>
        <v>12</v>
      </c>
      <c r="W2541" s="17">
        <f t="array" ref="W2541">INDEX(shipping_prices!$C$1:$F3768,MATCH(I2541,shipping_prices!$A$1:$A3768,0),MATCH(M2541,shipping_prices!$C$1:$F$1,0))</f>
        <v>11.99</v>
      </c>
      <c r="X2541" s="15" t="str">
        <f t="shared" si="5"/>
        <v>James GalangHoustonTexas</v>
      </c>
      <c r="Y2541" s="15" t="str">
        <f t="shared" si="6"/>
        <v>High</v>
      </c>
    </row>
    <row r="2542" hidden="1">
      <c r="A2542" s="1">
        <v>42520.0</v>
      </c>
      <c r="B2542" s="2" t="s">
        <v>3760</v>
      </c>
      <c r="C2542" s="2">
        <v>6.0</v>
      </c>
      <c r="D2542" s="2" t="s">
        <v>491</v>
      </c>
      <c r="E2542" s="2" t="s">
        <v>27</v>
      </c>
      <c r="F2542" s="2" t="s">
        <v>607</v>
      </c>
      <c r="G2542" s="2" t="s">
        <v>29</v>
      </c>
      <c r="H2542" s="2" t="s">
        <v>79</v>
      </c>
      <c r="I2542" s="2" t="s">
        <v>75</v>
      </c>
      <c r="J2542" s="2" t="s">
        <v>76</v>
      </c>
      <c r="K2542" s="2" t="s">
        <v>77</v>
      </c>
      <c r="L2542" s="10">
        <v>42532.0</v>
      </c>
      <c r="M2542" s="2" t="s">
        <v>34</v>
      </c>
      <c r="N2542" s="11">
        <v>0.2</v>
      </c>
      <c r="O2542" s="12">
        <v>70.0</v>
      </c>
      <c r="P2542" s="13">
        <v>0.11</v>
      </c>
      <c r="Q2542" s="13">
        <v>619.0</v>
      </c>
      <c r="R2542" s="13">
        <f t="shared" si="1"/>
        <v>773.75</v>
      </c>
      <c r="S2542" s="14">
        <f t="shared" si="2"/>
        <v>128.9583333</v>
      </c>
      <c r="T2542" s="14">
        <f t="shared" si="3"/>
        <v>0.113085622</v>
      </c>
      <c r="U2542" s="15" t="str">
        <f>vlookup(F2542,'Sub categories'!$A:$C,3,False)</f>
        <v>Phones</v>
      </c>
      <c r="V2542" s="16">
        <f t="shared" si="4"/>
        <v>12</v>
      </c>
      <c r="W2542" s="17">
        <f t="array" ref="W2542">INDEX(shipping_prices!$C$1:$F3769,MATCH(I2542,shipping_prices!$A$1:$A3769,0),MATCH(M2542,shipping_prices!$C$1:$F$1,0))</f>
        <v>11.99</v>
      </c>
      <c r="X2542" s="15" t="str">
        <f t="shared" si="5"/>
        <v>James GalangHoustonTexas</v>
      </c>
      <c r="Y2542" s="15" t="str">
        <f t="shared" si="6"/>
        <v>High</v>
      </c>
    </row>
    <row r="2543" hidden="1">
      <c r="A2543" s="1">
        <v>42520.0</v>
      </c>
      <c r="B2543" s="2" t="s">
        <v>3762</v>
      </c>
      <c r="C2543" s="2">
        <v>8.0</v>
      </c>
      <c r="D2543" s="2" t="s">
        <v>26</v>
      </c>
      <c r="E2543" s="2" t="s">
        <v>27</v>
      </c>
      <c r="F2543" s="2" t="s">
        <v>1878</v>
      </c>
      <c r="G2543" s="2" t="s">
        <v>39</v>
      </c>
      <c r="H2543" s="2" t="s">
        <v>216</v>
      </c>
      <c r="I2543" s="2" t="s">
        <v>2952</v>
      </c>
      <c r="J2543" s="2" t="s">
        <v>321</v>
      </c>
      <c r="K2543" s="2" t="s">
        <v>33</v>
      </c>
      <c r="L2543" s="10">
        <v>42520.0</v>
      </c>
      <c r="M2543" s="2" t="s">
        <v>469</v>
      </c>
      <c r="N2543" s="11">
        <v>0.2</v>
      </c>
      <c r="O2543" s="12">
        <v>5.0</v>
      </c>
      <c r="P2543" s="13">
        <v>0.13</v>
      </c>
      <c r="Q2543" s="13">
        <v>37.0</v>
      </c>
      <c r="R2543" s="13">
        <f t="shared" si="1"/>
        <v>46.25</v>
      </c>
      <c r="S2543" s="14">
        <f t="shared" si="2"/>
        <v>5.78125</v>
      </c>
      <c r="T2543" s="14">
        <f t="shared" si="3"/>
        <v>0.1351351351</v>
      </c>
      <c r="U2543" s="15" t="str">
        <f>vlookup(F2543,'Sub categories'!$A:$C,3,False)</f>
        <v>Art</v>
      </c>
      <c r="V2543" s="16">
        <f t="shared" si="4"/>
        <v>0</v>
      </c>
      <c r="W2543" s="17">
        <f t="array" ref="W2543">INDEX(shipping_prices!$C$1:$F3770,MATCH(I2543,shipping_prices!$A$1:$A3770,0),MATCH(M2543,shipping_prices!$C$1:$F$1,0))</f>
        <v>45.46</v>
      </c>
      <c r="X2543" s="15" t="str">
        <f t="shared" si="5"/>
        <v>Dennis KaneMarionOhio</v>
      </c>
      <c r="Y2543" s="15" t="str">
        <f t="shared" si="6"/>
        <v>Low</v>
      </c>
    </row>
    <row r="2544">
      <c r="A2544" s="1">
        <v>42521.0</v>
      </c>
      <c r="B2544" s="2" t="s">
        <v>3762</v>
      </c>
      <c r="C2544" s="2">
        <v>1.0</v>
      </c>
      <c r="D2544" s="2" t="s">
        <v>26</v>
      </c>
      <c r="E2544" s="2" t="s">
        <v>27</v>
      </c>
      <c r="F2544" s="2" t="s">
        <v>1979</v>
      </c>
      <c r="G2544" s="2" t="s">
        <v>45</v>
      </c>
      <c r="H2544" s="2" t="s">
        <v>227</v>
      </c>
      <c r="I2544" s="2" t="s">
        <v>2952</v>
      </c>
      <c r="J2544" s="2" t="s">
        <v>321</v>
      </c>
      <c r="K2544" s="2" t="s">
        <v>33</v>
      </c>
      <c r="L2544" s="10">
        <v>42521.0</v>
      </c>
      <c r="M2544" s="2" t="s">
        <v>469</v>
      </c>
      <c r="N2544" s="11">
        <v>0.3</v>
      </c>
      <c r="O2544" s="12">
        <v>-24.0</v>
      </c>
      <c r="P2544" s="13">
        <v>-0.34</v>
      </c>
      <c r="Q2544" s="13">
        <v>71.0</v>
      </c>
      <c r="R2544" s="13">
        <f t="shared" si="1"/>
        <v>101.4285714</v>
      </c>
      <c r="S2544" s="14">
        <f t="shared" si="2"/>
        <v>101.4285714</v>
      </c>
      <c r="T2544" s="14">
        <f t="shared" si="3"/>
        <v>-0.338028169</v>
      </c>
      <c r="U2544" s="15" t="str">
        <f>vlookup(F2544,'Sub categories'!$A:$C,3,False)</f>
        <v>Chairs</v>
      </c>
      <c r="V2544" s="16">
        <f t="shared" si="4"/>
        <v>0</v>
      </c>
      <c r="W2544" s="17">
        <f t="array" ref="W2544">INDEX(shipping_prices!$C$1:$F3771,MATCH(I2544,shipping_prices!$A$1:$A3771,0),MATCH(M2544,shipping_prices!$C$1:$F$1,0))</f>
        <v>45.46</v>
      </c>
      <c r="X2544" s="15" t="str">
        <f t="shared" si="5"/>
        <v>Dennis KaneMarionOhio</v>
      </c>
      <c r="Y2544" s="15" t="str">
        <f t="shared" si="6"/>
        <v>loss</v>
      </c>
    </row>
    <row r="2545" hidden="1">
      <c r="A2545" s="1">
        <v>42521.0</v>
      </c>
      <c r="B2545" s="2" t="s">
        <v>3762</v>
      </c>
      <c r="C2545" s="2">
        <v>2.0</v>
      </c>
      <c r="D2545" s="2" t="s">
        <v>26</v>
      </c>
      <c r="E2545" s="2" t="s">
        <v>27</v>
      </c>
      <c r="F2545" s="2" t="s">
        <v>2099</v>
      </c>
      <c r="G2545" s="2" t="s">
        <v>29</v>
      </c>
      <c r="H2545" s="2" t="s">
        <v>263</v>
      </c>
      <c r="I2545" s="2" t="s">
        <v>2952</v>
      </c>
      <c r="J2545" s="2" t="s">
        <v>321</v>
      </c>
      <c r="K2545" s="2" t="s">
        <v>33</v>
      </c>
      <c r="L2545" s="10">
        <v>42521.0</v>
      </c>
      <c r="M2545" s="2" t="s">
        <v>469</v>
      </c>
      <c r="N2545" s="11">
        <v>0.4</v>
      </c>
      <c r="O2545" s="12">
        <v>-89.0</v>
      </c>
      <c r="P2545" s="13">
        <v>-0.18</v>
      </c>
      <c r="Q2545" s="13">
        <v>486.0</v>
      </c>
      <c r="R2545" s="13">
        <f t="shared" si="1"/>
        <v>810</v>
      </c>
      <c r="S2545" s="14">
        <f t="shared" si="2"/>
        <v>405</v>
      </c>
      <c r="T2545" s="14">
        <f t="shared" si="3"/>
        <v>-0.183127572</v>
      </c>
      <c r="U2545" s="15" t="str">
        <f>vlookup(F2545,'Sub categories'!$A:$C,3,False)</f>
        <v>Phones</v>
      </c>
      <c r="V2545" s="16">
        <f t="shared" si="4"/>
        <v>0</v>
      </c>
      <c r="W2545" s="17">
        <f t="array" ref="W2545">INDEX(shipping_prices!$C$1:$F3772,MATCH(I2545,shipping_prices!$A$1:$A3772,0),MATCH(M2545,shipping_prices!$C$1:$F$1,0))</f>
        <v>45.46</v>
      </c>
      <c r="X2545" s="15" t="str">
        <f t="shared" si="5"/>
        <v>Dennis KaneMarionOhio</v>
      </c>
      <c r="Y2545" s="15" t="str">
        <f t="shared" si="6"/>
        <v>loss</v>
      </c>
    </row>
    <row r="2546" hidden="1">
      <c r="A2546" s="1">
        <v>42521.0</v>
      </c>
      <c r="B2546" s="2" t="s">
        <v>3763</v>
      </c>
      <c r="C2546" s="2">
        <v>6.0</v>
      </c>
      <c r="D2546" s="2" t="s">
        <v>3764</v>
      </c>
      <c r="E2546" s="2" t="s">
        <v>37</v>
      </c>
      <c r="F2546" s="2" t="s">
        <v>3765</v>
      </c>
      <c r="G2546" s="2" t="s">
        <v>39</v>
      </c>
      <c r="H2546" s="2" t="s">
        <v>193</v>
      </c>
      <c r="I2546" s="2" t="s">
        <v>31</v>
      </c>
      <c r="J2546" s="2" t="s">
        <v>32</v>
      </c>
      <c r="K2546" s="2" t="s">
        <v>33</v>
      </c>
      <c r="L2546" s="10">
        <v>42523.0</v>
      </c>
      <c r="M2546" s="2" t="s">
        <v>142</v>
      </c>
      <c r="N2546" s="11">
        <v>0.2</v>
      </c>
      <c r="O2546" s="12">
        <v>16.0</v>
      </c>
      <c r="P2546" s="13">
        <v>0.33</v>
      </c>
      <c r="Q2546" s="13">
        <v>50.0</v>
      </c>
      <c r="R2546" s="13">
        <f t="shared" si="1"/>
        <v>62.5</v>
      </c>
      <c r="S2546" s="14">
        <f t="shared" si="2"/>
        <v>10.41666667</v>
      </c>
      <c r="T2546" s="14">
        <f t="shared" si="3"/>
        <v>0.32</v>
      </c>
      <c r="U2546" s="15" t="str">
        <f>vlookup(F2546,'Sub categories'!$A:$C,3,False)</f>
        <v>Binders</v>
      </c>
      <c r="V2546" s="16">
        <f t="shared" si="4"/>
        <v>2</v>
      </c>
      <c r="W2546" s="17">
        <f t="array" ref="W2546">INDEX(shipping_prices!$C$1:$F3773,MATCH(I2546,shipping_prices!$A$1:$A3773,0),MATCH(M2546,shipping_prices!$C$1:$F$1,0))</f>
        <v>23.55</v>
      </c>
      <c r="X2546" s="15" t="str">
        <f t="shared" si="5"/>
        <v>Dave PoirierNew York CityNew York</v>
      </c>
      <c r="Y2546" s="15" t="str">
        <f t="shared" si="6"/>
        <v>Low</v>
      </c>
    </row>
    <row r="2547" hidden="1">
      <c r="A2547" s="1">
        <v>42521.0</v>
      </c>
      <c r="B2547" s="2" t="s">
        <v>3766</v>
      </c>
      <c r="C2547" s="2">
        <v>3.0</v>
      </c>
      <c r="D2547" s="2" t="s">
        <v>3425</v>
      </c>
      <c r="E2547" s="2" t="s">
        <v>49</v>
      </c>
      <c r="F2547" s="2" t="s">
        <v>1593</v>
      </c>
      <c r="G2547" s="2" t="s">
        <v>29</v>
      </c>
      <c r="H2547" s="2" t="s">
        <v>79</v>
      </c>
      <c r="I2547" s="2" t="s">
        <v>158</v>
      </c>
      <c r="J2547" s="2" t="s">
        <v>159</v>
      </c>
      <c r="K2547" s="2" t="s">
        <v>43</v>
      </c>
      <c r="L2547" s="10">
        <v>42526.0</v>
      </c>
      <c r="M2547" s="2" t="s">
        <v>34</v>
      </c>
      <c r="N2547" s="11">
        <v>0.2</v>
      </c>
      <c r="O2547" s="12">
        <v>40.0</v>
      </c>
      <c r="P2547" s="13">
        <v>0.09</v>
      </c>
      <c r="Q2547" s="13">
        <v>454.0</v>
      </c>
      <c r="R2547" s="13">
        <f t="shared" si="1"/>
        <v>567.5</v>
      </c>
      <c r="S2547" s="14">
        <f t="shared" si="2"/>
        <v>189.1666667</v>
      </c>
      <c r="T2547" s="14">
        <f t="shared" si="3"/>
        <v>0.08810572687</v>
      </c>
      <c r="U2547" s="15" t="str">
        <f>vlookup(F2547,'Sub categories'!$A:$C,3,False)</f>
        <v>Phones</v>
      </c>
      <c r="V2547" s="16">
        <f t="shared" si="4"/>
        <v>5</v>
      </c>
      <c r="W2547" s="17">
        <f t="array" ref="W2547">INDEX(shipping_prices!$C$1:$F3774,MATCH(I2547,shipping_prices!$A$1:$A3774,0),MATCH(M2547,shipping_prices!$C$1:$F$1,0))</f>
        <v>7</v>
      </c>
      <c r="X2547" s="15" t="str">
        <f t="shared" si="5"/>
        <v>Jesus OcampoSeattleWashington</v>
      </c>
      <c r="Y2547" s="15" t="str">
        <f t="shared" si="6"/>
        <v>High</v>
      </c>
    </row>
    <row r="2548" hidden="1">
      <c r="A2548" s="1">
        <v>42521.0</v>
      </c>
      <c r="B2548" s="2" t="s">
        <v>3767</v>
      </c>
      <c r="C2548" s="2">
        <v>3.0</v>
      </c>
      <c r="D2548" s="2" t="s">
        <v>1768</v>
      </c>
      <c r="E2548" s="2" t="s">
        <v>27</v>
      </c>
      <c r="F2548" s="2" t="s">
        <v>1690</v>
      </c>
      <c r="G2548" s="2" t="s">
        <v>39</v>
      </c>
      <c r="H2548" s="2" t="s">
        <v>193</v>
      </c>
      <c r="I2548" s="2" t="s">
        <v>140</v>
      </c>
      <c r="J2548" s="2" t="s">
        <v>141</v>
      </c>
      <c r="K2548" s="2" t="s">
        <v>77</v>
      </c>
      <c r="L2548" s="10">
        <v>42524.0</v>
      </c>
      <c r="M2548" s="2" t="s">
        <v>34</v>
      </c>
      <c r="N2548" s="11">
        <v>0.8</v>
      </c>
      <c r="O2548" s="12">
        <v>-15.0</v>
      </c>
      <c r="P2548" s="13">
        <v>-1.7</v>
      </c>
      <c r="Q2548" s="13">
        <v>9.0</v>
      </c>
      <c r="R2548" s="13">
        <f t="shared" si="1"/>
        <v>45</v>
      </c>
      <c r="S2548" s="14">
        <f t="shared" si="2"/>
        <v>15</v>
      </c>
      <c r="T2548" s="14">
        <f t="shared" si="3"/>
        <v>-1.666666667</v>
      </c>
      <c r="U2548" s="15" t="str">
        <f>vlookup(F2548,'Sub categories'!$A:$C,3,False)</f>
        <v>Binders</v>
      </c>
      <c r="V2548" s="16">
        <f t="shared" si="4"/>
        <v>3</v>
      </c>
      <c r="W2548" s="17">
        <f t="array" ref="W2548">INDEX(shipping_prices!$C$1:$F3775,MATCH(I2548,shipping_prices!$A$1:$A3775,0),MATCH(M2548,shipping_prices!$C$1:$F$1,0))</f>
        <v>13.2</v>
      </c>
      <c r="X2548" s="15" t="str">
        <f t="shared" si="5"/>
        <v>Frank OlsenChicagoIllinois</v>
      </c>
      <c r="Y2548" s="15" t="str">
        <f t="shared" si="6"/>
        <v>loss</v>
      </c>
    </row>
    <row r="2549" hidden="1">
      <c r="A2549" s="1">
        <v>42521.0</v>
      </c>
      <c r="B2549" s="2" t="s">
        <v>3768</v>
      </c>
      <c r="C2549" s="2">
        <v>2.0</v>
      </c>
      <c r="D2549" s="2" t="s">
        <v>3223</v>
      </c>
      <c r="E2549" s="2" t="s">
        <v>49</v>
      </c>
      <c r="F2549" s="2" t="s">
        <v>2765</v>
      </c>
      <c r="G2549" s="2" t="s">
        <v>39</v>
      </c>
      <c r="H2549" s="2" t="s">
        <v>193</v>
      </c>
      <c r="I2549" s="2" t="s">
        <v>31</v>
      </c>
      <c r="J2549" s="2" t="s">
        <v>32</v>
      </c>
      <c r="K2549" s="2" t="s">
        <v>33</v>
      </c>
      <c r="L2549" s="10">
        <v>42525.0</v>
      </c>
      <c r="M2549" s="2" t="s">
        <v>34</v>
      </c>
      <c r="N2549" s="11">
        <v>0.2</v>
      </c>
      <c r="O2549" s="12">
        <v>4.0</v>
      </c>
      <c r="P2549" s="13">
        <v>0.35</v>
      </c>
      <c r="Q2549" s="13">
        <v>11.0</v>
      </c>
      <c r="R2549" s="13">
        <f t="shared" si="1"/>
        <v>13.75</v>
      </c>
      <c r="S2549" s="14">
        <f t="shared" si="2"/>
        <v>6.875</v>
      </c>
      <c r="T2549" s="14">
        <f t="shared" si="3"/>
        <v>0.3636363636</v>
      </c>
      <c r="U2549" s="15" t="str">
        <f>vlookup(F2549,'Sub categories'!$A:$C,3,False)</f>
        <v>Binders</v>
      </c>
      <c r="V2549" s="16">
        <f t="shared" si="4"/>
        <v>4</v>
      </c>
      <c r="W2549" s="17">
        <f t="array" ref="W2549">INDEX(shipping_prices!$C$1:$F3776,MATCH(I2549,shipping_prices!$A$1:$A3776,0),MATCH(M2549,shipping_prices!$C$1:$F$1,0))</f>
        <v>10.09</v>
      </c>
      <c r="X2549" s="15" t="str">
        <f t="shared" si="5"/>
        <v>Lindsay CastellNew York CityNew York</v>
      </c>
      <c r="Y2549" s="15" t="str">
        <f t="shared" si="6"/>
        <v>Low</v>
      </c>
    </row>
    <row r="2550" hidden="1">
      <c r="A2550" s="1">
        <v>42521.0</v>
      </c>
      <c r="B2550" s="2" t="s">
        <v>3768</v>
      </c>
      <c r="C2550" s="2">
        <v>6.0</v>
      </c>
      <c r="D2550" s="2" t="s">
        <v>3223</v>
      </c>
      <c r="E2550" s="2" t="s">
        <v>49</v>
      </c>
      <c r="F2550" s="2" t="s">
        <v>3769</v>
      </c>
      <c r="G2550" s="2" t="s">
        <v>39</v>
      </c>
      <c r="H2550" s="2" t="s">
        <v>1002</v>
      </c>
      <c r="I2550" s="2" t="s">
        <v>31</v>
      </c>
      <c r="J2550" s="2" t="s">
        <v>32</v>
      </c>
      <c r="K2550" s="2" t="s">
        <v>33</v>
      </c>
      <c r="L2550" s="10">
        <v>42525.0</v>
      </c>
      <c r="M2550" s="2" t="s">
        <v>34</v>
      </c>
      <c r="N2550" s="11">
        <v>0.0</v>
      </c>
      <c r="O2550" s="12">
        <v>7.0</v>
      </c>
      <c r="P2550" s="13">
        <v>0.25</v>
      </c>
      <c r="Q2550" s="13">
        <v>27.0</v>
      </c>
      <c r="R2550" s="13">
        <f t="shared" si="1"/>
        <v>27</v>
      </c>
      <c r="S2550" s="14">
        <f t="shared" si="2"/>
        <v>4.5</v>
      </c>
      <c r="T2550" s="14">
        <f t="shared" si="3"/>
        <v>0.2592592593</v>
      </c>
      <c r="U2550" s="15" t="str">
        <f>vlookup(F2550,'Sub categories'!$A:$C,3,False)</f>
        <v>Appliances</v>
      </c>
      <c r="V2550" s="16">
        <f t="shared" si="4"/>
        <v>4</v>
      </c>
      <c r="W2550" s="17">
        <f t="array" ref="W2550">INDEX(shipping_prices!$C$1:$F3777,MATCH(I2550,shipping_prices!$A$1:$A3777,0),MATCH(M2550,shipping_prices!$C$1:$F$1,0))</f>
        <v>10.09</v>
      </c>
      <c r="X2550" s="15" t="str">
        <f t="shared" si="5"/>
        <v>Lindsay CastellNew York CityNew York</v>
      </c>
      <c r="Y2550" s="15" t="str">
        <f t="shared" si="6"/>
        <v>Low</v>
      </c>
    </row>
    <row r="2551" hidden="1">
      <c r="A2551" s="1">
        <v>42521.0</v>
      </c>
      <c r="B2551" s="2" t="s">
        <v>3770</v>
      </c>
      <c r="C2551" s="2">
        <v>3.0</v>
      </c>
      <c r="D2551" s="2" t="s">
        <v>2701</v>
      </c>
      <c r="E2551" s="2" t="s">
        <v>27</v>
      </c>
      <c r="F2551" s="2" t="s">
        <v>3086</v>
      </c>
      <c r="G2551" s="2" t="s">
        <v>39</v>
      </c>
      <c r="H2551" s="2" t="s">
        <v>2007</v>
      </c>
      <c r="I2551" s="2" t="s">
        <v>1117</v>
      </c>
      <c r="J2551" s="2" t="s">
        <v>89</v>
      </c>
      <c r="K2551" s="2" t="s">
        <v>54</v>
      </c>
      <c r="L2551" s="10">
        <v>42533.0</v>
      </c>
      <c r="M2551" s="2" t="s">
        <v>142</v>
      </c>
      <c r="N2551" s="11">
        <v>0.0</v>
      </c>
      <c r="O2551" s="12">
        <v>53.0</v>
      </c>
      <c r="P2551" s="13">
        <v>0.29</v>
      </c>
      <c r="Q2551" s="13">
        <v>183.0</v>
      </c>
      <c r="R2551" s="13">
        <f t="shared" si="1"/>
        <v>183</v>
      </c>
      <c r="S2551" s="14">
        <f t="shared" si="2"/>
        <v>61</v>
      </c>
      <c r="T2551" s="14">
        <f t="shared" si="3"/>
        <v>0.2896174863</v>
      </c>
      <c r="U2551" s="15" t="str">
        <f>vlookup(F2551,'Sub categories'!$A:$C,3,False)</f>
        <v>Appliances</v>
      </c>
      <c r="V2551" s="16">
        <f t="shared" si="4"/>
        <v>12</v>
      </c>
      <c r="W2551" s="17">
        <f t="array" ref="W2551">INDEX(shipping_prices!$C$1:$F3778,MATCH(I2551,shipping_prices!$A$1:$A3778,0),MATCH(M2551,shipping_prices!$C$1:$F$1,0))</f>
        <v>15.9</v>
      </c>
      <c r="X2551" s="15" t="str">
        <f t="shared" si="5"/>
        <v>Thomas ThorntonVirginia BeachVirginia</v>
      </c>
      <c r="Y2551" s="15" t="str">
        <f t="shared" si="6"/>
        <v>High</v>
      </c>
    </row>
    <row r="2552" hidden="1">
      <c r="A2552" s="1">
        <v>42521.0</v>
      </c>
      <c r="B2552" s="2" t="s">
        <v>3771</v>
      </c>
      <c r="C2552" s="2">
        <v>4.0</v>
      </c>
      <c r="D2552" s="2" t="s">
        <v>1906</v>
      </c>
      <c r="E2552" s="2" t="s">
        <v>49</v>
      </c>
      <c r="F2552" s="2" t="s">
        <v>2446</v>
      </c>
      <c r="G2552" s="2" t="s">
        <v>39</v>
      </c>
      <c r="H2552" s="2" t="s">
        <v>216</v>
      </c>
      <c r="I2552" s="2" t="s">
        <v>3726</v>
      </c>
      <c r="J2552" s="2" t="s">
        <v>97</v>
      </c>
      <c r="K2552" s="2" t="s">
        <v>77</v>
      </c>
      <c r="L2552" s="10">
        <v>42530.0</v>
      </c>
      <c r="M2552" s="2" t="s">
        <v>90</v>
      </c>
      <c r="N2552" s="11">
        <v>0.0</v>
      </c>
      <c r="O2552" s="12">
        <v>21.0</v>
      </c>
      <c r="P2552" s="13">
        <v>0.26</v>
      </c>
      <c r="Q2552" s="13">
        <v>79.0</v>
      </c>
      <c r="R2552" s="13">
        <f t="shared" si="1"/>
        <v>79</v>
      </c>
      <c r="S2552" s="14">
        <f t="shared" si="2"/>
        <v>19.75</v>
      </c>
      <c r="T2552" s="14">
        <f t="shared" si="3"/>
        <v>0.2658227848</v>
      </c>
      <c r="U2552" s="15" t="str">
        <f>vlookup(F2552,'Sub categories'!$A:$C,3,False)</f>
        <v>Art</v>
      </c>
      <c r="V2552" s="16">
        <f t="shared" si="4"/>
        <v>9</v>
      </c>
      <c r="W2552" s="17">
        <f t="array" ref="W2552">INDEX(shipping_prices!$C$1:$F3779,MATCH(I2552,shipping_prices!$A$1:$A3779,0),MATCH(M2552,shipping_prices!$C$1:$F$1,0))</f>
        <v>4.15</v>
      </c>
      <c r="X2552" s="15" t="str">
        <f t="shared" si="5"/>
        <v>Penelope SewallSterling HeightsMichigan</v>
      </c>
      <c r="Y2552" s="15" t="str">
        <f t="shared" si="6"/>
        <v>Low</v>
      </c>
    </row>
    <row r="2553" hidden="1">
      <c r="A2553" s="1">
        <v>42521.0</v>
      </c>
      <c r="B2553" s="2" t="s">
        <v>3772</v>
      </c>
      <c r="C2553" s="2">
        <v>3.0</v>
      </c>
      <c r="D2553" s="2" t="s">
        <v>1776</v>
      </c>
      <c r="E2553" s="2" t="s">
        <v>37</v>
      </c>
      <c r="F2553" s="2" t="s">
        <v>3602</v>
      </c>
      <c r="G2553" s="2" t="s">
        <v>39</v>
      </c>
      <c r="H2553" s="2" t="s">
        <v>193</v>
      </c>
      <c r="I2553" s="2" t="s">
        <v>3773</v>
      </c>
      <c r="J2553" s="2" t="s">
        <v>42</v>
      </c>
      <c r="K2553" s="2" t="s">
        <v>43</v>
      </c>
      <c r="L2553" s="10">
        <v>42524.0</v>
      </c>
      <c r="M2553" s="2" t="s">
        <v>142</v>
      </c>
      <c r="N2553" s="11">
        <v>0.0</v>
      </c>
      <c r="O2553" s="12">
        <v>15.0</v>
      </c>
      <c r="P2553" s="13">
        <v>0.48</v>
      </c>
      <c r="Q2553" s="13">
        <v>31.0</v>
      </c>
      <c r="R2553" s="13">
        <f t="shared" si="1"/>
        <v>31</v>
      </c>
      <c r="S2553" s="14">
        <f t="shared" si="2"/>
        <v>10.33333333</v>
      </c>
      <c r="T2553" s="14">
        <f t="shared" si="3"/>
        <v>0.4838709677</v>
      </c>
      <c r="U2553" s="15" t="str">
        <f>vlookup(F2553,'Sub categories'!$A:$C,3,False)</f>
        <v>Labels</v>
      </c>
      <c r="V2553" s="16">
        <f t="shared" si="4"/>
        <v>3</v>
      </c>
      <c r="W2553" s="17">
        <f t="array" ref="W2553">INDEX(shipping_prices!$C$1:$F3780,MATCH(I2553,shipping_prices!$A$1:$A3780,0),MATCH(M2553,shipping_prices!$C$1:$F$1,0))</f>
        <v>16.75</v>
      </c>
      <c r="X2553" s="15" t="str">
        <f t="shared" si="5"/>
        <v>Katherine NocktonSanta BarbaraCalifornia</v>
      </c>
      <c r="Y2553" s="15" t="str">
        <f t="shared" si="6"/>
        <v>Low</v>
      </c>
    </row>
    <row r="2554">
      <c r="A2554" s="1">
        <v>42521.0</v>
      </c>
      <c r="B2554" s="2" t="s">
        <v>3772</v>
      </c>
      <c r="C2554" s="2">
        <v>3.0</v>
      </c>
      <c r="D2554" s="2" t="s">
        <v>1776</v>
      </c>
      <c r="E2554" s="2" t="s">
        <v>37</v>
      </c>
      <c r="F2554" s="2" t="s">
        <v>226</v>
      </c>
      <c r="G2554" s="2" t="s">
        <v>45</v>
      </c>
      <c r="H2554" s="2" t="s">
        <v>227</v>
      </c>
      <c r="I2554" s="2" t="s">
        <v>3773</v>
      </c>
      <c r="J2554" s="2" t="s">
        <v>42</v>
      </c>
      <c r="K2554" s="2" t="s">
        <v>43</v>
      </c>
      <c r="L2554" s="10">
        <v>42524.0</v>
      </c>
      <c r="M2554" s="2" t="s">
        <v>142</v>
      </c>
      <c r="N2554" s="11">
        <v>0.2</v>
      </c>
      <c r="O2554" s="12">
        <v>-54.0</v>
      </c>
      <c r="P2554" s="13">
        <v>-0.15</v>
      </c>
      <c r="Q2554" s="13">
        <v>362.0</v>
      </c>
      <c r="R2554" s="13">
        <f t="shared" si="1"/>
        <v>452.5</v>
      </c>
      <c r="S2554" s="14">
        <f t="shared" si="2"/>
        <v>150.8333333</v>
      </c>
      <c r="T2554" s="14">
        <f t="shared" si="3"/>
        <v>-0.1491712707</v>
      </c>
      <c r="U2554" s="15" t="str">
        <f>vlookup(F2554,'Sub categories'!$A:$C,3,False)</f>
        <v>Chairs</v>
      </c>
      <c r="V2554" s="16">
        <f t="shared" si="4"/>
        <v>3</v>
      </c>
      <c r="W2554" s="17">
        <f t="array" ref="W2554">INDEX(shipping_prices!$C$1:$F3781,MATCH(I2554,shipping_prices!$A$1:$A3781,0),MATCH(M2554,shipping_prices!$C$1:$F$1,0))</f>
        <v>16.75</v>
      </c>
      <c r="X2554" s="15" t="str">
        <f t="shared" si="5"/>
        <v>Katherine NocktonSanta BarbaraCalifornia</v>
      </c>
      <c r="Y2554" s="15" t="str">
        <f t="shared" si="6"/>
        <v>loss</v>
      </c>
    </row>
    <row r="2555" hidden="1">
      <c r="A2555" s="1">
        <v>42521.0</v>
      </c>
      <c r="B2555" s="2" t="s">
        <v>3774</v>
      </c>
      <c r="C2555" s="2">
        <v>1.0</v>
      </c>
      <c r="D2555" s="2" t="s">
        <v>301</v>
      </c>
      <c r="E2555" s="2" t="s">
        <v>37</v>
      </c>
      <c r="F2555" s="2" t="s">
        <v>3775</v>
      </c>
      <c r="G2555" s="2" t="s">
        <v>29</v>
      </c>
      <c r="H2555" s="2" t="s">
        <v>220</v>
      </c>
      <c r="I2555" s="2" t="s">
        <v>31</v>
      </c>
      <c r="J2555" s="2" t="s">
        <v>32</v>
      </c>
      <c r="K2555" s="2" t="s">
        <v>33</v>
      </c>
      <c r="L2555" s="10">
        <v>42533.0</v>
      </c>
      <c r="M2555" s="2" t="s">
        <v>90</v>
      </c>
      <c r="N2555" s="11">
        <v>0.0</v>
      </c>
      <c r="O2555" s="12">
        <v>7.0</v>
      </c>
      <c r="P2555" s="13">
        <v>0.34</v>
      </c>
      <c r="Q2555" s="13">
        <v>20.0</v>
      </c>
      <c r="R2555" s="13">
        <f t="shared" si="1"/>
        <v>20</v>
      </c>
      <c r="S2555" s="14">
        <f t="shared" si="2"/>
        <v>20</v>
      </c>
      <c r="T2555" s="14">
        <f t="shared" si="3"/>
        <v>0.35</v>
      </c>
      <c r="U2555" s="15" t="str">
        <f>vlookup(F2555,'Sub categories'!$A:$C,3,False)</f>
        <v>Accessories</v>
      </c>
      <c r="V2555" s="16">
        <f t="shared" si="4"/>
        <v>12</v>
      </c>
      <c r="W2555" s="17">
        <f t="array" ref="W2555">INDEX(shipping_prices!$C$1:$F3782,MATCH(I2555,shipping_prices!$A$1:$A3782,0),MATCH(M2555,shipping_prices!$C$1:$F$1,0))</f>
        <v>0.94</v>
      </c>
      <c r="X2555" s="15" t="str">
        <f t="shared" si="5"/>
        <v>Don MillerNew York CityNew York</v>
      </c>
      <c r="Y2555" s="15" t="str">
        <f t="shared" si="6"/>
        <v>Low</v>
      </c>
    </row>
    <row r="2556" hidden="1">
      <c r="A2556" s="1">
        <v>42521.0</v>
      </c>
      <c r="B2556" s="2" t="s">
        <v>3774</v>
      </c>
      <c r="C2556" s="2">
        <v>1.0</v>
      </c>
      <c r="D2556" s="2" t="s">
        <v>301</v>
      </c>
      <c r="E2556" s="2" t="s">
        <v>37</v>
      </c>
      <c r="F2556" s="2" t="s">
        <v>1757</v>
      </c>
      <c r="G2556" s="2" t="s">
        <v>39</v>
      </c>
      <c r="H2556" s="2" t="s">
        <v>222</v>
      </c>
      <c r="I2556" s="2" t="s">
        <v>31</v>
      </c>
      <c r="J2556" s="2" t="s">
        <v>32</v>
      </c>
      <c r="K2556" s="2" t="s">
        <v>33</v>
      </c>
      <c r="L2556" s="10">
        <v>42533.0</v>
      </c>
      <c r="M2556" s="2" t="s">
        <v>90</v>
      </c>
      <c r="N2556" s="11">
        <v>0.0</v>
      </c>
      <c r="O2556" s="12">
        <v>2.0</v>
      </c>
      <c r="P2556" s="13">
        <v>0.02</v>
      </c>
      <c r="Q2556" s="13">
        <v>79.0</v>
      </c>
      <c r="R2556" s="13">
        <f t="shared" si="1"/>
        <v>79</v>
      </c>
      <c r="S2556" s="14">
        <f t="shared" si="2"/>
        <v>79</v>
      </c>
      <c r="T2556" s="14">
        <f t="shared" si="3"/>
        <v>0.0253164557</v>
      </c>
      <c r="U2556" s="15" t="str">
        <f>vlookup(F2556,'Sub categories'!$A:$C,3,False)</f>
        <v>Storage</v>
      </c>
      <c r="V2556" s="16">
        <f t="shared" si="4"/>
        <v>12</v>
      </c>
      <c r="W2556" s="17">
        <f t="array" ref="W2556">INDEX(shipping_prices!$C$1:$F3783,MATCH(I2556,shipping_prices!$A$1:$A3783,0),MATCH(M2556,shipping_prices!$C$1:$F$1,0))</f>
        <v>0.94</v>
      </c>
      <c r="X2556" s="15" t="str">
        <f t="shared" si="5"/>
        <v>Don MillerNew York CityNew York</v>
      </c>
      <c r="Y2556" s="15" t="str">
        <f t="shared" si="6"/>
        <v>Low</v>
      </c>
    </row>
    <row r="2557">
      <c r="A2557" s="1">
        <v>42521.0</v>
      </c>
      <c r="B2557" s="2" t="s">
        <v>3774</v>
      </c>
      <c r="C2557" s="2">
        <v>2.0</v>
      </c>
      <c r="D2557" s="2" t="s">
        <v>301</v>
      </c>
      <c r="E2557" s="2" t="s">
        <v>37</v>
      </c>
      <c r="F2557" s="2" t="s">
        <v>966</v>
      </c>
      <c r="G2557" s="2" t="s">
        <v>45</v>
      </c>
      <c r="H2557" s="2" t="s">
        <v>374</v>
      </c>
      <c r="I2557" s="2" t="s">
        <v>31</v>
      </c>
      <c r="J2557" s="2" t="s">
        <v>32</v>
      </c>
      <c r="K2557" s="2" t="s">
        <v>33</v>
      </c>
      <c r="L2557" s="10">
        <v>42533.0</v>
      </c>
      <c r="M2557" s="2" t="s">
        <v>90</v>
      </c>
      <c r="N2557" s="11">
        <v>0.0</v>
      </c>
      <c r="O2557" s="12">
        <v>51.0</v>
      </c>
      <c r="P2557" s="13">
        <v>0.24</v>
      </c>
      <c r="Q2557" s="13">
        <v>211.0</v>
      </c>
      <c r="R2557" s="13">
        <f t="shared" si="1"/>
        <v>211</v>
      </c>
      <c r="S2557" s="14">
        <f t="shared" si="2"/>
        <v>105.5</v>
      </c>
      <c r="T2557" s="14">
        <f t="shared" si="3"/>
        <v>0.2417061611</v>
      </c>
      <c r="U2557" s="15" t="str">
        <f>vlookup(F2557,'Sub categories'!$A:$C,3,False)</f>
        <v>Furnishings</v>
      </c>
      <c r="V2557" s="16">
        <f t="shared" si="4"/>
        <v>12</v>
      </c>
      <c r="W2557" s="17">
        <f t="array" ref="W2557">INDEX(shipping_prices!$C$1:$F3784,MATCH(I2557,shipping_prices!$A$1:$A3784,0),MATCH(M2557,shipping_prices!$C$1:$F$1,0))</f>
        <v>0.94</v>
      </c>
      <c r="X2557" s="15" t="str">
        <f t="shared" si="5"/>
        <v>Don MillerNew York CityNew York</v>
      </c>
      <c r="Y2557" s="15" t="str">
        <f t="shared" si="6"/>
        <v>High</v>
      </c>
    </row>
    <row r="2558" hidden="1">
      <c r="A2558" s="1">
        <v>42521.0</v>
      </c>
      <c r="B2558" s="2" t="s">
        <v>3774</v>
      </c>
      <c r="C2558" s="2">
        <v>4.0</v>
      </c>
      <c r="D2558" s="2" t="s">
        <v>301</v>
      </c>
      <c r="E2558" s="2" t="s">
        <v>37</v>
      </c>
      <c r="F2558" s="2" t="s">
        <v>692</v>
      </c>
      <c r="G2558" s="2" t="s">
        <v>39</v>
      </c>
      <c r="H2558" s="2" t="s">
        <v>526</v>
      </c>
      <c r="I2558" s="2" t="s">
        <v>31</v>
      </c>
      <c r="J2558" s="2" t="s">
        <v>32</v>
      </c>
      <c r="K2558" s="2" t="s">
        <v>33</v>
      </c>
      <c r="L2558" s="10">
        <v>42533.0</v>
      </c>
      <c r="M2558" s="2" t="s">
        <v>90</v>
      </c>
      <c r="N2558" s="11">
        <v>0.0</v>
      </c>
      <c r="O2558" s="12">
        <v>108.0</v>
      </c>
      <c r="P2558" s="13">
        <v>0.14</v>
      </c>
      <c r="Q2558" s="13">
        <v>773.0</v>
      </c>
      <c r="R2558" s="13">
        <f t="shared" si="1"/>
        <v>773</v>
      </c>
      <c r="S2558" s="14">
        <f t="shared" si="2"/>
        <v>193.25</v>
      </c>
      <c r="T2558" s="14">
        <f t="shared" si="3"/>
        <v>0.1397153946</v>
      </c>
      <c r="U2558" s="15" t="str">
        <f>vlookup(F2558,'Sub categories'!$A:$C,3,False)</f>
        <v>Storage</v>
      </c>
      <c r="V2558" s="16">
        <f t="shared" si="4"/>
        <v>12</v>
      </c>
      <c r="W2558" s="17">
        <f t="array" ref="W2558">INDEX(shipping_prices!$C$1:$F3785,MATCH(I2558,shipping_prices!$A$1:$A3785,0),MATCH(M2558,shipping_prices!$C$1:$F$1,0))</f>
        <v>0.94</v>
      </c>
      <c r="X2558" s="15" t="str">
        <f t="shared" si="5"/>
        <v>Don MillerNew York CityNew York</v>
      </c>
      <c r="Y2558" s="15" t="str">
        <f t="shared" si="6"/>
        <v>High</v>
      </c>
    </row>
    <row r="2559" hidden="1">
      <c r="A2559" s="1">
        <v>42521.0</v>
      </c>
      <c r="B2559" s="2" t="s">
        <v>3776</v>
      </c>
      <c r="C2559" s="2">
        <v>4.0</v>
      </c>
      <c r="D2559" s="2" t="s">
        <v>3777</v>
      </c>
      <c r="E2559" s="2" t="s">
        <v>27</v>
      </c>
      <c r="F2559" s="2" t="s">
        <v>1009</v>
      </c>
      <c r="G2559" s="2" t="s">
        <v>39</v>
      </c>
      <c r="H2559" s="2" t="s">
        <v>79</v>
      </c>
      <c r="I2559" s="2" t="s">
        <v>439</v>
      </c>
      <c r="J2559" s="2" t="s">
        <v>42</v>
      </c>
      <c r="K2559" s="2" t="s">
        <v>43</v>
      </c>
      <c r="L2559" s="10">
        <v>42522.0</v>
      </c>
      <c r="M2559" s="2" t="s">
        <v>90</v>
      </c>
      <c r="N2559" s="11">
        <v>0.0</v>
      </c>
      <c r="O2559" s="12">
        <v>6.0</v>
      </c>
      <c r="P2559" s="13">
        <v>0.48</v>
      </c>
      <c r="Q2559" s="13">
        <v>12.0</v>
      </c>
      <c r="R2559" s="13">
        <f t="shared" si="1"/>
        <v>12</v>
      </c>
      <c r="S2559" s="14">
        <f t="shared" si="2"/>
        <v>3</v>
      </c>
      <c r="T2559" s="14">
        <f t="shared" si="3"/>
        <v>0.5</v>
      </c>
      <c r="U2559" s="15" t="str">
        <f>vlookup(F2559,'Sub categories'!$A:$C,3,False)</f>
        <v>Envelopes</v>
      </c>
      <c r="V2559" s="16">
        <f t="shared" si="4"/>
        <v>1</v>
      </c>
      <c r="W2559" s="17">
        <f t="array" ref="W2559">INDEX(shipping_prices!$C$1:$F3786,MATCH(I2559,shipping_prices!$A$1:$A3786,0),MATCH(M2559,shipping_prices!$C$1:$F$1,0))</f>
        <v>6.71</v>
      </c>
      <c r="X2559" s="15" t="str">
        <f t="shared" si="5"/>
        <v>Jay FeinSan DiegoCalifornia</v>
      </c>
      <c r="Y2559" s="15" t="str">
        <f t="shared" si="6"/>
        <v>Low</v>
      </c>
    </row>
    <row r="2560" hidden="1">
      <c r="A2560" s="1">
        <v>42521.0</v>
      </c>
      <c r="B2560" s="2" t="s">
        <v>3776</v>
      </c>
      <c r="C2560" s="2">
        <v>2.0</v>
      </c>
      <c r="D2560" s="2" t="s">
        <v>3777</v>
      </c>
      <c r="E2560" s="2" t="s">
        <v>27</v>
      </c>
      <c r="F2560" s="2" t="s">
        <v>3778</v>
      </c>
      <c r="G2560" s="2" t="s">
        <v>39</v>
      </c>
      <c r="H2560" s="2" t="s">
        <v>51</v>
      </c>
      <c r="I2560" s="2" t="s">
        <v>439</v>
      </c>
      <c r="J2560" s="2" t="s">
        <v>42</v>
      </c>
      <c r="K2560" s="2" t="s">
        <v>43</v>
      </c>
      <c r="L2560" s="10">
        <v>42522.0</v>
      </c>
      <c r="M2560" s="2" t="s">
        <v>90</v>
      </c>
      <c r="N2560" s="11">
        <v>0.0</v>
      </c>
      <c r="O2560" s="12">
        <v>6.0</v>
      </c>
      <c r="P2560" s="13">
        <v>0.49</v>
      </c>
      <c r="Q2560" s="13">
        <v>12.0</v>
      </c>
      <c r="R2560" s="13">
        <f t="shared" si="1"/>
        <v>12</v>
      </c>
      <c r="S2560" s="14">
        <f t="shared" si="2"/>
        <v>6</v>
      </c>
      <c r="T2560" s="14">
        <f t="shared" si="3"/>
        <v>0.5</v>
      </c>
      <c r="U2560" s="15" t="str">
        <f>vlookup(F2560,'Sub categories'!$A:$C,3,False)</f>
        <v>Paper</v>
      </c>
      <c r="V2560" s="16">
        <f t="shared" si="4"/>
        <v>1</v>
      </c>
      <c r="W2560" s="17">
        <f t="array" ref="W2560">INDEX(shipping_prices!$C$1:$F3787,MATCH(I2560,shipping_prices!$A$1:$A3787,0),MATCH(M2560,shipping_prices!$C$1:$F$1,0))</f>
        <v>6.71</v>
      </c>
      <c r="X2560" s="15" t="str">
        <f t="shared" si="5"/>
        <v>Jay FeinSan DiegoCalifornia</v>
      </c>
      <c r="Y2560" s="15" t="str">
        <f t="shared" si="6"/>
        <v>Low</v>
      </c>
    </row>
    <row r="2561" hidden="1">
      <c r="A2561" s="1">
        <v>42522.0</v>
      </c>
      <c r="B2561" s="2" t="s">
        <v>3776</v>
      </c>
      <c r="C2561" s="2">
        <v>9.0</v>
      </c>
      <c r="D2561" s="2" t="s">
        <v>3777</v>
      </c>
      <c r="E2561" s="2" t="s">
        <v>27</v>
      </c>
      <c r="F2561" s="2" t="s">
        <v>603</v>
      </c>
      <c r="G2561" s="2" t="s">
        <v>29</v>
      </c>
      <c r="H2561" s="2" t="s">
        <v>532</v>
      </c>
      <c r="I2561" s="2" t="s">
        <v>439</v>
      </c>
      <c r="J2561" s="2" t="s">
        <v>42</v>
      </c>
      <c r="K2561" s="2" t="s">
        <v>43</v>
      </c>
      <c r="L2561" s="10">
        <v>42522.0</v>
      </c>
      <c r="M2561" s="2" t="s">
        <v>90</v>
      </c>
      <c r="N2561" s="11">
        <v>0.0</v>
      </c>
      <c r="O2561" s="12">
        <v>64.0</v>
      </c>
      <c r="P2561" s="13">
        <v>0.43</v>
      </c>
      <c r="Q2561" s="13">
        <v>148.0</v>
      </c>
      <c r="R2561" s="13">
        <f t="shared" si="1"/>
        <v>148</v>
      </c>
      <c r="S2561" s="14">
        <f t="shared" si="2"/>
        <v>16.44444444</v>
      </c>
      <c r="T2561" s="14">
        <f t="shared" si="3"/>
        <v>0.4324324324</v>
      </c>
      <c r="U2561" s="15" t="str">
        <f>vlookup(F2561,'Sub categories'!$A:$C,3,False)</f>
        <v>Accessories</v>
      </c>
      <c r="V2561" s="16">
        <f t="shared" si="4"/>
        <v>0</v>
      </c>
      <c r="W2561" s="17">
        <f t="array" ref="W2561">INDEX(shipping_prices!$C$1:$F3788,MATCH(I2561,shipping_prices!$A$1:$A3788,0),MATCH(M2561,shipping_prices!$C$1:$F$1,0))</f>
        <v>6.71</v>
      </c>
      <c r="X2561" s="15" t="str">
        <f t="shared" si="5"/>
        <v>Jay FeinSan DiegoCalifornia</v>
      </c>
      <c r="Y2561" s="15" t="str">
        <f t="shared" si="6"/>
        <v>High</v>
      </c>
    </row>
    <row r="2562">
      <c r="A2562" s="1">
        <v>42522.0</v>
      </c>
      <c r="B2562" s="2" t="s">
        <v>3776</v>
      </c>
      <c r="C2562" s="2">
        <v>7.0</v>
      </c>
      <c r="D2562" s="2" t="s">
        <v>3777</v>
      </c>
      <c r="E2562" s="2" t="s">
        <v>27</v>
      </c>
      <c r="F2562" s="2" t="s">
        <v>3779</v>
      </c>
      <c r="G2562" s="2" t="s">
        <v>45</v>
      </c>
      <c r="H2562" s="2" t="s">
        <v>227</v>
      </c>
      <c r="I2562" s="2" t="s">
        <v>439</v>
      </c>
      <c r="J2562" s="2" t="s">
        <v>42</v>
      </c>
      <c r="K2562" s="2" t="s">
        <v>43</v>
      </c>
      <c r="L2562" s="10">
        <v>42522.0</v>
      </c>
      <c r="M2562" s="2" t="s">
        <v>90</v>
      </c>
      <c r="N2562" s="11">
        <v>0.2</v>
      </c>
      <c r="O2562" s="12">
        <v>17.0</v>
      </c>
      <c r="P2562" s="13">
        <v>0.09</v>
      </c>
      <c r="Q2562" s="13">
        <v>192.0</v>
      </c>
      <c r="R2562" s="13">
        <f t="shared" si="1"/>
        <v>240</v>
      </c>
      <c r="S2562" s="14">
        <f t="shared" si="2"/>
        <v>34.28571429</v>
      </c>
      <c r="T2562" s="14">
        <f t="shared" si="3"/>
        <v>0.08854166667</v>
      </c>
      <c r="U2562" s="15" t="str">
        <f>vlookup(F2562,'Sub categories'!$A:$C,3,False)</f>
        <v>Chairs</v>
      </c>
      <c r="V2562" s="16">
        <f t="shared" si="4"/>
        <v>0</v>
      </c>
      <c r="W2562" s="17">
        <f t="array" ref="W2562">INDEX(shipping_prices!$C$1:$F3789,MATCH(I2562,shipping_prices!$A$1:$A3789,0),MATCH(M2562,shipping_prices!$C$1:$F$1,0))</f>
        <v>6.71</v>
      </c>
      <c r="X2562" s="15" t="str">
        <f t="shared" si="5"/>
        <v>Jay FeinSan DiegoCalifornia</v>
      </c>
      <c r="Y2562" s="15" t="str">
        <f t="shared" si="6"/>
        <v>Low</v>
      </c>
    </row>
    <row r="2563">
      <c r="A2563" s="1">
        <v>42522.0</v>
      </c>
      <c r="B2563" s="2" t="s">
        <v>3776</v>
      </c>
      <c r="C2563" s="2">
        <v>1.0</v>
      </c>
      <c r="D2563" s="2" t="s">
        <v>3777</v>
      </c>
      <c r="E2563" s="2" t="s">
        <v>27</v>
      </c>
      <c r="F2563" s="2" t="s">
        <v>424</v>
      </c>
      <c r="G2563" s="2" t="s">
        <v>45</v>
      </c>
      <c r="H2563" s="2" t="s">
        <v>227</v>
      </c>
      <c r="I2563" s="2" t="s">
        <v>439</v>
      </c>
      <c r="J2563" s="2" t="s">
        <v>42</v>
      </c>
      <c r="K2563" s="2" t="s">
        <v>43</v>
      </c>
      <c r="L2563" s="10">
        <v>42522.0</v>
      </c>
      <c r="M2563" s="2" t="s">
        <v>90</v>
      </c>
      <c r="N2563" s="11">
        <v>0.2</v>
      </c>
      <c r="O2563" s="12">
        <v>27.0</v>
      </c>
      <c r="P2563" s="13">
        <v>0.11</v>
      </c>
      <c r="Q2563" s="13">
        <v>241.0</v>
      </c>
      <c r="R2563" s="13">
        <f t="shared" si="1"/>
        <v>301.25</v>
      </c>
      <c r="S2563" s="14">
        <f t="shared" si="2"/>
        <v>301.25</v>
      </c>
      <c r="T2563" s="14">
        <f t="shared" si="3"/>
        <v>0.112033195</v>
      </c>
      <c r="U2563" s="15" t="str">
        <f>vlookup(F2563,'Sub categories'!$A:$C,3,False)</f>
        <v>Chairs</v>
      </c>
      <c r="V2563" s="16">
        <f t="shared" si="4"/>
        <v>0</v>
      </c>
      <c r="W2563" s="17">
        <f t="array" ref="W2563">INDEX(shipping_prices!$C$1:$F3790,MATCH(I2563,shipping_prices!$A$1:$A3790,0),MATCH(M2563,shipping_prices!$C$1:$F$1,0))</f>
        <v>6.71</v>
      </c>
      <c r="X2563" s="15" t="str">
        <f t="shared" si="5"/>
        <v>Jay FeinSan DiegoCalifornia</v>
      </c>
      <c r="Y2563" s="15" t="str">
        <f t="shared" si="6"/>
        <v>High</v>
      </c>
    </row>
    <row r="2564">
      <c r="A2564" s="1">
        <v>42522.0</v>
      </c>
      <c r="B2564" s="2" t="s">
        <v>3776</v>
      </c>
      <c r="C2564" s="2">
        <v>3.0</v>
      </c>
      <c r="D2564" s="2" t="s">
        <v>3777</v>
      </c>
      <c r="E2564" s="2" t="s">
        <v>27</v>
      </c>
      <c r="F2564" s="2" t="s">
        <v>1209</v>
      </c>
      <c r="G2564" s="2" t="s">
        <v>45</v>
      </c>
      <c r="H2564" s="2" t="s">
        <v>423</v>
      </c>
      <c r="I2564" s="2" t="s">
        <v>439</v>
      </c>
      <c r="J2564" s="2" t="s">
        <v>42</v>
      </c>
      <c r="K2564" s="2" t="s">
        <v>43</v>
      </c>
      <c r="L2564" s="10">
        <v>42522.0</v>
      </c>
      <c r="M2564" s="2" t="s">
        <v>90</v>
      </c>
      <c r="N2564" s="11">
        <v>0.2</v>
      </c>
      <c r="O2564" s="12">
        <v>42.0</v>
      </c>
      <c r="P2564" s="13">
        <v>0.05</v>
      </c>
      <c r="Q2564" s="13">
        <v>842.0</v>
      </c>
      <c r="R2564" s="13">
        <f t="shared" si="1"/>
        <v>1052.5</v>
      </c>
      <c r="S2564" s="14">
        <f t="shared" si="2"/>
        <v>350.8333333</v>
      </c>
      <c r="T2564" s="14">
        <f t="shared" si="3"/>
        <v>0.04988123515</v>
      </c>
      <c r="U2564" s="15" t="str">
        <f>vlookup(F2564,'Sub categories'!$A:$C,3,False)</f>
        <v>Chairs</v>
      </c>
      <c r="V2564" s="16">
        <f t="shared" si="4"/>
        <v>0</v>
      </c>
      <c r="W2564" s="17">
        <f t="array" ref="W2564">INDEX(shipping_prices!$C$1:$F3791,MATCH(I2564,shipping_prices!$A$1:$A3791,0),MATCH(M2564,shipping_prices!$C$1:$F$1,0))</f>
        <v>6.71</v>
      </c>
      <c r="X2564" s="15" t="str">
        <f t="shared" si="5"/>
        <v>Jay FeinSan DiegoCalifornia</v>
      </c>
      <c r="Y2564" s="15" t="str">
        <f t="shared" si="6"/>
        <v>High</v>
      </c>
    </row>
    <row r="2565" hidden="1">
      <c r="A2565" s="1">
        <v>42522.0</v>
      </c>
      <c r="B2565" s="2" t="s">
        <v>3780</v>
      </c>
      <c r="C2565" s="2">
        <v>4.0</v>
      </c>
      <c r="D2565" s="2" t="s">
        <v>1393</v>
      </c>
      <c r="E2565" s="2" t="s">
        <v>37</v>
      </c>
      <c r="F2565" s="2" t="s">
        <v>381</v>
      </c>
      <c r="G2565" s="2" t="s">
        <v>39</v>
      </c>
      <c r="H2565" s="2" t="s">
        <v>130</v>
      </c>
      <c r="I2565" s="2" t="s">
        <v>75</v>
      </c>
      <c r="J2565" s="2" t="s">
        <v>76</v>
      </c>
      <c r="K2565" s="2" t="s">
        <v>77</v>
      </c>
      <c r="L2565" s="10">
        <v>42530.0</v>
      </c>
      <c r="M2565" s="2" t="s">
        <v>90</v>
      </c>
      <c r="N2565" s="11">
        <v>0.2</v>
      </c>
      <c r="O2565" s="12">
        <v>6.0</v>
      </c>
      <c r="P2565" s="13">
        <v>0.1</v>
      </c>
      <c r="Q2565" s="13">
        <v>62.0</v>
      </c>
      <c r="R2565" s="13">
        <f t="shared" si="1"/>
        <v>77.5</v>
      </c>
      <c r="S2565" s="14">
        <f t="shared" si="2"/>
        <v>19.375</v>
      </c>
      <c r="T2565" s="14">
        <f t="shared" si="3"/>
        <v>0.09677419355</v>
      </c>
      <c r="U2565" s="15" t="str">
        <f>vlookup(F2565,'Sub categories'!$A:$C,3,False)</f>
        <v>Storage</v>
      </c>
      <c r="V2565" s="16">
        <f t="shared" si="4"/>
        <v>8</v>
      </c>
      <c r="W2565" s="17">
        <f t="array" ref="W2565">INDEX(shipping_prices!$C$1:$F3792,MATCH(I2565,shipping_prices!$A$1:$A3792,0),MATCH(M2565,shipping_prices!$C$1:$F$1,0))</f>
        <v>9.96</v>
      </c>
      <c r="X2565" s="15" t="str">
        <f t="shared" si="5"/>
        <v>Corey CatlettHoustonTexas</v>
      </c>
      <c r="Y2565" s="15" t="str">
        <f t="shared" si="6"/>
        <v>Low</v>
      </c>
    </row>
    <row r="2566" hidden="1">
      <c r="A2566" s="1">
        <v>42522.0</v>
      </c>
      <c r="B2566" s="2" t="s">
        <v>3781</v>
      </c>
      <c r="C2566" s="2">
        <v>2.0</v>
      </c>
      <c r="D2566" s="2" t="s">
        <v>1069</v>
      </c>
      <c r="E2566" s="2" t="s">
        <v>27</v>
      </c>
      <c r="F2566" s="2" t="s">
        <v>3782</v>
      </c>
      <c r="G2566" s="2" t="s">
        <v>39</v>
      </c>
      <c r="H2566" s="2" t="s">
        <v>79</v>
      </c>
      <c r="I2566" s="2" t="s">
        <v>1596</v>
      </c>
      <c r="J2566" s="2" t="s">
        <v>32</v>
      </c>
      <c r="K2566" s="2" t="s">
        <v>33</v>
      </c>
      <c r="L2566" s="10">
        <v>42525.0</v>
      </c>
      <c r="M2566" s="2" t="s">
        <v>90</v>
      </c>
      <c r="N2566" s="11">
        <v>0.0</v>
      </c>
      <c r="O2566" s="12">
        <v>1.0</v>
      </c>
      <c r="P2566" s="13">
        <v>0.26</v>
      </c>
      <c r="Q2566" s="13">
        <v>3.0</v>
      </c>
      <c r="R2566" s="13">
        <f t="shared" si="1"/>
        <v>3</v>
      </c>
      <c r="S2566" s="14">
        <f t="shared" si="2"/>
        <v>1.5</v>
      </c>
      <c r="T2566" s="14">
        <f t="shared" si="3"/>
        <v>0.3333333333</v>
      </c>
      <c r="U2566" s="15" t="str">
        <f>vlookup(F2566,'Sub categories'!$A:$C,3,False)</f>
        <v>Art</v>
      </c>
      <c r="V2566" s="16">
        <f t="shared" si="4"/>
        <v>3</v>
      </c>
      <c r="W2566" s="17">
        <f t="array" ref="W2566">INDEX(shipping_prices!$C$1:$F3793,MATCH(I2566,shipping_prices!$A$1:$A3793,0),MATCH(M2566,shipping_prices!$C$1:$F$1,0))</f>
        <v>9.24</v>
      </c>
      <c r="X2566" s="15" t="str">
        <f t="shared" si="5"/>
        <v>Kean ThorntonBuffaloNew York</v>
      </c>
      <c r="Y2566" s="15" t="str">
        <f t="shared" si="6"/>
        <v>Low</v>
      </c>
    </row>
    <row r="2567" hidden="1">
      <c r="A2567" s="1">
        <v>42522.0</v>
      </c>
      <c r="B2567" s="2" t="s">
        <v>3781</v>
      </c>
      <c r="C2567" s="2">
        <v>2.0</v>
      </c>
      <c r="D2567" s="2" t="s">
        <v>1069</v>
      </c>
      <c r="E2567" s="2" t="s">
        <v>27</v>
      </c>
      <c r="F2567" s="2" t="s">
        <v>3077</v>
      </c>
      <c r="G2567" s="2" t="s">
        <v>39</v>
      </c>
      <c r="H2567" s="2" t="s">
        <v>79</v>
      </c>
      <c r="I2567" s="2" t="s">
        <v>1596</v>
      </c>
      <c r="J2567" s="2" t="s">
        <v>32</v>
      </c>
      <c r="K2567" s="2" t="s">
        <v>33</v>
      </c>
      <c r="L2567" s="10">
        <v>42525.0</v>
      </c>
      <c r="M2567" s="2" t="s">
        <v>90</v>
      </c>
      <c r="N2567" s="11">
        <v>0.0</v>
      </c>
      <c r="O2567" s="12">
        <v>36.0</v>
      </c>
      <c r="P2567" s="13">
        <v>0.45</v>
      </c>
      <c r="Q2567" s="13">
        <v>80.0</v>
      </c>
      <c r="R2567" s="13">
        <f t="shared" si="1"/>
        <v>80</v>
      </c>
      <c r="S2567" s="14">
        <f t="shared" si="2"/>
        <v>40</v>
      </c>
      <c r="T2567" s="14">
        <f t="shared" si="3"/>
        <v>0.45</v>
      </c>
      <c r="U2567" s="15" t="str">
        <f>vlookup(F2567,'Sub categories'!$A:$C,3,False)</f>
        <v>Envelopes</v>
      </c>
      <c r="V2567" s="16">
        <f t="shared" si="4"/>
        <v>3</v>
      </c>
      <c r="W2567" s="17">
        <f t="array" ref="W2567">INDEX(shipping_prices!$C$1:$F3794,MATCH(I2567,shipping_prices!$A$1:$A3794,0),MATCH(M2567,shipping_prices!$C$1:$F$1,0))</f>
        <v>9.24</v>
      </c>
      <c r="X2567" s="15" t="str">
        <f t="shared" si="5"/>
        <v>Kean ThorntonBuffaloNew York</v>
      </c>
      <c r="Y2567" s="15" t="str">
        <f t="shared" si="6"/>
        <v>Low</v>
      </c>
    </row>
    <row r="2568" hidden="1">
      <c r="A2568" s="1">
        <v>42525.0</v>
      </c>
      <c r="B2568" s="2" t="s">
        <v>3783</v>
      </c>
      <c r="C2568" s="2">
        <v>3.0</v>
      </c>
      <c r="D2568" s="2" t="s">
        <v>1264</v>
      </c>
      <c r="E2568" s="2" t="s">
        <v>27</v>
      </c>
      <c r="F2568" s="2" t="s">
        <v>3784</v>
      </c>
      <c r="G2568" s="2" t="s">
        <v>39</v>
      </c>
      <c r="H2568" s="2" t="s">
        <v>193</v>
      </c>
      <c r="I2568" s="2" t="s">
        <v>2457</v>
      </c>
      <c r="J2568" s="2" t="s">
        <v>1156</v>
      </c>
      <c r="K2568" s="2" t="s">
        <v>33</v>
      </c>
      <c r="L2568" s="10">
        <v>42530.0</v>
      </c>
      <c r="M2568" s="2" t="s">
        <v>34</v>
      </c>
      <c r="N2568" s="11">
        <v>0.0</v>
      </c>
      <c r="O2568" s="12">
        <v>6.0</v>
      </c>
      <c r="P2568" s="13">
        <v>0.46</v>
      </c>
      <c r="Q2568" s="13">
        <v>12.0</v>
      </c>
      <c r="R2568" s="13">
        <f t="shared" si="1"/>
        <v>12</v>
      </c>
      <c r="S2568" s="14">
        <f t="shared" si="2"/>
        <v>4</v>
      </c>
      <c r="T2568" s="14">
        <f t="shared" si="3"/>
        <v>0.5</v>
      </c>
      <c r="U2568" s="15" t="str">
        <f>vlookup(F2568,'Sub categories'!$A:$C,3,False)</f>
        <v>Labels</v>
      </c>
      <c r="V2568" s="16">
        <f t="shared" si="4"/>
        <v>5</v>
      </c>
      <c r="W2568" s="17">
        <f t="array" ref="W2568">INDEX(shipping_prices!$C$1:$F3795,MATCH(I2568,shipping_prices!$A$1:$A3795,0),MATCH(M2568,shipping_prices!$C$1:$F$1,0))</f>
        <v>5.14</v>
      </c>
      <c r="X2568" s="15" t="str">
        <f t="shared" si="5"/>
        <v>Brian ThompsonClintonMaryland</v>
      </c>
      <c r="Y2568" s="15" t="str">
        <f t="shared" si="6"/>
        <v>Low</v>
      </c>
    </row>
    <row r="2569" hidden="1">
      <c r="A2569" s="1">
        <v>42525.0</v>
      </c>
      <c r="B2569" s="2" t="s">
        <v>3783</v>
      </c>
      <c r="C2569" s="2">
        <v>4.0</v>
      </c>
      <c r="D2569" s="2" t="s">
        <v>1264</v>
      </c>
      <c r="E2569" s="2" t="s">
        <v>27</v>
      </c>
      <c r="F2569" s="2" t="s">
        <v>874</v>
      </c>
      <c r="G2569" s="2" t="s">
        <v>39</v>
      </c>
      <c r="H2569" s="2" t="s">
        <v>157</v>
      </c>
      <c r="I2569" s="2" t="s">
        <v>2457</v>
      </c>
      <c r="J2569" s="2" t="s">
        <v>1156</v>
      </c>
      <c r="K2569" s="2" t="s">
        <v>33</v>
      </c>
      <c r="L2569" s="10">
        <v>42530.0</v>
      </c>
      <c r="M2569" s="2" t="s">
        <v>34</v>
      </c>
      <c r="N2569" s="11">
        <v>0.0</v>
      </c>
      <c r="O2569" s="12">
        <v>5.0</v>
      </c>
      <c r="P2569" s="13">
        <v>0.32</v>
      </c>
      <c r="Q2569" s="13">
        <v>16.0</v>
      </c>
      <c r="R2569" s="13">
        <f t="shared" si="1"/>
        <v>16</v>
      </c>
      <c r="S2569" s="14">
        <f t="shared" si="2"/>
        <v>4</v>
      </c>
      <c r="T2569" s="14">
        <f t="shared" si="3"/>
        <v>0.3125</v>
      </c>
      <c r="U2569" s="15" t="str">
        <f>vlookup(F2569,'Sub categories'!$A:$C,3,False)</f>
        <v>Fasteners</v>
      </c>
      <c r="V2569" s="16">
        <f t="shared" si="4"/>
        <v>5</v>
      </c>
      <c r="W2569" s="17">
        <f t="array" ref="W2569">INDEX(shipping_prices!$C$1:$F3796,MATCH(I2569,shipping_prices!$A$1:$A3796,0),MATCH(M2569,shipping_prices!$C$1:$F$1,0))</f>
        <v>5.14</v>
      </c>
      <c r="X2569" s="15" t="str">
        <f t="shared" si="5"/>
        <v>Brian ThompsonClintonMaryland</v>
      </c>
      <c r="Y2569" s="15" t="str">
        <f t="shared" si="6"/>
        <v>Low</v>
      </c>
    </row>
    <row r="2570" hidden="1">
      <c r="A2570" s="1">
        <v>42525.0</v>
      </c>
      <c r="B2570" s="2" t="s">
        <v>3783</v>
      </c>
      <c r="C2570" s="2">
        <v>6.0</v>
      </c>
      <c r="D2570" s="2" t="s">
        <v>1264</v>
      </c>
      <c r="E2570" s="2" t="s">
        <v>27</v>
      </c>
      <c r="F2570" s="2" t="s">
        <v>3785</v>
      </c>
      <c r="G2570" s="2" t="s">
        <v>39</v>
      </c>
      <c r="H2570" s="2" t="s">
        <v>40</v>
      </c>
      <c r="I2570" s="2" t="s">
        <v>2457</v>
      </c>
      <c r="J2570" s="2" t="s">
        <v>1156</v>
      </c>
      <c r="K2570" s="2" t="s">
        <v>33</v>
      </c>
      <c r="L2570" s="10">
        <v>42530.0</v>
      </c>
      <c r="M2570" s="2" t="s">
        <v>34</v>
      </c>
      <c r="N2570" s="11">
        <v>0.0</v>
      </c>
      <c r="O2570" s="12">
        <v>21.0</v>
      </c>
      <c r="P2570" s="13">
        <v>0.49</v>
      </c>
      <c r="Q2570" s="13">
        <v>44.0</v>
      </c>
      <c r="R2570" s="13">
        <f t="shared" si="1"/>
        <v>44</v>
      </c>
      <c r="S2570" s="14">
        <f t="shared" si="2"/>
        <v>7.333333333</v>
      </c>
      <c r="T2570" s="14">
        <f t="shared" si="3"/>
        <v>0.4772727273</v>
      </c>
      <c r="U2570" s="15" t="str">
        <f>vlookup(F2570,'Sub categories'!$A:$C,3,False)</f>
        <v>Binders</v>
      </c>
      <c r="V2570" s="16">
        <f t="shared" si="4"/>
        <v>5</v>
      </c>
      <c r="W2570" s="17">
        <f t="array" ref="W2570">INDEX(shipping_prices!$C$1:$F3797,MATCH(I2570,shipping_prices!$A$1:$A3797,0),MATCH(M2570,shipping_prices!$C$1:$F$1,0))</f>
        <v>5.14</v>
      </c>
      <c r="X2570" s="15" t="str">
        <f t="shared" si="5"/>
        <v>Brian ThompsonClintonMaryland</v>
      </c>
      <c r="Y2570" s="15" t="str">
        <f t="shared" si="6"/>
        <v>Low</v>
      </c>
    </row>
    <row r="2571" hidden="1">
      <c r="A2571" s="1">
        <v>42525.0</v>
      </c>
      <c r="B2571" s="2" t="s">
        <v>3783</v>
      </c>
      <c r="C2571" s="2">
        <v>4.0</v>
      </c>
      <c r="D2571" s="2" t="s">
        <v>1264</v>
      </c>
      <c r="E2571" s="2" t="s">
        <v>27</v>
      </c>
      <c r="F2571" s="2" t="s">
        <v>2136</v>
      </c>
      <c r="G2571" s="2" t="s">
        <v>39</v>
      </c>
      <c r="H2571" s="2" t="s">
        <v>79</v>
      </c>
      <c r="I2571" s="2" t="s">
        <v>2457</v>
      </c>
      <c r="J2571" s="2" t="s">
        <v>1156</v>
      </c>
      <c r="K2571" s="2" t="s">
        <v>33</v>
      </c>
      <c r="L2571" s="10">
        <v>42530.0</v>
      </c>
      <c r="M2571" s="2" t="s">
        <v>34</v>
      </c>
      <c r="N2571" s="11">
        <v>0.0</v>
      </c>
      <c r="O2571" s="12">
        <v>33.0</v>
      </c>
      <c r="P2571" s="13">
        <v>0.41</v>
      </c>
      <c r="Q2571" s="13">
        <v>79.0</v>
      </c>
      <c r="R2571" s="13">
        <f t="shared" si="1"/>
        <v>79</v>
      </c>
      <c r="S2571" s="14">
        <f t="shared" si="2"/>
        <v>19.75</v>
      </c>
      <c r="T2571" s="14">
        <f t="shared" si="3"/>
        <v>0.417721519</v>
      </c>
      <c r="U2571" s="15" t="str">
        <f>vlookup(F2571,'Sub categories'!$A:$C,3,False)</f>
        <v>Art</v>
      </c>
      <c r="V2571" s="16">
        <f t="shared" si="4"/>
        <v>5</v>
      </c>
      <c r="W2571" s="17">
        <f t="array" ref="W2571">INDEX(shipping_prices!$C$1:$F3798,MATCH(I2571,shipping_prices!$A$1:$A3798,0),MATCH(M2571,shipping_prices!$C$1:$F$1,0))</f>
        <v>5.14</v>
      </c>
      <c r="X2571" s="15" t="str">
        <f t="shared" si="5"/>
        <v>Brian ThompsonClintonMaryland</v>
      </c>
      <c r="Y2571" s="15" t="str">
        <f t="shared" si="6"/>
        <v>Low</v>
      </c>
    </row>
    <row r="2572" hidden="1">
      <c r="A2572" s="1">
        <v>42525.0</v>
      </c>
      <c r="B2572" s="2" t="s">
        <v>3783</v>
      </c>
      <c r="C2572" s="2">
        <v>3.0</v>
      </c>
      <c r="D2572" s="2" t="s">
        <v>1264</v>
      </c>
      <c r="E2572" s="2" t="s">
        <v>27</v>
      </c>
      <c r="F2572" s="2" t="s">
        <v>684</v>
      </c>
      <c r="G2572" s="2" t="s">
        <v>39</v>
      </c>
      <c r="H2572" s="2" t="s">
        <v>79</v>
      </c>
      <c r="I2572" s="2" t="s">
        <v>2457</v>
      </c>
      <c r="J2572" s="2" t="s">
        <v>1156</v>
      </c>
      <c r="K2572" s="2" t="s">
        <v>33</v>
      </c>
      <c r="L2572" s="10">
        <v>42530.0</v>
      </c>
      <c r="M2572" s="2" t="s">
        <v>34</v>
      </c>
      <c r="N2572" s="11">
        <v>0.0</v>
      </c>
      <c r="O2572" s="12">
        <v>42.0</v>
      </c>
      <c r="P2572" s="13">
        <v>0.5</v>
      </c>
      <c r="Q2572" s="13">
        <v>84.0</v>
      </c>
      <c r="R2572" s="13">
        <f t="shared" si="1"/>
        <v>84</v>
      </c>
      <c r="S2572" s="14">
        <f t="shared" si="2"/>
        <v>28</v>
      </c>
      <c r="T2572" s="14">
        <f t="shared" si="3"/>
        <v>0.5</v>
      </c>
      <c r="U2572" s="15" t="str">
        <f>vlookup(F2572,'Sub categories'!$A:$C,3,False)</f>
        <v>Binders</v>
      </c>
      <c r="V2572" s="16">
        <f t="shared" si="4"/>
        <v>5</v>
      </c>
      <c r="W2572" s="17">
        <f t="array" ref="W2572">INDEX(shipping_prices!$C$1:$F3799,MATCH(I2572,shipping_prices!$A$1:$A3799,0),MATCH(M2572,shipping_prices!$C$1:$F$1,0))</f>
        <v>5.14</v>
      </c>
      <c r="X2572" s="15" t="str">
        <f t="shared" si="5"/>
        <v>Brian ThompsonClintonMaryland</v>
      </c>
      <c r="Y2572" s="15" t="str">
        <f t="shared" si="6"/>
        <v>High</v>
      </c>
    </row>
    <row r="2573" hidden="1">
      <c r="A2573" s="1">
        <v>42525.0</v>
      </c>
      <c r="B2573" s="2" t="s">
        <v>3783</v>
      </c>
      <c r="C2573" s="2">
        <v>7.0</v>
      </c>
      <c r="D2573" s="2" t="s">
        <v>1264</v>
      </c>
      <c r="E2573" s="2" t="s">
        <v>27</v>
      </c>
      <c r="F2573" s="2" t="s">
        <v>1543</v>
      </c>
      <c r="G2573" s="2" t="s">
        <v>39</v>
      </c>
      <c r="H2573" s="2" t="s">
        <v>79</v>
      </c>
      <c r="I2573" s="2" t="s">
        <v>2457</v>
      </c>
      <c r="J2573" s="2" t="s">
        <v>1156</v>
      </c>
      <c r="K2573" s="2" t="s">
        <v>33</v>
      </c>
      <c r="L2573" s="10">
        <v>42530.0</v>
      </c>
      <c r="M2573" s="2" t="s">
        <v>34</v>
      </c>
      <c r="N2573" s="11">
        <v>0.0</v>
      </c>
      <c r="O2573" s="12">
        <v>28.0</v>
      </c>
      <c r="P2573" s="13">
        <v>0.29</v>
      </c>
      <c r="Q2573" s="13">
        <v>98.0</v>
      </c>
      <c r="R2573" s="13">
        <f t="shared" si="1"/>
        <v>98</v>
      </c>
      <c r="S2573" s="14">
        <f t="shared" si="2"/>
        <v>14</v>
      </c>
      <c r="T2573" s="14">
        <f t="shared" si="3"/>
        <v>0.2857142857</v>
      </c>
      <c r="U2573" s="15" t="str">
        <f>vlookup(F2573,'Sub categories'!$A:$C,3,False)</f>
        <v>Storage</v>
      </c>
      <c r="V2573" s="16">
        <f t="shared" si="4"/>
        <v>5</v>
      </c>
      <c r="W2573" s="17">
        <f t="array" ref="W2573">INDEX(shipping_prices!$C$1:$F3800,MATCH(I2573,shipping_prices!$A$1:$A3800,0),MATCH(M2573,shipping_prices!$C$1:$F$1,0))</f>
        <v>5.14</v>
      </c>
      <c r="X2573" s="15" t="str">
        <f t="shared" si="5"/>
        <v>Brian ThompsonClintonMaryland</v>
      </c>
      <c r="Y2573" s="15" t="str">
        <f t="shared" si="6"/>
        <v>Low</v>
      </c>
    </row>
    <row r="2574" hidden="1">
      <c r="A2574" s="1">
        <v>42526.0</v>
      </c>
      <c r="B2574" s="2" t="s">
        <v>3783</v>
      </c>
      <c r="C2574" s="2">
        <v>9.0</v>
      </c>
      <c r="D2574" s="2" t="s">
        <v>1264</v>
      </c>
      <c r="E2574" s="2" t="s">
        <v>27</v>
      </c>
      <c r="F2574" s="2" t="s">
        <v>2209</v>
      </c>
      <c r="G2574" s="2" t="s">
        <v>39</v>
      </c>
      <c r="H2574" s="2" t="s">
        <v>182</v>
      </c>
      <c r="I2574" s="2" t="s">
        <v>2457</v>
      </c>
      <c r="J2574" s="2" t="s">
        <v>1156</v>
      </c>
      <c r="K2574" s="2" t="s">
        <v>33</v>
      </c>
      <c r="L2574" s="10">
        <v>42530.0</v>
      </c>
      <c r="M2574" s="2" t="s">
        <v>34</v>
      </c>
      <c r="N2574" s="11">
        <v>0.0</v>
      </c>
      <c r="O2574" s="12">
        <v>71.0</v>
      </c>
      <c r="P2574" s="13">
        <v>0.46</v>
      </c>
      <c r="Q2574" s="13">
        <v>153.0</v>
      </c>
      <c r="R2574" s="13">
        <f t="shared" si="1"/>
        <v>153</v>
      </c>
      <c r="S2574" s="14">
        <f t="shared" si="2"/>
        <v>17</v>
      </c>
      <c r="T2574" s="14">
        <f t="shared" si="3"/>
        <v>0.4640522876</v>
      </c>
      <c r="U2574" s="15" t="str">
        <f>vlookup(F2574,'Sub categories'!$A:$C,3,False)</f>
        <v>Binders</v>
      </c>
      <c r="V2574" s="16">
        <f t="shared" si="4"/>
        <v>4</v>
      </c>
      <c r="W2574" s="17">
        <f t="array" ref="W2574">INDEX(shipping_prices!$C$1:$F3801,MATCH(I2574,shipping_prices!$A$1:$A3801,0),MATCH(M2574,shipping_prices!$C$1:$F$1,0))</f>
        <v>5.14</v>
      </c>
      <c r="X2574" s="15" t="str">
        <f t="shared" si="5"/>
        <v>Brian ThompsonClintonMaryland</v>
      </c>
      <c r="Y2574" s="15" t="str">
        <f t="shared" si="6"/>
        <v>High</v>
      </c>
    </row>
    <row r="2575">
      <c r="A2575" s="1">
        <v>42526.0</v>
      </c>
      <c r="B2575" s="2" t="s">
        <v>3783</v>
      </c>
      <c r="C2575" s="2">
        <v>2.0</v>
      </c>
      <c r="D2575" s="2" t="s">
        <v>1264</v>
      </c>
      <c r="E2575" s="2" t="s">
        <v>27</v>
      </c>
      <c r="F2575" s="2" t="s">
        <v>815</v>
      </c>
      <c r="G2575" s="2" t="s">
        <v>45</v>
      </c>
      <c r="H2575" s="2" t="s">
        <v>130</v>
      </c>
      <c r="I2575" s="2" t="s">
        <v>2457</v>
      </c>
      <c r="J2575" s="2" t="s">
        <v>1156</v>
      </c>
      <c r="K2575" s="2" t="s">
        <v>33</v>
      </c>
      <c r="L2575" s="10">
        <v>42530.0</v>
      </c>
      <c r="M2575" s="2" t="s">
        <v>34</v>
      </c>
      <c r="N2575" s="11">
        <v>0.0</v>
      </c>
      <c r="O2575" s="12">
        <v>20.0</v>
      </c>
      <c r="P2575" s="13">
        <v>0.11</v>
      </c>
      <c r="Q2575" s="13">
        <v>182.0</v>
      </c>
      <c r="R2575" s="13">
        <f t="shared" si="1"/>
        <v>182</v>
      </c>
      <c r="S2575" s="14">
        <f t="shared" si="2"/>
        <v>91</v>
      </c>
      <c r="T2575" s="14">
        <f t="shared" si="3"/>
        <v>0.1098901099</v>
      </c>
      <c r="U2575" s="15" t="str">
        <f>vlookup(F2575,'Sub categories'!$A:$C,3,False)</f>
        <v>Furnishings</v>
      </c>
      <c r="V2575" s="16">
        <f t="shared" si="4"/>
        <v>4</v>
      </c>
      <c r="W2575" s="17">
        <f t="array" ref="W2575">INDEX(shipping_prices!$C$1:$F3802,MATCH(I2575,shipping_prices!$A$1:$A3802,0),MATCH(M2575,shipping_prices!$C$1:$F$1,0))</f>
        <v>5.14</v>
      </c>
      <c r="X2575" s="15" t="str">
        <f t="shared" si="5"/>
        <v>Brian ThompsonClintonMaryland</v>
      </c>
      <c r="Y2575" s="15" t="str">
        <f t="shared" si="6"/>
        <v>Low</v>
      </c>
    </row>
    <row r="2576" hidden="1">
      <c r="A2576" s="1">
        <v>42528.0</v>
      </c>
      <c r="B2576" s="2" t="s">
        <v>3783</v>
      </c>
      <c r="C2576" s="2">
        <v>3.0</v>
      </c>
      <c r="D2576" s="2" t="s">
        <v>1264</v>
      </c>
      <c r="E2576" s="2" t="s">
        <v>27</v>
      </c>
      <c r="F2576" s="2" t="s">
        <v>3786</v>
      </c>
      <c r="G2576" s="2" t="s">
        <v>29</v>
      </c>
      <c r="H2576" s="2" t="s">
        <v>526</v>
      </c>
      <c r="I2576" s="2" t="s">
        <v>2457</v>
      </c>
      <c r="J2576" s="2" t="s">
        <v>1156</v>
      </c>
      <c r="K2576" s="2" t="s">
        <v>33</v>
      </c>
      <c r="L2576" s="10">
        <v>42530.0</v>
      </c>
      <c r="M2576" s="2" t="s">
        <v>34</v>
      </c>
      <c r="N2576" s="11">
        <v>0.0</v>
      </c>
      <c r="O2576" s="12">
        <v>209.0</v>
      </c>
      <c r="P2576" s="13">
        <v>0.45</v>
      </c>
      <c r="Q2576" s="13">
        <v>465.0</v>
      </c>
      <c r="R2576" s="13">
        <f t="shared" si="1"/>
        <v>465</v>
      </c>
      <c r="S2576" s="14">
        <f t="shared" si="2"/>
        <v>155</v>
      </c>
      <c r="T2576" s="14">
        <f t="shared" si="3"/>
        <v>0.4494623656</v>
      </c>
      <c r="U2576" s="15" t="str">
        <f>vlookup(F2576,'Sub categories'!$A:$C,3,False)</f>
        <v>Machines</v>
      </c>
      <c r="V2576" s="16">
        <f t="shared" si="4"/>
        <v>2</v>
      </c>
      <c r="W2576" s="17">
        <f t="array" ref="W2576">INDEX(shipping_prices!$C$1:$F3803,MATCH(I2576,shipping_prices!$A$1:$A3803,0),MATCH(M2576,shipping_prices!$C$1:$F$1,0))</f>
        <v>5.14</v>
      </c>
      <c r="X2576" s="15" t="str">
        <f t="shared" si="5"/>
        <v>Brian ThompsonClintonMaryland</v>
      </c>
      <c r="Y2576" s="15" t="str">
        <f t="shared" si="6"/>
        <v>High</v>
      </c>
    </row>
    <row r="2577" hidden="1">
      <c r="A2577" s="1">
        <v>42528.0</v>
      </c>
      <c r="B2577" s="2" t="s">
        <v>3787</v>
      </c>
      <c r="C2577" s="2">
        <v>3.0</v>
      </c>
      <c r="D2577" s="2" t="s">
        <v>248</v>
      </c>
      <c r="E2577" s="2" t="s">
        <v>37</v>
      </c>
      <c r="F2577" s="2" t="s">
        <v>1754</v>
      </c>
      <c r="G2577" s="2" t="s">
        <v>39</v>
      </c>
      <c r="H2577" s="2" t="s">
        <v>40</v>
      </c>
      <c r="I2577" s="2" t="s">
        <v>1493</v>
      </c>
      <c r="J2577" s="2" t="s">
        <v>136</v>
      </c>
      <c r="K2577" s="2" t="s">
        <v>43</v>
      </c>
      <c r="L2577" s="10">
        <v>42529.0</v>
      </c>
      <c r="M2577" s="2" t="s">
        <v>90</v>
      </c>
      <c r="N2577" s="11">
        <v>0.2</v>
      </c>
      <c r="O2577" s="12">
        <v>4.0</v>
      </c>
      <c r="P2577" s="13">
        <v>0.34</v>
      </c>
      <c r="Q2577" s="13">
        <v>12.0</v>
      </c>
      <c r="R2577" s="13">
        <f t="shared" si="1"/>
        <v>15</v>
      </c>
      <c r="S2577" s="14">
        <f t="shared" si="2"/>
        <v>5</v>
      </c>
      <c r="T2577" s="14">
        <f t="shared" si="3"/>
        <v>0.3333333333</v>
      </c>
      <c r="U2577" s="15" t="str">
        <f>vlookup(F2577,'Sub categories'!$A:$C,3,False)</f>
        <v>Binders</v>
      </c>
      <c r="V2577" s="16">
        <f t="shared" si="4"/>
        <v>1</v>
      </c>
      <c r="W2577" s="17">
        <f t="array" ref="W2577">INDEX(shipping_prices!$C$1:$F3804,MATCH(I2577,shipping_prices!$A$1:$A3804,0),MATCH(M2577,shipping_prices!$C$1:$F$1,0))</f>
        <v>7.62</v>
      </c>
      <c r="X2577" s="15" t="str">
        <f t="shared" si="5"/>
        <v>Ken HeidelPleasant GroveUtah</v>
      </c>
      <c r="Y2577" s="15" t="str">
        <f t="shared" si="6"/>
        <v>Low</v>
      </c>
    </row>
    <row r="2578" hidden="1">
      <c r="A2578" s="1">
        <v>42528.0</v>
      </c>
      <c r="B2578" s="2" t="s">
        <v>3788</v>
      </c>
      <c r="C2578" s="2">
        <v>2.0</v>
      </c>
      <c r="D2578" s="2" t="s">
        <v>3571</v>
      </c>
      <c r="E2578" s="2" t="s">
        <v>37</v>
      </c>
      <c r="F2578" s="2" t="s">
        <v>770</v>
      </c>
      <c r="G2578" s="2" t="s">
        <v>39</v>
      </c>
      <c r="H2578" s="2" t="s">
        <v>79</v>
      </c>
      <c r="I2578" s="2" t="s">
        <v>169</v>
      </c>
      <c r="J2578" s="2" t="s">
        <v>42</v>
      </c>
      <c r="K2578" s="2" t="s">
        <v>43</v>
      </c>
      <c r="L2578" s="10">
        <v>42538.0</v>
      </c>
      <c r="M2578" s="2" t="s">
        <v>90</v>
      </c>
      <c r="N2578" s="11">
        <v>0.0</v>
      </c>
      <c r="O2578" s="12">
        <v>11.0</v>
      </c>
      <c r="P2578" s="13">
        <v>0.49</v>
      </c>
      <c r="Q2578" s="13">
        <v>23.0</v>
      </c>
      <c r="R2578" s="13">
        <f t="shared" si="1"/>
        <v>23</v>
      </c>
      <c r="S2578" s="14">
        <f t="shared" si="2"/>
        <v>11.5</v>
      </c>
      <c r="T2578" s="14">
        <f t="shared" si="3"/>
        <v>0.4782608696</v>
      </c>
      <c r="U2578" s="15" t="str">
        <f>vlookup(F2578,'Sub categories'!$A:$C,3,False)</f>
        <v>Paper</v>
      </c>
      <c r="V2578" s="16">
        <f t="shared" si="4"/>
        <v>10</v>
      </c>
      <c r="W2578" s="17">
        <f t="array" ref="W2578">INDEX(shipping_prices!$C$1:$F3805,MATCH(I2578,shipping_prices!$A$1:$A3805,0),MATCH(M2578,shipping_prices!$C$1:$F$1,0))</f>
        <v>6.7</v>
      </c>
      <c r="X2578" s="15" t="str">
        <f t="shared" si="5"/>
        <v>Rick WilsonLos AngelesCalifornia</v>
      </c>
      <c r="Y2578" s="15" t="str">
        <f t="shared" si="6"/>
        <v>Low</v>
      </c>
    </row>
    <row r="2579" hidden="1">
      <c r="A2579" s="1">
        <v>42528.0</v>
      </c>
      <c r="B2579" s="2" t="s">
        <v>3789</v>
      </c>
      <c r="C2579" s="2">
        <v>4.0</v>
      </c>
      <c r="D2579" s="2" t="s">
        <v>2094</v>
      </c>
      <c r="E2579" s="2" t="s">
        <v>27</v>
      </c>
      <c r="F2579" s="2" t="s">
        <v>3790</v>
      </c>
      <c r="G2579" s="2" t="s">
        <v>39</v>
      </c>
      <c r="H2579" s="2" t="s">
        <v>271</v>
      </c>
      <c r="I2579" s="2" t="s">
        <v>169</v>
      </c>
      <c r="J2579" s="2" t="s">
        <v>42</v>
      </c>
      <c r="K2579" s="2" t="s">
        <v>43</v>
      </c>
      <c r="L2579" s="10">
        <v>42538.0</v>
      </c>
      <c r="M2579" s="2" t="s">
        <v>34</v>
      </c>
      <c r="N2579" s="11">
        <v>0.0</v>
      </c>
      <c r="O2579" s="12">
        <v>2.0</v>
      </c>
      <c r="P2579" s="13">
        <v>0.03</v>
      </c>
      <c r="Q2579" s="13">
        <v>52.0</v>
      </c>
      <c r="R2579" s="13">
        <f t="shared" si="1"/>
        <v>52</v>
      </c>
      <c r="S2579" s="14">
        <f t="shared" si="2"/>
        <v>13</v>
      </c>
      <c r="T2579" s="14">
        <f t="shared" si="3"/>
        <v>0.03846153846</v>
      </c>
      <c r="U2579" s="15" t="str">
        <f>vlookup(F2579,'Sub categories'!$A:$C,3,False)</f>
        <v>Supplies</v>
      </c>
      <c r="V2579" s="16">
        <f t="shared" si="4"/>
        <v>10</v>
      </c>
      <c r="W2579" s="17">
        <f t="array" ref="W2579">INDEX(shipping_prices!$C$1:$F3806,MATCH(I2579,shipping_prices!$A$1:$A3806,0),MATCH(M2579,shipping_prices!$C$1:$F$1,0))</f>
        <v>14.86</v>
      </c>
      <c r="X2579" s="15" t="str">
        <f t="shared" si="5"/>
        <v>Charles CrestaniLos AngelesCalifornia</v>
      </c>
      <c r="Y2579" s="15" t="str">
        <f t="shared" si="6"/>
        <v>Low</v>
      </c>
    </row>
    <row r="2580" hidden="1">
      <c r="A2580" s="1">
        <v>42529.0</v>
      </c>
      <c r="B2580" s="2" t="s">
        <v>3791</v>
      </c>
      <c r="C2580" s="2">
        <v>2.0</v>
      </c>
      <c r="D2580" s="2" t="s">
        <v>3437</v>
      </c>
      <c r="E2580" s="2" t="s">
        <v>37</v>
      </c>
      <c r="F2580" s="2" t="s">
        <v>3792</v>
      </c>
      <c r="G2580" s="2" t="s">
        <v>39</v>
      </c>
      <c r="H2580" s="2" t="s">
        <v>2946</v>
      </c>
      <c r="I2580" s="2" t="s">
        <v>3477</v>
      </c>
      <c r="J2580" s="2" t="s">
        <v>76</v>
      </c>
      <c r="K2580" s="2" t="s">
        <v>77</v>
      </c>
      <c r="L2580" s="10">
        <v>42537.0</v>
      </c>
      <c r="M2580" s="2" t="s">
        <v>142</v>
      </c>
      <c r="N2580" s="11">
        <v>0.2</v>
      </c>
      <c r="O2580" s="12">
        <v>2.0</v>
      </c>
      <c r="P2580" s="13">
        <v>0.08</v>
      </c>
      <c r="Q2580" s="13">
        <v>22.0</v>
      </c>
      <c r="R2580" s="13">
        <f t="shared" si="1"/>
        <v>27.5</v>
      </c>
      <c r="S2580" s="14">
        <f t="shared" si="2"/>
        <v>13.75</v>
      </c>
      <c r="T2580" s="14">
        <f t="shared" si="3"/>
        <v>0.09090909091</v>
      </c>
      <c r="U2580" s="15" t="str">
        <f>vlookup(F2580,'Sub categories'!$A:$C,3,False)</f>
        <v>Supplies</v>
      </c>
      <c r="V2580" s="16">
        <f t="shared" si="4"/>
        <v>8</v>
      </c>
      <c r="W2580" s="17">
        <f t="array" ref="W2580">INDEX(shipping_prices!$C$1:$F3807,MATCH(I2580,shipping_prices!$A$1:$A3807,0),MATCH(M2580,shipping_prices!$C$1:$F$1,0))</f>
        <v>20.46</v>
      </c>
      <c r="X2580" s="15" t="str">
        <f t="shared" si="5"/>
        <v>Muhammed MacIntyreHaltom CityTexas</v>
      </c>
      <c r="Y2580" s="15" t="str">
        <f t="shared" si="6"/>
        <v>Low</v>
      </c>
    </row>
    <row r="2581" hidden="1">
      <c r="A2581" s="1">
        <v>42529.0</v>
      </c>
      <c r="B2581" s="2" t="s">
        <v>3791</v>
      </c>
      <c r="C2581" s="2">
        <v>7.0</v>
      </c>
      <c r="D2581" s="2" t="s">
        <v>3437</v>
      </c>
      <c r="E2581" s="2" t="s">
        <v>37</v>
      </c>
      <c r="F2581" s="2" t="s">
        <v>313</v>
      </c>
      <c r="G2581" s="2" t="s">
        <v>39</v>
      </c>
      <c r="H2581" s="2" t="s">
        <v>51</v>
      </c>
      <c r="I2581" s="2" t="s">
        <v>3477</v>
      </c>
      <c r="J2581" s="2" t="s">
        <v>76</v>
      </c>
      <c r="K2581" s="2" t="s">
        <v>77</v>
      </c>
      <c r="L2581" s="10">
        <v>42537.0</v>
      </c>
      <c r="M2581" s="2" t="s">
        <v>142</v>
      </c>
      <c r="N2581" s="11">
        <v>0.2</v>
      </c>
      <c r="O2581" s="12">
        <v>12.0</v>
      </c>
      <c r="P2581" s="13">
        <v>0.36</v>
      </c>
      <c r="Q2581" s="13">
        <v>32.0</v>
      </c>
      <c r="R2581" s="13">
        <f t="shared" si="1"/>
        <v>40</v>
      </c>
      <c r="S2581" s="14">
        <f t="shared" si="2"/>
        <v>5.714285714</v>
      </c>
      <c r="T2581" s="14">
        <f t="shared" si="3"/>
        <v>0.375</v>
      </c>
      <c r="U2581" s="15" t="str">
        <f>vlookup(F2581,'Sub categories'!$A:$C,3,False)</f>
        <v>Paper</v>
      </c>
      <c r="V2581" s="16">
        <f t="shared" si="4"/>
        <v>8</v>
      </c>
      <c r="W2581" s="17">
        <f t="array" ref="W2581">INDEX(shipping_prices!$C$1:$F3808,MATCH(I2581,shipping_prices!$A$1:$A3808,0),MATCH(M2581,shipping_prices!$C$1:$F$1,0))</f>
        <v>20.46</v>
      </c>
      <c r="X2581" s="15" t="str">
        <f t="shared" si="5"/>
        <v>Muhammed MacIntyreHaltom CityTexas</v>
      </c>
      <c r="Y2581" s="15" t="str">
        <f t="shared" si="6"/>
        <v>Low</v>
      </c>
    </row>
    <row r="2582" hidden="1">
      <c r="A2582" s="1">
        <v>42529.0</v>
      </c>
      <c r="B2582" s="2" t="s">
        <v>3791</v>
      </c>
      <c r="C2582" s="2">
        <v>2.0</v>
      </c>
      <c r="D2582" s="2" t="s">
        <v>3437</v>
      </c>
      <c r="E2582" s="2" t="s">
        <v>37</v>
      </c>
      <c r="F2582" s="2" t="s">
        <v>3232</v>
      </c>
      <c r="G2582" s="2" t="s">
        <v>29</v>
      </c>
      <c r="H2582" s="2" t="s">
        <v>220</v>
      </c>
      <c r="I2582" s="2" t="s">
        <v>3477</v>
      </c>
      <c r="J2582" s="2" t="s">
        <v>76</v>
      </c>
      <c r="K2582" s="2" t="s">
        <v>77</v>
      </c>
      <c r="L2582" s="10">
        <v>42537.0</v>
      </c>
      <c r="M2582" s="2" t="s">
        <v>142</v>
      </c>
      <c r="N2582" s="11">
        <v>0.2</v>
      </c>
      <c r="O2582" s="12">
        <v>36.0</v>
      </c>
      <c r="P2582" s="13">
        <v>0.18</v>
      </c>
      <c r="Q2582" s="13">
        <v>208.0</v>
      </c>
      <c r="R2582" s="13">
        <f t="shared" si="1"/>
        <v>260</v>
      </c>
      <c r="S2582" s="14">
        <f t="shared" si="2"/>
        <v>130</v>
      </c>
      <c r="T2582" s="14">
        <f t="shared" si="3"/>
        <v>0.1730769231</v>
      </c>
      <c r="U2582" s="15" t="str">
        <f>vlookup(F2582,'Sub categories'!$A:$C,3,False)</f>
        <v>Accessories</v>
      </c>
      <c r="V2582" s="16">
        <f t="shared" si="4"/>
        <v>8</v>
      </c>
      <c r="W2582" s="17">
        <f t="array" ref="W2582">INDEX(shipping_prices!$C$1:$F3809,MATCH(I2582,shipping_prices!$A$1:$A3809,0),MATCH(M2582,shipping_prices!$C$1:$F$1,0))</f>
        <v>20.46</v>
      </c>
      <c r="X2582" s="15" t="str">
        <f t="shared" si="5"/>
        <v>Muhammed MacIntyreHaltom CityTexas</v>
      </c>
      <c r="Y2582" s="15" t="str">
        <f t="shared" si="6"/>
        <v>High</v>
      </c>
    </row>
    <row r="2583" hidden="1">
      <c r="A2583" s="1">
        <v>42529.0</v>
      </c>
      <c r="B2583" s="2" t="s">
        <v>3793</v>
      </c>
      <c r="C2583" s="2">
        <v>5.0</v>
      </c>
      <c r="D2583" s="2" t="s">
        <v>2299</v>
      </c>
      <c r="E2583" s="2" t="s">
        <v>27</v>
      </c>
      <c r="F2583" s="2" t="s">
        <v>1686</v>
      </c>
      <c r="G2583" s="2" t="s">
        <v>39</v>
      </c>
      <c r="H2583" s="2" t="s">
        <v>1687</v>
      </c>
      <c r="I2583" s="2" t="s">
        <v>158</v>
      </c>
      <c r="J2583" s="2" t="s">
        <v>159</v>
      </c>
      <c r="K2583" s="2" t="s">
        <v>43</v>
      </c>
      <c r="L2583" s="10">
        <v>42535.0</v>
      </c>
      <c r="M2583" s="2" t="s">
        <v>34</v>
      </c>
      <c r="N2583" s="11">
        <v>0.0</v>
      </c>
      <c r="O2583" s="12">
        <v>3.0</v>
      </c>
      <c r="P2583" s="13">
        <v>0.04</v>
      </c>
      <c r="Q2583" s="13">
        <v>84.0</v>
      </c>
      <c r="R2583" s="13">
        <f t="shared" si="1"/>
        <v>84</v>
      </c>
      <c r="S2583" s="14">
        <f t="shared" si="2"/>
        <v>16.8</v>
      </c>
      <c r="T2583" s="14">
        <f t="shared" si="3"/>
        <v>0.03571428571</v>
      </c>
      <c r="U2583" s="15" t="str">
        <f>vlookup(F2583,'Sub categories'!$A:$C,3,False)</f>
        <v>Storage</v>
      </c>
      <c r="V2583" s="16">
        <f t="shared" si="4"/>
        <v>6</v>
      </c>
      <c r="W2583" s="17">
        <f t="array" ref="W2583">INDEX(shipping_prices!$C$1:$F3810,MATCH(I2583,shipping_prices!$A$1:$A3810,0),MATCH(M2583,shipping_prices!$C$1:$F$1,0))</f>
        <v>7</v>
      </c>
      <c r="X2583" s="15" t="str">
        <f t="shared" si="5"/>
        <v>Mark Van HuffSeattleWashington</v>
      </c>
      <c r="Y2583" s="15" t="str">
        <f t="shared" si="6"/>
        <v>Low</v>
      </c>
    </row>
    <row r="2584" hidden="1">
      <c r="A2584" s="1">
        <v>42529.0</v>
      </c>
      <c r="B2584" s="2" t="s">
        <v>3794</v>
      </c>
      <c r="C2584" s="2">
        <v>5.0</v>
      </c>
      <c r="D2584" s="2" t="s">
        <v>3795</v>
      </c>
      <c r="E2584" s="2" t="s">
        <v>49</v>
      </c>
      <c r="F2584" s="2" t="s">
        <v>2758</v>
      </c>
      <c r="G2584" s="2" t="s">
        <v>39</v>
      </c>
      <c r="H2584" s="2" t="s">
        <v>51</v>
      </c>
      <c r="I2584" s="2" t="s">
        <v>169</v>
      </c>
      <c r="J2584" s="2" t="s">
        <v>42</v>
      </c>
      <c r="K2584" s="2" t="s">
        <v>43</v>
      </c>
      <c r="L2584" s="10">
        <v>42533.0</v>
      </c>
      <c r="M2584" s="2" t="s">
        <v>90</v>
      </c>
      <c r="N2584" s="11">
        <v>0.0</v>
      </c>
      <c r="O2584" s="12">
        <v>16.0</v>
      </c>
      <c r="P2584" s="13">
        <v>0.48</v>
      </c>
      <c r="Q2584" s="13">
        <v>32.0</v>
      </c>
      <c r="R2584" s="13">
        <f t="shared" si="1"/>
        <v>32</v>
      </c>
      <c r="S2584" s="14">
        <f t="shared" si="2"/>
        <v>6.4</v>
      </c>
      <c r="T2584" s="14">
        <f t="shared" si="3"/>
        <v>0.5</v>
      </c>
      <c r="U2584" s="15" t="str">
        <f>vlookup(F2584,'Sub categories'!$A:$C,3,False)</f>
        <v>Paper</v>
      </c>
      <c r="V2584" s="16">
        <f t="shared" si="4"/>
        <v>4</v>
      </c>
      <c r="W2584" s="17">
        <f t="array" ref="W2584">INDEX(shipping_prices!$C$1:$F3811,MATCH(I2584,shipping_prices!$A$1:$A3811,0),MATCH(M2584,shipping_prices!$C$1:$F$1,0))</f>
        <v>6.7</v>
      </c>
      <c r="X2584" s="15" t="str">
        <f t="shared" si="5"/>
        <v>Meg O'ConnelLos AngelesCalifornia</v>
      </c>
      <c r="Y2584" s="15" t="str">
        <f t="shared" si="6"/>
        <v>Low</v>
      </c>
    </row>
    <row r="2585" hidden="1">
      <c r="A2585" s="1">
        <v>42529.0</v>
      </c>
      <c r="B2585" s="2" t="s">
        <v>3796</v>
      </c>
      <c r="C2585" s="2">
        <v>2.0</v>
      </c>
      <c r="D2585" s="2" t="s">
        <v>1939</v>
      </c>
      <c r="E2585" s="2" t="s">
        <v>27</v>
      </c>
      <c r="F2585" s="2" t="s">
        <v>3797</v>
      </c>
      <c r="G2585" s="2" t="s">
        <v>39</v>
      </c>
      <c r="H2585" s="2" t="s">
        <v>79</v>
      </c>
      <c r="I2585" s="2" t="s">
        <v>842</v>
      </c>
      <c r="J2585" s="2" t="s">
        <v>89</v>
      </c>
      <c r="K2585" s="2" t="s">
        <v>54</v>
      </c>
      <c r="L2585" s="10">
        <v>42530.0</v>
      </c>
      <c r="M2585" s="2" t="s">
        <v>34</v>
      </c>
      <c r="N2585" s="11">
        <v>0.0</v>
      </c>
      <c r="O2585" s="12">
        <v>16.0</v>
      </c>
      <c r="P2585" s="13">
        <v>0.48</v>
      </c>
      <c r="Q2585" s="13">
        <v>33.0</v>
      </c>
      <c r="R2585" s="13">
        <f t="shared" si="1"/>
        <v>33</v>
      </c>
      <c r="S2585" s="14">
        <f t="shared" si="2"/>
        <v>16.5</v>
      </c>
      <c r="T2585" s="14">
        <f t="shared" si="3"/>
        <v>0.4848484848</v>
      </c>
      <c r="U2585" s="15" t="str">
        <f>vlookup(F2585,'Sub categories'!$A:$C,3,False)</f>
        <v>Binders</v>
      </c>
      <c r="V2585" s="16">
        <f t="shared" si="4"/>
        <v>1</v>
      </c>
      <c r="W2585" s="17">
        <f t="array" ref="W2585">INDEX(shipping_prices!$C$1:$F3812,MATCH(I2585,shipping_prices!$A$1:$A3812,0),MATCH(M2585,shipping_prices!$C$1:$F$1,0))</f>
        <v>5.39</v>
      </c>
      <c r="X2585" s="15" t="str">
        <f t="shared" si="5"/>
        <v>Keith HerreraArlingtonVirginia</v>
      </c>
      <c r="Y2585" s="15" t="str">
        <f t="shared" si="6"/>
        <v>Low</v>
      </c>
    </row>
    <row r="2586" hidden="1">
      <c r="A2586" s="1">
        <v>42529.0</v>
      </c>
      <c r="B2586" s="2" t="s">
        <v>3796</v>
      </c>
      <c r="C2586" s="2">
        <v>2.0</v>
      </c>
      <c r="D2586" s="2" t="s">
        <v>1939</v>
      </c>
      <c r="E2586" s="2" t="s">
        <v>27</v>
      </c>
      <c r="F2586" s="2" t="s">
        <v>3798</v>
      </c>
      <c r="G2586" s="2" t="s">
        <v>39</v>
      </c>
      <c r="H2586" s="2" t="s">
        <v>40</v>
      </c>
      <c r="I2586" s="2" t="s">
        <v>842</v>
      </c>
      <c r="J2586" s="2" t="s">
        <v>89</v>
      </c>
      <c r="K2586" s="2" t="s">
        <v>54</v>
      </c>
      <c r="L2586" s="10">
        <v>42530.0</v>
      </c>
      <c r="M2586" s="2" t="s">
        <v>34</v>
      </c>
      <c r="N2586" s="11">
        <v>0.0</v>
      </c>
      <c r="O2586" s="12">
        <v>17.0</v>
      </c>
      <c r="P2586" s="13">
        <v>0.48</v>
      </c>
      <c r="Q2586" s="13">
        <v>35.0</v>
      </c>
      <c r="R2586" s="13">
        <f t="shared" si="1"/>
        <v>35</v>
      </c>
      <c r="S2586" s="14">
        <f t="shared" si="2"/>
        <v>17.5</v>
      </c>
      <c r="T2586" s="14">
        <f t="shared" si="3"/>
        <v>0.4857142857</v>
      </c>
      <c r="U2586" s="15" t="str">
        <f>vlookup(F2586,'Sub categories'!$A:$C,3,False)</f>
        <v>Binders</v>
      </c>
      <c r="V2586" s="16">
        <f t="shared" si="4"/>
        <v>1</v>
      </c>
      <c r="W2586" s="17">
        <f t="array" ref="W2586">INDEX(shipping_prices!$C$1:$F3813,MATCH(I2586,shipping_prices!$A$1:$A3813,0),MATCH(M2586,shipping_prices!$C$1:$F$1,0))</f>
        <v>5.39</v>
      </c>
      <c r="X2586" s="15" t="str">
        <f t="shared" si="5"/>
        <v>Keith HerreraArlingtonVirginia</v>
      </c>
      <c r="Y2586" s="15" t="str">
        <f t="shared" si="6"/>
        <v>Low</v>
      </c>
    </row>
    <row r="2587">
      <c r="A2587" s="1">
        <v>42529.0</v>
      </c>
      <c r="B2587" s="2" t="s">
        <v>3796</v>
      </c>
      <c r="C2587" s="2">
        <v>3.0</v>
      </c>
      <c r="D2587" s="2" t="s">
        <v>1939</v>
      </c>
      <c r="E2587" s="2" t="s">
        <v>27</v>
      </c>
      <c r="F2587" s="2" t="s">
        <v>3498</v>
      </c>
      <c r="G2587" s="2" t="s">
        <v>45</v>
      </c>
      <c r="H2587" s="2" t="s">
        <v>707</v>
      </c>
      <c r="I2587" s="2" t="s">
        <v>842</v>
      </c>
      <c r="J2587" s="2" t="s">
        <v>89</v>
      </c>
      <c r="K2587" s="2" t="s">
        <v>54</v>
      </c>
      <c r="L2587" s="10">
        <v>42530.0</v>
      </c>
      <c r="M2587" s="2" t="s">
        <v>34</v>
      </c>
      <c r="N2587" s="11">
        <v>0.0</v>
      </c>
      <c r="O2587" s="12">
        <v>19.0</v>
      </c>
      <c r="P2587" s="13">
        <v>0.32</v>
      </c>
      <c r="Q2587" s="13">
        <v>61.0</v>
      </c>
      <c r="R2587" s="13">
        <f t="shared" si="1"/>
        <v>61</v>
      </c>
      <c r="S2587" s="14">
        <f t="shared" si="2"/>
        <v>20.33333333</v>
      </c>
      <c r="T2587" s="14">
        <f t="shared" si="3"/>
        <v>0.3114754098</v>
      </c>
      <c r="U2587" s="15" t="str">
        <f>vlookup(F2587,'Sub categories'!$A:$C,3,False)</f>
        <v>Furnishings</v>
      </c>
      <c r="V2587" s="16">
        <f t="shared" si="4"/>
        <v>1</v>
      </c>
      <c r="W2587" s="17">
        <f t="array" ref="W2587">INDEX(shipping_prices!$C$1:$F3814,MATCH(I2587,shipping_prices!$A$1:$A3814,0),MATCH(M2587,shipping_prices!$C$1:$F$1,0))</f>
        <v>5.39</v>
      </c>
      <c r="X2587" s="15" t="str">
        <f t="shared" si="5"/>
        <v>Keith HerreraArlingtonVirginia</v>
      </c>
      <c r="Y2587" s="15" t="str">
        <f t="shared" si="6"/>
        <v>Low</v>
      </c>
    </row>
    <row r="2588" hidden="1">
      <c r="A2588" s="1">
        <v>42529.0</v>
      </c>
      <c r="B2588" s="2" t="s">
        <v>3796</v>
      </c>
      <c r="C2588" s="2">
        <v>2.0</v>
      </c>
      <c r="D2588" s="2" t="s">
        <v>1939</v>
      </c>
      <c r="E2588" s="2" t="s">
        <v>27</v>
      </c>
      <c r="F2588" s="2" t="s">
        <v>951</v>
      </c>
      <c r="G2588" s="2" t="s">
        <v>39</v>
      </c>
      <c r="H2588" s="2" t="s">
        <v>534</v>
      </c>
      <c r="I2588" s="2" t="s">
        <v>842</v>
      </c>
      <c r="J2588" s="2" t="s">
        <v>89</v>
      </c>
      <c r="K2588" s="2" t="s">
        <v>54</v>
      </c>
      <c r="L2588" s="10">
        <v>42530.0</v>
      </c>
      <c r="M2588" s="2" t="s">
        <v>34</v>
      </c>
      <c r="N2588" s="11">
        <v>0.0</v>
      </c>
      <c r="O2588" s="12">
        <v>59.0</v>
      </c>
      <c r="P2588" s="13">
        <v>0.13</v>
      </c>
      <c r="Q2588" s="13">
        <v>450.0</v>
      </c>
      <c r="R2588" s="13">
        <f t="shared" si="1"/>
        <v>450</v>
      </c>
      <c r="S2588" s="14">
        <f t="shared" si="2"/>
        <v>225</v>
      </c>
      <c r="T2588" s="14">
        <f t="shared" si="3"/>
        <v>0.1311111111</v>
      </c>
      <c r="U2588" s="15" t="str">
        <f>vlookup(F2588,'Sub categories'!$A:$C,3,False)</f>
        <v>Storage</v>
      </c>
      <c r="V2588" s="16">
        <f t="shared" si="4"/>
        <v>1</v>
      </c>
      <c r="W2588" s="17">
        <f t="array" ref="W2588">INDEX(shipping_prices!$C$1:$F3815,MATCH(I2588,shipping_prices!$A$1:$A3815,0),MATCH(M2588,shipping_prices!$C$1:$F$1,0))</f>
        <v>5.39</v>
      </c>
      <c r="X2588" s="15" t="str">
        <f t="shared" si="5"/>
        <v>Keith HerreraArlingtonVirginia</v>
      </c>
      <c r="Y2588" s="15" t="str">
        <f t="shared" si="6"/>
        <v>High</v>
      </c>
    </row>
    <row r="2589" hidden="1">
      <c r="A2589" s="1">
        <v>42530.0</v>
      </c>
      <c r="B2589" s="2" t="s">
        <v>3796</v>
      </c>
      <c r="C2589" s="2">
        <v>3.0</v>
      </c>
      <c r="D2589" s="2" t="s">
        <v>1939</v>
      </c>
      <c r="E2589" s="2" t="s">
        <v>27</v>
      </c>
      <c r="F2589" s="2" t="s">
        <v>3341</v>
      </c>
      <c r="G2589" s="2" t="s">
        <v>29</v>
      </c>
      <c r="H2589" s="2" t="s">
        <v>255</v>
      </c>
      <c r="I2589" s="2" t="s">
        <v>842</v>
      </c>
      <c r="J2589" s="2" t="s">
        <v>89</v>
      </c>
      <c r="K2589" s="2" t="s">
        <v>54</v>
      </c>
      <c r="L2589" s="10">
        <v>42530.0</v>
      </c>
      <c r="M2589" s="2" t="s">
        <v>34</v>
      </c>
      <c r="N2589" s="11">
        <v>0.0</v>
      </c>
      <c r="O2589" s="12">
        <v>140.0</v>
      </c>
      <c r="P2589" s="13">
        <v>0.3</v>
      </c>
      <c r="Q2589" s="13">
        <v>468.0</v>
      </c>
      <c r="R2589" s="13">
        <f t="shared" si="1"/>
        <v>468</v>
      </c>
      <c r="S2589" s="14">
        <f t="shared" si="2"/>
        <v>156</v>
      </c>
      <c r="T2589" s="14">
        <f t="shared" si="3"/>
        <v>0.2991452991</v>
      </c>
      <c r="U2589" s="15" t="str">
        <f>vlookup(F2589,'Sub categories'!$A:$C,3,False)</f>
        <v>Phones</v>
      </c>
      <c r="V2589" s="16">
        <f t="shared" si="4"/>
        <v>0</v>
      </c>
      <c r="W2589" s="17">
        <f t="array" ref="W2589">INDEX(shipping_prices!$C$1:$F3816,MATCH(I2589,shipping_prices!$A$1:$A3816,0),MATCH(M2589,shipping_prices!$C$1:$F$1,0))</f>
        <v>5.39</v>
      </c>
      <c r="X2589" s="15" t="str">
        <f t="shared" si="5"/>
        <v>Keith HerreraArlingtonVirginia</v>
      </c>
      <c r="Y2589" s="15" t="str">
        <f t="shared" si="6"/>
        <v>High</v>
      </c>
    </row>
    <row r="2590" hidden="1">
      <c r="A2590" s="1">
        <v>42530.0</v>
      </c>
      <c r="B2590" s="2" t="s">
        <v>3799</v>
      </c>
      <c r="C2590" s="2">
        <v>7.0</v>
      </c>
      <c r="D2590" s="2" t="s">
        <v>2727</v>
      </c>
      <c r="E2590" s="2" t="s">
        <v>37</v>
      </c>
      <c r="F2590" s="2" t="s">
        <v>3800</v>
      </c>
      <c r="G2590" s="2" t="s">
        <v>39</v>
      </c>
      <c r="H2590" s="2" t="s">
        <v>216</v>
      </c>
      <c r="I2590" s="2" t="s">
        <v>3801</v>
      </c>
      <c r="J2590" s="2" t="s">
        <v>251</v>
      </c>
      <c r="K2590" s="2" t="s">
        <v>54</v>
      </c>
      <c r="L2590" s="10">
        <v>42541.0</v>
      </c>
      <c r="M2590" s="2" t="s">
        <v>142</v>
      </c>
      <c r="N2590" s="11">
        <v>0.2</v>
      </c>
      <c r="O2590" s="12">
        <v>8.0</v>
      </c>
      <c r="P2590" s="13">
        <v>0.13</v>
      </c>
      <c r="Q2590" s="13">
        <v>65.0</v>
      </c>
      <c r="R2590" s="13">
        <f t="shared" si="1"/>
        <v>81.25</v>
      </c>
      <c r="S2590" s="14">
        <f t="shared" si="2"/>
        <v>11.60714286</v>
      </c>
      <c r="T2590" s="14">
        <f t="shared" si="3"/>
        <v>0.1230769231</v>
      </c>
      <c r="U2590" s="15" t="str">
        <f>vlookup(F2590,'Sub categories'!$A:$C,3,False)</f>
        <v>Art</v>
      </c>
      <c r="V2590" s="16">
        <f t="shared" si="4"/>
        <v>11</v>
      </c>
      <c r="W2590" s="17">
        <f t="array" ref="W2590">INDEX(shipping_prices!$C$1:$F3817,MATCH(I2590,shipping_prices!$A$1:$A3817,0),MATCH(M2590,shipping_prices!$C$1:$F$1,0))</f>
        <v>17.85</v>
      </c>
      <c r="X2590" s="15" t="str">
        <f t="shared" si="5"/>
        <v>Grace KellyGreensboroNorth Carolina</v>
      </c>
      <c r="Y2590" s="15" t="str">
        <f t="shared" si="6"/>
        <v>Low</v>
      </c>
    </row>
    <row r="2591">
      <c r="A2591" s="1">
        <v>42530.0</v>
      </c>
      <c r="B2591" s="2" t="s">
        <v>3802</v>
      </c>
      <c r="C2591" s="2">
        <v>1.0</v>
      </c>
      <c r="D2591" s="2" t="s">
        <v>1099</v>
      </c>
      <c r="E2591" s="2" t="s">
        <v>27</v>
      </c>
      <c r="F2591" s="2" t="s">
        <v>3803</v>
      </c>
      <c r="G2591" s="2" t="s">
        <v>45</v>
      </c>
      <c r="H2591" s="2" t="s">
        <v>833</v>
      </c>
      <c r="I2591" s="2" t="s">
        <v>2308</v>
      </c>
      <c r="J2591" s="2" t="s">
        <v>1343</v>
      </c>
      <c r="K2591" s="2" t="s">
        <v>43</v>
      </c>
      <c r="L2591" s="10">
        <v>42539.0</v>
      </c>
      <c r="M2591" s="2" t="s">
        <v>34</v>
      </c>
      <c r="N2591" s="11">
        <v>0.7</v>
      </c>
      <c r="O2591" s="12">
        <v>-104.0</v>
      </c>
      <c r="P2591" s="13">
        <v>-1.57</v>
      </c>
      <c r="Q2591" s="13">
        <v>66.0</v>
      </c>
      <c r="R2591" s="13">
        <f t="shared" si="1"/>
        <v>220</v>
      </c>
      <c r="S2591" s="14">
        <f t="shared" si="2"/>
        <v>220</v>
      </c>
      <c r="T2591" s="14">
        <f t="shared" si="3"/>
        <v>-1.575757576</v>
      </c>
      <c r="U2591" s="15" t="str">
        <f>vlookup(F2591,'Sub categories'!$A:$C,3,False)</f>
        <v>Bookcases</v>
      </c>
      <c r="V2591" s="16">
        <f t="shared" si="4"/>
        <v>9</v>
      </c>
      <c r="W2591" s="17">
        <f t="array" ref="W2591">INDEX(shipping_prices!$C$1:$F3818,MATCH(I2591,shipping_prices!$A$1:$A3818,0),MATCH(M2591,shipping_prices!$C$1:$F$1,0))</f>
        <v>9.97</v>
      </c>
      <c r="X2591" s="15" t="str">
        <f t="shared" si="5"/>
        <v>Jeremy FarryPortlandOregon</v>
      </c>
      <c r="Y2591" s="15" t="str">
        <f t="shared" si="6"/>
        <v>loss</v>
      </c>
    </row>
    <row r="2592">
      <c r="A2592" s="1">
        <v>42530.0</v>
      </c>
      <c r="B2592" s="2" t="s">
        <v>3802</v>
      </c>
      <c r="C2592" s="2">
        <v>4.0</v>
      </c>
      <c r="D2592" s="2" t="s">
        <v>1099</v>
      </c>
      <c r="E2592" s="2" t="s">
        <v>27</v>
      </c>
      <c r="F2592" s="2" t="s">
        <v>680</v>
      </c>
      <c r="G2592" s="2" t="s">
        <v>45</v>
      </c>
      <c r="H2592" s="2" t="s">
        <v>227</v>
      </c>
      <c r="I2592" s="2" t="s">
        <v>2308</v>
      </c>
      <c r="J2592" s="2" t="s">
        <v>1343</v>
      </c>
      <c r="K2592" s="2" t="s">
        <v>43</v>
      </c>
      <c r="L2592" s="10">
        <v>42539.0</v>
      </c>
      <c r="M2592" s="2" t="s">
        <v>34</v>
      </c>
      <c r="N2592" s="11">
        <v>0.2</v>
      </c>
      <c r="O2592" s="12">
        <v>-15.0</v>
      </c>
      <c r="P2592" s="13">
        <v>-0.05</v>
      </c>
      <c r="Q2592" s="13">
        <v>291.0</v>
      </c>
      <c r="R2592" s="13">
        <f t="shared" si="1"/>
        <v>363.75</v>
      </c>
      <c r="S2592" s="14">
        <f t="shared" si="2"/>
        <v>90.9375</v>
      </c>
      <c r="T2592" s="14">
        <f t="shared" si="3"/>
        <v>-0.05154639175</v>
      </c>
      <c r="U2592" s="15" t="str">
        <f>vlookup(F2592,'Sub categories'!$A:$C,3,False)</f>
        <v>Chairs</v>
      </c>
      <c r="V2592" s="16">
        <f t="shared" si="4"/>
        <v>9</v>
      </c>
      <c r="W2592" s="17">
        <f t="array" ref="W2592">INDEX(shipping_prices!$C$1:$F3819,MATCH(I2592,shipping_prices!$A$1:$A3819,0),MATCH(M2592,shipping_prices!$C$1:$F$1,0))</f>
        <v>9.97</v>
      </c>
      <c r="X2592" s="15" t="str">
        <f t="shared" si="5"/>
        <v>Jeremy FarryPortlandOregon</v>
      </c>
      <c r="Y2592" s="15" t="str">
        <f t="shared" si="6"/>
        <v>loss</v>
      </c>
    </row>
    <row r="2593" hidden="1">
      <c r="A2593" s="1">
        <v>42530.0</v>
      </c>
      <c r="B2593" s="2" t="s">
        <v>3804</v>
      </c>
      <c r="C2593" s="2">
        <v>4.0</v>
      </c>
      <c r="D2593" s="2" t="s">
        <v>1518</v>
      </c>
      <c r="E2593" s="2" t="s">
        <v>27</v>
      </c>
      <c r="F2593" s="2" t="s">
        <v>969</v>
      </c>
      <c r="G2593" s="2" t="s">
        <v>29</v>
      </c>
      <c r="H2593" s="2" t="s">
        <v>431</v>
      </c>
      <c r="I2593" s="2" t="s">
        <v>106</v>
      </c>
      <c r="J2593" s="2" t="s">
        <v>42</v>
      </c>
      <c r="K2593" s="2" t="s">
        <v>43</v>
      </c>
      <c r="L2593" s="10">
        <v>42536.0</v>
      </c>
      <c r="M2593" s="2" t="s">
        <v>34</v>
      </c>
      <c r="N2593" s="11">
        <v>0.0</v>
      </c>
      <c r="O2593" s="12">
        <v>70.0</v>
      </c>
      <c r="P2593" s="13">
        <v>0.35</v>
      </c>
      <c r="Q2593" s="13">
        <v>200.0</v>
      </c>
      <c r="R2593" s="13">
        <f t="shared" si="1"/>
        <v>200</v>
      </c>
      <c r="S2593" s="14">
        <f t="shared" si="2"/>
        <v>50</v>
      </c>
      <c r="T2593" s="14">
        <f t="shared" si="3"/>
        <v>0.35</v>
      </c>
      <c r="U2593" s="15" t="str">
        <f>vlookup(F2593,'Sub categories'!$A:$C,3,False)</f>
        <v>Accessories</v>
      </c>
      <c r="V2593" s="16">
        <f t="shared" si="4"/>
        <v>6</v>
      </c>
      <c r="W2593" s="17">
        <f t="array" ref="W2593">INDEX(shipping_prices!$C$1:$F3820,MATCH(I2593,shipping_prices!$A$1:$A3820,0),MATCH(M2593,shipping_prices!$C$1:$F$1,0))</f>
        <v>8.3</v>
      </c>
      <c r="X2593" s="15" t="str">
        <f t="shared" si="5"/>
        <v>Zuschuss CarrollPomonaCalifornia</v>
      </c>
      <c r="Y2593" s="15" t="str">
        <f t="shared" si="6"/>
        <v>High</v>
      </c>
    </row>
    <row r="2594">
      <c r="A2594" s="1">
        <v>42530.0</v>
      </c>
      <c r="B2594" s="2" t="s">
        <v>3804</v>
      </c>
      <c r="C2594" s="2">
        <v>3.0</v>
      </c>
      <c r="D2594" s="2" t="s">
        <v>1518</v>
      </c>
      <c r="E2594" s="2" t="s">
        <v>27</v>
      </c>
      <c r="F2594" s="2" t="s">
        <v>651</v>
      </c>
      <c r="G2594" s="2" t="s">
        <v>45</v>
      </c>
      <c r="H2594" s="2" t="s">
        <v>46</v>
      </c>
      <c r="I2594" s="2" t="s">
        <v>106</v>
      </c>
      <c r="J2594" s="2" t="s">
        <v>42</v>
      </c>
      <c r="K2594" s="2" t="s">
        <v>43</v>
      </c>
      <c r="L2594" s="10">
        <v>42536.0</v>
      </c>
      <c r="M2594" s="2" t="s">
        <v>34</v>
      </c>
      <c r="N2594" s="11">
        <v>0.2</v>
      </c>
      <c r="O2594" s="12">
        <v>-98.0</v>
      </c>
      <c r="P2594" s="13">
        <v>-0.14</v>
      </c>
      <c r="Q2594" s="13">
        <v>711.0</v>
      </c>
      <c r="R2594" s="13">
        <f t="shared" si="1"/>
        <v>888.75</v>
      </c>
      <c r="S2594" s="14">
        <f t="shared" si="2"/>
        <v>296.25</v>
      </c>
      <c r="T2594" s="14">
        <f t="shared" si="3"/>
        <v>-0.1378340366</v>
      </c>
      <c r="U2594" s="15" t="str">
        <f>vlookup(F2594,'Sub categories'!$A:$C,3,False)</f>
        <v>Tables</v>
      </c>
      <c r="V2594" s="16">
        <f t="shared" si="4"/>
        <v>6</v>
      </c>
      <c r="W2594" s="17">
        <f t="array" ref="W2594">INDEX(shipping_prices!$C$1:$F3821,MATCH(I2594,shipping_prices!$A$1:$A3821,0),MATCH(M2594,shipping_prices!$C$1:$F$1,0))</f>
        <v>8.3</v>
      </c>
      <c r="X2594" s="15" t="str">
        <f t="shared" si="5"/>
        <v>Zuschuss CarrollPomonaCalifornia</v>
      </c>
      <c r="Y2594" s="15" t="str">
        <f t="shared" si="6"/>
        <v>loss</v>
      </c>
    </row>
    <row r="2595" hidden="1">
      <c r="A2595" s="1">
        <v>42530.0</v>
      </c>
      <c r="B2595" s="2" t="s">
        <v>3805</v>
      </c>
      <c r="C2595" s="2">
        <v>2.0</v>
      </c>
      <c r="D2595" s="2" t="s">
        <v>1207</v>
      </c>
      <c r="E2595" s="2" t="s">
        <v>27</v>
      </c>
      <c r="F2595" s="2" t="s">
        <v>3636</v>
      </c>
      <c r="G2595" s="2" t="s">
        <v>39</v>
      </c>
      <c r="H2595" s="2" t="s">
        <v>1002</v>
      </c>
      <c r="I2595" s="2" t="s">
        <v>163</v>
      </c>
      <c r="J2595" s="2" t="s">
        <v>164</v>
      </c>
      <c r="K2595" s="2" t="s">
        <v>33</v>
      </c>
      <c r="L2595" s="10">
        <v>42534.0</v>
      </c>
      <c r="M2595" s="2" t="s">
        <v>34</v>
      </c>
      <c r="N2595" s="11">
        <v>0.2</v>
      </c>
      <c r="O2595" s="12">
        <v>0.0</v>
      </c>
      <c r="P2595" s="13">
        <v>0.13</v>
      </c>
      <c r="Q2595" s="13">
        <v>4.0</v>
      </c>
      <c r="R2595" s="13">
        <f t="shared" si="1"/>
        <v>5</v>
      </c>
      <c r="S2595" s="14">
        <f t="shared" si="2"/>
        <v>2.5</v>
      </c>
      <c r="T2595" s="14">
        <f t="shared" si="3"/>
        <v>0</v>
      </c>
      <c r="U2595" s="15" t="str">
        <f>vlookup(F2595,'Sub categories'!$A:$C,3,False)</f>
        <v>Appliances</v>
      </c>
      <c r="V2595" s="16">
        <f t="shared" si="4"/>
        <v>4</v>
      </c>
      <c r="W2595" s="17">
        <f t="array" ref="W2595">INDEX(shipping_prices!$C$1:$F3822,MATCH(I2595,shipping_prices!$A$1:$A3822,0),MATCH(M2595,shipping_prices!$C$1:$F$1,0))</f>
        <v>7.98</v>
      </c>
      <c r="X2595" s="15" t="str">
        <f t="shared" si="5"/>
        <v>Resi PölkingPhiladelphiaPennsylvania</v>
      </c>
      <c r="Y2595" s="15" t="str">
        <f t="shared" si="6"/>
        <v>loss</v>
      </c>
    </row>
    <row r="2596" hidden="1">
      <c r="A2596" s="1">
        <v>42532.0</v>
      </c>
      <c r="B2596" s="2" t="s">
        <v>3806</v>
      </c>
      <c r="C2596" s="2">
        <v>3.0</v>
      </c>
      <c r="D2596" s="2" t="s">
        <v>2980</v>
      </c>
      <c r="E2596" s="2" t="s">
        <v>27</v>
      </c>
      <c r="F2596" s="2" t="s">
        <v>2080</v>
      </c>
      <c r="G2596" s="2" t="s">
        <v>39</v>
      </c>
      <c r="H2596" s="2" t="s">
        <v>79</v>
      </c>
      <c r="I2596" s="2" t="s">
        <v>31</v>
      </c>
      <c r="J2596" s="2" t="s">
        <v>32</v>
      </c>
      <c r="K2596" s="2" t="s">
        <v>33</v>
      </c>
      <c r="L2596" s="10">
        <v>42538.0</v>
      </c>
      <c r="M2596" s="2" t="s">
        <v>90</v>
      </c>
      <c r="N2596" s="11">
        <v>0.0</v>
      </c>
      <c r="O2596" s="12">
        <v>11.0</v>
      </c>
      <c r="P2596" s="13">
        <v>0.49</v>
      </c>
      <c r="Q2596" s="13">
        <v>23.0</v>
      </c>
      <c r="R2596" s="13">
        <f t="shared" si="1"/>
        <v>23</v>
      </c>
      <c r="S2596" s="14">
        <f t="shared" si="2"/>
        <v>7.666666667</v>
      </c>
      <c r="T2596" s="14">
        <f t="shared" si="3"/>
        <v>0.4782608696</v>
      </c>
      <c r="U2596" s="15" t="str">
        <f>vlookup(F2596,'Sub categories'!$A:$C,3,False)</f>
        <v>Envelopes</v>
      </c>
      <c r="V2596" s="16">
        <f t="shared" si="4"/>
        <v>6</v>
      </c>
      <c r="W2596" s="17">
        <f t="array" ref="W2596">INDEX(shipping_prices!$C$1:$F3823,MATCH(I2596,shipping_prices!$A$1:$A3823,0),MATCH(M2596,shipping_prices!$C$1:$F$1,0))</f>
        <v>0.94</v>
      </c>
      <c r="X2596" s="15" t="str">
        <f t="shared" si="5"/>
        <v>John HustonNew York CityNew York</v>
      </c>
      <c r="Y2596" s="15" t="str">
        <f t="shared" si="6"/>
        <v>Low</v>
      </c>
    </row>
    <row r="2597" hidden="1">
      <c r="A2597" s="1">
        <v>42532.0</v>
      </c>
      <c r="B2597" s="2" t="s">
        <v>3807</v>
      </c>
      <c r="C2597" s="2">
        <v>2.0</v>
      </c>
      <c r="D2597" s="2" t="s">
        <v>332</v>
      </c>
      <c r="E2597" s="2" t="s">
        <v>37</v>
      </c>
      <c r="F2597" s="2" t="s">
        <v>3808</v>
      </c>
      <c r="G2597" s="2" t="s">
        <v>39</v>
      </c>
      <c r="H2597" s="2" t="s">
        <v>460</v>
      </c>
      <c r="I2597" s="2" t="s">
        <v>75</v>
      </c>
      <c r="J2597" s="2" t="s">
        <v>76</v>
      </c>
      <c r="K2597" s="2" t="s">
        <v>77</v>
      </c>
      <c r="L2597" s="10">
        <v>42534.0</v>
      </c>
      <c r="M2597" s="2" t="s">
        <v>142</v>
      </c>
      <c r="N2597" s="11">
        <v>0.2</v>
      </c>
      <c r="O2597" s="12">
        <v>6.0</v>
      </c>
      <c r="P2597" s="13">
        <v>0.11</v>
      </c>
      <c r="Q2597" s="13">
        <v>55.0</v>
      </c>
      <c r="R2597" s="13">
        <f t="shared" si="1"/>
        <v>68.75</v>
      </c>
      <c r="S2597" s="14">
        <f t="shared" si="2"/>
        <v>34.375</v>
      </c>
      <c r="T2597" s="14">
        <f t="shared" si="3"/>
        <v>0.1090909091</v>
      </c>
      <c r="U2597" s="15" t="str">
        <f>vlookup(F2597,'Sub categories'!$A:$C,3,False)</f>
        <v>Art</v>
      </c>
      <c r="V2597" s="16">
        <f t="shared" si="4"/>
        <v>2</v>
      </c>
      <c r="W2597" s="17">
        <f t="array" ref="W2597">INDEX(shipping_prices!$C$1:$F3824,MATCH(I2597,shipping_prices!$A$1:$A3824,0),MATCH(M2597,shipping_prices!$C$1:$F$1,0))</f>
        <v>23.68</v>
      </c>
      <c r="X2597" s="15" t="str">
        <f t="shared" si="5"/>
        <v>Craig MolinariHoustonTexas</v>
      </c>
      <c r="Y2597" s="15" t="str">
        <f t="shared" si="6"/>
        <v>Low</v>
      </c>
    </row>
    <row r="2598">
      <c r="A2598" s="1">
        <v>42532.0</v>
      </c>
      <c r="B2598" s="2" t="s">
        <v>3807</v>
      </c>
      <c r="C2598" s="2">
        <v>6.0</v>
      </c>
      <c r="D2598" s="2" t="s">
        <v>332</v>
      </c>
      <c r="E2598" s="2" t="s">
        <v>37</v>
      </c>
      <c r="F2598" s="2" t="s">
        <v>3712</v>
      </c>
      <c r="G2598" s="2" t="s">
        <v>45</v>
      </c>
      <c r="H2598" s="2" t="s">
        <v>2343</v>
      </c>
      <c r="I2598" s="2" t="s">
        <v>75</v>
      </c>
      <c r="J2598" s="2" t="s">
        <v>76</v>
      </c>
      <c r="K2598" s="2" t="s">
        <v>77</v>
      </c>
      <c r="L2598" s="10">
        <v>42534.0</v>
      </c>
      <c r="M2598" s="2" t="s">
        <v>142</v>
      </c>
      <c r="N2598" s="11">
        <v>0.32</v>
      </c>
      <c r="O2598" s="12">
        <v>-36.0</v>
      </c>
      <c r="P2598" s="13">
        <v>-0.03</v>
      </c>
      <c r="Q2598" s="13">
        <v>1228.0</v>
      </c>
      <c r="R2598" s="13">
        <f t="shared" si="1"/>
        <v>1805.882353</v>
      </c>
      <c r="S2598" s="14">
        <f t="shared" si="2"/>
        <v>300.9803922</v>
      </c>
      <c r="T2598" s="14">
        <f t="shared" si="3"/>
        <v>-0.02931596091</v>
      </c>
      <c r="U2598" s="15" t="str">
        <f>vlookup(F2598,'Sub categories'!$A:$C,3,False)</f>
        <v>Bookcases</v>
      </c>
      <c r="V2598" s="16">
        <f t="shared" si="4"/>
        <v>2</v>
      </c>
      <c r="W2598" s="17">
        <f t="array" ref="W2598">INDEX(shipping_prices!$C$1:$F3825,MATCH(I2598,shipping_prices!$A$1:$A3825,0),MATCH(M2598,shipping_prices!$C$1:$F$1,0))</f>
        <v>23.68</v>
      </c>
      <c r="X2598" s="15" t="str">
        <f t="shared" si="5"/>
        <v>Craig MolinariHoustonTexas</v>
      </c>
      <c r="Y2598" s="15" t="str">
        <f t="shared" si="6"/>
        <v>loss</v>
      </c>
    </row>
    <row r="2599">
      <c r="A2599" s="1">
        <v>42532.0</v>
      </c>
      <c r="B2599" s="2" t="s">
        <v>3809</v>
      </c>
      <c r="C2599" s="2">
        <v>6.0</v>
      </c>
      <c r="D2599" s="2" t="s">
        <v>3810</v>
      </c>
      <c r="E2599" s="2" t="s">
        <v>49</v>
      </c>
      <c r="F2599" s="2" t="s">
        <v>3527</v>
      </c>
      <c r="G2599" s="2" t="s">
        <v>45</v>
      </c>
      <c r="H2599" s="2" t="s">
        <v>1709</v>
      </c>
      <c r="I2599" s="2" t="s">
        <v>2935</v>
      </c>
      <c r="J2599" s="2" t="s">
        <v>1449</v>
      </c>
      <c r="K2599" s="2" t="s">
        <v>33</v>
      </c>
      <c r="L2599" s="10">
        <v>42540.0</v>
      </c>
      <c r="M2599" s="2" t="s">
        <v>34</v>
      </c>
      <c r="N2599" s="11">
        <v>0.0</v>
      </c>
      <c r="O2599" s="12">
        <v>9.0</v>
      </c>
      <c r="P2599" s="13">
        <v>0.41</v>
      </c>
      <c r="Q2599" s="13">
        <v>22.0</v>
      </c>
      <c r="R2599" s="13">
        <f t="shared" si="1"/>
        <v>22</v>
      </c>
      <c r="S2599" s="14">
        <f t="shared" si="2"/>
        <v>3.666666667</v>
      </c>
      <c r="T2599" s="14">
        <f t="shared" si="3"/>
        <v>0.4090909091</v>
      </c>
      <c r="U2599" s="15" t="str">
        <f>vlookup(F2599,'Sub categories'!$A:$C,3,False)</f>
        <v>Furnishings</v>
      </c>
      <c r="V2599" s="16">
        <f t="shared" si="4"/>
        <v>8</v>
      </c>
      <c r="W2599" s="17">
        <f t="array" ref="W2599">INDEX(shipping_prices!$C$1:$F3826,MATCH(I2599,shipping_prices!$A$1:$A3826,0),MATCH(M2599,shipping_prices!$C$1:$F$1,0))</f>
        <v>9.31</v>
      </c>
      <c r="X2599" s="15" t="str">
        <f t="shared" si="5"/>
        <v>Sample Company ANorwichConnecticut</v>
      </c>
      <c r="Y2599" s="15" t="str">
        <f t="shared" si="6"/>
        <v>Low</v>
      </c>
    </row>
    <row r="2600" hidden="1">
      <c r="A2600" s="1">
        <v>42532.0</v>
      </c>
      <c r="B2600" s="2" t="s">
        <v>3811</v>
      </c>
      <c r="C2600" s="2">
        <v>1.0</v>
      </c>
      <c r="D2600" s="2" t="s">
        <v>2435</v>
      </c>
      <c r="E2600" s="2" t="s">
        <v>27</v>
      </c>
      <c r="F2600" s="2" t="s">
        <v>3812</v>
      </c>
      <c r="G2600" s="2" t="s">
        <v>39</v>
      </c>
      <c r="H2600" s="2" t="s">
        <v>79</v>
      </c>
      <c r="I2600" s="2" t="s">
        <v>63</v>
      </c>
      <c r="J2600" s="2" t="s">
        <v>64</v>
      </c>
      <c r="K2600" s="2" t="s">
        <v>43</v>
      </c>
      <c r="L2600" s="10">
        <v>42540.0</v>
      </c>
      <c r="M2600" s="2" t="s">
        <v>34</v>
      </c>
      <c r="N2600" s="11">
        <v>0.2</v>
      </c>
      <c r="O2600" s="12">
        <v>1.0</v>
      </c>
      <c r="P2600" s="13">
        <v>0.08</v>
      </c>
      <c r="Q2600" s="13">
        <v>11.0</v>
      </c>
      <c r="R2600" s="13">
        <f t="shared" si="1"/>
        <v>13.75</v>
      </c>
      <c r="S2600" s="14">
        <f t="shared" si="2"/>
        <v>13.75</v>
      </c>
      <c r="T2600" s="14">
        <f t="shared" si="3"/>
        <v>0.09090909091</v>
      </c>
      <c r="U2600" s="15" t="str">
        <f>vlookup(F2600,'Sub categories'!$A:$C,3,False)</f>
        <v>Storage</v>
      </c>
      <c r="V2600" s="16">
        <f t="shared" si="4"/>
        <v>8</v>
      </c>
      <c r="W2600" s="17">
        <f t="array" ref="W2600">INDEX(shipping_prices!$C$1:$F3827,MATCH(I2600,shipping_prices!$A$1:$A3827,0),MATCH(M2600,shipping_prices!$C$1:$F$1,0))</f>
        <v>10.53</v>
      </c>
      <c r="X2600" s="15" t="str">
        <f t="shared" si="5"/>
        <v>Thea HendricksGlendaleArizona</v>
      </c>
      <c r="Y2600" s="15" t="str">
        <f t="shared" si="6"/>
        <v>Low</v>
      </c>
    </row>
    <row r="2601" hidden="1">
      <c r="A2601" s="1">
        <v>42532.0</v>
      </c>
      <c r="B2601" s="2" t="s">
        <v>3813</v>
      </c>
      <c r="C2601" s="2">
        <v>1.0</v>
      </c>
      <c r="D2601" s="2" t="s">
        <v>807</v>
      </c>
      <c r="E2601" s="2" t="s">
        <v>49</v>
      </c>
      <c r="F2601" s="2" t="s">
        <v>3115</v>
      </c>
      <c r="G2601" s="2" t="s">
        <v>39</v>
      </c>
      <c r="H2601" s="2" t="s">
        <v>182</v>
      </c>
      <c r="I2601" s="2" t="s">
        <v>3814</v>
      </c>
      <c r="J2601" s="2" t="s">
        <v>53</v>
      </c>
      <c r="K2601" s="2" t="s">
        <v>54</v>
      </c>
      <c r="L2601" s="10">
        <v>42540.0</v>
      </c>
      <c r="M2601" s="2" t="s">
        <v>90</v>
      </c>
      <c r="N2601" s="11">
        <v>0.7</v>
      </c>
      <c r="O2601" s="12">
        <v>-3.0</v>
      </c>
      <c r="P2601" s="13">
        <v>-0.73</v>
      </c>
      <c r="Q2601" s="13">
        <v>3.0</v>
      </c>
      <c r="R2601" s="13">
        <f t="shared" si="1"/>
        <v>10</v>
      </c>
      <c r="S2601" s="14">
        <f t="shared" si="2"/>
        <v>10</v>
      </c>
      <c r="T2601" s="14">
        <f t="shared" si="3"/>
        <v>-1</v>
      </c>
      <c r="U2601" s="15" t="str">
        <f>vlookup(F2601,'Sub categories'!$A:$C,3,False)</f>
        <v>Binders</v>
      </c>
      <c r="V2601" s="16">
        <f t="shared" si="4"/>
        <v>8</v>
      </c>
      <c r="W2601" s="17">
        <f t="array" ref="W2601">INDEX(shipping_prices!$C$1:$F3828,MATCH(I2601,shipping_prices!$A$1:$A3828,0),MATCH(M2601,shipping_prices!$C$1:$F$1,0))</f>
        <v>2.61</v>
      </c>
      <c r="X2601" s="15" t="str">
        <f t="shared" si="5"/>
        <v>Alyssa TateTamaracFlorida</v>
      </c>
      <c r="Y2601" s="15" t="str">
        <f t="shared" si="6"/>
        <v>loss</v>
      </c>
    </row>
    <row r="2602">
      <c r="A2602" s="1">
        <v>42532.0</v>
      </c>
      <c r="B2602" s="2" t="s">
        <v>3815</v>
      </c>
      <c r="C2602" s="2">
        <v>3.0</v>
      </c>
      <c r="D2602" s="2" t="s">
        <v>2237</v>
      </c>
      <c r="E2602" s="2" t="s">
        <v>27</v>
      </c>
      <c r="F2602" s="2" t="s">
        <v>3816</v>
      </c>
      <c r="G2602" s="2" t="s">
        <v>45</v>
      </c>
      <c r="H2602" s="2" t="s">
        <v>130</v>
      </c>
      <c r="I2602" s="2" t="s">
        <v>295</v>
      </c>
      <c r="J2602" s="2" t="s">
        <v>42</v>
      </c>
      <c r="K2602" s="2" t="s">
        <v>43</v>
      </c>
      <c r="L2602" s="10">
        <v>42542.0</v>
      </c>
      <c r="M2602" s="2" t="s">
        <v>34</v>
      </c>
      <c r="N2602" s="11">
        <v>0.0</v>
      </c>
      <c r="O2602" s="12">
        <v>22.0</v>
      </c>
      <c r="P2602" s="13">
        <v>0.13</v>
      </c>
      <c r="Q2602" s="13">
        <v>167.0</v>
      </c>
      <c r="R2602" s="13">
        <f t="shared" si="1"/>
        <v>167</v>
      </c>
      <c r="S2602" s="14">
        <f t="shared" si="2"/>
        <v>55.66666667</v>
      </c>
      <c r="T2602" s="14">
        <f t="shared" si="3"/>
        <v>0.1317365269</v>
      </c>
      <c r="U2602" s="15" t="str">
        <f>vlookup(F2602,'Sub categories'!$A:$C,3,False)</f>
        <v>Furnishings</v>
      </c>
      <c r="V2602" s="16">
        <f t="shared" si="4"/>
        <v>10</v>
      </c>
      <c r="W2602" s="17">
        <f t="array" ref="W2602">INDEX(shipping_prices!$C$1:$F3829,MATCH(I2602,shipping_prices!$A$1:$A3829,0),MATCH(M2602,shipping_prices!$C$1:$F$1,0))</f>
        <v>11.02</v>
      </c>
      <c r="X2602" s="15" t="str">
        <f t="shared" si="5"/>
        <v>Helen AbelmanSan JoseCalifornia</v>
      </c>
      <c r="Y2602" s="15" t="str">
        <f t="shared" si="6"/>
        <v>Low</v>
      </c>
    </row>
    <row r="2603" hidden="1">
      <c r="A2603" s="1">
        <v>42532.0</v>
      </c>
      <c r="B2603" s="2" t="s">
        <v>3815</v>
      </c>
      <c r="C2603" s="2">
        <v>2.0</v>
      </c>
      <c r="D2603" s="2" t="s">
        <v>2237</v>
      </c>
      <c r="E2603" s="2" t="s">
        <v>27</v>
      </c>
      <c r="F2603" s="2" t="s">
        <v>546</v>
      </c>
      <c r="G2603" s="2" t="s">
        <v>39</v>
      </c>
      <c r="H2603" s="2" t="s">
        <v>547</v>
      </c>
      <c r="I2603" s="2" t="s">
        <v>295</v>
      </c>
      <c r="J2603" s="2" t="s">
        <v>42</v>
      </c>
      <c r="K2603" s="2" t="s">
        <v>43</v>
      </c>
      <c r="L2603" s="10">
        <v>42542.0</v>
      </c>
      <c r="M2603" s="2" t="s">
        <v>34</v>
      </c>
      <c r="N2603" s="11">
        <v>0.0</v>
      </c>
      <c r="O2603" s="12">
        <v>94.0</v>
      </c>
      <c r="P2603" s="13">
        <v>0.26</v>
      </c>
      <c r="Q2603" s="13">
        <v>360.0</v>
      </c>
      <c r="R2603" s="13">
        <f t="shared" si="1"/>
        <v>360</v>
      </c>
      <c r="S2603" s="14">
        <f t="shared" si="2"/>
        <v>180</v>
      </c>
      <c r="T2603" s="14">
        <f t="shared" si="3"/>
        <v>0.2611111111</v>
      </c>
      <c r="U2603" s="15" t="str">
        <f>vlookup(F2603,'Sub categories'!$A:$C,3,False)</f>
        <v>Storage</v>
      </c>
      <c r="V2603" s="16">
        <f t="shared" si="4"/>
        <v>10</v>
      </c>
      <c r="W2603" s="17">
        <f t="array" ref="W2603">INDEX(shipping_prices!$C$1:$F3830,MATCH(I2603,shipping_prices!$A$1:$A3830,0),MATCH(M2603,shipping_prices!$C$1:$F$1,0))</f>
        <v>11.02</v>
      </c>
      <c r="X2603" s="15" t="str">
        <f t="shared" si="5"/>
        <v>Helen AbelmanSan JoseCalifornia</v>
      </c>
      <c r="Y2603" s="15" t="str">
        <f t="shared" si="6"/>
        <v>High</v>
      </c>
    </row>
    <row r="2604" hidden="1">
      <c r="A2604" s="1">
        <v>42532.0</v>
      </c>
      <c r="B2604" s="2" t="s">
        <v>3817</v>
      </c>
      <c r="C2604" s="2">
        <v>4.0</v>
      </c>
      <c r="D2604" s="2" t="s">
        <v>2274</v>
      </c>
      <c r="E2604" s="2" t="s">
        <v>49</v>
      </c>
      <c r="F2604" s="2" t="s">
        <v>576</v>
      </c>
      <c r="G2604" s="2" t="s">
        <v>39</v>
      </c>
      <c r="H2604" s="2" t="s">
        <v>182</v>
      </c>
      <c r="I2604" s="2" t="s">
        <v>3061</v>
      </c>
      <c r="J2604" s="2" t="s">
        <v>42</v>
      </c>
      <c r="K2604" s="2" t="s">
        <v>43</v>
      </c>
      <c r="L2604" s="10">
        <v>42540.0</v>
      </c>
      <c r="M2604" s="2" t="s">
        <v>34</v>
      </c>
      <c r="N2604" s="11">
        <v>0.2</v>
      </c>
      <c r="O2604" s="12">
        <v>39.0</v>
      </c>
      <c r="P2604" s="13">
        <v>0.35</v>
      </c>
      <c r="Q2604" s="13">
        <v>111.0</v>
      </c>
      <c r="R2604" s="13">
        <f t="shared" si="1"/>
        <v>138.75</v>
      </c>
      <c r="S2604" s="14">
        <f t="shared" si="2"/>
        <v>34.6875</v>
      </c>
      <c r="T2604" s="14">
        <f t="shared" si="3"/>
        <v>0.3513513514</v>
      </c>
      <c r="U2604" s="15" t="str">
        <f>vlookup(F2604,'Sub categories'!$A:$C,3,False)</f>
        <v>Binders</v>
      </c>
      <c r="V2604" s="16">
        <f t="shared" si="4"/>
        <v>8</v>
      </c>
      <c r="W2604" s="17">
        <f t="array" ref="W2604">INDEX(shipping_prices!$C$1:$F3831,MATCH(I2604,shipping_prices!$A$1:$A3831,0),MATCH(M2604,shipping_prices!$C$1:$F$1,0))</f>
        <v>11.86</v>
      </c>
      <c r="X2604" s="15" t="str">
        <f t="shared" si="5"/>
        <v>Jim KrizSan BernardinoCalifornia</v>
      </c>
      <c r="Y2604" s="15" t="str">
        <f t="shared" si="6"/>
        <v>Low</v>
      </c>
    </row>
    <row r="2605" hidden="1">
      <c r="A2605" s="1">
        <v>42532.0</v>
      </c>
      <c r="B2605" s="2" t="s">
        <v>3818</v>
      </c>
      <c r="C2605" s="2">
        <v>5.0</v>
      </c>
      <c r="D2605" s="2" t="s">
        <v>369</v>
      </c>
      <c r="E2605" s="2" t="s">
        <v>27</v>
      </c>
      <c r="F2605" s="2" t="s">
        <v>3819</v>
      </c>
      <c r="G2605" s="2" t="s">
        <v>39</v>
      </c>
      <c r="H2605" s="2" t="s">
        <v>120</v>
      </c>
      <c r="I2605" s="2" t="s">
        <v>169</v>
      </c>
      <c r="J2605" s="2" t="s">
        <v>42</v>
      </c>
      <c r="K2605" s="2" t="s">
        <v>43</v>
      </c>
      <c r="L2605" s="10">
        <v>42536.0</v>
      </c>
      <c r="M2605" s="2" t="s">
        <v>90</v>
      </c>
      <c r="N2605" s="11">
        <v>0.0</v>
      </c>
      <c r="O2605" s="12">
        <v>7.0</v>
      </c>
      <c r="P2605" s="13">
        <v>0.43</v>
      </c>
      <c r="Q2605" s="13">
        <v>16.0</v>
      </c>
      <c r="R2605" s="13">
        <f t="shared" si="1"/>
        <v>16</v>
      </c>
      <c r="S2605" s="14">
        <f t="shared" si="2"/>
        <v>3.2</v>
      </c>
      <c r="T2605" s="14">
        <f t="shared" si="3"/>
        <v>0.4375</v>
      </c>
      <c r="U2605" s="15" t="str">
        <f>vlookup(F2605,'Sub categories'!$A:$C,3,False)</f>
        <v>Art</v>
      </c>
      <c r="V2605" s="16">
        <f t="shared" si="4"/>
        <v>4</v>
      </c>
      <c r="W2605" s="17">
        <f t="array" ref="W2605">INDEX(shipping_prices!$C$1:$F3832,MATCH(I2605,shipping_prices!$A$1:$A3832,0),MATCH(M2605,shipping_prices!$C$1:$F$1,0))</f>
        <v>6.7</v>
      </c>
      <c r="X2605" s="15" t="str">
        <f t="shared" si="5"/>
        <v>Paul GonzalezLos AngelesCalifornia</v>
      </c>
      <c r="Y2605" s="15" t="str">
        <f t="shared" si="6"/>
        <v>Low</v>
      </c>
    </row>
    <row r="2606" hidden="1">
      <c r="A2606" s="1">
        <v>42532.0</v>
      </c>
      <c r="B2606" s="2" t="s">
        <v>3818</v>
      </c>
      <c r="C2606" s="2">
        <v>2.0</v>
      </c>
      <c r="D2606" s="2" t="s">
        <v>369</v>
      </c>
      <c r="E2606" s="2" t="s">
        <v>27</v>
      </c>
      <c r="F2606" s="2" t="s">
        <v>1173</v>
      </c>
      <c r="G2606" s="2" t="s">
        <v>39</v>
      </c>
      <c r="H2606" s="2" t="s">
        <v>193</v>
      </c>
      <c r="I2606" s="2" t="s">
        <v>169</v>
      </c>
      <c r="J2606" s="2" t="s">
        <v>42</v>
      </c>
      <c r="K2606" s="2" t="s">
        <v>43</v>
      </c>
      <c r="L2606" s="10">
        <v>42536.0</v>
      </c>
      <c r="M2606" s="2" t="s">
        <v>90</v>
      </c>
      <c r="N2606" s="11">
        <v>0.2</v>
      </c>
      <c r="O2606" s="12">
        <v>31.0</v>
      </c>
      <c r="P2606" s="13">
        <v>0.34</v>
      </c>
      <c r="Q2606" s="13">
        <v>93.0</v>
      </c>
      <c r="R2606" s="13">
        <f t="shared" si="1"/>
        <v>116.25</v>
      </c>
      <c r="S2606" s="14">
        <f t="shared" si="2"/>
        <v>58.125</v>
      </c>
      <c r="T2606" s="14">
        <f t="shared" si="3"/>
        <v>0.3333333333</v>
      </c>
      <c r="U2606" s="15" t="str">
        <f>vlookup(F2606,'Sub categories'!$A:$C,3,False)</f>
        <v>Binders</v>
      </c>
      <c r="V2606" s="16">
        <f t="shared" si="4"/>
        <v>4</v>
      </c>
      <c r="W2606" s="17">
        <f t="array" ref="W2606">INDEX(shipping_prices!$C$1:$F3833,MATCH(I2606,shipping_prices!$A$1:$A3833,0),MATCH(M2606,shipping_prices!$C$1:$F$1,0))</f>
        <v>6.7</v>
      </c>
      <c r="X2606" s="15" t="str">
        <f t="shared" si="5"/>
        <v>Paul GonzalezLos AngelesCalifornia</v>
      </c>
      <c r="Y2606" s="15" t="str">
        <f t="shared" si="6"/>
        <v>Low</v>
      </c>
    </row>
    <row r="2607" hidden="1">
      <c r="A2607" s="1">
        <v>42532.0</v>
      </c>
      <c r="B2607" s="2" t="s">
        <v>3818</v>
      </c>
      <c r="C2607" s="2">
        <v>2.0</v>
      </c>
      <c r="D2607" s="2" t="s">
        <v>369</v>
      </c>
      <c r="E2607" s="2" t="s">
        <v>27</v>
      </c>
      <c r="F2607" s="2" t="s">
        <v>3820</v>
      </c>
      <c r="G2607" s="2" t="s">
        <v>29</v>
      </c>
      <c r="H2607" s="2" t="s">
        <v>460</v>
      </c>
      <c r="I2607" s="2" t="s">
        <v>169</v>
      </c>
      <c r="J2607" s="2" t="s">
        <v>42</v>
      </c>
      <c r="K2607" s="2" t="s">
        <v>43</v>
      </c>
      <c r="L2607" s="10">
        <v>42536.0</v>
      </c>
      <c r="M2607" s="2" t="s">
        <v>90</v>
      </c>
      <c r="N2607" s="11">
        <v>0.2</v>
      </c>
      <c r="O2607" s="12">
        <v>17.0</v>
      </c>
      <c r="P2607" s="13">
        <v>0.13</v>
      </c>
      <c r="Q2607" s="13">
        <v>136.0</v>
      </c>
      <c r="R2607" s="13">
        <f t="shared" si="1"/>
        <v>170</v>
      </c>
      <c r="S2607" s="14">
        <f t="shared" si="2"/>
        <v>85</v>
      </c>
      <c r="T2607" s="14">
        <f t="shared" si="3"/>
        <v>0.125</v>
      </c>
      <c r="U2607" s="15" t="str">
        <f>vlookup(F2607,'Sub categories'!$A:$C,3,False)</f>
        <v>Phones</v>
      </c>
      <c r="V2607" s="16">
        <f t="shared" si="4"/>
        <v>4</v>
      </c>
      <c r="W2607" s="17">
        <f t="array" ref="W2607">INDEX(shipping_prices!$C$1:$F3834,MATCH(I2607,shipping_prices!$A$1:$A3834,0),MATCH(M2607,shipping_prices!$C$1:$F$1,0))</f>
        <v>6.7</v>
      </c>
      <c r="X2607" s="15" t="str">
        <f t="shared" si="5"/>
        <v>Paul GonzalezLos AngelesCalifornia</v>
      </c>
      <c r="Y2607" s="15" t="str">
        <f t="shared" si="6"/>
        <v>Low</v>
      </c>
    </row>
    <row r="2608" hidden="1">
      <c r="A2608" s="1">
        <v>42532.0</v>
      </c>
      <c r="B2608" s="2" t="s">
        <v>3818</v>
      </c>
      <c r="C2608" s="2">
        <v>5.0</v>
      </c>
      <c r="D2608" s="2" t="s">
        <v>369</v>
      </c>
      <c r="E2608" s="2" t="s">
        <v>27</v>
      </c>
      <c r="F2608" s="2" t="s">
        <v>1526</v>
      </c>
      <c r="G2608" s="2" t="s">
        <v>39</v>
      </c>
      <c r="H2608" s="2" t="s">
        <v>120</v>
      </c>
      <c r="I2608" s="2" t="s">
        <v>169</v>
      </c>
      <c r="J2608" s="2" t="s">
        <v>42</v>
      </c>
      <c r="K2608" s="2" t="s">
        <v>43</v>
      </c>
      <c r="L2608" s="10">
        <v>42536.0</v>
      </c>
      <c r="M2608" s="2" t="s">
        <v>90</v>
      </c>
      <c r="N2608" s="11">
        <v>0.0</v>
      </c>
      <c r="O2608" s="12">
        <v>53.0</v>
      </c>
      <c r="P2608" s="13">
        <v>0.26</v>
      </c>
      <c r="Q2608" s="13">
        <v>205.0</v>
      </c>
      <c r="R2608" s="13">
        <f t="shared" si="1"/>
        <v>205</v>
      </c>
      <c r="S2608" s="14">
        <f t="shared" si="2"/>
        <v>41</v>
      </c>
      <c r="T2608" s="14">
        <f t="shared" si="3"/>
        <v>0.2585365854</v>
      </c>
      <c r="U2608" s="15" t="str">
        <f>vlookup(F2608,'Sub categories'!$A:$C,3,False)</f>
        <v>Art</v>
      </c>
      <c r="V2608" s="16">
        <f t="shared" si="4"/>
        <v>4</v>
      </c>
      <c r="W2608" s="17">
        <f t="array" ref="W2608">INDEX(shipping_prices!$C$1:$F3835,MATCH(I2608,shipping_prices!$A$1:$A3835,0),MATCH(M2608,shipping_prices!$C$1:$F$1,0))</f>
        <v>6.7</v>
      </c>
      <c r="X2608" s="15" t="str">
        <f t="shared" si="5"/>
        <v>Paul GonzalezLos AngelesCalifornia</v>
      </c>
      <c r="Y2608" s="15" t="str">
        <f t="shared" si="6"/>
        <v>High</v>
      </c>
    </row>
    <row r="2609" hidden="1">
      <c r="A2609" s="1">
        <v>42533.0</v>
      </c>
      <c r="B2609" s="2" t="s">
        <v>3821</v>
      </c>
      <c r="C2609" s="2">
        <v>3.0</v>
      </c>
      <c r="D2609" s="2" t="s">
        <v>108</v>
      </c>
      <c r="E2609" s="2" t="s">
        <v>49</v>
      </c>
      <c r="F2609" s="2" t="s">
        <v>1323</v>
      </c>
      <c r="G2609" s="2" t="s">
        <v>39</v>
      </c>
      <c r="H2609" s="2" t="s">
        <v>79</v>
      </c>
      <c r="I2609" s="2" t="s">
        <v>897</v>
      </c>
      <c r="J2609" s="2" t="s">
        <v>32</v>
      </c>
      <c r="K2609" s="2" t="s">
        <v>33</v>
      </c>
      <c r="L2609" s="10">
        <v>42536.0</v>
      </c>
      <c r="M2609" s="2" t="s">
        <v>34</v>
      </c>
      <c r="N2609" s="11">
        <v>0.0</v>
      </c>
      <c r="O2609" s="12">
        <v>6.0</v>
      </c>
      <c r="P2609" s="13">
        <v>0.41</v>
      </c>
      <c r="Q2609" s="13">
        <v>15.0</v>
      </c>
      <c r="R2609" s="13">
        <f t="shared" si="1"/>
        <v>15</v>
      </c>
      <c r="S2609" s="14">
        <f t="shared" si="2"/>
        <v>5</v>
      </c>
      <c r="T2609" s="14">
        <f t="shared" si="3"/>
        <v>0.4</v>
      </c>
      <c r="U2609" s="15" t="str">
        <f>vlookup(F2609,'Sub categories'!$A:$C,3,False)</f>
        <v>Art</v>
      </c>
      <c r="V2609" s="16">
        <f t="shared" si="4"/>
        <v>3</v>
      </c>
      <c r="W2609" s="17">
        <f t="array" ref="W2609">INDEX(shipping_prices!$C$1:$F3836,MATCH(I2609,shipping_prices!$A$1:$A3836,0),MATCH(M2609,shipping_prices!$C$1:$F$1,0))</f>
        <v>13.27</v>
      </c>
      <c r="X2609" s="15" t="str">
        <f t="shared" si="5"/>
        <v>Eugene HildebrandRochesterNew York</v>
      </c>
      <c r="Y2609" s="15" t="str">
        <f t="shared" si="6"/>
        <v>Low</v>
      </c>
    </row>
    <row r="2610" hidden="1">
      <c r="A2610" s="1">
        <v>42533.0</v>
      </c>
      <c r="B2610" s="2" t="s">
        <v>3821</v>
      </c>
      <c r="C2610" s="2">
        <v>4.0</v>
      </c>
      <c r="D2610" s="2" t="s">
        <v>108</v>
      </c>
      <c r="E2610" s="2" t="s">
        <v>49</v>
      </c>
      <c r="F2610" s="2" t="s">
        <v>3822</v>
      </c>
      <c r="G2610" s="2" t="s">
        <v>39</v>
      </c>
      <c r="H2610" s="2" t="s">
        <v>79</v>
      </c>
      <c r="I2610" s="2" t="s">
        <v>897</v>
      </c>
      <c r="J2610" s="2" t="s">
        <v>32</v>
      </c>
      <c r="K2610" s="2" t="s">
        <v>33</v>
      </c>
      <c r="L2610" s="10">
        <v>42536.0</v>
      </c>
      <c r="M2610" s="2" t="s">
        <v>34</v>
      </c>
      <c r="N2610" s="11">
        <v>0.0</v>
      </c>
      <c r="O2610" s="12">
        <v>38.0</v>
      </c>
      <c r="P2610" s="13">
        <v>0.27</v>
      </c>
      <c r="Q2610" s="13">
        <v>142.0</v>
      </c>
      <c r="R2610" s="13">
        <f t="shared" si="1"/>
        <v>142</v>
      </c>
      <c r="S2610" s="14">
        <f t="shared" si="2"/>
        <v>35.5</v>
      </c>
      <c r="T2610" s="14">
        <f t="shared" si="3"/>
        <v>0.2676056338</v>
      </c>
      <c r="U2610" s="15" t="str">
        <f>vlookup(F2610,'Sub categories'!$A:$C,3,False)</f>
        <v>Storage</v>
      </c>
      <c r="V2610" s="16">
        <f t="shared" si="4"/>
        <v>3</v>
      </c>
      <c r="W2610" s="17">
        <f t="array" ref="W2610">INDEX(shipping_prices!$C$1:$F3837,MATCH(I2610,shipping_prices!$A$1:$A3837,0),MATCH(M2610,shipping_prices!$C$1:$F$1,0))</f>
        <v>13.27</v>
      </c>
      <c r="X2610" s="15" t="str">
        <f t="shared" si="5"/>
        <v>Eugene HildebrandRochesterNew York</v>
      </c>
      <c r="Y2610" s="15" t="str">
        <f t="shared" si="6"/>
        <v>Low</v>
      </c>
    </row>
    <row r="2611" hidden="1">
      <c r="A2611" s="1">
        <v>42533.0</v>
      </c>
      <c r="B2611" s="2" t="s">
        <v>3823</v>
      </c>
      <c r="C2611" s="2">
        <v>2.0</v>
      </c>
      <c r="D2611" s="2" t="s">
        <v>1788</v>
      </c>
      <c r="E2611" s="2" t="s">
        <v>27</v>
      </c>
      <c r="F2611" s="2" t="s">
        <v>896</v>
      </c>
      <c r="G2611" s="2" t="s">
        <v>39</v>
      </c>
      <c r="H2611" s="2" t="s">
        <v>79</v>
      </c>
      <c r="I2611" s="2" t="s">
        <v>2958</v>
      </c>
      <c r="J2611" s="2" t="s">
        <v>749</v>
      </c>
      <c r="K2611" s="2" t="s">
        <v>54</v>
      </c>
      <c r="L2611" s="10">
        <v>42541.0</v>
      </c>
      <c r="M2611" s="2" t="s">
        <v>90</v>
      </c>
      <c r="N2611" s="11">
        <v>0.0</v>
      </c>
      <c r="O2611" s="12">
        <v>3.0</v>
      </c>
      <c r="P2611" s="13">
        <v>0.46</v>
      </c>
      <c r="Q2611" s="13">
        <v>7.0</v>
      </c>
      <c r="R2611" s="13">
        <f t="shared" si="1"/>
        <v>7</v>
      </c>
      <c r="S2611" s="14">
        <f t="shared" si="2"/>
        <v>3.5</v>
      </c>
      <c r="T2611" s="14">
        <f t="shared" si="3"/>
        <v>0.4285714286</v>
      </c>
      <c r="U2611" s="15" t="str">
        <f>vlookup(F2611,'Sub categories'!$A:$C,3,False)</f>
        <v>Envelopes</v>
      </c>
      <c r="V2611" s="16">
        <f t="shared" si="4"/>
        <v>8</v>
      </c>
      <c r="W2611" s="17">
        <f t="array" ref="W2611">INDEX(shipping_prices!$C$1:$F3838,MATCH(I2611,shipping_prices!$A$1:$A3838,0),MATCH(M2611,shipping_prices!$C$1:$F$1,0))</f>
        <v>8.5</v>
      </c>
      <c r="X2611" s="15" t="str">
        <f t="shared" si="5"/>
        <v>Maurice SattyAuburnAlabama</v>
      </c>
      <c r="Y2611" s="15" t="str">
        <f t="shared" si="6"/>
        <v>Low</v>
      </c>
    </row>
    <row r="2612" hidden="1">
      <c r="A2612" s="1">
        <v>42533.0</v>
      </c>
      <c r="B2612" s="2" t="s">
        <v>3823</v>
      </c>
      <c r="C2612" s="2">
        <v>5.0</v>
      </c>
      <c r="D2612" s="2" t="s">
        <v>1788</v>
      </c>
      <c r="E2612" s="2" t="s">
        <v>27</v>
      </c>
      <c r="F2612" s="2" t="s">
        <v>101</v>
      </c>
      <c r="G2612" s="2" t="s">
        <v>39</v>
      </c>
      <c r="H2612" s="2" t="s">
        <v>79</v>
      </c>
      <c r="I2612" s="2" t="s">
        <v>2958</v>
      </c>
      <c r="J2612" s="2" t="s">
        <v>749</v>
      </c>
      <c r="K2612" s="2" t="s">
        <v>54</v>
      </c>
      <c r="L2612" s="10">
        <v>42541.0</v>
      </c>
      <c r="M2612" s="2" t="s">
        <v>90</v>
      </c>
      <c r="N2612" s="11">
        <v>0.0</v>
      </c>
      <c r="O2612" s="12">
        <v>241.0</v>
      </c>
      <c r="P2612" s="13">
        <v>0.49</v>
      </c>
      <c r="Q2612" s="13">
        <v>492.0</v>
      </c>
      <c r="R2612" s="13">
        <f t="shared" si="1"/>
        <v>492</v>
      </c>
      <c r="S2612" s="14">
        <f t="shared" si="2"/>
        <v>98.4</v>
      </c>
      <c r="T2612" s="14">
        <f t="shared" si="3"/>
        <v>0.4898373984</v>
      </c>
      <c r="U2612" s="15" t="str">
        <f>vlookup(F2612,'Sub categories'!$A:$C,3,False)</f>
        <v>Labels</v>
      </c>
      <c r="V2612" s="16">
        <f t="shared" si="4"/>
        <v>8</v>
      </c>
      <c r="W2612" s="17">
        <f t="array" ref="W2612">INDEX(shipping_prices!$C$1:$F3839,MATCH(I2612,shipping_prices!$A$1:$A3839,0),MATCH(M2612,shipping_prices!$C$1:$F$1,0))</f>
        <v>8.5</v>
      </c>
      <c r="X2612" s="15" t="str">
        <f t="shared" si="5"/>
        <v>Maurice SattyAuburnAlabama</v>
      </c>
      <c r="Y2612" s="15" t="str">
        <f t="shared" si="6"/>
        <v>High</v>
      </c>
    </row>
    <row r="2613" hidden="1">
      <c r="A2613" s="1">
        <v>42533.0</v>
      </c>
      <c r="B2613" s="2" t="s">
        <v>3824</v>
      </c>
      <c r="C2613" s="2">
        <v>6.0</v>
      </c>
      <c r="D2613" s="2" t="s">
        <v>3825</v>
      </c>
      <c r="E2613" s="2" t="s">
        <v>27</v>
      </c>
      <c r="F2613" s="2" t="s">
        <v>1315</v>
      </c>
      <c r="G2613" s="2" t="s">
        <v>39</v>
      </c>
      <c r="H2613" s="2" t="s">
        <v>534</v>
      </c>
      <c r="I2613" s="2" t="s">
        <v>52</v>
      </c>
      <c r="J2613" s="2" t="s">
        <v>53</v>
      </c>
      <c r="K2613" s="2" t="s">
        <v>54</v>
      </c>
      <c r="L2613" s="10">
        <v>42539.0</v>
      </c>
      <c r="M2613" s="2" t="s">
        <v>34</v>
      </c>
      <c r="N2613" s="11">
        <v>0.2</v>
      </c>
      <c r="O2613" s="12">
        <v>-338.0</v>
      </c>
      <c r="P2613" s="13">
        <v>-0.19</v>
      </c>
      <c r="Q2613" s="13">
        <v>1802.0</v>
      </c>
      <c r="R2613" s="13">
        <f t="shared" si="1"/>
        <v>2252.5</v>
      </c>
      <c r="S2613" s="14">
        <f t="shared" si="2"/>
        <v>375.4166667</v>
      </c>
      <c r="T2613" s="14">
        <f t="shared" si="3"/>
        <v>-0.1875693674</v>
      </c>
      <c r="U2613" s="15" t="str">
        <f>vlookup(F2613,'Sub categories'!$A:$C,3,False)</f>
        <v>Storage</v>
      </c>
      <c r="V2613" s="16">
        <f t="shared" si="4"/>
        <v>6</v>
      </c>
      <c r="W2613" s="17">
        <f t="array" ref="W2613">INDEX(shipping_prices!$C$1:$F3840,MATCH(I2613,shipping_prices!$A$1:$A3840,0),MATCH(M2613,shipping_prices!$C$1:$F$1,0))</f>
        <v>14.61</v>
      </c>
      <c r="X2613" s="15" t="str">
        <f t="shared" si="5"/>
        <v>John DryerJacksonvilleFlorida</v>
      </c>
      <c r="Y2613" s="15" t="str">
        <f t="shared" si="6"/>
        <v>loss</v>
      </c>
    </row>
    <row r="2614" hidden="1">
      <c r="A2614" s="1">
        <v>42534.0</v>
      </c>
      <c r="B2614" s="2" t="s">
        <v>3826</v>
      </c>
      <c r="C2614" s="2">
        <v>2.0</v>
      </c>
      <c r="D2614" s="2" t="s">
        <v>3285</v>
      </c>
      <c r="E2614" s="2" t="s">
        <v>27</v>
      </c>
      <c r="F2614" s="2" t="s">
        <v>845</v>
      </c>
      <c r="G2614" s="2" t="s">
        <v>39</v>
      </c>
      <c r="H2614" s="2" t="s">
        <v>182</v>
      </c>
      <c r="I2614" s="2" t="s">
        <v>3827</v>
      </c>
      <c r="J2614" s="2" t="s">
        <v>282</v>
      </c>
      <c r="K2614" s="2" t="s">
        <v>77</v>
      </c>
      <c r="L2614" s="10">
        <v>42538.0</v>
      </c>
      <c r="M2614" s="2" t="s">
        <v>90</v>
      </c>
      <c r="N2614" s="11">
        <v>0.0</v>
      </c>
      <c r="O2614" s="12">
        <v>6.0</v>
      </c>
      <c r="P2614" s="13">
        <v>0.45</v>
      </c>
      <c r="Q2614" s="13">
        <v>13.0</v>
      </c>
      <c r="R2614" s="13">
        <f t="shared" si="1"/>
        <v>13</v>
      </c>
      <c r="S2614" s="14">
        <f t="shared" si="2"/>
        <v>6.5</v>
      </c>
      <c r="T2614" s="14">
        <f t="shared" si="3"/>
        <v>0.4615384615</v>
      </c>
      <c r="U2614" s="15" t="str">
        <f>vlookup(F2614,'Sub categories'!$A:$C,3,False)</f>
        <v>Binders</v>
      </c>
      <c r="V2614" s="16">
        <f t="shared" si="4"/>
        <v>4</v>
      </c>
      <c r="W2614" s="17">
        <f t="array" ref="W2614">INDEX(shipping_prices!$C$1:$F3841,MATCH(I2614,shipping_prices!$A$1:$A3841,0),MATCH(M2614,shipping_prices!$C$1:$F$1,0))</f>
        <v>9.14</v>
      </c>
      <c r="X2614" s="15" t="str">
        <f t="shared" si="5"/>
        <v>Daniel LacyNoblesvilleIndiana</v>
      </c>
      <c r="Y2614" s="15" t="str">
        <f t="shared" si="6"/>
        <v>Low</v>
      </c>
    </row>
    <row r="2615" hidden="1">
      <c r="A2615" s="1">
        <v>42534.0</v>
      </c>
      <c r="B2615" s="2" t="s">
        <v>3826</v>
      </c>
      <c r="C2615" s="2">
        <v>3.0</v>
      </c>
      <c r="D2615" s="2" t="s">
        <v>3285</v>
      </c>
      <c r="E2615" s="2" t="s">
        <v>27</v>
      </c>
      <c r="F2615" s="2" t="s">
        <v>1340</v>
      </c>
      <c r="G2615" s="2" t="s">
        <v>29</v>
      </c>
      <c r="H2615" s="2" t="s">
        <v>30</v>
      </c>
      <c r="I2615" s="2" t="s">
        <v>3827</v>
      </c>
      <c r="J2615" s="2" t="s">
        <v>282</v>
      </c>
      <c r="K2615" s="2" t="s">
        <v>77</v>
      </c>
      <c r="L2615" s="10">
        <v>42538.0</v>
      </c>
      <c r="M2615" s="2" t="s">
        <v>90</v>
      </c>
      <c r="N2615" s="11">
        <v>0.0</v>
      </c>
      <c r="O2615" s="12">
        <v>35.0</v>
      </c>
      <c r="P2615" s="13">
        <v>0.26</v>
      </c>
      <c r="Q2615" s="13">
        <v>136.0</v>
      </c>
      <c r="R2615" s="13">
        <f t="shared" si="1"/>
        <v>136</v>
      </c>
      <c r="S2615" s="14">
        <f t="shared" si="2"/>
        <v>45.33333333</v>
      </c>
      <c r="T2615" s="14">
        <f t="shared" si="3"/>
        <v>0.2573529412</v>
      </c>
      <c r="U2615" s="15" t="str">
        <f>vlookup(F2615,'Sub categories'!$A:$C,3,False)</f>
        <v>Phones</v>
      </c>
      <c r="V2615" s="16">
        <f t="shared" si="4"/>
        <v>4</v>
      </c>
      <c r="W2615" s="17">
        <f t="array" ref="W2615">INDEX(shipping_prices!$C$1:$F3842,MATCH(I2615,shipping_prices!$A$1:$A3842,0),MATCH(M2615,shipping_prices!$C$1:$F$1,0))</f>
        <v>9.14</v>
      </c>
      <c r="X2615" s="15" t="str">
        <f t="shared" si="5"/>
        <v>Daniel LacyNoblesvilleIndiana</v>
      </c>
      <c r="Y2615" s="15" t="str">
        <f t="shared" si="6"/>
        <v>Low</v>
      </c>
    </row>
    <row r="2616" hidden="1">
      <c r="A2616" s="1">
        <v>42534.0</v>
      </c>
      <c r="B2616" s="2" t="s">
        <v>3826</v>
      </c>
      <c r="C2616" s="2">
        <v>4.0</v>
      </c>
      <c r="D2616" s="2" t="s">
        <v>3285</v>
      </c>
      <c r="E2616" s="2" t="s">
        <v>27</v>
      </c>
      <c r="F2616" s="2" t="s">
        <v>1872</v>
      </c>
      <c r="G2616" s="2" t="s">
        <v>29</v>
      </c>
      <c r="H2616" s="2" t="s">
        <v>503</v>
      </c>
      <c r="I2616" s="2" t="s">
        <v>3827</v>
      </c>
      <c r="J2616" s="2" t="s">
        <v>282</v>
      </c>
      <c r="K2616" s="2" t="s">
        <v>77</v>
      </c>
      <c r="L2616" s="10">
        <v>42538.0</v>
      </c>
      <c r="M2616" s="2" t="s">
        <v>90</v>
      </c>
      <c r="N2616" s="11">
        <v>0.0</v>
      </c>
      <c r="O2616" s="12">
        <v>71.0</v>
      </c>
      <c r="P2616" s="13">
        <v>0.27</v>
      </c>
      <c r="Q2616" s="13">
        <v>264.0</v>
      </c>
      <c r="R2616" s="13">
        <f t="shared" si="1"/>
        <v>264</v>
      </c>
      <c r="S2616" s="14">
        <f t="shared" si="2"/>
        <v>66</v>
      </c>
      <c r="T2616" s="14">
        <f t="shared" si="3"/>
        <v>0.2689393939</v>
      </c>
      <c r="U2616" s="15" t="str">
        <f>vlookup(F2616,'Sub categories'!$A:$C,3,False)</f>
        <v>Phones</v>
      </c>
      <c r="V2616" s="16">
        <f t="shared" si="4"/>
        <v>4</v>
      </c>
      <c r="W2616" s="17">
        <f t="array" ref="W2616">INDEX(shipping_prices!$C$1:$F3843,MATCH(I2616,shipping_prices!$A$1:$A3843,0),MATCH(M2616,shipping_prices!$C$1:$F$1,0))</f>
        <v>9.14</v>
      </c>
      <c r="X2616" s="15" t="str">
        <f t="shared" si="5"/>
        <v>Daniel LacyNoblesvilleIndiana</v>
      </c>
      <c r="Y2616" s="15" t="str">
        <f t="shared" si="6"/>
        <v>High</v>
      </c>
    </row>
    <row r="2617" hidden="1">
      <c r="A2617" s="1">
        <v>42534.0</v>
      </c>
      <c r="B2617" s="2" t="s">
        <v>3828</v>
      </c>
      <c r="C2617" s="2">
        <v>2.0</v>
      </c>
      <c r="D2617" s="2" t="s">
        <v>947</v>
      </c>
      <c r="E2617" s="2" t="s">
        <v>27</v>
      </c>
      <c r="F2617" s="2" t="s">
        <v>2614</v>
      </c>
      <c r="G2617" s="2" t="s">
        <v>39</v>
      </c>
      <c r="H2617" s="2" t="s">
        <v>70</v>
      </c>
      <c r="I2617" s="2" t="s">
        <v>956</v>
      </c>
      <c r="J2617" s="2" t="s">
        <v>822</v>
      </c>
      <c r="K2617" s="2" t="s">
        <v>54</v>
      </c>
      <c r="L2617" s="10">
        <v>42543.0</v>
      </c>
      <c r="M2617" s="2" t="s">
        <v>34</v>
      </c>
      <c r="N2617" s="11">
        <v>0.0</v>
      </c>
      <c r="O2617" s="12">
        <v>52.0</v>
      </c>
      <c r="P2617" s="13">
        <v>0.49</v>
      </c>
      <c r="Q2617" s="13">
        <v>105.0</v>
      </c>
      <c r="R2617" s="13">
        <f t="shared" si="1"/>
        <v>105</v>
      </c>
      <c r="S2617" s="14">
        <f t="shared" si="2"/>
        <v>52.5</v>
      </c>
      <c r="T2617" s="14">
        <f t="shared" si="3"/>
        <v>0.4952380952</v>
      </c>
      <c r="U2617" s="15" t="str">
        <f>vlookup(F2617,'Sub categories'!$A:$C,3,False)</f>
        <v>Envelopes</v>
      </c>
      <c r="V2617" s="16">
        <f t="shared" si="4"/>
        <v>9</v>
      </c>
      <c r="W2617" s="17">
        <f t="array" ref="W2617">INDEX(shipping_prices!$C$1:$F3844,MATCH(I2617,shipping_prices!$A$1:$A3844,0),MATCH(M2617,shipping_prices!$C$1:$F$1,0))</f>
        <v>13.78</v>
      </c>
      <c r="X2617" s="15" t="str">
        <f t="shared" si="5"/>
        <v>Maribeth DonaFayettevilleArkansas</v>
      </c>
      <c r="Y2617" s="15" t="str">
        <f t="shared" si="6"/>
        <v>High</v>
      </c>
    </row>
    <row r="2618" hidden="1">
      <c r="A2618" s="1">
        <v>42534.0</v>
      </c>
      <c r="B2618" s="2" t="s">
        <v>3829</v>
      </c>
      <c r="C2618" s="2">
        <v>4.0</v>
      </c>
      <c r="D2618" s="2" t="s">
        <v>1216</v>
      </c>
      <c r="E2618" s="2" t="s">
        <v>49</v>
      </c>
      <c r="F2618" s="2" t="s">
        <v>3830</v>
      </c>
      <c r="G2618" s="2" t="s">
        <v>39</v>
      </c>
      <c r="H2618" s="2" t="s">
        <v>51</v>
      </c>
      <c r="I2618" s="2" t="s">
        <v>163</v>
      </c>
      <c r="J2618" s="2" t="s">
        <v>164</v>
      </c>
      <c r="K2618" s="2" t="s">
        <v>33</v>
      </c>
      <c r="L2618" s="10">
        <v>42539.0</v>
      </c>
      <c r="M2618" s="2" t="s">
        <v>34</v>
      </c>
      <c r="N2618" s="11">
        <v>0.2</v>
      </c>
      <c r="O2618" s="12">
        <v>7.0</v>
      </c>
      <c r="P2618" s="13">
        <v>0.35</v>
      </c>
      <c r="Q2618" s="13">
        <v>21.0</v>
      </c>
      <c r="R2618" s="13">
        <f t="shared" si="1"/>
        <v>26.25</v>
      </c>
      <c r="S2618" s="14">
        <f t="shared" si="2"/>
        <v>6.5625</v>
      </c>
      <c r="T2618" s="14">
        <f t="shared" si="3"/>
        <v>0.3333333333</v>
      </c>
      <c r="U2618" s="15" t="str">
        <f>vlookup(F2618,'Sub categories'!$A:$C,3,False)</f>
        <v>Paper</v>
      </c>
      <c r="V2618" s="16">
        <f t="shared" si="4"/>
        <v>5</v>
      </c>
      <c r="W2618" s="17">
        <f t="array" ref="W2618">INDEX(shipping_prices!$C$1:$F3845,MATCH(I2618,shipping_prices!$A$1:$A3845,0),MATCH(M2618,shipping_prices!$C$1:$F$1,0))</f>
        <v>7.98</v>
      </c>
      <c r="X2618" s="15" t="str">
        <f t="shared" si="5"/>
        <v>Julie KrizPhiladelphiaPennsylvania</v>
      </c>
      <c r="Y2618" s="15" t="str">
        <f t="shared" si="6"/>
        <v>Low</v>
      </c>
    </row>
    <row r="2619">
      <c r="A2619" s="1">
        <v>42534.0</v>
      </c>
      <c r="B2619" s="2" t="s">
        <v>3829</v>
      </c>
      <c r="C2619" s="2">
        <v>3.0</v>
      </c>
      <c r="D2619" s="2" t="s">
        <v>1216</v>
      </c>
      <c r="E2619" s="2" t="s">
        <v>49</v>
      </c>
      <c r="F2619" s="2" t="s">
        <v>1733</v>
      </c>
      <c r="G2619" s="2" t="s">
        <v>45</v>
      </c>
      <c r="H2619" s="2" t="s">
        <v>79</v>
      </c>
      <c r="I2619" s="2" t="s">
        <v>163</v>
      </c>
      <c r="J2619" s="2" t="s">
        <v>164</v>
      </c>
      <c r="K2619" s="2" t="s">
        <v>33</v>
      </c>
      <c r="L2619" s="10">
        <v>42539.0</v>
      </c>
      <c r="M2619" s="2" t="s">
        <v>34</v>
      </c>
      <c r="N2619" s="11">
        <v>0.2</v>
      </c>
      <c r="O2619" s="12">
        <v>6.0</v>
      </c>
      <c r="P2619" s="13">
        <v>0.1</v>
      </c>
      <c r="Q2619" s="13">
        <v>65.0</v>
      </c>
      <c r="R2619" s="13">
        <f t="shared" si="1"/>
        <v>81.25</v>
      </c>
      <c r="S2619" s="14">
        <f t="shared" si="2"/>
        <v>27.08333333</v>
      </c>
      <c r="T2619" s="14">
        <f t="shared" si="3"/>
        <v>0.09230769231</v>
      </c>
      <c r="U2619" s="15" t="str">
        <f>vlookup(F2619,'Sub categories'!$A:$C,3,False)</f>
        <v>Furnishings</v>
      </c>
      <c r="V2619" s="16">
        <f t="shared" si="4"/>
        <v>5</v>
      </c>
      <c r="W2619" s="17">
        <f t="array" ref="W2619">INDEX(shipping_prices!$C$1:$F3846,MATCH(I2619,shipping_prices!$A$1:$A3846,0),MATCH(M2619,shipping_prices!$C$1:$F$1,0))</f>
        <v>7.98</v>
      </c>
      <c r="X2619" s="15" t="str">
        <f t="shared" si="5"/>
        <v>Julie KrizPhiladelphiaPennsylvania</v>
      </c>
      <c r="Y2619" s="15" t="str">
        <f t="shared" si="6"/>
        <v>Low</v>
      </c>
    </row>
    <row r="2620" hidden="1">
      <c r="A2620" s="1">
        <v>42534.0</v>
      </c>
      <c r="B2620" s="2" t="s">
        <v>3831</v>
      </c>
      <c r="C2620" s="2">
        <v>3.0</v>
      </c>
      <c r="D2620" s="2" t="s">
        <v>2676</v>
      </c>
      <c r="E2620" s="2" t="s">
        <v>27</v>
      </c>
      <c r="F2620" s="2" t="s">
        <v>1846</v>
      </c>
      <c r="G2620" s="2" t="s">
        <v>39</v>
      </c>
      <c r="H2620" s="2" t="s">
        <v>1847</v>
      </c>
      <c r="I2620" s="2" t="s">
        <v>1651</v>
      </c>
      <c r="J2620" s="2" t="s">
        <v>218</v>
      </c>
      <c r="K2620" s="2" t="s">
        <v>54</v>
      </c>
      <c r="L2620" s="10">
        <v>42542.0</v>
      </c>
      <c r="M2620" s="2" t="s">
        <v>34</v>
      </c>
      <c r="N2620" s="11">
        <v>0.0</v>
      </c>
      <c r="O2620" s="12">
        <v>41.0</v>
      </c>
      <c r="P2620" s="13">
        <v>0.27</v>
      </c>
      <c r="Q2620" s="13">
        <v>153.0</v>
      </c>
      <c r="R2620" s="13">
        <f t="shared" si="1"/>
        <v>153</v>
      </c>
      <c r="S2620" s="14">
        <f t="shared" si="2"/>
        <v>51</v>
      </c>
      <c r="T2620" s="14">
        <f t="shared" si="3"/>
        <v>0.2679738562</v>
      </c>
      <c r="U2620" s="15" t="str">
        <f>vlookup(F2620,'Sub categories'!$A:$C,3,False)</f>
        <v>Appliances</v>
      </c>
      <c r="V2620" s="16">
        <f t="shared" si="4"/>
        <v>8</v>
      </c>
      <c r="W2620" s="17">
        <f t="array" ref="W2620">INDEX(shipping_prices!$C$1:$F3847,MATCH(I2620,shipping_prices!$A$1:$A3847,0),MATCH(M2620,shipping_prices!$C$1:$F$1,0))</f>
        <v>6.06</v>
      </c>
      <c r="X2620" s="15" t="str">
        <f t="shared" si="5"/>
        <v>Darren KoutrasHendersonKentucky</v>
      </c>
      <c r="Y2620" s="15" t="str">
        <f t="shared" si="6"/>
        <v>High</v>
      </c>
    </row>
    <row r="2621">
      <c r="A2621" s="1">
        <v>42534.0</v>
      </c>
      <c r="B2621" s="2" t="s">
        <v>3831</v>
      </c>
      <c r="C2621" s="2">
        <v>4.0</v>
      </c>
      <c r="D2621" s="2" t="s">
        <v>2676</v>
      </c>
      <c r="E2621" s="2" t="s">
        <v>27</v>
      </c>
      <c r="F2621" s="2" t="s">
        <v>2346</v>
      </c>
      <c r="G2621" s="2" t="s">
        <v>45</v>
      </c>
      <c r="H2621" s="2" t="s">
        <v>79</v>
      </c>
      <c r="I2621" s="2" t="s">
        <v>1651</v>
      </c>
      <c r="J2621" s="2" t="s">
        <v>218</v>
      </c>
      <c r="K2621" s="2" t="s">
        <v>54</v>
      </c>
      <c r="L2621" s="10">
        <v>42542.0</v>
      </c>
      <c r="M2621" s="2" t="s">
        <v>34</v>
      </c>
      <c r="N2621" s="11">
        <v>0.0</v>
      </c>
      <c r="O2621" s="12">
        <v>71.0</v>
      </c>
      <c r="P2621" s="13">
        <v>0.25</v>
      </c>
      <c r="Q2621" s="13">
        <v>284.0</v>
      </c>
      <c r="R2621" s="13">
        <f t="shared" si="1"/>
        <v>284</v>
      </c>
      <c r="S2621" s="14">
        <f t="shared" si="2"/>
        <v>71</v>
      </c>
      <c r="T2621" s="14">
        <f t="shared" si="3"/>
        <v>0.25</v>
      </c>
      <c r="U2621" s="15" t="str">
        <f>vlookup(F2621,'Sub categories'!$A:$C,3,False)</f>
        <v>Chairs</v>
      </c>
      <c r="V2621" s="16">
        <f t="shared" si="4"/>
        <v>8</v>
      </c>
      <c r="W2621" s="17">
        <f t="array" ref="W2621">INDEX(shipping_prices!$C$1:$F3848,MATCH(I2621,shipping_prices!$A$1:$A3848,0),MATCH(M2621,shipping_prices!$C$1:$F$1,0))</f>
        <v>6.06</v>
      </c>
      <c r="X2621" s="15" t="str">
        <f t="shared" si="5"/>
        <v>Darren KoutrasHendersonKentucky</v>
      </c>
      <c r="Y2621" s="15" t="str">
        <f t="shared" si="6"/>
        <v>High</v>
      </c>
    </row>
    <row r="2622" hidden="1">
      <c r="A2622" s="1">
        <v>42534.0</v>
      </c>
      <c r="B2622" s="2" t="s">
        <v>3832</v>
      </c>
      <c r="C2622" s="2">
        <v>2.0</v>
      </c>
      <c r="D2622" s="2" t="s">
        <v>191</v>
      </c>
      <c r="E2622" s="2" t="s">
        <v>37</v>
      </c>
      <c r="F2622" s="2" t="s">
        <v>3833</v>
      </c>
      <c r="G2622" s="2" t="s">
        <v>39</v>
      </c>
      <c r="H2622" s="2" t="s">
        <v>79</v>
      </c>
      <c r="I2622" s="2" t="s">
        <v>163</v>
      </c>
      <c r="J2622" s="2" t="s">
        <v>164</v>
      </c>
      <c r="K2622" s="2" t="s">
        <v>33</v>
      </c>
      <c r="L2622" s="10">
        <v>42545.0</v>
      </c>
      <c r="M2622" s="2" t="s">
        <v>34</v>
      </c>
      <c r="N2622" s="11">
        <v>0.2</v>
      </c>
      <c r="O2622" s="12">
        <v>8.0</v>
      </c>
      <c r="P2622" s="13">
        <v>0.33</v>
      </c>
      <c r="Q2622" s="13">
        <v>24.0</v>
      </c>
      <c r="R2622" s="13">
        <f t="shared" si="1"/>
        <v>30</v>
      </c>
      <c r="S2622" s="14">
        <f t="shared" si="2"/>
        <v>15</v>
      </c>
      <c r="T2622" s="14">
        <f t="shared" si="3"/>
        <v>0.3333333333</v>
      </c>
      <c r="U2622" s="15" t="str">
        <f>vlookup(F2622,'Sub categories'!$A:$C,3,False)</f>
        <v>Envelopes</v>
      </c>
      <c r="V2622" s="16">
        <f t="shared" si="4"/>
        <v>11</v>
      </c>
      <c r="W2622" s="17">
        <f t="array" ref="W2622">INDEX(shipping_prices!$C$1:$F3849,MATCH(I2622,shipping_prices!$A$1:$A3849,0),MATCH(M2622,shipping_prices!$C$1:$F$1,0))</f>
        <v>7.98</v>
      </c>
      <c r="X2622" s="15" t="str">
        <f t="shared" si="5"/>
        <v>Karen BernPhiladelphiaPennsylvania</v>
      </c>
      <c r="Y2622" s="15" t="str">
        <f t="shared" si="6"/>
        <v>Low</v>
      </c>
    </row>
    <row r="2623" hidden="1">
      <c r="A2623" s="1">
        <v>42534.0</v>
      </c>
      <c r="B2623" s="2" t="s">
        <v>3834</v>
      </c>
      <c r="C2623" s="2">
        <v>5.0</v>
      </c>
      <c r="D2623" s="2" t="s">
        <v>3835</v>
      </c>
      <c r="E2623" s="2" t="s">
        <v>49</v>
      </c>
      <c r="F2623" s="2" t="s">
        <v>1262</v>
      </c>
      <c r="G2623" s="2" t="s">
        <v>39</v>
      </c>
      <c r="H2623" s="2" t="s">
        <v>79</v>
      </c>
      <c r="I2623" s="2" t="s">
        <v>3559</v>
      </c>
      <c r="J2623" s="2" t="s">
        <v>97</v>
      </c>
      <c r="K2623" s="2" t="s">
        <v>77</v>
      </c>
      <c r="L2623" s="10">
        <v>42545.0</v>
      </c>
      <c r="M2623" s="2" t="s">
        <v>142</v>
      </c>
      <c r="N2623" s="11">
        <v>0.0</v>
      </c>
      <c r="O2623" s="12">
        <v>76.0</v>
      </c>
      <c r="P2623" s="13">
        <v>0.5</v>
      </c>
      <c r="Q2623" s="13">
        <v>153.0</v>
      </c>
      <c r="R2623" s="13">
        <f t="shared" si="1"/>
        <v>153</v>
      </c>
      <c r="S2623" s="14">
        <f t="shared" si="2"/>
        <v>30.6</v>
      </c>
      <c r="T2623" s="14">
        <f t="shared" si="3"/>
        <v>0.4967320261</v>
      </c>
      <c r="U2623" s="15" t="str">
        <f>vlookup(F2623,'Sub categories'!$A:$C,3,False)</f>
        <v>Binders</v>
      </c>
      <c r="V2623" s="16">
        <f t="shared" si="4"/>
        <v>11</v>
      </c>
      <c r="W2623" s="17">
        <f t="array" ref="W2623">INDEX(shipping_prices!$C$1:$F3850,MATCH(I2623,shipping_prices!$A$1:$A3850,0),MATCH(M2623,shipping_prices!$C$1:$F$1,0))</f>
        <v>19.25</v>
      </c>
      <c r="X2623" s="15" t="str">
        <f t="shared" si="5"/>
        <v>Stephanie UlprightAnn ArborMichigan</v>
      </c>
      <c r="Y2623" s="15" t="str">
        <f t="shared" si="6"/>
        <v>High</v>
      </c>
    </row>
    <row r="2624" hidden="1">
      <c r="A2624" s="1">
        <v>42535.0</v>
      </c>
      <c r="B2624" s="2" t="s">
        <v>3836</v>
      </c>
      <c r="C2624" s="2">
        <v>5.0</v>
      </c>
      <c r="D2624" s="2" t="s">
        <v>355</v>
      </c>
      <c r="E2624" s="2" t="s">
        <v>49</v>
      </c>
      <c r="F2624" s="2" t="s">
        <v>2360</v>
      </c>
      <c r="G2624" s="2" t="s">
        <v>39</v>
      </c>
      <c r="H2624" s="2" t="s">
        <v>51</v>
      </c>
      <c r="I2624" s="2" t="s">
        <v>842</v>
      </c>
      <c r="J2624" s="2" t="s">
        <v>89</v>
      </c>
      <c r="K2624" s="2" t="s">
        <v>54</v>
      </c>
      <c r="L2624" s="10">
        <v>42547.0</v>
      </c>
      <c r="M2624" s="2" t="s">
        <v>90</v>
      </c>
      <c r="N2624" s="11">
        <v>0.0</v>
      </c>
      <c r="O2624" s="12">
        <v>16.0</v>
      </c>
      <c r="P2624" s="13">
        <v>0.48</v>
      </c>
      <c r="Q2624" s="13">
        <v>32.0</v>
      </c>
      <c r="R2624" s="13">
        <f t="shared" si="1"/>
        <v>32</v>
      </c>
      <c r="S2624" s="14">
        <f t="shared" si="2"/>
        <v>6.4</v>
      </c>
      <c r="T2624" s="14">
        <f t="shared" si="3"/>
        <v>0.5</v>
      </c>
      <c r="U2624" s="15" t="str">
        <f>vlookup(F2624,'Sub categories'!$A:$C,3,False)</f>
        <v>Paper</v>
      </c>
      <c r="V2624" s="16">
        <f t="shared" si="4"/>
        <v>12</v>
      </c>
      <c r="W2624" s="17">
        <f t="array" ref="W2624">INDEX(shipping_prices!$C$1:$F3851,MATCH(I2624,shipping_prices!$A$1:$A3851,0),MATCH(M2624,shipping_prices!$C$1:$F$1,0))</f>
        <v>0.43</v>
      </c>
      <c r="X2624" s="15" t="str">
        <f t="shared" si="5"/>
        <v>Michael GraceArlingtonVirginia</v>
      </c>
      <c r="Y2624" s="15" t="str">
        <f t="shared" si="6"/>
        <v>Low</v>
      </c>
    </row>
    <row r="2625">
      <c r="A2625" s="1">
        <v>42536.0</v>
      </c>
      <c r="B2625" s="2" t="s">
        <v>3836</v>
      </c>
      <c r="C2625" s="2">
        <v>2.0</v>
      </c>
      <c r="D2625" s="2" t="s">
        <v>355</v>
      </c>
      <c r="E2625" s="2" t="s">
        <v>49</v>
      </c>
      <c r="F2625" s="2" t="s">
        <v>3837</v>
      </c>
      <c r="G2625" s="2" t="s">
        <v>45</v>
      </c>
      <c r="H2625" s="2" t="s">
        <v>2166</v>
      </c>
      <c r="I2625" s="2" t="s">
        <v>842</v>
      </c>
      <c r="J2625" s="2" t="s">
        <v>89</v>
      </c>
      <c r="K2625" s="2" t="s">
        <v>54</v>
      </c>
      <c r="L2625" s="10">
        <v>42547.0</v>
      </c>
      <c r="M2625" s="2" t="s">
        <v>90</v>
      </c>
      <c r="N2625" s="11">
        <v>0.0</v>
      </c>
      <c r="O2625" s="12">
        <v>11.0</v>
      </c>
      <c r="P2625" s="13">
        <v>0.23</v>
      </c>
      <c r="Q2625" s="13">
        <v>48.0</v>
      </c>
      <c r="R2625" s="13">
        <f t="shared" si="1"/>
        <v>48</v>
      </c>
      <c r="S2625" s="14">
        <f t="shared" si="2"/>
        <v>24</v>
      </c>
      <c r="T2625" s="14">
        <f t="shared" si="3"/>
        <v>0.2291666667</v>
      </c>
      <c r="U2625" s="15" t="str">
        <f>vlookup(F2625,'Sub categories'!$A:$C,3,False)</f>
        <v>Furnishings</v>
      </c>
      <c r="V2625" s="16">
        <f t="shared" si="4"/>
        <v>11</v>
      </c>
      <c r="W2625" s="17">
        <f t="array" ref="W2625">INDEX(shipping_prices!$C$1:$F3852,MATCH(I2625,shipping_prices!$A$1:$A3852,0),MATCH(M2625,shipping_prices!$C$1:$F$1,0))</f>
        <v>0.43</v>
      </c>
      <c r="X2625" s="15" t="str">
        <f t="shared" si="5"/>
        <v>Michael GraceArlingtonVirginia</v>
      </c>
      <c r="Y2625" s="15" t="str">
        <f t="shared" si="6"/>
        <v>Low</v>
      </c>
    </row>
    <row r="2626" hidden="1">
      <c r="A2626" s="1">
        <v>42536.0</v>
      </c>
      <c r="B2626" s="2" t="s">
        <v>3838</v>
      </c>
      <c r="C2626" s="2">
        <v>2.0</v>
      </c>
      <c r="D2626" s="2" t="s">
        <v>1161</v>
      </c>
      <c r="E2626" s="2" t="s">
        <v>27</v>
      </c>
      <c r="F2626" s="2" t="s">
        <v>2837</v>
      </c>
      <c r="G2626" s="2" t="s">
        <v>39</v>
      </c>
      <c r="H2626" s="2" t="s">
        <v>146</v>
      </c>
      <c r="I2626" s="2" t="s">
        <v>897</v>
      </c>
      <c r="J2626" s="2" t="s">
        <v>32</v>
      </c>
      <c r="K2626" s="2" t="s">
        <v>33</v>
      </c>
      <c r="L2626" s="10">
        <v>42544.0</v>
      </c>
      <c r="M2626" s="2" t="s">
        <v>34</v>
      </c>
      <c r="N2626" s="11">
        <v>0.2</v>
      </c>
      <c r="O2626" s="12">
        <v>2.0</v>
      </c>
      <c r="P2626" s="13">
        <v>0.34</v>
      </c>
      <c r="Q2626" s="13">
        <v>6.0</v>
      </c>
      <c r="R2626" s="13">
        <f t="shared" si="1"/>
        <v>7.5</v>
      </c>
      <c r="S2626" s="14">
        <f t="shared" si="2"/>
        <v>3.75</v>
      </c>
      <c r="T2626" s="14">
        <f t="shared" si="3"/>
        <v>0.3333333333</v>
      </c>
      <c r="U2626" s="15" t="str">
        <f>vlookup(F2626,'Sub categories'!$A:$C,3,False)</f>
        <v>Binders</v>
      </c>
      <c r="V2626" s="16">
        <f t="shared" si="4"/>
        <v>8</v>
      </c>
      <c r="W2626" s="17">
        <f t="array" ref="W2626">INDEX(shipping_prices!$C$1:$F3853,MATCH(I2626,shipping_prices!$A$1:$A3853,0),MATCH(M2626,shipping_prices!$C$1:$F$1,0))</f>
        <v>13.27</v>
      </c>
      <c r="X2626" s="15" t="str">
        <f t="shared" si="5"/>
        <v>Maxwell SchwartzRochesterNew York</v>
      </c>
      <c r="Y2626" s="15" t="str">
        <f t="shared" si="6"/>
        <v>Low</v>
      </c>
    </row>
    <row r="2627" hidden="1">
      <c r="A2627" s="1">
        <v>42536.0</v>
      </c>
      <c r="B2627" s="2" t="s">
        <v>3838</v>
      </c>
      <c r="C2627" s="2">
        <v>7.0</v>
      </c>
      <c r="D2627" s="2" t="s">
        <v>1161</v>
      </c>
      <c r="E2627" s="2" t="s">
        <v>27</v>
      </c>
      <c r="F2627" s="2" t="s">
        <v>3839</v>
      </c>
      <c r="G2627" s="2" t="s">
        <v>39</v>
      </c>
      <c r="H2627" s="2" t="s">
        <v>51</v>
      </c>
      <c r="I2627" s="2" t="s">
        <v>897</v>
      </c>
      <c r="J2627" s="2" t="s">
        <v>32</v>
      </c>
      <c r="K2627" s="2" t="s">
        <v>33</v>
      </c>
      <c r="L2627" s="10">
        <v>42544.0</v>
      </c>
      <c r="M2627" s="2" t="s">
        <v>34</v>
      </c>
      <c r="N2627" s="11">
        <v>0.0</v>
      </c>
      <c r="O2627" s="12">
        <v>22.0</v>
      </c>
      <c r="P2627" s="13">
        <v>0.48</v>
      </c>
      <c r="Q2627" s="13">
        <v>45.0</v>
      </c>
      <c r="R2627" s="13">
        <f t="shared" si="1"/>
        <v>45</v>
      </c>
      <c r="S2627" s="14">
        <f t="shared" si="2"/>
        <v>6.428571429</v>
      </c>
      <c r="T2627" s="14">
        <f t="shared" si="3"/>
        <v>0.4888888889</v>
      </c>
      <c r="U2627" s="15" t="str">
        <f>vlookup(F2627,'Sub categories'!$A:$C,3,False)</f>
        <v>Paper</v>
      </c>
      <c r="V2627" s="16">
        <f t="shared" si="4"/>
        <v>8</v>
      </c>
      <c r="W2627" s="17">
        <f t="array" ref="W2627">INDEX(shipping_prices!$C$1:$F3854,MATCH(I2627,shipping_prices!$A$1:$A3854,0),MATCH(M2627,shipping_prices!$C$1:$F$1,0))</f>
        <v>13.27</v>
      </c>
      <c r="X2627" s="15" t="str">
        <f t="shared" si="5"/>
        <v>Maxwell SchwartzRochesterNew York</v>
      </c>
      <c r="Y2627" s="15" t="str">
        <f t="shared" si="6"/>
        <v>Low</v>
      </c>
    </row>
    <row r="2628" hidden="1">
      <c r="A2628" s="1">
        <v>42536.0</v>
      </c>
      <c r="B2628" s="2" t="s">
        <v>3838</v>
      </c>
      <c r="C2628" s="2">
        <v>1.0</v>
      </c>
      <c r="D2628" s="2" t="s">
        <v>1161</v>
      </c>
      <c r="E2628" s="2" t="s">
        <v>27</v>
      </c>
      <c r="F2628" s="2" t="s">
        <v>2482</v>
      </c>
      <c r="G2628" s="2" t="s">
        <v>29</v>
      </c>
      <c r="H2628" s="2" t="s">
        <v>460</v>
      </c>
      <c r="I2628" s="2" t="s">
        <v>897</v>
      </c>
      <c r="J2628" s="2" t="s">
        <v>32</v>
      </c>
      <c r="K2628" s="2" t="s">
        <v>33</v>
      </c>
      <c r="L2628" s="10">
        <v>42544.0</v>
      </c>
      <c r="M2628" s="2" t="s">
        <v>34</v>
      </c>
      <c r="N2628" s="11">
        <v>0.0</v>
      </c>
      <c r="O2628" s="12">
        <v>13.0</v>
      </c>
      <c r="P2628" s="13">
        <v>0.29</v>
      </c>
      <c r="Q2628" s="13">
        <v>46.0</v>
      </c>
      <c r="R2628" s="13">
        <f t="shared" si="1"/>
        <v>46</v>
      </c>
      <c r="S2628" s="14">
        <f t="shared" si="2"/>
        <v>46</v>
      </c>
      <c r="T2628" s="14">
        <f t="shared" si="3"/>
        <v>0.2826086957</v>
      </c>
      <c r="U2628" s="15" t="str">
        <f>vlookup(F2628,'Sub categories'!$A:$C,3,False)</f>
        <v>Phones</v>
      </c>
      <c r="V2628" s="16">
        <f t="shared" si="4"/>
        <v>8</v>
      </c>
      <c r="W2628" s="17">
        <f t="array" ref="W2628">INDEX(shipping_prices!$C$1:$F3855,MATCH(I2628,shipping_prices!$A$1:$A3855,0),MATCH(M2628,shipping_prices!$C$1:$F$1,0))</f>
        <v>13.27</v>
      </c>
      <c r="X2628" s="15" t="str">
        <f t="shared" si="5"/>
        <v>Maxwell SchwartzRochesterNew York</v>
      </c>
      <c r="Y2628" s="15" t="str">
        <f t="shared" si="6"/>
        <v>Low</v>
      </c>
    </row>
    <row r="2629" hidden="1">
      <c r="A2629" s="1">
        <v>42536.0</v>
      </c>
      <c r="B2629" s="2" t="s">
        <v>3838</v>
      </c>
      <c r="C2629" s="2">
        <v>3.0</v>
      </c>
      <c r="D2629" s="2" t="s">
        <v>1161</v>
      </c>
      <c r="E2629" s="2" t="s">
        <v>27</v>
      </c>
      <c r="F2629" s="2" t="s">
        <v>124</v>
      </c>
      <c r="G2629" s="2" t="s">
        <v>39</v>
      </c>
      <c r="H2629" s="2" t="s">
        <v>79</v>
      </c>
      <c r="I2629" s="2" t="s">
        <v>897</v>
      </c>
      <c r="J2629" s="2" t="s">
        <v>32</v>
      </c>
      <c r="K2629" s="2" t="s">
        <v>33</v>
      </c>
      <c r="L2629" s="10">
        <v>42544.0</v>
      </c>
      <c r="M2629" s="2" t="s">
        <v>34</v>
      </c>
      <c r="N2629" s="11">
        <v>0.0</v>
      </c>
      <c r="O2629" s="12">
        <v>161.0</v>
      </c>
      <c r="P2629" s="13">
        <v>0.3</v>
      </c>
      <c r="Q2629" s="13">
        <v>535.0</v>
      </c>
      <c r="R2629" s="13">
        <f t="shared" si="1"/>
        <v>535</v>
      </c>
      <c r="S2629" s="14">
        <f t="shared" si="2"/>
        <v>178.3333333</v>
      </c>
      <c r="T2629" s="14">
        <f t="shared" si="3"/>
        <v>0.3009345794</v>
      </c>
      <c r="U2629" s="15" t="str">
        <f>vlookup(F2629,'Sub categories'!$A:$C,3,False)</f>
        <v>Storage</v>
      </c>
      <c r="V2629" s="16">
        <f t="shared" si="4"/>
        <v>8</v>
      </c>
      <c r="W2629" s="17">
        <f t="array" ref="W2629">INDEX(shipping_prices!$C$1:$F3856,MATCH(I2629,shipping_prices!$A$1:$A3856,0),MATCH(M2629,shipping_prices!$C$1:$F$1,0))</f>
        <v>13.27</v>
      </c>
      <c r="X2629" s="15" t="str">
        <f t="shared" si="5"/>
        <v>Maxwell SchwartzRochesterNew York</v>
      </c>
      <c r="Y2629" s="15" t="str">
        <f t="shared" si="6"/>
        <v>High</v>
      </c>
    </row>
    <row r="2630" hidden="1">
      <c r="A2630" s="1">
        <v>42536.0</v>
      </c>
      <c r="B2630" s="2" t="s">
        <v>3840</v>
      </c>
      <c r="C2630" s="2">
        <v>5.0</v>
      </c>
      <c r="D2630" s="2" t="s">
        <v>166</v>
      </c>
      <c r="E2630" s="2" t="s">
        <v>27</v>
      </c>
      <c r="F2630" s="2" t="s">
        <v>2788</v>
      </c>
      <c r="G2630" s="2" t="s">
        <v>29</v>
      </c>
      <c r="H2630" s="2" t="s">
        <v>255</v>
      </c>
      <c r="I2630" s="2" t="s">
        <v>1278</v>
      </c>
      <c r="J2630" s="2" t="s">
        <v>321</v>
      </c>
      <c r="K2630" s="2" t="s">
        <v>33</v>
      </c>
      <c r="L2630" s="10">
        <v>42540.0</v>
      </c>
      <c r="M2630" s="2" t="s">
        <v>90</v>
      </c>
      <c r="N2630" s="11">
        <v>0.4</v>
      </c>
      <c r="O2630" s="12">
        <v>-256.0</v>
      </c>
      <c r="P2630" s="13">
        <v>-0.25</v>
      </c>
      <c r="Q2630" s="13">
        <v>1023.0</v>
      </c>
      <c r="R2630" s="13">
        <f t="shared" si="1"/>
        <v>1705</v>
      </c>
      <c r="S2630" s="14">
        <f t="shared" si="2"/>
        <v>341</v>
      </c>
      <c r="T2630" s="14">
        <f t="shared" si="3"/>
        <v>-0.2502443793</v>
      </c>
      <c r="U2630" s="15" t="str">
        <f>vlookup(F2630,'Sub categories'!$A:$C,3,False)</f>
        <v>Phones</v>
      </c>
      <c r="V2630" s="16">
        <f t="shared" si="4"/>
        <v>4</v>
      </c>
      <c r="W2630" s="17">
        <f t="array" ref="W2630">INDEX(shipping_prices!$C$1:$F3857,MATCH(I2630,shipping_prices!$A$1:$A3857,0),MATCH(M2630,shipping_prices!$C$1:$F$1,0))</f>
        <v>1.45</v>
      </c>
      <c r="X2630" s="15" t="str">
        <f t="shared" si="5"/>
        <v>Benjamin PattersonTroyOhio</v>
      </c>
      <c r="Y2630" s="15" t="str">
        <f t="shared" si="6"/>
        <v>loss</v>
      </c>
    </row>
    <row r="2631" hidden="1">
      <c r="A2631" s="1">
        <v>42537.0</v>
      </c>
      <c r="B2631" s="2" t="s">
        <v>3841</v>
      </c>
      <c r="C2631" s="2">
        <v>5.0</v>
      </c>
      <c r="D2631" s="2" t="s">
        <v>2486</v>
      </c>
      <c r="E2631" s="2" t="s">
        <v>37</v>
      </c>
      <c r="F2631" s="2" t="s">
        <v>192</v>
      </c>
      <c r="G2631" s="2" t="s">
        <v>39</v>
      </c>
      <c r="H2631" s="2" t="s">
        <v>193</v>
      </c>
      <c r="I2631" s="2" t="s">
        <v>75</v>
      </c>
      <c r="J2631" s="2" t="s">
        <v>76</v>
      </c>
      <c r="K2631" s="2" t="s">
        <v>77</v>
      </c>
      <c r="L2631" s="10">
        <v>42539.0</v>
      </c>
      <c r="M2631" s="2" t="s">
        <v>34</v>
      </c>
      <c r="N2631" s="11">
        <v>0.8</v>
      </c>
      <c r="O2631" s="12">
        <v>-10.0</v>
      </c>
      <c r="P2631" s="13">
        <v>-1.55</v>
      </c>
      <c r="Q2631" s="13">
        <v>6.0</v>
      </c>
      <c r="R2631" s="13">
        <f t="shared" si="1"/>
        <v>30</v>
      </c>
      <c r="S2631" s="14">
        <f t="shared" si="2"/>
        <v>6</v>
      </c>
      <c r="T2631" s="14">
        <f t="shared" si="3"/>
        <v>-1.666666667</v>
      </c>
      <c r="U2631" s="15" t="str">
        <f>vlookup(F2631,'Sub categories'!$A:$C,3,False)</f>
        <v>Binders</v>
      </c>
      <c r="V2631" s="16">
        <f t="shared" si="4"/>
        <v>2</v>
      </c>
      <c r="W2631" s="17">
        <f t="array" ref="W2631">INDEX(shipping_prices!$C$1:$F3858,MATCH(I2631,shipping_prices!$A$1:$A3858,0),MATCH(M2631,shipping_prices!$C$1:$F$1,0))</f>
        <v>11.99</v>
      </c>
      <c r="X2631" s="15" t="str">
        <f t="shared" si="5"/>
        <v>Rachel PayneHoustonTexas</v>
      </c>
      <c r="Y2631" s="15" t="str">
        <f t="shared" si="6"/>
        <v>loss</v>
      </c>
    </row>
    <row r="2632" hidden="1">
      <c r="A2632" s="1">
        <v>42537.0</v>
      </c>
      <c r="B2632" s="2" t="s">
        <v>3841</v>
      </c>
      <c r="C2632" s="2">
        <v>3.0</v>
      </c>
      <c r="D2632" s="2" t="s">
        <v>2486</v>
      </c>
      <c r="E2632" s="2" t="s">
        <v>37</v>
      </c>
      <c r="F2632" s="2" t="s">
        <v>3842</v>
      </c>
      <c r="G2632" s="2" t="s">
        <v>39</v>
      </c>
      <c r="H2632" s="2" t="s">
        <v>193</v>
      </c>
      <c r="I2632" s="2" t="s">
        <v>75</v>
      </c>
      <c r="J2632" s="2" t="s">
        <v>76</v>
      </c>
      <c r="K2632" s="2" t="s">
        <v>77</v>
      </c>
      <c r="L2632" s="10">
        <v>42539.0</v>
      </c>
      <c r="M2632" s="2" t="s">
        <v>34</v>
      </c>
      <c r="N2632" s="11">
        <v>0.2</v>
      </c>
      <c r="O2632" s="12">
        <v>13.0</v>
      </c>
      <c r="P2632" s="13">
        <v>0.38</v>
      </c>
      <c r="Q2632" s="13">
        <v>36.0</v>
      </c>
      <c r="R2632" s="13">
        <f t="shared" si="1"/>
        <v>45</v>
      </c>
      <c r="S2632" s="14">
        <f t="shared" si="2"/>
        <v>15</v>
      </c>
      <c r="T2632" s="14">
        <f t="shared" si="3"/>
        <v>0.3611111111</v>
      </c>
      <c r="U2632" s="15" t="str">
        <f>vlookup(F2632,'Sub categories'!$A:$C,3,False)</f>
        <v>Labels</v>
      </c>
      <c r="V2632" s="16">
        <f t="shared" si="4"/>
        <v>2</v>
      </c>
      <c r="W2632" s="17">
        <f t="array" ref="W2632">INDEX(shipping_prices!$C$1:$F3859,MATCH(I2632,shipping_prices!$A$1:$A3859,0),MATCH(M2632,shipping_prices!$C$1:$F$1,0))</f>
        <v>11.99</v>
      </c>
      <c r="X2632" s="15" t="str">
        <f t="shared" si="5"/>
        <v>Rachel PayneHoustonTexas</v>
      </c>
      <c r="Y2632" s="15" t="str">
        <f t="shared" si="6"/>
        <v>Low</v>
      </c>
    </row>
    <row r="2633" hidden="1">
      <c r="A2633" s="1">
        <v>42537.0</v>
      </c>
      <c r="B2633" s="2" t="s">
        <v>3841</v>
      </c>
      <c r="C2633" s="2">
        <v>2.0</v>
      </c>
      <c r="D2633" s="2" t="s">
        <v>2486</v>
      </c>
      <c r="E2633" s="2" t="s">
        <v>37</v>
      </c>
      <c r="F2633" s="2" t="s">
        <v>2082</v>
      </c>
      <c r="G2633" s="2" t="s">
        <v>39</v>
      </c>
      <c r="H2633" s="2" t="s">
        <v>51</v>
      </c>
      <c r="I2633" s="2" t="s">
        <v>75</v>
      </c>
      <c r="J2633" s="2" t="s">
        <v>76</v>
      </c>
      <c r="K2633" s="2" t="s">
        <v>77</v>
      </c>
      <c r="L2633" s="10">
        <v>42539.0</v>
      </c>
      <c r="M2633" s="2" t="s">
        <v>34</v>
      </c>
      <c r="N2633" s="11">
        <v>0.2</v>
      </c>
      <c r="O2633" s="12">
        <v>19.0</v>
      </c>
      <c r="P2633" s="13">
        <v>0.34</v>
      </c>
      <c r="Q2633" s="13">
        <v>57.0</v>
      </c>
      <c r="R2633" s="13">
        <f t="shared" si="1"/>
        <v>71.25</v>
      </c>
      <c r="S2633" s="14">
        <f t="shared" si="2"/>
        <v>35.625</v>
      </c>
      <c r="T2633" s="14">
        <f t="shared" si="3"/>
        <v>0.3333333333</v>
      </c>
      <c r="U2633" s="15" t="str">
        <f>vlookup(F2633,'Sub categories'!$A:$C,3,False)</f>
        <v>Paper</v>
      </c>
      <c r="V2633" s="16">
        <f t="shared" si="4"/>
        <v>2</v>
      </c>
      <c r="W2633" s="17">
        <f t="array" ref="W2633">INDEX(shipping_prices!$C$1:$F3860,MATCH(I2633,shipping_prices!$A$1:$A3860,0),MATCH(M2633,shipping_prices!$C$1:$F$1,0))</f>
        <v>11.99</v>
      </c>
      <c r="X2633" s="15" t="str">
        <f t="shared" si="5"/>
        <v>Rachel PayneHoustonTexas</v>
      </c>
      <c r="Y2633" s="15" t="str">
        <f t="shared" si="6"/>
        <v>Low</v>
      </c>
    </row>
    <row r="2634">
      <c r="A2634" s="1">
        <v>42537.0</v>
      </c>
      <c r="B2634" s="2" t="s">
        <v>3841</v>
      </c>
      <c r="C2634" s="2">
        <v>3.0</v>
      </c>
      <c r="D2634" s="2" t="s">
        <v>2486</v>
      </c>
      <c r="E2634" s="2" t="s">
        <v>37</v>
      </c>
      <c r="F2634" s="2" t="s">
        <v>3095</v>
      </c>
      <c r="G2634" s="2" t="s">
        <v>45</v>
      </c>
      <c r="H2634" s="2" t="s">
        <v>206</v>
      </c>
      <c r="I2634" s="2" t="s">
        <v>75</v>
      </c>
      <c r="J2634" s="2" t="s">
        <v>76</v>
      </c>
      <c r="K2634" s="2" t="s">
        <v>77</v>
      </c>
      <c r="L2634" s="10">
        <v>42539.0</v>
      </c>
      <c r="M2634" s="2" t="s">
        <v>34</v>
      </c>
      <c r="N2634" s="11">
        <v>0.32</v>
      </c>
      <c r="O2634" s="12">
        <v>-114.0</v>
      </c>
      <c r="P2634" s="13">
        <v>-0.31</v>
      </c>
      <c r="Q2634" s="13">
        <v>369.0</v>
      </c>
      <c r="R2634" s="13">
        <f t="shared" si="1"/>
        <v>542.6470588</v>
      </c>
      <c r="S2634" s="14">
        <f t="shared" si="2"/>
        <v>180.8823529</v>
      </c>
      <c r="T2634" s="14">
        <f t="shared" si="3"/>
        <v>-0.3089430894</v>
      </c>
      <c r="U2634" s="15" t="str">
        <f>vlookup(F2634,'Sub categories'!$A:$C,3,False)</f>
        <v>Bookcases</v>
      </c>
      <c r="V2634" s="16">
        <f t="shared" si="4"/>
        <v>2</v>
      </c>
      <c r="W2634" s="17">
        <f t="array" ref="W2634">INDEX(shipping_prices!$C$1:$F3861,MATCH(I2634,shipping_prices!$A$1:$A3861,0),MATCH(M2634,shipping_prices!$C$1:$F$1,0))</f>
        <v>11.99</v>
      </c>
      <c r="X2634" s="15" t="str">
        <f t="shared" si="5"/>
        <v>Rachel PayneHoustonTexas</v>
      </c>
      <c r="Y2634" s="15" t="str">
        <f t="shared" si="6"/>
        <v>loss</v>
      </c>
    </row>
    <row r="2635">
      <c r="A2635" s="1">
        <v>42537.0</v>
      </c>
      <c r="B2635" s="2" t="s">
        <v>3843</v>
      </c>
      <c r="C2635" s="2">
        <v>4.0</v>
      </c>
      <c r="D2635" s="2" t="s">
        <v>1877</v>
      </c>
      <c r="E2635" s="2" t="s">
        <v>27</v>
      </c>
      <c r="F2635" s="2" t="s">
        <v>722</v>
      </c>
      <c r="G2635" s="2" t="s">
        <v>45</v>
      </c>
      <c r="H2635" s="2" t="s">
        <v>79</v>
      </c>
      <c r="I2635" s="2" t="s">
        <v>169</v>
      </c>
      <c r="J2635" s="2" t="s">
        <v>42</v>
      </c>
      <c r="K2635" s="2" t="s">
        <v>43</v>
      </c>
      <c r="L2635" s="10">
        <v>42547.0</v>
      </c>
      <c r="M2635" s="2" t="s">
        <v>34</v>
      </c>
      <c r="N2635" s="11">
        <v>0.0</v>
      </c>
      <c r="O2635" s="12">
        <v>29.0</v>
      </c>
      <c r="P2635" s="13">
        <v>0.36</v>
      </c>
      <c r="Q2635" s="13">
        <v>80.0</v>
      </c>
      <c r="R2635" s="13">
        <f t="shared" si="1"/>
        <v>80</v>
      </c>
      <c r="S2635" s="14">
        <f t="shared" si="2"/>
        <v>20</v>
      </c>
      <c r="T2635" s="14">
        <f t="shared" si="3"/>
        <v>0.3625</v>
      </c>
      <c r="U2635" s="15" t="str">
        <f>vlookup(F2635,'Sub categories'!$A:$C,3,False)</f>
        <v>Furnishings</v>
      </c>
      <c r="V2635" s="16">
        <f t="shared" si="4"/>
        <v>10</v>
      </c>
      <c r="W2635" s="17">
        <f t="array" ref="W2635">INDEX(shipping_prices!$C$1:$F3862,MATCH(I2635,shipping_prices!$A$1:$A3862,0),MATCH(M2635,shipping_prices!$C$1:$F$1,0))</f>
        <v>14.86</v>
      </c>
      <c r="X2635" s="15" t="str">
        <f t="shared" si="5"/>
        <v>Melanie SeiteLos AngelesCalifornia</v>
      </c>
      <c r="Y2635" s="15" t="str">
        <f t="shared" si="6"/>
        <v>Low</v>
      </c>
    </row>
    <row r="2636" hidden="1">
      <c r="A2636" s="1">
        <v>42537.0</v>
      </c>
      <c r="B2636" s="2" t="s">
        <v>3844</v>
      </c>
      <c r="C2636" s="2">
        <v>3.0</v>
      </c>
      <c r="D2636" s="2" t="s">
        <v>138</v>
      </c>
      <c r="E2636" s="2" t="s">
        <v>27</v>
      </c>
      <c r="F2636" s="2" t="s">
        <v>1473</v>
      </c>
      <c r="G2636" s="2" t="s">
        <v>29</v>
      </c>
      <c r="H2636" s="2" t="s">
        <v>460</v>
      </c>
      <c r="I2636" s="2" t="s">
        <v>163</v>
      </c>
      <c r="J2636" s="2" t="s">
        <v>164</v>
      </c>
      <c r="K2636" s="2" t="s">
        <v>33</v>
      </c>
      <c r="L2636" s="10">
        <v>42538.0</v>
      </c>
      <c r="M2636" s="2" t="s">
        <v>90</v>
      </c>
      <c r="N2636" s="11">
        <v>0.4</v>
      </c>
      <c r="O2636" s="12">
        <v>40.0</v>
      </c>
      <c r="P2636" s="13">
        <v>0.15</v>
      </c>
      <c r="Q2636" s="13">
        <v>270.0</v>
      </c>
      <c r="R2636" s="13">
        <f t="shared" si="1"/>
        <v>450</v>
      </c>
      <c r="S2636" s="14">
        <f t="shared" si="2"/>
        <v>150</v>
      </c>
      <c r="T2636" s="14">
        <f t="shared" si="3"/>
        <v>0.1481481481</v>
      </c>
      <c r="U2636" s="15" t="str">
        <f>vlookup(F2636,'Sub categories'!$A:$C,3,False)</f>
        <v>Phones</v>
      </c>
      <c r="V2636" s="16">
        <f t="shared" si="4"/>
        <v>1</v>
      </c>
      <c r="W2636" s="17">
        <f t="array" ref="W2636">INDEX(shipping_prices!$C$1:$F3863,MATCH(I2636,shipping_prices!$A$1:$A3863,0),MATCH(M2636,shipping_prices!$C$1:$F$1,0))</f>
        <v>6.23</v>
      </c>
      <c r="X2636" s="15" t="str">
        <f t="shared" si="5"/>
        <v>Matt CollinsPhiladelphiaPennsylvania</v>
      </c>
      <c r="Y2636" s="15" t="str">
        <f t="shared" si="6"/>
        <v>High</v>
      </c>
    </row>
    <row r="2637" hidden="1">
      <c r="A2637" s="1">
        <v>42539.0</v>
      </c>
      <c r="B2637" s="2" t="s">
        <v>3845</v>
      </c>
      <c r="C2637" s="2">
        <v>1.0</v>
      </c>
      <c r="D2637" s="2" t="s">
        <v>926</v>
      </c>
      <c r="E2637" s="2" t="s">
        <v>27</v>
      </c>
      <c r="F2637" s="2" t="s">
        <v>1312</v>
      </c>
      <c r="G2637" s="2" t="s">
        <v>39</v>
      </c>
      <c r="H2637" s="2" t="s">
        <v>198</v>
      </c>
      <c r="I2637" s="2" t="s">
        <v>163</v>
      </c>
      <c r="J2637" s="2" t="s">
        <v>164</v>
      </c>
      <c r="K2637" s="2" t="s">
        <v>33</v>
      </c>
      <c r="L2637" s="10">
        <v>42542.0</v>
      </c>
      <c r="M2637" s="2" t="s">
        <v>34</v>
      </c>
      <c r="N2637" s="11">
        <v>0.2</v>
      </c>
      <c r="O2637" s="12">
        <v>2.0</v>
      </c>
      <c r="P2637" s="13">
        <v>0.33</v>
      </c>
      <c r="Q2637" s="13">
        <v>5.0</v>
      </c>
      <c r="R2637" s="13">
        <f t="shared" si="1"/>
        <v>6.25</v>
      </c>
      <c r="S2637" s="14">
        <f t="shared" si="2"/>
        <v>6.25</v>
      </c>
      <c r="T2637" s="14">
        <f t="shared" si="3"/>
        <v>0.4</v>
      </c>
      <c r="U2637" s="15" t="str">
        <f>vlookup(F2637,'Sub categories'!$A:$C,3,False)</f>
        <v>Paper</v>
      </c>
      <c r="V2637" s="16">
        <f t="shared" si="4"/>
        <v>3</v>
      </c>
      <c r="W2637" s="17">
        <f t="array" ref="W2637">INDEX(shipping_prices!$C$1:$F3864,MATCH(I2637,shipping_prices!$A$1:$A3864,0),MATCH(M2637,shipping_prices!$C$1:$F$1,0))</f>
        <v>7.98</v>
      </c>
      <c r="X2637" s="15" t="str">
        <f t="shared" si="5"/>
        <v>Chloris KastensmidtPhiladelphiaPennsylvania</v>
      </c>
      <c r="Y2637" s="15" t="str">
        <f t="shared" si="6"/>
        <v>Low</v>
      </c>
    </row>
    <row r="2638" hidden="1">
      <c r="A2638" s="1">
        <v>42539.0</v>
      </c>
      <c r="B2638" s="2" t="s">
        <v>3845</v>
      </c>
      <c r="C2638" s="2">
        <v>3.0</v>
      </c>
      <c r="D2638" s="2" t="s">
        <v>926</v>
      </c>
      <c r="E2638" s="2" t="s">
        <v>27</v>
      </c>
      <c r="F2638" s="2" t="s">
        <v>1970</v>
      </c>
      <c r="G2638" s="2" t="s">
        <v>39</v>
      </c>
      <c r="H2638" s="2" t="s">
        <v>51</v>
      </c>
      <c r="I2638" s="2" t="s">
        <v>163</v>
      </c>
      <c r="J2638" s="2" t="s">
        <v>164</v>
      </c>
      <c r="K2638" s="2" t="s">
        <v>33</v>
      </c>
      <c r="L2638" s="10">
        <v>42542.0</v>
      </c>
      <c r="M2638" s="2" t="s">
        <v>34</v>
      </c>
      <c r="N2638" s="11">
        <v>0.2</v>
      </c>
      <c r="O2638" s="12">
        <v>5.0</v>
      </c>
      <c r="P2638" s="13">
        <v>0.35</v>
      </c>
      <c r="Q2638" s="13">
        <v>16.0</v>
      </c>
      <c r="R2638" s="13">
        <f t="shared" si="1"/>
        <v>20</v>
      </c>
      <c r="S2638" s="14">
        <f t="shared" si="2"/>
        <v>6.666666667</v>
      </c>
      <c r="T2638" s="14">
        <f t="shared" si="3"/>
        <v>0.3125</v>
      </c>
      <c r="U2638" s="15" t="str">
        <f>vlookup(F2638,'Sub categories'!$A:$C,3,False)</f>
        <v>Paper</v>
      </c>
      <c r="V2638" s="16">
        <f t="shared" si="4"/>
        <v>3</v>
      </c>
      <c r="W2638" s="17">
        <f t="array" ref="W2638">INDEX(shipping_prices!$C$1:$F3865,MATCH(I2638,shipping_prices!$A$1:$A3865,0),MATCH(M2638,shipping_prices!$C$1:$F$1,0))</f>
        <v>7.98</v>
      </c>
      <c r="X2638" s="15" t="str">
        <f t="shared" si="5"/>
        <v>Chloris KastensmidtPhiladelphiaPennsylvania</v>
      </c>
      <c r="Y2638" s="15" t="str">
        <f t="shared" si="6"/>
        <v>Low</v>
      </c>
    </row>
    <row r="2639" hidden="1">
      <c r="A2639" s="1">
        <v>42539.0</v>
      </c>
      <c r="B2639" s="2" t="s">
        <v>3846</v>
      </c>
      <c r="C2639" s="2">
        <v>4.0</v>
      </c>
      <c r="D2639" s="2" t="s">
        <v>2534</v>
      </c>
      <c r="E2639" s="2" t="s">
        <v>37</v>
      </c>
      <c r="F2639" s="2" t="s">
        <v>1021</v>
      </c>
      <c r="G2639" s="2" t="s">
        <v>39</v>
      </c>
      <c r="H2639" s="2" t="s">
        <v>79</v>
      </c>
      <c r="I2639" s="2" t="s">
        <v>741</v>
      </c>
      <c r="J2639" s="2" t="s">
        <v>76</v>
      </c>
      <c r="K2639" s="2" t="s">
        <v>77</v>
      </c>
      <c r="L2639" s="10">
        <v>42548.0</v>
      </c>
      <c r="M2639" s="2" t="s">
        <v>90</v>
      </c>
      <c r="N2639" s="11">
        <v>0.2</v>
      </c>
      <c r="O2639" s="12">
        <v>14.0</v>
      </c>
      <c r="P2639" s="13">
        <v>0.34</v>
      </c>
      <c r="Q2639" s="13">
        <v>40.0</v>
      </c>
      <c r="R2639" s="13">
        <f t="shared" si="1"/>
        <v>50</v>
      </c>
      <c r="S2639" s="14">
        <f t="shared" si="2"/>
        <v>12.5</v>
      </c>
      <c r="T2639" s="14">
        <f t="shared" si="3"/>
        <v>0.35</v>
      </c>
      <c r="U2639" s="15" t="str">
        <f>vlookup(F2639,'Sub categories'!$A:$C,3,False)</f>
        <v>Labels</v>
      </c>
      <c r="V2639" s="16">
        <f t="shared" si="4"/>
        <v>9</v>
      </c>
      <c r="W2639" s="17">
        <f t="array" ref="W2639">INDEX(shipping_prices!$C$1:$F3866,MATCH(I2639,shipping_prices!$A$1:$A3866,0),MATCH(M2639,shipping_prices!$C$1:$F$1,0))</f>
        <v>7.76</v>
      </c>
      <c r="X2639" s="15" t="str">
        <f t="shared" si="5"/>
        <v>Frank AtkinsonSan AntonioTexas</v>
      </c>
      <c r="Y2639" s="15" t="str">
        <f t="shared" si="6"/>
        <v>Low</v>
      </c>
    </row>
    <row r="2640">
      <c r="A2640" s="1">
        <v>42539.0</v>
      </c>
      <c r="B2640" s="2" t="s">
        <v>3846</v>
      </c>
      <c r="C2640" s="2">
        <v>2.0</v>
      </c>
      <c r="D2640" s="2" t="s">
        <v>2534</v>
      </c>
      <c r="E2640" s="2" t="s">
        <v>37</v>
      </c>
      <c r="F2640" s="2" t="s">
        <v>903</v>
      </c>
      <c r="G2640" s="2" t="s">
        <v>45</v>
      </c>
      <c r="H2640" s="2" t="s">
        <v>904</v>
      </c>
      <c r="I2640" s="2" t="s">
        <v>741</v>
      </c>
      <c r="J2640" s="2" t="s">
        <v>76</v>
      </c>
      <c r="K2640" s="2" t="s">
        <v>77</v>
      </c>
      <c r="L2640" s="10">
        <v>42548.0</v>
      </c>
      <c r="M2640" s="2" t="s">
        <v>90</v>
      </c>
      <c r="N2640" s="11">
        <v>0.6</v>
      </c>
      <c r="O2640" s="12">
        <v>-31.0</v>
      </c>
      <c r="P2640" s="13">
        <v>-0.75</v>
      </c>
      <c r="Q2640" s="13">
        <v>41.0</v>
      </c>
      <c r="R2640" s="13">
        <f t="shared" si="1"/>
        <v>102.5</v>
      </c>
      <c r="S2640" s="14">
        <f t="shared" si="2"/>
        <v>51.25</v>
      </c>
      <c r="T2640" s="14">
        <f t="shared" si="3"/>
        <v>-0.756097561</v>
      </c>
      <c r="U2640" s="15" t="str">
        <f>vlookup(F2640,'Sub categories'!$A:$C,3,False)</f>
        <v>Furnishings</v>
      </c>
      <c r="V2640" s="16">
        <f t="shared" si="4"/>
        <v>9</v>
      </c>
      <c r="W2640" s="17">
        <f t="array" ref="W2640">INDEX(shipping_prices!$C$1:$F3867,MATCH(I2640,shipping_prices!$A$1:$A3867,0),MATCH(M2640,shipping_prices!$C$1:$F$1,0))</f>
        <v>7.76</v>
      </c>
      <c r="X2640" s="15" t="str">
        <f t="shared" si="5"/>
        <v>Frank AtkinsonSan AntonioTexas</v>
      </c>
      <c r="Y2640" s="15" t="str">
        <f t="shared" si="6"/>
        <v>loss</v>
      </c>
    </row>
    <row r="2641" hidden="1">
      <c r="A2641" s="1">
        <v>42539.0</v>
      </c>
      <c r="B2641" s="2" t="s">
        <v>3847</v>
      </c>
      <c r="C2641" s="2">
        <v>14.0</v>
      </c>
      <c r="D2641" s="2" t="s">
        <v>1402</v>
      </c>
      <c r="E2641" s="2" t="s">
        <v>27</v>
      </c>
      <c r="F2641" s="2" t="s">
        <v>3848</v>
      </c>
      <c r="G2641" s="2" t="s">
        <v>29</v>
      </c>
      <c r="H2641" s="2" t="s">
        <v>79</v>
      </c>
      <c r="I2641" s="2" t="s">
        <v>31</v>
      </c>
      <c r="J2641" s="2" t="s">
        <v>32</v>
      </c>
      <c r="K2641" s="2" t="s">
        <v>33</v>
      </c>
      <c r="L2641" s="10">
        <v>42543.0</v>
      </c>
      <c r="M2641" s="2" t="s">
        <v>90</v>
      </c>
      <c r="N2641" s="11">
        <v>0.0</v>
      </c>
      <c r="O2641" s="12">
        <v>134.0</v>
      </c>
      <c r="P2641" s="13">
        <v>0.48</v>
      </c>
      <c r="Q2641" s="13">
        <v>280.0</v>
      </c>
      <c r="R2641" s="13">
        <f t="shared" si="1"/>
        <v>280</v>
      </c>
      <c r="S2641" s="14">
        <f t="shared" si="2"/>
        <v>20</v>
      </c>
      <c r="T2641" s="14">
        <f t="shared" si="3"/>
        <v>0.4785714286</v>
      </c>
      <c r="U2641" s="15" t="str">
        <f>vlookup(F2641,'Sub categories'!$A:$C,3,False)</f>
        <v>Phones</v>
      </c>
      <c r="V2641" s="16">
        <f t="shared" si="4"/>
        <v>4</v>
      </c>
      <c r="W2641" s="17">
        <f t="array" ref="W2641">INDEX(shipping_prices!$C$1:$F3868,MATCH(I2641,shipping_prices!$A$1:$A3868,0),MATCH(M2641,shipping_prices!$C$1:$F$1,0))</f>
        <v>0.94</v>
      </c>
      <c r="X2641" s="15" t="str">
        <f t="shared" si="5"/>
        <v>Giulietta WeimerNew York CityNew York</v>
      </c>
      <c r="Y2641" s="15" t="str">
        <f t="shared" si="6"/>
        <v>High</v>
      </c>
    </row>
    <row r="2642">
      <c r="A2642" s="1">
        <v>42539.0</v>
      </c>
      <c r="B2642" s="2" t="s">
        <v>3849</v>
      </c>
      <c r="C2642" s="2">
        <v>4.0</v>
      </c>
      <c r="D2642" s="2" t="s">
        <v>152</v>
      </c>
      <c r="E2642" s="2" t="s">
        <v>49</v>
      </c>
      <c r="F2642" s="2" t="s">
        <v>3850</v>
      </c>
      <c r="G2642" s="2" t="s">
        <v>45</v>
      </c>
      <c r="H2642" s="2" t="s">
        <v>586</v>
      </c>
      <c r="I2642" s="2" t="s">
        <v>3851</v>
      </c>
      <c r="J2642" s="2" t="s">
        <v>89</v>
      </c>
      <c r="K2642" s="2" t="s">
        <v>54</v>
      </c>
      <c r="L2642" s="10">
        <v>42541.0</v>
      </c>
      <c r="M2642" s="2" t="s">
        <v>34</v>
      </c>
      <c r="N2642" s="11">
        <v>0.0</v>
      </c>
      <c r="O2642" s="12">
        <v>12.0</v>
      </c>
      <c r="P2642" s="13">
        <v>0.18</v>
      </c>
      <c r="Q2642" s="13">
        <v>68.0</v>
      </c>
      <c r="R2642" s="13">
        <f t="shared" si="1"/>
        <v>68</v>
      </c>
      <c r="S2642" s="14">
        <f t="shared" si="2"/>
        <v>17</v>
      </c>
      <c r="T2642" s="14">
        <f t="shared" si="3"/>
        <v>0.1764705882</v>
      </c>
      <c r="U2642" s="15" t="str">
        <f>vlookup(F2642,'Sub categories'!$A:$C,3,False)</f>
        <v>Furnishings</v>
      </c>
      <c r="V2642" s="16">
        <f t="shared" si="4"/>
        <v>2</v>
      </c>
      <c r="W2642" s="17">
        <f t="array" ref="W2642">INDEX(shipping_prices!$C$1:$F3869,MATCH(I2642,shipping_prices!$A$1:$A3869,0),MATCH(M2642,shipping_prices!$C$1:$F$1,0))</f>
        <v>10.33</v>
      </c>
      <c r="X2642" s="15" t="str">
        <f t="shared" si="5"/>
        <v>Tamara WillinghamCharlottesvilleVirginia</v>
      </c>
      <c r="Y2642" s="15" t="str">
        <f t="shared" si="6"/>
        <v>Low</v>
      </c>
    </row>
    <row r="2643">
      <c r="A2643" s="1">
        <v>42539.0</v>
      </c>
      <c r="B2643" s="2" t="s">
        <v>3852</v>
      </c>
      <c r="C2643" s="2">
        <v>4.0</v>
      </c>
      <c r="D2643" s="2" t="s">
        <v>1528</v>
      </c>
      <c r="E2643" s="2" t="s">
        <v>37</v>
      </c>
      <c r="F2643" s="2" t="s">
        <v>1863</v>
      </c>
      <c r="G2643" s="2" t="s">
        <v>45</v>
      </c>
      <c r="H2643" s="2" t="s">
        <v>288</v>
      </c>
      <c r="I2643" s="2" t="s">
        <v>519</v>
      </c>
      <c r="J2643" s="2" t="s">
        <v>64</v>
      </c>
      <c r="K2643" s="2" t="s">
        <v>43</v>
      </c>
      <c r="L2643" s="10">
        <v>42546.0</v>
      </c>
      <c r="M2643" s="2" t="s">
        <v>34</v>
      </c>
      <c r="N2643" s="11">
        <v>0.2</v>
      </c>
      <c r="O2643" s="12">
        <v>99.0</v>
      </c>
      <c r="P2643" s="13">
        <v>0.11</v>
      </c>
      <c r="Q2643" s="13">
        <v>884.0</v>
      </c>
      <c r="R2643" s="13">
        <f t="shared" si="1"/>
        <v>1105</v>
      </c>
      <c r="S2643" s="14">
        <f t="shared" si="2"/>
        <v>276.25</v>
      </c>
      <c r="T2643" s="14">
        <f t="shared" si="3"/>
        <v>0.1119909502</v>
      </c>
      <c r="U2643" s="15" t="str">
        <f>vlookup(F2643,'Sub categories'!$A:$C,3,False)</f>
        <v>Chairs</v>
      </c>
      <c r="V2643" s="16">
        <f t="shared" si="4"/>
        <v>7</v>
      </c>
      <c r="W2643" s="17">
        <f t="array" ref="W2643">INDEX(shipping_prices!$C$1:$F3870,MATCH(I2643,shipping_prices!$A$1:$A3870,0),MATCH(M2643,shipping_prices!$C$1:$F$1,0))</f>
        <v>11.94</v>
      </c>
      <c r="X2643" s="15" t="str">
        <f t="shared" si="5"/>
        <v>Harold RyanGilbertArizona</v>
      </c>
      <c r="Y2643" s="15" t="str">
        <f t="shared" si="6"/>
        <v>High</v>
      </c>
    </row>
    <row r="2644" hidden="1">
      <c r="A2644" s="1">
        <v>42539.0</v>
      </c>
      <c r="B2644" s="2" t="s">
        <v>3853</v>
      </c>
      <c r="C2644" s="2">
        <v>2.0</v>
      </c>
      <c r="D2644" s="2" t="s">
        <v>72</v>
      </c>
      <c r="E2644" s="2" t="s">
        <v>27</v>
      </c>
      <c r="F2644" s="2" t="s">
        <v>1750</v>
      </c>
      <c r="G2644" s="2" t="s">
        <v>29</v>
      </c>
      <c r="H2644" s="2" t="s">
        <v>1426</v>
      </c>
      <c r="I2644" s="2" t="s">
        <v>169</v>
      </c>
      <c r="J2644" s="2" t="s">
        <v>42</v>
      </c>
      <c r="K2644" s="2" t="s">
        <v>43</v>
      </c>
      <c r="L2644" s="10">
        <v>42540.0</v>
      </c>
      <c r="M2644" s="2" t="s">
        <v>34</v>
      </c>
      <c r="N2644" s="11">
        <v>0.0</v>
      </c>
      <c r="O2644" s="12">
        <v>6.0</v>
      </c>
      <c r="P2644" s="13">
        <v>0.44</v>
      </c>
      <c r="Q2644" s="13">
        <v>14.0</v>
      </c>
      <c r="R2644" s="13">
        <f t="shared" si="1"/>
        <v>14</v>
      </c>
      <c r="S2644" s="14">
        <f t="shared" si="2"/>
        <v>7</v>
      </c>
      <c r="T2644" s="14">
        <f t="shared" si="3"/>
        <v>0.4285714286</v>
      </c>
      <c r="U2644" s="15" t="str">
        <f>vlookup(F2644,'Sub categories'!$A:$C,3,False)</f>
        <v>Accessories</v>
      </c>
      <c r="V2644" s="16">
        <f t="shared" si="4"/>
        <v>1</v>
      </c>
      <c r="W2644" s="17">
        <f t="array" ref="W2644">INDEX(shipping_prices!$C$1:$F3871,MATCH(I2644,shipping_prices!$A$1:$A3871,0),MATCH(M2644,shipping_prices!$C$1:$F$1,0))</f>
        <v>14.86</v>
      </c>
      <c r="X2644" s="15" t="str">
        <f t="shared" si="5"/>
        <v>Kunst MillerLos AngelesCalifornia</v>
      </c>
      <c r="Y2644" s="15" t="str">
        <f t="shared" si="6"/>
        <v>Low</v>
      </c>
    </row>
    <row r="2645" hidden="1">
      <c r="A2645" s="1">
        <v>42539.0</v>
      </c>
      <c r="B2645" s="2" t="s">
        <v>3853</v>
      </c>
      <c r="C2645" s="2">
        <v>6.0</v>
      </c>
      <c r="D2645" s="2" t="s">
        <v>72</v>
      </c>
      <c r="E2645" s="2" t="s">
        <v>27</v>
      </c>
      <c r="F2645" s="2" t="s">
        <v>1411</v>
      </c>
      <c r="G2645" s="2" t="s">
        <v>39</v>
      </c>
      <c r="H2645" s="2" t="s">
        <v>146</v>
      </c>
      <c r="I2645" s="2" t="s">
        <v>169</v>
      </c>
      <c r="J2645" s="2" t="s">
        <v>42</v>
      </c>
      <c r="K2645" s="2" t="s">
        <v>43</v>
      </c>
      <c r="L2645" s="10">
        <v>42540.0</v>
      </c>
      <c r="M2645" s="2" t="s">
        <v>34</v>
      </c>
      <c r="N2645" s="11">
        <v>0.2</v>
      </c>
      <c r="O2645" s="12">
        <v>9.0</v>
      </c>
      <c r="P2645" s="13">
        <v>0.36</v>
      </c>
      <c r="Q2645" s="13">
        <v>26.0</v>
      </c>
      <c r="R2645" s="13">
        <f t="shared" si="1"/>
        <v>32.5</v>
      </c>
      <c r="S2645" s="14">
        <f t="shared" si="2"/>
        <v>5.416666667</v>
      </c>
      <c r="T2645" s="14">
        <f t="shared" si="3"/>
        <v>0.3461538462</v>
      </c>
      <c r="U2645" s="15" t="str">
        <f>vlookup(F2645,'Sub categories'!$A:$C,3,False)</f>
        <v>Binders</v>
      </c>
      <c r="V2645" s="16">
        <f t="shared" si="4"/>
        <v>1</v>
      </c>
      <c r="W2645" s="17">
        <f t="array" ref="W2645">INDEX(shipping_prices!$C$1:$F3872,MATCH(I2645,shipping_prices!$A$1:$A3872,0),MATCH(M2645,shipping_prices!$C$1:$F$1,0))</f>
        <v>14.86</v>
      </c>
      <c r="X2645" s="15" t="str">
        <f t="shared" si="5"/>
        <v>Kunst MillerLos AngelesCalifornia</v>
      </c>
      <c r="Y2645" s="15" t="str">
        <f t="shared" si="6"/>
        <v>Low</v>
      </c>
    </row>
    <row r="2646">
      <c r="A2646" s="1">
        <v>42539.0</v>
      </c>
      <c r="B2646" s="2" t="s">
        <v>3853</v>
      </c>
      <c r="C2646" s="2">
        <v>4.0</v>
      </c>
      <c r="D2646" s="2" t="s">
        <v>72</v>
      </c>
      <c r="E2646" s="2" t="s">
        <v>27</v>
      </c>
      <c r="F2646" s="2" t="s">
        <v>2176</v>
      </c>
      <c r="G2646" s="2" t="s">
        <v>45</v>
      </c>
      <c r="H2646" s="2" t="s">
        <v>306</v>
      </c>
      <c r="I2646" s="2" t="s">
        <v>169</v>
      </c>
      <c r="J2646" s="2" t="s">
        <v>42</v>
      </c>
      <c r="K2646" s="2" t="s">
        <v>43</v>
      </c>
      <c r="L2646" s="10">
        <v>42540.0</v>
      </c>
      <c r="M2646" s="2" t="s">
        <v>34</v>
      </c>
      <c r="N2646" s="11">
        <v>0.0</v>
      </c>
      <c r="O2646" s="12">
        <v>22.0</v>
      </c>
      <c r="P2646" s="13">
        <v>0.28</v>
      </c>
      <c r="Q2646" s="13">
        <v>80.0</v>
      </c>
      <c r="R2646" s="13">
        <f t="shared" si="1"/>
        <v>80</v>
      </c>
      <c r="S2646" s="14">
        <f t="shared" si="2"/>
        <v>20</v>
      </c>
      <c r="T2646" s="14">
        <f t="shared" si="3"/>
        <v>0.275</v>
      </c>
      <c r="U2646" s="15" t="str">
        <f>vlookup(F2646,'Sub categories'!$A:$C,3,False)</f>
        <v>Furnishings</v>
      </c>
      <c r="V2646" s="16">
        <f t="shared" si="4"/>
        <v>1</v>
      </c>
      <c r="W2646" s="17">
        <f t="array" ref="W2646">INDEX(shipping_prices!$C$1:$F3873,MATCH(I2646,shipping_prices!$A$1:$A3873,0),MATCH(M2646,shipping_prices!$C$1:$F$1,0))</f>
        <v>14.86</v>
      </c>
      <c r="X2646" s="15" t="str">
        <f t="shared" si="5"/>
        <v>Kunst MillerLos AngelesCalifornia</v>
      </c>
      <c r="Y2646" s="15" t="str">
        <f t="shared" si="6"/>
        <v>Low</v>
      </c>
    </row>
    <row r="2647" hidden="1">
      <c r="A2647" s="1">
        <v>42539.0</v>
      </c>
      <c r="B2647" s="2" t="s">
        <v>3853</v>
      </c>
      <c r="C2647" s="2">
        <v>3.0</v>
      </c>
      <c r="D2647" s="2" t="s">
        <v>72</v>
      </c>
      <c r="E2647" s="2" t="s">
        <v>27</v>
      </c>
      <c r="F2647" s="2" t="s">
        <v>3854</v>
      </c>
      <c r="G2647" s="2" t="s">
        <v>39</v>
      </c>
      <c r="H2647" s="2" t="s">
        <v>51</v>
      </c>
      <c r="I2647" s="2" t="s">
        <v>169</v>
      </c>
      <c r="J2647" s="2" t="s">
        <v>42</v>
      </c>
      <c r="K2647" s="2" t="s">
        <v>43</v>
      </c>
      <c r="L2647" s="10">
        <v>42540.0</v>
      </c>
      <c r="M2647" s="2" t="s">
        <v>34</v>
      </c>
      <c r="N2647" s="11">
        <v>0.0</v>
      </c>
      <c r="O2647" s="12">
        <v>69.0</v>
      </c>
      <c r="P2647" s="13">
        <v>0.47</v>
      </c>
      <c r="Q2647" s="13">
        <v>147.0</v>
      </c>
      <c r="R2647" s="13">
        <f t="shared" si="1"/>
        <v>147</v>
      </c>
      <c r="S2647" s="14">
        <f t="shared" si="2"/>
        <v>49</v>
      </c>
      <c r="T2647" s="14">
        <f t="shared" si="3"/>
        <v>0.4693877551</v>
      </c>
      <c r="U2647" s="15" t="str">
        <f>vlookup(F2647,'Sub categories'!$A:$C,3,False)</f>
        <v>Paper</v>
      </c>
      <c r="V2647" s="16">
        <f t="shared" si="4"/>
        <v>1</v>
      </c>
      <c r="W2647" s="17">
        <f t="array" ref="W2647">INDEX(shipping_prices!$C$1:$F3874,MATCH(I2647,shipping_prices!$A$1:$A3874,0),MATCH(M2647,shipping_prices!$C$1:$F$1,0))</f>
        <v>14.86</v>
      </c>
      <c r="X2647" s="15" t="str">
        <f t="shared" si="5"/>
        <v>Kunst MillerLos AngelesCalifornia</v>
      </c>
      <c r="Y2647" s="15" t="str">
        <f t="shared" si="6"/>
        <v>High</v>
      </c>
    </row>
    <row r="2648" hidden="1">
      <c r="A2648" s="1">
        <v>42539.0</v>
      </c>
      <c r="B2648" s="2" t="s">
        <v>3855</v>
      </c>
      <c r="C2648" s="2">
        <v>3.0</v>
      </c>
      <c r="D2648" s="2" t="s">
        <v>1055</v>
      </c>
      <c r="E2648" s="2" t="s">
        <v>27</v>
      </c>
      <c r="F2648" s="2" t="s">
        <v>823</v>
      </c>
      <c r="G2648" s="2" t="s">
        <v>39</v>
      </c>
      <c r="H2648" s="2" t="s">
        <v>51</v>
      </c>
      <c r="I2648" s="2" t="s">
        <v>169</v>
      </c>
      <c r="J2648" s="2" t="s">
        <v>42</v>
      </c>
      <c r="K2648" s="2" t="s">
        <v>43</v>
      </c>
      <c r="L2648" s="10">
        <v>42545.0</v>
      </c>
      <c r="M2648" s="2" t="s">
        <v>34</v>
      </c>
      <c r="N2648" s="11">
        <v>0.0</v>
      </c>
      <c r="O2648" s="12">
        <v>32.0</v>
      </c>
      <c r="P2648" s="13">
        <v>0.46</v>
      </c>
      <c r="Q2648" s="13">
        <v>69.0</v>
      </c>
      <c r="R2648" s="13">
        <f t="shared" si="1"/>
        <v>69</v>
      </c>
      <c r="S2648" s="14">
        <f t="shared" si="2"/>
        <v>23</v>
      </c>
      <c r="T2648" s="14">
        <f t="shared" si="3"/>
        <v>0.4637681159</v>
      </c>
      <c r="U2648" s="15" t="str">
        <f>vlookup(F2648,'Sub categories'!$A:$C,3,False)</f>
        <v>Paper</v>
      </c>
      <c r="V2648" s="16">
        <f t="shared" si="4"/>
        <v>6</v>
      </c>
      <c r="W2648" s="17">
        <f t="array" ref="W2648">INDEX(shipping_prices!$C$1:$F3875,MATCH(I2648,shipping_prices!$A$1:$A3875,0),MATCH(M2648,shipping_prices!$C$1:$F$1,0))</f>
        <v>14.86</v>
      </c>
      <c r="X2648" s="15" t="str">
        <f t="shared" si="5"/>
        <v>Clay LudtkeLos AngelesCalifornia</v>
      </c>
      <c r="Y2648" s="15" t="str">
        <f t="shared" si="6"/>
        <v>Low</v>
      </c>
    </row>
    <row r="2649" hidden="1">
      <c r="A2649" s="1">
        <v>42539.0</v>
      </c>
      <c r="B2649" s="2" t="s">
        <v>3855</v>
      </c>
      <c r="C2649" s="2">
        <v>3.0</v>
      </c>
      <c r="D2649" s="2" t="s">
        <v>1055</v>
      </c>
      <c r="E2649" s="2" t="s">
        <v>27</v>
      </c>
      <c r="F2649" s="2" t="s">
        <v>612</v>
      </c>
      <c r="G2649" s="2" t="s">
        <v>39</v>
      </c>
      <c r="H2649" s="2" t="s">
        <v>79</v>
      </c>
      <c r="I2649" s="2" t="s">
        <v>169</v>
      </c>
      <c r="J2649" s="2" t="s">
        <v>42</v>
      </c>
      <c r="K2649" s="2" t="s">
        <v>43</v>
      </c>
      <c r="L2649" s="10">
        <v>42545.0</v>
      </c>
      <c r="M2649" s="2" t="s">
        <v>34</v>
      </c>
      <c r="N2649" s="11">
        <v>0.0</v>
      </c>
      <c r="O2649" s="12">
        <v>14.0</v>
      </c>
      <c r="P2649" s="13">
        <v>0.19</v>
      </c>
      <c r="Q2649" s="13">
        <v>75.0</v>
      </c>
      <c r="R2649" s="13">
        <f t="shared" si="1"/>
        <v>75</v>
      </c>
      <c r="S2649" s="14">
        <f t="shared" si="2"/>
        <v>25</v>
      </c>
      <c r="T2649" s="14">
        <f t="shared" si="3"/>
        <v>0.1866666667</v>
      </c>
      <c r="U2649" s="15" t="str">
        <f>vlookup(F2649,'Sub categories'!$A:$C,3,False)</f>
        <v>Storage</v>
      </c>
      <c r="V2649" s="16">
        <f t="shared" si="4"/>
        <v>6</v>
      </c>
      <c r="W2649" s="17">
        <f t="array" ref="W2649">INDEX(shipping_prices!$C$1:$F3876,MATCH(I2649,shipping_prices!$A$1:$A3876,0),MATCH(M2649,shipping_prices!$C$1:$F$1,0))</f>
        <v>14.86</v>
      </c>
      <c r="X2649" s="15" t="str">
        <f t="shared" si="5"/>
        <v>Clay LudtkeLos AngelesCalifornia</v>
      </c>
      <c r="Y2649" s="15" t="str">
        <f t="shared" si="6"/>
        <v>Low</v>
      </c>
    </row>
    <row r="2650" hidden="1">
      <c r="A2650" s="1">
        <v>42539.0</v>
      </c>
      <c r="B2650" s="2" t="s">
        <v>3855</v>
      </c>
      <c r="C2650" s="2">
        <v>3.0</v>
      </c>
      <c r="D2650" s="2" t="s">
        <v>1055</v>
      </c>
      <c r="E2650" s="2" t="s">
        <v>27</v>
      </c>
      <c r="F2650" s="2" t="s">
        <v>3151</v>
      </c>
      <c r="G2650" s="2" t="s">
        <v>39</v>
      </c>
      <c r="H2650" s="2" t="s">
        <v>871</v>
      </c>
      <c r="I2650" s="2" t="s">
        <v>169</v>
      </c>
      <c r="J2650" s="2" t="s">
        <v>42</v>
      </c>
      <c r="K2650" s="2" t="s">
        <v>43</v>
      </c>
      <c r="L2650" s="10">
        <v>42545.0</v>
      </c>
      <c r="M2650" s="2" t="s">
        <v>34</v>
      </c>
      <c r="N2650" s="11">
        <v>0.0</v>
      </c>
      <c r="O2650" s="12">
        <v>122.0</v>
      </c>
      <c r="P2650" s="13">
        <v>0.45</v>
      </c>
      <c r="Q2650" s="13">
        <v>271.0</v>
      </c>
      <c r="R2650" s="13">
        <f t="shared" si="1"/>
        <v>271</v>
      </c>
      <c r="S2650" s="14">
        <f t="shared" si="2"/>
        <v>90.33333333</v>
      </c>
      <c r="T2650" s="14">
        <f t="shared" si="3"/>
        <v>0.4501845018</v>
      </c>
      <c r="U2650" s="15" t="str">
        <f>vlookup(F2650,'Sub categories'!$A:$C,3,False)</f>
        <v>Envelopes</v>
      </c>
      <c r="V2650" s="16">
        <f t="shared" si="4"/>
        <v>6</v>
      </c>
      <c r="W2650" s="17">
        <f t="array" ref="W2650">INDEX(shipping_prices!$C$1:$F3877,MATCH(I2650,shipping_prices!$A$1:$A3877,0),MATCH(M2650,shipping_prices!$C$1:$F$1,0))</f>
        <v>14.86</v>
      </c>
      <c r="X2650" s="15" t="str">
        <f t="shared" si="5"/>
        <v>Clay LudtkeLos AngelesCalifornia</v>
      </c>
      <c r="Y2650" s="15" t="str">
        <f t="shared" si="6"/>
        <v>High</v>
      </c>
    </row>
    <row r="2651" hidden="1">
      <c r="A2651" s="1">
        <v>42540.0</v>
      </c>
      <c r="B2651" s="2" t="s">
        <v>3855</v>
      </c>
      <c r="C2651" s="2">
        <v>3.0</v>
      </c>
      <c r="D2651" s="2" t="s">
        <v>1055</v>
      </c>
      <c r="E2651" s="2" t="s">
        <v>27</v>
      </c>
      <c r="F2651" s="2" t="s">
        <v>3856</v>
      </c>
      <c r="G2651" s="2" t="s">
        <v>29</v>
      </c>
      <c r="H2651" s="2" t="s">
        <v>255</v>
      </c>
      <c r="I2651" s="2" t="s">
        <v>169</v>
      </c>
      <c r="J2651" s="2" t="s">
        <v>42</v>
      </c>
      <c r="K2651" s="2" t="s">
        <v>43</v>
      </c>
      <c r="L2651" s="10">
        <v>42545.0</v>
      </c>
      <c r="M2651" s="2" t="s">
        <v>34</v>
      </c>
      <c r="N2651" s="11">
        <v>0.2</v>
      </c>
      <c r="O2651" s="12">
        <v>36.0</v>
      </c>
      <c r="P2651" s="13">
        <v>0.13</v>
      </c>
      <c r="Q2651" s="13">
        <v>288.0</v>
      </c>
      <c r="R2651" s="13">
        <f t="shared" si="1"/>
        <v>360</v>
      </c>
      <c r="S2651" s="14">
        <f t="shared" si="2"/>
        <v>120</v>
      </c>
      <c r="T2651" s="14">
        <f t="shared" si="3"/>
        <v>0.125</v>
      </c>
      <c r="U2651" s="15" t="str">
        <f>vlookup(F2651,'Sub categories'!$A:$C,3,False)</f>
        <v>Phones</v>
      </c>
      <c r="V2651" s="16">
        <f t="shared" si="4"/>
        <v>5</v>
      </c>
      <c r="W2651" s="17">
        <f t="array" ref="W2651">INDEX(shipping_prices!$C$1:$F3878,MATCH(I2651,shipping_prices!$A$1:$A3878,0),MATCH(M2651,shipping_prices!$C$1:$F$1,0))</f>
        <v>14.86</v>
      </c>
      <c r="X2651" s="15" t="str">
        <f t="shared" si="5"/>
        <v>Clay LudtkeLos AngelesCalifornia</v>
      </c>
      <c r="Y2651" s="15" t="str">
        <f t="shared" si="6"/>
        <v>High</v>
      </c>
    </row>
    <row r="2652" hidden="1">
      <c r="A2652" s="1">
        <v>42540.0</v>
      </c>
      <c r="B2652" s="2" t="s">
        <v>3855</v>
      </c>
      <c r="C2652" s="2">
        <v>6.0</v>
      </c>
      <c r="D2652" s="2" t="s">
        <v>1055</v>
      </c>
      <c r="E2652" s="2" t="s">
        <v>27</v>
      </c>
      <c r="F2652" s="2" t="s">
        <v>3857</v>
      </c>
      <c r="G2652" s="2" t="s">
        <v>29</v>
      </c>
      <c r="H2652" s="2" t="s">
        <v>2503</v>
      </c>
      <c r="I2652" s="2" t="s">
        <v>169</v>
      </c>
      <c r="J2652" s="2" t="s">
        <v>42</v>
      </c>
      <c r="K2652" s="2" t="s">
        <v>43</v>
      </c>
      <c r="L2652" s="10">
        <v>42545.0</v>
      </c>
      <c r="M2652" s="2" t="s">
        <v>34</v>
      </c>
      <c r="N2652" s="11">
        <v>0.2</v>
      </c>
      <c r="O2652" s="12">
        <v>287.0</v>
      </c>
      <c r="P2652" s="13">
        <v>0.11</v>
      </c>
      <c r="Q2652" s="13">
        <v>2549.0</v>
      </c>
      <c r="R2652" s="13">
        <f t="shared" si="1"/>
        <v>3186.25</v>
      </c>
      <c r="S2652" s="14">
        <f t="shared" si="2"/>
        <v>531.0416667</v>
      </c>
      <c r="T2652" s="14">
        <f t="shared" si="3"/>
        <v>0.1125931738</v>
      </c>
      <c r="U2652" s="15" t="str">
        <f>vlookup(F2652,'Sub categories'!$A:$C,3,False)</f>
        <v>Machines</v>
      </c>
      <c r="V2652" s="16">
        <f t="shared" si="4"/>
        <v>5</v>
      </c>
      <c r="W2652" s="17">
        <f t="array" ref="W2652">INDEX(shipping_prices!$C$1:$F3879,MATCH(I2652,shipping_prices!$A$1:$A3879,0),MATCH(M2652,shipping_prices!$C$1:$F$1,0))</f>
        <v>14.86</v>
      </c>
      <c r="X2652" s="15" t="str">
        <f t="shared" si="5"/>
        <v>Clay LudtkeLos AngelesCalifornia</v>
      </c>
      <c r="Y2652" s="15" t="str">
        <f t="shared" si="6"/>
        <v>High</v>
      </c>
    </row>
    <row r="2653" hidden="1">
      <c r="A2653" s="1">
        <v>42540.0</v>
      </c>
      <c r="B2653" s="2" t="s">
        <v>3858</v>
      </c>
      <c r="C2653" s="2">
        <v>11.0</v>
      </c>
      <c r="D2653" s="2" t="s">
        <v>3859</v>
      </c>
      <c r="E2653" s="2" t="s">
        <v>49</v>
      </c>
      <c r="F2653" s="2" t="s">
        <v>1615</v>
      </c>
      <c r="G2653" s="2" t="s">
        <v>39</v>
      </c>
      <c r="H2653" s="2" t="s">
        <v>51</v>
      </c>
      <c r="I2653" s="2" t="s">
        <v>372</v>
      </c>
      <c r="J2653" s="2" t="s">
        <v>76</v>
      </c>
      <c r="K2653" s="2" t="s">
        <v>77</v>
      </c>
      <c r="L2653" s="10">
        <v>42552.0</v>
      </c>
      <c r="M2653" s="2" t="s">
        <v>90</v>
      </c>
      <c r="N2653" s="11">
        <v>0.2</v>
      </c>
      <c r="O2653" s="12">
        <v>131.0</v>
      </c>
      <c r="P2653" s="13">
        <v>0.36</v>
      </c>
      <c r="Q2653" s="13">
        <v>361.0</v>
      </c>
      <c r="R2653" s="13">
        <f t="shared" si="1"/>
        <v>451.25</v>
      </c>
      <c r="S2653" s="14">
        <f t="shared" si="2"/>
        <v>41.02272727</v>
      </c>
      <c r="T2653" s="14">
        <f t="shared" si="3"/>
        <v>0.3628808864</v>
      </c>
      <c r="U2653" s="15" t="str">
        <f>vlookup(F2653,'Sub categories'!$A:$C,3,False)</f>
        <v>Paper</v>
      </c>
      <c r="V2653" s="16">
        <f t="shared" si="4"/>
        <v>12</v>
      </c>
      <c r="W2653" s="17">
        <f t="array" ref="W2653">INDEX(shipping_prices!$C$1:$F3880,MATCH(I2653,shipping_prices!$A$1:$A3880,0),MATCH(M2653,shipping_prices!$C$1:$F$1,0))</f>
        <v>3.44</v>
      </c>
      <c r="X2653" s="15" t="str">
        <f t="shared" si="5"/>
        <v>Tonja TurnellFort WorthTexas</v>
      </c>
      <c r="Y2653" s="15" t="str">
        <f t="shared" si="6"/>
        <v>High</v>
      </c>
    </row>
    <row r="2654" hidden="1">
      <c r="A2654" s="1">
        <v>42540.0</v>
      </c>
      <c r="B2654" s="2" t="s">
        <v>3858</v>
      </c>
      <c r="C2654" s="2">
        <v>6.0</v>
      </c>
      <c r="D2654" s="2" t="s">
        <v>3859</v>
      </c>
      <c r="E2654" s="2" t="s">
        <v>49</v>
      </c>
      <c r="F2654" s="2" t="s">
        <v>299</v>
      </c>
      <c r="G2654" s="2" t="s">
        <v>29</v>
      </c>
      <c r="H2654" s="2" t="s">
        <v>79</v>
      </c>
      <c r="I2654" s="2" t="s">
        <v>372</v>
      </c>
      <c r="J2654" s="2" t="s">
        <v>76</v>
      </c>
      <c r="K2654" s="2" t="s">
        <v>77</v>
      </c>
      <c r="L2654" s="10">
        <v>42552.0</v>
      </c>
      <c r="M2654" s="2" t="s">
        <v>90</v>
      </c>
      <c r="N2654" s="11">
        <v>0.2</v>
      </c>
      <c r="O2654" s="12">
        <v>150.0</v>
      </c>
      <c r="P2654" s="13">
        <v>0.09</v>
      </c>
      <c r="Q2654" s="13">
        <v>1718.0</v>
      </c>
      <c r="R2654" s="13">
        <f t="shared" si="1"/>
        <v>2147.5</v>
      </c>
      <c r="S2654" s="14">
        <f t="shared" si="2"/>
        <v>357.9166667</v>
      </c>
      <c r="T2654" s="14">
        <f t="shared" si="3"/>
        <v>0.08731082654</v>
      </c>
      <c r="U2654" s="15" t="str">
        <f>vlookup(F2654,'Sub categories'!$A:$C,3,False)</f>
        <v>Phones</v>
      </c>
      <c r="V2654" s="16">
        <f t="shared" si="4"/>
        <v>12</v>
      </c>
      <c r="W2654" s="17">
        <f t="array" ref="W2654">INDEX(shipping_prices!$C$1:$F3881,MATCH(I2654,shipping_prices!$A$1:$A3881,0),MATCH(M2654,shipping_prices!$C$1:$F$1,0))</f>
        <v>3.44</v>
      </c>
      <c r="X2654" s="15" t="str">
        <f t="shared" si="5"/>
        <v>Tonja TurnellFort WorthTexas</v>
      </c>
      <c r="Y2654" s="15" t="str">
        <f t="shared" si="6"/>
        <v>High</v>
      </c>
    </row>
    <row r="2655" hidden="1">
      <c r="A2655" s="1">
        <v>42540.0</v>
      </c>
      <c r="B2655" s="2" t="s">
        <v>3860</v>
      </c>
      <c r="C2655" s="2">
        <v>9.0</v>
      </c>
      <c r="D2655" s="2" t="s">
        <v>1169</v>
      </c>
      <c r="E2655" s="2" t="s">
        <v>49</v>
      </c>
      <c r="F2655" s="2" t="s">
        <v>3861</v>
      </c>
      <c r="G2655" s="2" t="s">
        <v>39</v>
      </c>
      <c r="H2655" s="2" t="s">
        <v>51</v>
      </c>
      <c r="I2655" s="2" t="s">
        <v>1534</v>
      </c>
      <c r="J2655" s="2" t="s">
        <v>497</v>
      </c>
      <c r="K2655" s="2" t="s">
        <v>77</v>
      </c>
      <c r="L2655" s="10">
        <v>42546.0</v>
      </c>
      <c r="M2655" s="2" t="s">
        <v>90</v>
      </c>
      <c r="N2655" s="11">
        <v>0.0</v>
      </c>
      <c r="O2655" s="12">
        <v>85.0</v>
      </c>
      <c r="P2655" s="13">
        <v>0.47</v>
      </c>
      <c r="Q2655" s="13">
        <v>180.0</v>
      </c>
      <c r="R2655" s="13">
        <f t="shared" si="1"/>
        <v>180</v>
      </c>
      <c r="S2655" s="14">
        <f t="shared" si="2"/>
        <v>20</v>
      </c>
      <c r="T2655" s="14">
        <f t="shared" si="3"/>
        <v>0.4722222222</v>
      </c>
      <c r="U2655" s="15" t="str">
        <f>vlookup(F2655,'Sub categories'!$A:$C,3,False)</f>
        <v>Paper</v>
      </c>
      <c r="V2655" s="16">
        <f t="shared" si="4"/>
        <v>6</v>
      </c>
      <c r="W2655" s="17">
        <f t="array" ref="W2655">INDEX(shipping_prices!$C$1:$F3882,MATCH(I2655,shipping_prices!$A$1:$A3882,0),MATCH(M2655,shipping_prices!$C$1:$F$1,0))</f>
        <v>4.97</v>
      </c>
      <c r="X2655" s="15" t="str">
        <f t="shared" si="5"/>
        <v>Mike PelletierMilwaukeeWisconsin</v>
      </c>
      <c r="Y2655" s="15" t="str">
        <f t="shared" si="6"/>
        <v>High</v>
      </c>
    </row>
    <row r="2656">
      <c r="A2656" s="1">
        <v>42540.0</v>
      </c>
      <c r="B2656" s="2" t="s">
        <v>3860</v>
      </c>
      <c r="C2656" s="2">
        <v>6.0</v>
      </c>
      <c r="D2656" s="2" t="s">
        <v>1169</v>
      </c>
      <c r="E2656" s="2" t="s">
        <v>49</v>
      </c>
      <c r="F2656" s="2" t="s">
        <v>3862</v>
      </c>
      <c r="G2656" s="2" t="s">
        <v>45</v>
      </c>
      <c r="H2656" s="2" t="s">
        <v>157</v>
      </c>
      <c r="I2656" s="2" t="s">
        <v>1534</v>
      </c>
      <c r="J2656" s="2" t="s">
        <v>497</v>
      </c>
      <c r="K2656" s="2" t="s">
        <v>77</v>
      </c>
      <c r="L2656" s="10">
        <v>42546.0</v>
      </c>
      <c r="M2656" s="2" t="s">
        <v>90</v>
      </c>
      <c r="N2656" s="11">
        <v>0.0</v>
      </c>
      <c r="O2656" s="12">
        <v>76.0</v>
      </c>
      <c r="P2656" s="13">
        <v>0.41</v>
      </c>
      <c r="Q2656" s="13">
        <v>186.0</v>
      </c>
      <c r="R2656" s="13">
        <f t="shared" si="1"/>
        <v>186</v>
      </c>
      <c r="S2656" s="14">
        <f t="shared" si="2"/>
        <v>31</v>
      </c>
      <c r="T2656" s="14">
        <f t="shared" si="3"/>
        <v>0.4086021505</v>
      </c>
      <c r="U2656" s="15" t="str">
        <f>vlookup(F2656,'Sub categories'!$A:$C,3,False)</f>
        <v>Furnishings</v>
      </c>
      <c r="V2656" s="16">
        <f t="shared" si="4"/>
        <v>6</v>
      </c>
      <c r="W2656" s="17">
        <f t="array" ref="W2656">INDEX(shipping_prices!$C$1:$F3883,MATCH(I2656,shipping_prices!$A$1:$A3883,0),MATCH(M2656,shipping_prices!$C$1:$F$1,0))</f>
        <v>4.97</v>
      </c>
      <c r="X2656" s="15" t="str">
        <f t="shared" si="5"/>
        <v>Mike PelletierMilwaukeeWisconsin</v>
      </c>
      <c r="Y2656" s="15" t="str">
        <f t="shared" si="6"/>
        <v>High</v>
      </c>
    </row>
    <row r="2657">
      <c r="A2657" s="1">
        <v>42541.0</v>
      </c>
      <c r="B2657" s="2" t="s">
        <v>3860</v>
      </c>
      <c r="C2657" s="2">
        <v>3.0</v>
      </c>
      <c r="D2657" s="2" t="s">
        <v>1169</v>
      </c>
      <c r="E2657" s="2" t="s">
        <v>49</v>
      </c>
      <c r="F2657" s="2" t="s">
        <v>3863</v>
      </c>
      <c r="G2657" s="2" t="s">
        <v>45</v>
      </c>
      <c r="H2657" s="2" t="s">
        <v>1400</v>
      </c>
      <c r="I2657" s="2" t="s">
        <v>1534</v>
      </c>
      <c r="J2657" s="2" t="s">
        <v>497</v>
      </c>
      <c r="K2657" s="2" t="s">
        <v>77</v>
      </c>
      <c r="L2657" s="10">
        <v>42546.0</v>
      </c>
      <c r="M2657" s="2" t="s">
        <v>90</v>
      </c>
      <c r="N2657" s="11">
        <v>0.0</v>
      </c>
      <c r="O2657" s="12">
        <v>36.0</v>
      </c>
      <c r="P2657" s="13">
        <v>0.17</v>
      </c>
      <c r="Q2657" s="13">
        <v>214.0</v>
      </c>
      <c r="R2657" s="13">
        <f t="shared" si="1"/>
        <v>214</v>
      </c>
      <c r="S2657" s="14">
        <f t="shared" si="2"/>
        <v>71.33333333</v>
      </c>
      <c r="T2657" s="14">
        <f t="shared" si="3"/>
        <v>0.1682242991</v>
      </c>
      <c r="U2657" s="15" t="str">
        <f>vlookup(F2657,'Sub categories'!$A:$C,3,False)</f>
        <v>Tables</v>
      </c>
      <c r="V2657" s="16">
        <f t="shared" si="4"/>
        <v>5</v>
      </c>
      <c r="W2657" s="17">
        <f t="array" ref="W2657">INDEX(shipping_prices!$C$1:$F3884,MATCH(I2657,shipping_prices!$A$1:$A3884,0),MATCH(M2657,shipping_prices!$C$1:$F$1,0))</f>
        <v>4.97</v>
      </c>
      <c r="X2657" s="15" t="str">
        <f t="shared" si="5"/>
        <v>Mike PelletierMilwaukeeWisconsin</v>
      </c>
      <c r="Y2657" s="15" t="str">
        <f t="shared" si="6"/>
        <v>High</v>
      </c>
    </row>
    <row r="2658">
      <c r="A2658" s="1">
        <v>42541.0</v>
      </c>
      <c r="B2658" s="2" t="s">
        <v>3860</v>
      </c>
      <c r="C2658" s="2">
        <v>3.0</v>
      </c>
      <c r="D2658" s="2" t="s">
        <v>1169</v>
      </c>
      <c r="E2658" s="2" t="s">
        <v>49</v>
      </c>
      <c r="F2658" s="2" t="s">
        <v>2904</v>
      </c>
      <c r="G2658" s="2" t="s">
        <v>45</v>
      </c>
      <c r="H2658" s="2" t="s">
        <v>1035</v>
      </c>
      <c r="I2658" s="2" t="s">
        <v>1534</v>
      </c>
      <c r="J2658" s="2" t="s">
        <v>497</v>
      </c>
      <c r="K2658" s="2" t="s">
        <v>77</v>
      </c>
      <c r="L2658" s="10">
        <v>42546.0</v>
      </c>
      <c r="M2658" s="2" t="s">
        <v>90</v>
      </c>
      <c r="N2658" s="11">
        <v>0.0</v>
      </c>
      <c r="O2658" s="12">
        <v>111.0</v>
      </c>
      <c r="P2658" s="13">
        <v>0.17</v>
      </c>
      <c r="Q2658" s="13">
        <v>654.0</v>
      </c>
      <c r="R2658" s="13">
        <f t="shared" si="1"/>
        <v>654</v>
      </c>
      <c r="S2658" s="14">
        <f t="shared" si="2"/>
        <v>218</v>
      </c>
      <c r="T2658" s="14">
        <f t="shared" si="3"/>
        <v>0.1697247706</v>
      </c>
      <c r="U2658" s="15" t="str">
        <f>vlookup(F2658,'Sub categories'!$A:$C,3,False)</f>
        <v>Tables</v>
      </c>
      <c r="V2658" s="16">
        <f t="shared" si="4"/>
        <v>5</v>
      </c>
      <c r="W2658" s="17">
        <f t="array" ref="W2658">INDEX(shipping_prices!$C$1:$F3885,MATCH(I2658,shipping_prices!$A$1:$A3885,0),MATCH(M2658,shipping_prices!$C$1:$F$1,0))</f>
        <v>4.97</v>
      </c>
      <c r="X2658" s="15" t="str">
        <f t="shared" si="5"/>
        <v>Mike PelletierMilwaukeeWisconsin</v>
      </c>
      <c r="Y2658" s="15" t="str">
        <f t="shared" si="6"/>
        <v>High</v>
      </c>
    </row>
    <row r="2659" hidden="1">
      <c r="A2659" s="1">
        <v>42541.0</v>
      </c>
      <c r="B2659" s="2" t="s">
        <v>3860</v>
      </c>
      <c r="C2659" s="2">
        <v>4.0</v>
      </c>
      <c r="D2659" s="2" t="s">
        <v>1169</v>
      </c>
      <c r="E2659" s="2" t="s">
        <v>49</v>
      </c>
      <c r="F2659" s="2" t="s">
        <v>3864</v>
      </c>
      <c r="G2659" s="2" t="s">
        <v>29</v>
      </c>
      <c r="H2659" s="2" t="s">
        <v>220</v>
      </c>
      <c r="I2659" s="2" t="s">
        <v>1534</v>
      </c>
      <c r="J2659" s="2" t="s">
        <v>497</v>
      </c>
      <c r="K2659" s="2" t="s">
        <v>77</v>
      </c>
      <c r="L2659" s="10">
        <v>42546.0</v>
      </c>
      <c r="M2659" s="2" t="s">
        <v>90</v>
      </c>
      <c r="N2659" s="11">
        <v>0.0</v>
      </c>
      <c r="O2659" s="12">
        <v>230.0</v>
      </c>
      <c r="P2659" s="13">
        <v>0.23</v>
      </c>
      <c r="Q2659" s="13">
        <v>1000.0</v>
      </c>
      <c r="R2659" s="13">
        <f t="shared" si="1"/>
        <v>1000</v>
      </c>
      <c r="S2659" s="14">
        <f t="shared" si="2"/>
        <v>250</v>
      </c>
      <c r="T2659" s="14">
        <f t="shared" si="3"/>
        <v>0.23</v>
      </c>
      <c r="U2659" s="15" t="str">
        <f>vlookup(F2659,'Sub categories'!$A:$C,3,False)</f>
        <v>Accessories</v>
      </c>
      <c r="V2659" s="16">
        <f t="shared" si="4"/>
        <v>5</v>
      </c>
      <c r="W2659" s="17">
        <f t="array" ref="W2659">INDEX(shipping_prices!$C$1:$F3886,MATCH(I2659,shipping_prices!$A$1:$A3886,0),MATCH(M2659,shipping_prices!$C$1:$F$1,0))</f>
        <v>4.97</v>
      </c>
      <c r="X2659" s="15" t="str">
        <f t="shared" si="5"/>
        <v>Mike PelletierMilwaukeeWisconsin</v>
      </c>
      <c r="Y2659" s="15" t="str">
        <f t="shared" si="6"/>
        <v>High</v>
      </c>
    </row>
    <row r="2660">
      <c r="A2660" s="1">
        <v>42541.0</v>
      </c>
      <c r="B2660" s="2" t="s">
        <v>3865</v>
      </c>
      <c r="C2660" s="2">
        <v>7.0</v>
      </c>
      <c r="D2660" s="2" t="s">
        <v>3866</v>
      </c>
      <c r="E2660" s="2" t="s">
        <v>49</v>
      </c>
      <c r="F2660" s="2" t="s">
        <v>3779</v>
      </c>
      <c r="G2660" s="2" t="s">
        <v>45</v>
      </c>
      <c r="H2660" s="2" t="s">
        <v>227</v>
      </c>
      <c r="I2660" s="2" t="s">
        <v>1359</v>
      </c>
      <c r="J2660" s="2" t="s">
        <v>64</v>
      </c>
      <c r="K2660" s="2" t="s">
        <v>43</v>
      </c>
      <c r="L2660" s="10">
        <v>42549.0</v>
      </c>
      <c r="M2660" s="2" t="s">
        <v>90</v>
      </c>
      <c r="N2660" s="11">
        <v>0.2</v>
      </c>
      <c r="O2660" s="12">
        <v>17.0</v>
      </c>
      <c r="P2660" s="13">
        <v>0.09</v>
      </c>
      <c r="Q2660" s="13">
        <v>192.0</v>
      </c>
      <c r="R2660" s="13">
        <f t="shared" si="1"/>
        <v>240</v>
      </c>
      <c r="S2660" s="14">
        <f t="shared" si="2"/>
        <v>34.28571429</v>
      </c>
      <c r="T2660" s="14">
        <f t="shared" si="3"/>
        <v>0.08854166667</v>
      </c>
      <c r="U2660" s="15" t="str">
        <f>vlookup(F2660,'Sub categories'!$A:$C,3,False)</f>
        <v>Chairs</v>
      </c>
      <c r="V2660" s="16">
        <f t="shared" si="4"/>
        <v>8</v>
      </c>
      <c r="W2660" s="17">
        <f t="array" ref="W2660">INDEX(shipping_prices!$C$1:$F3887,MATCH(I2660,shipping_prices!$A$1:$A3887,0),MATCH(M2660,shipping_prices!$C$1:$F$1,0))</f>
        <v>6.65</v>
      </c>
      <c r="X2660" s="15" t="str">
        <f t="shared" si="5"/>
        <v>Paul StevensonPhoenixArizona</v>
      </c>
      <c r="Y2660" s="15" t="str">
        <f t="shared" si="6"/>
        <v>Low</v>
      </c>
    </row>
    <row r="2661" hidden="1">
      <c r="A2661" s="1">
        <v>42542.0</v>
      </c>
      <c r="B2661" s="2" t="s">
        <v>3867</v>
      </c>
      <c r="C2661" s="2">
        <v>2.0</v>
      </c>
      <c r="D2661" s="2" t="s">
        <v>2060</v>
      </c>
      <c r="E2661" s="2" t="s">
        <v>27</v>
      </c>
      <c r="F2661" s="2" t="s">
        <v>2702</v>
      </c>
      <c r="G2661" s="2" t="s">
        <v>39</v>
      </c>
      <c r="H2661" s="2" t="s">
        <v>284</v>
      </c>
      <c r="I2661" s="2" t="s">
        <v>1790</v>
      </c>
      <c r="J2661" s="2" t="s">
        <v>97</v>
      </c>
      <c r="K2661" s="2" t="s">
        <v>77</v>
      </c>
      <c r="L2661" s="10">
        <v>42554.0</v>
      </c>
      <c r="M2661" s="2" t="s">
        <v>142</v>
      </c>
      <c r="N2661" s="11">
        <v>0.0</v>
      </c>
      <c r="O2661" s="12">
        <v>10.0</v>
      </c>
      <c r="P2661" s="13">
        <v>0.45</v>
      </c>
      <c r="Q2661" s="13">
        <v>23.0</v>
      </c>
      <c r="R2661" s="13">
        <f t="shared" si="1"/>
        <v>23</v>
      </c>
      <c r="S2661" s="14">
        <f t="shared" si="2"/>
        <v>11.5</v>
      </c>
      <c r="T2661" s="14">
        <f t="shared" si="3"/>
        <v>0.4347826087</v>
      </c>
      <c r="U2661" s="15" t="str">
        <f>vlookup(F2661,'Sub categories'!$A:$C,3,False)</f>
        <v>Binders</v>
      </c>
      <c r="V2661" s="16">
        <f t="shared" si="4"/>
        <v>12</v>
      </c>
      <c r="W2661" s="17">
        <f t="array" ref="W2661">INDEX(shipping_prices!$C$1:$F3888,MATCH(I2661,shipping_prices!$A$1:$A3888,0),MATCH(M2661,shipping_prices!$C$1:$F$1,0))</f>
        <v>19.07</v>
      </c>
      <c r="X2661" s="15" t="str">
        <f t="shared" si="5"/>
        <v>Cynthia ArntzenDetroitMichigan</v>
      </c>
      <c r="Y2661" s="15" t="str">
        <f t="shared" si="6"/>
        <v>Low</v>
      </c>
    </row>
    <row r="2662" hidden="1">
      <c r="A2662" s="1">
        <v>42543.0</v>
      </c>
      <c r="B2662" s="2" t="s">
        <v>3867</v>
      </c>
      <c r="C2662" s="2">
        <v>1.0</v>
      </c>
      <c r="D2662" s="2" t="s">
        <v>2060</v>
      </c>
      <c r="E2662" s="2" t="s">
        <v>27</v>
      </c>
      <c r="F2662" s="2" t="s">
        <v>708</v>
      </c>
      <c r="G2662" s="2" t="s">
        <v>29</v>
      </c>
      <c r="H2662" s="2" t="s">
        <v>79</v>
      </c>
      <c r="I2662" s="2" t="s">
        <v>1790</v>
      </c>
      <c r="J2662" s="2" t="s">
        <v>97</v>
      </c>
      <c r="K2662" s="2" t="s">
        <v>77</v>
      </c>
      <c r="L2662" s="10">
        <v>42554.0</v>
      </c>
      <c r="M2662" s="2" t="s">
        <v>142</v>
      </c>
      <c r="N2662" s="11">
        <v>0.0</v>
      </c>
      <c r="O2662" s="12">
        <v>31.0</v>
      </c>
      <c r="P2662" s="13">
        <v>0.25</v>
      </c>
      <c r="Q2662" s="13">
        <v>126.0</v>
      </c>
      <c r="R2662" s="13">
        <f t="shared" si="1"/>
        <v>126</v>
      </c>
      <c r="S2662" s="14">
        <f t="shared" si="2"/>
        <v>126</v>
      </c>
      <c r="T2662" s="14">
        <f t="shared" si="3"/>
        <v>0.246031746</v>
      </c>
      <c r="U2662" s="15" t="str">
        <f>vlookup(F2662,'Sub categories'!$A:$C,3,False)</f>
        <v>Phones</v>
      </c>
      <c r="V2662" s="16">
        <f t="shared" si="4"/>
        <v>11</v>
      </c>
      <c r="W2662" s="17">
        <f t="array" ref="W2662">INDEX(shipping_prices!$C$1:$F3889,MATCH(I2662,shipping_prices!$A$1:$A3889,0),MATCH(M2662,shipping_prices!$C$1:$F$1,0))</f>
        <v>19.07</v>
      </c>
      <c r="X2662" s="15" t="str">
        <f t="shared" si="5"/>
        <v>Cynthia ArntzenDetroitMichigan</v>
      </c>
      <c r="Y2662" s="15" t="str">
        <f t="shared" si="6"/>
        <v>Low</v>
      </c>
    </row>
    <row r="2663" hidden="1">
      <c r="A2663" s="1">
        <v>42543.0</v>
      </c>
      <c r="B2663" s="2" t="s">
        <v>3867</v>
      </c>
      <c r="C2663" s="2">
        <v>11.0</v>
      </c>
      <c r="D2663" s="2" t="s">
        <v>2060</v>
      </c>
      <c r="E2663" s="2" t="s">
        <v>27</v>
      </c>
      <c r="F2663" s="2" t="s">
        <v>3148</v>
      </c>
      <c r="G2663" s="2" t="s">
        <v>29</v>
      </c>
      <c r="H2663" s="2" t="s">
        <v>532</v>
      </c>
      <c r="I2663" s="2" t="s">
        <v>1790</v>
      </c>
      <c r="J2663" s="2" t="s">
        <v>97</v>
      </c>
      <c r="K2663" s="2" t="s">
        <v>77</v>
      </c>
      <c r="L2663" s="10">
        <v>42554.0</v>
      </c>
      <c r="M2663" s="2" t="s">
        <v>142</v>
      </c>
      <c r="N2663" s="11">
        <v>0.0</v>
      </c>
      <c r="O2663" s="12">
        <v>61.0</v>
      </c>
      <c r="P2663" s="13">
        <v>0.35</v>
      </c>
      <c r="Q2663" s="13">
        <v>175.0</v>
      </c>
      <c r="R2663" s="13">
        <f t="shared" si="1"/>
        <v>175</v>
      </c>
      <c r="S2663" s="14">
        <f t="shared" si="2"/>
        <v>15.90909091</v>
      </c>
      <c r="T2663" s="14">
        <f t="shared" si="3"/>
        <v>0.3485714286</v>
      </c>
      <c r="U2663" s="15" t="str">
        <f>vlookup(F2663,'Sub categories'!$A:$C,3,False)</f>
        <v>Accessories</v>
      </c>
      <c r="V2663" s="16">
        <f t="shared" si="4"/>
        <v>11</v>
      </c>
      <c r="W2663" s="17">
        <f t="array" ref="W2663">INDEX(shipping_prices!$C$1:$F3890,MATCH(I2663,shipping_prices!$A$1:$A3890,0),MATCH(M2663,shipping_prices!$C$1:$F$1,0))</f>
        <v>19.07</v>
      </c>
      <c r="X2663" s="15" t="str">
        <f t="shared" si="5"/>
        <v>Cynthia ArntzenDetroitMichigan</v>
      </c>
      <c r="Y2663" s="15" t="str">
        <f t="shared" si="6"/>
        <v>High</v>
      </c>
    </row>
    <row r="2664" hidden="1">
      <c r="A2664" s="1">
        <v>42543.0</v>
      </c>
      <c r="B2664" s="2" t="s">
        <v>3868</v>
      </c>
      <c r="C2664" s="2">
        <v>2.0</v>
      </c>
      <c r="D2664" s="2" t="s">
        <v>452</v>
      </c>
      <c r="E2664" s="2" t="s">
        <v>49</v>
      </c>
      <c r="F2664" s="2" t="s">
        <v>550</v>
      </c>
      <c r="G2664" s="2" t="s">
        <v>39</v>
      </c>
      <c r="H2664" s="2" t="s">
        <v>79</v>
      </c>
      <c r="I2664" s="2" t="s">
        <v>501</v>
      </c>
      <c r="J2664" s="2" t="s">
        <v>282</v>
      </c>
      <c r="K2664" s="2" t="s">
        <v>77</v>
      </c>
      <c r="L2664" s="10">
        <v>42548.0</v>
      </c>
      <c r="M2664" s="2" t="s">
        <v>34</v>
      </c>
      <c r="N2664" s="11">
        <v>0.0</v>
      </c>
      <c r="O2664" s="12">
        <v>7.0</v>
      </c>
      <c r="P2664" s="13">
        <v>0.28</v>
      </c>
      <c r="Q2664" s="13">
        <v>25.0</v>
      </c>
      <c r="R2664" s="13">
        <f t="shared" si="1"/>
        <v>25</v>
      </c>
      <c r="S2664" s="14">
        <f t="shared" si="2"/>
        <v>12.5</v>
      </c>
      <c r="T2664" s="14">
        <f t="shared" si="3"/>
        <v>0.28</v>
      </c>
      <c r="U2664" s="15" t="str">
        <f>vlookup(F2664,'Sub categories'!$A:$C,3,False)</f>
        <v>Storage</v>
      </c>
      <c r="V2664" s="16">
        <f t="shared" si="4"/>
        <v>5</v>
      </c>
      <c r="W2664" s="17">
        <f t="array" ref="W2664">INDEX(shipping_prices!$C$1:$F3891,MATCH(I2664,shipping_prices!$A$1:$A3891,0),MATCH(M2664,shipping_prices!$C$1:$F$1,0))</f>
        <v>6.86</v>
      </c>
      <c r="X2664" s="15" t="str">
        <f t="shared" si="5"/>
        <v>Sam ZeldinColumbusIndiana</v>
      </c>
      <c r="Y2664" s="15" t="str">
        <f t="shared" si="6"/>
        <v>Low</v>
      </c>
    </row>
    <row r="2665" hidden="1">
      <c r="A2665" s="1">
        <v>42544.0</v>
      </c>
      <c r="B2665" s="2" t="s">
        <v>3869</v>
      </c>
      <c r="C2665" s="2">
        <v>5.0</v>
      </c>
      <c r="D2665" s="2" t="s">
        <v>3287</v>
      </c>
      <c r="E2665" s="2" t="s">
        <v>27</v>
      </c>
      <c r="F2665" s="2" t="s">
        <v>531</v>
      </c>
      <c r="G2665" s="2" t="s">
        <v>29</v>
      </c>
      <c r="H2665" s="2" t="s">
        <v>532</v>
      </c>
      <c r="I2665" s="2" t="s">
        <v>194</v>
      </c>
      <c r="J2665" s="2" t="s">
        <v>53</v>
      </c>
      <c r="K2665" s="2" t="s">
        <v>54</v>
      </c>
      <c r="L2665" s="10">
        <v>42554.0</v>
      </c>
      <c r="M2665" s="2" t="s">
        <v>34</v>
      </c>
      <c r="N2665" s="11">
        <v>0.2</v>
      </c>
      <c r="O2665" s="12">
        <v>-1.0</v>
      </c>
      <c r="P2665" s="13">
        <v>-0.01</v>
      </c>
      <c r="Q2665" s="13">
        <v>112.0</v>
      </c>
      <c r="R2665" s="13">
        <f t="shared" si="1"/>
        <v>140</v>
      </c>
      <c r="S2665" s="14">
        <f t="shared" si="2"/>
        <v>28</v>
      </c>
      <c r="T2665" s="14">
        <f t="shared" si="3"/>
        <v>-0.008928571429</v>
      </c>
      <c r="U2665" s="15" t="str">
        <f>vlookup(F2665,'Sub categories'!$A:$C,3,False)</f>
        <v>Accessories</v>
      </c>
      <c r="V2665" s="16">
        <f t="shared" si="4"/>
        <v>10</v>
      </c>
      <c r="W2665" s="17">
        <f t="array" ref="W2665">INDEX(shipping_prices!$C$1:$F3892,MATCH(I2665,shipping_prices!$A$1:$A3892,0),MATCH(M2665,shipping_prices!$C$1:$F$1,0))</f>
        <v>7.26</v>
      </c>
      <c r="X2665" s="15" t="str">
        <f t="shared" si="5"/>
        <v>Fred McMathMiamiFlorida</v>
      </c>
      <c r="Y2665" s="15" t="str">
        <f t="shared" si="6"/>
        <v>loss</v>
      </c>
    </row>
    <row r="2666" hidden="1">
      <c r="A2666" s="1">
        <v>42544.0</v>
      </c>
      <c r="B2666" s="2" t="s">
        <v>3869</v>
      </c>
      <c r="C2666" s="2">
        <v>6.0</v>
      </c>
      <c r="D2666" s="2" t="s">
        <v>3287</v>
      </c>
      <c r="E2666" s="2" t="s">
        <v>27</v>
      </c>
      <c r="F2666" s="2" t="s">
        <v>3454</v>
      </c>
      <c r="G2666" s="2" t="s">
        <v>39</v>
      </c>
      <c r="H2666" s="2" t="s">
        <v>79</v>
      </c>
      <c r="I2666" s="2" t="s">
        <v>194</v>
      </c>
      <c r="J2666" s="2" t="s">
        <v>53</v>
      </c>
      <c r="K2666" s="2" t="s">
        <v>54</v>
      </c>
      <c r="L2666" s="10">
        <v>42554.0</v>
      </c>
      <c r="M2666" s="2" t="s">
        <v>34</v>
      </c>
      <c r="N2666" s="11">
        <v>0.7</v>
      </c>
      <c r="O2666" s="12">
        <v>-101.0</v>
      </c>
      <c r="P2666" s="13">
        <v>-0.83</v>
      </c>
      <c r="Q2666" s="13">
        <v>121.0</v>
      </c>
      <c r="R2666" s="13">
        <f t="shared" si="1"/>
        <v>403.3333333</v>
      </c>
      <c r="S2666" s="14">
        <f t="shared" si="2"/>
        <v>67.22222222</v>
      </c>
      <c r="T2666" s="14">
        <f t="shared" si="3"/>
        <v>-0.8347107438</v>
      </c>
      <c r="U2666" s="15" t="str">
        <f>vlookup(F2666,'Sub categories'!$A:$C,3,False)</f>
        <v>Binders</v>
      </c>
      <c r="V2666" s="16">
        <f t="shared" si="4"/>
        <v>10</v>
      </c>
      <c r="W2666" s="17">
        <f t="array" ref="W2666">INDEX(shipping_prices!$C$1:$F3893,MATCH(I2666,shipping_prices!$A$1:$A3893,0),MATCH(M2666,shipping_prices!$C$1:$F$1,0))</f>
        <v>7.26</v>
      </c>
      <c r="X2666" s="15" t="str">
        <f t="shared" si="5"/>
        <v>Fred McMathMiamiFlorida</v>
      </c>
      <c r="Y2666" s="15" t="str">
        <f t="shared" si="6"/>
        <v>loss</v>
      </c>
    </row>
    <row r="2667">
      <c r="A2667" s="1">
        <v>42544.0</v>
      </c>
      <c r="B2667" s="2" t="s">
        <v>3870</v>
      </c>
      <c r="C2667" s="2">
        <v>3.0</v>
      </c>
      <c r="D2667" s="2" t="s">
        <v>3871</v>
      </c>
      <c r="E2667" s="2" t="s">
        <v>27</v>
      </c>
      <c r="F2667" s="2" t="s">
        <v>3872</v>
      </c>
      <c r="G2667" s="2" t="s">
        <v>45</v>
      </c>
      <c r="H2667" s="2" t="s">
        <v>246</v>
      </c>
      <c r="I2667" s="2" t="s">
        <v>1253</v>
      </c>
      <c r="J2667" s="2" t="s">
        <v>32</v>
      </c>
      <c r="K2667" s="2" t="s">
        <v>33</v>
      </c>
      <c r="L2667" s="10">
        <v>42556.0</v>
      </c>
      <c r="M2667" s="2" t="s">
        <v>34</v>
      </c>
      <c r="N2667" s="11">
        <v>0.0</v>
      </c>
      <c r="O2667" s="12">
        <v>65.0</v>
      </c>
      <c r="P2667" s="13">
        <v>0.2</v>
      </c>
      <c r="Q2667" s="13">
        <v>323.0</v>
      </c>
      <c r="R2667" s="13">
        <f t="shared" si="1"/>
        <v>323</v>
      </c>
      <c r="S2667" s="14">
        <f t="shared" si="2"/>
        <v>107.6666667</v>
      </c>
      <c r="T2667" s="14">
        <f t="shared" si="3"/>
        <v>0.2012383901</v>
      </c>
      <c r="U2667" s="15" t="str">
        <f>vlookup(F2667,'Sub categories'!$A:$C,3,False)</f>
        <v>Furnishings</v>
      </c>
      <c r="V2667" s="16">
        <f t="shared" si="4"/>
        <v>12</v>
      </c>
      <c r="W2667" s="17">
        <f t="array" ref="W2667">INDEX(shipping_prices!$C$1:$F3894,MATCH(I2667,shipping_prices!$A$1:$A3894,0),MATCH(M2667,shipping_prices!$C$1:$F$1,0))</f>
        <v>11.42</v>
      </c>
      <c r="X2667" s="15" t="str">
        <f t="shared" si="5"/>
        <v>Tom PrescottFreeportNew York</v>
      </c>
      <c r="Y2667" s="15" t="str">
        <f t="shared" si="6"/>
        <v>High</v>
      </c>
    </row>
    <row r="2668" hidden="1">
      <c r="A2668" s="1">
        <v>42544.0</v>
      </c>
      <c r="B2668" s="2" t="s">
        <v>3873</v>
      </c>
      <c r="C2668" s="2">
        <v>3.0</v>
      </c>
      <c r="D2668" s="2" t="s">
        <v>3874</v>
      </c>
      <c r="E2668" s="2" t="s">
        <v>27</v>
      </c>
      <c r="F2668" s="2" t="s">
        <v>1080</v>
      </c>
      <c r="G2668" s="2" t="s">
        <v>39</v>
      </c>
      <c r="H2668" s="2" t="s">
        <v>216</v>
      </c>
      <c r="I2668" s="2" t="s">
        <v>956</v>
      </c>
      <c r="J2668" s="2" t="s">
        <v>251</v>
      </c>
      <c r="K2668" s="2" t="s">
        <v>54</v>
      </c>
      <c r="L2668" s="10">
        <v>42544.0</v>
      </c>
      <c r="M2668" s="2" t="s">
        <v>469</v>
      </c>
      <c r="N2668" s="11">
        <v>0.2</v>
      </c>
      <c r="O2668" s="12">
        <v>1.0</v>
      </c>
      <c r="P2668" s="13">
        <v>0.11</v>
      </c>
      <c r="Q2668" s="13">
        <v>10.0</v>
      </c>
      <c r="R2668" s="13">
        <f t="shared" si="1"/>
        <v>12.5</v>
      </c>
      <c r="S2668" s="14">
        <f t="shared" si="2"/>
        <v>4.166666667</v>
      </c>
      <c r="T2668" s="14">
        <f t="shared" si="3"/>
        <v>0.1</v>
      </c>
      <c r="U2668" s="15" t="str">
        <f>vlookup(F2668,'Sub categories'!$A:$C,3,False)</f>
        <v>Art</v>
      </c>
      <c r="V2668" s="16">
        <f t="shared" si="4"/>
        <v>0</v>
      </c>
      <c r="W2668" s="17">
        <f t="array" ref="W2668">INDEX(shipping_prices!$C$1:$F3895,MATCH(I2668,shipping_prices!$A$1:$A3895,0),MATCH(M2668,shipping_prices!$C$1:$F$1,0))</f>
        <v>51.54</v>
      </c>
      <c r="X2668" s="15" t="str">
        <f t="shared" si="5"/>
        <v>Muhammed LeeFayettevilleNorth Carolina</v>
      </c>
      <c r="Y2668" s="15" t="str">
        <f t="shared" si="6"/>
        <v>Low</v>
      </c>
    </row>
    <row r="2669" hidden="1">
      <c r="A2669" s="1">
        <v>42544.0</v>
      </c>
      <c r="B2669" s="2" t="s">
        <v>3875</v>
      </c>
      <c r="C2669" s="2">
        <v>3.0</v>
      </c>
      <c r="D2669" s="2" t="s">
        <v>1676</v>
      </c>
      <c r="E2669" s="2" t="s">
        <v>37</v>
      </c>
      <c r="F2669" s="2" t="s">
        <v>3168</v>
      </c>
      <c r="G2669" s="2" t="s">
        <v>39</v>
      </c>
      <c r="H2669" s="2" t="s">
        <v>79</v>
      </c>
      <c r="I2669" s="2" t="s">
        <v>75</v>
      </c>
      <c r="J2669" s="2" t="s">
        <v>76</v>
      </c>
      <c r="K2669" s="2" t="s">
        <v>77</v>
      </c>
      <c r="L2669" s="10">
        <v>42556.0</v>
      </c>
      <c r="M2669" s="2" t="s">
        <v>34</v>
      </c>
      <c r="N2669" s="11">
        <v>0.8</v>
      </c>
      <c r="O2669" s="12">
        <v>-14.0</v>
      </c>
      <c r="P2669" s="13">
        <v>-1.5</v>
      </c>
      <c r="Q2669" s="13">
        <v>9.0</v>
      </c>
      <c r="R2669" s="13">
        <f t="shared" si="1"/>
        <v>45</v>
      </c>
      <c r="S2669" s="14">
        <f t="shared" si="2"/>
        <v>15</v>
      </c>
      <c r="T2669" s="14">
        <f t="shared" si="3"/>
        <v>-1.555555556</v>
      </c>
      <c r="U2669" s="15" t="str">
        <f>vlookup(F2669,'Sub categories'!$A:$C,3,False)</f>
        <v>Binders</v>
      </c>
      <c r="V2669" s="16">
        <f t="shared" si="4"/>
        <v>12</v>
      </c>
      <c r="W2669" s="17">
        <f t="array" ref="W2669">INDEX(shipping_prices!$C$1:$F3896,MATCH(I2669,shipping_prices!$A$1:$A3896,0),MATCH(M2669,shipping_prices!$C$1:$F$1,0))</f>
        <v>11.99</v>
      </c>
      <c r="X2669" s="15" t="str">
        <f t="shared" si="5"/>
        <v>Cari SayreHoustonTexas</v>
      </c>
      <c r="Y2669" s="15" t="str">
        <f t="shared" si="6"/>
        <v>loss</v>
      </c>
    </row>
    <row r="2670" hidden="1">
      <c r="A2670" s="1">
        <v>42544.0</v>
      </c>
      <c r="B2670" s="2" t="s">
        <v>3876</v>
      </c>
      <c r="C2670" s="2">
        <v>4.0</v>
      </c>
      <c r="D2670" s="2" t="s">
        <v>176</v>
      </c>
      <c r="E2670" s="2" t="s">
        <v>37</v>
      </c>
      <c r="F2670" s="2" t="s">
        <v>1053</v>
      </c>
      <c r="G2670" s="2" t="s">
        <v>39</v>
      </c>
      <c r="H2670" s="2" t="s">
        <v>193</v>
      </c>
      <c r="I2670" s="2" t="s">
        <v>439</v>
      </c>
      <c r="J2670" s="2" t="s">
        <v>42</v>
      </c>
      <c r="K2670" s="2" t="s">
        <v>43</v>
      </c>
      <c r="L2670" s="10">
        <v>42554.0</v>
      </c>
      <c r="M2670" s="2" t="s">
        <v>142</v>
      </c>
      <c r="N2670" s="11">
        <v>0.0</v>
      </c>
      <c r="O2670" s="12">
        <v>24.0</v>
      </c>
      <c r="P2670" s="13">
        <v>0.47</v>
      </c>
      <c r="Q2670" s="13">
        <v>50.0</v>
      </c>
      <c r="R2670" s="13">
        <f t="shared" si="1"/>
        <v>50</v>
      </c>
      <c r="S2670" s="14">
        <f t="shared" si="2"/>
        <v>12.5</v>
      </c>
      <c r="T2670" s="14">
        <f t="shared" si="3"/>
        <v>0.48</v>
      </c>
      <c r="U2670" s="15" t="str">
        <f>vlookup(F2670,'Sub categories'!$A:$C,3,False)</f>
        <v>Labels</v>
      </c>
      <c r="V2670" s="16">
        <f t="shared" si="4"/>
        <v>10</v>
      </c>
      <c r="W2670" s="17">
        <f t="array" ref="W2670">INDEX(shipping_prices!$C$1:$F3897,MATCH(I2670,shipping_prices!$A$1:$A3897,0),MATCH(M2670,shipping_prices!$C$1:$F$1,0))</f>
        <v>23.87</v>
      </c>
      <c r="X2670" s="15" t="str">
        <f t="shared" si="5"/>
        <v>Chris SelesnickSan DiegoCalifornia</v>
      </c>
      <c r="Y2670" s="15" t="str">
        <f t="shared" si="6"/>
        <v>Low</v>
      </c>
    </row>
    <row r="2671" hidden="1">
      <c r="A2671" s="1">
        <v>42544.0</v>
      </c>
      <c r="B2671" s="2" t="s">
        <v>3876</v>
      </c>
      <c r="C2671" s="2">
        <v>4.0</v>
      </c>
      <c r="D2671" s="2" t="s">
        <v>176</v>
      </c>
      <c r="E2671" s="2" t="s">
        <v>37</v>
      </c>
      <c r="F2671" s="2" t="s">
        <v>684</v>
      </c>
      <c r="G2671" s="2" t="s">
        <v>39</v>
      </c>
      <c r="H2671" s="2" t="s">
        <v>79</v>
      </c>
      <c r="I2671" s="2" t="s">
        <v>439</v>
      </c>
      <c r="J2671" s="2" t="s">
        <v>42</v>
      </c>
      <c r="K2671" s="2" t="s">
        <v>43</v>
      </c>
      <c r="L2671" s="10">
        <v>42554.0</v>
      </c>
      <c r="M2671" s="2" t="s">
        <v>142</v>
      </c>
      <c r="N2671" s="11">
        <v>0.2</v>
      </c>
      <c r="O2671" s="12">
        <v>34.0</v>
      </c>
      <c r="P2671" s="13">
        <v>0.38</v>
      </c>
      <c r="Q2671" s="13">
        <v>90.0</v>
      </c>
      <c r="R2671" s="13">
        <f t="shared" si="1"/>
        <v>112.5</v>
      </c>
      <c r="S2671" s="14">
        <f t="shared" si="2"/>
        <v>28.125</v>
      </c>
      <c r="T2671" s="14">
        <f t="shared" si="3"/>
        <v>0.3777777778</v>
      </c>
      <c r="U2671" s="15" t="str">
        <f>vlookup(F2671,'Sub categories'!$A:$C,3,False)</f>
        <v>Binders</v>
      </c>
      <c r="V2671" s="16">
        <f t="shared" si="4"/>
        <v>10</v>
      </c>
      <c r="W2671" s="17">
        <f t="array" ref="W2671">INDEX(shipping_prices!$C$1:$F3898,MATCH(I2671,shipping_prices!$A$1:$A3898,0),MATCH(M2671,shipping_prices!$C$1:$F$1,0))</f>
        <v>23.87</v>
      </c>
      <c r="X2671" s="15" t="str">
        <f t="shared" si="5"/>
        <v>Chris SelesnickSan DiegoCalifornia</v>
      </c>
      <c r="Y2671" s="15" t="str">
        <f t="shared" si="6"/>
        <v>Low</v>
      </c>
    </row>
    <row r="2672">
      <c r="A2672" s="1">
        <v>42546.0</v>
      </c>
      <c r="B2672" s="2" t="s">
        <v>3877</v>
      </c>
      <c r="C2672" s="2">
        <v>4.0</v>
      </c>
      <c r="D2672" s="2" t="s">
        <v>200</v>
      </c>
      <c r="E2672" s="2" t="s">
        <v>37</v>
      </c>
      <c r="F2672" s="2" t="s">
        <v>3863</v>
      </c>
      <c r="G2672" s="2" t="s">
        <v>45</v>
      </c>
      <c r="H2672" s="2" t="s">
        <v>1400</v>
      </c>
      <c r="I2672" s="2" t="s">
        <v>733</v>
      </c>
      <c r="J2672" s="2" t="s">
        <v>311</v>
      </c>
      <c r="K2672" s="2" t="s">
        <v>33</v>
      </c>
      <c r="L2672" s="10">
        <v>42549.0</v>
      </c>
      <c r="M2672" s="2" t="s">
        <v>142</v>
      </c>
      <c r="N2672" s="11">
        <v>0.3</v>
      </c>
      <c r="O2672" s="12">
        <v>-37.0</v>
      </c>
      <c r="P2672" s="13">
        <v>-0.19</v>
      </c>
      <c r="Q2672" s="13">
        <v>200.0</v>
      </c>
      <c r="R2672" s="13">
        <f t="shared" si="1"/>
        <v>285.7142857</v>
      </c>
      <c r="S2672" s="14">
        <f t="shared" si="2"/>
        <v>71.42857143</v>
      </c>
      <c r="T2672" s="14">
        <f t="shared" si="3"/>
        <v>-0.185</v>
      </c>
      <c r="U2672" s="15" t="str">
        <f>vlookup(F2672,'Sub categories'!$A:$C,3,False)</f>
        <v>Tables</v>
      </c>
      <c r="V2672" s="16">
        <f t="shared" si="4"/>
        <v>3</v>
      </c>
      <c r="W2672" s="17">
        <f t="array" ref="W2672">INDEX(shipping_prices!$C$1:$F3899,MATCH(I2672,shipping_prices!$A$1:$A3899,0),MATCH(M2672,shipping_prices!$C$1:$F$1,0))</f>
        <v>22.56</v>
      </c>
      <c r="X2672" s="15" t="str">
        <f t="shared" si="5"/>
        <v>Todd SumrallWilmingtonDelaware</v>
      </c>
      <c r="Y2672" s="15" t="str">
        <f t="shared" si="6"/>
        <v>loss</v>
      </c>
    </row>
    <row r="2673" hidden="1">
      <c r="A2673" s="1">
        <v>42546.0</v>
      </c>
      <c r="B2673" s="2" t="s">
        <v>3877</v>
      </c>
      <c r="C2673" s="2">
        <v>7.0</v>
      </c>
      <c r="D2673" s="2" t="s">
        <v>200</v>
      </c>
      <c r="E2673" s="2" t="s">
        <v>37</v>
      </c>
      <c r="F2673" s="2" t="s">
        <v>3169</v>
      </c>
      <c r="G2673" s="2" t="s">
        <v>39</v>
      </c>
      <c r="H2673" s="2" t="s">
        <v>79</v>
      </c>
      <c r="I2673" s="2" t="s">
        <v>733</v>
      </c>
      <c r="J2673" s="2" t="s">
        <v>311</v>
      </c>
      <c r="K2673" s="2" t="s">
        <v>33</v>
      </c>
      <c r="L2673" s="10">
        <v>42549.0</v>
      </c>
      <c r="M2673" s="2" t="s">
        <v>142</v>
      </c>
      <c r="N2673" s="11">
        <v>0.0</v>
      </c>
      <c r="O2673" s="12">
        <v>104.0</v>
      </c>
      <c r="P2673" s="13">
        <v>0.47</v>
      </c>
      <c r="Q2673" s="13">
        <v>221.0</v>
      </c>
      <c r="R2673" s="13">
        <f t="shared" si="1"/>
        <v>221</v>
      </c>
      <c r="S2673" s="14">
        <f t="shared" si="2"/>
        <v>31.57142857</v>
      </c>
      <c r="T2673" s="14">
        <f t="shared" si="3"/>
        <v>0.4705882353</v>
      </c>
      <c r="U2673" s="15" t="str">
        <f>vlookup(F2673,'Sub categories'!$A:$C,3,False)</f>
        <v>Binders</v>
      </c>
      <c r="V2673" s="16">
        <f t="shared" si="4"/>
        <v>3</v>
      </c>
      <c r="W2673" s="17">
        <f t="array" ref="W2673">INDEX(shipping_prices!$C$1:$F3900,MATCH(I2673,shipping_prices!$A$1:$A3900,0),MATCH(M2673,shipping_prices!$C$1:$F$1,0))</f>
        <v>22.56</v>
      </c>
      <c r="X2673" s="15" t="str">
        <f t="shared" si="5"/>
        <v>Todd SumrallWilmingtonDelaware</v>
      </c>
      <c r="Y2673" s="15" t="str">
        <f t="shared" si="6"/>
        <v>High</v>
      </c>
    </row>
    <row r="2674" hidden="1">
      <c r="A2674" s="1">
        <v>42546.0</v>
      </c>
      <c r="B2674" s="2" t="s">
        <v>3877</v>
      </c>
      <c r="C2674" s="2">
        <v>2.0</v>
      </c>
      <c r="D2674" s="2" t="s">
        <v>200</v>
      </c>
      <c r="E2674" s="2" t="s">
        <v>37</v>
      </c>
      <c r="F2674" s="2" t="s">
        <v>299</v>
      </c>
      <c r="G2674" s="2" t="s">
        <v>29</v>
      </c>
      <c r="H2674" s="2" t="s">
        <v>79</v>
      </c>
      <c r="I2674" s="2" t="s">
        <v>733</v>
      </c>
      <c r="J2674" s="2" t="s">
        <v>311</v>
      </c>
      <c r="K2674" s="2" t="s">
        <v>33</v>
      </c>
      <c r="L2674" s="10">
        <v>42549.0</v>
      </c>
      <c r="M2674" s="2" t="s">
        <v>142</v>
      </c>
      <c r="N2674" s="11">
        <v>0.0</v>
      </c>
      <c r="O2674" s="12">
        <v>193.0</v>
      </c>
      <c r="P2674" s="13">
        <v>0.27</v>
      </c>
      <c r="Q2674" s="13">
        <v>716.0</v>
      </c>
      <c r="R2674" s="13">
        <f t="shared" si="1"/>
        <v>716</v>
      </c>
      <c r="S2674" s="14">
        <f t="shared" si="2"/>
        <v>358</v>
      </c>
      <c r="T2674" s="14">
        <f t="shared" si="3"/>
        <v>0.2695530726</v>
      </c>
      <c r="U2674" s="15" t="str">
        <f>vlookup(F2674,'Sub categories'!$A:$C,3,False)</f>
        <v>Phones</v>
      </c>
      <c r="V2674" s="16">
        <f t="shared" si="4"/>
        <v>3</v>
      </c>
      <c r="W2674" s="17">
        <f t="array" ref="W2674">INDEX(shipping_prices!$C$1:$F3901,MATCH(I2674,shipping_prices!$A$1:$A3901,0),MATCH(M2674,shipping_prices!$C$1:$F$1,0))</f>
        <v>22.56</v>
      </c>
      <c r="X2674" s="15" t="str">
        <f t="shared" si="5"/>
        <v>Todd SumrallWilmingtonDelaware</v>
      </c>
      <c r="Y2674" s="15" t="str">
        <f t="shared" si="6"/>
        <v>High</v>
      </c>
    </row>
    <row r="2675" hidden="1">
      <c r="A2675" s="1">
        <v>42546.0</v>
      </c>
      <c r="B2675" s="2" t="s">
        <v>3878</v>
      </c>
      <c r="C2675" s="2">
        <v>2.0</v>
      </c>
      <c r="D2675" s="2" t="s">
        <v>3879</v>
      </c>
      <c r="E2675" s="2" t="s">
        <v>27</v>
      </c>
      <c r="F2675" s="2" t="s">
        <v>3880</v>
      </c>
      <c r="G2675" s="2" t="s">
        <v>39</v>
      </c>
      <c r="H2675" s="2" t="s">
        <v>79</v>
      </c>
      <c r="I2675" s="2" t="s">
        <v>31</v>
      </c>
      <c r="J2675" s="2" t="s">
        <v>32</v>
      </c>
      <c r="K2675" s="2" t="s">
        <v>33</v>
      </c>
      <c r="L2675" s="10">
        <v>42553.0</v>
      </c>
      <c r="M2675" s="2" t="s">
        <v>34</v>
      </c>
      <c r="N2675" s="11">
        <v>0.0</v>
      </c>
      <c r="O2675" s="12">
        <v>2.0</v>
      </c>
      <c r="P2675" s="13">
        <v>0.34</v>
      </c>
      <c r="Q2675" s="13">
        <v>6.0</v>
      </c>
      <c r="R2675" s="13">
        <f t="shared" si="1"/>
        <v>6</v>
      </c>
      <c r="S2675" s="14">
        <f t="shared" si="2"/>
        <v>3</v>
      </c>
      <c r="T2675" s="14">
        <f t="shared" si="3"/>
        <v>0.3333333333</v>
      </c>
      <c r="U2675" s="15" t="str">
        <f>vlookup(F2675,'Sub categories'!$A:$C,3,False)</f>
        <v>Art</v>
      </c>
      <c r="V2675" s="16">
        <f t="shared" si="4"/>
        <v>7</v>
      </c>
      <c r="W2675" s="17">
        <f t="array" ref="W2675">INDEX(shipping_prices!$C$1:$F3902,MATCH(I2675,shipping_prices!$A$1:$A3902,0),MATCH(M2675,shipping_prices!$C$1:$F$1,0))</f>
        <v>10.09</v>
      </c>
      <c r="X2675" s="15" t="str">
        <f t="shared" si="5"/>
        <v>Bobby OdegardNew York CityNew York</v>
      </c>
      <c r="Y2675" s="15" t="str">
        <f t="shared" si="6"/>
        <v>Low</v>
      </c>
    </row>
    <row r="2676" hidden="1">
      <c r="A2676" s="1">
        <v>42546.0</v>
      </c>
      <c r="B2676" s="2" t="s">
        <v>3881</v>
      </c>
      <c r="C2676" s="2">
        <v>2.0</v>
      </c>
      <c r="D2676" s="2" t="s">
        <v>2951</v>
      </c>
      <c r="E2676" s="2" t="s">
        <v>37</v>
      </c>
      <c r="F2676" s="2" t="s">
        <v>1100</v>
      </c>
      <c r="G2676" s="2" t="s">
        <v>39</v>
      </c>
      <c r="H2676" s="2" t="s">
        <v>95</v>
      </c>
      <c r="I2676" s="2" t="s">
        <v>3773</v>
      </c>
      <c r="J2676" s="2" t="s">
        <v>42</v>
      </c>
      <c r="K2676" s="2" t="s">
        <v>43</v>
      </c>
      <c r="L2676" s="10">
        <v>42555.0</v>
      </c>
      <c r="M2676" s="2" t="s">
        <v>90</v>
      </c>
      <c r="N2676" s="11">
        <v>0.0</v>
      </c>
      <c r="O2676" s="12">
        <v>4.0</v>
      </c>
      <c r="P2676" s="13">
        <v>0.49</v>
      </c>
      <c r="Q2676" s="13">
        <v>9.0</v>
      </c>
      <c r="R2676" s="13">
        <f t="shared" si="1"/>
        <v>9</v>
      </c>
      <c r="S2676" s="14">
        <f t="shared" si="2"/>
        <v>4.5</v>
      </c>
      <c r="T2676" s="14">
        <f t="shared" si="3"/>
        <v>0.4444444444</v>
      </c>
      <c r="U2676" s="15" t="str">
        <f>vlookup(F2676,'Sub categories'!$A:$C,3,False)</f>
        <v>Paper</v>
      </c>
      <c r="V2676" s="16">
        <f t="shared" si="4"/>
        <v>9</v>
      </c>
      <c r="W2676" s="17">
        <f t="array" ref="W2676">INDEX(shipping_prices!$C$1:$F3903,MATCH(I2676,shipping_prices!$A$1:$A3903,0),MATCH(M2676,shipping_prices!$C$1:$F$1,0))</f>
        <v>5.48</v>
      </c>
      <c r="X2676" s="15" t="str">
        <f t="shared" si="5"/>
        <v>David BremerSanta BarbaraCalifornia</v>
      </c>
      <c r="Y2676" s="15" t="str">
        <f t="shared" si="6"/>
        <v>Low</v>
      </c>
    </row>
    <row r="2677" hidden="1">
      <c r="A2677" s="1">
        <v>42546.0</v>
      </c>
      <c r="B2677" s="2" t="s">
        <v>3882</v>
      </c>
      <c r="C2677" s="2">
        <v>1.0</v>
      </c>
      <c r="D2677" s="2" t="s">
        <v>3343</v>
      </c>
      <c r="E2677" s="2" t="s">
        <v>27</v>
      </c>
      <c r="F2677" s="2" t="s">
        <v>589</v>
      </c>
      <c r="G2677" s="2" t="s">
        <v>39</v>
      </c>
      <c r="H2677" s="2" t="s">
        <v>589</v>
      </c>
      <c r="I2677" s="2" t="s">
        <v>140</v>
      </c>
      <c r="J2677" s="2" t="s">
        <v>141</v>
      </c>
      <c r="K2677" s="2" t="s">
        <v>77</v>
      </c>
      <c r="L2677" s="10">
        <v>42552.0</v>
      </c>
      <c r="M2677" s="2" t="s">
        <v>90</v>
      </c>
      <c r="N2677" s="11">
        <v>0.2</v>
      </c>
      <c r="O2677" s="12">
        <v>3.0</v>
      </c>
      <c r="P2677" s="13">
        <v>0.38</v>
      </c>
      <c r="Q2677" s="13">
        <v>8.0</v>
      </c>
      <c r="R2677" s="13">
        <f t="shared" si="1"/>
        <v>10</v>
      </c>
      <c r="S2677" s="14">
        <f t="shared" si="2"/>
        <v>10</v>
      </c>
      <c r="T2677" s="14">
        <f t="shared" si="3"/>
        <v>0.375</v>
      </c>
      <c r="U2677" s="15" t="str">
        <f>vlookup(F2677,'Sub categories'!$A:$C,3,False)</f>
        <v>Envelopes</v>
      </c>
      <c r="V2677" s="16">
        <f t="shared" si="4"/>
        <v>6</v>
      </c>
      <c r="W2677" s="17">
        <f t="array" ref="W2677">INDEX(shipping_prices!$C$1:$F3904,MATCH(I2677,shipping_prices!$A$1:$A3904,0),MATCH(M2677,shipping_prices!$C$1:$F$1,0))</f>
        <v>7.39</v>
      </c>
      <c r="X2677" s="15" t="str">
        <f t="shared" si="5"/>
        <v>Arthur GainerChicagoIllinois</v>
      </c>
      <c r="Y2677" s="15" t="str">
        <f t="shared" si="6"/>
        <v>Low</v>
      </c>
    </row>
    <row r="2678">
      <c r="A2678" s="1">
        <v>42546.0</v>
      </c>
      <c r="B2678" s="2" t="s">
        <v>3882</v>
      </c>
      <c r="C2678" s="2">
        <v>4.0</v>
      </c>
      <c r="D2678" s="2" t="s">
        <v>3343</v>
      </c>
      <c r="E2678" s="2" t="s">
        <v>27</v>
      </c>
      <c r="F2678" s="2" t="s">
        <v>1152</v>
      </c>
      <c r="G2678" s="2" t="s">
        <v>45</v>
      </c>
      <c r="H2678" s="2" t="s">
        <v>227</v>
      </c>
      <c r="I2678" s="2" t="s">
        <v>140</v>
      </c>
      <c r="J2678" s="2" t="s">
        <v>141</v>
      </c>
      <c r="K2678" s="2" t="s">
        <v>77</v>
      </c>
      <c r="L2678" s="10">
        <v>42552.0</v>
      </c>
      <c r="M2678" s="2" t="s">
        <v>90</v>
      </c>
      <c r="N2678" s="11">
        <v>0.3</v>
      </c>
      <c r="O2678" s="12">
        <v>-12.0</v>
      </c>
      <c r="P2678" s="13">
        <v>-0.07</v>
      </c>
      <c r="Q2678" s="13">
        <v>170.0</v>
      </c>
      <c r="R2678" s="13">
        <f t="shared" si="1"/>
        <v>242.8571429</v>
      </c>
      <c r="S2678" s="14">
        <f t="shared" si="2"/>
        <v>60.71428571</v>
      </c>
      <c r="T2678" s="14">
        <f t="shared" si="3"/>
        <v>-0.07058823529</v>
      </c>
      <c r="U2678" s="15" t="str">
        <f>vlookup(F2678,'Sub categories'!$A:$C,3,False)</f>
        <v>Chairs</v>
      </c>
      <c r="V2678" s="16">
        <f t="shared" si="4"/>
        <v>6</v>
      </c>
      <c r="W2678" s="17">
        <f t="array" ref="W2678">INDEX(shipping_prices!$C$1:$F3905,MATCH(I2678,shipping_prices!$A$1:$A3905,0),MATCH(M2678,shipping_prices!$C$1:$F$1,0))</f>
        <v>7.39</v>
      </c>
      <c r="X2678" s="15" t="str">
        <f t="shared" si="5"/>
        <v>Arthur GainerChicagoIllinois</v>
      </c>
      <c r="Y2678" s="15" t="str">
        <f t="shared" si="6"/>
        <v>loss</v>
      </c>
    </row>
    <row r="2679" hidden="1">
      <c r="A2679" s="1">
        <v>42546.0</v>
      </c>
      <c r="B2679" s="2" t="s">
        <v>3883</v>
      </c>
      <c r="C2679" s="2">
        <v>2.0</v>
      </c>
      <c r="D2679" s="2" t="s">
        <v>2563</v>
      </c>
      <c r="E2679" s="2" t="s">
        <v>27</v>
      </c>
      <c r="F2679" s="2" t="s">
        <v>2653</v>
      </c>
      <c r="G2679" s="2" t="s">
        <v>39</v>
      </c>
      <c r="H2679" s="2" t="s">
        <v>79</v>
      </c>
      <c r="I2679" s="2" t="s">
        <v>41</v>
      </c>
      <c r="J2679" s="2" t="s">
        <v>42</v>
      </c>
      <c r="K2679" s="2" t="s">
        <v>43</v>
      </c>
      <c r="L2679" s="10">
        <v>42549.0</v>
      </c>
      <c r="M2679" s="2" t="s">
        <v>34</v>
      </c>
      <c r="N2679" s="11">
        <v>0.0</v>
      </c>
      <c r="O2679" s="12">
        <v>79.0</v>
      </c>
      <c r="P2679" s="13">
        <v>0.47</v>
      </c>
      <c r="Q2679" s="13">
        <v>168.0</v>
      </c>
      <c r="R2679" s="13">
        <f t="shared" si="1"/>
        <v>168</v>
      </c>
      <c r="S2679" s="14">
        <f t="shared" si="2"/>
        <v>84</v>
      </c>
      <c r="T2679" s="14">
        <f t="shared" si="3"/>
        <v>0.4702380952</v>
      </c>
      <c r="U2679" s="15" t="str">
        <f>vlookup(F2679,'Sub categories'!$A:$C,3,False)</f>
        <v>Envelopes</v>
      </c>
      <c r="V2679" s="16">
        <f t="shared" si="4"/>
        <v>3</v>
      </c>
      <c r="W2679" s="17">
        <f t="array" ref="W2679">INDEX(shipping_prices!$C$1:$F3906,MATCH(I2679,shipping_prices!$A$1:$A3906,0),MATCH(M2679,shipping_prices!$C$1:$F$1,0))</f>
        <v>10.99</v>
      </c>
      <c r="X2679" s="15" t="str">
        <f t="shared" si="5"/>
        <v>Helen AndreadaSan FranciscoCalifornia</v>
      </c>
      <c r="Y2679" s="15" t="str">
        <f t="shared" si="6"/>
        <v>High</v>
      </c>
    </row>
    <row r="2680" hidden="1">
      <c r="A2680" s="1">
        <v>42546.0</v>
      </c>
      <c r="B2680" s="2" t="s">
        <v>3884</v>
      </c>
      <c r="C2680" s="2">
        <v>2.0</v>
      </c>
      <c r="D2680" s="2" t="s">
        <v>3285</v>
      </c>
      <c r="E2680" s="2" t="s">
        <v>27</v>
      </c>
      <c r="F2680" s="2" t="s">
        <v>492</v>
      </c>
      <c r="G2680" s="2" t="s">
        <v>39</v>
      </c>
      <c r="H2680" s="2" t="s">
        <v>40</v>
      </c>
      <c r="I2680" s="2" t="s">
        <v>1088</v>
      </c>
      <c r="J2680" s="2" t="s">
        <v>552</v>
      </c>
      <c r="K2680" s="2" t="s">
        <v>77</v>
      </c>
      <c r="L2680" s="10">
        <v>42551.0</v>
      </c>
      <c r="M2680" s="2" t="s">
        <v>34</v>
      </c>
      <c r="N2680" s="11">
        <v>0.0</v>
      </c>
      <c r="O2680" s="12">
        <v>22.0</v>
      </c>
      <c r="P2680" s="13">
        <v>0.5</v>
      </c>
      <c r="Q2680" s="13">
        <v>44.0</v>
      </c>
      <c r="R2680" s="13">
        <f t="shared" si="1"/>
        <v>44</v>
      </c>
      <c r="S2680" s="14">
        <f t="shared" si="2"/>
        <v>22</v>
      </c>
      <c r="T2680" s="14">
        <f t="shared" si="3"/>
        <v>0.5</v>
      </c>
      <c r="U2680" s="15" t="str">
        <f>vlookup(F2680,'Sub categories'!$A:$C,3,False)</f>
        <v>Binders</v>
      </c>
      <c r="V2680" s="16">
        <f t="shared" si="4"/>
        <v>5</v>
      </c>
      <c r="W2680" s="17">
        <f t="array" ref="W2680">INDEX(shipping_prices!$C$1:$F3907,MATCH(I2680,shipping_prices!$A$1:$A3907,0),MATCH(M2680,shipping_prices!$C$1:$F$1,0))</f>
        <v>14.01</v>
      </c>
      <c r="X2680" s="15" t="str">
        <f t="shared" si="5"/>
        <v>Daniel LacyMinneapolisMinnesota</v>
      </c>
      <c r="Y2680" s="15" t="str">
        <f t="shared" si="6"/>
        <v>Low</v>
      </c>
    </row>
    <row r="2681">
      <c r="A2681" s="1">
        <v>42546.0</v>
      </c>
      <c r="B2681" s="2" t="s">
        <v>3884</v>
      </c>
      <c r="C2681" s="2">
        <v>3.0</v>
      </c>
      <c r="D2681" s="2" t="s">
        <v>3285</v>
      </c>
      <c r="E2681" s="2" t="s">
        <v>27</v>
      </c>
      <c r="F2681" s="2" t="s">
        <v>373</v>
      </c>
      <c r="G2681" s="2" t="s">
        <v>45</v>
      </c>
      <c r="H2681" s="2" t="s">
        <v>374</v>
      </c>
      <c r="I2681" s="2" t="s">
        <v>1088</v>
      </c>
      <c r="J2681" s="2" t="s">
        <v>552</v>
      </c>
      <c r="K2681" s="2" t="s">
        <v>77</v>
      </c>
      <c r="L2681" s="10">
        <v>42551.0</v>
      </c>
      <c r="M2681" s="2" t="s">
        <v>34</v>
      </c>
      <c r="N2681" s="11">
        <v>0.0</v>
      </c>
      <c r="O2681" s="12">
        <v>11.0</v>
      </c>
      <c r="P2681" s="13">
        <v>0.09</v>
      </c>
      <c r="Q2681" s="13">
        <v>124.0</v>
      </c>
      <c r="R2681" s="13">
        <f t="shared" si="1"/>
        <v>124</v>
      </c>
      <c r="S2681" s="14">
        <f t="shared" si="2"/>
        <v>41.33333333</v>
      </c>
      <c r="T2681" s="14">
        <f t="shared" si="3"/>
        <v>0.08870967742</v>
      </c>
      <c r="U2681" s="15" t="str">
        <f>vlookup(F2681,'Sub categories'!$A:$C,3,False)</f>
        <v>Furnishings</v>
      </c>
      <c r="V2681" s="16">
        <f t="shared" si="4"/>
        <v>5</v>
      </c>
      <c r="W2681" s="17">
        <f t="array" ref="W2681">INDEX(shipping_prices!$C$1:$F3908,MATCH(I2681,shipping_prices!$A$1:$A3908,0),MATCH(M2681,shipping_prices!$C$1:$F$1,0))</f>
        <v>14.01</v>
      </c>
      <c r="X2681" s="15" t="str">
        <f t="shared" si="5"/>
        <v>Daniel LacyMinneapolisMinnesota</v>
      </c>
      <c r="Y2681" s="15" t="str">
        <f t="shared" si="6"/>
        <v>Low</v>
      </c>
    </row>
    <row r="2682" hidden="1">
      <c r="A2682" s="1">
        <v>42547.0</v>
      </c>
      <c r="B2682" s="2" t="s">
        <v>3884</v>
      </c>
      <c r="C2682" s="2">
        <v>3.0</v>
      </c>
      <c r="D2682" s="2" t="s">
        <v>3285</v>
      </c>
      <c r="E2682" s="2" t="s">
        <v>27</v>
      </c>
      <c r="F2682" s="2" t="s">
        <v>2199</v>
      </c>
      <c r="G2682" s="2" t="s">
        <v>29</v>
      </c>
      <c r="H2682" s="2" t="s">
        <v>79</v>
      </c>
      <c r="I2682" s="2" t="s">
        <v>1088</v>
      </c>
      <c r="J2682" s="2" t="s">
        <v>552</v>
      </c>
      <c r="K2682" s="2" t="s">
        <v>77</v>
      </c>
      <c r="L2682" s="10">
        <v>42551.0</v>
      </c>
      <c r="M2682" s="2" t="s">
        <v>34</v>
      </c>
      <c r="N2682" s="11">
        <v>0.0</v>
      </c>
      <c r="O2682" s="12">
        <v>106.0</v>
      </c>
      <c r="P2682" s="13">
        <v>0.28</v>
      </c>
      <c r="Q2682" s="13">
        <v>378.0</v>
      </c>
      <c r="R2682" s="13">
        <f t="shared" si="1"/>
        <v>378</v>
      </c>
      <c r="S2682" s="14">
        <f t="shared" si="2"/>
        <v>126</v>
      </c>
      <c r="T2682" s="14">
        <f t="shared" si="3"/>
        <v>0.2804232804</v>
      </c>
      <c r="U2682" s="15" t="str">
        <f>vlookup(F2682,'Sub categories'!$A:$C,3,False)</f>
        <v>Phones</v>
      </c>
      <c r="V2682" s="16">
        <f t="shared" si="4"/>
        <v>4</v>
      </c>
      <c r="W2682" s="17">
        <f t="array" ref="W2682">INDEX(shipping_prices!$C$1:$F3909,MATCH(I2682,shipping_prices!$A$1:$A3909,0),MATCH(M2682,shipping_prices!$C$1:$F$1,0))</f>
        <v>14.01</v>
      </c>
      <c r="X2682" s="15" t="str">
        <f t="shared" si="5"/>
        <v>Daniel LacyMinneapolisMinnesota</v>
      </c>
      <c r="Y2682" s="15" t="str">
        <f t="shared" si="6"/>
        <v>High</v>
      </c>
    </row>
    <row r="2683">
      <c r="A2683" s="1">
        <v>42547.0</v>
      </c>
      <c r="B2683" s="2" t="s">
        <v>3885</v>
      </c>
      <c r="C2683" s="2">
        <v>9.0</v>
      </c>
      <c r="D2683" s="2" t="s">
        <v>828</v>
      </c>
      <c r="E2683" s="2" t="s">
        <v>49</v>
      </c>
      <c r="F2683" s="2" t="s">
        <v>2165</v>
      </c>
      <c r="G2683" s="2" t="s">
        <v>45</v>
      </c>
      <c r="H2683" s="2" t="s">
        <v>2166</v>
      </c>
      <c r="I2683" s="2" t="s">
        <v>1790</v>
      </c>
      <c r="J2683" s="2" t="s">
        <v>97</v>
      </c>
      <c r="K2683" s="2" t="s">
        <v>77</v>
      </c>
      <c r="L2683" s="10">
        <v>42552.0</v>
      </c>
      <c r="M2683" s="2" t="s">
        <v>90</v>
      </c>
      <c r="N2683" s="11">
        <v>0.0</v>
      </c>
      <c r="O2683" s="12">
        <v>20.0</v>
      </c>
      <c r="P2683" s="13">
        <v>0.26</v>
      </c>
      <c r="Q2683" s="13">
        <v>75.0</v>
      </c>
      <c r="R2683" s="13">
        <f t="shared" si="1"/>
        <v>75</v>
      </c>
      <c r="S2683" s="14">
        <f t="shared" si="2"/>
        <v>8.333333333</v>
      </c>
      <c r="T2683" s="14">
        <f t="shared" si="3"/>
        <v>0.2666666667</v>
      </c>
      <c r="U2683" s="15" t="str">
        <f>vlookup(F2683,'Sub categories'!$A:$C,3,False)</f>
        <v>Furnishings</v>
      </c>
      <c r="V2683" s="16">
        <f t="shared" si="4"/>
        <v>5</v>
      </c>
      <c r="W2683" s="17">
        <f t="array" ref="W2683">INDEX(shipping_prices!$C$1:$F3910,MATCH(I2683,shipping_prices!$A$1:$A3910,0),MATCH(M2683,shipping_prices!$C$1:$F$1,0))</f>
        <v>8.1</v>
      </c>
      <c r="X2683" s="15" t="str">
        <f t="shared" si="5"/>
        <v>Nathan MautzDetroitMichigan</v>
      </c>
      <c r="Y2683" s="15" t="str">
        <f t="shared" si="6"/>
        <v>Low</v>
      </c>
    </row>
    <row r="2684" hidden="1">
      <c r="A2684" s="1">
        <v>42547.0</v>
      </c>
      <c r="B2684" s="2" t="s">
        <v>3885</v>
      </c>
      <c r="C2684" s="2">
        <v>5.0</v>
      </c>
      <c r="D2684" s="2" t="s">
        <v>828</v>
      </c>
      <c r="E2684" s="2" t="s">
        <v>49</v>
      </c>
      <c r="F2684" s="2" t="s">
        <v>3886</v>
      </c>
      <c r="G2684" s="2" t="s">
        <v>39</v>
      </c>
      <c r="H2684" s="2" t="s">
        <v>3887</v>
      </c>
      <c r="I2684" s="2" t="s">
        <v>1790</v>
      </c>
      <c r="J2684" s="2" t="s">
        <v>97</v>
      </c>
      <c r="K2684" s="2" t="s">
        <v>77</v>
      </c>
      <c r="L2684" s="10">
        <v>42552.0</v>
      </c>
      <c r="M2684" s="2" t="s">
        <v>90</v>
      </c>
      <c r="N2684" s="11">
        <v>0.1</v>
      </c>
      <c r="O2684" s="12">
        <v>246.0</v>
      </c>
      <c r="P2684" s="13">
        <v>0.29</v>
      </c>
      <c r="Q2684" s="13">
        <v>851.0</v>
      </c>
      <c r="R2684" s="13">
        <f t="shared" si="1"/>
        <v>945.5555556</v>
      </c>
      <c r="S2684" s="14">
        <f t="shared" si="2"/>
        <v>189.1111111</v>
      </c>
      <c r="T2684" s="14">
        <f t="shared" si="3"/>
        <v>0.2890716804</v>
      </c>
      <c r="U2684" s="15" t="str">
        <f>vlookup(F2684,'Sub categories'!$A:$C,3,False)</f>
        <v>Appliances</v>
      </c>
      <c r="V2684" s="16">
        <f t="shared" si="4"/>
        <v>5</v>
      </c>
      <c r="W2684" s="17">
        <f t="array" ref="W2684">INDEX(shipping_prices!$C$1:$F3911,MATCH(I2684,shipping_prices!$A$1:$A3911,0),MATCH(M2684,shipping_prices!$C$1:$F$1,0))</f>
        <v>8.1</v>
      </c>
      <c r="X2684" s="15" t="str">
        <f t="shared" si="5"/>
        <v>Nathan MautzDetroitMichigan</v>
      </c>
      <c r="Y2684" s="15" t="str">
        <f t="shared" si="6"/>
        <v>High</v>
      </c>
    </row>
    <row r="2685" hidden="1">
      <c r="A2685" s="1">
        <v>42547.0</v>
      </c>
      <c r="B2685" s="2" t="s">
        <v>3888</v>
      </c>
      <c r="C2685" s="2">
        <v>3.0</v>
      </c>
      <c r="D2685" s="2" t="s">
        <v>3889</v>
      </c>
      <c r="E2685" s="2" t="s">
        <v>27</v>
      </c>
      <c r="F2685" s="2" t="s">
        <v>1995</v>
      </c>
      <c r="G2685" s="2" t="s">
        <v>39</v>
      </c>
      <c r="H2685" s="2" t="s">
        <v>79</v>
      </c>
      <c r="I2685" s="2" t="s">
        <v>75</v>
      </c>
      <c r="J2685" s="2" t="s">
        <v>76</v>
      </c>
      <c r="K2685" s="2" t="s">
        <v>77</v>
      </c>
      <c r="L2685" s="10">
        <v>42558.0</v>
      </c>
      <c r="M2685" s="2" t="s">
        <v>34</v>
      </c>
      <c r="N2685" s="11">
        <v>0.8</v>
      </c>
      <c r="O2685" s="12">
        <v>-5.0</v>
      </c>
      <c r="P2685" s="13">
        <v>-1.7</v>
      </c>
      <c r="Q2685" s="13">
        <v>3.0</v>
      </c>
      <c r="R2685" s="13">
        <f t="shared" si="1"/>
        <v>15</v>
      </c>
      <c r="S2685" s="14">
        <f t="shared" si="2"/>
        <v>5</v>
      </c>
      <c r="T2685" s="14">
        <f t="shared" si="3"/>
        <v>-1.666666667</v>
      </c>
      <c r="U2685" s="15" t="str">
        <f>vlookup(F2685,'Sub categories'!$A:$C,3,False)</f>
        <v>Binders</v>
      </c>
      <c r="V2685" s="16">
        <f t="shared" si="4"/>
        <v>11</v>
      </c>
      <c r="W2685" s="17">
        <f t="array" ref="W2685">INDEX(shipping_prices!$C$1:$F3912,MATCH(I2685,shipping_prices!$A$1:$A3912,0),MATCH(M2685,shipping_prices!$C$1:$F$1,0))</f>
        <v>11.99</v>
      </c>
      <c r="X2685" s="15" t="str">
        <f t="shared" si="5"/>
        <v>Trudy SchmidtHoustonTexas</v>
      </c>
      <c r="Y2685" s="15" t="str">
        <f t="shared" si="6"/>
        <v>loss</v>
      </c>
    </row>
    <row r="2686" hidden="1">
      <c r="A2686" s="1">
        <v>42547.0</v>
      </c>
      <c r="B2686" s="2" t="s">
        <v>3888</v>
      </c>
      <c r="C2686" s="2">
        <v>2.0</v>
      </c>
      <c r="D2686" s="2" t="s">
        <v>3889</v>
      </c>
      <c r="E2686" s="2" t="s">
        <v>27</v>
      </c>
      <c r="F2686" s="2" t="s">
        <v>3890</v>
      </c>
      <c r="G2686" s="2" t="s">
        <v>29</v>
      </c>
      <c r="H2686" s="2" t="s">
        <v>764</v>
      </c>
      <c r="I2686" s="2" t="s">
        <v>75</v>
      </c>
      <c r="J2686" s="2" t="s">
        <v>76</v>
      </c>
      <c r="K2686" s="2" t="s">
        <v>77</v>
      </c>
      <c r="L2686" s="10">
        <v>42558.0</v>
      </c>
      <c r="M2686" s="2" t="s">
        <v>34</v>
      </c>
      <c r="N2686" s="11">
        <v>0.2</v>
      </c>
      <c r="O2686" s="12">
        <v>4.0</v>
      </c>
      <c r="P2686" s="13">
        <v>0.24</v>
      </c>
      <c r="Q2686" s="13">
        <v>19.0</v>
      </c>
      <c r="R2686" s="13">
        <f t="shared" si="1"/>
        <v>23.75</v>
      </c>
      <c r="S2686" s="14">
        <f t="shared" si="2"/>
        <v>11.875</v>
      </c>
      <c r="T2686" s="14">
        <f t="shared" si="3"/>
        <v>0.2105263158</v>
      </c>
      <c r="U2686" s="15" t="str">
        <f>vlookup(F2686,'Sub categories'!$A:$C,3,False)</f>
        <v>Accessories</v>
      </c>
      <c r="V2686" s="16">
        <f t="shared" si="4"/>
        <v>11</v>
      </c>
      <c r="W2686" s="17">
        <f t="array" ref="W2686">INDEX(shipping_prices!$C$1:$F3913,MATCH(I2686,shipping_prices!$A$1:$A3913,0),MATCH(M2686,shipping_prices!$C$1:$F$1,0))</f>
        <v>11.99</v>
      </c>
      <c r="X2686" s="15" t="str">
        <f t="shared" si="5"/>
        <v>Trudy SchmidtHoustonTexas</v>
      </c>
      <c r="Y2686" s="15" t="str">
        <f t="shared" si="6"/>
        <v>Low</v>
      </c>
    </row>
    <row r="2687" hidden="1">
      <c r="A2687" s="1">
        <v>42547.0</v>
      </c>
      <c r="B2687" s="2" t="s">
        <v>3888</v>
      </c>
      <c r="C2687" s="2">
        <v>3.0</v>
      </c>
      <c r="D2687" s="2" t="s">
        <v>3889</v>
      </c>
      <c r="E2687" s="2" t="s">
        <v>27</v>
      </c>
      <c r="F2687" s="2" t="s">
        <v>631</v>
      </c>
      <c r="G2687" s="2" t="s">
        <v>39</v>
      </c>
      <c r="H2687" s="2" t="s">
        <v>534</v>
      </c>
      <c r="I2687" s="2" t="s">
        <v>75</v>
      </c>
      <c r="J2687" s="2" t="s">
        <v>76</v>
      </c>
      <c r="K2687" s="2" t="s">
        <v>77</v>
      </c>
      <c r="L2687" s="10">
        <v>42558.0</v>
      </c>
      <c r="M2687" s="2" t="s">
        <v>34</v>
      </c>
      <c r="N2687" s="11">
        <v>0.2</v>
      </c>
      <c r="O2687" s="12">
        <v>-126.0</v>
      </c>
      <c r="P2687" s="13">
        <v>-0.19</v>
      </c>
      <c r="Q2687" s="13">
        <v>671.0</v>
      </c>
      <c r="R2687" s="13">
        <f t="shared" si="1"/>
        <v>838.75</v>
      </c>
      <c r="S2687" s="14">
        <f t="shared" si="2"/>
        <v>279.5833333</v>
      </c>
      <c r="T2687" s="14">
        <f t="shared" si="3"/>
        <v>-0.1877794337</v>
      </c>
      <c r="U2687" s="15" t="str">
        <f>vlookup(F2687,'Sub categories'!$A:$C,3,False)</f>
        <v>Storage</v>
      </c>
      <c r="V2687" s="16">
        <f t="shared" si="4"/>
        <v>11</v>
      </c>
      <c r="W2687" s="17">
        <f t="array" ref="W2687">INDEX(shipping_prices!$C$1:$F3914,MATCH(I2687,shipping_prices!$A$1:$A3914,0),MATCH(M2687,shipping_prices!$C$1:$F$1,0))</f>
        <v>11.99</v>
      </c>
      <c r="X2687" s="15" t="str">
        <f t="shared" si="5"/>
        <v>Trudy SchmidtHoustonTexas</v>
      </c>
      <c r="Y2687" s="15" t="str">
        <f t="shared" si="6"/>
        <v>loss</v>
      </c>
    </row>
    <row r="2688" hidden="1">
      <c r="A2688" s="1">
        <v>42547.0</v>
      </c>
      <c r="B2688" s="2" t="s">
        <v>3891</v>
      </c>
      <c r="C2688" s="2">
        <v>2.0</v>
      </c>
      <c r="D2688" s="2" t="s">
        <v>743</v>
      </c>
      <c r="E2688" s="2" t="s">
        <v>49</v>
      </c>
      <c r="F2688" s="2" t="s">
        <v>801</v>
      </c>
      <c r="G2688" s="2" t="s">
        <v>29</v>
      </c>
      <c r="H2688" s="2" t="s">
        <v>79</v>
      </c>
      <c r="I2688" s="2" t="s">
        <v>75</v>
      </c>
      <c r="J2688" s="2" t="s">
        <v>76</v>
      </c>
      <c r="K2688" s="2" t="s">
        <v>77</v>
      </c>
      <c r="L2688" s="10">
        <v>42552.0</v>
      </c>
      <c r="M2688" s="2" t="s">
        <v>142</v>
      </c>
      <c r="N2688" s="11">
        <v>0.2</v>
      </c>
      <c r="O2688" s="12">
        <v>21.0</v>
      </c>
      <c r="P2688" s="13">
        <v>0.21</v>
      </c>
      <c r="Q2688" s="13">
        <v>101.0</v>
      </c>
      <c r="R2688" s="13">
        <f t="shared" si="1"/>
        <v>126.25</v>
      </c>
      <c r="S2688" s="14">
        <f t="shared" si="2"/>
        <v>63.125</v>
      </c>
      <c r="T2688" s="14">
        <f t="shared" si="3"/>
        <v>0.2079207921</v>
      </c>
      <c r="U2688" s="15" t="str">
        <f>vlookup(F2688,'Sub categories'!$A:$C,3,False)</f>
        <v>Accessories</v>
      </c>
      <c r="V2688" s="16">
        <f t="shared" si="4"/>
        <v>5</v>
      </c>
      <c r="W2688" s="17">
        <f t="array" ref="W2688">INDEX(shipping_prices!$C$1:$F3915,MATCH(I2688,shipping_prices!$A$1:$A3915,0),MATCH(M2688,shipping_prices!$C$1:$F$1,0))</f>
        <v>23.68</v>
      </c>
      <c r="X2688" s="15" t="str">
        <f t="shared" si="5"/>
        <v>Emily DucichHoustonTexas</v>
      </c>
      <c r="Y2688" s="15" t="str">
        <f t="shared" si="6"/>
        <v>Low</v>
      </c>
    </row>
    <row r="2689" hidden="1">
      <c r="A2689" s="1">
        <v>42549.0</v>
      </c>
      <c r="B2689" s="2" t="s">
        <v>3892</v>
      </c>
      <c r="C2689" s="2">
        <v>5.0</v>
      </c>
      <c r="D2689" s="2" t="s">
        <v>1609</v>
      </c>
      <c r="E2689" s="2" t="s">
        <v>37</v>
      </c>
      <c r="F2689" s="2" t="s">
        <v>3848</v>
      </c>
      <c r="G2689" s="2" t="s">
        <v>29</v>
      </c>
      <c r="H2689" s="2" t="s">
        <v>79</v>
      </c>
      <c r="I2689" s="2" t="s">
        <v>52</v>
      </c>
      <c r="J2689" s="2" t="s">
        <v>53</v>
      </c>
      <c r="K2689" s="2" t="s">
        <v>54</v>
      </c>
      <c r="L2689" s="10">
        <v>42560.0</v>
      </c>
      <c r="M2689" s="2" t="s">
        <v>34</v>
      </c>
      <c r="N2689" s="11">
        <v>0.2</v>
      </c>
      <c r="O2689" s="12">
        <v>28.0</v>
      </c>
      <c r="P2689" s="13">
        <v>0.35</v>
      </c>
      <c r="Q2689" s="13">
        <v>80.0</v>
      </c>
      <c r="R2689" s="13">
        <f t="shared" si="1"/>
        <v>100</v>
      </c>
      <c r="S2689" s="14">
        <f t="shared" si="2"/>
        <v>20</v>
      </c>
      <c r="T2689" s="14">
        <f t="shared" si="3"/>
        <v>0.35</v>
      </c>
      <c r="U2689" s="15" t="str">
        <f>vlookup(F2689,'Sub categories'!$A:$C,3,False)</f>
        <v>Phones</v>
      </c>
      <c r="V2689" s="16">
        <f t="shared" si="4"/>
        <v>11</v>
      </c>
      <c r="W2689" s="17">
        <f t="array" ref="W2689">INDEX(shipping_prices!$C$1:$F3916,MATCH(I2689,shipping_prices!$A$1:$A3916,0),MATCH(M2689,shipping_prices!$C$1:$F$1,0))</f>
        <v>14.61</v>
      </c>
      <c r="X2689" s="15" t="str">
        <f t="shared" si="5"/>
        <v>Scott CohenJacksonvilleFlorida</v>
      </c>
      <c r="Y2689" s="15" t="str">
        <f t="shared" si="6"/>
        <v>Low</v>
      </c>
    </row>
    <row r="2690" hidden="1">
      <c r="A2690" s="1">
        <v>42549.0</v>
      </c>
      <c r="B2690" s="2" t="s">
        <v>3893</v>
      </c>
      <c r="C2690" s="2">
        <v>5.0</v>
      </c>
      <c r="D2690" s="2" t="s">
        <v>152</v>
      </c>
      <c r="E2690" s="2" t="s">
        <v>49</v>
      </c>
      <c r="F2690" s="2" t="s">
        <v>3839</v>
      </c>
      <c r="G2690" s="2" t="s">
        <v>39</v>
      </c>
      <c r="H2690" s="2" t="s">
        <v>51</v>
      </c>
      <c r="I2690" s="2" t="s">
        <v>158</v>
      </c>
      <c r="J2690" s="2" t="s">
        <v>159</v>
      </c>
      <c r="K2690" s="2" t="s">
        <v>43</v>
      </c>
      <c r="L2690" s="10">
        <v>42551.0</v>
      </c>
      <c r="M2690" s="2" t="s">
        <v>90</v>
      </c>
      <c r="N2690" s="11">
        <v>0.0</v>
      </c>
      <c r="O2690" s="12">
        <v>16.0</v>
      </c>
      <c r="P2690" s="13">
        <v>0.48</v>
      </c>
      <c r="Q2690" s="13">
        <v>32.0</v>
      </c>
      <c r="R2690" s="13">
        <f t="shared" si="1"/>
        <v>32</v>
      </c>
      <c r="S2690" s="14">
        <f t="shared" si="2"/>
        <v>6.4</v>
      </c>
      <c r="T2690" s="14">
        <f t="shared" si="3"/>
        <v>0.5</v>
      </c>
      <c r="U2690" s="15" t="str">
        <f>vlookup(F2690,'Sub categories'!$A:$C,3,False)</f>
        <v>Paper</v>
      </c>
      <c r="V2690" s="16">
        <f t="shared" si="4"/>
        <v>2</v>
      </c>
      <c r="W2690" s="17">
        <f t="array" ref="W2690">INDEX(shipping_prices!$C$1:$F3917,MATCH(I2690,shipping_prices!$A$1:$A3917,0),MATCH(M2690,shipping_prices!$C$1:$F$1,0))</f>
        <v>3.06</v>
      </c>
      <c r="X2690" s="15" t="str">
        <f t="shared" si="5"/>
        <v>Tamara WillinghamSeattleWashington</v>
      </c>
      <c r="Y2690" s="15" t="str">
        <f t="shared" si="6"/>
        <v>Low</v>
      </c>
    </row>
    <row r="2691" hidden="1">
      <c r="A2691" s="1">
        <v>42549.0</v>
      </c>
      <c r="B2691" s="2" t="s">
        <v>3893</v>
      </c>
      <c r="C2691" s="2">
        <v>5.0</v>
      </c>
      <c r="D2691" s="2" t="s">
        <v>152</v>
      </c>
      <c r="E2691" s="2" t="s">
        <v>49</v>
      </c>
      <c r="F2691" s="2" t="s">
        <v>3894</v>
      </c>
      <c r="G2691" s="2" t="s">
        <v>39</v>
      </c>
      <c r="H2691" s="2" t="s">
        <v>51</v>
      </c>
      <c r="I2691" s="2" t="s">
        <v>158</v>
      </c>
      <c r="J2691" s="2" t="s">
        <v>159</v>
      </c>
      <c r="K2691" s="2" t="s">
        <v>43</v>
      </c>
      <c r="L2691" s="10">
        <v>42551.0</v>
      </c>
      <c r="M2691" s="2" t="s">
        <v>90</v>
      </c>
      <c r="N2691" s="11">
        <v>0.0</v>
      </c>
      <c r="O2691" s="12">
        <v>53.0</v>
      </c>
      <c r="P2691" s="13">
        <v>0.46</v>
      </c>
      <c r="Q2691" s="13">
        <v>114.0</v>
      </c>
      <c r="R2691" s="13">
        <f t="shared" si="1"/>
        <v>114</v>
      </c>
      <c r="S2691" s="14">
        <f t="shared" si="2"/>
        <v>22.8</v>
      </c>
      <c r="T2691" s="14">
        <f t="shared" si="3"/>
        <v>0.4649122807</v>
      </c>
      <c r="U2691" s="15" t="str">
        <f>vlookup(F2691,'Sub categories'!$A:$C,3,False)</f>
        <v>Paper</v>
      </c>
      <c r="V2691" s="16">
        <f t="shared" si="4"/>
        <v>2</v>
      </c>
      <c r="W2691" s="17">
        <f t="array" ref="W2691">INDEX(shipping_prices!$C$1:$F3918,MATCH(I2691,shipping_prices!$A$1:$A3918,0),MATCH(M2691,shipping_prices!$C$1:$F$1,0))</f>
        <v>3.06</v>
      </c>
      <c r="X2691" s="15" t="str">
        <f t="shared" si="5"/>
        <v>Tamara WillinghamSeattleWashington</v>
      </c>
      <c r="Y2691" s="15" t="str">
        <f t="shared" si="6"/>
        <v>High</v>
      </c>
    </row>
    <row r="2692" hidden="1">
      <c r="A2692" s="1">
        <v>42549.0</v>
      </c>
      <c r="B2692" s="2" t="s">
        <v>3893</v>
      </c>
      <c r="C2692" s="2">
        <v>3.0</v>
      </c>
      <c r="D2692" s="2" t="s">
        <v>152</v>
      </c>
      <c r="E2692" s="2" t="s">
        <v>49</v>
      </c>
      <c r="F2692" s="2" t="s">
        <v>2800</v>
      </c>
      <c r="G2692" s="2" t="s">
        <v>39</v>
      </c>
      <c r="H2692" s="2" t="s">
        <v>534</v>
      </c>
      <c r="I2692" s="2" t="s">
        <v>158</v>
      </c>
      <c r="J2692" s="2" t="s">
        <v>159</v>
      </c>
      <c r="K2692" s="2" t="s">
        <v>43</v>
      </c>
      <c r="L2692" s="10">
        <v>42551.0</v>
      </c>
      <c r="M2692" s="2" t="s">
        <v>90</v>
      </c>
      <c r="N2692" s="11">
        <v>0.0</v>
      </c>
      <c r="O2692" s="12">
        <v>3.0</v>
      </c>
      <c r="P2692" s="13">
        <v>0.02</v>
      </c>
      <c r="Q2692" s="13">
        <v>147.0</v>
      </c>
      <c r="R2692" s="13">
        <f t="shared" si="1"/>
        <v>147</v>
      </c>
      <c r="S2692" s="14">
        <f t="shared" si="2"/>
        <v>49</v>
      </c>
      <c r="T2692" s="14">
        <f t="shared" si="3"/>
        <v>0.02040816327</v>
      </c>
      <c r="U2692" s="15" t="str">
        <f>vlookup(F2692,'Sub categories'!$A:$C,3,False)</f>
        <v>Storage</v>
      </c>
      <c r="V2692" s="16">
        <f t="shared" si="4"/>
        <v>2</v>
      </c>
      <c r="W2692" s="17">
        <f t="array" ref="W2692">INDEX(shipping_prices!$C$1:$F3919,MATCH(I2692,shipping_prices!$A$1:$A3919,0),MATCH(M2692,shipping_prices!$C$1:$F$1,0))</f>
        <v>3.06</v>
      </c>
      <c r="X2692" s="15" t="str">
        <f t="shared" si="5"/>
        <v>Tamara WillinghamSeattleWashington</v>
      </c>
      <c r="Y2692" s="15" t="str">
        <f t="shared" si="6"/>
        <v>Low</v>
      </c>
    </row>
    <row r="2693">
      <c r="A2693" s="1">
        <v>42549.0</v>
      </c>
      <c r="B2693" s="2" t="s">
        <v>3893</v>
      </c>
      <c r="C2693" s="2">
        <v>9.0</v>
      </c>
      <c r="D2693" s="2" t="s">
        <v>152</v>
      </c>
      <c r="E2693" s="2" t="s">
        <v>49</v>
      </c>
      <c r="F2693" s="2" t="s">
        <v>1866</v>
      </c>
      <c r="G2693" s="2" t="s">
        <v>45</v>
      </c>
      <c r="H2693" s="2" t="s">
        <v>833</v>
      </c>
      <c r="I2693" s="2" t="s">
        <v>158</v>
      </c>
      <c r="J2693" s="2" t="s">
        <v>159</v>
      </c>
      <c r="K2693" s="2" t="s">
        <v>43</v>
      </c>
      <c r="L2693" s="10">
        <v>42551.0</v>
      </c>
      <c r="M2693" s="2" t="s">
        <v>90</v>
      </c>
      <c r="N2693" s="11">
        <v>0.0</v>
      </c>
      <c r="O2693" s="12">
        <v>402.0</v>
      </c>
      <c r="P2693" s="13">
        <v>0.21</v>
      </c>
      <c r="Q2693" s="13">
        <v>1913.0</v>
      </c>
      <c r="R2693" s="13">
        <f t="shared" si="1"/>
        <v>1913</v>
      </c>
      <c r="S2693" s="14">
        <f t="shared" si="2"/>
        <v>212.5555556</v>
      </c>
      <c r="T2693" s="14">
        <f t="shared" si="3"/>
        <v>0.2101411396</v>
      </c>
      <c r="U2693" s="15" t="str">
        <f>vlookup(F2693,'Sub categories'!$A:$C,3,False)</f>
        <v>Tables</v>
      </c>
      <c r="V2693" s="16">
        <f t="shared" si="4"/>
        <v>2</v>
      </c>
      <c r="W2693" s="17">
        <f t="array" ref="W2693">INDEX(shipping_prices!$C$1:$F3920,MATCH(I2693,shipping_prices!$A$1:$A3920,0),MATCH(M2693,shipping_prices!$C$1:$F$1,0))</f>
        <v>3.06</v>
      </c>
      <c r="X2693" s="15" t="str">
        <f t="shared" si="5"/>
        <v>Tamara WillinghamSeattleWashington</v>
      </c>
      <c r="Y2693" s="15" t="str">
        <f t="shared" si="6"/>
        <v>High</v>
      </c>
    </row>
    <row r="2694">
      <c r="A2694" s="1">
        <v>42549.0</v>
      </c>
      <c r="B2694" s="2" t="s">
        <v>3893</v>
      </c>
      <c r="C2694" s="2">
        <v>5.0</v>
      </c>
      <c r="D2694" s="2" t="s">
        <v>152</v>
      </c>
      <c r="E2694" s="2" t="s">
        <v>49</v>
      </c>
      <c r="F2694" s="2" t="s">
        <v>1095</v>
      </c>
      <c r="G2694" s="2" t="s">
        <v>45</v>
      </c>
      <c r="H2694" s="2" t="s">
        <v>227</v>
      </c>
      <c r="I2694" s="2" t="s">
        <v>158</v>
      </c>
      <c r="J2694" s="2" t="s">
        <v>159</v>
      </c>
      <c r="K2694" s="2" t="s">
        <v>43</v>
      </c>
      <c r="L2694" s="10">
        <v>42551.0</v>
      </c>
      <c r="M2694" s="2" t="s">
        <v>90</v>
      </c>
      <c r="N2694" s="11">
        <v>0.2</v>
      </c>
      <c r="O2694" s="12">
        <v>125.0</v>
      </c>
      <c r="P2694" s="13">
        <v>0.06</v>
      </c>
      <c r="Q2694" s="13">
        <v>2004.0</v>
      </c>
      <c r="R2694" s="13">
        <f t="shared" si="1"/>
        <v>2505</v>
      </c>
      <c r="S2694" s="14">
        <f t="shared" si="2"/>
        <v>501</v>
      </c>
      <c r="T2694" s="14">
        <f t="shared" si="3"/>
        <v>0.0623752495</v>
      </c>
      <c r="U2694" s="15" t="str">
        <f>vlookup(F2694,'Sub categories'!$A:$C,3,False)</f>
        <v>Chairs</v>
      </c>
      <c r="V2694" s="16">
        <f t="shared" si="4"/>
        <v>2</v>
      </c>
      <c r="W2694" s="17">
        <f t="array" ref="W2694">INDEX(shipping_prices!$C$1:$F3921,MATCH(I2694,shipping_prices!$A$1:$A3921,0),MATCH(M2694,shipping_prices!$C$1:$F$1,0))</f>
        <v>3.06</v>
      </c>
      <c r="X2694" s="15" t="str">
        <f t="shared" si="5"/>
        <v>Tamara WillinghamSeattleWashington</v>
      </c>
      <c r="Y2694" s="15" t="str">
        <f t="shared" si="6"/>
        <v>High</v>
      </c>
    </row>
    <row r="2695" hidden="1">
      <c r="A2695" s="1">
        <v>42550.0</v>
      </c>
      <c r="B2695" s="2" t="s">
        <v>3895</v>
      </c>
      <c r="C2695" s="2">
        <v>1.0</v>
      </c>
      <c r="D2695" s="2" t="s">
        <v>2274</v>
      </c>
      <c r="E2695" s="2" t="s">
        <v>49</v>
      </c>
      <c r="F2695" s="2" t="s">
        <v>3819</v>
      </c>
      <c r="G2695" s="2" t="s">
        <v>39</v>
      </c>
      <c r="H2695" s="2" t="s">
        <v>120</v>
      </c>
      <c r="I2695" s="2" t="s">
        <v>31</v>
      </c>
      <c r="J2695" s="2" t="s">
        <v>32</v>
      </c>
      <c r="K2695" s="2" t="s">
        <v>33</v>
      </c>
      <c r="L2695" s="10">
        <v>42558.0</v>
      </c>
      <c r="M2695" s="2" t="s">
        <v>34</v>
      </c>
      <c r="N2695" s="11">
        <v>0.0</v>
      </c>
      <c r="O2695" s="12">
        <v>1.0</v>
      </c>
      <c r="P2695" s="13">
        <v>0.43</v>
      </c>
      <c r="Q2695" s="13">
        <v>3.0</v>
      </c>
      <c r="R2695" s="13">
        <f t="shared" si="1"/>
        <v>3</v>
      </c>
      <c r="S2695" s="14">
        <f t="shared" si="2"/>
        <v>3</v>
      </c>
      <c r="T2695" s="14">
        <f t="shared" si="3"/>
        <v>0.3333333333</v>
      </c>
      <c r="U2695" s="15" t="str">
        <f>vlookup(F2695,'Sub categories'!$A:$C,3,False)</f>
        <v>Art</v>
      </c>
      <c r="V2695" s="16">
        <f t="shared" si="4"/>
        <v>8</v>
      </c>
      <c r="W2695" s="17">
        <f t="array" ref="W2695">INDEX(shipping_prices!$C$1:$F3922,MATCH(I2695,shipping_prices!$A$1:$A3922,0),MATCH(M2695,shipping_prices!$C$1:$F$1,0))</f>
        <v>10.09</v>
      </c>
      <c r="X2695" s="15" t="str">
        <f t="shared" si="5"/>
        <v>Jim KrizNew York CityNew York</v>
      </c>
      <c r="Y2695" s="15" t="str">
        <f t="shared" si="6"/>
        <v>Low</v>
      </c>
    </row>
    <row r="2696" hidden="1">
      <c r="A2696" s="1">
        <v>42550.0</v>
      </c>
      <c r="B2696" s="2" t="s">
        <v>3896</v>
      </c>
      <c r="C2696" s="2">
        <v>1.0</v>
      </c>
      <c r="D2696" s="2" t="s">
        <v>710</v>
      </c>
      <c r="E2696" s="2" t="s">
        <v>37</v>
      </c>
      <c r="F2696" s="2" t="s">
        <v>3897</v>
      </c>
      <c r="G2696" s="2" t="s">
        <v>39</v>
      </c>
      <c r="H2696" s="2" t="s">
        <v>51</v>
      </c>
      <c r="I2696" s="2" t="s">
        <v>121</v>
      </c>
      <c r="J2696" s="2" t="s">
        <v>122</v>
      </c>
      <c r="K2696" s="2" t="s">
        <v>54</v>
      </c>
      <c r="L2696" s="10">
        <v>42558.0</v>
      </c>
      <c r="M2696" s="2" t="s">
        <v>34</v>
      </c>
      <c r="N2696" s="11">
        <v>0.0</v>
      </c>
      <c r="O2696" s="12">
        <v>3.0</v>
      </c>
      <c r="P2696" s="13">
        <v>0.48</v>
      </c>
      <c r="Q2696" s="13">
        <v>6.0</v>
      </c>
      <c r="R2696" s="13">
        <f t="shared" si="1"/>
        <v>6</v>
      </c>
      <c r="S2696" s="14">
        <f t="shared" si="2"/>
        <v>6</v>
      </c>
      <c r="T2696" s="14">
        <f t="shared" si="3"/>
        <v>0.5</v>
      </c>
      <c r="U2696" s="15" t="str">
        <f>vlookup(F2696,'Sub categories'!$A:$C,3,False)</f>
        <v>Paper</v>
      </c>
      <c r="V2696" s="16">
        <f t="shared" si="4"/>
        <v>8</v>
      </c>
      <c r="W2696" s="17">
        <f t="array" ref="W2696">INDEX(shipping_prices!$C$1:$F3923,MATCH(I2696,shipping_prices!$A$1:$A3923,0),MATCH(M2696,shipping_prices!$C$1:$F$1,0))</f>
        <v>12.64</v>
      </c>
      <c r="X2696" s="15" t="str">
        <f t="shared" si="5"/>
        <v>Barbara FisherRoswellGeorgia</v>
      </c>
      <c r="Y2696" s="15" t="str">
        <f t="shared" si="6"/>
        <v>Low</v>
      </c>
    </row>
    <row r="2697" hidden="1">
      <c r="A2697" s="1">
        <v>42550.0</v>
      </c>
      <c r="B2697" s="2" t="s">
        <v>3898</v>
      </c>
      <c r="C2697" s="2">
        <v>3.0</v>
      </c>
      <c r="D2697" s="2" t="s">
        <v>3117</v>
      </c>
      <c r="E2697" s="2" t="s">
        <v>37</v>
      </c>
      <c r="F2697" s="2" t="s">
        <v>2872</v>
      </c>
      <c r="G2697" s="2" t="s">
        <v>39</v>
      </c>
      <c r="H2697" s="2" t="s">
        <v>182</v>
      </c>
      <c r="I2697" s="2" t="s">
        <v>439</v>
      </c>
      <c r="J2697" s="2" t="s">
        <v>42</v>
      </c>
      <c r="K2697" s="2" t="s">
        <v>43</v>
      </c>
      <c r="L2697" s="10">
        <v>42558.0</v>
      </c>
      <c r="M2697" s="2" t="s">
        <v>34</v>
      </c>
      <c r="N2697" s="11">
        <v>0.2</v>
      </c>
      <c r="O2697" s="12">
        <v>18.0</v>
      </c>
      <c r="P2697" s="13">
        <v>0.35</v>
      </c>
      <c r="Q2697" s="13">
        <v>50.0</v>
      </c>
      <c r="R2697" s="13">
        <f t="shared" si="1"/>
        <v>62.5</v>
      </c>
      <c r="S2697" s="14">
        <f t="shared" si="2"/>
        <v>20.83333333</v>
      </c>
      <c r="T2697" s="14">
        <f t="shared" si="3"/>
        <v>0.36</v>
      </c>
      <c r="U2697" s="15" t="str">
        <f>vlookup(F2697,'Sub categories'!$A:$C,3,False)</f>
        <v>Binders</v>
      </c>
      <c r="V2697" s="16">
        <f t="shared" si="4"/>
        <v>8</v>
      </c>
      <c r="W2697" s="17">
        <f t="array" ref="W2697">INDEX(shipping_prices!$C$1:$F3924,MATCH(I2697,shipping_prices!$A$1:$A3924,0),MATCH(M2697,shipping_prices!$C$1:$F$1,0))</f>
        <v>14.3</v>
      </c>
      <c r="X2697" s="15" t="str">
        <f t="shared" si="5"/>
        <v>Bart WattersSan DiegoCalifornia</v>
      </c>
      <c r="Y2697" s="15" t="str">
        <f t="shared" si="6"/>
        <v>Low</v>
      </c>
    </row>
    <row r="2698" hidden="1">
      <c r="A2698" s="1">
        <v>42550.0</v>
      </c>
      <c r="B2698" s="2" t="s">
        <v>3898</v>
      </c>
      <c r="C2698" s="2">
        <v>3.0</v>
      </c>
      <c r="D2698" s="2" t="s">
        <v>3117</v>
      </c>
      <c r="E2698" s="2" t="s">
        <v>37</v>
      </c>
      <c r="F2698" s="2" t="s">
        <v>2880</v>
      </c>
      <c r="G2698" s="2" t="s">
        <v>39</v>
      </c>
      <c r="H2698" s="2" t="s">
        <v>216</v>
      </c>
      <c r="I2698" s="2" t="s">
        <v>439</v>
      </c>
      <c r="J2698" s="2" t="s">
        <v>42</v>
      </c>
      <c r="K2698" s="2" t="s">
        <v>43</v>
      </c>
      <c r="L2698" s="10">
        <v>42558.0</v>
      </c>
      <c r="M2698" s="2" t="s">
        <v>34</v>
      </c>
      <c r="N2698" s="11">
        <v>0.0</v>
      </c>
      <c r="O2698" s="12">
        <v>15.0</v>
      </c>
      <c r="P2698" s="13">
        <v>0.26</v>
      </c>
      <c r="Q2698" s="13">
        <v>60.0</v>
      </c>
      <c r="R2698" s="13">
        <f t="shared" si="1"/>
        <v>60</v>
      </c>
      <c r="S2698" s="14">
        <f t="shared" si="2"/>
        <v>20</v>
      </c>
      <c r="T2698" s="14">
        <f t="shared" si="3"/>
        <v>0.25</v>
      </c>
      <c r="U2698" s="15" t="str">
        <f>vlookup(F2698,'Sub categories'!$A:$C,3,False)</f>
        <v>Art</v>
      </c>
      <c r="V2698" s="16">
        <f t="shared" si="4"/>
        <v>8</v>
      </c>
      <c r="W2698" s="17">
        <f t="array" ref="W2698">INDEX(shipping_prices!$C$1:$F3925,MATCH(I2698,shipping_prices!$A$1:$A3925,0),MATCH(M2698,shipping_prices!$C$1:$F$1,0))</f>
        <v>14.3</v>
      </c>
      <c r="X2698" s="15" t="str">
        <f t="shared" si="5"/>
        <v>Bart WattersSan DiegoCalifornia</v>
      </c>
      <c r="Y2698" s="15" t="str">
        <f t="shared" si="6"/>
        <v>Low</v>
      </c>
    </row>
    <row r="2699">
      <c r="A2699" s="1">
        <v>42553.0</v>
      </c>
      <c r="B2699" s="2" t="s">
        <v>3898</v>
      </c>
      <c r="C2699" s="2">
        <v>3.0</v>
      </c>
      <c r="D2699" s="2" t="s">
        <v>3117</v>
      </c>
      <c r="E2699" s="2" t="s">
        <v>37</v>
      </c>
      <c r="F2699" s="2" t="s">
        <v>3899</v>
      </c>
      <c r="G2699" s="2" t="s">
        <v>45</v>
      </c>
      <c r="H2699" s="2" t="s">
        <v>288</v>
      </c>
      <c r="I2699" s="2" t="s">
        <v>439</v>
      </c>
      <c r="J2699" s="2" t="s">
        <v>42</v>
      </c>
      <c r="K2699" s="2" t="s">
        <v>43</v>
      </c>
      <c r="L2699" s="10">
        <v>42558.0</v>
      </c>
      <c r="M2699" s="2" t="s">
        <v>34</v>
      </c>
      <c r="N2699" s="11">
        <v>0.2</v>
      </c>
      <c r="O2699" s="12">
        <v>6.0</v>
      </c>
      <c r="P2699" s="13">
        <v>0.1</v>
      </c>
      <c r="Q2699" s="13">
        <v>64.0</v>
      </c>
      <c r="R2699" s="13">
        <f t="shared" si="1"/>
        <v>80</v>
      </c>
      <c r="S2699" s="14">
        <f t="shared" si="2"/>
        <v>26.66666667</v>
      </c>
      <c r="T2699" s="14">
        <f t="shared" si="3"/>
        <v>0.09375</v>
      </c>
      <c r="U2699" s="15" t="str">
        <f>vlookup(F2699,'Sub categories'!$A:$C,3,False)</f>
        <v>Chairs</v>
      </c>
      <c r="V2699" s="16">
        <f t="shared" si="4"/>
        <v>5</v>
      </c>
      <c r="W2699" s="17">
        <f t="array" ref="W2699">INDEX(shipping_prices!$C$1:$F3926,MATCH(I2699,shipping_prices!$A$1:$A3926,0),MATCH(M2699,shipping_prices!$C$1:$F$1,0))</f>
        <v>14.3</v>
      </c>
      <c r="X2699" s="15" t="str">
        <f t="shared" si="5"/>
        <v>Bart WattersSan DiegoCalifornia</v>
      </c>
      <c r="Y2699" s="15" t="str">
        <f t="shared" si="6"/>
        <v>Low</v>
      </c>
    </row>
    <row r="2700" hidden="1">
      <c r="A2700" s="1">
        <v>42553.0</v>
      </c>
      <c r="B2700" s="2" t="s">
        <v>3898</v>
      </c>
      <c r="C2700" s="2">
        <v>3.0</v>
      </c>
      <c r="D2700" s="2" t="s">
        <v>3117</v>
      </c>
      <c r="E2700" s="2" t="s">
        <v>37</v>
      </c>
      <c r="F2700" s="2" t="s">
        <v>3622</v>
      </c>
      <c r="G2700" s="2" t="s">
        <v>29</v>
      </c>
      <c r="H2700" s="2" t="s">
        <v>110</v>
      </c>
      <c r="I2700" s="2" t="s">
        <v>439</v>
      </c>
      <c r="J2700" s="2" t="s">
        <v>42</v>
      </c>
      <c r="K2700" s="2" t="s">
        <v>43</v>
      </c>
      <c r="L2700" s="10">
        <v>42558.0</v>
      </c>
      <c r="M2700" s="2" t="s">
        <v>34</v>
      </c>
      <c r="N2700" s="11">
        <v>0.2</v>
      </c>
      <c r="O2700" s="12">
        <v>39.0</v>
      </c>
      <c r="P2700" s="13">
        <v>0.13</v>
      </c>
      <c r="Q2700" s="13">
        <v>312.0</v>
      </c>
      <c r="R2700" s="13">
        <f t="shared" si="1"/>
        <v>390</v>
      </c>
      <c r="S2700" s="14">
        <f t="shared" si="2"/>
        <v>130</v>
      </c>
      <c r="T2700" s="14">
        <f t="shared" si="3"/>
        <v>0.125</v>
      </c>
      <c r="U2700" s="15" t="str">
        <f>vlookup(F2700,'Sub categories'!$A:$C,3,False)</f>
        <v>Phones</v>
      </c>
      <c r="V2700" s="16">
        <f t="shared" si="4"/>
        <v>5</v>
      </c>
      <c r="W2700" s="17">
        <f t="array" ref="W2700">INDEX(shipping_prices!$C$1:$F3927,MATCH(I2700,shipping_prices!$A$1:$A3927,0),MATCH(M2700,shipping_prices!$C$1:$F$1,0))</f>
        <v>14.3</v>
      </c>
      <c r="X2700" s="15" t="str">
        <f t="shared" si="5"/>
        <v>Bart WattersSan DiegoCalifornia</v>
      </c>
      <c r="Y2700" s="15" t="str">
        <f t="shared" si="6"/>
        <v>High</v>
      </c>
    </row>
    <row r="2701" hidden="1">
      <c r="A2701" s="1">
        <v>42553.0</v>
      </c>
      <c r="B2701" s="2" t="s">
        <v>3900</v>
      </c>
      <c r="C2701" s="2">
        <v>4.0</v>
      </c>
      <c r="D2701" s="2" t="s">
        <v>3901</v>
      </c>
      <c r="E2701" s="2" t="s">
        <v>27</v>
      </c>
      <c r="F2701" s="2" t="s">
        <v>985</v>
      </c>
      <c r="G2701" s="2" t="s">
        <v>39</v>
      </c>
      <c r="H2701" s="2" t="s">
        <v>51</v>
      </c>
      <c r="I2701" s="2" t="s">
        <v>3681</v>
      </c>
      <c r="J2701" s="2" t="s">
        <v>76</v>
      </c>
      <c r="K2701" s="2" t="s">
        <v>77</v>
      </c>
      <c r="L2701" s="10">
        <v>42560.0</v>
      </c>
      <c r="M2701" s="2" t="s">
        <v>34</v>
      </c>
      <c r="N2701" s="11">
        <v>0.2</v>
      </c>
      <c r="O2701" s="12">
        <v>5.0</v>
      </c>
      <c r="P2701" s="13">
        <v>0.34</v>
      </c>
      <c r="Q2701" s="13">
        <v>16.0</v>
      </c>
      <c r="R2701" s="13">
        <f t="shared" si="1"/>
        <v>20</v>
      </c>
      <c r="S2701" s="14">
        <f t="shared" si="2"/>
        <v>5</v>
      </c>
      <c r="T2701" s="14">
        <f t="shared" si="3"/>
        <v>0.3125</v>
      </c>
      <c r="U2701" s="15" t="str">
        <f>vlookup(F2701,'Sub categories'!$A:$C,3,False)</f>
        <v>Paper</v>
      </c>
      <c r="V2701" s="16">
        <f t="shared" si="4"/>
        <v>7</v>
      </c>
      <c r="W2701" s="17">
        <f t="array" ref="W2701">INDEX(shipping_prices!$C$1:$F3928,MATCH(I2701,shipping_prices!$A$1:$A3928,0),MATCH(M2701,shipping_prices!$C$1:$F$1,0))</f>
        <v>6.75</v>
      </c>
      <c r="X2701" s="15" t="str">
        <f t="shared" si="5"/>
        <v>Anna GaymanAllenTexas</v>
      </c>
      <c r="Y2701" s="15" t="str">
        <f t="shared" si="6"/>
        <v>Low</v>
      </c>
    </row>
    <row r="2702">
      <c r="A2702" s="1">
        <v>42553.0</v>
      </c>
      <c r="B2702" s="2" t="s">
        <v>3900</v>
      </c>
      <c r="C2702" s="2">
        <v>2.0</v>
      </c>
      <c r="D2702" s="2" t="s">
        <v>3901</v>
      </c>
      <c r="E2702" s="2" t="s">
        <v>27</v>
      </c>
      <c r="F2702" s="2" t="s">
        <v>3902</v>
      </c>
      <c r="G2702" s="2" t="s">
        <v>45</v>
      </c>
      <c r="H2702" s="2" t="s">
        <v>1035</v>
      </c>
      <c r="I2702" s="2" t="s">
        <v>3681</v>
      </c>
      <c r="J2702" s="2" t="s">
        <v>76</v>
      </c>
      <c r="K2702" s="2" t="s">
        <v>77</v>
      </c>
      <c r="L2702" s="10">
        <v>42560.0</v>
      </c>
      <c r="M2702" s="2" t="s">
        <v>34</v>
      </c>
      <c r="N2702" s="11">
        <v>0.3</v>
      </c>
      <c r="O2702" s="12">
        <v>-31.0</v>
      </c>
      <c r="P2702" s="13">
        <v>-0.13</v>
      </c>
      <c r="Q2702" s="13">
        <v>244.0</v>
      </c>
      <c r="R2702" s="13">
        <f t="shared" si="1"/>
        <v>348.5714286</v>
      </c>
      <c r="S2702" s="14">
        <f t="shared" si="2"/>
        <v>174.2857143</v>
      </c>
      <c r="T2702" s="14">
        <f t="shared" si="3"/>
        <v>-0.1270491803</v>
      </c>
      <c r="U2702" s="15" t="str">
        <f>vlookup(F2702,'Sub categories'!$A:$C,3,False)</f>
        <v>Tables</v>
      </c>
      <c r="V2702" s="16">
        <f t="shared" si="4"/>
        <v>7</v>
      </c>
      <c r="W2702" s="17">
        <f t="array" ref="W2702">INDEX(shipping_prices!$C$1:$F3929,MATCH(I2702,shipping_prices!$A$1:$A3929,0),MATCH(M2702,shipping_prices!$C$1:$F$1,0))</f>
        <v>6.75</v>
      </c>
      <c r="X2702" s="15" t="str">
        <f t="shared" si="5"/>
        <v>Anna GaymanAllenTexas</v>
      </c>
      <c r="Y2702" s="15" t="str">
        <f t="shared" si="6"/>
        <v>loss</v>
      </c>
    </row>
    <row r="2703" hidden="1">
      <c r="A2703" s="1">
        <v>42553.0</v>
      </c>
      <c r="B2703" s="2" t="s">
        <v>3903</v>
      </c>
      <c r="C2703" s="2">
        <v>3.0</v>
      </c>
      <c r="D2703" s="2" t="s">
        <v>593</v>
      </c>
      <c r="E2703" s="2" t="s">
        <v>27</v>
      </c>
      <c r="F2703" s="2" t="s">
        <v>3904</v>
      </c>
      <c r="G2703" s="2" t="s">
        <v>39</v>
      </c>
      <c r="H2703" s="2" t="s">
        <v>79</v>
      </c>
      <c r="I2703" s="2" t="s">
        <v>169</v>
      </c>
      <c r="J2703" s="2" t="s">
        <v>42</v>
      </c>
      <c r="K2703" s="2" t="s">
        <v>43</v>
      </c>
      <c r="L2703" s="10">
        <v>42558.0</v>
      </c>
      <c r="M2703" s="2" t="s">
        <v>34</v>
      </c>
      <c r="N2703" s="11">
        <v>0.2</v>
      </c>
      <c r="O2703" s="12">
        <v>25.0</v>
      </c>
      <c r="P2703" s="13">
        <v>0.35</v>
      </c>
      <c r="Q2703" s="13">
        <v>70.0</v>
      </c>
      <c r="R2703" s="13">
        <f t="shared" si="1"/>
        <v>87.5</v>
      </c>
      <c r="S2703" s="14">
        <f t="shared" si="2"/>
        <v>29.16666667</v>
      </c>
      <c r="T2703" s="14">
        <f t="shared" si="3"/>
        <v>0.3571428571</v>
      </c>
      <c r="U2703" s="15" t="str">
        <f>vlookup(F2703,'Sub categories'!$A:$C,3,False)</f>
        <v>Binders</v>
      </c>
      <c r="V2703" s="16">
        <f t="shared" si="4"/>
        <v>5</v>
      </c>
      <c r="W2703" s="17">
        <f t="array" ref="W2703">INDEX(shipping_prices!$C$1:$F3930,MATCH(I2703,shipping_prices!$A$1:$A3930,0),MATCH(M2703,shipping_prices!$C$1:$F$1,0))</f>
        <v>14.86</v>
      </c>
      <c r="X2703" s="15" t="str">
        <f t="shared" si="5"/>
        <v>Philip BrownLos AngelesCalifornia</v>
      </c>
      <c r="Y2703" s="15" t="str">
        <f t="shared" si="6"/>
        <v>Low</v>
      </c>
    </row>
    <row r="2704">
      <c r="A2704" s="1">
        <v>42553.0</v>
      </c>
      <c r="B2704" s="2" t="s">
        <v>3903</v>
      </c>
      <c r="C2704" s="2">
        <v>4.0</v>
      </c>
      <c r="D2704" s="2" t="s">
        <v>593</v>
      </c>
      <c r="E2704" s="2" t="s">
        <v>27</v>
      </c>
      <c r="F2704" s="2" t="s">
        <v>1716</v>
      </c>
      <c r="G2704" s="2" t="s">
        <v>45</v>
      </c>
      <c r="H2704" s="2" t="s">
        <v>79</v>
      </c>
      <c r="I2704" s="2" t="s">
        <v>169</v>
      </c>
      <c r="J2704" s="2" t="s">
        <v>42</v>
      </c>
      <c r="K2704" s="2" t="s">
        <v>43</v>
      </c>
      <c r="L2704" s="10">
        <v>42558.0</v>
      </c>
      <c r="M2704" s="2" t="s">
        <v>34</v>
      </c>
      <c r="N2704" s="11">
        <v>0.0</v>
      </c>
      <c r="O2704" s="12">
        <v>38.0</v>
      </c>
      <c r="P2704" s="13">
        <v>0.49</v>
      </c>
      <c r="Q2704" s="13">
        <v>78.0</v>
      </c>
      <c r="R2704" s="13">
        <f t="shared" si="1"/>
        <v>78</v>
      </c>
      <c r="S2704" s="14">
        <f t="shared" si="2"/>
        <v>19.5</v>
      </c>
      <c r="T2704" s="14">
        <f t="shared" si="3"/>
        <v>0.4871794872</v>
      </c>
      <c r="U2704" s="15" t="str">
        <f>vlookup(F2704,'Sub categories'!$A:$C,3,False)</f>
        <v>Furnishings</v>
      </c>
      <c r="V2704" s="16">
        <f t="shared" si="4"/>
        <v>5</v>
      </c>
      <c r="W2704" s="17">
        <f t="array" ref="W2704">INDEX(shipping_prices!$C$1:$F3931,MATCH(I2704,shipping_prices!$A$1:$A3931,0),MATCH(M2704,shipping_prices!$C$1:$F$1,0))</f>
        <v>14.86</v>
      </c>
      <c r="X2704" s="15" t="str">
        <f t="shared" si="5"/>
        <v>Philip BrownLos AngelesCalifornia</v>
      </c>
      <c r="Y2704" s="15" t="str">
        <f t="shared" si="6"/>
        <v>Low</v>
      </c>
    </row>
    <row r="2705">
      <c r="A2705" s="1">
        <v>42553.0</v>
      </c>
      <c r="B2705" s="2" t="s">
        <v>3903</v>
      </c>
      <c r="C2705" s="2">
        <v>9.0</v>
      </c>
      <c r="D2705" s="2" t="s">
        <v>593</v>
      </c>
      <c r="E2705" s="2" t="s">
        <v>27</v>
      </c>
      <c r="F2705" s="2" t="s">
        <v>3905</v>
      </c>
      <c r="G2705" s="2" t="s">
        <v>45</v>
      </c>
      <c r="H2705" s="2" t="s">
        <v>374</v>
      </c>
      <c r="I2705" s="2" t="s">
        <v>169</v>
      </c>
      <c r="J2705" s="2" t="s">
        <v>42</v>
      </c>
      <c r="K2705" s="2" t="s">
        <v>43</v>
      </c>
      <c r="L2705" s="10">
        <v>42558.0</v>
      </c>
      <c r="M2705" s="2" t="s">
        <v>34</v>
      </c>
      <c r="N2705" s="11">
        <v>0.0</v>
      </c>
      <c r="O2705" s="12">
        <v>93.0</v>
      </c>
      <c r="P2705" s="13">
        <v>0.2</v>
      </c>
      <c r="Q2705" s="13">
        <v>465.0</v>
      </c>
      <c r="R2705" s="13">
        <f t="shared" si="1"/>
        <v>465</v>
      </c>
      <c r="S2705" s="14">
        <f t="shared" si="2"/>
        <v>51.66666667</v>
      </c>
      <c r="T2705" s="14">
        <f t="shared" si="3"/>
        <v>0.2</v>
      </c>
      <c r="U2705" s="15" t="str">
        <f>vlookup(F2705,'Sub categories'!$A:$C,3,False)</f>
        <v>Furnishings</v>
      </c>
      <c r="V2705" s="16">
        <f t="shared" si="4"/>
        <v>5</v>
      </c>
      <c r="W2705" s="17">
        <f t="array" ref="W2705">INDEX(shipping_prices!$C$1:$F3932,MATCH(I2705,shipping_prices!$A$1:$A3932,0),MATCH(M2705,shipping_prices!$C$1:$F$1,0))</f>
        <v>14.86</v>
      </c>
      <c r="X2705" s="15" t="str">
        <f t="shared" si="5"/>
        <v>Philip BrownLos AngelesCalifornia</v>
      </c>
      <c r="Y2705" s="15" t="str">
        <f t="shared" si="6"/>
        <v>High</v>
      </c>
    </row>
    <row r="2706" hidden="1">
      <c r="A2706" s="1">
        <v>42553.0</v>
      </c>
      <c r="B2706" s="2" t="s">
        <v>3906</v>
      </c>
      <c r="C2706" s="2">
        <v>5.0</v>
      </c>
      <c r="D2706" s="2" t="s">
        <v>1078</v>
      </c>
      <c r="E2706" s="2" t="s">
        <v>49</v>
      </c>
      <c r="F2706" s="2" t="s">
        <v>3907</v>
      </c>
      <c r="G2706" s="2" t="s">
        <v>39</v>
      </c>
      <c r="H2706" s="2" t="s">
        <v>216</v>
      </c>
      <c r="I2706" s="2" t="s">
        <v>2154</v>
      </c>
      <c r="J2706" s="2" t="s">
        <v>116</v>
      </c>
      <c r="K2706" s="2" t="s">
        <v>43</v>
      </c>
      <c r="L2706" s="10">
        <v>42562.0</v>
      </c>
      <c r="M2706" s="2" t="s">
        <v>34</v>
      </c>
      <c r="N2706" s="11">
        <v>0.0</v>
      </c>
      <c r="O2706" s="12">
        <v>2.0</v>
      </c>
      <c r="P2706" s="13">
        <v>0.26</v>
      </c>
      <c r="Q2706" s="13">
        <v>8.0</v>
      </c>
      <c r="R2706" s="13">
        <f t="shared" si="1"/>
        <v>8</v>
      </c>
      <c r="S2706" s="14">
        <f t="shared" si="2"/>
        <v>1.6</v>
      </c>
      <c r="T2706" s="14">
        <f t="shared" si="3"/>
        <v>0.25</v>
      </c>
      <c r="U2706" s="15" t="str">
        <f>vlookup(F2706,'Sub categories'!$A:$C,3,False)</f>
        <v>Art</v>
      </c>
      <c r="V2706" s="16">
        <f t="shared" si="4"/>
        <v>9</v>
      </c>
      <c r="W2706" s="17">
        <f t="array" ref="W2706">INDEX(shipping_prices!$C$1:$F3933,MATCH(I2706,shipping_prices!$A$1:$A3933,0),MATCH(M2706,shipping_prices!$C$1:$F$1,0))</f>
        <v>13.82</v>
      </c>
      <c r="X2706" s="15" t="str">
        <f t="shared" si="5"/>
        <v>Marc HarriganSanta FeNew Mexico</v>
      </c>
      <c r="Y2706" s="15" t="str">
        <f t="shared" si="6"/>
        <v>Low</v>
      </c>
    </row>
    <row r="2707" hidden="1">
      <c r="A2707" s="1">
        <v>42553.0</v>
      </c>
      <c r="B2707" s="2" t="s">
        <v>3908</v>
      </c>
      <c r="C2707" s="2">
        <v>3.0</v>
      </c>
      <c r="D2707" s="2" t="s">
        <v>1040</v>
      </c>
      <c r="E2707" s="2" t="s">
        <v>27</v>
      </c>
      <c r="F2707" s="2" t="s">
        <v>1865</v>
      </c>
      <c r="G2707" s="2" t="s">
        <v>39</v>
      </c>
      <c r="H2707" s="2" t="s">
        <v>79</v>
      </c>
      <c r="I2707" s="2" t="s">
        <v>169</v>
      </c>
      <c r="J2707" s="2" t="s">
        <v>42</v>
      </c>
      <c r="K2707" s="2" t="s">
        <v>43</v>
      </c>
      <c r="L2707" s="10">
        <v>42561.0</v>
      </c>
      <c r="M2707" s="2" t="s">
        <v>90</v>
      </c>
      <c r="N2707" s="11">
        <v>0.0</v>
      </c>
      <c r="O2707" s="12">
        <v>10.0</v>
      </c>
      <c r="P2707" s="13">
        <v>0.3</v>
      </c>
      <c r="Q2707" s="13">
        <v>34.0</v>
      </c>
      <c r="R2707" s="13">
        <f t="shared" si="1"/>
        <v>34</v>
      </c>
      <c r="S2707" s="14">
        <f t="shared" si="2"/>
        <v>11.33333333</v>
      </c>
      <c r="T2707" s="14">
        <f t="shared" si="3"/>
        <v>0.2941176471</v>
      </c>
      <c r="U2707" s="15" t="str">
        <f>vlookup(F2707,'Sub categories'!$A:$C,3,False)</f>
        <v>Storage</v>
      </c>
      <c r="V2707" s="16">
        <f t="shared" si="4"/>
        <v>8</v>
      </c>
      <c r="W2707" s="17">
        <f t="array" ref="W2707">INDEX(shipping_prices!$C$1:$F3934,MATCH(I2707,shipping_prices!$A$1:$A3934,0),MATCH(M2707,shipping_prices!$C$1:$F$1,0))</f>
        <v>6.7</v>
      </c>
      <c r="X2707" s="15" t="str">
        <f t="shared" si="5"/>
        <v>Nathan GelderLos AngelesCalifornia</v>
      </c>
      <c r="Y2707" s="15" t="str">
        <f t="shared" si="6"/>
        <v>Low</v>
      </c>
    </row>
    <row r="2708" hidden="1">
      <c r="A2708" s="1">
        <v>42553.0</v>
      </c>
      <c r="B2708" s="2" t="s">
        <v>3908</v>
      </c>
      <c r="C2708" s="2">
        <v>2.0</v>
      </c>
      <c r="D2708" s="2" t="s">
        <v>1040</v>
      </c>
      <c r="E2708" s="2" t="s">
        <v>27</v>
      </c>
      <c r="F2708" s="2" t="s">
        <v>50</v>
      </c>
      <c r="G2708" s="2" t="s">
        <v>39</v>
      </c>
      <c r="H2708" s="2" t="s">
        <v>51</v>
      </c>
      <c r="I2708" s="2" t="s">
        <v>169</v>
      </c>
      <c r="J2708" s="2" t="s">
        <v>42</v>
      </c>
      <c r="K2708" s="2" t="s">
        <v>43</v>
      </c>
      <c r="L2708" s="10">
        <v>42561.0</v>
      </c>
      <c r="M2708" s="2" t="s">
        <v>90</v>
      </c>
      <c r="N2708" s="11">
        <v>0.0</v>
      </c>
      <c r="O2708" s="12">
        <v>18.0</v>
      </c>
      <c r="P2708" s="13">
        <v>0.48</v>
      </c>
      <c r="Q2708" s="13">
        <v>38.0</v>
      </c>
      <c r="R2708" s="13">
        <f t="shared" si="1"/>
        <v>38</v>
      </c>
      <c r="S2708" s="14">
        <f t="shared" si="2"/>
        <v>19</v>
      </c>
      <c r="T2708" s="14">
        <f t="shared" si="3"/>
        <v>0.4736842105</v>
      </c>
      <c r="U2708" s="15" t="str">
        <f>vlookup(F2708,'Sub categories'!$A:$C,3,False)</f>
        <v>Paper</v>
      </c>
      <c r="V2708" s="16">
        <f t="shared" si="4"/>
        <v>8</v>
      </c>
      <c r="W2708" s="17">
        <f t="array" ref="W2708">INDEX(shipping_prices!$C$1:$F3935,MATCH(I2708,shipping_prices!$A$1:$A3935,0),MATCH(M2708,shipping_prices!$C$1:$F$1,0))</f>
        <v>6.7</v>
      </c>
      <c r="X2708" s="15" t="str">
        <f t="shared" si="5"/>
        <v>Nathan GelderLos AngelesCalifornia</v>
      </c>
      <c r="Y2708" s="15" t="str">
        <f t="shared" si="6"/>
        <v>Low</v>
      </c>
    </row>
    <row r="2709" hidden="1">
      <c r="A2709" s="1">
        <v>42553.0</v>
      </c>
      <c r="B2709" s="2" t="s">
        <v>3908</v>
      </c>
      <c r="C2709" s="2">
        <v>10.0</v>
      </c>
      <c r="D2709" s="2" t="s">
        <v>1040</v>
      </c>
      <c r="E2709" s="2" t="s">
        <v>27</v>
      </c>
      <c r="F2709" s="2" t="s">
        <v>800</v>
      </c>
      <c r="G2709" s="2" t="s">
        <v>39</v>
      </c>
      <c r="H2709" s="2" t="s">
        <v>800</v>
      </c>
      <c r="I2709" s="2" t="s">
        <v>169</v>
      </c>
      <c r="J2709" s="2" t="s">
        <v>42</v>
      </c>
      <c r="K2709" s="2" t="s">
        <v>43</v>
      </c>
      <c r="L2709" s="10">
        <v>42561.0</v>
      </c>
      <c r="M2709" s="2" t="s">
        <v>90</v>
      </c>
      <c r="N2709" s="11">
        <v>0.0</v>
      </c>
      <c r="O2709" s="12">
        <v>19.0</v>
      </c>
      <c r="P2709" s="13">
        <v>0.45</v>
      </c>
      <c r="Q2709" s="13">
        <v>43.0</v>
      </c>
      <c r="R2709" s="13">
        <f t="shared" si="1"/>
        <v>43</v>
      </c>
      <c r="S2709" s="14">
        <f t="shared" si="2"/>
        <v>4.3</v>
      </c>
      <c r="T2709" s="14">
        <f t="shared" si="3"/>
        <v>0.4418604651</v>
      </c>
      <c r="U2709" s="15" t="str">
        <f>vlookup(F2709,'Sub categories'!$A:$C,3,False)</f>
        <v>Paper</v>
      </c>
      <c r="V2709" s="16">
        <f t="shared" si="4"/>
        <v>8</v>
      </c>
      <c r="W2709" s="17">
        <f t="array" ref="W2709">INDEX(shipping_prices!$C$1:$F3936,MATCH(I2709,shipping_prices!$A$1:$A3936,0),MATCH(M2709,shipping_prices!$C$1:$F$1,0))</f>
        <v>6.7</v>
      </c>
      <c r="X2709" s="15" t="str">
        <f t="shared" si="5"/>
        <v>Nathan GelderLos AngelesCalifornia</v>
      </c>
      <c r="Y2709" s="15" t="str">
        <f t="shared" si="6"/>
        <v>Low</v>
      </c>
    </row>
    <row r="2710">
      <c r="A2710" s="1">
        <v>42553.0</v>
      </c>
      <c r="B2710" s="2" t="s">
        <v>3909</v>
      </c>
      <c r="C2710" s="2">
        <v>5.0</v>
      </c>
      <c r="D2710" s="2" t="s">
        <v>3910</v>
      </c>
      <c r="E2710" s="2" t="s">
        <v>27</v>
      </c>
      <c r="F2710" s="2" t="s">
        <v>1725</v>
      </c>
      <c r="G2710" s="2" t="s">
        <v>45</v>
      </c>
      <c r="H2710" s="2" t="s">
        <v>904</v>
      </c>
      <c r="I2710" s="2" t="s">
        <v>41</v>
      </c>
      <c r="J2710" s="2" t="s">
        <v>42</v>
      </c>
      <c r="K2710" s="2" t="s">
        <v>43</v>
      </c>
      <c r="L2710" s="10">
        <v>42558.0</v>
      </c>
      <c r="M2710" s="2" t="s">
        <v>34</v>
      </c>
      <c r="N2710" s="11">
        <v>0.0</v>
      </c>
      <c r="O2710" s="12">
        <v>57.0</v>
      </c>
      <c r="P2710" s="13">
        <v>0.28</v>
      </c>
      <c r="Q2710" s="13">
        <v>205.0</v>
      </c>
      <c r="R2710" s="13">
        <f t="shared" si="1"/>
        <v>205</v>
      </c>
      <c r="S2710" s="14">
        <f t="shared" si="2"/>
        <v>41</v>
      </c>
      <c r="T2710" s="14">
        <f t="shared" si="3"/>
        <v>0.2780487805</v>
      </c>
      <c r="U2710" s="15" t="str">
        <f>vlookup(F2710,'Sub categories'!$A:$C,3,False)</f>
        <v>Furnishings</v>
      </c>
      <c r="V2710" s="16">
        <f t="shared" si="4"/>
        <v>5</v>
      </c>
      <c r="W2710" s="17">
        <f t="array" ref="W2710">INDEX(shipping_prices!$C$1:$F3937,MATCH(I2710,shipping_prices!$A$1:$A3937,0),MATCH(M2710,shipping_prices!$C$1:$F$1,0))</f>
        <v>10.99</v>
      </c>
      <c r="X2710" s="15" t="str">
        <f t="shared" si="5"/>
        <v>Jill FjeldSan FranciscoCalifornia</v>
      </c>
      <c r="Y2710" s="15" t="str">
        <f t="shared" si="6"/>
        <v>High</v>
      </c>
    </row>
    <row r="2711" hidden="1">
      <c r="A2711" s="1">
        <v>42553.0</v>
      </c>
      <c r="B2711" s="2" t="s">
        <v>3911</v>
      </c>
      <c r="C2711" s="2">
        <v>5.0</v>
      </c>
      <c r="D2711" s="2" t="s">
        <v>1895</v>
      </c>
      <c r="E2711" s="2" t="s">
        <v>37</v>
      </c>
      <c r="F2711" s="2" t="s">
        <v>3912</v>
      </c>
      <c r="G2711" s="2" t="s">
        <v>39</v>
      </c>
      <c r="H2711" s="2" t="s">
        <v>79</v>
      </c>
      <c r="I2711" s="2" t="s">
        <v>31</v>
      </c>
      <c r="J2711" s="2" t="s">
        <v>32</v>
      </c>
      <c r="K2711" s="2" t="s">
        <v>33</v>
      </c>
      <c r="L2711" s="10">
        <v>42563.0</v>
      </c>
      <c r="M2711" s="2" t="s">
        <v>34</v>
      </c>
      <c r="N2711" s="11">
        <v>0.0</v>
      </c>
      <c r="O2711" s="12">
        <v>17.0</v>
      </c>
      <c r="P2711" s="13">
        <v>0.45</v>
      </c>
      <c r="Q2711" s="13">
        <v>37.0</v>
      </c>
      <c r="R2711" s="13">
        <f t="shared" si="1"/>
        <v>37</v>
      </c>
      <c r="S2711" s="14">
        <f t="shared" si="2"/>
        <v>7.4</v>
      </c>
      <c r="T2711" s="14">
        <f t="shared" si="3"/>
        <v>0.4594594595</v>
      </c>
      <c r="U2711" s="15" t="str">
        <f>vlookup(F2711,'Sub categories'!$A:$C,3,False)</f>
        <v>Paper</v>
      </c>
      <c r="V2711" s="16">
        <f t="shared" si="4"/>
        <v>10</v>
      </c>
      <c r="W2711" s="17">
        <f t="array" ref="W2711">INDEX(shipping_prices!$C$1:$F3938,MATCH(I2711,shipping_prices!$A$1:$A3938,0),MATCH(M2711,shipping_prices!$C$1:$F$1,0))</f>
        <v>10.09</v>
      </c>
      <c r="X2711" s="15" t="str">
        <f t="shared" si="5"/>
        <v>Patrick JonesNew York CityNew York</v>
      </c>
      <c r="Y2711" s="15" t="str">
        <f t="shared" si="6"/>
        <v>Low</v>
      </c>
    </row>
    <row r="2712" hidden="1">
      <c r="A2712" s="1">
        <v>42554.0</v>
      </c>
      <c r="B2712" s="2" t="s">
        <v>3911</v>
      </c>
      <c r="C2712" s="2">
        <v>2.0</v>
      </c>
      <c r="D2712" s="2" t="s">
        <v>1895</v>
      </c>
      <c r="E2712" s="2" t="s">
        <v>37</v>
      </c>
      <c r="F2712" s="2" t="s">
        <v>3440</v>
      </c>
      <c r="G2712" s="2" t="s">
        <v>29</v>
      </c>
      <c r="H2712" s="2" t="s">
        <v>554</v>
      </c>
      <c r="I2712" s="2" t="s">
        <v>31</v>
      </c>
      <c r="J2712" s="2" t="s">
        <v>32</v>
      </c>
      <c r="K2712" s="2" t="s">
        <v>33</v>
      </c>
      <c r="L2712" s="10">
        <v>42563.0</v>
      </c>
      <c r="M2712" s="2" t="s">
        <v>34</v>
      </c>
      <c r="N2712" s="11">
        <v>0.0</v>
      </c>
      <c r="O2712" s="12">
        <v>2.0</v>
      </c>
      <c r="P2712" s="13">
        <v>0.06</v>
      </c>
      <c r="Q2712" s="13">
        <v>38.0</v>
      </c>
      <c r="R2712" s="13">
        <f t="shared" si="1"/>
        <v>38</v>
      </c>
      <c r="S2712" s="14">
        <f t="shared" si="2"/>
        <v>19</v>
      </c>
      <c r="T2712" s="14">
        <f t="shared" si="3"/>
        <v>0.05263157895</v>
      </c>
      <c r="U2712" s="15" t="str">
        <f>vlookup(F2712,'Sub categories'!$A:$C,3,False)</f>
        <v>Accessories</v>
      </c>
      <c r="V2712" s="16">
        <f t="shared" si="4"/>
        <v>9</v>
      </c>
      <c r="W2712" s="17">
        <f t="array" ref="W2712">INDEX(shipping_prices!$C$1:$F3939,MATCH(I2712,shipping_prices!$A$1:$A3939,0),MATCH(M2712,shipping_prices!$C$1:$F$1,0))</f>
        <v>10.09</v>
      </c>
      <c r="X2712" s="15" t="str">
        <f t="shared" si="5"/>
        <v>Patrick JonesNew York CityNew York</v>
      </c>
      <c r="Y2712" s="15" t="str">
        <f t="shared" si="6"/>
        <v>Low</v>
      </c>
    </row>
    <row r="2713" hidden="1">
      <c r="A2713" s="1">
        <v>42554.0</v>
      </c>
      <c r="B2713" s="2" t="s">
        <v>3911</v>
      </c>
      <c r="C2713" s="2">
        <v>2.0</v>
      </c>
      <c r="D2713" s="2" t="s">
        <v>1895</v>
      </c>
      <c r="E2713" s="2" t="s">
        <v>37</v>
      </c>
      <c r="F2713" s="2" t="s">
        <v>553</v>
      </c>
      <c r="G2713" s="2" t="s">
        <v>29</v>
      </c>
      <c r="H2713" s="2" t="s">
        <v>554</v>
      </c>
      <c r="I2713" s="2" t="s">
        <v>31</v>
      </c>
      <c r="J2713" s="2" t="s">
        <v>32</v>
      </c>
      <c r="K2713" s="2" t="s">
        <v>33</v>
      </c>
      <c r="L2713" s="10">
        <v>42563.0</v>
      </c>
      <c r="M2713" s="2" t="s">
        <v>34</v>
      </c>
      <c r="N2713" s="11">
        <v>0.0</v>
      </c>
      <c r="O2713" s="12">
        <v>24.0</v>
      </c>
      <c r="P2713" s="13">
        <v>0.4</v>
      </c>
      <c r="Q2713" s="13">
        <v>60.0</v>
      </c>
      <c r="R2713" s="13">
        <f t="shared" si="1"/>
        <v>60</v>
      </c>
      <c r="S2713" s="14">
        <f t="shared" si="2"/>
        <v>30</v>
      </c>
      <c r="T2713" s="14">
        <f t="shared" si="3"/>
        <v>0.4</v>
      </c>
      <c r="U2713" s="15" t="str">
        <f>vlookup(F2713,'Sub categories'!$A:$C,3,False)</f>
        <v>Accessories</v>
      </c>
      <c r="V2713" s="16">
        <f t="shared" si="4"/>
        <v>9</v>
      </c>
      <c r="W2713" s="17">
        <f t="array" ref="W2713">INDEX(shipping_prices!$C$1:$F3940,MATCH(I2713,shipping_prices!$A$1:$A3940,0),MATCH(M2713,shipping_prices!$C$1:$F$1,0))</f>
        <v>10.09</v>
      </c>
      <c r="X2713" s="15" t="str">
        <f t="shared" si="5"/>
        <v>Patrick JonesNew York CityNew York</v>
      </c>
      <c r="Y2713" s="15" t="str">
        <f t="shared" si="6"/>
        <v>Low</v>
      </c>
    </row>
    <row r="2714" hidden="1">
      <c r="A2714" s="1">
        <v>42554.0</v>
      </c>
      <c r="B2714" s="2" t="s">
        <v>3913</v>
      </c>
      <c r="C2714" s="2">
        <v>7.0</v>
      </c>
      <c r="D2714" s="2" t="s">
        <v>3914</v>
      </c>
      <c r="E2714" s="2" t="s">
        <v>27</v>
      </c>
      <c r="F2714" s="2" t="s">
        <v>309</v>
      </c>
      <c r="G2714" s="2" t="s">
        <v>39</v>
      </c>
      <c r="H2714" s="2" t="s">
        <v>79</v>
      </c>
      <c r="I2714" s="2" t="s">
        <v>31</v>
      </c>
      <c r="J2714" s="2" t="s">
        <v>32</v>
      </c>
      <c r="K2714" s="2" t="s">
        <v>33</v>
      </c>
      <c r="L2714" s="10">
        <v>42555.0</v>
      </c>
      <c r="M2714" s="2" t="s">
        <v>34</v>
      </c>
      <c r="N2714" s="11">
        <v>0.0</v>
      </c>
      <c r="O2714" s="12">
        <v>11.0</v>
      </c>
      <c r="P2714" s="13">
        <v>0.46</v>
      </c>
      <c r="Q2714" s="13">
        <v>24.0</v>
      </c>
      <c r="R2714" s="13">
        <f t="shared" si="1"/>
        <v>24</v>
      </c>
      <c r="S2714" s="14">
        <f t="shared" si="2"/>
        <v>3.428571429</v>
      </c>
      <c r="T2714" s="14">
        <f t="shared" si="3"/>
        <v>0.4583333333</v>
      </c>
      <c r="U2714" s="15" t="str">
        <f>vlookup(F2714,'Sub categories'!$A:$C,3,False)</f>
        <v>Paper</v>
      </c>
      <c r="V2714" s="16">
        <f t="shared" si="4"/>
        <v>1</v>
      </c>
      <c r="W2714" s="17">
        <f t="array" ref="W2714">INDEX(shipping_prices!$C$1:$F3941,MATCH(I2714,shipping_prices!$A$1:$A3941,0),MATCH(M2714,shipping_prices!$C$1:$F$1,0))</f>
        <v>10.09</v>
      </c>
      <c r="X2714" s="15" t="str">
        <f t="shared" si="5"/>
        <v>Janet LeeNew York CityNew York</v>
      </c>
      <c r="Y2714" s="15" t="str">
        <f t="shared" si="6"/>
        <v>Low</v>
      </c>
    </row>
    <row r="2715">
      <c r="A2715" s="1">
        <v>42554.0</v>
      </c>
      <c r="B2715" s="2" t="s">
        <v>3913</v>
      </c>
      <c r="C2715" s="2">
        <v>12.0</v>
      </c>
      <c r="D2715" s="2" t="s">
        <v>3914</v>
      </c>
      <c r="E2715" s="2" t="s">
        <v>27</v>
      </c>
      <c r="F2715" s="2" t="s">
        <v>2804</v>
      </c>
      <c r="G2715" s="2" t="s">
        <v>45</v>
      </c>
      <c r="H2715" s="2" t="s">
        <v>46</v>
      </c>
      <c r="I2715" s="2" t="s">
        <v>31</v>
      </c>
      <c r="J2715" s="2" t="s">
        <v>32</v>
      </c>
      <c r="K2715" s="2" t="s">
        <v>33</v>
      </c>
      <c r="L2715" s="10">
        <v>42555.0</v>
      </c>
      <c r="M2715" s="2" t="s">
        <v>34</v>
      </c>
      <c r="N2715" s="11">
        <v>0.2</v>
      </c>
      <c r="O2715" s="12">
        <v>43.0</v>
      </c>
      <c r="P2715" s="13">
        <v>0.06</v>
      </c>
      <c r="Q2715" s="13">
        <v>681.0</v>
      </c>
      <c r="R2715" s="13">
        <f t="shared" si="1"/>
        <v>851.25</v>
      </c>
      <c r="S2715" s="14">
        <f t="shared" si="2"/>
        <v>70.9375</v>
      </c>
      <c r="T2715" s="14">
        <f t="shared" si="3"/>
        <v>0.06314243759</v>
      </c>
      <c r="U2715" s="15" t="str">
        <f>vlookup(F2715,'Sub categories'!$A:$C,3,False)</f>
        <v>Bookcases</v>
      </c>
      <c r="V2715" s="16">
        <f t="shared" si="4"/>
        <v>1</v>
      </c>
      <c r="W2715" s="17">
        <f t="array" ref="W2715">INDEX(shipping_prices!$C$1:$F3942,MATCH(I2715,shipping_prices!$A$1:$A3942,0),MATCH(M2715,shipping_prices!$C$1:$F$1,0))</f>
        <v>10.09</v>
      </c>
      <c r="X2715" s="15" t="str">
        <f t="shared" si="5"/>
        <v>Janet LeeNew York CityNew York</v>
      </c>
      <c r="Y2715" s="15" t="str">
        <f t="shared" si="6"/>
        <v>High</v>
      </c>
    </row>
    <row r="2716" hidden="1">
      <c r="A2716" s="1">
        <v>42554.0</v>
      </c>
      <c r="B2716" s="2" t="s">
        <v>3915</v>
      </c>
      <c r="C2716" s="2">
        <v>1.0</v>
      </c>
      <c r="D2716" s="2" t="s">
        <v>1931</v>
      </c>
      <c r="E2716" s="2" t="s">
        <v>27</v>
      </c>
      <c r="F2716" s="2" t="s">
        <v>840</v>
      </c>
      <c r="G2716" s="2" t="s">
        <v>39</v>
      </c>
      <c r="H2716" s="2" t="s">
        <v>841</v>
      </c>
      <c r="I2716" s="2" t="s">
        <v>169</v>
      </c>
      <c r="J2716" s="2" t="s">
        <v>42</v>
      </c>
      <c r="K2716" s="2" t="s">
        <v>43</v>
      </c>
      <c r="L2716" s="10">
        <v>42555.0</v>
      </c>
      <c r="M2716" s="2" t="s">
        <v>90</v>
      </c>
      <c r="N2716" s="11">
        <v>0.2</v>
      </c>
      <c r="O2716" s="12">
        <v>2.0</v>
      </c>
      <c r="P2716" s="13">
        <v>0.34</v>
      </c>
      <c r="Q2716" s="13">
        <v>5.0</v>
      </c>
      <c r="R2716" s="13">
        <f t="shared" si="1"/>
        <v>6.25</v>
      </c>
      <c r="S2716" s="14">
        <f t="shared" si="2"/>
        <v>6.25</v>
      </c>
      <c r="T2716" s="14">
        <f t="shared" si="3"/>
        <v>0.4</v>
      </c>
      <c r="U2716" s="15" t="str">
        <f>vlookup(F2716,'Sub categories'!$A:$C,3,False)</f>
        <v>Binders</v>
      </c>
      <c r="V2716" s="16">
        <f t="shared" si="4"/>
        <v>1</v>
      </c>
      <c r="W2716" s="17">
        <f t="array" ref="W2716">INDEX(shipping_prices!$C$1:$F3943,MATCH(I2716,shipping_prices!$A$1:$A3943,0),MATCH(M2716,shipping_prices!$C$1:$F$1,0))</f>
        <v>6.7</v>
      </c>
      <c r="X2716" s="15" t="str">
        <f t="shared" si="5"/>
        <v>Doug BickfordLos AngelesCalifornia</v>
      </c>
      <c r="Y2716" s="15" t="str">
        <f t="shared" si="6"/>
        <v>Low</v>
      </c>
    </row>
    <row r="2717" hidden="1">
      <c r="A2717" s="1">
        <v>42555.0</v>
      </c>
      <c r="B2717" s="2" t="s">
        <v>3915</v>
      </c>
      <c r="C2717" s="2">
        <v>4.0</v>
      </c>
      <c r="D2717" s="2" t="s">
        <v>1931</v>
      </c>
      <c r="E2717" s="2" t="s">
        <v>27</v>
      </c>
      <c r="F2717" s="2" t="s">
        <v>202</v>
      </c>
      <c r="G2717" s="2" t="s">
        <v>39</v>
      </c>
      <c r="H2717" s="2" t="s">
        <v>193</v>
      </c>
      <c r="I2717" s="2" t="s">
        <v>169</v>
      </c>
      <c r="J2717" s="2" t="s">
        <v>42</v>
      </c>
      <c r="K2717" s="2" t="s">
        <v>43</v>
      </c>
      <c r="L2717" s="10">
        <v>42555.0</v>
      </c>
      <c r="M2717" s="2" t="s">
        <v>90</v>
      </c>
      <c r="N2717" s="11">
        <v>0.2</v>
      </c>
      <c r="O2717" s="12">
        <v>4.0</v>
      </c>
      <c r="P2717" s="13">
        <v>0.31</v>
      </c>
      <c r="Q2717" s="13">
        <v>14.0</v>
      </c>
      <c r="R2717" s="13">
        <f t="shared" si="1"/>
        <v>17.5</v>
      </c>
      <c r="S2717" s="14">
        <f t="shared" si="2"/>
        <v>4.375</v>
      </c>
      <c r="T2717" s="14">
        <f t="shared" si="3"/>
        <v>0.2857142857</v>
      </c>
      <c r="U2717" s="15" t="str">
        <f>vlookup(F2717,'Sub categories'!$A:$C,3,False)</f>
        <v>Binders</v>
      </c>
      <c r="V2717" s="16">
        <f t="shared" si="4"/>
        <v>0</v>
      </c>
      <c r="W2717" s="17">
        <f t="array" ref="W2717">INDEX(shipping_prices!$C$1:$F3944,MATCH(I2717,shipping_prices!$A$1:$A3944,0),MATCH(M2717,shipping_prices!$C$1:$F$1,0))</f>
        <v>6.7</v>
      </c>
      <c r="X2717" s="15" t="str">
        <f t="shared" si="5"/>
        <v>Doug BickfordLos AngelesCalifornia</v>
      </c>
      <c r="Y2717" s="15" t="str">
        <f t="shared" si="6"/>
        <v>Low</v>
      </c>
    </row>
    <row r="2718" hidden="1">
      <c r="A2718" s="1">
        <v>42555.0</v>
      </c>
      <c r="B2718" s="2" t="s">
        <v>3915</v>
      </c>
      <c r="C2718" s="2">
        <v>2.0</v>
      </c>
      <c r="D2718" s="2" t="s">
        <v>1931</v>
      </c>
      <c r="E2718" s="2" t="s">
        <v>27</v>
      </c>
      <c r="F2718" s="2" t="s">
        <v>1070</v>
      </c>
      <c r="G2718" s="2" t="s">
        <v>29</v>
      </c>
      <c r="H2718" s="2" t="s">
        <v>1071</v>
      </c>
      <c r="I2718" s="2" t="s">
        <v>169</v>
      </c>
      <c r="J2718" s="2" t="s">
        <v>42</v>
      </c>
      <c r="K2718" s="2" t="s">
        <v>43</v>
      </c>
      <c r="L2718" s="10">
        <v>42555.0</v>
      </c>
      <c r="M2718" s="2" t="s">
        <v>90</v>
      </c>
      <c r="N2718" s="11">
        <v>0.2</v>
      </c>
      <c r="O2718" s="12">
        <v>336.0</v>
      </c>
      <c r="P2718" s="13">
        <v>0.35</v>
      </c>
      <c r="Q2718" s="13">
        <v>960.0</v>
      </c>
      <c r="R2718" s="13">
        <f t="shared" si="1"/>
        <v>1200</v>
      </c>
      <c r="S2718" s="14">
        <f t="shared" si="2"/>
        <v>600</v>
      </c>
      <c r="T2718" s="14">
        <f t="shared" si="3"/>
        <v>0.35</v>
      </c>
      <c r="U2718" s="15" t="str">
        <f>vlookup(F2718,'Sub categories'!$A:$C,3,False)</f>
        <v>Copiers</v>
      </c>
      <c r="V2718" s="16">
        <f t="shared" si="4"/>
        <v>0</v>
      </c>
      <c r="W2718" s="17">
        <f t="array" ref="W2718">INDEX(shipping_prices!$C$1:$F3945,MATCH(I2718,shipping_prices!$A$1:$A3945,0),MATCH(M2718,shipping_prices!$C$1:$F$1,0))</f>
        <v>6.7</v>
      </c>
      <c r="X2718" s="15" t="str">
        <f t="shared" si="5"/>
        <v>Doug BickfordLos AngelesCalifornia</v>
      </c>
      <c r="Y2718" s="15" t="str">
        <f t="shared" si="6"/>
        <v>High</v>
      </c>
    </row>
    <row r="2719" hidden="1">
      <c r="A2719" s="1">
        <v>42555.0</v>
      </c>
      <c r="B2719" s="2" t="s">
        <v>3916</v>
      </c>
      <c r="C2719" s="2">
        <v>1.0</v>
      </c>
      <c r="D2719" s="2" t="s">
        <v>1840</v>
      </c>
      <c r="E2719" s="2" t="s">
        <v>27</v>
      </c>
      <c r="F2719" s="2" t="s">
        <v>1467</v>
      </c>
      <c r="G2719" s="2" t="s">
        <v>39</v>
      </c>
      <c r="H2719" s="2" t="s">
        <v>581</v>
      </c>
      <c r="I2719" s="2" t="s">
        <v>3917</v>
      </c>
      <c r="J2719" s="2" t="s">
        <v>89</v>
      </c>
      <c r="K2719" s="2" t="s">
        <v>54</v>
      </c>
      <c r="L2719" s="10">
        <v>42561.0</v>
      </c>
      <c r="M2719" s="2" t="s">
        <v>142</v>
      </c>
      <c r="N2719" s="11">
        <v>0.0</v>
      </c>
      <c r="O2719" s="12">
        <v>5.0</v>
      </c>
      <c r="P2719" s="13">
        <v>0.5</v>
      </c>
      <c r="Q2719" s="13">
        <v>9.0</v>
      </c>
      <c r="R2719" s="13">
        <f t="shared" si="1"/>
        <v>9</v>
      </c>
      <c r="S2719" s="14">
        <f t="shared" si="2"/>
        <v>9</v>
      </c>
      <c r="T2719" s="14">
        <f t="shared" si="3"/>
        <v>0.5555555556</v>
      </c>
      <c r="U2719" s="15" t="str">
        <f>vlookup(F2719,'Sub categories'!$A:$C,3,False)</f>
        <v>Binders</v>
      </c>
      <c r="V2719" s="16">
        <f t="shared" si="4"/>
        <v>6</v>
      </c>
      <c r="W2719" s="17">
        <f t="array" ref="W2719">INDEX(shipping_prices!$C$1:$F3946,MATCH(I2719,shipping_prices!$A$1:$A3946,0),MATCH(M2719,shipping_prices!$C$1:$F$1,0))</f>
        <v>18.87</v>
      </c>
      <c r="X2719" s="15" t="str">
        <f t="shared" si="5"/>
        <v>Lauren LeatherburyWaynesboroVirginia</v>
      </c>
      <c r="Y2719" s="15" t="str">
        <f t="shared" si="6"/>
        <v>Low</v>
      </c>
    </row>
    <row r="2720">
      <c r="A2720" s="1">
        <v>42556.0</v>
      </c>
      <c r="B2720" s="2" t="s">
        <v>3916</v>
      </c>
      <c r="C2720" s="2">
        <v>9.0</v>
      </c>
      <c r="D2720" s="2" t="s">
        <v>1840</v>
      </c>
      <c r="E2720" s="2" t="s">
        <v>27</v>
      </c>
      <c r="F2720" s="2" t="s">
        <v>2919</v>
      </c>
      <c r="G2720" s="2" t="s">
        <v>45</v>
      </c>
      <c r="H2720" s="2" t="s">
        <v>206</v>
      </c>
      <c r="I2720" s="2" t="s">
        <v>3917</v>
      </c>
      <c r="J2720" s="2" t="s">
        <v>89</v>
      </c>
      <c r="K2720" s="2" t="s">
        <v>54</v>
      </c>
      <c r="L2720" s="10">
        <v>42561.0</v>
      </c>
      <c r="M2720" s="2" t="s">
        <v>142</v>
      </c>
      <c r="N2720" s="11">
        <v>0.0</v>
      </c>
      <c r="O2720" s="12">
        <v>126.0</v>
      </c>
      <c r="P2720" s="13">
        <v>0.24</v>
      </c>
      <c r="Q2720" s="13">
        <v>523.0</v>
      </c>
      <c r="R2720" s="13">
        <f t="shared" si="1"/>
        <v>523</v>
      </c>
      <c r="S2720" s="14">
        <f t="shared" si="2"/>
        <v>58.11111111</v>
      </c>
      <c r="T2720" s="14">
        <f t="shared" si="3"/>
        <v>0.240917782</v>
      </c>
      <c r="U2720" s="15" t="str">
        <f>vlookup(F2720,'Sub categories'!$A:$C,3,False)</f>
        <v>Bookcases</v>
      </c>
      <c r="V2720" s="16">
        <f t="shared" si="4"/>
        <v>5</v>
      </c>
      <c r="W2720" s="17">
        <f t="array" ref="W2720">INDEX(shipping_prices!$C$1:$F3947,MATCH(I2720,shipping_prices!$A$1:$A3947,0),MATCH(M2720,shipping_prices!$C$1:$F$1,0))</f>
        <v>18.87</v>
      </c>
      <c r="X2720" s="15" t="str">
        <f t="shared" si="5"/>
        <v>Lauren LeatherburyWaynesboroVirginia</v>
      </c>
      <c r="Y2720" s="15" t="str">
        <f t="shared" si="6"/>
        <v>High</v>
      </c>
    </row>
    <row r="2721" hidden="1">
      <c r="A2721" s="1">
        <v>42556.0</v>
      </c>
      <c r="B2721" s="2" t="s">
        <v>3916</v>
      </c>
      <c r="C2721" s="2">
        <v>2.0</v>
      </c>
      <c r="D2721" s="2" t="s">
        <v>1840</v>
      </c>
      <c r="E2721" s="2" t="s">
        <v>27</v>
      </c>
      <c r="F2721" s="2" t="s">
        <v>1033</v>
      </c>
      <c r="G2721" s="2" t="s">
        <v>29</v>
      </c>
      <c r="H2721" s="2" t="s">
        <v>79</v>
      </c>
      <c r="I2721" s="2" t="s">
        <v>3917</v>
      </c>
      <c r="J2721" s="2" t="s">
        <v>89</v>
      </c>
      <c r="K2721" s="2" t="s">
        <v>54</v>
      </c>
      <c r="L2721" s="10">
        <v>42561.0</v>
      </c>
      <c r="M2721" s="2" t="s">
        <v>142</v>
      </c>
      <c r="N2721" s="11">
        <v>0.0</v>
      </c>
      <c r="O2721" s="12">
        <v>148.0</v>
      </c>
      <c r="P2721" s="13">
        <v>0.26</v>
      </c>
      <c r="Q2721" s="13">
        <v>570.0</v>
      </c>
      <c r="R2721" s="13">
        <f t="shared" si="1"/>
        <v>570</v>
      </c>
      <c r="S2721" s="14">
        <f t="shared" si="2"/>
        <v>285</v>
      </c>
      <c r="T2721" s="14">
        <f t="shared" si="3"/>
        <v>0.2596491228</v>
      </c>
      <c r="U2721" s="15" t="str">
        <f>vlookup(F2721,'Sub categories'!$A:$C,3,False)</f>
        <v>Phones</v>
      </c>
      <c r="V2721" s="16">
        <f t="shared" si="4"/>
        <v>5</v>
      </c>
      <c r="W2721" s="17">
        <f t="array" ref="W2721">INDEX(shipping_prices!$C$1:$F3948,MATCH(I2721,shipping_prices!$A$1:$A3948,0),MATCH(M2721,shipping_prices!$C$1:$F$1,0))</f>
        <v>18.87</v>
      </c>
      <c r="X2721" s="15" t="str">
        <f t="shared" si="5"/>
        <v>Lauren LeatherburyWaynesboroVirginia</v>
      </c>
      <c r="Y2721" s="15" t="str">
        <f t="shared" si="6"/>
        <v>High</v>
      </c>
    </row>
    <row r="2722">
      <c r="A2722" s="1">
        <v>42556.0</v>
      </c>
      <c r="B2722" s="2" t="s">
        <v>3916</v>
      </c>
      <c r="C2722" s="2">
        <v>7.0</v>
      </c>
      <c r="D2722" s="2" t="s">
        <v>1840</v>
      </c>
      <c r="E2722" s="2" t="s">
        <v>27</v>
      </c>
      <c r="F2722" s="2" t="s">
        <v>950</v>
      </c>
      <c r="G2722" s="2" t="s">
        <v>45</v>
      </c>
      <c r="H2722" s="2" t="s">
        <v>246</v>
      </c>
      <c r="I2722" s="2" t="s">
        <v>3917</v>
      </c>
      <c r="J2722" s="2" t="s">
        <v>89</v>
      </c>
      <c r="K2722" s="2" t="s">
        <v>54</v>
      </c>
      <c r="L2722" s="10">
        <v>42561.0</v>
      </c>
      <c r="M2722" s="2" t="s">
        <v>142</v>
      </c>
      <c r="N2722" s="11">
        <v>0.0</v>
      </c>
      <c r="O2722" s="12">
        <v>120.0</v>
      </c>
      <c r="P2722" s="13">
        <v>0.1</v>
      </c>
      <c r="Q2722" s="13">
        <v>1197.0</v>
      </c>
      <c r="R2722" s="13">
        <f t="shared" si="1"/>
        <v>1197</v>
      </c>
      <c r="S2722" s="14">
        <f t="shared" si="2"/>
        <v>171</v>
      </c>
      <c r="T2722" s="14">
        <f t="shared" si="3"/>
        <v>0.1002506266</v>
      </c>
      <c r="U2722" s="15" t="str">
        <f>vlookup(F2722,'Sub categories'!$A:$C,3,False)</f>
        <v>Furnishings</v>
      </c>
      <c r="V2722" s="16">
        <f t="shared" si="4"/>
        <v>5</v>
      </c>
      <c r="W2722" s="17">
        <f t="array" ref="W2722">INDEX(shipping_prices!$C$1:$F3949,MATCH(I2722,shipping_prices!$A$1:$A3949,0),MATCH(M2722,shipping_prices!$C$1:$F$1,0))</f>
        <v>18.87</v>
      </c>
      <c r="X2722" s="15" t="str">
        <f t="shared" si="5"/>
        <v>Lauren LeatherburyWaynesboroVirginia</v>
      </c>
      <c r="Y2722" s="15" t="str">
        <f t="shared" si="6"/>
        <v>High</v>
      </c>
    </row>
    <row r="2723" hidden="1">
      <c r="A2723" s="1">
        <v>42556.0</v>
      </c>
      <c r="B2723" s="2" t="s">
        <v>3918</v>
      </c>
      <c r="C2723" s="2">
        <v>2.0</v>
      </c>
      <c r="D2723" s="2" t="s">
        <v>2813</v>
      </c>
      <c r="E2723" s="2" t="s">
        <v>49</v>
      </c>
      <c r="F2723" s="2" t="s">
        <v>427</v>
      </c>
      <c r="G2723" s="2" t="s">
        <v>39</v>
      </c>
      <c r="H2723" s="2" t="s">
        <v>146</v>
      </c>
      <c r="I2723" s="2" t="s">
        <v>158</v>
      </c>
      <c r="J2723" s="2" t="s">
        <v>159</v>
      </c>
      <c r="K2723" s="2" t="s">
        <v>43</v>
      </c>
      <c r="L2723" s="10">
        <v>42561.0</v>
      </c>
      <c r="M2723" s="2" t="s">
        <v>34</v>
      </c>
      <c r="N2723" s="11">
        <v>0.2</v>
      </c>
      <c r="O2723" s="12">
        <v>2.0</v>
      </c>
      <c r="P2723" s="13">
        <v>0.35</v>
      </c>
      <c r="Q2723" s="13">
        <v>6.0</v>
      </c>
      <c r="R2723" s="13">
        <f t="shared" si="1"/>
        <v>7.5</v>
      </c>
      <c r="S2723" s="14">
        <f t="shared" si="2"/>
        <v>3.75</v>
      </c>
      <c r="T2723" s="14">
        <f t="shared" si="3"/>
        <v>0.3333333333</v>
      </c>
      <c r="U2723" s="15" t="str">
        <f>vlookup(F2723,'Sub categories'!$A:$C,3,False)</f>
        <v>Binders</v>
      </c>
      <c r="V2723" s="16">
        <f t="shared" si="4"/>
        <v>5</v>
      </c>
      <c r="W2723" s="17">
        <f t="array" ref="W2723">INDEX(shipping_prices!$C$1:$F3950,MATCH(I2723,shipping_prices!$A$1:$A3950,0),MATCH(M2723,shipping_prices!$C$1:$F$1,0))</f>
        <v>7</v>
      </c>
      <c r="X2723" s="15" t="str">
        <f t="shared" si="5"/>
        <v>Beth ThompsonSeattleWashington</v>
      </c>
      <c r="Y2723" s="15" t="str">
        <f t="shared" si="6"/>
        <v>Low</v>
      </c>
    </row>
    <row r="2724">
      <c r="A2724" s="1">
        <v>42556.0</v>
      </c>
      <c r="B2724" s="2" t="s">
        <v>3918</v>
      </c>
      <c r="C2724" s="2">
        <v>3.0</v>
      </c>
      <c r="D2724" s="2" t="s">
        <v>2813</v>
      </c>
      <c r="E2724" s="2" t="s">
        <v>49</v>
      </c>
      <c r="F2724" s="2" t="s">
        <v>3919</v>
      </c>
      <c r="G2724" s="2" t="s">
        <v>45</v>
      </c>
      <c r="H2724" s="2" t="s">
        <v>485</v>
      </c>
      <c r="I2724" s="2" t="s">
        <v>158</v>
      </c>
      <c r="J2724" s="2" t="s">
        <v>159</v>
      </c>
      <c r="K2724" s="2" t="s">
        <v>43</v>
      </c>
      <c r="L2724" s="10">
        <v>42561.0</v>
      </c>
      <c r="M2724" s="2" t="s">
        <v>34</v>
      </c>
      <c r="N2724" s="11">
        <v>0.0</v>
      </c>
      <c r="O2724" s="12">
        <v>75.0</v>
      </c>
      <c r="P2724" s="13">
        <v>0.39</v>
      </c>
      <c r="Q2724" s="13">
        <v>192.0</v>
      </c>
      <c r="R2724" s="13">
        <f t="shared" si="1"/>
        <v>192</v>
      </c>
      <c r="S2724" s="14">
        <f t="shared" si="2"/>
        <v>64</v>
      </c>
      <c r="T2724" s="14">
        <f t="shared" si="3"/>
        <v>0.390625</v>
      </c>
      <c r="U2724" s="15" t="str">
        <f>vlookup(F2724,'Sub categories'!$A:$C,3,False)</f>
        <v>Furnishings</v>
      </c>
      <c r="V2724" s="16">
        <f t="shared" si="4"/>
        <v>5</v>
      </c>
      <c r="W2724" s="17">
        <f t="array" ref="W2724">INDEX(shipping_prices!$C$1:$F3951,MATCH(I2724,shipping_prices!$A$1:$A3951,0),MATCH(M2724,shipping_prices!$C$1:$F$1,0))</f>
        <v>7</v>
      </c>
      <c r="X2724" s="15" t="str">
        <f t="shared" si="5"/>
        <v>Beth ThompsonSeattleWashington</v>
      </c>
      <c r="Y2724" s="15" t="str">
        <f t="shared" si="6"/>
        <v>High</v>
      </c>
    </row>
    <row r="2725" hidden="1">
      <c r="A2725" s="1">
        <v>42556.0</v>
      </c>
      <c r="B2725" s="2" t="s">
        <v>3920</v>
      </c>
      <c r="C2725" s="2">
        <v>9.0</v>
      </c>
      <c r="D2725" s="2" t="s">
        <v>2906</v>
      </c>
      <c r="E2725" s="2" t="s">
        <v>37</v>
      </c>
      <c r="F2725" s="2" t="s">
        <v>1510</v>
      </c>
      <c r="G2725" s="2" t="s">
        <v>39</v>
      </c>
      <c r="H2725" s="2" t="s">
        <v>789</v>
      </c>
      <c r="I2725" s="2" t="s">
        <v>3921</v>
      </c>
      <c r="J2725" s="2" t="s">
        <v>97</v>
      </c>
      <c r="K2725" s="2" t="s">
        <v>77</v>
      </c>
      <c r="L2725" s="10">
        <v>42558.0</v>
      </c>
      <c r="M2725" s="2" t="s">
        <v>34</v>
      </c>
      <c r="N2725" s="11">
        <v>0.0</v>
      </c>
      <c r="O2725" s="12">
        <v>47.0</v>
      </c>
      <c r="P2725" s="13">
        <v>0.29</v>
      </c>
      <c r="Q2725" s="13">
        <v>162.0</v>
      </c>
      <c r="R2725" s="13">
        <f t="shared" si="1"/>
        <v>162</v>
      </c>
      <c r="S2725" s="14">
        <f t="shared" si="2"/>
        <v>18</v>
      </c>
      <c r="T2725" s="14">
        <f t="shared" si="3"/>
        <v>0.2901234568</v>
      </c>
      <c r="U2725" s="15" t="str">
        <f>vlookup(F2725,'Sub categories'!$A:$C,3,False)</f>
        <v>Art</v>
      </c>
      <c r="V2725" s="16">
        <f t="shared" si="4"/>
        <v>2</v>
      </c>
      <c r="W2725" s="17">
        <f t="array" ref="W2725">INDEX(shipping_prices!$C$1:$F3952,MATCH(I2725,shipping_prices!$A$1:$A3952,0),MATCH(M2725,shipping_prices!$C$1:$F$1,0))</f>
        <v>7.2</v>
      </c>
      <c r="X2725" s="15" t="str">
        <f t="shared" si="5"/>
        <v>Sylvia FoulstonDearbornMichigan</v>
      </c>
      <c r="Y2725" s="15" t="str">
        <f t="shared" si="6"/>
        <v>High</v>
      </c>
    </row>
    <row r="2726">
      <c r="A2726" s="1">
        <v>42556.0</v>
      </c>
      <c r="B2726" s="2" t="s">
        <v>3920</v>
      </c>
      <c r="C2726" s="2">
        <v>2.0</v>
      </c>
      <c r="D2726" s="2" t="s">
        <v>2906</v>
      </c>
      <c r="E2726" s="2" t="s">
        <v>37</v>
      </c>
      <c r="F2726" s="2" t="s">
        <v>2976</v>
      </c>
      <c r="G2726" s="2" t="s">
        <v>45</v>
      </c>
      <c r="H2726" s="2" t="s">
        <v>227</v>
      </c>
      <c r="I2726" s="2" t="s">
        <v>3921</v>
      </c>
      <c r="J2726" s="2" t="s">
        <v>97</v>
      </c>
      <c r="K2726" s="2" t="s">
        <v>77</v>
      </c>
      <c r="L2726" s="10">
        <v>42558.0</v>
      </c>
      <c r="M2726" s="2" t="s">
        <v>34</v>
      </c>
      <c r="N2726" s="11">
        <v>0.0</v>
      </c>
      <c r="O2726" s="12">
        <v>88.0</v>
      </c>
      <c r="P2726" s="13">
        <v>0.29</v>
      </c>
      <c r="Q2726" s="13">
        <v>302.0</v>
      </c>
      <c r="R2726" s="13">
        <f t="shared" si="1"/>
        <v>302</v>
      </c>
      <c r="S2726" s="14">
        <f t="shared" si="2"/>
        <v>151</v>
      </c>
      <c r="T2726" s="14">
        <f t="shared" si="3"/>
        <v>0.2913907285</v>
      </c>
      <c r="U2726" s="15" t="str">
        <f>vlookup(F2726,'Sub categories'!$A:$C,3,False)</f>
        <v>Chairs</v>
      </c>
      <c r="V2726" s="16">
        <f t="shared" si="4"/>
        <v>2</v>
      </c>
      <c r="W2726" s="17">
        <f t="array" ref="W2726">INDEX(shipping_prices!$C$1:$F3953,MATCH(I2726,shipping_prices!$A$1:$A3953,0),MATCH(M2726,shipping_prices!$C$1:$F$1,0))</f>
        <v>7.2</v>
      </c>
      <c r="X2726" s="15" t="str">
        <f t="shared" si="5"/>
        <v>Sylvia FoulstonDearbornMichigan</v>
      </c>
      <c r="Y2726" s="15" t="str">
        <f t="shared" si="6"/>
        <v>High</v>
      </c>
    </row>
    <row r="2727" hidden="1">
      <c r="A2727" s="1">
        <v>42557.0</v>
      </c>
      <c r="B2727" s="2" t="s">
        <v>3920</v>
      </c>
      <c r="C2727" s="2">
        <v>4.0</v>
      </c>
      <c r="D2727" s="2" t="s">
        <v>2906</v>
      </c>
      <c r="E2727" s="2" t="s">
        <v>37</v>
      </c>
      <c r="F2727" s="2" t="s">
        <v>3922</v>
      </c>
      <c r="G2727" s="2" t="s">
        <v>39</v>
      </c>
      <c r="H2727" s="2" t="s">
        <v>79</v>
      </c>
      <c r="I2727" s="2" t="s">
        <v>3921</v>
      </c>
      <c r="J2727" s="2" t="s">
        <v>97</v>
      </c>
      <c r="K2727" s="2" t="s">
        <v>77</v>
      </c>
      <c r="L2727" s="10">
        <v>42558.0</v>
      </c>
      <c r="M2727" s="2" t="s">
        <v>34</v>
      </c>
      <c r="N2727" s="11">
        <v>0.0</v>
      </c>
      <c r="O2727" s="12">
        <v>131.0</v>
      </c>
      <c r="P2727" s="13">
        <v>0.25</v>
      </c>
      <c r="Q2727" s="13">
        <v>523.0</v>
      </c>
      <c r="R2727" s="13">
        <f t="shared" si="1"/>
        <v>523</v>
      </c>
      <c r="S2727" s="14">
        <f t="shared" si="2"/>
        <v>130.75</v>
      </c>
      <c r="T2727" s="14">
        <f t="shared" si="3"/>
        <v>0.2504780115</v>
      </c>
      <c r="U2727" s="15" t="str">
        <f>vlookup(F2727,'Sub categories'!$A:$C,3,False)</f>
        <v>Storage</v>
      </c>
      <c r="V2727" s="16">
        <f t="shared" si="4"/>
        <v>1</v>
      </c>
      <c r="W2727" s="17">
        <f t="array" ref="W2727">INDEX(shipping_prices!$C$1:$F3954,MATCH(I2727,shipping_prices!$A$1:$A3954,0),MATCH(M2727,shipping_prices!$C$1:$F$1,0))</f>
        <v>7.2</v>
      </c>
      <c r="X2727" s="15" t="str">
        <f t="shared" si="5"/>
        <v>Sylvia FoulstonDearbornMichigan</v>
      </c>
      <c r="Y2727" s="15" t="str">
        <f t="shared" si="6"/>
        <v>High</v>
      </c>
    </row>
    <row r="2728" hidden="1">
      <c r="A2728" s="1">
        <v>42557.0</v>
      </c>
      <c r="B2728" s="2" t="s">
        <v>3920</v>
      </c>
      <c r="C2728" s="2">
        <v>5.0</v>
      </c>
      <c r="D2728" s="2" t="s">
        <v>2906</v>
      </c>
      <c r="E2728" s="2" t="s">
        <v>37</v>
      </c>
      <c r="F2728" s="2" t="s">
        <v>2934</v>
      </c>
      <c r="G2728" s="2" t="s">
        <v>39</v>
      </c>
      <c r="H2728" s="2" t="s">
        <v>329</v>
      </c>
      <c r="I2728" s="2" t="s">
        <v>3921</v>
      </c>
      <c r="J2728" s="2" t="s">
        <v>97</v>
      </c>
      <c r="K2728" s="2" t="s">
        <v>77</v>
      </c>
      <c r="L2728" s="10">
        <v>42558.0</v>
      </c>
      <c r="M2728" s="2" t="s">
        <v>34</v>
      </c>
      <c r="N2728" s="11">
        <v>0.1</v>
      </c>
      <c r="O2728" s="12">
        <v>179.0</v>
      </c>
      <c r="P2728" s="13">
        <v>0.32</v>
      </c>
      <c r="Q2728" s="13">
        <v>555.0</v>
      </c>
      <c r="R2728" s="13">
        <f t="shared" si="1"/>
        <v>616.6666667</v>
      </c>
      <c r="S2728" s="14">
        <f t="shared" si="2"/>
        <v>123.3333333</v>
      </c>
      <c r="T2728" s="14">
        <f t="shared" si="3"/>
        <v>0.3225225225</v>
      </c>
      <c r="U2728" s="15" t="str">
        <f>vlookup(F2728,'Sub categories'!$A:$C,3,False)</f>
        <v>Appliances</v>
      </c>
      <c r="V2728" s="16">
        <f t="shared" si="4"/>
        <v>1</v>
      </c>
      <c r="W2728" s="17">
        <f t="array" ref="W2728">INDEX(shipping_prices!$C$1:$F3955,MATCH(I2728,shipping_prices!$A$1:$A3955,0),MATCH(M2728,shipping_prices!$C$1:$F$1,0))</f>
        <v>7.2</v>
      </c>
      <c r="X2728" s="15" t="str">
        <f t="shared" si="5"/>
        <v>Sylvia FoulstonDearbornMichigan</v>
      </c>
      <c r="Y2728" s="15" t="str">
        <f t="shared" si="6"/>
        <v>High</v>
      </c>
    </row>
    <row r="2729" hidden="1">
      <c r="A2729" s="1">
        <v>42557.0</v>
      </c>
      <c r="B2729" s="2" t="s">
        <v>3923</v>
      </c>
      <c r="C2729" s="2">
        <v>4.0</v>
      </c>
      <c r="D2729" s="2" t="s">
        <v>1937</v>
      </c>
      <c r="E2729" s="2" t="s">
        <v>37</v>
      </c>
      <c r="F2729" s="2" t="s">
        <v>3924</v>
      </c>
      <c r="G2729" s="2" t="s">
        <v>39</v>
      </c>
      <c r="H2729" s="2" t="s">
        <v>3925</v>
      </c>
      <c r="I2729" s="2" t="s">
        <v>169</v>
      </c>
      <c r="J2729" s="2" t="s">
        <v>42</v>
      </c>
      <c r="K2729" s="2" t="s">
        <v>43</v>
      </c>
      <c r="L2729" s="10">
        <v>42559.0</v>
      </c>
      <c r="M2729" s="2" t="s">
        <v>34</v>
      </c>
      <c r="N2729" s="11">
        <v>0.0</v>
      </c>
      <c r="O2729" s="12">
        <v>17.0</v>
      </c>
      <c r="P2729" s="13">
        <v>0.5</v>
      </c>
      <c r="Q2729" s="13">
        <v>33.0</v>
      </c>
      <c r="R2729" s="13">
        <f t="shared" si="1"/>
        <v>33</v>
      </c>
      <c r="S2729" s="14">
        <f t="shared" si="2"/>
        <v>8.25</v>
      </c>
      <c r="T2729" s="14">
        <f t="shared" si="3"/>
        <v>0.5151515152</v>
      </c>
      <c r="U2729" s="15" t="str">
        <f>vlookup(F2729,'Sub categories'!$A:$C,3,False)</f>
        <v>Paper</v>
      </c>
      <c r="V2729" s="16">
        <f t="shared" si="4"/>
        <v>2</v>
      </c>
      <c r="W2729" s="17">
        <f t="array" ref="W2729">INDEX(shipping_prices!$C$1:$F3956,MATCH(I2729,shipping_prices!$A$1:$A3956,0),MATCH(M2729,shipping_prices!$C$1:$F$1,0))</f>
        <v>14.86</v>
      </c>
      <c r="X2729" s="15" t="str">
        <f t="shared" si="5"/>
        <v>Bart PistoleLos AngelesCalifornia</v>
      </c>
      <c r="Y2729" s="15" t="str">
        <f t="shared" si="6"/>
        <v>Low</v>
      </c>
    </row>
    <row r="2730" hidden="1">
      <c r="A2730" s="1">
        <v>42557.0</v>
      </c>
      <c r="B2730" s="2" t="s">
        <v>3926</v>
      </c>
      <c r="C2730" s="2">
        <v>10.0</v>
      </c>
      <c r="D2730" s="2" t="s">
        <v>825</v>
      </c>
      <c r="E2730" s="2" t="s">
        <v>27</v>
      </c>
      <c r="F2730" s="2" t="s">
        <v>1351</v>
      </c>
      <c r="G2730" s="2" t="s">
        <v>39</v>
      </c>
      <c r="H2730" s="2" t="s">
        <v>1352</v>
      </c>
      <c r="I2730" s="2" t="s">
        <v>163</v>
      </c>
      <c r="J2730" s="2" t="s">
        <v>164</v>
      </c>
      <c r="K2730" s="2" t="s">
        <v>33</v>
      </c>
      <c r="L2730" s="10">
        <v>42564.0</v>
      </c>
      <c r="M2730" s="2" t="s">
        <v>34</v>
      </c>
      <c r="N2730" s="11">
        <v>0.2</v>
      </c>
      <c r="O2730" s="12">
        <v>11.0</v>
      </c>
      <c r="P2730" s="13">
        <v>0.1</v>
      </c>
      <c r="Q2730" s="13">
        <v>107.0</v>
      </c>
      <c r="R2730" s="13">
        <f t="shared" si="1"/>
        <v>133.75</v>
      </c>
      <c r="S2730" s="14">
        <f t="shared" si="2"/>
        <v>13.375</v>
      </c>
      <c r="T2730" s="14">
        <f t="shared" si="3"/>
        <v>0.1028037383</v>
      </c>
      <c r="U2730" s="15" t="str">
        <f>vlookup(F2730,'Sub categories'!$A:$C,3,False)</f>
        <v>Art</v>
      </c>
      <c r="V2730" s="16">
        <f t="shared" si="4"/>
        <v>7</v>
      </c>
      <c r="W2730" s="17">
        <f t="array" ref="W2730">INDEX(shipping_prices!$C$1:$F3957,MATCH(I2730,shipping_prices!$A$1:$A3957,0),MATCH(M2730,shipping_prices!$C$1:$F$1,0))</f>
        <v>7.98</v>
      </c>
      <c r="X2730" s="15" t="str">
        <f t="shared" si="5"/>
        <v>Jim KarlssonPhiladelphiaPennsylvania</v>
      </c>
      <c r="Y2730" s="15" t="str">
        <f t="shared" si="6"/>
        <v>Low</v>
      </c>
    </row>
    <row r="2731" hidden="1">
      <c r="A2731" s="1">
        <v>42557.0</v>
      </c>
      <c r="B2731" s="2" t="s">
        <v>3927</v>
      </c>
      <c r="C2731" s="2">
        <v>4.0</v>
      </c>
      <c r="D2731" s="2" t="s">
        <v>2206</v>
      </c>
      <c r="E2731" s="2" t="s">
        <v>27</v>
      </c>
      <c r="F2731" s="2" t="s">
        <v>3928</v>
      </c>
      <c r="G2731" s="2" t="s">
        <v>39</v>
      </c>
      <c r="H2731" s="2" t="s">
        <v>79</v>
      </c>
      <c r="I2731" s="2" t="s">
        <v>52</v>
      </c>
      <c r="J2731" s="2" t="s">
        <v>251</v>
      </c>
      <c r="K2731" s="2" t="s">
        <v>54</v>
      </c>
      <c r="L2731" s="10">
        <v>42564.0</v>
      </c>
      <c r="M2731" s="2" t="s">
        <v>34</v>
      </c>
      <c r="N2731" s="11">
        <v>0.7</v>
      </c>
      <c r="O2731" s="12">
        <v>-10.0</v>
      </c>
      <c r="P2731" s="13">
        <v>-0.77</v>
      </c>
      <c r="Q2731" s="13">
        <v>13.0</v>
      </c>
      <c r="R2731" s="13">
        <f t="shared" si="1"/>
        <v>43.33333333</v>
      </c>
      <c r="S2731" s="14">
        <f t="shared" si="2"/>
        <v>10.83333333</v>
      </c>
      <c r="T2731" s="14">
        <f t="shared" si="3"/>
        <v>-0.7692307692</v>
      </c>
      <c r="U2731" s="15" t="str">
        <f>vlookup(F2731,'Sub categories'!$A:$C,3,False)</f>
        <v>Binders</v>
      </c>
      <c r="V2731" s="16">
        <f t="shared" si="4"/>
        <v>7</v>
      </c>
      <c r="W2731" s="17">
        <f t="array" ref="W2731">INDEX(shipping_prices!$C$1:$F3958,MATCH(I2731,shipping_prices!$A$1:$A3958,0),MATCH(M2731,shipping_prices!$C$1:$F$1,0))</f>
        <v>14.61</v>
      </c>
      <c r="X2731" s="15" t="str">
        <f t="shared" si="5"/>
        <v>Anne McFarlandJacksonvilleNorth Carolina</v>
      </c>
      <c r="Y2731" s="15" t="str">
        <f t="shared" si="6"/>
        <v>loss</v>
      </c>
    </row>
    <row r="2732" hidden="1">
      <c r="A2732" s="1">
        <v>42557.0</v>
      </c>
      <c r="B2732" s="2" t="s">
        <v>3929</v>
      </c>
      <c r="C2732" s="2">
        <v>9.0</v>
      </c>
      <c r="D2732" s="2" t="s">
        <v>3930</v>
      </c>
      <c r="E2732" s="2" t="s">
        <v>27</v>
      </c>
      <c r="F2732" s="2" t="s">
        <v>2873</v>
      </c>
      <c r="G2732" s="2" t="s">
        <v>29</v>
      </c>
      <c r="H2732" s="2" t="s">
        <v>2874</v>
      </c>
      <c r="I2732" s="2" t="s">
        <v>158</v>
      </c>
      <c r="J2732" s="2" t="s">
        <v>159</v>
      </c>
      <c r="K2732" s="2" t="s">
        <v>43</v>
      </c>
      <c r="L2732" s="10">
        <v>42565.0</v>
      </c>
      <c r="M2732" s="2" t="s">
        <v>90</v>
      </c>
      <c r="N2732" s="11">
        <v>0.0</v>
      </c>
      <c r="O2732" s="12">
        <v>81.0</v>
      </c>
      <c r="P2732" s="13">
        <v>0.15</v>
      </c>
      <c r="Q2732" s="13">
        <v>539.0</v>
      </c>
      <c r="R2732" s="13">
        <f t="shared" si="1"/>
        <v>539</v>
      </c>
      <c r="S2732" s="14">
        <f t="shared" si="2"/>
        <v>59.88888889</v>
      </c>
      <c r="T2732" s="14">
        <f t="shared" si="3"/>
        <v>0.1502782931</v>
      </c>
      <c r="U2732" s="15" t="str">
        <f>vlookup(F2732,'Sub categories'!$A:$C,3,False)</f>
        <v>Accessories</v>
      </c>
      <c r="V2732" s="16">
        <f t="shared" si="4"/>
        <v>8</v>
      </c>
      <c r="W2732" s="17">
        <f t="array" ref="W2732">INDEX(shipping_prices!$C$1:$F3959,MATCH(I2732,shipping_prices!$A$1:$A3959,0),MATCH(M2732,shipping_prices!$C$1:$F$1,0))</f>
        <v>3.06</v>
      </c>
      <c r="X2732" s="15" t="str">
        <f t="shared" si="5"/>
        <v>Nora PaigeSeattleWashington</v>
      </c>
      <c r="Y2732" s="15" t="str">
        <f t="shared" si="6"/>
        <v>High</v>
      </c>
    </row>
    <row r="2733" hidden="1">
      <c r="A2733" s="1">
        <v>42557.0</v>
      </c>
      <c r="B2733" s="2" t="s">
        <v>3931</v>
      </c>
      <c r="C2733" s="2">
        <v>2.0</v>
      </c>
      <c r="D2733" s="2" t="s">
        <v>3130</v>
      </c>
      <c r="E2733" s="2" t="s">
        <v>37</v>
      </c>
      <c r="F2733" s="2" t="s">
        <v>2134</v>
      </c>
      <c r="G2733" s="2" t="s">
        <v>39</v>
      </c>
      <c r="H2733" s="2" t="s">
        <v>526</v>
      </c>
      <c r="I2733" s="2" t="s">
        <v>163</v>
      </c>
      <c r="J2733" s="2" t="s">
        <v>164</v>
      </c>
      <c r="K2733" s="2" t="s">
        <v>33</v>
      </c>
      <c r="L2733" s="10">
        <v>42561.0</v>
      </c>
      <c r="M2733" s="2" t="s">
        <v>34</v>
      </c>
      <c r="N2733" s="11">
        <v>0.2</v>
      </c>
      <c r="O2733" s="12">
        <v>-10.0</v>
      </c>
      <c r="P2733" s="13">
        <v>-0.2</v>
      </c>
      <c r="Q2733" s="13">
        <v>52.0</v>
      </c>
      <c r="R2733" s="13">
        <f t="shared" si="1"/>
        <v>65</v>
      </c>
      <c r="S2733" s="14">
        <f t="shared" si="2"/>
        <v>32.5</v>
      </c>
      <c r="T2733" s="14">
        <f t="shared" si="3"/>
        <v>-0.1923076923</v>
      </c>
      <c r="U2733" s="15" t="str">
        <f>vlookup(F2733,'Sub categories'!$A:$C,3,False)</f>
        <v>Storage</v>
      </c>
      <c r="V2733" s="16">
        <f t="shared" si="4"/>
        <v>4</v>
      </c>
      <c r="W2733" s="17">
        <f t="array" ref="W2733">INDEX(shipping_prices!$C$1:$F3960,MATCH(I2733,shipping_prices!$A$1:$A3960,0),MATCH(M2733,shipping_prices!$C$1:$F$1,0))</f>
        <v>7.98</v>
      </c>
      <c r="X2733" s="15" t="str">
        <f t="shared" si="5"/>
        <v>Fred ChungPhiladelphiaPennsylvania</v>
      </c>
      <c r="Y2733" s="15" t="str">
        <f t="shared" si="6"/>
        <v>loss</v>
      </c>
    </row>
    <row r="2734">
      <c r="A2734" s="1">
        <v>42559.0</v>
      </c>
      <c r="B2734" s="2" t="s">
        <v>3932</v>
      </c>
      <c r="C2734" s="2">
        <v>2.0</v>
      </c>
      <c r="D2734" s="2" t="s">
        <v>1781</v>
      </c>
      <c r="E2734" s="2" t="s">
        <v>27</v>
      </c>
      <c r="F2734" s="2" t="s">
        <v>1170</v>
      </c>
      <c r="G2734" s="2" t="s">
        <v>45</v>
      </c>
      <c r="H2734" s="2" t="s">
        <v>472</v>
      </c>
      <c r="I2734" s="2" t="s">
        <v>3933</v>
      </c>
      <c r="J2734" s="2" t="s">
        <v>42</v>
      </c>
      <c r="K2734" s="2" t="s">
        <v>43</v>
      </c>
      <c r="L2734" s="10">
        <v>42568.0</v>
      </c>
      <c r="M2734" s="2" t="s">
        <v>90</v>
      </c>
      <c r="N2734" s="11">
        <v>0.15</v>
      </c>
      <c r="O2734" s="12">
        <v>-14.0</v>
      </c>
      <c r="P2734" s="13">
        <v>-0.07</v>
      </c>
      <c r="Q2734" s="13">
        <v>195.0</v>
      </c>
      <c r="R2734" s="13">
        <f t="shared" si="1"/>
        <v>229.4117647</v>
      </c>
      <c r="S2734" s="14">
        <f t="shared" si="2"/>
        <v>114.7058824</v>
      </c>
      <c r="T2734" s="14">
        <f t="shared" si="3"/>
        <v>-0.07179487179</v>
      </c>
      <c r="U2734" s="15" t="str">
        <f>vlookup(F2734,'Sub categories'!$A:$C,3,False)</f>
        <v>Bookcases</v>
      </c>
      <c r="V2734" s="16">
        <f t="shared" si="4"/>
        <v>9</v>
      </c>
      <c r="W2734" s="17">
        <f t="array" ref="W2734">INDEX(shipping_prices!$C$1:$F3961,MATCH(I2734,shipping_prices!$A$1:$A3961,0),MATCH(M2734,shipping_prices!$C$1:$F$1,0))</f>
        <v>6.25</v>
      </c>
      <c r="X2734" s="15" t="str">
        <f t="shared" si="5"/>
        <v>Jessica MyrickBakersfieldCalifornia</v>
      </c>
      <c r="Y2734" s="15" t="str">
        <f t="shared" si="6"/>
        <v>loss</v>
      </c>
    </row>
    <row r="2735" hidden="1">
      <c r="A2735" s="1">
        <v>42560.0</v>
      </c>
      <c r="B2735" s="2" t="s">
        <v>3934</v>
      </c>
      <c r="C2735" s="2">
        <v>4.0</v>
      </c>
      <c r="D2735" s="2" t="s">
        <v>3935</v>
      </c>
      <c r="E2735" s="2" t="s">
        <v>27</v>
      </c>
      <c r="F2735" s="2" t="s">
        <v>3936</v>
      </c>
      <c r="G2735" s="2" t="s">
        <v>39</v>
      </c>
      <c r="H2735" s="2" t="s">
        <v>1847</v>
      </c>
      <c r="I2735" s="2" t="s">
        <v>1567</v>
      </c>
      <c r="J2735" s="2" t="s">
        <v>89</v>
      </c>
      <c r="K2735" s="2" t="s">
        <v>54</v>
      </c>
      <c r="L2735" s="10">
        <v>42561.0</v>
      </c>
      <c r="M2735" s="2" t="s">
        <v>142</v>
      </c>
      <c r="N2735" s="11">
        <v>0.0</v>
      </c>
      <c r="O2735" s="12">
        <v>55.0</v>
      </c>
      <c r="P2735" s="13">
        <v>0.28</v>
      </c>
      <c r="Q2735" s="13">
        <v>198.0</v>
      </c>
      <c r="R2735" s="13">
        <f t="shared" si="1"/>
        <v>198</v>
      </c>
      <c r="S2735" s="14">
        <f t="shared" si="2"/>
        <v>49.5</v>
      </c>
      <c r="T2735" s="14">
        <f t="shared" si="3"/>
        <v>0.2777777778</v>
      </c>
      <c r="U2735" s="15" t="str">
        <f>vlookup(F2735,'Sub categories'!$A:$C,3,False)</f>
        <v>Appliances</v>
      </c>
      <c r="V2735" s="16">
        <f t="shared" si="4"/>
        <v>1</v>
      </c>
      <c r="W2735" s="17">
        <f t="array" ref="W2735">INDEX(shipping_prices!$C$1:$F3962,MATCH(I2735,shipping_prices!$A$1:$A3962,0),MATCH(M2735,shipping_prices!$C$1:$F$1,0))</f>
        <v>17.42</v>
      </c>
      <c r="X2735" s="15" t="str">
        <f t="shared" si="5"/>
        <v>Emily GradyChesapeakeVirginia</v>
      </c>
      <c r="Y2735" s="15" t="str">
        <f t="shared" si="6"/>
        <v>High</v>
      </c>
    </row>
    <row r="2736" hidden="1">
      <c r="A2736" s="1">
        <v>42560.0</v>
      </c>
      <c r="B2736" s="2" t="s">
        <v>3937</v>
      </c>
      <c r="C2736" s="2">
        <v>5.0</v>
      </c>
      <c r="D2736" s="2" t="s">
        <v>1630</v>
      </c>
      <c r="E2736" s="2" t="s">
        <v>37</v>
      </c>
      <c r="F2736" s="2" t="s">
        <v>1047</v>
      </c>
      <c r="G2736" s="2" t="s">
        <v>39</v>
      </c>
      <c r="H2736" s="2" t="s">
        <v>157</v>
      </c>
      <c r="I2736" s="2" t="s">
        <v>88</v>
      </c>
      <c r="J2736" s="2" t="s">
        <v>1343</v>
      </c>
      <c r="K2736" s="2" t="s">
        <v>43</v>
      </c>
      <c r="L2736" s="10">
        <v>42562.0</v>
      </c>
      <c r="M2736" s="2" t="s">
        <v>142</v>
      </c>
      <c r="N2736" s="11">
        <v>0.2</v>
      </c>
      <c r="O2736" s="12">
        <v>2.0</v>
      </c>
      <c r="P2736" s="13">
        <v>0.26</v>
      </c>
      <c r="Q2736" s="13">
        <v>9.0</v>
      </c>
      <c r="R2736" s="13">
        <f t="shared" si="1"/>
        <v>11.25</v>
      </c>
      <c r="S2736" s="14">
        <f t="shared" si="2"/>
        <v>2.25</v>
      </c>
      <c r="T2736" s="14">
        <f t="shared" si="3"/>
        <v>0.2222222222</v>
      </c>
      <c r="U2736" s="15" t="str">
        <f>vlookup(F2736,'Sub categories'!$A:$C,3,False)</f>
        <v>Fasteners</v>
      </c>
      <c r="V2736" s="16">
        <f t="shared" si="4"/>
        <v>2</v>
      </c>
      <c r="W2736" s="17">
        <f t="array" ref="W2736">INDEX(shipping_prices!$C$1:$F3963,MATCH(I2736,shipping_prices!$A$1:$A3963,0),MATCH(M2736,shipping_prices!$C$1:$F$1,0))</f>
        <v>21.33</v>
      </c>
      <c r="X2736" s="15" t="str">
        <f t="shared" si="5"/>
        <v>Ken BlackSpringfieldOregon</v>
      </c>
      <c r="Y2736" s="15" t="str">
        <f t="shared" si="6"/>
        <v>Low</v>
      </c>
    </row>
    <row r="2737" hidden="1">
      <c r="A2737" s="1">
        <v>42560.0</v>
      </c>
      <c r="B2737" s="2" t="s">
        <v>3937</v>
      </c>
      <c r="C2737" s="2">
        <v>3.0</v>
      </c>
      <c r="D2737" s="2" t="s">
        <v>1630</v>
      </c>
      <c r="E2737" s="2" t="s">
        <v>37</v>
      </c>
      <c r="F2737" s="2" t="s">
        <v>3938</v>
      </c>
      <c r="G2737" s="2" t="s">
        <v>29</v>
      </c>
      <c r="H2737" s="2" t="s">
        <v>554</v>
      </c>
      <c r="I2737" s="2" t="s">
        <v>88</v>
      </c>
      <c r="J2737" s="2" t="s">
        <v>1343</v>
      </c>
      <c r="K2737" s="2" t="s">
        <v>43</v>
      </c>
      <c r="L2737" s="10">
        <v>42562.0</v>
      </c>
      <c r="M2737" s="2" t="s">
        <v>142</v>
      </c>
      <c r="N2737" s="11">
        <v>0.2</v>
      </c>
      <c r="O2737" s="12">
        <v>5.0</v>
      </c>
      <c r="P2737" s="13">
        <v>0.05</v>
      </c>
      <c r="Q2737" s="13">
        <v>91.0</v>
      </c>
      <c r="R2737" s="13">
        <f t="shared" si="1"/>
        <v>113.75</v>
      </c>
      <c r="S2737" s="14">
        <f t="shared" si="2"/>
        <v>37.91666667</v>
      </c>
      <c r="T2737" s="14">
        <f t="shared" si="3"/>
        <v>0.05494505495</v>
      </c>
      <c r="U2737" s="15" t="str">
        <f>vlookup(F2737,'Sub categories'!$A:$C,3,False)</f>
        <v>Accessories</v>
      </c>
      <c r="V2737" s="16">
        <f t="shared" si="4"/>
        <v>2</v>
      </c>
      <c r="W2737" s="17">
        <f t="array" ref="W2737">INDEX(shipping_prices!$C$1:$F3964,MATCH(I2737,shipping_prices!$A$1:$A3964,0),MATCH(M2737,shipping_prices!$C$1:$F$1,0))</f>
        <v>21.33</v>
      </c>
      <c r="X2737" s="15" t="str">
        <f t="shared" si="5"/>
        <v>Ken BlackSpringfieldOregon</v>
      </c>
      <c r="Y2737" s="15" t="str">
        <f t="shared" si="6"/>
        <v>Low</v>
      </c>
    </row>
    <row r="2738" hidden="1">
      <c r="A2738" s="1">
        <v>42560.0</v>
      </c>
      <c r="B2738" s="2" t="s">
        <v>3937</v>
      </c>
      <c r="C2738" s="2">
        <v>4.0</v>
      </c>
      <c r="D2738" s="2" t="s">
        <v>1630</v>
      </c>
      <c r="E2738" s="2" t="s">
        <v>37</v>
      </c>
      <c r="F2738" s="2" t="s">
        <v>969</v>
      </c>
      <c r="G2738" s="2" t="s">
        <v>29</v>
      </c>
      <c r="H2738" s="2" t="s">
        <v>431</v>
      </c>
      <c r="I2738" s="2" t="s">
        <v>88</v>
      </c>
      <c r="J2738" s="2" t="s">
        <v>1343</v>
      </c>
      <c r="K2738" s="2" t="s">
        <v>43</v>
      </c>
      <c r="L2738" s="10">
        <v>42562.0</v>
      </c>
      <c r="M2738" s="2" t="s">
        <v>142</v>
      </c>
      <c r="N2738" s="11">
        <v>0.2</v>
      </c>
      <c r="O2738" s="12">
        <v>30.0</v>
      </c>
      <c r="P2738" s="13">
        <v>0.19</v>
      </c>
      <c r="Q2738" s="13">
        <v>160.0</v>
      </c>
      <c r="R2738" s="13">
        <f t="shared" si="1"/>
        <v>200</v>
      </c>
      <c r="S2738" s="14">
        <f t="shared" si="2"/>
        <v>50</v>
      </c>
      <c r="T2738" s="14">
        <f t="shared" si="3"/>
        <v>0.1875</v>
      </c>
      <c r="U2738" s="15" t="str">
        <f>vlookup(F2738,'Sub categories'!$A:$C,3,False)</f>
        <v>Accessories</v>
      </c>
      <c r="V2738" s="16">
        <f t="shared" si="4"/>
        <v>2</v>
      </c>
      <c r="W2738" s="17">
        <f t="array" ref="W2738">INDEX(shipping_prices!$C$1:$F3965,MATCH(I2738,shipping_prices!$A$1:$A3965,0),MATCH(M2738,shipping_prices!$C$1:$F$1,0))</f>
        <v>21.33</v>
      </c>
      <c r="X2738" s="15" t="str">
        <f t="shared" si="5"/>
        <v>Ken BlackSpringfieldOregon</v>
      </c>
      <c r="Y2738" s="15" t="str">
        <f t="shared" si="6"/>
        <v>Low</v>
      </c>
    </row>
    <row r="2739" hidden="1">
      <c r="A2739" s="1">
        <v>42560.0</v>
      </c>
      <c r="B2739" s="2" t="s">
        <v>3939</v>
      </c>
      <c r="C2739" s="2">
        <v>13.0</v>
      </c>
      <c r="D2739" s="2" t="s">
        <v>3625</v>
      </c>
      <c r="E2739" s="2" t="s">
        <v>27</v>
      </c>
      <c r="F2739" s="2" t="s">
        <v>3228</v>
      </c>
      <c r="G2739" s="2" t="s">
        <v>39</v>
      </c>
      <c r="H2739" s="2" t="s">
        <v>81</v>
      </c>
      <c r="I2739" s="2" t="s">
        <v>3131</v>
      </c>
      <c r="J2739" s="2" t="s">
        <v>814</v>
      </c>
      <c r="K2739" s="2" t="s">
        <v>43</v>
      </c>
      <c r="L2739" s="10">
        <v>42561.0</v>
      </c>
      <c r="M2739" s="2" t="s">
        <v>34</v>
      </c>
      <c r="N2739" s="11">
        <v>0.2</v>
      </c>
      <c r="O2739" s="12">
        <v>85.0</v>
      </c>
      <c r="P2739" s="13">
        <v>0.1</v>
      </c>
      <c r="Q2739" s="13">
        <v>846.0</v>
      </c>
      <c r="R2739" s="13">
        <f t="shared" si="1"/>
        <v>1057.5</v>
      </c>
      <c r="S2739" s="14">
        <f t="shared" si="2"/>
        <v>81.34615385</v>
      </c>
      <c r="T2739" s="14">
        <f t="shared" si="3"/>
        <v>0.1004728132</v>
      </c>
      <c r="U2739" s="15" t="str">
        <f>vlookup(F2739,'Sub categories'!$A:$C,3,False)</f>
        <v>Appliances</v>
      </c>
      <c r="V2739" s="16">
        <f t="shared" si="4"/>
        <v>1</v>
      </c>
      <c r="W2739" s="17">
        <f t="array" ref="W2739">INDEX(shipping_prices!$C$1:$F3966,MATCH(I2739,shipping_prices!$A$1:$A3966,0),MATCH(M2739,shipping_prices!$C$1:$F$1,0))</f>
        <v>7.52</v>
      </c>
      <c r="X2739" s="15" t="str">
        <f t="shared" si="5"/>
        <v>Justin HirshPuebloColorado</v>
      </c>
      <c r="Y2739" s="15" t="str">
        <f t="shared" si="6"/>
        <v>High</v>
      </c>
    </row>
    <row r="2740" hidden="1">
      <c r="A2740" s="1">
        <v>42560.0</v>
      </c>
      <c r="B2740" s="2" t="s">
        <v>3940</v>
      </c>
      <c r="C2740" s="2">
        <v>6.0</v>
      </c>
      <c r="D2740" s="2" t="s">
        <v>1366</v>
      </c>
      <c r="E2740" s="2" t="s">
        <v>37</v>
      </c>
      <c r="F2740" s="2" t="s">
        <v>3941</v>
      </c>
      <c r="G2740" s="2" t="s">
        <v>39</v>
      </c>
      <c r="H2740" s="2" t="s">
        <v>581</v>
      </c>
      <c r="I2740" s="2" t="s">
        <v>31</v>
      </c>
      <c r="J2740" s="2" t="s">
        <v>32</v>
      </c>
      <c r="K2740" s="2" t="s">
        <v>33</v>
      </c>
      <c r="L2740" s="10">
        <v>42564.0</v>
      </c>
      <c r="M2740" s="2" t="s">
        <v>142</v>
      </c>
      <c r="N2740" s="11">
        <v>0.2</v>
      </c>
      <c r="O2740" s="12">
        <v>12.0</v>
      </c>
      <c r="P2740" s="13">
        <v>0.34</v>
      </c>
      <c r="Q2740" s="13">
        <v>35.0</v>
      </c>
      <c r="R2740" s="13">
        <f t="shared" si="1"/>
        <v>43.75</v>
      </c>
      <c r="S2740" s="14">
        <f t="shared" si="2"/>
        <v>7.291666667</v>
      </c>
      <c r="T2740" s="14">
        <f t="shared" si="3"/>
        <v>0.3428571429</v>
      </c>
      <c r="U2740" s="15" t="str">
        <f>vlookup(F2740,'Sub categories'!$A:$C,3,False)</f>
        <v>Binders</v>
      </c>
      <c r="V2740" s="16">
        <f t="shared" si="4"/>
        <v>4</v>
      </c>
      <c r="W2740" s="17">
        <f t="array" ref="W2740">INDEX(shipping_prices!$C$1:$F3967,MATCH(I2740,shipping_prices!$A$1:$A3967,0),MATCH(M2740,shipping_prices!$C$1:$F$1,0))</f>
        <v>23.55</v>
      </c>
      <c r="X2740" s="15" t="str">
        <f t="shared" si="5"/>
        <v>Maya HermanNew York CityNew York</v>
      </c>
      <c r="Y2740" s="15" t="str">
        <f t="shared" si="6"/>
        <v>Low</v>
      </c>
    </row>
    <row r="2741" hidden="1">
      <c r="A2741" s="1">
        <v>42560.0</v>
      </c>
      <c r="B2741" s="2" t="s">
        <v>3940</v>
      </c>
      <c r="C2741" s="2">
        <v>3.0</v>
      </c>
      <c r="D2741" s="2" t="s">
        <v>1366</v>
      </c>
      <c r="E2741" s="2" t="s">
        <v>37</v>
      </c>
      <c r="F2741" s="2" t="s">
        <v>1110</v>
      </c>
      <c r="G2741" s="2" t="s">
        <v>39</v>
      </c>
      <c r="H2741" s="2" t="s">
        <v>130</v>
      </c>
      <c r="I2741" s="2" t="s">
        <v>31</v>
      </c>
      <c r="J2741" s="2" t="s">
        <v>32</v>
      </c>
      <c r="K2741" s="2" t="s">
        <v>33</v>
      </c>
      <c r="L2741" s="10">
        <v>42564.0</v>
      </c>
      <c r="M2741" s="2" t="s">
        <v>142</v>
      </c>
      <c r="N2741" s="11">
        <v>0.0</v>
      </c>
      <c r="O2741" s="12">
        <v>21.0</v>
      </c>
      <c r="P2741" s="13">
        <v>0.29</v>
      </c>
      <c r="Q2741" s="13">
        <v>71.0</v>
      </c>
      <c r="R2741" s="13">
        <f t="shared" si="1"/>
        <v>71</v>
      </c>
      <c r="S2741" s="14">
        <f t="shared" si="2"/>
        <v>23.66666667</v>
      </c>
      <c r="T2741" s="14">
        <f t="shared" si="3"/>
        <v>0.2957746479</v>
      </c>
      <c r="U2741" s="15" t="str">
        <f>vlookup(F2741,'Sub categories'!$A:$C,3,False)</f>
        <v>Storage</v>
      </c>
      <c r="V2741" s="16">
        <f t="shared" si="4"/>
        <v>4</v>
      </c>
      <c r="W2741" s="17">
        <f t="array" ref="W2741">INDEX(shipping_prices!$C$1:$F3968,MATCH(I2741,shipping_prices!$A$1:$A3968,0),MATCH(M2741,shipping_prices!$C$1:$F$1,0))</f>
        <v>23.55</v>
      </c>
      <c r="X2741" s="15" t="str">
        <f t="shared" si="5"/>
        <v>Maya HermanNew York CityNew York</v>
      </c>
      <c r="Y2741" s="15" t="str">
        <f t="shared" si="6"/>
        <v>Low</v>
      </c>
    </row>
    <row r="2742" hidden="1">
      <c r="A2742" s="1">
        <v>42560.0</v>
      </c>
      <c r="B2742" s="2" t="s">
        <v>3940</v>
      </c>
      <c r="C2742" s="2">
        <v>6.0</v>
      </c>
      <c r="D2742" s="2" t="s">
        <v>1366</v>
      </c>
      <c r="E2742" s="2" t="s">
        <v>37</v>
      </c>
      <c r="F2742" s="2" t="s">
        <v>1791</v>
      </c>
      <c r="G2742" s="2" t="s">
        <v>39</v>
      </c>
      <c r="H2742" s="2" t="s">
        <v>216</v>
      </c>
      <c r="I2742" s="2" t="s">
        <v>31</v>
      </c>
      <c r="J2742" s="2" t="s">
        <v>32</v>
      </c>
      <c r="K2742" s="2" t="s">
        <v>33</v>
      </c>
      <c r="L2742" s="10">
        <v>42564.0</v>
      </c>
      <c r="M2742" s="2" t="s">
        <v>142</v>
      </c>
      <c r="N2742" s="11">
        <v>0.0</v>
      </c>
      <c r="O2742" s="12">
        <v>36.0</v>
      </c>
      <c r="P2742" s="13">
        <v>0.3</v>
      </c>
      <c r="Q2742" s="13">
        <v>119.0</v>
      </c>
      <c r="R2742" s="13">
        <f t="shared" si="1"/>
        <v>119</v>
      </c>
      <c r="S2742" s="14">
        <f t="shared" si="2"/>
        <v>19.83333333</v>
      </c>
      <c r="T2742" s="14">
        <f t="shared" si="3"/>
        <v>0.3025210084</v>
      </c>
      <c r="U2742" s="15" t="str">
        <f>vlookup(F2742,'Sub categories'!$A:$C,3,False)</f>
        <v>Art</v>
      </c>
      <c r="V2742" s="16">
        <f t="shared" si="4"/>
        <v>4</v>
      </c>
      <c r="W2742" s="17">
        <f t="array" ref="W2742">INDEX(shipping_prices!$C$1:$F3969,MATCH(I2742,shipping_prices!$A$1:$A3969,0),MATCH(M2742,shipping_prices!$C$1:$F$1,0))</f>
        <v>23.55</v>
      </c>
      <c r="X2742" s="15" t="str">
        <f t="shared" si="5"/>
        <v>Maya HermanNew York CityNew York</v>
      </c>
      <c r="Y2742" s="15" t="str">
        <f t="shared" si="6"/>
        <v>Low</v>
      </c>
    </row>
    <row r="2743">
      <c r="A2743" s="1">
        <v>42560.0</v>
      </c>
      <c r="B2743" s="2" t="s">
        <v>3942</v>
      </c>
      <c r="C2743" s="2">
        <v>2.0</v>
      </c>
      <c r="D2743" s="2" t="s">
        <v>3795</v>
      </c>
      <c r="E2743" s="2" t="s">
        <v>49</v>
      </c>
      <c r="F2743" s="2" t="s">
        <v>131</v>
      </c>
      <c r="G2743" s="2" t="s">
        <v>45</v>
      </c>
      <c r="H2743" s="2" t="s">
        <v>46</v>
      </c>
      <c r="I2743" s="2" t="s">
        <v>741</v>
      </c>
      <c r="J2743" s="2" t="s">
        <v>76</v>
      </c>
      <c r="K2743" s="2" t="s">
        <v>77</v>
      </c>
      <c r="L2743" s="10">
        <v>42570.0</v>
      </c>
      <c r="M2743" s="2" t="s">
        <v>34</v>
      </c>
      <c r="N2743" s="11">
        <v>0.3</v>
      </c>
      <c r="O2743" s="12">
        <v>-33.0</v>
      </c>
      <c r="P2743" s="13">
        <v>-0.16</v>
      </c>
      <c r="Q2743" s="13">
        <v>207.0</v>
      </c>
      <c r="R2743" s="13">
        <f t="shared" si="1"/>
        <v>295.7142857</v>
      </c>
      <c r="S2743" s="14">
        <f t="shared" si="2"/>
        <v>147.8571429</v>
      </c>
      <c r="T2743" s="14">
        <f t="shared" si="3"/>
        <v>-0.1594202899</v>
      </c>
      <c r="U2743" s="15" t="str">
        <f>vlookup(F2743,'Sub categories'!$A:$C,3,False)</f>
        <v>Tables</v>
      </c>
      <c r="V2743" s="16">
        <f t="shared" si="4"/>
        <v>10</v>
      </c>
      <c r="W2743" s="17">
        <f t="array" ref="W2743">INDEX(shipping_prices!$C$1:$F3970,MATCH(I2743,shipping_prices!$A$1:$A3970,0),MATCH(M2743,shipping_prices!$C$1:$F$1,0))</f>
        <v>12.55</v>
      </c>
      <c r="X2743" s="15" t="str">
        <f t="shared" si="5"/>
        <v>Meg O'ConnelSan AntonioTexas</v>
      </c>
      <c r="Y2743" s="15" t="str">
        <f t="shared" si="6"/>
        <v>loss</v>
      </c>
    </row>
    <row r="2744" hidden="1">
      <c r="A2744" s="1">
        <v>42560.0</v>
      </c>
      <c r="B2744" s="2" t="s">
        <v>3943</v>
      </c>
      <c r="C2744" s="2">
        <v>3.0</v>
      </c>
      <c r="D2744" s="2" t="s">
        <v>664</v>
      </c>
      <c r="E2744" s="2" t="s">
        <v>27</v>
      </c>
      <c r="F2744" s="2" t="s">
        <v>2310</v>
      </c>
      <c r="G2744" s="2" t="s">
        <v>39</v>
      </c>
      <c r="H2744" s="2" t="s">
        <v>79</v>
      </c>
      <c r="I2744" s="2" t="s">
        <v>630</v>
      </c>
      <c r="J2744" s="2" t="s">
        <v>42</v>
      </c>
      <c r="K2744" s="2" t="s">
        <v>43</v>
      </c>
      <c r="L2744" s="10">
        <v>42563.0</v>
      </c>
      <c r="M2744" s="2" t="s">
        <v>34</v>
      </c>
      <c r="N2744" s="11">
        <v>0.0</v>
      </c>
      <c r="O2744" s="12">
        <v>2.0</v>
      </c>
      <c r="P2744" s="13">
        <v>0.33</v>
      </c>
      <c r="Q2744" s="13">
        <v>5.0</v>
      </c>
      <c r="R2744" s="13">
        <f t="shared" si="1"/>
        <v>5</v>
      </c>
      <c r="S2744" s="14">
        <f t="shared" si="2"/>
        <v>1.666666667</v>
      </c>
      <c r="T2744" s="14">
        <f t="shared" si="3"/>
        <v>0.4</v>
      </c>
      <c r="U2744" s="15" t="str">
        <f>vlookup(F2744,'Sub categories'!$A:$C,3,False)</f>
        <v>Fasteners</v>
      </c>
      <c r="V2744" s="16">
        <f t="shared" si="4"/>
        <v>3</v>
      </c>
      <c r="W2744" s="17">
        <f t="array" ref="W2744">INDEX(shipping_prices!$C$1:$F3971,MATCH(I2744,shipping_prices!$A$1:$A3971,0),MATCH(M2744,shipping_prices!$C$1:$F$1,0))</f>
        <v>8.84</v>
      </c>
      <c r="X2744" s="15" t="str">
        <f t="shared" si="5"/>
        <v>Christine SundaresamLong BeachCalifornia</v>
      </c>
      <c r="Y2744" s="15" t="str">
        <f t="shared" si="6"/>
        <v>Low</v>
      </c>
    </row>
    <row r="2745" hidden="1">
      <c r="A2745" s="1">
        <v>42560.0</v>
      </c>
      <c r="B2745" s="2" t="s">
        <v>3943</v>
      </c>
      <c r="C2745" s="2">
        <v>3.0</v>
      </c>
      <c r="D2745" s="2" t="s">
        <v>664</v>
      </c>
      <c r="E2745" s="2" t="s">
        <v>27</v>
      </c>
      <c r="F2745" s="2" t="s">
        <v>2015</v>
      </c>
      <c r="G2745" s="2" t="s">
        <v>29</v>
      </c>
      <c r="H2745" s="2" t="s">
        <v>79</v>
      </c>
      <c r="I2745" s="2" t="s">
        <v>630</v>
      </c>
      <c r="J2745" s="2" t="s">
        <v>42</v>
      </c>
      <c r="K2745" s="2" t="s">
        <v>43</v>
      </c>
      <c r="L2745" s="10">
        <v>42563.0</v>
      </c>
      <c r="M2745" s="2" t="s">
        <v>34</v>
      </c>
      <c r="N2745" s="11">
        <v>0.2</v>
      </c>
      <c r="O2745" s="12">
        <v>9.0</v>
      </c>
      <c r="P2745" s="13">
        <v>0.06</v>
      </c>
      <c r="Q2745" s="13">
        <v>144.0</v>
      </c>
      <c r="R2745" s="13">
        <f t="shared" si="1"/>
        <v>180</v>
      </c>
      <c r="S2745" s="14">
        <f t="shared" si="2"/>
        <v>60</v>
      </c>
      <c r="T2745" s="14">
        <f t="shared" si="3"/>
        <v>0.0625</v>
      </c>
      <c r="U2745" s="15" t="str">
        <f>vlookup(F2745,'Sub categories'!$A:$C,3,False)</f>
        <v>Phones</v>
      </c>
      <c r="V2745" s="16">
        <f t="shared" si="4"/>
        <v>3</v>
      </c>
      <c r="W2745" s="17">
        <f t="array" ref="W2745">INDEX(shipping_prices!$C$1:$F3972,MATCH(I2745,shipping_prices!$A$1:$A3972,0),MATCH(M2745,shipping_prices!$C$1:$F$1,0))</f>
        <v>8.84</v>
      </c>
      <c r="X2745" s="15" t="str">
        <f t="shared" si="5"/>
        <v>Christine SundaresamLong BeachCalifornia</v>
      </c>
      <c r="Y2745" s="15" t="str">
        <f t="shared" si="6"/>
        <v>Low</v>
      </c>
    </row>
    <row r="2746" hidden="1">
      <c r="A2746" s="1">
        <v>42560.0</v>
      </c>
      <c r="B2746" s="2" t="s">
        <v>3943</v>
      </c>
      <c r="C2746" s="2">
        <v>2.0</v>
      </c>
      <c r="D2746" s="2" t="s">
        <v>664</v>
      </c>
      <c r="E2746" s="2" t="s">
        <v>27</v>
      </c>
      <c r="F2746" s="2" t="s">
        <v>430</v>
      </c>
      <c r="G2746" s="2" t="s">
        <v>29</v>
      </c>
      <c r="H2746" s="2" t="s">
        <v>431</v>
      </c>
      <c r="I2746" s="2" t="s">
        <v>630</v>
      </c>
      <c r="J2746" s="2" t="s">
        <v>42</v>
      </c>
      <c r="K2746" s="2" t="s">
        <v>43</v>
      </c>
      <c r="L2746" s="10">
        <v>42563.0</v>
      </c>
      <c r="M2746" s="2" t="s">
        <v>34</v>
      </c>
      <c r="N2746" s="11">
        <v>0.2</v>
      </c>
      <c r="O2746" s="12">
        <v>19.0</v>
      </c>
      <c r="P2746" s="13">
        <v>0.09</v>
      </c>
      <c r="Q2746" s="13">
        <v>218.0</v>
      </c>
      <c r="R2746" s="13">
        <f t="shared" si="1"/>
        <v>272.5</v>
      </c>
      <c r="S2746" s="14">
        <f t="shared" si="2"/>
        <v>136.25</v>
      </c>
      <c r="T2746" s="14">
        <f t="shared" si="3"/>
        <v>0.0871559633</v>
      </c>
      <c r="U2746" s="15" t="str">
        <f>vlookup(F2746,'Sub categories'!$A:$C,3,False)</f>
        <v>Phones</v>
      </c>
      <c r="V2746" s="16">
        <f t="shared" si="4"/>
        <v>3</v>
      </c>
      <c r="W2746" s="17">
        <f t="array" ref="W2746">INDEX(shipping_prices!$C$1:$F3973,MATCH(I2746,shipping_prices!$A$1:$A3973,0),MATCH(M2746,shipping_prices!$C$1:$F$1,0))</f>
        <v>8.84</v>
      </c>
      <c r="X2746" s="15" t="str">
        <f t="shared" si="5"/>
        <v>Christine SundaresamLong BeachCalifornia</v>
      </c>
      <c r="Y2746" s="15" t="str">
        <f t="shared" si="6"/>
        <v>Low</v>
      </c>
    </row>
    <row r="2747" hidden="1">
      <c r="A2747" s="1">
        <v>42560.0</v>
      </c>
      <c r="B2747" s="2" t="s">
        <v>3944</v>
      </c>
      <c r="C2747" s="2">
        <v>5.0</v>
      </c>
      <c r="D2747" s="2" t="s">
        <v>1224</v>
      </c>
      <c r="E2747" s="2" t="s">
        <v>27</v>
      </c>
      <c r="F2747" s="2" t="s">
        <v>3651</v>
      </c>
      <c r="G2747" s="2" t="s">
        <v>29</v>
      </c>
      <c r="H2747" s="2" t="s">
        <v>336</v>
      </c>
      <c r="I2747" s="2" t="s">
        <v>169</v>
      </c>
      <c r="J2747" s="2" t="s">
        <v>42</v>
      </c>
      <c r="K2747" s="2" t="s">
        <v>43</v>
      </c>
      <c r="L2747" s="10">
        <v>42567.0</v>
      </c>
      <c r="M2747" s="2" t="s">
        <v>34</v>
      </c>
      <c r="N2747" s="11">
        <v>0.2</v>
      </c>
      <c r="O2747" s="12">
        <v>39.0</v>
      </c>
      <c r="P2747" s="13">
        <v>0.06</v>
      </c>
      <c r="Q2747" s="13">
        <v>624.0</v>
      </c>
      <c r="R2747" s="13">
        <f t="shared" si="1"/>
        <v>780</v>
      </c>
      <c r="S2747" s="14">
        <f t="shared" si="2"/>
        <v>156</v>
      </c>
      <c r="T2747" s="14">
        <f t="shared" si="3"/>
        <v>0.0625</v>
      </c>
      <c r="U2747" s="15" t="str">
        <f>vlookup(F2747,'Sub categories'!$A:$C,3,False)</f>
        <v>Phones</v>
      </c>
      <c r="V2747" s="16">
        <f t="shared" si="4"/>
        <v>7</v>
      </c>
      <c r="W2747" s="17">
        <f t="array" ref="W2747">INDEX(shipping_prices!$C$1:$F3974,MATCH(I2747,shipping_prices!$A$1:$A3974,0),MATCH(M2747,shipping_prices!$C$1:$F$1,0))</f>
        <v>14.86</v>
      </c>
      <c r="X2747" s="15" t="str">
        <f t="shared" si="5"/>
        <v>Russell D'AscenzoLos AngelesCalifornia</v>
      </c>
      <c r="Y2747" s="15" t="str">
        <f t="shared" si="6"/>
        <v>High</v>
      </c>
    </row>
    <row r="2748" hidden="1">
      <c r="A2748" s="1">
        <v>42560.0</v>
      </c>
      <c r="B2748" s="2" t="s">
        <v>3945</v>
      </c>
      <c r="C2748" s="2">
        <v>2.0</v>
      </c>
      <c r="D2748" s="2" t="s">
        <v>3946</v>
      </c>
      <c r="E2748" s="2" t="s">
        <v>37</v>
      </c>
      <c r="F2748" s="2" t="s">
        <v>3947</v>
      </c>
      <c r="G2748" s="2" t="s">
        <v>39</v>
      </c>
      <c r="H2748" s="2" t="s">
        <v>193</v>
      </c>
      <c r="I2748" s="2" t="s">
        <v>1691</v>
      </c>
      <c r="J2748" s="2" t="s">
        <v>42</v>
      </c>
      <c r="K2748" s="2" t="s">
        <v>43</v>
      </c>
      <c r="L2748" s="10">
        <v>42565.0</v>
      </c>
      <c r="M2748" s="2" t="s">
        <v>34</v>
      </c>
      <c r="N2748" s="11">
        <v>0.0</v>
      </c>
      <c r="O2748" s="12">
        <v>3.0</v>
      </c>
      <c r="P2748" s="13">
        <v>0.46</v>
      </c>
      <c r="Q2748" s="13">
        <v>6.0</v>
      </c>
      <c r="R2748" s="13">
        <f t="shared" si="1"/>
        <v>6</v>
      </c>
      <c r="S2748" s="14">
        <f t="shared" si="2"/>
        <v>3</v>
      </c>
      <c r="T2748" s="14">
        <f t="shared" si="3"/>
        <v>0.5</v>
      </c>
      <c r="U2748" s="15" t="str">
        <f>vlookup(F2748,'Sub categories'!$A:$C,3,False)</f>
        <v>Labels</v>
      </c>
      <c r="V2748" s="16">
        <f t="shared" si="4"/>
        <v>5</v>
      </c>
      <c r="W2748" s="17">
        <f t="array" ref="W2748">INDEX(shipping_prices!$C$1:$F3975,MATCH(I2748,shipping_prices!$A$1:$A3975,0),MATCH(M2748,shipping_prices!$C$1:$F$1,0))</f>
        <v>6.74</v>
      </c>
      <c r="X2748" s="15" t="str">
        <f t="shared" si="5"/>
        <v>Maribeth YedwabRancho CucamongaCalifornia</v>
      </c>
      <c r="Y2748" s="15" t="str">
        <f t="shared" si="6"/>
        <v>Low</v>
      </c>
    </row>
    <row r="2749">
      <c r="A2749" s="1">
        <v>42561.0</v>
      </c>
      <c r="B2749" s="2" t="s">
        <v>3948</v>
      </c>
      <c r="C2749" s="2">
        <v>1.0</v>
      </c>
      <c r="D2749" s="2" t="s">
        <v>3949</v>
      </c>
      <c r="E2749" s="2" t="s">
        <v>37</v>
      </c>
      <c r="F2749" s="2" t="s">
        <v>2173</v>
      </c>
      <c r="G2749" s="2" t="s">
        <v>45</v>
      </c>
      <c r="H2749" s="2" t="s">
        <v>227</v>
      </c>
      <c r="I2749" s="2" t="s">
        <v>1987</v>
      </c>
      <c r="J2749" s="2" t="s">
        <v>76</v>
      </c>
      <c r="K2749" s="2" t="s">
        <v>77</v>
      </c>
      <c r="L2749" s="10">
        <v>42571.0</v>
      </c>
      <c r="M2749" s="2" t="s">
        <v>34</v>
      </c>
      <c r="N2749" s="11">
        <v>0.3</v>
      </c>
      <c r="O2749" s="12">
        <v>-3.0</v>
      </c>
      <c r="P2749" s="13">
        <v>-0.01</v>
      </c>
      <c r="Q2749" s="13">
        <v>180.0</v>
      </c>
      <c r="R2749" s="13">
        <f t="shared" si="1"/>
        <v>257.1428571</v>
      </c>
      <c r="S2749" s="14">
        <f t="shared" si="2"/>
        <v>257.1428571</v>
      </c>
      <c r="T2749" s="14">
        <f t="shared" si="3"/>
        <v>-0.01666666667</v>
      </c>
      <c r="U2749" s="15" t="str">
        <f>vlookup(F2749,'Sub categories'!$A:$C,3,False)</f>
        <v>Chairs</v>
      </c>
      <c r="V2749" s="16">
        <f t="shared" si="4"/>
        <v>10</v>
      </c>
      <c r="W2749" s="17">
        <f t="array" ref="W2749">INDEX(shipping_prices!$C$1:$F3976,MATCH(I2749,shipping_prices!$A$1:$A3976,0),MATCH(M2749,shipping_prices!$C$1:$F$1,0))</f>
        <v>5.18</v>
      </c>
      <c r="X2749" s="15" t="str">
        <f t="shared" si="5"/>
        <v>Alex RussellAustinTexas</v>
      </c>
      <c r="Y2749" s="15" t="str">
        <f t="shared" si="6"/>
        <v>loss</v>
      </c>
    </row>
    <row r="2750" hidden="1">
      <c r="A2750" s="1">
        <v>42561.0</v>
      </c>
      <c r="B2750" s="2" t="s">
        <v>3950</v>
      </c>
      <c r="C2750" s="2">
        <v>2.0</v>
      </c>
      <c r="D2750" s="2" t="s">
        <v>3308</v>
      </c>
      <c r="E2750" s="2" t="s">
        <v>37</v>
      </c>
      <c r="F2750" s="2" t="s">
        <v>1879</v>
      </c>
      <c r="G2750" s="2" t="s">
        <v>29</v>
      </c>
      <c r="H2750" s="2" t="s">
        <v>764</v>
      </c>
      <c r="I2750" s="2" t="s">
        <v>31</v>
      </c>
      <c r="J2750" s="2" t="s">
        <v>32</v>
      </c>
      <c r="K2750" s="2" t="s">
        <v>33</v>
      </c>
      <c r="L2750" s="10">
        <v>42572.0</v>
      </c>
      <c r="M2750" s="2" t="s">
        <v>34</v>
      </c>
      <c r="N2750" s="11">
        <v>0.0</v>
      </c>
      <c r="O2750" s="12">
        <v>12.0</v>
      </c>
      <c r="P2750" s="13">
        <v>0.45</v>
      </c>
      <c r="Q2750" s="13">
        <v>26.0</v>
      </c>
      <c r="R2750" s="13">
        <f t="shared" si="1"/>
        <v>26</v>
      </c>
      <c r="S2750" s="14">
        <f t="shared" si="2"/>
        <v>13</v>
      </c>
      <c r="T2750" s="14">
        <f t="shared" si="3"/>
        <v>0.4615384615</v>
      </c>
      <c r="U2750" s="15" t="str">
        <f>vlookup(F2750,'Sub categories'!$A:$C,3,False)</f>
        <v>Accessories</v>
      </c>
      <c r="V2750" s="16">
        <f t="shared" si="4"/>
        <v>11</v>
      </c>
      <c r="W2750" s="17">
        <f t="array" ref="W2750">INDEX(shipping_prices!$C$1:$F3977,MATCH(I2750,shipping_prices!$A$1:$A3977,0),MATCH(M2750,shipping_prices!$C$1:$F$1,0))</f>
        <v>10.09</v>
      </c>
      <c r="X2750" s="15" t="str">
        <f t="shared" si="5"/>
        <v>Eleni McCraryNew York CityNew York</v>
      </c>
      <c r="Y2750" s="15" t="str">
        <f t="shared" si="6"/>
        <v>Low</v>
      </c>
    </row>
    <row r="2751">
      <c r="A2751" s="1">
        <v>42562.0</v>
      </c>
      <c r="B2751" s="2" t="s">
        <v>3950</v>
      </c>
      <c r="C2751" s="2">
        <v>2.0</v>
      </c>
      <c r="D2751" s="2" t="s">
        <v>3308</v>
      </c>
      <c r="E2751" s="2" t="s">
        <v>37</v>
      </c>
      <c r="F2751" s="2" t="s">
        <v>1034</v>
      </c>
      <c r="G2751" s="2" t="s">
        <v>45</v>
      </c>
      <c r="H2751" s="2" t="s">
        <v>1035</v>
      </c>
      <c r="I2751" s="2" t="s">
        <v>31</v>
      </c>
      <c r="J2751" s="2" t="s">
        <v>32</v>
      </c>
      <c r="K2751" s="2" t="s">
        <v>33</v>
      </c>
      <c r="L2751" s="10">
        <v>42572.0</v>
      </c>
      <c r="M2751" s="2" t="s">
        <v>34</v>
      </c>
      <c r="N2751" s="11">
        <v>0.4</v>
      </c>
      <c r="O2751" s="12">
        <v>-76.0</v>
      </c>
      <c r="P2751" s="13">
        <v>-0.27</v>
      </c>
      <c r="Q2751" s="13">
        <v>284.0</v>
      </c>
      <c r="R2751" s="13">
        <f t="shared" si="1"/>
        <v>473.3333333</v>
      </c>
      <c r="S2751" s="14">
        <f t="shared" si="2"/>
        <v>236.6666667</v>
      </c>
      <c r="T2751" s="14">
        <f t="shared" si="3"/>
        <v>-0.2676056338</v>
      </c>
      <c r="U2751" s="15" t="str">
        <f>vlookup(F2751,'Sub categories'!$A:$C,3,False)</f>
        <v>Tables</v>
      </c>
      <c r="V2751" s="16">
        <f t="shared" si="4"/>
        <v>10</v>
      </c>
      <c r="W2751" s="17">
        <f t="array" ref="W2751">INDEX(shipping_prices!$C$1:$F3978,MATCH(I2751,shipping_prices!$A$1:$A3978,0),MATCH(M2751,shipping_prices!$C$1:$F$1,0))</f>
        <v>10.09</v>
      </c>
      <c r="X2751" s="15" t="str">
        <f t="shared" si="5"/>
        <v>Eleni McCraryNew York CityNew York</v>
      </c>
      <c r="Y2751" s="15" t="str">
        <f t="shared" si="6"/>
        <v>loss</v>
      </c>
    </row>
    <row r="2752" hidden="1">
      <c r="A2752" s="1">
        <v>42562.0</v>
      </c>
      <c r="B2752" s="2" t="s">
        <v>3951</v>
      </c>
      <c r="C2752" s="2">
        <v>3.0</v>
      </c>
      <c r="D2752" s="2" t="s">
        <v>2110</v>
      </c>
      <c r="E2752" s="2" t="s">
        <v>27</v>
      </c>
      <c r="F2752" s="2" t="s">
        <v>3952</v>
      </c>
      <c r="G2752" s="2" t="s">
        <v>29</v>
      </c>
      <c r="H2752" s="2" t="s">
        <v>431</v>
      </c>
      <c r="I2752" s="2" t="s">
        <v>3288</v>
      </c>
      <c r="J2752" s="2" t="s">
        <v>76</v>
      </c>
      <c r="K2752" s="2" t="s">
        <v>77</v>
      </c>
      <c r="L2752" s="10">
        <v>42562.0</v>
      </c>
      <c r="M2752" s="2" t="s">
        <v>469</v>
      </c>
      <c r="N2752" s="11">
        <v>0.2</v>
      </c>
      <c r="O2752" s="12">
        <v>43.0</v>
      </c>
      <c r="P2752" s="13">
        <v>0.16</v>
      </c>
      <c r="Q2752" s="13">
        <v>264.0</v>
      </c>
      <c r="R2752" s="13">
        <f t="shared" si="1"/>
        <v>330</v>
      </c>
      <c r="S2752" s="14">
        <f t="shared" si="2"/>
        <v>110</v>
      </c>
      <c r="T2752" s="14">
        <f t="shared" si="3"/>
        <v>0.1628787879</v>
      </c>
      <c r="U2752" s="15" t="str">
        <f>vlookup(F2752,'Sub categories'!$A:$C,3,False)</f>
        <v>Accessories</v>
      </c>
      <c r="V2752" s="16">
        <f t="shared" si="4"/>
        <v>0</v>
      </c>
      <c r="W2752" s="17">
        <f t="array" ref="W2752">INDEX(shipping_prices!$C$1:$F3979,MATCH(I2752,shipping_prices!$A$1:$A3979,0),MATCH(M2752,shipping_prices!$C$1:$F$1,0))</f>
        <v>46.02</v>
      </c>
      <c r="X2752" s="15" t="str">
        <f t="shared" si="5"/>
        <v>Joel EatonAmarilloTexas</v>
      </c>
      <c r="Y2752" s="15" t="str">
        <f t="shared" si="6"/>
        <v>High</v>
      </c>
    </row>
    <row r="2753">
      <c r="A2753" s="1">
        <v>42562.0</v>
      </c>
      <c r="B2753" s="2" t="s">
        <v>3951</v>
      </c>
      <c r="C2753" s="2">
        <v>5.0</v>
      </c>
      <c r="D2753" s="2" t="s">
        <v>2110</v>
      </c>
      <c r="E2753" s="2" t="s">
        <v>27</v>
      </c>
      <c r="F2753" s="2" t="s">
        <v>1059</v>
      </c>
      <c r="G2753" s="2" t="s">
        <v>45</v>
      </c>
      <c r="H2753" s="2" t="s">
        <v>46</v>
      </c>
      <c r="I2753" s="2" t="s">
        <v>3288</v>
      </c>
      <c r="J2753" s="2" t="s">
        <v>76</v>
      </c>
      <c r="K2753" s="2" t="s">
        <v>77</v>
      </c>
      <c r="L2753" s="10">
        <v>42562.0</v>
      </c>
      <c r="M2753" s="2" t="s">
        <v>469</v>
      </c>
      <c r="N2753" s="11">
        <v>0.3</v>
      </c>
      <c r="O2753" s="12">
        <v>-350.0</v>
      </c>
      <c r="P2753" s="13">
        <v>-0.14</v>
      </c>
      <c r="Q2753" s="13">
        <v>2453.0</v>
      </c>
      <c r="R2753" s="13">
        <f t="shared" si="1"/>
        <v>3504.285714</v>
      </c>
      <c r="S2753" s="14">
        <f t="shared" si="2"/>
        <v>700.8571429</v>
      </c>
      <c r="T2753" s="14">
        <f t="shared" si="3"/>
        <v>-0.1426824297</v>
      </c>
      <c r="U2753" s="15" t="str">
        <f>vlookup(F2753,'Sub categories'!$A:$C,3,False)</f>
        <v>Chairs</v>
      </c>
      <c r="V2753" s="16">
        <f t="shared" si="4"/>
        <v>0</v>
      </c>
      <c r="W2753" s="17">
        <f t="array" ref="W2753">INDEX(shipping_prices!$C$1:$F3980,MATCH(I2753,shipping_prices!$A$1:$A3980,0),MATCH(M2753,shipping_prices!$C$1:$F$1,0))</f>
        <v>46.02</v>
      </c>
      <c r="X2753" s="15" t="str">
        <f t="shared" si="5"/>
        <v>Joel EatonAmarilloTexas</v>
      </c>
      <c r="Y2753" s="15" t="str">
        <f t="shared" si="6"/>
        <v>loss</v>
      </c>
    </row>
    <row r="2754" hidden="1">
      <c r="A2754" s="1">
        <v>42562.0</v>
      </c>
      <c r="B2754" s="2" t="s">
        <v>3953</v>
      </c>
      <c r="C2754" s="2">
        <v>7.0</v>
      </c>
      <c r="D2754" s="2" t="s">
        <v>3088</v>
      </c>
      <c r="E2754" s="2" t="s">
        <v>27</v>
      </c>
      <c r="F2754" s="2" t="s">
        <v>2351</v>
      </c>
      <c r="G2754" s="2" t="s">
        <v>39</v>
      </c>
      <c r="H2754" s="2" t="s">
        <v>789</v>
      </c>
      <c r="I2754" s="2" t="s">
        <v>3954</v>
      </c>
      <c r="J2754" s="2" t="s">
        <v>141</v>
      </c>
      <c r="K2754" s="2" t="s">
        <v>77</v>
      </c>
      <c r="L2754" s="10">
        <v>42574.0</v>
      </c>
      <c r="M2754" s="2" t="s">
        <v>34</v>
      </c>
      <c r="N2754" s="11">
        <v>0.2</v>
      </c>
      <c r="O2754" s="12">
        <v>13.0</v>
      </c>
      <c r="P2754" s="13">
        <v>0.1</v>
      </c>
      <c r="Q2754" s="13">
        <v>129.0</v>
      </c>
      <c r="R2754" s="13">
        <f t="shared" si="1"/>
        <v>161.25</v>
      </c>
      <c r="S2754" s="14">
        <f t="shared" si="2"/>
        <v>23.03571429</v>
      </c>
      <c r="T2754" s="14">
        <f t="shared" si="3"/>
        <v>0.1007751938</v>
      </c>
      <c r="U2754" s="15" t="str">
        <f>vlookup(F2754,'Sub categories'!$A:$C,3,False)</f>
        <v>Art</v>
      </c>
      <c r="V2754" s="16">
        <f t="shared" si="4"/>
        <v>12</v>
      </c>
      <c r="W2754" s="17">
        <f t="array" ref="W2754">INDEX(shipping_prices!$C$1:$F3981,MATCH(I2754,shipping_prices!$A$1:$A3981,0),MATCH(M2754,shipping_prices!$C$1:$F$1,0))</f>
        <v>10.73</v>
      </c>
      <c r="X2754" s="15" t="str">
        <f t="shared" si="5"/>
        <v>Dana KaydosRockfordIllinois</v>
      </c>
      <c r="Y2754" s="15" t="str">
        <f t="shared" si="6"/>
        <v>Low</v>
      </c>
    </row>
    <row r="2755" hidden="1">
      <c r="A2755" s="1">
        <v>42562.0</v>
      </c>
      <c r="B2755" s="2" t="s">
        <v>3955</v>
      </c>
      <c r="C2755" s="2">
        <v>8.0</v>
      </c>
      <c r="D2755" s="2" t="s">
        <v>2632</v>
      </c>
      <c r="E2755" s="2" t="s">
        <v>37</v>
      </c>
      <c r="F2755" s="2" t="s">
        <v>3956</v>
      </c>
      <c r="G2755" s="2" t="s">
        <v>39</v>
      </c>
      <c r="H2755" s="2" t="s">
        <v>526</v>
      </c>
      <c r="I2755" s="2" t="s">
        <v>1790</v>
      </c>
      <c r="J2755" s="2" t="s">
        <v>97</v>
      </c>
      <c r="K2755" s="2" t="s">
        <v>77</v>
      </c>
      <c r="L2755" s="10">
        <v>42565.0</v>
      </c>
      <c r="M2755" s="2" t="s">
        <v>90</v>
      </c>
      <c r="N2755" s="11">
        <v>0.0</v>
      </c>
      <c r="O2755" s="12">
        <v>52.0</v>
      </c>
      <c r="P2755" s="13">
        <v>0.45</v>
      </c>
      <c r="Q2755" s="13">
        <v>116.0</v>
      </c>
      <c r="R2755" s="13">
        <f t="shared" si="1"/>
        <v>116</v>
      </c>
      <c r="S2755" s="14">
        <f t="shared" si="2"/>
        <v>14.5</v>
      </c>
      <c r="T2755" s="14">
        <f t="shared" si="3"/>
        <v>0.4482758621</v>
      </c>
      <c r="U2755" s="15" t="str">
        <f>vlookup(F2755,'Sub categories'!$A:$C,3,False)</f>
        <v>Binders</v>
      </c>
      <c r="V2755" s="16">
        <f t="shared" si="4"/>
        <v>3</v>
      </c>
      <c r="W2755" s="17">
        <f t="array" ref="W2755">INDEX(shipping_prices!$C$1:$F3982,MATCH(I2755,shipping_prices!$A$1:$A3982,0),MATCH(M2755,shipping_prices!$C$1:$F$1,0))</f>
        <v>8.1</v>
      </c>
      <c r="X2755" s="15" t="str">
        <f t="shared" si="5"/>
        <v>Anna HäberlinDetroitMichigan</v>
      </c>
      <c r="Y2755" s="15" t="str">
        <f t="shared" si="6"/>
        <v>High</v>
      </c>
    </row>
    <row r="2756" hidden="1">
      <c r="A2756" s="1">
        <v>42562.0</v>
      </c>
      <c r="B2756" s="2" t="s">
        <v>3957</v>
      </c>
      <c r="C2756" s="2">
        <v>4.0</v>
      </c>
      <c r="D2756" s="2" t="s">
        <v>3958</v>
      </c>
      <c r="E2756" s="2" t="s">
        <v>27</v>
      </c>
      <c r="F2756" s="2" t="s">
        <v>3128</v>
      </c>
      <c r="G2756" s="2" t="s">
        <v>39</v>
      </c>
      <c r="H2756" s="2" t="s">
        <v>51</v>
      </c>
      <c r="I2756" s="2" t="s">
        <v>163</v>
      </c>
      <c r="J2756" s="2" t="s">
        <v>164</v>
      </c>
      <c r="K2756" s="2" t="s">
        <v>33</v>
      </c>
      <c r="L2756" s="10">
        <v>42570.0</v>
      </c>
      <c r="M2756" s="2" t="s">
        <v>34</v>
      </c>
      <c r="N2756" s="11">
        <v>0.2</v>
      </c>
      <c r="O2756" s="12">
        <v>7.0</v>
      </c>
      <c r="P2756" s="13">
        <v>0.35</v>
      </c>
      <c r="Q2756" s="13">
        <v>21.0</v>
      </c>
      <c r="R2756" s="13">
        <f t="shared" si="1"/>
        <v>26.25</v>
      </c>
      <c r="S2756" s="14">
        <f t="shared" si="2"/>
        <v>6.5625</v>
      </c>
      <c r="T2756" s="14">
        <f t="shared" si="3"/>
        <v>0.3333333333</v>
      </c>
      <c r="U2756" s="15" t="str">
        <f>vlookup(F2756,'Sub categories'!$A:$C,3,False)</f>
        <v>Paper</v>
      </c>
      <c r="V2756" s="16">
        <f t="shared" si="4"/>
        <v>8</v>
      </c>
      <c r="W2756" s="17">
        <f t="array" ref="W2756">INDEX(shipping_prices!$C$1:$F3983,MATCH(I2756,shipping_prices!$A$1:$A3983,0),MATCH(M2756,shipping_prices!$C$1:$F$1,0))</f>
        <v>7.98</v>
      </c>
      <c r="X2756" s="15" t="str">
        <f t="shared" si="5"/>
        <v>Giulietta BaptistPhiladelphiaPennsylvania</v>
      </c>
      <c r="Y2756" s="15" t="str">
        <f t="shared" si="6"/>
        <v>Low</v>
      </c>
    </row>
    <row r="2757">
      <c r="A2757" s="1">
        <v>42562.0</v>
      </c>
      <c r="B2757" s="2" t="s">
        <v>3957</v>
      </c>
      <c r="C2757" s="2">
        <v>2.0</v>
      </c>
      <c r="D2757" s="2" t="s">
        <v>3958</v>
      </c>
      <c r="E2757" s="2" t="s">
        <v>27</v>
      </c>
      <c r="F2757" s="2" t="s">
        <v>1733</v>
      </c>
      <c r="G2757" s="2" t="s">
        <v>45</v>
      </c>
      <c r="H2757" s="2" t="s">
        <v>79</v>
      </c>
      <c r="I2757" s="2" t="s">
        <v>163</v>
      </c>
      <c r="J2757" s="2" t="s">
        <v>164</v>
      </c>
      <c r="K2757" s="2" t="s">
        <v>33</v>
      </c>
      <c r="L2757" s="10">
        <v>42570.0</v>
      </c>
      <c r="M2757" s="2" t="s">
        <v>34</v>
      </c>
      <c r="N2757" s="11">
        <v>0.2</v>
      </c>
      <c r="O2757" s="12">
        <v>4.0</v>
      </c>
      <c r="P2757" s="13">
        <v>0.1</v>
      </c>
      <c r="Q2757" s="13">
        <v>43.0</v>
      </c>
      <c r="R2757" s="13">
        <f t="shared" si="1"/>
        <v>53.75</v>
      </c>
      <c r="S2757" s="14">
        <f t="shared" si="2"/>
        <v>26.875</v>
      </c>
      <c r="T2757" s="14">
        <f t="shared" si="3"/>
        <v>0.09302325581</v>
      </c>
      <c r="U2757" s="15" t="str">
        <f>vlookup(F2757,'Sub categories'!$A:$C,3,False)</f>
        <v>Furnishings</v>
      </c>
      <c r="V2757" s="16">
        <f t="shared" si="4"/>
        <v>8</v>
      </c>
      <c r="W2757" s="17">
        <f t="array" ref="W2757">INDEX(shipping_prices!$C$1:$F3984,MATCH(I2757,shipping_prices!$A$1:$A3984,0),MATCH(M2757,shipping_prices!$C$1:$F$1,0))</f>
        <v>7.98</v>
      </c>
      <c r="X2757" s="15" t="str">
        <f t="shared" si="5"/>
        <v>Giulietta BaptistPhiladelphiaPennsylvania</v>
      </c>
      <c r="Y2757" s="15" t="str">
        <f t="shared" si="6"/>
        <v>Low</v>
      </c>
    </row>
    <row r="2758" hidden="1">
      <c r="A2758" s="1">
        <v>42562.0</v>
      </c>
      <c r="B2758" s="2" t="s">
        <v>3959</v>
      </c>
      <c r="C2758" s="2">
        <v>3.0</v>
      </c>
      <c r="D2758" s="2" t="s">
        <v>1082</v>
      </c>
      <c r="E2758" s="2" t="s">
        <v>49</v>
      </c>
      <c r="F2758" s="2" t="s">
        <v>3960</v>
      </c>
      <c r="G2758" s="2" t="s">
        <v>39</v>
      </c>
      <c r="H2758" s="2" t="s">
        <v>51</v>
      </c>
      <c r="I2758" s="2" t="s">
        <v>1964</v>
      </c>
      <c r="J2758" s="2" t="s">
        <v>572</v>
      </c>
      <c r="K2758" s="2" t="s">
        <v>33</v>
      </c>
      <c r="L2758" s="10">
        <v>42565.0</v>
      </c>
      <c r="M2758" s="2" t="s">
        <v>34</v>
      </c>
      <c r="N2758" s="11">
        <v>0.0</v>
      </c>
      <c r="O2758" s="12">
        <v>9.0</v>
      </c>
      <c r="P2758" s="13">
        <v>0.48</v>
      </c>
      <c r="Q2758" s="13">
        <v>19.0</v>
      </c>
      <c r="R2758" s="13">
        <f t="shared" si="1"/>
        <v>19</v>
      </c>
      <c r="S2758" s="14">
        <f t="shared" si="2"/>
        <v>6.333333333</v>
      </c>
      <c r="T2758" s="14">
        <f t="shared" si="3"/>
        <v>0.4736842105</v>
      </c>
      <c r="U2758" s="15" t="str">
        <f>vlookup(F2758,'Sub categories'!$A:$C,3,False)</f>
        <v>Paper</v>
      </c>
      <c r="V2758" s="16">
        <f t="shared" si="4"/>
        <v>3</v>
      </c>
      <c r="W2758" s="17">
        <f t="array" ref="W2758">INDEX(shipping_prices!$C$1:$F3985,MATCH(I2758,shipping_prices!$A$1:$A3985,0),MATCH(M2758,shipping_prices!$C$1:$F$1,0))</f>
        <v>14.47</v>
      </c>
      <c r="X2758" s="15" t="str">
        <f t="shared" si="5"/>
        <v>Dean percerRevereMassachusetts</v>
      </c>
      <c r="Y2758" s="15" t="str">
        <f t="shared" si="6"/>
        <v>Low</v>
      </c>
    </row>
    <row r="2759" hidden="1">
      <c r="A2759" s="1">
        <v>42562.0</v>
      </c>
      <c r="B2759" s="2" t="s">
        <v>3959</v>
      </c>
      <c r="C2759" s="2">
        <v>2.0</v>
      </c>
      <c r="D2759" s="2" t="s">
        <v>1082</v>
      </c>
      <c r="E2759" s="2" t="s">
        <v>49</v>
      </c>
      <c r="F2759" s="2" t="s">
        <v>2732</v>
      </c>
      <c r="G2759" s="2" t="s">
        <v>39</v>
      </c>
      <c r="H2759" s="2" t="s">
        <v>79</v>
      </c>
      <c r="I2759" s="2" t="s">
        <v>1964</v>
      </c>
      <c r="J2759" s="2" t="s">
        <v>572</v>
      </c>
      <c r="K2759" s="2" t="s">
        <v>33</v>
      </c>
      <c r="L2759" s="10">
        <v>42565.0</v>
      </c>
      <c r="M2759" s="2" t="s">
        <v>34</v>
      </c>
      <c r="N2759" s="11">
        <v>0.0</v>
      </c>
      <c r="O2759" s="12">
        <v>19.0</v>
      </c>
      <c r="P2759" s="13">
        <v>0.5</v>
      </c>
      <c r="Q2759" s="13">
        <v>38.0</v>
      </c>
      <c r="R2759" s="13">
        <f t="shared" si="1"/>
        <v>38</v>
      </c>
      <c r="S2759" s="14">
        <f t="shared" si="2"/>
        <v>19</v>
      </c>
      <c r="T2759" s="14">
        <f t="shared" si="3"/>
        <v>0.5</v>
      </c>
      <c r="U2759" s="15" t="str">
        <f>vlookup(F2759,'Sub categories'!$A:$C,3,False)</f>
        <v>Binders</v>
      </c>
      <c r="V2759" s="16">
        <f t="shared" si="4"/>
        <v>3</v>
      </c>
      <c r="W2759" s="17">
        <f t="array" ref="W2759">INDEX(shipping_prices!$C$1:$F3986,MATCH(I2759,shipping_prices!$A$1:$A3986,0),MATCH(M2759,shipping_prices!$C$1:$F$1,0))</f>
        <v>14.47</v>
      </c>
      <c r="X2759" s="15" t="str">
        <f t="shared" si="5"/>
        <v>Dean percerRevereMassachusetts</v>
      </c>
      <c r="Y2759" s="15" t="str">
        <f t="shared" si="6"/>
        <v>Low</v>
      </c>
    </row>
    <row r="2760" hidden="1">
      <c r="A2760" s="1">
        <v>42562.0</v>
      </c>
      <c r="B2760" s="2" t="s">
        <v>3961</v>
      </c>
      <c r="C2760" s="2">
        <v>6.0</v>
      </c>
      <c r="D2760" s="2" t="s">
        <v>2785</v>
      </c>
      <c r="E2760" s="2" t="s">
        <v>27</v>
      </c>
      <c r="F2760" s="2" t="s">
        <v>2929</v>
      </c>
      <c r="G2760" s="2" t="s">
        <v>29</v>
      </c>
      <c r="H2760" s="2" t="s">
        <v>883</v>
      </c>
      <c r="I2760" s="2" t="s">
        <v>741</v>
      </c>
      <c r="J2760" s="2" t="s">
        <v>76</v>
      </c>
      <c r="K2760" s="2" t="s">
        <v>77</v>
      </c>
      <c r="L2760" s="10">
        <v>42571.0</v>
      </c>
      <c r="M2760" s="2" t="s">
        <v>34</v>
      </c>
      <c r="N2760" s="11">
        <v>0.2</v>
      </c>
      <c r="O2760" s="12">
        <v>48.0</v>
      </c>
      <c r="P2760" s="13">
        <v>0.13</v>
      </c>
      <c r="Q2760" s="13">
        <v>384.0</v>
      </c>
      <c r="R2760" s="13">
        <f t="shared" si="1"/>
        <v>480</v>
      </c>
      <c r="S2760" s="14">
        <f t="shared" si="2"/>
        <v>80</v>
      </c>
      <c r="T2760" s="14">
        <f t="shared" si="3"/>
        <v>0.125</v>
      </c>
      <c r="U2760" s="15" t="str">
        <f>vlookup(F2760,'Sub categories'!$A:$C,3,False)</f>
        <v>Accessories</v>
      </c>
      <c r="V2760" s="16">
        <f t="shared" si="4"/>
        <v>9</v>
      </c>
      <c r="W2760" s="17">
        <f t="array" ref="W2760">INDEX(shipping_prices!$C$1:$F3987,MATCH(I2760,shipping_prices!$A$1:$A3987,0),MATCH(M2760,shipping_prices!$C$1:$F$1,0))</f>
        <v>12.55</v>
      </c>
      <c r="X2760" s="15" t="str">
        <f t="shared" si="5"/>
        <v>Peter FullerSan AntonioTexas</v>
      </c>
      <c r="Y2760" s="15" t="str">
        <f t="shared" si="6"/>
        <v>High</v>
      </c>
    </row>
    <row r="2761" hidden="1">
      <c r="A2761" s="1">
        <v>42562.0</v>
      </c>
      <c r="B2761" s="2" t="s">
        <v>3961</v>
      </c>
      <c r="C2761" s="2">
        <v>8.0</v>
      </c>
      <c r="D2761" s="2" t="s">
        <v>2785</v>
      </c>
      <c r="E2761" s="2" t="s">
        <v>27</v>
      </c>
      <c r="F2761" s="2" t="s">
        <v>2085</v>
      </c>
      <c r="G2761" s="2" t="s">
        <v>39</v>
      </c>
      <c r="H2761" s="2" t="s">
        <v>1002</v>
      </c>
      <c r="I2761" s="2" t="s">
        <v>741</v>
      </c>
      <c r="J2761" s="2" t="s">
        <v>76</v>
      </c>
      <c r="K2761" s="2" t="s">
        <v>77</v>
      </c>
      <c r="L2761" s="10">
        <v>42571.0</v>
      </c>
      <c r="M2761" s="2" t="s">
        <v>34</v>
      </c>
      <c r="N2761" s="11">
        <v>0.8</v>
      </c>
      <c r="O2761" s="12">
        <v>-1181.0</v>
      </c>
      <c r="P2761" s="13">
        <v>-2.55</v>
      </c>
      <c r="Q2761" s="13">
        <v>463.0</v>
      </c>
      <c r="R2761" s="13">
        <f t="shared" si="1"/>
        <v>2315</v>
      </c>
      <c r="S2761" s="14">
        <f t="shared" si="2"/>
        <v>289.375</v>
      </c>
      <c r="T2761" s="14">
        <f t="shared" si="3"/>
        <v>-2.55075594</v>
      </c>
      <c r="U2761" s="15" t="str">
        <f>vlookup(F2761,'Sub categories'!$A:$C,3,False)</f>
        <v>Appliances</v>
      </c>
      <c r="V2761" s="16">
        <f t="shared" si="4"/>
        <v>9</v>
      </c>
      <c r="W2761" s="17">
        <f t="array" ref="W2761">INDEX(shipping_prices!$C$1:$F3988,MATCH(I2761,shipping_prices!$A$1:$A3988,0),MATCH(M2761,shipping_prices!$C$1:$F$1,0))</f>
        <v>12.55</v>
      </c>
      <c r="X2761" s="15" t="str">
        <f t="shared" si="5"/>
        <v>Peter FullerSan AntonioTexas</v>
      </c>
      <c r="Y2761" s="15" t="str">
        <f t="shared" si="6"/>
        <v>loss</v>
      </c>
    </row>
    <row r="2762" hidden="1">
      <c r="A2762" s="1">
        <v>42563.0</v>
      </c>
      <c r="B2762" s="2" t="s">
        <v>3962</v>
      </c>
      <c r="C2762" s="2">
        <v>3.0</v>
      </c>
      <c r="D2762" s="2" t="s">
        <v>3963</v>
      </c>
      <c r="E2762" s="2" t="s">
        <v>37</v>
      </c>
      <c r="F2762" s="2" t="s">
        <v>518</v>
      </c>
      <c r="G2762" s="2" t="s">
        <v>29</v>
      </c>
      <c r="H2762" s="2" t="s">
        <v>79</v>
      </c>
      <c r="I2762" s="2" t="s">
        <v>41</v>
      </c>
      <c r="J2762" s="2" t="s">
        <v>42</v>
      </c>
      <c r="K2762" s="2" t="s">
        <v>43</v>
      </c>
      <c r="L2762" s="10">
        <v>42570.0</v>
      </c>
      <c r="M2762" s="2" t="s">
        <v>90</v>
      </c>
      <c r="N2762" s="11">
        <v>0.2</v>
      </c>
      <c r="O2762" s="12">
        <v>47.0</v>
      </c>
      <c r="P2762" s="13">
        <v>0.38</v>
      </c>
      <c r="Q2762" s="13">
        <v>126.0</v>
      </c>
      <c r="R2762" s="13">
        <f t="shared" si="1"/>
        <v>157.5</v>
      </c>
      <c r="S2762" s="14">
        <f t="shared" si="2"/>
        <v>52.5</v>
      </c>
      <c r="T2762" s="14">
        <f t="shared" si="3"/>
        <v>0.373015873</v>
      </c>
      <c r="U2762" s="15" t="str">
        <f>vlookup(F2762,'Sub categories'!$A:$C,3,False)</f>
        <v>Phones</v>
      </c>
      <c r="V2762" s="16">
        <f t="shared" si="4"/>
        <v>7</v>
      </c>
      <c r="W2762" s="17">
        <f t="array" ref="W2762">INDEX(shipping_prices!$C$1:$F3989,MATCH(I2762,shipping_prices!$A$1:$A3989,0),MATCH(M2762,shipping_prices!$C$1:$F$1,0))</f>
        <v>2.77</v>
      </c>
      <c r="X2762" s="15" t="str">
        <f t="shared" si="5"/>
        <v>Stewart CarmichaelSan FranciscoCalifornia</v>
      </c>
      <c r="Y2762" s="15" t="str">
        <f t="shared" si="6"/>
        <v>High</v>
      </c>
    </row>
    <row r="2763">
      <c r="A2763" s="1">
        <v>42563.0</v>
      </c>
      <c r="B2763" s="2" t="s">
        <v>3962</v>
      </c>
      <c r="C2763" s="2">
        <v>6.0</v>
      </c>
      <c r="D2763" s="2" t="s">
        <v>3963</v>
      </c>
      <c r="E2763" s="2" t="s">
        <v>37</v>
      </c>
      <c r="F2763" s="2" t="s">
        <v>945</v>
      </c>
      <c r="G2763" s="2" t="s">
        <v>45</v>
      </c>
      <c r="H2763" s="2" t="s">
        <v>485</v>
      </c>
      <c r="I2763" s="2" t="s">
        <v>41</v>
      </c>
      <c r="J2763" s="2" t="s">
        <v>42</v>
      </c>
      <c r="K2763" s="2" t="s">
        <v>43</v>
      </c>
      <c r="L2763" s="10">
        <v>42570.0</v>
      </c>
      <c r="M2763" s="2" t="s">
        <v>90</v>
      </c>
      <c r="N2763" s="11">
        <v>0.0</v>
      </c>
      <c r="O2763" s="12">
        <v>100.0</v>
      </c>
      <c r="P2763" s="13">
        <v>0.39</v>
      </c>
      <c r="Q2763" s="13">
        <v>258.0</v>
      </c>
      <c r="R2763" s="13">
        <f t="shared" si="1"/>
        <v>258</v>
      </c>
      <c r="S2763" s="14">
        <f t="shared" si="2"/>
        <v>43</v>
      </c>
      <c r="T2763" s="14">
        <f t="shared" si="3"/>
        <v>0.3875968992</v>
      </c>
      <c r="U2763" s="15" t="str">
        <f>vlookup(F2763,'Sub categories'!$A:$C,3,False)</f>
        <v>Furnishings</v>
      </c>
      <c r="V2763" s="16">
        <f t="shared" si="4"/>
        <v>7</v>
      </c>
      <c r="W2763" s="17">
        <f t="array" ref="W2763">INDEX(shipping_prices!$C$1:$F3990,MATCH(I2763,shipping_prices!$A$1:$A3990,0),MATCH(M2763,shipping_prices!$C$1:$F$1,0))</f>
        <v>2.77</v>
      </c>
      <c r="X2763" s="15" t="str">
        <f t="shared" si="5"/>
        <v>Stewart CarmichaelSan FranciscoCalifornia</v>
      </c>
      <c r="Y2763" s="15" t="str">
        <f t="shared" si="6"/>
        <v>High</v>
      </c>
    </row>
    <row r="2764">
      <c r="A2764" s="1">
        <v>42563.0</v>
      </c>
      <c r="B2764" s="2" t="s">
        <v>3964</v>
      </c>
      <c r="C2764" s="2">
        <v>2.0</v>
      </c>
      <c r="D2764" s="2" t="s">
        <v>1193</v>
      </c>
      <c r="E2764" s="2" t="s">
        <v>27</v>
      </c>
      <c r="F2764" s="2" t="s">
        <v>385</v>
      </c>
      <c r="G2764" s="2" t="s">
        <v>45</v>
      </c>
      <c r="H2764" s="2" t="s">
        <v>130</v>
      </c>
      <c r="I2764" s="2" t="s">
        <v>140</v>
      </c>
      <c r="J2764" s="2" t="s">
        <v>141</v>
      </c>
      <c r="K2764" s="2" t="s">
        <v>77</v>
      </c>
      <c r="L2764" s="10">
        <v>42575.0</v>
      </c>
      <c r="M2764" s="2" t="s">
        <v>90</v>
      </c>
      <c r="N2764" s="11">
        <v>0.6</v>
      </c>
      <c r="O2764" s="12">
        <v>-2.0</v>
      </c>
      <c r="P2764" s="13">
        <v>-0.4</v>
      </c>
      <c r="Q2764" s="13">
        <v>5.0</v>
      </c>
      <c r="R2764" s="13">
        <f t="shared" si="1"/>
        <v>12.5</v>
      </c>
      <c r="S2764" s="14">
        <f t="shared" si="2"/>
        <v>6.25</v>
      </c>
      <c r="T2764" s="14">
        <f t="shared" si="3"/>
        <v>-0.4</v>
      </c>
      <c r="U2764" s="15" t="str">
        <f>vlookup(F2764,'Sub categories'!$A:$C,3,False)</f>
        <v>Furnishings</v>
      </c>
      <c r="V2764" s="16">
        <f t="shared" si="4"/>
        <v>12</v>
      </c>
      <c r="W2764" s="17">
        <f t="array" ref="W2764">INDEX(shipping_prices!$C$1:$F3991,MATCH(I2764,shipping_prices!$A$1:$A3991,0),MATCH(M2764,shipping_prices!$C$1:$F$1,0))</f>
        <v>7.39</v>
      </c>
      <c r="X2764" s="15" t="str">
        <f t="shared" si="5"/>
        <v>Maribeth SchnellingChicagoIllinois</v>
      </c>
      <c r="Y2764" s="15" t="str">
        <f t="shared" si="6"/>
        <v>loss</v>
      </c>
    </row>
    <row r="2765" hidden="1">
      <c r="A2765" s="1">
        <v>42563.0</v>
      </c>
      <c r="B2765" s="2" t="s">
        <v>3964</v>
      </c>
      <c r="C2765" s="2">
        <v>2.0</v>
      </c>
      <c r="D2765" s="2" t="s">
        <v>1193</v>
      </c>
      <c r="E2765" s="2" t="s">
        <v>27</v>
      </c>
      <c r="F2765" s="2" t="s">
        <v>684</v>
      </c>
      <c r="G2765" s="2" t="s">
        <v>39</v>
      </c>
      <c r="H2765" s="2" t="s">
        <v>79</v>
      </c>
      <c r="I2765" s="2" t="s">
        <v>140</v>
      </c>
      <c r="J2765" s="2" t="s">
        <v>141</v>
      </c>
      <c r="K2765" s="2" t="s">
        <v>77</v>
      </c>
      <c r="L2765" s="10">
        <v>42575.0</v>
      </c>
      <c r="M2765" s="2" t="s">
        <v>90</v>
      </c>
      <c r="N2765" s="11">
        <v>0.8</v>
      </c>
      <c r="O2765" s="12">
        <v>-17.0</v>
      </c>
      <c r="P2765" s="13">
        <v>-1.5</v>
      </c>
      <c r="Q2765" s="13">
        <v>11.0</v>
      </c>
      <c r="R2765" s="13">
        <f t="shared" si="1"/>
        <v>55</v>
      </c>
      <c r="S2765" s="14">
        <f t="shared" si="2"/>
        <v>27.5</v>
      </c>
      <c r="T2765" s="14">
        <f t="shared" si="3"/>
        <v>-1.545454545</v>
      </c>
      <c r="U2765" s="15" t="str">
        <f>vlookup(F2765,'Sub categories'!$A:$C,3,False)</f>
        <v>Binders</v>
      </c>
      <c r="V2765" s="16">
        <f t="shared" si="4"/>
        <v>12</v>
      </c>
      <c r="W2765" s="17">
        <f t="array" ref="W2765">INDEX(shipping_prices!$C$1:$F3992,MATCH(I2765,shipping_prices!$A$1:$A3992,0),MATCH(M2765,shipping_prices!$C$1:$F$1,0))</f>
        <v>7.39</v>
      </c>
      <c r="X2765" s="15" t="str">
        <f t="shared" si="5"/>
        <v>Maribeth SchnellingChicagoIllinois</v>
      </c>
      <c r="Y2765" s="15" t="str">
        <f t="shared" si="6"/>
        <v>loss</v>
      </c>
    </row>
    <row r="2766" hidden="1">
      <c r="A2766" s="1">
        <v>42563.0</v>
      </c>
      <c r="B2766" s="2" t="s">
        <v>3964</v>
      </c>
      <c r="C2766" s="2">
        <v>2.0</v>
      </c>
      <c r="D2766" s="2" t="s">
        <v>1193</v>
      </c>
      <c r="E2766" s="2" t="s">
        <v>27</v>
      </c>
      <c r="F2766" s="2" t="s">
        <v>435</v>
      </c>
      <c r="G2766" s="2" t="s">
        <v>39</v>
      </c>
      <c r="H2766" s="2" t="s">
        <v>79</v>
      </c>
      <c r="I2766" s="2" t="s">
        <v>140</v>
      </c>
      <c r="J2766" s="2" t="s">
        <v>141</v>
      </c>
      <c r="K2766" s="2" t="s">
        <v>77</v>
      </c>
      <c r="L2766" s="10">
        <v>42575.0</v>
      </c>
      <c r="M2766" s="2" t="s">
        <v>90</v>
      </c>
      <c r="N2766" s="11">
        <v>0.2</v>
      </c>
      <c r="O2766" s="12">
        <v>6.0</v>
      </c>
      <c r="P2766" s="13">
        <v>0.1</v>
      </c>
      <c r="Q2766" s="13">
        <v>60.0</v>
      </c>
      <c r="R2766" s="13">
        <f t="shared" si="1"/>
        <v>75</v>
      </c>
      <c r="S2766" s="14">
        <f t="shared" si="2"/>
        <v>37.5</v>
      </c>
      <c r="T2766" s="14">
        <f t="shared" si="3"/>
        <v>0.1</v>
      </c>
      <c r="U2766" s="15" t="str">
        <f>vlookup(F2766,'Sub categories'!$A:$C,3,False)</f>
        <v>Storage</v>
      </c>
      <c r="V2766" s="16">
        <f t="shared" si="4"/>
        <v>12</v>
      </c>
      <c r="W2766" s="17">
        <f t="array" ref="W2766">INDEX(shipping_prices!$C$1:$F3993,MATCH(I2766,shipping_prices!$A$1:$A3993,0),MATCH(M2766,shipping_prices!$C$1:$F$1,0))</f>
        <v>7.39</v>
      </c>
      <c r="X2766" s="15" t="str">
        <f t="shared" si="5"/>
        <v>Maribeth SchnellingChicagoIllinois</v>
      </c>
      <c r="Y2766" s="15" t="str">
        <f t="shared" si="6"/>
        <v>Low</v>
      </c>
    </row>
    <row r="2767" hidden="1">
      <c r="A2767" s="1">
        <v>42563.0</v>
      </c>
      <c r="B2767" s="2" t="s">
        <v>3964</v>
      </c>
      <c r="C2767" s="2">
        <v>5.0</v>
      </c>
      <c r="D2767" s="2" t="s">
        <v>1193</v>
      </c>
      <c r="E2767" s="2" t="s">
        <v>27</v>
      </c>
      <c r="F2767" s="2" t="s">
        <v>3637</v>
      </c>
      <c r="G2767" s="2" t="s">
        <v>39</v>
      </c>
      <c r="H2767" s="2" t="s">
        <v>3638</v>
      </c>
      <c r="I2767" s="2" t="s">
        <v>140</v>
      </c>
      <c r="J2767" s="2" t="s">
        <v>141</v>
      </c>
      <c r="K2767" s="2" t="s">
        <v>77</v>
      </c>
      <c r="L2767" s="10">
        <v>42575.0</v>
      </c>
      <c r="M2767" s="2" t="s">
        <v>90</v>
      </c>
      <c r="N2767" s="11">
        <v>0.8</v>
      </c>
      <c r="O2767" s="12">
        <v>-471.0</v>
      </c>
      <c r="P2767" s="13">
        <v>-2.6</v>
      </c>
      <c r="Q2767" s="13">
        <v>181.0</v>
      </c>
      <c r="R2767" s="13">
        <f t="shared" si="1"/>
        <v>905</v>
      </c>
      <c r="S2767" s="14">
        <f t="shared" si="2"/>
        <v>181</v>
      </c>
      <c r="T2767" s="14">
        <f t="shared" si="3"/>
        <v>-2.602209945</v>
      </c>
      <c r="U2767" s="15" t="str">
        <f>vlookup(F2767,'Sub categories'!$A:$C,3,False)</f>
        <v>Appliances</v>
      </c>
      <c r="V2767" s="16">
        <f t="shared" si="4"/>
        <v>12</v>
      </c>
      <c r="W2767" s="17">
        <f t="array" ref="W2767">INDEX(shipping_prices!$C$1:$F3994,MATCH(I2767,shipping_prices!$A$1:$A3994,0),MATCH(M2767,shipping_prices!$C$1:$F$1,0))</f>
        <v>7.39</v>
      </c>
      <c r="X2767" s="15" t="str">
        <f t="shared" si="5"/>
        <v>Maribeth SchnellingChicagoIllinois</v>
      </c>
      <c r="Y2767" s="15" t="str">
        <f t="shared" si="6"/>
        <v>loss</v>
      </c>
    </row>
    <row r="2768" hidden="1">
      <c r="A2768" s="1">
        <v>42563.0</v>
      </c>
      <c r="B2768" s="2" t="s">
        <v>3965</v>
      </c>
      <c r="C2768" s="2">
        <v>1.0</v>
      </c>
      <c r="D2768" s="2" t="s">
        <v>1049</v>
      </c>
      <c r="E2768" s="2" t="s">
        <v>27</v>
      </c>
      <c r="F2768" s="2" t="s">
        <v>356</v>
      </c>
      <c r="G2768" s="2" t="s">
        <v>39</v>
      </c>
      <c r="H2768" s="2" t="s">
        <v>182</v>
      </c>
      <c r="I2768" s="2" t="s">
        <v>3966</v>
      </c>
      <c r="J2768" s="2" t="s">
        <v>1156</v>
      </c>
      <c r="K2768" s="2" t="s">
        <v>33</v>
      </c>
      <c r="L2768" s="10">
        <v>42575.0</v>
      </c>
      <c r="M2768" s="2" t="s">
        <v>90</v>
      </c>
      <c r="N2768" s="11">
        <v>0.0</v>
      </c>
      <c r="O2768" s="12">
        <v>4.0</v>
      </c>
      <c r="P2768" s="13">
        <v>0.49</v>
      </c>
      <c r="Q2768" s="13">
        <v>7.0</v>
      </c>
      <c r="R2768" s="13">
        <f t="shared" si="1"/>
        <v>7</v>
      </c>
      <c r="S2768" s="14">
        <f t="shared" si="2"/>
        <v>7</v>
      </c>
      <c r="T2768" s="14">
        <f t="shared" si="3"/>
        <v>0.5714285714</v>
      </c>
      <c r="U2768" s="15" t="str">
        <f>vlookup(F2768,'Sub categories'!$A:$C,3,False)</f>
        <v>Binders</v>
      </c>
      <c r="V2768" s="16">
        <f t="shared" si="4"/>
        <v>12</v>
      </c>
      <c r="W2768" s="17">
        <f t="array" ref="W2768">INDEX(shipping_prices!$C$1:$F3995,MATCH(I2768,shipping_prices!$A$1:$A3995,0),MATCH(M2768,shipping_prices!$C$1:$F$1,0))</f>
        <v>0.67</v>
      </c>
      <c r="X2768" s="15" t="str">
        <f t="shared" si="5"/>
        <v>Sheri GordonRockvilleMaryland</v>
      </c>
      <c r="Y2768" s="15" t="str">
        <f t="shared" si="6"/>
        <v>Low</v>
      </c>
    </row>
    <row r="2769" hidden="1">
      <c r="A2769" s="1">
        <v>42563.0</v>
      </c>
      <c r="B2769" s="2" t="s">
        <v>3965</v>
      </c>
      <c r="C2769" s="2">
        <v>3.0</v>
      </c>
      <c r="D2769" s="2" t="s">
        <v>1049</v>
      </c>
      <c r="E2769" s="2" t="s">
        <v>27</v>
      </c>
      <c r="F2769" s="2" t="s">
        <v>3897</v>
      </c>
      <c r="G2769" s="2" t="s">
        <v>39</v>
      </c>
      <c r="H2769" s="2" t="s">
        <v>51</v>
      </c>
      <c r="I2769" s="2" t="s">
        <v>3966</v>
      </c>
      <c r="J2769" s="2" t="s">
        <v>1156</v>
      </c>
      <c r="K2769" s="2" t="s">
        <v>33</v>
      </c>
      <c r="L2769" s="10">
        <v>42575.0</v>
      </c>
      <c r="M2769" s="2" t="s">
        <v>90</v>
      </c>
      <c r="N2769" s="11">
        <v>0.0</v>
      </c>
      <c r="O2769" s="12">
        <v>9.0</v>
      </c>
      <c r="P2769" s="13">
        <v>0.48</v>
      </c>
      <c r="Q2769" s="13">
        <v>19.0</v>
      </c>
      <c r="R2769" s="13">
        <f t="shared" si="1"/>
        <v>19</v>
      </c>
      <c r="S2769" s="14">
        <f t="shared" si="2"/>
        <v>6.333333333</v>
      </c>
      <c r="T2769" s="14">
        <f t="shared" si="3"/>
        <v>0.4736842105</v>
      </c>
      <c r="U2769" s="15" t="str">
        <f>vlookup(F2769,'Sub categories'!$A:$C,3,False)</f>
        <v>Paper</v>
      </c>
      <c r="V2769" s="16">
        <f t="shared" si="4"/>
        <v>12</v>
      </c>
      <c r="W2769" s="17">
        <f t="array" ref="W2769">INDEX(shipping_prices!$C$1:$F3996,MATCH(I2769,shipping_prices!$A$1:$A3996,0),MATCH(M2769,shipping_prices!$C$1:$F$1,0))</f>
        <v>0.67</v>
      </c>
      <c r="X2769" s="15" t="str">
        <f t="shared" si="5"/>
        <v>Sheri GordonRockvilleMaryland</v>
      </c>
      <c r="Y2769" s="15" t="str">
        <f t="shared" si="6"/>
        <v>Low</v>
      </c>
    </row>
    <row r="2770">
      <c r="A2770" s="1">
        <v>42564.0</v>
      </c>
      <c r="B2770" s="2" t="s">
        <v>3967</v>
      </c>
      <c r="C2770" s="2">
        <v>3.0</v>
      </c>
      <c r="D2770" s="2" t="s">
        <v>3968</v>
      </c>
      <c r="E2770" s="2" t="s">
        <v>49</v>
      </c>
      <c r="F2770" s="2" t="s">
        <v>3969</v>
      </c>
      <c r="G2770" s="2" t="s">
        <v>45</v>
      </c>
      <c r="H2770" s="2" t="s">
        <v>79</v>
      </c>
      <c r="I2770" s="2" t="s">
        <v>169</v>
      </c>
      <c r="J2770" s="2" t="s">
        <v>42</v>
      </c>
      <c r="K2770" s="2" t="s">
        <v>43</v>
      </c>
      <c r="L2770" s="10">
        <v>42571.0</v>
      </c>
      <c r="M2770" s="2" t="s">
        <v>34</v>
      </c>
      <c r="N2770" s="11">
        <v>0.0</v>
      </c>
      <c r="O2770" s="12">
        <v>17.0</v>
      </c>
      <c r="P2770" s="13">
        <v>0.39</v>
      </c>
      <c r="Q2770" s="13">
        <v>43.0</v>
      </c>
      <c r="R2770" s="13">
        <f t="shared" si="1"/>
        <v>43</v>
      </c>
      <c r="S2770" s="14">
        <f t="shared" si="2"/>
        <v>14.33333333</v>
      </c>
      <c r="T2770" s="14">
        <f t="shared" si="3"/>
        <v>0.3953488372</v>
      </c>
      <c r="U2770" s="15" t="str">
        <f>vlookup(F2770,'Sub categories'!$A:$C,3,False)</f>
        <v>Furnishings</v>
      </c>
      <c r="V2770" s="16">
        <f t="shared" si="4"/>
        <v>7</v>
      </c>
      <c r="W2770" s="17">
        <f t="array" ref="W2770">INDEX(shipping_prices!$C$1:$F3997,MATCH(I2770,shipping_prices!$A$1:$A3997,0),MATCH(M2770,shipping_prices!$C$1:$F$1,0))</f>
        <v>14.86</v>
      </c>
      <c r="X2770" s="15" t="str">
        <f t="shared" si="5"/>
        <v>Corinna MitchellLos AngelesCalifornia</v>
      </c>
      <c r="Y2770" s="15" t="str">
        <f t="shared" si="6"/>
        <v>Low</v>
      </c>
    </row>
    <row r="2771" hidden="1">
      <c r="A2771" s="1">
        <v>42564.0</v>
      </c>
      <c r="B2771" s="2" t="s">
        <v>3967</v>
      </c>
      <c r="C2771" s="2">
        <v>3.0</v>
      </c>
      <c r="D2771" s="2" t="s">
        <v>3968</v>
      </c>
      <c r="E2771" s="2" t="s">
        <v>49</v>
      </c>
      <c r="F2771" s="2" t="s">
        <v>3970</v>
      </c>
      <c r="G2771" s="2" t="s">
        <v>29</v>
      </c>
      <c r="H2771" s="2" t="s">
        <v>220</v>
      </c>
      <c r="I2771" s="2" t="s">
        <v>169</v>
      </c>
      <c r="J2771" s="2" t="s">
        <v>42</v>
      </c>
      <c r="K2771" s="2" t="s">
        <v>43</v>
      </c>
      <c r="L2771" s="10">
        <v>42571.0</v>
      </c>
      <c r="M2771" s="2" t="s">
        <v>34</v>
      </c>
      <c r="N2771" s="11">
        <v>0.0</v>
      </c>
      <c r="O2771" s="12">
        <v>38.0</v>
      </c>
      <c r="P2771" s="13">
        <v>0.42</v>
      </c>
      <c r="Q2771" s="13">
        <v>90.0</v>
      </c>
      <c r="R2771" s="13">
        <f t="shared" si="1"/>
        <v>90</v>
      </c>
      <c r="S2771" s="14">
        <f t="shared" si="2"/>
        <v>30</v>
      </c>
      <c r="T2771" s="14">
        <f t="shared" si="3"/>
        <v>0.4222222222</v>
      </c>
      <c r="U2771" s="15" t="str">
        <f>vlookup(F2771,'Sub categories'!$A:$C,3,False)</f>
        <v>Accessories</v>
      </c>
      <c r="V2771" s="16">
        <f t="shared" si="4"/>
        <v>7</v>
      </c>
      <c r="W2771" s="17">
        <f t="array" ref="W2771">INDEX(shipping_prices!$C$1:$F3998,MATCH(I2771,shipping_prices!$A$1:$A3998,0),MATCH(M2771,shipping_prices!$C$1:$F$1,0))</f>
        <v>14.86</v>
      </c>
      <c r="X2771" s="15" t="str">
        <f t="shared" si="5"/>
        <v>Corinna MitchellLos AngelesCalifornia</v>
      </c>
      <c r="Y2771" s="15" t="str">
        <f t="shared" si="6"/>
        <v>Low</v>
      </c>
    </row>
    <row r="2772" hidden="1">
      <c r="A2772" s="1">
        <v>42564.0</v>
      </c>
      <c r="B2772" s="2" t="s">
        <v>3967</v>
      </c>
      <c r="C2772" s="2">
        <v>7.0</v>
      </c>
      <c r="D2772" s="2" t="s">
        <v>3968</v>
      </c>
      <c r="E2772" s="2" t="s">
        <v>49</v>
      </c>
      <c r="F2772" s="2" t="s">
        <v>3971</v>
      </c>
      <c r="G2772" s="2" t="s">
        <v>29</v>
      </c>
      <c r="H2772" s="2" t="s">
        <v>255</v>
      </c>
      <c r="I2772" s="2" t="s">
        <v>169</v>
      </c>
      <c r="J2772" s="2" t="s">
        <v>42</v>
      </c>
      <c r="K2772" s="2" t="s">
        <v>43</v>
      </c>
      <c r="L2772" s="10">
        <v>42571.0</v>
      </c>
      <c r="M2772" s="2" t="s">
        <v>34</v>
      </c>
      <c r="N2772" s="11">
        <v>0.2</v>
      </c>
      <c r="O2772" s="12">
        <v>106.0</v>
      </c>
      <c r="P2772" s="13">
        <v>0.09</v>
      </c>
      <c r="Q2772" s="13">
        <v>1213.0</v>
      </c>
      <c r="R2772" s="13">
        <f t="shared" si="1"/>
        <v>1516.25</v>
      </c>
      <c r="S2772" s="14">
        <f t="shared" si="2"/>
        <v>216.6071429</v>
      </c>
      <c r="T2772" s="14">
        <f t="shared" si="3"/>
        <v>0.08738664468</v>
      </c>
      <c r="U2772" s="15" t="str">
        <f>vlookup(F2772,'Sub categories'!$A:$C,3,False)</f>
        <v>Phones</v>
      </c>
      <c r="V2772" s="16">
        <f t="shared" si="4"/>
        <v>7</v>
      </c>
      <c r="W2772" s="17">
        <f t="array" ref="W2772">INDEX(shipping_prices!$C$1:$F3999,MATCH(I2772,shipping_prices!$A$1:$A3999,0),MATCH(M2772,shipping_prices!$C$1:$F$1,0))</f>
        <v>14.86</v>
      </c>
      <c r="X2772" s="15" t="str">
        <f t="shared" si="5"/>
        <v>Corinna MitchellLos AngelesCalifornia</v>
      </c>
      <c r="Y2772" s="15" t="str">
        <f t="shared" si="6"/>
        <v>High</v>
      </c>
    </row>
    <row r="2773" hidden="1">
      <c r="A2773" s="1">
        <v>42564.0</v>
      </c>
      <c r="B2773" s="2" t="s">
        <v>3972</v>
      </c>
      <c r="C2773" s="2">
        <v>7.0</v>
      </c>
      <c r="D2773" s="2" t="s">
        <v>2038</v>
      </c>
      <c r="E2773" s="2" t="s">
        <v>49</v>
      </c>
      <c r="F2773" s="2" t="s">
        <v>2929</v>
      </c>
      <c r="G2773" s="2" t="s">
        <v>29</v>
      </c>
      <c r="H2773" s="2" t="s">
        <v>883</v>
      </c>
      <c r="I2773" s="2" t="s">
        <v>31</v>
      </c>
      <c r="J2773" s="2" t="s">
        <v>32</v>
      </c>
      <c r="K2773" s="2" t="s">
        <v>33</v>
      </c>
      <c r="L2773" s="10">
        <v>42571.0</v>
      </c>
      <c r="M2773" s="2" t="s">
        <v>34</v>
      </c>
      <c r="N2773" s="11">
        <v>0.0</v>
      </c>
      <c r="O2773" s="12">
        <v>168.0</v>
      </c>
      <c r="P2773" s="13">
        <v>0.3</v>
      </c>
      <c r="Q2773" s="13">
        <v>560.0</v>
      </c>
      <c r="R2773" s="13">
        <f t="shared" si="1"/>
        <v>560</v>
      </c>
      <c r="S2773" s="14">
        <f t="shared" si="2"/>
        <v>80</v>
      </c>
      <c r="T2773" s="14">
        <f t="shared" si="3"/>
        <v>0.3</v>
      </c>
      <c r="U2773" s="15" t="str">
        <f>vlookup(F2773,'Sub categories'!$A:$C,3,False)</f>
        <v>Accessories</v>
      </c>
      <c r="V2773" s="16">
        <f t="shared" si="4"/>
        <v>7</v>
      </c>
      <c r="W2773" s="17">
        <f t="array" ref="W2773">INDEX(shipping_prices!$C$1:$F4000,MATCH(I2773,shipping_prices!$A$1:$A4000,0),MATCH(M2773,shipping_prices!$C$1:$F$1,0))</f>
        <v>10.09</v>
      </c>
      <c r="X2773" s="15" t="str">
        <f t="shared" si="5"/>
        <v>Tanja NorvellNew York CityNew York</v>
      </c>
      <c r="Y2773" s="15" t="str">
        <f t="shared" si="6"/>
        <v>High</v>
      </c>
    </row>
    <row r="2774" hidden="1">
      <c r="A2774" s="1">
        <v>42564.0</v>
      </c>
      <c r="B2774" s="2" t="s">
        <v>3973</v>
      </c>
      <c r="C2774" s="2">
        <v>2.0</v>
      </c>
      <c r="D2774" s="2" t="s">
        <v>2534</v>
      </c>
      <c r="E2774" s="2" t="s">
        <v>37</v>
      </c>
      <c r="F2774" s="2" t="s">
        <v>2692</v>
      </c>
      <c r="G2774" s="2" t="s">
        <v>39</v>
      </c>
      <c r="H2774" s="2" t="s">
        <v>40</v>
      </c>
      <c r="I2774" s="2" t="s">
        <v>2546</v>
      </c>
      <c r="J2774" s="2" t="s">
        <v>251</v>
      </c>
      <c r="K2774" s="2" t="s">
        <v>54</v>
      </c>
      <c r="L2774" s="10">
        <v>42565.0</v>
      </c>
      <c r="M2774" s="2" t="s">
        <v>142</v>
      </c>
      <c r="N2774" s="11">
        <v>0.7</v>
      </c>
      <c r="O2774" s="12">
        <v>-2.0</v>
      </c>
      <c r="P2774" s="13">
        <v>-0.8</v>
      </c>
      <c r="Q2774" s="13">
        <v>3.0</v>
      </c>
      <c r="R2774" s="13">
        <f t="shared" si="1"/>
        <v>10</v>
      </c>
      <c r="S2774" s="14">
        <f t="shared" si="2"/>
        <v>5</v>
      </c>
      <c r="T2774" s="14">
        <f t="shared" si="3"/>
        <v>-0.6666666667</v>
      </c>
      <c r="U2774" s="15" t="str">
        <f>vlookup(F2774,'Sub categories'!$A:$C,3,False)</f>
        <v>Binders</v>
      </c>
      <c r="V2774" s="16">
        <f t="shared" si="4"/>
        <v>1</v>
      </c>
      <c r="W2774" s="17">
        <f t="array" ref="W2774">INDEX(shipping_prices!$C$1:$F4001,MATCH(I2774,shipping_prices!$A$1:$A4001,0),MATCH(M2774,shipping_prices!$C$1:$F$1,0))</f>
        <v>21.46</v>
      </c>
      <c r="X2774" s="15" t="str">
        <f t="shared" si="5"/>
        <v>Frank AtkinsonRaleighNorth Carolina</v>
      </c>
      <c r="Y2774" s="15" t="str">
        <f t="shared" si="6"/>
        <v>loss</v>
      </c>
    </row>
    <row r="2775" hidden="1">
      <c r="A2775" s="1">
        <v>42565.0</v>
      </c>
      <c r="B2775" s="2" t="s">
        <v>3973</v>
      </c>
      <c r="C2775" s="2">
        <v>2.0</v>
      </c>
      <c r="D2775" s="2" t="s">
        <v>2534</v>
      </c>
      <c r="E2775" s="2" t="s">
        <v>37</v>
      </c>
      <c r="F2775" s="2" t="s">
        <v>3974</v>
      </c>
      <c r="G2775" s="2" t="s">
        <v>39</v>
      </c>
      <c r="H2775" s="2" t="s">
        <v>66</v>
      </c>
      <c r="I2775" s="2" t="s">
        <v>2546</v>
      </c>
      <c r="J2775" s="2" t="s">
        <v>251</v>
      </c>
      <c r="K2775" s="2" t="s">
        <v>54</v>
      </c>
      <c r="L2775" s="10">
        <v>42565.0</v>
      </c>
      <c r="M2775" s="2" t="s">
        <v>142</v>
      </c>
      <c r="N2775" s="11">
        <v>0.2</v>
      </c>
      <c r="O2775" s="12">
        <v>3.0</v>
      </c>
      <c r="P2775" s="13">
        <v>0.35</v>
      </c>
      <c r="Q2775" s="13">
        <v>9.0</v>
      </c>
      <c r="R2775" s="13">
        <f t="shared" si="1"/>
        <v>11.25</v>
      </c>
      <c r="S2775" s="14">
        <f t="shared" si="2"/>
        <v>5.625</v>
      </c>
      <c r="T2775" s="14">
        <f t="shared" si="3"/>
        <v>0.3333333333</v>
      </c>
      <c r="U2775" s="15" t="str">
        <f>vlookup(F2775,'Sub categories'!$A:$C,3,False)</f>
        <v>Paper</v>
      </c>
      <c r="V2775" s="16">
        <f t="shared" si="4"/>
        <v>0</v>
      </c>
      <c r="W2775" s="17">
        <f t="array" ref="W2775">INDEX(shipping_prices!$C$1:$F4002,MATCH(I2775,shipping_prices!$A$1:$A4002,0),MATCH(M2775,shipping_prices!$C$1:$F$1,0))</f>
        <v>21.46</v>
      </c>
      <c r="X2775" s="15" t="str">
        <f t="shared" si="5"/>
        <v>Frank AtkinsonRaleighNorth Carolina</v>
      </c>
      <c r="Y2775" s="15" t="str">
        <f t="shared" si="6"/>
        <v>Low</v>
      </c>
    </row>
    <row r="2776" hidden="1">
      <c r="A2776" s="1">
        <v>42565.0</v>
      </c>
      <c r="B2776" s="2" t="s">
        <v>3973</v>
      </c>
      <c r="C2776" s="2">
        <v>1.0</v>
      </c>
      <c r="D2776" s="2" t="s">
        <v>2534</v>
      </c>
      <c r="E2776" s="2" t="s">
        <v>37</v>
      </c>
      <c r="F2776" s="2" t="s">
        <v>330</v>
      </c>
      <c r="G2776" s="2" t="s">
        <v>29</v>
      </c>
      <c r="H2776" s="2" t="s">
        <v>79</v>
      </c>
      <c r="I2776" s="2" t="s">
        <v>2546</v>
      </c>
      <c r="J2776" s="2" t="s">
        <v>251</v>
      </c>
      <c r="K2776" s="2" t="s">
        <v>54</v>
      </c>
      <c r="L2776" s="10">
        <v>42565.0</v>
      </c>
      <c r="M2776" s="2" t="s">
        <v>142</v>
      </c>
      <c r="N2776" s="11">
        <v>0.2</v>
      </c>
      <c r="O2776" s="12">
        <v>8.0</v>
      </c>
      <c r="P2776" s="13">
        <v>0.11</v>
      </c>
      <c r="Q2776" s="13">
        <v>74.0</v>
      </c>
      <c r="R2776" s="13">
        <f t="shared" si="1"/>
        <v>92.5</v>
      </c>
      <c r="S2776" s="14">
        <f t="shared" si="2"/>
        <v>92.5</v>
      </c>
      <c r="T2776" s="14">
        <f t="shared" si="3"/>
        <v>0.1081081081</v>
      </c>
      <c r="U2776" s="15" t="str">
        <f>vlookup(F2776,'Sub categories'!$A:$C,3,False)</f>
        <v>Phones</v>
      </c>
      <c r="V2776" s="16">
        <f t="shared" si="4"/>
        <v>0</v>
      </c>
      <c r="W2776" s="17">
        <f t="array" ref="W2776">INDEX(shipping_prices!$C$1:$F4003,MATCH(I2776,shipping_prices!$A$1:$A4003,0),MATCH(M2776,shipping_prices!$C$1:$F$1,0))</f>
        <v>21.46</v>
      </c>
      <c r="X2776" s="15" t="str">
        <f t="shared" si="5"/>
        <v>Frank AtkinsonRaleighNorth Carolina</v>
      </c>
      <c r="Y2776" s="15" t="str">
        <f t="shared" si="6"/>
        <v>Low</v>
      </c>
    </row>
    <row r="2777">
      <c r="A2777" s="1">
        <v>42565.0</v>
      </c>
      <c r="B2777" s="2" t="s">
        <v>3973</v>
      </c>
      <c r="C2777" s="2">
        <v>10.0</v>
      </c>
      <c r="D2777" s="2" t="s">
        <v>2534</v>
      </c>
      <c r="E2777" s="2" t="s">
        <v>37</v>
      </c>
      <c r="F2777" s="2" t="s">
        <v>3975</v>
      </c>
      <c r="G2777" s="2" t="s">
        <v>45</v>
      </c>
      <c r="H2777" s="2" t="s">
        <v>79</v>
      </c>
      <c r="I2777" s="2" t="s">
        <v>2546</v>
      </c>
      <c r="J2777" s="2" t="s">
        <v>251</v>
      </c>
      <c r="K2777" s="2" t="s">
        <v>54</v>
      </c>
      <c r="L2777" s="10">
        <v>42565.0</v>
      </c>
      <c r="M2777" s="2" t="s">
        <v>142</v>
      </c>
      <c r="N2777" s="11">
        <v>0.2</v>
      </c>
      <c r="O2777" s="12">
        <v>46.0</v>
      </c>
      <c r="P2777" s="13">
        <v>0.29</v>
      </c>
      <c r="Q2777" s="13">
        <v>160.0</v>
      </c>
      <c r="R2777" s="13">
        <f t="shared" si="1"/>
        <v>200</v>
      </c>
      <c r="S2777" s="14">
        <f t="shared" si="2"/>
        <v>20</v>
      </c>
      <c r="T2777" s="14">
        <f t="shared" si="3"/>
        <v>0.2875</v>
      </c>
      <c r="U2777" s="15" t="str">
        <f>vlookup(F2777,'Sub categories'!$A:$C,3,False)</f>
        <v>Furnishings</v>
      </c>
      <c r="V2777" s="16">
        <f t="shared" si="4"/>
        <v>0</v>
      </c>
      <c r="W2777" s="17">
        <f t="array" ref="W2777">INDEX(shipping_prices!$C$1:$F4004,MATCH(I2777,shipping_prices!$A$1:$A4004,0),MATCH(M2777,shipping_prices!$C$1:$F$1,0))</f>
        <v>21.46</v>
      </c>
      <c r="X2777" s="15" t="str">
        <f t="shared" si="5"/>
        <v>Frank AtkinsonRaleighNorth Carolina</v>
      </c>
      <c r="Y2777" s="15" t="str">
        <f t="shared" si="6"/>
        <v>High</v>
      </c>
    </row>
    <row r="2778" hidden="1">
      <c r="A2778" s="1">
        <v>42565.0</v>
      </c>
      <c r="B2778" s="2" t="s">
        <v>3976</v>
      </c>
      <c r="C2778" s="2">
        <v>2.0</v>
      </c>
      <c r="D2778" s="2" t="s">
        <v>3866</v>
      </c>
      <c r="E2778" s="2" t="s">
        <v>49</v>
      </c>
      <c r="F2778" s="2" t="s">
        <v>1732</v>
      </c>
      <c r="G2778" s="2" t="s">
        <v>39</v>
      </c>
      <c r="H2778" s="2" t="s">
        <v>79</v>
      </c>
      <c r="I2778" s="2" t="s">
        <v>1651</v>
      </c>
      <c r="J2778" s="2" t="s">
        <v>218</v>
      </c>
      <c r="K2778" s="2" t="s">
        <v>54</v>
      </c>
      <c r="L2778" s="10">
        <v>42571.0</v>
      </c>
      <c r="M2778" s="2" t="s">
        <v>90</v>
      </c>
      <c r="N2778" s="11">
        <v>0.0</v>
      </c>
      <c r="O2778" s="12">
        <v>8.0</v>
      </c>
      <c r="P2778" s="13">
        <v>0.47</v>
      </c>
      <c r="Q2778" s="13">
        <v>17.0</v>
      </c>
      <c r="R2778" s="13">
        <f t="shared" si="1"/>
        <v>17</v>
      </c>
      <c r="S2778" s="14">
        <f t="shared" si="2"/>
        <v>8.5</v>
      </c>
      <c r="T2778" s="14">
        <f t="shared" si="3"/>
        <v>0.4705882353</v>
      </c>
      <c r="U2778" s="15" t="str">
        <f>vlookup(F2778,'Sub categories'!$A:$C,3,False)</f>
        <v>Envelopes</v>
      </c>
      <c r="V2778" s="16">
        <f t="shared" si="4"/>
        <v>6</v>
      </c>
      <c r="W2778" s="17">
        <f t="array" ref="W2778">INDEX(shipping_prices!$C$1:$F4005,MATCH(I2778,shipping_prices!$A$1:$A4005,0),MATCH(M2778,shipping_prices!$C$1:$F$1,0))</f>
        <v>1.51</v>
      </c>
      <c r="X2778" s="15" t="str">
        <f t="shared" si="5"/>
        <v>Paul StevensonHendersonKentucky</v>
      </c>
      <c r="Y2778" s="15" t="str">
        <f t="shared" si="6"/>
        <v>Low</v>
      </c>
    </row>
    <row r="2779" hidden="1">
      <c r="A2779" s="1">
        <v>42567.0</v>
      </c>
      <c r="B2779" s="2" t="s">
        <v>3976</v>
      </c>
      <c r="C2779" s="2">
        <v>2.0</v>
      </c>
      <c r="D2779" s="2" t="s">
        <v>3866</v>
      </c>
      <c r="E2779" s="2" t="s">
        <v>49</v>
      </c>
      <c r="F2779" s="2" t="s">
        <v>3977</v>
      </c>
      <c r="G2779" s="2" t="s">
        <v>39</v>
      </c>
      <c r="H2779" s="2" t="s">
        <v>871</v>
      </c>
      <c r="I2779" s="2" t="s">
        <v>1651</v>
      </c>
      <c r="J2779" s="2" t="s">
        <v>218</v>
      </c>
      <c r="K2779" s="2" t="s">
        <v>54</v>
      </c>
      <c r="L2779" s="10">
        <v>42571.0</v>
      </c>
      <c r="M2779" s="2" t="s">
        <v>90</v>
      </c>
      <c r="N2779" s="11">
        <v>0.0</v>
      </c>
      <c r="O2779" s="12">
        <v>32.0</v>
      </c>
      <c r="P2779" s="13">
        <v>0.45</v>
      </c>
      <c r="Q2779" s="13">
        <v>72.0</v>
      </c>
      <c r="R2779" s="13">
        <f t="shared" si="1"/>
        <v>72</v>
      </c>
      <c r="S2779" s="14">
        <f t="shared" si="2"/>
        <v>36</v>
      </c>
      <c r="T2779" s="14">
        <f t="shared" si="3"/>
        <v>0.4444444444</v>
      </c>
      <c r="U2779" s="15" t="str">
        <f>vlookup(F2779,'Sub categories'!$A:$C,3,False)</f>
        <v>Envelopes</v>
      </c>
      <c r="V2779" s="16">
        <f t="shared" si="4"/>
        <v>4</v>
      </c>
      <c r="W2779" s="17">
        <f t="array" ref="W2779">INDEX(shipping_prices!$C$1:$F4006,MATCH(I2779,shipping_prices!$A$1:$A4006,0),MATCH(M2779,shipping_prices!$C$1:$F$1,0))</f>
        <v>1.51</v>
      </c>
      <c r="X2779" s="15" t="str">
        <f t="shared" si="5"/>
        <v>Paul StevensonHendersonKentucky</v>
      </c>
      <c r="Y2779" s="15" t="str">
        <f t="shared" si="6"/>
        <v>Low</v>
      </c>
    </row>
    <row r="2780">
      <c r="A2780" s="1">
        <v>42567.0</v>
      </c>
      <c r="B2780" s="2" t="s">
        <v>3978</v>
      </c>
      <c r="C2780" s="2">
        <v>2.0</v>
      </c>
      <c r="D2780" s="2" t="s">
        <v>1689</v>
      </c>
      <c r="E2780" s="2" t="s">
        <v>27</v>
      </c>
      <c r="F2780" s="2" t="s">
        <v>3969</v>
      </c>
      <c r="G2780" s="2" t="s">
        <v>45</v>
      </c>
      <c r="H2780" s="2" t="s">
        <v>79</v>
      </c>
      <c r="I2780" s="2" t="s">
        <v>702</v>
      </c>
      <c r="J2780" s="2" t="s">
        <v>703</v>
      </c>
      <c r="K2780" s="2" t="s">
        <v>77</v>
      </c>
      <c r="L2780" s="10">
        <v>42579.0</v>
      </c>
      <c r="M2780" s="2" t="s">
        <v>142</v>
      </c>
      <c r="N2780" s="11">
        <v>0.0</v>
      </c>
      <c r="O2780" s="12">
        <v>11.0</v>
      </c>
      <c r="P2780" s="13">
        <v>0.39</v>
      </c>
      <c r="Q2780" s="13">
        <v>28.0</v>
      </c>
      <c r="R2780" s="13">
        <f t="shared" si="1"/>
        <v>28</v>
      </c>
      <c r="S2780" s="14">
        <f t="shared" si="2"/>
        <v>14</v>
      </c>
      <c r="T2780" s="14">
        <f t="shared" si="3"/>
        <v>0.3928571429</v>
      </c>
      <c r="U2780" s="15" t="str">
        <f>vlookup(F2780,'Sub categories'!$A:$C,3,False)</f>
        <v>Furnishings</v>
      </c>
      <c r="V2780" s="16">
        <f t="shared" si="4"/>
        <v>12</v>
      </c>
      <c r="W2780" s="17">
        <f t="array" ref="W2780">INDEX(shipping_prices!$C$1:$F4007,MATCH(I2780,shipping_prices!$A$1:$A4007,0),MATCH(M2780,shipping_prices!$C$1:$F$1,0))</f>
        <v>17.89</v>
      </c>
      <c r="X2780" s="15" t="str">
        <f t="shared" si="5"/>
        <v>Allen ArmoldOmahaNebraska</v>
      </c>
      <c r="Y2780" s="15" t="str">
        <f t="shared" si="6"/>
        <v>Low</v>
      </c>
    </row>
    <row r="2781" hidden="1">
      <c r="A2781" s="1">
        <v>42567.0</v>
      </c>
      <c r="B2781" s="2" t="s">
        <v>3978</v>
      </c>
      <c r="C2781" s="2">
        <v>3.0</v>
      </c>
      <c r="D2781" s="2" t="s">
        <v>1689</v>
      </c>
      <c r="E2781" s="2" t="s">
        <v>27</v>
      </c>
      <c r="F2781" s="2" t="s">
        <v>3979</v>
      </c>
      <c r="G2781" s="2" t="s">
        <v>29</v>
      </c>
      <c r="H2781" s="2" t="s">
        <v>81</v>
      </c>
      <c r="I2781" s="2" t="s">
        <v>702</v>
      </c>
      <c r="J2781" s="2" t="s">
        <v>703</v>
      </c>
      <c r="K2781" s="2" t="s">
        <v>77</v>
      </c>
      <c r="L2781" s="10">
        <v>42579.0</v>
      </c>
      <c r="M2781" s="2" t="s">
        <v>142</v>
      </c>
      <c r="N2781" s="11">
        <v>0.0</v>
      </c>
      <c r="O2781" s="12">
        <v>51.0</v>
      </c>
      <c r="P2781" s="13">
        <v>0.34</v>
      </c>
      <c r="Q2781" s="13">
        <v>150.0</v>
      </c>
      <c r="R2781" s="13">
        <f t="shared" si="1"/>
        <v>150</v>
      </c>
      <c r="S2781" s="14">
        <f t="shared" si="2"/>
        <v>50</v>
      </c>
      <c r="T2781" s="14">
        <f t="shared" si="3"/>
        <v>0.34</v>
      </c>
      <c r="U2781" s="15" t="str">
        <f>vlookup(F2781,'Sub categories'!$A:$C,3,False)</f>
        <v>Accessories</v>
      </c>
      <c r="V2781" s="16">
        <f t="shared" si="4"/>
        <v>12</v>
      </c>
      <c r="W2781" s="17">
        <f t="array" ref="W2781">INDEX(shipping_prices!$C$1:$F4008,MATCH(I2781,shipping_prices!$A$1:$A4008,0),MATCH(M2781,shipping_prices!$C$1:$F$1,0))</f>
        <v>17.89</v>
      </c>
      <c r="X2781" s="15" t="str">
        <f t="shared" si="5"/>
        <v>Allen ArmoldOmahaNebraska</v>
      </c>
      <c r="Y2781" s="15" t="str">
        <f t="shared" si="6"/>
        <v>High</v>
      </c>
    </row>
    <row r="2782" hidden="1">
      <c r="A2782" s="1">
        <v>42567.0</v>
      </c>
      <c r="B2782" s="2" t="s">
        <v>3980</v>
      </c>
      <c r="C2782" s="2">
        <v>9.0</v>
      </c>
      <c r="D2782" s="2" t="s">
        <v>3153</v>
      </c>
      <c r="E2782" s="2" t="s">
        <v>27</v>
      </c>
      <c r="F2782" s="2" t="s">
        <v>1288</v>
      </c>
      <c r="G2782" s="2" t="s">
        <v>39</v>
      </c>
      <c r="H2782" s="2" t="s">
        <v>40</v>
      </c>
      <c r="I2782" s="2" t="s">
        <v>31</v>
      </c>
      <c r="J2782" s="2" t="s">
        <v>32</v>
      </c>
      <c r="K2782" s="2" t="s">
        <v>33</v>
      </c>
      <c r="L2782" s="10">
        <v>42577.0</v>
      </c>
      <c r="M2782" s="2" t="s">
        <v>34</v>
      </c>
      <c r="N2782" s="11">
        <v>0.2</v>
      </c>
      <c r="O2782" s="12">
        <v>5.0</v>
      </c>
      <c r="P2782" s="13">
        <v>0.35</v>
      </c>
      <c r="Q2782" s="13">
        <v>13.0</v>
      </c>
      <c r="R2782" s="13">
        <f t="shared" si="1"/>
        <v>16.25</v>
      </c>
      <c r="S2782" s="14">
        <f t="shared" si="2"/>
        <v>1.805555556</v>
      </c>
      <c r="T2782" s="14">
        <f t="shared" si="3"/>
        <v>0.3846153846</v>
      </c>
      <c r="U2782" s="15" t="str">
        <f>vlookup(F2782,'Sub categories'!$A:$C,3,False)</f>
        <v>Binders</v>
      </c>
      <c r="V2782" s="16">
        <f t="shared" si="4"/>
        <v>10</v>
      </c>
      <c r="W2782" s="17">
        <f t="array" ref="W2782">INDEX(shipping_prices!$C$1:$F4009,MATCH(I2782,shipping_prices!$A$1:$A4009,0),MATCH(M2782,shipping_prices!$C$1:$F$1,0))</f>
        <v>10.09</v>
      </c>
      <c r="X2782" s="15" t="str">
        <f t="shared" si="5"/>
        <v>Craig CarrollNew York CityNew York</v>
      </c>
      <c r="Y2782" s="15" t="str">
        <f t="shared" si="6"/>
        <v>Low</v>
      </c>
    </row>
    <row r="2783" hidden="1">
      <c r="A2783" s="1">
        <v>42567.0</v>
      </c>
      <c r="B2783" s="2" t="s">
        <v>3980</v>
      </c>
      <c r="C2783" s="2">
        <v>2.0</v>
      </c>
      <c r="D2783" s="2" t="s">
        <v>3153</v>
      </c>
      <c r="E2783" s="2" t="s">
        <v>27</v>
      </c>
      <c r="F2783" s="2" t="s">
        <v>1378</v>
      </c>
      <c r="G2783" s="2" t="s">
        <v>29</v>
      </c>
      <c r="H2783" s="2" t="s">
        <v>1379</v>
      </c>
      <c r="I2783" s="2" t="s">
        <v>31</v>
      </c>
      <c r="J2783" s="2" t="s">
        <v>32</v>
      </c>
      <c r="K2783" s="2" t="s">
        <v>33</v>
      </c>
      <c r="L2783" s="10">
        <v>42577.0</v>
      </c>
      <c r="M2783" s="2" t="s">
        <v>34</v>
      </c>
      <c r="N2783" s="11">
        <v>0.2</v>
      </c>
      <c r="O2783" s="12">
        <v>330.0</v>
      </c>
      <c r="P2783" s="13">
        <v>0.38</v>
      </c>
      <c r="Q2783" s="13">
        <v>880.0</v>
      </c>
      <c r="R2783" s="13">
        <f t="shared" si="1"/>
        <v>1100</v>
      </c>
      <c r="S2783" s="14">
        <f t="shared" si="2"/>
        <v>550</v>
      </c>
      <c r="T2783" s="14">
        <f t="shared" si="3"/>
        <v>0.375</v>
      </c>
      <c r="U2783" s="15" t="str">
        <f>vlookup(F2783,'Sub categories'!$A:$C,3,False)</f>
        <v>Copiers</v>
      </c>
      <c r="V2783" s="16">
        <f t="shared" si="4"/>
        <v>10</v>
      </c>
      <c r="W2783" s="17">
        <f t="array" ref="W2783">INDEX(shipping_prices!$C$1:$F4010,MATCH(I2783,shipping_prices!$A$1:$A4010,0),MATCH(M2783,shipping_prices!$C$1:$F$1,0))</f>
        <v>10.09</v>
      </c>
      <c r="X2783" s="15" t="str">
        <f t="shared" si="5"/>
        <v>Craig CarrollNew York CityNew York</v>
      </c>
      <c r="Y2783" s="15" t="str">
        <f t="shared" si="6"/>
        <v>High</v>
      </c>
    </row>
    <row r="2784" hidden="1">
      <c r="A2784" s="1">
        <v>42567.0</v>
      </c>
      <c r="B2784" s="2" t="s">
        <v>3980</v>
      </c>
      <c r="C2784" s="2">
        <v>6.0</v>
      </c>
      <c r="D2784" s="2" t="s">
        <v>3153</v>
      </c>
      <c r="E2784" s="2" t="s">
        <v>27</v>
      </c>
      <c r="F2784" s="2" t="s">
        <v>537</v>
      </c>
      <c r="G2784" s="2" t="s">
        <v>39</v>
      </c>
      <c r="H2784" s="2" t="s">
        <v>79</v>
      </c>
      <c r="I2784" s="2" t="s">
        <v>31</v>
      </c>
      <c r="J2784" s="2" t="s">
        <v>32</v>
      </c>
      <c r="K2784" s="2" t="s">
        <v>33</v>
      </c>
      <c r="L2784" s="10">
        <v>42577.0</v>
      </c>
      <c r="M2784" s="2" t="s">
        <v>34</v>
      </c>
      <c r="N2784" s="11">
        <v>0.0</v>
      </c>
      <c r="O2784" s="12">
        <v>258.0</v>
      </c>
      <c r="P2784" s="13">
        <v>0.26</v>
      </c>
      <c r="Q2784" s="13">
        <v>991.0</v>
      </c>
      <c r="R2784" s="13">
        <f t="shared" si="1"/>
        <v>991</v>
      </c>
      <c r="S2784" s="14">
        <f t="shared" si="2"/>
        <v>165.1666667</v>
      </c>
      <c r="T2784" s="14">
        <f t="shared" si="3"/>
        <v>0.2603430878</v>
      </c>
      <c r="U2784" s="15" t="str">
        <f>vlookup(F2784,'Sub categories'!$A:$C,3,False)</f>
        <v>Storage</v>
      </c>
      <c r="V2784" s="16">
        <f t="shared" si="4"/>
        <v>10</v>
      </c>
      <c r="W2784" s="17">
        <f t="array" ref="W2784">INDEX(shipping_prices!$C$1:$F4011,MATCH(I2784,shipping_prices!$A$1:$A4011,0),MATCH(M2784,shipping_prices!$C$1:$F$1,0))</f>
        <v>10.09</v>
      </c>
      <c r="X2784" s="15" t="str">
        <f t="shared" si="5"/>
        <v>Craig CarrollNew York CityNew York</v>
      </c>
      <c r="Y2784" s="15" t="str">
        <f t="shared" si="6"/>
        <v>High</v>
      </c>
    </row>
    <row r="2785" hidden="1">
      <c r="A2785" s="1">
        <v>42567.0</v>
      </c>
      <c r="B2785" s="2" t="s">
        <v>3981</v>
      </c>
      <c r="C2785" s="2">
        <v>3.0</v>
      </c>
      <c r="D2785" s="2" t="s">
        <v>1668</v>
      </c>
      <c r="E2785" s="2" t="s">
        <v>27</v>
      </c>
      <c r="F2785" s="2" t="s">
        <v>3982</v>
      </c>
      <c r="G2785" s="2" t="s">
        <v>29</v>
      </c>
      <c r="H2785" s="2" t="s">
        <v>79</v>
      </c>
      <c r="I2785" s="2" t="s">
        <v>3983</v>
      </c>
      <c r="J2785" s="2" t="s">
        <v>3984</v>
      </c>
      <c r="K2785" s="2" t="s">
        <v>43</v>
      </c>
      <c r="L2785" s="10">
        <v>42569.0</v>
      </c>
      <c r="M2785" s="2" t="s">
        <v>90</v>
      </c>
      <c r="N2785" s="11">
        <v>0.2</v>
      </c>
      <c r="O2785" s="12">
        <v>9.0</v>
      </c>
      <c r="P2785" s="13">
        <v>0.06</v>
      </c>
      <c r="Q2785" s="13">
        <v>140.0</v>
      </c>
      <c r="R2785" s="13">
        <f t="shared" si="1"/>
        <v>175</v>
      </c>
      <c r="S2785" s="14">
        <f t="shared" si="2"/>
        <v>58.33333333</v>
      </c>
      <c r="T2785" s="14">
        <f t="shared" si="3"/>
        <v>0.06428571429</v>
      </c>
      <c r="U2785" s="15" t="str">
        <f>vlookup(F2785,'Sub categories'!$A:$C,3,False)</f>
        <v>Phones</v>
      </c>
      <c r="V2785" s="16">
        <f t="shared" si="4"/>
        <v>2</v>
      </c>
      <c r="W2785" s="17">
        <f t="array" ref="W2785">INDEX(shipping_prices!$C$1:$F4012,MATCH(I2785,shipping_prices!$A$1:$A4012,0),MATCH(M2785,shipping_prices!$C$1:$F$1,0))</f>
        <v>5.68</v>
      </c>
      <c r="X2785" s="15" t="str">
        <f t="shared" si="5"/>
        <v>Trudy GlockePocatelloIdaho</v>
      </c>
      <c r="Y2785" s="15" t="str">
        <f t="shared" si="6"/>
        <v>Low</v>
      </c>
    </row>
    <row r="2786">
      <c r="A2786" s="1">
        <v>42568.0</v>
      </c>
      <c r="B2786" s="2" t="s">
        <v>3981</v>
      </c>
      <c r="C2786" s="2">
        <v>4.0</v>
      </c>
      <c r="D2786" s="2" t="s">
        <v>1668</v>
      </c>
      <c r="E2786" s="2" t="s">
        <v>27</v>
      </c>
      <c r="F2786" s="2" t="s">
        <v>305</v>
      </c>
      <c r="G2786" s="2" t="s">
        <v>45</v>
      </c>
      <c r="H2786" s="2" t="s">
        <v>306</v>
      </c>
      <c r="I2786" s="2" t="s">
        <v>3983</v>
      </c>
      <c r="J2786" s="2" t="s">
        <v>3984</v>
      </c>
      <c r="K2786" s="2" t="s">
        <v>43</v>
      </c>
      <c r="L2786" s="10">
        <v>42569.0</v>
      </c>
      <c r="M2786" s="2" t="s">
        <v>90</v>
      </c>
      <c r="N2786" s="11">
        <v>0.0</v>
      </c>
      <c r="O2786" s="12">
        <v>92.0</v>
      </c>
      <c r="P2786" s="13">
        <v>0.26</v>
      </c>
      <c r="Q2786" s="13">
        <v>355.0</v>
      </c>
      <c r="R2786" s="13">
        <f t="shared" si="1"/>
        <v>355</v>
      </c>
      <c r="S2786" s="14">
        <f t="shared" si="2"/>
        <v>88.75</v>
      </c>
      <c r="T2786" s="14">
        <f t="shared" si="3"/>
        <v>0.2591549296</v>
      </c>
      <c r="U2786" s="15" t="str">
        <f>vlookup(F2786,'Sub categories'!$A:$C,3,False)</f>
        <v>Furnishings</v>
      </c>
      <c r="V2786" s="16">
        <f t="shared" si="4"/>
        <v>1</v>
      </c>
      <c r="W2786" s="17">
        <f t="array" ref="W2786">INDEX(shipping_prices!$C$1:$F4013,MATCH(I2786,shipping_prices!$A$1:$A4013,0),MATCH(M2786,shipping_prices!$C$1:$F$1,0))</f>
        <v>5.68</v>
      </c>
      <c r="X2786" s="15" t="str">
        <f t="shared" si="5"/>
        <v>Trudy GlockePocatelloIdaho</v>
      </c>
      <c r="Y2786" s="15" t="str">
        <f t="shared" si="6"/>
        <v>High</v>
      </c>
    </row>
    <row r="2787" hidden="1">
      <c r="A2787" s="1">
        <v>42568.0</v>
      </c>
      <c r="B2787" s="2" t="s">
        <v>3985</v>
      </c>
      <c r="C2787" s="2">
        <v>4.0</v>
      </c>
      <c r="D2787" s="2" t="s">
        <v>1637</v>
      </c>
      <c r="E2787" s="2" t="s">
        <v>27</v>
      </c>
      <c r="F2787" s="2" t="s">
        <v>1875</v>
      </c>
      <c r="G2787" s="2" t="s">
        <v>39</v>
      </c>
      <c r="H2787" s="2" t="s">
        <v>51</v>
      </c>
      <c r="I2787" s="2" t="s">
        <v>31</v>
      </c>
      <c r="J2787" s="2" t="s">
        <v>32</v>
      </c>
      <c r="K2787" s="2" t="s">
        <v>33</v>
      </c>
      <c r="L2787" s="10">
        <v>42572.0</v>
      </c>
      <c r="M2787" s="2" t="s">
        <v>90</v>
      </c>
      <c r="N2787" s="11">
        <v>0.0</v>
      </c>
      <c r="O2787" s="12">
        <v>11.0</v>
      </c>
      <c r="P2787" s="13">
        <v>0.45</v>
      </c>
      <c r="Q2787" s="13">
        <v>24.0</v>
      </c>
      <c r="R2787" s="13">
        <f t="shared" si="1"/>
        <v>24</v>
      </c>
      <c r="S2787" s="14">
        <f t="shared" si="2"/>
        <v>6</v>
      </c>
      <c r="T2787" s="14">
        <f t="shared" si="3"/>
        <v>0.4583333333</v>
      </c>
      <c r="U2787" s="15" t="str">
        <f>vlookup(F2787,'Sub categories'!$A:$C,3,False)</f>
        <v>Paper</v>
      </c>
      <c r="V2787" s="16">
        <f t="shared" si="4"/>
        <v>4</v>
      </c>
      <c r="W2787" s="17">
        <f t="array" ref="W2787">INDEX(shipping_prices!$C$1:$F4014,MATCH(I2787,shipping_prices!$A$1:$A4014,0),MATCH(M2787,shipping_prices!$C$1:$F$1,0))</f>
        <v>0.94</v>
      </c>
      <c r="X2787" s="15" t="str">
        <f t="shared" si="5"/>
        <v>Tim BrockmanNew York CityNew York</v>
      </c>
      <c r="Y2787" s="15" t="str">
        <f t="shared" si="6"/>
        <v>Low</v>
      </c>
    </row>
    <row r="2788" hidden="1">
      <c r="A2788" s="1">
        <v>42568.0</v>
      </c>
      <c r="B2788" s="2" t="s">
        <v>3985</v>
      </c>
      <c r="C2788" s="2">
        <v>4.0</v>
      </c>
      <c r="D2788" s="2" t="s">
        <v>1637</v>
      </c>
      <c r="E2788" s="2" t="s">
        <v>27</v>
      </c>
      <c r="F2788" s="2" t="s">
        <v>1985</v>
      </c>
      <c r="G2788" s="2" t="s">
        <v>29</v>
      </c>
      <c r="H2788" s="2" t="s">
        <v>1986</v>
      </c>
      <c r="I2788" s="2" t="s">
        <v>31</v>
      </c>
      <c r="J2788" s="2" t="s">
        <v>32</v>
      </c>
      <c r="K2788" s="2" t="s">
        <v>33</v>
      </c>
      <c r="L2788" s="10">
        <v>42572.0</v>
      </c>
      <c r="M2788" s="2" t="s">
        <v>90</v>
      </c>
      <c r="N2788" s="11">
        <v>0.0</v>
      </c>
      <c r="O2788" s="12">
        <v>303.0</v>
      </c>
      <c r="P2788" s="13">
        <v>0.48</v>
      </c>
      <c r="Q2788" s="13">
        <v>632.0</v>
      </c>
      <c r="R2788" s="13">
        <f t="shared" si="1"/>
        <v>632</v>
      </c>
      <c r="S2788" s="14">
        <f t="shared" si="2"/>
        <v>158</v>
      </c>
      <c r="T2788" s="14">
        <f t="shared" si="3"/>
        <v>0.4794303797</v>
      </c>
      <c r="U2788" s="15" t="str">
        <f>vlookup(F2788,'Sub categories'!$A:$C,3,False)</f>
        <v>Phones</v>
      </c>
      <c r="V2788" s="16">
        <f t="shared" si="4"/>
        <v>4</v>
      </c>
      <c r="W2788" s="17">
        <f t="array" ref="W2788">INDEX(shipping_prices!$C$1:$F4015,MATCH(I2788,shipping_prices!$A$1:$A4015,0),MATCH(M2788,shipping_prices!$C$1:$F$1,0))</f>
        <v>0.94</v>
      </c>
      <c r="X2788" s="15" t="str">
        <f t="shared" si="5"/>
        <v>Tim BrockmanNew York CityNew York</v>
      </c>
      <c r="Y2788" s="15" t="str">
        <f t="shared" si="6"/>
        <v>High</v>
      </c>
    </row>
    <row r="2789" hidden="1">
      <c r="A2789" s="1">
        <v>42568.0</v>
      </c>
      <c r="B2789" s="2" t="s">
        <v>3986</v>
      </c>
      <c r="C2789" s="2">
        <v>3.0</v>
      </c>
      <c r="D2789" s="2" t="s">
        <v>3685</v>
      </c>
      <c r="E2789" s="2" t="s">
        <v>27</v>
      </c>
      <c r="F2789" s="2" t="s">
        <v>370</v>
      </c>
      <c r="G2789" s="2" t="s">
        <v>29</v>
      </c>
      <c r="H2789" s="2" t="s">
        <v>371</v>
      </c>
      <c r="I2789" s="2" t="s">
        <v>2290</v>
      </c>
      <c r="J2789" s="2" t="s">
        <v>53</v>
      </c>
      <c r="K2789" s="2" t="s">
        <v>54</v>
      </c>
      <c r="L2789" s="10">
        <v>42570.0</v>
      </c>
      <c r="M2789" s="2" t="s">
        <v>34</v>
      </c>
      <c r="N2789" s="11">
        <v>0.2</v>
      </c>
      <c r="O2789" s="12">
        <v>11.0</v>
      </c>
      <c r="P2789" s="13">
        <v>0.13</v>
      </c>
      <c r="Q2789" s="13">
        <v>87.0</v>
      </c>
      <c r="R2789" s="13">
        <f t="shared" si="1"/>
        <v>108.75</v>
      </c>
      <c r="S2789" s="14">
        <f t="shared" si="2"/>
        <v>36.25</v>
      </c>
      <c r="T2789" s="14">
        <f t="shared" si="3"/>
        <v>0.1264367816</v>
      </c>
      <c r="U2789" s="15" t="str">
        <f>vlookup(F2789,'Sub categories'!$A:$C,3,False)</f>
        <v>Accessories</v>
      </c>
      <c r="V2789" s="16">
        <f t="shared" si="4"/>
        <v>2</v>
      </c>
      <c r="W2789" s="17">
        <f t="array" ref="W2789">INDEX(shipping_prices!$C$1:$F4016,MATCH(I2789,shipping_prices!$A$1:$A4016,0),MATCH(M2789,shipping_prices!$C$1:$F$1,0))</f>
        <v>8.07</v>
      </c>
      <c r="X2789" s="15" t="str">
        <f t="shared" si="5"/>
        <v>Denny BlantonOrlandoFlorida</v>
      </c>
      <c r="Y2789" s="15" t="str">
        <f t="shared" si="6"/>
        <v>Low</v>
      </c>
    </row>
    <row r="2790" hidden="1">
      <c r="A2790" s="1">
        <v>42569.0</v>
      </c>
      <c r="B2790" s="2" t="s">
        <v>3987</v>
      </c>
      <c r="C2790" s="2">
        <v>3.0</v>
      </c>
      <c r="D2790" s="2" t="s">
        <v>3988</v>
      </c>
      <c r="E2790" s="2" t="s">
        <v>27</v>
      </c>
      <c r="F2790" s="2" t="s">
        <v>3313</v>
      </c>
      <c r="G2790" s="2" t="s">
        <v>39</v>
      </c>
      <c r="H2790" s="2" t="s">
        <v>216</v>
      </c>
      <c r="I2790" s="2" t="s">
        <v>1225</v>
      </c>
      <c r="J2790" s="2" t="s">
        <v>76</v>
      </c>
      <c r="K2790" s="2" t="s">
        <v>77</v>
      </c>
      <c r="L2790" s="10">
        <v>42574.0</v>
      </c>
      <c r="M2790" s="2" t="s">
        <v>90</v>
      </c>
      <c r="N2790" s="11">
        <v>0.2</v>
      </c>
      <c r="O2790" s="12">
        <v>1.0</v>
      </c>
      <c r="P2790" s="13">
        <v>0.11</v>
      </c>
      <c r="Q2790" s="13">
        <v>7.0</v>
      </c>
      <c r="R2790" s="13">
        <f t="shared" si="1"/>
        <v>8.75</v>
      </c>
      <c r="S2790" s="14">
        <f t="shared" si="2"/>
        <v>2.916666667</v>
      </c>
      <c r="T2790" s="14">
        <f t="shared" si="3"/>
        <v>0.1428571429</v>
      </c>
      <c r="U2790" s="15" t="str">
        <f>vlookup(F2790,'Sub categories'!$A:$C,3,False)</f>
        <v>Art</v>
      </c>
      <c r="V2790" s="16">
        <f t="shared" si="4"/>
        <v>5</v>
      </c>
      <c r="W2790" s="17">
        <f t="array" ref="W2790">INDEX(shipping_prices!$C$1:$F4017,MATCH(I2790,shipping_prices!$A$1:$A4017,0),MATCH(M2790,shipping_prices!$C$1:$F$1,0))</f>
        <v>4</v>
      </c>
      <c r="X2790" s="15" t="str">
        <f t="shared" si="5"/>
        <v>Amy HuntDallasTexas</v>
      </c>
      <c r="Y2790" s="15" t="str">
        <f t="shared" si="6"/>
        <v>Low</v>
      </c>
    </row>
    <row r="2791" hidden="1">
      <c r="A2791" s="1">
        <v>42569.0</v>
      </c>
      <c r="B2791" s="2" t="s">
        <v>3987</v>
      </c>
      <c r="C2791" s="2">
        <v>5.0</v>
      </c>
      <c r="D2791" s="2" t="s">
        <v>3988</v>
      </c>
      <c r="E2791" s="2" t="s">
        <v>27</v>
      </c>
      <c r="F2791" s="2" t="s">
        <v>2423</v>
      </c>
      <c r="G2791" s="2" t="s">
        <v>29</v>
      </c>
      <c r="H2791" s="2" t="s">
        <v>689</v>
      </c>
      <c r="I2791" s="2" t="s">
        <v>1225</v>
      </c>
      <c r="J2791" s="2" t="s">
        <v>76</v>
      </c>
      <c r="K2791" s="2" t="s">
        <v>77</v>
      </c>
      <c r="L2791" s="10">
        <v>42574.0</v>
      </c>
      <c r="M2791" s="2" t="s">
        <v>90</v>
      </c>
      <c r="N2791" s="11">
        <v>0.2</v>
      </c>
      <c r="O2791" s="12">
        <v>85.0</v>
      </c>
      <c r="P2791" s="13">
        <v>0.21</v>
      </c>
      <c r="Q2791" s="13">
        <v>398.0</v>
      </c>
      <c r="R2791" s="13">
        <f t="shared" si="1"/>
        <v>497.5</v>
      </c>
      <c r="S2791" s="14">
        <f t="shared" si="2"/>
        <v>99.5</v>
      </c>
      <c r="T2791" s="14">
        <f t="shared" si="3"/>
        <v>0.2135678392</v>
      </c>
      <c r="U2791" s="15" t="str">
        <f>vlookup(F2791,'Sub categories'!$A:$C,3,False)</f>
        <v>Accessories</v>
      </c>
      <c r="V2791" s="16">
        <f t="shared" si="4"/>
        <v>5</v>
      </c>
      <c r="W2791" s="17">
        <f t="array" ref="W2791">INDEX(shipping_prices!$C$1:$F4018,MATCH(I2791,shipping_prices!$A$1:$A4018,0),MATCH(M2791,shipping_prices!$C$1:$F$1,0))</f>
        <v>4</v>
      </c>
      <c r="X2791" s="15" t="str">
        <f t="shared" si="5"/>
        <v>Amy HuntDallasTexas</v>
      </c>
      <c r="Y2791" s="15" t="str">
        <f t="shared" si="6"/>
        <v>High</v>
      </c>
    </row>
    <row r="2792">
      <c r="A2792" s="1">
        <v>42569.0</v>
      </c>
      <c r="B2792" s="2" t="s">
        <v>3987</v>
      </c>
      <c r="C2792" s="2">
        <v>9.0</v>
      </c>
      <c r="D2792" s="2" t="s">
        <v>3988</v>
      </c>
      <c r="E2792" s="2" t="s">
        <v>27</v>
      </c>
      <c r="F2792" s="2" t="s">
        <v>849</v>
      </c>
      <c r="G2792" s="2" t="s">
        <v>45</v>
      </c>
      <c r="H2792" s="2" t="s">
        <v>206</v>
      </c>
      <c r="I2792" s="2" t="s">
        <v>1225</v>
      </c>
      <c r="J2792" s="2" t="s">
        <v>76</v>
      </c>
      <c r="K2792" s="2" t="s">
        <v>77</v>
      </c>
      <c r="L2792" s="10">
        <v>42574.0</v>
      </c>
      <c r="M2792" s="2" t="s">
        <v>90</v>
      </c>
      <c r="N2792" s="11">
        <v>0.32</v>
      </c>
      <c r="O2792" s="12">
        <v>-438.0</v>
      </c>
      <c r="P2792" s="13">
        <v>-0.32</v>
      </c>
      <c r="Q2792" s="13">
        <v>1352.0</v>
      </c>
      <c r="R2792" s="13">
        <f t="shared" si="1"/>
        <v>1988.235294</v>
      </c>
      <c r="S2792" s="14">
        <f t="shared" si="2"/>
        <v>220.9150327</v>
      </c>
      <c r="T2792" s="14">
        <f t="shared" si="3"/>
        <v>-0.323964497</v>
      </c>
      <c r="U2792" s="15" t="str">
        <f>vlookup(F2792,'Sub categories'!$A:$C,3,False)</f>
        <v>Bookcases</v>
      </c>
      <c r="V2792" s="16">
        <f t="shared" si="4"/>
        <v>5</v>
      </c>
      <c r="W2792" s="17">
        <f t="array" ref="W2792">INDEX(shipping_prices!$C$1:$F4019,MATCH(I2792,shipping_prices!$A$1:$A4019,0),MATCH(M2792,shipping_prices!$C$1:$F$1,0))</f>
        <v>4</v>
      </c>
      <c r="X2792" s="15" t="str">
        <f t="shared" si="5"/>
        <v>Amy HuntDallasTexas</v>
      </c>
      <c r="Y2792" s="15" t="str">
        <f t="shared" si="6"/>
        <v>loss</v>
      </c>
    </row>
    <row r="2793">
      <c r="A2793" s="1">
        <v>42569.0</v>
      </c>
      <c r="B2793" s="2" t="s">
        <v>3989</v>
      </c>
      <c r="C2793" s="2">
        <v>1.0</v>
      </c>
      <c r="D2793" s="2" t="s">
        <v>1120</v>
      </c>
      <c r="E2793" s="2" t="s">
        <v>27</v>
      </c>
      <c r="F2793" s="2" t="s">
        <v>3644</v>
      </c>
      <c r="G2793" s="2" t="s">
        <v>45</v>
      </c>
      <c r="H2793" s="2" t="s">
        <v>489</v>
      </c>
      <c r="I2793" s="2" t="s">
        <v>1406</v>
      </c>
      <c r="J2793" s="2" t="s">
        <v>76</v>
      </c>
      <c r="K2793" s="2" t="s">
        <v>77</v>
      </c>
      <c r="L2793" s="10">
        <v>42576.0</v>
      </c>
      <c r="M2793" s="2" t="s">
        <v>34</v>
      </c>
      <c r="N2793" s="11">
        <v>0.3</v>
      </c>
      <c r="O2793" s="12">
        <v>-13.0</v>
      </c>
      <c r="P2793" s="13">
        <v>-0.13</v>
      </c>
      <c r="Q2793" s="13">
        <v>102.0</v>
      </c>
      <c r="R2793" s="13">
        <f t="shared" si="1"/>
        <v>145.7142857</v>
      </c>
      <c r="S2793" s="14">
        <f t="shared" si="2"/>
        <v>145.7142857</v>
      </c>
      <c r="T2793" s="14">
        <f t="shared" si="3"/>
        <v>-0.1274509804</v>
      </c>
      <c r="U2793" s="15" t="str">
        <f>vlookup(F2793,'Sub categories'!$A:$C,3,False)</f>
        <v>Tables</v>
      </c>
      <c r="V2793" s="16">
        <f t="shared" si="4"/>
        <v>7</v>
      </c>
      <c r="W2793" s="17">
        <f t="array" ref="W2793">INDEX(shipping_prices!$C$1:$F4020,MATCH(I2793,shipping_prices!$A$1:$A4020,0),MATCH(M2793,shipping_prices!$C$1:$F$1,0))</f>
        <v>8.29</v>
      </c>
      <c r="X2793" s="15" t="str">
        <f t="shared" si="5"/>
        <v>Paul MacIntyreTexas CityTexas</v>
      </c>
      <c r="Y2793" s="15" t="str">
        <f t="shared" si="6"/>
        <v>loss</v>
      </c>
    </row>
    <row r="2794">
      <c r="A2794" s="1">
        <v>42569.0</v>
      </c>
      <c r="B2794" s="2" t="s">
        <v>3989</v>
      </c>
      <c r="C2794" s="2">
        <v>4.0</v>
      </c>
      <c r="D2794" s="2" t="s">
        <v>1120</v>
      </c>
      <c r="E2794" s="2" t="s">
        <v>27</v>
      </c>
      <c r="F2794" s="2" t="s">
        <v>2685</v>
      </c>
      <c r="G2794" s="2" t="s">
        <v>45</v>
      </c>
      <c r="H2794" s="2" t="s">
        <v>79</v>
      </c>
      <c r="I2794" s="2" t="s">
        <v>1406</v>
      </c>
      <c r="J2794" s="2" t="s">
        <v>76</v>
      </c>
      <c r="K2794" s="2" t="s">
        <v>77</v>
      </c>
      <c r="L2794" s="10">
        <v>42576.0</v>
      </c>
      <c r="M2794" s="2" t="s">
        <v>34</v>
      </c>
      <c r="N2794" s="11">
        <v>0.3</v>
      </c>
      <c r="O2794" s="12">
        <v>-9.0</v>
      </c>
      <c r="P2794" s="13">
        <v>-0.04</v>
      </c>
      <c r="Q2794" s="13">
        <v>199.0</v>
      </c>
      <c r="R2794" s="13">
        <f t="shared" si="1"/>
        <v>284.2857143</v>
      </c>
      <c r="S2794" s="14">
        <f t="shared" si="2"/>
        <v>71.07142857</v>
      </c>
      <c r="T2794" s="14">
        <f t="shared" si="3"/>
        <v>-0.04522613065</v>
      </c>
      <c r="U2794" s="15" t="str">
        <f>vlookup(F2794,'Sub categories'!$A:$C,3,False)</f>
        <v>Chairs</v>
      </c>
      <c r="V2794" s="16">
        <f t="shared" si="4"/>
        <v>7</v>
      </c>
      <c r="W2794" s="17">
        <f t="array" ref="W2794">INDEX(shipping_prices!$C$1:$F4021,MATCH(I2794,shipping_prices!$A$1:$A4021,0),MATCH(M2794,shipping_prices!$C$1:$F$1,0))</f>
        <v>8.29</v>
      </c>
      <c r="X2794" s="15" t="str">
        <f t="shared" si="5"/>
        <v>Paul MacIntyreTexas CityTexas</v>
      </c>
      <c r="Y2794" s="15" t="str">
        <f t="shared" si="6"/>
        <v>loss</v>
      </c>
    </row>
    <row r="2795" hidden="1">
      <c r="A2795" s="1">
        <v>42570.0</v>
      </c>
      <c r="B2795" s="2" t="s">
        <v>3990</v>
      </c>
      <c r="C2795" s="2">
        <v>7.0</v>
      </c>
      <c r="D2795" s="2" t="s">
        <v>1724</v>
      </c>
      <c r="E2795" s="2" t="s">
        <v>27</v>
      </c>
      <c r="F2795" s="2" t="s">
        <v>1184</v>
      </c>
      <c r="G2795" s="2" t="s">
        <v>39</v>
      </c>
      <c r="H2795" s="2" t="s">
        <v>193</v>
      </c>
      <c r="I2795" s="2" t="s">
        <v>3991</v>
      </c>
      <c r="J2795" s="2" t="s">
        <v>251</v>
      </c>
      <c r="K2795" s="2" t="s">
        <v>54</v>
      </c>
      <c r="L2795" s="10">
        <v>42573.0</v>
      </c>
      <c r="M2795" s="2" t="s">
        <v>142</v>
      </c>
      <c r="N2795" s="11">
        <v>0.7</v>
      </c>
      <c r="O2795" s="12">
        <v>-4.0</v>
      </c>
      <c r="P2795" s="13">
        <v>-0.7</v>
      </c>
      <c r="Q2795" s="13">
        <v>6.0</v>
      </c>
      <c r="R2795" s="13">
        <f t="shared" si="1"/>
        <v>20</v>
      </c>
      <c r="S2795" s="14">
        <f t="shared" si="2"/>
        <v>2.857142857</v>
      </c>
      <c r="T2795" s="14">
        <f t="shared" si="3"/>
        <v>-0.6666666667</v>
      </c>
      <c r="U2795" s="15" t="str">
        <f>vlookup(F2795,'Sub categories'!$A:$C,3,False)</f>
        <v>Binders</v>
      </c>
      <c r="V2795" s="16">
        <f t="shared" si="4"/>
        <v>3</v>
      </c>
      <c r="W2795" s="17">
        <f t="array" ref="W2795">INDEX(shipping_prices!$C$1:$F4022,MATCH(I2795,shipping_prices!$A$1:$A4022,0),MATCH(M2795,shipping_prices!$C$1:$F$1,0))</f>
        <v>16.33</v>
      </c>
      <c r="X2795" s="15" t="str">
        <f t="shared" si="5"/>
        <v>Lena RadfordDurhamNorth Carolina</v>
      </c>
      <c r="Y2795" s="15" t="str">
        <f t="shared" si="6"/>
        <v>loss</v>
      </c>
    </row>
    <row r="2796" hidden="1">
      <c r="A2796" s="1">
        <v>42571.0</v>
      </c>
      <c r="B2796" s="2" t="s">
        <v>3990</v>
      </c>
      <c r="C2796" s="2">
        <v>3.0</v>
      </c>
      <c r="D2796" s="2" t="s">
        <v>1724</v>
      </c>
      <c r="E2796" s="2" t="s">
        <v>27</v>
      </c>
      <c r="F2796" s="2" t="s">
        <v>1198</v>
      </c>
      <c r="G2796" s="2" t="s">
        <v>39</v>
      </c>
      <c r="H2796" s="2" t="s">
        <v>458</v>
      </c>
      <c r="I2796" s="2" t="s">
        <v>3991</v>
      </c>
      <c r="J2796" s="2" t="s">
        <v>251</v>
      </c>
      <c r="K2796" s="2" t="s">
        <v>54</v>
      </c>
      <c r="L2796" s="10">
        <v>42573.0</v>
      </c>
      <c r="M2796" s="2" t="s">
        <v>142</v>
      </c>
      <c r="N2796" s="11">
        <v>0.2</v>
      </c>
      <c r="O2796" s="12">
        <v>10.0</v>
      </c>
      <c r="P2796" s="13">
        <v>0.1</v>
      </c>
      <c r="Q2796" s="13">
        <v>98.0</v>
      </c>
      <c r="R2796" s="13">
        <f t="shared" si="1"/>
        <v>122.5</v>
      </c>
      <c r="S2796" s="14">
        <f t="shared" si="2"/>
        <v>40.83333333</v>
      </c>
      <c r="T2796" s="14">
        <f t="shared" si="3"/>
        <v>0.1020408163</v>
      </c>
      <c r="U2796" s="15" t="str">
        <f>vlookup(F2796,'Sub categories'!$A:$C,3,False)</f>
        <v>Appliances</v>
      </c>
      <c r="V2796" s="16">
        <f t="shared" si="4"/>
        <v>2</v>
      </c>
      <c r="W2796" s="17">
        <f t="array" ref="W2796">INDEX(shipping_prices!$C$1:$F4023,MATCH(I2796,shipping_prices!$A$1:$A4023,0),MATCH(M2796,shipping_prices!$C$1:$F$1,0))</f>
        <v>16.33</v>
      </c>
      <c r="X2796" s="15" t="str">
        <f t="shared" si="5"/>
        <v>Lena RadfordDurhamNorth Carolina</v>
      </c>
      <c r="Y2796" s="15" t="str">
        <f t="shared" si="6"/>
        <v>Low</v>
      </c>
    </row>
    <row r="2797">
      <c r="A2797" s="1">
        <v>42571.0</v>
      </c>
      <c r="B2797" s="2" t="s">
        <v>3990</v>
      </c>
      <c r="C2797" s="2">
        <v>2.0</v>
      </c>
      <c r="D2797" s="2" t="s">
        <v>1724</v>
      </c>
      <c r="E2797" s="2" t="s">
        <v>27</v>
      </c>
      <c r="F2797" s="2" t="s">
        <v>3992</v>
      </c>
      <c r="G2797" s="2" t="s">
        <v>45</v>
      </c>
      <c r="H2797" s="2" t="s">
        <v>306</v>
      </c>
      <c r="I2797" s="2" t="s">
        <v>3991</v>
      </c>
      <c r="J2797" s="2" t="s">
        <v>251</v>
      </c>
      <c r="K2797" s="2" t="s">
        <v>54</v>
      </c>
      <c r="L2797" s="10">
        <v>42573.0</v>
      </c>
      <c r="M2797" s="2" t="s">
        <v>142</v>
      </c>
      <c r="N2797" s="11">
        <v>0.2</v>
      </c>
      <c r="O2797" s="12">
        <v>25.0</v>
      </c>
      <c r="P2797" s="13">
        <v>0.08</v>
      </c>
      <c r="Q2797" s="13">
        <v>336.0</v>
      </c>
      <c r="R2797" s="13">
        <f t="shared" si="1"/>
        <v>420</v>
      </c>
      <c r="S2797" s="14">
        <f t="shared" si="2"/>
        <v>210</v>
      </c>
      <c r="T2797" s="14">
        <f t="shared" si="3"/>
        <v>0.0744047619</v>
      </c>
      <c r="U2797" s="15" t="str">
        <f>vlookup(F2797,'Sub categories'!$A:$C,3,False)</f>
        <v>Furnishings</v>
      </c>
      <c r="V2797" s="16">
        <f t="shared" si="4"/>
        <v>2</v>
      </c>
      <c r="W2797" s="17">
        <f t="array" ref="W2797">INDEX(shipping_prices!$C$1:$F4024,MATCH(I2797,shipping_prices!$A$1:$A4024,0),MATCH(M2797,shipping_prices!$C$1:$F$1,0))</f>
        <v>16.33</v>
      </c>
      <c r="X2797" s="15" t="str">
        <f t="shared" si="5"/>
        <v>Lena RadfordDurhamNorth Carolina</v>
      </c>
      <c r="Y2797" s="15" t="str">
        <f t="shared" si="6"/>
        <v>High</v>
      </c>
    </row>
    <row r="2798" hidden="1">
      <c r="A2798" s="1">
        <v>42571.0</v>
      </c>
      <c r="B2798" s="2" t="s">
        <v>3993</v>
      </c>
      <c r="C2798" s="2">
        <v>4.0</v>
      </c>
      <c r="D2798" s="2" t="s">
        <v>2495</v>
      </c>
      <c r="E2798" s="2" t="s">
        <v>27</v>
      </c>
      <c r="F2798" s="2" t="s">
        <v>746</v>
      </c>
      <c r="G2798" s="2" t="s">
        <v>39</v>
      </c>
      <c r="H2798" s="2" t="s">
        <v>747</v>
      </c>
      <c r="I2798" s="2" t="s">
        <v>2243</v>
      </c>
      <c r="J2798" s="2" t="s">
        <v>614</v>
      </c>
      <c r="K2798" s="2" t="s">
        <v>54</v>
      </c>
      <c r="L2798" s="10">
        <v>42573.0</v>
      </c>
      <c r="M2798" s="2" t="s">
        <v>34</v>
      </c>
      <c r="N2798" s="11">
        <v>0.2</v>
      </c>
      <c r="O2798" s="12">
        <v>-59.0</v>
      </c>
      <c r="P2798" s="13">
        <v>-0.2</v>
      </c>
      <c r="Q2798" s="13">
        <v>294.0</v>
      </c>
      <c r="R2798" s="13">
        <f t="shared" si="1"/>
        <v>367.5</v>
      </c>
      <c r="S2798" s="14">
        <f t="shared" si="2"/>
        <v>91.875</v>
      </c>
      <c r="T2798" s="14">
        <f t="shared" si="3"/>
        <v>-0.2006802721</v>
      </c>
      <c r="U2798" s="15" t="str">
        <f>vlookup(F2798,'Sub categories'!$A:$C,3,False)</f>
        <v>Storage</v>
      </c>
      <c r="V2798" s="16">
        <f t="shared" si="4"/>
        <v>2</v>
      </c>
      <c r="W2798" s="17">
        <f t="array" ref="W2798">INDEX(shipping_prices!$C$1:$F4025,MATCH(I2798,shipping_prices!$A$1:$A4025,0),MATCH(M2798,shipping_prices!$C$1:$F$1,0))</f>
        <v>7.46</v>
      </c>
      <c r="X2798" s="15" t="str">
        <f t="shared" si="5"/>
        <v>Barry GonzalezNashvilleTennessee</v>
      </c>
      <c r="Y2798" s="15" t="str">
        <f t="shared" si="6"/>
        <v>loss</v>
      </c>
    </row>
    <row r="2799" hidden="1">
      <c r="A2799" s="1">
        <v>42571.0</v>
      </c>
      <c r="B2799" s="2" t="s">
        <v>3993</v>
      </c>
      <c r="C2799" s="2">
        <v>6.0</v>
      </c>
      <c r="D2799" s="2" t="s">
        <v>2495</v>
      </c>
      <c r="E2799" s="2" t="s">
        <v>27</v>
      </c>
      <c r="F2799" s="2" t="s">
        <v>3748</v>
      </c>
      <c r="G2799" s="2" t="s">
        <v>39</v>
      </c>
      <c r="H2799" s="2" t="s">
        <v>182</v>
      </c>
      <c r="I2799" s="2" t="s">
        <v>2243</v>
      </c>
      <c r="J2799" s="2" t="s">
        <v>614</v>
      </c>
      <c r="K2799" s="2" t="s">
        <v>54</v>
      </c>
      <c r="L2799" s="10">
        <v>42573.0</v>
      </c>
      <c r="M2799" s="2" t="s">
        <v>34</v>
      </c>
      <c r="N2799" s="11">
        <v>0.7</v>
      </c>
      <c r="O2799" s="12">
        <v>-913.0</v>
      </c>
      <c r="P2799" s="13">
        <v>-0.67</v>
      </c>
      <c r="Q2799" s="13">
        <v>1370.0</v>
      </c>
      <c r="R2799" s="13">
        <f t="shared" si="1"/>
        <v>4566.666667</v>
      </c>
      <c r="S2799" s="14">
        <f t="shared" si="2"/>
        <v>761.1111111</v>
      </c>
      <c r="T2799" s="14">
        <f t="shared" si="3"/>
        <v>-0.6664233577</v>
      </c>
      <c r="U2799" s="15" t="str">
        <f>vlookup(F2799,'Sub categories'!$A:$C,3,False)</f>
        <v>Binders</v>
      </c>
      <c r="V2799" s="16">
        <f t="shared" si="4"/>
        <v>2</v>
      </c>
      <c r="W2799" s="17">
        <f t="array" ref="W2799">INDEX(shipping_prices!$C$1:$F4026,MATCH(I2799,shipping_prices!$A$1:$A4026,0),MATCH(M2799,shipping_prices!$C$1:$F$1,0))</f>
        <v>7.46</v>
      </c>
      <c r="X2799" s="15" t="str">
        <f t="shared" si="5"/>
        <v>Barry GonzalezNashvilleTennessee</v>
      </c>
      <c r="Y2799" s="15" t="str">
        <f t="shared" si="6"/>
        <v>loss</v>
      </c>
    </row>
    <row r="2800" hidden="1">
      <c r="A2800" s="1">
        <v>42571.0</v>
      </c>
      <c r="B2800" s="2" t="s">
        <v>3994</v>
      </c>
      <c r="C2800" s="2">
        <v>1.0</v>
      </c>
      <c r="D2800" s="2" t="s">
        <v>3995</v>
      </c>
      <c r="E2800" s="2" t="s">
        <v>37</v>
      </c>
      <c r="F2800" s="2" t="s">
        <v>395</v>
      </c>
      <c r="G2800" s="2" t="s">
        <v>39</v>
      </c>
      <c r="H2800" s="2" t="s">
        <v>51</v>
      </c>
      <c r="I2800" s="2" t="s">
        <v>169</v>
      </c>
      <c r="J2800" s="2" t="s">
        <v>42</v>
      </c>
      <c r="K2800" s="2" t="s">
        <v>43</v>
      </c>
      <c r="L2800" s="10">
        <v>42577.0</v>
      </c>
      <c r="M2800" s="2" t="s">
        <v>90</v>
      </c>
      <c r="N2800" s="11">
        <v>0.0</v>
      </c>
      <c r="O2800" s="12">
        <v>3.0</v>
      </c>
      <c r="P2800" s="13">
        <v>0.48</v>
      </c>
      <c r="Q2800" s="13">
        <v>6.0</v>
      </c>
      <c r="R2800" s="13">
        <f t="shared" si="1"/>
        <v>6</v>
      </c>
      <c r="S2800" s="14">
        <f t="shared" si="2"/>
        <v>6</v>
      </c>
      <c r="T2800" s="14">
        <f t="shared" si="3"/>
        <v>0.5</v>
      </c>
      <c r="U2800" s="15" t="str">
        <f>vlookup(F2800,'Sub categories'!$A:$C,3,False)</f>
        <v>Paper</v>
      </c>
      <c r="V2800" s="16">
        <f t="shared" si="4"/>
        <v>6</v>
      </c>
      <c r="W2800" s="17">
        <f t="array" ref="W2800">INDEX(shipping_prices!$C$1:$F4027,MATCH(I2800,shipping_prices!$A$1:$A4027,0),MATCH(M2800,shipping_prices!$C$1:$F$1,0))</f>
        <v>6.7</v>
      </c>
      <c r="X2800" s="15" t="str">
        <f t="shared" si="5"/>
        <v>Darren BuddLos AngelesCalifornia</v>
      </c>
      <c r="Y2800" s="15" t="str">
        <f t="shared" si="6"/>
        <v>Low</v>
      </c>
    </row>
    <row r="2801" hidden="1">
      <c r="A2801" s="1">
        <v>42571.0</v>
      </c>
      <c r="B2801" s="2" t="s">
        <v>3994</v>
      </c>
      <c r="C2801" s="2">
        <v>3.0</v>
      </c>
      <c r="D2801" s="2" t="s">
        <v>3995</v>
      </c>
      <c r="E2801" s="2" t="s">
        <v>37</v>
      </c>
      <c r="F2801" s="2" t="s">
        <v>1706</v>
      </c>
      <c r="G2801" s="2" t="s">
        <v>39</v>
      </c>
      <c r="H2801" s="2" t="s">
        <v>182</v>
      </c>
      <c r="I2801" s="2" t="s">
        <v>169</v>
      </c>
      <c r="J2801" s="2" t="s">
        <v>42</v>
      </c>
      <c r="K2801" s="2" t="s">
        <v>43</v>
      </c>
      <c r="L2801" s="10">
        <v>42577.0</v>
      </c>
      <c r="M2801" s="2" t="s">
        <v>90</v>
      </c>
      <c r="N2801" s="11">
        <v>0.2</v>
      </c>
      <c r="O2801" s="12">
        <v>12.0</v>
      </c>
      <c r="P2801" s="13">
        <v>0.34</v>
      </c>
      <c r="Q2801" s="13">
        <v>34.0</v>
      </c>
      <c r="R2801" s="13">
        <f t="shared" si="1"/>
        <v>42.5</v>
      </c>
      <c r="S2801" s="14">
        <f t="shared" si="2"/>
        <v>14.16666667</v>
      </c>
      <c r="T2801" s="14">
        <f t="shared" si="3"/>
        <v>0.3529411765</v>
      </c>
      <c r="U2801" s="15" t="str">
        <f>vlookup(F2801,'Sub categories'!$A:$C,3,False)</f>
        <v>Binders</v>
      </c>
      <c r="V2801" s="16">
        <f t="shared" si="4"/>
        <v>6</v>
      </c>
      <c r="W2801" s="17">
        <f t="array" ref="W2801">INDEX(shipping_prices!$C$1:$F4028,MATCH(I2801,shipping_prices!$A$1:$A4028,0),MATCH(M2801,shipping_prices!$C$1:$F$1,0))</f>
        <v>6.7</v>
      </c>
      <c r="X2801" s="15" t="str">
        <f t="shared" si="5"/>
        <v>Darren BuddLos AngelesCalifornia</v>
      </c>
      <c r="Y2801" s="15" t="str">
        <f t="shared" si="6"/>
        <v>Low</v>
      </c>
    </row>
    <row r="2802" hidden="1">
      <c r="A2802" s="1">
        <v>42571.0</v>
      </c>
      <c r="B2802" s="2" t="s">
        <v>3994</v>
      </c>
      <c r="C2802" s="2">
        <v>2.0</v>
      </c>
      <c r="D2802" s="2" t="s">
        <v>3995</v>
      </c>
      <c r="E2802" s="2" t="s">
        <v>37</v>
      </c>
      <c r="F2802" s="2" t="s">
        <v>3996</v>
      </c>
      <c r="G2802" s="2" t="s">
        <v>39</v>
      </c>
      <c r="H2802" s="2" t="s">
        <v>284</v>
      </c>
      <c r="I2802" s="2" t="s">
        <v>169</v>
      </c>
      <c r="J2802" s="2" t="s">
        <v>42</v>
      </c>
      <c r="K2802" s="2" t="s">
        <v>43</v>
      </c>
      <c r="L2802" s="10">
        <v>42577.0</v>
      </c>
      <c r="M2802" s="2" t="s">
        <v>90</v>
      </c>
      <c r="N2802" s="11">
        <v>0.2</v>
      </c>
      <c r="O2802" s="12">
        <v>21.0</v>
      </c>
      <c r="P2802" s="13">
        <v>0.38</v>
      </c>
      <c r="Q2802" s="13">
        <v>55.0</v>
      </c>
      <c r="R2802" s="13">
        <f t="shared" si="1"/>
        <v>68.75</v>
      </c>
      <c r="S2802" s="14">
        <f t="shared" si="2"/>
        <v>34.375</v>
      </c>
      <c r="T2802" s="14">
        <f t="shared" si="3"/>
        <v>0.3818181818</v>
      </c>
      <c r="U2802" s="15" t="str">
        <f>vlookup(F2802,'Sub categories'!$A:$C,3,False)</f>
        <v>Binders</v>
      </c>
      <c r="V2802" s="16">
        <f t="shared" si="4"/>
        <v>6</v>
      </c>
      <c r="W2802" s="17">
        <f t="array" ref="W2802">INDEX(shipping_prices!$C$1:$F4029,MATCH(I2802,shipping_prices!$A$1:$A4029,0),MATCH(M2802,shipping_prices!$C$1:$F$1,0))</f>
        <v>6.7</v>
      </c>
      <c r="X2802" s="15" t="str">
        <f t="shared" si="5"/>
        <v>Darren BuddLos AngelesCalifornia</v>
      </c>
      <c r="Y2802" s="15" t="str">
        <f t="shared" si="6"/>
        <v>Low</v>
      </c>
    </row>
    <row r="2803">
      <c r="A2803" s="1">
        <v>42571.0</v>
      </c>
      <c r="B2803" s="2" t="s">
        <v>3994</v>
      </c>
      <c r="C2803" s="2">
        <v>2.0</v>
      </c>
      <c r="D2803" s="2" t="s">
        <v>3995</v>
      </c>
      <c r="E2803" s="2" t="s">
        <v>37</v>
      </c>
      <c r="F2803" s="2" t="s">
        <v>3997</v>
      </c>
      <c r="G2803" s="2" t="s">
        <v>45</v>
      </c>
      <c r="H2803" s="2" t="s">
        <v>833</v>
      </c>
      <c r="I2803" s="2" t="s">
        <v>169</v>
      </c>
      <c r="J2803" s="2" t="s">
        <v>42</v>
      </c>
      <c r="K2803" s="2" t="s">
        <v>43</v>
      </c>
      <c r="L2803" s="10">
        <v>42577.0</v>
      </c>
      <c r="M2803" s="2" t="s">
        <v>90</v>
      </c>
      <c r="N2803" s="11">
        <v>0.2</v>
      </c>
      <c r="O2803" s="12">
        <v>10.0</v>
      </c>
      <c r="P2803" s="13">
        <v>0.04</v>
      </c>
      <c r="Q2803" s="13">
        <v>274.0</v>
      </c>
      <c r="R2803" s="13">
        <f t="shared" si="1"/>
        <v>342.5</v>
      </c>
      <c r="S2803" s="14">
        <f t="shared" si="2"/>
        <v>171.25</v>
      </c>
      <c r="T2803" s="14">
        <f t="shared" si="3"/>
        <v>0.03649635036</v>
      </c>
      <c r="U2803" s="15" t="str">
        <f>vlookup(F2803,'Sub categories'!$A:$C,3,False)</f>
        <v>Tables</v>
      </c>
      <c r="V2803" s="16">
        <f t="shared" si="4"/>
        <v>6</v>
      </c>
      <c r="W2803" s="17">
        <f t="array" ref="W2803">INDEX(shipping_prices!$C$1:$F4030,MATCH(I2803,shipping_prices!$A$1:$A4030,0),MATCH(M2803,shipping_prices!$C$1:$F$1,0))</f>
        <v>6.7</v>
      </c>
      <c r="X2803" s="15" t="str">
        <f t="shared" si="5"/>
        <v>Darren BuddLos AngelesCalifornia</v>
      </c>
      <c r="Y2803" s="15" t="str">
        <f t="shared" si="6"/>
        <v>Low</v>
      </c>
    </row>
    <row r="2804">
      <c r="A2804" s="1">
        <v>42571.0</v>
      </c>
      <c r="B2804" s="2" t="s">
        <v>3998</v>
      </c>
      <c r="C2804" s="2">
        <v>2.0</v>
      </c>
      <c r="D2804" s="2" t="s">
        <v>1099</v>
      </c>
      <c r="E2804" s="2" t="s">
        <v>27</v>
      </c>
      <c r="F2804" s="2" t="s">
        <v>3999</v>
      </c>
      <c r="G2804" s="2" t="s">
        <v>45</v>
      </c>
      <c r="H2804" s="2" t="s">
        <v>46</v>
      </c>
      <c r="I2804" s="2" t="s">
        <v>31</v>
      </c>
      <c r="J2804" s="2" t="s">
        <v>32</v>
      </c>
      <c r="K2804" s="2" t="s">
        <v>33</v>
      </c>
      <c r="L2804" s="10">
        <v>42574.0</v>
      </c>
      <c r="M2804" s="2" t="s">
        <v>34</v>
      </c>
      <c r="N2804" s="11">
        <v>0.1</v>
      </c>
      <c r="O2804" s="12">
        <v>14.0</v>
      </c>
      <c r="P2804" s="13">
        <v>0.07</v>
      </c>
      <c r="Q2804" s="13">
        <v>205.0</v>
      </c>
      <c r="R2804" s="13">
        <f t="shared" si="1"/>
        <v>227.7777778</v>
      </c>
      <c r="S2804" s="14">
        <f t="shared" si="2"/>
        <v>113.8888889</v>
      </c>
      <c r="T2804" s="14">
        <f t="shared" si="3"/>
        <v>0.06829268293</v>
      </c>
      <c r="U2804" s="15" t="str">
        <f>vlookup(F2804,'Sub categories'!$A:$C,3,False)</f>
        <v>Chairs</v>
      </c>
      <c r="V2804" s="16">
        <f t="shared" si="4"/>
        <v>3</v>
      </c>
      <c r="W2804" s="17">
        <f t="array" ref="W2804">INDEX(shipping_prices!$C$1:$F4031,MATCH(I2804,shipping_prices!$A$1:$A4031,0),MATCH(M2804,shipping_prices!$C$1:$F$1,0))</f>
        <v>10.09</v>
      </c>
      <c r="X2804" s="15" t="str">
        <f t="shared" si="5"/>
        <v>Jeremy FarryNew York CityNew York</v>
      </c>
      <c r="Y2804" s="15" t="str">
        <f t="shared" si="6"/>
        <v>Low</v>
      </c>
    </row>
    <row r="2805" hidden="1">
      <c r="A2805" s="1">
        <v>42571.0</v>
      </c>
      <c r="B2805" s="2" t="s">
        <v>4000</v>
      </c>
      <c r="C2805" s="2">
        <v>2.0</v>
      </c>
      <c r="D2805" s="2" t="s">
        <v>4001</v>
      </c>
      <c r="E2805" s="2" t="s">
        <v>49</v>
      </c>
      <c r="F2805" s="2" t="s">
        <v>4002</v>
      </c>
      <c r="G2805" s="2" t="s">
        <v>39</v>
      </c>
      <c r="H2805" s="2" t="s">
        <v>193</v>
      </c>
      <c r="I2805" s="2" t="s">
        <v>194</v>
      </c>
      <c r="J2805" s="2" t="s">
        <v>53</v>
      </c>
      <c r="K2805" s="2" t="s">
        <v>54</v>
      </c>
      <c r="L2805" s="10">
        <v>42579.0</v>
      </c>
      <c r="M2805" s="2" t="s">
        <v>34</v>
      </c>
      <c r="N2805" s="11">
        <v>0.2</v>
      </c>
      <c r="O2805" s="12">
        <v>4.0</v>
      </c>
      <c r="P2805" s="13">
        <v>0.34</v>
      </c>
      <c r="Q2805" s="13">
        <v>12.0</v>
      </c>
      <c r="R2805" s="13">
        <f t="shared" si="1"/>
        <v>15</v>
      </c>
      <c r="S2805" s="14">
        <f t="shared" si="2"/>
        <v>7.5</v>
      </c>
      <c r="T2805" s="14">
        <f t="shared" si="3"/>
        <v>0.3333333333</v>
      </c>
      <c r="U2805" s="15" t="str">
        <f>vlookup(F2805,'Sub categories'!$A:$C,3,False)</f>
        <v>Labels</v>
      </c>
      <c r="V2805" s="16">
        <f t="shared" si="4"/>
        <v>8</v>
      </c>
      <c r="W2805" s="17">
        <f t="array" ref="W2805">INDEX(shipping_prices!$C$1:$F4032,MATCH(I2805,shipping_prices!$A$1:$A4032,0),MATCH(M2805,shipping_prices!$C$1:$F$1,0))</f>
        <v>7.26</v>
      </c>
      <c r="X2805" s="15" t="str">
        <f t="shared" si="5"/>
        <v>Evan MinnotteMiamiFlorida</v>
      </c>
      <c r="Y2805" s="15" t="str">
        <f t="shared" si="6"/>
        <v>Low</v>
      </c>
    </row>
    <row r="2806">
      <c r="A2806" s="1">
        <v>42574.0</v>
      </c>
      <c r="B2806" s="2" t="s">
        <v>4003</v>
      </c>
      <c r="C2806" s="2">
        <v>3.0</v>
      </c>
      <c r="D2806" s="2" t="s">
        <v>3597</v>
      </c>
      <c r="E2806" s="2" t="s">
        <v>49</v>
      </c>
      <c r="F2806" s="2" t="s">
        <v>86</v>
      </c>
      <c r="G2806" s="2" t="s">
        <v>45</v>
      </c>
      <c r="H2806" s="2" t="s">
        <v>87</v>
      </c>
      <c r="I2806" s="2" t="s">
        <v>41</v>
      </c>
      <c r="J2806" s="2" t="s">
        <v>42</v>
      </c>
      <c r="K2806" s="2" t="s">
        <v>43</v>
      </c>
      <c r="L2806" s="10">
        <v>42584.0</v>
      </c>
      <c r="M2806" s="2" t="s">
        <v>90</v>
      </c>
      <c r="N2806" s="11">
        <v>0.0</v>
      </c>
      <c r="O2806" s="12">
        <v>5.0</v>
      </c>
      <c r="P2806" s="13">
        <v>0.33</v>
      </c>
      <c r="Q2806" s="13">
        <v>15.0</v>
      </c>
      <c r="R2806" s="13">
        <f t="shared" si="1"/>
        <v>15</v>
      </c>
      <c r="S2806" s="14">
        <f t="shared" si="2"/>
        <v>5</v>
      </c>
      <c r="T2806" s="14">
        <f t="shared" si="3"/>
        <v>0.3333333333</v>
      </c>
      <c r="U2806" s="15" t="str">
        <f>vlookup(F2806,'Sub categories'!$A:$C,3,False)</f>
        <v>Furnishings</v>
      </c>
      <c r="V2806" s="16">
        <f t="shared" si="4"/>
        <v>10</v>
      </c>
      <c r="W2806" s="17">
        <f t="array" ref="W2806">INDEX(shipping_prices!$C$1:$F4033,MATCH(I2806,shipping_prices!$A$1:$A4033,0),MATCH(M2806,shipping_prices!$C$1:$F$1,0))</f>
        <v>2.77</v>
      </c>
      <c r="X2806" s="15" t="str">
        <f t="shared" si="5"/>
        <v>Nora PelletierSan FranciscoCalifornia</v>
      </c>
      <c r="Y2806" s="15" t="str">
        <f t="shared" si="6"/>
        <v>Low</v>
      </c>
    </row>
    <row r="2807" hidden="1">
      <c r="A2807" s="1">
        <v>42574.0</v>
      </c>
      <c r="B2807" s="2" t="s">
        <v>4004</v>
      </c>
      <c r="C2807" s="2">
        <v>7.0</v>
      </c>
      <c r="D2807" s="2" t="s">
        <v>2891</v>
      </c>
      <c r="E2807" s="2" t="s">
        <v>37</v>
      </c>
      <c r="F2807" s="2" t="s">
        <v>2872</v>
      </c>
      <c r="G2807" s="2" t="s">
        <v>39</v>
      </c>
      <c r="H2807" s="2" t="s">
        <v>182</v>
      </c>
      <c r="I2807" s="2" t="s">
        <v>741</v>
      </c>
      <c r="J2807" s="2" t="s">
        <v>76</v>
      </c>
      <c r="K2807" s="2" t="s">
        <v>77</v>
      </c>
      <c r="L2807" s="10">
        <v>42586.0</v>
      </c>
      <c r="M2807" s="2" t="s">
        <v>34</v>
      </c>
      <c r="N2807" s="11">
        <v>0.8</v>
      </c>
      <c r="O2807" s="12">
        <v>-47.0</v>
      </c>
      <c r="P2807" s="13">
        <v>-1.6</v>
      </c>
      <c r="Q2807" s="13">
        <v>29.0</v>
      </c>
      <c r="R2807" s="13">
        <f t="shared" si="1"/>
        <v>145</v>
      </c>
      <c r="S2807" s="14">
        <f t="shared" si="2"/>
        <v>20.71428571</v>
      </c>
      <c r="T2807" s="14">
        <f t="shared" si="3"/>
        <v>-1.620689655</v>
      </c>
      <c r="U2807" s="15" t="str">
        <f>vlookup(F2807,'Sub categories'!$A:$C,3,False)</f>
        <v>Binders</v>
      </c>
      <c r="V2807" s="16">
        <f t="shared" si="4"/>
        <v>12</v>
      </c>
      <c r="W2807" s="17">
        <f t="array" ref="W2807">INDEX(shipping_prices!$C$1:$F4034,MATCH(I2807,shipping_prices!$A$1:$A4034,0),MATCH(M2807,shipping_prices!$C$1:$F$1,0))</f>
        <v>12.55</v>
      </c>
      <c r="X2807" s="15" t="str">
        <f t="shared" si="5"/>
        <v>Barry BlumsteinSan AntonioTexas</v>
      </c>
      <c r="Y2807" s="15" t="str">
        <f t="shared" si="6"/>
        <v>loss</v>
      </c>
    </row>
    <row r="2808" hidden="1">
      <c r="A2808" s="1">
        <v>42574.0</v>
      </c>
      <c r="B2808" s="2" t="s">
        <v>4004</v>
      </c>
      <c r="C2808" s="2">
        <v>2.0</v>
      </c>
      <c r="D2808" s="2" t="s">
        <v>2891</v>
      </c>
      <c r="E2808" s="2" t="s">
        <v>37</v>
      </c>
      <c r="F2808" s="2" t="s">
        <v>4005</v>
      </c>
      <c r="G2808" s="2" t="s">
        <v>29</v>
      </c>
      <c r="H2808" s="2" t="s">
        <v>79</v>
      </c>
      <c r="I2808" s="2" t="s">
        <v>741</v>
      </c>
      <c r="J2808" s="2" t="s">
        <v>76</v>
      </c>
      <c r="K2808" s="2" t="s">
        <v>77</v>
      </c>
      <c r="L2808" s="10">
        <v>42586.0</v>
      </c>
      <c r="M2808" s="2" t="s">
        <v>34</v>
      </c>
      <c r="N2808" s="11">
        <v>0.2</v>
      </c>
      <c r="O2808" s="12">
        <v>39.0</v>
      </c>
      <c r="P2808" s="13">
        <v>0.11</v>
      </c>
      <c r="Q2808" s="13">
        <v>345.0</v>
      </c>
      <c r="R2808" s="13">
        <f t="shared" si="1"/>
        <v>431.25</v>
      </c>
      <c r="S2808" s="14">
        <f t="shared" si="2"/>
        <v>215.625</v>
      </c>
      <c r="T2808" s="14">
        <f t="shared" si="3"/>
        <v>0.1130434783</v>
      </c>
      <c r="U2808" s="15" t="str">
        <f>vlookup(F2808,'Sub categories'!$A:$C,3,False)</f>
        <v>Phones</v>
      </c>
      <c r="V2808" s="16">
        <f t="shared" si="4"/>
        <v>12</v>
      </c>
      <c r="W2808" s="17">
        <f t="array" ref="W2808">INDEX(shipping_prices!$C$1:$F4035,MATCH(I2808,shipping_prices!$A$1:$A4035,0),MATCH(M2808,shipping_prices!$C$1:$F$1,0))</f>
        <v>12.55</v>
      </c>
      <c r="X2808" s="15" t="str">
        <f t="shared" si="5"/>
        <v>Barry BlumsteinSan AntonioTexas</v>
      </c>
      <c r="Y2808" s="15" t="str">
        <f t="shared" si="6"/>
        <v>High</v>
      </c>
    </row>
    <row r="2809" hidden="1">
      <c r="A2809" s="1">
        <v>42575.0</v>
      </c>
      <c r="B2809" s="2" t="s">
        <v>4006</v>
      </c>
      <c r="C2809" s="2">
        <v>3.0</v>
      </c>
      <c r="D2809" s="2" t="s">
        <v>4007</v>
      </c>
      <c r="E2809" s="2" t="s">
        <v>49</v>
      </c>
      <c r="F2809" s="2" t="s">
        <v>3122</v>
      </c>
      <c r="G2809" s="2" t="s">
        <v>39</v>
      </c>
      <c r="H2809" s="2" t="s">
        <v>581</v>
      </c>
      <c r="I2809" s="2" t="s">
        <v>3933</v>
      </c>
      <c r="J2809" s="2" t="s">
        <v>42</v>
      </c>
      <c r="K2809" s="2" t="s">
        <v>43</v>
      </c>
      <c r="L2809" s="10">
        <v>42585.0</v>
      </c>
      <c r="M2809" s="2" t="s">
        <v>34</v>
      </c>
      <c r="N2809" s="11">
        <v>0.2</v>
      </c>
      <c r="O2809" s="12">
        <v>6.0</v>
      </c>
      <c r="P2809" s="13">
        <v>0.34</v>
      </c>
      <c r="Q2809" s="13">
        <v>19.0</v>
      </c>
      <c r="R2809" s="13">
        <f t="shared" si="1"/>
        <v>23.75</v>
      </c>
      <c r="S2809" s="14">
        <f t="shared" si="2"/>
        <v>7.916666667</v>
      </c>
      <c r="T2809" s="14">
        <f t="shared" si="3"/>
        <v>0.3157894737</v>
      </c>
      <c r="U2809" s="15" t="str">
        <f>vlookup(F2809,'Sub categories'!$A:$C,3,False)</f>
        <v>Binders</v>
      </c>
      <c r="V2809" s="16">
        <f t="shared" si="4"/>
        <v>10</v>
      </c>
      <c r="W2809" s="17">
        <f t="array" ref="W2809">INDEX(shipping_prices!$C$1:$F4036,MATCH(I2809,shipping_prices!$A$1:$A4036,0),MATCH(M2809,shipping_prices!$C$1:$F$1,0))</f>
        <v>11.15</v>
      </c>
      <c r="X2809" s="15" t="str">
        <f t="shared" si="5"/>
        <v>Parhena NorrisBakersfieldCalifornia</v>
      </c>
      <c r="Y2809" s="15" t="str">
        <f t="shared" si="6"/>
        <v>Low</v>
      </c>
    </row>
    <row r="2810">
      <c r="A2810" s="1">
        <v>42575.0</v>
      </c>
      <c r="B2810" s="2" t="s">
        <v>4008</v>
      </c>
      <c r="C2810" s="2">
        <v>3.0</v>
      </c>
      <c r="D2810" s="2" t="s">
        <v>3635</v>
      </c>
      <c r="E2810" s="2" t="s">
        <v>27</v>
      </c>
      <c r="F2810" s="2" t="s">
        <v>4009</v>
      </c>
      <c r="G2810" s="2" t="s">
        <v>45</v>
      </c>
      <c r="H2810" s="2" t="s">
        <v>79</v>
      </c>
      <c r="I2810" s="2" t="s">
        <v>630</v>
      </c>
      <c r="J2810" s="2" t="s">
        <v>42</v>
      </c>
      <c r="K2810" s="2" t="s">
        <v>43</v>
      </c>
      <c r="L2810" s="10">
        <v>42582.0</v>
      </c>
      <c r="M2810" s="2" t="s">
        <v>34</v>
      </c>
      <c r="N2810" s="11">
        <v>0.2</v>
      </c>
      <c r="O2810" s="12">
        <v>-14.0</v>
      </c>
      <c r="P2810" s="13">
        <v>-0.04</v>
      </c>
      <c r="Q2810" s="13">
        <v>370.0</v>
      </c>
      <c r="R2810" s="13">
        <f t="shared" si="1"/>
        <v>462.5</v>
      </c>
      <c r="S2810" s="14">
        <f t="shared" si="2"/>
        <v>154.1666667</v>
      </c>
      <c r="T2810" s="14">
        <f t="shared" si="3"/>
        <v>-0.03783783784</v>
      </c>
      <c r="U2810" s="15" t="str">
        <f>vlookup(F2810,'Sub categories'!$A:$C,3,False)</f>
        <v>Tables</v>
      </c>
      <c r="V2810" s="16">
        <f t="shared" si="4"/>
        <v>7</v>
      </c>
      <c r="W2810" s="17">
        <f t="array" ref="W2810">INDEX(shipping_prices!$C$1:$F4037,MATCH(I2810,shipping_prices!$A$1:$A4037,0),MATCH(M2810,shipping_prices!$C$1:$F$1,0))</f>
        <v>8.84</v>
      </c>
      <c r="X2810" s="15" t="str">
        <f t="shared" si="5"/>
        <v>Jay KimmelLong BeachCalifornia</v>
      </c>
      <c r="Y2810" s="15" t="str">
        <f t="shared" si="6"/>
        <v>loss</v>
      </c>
    </row>
    <row r="2811" hidden="1">
      <c r="A2811" s="1">
        <v>42575.0</v>
      </c>
      <c r="B2811" s="2" t="s">
        <v>4010</v>
      </c>
      <c r="C2811" s="2">
        <v>5.0</v>
      </c>
      <c r="D2811" s="2" t="s">
        <v>3308</v>
      </c>
      <c r="E2811" s="2" t="s">
        <v>37</v>
      </c>
      <c r="F2811" s="2" t="s">
        <v>2662</v>
      </c>
      <c r="G2811" s="2" t="s">
        <v>39</v>
      </c>
      <c r="H2811" s="2" t="s">
        <v>2662</v>
      </c>
      <c r="I2811" s="2" t="s">
        <v>169</v>
      </c>
      <c r="J2811" s="2" t="s">
        <v>42</v>
      </c>
      <c r="K2811" s="2" t="s">
        <v>43</v>
      </c>
      <c r="L2811" s="10">
        <v>42585.0</v>
      </c>
      <c r="M2811" s="2" t="s">
        <v>90</v>
      </c>
      <c r="N2811" s="11">
        <v>0.2</v>
      </c>
      <c r="O2811" s="12">
        <v>3.0</v>
      </c>
      <c r="P2811" s="13">
        <v>0.35</v>
      </c>
      <c r="Q2811" s="13">
        <v>8.0</v>
      </c>
      <c r="R2811" s="13">
        <f t="shared" si="1"/>
        <v>10</v>
      </c>
      <c r="S2811" s="14">
        <f t="shared" si="2"/>
        <v>2</v>
      </c>
      <c r="T2811" s="14">
        <f t="shared" si="3"/>
        <v>0.375</v>
      </c>
      <c r="U2811" s="15" t="str">
        <f>vlookup(F2811,'Sub categories'!$A:$C,3,False)</f>
        <v>Binders</v>
      </c>
      <c r="V2811" s="16">
        <f t="shared" si="4"/>
        <v>10</v>
      </c>
      <c r="W2811" s="17">
        <f t="array" ref="W2811">INDEX(shipping_prices!$C$1:$F4038,MATCH(I2811,shipping_prices!$A$1:$A4038,0),MATCH(M2811,shipping_prices!$C$1:$F$1,0))</f>
        <v>6.7</v>
      </c>
      <c r="X2811" s="15" t="str">
        <f t="shared" si="5"/>
        <v>Eleni McCraryLos AngelesCalifornia</v>
      </c>
      <c r="Y2811" s="15" t="str">
        <f t="shared" si="6"/>
        <v>Low</v>
      </c>
    </row>
    <row r="2812" hidden="1">
      <c r="A2812" s="1">
        <v>42575.0</v>
      </c>
      <c r="B2812" s="2" t="s">
        <v>4011</v>
      </c>
      <c r="C2812" s="2">
        <v>2.0</v>
      </c>
      <c r="D2812" s="2" t="s">
        <v>1300</v>
      </c>
      <c r="E2812" s="2" t="s">
        <v>49</v>
      </c>
      <c r="F2812" s="2" t="s">
        <v>2188</v>
      </c>
      <c r="G2812" s="2" t="s">
        <v>39</v>
      </c>
      <c r="H2812" s="2" t="s">
        <v>51</v>
      </c>
      <c r="I2812" s="2" t="s">
        <v>31</v>
      </c>
      <c r="J2812" s="2" t="s">
        <v>32</v>
      </c>
      <c r="K2812" s="2" t="s">
        <v>33</v>
      </c>
      <c r="L2812" s="10">
        <v>42584.0</v>
      </c>
      <c r="M2812" s="2" t="s">
        <v>142</v>
      </c>
      <c r="N2812" s="11">
        <v>0.0</v>
      </c>
      <c r="O2812" s="12">
        <v>18.0</v>
      </c>
      <c r="P2812" s="13">
        <v>0.48</v>
      </c>
      <c r="Q2812" s="13">
        <v>38.0</v>
      </c>
      <c r="R2812" s="13">
        <f t="shared" si="1"/>
        <v>38</v>
      </c>
      <c r="S2812" s="14">
        <f t="shared" si="2"/>
        <v>19</v>
      </c>
      <c r="T2812" s="14">
        <f t="shared" si="3"/>
        <v>0.4736842105</v>
      </c>
      <c r="U2812" s="15" t="str">
        <f>vlookup(F2812,'Sub categories'!$A:$C,3,False)</f>
        <v>Paper</v>
      </c>
      <c r="V2812" s="16">
        <f t="shared" si="4"/>
        <v>9</v>
      </c>
      <c r="W2812" s="17">
        <f t="array" ref="W2812">INDEX(shipping_prices!$C$1:$F4039,MATCH(I2812,shipping_prices!$A$1:$A4039,0),MATCH(M2812,shipping_prices!$C$1:$F$1,0))</f>
        <v>23.55</v>
      </c>
      <c r="X2812" s="15" t="str">
        <f t="shared" si="5"/>
        <v>Alejandro BallentineNew York CityNew York</v>
      </c>
      <c r="Y2812" s="15" t="str">
        <f t="shared" si="6"/>
        <v>Low</v>
      </c>
    </row>
    <row r="2813" hidden="1">
      <c r="A2813" s="1">
        <v>42576.0</v>
      </c>
      <c r="B2813" s="2" t="s">
        <v>4012</v>
      </c>
      <c r="C2813" s="2">
        <v>4.0</v>
      </c>
      <c r="D2813" s="2" t="s">
        <v>171</v>
      </c>
      <c r="E2813" s="2" t="s">
        <v>49</v>
      </c>
      <c r="F2813" s="2" t="s">
        <v>1680</v>
      </c>
      <c r="G2813" s="2" t="s">
        <v>39</v>
      </c>
      <c r="H2813" s="2" t="s">
        <v>361</v>
      </c>
      <c r="I2813" s="2" t="s">
        <v>4013</v>
      </c>
      <c r="J2813" s="2" t="s">
        <v>76</v>
      </c>
      <c r="K2813" s="2" t="s">
        <v>77</v>
      </c>
      <c r="L2813" s="10">
        <v>42583.0</v>
      </c>
      <c r="M2813" s="2" t="s">
        <v>34</v>
      </c>
      <c r="N2813" s="11">
        <v>0.2</v>
      </c>
      <c r="O2813" s="12">
        <v>7.0</v>
      </c>
      <c r="P2813" s="13">
        <v>0.33</v>
      </c>
      <c r="Q2813" s="13">
        <v>21.0</v>
      </c>
      <c r="R2813" s="13">
        <f t="shared" si="1"/>
        <v>26.25</v>
      </c>
      <c r="S2813" s="14">
        <f t="shared" si="2"/>
        <v>6.5625</v>
      </c>
      <c r="T2813" s="14">
        <f t="shared" si="3"/>
        <v>0.3333333333</v>
      </c>
      <c r="U2813" s="15" t="str">
        <f>vlookup(F2813,'Sub categories'!$A:$C,3,False)</f>
        <v>Paper</v>
      </c>
      <c r="V2813" s="16">
        <f t="shared" si="4"/>
        <v>7</v>
      </c>
      <c r="W2813" s="17">
        <f t="array" ref="W2813">INDEX(shipping_prices!$C$1:$F4040,MATCH(I2813,shipping_prices!$A$1:$A4040,0),MATCH(M2813,shipping_prices!$C$1:$F$1,0))</f>
        <v>14.71</v>
      </c>
      <c r="X2813" s="15" t="str">
        <f t="shared" si="5"/>
        <v>Shirley DanielsBedfordTexas</v>
      </c>
      <c r="Y2813" s="15" t="str">
        <f t="shared" si="6"/>
        <v>Low</v>
      </c>
    </row>
    <row r="2814" hidden="1">
      <c r="A2814" s="1">
        <v>42576.0</v>
      </c>
      <c r="B2814" s="2" t="s">
        <v>4014</v>
      </c>
      <c r="C2814" s="2">
        <v>9.0</v>
      </c>
      <c r="D2814" s="2" t="s">
        <v>4015</v>
      </c>
      <c r="E2814" s="2" t="s">
        <v>37</v>
      </c>
      <c r="F2814" s="2" t="s">
        <v>2423</v>
      </c>
      <c r="G2814" s="2" t="s">
        <v>29</v>
      </c>
      <c r="H2814" s="2" t="s">
        <v>689</v>
      </c>
      <c r="I2814" s="2" t="s">
        <v>52</v>
      </c>
      <c r="J2814" s="2" t="s">
        <v>53</v>
      </c>
      <c r="K2814" s="2" t="s">
        <v>54</v>
      </c>
      <c r="L2814" s="10">
        <v>42579.0</v>
      </c>
      <c r="M2814" s="2" t="s">
        <v>90</v>
      </c>
      <c r="N2814" s="11">
        <v>0.2</v>
      </c>
      <c r="O2814" s="12">
        <v>152.0</v>
      </c>
      <c r="P2814" s="13">
        <v>0.21</v>
      </c>
      <c r="Q2814" s="13">
        <v>717.0</v>
      </c>
      <c r="R2814" s="13">
        <f t="shared" si="1"/>
        <v>896.25</v>
      </c>
      <c r="S2814" s="14">
        <f t="shared" si="2"/>
        <v>99.58333333</v>
      </c>
      <c r="T2814" s="14">
        <f t="shared" si="3"/>
        <v>0.2119944212</v>
      </c>
      <c r="U2814" s="15" t="str">
        <f>vlookup(F2814,'Sub categories'!$A:$C,3,False)</f>
        <v>Accessories</v>
      </c>
      <c r="V2814" s="16">
        <f t="shared" si="4"/>
        <v>3</v>
      </c>
      <c r="W2814" s="17">
        <f t="array" ref="W2814">INDEX(shipping_prices!$C$1:$F4041,MATCH(I2814,shipping_prices!$A$1:$A4041,0),MATCH(M2814,shipping_prices!$C$1:$F$1,0))</f>
        <v>4.09</v>
      </c>
      <c r="X2814" s="15" t="str">
        <f t="shared" si="5"/>
        <v>Justin RitterJacksonvilleFlorida</v>
      </c>
      <c r="Y2814" s="15" t="str">
        <f t="shared" si="6"/>
        <v>High</v>
      </c>
    </row>
    <row r="2815" hidden="1">
      <c r="A2815" s="1">
        <v>42576.0</v>
      </c>
      <c r="B2815" s="2" t="s">
        <v>4016</v>
      </c>
      <c r="C2815" s="2">
        <v>3.0</v>
      </c>
      <c r="D2815" s="2" t="s">
        <v>513</v>
      </c>
      <c r="E2815" s="2" t="s">
        <v>27</v>
      </c>
      <c r="F2815" s="2" t="s">
        <v>1488</v>
      </c>
      <c r="G2815" s="2" t="s">
        <v>39</v>
      </c>
      <c r="H2815" s="2" t="s">
        <v>146</v>
      </c>
      <c r="I2815" s="2" t="s">
        <v>163</v>
      </c>
      <c r="J2815" s="2" t="s">
        <v>164</v>
      </c>
      <c r="K2815" s="2" t="s">
        <v>33</v>
      </c>
      <c r="L2815" s="10">
        <v>42586.0</v>
      </c>
      <c r="M2815" s="2" t="s">
        <v>142</v>
      </c>
      <c r="N2815" s="11">
        <v>0.7</v>
      </c>
      <c r="O2815" s="12">
        <v>-2.0</v>
      </c>
      <c r="P2815" s="13">
        <v>-0.8</v>
      </c>
      <c r="Q2815" s="13">
        <v>3.0</v>
      </c>
      <c r="R2815" s="13">
        <f t="shared" si="1"/>
        <v>10</v>
      </c>
      <c r="S2815" s="14">
        <f t="shared" si="2"/>
        <v>3.333333333</v>
      </c>
      <c r="T2815" s="14">
        <f t="shared" si="3"/>
        <v>-0.6666666667</v>
      </c>
      <c r="U2815" s="15" t="str">
        <f>vlookup(F2815,'Sub categories'!$A:$C,3,False)</f>
        <v>Binders</v>
      </c>
      <c r="V2815" s="16">
        <f t="shared" si="4"/>
        <v>10</v>
      </c>
      <c r="W2815" s="17">
        <f t="array" ref="W2815">INDEX(shipping_prices!$C$1:$F4042,MATCH(I2815,shipping_prices!$A$1:$A4042,0),MATCH(M2815,shipping_prices!$C$1:$F$1,0))</f>
        <v>20.11</v>
      </c>
      <c r="X2815" s="15" t="str">
        <f t="shared" si="5"/>
        <v>Clytie KeltyPhiladelphiaPennsylvania</v>
      </c>
      <c r="Y2815" s="15" t="str">
        <f t="shared" si="6"/>
        <v>loss</v>
      </c>
    </row>
    <row r="2816" hidden="1">
      <c r="A2816" s="1">
        <v>42576.0</v>
      </c>
      <c r="B2816" s="2" t="s">
        <v>4016</v>
      </c>
      <c r="C2816" s="2">
        <v>4.0</v>
      </c>
      <c r="D2816" s="2" t="s">
        <v>513</v>
      </c>
      <c r="E2816" s="2" t="s">
        <v>27</v>
      </c>
      <c r="F2816" s="2" t="s">
        <v>2034</v>
      </c>
      <c r="G2816" s="2" t="s">
        <v>39</v>
      </c>
      <c r="H2816" s="2" t="s">
        <v>1709</v>
      </c>
      <c r="I2816" s="2" t="s">
        <v>163</v>
      </c>
      <c r="J2816" s="2" t="s">
        <v>164</v>
      </c>
      <c r="K2816" s="2" t="s">
        <v>33</v>
      </c>
      <c r="L2816" s="10">
        <v>42586.0</v>
      </c>
      <c r="M2816" s="2" t="s">
        <v>142</v>
      </c>
      <c r="N2816" s="11">
        <v>0.7</v>
      </c>
      <c r="O2816" s="12">
        <v>-5.0</v>
      </c>
      <c r="P2816" s="13">
        <v>-0.73</v>
      </c>
      <c r="Q2816" s="13">
        <v>6.0</v>
      </c>
      <c r="R2816" s="13">
        <f t="shared" si="1"/>
        <v>20</v>
      </c>
      <c r="S2816" s="14">
        <f t="shared" si="2"/>
        <v>5</v>
      </c>
      <c r="T2816" s="14">
        <f t="shared" si="3"/>
        <v>-0.8333333333</v>
      </c>
      <c r="U2816" s="15" t="str">
        <f>vlookup(F2816,'Sub categories'!$A:$C,3,False)</f>
        <v>Binders</v>
      </c>
      <c r="V2816" s="16">
        <f t="shared" si="4"/>
        <v>10</v>
      </c>
      <c r="W2816" s="17">
        <f t="array" ref="W2816">INDEX(shipping_prices!$C$1:$F4043,MATCH(I2816,shipping_prices!$A$1:$A4043,0),MATCH(M2816,shipping_prices!$C$1:$F$1,0))</f>
        <v>20.11</v>
      </c>
      <c r="X2816" s="15" t="str">
        <f t="shared" si="5"/>
        <v>Clytie KeltyPhiladelphiaPennsylvania</v>
      </c>
      <c r="Y2816" s="15" t="str">
        <f t="shared" si="6"/>
        <v>loss</v>
      </c>
    </row>
    <row r="2817" hidden="1">
      <c r="A2817" s="1">
        <v>42576.0</v>
      </c>
      <c r="B2817" s="2" t="s">
        <v>4016</v>
      </c>
      <c r="C2817" s="2">
        <v>5.0</v>
      </c>
      <c r="D2817" s="2" t="s">
        <v>513</v>
      </c>
      <c r="E2817" s="2" t="s">
        <v>27</v>
      </c>
      <c r="F2817" s="2" t="s">
        <v>2591</v>
      </c>
      <c r="G2817" s="2" t="s">
        <v>39</v>
      </c>
      <c r="H2817" s="2" t="s">
        <v>216</v>
      </c>
      <c r="I2817" s="2" t="s">
        <v>163</v>
      </c>
      <c r="J2817" s="2" t="s">
        <v>164</v>
      </c>
      <c r="K2817" s="2" t="s">
        <v>33</v>
      </c>
      <c r="L2817" s="10">
        <v>42586.0</v>
      </c>
      <c r="M2817" s="2" t="s">
        <v>142</v>
      </c>
      <c r="N2817" s="11">
        <v>0.2</v>
      </c>
      <c r="O2817" s="12">
        <v>1.0</v>
      </c>
      <c r="P2817" s="13">
        <v>0.08</v>
      </c>
      <c r="Q2817" s="13">
        <v>11.0</v>
      </c>
      <c r="R2817" s="13">
        <f t="shared" si="1"/>
        <v>13.75</v>
      </c>
      <c r="S2817" s="14">
        <f t="shared" si="2"/>
        <v>2.75</v>
      </c>
      <c r="T2817" s="14">
        <f t="shared" si="3"/>
        <v>0.09090909091</v>
      </c>
      <c r="U2817" s="15" t="str">
        <f>vlookup(F2817,'Sub categories'!$A:$C,3,False)</f>
        <v>Art</v>
      </c>
      <c r="V2817" s="16">
        <f t="shared" si="4"/>
        <v>10</v>
      </c>
      <c r="W2817" s="17">
        <f t="array" ref="W2817">INDEX(shipping_prices!$C$1:$F4044,MATCH(I2817,shipping_prices!$A$1:$A4044,0),MATCH(M2817,shipping_prices!$C$1:$F$1,0))</f>
        <v>20.11</v>
      </c>
      <c r="X2817" s="15" t="str">
        <f t="shared" si="5"/>
        <v>Clytie KeltyPhiladelphiaPennsylvania</v>
      </c>
      <c r="Y2817" s="15" t="str">
        <f t="shared" si="6"/>
        <v>Low</v>
      </c>
    </row>
    <row r="2818">
      <c r="A2818" s="1">
        <v>42576.0</v>
      </c>
      <c r="B2818" s="2" t="s">
        <v>4016</v>
      </c>
      <c r="C2818" s="2">
        <v>6.0</v>
      </c>
      <c r="D2818" s="2" t="s">
        <v>513</v>
      </c>
      <c r="E2818" s="2" t="s">
        <v>27</v>
      </c>
      <c r="F2818" s="2" t="s">
        <v>4017</v>
      </c>
      <c r="G2818" s="2" t="s">
        <v>45</v>
      </c>
      <c r="H2818" s="2" t="s">
        <v>79</v>
      </c>
      <c r="I2818" s="2" t="s">
        <v>163</v>
      </c>
      <c r="J2818" s="2" t="s">
        <v>164</v>
      </c>
      <c r="K2818" s="2" t="s">
        <v>33</v>
      </c>
      <c r="L2818" s="10">
        <v>42586.0</v>
      </c>
      <c r="M2818" s="2" t="s">
        <v>142</v>
      </c>
      <c r="N2818" s="11">
        <v>0.2</v>
      </c>
      <c r="O2818" s="12">
        <v>3.0</v>
      </c>
      <c r="P2818" s="13">
        <v>0.14</v>
      </c>
      <c r="Q2818" s="13">
        <v>25.0</v>
      </c>
      <c r="R2818" s="13">
        <f t="shared" si="1"/>
        <v>31.25</v>
      </c>
      <c r="S2818" s="14">
        <f t="shared" si="2"/>
        <v>5.208333333</v>
      </c>
      <c r="T2818" s="14">
        <f t="shared" si="3"/>
        <v>0.12</v>
      </c>
      <c r="U2818" s="15" t="str">
        <f>vlookup(F2818,'Sub categories'!$A:$C,3,False)</f>
        <v>Furnishings</v>
      </c>
      <c r="V2818" s="16">
        <f t="shared" si="4"/>
        <v>10</v>
      </c>
      <c r="W2818" s="17">
        <f t="array" ref="W2818">INDEX(shipping_prices!$C$1:$F4045,MATCH(I2818,shipping_prices!$A$1:$A4045,0),MATCH(M2818,shipping_prices!$C$1:$F$1,0))</f>
        <v>20.11</v>
      </c>
      <c r="X2818" s="15" t="str">
        <f t="shared" si="5"/>
        <v>Clytie KeltyPhiladelphiaPennsylvania</v>
      </c>
      <c r="Y2818" s="15" t="str">
        <f t="shared" si="6"/>
        <v>Low</v>
      </c>
    </row>
    <row r="2819">
      <c r="A2819" s="1">
        <v>42576.0</v>
      </c>
      <c r="B2819" s="2" t="s">
        <v>4016</v>
      </c>
      <c r="C2819" s="2">
        <v>7.0</v>
      </c>
      <c r="D2819" s="2" t="s">
        <v>513</v>
      </c>
      <c r="E2819" s="2" t="s">
        <v>27</v>
      </c>
      <c r="F2819" s="2" t="s">
        <v>4018</v>
      </c>
      <c r="G2819" s="2" t="s">
        <v>45</v>
      </c>
      <c r="H2819" s="2" t="s">
        <v>485</v>
      </c>
      <c r="I2819" s="2" t="s">
        <v>163</v>
      </c>
      <c r="J2819" s="2" t="s">
        <v>164</v>
      </c>
      <c r="K2819" s="2" t="s">
        <v>33</v>
      </c>
      <c r="L2819" s="10">
        <v>42586.0</v>
      </c>
      <c r="M2819" s="2" t="s">
        <v>142</v>
      </c>
      <c r="N2819" s="11">
        <v>0.2</v>
      </c>
      <c r="O2819" s="12">
        <v>36.0</v>
      </c>
      <c r="P2819" s="13">
        <v>0.13</v>
      </c>
      <c r="Q2819" s="13">
        <v>290.0</v>
      </c>
      <c r="R2819" s="13">
        <f t="shared" si="1"/>
        <v>362.5</v>
      </c>
      <c r="S2819" s="14">
        <f t="shared" si="2"/>
        <v>51.78571429</v>
      </c>
      <c r="T2819" s="14">
        <f t="shared" si="3"/>
        <v>0.124137931</v>
      </c>
      <c r="U2819" s="15" t="str">
        <f>vlookup(F2819,'Sub categories'!$A:$C,3,False)</f>
        <v>Furnishings</v>
      </c>
      <c r="V2819" s="16">
        <f t="shared" si="4"/>
        <v>10</v>
      </c>
      <c r="W2819" s="17">
        <f t="array" ref="W2819">INDEX(shipping_prices!$C$1:$F4046,MATCH(I2819,shipping_prices!$A$1:$A4046,0),MATCH(M2819,shipping_prices!$C$1:$F$1,0))</f>
        <v>20.11</v>
      </c>
      <c r="X2819" s="15" t="str">
        <f t="shared" si="5"/>
        <v>Clytie KeltyPhiladelphiaPennsylvania</v>
      </c>
      <c r="Y2819" s="15" t="str">
        <f t="shared" si="6"/>
        <v>High</v>
      </c>
    </row>
    <row r="2820">
      <c r="A2820" s="1">
        <v>42576.0</v>
      </c>
      <c r="B2820" s="2" t="s">
        <v>4016</v>
      </c>
      <c r="C2820" s="2">
        <v>8.0</v>
      </c>
      <c r="D2820" s="2" t="s">
        <v>513</v>
      </c>
      <c r="E2820" s="2" t="s">
        <v>27</v>
      </c>
      <c r="F2820" s="2" t="s">
        <v>529</v>
      </c>
      <c r="G2820" s="2" t="s">
        <v>45</v>
      </c>
      <c r="H2820" s="2" t="s">
        <v>530</v>
      </c>
      <c r="I2820" s="2" t="s">
        <v>163</v>
      </c>
      <c r="J2820" s="2" t="s">
        <v>164</v>
      </c>
      <c r="K2820" s="2" t="s">
        <v>33</v>
      </c>
      <c r="L2820" s="10">
        <v>42586.0</v>
      </c>
      <c r="M2820" s="2" t="s">
        <v>142</v>
      </c>
      <c r="N2820" s="11">
        <v>0.3</v>
      </c>
      <c r="O2820" s="12">
        <v>-73.0</v>
      </c>
      <c r="P2820" s="13">
        <v>-0.21</v>
      </c>
      <c r="Q2820" s="13">
        <v>341.0</v>
      </c>
      <c r="R2820" s="13">
        <f t="shared" si="1"/>
        <v>487.1428571</v>
      </c>
      <c r="S2820" s="14">
        <f t="shared" si="2"/>
        <v>60.89285714</v>
      </c>
      <c r="T2820" s="14">
        <f t="shared" si="3"/>
        <v>-0.2140762463</v>
      </c>
      <c r="U2820" s="15" t="str">
        <f>vlookup(F2820,'Sub categories'!$A:$C,3,False)</f>
        <v>Chairs</v>
      </c>
      <c r="V2820" s="16">
        <f t="shared" si="4"/>
        <v>10</v>
      </c>
      <c r="W2820" s="17">
        <f t="array" ref="W2820">INDEX(shipping_prices!$C$1:$F4047,MATCH(I2820,shipping_prices!$A$1:$A4047,0),MATCH(M2820,shipping_prices!$C$1:$F$1,0))</f>
        <v>20.11</v>
      </c>
      <c r="X2820" s="15" t="str">
        <f t="shared" si="5"/>
        <v>Clytie KeltyPhiladelphiaPennsylvania</v>
      </c>
      <c r="Y2820" s="15" t="str">
        <f t="shared" si="6"/>
        <v>loss</v>
      </c>
    </row>
    <row r="2821" hidden="1">
      <c r="A2821" s="1">
        <v>42577.0</v>
      </c>
      <c r="B2821" s="2" t="s">
        <v>4019</v>
      </c>
      <c r="C2821" s="2">
        <v>7.0</v>
      </c>
      <c r="D2821" s="2" t="s">
        <v>1075</v>
      </c>
      <c r="E2821" s="2" t="s">
        <v>37</v>
      </c>
      <c r="F2821" s="2" t="s">
        <v>1797</v>
      </c>
      <c r="G2821" s="2" t="s">
        <v>39</v>
      </c>
      <c r="H2821" s="2" t="s">
        <v>51</v>
      </c>
      <c r="I2821" s="2" t="s">
        <v>88</v>
      </c>
      <c r="J2821" s="2" t="s">
        <v>796</v>
      </c>
      <c r="K2821" s="2" t="s">
        <v>77</v>
      </c>
      <c r="L2821" s="10">
        <v>42589.0</v>
      </c>
      <c r="M2821" s="2" t="s">
        <v>34</v>
      </c>
      <c r="N2821" s="11">
        <v>0.0</v>
      </c>
      <c r="O2821" s="12">
        <v>40.0</v>
      </c>
      <c r="P2821" s="13">
        <v>0.47</v>
      </c>
      <c r="Q2821" s="13">
        <v>86.0</v>
      </c>
      <c r="R2821" s="13">
        <f t="shared" si="1"/>
        <v>86</v>
      </c>
      <c r="S2821" s="14">
        <f t="shared" si="2"/>
        <v>12.28571429</v>
      </c>
      <c r="T2821" s="14">
        <f t="shared" si="3"/>
        <v>0.4651162791</v>
      </c>
      <c r="U2821" s="15" t="str">
        <f>vlookup(F2821,'Sub categories'!$A:$C,3,False)</f>
        <v>Paper</v>
      </c>
      <c r="V2821" s="16">
        <f t="shared" si="4"/>
        <v>12</v>
      </c>
      <c r="W2821" s="17">
        <f t="array" ref="W2821">INDEX(shipping_prices!$C$1:$F4048,MATCH(I2821,shipping_prices!$A$1:$A4048,0),MATCH(M2821,shipping_prices!$C$1:$F$1,0))</f>
        <v>7.88</v>
      </c>
      <c r="X2821" s="15" t="str">
        <f t="shared" si="5"/>
        <v>Michael StewartSpringfieldMissouri</v>
      </c>
      <c r="Y2821" s="15" t="str">
        <f t="shared" si="6"/>
        <v>Low</v>
      </c>
    </row>
    <row r="2822" hidden="1">
      <c r="A2822" s="1">
        <v>42577.0</v>
      </c>
      <c r="B2822" s="2" t="s">
        <v>4020</v>
      </c>
      <c r="C2822" s="2">
        <v>3.0</v>
      </c>
      <c r="D2822" s="2" t="s">
        <v>1711</v>
      </c>
      <c r="E2822" s="2" t="s">
        <v>27</v>
      </c>
      <c r="F2822" s="2" t="s">
        <v>4021</v>
      </c>
      <c r="G2822" s="2" t="s">
        <v>39</v>
      </c>
      <c r="H2822" s="2" t="s">
        <v>51</v>
      </c>
      <c r="I2822" s="2" t="s">
        <v>158</v>
      </c>
      <c r="J2822" s="2" t="s">
        <v>159</v>
      </c>
      <c r="K2822" s="2" t="s">
        <v>43</v>
      </c>
      <c r="L2822" s="10">
        <v>42585.0</v>
      </c>
      <c r="M2822" s="2" t="s">
        <v>90</v>
      </c>
      <c r="N2822" s="11">
        <v>0.0</v>
      </c>
      <c r="O2822" s="12">
        <v>13.0</v>
      </c>
      <c r="P2822" s="13">
        <v>0.45</v>
      </c>
      <c r="Q2822" s="13">
        <v>30.0</v>
      </c>
      <c r="R2822" s="13">
        <f t="shared" si="1"/>
        <v>30</v>
      </c>
      <c r="S2822" s="14">
        <f t="shared" si="2"/>
        <v>10</v>
      </c>
      <c r="T2822" s="14">
        <f t="shared" si="3"/>
        <v>0.4333333333</v>
      </c>
      <c r="U2822" s="15" t="str">
        <f>vlookup(F2822,'Sub categories'!$A:$C,3,False)</f>
        <v>Paper</v>
      </c>
      <c r="V2822" s="16">
        <f t="shared" si="4"/>
        <v>8</v>
      </c>
      <c r="W2822" s="17">
        <f t="array" ref="W2822">INDEX(shipping_prices!$C$1:$F4049,MATCH(I2822,shipping_prices!$A$1:$A4049,0),MATCH(M2822,shipping_prices!$C$1:$F$1,0))</f>
        <v>3.06</v>
      </c>
      <c r="X2822" s="15" t="str">
        <f t="shared" si="5"/>
        <v>Shahid CollisterSeattleWashington</v>
      </c>
      <c r="Y2822" s="15" t="str">
        <f t="shared" si="6"/>
        <v>Low</v>
      </c>
    </row>
    <row r="2823" hidden="1">
      <c r="A2823" s="1">
        <v>42577.0</v>
      </c>
      <c r="B2823" s="2" t="s">
        <v>4020</v>
      </c>
      <c r="C2823" s="2">
        <v>3.0</v>
      </c>
      <c r="D2823" s="2" t="s">
        <v>1711</v>
      </c>
      <c r="E2823" s="2" t="s">
        <v>27</v>
      </c>
      <c r="F2823" s="2" t="s">
        <v>38</v>
      </c>
      <c r="G2823" s="2" t="s">
        <v>39</v>
      </c>
      <c r="H2823" s="2" t="s">
        <v>40</v>
      </c>
      <c r="I2823" s="2" t="s">
        <v>158</v>
      </c>
      <c r="J2823" s="2" t="s">
        <v>159</v>
      </c>
      <c r="K2823" s="2" t="s">
        <v>43</v>
      </c>
      <c r="L2823" s="10">
        <v>42585.0</v>
      </c>
      <c r="M2823" s="2" t="s">
        <v>90</v>
      </c>
      <c r="N2823" s="11">
        <v>0.2</v>
      </c>
      <c r="O2823" s="12">
        <v>34.0</v>
      </c>
      <c r="P2823" s="13">
        <v>0.35</v>
      </c>
      <c r="Q2823" s="13">
        <v>98.0</v>
      </c>
      <c r="R2823" s="13">
        <f t="shared" si="1"/>
        <v>122.5</v>
      </c>
      <c r="S2823" s="14">
        <f t="shared" si="2"/>
        <v>40.83333333</v>
      </c>
      <c r="T2823" s="14">
        <f t="shared" si="3"/>
        <v>0.3469387755</v>
      </c>
      <c r="U2823" s="15" t="str">
        <f>vlookup(F2823,'Sub categories'!$A:$C,3,False)</f>
        <v>Binders</v>
      </c>
      <c r="V2823" s="16">
        <f t="shared" si="4"/>
        <v>8</v>
      </c>
      <c r="W2823" s="17">
        <f t="array" ref="W2823">INDEX(shipping_prices!$C$1:$F4050,MATCH(I2823,shipping_prices!$A$1:$A4050,0),MATCH(M2823,shipping_prices!$C$1:$F$1,0))</f>
        <v>3.06</v>
      </c>
      <c r="X2823" s="15" t="str">
        <f t="shared" si="5"/>
        <v>Shahid CollisterSeattleWashington</v>
      </c>
      <c r="Y2823" s="15" t="str">
        <f t="shared" si="6"/>
        <v>Low</v>
      </c>
    </row>
    <row r="2824" hidden="1">
      <c r="A2824" s="1">
        <v>42577.0</v>
      </c>
      <c r="B2824" s="2" t="s">
        <v>4022</v>
      </c>
      <c r="C2824" s="2">
        <v>3.0</v>
      </c>
      <c r="D2824" s="2" t="s">
        <v>2523</v>
      </c>
      <c r="E2824" s="2" t="s">
        <v>27</v>
      </c>
      <c r="F2824" s="2" t="s">
        <v>1103</v>
      </c>
      <c r="G2824" s="2" t="s">
        <v>39</v>
      </c>
      <c r="H2824" s="2" t="s">
        <v>51</v>
      </c>
      <c r="I2824" s="2" t="s">
        <v>75</v>
      </c>
      <c r="J2824" s="2" t="s">
        <v>76</v>
      </c>
      <c r="K2824" s="2" t="s">
        <v>77</v>
      </c>
      <c r="L2824" s="10">
        <v>42583.0</v>
      </c>
      <c r="M2824" s="2" t="s">
        <v>34</v>
      </c>
      <c r="N2824" s="11">
        <v>0.2</v>
      </c>
      <c r="O2824" s="12">
        <v>44.0</v>
      </c>
      <c r="P2824" s="13">
        <v>0.38</v>
      </c>
      <c r="Q2824" s="13">
        <v>117.0</v>
      </c>
      <c r="R2824" s="13">
        <f t="shared" si="1"/>
        <v>146.25</v>
      </c>
      <c r="S2824" s="14">
        <f t="shared" si="2"/>
        <v>48.75</v>
      </c>
      <c r="T2824" s="14">
        <f t="shared" si="3"/>
        <v>0.3760683761</v>
      </c>
      <c r="U2824" s="15" t="str">
        <f>vlookup(F2824,'Sub categories'!$A:$C,3,False)</f>
        <v>Paper</v>
      </c>
      <c r="V2824" s="16">
        <f t="shared" si="4"/>
        <v>6</v>
      </c>
      <c r="W2824" s="17">
        <f t="array" ref="W2824">INDEX(shipping_prices!$C$1:$F4051,MATCH(I2824,shipping_prices!$A$1:$A4051,0),MATCH(M2824,shipping_prices!$C$1:$F$1,0))</f>
        <v>11.99</v>
      </c>
      <c r="X2824" s="15" t="str">
        <f t="shared" si="5"/>
        <v>Erica SmithHoustonTexas</v>
      </c>
      <c r="Y2824" s="15" t="str">
        <f t="shared" si="6"/>
        <v>High</v>
      </c>
    </row>
    <row r="2825" hidden="1">
      <c r="A2825" s="1">
        <v>42577.0</v>
      </c>
      <c r="B2825" s="2" t="s">
        <v>4023</v>
      </c>
      <c r="C2825" s="2">
        <v>3.0</v>
      </c>
      <c r="D2825" s="2" t="s">
        <v>2708</v>
      </c>
      <c r="E2825" s="2" t="s">
        <v>27</v>
      </c>
      <c r="F2825" s="2" t="s">
        <v>4024</v>
      </c>
      <c r="G2825" s="2" t="s">
        <v>39</v>
      </c>
      <c r="H2825" s="2" t="s">
        <v>79</v>
      </c>
      <c r="I2825" s="2" t="s">
        <v>891</v>
      </c>
      <c r="J2825" s="2" t="s">
        <v>42</v>
      </c>
      <c r="K2825" s="2" t="s">
        <v>43</v>
      </c>
      <c r="L2825" s="10">
        <v>42586.0</v>
      </c>
      <c r="M2825" s="2" t="s">
        <v>34</v>
      </c>
      <c r="N2825" s="11">
        <v>0.0</v>
      </c>
      <c r="O2825" s="12">
        <v>19.0</v>
      </c>
      <c r="P2825" s="13">
        <v>0.27</v>
      </c>
      <c r="Q2825" s="13">
        <v>70.0</v>
      </c>
      <c r="R2825" s="13">
        <f t="shared" si="1"/>
        <v>70</v>
      </c>
      <c r="S2825" s="14">
        <f t="shared" si="2"/>
        <v>23.33333333</v>
      </c>
      <c r="T2825" s="14">
        <f t="shared" si="3"/>
        <v>0.2714285714</v>
      </c>
      <c r="U2825" s="15" t="str">
        <f>vlookup(F2825,'Sub categories'!$A:$C,3,False)</f>
        <v>Storage</v>
      </c>
      <c r="V2825" s="16">
        <f t="shared" si="4"/>
        <v>9</v>
      </c>
      <c r="W2825" s="17">
        <f t="array" ref="W2825">INDEX(shipping_prices!$C$1:$F4052,MATCH(I2825,shipping_prices!$A$1:$A4052,0),MATCH(M2825,shipping_prices!$C$1:$F$1,0))</f>
        <v>8.79</v>
      </c>
      <c r="X2825" s="15" t="str">
        <f t="shared" si="5"/>
        <v>Richard EichhornOaklandCalifornia</v>
      </c>
      <c r="Y2825" s="15" t="str">
        <f t="shared" si="6"/>
        <v>Low</v>
      </c>
    </row>
    <row r="2826">
      <c r="A2826" s="1">
        <v>42577.0</v>
      </c>
      <c r="B2826" s="2" t="s">
        <v>4023</v>
      </c>
      <c r="C2826" s="2">
        <v>7.0</v>
      </c>
      <c r="D2826" s="2" t="s">
        <v>2708</v>
      </c>
      <c r="E2826" s="2" t="s">
        <v>27</v>
      </c>
      <c r="F2826" s="2" t="s">
        <v>585</v>
      </c>
      <c r="G2826" s="2" t="s">
        <v>45</v>
      </c>
      <c r="H2826" s="2" t="s">
        <v>586</v>
      </c>
      <c r="I2826" s="2" t="s">
        <v>891</v>
      </c>
      <c r="J2826" s="2" t="s">
        <v>42</v>
      </c>
      <c r="K2826" s="2" t="s">
        <v>43</v>
      </c>
      <c r="L2826" s="10">
        <v>42586.0</v>
      </c>
      <c r="M2826" s="2" t="s">
        <v>34</v>
      </c>
      <c r="N2826" s="11">
        <v>0.0</v>
      </c>
      <c r="O2826" s="12">
        <v>28.0</v>
      </c>
      <c r="P2826" s="13">
        <v>0.27</v>
      </c>
      <c r="Q2826" s="13">
        <v>104.0</v>
      </c>
      <c r="R2826" s="13">
        <f t="shared" si="1"/>
        <v>104</v>
      </c>
      <c r="S2826" s="14">
        <f t="shared" si="2"/>
        <v>14.85714286</v>
      </c>
      <c r="T2826" s="14">
        <f t="shared" si="3"/>
        <v>0.2692307692</v>
      </c>
      <c r="U2826" s="15" t="str">
        <f>vlookup(F2826,'Sub categories'!$A:$C,3,False)</f>
        <v>Furnishings</v>
      </c>
      <c r="V2826" s="16">
        <f t="shared" si="4"/>
        <v>9</v>
      </c>
      <c r="W2826" s="17">
        <f t="array" ref="W2826">INDEX(shipping_prices!$C$1:$F4053,MATCH(I2826,shipping_prices!$A$1:$A4053,0),MATCH(M2826,shipping_prices!$C$1:$F$1,0))</f>
        <v>8.79</v>
      </c>
      <c r="X2826" s="15" t="str">
        <f t="shared" si="5"/>
        <v>Richard EichhornOaklandCalifornia</v>
      </c>
      <c r="Y2826" s="15" t="str">
        <f t="shared" si="6"/>
        <v>Low</v>
      </c>
    </row>
    <row r="2827" hidden="1">
      <c r="A2827" s="1">
        <v>42577.0</v>
      </c>
      <c r="B2827" s="2" t="s">
        <v>4025</v>
      </c>
      <c r="C2827" s="2">
        <v>6.0</v>
      </c>
      <c r="D2827" s="2" t="s">
        <v>4026</v>
      </c>
      <c r="E2827" s="2" t="s">
        <v>37</v>
      </c>
      <c r="F2827" s="2" t="s">
        <v>4027</v>
      </c>
      <c r="G2827" s="2" t="s">
        <v>39</v>
      </c>
      <c r="H2827" s="2" t="s">
        <v>182</v>
      </c>
      <c r="I2827" s="2" t="s">
        <v>31</v>
      </c>
      <c r="J2827" s="2" t="s">
        <v>32</v>
      </c>
      <c r="K2827" s="2" t="s">
        <v>33</v>
      </c>
      <c r="L2827" s="10">
        <v>42581.0</v>
      </c>
      <c r="M2827" s="2" t="s">
        <v>34</v>
      </c>
      <c r="N2827" s="11">
        <v>0.2</v>
      </c>
      <c r="O2827" s="12">
        <v>207.0</v>
      </c>
      <c r="P2827" s="13">
        <v>0.35</v>
      </c>
      <c r="Q2827" s="13">
        <v>590.0</v>
      </c>
      <c r="R2827" s="13">
        <f t="shared" si="1"/>
        <v>737.5</v>
      </c>
      <c r="S2827" s="14">
        <f t="shared" si="2"/>
        <v>122.9166667</v>
      </c>
      <c r="T2827" s="14">
        <f t="shared" si="3"/>
        <v>0.3508474576</v>
      </c>
      <c r="U2827" s="15" t="str">
        <f>vlookup(F2827,'Sub categories'!$A:$C,3,False)</f>
        <v>Binders</v>
      </c>
      <c r="V2827" s="16">
        <f t="shared" si="4"/>
        <v>4</v>
      </c>
      <c r="W2827" s="17">
        <f t="array" ref="W2827">INDEX(shipping_prices!$C$1:$F4054,MATCH(I2827,shipping_prices!$A$1:$A4054,0),MATCH(M2827,shipping_prices!$C$1:$F$1,0))</f>
        <v>10.09</v>
      </c>
      <c r="X2827" s="15" t="str">
        <f t="shared" si="5"/>
        <v>Bill StewartNew York CityNew York</v>
      </c>
      <c r="Y2827" s="15" t="str">
        <f t="shared" si="6"/>
        <v>High</v>
      </c>
    </row>
    <row r="2828" hidden="1">
      <c r="A2828" s="1">
        <v>42578.0</v>
      </c>
      <c r="B2828" s="2" t="s">
        <v>4028</v>
      </c>
      <c r="C2828" s="2">
        <v>2.0</v>
      </c>
      <c r="D2828" s="2" t="s">
        <v>672</v>
      </c>
      <c r="E2828" s="2" t="s">
        <v>49</v>
      </c>
      <c r="F2828" s="2" t="s">
        <v>4029</v>
      </c>
      <c r="G2828" s="2" t="s">
        <v>39</v>
      </c>
      <c r="H2828" s="2" t="s">
        <v>51</v>
      </c>
      <c r="I2828" s="2" t="s">
        <v>169</v>
      </c>
      <c r="J2828" s="2" t="s">
        <v>42</v>
      </c>
      <c r="K2828" s="2" t="s">
        <v>43</v>
      </c>
      <c r="L2828" s="10">
        <v>42585.0</v>
      </c>
      <c r="M2828" s="2" t="s">
        <v>90</v>
      </c>
      <c r="N2828" s="11">
        <v>0.0</v>
      </c>
      <c r="O2828" s="12">
        <v>28.0</v>
      </c>
      <c r="P2828" s="13">
        <v>0.45</v>
      </c>
      <c r="Q2828" s="13">
        <v>62.0</v>
      </c>
      <c r="R2828" s="13">
        <f t="shared" si="1"/>
        <v>62</v>
      </c>
      <c r="S2828" s="14">
        <f t="shared" si="2"/>
        <v>31</v>
      </c>
      <c r="T2828" s="14">
        <f t="shared" si="3"/>
        <v>0.4516129032</v>
      </c>
      <c r="U2828" s="15" t="str">
        <f>vlookup(F2828,'Sub categories'!$A:$C,3,False)</f>
        <v>Paper</v>
      </c>
      <c r="V2828" s="16">
        <f t="shared" si="4"/>
        <v>7</v>
      </c>
      <c r="W2828" s="17">
        <f t="array" ref="W2828">INDEX(shipping_prices!$C$1:$F4055,MATCH(I2828,shipping_prices!$A$1:$A4055,0),MATCH(M2828,shipping_prices!$C$1:$F$1,0))</f>
        <v>6.7</v>
      </c>
      <c r="X2828" s="15" t="str">
        <f t="shared" si="5"/>
        <v>Deanra EnoLos AngelesCalifornia</v>
      </c>
      <c r="Y2828" s="15" t="str">
        <f t="shared" si="6"/>
        <v>Low</v>
      </c>
    </row>
    <row r="2829" hidden="1">
      <c r="A2829" s="1">
        <v>42581.0</v>
      </c>
      <c r="B2829" s="2" t="s">
        <v>4028</v>
      </c>
      <c r="C2829" s="2">
        <v>7.0</v>
      </c>
      <c r="D2829" s="2" t="s">
        <v>672</v>
      </c>
      <c r="E2829" s="2" t="s">
        <v>49</v>
      </c>
      <c r="F2829" s="2" t="s">
        <v>3213</v>
      </c>
      <c r="G2829" s="2" t="s">
        <v>39</v>
      </c>
      <c r="H2829" s="2" t="s">
        <v>534</v>
      </c>
      <c r="I2829" s="2" t="s">
        <v>169</v>
      </c>
      <c r="J2829" s="2" t="s">
        <v>42</v>
      </c>
      <c r="K2829" s="2" t="s">
        <v>43</v>
      </c>
      <c r="L2829" s="10">
        <v>42585.0</v>
      </c>
      <c r="M2829" s="2" t="s">
        <v>90</v>
      </c>
      <c r="N2829" s="11">
        <v>0.0</v>
      </c>
      <c r="O2829" s="12">
        <v>9.0</v>
      </c>
      <c r="P2829" s="13">
        <v>0.01</v>
      </c>
      <c r="Q2829" s="13">
        <v>947.0</v>
      </c>
      <c r="R2829" s="13">
        <f t="shared" si="1"/>
        <v>947</v>
      </c>
      <c r="S2829" s="14">
        <f t="shared" si="2"/>
        <v>135.2857143</v>
      </c>
      <c r="T2829" s="14">
        <f t="shared" si="3"/>
        <v>0.009503695882</v>
      </c>
      <c r="U2829" s="15" t="str">
        <f>vlookup(F2829,'Sub categories'!$A:$C,3,False)</f>
        <v>Storage</v>
      </c>
      <c r="V2829" s="16">
        <f t="shared" si="4"/>
        <v>4</v>
      </c>
      <c r="W2829" s="17">
        <f t="array" ref="W2829">INDEX(shipping_prices!$C$1:$F4056,MATCH(I2829,shipping_prices!$A$1:$A4056,0),MATCH(M2829,shipping_prices!$C$1:$F$1,0))</f>
        <v>6.7</v>
      </c>
      <c r="X2829" s="15" t="str">
        <f t="shared" si="5"/>
        <v>Deanra EnoLos AngelesCalifornia</v>
      </c>
      <c r="Y2829" s="15" t="str">
        <f t="shared" si="6"/>
        <v>Low</v>
      </c>
    </row>
    <row r="2830" hidden="1">
      <c r="A2830" s="1">
        <v>42581.0</v>
      </c>
      <c r="B2830" s="2" t="s">
        <v>4030</v>
      </c>
      <c r="C2830" s="2">
        <v>1.0</v>
      </c>
      <c r="D2830" s="2" t="s">
        <v>3043</v>
      </c>
      <c r="E2830" s="2" t="s">
        <v>37</v>
      </c>
      <c r="F2830" s="2" t="s">
        <v>202</v>
      </c>
      <c r="G2830" s="2" t="s">
        <v>39</v>
      </c>
      <c r="H2830" s="2" t="s">
        <v>193</v>
      </c>
      <c r="I2830" s="2" t="s">
        <v>158</v>
      </c>
      <c r="J2830" s="2" t="s">
        <v>159</v>
      </c>
      <c r="K2830" s="2" t="s">
        <v>43</v>
      </c>
      <c r="L2830" s="10">
        <v>42592.0</v>
      </c>
      <c r="M2830" s="2" t="s">
        <v>34</v>
      </c>
      <c r="N2830" s="11">
        <v>0.2</v>
      </c>
      <c r="O2830" s="12">
        <v>1.0</v>
      </c>
      <c r="P2830" s="13">
        <v>0.31</v>
      </c>
      <c r="Q2830" s="13">
        <v>4.0</v>
      </c>
      <c r="R2830" s="13">
        <f t="shared" si="1"/>
        <v>5</v>
      </c>
      <c r="S2830" s="14">
        <f t="shared" si="2"/>
        <v>5</v>
      </c>
      <c r="T2830" s="14">
        <f t="shared" si="3"/>
        <v>0.25</v>
      </c>
      <c r="U2830" s="15" t="str">
        <f>vlookup(F2830,'Sub categories'!$A:$C,3,False)</f>
        <v>Binders</v>
      </c>
      <c r="V2830" s="16">
        <f t="shared" si="4"/>
        <v>11</v>
      </c>
      <c r="W2830" s="17">
        <f t="array" ref="W2830">INDEX(shipping_prices!$C$1:$F4057,MATCH(I2830,shipping_prices!$A$1:$A4057,0),MATCH(M2830,shipping_prices!$C$1:$F$1,0))</f>
        <v>7</v>
      </c>
      <c r="X2830" s="15" t="str">
        <f t="shared" si="5"/>
        <v>Andrew GjertsenSeattleWashington</v>
      </c>
      <c r="Y2830" s="15" t="str">
        <f t="shared" si="6"/>
        <v>Low</v>
      </c>
    </row>
    <row r="2831">
      <c r="A2831" s="1">
        <v>42581.0</v>
      </c>
      <c r="B2831" s="2" t="s">
        <v>4031</v>
      </c>
      <c r="C2831" s="2">
        <v>2.0</v>
      </c>
      <c r="D2831" s="2" t="s">
        <v>1183</v>
      </c>
      <c r="E2831" s="2" t="s">
        <v>37</v>
      </c>
      <c r="F2831" s="2" t="s">
        <v>4032</v>
      </c>
      <c r="G2831" s="2" t="s">
        <v>45</v>
      </c>
      <c r="H2831" s="2" t="s">
        <v>530</v>
      </c>
      <c r="I2831" s="2" t="s">
        <v>31</v>
      </c>
      <c r="J2831" s="2" t="s">
        <v>32</v>
      </c>
      <c r="K2831" s="2" t="s">
        <v>33</v>
      </c>
      <c r="L2831" s="10">
        <v>42586.0</v>
      </c>
      <c r="M2831" s="2" t="s">
        <v>34</v>
      </c>
      <c r="N2831" s="11">
        <v>0.1</v>
      </c>
      <c r="O2831" s="12">
        <v>3.0</v>
      </c>
      <c r="P2831" s="13">
        <v>0.02</v>
      </c>
      <c r="Q2831" s="13">
        <v>128.0</v>
      </c>
      <c r="R2831" s="13">
        <f t="shared" si="1"/>
        <v>142.2222222</v>
      </c>
      <c r="S2831" s="14">
        <f t="shared" si="2"/>
        <v>71.11111111</v>
      </c>
      <c r="T2831" s="14">
        <f t="shared" si="3"/>
        <v>0.0234375</v>
      </c>
      <c r="U2831" s="15" t="str">
        <f>vlookup(F2831,'Sub categories'!$A:$C,3,False)</f>
        <v>Chairs</v>
      </c>
      <c r="V2831" s="16">
        <f t="shared" si="4"/>
        <v>5</v>
      </c>
      <c r="W2831" s="17">
        <f t="array" ref="W2831">INDEX(shipping_prices!$C$1:$F4058,MATCH(I2831,shipping_prices!$A$1:$A4058,0),MATCH(M2831,shipping_prices!$C$1:$F$1,0))</f>
        <v>10.09</v>
      </c>
      <c r="X2831" s="15" t="str">
        <f t="shared" si="5"/>
        <v>Denise MontonNew York CityNew York</v>
      </c>
      <c r="Y2831" s="15" t="str">
        <f t="shared" si="6"/>
        <v>Low</v>
      </c>
    </row>
    <row r="2832" hidden="1">
      <c r="A2832" s="1">
        <v>42581.0</v>
      </c>
      <c r="B2832" s="2" t="s">
        <v>4033</v>
      </c>
      <c r="C2832" s="2">
        <v>2.0</v>
      </c>
      <c r="D2832" s="2" t="s">
        <v>664</v>
      </c>
      <c r="E2832" s="2" t="s">
        <v>27</v>
      </c>
      <c r="F2832" s="2" t="s">
        <v>2242</v>
      </c>
      <c r="G2832" s="2" t="s">
        <v>39</v>
      </c>
      <c r="H2832" s="2" t="s">
        <v>341</v>
      </c>
      <c r="I2832" s="2" t="s">
        <v>121</v>
      </c>
      <c r="J2832" s="2" t="s">
        <v>122</v>
      </c>
      <c r="K2832" s="2" t="s">
        <v>54</v>
      </c>
      <c r="L2832" s="10">
        <v>42586.0</v>
      </c>
      <c r="M2832" s="2" t="s">
        <v>34</v>
      </c>
      <c r="N2832" s="11">
        <v>0.0</v>
      </c>
      <c r="O2832" s="12">
        <v>2.0</v>
      </c>
      <c r="P2832" s="13">
        <v>0.47</v>
      </c>
      <c r="Q2832" s="13">
        <v>4.0</v>
      </c>
      <c r="R2832" s="13">
        <f t="shared" si="1"/>
        <v>4</v>
      </c>
      <c r="S2832" s="14">
        <f t="shared" si="2"/>
        <v>2</v>
      </c>
      <c r="T2832" s="14">
        <f t="shared" si="3"/>
        <v>0.5</v>
      </c>
      <c r="U2832" s="15" t="str">
        <f>vlookup(F2832,'Sub categories'!$A:$C,3,False)</f>
        <v>Paper</v>
      </c>
      <c r="V2832" s="16">
        <f t="shared" si="4"/>
        <v>5</v>
      </c>
      <c r="W2832" s="17">
        <f t="array" ref="W2832">INDEX(shipping_prices!$C$1:$F4059,MATCH(I2832,shipping_prices!$A$1:$A4059,0),MATCH(M2832,shipping_prices!$C$1:$F$1,0))</f>
        <v>12.64</v>
      </c>
      <c r="X2832" s="15" t="str">
        <f t="shared" si="5"/>
        <v>Christine SundaresamRoswellGeorgia</v>
      </c>
      <c r="Y2832" s="15" t="str">
        <f t="shared" si="6"/>
        <v>Low</v>
      </c>
    </row>
    <row r="2833" hidden="1">
      <c r="A2833" s="1">
        <v>42581.0</v>
      </c>
      <c r="B2833" s="2" t="s">
        <v>4033</v>
      </c>
      <c r="C2833" s="2">
        <v>2.0</v>
      </c>
      <c r="D2833" s="2" t="s">
        <v>664</v>
      </c>
      <c r="E2833" s="2" t="s">
        <v>27</v>
      </c>
      <c r="F2833" s="2" t="s">
        <v>2080</v>
      </c>
      <c r="G2833" s="2" t="s">
        <v>39</v>
      </c>
      <c r="H2833" s="2" t="s">
        <v>79</v>
      </c>
      <c r="I2833" s="2" t="s">
        <v>121</v>
      </c>
      <c r="J2833" s="2" t="s">
        <v>122</v>
      </c>
      <c r="K2833" s="2" t="s">
        <v>54</v>
      </c>
      <c r="L2833" s="10">
        <v>42586.0</v>
      </c>
      <c r="M2833" s="2" t="s">
        <v>34</v>
      </c>
      <c r="N2833" s="11">
        <v>0.0</v>
      </c>
      <c r="O2833" s="12">
        <v>7.0</v>
      </c>
      <c r="P2833" s="13">
        <v>0.49</v>
      </c>
      <c r="Q2833" s="13">
        <v>15.0</v>
      </c>
      <c r="R2833" s="13">
        <f t="shared" si="1"/>
        <v>15</v>
      </c>
      <c r="S2833" s="14">
        <f t="shared" si="2"/>
        <v>7.5</v>
      </c>
      <c r="T2833" s="14">
        <f t="shared" si="3"/>
        <v>0.4666666667</v>
      </c>
      <c r="U2833" s="15" t="str">
        <f>vlookup(F2833,'Sub categories'!$A:$C,3,False)</f>
        <v>Envelopes</v>
      </c>
      <c r="V2833" s="16">
        <f t="shared" si="4"/>
        <v>5</v>
      </c>
      <c r="W2833" s="17">
        <f t="array" ref="W2833">INDEX(shipping_prices!$C$1:$F4060,MATCH(I2833,shipping_prices!$A$1:$A4060,0),MATCH(M2833,shipping_prices!$C$1:$F$1,0))</f>
        <v>12.64</v>
      </c>
      <c r="X2833" s="15" t="str">
        <f t="shared" si="5"/>
        <v>Christine SundaresamRoswellGeorgia</v>
      </c>
      <c r="Y2833" s="15" t="str">
        <f t="shared" si="6"/>
        <v>Low</v>
      </c>
    </row>
    <row r="2834" hidden="1">
      <c r="A2834" s="1">
        <v>42582.0</v>
      </c>
      <c r="B2834" s="2" t="s">
        <v>4033</v>
      </c>
      <c r="C2834" s="2">
        <v>5.0</v>
      </c>
      <c r="D2834" s="2" t="s">
        <v>664</v>
      </c>
      <c r="E2834" s="2" t="s">
        <v>27</v>
      </c>
      <c r="F2834" s="2" t="s">
        <v>4034</v>
      </c>
      <c r="G2834" s="2" t="s">
        <v>39</v>
      </c>
      <c r="H2834" s="2" t="s">
        <v>51</v>
      </c>
      <c r="I2834" s="2" t="s">
        <v>121</v>
      </c>
      <c r="J2834" s="2" t="s">
        <v>122</v>
      </c>
      <c r="K2834" s="2" t="s">
        <v>54</v>
      </c>
      <c r="L2834" s="10">
        <v>42586.0</v>
      </c>
      <c r="M2834" s="2" t="s">
        <v>34</v>
      </c>
      <c r="N2834" s="11">
        <v>0.0</v>
      </c>
      <c r="O2834" s="12">
        <v>137.0</v>
      </c>
      <c r="P2834" s="13">
        <v>0.49</v>
      </c>
      <c r="Q2834" s="13">
        <v>280.0</v>
      </c>
      <c r="R2834" s="13">
        <f t="shared" si="1"/>
        <v>280</v>
      </c>
      <c r="S2834" s="14">
        <f t="shared" si="2"/>
        <v>56</v>
      </c>
      <c r="T2834" s="14">
        <f t="shared" si="3"/>
        <v>0.4892857143</v>
      </c>
      <c r="U2834" s="15" t="str">
        <f>vlookup(F2834,'Sub categories'!$A:$C,3,False)</f>
        <v>Paper</v>
      </c>
      <c r="V2834" s="16">
        <f t="shared" si="4"/>
        <v>4</v>
      </c>
      <c r="W2834" s="17">
        <f t="array" ref="W2834">INDEX(shipping_prices!$C$1:$F4061,MATCH(I2834,shipping_prices!$A$1:$A4061,0),MATCH(M2834,shipping_prices!$C$1:$F$1,0))</f>
        <v>12.64</v>
      </c>
      <c r="X2834" s="15" t="str">
        <f t="shared" si="5"/>
        <v>Christine SundaresamRoswellGeorgia</v>
      </c>
      <c r="Y2834" s="15" t="str">
        <f t="shared" si="6"/>
        <v>High</v>
      </c>
    </row>
    <row r="2835" hidden="1">
      <c r="A2835" s="1">
        <v>42582.0</v>
      </c>
      <c r="B2835" s="2" t="s">
        <v>4033</v>
      </c>
      <c r="C2835" s="2">
        <v>5.0</v>
      </c>
      <c r="D2835" s="2" t="s">
        <v>664</v>
      </c>
      <c r="E2835" s="2" t="s">
        <v>27</v>
      </c>
      <c r="F2835" s="2" t="s">
        <v>3393</v>
      </c>
      <c r="G2835" s="2" t="s">
        <v>29</v>
      </c>
      <c r="H2835" s="2" t="s">
        <v>220</v>
      </c>
      <c r="I2835" s="2" t="s">
        <v>121</v>
      </c>
      <c r="J2835" s="2" t="s">
        <v>122</v>
      </c>
      <c r="K2835" s="2" t="s">
        <v>54</v>
      </c>
      <c r="L2835" s="10">
        <v>42586.0</v>
      </c>
      <c r="M2835" s="2" t="s">
        <v>34</v>
      </c>
      <c r="N2835" s="11">
        <v>0.0</v>
      </c>
      <c r="O2835" s="12">
        <v>112.0</v>
      </c>
      <c r="P2835" s="13">
        <v>0.18</v>
      </c>
      <c r="Q2835" s="13">
        <v>620.0</v>
      </c>
      <c r="R2835" s="13">
        <f t="shared" si="1"/>
        <v>620</v>
      </c>
      <c r="S2835" s="14">
        <f t="shared" si="2"/>
        <v>124</v>
      </c>
      <c r="T2835" s="14">
        <f t="shared" si="3"/>
        <v>0.1806451613</v>
      </c>
      <c r="U2835" s="15" t="str">
        <f>vlookup(F2835,'Sub categories'!$A:$C,3,False)</f>
        <v>Accessories</v>
      </c>
      <c r="V2835" s="16">
        <f t="shared" si="4"/>
        <v>4</v>
      </c>
      <c r="W2835" s="17">
        <f t="array" ref="W2835">INDEX(shipping_prices!$C$1:$F4062,MATCH(I2835,shipping_prices!$A$1:$A4062,0),MATCH(M2835,shipping_prices!$C$1:$F$1,0))</f>
        <v>12.64</v>
      </c>
      <c r="X2835" s="15" t="str">
        <f t="shared" si="5"/>
        <v>Christine SundaresamRoswellGeorgia</v>
      </c>
      <c r="Y2835" s="15" t="str">
        <f t="shared" si="6"/>
        <v>High</v>
      </c>
    </row>
    <row r="2836" hidden="1">
      <c r="A2836" s="1">
        <v>42582.0</v>
      </c>
      <c r="B2836" s="2" t="s">
        <v>4035</v>
      </c>
      <c r="C2836" s="2">
        <v>4.0</v>
      </c>
      <c r="D2836" s="2" t="s">
        <v>275</v>
      </c>
      <c r="E2836" s="2" t="s">
        <v>27</v>
      </c>
      <c r="F2836" s="2" t="s">
        <v>2048</v>
      </c>
      <c r="G2836" s="2" t="s">
        <v>39</v>
      </c>
      <c r="H2836" s="2" t="s">
        <v>51</v>
      </c>
      <c r="I2836" s="2" t="s">
        <v>1987</v>
      </c>
      <c r="J2836" s="2" t="s">
        <v>76</v>
      </c>
      <c r="K2836" s="2" t="s">
        <v>77</v>
      </c>
      <c r="L2836" s="10">
        <v>42588.0</v>
      </c>
      <c r="M2836" s="2" t="s">
        <v>34</v>
      </c>
      <c r="N2836" s="11">
        <v>0.2</v>
      </c>
      <c r="O2836" s="12">
        <v>117.0</v>
      </c>
      <c r="P2836" s="13">
        <v>0.35</v>
      </c>
      <c r="Q2836" s="13">
        <v>336.0</v>
      </c>
      <c r="R2836" s="13">
        <f t="shared" si="1"/>
        <v>420</v>
      </c>
      <c r="S2836" s="14">
        <f t="shared" si="2"/>
        <v>105</v>
      </c>
      <c r="T2836" s="14">
        <f t="shared" si="3"/>
        <v>0.3482142857</v>
      </c>
      <c r="U2836" s="15" t="str">
        <f>vlookup(F2836,'Sub categories'!$A:$C,3,False)</f>
        <v>Paper</v>
      </c>
      <c r="V2836" s="16">
        <f t="shared" si="4"/>
        <v>6</v>
      </c>
      <c r="W2836" s="17">
        <f t="array" ref="W2836">INDEX(shipping_prices!$C$1:$F4063,MATCH(I2836,shipping_prices!$A$1:$A4063,0),MATCH(M2836,shipping_prices!$C$1:$F$1,0))</f>
        <v>5.18</v>
      </c>
      <c r="X2836" s="15" t="str">
        <f t="shared" si="5"/>
        <v>Evan BaillietAustinTexas</v>
      </c>
      <c r="Y2836" s="15" t="str">
        <f t="shared" si="6"/>
        <v>High</v>
      </c>
    </row>
    <row r="2837" hidden="1">
      <c r="A2837" s="1">
        <v>42582.0</v>
      </c>
      <c r="B2837" s="2" t="s">
        <v>4036</v>
      </c>
      <c r="C2837" s="2">
        <v>2.0</v>
      </c>
      <c r="D2837" s="2" t="s">
        <v>900</v>
      </c>
      <c r="E2837" s="2" t="s">
        <v>27</v>
      </c>
      <c r="F2837" s="2" t="s">
        <v>2751</v>
      </c>
      <c r="G2837" s="2" t="s">
        <v>39</v>
      </c>
      <c r="H2837" s="2" t="s">
        <v>789</v>
      </c>
      <c r="I2837" s="2" t="s">
        <v>1225</v>
      </c>
      <c r="J2837" s="2" t="s">
        <v>76</v>
      </c>
      <c r="K2837" s="2" t="s">
        <v>77</v>
      </c>
      <c r="L2837" s="10">
        <v>42592.0</v>
      </c>
      <c r="M2837" s="2" t="s">
        <v>142</v>
      </c>
      <c r="N2837" s="11">
        <v>0.2</v>
      </c>
      <c r="O2837" s="12">
        <v>5.0</v>
      </c>
      <c r="P2837" s="13">
        <v>0.1</v>
      </c>
      <c r="Q2837" s="13">
        <v>45.0</v>
      </c>
      <c r="R2837" s="13">
        <f t="shared" si="1"/>
        <v>56.25</v>
      </c>
      <c r="S2837" s="14">
        <f t="shared" si="2"/>
        <v>28.125</v>
      </c>
      <c r="T2837" s="14">
        <f t="shared" si="3"/>
        <v>0.1111111111</v>
      </c>
      <c r="U2837" s="15" t="str">
        <f>vlookup(F2837,'Sub categories'!$A:$C,3,False)</f>
        <v>Art</v>
      </c>
      <c r="V2837" s="16">
        <f t="shared" si="4"/>
        <v>10</v>
      </c>
      <c r="W2837" s="17">
        <f t="array" ref="W2837">INDEX(shipping_prices!$C$1:$F4064,MATCH(I2837,shipping_prices!$A$1:$A4064,0),MATCH(M2837,shipping_prices!$C$1:$F$1,0))</f>
        <v>17.58</v>
      </c>
      <c r="X2837" s="15" t="str">
        <f t="shared" si="5"/>
        <v>Sandra FlanaganDallasTexas</v>
      </c>
      <c r="Y2837" s="15" t="str">
        <f t="shared" si="6"/>
        <v>Low</v>
      </c>
    </row>
    <row r="2838">
      <c r="A2838" s="1">
        <v>42582.0</v>
      </c>
      <c r="B2838" s="2" t="s">
        <v>4037</v>
      </c>
      <c r="C2838" s="2">
        <v>7.0</v>
      </c>
      <c r="D2838" s="2" t="s">
        <v>3283</v>
      </c>
      <c r="E2838" s="2" t="s">
        <v>27</v>
      </c>
      <c r="F2838" s="2" t="s">
        <v>2718</v>
      </c>
      <c r="G2838" s="2" t="s">
        <v>45</v>
      </c>
      <c r="H2838" s="2" t="s">
        <v>374</v>
      </c>
      <c r="I2838" s="2" t="s">
        <v>41</v>
      </c>
      <c r="J2838" s="2" t="s">
        <v>42</v>
      </c>
      <c r="K2838" s="2" t="s">
        <v>43</v>
      </c>
      <c r="L2838" s="10">
        <v>42590.0</v>
      </c>
      <c r="M2838" s="2" t="s">
        <v>34</v>
      </c>
      <c r="N2838" s="11">
        <v>0.0</v>
      </c>
      <c r="O2838" s="12">
        <v>96.0</v>
      </c>
      <c r="P2838" s="13">
        <v>0.22</v>
      </c>
      <c r="Q2838" s="13">
        <v>435.0</v>
      </c>
      <c r="R2838" s="13">
        <f t="shared" si="1"/>
        <v>435</v>
      </c>
      <c r="S2838" s="14">
        <f t="shared" si="2"/>
        <v>62.14285714</v>
      </c>
      <c r="T2838" s="14">
        <f t="shared" si="3"/>
        <v>0.2206896552</v>
      </c>
      <c r="U2838" s="15" t="str">
        <f>vlookup(F2838,'Sub categories'!$A:$C,3,False)</f>
        <v>Furnishings</v>
      </c>
      <c r="V2838" s="16">
        <f t="shared" si="4"/>
        <v>8</v>
      </c>
      <c r="W2838" s="17">
        <f t="array" ref="W2838">INDEX(shipping_prices!$C$1:$F4065,MATCH(I2838,shipping_prices!$A$1:$A4065,0),MATCH(M2838,shipping_prices!$C$1:$F$1,0))</f>
        <v>10.99</v>
      </c>
      <c r="X2838" s="15" t="str">
        <f t="shared" si="5"/>
        <v>John LucasSan FranciscoCalifornia</v>
      </c>
      <c r="Y2838" s="15" t="str">
        <f t="shared" si="6"/>
        <v>High</v>
      </c>
    </row>
    <row r="2839" hidden="1">
      <c r="A2839" s="1">
        <v>42583.0</v>
      </c>
      <c r="B2839" s="2" t="s">
        <v>4037</v>
      </c>
      <c r="C2839" s="2">
        <v>2.0</v>
      </c>
      <c r="D2839" s="2" t="s">
        <v>3283</v>
      </c>
      <c r="E2839" s="2" t="s">
        <v>27</v>
      </c>
      <c r="F2839" s="2" t="s">
        <v>4038</v>
      </c>
      <c r="G2839" s="2" t="s">
        <v>29</v>
      </c>
      <c r="H2839" s="2" t="s">
        <v>1854</v>
      </c>
      <c r="I2839" s="2" t="s">
        <v>41</v>
      </c>
      <c r="J2839" s="2" t="s">
        <v>42</v>
      </c>
      <c r="K2839" s="2" t="s">
        <v>43</v>
      </c>
      <c r="L2839" s="10">
        <v>42590.0</v>
      </c>
      <c r="M2839" s="2" t="s">
        <v>34</v>
      </c>
      <c r="N2839" s="11">
        <v>0.2</v>
      </c>
      <c r="O2839" s="12">
        <v>378.0</v>
      </c>
      <c r="P2839" s="13">
        <v>0.34</v>
      </c>
      <c r="Q2839" s="13">
        <v>1120.0</v>
      </c>
      <c r="R2839" s="13">
        <f t="shared" si="1"/>
        <v>1400</v>
      </c>
      <c r="S2839" s="14">
        <f t="shared" si="2"/>
        <v>700</v>
      </c>
      <c r="T2839" s="14">
        <f t="shared" si="3"/>
        <v>0.3375</v>
      </c>
      <c r="U2839" s="15" t="str">
        <f>vlookup(F2839,'Sub categories'!$A:$C,3,False)</f>
        <v>Copiers</v>
      </c>
      <c r="V2839" s="16">
        <f t="shared" si="4"/>
        <v>7</v>
      </c>
      <c r="W2839" s="17">
        <f t="array" ref="W2839">INDEX(shipping_prices!$C$1:$F4066,MATCH(I2839,shipping_prices!$A$1:$A4066,0),MATCH(M2839,shipping_prices!$C$1:$F$1,0))</f>
        <v>10.99</v>
      </c>
      <c r="X2839" s="15" t="str">
        <f t="shared" si="5"/>
        <v>John LucasSan FranciscoCalifornia</v>
      </c>
      <c r="Y2839" s="15" t="str">
        <f t="shared" si="6"/>
        <v>High</v>
      </c>
    </row>
    <row r="2840" hidden="1">
      <c r="A2840" s="1">
        <v>42583.0</v>
      </c>
      <c r="B2840" s="2" t="s">
        <v>4039</v>
      </c>
      <c r="C2840" s="2">
        <v>2.0</v>
      </c>
      <c r="D2840" s="2" t="s">
        <v>2585</v>
      </c>
      <c r="E2840" s="2" t="s">
        <v>27</v>
      </c>
      <c r="F2840" s="2" t="s">
        <v>638</v>
      </c>
      <c r="G2840" s="2" t="s">
        <v>29</v>
      </c>
      <c r="H2840" s="2" t="s">
        <v>365</v>
      </c>
      <c r="I2840" s="2" t="s">
        <v>158</v>
      </c>
      <c r="J2840" s="2" t="s">
        <v>159</v>
      </c>
      <c r="K2840" s="2" t="s">
        <v>43</v>
      </c>
      <c r="L2840" s="10">
        <v>42586.0</v>
      </c>
      <c r="M2840" s="2" t="s">
        <v>34</v>
      </c>
      <c r="N2840" s="11">
        <v>0.0</v>
      </c>
      <c r="O2840" s="12">
        <v>3.0</v>
      </c>
      <c r="P2840" s="13">
        <v>0.19</v>
      </c>
      <c r="Q2840" s="13">
        <v>18.0</v>
      </c>
      <c r="R2840" s="13">
        <f t="shared" si="1"/>
        <v>18</v>
      </c>
      <c r="S2840" s="14">
        <f t="shared" si="2"/>
        <v>9</v>
      </c>
      <c r="T2840" s="14">
        <f t="shared" si="3"/>
        <v>0.1666666667</v>
      </c>
      <c r="U2840" s="15" t="str">
        <f>vlookup(F2840,'Sub categories'!$A:$C,3,False)</f>
        <v>Accessories</v>
      </c>
      <c r="V2840" s="16">
        <f t="shared" si="4"/>
        <v>3</v>
      </c>
      <c r="W2840" s="17">
        <f t="array" ref="W2840">INDEX(shipping_prices!$C$1:$F4067,MATCH(I2840,shipping_prices!$A$1:$A4067,0),MATCH(M2840,shipping_prices!$C$1:$F$1,0))</f>
        <v>7</v>
      </c>
      <c r="X2840" s="15" t="str">
        <f t="shared" si="5"/>
        <v>Kelly AndreadaSeattleWashington</v>
      </c>
      <c r="Y2840" s="15" t="str">
        <f t="shared" si="6"/>
        <v>Low</v>
      </c>
    </row>
    <row r="2841" hidden="1">
      <c r="A2841" s="1">
        <v>42584.0</v>
      </c>
      <c r="B2841" s="2" t="s">
        <v>4039</v>
      </c>
      <c r="C2841" s="2">
        <v>2.0</v>
      </c>
      <c r="D2841" s="2" t="s">
        <v>2585</v>
      </c>
      <c r="E2841" s="2" t="s">
        <v>27</v>
      </c>
      <c r="F2841" s="2" t="s">
        <v>421</v>
      </c>
      <c r="G2841" s="2" t="s">
        <v>39</v>
      </c>
      <c r="H2841" s="2" t="s">
        <v>79</v>
      </c>
      <c r="I2841" s="2" t="s">
        <v>158</v>
      </c>
      <c r="J2841" s="2" t="s">
        <v>159</v>
      </c>
      <c r="K2841" s="2" t="s">
        <v>43</v>
      </c>
      <c r="L2841" s="10">
        <v>42586.0</v>
      </c>
      <c r="M2841" s="2" t="s">
        <v>34</v>
      </c>
      <c r="N2841" s="11">
        <v>0.0</v>
      </c>
      <c r="O2841" s="12">
        <v>0.0</v>
      </c>
      <c r="P2841" s="13">
        <v>0.0</v>
      </c>
      <c r="Q2841" s="13">
        <v>82.0</v>
      </c>
      <c r="R2841" s="13">
        <f t="shared" si="1"/>
        <v>82</v>
      </c>
      <c r="S2841" s="14">
        <f t="shared" si="2"/>
        <v>41</v>
      </c>
      <c r="T2841" s="14">
        <f t="shared" si="3"/>
        <v>0</v>
      </c>
      <c r="U2841" s="15" t="str">
        <f>vlookup(F2841,'Sub categories'!$A:$C,3,False)</f>
        <v>Storage</v>
      </c>
      <c r="V2841" s="16">
        <f t="shared" si="4"/>
        <v>2</v>
      </c>
      <c r="W2841" s="17">
        <f t="array" ref="W2841">INDEX(shipping_prices!$C$1:$F4068,MATCH(I2841,shipping_prices!$A$1:$A4068,0),MATCH(M2841,shipping_prices!$C$1:$F$1,0))</f>
        <v>7</v>
      </c>
      <c r="X2841" s="15" t="str">
        <f t="shared" si="5"/>
        <v>Kelly AndreadaSeattleWashington</v>
      </c>
      <c r="Y2841" s="15" t="str">
        <f t="shared" si="6"/>
        <v>loss</v>
      </c>
    </row>
    <row r="2842" hidden="1">
      <c r="A2842" s="1">
        <v>42584.0</v>
      </c>
      <c r="B2842" s="2" t="s">
        <v>4040</v>
      </c>
      <c r="C2842" s="2">
        <v>3.0</v>
      </c>
      <c r="D2842" s="2" t="s">
        <v>2906</v>
      </c>
      <c r="E2842" s="2" t="s">
        <v>37</v>
      </c>
      <c r="F2842" s="2" t="s">
        <v>3293</v>
      </c>
      <c r="G2842" s="2" t="s">
        <v>39</v>
      </c>
      <c r="H2842" s="2" t="s">
        <v>182</v>
      </c>
      <c r="I2842" s="2" t="s">
        <v>75</v>
      </c>
      <c r="J2842" s="2" t="s">
        <v>76</v>
      </c>
      <c r="K2842" s="2" t="s">
        <v>77</v>
      </c>
      <c r="L2842" s="10">
        <v>42596.0</v>
      </c>
      <c r="M2842" s="2" t="s">
        <v>34</v>
      </c>
      <c r="N2842" s="11">
        <v>0.8</v>
      </c>
      <c r="O2842" s="12">
        <v>-10.0</v>
      </c>
      <c r="P2842" s="13">
        <v>-1.55</v>
      </c>
      <c r="Q2842" s="13">
        <v>7.0</v>
      </c>
      <c r="R2842" s="13">
        <f t="shared" si="1"/>
        <v>35</v>
      </c>
      <c r="S2842" s="14">
        <f t="shared" si="2"/>
        <v>11.66666667</v>
      </c>
      <c r="T2842" s="14">
        <f t="shared" si="3"/>
        <v>-1.428571429</v>
      </c>
      <c r="U2842" s="15" t="str">
        <f>vlookup(F2842,'Sub categories'!$A:$C,3,False)</f>
        <v>Binders</v>
      </c>
      <c r="V2842" s="16">
        <f t="shared" si="4"/>
        <v>12</v>
      </c>
      <c r="W2842" s="17">
        <f t="array" ref="W2842">INDEX(shipping_prices!$C$1:$F4069,MATCH(I2842,shipping_prices!$A$1:$A4069,0),MATCH(M2842,shipping_prices!$C$1:$F$1,0))</f>
        <v>11.99</v>
      </c>
      <c r="X2842" s="15" t="str">
        <f t="shared" si="5"/>
        <v>Sylvia FoulstonHoustonTexas</v>
      </c>
      <c r="Y2842" s="15" t="str">
        <f t="shared" si="6"/>
        <v>loss</v>
      </c>
    </row>
    <row r="2843">
      <c r="A2843" s="1">
        <v>42584.0</v>
      </c>
      <c r="B2843" s="2" t="s">
        <v>4040</v>
      </c>
      <c r="C2843" s="2">
        <v>2.0</v>
      </c>
      <c r="D2843" s="2" t="s">
        <v>2906</v>
      </c>
      <c r="E2843" s="2" t="s">
        <v>37</v>
      </c>
      <c r="F2843" s="2" t="s">
        <v>4041</v>
      </c>
      <c r="G2843" s="2" t="s">
        <v>45</v>
      </c>
      <c r="H2843" s="2" t="s">
        <v>485</v>
      </c>
      <c r="I2843" s="2" t="s">
        <v>75</v>
      </c>
      <c r="J2843" s="2" t="s">
        <v>76</v>
      </c>
      <c r="K2843" s="2" t="s">
        <v>77</v>
      </c>
      <c r="L2843" s="10">
        <v>42596.0</v>
      </c>
      <c r="M2843" s="2" t="s">
        <v>34</v>
      </c>
      <c r="N2843" s="11">
        <v>0.6</v>
      </c>
      <c r="O2843" s="12">
        <v>-10.0</v>
      </c>
      <c r="P2843" s="13">
        <v>-0.48</v>
      </c>
      <c r="Q2843" s="13">
        <v>22.0</v>
      </c>
      <c r="R2843" s="13">
        <f t="shared" si="1"/>
        <v>55</v>
      </c>
      <c r="S2843" s="14">
        <f t="shared" si="2"/>
        <v>27.5</v>
      </c>
      <c r="T2843" s="14">
        <f t="shared" si="3"/>
        <v>-0.4545454545</v>
      </c>
      <c r="U2843" s="15" t="str">
        <f>vlookup(F2843,'Sub categories'!$A:$C,3,False)</f>
        <v>Furnishings</v>
      </c>
      <c r="V2843" s="16">
        <f t="shared" si="4"/>
        <v>12</v>
      </c>
      <c r="W2843" s="17">
        <f t="array" ref="W2843">INDEX(shipping_prices!$C$1:$F4070,MATCH(I2843,shipping_prices!$A$1:$A4070,0),MATCH(M2843,shipping_prices!$C$1:$F$1,0))</f>
        <v>11.99</v>
      </c>
      <c r="X2843" s="15" t="str">
        <f t="shared" si="5"/>
        <v>Sylvia FoulstonHoustonTexas</v>
      </c>
      <c r="Y2843" s="15" t="str">
        <f t="shared" si="6"/>
        <v>loss</v>
      </c>
    </row>
    <row r="2844" hidden="1">
      <c r="A2844" s="1">
        <v>42584.0</v>
      </c>
      <c r="B2844" s="2" t="s">
        <v>4042</v>
      </c>
      <c r="C2844" s="2">
        <v>1.0</v>
      </c>
      <c r="D2844" s="2" t="s">
        <v>1372</v>
      </c>
      <c r="E2844" s="2" t="s">
        <v>49</v>
      </c>
      <c r="F2844" s="2" t="s">
        <v>4002</v>
      </c>
      <c r="G2844" s="2" t="s">
        <v>39</v>
      </c>
      <c r="H2844" s="2" t="s">
        <v>193</v>
      </c>
      <c r="I2844" s="2" t="s">
        <v>31</v>
      </c>
      <c r="J2844" s="2" t="s">
        <v>32</v>
      </c>
      <c r="K2844" s="2" t="s">
        <v>33</v>
      </c>
      <c r="L2844" s="10">
        <v>42584.0</v>
      </c>
      <c r="M2844" s="2" t="s">
        <v>469</v>
      </c>
      <c r="N2844" s="11">
        <v>0.0</v>
      </c>
      <c r="O2844" s="12">
        <v>3.0</v>
      </c>
      <c r="P2844" s="13">
        <v>0.47</v>
      </c>
      <c r="Q2844" s="13">
        <v>7.0</v>
      </c>
      <c r="R2844" s="13">
        <f t="shared" si="1"/>
        <v>7</v>
      </c>
      <c r="S2844" s="14">
        <f t="shared" si="2"/>
        <v>7</v>
      </c>
      <c r="T2844" s="14">
        <f t="shared" si="3"/>
        <v>0.4285714286</v>
      </c>
      <c r="U2844" s="15" t="str">
        <f>vlookup(F2844,'Sub categories'!$A:$C,3,False)</f>
        <v>Labels</v>
      </c>
      <c r="V2844" s="16">
        <f t="shared" si="4"/>
        <v>0</v>
      </c>
      <c r="W2844" s="17">
        <f t="array" ref="W2844">INDEX(shipping_prices!$C$1:$F4071,MATCH(I2844,shipping_prices!$A$1:$A4071,0),MATCH(M2844,shipping_prices!$C$1:$F$1,0))</f>
        <v>46.14</v>
      </c>
      <c r="X2844" s="15" t="str">
        <f t="shared" si="5"/>
        <v>Matt AbelmanNew York CityNew York</v>
      </c>
      <c r="Y2844" s="15" t="str">
        <f t="shared" si="6"/>
        <v>Low</v>
      </c>
    </row>
    <row r="2845" hidden="1">
      <c r="A2845" s="1">
        <v>42584.0</v>
      </c>
      <c r="B2845" s="2" t="s">
        <v>4042</v>
      </c>
      <c r="C2845" s="2">
        <v>6.0</v>
      </c>
      <c r="D2845" s="2" t="s">
        <v>1372</v>
      </c>
      <c r="E2845" s="2" t="s">
        <v>49</v>
      </c>
      <c r="F2845" s="2" t="s">
        <v>4043</v>
      </c>
      <c r="G2845" s="2" t="s">
        <v>39</v>
      </c>
      <c r="H2845" s="2" t="s">
        <v>95</v>
      </c>
      <c r="I2845" s="2" t="s">
        <v>31</v>
      </c>
      <c r="J2845" s="2" t="s">
        <v>32</v>
      </c>
      <c r="K2845" s="2" t="s">
        <v>33</v>
      </c>
      <c r="L2845" s="10">
        <v>42584.0</v>
      </c>
      <c r="M2845" s="2" t="s">
        <v>469</v>
      </c>
      <c r="N2845" s="11">
        <v>0.0</v>
      </c>
      <c r="O2845" s="12">
        <v>19.0</v>
      </c>
      <c r="P2845" s="13">
        <v>0.46</v>
      </c>
      <c r="Q2845" s="13">
        <v>41.0</v>
      </c>
      <c r="R2845" s="13">
        <f t="shared" si="1"/>
        <v>41</v>
      </c>
      <c r="S2845" s="14">
        <f t="shared" si="2"/>
        <v>6.833333333</v>
      </c>
      <c r="T2845" s="14">
        <f t="shared" si="3"/>
        <v>0.4634146341</v>
      </c>
      <c r="U2845" s="15" t="str">
        <f>vlookup(F2845,'Sub categories'!$A:$C,3,False)</f>
        <v>Paper</v>
      </c>
      <c r="V2845" s="16">
        <f t="shared" si="4"/>
        <v>0</v>
      </c>
      <c r="W2845" s="17">
        <f t="array" ref="W2845">INDEX(shipping_prices!$C$1:$F4072,MATCH(I2845,shipping_prices!$A$1:$A4072,0),MATCH(M2845,shipping_prices!$C$1:$F$1,0))</f>
        <v>46.14</v>
      </c>
      <c r="X2845" s="15" t="str">
        <f t="shared" si="5"/>
        <v>Matt AbelmanNew York CityNew York</v>
      </c>
      <c r="Y2845" s="15" t="str">
        <f t="shared" si="6"/>
        <v>Low</v>
      </c>
    </row>
    <row r="2846" hidden="1">
      <c r="A2846" s="1">
        <v>42584.0</v>
      </c>
      <c r="B2846" s="2" t="s">
        <v>4042</v>
      </c>
      <c r="C2846" s="2">
        <v>7.0</v>
      </c>
      <c r="D2846" s="2" t="s">
        <v>1372</v>
      </c>
      <c r="E2846" s="2" t="s">
        <v>49</v>
      </c>
      <c r="F2846" s="2" t="s">
        <v>3464</v>
      </c>
      <c r="G2846" s="2" t="s">
        <v>39</v>
      </c>
      <c r="H2846" s="2" t="s">
        <v>51</v>
      </c>
      <c r="I2846" s="2" t="s">
        <v>31</v>
      </c>
      <c r="J2846" s="2" t="s">
        <v>32</v>
      </c>
      <c r="K2846" s="2" t="s">
        <v>33</v>
      </c>
      <c r="L2846" s="10">
        <v>42584.0</v>
      </c>
      <c r="M2846" s="2" t="s">
        <v>469</v>
      </c>
      <c r="N2846" s="11">
        <v>0.0</v>
      </c>
      <c r="O2846" s="12">
        <v>85.0</v>
      </c>
      <c r="P2846" s="13">
        <v>0.46</v>
      </c>
      <c r="Q2846" s="13">
        <v>185.0</v>
      </c>
      <c r="R2846" s="13">
        <f t="shared" si="1"/>
        <v>185</v>
      </c>
      <c r="S2846" s="14">
        <f t="shared" si="2"/>
        <v>26.42857143</v>
      </c>
      <c r="T2846" s="14">
        <f t="shared" si="3"/>
        <v>0.4594594595</v>
      </c>
      <c r="U2846" s="15" t="str">
        <f>vlookup(F2846,'Sub categories'!$A:$C,3,False)</f>
        <v>Paper</v>
      </c>
      <c r="V2846" s="16">
        <f t="shared" si="4"/>
        <v>0</v>
      </c>
      <c r="W2846" s="17">
        <f t="array" ref="W2846">INDEX(shipping_prices!$C$1:$F4073,MATCH(I2846,shipping_prices!$A$1:$A4073,0),MATCH(M2846,shipping_prices!$C$1:$F$1,0))</f>
        <v>46.14</v>
      </c>
      <c r="X2846" s="15" t="str">
        <f t="shared" si="5"/>
        <v>Matt AbelmanNew York CityNew York</v>
      </c>
      <c r="Y2846" s="15" t="str">
        <f t="shared" si="6"/>
        <v>High</v>
      </c>
    </row>
    <row r="2847" hidden="1">
      <c r="A2847" s="1">
        <v>42584.0</v>
      </c>
      <c r="B2847" s="2" t="s">
        <v>4042</v>
      </c>
      <c r="C2847" s="2">
        <v>2.0</v>
      </c>
      <c r="D2847" s="2" t="s">
        <v>1372</v>
      </c>
      <c r="E2847" s="2" t="s">
        <v>49</v>
      </c>
      <c r="F2847" s="2" t="s">
        <v>2706</v>
      </c>
      <c r="G2847" s="2" t="s">
        <v>29</v>
      </c>
      <c r="H2847" s="2" t="s">
        <v>1071</v>
      </c>
      <c r="I2847" s="2" t="s">
        <v>31</v>
      </c>
      <c r="J2847" s="2" t="s">
        <v>32</v>
      </c>
      <c r="K2847" s="2" t="s">
        <v>33</v>
      </c>
      <c r="L2847" s="10">
        <v>42584.0</v>
      </c>
      <c r="M2847" s="2" t="s">
        <v>469</v>
      </c>
      <c r="N2847" s="11">
        <v>0.2</v>
      </c>
      <c r="O2847" s="12">
        <v>250.0</v>
      </c>
      <c r="P2847" s="13">
        <v>0.31</v>
      </c>
      <c r="Q2847" s="13">
        <v>800.0</v>
      </c>
      <c r="R2847" s="13">
        <f t="shared" si="1"/>
        <v>1000</v>
      </c>
      <c r="S2847" s="14">
        <f t="shared" si="2"/>
        <v>500</v>
      </c>
      <c r="T2847" s="14">
        <f t="shared" si="3"/>
        <v>0.3125</v>
      </c>
      <c r="U2847" s="15" t="str">
        <f>vlookup(F2847,'Sub categories'!$A:$C,3,False)</f>
        <v>Copiers</v>
      </c>
      <c r="V2847" s="16">
        <f t="shared" si="4"/>
        <v>0</v>
      </c>
      <c r="W2847" s="17">
        <f t="array" ref="W2847">INDEX(shipping_prices!$C$1:$F4074,MATCH(I2847,shipping_prices!$A$1:$A4074,0),MATCH(M2847,shipping_prices!$C$1:$F$1,0))</f>
        <v>46.14</v>
      </c>
      <c r="X2847" s="15" t="str">
        <f t="shared" si="5"/>
        <v>Matt AbelmanNew York CityNew York</v>
      </c>
      <c r="Y2847" s="15" t="str">
        <f t="shared" si="6"/>
        <v>High</v>
      </c>
    </row>
    <row r="2848">
      <c r="A2848" s="1">
        <v>42587.0</v>
      </c>
      <c r="B2848" s="2" t="s">
        <v>4044</v>
      </c>
      <c r="C2848" s="2">
        <v>6.0</v>
      </c>
      <c r="D2848" s="2" t="s">
        <v>617</v>
      </c>
      <c r="E2848" s="2" t="s">
        <v>27</v>
      </c>
      <c r="F2848" s="2" t="s">
        <v>1713</v>
      </c>
      <c r="G2848" s="2" t="s">
        <v>45</v>
      </c>
      <c r="H2848" s="2" t="s">
        <v>79</v>
      </c>
      <c r="I2848" s="2" t="s">
        <v>2263</v>
      </c>
      <c r="J2848" s="2" t="s">
        <v>2121</v>
      </c>
      <c r="K2848" s="2" t="s">
        <v>54</v>
      </c>
      <c r="L2848" s="10">
        <v>42591.0</v>
      </c>
      <c r="M2848" s="2" t="s">
        <v>34</v>
      </c>
      <c r="N2848" s="11">
        <v>0.0</v>
      </c>
      <c r="O2848" s="12">
        <v>155.0</v>
      </c>
      <c r="P2848" s="13">
        <v>0.3</v>
      </c>
      <c r="Q2848" s="13">
        <v>518.0</v>
      </c>
      <c r="R2848" s="13">
        <f t="shared" si="1"/>
        <v>518</v>
      </c>
      <c r="S2848" s="14">
        <f t="shared" si="2"/>
        <v>86.33333333</v>
      </c>
      <c r="T2848" s="14">
        <f t="shared" si="3"/>
        <v>0.2992277992</v>
      </c>
      <c r="U2848" s="15" t="str">
        <f>vlookup(F2848,'Sub categories'!$A:$C,3,False)</f>
        <v>Chairs</v>
      </c>
      <c r="V2848" s="16">
        <f t="shared" si="4"/>
        <v>4</v>
      </c>
      <c r="W2848" s="17">
        <f t="array" ref="W2848">INDEX(shipping_prices!$C$1:$F4075,MATCH(I2848,shipping_prices!$A$1:$A4075,0),MATCH(M2848,shipping_prices!$C$1:$F$1,0))</f>
        <v>14.56</v>
      </c>
      <c r="X2848" s="15" t="str">
        <f t="shared" si="5"/>
        <v>Marc CrierLafayetteLouisiana</v>
      </c>
      <c r="Y2848" s="15" t="str">
        <f t="shared" si="6"/>
        <v>High</v>
      </c>
    </row>
    <row r="2849">
      <c r="A2849" s="1">
        <v>42587.0</v>
      </c>
      <c r="B2849" s="2" t="s">
        <v>4045</v>
      </c>
      <c r="C2849" s="2">
        <v>5.0</v>
      </c>
      <c r="D2849" s="2" t="s">
        <v>1522</v>
      </c>
      <c r="E2849" s="2" t="s">
        <v>27</v>
      </c>
      <c r="F2849" s="2" t="s">
        <v>2459</v>
      </c>
      <c r="G2849" s="2" t="s">
        <v>45</v>
      </c>
      <c r="H2849" s="2" t="s">
        <v>227</v>
      </c>
      <c r="I2849" s="2" t="s">
        <v>741</v>
      </c>
      <c r="J2849" s="2" t="s">
        <v>76</v>
      </c>
      <c r="K2849" s="2" t="s">
        <v>77</v>
      </c>
      <c r="L2849" s="10">
        <v>42598.0</v>
      </c>
      <c r="M2849" s="2" t="s">
        <v>90</v>
      </c>
      <c r="N2849" s="11">
        <v>0.3</v>
      </c>
      <c r="O2849" s="12">
        <v>-4.0</v>
      </c>
      <c r="P2849" s="13">
        <v>-0.04</v>
      </c>
      <c r="Q2849" s="13">
        <v>105.0</v>
      </c>
      <c r="R2849" s="13">
        <f t="shared" si="1"/>
        <v>150</v>
      </c>
      <c r="S2849" s="14">
        <f t="shared" si="2"/>
        <v>30</v>
      </c>
      <c r="T2849" s="14">
        <f t="shared" si="3"/>
        <v>-0.0380952381</v>
      </c>
      <c r="U2849" s="15" t="str">
        <f>vlookup(F2849,'Sub categories'!$A:$C,3,False)</f>
        <v>Chairs</v>
      </c>
      <c r="V2849" s="16">
        <f t="shared" si="4"/>
        <v>11</v>
      </c>
      <c r="W2849" s="17">
        <f t="array" ref="W2849">INDEX(shipping_prices!$C$1:$F4076,MATCH(I2849,shipping_prices!$A$1:$A4076,0),MATCH(M2849,shipping_prices!$C$1:$F$1,0))</f>
        <v>7.76</v>
      </c>
      <c r="X2849" s="15" t="str">
        <f t="shared" si="5"/>
        <v>Pamela StobbSan AntonioTexas</v>
      </c>
      <c r="Y2849" s="15" t="str">
        <f t="shared" si="6"/>
        <v>loss</v>
      </c>
    </row>
    <row r="2850">
      <c r="A2850" s="1">
        <v>42587.0</v>
      </c>
      <c r="B2850" s="2" t="s">
        <v>4045</v>
      </c>
      <c r="C2850" s="2">
        <v>1.0</v>
      </c>
      <c r="D2850" s="2" t="s">
        <v>1522</v>
      </c>
      <c r="E2850" s="2" t="s">
        <v>27</v>
      </c>
      <c r="F2850" s="2" t="s">
        <v>921</v>
      </c>
      <c r="G2850" s="2" t="s">
        <v>45</v>
      </c>
      <c r="H2850" s="2" t="s">
        <v>530</v>
      </c>
      <c r="I2850" s="2" t="s">
        <v>741</v>
      </c>
      <c r="J2850" s="2" t="s">
        <v>76</v>
      </c>
      <c r="K2850" s="2" t="s">
        <v>77</v>
      </c>
      <c r="L2850" s="10">
        <v>42598.0</v>
      </c>
      <c r="M2850" s="2" t="s">
        <v>90</v>
      </c>
      <c r="N2850" s="11">
        <v>0.3</v>
      </c>
      <c r="O2850" s="12">
        <v>-29.0</v>
      </c>
      <c r="P2850" s="13">
        <v>-0.27</v>
      </c>
      <c r="Q2850" s="13">
        <v>106.0</v>
      </c>
      <c r="R2850" s="13">
        <f t="shared" si="1"/>
        <v>151.4285714</v>
      </c>
      <c r="S2850" s="14">
        <f t="shared" si="2"/>
        <v>151.4285714</v>
      </c>
      <c r="T2850" s="14">
        <f t="shared" si="3"/>
        <v>-0.2735849057</v>
      </c>
      <c r="U2850" s="15" t="str">
        <f>vlookup(F2850,'Sub categories'!$A:$C,3,False)</f>
        <v>Chairs</v>
      </c>
      <c r="V2850" s="16">
        <f t="shared" si="4"/>
        <v>11</v>
      </c>
      <c r="W2850" s="17">
        <f t="array" ref="W2850">INDEX(shipping_prices!$C$1:$F4077,MATCH(I2850,shipping_prices!$A$1:$A4077,0),MATCH(M2850,shipping_prices!$C$1:$F$1,0))</f>
        <v>7.76</v>
      </c>
      <c r="X2850" s="15" t="str">
        <f t="shared" si="5"/>
        <v>Pamela StobbSan AntonioTexas</v>
      </c>
      <c r="Y2850" s="15" t="str">
        <f t="shared" si="6"/>
        <v>loss</v>
      </c>
    </row>
    <row r="2851" hidden="1">
      <c r="A2851" s="1">
        <v>42587.0</v>
      </c>
      <c r="B2851" s="2" t="s">
        <v>4045</v>
      </c>
      <c r="C2851" s="2">
        <v>2.0</v>
      </c>
      <c r="D2851" s="2" t="s">
        <v>1522</v>
      </c>
      <c r="E2851" s="2" t="s">
        <v>27</v>
      </c>
      <c r="F2851" s="2" t="s">
        <v>1265</v>
      </c>
      <c r="G2851" s="2" t="s">
        <v>29</v>
      </c>
      <c r="H2851" s="2" t="s">
        <v>79</v>
      </c>
      <c r="I2851" s="2" t="s">
        <v>741</v>
      </c>
      <c r="J2851" s="2" t="s">
        <v>76</v>
      </c>
      <c r="K2851" s="2" t="s">
        <v>77</v>
      </c>
      <c r="L2851" s="10">
        <v>42598.0</v>
      </c>
      <c r="M2851" s="2" t="s">
        <v>90</v>
      </c>
      <c r="N2851" s="11">
        <v>0.4</v>
      </c>
      <c r="O2851" s="12">
        <v>-80.0</v>
      </c>
      <c r="P2851" s="13">
        <v>-0.2</v>
      </c>
      <c r="Q2851" s="13">
        <v>400.0</v>
      </c>
      <c r="R2851" s="13">
        <f t="shared" si="1"/>
        <v>666.6666667</v>
      </c>
      <c r="S2851" s="14">
        <f t="shared" si="2"/>
        <v>333.3333333</v>
      </c>
      <c r="T2851" s="14">
        <f t="shared" si="3"/>
        <v>-0.2</v>
      </c>
      <c r="U2851" s="15" t="str">
        <f>vlookup(F2851,'Sub categories'!$A:$C,3,False)</f>
        <v>Machines</v>
      </c>
      <c r="V2851" s="16">
        <f t="shared" si="4"/>
        <v>11</v>
      </c>
      <c r="W2851" s="17">
        <f t="array" ref="W2851">INDEX(shipping_prices!$C$1:$F4078,MATCH(I2851,shipping_prices!$A$1:$A4078,0),MATCH(M2851,shipping_prices!$C$1:$F$1,0))</f>
        <v>7.76</v>
      </c>
      <c r="X2851" s="15" t="str">
        <f t="shared" si="5"/>
        <v>Pamela StobbSan AntonioTexas</v>
      </c>
      <c r="Y2851" s="15" t="str">
        <f t="shared" si="6"/>
        <v>loss</v>
      </c>
    </row>
    <row r="2852" hidden="1">
      <c r="A2852" s="1">
        <v>42588.0</v>
      </c>
      <c r="B2852" s="2" t="s">
        <v>4046</v>
      </c>
      <c r="C2852" s="2">
        <v>4.0</v>
      </c>
      <c r="D2852" s="2" t="s">
        <v>3025</v>
      </c>
      <c r="E2852" s="2" t="s">
        <v>37</v>
      </c>
      <c r="F2852" s="2" t="s">
        <v>3890</v>
      </c>
      <c r="G2852" s="2" t="s">
        <v>29</v>
      </c>
      <c r="H2852" s="2" t="s">
        <v>764</v>
      </c>
      <c r="I2852" s="2" t="s">
        <v>4047</v>
      </c>
      <c r="J2852" s="2" t="s">
        <v>42</v>
      </c>
      <c r="K2852" s="2" t="s">
        <v>43</v>
      </c>
      <c r="L2852" s="10">
        <v>42591.0</v>
      </c>
      <c r="M2852" s="2" t="s">
        <v>142</v>
      </c>
      <c r="N2852" s="11">
        <v>0.0</v>
      </c>
      <c r="O2852" s="12">
        <v>18.0</v>
      </c>
      <c r="P2852" s="13">
        <v>0.39</v>
      </c>
      <c r="Q2852" s="13">
        <v>46.0</v>
      </c>
      <c r="R2852" s="13">
        <f t="shared" si="1"/>
        <v>46</v>
      </c>
      <c r="S2852" s="14">
        <f t="shared" si="2"/>
        <v>11.5</v>
      </c>
      <c r="T2852" s="14">
        <f t="shared" si="3"/>
        <v>0.3913043478</v>
      </c>
      <c r="U2852" s="15" t="str">
        <f>vlookup(F2852,'Sub categories'!$A:$C,3,False)</f>
        <v>Accessories</v>
      </c>
      <c r="V2852" s="16">
        <f t="shared" si="4"/>
        <v>3</v>
      </c>
      <c r="W2852" s="17">
        <f t="array" ref="W2852">INDEX(shipping_prices!$C$1:$F4079,MATCH(I2852,shipping_prices!$A$1:$A4079,0),MATCH(M2852,shipping_prices!$C$1:$F$1,0))</f>
        <v>15.97</v>
      </c>
      <c r="X2852" s="15" t="str">
        <f t="shared" si="5"/>
        <v>Lori OlsonLa QuintaCalifornia</v>
      </c>
      <c r="Y2852" s="15" t="str">
        <f t="shared" si="6"/>
        <v>Low</v>
      </c>
    </row>
    <row r="2853" hidden="1">
      <c r="A2853" s="1">
        <v>42588.0</v>
      </c>
      <c r="B2853" s="2" t="s">
        <v>4048</v>
      </c>
      <c r="C2853" s="2">
        <v>4.0</v>
      </c>
      <c r="D2853" s="2" t="s">
        <v>3195</v>
      </c>
      <c r="E2853" s="2" t="s">
        <v>27</v>
      </c>
      <c r="F2853" s="2" t="s">
        <v>4049</v>
      </c>
      <c r="G2853" s="2" t="s">
        <v>39</v>
      </c>
      <c r="H2853" s="2" t="s">
        <v>51</v>
      </c>
      <c r="I2853" s="2" t="s">
        <v>147</v>
      </c>
      <c r="J2853" s="2" t="s">
        <v>64</v>
      </c>
      <c r="K2853" s="2" t="s">
        <v>43</v>
      </c>
      <c r="L2853" s="10">
        <v>42596.0</v>
      </c>
      <c r="M2853" s="2" t="s">
        <v>90</v>
      </c>
      <c r="N2853" s="11">
        <v>0.2</v>
      </c>
      <c r="O2853" s="12">
        <v>7.0</v>
      </c>
      <c r="P2853" s="13">
        <v>0.36</v>
      </c>
      <c r="Q2853" s="13">
        <v>18.0</v>
      </c>
      <c r="R2853" s="13">
        <f t="shared" si="1"/>
        <v>22.5</v>
      </c>
      <c r="S2853" s="14">
        <f t="shared" si="2"/>
        <v>5.625</v>
      </c>
      <c r="T2853" s="14">
        <f t="shared" si="3"/>
        <v>0.3888888889</v>
      </c>
      <c r="U2853" s="15" t="str">
        <f>vlookup(F2853,'Sub categories'!$A:$C,3,False)</f>
        <v>Paper</v>
      </c>
      <c r="V2853" s="16">
        <f t="shared" si="4"/>
        <v>8</v>
      </c>
      <c r="W2853" s="17">
        <f t="array" ref="W2853">INDEX(shipping_prices!$C$1:$F4080,MATCH(I2853,shipping_prices!$A$1:$A4080,0),MATCH(M2853,shipping_prices!$C$1:$F$1,0))</f>
        <v>1.53</v>
      </c>
      <c r="X2853" s="15" t="str">
        <f t="shared" si="5"/>
        <v>Toby GnadeMesaArizona</v>
      </c>
      <c r="Y2853" s="15" t="str">
        <f t="shared" si="6"/>
        <v>Low</v>
      </c>
    </row>
    <row r="2854">
      <c r="A2854" s="1">
        <v>42588.0</v>
      </c>
      <c r="B2854" s="2" t="s">
        <v>4048</v>
      </c>
      <c r="C2854" s="2">
        <v>6.0</v>
      </c>
      <c r="D2854" s="2" t="s">
        <v>3195</v>
      </c>
      <c r="E2854" s="2" t="s">
        <v>27</v>
      </c>
      <c r="F2854" s="2" t="s">
        <v>2804</v>
      </c>
      <c r="G2854" s="2" t="s">
        <v>45</v>
      </c>
      <c r="H2854" s="2" t="s">
        <v>46</v>
      </c>
      <c r="I2854" s="2" t="s">
        <v>147</v>
      </c>
      <c r="J2854" s="2" t="s">
        <v>64</v>
      </c>
      <c r="K2854" s="2" t="s">
        <v>43</v>
      </c>
      <c r="L2854" s="10">
        <v>42596.0</v>
      </c>
      <c r="M2854" s="2" t="s">
        <v>90</v>
      </c>
      <c r="N2854" s="11">
        <v>0.7</v>
      </c>
      <c r="O2854" s="12">
        <v>-192.0</v>
      </c>
      <c r="P2854" s="13">
        <v>-1.5</v>
      </c>
      <c r="Q2854" s="13">
        <v>128.0</v>
      </c>
      <c r="R2854" s="13">
        <f t="shared" si="1"/>
        <v>426.6666667</v>
      </c>
      <c r="S2854" s="14">
        <f t="shared" si="2"/>
        <v>71.11111111</v>
      </c>
      <c r="T2854" s="14">
        <f t="shared" si="3"/>
        <v>-1.5</v>
      </c>
      <c r="U2854" s="15" t="str">
        <f>vlookup(F2854,'Sub categories'!$A:$C,3,False)</f>
        <v>Bookcases</v>
      </c>
      <c r="V2854" s="16">
        <f t="shared" si="4"/>
        <v>8</v>
      </c>
      <c r="W2854" s="17">
        <f t="array" ref="W2854">INDEX(shipping_prices!$C$1:$F4081,MATCH(I2854,shipping_prices!$A$1:$A4081,0),MATCH(M2854,shipping_prices!$C$1:$F$1,0))</f>
        <v>1.53</v>
      </c>
      <c r="X2854" s="15" t="str">
        <f t="shared" si="5"/>
        <v>Toby GnadeMesaArizona</v>
      </c>
      <c r="Y2854" s="15" t="str">
        <f t="shared" si="6"/>
        <v>loss</v>
      </c>
    </row>
    <row r="2855" hidden="1">
      <c r="A2855" s="1">
        <v>42588.0</v>
      </c>
      <c r="B2855" s="2" t="s">
        <v>4048</v>
      </c>
      <c r="C2855" s="2">
        <v>3.0</v>
      </c>
      <c r="D2855" s="2" t="s">
        <v>3195</v>
      </c>
      <c r="E2855" s="2" t="s">
        <v>27</v>
      </c>
      <c r="F2855" s="2" t="s">
        <v>858</v>
      </c>
      <c r="G2855" s="2" t="s">
        <v>39</v>
      </c>
      <c r="H2855" s="2" t="s">
        <v>288</v>
      </c>
      <c r="I2855" s="2" t="s">
        <v>147</v>
      </c>
      <c r="J2855" s="2" t="s">
        <v>64</v>
      </c>
      <c r="K2855" s="2" t="s">
        <v>43</v>
      </c>
      <c r="L2855" s="10">
        <v>42596.0</v>
      </c>
      <c r="M2855" s="2" t="s">
        <v>90</v>
      </c>
      <c r="N2855" s="11">
        <v>0.2</v>
      </c>
      <c r="O2855" s="12">
        <v>-65.0</v>
      </c>
      <c r="P2855" s="13">
        <v>-0.24</v>
      </c>
      <c r="Q2855" s="13">
        <v>273.0</v>
      </c>
      <c r="R2855" s="13">
        <f t="shared" si="1"/>
        <v>341.25</v>
      </c>
      <c r="S2855" s="14">
        <f t="shared" si="2"/>
        <v>113.75</v>
      </c>
      <c r="T2855" s="14">
        <f t="shared" si="3"/>
        <v>-0.2380952381</v>
      </c>
      <c r="U2855" s="15" t="str">
        <f>vlookup(F2855,'Sub categories'!$A:$C,3,False)</f>
        <v>Storage</v>
      </c>
      <c r="V2855" s="16">
        <f t="shared" si="4"/>
        <v>8</v>
      </c>
      <c r="W2855" s="17">
        <f t="array" ref="W2855">INDEX(shipping_prices!$C$1:$F4082,MATCH(I2855,shipping_prices!$A$1:$A4082,0),MATCH(M2855,shipping_prices!$C$1:$F$1,0))</f>
        <v>1.53</v>
      </c>
      <c r="X2855" s="15" t="str">
        <f t="shared" si="5"/>
        <v>Toby GnadeMesaArizona</v>
      </c>
      <c r="Y2855" s="15" t="str">
        <f t="shared" si="6"/>
        <v>loss</v>
      </c>
    </row>
    <row r="2856">
      <c r="A2856" s="1">
        <v>42588.0</v>
      </c>
      <c r="B2856" s="2" t="s">
        <v>4048</v>
      </c>
      <c r="C2856" s="2">
        <v>2.0</v>
      </c>
      <c r="D2856" s="2" t="s">
        <v>3195</v>
      </c>
      <c r="E2856" s="2" t="s">
        <v>27</v>
      </c>
      <c r="F2856" s="2" t="s">
        <v>1863</v>
      </c>
      <c r="G2856" s="2" t="s">
        <v>45</v>
      </c>
      <c r="H2856" s="2" t="s">
        <v>288</v>
      </c>
      <c r="I2856" s="2" t="s">
        <v>147</v>
      </c>
      <c r="J2856" s="2" t="s">
        <v>64</v>
      </c>
      <c r="K2856" s="2" t="s">
        <v>43</v>
      </c>
      <c r="L2856" s="10">
        <v>42596.0</v>
      </c>
      <c r="M2856" s="2" t="s">
        <v>90</v>
      </c>
      <c r="N2856" s="11">
        <v>0.2</v>
      </c>
      <c r="O2856" s="12">
        <v>50.0</v>
      </c>
      <c r="P2856" s="13">
        <v>0.11</v>
      </c>
      <c r="Q2856" s="13">
        <v>442.0</v>
      </c>
      <c r="R2856" s="13">
        <f t="shared" si="1"/>
        <v>552.5</v>
      </c>
      <c r="S2856" s="14">
        <f t="shared" si="2"/>
        <v>276.25</v>
      </c>
      <c r="T2856" s="14">
        <f t="shared" si="3"/>
        <v>0.1131221719</v>
      </c>
      <c r="U2856" s="15" t="str">
        <f>vlookup(F2856,'Sub categories'!$A:$C,3,False)</f>
        <v>Chairs</v>
      </c>
      <c r="V2856" s="16">
        <f t="shared" si="4"/>
        <v>8</v>
      </c>
      <c r="W2856" s="17">
        <f t="array" ref="W2856">INDEX(shipping_prices!$C$1:$F4083,MATCH(I2856,shipping_prices!$A$1:$A4083,0),MATCH(M2856,shipping_prices!$C$1:$F$1,0))</f>
        <v>1.53</v>
      </c>
      <c r="X2856" s="15" t="str">
        <f t="shared" si="5"/>
        <v>Toby GnadeMesaArizona</v>
      </c>
      <c r="Y2856" s="15" t="str">
        <f t="shared" si="6"/>
        <v>High</v>
      </c>
    </row>
    <row r="2857" hidden="1">
      <c r="A2857" s="1">
        <v>42589.0</v>
      </c>
      <c r="B2857" s="2" t="s">
        <v>4050</v>
      </c>
      <c r="C2857" s="2">
        <v>9.0</v>
      </c>
      <c r="D2857" s="2" t="s">
        <v>968</v>
      </c>
      <c r="E2857" s="2" t="s">
        <v>27</v>
      </c>
      <c r="F2857" s="2" t="s">
        <v>1351</v>
      </c>
      <c r="G2857" s="2" t="s">
        <v>39</v>
      </c>
      <c r="H2857" s="2" t="s">
        <v>1352</v>
      </c>
      <c r="I2857" s="2" t="s">
        <v>439</v>
      </c>
      <c r="J2857" s="2" t="s">
        <v>42</v>
      </c>
      <c r="K2857" s="2" t="s">
        <v>43</v>
      </c>
      <c r="L2857" s="10">
        <v>42601.0</v>
      </c>
      <c r="M2857" s="2" t="s">
        <v>34</v>
      </c>
      <c r="N2857" s="11">
        <v>0.0</v>
      </c>
      <c r="O2857" s="12">
        <v>34.0</v>
      </c>
      <c r="P2857" s="13">
        <v>0.28</v>
      </c>
      <c r="Q2857" s="13">
        <v>120.0</v>
      </c>
      <c r="R2857" s="13">
        <f t="shared" si="1"/>
        <v>120</v>
      </c>
      <c r="S2857" s="14">
        <f t="shared" si="2"/>
        <v>13.33333333</v>
      </c>
      <c r="T2857" s="14">
        <f t="shared" si="3"/>
        <v>0.2833333333</v>
      </c>
      <c r="U2857" s="15" t="str">
        <f>vlookup(F2857,'Sub categories'!$A:$C,3,False)</f>
        <v>Art</v>
      </c>
      <c r="V2857" s="16">
        <f t="shared" si="4"/>
        <v>12</v>
      </c>
      <c r="W2857" s="17">
        <f t="array" ref="W2857">INDEX(shipping_prices!$C$1:$F4084,MATCH(I2857,shipping_prices!$A$1:$A4084,0),MATCH(M2857,shipping_prices!$C$1:$F$1,0))</f>
        <v>14.3</v>
      </c>
      <c r="X2857" s="15" t="str">
        <f t="shared" si="5"/>
        <v>Naresj PatelSan DiegoCalifornia</v>
      </c>
      <c r="Y2857" s="15" t="str">
        <f t="shared" si="6"/>
        <v>Low</v>
      </c>
    </row>
    <row r="2858" hidden="1">
      <c r="A2858" s="1">
        <v>42589.0</v>
      </c>
      <c r="B2858" s="2" t="s">
        <v>4050</v>
      </c>
      <c r="C2858" s="2">
        <v>2.0</v>
      </c>
      <c r="D2858" s="2" t="s">
        <v>968</v>
      </c>
      <c r="E2858" s="2" t="s">
        <v>27</v>
      </c>
      <c r="F2858" s="2" t="s">
        <v>432</v>
      </c>
      <c r="G2858" s="2" t="s">
        <v>29</v>
      </c>
      <c r="H2858" s="2" t="s">
        <v>30</v>
      </c>
      <c r="I2858" s="2" t="s">
        <v>439</v>
      </c>
      <c r="J2858" s="2" t="s">
        <v>42</v>
      </c>
      <c r="K2858" s="2" t="s">
        <v>43</v>
      </c>
      <c r="L2858" s="10">
        <v>42601.0</v>
      </c>
      <c r="M2858" s="2" t="s">
        <v>34</v>
      </c>
      <c r="N2858" s="11">
        <v>0.2</v>
      </c>
      <c r="O2858" s="12">
        <v>19.0</v>
      </c>
      <c r="P2858" s="13">
        <v>0.09</v>
      </c>
      <c r="Q2858" s="13">
        <v>219.0</v>
      </c>
      <c r="R2858" s="13">
        <f t="shared" si="1"/>
        <v>273.75</v>
      </c>
      <c r="S2858" s="14">
        <f t="shared" si="2"/>
        <v>136.875</v>
      </c>
      <c r="T2858" s="14">
        <f t="shared" si="3"/>
        <v>0.08675799087</v>
      </c>
      <c r="U2858" s="15" t="str">
        <f>vlookup(F2858,'Sub categories'!$A:$C,3,False)</f>
        <v>Phones</v>
      </c>
      <c r="V2858" s="16">
        <f t="shared" si="4"/>
        <v>12</v>
      </c>
      <c r="W2858" s="17">
        <f t="array" ref="W2858">INDEX(shipping_prices!$C$1:$F4085,MATCH(I2858,shipping_prices!$A$1:$A4085,0),MATCH(M2858,shipping_prices!$C$1:$F$1,0))</f>
        <v>14.3</v>
      </c>
      <c r="X2858" s="15" t="str">
        <f t="shared" si="5"/>
        <v>Naresj PatelSan DiegoCalifornia</v>
      </c>
      <c r="Y2858" s="15" t="str">
        <f t="shared" si="6"/>
        <v>Low</v>
      </c>
    </row>
    <row r="2859" hidden="1">
      <c r="A2859" s="1">
        <v>42589.0</v>
      </c>
      <c r="B2859" s="2" t="s">
        <v>4051</v>
      </c>
      <c r="C2859" s="2">
        <v>3.0</v>
      </c>
      <c r="D2859" s="2" t="s">
        <v>2195</v>
      </c>
      <c r="E2859" s="2" t="s">
        <v>27</v>
      </c>
      <c r="F2859" s="2" t="s">
        <v>1536</v>
      </c>
      <c r="G2859" s="2" t="s">
        <v>39</v>
      </c>
      <c r="H2859" s="2" t="s">
        <v>95</v>
      </c>
      <c r="I2859" s="2" t="s">
        <v>1700</v>
      </c>
      <c r="J2859" s="2" t="s">
        <v>53</v>
      </c>
      <c r="K2859" s="2" t="s">
        <v>54</v>
      </c>
      <c r="L2859" s="10">
        <v>42599.0</v>
      </c>
      <c r="M2859" s="2" t="s">
        <v>34</v>
      </c>
      <c r="N2859" s="11">
        <v>0.2</v>
      </c>
      <c r="O2859" s="12">
        <v>5.0</v>
      </c>
      <c r="P2859" s="13">
        <v>0.34</v>
      </c>
      <c r="Q2859" s="13">
        <v>14.0</v>
      </c>
      <c r="R2859" s="13">
        <f t="shared" si="1"/>
        <v>17.5</v>
      </c>
      <c r="S2859" s="14">
        <f t="shared" si="2"/>
        <v>5.833333333</v>
      </c>
      <c r="T2859" s="14">
        <f t="shared" si="3"/>
        <v>0.3571428571</v>
      </c>
      <c r="U2859" s="15" t="str">
        <f>vlookup(F2859,'Sub categories'!$A:$C,3,False)</f>
        <v>Paper</v>
      </c>
      <c r="V2859" s="16">
        <f t="shared" si="4"/>
        <v>10</v>
      </c>
      <c r="W2859" s="17">
        <f t="array" ref="W2859">INDEX(shipping_prices!$C$1:$F4086,MATCH(I2859,shipping_prices!$A$1:$A4086,0),MATCH(M2859,shipping_prices!$C$1:$F$1,0))</f>
        <v>10.85</v>
      </c>
      <c r="X2859" s="15" t="str">
        <f t="shared" si="5"/>
        <v>Dan CampbellNorth MiamiFlorida</v>
      </c>
      <c r="Y2859" s="15" t="str">
        <f t="shared" si="6"/>
        <v>Low</v>
      </c>
    </row>
    <row r="2860" hidden="1">
      <c r="A2860" s="1">
        <v>42589.0</v>
      </c>
      <c r="B2860" s="2" t="s">
        <v>4052</v>
      </c>
      <c r="C2860" s="2">
        <v>3.0</v>
      </c>
      <c r="D2860" s="2" t="s">
        <v>4053</v>
      </c>
      <c r="E2860" s="2" t="s">
        <v>37</v>
      </c>
      <c r="F2860" s="2" t="s">
        <v>3461</v>
      </c>
      <c r="G2860" s="2" t="s">
        <v>39</v>
      </c>
      <c r="H2860" s="2" t="s">
        <v>526</v>
      </c>
      <c r="I2860" s="2" t="s">
        <v>169</v>
      </c>
      <c r="J2860" s="2" t="s">
        <v>42</v>
      </c>
      <c r="K2860" s="2" t="s">
        <v>43</v>
      </c>
      <c r="L2860" s="10">
        <v>42597.0</v>
      </c>
      <c r="M2860" s="2" t="s">
        <v>90</v>
      </c>
      <c r="N2860" s="11">
        <v>0.2</v>
      </c>
      <c r="O2860" s="12">
        <v>5.0</v>
      </c>
      <c r="P2860" s="13">
        <v>0.33</v>
      </c>
      <c r="Q2860" s="13">
        <v>14.0</v>
      </c>
      <c r="R2860" s="13">
        <f t="shared" si="1"/>
        <v>17.5</v>
      </c>
      <c r="S2860" s="14">
        <f t="shared" si="2"/>
        <v>5.833333333</v>
      </c>
      <c r="T2860" s="14">
        <f t="shared" si="3"/>
        <v>0.3571428571</v>
      </c>
      <c r="U2860" s="15" t="str">
        <f>vlookup(F2860,'Sub categories'!$A:$C,3,False)</f>
        <v>Binders</v>
      </c>
      <c r="V2860" s="16">
        <f t="shared" si="4"/>
        <v>8</v>
      </c>
      <c r="W2860" s="17">
        <f t="array" ref="W2860">INDEX(shipping_prices!$C$1:$F4087,MATCH(I2860,shipping_prices!$A$1:$A4087,0),MATCH(M2860,shipping_prices!$C$1:$F$1,0))</f>
        <v>6.7</v>
      </c>
      <c r="X2860" s="15" t="str">
        <f t="shared" si="5"/>
        <v>Jill StevensonLos AngelesCalifornia</v>
      </c>
      <c r="Y2860" s="15" t="str">
        <f t="shared" si="6"/>
        <v>Low</v>
      </c>
    </row>
    <row r="2861" hidden="1">
      <c r="A2861" s="1">
        <v>42589.0</v>
      </c>
      <c r="B2861" s="2" t="s">
        <v>4054</v>
      </c>
      <c r="C2861" s="2">
        <v>5.0</v>
      </c>
      <c r="D2861" s="2" t="s">
        <v>1211</v>
      </c>
      <c r="E2861" s="2" t="s">
        <v>37</v>
      </c>
      <c r="F2861" s="2" t="s">
        <v>1093</v>
      </c>
      <c r="G2861" s="2" t="s">
        <v>39</v>
      </c>
      <c r="H2861" s="2" t="s">
        <v>216</v>
      </c>
      <c r="I2861" s="2" t="s">
        <v>158</v>
      </c>
      <c r="J2861" s="2" t="s">
        <v>159</v>
      </c>
      <c r="K2861" s="2" t="s">
        <v>43</v>
      </c>
      <c r="L2861" s="10">
        <v>42601.0</v>
      </c>
      <c r="M2861" s="2" t="s">
        <v>90</v>
      </c>
      <c r="N2861" s="11">
        <v>0.0</v>
      </c>
      <c r="O2861" s="12">
        <v>26.0</v>
      </c>
      <c r="P2861" s="13">
        <v>0.26</v>
      </c>
      <c r="Q2861" s="13">
        <v>99.0</v>
      </c>
      <c r="R2861" s="13">
        <f t="shared" si="1"/>
        <v>99</v>
      </c>
      <c r="S2861" s="14">
        <f t="shared" si="2"/>
        <v>19.8</v>
      </c>
      <c r="T2861" s="14">
        <f t="shared" si="3"/>
        <v>0.2626262626</v>
      </c>
      <c r="U2861" s="15" t="str">
        <f>vlookup(F2861,'Sub categories'!$A:$C,3,False)</f>
        <v>Art</v>
      </c>
      <c r="V2861" s="16">
        <f t="shared" si="4"/>
        <v>12</v>
      </c>
      <c r="W2861" s="17">
        <f t="array" ref="W2861">INDEX(shipping_prices!$C$1:$F4088,MATCH(I2861,shipping_prices!$A$1:$A4088,0),MATCH(M2861,shipping_prices!$C$1:$F$1,0))</f>
        <v>3.06</v>
      </c>
      <c r="X2861" s="15" t="str">
        <f t="shared" si="5"/>
        <v>Saphhira ShifleySeattleWashington</v>
      </c>
      <c r="Y2861" s="15" t="str">
        <f t="shared" si="6"/>
        <v>Low</v>
      </c>
    </row>
    <row r="2862" hidden="1">
      <c r="A2862" s="1">
        <v>42589.0</v>
      </c>
      <c r="B2862" s="2" t="s">
        <v>4055</v>
      </c>
      <c r="C2862" s="2">
        <v>2.0</v>
      </c>
      <c r="D2862" s="2" t="s">
        <v>1605</v>
      </c>
      <c r="E2862" s="2" t="s">
        <v>27</v>
      </c>
      <c r="F2862" s="2" t="s">
        <v>2754</v>
      </c>
      <c r="G2862" s="2" t="s">
        <v>39</v>
      </c>
      <c r="H2862" s="2" t="s">
        <v>1847</v>
      </c>
      <c r="I2862" s="2" t="s">
        <v>163</v>
      </c>
      <c r="J2862" s="2" t="s">
        <v>164</v>
      </c>
      <c r="K2862" s="2" t="s">
        <v>33</v>
      </c>
      <c r="L2862" s="10">
        <v>42589.0</v>
      </c>
      <c r="M2862" s="2" t="s">
        <v>469</v>
      </c>
      <c r="N2862" s="11">
        <v>0.2</v>
      </c>
      <c r="O2862" s="12">
        <v>4.0</v>
      </c>
      <c r="P2862" s="13">
        <v>0.35</v>
      </c>
      <c r="Q2862" s="13">
        <v>10.0</v>
      </c>
      <c r="R2862" s="13">
        <f t="shared" si="1"/>
        <v>12.5</v>
      </c>
      <c r="S2862" s="14">
        <f t="shared" si="2"/>
        <v>6.25</v>
      </c>
      <c r="T2862" s="14">
        <f t="shared" si="3"/>
        <v>0.4</v>
      </c>
      <c r="U2862" s="15" t="str">
        <f>vlookup(F2862,'Sub categories'!$A:$C,3,False)</f>
        <v>Paper</v>
      </c>
      <c r="V2862" s="16">
        <f t="shared" si="4"/>
        <v>0</v>
      </c>
      <c r="W2862" s="17">
        <f t="array" ref="W2862">INDEX(shipping_prices!$C$1:$F4089,MATCH(I2862,shipping_prices!$A$1:$A4089,0),MATCH(M2862,shipping_prices!$C$1:$F$1,0))</f>
        <v>47</v>
      </c>
      <c r="X2862" s="15" t="str">
        <f t="shared" si="5"/>
        <v>Alan ShonelyPhiladelphiaPennsylvania</v>
      </c>
      <c r="Y2862" s="15" t="str">
        <f t="shared" si="6"/>
        <v>Low</v>
      </c>
    </row>
    <row r="2863" hidden="1">
      <c r="A2863" s="1">
        <v>42589.0</v>
      </c>
      <c r="B2863" s="2" t="s">
        <v>4056</v>
      </c>
      <c r="C2863" s="2">
        <v>9.0</v>
      </c>
      <c r="D2863" s="2" t="s">
        <v>133</v>
      </c>
      <c r="E2863" s="2" t="s">
        <v>49</v>
      </c>
      <c r="F2863" s="2" t="s">
        <v>4057</v>
      </c>
      <c r="G2863" s="2" t="s">
        <v>39</v>
      </c>
      <c r="H2863" s="2" t="s">
        <v>955</v>
      </c>
      <c r="I2863" s="2" t="s">
        <v>111</v>
      </c>
      <c r="J2863" s="2" t="s">
        <v>321</v>
      </c>
      <c r="K2863" s="2" t="s">
        <v>33</v>
      </c>
      <c r="L2863" s="10">
        <v>42591.0</v>
      </c>
      <c r="M2863" s="2" t="s">
        <v>34</v>
      </c>
      <c r="N2863" s="11">
        <v>0.2</v>
      </c>
      <c r="O2863" s="12">
        <v>16.0</v>
      </c>
      <c r="P2863" s="13">
        <v>0.36</v>
      </c>
      <c r="Q2863" s="13">
        <v>43.0</v>
      </c>
      <c r="R2863" s="13">
        <f t="shared" si="1"/>
        <v>53.75</v>
      </c>
      <c r="S2863" s="14">
        <f t="shared" si="2"/>
        <v>5.972222222</v>
      </c>
      <c r="T2863" s="14">
        <f t="shared" si="3"/>
        <v>0.3720930233</v>
      </c>
      <c r="U2863" s="15" t="str">
        <f>vlookup(F2863,'Sub categories'!$A:$C,3,False)</f>
        <v>Paper</v>
      </c>
      <c r="V2863" s="16">
        <f t="shared" si="4"/>
        <v>2</v>
      </c>
      <c r="W2863" s="17">
        <f t="array" ref="W2863">INDEX(shipping_prices!$C$1:$F4090,MATCH(I2863,shipping_prices!$A$1:$A4090,0),MATCH(M2863,shipping_prices!$C$1:$F$1,0))</f>
        <v>7.81</v>
      </c>
      <c r="X2863" s="15" t="str">
        <f t="shared" si="5"/>
        <v>Dennis BoltonLakewoodOhio</v>
      </c>
      <c r="Y2863" s="15" t="str">
        <f t="shared" si="6"/>
        <v>Low</v>
      </c>
    </row>
    <row r="2864" hidden="1">
      <c r="A2864" s="1">
        <v>42589.0</v>
      </c>
      <c r="B2864" s="2" t="s">
        <v>4058</v>
      </c>
      <c r="C2864" s="2">
        <v>2.0</v>
      </c>
      <c r="D2864" s="2" t="s">
        <v>2274</v>
      </c>
      <c r="E2864" s="2" t="s">
        <v>49</v>
      </c>
      <c r="F2864" s="2" t="s">
        <v>3468</v>
      </c>
      <c r="G2864" s="2" t="s">
        <v>39</v>
      </c>
      <c r="H2864" s="2" t="s">
        <v>81</v>
      </c>
      <c r="I2864" s="2" t="s">
        <v>31</v>
      </c>
      <c r="J2864" s="2" t="s">
        <v>32</v>
      </c>
      <c r="K2864" s="2" t="s">
        <v>33</v>
      </c>
      <c r="L2864" s="10">
        <v>42591.0</v>
      </c>
      <c r="M2864" s="2" t="s">
        <v>34</v>
      </c>
      <c r="N2864" s="11">
        <v>0.0</v>
      </c>
      <c r="O2864" s="12">
        <v>124.0</v>
      </c>
      <c r="P2864" s="13">
        <v>0.3</v>
      </c>
      <c r="Q2864" s="13">
        <v>415.0</v>
      </c>
      <c r="R2864" s="13">
        <f t="shared" si="1"/>
        <v>415</v>
      </c>
      <c r="S2864" s="14">
        <f t="shared" si="2"/>
        <v>207.5</v>
      </c>
      <c r="T2864" s="14">
        <f t="shared" si="3"/>
        <v>0.2987951807</v>
      </c>
      <c r="U2864" s="15" t="str">
        <f>vlookup(F2864,'Sub categories'!$A:$C,3,False)</f>
        <v>Appliances</v>
      </c>
      <c r="V2864" s="16">
        <f t="shared" si="4"/>
        <v>2</v>
      </c>
      <c r="W2864" s="17">
        <f t="array" ref="W2864">INDEX(shipping_prices!$C$1:$F4091,MATCH(I2864,shipping_prices!$A$1:$A4091,0),MATCH(M2864,shipping_prices!$C$1:$F$1,0))</f>
        <v>10.09</v>
      </c>
      <c r="X2864" s="15" t="str">
        <f t="shared" si="5"/>
        <v>Jim KrizNew York CityNew York</v>
      </c>
      <c r="Y2864" s="15" t="str">
        <f t="shared" si="6"/>
        <v>High</v>
      </c>
    </row>
    <row r="2865" hidden="1">
      <c r="A2865" s="1">
        <v>42590.0</v>
      </c>
      <c r="B2865" s="2" t="s">
        <v>4059</v>
      </c>
      <c r="C2865" s="2">
        <v>4.0</v>
      </c>
      <c r="D2865" s="2" t="s">
        <v>3366</v>
      </c>
      <c r="E2865" s="2" t="s">
        <v>27</v>
      </c>
      <c r="F2865" s="2" t="s">
        <v>457</v>
      </c>
      <c r="G2865" s="2" t="s">
        <v>29</v>
      </c>
      <c r="H2865" s="2" t="s">
        <v>458</v>
      </c>
      <c r="I2865" s="2" t="s">
        <v>2112</v>
      </c>
      <c r="J2865" s="2" t="s">
        <v>814</v>
      </c>
      <c r="K2865" s="2" t="s">
        <v>43</v>
      </c>
      <c r="L2865" s="10">
        <v>42600.0</v>
      </c>
      <c r="M2865" s="2" t="s">
        <v>34</v>
      </c>
      <c r="N2865" s="11">
        <v>0.2</v>
      </c>
      <c r="O2865" s="12">
        <v>-3.0</v>
      </c>
      <c r="P2865" s="13">
        <v>-0.06</v>
      </c>
      <c r="Q2865" s="13">
        <v>47.0</v>
      </c>
      <c r="R2865" s="13">
        <f t="shared" si="1"/>
        <v>58.75</v>
      </c>
      <c r="S2865" s="14">
        <f t="shared" si="2"/>
        <v>14.6875</v>
      </c>
      <c r="T2865" s="14">
        <f t="shared" si="3"/>
        <v>-0.06382978723</v>
      </c>
      <c r="U2865" s="15" t="str">
        <f>vlookup(F2865,'Sub categories'!$A:$C,3,False)</f>
        <v>Accessories</v>
      </c>
      <c r="V2865" s="16">
        <f t="shared" si="4"/>
        <v>10</v>
      </c>
      <c r="W2865" s="17">
        <f t="array" ref="W2865">INDEX(shipping_prices!$C$1:$F4092,MATCH(I2865,shipping_prices!$A$1:$A4092,0),MATCH(M2865,shipping_prices!$C$1:$F$1,0))</f>
        <v>10.85</v>
      </c>
      <c r="X2865" s="15" t="str">
        <f t="shared" si="5"/>
        <v>Alan BarnesLouisvilleColorado</v>
      </c>
      <c r="Y2865" s="15" t="str">
        <f t="shared" si="6"/>
        <v>loss</v>
      </c>
    </row>
    <row r="2866" hidden="1">
      <c r="A2866" s="1">
        <v>42590.0</v>
      </c>
      <c r="B2866" s="2" t="s">
        <v>4060</v>
      </c>
      <c r="C2866" s="2">
        <v>1.0</v>
      </c>
      <c r="D2866" s="2" t="s">
        <v>854</v>
      </c>
      <c r="E2866" s="2" t="s">
        <v>49</v>
      </c>
      <c r="F2866" s="2" t="s">
        <v>1411</v>
      </c>
      <c r="G2866" s="2" t="s">
        <v>39</v>
      </c>
      <c r="H2866" s="2" t="s">
        <v>146</v>
      </c>
      <c r="I2866" s="2" t="s">
        <v>41</v>
      </c>
      <c r="J2866" s="2" t="s">
        <v>42</v>
      </c>
      <c r="K2866" s="2" t="s">
        <v>43</v>
      </c>
      <c r="L2866" s="10">
        <v>42590.0</v>
      </c>
      <c r="M2866" s="2" t="s">
        <v>469</v>
      </c>
      <c r="N2866" s="11">
        <v>0.2</v>
      </c>
      <c r="O2866" s="12">
        <v>2.0</v>
      </c>
      <c r="P2866" s="13">
        <v>0.36</v>
      </c>
      <c r="Q2866" s="13">
        <v>4.0</v>
      </c>
      <c r="R2866" s="13">
        <f t="shared" si="1"/>
        <v>5</v>
      </c>
      <c r="S2866" s="14">
        <f t="shared" si="2"/>
        <v>5</v>
      </c>
      <c r="T2866" s="14">
        <f t="shared" si="3"/>
        <v>0.5</v>
      </c>
      <c r="U2866" s="15" t="str">
        <f>vlookup(F2866,'Sub categories'!$A:$C,3,False)</f>
        <v>Binders</v>
      </c>
      <c r="V2866" s="16">
        <f t="shared" si="4"/>
        <v>0</v>
      </c>
      <c r="W2866" s="17">
        <f t="array" ref="W2866">INDEX(shipping_prices!$C$1:$F4093,MATCH(I2866,shipping_prices!$A$1:$A4093,0),MATCH(M2866,shipping_prices!$C$1:$F$1,0))</f>
        <v>54.15</v>
      </c>
      <c r="X2866" s="15" t="str">
        <f t="shared" si="5"/>
        <v>Phillina OberSan FranciscoCalifornia</v>
      </c>
      <c r="Y2866" s="15" t="str">
        <f t="shared" si="6"/>
        <v>Low</v>
      </c>
    </row>
    <row r="2867" hidden="1">
      <c r="A2867" s="1">
        <v>42590.0</v>
      </c>
      <c r="B2867" s="2" t="s">
        <v>4061</v>
      </c>
      <c r="C2867" s="2">
        <v>2.0</v>
      </c>
      <c r="D2867" s="2" t="s">
        <v>1890</v>
      </c>
      <c r="E2867" s="2" t="s">
        <v>27</v>
      </c>
      <c r="F2867" s="2" t="s">
        <v>2061</v>
      </c>
      <c r="G2867" s="2" t="s">
        <v>39</v>
      </c>
      <c r="H2867" s="2" t="s">
        <v>51</v>
      </c>
      <c r="I2867" s="2" t="s">
        <v>4062</v>
      </c>
      <c r="J2867" s="2" t="s">
        <v>97</v>
      </c>
      <c r="K2867" s="2" t="s">
        <v>77</v>
      </c>
      <c r="L2867" s="10">
        <v>42602.0</v>
      </c>
      <c r="M2867" s="2" t="s">
        <v>34</v>
      </c>
      <c r="N2867" s="11">
        <v>0.0</v>
      </c>
      <c r="O2867" s="12">
        <v>6.0</v>
      </c>
      <c r="P2867" s="13">
        <v>0.48</v>
      </c>
      <c r="Q2867" s="13">
        <v>13.0</v>
      </c>
      <c r="R2867" s="13">
        <f t="shared" si="1"/>
        <v>13</v>
      </c>
      <c r="S2867" s="14">
        <f t="shared" si="2"/>
        <v>6.5</v>
      </c>
      <c r="T2867" s="14">
        <f t="shared" si="3"/>
        <v>0.4615384615</v>
      </c>
      <c r="U2867" s="15" t="str">
        <f>vlookup(F2867,'Sub categories'!$A:$C,3,False)</f>
        <v>Paper</v>
      </c>
      <c r="V2867" s="16">
        <f t="shared" si="4"/>
        <v>12</v>
      </c>
      <c r="W2867" s="17">
        <f t="array" ref="W2867">INDEX(shipping_prices!$C$1:$F4094,MATCH(I2867,shipping_prices!$A$1:$A4094,0),MATCH(M2867,shipping_prices!$C$1:$F$1,0))</f>
        <v>11.83</v>
      </c>
      <c r="X2867" s="15" t="str">
        <f t="shared" si="5"/>
        <v>Nathan CanoRoyal OakMichigan</v>
      </c>
      <c r="Y2867" s="15" t="str">
        <f t="shared" si="6"/>
        <v>Low</v>
      </c>
    </row>
    <row r="2868">
      <c r="A2868" s="1">
        <v>42590.0</v>
      </c>
      <c r="B2868" s="2" t="s">
        <v>4063</v>
      </c>
      <c r="C2868" s="2">
        <v>2.0</v>
      </c>
      <c r="D2868" s="2" t="s">
        <v>745</v>
      </c>
      <c r="E2868" s="2" t="s">
        <v>37</v>
      </c>
      <c r="F2868" s="2" t="s">
        <v>4064</v>
      </c>
      <c r="G2868" s="2" t="s">
        <v>45</v>
      </c>
      <c r="H2868" s="2" t="s">
        <v>558</v>
      </c>
      <c r="I2868" s="2" t="s">
        <v>31</v>
      </c>
      <c r="J2868" s="2" t="s">
        <v>32</v>
      </c>
      <c r="K2868" s="2" t="s">
        <v>33</v>
      </c>
      <c r="L2868" s="10">
        <v>42592.0</v>
      </c>
      <c r="M2868" s="2" t="s">
        <v>90</v>
      </c>
      <c r="N2868" s="11">
        <v>0.0</v>
      </c>
      <c r="O2868" s="12">
        <v>13.0</v>
      </c>
      <c r="P2868" s="13">
        <v>0.48</v>
      </c>
      <c r="Q2868" s="13">
        <v>27.0</v>
      </c>
      <c r="R2868" s="13">
        <f t="shared" si="1"/>
        <v>27</v>
      </c>
      <c r="S2868" s="14">
        <f t="shared" si="2"/>
        <v>13.5</v>
      </c>
      <c r="T2868" s="14">
        <f t="shared" si="3"/>
        <v>0.4814814815</v>
      </c>
      <c r="U2868" s="15" t="str">
        <f>vlookup(F2868,'Sub categories'!$A:$C,3,False)</f>
        <v>Furnishings</v>
      </c>
      <c r="V2868" s="16">
        <f t="shared" si="4"/>
        <v>2</v>
      </c>
      <c r="W2868" s="17">
        <f t="array" ref="W2868">INDEX(shipping_prices!$C$1:$F4095,MATCH(I2868,shipping_prices!$A$1:$A4095,0),MATCH(M2868,shipping_prices!$C$1:$F$1,0))</f>
        <v>0.94</v>
      </c>
      <c r="X2868" s="15" t="str">
        <f t="shared" si="5"/>
        <v>Alan SchoenbergerNew York CityNew York</v>
      </c>
      <c r="Y2868" s="15" t="str">
        <f t="shared" si="6"/>
        <v>Low</v>
      </c>
    </row>
    <row r="2869" hidden="1">
      <c r="A2869" s="1">
        <v>42590.0</v>
      </c>
      <c r="B2869" s="2" t="s">
        <v>4065</v>
      </c>
      <c r="C2869" s="2">
        <v>1.0</v>
      </c>
      <c r="D2869" s="2" t="s">
        <v>4066</v>
      </c>
      <c r="E2869" s="2" t="s">
        <v>49</v>
      </c>
      <c r="F2869" s="2" t="s">
        <v>4067</v>
      </c>
      <c r="G2869" s="2" t="s">
        <v>39</v>
      </c>
      <c r="H2869" s="2" t="s">
        <v>51</v>
      </c>
      <c r="I2869" s="2" t="s">
        <v>41</v>
      </c>
      <c r="J2869" s="2" t="s">
        <v>42</v>
      </c>
      <c r="K2869" s="2" t="s">
        <v>43</v>
      </c>
      <c r="L2869" s="10">
        <v>42595.0</v>
      </c>
      <c r="M2869" s="2" t="s">
        <v>142</v>
      </c>
      <c r="N2869" s="11">
        <v>0.0</v>
      </c>
      <c r="O2869" s="12">
        <v>2.0</v>
      </c>
      <c r="P2869" s="13">
        <v>0.45</v>
      </c>
      <c r="Q2869" s="13">
        <v>4.0</v>
      </c>
      <c r="R2869" s="13">
        <f t="shared" si="1"/>
        <v>4</v>
      </c>
      <c r="S2869" s="14">
        <f t="shared" si="2"/>
        <v>4</v>
      </c>
      <c r="T2869" s="14">
        <f t="shared" si="3"/>
        <v>0.5</v>
      </c>
      <c r="U2869" s="15" t="str">
        <f>vlookup(F2869,'Sub categories'!$A:$C,3,False)</f>
        <v>Paper</v>
      </c>
      <c r="V2869" s="16">
        <f t="shared" si="4"/>
        <v>5</v>
      </c>
      <c r="W2869" s="17">
        <f t="array" ref="W2869">INDEX(shipping_prices!$C$1:$F4096,MATCH(I2869,shipping_prices!$A$1:$A4096,0),MATCH(M2869,shipping_prices!$C$1:$F$1,0))</f>
        <v>16.04</v>
      </c>
      <c r="X2869" s="15" t="str">
        <f t="shared" si="5"/>
        <v>Nick ZanduskySan FranciscoCalifornia</v>
      </c>
      <c r="Y2869" s="15" t="str">
        <f t="shared" si="6"/>
        <v>Low</v>
      </c>
    </row>
    <row r="2870" hidden="1">
      <c r="A2870" s="1">
        <v>42590.0</v>
      </c>
      <c r="B2870" s="2" t="s">
        <v>4065</v>
      </c>
      <c r="C2870" s="2">
        <v>4.0</v>
      </c>
      <c r="D2870" s="2" t="s">
        <v>4066</v>
      </c>
      <c r="E2870" s="2" t="s">
        <v>49</v>
      </c>
      <c r="F2870" s="2" t="s">
        <v>877</v>
      </c>
      <c r="G2870" s="2" t="s">
        <v>39</v>
      </c>
      <c r="H2870" s="2" t="s">
        <v>51</v>
      </c>
      <c r="I2870" s="2" t="s">
        <v>41</v>
      </c>
      <c r="J2870" s="2" t="s">
        <v>42</v>
      </c>
      <c r="K2870" s="2" t="s">
        <v>43</v>
      </c>
      <c r="L2870" s="10">
        <v>42595.0</v>
      </c>
      <c r="M2870" s="2" t="s">
        <v>142</v>
      </c>
      <c r="N2870" s="11">
        <v>0.0</v>
      </c>
      <c r="O2870" s="12">
        <v>12.0</v>
      </c>
      <c r="P2870" s="13">
        <v>0.49</v>
      </c>
      <c r="Q2870" s="13">
        <v>24.0</v>
      </c>
      <c r="R2870" s="13">
        <f t="shared" si="1"/>
        <v>24</v>
      </c>
      <c r="S2870" s="14">
        <f t="shared" si="2"/>
        <v>6</v>
      </c>
      <c r="T2870" s="14">
        <f t="shared" si="3"/>
        <v>0.5</v>
      </c>
      <c r="U2870" s="15" t="str">
        <f>vlookup(F2870,'Sub categories'!$A:$C,3,False)</f>
        <v>Paper</v>
      </c>
      <c r="V2870" s="16">
        <f t="shared" si="4"/>
        <v>5</v>
      </c>
      <c r="W2870" s="17">
        <f t="array" ref="W2870">INDEX(shipping_prices!$C$1:$F4097,MATCH(I2870,shipping_prices!$A$1:$A4097,0),MATCH(M2870,shipping_prices!$C$1:$F$1,0))</f>
        <v>16.04</v>
      </c>
      <c r="X2870" s="15" t="str">
        <f t="shared" si="5"/>
        <v>Nick ZanduskySan FranciscoCalifornia</v>
      </c>
      <c r="Y2870" s="15" t="str">
        <f t="shared" si="6"/>
        <v>Low</v>
      </c>
    </row>
    <row r="2871" hidden="1">
      <c r="A2871" s="1">
        <v>42590.0</v>
      </c>
      <c r="B2871" s="2" t="s">
        <v>4065</v>
      </c>
      <c r="C2871" s="2">
        <v>3.0</v>
      </c>
      <c r="D2871" s="2" t="s">
        <v>4066</v>
      </c>
      <c r="E2871" s="2" t="s">
        <v>49</v>
      </c>
      <c r="F2871" s="2" t="s">
        <v>3861</v>
      </c>
      <c r="G2871" s="2" t="s">
        <v>39</v>
      </c>
      <c r="H2871" s="2" t="s">
        <v>51</v>
      </c>
      <c r="I2871" s="2" t="s">
        <v>41</v>
      </c>
      <c r="J2871" s="2" t="s">
        <v>42</v>
      </c>
      <c r="K2871" s="2" t="s">
        <v>43</v>
      </c>
      <c r="L2871" s="10">
        <v>42595.0</v>
      </c>
      <c r="M2871" s="2" t="s">
        <v>142</v>
      </c>
      <c r="N2871" s="11">
        <v>0.0</v>
      </c>
      <c r="O2871" s="12">
        <v>28.0</v>
      </c>
      <c r="P2871" s="13">
        <v>0.47</v>
      </c>
      <c r="Q2871" s="13">
        <v>60.0</v>
      </c>
      <c r="R2871" s="13">
        <f t="shared" si="1"/>
        <v>60</v>
      </c>
      <c r="S2871" s="14">
        <f t="shared" si="2"/>
        <v>20</v>
      </c>
      <c r="T2871" s="14">
        <f t="shared" si="3"/>
        <v>0.4666666667</v>
      </c>
      <c r="U2871" s="15" t="str">
        <f>vlookup(F2871,'Sub categories'!$A:$C,3,False)</f>
        <v>Paper</v>
      </c>
      <c r="V2871" s="16">
        <f t="shared" si="4"/>
        <v>5</v>
      </c>
      <c r="W2871" s="17">
        <f t="array" ref="W2871">INDEX(shipping_prices!$C$1:$F4098,MATCH(I2871,shipping_prices!$A$1:$A4098,0),MATCH(M2871,shipping_prices!$C$1:$F$1,0))</f>
        <v>16.04</v>
      </c>
      <c r="X2871" s="15" t="str">
        <f t="shared" si="5"/>
        <v>Nick ZanduskySan FranciscoCalifornia</v>
      </c>
      <c r="Y2871" s="15" t="str">
        <f t="shared" si="6"/>
        <v>Low</v>
      </c>
    </row>
    <row r="2872">
      <c r="A2872" s="1">
        <v>42591.0</v>
      </c>
      <c r="B2872" s="2" t="s">
        <v>4065</v>
      </c>
      <c r="C2872" s="2">
        <v>3.0</v>
      </c>
      <c r="D2872" s="2" t="s">
        <v>4066</v>
      </c>
      <c r="E2872" s="2" t="s">
        <v>49</v>
      </c>
      <c r="F2872" s="2" t="s">
        <v>4068</v>
      </c>
      <c r="G2872" s="2" t="s">
        <v>45</v>
      </c>
      <c r="H2872" s="2" t="s">
        <v>46</v>
      </c>
      <c r="I2872" s="2" t="s">
        <v>41</v>
      </c>
      <c r="J2872" s="2" t="s">
        <v>42</v>
      </c>
      <c r="K2872" s="2" t="s">
        <v>43</v>
      </c>
      <c r="L2872" s="10">
        <v>42595.0</v>
      </c>
      <c r="M2872" s="2" t="s">
        <v>142</v>
      </c>
      <c r="N2872" s="11">
        <v>0.2</v>
      </c>
      <c r="O2872" s="12">
        <v>41.0</v>
      </c>
      <c r="P2872" s="13">
        <v>0.08</v>
      </c>
      <c r="Q2872" s="13">
        <v>544.0</v>
      </c>
      <c r="R2872" s="13">
        <f t="shared" si="1"/>
        <v>680</v>
      </c>
      <c r="S2872" s="14">
        <f t="shared" si="2"/>
        <v>226.6666667</v>
      </c>
      <c r="T2872" s="14">
        <f t="shared" si="3"/>
        <v>0.07536764706</v>
      </c>
      <c r="U2872" s="15" t="str">
        <f>vlookup(F2872,'Sub categories'!$A:$C,3,False)</f>
        <v>Chairs</v>
      </c>
      <c r="V2872" s="16">
        <f t="shared" si="4"/>
        <v>4</v>
      </c>
      <c r="W2872" s="17">
        <f t="array" ref="W2872">INDEX(shipping_prices!$C$1:$F4099,MATCH(I2872,shipping_prices!$A$1:$A4099,0),MATCH(M2872,shipping_prices!$C$1:$F$1,0))</f>
        <v>16.04</v>
      </c>
      <c r="X2872" s="15" t="str">
        <f t="shared" si="5"/>
        <v>Nick ZanduskySan FranciscoCalifornia</v>
      </c>
      <c r="Y2872" s="15" t="str">
        <f t="shared" si="6"/>
        <v>High</v>
      </c>
    </row>
    <row r="2873" hidden="1">
      <c r="A2873" s="1">
        <v>42591.0</v>
      </c>
      <c r="B2873" s="2" t="s">
        <v>4069</v>
      </c>
      <c r="C2873" s="2">
        <v>4.0</v>
      </c>
      <c r="D2873" s="2" t="s">
        <v>2715</v>
      </c>
      <c r="E2873" s="2" t="s">
        <v>27</v>
      </c>
      <c r="F2873" s="2" t="s">
        <v>3819</v>
      </c>
      <c r="G2873" s="2" t="s">
        <v>39</v>
      </c>
      <c r="H2873" s="2" t="s">
        <v>120</v>
      </c>
      <c r="I2873" s="2" t="s">
        <v>733</v>
      </c>
      <c r="J2873" s="2" t="s">
        <v>311</v>
      </c>
      <c r="K2873" s="2" t="s">
        <v>33</v>
      </c>
      <c r="L2873" s="10">
        <v>42594.0</v>
      </c>
      <c r="M2873" s="2" t="s">
        <v>90</v>
      </c>
      <c r="N2873" s="11">
        <v>0.0</v>
      </c>
      <c r="O2873" s="12">
        <v>6.0</v>
      </c>
      <c r="P2873" s="13">
        <v>0.43</v>
      </c>
      <c r="Q2873" s="13">
        <v>13.0</v>
      </c>
      <c r="R2873" s="13">
        <f t="shared" si="1"/>
        <v>13</v>
      </c>
      <c r="S2873" s="14">
        <f t="shared" si="2"/>
        <v>3.25</v>
      </c>
      <c r="T2873" s="14">
        <f t="shared" si="3"/>
        <v>0.4615384615</v>
      </c>
      <c r="U2873" s="15" t="str">
        <f>vlookup(F2873,'Sub categories'!$A:$C,3,False)</f>
        <v>Art</v>
      </c>
      <c r="V2873" s="16">
        <f t="shared" si="4"/>
        <v>3</v>
      </c>
      <c r="W2873" s="17">
        <f t="array" ref="W2873">INDEX(shipping_prices!$C$1:$F4100,MATCH(I2873,shipping_prices!$A$1:$A4100,0),MATCH(M2873,shipping_prices!$C$1:$F$1,0))</f>
        <v>6.32</v>
      </c>
      <c r="X2873" s="15" t="str">
        <f t="shared" si="5"/>
        <v>Pierre WenerWilmingtonDelaware</v>
      </c>
      <c r="Y2873" s="15" t="str">
        <f t="shared" si="6"/>
        <v>Low</v>
      </c>
    </row>
    <row r="2874" hidden="1">
      <c r="A2874" s="1">
        <v>42591.0</v>
      </c>
      <c r="B2874" s="2" t="s">
        <v>4069</v>
      </c>
      <c r="C2874" s="2">
        <v>2.0</v>
      </c>
      <c r="D2874" s="2" t="s">
        <v>2715</v>
      </c>
      <c r="E2874" s="2" t="s">
        <v>27</v>
      </c>
      <c r="F2874" s="2" t="s">
        <v>589</v>
      </c>
      <c r="G2874" s="2" t="s">
        <v>39</v>
      </c>
      <c r="H2874" s="2" t="s">
        <v>589</v>
      </c>
      <c r="I2874" s="2" t="s">
        <v>733</v>
      </c>
      <c r="J2874" s="2" t="s">
        <v>311</v>
      </c>
      <c r="K2874" s="2" t="s">
        <v>33</v>
      </c>
      <c r="L2874" s="10">
        <v>42594.0</v>
      </c>
      <c r="M2874" s="2" t="s">
        <v>90</v>
      </c>
      <c r="N2874" s="11">
        <v>0.0</v>
      </c>
      <c r="O2874" s="12">
        <v>8.0</v>
      </c>
      <c r="P2874" s="13">
        <v>0.47</v>
      </c>
      <c r="Q2874" s="13">
        <v>17.0</v>
      </c>
      <c r="R2874" s="13">
        <f t="shared" si="1"/>
        <v>17</v>
      </c>
      <c r="S2874" s="14">
        <f t="shared" si="2"/>
        <v>8.5</v>
      </c>
      <c r="T2874" s="14">
        <f t="shared" si="3"/>
        <v>0.4705882353</v>
      </c>
      <c r="U2874" s="15" t="str">
        <f>vlookup(F2874,'Sub categories'!$A:$C,3,False)</f>
        <v>Envelopes</v>
      </c>
      <c r="V2874" s="16">
        <f t="shared" si="4"/>
        <v>3</v>
      </c>
      <c r="W2874" s="17">
        <f t="array" ref="W2874">INDEX(shipping_prices!$C$1:$F4101,MATCH(I2874,shipping_prices!$A$1:$A4101,0),MATCH(M2874,shipping_prices!$C$1:$F$1,0))</f>
        <v>6.32</v>
      </c>
      <c r="X2874" s="15" t="str">
        <f t="shared" si="5"/>
        <v>Pierre WenerWilmingtonDelaware</v>
      </c>
      <c r="Y2874" s="15" t="str">
        <f t="shared" si="6"/>
        <v>Low</v>
      </c>
    </row>
    <row r="2875" hidden="1">
      <c r="A2875" s="1">
        <v>42591.0</v>
      </c>
      <c r="B2875" s="2" t="s">
        <v>4069</v>
      </c>
      <c r="C2875" s="2">
        <v>6.0</v>
      </c>
      <c r="D2875" s="2" t="s">
        <v>2715</v>
      </c>
      <c r="E2875" s="2" t="s">
        <v>27</v>
      </c>
      <c r="F2875" s="2" t="s">
        <v>2770</v>
      </c>
      <c r="G2875" s="2" t="s">
        <v>39</v>
      </c>
      <c r="H2875" s="2" t="s">
        <v>51</v>
      </c>
      <c r="I2875" s="2" t="s">
        <v>733</v>
      </c>
      <c r="J2875" s="2" t="s">
        <v>311</v>
      </c>
      <c r="K2875" s="2" t="s">
        <v>33</v>
      </c>
      <c r="L2875" s="10">
        <v>42594.0</v>
      </c>
      <c r="M2875" s="2" t="s">
        <v>90</v>
      </c>
      <c r="N2875" s="11">
        <v>0.0</v>
      </c>
      <c r="O2875" s="12">
        <v>19.0</v>
      </c>
      <c r="P2875" s="13">
        <v>0.48</v>
      </c>
      <c r="Q2875" s="13">
        <v>39.0</v>
      </c>
      <c r="R2875" s="13">
        <f t="shared" si="1"/>
        <v>39</v>
      </c>
      <c r="S2875" s="14">
        <f t="shared" si="2"/>
        <v>6.5</v>
      </c>
      <c r="T2875" s="14">
        <f t="shared" si="3"/>
        <v>0.4871794872</v>
      </c>
      <c r="U2875" s="15" t="str">
        <f>vlookup(F2875,'Sub categories'!$A:$C,3,False)</f>
        <v>Paper</v>
      </c>
      <c r="V2875" s="16">
        <f t="shared" si="4"/>
        <v>3</v>
      </c>
      <c r="W2875" s="17">
        <f t="array" ref="W2875">INDEX(shipping_prices!$C$1:$F4102,MATCH(I2875,shipping_prices!$A$1:$A4102,0),MATCH(M2875,shipping_prices!$C$1:$F$1,0))</f>
        <v>6.32</v>
      </c>
      <c r="X2875" s="15" t="str">
        <f t="shared" si="5"/>
        <v>Pierre WenerWilmingtonDelaware</v>
      </c>
      <c r="Y2875" s="15" t="str">
        <f t="shared" si="6"/>
        <v>Low</v>
      </c>
    </row>
    <row r="2876" hidden="1">
      <c r="A2876" s="1">
        <v>42591.0</v>
      </c>
      <c r="B2876" s="2" t="s">
        <v>4069</v>
      </c>
      <c r="C2876" s="2">
        <v>6.0</v>
      </c>
      <c r="D2876" s="2" t="s">
        <v>2715</v>
      </c>
      <c r="E2876" s="2" t="s">
        <v>27</v>
      </c>
      <c r="F2876" s="2" t="s">
        <v>1590</v>
      </c>
      <c r="G2876" s="2" t="s">
        <v>39</v>
      </c>
      <c r="H2876" s="2" t="s">
        <v>79</v>
      </c>
      <c r="I2876" s="2" t="s">
        <v>733</v>
      </c>
      <c r="J2876" s="2" t="s">
        <v>311</v>
      </c>
      <c r="K2876" s="2" t="s">
        <v>33</v>
      </c>
      <c r="L2876" s="10">
        <v>42594.0</v>
      </c>
      <c r="M2876" s="2" t="s">
        <v>90</v>
      </c>
      <c r="N2876" s="11">
        <v>0.0</v>
      </c>
      <c r="O2876" s="12">
        <v>21.0</v>
      </c>
      <c r="P2876" s="13">
        <v>0.47</v>
      </c>
      <c r="Q2876" s="13">
        <v>44.0</v>
      </c>
      <c r="R2876" s="13">
        <f t="shared" si="1"/>
        <v>44</v>
      </c>
      <c r="S2876" s="14">
        <f t="shared" si="2"/>
        <v>7.333333333</v>
      </c>
      <c r="T2876" s="14">
        <f t="shared" si="3"/>
        <v>0.4772727273</v>
      </c>
      <c r="U2876" s="15" t="str">
        <f>vlookup(F2876,'Sub categories'!$A:$C,3,False)</f>
        <v>Paper</v>
      </c>
      <c r="V2876" s="16">
        <f t="shared" si="4"/>
        <v>3</v>
      </c>
      <c r="W2876" s="17">
        <f t="array" ref="W2876">INDEX(shipping_prices!$C$1:$F4103,MATCH(I2876,shipping_prices!$A$1:$A4103,0),MATCH(M2876,shipping_prices!$C$1:$F$1,0))</f>
        <v>6.32</v>
      </c>
      <c r="X2876" s="15" t="str">
        <f t="shared" si="5"/>
        <v>Pierre WenerWilmingtonDelaware</v>
      </c>
      <c r="Y2876" s="15" t="str">
        <f t="shared" si="6"/>
        <v>Low</v>
      </c>
    </row>
    <row r="2877" hidden="1">
      <c r="A2877" s="1">
        <v>42591.0</v>
      </c>
      <c r="B2877" s="2" t="s">
        <v>4069</v>
      </c>
      <c r="C2877" s="2">
        <v>2.0</v>
      </c>
      <c r="D2877" s="2" t="s">
        <v>2715</v>
      </c>
      <c r="E2877" s="2" t="s">
        <v>27</v>
      </c>
      <c r="F2877" s="2" t="s">
        <v>3091</v>
      </c>
      <c r="G2877" s="2" t="s">
        <v>29</v>
      </c>
      <c r="H2877" s="2" t="s">
        <v>2163</v>
      </c>
      <c r="I2877" s="2" t="s">
        <v>733</v>
      </c>
      <c r="J2877" s="2" t="s">
        <v>311</v>
      </c>
      <c r="K2877" s="2" t="s">
        <v>33</v>
      </c>
      <c r="L2877" s="10">
        <v>42594.0</v>
      </c>
      <c r="M2877" s="2" t="s">
        <v>90</v>
      </c>
      <c r="N2877" s="11">
        <v>0.0</v>
      </c>
      <c r="O2877" s="12">
        <v>89.0</v>
      </c>
      <c r="P2877" s="13">
        <v>0.29</v>
      </c>
      <c r="Q2877" s="13">
        <v>308.0</v>
      </c>
      <c r="R2877" s="13">
        <f t="shared" si="1"/>
        <v>308</v>
      </c>
      <c r="S2877" s="14">
        <f t="shared" si="2"/>
        <v>154</v>
      </c>
      <c r="T2877" s="14">
        <f t="shared" si="3"/>
        <v>0.288961039</v>
      </c>
      <c r="U2877" s="15" t="str">
        <f>vlookup(F2877,'Sub categories'!$A:$C,3,False)</f>
        <v>Phones</v>
      </c>
      <c r="V2877" s="16">
        <f t="shared" si="4"/>
        <v>3</v>
      </c>
      <c r="W2877" s="17">
        <f t="array" ref="W2877">INDEX(shipping_prices!$C$1:$F4104,MATCH(I2877,shipping_prices!$A$1:$A4104,0),MATCH(M2877,shipping_prices!$C$1:$F$1,0))</f>
        <v>6.32</v>
      </c>
      <c r="X2877" s="15" t="str">
        <f t="shared" si="5"/>
        <v>Pierre WenerWilmingtonDelaware</v>
      </c>
      <c r="Y2877" s="15" t="str">
        <f t="shared" si="6"/>
        <v>High</v>
      </c>
    </row>
    <row r="2878" hidden="1">
      <c r="A2878" s="1">
        <v>42591.0</v>
      </c>
      <c r="B2878" s="2" t="s">
        <v>4070</v>
      </c>
      <c r="C2878" s="2">
        <v>4.0</v>
      </c>
      <c r="D2878" s="2" t="s">
        <v>2381</v>
      </c>
      <c r="E2878" s="2" t="s">
        <v>27</v>
      </c>
      <c r="F2878" s="2" t="s">
        <v>3344</v>
      </c>
      <c r="G2878" s="2" t="s">
        <v>39</v>
      </c>
      <c r="H2878" s="2" t="s">
        <v>193</v>
      </c>
      <c r="I2878" s="2" t="s">
        <v>2243</v>
      </c>
      <c r="J2878" s="2" t="s">
        <v>614</v>
      </c>
      <c r="K2878" s="2" t="s">
        <v>54</v>
      </c>
      <c r="L2878" s="10">
        <v>42601.0</v>
      </c>
      <c r="M2878" s="2" t="s">
        <v>34</v>
      </c>
      <c r="N2878" s="11">
        <v>0.2</v>
      </c>
      <c r="O2878" s="12">
        <v>3.0</v>
      </c>
      <c r="P2878" s="13">
        <v>0.36</v>
      </c>
      <c r="Q2878" s="13">
        <v>9.0</v>
      </c>
      <c r="R2878" s="13">
        <f t="shared" si="1"/>
        <v>11.25</v>
      </c>
      <c r="S2878" s="14">
        <f t="shared" si="2"/>
        <v>2.8125</v>
      </c>
      <c r="T2878" s="14">
        <f t="shared" si="3"/>
        <v>0.3333333333</v>
      </c>
      <c r="U2878" s="15" t="str">
        <f>vlookup(F2878,'Sub categories'!$A:$C,3,False)</f>
        <v>Labels</v>
      </c>
      <c r="V2878" s="16">
        <f t="shared" si="4"/>
        <v>10</v>
      </c>
      <c r="W2878" s="17">
        <f t="array" ref="W2878">INDEX(shipping_prices!$C$1:$F4105,MATCH(I2878,shipping_prices!$A$1:$A4105,0),MATCH(M2878,shipping_prices!$C$1:$F$1,0))</f>
        <v>7.46</v>
      </c>
      <c r="X2878" s="15" t="str">
        <f t="shared" si="5"/>
        <v>Maria BertelsonNashvilleTennessee</v>
      </c>
      <c r="Y2878" s="15" t="str">
        <f t="shared" si="6"/>
        <v>Low</v>
      </c>
    </row>
    <row r="2879" hidden="1">
      <c r="A2879" s="1">
        <v>42591.0</v>
      </c>
      <c r="B2879" s="2" t="s">
        <v>4070</v>
      </c>
      <c r="C2879" s="2">
        <v>2.0</v>
      </c>
      <c r="D2879" s="2" t="s">
        <v>2381</v>
      </c>
      <c r="E2879" s="2" t="s">
        <v>27</v>
      </c>
      <c r="F2879" s="2" t="s">
        <v>4071</v>
      </c>
      <c r="G2879" s="2" t="s">
        <v>39</v>
      </c>
      <c r="H2879" s="2" t="s">
        <v>51</v>
      </c>
      <c r="I2879" s="2" t="s">
        <v>2243</v>
      </c>
      <c r="J2879" s="2" t="s">
        <v>614</v>
      </c>
      <c r="K2879" s="2" t="s">
        <v>54</v>
      </c>
      <c r="L2879" s="10">
        <v>42601.0</v>
      </c>
      <c r="M2879" s="2" t="s">
        <v>34</v>
      </c>
      <c r="N2879" s="11">
        <v>0.2</v>
      </c>
      <c r="O2879" s="12">
        <v>4.0</v>
      </c>
      <c r="P2879" s="13">
        <v>0.35</v>
      </c>
      <c r="Q2879" s="13">
        <v>10.0</v>
      </c>
      <c r="R2879" s="13">
        <f t="shared" si="1"/>
        <v>12.5</v>
      </c>
      <c r="S2879" s="14">
        <f t="shared" si="2"/>
        <v>6.25</v>
      </c>
      <c r="T2879" s="14">
        <f t="shared" si="3"/>
        <v>0.4</v>
      </c>
      <c r="U2879" s="15" t="str">
        <f>vlookup(F2879,'Sub categories'!$A:$C,3,False)</f>
        <v>Paper</v>
      </c>
      <c r="V2879" s="16">
        <f t="shared" si="4"/>
        <v>10</v>
      </c>
      <c r="W2879" s="17">
        <f t="array" ref="W2879">INDEX(shipping_prices!$C$1:$F4106,MATCH(I2879,shipping_prices!$A$1:$A4106,0),MATCH(M2879,shipping_prices!$C$1:$F$1,0))</f>
        <v>7.46</v>
      </c>
      <c r="X2879" s="15" t="str">
        <f t="shared" si="5"/>
        <v>Maria BertelsonNashvilleTennessee</v>
      </c>
      <c r="Y2879" s="15" t="str">
        <f t="shared" si="6"/>
        <v>Low</v>
      </c>
    </row>
    <row r="2880" hidden="1">
      <c r="A2880" s="1">
        <v>42591.0</v>
      </c>
      <c r="B2880" s="2" t="s">
        <v>4072</v>
      </c>
      <c r="C2880" s="2">
        <v>2.0</v>
      </c>
      <c r="D2880" s="2" t="s">
        <v>2823</v>
      </c>
      <c r="E2880" s="2" t="s">
        <v>49</v>
      </c>
      <c r="F2880" s="2" t="s">
        <v>1015</v>
      </c>
      <c r="G2880" s="2" t="s">
        <v>39</v>
      </c>
      <c r="H2880" s="2" t="s">
        <v>182</v>
      </c>
      <c r="I2880" s="2" t="s">
        <v>1225</v>
      </c>
      <c r="J2880" s="2" t="s">
        <v>76</v>
      </c>
      <c r="K2880" s="2" t="s">
        <v>77</v>
      </c>
      <c r="L2880" s="10">
        <v>42595.0</v>
      </c>
      <c r="M2880" s="2" t="s">
        <v>34</v>
      </c>
      <c r="N2880" s="11">
        <v>0.8</v>
      </c>
      <c r="O2880" s="12">
        <v>-10.0</v>
      </c>
      <c r="P2880" s="13">
        <v>-1.65</v>
      </c>
      <c r="Q2880" s="13">
        <v>6.0</v>
      </c>
      <c r="R2880" s="13">
        <f t="shared" si="1"/>
        <v>30</v>
      </c>
      <c r="S2880" s="14">
        <f t="shared" si="2"/>
        <v>15</v>
      </c>
      <c r="T2880" s="14">
        <f t="shared" si="3"/>
        <v>-1.666666667</v>
      </c>
      <c r="U2880" s="15" t="str">
        <f>vlookup(F2880,'Sub categories'!$A:$C,3,False)</f>
        <v>Binders</v>
      </c>
      <c r="V2880" s="16">
        <f t="shared" si="4"/>
        <v>4</v>
      </c>
      <c r="W2880" s="17">
        <f t="array" ref="W2880">INDEX(shipping_prices!$C$1:$F4107,MATCH(I2880,shipping_prices!$A$1:$A4107,0),MATCH(M2880,shipping_prices!$C$1:$F$1,0))</f>
        <v>6.99</v>
      </c>
      <c r="X2880" s="15" t="str">
        <f t="shared" si="5"/>
        <v>Maria EtezadiDallasTexas</v>
      </c>
      <c r="Y2880" s="15" t="str">
        <f t="shared" si="6"/>
        <v>loss</v>
      </c>
    </row>
    <row r="2881" hidden="1">
      <c r="A2881" s="1">
        <v>42591.0</v>
      </c>
      <c r="B2881" s="2" t="s">
        <v>4073</v>
      </c>
      <c r="C2881" s="2">
        <v>6.0</v>
      </c>
      <c r="D2881" s="2" t="s">
        <v>2608</v>
      </c>
      <c r="E2881" s="2" t="s">
        <v>37</v>
      </c>
      <c r="F2881" s="2" t="s">
        <v>626</v>
      </c>
      <c r="G2881" s="2" t="s">
        <v>39</v>
      </c>
      <c r="H2881" s="2" t="s">
        <v>40</v>
      </c>
      <c r="I2881" s="2" t="s">
        <v>31</v>
      </c>
      <c r="J2881" s="2" t="s">
        <v>32</v>
      </c>
      <c r="K2881" s="2" t="s">
        <v>33</v>
      </c>
      <c r="L2881" s="10">
        <v>42598.0</v>
      </c>
      <c r="M2881" s="2" t="s">
        <v>34</v>
      </c>
      <c r="N2881" s="11">
        <v>0.2</v>
      </c>
      <c r="O2881" s="12">
        <v>9.0</v>
      </c>
      <c r="P2881" s="13">
        <v>0.35</v>
      </c>
      <c r="Q2881" s="13">
        <v>25.0</v>
      </c>
      <c r="R2881" s="13">
        <f t="shared" si="1"/>
        <v>31.25</v>
      </c>
      <c r="S2881" s="14">
        <f t="shared" si="2"/>
        <v>5.208333333</v>
      </c>
      <c r="T2881" s="14">
        <f t="shared" si="3"/>
        <v>0.36</v>
      </c>
      <c r="U2881" s="15" t="str">
        <f>vlookup(F2881,'Sub categories'!$A:$C,3,False)</f>
        <v>Binders</v>
      </c>
      <c r="V2881" s="16">
        <f t="shared" si="4"/>
        <v>7</v>
      </c>
      <c r="W2881" s="17">
        <f t="array" ref="W2881">INDEX(shipping_prices!$C$1:$F4108,MATCH(I2881,shipping_prices!$A$1:$A4108,0),MATCH(M2881,shipping_prices!$C$1:$F$1,0))</f>
        <v>10.09</v>
      </c>
      <c r="X2881" s="15" t="str">
        <f t="shared" si="5"/>
        <v>Grant ThorntonNew York CityNew York</v>
      </c>
      <c r="Y2881" s="15" t="str">
        <f t="shared" si="6"/>
        <v>Low</v>
      </c>
    </row>
    <row r="2882">
      <c r="A2882" s="1">
        <v>42591.0</v>
      </c>
      <c r="B2882" s="2" t="s">
        <v>4074</v>
      </c>
      <c r="C2882" s="2">
        <v>7.0</v>
      </c>
      <c r="D2882" s="2" t="s">
        <v>4075</v>
      </c>
      <c r="E2882" s="2" t="s">
        <v>49</v>
      </c>
      <c r="F2882" s="2" t="s">
        <v>3102</v>
      </c>
      <c r="G2882" s="2" t="s">
        <v>45</v>
      </c>
      <c r="H2882" s="2" t="s">
        <v>130</v>
      </c>
      <c r="I2882" s="2" t="s">
        <v>4076</v>
      </c>
      <c r="J2882" s="2" t="s">
        <v>543</v>
      </c>
      <c r="K2882" s="2" t="s">
        <v>43</v>
      </c>
      <c r="L2882" s="10">
        <v>42598.0</v>
      </c>
      <c r="M2882" s="2" t="s">
        <v>34</v>
      </c>
      <c r="N2882" s="11">
        <v>0.0</v>
      </c>
      <c r="O2882" s="12">
        <v>22.0</v>
      </c>
      <c r="P2882" s="13">
        <v>0.34</v>
      </c>
      <c r="Q2882" s="13">
        <v>64.0</v>
      </c>
      <c r="R2882" s="13">
        <f t="shared" si="1"/>
        <v>64</v>
      </c>
      <c r="S2882" s="14">
        <f t="shared" si="2"/>
        <v>9.142857143</v>
      </c>
      <c r="T2882" s="14">
        <f t="shared" si="3"/>
        <v>0.34375</v>
      </c>
      <c r="U2882" s="15" t="str">
        <f>vlookup(F2882,'Sub categories'!$A:$C,3,False)</f>
        <v>Furnishings</v>
      </c>
      <c r="V2882" s="16">
        <f t="shared" si="4"/>
        <v>7</v>
      </c>
      <c r="W2882" s="17">
        <f t="array" ref="W2882">INDEX(shipping_prices!$C$1:$F4109,MATCH(I2882,shipping_prices!$A$1:$A4109,0),MATCH(M2882,shipping_prices!$C$1:$F$1,0))</f>
        <v>11.57</v>
      </c>
      <c r="X2882" s="15" t="str">
        <f t="shared" si="5"/>
        <v>Arthur WiedigerHelenaMontana</v>
      </c>
      <c r="Y2882" s="15" t="str">
        <f t="shared" si="6"/>
        <v>Low</v>
      </c>
    </row>
    <row r="2883" hidden="1">
      <c r="A2883" s="1">
        <v>42591.0</v>
      </c>
      <c r="B2883" s="2" t="s">
        <v>4074</v>
      </c>
      <c r="C2883" s="2">
        <v>5.0</v>
      </c>
      <c r="D2883" s="2" t="s">
        <v>4075</v>
      </c>
      <c r="E2883" s="2" t="s">
        <v>49</v>
      </c>
      <c r="F2883" s="2" t="s">
        <v>3820</v>
      </c>
      <c r="G2883" s="2" t="s">
        <v>29</v>
      </c>
      <c r="H2883" s="2" t="s">
        <v>460</v>
      </c>
      <c r="I2883" s="2" t="s">
        <v>4076</v>
      </c>
      <c r="J2883" s="2" t="s">
        <v>543</v>
      </c>
      <c r="K2883" s="2" t="s">
        <v>43</v>
      </c>
      <c r="L2883" s="10">
        <v>42598.0</v>
      </c>
      <c r="M2883" s="2" t="s">
        <v>34</v>
      </c>
      <c r="N2883" s="11">
        <v>0.2</v>
      </c>
      <c r="O2883" s="12">
        <v>42.0</v>
      </c>
      <c r="P2883" s="13">
        <v>0.13</v>
      </c>
      <c r="Q2883" s="13">
        <v>340.0</v>
      </c>
      <c r="R2883" s="13">
        <f t="shared" si="1"/>
        <v>425</v>
      </c>
      <c r="S2883" s="14">
        <f t="shared" si="2"/>
        <v>85</v>
      </c>
      <c r="T2883" s="14">
        <f t="shared" si="3"/>
        <v>0.1235294118</v>
      </c>
      <c r="U2883" s="15" t="str">
        <f>vlookup(F2883,'Sub categories'!$A:$C,3,False)</f>
        <v>Phones</v>
      </c>
      <c r="V2883" s="16">
        <f t="shared" si="4"/>
        <v>7</v>
      </c>
      <c r="W2883" s="17">
        <f t="array" ref="W2883">INDEX(shipping_prices!$C$1:$F4110,MATCH(I2883,shipping_prices!$A$1:$A4110,0),MATCH(M2883,shipping_prices!$C$1:$F$1,0))</f>
        <v>11.57</v>
      </c>
      <c r="X2883" s="15" t="str">
        <f t="shared" si="5"/>
        <v>Arthur WiedigerHelenaMontana</v>
      </c>
      <c r="Y2883" s="15" t="str">
        <f t="shared" si="6"/>
        <v>High</v>
      </c>
    </row>
    <row r="2884" hidden="1">
      <c r="A2884" s="1">
        <v>42591.0</v>
      </c>
      <c r="B2884" s="2" t="s">
        <v>4077</v>
      </c>
      <c r="C2884" s="2">
        <v>7.0</v>
      </c>
      <c r="D2884" s="2" t="s">
        <v>3518</v>
      </c>
      <c r="E2884" s="2" t="s">
        <v>49</v>
      </c>
      <c r="F2884" s="2" t="s">
        <v>2591</v>
      </c>
      <c r="G2884" s="2" t="s">
        <v>39</v>
      </c>
      <c r="H2884" s="2" t="s">
        <v>216</v>
      </c>
      <c r="I2884" s="2" t="s">
        <v>169</v>
      </c>
      <c r="J2884" s="2" t="s">
        <v>42</v>
      </c>
      <c r="K2884" s="2" t="s">
        <v>43</v>
      </c>
      <c r="L2884" s="10">
        <v>42592.0</v>
      </c>
      <c r="M2884" s="2" t="s">
        <v>34</v>
      </c>
      <c r="N2884" s="11">
        <v>0.0</v>
      </c>
      <c r="O2884" s="12">
        <v>5.0</v>
      </c>
      <c r="P2884" s="13">
        <v>0.26</v>
      </c>
      <c r="Q2884" s="13">
        <v>19.0</v>
      </c>
      <c r="R2884" s="13">
        <f t="shared" si="1"/>
        <v>19</v>
      </c>
      <c r="S2884" s="14">
        <f t="shared" si="2"/>
        <v>2.714285714</v>
      </c>
      <c r="T2884" s="14">
        <f t="shared" si="3"/>
        <v>0.2631578947</v>
      </c>
      <c r="U2884" s="15" t="str">
        <f>vlookup(F2884,'Sub categories'!$A:$C,3,False)</f>
        <v>Art</v>
      </c>
      <c r="V2884" s="16">
        <f t="shared" si="4"/>
        <v>1</v>
      </c>
      <c r="W2884" s="17">
        <f t="array" ref="W2884">INDEX(shipping_prices!$C$1:$F4111,MATCH(I2884,shipping_prices!$A$1:$A4111,0),MATCH(M2884,shipping_prices!$C$1:$F$1,0))</f>
        <v>14.86</v>
      </c>
      <c r="X2884" s="15" t="str">
        <f t="shared" si="5"/>
        <v>Skye NorlingLos AngelesCalifornia</v>
      </c>
      <c r="Y2884" s="15" t="str">
        <f t="shared" si="6"/>
        <v>Low</v>
      </c>
    </row>
    <row r="2885">
      <c r="A2885" s="1">
        <v>42591.0</v>
      </c>
      <c r="B2885" s="2" t="s">
        <v>4078</v>
      </c>
      <c r="C2885" s="2">
        <v>1.0</v>
      </c>
      <c r="D2885" s="2" t="s">
        <v>2328</v>
      </c>
      <c r="E2885" s="2" t="s">
        <v>37</v>
      </c>
      <c r="F2885" s="2" t="s">
        <v>4079</v>
      </c>
      <c r="G2885" s="2" t="s">
        <v>45</v>
      </c>
      <c r="H2885" s="2" t="s">
        <v>485</v>
      </c>
      <c r="I2885" s="2" t="s">
        <v>169</v>
      </c>
      <c r="J2885" s="2" t="s">
        <v>42</v>
      </c>
      <c r="K2885" s="2" t="s">
        <v>43</v>
      </c>
      <c r="L2885" s="10">
        <v>42593.0</v>
      </c>
      <c r="M2885" s="2" t="s">
        <v>34</v>
      </c>
      <c r="N2885" s="11">
        <v>0.0</v>
      </c>
      <c r="O2885" s="12">
        <v>18.0</v>
      </c>
      <c r="P2885" s="13">
        <v>0.42</v>
      </c>
      <c r="Q2885" s="13">
        <v>43.0</v>
      </c>
      <c r="R2885" s="13">
        <f t="shared" si="1"/>
        <v>43</v>
      </c>
      <c r="S2885" s="14">
        <f t="shared" si="2"/>
        <v>43</v>
      </c>
      <c r="T2885" s="14">
        <f t="shared" si="3"/>
        <v>0.4186046512</v>
      </c>
      <c r="U2885" s="15" t="str">
        <f>vlookup(F2885,'Sub categories'!$A:$C,3,False)</f>
        <v>Furnishings</v>
      </c>
      <c r="V2885" s="16">
        <f t="shared" si="4"/>
        <v>2</v>
      </c>
      <c r="W2885" s="17">
        <f t="array" ref="W2885">INDEX(shipping_prices!$C$1:$F4112,MATCH(I2885,shipping_prices!$A$1:$A4112,0),MATCH(M2885,shipping_prices!$C$1:$F$1,0))</f>
        <v>14.86</v>
      </c>
      <c r="X2885" s="15" t="str">
        <f t="shared" si="5"/>
        <v>Monica FederleLos AngelesCalifornia</v>
      </c>
      <c r="Y2885" s="15" t="str">
        <f t="shared" si="6"/>
        <v>Low</v>
      </c>
    </row>
    <row r="2886" hidden="1">
      <c r="A2886" s="1">
        <v>42591.0</v>
      </c>
      <c r="B2886" s="2" t="s">
        <v>4080</v>
      </c>
      <c r="C2886" s="2">
        <v>5.0</v>
      </c>
      <c r="D2886" s="2" t="s">
        <v>2181</v>
      </c>
      <c r="E2886" s="2" t="s">
        <v>27</v>
      </c>
      <c r="F2886" s="2" t="s">
        <v>1813</v>
      </c>
      <c r="G2886" s="2" t="s">
        <v>39</v>
      </c>
      <c r="H2886" s="2" t="s">
        <v>51</v>
      </c>
      <c r="I2886" s="2" t="s">
        <v>1330</v>
      </c>
      <c r="J2886" s="2" t="s">
        <v>64</v>
      </c>
      <c r="K2886" s="2" t="s">
        <v>43</v>
      </c>
      <c r="L2886" s="10">
        <v>42593.0</v>
      </c>
      <c r="M2886" s="2" t="s">
        <v>34</v>
      </c>
      <c r="N2886" s="11">
        <v>0.2</v>
      </c>
      <c r="O2886" s="12">
        <v>7.0</v>
      </c>
      <c r="P2886" s="13">
        <v>0.34</v>
      </c>
      <c r="Q2886" s="13">
        <v>20.0</v>
      </c>
      <c r="R2886" s="13">
        <f t="shared" si="1"/>
        <v>25</v>
      </c>
      <c r="S2886" s="14">
        <f t="shared" si="2"/>
        <v>5</v>
      </c>
      <c r="T2886" s="14">
        <f t="shared" si="3"/>
        <v>0.35</v>
      </c>
      <c r="U2886" s="15" t="str">
        <f>vlookup(F2886,'Sub categories'!$A:$C,3,False)</f>
        <v>Paper</v>
      </c>
      <c r="V2886" s="16">
        <f t="shared" si="4"/>
        <v>2</v>
      </c>
      <c r="W2886" s="17">
        <f t="array" ref="W2886">INDEX(shipping_prices!$C$1:$F4113,MATCH(I2886,shipping_prices!$A$1:$A4113,0),MATCH(M2886,shipping_prices!$C$1:$F$1,0))</f>
        <v>5.53</v>
      </c>
      <c r="X2886" s="15" t="str">
        <f t="shared" si="5"/>
        <v>Gary HwangTucsonArizona</v>
      </c>
      <c r="Y2886" s="15" t="str">
        <f t="shared" si="6"/>
        <v>Low</v>
      </c>
    </row>
    <row r="2887" hidden="1">
      <c r="A2887" s="1">
        <v>42591.0</v>
      </c>
      <c r="B2887" s="2" t="s">
        <v>4080</v>
      </c>
      <c r="C2887" s="2">
        <v>6.0</v>
      </c>
      <c r="D2887" s="2" t="s">
        <v>2181</v>
      </c>
      <c r="E2887" s="2" t="s">
        <v>27</v>
      </c>
      <c r="F2887" s="2" t="s">
        <v>1510</v>
      </c>
      <c r="G2887" s="2" t="s">
        <v>39</v>
      </c>
      <c r="H2887" s="2" t="s">
        <v>789</v>
      </c>
      <c r="I2887" s="2" t="s">
        <v>1330</v>
      </c>
      <c r="J2887" s="2" t="s">
        <v>64</v>
      </c>
      <c r="K2887" s="2" t="s">
        <v>43</v>
      </c>
      <c r="L2887" s="10">
        <v>42593.0</v>
      </c>
      <c r="M2887" s="2" t="s">
        <v>34</v>
      </c>
      <c r="N2887" s="11">
        <v>0.2</v>
      </c>
      <c r="O2887" s="12">
        <v>10.0</v>
      </c>
      <c r="P2887" s="13">
        <v>0.11</v>
      </c>
      <c r="Q2887" s="13">
        <v>86.0</v>
      </c>
      <c r="R2887" s="13">
        <f t="shared" si="1"/>
        <v>107.5</v>
      </c>
      <c r="S2887" s="14">
        <f t="shared" si="2"/>
        <v>17.91666667</v>
      </c>
      <c r="T2887" s="14">
        <f t="shared" si="3"/>
        <v>0.1162790698</v>
      </c>
      <c r="U2887" s="15" t="str">
        <f>vlookup(F2887,'Sub categories'!$A:$C,3,False)</f>
        <v>Art</v>
      </c>
      <c r="V2887" s="16">
        <f t="shared" si="4"/>
        <v>2</v>
      </c>
      <c r="W2887" s="17">
        <f t="array" ref="W2887">INDEX(shipping_prices!$C$1:$F4114,MATCH(I2887,shipping_prices!$A$1:$A4114,0),MATCH(M2887,shipping_prices!$C$1:$F$1,0))</f>
        <v>5.53</v>
      </c>
      <c r="X2887" s="15" t="str">
        <f t="shared" si="5"/>
        <v>Gary HwangTucsonArizona</v>
      </c>
      <c r="Y2887" s="15" t="str">
        <f t="shared" si="6"/>
        <v>Low</v>
      </c>
    </row>
    <row r="2888" hidden="1">
      <c r="A2888" s="1">
        <v>42591.0</v>
      </c>
      <c r="B2888" s="2" t="s">
        <v>4080</v>
      </c>
      <c r="C2888" s="2">
        <v>8.0</v>
      </c>
      <c r="D2888" s="2" t="s">
        <v>2181</v>
      </c>
      <c r="E2888" s="2" t="s">
        <v>27</v>
      </c>
      <c r="F2888" s="2" t="s">
        <v>1751</v>
      </c>
      <c r="G2888" s="2" t="s">
        <v>39</v>
      </c>
      <c r="H2888" s="2" t="s">
        <v>51</v>
      </c>
      <c r="I2888" s="2" t="s">
        <v>1330</v>
      </c>
      <c r="J2888" s="2" t="s">
        <v>64</v>
      </c>
      <c r="K2888" s="2" t="s">
        <v>43</v>
      </c>
      <c r="L2888" s="10">
        <v>42593.0</v>
      </c>
      <c r="M2888" s="2" t="s">
        <v>34</v>
      </c>
      <c r="N2888" s="11">
        <v>0.2</v>
      </c>
      <c r="O2888" s="12">
        <v>62.0</v>
      </c>
      <c r="P2888" s="13">
        <v>0.31</v>
      </c>
      <c r="Q2888" s="13">
        <v>198.0</v>
      </c>
      <c r="R2888" s="13">
        <f t="shared" si="1"/>
        <v>247.5</v>
      </c>
      <c r="S2888" s="14">
        <f t="shared" si="2"/>
        <v>30.9375</v>
      </c>
      <c r="T2888" s="14">
        <f t="shared" si="3"/>
        <v>0.3131313131</v>
      </c>
      <c r="U2888" s="15" t="str">
        <f>vlookup(F2888,'Sub categories'!$A:$C,3,False)</f>
        <v>Paper</v>
      </c>
      <c r="V2888" s="16">
        <f t="shared" si="4"/>
        <v>2</v>
      </c>
      <c r="W2888" s="17">
        <f t="array" ref="W2888">INDEX(shipping_prices!$C$1:$F4115,MATCH(I2888,shipping_prices!$A$1:$A4115,0),MATCH(M2888,shipping_prices!$C$1:$F$1,0))</f>
        <v>5.53</v>
      </c>
      <c r="X2888" s="15" t="str">
        <f t="shared" si="5"/>
        <v>Gary HwangTucsonArizona</v>
      </c>
      <c r="Y2888" s="15" t="str">
        <f t="shared" si="6"/>
        <v>High</v>
      </c>
    </row>
    <row r="2889">
      <c r="A2889" s="1">
        <v>42592.0</v>
      </c>
      <c r="B2889" s="2" t="s">
        <v>4080</v>
      </c>
      <c r="C2889" s="2">
        <v>6.0</v>
      </c>
      <c r="D2889" s="2" t="s">
        <v>2181</v>
      </c>
      <c r="E2889" s="2" t="s">
        <v>27</v>
      </c>
      <c r="F2889" s="2" t="s">
        <v>945</v>
      </c>
      <c r="G2889" s="2" t="s">
        <v>45</v>
      </c>
      <c r="H2889" s="2" t="s">
        <v>485</v>
      </c>
      <c r="I2889" s="2" t="s">
        <v>1330</v>
      </c>
      <c r="J2889" s="2" t="s">
        <v>64</v>
      </c>
      <c r="K2889" s="2" t="s">
        <v>43</v>
      </c>
      <c r="L2889" s="10">
        <v>42593.0</v>
      </c>
      <c r="M2889" s="2" t="s">
        <v>34</v>
      </c>
      <c r="N2889" s="11">
        <v>0.2</v>
      </c>
      <c r="O2889" s="12">
        <v>49.0</v>
      </c>
      <c r="P2889" s="13">
        <v>0.24</v>
      </c>
      <c r="Q2889" s="13">
        <v>206.0</v>
      </c>
      <c r="R2889" s="13">
        <f t="shared" si="1"/>
        <v>257.5</v>
      </c>
      <c r="S2889" s="14">
        <f t="shared" si="2"/>
        <v>42.91666667</v>
      </c>
      <c r="T2889" s="14">
        <f t="shared" si="3"/>
        <v>0.2378640777</v>
      </c>
      <c r="U2889" s="15" t="str">
        <f>vlookup(F2889,'Sub categories'!$A:$C,3,False)</f>
        <v>Furnishings</v>
      </c>
      <c r="V2889" s="16">
        <f t="shared" si="4"/>
        <v>1</v>
      </c>
      <c r="W2889" s="17">
        <f t="array" ref="W2889">INDEX(shipping_prices!$C$1:$F4116,MATCH(I2889,shipping_prices!$A$1:$A4116,0),MATCH(M2889,shipping_prices!$C$1:$F$1,0))</f>
        <v>5.53</v>
      </c>
      <c r="X2889" s="15" t="str">
        <f t="shared" si="5"/>
        <v>Gary HwangTucsonArizona</v>
      </c>
      <c r="Y2889" s="15" t="str">
        <f t="shared" si="6"/>
        <v>High</v>
      </c>
    </row>
    <row r="2890" hidden="1">
      <c r="A2890" s="1">
        <v>42592.0</v>
      </c>
      <c r="B2890" s="2" t="s">
        <v>4080</v>
      </c>
      <c r="C2890" s="2">
        <v>6.0</v>
      </c>
      <c r="D2890" s="2" t="s">
        <v>2181</v>
      </c>
      <c r="E2890" s="2" t="s">
        <v>27</v>
      </c>
      <c r="F2890" s="2" t="s">
        <v>3704</v>
      </c>
      <c r="G2890" s="2" t="s">
        <v>39</v>
      </c>
      <c r="H2890" s="2" t="s">
        <v>458</v>
      </c>
      <c r="I2890" s="2" t="s">
        <v>1330</v>
      </c>
      <c r="J2890" s="2" t="s">
        <v>64</v>
      </c>
      <c r="K2890" s="2" t="s">
        <v>43</v>
      </c>
      <c r="L2890" s="10">
        <v>42593.0</v>
      </c>
      <c r="M2890" s="2" t="s">
        <v>34</v>
      </c>
      <c r="N2890" s="11">
        <v>0.2</v>
      </c>
      <c r="O2890" s="12">
        <v>-59.0</v>
      </c>
      <c r="P2890" s="13">
        <v>-0.24</v>
      </c>
      <c r="Q2890" s="13">
        <v>247.0</v>
      </c>
      <c r="R2890" s="13">
        <f t="shared" si="1"/>
        <v>308.75</v>
      </c>
      <c r="S2890" s="14">
        <f t="shared" si="2"/>
        <v>51.45833333</v>
      </c>
      <c r="T2890" s="14">
        <f t="shared" si="3"/>
        <v>-0.2388663968</v>
      </c>
      <c r="U2890" s="15" t="str">
        <f>vlookup(F2890,'Sub categories'!$A:$C,3,False)</f>
        <v>Storage</v>
      </c>
      <c r="V2890" s="16">
        <f t="shared" si="4"/>
        <v>1</v>
      </c>
      <c r="W2890" s="17">
        <f t="array" ref="W2890">INDEX(shipping_prices!$C$1:$F4117,MATCH(I2890,shipping_prices!$A$1:$A4117,0),MATCH(M2890,shipping_prices!$C$1:$F$1,0))</f>
        <v>5.53</v>
      </c>
      <c r="X2890" s="15" t="str">
        <f t="shared" si="5"/>
        <v>Gary HwangTucsonArizona</v>
      </c>
      <c r="Y2890" s="15" t="str">
        <f t="shared" si="6"/>
        <v>loss</v>
      </c>
    </row>
    <row r="2891" hidden="1">
      <c r="A2891" s="1">
        <v>42592.0</v>
      </c>
      <c r="B2891" s="2" t="s">
        <v>4081</v>
      </c>
      <c r="C2891" s="2">
        <v>2.0</v>
      </c>
      <c r="D2891" s="2" t="s">
        <v>2201</v>
      </c>
      <c r="E2891" s="2" t="s">
        <v>49</v>
      </c>
      <c r="F2891" s="2" t="s">
        <v>1427</v>
      </c>
      <c r="G2891" s="2" t="s">
        <v>39</v>
      </c>
      <c r="H2891" s="2" t="s">
        <v>51</v>
      </c>
      <c r="I2891" s="2" t="s">
        <v>169</v>
      </c>
      <c r="J2891" s="2" t="s">
        <v>42</v>
      </c>
      <c r="K2891" s="2" t="s">
        <v>43</v>
      </c>
      <c r="L2891" s="10">
        <v>42601.0</v>
      </c>
      <c r="M2891" s="2" t="s">
        <v>34</v>
      </c>
      <c r="N2891" s="11">
        <v>0.0</v>
      </c>
      <c r="O2891" s="12">
        <v>5.0</v>
      </c>
      <c r="P2891" s="13">
        <v>0.49</v>
      </c>
      <c r="Q2891" s="13">
        <v>10.0</v>
      </c>
      <c r="R2891" s="13">
        <f t="shared" si="1"/>
        <v>10</v>
      </c>
      <c r="S2891" s="14">
        <f t="shared" si="2"/>
        <v>5</v>
      </c>
      <c r="T2891" s="14">
        <f t="shared" si="3"/>
        <v>0.5</v>
      </c>
      <c r="U2891" s="15" t="str">
        <f>vlookup(F2891,'Sub categories'!$A:$C,3,False)</f>
        <v>Paper</v>
      </c>
      <c r="V2891" s="16">
        <f t="shared" si="4"/>
        <v>9</v>
      </c>
      <c r="W2891" s="17">
        <f t="array" ref="W2891">INDEX(shipping_prices!$C$1:$F4118,MATCH(I2891,shipping_prices!$A$1:$A4118,0),MATCH(M2891,shipping_prices!$C$1:$F$1,0))</f>
        <v>14.86</v>
      </c>
      <c r="X2891" s="15" t="str">
        <f t="shared" si="5"/>
        <v>Sean MillerLos AngelesCalifornia</v>
      </c>
      <c r="Y2891" s="15" t="str">
        <f t="shared" si="6"/>
        <v>Low</v>
      </c>
    </row>
    <row r="2892" hidden="1">
      <c r="A2892" s="1">
        <v>42592.0</v>
      </c>
      <c r="B2892" s="2" t="s">
        <v>4082</v>
      </c>
      <c r="C2892" s="2">
        <v>2.0</v>
      </c>
      <c r="D2892" s="2" t="s">
        <v>26</v>
      </c>
      <c r="E2892" s="2" t="s">
        <v>27</v>
      </c>
      <c r="F2892" s="2" t="s">
        <v>249</v>
      </c>
      <c r="G2892" s="2" t="s">
        <v>39</v>
      </c>
      <c r="H2892" s="2" t="s">
        <v>79</v>
      </c>
      <c r="I2892" s="2" t="s">
        <v>439</v>
      </c>
      <c r="J2892" s="2" t="s">
        <v>42</v>
      </c>
      <c r="K2892" s="2" t="s">
        <v>43</v>
      </c>
      <c r="L2892" s="10">
        <v>42595.0</v>
      </c>
      <c r="M2892" s="2" t="s">
        <v>142</v>
      </c>
      <c r="N2892" s="11">
        <v>0.0</v>
      </c>
      <c r="O2892" s="12">
        <v>4.0</v>
      </c>
      <c r="P2892" s="13">
        <v>0.46</v>
      </c>
      <c r="Q2892" s="13">
        <v>8.0</v>
      </c>
      <c r="R2892" s="13">
        <f t="shared" si="1"/>
        <v>8</v>
      </c>
      <c r="S2892" s="14">
        <f t="shared" si="2"/>
        <v>4</v>
      </c>
      <c r="T2892" s="14">
        <f t="shared" si="3"/>
        <v>0.5</v>
      </c>
      <c r="U2892" s="15" t="str">
        <f>vlookup(F2892,'Sub categories'!$A:$C,3,False)</f>
        <v>Fasteners</v>
      </c>
      <c r="V2892" s="16">
        <f t="shared" si="4"/>
        <v>3</v>
      </c>
      <c r="W2892" s="17">
        <f t="array" ref="W2892">INDEX(shipping_prices!$C$1:$F4119,MATCH(I2892,shipping_prices!$A$1:$A4119,0),MATCH(M2892,shipping_prices!$C$1:$F$1,0))</f>
        <v>23.87</v>
      </c>
      <c r="X2892" s="15" t="str">
        <f t="shared" si="5"/>
        <v>Dennis KaneSan DiegoCalifornia</v>
      </c>
      <c r="Y2892" s="15" t="str">
        <f t="shared" si="6"/>
        <v>Low</v>
      </c>
    </row>
    <row r="2893" hidden="1">
      <c r="A2893" s="1">
        <v>42592.0</v>
      </c>
      <c r="B2893" s="2" t="s">
        <v>4082</v>
      </c>
      <c r="C2893" s="2">
        <v>2.0</v>
      </c>
      <c r="D2893" s="2" t="s">
        <v>26</v>
      </c>
      <c r="E2893" s="2" t="s">
        <v>27</v>
      </c>
      <c r="F2893" s="2" t="s">
        <v>4083</v>
      </c>
      <c r="G2893" s="2" t="s">
        <v>39</v>
      </c>
      <c r="H2893" s="2" t="s">
        <v>79</v>
      </c>
      <c r="I2893" s="2" t="s">
        <v>439</v>
      </c>
      <c r="J2893" s="2" t="s">
        <v>42</v>
      </c>
      <c r="K2893" s="2" t="s">
        <v>43</v>
      </c>
      <c r="L2893" s="10">
        <v>42595.0</v>
      </c>
      <c r="M2893" s="2" t="s">
        <v>142</v>
      </c>
      <c r="N2893" s="11">
        <v>0.2</v>
      </c>
      <c r="O2893" s="12">
        <v>9.0</v>
      </c>
      <c r="P2893" s="13">
        <v>0.36</v>
      </c>
      <c r="Q2893" s="13">
        <v>24.0</v>
      </c>
      <c r="R2893" s="13">
        <f t="shared" si="1"/>
        <v>30</v>
      </c>
      <c r="S2893" s="14">
        <f t="shared" si="2"/>
        <v>15</v>
      </c>
      <c r="T2893" s="14">
        <f t="shared" si="3"/>
        <v>0.375</v>
      </c>
      <c r="U2893" s="15" t="str">
        <f>vlookup(F2893,'Sub categories'!$A:$C,3,False)</f>
        <v>Binders</v>
      </c>
      <c r="V2893" s="16">
        <f t="shared" si="4"/>
        <v>3</v>
      </c>
      <c r="W2893" s="17">
        <f t="array" ref="W2893">INDEX(shipping_prices!$C$1:$F4120,MATCH(I2893,shipping_prices!$A$1:$A4120,0),MATCH(M2893,shipping_prices!$C$1:$F$1,0))</f>
        <v>23.87</v>
      </c>
      <c r="X2893" s="15" t="str">
        <f t="shared" si="5"/>
        <v>Dennis KaneSan DiegoCalifornia</v>
      </c>
      <c r="Y2893" s="15" t="str">
        <f t="shared" si="6"/>
        <v>Low</v>
      </c>
    </row>
    <row r="2894" hidden="1">
      <c r="A2894" s="1">
        <v>42592.0</v>
      </c>
      <c r="B2894" s="2" t="s">
        <v>4084</v>
      </c>
      <c r="C2894" s="2">
        <v>3.0</v>
      </c>
      <c r="D2894" s="2" t="s">
        <v>1163</v>
      </c>
      <c r="E2894" s="2" t="s">
        <v>37</v>
      </c>
      <c r="F2894" s="2" t="s">
        <v>4085</v>
      </c>
      <c r="G2894" s="2" t="s">
        <v>29</v>
      </c>
      <c r="H2894" s="2" t="s">
        <v>319</v>
      </c>
      <c r="I2894" s="2" t="s">
        <v>310</v>
      </c>
      <c r="J2894" s="2" t="s">
        <v>311</v>
      </c>
      <c r="K2894" s="2" t="s">
        <v>33</v>
      </c>
      <c r="L2894" s="10">
        <v>42597.0</v>
      </c>
      <c r="M2894" s="2" t="s">
        <v>142</v>
      </c>
      <c r="N2894" s="11">
        <v>0.0</v>
      </c>
      <c r="O2894" s="12">
        <v>24.0</v>
      </c>
      <c r="P2894" s="13">
        <v>0.28</v>
      </c>
      <c r="Q2894" s="13">
        <v>84.0</v>
      </c>
      <c r="R2894" s="13">
        <f t="shared" si="1"/>
        <v>84</v>
      </c>
      <c r="S2894" s="14">
        <f t="shared" si="2"/>
        <v>28</v>
      </c>
      <c r="T2894" s="14">
        <f t="shared" si="3"/>
        <v>0.2857142857</v>
      </c>
      <c r="U2894" s="15" t="str">
        <f>vlookup(F2894,'Sub categories'!$A:$C,3,False)</f>
        <v>Phones</v>
      </c>
      <c r="V2894" s="16">
        <f t="shared" si="4"/>
        <v>5</v>
      </c>
      <c r="W2894" s="17">
        <f t="array" ref="W2894">INDEX(shipping_prices!$C$1:$F4121,MATCH(I2894,shipping_prices!$A$1:$A4121,0),MATCH(M2894,shipping_prices!$C$1:$F$1,0))</f>
        <v>22.86</v>
      </c>
      <c r="X2894" s="15" t="str">
        <f t="shared" si="5"/>
        <v>Justin DeggellerNewarkDelaware</v>
      </c>
      <c r="Y2894" s="15" t="str">
        <f t="shared" si="6"/>
        <v>Low</v>
      </c>
    </row>
    <row r="2895" hidden="1">
      <c r="A2895" s="1">
        <v>42592.0</v>
      </c>
      <c r="B2895" s="2" t="s">
        <v>4084</v>
      </c>
      <c r="C2895" s="2">
        <v>3.0</v>
      </c>
      <c r="D2895" s="2" t="s">
        <v>1163</v>
      </c>
      <c r="E2895" s="2" t="s">
        <v>37</v>
      </c>
      <c r="F2895" s="2" t="s">
        <v>4086</v>
      </c>
      <c r="G2895" s="2" t="s">
        <v>29</v>
      </c>
      <c r="H2895" s="2" t="s">
        <v>79</v>
      </c>
      <c r="I2895" s="2" t="s">
        <v>310</v>
      </c>
      <c r="J2895" s="2" t="s">
        <v>311</v>
      </c>
      <c r="K2895" s="2" t="s">
        <v>33</v>
      </c>
      <c r="L2895" s="10">
        <v>42597.0</v>
      </c>
      <c r="M2895" s="2" t="s">
        <v>142</v>
      </c>
      <c r="N2895" s="11">
        <v>0.0</v>
      </c>
      <c r="O2895" s="12">
        <v>7.0</v>
      </c>
      <c r="P2895" s="13">
        <v>0.07</v>
      </c>
      <c r="Q2895" s="13">
        <v>105.0</v>
      </c>
      <c r="R2895" s="13">
        <f t="shared" si="1"/>
        <v>105</v>
      </c>
      <c r="S2895" s="14">
        <f t="shared" si="2"/>
        <v>35</v>
      </c>
      <c r="T2895" s="14">
        <f t="shared" si="3"/>
        <v>0.06666666667</v>
      </c>
      <c r="U2895" s="15" t="str">
        <f>vlookup(F2895,'Sub categories'!$A:$C,3,False)</f>
        <v>Accessories</v>
      </c>
      <c r="V2895" s="16">
        <f t="shared" si="4"/>
        <v>5</v>
      </c>
      <c r="W2895" s="17">
        <f t="array" ref="W2895">INDEX(shipping_prices!$C$1:$F4122,MATCH(I2895,shipping_prices!$A$1:$A4122,0),MATCH(M2895,shipping_prices!$C$1:$F$1,0))</f>
        <v>22.86</v>
      </c>
      <c r="X2895" s="15" t="str">
        <f t="shared" si="5"/>
        <v>Justin DeggellerNewarkDelaware</v>
      </c>
      <c r="Y2895" s="15" t="str">
        <f t="shared" si="6"/>
        <v>Low</v>
      </c>
    </row>
    <row r="2896">
      <c r="A2896" s="1">
        <v>42593.0</v>
      </c>
      <c r="B2896" s="2" t="s">
        <v>4087</v>
      </c>
      <c r="C2896" s="2">
        <v>2.0</v>
      </c>
      <c r="D2896" s="2" t="s">
        <v>467</v>
      </c>
      <c r="E2896" s="2" t="s">
        <v>49</v>
      </c>
      <c r="F2896" s="2" t="s">
        <v>722</v>
      </c>
      <c r="G2896" s="2" t="s">
        <v>45</v>
      </c>
      <c r="H2896" s="2" t="s">
        <v>79</v>
      </c>
      <c r="I2896" s="2" t="s">
        <v>1770</v>
      </c>
      <c r="J2896" s="2" t="s">
        <v>89</v>
      </c>
      <c r="K2896" s="2" t="s">
        <v>54</v>
      </c>
      <c r="L2896" s="10">
        <v>42600.0</v>
      </c>
      <c r="M2896" s="2" t="s">
        <v>34</v>
      </c>
      <c r="N2896" s="11">
        <v>0.0</v>
      </c>
      <c r="O2896" s="12">
        <v>14.0</v>
      </c>
      <c r="P2896" s="13">
        <v>0.36</v>
      </c>
      <c r="Q2896" s="13">
        <v>40.0</v>
      </c>
      <c r="R2896" s="13">
        <f t="shared" si="1"/>
        <v>40</v>
      </c>
      <c r="S2896" s="14">
        <f t="shared" si="2"/>
        <v>20</v>
      </c>
      <c r="T2896" s="14">
        <f t="shared" si="3"/>
        <v>0.35</v>
      </c>
      <c r="U2896" s="15" t="str">
        <f>vlookup(F2896,'Sub categories'!$A:$C,3,False)</f>
        <v>Furnishings</v>
      </c>
      <c r="V2896" s="16">
        <f t="shared" si="4"/>
        <v>7</v>
      </c>
      <c r="W2896" s="17">
        <f t="array" ref="W2896">INDEX(shipping_prices!$C$1:$F4123,MATCH(I2896,shipping_prices!$A$1:$A4123,0),MATCH(M2896,shipping_prices!$C$1:$F$1,0))</f>
        <v>12.01</v>
      </c>
      <c r="X2896" s="15" t="str">
        <f t="shared" si="5"/>
        <v>Duane HuffmanHarrisonburgVirginia</v>
      </c>
      <c r="Y2896" s="15" t="str">
        <f t="shared" si="6"/>
        <v>Low</v>
      </c>
    </row>
    <row r="2897" hidden="1">
      <c r="A2897" s="1">
        <v>42593.0</v>
      </c>
      <c r="B2897" s="2" t="s">
        <v>4088</v>
      </c>
      <c r="C2897" s="2">
        <v>1.0</v>
      </c>
      <c r="D2897" s="2" t="s">
        <v>3654</v>
      </c>
      <c r="E2897" s="2" t="s">
        <v>27</v>
      </c>
      <c r="F2897" s="2" t="s">
        <v>2824</v>
      </c>
      <c r="G2897" s="2" t="s">
        <v>39</v>
      </c>
      <c r="H2897" s="2" t="s">
        <v>1687</v>
      </c>
      <c r="I2897" s="2" t="s">
        <v>1051</v>
      </c>
      <c r="J2897" s="2" t="s">
        <v>122</v>
      </c>
      <c r="K2897" s="2" t="s">
        <v>54</v>
      </c>
      <c r="L2897" s="10">
        <v>42603.0</v>
      </c>
      <c r="M2897" s="2" t="s">
        <v>34</v>
      </c>
      <c r="N2897" s="11">
        <v>0.0</v>
      </c>
      <c r="O2897" s="12">
        <v>1.0</v>
      </c>
      <c r="P2897" s="13">
        <v>0.27</v>
      </c>
      <c r="Q2897" s="13">
        <v>3.0</v>
      </c>
      <c r="R2897" s="13">
        <f t="shared" si="1"/>
        <v>3</v>
      </c>
      <c r="S2897" s="14">
        <f t="shared" si="2"/>
        <v>3</v>
      </c>
      <c r="T2897" s="14">
        <f t="shared" si="3"/>
        <v>0.3333333333</v>
      </c>
      <c r="U2897" s="15" t="str">
        <f>vlookup(F2897,'Sub categories'!$A:$C,3,False)</f>
        <v>Art</v>
      </c>
      <c r="V2897" s="16">
        <f t="shared" si="4"/>
        <v>10</v>
      </c>
      <c r="W2897" s="17">
        <f t="array" ref="W2897">INDEX(shipping_prices!$C$1:$F4124,MATCH(I2897,shipping_prices!$A$1:$A4124,0),MATCH(M2897,shipping_prices!$C$1:$F$1,0))</f>
        <v>9.1</v>
      </c>
      <c r="X2897" s="15" t="str">
        <f t="shared" si="5"/>
        <v>Christopher MartinezAtlantaGeorgia</v>
      </c>
      <c r="Y2897" s="15" t="str">
        <f t="shared" si="6"/>
        <v>Low</v>
      </c>
    </row>
    <row r="2898" hidden="1">
      <c r="A2898" s="1">
        <v>42593.0</v>
      </c>
      <c r="B2898" s="2" t="s">
        <v>4088</v>
      </c>
      <c r="C2898" s="2">
        <v>3.0</v>
      </c>
      <c r="D2898" s="2" t="s">
        <v>3654</v>
      </c>
      <c r="E2898" s="2" t="s">
        <v>27</v>
      </c>
      <c r="F2898" s="2" t="s">
        <v>4089</v>
      </c>
      <c r="G2898" s="2" t="s">
        <v>39</v>
      </c>
      <c r="H2898" s="2" t="s">
        <v>216</v>
      </c>
      <c r="I2898" s="2" t="s">
        <v>1051</v>
      </c>
      <c r="J2898" s="2" t="s">
        <v>122</v>
      </c>
      <c r="K2898" s="2" t="s">
        <v>54</v>
      </c>
      <c r="L2898" s="10">
        <v>42603.0</v>
      </c>
      <c r="M2898" s="2" t="s">
        <v>34</v>
      </c>
      <c r="N2898" s="11">
        <v>0.0</v>
      </c>
      <c r="O2898" s="12">
        <v>2.0</v>
      </c>
      <c r="P2898" s="13">
        <v>0.26</v>
      </c>
      <c r="Q2898" s="13">
        <v>8.0</v>
      </c>
      <c r="R2898" s="13">
        <f t="shared" si="1"/>
        <v>8</v>
      </c>
      <c r="S2898" s="14">
        <f t="shared" si="2"/>
        <v>2.666666667</v>
      </c>
      <c r="T2898" s="14">
        <f t="shared" si="3"/>
        <v>0.25</v>
      </c>
      <c r="U2898" s="15" t="str">
        <f>vlookup(F2898,'Sub categories'!$A:$C,3,False)</f>
        <v>Art</v>
      </c>
      <c r="V2898" s="16">
        <f t="shared" si="4"/>
        <v>10</v>
      </c>
      <c r="W2898" s="17">
        <f t="array" ref="W2898">INDEX(shipping_prices!$C$1:$F4125,MATCH(I2898,shipping_prices!$A$1:$A4125,0),MATCH(M2898,shipping_prices!$C$1:$F$1,0))</f>
        <v>9.1</v>
      </c>
      <c r="X2898" s="15" t="str">
        <f t="shared" si="5"/>
        <v>Christopher MartinezAtlantaGeorgia</v>
      </c>
      <c r="Y2898" s="15" t="str">
        <f t="shared" si="6"/>
        <v>Low</v>
      </c>
    </row>
    <row r="2899" hidden="1">
      <c r="A2899" s="1">
        <v>42595.0</v>
      </c>
      <c r="B2899" s="2" t="s">
        <v>4088</v>
      </c>
      <c r="C2899" s="2">
        <v>3.0</v>
      </c>
      <c r="D2899" s="2" t="s">
        <v>3654</v>
      </c>
      <c r="E2899" s="2" t="s">
        <v>27</v>
      </c>
      <c r="F2899" s="2" t="s">
        <v>4090</v>
      </c>
      <c r="G2899" s="2" t="s">
        <v>39</v>
      </c>
      <c r="H2899" s="2" t="s">
        <v>79</v>
      </c>
      <c r="I2899" s="2" t="s">
        <v>1051</v>
      </c>
      <c r="J2899" s="2" t="s">
        <v>122</v>
      </c>
      <c r="K2899" s="2" t="s">
        <v>54</v>
      </c>
      <c r="L2899" s="10">
        <v>42603.0</v>
      </c>
      <c r="M2899" s="2" t="s">
        <v>34</v>
      </c>
      <c r="N2899" s="11">
        <v>0.0</v>
      </c>
      <c r="O2899" s="12">
        <v>12.0</v>
      </c>
      <c r="P2899" s="13">
        <v>0.25</v>
      </c>
      <c r="Q2899" s="13">
        <v>47.0</v>
      </c>
      <c r="R2899" s="13">
        <f t="shared" si="1"/>
        <v>47</v>
      </c>
      <c r="S2899" s="14">
        <f t="shared" si="2"/>
        <v>15.66666667</v>
      </c>
      <c r="T2899" s="14">
        <f t="shared" si="3"/>
        <v>0.2553191489</v>
      </c>
      <c r="U2899" s="15" t="str">
        <f>vlookup(F2899,'Sub categories'!$A:$C,3,False)</f>
        <v>Storage</v>
      </c>
      <c r="V2899" s="16">
        <f t="shared" si="4"/>
        <v>8</v>
      </c>
      <c r="W2899" s="17">
        <f t="array" ref="W2899">INDEX(shipping_prices!$C$1:$F4126,MATCH(I2899,shipping_prices!$A$1:$A4126,0),MATCH(M2899,shipping_prices!$C$1:$F$1,0))</f>
        <v>9.1</v>
      </c>
      <c r="X2899" s="15" t="str">
        <f t="shared" si="5"/>
        <v>Christopher MartinezAtlantaGeorgia</v>
      </c>
      <c r="Y2899" s="15" t="str">
        <f t="shared" si="6"/>
        <v>Low</v>
      </c>
    </row>
    <row r="2900" hidden="1">
      <c r="A2900" s="1">
        <v>42595.0</v>
      </c>
      <c r="B2900" s="2" t="s">
        <v>4088</v>
      </c>
      <c r="C2900" s="2">
        <v>5.0</v>
      </c>
      <c r="D2900" s="2" t="s">
        <v>3654</v>
      </c>
      <c r="E2900" s="2" t="s">
        <v>27</v>
      </c>
      <c r="F2900" s="2" t="s">
        <v>1603</v>
      </c>
      <c r="G2900" s="2" t="s">
        <v>39</v>
      </c>
      <c r="H2900" s="2" t="s">
        <v>526</v>
      </c>
      <c r="I2900" s="2" t="s">
        <v>1051</v>
      </c>
      <c r="J2900" s="2" t="s">
        <v>122</v>
      </c>
      <c r="K2900" s="2" t="s">
        <v>54</v>
      </c>
      <c r="L2900" s="10">
        <v>42603.0</v>
      </c>
      <c r="M2900" s="2" t="s">
        <v>34</v>
      </c>
      <c r="N2900" s="11">
        <v>0.0</v>
      </c>
      <c r="O2900" s="12">
        <v>3177.0</v>
      </c>
      <c r="P2900" s="13">
        <v>0.5</v>
      </c>
      <c r="Q2900" s="13">
        <v>6355.0</v>
      </c>
      <c r="R2900" s="13">
        <f t="shared" si="1"/>
        <v>6355</v>
      </c>
      <c r="S2900" s="14">
        <f t="shared" si="2"/>
        <v>1271</v>
      </c>
      <c r="T2900" s="14">
        <f t="shared" si="3"/>
        <v>0.4999213218</v>
      </c>
      <c r="U2900" s="15" t="str">
        <f>vlookup(F2900,'Sub categories'!$A:$C,3,False)</f>
        <v>Binders</v>
      </c>
      <c r="V2900" s="16">
        <f t="shared" si="4"/>
        <v>8</v>
      </c>
      <c r="W2900" s="17">
        <f t="array" ref="W2900">INDEX(shipping_prices!$C$1:$F4127,MATCH(I2900,shipping_prices!$A$1:$A4127,0),MATCH(M2900,shipping_prices!$C$1:$F$1,0))</f>
        <v>9.1</v>
      </c>
      <c r="X2900" s="15" t="str">
        <f t="shared" si="5"/>
        <v>Christopher MartinezAtlantaGeorgia</v>
      </c>
      <c r="Y2900" s="15" t="str">
        <f t="shared" si="6"/>
        <v>High</v>
      </c>
    </row>
    <row r="2901" hidden="1">
      <c r="A2901" s="1">
        <v>42595.0</v>
      </c>
      <c r="B2901" s="2" t="s">
        <v>4091</v>
      </c>
      <c r="C2901" s="2">
        <v>2.0</v>
      </c>
      <c r="D2901" s="2" t="s">
        <v>384</v>
      </c>
      <c r="E2901" s="2" t="s">
        <v>37</v>
      </c>
      <c r="F2901" s="2" t="s">
        <v>3812</v>
      </c>
      <c r="G2901" s="2" t="s">
        <v>39</v>
      </c>
      <c r="H2901" s="2" t="s">
        <v>79</v>
      </c>
      <c r="I2901" s="2" t="s">
        <v>140</v>
      </c>
      <c r="J2901" s="2" t="s">
        <v>141</v>
      </c>
      <c r="K2901" s="2" t="s">
        <v>77</v>
      </c>
      <c r="L2901" s="10">
        <v>42598.0</v>
      </c>
      <c r="M2901" s="2" t="s">
        <v>34</v>
      </c>
      <c r="N2901" s="11">
        <v>0.2</v>
      </c>
      <c r="O2901" s="12">
        <v>2.0</v>
      </c>
      <c r="P2901" s="13">
        <v>0.08</v>
      </c>
      <c r="Q2901" s="13">
        <v>21.0</v>
      </c>
      <c r="R2901" s="13">
        <f t="shared" si="1"/>
        <v>26.25</v>
      </c>
      <c r="S2901" s="14">
        <f t="shared" si="2"/>
        <v>13.125</v>
      </c>
      <c r="T2901" s="14">
        <f t="shared" si="3"/>
        <v>0.09523809524</v>
      </c>
      <c r="U2901" s="15" t="str">
        <f>vlookup(F2901,'Sub categories'!$A:$C,3,False)</f>
        <v>Storage</v>
      </c>
      <c r="V2901" s="16">
        <f t="shared" si="4"/>
        <v>3</v>
      </c>
      <c r="W2901" s="17">
        <f t="array" ref="W2901">INDEX(shipping_prices!$C$1:$F4128,MATCH(I2901,shipping_prices!$A$1:$A4128,0),MATCH(M2901,shipping_prices!$C$1:$F$1,0))</f>
        <v>13.2</v>
      </c>
      <c r="X2901" s="15" t="str">
        <f t="shared" si="5"/>
        <v>Matt ConnellChicagoIllinois</v>
      </c>
      <c r="Y2901" s="15" t="str">
        <f t="shared" si="6"/>
        <v>Low</v>
      </c>
    </row>
    <row r="2902">
      <c r="A2902" s="1">
        <v>42595.0</v>
      </c>
      <c r="B2902" s="2" t="s">
        <v>4091</v>
      </c>
      <c r="C2902" s="2">
        <v>2.0</v>
      </c>
      <c r="D2902" s="2" t="s">
        <v>384</v>
      </c>
      <c r="E2902" s="2" t="s">
        <v>37</v>
      </c>
      <c r="F2902" s="2" t="s">
        <v>4079</v>
      </c>
      <c r="G2902" s="2" t="s">
        <v>45</v>
      </c>
      <c r="H2902" s="2" t="s">
        <v>485</v>
      </c>
      <c r="I2902" s="2" t="s">
        <v>140</v>
      </c>
      <c r="J2902" s="2" t="s">
        <v>141</v>
      </c>
      <c r="K2902" s="2" t="s">
        <v>77</v>
      </c>
      <c r="L2902" s="10">
        <v>42598.0</v>
      </c>
      <c r="M2902" s="2" t="s">
        <v>34</v>
      </c>
      <c r="N2902" s="11">
        <v>0.6</v>
      </c>
      <c r="O2902" s="12">
        <v>-16.0</v>
      </c>
      <c r="P2902" s="13">
        <v>-0.45</v>
      </c>
      <c r="Q2902" s="13">
        <v>35.0</v>
      </c>
      <c r="R2902" s="13">
        <f t="shared" si="1"/>
        <v>87.5</v>
      </c>
      <c r="S2902" s="14">
        <f t="shared" si="2"/>
        <v>43.75</v>
      </c>
      <c r="T2902" s="14">
        <f t="shared" si="3"/>
        <v>-0.4571428571</v>
      </c>
      <c r="U2902" s="15" t="str">
        <f>vlookup(F2902,'Sub categories'!$A:$C,3,False)</f>
        <v>Furnishings</v>
      </c>
      <c r="V2902" s="16">
        <f t="shared" si="4"/>
        <v>3</v>
      </c>
      <c r="W2902" s="17">
        <f t="array" ref="W2902">INDEX(shipping_prices!$C$1:$F4129,MATCH(I2902,shipping_prices!$A$1:$A4129,0),MATCH(M2902,shipping_prices!$C$1:$F$1,0))</f>
        <v>13.2</v>
      </c>
      <c r="X2902" s="15" t="str">
        <f t="shared" si="5"/>
        <v>Matt ConnellChicagoIllinois</v>
      </c>
      <c r="Y2902" s="15" t="str">
        <f t="shared" si="6"/>
        <v>loss</v>
      </c>
    </row>
    <row r="2903" hidden="1">
      <c r="A2903" s="1">
        <v>42595.0</v>
      </c>
      <c r="B2903" s="2" t="s">
        <v>4091</v>
      </c>
      <c r="C2903" s="2">
        <v>3.0</v>
      </c>
      <c r="D2903" s="2" t="s">
        <v>384</v>
      </c>
      <c r="E2903" s="2" t="s">
        <v>37</v>
      </c>
      <c r="F2903" s="2" t="s">
        <v>233</v>
      </c>
      <c r="G2903" s="2" t="s">
        <v>29</v>
      </c>
      <c r="H2903" s="2" t="s">
        <v>234</v>
      </c>
      <c r="I2903" s="2" t="s">
        <v>140</v>
      </c>
      <c r="J2903" s="2" t="s">
        <v>141</v>
      </c>
      <c r="K2903" s="2" t="s">
        <v>77</v>
      </c>
      <c r="L2903" s="10">
        <v>42598.0</v>
      </c>
      <c r="M2903" s="2" t="s">
        <v>34</v>
      </c>
      <c r="N2903" s="11">
        <v>0.2</v>
      </c>
      <c r="O2903" s="12">
        <v>27.0</v>
      </c>
      <c r="P2903" s="13">
        <v>0.11</v>
      </c>
      <c r="Q2903" s="13">
        <v>240.0</v>
      </c>
      <c r="R2903" s="13">
        <f t="shared" si="1"/>
        <v>300</v>
      </c>
      <c r="S2903" s="14">
        <f t="shared" si="2"/>
        <v>100</v>
      </c>
      <c r="T2903" s="14">
        <f t="shared" si="3"/>
        <v>0.1125</v>
      </c>
      <c r="U2903" s="15" t="str">
        <f>vlookup(F2903,'Sub categories'!$A:$C,3,False)</f>
        <v>Phones</v>
      </c>
      <c r="V2903" s="16">
        <f t="shared" si="4"/>
        <v>3</v>
      </c>
      <c r="W2903" s="17">
        <f t="array" ref="W2903">INDEX(shipping_prices!$C$1:$F4130,MATCH(I2903,shipping_prices!$A$1:$A4130,0),MATCH(M2903,shipping_prices!$C$1:$F$1,0))</f>
        <v>13.2</v>
      </c>
      <c r="X2903" s="15" t="str">
        <f t="shared" si="5"/>
        <v>Matt ConnellChicagoIllinois</v>
      </c>
      <c r="Y2903" s="15" t="str">
        <f t="shared" si="6"/>
        <v>High</v>
      </c>
    </row>
    <row r="2904" hidden="1">
      <c r="A2904" s="1">
        <v>42595.0</v>
      </c>
      <c r="B2904" s="2" t="s">
        <v>4092</v>
      </c>
      <c r="C2904" s="2">
        <v>6.0</v>
      </c>
      <c r="D2904" s="2" t="s">
        <v>1698</v>
      </c>
      <c r="E2904" s="2" t="s">
        <v>27</v>
      </c>
      <c r="F2904" s="2" t="s">
        <v>4093</v>
      </c>
      <c r="G2904" s="2" t="s">
        <v>39</v>
      </c>
      <c r="H2904" s="2" t="s">
        <v>3925</v>
      </c>
      <c r="I2904" s="2" t="s">
        <v>75</v>
      </c>
      <c r="J2904" s="2" t="s">
        <v>76</v>
      </c>
      <c r="K2904" s="2" t="s">
        <v>77</v>
      </c>
      <c r="L2904" s="10">
        <v>42598.0</v>
      </c>
      <c r="M2904" s="2" t="s">
        <v>34</v>
      </c>
      <c r="N2904" s="11">
        <v>0.2</v>
      </c>
      <c r="O2904" s="12">
        <v>5.0</v>
      </c>
      <c r="P2904" s="13">
        <v>0.35</v>
      </c>
      <c r="Q2904" s="13">
        <v>14.0</v>
      </c>
      <c r="R2904" s="13">
        <f t="shared" si="1"/>
        <v>17.5</v>
      </c>
      <c r="S2904" s="14">
        <f t="shared" si="2"/>
        <v>2.916666667</v>
      </c>
      <c r="T2904" s="14">
        <f t="shared" si="3"/>
        <v>0.3571428571</v>
      </c>
      <c r="U2904" s="15" t="str">
        <f>vlookup(F2904,'Sub categories'!$A:$C,3,False)</f>
        <v>Paper</v>
      </c>
      <c r="V2904" s="16">
        <f t="shared" si="4"/>
        <v>3</v>
      </c>
      <c r="W2904" s="17">
        <f t="array" ref="W2904">INDEX(shipping_prices!$C$1:$F4131,MATCH(I2904,shipping_prices!$A$1:$A4131,0),MATCH(M2904,shipping_prices!$C$1:$F$1,0))</f>
        <v>11.99</v>
      </c>
      <c r="X2904" s="15" t="str">
        <f t="shared" si="5"/>
        <v>Jeremy PistekHoustonTexas</v>
      </c>
      <c r="Y2904" s="15" t="str">
        <f t="shared" si="6"/>
        <v>Low</v>
      </c>
    </row>
    <row r="2905" hidden="1">
      <c r="A2905" s="1">
        <v>42597.0</v>
      </c>
      <c r="B2905" s="2" t="s">
        <v>4094</v>
      </c>
      <c r="C2905" s="2">
        <v>3.0</v>
      </c>
      <c r="D2905" s="2" t="s">
        <v>4095</v>
      </c>
      <c r="E2905" s="2" t="s">
        <v>49</v>
      </c>
      <c r="F2905" s="2" t="s">
        <v>2885</v>
      </c>
      <c r="G2905" s="2" t="s">
        <v>39</v>
      </c>
      <c r="H2905" s="2" t="s">
        <v>1687</v>
      </c>
      <c r="I2905" s="2" t="s">
        <v>158</v>
      </c>
      <c r="J2905" s="2" t="s">
        <v>159</v>
      </c>
      <c r="K2905" s="2" t="s">
        <v>43</v>
      </c>
      <c r="L2905" s="10">
        <v>42602.0</v>
      </c>
      <c r="M2905" s="2" t="s">
        <v>90</v>
      </c>
      <c r="N2905" s="11">
        <v>0.0</v>
      </c>
      <c r="O2905" s="12">
        <v>0.0</v>
      </c>
      <c r="P2905" s="13">
        <v>0.01</v>
      </c>
      <c r="Q2905" s="13">
        <v>41.0</v>
      </c>
      <c r="R2905" s="13">
        <f t="shared" si="1"/>
        <v>41</v>
      </c>
      <c r="S2905" s="14">
        <f t="shared" si="2"/>
        <v>13.66666667</v>
      </c>
      <c r="T2905" s="14">
        <f t="shared" si="3"/>
        <v>0</v>
      </c>
      <c r="U2905" s="15" t="str">
        <f>vlookup(F2905,'Sub categories'!$A:$C,3,False)</f>
        <v>Storage</v>
      </c>
      <c r="V2905" s="16">
        <f t="shared" si="4"/>
        <v>5</v>
      </c>
      <c r="W2905" s="17">
        <f t="array" ref="W2905">INDEX(shipping_prices!$C$1:$F4132,MATCH(I2905,shipping_prices!$A$1:$A4132,0),MATCH(M2905,shipping_prices!$C$1:$F$1,0))</f>
        <v>3.06</v>
      </c>
      <c r="X2905" s="15" t="str">
        <f t="shared" si="5"/>
        <v>Robert DilbeckSeattleWashington</v>
      </c>
      <c r="Y2905" s="15" t="str">
        <f t="shared" si="6"/>
        <v>loss</v>
      </c>
    </row>
    <row r="2906">
      <c r="A2906" s="1">
        <v>42597.0</v>
      </c>
      <c r="B2906" s="2" t="s">
        <v>4096</v>
      </c>
      <c r="C2906" s="2">
        <v>5.0</v>
      </c>
      <c r="D2906" s="2" t="s">
        <v>1540</v>
      </c>
      <c r="E2906" s="2" t="s">
        <v>37</v>
      </c>
      <c r="F2906" s="2" t="s">
        <v>4097</v>
      </c>
      <c r="G2906" s="2" t="s">
        <v>45</v>
      </c>
      <c r="H2906" s="2" t="s">
        <v>130</v>
      </c>
      <c r="I2906" s="2" t="s">
        <v>4098</v>
      </c>
      <c r="J2906" s="2" t="s">
        <v>159</v>
      </c>
      <c r="K2906" s="2" t="s">
        <v>43</v>
      </c>
      <c r="L2906" s="10">
        <v>42609.0</v>
      </c>
      <c r="M2906" s="2" t="s">
        <v>90</v>
      </c>
      <c r="N2906" s="11">
        <v>0.0</v>
      </c>
      <c r="O2906" s="12">
        <v>13.0</v>
      </c>
      <c r="P2906" s="13">
        <v>0.28</v>
      </c>
      <c r="Q2906" s="13">
        <v>47.0</v>
      </c>
      <c r="R2906" s="13">
        <f t="shared" si="1"/>
        <v>47</v>
      </c>
      <c r="S2906" s="14">
        <f t="shared" si="2"/>
        <v>9.4</v>
      </c>
      <c r="T2906" s="14">
        <f t="shared" si="3"/>
        <v>0.2765957447</v>
      </c>
      <c r="U2906" s="15" t="str">
        <f>vlookup(F2906,'Sub categories'!$A:$C,3,False)</f>
        <v>Furnishings</v>
      </c>
      <c r="V2906" s="16">
        <f t="shared" si="4"/>
        <v>12</v>
      </c>
      <c r="W2906" s="17">
        <f t="array" ref="W2906">INDEX(shipping_prices!$C$1:$F4133,MATCH(I2906,shipping_prices!$A$1:$A4133,0),MATCH(M2906,shipping_prices!$C$1:$F$1,0))</f>
        <v>6.65</v>
      </c>
      <c r="X2906" s="15" t="str">
        <f t="shared" si="5"/>
        <v>Cathy PrescottCovingtonWashington</v>
      </c>
      <c r="Y2906" s="15" t="str">
        <f t="shared" si="6"/>
        <v>Low</v>
      </c>
    </row>
    <row r="2907" hidden="1">
      <c r="A2907" s="1">
        <v>42597.0</v>
      </c>
      <c r="B2907" s="2" t="s">
        <v>4099</v>
      </c>
      <c r="C2907" s="2">
        <v>4.0</v>
      </c>
      <c r="D2907" s="2" t="s">
        <v>2555</v>
      </c>
      <c r="E2907" s="2" t="s">
        <v>27</v>
      </c>
      <c r="F2907" s="2" t="s">
        <v>4100</v>
      </c>
      <c r="G2907" s="2" t="s">
        <v>39</v>
      </c>
      <c r="H2907" s="2" t="s">
        <v>79</v>
      </c>
      <c r="I2907" s="2" t="s">
        <v>41</v>
      </c>
      <c r="J2907" s="2" t="s">
        <v>42</v>
      </c>
      <c r="K2907" s="2" t="s">
        <v>43</v>
      </c>
      <c r="L2907" s="10">
        <v>42597.0</v>
      </c>
      <c r="M2907" s="2" t="s">
        <v>469</v>
      </c>
      <c r="N2907" s="11">
        <v>0.0</v>
      </c>
      <c r="O2907" s="12">
        <v>16.0</v>
      </c>
      <c r="P2907" s="13">
        <v>0.25</v>
      </c>
      <c r="Q2907" s="13">
        <v>63.0</v>
      </c>
      <c r="R2907" s="13">
        <f t="shared" si="1"/>
        <v>63</v>
      </c>
      <c r="S2907" s="14">
        <f t="shared" si="2"/>
        <v>15.75</v>
      </c>
      <c r="T2907" s="14">
        <f t="shared" si="3"/>
        <v>0.253968254</v>
      </c>
      <c r="U2907" s="15" t="str">
        <f>vlookup(F2907,'Sub categories'!$A:$C,3,False)</f>
        <v>Storage</v>
      </c>
      <c r="V2907" s="16">
        <f t="shared" si="4"/>
        <v>0</v>
      </c>
      <c r="W2907" s="17">
        <f t="array" ref="W2907">INDEX(shipping_prices!$C$1:$F4134,MATCH(I2907,shipping_prices!$A$1:$A4134,0),MATCH(M2907,shipping_prices!$C$1:$F$1,0))</f>
        <v>54.15</v>
      </c>
      <c r="X2907" s="15" t="str">
        <f t="shared" si="5"/>
        <v>Justin MacKendrickSan FranciscoCalifornia</v>
      </c>
      <c r="Y2907" s="15" t="str">
        <f t="shared" si="6"/>
        <v>Low</v>
      </c>
    </row>
    <row r="2908" hidden="1">
      <c r="A2908" s="1">
        <v>42598.0</v>
      </c>
      <c r="B2908" s="2" t="s">
        <v>4101</v>
      </c>
      <c r="C2908" s="2">
        <v>4.0</v>
      </c>
      <c r="D2908" s="2" t="s">
        <v>2763</v>
      </c>
      <c r="E2908" s="2" t="s">
        <v>37</v>
      </c>
      <c r="F2908" s="2" t="s">
        <v>4102</v>
      </c>
      <c r="G2908" s="2" t="s">
        <v>29</v>
      </c>
      <c r="H2908" s="2" t="s">
        <v>79</v>
      </c>
      <c r="I2908" s="2" t="s">
        <v>31</v>
      </c>
      <c r="J2908" s="2" t="s">
        <v>32</v>
      </c>
      <c r="K2908" s="2" t="s">
        <v>33</v>
      </c>
      <c r="L2908" s="10">
        <v>42598.0</v>
      </c>
      <c r="M2908" s="2" t="s">
        <v>469</v>
      </c>
      <c r="N2908" s="11">
        <v>0.0</v>
      </c>
      <c r="O2908" s="12">
        <v>269.0</v>
      </c>
      <c r="P2908" s="13">
        <v>0.26</v>
      </c>
      <c r="Q2908" s="13">
        <v>1036.0</v>
      </c>
      <c r="R2908" s="13">
        <f t="shared" si="1"/>
        <v>1036</v>
      </c>
      <c r="S2908" s="14">
        <f t="shared" si="2"/>
        <v>259</v>
      </c>
      <c r="T2908" s="14">
        <f t="shared" si="3"/>
        <v>0.2596525097</v>
      </c>
      <c r="U2908" s="15" t="str">
        <f>vlookup(F2908,'Sub categories'!$A:$C,3,False)</f>
        <v>Machines</v>
      </c>
      <c r="V2908" s="16">
        <f t="shared" si="4"/>
        <v>0</v>
      </c>
      <c r="W2908" s="17">
        <f t="array" ref="W2908">INDEX(shipping_prices!$C$1:$F4135,MATCH(I2908,shipping_prices!$A$1:$A4135,0),MATCH(M2908,shipping_prices!$C$1:$F$1,0))</f>
        <v>46.14</v>
      </c>
      <c r="X2908" s="15" t="str">
        <f t="shared" si="5"/>
        <v>Barry FranzösischNew York CityNew York</v>
      </c>
      <c r="Y2908" s="15" t="str">
        <f t="shared" si="6"/>
        <v>High</v>
      </c>
    </row>
    <row r="2909" hidden="1">
      <c r="A2909" s="1">
        <v>42598.0</v>
      </c>
      <c r="B2909" s="2" t="s">
        <v>4103</v>
      </c>
      <c r="C2909" s="2">
        <v>2.0</v>
      </c>
      <c r="D2909" s="2" t="s">
        <v>906</v>
      </c>
      <c r="E2909" s="2" t="s">
        <v>27</v>
      </c>
      <c r="F2909" s="2" t="s">
        <v>2487</v>
      </c>
      <c r="G2909" s="2" t="s">
        <v>39</v>
      </c>
      <c r="H2909" s="2" t="s">
        <v>1195</v>
      </c>
      <c r="I2909" s="2" t="s">
        <v>31</v>
      </c>
      <c r="J2909" s="2" t="s">
        <v>32</v>
      </c>
      <c r="K2909" s="2" t="s">
        <v>33</v>
      </c>
      <c r="L2909" s="10">
        <v>42601.0</v>
      </c>
      <c r="M2909" s="2" t="s">
        <v>34</v>
      </c>
      <c r="N2909" s="11">
        <v>0.2</v>
      </c>
      <c r="O2909" s="12">
        <v>2.0</v>
      </c>
      <c r="P2909" s="13">
        <v>0.38</v>
      </c>
      <c r="Q2909" s="13">
        <v>6.0</v>
      </c>
      <c r="R2909" s="13">
        <f t="shared" si="1"/>
        <v>7.5</v>
      </c>
      <c r="S2909" s="14">
        <f t="shared" si="2"/>
        <v>3.75</v>
      </c>
      <c r="T2909" s="14">
        <f t="shared" si="3"/>
        <v>0.3333333333</v>
      </c>
      <c r="U2909" s="15" t="str">
        <f>vlookup(F2909,'Sub categories'!$A:$C,3,False)</f>
        <v>Binders</v>
      </c>
      <c r="V2909" s="16">
        <f t="shared" si="4"/>
        <v>3</v>
      </c>
      <c r="W2909" s="17">
        <f t="array" ref="W2909">INDEX(shipping_prices!$C$1:$F4136,MATCH(I2909,shipping_prices!$A$1:$A4136,0),MATCH(M2909,shipping_prices!$C$1:$F$1,0))</f>
        <v>10.09</v>
      </c>
      <c r="X2909" s="15" t="str">
        <f t="shared" si="5"/>
        <v>Katherine DucichNew York CityNew York</v>
      </c>
      <c r="Y2909" s="15" t="str">
        <f t="shared" si="6"/>
        <v>Low</v>
      </c>
    </row>
    <row r="2910" hidden="1">
      <c r="A2910" s="1">
        <v>42598.0</v>
      </c>
      <c r="B2910" s="2" t="s">
        <v>4103</v>
      </c>
      <c r="C2910" s="2">
        <v>4.0</v>
      </c>
      <c r="D2910" s="2" t="s">
        <v>906</v>
      </c>
      <c r="E2910" s="2" t="s">
        <v>27</v>
      </c>
      <c r="F2910" s="2" t="s">
        <v>4005</v>
      </c>
      <c r="G2910" s="2" t="s">
        <v>29</v>
      </c>
      <c r="H2910" s="2" t="s">
        <v>79</v>
      </c>
      <c r="I2910" s="2" t="s">
        <v>31</v>
      </c>
      <c r="J2910" s="2" t="s">
        <v>32</v>
      </c>
      <c r="K2910" s="2" t="s">
        <v>33</v>
      </c>
      <c r="L2910" s="10">
        <v>42601.0</v>
      </c>
      <c r="M2910" s="2" t="s">
        <v>34</v>
      </c>
      <c r="N2910" s="11">
        <v>0.0</v>
      </c>
      <c r="O2910" s="12">
        <v>250.0</v>
      </c>
      <c r="P2910" s="13">
        <v>0.29</v>
      </c>
      <c r="Q2910" s="13">
        <v>862.0</v>
      </c>
      <c r="R2910" s="13">
        <f t="shared" si="1"/>
        <v>862</v>
      </c>
      <c r="S2910" s="14">
        <f t="shared" si="2"/>
        <v>215.5</v>
      </c>
      <c r="T2910" s="14">
        <f t="shared" si="3"/>
        <v>0.2900232019</v>
      </c>
      <c r="U2910" s="15" t="str">
        <f>vlookup(F2910,'Sub categories'!$A:$C,3,False)</f>
        <v>Phones</v>
      </c>
      <c r="V2910" s="16">
        <f t="shared" si="4"/>
        <v>3</v>
      </c>
      <c r="W2910" s="17">
        <f t="array" ref="W2910">INDEX(shipping_prices!$C$1:$F4137,MATCH(I2910,shipping_prices!$A$1:$A4137,0),MATCH(M2910,shipping_prices!$C$1:$F$1,0))</f>
        <v>10.09</v>
      </c>
      <c r="X2910" s="15" t="str">
        <f t="shared" si="5"/>
        <v>Katherine DucichNew York CityNew York</v>
      </c>
      <c r="Y2910" s="15" t="str">
        <f t="shared" si="6"/>
        <v>High</v>
      </c>
    </row>
    <row r="2911" hidden="1">
      <c r="A2911" s="1">
        <v>42598.0</v>
      </c>
      <c r="B2911" s="2" t="s">
        <v>4104</v>
      </c>
      <c r="C2911" s="2">
        <v>3.0</v>
      </c>
      <c r="D2911" s="2" t="s">
        <v>3492</v>
      </c>
      <c r="E2911" s="2" t="s">
        <v>37</v>
      </c>
      <c r="F2911" s="2" t="s">
        <v>4105</v>
      </c>
      <c r="G2911" s="2" t="s">
        <v>29</v>
      </c>
      <c r="H2911" s="2" t="s">
        <v>1165</v>
      </c>
      <c r="I2911" s="2" t="s">
        <v>169</v>
      </c>
      <c r="J2911" s="2" t="s">
        <v>42</v>
      </c>
      <c r="K2911" s="2" t="s">
        <v>43</v>
      </c>
      <c r="L2911" s="10">
        <v>42601.0</v>
      </c>
      <c r="M2911" s="2" t="s">
        <v>34</v>
      </c>
      <c r="N2911" s="11">
        <v>0.2</v>
      </c>
      <c r="O2911" s="12">
        <v>11.0</v>
      </c>
      <c r="P2911" s="13">
        <v>0.13</v>
      </c>
      <c r="Q2911" s="13">
        <v>89.0</v>
      </c>
      <c r="R2911" s="13">
        <f t="shared" si="1"/>
        <v>111.25</v>
      </c>
      <c r="S2911" s="14">
        <f t="shared" si="2"/>
        <v>37.08333333</v>
      </c>
      <c r="T2911" s="14">
        <f t="shared" si="3"/>
        <v>0.1235955056</v>
      </c>
      <c r="U2911" s="15" t="str">
        <f>vlookup(F2911,'Sub categories'!$A:$C,3,False)</f>
        <v>Phones</v>
      </c>
      <c r="V2911" s="16">
        <f t="shared" si="4"/>
        <v>3</v>
      </c>
      <c r="W2911" s="17">
        <f t="array" ref="W2911">INDEX(shipping_prices!$C$1:$F4138,MATCH(I2911,shipping_prices!$A$1:$A4138,0),MATCH(M2911,shipping_prices!$C$1:$F$1,0))</f>
        <v>14.86</v>
      </c>
      <c r="X2911" s="15" t="str">
        <f t="shared" si="5"/>
        <v>Jennifer BraxtonLos AngelesCalifornia</v>
      </c>
      <c r="Y2911" s="15" t="str">
        <f t="shared" si="6"/>
        <v>Low</v>
      </c>
    </row>
    <row r="2912" hidden="1">
      <c r="A2912" s="1">
        <v>42598.0</v>
      </c>
      <c r="B2912" s="2" t="s">
        <v>4106</v>
      </c>
      <c r="C2912" s="2">
        <v>3.0</v>
      </c>
      <c r="D2912" s="2" t="s">
        <v>2381</v>
      </c>
      <c r="E2912" s="2" t="s">
        <v>27</v>
      </c>
      <c r="F2912" s="2" t="s">
        <v>1326</v>
      </c>
      <c r="G2912" s="2" t="s">
        <v>29</v>
      </c>
      <c r="H2912" s="2" t="s">
        <v>371</v>
      </c>
      <c r="I2912" s="2" t="s">
        <v>1041</v>
      </c>
      <c r="J2912" s="2" t="s">
        <v>321</v>
      </c>
      <c r="K2912" s="2" t="s">
        <v>33</v>
      </c>
      <c r="L2912" s="10">
        <v>42609.0</v>
      </c>
      <c r="M2912" s="2" t="s">
        <v>142</v>
      </c>
      <c r="N2912" s="11">
        <v>0.2</v>
      </c>
      <c r="O2912" s="12">
        <v>-5.0</v>
      </c>
      <c r="P2912" s="13">
        <v>-0.09</v>
      </c>
      <c r="Q2912" s="13">
        <v>53.0</v>
      </c>
      <c r="R2912" s="13">
        <f t="shared" si="1"/>
        <v>66.25</v>
      </c>
      <c r="S2912" s="14">
        <f t="shared" si="2"/>
        <v>22.08333333</v>
      </c>
      <c r="T2912" s="14">
        <f t="shared" si="3"/>
        <v>-0.09433962264</v>
      </c>
      <c r="U2912" s="15" t="str">
        <f>vlookup(F2912,'Sub categories'!$A:$C,3,False)</f>
        <v>Accessories</v>
      </c>
      <c r="V2912" s="16">
        <f t="shared" si="4"/>
        <v>11</v>
      </c>
      <c r="W2912" s="17">
        <f t="array" ref="W2912">INDEX(shipping_prices!$C$1:$F4139,MATCH(I2912,shipping_prices!$A$1:$A4139,0),MATCH(M2912,shipping_prices!$C$1:$F$1,0))</f>
        <v>20.65</v>
      </c>
      <c r="X2912" s="15" t="str">
        <f t="shared" si="5"/>
        <v>Maria BertelsonCincinnatiOhio</v>
      </c>
      <c r="Y2912" s="15" t="str">
        <f t="shared" si="6"/>
        <v>loss</v>
      </c>
    </row>
    <row r="2913" hidden="1">
      <c r="A2913" s="1">
        <v>42598.0</v>
      </c>
      <c r="B2913" s="2" t="s">
        <v>4107</v>
      </c>
      <c r="C2913" s="2">
        <v>4.0</v>
      </c>
      <c r="D2913" s="2" t="s">
        <v>735</v>
      </c>
      <c r="E2913" s="2" t="s">
        <v>49</v>
      </c>
      <c r="F2913" s="2" t="s">
        <v>1613</v>
      </c>
      <c r="G2913" s="2" t="s">
        <v>39</v>
      </c>
      <c r="H2913" s="2" t="s">
        <v>157</v>
      </c>
      <c r="I2913" s="2" t="s">
        <v>140</v>
      </c>
      <c r="J2913" s="2" t="s">
        <v>141</v>
      </c>
      <c r="K2913" s="2" t="s">
        <v>77</v>
      </c>
      <c r="L2913" s="10">
        <v>42609.0</v>
      </c>
      <c r="M2913" s="2" t="s">
        <v>90</v>
      </c>
      <c r="N2913" s="11">
        <v>0.2</v>
      </c>
      <c r="O2913" s="12">
        <v>6.0</v>
      </c>
      <c r="P2913" s="13">
        <v>0.35</v>
      </c>
      <c r="Q2913" s="13">
        <v>16.0</v>
      </c>
      <c r="R2913" s="13">
        <f t="shared" si="1"/>
        <v>20</v>
      </c>
      <c r="S2913" s="14">
        <f t="shared" si="2"/>
        <v>5</v>
      </c>
      <c r="T2913" s="14">
        <f t="shared" si="3"/>
        <v>0.375</v>
      </c>
      <c r="U2913" s="15" t="str">
        <f>vlookup(F2913,'Sub categories'!$A:$C,3,False)</f>
        <v>Fasteners</v>
      </c>
      <c r="V2913" s="16">
        <f t="shared" si="4"/>
        <v>11</v>
      </c>
      <c r="W2913" s="17">
        <f t="array" ref="W2913">INDEX(shipping_prices!$C$1:$F4140,MATCH(I2913,shipping_prices!$A$1:$A4140,0),MATCH(M2913,shipping_prices!$C$1:$F$1,0))</f>
        <v>7.39</v>
      </c>
      <c r="X2913" s="15" t="str">
        <f t="shared" si="5"/>
        <v>Ben FerrerChicagoIllinois</v>
      </c>
      <c r="Y2913" s="15" t="str">
        <f t="shared" si="6"/>
        <v>Low</v>
      </c>
    </row>
    <row r="2914" hidden="1">
      <c r="A2914" s="1">
        <v>42598.0</v>
      </c>
      <c r="B2914" s="2" t="s">
        <v>4107</v>
      </c>
      <c r="C2914" s="2">
        <v>2.0</v>
      </c>
      <c r="D2914" s="2" t="s">
        <v>735</v>
      </c>
      <c r="E2914" s="2" t="s">
        <v>49</v>
      </c>
      <c r="F2914" s="2" t="s">
        <v>2036</v>
      </c>
      <c r="G2914" s="2" t="s">
        <v>29</v>
      </c>
      <c r="H2914" s="2" t="s">
        <v>79</v>
      </c>
      <c r="I2914" s="2" t="s">
        <v>140</v>
      </c>
      <c r="J2914" s="2" t="s">
        <v>141</v>
      </c>
      <c r="K2914" s="2" t="s">
        <v>77</v>
      </c>
      <c r="L2914" s="10">
        <v>42609.0</v>
      </c>
      <c r="M2914" s="2" t="s">
        <v>90</v>
      </c>
      <c r="N2914" s="11">
        <v>0.2</v>
      </c>
      <c r="O2914" s="12">
        <v>17.0</v>
      </c>
      <c r="P2914" s="13">
        <v>0.08</v>
      </c>
      <c r="Q2914" s="13">
        <v>222.0</v>
      </c>
      <c r="R2914" s="13">
        <f t="shared" si="1"/>
        <v>277.5</v>
      </c>
      <c r="S2914" s="14">
        <f t="shared" si="2"/>
        <v>138.75</v>
      </c>
      <c r="T2914" s="14">
        <f t="shared" si="3"/>
        <v>0.07657657658</v>
      </c>
      <c r="U2914" s="15" t="str">
        <f>vlookup(F2914,'Sub categories'!$A:$C,3,False)</f>
        <v>Phones</v>
      </c>
      <c r="V2914" s="16">
        <f t="shared" si="4"/>
        <v>11</v>
      </c>
      <c r="W2914" s="17">
        <f t="array" ref="W2914">INDEX(shipping_prices!$C$1:$F4141,MATCH(I2914,shipping_prices!$A$1:$A4141,0),MATCH(M2914,shipping_prices!$C$1:$F$1,0))</f>
        <v>7.39</v>
      </c>
      <c r="X2914" s="15" t="str">
        <f t="shared" si="5"/>
        <v>Ben FerrerChicagoIllinois</v>
      </c>
      <c r="Y2914" s="15" t="str">
        <f t="shared" si="6"/>
        <v>Low</v>
      </c>
    </row>
    <row r="2915" hidden="1">
      <c r="A2915" s="1">
        <v>42598.0</v>
      </c>
      <c r="B2915" s="2" t="s">
        <v>4108</v>
      </c>
      <c r="C2915" s="2">
        <v>8.0</v>
      </c>
      <c r="D2915" s="2" t="s">
        <v>1976</v>
      </c>
      <c r="E2915" s="2" t="s">
        <v>27</v>
      </c>
      <c r="F2915" s="2" t="s">
        <v>3880</v>
      </c>
      <c r="G2915" s="2" t="s">
        <v>39</v>
      </c>
      <c r="H2915" s="2" t="s">
        <v>79</v>
      </c>
      <c r="I2915" s="2" t="s">
        <v>281</v>
      </c>
      <c r="J2915" s="2" t="s">
        <v>282</v>
      </c>
      <c r="K2915" s="2" t="s">
        <v>77</v>
      </c>
      <c r="L2915" s="10">
        <v>42610.0</v>
      </c>
      <c r="M2915" s="2" t="s">
        <v>90</v>
      </c>
      <c r="N2915" s="11">
        <v>0.0</v>
      </c>
      <c r="O2915" s="12">
        <v>8.0</v>
      </c>
      <c r="P2915" s="13">
        <v>0.34</v>
      </c>
      <c r="Q2915" s="13">
        <v>24.0</v>
      </c>
      <c r="R2915" s="13">
        <f t="shared" si="1"/>
        <v>24</v>
      </c>
      <c r="S2915" s="14">
        <f t="shared" si="2"/>
        <v>3</v>
      </c>
      <c r="T2915" s="14">
        <f t="shared" si="3"/>
        <v>0.3333333333</v>
      </c>
      <c r="U2915" s="15" t="str">
        <f>vlookup(F2915,'Sub categories'!$A:$C,3,False)</f>
        <v>Art</v>
      </c>
      <c r="V2915" s="16">
        <f t="shared" si="4"/>
        <v>12</v>
      </c>
      <c r="W2915" s="17">
        <f t="array" ref="W2915">INDEX(shipping_prices!$C$1:$F4142,MATCH(I2915,shipping_prices!$A$1:$A4142,0),MATCH(M2915,shipping_prices!$C$1:$F$1,0))</f>
        <v>0.18</v>
      </c>
      <c r="X2915" s="15" t="str">
        <f t="shared" si="5"/>
        <v>Carol TriggsIndianapolisIndiana</v>
      </c>
      <c r="Y2915" s="15" t="str">
        <f t="shared" si="6"/>
        <v>Low</v>
      </c>
    </row>
    <row r="2916" hidden="1">
      <c r="A2916" s="1">
        <v>42598.0</v>
      </c>
      <c r="B2916" s="2" t="s">
        <v>4108</v>
      </c>
      <c r="C2916" s="2">
        <v>2.0</v>
      </c>
      <c r="D2916" s="2" t="s">
        <v>1976</v>
      </c>
      <c r="E2916" s="2" t="s">
        <v>27</v>
      </c>
      <c r="F2916" s="2" t="s">
        <v>2664</v>
      </c>
      <c r="G2916" s="2" t="s">
        <v>39</v>
      </c>
      <c r="H2916" s="2" t="s">
        <v>526</v>
      </c>
      <c r="I2916" s="2" t="s">
        <v>281</v>
      </c>
      <c r="J2916" s="2" t="s">
        <v>282</v>
      </c>
      <c r="K2916" s="2" t="s">
        <v>77</v>
      </c>
      <c r="L2916" s="10">
        <v>42610.0</v>
      </c>
      <c r="M2916" s="2" t="s">
        <v>90</v>
      </c>
      <c r="N2916" s="11">
        <v>0.0</v>
      </c>
      <c r="O2916" s="12">
        <v>11.0</v>
      </c>
      <c r="P2916" s="13">
        <v>0.06</v>
      </c>
      <c r="Q2916" s="13">
        <v>191.0</v>
      </c>
      <c r="R2916" s="13">
        <f t="shared" si="1"/>
        <v>191</v>
      </c>
      <c r="S2916" s="14">
        <f t="shared" si="2"/>
        <v>95.5</v>
      </c>
      <c r="T2916" s="14">
        <f t="shared" si="3"/>
        <v>0.05759162304</v>
      </c>
      <c r="U2916" s="15" t="str">
        <f>vlookup(F2916,'Sub categories'!$A:$C,3,False)</f>
        <v>Storage</v>
      </c>
      <c r="V2916" s="16">
        <f t="shared" si="4"/>
        <v>12</v>
      </c>
      <c r="W2916" s="17">
        <f t="array" ref="W2916">INDEX(shipping_prices!$C$1:$F4143,MATCH(I2916,shipping_prices!$A$1:$A4143,0),MATCH(M2916,shipping_prices!$C$1:$F$1,0))</f>
        <v>0.18</v>
      </c>
      <c r="X2916" s="15" t="str">
        <f t="shared" si="5"/>
        <v>Carol TriggsIndianapolisIndiana</v>
      </c>
      <c r="Y2916" s="15" t="str">
        <f t="shared" si="6"/>
        <v>Low</v>
      </c>
    </row>
    <row r="2917">
      <c r="A2917" s="1">
        <v>42598.0</v>
      </c>
      <c r="B2917" s="2" t="s">
        <v>4109</v>
      </c>
      <c r="C2917" s="2">
        <v>5.0</v>
      </c>
      <c r="D2917" s="2" t="s">
        <v>4110</v>
      </c>
      <c r="E2917" s="2" t="s">
        <v>27</v>
      </c>
      <c r="F2917" s="2" t="s">
        <v>2040</v>
      </c>
      <c r="G2917" s="2" t="s">
        <v>45</v>
      </c>
      <c r="H2917" s="2" t="s">
        <v>227</v>
      </c>
      <c r="I2917" s="2" t="s">
        <v>169</v>
      </c>
      <c r="J2917" s="2" t="s">
        <v>42</v>
      </c>
      <c r="K2917" s="2" t="s">
        <v>43</v>
      </c>
      <c r="L2917" s="10">
        <v>42603.0</v>
      </c>
      <c r="M2917" s="2" t="s">
        <v>34</v>
      </c>
      <c r="N2917" s="11">
        <v>0.2</v>
      </c>
      <c r="O2917" s="12">
        <v>23.0</v>
      </c>
      <c r="P2917" s="13">
        <v>0.11</v>
      </c>
      <c r="Q2917" s="13">
        <v>204.0</v>
      </c>
      <c r="R2917" s="13">
        <f t="shared" si="1"/>
        <v>255</v>
      </c>
      <c r="S2917" s="14">
        <f t="shared" si="2"/>
        <v>51</v>
      </c>
      <c r="T2917" s="14">
        <f t="shared" si="3"/>
        <v>0.112745098</v>
      </c>
      <c r="U2917" s="15" t="str">
        <f>vlookup(F2917,'Sub categories'!$A:$C,3,False)</f>
        <v>Chairs</v>
      </c>
      <c r="V2917" s="16">
        <f t="shared" si="4"/>
        <v>5</v>
      </c>
      <c r="W2917" s="17">
        <f t="array" ref="W2917">INDEX(shipping_prices!$C$1:$F4144,MATCH(I2917,shipping_prices!$A$1:$A4144,0),MATCH(M2917,shipping_prices!$C$1:$F$1,0))</f>
        <v>14.86</v>
      </c>
      <c r="X2917" s="15" t="str">
        <f t="shared" si="5"/>
        <v>Sarah JordonLos AngelesCalifornia</v>
      </c>
      <c r="Y2917" s="15" t="str">
        <f t="shared" si="6"/>
        <v>High</v>
      </c>
    </row>
    <row r="2918">
      <c r="A2918" s="1">
        <v>42598.0</v>
      </c>
      <c r="B2918" s="2" t="s">
        <v>4111</v>
      </c>
      <c r="C2918" s="2">
        <v>2.0</v>
      </c>
      <c r="D2918" s="2" t="s">
        <v>1512</v>
      </c>
      <c r="E2918" s="2" t="s">
        <v>49</v>
      </c>
      <c r="F2918" s="2" t="s">
        <v>4112</v>
      </c>
      <c r="G2918" s="2" t="s">
        <v>45</v>
      </c>
      <c r="H2918" s="2" t="s">
        <v>833</v>
      </c>
      <c r="I2918" s="2" t="s">
        <v>4113</v>
      </c>
      <c r="J2918" s="2" t="s">
        <v>572</v>
      </c>
      <c r="K2918" s="2" t="s">
        <v>33</v>
      </c>
      <c r="L2918" s="10">
        <v>42607.0</v>
      </c>
      <c r="M2918" s="2" t="s">
        <v>34</v>
      </c>
      <c r="N2918" s="11">
        <v>0.0</v>
      </c>
      <c r="O2918" s="12">
        <v>60.0</v>
      </c>
      <c r="P2918" s="13">
        <v>0.2</v>
      </c>
      <c r="Q2918" s="13">
        <v>302.0</v>
      </c>
      <c r="R2918" s="13">
        <f t="shared" si="1"/>
        <v>302</v>
      </c>
      <c r="S2918" s="14">
        <f t="shared" si="2"/>
        <v>151</v>
      </c>
      <c r="T2918" s="14">
        <f t="shared" si="3"/>
        <v>0.1986754967</v>
      </c>
      <c r="U2918" s="15" t="str">
        <f>vlookup(F2918,'Sub categories'!$A:$C,3,False)</f>
        <v>Bookcases</v>
      </c>
      <c r="V2918" s="16">
        <f t="shared" si="4"/>
        <v>9</v>
      </c>
      <c r="W2918" s="17">
        <f t="array" ref="W2918">INDEX(shipping_prices!$C$1:$F4145,MATCH(I2918,shipping_prices!$A$1:$A4145,0),MATCH(M2918,shipping_prices!$C$1:$F$1,0))</f>
        <v>10.54</v>
      </c>
      <c r="X2918" s="15" t="str">
        <f t="shared" si="5"/>
        <v>Paul ProstHolyokeMassachusetts</v>
      </c>
      <c r="Y2918" s="15" t="str">
        <f t="shared" si="6"/>
        <v>High</v>
      </c>
    </row>
    <row r="2919" hidden="1">
      <c r="A2919" s="1">
        <v>42598.0</v>
      </c>
      <c r="B2919" s="2" t="s">
        <v>4114</v>
      </c>
      <c r="C2919" s="2">
        <v>2.0</v>
      </c>
      <c r="D2919" s="2" t="s">
        <v>2847</v>
      </c>
      <c r="E2919" s="2" t="s">
        <v>49</v>
      </c>
      <c r="F2919" s="2" t="s">
        <v>181</v>
      </c>
      <c r="G2919" s="2" t="s">
        <v>39</v>
      </c>
      <c r="H2919" s="2" t="s">
        <v>182</v>
      </c>
      <c r="I2919" s="2" t="s">
        <v>310</v>
      </c>
      <c r="J2919" s="2" t="s">
        <v>311</v>
      </c>
      <c r="K2919" s="2" t="s">
        <v>33</v>
      </c>
      <c r="L2919" s="10">
        <v>42606.0</v>
      </c>
      <c r="M2919" s="2" t="s">
        <v>142</v>
      </c>
      <c r="N2919" s="11">
        <v>0.0</v>
      </c>
      <c r="O2919" s="12">
        <v>15.0</v>
      </c>
      <c r="P2919" s="13">
        <v>0.49</v>
      </c>
      <c r="Q2919" s="13">
        <v>30.0</v>
      </c>
      <c r="R2919" s="13">
        <f t="shared" si="1"/>
        <v>30</v>
      </c>
      <c r="S2919" s="14">
        <f t="shared" si="2"/>
        <v>15</v>
      </c>
      <c r="T2919" s="14">
        <f t="shared" si="3"/>
        <v>0.5</v>
      </c>
      <c r="U2919" s="15" t="str">
        <f>vlookup(F2919,'Sub categories'!$A:$C,3,False)</f>
        <v>Binders</v>
      </c>
      <c r="V2919" s="16">
        <f t="shared" si="4"/>
        <v>8</v>
      </c>
      <c r="W2919" s="17">
        <f t="array" ref="W2919">INDEX(shipping_prices!$C$1:$F4146,MATCH(I2919,shipping_prices!$A$1:$A4146,0),MATCH(M2919,shipping_prices!$C$1:$F$1,0))</f>
        <v>22.86</v>
      </c>
      <c r="X2919" s="15" t="str">
        <f t="shared" si="5"/>
        <v>Eugene MorenNewarkDelaware</v>
      </c>
      <c r="Y2919" s="15" t="str">
        <f t="shared" si="6"/>
        <v>Low</v>
      </c>
    </row>
    <row r="2920" hidden="1">
      <c r="A2920" s="1">
        <v>42598.0</v>
      </c>
      <c r="B2920" s="2" t="s">
        <v>4114</v>
      </c>
      <c r="C2920" s="2">
        <v>2.0</v>
      </c>
      <c r="D2920" s="2" t="s">
        <v>2847</v>
      </c>
      <c r="E2920" s="2" t="s">
        <v>49</v>
      </c>
      <c r="F2920" s="2" t="s">
        <v>479</v>
      </c>
      <c r="G2920" s="2" t="s">
        <v>39</v>
      </c>
      <c r="H2920" s="2" t="s">
        <v>40</v>
      </c>
      <c r="I2920" s="2" t="s">
        <v>310</v>
      </c>
      <c r="J2920" s="2" t="s">
        <v>311</v>
      </c>
      <c r="K2920" s="2" t="s">
        <v>33</v>
      </c>
      <c r="L2920" s="10">
        <v>42606.0</v>
      </c>
      <c r="M2920" s="2" t="s">
        <v>142</v>
      </c>
      <c r="N2920" s="11">
        <v>0.0</v>
      </c>
      <c r="O2920" s="12">
        <v>33.0</v>
      </c>
      <c r="P2920" s="13">
        <v>0.48</v>
      </c>
      <c r="Q2920" s="13">
        <v>69.0</v>
      </c>
      <c r="R2920" s="13">
        <f t="shared" si="1"/>
        <v>69</v>
      </c>
      <c r="S2920" s="14">
        <f t="shared" si="2"/>
        <v>34.5</v>
      </c>
      <c r="T2920" s="14">
        <f t="shared" si="3"/>
        <v>0.4782608696</v>
      </c>
      <c r="U2920" s="15" t="str">
        <f>vlookup(F2920,'Sub categories'!$A:$C,3,False)</f>
        <v>Binders</v>
      </c>
      <c r="V2920" s="16">
        <f t="shared" si="4"/>
        <v>8</v>
      </c>
      <c r="W2920" s="17">
        <f t="array" ref="W2920">INDEX(shipping_prices!$C$1:$F4147,MATCH(I2920,shipping_prices!$A$1:$A4147,0),MATCH(M2920,shipping_prices!$C$1:$F$1,0))</f>
        <v>22.86</v>
      </c>
      <c r="X2920" s="15" t="str">
        <f t="shared" si="5"/>
        <v>Eugene MorenNewarkDelaware</v>
      </c>
      <c r="Y2920" s="15" t="str">
        <f t="shared" si="6"/>
        <v>Low</v>
      </c>
    </row>
    <row r="2921" hidden="1">
      <c r="A2921" s="1">
        <v>42599.0</v>
      </c>
      <c r="B2921" s="2" t="s">
        <v>4114</v>
      </c>
      <c r="C2921" s="2">
        <v>3.0</v>
      </c>
      <c r="D2921" s="2" t="s">
        <v>2847</v>
      </c>
      <c r="E2921" s="2" t="s">
        <v>49</v>
      </c>
      <c r="F2921" s="2" t="s">
        <v>4115</v>
      </c>
      <c r="G2921" s="2" t="s">
        <v>29</v>
      </c>
      <c r="H2921" s="2" t="s">
        <v>2874</v>
      </c>
      <c r="I2921" s="2" t="s">
        <v>310</v>
      </c>
      <c r="J2921" s="2" t="s">
        <v>311</v>
      </c>
      <c r="K2921" s="2" t="s">
        <v>33</v>
      </c>
      <c r="L2921" s="10">
        <v>42606.0</v>
      </c>
      <c r="M2921" s="2" t="s">
        <v>142</v>
      </c>
      <c r="N2921" s="11">
        <v>0.0</v>
      </c>
      <c r="O2921" s="12">
        <v>53.0</v>
      </c>
      <c r="P2921" s="13">
        <v>0.44</v>
      </c>
      <c r="Q2921" s="13">
        <v>120.0</v>
      </c>
      <c r="R2921" s="13">
        <f t="shared" si="1"/>
        <v>120</v>
      </c>
      <c r="S2921" s="14">
        <f t="shared" si="2"/>
        <v>40</v>
      </c>
      <c r="T2921" s="14">
        <f t="shared" si="3"/>
        <v>0.4416666667</v>
      </c>
      <c r="U2921" s="15" t="str">
        <f>vlookup(F2921,'Sub categories'!$A:$C,3,False)</f>
        <v>Accessories</v>
      </c>
      <c r="V2921" s="16">
        <f t="shared" si="4"/>
        <v>7</v>
      </c>
      <c r="W2921" s="17">
        <f t="array" ref="W2921">INDEX(shipping_prices!$C$1:$F4148,MATCH(I2921,shipping_prices!$A$1:$A4148,0),MATCH(M2921,shipping_prices!$C$1:$F$1,0))</f>
        <v>22.86</v>
      </c>
      <c r="X2921" s="15" t="str">
        <f t="shared" si="5"/>
        <v>Eugene MorenNewarkDelaware</v>
      </c>
      <c r="Y2921" s="15" t="str">
        <f t="shared" si="6"/>
        <v>High</v>
      </c>
    </row>
    <row r="2922" hidden="1">
      <c r="A2922" s="1">
        <v>42599.0</v>
      </c>
      <c r="B2922" s="2" t="s">
        <v>4114</v>
      </c>
      <c r="C2922" s="2">
        <v>3.0</v>
      </c>
      <c r="D2922" s="2" t="s">
        <v>2847</v>
      </c>
      <c r="E2922" s="2" t="s">
        <v>49</v>
      </c>
      <c r="F2922" s="2" t="s">
        <v>2971</v>
      </c>
      <c r="G2922" s="2" t="s">
        <v>29</v>
      </c>
      <c r="H2922" s="2" t="s">
        <v>2972</v>
      </c>
      <c r="I2922" s="2" t="s">
        <v>310</v>
      </c>
      <c r="J2922" s="2" t="s">
        <v>311</v>
      </c>
      <c r="K2922" s="2" t="s">
        <v>33</v>
      </c>
      <c r="L2922" s="10">
        <v>42606.0</v>
      </c>
      <c r="M2922" s="2" t="s">
        <v>142</v>
      </c>
      <c r="N2922" s="11">
        <v>0.0</v>
      </c>
      <c r="O2922" s="12">
        <v>171.0</v>
      </c>
      <c r="P2922" s="13">
        <v>0.29</v>
      </c>
      <c r="Q2922" s="13">
        <v>588.0</v>
      </c>
      <c r="R2922" s="13">
        <f t="shared" si="1"/>
        <v>588</v>
      </c>
      <c r="S2922" s="14">
        <f t="shared" si="2"/>
        <v>196</v>
      </c>
      <c r="T2922" s="14">
        <f t="shared" si="3"/>
        <v>0.2908163265</v>
      </c>
      <c r="U2922" s="15" t="str">
        <f>vlookup(F2922,'Sub categories'!$A:$C,3,False)</f>
        <v>Phones</v>
      </c>
      <c r="V2922" s="16">
        <f t="shared" si="4"/>
        <v>7</v>
      </c>
      <c r="W2922" s="17">
        <f t="array" ref="W2922">INDEX(shipping_prices!$C$1:$F4149,MATCH(I2922,shipping_prices!$A$1:$A4149,0),MATCH(M2922,shipping_prices!$C$1:$F$1,0))</f>
        <v>22.86</v>
      </c>
      <c r="X2922" s="15" t="str">
        <f t="shared" si="5"/>
        <v>Eugene MorenNewarkDelaware</v>
      </c>
      <c r="Y2922" s="15" t="str">
        <f t="shared" si="6"/>
        <v>High</v>
      </c>
    </row>
    <row r="2923" hidden="1">
      <c r="A2923" s="1">
        <v>42599.0</v>
      </c>
      <c r="B2923" s="2" t="s">
        <v>4116</v>
      </c>
      <c r="C2923" s="2">
        <v>2.0</v>
      </c>
      <c r="D2923" s="2" t="s">
        <v>1043</v>
      </c>
      <c r="E2923" s="2" t="s">
        <v>37</v>
      </c>
      <c r="F2923" s="2" t="s">
        <v>3842</v>
      </c>
      <c r="G2923" s="2" t="s">
        <v>39</v>
      </c>
      <c r="H2923" s="2" t="s">
        <v>193</v>
      </c>
      <c r="I2923" s="2" t="s">
        <v>1626</v>
      </c>
      <c r="J2923" s="2" t="s">
        <v>321</v>
      </c>
      <c r="K2923" s="2" t="s">
        <v>33</v>
      </c>
      <c r="L2923" s="10">
        <v>42600.0</v>
      </c>
      <c r="M2923" s="2" t="s">
        <v>34</v>
      </c>
      <c r="N2923" s="11">
        <v>0.2</v>
      </c>
      <c r="O2923" s="12">
        <v>9.0</v>
      </c>
      <c r="P2923" s="13">
        <v>0.38</v>
      </c>
      <c r="Q2923" s="13">
        <v>24.0</v>
      </c>
      <c r="R2923" s="13">
        <f t="shared" si="1"/>
        <v>30</v>
      </c>
      <c r="S2923" s="14">
        <f t="shared" si="2"/>
        <v>15</v>
      </c>
      <c r="T2923" s="14">
        <f t="shared" si="3"/>
        <v>0.375</v>
      </c>
      <c r="U2923" s="15" t="str">
        <f>vlookup(F2923,'Sub categories'!$A:$C,3,False)</f>
        <v>Labels</v>
      </c>
      <c r="V2923" s="16">
        <f t="shared" si="4"/>
        <v>1</v>
      </c>
      <c r="W2923" s="17">
        <f t="array" ref="W2923">INDEX(shipping_prices!$C$1:$F4150,MATCH(I2923,shipping_prices!$A$1:$A4150,0),MATCH(M2923,shipping_prices!$C$1:$F$1,0))</f>
        <v>10.22</v>
      </c>
      <c r="X2923" s="15" t="str">
        <f t="shared" si="5"/>
        <v>Victoria WilsonMedinaOhio</v>
      </c>
      <c r="Y2923" s="15" t="str">
        <f t="shared" si="6"/>
        <v>Low</v>
      </c>
    </row>
    <row r="2924" hidden="1">
      <c r="A2924" s="1">
        <v>42599.0</v>
      </c>
      <c r="B2924" s="2" t="s">
        <v>4116</v>
      </c>
      <c r="C2924" s="2">
        <v>3.0</v>
      </c>
      <c r="D2924" s="2" t="s">
        <v>1043</v>
      </c>
      <c r="E2924" s="2" t="s">
        <v>37</v>
      </c>
      <c r="F2924" s="2" t="s">
        <v>3036</v>
      </c>
      <c r="G2924" s="2" t="s">
        <v>29</v>
      </c>
      <c r="H2924" s="2" t="s">
        <v>79</v>
      </c>
      <c r="I2924" s="2" t="s">
        <v>1626</v>
      </c>
      <c r="J2924" s="2" t="s">
        <v>321</v>
      </c>
      <c r="K2924" s="2" t="s">
        <v>33</v>
      </c>
      <c r="L2924" s="10">
        <v>42600.0</v>
      </c>
      <c r="M2924" s="2" t="s">
        <v>34</v>
      </c>
      <c r="N2924" s="11">
        <v>0.4</v>
      </c>
      <c r="O2924" s="12">
        <v>-15.0</v>
      </c>
      <c r="P2924" s="13">
        <v>-0.23</v>
      </c>
      <c r="Q2924" s="13">
        <v>63.0</v>
      </c>
      <c r="R2924" s="13">
        <f t="shared" si="1"/>
        <v>105</v>
      </c>
      <c r="S2924" s="14">
        <f t="shared" si="2"/>
        <v>35</v>
      </c>
      <c r="T2924" s="14">
        <f t="shared" si="3"/>
        <v>-0.2380952381</v>
      </c>
      <c r="U2924" s="15" t="str">
        <f>vlookup(F2924,'Sub categories'!$A:$C,3,False)</f>
        <v>Phones</v>
      </c>
      <c r="V2924" s="16">
        <f t="shared" si="4"/>
        <v>1</v>
      </c>
      <c r="W2924" s="17">
        <f t="array" ref="W2924">INDEX(shipping_prices!$C$1:$F4151,MATCH(I2924,shipping_prices!$A$1:$A4151,0),MATCH(M2924,shipping_prices!$C$1:$F$1,0))</f>
        <v>10.22</v>
      </c>
      <c r="X2924" s="15" t="str">
        <f t="shared" si="5"/>
        <v>Victoria WilsonMedinaOhio</v>
      </c>
      <c r="Y2924" s="15" t="str">
        <f t="shared" si="6"/>
        <v>loss</v>
      </c>
    </row>
    <row r="2925" hidden="1">
      <c r="A2925" s="1">
        <v>42599.0</v>
      </c>
      <c r="B2925" s="2" t="s">
        <v>4116</v>
      </c>
      <c r="C2925" s="2">
        <v>2.0</v>
      </c>
      <c r="D2925" s="2" t="s">
        <v>1043</v>
      </c>
      <c r="E2925" s="2" t="s">
        <v>37</v>
      </c>
      <c r="F2925" s="2" t="s">
        <v>407</v>
      </c>
      <c r="G2925" s="2" t="s">
        <v>29</v>
      </c>
      <c r="H2925" s="2" t="s">
        <v>408</v>
      </c>
      <c r="I2925" s="2" t="s">
        <v>1626</v>
      </c>
      <c r="J2925" s="2" t="s">
        <v>321</v>
      </c>
      <c r="K2925" s="2" t="s">
        <v>33</v>
      </c>
      <c r="L2925" s="10">
        <v>42600.0</v>
      </c>
      <c r="M2925" s="2" t="s">
        <v>34</v>
      </c>
      <c r="N2925" s="11">
        <v>0.2</v>
      </c>
      <c r="O2925" s="12">
        <v>4.0</v>
      </c>
      <c r="P2925" s="13">
        <v>0.05</v>
      </c>
      <c r="Q2925" s="13">
        <v>90.0</v>
      </c>
      <c r="R2925" s="13">
        <f t="shared" si="1"/>
        <v>112.5</v>
      </c>
      <c r="S2925" s="14">
        <f t="shared" si="2"/>
        <v>56.25</v>
      </c>
      <c r="T2925" s="14">
        <f t="shared" si="3"/>
        <v>0.04444444444</v>
      </c>
      <c r="U2925" s="15" t="str">
        <f>vlookup(F2925,'Sub categories'!$A:$C,3,False)</f>
        <v>Accessories</v>
      </c>
      <c r="V2925" s="16">
        <f t="shared" si="4"/>
        <v>1</v>
      </c>
      <c r="W2925" s="17">
        <f t="array" ref="W2925">INDEX(shipping_prices!$C$1:$F4152,MATCH(I2925,shipping_prices!$A$1:$A4152,0),MATCH(M2925,shipping_prices!$C$1:$F$1,0))</f>
        <v>10.22</v>
      </c>
      <c r="X2925" s="15" t="str">
        <f t="shared" si="5"/>
        <v>Victoria WilsonMedinaOhio</v>
      </c>
      <c r="Y2925" s="15" t="str">
        <f t="shared" si="6"/>
        <v>Low</v>
      </c>
    </row>
    <row r="2926">
      <c r="A2926" s="1">
        <v>42603.0</v>
      </c>
      <c r="B2926" s="2" t="s">
        <v>4116</v>
      </c>
      <c r="C2926" s="2">
        <v>5.0</v>
      </c>
      <c r="D2926" s="2" t="s">
        <v>1043</v>
      </c>
      <c r="E2926" s="2" t="s">
        <v>37</v>
      </c>
      <c r="F2926" s="2" t="s">
        <v>3482</v>
      </c>
      <c r="G2926" s="2" t="s">
        <v>45</v>
      </c>
      <c r="H2926" s="2" t="s">
        <v>206</v>
      </c>
      <c r="I2926" s="2" t="s">
        <v>1626</v>
      </c>
      <c r="J2926" s="2" t="s">
        <v>321</v>
      </c>
      <c r="K2926" s="2" t="s">
        <v>33</v>
      </c>
      <c r="L2926" s="10">
        <v>42603.0</v>
      </c>
      <c r="M2926" s="2" t="s">
        <v>34</v>
      </c>
      <c r="N2926" s="11">
        <v>0.5</v>
      </c>
      <c r="O2926" s="12">
        <v>-244.0</v>
      </c>
      <c r="P2926" s="13">
        <v>-0.54</v>
      </c>
      <c r="Q2926" s="13">
        <v>452.0</v>
      </c>
      <c r="R2926" s="13">
        <f t="shared" si="1"/>
        <v>904</v>
      </c>
      <c r="S2926" s="14">
        <f t="shared" si="2"/>
        <v>180.8</v>
      </c>
      <c r="T2926" s="14">
        <f t="shared" si="3"/>
        <v>-0.5398230088</v>
      </c>
      <c r="U2926" s="15" t="str">
        <f>vlookup(F2926,'Sub categories'!$A:$C,3,False)</f>
        <v>Bookcases</v>
      </c>
      <c r="V2926" s="16">
        <f t="shared" si="4"/>
        <v>0</v>
      </c>
      <c r="W2926" s="17">
        <f t="array" ref="W2926">INDEX(shipping_prices!$C$1:$F4153,MATCH(I2926,shipping_prices!$A$1:$A4153,0),MATCH(M2926,shipping_prices!$C$1:$F$1,0))</f>
        <v>10.22</v>
      </c>
      <c r="X2926" s="15" t="str">
        <f t="shared" si="5"/>
        <v>Victoria WilsonMedinaOhio</v>
      </c>
      <c r="Y2926" s="15" t="str">
        <f t="shared" si="6"/>
        <v>loss</v>
      </c>
    </row>
    <row r="2927" hidden="1">
      <c r="A2927" s="1">
        <v>42603.0</v>
      </c>
      <c r="B2927" s="2" t="s">
        <v>4116</v>
      </c>
      <c r="C2927" s="2">
        <v>9.0</v>
      </c>
      <c r="D2927" s="2" t="s">
        <v>1043</v>
      </c>
      <c r="E2927" s="2" t="s">
        <v>37</v>
      </c>
      <c r="F2927" s="2" t="s">
        <v>2973</v>
      </c>
      <c r="G2927" s="2" t="s">
        <v>29</v>
      </c>
      <c r="H2927" s="2" t="s">
        <v>255</v>
      </c>
      <c r="I2927" s="2" t="s">
        <v>1626</v>
      </c>
      <c r="J2927" s="2" t="s">
        <v>321</v>
      </c>
      <c r="K2927" s="2" t="s">
        <v>33</v>
      </c>
      <c r="L2927" s="10">
        <v>42603.0</v>
      </c>
      <c r="M2927" s="2" t="s">
        <v>34</v>
      </c>
      <c r="N2927" s="11">
        <v>0.7</v>
      </c>
      <c r="O2927" s="12">
        <v>-950.0</v>
      </c>
      <c r="P2927" s="13">
        <v>-0.8</v>
      </c>
      <c r="Q2927" s="13">
        <v>1188.0</v>
      </c>
      <c r="R2927" s="13">
        <f t="shared" si="1"/>
        <v>3960</v>
      </c>
      <c r="S2927" s="14">
        <f t="shared" si="2"/>
        <v>440</v>
      </c>
      <c r="T2927" s="14">
        <f t="shared" si="3"/>
        <v>-0.7996632997</v>
      </c>
      <c r="U2927" s="15" t="str">
        <f>vlookup(F2927,'Sub categories'!$A:$C,3,False)</f>
        <v>Machines</v>
      </c>
      <c r="V2927" s="16">
        <f t="shared" si="4"/>
        <v>0</v>
      </c>
      <c r="W2927" s="17">
        <f t="array" ref="W2927">INDEX(shipping_prices!$C$1:$F4154,MATCH(I2927,shipping_prices!$A$1:$A4154,0),MATCH(M2927,shipping_prices!$C$1:$F$1,0))</f>
        <v>10.22</v>
      </c>
      <c r="X2927" s="15" t="str">
        <f t="shared" si="5"/>
        <v>Victoria WilsonMedinaOhio</v>
      </c>
      <c r="Y2927" s="15" t="str">
        <f t="shared" si="6"/>
        <v>loss</v>
      </c>
    </row>
    <row r="2928" hidden="1">
      <c r="A2928" s="1">
        <v>42603.0</v>
      </c>
      <c r="B2928" s="2" t="s">
        <v>4117</v>
      </c>
      <c r="C2928" s="2">
        <v>7.0</v>
      </c>
      <c r="D2928" s="2" t="s">
        <v>3619</v>
      </c>
      <c r="E2928" s="2" t="s">
        <v>37</v>
      </c>
      <c r="F2928" s="2" t="s">
        <v>1856</v>
      </c>
      <c r="G2928" s="2" t="s">
        <v>39</v>
      </c>
      <c r="H2928" s="2" t="s">
        <v>79</v>
      </c>
      <c r="I2928" s="2" t="s">
        <v>281</v>
      </c>
      <c r="J2928" s="2" t="s">
        <v>282</v>
      </c>
      <c r="K2928" s="2" t="s">
        <v>77</v>
      </c>
      <c r="L2928" s="10">
        <v>42612.0</v>
      </c>
      <c r="M2928" s="2" t="s">
        <v>34</v>
      </c>
      <c r="N2928" s="11">
        <v>0.0</v>
      </c>
      <c r="O2928" s="12">
        <v>35.0</v>
      </c>
      <c r="P2928" s="13">
        <v>0.28</v>
      </c>
      <c r="Q2928" s="13">
        <v>126.0</v>
      </c>
      <c r="R2928" s="13">
        <f t="shared" si="1"/>
        <v>126</v>
      </c>
      <c r="S2928" s="14">
        <f t="shared" si="2"/>
        <v>18</v>
      </c>
      <c r="T2928" s="14">
        <f t="shared" si="3"/>
        <v>0.2777777778</v>
      </c>
      <c r="U2928" s="15" t="str">
        <f>vlookup(F2928,'Sub categories'!$A:$C,3,False)</f>
        <v>Art</v>
      </c>
      <c r="V2928" s="16">
        <f t="shared" si="4"/>
        <v>9</v>
      </c>
      <c r="W2928" s="17">
        <f t="array" ref="W2928">INDEX(shipping_prices!$C$1:$F4155,MATCH(I2928,shipping_prices!$A$1:$A4155,0),MATCH(M2928,shipping_prices!$C$1:$F$1,0))</f>
        <v>9.08</v>
      </c>
      <c r="X2928" s="15" t="str">
        <f t="shared" si="5"/>
        <v>Stuart VanIndianapolisIndiana</v>
      </c>
      <c r="Y2928" s="15" t="str">
        <f t="shared" si="6"/>
        <v>Low</v>
      </c>
    </row>
    <row r="2929" hidden="1">
      <c r="A2929" s="1">
        <v>42603.0</v>
      </c>
      <c r="B2929" s="2" t="s">
        <v>4118</v>
      </c>
      <c r="C2929" s="2">
        <v>9.0</v>
      </c>
      <c r="D2929" s="2" t="s">
        <v>4119</v>
      </c>
      <c r="E2929" s="2" t="s">
        <v>49</v>
      </c>
      <c r="F2929" s="2" t="s">
        <v>4120</v>
      </c>
      <c r="G2929" s="2" t="s">
        <v>39</v>
      </c>
      <c r="H2929" s="2" t="s">
        <v>581</v>
      </c>
      <c r="I2929" s="2" t="s">
        <v>41</v>
      </c>
      <c r="J2929" s="2" t="s">
        <v>42</v>
      </c>
      <c r="K2929" s="2" t="s">
        <v>43</v>
      </c>
      <c r="L2929" s="10">
        <v>42605.0</v>
      </c>
      <c r="M2929" s="2" t="s">
        <v>34</v>
      </c>
      <c r="N2929" s="11">
        <v>0.2</v>
      </c>
      <c r="O2929" s="12">
        <v>8.0</v>
      </c>
      <c r="P2929" s="13">
        <v>0.31</v>
      </c>
      <c r="Q2929" s="13">
        <v>24.0</v>
      </c>
      <c r="R2929" s="13">
        <f t="shared" si="1"/>
        <v>30</v>
      </c>
      <c r="S2929" s="14">
        <f t="shared" si="2"/>
        <v>3.333333333</v>
      </c>
      <c r="T2929" s="14">
        <f t="shared" si="3"/>
        <v>0.3333333333</v>
      </c>
      <c r="U2929" s="15" t="str">
        <f>vlookup(F2929,'Sub categories'!$A:$C,3,False)</f>
        <v>Binders</v>
      </c>
      <c r="V2929" s="16">
        <f t="shared" si="4"/>
        <v>2</v>
      </c>
      <c r="W2929" s="17">
        <f t="array" ref="W2929">INDEX(shipping_prices!$C$1:$F4156,MATCH(I2929,shipping_prices!$A$1:$A4156,0),MATCH(M2929,shipping_prices!$C$1:$F$1,0))</f>
        <v>10.99</v>
      </c>
      <c r="X2929" s="15" t="str">
        <f t="shared" si="5"/>
        <v>Patrick BzostekSan FranciscoCalifornia</v>
      </c>
      <c r="Y2929" s="15" t="str">
        <f t="shared" si="6"/>
        <v>Low</v>
      </c>
    </row>
    <row r="2930" hidden="1">
      <c r="A2930" s="1">
        <v>42603.0</v>
      </c>
      <c r="B2930" s="2" t="s">
        <v>4121</v>
      </c>
      <c r="C2930" s="2">
        <v>6.0</v>
      </c>
      <c r="D2930" s="2" t="s">
        <v>1388</v>
      </c>
      <c r="E2930" s="2" t="s">
        <v>27</v>
      </c>
      <c r="F2930" s="2" t="s">
        <v>3753</v>
      </c>
      <c r="G2930" s="2" t="s">
        <v>39</v>
      </c>
      <c r="H2930" s="2" t="s">
        <v>2295</v>
      </c>
      <c r="I2930" s="2" t="s">
        <v>625</v>
      </c>
      <c r="J2930" s="2" t="s">
        <v>32</v>
      </c>
      <c r="K2930" s="2" t="s">
        <v>33</v>
      </c>
      <c r="L2930" s="10">
        <v>42606.0</v>
      </c>
      <c r="M2930" s="2" t="s">
        <v>90</v>
      </c>
      <c r="N2930" s="11">
        <v>0.0</v>
      </c>
      <c r="O2930" s="12">
        <v>6.0</v>
      </c>
      <c r="P2930" s="13">
        <v>0.47</v>
      </c>
      <c r="Q2930" s="13">
        <v>12.0</v>
      </c>
      <c r="R2930" s="13">
        <f t="shared" si="1"/>
        <v>12</v>
      </c>
      <c r="S2930" s="14">
        <f t="shared" si="2"/>
        <v>2</v>
      </c>
      <c r="T2930" s="14">
        <f t="shared" si="3"/>
        <v>0.5</v>
      </c>
      <c r="U2930" s="15" t="str">
        <f>vlookup(F2930,'Sub categories'!$A:$C,3,False)</f>
        <v>Envelopes</v>
      </c>
      <c r="V2930" s="16">
        <f t="shared" si="4"/>
        <v>3</v>
      </c>
      <c r="W2930" s="17">
        <f t="array" ref="W2930">INDEX(shipping_prices!$C$1:$F4157,MATCH(I2930,shipping_prices!$A$1:$A4157,0),MATCH(M2930,shipping_prices!$C$1:$F$1,0))</f>
        <v>5.9</v>
      </c>
      <c r="X2930" s="15" t="str">
        <f t="shared" si="5"/>
        <v>Dianna VittoriniOceansideNew York</v>
      </c>
      <c r="Y2930" s="15" t="str">
        <f t="shared" si="6"/>
        <v>Low</v>
      </c>
    </row>
    <row r="2931" hidden="1">
      <c r="A2931" s="1">
        <v>42603.0</v>
      </c>
      <c r="B2931" s="2" t="s">
        <v>4121</v>
      </c>
      <c r="C2931" s="2">
        <v>2.0</v>
      </c>
      <c r="D2931" s="2" t="s">
        <v>1388</v>
      </c>
      <c r="E2931" s="2" t="s">
        <v>27</v>
      </c>
      <c r="F2931" s="2" t="s">
        <v>3271</v>
      </c>
      <c r="G2931" s="2" t="s">
        <v>29</v>
      </c>
      <c r="H2931" s="2" t="s">
        <v>79</v>
      </c>
      <c r="I2931" s="2" t="s">
        <v>625</v>
      </c>
      <c r="J2931" s="2" t="s">
        <v>32</v>
      </c>
      <c r="K2931" s="2" t="s">
        <v>33</v>
      </c>
      <c r="L2931" s="10">
        <v>42606.0</v>
      </c>
      <c r="M2931" s="2" t="s">
        <v>90</v>
      </c>
      <c r="N2931" s="11">
        <v>0.0</v>
      </c>
      <c r="O2931" s="12">
        <v>6.0</v>
      </c>
      <c r="P2931" s="13">
        <v>0.43</v>
      </c>
      <c r="Q2931" s="13">
        <v>14.0</v>
      </c>
      <c r="R2931" s="13">
        <f t="shared" si="1"/>
        <v>14</v>
      </c>
      <c r="S2931" s="14">
        <f t="shared" si="2"/>
        <v>7</v>
      </c>
      <c r="T2931" s="14">
        <f t="shared" si="3"/>
        <v>0.4285714286</v>
      </c>
      <c r="U2931" s="15" t="str">
        <f>vlookup(F2931,'Sub categories'!$A:$C,3,False)</f>
        <v>Accessories</v>
      </c>
      <c r="V2931" s="16">
        <f t="shared" si="4"/>
        <v>3</v>
      </c>
      <c r="W2931" s="17">
        <f t="array" ref="W2931">INDEX(shipping_prices!$C$1:$F4158,MATCH(I2931,shipping_prices!$A$1:$A4158,0),MATCH(M2931,shipping_prices!$C$1:$F$1,0))</f>
        <v>5.9</v>
      </c>
      <c r="X2931" s="15" t="str">
        <f t="shared" si="5"/>
        <v>Dianna VittoriniOceansideNew York</v>
      </c>
      <c r="Y2931" s="15" t="str">
        <f t="shared" si="6"/>
        <v>Low</v>
      </c>
    </row>
    <row r="2932" hidden="1">
      <c r="A2932" s="1">
        <v>42603.0</v>
      </c>
      <c r="B2932" s="2" t="s">
        <v>4121</v>
      </c>
      <c r="C2932" s="2">
        <v>5.0</v>
      </c>
      <c r="D2932" s="2" t="s">
        <v>1388</v>
      </c>
      <c r="E2932" s="2" t="s">
        <v>27</v>
      </c>
      <c r="F2932" s="2" t="s">
        <v>2800</v>
      </c>
      <c r="G2932" s="2" t="s">
        <v>39</v>
      </c>
      <c r="H2932" s="2" t="s">
        <v>534</v>
      </c>
      <c r="I2932" s="2" t="s">
        <v>625</v>
      </c>
      <c r="J2932" s="2" t="s">
        <v>32</v>
      </c>
      <c r="K2932" s="2" t="s">
        <v>33</v>
      </c>
      <c r="L2932" s="10">
        <v>42606.0</v>
      </c>
      <c r="M2932" s="2" t="s">
        <v>90</v>
      </c>
      <c r="N2932" s="11">
        <v>0.0</v>
      </c>
      <c r="O2932" s="12">
        <v>5.0</v>
      </c>
      <c r="P2932" s="13">
        <v>0.02</v>
      </c>
      <c r="Q2932" s="13">
        <v>245.0</v>
      </c>
      <c r="R2932" s="13">
        <f t="shared" si="1"/>
        <v>245</v>
      </c>
      <c r="S2932" s="14">
        <f t="shared" si="2"/>
        <v>49</v>
      </c>
      <c r="T2932" s="14">
        <f t="shared" si="3"/>
        <v>0.02040816327</v>
      </c>
      <c r="U2932" s="15" t="str">
        <f>vlookup(F2932,'Sub categories'!$A:$C,3,False)</f>
        <v>Storage</v>
      </c>
      <c r="V2932" s="16">
        <f t="shared" si="4"/>
        <v>3</v>
      </c>
      <c r="W2932" s="17">
        <f t="array" ref="W2932">INDEX(shipping_prices!$C$1:$F4159,MATCH(I2932,shipping_prices!$A$1:$A4159,0),MATCH(M2932,shipping_prices!$C$1:$F$1,0))</f>
        <v>5.9</v>
      </c>
      <c r="X2932" s="15" t="str">
        <f t="shared" si="5"/>
        <v>Dianna VittoriniOceansideNew York</v>
      </c>
      <c r="Y2932" s="15" t="str">
        <f t="shared" si="6"/>
        <v>Low</v>
      </c>
    </row>
    <row r="2933" hidden="1">
      <c r="A2933" s="1">
        <v>42603.0</v>
      </c>
      <c r="B2933" s="2" t="s">
        <v>4121</v>
      </c>
      <c r="C2933" s="2">
        <v>5.0</v>
      </c>
      <c r="D2933" s="2" t="s">
        <v>1388</v>
      </c>
      <c r="E2933" s="2" t="s">
        <v>27</v>
      </c>
      <c r="F2933" s="2" t="s">
        <v>4122</v>
      </c>
      <c r="G2933" s="2" t="s">
        <v>29</v>
      </c>
      <c r="H2933" s="2" t="s">
        <v>220</v>
      </c>
      <c r="I2933" s="2" t="s">
        <v>625</v>
      </c>
      <c r="J2933" s="2" t="s">
        <v>32</v>
      </c>
      <c r="K2933" s="2" t="s">
        <v>33</v>
      </c>
      <c r="L2933" s="10">
        <v>42606.0</v>
      </c>
      <c r="M2933" s="2" t="s">
        <v>90</v>
      </c>
      <c r="N2933" s="11">
        <v>0.0</v>
      </c>
      <c r="O2933" s="12">
        <v>54.0</v>
      </c>
      <c r="P2933" s="13">
        <v>0.06</v>
      </c>
      <c r="Q2933" s="13">
        <v>900.0</v>
      </c>
      <c r="R2933" s="13">
        <f t="shared" si="1"/>
        <v>900</v>
      </c>
      <c r="S2933" s="14">
        <f t="shared" si="2"/>
        <v>180</v>
      </c>
      <c r="T2933" s="14">
        <f t="shared" si="3"/>
        <v>0.06</v>
      </c>
      <c r="U2933" s="15" t="str">
        <f>vlookup(F2933,'Sub categories'!$A:$C,3,False)</f>
        <v>Accessories</v>
      </c>
      <c r="V2933" s="16">
        <f t="shared" si="4"/>
        <v>3</v>
      </c>
      <c r="W2933" s="17">
        <f t="array" ref="W2933">INDEX(shipping_prices!$C$1:$F4160,MATCH(I2933,shipping_prices!$A$1:$A4160,0),MATCH(M2933,shipping_prices!$C$1:$F$1,0))</f>
        <v>5.9</v>
      </c>
      <c r="X2933" s="15" t="str">
        <f t="shared" si="5"/>
        <v>Dianna VittoriniOceansideNew York</v>
      </c>
      <c r="Y2933" s="15" t="str">
        <f t="shared" si="6"/>
        <v>High</v>
      </c>
    </row>
    <row r="2934" hidden="1">
      <c r="A2934" s="1">
        <v>42603.0</v>
      </c>
      <c r="B2934" s="2" t="s">
        <v>4123</v>
      </c>
      <c r="C2934" s="2">
        <v>3.0</v>
      </c>
      <c r="D2934" s="2" t="s">
        <v>1695</v>
      </c>
      <c r="E2934" s="2" t="s">
        <v>27</v>
      </c>
      <c r="F2934" s="2" t="s">
        <v>1891</v>
      </c>
      <c r="G2934" s="2" t="s">
        <v>39</v>
      </c>
      <c r="H2934" s="2" t="s">
        <v>193</v>
      </c>
      <c r="I2934" s="2" t="s">
        <v>842</v>
      </c>
      <c r="J2934" s="2" t="s">
        <v>76</v>
      </c>
      <c r="K2934" s="2" t="s">
        <v>77</v>
      </c>
      <c r="L2934" s="10">
        <v>42608.0</v>
      </c>
      <c r="M2934" s="2" t="s">
        <v>34</v>
      </c>
      <c r="N2934" s="11">
        <v>0.8</v>
      </c>
      <c r="O2934" s="12">
        <v>-4.0</v>
      </c>
      <c r="P2934" s="13">
        <v>-1.55</v>
      </c>
      <c r="Q2934" s="13">
        <v>3.0</v>
      </c>
      <c r="R2934" s="13">
        <f t="shared" si="1"/>
        <v>15</v>
      </c>
      <c r="S2934" s="14">
        <f t="shared" si="2"/>
        <v>5</v>
      </c>
      <c r="T2934" s="14">
        <f t="shared" si="3"/>
        <v>-1.333333333</v>
      </c>
      <c r="U2934" s="15" t="str">
        <f>vlookup(F2934,'Sub categories'!$A:$C,3,False)</f>
        <v>Binders</v>
      </c>
      <c r="V2934" s="16">
        <f t="shared" si="4"/>
        <v>5</v>
      </c>
      <c r="W2934" s="17">
        <f t="array" ref="W2934">INDEX(shipping_prices!$C$1:$F4161,MATCH(I2934,shipping_prices!$A$1:$A4161,0),MATCH(M2934,shipping_prices!$C$1:$F$1,0))</f>
        <v>5.39</v>
      </c>
      <c r="X2934" s="15" t="str">
        <f t="shared" si="5"/>
        <v>Cassandra BrandowArlingtonTexas</v>
      </c>
      <c r="Y2934" s="15" t="str">
        <f t="shared" si="6"/>
        <v>loss</v>
      </c>
    </row>
    <row r="2935" hidden="1">
      <c r="A2935" s="1">
        <v>42603.0</v>
      </c>
      <c r="B2935" s="2" t="s">
        <v>4123</v>
      </c>
      <c r="C2935" s="2">
        <v>14.0</v>
      </c>
      <c r="D2935" s="2" t="s">
        <v>1695</v>
      </c>
      <c r="E2935" s="2" t="s">
        <v>27</v>
      </c>
      <c r="F2935" s="2" t="s">
        <v>221</v>
      </c>
      <c r="G2935" s="2" t="s">
        <v>39</v>
      </c>
      <c r="H2935" s="2" t="s">
        <v>222</v>
      </c>
      <c r="I2935" s="2" t="s">
        <v>842</v>
      </c>
      <c r="J2935" s="2" t="s">
        <v>76</v>
      </c>
      <c r="K2935" s="2" t="s">
        <v>77</v>
      </c>
      <c r="L2935" s="10">
        <v>42608.0</v>
      </c>
      <c r="M2935" s="2" t="s">
        <v>34</v>
      </c>
      <c r="N2935" s="11">
        <v>0.2</v>
      </c>
      <c r="O2935" s="12">
        <v>-136.0</v>
      </c>
      <c r="P2935" s="13">
        <v>-0.19</v>
      </c>
      <c r="Q2935" s="13">
        <v>724.0</v>
      </c>
      <c r="R2935" s="13">
        <f t="shared" si="1"/>
        <v>905</v>
      </c>
      <c r="S2935" s="14">
        <f t="shared" si="2"/>
        <v>64.64285714</v>
      </c>
      <c r="T2935" s="14">
        <f t="shared" si="3"/>
        <v>-0.1878453039</v>
      </c>
      <c r="U2935" s="15" t="str">
        <f>vlookup(F2935,'Sub categories'!$A:$C,3,False)</f>
        <v>Storage</v>
      </c>
      <c r="V2935" s="16">
        <f t="shared" si="4"/>
        <v>5</v>
      </c>
      <c r="W2935" s="17">
        <f t="array" ref="W2935">INDEX(shipping_prices!$C$1:$F4162,MATCH(I2935,shipping_prices!$A$1:$A4162,0),MATCH(M2935,shipping_prices!$C$1:$F$1,0))</f>
        <v>5.39</v>
      </c>
      <c r="X2935" s="15" t="str">
        <f t="shared" si="5"/>
        <v>Cassandra BrandowArlingtonTexas</v>
      </c>
      <c r="Y2935" s="15" t="str">
        <f t="shared" si="6"/>
        <v>loss</v>
      </c>
    </row>
    <row r="2936">
      <c r="A2936" s="1">
        <v>42603.0</v>
      </c>
      <c r="B2936" s="2" t="s">
        <v>4123</v>
      </c>
      <c r="C2936" s="2">
        <v>5.0</v>
      </c>
      <c r="D2936" s="2" t="s">
        <v>1695</v>
      </c>
      <c r="E2936" s="2" t="s">
        <v>27</v>
      </c>
      <c r="F2936" s="2" t="s">
        <v>2767</v>
      </c>
      <c r="G2936" s="2" t="s">
        <v>45</v>
      </c>
      <c r="H2936" s="2" t="s">
        <v>46</v>
      </c>
      <c r="I2936" s="2" t="s">
        <v>842</v>
      </c>
      <c r="J2936" s="2" t="s">
        <v>76</v>
      </c>
      <c r="K2936" s="2" t="s">
        <v>77</v>
      </c>
      <c r="L2936" s="10">
        <v>42608.0</v>
      </c>
      <c r="M2936" s="2" t="s">
        <v>34</v>
      </c>
      <c r="N2936" s="11">
        <v>0.3</v>
      </c>
      <c r="O2936" s="12">
        <v>-118.0</v>
      </c>
      <c r="P2936" s="13">
        <v>-0.13</v>
      </c>
      <c r="Q2936" s="13">
        <v>919.0</v>
      </c>
      <c r="R2936" s="13">
        <f t="shared" si="1"/>
        <v>1312.857143</v>
      </c>
      <c r="S2936" s="14">
        <f t="shared" si="2"/>
        <v>262.5714286</v>
      </c>
      <c r="T2936" s="14">
        <f t="shared" si="3"/>
        <v>-0.1284004353</v>
      </c>
      <c r="U2936" s="15" t="str">
        <f>vlookup(F2936,'Sub categories'!$A:$C,3,False)</f>
        <v>Tables</v>
      </c>
      <c r="V2936" s="16">
        <f t="shared" si="4"/>
        <v>5</v>
      </c>
      <c r="W2936" s="17">
        <f t="array" ref="W2936">INDEX(shipping_prices!$C$1:$F4163,MATCH(I2936,shipping_prices!$A$1:$A4163,0),MATCH(M2936,shipping_prices!$C$1:$F$1,0))</f>
        <v>5.39</v>
      </c>
      <c r="X2936" s="15" t="str">
        <f t="shared" si="5"/>
        <v>Cassandra BrandowArlingtonTexas</v>
      </c>
      <c r="Y2936" s="15" t="str">
        <f t="shared" si="6"/>
        <v>loss</v>
      </c>
    </row>
    <row r="2937" hidden="1">
      <c r="A2937" s="1">
        <v>42603.0</v>
      </c>
      <c r="B2937" s="2" t="s">
        <v>4123</v>
      </c>
      <c r="C2937" s="2">
        <v>7.0</v>
      </c>
      <c r="D2937" s="2" t="s">
        <v>1695</v>
      </c>
      <c r="E2937" s="2" t="s">
        <v>27</v>
      </c>
      <c r="F2937" s="2" t="s">
        <v>124</v>
      </c>
      <c r="G2937" s="2" t="s">
        <v>39</v>
      </c>
      <c r="H2937" s="2" t="s">
        <v>79</v>
      </c>
      <c r="I2937" s="2" t="s">
        <v>842</v>
      </c>
      <c r="J2937" s="2" t="s">
        <v>76</v>
      </c>
      <c r="K2937" s="2" t="s">
        <v>77</v>
      </c>
      <c r="L2937" s="10">
        <v>42608.0</v>
      </c>
      <c r="M2937" s="2" t="s">
        <v>34</v>
      </c>
      <c r="N2937" s="11">
        <v>0.2</v>
      </c>
      <c r="O2937" s="12">
        <v>125.0</v>
      </c>
      <c r="P2937" s="13">
        <v>0.13</v>
      </c>
      <c r="Q2937" s="13">
        <v>999.0</v>
      </c>
      <c r="R2937" s="13">
        <f t="shared" si="1"/>
        <v>1248.75</v>
      </c>
      <c r="S2937" s="14">
        <f t="shared" si="2"/>
        <v>178.3928571</v>
      </c>
      <c r="T2937" s="14">
        <f t="shared" si="3"/>
        <v>0.1251251251</v>
      </c>
      <c r="U2937" s="15" t="str">
        <f>vlookup(F2937,'Sub categories'!$A:$C,3,False)</f>
        <v>Storage</v>
      </c>
      <c r="V2937" s="16">
        <f t="shared" si="4"/>
        <v>5</v>
      </c>
      <c r="W2937" s="17">
        <f t="array" ref="W2937">INDEX(shipping_prices!$C$1:$F4164,MATCH(I2937,shipping_prices!$A$1:$A4164,0),MATCH(M2937,shipping_prices!$C$1:$F$1,0))</f>
        <v>5.39</v>
      </c>
      <c r="X2937" s="15" t="str">
        <f t="shared" si="5"/>
        <v>Cassandra BrandowArlingtonTexas</v>
      </c>
      <c r="Y2937" s="15" t="str">
        <f t="shared" si="6"/>
        <v>High</v>
      </c>
    </row>
    <row r="2938" hidden="1">
      <c r="A2938" s="1">
        <v>42603.0</v>
      </c>
      <c r="B2938" s="2" t="s">
        <v>4124</v>
      </c>
      <c r="C2938" s="2">
        <v>3.0</v>
      </c>
      <c r="D2938" s="2" t="s">
        <v>1200</v>
      </c>
      <c r="E2938" s="2" t="s">
        <v>27</v>
      </c>
      <c r="F2938" s="2" t="s">
        <v>2949</v>
      </c>
      <c r="G2938" s="2" t="s">
        <v>29</v>
      </c>
      <c r="H2938" s="2" t="s">
        <v>220</v>
      </c>
      <c r="I2938" s="2" t="s">
        <v>2451</v>
      </c>
      <c r="J2938" s="2" t="s">
        <v>141</v>
      </c>
      <c r="K2938" s="2" t="s">
        <v>77</v>
      </c>
      <c r="L2938" s="10">
        <v>42611.0</v>
      </c>
      <c r="M2938" s="2" t="s">
        <v>34</v>
      </c>
      <c r="N2938" s="11">
        <v>0.2</v>
      </c>
      <c r="O2938" s="12">
        <v>-5.0</v>
      </c>
      <c r="P2938" s="13">
        <v>-0.11</v>
      </c>
      <c r="Q2938" s="13">
        <v>44.0</v>
      </c>
      <c r="R2938" s="13">
        <f t="shared" si="1"/>
        <v>55</v>
      </c>
      <c r="S2938" s="14">
        <f t="shared" si="2"/>
        <v>18.33333333</v>
      </c>
      <c r="T2938" s="14">
        <f t="shared" si="3"/>
        <v>-0.1136363636</v>
      </c>
      <c r="U2938" s="15" t="str">
        <f>vlookup(F2938,'Sub categories'!$A:$C,3,False)</f>
        <v>Accessories</v>
      </c>
      <c r="V2938" s="16">
        <f t="shared" si="4"/>
        <v>8</v>
      </c>
      <c r="W2938" s="17">
        <f t="array" ref="W2938">INDEX(shipping_prices!$C$1:$F4165,MATCH(I2938,shipping_prices!$A$1:$A4165,0),MATCH(M2938,shipping_prices!$C$1:$F$1,0))</f>
        <v>11.22</v>
      </c>
      <c r="X2938" s="15" t="str">
        <f t="shared" si="5"/>
        <v>Sarah BrownEvanstonIllinois</v>
      </c>
      <c r="Y2938" s="15" t="str">
        <f t="shared" si="6"/>
        <v>loss</v>
      </c>
    </row>
    <row r="2939" hidden="1">
      <c r="A2939" s="1">
        <v>42603.0</v>
      </c>
      <c r="B2939" s="2" t="s">
        <v>4124</v>
      </c>
      <c r="C2939" s="2">
        <v>4.0</v>
      </c>
      <c r="D2939" s="2" t="s">
        <v>1200</v>
      </c>
      <c r="E2939" s="2" t="s">
        <v>27</v>
      </c>
      <c r="F2939" s="2" t="s">
        <v>1945</v>
      </c>
      <c r="G2939" s="2" t="s">
        <v>29</v>
      </c>
      <c r="H2939" s="2" t="s">
        <v>1854</v>
      </c>
      <c r="I2939" s="2" t="s">
        <v>2451</v>
      </c>
      <c r="J2939" s="2" t="s">
        <v>141</v>
      </c>
      <c r="K2939" s="2" t="s">
        <v>77</v>
      </c>
      <c r="L2939" s="10">
        <v>42611.0</v>
      </c>
      <c r="M2939" s="2" t="s">
        <v>34</v>
      </c>
      <c r="N2939" s="11">
        <v>0.2</v>
      </c>
      <c r="O2939" s="12">
        <v>486.0</v>
      </c>
      <c r="P2939" s="13">
        <v>0.34</v>
      </c>
      <c r="Q2939" s="13">
        <v>1440.0</v>
      </c>
      <c r="R2939" s="13">
        <f t="shared" si="1"/>
        <v>1800</v>
      </c>
      <c r="S2939" s="14">
        <f t="shared" si="2"/>
        <v>450</v>
      </c>
      <c r="T2939" s="14">
        <f t="shared" si="3"/>
        <v>0.3375</v>
      </c>
      <c r="U2939" s="15" t="str">
        <f>vlookup(F2939,'Sub categories'!$A:$C,3,False)</f>
        <v>Copiers</v>
      </c>
      <c r="V2939" s="16">
        <f t="shared" si="4"/>
        <v>8</v>
      </c>
      <c r="W2939" s="17">
        <f t="array" ref="W2939">INDEX(shipping_prices!$C$1:$F4166,MATCH(I2939,shipping_prices!$A$1:$A4166,0),MATCH(M2939,shipping_prices!$C$1:$F$1,0))</f>
        <v>11.22</v>
      </c>
      <c r="X2939" s="15" t="str">
        <f t="shared" si="5"/>
        <v>Sarah BrownEvanstonIllinois</v>
      </c>
      <c r="Y2939" s="15" t="str">
        <f t="shared" si="6"/>
        <v>High</v>
      </c>
    </row>
    <row r="2940" hidden="1">
      <c r="A2940" s="1">
        <v>42603.0</v>
      </c>
      <c r="B2940" s="2" t="s">
        <v>4125</v>
      </c>
      <c r="C2940" s="2">
        <v>2.0</v>
      </c>
      <c r="D2940" s="2" t="s">
        <v>628</v>
      </c>
      <c r="E2940" s="2" t="s">
        <v>27</v>
      </c>
      <c r="F2940" s="2" t="s">
        <v>1754</v>
      </c>
      <c r="G2940" s="2" t="s">
        <v>39</v>
      </c>
      <c r="H2940" s="2" t="s">
        <v>40</v>
      </c>
      <c r="I2940" s="2" t="s">
        <v>439</v>
      </c>
      <c r="J2940" s="2" t="s">
        <v>42</v>
      </c>
      <c r="K2940" s="2" t="s">
        <v>43</v>
      </c>
      <c r="L2940" s="10">
        <v>42608.0</v>
      </c>
      <c r="M2940" s="2" t="s">
        <v>34</v>
      </c>
      <c r="N2940" s="11">
        <v>0.2</v>
      </c>
      <c r="O2940" s="12">
        <v>3.0</v>
      </c>
      <c r="P2940" s="13">
        <v>0.34</v>
      </c>
      <c r="Q2940" s="13">
        <v>8.0</v>
      </c>
      <c r="R2940" s="13">
        <f t="shared" si="1"/>
        <v>10</v>
      </c>
      <c r="S2940" s="14">
        <f t="shared" si="2"/>
        <v>5</v>
      </c>
      <c r="T2940" s="14">
        <f t="shared" si="3"/>
        <v>0.375</v>
      </c>
      <c r="U2940" s="15" t="str">
        <f>vlookup(F2940,'Sub categories'!$A:$C,3,False)</f>
        <v>Binders</v>
      </c>
      <c r="V2940" s="16">
        <f t="shared" si="4"/>
        <v>5</v>
      </c>
      <c r="W2940" s="17">
        <f t="array" ref="W2940">INDEX(shipping_prices!$C$1:$F4167,MATCH(I2940,shipping_prices!$A$1:$A4167,0),MATCH(M2940,shipping_prices!$C$1:$F$1,0))</f>
        <v>14.3</v>
      </c>
      <c r="X2940" s="15" t="str">
        <f t="shared" si="5"/>
        <v>Rick DustonSan DiegoCalifornia</v>
      </c>
      <c r="Y2940" s="15" t="str">
        <f t="shared" si="6"/>
        <v>Low</v>
      </c>
    </row>
    <row r="2941" hidden="1">
      <c r="A2941" s="1">
        <v>42603.0</v>
      </c>
      <c r="B2941" s="2" t="s">
        <v>4126</v>
      </c>
      <c r="C2941" s="2">
        <v>2.0</v>
      </c>
      <c r="D2941" s="2" t="s">
        <v>2022</v>
      </c>
      <c r="E2941" s="2" t="s">
        <v>27</v>
      </c>
      <c r="F2941" s="2" t="s">
        <v>1488</v>
      </c>
      <c r="G2941" s="2" t="s">
        <v>39</v>
      </c>
      <c r="H2941" s="2" t="s">
        <v>146</v>
      </c>
      <c r="I2941" s="2" t="s">
        <v>75</v>
      </c>
      <c r="J2941" s="2" t="s">
        <v>76</v>
      </c>
      <c r="K2941" s="2" t="s">
        <v>77</v>
      </c>
      <c r="L2941" s="10">
        <v>42603.0</v>
      </c>
      <c r="M2941" s="2" t="s">
        <v>469</v>
      </c>
      <c r="N2941" s="11">
        <v>0.8</v>
      </c>
      <c r="O2941" s="12">
        <v>-2.0</v>
      </c>
      <c r="P2941" s="13">
        <v>-1.7</v>
      </c>
      <c r="Q2941" s="13">
        <v>1.0</v>
      </c>
      <c r="R2941" s="13">
        <f t="shared" si="1"/>
        <v>5</v>
      </c>
      <c r="S2941" s="14">
        <f t="shared" si="2"/>
        <v>2.5</v>
      </c>
      <c r="T2941" s="14">
        <f t="shared" si="3"/>
        <v>-2</v>
      </c>
      <c r="U2941" s="15" t="str">
        <f>vlookup(F2941,'Sub categories'!$A:$C,3,False)</f>
        <v>Binders</v>
      </c>
      <c r="V2941" s="16">
        <f t="shared" si="4"/>
        <v>0</v>
      </c>
      <c r="W2941" s="17">
        <f t="array" ref="W2941">INDEX(shipping_prices!$C$1:$F4168,MATCH(I2941,shipping_prices!$A$1:$A4168,0),MATCH(M2941,shipping_prices!$C$1:$F$1,0))</f>
        <v>50.49</v>
      </c>
      <c r="X2941" s="15" t="str">
        <f t="shared" si="5"/>
        <v>Toby SwindellHoustonTexas</v>
      </c>
      <c r="Y2941" s="15" t="str">
        <f t="shared" si="6"/>
        <v>loss</v>
      </c>
    </row>
    <row r="2942" hidden="1">
      <c r="A2942" s="1">
        <v>42604.0</v>
      </c>
      <c r="B2942" s="2" t="s">
        <v>4127</v>
      </c>
      <c r="C2942" s="2">
        <v>4.0</v>
      </c>
      <c r="D2942" s="2" t="s">
        <v>1133</v>
      </c>
      <c r="E2942" s="2" t="s">
        <v>49</v>
      </c>
      <c r="F2942" s="2" t="s">
        <v>4128</v>
      </c>
      <c r="G2942" s="2" t="s">
        <v>39</v>
      </c>
      <c r="H2942" s="2" t="s">
        <v>146</v>
      </c>
      <c r="I2942" s="2" t="s">
        <v>1155</v>
      </c>
      <c r="J2942" s="2" t="s">
        <v>1156</v>
      </c>
      <c r="K2942" s="2" t="s">
        <v>33</v>
      </c>
      <c r="L2942" s="10">
        <v>42606.0</v>
      </c>
      <c r="M2942" s="2" t="s">
        <v>34</v>
      </c>
      <c r="N2942" s="11">
        <v>0.0</v>
      </c>
      <c r="O2942" s="12">
        <v>5.0</v>
      </c>
      <c r="P2942" s="13">
        <v>0.47</v>
      </c>
      <c r="Q2942" s="13">
        <v>12.0</v>
      </c>
      <c r="R2942" s="13">
        <f t="shared" si="1"/>
        <v>12</v>
      </c>
      <c r="S2942" s="14">
        <f t="shared" si="2"/>
        <v>3</v>
      </c>
      <c r="T2942" s="14">
        <f t="shared" si="3"/>
        <v>0.4166666667</v>
      </c>
      <c r="U2942" s="15" t="str">
        <f>vlookup(F2942,'Sub categories'!$A:$C,3,False)</f>
        <v>Fasteners</v>
      </c>
      <c r="V2942" s="16">
        <f t="shared" si="4"/>
        <v>2</v>
      </c>
      <c r="W2942" s="17">
        <f t="array" ref="W2942">INDEX(shipping_prices!$C$1:$F4169,MATCH(I2942,shipping_prices!$A$1:$A4169,0),MATCH(M2942,shipping_prices!$C$1:$F$1,0))</f>
        <v>8.11</v>
      </c>
      <c r="X2942" s="15" t="str">
        <f t="shared" si="5"/>
        <v>Michael GranlundBaltimoreMaryland</v>
      </c>
      <c r="Y2942" s="15" t="str">
        <f t="shared" si="6"/>
        <v>Low</v>
      </c>
    </row>
    <row r="2943" hidden="1">
      <c r="A2943" s="1">
        <v>42604.0</v>
      </c>
      <c r="B2943" s="2" t="s">
        <v>4127</v>
      </c>
      <c r="C2943" s="2">
        <v>9.0</v>
      </c>
      <c r="D2943" s="2" t="s">
        <v>1133</v>
      </c>
      <c r="E2943" s="2" t="s">
        <v>49</v>
      </c>
      <c r="F2943" s="2" t="s">
        <v>3833</v>
      </c>
      <c r="G2943" s="2" t="s">
        <v>39</v>
      </c>
      <c r="H2943" s="2" t="s">
        <v>79</v>
      </c>
      <c r="I2943" s="2" t="s">
        <v>1155</v>
      </c>
      <c r="J2943" s="2" t="s">
        <v>1156</v>
      </c>
      <c r="K2943" s="2" t="s">
        <v>33</v>
      </c>
      <c r="L2943" s="10">
        <v>42606.0</v>
      </c>
      <c r="M2943" s="2" t="s">
        <v>34</v>
      </c>
      <c r="N2943" s="11">
        <v>0.0</v>
      </c>
      <c r="O2943" s="12">
        <v>63.0</v>
      </c>
      <c r="P2943" s="13">
        <v>0.46</v>
      </c>
      <c r="Q2943" s="13">
        <v>137.0</v>
      </c>
      <c r="R2943" s="13">
        <f t="shared" si="1"/>
        <v>137</v>
      </c>
      <c r="S2943" s="14">
        <f t="shared" si="2"/>
        <v>15.22222222</v>
      </c>
      <c r="T2943" s="14">
        <f t="shared" si="3"/>
        <v>0.4598540146</v>
      </c>
      <c r="U2943" s="15" t="str">
        <f>vlookup(F2943,'Sub categories'!$A:$C,3,False)</f>
        <v>Envelopes</v>
      </c>
      <c r="V2943" s="16">
        <f t="shared" si="4"/>
        <v>2</v>
      </c>
      <c r="W2943" s="17">
        <f t="array" ref="W2943">INDEX(shipping_prices!$C$1:$F4170,MATCH(I2943,shipping_prices!$A$1:$A4170,0),MATCH(M2943,shipping_prices!$C$1:$F$1,0))</f>
        <v>8.11</v>
      </c>
      <c r="X2943" s="15" t="str">
        <f t="shared" si="5"/>
        <v>Michael GranlundBaltimoreMaryland</v>
      </c>
      <c r="Y2943" s="15" t="str">
        <f t="shared" si="6"/>
        <v>High</v>
      </c>
    </row>
    <row r="2944">
      <c r="A2944" s="1">
        <v>42605.0</v>
      </c>
      <c r="B2944" s="2" t="s">
        <v>4127</v>
      </c>
      <c r="C2944" s="2">
        <v>1.0</v>
      </c>
      <c r="D2944" s="2" t="s">
        <v>1133</v>
      </c>
      <c r="E2944" s="2" t="s">
        <v>49</v>
      </c>
      <c r="F2944" s="2" t="s">
        <v>2976</v>
      </c>
      <c r="G2944" s="2" t="s">
        <v>45</v>
      </c>
      <c r="H2944" s="2" t="s">
        <v>227</v>
      </c>
      <c r="I2944" s="2" t="s">
        <v>1155</v>
      </c>
      <c r="J2944" s="2" t="s">
        <v>1156</v>
      </c>
      <c r="K2944" s="2" t="s">
        <v>33</v>
      </c>
      <c r="L2944" s="10">
        <v>42606.0</v>
      </c>
      <c r="M2944" s="2" t="s">
        <v>34</v>
      </c>
      <c r="N2944" s="11">
        <v>0.0</v>
      </c>
      <c r="O2944" s="12">
        <v>44.0</v>
      </c>
      <c r="P2944" s="13">
        <v>0.29</v>
      </c>
      <c r="Q2944" s="13">
        <v>151.0</v>
      </c>
      <c r="R2944" s="13">
        <f t="shared" si="1"/>
        <v>151</v>
      </c>
      <c r="S2944" s="14">
        <f t="shared" si="2"/>
        <v>151</v>
      </c>
      <c r="T2944" s="14">
        <f t="shared" si="3"/>
        <v>0.2913907285</v>
      </c>
      <c r="U2944" s="15" t="str">
        <f>vlookup(F2944,'Sub categories'!$A:$C,3,False)</f>
        <v>Chairs</v>
      </c>
      <c r="V2944" s="16">
        <f t="shared" si="4"/>
        <v>1</v>
      </c>
      <c r="W2944" s="17">
        <f t="array" ref="W2944">INDEX(shipping_prices!$C$1:$F4171,MATCH(I2944,shipping_prices!$A$1:$A4171,0),MATCH(M2944,shipping_prices!$C$1:$F$1,0))</f>
        <v>8.11</v>
      </c>
      <c r="X2944" s="15" t="str">
        <f t="shared" si="5"/>
        <v>Michael GranlundBaltimoreMaryland</v>
      </c>
      <c r="Y2944" s="15" t="str">
        <f t="shared" si="6"/>
        <v>High</v>
      </c>
    </row>
    <row r="2945" hidden="1">
      <c r="A2945" s="1">
        <v>42605.0</v>
      </c>
      <c r="B2945" s="2" t="s">
        <v>4129</v>
      </c>
      <c r="C2945" s="2">
        <v>4.0</v>
      </c>
      <c r="D2945" s="2" t="s">
        <v>1528</v>
      </c>
      <c r="E2945" s="2" t="s">
        <v>37</v>
      </c>
      <c r="F2945" s="2" t="s">
        <v>506</v>
      </c>
      <c r="G2945" s="2" t="s">
        <v>39</v>
      </c>
      <c r="H2945" s="2" t="s">
        <v>456</v>
      </c>
      <c r="I2945" s="2" t="s">
        <v>194</v>
      </c>
      <c r="J2945" s="2" t="s">
        <v>53</v>
      </c>
      <c r="K2945" s="2" t="s">
        <v>54</v>
      </c>
      <c r="L2945" s="10">
        <v>42610.0</v>
      </c>
      <c r="M2945" s="2" t="s">
        <v>34</v>
      </c>
      <c r="N2945" s="11">
        <v>0.2</v>
      </c>
      <c r="O2945" s="12">
        <v>4.0</v>
      </c>
      <c r="P2945" s="13">
        <v>0.26</v>
      </c>
      <c r="Q2945" s="13">
        <v>14.0</v>
      </c>
      <c r="R2945" s="13">
        <f t="shared" si="1"/>
        <v>17.5</v>
      </c>
      <c r="S2945" s="14">
        <f t="shared" si="2"/>
        <v>4.375</v>
      </c>
      <c r="T2945" s="14">
        <f t="shared" si="3"/>
        <v>0.2857142857</v>
      </c>
      <c r="U2945" s="15" t="str">
        <f>vlookup(F2945,'Sub categories'!$A:$C,3,False)</f>
        <v>Art</v>
      </c>
      <c r="V2945" s="16">
        <f t="shared" si="4"/>
        <v>5</v>
      </c>
      <c r="W2945" s="17">
        <f t="array" ref="W2945">INDEX(shipping_prices!$C$1:$F4172,MATCH(I2945,shipping_prices!$A$1:$A4172,0),MATCH(M2945,shipping_prices!$C$1:$F$1,0))</f>
        <v>7.26</v>
      </c>
      <c r="X2945" s="15" t="str">
        <f t="shared" si="5"/>
        <v>Harold RyanMiamiFlorida</v>
      </c>
      <c r="Y2945" s="15" t="str">
        <f t="shared" si="6"/>
        <v>Low</v>
      </c>
    </row>
    <row r="2946" hidden="1">
      <c r="A2946" s="1">
        <v>42605.0</v>
      </c>
      <c r="B2946" s="2" t="s">
        <v>4130</v>
      </c>
      <c r="C2946" s="2">
        <v>4.0</v>
      </c>
      <c r="D2946" s="2" t="s">
        <v>799</v>
      </c>
      <c r="E2946" s="2" t="s">
        <v>37</v>
      </c>
      <c r="F2946" s="2" t="s">
        <v>4131</v>
      </c>
      <c r="G2946" s="2" t="s">
        <v>29</v>
      </c>
      <c r="H2946" s="2" t="s">
        <v>81</v>
      </c>
      <c r="I2946" s="2" t="s">
        <v>501</v>
      </c>
      <c r="J2946" s="2" t="s">
        <v>122</v>
      </c>
      <c r="K2946" s="2" t="s">
        <v>54</v>
      </c>
      <c r="L2946" s="10">
        <v>42612.0</v>
      </c>
      <c r="M2946" s="2" t="s">
        <v>34</v>
      </c>
      <c r="N2946" s="11">
        <v>0.0</v>
      </c>
      <c r="O2946" s="12">
        <v>23.0</v>
      </c>
      <c r="P2946" s="13">
        <v>0.35</v>
      </c>
      <c r="Q2946" s="13">
        <v>66.0</v>
      </c>
      <c r="R2946" s="13">
        <f t="shared" si="1"/>
        <v>66</v>
      </c>
      <c r="S2946" s="14">
        <f t="shared" si="2"/>
        <v>16.5</v>
      </c>
      <c r="T2946" s="14">
        <f t="shared" si="3"/>
        <v>0.3484848485</v>
      </c>
      <c r="U2946" s="15" t="str">
        <f>vlookup(F2946,'Sub categories'!$A:$C,3,False)</f>
        <v>Accessories</v>
      </c>
      <c r="V2946" s="16">
        <f t="shared" si="4"/>
        <v>7</v>
      </c>
      <c r="W2946" s="17">
        <f t="array" ref="W2946">INDEX(shipping_prices!$C$1:$F4173,MATCH(I2946,shipping_prices!$A$1:$A4173,0),MATCH(M2946,shipping_prices!$C$1:$F$1,0))</f>
        <v>6.86</v>
      </c>
      <c r="X2946" s="15" t="str">
        <f t="shared" si="5"/>
        <v>Nicole HansenColumbusGeorgia</v>
      </c>
      <c r="Y2946" s="15" t="str">
        <f t="shared" si="6"/>
        <v>Low</v>
      </c>
    </row>
    <row r="2947" hidden="1">
      <c r="A2947" s="1">
        <v>42605.0</v>
      </c>
      <c r="B2947" s="2" t="s">
        <v>4132</v>
      </c>
      <c r="C2947" s="2">
        <v>2.0</v>
      </c>
      <c r="D2947" s="2" t="s">
        <v>1897</v>
      </c>
      <c r="E2947" s="2" t="s">
        <v>27</v>
      </c>
      <c r="F2947" s="2" t="s">
        <v>4133</v>
      </c>
      <c r="G2947" s="2" t="s">
        <v>39</v>
      </c>
      <c r="H2947" s="2" t="s">
        <v>284</v>
      </c>
      <c r="I2947" s="2" t="s">
        <v>158</v>
      </c>
      <c r="J2947" s="2" t="s">
        <v>159</v>
      </c>
      <c r="K2947" s="2" t="s">
        <v>43</v>
      </c>
      <c r="L2947" s="10">
        <v>42609.0</v>
      </c>
      <c r="M2947" s="2" t="s">
        <v>34</v>
      </c>
      <c r="N2947" s="11">
        <v>0.2</v>
      </c>
      <c r="O2947" s="12">
        <v>2.0</v>
      </c>
      <c r="P2947" s="13">
        <v>0.34</v>
      </c>
      <c r="Q2947" s="13">
        <v>6.0</v>
      </c>
      <c r="R2947" s="13">
        <f t="shared" si="1"/>
        <v>7.5</v>
      </c>
      <c r="S2947" s="14">
        <f t="shared" si="2"/>
        <v>3.75</v>
      </c>
      <c r="T2947" s="14">
        <f t="shared" si="3"/>
        <v>0.3333333333</v>
      </c>
      <c r="U2947" s="15" t="str">
        <f>vlookup(F2947,'Sub categories'!$A:$C,3,False)</f>
        <v>Binders</v>
      </c>
      <c r="V2947" s="16">
        <f t="shared" si="4"/>
        <v>4</v>
      </c>
      <c r="W2947" s="17">
        <f t="array" ref="W2947">INDEX(shipping_prices!$C$1:$F4174,MATCH(I2947,shipping_prices!$A$1:$A4174,0),MATCH(M2947,shipping_prices!$C$1:$F$1,0))</f>
        <v>7</v>
      </c>
      <c r="X2947" s="15" t="str">
        <f t="shared" si="5"/>
        <v>Corey-LockSeattleWashington</v>
      </c>
      <c r="Y2947" s="15" t="str">
        <f t="shared" si="6"/>
        <v>Low</v>
      </c>
    </row>
    <row r="2948" hidden="1">
      <c r="A2948" s="1">
        <v>42605.0</v>
      </c>
      <c r="B2948" s="2" t="s">
        <v>4132</v>
      </c>
      <c r="C2948" s="2">
        <v>2.0</v>
      </c>
      <c r="D2948" s="2" t="s">
        <v>1897</v>
      </c>
      <c r="E2948" s="2" t="s">
        <v>27</v>
      </c>
      <c r="F2948" s="2" t="s">
        <v>2806</v>
      </c>
      <c r="G2948" s="2" t="s">
        <v>29</v>
      </c>
      <c r="H2948" s="2" t="s">
        <v>2807</v>
      </c>
      <c r="I2948" s="2" t="s">
        <v>158</v>
      </c>
      <c r="J2948" s="2" t="s">
        <v>159</v>
      </c>
      <c r="K2948" s="2" t="s">
        <v>43</v>
      </c>
      <c r="L2948" s="10">
        <v>42609.0</v>
      </c>
      <c r="M2948" s="2" t="s">
        <v>34</v>
      </c>
      <c r="N2948" s="11">
        <v>0.2</v>
      </c>
      <c r="O2948" s="12">
        <v>42.0</v>
      </c>
      <c r="P2948" s="13">
        <v>0.08</v>
      </c>
      <c r="Q2948" s="13">
        <v>558.0</v>
      </c>
      <c r="R2948" s="13">
        <f t="shared" si="1"/>
        <v>697.5</v>
      </c>
      <c r="S2948" s="14">
        <f t="shared" si="2"/>
        <v>348.75</v>
      </c>
      <c r="T2948" s="14">
        <f t="shared" si="3"/>
        <v>0.0752688172</v>
      </c>
      <c r="U2948" s="15" t="str">
        <f>vlookup(F2948,'Sub categories'!$A:$C,3,False)</f>
        <v>Machines</v>
      </c>
      <c r="V2948" s="16">
        <f t="shared" si="4"/>
        <v>4</v>
      </c>
      <c r="W2948" s="17">
        <f t="array" ref="W2948">INDEX(shipping_prices!$C$1:$F4175,MATCH(I2948,shipping_prices!$A$1:$A4175,0),MATCH(M2948,shipping_prices!$C$1:$F$1,0))</f>
        <v>7</v>
      </c>
      <c r="X2948" s="15" t="str">
        <f t="shared" si="5"/>
        <v>Corey-LockSeattleWashington</v>
      </c>
      <c r="Y2948" s="15" t="str">
        <f t="shared" si="6"/>
        <v>High</v>
      </c>
    </row>
    <row r="2949" hidden="1">
      <c r="A2949" s="1">
        <v>42605.0</v>
      </c>
      <c r="B2949" s="2" t="s">
        <v>4134</v>
      </c>
      <c r="C2949" s="2">
        <v>2.0</v>
      </c>
      <c r="D2949" s="2" t="s">
        <v>2104</v>
      </c>
      <c r="E2949" s="2" t="s">
        <v>37</v>
      </c>
      <c r="F2949" s="2" t="s">
        <v>266</v>
      </c>
      <c r="G2949" s="2" t="s">
        <v>39</v>
      </c>
      <c r="H2949" s="2" t="s">
        <v>51</v>
      </c>
      <c r="I2949" s="2" t="s">
        <v>88</v>
      </c>
      <c r="J2949" s="2" t="s">
        <v>89</v>
      </c>
      <c r="K2949" s="2" t="s">
        <v>54</v>
      </c>
      <c r="L2949" s="10">
        <v>42611.0</v>
      </c>
      <c r="M2949" s="2" t="s">
        <v>34</v>
      </c>
      <c r="N2949" s="11">
        <v>0.0</v>
      </c>
      <c r="O2949" s="12">
        <v>6.0</v>
      </c>
      <c r="P2949" s="13">
        <v>0.49</v>
      </c>
      <c r="Q2949" s="13">
        <v>13.0</v>
      </c>
      <c r="R2949" s="13">
        <f t="shared" si="1"/>
        <v>13</v>
      </c>
      <c r="S2949" s="14">
        <f t="shared" si="2"/>
        <v>6.5</v>
      </c>
      <c r="T2949" s="14">
        <f t="shared" si="3"/>
        <v>0.4615384615</v>
      </c>
      <c r="U2949" s="15" t="str">
        <f>vlookup(F2949,'Sub categories'!$A:$C,3,False)</f>
        <v>Paper</v>
      </c>
      <c r="V2949" s="16">
        <f t="shared" si="4"/>
        <v>6</v>
      </c>
      <c r="W2949" s="17">
        <f t="array" ref="W2949">INDEX(shipping_prices!$C$1:$F4176,MATCH(I2949,shipping_prices!$A$1:$A4176,0),MATCH(M2949,shipping_prices!$C$1:$F$1,0))</f>
        <v>7.88</v>
      </c>
      <c r="X2949" s="15" t="str">
        <f t="shared" si="5"/>
        <v>Damala KotsonisSpringfieldVirginia</v>
      </c>
      <c r="Y2949" s="15" t="str">
        <f t="shared" si="6"/>
        <v>Low</v>
      </c>
    </row>
    <row r="2950" hidden="1">
      <c r="A2950" s="1">
        <v>42605.0</v>
      </c>
      <c r="B2950" s="2" t="s">
        <v>4134</v>
      </c>
      <c r="C2950" s="2">
        <v>5.0</v>
      </c>
      <c r="D2950" s="2" t="s">
        <v>2104</v>
      </c>
      <c r="E2950" s="2" t="s">
        <v>37</v>
      </c>
      <c r="F2950" s="2" t="s">
        <v>78</v>
      </c>
      <c r="G2950" s="2" t="s">
        <v>39</v>
      </c>
      <c r="H2950" s="2" t="s">
        <v>79</v>
      </c>
      <c r="I2950" s="2" t="s">
        <v>88</v>
      </c>
      <c r="J2950" s="2" t="s">
        <v>89</v>
      </c>
      <c r="K2950" s="2" t="s">
        <v>54</v>
      </c>
      <c r="L2950" s="10">
        <v>42611.0</v>
      </c>
      <c r="M2950" s="2" t="s">
        <v>34</v>
      </c>
      <c r="N2950" s="11">
        <v>0.0</v>
      </c>
      <c r="O2950" s="12">
        <v>146.0</v>
      </c>
      <c r="P2950" s="13">
        <v>0.47</v>
      </c>
      <c r="Q2950" s="13">
        <v>311.0</v>
      </c>
      <c r="R2950" s="13">
        <f t="shared" si="1"/>
        <v>311</v>
      </c>
      <c r="S2950" s="14">
        <f t="shared" si="2"/>
        <v>62.2</v>
      </c>
      <c r="T2950" s="14">
        <f t="shared" si="3"/>
        <v>0.4694533762</v>
      </c>
      <c r="U2950" s="15" t="str">
        <f>vlookup(F2950,'Sub categories'!$A:$C,3,False)</f>
        <v>Envelopes</v>
      </c>
      <c r="V2950" s="16">
        <f t="shared" si="4"/>
        <v>6</v>
      </c>
      <c r="W2950" s="17">
        <f t="array" ref="W2950">INDEX(shipping_prices!$C$1:$F4177,MATCH(I2950,shipping_prices!$A$1:$A4177,0),MATCH(M2950,shipping_prices!$C$1:$F$1,0))</f>
        <v>7.88</v>
      </c>
      <c r="X2950" s="15" t="str">
        <f t="shared" si="5"/>
        <v>Damala KotsonisSpringfieldVirginia</v>
      </c>
      <c r="Y2950" s="15" t="str">
        <f t="shared" si="6"/>
        <v>High</v>
      </c>
    </row>
    <row r="2951" hidden="1">
      <c r="A2951" s="1">
        <v>42605.0</v>
      </c>
      <c r="B2951" s="2" t="s">
        <v>4135</v>
      </c>
      <c r="C2951" s="2">
        <v>6.0</v>
      </c>
      <c r="D2951" s="2" t="s">
        <v>1245</v>
      </c>
      <c r="E2951" s="2" t="s">
        <v>27</v>
      </c>
      <c r="F2951" s="2" t="s">
        <v>3142</v>
      </c>
      <c r="G2951" s="2" t="s">
        <v>39</v>
      </c>
      <c r="H2951" s="2" t="s">
        <v>912</v>
      </c>
      <c r="I2951" s="2" t="s">
        <v>163</v>
      </c>
      <c r="J2951" s="2" t="s">
        <v>164</v>
      </c>
      <c r="K2951" s="2" t="s">
        <v>33</v>
      </c>
      <c r="L2951" s="10">
        <v>42608.0</v>
      </c>
      <c r="M2951" s="2" t="s">
        <v>34</v>
      </c>
      <c r="N2951" s="11">
        <v>0.2</v>
      </c>
      <c r="O2951" s="12">
        <v>43.0</v>
      </c>
      <c r="P2951" s="13">
        <v>0.07</v>
      </c>
      <c r="Q2951" s="13">
        <v>578.0</v>
      </c>
      <c r="R2951" s="13">
        <f t="shared" si="1"/>
        <v>722.5</v>
      </c>
      <c r="S2951" s="14">
        <f t="shared" si="2"/>
        <v>120.4166667</v>
      </c>
      <c r="T2951" s="14">
        <f t="shared" si="3"/>
        <v>0.07439446367</v>
      </c>
      <c r="U2951" s="15" t="str">
        <f>vlookup(F2951,'Sub categories'!$A:$C,3,False)</f>
        <v>Storage</v>
      </c>
      <c r="V2951" s="16">
        <f t="shared" si="4"/>
        <v>3</v>
      </c>
      <c r="W2951" s="17">
        <f t="array" ref="W2951">INDEX(shipping_prices!$C$1:$F4178,MATCH(I2951,shipping_prices!$A$1:$A4178,0),MATCH(M2951,shipping_prices!$C$1:$F$1,0))</f>
        <v>7.98</v>
      </c>
      <c r="X2951" s="15" t="str">
        <f t="shared" si="5"/>
        <v>Sam CravenPhiladelphiaPennsylvania</v>
      </c>
      <c r="Y2951" s="15" t="str">
        <f t="shared" si="6"/>
        <v>High</v>
      </c>
    </row>
    <row r="2952" hidden="1">
      <c r="A2952" s="1">
        <v>42605.0</v>
      </c>
      <c r="B2952" s="2" t="s">
        <v>4136</v>
      </c>
      <c r="C2952" s="2">
        <v>5.0</v>
      </c>
      <c r="D2952" s="2" t="s">
        <v>2472</v>
      </c>
      <c r="E2952" s="2" t="s">
        <v>27</v>
      </c>
      <c r="F2952" s="2" t="s">
        <v>2915</v>
      </c>
      <c r="G2952" s="2" t="s">
        <v>39</v>
      </c>
      <c r="H2952" s="2" t="s">
        <v>79</v>
      </c>
      <c r="I2952" s="2" t="s">
        <v>417</v>
      </c>
      <c r="J2952" s="2" t="s">
        <v>136</v>
      </c>
      <c r="K2952" s="2" t="s">
        <v>43</v>
      </c>
      <c r="L2952" s="10">
        <v>42610.0</v>
      </c>
      <c r="M2952" s="2" t="s">
        <v>34</v>
      </c>
      <c r="N2952" s="11">
        <v>0.0</v>
      </c>
      <c r="O2952" s="12">
        <v>8.0</v>
      </c>
      <c r="P2952" s="13">
        <v>0.48</v>
      </c>
      <c r="Q2952" s="13">
        <v>16.0</v>
      </c>
      <c r="R2952" s="13">
        <f t="shared" si="1"/>
        <v>16</v>
      </c>
      <c r="S2952" s="14">
        <f t="shared" si="2"/>
        <v>3.2</v>
      </c>
      <c r="T2952" s="14">
        <f t="shared" si="3"/>
        <v>0.5</v>
      </c>
      <c r="U2952" s="15" t="str">
        <f>vlookup(F2952,'Sub categories'!$A:$C,3,False)</f>
        <v>Labels</v>
      </c>
      <c r="V2952" s="16">
        <f t="shared" si="4"/>
        <v>5</v>
      </c>
      <c r="W2952" s="17">
        <f t="array" ref="W2952">INDEX(shipping_prices!$C$1:$F4179,MATCH(I2952,shipping_prices!$A$1:$A4179,0),MATCH(M2952,shipping_prices!$C$1:$F$1,0))</f>
        <v>6.5</v>
      </c>
      <c r="X2952" s="15" t="str">
        <f t="shared" si="5"/>
        <v>Tamara ManningOremUtah</v>
      </c>
      <c r="Y2952" s="15" t="str">
        <f t="shared" si="6"/>
        <v>Low</v>
      </c>
    </row>
    <row r="2953" hidden="1">
      <c r="A2953" s="1">
        <v>42605.0</v>
      </c>
      <c r="B2953" s="2" t="s">
        <v>4136</v>
      </c>
      <c r="C2953" s="2">
        <v>2.0</v>
      </c>
      <c r="D2953" s="2" t="s">
        <v>2472</v>
      </c>
      <c r="E2953" s="2" t="s">
        <v>27</v>
      </c>
      <c r="F2953" s="2" t="s">
        <v>846</v>
      </c>
      <c r="G2953" s="2" t="s">
        <v>39</v>
      </c>
      <c r="H2953" s="2" t="s">
        <v>526</v>
      </c>
      <c r="I2953" s="2" t="s">
        <v>417</v>
      </c>
      <c r="J2953" s="2" t="s">
        <v>136</v>
      </c>
      <c r="K2953" s="2" t="s">
        <v>43</v>
      </c>
      <c r="L2953" s="10">
        <v>42610.0</v>
      </c>
      <c r="M2953" s="2" t="s">
        <v>34</v>
      </c>
      <c r="N2953" s="11">
        <v>0.0</v>
      </c>
      <c r="O2953" s="12">
        <v>61.0</v>
      </c>
      <c r="P2953" s="13">
        <v>0.19</v>
      </c>
      <c r="Q2953" s="13">
        <v>323.0</v>
      </c>
      <c r="R2953" s="13">
        <f t="shared" si="1"/>
        <v>323</v>
      </c>
      <c r="S2953" s="14">
        <f t="shared" si="2"/>
        <v>161.5</v>
      </c>
      <c r="T2953" s="14">
        <f t="shared" si="3"/>
        <v>0.1888544892</v>
      </c>
      <c r="U2953" s="15" t="str">
        <f>vlookup(F2953,'Sub categories'!$A:$C,3,False)</f>
        <v>Storage</v>
      </c>
      <c r="V2953" s="16">
        <f t="shared" si="4"/>
        <v>5</v>
      </c>
      <c r="W2953" s="17">
        <f t="array" ref="W2953">INDEX(shipping_prices!$C$1:$F4180,MATCH(I2953,shipping_prices!$A$1:$A4180,0),MATCH(M2953,shipping_prices!$C$1:$F$1,0))</f>
        <v>6.5</v>
      </c>
      <c r="X2953" s="15" t="str">
        <f t="shared" si="5"/>
        <v>Tamara ManningOremUtah</v>
      </c>
      <c r="Y2953" s="15" t="str">
        <f t="shared" si="6"/>
        <v>High</v>
      </c>
    </row>
    <row r="2954">
      <c r="A2954" s="1">
        <v>42605.0</v>
      </c>
      <c r="B2954" s="2" t="s">
        <v>4136</v>
      </c>
      <c r="C2954" s="2">
        <v>7.0</v>
      </c>
      <c r="D2954" s="2" t="s">
        <v>2472</v>
      </c>
      <c r="E2954" s="2" t="s">
        <v>27</v>
      </c>
      <c r="F2954" s="2" t="s">
        <v>3062</v>
      </c>
      <c r="G2954" s="2" t="s">
        <v>45</v>
      </c>
      <c r="H2954" s="2" t="s">
        <v>206</v>
      </c>
      <c r="I2954" s="2" t="s">
        <v>417</v>
      </c>
      <c r="J2954" s="2" t="s">
        <v>136</v>
      </c>
      <c r="K2954" s="2" t="s">
        <v>43</v>
      </c>
      <c r="L2954" s="10">
        <v>42610.0</v>
      </c>
      <c r="M2954" s="2" t="s">
        <v>34</v>
      </c>
      <c r="N2954" s="11">
        <v>0.0</v>
      </c>
      <c r="O2954" s="12">
        <v>141.0</v>
      </c>
      <c r="P2954" s="13">
        <v>0.1</v>
      </c>
      <c r="Q2954" s="13">
        <v>1407.0</v>
      </c>
      <c r="R2954" s="13">
        <f t="shared" si="1"/>
        <v>1407</v>
      </c>
      <c r="S2954" s="14">
        <f t="shared" si="2"/>
        <v>201</v>
      </c>
      <c r="T2954" s="14">
        <f t="shared" si="3"/>
        <v>0.1002132196</v>
      </c>
      <c r="U2954" s="15" t="str">
        <f>vlookup(F2954,'Sub categories'!$A:$C,3,False)</f>
        <v>Bookcases</v>
      </c>
      <c r="V2954" s="16">
        <f t="shared" si="4"/>
        <v>5</v>
      </c>
      <c r="W2954" s="17">
        <f t="array" ref="W2954">INDEX(shipping_prices!$C$1:$F4181,MATCH(I2954,shipping_prices!$A$1:$A4181,0),MATCH(M2954,shipping_prices!$C$1:$F$1,0))</f>
        <v>6.5</v>
      </c>
      <c r="X2954" s="15" t="str">
        <f t="shared" si="5"/>
        <v>Tamara ManningOremUtah</v>
      </c>
      <c r="Y2954" s="15" t="str">
        <f t="shared" si="6"/>
        <v>High</v>
      </c>
    </row>
    <row r="2955" hidden="1">
      <c r="A2955" s="1">
        <v>42606.0</v>
      </c>
      <c r="B2955" s="2" t="s">
        <v>4137</v>
      </c>
      <c r="C2955" s="2">
        <v>2.0</v>
      </c>
      <c r="D2955" s="2" t="s">
        <v>4138</v>
      </c>
      <c r="E2955" s="2" t="s">
        <v>27</v>
      </c>
      <c r="F2955" s="2" t="s">
        <v>1643</v>
      </c>
      <c r="G2955" s="2" t="s">
        <v>29</v>
      </c>
      <c r="H2955" s="2" t="s">
        <v>503</v>
      </c>
      <c r="I2955" s="2" t="s">
        <v>1330</v>
      </c>
      <c r="J2955" s="2" t="s">
        <v>64</v>
      </c>
      <c r="K2955" s="2" t="s">
        <v>43</v>
      </c>
      <c r="L2955" s="10">
        <v>42611.0</v>
      </c>
      <c r="M2955" s="2" t="s">
        <v>90</v>
      </c>
      <c r="N2955" s="11">
        <v>0.2</v>
      </c>
      <c r="O2955" s="12">
        <v>13.0</v>
      </c>
      <c r="P2955" s="13">
        <v>0.38</v>
      </c>
      <c r="Q2955" s="13">
        <v>35.0</v>
      </c>
      <c r="R2955" s="13">
        <f t="shared" si="1"/>
        <v>43.75</v>
      </c>
      <c r="S2955" s="14">
        <f t="shared" si="2"/>
        <v>21.875</v>
      </c>
      <c r="T2955" s="14">
        <f t="shared" si="3"/>
        <v>0.3714285714</v>
      </c>
      <c r="U2955" s="15" t="str">
        <f>vlookup(F2955,'Sub categories'!$A:$C,3,False)</f>
        <v>Phones</v>
      </c>
      <c r="V2955" s="16">
        <f t="shared" si="4"/>
        <v>5</v>
      </c>
      <c r="W2955" s="17">
        <f t="array" ref="W2955">INDEX(shipping_prices!$C$1:$F4182,MATCH(I2955,shipping_prices!$A$1:$A4182,0),MATCH(M2955,shipping_prices!$C$1:$F$1,0))</f>
        <v>7.92</v>
      </c>
      <c r="X2955" s="15" t="str">
        <f t="shared" si="5"/>
        <v>Carlos MeadorTucsonArizona</v>
      </c>
      <c r="Y2955" s="15" t="str">
        <f t="shared" si="6"/>
        <v>Low</v>
      </c>
    </row>
    <row r="2956" hidden="1">
      <c r="A2956" s="1">
        <v>42606.0</v>
      </c>
      <c r="B2956" s="2" t="s">
        <v>4139</v>
      </c>
      <c r="C2956" s="2">
        <v>2.0</v>
      </c>
      <c r="D2956" s="2" t="s">
        <v>1566</v>
      </c>
      <c r="E2956" s="2" t="s">
        <v>27</v>
      </c>
      <c r="F2956" s="2" t="s">
        <v>3820</v>
      </c>
      <c r="G2956" s="2" t="s">
        <v>29</v>
      </c>
      <c r="H2956" s="2" t="s">
        <v>460</v>
      </c>
      <c r="I2956" s="2" t="s">
        <v>310</v>
      </c>
      <c r="J2956" s="2" t="s">
        <v>321</v>
      </c>
      <c r="K2956" s="2" t="s">
        <v>33</v>
      </c>
      <c r="L2956" s="10">
        <v>42616.0</v>
      </c>
      <c r="M2956" s="2" t="s">
        <v>142</v>
      </c>
      <c r="N2956" s="11">
        <v>0.4</v>
      </c>
      <c r="O2956" s="12">
        <v>-17.0</v>
      </c>
      <c r="P2956" s="13">
        <v>-0.17</v>
      </c>
      <c r="Q2956" s="13">
        <v>102.0</v>
      </c>
      <c r="R2956" s="13">
        <f t="shared" si="1"/>
        <v>170</v>
      </c>
      <c r="S2956" s="14">
        <f t="shared" si="2"/>
        <v>85</v>
      </c>
      <c r="T2956" s="14">
        <f t="shared" si="3"/>
        <v>-0.1666666667</v>
      </c>
      <c r="U2956" s="15" t="str">
        <f>vlookup(F2956,'Sub categories'!$A:$C,3,False)</f>
        <v>Phones</v>
      </c>
      <c r="V2956" s="16">
        <f t="shared" si="4"/>
        <v>10</v>
      </c>
      <c r="W2956" s="17">
        <f t="array" ref="W2956">INDEX(shipping_prices!$C$1:$F4183,MATCH(I2956,shipping_prices!$A$1:$A4183,0),MATCH(M2956,shipping_prices!$C$1:$F$1,0))</f>
        <v>22.86</v>
      </c>
      <c r="X2956" s="15" t="str">
        <f t="shared" si="5"/>
        <v>Natalie FritzlerNewarkOhio</v>
      </c>
      <c r="Y2956" s="15" t="str">
        <f t="shared" si="6"/>
        <v>loss</v>
      </c>
    </row>
    <row r="2957">
      <c r="A2957" s="1">
        <v>42606.0</v>
      </c>
      <c r="B2957" s="2" t="s">
        <v>4139</v>
      </c>
      <c r="C2957" s="2">
        <v>7.0</v>
      </c>
      <c r="D2957" s="2" t="s">
        <v>1566</v>
      </c>
      <c r="E2957" s="2" t="s">
        <v>27</v>
      </c>
      <c r="F2957" s="2" t="s">
        <v>817</v>
      </c>
      <c r="G2957" s="2" t="s">
        <v>45</v>
      </c>
      <c r="H2957" s="2" t="s">
        <v>485</v>
      </c>
      <c r="I2957" s="2" t="s">
        <v>310</v>
      </c>
      <c r="J2957" s="2" t="s">
        <v>321</v>
      </c>
      <c r="K2957" s="2" t="s">
        <v>33</v>
      </c>
      <c r="L2957" s="10">
        <v>42616.0</v>
      </c>
      <c r="M2957" s="2" t="s">
        <v>142</v>
      </c>
      <c r="N2957" s="11">
        <v>0.2</v>
      </c>
      <c r="O2957" s="12">
        <v>69.0</v>
      </c>
      <c r="P2957" s="13">
        <v>0.26</v>
      </c>
      <c r="Q2957" s="13">
        <v>263.0</v>
      </c>
      <c r="R2957" s="13">
        <f t="shared" si="1"/>
        <v>328.75</v>
      </c>
      <c r="S2957" s="14">
        <f t="shared" si="2"/>
        <v>46.96428571</v>
      </c>
      <c r="T2957" s="14">
        <f t="shared" si="3"/>
        <v>0.2623574144</v>
      </c>
      <c r="U2957" s="15" t="str">
        <f>vlookup(F2957,'Sub categories'!$A:$C,3,False)</f>
        <v>Furnishings</v>
      </c>
      <c r="V2957" s="16">
        <f t="shared" si="4"/>
        <v>10</v>
      </c>
      <c r="W2957" s="17">
        <f t="array" ref="W2957">INDEX(shipping_prices!$C$1:$F4184,MATCH(I2957,shipping_prices!$A$1:$A4184,0),MATCH(M2957,shipping_prices!$C$1:$F$1,0))</f>
        <v>22.86</v>
      </c>
      <c r="X2957" s="15" t="str">
        <f t="shared" si="5"/>
        <v>Natalie FritzlerNewarkOhio</v>
      </c>
      <c r="Y2957" s="15" t="str">
        <f t="shared" si="6"/>
        <v>High</v>
      </c>
    </row>
    <row r="2958" hidden="1">
      <c r="A2958" s="1">
        <v>42606.0</v>
      </c>
      <c r="B2958" s="2" t="s">
        <v>4139</v>
      </c>
      <c r="C2958" s="2">
        <v>2.0</v>
      </c>
      <c r="D2958" s="2" t="s">
        <v>1566</v>
      </c>
      <c r="E2958" s="2" t="s">
        <v>27</v>
      </c>
      <c r="F2958" s="2" t="s">
        <v>4140</v>
      </c>
      <c r="G2958" s="2" t="s">
        <v>29</v>
      </c>
      <c r="H2958" s="2" t="s">
        <v>4141</v>
      </c>
      <c r="I2958" s="2" t="s">
        <v>310</v>
      </c>
      <c r="J2958" s="2" t="s">
        <v>321</v>
      </c>
      <c r="K2958" s="2" t="s">
        <v>33</v>
      </c>
      <c r="L2958" s="10">
        <v>42616.0</v>
      </c>
      <c r="M2958" s="2" t="s">
        <v>142</v>
      </c>
      <c r="N2958" s="11">
        <v>0.7</v>
      </c>
      <c r="O2958" s="12">
        <v>-2640.0</v>
      </c>
      <c r="P2958" s="13">
        <v>-1.47</v>
      </c>
      <c r="Q2958" s="13">
        <v>1800.0</v>
      </c>
      <c r="R2958" s="13">
        <f t="shared" si="1"/>
        <v>6000</v>
      </c>
      <c r="S2958" s="14">
        <f t="shared" si="2"/>
        <v>3000</v>
      </c>
      <c r="T2958" s="14">
        <f t="shared" si="3"/>
        <v>-1.466666667</v>
      </c>
      <c r="U2958" s="15" t="str">
        <f>vlookup(F2958,'Sub categories'!$A:$C,3,False)</f>
        <v>Machines</v>
      </c>
      <c r="V2958" s="16">
        <f t="shared" si="4"/>
        <v>10</v>
      </c>
      <c r="W2958" s="17">
        <f t="array" ref="W2958">INDEX(shipping_prices!$C$1:$F4185,MATCH(I2958,shipping_prices!$A$1:$A4185,0),MATCH(M2958,shipping_prices!$C$1:$F$1,0))</f>
        <v>22.86</v>
      </c>
      <c r="X2958" s="15" t="str">
        <f t="shared" si="5"/>
        <v>Natalie FritzlerNewarkOhio</v>
      </c>
      <c r="Y2958" s="15" t="str">
        <f t="shared" si="6"/>
        <v>loss</v>
      </c>
    </row>
    <row r="2959" hidden="1">
      <c r="A2959" s="1">
        <v>42606.0</v>
      </c>
      <c r="B2959" s="2" t="s">
        <v>4139</v>
      </c>
      <c r="C2959" s="2">
        <v>6.0</v>
      </c>
      <c r="D2959" s="2" t="s">
        <v>1566</v>
      </c>
      <c r="E2959" s="2" t="s">
        <v>27</v>
      </c>
      <c r="F2959" s="2" t="s">
        <v>1818</v>
      </c>
      <c r="G2959" s="2" t="s">
        <v>29</v>
      </c>
      <c r="H2959" s="2" t="s">
        <v>431</v>
      </c>
      <c r="I2959" s="2" t="s">
        <v>310</v>
      </c>
      <c r="J2959" s="2" t="s">
        <v>321</v>
      </c>
      <c r="K2959" s="2" t="s">
        <v>33</v>
      </c>
      <c r="L2959" s="10">
        <v>42616.0</v>
      </c>
      <c r="M2959" s="2" t="s">
        <v>142</v>
      </c>
      <c r="N2959" s="11">
        <v>0.2</v>
      </c>
      <c r="O2959" s="12">
        <v>608.0</v>
      </c>
      <c r="P2959" s="13">
        <v>0.3</v>
      </c>
      <c r="Q2959" s="13">
        <v>2025.0</v>
      </c>
      <c r="R2959" s="13">
        <f t="shared" si="1"/>
        <v>2531.25</v>
      </c>
      <c r="S2959" s="14">
        <f t="shared" si="2"/>
        <v>421.875</v>
      </c>
      <c r="T2959" s="14">
        <f t="shared" si="3"/>
        <v>0.3002469136</v>
      </c>
      <c r="U2959" s="15" t="str">
        <f>vlookup(F2959,'Sub categories'!$A:$C,3,False)</f>
        <v>Accessories</v>
      </c>
      <c r="V2959" s="16">
        <f t="shared" si="4"/>
        <v>10</v>
      </c>
      <c r="W2959" s="17">
        <f t="array" ref="W2959">INDEX(shipping_prices!$C$1:$F4186,MATCH(I2959,shipping_prices!$A$1:$A4186,0),MATCH(M2959,shipping_prices!$C$1:$F$1,0))</f>
        <v>22.86</v>
      </c>
      <c r="X2959" s="15" t="str">
        <f t="shared" si="5"/>
        <v>Natalie FritzlerNewarkOhio</v>
      </c>
      <c r="Y2959" s="15" t="str">
        <f t="shared" si="6"/>
        <v>High</v>
      </c>
    </row>
    <row r="2960" hidden="1">
      <c r="A2960" s="1">
        <v>42606.0</v>
      </c>
      <c r="B2960" s="2" t="s">
        <v>4142</v>
      </c>
      <c r="C2960" s="2">
        <v>4.0</v>
      </c>
      <c r="D2960" s="2" t="s">
        <v>2217</v>
      </c>
      <c r="E2960" s="2" t="s">
        <v>49</v>
      </c>
      <c r="F2960" s="2" t="s">
        <v>4120</v>
      </c>
      <c r="G2960" s="2" t="s">
        <v>39</v>
      </c>
      <c r="H2960" s="2" t="s">
        <v>581</v>
      </c>
      <c r="I2960" s="2" t="s">
        <v>31</v>
      </c>
      <c r="J2960" s="2" t="s">
        <v>32</v>
      </c>
      <c r="K2960" s="2" t="s">
        <v>33</v>
      </c>
      <c r="L2960" s="10">
        <v>42611.0</v>
      </c>
      <c r="M2960" s="2" t="s">
        <v>34</v>
      </c>
      <c r="N2960" s="11">
        <v>0.2</v>
      </c>
      <c r="O2960" s="12">
        <v>3.0</v>
      </c>
      <c r="P2960" s="13">
        <v>0.31</v>
      </c>
      <c r="Q2960" s="13">
        <v>11.0</v>
      </c>
      <c r="R2960" s="13">
        <f t="shared" si="1"/>
        <v>13.75</v>
      </c>
      <c r="S2960" s="14">
        <f t="shared" si="2"/>
        <v>3.4375</v>
      </c>
      <c r="T2960" s="14">
        <f t="shared" si="3"/>
        <v>0.2727272727</v>
      </c>
      <c r="U2960" s="15" t="str">
        <f>vlookup(F2960,'Sub categories'!$A:$C,3,False)</f>
        <v>Binders</v>
      </c>
      <c r="V2960" s="16">
        <f t="shared" si="4"/>
        <v>5</v>
      </c>
      <c r="W2960" s="17">
        <f t="array" ref="W2960">INDEX(shipping_prices!$C$1:$F4187,MATCH(I2960,shipping_prices!$A$1:$A4187,0),MATCH(M2960,shipping_prices!$C$1:$F$1,0))</f>
        <v>10.09</v>
      </c>
      <c r="X2960" s="15" t="str">
        <f t="shared" si="5"/>
        <v>Mark PackerNew York CityNew York</v>
      </c>
      <c r="Y2960" s="15" t="str">
        <f t="shared" si="6"/>
        <v>Low</v>
      </c>
    </row>
    <row r="2961" hidden="1">
      <c r="A2961" s="1">
        <v>42606.0</v>
      </c>
      <c r="B2961" s="2" t="s">
        <v>4143</v>
      </c>
      <c r="C2961" s="2">
        <v>2.0</v>
      </c>
      <c r="D2961" s="2" t="s">
        <v>339</v>
      </c>
      <c r="E2961" s="2" t="s">
        <v>27</v>
      </c>
      <c r="F2961" s="2" t="s">
        <v>1523</v>
      </c>
      <c r="G2961" s="2" t="s">
        <v>39</v>
      </c>
      <c r="H2961" s="2" t="s">
        <v>51</v>
      </c>
      <c r="I2961" s="2" t="s">
        <v>1205</v>
      </c>
      <c r="J2961" s="2" t="s">
        <v>218</v>
      </c>
      <c r="K2961" s="2" t="s">
        <v>54</v>
      </c>
      <c r="L2961" s="10">
        <v>42613.0</v>
      </c>
      <c r="M2961" s="2" t="s">
        <v>34</v>
      </c>
      <c r="N2961" s="11">
        <v>0.0</v>
      </c>
      <c r="O2961" s="12">
        <v>21.0</v>
      </c>
      <c r="P2961" s="13">
        <v>0.46</v>
      </c>
      <c r="Q2961" s="13">
        <v>46.0</v>
      </c>
      <c r="R2961" s="13">
        <f t="shared" si="1"/>
        <v>46</v>
      </c>
      <c r="S2961" s="14">
        <f t="shared" si="2"/>
        <v>23</v>
      </c>
      <c r="T2961" s="14">
        <f t="shared" si="3"/>
        <v>0.4565217391</v>
      </c>
      <c r="U2961" s="15" t="str">
        <f>vlookup(F2961,'Sub categories'!$A:$C,3,False)</f>
        <v>Paper</v>
      </c>
      <c r="V2961" s="16">
        <f t="shared" si="4"/>
        <v>7</v>
      </c>
      <c r="W2961" s="17">
        <f t="array" ref="W2961">INDEX(shipping_prices!$C$1:$F4188,MATCH(I2961,shipping_prices!$A$1:$A4188,0),MATCH(M2961,shipping_prices!$C$1:$F$1,0))</f>
        <v>14.32</v>
      </c>
      <c r="X2961" s="15" t="str">
        <f t="shared" si="5"/>
        <v>Chris CortesOwensboroKentucky</v>
      </c>
      <c r="Y2961" s="15" t="str">
        <f t="shared" si="6"/>
        <v>Low</v>
      </c>
    </row>
    <row r="2962" hidden="1">
      <c r="A2962" s="1">
        <v>42606.0</v>
      </c>
      <c r="B2962" s="2" t="s">
        <v>4144</v>
      </c>
      <c r="C2962" s="2">
        <v>3.0</v>
      </c>
      <c r="D2962" s="2" t="s">
        <v>1937</v>
      </c>
      <c r="E2962" s="2" t="s">
        <v>37</v>
      </c>
      <c r="F2962" s="2" t="s">
        <v>2837</v>
      </c>
      <c r="G2962" s="2" t="s">
        <v>39</v>
      </c>
      <c r="H2962" s="2" t="s">
        <v>146</v>
      </c>
      <c r="I2962" s="2" t="s">
        <v>868</v>
      </c>
      <c r="J2962" s="2" t="s">
        <v>42</v>
      </c>
      <c r="K2962" s="2" t="s">
        <v>43</v>
      </c>
      <c r="L2962" s="10">
        <v>42607.0</v>
      </c>
      <c r="M2962" s="2" t="s">
        <v>34</v>
      </c>
      <c r="N2962" s="11">
        <v>0.2</v>
      </c>
      <c r="O2962" s="12">
        <v>3.0</v>
      </c>
      <c r="P2962" s="13">
        <v>0.34</v>
      </c>
      <c r="Q2962" s="13">
        <v>9.0</v>
      </c>
      <c r="R2962" s="13">
        <f t="shared" si="1"/>
        <v>11.25</v>
      </c>
      <c r="S2962" s="14">
        <f t="shared" si="2"/>
        <v>3.75</v>
      </c>
      <c r="T2962" s="14">
        <f t="shared" si="3"/>
        <v>0.3333333333</v>
      </c>
      <c r="U2962" s="15" t="str">
        <f>vlookup(F2962,'Sub categories'!$A:$C,3,False)</f>
        <v>Binders</v>
      </c>
      <c r="V2962" s="16">
        <f t="shared" si="4"/>
        <v>1</v>
      </c>
      <c r="W2962" s="17">
        <f t="array" ref="W2962">INDEX(shipping_prices!$C$1:$F4189,MATCH(I2962,shipping_prices!$A$1:$A4189,0),MATCH(M2962,shipping_prices!$C$1:$F$1,0))</f>
        <v>13.03</v>
      </c>
      <c r="X2962" s="15" t="str">
        <f t="shared" si="5"/>
        <v>Bart PistoleOxnardCalifornia</v>
      </c>
      <c r="Y2962" s="15" t="str">
        <f t="shared" si="6"/>
        <v>Low</v>
      </c>
    </row>
    <row r="2963" hidden="1">
      <c r="A2963" s="1">
        <v>42606.0</v>
      </c>
      <c r="B2963" s="2" t="s">
        <v>4144</v>
      </c>
      <c r="C2963" s="2">
        <v>6.0</v>
      </c>
      <c r="D2963" s="2" t="s">
        <v>1937</v>
      </c>
      <c r="E2963" s="2" t="s">
        <v>37</v>
      </c>
      <c r="F2963" s="2" t="s">
        <v>1654</v>
      </c>
      <c r="G2963" s="2" t="s">
        <v>39</v>
      </c>
      <c r="H2963" s="2" t="s">
        <v>79</v>
      </c>
      <c r="I2963" s="2" t="s">
        <v>868</v>
      </c>
      <c r="J2963" s="2" t="s">
        <v>42</v>
      </c>
      <c r="K2963" s="2" t="s">
        <v>43</v>
      </c>
      <c r="L2963" s="10">
        <v>42607.0</v>
      </c>
      <c r="M2963" s="2" t="s">
        <v>34</v>
      </c>
      <c r="N2963" s="11">
        <v>0.2</v>
      </c>
      <c r="O2963" s="12">
        <v>8.0</v>
      </c>
      <c r="P2963" s="13">
        <v>0.36</v>
      </c>
      <c r="Q2963" s="13">
        <v>23.0</v>
      </c>
      <c r="R2963" s="13">
        <f t="shared" si="1"/>
        <v>28.75</v>
      </c>
      <c r="S2963" s="14">
        <f t="shared" si="2"/>
        <v>4.791666667</v>
      </c>
      <c r="T2963" s="14">
        <f t="shared" si="3"/>
        <v>0.347826087</v>
      </c>
      <c r="U2963" s="15" t="str">
        <f>vlookup(F2963,'Sub categories'!$A:$C,3,False)</f>
        <v>Binders</v>
      </c>
      <c r="V2963" s="16">
        <f t="shared" si="4"/>
        <v>1</v>
      </c>
      <c r="W2963" s="17">
        <f t="array" ref="W2963">INDEX(shipping_prices!$C$1:$F4190,MATCH(I2963,shipping_prices!$A$1:$A4190,0),MATCH(M2963,shipping_prices!$C$1:$F$1,0))</f>
        <v>13.03</v>
      </c>
      <c r="X2963" s="15" t="str">
        <f t="shared" si="5"/>
        <v>Bart PistoleOxnardCalifornia</v>
      </c>
      <c r="Y2963" s="15" t="str">
        <f t="shared" si="6"/>
        <v>Low</v>
      </c>
    </row>
    <row r="2964" hidden="1">
      <c r="A2964" s="1">
        <v>42606.0</v>
      </c>
      <c r="B2964" s="2" t="s">
        <v>4144</v>
      </c>
      <c r="C2964" s="2">
        <v>5.0</v>
      </c>
      <c r="D2964" s="2" t="s">
        <v>1937</v>
      </c>
      <c r="E2964" s="2" t="s">
        <v>37</v>
      </c>
      <c r="F2964" s="2" t="s">
        <v>1093</v>
      </c>
      <c r="G2964" s="2" t="s">
        <v>39</v>
      </c>
      <c r="H2964" s="2" t="s">
        <v>216</v>
      </c>
      <c r="I2964" s="2" t="s">
        <v>868</v>
      </c>
      <c r="J2964" s="2" t="s">
        <v>42</v>
      </c>
      <c r="K2964" s="2" t="s">
        <v>43</v>
      </c>
      <c r="L2964" s="10">
        <v>42607.0</v>
      </c>
      <c r="M2964" s="2" t="s">
        <v>34</v>
      </c>
      <c r="N2964" s="11">
        <v>0.0</v>
      </c>
      <c r="O2964" s="12">
        <v>26.0</v>
      </c>
      <c r="P2964" s="13">
        <v>0.26</v>
      </c>
      <c r="Q2964" s="13">
        <v>99.0</v>
      </c>
      <c r="R2964" s="13">
        <f t="shared" si="1"/>
        <v>99</v>
      </c>
      <c r="S2964" s="14">
        <f t="shared" si="2"/>
        <v>19.8</v>
      </c>
      <c r="T2964" s="14">
        <f t="shared" si="3"/>
        <v>0.2626262626</v>
      </c>
      <c r="U2964" s="15" t="str">
        <f>vlookup(F2964,'Sub categories'!$A:$C,3,False)</f>
        <v>Art</v>
      </c>
      <c r="V2964" s="16">
        <f t="shared" si="4"/>
        <v>1</v>
      </c>
      <c r="W2964" s="17">
        <f t="array" ref="W2964">INDEX(shipping_prices!$C$1:$F4191,MATCH(I2964,shipping_prices!$A$1:$A4191,0),MATCH(M2964,shipping_prices!$C$1:$F$1,0))</f>
        <v>13.03</v>
      </c>
      <c r="X2964" s="15" t="str">
        <f t="shared" si="5"/>
        <v>Bart PistoleOxnardCalifornia</v>
      </c>
      <c r="Y2964" s="15" t="str">
        <f t="shared" si="6"/>
        <v>Low</v>
      </c>
    </row>
    <row r="2965" hidden="1">
      <c r="A2965" s="1">
        <v>42606.0</v>
      </c>
      <c r="B2965" s="2" t="s">
        <v>4145</v>
      </c>
      <c r="C2965" s="2">
        <v>2.0</v>
      </c>
      <c r="D2965" s="2" t="s">
        <v>2486</v>
      </c>
      <c r="E2965" s="2" t="s">
        <v>37</v>
      </c>
      <c r="F2965" s="2" t="s">
        <v>1685</v>
      </c>
      <c r="G2965" s="2" t="s">
        <v>39</v>
      </c>
      <c r="H2965" s="2" t="s">
        <v>51</v>
      </c>
      <c r="I2965" s="2" t="s">
        <v>462</v>
      </c>
      <c r="J2965" s="2" t="s">
        <v>42</v>
      </c>
      <c r="K2965" s="2" t="s">
        <v>43</v>
      </c>
      <c r="L2965" s="10">
        <v>42607.0</v>
      </c>
      <c r="M2965" s="2" t="s">
        <v>34</v>
      </c>
      <c r="N2965" s="11">
        <v>0.0</v>
      </c>
      <c r="O2965" s="12">
        <v>6.0</v>
      </c>
      <c r="P2965" s="13">
        <v>0.48</v>
      </c>
      <c r="Q2965" s="13">
        <v>13.0</v>
      </c>
      <c r="R2965" s="13">
        <f t="shared" si="1"/>
        <v>13</v>
      </c>
      <c r="S2965" s="14">
        <f t="shared" si="2"/>
        <v>6.5</v>
      </c>
      <c r="T2965" s="14">
        <f t="shared" si="3"/>
        <v>0.4615384615</v>
      </c>
      <c r="U2965" s="15" t="str">
        <f>vlookup(F2965,'Sub categories'!$A:$C,3,False)</f>
        <v>Paper</v>
      </c>
      <c r="V2965" s="16">
        <f t="shared" si="4"/>
        <v>1</v>
      </c>
      <c r="W2965" s="17">
        <f t="array" ref="W2965">INDEX(shipping_prices!$C$1:$F4192,MATCH(I2965,shipping_prices!$A$1:$A4192,0),MATCH(M2965,shipping_prices!$C$1:$F$1,0))</f>
        <v>10.05</v>
      </c>
      <c r="X2965" s="15" t="str">
        <f t="shared" si="5"/>
        <v>Rachel PayneRiversideCalifornia</v>
      </c>
      <c r="Y2965" s="15" t="str">
        <f t="shared" si="6"/>
        <v>Low</v>
      </c>
    </row>
    <row r="2966" hidden="1">
      <c r="A2966" s="1">
        <v>42606.0</v>
      </c>
      <c r="B2966" s="2" t="s">
        <v>4145</v>
      </c>
      <c r="C2966" s="2">
        <v>4.0</v>
      </c>
      <c r="D2966" s="2" t="s">
        <v>2486</v>
      </c>
      <c r="E2966" s="2" t="s">
        <v>37</v>
      </c>
      <c r="F2966" s="2" t="s">
        <v>4146</v>
      </c>
      <c r="G2966" s="2" t="s">
        <v>39</v>
      </c>
      <c r="H2966" s="2" t="s">
        <v>526</v>
      </c>
      <c r="I2966" s="2" t="s">
        <v>462</v>
      </c>
      <c r="J2966" s="2" t="s">
        <v>42</v>
      </c>
      <c r="K2966" s="2" t="s">
        <v>43</v>
      </c>
      <c r="L2966" s="10">
        <v>42607.0</v>
      </c>
      <c r="M2966" s="2" t="s">
        <v>34</v>
      </c>
      <c r="N2966" s="11">
        <v>0.0</v>
      </c>
      <c r="O2966" s="12">
        <v>35.0</v>
      </c>
      <c r="P2966" s="13">
        <v>0.26</v>
      </c>
      <c r="Q2966" s="13">
        <v>134.0</v>
      </c>
      <c r="R2966" s="13">
        <f t="shared" si="1"/>
        <v>134</v>
      </c>
      <c r="S2966" s="14">
        <f t="shared" si="2"/>
        <v>33.5</v>
      </c>
      <c r="T2966" s="14">
        <f t="shared" si="3"/>
        <v>0.2611940299</v>
      </c>
      <c r="U2966" s="15" t="str">
        <f>vlookup(F2966,'Sub categories'!$A:$C,3,False)</f>
        <v>Appliances</v>
      </c>
      <c r="V2966" s="16">
        <f t="shared" si="4"/>
        <v>1</v>
      </c>
      <c r="W2966" s="17">
        <f t="array" ref="W2966">INDEX(shipping_prices!$C$1:$F4193,MATCH(I2966,shipping_prices!$A$1:$A4193,0),MATCH(M2966,shipping_prices!$C$1:$F$1,0))</f>
        <v>10.05</v>
      </c>
      <c r="X2966" s="15" t="str">
        <f t="shared" si="5"/>
        <v>Rachel PayneRiversideCalifornia</v>
      </c>
      <c r="Y2966" s="15" t="str">
        <f t="shared" si="6"/>
        <v>Low</v>
      </c>
    </row>
    <row r="2967" hidden="1">
      <c r="A2967" s="1">
        <v>42606.0</v>
      </c>
      <c r="B2967" s="2" t="s">
        <v>4147</v>
      </c>
      <c r="C2967" s="2">
        <v>7.0</v>
      </c>
      <c r="D2967" s="2" t="s">
        <v>3343</v>
      </c>
      <c r="E2967" s="2" t="s">
        <v>27</v>
      </c>
      <c r="F2967" s="2" t="s">
        <v>4148</v>
      </c>
      <c r="G2967" s="2" t="s">
        <v>39</v>
      </c>
      <c r="H2967" s="2" t="s">
        <v>193</v>
      </c>
      <c r="I2967" s="2" t="s">
        <v>169</v>
      </c>
      <c r="J2967" s="2" t="s">
        <v>42</v>
      </c>
      <c r="K2967" s="2" t="s">
        <v>43</v>
      </c>
      <c r="L2967" s="10">
        <v>42609.0</v>
      </c>
      <c r="M2967" s="2" t="s">
        <v>34</v>
      </c>
      <c r="N2967" s="11">
        <v>0.0</v>
      </c>
      <c r="O2967" s="12">
        <v>10.0</v>
      </c>
      <c r="P2967" s="13">
        <v>0.48</v>
      </c>
      <c r="Q2967" s="13">
        <v>22.0</v>
      </c>
      <c r="R2967" s="13">
        <f t="shared" si="1"/>
        <v>22</v>
      </c>
      <c r="S2967" s="14">
        <f t="shared" si="2"/>
        <v>3.142857143</v>
      </c>
      <c r="T2967" s="14">
        <f t="shared" si="3"/>
        <v>0.4545454545</v>
      </c>
      <c r="U2967" s="15" t="str">
        <f>vlookup(F2967,'Sub categories'!$A:$C,3,False)</f>
        <v>Labels</v>
      </c>
      <c r="V2967" s="16">
        <f t="shared" si="4"/>
        <v>3</v>
      </c>
      <c r="W2967" s="17">
        <f t="array" ref="W2967">INDEX(shipping_prices!$C$1:$F4194,MATCH(I2967,shipping_prices!$A$1:$A4194,0),MATCH(M2967,shipping_prices!$C$1:$F$1,0))</f>
        <v>14.86</v>
      </c>
      <c r="X2967" s="15" t="str">
        <f t="shared" si="5"/>
        <v>Arthur GainerLos AngelesCalifornia</v>
      </c>
      <c r="Y2967" s="15" t="str">
        <f t="shared" si="6"/>
        <v>Low</v>
      </c>
    </row>
    <row r="2968" hidden="1">
      <c r="A2968" s="1">
        <v>42606.0</v>
      </c>
      <c r="B2968" s="2" t="s">
        <v>4147</v>
      </c>
      <c r="C2968" s="2">
        <v>2.0</v>
      </c>
      <c r="D2968" s="2" t="s">
        <v>3343</v>
      </c>
      <c r="E2968" s="2" t="s">
        <v>27</v>
      </c>
      <c r="F2968" s="2" t="s">
        <v>2396</v>
      </c>
      <c r="G2968" s="2" t="s">
        <v>39</v>
      </c>
      <c r="H2968" s="2" t="s">
        <v>458</v>
      </c>
      <c r="I2968" s="2" t="s">
        <v>169</v>
      </c>
      <c r="J2968" s="2" t="s">
        <v>42</v>
      </c>
      <c r="K2968" s="2" t="s">
        <v>43</v>
      </c>
      <c r="L2968" s="10">
        <v>42609.0</v>
      </c>
      <c r="M2968" s="2" t="s">
        <v>34</v>
      </c>
      <c r="N2968" s="11">
        <v>0.0</v>
      </c>
      <c r="O2968" s="12">
        <v>31.0</v>
      </c>
      <c r="P2968" s="13">
        <v>0.29</v>
      </c>
      <c r="Q2968" s="13">
        <v>107.0</v>
      </c>
      <c r="R2968" s="13">
        <f t="shared" si="1"/>
        <v>107</v>
      </c>
      <c r="S2968" s="14">
        <f t="shared" si="2"/>
        <v>53.5</v>
      </c>
      <c r="T2968" s="14">
        <f t="shared" si="3"/>
        <v>0.2897196262</v>
      </c>
      <c r="U2968" s="15" t="str">
        <f>vlookup(F2968,'Sub categories'!$A:$C,3,False)</f>
        <v>Appliances</v>
      </c>
      <c r="V2968" s="16">
        <f t="shared" si="4"/>
        <v>3</v>
      </c>
      <c r="W2968" s="17">
        <f t="array" ref="W2968">INDEX(shipping_prices!$C$1:$F4195,MATCH(I2968,shipping_prices!$A$1:$A4195,0),MATCH(M2968,shipping_prices!$C$1:$F$1,0))</f>
        <v>14.86</v>
      </c>
      <c r="X2968" s="15" t="str">
        <f t="shared" si="5"/>
        <v>Arthur GainerLos AngelesCalifornia</v>
      </c>
      <c r="Y2968" s="15" t="str">
        <f t="shared" si="6"/>
        <v>Low</v>
      </c>
    </row>
    <row r="2969" hidden="1">
      <c r="A2969" s="1">
        <v>42607.0</v>
      </c>
      <c r="B2969" s="2" t="s">
        <v>4149</v>
      </c>
      <c r="C2969" s="2">
        <v>2.0</v>
      </c>
      <c r="D2969" s="2" t="s">
        <v>1772</v>
      </c>
      <c r="E2969" s="2" t="s">
        <v>37</v>
      </c>
      <c r="F2969" s="2" t="s">
        <v>3403</v>
      </c>
      <c r="G2969" s="2" t="s">
        <v>39</v>
      </c>
      <c r="H2969" s="2" t="s">
        <v>79</v>
      </c>
      <c r="I2969" s="2" t="s">
        <v>310</v>
      </c>
      <c r="J2969" s="2" t="s">
        <v>311</v>
      </c>
      <c r="K2969" s="2" t="s">
        <v>33</v>
      </c>
      <c r="L2969" s="10">
        <v>42610.0</v>
      </c>
      <c r="M2969" s="2" t="s">
        <v>90</v>
      </c>
      <c r="N2969" s="11">
        <v>0.0</v>
      </c>
      <c r="O2969" s="12">
        <v>3.0</v>
      </c>
      <c r="P2969" s="13">
        <v>0.47</v>
      </c>
      <c r="Q2969" s="13">
        <v>7.0</v>
      </c>
      <c r="R2969" s="13">
        <f t="shared" si="1"/>
        <v>7</v>
      </c>
      <c r="S2969" s="14">
        <f t="shared" si="2"/>
        <v>3.5</v>
      </c>
      <c r="T2969" s="14">
        <f t="shared" si="3"/>
        <v>0.4285714286</v>
      </c>
      <c r="U2969" s="15" t="str">
        <f>vlookup(F2969,'Sub categories'!$A:$C,3,False)</f>
        <v>Paper</v>
      </c>
      <c r="V2969" s="16">
        <f t="shared" si="4"/>
        <v>3</v>
      </c>
      <c r="W2969" s="17">
        <f t="array" ref="W2969">INDEX(shipping_prices!$C$1:$F4196,MATCH(I2969,shipping_prices!$A$1:$A4196,0),MATCH(M2969,shipping_prices!$C$1:$F$1,0))</f>
        <v>0.76</v>
      </c>
      <c r="X2969" s="15" t="str">
        <f t="shared" si="5"/>
        <v>Mike CaudleNewarkDelaware</v>
      </c>
      <c r="Y2969" s="15" t="str">
        <f t="shared" si="6"/>
        <v>Low</v>
      </c>
    </row>
    <row r="2970" hidden="1">
      <c r="A2970" s="1">
        <v>42607.0</v>
      </c>
      <c r="B2970" s="2" t="s">
        <v>4149</v>
      </c>
      <c r="C2970" s="2">
        <v>7.0</v>
      </c>
      <c r="D2970" s="2" t="s">
        <v>1772</v>
      </c>
      <c r="E2970" s="2" t="s">
        <v>37</v>
      </c>
      <c r="F2970" s="2" t="s">
        <v>4150</v>
      </c>
      <c r="G2970" s="2" t="s">
        <v>39</v>
      </c>
      <c r="H2970" s="2" t="s">
        <v>79</v>
      </c>
      <c r="I2970" s="2" t="s">
        <v>310</v>
      </c>
      <c r="J2970" s="2" t="s">
        <v>311</v>
      </c>
      <c r="K2970" s="2" t="s">
        <v>33</v>
      </c>
      <c r="L2970" s="10">
        <v>42610.0</v>
      </c>
      <c r="M2970" s="2" t="s">
        <v>90</v>
      </c>
      <c r="N2970" s="11">
        <v>0.0</v>
      </c>
      <c r="O2970" s="12">
        <v>1.0</v>
      </c>
      <c r="P2970" s="13">
        <v>0.02</v>
      </c>
      <c r="Q2970" s="13">
        <v>26.0</v>
      </c>
      <c r="R2970" s="13">
        <f t="shared" si="1"/>
        <v>26</v>
      </c>
      <c r="S2970" s="14">
        <f t="shared" si="2"/>
        <v>3.714285714</v>
      </c>
      <c r="T2970" s="14">
        <f t="shared" si="3"/>
        <v>0.03846153846</v>
      </c>
      <c r="U2970" s="15" t="str">
        <f>vlookup(F2970,'Sub categories'!$A:$C,3,False)</f>
        <v>Fasteners</v>
      </c>
      <c r="V2970" s="16">
        <f t="shared" si="4"/>
        <v>3</v>
      </c>
      <c r="W2970" s="17">
        <f t="array" ref="W2970">INDEX(shipping_prices!$C$1:$F4197,MATCH(I2970,shipping_prices!$A$1:$A4197,0),MATCH(M2970,shipping_prices!$C$1:$F$1,0))</f>
        <v>0.76</v>
      </c>
      <c r="X2970" s="15" t="str">
        <f t="shared" si="5"/>
        <v>Mike CaudleNewarkDelaware</v>
      </c>
      <c r="Y2970" s="15" t="str">
        <f t="shared" si="6"/>
        <v>Low</v>
      </c>
    </row>
    <row r="2971">
      <c r="A2971" s="1">
        <v>42607.0</v>
      </c>
      <c r="B2971" s="2" t="s">
        <v>4151</v>
      </c>
      <c r="C2971" s="2">
        <v>3.0</v>
      </c>
      <c r="D2971" s="2" t="s">
        <v>900</v>
      </c>
      <c r="E2971" s="2" t="s">
        <v>27</v>
      </c>
      <c r="F2971" s="2" t="s">
        <v>755</v>
      </c>
      <c r="G2971" s="2" t="s">
        <v>45</v>
      </c>
      <c r="H2971" s="2" t="s">
        <v>87</v>
      </c>
      <c r="I2971" s="2" t="s">
        <v>106</v>
      </c>
      <c r="J2971" s="2" t="s">
        <v>42</v>
      </c>
      <c r="K2971" s="2" t="s">
        <v>43</v>
      </c>
      <c r="L2971" s="10">
        <v>42607.0</v>
      </c>
      <c r="M2971" s="2" t="s">
        <v>469</v>
      </c>
      <c r="N2971" s="11">
        <v>0.0</v>
      </c>
      <c r="O2971" s="12">
        <v>10.0</v>
      </c>
      <c r="P2971" s="13">
        <v>0.33</v>
      </c>
      <c r="Q2971" s="13">
        <v>32.0</v>
      </c>
      <c r="R2971" s="13">
        <f t="shared" si="1"/>
        <v>32</v>
      </c>
      <c r="S2971" s="14">
        <f t="shared" si="2"/>
        <v>10.66666667</v>
      </c>
      <c r="T2971" s="14">
        <f t="shared" si="3"/>
        <v>0.3125</v>
      </c>
      <c r="U2971" s="15" t="str">
        <f>vlookup(F2971,'Sub categories'!$A:$C,3,False)</f>
        <v>Furnishings</v>
      </c>
      <c r="V2971" s="16">
        <f t="shared" si="4"/>
        <v>0</v>
      </c>
      <c r="W2971" s="17">
        <f t="array" ref="W2971">INDEX(shipping_prices!$C$1:$F4198,MATCH(I2971,shipping_prices!$A$1:$A4198,0),MATCH(M2971,shipping_prices!$C$1:$F$1,0))</f>
        <v>47.31</v>
      </c>
      <c r="X2971" s="15" t="str">
        <f t="shared" si="5"/>
        <v>Sandra FlanaganPomonaCalifornia</v>
      </c>
      <c r="Y2971" s="15" t="str">
        <f t="shared" si="6"/>
        <v>Low</v>
      </c>
    </row>
    <row r="2972" hidden="1">
      <c r="A2972" s="1">
        <v>42607.0</v>
      </c>
      <c r="B2972" s="2" t="s">
        <v>4152</v>
      </c>
      <c r="C2972" s="2">
        <v>5.0</v>
      </c>
      <c r="D2972" s="2" t="s">
        <v>1812</v>
      </c>
      <c r="E2972" s="2" t="s">
        <v>49</v>
      </c>
      <c r="F2972" s="2" t="s">
        <v>1680</v>
      </c>
      <c r="G2972" s="2" t="s">
        <v>39</v>
      </c>
      <c r="H2972" s="2" t="s">
        <v>361</v>
      </c>
      <c r="I2972" s="2" t="s">
        <v>4153</v>
      </c>
      <c r="J2972" s="2" t="s">
        <v>42</v>
      </c>
      <c r="K2972" s="2" t="s">
        <v>43</v>
      </c>
      <c r="L2972" s="10">
        <v>42618.0</v>
      </c>
      <c r="M2972" s="2" t="s">
        <v>34</v>
      </c>
      <c r="N2972" s="11">
        <v>0.0</v>
      </c>
      <c r="O2972" s="12">
        <v>15.0</v>
      </c>
      <c r="P2972" s="13">
        <v>0.46</v>
      </c>
      <c r="Q2972" s="13">
        <v>33.0</v>
      </c>
      <c r="R2972" s="13">
        <f t="shared" si="1"/>
        <v>33</v>
      </c>
      <c r="S2972" s="14">
        <f t="shared" si="2"/>
        <v>6.6</v>
      </c>
      <c r="T2972" s="14">
        <f t="shared" si="3"/>
        <v>0.4545454545</v>
      </c>
      <c r="U2972" s="15" t="str">
        <f>vlookup(F2972,'Sub categories'!$A:$C,3,False)</f>
        <v>Paper</v>
      </c>
      <c r="V2972" s="16">
        <f t="shared" si="4"/>
        <v>11</v>
      </c>
      <c r="W2972" s="17">
        <f t="array" ref="W2972">INDEX(shipping_prices!$C$1:$F4199,MATCH(I2972,shipping_prices!$A$1:$A4199,0),MATCH(M2972,shipping_prices!$C$1:$F$1,0))</f>
        <v>10.18</v>
      </c>
      <c r="X2972" s="15" t="str">
        <f t="shared" si="5"/>
        <v>Katherine MurrayThousand OaksCalifornia</v>
      </c>
      <c r="Y2972" s="15" t="str">
        <f t="shared" si="6"/>
        <v>Low</v>
      </c>
    </row>
    <row r="2973" hidden="1">
      <c r="A2973" s="1">
        <v>42607.0</v>
      </c>
      <c r="B2973" s="2" t="s">
        <v>4154</v>
      </c>
      <c r="C2973" s="2">
        <v>2.0</v>
      </c>
      <c r="D2973" s="2" t="s">
        <v>2345</v>
      </c>
      <c r="E2973" s="2" t="s">
        <v>27</v>
      </c>
      <c r="F2973" s="2" t="s">
        <v>1712</v>
      </c>
      <c r="G2973" s="2" t="s">
        <v>39</v>
      </c>
      <c r="H2973" s="2" t="s">
        <v>79</v>
      </c>
      <c r="I2973" s="2" t="s">
        <v>158</v>
      </c>
      <c r="J2973" s="2" t="s">
        <v>159</v>
      </c>
      <c r="K2973" s="2" t="s">
        <v>43</v>
      </c>
      <c r="L2973" s="10">
        <v>42613.0</v>
      </c>
      <c r="M2973" s="2" t="s">
        <v>90</v>
      </c>
      <c r="N2973" s="11">
        <v>0.0</v>
      </c>
      <c r="O2973" s="12">
        <v>0.0</v>
      </c>
      <c r="P2973" s="13">
        <v>0.05</v>
      </c>
      <c r="Q2973" s="13">
        <v>9.0</v>
      </c>
      <c r="R2973" s="13">
        <f t="shared" si="1"/>
        <v>9</v>
      </c>
      <c r="S2973" s="14">
        <f t="shared" si="2"/>
        <v>4.5</v>
      </c>
      <c r="T2973" s="14">
        <f t="shared" si="3"/>
        <v>0</v>
      </c>
      <c r="U2973" s="15" t="str">
        <f>vlookup(F2973,'Sub categories'!$A:$C,3,False)</f>
        <v>Fasteners</v>
      </c>
      <c r="V2973" s="16">
        <f t="shared" si="4"/>
        <v>6</v>
      </c>
      <c r="W2973" s="17">
        <f t="array" ref="W2973">INDEX(shipping_prices!$C$1:$F4200,MATCH(I2973,shipping_prices!$A$1:$A4200,0),MATCH(M2973,shipping_prices!$C$1:$F$1,0))</f>
        <v>3.06</v>
      </c>
      <c r="X2973" s="15" t="str">
        <f t="shared" si="5"/>
        <v>Michelle HuthwaiteSeattleWashington</v>
      </c>
      <c r="Y2973" s="15" t="str">
        <f t="shared" si="6"/>
        <v>loss</v>
      </c>
    </row>
    <row r="2974" hidden="1">
      <c r="A2974" s="1">
        <v>42609.0</v>
      </c>
      <c r="B2974" s="2" t="s">
        <v>4154</v>
      </c>
      <c r="C2974" s="2">
        <v>2.0</v>
      </c>
      <c r="D2974" s="2" t="s">
        <v>2345</v>
      </c>
      <c r="E2974" s="2" t="s">
        <v>27</v>
      </c>
      <c r="F2974" s="2" t="s">
        <v>4155</v>
      </c>
      <c r="G2974" s="2" t="s">
        <v>39</v>
      </c>
      <c r="H2974" s="2" t="s">
        <v>51</v>
      </c>
      <c r="I2974" s="2" t="s">
        <v>158</v>
      </c>
      <c r="J2974" s="2" t="s">
        <v>159</v>
      </c>
      <c r="K2974" s="2" t="s">
        <v>43</v>
      </c>
      <c r="L2974" s="10">
        <v>42613.0</v>
      </c>
      <c r="M2974" s="2" t="s">
        <v>90</v>
      </c>
      <c r="N2974" s="11">
        <v>0.0</v>
      </c>
      <c r="O2974" s="12">
        <v>6.0</v>
      </c>
      <c r="P2974" s="13">
        <v>0.48</v>
      </c>
      <c r="Q2974" s="13">
        <v>13.0</v>
      </c>
      <c r="R2974" s="13">
        <f t="shared" si="1"/>
        <v>13</v>
      </c>
      <c r="S2974" s="14">
        <f t="shared" si="2"/>
        <v>6.5</v>
      </c>
      <c r="T2974" s="14">
        <f t="shared" si="3"/>
        <v>0.4615384615</v>
      </c>
      <c r="U2974" s="15" t="str">
        <f>vlookup(F2974,'Sub categories'!$A:$C,3,False)</f>
        <v>Paper</v>
      </c>
      <c r="V2974" s="16">
        <f t="shared" si="4"/>
        <v>4</v>
      </c>
      <c r="W2974" s="17">
        <f t="array" ref="W2974">INDEX(shipping_prices!$C$1:$F4201,MATCH(I2974,shipping_prices!$A$1:$A4201,0),MATCH(M2974,shipping_prices!$C$1:$F$1,0))</f>
        <v>3.06</v>
      </c>
      <c r="X2974" s="15" t="str">
        <f t="shared" si="5"/>
        <v>Michelle HuthwaiteSeattleWashington</v>
      </c>
      <c r="Y2974" s="15" t="str">
        <f t="shared" si="6"/>
        <v>Low</v>
      </c>
    </row>
    <row r="2975">
      <c r="A2975" s="1">
        <v>42609.0</v>
      </c>
      <c r="B2975" s="2" t="s">
        <v>4154</v>
      </c>
      <c r="C2975" s="2">
        <v>2.0</v>
      </c>
      <c r="D2975" s="2" t="s">
        <v>2345</v>
      </c>
      <c r="E2975" s="2" t="s">
        <v>27</v>
      </c>
      <c r="F2975" s="2" t="s">
        <v>1209</v>
      </c>
      <c r="G2975" s="2" t="s">
        <v>45</v>
      </c>
      <c r="H2975" s="2" t="s">
        <v>423</v>
      </c>
      <c r="I2975" s="2" t="s">
        <v>158</v>
      </c>
      <c r="J2975" s="2" t="s">
        <v>159</v>
      </c>
      <c r="K2975" s="2" t="s">
        <v>43</v>
      </c>
      <c r="L2975" s="10">
        <v>42613.0</v>
      </c>
      <c r="M2975" s="2" t="s">
        <v>90</v>
      </c>
      <c r="N2975" s="11">
        <v>0.2</v>
      </c>
      <c r="O2975" s="12">
        <v>28.0</v>
      </c>
      <c r="P2975" s="13">
        <v>0.05</v>
      </c>
      <c r="Q2975" s="13">
        <v>562.0</v>
      </c>
      <c r="R2975" s="13">
        <f t="shared" si="1"/>
        <v>702.5</v>
      </c>
      <c r="S2975" s="14">
        <f t="shared" si="2"/>
        <v>351.25</v>
      </c>
      <c r="T2975" s="14">
        <f t="shared" si="3"/>
        <v>0.04982206406</v>
      </c>
      <c r="U2975" s="15" t="str">
        <f>vlookup(F2975,'Sub categories'!$A:$C,3,False)</f>
        <v>Chairs</v>
      </c>
      <c r="V2975" s="16">
        <f t="shared" si="4"/>
        <v>4</v>
      </c>
      <c r="W2975" s="17">
        <f t="array" ref="W2975">INDEX(shipping_prices!$C$1:$F4202,MATCH(I2975,shipping_prices!$A$1:$A4202,0),MATCH(M2975,shipping_prices!$C$1:$F$1,0))</f>
        <v>3.06</v>
      </c>
      <c r="X2975" s="15" t="str">
        <f t="shared" si="5"/>
        <v>Michelle HuthwaiteSeattleWashington</v>
      </c>
      <c r="Y2975" s="15" t="str">
        <f t="shared" si="6"/>
        <v>High</v>
      </c>
    </row>
    <row r="2976">
      <c r="A2976" s="1">
        <v>42609.0</v>
      </c>
      <c r="B2976" s="2" t="s">
        <v>4154</v>
      </c>
      <c r="C2976" s="2">
        <v>5.0</v>
      </c>
      <c r="D2976" s="2" t="s">
        <v>2345</v>
      </c>
      <c r="E2976" s="2" t="s">
        <v>27</v>
      </c>
      <c r="F2976" s="2" t="s">
        <v>4156</v>
      </c>
      <c r="G2976" s="2" t="s">
        <v>45</v>
      </c>
      <c r="H2976" s="2" t="s">
        <v>472</v>
      </c>
      <c r="I2976" s="2" t="s">
        <v>158</v>
      </c>
      <c r="J2976" s="2" t="s">
        <v>159</v>
      </c>
      <c r="K2976" s="2" t="s">
        <v>43</v>
      </c>
      <c r="L2976" s="10">
        <v>42613.0</v>
      </c>
      <c r="M2976" s="2" t="s">
        <v>90</v>
      </c>
      <c r="N2976" s="11">
        <v>0.0</v>
      </c>
      <c r="O2976" s="12">
        <v>56.0</v>
      </c>
      <c r="P2976" s="13">
        <v>0.08</v>
      </c>
      <c r="Q2976" s="13">
        <v>705.0</v>
      </c>
      <c r="R2976" s="13">
        <f t="shared" si="1"/>
        <v>705</v>
      </c>
      <c r="S2976" s="14">
        <f t="shared" si="2"/>
        <v>141</v>
      </c>
      <c r="T2976" s="14">
        <f t="shared" si="3"/>
        <v>0.07943262411</v>
      </c>
      <c r="U2976" s="15" t="str">
        <f>vlookup(F2976,'Sub categories'!$A:$C,3,False)</f>
        <v>Bookcases</v>
      </c>
      <c r="V2976" s="16">
        <f t="shared" si="4"/>
        <v>4</v>
      </c>
      <c r="W2976" s="17">
        <f t="array" ref="W2976">INDEX(shipping_prices!$C$1:$F4203,MATCH(I2976,shipping_prices!$A$1:$A4203,0),MATCH(M2976,shipping_prices!$C$1:$F$1,0))</f>
        <v>3.06</v>
      </c>
      <c r="X2976" s="15" t="str">
        <f t="shared" si="5"/>
        <v>Michelle HuthwaiteSeattleWashington</v>
      </c>
      <c r="Y2976" s="15" t="str">
        <f t="shared" si="6"/>
        <v>High</v>
      </c>
    </row>
    <row r="2977" hidden="1">
      <c r="A2977" s="1">
        <v>42609.0</v>
      </c>
      <c r="B2977" s="2" t="s">
        <v>4157</v>
      </c>
      <c r="C2977" s="2">
        <v>2.0</v>
      </c>
      <c r="D2977" s="2" t="s">
        <v>275</v>
      </c>
      <c r="E2977" s="2" t="s">
        <v>27</v>
      </c>
      <c r="F2977" s="2" t="s">
        <v>465</v>
      </c>
      <c r="G2977" s="2" t="s">
        <v>39</v>
      </c>
      <c r="H2977" s="2" t="s">
        <v>193</v>
      </c>
      <c r="I2977" s="2" t="s">
        <v>250</v>
      </c>
      <c r="J2977" s="2" t="s">
        <v>251</v>
      </c>
      <c r="K2977" s="2" t="s">
        <v>54</v>
      </c>
      <c r="L2977" s="10">
        <v>42617.0</v>
      </c>
      <c r="M2977" s="2" t="s">
        <v>34</v>
      </c>
      <c r="N2977" s="11">
        <v>0.2</v>
      </c>
      <c r="O2977" s="12">
        <v>2.0</v>
      </c>
      <c r="P2977" s="13">
        <v>0.35</v>
      </c>
      <c r="Q2977" s="13">
        <v>5.0</v>
      </c>
      <c r="R2977" s="13">
        <f t="shared" si="1"/>
        <v>6.25</v>
      </c>
      <c r="S2977" s="14">
        <f t="shared" si="2"/>
        <v>3.125</v>
      </c>
      <c r="T2977" s="14">
        <f t="shared" si="3"/>
        <v>0.4</v>
      </c>
      <c r="U2977" s="15" t="str">
        <f>vlookup(F2977,'Sub categories'!$A:$C,3,False)</f>
        <v>Labels</v>
      </c>
      <c r="V2977" s="16">
        <f t="shared" si="4"/>
        <v>8</v>
      </c>
      <c r="W2977" s="17">
        <f t="array" ref="W2977">INDEX(shipping_prices!$C$1:$F4204,MATCH(I2977,shipping_prices!$A$1:$A4204,0),MATCH(M2977,shipping_prices!$C$1:$F$1,0))</f>
        <v>7.75</v>
      </c>
      <c r="X2977" s="15" t="str">
        <f t="shared" si="5"/>
        <v>Evan BaillietCharlotteNorth Carolina</v>
      </c>
      <c r="Y2977" s="15" t="str">
        <f t="shared" si="6"/>
        <v>Low</v>
      </c>
    </row>
    <row r="2978" hidden="1">
      <c r="A2978" s="1">
        <v>42609.0</v>
      </c>
      <c r="B2978" s="2" t="s">
        <v>4158</v>
      </c>
      <c r="C2978" s="2">
        <v>3.0</v>
      </c>
      <c r="D2978" s="2" t="s">
        <v>1781</v>
      </c>
      <c r="E2978" s="2" t="s">
        <v>27</v>
      </c>
      <c r="F2978" s="2" t="s">
        <v>4159</v>
      </c>
      <c r="G2978" s="2" t="s">
        <v>39</v>
      </c>
      <c r="H2978" s="2" t="s">
        <v>79</v>
      </c>
      <c r="I2978" s="2" t="s">
        <v>31</v>
      </c>
      <c r="J2978" s="2" t="s">
        <v>32</v>
      </c>
      <c r="K2978" s="2" t="s">
        <v>33</v>
      </c>
      <c r="L2978" s="10">
        <v>42617.0</v>
      </c>
      <c r="M2978" s="2" t="s">
        <v>34</v>
      </c>
      <c r="N2978" s="11">
        <v>0.0</v>
      </c>
      <c r="O2978" s="12">
        <v>3.0</v>
      </c>
      <c r="P2978" s="13">
        <v>0.26</v>
      </c>
      <c r="Q2978" s="13">
        <v>11.0</v>
      </c>
      <c r="R2978" s="13">
        <f t="shared" si="1"/>
        <v>11</v>
      </c>
      <c r="S2978" s="14">
        <f t="shared" si="2"/>
        <v>3.666666667</v>
      </c>
      <c r="T2978" s="14">
        <f t="shared" si="3"/>
        <v>0.2727272727</v>
      </c>
      <c r="U2978" s="15" t="str">
        <f>vlookup(F2978,'Sub categories'!$A:$C,3,False)</f>
        <v>Art</v>
      </c>
      <c r="V2978" s="16">
        <f t="shared" si="4"/>
        <v>8</v>
      </c>
      <c r="W2978" s="17">
        <f t="array" ref="W2978">INDEX(shipping_prices!$C$1:$F4205,MATCH(I2978,shipping_prices!$A$1:$A4205,0),MATCH(M2978,shipping_prices!$C$1:$F$1,0))</f>
        <v>10.09</v>
      </c>
      <c r="X2978" s="15" t="str">
        <f t="shared" si="5"/>
        <v>Jessica MyrickNew York CityNew York</v>
      </c>
      <c r="Y2978" s="15" t="str">
        <f t="shared" si="6"/>
        <v>Low</v>
      </c>
    </row>
    <row r="2979" hidden="1">
      <c r="A2979" s="1">
        <v>42610.0</v>
      </c>
      <c r="B2979" s="2" t="s">
        <v>4158</v>
      </c>
      <c r="C2979" s="2">
        <v>13.0</v>
      </c>
      <c r="D2979" s="2" t="s">
        <v>1781</v>
      </c>
      <c r="E2979" s="2" t="s">
        <v>27</v>
      </c>
      <c r="F2979" s="2" t="s">
        <v>3731</v>
      </c>
      <c r="G2979" s="2" t="s">
        <v>39</v>
      </c>
      <c r="H2979" s="2" t="s">
        <v>1028</v>
      </c>
      <c r="I2979" s="2" t="s">
        <v>31</v>
      </c>
      <c r="J2979" s="2" t="s">
        <v>32</v>
      </c>
      <c r="K2979" s="2" t="s">
        <v>33</v>
      </c>
      <c r="L2979" s="10">
        <v>42617.0</v>
      </c>
      <c r="M2979" s="2" t="s">
        <v>34</v>
      </c>
      <c r="N2979" s="11">
        <v>0.2</v>
      </c>
      <c r="O2979" s="12">
        <v>21.0</v>
      </c>
      <c r="P2979" s="13">
        <v>0.34</v>
      </c>
      <c r="Q2979" s="13">
        <v>62.0</v>
      </c>
      <c r="R2979" s="13">
        <f t="shared" si="1"/>
        <v>77.5</v>
      </c>
      <c r="S2979" s="14">
        <f t="shared" si="2"/>
        <v>5.961538462</v>
      </c>
      <c r="T2979" s="14">
        <f t="shared" si="3"/>
        <v>0.3387096774</v>
      </c>
      <c r="U2979" s="15" t="str">
        <f>vlookup(F2979,'Sub categories'!$A:$C,3,False)</f>
        <v>Binders</v>
      </c>
      <c r="V2979" s="16">
        <f t="shared" si="4"/>
        <v>7</v>
      </c>
      <c r="W2979" s="17">
        <f t="array" ref="W2979">INDEX(shipping_prices!$C$1:$F4206,MATCH(I2979,shipping_prices!$A$1:$A4206,0),MATCH(M2979,shipping_prices!$C$1:$F$1,0))</f>
        <v>10.09</v>
      </c>
      <c r="X2979" s="15" t="str">
        <f t="shared" si="5"/>
        <v>Jessica MyrickNew York CityNew York</v>
      </c>
      <c r="Y2979" s="15" t="str">
        <f t="shared" si="6"/>
        <v>Low</v>
      </c>
    </row>
    <row r="2980" hidden="1">
      <c r="A2980" s="1">
        <v>42610.0</v>
      </c>
      <c r="B2980" s="2" t="s">
        <v>4158</v>
      </c>
      <c r="C2980" s="2">
        <v>1.0</v>
      </c>
      <c r="D2980" s="2" t="s">
        <v>1781</v>
      </c>
      <c r="E2980" s="2" t="s">
        <v>27</v>
      </c>
      <c r="F2980" s="2" t="s">
        <v>2423</v>
      </c>
      <c r="G2980" s="2" t="s">
        <v>29</v>
      </c>
      <c r="H2980" s="2" t="s">
        <v>689</v>
      </c>
      <c r="I2980" s="2" t="s">
        <v>31</v>
      </c>
      <c r="J2980" s="2" t="s">
        <v>32</v>
      </c>
      <c r="K2980" s="2" t="s">
        <v>33</v>
      </c>
      <c r="L2980" s="10">
        <v>42617.0</v>
      </c>
      <c r="M2980" s="2" t="s">
        <v>34</v>
      </c>
      <c r="N2980" s="11">
        <v>0.0</v>
      </c>
      <c r="O2980" s="12">
        <v>37.0</v>
      </c>
      <c r="P2980" s="13">
        <v>0.37</v>
      </c>
      <c r="Q2980" s="13">
        <v>100.0</v>
      </c>
      <c r="R2980" s="13">
        <f t="shared" si="1"/>
        <v>100</v>
      </c>
      <c r="S2980" s="14">
        <f t="shared" si="2"/>
        <v>100</v>
      </c>
      <c r="T2980" s="14">
        <f t="shared" si="3"/>
        <v>0.37</v>
      </c>
      <c r="U2980" s="15" t="str">
        <f>vlookup(F2980,'Sub categories'!$A:$C,3,False)</f>
        <v>Accessories</v>
      </c>
      <c r="V2980" s="16">
        <f t="shared" si="4"/>
        <v>7</v>
      </c>
      <c r="W2980" s="17">
        <f t="array" ref="W2980">INDEX(shipping_prices!$C$1:$F4207,MATCH(I2980,shipping_prices!$A$1:$A4207,0),MATCH(M2980,shipping_prices!$C$1:$F$1,0))</f>
        <v>10.09</v>
      </c>
      <c r="X2980" s="15" t="str">
        <f t="shared" si="5"/>
        <v>Jessica MyrickNew York CityNew York</v>
      </c>
      <c r="Y2980" s="15" t="str">
        <f t="shared" si="6"/>
        <v>Low</v>
      </c>
    </row>
    <row r="2981" hidden="1">
      <c r="A2981" s="1">
        <v>42610.0</v>
      </c>
      <c r="B2981" s="2" t="s">
        <v>4160</v>
      </c>
      <c r="C2981" s="2">
        <v>2.0</v>
      </c>
      <c r="D2981" s="2" t="s">
        <v>4161</v>
      </c>
      <c r="E2981" s="2" t="s">
        <v>27</v>
      </c>
      <c r="F2981" s="2" t="s">
        <v>4162</v>
      </c>
      <c r="G2981" s="2" t="s">
        <v>39</v>
      </c>
      <c r="H2981" s="2" t="s">
        <v>246</v>
      </c>
      <c r="I2981" s="2" t="s">
        <v>140</v>
      </c>
      <c r="J2981" s="2" t="s">
        <v>141</v>
      </c>
      <c r="K2981" s="2" t="s">
        <v>77</v>
      </c>
      <c r="L2981" s="10">
        <v>42622.0</v>
      </c>
      <c r="M2981" s="2" t="s">
        <v>34</v>
      </c>
      <c r="N2981" s="11">
        <v>0.2</v>
      </c>
      <c r="O2981" s="12">
        <v>2.0</v>
      </c>
      <c r="P2981" s="13">
        <v>0.06</v>
      </c>
      <c r="Q2981" s="13">
        <v>25.0</v>
      </c>
      <c r="R2981" s="13">
        <f t="shared" si="1"/>
        <v>31.25</v>
      </c>
      <c r="S2981" s="14">
        <f t="shared" si="2"/>
        <v>15.625</v>
      </c>
      <c r="T2981" s="14">
        <f t="shared" si="3"/>
        <v>0.08</v>
      </c>
      <c r="U2981" s="15" t="str">
        <f>vlookup(F2981,'Sub categories'!$A:$C,3,False)</f>
        <v>Storage</v>
      </c>
      <c r="V2981" s="16">
        <f t="shared" si="4"/>
        <v>12</v>
      </c>
      <c r="W2981" s="17">
        <f t="array" ref="W2981">INDEX(shipping_prices!$C$1:$F4208,MATCH(I2981,shipping_prices!$A$1:$A4208,0),MATCH(M2981,shipping_prices!$C$1:$F$1,0))</f>
        <v>13.2</v>
      </c>
      <c r="X2981" s="15" t="str">
        <f t="shared" si="5"/>
        <v>Fred HartonChicagoIllinois</v>
      </c>
      <c r="Y2981" s="15" t="str">
        <f t="shared" si="6"/>
        <v>Low</v>
      </c>
    </row>
    <row r="2982" hidden="1">
      <c r="A2982" s="1">
        <v>42610.0</v>
      </c>
      <c r="B2982" s="2" t="s">
        <v>4163</v>
      </c>
      <c r="C2982" s="2">
        <v>4.0</v>
      </c>
      <c r="D2982" s="2" t="s">
        <v>3444</v>
      </c>
      <c r="E2982" s="2" t="s">
        <v>27</v>
      </c>
      <c r="F2982" s="2" t="s">
        <v>2487</v>
      </c>
      <c r="G2982" s="2" t="s">
        <v>39</v>
      </c>
      <c r="H2982" s="2" t="s">
        <v>1195</v>
      </c>
      <c r="I2982" s="2" t="s">
        <v>3023</v>
      </c>
      <c r="J2982" s="2" t="s">
        <v>141</v>
      </c>
      <c r="K2982" s="2" t="s">
        <v>77</v>
      </c>
      <c r="L2982" s="10">
        <v>42616.0</v>
      </c>
      <c r="M2982" s="2" t="s">
        <v>34</v>
      </c>
      <c r="N2982" s="11">
        <v>0.8</v>
      </c>
      <c r="O2982" s="12">
        <v>-4.0</v>
      </c>
      <c r="P2982" s="13">
        <v>-1.5</v>
      </c>
      <c r="Q2982" s="13">
        <v>3.0</v>
      </c>
      <c r="R2982" s="13">
        <f t="shared" si="1"/>
        <v>15</v>
      </c>
      <c r="S2982" s="14">
        <f t="shared" si="2"/>
        <v>3.75</v>
      </c>
      <c r="T2982" s="14">
        <f t="shared" si="3"/>
        <v>-1.333333333</v>
      </c>
      <c r="U2982" s="15" t="str">
        <f>vlookup(F2982,'Sub categories'!$A:$C,3,False)</f>
        <v>Binders</v>
      </c>
      <c r="V2982" s="16">
        <f t="shared" si="4"/>
        <v>6</v>
      </c>
      <c r="W2982" s="17">
        <f t="array" ref="W2982">INDEX(shipping_prices!$C$1:$F4209,MATCH(I2982,shipping_prices!$A$1:$A4209,0),MATCH(M2982,shipping_prices!$C$1:$F$1,0))</f>
        <v>5.24</v>
      </c>
      <c r="X2982" s="15" t="str">
        <f t="shared" si="5"/>
        <v>Eric MurdockQuincyIllinois</v>
      </c>
      <c r="Y2982" s="15" t="str">
        <f t="shared" si="6"/>
        <v>loss</v>
      </c>
    </row>
    <row r="2983" hidden="1">
      <c r="A2983" s="1">
        <v>42610.0</v>
      </c>
      <c r="B2983" s="2" t="s">
        <v>4163</v>
      </c>
      <c r="C2983" s="2">
        <v>4.0</v>
      </c>
      <c r="D2983" s="2" t="s">
        <v>3444</v>
      </c>
      <c r="E2983" s="2" t="s">
        <v>27</v>
      </c>
      <c r="F2983" s="2" t="s">
        <v>3445</v>
      </c>
      <c r="G2983" s="2" t="s">
        <v>29</v>
      </c>
      <c r="H2983" s="2" t="s">
        <v>79</v>
      </c>
      <c r="I2983" s="2" t="s">
        <v>3023</v>
      </c>
      <c r="J2983" s="2" t="s">
        <v>141</v>
      </c>
      <c r="K2983" s="2" t="s">
        <v>77</v>
      </c>
      <c r="L2983" s="10">
        <v>42616.0</v>
      </c>
      <c r="M2983" s="2" t="s">
        <v>34</v>
      </c>
      <c r="N2983" s="11">
        <v>0.2</v>
      </c>
      <c r="O2983" s="12">
        <v>3.0</v>
      </c>
      <c r="P2983" s="13">
        <v>0.02</v>
      </c>
      <c r="Q2983" s="13">
        <v>109.0</v>
      </c>
      <c r="R2983" s="13">
        <f t="shared" si="1"/>
        <v>136.25</v>
      </c>
      <c r="S2983" s="14">
        <f t="shared" si="2"/>
        <v>34.0625</v>
      </c>
      <c r="T2983" s="14">
        <f t="shared" si="3"/>
        <v>0.02752293578</v>
      </c>
      <c r="U2983" s="15" t="str">
        <f>vlookup(F2983,'Sub categories'!$A:$C,3,False)</f>
        <v>Accessories</v>
      </c>
      <c r="V2983" s="16">
        <f t="shared" si="4"/>
        <v>6</v>
      </c>
      <c r="W2983" s="17">
        <f t="array" ref="W2983">INDEX(shipping_prices!$C$1:$F4210,MATCH(I2983,shipping_prices!$A$1:$A4210,0),MATCH(M2983,shipping_prices!$C$1:$F$1,0))</f>
        <v>5.24</v>
      </c>
      <c r="X2983" s="15" t="str">
        <f t="shared" si="5"/>
        <v>Eric MurdockQuincyIllinois</v>
      </c>
      <c r="Y2983" s="15" t="str">
        <f t="shared" si="6"/>
        <v>Low</v>
      </c>
    </row>
    <row r="2984">
      <c r="A2984" s="1">
        <v>42610.0</v>
      </c>
      <c r="B2984" s="2" t="s">
        <v>4164</v>
      </c>
      <c r="C2984" s="2">
        <v>1.0</v>
      </c>
      <c r="D2984" s="2" t="s">
        <v>2318</v>
      </c>
      <c r="E2984" s="2" t="s">
        <v>27</v>
      </c>
      <c r="F2984" s="2" t="s">
        <v>2458</v>
      </c>
      <c r="G2984" s="2" t="s">
        <v>45</v>
      </c>
      <c r="H2984" s="2" t="s">
        <v>1024</v>
      </c>
      <c r="I2984" s="2" t="s">
        <v>1971</v>
      </c>
      <c r="J2984" s="2" t="s">
        <v>159</v>
      </c>
      <c r="K2984" s="2" t="s">
        <v>43</v>
      </c>
      <c r="L2984" s="10">
        <v>42617.0</v>
      </c>
      <c r="M2984" s="2" t="s">
        <v>34</v>
      </c>
      <c r="N2984" s="11">
        <v>0.0</v>
      </c>
      <c r="O2984" s="12">
        <v>8.0</v>
      </c>
      <c r="P2984" s="13">
        <v>0.39</v>
      </c>
      <c r="Q2984" s="13">
        <v>20.0</v>
      </c>
      <c r="R2984" s="13">
        <f t="shared" si="1"/>
        <v>20</v>
      </c>
      <c r="S2984" s="14">
        <f t="shared" si="2"/>
        <v>20</v>
      </c>
      <c r="T2984" s="14">
        <f t="shared" si="3"/>
        <v>0.4</v>
      </c>
      <c r="U2984" s="15" t="str">
        <f>vlookup(F2984,'Sub categories'!$A:$C,3,False)</f>
        <v>Furnishings</v>
      </c>
      <c r="V2984" s="16">
        <f t="shared" si="4"/>
        <v>7</v>
      </c>
      <c r="W2984" s="17">
        <f t="array" ref="W2984">INDEX(shipping_prices!$C$1:$F4211,MATCH(I2984,shipping_prices!$A$1:$A4211,0),MATCH(M2984,shipping_prices!$C$1:$F$1,0))</f>
        <v>9.27</v>
      </c>
      <c r="X2984" s="15" t="str">
        <f t="shared" si="5"/>
        <v>Ruben DarttBellevueWashington</v>
      </c>
      <c r="Y2984" s="15" t="str">
        <f t="shared" si="6"/>
        <v>Low</v>
      </c>
    </row>
    <row r="2985" hidden="1">
      <c r="A2985" s="1">
        <v>42610.0</v>
      </c>
      <c r="B2985" s="2" t="s">
        <v>4165</v>
      </c>
      <c r="C2985" s="2">
        <v>2.0</v>
      </c>
      <c r="D2985" s="2" t="s">
        <v>4166</v>
      </c>
      <c r="E2985" s="2" t="s">
        <v>37</v>
      </c>
      <c r="F2985" s="2" t="s">
        <v>1313</v>
      </c>
      <c r="G2985" s="2" t="s">
        <v>39</v>
      </c>
      <c r="H2985" s="2" t="s">
        <v>79</v>
      </c>
      <c r="I2985" s="2" t="s">
        <v>158</v>
      </c>
      <c r="J2985" s="2" t="s">
        <v>159</v>
      </c>
      <c r="K2985" s="2" t="s">
        <v>43</v>
      </c>
      <c r="L2985" s="10">
        <v>42618.0</v>
      </c>
      <c r="M2985" s="2" t="s">
        <v>34</v>
      </c>
      <c r="N2985" s="11">
        <v>0.0</v>
      </c>
      <c r="O2985" s="12">
        <v>6.0</v>
      </c>
      <c r="P2985" s="13">
        <v>0.46</v>
      </c>
      <c r="Q2985" s="13">
        <v>13.0</v>
      </c>
      <c r="R2985" s="13">
        <f t="shared" si="1"/>
        <v>13</v>
      </c>
      <c r="S2985" s="14">
        <f t="shared" si="2"/>
        <v>6.5</v>
      </c>
      <c r="T2985" s="14">
        <f t="shared" si="3"/>
        <v>0.4615384615</v>
      </c>
      <c r="U2985" s="15" t="str">
        <f>vlookup(F2985,'Sub categories'!$A:$C,3,False)</f>
        <v>Labels</v>
      </c>
      <c r="V2985" s="16">
        <f t="shared" si="4"/>
        <v>8</v>
      </c>
      <c r="W2985" s="17">
        <f t="array" ref="W2985">INDEX(shipping_prices!$C$1:$F4212,MATCH(I2985,shipping_prices!$A$1:$A4212,0),MATCH(M2985,shipping_prices!$C$1:$F$1,0))</f>
        <v>7</v>
      </c>
      <c r="X2985" s="15" t="str">
        <f t="shared" si="5"/>
        <v>Sally HughsbySeattleWashington</v>
      </c>
      <c r="Y2985" s="15" t="str">
        <f t="shared" si="6"/>
        <v>Low</v>
      </c>
    </row>
    <row r="2986" hidden="1">
      <c r="A2986" s="1">
        <v>42610.0</v>
      </c>
      <c r="B2986" s="2" t="s">
        <v>4165</v>
      </c>
      <c r="C2986" s="2">
        <v>2.0</v>
      </c>
      <c r="D2986" s="2" t="s">
        <v>4166</v>
      </c>
      <c r="E2986" s="2" t="s">
        <v>37</v>
      </c>
      <c r="F2986" s="2" t="s">
        <v>1298</v>
      </c>
      <c r="G2986" s="2" t="s">
        <v>29</v>
      </c>
      <c r="H2986" s="2" t="s">
        <v>220</v>
      </c>
      <c r="I2986" s="2" t="s">
        <v>158</v>
      </c>
      <c r="J2986" s="2" t="s">
        <v>159</v>
      </c>
      <c r="K2986" s="2" t="s">
        <v>43</v>
      </c>
      <c r="L2986" s="10">
        <v>42618.0</v>
      </c>
      <c r="M2986" s="2" t="s">
        <v>34</v>
      </c>
      <c r="N2986" s="11">
        <v>0.0</v>
      </c>
      <c r="O2986" s="12">
        <v>58.0</v>
      </c>
      <c r="P2986" s="13">
        <v>0.36</v>
      </c>
      <c r="Q2986" s="13">
        <v>160.0</v>
      </c>
      <c r="R2986" s="13">
        <f t="shared" si="1"/>
        <v>160</v>
      </c>
      <c r="S2986" s="14">
        <f t="shared" si="2"/>
        <v>80</v>
      </c>
      <c r="T2986" s="14">
        <f t="shared" si="3"/>
        <v>0.3625</v>
      </c>
      <c r="U2986" s="15" t="str">
        <f>vlookup(F2986,'Sub categories'!$A:$C,3,False)</f>
        <v>Accessories</v>
      </c>
      <c r="V2986" s="16">
        <f t="shared" si="4"/>
        <v>8</v>
      </c>
      <c r="W2986" s="17">
        <f t="array" ref="W2986">INDEX(shipping_prices!$C$1:$F4213,MATCH(I2986,shipping_prices!$A$1:$A4213,0),MATCH(M2986,shipping_prices!$C$1:$F$1,0))</f>
        <v>7</v>
      </c>
      <c r="X2986" s="15" t="str">
        <f t="shared" si="5"/>
        <v>Sally HughsbySeattleWashington</v>
      </c>
      <c r="Y2986" s="15" t="str">
        <f t="shared" si="6"/>
        <v>High</v>
      </c>
    </row>
    <row r="2987">
      <c r="A2987" s="1">
        <v>42610.0</v>
      </c>
      <c r="B2987" s="2" t="s">
        <v>4165</v>
      </c>
      <c r="C2987" s="2">
        <v>4.0</v>
      </c>
      <c r="D2987" s="2" t="s">
        <v>4166</v>
      </c>
      <c r="E2987" s="2" t="s">
        <v>37</v>
      </c>
      <c r="F2987" s="2" t="s">
        <v>2218</v>
      </c>
      <c r="G2987" s="2" t="s">
        <v>45</v>
      </c>
      <c r="H2987" s="2" t="s">
        <v>227</v>
      </c>
      <c r="I2987" s="2" t="s">
        <v>158</v>
      </c>
      <c r="J2987" s="2" t="s">
        <v>159</v>
      </c>
      <c r="K2987" s="2" t="s">
        <v>43</v>
      </c>
      <c r="L2987" s="10">
        <v>42618.0</v>
      </c>
      <c r="M2987" s="2" t="s">
        <v>34</v>
      </c>
      <c r="N2987" s="11">
        <v>0.2</v>
      </c>
      <c r="O2987" s="12">
        <v>-12.0</v>
      </c>
      <c r="P2987" s="13">
        <v>-0.04</v>
      </c>
      <c r="Q2987" s="13">
        <v>307.0</v>
      </c>
      <c r="R2987" s="13">
        <f t="shared" si="1"/>
        <v>383.75</v>
      </c>
      <c r="S2987" s="14">
        <f t="shared" si="2"/>
        <v>95.9375</v>
      </c>
      <c r="T2987" s="14">
        <f t="shared" si="3"/>
        <v>-0.03908794788</v>
      </c>
      <c r="U2987" s="15" t="str">
        <f>vlookup(F2987,'Sub categories'!$A:$C,3,False)</f>
        <v>Chairs</v>
      </c>
      <c r="V2987" s="16">
        <f t="shared" si="4"/>
        <v>8</v>
      </c>
      <c r="W2987" s="17">
        <f t="array" ref="W2987">INDEX(shipping_prices!$C$1:$F4214,MATCH(I2987,shipping_prices!$A$1:$A4214,0),MATCH(M2987,shipping_prices!$C$1:$F$1,0))</f>
        <v>7</v>
      </c>
      <c r="X2987" s="15" t="str">
        <f t="shared" si="5"/>
        <v>Sally HughsbySeattleWashington</v>
      </c>
      <c r="Y2987" s="15" t="str">
        <f t="shared" si="6"/>
        <v>loss</v>
      </c>
    </row>
    <row r="2988">
      <c r="A2988" s="1">
        <v>42610.0</v>
      </c>
      <c r="B2988" s="2" t="s">
        <v>4167</v>
      </c>
      <c r="C2988" s="2">
        <v>7.0</v>
      </c>
      <c r="D2988" s="2" t="s">
        <v>118</v>
      </c>
      <c r="E2988" s="2" t="s">
        <v>27</v>
      </c>
      <c r="F2988" s="2" t="s">
        <v>4168</v>
      </c>
      <c r="G2988" s="2" t="s">
        <v>45</v>
      </c>
      <c r="H2988" s="2" t="s">
        <v>1376</v>
      </c>
      <c r="I2988" s="2" t="s">
        <v>169</v>
      </c>
      <c r="J2988" s="2" t="s">
        <v>42</v>
      </c>
      <c r="K2988" s="2" t="s">
        <v>43</v>
      </c>
      <c r="L2988" s="10">
        <v>42613.0</v>
      </c>
      <c r="M2988" s="2" t="s">
        <v>34</v>
      </c>
      <c r="N2988" s="11">
        <v>0.0</v>
      </c>
      <c r="O2988" s="12">
        <v>24.0</v>
      </c>
      <c r="P2988" s="13">
        <v>0.32</v>
      </c>
      <c r="Q2988" s="13">
        <v>75.0</v>
      </c>
      <c r="R2988" s="13">
        <f t="shared" si="1"/>
        <v>75</v>
      </c>
      <c r="S2988" s="14">
        <f t="shared" si="2"/>
        <v>10.71428571</v>
      </c>
      <c r="T2988" s="14">
        <f t="shared" si="3"/>
        <v>0.32</v>
      </c>
      <c r="U2988" s="15" t="str">
        <f>vlookup(F2988,'Sub categories'!$A:$C,3,False)</f>
        <v>Furnishings</v>
      </c>
      <c r="V2988" s="16">
        <f t="shared" si="4"/>
        <v>3</v>
      </c>
      <c r="W2988" s="17">
        <f t="array" ref="W2988">INDEX(shipping_prices!$C$1:$F4215,MATCH(I2988,shipping_prices!$A$1:$A4215,0),MATCH(M2988,shipping_prices!$C$1:$F$1,0))</f>
        <v>14.86</v>
      </c>
      <c r="X2988" s="15" t="str">
        <f t="shared" si="5"/>
        <v>Stewart VisinskyLos AngelesCalifornia</v>
      </c>
      <c r="Y2988" s="15" t="str">
        <f t="shared" si="6"/>
        <v>Low</v>
      </c>
    </row>
    <row r="2989">
      <c r="A2989" s="1">
        <v>42611.0</v>
      </c>
      <c r="B2989" s="2" t="s">
        <v>4167</v>
      </c>
      <c r="C2989" s="2">
        <v>3.0</v>
      </c>
      <c r="D2989" s="2" t="s">
        <v>118</v>
      </c>
      <c r="E2989" s="2" t="s">
        <v>27</v>
      </c>
      <c r="F2989" s="2" t="s">
        <v>4169</v>
      </c>
      <c r="G2989" s="2" t="s">
        <v>45</v>
      </c>
      <c r="H2989" s="2" t="s">
        <v>288</v>
      </c>
      <c r="I2989" s="2" t="s">
        <v>169</v>
      </c>
      <c r="J2989" s="2" t="s">
        <v>42</v>
      </c>
      <c r="K2989" s="2" t="s">
        <v>43</v>
      </c>
      <c r="L2989" s="10">
        <v>42613.0</v>
      </c>
      <c r="M2989" s="2" t="s">
        <v>34</v>
      </c>
      <c r="N2989" s="11">
        <v>0.2</v>
      </c>
      <c r="O2989" s="12">
        <v>27.0</v>
      </c>
      <c r="P2989" s="13">
        <v>0.08</v>
      </c>
      <c r="Q2989" s="13">
        <v>365.0</v>
      </c>
      <c r="R2989" s="13">
        <f t="shared" si="1"/>
        <v>456.25</v>
      </c>
      <c r="S2989" s="14">
        <f t="shared" si="2"/>
        <v>152.0833333</v>
      </c>
      <c r="T2989" s="14">
        <f t="shared" si="3"/>
        <v>0.07397260274</v>
      </c>
      <c r="U2989" s="15" t="str">
        <f>vlookup(F2989,'Sub categories'!$A:$C,3,False)</f>
        <v>Tables</v>
      </c>
      <c r="V2989" s="16">
        <f t="shared" si="4"/>
        <v>2</v>
      </c>
      <c r="W2989" s="17">
        <f t="array" ref="W2989">INDEX(shipping_prices!$C$1:$F4216,MATCH(I2989,shipping_prices!$A$1:$A4216,0),MATCH(M2989,shipping_prices!$C$1:$F$1,0))</f>
        <v>14.86</v>
      </c>
      <c r="X2989" s="15" t="str">
        <f t="shared" si="5"/>
        <v>Stewart VisinskyLos AngelesCalifornia</v>
      </c>
      <c r="Y2989" s="15" t="str">
        <f t="shared" si="6"/>
        <v>High</v>
      </c>
    </row>
    <row r="2990" hidden="1">
      <c r="A2990" s="1">
        <v>42611.0</v>
      </c>
      <c r="B2990" s="2" t="s">
        <v>4170</v>
      </c>
      <c r="C2990" s="2">
        <v>3.0</v>
      </c>
      <c r="D2990" s="2" t="s">
        <v>1026</v>
      </c>
      <c r="E2990" s="2" t="s">
        <v>27</v>
      </c>
      <c r="F2990" s="2" t="s">
        <v>412</v>
      </c>
      <c r="G2990" s="2" t="s">
        <v>29</v>
      </c>
      <c r="H2990" s="2" t="s">
        <v>413</v>
      </c>
      <c r="I2990" s="2" t="s">
        <v>2028</v>
      </c>
      <c r="J2990" s="2" t="s">
        <v>53</v>
      </c>
      <c r="K2990" s="2" t="s">
        <v>54</v>
      </c>
      <c r="L2990" s="10">
        <v>42619.0</v>
      </c>
      <c r="M2990" s="2" t="s">
        <v>142</v>
      </c>
      <c r="N2990" s="11">
        <v>0.5</v>
      </c>
      <c r="O2990" s="12">
        <v>-2.0</v>
      </c>
      <c r="P2990" s="13">
        <v>-0.06</v>
      </c>
      <c r="Q2990" s="13">
        <v>33.0</v>
      </c>
      <c r="R2990" s="13">
        <f t="shared" si="1"/>
        <v>66</v>
      </c>
      <c r="S2990" s="14">
        <f t="shared" si="2"/>
        <v>22</v>
      </c>
      <c r="T2990" s="14">
        <f t="shared" si="3"/>
        <v>-0.06060606061</v>
      </c>
      <c r="U2990" s="15" t="str">
        <f>vlookup(F2990,'Sub categories'!$A:$C,3,False)</f>
        <v>Machines</v>
      </c>
      <c r="V2990" s="16">
        <f t="shared" si="4"/>
        <v>8</v>
      </c>
      <c r="W2990" s="17">
        <f t="array" ref="W2990">INDEX(shipping_prices!$C$1:$F4217,MATCH(I2990,shipping_prices!$A$1:$A4217,0),MATCH(M2990,shipping_prices!$C$1:$F$1,0))</f>
        <v>17.25</v>
      </c>
      <c r="X2990" s="15" t="str">
        <f t="shared" si="5"/>
        <v>Brosina HoffmanHialeahFlorida</v>
      </c>
      <c r="Y2990" s="15" t="str">
        <f t="shared" si="6"/>
        <v>loss</v>
      </c>
    </row>
    <row r="2991" hidden="1">
      <c r="A2991" s="1">
        <v>42613.0</v>
      </c>
      <c r="B2991" s="2" t="s">
        <v>4171</v>
      </c>
      <c r="C2991" s="2">
        <v>2.0</v>
      </c>
      <c r="D2991" s="2" t="s">
        <v>4172</v>
      </c>
      <c r="E2991" s="2" t="s">
        <v>37</v>
      </c>
      <c r="F2991" s="2" t="s">
        <v>2282</v>
      </c>
      <c r="G2991" s="2" t="s">
        <v>39</v>
      </c>
      <c r="H2991" s="2" t="s">
        <v>51</v>
      </c>
      <c r="I2991" s="2" t="s">
        <v>501</v>
      </c>
      <c r="J2991" s="2" t="s">
        <v>122</v>
      </c>
      <c r="K2991" s="2" t="s">
        <v>54</v>
      </c>
      <c r="L2991" s="10">
        <v>42615.0</v>
      </c>
      <c r="M2991" s="2" t="s">
        <v>34</v>
      </c>
      <c r="N2991" s="11">
        <v>0.0</v>
      </c>
      <c r="O2991" s="12">
        <v>6.0</v>
      </c>
      <c r="P2991" s="13">
        <v>0.48</v>
      </c>
      <c r="Q2991" s="13">
        <v>13.0</v>
      </c>
      <c r="R2991" s="13">
        <f t="shared" si="1"/>
        <v>13</v>
      </c>
      <c r="S2991" s="14">
        <f t="shared" si="2"/>
        <v>6.5</v>
      </c>
      <c r="T2991" s="14">
        <f t="shared" si="3"/>
        <v>0.4615384615</v>
      </c>
      <c r="U2991" s="15" t="str">
        <f>vlookup(F2991,'Sub categories'!$A:$C,3,False)</f>
        <v>Paper</v>
      </c>
      <c r="V2991" s="16">
        <f t="shared" si="4"/>
        <v>2</v>
      </c>
      <c r="W2991" s="17">
        <f t="array" ref="W2991">INDEX(shipping_prices!$C$1:$F4218,MATCH(I2991,shipping_prices!$A$1:$A4218,0),MATCH(M2991,shipping_prices!$C$1:$F$1,0))</f>
        <v>6.86</v>
      </c>
      <c r="X2991" s="15" t="str">
        <f t="shared" si="5"/>
        <v>Theresa SwintColumbusGeorgia</v>
      </c>
      <c r="Y2991" s="15" t="str">
        <f t="shared" si="6"/>
        <v>Low</v>
      </c>
    </row>
    <row r="2992" hidden="1">
      <c r="A2992" s="1">
        <v>42613.0</v>
      </c>
      <c r="B2992" s="2" t="s">
        <v>4171</v>
      </c>
      <c r="C2992" s="2">
        <v>3.0</v>
      </c>
      <c r="D2992" s="2" t="s">
        <v>4172</v>
      </c>
      <c r="E2992" s="2" t="s">
        <v>37</v>
      </c>
      <c r="F2992" s="2" t="s">
        <v>642</v>
      </c>
      <c r="G2992" s="2" t="s">
        <v>29</v>
      </c>
      <c r="H2992" s="2" t="s">
        <v>643</v>
      </c>
      <c r="I2992" s="2" t="s">
        <v>501</v>
      </c>
      <c r="J2992" s="2" t="s">
        <v>122</v>
      </c>
      <c r="K2992" s="2" t="s">
        <v>54</v>
      </c>
      <c r="L2992" s="10">
        <v>42615.0</v>
      </c>
      <c r="M2992" s="2" t="s">
        <v>34</v>
      </c>
      <c r="N2992" s="11">
        <v>0.0</v>
      </c>
      <c r="O2992" s="12">
        <v>78.0</v>
      </c>
      <c r="P2992" s="13">
        <v>0.27</v>
      </c>
      <c r="Q2992" s="13">
        <v>288.0</v>
      </c>
      <c r="R2992" s="13">
        <f t="shared" si="1"/>
        <v>288</v>
      </c>
      <c r="S2992" s="14">
        <f t="shared" si="2"/>
        <v>96</v>
      </c>
      <c r="T2992" s="14">
        <f t="shared" si="3"/>
        <v>0.2708333333</v>
      </c>
      <c r="U2992" s="15" t="str">
        <f>vlookup(F2992,'Sub categories'!$A:$C,3,False)</f>
        <v>Phones</v>
      </c>
      <c r="V2992" s="16">
        <f t="shared" si="4"/>
        <v>2</v>
      </c>
      <c r="W2992" s="17">
        <f t="array" ref="W2992">INDEX(shipping_prices!$C$1:$F4219,MATCH(I2992,shipping_prices!$A$1:$A4219,0),MATCH(M2992,shipping_prices!$C$1:$F$1,0))</f>
        <v>6.86</v>
      </c>
      <c r="X2992" s="15" t="str">
        <f t="shared" si="5"/>
        <v>Theresa SwintColumbusGeorgia</v>
      </c>
      <c r="Y2992" s="15" t="str">
        <f t="shared" si="6"/>
        <v>High</v>
      </c>
    </row>
    <row r="2993">
      <c r="A2993" s="1">
        <v>42613.0</v>
      </c>
      <c r="B2993" s="2" t="s">
        <v>4171</v>
      </c>
      <c r="C2993" s="2">
        <v>6.0</v>
      </c>
      <c r="D2993" s="2" t="s">
        <v>4172</v>
      </c>
      <c r="E2993" s="2" t="s">
        <v>37</v>
      </c>
      <c r="F2993" s="2" t="s">
        <v>3305</v>
      </c>
      <c r="G2993" s="2" t="s">
        <v>45</v>
      </c>
      <c r="H2993" s="2" t="s">
        <v>168</v>
      </c>
      <c r="I2993" s="2" t="s">
        <v>501</v>
      </c>
      <c r="J2993" s="2" t="s">
        <v>122</v>
      </c>
      <c r="K2993" s="2" t="s">
        <v>54</v>
      </c>
      <c r="L2993" s="10">
        <v>42615.0</v>
      </c>
      <c r="M2993" s="2" t="s">
        <v>34</v>
      </c>
      <c r="N2993" s="11">
        <v>0.0</v>
      </c>
      <c r="O2993" s="12">
        <v>298.0</v>
      </c>
      <c r="P2993" s="13">
        <v>0.5</v>
      </c>
      <c r="Q2993" s="13">
        <v>595.0</v>
      </c>
      <c r="R2993" s="13">
        <f t="shared" si="1"/>
        <v>595</v>
      </c>
      <c r="S2993" s="14">
        <f t="shared" si="2"/>
        <v>99.16666667</v>
      </c>
      <c r="T2993" s="14">
        <f t="shared" si="3"/>
        <v>0.5008403361</v>
      </c>
      <c r="U2993" s="15" t="str">
        <f>vlookup(F2993,'Sub categories'!$A:$C,3,False)</f>
        <v>Furnishings</v>
      </c>
      <c r="V2993" s="16">
        <f t="shared" si="4"/>
        <v>2</v>
      </c>
      <c r="W2993" s="17">
        <f t="array" ref="W2993">INDEX(shipping_prices!$C$1:$F4220,MATCH(I2993,shipping_prices!$A$1:$A4220,0),MATCH(M2993,shipping_prices!$C$1:$F$1,0))</f>
        <v>6.86</v>
      </c>
      <c r="X2993" s="15" t="str">
        <f t="shared" si="5"/>
        <v>Theresa SwintColumbusGeorgia</v>
      </c>
      <c r="Y2993" s="15" t="str">
        <f t="shared" si="6"/>
        <v>High</v>
      </c>
    </row>
    <row r="2994" hidden="1">
      <c r="A2994" s="1">
        <v>42613.0</v>
      </c>
      <c r="B2994" s="2" t="s">
        <v>4173</v>
      </c>
      <c r="C2994" s="2">
        <v>3.0</v>
      </c>
      <c r="D2994" s="2" t="s">
        <v>595</v>
      </c>
      <c r="E2994" s="2" t="s">
        <v>27</v>
      </c>
      <c r="F2994" s="2" t="s">
        <v>2487</v>
      </c>
      <c r="G2994" s="2" t="s">
        <v>39</v>
      </c>
      <c r="H2994" s="2" t="s">
        <v>1195</v>
      </c>
      <c r="I2994" s="2" t="s">
        <v>637</v>
      </c>
      <c r="J2994" s="2" t="s">
        <v>64</v>
      </c>
      <c r="K2994" s="2" t="s">
        <v>43</v>
      </c>
      <c r="L2994" s="10">
        <v>42613.0</v>
      </c>
      <c r="M2994" s="2" t="s">
        <v>469</v>
      </c>
      <c r="N2994" s="11">
        <v>0.7</v>
      </c>
      <c r="O2994" s="12">
        <v>-2.0</v>
      </c>
      <c r="P2994" s="13">
        <v>-0.67</v>
      </c>
      <c r="Q2994" s="13">
        <v>3.0</v>
      </c>
      <c r="R2994" s="13">
        <f t="shared" si="1"/>
        <v>10</v>
      </c>
      <c r="S2994" s="14">
        <f t="shared" si="2"/>
        <v>3.333333333</v>
      </c>
      <c r="T2994" s="14">
        <f t="shared" si="3"/>
        <v>-0.6666666667</v>
      </c>
      <c r="U2994" s="15" t="str">
        <f>vlookup(F2994,'Sub categories'!$A:$C,3,False)</f>
        <v>Binders</v>
      </c>
      <c r="V2994" s="16">
        <f t="shared" si="4"/>
        <v>0</v>
      </c>
      <c r="W2994" s="17">
        <f t="array" ref="W2994">INDEX(shipping_prices!$C$1:$F4221,MATCH(I2994,shipping_prices!$A$1:$A4221,0),MATCH(M2994,shipping_prices!$C$1:$F$1,0))</f>
        <v>54.8</v>
      </c>
      <c r="X2994" s="15" t="str">
        <f t="shared" si="5"/>
        <v>Eric HoffmannTempeArizona</v>
      </c>
      <c r="Y2994" s="15" t="str">
        <f t="shared" si="6"/>
        <v>loss</v>
      </c>
    </row>
    <row r="2995">
      <c r="A2995" s="1">
        <v>42613.0</v>
      </c>
      <c r="B2995" s="2" t="s">
        <v>4174</v>
      </c>
      <c r="C2995" s="2">
        <v>3.0</v>
      </c>
      <c r="D2995" s="2" t="s">
        <v>3033</v>
      </c>
      <c r="E2995" s="2" t="s">
        <v>49</v>
      </c>
      <c r="F2995" s="2" t="s">
        <v>3498</v>
      </c>
      <c r="G2995" s="2" t="s">
        <v>45</v>
      </c>
      <c r="H2995" s="2" t="s">
        <v>707</v>
      </c>
      <c r="I2995" s="2" t="s">
        <v>228</v>
      </c>
      <c r="J2995" s="2" t="s">
        <v>42</v>
      </c>
      <c r="K2995" s="2" t="s">
        <v>43</v>
      </c>
      <c r="L2995" s="10">
        <v>42618.0</v>
      </c>
      <c r="M2995" s="2" t="s">
        <v>34</v>
      </c>
      <c r="N2995" s="11">
        <v>0.0</v>
      </c>
      <c r="O2995" s="12">
        <v>19.0</v>
      </c>
      <c r="P2995" s="13">
        <v>0.32</v>
      </c>
      <c r="Q2995" s="13">
        <v>61.0</v>
      </c>
      <c r="R2995" s="13">
        <f t="shared" si="1"/>
        <v>61</v>
      </c>
      <c r="S2995" s="14">
        <f t="shared" si="2"/>
        <v>20.33333333</v>
      </c>
      <c r="T2995" s="14">
        <f t="shared" si="3"/>
        <v>0.3114754098</v>
      </c>
      <c r="U2995" s="15" t="str">
        <f>vlookup(F2995,'Sub categories'!$A:$C,3,False)</f>
        <v>Furnishings</v>
      </c>
      <c r="V2995" s="16">
        <f t="shared" si="4"/>
        <v>5</v>
      </c>
      <c r="W2995" s="17">
        <f t="array" ref="W2995">INDEX(shipping_prices!$C$1:$F4222,MATCH(I2995,shipping_prices!$A$1:$A4222,0),MATCH(M2995,shipping_prices!$C$1:$F$1,0))</f>
        <v>9.52</v>
      </c>
      <c r="X2995" s="15" t="str">
        <f t="shared" si="5"/>
        <v>Frank CarlisleSacramentoCalifornia</v>
      </c>
      <c r="Y2995" s="15" t="str">
        <f t="shared" si="6"/>
        <v>Low</v>
      </c>
    </row>
    <row r="2996" hidden="1">
      <c r="A2996" s="1">
        <v>42613.0</v>
      </c>
      <c r="B2996" s="2" t="s">
        <v>4175</v>
      </c>
      <c r="C2996" s="2">
        <v>4.0</v>
      </c>
      <c r="D2996" s="2" t="s">
        <v>2031</v>
      </c>
      <c r="E2996" s="2" t="s">
        <v>37</v>
      </c>
      <c r="F2996" s="2" t="s">
        <v>1154</v>
      </c>
      <c r="G2996" s="2" t="s">
        <v>39</v>
      </c>
      <c r="H2996" s="2" t="s">
        <v>193</v>
      </c>
      <c r="I2996" s="2" t="s">
        <v>169</v>
      </c>
      <c r="J2996" s="2" t="s">
        <v>42</v>
      </c>
      <c r="K2996" s="2" t="s">
        <v>43</v>
      </c>
      <c r="L2996" s="10">
        <v>42617.0</v>
      </c>
      <c r="M2996" s="2" t="s">
        <v>34</v>
      </c>
      <c r="N2996" s="11">
        <v>0.0</v>
      </c>
      <c r="O2996" s="12">
        <v>6.0</v>
      </c>
      <c r="P2996" s="13">
        <v>0.48</v>
      </c>
      <c r="Q2996" s="13">
        <v>13.0</v>
      </c>
      <c r="R2996" s="13">
        <f t="shared" si="1"/>
        <v>13</v>
      </c>
      <c r="S2996" s="14">
        <f t="shared" si="2"/>
        <v>3.25</v>
      </c>
      <c r="T2996" s="14">
        <f t="shared" si="3"/>
        <v>0.4615384615</v>
      </c>
      <c r="U2996" s="15" t="str">
        <f>vlookup(F2996,'Sub categories'!$A:$C,3,False)</f>
        <v>Labels</v>
      </c>
      <c r="V2996" s="16">
        <f t="shared" si="4"/>
        <v>4</v>
      </c>
      <c r="W2996" s="17">
        <f t="array" ref="W2996">INDEX(shipping_prices!$C$1:$F4223,MATCH(I2996,shipping_prices!$A$1:$A4223,0),MATCH(M2996,shipping_prices!$C$1:$F$1,0))</f>
        <v>14.86</v>
      </c>
      <c r="X2996" s="15" t="str">
        <f t="shared" si="5"/>
        <v>George BellLos AngelesCalifornia</v>
      </c>
      <c r="Y2996" s="15" t="str">
        <f t="shared" si="6"/>
        <v>Low</v>
      </c>
    </row>
    <row r="2997" hidden="1">
      <c r="A2997" s="1">
        <v>42613.0</v>
      </c>
      <c r="B2997" s="2" t="s">
        <v>4175</v>
      </c>
      <c r="C2997" s="2">
        <v>3.0</v>
      </c>
      <c r="D2997" s="2" t="s">
        <v>2031</v>
      </c>
      <c r="E2997" s="2" t="s">
        <v>37</v>
      </c>
      <c r="F2997" s="2" t="s">
        <v>1879</v>
      </c>
      <c r="G2997" s="2" t="s">
        <v>29</v>
      </c>
      <c r="H2997" s="2" t="s">
        <v>764</v>
      </c>
      <c r="I2997" s="2" t="s">
        <v>169</v>
      </c>
      <c r="J2997" s="2" t="s">
        <v>42</v>
      </c>
      <c r="K2997" s="2" t="s">
        <v>43</v>
      </c>
      <c r="L2997" s="10">
        <v>42617.0</v>
      </c>
      <c r="M2997" s="2" t="s">
        <v>34</v>
      </c>
      <c r="N2997" s="11">
        <v>0.0</v>
      </c>
      <c r="O2997" s="12">
        <v>18.0</v>
      </c>
      <c r="P2997" s="13">
        <v>0.45</v>
      </c>
      <c r="Q2997" s="13">
        <v>39.0</v>
      </c>
      <c r="R2997" s="13">
        <f t="shared" si="1"/>
        <v>39</v>
      </c>
      <c r="S2997" s="14">
        <f t="shared" si="2"/>
        <v>13</v>
      </c>
      <c r="T2997" s="14">
        <f t="shared" si="3"/>
        <v>0.4615384615</v>
      </c>
      <c r="U2997" s="15" t="str">
        <f>vlookup(F2997,'Sub categories'!$A:$C,3,False)</f>
        <v>Accessories</v>
      </c>
      <c r="V2997" s="16">
        <f t="shared" si="4"/>
        <v>4</v>
      </c>
      <c r="W2997" s="17">
        <f t="array" ref="W2997">INDEX(shipping_prices!$C$1:$F4224,MATCH(I2997,shipping_prices!$A$1:$A4224,0),MATCH(M2997,shipping_prices!$C$1:$F$1,0))</f>
        <v>14.86</v>
      </c>
      <c r="X2997" s="15" t="str">
        <f t="shared" si="5"/>
        <v>George BellLos AngelesCalifornia</v>
      </c>
      <c r="Y2997" s="15" t="str">
        <f t="shared" si="6"/>
        <v>Low</v>
      </c>
    </row>
    <row r="2998" hidden="1">
      <c r="A2998" s="1">
        <v>42614.0</v>
      </c>
      <c r="B2998" s="2" t="s">
        <v>4176</v>
      </c>
      <c r="C2998" s="2">
        <v>2.0</v>
      </c>
      <c r="D2998" s="2" t="s">
        <v>308</v>
      </c>
      <c r="E2998" s="2" t="s">
        <v>27</v>
      </c>
      <c r="F2998" s="2" t="s">
        <v>1970</v>
      </c>
      <c r="G2998" s="2" t="s">
        <v>39</v>
      </c>
      <c r="H2998" s="2" t="s">
        <v>51</v>
      </c>
      <c r="I2998" s="2" t="s">
        <v>1088</v>
      </c>
      <c r="J2998" s="2" t="s">
        <v>552</v>
      </c>
      <c r="K2998" s="2" t="s">
        <v>77</v>
      </c>
      <c r="L2998" s="10">
        <v>42619.0</v>
      </c>
      <c r="M2998" s="2" t="s">
        <v>90</v>
      </c>
      <c r="N2998" s="11">
        <v>0.0</v>
      </c>
      <c r="O2998" s="12">
        <v>6.0</v>
      </c>
      <c r="P2998" s="13">
        <v>0.48</v>
      </c>
      <c r="Q2998" s="13">
        <v>13.0</v>
      </c>
      <c r="R2998" s="13">
        <f t="shared" si="1"/>
        <v>13</v>
      </c>
      <c r="S2998" s="14">
        <f t="shared" si="2"/>
        <v>6.5</v>
      </c>
      <c r="T2998" s="14">
        <f t="shared" si="3"/>
        <v>0.4615384615</v>
      </c>
      <c r="U2998" s="15" t="str">
        <f>vlookup(F2998,'Sub categories'!$A:$C,3,False)</f>
        <v>Paper</v>
      </c>
      <c r="V2998" s="16">
        <f t="shared" si="4"/>
        <v>5</v>
      </c>
      <c r="W2998" s="17">
        <f t="array" ref="W2998">INDEX(shipping_prices!$C$1:$F4225,MATCH(I2998,shipping_prices!$A$1:$A4225,0),MATCH(M2998,shipping_prices!$C$1:$F$1,0))</f>
        <v>9.69</v>
      </c>
      <c r="X2998" s="15" t="str">
        <f t="shared" si="5"/>
        <v>Karl BraunMinneapolisMinnesota</v>
      </c>
      <c r="Y2998" s="15" t="str">
        <f t="shared" si="6"/>
        <v>Low</v>
      </c>
    </row>
    <row r="2999" hidden="1">
      <c r="A2999" s="1">
        <v>42614.0</v>
      </c>
      <c r="B2999" s="2" t="s">
        <v>4176</v>
      </c>
      <c r="C2999" s="2">
        <v>2.0</v>
      </c>
      <c r="D2999" s="2" t="s">
        <v>308</v>
      </c>
      <c r="E2999" s="2" t="s">
        <v>27</v>
      </c>
      <c r="F2999" s="2" t="s">
        <v>929</v>
      </c>
      <c r="G2999" s="2" t="s">
        <v>39</v>
      </c>
      <c r="H2999" s="2" t="s">
        <v>284</v>
      </c>
      <c r="I2999" s="2" t="s">
        <v>1088</v>
      </c>
      <c r="J2999" s="2" t="s">
        <v>552</v>
      </c>
      <c r="K2999" s="2" t="s">
        <v>77</v>
      </c>
      <c r="L2999" s="10">
        <v>42619.0</v>
      </c>
      <c r="M2999" s="2" t="s">
        <v>90</v>
      </c>
      <c r="N2999" s="11">
        <v>0.0</v>
      </c>
      <c r="O2999" s="12">
        <v>16.0</v>
      </c>
      <c r="P2999" s="13">
        <v>0.49</v>
      </c>
      <c r="Q2999" s="13">
        <v>33.0</v>
      </c>
      <c r="R2999" s="13">
        <f t="shared" si="1"/>
        <v>33</v>
      </c>
      <c r="S2999" s="14">
        <f t="shared" si="2"/>
        <v>16.5</v>
      </c>
      <c r="T2999" s="14">
        <f t="shared" si="3"/>
        <v>0.4848484848</v>
      </c>
      <c r="U2999" s="15" t="str">
        <f>vlookup(F2999,'Sub categories'!$A:$C,3,False)</f>
        <v>Binders</v>
      </c>
      <c r="V2999" s="16">
        <f t="shared" si="4"/>
        <v>5</v>
      </c>
      <c r="W2999" s="17">
        <f t="array" ref="W2999">INDEX(shipping_prices!$C$1:$F4226,MATCH(I2999,shipping_prices!$A$1:$A4226,0),MATCH(M2999,shipping_prices!$C$1:$F$1,0))</f>
        <v>9.69</v>
      </c>
      <c r="X2999" s="15" t="str">
        <f t="shared" si="5"/>
        <v>Karl BraunMinneapolisMinnesota</v>
      </c>
      <c r="Y2999" s="15" t="str">
        <f t="shared" si="6"/>
        <v>Low</v>
      </c>
    </row>
    <row r="3000">
      <c r="A3000" s="1">
        <v>42614.0</v>
      </c>
      <c r="B3000" s="2" t="s">
        <v>4176</v>
      </c>
      <c r="C3000" s="2">
        <v>3.0</v>
      </c>
      <c r="D3000" s="2" t="s">
        <v>308</v>
      </c>
      <c r="E3000" s="2" t="s">
        <v>27</v>
      </c>
      <c r="F3000" s="2" t="s">
        <v>3144</v>
      </c>
      <c r="G3000" s="2" t="s">
        <v>45</v>
      </c>
      <c r="H3000" s="2" t="s">
        <v>707</v>
      </c>
      <c r="I3000" s="2" t="s">
        <v>1088</v>
      </c>
      <c r="J3000" s="2" t="s">
        <v>552</v>
      </c>
      <c r="K3000" s="2" t="s">
        <v>77</v>
      </c>
      <c r="L3000" s="10">
        <v>42619.0</v>
      </c>
      <c r="M3000" s="2" t="s">
        <v>90</v>
      </c>
      <c r="N3000" s="11">
        <v>0.0</v>
      </c>
      <c r="O3000" s="12">
        <v>17.0</v>
      </c>
      <c r="P3000" s="13">
        <v>0.31</v>
      </c>
      <c r="Q3000" s="13">
        <v>53.0</v>
      </c>
      <c r="R3000" s="13">
        <f t="shared" si="1"/>
        <v>53</v>
      </c>
      <c r="S3000" s="14">
        <f t="shared" si="2"/>
        <v>17.66666667</v>
      </c>
      <c r="T3000" s="14">
        <f t="shared" si="3"/>
        <v>0.320754717</v>
      </c>
      <c r="U3000" s="15" t="str">
        <f>vlookup(F3000,'Sub categories'!$A:$C,3,False)</f>
        <v>Furnishings</v>
      </c>
      <c r="V3000" s="16">
        <f t="shared" si="4"/>
        <v>5</v>
      </c>
      <c r="W3000" s="17">
        <f t="array" ref="W3000">INDEX(shipping_prices!$C$1:$F4227,MATCH(I3000,shipping_prices!$A$1:$A4227,0),MATCH(M3000,shipping_prices!$C$1:$F$1,0))</f>
        <v>9.69</v>
      </c>
      <c r="X3000" s="15" t="str">
        <f t="shared" si="5"/>
        <v>Karl BraunMinneapolisMinnesota</v>
      </c>
      <c r="Y3000" s="15" t="str">
        <f t="shared" si="6"/>
        <v>Low</v>
      </c>
    </row>
    <row r="3001" hidden="1">
      <c r="A3001" s="1">
        <v>42614.0</v>
      </c>
      <c r="B3001" s="2" t="s">
        <v>4177</v>
      </c>
      <c r="C3001" s="2">
        <v>1.0</v>
      </c>
      <c r="D3001" s="2" t="s">
        <v>1933</v>
      </c>
      <c r="E3001" s="2" t="s">
        <v>27</v>
      </c>
      <c r="F3001" s="2" t="s">
        <v>2766</v>
      </c>
      <c r="G3001" s="2" t="s">
        <v>39</v>
      </c>
      <c r="H3001" s="2" t="s">
        <v>146</v>
      </c>
      <c r="I3001" s="2" t="s">
        <v>4178</v>
      </c>
      <c r="J3001" s="2" t="s">
        <v>1449</v>
      </c>
      <c r="K3001" s="2" t="s">
        <v>33</v>
      </c>
      <c r="L3001" s="10">
        <v>42626.0</v>
      </c>
      <c r="M3001" s="2" t="s">
        <v>34</v>
      </c>
      <c r="N3001" s="11">
        <v>0.0</v>
      </c>
      <c r="O3001" s="12">
        <v>2.0</v>
      </c>
      <c r="P3001" s="13">
        <v>0.15</v>
      </c>
      <c r="Q3001" s="13">
        <v>16.0</v>
      </c>
      <c r="R3001" s="13">
        <f t="shared" si="1"/>
        <v>16</v>
      </c>
      <c r="S3001" s="14">
        <f t="shared" si="2"/>
        <v>16</v>
      </c>
      <c r="T3001" s="14">
        <f t="shared" si="3"/>
        <v>0.125</v>
      </c>
      <c r="U3001" s="15" t="str">
        <f>vlookup(F3001,'Sub categories'!$A:$C,3,False)</f>
        <v>Storage</v>
      </c>
      <c r="V3001" s="16">
        <f t="shared" si="4"/>
        <v>12</v>
      </c>
      <c r="W3001" s="17">
        <f t="array" ref="W3001">INDEX(shipping_prices!$C$1:$F4228,MATCH(I3001,shipping_prices!$A$1:$A4228,0),MATCH(M3001,shipping_prices!$C$1:$F$1,0))</f>
        <v>7.87</v>
      </c>
      <c r="X3001" s="15" t="str">
        <f t="shared" si="5"/>
        <v>Trudy BrownManchesterConnecticut</v>
      </c>
      <c r="Y3001" s="15" t="str">
        <f t="shared" si="6"/>
        <v>Low</v>
      </c>
    </row>
    <row r="3002" hidden="1">
      <c r="A3002" s="1">
        <v>42614.0</v>
      </c>
      <c r="B3002" s="2" t="s">
        <v>4177</v>
      </c>
      <c r="C3002" s="2">
        <v>5.0</v>
      </c>
      <c r="D3002" s="2" t="s">
        <v>1933</v>
      </c>
      <c r="E3002" s="2" t="s">
        <v>27</v>
      </c>
      <c r="F3002" s="2" t="s">
        <v>2365</v>
      </c>
      <c r="G3002" s="2" t="s">
        <v>39</v>
      </c>
      <c r="H3002" s="2" t="s">
        <v>79</v>
      </c>
      <c r="I3002" s="2" t="s">
        <v>4178</v>
      </c>
      <c r="J3002" s="2" t="s">
        <v>1449</v>
      </c>
      <c r="K3002" s="2" t="s">
        <v>33</v>
      </c>
      <c r="L3002" s="10">
        <v>42626.0</v>
      </c>
      <c r="M3002" s="2" t="s">
        <v>34</v>
      </c>
      <c r="N3002" s="11">
        <v>0.0</v>
      </c>
      <c r="O3002" s="12">
        <v>22.0</v>
      </c>
      <c r="P3002" s="13">
        <v>0.28</v>
      </c>
      <c r="Q3002" s="13">
        <v>78.0</v>
      </c>
      <c r="R3002" s="13">
        <f t="shared" si="1"/>
        <v>78</v>
      </c>
      <c r="S3002" s="14">
        <f t="shared" si="2"/>
        <v>15.6</v>
      </c>
      <c r="T3002" s="14">
        <f t="shared" si="3"/>
        <v>0.2820512821</v>
      </c>
      <c r="U3002" s="15" t="str">
        <f>vlookup(F3002,'Sub categories'!$A:$C,3,False)</f>
        <v>Storage</v>
      </c>
      <c r="V3002" s="16">
        <f t="shared" si="4"/>
        <v>12</v>
      </c>
      <c r="W3002" s="17">
        <f t="array" ref="W3002">INDEX(shipping_prices!$C$1:$F4229,MATCH(I3002,shipping_prices!$A$1:$A4229,0),MATCH(M3002,shipping_prices!$C$1:$F$1,0))</f>
        <v>7.87</v>
      </c>
      <c r="X3002" s="15" t="str">
        <f t="shared" si="5"/>
        <v>Trudy BrownManchesterConnecticut</v>
      </c>
      <c r="Y3002" s="15" t="str">
        <f t="shared" si="6"/>
        <v>Low</v>
      </c>
    </row>
    <row r="3003" hidden="1">
      <c r="A3003" s="1">
        <v>42614.0</v>
      </c>
      <c r="B3003" s="2" t="s">
        <v>4179</v>
      </c>
      <c r="C3003" s="2">
        <v>2.0</v>
      </c>
      <c r="D3003" s="2" t="s">
        <v>426</v>
      </c>
      <c r="E3003" s="2" t="s">
        <v>37</v>
      </c>
      <c r="F3003" s="2" t="s">
        <v>1333</v>
      </c>
      <c r="G3003" s="2" t="s">
        <v>39</v>
      </c>
      <c r="H3003" s="2" t="s">
        <v>79</v>
      </c>
      <c r="I3003" s="2" t="s">
        <v>813</v>
      </c>
      <c r="J3003" s="2" t="s">
        <v>814</v>
      </c>
      <c r="K3003" s="2" t="s">
        <v>43</v>
      </c>
      <c r="L3003" s="10">
        <v>42615.0</v>
      </c>
      <c r="M3003" s="2" t="s">
        <v>34</v>
      </c>
      <c r="N3003" s="11">
        <v>0.7</v>
      </c>
      <c r="O3003" s="12">
        <v>-1.0</v>
      </c>
      <c r="P3003" s="13">
        <v>-0.7</v>
      </c>
      <c r="Q3003" s="13">
        <v>2.0</v>
      </c>
      <c r="R3003" s="13">
        <f t="shared" si="1"/>
        <v>6.666666667</v>
      </c>
      <c r="S3003" s="14">
        <f t="shared" si="2"/>
        <v>3.333333333</v>
      </c>
      <c r="T3003" s="14">
        <f t="shared" si="3"/>
        <v>-0.5</v>
      </c>
      <c r="U3003" s="15" t="str">
        <f>vlookup(F3003,'Sub categories'!$A:$C,3,False)</f>
        <v>Binders</v>
      </c>
      <c r="V3003" s="16">
        <f t="shared" si="4"/>
        <v>1</v>
      </c>
      <c r="W3003" s="17">
        <f t="array" ref="W3003">INDEX(shipping_prices!$C$1:$F4230,MATCH(I3003,shipping_prices!$A$1:$A4230,0),MATCH(M3003,shipping_prices!$C$1:$F$1,0))</f>
        <v>6.46</v>
      </c>
      <c r="X3003" s="15" t="str">
        <f t="shared" si="5"/>
        <v>Stefania PerrinoColorado SpringsColorado</v>
      </c>
      <c r="Y3003" s="15" t="str">
        <f t="shared" si="6"/>
        <v>loss</v>
      </c>
    </row>
    <row r="3004" hidden="1">
      <c r="A3004" s="1">
        <v>42614.0</v>
      </c>
      <c r="B3004" s="2" t="s">
        <v>4179</v>
      </c>
      <c r="C3004" s="2">
        <v>5.0</v>
      </c>
      <c r="D3004" s="2" t="s">
        <v>426</v>
      </c>
      <c r="E3004" s="2" t="s">
        <v>37</v>
      </c>
      <c r="F3004" s="2" t="s">
        <v>3912</v>
      </c>
      <c r="G3004" s="2" t="s">
        <v>39</v>
      </c>
      <c r="H3004" s="2" t="s">
        <v>79</v>
      </c>
      <c r="I3004" s="2" t="s">
        <v>813</v>
      </c>
      <c r="J3004" s="2" t="s">
        <v>814</v>
      </c>
      <c r="K3004" s="2" t="s">
        <v>43</v>
      </c>
      <c r="L3004" s="10">
        <v>42615.0</v>
      </c>
      <c r="M3004" s="2" t="s">
        <v>34</v>
      </c>
      <c r="N3004" s="11">
        <v>0.2</v>
      </c>
      <c r="O3004" s="12">
        <v>9.0</v>
      </c>
      <c r="P3004" s="13">
        <v>0.31</v>
      </c>
      <c r="Q3004" s="13">
        <v>30.0</v>
      </c>
      <c r="R3004" s="13">
        <f t="shared" si="1"/>
        <v>37.5</v>
      </c>
      <c r="S3004" s="14">
        <f t="shared" si="2"/>
        <v>7.5</v>
      </c>
      <c r="T3004" s="14">
        <f t="shared" si="3"/>
        <v>0.3</v>
      </c>
      <c r="U3004" s="15" t="str">
        <f>vlookup(F3004,'Sub categories'!$A:$C,3,False)</f>
        <v>Paper</v>
      </c>
      <c r="V3004" s="16">
        <f t="shared" si="4"/>
        <v>1</v>
      </c>
      <c r="W3004" s="17">
        <f t="array" ref="W3004">INDEX(shipping_prices!$C$1:$F4231,MATCH(I3004,shipping_prices!$A$1:$A4231,0),MATCH(M3004,shipping_prices!$C$1:$F$1,0))</f>
        <v>6.46</v>
      </c>
      <c r="X3004" s="15" t="str">
        <f t="shared" si="5"/>
        <v>Stefania PerrinoColorado SpringsColorado</v>
      </c>
      <c r="Y3004" s="15" t="str">
        <f t="shared" si="6"/>
        <v>Low</v>
      </c>
    </row>
    <row r="3005">
      <c r="A3005" s="1">
        <v>42616.0</v>
      </c>
      <c r="B3005" s="2" t="s">
        <v>4180</v>
      </c>
      <c r="C3005" s="2">
        <v>8.0</v>
      </c>
      <c r="D3005" s="2" t="s">
        <v>4095</v>
      </c>
      <c r="E3005" s="2" t="s">
        <v>49</v>
      </c>
      <c r="F3005" s="2" t="s">
        <v>3663</v>
      </c>
      <c r="G3005" s="2" t="s">
        <v>45</v>
      </c>
      <c r="H3005" s="2" t="s">
        <v>530</v>
      </c>
      <c r="I3005" s="2" t="s">
        <v>891</v>
      </c>
      <c r="J3005" s="2" t="s">
        <v>42</v>
      </c>
      <c r="K3005" s="2" t="s">
        <v>43</v>
      </c>
      <c r="L3005" s="10">
        <v>42618.0</v>
      </c>
      <c r="M3005" s="2" t="s">
        <v>142</v>
      </c>
      <c r="N3005" s="11">
        <v>0.2</v>
      </c>
      <c r="O3005" s="12">
        <v>-74.0</v>
      </c>
      <c r="P3005" s="13">
        <v>-0.16</v>
      </c>
      <c r="Q3005" s="13">
        <v>454.0</v>
      </c>
      <c r="R3005" s="13">
        <f t="shared" si="1"/>
        <v>567.5</v>
      </c>
      <c r="S3005" s="14">
        <f t="shared" si="2"/>
        <v>70.9375</v>
      </c>
      <c r="T3005" s="14">
        <f t="shared" si="3"/>
        <v>-0.1629955947</v>
      </c>
      <c r="U3005" s="15" t="str">
        <f>vlookup(F3005,'Sub categories'!$A:$C,3,False)</f>
        <v>Chairs</v>
      </c>
      <c r="V3005" s="16">
        <f t="shared" si="4"/>
        <v>2</v>
      </c>
      <c r="W3005" s="17">
        <f t="array" ref="W3005">INDEX(shipping_prices!$C$1:$F4232,MATCH(I3005,shipping_prices!$A$1:$A4232,0),MATCH(M3005,shipping_prices!$C$1:$F$1,0))</f>
        <v>24.92</v>
      </c>
      <c r="X3005" s="15" t="str">
        <f t="shared" si="5"/>
        <v>Robert DilbeckOaklandCalifornia</v>
      </c>
      <c r="Y3005" s="15" t="str">
        <f t="shared" si="6"/>
        <v>loss</v>
      </c>
    </row>
    <row r="3006" hidden="1">
      <c r="A3006" s="1">
        <v>42616.0</v>
      </c>
      <c r="B3006" s="2" t="s">
        <v>4181</v>
      </c>
      <c r="C3006" s="2">
        <v>1.0</v>
      </c>
      <c r="D3006" s="2" t="s">
        <v>3680</v>
      </c>
      <c r="E3006" s="2" t="s">
        <v>27</v>
      </c>
      <c r="F3006" s="2" t="s">
        <v>3790</v>
      </c>
      <c r="G3006" s="2" t="s">
        <v>39</v>
      </c>
      <c r="H3006" s="2" t="s">
        <v>271</v>
      </c>
      <c r="I3006" s="2" t="s">
        <v>4182</v>
      </c>
      <c r="J3006" s="2" t="s">
        <v>116</v>
      </c>
      <c r="K3006" s="2" t="s">
        <v>43</v>
      </c>
      <c r="L3006" s="10">
        <v>42623.0</v>
      </c>
      <c r="M3006" s="2" t="s">
        <v>90</v>
      </c>
      <c r="N3006" s="11">
        <v>0.0</v>
      </c>
      <c r="O3006" s="12">
        <v>0.0</v>
      </c>
      <c r="P3006" s="13">
        <v>0.03</v>
      </c>
      <c r="Q3006" s="13">
        <v>13.0</v>
      </c>
      <c r="R3006" s="13">
        <f t="shared" si="1"/>
        <v>13</v>
      </c>
      <c r="S3006" s="14">
        <f t="shared" si="2"/>
        <v>13</v>
      </c>
      <c r="T3006" s="14">
        <f t="shared" si="3"/>
        <v>0</v>
      </c>
      <c r="U3006" s="15" t="str">
        <f>vlookup(F3006,'Sub categories'!$A:$C,3,False)</f>
        <v>Supplies</v>
      </c>
      <c r="V3006" s="16">
        <f t="shared" si="4"/>
        <v>7</v>
      </c>
      <c r="W3006" s="17">
        <f t="array" ref="W3006">INDEX(shipping_prices!$C$1:$F4233,MATCH(I3006,shipping_prices!$A$1:$A4233,0),MATCH(M3006,shipping_prices!$C$1:$F$1,0))</f>
        <v>5.37</v>
      </c>
      <c r="X3006" s="15" t="str">
        <f t="shared" si="5"/>
        <v>Anthony WittFarmingtonNew Mexico</v>
      </c>
      <c r="Y3006" s="15" t="str">
        <f t="shared" si="6"/>
        <v>loss</v>
      </c>
    </row>
    <row r="3007" hidden="1">
      <c r="A3007" s="1">
        <v>42616.0</v>
      </c>
      <c r="B3007" s="2" t="s">
        <v>4183</v>
      </c>
      <c r="C3007" s="2">
        <v>2.0</v>
      </c>
      <c r="D3007" s="2" t="s">
        <v>1668</v>
      </c>
      <c r="E3007" s="2" t="s">
        <v>27</v>
      </c>
      <c r="F3007" s="2" t="s">
        <v>1610</v>
      </c>
      <c r="G3007" s="2" t="s">
        <v>39</v>
      </c>
      <c r="H3007" s="2" t="s">
        <v>297</v>
      </c>
      <c r="I3007" s="2" t="s">
        <v>630</v>
      </c>
      <c r="J3007" s="2" t="s">
        <v>42</v>
      </c>
      <c r="K3007" s="2" t="s">
        <v>43</v>
      </c>
      <c r="L3007" s="10">
        <v>42617.0</v>
      </c>
      <c r="M3007" s="2" t="s">
        <v>90</v>
      </c>
      <c r="N3007" s="11">
        <v>0.0</v>
      </c>
      <c r="O3007" s="12">
        <v>2.0</v>
      </c>
      <c r="P3007" s="13">
        <v>0.3</v>
      </c>
      <c r="Q3007" s="13">
        <v>7.0</v>
      </c>
      <c r="R3007" s="13">
        <f t="shared" si="1"/>
        <v>7</v>
      </c>
      <c r="S3007" s="14">
        <f t="shared" si="2"/>
        <v>3.5</v>
      </c>
      <c r="T3007" s="14">
        <f t="shared" si="3"/>
        <v>0.2857142857</v>
      </c>
      <c r="U3007" s="15" t="str">
        <f>vlookup(F3007,'Sub categories'!$A:$C,3,False)</f>
        <v>Supplies</v>
      </c>
      <c r="V3007" s="16">
        <f t="shared" si="4"/>
        <v>1</v>
      </c>
      <c r="W3007" s="17">
        <f t="array" ref="W3007">INDEX(shipping_prices!$C$1:$F4234,MATCH(I3007,shipping_prices!$A$1:$A4234,0),MATCH(M3007,shipping_prices!$C$1:$F$1,0))</f>
        <v>5.15</v>
      </c>
      <c r="X3007" s="15" t="str">
        <f t="shared" si="5"/>
        <v>Trudy GlockeLong BeachCalifornia</v>
      </c>
      <c r="Y3007" s="15" t="str">
        <f t="shared" si="6"/>
        <v>Low</v>
      </c>
    </row>
    <row r="3008" hidden="1">
      <c r="A3008" s="1">
        <v>42616.0</v>
      </c>
      <c r="B3008" s="2" t="s">
        <v>4183</v>
      </c>
      <c r="C3008" s="2">
        <v>4.0</v>
      </c>
      <c r="D3008" s="2" t="s">
        <v>1668</v>
      </c>
      <c r="E3008" s="2" t="s">
        <v>27</v>
      </c>
      <c r="F3008" s="2" t="s">
        <v>4184</v>
      </c>
      <c r="G3008" s="2" t="s">
        <v>39</v>
      </c>
      <c r="H3008" s="2" t="s">
        <v>3925</v>
      </c>
      <c r="I3008" s="2" t="s">
        <v>630</v>
      </c>
      <c r="J3008" s="2" t="s">
        <v>42</v>
      </c>
      <c r="K3008" s="2" t="s">
        <v>43</v>
      </c>
      <c r="L3008" s="10">
        <v>42617.0</v>
      </c>
      <c r="M3008" s="2" t="s">
        <v>90</v>
      </c>
      <c r="N3008" s="11">
        <v>0.0</v>
      </c>
      <c r="O3008" s="12">
        <v>10.0</v>
      </c>
      <c r="P3008" s="13">
        <v>0.49</v>
      </c>
      <c r="Q3008" s="13">
        <v>20.0</v>
      </c>
      <c r="R3008" s="13">
        <f t="shared" si="1"/>
        <v>20</v>
      </c>
      <c r="S3008" s="14">
        <f t="shared" si="2"/>
        <v>5</v>
      </c>
      <c r="T3008" s="14">
        <f t="shared" si="3"/>
        <v>0.5</v>
      </c>
      <c r="U3008" s="15" t="str">
        <f>vlookup(F3008,'Sub categories'!$A:$C,3,False)</f>
        <v>Paper</v>
      </c>
      <c r="V3008" s="16">
        <f t="shared" si="4"/>
        <v>1</v>
      </c>
      <c r="W3008" s="17">
        <f t="array" ref="W3008">INDEX(shipping_prices!$C$1:$F4235,MATCH(I3008,shipping_prices!$A$1:$A4235,0),MATCH(M3008,shipping_prices!$C$1:$F$1,0))</f>
        <v>5.15</v>
      </c>
      <c r="X3008" s="15" t="str">
        <f t="shared" si="5"/>
        <v>Trudy GlockeLong BeachCalifornia</v>
      </c>
      <c r="Y3008" s="15" t="str">
        <f t="shared" si="6"/>
        <v>Low</v>
      </c>
    </row>
    <row r="3009" hidden="1">
      <c r="A3009" s="1">
        <v>42616.0</v>
      </c>
      <c r="B3009" s="2" t="s">
        <v>4183</v>
      </c>
      <c r="C3009" s="2">
        <v>14.0</v>
      </c>
      <c r="D3009" s="2" t="s">
        <v>1668</v>
      </c>
      <c r="E3009" s="2" t="s">
        <v>27</v>
      </c>
      <c r="F3009" s="2" t="s">
        <v>770</v>
      </c>
      <c r="G3009" s="2" t="s">
        <v>39</v>
      </c>
      <c r="H3009" s="2" t="s">
        <v>79</v>
      </c>
      <c r="I3009" s="2" t="s">
        <v>630</v>
      </c>
      <c r="J3009" s="2" t="s">
        <v>42</v>
      </c>
      <c r="K3009" s="2" t="s">
        <v>43</v>
      </c>
      <c r="L3009" s="10">
        <v>42617.0</v>
      </c>
      <c r="M3009" s="2" t="s">
        <v>90</v>
      </c>
      <c r="N3009" s="11">
        <v>0.0</v>
      </c>
      <c r="O3009" s="12">
        <v>79.0</v>
      </c>
      <c r="P3009" s="13">
        <v>0.49</v>
      </c>
      <c r="Q3009" s="13">
        <v>161.0</v>
      </c>
      <c r="R3009" s="13">
        <f t="shared" si="1"/>
        <v>161</v>
      </c>
      <c r="S3009" s="14">
        <f t="shared" si="2"/>
        <v>11.5</v>
      </c>
      <c r="T3009" s="14">
        <f t="shared" si="3"/>
        <v>0.4906832298</v>
      </c>
      <c r="U3009" s="15" t="str">
        <f>vlookup(F3009,'Sub categories'!$A:$C,3,False)</f>
        <v>Paper</v>
      </c>
      <c r="V3009" s="16">
        <f t="shared" si="4"/>
        <v>1</v>
      </c>
      <c r="W3009" s="17">
        <f t="array" ref="W3009">INDEX(shipping_prices!$C$1:$F4236,MATCH(I3009,shipping_prices!$A$1:$A4236,0),MATCH(M3009,shipping_prices!$C$1:$F$1,0))</f>
        <v>5.15</v>
      </c>
      <c r="X3009" s="15" t="str">
        <f t="shared" si="5"/>
        <v>Trudy GlockeLong BeachCalifornia</v>
      </c>
      <c r="Y3009" s="15" t="str">
        <f t="shared" si="6"/>
        <v>High</v>
      </c>
    </row>
    <row r="3010" hidden="1">
      <c r="A3010" s="1">
        <v>42616.0</v>
      </c>
      <c r="B3010" s="2" t="s">
        <v>4185</v>
      </c>
      <c r="C3010" s="2">
        <v>7.0</v>
      </c>
      <c r="D3010" s="2" t="s">
        <v>2073</v>
      </c>
      <c r="E3010" s="2" t="s">
        <v>37</v>
      </c>
      <c r="F3010" s="2" t="s">
        <v>3427</v>
      </c>
      <c r="G3010" s="2" t="s">
        <v>39</v>
      </c>
      <c r="H3010" s="2" t="s">
        <v>79</v>
      </c>
      <c r="I3010" s="2" t="s">
        <v>3991</v>
      </c>
      <c r="J3010" s="2" t="s">
        <v>251</v>
      </c>
      <c r="K3010" s="2" t="s">
        <v>54</v>
      </c>
      <c r="L3010" s="10">
        <v>42618.0</v>
      </c>
      <c r="M3010" s="2" t="s">
        <v>34</v>
      </c>
      <c r="N3010" s="11">
        <v>0.2</v>
      </c>
      <c r="O3010" s="12">
        <v>63.0</v>
      </c>
      <c r="P3010" s="13">
        <v>0.31</v>
      </c>
      <c r="Q3010" s="13">
        <v>201.0</v>
      </c>
      <c r="R3010" s="13">
        <f t="shared" si="1"/>
        <v>251.25</v>
      </c>
      <c r="S3010" s="14">
        <f t="shared" si="2"/>
        <v>35.89285714</v>
      </c>
      <c r="T3010" s="14">
        <f t="shared" si="3"/>
        <v>0.3134328358</v>
      </c>
      <c r="U3010" s="15" t="str">
        <f>vlookup(F3010,'Sub categories'!$A:$C,3,False)</f>
        <v>Envelopes</v>
      </c>
      <c r="V3010" s="16">
        <f t="shared" si="4"/>
        <v>2</v>
      </c>
      <c r="W3010" s="17">
        <f t="array" ref="W3010">INDEX(shipping_prices!$C$1:$F4237,MATCH(I3010,shipping_prices!$A$1:$A4237,0),MATCH(M3010,shipping_prices!$C$1:$F$1,0))</f>
        <v>14.28</v>
      </c>
      <c r="X3010" s="15" t="str">
        <f t="shared" si="5"/>
        <v>Julie CreightonDurhamNorth Carolina</v>
      </c>
      <c r="Y3010" s="15" t="str">
        <f t="shared" si="6"/>
        <v>High</v>
      </c>
    </row>
    <row r="3011">
      <c r="A3011" s="1">
        <v>42616.0</v>
      </c>
      <c r="B3011" s="2" t="s">
        <v>4186</v>
      </c>
      <c r="C3011" s="2">
        <v>2.0</v>
      </c>
      <c r="D3011" s="2" t="s">
        <v>363</v>
      </c>
      <c r="E3011" s="2" t="s">
        <v>37</v>
      </c>
      <c r="F3011" s="2" t="s">
        <v>4187</v>
      </c>
      <c r="G3011" s="2" t="s">
        <v>45</v>
      </c>
      <c r="H3011" s="2" t="s">
        <v>130</v>
      </c>
      <c r="I3011" s="2" t="s">
        <v>3601</v>
      </c>
      <c r="J3011" s="2" t="s">
        <v>598</v>
      </c>
      <c r="K3011" s="2" t="s">
        <v>33</v>
      </c>
      <c r="L3011" s="10">
        <v>42628.0</v>
      </c>
      <c r="M3011" s="2" t="s">
        <v>90</v>
      </c>
      <c r="N3011" s="11">
        <v>0.0</v>
      </c>
      <c r="O3011" s="12">
        <v>3.0</v>
      </c>
      <c r="P3011" s="13">
        <v>0.36</v>
      </c>
      <c r="Q3011" s="13">
        <v>8.0</v>
      </c>
      <c r="R3011" s="13">
        <f t="shared" si="1"/>
        <v>8</v>
      </c>
      <c r="S3011" s="14">
        <f t="shared" si="2"/>
        <v>4</v>
      </c>
      <c r="T3011" s="14">
        <f t="shared" si="3"/>
        <v>0.375</v>
      </c>
      <c r="U3011" s="15" t="str">
        <f>vlookup(F3011,'Sub categories'!$A:$C,3,False)</f>
        <v>Furnishings</v>
      </c>
      <c r="V3011" s="16">
        <f t="shared" si="4"/>
        <v>12</v>
      </c>
      <c r="W3011" s="17">
        <f t="array" ref="W3011">INDEX(shipping_prices!$C$1:$F4238,MATCH(I3011,shipping_prices!$A$1:$A4238,0),MATCH(M3011,shipping_prices!$C$1:$F$1,0))</f>
        <v>3.57</v>
      </c>
      <c r="X3011" s="15" t="str">
        <f t="shared" si="5"/>
        <v>Elizabeth MoffittPatersonNew Jersey</v>
      </c>
      <c r="Y3011" s="15" t="str">
        <f t="shared" si="6"/>
        <v>Low</v>
      </c>
    </row>
    <row r="3012" hidden="1">
      <c r="A3012" s="1">
        <v>42616.0</v>
      </c>
      <c r="B3012" s="2" t="s">
        <v>4186</v>
      </c>
      <c r="C3012" s="2">
        <v>1.0</v>
      </c>
      <c r="D3012" s="2" t="s">
        <v>363</v>
      </c>
      <c r="E3012" s="2" t="s">
        <v>37</v>
      </c>
      <c r="F3012" s="2" t="s">
        <v>2257</v>
      </c>
      <c r="G3012" s="2" t="s">
        <v>39</v>
      </c>
      <c r="H3012" s="2" t="s">
        <v>526</v>
      </c>
      <c r="I3012" s="2" t="s">
        <v>3601</v>
      </c>
      <c r="J3012" s="2" t="s">
        <v>598</v>
      </c>
      <c r="K3012" s="2" t="s">
        <v>33</v>
      </c>
      <c r="L3012" s="10">
        <v>42628.0</v>
      </c>
      <c r="M3012" s="2" t="s">
        <v>90</v>
      </c>
      <c r="N3012" s="11">
        <v>0.0</v>
      </c>
      <c r="O3012" s="12">
        <v>17.0</v>
      </c>
      <c r="P3012" s="13">
        <v>0.27</v>
      </c>
      <c r="Q3012" s="13">
        <v>62.0</v>
      </c>
      <c r="R3012" s="13">
        <f t="shared" si="1"/>
        <v>62</v>
      </c>
      <c r="S3012" s="14">
        <f t="shared" si="2"/>
        <v>62</v>
      </c>
      <c r="T3012" s="14">
        <f t="shared" si="3"/>
        <v>0.2741935484</v>
      </c>
      <c r="U3012" s="15" t="str">
        <f>vlookup(F3012,'Sub categories'!$A:$C,3,False)</f>
        <v>Storage</v>
      </c>
      <c r="V3012" s="16">
        <f t="shared" si="4"/>
        <v>12</v>
      </c>
      <c r="W3012" s="17">
        <f t="array" ref="W3012">INDEX(shipping_prices!$C$1:$F4239,MATCH(I3012,shipping_prices!$A$1:$A4239,0),MATCH(M3012,shipping_prices!$C$1:$F$1,0))</f>
        <v>3.57</v>
      </c>
      <c r="X3012" s="15" t="str">
        <f t="shared" si="5"/>
        <v>Elizabeth MoffittPatersonNew Jersey</v>
      </c>
      <c r="Y3012" s="15" t="str">
        <f t="shared" si="6"/>
        <v>Low</v>
      </c>
    </row>
    <row r="3013" hidden="1">
      <c r="A3013" s="1">
        <v>42616.0</v>
      </c>
      <c r="B3013" s="2" t="s">
        <v>4186</v>
      </c>
      <c r="C3013" s="2">
        <v>5.0</v>
      </c>
      <c r="D3013" s="2" t="s">
        <v>363</v>
      </c>
      <c r="E3013" s="2" t="s">
        <v>37</v>
      </c>
      <c r="F3013" s="2" t="s">
        <v>2337</v>
      </c>
      <c r="G3013" s="2" t="s">
        <v>39</v>
      </c>
      <c r="H3013" s="2" t="s">
        <v>51</v>
      </c>
      <c r="I3013" s="2" t="s">
        <v>3601</v>
      </c>
      <c r="J3013" s="2" t="s">
        <v>598</v>
      </c>
      <c r="K3013" s="2" t="s">
        <v>33</v>
      </c>
      <c r="L3013" s="10">
        <v>42628.0</v>
      </c>
      <c r="M3013" s="2" t="s">
        <v>90</v>
      </c>
      <c r="N3013" s="11">
        <v>0.0</v>
      </c>
      <c r="O3013" s="12">
        <v>135.0</v>
      </c>
      <c r="P3013" s="13">
        <v>0.49</v>
      </c>
      <c r="Q3013" s="13">
        <v>275.0</v>
      </c>
      <c r="R3013" s="13">
        <f t="shared" si="1"/>
        <v>275</v>
      </c>
      <c r="S3013" s="14">
        <f t="shared" si="2"/>
        <v>55</v>
      </c>
      <c r="T3013" s="14">
        <f t="shared" si="3"/>
        <v>0.4909090909</v>
      </c>
      <c r="U3013" s="15" t="str">
        <f>vlookup(F3013,'Sub categories'!$A:$C,3,False)</f>
        <v>Paper</v>
      </c>
      <c r="V3013" s="16">
        <f t="shared" si="4"/>
        <v>12</v>
      </c>
      <c r="W3013" s="17">
        <f t="array" ref="W3013">INDEX(shipping_prices!$C$1:$F4240,MATCH(I3013,shipping_prices!$A$1:$A4240,0),MATCH(M3013,shipping_prices!$C$1:$F$1,0))</f>
        <v>3.57</v>
      </c>
      <c r="X3013" s="15" t="str">
        <f t="shared" si="5"/>
        <v>Elizabeth MoffittPatersonNew Jersey</v>
      </c>
      <c r="Y3013" s="15" t="str">
        <f t="shared" si="6"/>
        <v>High</v>
      </c>
    </row>
    <row r="3014" hidden="1">
      <c r="A3014" s="1">
        <v>42616.0</v>
      </c>
      <c r="B3014" s="2" t="s">
        <v>4188</v>
      </c>
      <c r="C3014" s="2">
        <v>3.0</v>
      </c>
      <c r="D3014" s="2" t="s">
        <v>176</v>
      </c>
      <c r="E3014" s="2" t="s">
        <v>37</v>
      </c>
      <c r="F3014" s="2" t="s">
        <v>442</v>
      </c>
      <c r="G3014" s="2" t="s">
        <v>39</v>
      </c>
      <c r="H3014" s="2" t="s">
        <v>182</v>
      </c>
      <c r="I3014" s="2" t="s">
        <v>4189</v>
      </c>
      <c r="J3014" s="2" t="s">
        <v>552</v>
      </c>
      <c r="K3014" s="2" t="s">
        <v>77</v>
      </c>
      <c r="L3014" s="10">
        <v>42624.0</v>
      </c>
      <c r="M3014" s="2" t="s">
        <v>34</v>
      </c>
      <c r="N3014" s="11">
        <v>0.0</v>
      </c>
      <c r="O3014" s="12">
        <v>16.0</v>
      </c>
      <c r="P3014" s="13">
        <v>0.48</v>
      </c>
      <c r="Q3014" s="13">
        <v>32.0</v>
      </c>
      <c r="R3014" s="13">
        <f t="shared" si="1"/>
        <v>32</v>
      </c>
      <c r="S3014" s="14">
        <f t="shared" si="2"/>
        <v>10.66666667</v>
      </c>
      <c r="T3014" s="14">
        <f t="shared" si="3"/>
        <v>0.5</v>
      </c>
      <c r="U3014" s="15" t="str">
        <f>vlookup(F3014,'Sub categories'!$A:$C,3,False)</f>
        <v>Binders</v>
      </c>
      <c r="V3014" s="16">
        <f t="shared" si="4"/>
        <v>8</v>
      </c>
      <c r="W3014" s="17">
        <f t="array" ref="W3014">INDEX(shipping_prices!$C$1:$F4241,MATCH(I3014,shipping_prices!$A$1:$A4241,0),MATCH(M3014,shipping_prices!$C$1:$F$1,0))</f>
        <v>5.13</v>
      </c>
      <c r="X3014" s="15" t="str">
        <f t="shared" si="5"/>
        <v>Chris SelesnickWoodburyMinnesota</v>
      </c>
      <c r="Y3014" s="15" t="str">
        <f t="shared" si="6"/>
        <v>Low</v>
      </c>
    </row>
    <row r="3015" hidden="1">
      <c r="A3015" s="1">
        <v>42616.0</v>
      </c>
      <c r="B3015" s="2" t="s">
        <v>4188</v>
      </c>
      <c r="C3015" s="2">
        <v>5.0</v>
      </c>
      <c r="D3015" s="2" t="s">
        <v>176</v>
      </c>
      <c r="E3015" s="2" t="s">
        <v>37</v>
      </c>
      <c r="F3015" s="2" t="s">
        <v>94</v>
      </c>
      <c r="G3015" s="2" t="s">
        <v>39</v>
      </c>
      <c r="H3015" s="2" t="s">
        <v>95</v>
      </c>
      <c r="I3015" s="2" t="s">
        <v>4189</v>
      </c>
      <c r="J3015" s="2" t="s">
        <v>552</v>
      </c>
      <c r="K3015" s="2" t="s">
        <v>77</v>
      </c>
      <c r="L3015" s="10">
        <v>42624.0</v>
      </c>
      <c r="M3015" s="2" t="s">
        <v>34</v>
      </c>
      <c r="N3015" s="11">
        <v>0.0</v>
      </c>
      <c r="O3015" s="12">
        <v>20.0</v>
      </c>
      <c r="P3015" s="13">
        <v>0.5</v>
      </c>
      <c r="Q3015" s="13">
        <v>40.0</v>
      </c>
      <c r="R3015" s="13">
        <f t="shared" si="1"/>
        <v>40</v>
      </c>
      <c r="S3015" s="14">
        <f t="shared" si="2"/>
        <v>8</v>
      </c>
      <c r="T3015" s="14">
        <f t="shared" si="3"/>
        <v>0.5</v>
      </c>
      <c r="U3015" s="15" t="str">
        <f>vlookup(F3015,'Sub categories'!$A:$C,3,False)</f>
        <v>Paper</v>
      </c>
      <c r="V3015" s="16">
        <f t="shared" si="4"/>
        <v>8</v>
      </c>
      <c r="W3015" s="17">
        <f t="array" ref="W3015">INDEX(shipping_prices!$C$1:$F4242,MATCH(I3015,shipping_prices!$A$1:$A4242,0),MATCH(M3015,shipping_prices!$C$1:$F$1,0))</f>
        <v>5.13</v>
      </c>
      <c r="X3015" s="15" t="str">
        <f t="shared" si="5"/>
        <v>Chris SelesnickWoodburyMinnesota</v>
      </c>
      <c r="Y3015" s="15" t="str">
        <f t="shared" si="6"/>
        <v>Low</v>
      </c>
    </row>
    <row r="3016" hidden="1">
      <c r="A3016" s="1">
        <v>42616.0</v>
      </c>
      <c r="B3016" s="2" t="s">
        <v>4190</v>
      </c>
      <c r="C3016" s="2">
        <v>2.0</v>
      </c>
      <c r="D3016" s="2" t="s">
        <v>1200</v>
      </c>
      <c r="E3016" s="2" t="s">
        <v>27</v>
      </c>
      <c r="F3016" s="2" t="s">
        <v>2735</v>
      </c>
      <c r="G3016" s="2" t="s">
        <v>39</v>
      </c>
      <c r="H3016" s="2" t="s">
        <v>193</v>
      </c>
      <c r="I3016" s="2" t="s">
        <v>169</v>
      </c>
      <c r="J3016" s="2" t="s">
        <v>42</v>
      </c>
      <c r="K3016" s="2" t="s">
        <v>43</v>
      </c>
      <c r="L3016" s="10">
        <v>42624.0</v>
      </c>
      <c r="M3016" s="2" t="s">
        <v>34</v>
      </c>
      <c r="N3016" s="11">
        <v>0.0</v>
      </c>
      <c r="O3016" s="12">
        <v>4.0</v>
      </c>
      <c r="P3016" s="13">
        <v>0.46</v>
      </c>
      <c r="Q3016" s="13">
        <v>8.0</v>
      </c>
      <c r="R3016" s="13">
        <f t="shared" si="1"/>
        <v>8</v>
      </c>
      <c r="S3016" s="14">
        <f t="shared" si="2"/>
        <v>4</v>
      </c>
      <c r="T3016" s="14">
        <f t="shared" si="3"/>
        <v>0.5</v>
      </c>
      <c r="U3016" s="15" t="str">
        <f>vlookup(F3016,'Sub categories'!$A:$C,3,False)</f>
        <v>Labels</v>
      </c>
      <c r="V3016" s="16">
        <f t="shared" si="4"/>
        <v>8</v>
      </c>
      <c r="W3016" s="17">
        <f t="array" ref="W3016">INDEX(shipping_prices!$C$1:$F4243,MATCH(I3016,shipping_prices!$A$1:$A4243,0),MATCH(M3016,shipping_prices!$C$1:$F$1,0))</f>
        <v>14.86</v>
      </c>
      <c r="X3016" s="15" t="str">
        <f t="shared" si="5"/>
        <v>Sarah BrownLos AngelesCalifornia</v>
      </c>
      <c r="Y3016" s="15" t="str">
        <f t="shared" si="6"/>
        <v>Low</v>
      </c>
    </row>
    <row r="3017" hidden="1">
      <c r="A3017" s="1">
        <v>42616.0</v>
      </c>
      <c r="B3017" s="2" t="s">
        <v>4190</v>
      </c>
      <c r="C3017" s="2">
        <v>7.0</v>
      </c>
      <c r="D3017" s="2" t="s">
        <v>1200</v>
      </c>
      <c r="E3017" s="2" t="s">
        <v>27</v>
      </c>
      <c r="F3017" s="2" t="s">
        <v>2864</v>
      </c>
      <c r="G3017" s="2" t="s">
        <v>39</v>
      </c>
      <c r="H3017" s="2" t="s">
        <v>79</v>
      </c>
      <c r="I3017" s="2" t="s">
        <v>169</v>
      </c>
      <c r="J3017" s="2" t="s">
        <v>42</v>
      </c>
      <c r="K3017" s="2" t="s">
        <v>43</v>
      </c>
      <c r="L3017" s="10">
        <v>42624.0</v>
      </c>
      <c r="M3017" s="2" t="s">
        <v>34</v>
      </c>
      <c r="N3017" s="11">
        <v>0.0</v>
      </c>
      <c r="O3017" s="12">
        <v>29.0</v>
      </c>
      <c r="P3017" s="13">
        <v>0.28</v>
      </c>
      <c r="Q3017" s="13">
        <v>105.0</v>
      </c>
      <c r="R3017" s="13">
        <f t="shared" si="1"/>
        <v>105</v>
      </c>
      <c r="S3017" s="14">
        <f t="shared" si="2"/>
        <v>15</v>
      </c>
      <c r="T3017" s="14">
        <f t="shared" si="3"/>
        <v>0.2761904762</v>
      </c>
      <c r="U3017" s="15" t="str">
        <f>vlookup(F3017,'Sub categories'!$A:$C,3,False)</f>
        <v>Storage</v>
      </c>
      <c r="V3017" s="16">
        <f t="shared" si="4"/>
        <v>8</v>
      </c>
      <c r="W3017" s="17">
        <f t="array" ref="W3017">INDEX(shipping_prices!$C$1:$F4244,MATCH(I3017,shipping_prices!$A$1:$A4244,0),MATCH(M3017,shipping_prices!$C$1:$F$1,0))</f>
        <v>14.86</v>
      </c>
      <c r="X3017" s="15" t="str">
        <f t="shared" si="5"/>
        <v>Sarah BrownLos AngelesCalifornia</v>
      </c>
      <c r="Y3017" s="15" t="str">
        <f t="shared" si="6"/>
        <v>Low</v>
      </c>
    </row>
    <row r="3018" hidden="1">
      <c r="A3018" s="1">
        <v>42616.0</v>
      </c>
      <c r="B3018" s="2" t="s">
        <v>4190</v>
      </c>
      <c r="C3018" s="2">
        <v>6.0</v>
      </c>
      <c r="D3018" s="2" t="s">
        <v>1200</v>
      </c>
      <c r="E3018" s="2" t="s">
        <v>27</v>
      </c>
      <c r="F3018" s="2" t="s">
        <v>1739</v>
      </c>
      <c r="G3018" s="2" t="s">
        <v>29</v>
      </c>
      <c r="H3018" s="2" t="s">
        <v>79</v>
      </c>
      <c r="I3018" s="2" t="s">
        <v>169</v>
      </c>
      <c r="J3018" s="2" t="s">
        <v>42</v>
      </c>
      <c r="K3018" s="2" t="s">
        <v>43</v>
      </c>
      <c r="L3018" s="10">
        <v>42624.0</v>
      </c>
      <c r="M3018" s="2" t="s">
        <v>34</v>
      </c>
      <c r="N3018" s="11">
        <v>0.2</v>
      </c>
      <c r="O3018" s="12">
        <v>58.0</v>
      </c>
      <c r="P3018" s="13">
        <v>0.08</v>
      </c>
      <c r="Q3018" s="13">
        <v>776.0</v>
      </c>
      <c r="R3018" s="13">
        <f t="shared" si="1"/>
        <v>970</v>
      </c>
      <c r="S3018" s="14">
        <f t="shared" si="2"/>
        <v>161.6666667</v>
      </c>
      <c r="T3018" s="14">
        <f t="shared" si="3"/>
        <v>0.07474226804</v>
      </c>
      <c r="U3018" s="15" t="str">
        <f>vlookup(F3018,'Sub categories'!$A:$C,3,False)</f>
        <v>Phones</v>
      </c>
      <c r="V3018" s="16">
        <f t="shared" si="4"/>
        <v>8</v>
      </c>
      <c r="W3018" s="17">
        <f t="array" ref="W3018">INDEX(shipping_prices!$C$1:$F4245,MATCH(I3018,shipping_prices!$A$1:$A4245,0),MATCH(M3018,shipping_prices!$C$1:$F$1,0))</f>
        <v>14.86</v>
      </c>
      <c r="X3018" s="15" t="str">
        <f t="shared" si="5"/>
        <v>Sarah BrownLos AngelesCalifornia</v>
      </c>
      <c r="Y3018" s="15" t="str">
        <f t="shared" si="6"/>
        <v>High</v>
      </c>
    </row>
    <row r="3019" hidden="1">
      <c r="A3019" s="1">
        <v>42617.0</v>
      </c>
      <c r="B3019" s="2" t="s">
        <v>4190</v>
      </c>
      <c r="C3019" s="2">
        <v>7.0</v>
      </c>
      <c r="D3019" s="2" t="s">
        <v>1200</v>
      </c>
      <c r="E3019" s="2" t="s">
        <v>27</v>
      </c>
      <c r="F3019" s="2" t="s">
        <v>3857</v>
      </c>
      <c r="G3019" s="2" t="s">
        <v>29</v>
      </c>
      <c r="H3019" s="2" t="s">
        <v>2503</v>
      </c>
      <c r="I3019" s="2" t="s">
        <v>169</v>
      </c>
      <c r="J3019" s="2" t="s">
        <v>42</v>
      </c>
      <c r="K3019" s="2" t="s">
        <v>43</v>
      </c>
      <c r="L3019" s="10">
        <v>42624.0</v>
      </c>
      <c r="M3019" s="2" t="s">
        <v>34</v>
      </c>
      <c r="N3019" s="11">
        <v>0.2</v>
      </c>
      <c r="O3019" s="12">
        <v>334.0</v>
      </c>
      <c r="P3019" s="13">
        <v>0.11</v>
      </c>
      <c r="Q3019" s="13">
        <v>2973.0</v>
      </c>
      <c r="R3019" s="13">
        <f t="shared" si="1"/>
        <v>3716.25</v>
      </c>
      <c r="S3019" s="14">
        <f t="shared" si="2"/>
        <v>530.8928571</v>
      </c>
      <c r="T3019" s="14">
        <f t="shared" si="3"/>
        <v>0.1123444332</v>
      </c>
      <c r="U3019" s="15" t="str">
        <f>vlookup(F3019,'Sub categories'!$A:$C,3,False)</f>
        <v>Machines</v>
      </c>
      <c r="V3019" s="16">
        <f t="shared" si="4"/>
        <v>7</v>
      </c>
      <c r="W3019" s="17">
        <f t="array" ref="W3019">INDEX(shipping_prices!$C$1:$F4246,MATCH(I3019,shipping_prices!$A$1:$A4246,0),MATCH(M3019,shipping_prices!$C$1:$F$1,0))</f>
        <v>14.86</v>
      </c>
      <c r="X3019" s="15" t="str">
        <f t="shared" si="5"/>
        <v>Sarah BrownLos AngelesCalifornia</v>
      </c>
      <c r="Y3019" s="15" t="str">
        <f t="shared" si="6"/>
        <v>High</v>
      </c>
    </row>
    <row r="3020" hidden="1">
      <c r="A3020" s="1">
        <v>42617.0</v>
      </c>
      <c r="B3020" s="2" t="s">
        <v>4191</v>
      </c>
      <c r="C3020" s="2">
        <v>3.0</v>
      </c>
      <c r="D3020" s="2" t="s">
        <v>208</v>
      </c>
      <c r="E3020" s="2" t="s">
        <v>27</v>
      </c>
      <c r="F3020" s="2" t="s">
        <v>2636</v>
      </c>
      <c r="G3020" s="2" t="s">
        <v>29</v>
      </c>
      <c r="H3020" s="2" t="s">
        <v>79</v>
      </c>
      <c r="I3020" s="2" t="s">
        <v>501</v>
      </c>
      <c r="J3020" s="2" t="s">
        <v>282</v>
      </c>
      <c r="K3020" s="2" t="s">
        <v>77</v>
      </c>
      <c r="L3020" s="10">
        <v>42626.0</v>
      </c>
      <c r="M3020" s="2" t="s">
        <v>34</v>
      </c>
      <c r="N3020" s="11">
        <v>0.0</v>
      </c>
      <c r="O3020" s="12">
        <v>13.0</v>
      </c>
      <c r="P3020" s="13">
        <v>0.26</v>
      </c>
      <c r="Q3020" s="13">
        <v>51.0</v>
      </c>
      <c r="R3020" s="13">
        <f t="shared" si="1"/>
        <v>51</v>
      </c>
      <c r="S3020" s="14">
        <f t="shared" si="2"/>
        <v>17</v>
      </c>
      <c r="T3020" s="14">
        <f t="shared" si="3"/>
        <v>0.2549019608</v>
      </c>
      <c r="U3020" s="15" t="str">
        <f>vlookup(F3020,'Sub categories'!$A:$C,3,False)</f>
        <v>Phones</v>
      </c>
      <c r="V3020" s="16">
        <f t="shared" si="4"/>
        <v>9</v>
      </c>
      <c r="W3020" s="17">
        <f t="array" ref="W3020">INDEX(shipping_prices!$C$1:$F4247,MATCH(I3020,shipping_prices!$A$1:$A4247,0),MATCH(M3020,shipping_prices!$C$1:$F$1,0))</f>
        <v>6.86</v>
      </c>
      <c r="X3020" s="15" t="str">
        <f t="shared" si="5"/>
        <v>Russell ApplegateColumbusIndiana</v>
      </c>
      <c r="Y3020" s="15" t="str">
        <f t="shared" si="6"/>
        <v>Low</v>
      </c>
    </row>
    <row r="3021" hidden="1">
      <c r="A3021" s="1">
        <v>42617.0</v>
      </c>
      <c r="B3021" s="2" t="s">
        <v>4191</v>
      </c>
      <c r="C3021" s="2">
        <v>7.0</v>
      </c>
      <c r="D3021" s="2" t="s">
        <v>208</v>
      </c>
      <c r="E3021" s="2" t="s">
        <v>27</v>
      </c>
      <c r="F3021" s="2" t="s">
        <v>4192</v>
      </c>
      <c r="G3021" s="2" t="s">
        <v>39</v>
      </c>
      <c r="H3021" s="2" t="s">
        <v>79</v>
      </c>
      <c r="I3021" s="2" t="s">
        <v>501</v>
      </c>
      <c r="J3021" s="2" t="s">
        <v>282</v>
      </c>
      <c r="K3021" s="2" t="s">
        <v>77</v>
      </c>
      <c r="L3021" s="10">
        <v>42626.0</v>
      </c>
      <c r="M3021" s="2" t="s">
        <v>34</v>
      </c>
      <c r="N3021" s="11">
        <v>0.0</v>
      </c>
      <c r="O3021" s="12">
        <v>29.0</v>
      </c>
      <c r="P3021" s="13">
        <v>0.45</v>
      </c>
      <c r="Q3021" s="13">
        <v>64.0</v>
      </c>
      <c r="R3021" s="13">
        <f t="shared" si="1"/>
        <v>64</v>
      </c>
      <c r="S3021" s="14">
        <f t="shared" si="2"/>
        <v>9.142857143</v>
      </c>
      <c r="T3021" s="14">
        <f t="shared" si="3"/>
        <v>0.453125</v>
      </c>
      <c r="U3021" s="15" t="str">
        <f>vlookup(F3021,'Sub categories'!$A:$C,3,False)</f>
        <v>Paper</v>
      </c>
      <c r="V3021" s="16">
        <f t="shared" si="4"/>
        <v>9</v>
      </c>
      <c r="W3021" s="17">
        <f t="array" ref="W3021">INDEX(shipping_prices!$C$1:$F4248,MATCH(I3021,shipping_prices!$A$1:$A4248,0),MATCH(M3021,shipping_prices!$C$1:$F$1,0))</f>
        <v>6.86</v>
      </c>
      <c r="X3021" s="15" t="str">
        <f t="shared" si="5"/>
        <v>Russell ApplegateColumbusIndiana</v>
      </c>
      <c r="Y3021" s="15" t="str">
        <f t="shared" si="6"/>
        <v>Low</v>
      </c>
    </row>
    <row r="3022" hidden="1">
      <c r="A3022" s="1">
        <v>42617.0</v>
      </c>
      <c r="B3022" s="2" t="s">
        <v>4191</v>
      </c>
      <c r="C3022" s="2">
        <v>2.0</v>
      </c>
      <c r="D3022" s="2" t="s">
        <v>208</v>
      </c>
      <c r="E3022" s="2" t="s">
        <v>27</v>
      </c>
      <c r="F3022" s="2" t="s">
        <v>3230</v>
      </c>
      <c r="G3022" s="2" t="s">
        <v>39</v>
      </c>
      <c r="H3022" s="2" t="s">
        <v>51</v>
      </c>
      <c r="I3022" s="2" t="s">
        <v>501</v>
      </c>
      <c r="J3022" s="2" t="s">
        <v>282</v>
      </c>
      <c r="K3022" s="2" t="s">
        <v>77</v>
      </c>
      <c r="L3022" s="10">
        <v>42626.0</v>
      </c>
      <c r="M3022" s="2" t="s">
        <v>34</v>
      </c>
      <c r="N3022" s="11">
        <v>0.0</v>
      </c>
      <c r="O3022" s="12">
        <v>46.0</v>
      </c>
      <c r="P3022" s="13">
        <v>0.48</v>
      </c>
      <c r="Q3022" s="13">
        <v>96.0</v>
      </c>
      <c r="R3022" s="13">
        <f t="shared" si="1"/>
        <v>96</v>
      </c>
      <c r="S3022" s="14">
        <f t="shared" si="2"/>
        <v>48</v>
      </c>
      <c r="T3022" s="14">
        <f t="shared" si="3"/>
        <v>0.4791666667</v>
      </c>
      <c r="U3022" s="15" t="str">
        <f>vlookup(F3022,'Sub categories'!$A:$C,3,False)</f>
        <v>Paper</v>
      </c>
      <c r="V3022" s="16">
        <f t="shared" si="4"/>
        <v>9</v>
      </c>
      <c r="W3022" s="17">
        <f t="array" ref="W3022">INDEX(shipping_prices!$C$1:$F4249,MATCH(I3022,shipping_prices!$A$1:$A4249,0),MATCH(M3022,shipping_prices!$C$1:$F$1,0))</f>
        <v>6.86</v>
      </c>
      <c r="X3022" s="15" t="str">
        <f t="shared" si="5"/>
        <v>Russell ApplegateColumbusIndiana</v>
      </c>
      <c r="Y3022" s="15" t="str">
        <f t="shared" si="6"/>
        <v>High</v>
      </c>
    </row>
    <row r="3023" hidden="1">
      <c r="A3023" s="1">
        <v>42617.0</v>
      </c>
      <c r="B3023" s="2" t="s">
        <v>4193</v>
      </c>
      <c r="C3023" s="2">
        <v>2.0</v>
      </c>
      <c r="D3023" s="2" t="s">
        <v>2011</v>
      </c>
      <c r="E3023" s="2" t="s">
        <v>49</v>
      </c>
      <c r="F3023" s="2" t="s">
        <v>874</v>
      </c>
      <c r="G3023" s="2" t="s">
        <v>39</v>
      </c>
      <c r="H3023" s="2" t="s">
        <v>157</v>
      </c>
      <c r="I3023" s="2" t="s">
        <v>169</v>
      </c>
      <c r="J3023" s="2" t="s">
        <v>42</v>
      </c>
      <c r="K3023" s="2" t="s">
        <v>43</v>
      </c>
      <c r="L3023" s="10">
        <v>42626.0</v>
      </c>
      <c r="M3023" s="2" t="s">
        <v>142</v>
      </c>
      <c r="N3023" s="11">
        <v>0.0</v>
      </c>
      <c r="O3023" s="12">
        <v>3.0</v>
      </c>
      <c r="P3023" s="13">
        <v>0.32</v>
      </c>
      <c r="Q3023" s="13">
        <v>8.0</v>
      </c>
      <c r="R3023" s="13">
        <f t="shared" si="1"/>
        <v>8</v>
      </c>
      <c r="S3023" s="14">
        <f t="shared" si="2"/>
        <v>4</v>
      </c>
      <c r="T3023" s="14">
        <f t="shared" si="3"/>
        <v>0.375</v>
      </c>
      <c r="U3023" s="15" t="str">
        <f>vlookup(F3023,'Sub categories'!$A:$C,3,False)</f>
        <v>Fasteners</v>
      </c>
      <c r="V3023" s="16">
        <f t="shared" si="4"/>
        <v>9</v>
      </c>
      <c r="W3023" s="17">
        <f t="array" ref="W3023">INDEX(shipping_prices!$C$1:$F4250,MATCH(I3023,shipping_prices!$A$1:$A4250,0),MATCH(M3023,shipping_prices!$C$1:$F$1,0))</f>
        <v>18.39</v>
      </c>
      <c r="X3023" s="15" t="str">
        <f t="shared" si="5"/>
        <v>Cynthia DelaneyLos AngelesCalifornia</v>
      </c>
      <c r="Y3023" s="15" t="str">
        <f t="shared" si="6"/>
        <v>Low</v>
      </c>
    </row>
    <row r="3024">
      <c r="A3024" s="1">
        <v>42617.0</v>
      </c>
      <c r="B3024" s="2" t="s">
        <v>4193</v>
      </c>
      <c r="C3024" s="2">
        <v>4.0</v>
      </c>
      <c r="D3024" s="2" t="s">
        <v>2011</v>
      </c>
      <c r="E3024" s="2" t="s">
        <v>49</v>
      </c>
      <c r="F3024" s="2" t="s">
        <v>1250</v>
      </c>
      <c r="G3024" s="2" t="s">
        <v>45</v>
      </c>
      <c r="H3024" s="2" t="s">
        <v>46</v>
      </c>
      <c r="I3024" s="2" t="s">
        <v>169</v>
      </c>
      <c r="J3024" s="2" t="s">
        <v>42</v>
      </c>
      <c r="K3024" s="2" t="s">
        <v>43</v>
      </c>
      <c r="L3024" s="10">
        <v>42626.0</v>
      </c>
      <c r="M3024" s="2" t="s">
        <v>142</v>
      </c>
      <c r="N3024" s="11">
        <v>0.2</v>
      </c>
      <c r="O3024" s="12">
        <v>0.0</v>
      </c>
      <c r="P3024" s="13">
        <v>0.0</v>
      </c>
      <c r="Q3024" s="13">
        <v>602.0</v>
      </c>
      <c r="R3024" s="13">
        <f t="shared" si="1"/>
        <v>752.5</v>
      </c>
      <c r="S3024" s="14">
        <f t="shared" si="2"/>
        <v>188.125</v>
      </c>
      <c r="T3024" s="14">
        <f t="shared" si="3"/>
        <v>0</v>
      </c>
      <c r="U3024" s="15" t="str">
        <f>vlookup(F3024,'Sub categories'!$A:$C,3,False)</f>
        <v>Chairs</v>
      </c>
      <c r="V3024" s="16">
        <f t="shared" si="4"/>
        <v>9</v>
      </c>
      <c r="W3024" s="17">
        <f t="array" ref="W3024">INDEX(shipping_prices!$C$1:$F4251,MATCH(I3024,shipping_prices!$A$1:$A4251,0),MATCH(M3024,shipping_prices!$C$1:$F$1,0))</f>
        <v>18.39</v>
      </c>
      <c r="X3024" s="15" t="str">
        <f t="shared" si="5"/>
        <v>Cynthia DelaneyLos AngelesCalifornia</v>
      </c>
      <c r="Y3024" s="15" t="str">
        <f t="shared" si="6"/>
        <v>loss</v>
      </c>
    </row>
    <row r="3025" hidden="1">
      <c r="A3025" s="1">
        <v>42617.0</v>
      </c>
      <c r="B3025" s="2" t="s">
        <v>4194</v>
      </c>
      <c r="C3025" s="2">
        <v>5.0</v>
      </c>
      <c r="D3025" s="2" t="s">
        <v>1718</v>
      </c>
      <c r="E3025" s="2" t="s">
        <v>27</v>
      </c>
      <c r="F3025" s="2" t="s">
        <v>2255</v>
      </c>
      <c r="G3025" s="2" t="s">
        <v>39</v>
      </c>
      <c r="H3025" s="2" t="s">
        <v>2256</v>
      </c>
      <c r="I3025" s="2" t="s">
        <v>1000</v>
      </c>
      <c r="J3025" s="2" t="s">
        <v>42</v>
      </c>
      <c r="K3025" s="2" t="s">
        <v>43</v>
      </c>
      <c r="L3025" s="10">
        <v>42620.0</v>
      </c>
      <c r="M3025" s="2" t="s">
        <v>142</v>
      </c>
      <c r="N3025" s="11">
        <v>0.0</v>
      </c>
      <c r="O3025" s="12">
        <v>4.0</v>
      </c>
      <c r="P3025" s="13">
        <v>0.33</v>
      </c>
      <c r="Q3025" s="13">
        <v>11.0</v>
      </c>
      <c r="R3025" s="13">
        <f t="shared" si="1"/>
        <v>11</v>
      </c>
      <c r="S3025" s="14">
        <f t="shared" si="2"/>
        <v>2.2</v>
      </c>
      <c r="T3025" s="14">
        <f t="shared" si="3"/>
        <v>0.3636363636</v>
      </c>
      <c r="U3025" s="15" t="str">
        <f>vlookup(F3025,'Sub categories'!$A:$C,3,False)</f>
        <v>Fasteners</v>
      </c>
      <c r="V3025" s="16">
        <f t="shared" si="4"/>
        <v>3</v>
      </c>
      <c r="W3025" s="17">
        <f t="array" ref="W3025">INDEX(shipping_prices!$C$1:$F4252,MATCH(I3025,shipping_prices!$A$1:$A4252,0),MATCH(M3025,shipping_prices!$C$1:$F$1,0))</f>
        <v>16.97</v>
      </c>
      <c r="X3025" s="15" t="str">
        <f t="shared" si="5"/>
        <v>Guy ArmstrongLancasterCalifornia</v>
      </c>
      <c r="Y3025" s="15" t="str">
        <f t="shared" si="6"/>
        <v>Low</v>
      </c>
    </row>
    <row r="3026" hidden="1">
      <c r="A3026" s="1">
        <v>42618.0</v>
      </c>
      <c r="B3026" s="2" t="s">
        <v>4195</v>
      </c>
      <c r="C3026" s="2">
        <v>3.0</v>
      </c>
      <c r="D3026" s="2" t="s">
        <v>1820</v>
      </c>
      <c r="E3026" s="2" t="s">
        <v>49</v>
      </c>
      <c r="F3026" s="2" t="s">
        <v>2324</v>
      </c>
      <c r="G3026" s="2" t="s">
        <v>39</v>
      </c>
      <c r="H3026" s="2" t="s">
        <v>51</v>
      </c>
      <c r="I3026" s="2" t="s">
        <v>31</v>
      </c>
      <c r="J3026" s="2" t="s">
        <v>32</v>
      </c>
      <c r="K3026" s="2" t="s">
        <v>33</v>
      </c>
      <c r="L3026" s="10">
        <v>42624.0</v>
      </c>
      <c r="M3026" s="2" t="s">
        <v>142</v>
      </c>
      <c r="N3026" s="11">
        <v>0.0</v>
      </c>
      <c r="O3026" s="12">
        <v>9.0</v>
      </c>
      <c r="P3026" s="13">
        <v>0.48</v>
      </c>
      <c r="Q3026" s="13">
        <v>19.0</v>
      </c>
      <c r="R3026" s="13">
        <f t="shared" si="1"/>
        <v>19</v>
      </c>
      <c r="S3026" s="14">
        <f t="shared" si="2"/>
        <v>6.333333333</v>
      </c>
      <c r="T3026" s="14">
        <f t="shared" si="3"/>
        <v>0.4736842105</v>
      </c>
      <c r="U3026" s="15" t="str">
        <f>vlookup(F3026,'Sub categories'!$A:$C,3,False)</f>
        <v>Paper</v>
      </c>
      <c r="V3026" s="16">
        <f t="shared" si="4"/>
        <v>6</v>
      </c>
      <c r="W3026" s="17">
        <f t="array" ref="W3026">INDEX(shipping_prices!$C$1:$F4253,MATCH(I3026,shipping_prices!$A$1:$A4253,0),MATCH(M3026,shipping_prices!$C$1:$F$1,0))</f>
        <v>23.55</v>
      </c>
      <c r="X3026" s="15" t="str">
        <f t="shared" si="5"/>
        <v>Steven RoelleNew York CityNew York</v>
      </c>
      <c r="Y3026" s="15" t="str">
        <f t="shared" si="6"/>
        <v>Low</v>
      </c>
    </row>
    <row r="3027" hidden="1">
      <c r="A3027" s="1">
        <v>42618.0</v>
      </c>
      <c r="B3027" s="2" t="s">
        <v>4196</v>
      </c>
      <c r="C3027" s="2">
        <v>3.0</v>
      </c>
      <c r="D3027" s="2" t="s">
        <v>1500</v>
      </c>
      <c r="E3027" s="2" t="s">
        <v>37</v>
      </c>
      <c r="F3027" s="2" t="s">
        <v>4197</v>
      </c>
      <c r="G3027" s="2" t="s">
        <v>29</v>
      </c>
      <c r="H3027" s="2" t="s">
        <v>255</v>
      </c>
      <c r="I3027" s="2" t="s">
        <v>1257</v>
      </c>
      <c r="J3027" s="2" t="s">
        <v>251</v>
      </c>
      <c r="K3027" s="2" t="s">
        <v>54</v>
      </c>
      <c r="L3027" s="10">
        <v>42623.0</v>
      </c>
      <c r="M3027" s="2" t="s">
        <v>34</v>
      </c>
      <c r="N3027" s="11">
        <v>0.2</v>
      </c>
      <c r="O3027" s="12">
        <v>22.0</v>
      </c>
      <c r="P3027" s="13">
        <v>0.09</v>
      </c>
      <c r="Q3027" s="13">
        <v>246.0</v>
      </c>
      <c r="R3027" s="13">
        <f t="shared" si="1"/>
        <v>307.5</v>
      </c>
      <c r="S3027" s="14">
        <f t="shared" si="2"/>
        <v>102.5</v>
      </c>
      <c r="T3027" s="14">
        <f t="shared" si="3"/>
        <v>0.08943089431</v>
      </c>
      <c r="U3027" s="15" t="str">
        <f>vlookup(F3027,'Sub categories'!$A:$C,3,False)</f>
        <v>Phones</v>
      </c>
      <c r="V3027" s="16">
        <f t="shared" si="4"/>
        <v>5</v>
      </c>
      <c r="W3027" s="17">
        <f t="array" ref="W3027">INDEX(shipping_prices!$C$1:$F4254,MATCH(I3027,shipping_prices!$A$1:$A4254,0),MATCH(M3027,shipping_prices!$C$1:$F$1,0))</f>
        <v>10.66</v>
      </c>
      <c r="X3027" s="15" t="str">
        <f t="shared" si="5"/>
        <v>Rick ReedCaryNorth Carolina</v>
      </c>
      <c r="Y3027" s="15" t="str">
        <f t="shared" si="6"/>
        <v>High</v>
      </c>
    </row>
    <row r="3028" hidden="1">
      <c r="A3028" s="1">
        <v>42618.0</v>
      </c>
      <c r="B3028" s="2" t="s">
        <v>4198</v>
      </c>
      <c r="C3028" s="2">
        <v>1.0</v>
      </c>
      <c r="D3028" s="2" t="s">
        <v>1384</v>
      </c>
      <c r="E3028" s="2" t="s">
        <v>27</v>
      </c>
      <c r="F3028" s="2" t="s">
        <v>4199</v>
      </c>
      <c r="G3028" s="2" t="s">
        <v>39</v>
      </c>
      <c r="H3028" s="2" t="s">
        <v>193</v>
      </c>
      <c r="I3028" s="2" t="s">
        <v>1225</v>
      </c>
      <c r="J3028" s="2" t="s">
        <v>76</v>
      </c>
      <c r="K3028" s="2" t="s">
        <v>77</v>
      </c>
      <c r="L3028" s="10">
        <v>42621.0</v>
      </c>
      <c r="M3028" s="2" t="s">
        <v>90</v>
      </c>
      <c r="N3028" s="11">
        <v>0.8</v>
      </c>
      <c r="O3028" s="12">
        <v>-3.0</v>
      </c>
      <c r="P3028" s="13">
        <v>-1.65</v>
      </c>
      <c r="Q3028" s="13">
        <v>2.0</v>
      </c>
      <c r="R3028" s="13">
        <f t="shared" si="1"/>
        <v>10</v>
      </c>
      <c r="S3028" s="14">
        <f t="shared" si="2"/>
        <v>10</v>
      </c>
      <c r="T3028" s="14">
        <f t="shared" si="3"/>
        <v>-1.5</v>
      </c>
      <c r="U3028" s="15" t="str">
        <f>vlookup(F3028,'Sub categories'!$A:$C,3,False)</f>
        <v>Binders</v>
      </c>
      <c r="V3028" s="16">
        <f t="shared" si="4"/>
        <v>3</v>
      </c>
      <c r="W3028" s="17">
        <f t="array" ref="W3028">INDEX(shipping_prices!$C$1:$F4255,MATCH(I3028,shipping_prices!$A$1:$A4255,0),MATCH(M3028,shipping_prices!$C$1:$F$1,0))</f>
        <v>4</v>
      </c>
      <c r="X3028" s="15" t="str">
        <f t="shared" si="5"/>
        <v>Cari SchnellingDallasTexas</v>
      </c>
      <c r="Y3028" s="15" t="str">
        <f t="shared" si="6"/>
        <v>loss</v>
      </c>
    </row>
    <row r="3029" hidden="1">
      <c r="A3029" s="1">
        <v>42618.0</v>
      </c>
      <c r="B3029" s="2" t="s">
        <v>4200</v>
      </c>
      <c r="C3029" s="2">
        <v>4.0</v>
      </c>
      <c r="D3029" s="2" t="s">
        <v>2465</v>
      </c>
      <c r="E3029" s="2" t="s">
        <v>27</v>
      </c>
      <c r="F3029" s="2" t="s">
        <v>861</v>
      </c>
      <c r="G3029" s="2" t="s">
        <v>39</v>
      </c>
      <c r="H3029" s="2" t="s">
        <v>193</v>
      </c>
      <c r="I3029" s="2" t="s">
        <v>217</v>
      </c>
      <c r="J3029" s="2" t="s">
        <v>282</v>
      </c>
      <c r="K3029" s="2" t="s">
        <v>77</v>
      </c>
      <c r="L3029" s="10">
        <v>42628.0</v>
      </c>
      <c r="M3029" s="2" t="s">
        <v>90</v>
      </c>
      <c r="N3029" s="11">
        <v>0.0</v>
      </c>
      <c r="O3029" s="12">
        <v>6.0</v>
      </c>
      <c r="P3029" s="13">
        <v>0.49</v>
      </c>
      <c r="Q3029" s="13">
        <v>11.0</v>
      </c>
      <c r="R3029" s="13">
        <f t="shared" si="1"/>
        <v>11</v>
      </c>
      <c r="S3029" s="14">
        <f t="shared" si="2"/>
        <v>2.75</v>
      </c>
      <c r="T3029" s="14">
        <f t="shared" si="3"/>
        <v>0.5454545455</v>
      </c>
      <c r="U3029" s="15" t="str">
        <f>vlookup(F3029,'Sub categories'!$A:$C,3,False)</f>
        <v>Binders</v>
      </c>
      <c r="V3029" s="16">
        <f t="shared" si="4"/>
        <v>10</v>
      </c>
      <c r="W3029" s="17">
        <f t="array" ref="W3029">INDEX(shipping_prices!$C$1:$F4256,MATCH(I3029,shipping_prices!$A$1:$A4256,0),MATCH(M3029,shipping_prices!$C$1:$F$1,0))</f>
        <v>0.97</v>
      </c>
      <c r="X3029" s="15" t="str">
        <f t="shared" si="5"/>
        <v>Ralph ArnettRichmondIndiana</v>
      </c>
      <c r="Y3029" s="15" t="str">
        <f t="shared" si="6"/>
        <v>Low</v>
      </c>
    </row>
    <row r="3030" hidden="1">
      <c r="A3030" s="1">
        <v>42618.0</v>
      </c>
      <c r="B3030" s="2" t="s">
        <v>4201</v>
      </c>
      <c r="C3030" s="2">
        <v>2.0</v>
      </c>
      <c r="D3030" s="2" t="s">
        <v>4202</v>
      </c>
      <c r="E3030" s="2" t="s">
        <v>49</v>
      </c>
      <c r="F3030" s="2" t="s">
        <v>3192</v>
      </c>
      <c r="G3030" s="2" t="s">
        <v>39</v>
      </c>
      <c r="H3030" s="2" t="s">
        <v>1647</v>
      </c>
      <c r="I3030" s="2" t="s">
        <v>3361</v>
      </c>
      <c r="J3030" s="2" t="s">
        <v>159</v>
      </c>
      <c r="K3030" s="2" t="s">
        <v>43</v>
      </c>
      <c r="L3030" s="10">
        <v>42625.0</v>
      </c>
      <c r="M3030" s="2" t="s">
        <v>34</v>
      </c>
      <c r="N3030" s="11">
        <v>0.0</v>
      </c>
      <c r="O3030" s="12">
        <v>9.0</v>
      </c>
      <c r="P3030" s="13">
        <v>0.47</v>
      </c>
      <c r="Q3030" s="13">
        <v>19.0</v>
      </c>
      <c r="R3030" s="13">
        <f t="shared" si="1"/>
        <v>19</v>
      </c>
      <c r="S3030" s="14">
        <f t="shared" si="2"/>
        <v>9.5</v>
      </c>
      <c r="T3030" s="14">
        <f t="shared" si="3"/>
        <v>0.4736842105</v>
      </c>
      <c r="U3030" s="15" t="str">
        <f>vlookup(F3030,'Sub categories'!$A:$C,3,False)</f>
        <v>Paper</v>
      </c>
      <c r="V3030" s="16">
        <f t="shared" si="4"/>
        <v>7</v>
      </c>
      <c r="W3030" s="17">
        <f t="array" ref="W3030">INDEX(shipping_prices!$C$1:$F4257,MATCH(I3030,shipping_prices!$A$1:$A4257,0),MATCH(M3030,shipping_prices!$C$1:$F$1,0))</f>
        <v>10.93</v>
      </c>
      <c r="X3030" s="15" t="str">
        <f t="shared" si="5"/>
        <v>Adam BellavanceDes MoinesWashington</v>
      </c>
      <c r="Y3030" s="15" t="str">
        <f t="shared" si="6"/>
        <v>Low</v>
      </c>
    </row>
    <row r="3031" hidden="1">
      <c r="A3031" s="1">
        <v>42618.0</v>
      </c>
      <c r="B3031" s="2" t="s">
        <v>4203</v>
      </c>
      <c r="C3031" s="2">
        <v>2.0</v>
      </c>
      <c r="D3031" s="2" t="s">
        <v>4204</v>
      </c>
      <c r="E3031" s="2" t="s">
        <v>27</v>
      </c>
      <c r="F3031" s="2" t="s">
        <v>101</v>
      </c>
      <c r="G3031" s="2" t="s">
        <v>39</v>
      </c>
      <c r="H3031" s="2" t="s">
        <v>79</v>
      </c>
      <c r="I3031" s="2" t="s">
        <v>3027</v>
      </c>
      <c r="J3031" s="2" t="s">
        <v>89</v>
      </c>
      <c r="K3031" s="2" t="s">
        <v>54</v>
      </c>
      <c r="L3031" s="10">
        <v>42626.0</v>
      </c>
      <c r="M3031" s="2" t="s">
        <v>142</v>
      </c>
      <c r="N3031" s="11">
        <v>0.0</v>
      </c>
      <c r="O3031" s="12">
        <v>96.0</v>
      </c>
      <c r="P3031" s="13">
        <v>0.49</v>
      </c>
      <c r="Q3031" s="13">
        <v>197.0</v>
      </c>
      <c r="R3031" s="13">
        <f t="shared" si="1"/>
        <v>197</v>
      </c>
      <c r="S3031" s="14">
        <f t="shared" si="2"/>
        <v>98.5</v>
      </c>
      <c r="T3031" s="14">
        <f t="shared" si="3"/>
        <v>0.4873096447</v>
      </c>
      <c r="U3031" s="15" t="str">
        <f>vlookup(F3031,'Sub categories'!$A:$C,3,False)</f>
        <v>Labels</v>
      </c>
      <c r="V3031" s="16">
        <f t="shared" si="4"/>
        <v>8</v>
      </c>
      <c r="W3031" s="17">
        <f t="array" ref="W3031">INDEX(shipping_prices!$C$1:$F4258,MATCH(I3031,shipping_prices!$A$1:$A4258,0),MATCH(M3031,shipping_prices!$C$1:$F$1,0))</f>
        <v>17.19</v>
      </c>
      <c r="X3031" s="15" t="str">
        <f t="shared" si="5"/>
        <v>Shaun WeienSuffolkVirginia</v>
      </c>
      <c r="Y3031" s="15" t="str">
        <f t="shared" si="6"/>
        <v>High</v>
      </c>
    </row>
    <row r="3032" hidden="1">
      <c r="A3032" s="1">
        <v>42618.0</v>
      </c>
      <c r="B3032" s="2" t="s">
        <v>4205</v>
      </c>
      <c r="C3032" s="2">
        <v>7.0</v>
      </c>
      <c r="D3032" s="2" t="s">
        <v>2678</v>
      </c>
      <c r="E3032" s="2" t="s">
        <v>37</v>
      </c>
      <c r="F3032" s="2" t="s">
        <v>2765</v>
      </c>
      <c r="G3032" s="2" t="s">
        <v>39</v>
      </c>
      <c r="H3032" s="2" t="s">
        <v>193</v>
      </c>
      <c r="I3032" s="2" t="s">
        <v>88</v>
      </c>
      <c r="J3032" s="2" t="s">
        <v>1343</v>
      </c>
      <c r="K3032" s="2" t="s">
        <v>43</v>
      </c>
      <c r="L3032" s="10">
        <v>42623.0</v>
      </c>
      <c r="M3032" s="2" t="s">
        <v>34</v>
      </c>
      <c r="N3032" s="11">
        <v>0.7</v>
      </c>
      <c r="O3032" s="12">
        <v>-10.0</v>
      </c>
      <c r="P3032" s="13">
        <v>-0.73</v>
      </c>
      <c r="Q3032" s="13">
        <v>14.0</v>
      </c>
      <c r="R3032" s="13">
        <f t="shared" si="1"/>
        <v>46.66666667</v>
      </c>
      <c r="S3032" s="14">
        <f t="shared" si="2"/>
        <v>6.666666667</v>
      </c>
      <c r="T3032" s="14">
        <f t="shared" si="3"/>
        <v>-0.7142857143</v>
      </c>
      <c r="U3032" s="15" t="str">
        <f>vlookup(F3032,'Sub categories'!$A:$C,3,False)</f>
        <v>Binders</v>
      </c>
      <c r="V3032" s="16">
        <f t="shared" si="4"/>
        <v>5</v>
      </c>
      <c r="W3032" s="17">
        <f t="array" ref="W3032">INDEX(shipping_prices!$C$1:$F4259,MATCH(I3032,shipping_prices!$A$1:$A4259,0),MATCH(M3032,shipping_prices!$C$1:$F$1,0))</f>
        <v>7.88</v>
      </c>
      <c r="X3032" s="15" t="str">
        <f t="shared" si="5"/>
        <v>Kristen HastingsSpringfieldOregon</v>
      </c>
      <c r="Y3032" s="15" t="str">
        <f t="shared" si="6"/>
        <v>loss</v>
      </c>
    </row>
    <row r="3033" hidden="1">
      <c r="A3033" s="1">
        <v>42618.0</v>
      </c>
      <c r="B3033" s="2" t="s">
        <v>4205</v>
      </c>
      <c r="C3033" s="2">
        <v>3.0</v>
      </c>
      <c r="D3033" s="2" t="s">
        <v>2678</v>
      </c>
      <c r="E3033" s="2" t="s">
        <v>37</v>
      </c>
      <c r="F3033" s="2" t="s">
        <v>4206</v>
      </c>
      <c r="G3033" s="2" t="s">
        <v>39</v>
      </c>
      <c r="H3033" s="2" t="s">
        <v>51</v>
      </c>
      <c r="I3033" s="2" t="s">
        <v>88</v>
      </c>
      <c r="J3033" s="2" t="s">
        <v>1343</v>
      </c>
      <c r="K3033" s="2" t="s">
        <v>43</v>
      </c>
      <c r="L3033" s="10">
        <v>42623.0</v>
      </c>
      <c r="M3033" s="2" t="s">
        <v>34</v>
      </c>
      <c r="N3033" s="11">
        <v>0.2</v>
      </c>
      <c r="O3033" s="12">
        <v>48.0</v>
      </c>
      <c r="P3033" s="13">
        <v>0.36</v>
      </c>
      <c r="Q3033" s="13">
        <v>132.0</v>
      </c>
      <c r="R3033" s="13">
        <f t="shared" si="1"/>
        <v>165</v>
      </c>
      <c r="S3033" s="14">
        <f t="shared" si="2"/>
        <v>55</v>
      </c>
      <c r="T3033" s="14">
        <f t="shared" si="3"/>
        <v>0.3636363636</v>
      </c>
      <c r="U3033" s="15" t="str">
        <f>vlookup(F3033,'Sub categories'!$A:$C,3,False)</f>
        <v>Paper</v>
      </c>
      <c r="V3033" s="16">
        <f t="shared" si="4"/>
        <v>5</v>
      </c>
      <c r="W3033" s="17">
        <f t="array" ref="W3033">INDEX(shipping_prices!$C$1:$F4260,MATCH(I3033,shipping_prices!$A$1:$A4260,0),MATCH(M3033,shipping_prices!$C$1:$F$1,0))</f>
        <v>7.88</v>
      </c>
      <c r="X3033" s="15" t="str">
        <f t="shared" si="5"/>
        <v>Kristen HastingsSpringfieldOregon</v>
      </c>
      <c r="Y3033" s="15" t="str">
        <f t="shared" si="6"/>
        <v>High</v>
      </c>
    </row>
    <row r="3034" hidden="1">
      <c r="A3034" s="1">
        <v>42618.0</v>
      </c>
      <c r="B3034" s="2" t="s">
        <v>4205</v>
      </c>
      <c r="C3034" s="2">
        <v>6.0</v>
      </c>
      <c r="D3034" s="2" t="s">
        <v>2678</v>
      </c>
      <c r="E3034" s="2" t="s">
        <v>37</v>
      </c>
      <c r="F3034" s="2" t="s">
        <v>776</v>
      </c>
      <c r="G3034" s="2" t="s">
        <v>39</v>
      </c>
      <c r="H3034" s="2" t="s">
        <v>193</v>
      </c>
      <c r="I3034" s="2" t="s">
        <v>88</v>
      </c>
      <c r="J3034" s="2" t="s">
        <v>1343</v>
      </c>
      <c r="K3034" s="2" t="s">
        <v>43</v>
      </c>
      <c r="L3034" s="10">
        <v>42623.0</v>
      </c>
      <c r="M3034" s="2" t="s">
        <v>34</v>
      </c>
      <c r="N3034" s="11">
        <v>0.2</v>
      </c>
      <c r="O3034" s="12">
        <v>48.0</v>
      </c>
      <c r="P3034" s="13">
        <v>0.33</v>
      </c>
      <c r="Q3034" s="13">
        <v>147.0</v>
      </c>
      <c r="R3034" s="13">
        <f t="shared" si="1"/>
        <v>183.75</v>
      </c>
      <c r="S3034" s="14">
        <f t="shared" si="2"/>
        <v>30.625</v>
      </c>
      <c r="T3034" s="14">
        <f t="shared" si="3"/>
        <v>0.3265306122</v>
      </c>
      <c r="U3034" s="15" t="str">
        <f>vlookup(F3034,'Sub categories'!$A:$C,3,False)</f>
        <v>Labels</v>
      </c>
      <c r="V3034" s="16">
        <f t="shared" si="4"/>
        <v>5</v>
      </c>
      <c r="W3034" s="17">
        <f t="array" ref="W3034">INDEX(shipping_prices!$C$1:$F4261,MATCH(I3034,shipping_prices!$A$1:$A4261,0),MATCH(M3034,shipping_prices!$C$1:$F$1,0))</f>
        <v>7.88</v>
      </c>
      <c r="X3034" s="15" t="str">
        <f t="shared" si="5"/>
        <v>Kristen HastingsSpringfieldOregon</v>
      </c>
      <c r="Y3034" s="15" t="str">
        <f t="shared" si="6"/>
        <v>High</v>
      </c>
    </row>
    <row r="3035" hidden="1">
      <c r="A3035" s="1">
        <v>42619.0</v>
      </c>
      <c r="B3035" s="2" t="s">
        <v>4205</v>
      </c>
      <c r="C3035" s="2">
        <v>5.0</v>
      </c>
      <c r="D3035" s="2" t="s">
        <v>2678</v>
      </c>
      <c r="E3035" s="2" t="s">
        <v>37</v>
      </c>
      <c r="F3035" s="2" t="s">
        <v>2006</v>
      </c>
      <c r="G3035" s="2" t="s">
        <v>39</v>
      </c>
      <c r="H3035" s="2" t="s">
        <v>2007</v>
      </c>
      <c r="I3035" s="2" t="s">
        <v>88</v>
      </c>
      <c r="J3035" s="2" t="s">
        <v>1343</v>
      </c>
      <c r="K3035" s="2" t="s">
        <v>43</v>
      </c>
      <c r="L3035" s="10">
        <v>42623.0</v>
      </c>
      <c r="M3035" s="2" t="s">
        <v>34</v>
      </c>
      <c r="N3035" s="11">
        <v>0.2</v>
      </c>
      <c r="O3035" s="12">
        <v>20.0</v>
      </c>
      <c r="P3035" s="13">
        <v>0.1</v>
      </c>
      <c r="Q3035" s="13">
        <v>204.0</v>
      </c>
      <c r="R3035" s="13">
        <f t="shared" si="1"/>
        <v>255</v>
      </c>
      <c r="S3035" s="14">
        <f t="shared" si="2"/>
        <v>51</v>
      </c>
      <c r="T3035" s="14">
        <f t="shared" si="3"/>
        <v>0.09803921569</v>
      </c>
      <c r="U3035" s="15" t="str">
        <f>vlookup(F3035,'Sub categories'!$A:$C,3,False)</f>
        <v>Appliances</v>
      </c>
      <c r="V3035" s="16">
        <f t="shared" si="4"/>
        <v>4</v>
      </c>
      <c r="W3035" s="17">
        <f t="array" ref="W3035">INDEX(shipping_prices!$C$1:$F4262,MATCH(I3035,shipping_prices!$A$1:$A4262,0),MATCH(M3035,shipping_prices!$C$1:$F$1,0))</f>
        <v>7.88</v>
      </c>
      <c r="X3035" s="15" t="str">
        <f t="shared" si="5"/>
        <v>Kristen HastingsSpringfieldOregon</v>
      </c>
      <c r="Y3035" s="15" t="str">
        <f t="shared" si="6"/>
        <v>Low</v>
      </c>
    </row>
    <row r="3036" hidden="1">
      <c r="A3036" s="1">
        <v>42619.0</v>
      </c>
      <c r="B3036" s="2" t="s">
        <v>4205</v>
      </c>
      <c r="C3036" s="2">
        <v>10.0</v>
      </c>
      <c r="D3036" s="2" t="s">
        <v>2678</v>
      </c>
      <c r="E3036" s="2" t="s">
        <v>37</v>
      </c>
      <c r="F3036" s="2" t="s">
        <v>898</v>
      </c>
      <c r="G3036" s="2" t="s">
        <v>39</v>
      </c>
      <c r="H3036" s="2" t="s">
        <v>526</v>
      </c>
      <c r="I3036" s="2" t="s">
        <v>88</v>
      </c>
      <c r="J3036" s="2" t="s">
        <v>1343</v>
      </c>
      <c r="K3036" s="2" t="s">
        <v>43</v>
      </c>
      <c r="L3036" s="10">
        <v>42623.0</v>
      </c>
      <c r="M3036" s="2" t="s">
        <v>34</v>
      </c>
      <c r="N3036" s="11">
        <v>0.2</v>
      </c>
      <c r="O3036" s="12">
        <v>-162.0</v>
      </c>
      <c r="P3036" s="13">
        <v>-0.23</v>
      </c>
      <c r="Q3036" s="13">
        <v>719.0</v>
      </c>
      <c r="R3036" s="13">
        <f t="shared" si="1"/>
        <v>898.75</v>
      </c>
      <c r="S3036" s="14">
        <f t="shared" si="2"/>
        <v>89.875</v>
      </c>
      <c r="T3036" s="14">
        <f t="shared" si="3"/>
        <v>-0.2253129346</v>
      </c>
      <c r="U3036" s="15" t="str">
        <f>vlookup(F3036,'Sub categories'!$A:$C,3,False)</f>
        <v>Storage</v>
      </c>
      <c r="V3036" s="16">
        <f t="shared" si="4"/>
        <v>4</v>
      </c>
      <c r="W3036" s="17">
        <f t="array" ref="W3036">INDEX(shipping_prices!$C$1:$F4263,MATCH(I3036,shipping_prices!$A$1:$A4263,0),MATCH(M3036,shipping_prices!$C$1:$F$1,0))</f>
        <v>7.88</v>
      </c>
      <c r="X3036" s="15" t="str">
        <f t="shared" si="5"/>
        <v>Kristen HastingsSpringfieldOregon</v>
      </c>
      <c r="Y3036" s="15" t="str">
        <f t="shared" si="6"/>
        <v>loss</v>
      </c>
    </row>
    <row r="3037" hidden="1">
      <c r="A3037" s="1">
        <v>42619.0</v>
      </c>
      <c r="B3037" s="2" t="s">
        <v>4207</v>
      </c>
      <c r="C3037" s="2">
        <v>2.0</v>
      </c>
      <c r="D3037" s="2" t="s">
        <v>1605</v>
      </c>
      <c r="E3037" s="2" t="s">
        <v>27</v>
      </c>
      <c r="F3037" s="2" t="s">
        <v>2591</v>
      </c>
      <c r="G3037" s="2" t="s">
        <v>39</v>
      </c>
      <c r="H3037" s="2" t="s">
        <v>216</v>
      </c>
      <c r="I3037" s="2" t="s">
        <v>88</v>
      </c>
      <c r="J3037" s="2" t="s">
        <v>89</v>
      </c>
      <c r="K3037" s="2" t="s">
        <v>54</v>
      </c>
      <c r="L3037" s="10">
        <v>42625.0</v>
      </c>
      <c r="M3037" s="2" t="s">
        <v>90</v>
      </c>
      <c r="N3037" s="11">
        <v>0.0</v>
      </c>
      <c r="O3037" s="12">
        <v>1.0</v>
      </c>
      <c r="P3037" s="13">
        <v>0.26</v>
      </c>
      <c r="Q3037" s="13">
        <v>6.0</v>
      </c>
      <c r="R3037" s="13">
        <f t="shared" si="1"/>
        <v>6</v>
      </c>
      <c r="S3037" s="14">
        <f t="shared" si="2"/>
        <v>3</v>
      </c>
      <c r="T3037" s="14">
        <f t="shared" si="3"/>
        <v>0.1666666667</v>
      </c>
      <c r="U3037" s="15" t="str">
        <f>vlookup(F3037,'Sub categories'!$A:$C,3,False)</f>
        <v>Art</v>
      </c>
      <c r="V3037" s="16">
        <f t="shared" si="4"/>
        <v>6</v>
      </c>
      <c r="W3037" s="17">
        <f t="array" ref="W3037">INDEX(shipping_prices!$C$1:$F4264,MATCH(I3037,shipping_prices!$A$1:$A4264,0),MATCH(M3037,shipping_prices!$C$1:$F$1,0))</f>
        <v>8.55</v>
      </c>
      <c r="X3037" s="15" t="str">
        <f t="shared" si="5"/>
        <v>Alan ShonelySpringfieldVirginia</v>
      </c>
      <c r="Y3037" s="15" t="str">
        <f t="shared" si="6"/>
        <v>Low</v>
      </c>
    </row>
    <row r="3038" hidden="1">
      <c r="A3038" s="1">
        <v>42619.0</v>
      </c>
      <c r="B3038" s="2" t="s">
        <v>4208</v>
      </c>
      <c r="C3038" s="2">
        <v>3.0</v>
      </c>
      <c r="D3038" s="2" t="s">
        <v>4209</v>
      </c>
      <c r="E3038" s="2" t="s">
        <v>27</v>
      </c>
      <c r="F3038" s="2" t="s">
        <v>3313</v>
      </c>
      <c r="G3038" s="2" t="s">
        <v>39</v>
      </c>
      <c r="H3038" s="2" t="s">
        <v>216</v>
      </c>
      <c r="I3038" s="2" t="s">
        <v>41</v>
      </c>
      <c r="J3038" s="2" t="s">
        <v>42</v>
      </c>
      <c r="K3038" s="2" t="s">
        <v>43</v>
      </c>
      <c r="L3038" s="10">
        <v>42626.0</v>
      </c>
      <c r="M3038" s="2" t="s">
        <v>142</v>
      </c>
      <c r="N3038" s="11">
        <v>0.0</v>
      </c>
      <c r="O3038" s="12">
        <v>3.0</v>
      </c>
      <c r="P3038" s="13">
        <v>0.29</v>
      </c>
      <c r="Q3038" s="13">
        <v>9.0</v>
      </c>
      <c r="R3038" s="13">
        <f t="shared" si="1"/>
        <v>9</v>
      </c>
      <c r="S3038" s="14">
        <f t="shared" si="2"/>
        <v>3</v>
      </c>
      <c r="T3038" s="14">
        <f t="shared" si="3"/>
        <v>0.3333333333</v>
      </c>
      <c r="U3038" s="15" t="str">
        <f>vlookup(F3038,'Sub categories'!$A:$C,3,False)</f>
        <v>Art</v>
      </c>
      <c r="V3038" s="16">
        <f t="shared" si="4"/>
        <v>7</v>
      </c>
      <c r="W3038" s="17">
        <f t="array" ref="W3038">INDEX(shipping_prices!$C$1:$F4265,MATCH(I3038,shipping_prices!$A$1:$A4265,0),MATCH(M3038,shipping_prices!$C$1:$F$1,0))</f>
        <v>16.04</v>
      </c>
      <c r="X3038" s="15" t="str">
        <f t="shared" si="5"/>
        <v>Lena CacioppoSan FranciscoCalifornia</v>
      </c>
      <c r="Y3038" s="15" t="str">
        <f t="shared" si="6"/>
        <v>Low</v>
      </c>
    </row>
    <row r="3039" hidden="1">
      <c r="A3039" s="1">
        <v>42619.0</v>
      </c>
      <c r="B3039" s="2" t="s">
        <v>4208</v>
      </c>
      <c r="C3039" s="2">
        <v>2.0</v>
      </c>
      <c r="D3039" s="2" t="s">
        <v>4209</v>
      </c>
      <c r="E3039" s="2" t="s">
        <v>27</v>
      </c>
      <c r="F3039" s="2" t="s">
        <v>1020</v>
      </c>
      <c r="G3039" s="2" t="s">
        <v>39</v>
      </c>
      <c r="H3039" s="2" t="s">
        <v>182</v>
      </c>
      <c r="I3039" s="2" t="s">
        <v>41</v>
      </c>
      <c r="J3039" s="2" t="s">
        <v>42</v>
      </c>
      <c r="K3039" s="2" t="s">
        <v>43</v>
      </c>
      <c r="L3039" s="10">
        <v>42626.0</v>
      </c>
      <c r="M3039" s="2" t="s">
        <v>142</v>
      </c>
      <c r="N3039" s="11">
        <v>0.2</v>
      </c>
      <c r="O3039" s="12">
        <v>17.0</v>
      </c>
      <c r="P3039" s="13">
        <v>0.35</v>
      </c>
      <c r="Q3039" s="13">
        <v>50.0</v>
      </c>
      <c r="R3039" s="13">
        <f t="shared" si="1"/>
        <v>62.5</v>
      </c>
      <c r="S3039" s="14">
        <f t="shared" si="2"/>
        <v>31.25</v>
      </c>
      <c r="T3039" s="14">
        <f t="shared" si="3"/>
        <v>0.34</v>
      </c>
      <c r="U3039" s="15" t="str">
        <f>vlookup(F3039,'Sub categories'!$A:$C,3,False)</f>
        <v>Binders</v>
      </c>
      <c r="V3039" s="16">
        <f t="shared" si="4"/>
        <v>7</v>
      </c>
      <c r="W3039" s="17">
        <f t="array" ref="W3039">INDEX(shipping_prices!$C$1:$F4266,MATCH(I3039,shipping_prices!$A$1:$A4266,0),MATCH(M3039,shipping_prices!$C$1:$F$1,0))</f>
        <v>16.04</v>
      </c>
      <c r="X3039" s="15" t="str">
        <f t="shared" si="5"/>
        <v>Lena CacioppoSan FranciscoCalifornia</v>
      </c>
      <c r="Y3039" s="15" t="str">
        <f t="shared" si="6"/>
        <v>Low</v>
      </c>
    </row>
    <row r="3040" hidden="1">
      <c r="A3040" s="1">
        <v>42619.0</v>
      </c>
      <c r="B3040" s="2" t="s">
        <v>4208</v>
      </c>
      <c r="C3040" s="2">
        <v>2.0</v>
      </c>
      <c r="D3040" s="2" t="s">
        <v>4209</v>
      </c>
      <c r="E3040" s="2" t="s">
        <v>27</v>
      </c>
      <c r="F3040" s="2" t="s">
        <v>4210</v>
      </c>
      <c r="G3040" s="2" t="s">
        <v>39</v>
      </c>
      <c r="H3040" s="2" t="s">
        <v>284</v>
      </c>
      <c r="I3040" s="2" t="s">
        <v>41</v>
      </c>
      <c r="J3040" s="2" t="s">
        <v>42</v>
      </c>
      <c r="K3040" s="2" t="s">
        <v>43</v>
      </c>
      <c r="L3040" s="10">
        <v>42626.0</v>
      </c>
      <c r="M3040" s="2" t="s">
        <v>142</v>
      </c>
      <c r="N3040" s="11">
        <v>0.2</v>
      </c>
      <c r="O3040" s="12">
        <v>22.0</v>
      </c>
      <c r="P3040" s="13">
        <v>0.35</v>
      </c>
      <c r="Q3040" s="13">
        <v>62.0</v>
      </c>
      <c r="R3040" s="13">
        <f t="shared" si="1"/>
        <v>77.5</v>
      </c>
      <c r="S3040" s="14">
        <f t="shared" si="2"/>
        <v>38.75</v>
      </c>
      <c r="T3040" s="14">
        <f t="shared" si="3"/>
        <v>0.3548387097</v>
      </c>
      <c r="U3040" s="15" t="str">
        <f>vlookup(F3040,'Sub categories'!$A:$C,3,False)</f>
        <v>Binders</v>
      </c>
      <c r="V3040" s="16">
        <f t="shared" si="4"/>
        <v>7</v>
      </c>
      <c r="W3040" s="17">
        <f t="array" ref="W3040">INDEX(shipping_prices!$C$1:$F4267,MATCH(I3040,shipping_prices!$A$1:$A4267,0),MATCH(M3040,shipping_prices!$C$1:$F$1,0))</f>
        <v>16.04</v>
      </c>
      <c r="X3040" s="15" t="str">
        <f t="shared" si="5"/>
        <v>Lena CacioppoSan FranciscoCalifornia</v>
      </c>
      <c r="Y3040" s="15" t="str">
        <f t="shared" si="6"/>
        <v>Low</v>
      </c>
    </row>
    <row r="3041" hidden="1">
      <c r="A3041" s="1">
        <v>42619.0</v>
      </c>
      <c r="B3041" s="2" t="s">
        <v>4208</v>
      </c>
      <c r="C3041" s="2">
        <v>4.0</v>
      </c>
      <c r="D3041" s="2" t="s">
        <v>4209</v>
      </c>
      <c r="E3041" s="2" t="s">
        <v>27</v>
      </c>
      <c r="F3041" s="2" t="s">
        <v>562</v>
      </c>
      <c r="G3041" s="2" t="s">
        <v>29</v>
      </c>
      <c r="H3041" s="2" t="s">
        <v>220</v>
      </c>
      <c r="I3041" s="2" t="s">
        <v>41</v>
      </c>
      <c r="J3041" s="2" t="s">
        <v>42</v>
      </c>
      <c r="K3041" s="2" t="s">
        <v>43</v>
      </c>
      <c r="L3041" s="10">
        <v>42626.0</v>
      </c>
      <c r="M3041" s="2" t="s">
        <v>142</v>
      </c>
      <c r="N3041" s="11">
        <v>0.0</v>
      </c>
      <c r="O3041" s="12">
        <v>122.0</v>
      </c>
      <c r="P3041" s="13">
        <v>0.36</v>
      </c>
      <c r="Q3041" s="13">
        <v>340.0</v>
      </c>
      <c r="R3041" s="13">
        <f t="shared" si="1"/>
        <v>340</v>
      </c>
      <c r="S3041" s="14">
        <f t="shared" si="2"/>
        <v>85</v>
      </c>
      <c r="T3041" s="14">
        <f t="shared" si="3"/>
        <v>0.3588235294</v>
      </c>
      <c r="U3041" s="15" t="str">
        <f>vlookup(F3041,'Sub categories'!$A:$C,3,False)</f>
        <v>Accessories</v>
      </c>
      <c r="V3041" s="16">
        <f t="shared" si="4"/>
        <v>7</v>
      </c>
      <c r="W3041" s="17">
        <f t="array" ref="W3041">INDEX(shipping_prices!$C$1:$F4268,MATCH(I3041,shipping_prices!$A$1:$A4268,0),MATCH(M3041,shipping_prices!$C$1:$F$1,0))</f>
        <v>16.04</v>
      </c>
      <c r="X3041" s="15" t="str">
        <f t="shared" si="5"/>
        <v>Lena CacioppoSan FranciscoCalifornia</v>
      </c>
      <c r="Y3041" s="15" t="str">
        <f t="shared" si="6"/>
        <v>High</v>
      </c>
    </row>
    <row r="3042">
      <c r="A3042" s="1">
        <v>42619.0</v>
      </c>
      <c r="B3042" s="2" t="s">
        <v>4211</v>
      </c>
      <c r="C3042" s="2">
        <v>2.0</v>
      </c>
      <c r="D3042" s="2" t="s">
        <v>4212</v>
      </c>
      <c r="E3042" s="2" t="s">
        <v>49</v>
      </c>
      <c r="F3042" s="2" t="s">
        <v>2688</v>
      </c>
      <c r="G3042" s="2" t="s">
        <v>45</v>
      </c>
      <c r="H3042" s="2" t="s">
        <v>227</v>
      </c>
      <c r="I3042" s="2" t="s">
        <v>31</v>
      </c>
      <c r="J3042" s="2" t="s">
        <v>32</v>
      </c>
      <c r="K3042" s="2" t="s">
        <v>33</v>
      </c>
      <c r="L3042" s="10">
        <v>42631.0</v>
      </c>
      <c r="M3042" s="2" t="s">
        <v>34</v>
      </c>
      <c r="N3042" s="11">
        <v>0.1</v>
      </c>
      <c r="O3042" s="12">
        <v>60.0</v>
      </c>
      <c r="P3042" s="13">
        <v>0.22</v>
      </c>
      <c r="Q3042" s="13">
        <v>272.0</v>
      </c>
      <c r="R3042" s="13">
        <f t="shared" si="1"/>
        <v>302.2222222</v>
      </c>
      <c r="S3042" s="14">
        <f t="shared" si="2"/>
        <v>151.1111111</v>
      </c>
      <c r="T3042" s="14">
        <f t="shared" si="3"/>
        <v>0.2205882353</v>
      </c>
      <c r="U3042" s="15" t="str">
        <f>vlookup(F3042,'Sub categories'!$A:$C,3,False)</f>
        <v>Chairs</v>
      </c>
      <c r="V3042" s="16">
        <f t="shared" si="4"/>
        <v>12</v>
      </c>
      <c r="W3042" s="17">
        <f t="array" ref="W3042">INDEX(shipping_prices!$C$1:$F4269,MATCH(I3042,shipping_prices!$A$1:$A4269,0),MATCH(M3042,shipping_prices!$C$1:$F$1,0))</f>
        <v>10.09</v>
      </c>
      <c r="X3042" s="15" t="str">
        <f t="shared" si="5"/>
        <v>Chuck ClarkNew York CityNew York</v>
      </c>
      <c r="Y3042" s="15" t="str">
        <f t="shared" si="6"/>
        <v>High</v>
      </c>
    </row>
    <row r="3043" hidden="1">
      <c r="A3043" s="1">
        <v>42619.0</v>
      </c>
      <c r="B3043" s="2" t="s">
        <v>4213</v>
      </c>
      <c r="C3043" s="2">
        <v>3.0</v>
      </c>
      <c r="D3043" s="2" t="s">
        <v>2178</v>
      </c>
      <c r="E3043" s="2" t="s">
        <v>37</v>
      </c>
      <c r="F3043" s="2" t="s">
        <v>4214</v>
      </c>
      <c r="G3043" s="2" t="s">
        <v>29</v>
      </c>
      <c r="H3043" s="2" t="s">
        <v>1303</v>
      </c>
      <c r="I3043" s="2" t="s">
        <v>4215</v>
      </c>
      <c r="J3043" s="2" t="s">
        <v>3984</v>
      </c>
      <c r="K3043" s="2" t="s">
        <v>43</v>
      </c>
      <c r="L3043" s="10">
        <v>42629.0</v>
      </c>
      <c r="M3043" s="2" t="s">
        <v>34</v>
      </c>
      <c r="N3043" s="11">
        <v>0.2</v>
      </c>
      <c r="O3043" s="12">
        <v>23.0</v>
      </c>
      <c r="P3043" s="13">
        <v>0.07</v>
      </c>
      <c r="Q3043" s="13">
        <v>305.0</v>
      </c>
      <c r="R3043" s="13">
        <f t="shared" si="1"/>
        <v>381.25</v>
      </c>
      <c r="S3043" s="14">
        <f t="shared" si="2"/>
        <v>127.0833333</v>
      </c>
      <c r="T3043" s="14">
        <f t="shared" si="3"/>
        <v>0.07540983607</v>
      </c>
      <c r="U3043" s="15" t="str">
        <f>vlookup(F3043,'Sub categories'!$A:$C,3,False)</f>
        <v>Phones</v>
      </c>
      <c r="V3043" s="16">
        <f t="shared" si="4"/>
        <v>10</v>
      </c>
      <c r="W3043" s="17">
        <f t="array" ref="W3043">INDEX(shipping_prices!$C$1:$F4270,MATCH(I3043,shipping_prices!$A$1:$A4270,0),MATCH(M3043,shipping_prices!$C$1:$F$1,0))</f>
        <v>13.79</v>
      </c>
      <c r="X3043" s="15" t="str">
        <f t="shared" si="5"/>
        <v>Heather KirklandBoiseIdaho</v>
      </c>
      <c r="Y3043" s="15" t="str">
        <f t="shared" si="6"/>
        <v>High</v>
      </c>
    </row>
    <row r="3044">
      <c r="A3044" s="1">
        <v>42619.0</v>
      </c>
      <c r="B3044" s="2" t="s">
        <v>4213</v>
      </c>
      <c r="C3044" s="2">
        <v>2.0</v>
      </c>
      <c r="D3044" s="2" t="s">
        <v>2178</v>
      </c>
      <c r="E3044" s="2" t="s">
        <v>37</v>
      </c>
      <c r="F3044" s="2" t="s">
        <v>1554</v>
      </c>
      <c r="G3044" s="2" t="s">
        <v>45</v>
      </c>
      <c r="H3044" s="2" t="s">
        <v>1396</v>
      </c>
      <c r="I3044" s="2" t="s">
        <v>4215</v>
      </c>
      <c r="J3044" s="2" t="s">
        <v>3984</v>
      </c>
      <c r="K3044" s="2" t="s">
        <v>43</v>
      </c>
      <c r="L3044" s="10">
        <v>42629.0</v>
      </c>
      <c r="M3044" s="2" t="s">
        <v>34</v>
      </c>
      <c r="N3044" s="11">
        <v>0.0</v>
      </c>
      <c r="O3044" s="12">
        <v>160.0</v>
      </c>
      <c r="P3044" s="13">
        <v>0.23</v>
      </c>
      <c r="Q3044" s="13">
        <v>696.0</v>
      </c>
      <c r="R3044" s="13">
        <f t="shared" si="1"/>
        <v>696</v>
      </c>
      <c r="S3044" s="14">
        <f t="shared" si="2"/>
        <v>348</v>
      </c>
      <c r="T3044" s="14">
        <f t="shared" si="3"/>
        <v>0.2298850575</v>
      </c>
      <c r="U3044" s="15" t="str">
        <f>vlookup(F3044,'Sub categories'!$A:$C,3,False)</f>
        <v>Tables</v>
      </c>
      <c r="V3044" s="16">
        <f t="shared" si="4"/>
        <v>10</v>
      </c>
      <c r="W3044" s="17">
        <f t="array" ref="W3044">INDEX(shipping_prices!$C$1:$F4271,MATCH(I3044,shipping_prices!$A$1:$A4271,0),MATCH(M3044,shipping_prices!$C$1:$F$1,0))</f>
        <v>13.79</v>
      </c>
      <c r="X3044" s="15" t="str">
        <f t="shared" si="5"/>
        <v>Heather KirklandBoiseIdaho</v>
      </c>
      <c r="Y3044" s="15" t="str">
        <f t="shared" si="6"/>
        <v>High</v>
      </c>
    </row>
    <row r="3045" hidden="1">
      <c r="A3045" s="1">
        <v>42620.0</v>
      </c>
      <c r="B3045" s="2" t="s">
        <v>4216</v>
      </c>
      <c r="C3045" s="2">
        <v>2.0</v>
      </c>
      <c r="D3045" s="2" t="s">
        <v>728</v>
      </c>
      <c r="E3045" s="2" t="s">
        <v>49</v>
      </c>
      <c r="F3045" s="2" t="s">
        <v>4217</v>
      </c>
      <c r="G3045" s="2" t="s">
        <v>29</v>
      </c>
      <c r="H3045" s="2" t="s">
        <v>3610</v>
      </c>
      <c r="I3045" s="2" t="s">
        <v>163</v>
      </c>
      <c r="J3045" s="2" t="s">
        <v>164</v>
      </c>
      <c r="K3045" s="2" t="s">
        <v>33</v>
      </c>
      <c r="L3045" s="10">
        <v>42631.0</v>
      </c>
      <c r="M3045" s="2" t="s">
        <v>34</v>
      </c>
      <c r="N3045" s="11">
        <v>0.2</v>
      </c>
      <c r="O3045" s="12">
        <v>-1.0</v>
      </c>
      <c r="P3045" s="13">
        <v>-0.03</v>
      </c>
      <c r="Q3045" s="13">
        <v>48.0</v>
      </c>
      <c r="R3045" s="13">
        <f t="shared" si="1"/>
        <v>60</v>
      </c>
      <c r="S3045" s="14">
        <f t="shared" si="2"/>
        <v>30</v>
      </c>
      <c r="T3045" s="14">
        <f t="shared" si="3"/>
        <v>-0.02083333333</v>
      </c>
      <c r="U3045" s="15" t="str">
        <f>vlookup(F3045,'Sub categories'!$A:$C,3,False)</f>
        <v>Accessories</v>
      </c>
      <c r="V3045" s="16">
        <f t="shared" si="4"/>
        <v>11</v>
      </c>
      <c r="W3045" s="17">
        <f t="array" ref="W3045">INDEX(shipping_prices!$C$1:$F4272,MATCH(I3045,shipping_prices!$A$1:$A4272,0),MATCH(M3045,shipping_prices!$C$1:$F$1,0))</f>
        <v>7.98</v>
      </c>
      <c r="X3045" s="15" t="str">
        <f t="shared" si="5"/>
        <v>Maureen GastineauPhiladelphiaPennsylvania</v>
      </c>
      <c r="Y3045" s="15" t="str">
        <f t="shared" si="6"/>
        <v>loss</v>
      </c>
    </row>
    <row r="3046" hidden="1">
      <c r="A3046" s="1">
        <v>42620.0</v>
      </c>
      <c r="B3046" s="2" t="s">
        <v>4218</v>
      </c>
      <c r="C3046" s="2">
        <v>3.0</v>
      </c>
      <c r="D3046" s="2" t="s">
        <v>2297</v>
      </c>
      <c r="E3046" s="2" t="s">
        <v>27</v>
      </c>
      <c r="F3046" s="2" t="s">
        <v>3429</v>
      </c>
      <c r="G3046" s="2" t="s">
        <v>39</v>
      </c>
      <c r="H3046" s="2" t="s">
        <v>789</v>
      </c>
      <c r="I3046" s="2" t="s">
        <v>169</v>
      </c>
      <c r="J3046" s="2" t="s">
        <v>42</v>
      </c>
      <c r="K3046" s="2" t="s">
        <v>43</v>
      </c>
      <c r="L3046" s="10">
        <v>42622.0</v>
      </c>
      <c r="M3046" s="2" t="s">
        <v>34</v>
      </c>
      <c r="N3046" s="11">
        <v>0.0</v>
      </c>
      <c r="O3046" s="12">
        <v>17.0</v>
      </c>
      <c r="P3046" s="13">
        <v>0.26</v>
      </c>
      <c r="Q3046" s="13">
        <v>64.0</v>
      </c>
      <c r="R3046" s="13">
        <f t="shared" si="1"/>
        <v>64</v>
      </c>
      <c r="S3046" s="14">
        <f t="shared" si="2"/>
        <v>21.33333333</v>
      </c>
      <c r="T3046" s="14">
        <f t="shared" si="3"/>
        <v>0.265625</v>
      </c>
      <c r="U3046" s="15" t="str">
        <f>vlookup(F3046,'Sub categories'!$A:$C,3,False)</f>
        <v>Art</v>
      </c>
      <c r="V3046" s="16">
        <f t="shared" si="4"/>
        <v>2</v>
      </c>
      <c r="W3046" s="17">
        <f t="array" ref="W3046">INDEX(shipping_prices!$C$1:$F4273,MATCH(I3046,shipping_prices!$A$1:$A4273,0),MATCH(M3046,shipping_prices!$C$1:$F$1,0))</f>
        <v>14.86</v>
      </c>
      <c r="X3046" s="15" t="str">
        <f t="shared" si="5"/>
        <v>Annie ZypernLos AngelesCalifornia</v>
      </c>
      <c r="Y3046" s="15" t="str">
        <f t="shared" si="6"/>
        <v>Low</v>
      </c>
    </row>
    <row r="3047" hidden="1">
      <c r="A3047" s="1">
        <v>42620.0</v>
      </c>
      <c r="B3047" s="2" t="s">
        <v>4218</v>
      </c>
      <c r="C3047" s="2">
        <v>3.0</v>
      </c>
      <c r="D3047" s="2" t="s">
        <v>2297</v>
      </c>
      <c r="E3047" s="2" t="s">
        <v>27</v>
      </c>
      <c r="F3047" s="2" t="s">
        <v>219</v>
      </c>
      <c r="G3047" s="2" t="s">
        <v>29</v>
      </c>
      <c r="H3047" s="2" t="s">
        <v>220</v>
      </c>
      <c r="I3047" s="2" t="s">
        <v>169</v>
      </c>
      <c r="J3047" s="2" t="s">
        <v>42</v>
      </c>
      <c r="K3047" s="2" t="s">
        <v>43</v>
      </c>
      <c r="L3047" s="10">
        <v>42622.0</v>
      </c>
      <c r="M3047" s="2" t="s">
        <v>34</v>
      </c>
      <c r="N3047" s="11">
        <v>0.2</v>
      </c>
      <c r="O3047" s="12">
        <v>8.0</v>
      </c>
      <c r="P3047" s="13">
        <v>0.09</v>
      </c>
      <c r="Q3047" s="13">
        <v>89.0</v>
      </c>
      <c r="R3047" s="13">
        <f t="shared" si="1"/>
        <v>111.25</v>
      </c>
      <c r="S3047" s="14">
        <f t="shared" si="2"/>
        <v>37.08333333</v>
      </c>
      <c r="T3047" s="14">
        <f t="shared" si="3"/>
        <v>0.08988764045</v>
      </c>
      <c r="U3047" s="15" t="str">
        <f>vlookup(F3047,'Sub categories'!$A:$C,3,False)</f>
        <v>Phones</v>
      </c>
      <c r="V3047" s="16">
        <f t="shared" si="4"/>
        <v>2</v>
      </c>
      <c r="W3047" s="17">
        <f t="array" ref="W3047">INDEX(shipping_prices!$C$1:$F4274,MATCH(I3047,shipping_prices!$A$1:$A4274,0),MATCH(M3047,shipping_prices!$C$1:$F$1,0))</f>
        <v>14.86</v>
      </c>
      <c r="X3047" s="15" t="str">
        <f t="shared" si="5"/>
        <v>Annie ZypernLos AngelesCalifornia</v>
      </c>
      <c r="Y3047" s="15" t="str">
        <f t="shared" si="6"/>
        <v>Low</v>
      </c>
    </row>
    <row r="3048" hidden="1">
      <c r="A3048" s="1">
        <v>42620.0</v>
      </c>
      <c r="B3048" s="2" t="s">
        <v>4219</v>
      </c>
      <c r="C3048" s="2">
        <v>11.0</v>
      </c>
      <c r="D3048" s="2" t="s">
        <v>2206</v>
      </c>
      <c r="E3048" s="2" t="s">
        <v>27</v>
      </c>
      <c r="F3048" s="2" t="s">
        <v>3360</v>
      </c>
      <c r="G3048" s="2" t="s">
        <v>39</v>
      </c>
      <c r="H3048" s="2" t="s">
        <v>40</v>
      </c>
      <c r="I3048" s="2" t="s">
        <v>238</v>
      </c>
      <c r="J3048" s="2" t="s">
        <v>239</v>
      </c>
      <c r="K3048" s="2" t="s">
        <v>43</v>
      </c>
      <c r="L3048" s="10">
        <v>42627.0</v>
      </c>
      <c r="M3048" s="2" t="s">
        <v>34</v>
      </c>
      <c r="N3048" s="11">
        <v>0.2</v>
      </c>
      <c r="O3048" s="12">
        <v>17.0</v>
      </c>
      <c r="P3048" s="13">
        <v>0.36</v>
      </c>
      <c r="Q3048" s="13">
        <v>46.0</v>
      </c>
      <c r="R3048" s="13">
        <f t="shared" si="1"/>
        <v>57.5</v>
      </c>
      <c r="S3048" s="14">
        <f t="shared" si="2"/>
        <v>5.227272727</v>
      </c>
      <c r="T3048" s="14">
        <f t="shared" si="3"/>
        <v>0.3695652174</v>
      </c>
      <c r="U3048" s="15" t="str">
        <f>vlookup(F3048,'Sub categories'!$A:$C,3,False)</f>
        <v>Binders</v>
      </c>
      <c r="V3048" s="16">
        <f t="shared" si="4"/>
        <v>7</v>
      </c>
      <c r="W3048" s="17">
        <f t="array" ref="W3048">INDEX(shipping_prices!$C$1:$F4275,MATCH(I3048,shipping_prices!$A$1:$A4275,0),MATCH(M3048,shipping_prices!$C$1:$F$1,0))</f>
        <v>9.59</v>
      </c>
      <c r="X3048" s="15" t="str">
        <f t="shared" si="5"/>
        <v>Anne McFarlandLas VegasNevada</v>
      </c>
      <c r="Y3048" s="15" t="str">
        <f t="shared" si="6"/>
        <v>Low</v>
      </c>
    </row>
    <row r="3049" hidden="1">
      <c r="A3049" s="1">
        <v>42620.0</v>
      </c>
      <c r="B3049" s="2" t="s">
        <v>4220</v>
      </c>
      <c r="C3049" s="2">
        <v>8.0</v>
      </c>
      <c r="D3049" s="2" t="s">
        <v>3988</v>
      </c>
      <c r="E3049" s="2" t="s">
        <v>27</v>
      </c>
      <c r="F3049" s="2" t="s">
        <v>2916</v>
      </c>
      <c r="G3049" s="2" t="s">
        <v>39</v>
      </c>
      <c r="H3049" s="2" t="s">
        <v>297</v>
      </c>
      <c r="I3049" s="2" t="s">
        <v>4221</v>
      </c>
      <c r="J3049" s="2" t="s">
        <v>614</v>
      </c>
      <c r="K3049" s="2" t="s">
        <v>54</v>
      </c>
      <c r="L3049" s="10">
        <v>42622.0</v>
      </c>
      <c r="M3049" s="2" t="s">
        <v>34</v>
      </c>
      <c r="N3049" s="11">
        <v>0.2</v>
      </c>
      <c r="O3049" s="12">
        <v>10.0</v>
      </c>
      <c r="P3049" s="13">
        <v>0.11</v>
      </c>
      <c r="Q3049" s="13">
        <v>89.0</v>
      </c>
      <c r="R3049" s="13">
        <f t="shared" si="1"/>
        <v>111.25</v>
      </c>
      <c r="S3049" s="14">
        <f t="shared" si="2"/>
        <v>13.90625</v>
      </c>
      <c r="T3049" s="14">
        <f t="shared" si="3"/>
        <v>0.1123595506</v>
      </c>
      <c r="U3049" s="15" t="str">
        <f>vlookup(F3049,'Sub categories'!$A:$C,3,False)</f>
        <v>Supplies</v>
      </c>
      <c r="V3049" s="16">
        <f t="shared" si="4"/>
        <v>2</v>
      </c>
      <c r="W3049" s="17">
        <f t="array" ref="W3049">INDEX(shipping_prices!$C$1:$F4276,MATCH(I3049,shipping_prices!$A$1:$A4276,0),MATCH(M3049,shipping_prices!$C$1:$F$1,0))</f>
        <v>7.8</v>
      </c>
      <c r="X3049" s="15" t="str">
        <f t="shared" si="5"/>
        <v>Amy HuntBartlettTennessee</v>
      </c>
      <c r="Y3049" s="15" t="str">
        <f t="shared" si="6"/>
        <v>Low</v>
      </c>
    </row>
    <row r="3050" hidden="1">
      <c r="A3050" s="1">
        <v>42620.0</v>
      </c>
      <c r="B3050" s="2" t="s">
        <v>4222</v>
      </c>
      <c r="C3050" s="2">
        <v>4.0</v>
      </c>
      <c r="D3050" s="2" t="s">
        <v>2708</v>
      </c>
      <c r="E3050" s="2" t="s">
        <v>27</v>
      </c>
      <c r="F3050" s="2" t="s">
        <v>1815</v>
      </c>
      <c r="G3050" s="2" t="s">
        <v>39</v>
      </c>
      <c r="H3050" s="2" t="s">
        <v>51</v>
      </c>
      <c r="I3050" s="2" t="s">
        <v>2303</v>
      </c>
      <c r="J3050" s="2" t="s">
        <v>497</v>
      </c>
      <c r="K3050" s="2" t="s">
        <v>77</v>
      </c>
      <c r="L3050" s="10">
        <v>42625.0</v>
      </c>
      <c r="M3050" s="2" t="s">
        <v>142</v>
      </c>
      <c r="N3050" s="11">
        <v>0.0</v>
      </c>
      <c r="O3050" s="12">
        <v>92.0</v>
      </c>
      <c r="P3050" s="13">
        <v>0.47</v>
      </c>
      <c r="Q3050" s="13">
        <v>196.0</v>
      </c>
      <c r="R3050" s="13">
        <f t="shared" si="1"/>
        <v>196</v>
      </c>
      <c r="S3050" s="14">
        <f t="shared" si="2"/>
        <v>49</v>
      </c>
      <c r="T3050" s="14">
        <f t="shared" si="3"/>
        <v>0.4693877551</v>
      </c>
      <c r="U3050" s="15" t="str">
        <f>vlookup(F3050,'Sub categories'!$A:$C,3,False)</f>
        <v>Paper</v>
      </c>
      <c r="V3050" s="16">
        <f t="shared" si="4"/>
        <v>5</v>
      </c>
      <c r="W3050" s="17">
        <f t="array" ref="W3050">INDEX(shipping_prices!$C$1:$F4277,MATCH(I3050,shipping_prices!$A$1:$A4277,0),MATCH(M3050,shipping_prices!$C$1:$F$1,0))</f>
        <v>16.98</v>
      </c>
      <c r="X3050" s="15" t="str">
        <f t="shared" si="5"/>
        <v>Richard EichhornEau ClaireWisconsin</v>
      </c>
      <c r="Y3050" s="15" t="str">
        <f t="shared" si="6"/>
        <v>High</v>
      </c>
    </row>
    <row r="3051" hidden="1">
      <c r="A3051" s="1">
        <v>42620.0</v>
      </c>
      <c r="B3051" s="2" t="s">
        <v>4222</v>
      </c>
      <c r="C3051" s="2">
        <v>2.0</v>
      </c>
      <c r="D3051" s="2" t="s">
        <v>2708</v>
      </c>
      <c r="E3051" s="2" t="s">
        <v>27</v>
      </c>
      <c r="F3051" s="2" t="s">
        <v>3856</v>
      </c>
      <c r="G3051" s="2" t="s">
        <v>29</v>
      </c>
      <c r="H3051" s="2" t="s">
        <v>255</v>
      </c>
      <c r="I3051" s="2" t="s">
        <v>2303</v>
      </c>
      <c r="J3051" s="2" t="s">
        <v>497</v>
      </c>
      <c r="K3051" s="2" t="s">
        <v>77</v>
      </c>
      <c r="L3051" s="10">
        <v>42625.0</v>
      </c>
      <c r="M3051" s="2" t="s">
        <v>142</v>
      </c>
      <c r="N3051" s="11">
        <v>0.0</v>
      </c>
      <c r="O3051" s="12">
        <v>72.0</v>
      </c>
      <c r="P3051" s="13">
        <v>0.3</v>
      </c>
      <c r="Q3051" s="13">
        <v>240.0</v>
      </c>
      <c r="R3051" s="13">
        <f t="shared" si="1"/>
        <v>240</v>
      </c>
      <c r="S3051" s="14">
        <f t="shared" si="2"/>
        <v>120</v>
      </c>
      <c r="T3051" s="14">
        <f t="shared" si="3"/>
        <v>0.3</v>
      </c>
      <c r="U3051" s="15" t="str">
        <f>vlookup(F3051,'Sub categories'!$A:$C,3,False)</f>
        <v>Phones</v>
      </c>
      <c r="V3051" s="16">
        <f t="shared" si="4"/>
        <v>5</v>
      </c>
      <c r="W3051" s="17">
        <f t="array" ref="W3051">INDEX(shipping_prices!$C$1:$F4278,MATCH(I3051,shipping_prices!$A$1:$A4278,0),MATCH(M3051,shipping_prices!$C$1:$F$1,0))</f>
        <v>16.98</v>
      </c>
      <c r="X3051" s="15" t="str">
        <f t="shared" si="5"/>
        <v>Richard EichhornEau ClaireWisconsin</v>
      </c>
      <c r="Y3051" s="15" t="str">
        <f t="shared" si="6"/>
        <v>High</v>
      </c>
    </row>
    <row r="3052">
      <c r="A3052" s="1">
        <v>42620.0</v>
      </c>
      <c r="B3052" s="2" t="s">
        <v>4223</v>
      </c>
      <c r="C3052" s="2">
        <v>8.0</v>
      </c>
      <c r="D3052" s="2" t="s">
        <v>1043</v>
      </c>
      <c r="E3052" s="2" t="s">
        <v>37</v>
      </c>
      <c r="F3052" s="2" t="s">
        <v>312</v>
      </c>
      <c r="G3052" s="2" t="s">
        <v>45</v>
      </c>
      <c r="H3052" s="2" t="s">
        <v>79</v>
      </c>
      <c r="I3052" s="2" t="s">
        <v>748</v>
      </c>
      <c r="J3052" s="2" t="s">
        <v>749</v>
      </c>
      <c r="K3052" s="2" t="s">
        <v>54</v>
      </c>
      <c r="L3052" s="10">
        <v>42625.0</v>
      </c>
      <c r="M3052" s="2" t="s">
        <v>34</v>
      </c>
      <c r="N3052" s="11">
        <v>0.0</v>
      </c>
      <c r="O3052" s="12">
        <v>8.0</v>
      </c>
      <c r="P3052" s="13">
        <v>0.38</v>
      </c>
      <c r="Q3052" s="13">
        <v>21.0</v>
      </c>
      <c r="R3052" s="13">
        <f t="shared" si="1"/>
        <v>21</v>
      </c>
      <c r="S3052" s="14">
        <f t="shared" si="2"/>
        <v>2.625</v>
      </c>
      <c r="T3052" s="14">
        <f t="shared" si="3"/>
        <v>0.380952381</v>
      </c>
      <c r="U3052" s="15" t="str">
        <f>vlookup(F3052,'Sub categories'!$A:$C,3,False)</f>
        <v>Furnishings</v>
      </c>
      <c r="V3052" s="16">
        <f t="shared" si="4"/>
        <v>5</v>
      </c>
      <c r="W3052" s="17">
        <f t="array" ref="W3052">INDEX(shipping_prices!$C$1:$F4279,MATCH(I3052,shipping_prices!$A$1:$A4279,0),MATCH(M3052,shipping_prices!$C$1:$F$1,0))</f>
        <v>13.73</v>
      </c>
      <c r="X3052" s="15" t="str">
        <f t="shared" si="5"/>
        <v>Victoria WilsonMontgomeryAlabama</v>
      </c>
      <c r="Y3052" s="15" t="str">
        <f t="shared" si="6"/>
        <v>Low</v>
      </c>
    </row>
    <row r="3053">
      <c r="A3053" s="1">
        <v>42620.0</v>
      </c>
      <c r="B3053" s="2" t="s">
        <v>4224</v>
      </c>
      <c r="C3053" s="2">
        <v>2.0</v>
      </c>
      <c r="D3053" s="2" t="s">
        <v>4225</v>
      </c>
      <c r="E3053" s="2" t="s">
        <v>49</v>
      </c>
      <c r="F3053" s="2" t="s">
        <v>4226</v>
      </c>
      <c r="G3053" s="2" t="s">
        <v>45</v>
      </c>
      <c r="H3053" s="2" t="s">
        <v>246</v>
      </c>
      <c r="I3053" s="2" t="s">
        <v>158</v>
      </c>
      <c r="J3053" s="2" t="s">
        <v>159</v>
      </c>
      <c r="K3053" s="2" t="s">
        <v>43</v>
      </c>
      <c r="L3053" s="10">
        <v>42631.0</v>
      </c>
      <c r="M3053" s="2" t="s">
        <v>90</v>
      </c>
      <c r="N3053" s="11">
        <v>0.0</v>
      </c>
      <c r="O3053" s="12">
        <v>23.0</v>
      </c>
      <c r="P3053" s="13">
        <v>0.16</v>
      </c>
      <c r="Q3053" s="13">
        <v>142.0</v>
      </c>
      <c r="R3053" s="13">
        <f t="shared" si="1"/>
        <v>142</v>
      </c>
      <c r="S3053" s="14">
        <f t="shared" si="2"/>
        <v>71</v>
      </c>
      <c r="T3053" s="14">
        <f t="shared" si="3"/>
        <v>0.161971831</v>
      </c>
      <c r="U3053" s="15" t="str">
        <f>vlookup(F3053,'Sub categories'!$A:$C,3,False)</f>
        <v>Furnishings</v>
      </c>
      <c r="V3053" s="16">
        <f t="shared" si="4"/>
        <v>11</v>
      </c>
      <c r="W3053" s="17">
        <f t="array" ref="W3053">INDEX(shipping_prices!$C$1:$F4280,MATCH(I3053,shipping_prices!$A$1:$A4280,0),MATCH(M3053,shipping_prices!$C$1:$F$1,0))</f>
        <v>3.06</v>
      </c>
      <c r="X3053" s="15" t="str">
        <f t="shared" si="5"/>
        <v>Tony ChapmanSeattleWashington</v>
      </c>
      <c r="Y3053" s="15" t="str">
        <f t="shared" si="6"/>
        <v>Low</v>
      </c>
    </row>
    <row r="3054" hidden="1">
      <c r="A3054" s="1">
        <v>42620.0</v>
      </c>
      <c r="B3054" s="2" t="s">
        <v>4227</v>
      </c>
      <c r="C3054" s="2">
        <v>4.0</v>
      </c>
      <c r="D3054" s="2" t="s">
        <v>2404</v>
      </c>
      <c r="E3054" s="2" t="s">
        <v>27</v>
      </c>
      <c r="F3054" s="2" t="s">
        <v>2746</v>
      </c>
      <c r="G3054" s="2" t="s">
        <v>29</v>
      </c>
      <c r="H3054" s="2" t="s">
        <v>2558</v>
      </c>
      <c r="I3054" s="2" t="s">
        <v>501</v>
      </c>
      <c r="J3054" s="2" t="s">
        <v>321</v>
      </c>
      <c r="K3054" s="2" t="s">
        <v>33</v>
      </c>
      <c r="L3054" s="10">
        <v>42627.0</v>
      </c>
      <c r="M3054" s="2" t="s">
        <v>34</v>
      </c>
      <c r="N3054" s="11">
        <v>0.2</v>
      </c>
      <c r="O3054" s="12">
        <v>58.0</v>
      </c>
      <c r="P3054" s="13">
        <v>0.2</v>
      </c>
      <c r="Q3054" s="13">
        <v>288.0</v>
      </c>
      <c r="R3054" s="13">
        <f t="shared" si="1"/>
        <v>360</v>
      </c>
      <c r="S3054" s="14">
        <f t="shared" si="2"/>
        <v>90</v>
      </c>
      <c r="T3054" s="14">
        <f t="shared" si="3"/>
        <v>0.2013888889</v>
      </c>
      <c r="U3054" s="15" t="str">
        <f>vlookup(F3054,'Sub categories'!$A:$C,3,False)</f>
        <v>Accessories</v>
      </c>
      <c r="V3054" s="16">
        <f t="shared" si="4"/>
        <v>7</v>
      </c>
      <c r="W3054" s="17">
        <f t="array" ref="W3054">INDEX(shipping_prices!$C$1:$F4281,MATCH(I3054,shipping_prices!$A$1:$A4281,0),MATCH(M3054,shipping_prices!$C$1:$F$1,0))</f>
        <v>6.86</v>
      </c>
      <c r="X3054" s="15" t="str">
        <f t="shared" si="5"/>
        <v>Ivan ListonColumbusOhio</v>
      </c>
      <c r="Y3054" s="15" t="str">
        <f t="shared" si="6"/>
        <v>High</v>
      </c>
    </row>
    <row r="3055" hidden="1">
      <c r="A3055" s="1">
        <v>42620.0</v>
      </c>
      <c r="B3055" s="2" t="s">
        <v>4228</v>
      </c>
      <c r="C3055" s="2">
        <v>6.0</v>
      </c>
      <c r="D3055" s="2" t="s">
        <v>3474</v>
      </c>
      <c r="E3055" s="2" t="s">
        <v>27</v>
      </c>
      <c r="F3055" s="2" t="s">
        <v>61</v>
      </c>
      <c r="G3055" s="2" t="s">
        <v>39</v>
      </c>
      <c r="H3055" s="2" t="s">
        <v>62</v>
      </c>
      <c r="I3055" s="2" t="s">
        <v>140</v>
      </c>
      <c r="J3055" s="2" t="s">
        <v>141</v>
      </c>
      <c r="K3055" s="2" t="s">
        <v>77</v>
      </c>
      <c r="L3055" s="10">
        <v>42621.0</v>
      </c>
      <c r="M3055" s="2" t="s">
        <v>34</v>
      </c>
      <c r="N3055" s="11">
        <v>0.2</v>
      </c>
      <c r="O3055" s="12">
        <v>2.0</v>
      </c>
      <c r="P3055" s="13">
        <v>0.35</v>
      </c>
      <c r="Q3055" s="13">
        <v>7.0</v>
      </c>
      <c r="R3055" s="13">
        <f t="shared" si="1"/>
        <v>8.75</v>
      </c>
      <c r="S3055" s="14">
        <f t="shared" si="2"/>
        <v>1.458333333</v>
      </c>
      <c r="T3055" s="14">
        <f t="shared" si="3"/>
        <v>0.2857142857</v>
      </c>
      <c r="U3055" s="15" t="str">
        <f>vlookup(F3055,'Sub categories'!$A:$C,3,False)</f>
        <v>Fasteners</v>
      </c>
      <c r="V3055" s="16">
        <f t="shared" si="4"/>
        <v>1</v>
      </c>
      <c r="W3055" s="17">
        <f t="array" ref="W3055">INDEX(shipping_prices!$C$1:$F4282,MATCH(I3055,shipping_prices!$A$1:$A4282,0),MATCH(M3055,shipping_prices!$C$1:$F$1,0))</f>
        <v>13.2</v>
      </c>
      <c r="X3055" s="15" t="str">
        <f t="shared" si="5"/>
        <v>Jennifer JacksonChicagoIllinois</v>
      </c>
      <c r="Y3055" s="15" t="str">
        <f t="shared" si="6"/>
        <v>Low</v>
      </c>
    </row>
    <row r="3056" hidden="1">
      <c r="A3056" s="1">
        <v>42620.0</v>
      </c>
      <c r="B3056" s="2" t="s">
        <v>4229</v>
      </c>
      <c r="C3056" s="2">
        <v>2.0</v>
      </c>
      <c r="D3056" s="2" t="s">
        <v>4225</v>
      </c>
      <c r="E3056" s="2" t="s">
        <v>49</v>
      </c>
      <c r="F3056" s="2" t="s">
        <v>1610</v>
      </c>
      <c r="G3056" s="2" t="s">
        <v>39</v>
      </c>
      <c r="H3056" s="2" t="s">
        <v>297</v>
      </c>
      <c r="I3056" s="2" t="s">
        <v>511</v>
      </c>
      <c r="J3056" s="2" t="s">
        <v>814</v>
      </c>
      <c r="K3056" s="2" t="s">
        <v>43</v>
      </c>
      <c r="L3056" s="10">
        <v>42627.0</v>
      </c>
      <c r="M3056" s="2" t="s">
        <v>34</v>
      </c>
      <c r="N3056" s="11">
        <v>0.2</v>
      </c>
      <c r="O3056" s="12">
        <v>1.0</v>
      </c>
      <c r="P3056" s="13">
        <v>0.13</v>
      </c>
      <c r="Q3056" s="13">
        <v>6.0</v>
      </c>
      <c r="R3056" s="13">
        <f t="shared" si="1"/>
        <v>7.5</v>
      </c>
      <c r="S3056" s="14">
        <f t="shared" si="2"/>
        <v>3.75</v>
      </c>
      <c r="T3056" s="14">
        <f t="shared" si="3"/>
        <v>0.1666666667</v>
      </c>
      <c r="U3056" s="15" t="str">
        <f>vlookup(F3056,'Sub categories'!$A:$C,3,False)</f>
        <v>Supplies</v>
      </c>
      <c r="V3056" s="16">
        <f t="shared" si="4"/>
        <v>7</v>
      </c>
      <c r="W3056" s="17">
        <f t="array" ref="W3056">INDEX(shipping_prices!$C$1:$F4283,MATCH(I3056,shipping_prices!$A$1:$A4283,0),MATCH(M3056,shipping_prices!$C$1:$F$1,0))</f>
        <v>9.55</v>
      </c>
      <c r="X3056" s="15" t="str">
        <f t="shared" si="5"/>
        <v>Tony ChapmanAuroraColorado</v>
      </c>
      <c r="Y3056" s="15" t="str">
        <f t="shared" si="6"/>
        <v>Low</v>
      </c>
    </row>
    <row r="3057" hidden="1">
      <c r="A3057" s="1">
        <v>42620.0</v>
      </c>
      <c r="B3057" s="2" t="s">
        <v>4229</v>
      </c>
      <c r="C3057" s="2">
        <v>5.0</v>
      </c>
      <c r="D3057" s="2" t="s">
        <v>4225</v>
      </c>
      <c r="E3057" s="2" t="s">
        <v>49</v>
      </c>
      <c r="F3057" s="2" t="s">
        <v>992</v>
      </c>
      <c r="G3057" s="2" t="s">
        <v>39</v>
      </c>
      <c r="H3057" s="2" t="s">
        <v>458</v>
      </c>
      <c r="I3057" s="2" t="s">
        <v>511</v>
      </c>
      <c r="J3057" s="2" t="s">
        <v>814</v>
      </c>
      <c r="K3057" s="2" t="s">
        <v>43</v>
      </c>
      <c r="L3057" s="10">
        <v>42627.0</v>
      </c>
      <c r="M3057" s="2" t="s">
        <v>34</v>
      </c>
      <c r="N3057" s="11">
        <v>0.2</v>
      </c>
      <c r="O3057" s="12">
        <v>3.0</v>
      </c>
      <c r="P3057" s="13">
        <v>0.08</v>
      </c>
      <c r="Q3057" s="13">
        <v>44.0</v>
      </c>
      <c r="R3057" s="13">
        <f t="shared" si="1"/>
        <v>55</v>
      </c>
      <c r="S3057" s="14">
        <f t="shared" si="2"/>
        <v>11</v>
      </c>
      <c r="T3057" s="14">
        <f t="shared" si="3"/>
        <v>0.06818181818</v>
      </c>
      <c r="U3057" s="15" t="str">
        <f>vlookup(F3057,'Sub categories'!$A:$C,3,False)</f>
        <v>Appliances</v>
      </c>
      <c r="V3057" s="16">
        <f t="shared" si="4"/>
        <v>7</v>
      </c>
      <c r="W3057" s="17">
        <f t="array" ref="W3057">INDEX(shipping_prices!$C$1:$F4284,MATCH(I3057,shipping_prices!$A$1:$A4284,0),MATCH(M3057,shipping_prices!$C$1:$F$1,0))</f>
        <v>9.55</v>
      </c>
      <c r="X3057" s="15" t="str">
        <f t="shared" si="5"/>
        <v>Tony ChapmanAuroraColorado</v>
      </c>
      <c r="Y3057" s="15" t="str">
        <f t="shared" si="6"/>
        <v>Low</v>
      </c>
    </row>
    <row r="3058" hidden="1">
      <c r="A3058" s="1">
        <v>42620.0</v>
      </c>
      <c r="B3058" s="2" t="s">
        <v>4230</v>
      </c>
      <c r="C3058" s="2">
        <v>3.0</v>
      </c>
      <c r="D3058" s="2" t="s">
        <v>4231</v>
      </c>
      <c r="E3058" s="2" t="s">
        <v>27</v>
      </c>
      <c r="F3058" s="2" t="s">
        <v>1131</v>
      </c>
      <c r="G3058" s="2" t="s">
        <v>39</v>
      </c>
      <c r="H3058" s="2" t="s">
        <v>51</v>
      </c>
      <c r="I3058" s="2" t="s">
        <v>1253</v>
      </c>
      <c r="J3058" s="2" t="s">
        <v>32</v>
      </c>
      <c r="K3058" s="2" t="s">
        <v>33</v>
      </c>
      <c r="L3058" s="10">
        <v>42620.0</v>
      </c>
      <c r="M3058" s="2" t="s">
        <v>469</v>
      </c>
      <c r="N3058" s="11">
        <v>0.0</v>
      </c>
      <c r="O3058" s="12">
        <v>10.0</v>
      </c>
      <c r="P3058" s="13">
        <v>0.48</v>
      </c>
      <c r="Q3058" s="13">
        <v>20.0</v>
      </c>
      <c r="R3058" s="13">
        <f t="shared" si="1"/>
        <v>20</v>
      </c>
      <c r="S3058" s="14">
        <f t="shared" si="2"/>
        <v>6.666666667</v>
      </c>
      <c r="T3058" s="14">
        <f t="shared" si="3"/>
        <v>0.5</v>
      </c>
      <c r="U3058" s="15" t="str">
        <f>vlookup(F3058,'Sub categories'!$A:$C,3,False)</f>
        <v>Paper</v>
      </c>
      <c r="V3058" s="16">
        <f t="shared" si="4"/>
        <v>0</v>
      </c>
      <c r="W3058" s="17">
        <f t="array" ref="W3058">INDEX(shipping_prices!$C$1:$F4285,MATCH(I3058,shipping_prices!$A$1:$A4285,0),MATCH(M3058,shipping_prices!$C$1:$F$1,0))</f>
        <v>52.24</v>
      </c>
      <c r="X3058" s="15" t="str">
        <f t="shared" si="5"/>
        <v>Carlos SolteroFreeportNew York</v>
      </c>
      <c r="Y3058" s="15" t="str">
        <f t="shared" si="6"/>
        <v>Low</v>
      </c>
    </row>
    <row r="3059">
      <c r="A3059" s="1">
        <v>42621.0</v>
      </c>
      <c r="B3059" s="2" t="s">
        <v>4230</v>
      </c>
      <c r="C3059" s="2">
        <v>1.0</v>
      </c>
      <c r="D3059" s="2" t="s">
        <v>4231</v>
      </c>
      <c r="E3059" s="2" t="s">
        <v>27</v>
      </c>
      <c r="F3059" s="2" t="s">
        <v>3999</v>
      </c>
      <c r="G3059" s="2" t="s">
        <v>45</v>
      </c>
      <c r="H3059" s="2" t="s">
        <v>46</v>
      </c>
      <c r="I3059" s="2" t="s">
        <v>1253</v>
      </c>
      <c r="J3059" s="2" t="s">
        <v>32</v>
      </c>
      <c r="K3059" s="2" t="s">
        <v>33</v>
      </c>
      <c r="L3059" s="10">
        <v>42621.0</v>
      </c>
      <c r="M3059" s="2" t="s">
        <v>469</v>
      </c>
      <c r="N3059" s="11">
        <v>0.1</v>
      </c>
      <c r="O3059" s="12">
        <v>7.0</v>
      </c>
      <c r="P3059" s="13">
        <v>0.07</v>
      </c>
      <c r="Q3059" s="13">
        <v>103.0</v>
      </c>
      <c r="R3059" s="13">
        <f t="shared" si="1"/>
        <v>114.4444444</v>
      </c>
      <c r="S3059" s="14">
        <f t="shared" si="2"/>
        <v>114.4444444</v>
      </c>
      <c r="T3059" s="14">
        <f t="shared" si="3"/>
        <v>0.06796116505</v>
      </c>
      <c r="U3059" s="15" t="str">
        <f>vlookup(F3059,'Sub categories'!$A:$C,3,False)</f>
        <v>Chairs</v>
      </c>
      <c r="V3059" s="16">
        <f t="shared" si="4"/>
        <v>0</v>
      </c>
      <c r="W3059" s="17">
        <f t="array" ref="W3059">INDEX(shipping_prices!$C$1:$F4286,MATCH(I3059,shipping_prices!$A$1:$A4286,0),MATCH(M3059,shipping_prices!$C$1:$F$1,0))</f>
        <v>52.24</v>
      </c>
      <c r="X3059" s="15" t="str">
        <f t="shared" si="5"/>
        <v>Carlos SolteroFreeportNew York</v>
      </c>
      <c r="Y3059" s="15" t="str">
        <f t="shared" si="6"/>
        <v>Low</v>
      </c>
    </row>
    <row r="3060" hidden="1">
      <c r="A3060" s="1">
        <v>42621.0</v>
      </c>
      <c r="B3060" s="2" t="s">
        <v>4232</v>
      </c>
      <c r="C3060" s="2">
        <v>2.0</v>
      </c>
      <c r="D3060" s="2" t="s">
        <v>931</v>
      </c>
      <c r="E3060" s="2" t="s">
        <v>49</v>
      </c>
      <c r="F3060" s="2" t="s">
        <v>1690</v>
      </c>
      <c r="G3060" s="2" t="s">
        <v>39</v>
      </c>
      <c r="H3060" s="2" t="s">
        <v>193</v>
      </c>
      <c r="I3060" s="2" t="s">
        <v>439</v>
      </c>
      <c r="J3060" s="2" t="s">
        <v>42</v>
      </c>
      <c r="K3060" s="2" t="s">
        <v>43</v>
      </c>
      <c r="L3060" s="10">
        <v>42622.0</v>
      </c>
      <c r="M3060" s="2" t="s">
        <v>90</v>
      </c>
      <c r="N3060" s="11">
        <v>0.2</v>
      </c>
      <c r="O3060" s="12">
        <v>7.0</v>
      </c>
      <c r="P3060" s="13">
        <v>0.33</v>
      </c>
      <c r="Q3060" s="13">
        <v>23.0</v>
      </c>
      <c r="R3060" s="13">
        <f t="shared" si="1"/>
        <v>28.75</v>
      </c>
      <c r="S3060" s="14">
        <f t="shared" si="2"/>
        <v>14.375</v>
      </c>
      <c r="T3060" s="14">
        <f t="shared" si="3"/>
        <v>0.3043478261</v>
      </c>
      <c r="U3060" s="15" t="str">
        <f>vlookup(F3060,'Sub categories'!$A:$C,3,False)</f>
        <v>Binders</v>
      </c>
      <c r="V3060" s="16">
        <f t="shared" si="4"/>
        <v>1</v>
      </c>
      <c r="W3060" s="17">
        <f t="array" ref="W3060">INDEX(shipping_prices!$C$1:$F4287,MATCH(I3060,shipping_prices!$A$1:$A4287,0),MATCH(M3060,shipping_prices!$C$1:$F$1,0))</f>
        <v>6.71</v>
      </c>
      <c r="X3060" s="15" t="str">
        <f t="shared" si="5"/>
        <v>Julie PrescottSan DiegoCalifornia</v>
      </c>
      <c r="Y3060" s="15" t="str">
        <f t="shared" si="6"/>
        <v>Low</v>
      </c>
    </row>
    <row r="3061" hidden="1">
      <c r="A3061" s="1">
        <v>42621.0</v>
      </c>
      <c r="B3061" s="2" t="s">
        <v>4233</v>
      </c>
      <c r="C3061" s="2">
        <v>2.0</v>
      </c>
      <c r="D3061" s="2" t="s">
        <v>2941</v>
      </c>
      <c r="E3061" s="2" t="s">
        <v>27</v>
      </c>
      <c r="F3061" s="2" t="s">
        <v>129</v>
      </c>
      <c r="G3061" s="2" t="s">
        <v>39</v>
      </c>
      <c r="H3061" s="2" t="s">
        <v>130</v>
      </c>
      <c r="I3061" s="2" t="s">
        <v>169</v>
      </c>
      <c r="J3061" s="2" t="s">
        <v>42</v>
      </c>
      <c r="K3061" s="2" t="s">
        <v>43</v>
      </c>
      <c r="L3061" s="10">
        <v>42621.0</v>
      </c>
      <c r="M3061" s="2" t="s">
        <v>469</v>
      </c>
      <c r="N3061" s="11">
        <v>0.0</v>
      </c>
      <c r="O3061" s="12">
        <v>4.0</v>
      </c>
      <c r="P3061" s="13">
        <v>0.05</v>
      </c>
      <c r="Q3061" s="13">
        <v>78.0</v>
      </c>
      <c r="R3061" s="13">
        <f t="shared" si="1"/>
        <v>78</v>
      </c>
      <c r="S3061" s="14">
        <f t="shared" si="2"/>
        <v>39</v>
      </c>
      <c r="T3061" s="14">
        <f t="shared" si="3"/>
        <v>0.05128205128</v>
      </c>
      <c r="U3061" s="15" t="str">
        <f>vlookup(F3061,'Sub categories'!$A:$C,3,False)</f>
        <v>Storage</v>
      </c>
      <c r="V3061" s="16">
        <f t="shared" si="4"/>
        <v>0</v>
      </c>
      <c r="W3061" s="17">
        <f t="array" ref="W3061">INDEX(shipping_prices!$C$1:$F4288,MATCH(I3061,shipping_prices!$A$1:$A4288,0),MATCH(M3061,shipping_prices!$C$1:$F$1,0))</f>
        <v>49.22</v>
      </c>
      <c r="X3061" s="15" t="str">
        <f t="shared" si="5"/>
        <v>Charlotte MeltonLos AngelesCalifornia</v>
      </c>
      <c r="Y3061" s="15" t="str">
        <f t="shared" si="6"/>
        <v>Low</v>
      </c>
    </row>
    <row r="3062" hidden="1">
      <c r="A3062" s="1">
        <v>42623.0</v>
      </c>
      <c r="B3062" s="2" t="s">
        <v>4234</v>
      </c>
      <c r="C3062" s="2">
        <v>7.0</v>
      </c>
      <c r="D3062" s="2" t="s">
        <v>2585</v>
      </c>
      <c r="E3062" s="2" t="s">
        <v>27</v>
      </c>
      <c r="F3062" s="2" t="s">
        <v>1526</v>
      </c>
      <c r="G3062" s="2" t="s">
        <v>39</v>
      </c>
      <c r="H3062" s="2" t="s">
        <v>120</v>
      </c>
      <c r="I3062" s="2" t="s">
        <v>4235</v>
      </c>
      <c r="J3062" s="2" t="s">
        <v>598</v>
      </c>
      <c r="K3062" s="2" t="s">
        <v>33</v>
      </c>
      <c r="L3062" s="10">
        <v>42627.0</v>
      </c>
      <c r="M3062" s="2" t="s">
        <v>90</v>
      </c>
      <c r="N3062" s="11">
        <v>0.0</v>
      </c>
      <c r="O3062" s="12">
        <v>75.0</v>
      </c>
      <c r="P3062" s="13">
        <v>0.26</v>
      </c>
      <c r="Q3062" s="13">
        <v>287.0</v>
      </c>
      <c r="R3062" s="13">
        <f t="shared" si="1"/>
        <v>287</v>
      </c>
      <c r="S3062" s="14">
        <f t="shared" si="2"/>
        <v>41</v>
      </c>
      <c r="T3062" s="14">
        <f t="shared" si="3"/>
        <v>0.2613240418</v>
      </c>
      <c r="U3062" s="15" t="str">
        <f>vlookup(F3062,'Sub categories'!$A:$C,3,False)</f>
        <v>Art</v>
      </c>
      <c r="V3062" s="16">
        <f t="shared" si="4"/>
        <v>4</v>
      </c>
      <c r="W3062" s="17">
        <f t="array" ref="W3062">INDEX(shipping_prices!$C$1:$F4289,MATCH(I3062,shipping_prices!$A$1:$A4289,0),MATCH(M3062,shipping_prices!$C$1:$F$1,0))</f>
        <v>2.77</v>
      </c>
      <c r="X3062" s="15" t="str">
        <f t="shared" si="5"/>
        <v>Kelly AndreadaPerth AmboyNew Jersey</v>
      </c>
      <c r="Y3062" s="15" t="str">
        <f t="shared" si="6"/>
        <v>High</v>
      </c>
    </row>
    <row r="3063" hidden="1">
      <c r="A3063" s="1">
        <v>42623.0</v>
      </c>
      <c r="B3063" s="2" t="s">
        <v>4236</v>
      </c>
      <c r="C3063" s="2">
        <v>2.0</v>
      </c>
      <c r="D3063" s="2" t="s">
        <v>1609</v>
      </c>
      <c r="E3063" s="2" t="s">
        <v>37</v>
      </c>
      <c r="F3063" s="2" t="s">
        <v>2202</v>
      </c>
      <c r="G3063" s="2" t="s">
        <v>39</v>
      </c>
      <c r="H3063" s="2" t="s">
        <v>193</v>
      </c>
      <c r="I3063" s="2" t="s">
        <v>571</v>
      </c>
      <c r="J3063" s="2" t="s">
        <v>572</v>
      </c>
      <c r="K3063" s="2" t="s">
        <v>33</v>
      </c>
      <c r="L3063" s="10">
        <v>42624.0</v>
      </c>
      <c r="M3063" s="2" t="s">
        <v>34</v>
      </c>
      <c r="N3063" s="11">
        <v>0.0</v>
      </c>
      <c r="O3063" s="12">
        <v>2.0</v>
      </c>
      <c r="P3063" s="13">
        <v>0.3</v>
      </c>
      <c r="Q3063" s="13">
        <v>7.0</v>
      </c>
      <c r="R3063" s="13">
        <f t="shared" si="1"/>
        <v>7</v>
      </c>
      <c r="S3063" s="14">
        <f t="shared" si="2"/>
        <v>3.5</v>
      </c>
      <c r="T3063" s="14">
        <f t="shared" si="3"/>
        <v>0.2857142857</v>
      </c>
      <c r="U3063" s="15" t="str">
        <f>vlookup(F3063,'Sub categories'!$A:$C,3,False)</f>
        <v>Art</v>
      </c>
      <c r="V3063" s="16">
        <f t="shared" si="4"/>
        <v>1</v>
      </c>
      <c r="W3063" s="17">
        <f t="array" ref="W3063">INDEX(shipping_prices!$C$1:$F4290,MATCH(I3063,shipping_prices!$A$1:$A4290,0),MATCH(M3063,shipping_prices!$C$1:$F$1,0))</f>
        <v>13.83</v>
      </c>
      <c r="X3063" s="15" t="str">
        <f t="shared" si="5"/>
        <v>Scott CohenLawrenceMassachusetts</v>
      </c>
      <c r="Y3063" s="15" t="str">
        <f t="shared" si="6"/>
        <v>Low</v>
      </c>
    </row>
    <row r="3064" hidden="1">
      <c r="A3064" s="1">
        <v>42623.0</v>
      </c>
      <c r="B3064" s="2" t="s">
        <v>4237</v>
      </c>
      <c r="C3064" s="2">
        <v>3.0</v>
      </c>
      <c r="D3064" s="2" t="s">
        <v>1933</v>
      </c>
      <c r="E3064" s="2" t="s">
        <v>27</v>
      </c>
      <c r="F3064" s="2" t="s">
        <v>2918</v>
      </c>
      <c r="G3064" s="2" t="s">
        <v>39</v>
      </c>
      <c r="H3064" s="2" t="s">
        <v>789</v>
      </c>
      <c r="I3064" s="2" t="s">
        <v>41</v>
      </c>
      <c r="J3064" s="2" t="s">
        <v>42</v>
      </c>
      <c r="K3064" s="2" t="s">
        <v>43</v>
      </c>
      <c r="L3064" s="10">
        <v>42627.0</v>
      </c>
      <c r="M3064" s="2" t="s">
        <v>34</v>
      </c>
      <c r="N3064" s="11">
        <v>0.0</v>
      </c>
      <c r="O3064" s="12">
        <v>16.0</v>
      </c>
      <c r="P3064" s="13">
        <v>0.27</v>
      </c>
      <c r="Q3064" s="13">
        <v>60.0</v>
      </c>
      <c r="R3064" s="13">
        <f t="shared" si="1"/>
        <v>60</v>
      </c>
      <c r="S3064" s="14">
        <f t="shared" si="2"/>
        <v>20</v>
      </c>
      <c r="T3064" s="14">
        <f t="shared" si="3"/>
        <v>0.2666666667</v>
      </c>
      <c r="U3064" s="15" t="str">
        <f>vlookup(F3064,'Sub categories'!$A:$C,3,False)</f>
        <v>Art</v>
      </c>
      <c r="V3064" s="16">
        <f t="shared" si="4"/>
        <v>4</v>
      </c>
      <c r="W3064" s="17">
        <f t="array" ref="W3064">INDEX(shipping_prices!$C$1:$F4291,MATCH(I3064,shipping_prices!$A$1:$A4291,0),MATCH(M3064,shipping_prices!$C$1:$F$1,0))</f>
        <v>10.99</v>
      </c>
      <c r="X3064" s="15" t="str">
        <f t="shared" si="5"/>
        <v>Trudy BrownSan FranciscoCalifornia</v>
      </c>
      <c r="Y3064" s="15" t="str">
        <f t="shared" si="6"/>
        <v>Low</v>
      </c>
    </row>
    <row r="3065">
      <c r="A3065" s="1">
        <v>42623.0</v>
      </c>
      <c r="B3065" s="2" t="s">
        <v>4237</v>
      </c>
      <c r="C3065" s="2">
        <v>3.0</v>
      </c>
      <c r="D3065" s="2" t="s">
        <v>1933</v>
      </c>
      <c r="E3065" s="2" t="s">
        <v>27</v>
      </c>
      <c r="F3065" s="2" t="s">
        <v>2901</v>
      </c>
      <c r="G3065" s="2" t="s">
        <v>45</v>
      </c>
      <c r="H3065" s="2" t="s">
        <v>2780</v>
      </c>
      <c r="I3065" s="2" t="s">
        <v>41</v>
      </c>
      <c r="J3065" s="2" t="s">
        <v>42</v>
      </c>
      <c r="K3065" s="2" t="s">
        <v>43</v>
      </c>
      <c r="L3065" s="10">
        <v>42627.0</v>
      </c>
      <c r="M3065" s="2" t="s">
        <v>34</v>
      </c>
      <c r="N3065" s="11">
        <v>0.2</v>
      </c>
      <c r="O3065" s="12">
        <v>-32.0</v>
      </c>
      <c r="P3065" s="13">
        <v>-0.13</v>
      </c>
      <c r="Q3065" s="13">
        <v>253.0</v>
      </c>
      <c r="R3065" s="13">
        <f t="shared" si="1"/>
        <v>316.25</v>
      </c>
      <c r="S3065" s="14">
        <f t="shared" si="2"/>
        <v>105.4166667</v>
      </c>
      <c r="T3065" s="14">
        <f t="shared" si="3"/>
        <v>-0.1264822134</v>
      </c>
      <c r="U3065" s="15" t="str">
        <f>vlookup(F3065,'Sub categories'!$A:$C,3,False)</f>
        <v>Tables</v>
      </c>
      <c r="V3065" s="16">
        <f t="shared" si="4"/>
        <v>4</v>
      </c>
      <c r="W3065" s="17">
        <f t="array" ref="W3065">INDEX(shipping_prices!$C$1:$F4292,MATCH(I3065,shipping_prices!$A$1:$A4292,0),MATCH(M3065,shipping_prices!$C$1:$F$1,0))</f>
        <v>10.99</v>
      </c>
      <c r="X3065" s="15" t="str">
        <f t="shared" si="5"/>
        <v>Trudy BrownSan FranciscoCalifornia</v>
      </c>
      <c r="Y3065" s="15" t="str">
        <f t="shared" si="6"/>
        <v>loss</v>
      </c>
    </row>
    <row r="3066" hidden="1">
      <c r="A3066" s="1">
        <v>42623.0</v>
      </c>
      <c r="B3066" s="2" t="s">
        <v>4238</v>
      </c>
      <c r="C3066" s="2">
        <v>8.0</v>
      </c>
      <c r="D3066" s="2" t="s">
        <v>540</v>
      </c>
      <c r="E3066" s="2" t="s">
        <v>37</v>
      </c>
      <c r="F3066" s="2" t="s">
        <v>3947</v>
      </c>
      <c r="G3066" s="2" t="s">
        <v>39</v>
      </c>
      <c r="H3066" s="2" t="s">
        <v>193</v>
      </c>
      <c r="I3066" s="2" t="s">
        <v>613</v>
      </c>
      <c r="J3066" s="2" t="s">
        <v>614</v>
      </c>
      <c r="K3066" s="2" t="s">
        <v>54</v>
      </c>
      <c r="L3066" s="10">
        <v>42632.0</v>
      </c>
      <c r="M3066" s="2" t="s">
        <v>34</v>
      </c>
      <c r="N3066" s="11">
        <v>0.2</v>
      </c>
      <c r="O3066" s="12">
        <v>6.0</v>
      </c>
      <c r="P3066" s="13">
        <v>0.33</v>
      </c>
      <c r="Q3066" s="13">
        <v>18.0</v>
      </c>
      <c r="R3066" s="13">
        <f t="shared" si="1"/>
        <v>22.5</v>
      </c>
      <c r="S3066" s="14">
        <f t="shared" si="2"/>
        <v>2.8125</v>
      </c>
      <c r="T3066" s="14">
        <f t="shared" si="3"/>
        <v>0.3333333333</v>
      </c>
      <c r="U3066" s="15" t="str">
        <f>vlookup(F3066,'Sub categories'!$A:$C,3,False)</f>
        <v>Labels</v>
      </c>
      <c r="V3066" s="16">
        <f t="shared" si="4"/>
        <v>9</v>
      </c>
      <c r="W3066" s="17">
        <f t="array" ref="W3066">INDEX(shipping_prices!$C$1:$F4293,MATCH(I3066,shipping_prices!$A$1:$A4293,0),MATCH(M3066,shipping_prices!$C$1:$F$1,0))</f>
        <v>14.74</v>
      </c>
      <c r="X3066" s="15" t="str">
        <f t="shared" si="5"/>
        <v>Robert BarrosoMemphisTennessee</v>
      </c>
      <c r="Y3066" s="15" t="str">
        <f t="shared" si="6"/>
        <v>Low</v>
      </c>
    </row>
    <row r="3067">
      <c r="A3067" s="1">
        <v>42623.0</v>
      </c>
      <c r="B3067" s="2" t="s">
        <v>4238</v>
      </c>
      <c r="C3067" s="2">
        <v>5.0</v>
      </c>
      <c r="D3067" s="2" t="s">
        <v>540</v>
      </c>
      <c r="E3067" s="2" t="s">
        <v>37</v>
      </c>
      <c r="F3067" s="2" t="s">
        <v>687</v>
      </c>
      <c r="G3067" s="2" t="s">
        <v>45</v>
      </c>
      <c r="H3067" s="2" t="s">
        <v>260</v>
      </c>
      <c r="I3067" s="2" t="s">
        <v>613</v>
      </c>
      <c r="J3067" s="2" t="s">
        <v>614</v>
      </c>
      <c r="K3067" s="2" t="s">
        <v>54</v>
      </c>
      <c r="L3067" s="10">
        <v>42632.0</v>
      </c>
      <c r="M3067" s="2" t="s">
        <v>34</v>
      </c>
      <c r="N3067" s="11">
        <v>0.2</v>
      </c>
      <c r="O3067" s="12">
        <v>4.0</v>
      </c>
      <c r="P3067" s="13">
        <v>0.18</v>
      </c>
      <c r="Q3067" s="13">
        <v>20.0</v>
      </c>
      <c r="R3067" s="13">
        <f t="shared" si="1"/>
        <v>25</v>
      </c>
      <c r="S3067" s="14">
        <f t="shared" si="2"/>
        <v>5</v>
      </c>
      <c r="T3067" s="14">
        <f t="shared" si="3"/>
        <v>0.2</v>
      </c>
      <c r="U3067" s="15" t="str">
        <f>vlookup(F3067,'Sub categories'!$A:$C,3,False)</f>
        <v>Furnishings</v>
      </c>
      <c r="V3067" s="16">
        <f t="shared" si="4"/>
        <v>9</v>
      </c>
      <c r="W3067" s="17">
        <f t="array" ref="W3067">INDEX(shipping_prices!$C$1:$F4294,MATCH(I3067,shipping_prices!$A$1:$A4294,0),MATCH(M3067,shipping_prices!$C$1:$F$1,0))</f>
        <v>14.74</v>
      </c>
      <c r="X3067" s="15" t="str">
        <f t="shared" si="5"/>
        <v>Robert BarrosoMemphisTennessee</v>
      </c>
      <c r="Y3067" s="15" t="str">
        <f t="shared" si="6"/>
        <v>Low</v>
      </c>
    </row>
    <row r="3068" hidden="1">
      <c r="A3068" s="1">
        <v>42623.0</v>
      </c>
      <c r="B3068" s="2" t="s">
        <v>4238</v>
      </c>
      <c r="C3068" s="2">
        <v>8.0</v>
      </c>
      <c r="D3068" s="2" t="s">
        <v>540</v>
      </c>
      <c r="E3068" s="2" t="s">
        <v>37</v>
      </c>
      <c r="F3068" s="2" t="s">
        <v>1732</v>
      </c>
      <c r="G3068" s="2" t="s">
        <v>39</v>
      </c>
      <c r="H3068" s="2" t="s">
        <v>79</v>
      </c>
      <c r="I3068" s="2" t="s">
        <v>613</v>
      </c>
      <c r="J3068" s="2" t="s">
        <v>614</v>
      </c>
      <c r="K3068" s="2" t="s">
        <v>54</v>
      </c>
      <c r="L3068" s="10">
        <v>42632.0</v>
      </c>
      <c r="M3068" s="2" t="s">
        <v>34</v>
      </c>
      <c r="N3068" s="11">
        <v>0.2</v>
      </c>
      <c r="O3068" s="12">
        <v>19.0</v>
      </c>
      <c r="P3068" s="13">
        <v>0.34</v>
      </c>
      <c r="Q3068" s="13">
        <v>56.0</v>
      </c>
      <c r="R3068" s="13">
        <f t="shared" si="1"/>
        <v>70</v>
      </c>
      <c r="S3068" s="14">
        <f t="shared" si="2"/>
        <v>8.75</v>
      </c>
      <c r="T3068" s="14">
        <f t="shared" si="3"/>
        <v>0.3392857143</v>
      </c>
      <c r="U3068" s="15" t="str">
        <f>vlookup(F3068,'Sub categories'!$A:$C,3,False)</f>
        <v>Envelopes</v>
      </c>
      <c r="V3068" s="16">
        <f t="shared" si="4"/>
        <v>9</v>
      </c>
      <c r="W3068" s="17">
        <f t="array" ref="W3068">INDEX(shipping_prices!$C$1:$F4295,MATCH(I3068,shipping_prices!$A$1:$A4295,0),MATCH(M3068,shipping_prices!$C$1:$F$1,0))</f>
        <v>14.74</v>
      </c>
      <c r="X3068" s="15" t="str">
        <f t="shared" si="5"/>
        <v>Robert BarrosoMemphisTennessee</v>
      </c>
      <c r="Y3068" s="15" t="str">
        <f t="shared" si="6"/>
        <v>Low</v>
      </c>
    </row>
    <row r="3069">
      <c r="A3069" s="1">
        <v>42623.0</v>
      </c>
      <c r="B3069" s="2" t="s">
        <v>4239</v>
      </c>
      <c r="C3069" s="2">
        <v>9.0</v>
      </c>
      <c r="D3069" s="2" t="s">
        <v>2237</v>
      </c>
      <c r="E3069" s="2" t="s">
        <v>27</v>
      </c>
      <c r="F3069" s="2" t="s">
        <v>4240</v>
      </c>
      <c r="G3069" s="2" t="s">
        <v>45</v>
      </c>
      <c r="H3069" s="2" t="s">
        <v>130</v>
      </c>
      <c r="I3069" s="2" t="s">
        <v>140</v>
      </c>
      <c r="J3069" s="2" t="s">
        <v>141</v>
      </c>
      <c r="K3069" s="2" t="s">
        <v>77</v>
      </c>
      <c r="L3069" s="10">
        <v>42623.0</v>
      </c>
      <c r="M3069" s="2" t="s">
        <v>469</v>
      </c>
      <c r="N3069" s="11">
        <v>0.6</v>
      </c>
      <c r="O3069" s="12">
        <v>-7.0</v>
      </c>
      <c r="P3069" s="13">
        <v>-0.43</v>
      </c>
      <c r="Q3069" s="13">
        <v>17.0</v>
      </c>
      <c r="R3069" s="13">
        <f t="shared" si="1"/>
        <v>42.5</v>
      </c>
      <c r="S3069" s="14">
        <f t="shared" si="2"/>
        <v>4.722222222</v>
      </c>
      <c r="T3069" s="14">
        <f t="shared" si="3"/>
        <v>-0.4117647059</v>
      </c>
      <c r="U3069" s="15" t="str">
        <f>vlookup(F3069,'Sub categories'!$A:$C,3,False)</f>
        <v>Furnishings</v>
      </c>
      <c r="V3069" s="16">
        <f t="shared" si="4"/>
        <v>0</v>
      </c>
      <c r="W3069" s="17">
        <f t="array" ref="W3069">INDEX(shipping_prices!$C$1:$F4296,MATCH(I3069,shipping_prices!$A$1:$A4296,0),MATCH(M3069,shipping_prices!$C$1:$F$1,0))</f>
        <v>54.21</v>
      </c>
      <c r="X3069" s="15" t="str">
        <f t="shared" si="5"/>
        <v>Helen AbelmanChicagoIllinois</v>
      </c>
      <c r="Y3069" s="15" t="str">
        <f t="shared" si="6"/>
        <v>loss</v>
      </c>
    </row>
    <row r="3070" hidden="1">
      <c r="A3070" s="1">
        <v>42623.0</v>
      </c>
      <c r="B3070" s="2" t="s">
        <v>4241</v>
      </c>
      <c r="C3070" s="2">
        <v>2.0</v>
      </c>
      <c r="D3070" s="2" t="s">
        <v>2114</v>
      </c>
      <c r="E3070" s="2" t="s">
        <v>27</v>
      </c>
      <c r="F3070" s="2" t="s">
        <v>1627</v>
      </c>
      <c r="G3070" s="2" t="s">
        <v>29</v>
      </c>
      <c r="H3070" s="2" t="s">
        <v>79</v>
      </c>
      <c r="I3070" s="2" t="s">
        <v>4242</v>
      </c>
      <c r="J3070" s="2" t="s">
        <v>282</v>
      </c>
      <c r="K3070" s="2" t="s">
        <v>77</v>
      </c>
      <c r="L3070" s="10">
        <v>42632.0</v>
      </c>
      <c r="M3070" s="2" t="s">
        <v>34</v>
      </c>
      <c r="N3070" s="11">
        <v>0.0</v>
      </c>
      <c r="O3070" s="12">
        <v>7.0</v>
      </c>
      <c r="P3070" s="13">
        <v>0.28</v>
      </c>
      <c r="Q3070" s="13">
        <v>24.0</v>
      </c>
      <c r="R3070" s="13">
        <f t="shared" si="1"/>
        <v>24</v>
      </c>
      <c r="S3070" s="14">
        <f t="shared" si="2"/>
        <v>12</v>
      </c>
      <c r="T3070" s="14">
        <f t="shared" si="3"/>
        <v>0.2916666667</v>
      </c>
      <c r="U3070" s="15" t="str">
        <f>vlookup(F3070,'Sub categories'!$A:$C,3,False)</f>
        <v>Phones</v>
      </c>
      <c r="V3070" s="16">
        <f t="shared" si="4"/>
        <v>9</v>
      </c>
      <c r="W3070" s="17">
        <f t="array" ref="W3070">INDEX(shipping_prices!$C$1:$F4297,MATCH(I3070,shipping_prices!$A$1:$A4297,0),MATCH(M3070,shipping_prices!$C$1:$F$1,0))</f>
        <v>11.86</v>
      </c>
      <c r="X3070" s="15" t="str">
        <f t="shared" si="5"/>
        <v>Sarah FosterNew CastleIndiana</v>
      </c>
      <c r="Y3070" s="15" t="str">
        <f t="shared" si="6"/>
        <v>Low</v>
      </c>
    </row>
    <row r="3071" hidden="1">
      <c r="A3071" s="1">
        <v>42624.0</v>
      </c>
      <c r="B3071" s="2" t="s">
        <v>4241</v>
      </c>
      <c r="C3071" s="2">
        <v>7.0</v>
      </c>
      <c r="D3071" s="2" t="s">
        <v>2114</v>
      </c>
      <c r="E3071" s="2" t="s">
        <v>27</v>
      </c>
      <c r="F3071" s="2" t="s">
        <v>139</v>
      </c>
      <c r="G3071" s="2" t="s">
        <v>39</v>
      </c>
      <c r="H3071" s="2" t="s">
        <v>139</v>
      </c>
      <c r="I3071" s="2" t="s">
        <v>4242</v>
      </c>
      <c r="J3071" s="2" t="s">
        <v>282</v>
      </c>
      <c r="K3071" s="2" t="s">
        <v>77</v>
      </c>
      <c r="L3071" s="10">
        <v>42632.0</v>
      </c>
      <c r="M3071" s="2" t="s">
        <v>34</v>
      </c>
      <c r="N3071" s="11">
        <v>0.0</v>
      </c>
      <c r="O3071" s="12">
        <v>16.0</v>
      </c>
      <c r="P3071" s="13">
        <v>0.27</v>
      </c>
      <c r="Q3071" s="13">
        <v>61.0</v>
      </c>
      <c r="R3071" s="13">
        <f t="shared" si="1"/>
        <v>61</v>
      </c>
      <c r="S3071" s="14">
        <f t="shared" si="2"/>
        <v>8.714285714</v>
      </c>
      <c r="T3071" s="14">
        <f t="shared" si="3"/>
        <v>0.262295082</v>
      </c>
      <c r="U3071" s="15" t="str">
        <f>vlookup(F3071,'Sub categories'!$A:$C,3,False)</f>
        <v>Appliances</v>
      </c>
      <c r="V3071" s="16">
        <f t="shared" si="4"/>
        <v>8</v>
      </c>
      <c r="W3071" s="17">
        <f t="array" ref="W3071">INDEX(shipping_prices!$C$1:$F4298,MATCH(I3071,shipping_prices!$A$1:$A4298,0),MATCH(M3071,shipping_prices!$C$1:$F$1,0))</f>
        <v>11.86</v>
      </c>
      <c r="X3071" s="15" t="str">
        <f t="shared" si="5"/>
        <v>Sarah FosterNew CastleIndiana</v>
      </c>
      <c r="Y3071" s="15" t="str">
        <f t="shared" si="6"/>
        <v>Low</v>
      </c>
    </row>
    <row r="3072" hidden="1">
      <c r="A3072" s="1">
        <v>42624.0</v>
      </c>
      <c r="B3072" s="2" t="s">
        <v>4243</v>
      </c>
      <c r="C3072" s="2">
        <v>5.0</v>
      </c>
      <c r="D3072" s="2" t="s">
        <v>1175</v>
      </c>
      <c r="E3072" s="2" t="s">
        <v>37</v>
      </c>
      <c r="F3072" s="2" t="s">
        <v>446</v>
      </c>
      <c r="G3072" s="2" t="s">
        <v>39</v>
      </c>
      <c r="H3072" s="2" t="s">
        <v>95</v>
      </c>
      <c r="I3072" s="2" t="s">
        <v>169</v>
      </c>
      <c r="J3072" s="2" t="s">
        <v>42</v>
      </c>
      <c r="K3072" s="2" t="s">
        <v>43</v>
      </c>
      <c r="L3072" s="10">
        <v>42632.0</v>
      </c>
      <c r="M3072" s="2" t="s">
        <v>142</v>
      </c>
      <c r="N3072" s="11">
        <v>0.0</v>
      </c>
      <c r="O3072" s="12">
        <v>7.0</v>
      </c>
      <c r="P3072" s="13">
        <v>0.45</v>
      </c>
      <c r="Q3072" s="13">
        <v>16.0</v>
      </c>
      <c r="R3072" s="13">
        <f t="shared" si="1"/>
        <v>16</v>
      </c>
      <c r="S3072" s="14">
        <f t="shared" si="2"/>
        <v>3.2</v>
      </c>
      <c r="T3072" s="14">
        <f t="shared" si="3"/>
        <v>0.4375</v>
      </c>
      <c r="U3072" s="15" t="str">
        <f>vlookup(F3072,'Sub categories'!$A:$C,3,False)</f>
        <v>Paper</v>
      </c>
      <c r="V3072" s="16">
        <f t="shared" si="4"/>
        <v>8</v>
      </c>
      <c r="W3072" s="17">
        <f t="array" ref="W3072">INDEX(shipping_prices!$C$1:$F4299,MATCH(I3072,shipping_prices!$A$1:$A4299,0),MATCH(M3072,shipping_prices!$C$1:$F$1,0))</f>
        <v>18.39</v>
      </c>
      <c r="X3072" s="15" t="str">
        <f t="shared" si="5"/>
        <v>Yoseph CarrollLos AngelesCalifornia</v>
      </c>
      <c r="Y3072" s="15" t="str">
        <f t="shared" si="6"/>
        <v>Low</v>
      </c>
    </row>
    <row r="3073" hidden="1">
      <c r="A3073" s="1">
        <v>42624.0</v>
      </c>
      <c r="B3073" s="2" t="s">
        <v>4244</v>
      </c>
      <c r="C3073" s="2">
        <v>4.0</v>
      </c>
      <c r="D3073" s="2" t="s">
        <v>600</v>
      </c>
      <c r="E3073" s="2" t="s">
        <v>27</v>
      </c>
      <c r="F3073" s="2" t="s">
        <v>4245</v>
      </c>
      <c r="G3073" s="2" t="s">
        <v>39</v>
      </c>
      <c r="H3073" s="2" t="s">
        <v>4246</v>
      </c>
      <c r="I3073" s="2" t="s">
        <v>2601</v>
      </c>
      <c r="J3073" s="2" t="s">
        <v>122</v>
      </c>
      <c r="K3073" s="2" t="s">
        <v>54</v>
      </c>
      <c r="L3073" s="10">
        <v>42631.0</v>
      </c>
      <c r="M3073" s="2" t="s">
        <v>90</v>
      </c>
      <c r="N3073" s="11">
        <v>0.0</v>
      </c>
      <c r="O3073" s="12">
        <v>27.0</v>
      </c>
      <c r="P3073" s="13">
        <v>0.46</v>
      </c>
      <c r="Q3073" s="13">
        <v>59.0</v>
      </c>
      <c r="R3073" s="13">
        <f t="shared" si="1"/>
        <v>59</v>
      </c>
      <c r="S3073" s="14">
        <f t="shared" si="2"/>
        <v>14.75</v>
      </c>
      <c r="T3073" s="14">
        <f t="shared" si="3"/>
        <v>0.4576271186</v>
      </c>
      <c r="U3073" s="15" t="str">
        <f>vlookup(F3073,'Sub categories'!$A:$C,3,False)</f>
        <v>Binders</v>
      </c>
      <c r="V3073" s="16">
        <f t="shared" si="4"/>
        <v>7</v>
      </c>
      <c r="W3073" s="17">
        <f t="array" ref="W3073">INDEX(shipping_prices!$C$1:$F4300,MATCH(I3073,shipping_prices!$A$1:$A4300,0),MATCH(M3073,shipping_prices!$C$1:$F$1,0))</f>
        <v>6.39</v>
      </c>
      <c r="X3073" s="15" t="str">
        <f t="shared" si="5"/>
        <v>Shui TomMaconGeorgia</v>
      </c>
      <c r="Y3073" s="15" t="str">
        <f t="shared" si="6"/>
        <v>Low</v>
      </c>
    </row>
    <row r="3074" hidden="1">
      <c r="A3074" s="1">
        <v>42624.0</v>
      </c>
      <c r="B3074" s="2" t="s">
        <v>4247</v>
      </c>
      <c r="C3074" s="2">
        <v>4.0</v>
      </c>
      <c r="D3074" s="2" t="s">
        <v>672</v>
      </c>
      <c r="E3074" s="2" t="s">
        <v>49</v>
      </c>
      <c r="F3074" s="2" t="s">
        <v>2269</v>
      </c>
      <c r="G3074" s="2" t="s">
        <v>39</v>
      </c>
      <c r="H3074" s="2" t="s">
        <v>146</v>
      </c>
      <c r="I3074" s="2" t="s">
        <v>4248</v>
      </c>
      <c r="J3074" s="2" t="s">
        <v>3362</v>
      </c>
      <c r="K3074" s="2" t="s">
        <v>77</v>
      </c>
      <c r="L3074" s="10">
        <v>42635.0</v>
      </c>
      <c r="M3074" s="2" t="s">
        <v>34</v>
      </c>
      <c r="N3074" s="11">
        <v>0.0</v>
      </c>
      <c r="O3074" s="12">
        <v>7.0</v>
      </c>
      <c r="P3074" s="13">
        <v>0.45</v>
      </c>
      <c r="Q3074" s="13">
        <v>15.0</v>
      </c>
      <c r="R3074" s="13">
        <f t="shared" si="1"/>
        <v>15</v>
      </c>
      <c r="S3074" s="14">
        <f t="shared" si="2"/>
        <v>3.75</v>
      </c>
      <c r="T3074" s="14">
        <f t="shared" si="3"/>
        <v>0.4666666667</v>
      </c>
      <c r="U3074" s="15" t="str">
        <f>vlookup(F3074,'Sub categories'!$A:$C,3,False)</f>
        <v>Binders</v>
      </c>
      <c r="V3074" s="16">
        <f t="shared" si="4"/>
        <v>11</v>
      </c>
      <c r="W3074" s="17">
        <f t="array" ref="W3074">INDEX(shipping_prices!$C$1:$F4301,MATCH(I3074,shipping_prices!$A$1:$A4301,0),MATCH(M3074,shipping_prices!$C$1:$F$1,0))</f>
        <v>5.28</v>
      </c>
      <c r="X3074" s="15" t="str">
        <f t="shared" si="5"/>
        <v>Deanra EnoDubuqueIowa</v>
      </c>
      <c r="Y3074" s="15" t="str">
        <f t="shared" si="6"/>
        <v>Low</v>
      </c>
    </row>
    <row r="3075">
      <c r="A3075" s="1">
        <v>42624.0</v>
      </c>
      <c r="B3075" s="2" t="s">
        <v>4247</v>
      </c>
      <c r="C3075" s="2">
        <v>10.0</v>
      </c>
      <c r="D3075" s="2" t="s">
        <v>672</v>
      </c>
      <c r="E3075" s="2" t="s">
        <v>49</v>
      </c>
      <c r="F3075" s="2" t="s">
        <v>476</v>
      </c>
      <c r="G3075" s="2" t="s">
        <v>45</v>
      </c>
      <c r="H3075" s="2" t="s">
        <v>46</v>
      </c>
      <c r="I3075" s="2" t="s">
        <v>4248</v>
      </c>
      <c r="J3075" s="2" t="s">
        <v>3362</v>
      </c>
      <c r="K3075" s="2" t="s">
        <v>77</v>
      </c>
      <c r="L3075" s="10">
        <v>42635.0</v>
      </c>
      <c r="M3075" s="2" t="s">
        <v>34</v>
      </c>
      <c r="N3075" s="11">
        <v>0.0</v>
      </c>
      <c r="O3075" s="12">
        <v>394.0</v>
      </c>
      <c r="P3075" s="13">
        <v>0.28</v>
      </c>
      <c r="Q3075" s="13">
        <v>1408.0</v>
      </c>
      <c r="R3075" s="13">
        <f t="shared" si="1"/>
        <v>1408</v>
      </c>
      <c r="S3075" s="14">
        <f t="shared" si="2"/>
        <v>140.8</v>
      </c>
      <c r="T3075" s="14">
        <f t="shared" si="3"/>
        <v>0.2798295455</v>
      </c>
      <c r="U3075" s="15" t="str">
        <f>vlookup(F3075,'Sub categories'!$A:$C,3,False)</f>
        <v>Chairs</v>
      </c>
      <c r="V3075" s="16">
        <f t="shared" si="4"/>
        <v>11</v>
      </c>
      <c r="W3075" s="17">
        <f t="array" ref="W3075">INDEX(shipping_prices!$C$1:$F4302,MATCH(I3075,shipping_prices!$A$1:$A4302,0),MATCH(M3075,shipping_prices!$C$1:$F$1,0))</f>
        <v>5.28</v>
      </c>
      <c r="X3075" s="15" t="str">
        <f t="shared" si="5"/>
        <v>Deanra EnoDubuqueIowa</v>
      </c>
      <c r="Y3075" s="15" t="str">
        <f t="shared" si="6"/>
        <v>High</v>
      </c>
    </row>
    <row r="3076" hidden="1">
      <c r="A3076" s="1">
        <v>42624.0</v>
      </c>
      <c r="B3076" s="2" t="s">
        <v>4249</v>
      </c>
      <c r="C3076" s="2">
        <v>4.0</v>
      </c>
      <c r="D3076" s="2" t="s">
        <v>4250</v>
      </c>
      <c r="E3076" s="2" t="s">
        <v>49</v>
      </c>
      <c r="F3076" s="2" t="s">
        <v>73</v>
      </c>
      <c r="G3076" s="2" t="s">
        <v>39</v>
      </c>
      <c r="H3076" s="2" t="s">
        <v>74</v>
      </c>
      <c r="I3076" s="2" t="s">
        <v>169</v>
      </c>
      <c r="J3076" s="2" t="s">
        <v>42</v>
      </c>
      <c r="K3076" s="2" t="s">
        <v>43</v>
      </c>
      <c r="L3076" s="10">
        <v>42629.0</v>
      </c>
      <c r="M3076" s="2" t="s">
        <v>34</v>
      </c>
      <c r="N3076" s="11">
        <v>0.0</v>
      </c>
      <c r="O3076" s="12">
        <v>3.0</v>
      </c>
      <c r="P3076" s="13">
        <v>0.5</v>
      </c>
      <c r="Q3076" s="13">
        <v>7.0</v>
      </c>
      <c r="R3076" s="13">
        <f t="shared" si="1"/>
        <v>7</v>
      </c>
      <c r="S3076" s="14">
        <f t="shared" si="2"/>
        <v>1.75</v>
      </c>
      <c r="T3076" s="14">
        <f t="shared" si="3"/>
        <v>0.4285714286</v>
      </c>
      <c r="U3076" s="15" t="str">
        <f>vlookup(F3076,'Sub categories'!$A:$C,3,False)</f>
        <v>Art</v>
      </c>
      <c r="V3076" s="16">
        <f t="shared" si="4"/>
        <v>5</v>
      </c>
      <c r="W3076" s="17">
        <f t="array" ref="W3076">INDEX(shipping_prices!$C$1:$F4303,MATCH(I3076,shipping_prices!$A$1:$A4303,0),MATCH(M3076,shipping_prices!$C$1:$F$1,0))</f>
        <v>14.86</v>
      </c>
      <c r="X3076" s="15" t="str">
        <f t="shared" si="5"/>
        <v>Pauline ChandLos AngelesCalifornia</v>
      </c>
      <c r="Y3076" s="15" t="str">
        <f t="shared" si="6"/>
        <v>Low</v>
      </c>
    </row>
    <row r="3077">
      <c r="A3077" s="1">
        <v>42624.0</v>
      </c>
      <c r="B3077" s="2" t="s">
        <v>4249</v>
      </c>
      <c r="C3077" s="2">
        <v>6.0</v>
      </c>
      <c r="D3077" s="2" t="s">
        <v>4250</v>
      </c>
      <c r="E3077" s="2" t="s">
        <v>49</v>
      </c>
      <c r="F3077" s="2" t="s">
        <v>44</v>
      </c>
      <c r="G3077" s="2" t="s">
        <v>45</v>
      </c>
      <c r="H3077" s="2" t="s">
        <v>46</v>
      </c>
      <c r="I3077" s="2" t="s">
        <v>169</v>
      </c>
      <c r="J3077" s="2" t="s">
        <v>42</v>
      </c>
      <c r="K3077" s="2" t="s">
        <v>43</v>
      </c>
      <c r="L3077" s="10">
        <v>42629.0</v>
      </c>
      <c r="M3077" s="2" t="s">
        <v>34</v>
      </c>
      <c r="N3077" s="11">
        <v>0.2</v>
      </c>
      <c r="O3077" s="12">
        <v>-176.0</v>
      </c>
      <c r="P3077" s="13">
        <v>-0.18</v>
      </c>
      <c r="Q3077" s="13">
        <v>1005.0</v>
      </c>
      <c r="R3077" s="13">
        <f t="shared" si="1"/>
        <v>1256.25</v>
      </c>
      <c r="S3077" s="14">
        <f t="shared" si="2"/>
        <v>209.375</v>
      </c>
      <c r="T3077" s="14">
        <f t="shared" si="3"/>
        <v>-0.1751243781</v>
      </c>
      <c r="U3077" s="15" t="str">
        <f>vlookup(F3077,'Sub categories'!$A:$C,3,False)</f>
        <v>Tables</v>
      </c>
      <c r="V3077" s="16">
        <f t="shared" si="4"/>
        <v>5</v>
      </c>
      <c r="W3077" s="17">
        <f t="array" ref="W3077">INDEX(shipping_prices!$C$1:$F4304,MATCH(I3077,shipping_prices!$A$1:$A4304,0),MATCH(M3077,shipping_prices!$C$1:$F$1,0))</f>
        <v>14.86</v>
      </c>
      <c r="X3077" s="15" t="str">
        <f t="shared" si="5"/>
        <v>Pauline ChandLos AngelesCalifornia</v>
      </c>
      <c r="Y3077" s="15" t="str">
        <f t="shared" si="6"/>
        <v>loss</v>
      </c>
    </row>
    <row r="3078" hidden="1">
      <c r="A3078" s="1">
        <v>42624.0</v>
      </c>
      <c r="B3078" s="2" t="s">
        <v>4251</v>
      </c>
      <c r="C3078" s="2">
        <v>2.0</v>
      </c>
      <c r="D3078" s="2" t="s">
        <v>2022</v>
      </c>
      <c r="E3078" s="2" t="s">
        <v>27</v>
      </c>
      <c r="F3078" s="2" t="s">
        <v>4252</v>
      </c>
      <c r="G3078" s="2" t="s">
        <v>39</v>
      </c>
      <c r="H3078" s="2" t="s">
        <v>193</v>
      </c>
      <c r="I3078" s="2" t="s">
        <v>169</v>
      </c>
      <c r="J3078" s="2" t="s">
        <v>42</v>
      </c>
      <c r="K3078" s="2" t="s">
        <v>43</v>
      </c>
      <c r="L3078" s="10">
        <v>42635.0</v>
      </c>
      <c r="M3078" s="2" t="s">
        <v>34</v>
      </c>
      <c r="N3078" s="11">
        <v>0.2</v>
      </c>
      <c r="O3078" s="12">
        <v>1.0</v>
      </c>
      <c r="P3078" s="13">
        <v>0.31</v>
      </c>
      <c r="Q3078" s="13">
        <v>3.0</v>
      </c>
      <c r="R3078" s="13">
        <f t="shared" si="1"/>
        <v>3.75</v>
      </c>
      <c r="S3078" s="14">
        <f t="shared" si="2"/>
        <v>1.875</v>
      </c>
      <c r="T3078" s="14">
        <f t="shared" si="3"/>
        <v>0.3333333333</v>
      </c>
      <c r="U3078" s="15" t="str">
        <f>vlookup(F3078,'Sub categories'!$A:$C,3,False)</f>
        <v>Binders</v>
      </c>
      <c r="V3078" s="16">
        <f t="shared" si="4"/>
        <v>11</v>
      </c>
      <c r="W3078" s="17">
        <f t="array" ref="W3078">INDEX(shipping_prices!$C$1:$F4305,MATCH(I3078,shipping_prices!$A$1:$A4305,0),MATCH(M3078,shipping_prices!$C$1:$F$1,0))</f>
        <v>14.86</v>
      </c>
      <c r="X3078" s="15" t="str">
        <f t="shared" si="5"/>
        <v>Toby SwindellLos AngelesCalifornia</v>
      </c>
      <c r="Y3078" s="15" t="str">
        <f t="shared" si="6"/>
        <v>Low</v>
      </c>
    </row>
    <row r="3079" hidden="1">
      <c r="A3079" s="1">
        <v>42624.0</v>
      </c>
      <c r="B3079" s="2" t="s">
        <v>4251</v>
      </c>
      <c r="C3079" s="2">
        <v>3.0</v>
      </c>
      <c r="D3079" s="2" t="s">
        <v>2022</v>
      </c>
      <c r="E3079" s="2" t="s">
        <v>27</v>
      </c>
      <c r="F3079" s="2" t="s">
        <v>1076</v>
      </c>
      <c r="G3079" s="2" t="s">
        <v>39</v>
      </c>
      <c r="H3079" s="2" t="s">
        <v>51</v>
      </c>
      <c r="I3079" s="2" t="s">
        <v>169</v>
      </c>
      <c r="J3079" s="2" t="s">
        <v>42</v>
      </c>
      <c r="K3079" s="2" t="s">
        <v>43</v>
      </c>
      <c r="L3079" s="10">
        <v>42635.0</v>
      </c>
      <c r="M3079" s="2" t="s">
        <v>34</v>
      </c>
      <c r="N3079" s="11">
        <v>0.0</v>
      </c>
      <c r="O3079" s="12">
        <v>9.0</v>
      </c>
      <c r="P3079" s="13">
        <v>0.48</v>
      </c>
      <c r="Q3079" s="13">
        <v>19.0</v>
      </c>
      <c r="R3079" s="13">
        <f t="shared" si="1"/>
        <v>19</v>
      </c>
      <c r="S3079" s="14">
        <f t="shared" si="2"/>
        <v>6.333333333</v>
      </c>
      <c r="T3079" s="14">
        <f t="shared" si="3"/>
        <v>0.4736842105</v>
      </c>
      <c r="U3079" s="15" t="str">
        <f>vlookup(F3079,'Sub categories'!$A:$C,3,False)</f>
        <v>Paper</v>
      </c>
      <c r="V3079" s="16">
        <f t="shared" si="4"/>
        <v>11</v>
      </c>
      <c r="W3079" s="17">
        <f t="array" ref="W3079">INDEX(shipping_prices!$C$1:$F4306,MATCH(I3079,shipping_prices!$A$1:$A4306,0),MATCH(M3079,shipping_prices!$C$1:$F$1,0))</f>
        <v>14.86</v>
      </c>
      <c r="X3079" s="15" t="str">
        <f t="shared" si="5"/>
        <v>Toby SwindellLos AngelesCalifornia</v>
      </c>
      <c r="Y3079" s="15" t="str">
        <f t="shared" si="6"/>
        <v>Low</v>
      </c>
    </row>
    <row r="3080" hidden="1">
      <c r="A3080" s="1">
        <v>42624.0</v>
      </c>
      <c r="B3080" s="2" t="s">
        <v>4251</v>
      </c>
      <c r="C3080" s="2">
        <v>8.0</v>
      </c>
      <c r="D3080" s="2" t="s">
        <v>2022</v>
      </c>
      <c r="E3080" s="2" t="s">
        <v>27</v>
      </c>
      <c r="F3080" s="2" t="s">
        <v>1690</v>
      </c>
      <c r="G3080" s="2" t="s">
        <v>39</v>
      </c>
      <c r="H3080" s="2" t="s">
        <v>193</v>
      </c>
      <c r="I3080" s="2" t="s">
        <v>169</v>
      </c>
      <c r="J3080" s="2" t="s">
        <v>42</v>
      </c>
      <c r="K3080" s="2" t="s">
        <v>43</v>
      </c>
      <c r="L3080" s="10">
        <v>42635.0</v>
      </c>
      <c r="M3080" s="2" t="s">
        <v>34</v>
      </c>
      <c r="N3080" s="11">
        <v>0.2</v>
      </c>
      <c r="O3080" s="12">
        <v>30.0</v>
      </c>
      <c r="P3080" s="13">
        <v>0.33</v>
      </c>
      <c r="Q3080" s="13">
        <v>91.0</v>
      </c>
      <c r="R3080" s="13">
        <f t="shared" si="1"/>
        <v>113.75</v>
      </c>
      <c r="S3080" s="14">
        <f t="shared" si="2"/>
        <v>14.21875</v>
      </c>
      <c r="T3080" s="14">
        <f t="shared" si="3"/>
        <v>0.3296703297</v>
      </c>
      <c r="U3080" s="15" t="str">
        <f>vlookup(F3080,'Sub categories'!$A:$C,3,False)</f>
        <v>Binders</v>
      </c>
      <c r="V3080" s="16">
        <f t="shared" si="4"/>
        <v>11</v>
      </c>
      <c r="W3080" s="17">
        <f t="array" ref="W3080">INDEX(shipping_prices!$C$1:$F4307,MATCH(I3080,shipping_prices!$A$1:$A4307,0),MATCH(M3080,shipping_prices!$C$1:$F$1,0))</f>
        <v>14.86</v>
      </c>
      <c r="X3080" s="15" t="str">
        <f t="shared" si="5"/>
        <v>Toby SwindellLos AngelesCalifornia</v>
      </c>
      <c r="Y3080" s="15" t="str">
        <f t="shared" si="6"/>
        <v>Low</v>
      </c>
    </row>
    <row r="3081" hidden="1">
      <c r="A3081" s="1">
        <v>42624.0</v>
      </c>
      <c r="B3081" s="2" t="s">
        <v>4251</v>
      </c>
      <c r="C3081" s="2">
        <v>7.0</v>
      </c>
      <c r="D3081" s="2" t="s">
        <v>2022</v>
      </c>
      <c r="E3081" s="2" t="s">
        <v>27</v>
      </c>
      <c r="F3081" s="2" t="s">
        <v>4253</v>
      </c>
      <c r="G3081" s="2" t="s">
        <v>39</v>
      </c>
      <c r="H3081" s="2" t="s">
        <v>526</v>
      </c>
      <c r="I3081" s="2" t="s">
        <v>169</v>
      </c>
      <c r="J3081" s="2" t="s">
        <v>42</v>
      </c>
      <c r="K3081" s="2" t="s">
        <v>43</v>
      </c>
      <c r="L3081" s="10">
        <v>42635.0</v>
      </c>
      <c r="M3081" s="2" t="s">
        <v>34</v>
      </c>
      <c r="N3081" s="11">
        <v>0.0</v>
      </c>
      <c r="O3081" s="12">
        <v>55.0</v>
      </c>
      <c r="P3081" s="13">
        <v>0.12</v>
      </c>
      <c r="Q3081" s="13">
        <v>455.0</v>
      </c>
      <c r="R3081" s="13">
        <f t="shared" si="1"/>
        <v>455</v>
      </c>
      <c r="S3081" s="14">
        <f t="shared" si="2"/>
        <v>65</v>
      </c>
      <c r="T3081" s="14">
        <f t="shared" si="3"/>
        <v>0.1208791209</v>
      </c>
      <c r="U3081" s="15" t="str">
        <f>vlookup(F3081,'Sub categories'!$A:$C,3,False)</f>
        <v>Storage</v>
      </c>
      <c r="V3081" s="16">
        <f t="shared" si="4"/>
        <v>11</v>
      </c>
      <c r="W3081" s="17">
        <f t="array" ref="W3081">INDEX(shipping_prices!$C$1:$F4308,MATCH(I3081,shipping_prices!$A$1:$A4308,0),MATCH(M3081,shipping_prices!$C$1:$F$1,0))</f>
        <v>14.86</v>
      </c>
      <c r="X3081" s="15" t="str">
        <f t="shared" si="5"/>
        <v>Toby SwindellLos AngelesCalifornia</v>
      </c>
      <c r="Y3081" s="15" t="str">
        <f t="shared" si="6"/>
        <v>High</v>
      </c>
    </row>
    <row r="3082" hidden="1">
      <c r="A3082" s="1">
        <v>42624.0</v>
      </c>
      <c r="B3082" s="2" t="s">
        <v>4254</v>
      </c>
      <c r="C3082" s="2">
        <v>2.0</v>
      </c>
      <c r="D3082" s="2" t="s">
        <v>4204</v>
      </c>
      <c r="E3082" s="2" t="s">
        <v>27</v>
      </c>
      <c r="F3082" s="2" t="s">
        <v>3748</v>
      </c>
      <c r="G3082" s="2" t="s">
        <v>39</v>
      </c>
      <c r="H3082" s="2" t="s">
        <v>182</v>
      </c>
      <c r="I3082" s="2" t="s">
        <v>897</v>
      </c>
      <c r="J3082" s="2" t="s">
        <v>32</v>
      </c>
      <c r="K3082" s="2" t="s">
        <v>33</v>
      </c>
      <c r="L3082" s="10">
        <v>42631.0</v>
      </c>
      <c r="M3082" s="2" t="s">
        <v>34</v>
      </c>
      <c r="N3082" s="11">
        <v>0.2</v>
      </c>
      <c r="O3082" s="12">
        <v>457.0</v>
      </c>
      <c r="P3082" s="13">
        <v>0.38</v>
      </c>
      <c r="Q3082" s="13">
        <v>1218.0</v>
      </c>
      <c r="R3082" s="13">
        <f t="shared" si="1"/>
        <v>1522.5</v>
      </c>
      <c r="S3082" s="14">
        <f t="shared" si="2"/>
        <v>761.25</v>
      </c>
      <c r="T3082" s="14">
        <f t="shared" si="3"/>
        <v>0.3752052545</v>
      </c>
      <c r="U3082" s="15" t="str">
        <f>vlookup(F3082,'Sub categories'!$A:$C,3,False)</f>
        <v>Binders</v>
      </c>
      <c r="V3082" s="16">
        <f t="shared" si="4"/>
        <v>7</v>
      </c>
      <c r="W3082" s="17">
        <f t="array" ref="W3082">INDEX(shipping_prices!$C$1:$F4309,MATCH(I3082,shipping_prices!$A$1:$A4309,0),MATCH(M3082,shipping_prices!$C$1:$F$1,0))</f>
        <v>13.27</v>
      </c>
      <c r="X3082" s="15" t="str">
        <f t="shared" si="5"/>
        <v>Shaun WeienRochesterNew York</v>
      </c>
      <c r="Y3082" s="15" t="str">
        <f t="shared" si="6"/>
        <v>High</v>
      </c>
    </row>
    <row r="3083" hidden="1">
      <c r="A3083" s="1">
        <v>42624.0</v>
      </c>
      <c r="B3083" s="2" t="s">
        <v>4255</v>
      </c>
      <c r="C3083" s="2">
        <v>4.0</v>
      </c>
      <c r="D3083" s="2" t="s">
        <v>1049</v>
      </c>
      <c r="E3083" s="2" t="s">
        <v>27</v>
      </c>
      <c r="F3083" s="2" t="s">
        <v>1412</v>
      </c>
      <c r="G3083" s="2" t="s">
        <v>39</v>
      </c>
      <c r="H3083" s="2" t="s">
        <v>58</v>
      </c>
      <c r="I3083" s="2" t="s">
        <v>3598</v>
      </c>
      <c r="J3083" s="2" t="s">
        <v>251</v>
      </c>
      <c r="K3083" s="2" t="s">
        <v>54</v>
      </c>
      <c r="L3083" s="10">
        <v>42634.0</v>
      </c>
      <c r="M3083" s="2" t="s">
        <v>34</v>
      </c>
      <c r="N3083" s="11">
        <v>0.7</v>
      </c>
      <c r="O3083" s="12">
        <v>-5.0</v>
      </c>
      <c r="P3083" s="13">
        <v>-0.77</v>
      </c>
      <c r="Q3083" s="13">
        <v>6.0</v>
      </c>
      <c r="R3083" s="13">
        <f t="shared" si="1"/>
        <v>20</v>
      </c>
      <c r="S3083" s="14">
        <f t="shared" si="2"/>
        <v>5</v>
      </c>
      <c r="T3083" s="14">
        <f t="shared" si="3"/>
        <v>-0.8333333333</v>
      </c>
      <c r="U3083" s="15" t="str">
        <f>vlookup(F3083,'Sub categories'!$A:$C,3,False)</f>
        <v>Binders</v>
      </c>
      <c r="V3083" s="16">
        <f t="shared" si="4"/>
        <v>10</v>
      </c>
      <c r="W3083" s="17">
        <f t="array" ref="W3083">INDEX(shipping_prices!$C$1:$F4310,MATCH(I3083,shipping_prices!$A$1:$A4310,0),MATCH(M3083,shipping_prices!$C$1:$F$1,0))</f>
        <v>12.09</v>
      </c>
      <c r="X3083" s="15" t="str">
        <f t="shared" si="5"/>
        <v>Sheri GordonWilsonNorth Carolina</v>
      </c>
      <c r="Y3083" s="15" t="str">
        <f t="shared" si="6"/>
        <v>loss</v>
      </c>
    </row>
    <row r="3084">
      <c r="A3084" s="1">
        <v>42625.0</v>
      </c>
      <c r="B3084" s="2" t="s">
        <v>4255</v>
      </c>
      <c r="C3084" s="2">
        <v>4.0</v>
      </c>
      <c r="D3084" s="2" t="s">
        <v>1049</v>
      </c>
      <c r="E3084" s="2" t="s">
        <v>27</v>
      </c>
      <c r="F3084" s="2" t="s">
        <v>903</v>
      </c>
      <c r="G3084" s="2" t="s">
        <v>45</v>
      </c>
      <c r="H3084" s="2" t="s">
        <v>904</v>
      </c>
      <c r="I3084" s="2" t="s">
        <v>3598</v>
      </c>
      <c r="J3084" s="2" t="s">
        <v>251</v>
      </c>
      <c r="K3084" s="2" t="s">
        <v>54</v>
      </c>
      <c r="L3084" s="10">
        <v>42634.0</v>
      </c>
      <c r="M3084" s="2" t="s">
        <v>34</v>
      </c>
      <c r="N3084" s="11">
        <v>0.2</v>
      </c>
      <c r="O3084" s="12">
        <v>20.0</v>
      </c>
      <c r="P3084" s="13">
        <v>0.13</v>
      </c>
      <c r="Q3084" s="13">
        <v>163.0</v>
      </c>
      <c r="R3084" s="13">
        <f t="shared" si="1"/>
        <v>203.75</v>
      </c>
      <c r="S3084" s="14">
        <f t="shared" si="2"/>
        <v>50.9375</v>
      </c>
      <c r="T3084" s="14">
        <f t="shared" si="3"/>
        <v>0.1226993865</v>
      </c>
      <c r="U3084" s="15" t="str">
        <f>vlookup(F3084,'Sub categories'!$A:$C,3,False)</f>
        <v>Furnishings</v>
      </c>
      <c r="V3084" s="16">
        <f t="shared" si="4"/>
        <v>9</v>
      </c>
      <c r="W3084" s="17">
        <f t="array" ref="W3084">INDEX(shipping_prices!$C$1:$F4311,MATCH(I3084,shipping_prices!$A$1:$A4311,0),MATCH(M3084,shipping_prices!$C$1:$F$1,0))</f>
        <v>12.09</v>
      </c>
      <c r="X3084" s="15" t="str">
        <f t="shared" si="5"/>
        <v>Sheri GordonWilsonNorth Carolina</v>
      </c>
      <c r="Y3084" s="15" t="str">
        <f t="shared" si="6"/>
        <v>Low</v>
      </c>
    </row>
    <row r="3085">
      <c r="A3085" s="1">
        <v>42625.0</v>
      </c>
      <c r="B3085" s="2" t="s">
        <v>4256</v>
      </c>
      <c r="C3085" s="2">
        <v>5.0</v>
      </c>
      <c r="D3085" s="2" t="s">
        <v>1381</v>
      </c>
      <c r="E3085" s="2" t="s">
        <v>49</v>
      </c>
      <c r="F3085" s="2" t="s">
        <v>3309</v>
      </c>
      <c r="G3085" s="2" t="s">
        <v>45</v>
      </c>
      <c r="H3085" s="2" t="s">
        <v>46</v>
      </c>
      <c r="I3085" s="2" t="s">
        <v>52</v>
      </c>
      <c r="J3085" s="2" t="s">
        <v>53</v>
      </c>
      <c r="K3085" s="2" t="s">
        <v>54</v>
      </c>
      <c r="L3085" s="10">
        <v>42634.0</v>
      </c>
      <c r="M3085" s="2" t="s">
        <v>90</v>
      </c>
      <c r="N3085" s="11">
        <v>0.2</v>
      </c>
      <c r="O3085" s="12">
        <v>131.0</v>
      </c>
      <c r="P3085" s="13">
        <v>0.11</v>
      </c>
      <c r="Q3085" s="13">
        <v>1167.0</v>
      </c>
      <c r="R3085" s="13">
        <f t="shared" si="1"/>
        <v>1458.75</v>
      </c>
      <c r="S3085" s="14">
        <f t="shared" si="2"/>
        <v>291.75</v>
      </c>
      <c r="T3085" s="14">
        <f t="shared" si="3"/>
        <v>0.1122536418</v>
      </c>
      <c r="U3085" s="15" t="str">
        <f>vlookup(F3085,'Sub categories'!$A:$C,3,False)</f>
        <v>Chairs</v>
      </c>
      <c r="V3085" s="16">
        <f t="shared" si="4"/>
        <v>9</v>
      </c>
      <c r="W3085" s="17">
        <f t="array" ref="W3085">INDEX(shipping_prices!$C$1:$F4312,MATCH(I3085,shipping_prices!$A$1:$A4312,0),MATCH(M3085,shipping_prices!$C$1:$F$1,0))</f>
        <v>4.09</v>
      </c>
      <c r="X3085" s="15" t="str">
        <f t="shared" si="5"/>
        <v>Sara LuxemburgJacksonvilleFlorida</v>
      </c>
      <c r="Y3085" s="15" t="str">
        <f t="shared" si="6"/>
        <v>High</v>
      </c>
    </row>
    <row r="3086" hidden="1">
      <c r="A3086" s="1">
        <v>42625.0</v>
      </c>
      <c r="B3086" s="2" t="s">
        <v>4257</v>
      </c>
      <c r="C3086" s="2">
        <v>4.0</v>
      </c>
      <c r="D3086" s="2" t="s">
        <v>2813</v>
      </c>
      <c r="E3086" s="2" t="s">
        <v>49</v>
      </c>
      <c r="F3086" s="2" t="s">
        <v>3439</v>
      </c>
      <c r="G3086" s="2" t="s">
        <v>39</v>
      </c>
      <c r="H3086" s="2" t="s">
        <v>216</v>
      </c>
      <c r="I3086" s="2" t="s">
        <v>4258</v>
      </c>
      <c r="J3086" s="2" t="s">
        <v>497</v>
      </c>
      <c r="K3086" s="2" t="s">
        <v>77</v>
      </c>
      <c r="L3086" s="10">
        <v>42627.0</v>
      </c>
      <c r="M3086" s="2" t="s">
        <v>34</v>
      </c>
      <c r="N3086" s="11">
        <v>0.0</v>
      </c>
      <c r="O3086" s="12">
        <v>5.0</v>
      </c>
      <c r="P3086" s="13">
        <v>0.29</v>
      </c>
      <c r="Q3086" s="13">
        <v>17.0</v>
      </c>
      <c r="R3086" s="13">
        <f t="shared" si="1"/>
        <v>17</v>
      </c>
      <c r="S3086" s="14">
        <f t="shared" si="2"/>
        <v>4.25</v>
      </c>
      <c r="T3086" s="14">
        <f t="shared" si="3"/>
        <v>0.2941176471</v>
      </c>
      <c r="U3086" s="15" t="str">
        <f>vlookup(F3086,'Sub categories'!$A:$C,3,False)</f>
        <v>Art</v>
      </c>
      <c r="V3086" s="16">
        <f t="shared" si="4"/>
        <v>2</v>
      </c>
      <c r="W3086" s="17">
        <f t="array" ref="W3086">INDEX(shipping_prices!$C$1:$F4313,MATCH(I3086,shipping_prices!$A$1:$A4313,0),MATCH(M3086,shipping_prices!$C$1:$F$1,0))</f>
        <v>13.91</v>
      </c>
      <c r="X3086" s="15" t="str">
        <f t="shared" si="5"/>
        <v>Beth ThompsonSuperiorWisconsin</v>
      </c>
      <c r="Y3086" s="15" t="str">
        <f t="shared" si="6"/>
        <v>Low</v>
      </c>
    </row>
    <row r="3087" hidden="1">
      <c r="A3087" s="1">
        <v>42625.0</v>
      </c>
      <c r="B3087" s="2" t="s">
        <v>4259</v>
      </c>
      <c r="C3087" s="2">
        <v>3.0</v>
      </c>
      <c r="D3087" s="2" t="s">
        <v>739</v>
      </c>
      <c r="E3087" s="2" t="s">
        <v>27</v>
      </c>
      <c r="F3087" s="2" t="s">
        <v>780</v>
      </c>
      <c r="G3087" s="2" t="s">
        <v>39</v>
      </c>
      <c r="H3087" s="2" t="s">
        <v>726</v>
      </c>
      <c r="I3087" s="2" t="s">
        <v>2243</v>
      </c>
      <c r="J3087" s="2" t="s">
        <v>614</v>
      </c>
      <c r="K3087" s="2" t="s">
        <v>54</v>
      </c>
      <c r="L3087" s="10">
        <v>42636.0</v>
      </c>
      <c r="M3087" s="2" t="s">
        <v>34</v>
      </c>
      <c r="N3087" s="11">
        <v>0.2</v>
      </c>
      <c r="O3087" s="12">
        <v>1.0</v>
      </c>
      <c r="P3087" s="13">
        <v>0.16</v>
      </c>
      <c r="Q3087" s="13">
        <v>5.0</v>
      </c>
      <c r="R3087" s="13">
        <f t="shared" si="1"/>
        <v>6.25</v>
      </c>
      <c r="S3087" s="14">
        <f t="shared" si="2"/>
        <v>2.083333333</v>
      </c>
      <c r="T3087" s="14">
        <f t="shared" si="3"/>
        <v>0.2</v>
      </c>
      <c r="U3087" s="15" t="str">
        <f>vlookup(F3087,'Sub categories'!$A:$C,3,False)</f>
        <v>Art</v>
      </c>
      <c r="V3087" s="16">
        <f t="shared" si="4"/>
        <v>11</v>
      </c>
      <c r="W3087" s="17">
        <f t="array" ref="W3087">INDEX(shipping_prices!$C$1:$F4314,MATCH(I3087,shipping_prices!$A$1:$A4314,0),MATCH(M3087,shipping_prices!$C$1:$F$1,0))</f>
        <v>7.46</v>
      </c>
      <c r="X3087" s="15" t="str">
        <f t="shared" si="5"/>
        <v>Emily BurnsNashvilleTennessee</v>
      </c>
      <c r="Y3087" s="15" t="str">
        <f t="shared" si="6"/>
        <v>Low</v>
      </c>
    </row>
    <row r="3088" hidden="1">
      <c r="A3088" s="1">
        <v>42625.0</v>
      </c>
      <c r="B3088" s="2" t="s">
        <v>4260</v>
      </c>
      <c r="C3088" s="2">
        <v>1.0</v>
      </c>
      <c r="D3088" s="2" t="s">
        <v>4261</v>
      </c>
      <c r="E3088" s="2" t="s">
        <v>37</v>
      </c>
      <c r="F3088" s="2" t="s">
        <v>782</v>
      </c>
      <c r="G3088" s="2" t="s">
        <v>39</v>
      </c>
      <c r="H3088" s="2" t="s">
        <v>216</v>
      </c>
      <c r="I3088" s="2" t="s">
        <v>1790</v>
      </c>
      <c r="J3088" s="2" t="s">
        <v>97</v>
      </c>
      <c r="K3088" s="2" t="s">
        <v>77</v>
      </c>
      <c r="L3088" s="10">
        <v>42626.0</v>
      </c>
      <c r="M3088" s="2" t="s">
        <v>34</v>
      </c>
      <c r="N3088" s="11">
        <v>0.0</v>
      </c>
      <c r="O3088" s="12">
        <v>1.0</v>
      </c>
      <c r="P3088" s="13">
        <v>0.29</v>
      </c>
      <c r="Q3088" s="13">
        <v>3.0</v>
      </c>
      <c r="R3088" s="13">
        <f t="shared" si="1"/>
        <v>3</v>
      </c>
      <c r="S3088" s="14">
        <f t="shared" si="2"/>
        <v>3</v>
      </c>
      <c r="T3088" s="14">
        <f t="shared" si="3"/>
        <v>0.3333333333</v>
      </c>
      <c r="U3088" s="15" t="str">
        <f>vlookup(F3088,'Sub categories'!$A:$C,3,False)</f>
        <v>Art</v>
      </c>
      <c r="V3088" s="16">
        <f t="shared" si="4"/>
        <v>1</v>
      </c>
      <c r="W3088" s="17">
        <f t="array" ref="W3088">INDEX(shipping_prices!$C$1:$F4315,MATCH(I3088,shipping_prices!$A$1:$A4315,0),MATCH(M3088,shipping_prices!$C$1:$F$1,0))</f>
        <v>5.45</v>
      </c>
      <c r="X3088" s="15" t="str">
        <f t="shared" si="5"/>
        <v>Dionis LloydDetroitMichigan</v>
      </c>
      <c r="Y3088" s="15" t="str">
        <f t="shared" si="6"/>
        <v>Low</v>
      </c>
    </row>
    <row r="3089" hidden="1">
      <c r="A3089" s="1">
        <v>42625.0</v>
      </c>
      <c r="B3089" s="2" t="s">
        <v>4260</v>
      </c>
      <c r="C3089" s="2">
        <v>3.0</v>
      </c>
      <c r="D3089" s="2" t="s">
        <v>4261</v>
      </c>
      <c r="E3089" s="2" t="s">
        <v>37</v>
      </c>
      <c r="F3089" s="2" t="s">
        <v>313</v>
      </c>
      <c r="G3089" s="2" t="s">
        <v>39</v>
      </c>
      <c r="H3089" s="2" t="s">
        <v>51</v>
      </c>
      <c r="I3089" s="2" t="s">
        <v>1790</v>
      </c>
      <c r="J3089" s="2" t="s">
        <v>97</v>
      </c>
      <c r="K3089" s="2" t="s">
        <v>77</v>
      </c>
      <c r="L3089" s="10">
        <v>42626.0</v>
      </c>
      <c r="M3089" s="2" t="s">
        <v>34</v>
      </c>
      <c r="N3089" s="11">
        <v>0.0</v>
      </c>
      <c r="O3089" s="12">
        <v>8.0</v>
      </c>
      <c r="P3089" s="13">
        <v>0.49</v>
      </c>
      <c r="Q3089" s="13">
        <v>17.0</v>
      </c>
      <c r="R3089" s="13">
        <f t="shared" si="1"/>
        <v>17</v>
      </c>
      <c r="S3089" s="14">
        <f t="shared" si="2"/>
        <v>5.666666667</v>
      </c>
      <c r="T3089" s="14">
        <f t="shared" si="3"/>
        <v>0.4705882353</v>
      </c>
      <c r="U3089" s="15" t="str">
        <f>vlookup(F3089,'Sub categories'!$A:$C,3,False)</f>
        <v>Paper</v>
      </c>
      <c r="V3089" s="16">
        <f t="shared" si="4"/>
        <v>1</v>
      </c>
      <c r="W3089" s="17">
        <f t="array" ref="W3089">INDEX(shipping_prices!$C$1:$F4316,MATCH(I3089,shipping_prices!$A$1:$A4316,0),MATCH(M3089,shipping_prices!$C$1:$F$1,0))</f>
        <v>5.45</v>
      </c>
      <c r="X3089" s="15" t="str">
        <f t="shared" si="5"/>
        <v>Dionis LloydDetroitMichigan</v>
      </c>
      <c r="Y3089" s="15" t="str">
        <f t="shared" si="6"/>
        <v>Low</v>
      </c>
    </row>
    <row r="3090" hidden="1">
      <c r="A3090" s="1">
        <v>42625.0</v>
      </c>
      <c r="B3090" s="2" t="s">
        <v>4260</v>
      </c>
      <c r="C3090" s="2">
        <v>2.0</v>
      </c>
      <c r="D3090" s="2" t="s">
        <v>4261</v>
      </c>
      <c r="E3090" s="2" t="s">
        <v>37</v>
      </c>
      <c r="F3090" s="2" t="s">
        <v>219</v>
      </c>
      <c r="G3090" s="2" t="s">
        <v>29</v>
      </c>
      <c r="H3090" s="2" t="s">
        <v>220</v>
      </c>
      <c r="I3090" s="2" t="s">
        <v>1790</v>
      </c>
      <c r="J3090" s="2" t="s">
        <v>97</v>
      </c>
      <c r="K3090" s="2" t="s">
        <v>77</v>
      </c>
      <c r="L3090" s="10">
        <v>42626.0</v>
      </c>
      <c r="M3090" s="2" t="s">
        <v>34</v>
      </c>
      <c r="N3090" s="11">
        <v>0.0</v>
      </c>
      <c r="O3090" s="12">
        <v>20.0</v>
      </c>
      <c r="P3090" s="13">
        <v>0.27</v>
      </c>
      <c r="Q3090" s="13">
        <v>74.0</v>
      </c>
      <c r="R3090" s="13">
        <f t="shared" si="1"/>
        <v>74</v>
      </c>
      <c r="S3090" s="14">
        <f t="shared" si="2"/>
        <v>37</v>
      </c>
      <c r="T3090" s="14">
        <f t="shared" si="3"/>
        <v>0.2702702703</v>
      </c>
      <c r="U3090" s="15" t="str">
        <f>vlookup(F3090,'Sub categories'!$A:$C,3,False)</f>
        <v>Phones</v>
      </c>
      <c r="V3090" s="16">
        <f t="shared" si="4"/>
        <v>1</v>
      </c>
      <c r="W3090" s="17">
        <f t="array" ref="W3090">INDEX(shipping_prices!$C$1:$F4317,MATCH(I3090,shipping_prices!$A$1:$A4317,0),MATCH(M3090,shipping_prices!$C$1:$F$1,0))</f>
        <v>5.45</v>
      </c>
      <c r="X3090" s="15" t="str">
        <f t="shared" si="5"/>
        <v>Dionis LloydDetroitMichigan</v>
      </c>
      <c r="Y3090" s="15" t="str">
        <f t="shared" si="6"/>
        <v>Low</v>
      </c>
    </row>
    <row r="3091">
      <c r="A3091" s="1">
        <v>42625.0</v>
      </c>
      <c r="B3091" s="2" t="s">
        <v>4260</v>
      </c>
      <c r="C3091" s="2">
        <v>1.0</v>
      </c>
      <c r="D3091" s="2" t="s">
        <v>4261</v>
      </c>
      <c r="E3091" s="2" t="s">
        <v>37</v>
      </c>
      <c r="F3091" s="2" t="s">
        <v>4262</v>
      </c>
      <c r="G3091" s="2" t="s">
        <v>45</v>
      </c>
      <c r="H3091" s="2" t="s">
        <v>805</v>
      </c>
      <c r="I3091" s="2" t="s">
        <v>1790</v>
      </c>
      <c r="J3091" s="2" t="s">
        <v>97</v>
      </c>
      <c r="K3091" s="2" t="s">
        <v>77</v>
      </c>
      <c r="L3091" s="10">
        <v>42626.0</v>
      </c>
      <c r="M3091" s="2" t="s">
        <v>34</v>
      </c>
      <c r="N3091" s="11">
        <v>0.0</v>
      </c>
      <c r="O3091" s="12">
        <v>21.0</v>
      </c>
      <c r="P3091" s="13">
        <v>0.13</v>
      </c>
      <c r="Q3091" s="13">
        <v>161.0</v>
      </c>
      <c r="R3091" s="13">
        <f t="shared" si="1"/>
        <v>161</v>
      </c>
      <c r="S3091" s="14">
        <f t="shared" si="2"/>
        <v>161</v>
      </c>
      <c r="T3091" s="14">
        <f t="shared" si="3"/>
        <v>0.1304347826</v>
      </c>
      <c r="U3091" s="15" t="str">
        <f>vlookup(F3091,'Sub categories'!$A:$C,3,False)</f>
        <v>Bookcases</v>
      </c>
      <c r="V3091" s="16">
        <f t="shared" si="4"/>
        <v>1</v>
      </c>
      <c r="W3091" s="17">
        <f t="array" ref="W3091">INDEX(shipping_prices!$C$1:$F4318,MATCH(I3091,shipping_prices!$A$1:$A4318,0),MATCH(M3091,shipping_prices!$C$1:$F$1,0))</f>
        <v>5.45</v>
      </c>
      <c r="X3091" s="15" t="str">
        <f t="shared" si="5"/>
        <v>Dionis LloydDetroitMichigan</v>
      </c>
      <c r="Y3091" s="15" t="str">
        <f t="shared" si="6"/>
        <v>Low</v>
      </c>
    </row>
    <row r="3092" hidden="1">
      <c r="A3092" s="1">
        <v>42625.0</v>
      </c>
      <c r="B3092" s="2" t="s">
        <v>4263</v>
      </c>
      <c r="C3092" s="2">
        <v>6.0</v>
      </c>
      <c r="D3092" s="2" t="s">
        <v>273</v>
      </c>
      <c r="E3092" s="2" t="s">
        <v>27</v>
      </c>
      <c r="F3092" s="2" t="s">
        <v>845</v>
      </c>
      <c r="G3092" s="2" t="s">
        <v>39</v>
      </c>
      <c r="H3092" s="2" t="s">
        <v>182</v>
      </c>
      <c r="I3092" s="2" t="s">
        <v>571</v>
      </c>
      <c r="J3092" s="2" t="s">
        <v>572</v>
      </c>
      <c r="K3092" s="2" t="s">
        <v>33</v>
      </c>
      <c r="L3092" s="10">
        <v>42634.0</v>
      </c>
      <c r="M3092" s="2" t="s">
        <v>142</v>
      </c>
      <c r="N3092" s="11">
        <v>0.0</v>
      </c>
      <c r="O3092" s="12">
        <v>17.0</v>
      </c>
      <c r="P3092" s="13">
        <v>0.45</v>
      </c>
      <c r="Q3092" s="13">
        <v>38.0</v>
      </c>
      <c r="R3092" s="13">
        <f t="shared" si="1"/>
        <v>38</v>
      </c>
      <c r="S3092" s="14">
        <f t="shared" si="2"/>
        <v>6.333333333</v>
      </c>
      <c r="T3092" s="14">
        <f t="shared" si="3"/>
        <v>0.4473684211</v>
      </c>
      <c r="U3092" s="15" t="str">
        <f>vlookup(F3092,'Sub categories'!$A:$C,3,False)</f>
        <v>Binders</v>
      </c>
      <c r="V3092" s="16">
        <f t="shared" si="4"/>
        <v>9</v>
      </c>
      <c r="W3092" s="17">
        <f t="array" ref="W3092">INDEX(shipping_prices!$C$1:$F4319,MATCH(I3092,shipping_prices!$A$1:$A4319,0),MATCH(M3092,shipping_prices!$C$1:$F$1,0))</f>
        <v>16.17</v>
      </c>
      <c r="X3092" s="15" t="str">
        <f t="shared" si="5"/>
        <v>Alejandro GroveLawrenceMassachusetts</v>
      </c>
      <c r="Y3092" s="15" t="str">
        <f t="shared" si="6"/>
        <v>Low</v>
      </c>
    </row>
    <row r="3093" hidden="1">
      <c r="A3093" s="1">
        <v>42626.0</v>
      </c>
      <c r="B3093" s="2" t="s">
        <v>4264</v>
      </c>
      <c r="C3093" s="2">
        <v>6.0</v>
      </c>
      <c r="D3093" s="2" t="s">
        <v>4265</v>
      </c>
      <c r="E3093" s="2" t="s">
        <v>27</v>
      </c>
      <c r="F3093" s="2" t="s">
        <v>269</v>
      </c>
      <c r="G3093" s="2" t="s">
        <v>29</v>
      </c>
      <c r="H3093" s="2" t="s">
        <v>30</v>
      </c>
      <c r="I3093" s="2" t="s">
        <v>842</v>
      </c>
      <c r="J3093" s="2" t="s">
        <v>89</v>
      </c>
      <c r="K3093" s="2" t="s">
        <v>54</v>
      </c>
      <c r="L3093" s="10">
        <v>42634.0</v>
      </c>
      <c r="M3093" s="2" t="s">
        <v>90</v>
      </c>
      <c r="N3093" s="11">
        <v>0.0</v>
      </c>
      <c r="O3093" s="12">
        <v>50.0</v>
      </c>
      <c r="P3093" s="13">
        <v>0.29</v>
      </c>
      <c r="Q3093" s="13">
        <v>174.0</v>
      </c>
      <c r="R3093" s="13">
        <f t="shared" si="1"/>
        <v>174</v>
      </c>
      <c r="S3093" s="14">
        <f t="shared" si="2"/>
        <v>29</v>
      </c>
      <c r="T3093" s="14">
        <f t="shared" si="3"/>
        <v>0.2873563218</v>
      </c>
      <c r="U3093" s="15" t="str">
        <f>vlookup(F3093,'Sub categories'!$A:$C,3,False)</f>
        <v>Phones</v>
      </c>
      <c r="V3093" s="16">
        <f t="shared" si="4"/>
        <v>8</v>
      </c>
      <c r="W3093" s="17">
        <f t="array" ref="W3093">INDEX(shipping_prices!$C$1:$F4320,MATCH(I3093,shipping_prices!$A$1:$A4320,0),MATCH(M3093,shipping_prices!$C$1:$F$1,0))</f>
        <v>0.43</v>
      </c>
      <c r="X3093" s="15" t="str">
        <f t="shared" si="5"/>
        <v>Rose O'BrianArlingtonVirginia</v>
      </c>
      <c r="Y3093" s="15" t="str">
        <f t="shared" si="6"/>
        <v>High</v>
      </c>
    </row>
    <row r="3094" hidden="1">
      <c r="A3094" s="1">
        <v>42626.0</v>
      </c>
      <c r="B3094" s="2" t="s">
        <v>4266</v>
      </c>
      <c r="C3094" s="2">
        <v>7.0</v>
      </c>
      <c r="D3094" s="2" t="s">
        <v>1306</v>
      </c>
      <c r="E3094" s="2" t="s">
        <v>37</v>
      </c>
      <c r="F3094" s="2" t="s">
        <v>99</v>
      </c>
      <c r="G3094" s="2" t="s">
        <v>39</v>
      </c>
      <c r="H3094" s="2" t="s">
        <v>100</v>
      </c>
      <c r="I3094" s="2" t="s">
        <v>439</v>
      </c>
      <c r="J3094" s="2" t="s">
        <v>42</v>
      </c>
      <c r="K3094" s="2" t="s">
        <v>43</v>
      </c>
      <c r="L3094" s="10">
        <v>42633.0</v>
      </c>
      <c r="M3094" s="2" t="s">
        <v>34</v>
      </c>
      <c r="N3094" s="11">
        <v>0.0</v>
      </c>
      <c r="O3094" s="12">
        <v>80.0</v>
      </c>
      <c r="P3094" s="13">
        <v>0.3</v>
      </c>
      <c r="Q3094" s="13">
        <v>266.0</v>
      </c>
      <c r="R3094" s="13">
        <f t="shared" si="1"/>
        <v>266</v>
      </c>
      <c r="S3094" s="14">
        <f t="shared" si="2"/>
        <v>38</v>
      </c>
      <c r="T3094" s="14">
        <f t="shared" si="3"/>
        <v>0.3007518797</v>
      </c>
      <c r="U3094" s="15" t="str">
        <f>vlookup(F3094,'Sub categories'!$A:$C,3,False)</f>
        <v>Art</v>
      </c>
      <c r="V3094" s="16">
        <f t="shared" si="4"/>
        <v>7</v>
      </c>
      <c r="W3094" s="17">
        <f t="array" ref="W3094">INDEX(shipping_prices!$C$1:$F4321,MATCH(I3094,shipping_prices!$A$1:$A4321,0),MATCH(M3094,shipping_prices!$C$1:$F$1,0))</f>
        <v>14.3</v>
      </c>
      <c r="X3094" s="15" t="str">
        <f t="shared" si="5"/>
        <v>Sean BraxtonSan DiegoCalifornia</v>
      </c>
      <c r="Y3094" s="15" t="str">
        <f t="shared" si="6"/>
        <v>High</v>
      </c>
    </row>
    <row r="3095" hidden="1">
      <c r="A3095" s="1">
        <v>42626.0</v>
      </c>
      <c r="B3095" s="2" t="s">
        <v>4267</v>
      </c>
      <c r="C3095" s="2">
        <v>5.0</v>
      </c>
      <c r="D3095" s="2" t="s">
        <v>3889</v>
      </c>
      <c r="E3095" s="2" t="s">
        <v>27</v>
      </c>
      <c r="F3095" s="2" t="s">
        <v>3004</v>
      </c>
      <c r="G3095" s="2" t="s">
        <v>39</v>
      </c>
      <c r="H3095" s="2" t="s">
        <v>216</v>
      </c>
      <c r="I3095" s="2" t="s">
        <v>1534</v>
      </c>
      <c r="J3095" s="2" t="s">
        <v>497</v>
      </c>
      <c r="K3095" s="2" t="s">
        <v>77</v>
      </c>
      <c r="L3095" s="10">
        <v>42635.0</v>
      </c>
      <c r="M3095" s="2" t="s">
        <v>34</v>
      </c>
      <c r="N3095" s="11">
        <v>0.0</v>
      </c>
      <c r="O3095" s="12">
        <v>16.0</v>
      </c>
      <c r="P3095" s="13">
        <v>0.28</v>
      </c>
      <c r="Q3095" s="13">
        <v>58.0</v>
      </c>
      <c r="R3095" s="13">
        <f t="shared" si="1"/>
        <v>58</v>
      </c>
      <c r="S3095" s="14">
        <f t="shared" si="2"/>
        <v>11.6</v>
      </c>
      <c r="T3095" s="14">
        <f t="shared" si="3"/>
        <v>0.275862069</v>
      </c>
      <c r="U3095" s="15" t="str">
        <f>vlookup(F3095,'Sub categories'!$A:$C,3,False)</f>
        <v>Art</v>
      </c>
      <c r="V3095" s="16">
        <f t="shared" si="4"/>
        <v>9</v>
      </c>
      <c r="W3095" s="17">
        <f t="array" ref="W3095">INDEX(shipping_prices!$C$1:$F4322,MATCH(I3095,shipping_prices!$A$1:$A4322,0),MATCH(M3095,shipping_prices!$C$1:$F$1,0))</f>
        <v>8.05</v>
      </c>
      <c r="X3095" s="15" t="str">
        <f t="shared" si="5"/>
        <v>Trudy SchmidtMilwaukeeWisconsin</v>
      </c>
      <c r="Y3095" s="15" t="str">
        <f t="shared" si="6"/>
        <v>Low</v>
      </c>
    </row>
    <row r="3096" hidden="1">
      <c r="A3096" s="1">
        <v>42626.0</v>
      </c>
      <c r="B3096" s="2" t="s">
        <v>4267</v>
      </c>
      <c r="C3096" s="2">
        <v>5.0</v>
      </c>
      <c r="D3096" s="2" t="s">
        <v>3889</v>
      </c>
      <c r="E3096" s="2" t="s">
        <v>27</v>
      </c>
      <c r="F3096" s="2" t="s">
        <v>3431</v>
      </c>
      <c r="G3096" s="2" t="s">
        <v>39</v>
      </c>
      <c r="H3096" s="2" t="s">
        <v>458</v>
      </c>
      <c r="I3096" s="2" t="s">
        <v>1534</v>
      </c>
      <c r="J3096" s="2" t="s">
        <v>497</v>
      </c>
      <c r="K3096" s="2" t="s">
        <v>77</v>
      </c>
      <c r="L3096" s="10">
        <v>42635.0</v>
      </c>
      <c r="M3096" s="2" t="s">
        <v>34</v>
      </c>
      <c r="N3096" s="11">
        <v>0.0</v>
      </c>
      <c r="O3096" s="12">
        <v>76.0</v>
      </c>
      <c r="P3096" s="13">
        <v>0.28</v>
      </c>
      <c r="Q3096" s="13">
        <v>272.0</v>
      </c>
      <c r="R3096" s="13">
        <f t="shared" si="1"/>
        <v>272</v>
      </c>
      <c r="S3096" s="14">
        <f t="shared" si="2"/>
        <v>54.4</v>
      </c>
      <c r="T3096" s="14">
        <f t="shared" si="3"/>
        <v>0.2794117647</v>
      </c>
      <c r="U3096" s="15" t="str">
        <f>vlookup(F3096,'Sub categories'!$A:$C,3,False)</f>
        <v>Appliances</v>
      </c>
      <c r="V3096" s="16">
        <f t="shared" si="4"/>
        <v>9</v>
      </c>
      <c r="W3096" s="17">
        <f t="array" ref="W3096">INDEX(shipping_prices!$C$1:$F4323,MATCH(I3096,shipping_prices!$A$1:$A4323,0),MATCH(M3096,shipping_prices!$C$1:$F$1,0))</f>
        <v>8.05</v>
      </c>
      <c r="X3096" s="15" t="str">
        <f t="shared" si="5"/>
        <v>Trudy SchmidtMilwaukeeWisconsin</v>
      </c>
      <c r="Y3096" s="15" t="str">
        <f t="shared" si="6"/>
        <v>High</v>
      </c>
    </row>
    <row r="3097" hidden="1">
      <c r="A3097" s="1">
        <v>42626.0</v>
      </c>
      <c r="B3097" s="2" t="s">
        <v>4268</v>
      </c>
      <c r="C3097" s="2">
        <v>2.0</v>
      </c>
      <c r="D3097" s="2" t="s">
        <v>1075</v>
      </c>
      <c r="E3097" s="2" t="s">
        <v>37</v>
      </c>
      <c r="F3097" s="2" t="s">
        <v>2997</v>
      </c>
      <c r="G3097" s="2" t="s">
        <v>29</v>
      </c>
      <c r="H3097" s="2" t="s">
        <v>431</v>
      </c>
      <c r="I3097" s="2" t="s">
        <v>31</v>
      </c>
      <c r="J3097" s="2" t="s">
        <v>32</v>
      </c>
      <c r="K3097" s="2" t="s">
        <v>33</v>
      </c>
      <c r="L3097" s="10">
        <v>42629.0</v>
      </c>
      <c r="M3097" s="2" t="s">
        <v>34</v>
      </c>
      <c r="N3097" s="11">
        <v>0.0</v>
      </c>
      <c r="O3097" s="12">
        <v>3.0</v>
      </c>
      <c r="P3097" s="13">
        <v>0.03</v>
      </c>
      <c r="Q3097" s="13">
        <v>86.0</v>
      </c>
      <c r="R3097" s="13">
        <f t="shared" si="1"/>
        <v>86</v>
      </c>
      <c r="S3097" s="14">
        <f t="shared" si="2"/>
        <v>43</v>
      </c>
      <c r="T3097" s="14">
        <f t="shared" si="3"/>
        <v>0.03488372093</v>
      </c>
      <c r="U3097" s="15" t="str">
        <f>vlookup(F3097,'Sub categories'!$A:$C,3,False)</f>
        <v>Phones</v>
      </c>
      <c r="V3097" s="16">
        <f t="shared" si="4"/>
        <v>3</v>
      </c>
      <c r="W3097" s="17">
        <f t="array" ref="W3097">INDEX(shipping_prices!$C$1:$F4324,MATCH(I3097,shipping_prices!$A$1:$A4324,0),MATCH(M3097,shipping_prices!$C$1:$F$1,0))</f>
        <v>10.09</v>
      </c>
      <c r="X3097" s="15" t="str">
        <f t="shared" si="5"/>
        <v>Michael StewartNew York CityNew York</v>
      </c>
      <c r="Y3097" s="15" t="str">
        <f t="shared" si="6"/>
        <v>Low</v>
      </c>
    </row>
    <row r="3098" hidden="1">
      <c r="A3098" s="1">
        <v>42626.0</v>
      </c>
      <c r="B3098" s="2" t="s">
        <v>4269</v>
      </c>
      <c r="C3098" s="2">
        <v>1.0</v>
      </c>
      <c r="D3098" s="2" t="s">
        <v>1366</v>
      </c>
      <c r="E3098" s="2" t="s">
        <v>37</v>
      </c>
      <c r="F3098" s="2" t="s">
        <v>924</v>
      </c>
      <c r="G3098" s="2" t="s">
        <v>39</v>
      </c>
      <c r="H3098" s="2" t="s">
        <v>79</v>
      </c>
      <c r="I3098" s="2" t="s">
        <v>4270</v>
      </c>
      <c r="J3098" s="2" t="s">
        <v>32</v>
      </c>
      <c r="K3098" s="2" t="s">
        <v>33</v>
      </c>
      <c r="L3098" s="10">
        <v>42637.0</v>
      </c>
      <c r="M3098" s="2" t="s">
        <v>34</v>
      </c>
      <c r="N3098" s="11">
        <v>0.0</v>
      </c>
      <c r="O3098" s="12">
        <v>27.0</v>
      </c>
      <c r="P3098" s="13">
        <v>0.48</v>
      </c>
      <c r="Q3098" s="13">
        <v>55.0</v>
      </c>
      <c r="R3098" s="13">
        <f t="shared" si="1"/>
        <v>55</v>
      </c>
      <c r="S3098" s="14">
        <f t="shared" si="2"/>
        <v>55</v>
      </c>
      <c r="T3098" s="14">
        <f t="shared" si="3"/>
        <v>0.4909090909</v>
      </c>
      <c r="U3098" s="15" t="str">
        <f>vlookup(F3098,'Sub categories'!$A:$C,3,False)</f>
        <v>Paper</v>
      </c>
      <c r="V3098" s="16">
        <f t="shared" si="4"/>
        <v>11</v>
      </c>
      <c r="W3098" s="17">
        <f t="array" ref="W3098">INDEX(shipping_prices!$C$1:$F4325,MATCH(I3098,shipping_prices!$A$1:$A4325,0),MATCH(M3098,shipping_prices!$C$1:$F$1,0))</f>
        <v>7.34</v>
      </c>
      <c r="X3098" s="15" t="str">
        <f t="shared" si="5"/>
        <v>Maya HermanLindenhurstNew York</v>
      </c>
      <c r="Y3098" s="15" t="str">
        <f t="shared" si="6"/>
        <v>Low</v>
      </c>
    </row>
    <row r="3099" hidden="1">
      <c r="A3099" s="1">
        <v>42626.0</v>
      </c>
      <c r="B3099" s="2" t="s">
        <v>4271</v>
      </c>
      <c r="C3099" s="2">
        <v>2.0</v>
      </c>
      <c r="D3099" s="2" t="s">
        <v>2734</v>
      </c>
      <c r="E3099" s="2" t="s">
        <v>27</v>
      </c>
      <c r="F3099" s="2" t="s">
        <v>2713</v>
      </c>
      <c r="G3099" s="2" t="s">
        <v>39</v>
      </c>
      <c r="H3099" s="2" t="s">
        <v>789</v>
      </c>
      <c r="I3099" s="2" t="s">
        <v>439</v>
      </c>
      <c r="J3099" s="2" t="s">
        <v>42</v>
      </c>
      <c r="K3099" s="2" t="s">
        <v>43</v>
      </c>
      <c r="L3099" s="10">
        <v>42631.0</v>
      </c>
      <c r="M3099" s="2" t="s">
        <v>34</v>
      </c>
      <c r="N3099" s="11">
        <v>0.0</v>
      </c>
      <c r="O3099" s="12">
        <v>15.0</v>
      </c>
      <c r="P3099" s="13">
        <v>0.29</v>
      </c>
      <c r="Q3099" s="13">
        <v>52.0</v>
      </c>
      <c r="R3099" s="13">
        <f t="shared" si="1"/>
        <v>52</v>
      </c>
      <c r="S3099" s="14">
        <f t="shared" si="2"/>
        <v>26</v>
      </c>
      <c r="T3099" s="14">
        <f t="shared" si="3"/>
        <v>0.2884615385</v>
      </c>
      <c r="U3099" s="15" t="str">
        <f>vlookup(F3099,'Sub categories'!$A:$C,3,False)</f>
        <v>Art</v>
      </c>
      <c r="V3099" s="16">
        <f t="shared" si="4"/>
        <v>5</v>
      </c>
      <c r="W3099" s="17">
        <f t="array" ref="W3099">INDEX(shipping_prices!$C$1:$F4326,MATCH(I3099,shipping_prices!$A$1:$A4326,0),MATCH(M3099,shipping_prices!$C$1:$F$1,0))</f>
        <v>14.3</v>
      </c>
      <c r="X3099" s="15" t="str">
        <f t="shared" si="5"/>
        <v>Bruce GeldSan DiegoCalifornia</v>
      </c>
      <c r="Y3099" s="15" t="str">
        <f t="shared" si="6"/>
        <v>Low</v>
      </c>
    </row>
    <row r="3100">
      <c r="A3100" s="1">
        <v>42626.0</v>
      </c>
      <c r="B3100" s="2" t="s">
        <v>4272</v>
      </c>
      <c r="C3100" s="2">
        <v>3.0</v>
      </c>
      <c r="D3100" s="2" t="s">
        <v>452</v>
      </c>
      <c r="E3100" s="2" t="s">
        <v>49</v>
      </c>
      <c r="F3100" s="2" t="s">
        <v>4273</v>
      </c>
      <c r="G3100" s="2" t="s">
        <v>45</v>
      </c>
      <c r="H3100" s="2" t="s">
        <v>485</v>
      </c>
      <c r="I3100" s="2" t="s">
        <v>1135</v>
      </c>
      <c r="J3100" s="2" t="s">
        <v>141</v>
      </c>
      <c r="K3100" s="2" t="s">
        <v>77</v>
      </c>
      <c r="L3100" s="10">
        <v>42628.0</v>
      </c>
      <c r="M3100" s="2" t="s">
        <v>90</v>
      </c>
      <c r="N3100" s="11">
        <v>0.6</v>
      </c>
      <c r="O3100" s="12">
        <v>-34.0</v>
      </c>
      <c r="P3100" s="13">
        <v>-0.65</v>
      </c>
      <c r="Q3100" s="13">
        <v>52.0</v>
      </c>
      <c r="R3100" s="13">
        <f t="shared" si="1"/>
        <v>130</v>
      </c>
      <c r="S3100" s="14">
        <f t="shared" si="2"/>
        <v>43.33333333</v>
      </c>
      <c r="T3100" s="14">
        <f t="shared" si="3"/>
        <v>-0.6538461538</v>
      </c>
      <c r="U3100" s="15" t="str">
        <f>vlookup(F3100,'Sub categories'!$A:$C,3,False)</f>
        <v>Furnishings</v>
      </c>
      <c r="V3100" s="16">
        <f t="shared" si="4"/>
        <v>2</v>
      </c>
      <c r="W3100" s="17">
        <f t="array" ref="W3100">INDEX(shipping_prices!$C$1:$F4327,MATCH(I3100,shipping_prices!$A$1:$A4327,0),MATCH(M3100,shipping_prices!$C$1:$F$1,0))</f>
        <v>5.28</v>
      </c>
      <c r="X3100" s="15" t="str">
        <f t="shared" si="5"/>
        <v>Sam ZeldinSaint CharlesIllinois</v>
      </c>
      <c r="Y3100" s="15" t="str">
        <f t="shared" si="6"/>
        <v>loss</v>
      </c>
    </row>
    <row r="3101" hidden="1">
      <c r="A3101" s="1">
        <v>42626.0</v>
      </c>
      <c r="B3101" s="2" t="s">
        <v>4272</v>
      </c>
      <c r="C3101" s="2">
        <v>2.0</v>
      </c>
      <c r="D3101" s="2" t="s">
        <v>452</v>
      </c>
      <c r="E3101" s="2" t="s">
        <v>49</v>
      </c>
      <c r="F3101" s="2" t="s">
        <v>3266</v>
      </c>
      <c r="G3101" s="2" t="s">
        <v>39</v>
      </c>
      <c r="H3101" s="2" t="s">
        <v>120</v>
      </c>
      <c r="I3101" s="2" t="s">
        <v>1135</v>
      </c>
      <c r="J3101" s="2" t="s">
        <v>141</v>
      </c>
      <c r="K3101" s="2" t="s">
        <v>77</v>
      </c>
      <c r="L3101" s="10">
        <v>42628.0</v>
      </c>
      <c r="M3101" s="2" t="s">
        <v>90</v>
      </c>
      <c r="N3101" s="11">
        <v>0.2</v>
      </c>
      <c r="O3101" s="12">
        <v>14.0</v>
      </c>
      <c r="P3101" s="13">
        <v>0.24</v>
      </c>
      <c r="Q3101" s="13">
        <v>60.0</v>
      </c>
      <c r="R3101" s="13">
        <f t="shared" si="1"/>
        <v>75</v>
      </c>
      <c r="S3101" s="14">
        <f t="shared" si="2"/>
        <v>37.5</v>
      </c>
      <c r="T3101" s="14">
        <f t="shared" si="3"/>
        <v>0.2333333333</v>
      </c>
      <c r="U3101" s="15" t="str">
        <f>vlookup(F3101,'Sub categories'!$A:$C,3,False)</f>
        <v>Art</v>
      </c>
      <c r="V3101" s="16">
        <f t="shared" si="4"/>
        <v>2</v>
      </c>
      <c r="W3101" s="17">
        <f t="array" ref="W3101">INDEX(shipping_prices!$C$1:$F4328,MATCH(I3101,shipping_prices!$A$1:$A4328,0),MATCH(M3101,shipping_prices!$C$1:$F$1,0))</f>
        <v>5.28</v>
      </c>
      <c r="X3101" s="15" t="str">
        <f t="shared" si="5"/>
        <v>Sam ZeldinSaint CharlesIllinois</v>
      </c>
      <c r="Y3101" s="15" t="str">
        <f t="shared" si="6"/>
        <v>Low</v>
      </c>
    </row>
    <row r="3102" hidden="1">
      <c r="A3102" s="1">
        <v>42626.0</v>
      </c>
      <c r="B3102" s="2" t="s">
        <v>4272</v>
      </c>
      <c r="C3102" s="2">
        <v>2.0</v>
      </c>
      <c r="D3102" s="2" t="s">
        <v>452</v>
      </c>
      <c r="E3102" s="2" t="s">
        <v>49</v>
      </c>
      <c r="F3102" s="2" t="s">
        <v>2259</v>
      </c>
      <c r="G3102" s="2" t="s">
        <v>29</v>
      </c>
      <c r="H3102" s="2" t="s">
        <v>79</v>
      </c>
      <c r="I3102" s="2" t="s">
        <v>1135</v>
      </c>
      <c r="J3102" s="2" t="s">
        <v>141</v>
      </c>
      <c r="K3102" s="2" t="s">
        <v>77</v>
      </c>
      <c r="L3102" s="10">
        <v>42628.0</v>
      </c>
      <c r="M3102" s="2" t="s">
        <v>90</v>
      </c>
      <c r="N3102" s="11">
        <v>0.3</v>
      </c>
      <c r="O3102" s="12">
        <v>137.0</v>
      </c>
      <c r="P3102" s="13">
        <v>0.23</v>
      </c>
      <c r="Q3102" s="13">
        <v>601.0</v>
      </c>
      <c r="R3102" s="13">
        <f t="shared" si="1"/>
        <v>858.5714286</v>
      </c>
      <c r="S3102" s="14">
        <f t="shared" si="2"/>
        <v>429.2857143</v>
      </c>
      <c r="T3102" s="14">
        <f t="shared" si="3"/>
        <v>0.227953411</v>
      </c>
      <c r="U3102" s="15" t="str">
        <f>vlookup(F3102,'Sub categories'!$A:$C,3,False)</f>
        <v>Machines</v>
      </c>
      <c r="V3102" s="16">
        <f t="shared" si="4"/>
        <v>2</v>
      </c>
      <c r="W3102" s="17">
        <f t="array" ref="W3102">INDEX(shipping_prices!$C$1:$F4329,MATCH(I3102,shipping_prices!$A$1:$A4329,0),MATCH(M3102,shipping_prices!$C$1:$F$1,0))</f>
        <v>5.28</v>
      </c>
      <c r="X3102" s="15" t="str">
        <f t="shared" si="5"/>
        <v>Sam ZeldinSaint CharlesIllinois</v>
      </c>
      <c r="Y3102" s="15" t="str">
        <f t="shared" si="6"/>
        <v>High</v>
      </c>
    </row>
    <row r="3103" hidden="1">
      <c r="A3103" s="1">
        <v>42626.0</v>
      </c>
      <c r="B3103" s="2" t="s">
        <v>4272</v>
      </c>
      <c r="C3103" s="2">
        <v>8.0</v>
      </c>
      <c r="D3103" s="2" t="s">
        <v>452</v>
      </c>
      <c r="E3103" s="2" t="s">
        <v>49</v>
      </c>
      <c r="F3103" s="2" t="s">
        <v>2423</v>
      </c>
      <c r="G3103" s="2" t="s">
        <v>29</v>
      </c>
      <c r="H3103" s="2" t="s">
        <v>689</v>
      </c>
      <c r="I3103" s="2" t="s">
        <v>1135</v>
      </c>
      <c r="J3103" s="2" t="s">
        <v>141</v>
      </c>
      <c r="K3103" s="2" t="s">
        <v>77</v>
      </c>
      <c r="L3103" s="10">
        <v>42628.0</v>
      </c>
      <c r="M3103" s="2" t="s">
        <v>90</v>
      </c>
      <c r="N3103" s="11">
        <v>0.2</v>
      </c>
      <c r="O3103" s="12">
        <v>135.0</v>
      </c>
      <c r="P3103" s="13">
        <v>0.21</v>
      </c>
      <c r="Q3103" s="13">
        <v>637.0</v>
      </c>
      <c r="R3103" s="13">
        <f t="shared" si="1"/>
        <v>796.25</v>
      </c>
      <c r="S3103" s="14">
        <f t="shared" si="2"/>
        <v>99.53125</v>
      </c>
      <c r="T3103" s="14">
        <f t="shared" si="3"/>
        <v>0.2119309262</v>
      </c>
      <c r="U3103" s="15" t="str">
        <f>vlookup(F3103,'Sub categories'!$A:$C,3,False)</f>
        <v>Accessories</v>
      </c>
      <c r="V3103" s="16">
        <f t="shared" si="4"/>
        <v>2</v>
      </c>
      <c r="W3103" s="17">
        <f t="array" ref="W3103">INDEX(shipping_prices!$C$1:$F4330,MATCH(I3103,shipping_prices!$A$1:$A4330,0),MATCH(M3103,shipping_prices!$C$1:$F$1,0))</f>
        <v>5.28</v>
      </c>
      <c r="X3103" s="15" t="str">
        <f t="shared" si="5"/>
        <v>Sam ZeldinSaint CharlesIllinois</v>
      </c>
      <c r="Y3103" s="15" t="str">
        <f t="shared" si="6"/>
        <v>High</v>
      </c>
    </row>
    <row r="3104" hidden="1">
      <c r="A3104" s="1">
        <v>42626.0</v>
      </c>
      <c r="B3104" s="2" t="s">
        <v>4274</v>
      </c>
      <c r="C3104" s="2">
        <v>9.0</v>
      </c>
      <c r="D3104" s="2" t="s">
        <v>3692</v>
      </c>
      <c r="E3104" s="2" t="s">
        <v>37</v>
      </c>
      <c r="F3104" s="2" t="s">
        <v>1968</v>
      </c>
      <c r="G3104" s="2" t="s">
        <v>39</v>
      </c>
      <c r="H3104" s="2" t="s">
        <v>79</v>
      </c>
      <c r="I3104" s="2" t="s">
        <v>748</v>
      </c>
      <c r="J3104" s="2" t="s">
        <v>749</v>
      </c>
      <c r="K3104" s="2" t="s">
        <v>54</v>
      </c>
      <c r="L3104" s="10">
        <v>42636.0</v>
      </c>
      <c r="M3104" s="2" t="s">
        <v>34</v>
      </c>
      <c r="N3104" s="11">
        <v>0.0</v>
      </c>
      <c r="O3104" s="12">
        <v>49.0</v>
      </c>
      <c r="P3104" s="13">
        <v>0.5</v>
      </c>
      <c r="Q3104" s="13">
        <v>98.0</v>
      </c>
      <c r="R3104" s="13">
        <f t="shared" si="1"/>
        <v>98</v>
      </c>
      <c r="S3104" s="14">
        <f t="shared" si="2"/>
        <v>10.88888889</v>
      </c>
      <c r="T3104" s="14">
        <f t="shared" si="3"/>
        <v>0.5</v>
      </c>
      <c r="U3104" s="15" t="str">
        <f>vlookup(F3104,'Sub categories'!$A:$C,3,False)</f>
        <v>Envelopes</v>
      </c>
      <c r="V3104" s="16">
        <f t="shared" si="4"/>
        <v>10</v>
      </c>
      <c r="W3104" s="17">
        <f t="array" ref="W3104">INDEX(shipping_prices!$C$1:$F4331,MATCH(I3104,shipping_prices!$A$1:$A4331,0),MATCH(M3104,shipping_prices!$C$1:$F$1,0))</f>
        <v>13.73</v>
      </c>
      <c r="X3104" s="15" t="str">
        <f t="shared" si="5"/>
        <v>Yana SorensenMontgomeryAlabama</v>
      </c>
      <c r="Y3104" s="15" t="str">
        <f t="shared" si="6"/>
        <v>High</v>
      </c>
    </row>
    <row r="3105">
      <c r="A3105" s="1">
        <v>42626.0</v>
      </c>
      <c r="B3105" s="2" t="s">
        <v>4274</v>
      </c>
      <c r="C3105" s="2">
        <v>2.0</v>
      </c>
      <c r="D3105" s="2" t="s">
        <v>3692</v>
      </c>
      <c r="E3105" s="2" t="s">
        <v>37</v>
      </c>
      <c r="F3105" s="2" t="s">
        <v>510</v>
      </c>
      <c r="G3105" s="2" t="s">
        <v>45</v>
      </c>
      <c r="H3105" s="2" t="s">
        <v>489</v>
      </c>
      <c r="I3105" s="2" t="s">
        <v>748</v>
      </c>
      <c r="J3105" s="2" t="s">
        <v>749</v>
      </c>
      <c r="K3105" s="2" t="s">
        <v>54</v>
      </c>
      <c r="L3105" s="10">
        <v>42636.0</v>
      </c>
      <c r="M3105" s="2" t="s">
        <v>34</v>
      </c>
      <c r="N3105" s="11">
        <v>0.0</v>
      </c>
      <c r="O3105" s="12">
        <v>39.0</v>
      </c>
      <c r="P3105" s="13">
        <v>0.11</v>
      </c>
      <c r="Q3105" s="13">
        <v>359.0</v>
      </c>
      <c r="R3105" s="13">
        <f t="shared" si="1"/>
        <v>359</v>
      </c>
      <c r="S3105" s="14">
        <f t="shared" si="2"/>
        <v>179.5</v>
      </c>
      <c r="T3105" s="14">
        <f t="shared" si="3"/>
        <v>0.1086350975</v>
      </c>
      <c r="U3105" s="15" t="str">
        <f>vlookup(F3105,'Sub categories'!$A:$C,3,False)</f>
        <v>Tables</v>
      </c>
      <c r="V3105" s="16">
        <f t="shared" si="4"/>
        <v>10</v>
      </c>
      <c r="W3105" s="17">
        <f t="array" ref="W3105">INDEX(shipping_prices!$C$1:$F4332,MATCH(I3105,shipping_prices!$A$1:$A4332,0),MATCH(M3105,shipping_prices!$C$1:$F$1,0))</f>
        <v>13.73</v>
      </c>
      <c r="X3105" s="15" t="str">
        <f t="shared" si="5"/>
        <v>Yana SorensenMontgomeryAlabama</v>
      </c>
      <c r="Y3105" s="15" t="str">
        <f t="shared" si="6"/>
        <v>High</v>
      </c>
    </row>
    <row r="3106" hidden="1">
      <c r="A3106" s="1">
        <v>42626.0</v>
      </c>
      <c r="B3106" s="2" t="s">
        <v>4275</v>
      </c>
      <c r="C3106" s="2">
        <v>3.0</v>
      </c>
      <c r="D3106" s="2" t="s">
        <v>3694</v>
      </c>
      <c r="E3106" s="2" t="s">
        <v>37</v>
      </c>
      <c r="F3106" s="2" t="s">
        <v>2652</v>
      </c>
      <c r="G3106" s="2" t="s">
        <v>29</v>
      </c>
      <c r="H3106" s="2" t="s">
        <v>79</v>
      </c>
      <c r="I3106" s="2" t="s">
        <v>3090</v>
      </c>
      <c r="J3106" s="2" t="s">
        <v>497</v>
      </c>
      <c r="K3106" s="2" t="s">
        <v>77</v>
      </c>
      <c r="L3106" s="10">
        <v>42637.0</v>
      </c>
      <c r="M3106" s="2" t="s">
        <v>34</v>
      </c>
      <c r="N3106" s="11">
        <v>0.0</v>
      </c>
      <c r="O3106" s="12">
        <v>65.0</v>
      </c>
      <c r="P3106" s="13">
        <v>0.48</v>
      </c>
      <c r="Q3106" s="13">
        <v>135.0</v>
      </c>
      <c r="R3106" s="13">
        <f t="shared" si="1"/>
        <v>135</v>
      </c>
      <c r="S3106" s="14">
        <f t="shared" si="2"/>
        <v>45</v>
      </c>
      <c r="T3106" s="14">
        <f t="shared" si="3"/>
        <v>0.4814814815</v>
      </c>
      <c r="U3106" s="15" t="str">
        <f>vlookup(F3106,'Sub categories'!$A:$C,3,False)</f>
        <v>Phones</v>
      </c>
      <c r="V3106" s="16">
        <f t="shared" si="4"/>
        <v>11</v>
      </c>
      <c r="W3106" s="17">
        <f t="array" ref="W3106">INDEX(shipping_prices!$C$1:$F4333,MATCH(I3106,shipping_prices!$A$1:$A4333,0),MATCH(M3106,shipping_prices!$C$1:$F$1,0))</f>
        <v>12.76</v>
      </c>
      <c r="X3106" s="15" t="str">
        <f t="shared" si="5"/>
        <v>Roy PhanKenoshaWisconsin</v>
      </c>
      <c r="Y3106" s="15" t="str">
        <f t="shared" si="6"/>
        <v>High</v>
      </c>
    </row>
    <row r="3107" hidden="1">
      <c r="A3107" s="1">
        <v>42627.0</v>
      </c>
      <c r="B3107" s="2" t="s">
        <v>4275</v>
      </c>
      <c r="C3107" s="2">
        <v>5.0</v>
      </c>
      <c r="D3107" s="2" t="s">
        <v>3694</v>
      </c>
      <c r="E3107" s="2" t="s">
        <v>37</v>
      </c>
      <c r="F3107" s="2" t="s">
        <v>531</v>
      </c>
      <c r="G3107" s="2" t="s">
        <v>29</v>
      </c>
      <c r="H3107" s="2" t="s">
        <v>532</v>
      </c>
      <c r="I3107" s="2" t="s">
        <v>3090</v>
      </c>
      <c r="J3107" s="2" t="s">
        <v>497</v>
      </c>
      <c r="K3107" s="2" t="s">
        <v>77</v>
      </c>
      <c r="L3107" s="10">
        <v>42637.0</v>
      </c>
      <c r="M3107" s="2" t="s">
        <v>34</v>
      </c>
      <c r="N3107" s="11">
        <v>0.0</v>
      </c>
      <c r="O3107" s="12">
        <v>27.0</v>
      </c>
      <c r="P3107" s="13">
        <v>0.19</v>
      </c>
      <c r="Q3107" s="13">
        <v>140.0</v>
      </c>
      <c r="R3107" s="13">
        <f t="shared" si="1"/>
        <v>140</v>
      </c>
      <c r="S3107" s="14">
        <f t="shared" si="2"/>
        <v>28</v>
      </c>
      <c r="T3107" s="14">
        <f t="shared" si="3"/>
        <v>0.1928571429</v>
      </c>
      <c r="U3107" s="15" t="str">
        <f>vlookup(F3107,'Sub categories'!$A:$C,3,False)</f>
        <v>Accessories</v>
      </c>
      <c r="V3107" s="16">
        <f t="shared" si="4"/>
        <v>10</v>
      </c>
      <c r="W3107" s="17">
        <f t="array" ref="W3107">INDEX(shipping_prices!$C$1:$F4334,MATCH(I3107,shipping_prices!$A$1:$A4334,0),MATCH(M3107,shipping_prices!$C$1:$F$1,0))</f>
        <v>12.76</v>
      </c>
      <c r="X3107" s="15" t="str">
        <f t="shared" si="5"/>
        <v>Roy PhanKenoshaWisconsin</v>
      </c>
      <c r="Y3107" s="15" t="str">
        <f t="shared" si="6"/>
        <v>Low</v>
      </c>
    </row>
    <row r="3108" hidden="1">
      <c r="A3108" s="1">
        <v>42627.0</v>
      </c>
      <c r="B3108" s="2" t="s">
        <v>4275</v>
      </c>
      <c r="C3108" s="2">
        <v>2.0</v>
      </c>
      <c r="D3108" s="2" t="s">
        <v>3694</v>
      </c>
      <c r="E3108" s="2" t="s">
        <v>37</v>
      </c>
      <c r="F3108" s="2" t="s">
        <v>502</v>
      </c>
      <c r="G3108" s="2" t="s">
        <v>29</v>
      </c>
      <c r="H3108" s="2" t="s">
        <v>503</v>
      </c>
      <c r="I3108" s="2" t="s">
        <v>3090</v>
      </c>
      <c r="J3108" s="2" t="s">
        <v>497</v>
      </c>
      <c r="K3108" s="2" t="s">
        <v>77</v>
      </c>
      <c r="L3108" s="10">
        <v>42637.0</v>
      </c>
      <c r="M3108" s="2" t="s">
        <v>34</v>
      </c>
      <c r="N3108" s="11">
        <v>0.0</v>
      </c>
      <c r="O3108" s="12">
        <v>196.0</v>
      </c>
      <c r="P3108" s="13">
        <v>0.28</v>
      </c>
      <c r="Q3108" s="13">
        <v>700.0</v>
      </c>
      <c r="R3108" s="13">
        <f t="shared" si="1"/>
        <v>700</v>
      </c>
      <c r="S3108" s="14">
        <f t="shared" si="2"/>
        <v>350</v>
      </c>
      <c r="T3108" s="14">
        <f t="shared" si="3"/>
        <v>0.28</v>
      </c>
      <c r="U3108" s="15" t="str">
        <f>vlookup(F3108,'Sub categories'!$A:$C,3,False)</f>
        <v>Phones</v>
      </c>
      <c r="V3108" s="16">
        <f t="shared" si="4"/>
        <v>10</v>
      </c>
      <c r="W3108" s="17">
        <f t="array" ref="W3108">INDEX(shipping_prices!$C$1:$F4335,MATCH(I3108,shipping_prices!$A$1:$A4335,0),MATCH(M3108,shipping_prices!$C$1:$F$1,0))</f>
        <v>12.76</v>
      </c>
      <c r="X3108" s="15" t="str">
        <f t="shared" si="5"/>
        <v>Roy PhanKenoshaWisconsin</v>
      </c>
      <c r="Y3108" s="15" t="str">
        <f t="shared" si="6"/>
        <v>High</v>
      </c>
    </row>
    <row r="3109" hidden="1">
      <c r="A3109" s="1">
        <v>42627.0</v>
      </c>
      <c r="B3109" s="2" t="s">
        <v>4276</v>
      </c>
      <c r="C3109" s="2">
        <v>2.0</v>
      </c>
      <c r="D3109" s="2" t="s">
        <v>831</v>
      </c>
      <c r="E3109" s="2" t="s">
        <v>49</v>
      </c>
      <c r="F3109" s="2" t="s">
        <v>2751</v>
      </c>
      <c r="G3109" s="2" t="s">
        <v>39</v>
      </c>
      <c r="H3109" s="2" t="s">
        <v>789</v>
      </c>
      <c r="I3109" s="2" t="s">
        <v>4277</v>
      </c>
      <c r="J3109" s="2" t="s">
        <v>42</v>
      </c>
      <c r="K3109" s="2" t="s">
        <v>43</v>
      </c>
      <c r="L3109" s="10">
        <v>42628.0</v>
      </c>
      <c r="M3109" s="2" t="s">
        <v>142</v>
      </c>
      <c r="N3109" s="11">
        <v>0.0</v>
      </c>
      <c r="O3109" s="12">
        <v>16.0</v>
      </c>
      <c r="P3109" s="13">
        <v>0.28</v>
      </c>
      <c r="Q3109" s="13">
        <v>56.0</v>
      </c>
      <c r="R3109" s="13">
        <f t="shared" si="1"/>
        <v>56</v>
      </c>
      <c r="S3109" s="14">
        <f t="shared" si="2"/>
        <v>28</v>
      </c>
      <c r="T3109" s="14">
        <f t="shared" si="3"/>
        <v>0.2857142857</v>
      </c>
      <c r="U3109" s="15" t="str">
        <f>vlookup(F3109,'Sub categories'!$A:$C,3,False)</f>
        <v>Art</v>
      </c>
      <c r="V3109" s="16">
        <f t="shared" si="4"/>
        <v>1</v>
      </c>
      <c r="W3109" s="17">
        <f t="array" ref="W3109">INDEX(shipping_prices!$C$1:$F4336,MATCH(I3109,shipping_prices!$A$1:$A4336,0),MATCH(M3109,shipping_prices!$C$1:$F$1,0))</f>
        <v>20.71</v>
      </c>
      <c r="X3109" s="15" t="str">
        <f t="shared" si="5"/>
        <v>Eileen KieferSanta AnaCalifornia</v>
      </c>
      <c r="Y3109" s="15" t="str">
        <f t="shared" si="6"/>
        <v>Low</v>
      </c>
    </row>
    <row r="3110">
      <c r="A3110" s="1">
        <v>42627.0</v>
      </c>
      <c r="B3110" s="2" t="s">
        <v>4278</v>
      </c>
      <c r="C3110" s="2">
        <v>2.0</v>
      </c>
      <c r="D3110" s="2" t="s">
        <v>4279</v>
      </c>
      <c r="E3110" s="2" t="s">
        <v>27</v>
      </c>
      <c r="F3110" s="2" t="s">
        <v>189</v>
      </c>
      <c r="G3110" s="2" t="s">
        <v>45</v>
      </c>
      <c r="H3110" s="2" t="s">
        <v>79</v>
      </c>
      <c r="I3110" s="2" t="s">
        <v>1000</v>
      </c>
      <c r="J3110" s="2" t="s">
        <v>42</v>
      </c>
      <c r="K3110" s="2" t="s">
        <v>43</v>
      </c>
      <c r="L3110" s="10">
        <v>42638.0</v>
      </c>
      <c r="M3110" s="2" t="s">
        <v>34</v>
      </c>
      <c r="N3110" s="11">
        <v>0.2</v>
      </c>
      <c r="O3110" s="12">
        <v>35.0</v>
      </c>
      <c r="P3110" s="13">
        <v>0.1</v>
      </c>
      <c r="Q3110" s="13">
        <v>349.0</v>
      </c>
      <c r="R3110" s="13">
        <f t="shared" si="1"/>
        <v>436.25</v>
      </c>
      <c r="S3110" s="14">
        <f t="shared" si="2"/>
        <v>218.125</v>
      </c>
      <c r="T3110" s="14">
        <f t="shared" si="3"/>
        <v>0.100286533</v>
      </c>
      <c r="U3110" s="15" t="str">
        <f>vlookup(F3110,'Sub categories'!$A:$C,3,False)</f>
        <v>Chairs</v>
      </c>
      <c r="V3110" s="16">
        <f t="shared" si="4"/>
        <v>11</v>
      </c>
      <c r="W3110" s="17">
        <f t="array" ref="W3110">INDEX(shipping_prices!$C$1:$F4337,MATCH(I3110,shipping_prices!$A$1:$A4337,0),MATCH(M3110,shipping_prices!$C$1:$F$1,0))</f>
        <v>13.94</v>
      </c>
      <c r="X3110" s="15" t="str">
        <f t="shared" si="5"/>
        <v>Liz ThompsonLancasterCalifornia</v>
      </c>
      <c r="Y3110" s="15" t="str">
        <f t="shared" si="6"/>
        <v>High</v>
      </c>
    </row>
    <row r="3111" hidden="1">
      <c r="A3111" s="1">
        <v>42627.0</v>
      </c>
      <c r="B3111" s="2" t="s">
        <v>4280</v>
      </c>
      <c r="C3111" s="2">
        <v>2.0</v>
      </c>
      <c r="D3111" s="2" t="s">
        <v>1895</v>
      </c>
      <c r="E3111" s="2" t="s">
        <v>37</v>
      </c>
      <c r="F3111" s="2" t="s">
        <v>2663</v>
      </c>
      <c r="G3111" s="2" t="s">
        <v>39</v>
      </c>
      <c r="H3111" s="2" t="s">
        <v>79</v>
      </c>
      <c r="I3111" s="2" t="s">
        <v>88</v>
      </c>
      <c r="J3111" s="2" t="s">
        <v>89</v>
      </c>
      <c r="K3111" s="2" t="s">
        <v>54</v>
      </c>
      <c r="L3111" s="10">
        <v>42636.0</v>
      </c>
      <c r="M3111" s="2" t="s">
        <v>142</v>
      </c>
      <c r="N3111" s="11">
        <v>0.0</v>
      </c>
      <c r="O3111" s="12">
        <v>17.0</v>
      </c>
      <c r="P3111" s="13">
        <v>0.5</v>
      </c>
      <c r="Q3111" s="13">
        <v>34.0</v>
      </c>
      <c r="R3111" s="13">
        <f t="shared" si="1"/>
        <v>34</v>
      </c>
      <c r="S3111" s="14">
        <f t="shared" si="2"/>
        <v>17</v>
      </c>
      <c r="T3111" s="14">
        <f t="shared" si="3"/>
        <v>0.5</v>
      </c>
      <c r="U3111" s="15" t="str">
        <f>vlookup(F3111,'Sub categories'!$A:$C,3,False)</f>
        <v>Envelopes</v>
      </c>
      <c r="V3111" s="16">
        <f t="shared" si="4"/>
        <v>9</v>
      </c>
      <c r="W3111" s="17">
        <f t="array" ref="W3111">INDEX(shipping_prices!$C$1:$F4338,MATCH(I3111,shipping_prices!$A$1:$A4338,0),MATCH(M3111,shipping_prices!$C$1:$F$1,0))</f>
        <v>21.33</v>
      </c>
      <c r="X3111" s="15" t="str">
        <f t="shared" si="5"/>
        <v>Patrick JonesSpringfieldVirginia</v>
      </c>
      <c r="Y3111" s="15" t="str">
        <f t="shared" si="6"/>
        <v>Low</v>
      </c>
    </row>
    <row r="3112" hidden="1">
      <c r="A3112" s="1">
        <v>42627.0</v>
      </c>
      <c r="B3112" s="2" t="s">
        <v>4280</v>
      </c>
      <c r="C3112" s="2">
        <v>3.0</v>
      </c>
      <c r="D3112" s="2" t="s">
        <v>1895</v>
      </c>
      <c r="E3112" s="2" t="s">
        <v>37</v>
      </c>
      <c r="F3112" s="2" t="s">
        <v>4281</v>
      </c>
      <c r="G3112" s="2" t="s">
        <v>39</v>
      </c>
      <c r="H3112" s="2" t="s">
        <v>329</v>
      </c>
      <c r="I3112" s="2" t="s">
        <v>88</v>
      </c>
      <c r="J3112" s="2" t="s">
        <v>89</v>
      </c>
      <c r="K3112" s="2" t="s">
        <v>54</v>
      </c>
      <c r="L3112" s="10">
        <v>42636.0</v>
      </c>
      <c r="M3112" s="2" t="s">
        <v>142</v>
      </c>
      <c r="N3112" s="11">
        <v>0.0</v>
      </c>
      <c r="O3112" s="12">
        <v>322.0</v>
      </c>
      <c r="P3112" s="13">
        <v>0.39</v>
      </c>
      <c r="Q3112" s="13">
        <v>826.0</v>
      </c>
      <c r="R3112" s="13">
        <f t="shared" si="1"/>
        <v>826</v>
      </c>
      <c r="S3112" s="14">
        <f t="shared" si="2"/>
        <v>275.3333333</v>
      </c>
      <c r="T3112" s="14">
        <f t="shared" si="3"/>
        <v>0.3898305085</v>
      </c>
      <c r="U3112" s="15" t="str">
        <f>vlookup(F3112,'Sub categories'!$A:$C,3,False)</f>
        <v>Appliances</v>
      </c>
      <c r="V3112" s="16">
        <f t="shared" si="4"/>
        <v>9</v>
      </c>
      <c r="W3112" s="17">
        <f t="array" ref="W3112">INDEX(shipping_prices!$C$1:$F4339,MATCH(I3112,shipping_prices!$A$1:$A4339,0),MATCH(M3112,shipping_prices!$C$1:$F$1,0))</f>
        <v>21.33</v>
      </c>
      <c r="X3112" s="15" t="str">
        <f t="shared" si="5"/>
        <v>Patrick JonesSpringfieldVirginia</v>
      </c>
      <c r="Y3112" s="15" t="str">
        <f t="shared" si="6"/>
        <v>High</v>
      </c>
    </row>
    <row r="3113" hidden="1">
      <c r="A3113" s="1">
        <v>42627.0</v>
      </c>
      <c r="B3113" s="2" t="s">
        <v>4282</v>
      </c>
      <c r="C3113" s="2">
        <v>1.0</v>
      </c>
      <c r="D3113" s="2" t="s">
        <v>1404</v>
      </c>
      <c r="E3113" s="2" t="s">
        <v>27</v>
      </c>
      <c r="F3113" s="2" t="s">
        <v>3297</v>
      </c>
      <c r="G3113" s="2" t="s">
        <v>39</v>
      </c>
      <c r="H3113" s="2" t="s">
        <v>79</v>
      </c>
      <c r="I3113" s="2" t="s">
        <v>4283</v>
      </c>
      <c r="J3113" s="2" t="s">
        <v>64</v>
      </c>
      <c r="K3113" s="2" t="s">
        <v>43</v>
      </c>
      <c r="L3113" s="10">
        <v>42634.0</v>
      </c>
      <c r="M3113" s="2" t="s">
        <v>34</v>
      </c>
      <c r="N3113" s="11">
        <v>0.2</v>
      </c>
      <c r="O3113" s="12">
        <v>3.0</v>
      </c>
      <c r="P3113" s="13">
        <v>0.35</v>
      </c>
      <c r="Q3113" s="13">
        <v>8.0</v>
      </c>
      <c r="R3113" s="13">
        <f t="shared" si="1"/>
        <v>10</v>
      </c>
      <c r="S3113" s="14">
        <f t="shared" si="2"/>
        <v>10</v>
      </c>
      <c r="T3113" s="14">
        <f t="shared" si="3"/>
        <v>0.375</v>
      </c>
      <c r="U3113" s="15" t="str">
        <f>vlookup(F3113,'Sub categories'!$A:$C,3,False)</f>
        <v>Envelopes</v>
      </c>
      <c r="V3113" s="16">
        <f t="shared" si="4"/>
        <v>7</v>
      </c>
      <c r="W3113" s="17">
        <f t="array" ref="W3113">INDEX(shipping_prices!$C$1:$F4340,MATCH(I3113,shipping_prices!$A$1:$A4340,0),MATCH(M3113,shipping_prices!$C$1:$F$1,0))</f>
        <v>7.79</v>
      </c>
      <c r="X3113" s="15" t="str">
        <f t="shared" si="5"/>
        <v>Gary ZanduskyBullhead CityArizona</v>
      </c>
      <c r="Y3113" s="15" t="str">
        <f t="shared" si="6"/>
        <v>Low</v>
      </c>
    </row>
    <row r="3114">
      <c r="A3114" s="1">
        <v>42628.0</v>
      </c>
      <c r="B3114" s="2" t="s">
        <v>4282</v>
      </c>
      <c r="C3114" s="2">
        <v>2.0</v>
      </c>
      <c r="D3114" s="2" t="s">
        <v>1404</v>
      </c>
      <c r="E3114" s="2" t="s">
        <v>27</v>
      </c>
      <c r="F3114" s="2" t="s">
        <v>1375</v>
      </c>
      <c r="G3114" s="2" t="s">
        <v>45</v>
      </c>
      <c r="H3114" s="2" t="s">
        <v>1376</v>
      </c>
      <c r="I3114" s="2" t="s">
        <v>4283</v>
      </c>
      <c r="J3114" s="2" t="s">
        <v>64</v>
      </c>
      <c r="K3114" s="2" t="s">
        <v>43</v>
      </c>
      <c r="L3114" s="10">
        <v>42634.0</v>
      </c>
      <c r="M3114" s="2" t="s">
        <v>34</v>
      </c>
      <c r="N3114" s="11">
        <v>0.2</v>
      </c>
      <c r="O3114" s="12">
        <v>4.0</v>
      </c>
      <c r="P3114" s="13">
        <v>0.28</v>
      </c>
      <c r="Q3114" s="13">
        <v>14.0</v>
      </c>
      <c r="R3114" s="13">
        <f t="shared" si="1"/>
        <v>17.5</v>
      </c>
      <c r="S3114" s="14">
        <f t="shared" si="2"/>
        <v>8.75</v>
      </c>
      <c r="T3114" s="14">
        <f t="shared" si="3"/>
        <v>0.2857142857</v>
      </c>
      <c r="U3114" s="15" t="str">
        <f>vlookup(F3114,'Sub categories'!$A:$C,3,False)</f>
        <v>Furnishings</v>
      </c>
      <c r="V3114" s="16">
        <f t="shared" si="4"/>
        <v>6</v>
      </c>
      <c r="W3114" s="17">
        <f t="array" ref="W3114">INDEX(shipping_prices!$C$1:$F4341,MATCH(I3114,shipping_prices!$A$1:$A4341,0),MATCH(M3114,shipping_prices!$C$1:$F$1,0))</f>
        <v>7.79</v>
      </c>
      <c r="X3114" s="15" t="str">
        <f t="shared" si="5"/>
        <v>Gary ZanduskyBullhead CityArizona</v>
      </c>
      <c r="Y3114" s="15" t="str">
        <f t="shared" si="6"/>
        <v>Low</v>
      </c>
    </row>
    <row r="3115" hidden="1">
      <c r="A3115" s="1">
        <v>42628.0</v>
      </c>
      <c r="B3115" s="2" t="s">
        <v>4284</v>
      </c>
      <c r="C3115" s="2">
        <v>2.0</v>
      </c>
      <c r="D3115" s="2" t="s">
        <v>1776</v>
      </c>
      <c r="E3115" s="2" t="s">
        <v>37</v>
      </c>
      <c r="F3115" s="2" t="s">
        <v>1625</v>
      </c>
      <c r="G3115" s="2" t="s">
        <v>39</v>
      </c>
      <c r="H3115" s="2" t="s">
        <v>146</v>
      </c>
      <c r="I3115" s="2" t="s">
        <v>88</v>
      </c>
      <c r="J3115" s="2" t="s">
        <v>321</v>
      </c>
      <c r="K3115" s="2" t="s">
        <v>33</v>
      </c>
      <c r="L3115" s="10">
        <v>42630.0</v>
      </c>
      <c r="M3115" s="2" t="s">
        <v>34</v>
      </c>
      <c r="N3115" s="11">
        <v>0.7</v>
      </c>
      <c r="O3115" s="12">
        <v>-9.0</v>
      </c>
      <c r="P3115" s="13">
        <v>-0.7</v>
      </c>
      <c r="Q3115" s="13">
        <v>13.0</v>
      </c>
      <c r="R3115" s="13">
        <f t="shared" si="1"/>
        <v>43.33333333</v>
      </c>
      <c r="S3115" s="14">
        <f t="shared" si="2"/>
        <v>21.66666667</v>
      </c>
      <c r="T3115" s="14">
        <f t="shared" si="3"/>
        <v>-0.6923076923</v>
      </c>
      <c r="U3115" s="15" t="str">
        <f>vlookup(F3115,'Sub categories'!$A:$C,3,False)</f>
        <v>Binders</v>
      </c>
      <c r="V3115" s="16">
        <f t="shared" si="4"/>
        <v>2</v>
      </c>
      <c r="W3115" s="17">
        <f t="array" ref="W3115">INDEX(shipping_prices!$C$1:$F4342,MATCH(I3115,shipping_prices!$A$1:$A4342,0),MATCH(M3115,shipping_prices!$C$1:$F$1,0))</f>
        <v>7.88</v>
      </c>
      <c r="X3115" s="15" t="str">
        <f t="shared" si="5"/>
        <v>Katherine NocktonSpringfieldOhio</v>
      </c>
      <c r="Y3115" s="15" t="str">
        <f t="shared" si="6"/>
        <v>loss</v>
      </c>
    </row>
    <row r="3116">
      <c r="A3116" s="1">
        <v>42628.0</v>
      </c>
      <c r="B3116" s="2" t="s">
        <v>4284</v>
      </c>
      <c r="C3116" s="2">
        <v>1.0</v>
      </c>
      <c r="D3116" s="2" t="s">
        <v>1776</v>
      </c>
      <c r="E3116" s="2" t="s">
        <v>37</v>
      </c>
      <c r="F3116" s="2" t="s">
        <v>1519</v>
      </c>
      <c r="G3116" s="2" t="s">
        <v>45</v>
      </c>
      <c r="H3116" s="2" t="s">
        <v>246</v>
      </c>
      <c r="I3116" s="2" t="s">
        <v>88</v>
      </c>
      <c r="J3116" s="2" t="s">
        <v>321</v>
      </c>
      <c r="K3116" s="2" t="s">
        <v>33</v>
      </c>
      <c r="L3116" s="10">
        <v>42630.0</v>
      </c>
      <c r="M3116" s="2" t="s">
        <v>34</v>
      </c>
      <c r="N3116" s="11">
        <v>0.2</v>
      </c>
      <c r="O3116" s="12">
        <v>-4.0</v>
      </c>
      <c r="P3116" s="13">
        <v>-0.15</v>
      </c>
      <c r="Q3116" s="13">
        <v>26.0</v>
      </c>
      <c r="R3116" s="13">
        <f t="shared" si="1"/>
        <v>32.5</v>
      </c>
      <c r="S3116" s="14">
        <f t="shared" si="2"/>
        <v>32.5</v>
      </c>
      <c r="T3116" s="14">
        <f t="shared" si="3"/>
        <v>-0.1538461538</v>
      </c>
      <c r="U3116" s="15" t="str">
        <f>vlookup(F3116,'Sub categories'!$A:$C,3,False)</f>
        <v>Furnishings</v>
      </c>
      <c r="V3116" s="16">
        <f t="shared" si="4"/>
        <v>2</v>
      </c>
      <c r="W3116" s="17">
        <f t="array" ref="W3116">INDEX(shipping_prices!$C$1:$F4343,MATCH(I3116,shipping_prices!$A$1:$A4343,0),MATCH(M3116,shipping_prices!$C$1:$F$1,0))</f>
        <v>7.88</v>
      </c>
      <c r="X3116" s="15" t="str">
        <f t="shared" si="5"/>
        <v>Katherine NocktonSpringfieldOhio</v>
      </c>
      <c r="Y3116" s="15" t="str">
        <f t="shared" si="6"/>
        <v>loss</v>
      </c>
    </row>
    <row r="3117">
      <c r="A3117" s="1">
        <v>42628.0</v>
      </c>
      <c r="B3117" s="2" t="s">
        <v>4284</v>
      </c>
      <c r="C3117" s="2">
        <v>3.0</v>
      </c>
      <c r="D3117" s="2" t="s">
        <v>1776</v>
      </c>
      <c r="E3117" s="2" t="s">
        <v>37</v>
      </c>
      <c r="F3117" s="2" t="s">
        <v>2698</v>
      </c>
      <c r="G3117" s="2" t="s">
        <v>45</v>
      </c>
      <c r="H3117" s="2" t="s">
        <v>227</v>
      </c>
      <c r="I3117" s="2" t="s">
        <v>88</v>
      </c>
      <c r="J3117" s="2" t="s">
        <v>321</v>
      </c>
      <c r="K3117" s="2" t="s">
        <v>33</v>
      </c>
      <c r="L3117" s="10">
        <v>42630.0</v>
      </c>
      <c r="M3117" s="2" t="s">
        <v>34</v>
      </c>
      <c r="N3117" s="11">
        <v>0.3</v>
      </c>
      <c r="O3117" s="12">
        <v>-43.0</v>
      </c>
      <c r="P3117" s="13">
        <v>-0.07</v>
      </c>
      <c r="Q3117" s="13">
        <v>598.0</v>
      </c>
      <c r="R3117" s="13">
        <f t="shared" si="1"/>
        <v>854.2857143</v>
      </c>
      <c r="S3117" s="14">
        <f t="shared" si="2"/>
        <v>284.7619048</v>
      </c>
      <c r="T3117" s="14">
        <f t="shared" si="3"/>
        <v>-0.07190635452</v>
      </c>
      <c r="U3117" s="15" t="str">
        <f>vlookup(F3117,'Sub categories'!$A:$C,3,False)</f>
        <v>Chairs</v>
      </c>
      <c r="V3117" s="16">
        <f t="shared" si="4"/>
        <v>2</v>
      </c>
      <c r="W3117" s="17">
        <f t="array" ref="W3117">INDEX(shipping_prices!$C$1:$F4344,MATCH(I3117,shipping_prices!$A$1:$A4344,0),MATCH(M3117,shipping_prices!$C$1:$F$1,0))</f>
        <v>7.88</v>
      </c>
      <c r="X3117" s="15" t="str">
        <f t="shared" si="5"/>
        <v>Katherine NocktonSpringfieldOhio</v>
      </c>
      <c r="Y3117" s="15" t="str">
        <f t="shared" si="6"/>
        <v>loss</v>
      </c>
    </row>
    <row r="3118" hidden="1">
      <c r="A3118" s="1">
        <v>42628.0</v>
      </c>
      <c r="B3118" s="2" t="s">
        <v>4285</v>
      </c>
      <c r="C3118" s="2">
        <v>2.0</v>
      </c>
      <c r="D3118" s="2" t="s">
        <v>4204</v>
      </c>
      <c r="E3118" s="2" t="s">
        <v>27</v>
      </c>
      <c r="F3118" s="2" t="s">
        <v>3737</v>
      </c>
      <c r="G3118" s="2" t="s">
        <v>29</v>
      </c>
      <c r="H3118" s="2" t="s">
        <v>2874</v>
      </c>
      <c r="I3118" s="2" t="s">
        <v>41</v>
      </c>
      <c r="J3118" s="2" t="s">
        <v>42</v>
      </c>
      <c r="K3118" s="2" t="s">
        <v>43</v>
      </c>
      <c r="L3118" s="10">
        <v>42640.0</v>
      </c>
      <c r="M3118" s="2" t="s">
        <v>34</v>
      </c>
      <c r="N3118" s="11">
        <v>0.0</v>
      </c>
      <c r="O3118" s="12">
        <v>43.0</v>
      </c>
      <c r="P3118" s="13">
        <v>0.36</v>
      </c>
      <c r="Q3118" s="13">
        <v>120.0</v>
      </c>
      <c r="R3118" s="13">
        <f t="shared" si="1"/>
        <v>120</v>
      </c>
      <c r="S3118" s="14">
        <f t="shared" si="2"/>
        <v>60</v>
      </c>
      <c r="T3118" s="14">
        <f t="shared" si="3"/>
        <v>0.3583333333</v>
      </c>
      <c r="U3118" s="15" t="str">
        <f>vlookup(F3118,'Sub categories'!$A:$C,3,False)</f>
        <v>Accessories</v>
      </c>
      <c r="V3118" s="16">
        <f t="shared" si="4"/>
        <v>12</v>
      </c>
      <c r="W3118" s="17">
        <f t="array" ref="W3118">INDEX(shipping_prices!$C$1:$F4345,MATCH(I3118,shipping_prices!$A$1:$A4345,0),MATCH(M3118,shipping_prices!$C$1:$F$1,0))</f>
        <v>10.99</v>
      </c>
      <c r="X3118" s="15" t="str">
        <f t="shared" si="5"/>
        <v>Shaun WeienSan FranciscoCalifornia</v>
      </c>
      <c r="Y3118" s="15" t="str">
        <f t="shared" si="6"/>
        <v>High</v>
      </c>
    </row>
    <row r="3119" hidden="1">
      <c r="A3119" s="1">
        <v>42628.0</v>
      </c>
      <c r="B3119" s="2" t="s">
        <v>4286</v>
      </c>
      <c r="C3119" s="2">
        <v>1.0</v>
      </c>
      <c r="D3119" s="2" t="s">
        <v>4287</v>
      </c>
      <c r="E3119" s="2" t="s">
        <v>27</v>
      </c>
      <c r="F3119" s="2" t="s">
        <v>465</v>
      </c>
      <c r="G3119" s="2" t="s">
        <v>39</v>
      </c>
      <c r="H3119" s="2" t="s">
        <v>193</v>
      </c>
      <c r="I3119" s="2" t="s">
        <v>3404</v>
      </c>
      <c r="J3119" s="2" t="s">
        <v>572</v>
      </c>
      <c r="K3119" s="2" t="s">
        <v>33</v>
      </c>
      <c r="L3119" s="10">
        <v>42637.0</v>
      </c>
      <c r="M3119" s="2" t="s">
        <v>34</v>
      </c>
      <c r="N3119" s="11">
        <v>0.0</v>
      </c>
      <c r="O3119" s="12">
        <v>2.0</v>
      </c>
      <c r="P3119" s="13">
        <v>0.48</v>
      </c>
      <c r="Q3119" s="13">
        <v>3.0</v>
      </c>
      <c r="R3119" s="13">
        <f t="shared" si="1"/>
        <v>3</v>
      </c>
      <c r="S3119" s="14">
        <f t="shared" si="2"/>
        <v>3</v>
      </c>
      <c r="T3119" s="14">
        <f t="shared" si="3"/>
        <v>0.6666666667</v>
      </c>
      <c r="U3119" s="15" t="str">
        <f>vlookup(F3119,'Sub categories'!$A:$C,3,False)</f>
        <v>Labels</v>
      </c>
      <c r="V3119" s="16">
        <f t="shared" si="4"/>
        <v>9</v>
      </c>
      <c r="W3119" s="17">
        <f t="array" ref="W3119">INDEX(shipping_prices!$C$1:$F4346,MATCH(I3119,shipping_prices!$A$1:$A4346,0),MATCH(M3119,shipping_prices!$C$1:$F$1,0))</f>
        <v>13.85</v>
      </c>
      <c r="X3119" s="15" t="str">
        <f t="shared" si="5"/>
        <v>Sung ShariariLeominsterMassachusetts</v>
      </c>
      <c r="Y3119" s="15" t="str">
        <f t="shared" si="6"/>
        <v>Low</v>
      </c>
    </row>
    <row r="3120" hidden="1">
      <c r="A3120" s="1">
        <v>42628.0</v>
      </c>
      <c r="B3120" s="2" t="s">
        <v>4286</v>
      </c>
      <c r="C3120" s="2">
        <v>4.0</v>
      </c>
      <c r="D3120" s="2" t="s">
        <v>4287</v>
      </c>
      <c r="E3120" s="2" t="s">
        <v>27</v>
      </c>
      <c r="F3120" s="2" t="s">
        <v>4288</v>
      </c>
      <c r="G3120" s="2" t="s">
        <v>39</v>
      </c>
      <c r="H3120" s="2" t="s">
        <v>95</v>
      </c>
      <c r="I3120" s="2" t="s">
        <v>3404</v>
      </c>
      <c r="J3120" s="2" t="s">
        <v>572</v>
      </c>
      <c r="K3120" s="2" t="s">
        <v>33</v>
      </c>
      <c r="L3120" s="10">
        <v>42637.0</v>
      </c>
      <c r="M3120" s="2" t="s">
        <v>34</v>
      </c>
      <c r="N3120" s="11">
        <v>0.0</v>
      </c>
      <c r="O3120" s="12">
        <v>10.0</v>
      </c>
      <c r="P3120" s="13">
        <v>0.45</v>
      </c>
      <c r="Q3120" s="13">
        <v>23.0</v>
      </c>
      <c r="R3120" s="13">
        <f t="shared" si="1"/>
        <v>23</v>
      </c>
      <c r="S3120" s="14">
        <f t="shared" si="2"/>
        <v>5.75</v>
      </c>
      <c r="T3120" s="14">
        <f t="shared" si="3"/>
        <v>0.4347826087</v>
      </c>
      <c r="U3120" s="15" t="str">
        <f>vlookup(F3120,'Sub categories'!$A:$C,3,False)</f>
        <v>Paper</v>
      </c>
      <c r="V3120" s="16">
        <f t="shared" si="4"/>
        <v>9</v>
      </c>
      <c r="W3120" s="17">
        <f t="array" ref="W3120">INDEX(shipping_prices!$C$1:$F4347,MATCH(I3120,shipping_prices!$A$1:$A4347,0),MATCH(M3120,shipping_prices!$C$1:$F$1,0))</f>
        <v>13.85</v>
      </c>
      <c r="X3120" s="15" t="str">
        <f t="shared" si="5"/>
        <v>Sung ShariariLeominsterMassachusetts</v>
      </c>
      <c r="Y3120" s="15" t="str">
        <f t="shared" si="6"/>
        <v>Low</v>
      </c>
    </row>
    <row r="3121" hidden="1">
      <c r="A3121" s="1">
        <v>42628.0</v>
      </c>
      <c r="B3121" s="2" t="s">
        <v>4289</v>
      </c>
      <c r="C3121" s="2">
        <v>3.0</v>
      </c>
      <c r="D3121" s="2" t="s">
        <v>942</v>
      </c>
      <c r="E3121" s="2" t="s">
        <v>37</v>
      </c>
      <c r="F3121" s="2" t="s">
        <v>78</v>
      </c>
      <c r="G3121" s="2" t="s">
        <v>39</v>
      </c>
      <c r="H3121" s="2" t="s">
        <v>79</v>
      </c>
      <c r="I3121" s="2" t="s">
        <v>179</v>
      </c>
      <c r="J3121" s="2" t="s">
        <v>180</v>
      </c>
      <c r="K3121" s="2" t="s">
        <v>54</v>
      </c>
      <c r="L3121" s="10">
        <v>42639.0</v>
      </c>
      <c r="M3121" s="2" t="s">
        <v>34</v>
      </c>
      <c r="N3121" s="11">
        <v>0.0</v>
      </c>
      <c r="O3121" s="12">
        <v>88.0</v>
      </c>
      <c r="P3121" s="13">
        <v>0.47</v>
      </c>
      <c r="Q3121" s="13">
        <v>187.0</v>
      </c>
      <c r="R3121" s="13">
        <f t="shared" si="1"/>
        <v>187</v>
      </c>
      <c r="S3121" s="14">
        <f t="shared" si="2"/>
        <v>62.33333333</v>
      </c>
      <c r="T3121" s="14">
        <f t="shared" si="3"/>
        <v>0.4705882353</v>
      </c>
      <c r="U3121" s="15" t="str">
        <f>vlookup(F3121,'Sub categories'!$A:$C,3,False)</f>
        <v>Envelopes</v>
      </c>
      <c r="V3121" s="16">
        <f t="shared" si="4"/>
        <v>11</v>
      </c>
      <c r="W3121" s="17">
        <f t="array" ref="W3121">INDEX(shipping_prices!$C$1:$F4348,MATCH(I3121,shipping_prices!$A$1:$A4348,0),MATCH(M3121,shipping_prices!$C$1:$F$1,0))</f>
        <v>13.31</v>
      </c>
      <c r="X3121" s="15" t="str">
        <f t="shared" si="5"/>
        <v>Erin AshbrookColumbiaSouth Carolina</v>
      </c>
      <c r="Y3121" s="15" t="str">
        <f t="shared" si="6"/>
        <v>High</v>
      </c>
    </row>
    <row r="3122" hidden="1">
      <c r="A3122" s="1">
        <v>42628.0</v>
      </c>
      <c r="B3122" s="2" t="s">
        <v>4290</v>
      </c>
      <c r="C3122" s="2">
        <v>4.0</v>
      </c>
      <c r="D3122" s="2" t="s">
        <v>1218</v>
      </c>
      <c r="E3122" s="2" t="s">
        <v>27</v>
      </c>
      <c r="F3122" s="2" t="s">
        <v>3209</v>
      </c>
      <c r="G3122" s="2" t="s">
        <v>29</v>
      </c>
      <c r="H3122" s="2" t="s">
        <v>1032</v>
      </c>
      <c r="I3122" s="2" t="s">
        <v>1534</v>
      </c>
      <c r="J3122" s="2" t="s">
        <v>497</v>
      </c>
      <c r="K3122" s="2" t="s">
        <v>77</v>
      </c>
      <c r="L3122" s="10">
        <v>42631.0</v>
      </c>
      <c r="M3122" s="2" t="s">
        <v>34</v>
      </c>
      <c r="N3122" s="11">
        <v>0.0</v>
      </c>
      <c r="O3122" s="12">
        <v>286.0</v>
      </c>
      <c r="P3122" s="13">
        <v>0.26</v>
      </c>
      <c r="Q3122" s="13">
        <v>1100.0</v>
      </c>
      <c r="R3122" s="13">
        <f t="shared" si="1"/>
        <v>1100</v>
      </c>
      <c r="S3122" s="14">
        <f t="shared" si="2"/>
        <v>275</v>
      </c>
      <c r="T3122" s="14">
        <f t="shared" si="3"/>
        <v>0.26</v>
      </c>
      <c r="U3122" s="15" t="str">
        <f>vlookup(F3122,'Sub categories'!$A:$C,3,False)</f>
        <v>Phones</v>
      </c>
      <c r="V3122" s="16">
        <f t="shared" si="4"/>
        <v>3</v>
      </c>
      <c r="W3122" s="17">
        <f t="array" ref="W3122">INDEX(shipping_prices!$C$1:$F4349,MATCH(I3122,shipping_prices!$A$1:$A4349,0),MATCH(M3122,shipping_prices!$C$1:$F$1,0))</f>
        <v>8.05</v>
      </c>
      <c r="X3122" s="15" t="str">
        <f t="shared" si="5"/>
        <v>Irene MaddoxMilwaukeeWisconsin</v>
      </c>
      <c r="Y3122" s="15" t="str">
        <f t="shared" si="6"/>
        <v>High</v>
      </c>
    </row>
    <row r="3123">
      <c r="A3123" s="1">
        <v>42628.0</v>
      </c>
      <c r="B3123" s="2" t="s">
        <v>4291</v>
      </c>
      <c r="C3123" s="2">
        <v>1.0</v>
      </c>
      <c r="D3123" s="2" t="s">
        <v>1820</v>
      </c>
      <c r="E3123" s="2" t="s">
        <v>49</v>
      </c>
      <c r="F3123" s="2" t="s">
        <v>1538</v>
      </c>
      <c r="G3123" s="2" t="s">
        <v>45</v>
      </c>
      <c r="H3123" s="2" t="s">
        <v>227</v>
      </c>
      <c r="I3123" s="2" t="s">
        <v>158</v>
      </c>
      <c r="J3123" s="2" t="s">
        <v>159</v>
      </c>
      <c r="K3123" s="2" t="s">
        <v>43</v>
      </c>
      <c r="L3123" s="10">
        <v>42638.0</v>
      </c>
      <c r="M3123" s="2" t="s">
        <v>34</v>
      </c>
      <c r="N3123" s="11">
        <v>0.2</v>
      </c>
      <c r="O3123" s="12">
        <v>-7.0</v>
      </c>
      <c r="P3123" s="13">
        <v>-0.11</v>
      </c>
      <c r="Q3123" s="13">
        <v>62.0</v>
      </c>
      <c r="R3123" s="13">
        <f t="shared" si="1"/>
        <v>77.5</v>
      </c>
      <c r="S3123" s="14">
        <f t="shared" si="2"/>
        <v>77.5</v>
      </c>
      <c r="T3123" s="14">
        <f t="shared" si="3"/>
        <v>-0.1129032258</v>
      </c>
      <c r="U3123" s="15" t="str">
        <f>vlookup(F3123,'Sub categories'!$A:$C,3,False)</f>
        <v>Chairs</v>
      </c>
      <c r="V3123" s="16">
        <f t="shared" si="4"/>
        <v>10</v>
      </c>
      <c r="W3123" s="17">
        <f t="array" ref="W3123">INDEX(shipping_prices!$C$1:$F4350,MATCH(I3123,shipping_prices!$A$1:$A4350,0),MATCH(M3123,shipping_prices!$C$1:$F$1,0))</f>
        <v>7</v>
      </c>
      <c r="X3123" s="15" t="str">
        <f t="shared" si="5"/>
        <v>Steven RoelleSeattleWashington</v>
      </c>
      <c r="Y3123" s="15" t="str">
        <f t="shared" si="6"/>
        <v>loss</v>
      </c>
    </row>
    <row r="3124" hidden="1">
      <c r="A3124" s="1">
        <v>42628.0</v>
      </c>
      <c r="B3124" s="2" t="s">
        <v>4292</v>
      </c>
      <c r="C3124" s="2">
        <v>2.0</v>
      </c>
      <c r="D3124" s="2" t="s">
        <v>2453</v>
      </c>
      <c r="E3124" s="2" t="s">
        <v>27</v>
      </c>
      <c r="F3124" s="2" t="s">
        <v>4115</v>
      </c>
      <c r="G3124" s="2" t="s">
        <v>29</v>
      </c>
      <c r="H3124" s="2" t="s">
        <v>2874</v>
      </c>
      <c r="I3124" s="2" t="s">
        <v>232</v>
      </c>
      <c r="J3124" s="2" t="s">
        <v>42</v>
      </c>
      <c r="K3124" s="2" t="s">
        <v>43</v>
      </c>
      <c r="L3124" s="10">
        <v>42631.0</v>
      </c>
      <c r="M3124" s="2" t="s">
        <v>34</v>
      </c>
      <c r="N3124" s="11">
        <v>0.0</v>
      </c>
      <c r="O3124" s="12">
        <v>35.0</v>
      </c>
      <c r="P3124" s="13">
        <v>0.44</v>
      </c>
      <c r="Q3124" s="13">
        <v>80.0</v>
      </c>
      <c r="R3124" s="13">
        <f t="shared" si="1"/>
        <v>80</v>
      </c>
      <c r="S3124" s="14">
        <f t="shared" si="2"/>
        <v>40</v>
      </c>
      <c r="T3124" s="14">
        <f t="shared" si="3"/>
        <v>0.4375</v>
      </c>
      <c r="U3124" s="15" t="str">
        <f>vlookup(F3124,'Sub categories'!$A:$C,3,False)</f>
        <v>Accessories</v>
      </c>
      <c r="V3124" s="16">
        <f t="shared" si="4"/>
        <v>3</v>
      </c>
      <c r="W3124" s="17">
        <f t="array" ref="W3124">INDEX(shipping_prices!$C$1:$F4351,MATCH(I3124,shipping_prices!$A$1:$A4351,0),MATCH(M3124,shipping_prices!$C$1:$F$1,0))</f>
        <v>9.86</v>
      </c>
      <c r="X3124" s="15" t="str">
        <f t="shared" si="5"/>
        <v>Alan HwangBrentwoodCalifornia</v>
      </c>
      <c r="Y3124" s="15" t="str">
        <f t="shared" si="6"/>
        <v>Low</v>
      </c>
    </row>
    <row r="3125" hidden="1">
      <c r="A3125" s="1">
        <v>42628.0</v>
      </c>
      <c r="B3125" s="2" t="s">
        <v>4293</v>
      </c>
      <c r="C3125" s="2">
        <v>2.0</v>
      </c>
      <c r="D3125" s="2" t="s">
        <v>1906</v>
      </c>
      <c r="E3125" s="2" t="s">
        <v>49</v>
      </c>
      <c r="F3125" s="2" t="s">
        <v>1194</v>
      </c>
      <c r="G3125" s="2" t="s">
        <v>39</v>
      </c>
      <c r="H3125" s="2" t="s">
        <v>1195</v>
      </c>
      <c r="I3125" s="2" t="s">
        <v>4294</v>
      </c>
      <c r="J3125" s="2" t="s">
        <v>1849</v>
      </c>
      <c r="K3125" s="2" t="s">
        <v>33</v>
      </c>
      <c r="L3125" s="10">
        <v>42638.0</v>
      </c>
      <c r="M3125" s="2" t="s">
        <v>34</v>
      </c>
      <c r="N3125" s="11">
        <v>0.0</v>
      </c>
      <c r="O3125" s="12">
        <v>4.0</v>
      </c>
      <c r="P3125" s="13">
        <v>0.47</v>
      </c>
      <c r="Q3125" s="13">
        <v>8.0</v>
      </c>
      <c r="R3125" s="13">
        <f t="shared" si="1"/>
        <v>8</v>
      </c>
      <c r="S3125" s="14">
        <f t="shared" si="2"/>
        <v>4</v>
      </c>
      <c r="T3125" s="14">
        <f t="shared" si="3"/>
        <v>0.5</v>
      </c>
      <c r="U3125" s="15" t="str">
        <f>vlookup(F3125,'Sub categories'!$A:$C,3,False)</f>
        <v>Binders</v>
      </c>
      <c r="V3125" s="16">
        <f t="shared" si="4"/>
        <v>10</v>
      </c>
      <c r="W3125" s="17">
        <f t="array" ref="W3125">INDEX(shipping_prices!$C$1:$F4352,MATCH(I3125,shipping_prices!$A$1:$A4352,0),MATCH(M3125,shipping_prices!$C$1:$F$1,0))</f>
        <v>14.56</v>
      </c>
      <c r="X3125" s="15" t="str">
        <f t="shared" si="5"/>
        <v>Penelope SewallLewistonMaine</v>
      </c>
      <c r="Y3125" s="15" t="str">
        <f t="shared" si="6"/>
        <v>Low</v>
      </c>
    </row>
    <row r="3126" hidden="1">
      <c r="A3126" s="1">
        <v>42628.0</v>
      </c>
      <c r="B3126" s="2" t="s">
        <v>4293</v>
      </c>
      <c r="C3126" s="2">
        <v>2.0</v>
      </c>
      <c r="D3126" s="2" t="s">
        <v>1906</v>
      </c>
      <c r="E3126" s="2" t="s">
        <v>49</v>
      </c>
      <c r="F3126" s="2" t="s">
        <v>2116</v>
      </c>
      <c r="G3126" s="2" t="s">
        <v>39</v>
      </c>
      <c r="H3126" s="2" t="s">
        <v>79</v>
      </c>
      <c r="I3126" s="2" t="s">
        <v>4294</v>
      </c>
      <c r="J3126" s="2" t="s">
        <v>1849</v>
      </c>
      <c r="K3126" s="2" t="s">
        <v>33</v>
      </c>
      <c r="L3126" s="10">
        <v>42638.0</v>
      </c>
      <c r="M3126" s="2" t="s">
        <v>34</v>
      </c>
      <c r="N3126" s="11">
        <v>0.0</v>
      </c>
      <c r="O3126" s="12">
        <v>13.0</v>
      </c>
      <c r="P3126" s="13">
        <v>0.45</v>
      </c>
      <c r="Q3126" s="13">
        <v>30.0</v>
      </c>
      <c r="R3126" s="13">
        <f t="shared" si="1"/>
        <v>30</v>
      </c>
      <c r="S3126" s="14">
        <f t="shared" si="2"/>
        <v>15</v>
      </c>
      <c r="T3126" s="14">
        <f t="shared" si="3"/>
        <v>0.4333333333</v>
      </c>
      <c r="U3126" s="15" t="str">
        <f>vlookup(F3126,'Sub categories'!$A:$C,3,False)</f>
        <v>Binders</v>
      </c>
      <c r="V3126" s="16">
        <f t="shared" si="4"/>
        <v>10</v>
      </c>
      <c r="W3126" s="17">
        <f t="array" ref="W3126">INDEX(shipping_prices!$C$1:$F4353,MATCH(I3126,shipping_prices!$A$1:$A4353,0),MATCH(M3126,shipping_prices!$C$1:$F$1,0))</f>
        <v>14.56</v>
      </c>
      <c r="X3126" s="15" t="str">
        <f t="shared" si="5"/>
        <v>Penelope SewallLewistonMaine</v>
      </c>
      <c r="Y3126" s="15" t="str">
        <f t="shared" si="6"/>
        <v>Low</v>
      </c>
    </row>
    <row r="3127" hidden="1">
      <c r="A3127" s="1">
        <v>42628.0</v>
      </c>
      <c r="B3127" s="2" t="s">
        <v>4293</v>
      </c>
      <c r="C3127" s="2">
        <v>2.0</v>
      </c>
      <c r="D3127" s="2" t="s">
        <v>1906</v>
      </c>
      <c r="E3127" s="2" t="s">
        <v>49</v>
      </c>
      <c r="F3127" s="2" t="s">
        <v>3445</v>
      </c>
      <c r="G3127" s="2" t="s">
        <v>29</v>
      </c>
      <c r="H3127" s="2" t="s">
        <v>79</v>
      </c>
      <c r="I3127" s="2" t="s">
        <v>4294</v>
      </c>
      <c r="J3127" s="2" t="s">
        <v>1849</v>
      </c>
      <c r="K3127" s="2" t="s">
        <v>33</v>
      </c>
      <c r="L3127" s="10">
        <v>42638.0</v>
      </c>
      <c r="M3127" s="2" t="s">
        <v>34</v>
      </c>
      <c r="N3127" s="11">
        <v>0.0</v>
      </c>
      <c r="O3127" s="12">
        <v>15.0</v>
      </c>
      <c r="P3127" s="13">
        <v>0.22</v>
      </c>
      <c r="Q3127" s="13">
        <v>68.0</v>
      </c>
      <c r="R3127" s="13">
        <f t="shared" si="1"/>
        <v>68</v>
      </c>
      <c r="S3127" s="14">
        <f t="shared" si="2"/>
        <v>34</v>
      </c>
      <c r="T3127" s="14">
        <f t="shared" si="3"/>
        <v>0.2205882353</v>
      </c>
      <c r="U3127" s="15" t="str">
        <f>vlookup(F3127,'Sub categories'!$A:$C,3,False)</f>
        <v>Accessories</v>
      </c>
      <c r="V3127" s="16">
        <f t="shared" si="4"/>
        <v>10</v>
      </c>
      <c r="W3127" s="17">
        <f t="array" ref="W3127">INDEX(shipping_prices!$C$1:$F4354,MATCH(I3127,shipping_prices!$A$1:$A4354,0),MATCH(M3127,shipping_prices!$C$1:$F$1,0))</f>
        <v>14.56</v>
      </c>
      <c r="X3127" s="15" t="str">
        <f t="shared" si="5"/>
        <v>Penelope SewallLewistonMaine</v>
      </c>
      <c r="Y3127" s="15" t="str">
        <f t="shared" si="6"/>
        <v>Low</v>
      </c>
    </row>
    <row r="3128" hidden="1">
      <c r="A3128" s="1">
        <v>42629.0</v>
      </c>
      <c r="B3128" s="2" t="s">
        <v>4295</v>
      </c>
      <c r="C3128" s="2">
        <v>2.0</v>
      </c>
      <c r="D3128" s="2" t="s">
        <v>2465</v>
      </c>
      <c r="E3128" s="2" t="s">
        <v>27</v>
      </c>
      <c r="F3128" s="2" t="s">
        <v>1793</v>
      </c>
      <c r="G3128" s="2" t="s">
        <v>39</v>
      </c>
      <c r="H3128" s="2" t="s">
        <v>120</v>
      </c>
      <c r="I3128" s="2" t="s">
        <v>386</v>
      </c>
      <c r="J3128" s="2" t="s">
        <v>53</v>
      </c>
      <c r="K3128" s="2" t="s">
        <v>54</v>
      </c>
      <c r="L3128" s="10">
        <v>42629.0</v>
      </c>
      <c r="M3128" s="2" t="s">
        <v>469</v>
      </c>
      <c r="N3128" s="11">
        <v>0.2</v>
      </c>
      <c r="O3128" s="12">
        <v>2.0</v>
      </c>
      <c r="P3128" s="13">
        <v>0.21</v>
      </c>
      <c r="Q3128" s="13">
        <v>11.0</v>
      </c>
      <c r="R3128" s="13">
        <f t="shared" si="1"/>
        <v>13.75</v>
      </c>
      <c r="S3128" s="14">
        <f t="shared" si="2"/>
        <v>6.875</v>
      </c>
      <c r="T3128" s="14">
        <f t="shared" si="3"/>
        <v>0.1818181818</v>
      </c>
      <c r="U3128" s="15" t="str">
        <f>vlookup(F3128,'Sub categories'!$A:$C,3,False)</f>
        <v>Art</v>
      </c>
      <c r="V3128" s="16">
        <f t="shared" si="4"/>
        <v>0</v>
      </c>
      <c r="W3128" s="17">
        <f t="array" ref="W3128">INDEX(shipping_prices!$C$1:$F4355,MATCH(I3128,shipping_prices!$A$1:$A4355,0),MATCH(M3128,shipping_prices!$C$1:$F$1,0))</f>
        <v>49.21</v>
      </c>
      <c r="X3128" s="15" t="str">
        <f t="shared" si="5"/>
        <v>Ralph ArnettLakelandFlorida</v>
      </c>
      <c r="Y3128" s="15" t="str">
        <f t="shared" si="6"/>
        <v>Low</v>
      </c>
    </row>
    <row r="3129" hidden="1">
      <c r="A3129" s="1">
        <v>42630.0</v>
      </c>
      <c r="B3129" s="2" t="s">
        <v>4295</v>
      </c>
      <c r="C3129" s="2">
        <v>2.0</v>
      </c>
      <c r="D3129" s="2" t="s">
        <v>2465</v>
      </c>
      <c r="E3129" s="2" t="s">
        <v>27</v>
      </c>
      <c r="F3129" s="2" t="s">
        <v>4296</v>
      </c>
      <c r="G3129" s="2" t="s">
        <v>29</v>
      </c>
      <c r="H3129" s="2" t="s">
        <v>79</v>
      </c>
      <c r="I3129" s="2" t="s">
        <v>386</v>
      </c>
      <c r="J3129" s="2" t="s">
        <v>53</v>
      </c>
      <c r="K3129" s="2" t="s">
        <v>54</v>
      </c>
      <c r="L3129" s="10">
        <v>42630.0</v>
      </c>
      <c r="M3129" s="2" t="s">
        <v>469</v>
      </c>
      <c r="N3129" s="11">
        <v>0.2</v>
      </c>
      <c r="O3129" s="12">
        <v>1.0</v>
      </c>
      <c r="P3129" s="13">
        <v>0.09</v>
      </c>
      <c r="Q3129" s="13">
        <v>12.0</v>
      </c>
      <c r="R3129" s="13">
        <f t="shared" si="1"/>
        <v>15</v>
      </c>
      <c r="S3129" s="14">
        <f t="shared" si="2"/>
        <v>7.5</v>
      </c>
      <c r="T3129" s="14">
        <f t="shared" si="3"/>
        <v>0.08333333333</v>
      </c>
      <c r="U3129" s="15" t="str">
        <f>vlookup(F3129,'Sub categories'!$A:$C,3,False)</f>
        <v>Phones</v>
      </c>
      <c r="V3129" s="16">
        <f t="shared" si="4"/>
        <v>0</v>
      </c>
      <c r="W3129" s="17">
        <f t="array" ref="W3129">INDEX(shipping_prices!$C$1:$F4356,MATCH(I3129,shipping_prices!$A$1:$A4356,0),MATCH(M3129,shipping_prices!$C$1:$F$1,0))</f>
        <v>49.21</v>
      </c>
      <c r="X3129" s="15" t="str">
        <f t="shared" si="5"/>
        <v>Ralph ArnettLakelandFlorida</v>
      </c>
      <c r="Y3129" s="15" t="str">
        <f t="shared" si="6"/>
        <v>Low</v>
      </c>
    </row>
    <row r="3130" hidden="1">
      <c r="A3130" s="1">
        <v>42630.0</v>
      </c>
      <c r="B3130" s="2" t="s">
        <v>4295</v>
      </c>
      <c r="C3130" s="2">
        <v>7.0</v>
      </c>
      <c r="D3130" s="2" t="s">
        <v>2465</v>
      </c>
      <c r="E3130" s="2" t="s">
        <v>27</v>
      </c>
      <c r="F3130" s="2" t="s">
        <v>2407</v>
      </c>
      <c r="G3130" s="2" t="s">
        <v>29</v>
      </c>
      <c r="H3130" s="2" t="s">
        <v>79</v>
      </c>
      <c r="I3130" s="2" t="s">
        <v>386</v>
      </c>
      <c r="J3130" s="2" t="s">
        <v>53</v>
      </c>
      <c r="K3130" s="2" t="s">
        <v>54</v>
      </c>
      <c r="L3130" s="10">
        <v>42630.0</v>
      </c>
      <c r="M3130" s="2" t="s">
        <v>469</v>
      </c>
      <c r="N3130" s="11">
        <v>0.2</v>
      </c>
      <c r="O3130" s="12">
        <v>-13.0</v>
      </c>
      <c r="P3130" s="13">
        <v>-0.24</v>
      </c>
      <c r="Q3130" s="13">
        <v>56.0</v>
      </c>
      <c r="R3130" s="13">
        <f t="shared" si="1"/>
        <v>70</v>
      </c>
      <c r="S3130" s="14">
        <f t="shared" si="2"/>
        <v>10</v>
      </c>
      <c r="T3130" s="14">
        <f t="shared" si="3"/>
        <v>-0.2321428571</v>
      </c>
      <c r="U3130" s="15" t="str">
        <f>vlookup(F3130,'Sub categories'!$A:$C,3,False)</f>
        <v>Phones</v>
      </c>
      <c r="V3130" s="16">
        <f t="shared" si="4"/>
        <v>0</v>
      </c>
      <c r="W3130" s="17">
        <f t="array" ref="W3130">INDEX(shipping_prices!$C$1:$F4357,MATCH(I3130,shipping_prices!$A$1:$A4357,0),MATCH(M3130,shipping_prices!$C$1:$F$1,0))</f>
        <v>49.21</v>
      </c>
      <c r="X3130" s="15" t="str">
        <f t="shared" si="5"/>
        <v>Ralph ArnettLakelandFlorida</v>
      </c>
      <c r="Y3130" s="15" t="str">
        <f t="shared" si="6"/>
        <v>loss</v>
      </c>
    </row>
    <row r="3131" hidden="1">
      <c r="A3131" s="1">
        <v>42630.0</v>
      </c>
      <c r="B3131" s="2" t="s">
        <v>4297</v>
      </c>
      <c r="C3131" s="2">
        <v>3.0</v>
      </c>
      <c r="D3131" s="2" t="s">
        <v>4298</v>
      </c>
      <c r="E3131" s="2" t="s">
        <v>37</v>
      </c>
      <c r="F3131" s="2" t="s">
        <v>4299</v>
      </c>
      <c r="G3131" s="2" t="s">
        <v>29</v>
      </c>
      <c r="H3131" s="2" t="s">
        <v>79</v>
      </c>
      <c r="I3131" s="2" t="s">
        <v>4300</v>
      </c>
      <c r="J3131" s="2" t="s">
        <v>136</v>
      </c>
      <c r="K3131" s="2" t="s">
        <v>43</v>
      </c>
      <c r="L3131" s="10">
        <v>42638.0</v>
      </c>
      <c r="M3131" s="2" t="s">
        <v>34</v>
      </c>
      <c r="N3131" s="11">
        <v>0.2</v>
      </c>
      <c r="O3131" s="12">
        <v>2.0</v>
      </c>
      <c r="P3131" s="13">
        <v>0.1</v>
      </c>
      <c r="Q3131" s="13">
        <v>17.0</v>
      </c>
      <c r="R3131" s="13">
        <f t="shared" si="1"/>
        <v>21.25</v>
      </c>
      <c r="S3131" s="14">
        <f t="shared" si="2"/>
        <v>7.083333333</v>
      </c>
      <c r="T3131" s="14">
        <f t="shared" si="3"/>
        <v>0.1176470588</v>
      </c>
      <c r="U3131" s="15" t="str">
        <f>vlookup(F3131,'Sub categories'!$A:$C,3,False)</f>
        <v>Phones</v>
      </c>
      <c r="V3131" s="16">
        <f t="shared" si="4"/>
        <v>8</v>
      </c>
      <c r="W3131" s="17">
        <f t="array" ref="W3131">INDEX(shipping_prices!$C$1:$F4358,MATCH(I3131,shipping_prices!$A$1:$A4358,0),MATCH(M3131,shipping_prices!$C$1:$F$1,0))</f>
        <v>8.95</v>
      </c>
      <c r="X3131" s="15" t="str">
        <f t="shared" si="5"/>
        <v>Karen SeioLehiUtah</v>
      </c>
      <c r="Y3131" s="15" t="str">
        <f t="shared" si="6"/>
        <v>Low</v>
      </c>
    </row>
    <row r="3132" hidden="1">
      <c r="A3132" s="1">
        <v>42630.0</v>
      </c>
      <c r="B3132" s="2" t="s">
        <v>4301</v>
      </c>
      <c r="C3132" s="2">
        <v>8.0</v>
      </c>
      <c r="D3132" s="2" t="s">
        <v>863</v>
      </c>
      <c r="E3132" s="2" t="s">
        <v>37</v>
      </c>
      <c r="F3132" s="2" t="s">
        <v>1044</v>
      </c>
      <c r="G3132" s="2" t="s">
        <v>29</v>
      </c>
      <c r="H3132" s="2" t="s">
        <v>532</v>
      </c>
      <c r="I3132" s="2" t="s">
        <v>4302</v>
      </c>
      <c r="J3132" s="2" t="s">
        <v>42</v>
      </c>
      <c r="K3132" s="2" t="s">
        <v>43</v>
      </c>
      <c r="L3132" s="10">
        <v>42640.0</v>
      </c>
      <c r="M3132" s="2" t="s">
        <v>90</v>
      </c>
      <c r="N3132" s="11">
        <v>0.0</v>
      </c>
      <c r="O3132" s="12">
        <v>3.0</v>
      </c>
      <c r="P3132" s="13">
        <v>0.44</v>
      </c>
      <c r="Q3132" s="13">
        <v>8.0</v>
      </c>
      <c r="R3132" s="13">
        <f t="shared" si="1"/>
        <v>8</v>
      </c>
      <c r="S3132" s="14">
        <f t="shared" si="2"/>
        <v>1</v>
      </c>
      <c r="T3132" s="14">
        <f t="shared" si="3"/>
        <v>0.375</v>
      </c>
      <c r="U3132" s="15" t="str">
        <f>vlookup(F3132,'Sub categories'!$A:$C,3,False)</f>
        <v>Accessories</v>
      </c>
      <c r="V3132" s="16">
        <f t="shared" si="4"/>
        <v>10</v>
      </c>
      <c r="W3132" s="17">
        <f t="array" ref="W3132">INDEX(shipping_prices!$C$1:$F4359,MATCH(I3132,shipping_prices!$A$1:$A4359,0),MATCH(M3132,shipping_prices!$C$1:$F$1,0))</f>
        <v>0.16</v>
      </c>
      <c r="X3132" s="15" t="str">
        <f t="shared" si="5"/>
        <v>Kean NguyenVisaliaCalifornia</v>
      </c>
      <c r="Y3132" s="15" t="str">
        <f t="shared" si="6"/>
        <v>Low</v>
      </c>
    </row>
    <row r="3133" hidden="1">
      <c r="A3133" s="1">
        <v>42630.0</v>
      </c>
      <c r="B3133" s="2" t="s">
        <v>4303</v>
      </c>
      <c r="C3133" s="2">
        <v>2.0</v>
      </c>
      <c r="D3133" s="2" t="s">
        <v>1243</v>
      </c>
      <c r="E3133" s="2" t="s">
        <v>27</v>
      </c>
      <c r="F3133" s="2" t="s">
        <v>886</v>
      </c>
      <c r="G3133" s="2" t="s">
        <v>39</v>
      </c>
      <c r="H3133" s="2" t="s">
        <v>74</v>
      </c>
      <c r="I3133" s="2" t="s">
        <v>41</v>
      </c>
      <c r="J3133" s="2" t="s">
        <v>42</v>
      </c>
      <c r="K3133" s="2" t="s">
        <v>43</v>
      </c>
      <c r="L3133" s="10">
        <v>42639.0</v>
      </c>
      <c r="M3133" s="2" t="s">
        <v>34</v>
      </c>
      <c r="N3133" s="11">
        <v>0.0</v>
      </c>
      <c r="O3133" s="12">
        <v>2.0</v>
      </c>
      <c r="P3133" s="13">
        <v>0.4</v>
      </c>
      <c r="Q3133" s="13">
        <v>6.0</v>
      </c>
      <c r="R3133" s="13">
        <f t="shared" si="1"/>
        <v>6</v>
      </c>
      <c r="S3133" s="14">
        <f t="shared" si="2"/>
        <v>3</v>
      </c>
      <c r="T3133" s="14">
        <f t="shared" si="3"/>
        <v>0.3333333333</v>
      </c>
      <c r="U3133" s="15" t="str">
        <f>vlookup(F3133,'Sub categories'!$A:$C,3,False)</f>
        <v>Art</v>
      </c>
      <c r="V3133" s="16">
        <f t="shared" si="4"/>
        <v>9</v>
      </c>
      <c r="W3133" s="17">
        <f t="array" ref="W3133">INDEX(shipping_prices!$C$1:$F4360,MATCH(I3133,shipping_prices!$A$1:$A4360,0),MATCH(M3133,shipping_prices!$C$1:$F$1,0))</f>
        <v>10.99</v>
      </c>
      <c r="X3133" s="15" t="str">
        <f t="shared" si="5"/>
        <v>George AshbrookSan FranciscoCalifornia</v>
      </c>
      <c r="Y3133" s="15" t="str">
        <f t="shared" si="6"/>
        <v>Low</v>
      </c>
    </row>
    <row r="3134" hidden="1">
      <c r="A3134" s="1">
        <v>42630.0</v>
      </c>
      <c r="B3134" s="2" t="s">
        <v>4303</v>
      </c>
      <c r="C3134" s="2">
        <v>2.0</v>
      </c>
      <c r="D3134" s="2" t="s">
        <v>1243</v>
      </c>
      <c r="E3134" s="2" t="s">
        <v>27</v>
      </c>
      <c r="F3134" s="2" t="s">
        <v>3650</v>
      </c>
      <c r="G3134" s="2" t="s">
        <v>39</v>
      </c>
      <c r="H3134" s="2" t="s">
        <v>51</v>
      </c>
      <c r="I3134" s="2" t="s">
        <v>41</v>
      </c>
      <c r="J3134" s="2" t="s">
        <v>42</v>
      </c>
      <c r="K3134" s="2" t="s">
        <v>43</v>
      </c>
      <c r="L3134" s="10">
        <v>42639.0</v>
      </c>
      <c r="M3134" s="2" t="s">
        <v>34</v>
      </c>
      <c r="N3134" s="11">
        <v>0.0</v>
      </c>
      <c r="O3134" s="12">
        <v>6.0</v>
      </c>
      <c r="P3134" s="13">
        <v>0.49</v>
      </c>
      <c r="Q3134" s="13">
        <v>12.0</v>
      </c>
      <c r="R3134" s="13">
        <f t="shared" si="1"/>
        <v>12</v>
      </c>
      <c r="S3134" s="14">
        <f t="shared" si="2"/>
        <v>6</v>
      </c>
      <c r="T3134" s="14">
        <f t="shared" si="3"/>
        <v>0.5</v>
      </c>
      <c r="U3134" s="15" t="str">
        <f>vlookup(F3134,'Sub categories'!$A:$C,3,False)</f>
        <v>Paper</v>
      </c>
      <c r="V3134" s="16">
        <f t="shared" si="4"/>
        <v>9</v>
      </c>
      <c r="W3134" s="17">
        <f t="array" ref="W3134">INDEX(shipping_prices!$C$1:$F4361,MATCH(I3134,shipping_prices!$A$1:$A4361,0),MATCH(M3134,shipping_prices!$C$1:$F$1,0))</f>
        <v>10.99</v>
      </c>
      <c r="X3134" s="15" t="str">
        <f t="shared" si="5"/>
        <v>George AshbrookSan FranciscoCalifornia</v>
      </c>
      <c r="Y3134" s="15" t="str">
        <f t="shared" si="6"/>
        <v>Low</v>
      </c>
    </row>
    <row r="3135" hidden="1">
      <c r="A3135" s="1">
        <v>42630.0</v>
      </c>
      <c r="B3135" s="2" t="s">
        <v>4303</v>
      </c>
      <c r="C3135" s="2">
        <v>3.0</v>
      </c>
      <c r="D3135" s="2" t="s">
        <v>1243</v>
      </c>
      <c r="E3135" s="2" t="s">
        <v>27</v>
      </c>
      <c r="F3135" s="2" t="s">
        <v>2665</v>
      </c>
      <c r="G3135" s="2" t="s">
        <v>29</v>
      </c>
      <c r="H3135" s="2" t="s">
        <v>431</v>
      </c>
      <c r="I3135" s="2" t="s">
        <v>41</v>
      </c>
      <c r="J3135" s="2" t="s">
        <v>42</v>
      </c>
      <c r="K3135" s="2" t="s">
        <v>43</v>
      </c>
      <c r="L3135" s="10">
        <v>42639.0</v>
      </c>
      <c r="M3135" s="2" t="s">
        <v>34</v>
      </c>
      <c r="N3135" s="11">
        <v>0.0</v>
      </c>
      <c r="O3135" s="12">
        <v>129.0</v>
      </c>
      <c r="P3135" s="13">
        <v>0.4</v>
      </c>
      <c r="Q3135" s="13">
        <v>323.0</v>
      </c>
      <c r="R3135" s="13">
        <f t="shared" si="1"/>
        <v>323</v>
      </c>
      <c r="S3135" s="14">
        <f t="shared" si="2"/>
        <v>107.6666667</v>
      </c>
      <c r="T3135" s="14">
        <f t="shared" si="3"/>
        <v>0.399380805</v>
      </c>
      <c r="U3135" s="15" t="str">
        <f>vlookup(F3135,'Sub categories'!$A:$C,3,False)</f>
        <v>Accessories</v>
      </c>
      <c r="V3135" s="16">
        <f t="shared" si="4"/>
        <v>9</v>
      </c>
      <c r="W3135" s="17">
        <f t="array" ref="W3135">INDEX(shipping_prices!$C$1:$F4362,MATCH(I3135,shipping_prices!$A$1:$A4362,0),MATCH(M3135,shipping_prices!$C$1:$F$1,0))</f>
        <v>10.99</v>
      </c>
      <c r="X3135" s="15" t="str">
        <f t="shared" si="5"/>
        <v>George AshbrookSan FranciscoCalifornia</v>
      </c>
      <c r="Y3135" s="15" t="str">
        <f t="shared" si="6"/>
        <v>High</v>
      </c>
    </row>
    <row r="3136" hidden="1">
      <c r="A3136" s="1">
        <v>42630.0</v>
      </c>
      <c r="B3136" s="2" t="s">
        <v>4303</v>
      </c>
      <c r="C3136" s="2">
        <v>5.0</v>
      </c>
      <c r="D3136" s="2" t="s">
        <v>1243</v>
      </c>
      <c r="E3136" s="2" t="s">
        <v>27</v>
      </c>
      <c r="F3136" s="2" t="s">
        <v>4304</v>
      </c>
      <c r="G3136" s="2" t="s">
        <v>29</v>
      </c>
      <c r="H3136" s="2" t="s">
        <v>431</v>
      </c>
      <c r="I3136" s="2" t="s">
        <v>41</v>
      </c>
      <c r="J3136" s="2" t="s">
        <v>42</v>
      </c>
      <c r="K3136" s="2" t="s">
        <v>43</v>
      </c>
      <c r="L3136" s="10">
        <v>42639.0</v>
      </c>
      <c r="M3136" s="2" t="s">
        <v>34</v>
      </c>
      <c r="N3136" s="11">
        <v>0.2</v>
      </c>
      <c r="O3136" s="12">
        <v>69.0</v>
      </c>
      <c r="P3136" s="13">
        <v>0.09</v>
      </c>
      <c r="Q3136" s="13">
        <v>784.0</v>
      </c>
      <c r="R3136" s="13">
        <f t="shared" si="1"/>
        <v>980</v>
      </c>
      <c r="S3136" s="14">
        <f t="shared" si="2"/>
        <v>196</v>
      </c>
      <c r="T3136" s="14">
        <f t="shared" si="3"/>
        <v>0.08801020408</v>
      </c>
      <c r="U3136" s="15" t="str">
        <f>vlookup(F3136,'Sub categories'!$A:$C,3,False)</f>
        <v>Phones</v>
      </c>
      <c r="V3136" s="16">
        <f t="shared" si="4"/>
        <v>9</v>
      </c>
      <c r="W3136" s="17">
        <f t="array" ref="W3136">INDEX(shipping_prices!$C$1:$F4363,MATCH(I3136,shipping_prices!$A$1:$A4363,0),MATCH(M3136,shipping_prices!$C$1:$F$1,0))</f>
        <v>10.99</v>
      </c>
      <c r="X3136" s="15" t="str">
        <f t="shared" si="5"/>
        <v>George AshbrookSan FranciscoCalifornia</v>
      </c>
      <c r="Y3136" s="15" t="str">
        <f t="shared" si="6"/>
        <v>High</v>
      </c>
    </row>
    <row r="3137" hidden="1">
      <c r="A3137" s="1">
        <v>42630.0</v>
      </c>
      <c r="B3137" s="2" t="s">
        <v>4303</v>
      </c>
      <c r="C3137" s="2">
        <v>5.0</v>
      </c>
      <c r="D3137" s="2" t="s">
        <v>1243</v>
      </c>
      <c r="E3137" s="2" t="s">
        <v>27</v>
      </c>
      <c r="F3137" s="2" t="s">
        <v>2085</v>
      </c>
      <c r="G3137" s="2" t="s">
        <v>39</v>
      </c>
      <c r="H3137" s="2" t="s">
        <v>1002</v>
      </c>
      <c r="I3137" s="2" t="s">
        <v>41</v>
      </c>
      <c r="J3137" s="2" t="s">
        <v>42</v>
      </c>
      <c r="K3137" s="2" t="s">
        <v>43</v>
      </c>
      <c r="L3137" s="10">
        <v>42639.0</v>
      </c>
      <c r="M3137" s="2" t="s">
        <v>34</v>
      </c>
      <c r="N3137" s="11">
        <v>0.0</v>
      </c>
      <c r="O3137" s="12">
        <v>420.0</v>
      </c>
      <c r="P3137" s="13">
        <v>0.29</v>
      </c>
      <c r="Q3137" s="13">
        <v>1448.0</v>
      </c>
      <c r="R3137" s="13">
        <f t="shared" si="1"/>
        <v>1448</v>
      </c>
      <c r="S3137" s="14">
        <f t="shared" si="2"/>
        <v>289.6</v>
      </c>
      <c r="T3137" s="14">
        <f t="shared" si="3"/>
        <v>0.2900552486</v>
      </c>
      <c r="U3137" s="15" t="str">
        <f>vlookup(F3137,'Sub categories'!$A:$C,3,False)</f>
        <v>Appliances</v>
      </c>
      <c r="V3137" s="16">
        <f t="shared" si="4"/>
        <v>9</v>
      </c>
      <c r="W3137" s="17">
        <f t="array" ref="W3137">INDEX(shipping_prices!$C$1:$F4364,MATCH(I3137,shipping_prices!$A$1:$A4364,0),MATCH(M3137,shipping_prices!$C$1:$F$1,0))</f>
        <v>10.99</v>
      </c>
      <c r="X3137" s="15" t="str">
        <f t="shared" si="5"/>
        <v>George AshbrookSan FranciscoCalifornia</v>
      </c>
      <c r="Y3137" s="15" t="str">
        <f t="shared" si="6"/>
        <v>High</v>
      </c>
    </row>
    <row r="3138">
      <c r="A3138" s="1">
        <v>42630.0</v>
      </c>
      <c r="B3138" s="2" t="s">
        <v>4305</v>
      </c>
      <c r="C3138" s="2">
        <v>3.0</v>
      </c>
      <c r="D3138" s="2" t="s">
        <v>2563</v>
      </c>
      <c r="E3138" s="2" t="s">
        <v>27</v>
      </c>
      <c r="F3138" s="2" t="s">
        <v>1417</v>
      </c>
      <c r="G3138" s="2" t="s">
        <v>45</v>
      </c>
      <c r="H3138" s="2" t="s">
        <v>79</v>
      </c>
      <c r="I3138" s="2" t="s">
        <v>41</v>
      </c>
      <c r="J3138" s="2" t="s">
        <v>42</v>
      </c>
      <c r="K3138" s="2" t="s">
        <v>43</v>
      </c>
      <c r="L3138" s="10">
        <v>42635.0</v>
      </c>
      <c r="M3138" s="2" t="s">
        <v>142</v>
      </c>
      <c r="N3138" s="11">
        <v>0.0</v>
      </c>
      <c r="O3138" s="12">
        <v>2.0</v>
      </c>
      <c r="P3138" s="13">
        <v>0.44</v>
      </c>
      <c r="Q3138" s="13">
        <v>5.0</v>
      </c>
      <c r="R3138" s="13">
        <f t="shared" si="1"/>
        <v>5</v>
      </c>
      <c r="S3138" s="14">
        <f t="shared" si="2"/>
        <v>1.666666667</v>
      </c>
      <c r="T3138" s="14">
        <f t="shared" si="3"/>
        <v>0.4</v>
      </c>
      <c r="U3138" s="15" t="str">
        <f>vlookup(F3138,'Sub categories'!$A:$C,3,False)</f>
        <v>Furnishings</v>
      </c>
      <c r="V3138" s="16">
        <f t="shared" si="4"/>
        <v>5</v>
      </c>
      <c r="W3138" s="17">
        <f t="array" ref="W3138">INDEX(shipping_prices!$C$1:$F4365,MATCH(I3138,shipping_prices!$A$1:$A4365,0),MATCH(M3138,shipping_prices!$C$1:$F$1,0))</f>
        <v>16.04</v>
      </c>
      <c r="X3138" s="15" t="str">
        <f t="shared" si="5"/>
        <v>Helen AndreadaSan FranciscoCalifornia</v>
      </c>
      <c r="Y3138" s="15" t="str">
        <f t="shared" si="6"/>
        <v>Low</v>
      </c>
    </row>
    <row r="3139" hidden="1">
      <c r="A3139" s="1">
        <v>42630.0</v>
      </c>
      <c r="B3139" s="2" t="s">
        <v>4305</v>
      </c>
      <c r="C3139" s="2">
        <v>3.0</v>
      </c>
      <c r="D3139" s="2" t="s">
        <v>2563</v>
      </c>
      <c r="E3139" s="2" t="s">
        <v>27</v>
      </c>
      <c r="F3139" s="2" t="s">
        <v>2883</v>
      </c>
      <c r="G3139" s="2" t="s">
        <v>39</v>
      </c>
      <c r="H3139" s="2" t="s">
        <v>79</v>
      </c>
      <c r="I3139" s="2" t="s">
        <v>41</v>
      </c>
      <c r="J3139" s="2" t="s">
        <v>42</v>
      </c>
      <c r="K3139" s="2" t="s">
        <v>43</v>
      </c>
      <c r="L3139" s="10">
        <v>42635.0</v>
      </c>
      <c r="M3139" s="2" t="s">
        <v>142</v>
      </c>
      <c r="N3139" s="11">
        <v>0.2</v>
      </c>
      <c r="O3139" s="12">
        <v>4.0</v>
      </c>
      <c r="P3139" s="13">
        <v>0.38</v>
      </c>
      <c r="Q3139" s="13">
        <v>11.0</v>
      </c>
      <c r="R3139" s="13">
        <f t="shared" si="1"/>
        <v>13.75</v>
      </c>
      <c r="S3139" s="14">
        <f t="shared" si="2"/>
        <v>4.583333333</v>
      </c>
      <c r="T3139" s="14">
        <f t="shared" si="3"/>
        <v>0.3636363636</v>
      </c>
      <c r="U3139" s="15" t="str">
        <f>vlookup(F3139,'Sub categories'!$A:$C,3,False)</f>
        <v>Binders</v>
      </c>
      <c r="V3139" s="16">
        <f t="shared" si="4"/>
        <v>5</v>
      </c>
      <c r="W3139" s="17">
        <f t="array" ref="W3139">INDEX(shipping_prices!$C$1:$F4366,MATCH(I3139,shipping_prices!$A$1:$A4366,0),MATCH(M3139,shipping_prices!$C$1:$F$1,0))</f>
        <v>16.04</v>
      </c>
      <c r="X3139" s="15" t="str">
        <f t="shared" si="5"/>
        <v>Helen AndreadaSan FranciscoCalifornia</v>
      </c>
      <c r="Y3139" s="15" t="str">
        <f t="shared" si="6"/>
        <v>Low</v>
      </c>
    </row>
    <row r="3140" hidden="1">
      <c r="A3140" s="1">
        <v>42630.0</v>
      </c>
      <c r="B3140" s="2" t="s">
        <v>4305</v>
      </c>
      <c r="C3140" s="2">
        <v>7.0</v>
      </c>
      <c r="D3140" s="2" t="s">
        <v>2563</v>
      </c>
      <c r="E3140" s="2" t="s">
        <v>27</v>
      </c>
      <c r="F3140" s="2" t="s">
        <v>315</v>
      </c>
      <c r="G3140" s="2" t="s">
        <v>29</v>
      </c>
      <c r="H3140" s="2" t="s">
        <v>220</v>
      </c>
      <c r="I3140" s="2" t="s">
        <v>41</v>
      </c>
      <c r="J3140" s="2" t="s">
        <v>42</v>
      </c>
      <c r="K3140" s="2" t="s">
        <v>43</v>
      </c>
      <c r="L3140" s="10">
        <v>42635.0</v>
      </c>
      <c r="M3140" s="2" t="s">
        <v>142</v>
      </c>
      <c r="N3140" s="11">
        <v>0.0</v>
      </c>
      <c r="O3140" s="12">
        <v>92.0</v>
      </c>
      <c r="P3140" s="13">
        <v>0.44</v>
      </c>
      <c r="Q3140" s="13">
        <v>210.0</v>
      </c>
      <c r="R3140" s="13">
        <f t="shared" si="1"/>
        <v>210</v>
      </c>
      <c r="S3140" s="14">
        <f t="shared" si="2"/>
        <v>30</v>
      </c>
      <c r="T3140" s="14">
        <f t="shared" si="3"/>
        <v>0.4380952381</v>
      </c>
      <c r="U3140" s="15" t="str">
        <f>vlookup(F3140,'Sub categories'!$A:$C,3,False)</f>
        <v>Accessories</v>
      </c>
      <c r="V3140" s="16">
        <f t="shared" si="4"/>
        <v>5</v>
      </c>
      <c r="W3140" s="17">
        <f t="array" ref="W3140">INDEX(shipping_prices!$C$1:$F4367,MATCH(I3140,shipping_prices!$A$1:$A4367,0),MATCH(M3140,shipping_prices!$C$1:$F$1,0))</f>
        <v>16.04</v>
      </c>
      <c r="X3140" s="15" t="str">
        <f t="shared" si="5"/>
        <v>Helen AndreadaSan FranciscoCalifornia</v>
      </c>
      <c r="Y3140" s="15" t="str">
        <f t="shared" si="6"/>
        <v>High</v>
      </c>
    </row>
    <row r="3141" hidden="1">
      <c r="A3141" s="1">
        <v>42630.0</v>
      </c>
      <c r="B3141" s="2" t="s">
        <v>4306</v>
      </c>
      <c r="C3141" s="2">
        <v>2.0</v>
      </c>
      <c r="D3141" s="2" t="s">
        <v>1621</v>
      </c>
      <c r="E3141" s="2" t="s">
        <v>37</v>
      </c>
      <c r="F3141" s="2" t="s">
        <v>1409</v>
      </c>
      <c r="G3141" s="2" t="s">
        <v>39</v>
      </c>
      <c r="H3141" s="2" t="s">
        <v>193</v>
      </c>
      <c r="I3141" s="2" t="s">
        <v>52</v>
      </c>
      <c r="J3141" s="2" t="s">
        <v>53</v>
      </c>
      <c r="K3141" s="2" t="s">
        <v>54</v>
      </c>
      <c r="L3141" s="10">
        <v>42640.0</v>
      </c>
      <c r="M3141" s="2" t="s">
        <v>34</v>
      </c>
      <c r="N3141" s="11">
        <v>0.2</v>
      </c>
      <c r="O3141" s="12">
        <v>2.0</v>
      </c>
      <c r="P3141" s="13">
        <v>0.36</v>
      </c>
      <c r="Q3141" s="13">
        <v>5.0</v>
      </c>
      <c r="R3141" s="13">
        <f t="shared" si="1"/>
        <v>6.25</v>
      </c>
      <c r="S3141" s="14">
        <f t="shared" si="2"/>
        <v>3.125</v>
      </c>
      <c r="T3141" s="14">
        <f t="shared" si="3"/>
        <v>0.4</v>
      </c>
      <c r="U3141" s="15" t="str">
        <f>vlookup(F3141,'Sub categories'!$A:$C,3,False)</f>
        <v>Labels</v>
      </c>
      <c r="V3141" s="16">
        <f t="shared" si="4"/>
        <v>10</v>
      </c>
      <c r="W3141" s="17">
        <f t="array" ref="W3141">INDEX(shipping_prices!$C$1:$F4368,MATCH(I3141,shipping_prices!$A$1:$A4368,0),MATCH(M3141,shipping_prices!$C$1:$F$1,0))</f>
        <v>14.61</v>
      </c>
      <c r="X3141" s="15" t="str">
        <f t="shared" si="5"/>
        <v>Ruben AusmanJacksonvilleFlorida</v>
      </c>
      <c r="Y3141" s="15" t="str">
        <f t="shared" si="6"/>
        <v>Low</v>
      </c>
    </row>
    <row r="3142" hidden="1">
      <c r="A3142" s="1">
        <v>42630.0</v>
      </c>
      <c r="B3142" s="2" t="s">
        <v>4307</v>
      </c>
      <c r="C3142" s="2">
        <v>1.0</v>
      </c>
      <c r="D3142" s="2" t="s">
        <v>965</v>
      </c>
      <c r="E3142" s="2" t="s">
        <v>27</v>
      </c>
      <c r="F3142" s="2" t="s">
        <v>3417</v>
      </c>
      <c r="G3142" s="2" t="s">
        <v>39</v>
      </c>
      <c r="H3142" s="2" t="s">
        <v>216</v>
      </c>
      <c r="I3142" s="2" t="s">
        <v>4308</v>
      </c>
      <c r="J3142" s="2" t="s">
        <v>42</v>
      </c>
      <c r="K3142" s="2" t="s">
        <v>43</v>
      </c>
      <c r="L3142" s="10">
        <v>42632.0</v>
      </c>
      <c r="M3142" s="2" t="s">
        <v>90</v>
      </c>
      <c r="N3142" s="11">
        <v>0.0</v>
      </c>
      <c r="O3142" s="12">
        <v>1.0</v>
      </c>
      <c r="P3142" s="13">
        <v>0.27</v>
      </c>
      <c r="Q3142" s="13">
        <v>2.0</v>
      </c>
      <c r="R3142" s="13">
        <f t="shared" si="1"/>
        <v>2</v>
      </c>
      <c r="S3142" s="14">
        <f t="shared" si="2"/>
        <v>2</v>
      </c>
      <c r="T3142" s="14">
        <f t="shared" si="3"/>
        <v>0.5</v>
      </c>
      <c r="U3142" s="15" t="str">
        <f>vlookup(F3142,'Sub categories'!$A:$C,3,False)</f>
        <v>Art</v>
      </c>
      <c r="V3142" s="16">
        <f t="shared" si="4"/>
        <v>2</v>
      </c>
      <c r="W3142" s="17">
        <f t="array" ref="W3142">INDEX(shipping_prices!$C$1:$F4369,MATCH(I3142,shipping_prices!$A$1:$A4369,0),MATCH(M3142,shipping_prices!$C$1:$F$1,0))</f>
        <v>1.96</v>
      </c>
      <c r="X3142" s="15" t="str">
        <f t="shared" si="5"/>
        <v>Xylona PreisChicoCalifornia</v>
      </c>
      <c r="Y3142" s="15" t="str">
        <f t="shared" si="6"/>
        <v>Low</v>
      </c>
    </row>
    <row r="3143" hidden="1">
      <c r="A3143" s="1">
        <v>42630.0</v>
      </c>
      <c r="B3143" s="2" t="s">
        <v>4307</v>
      </c>
      <c r="C3143" s="2">
        <v>4.0</v>
      </c>
      <c r="D3143" s="2" t="s">
        <v>965</v>
      </c>
      <c r="E3143" s="2" t="s">
        <v>27</v>
      </c>
      <c r="F3143" s="2" t="s">
        <v>1459</v>
      </c>
      <c r="G3143" s="2" t="s">
        <v>39</v>
      </c>
      <c r="H3143" s="2" t="s">
        <v>1460</v>
      </c>
      <c r="I3143" s="2" t="s">
        <v>4308</v>
      </c>
      <c r="J3143" s="2" t="s">
        <v>42</v>
      </c>
      <c r="K3143" s="2" t="s">
        <v>43</v>
      </c>
      <c r="L3143" s="10">
        <v>42632.0</v>
      </c>
      <c r="M3143" s="2" t="s">
        <v>90</v>
      </c>
      <c r="N3143" s="11">
        <v>0.0</v>
      </c>
      <c r="O3143" s="12">
        <v>7.0</v>
      </c>
      <c r="P3143" s="13">
        <v>0.48</v>
      </c>
      <c r="Q3143" s="13">
        <v>16.0</v>
      </c>
      <c r="R3143" s="13">
        <f t="shared" si="1"/>
        <v>16</v>
      </c>
      <c r="S3143" s="14">
        <f t="shared" si="2"/>
        <v>4</v>
      </c>
      <c r="T3143" s="14">
        <f t="shared" si="3"/>
        <v>0.4375</v>
      </c>
      <c r="U3143" s="15" t="str">
        <f>vlookup(F3143,'Sub categories'!$A:$C,3,False)</f>
        <v>Envelopes</v>
      </c>
      <c r="V3143" s="16">
        <f t="shared" si="4"/>
        <v>2</v>
      </c>
      <c r="W3143" s="17">
        <f t="array" ref="W3143">INDEX(shipping_prices!$C$1:$F4370,MATCH(I3143,shipping_prices!$A$1:$A4370,0),MATCH(M3143,shipping_prices!$C$1:$F$1,0))</f>
        <v>1.96</v>
      </c>
      <c r="X3143" s="15" t="str">
        <f t="shared" si="5"/>
        <v>Xylona PreisChicoCalifornia</v>
      </c>
      <c r="Y3143" s="15" t="str">
        <f t="shared" si="6"/>
        <v>Low</v>
      </c>
    </row>
    <row r="3144" hidden="1">
      <c r="A3144" s="1">
        <v>42630.0</v>
      </c>
      <c r="B3144" s="2" t="s">
        <v>4307</v>
      </c>
      <c r="C3144" s="2">
        <v>4.0</v>
      </c>
      <c r="D3144" s="2" t="s">
        <v>965</v>
      </c>
      <c r="E3144" s="2" t="s">
        <v>27</v>
      </c>
      <c r="F3144" s="2" t="s">
        <v>4192</v>
      </c>
      <c r="G3144" s="2" t="s">
        <v>39</v>
      </c>
      <c r="H3144" s="2" t="s">
        <v>79</v>
      </c>
      <c r="I3144" s="2" t="s">
        <v>4308</v>
      </c>
      <c r="J3144" s="2" t="s">
        <v>42</v>
      </c>
      <c r="K3144" s="2" t="s">
        <v>43</v>
      </c>
      <c r="L3144" s="10">
        <v>42632.0</v>
      </c>
      <c r="M3144" s="2" t="s">
        <v>90</v>
      </c>
      <c r="N3144" s="11">
        <v>0.0</v>
      </c>
      <c r="O3144" s="12">
        <v>16.0</v>
      </c>
      <c r="P3144" s="13">
        <v>0.45</v>
      </c>
      <c r="Q3144" s="13">
        <v>36.0</v>
      </c>
      <c r="R3144" s="13">
        <f t="shared" si="1"/>
        <v>36</v>
      </c>
      <c r="S3144" s="14">
        <f t="shared" si="2"/>
        <v>9</v>
      </c>
      <c r="T3144" s="14">
        <f t="shared" si="3"/>
        <v>0.4444444444</v>
      </c>
      <c r="U3144" s="15" t="str">
        <f>vlookup(F3144,'Sub categories'!$A:$C,3,False)</f>
        <v>Paper</v>
      </c>
      <c r="V3144" s="16">
        <f t="shared" si="4"/>
        <v>2</v>
      </c>
      <c r="W3144" s="17">
        <f t="array" ref="W3144">INDEX(shipping_prices!$C$1:$F4371,MATCH(I3144,shipping_prices!$A$1:$A4371,0),MATCH(M3144,shipping_prices!$C$1:$F$1,0))</f>
        <v>1.96</v>
      </c>
      <c r="X3144" s="15" t="str">
        <f t="shared" si="5"/>
        <v>Xylona PreisChicoCalifornia</v>
      </c>
      <c r="Y3144" s="15" t="str">
        <f t="shared" si="6"/>
        <v>Low</v>
      </c>
    </row>
    <row r="3145" hidden="1">
      <c r="A3145" s="1">
        <v>42630.0</v>
      </c>
      <c r="B3145" s="2" t="s">
        <v>4309</v>
      </c>
      <c r="C3145" s="2">
        <v>4.0</v>
      </c>
      <c r="D3145" s="2" t="s">
        <v>4265</v>
      </c>
      <c r="E3145" s="2" t="s">
        <v>27</v>
      </c>
      <c r="F3145" s="2" t="s">
        <v>1176</v>
      </c>
      <c r="G3145" s="2" t="s">
        <v>39</v>
      </c>
      <c r="H3145" s="2" t="s">
        <v>79</v>
      </c>
      <c r="I3145" s="2" t="s">
        <v>2065</v>
      </c>
      <c r="J3145" s="2" t="s">
        <v>614</v>
      </c>
      <c r="K3145" s="2" t="s">
        <v>54</v>
      </c>
      <c r="L3145" s="10">
        <v>42636.0</v>
      </c>
      <c r="M3145" s="2" t="s">
        <v>90</v>
      </c>
      <c r="N3145" s="11">
        <v>0.2</v>
      </c>
      <c r="O3145" s="12">
        <v>12.0</v>
      </c>
      <c r="P3145" s="13">
        <v>0.33</v>
      </c>
      <c r="Q3145" s="13">
        <v>37.0</v>
      </c>
      <c r="R3145" s="13">
        <f t="shared" si="1"/>
        <v>46.25</v>
      </c>
      <c r="S3145" s="14">
        <f t="shared" si="2"/>
        <v>11.5625</v>
      </c>
      <c r="T3145" s="14">
        <f t="shared" si="3"/>
        <v>0.3243243243</v>
      </c>
      <c r="U3145" s="15" t="str">
        <f>vlookup(F3145,'Sub categories'!$A:$C,3,False)</f>
        <v>Art</v>
      </c>
      <c r="V3145" s="16">
        <f t="shared" si="4"/>
        <v>6</v>
      </c>
      <c r="W3145" s="17">
        <f t="array" ref="W3145">INDEX(shipping_prices!$C$1:$F4372,MATCH(I3145,shipping_prices!$A$1:$A4372,0),MATCH(M3145,shipping_prices!$C$1:$F$1,0))</f>
        <v>3.22</v>
      </c>
      <c r="X3145" s="15" t="str">
        <f t="shared" si="5"/>
        <v>Rose O'BrianClarksvilleTennessee</v>
      </c>
      <c r="Y3145" s="15" t="str">
        <f t="shared" si="6"/>
        <v>Low</v>
      </c>
    </row>
    <row r="3146" hidden="1">
      <c r="A3146" s="1">
        <v>42630.0</v>
      </c>
      <c r="B3146" s="2" t="s">
        <v>4309</v>
      </c>
      <c r="C3146" s="2">
        <v>7.0</v>
      </c>
      <c r="D3146" s="2" t="s">
        <v>4265</v>
      </c>
      <c r="E3146" s="2" t="s">
        <v>27</v>
      </c>
      <c r="F3146" s="2" t="s">
        <v>3748</v>
      </c>
      <c r="G3146" s="2" t="s">
        <v>39</v>
      </c>
      <c r="H3146" s="2" t="s">
        <v>182</v>
      </c>
      <c r="I3146" s="2" t="s">
        <v>2065</v>
      </c>
      <c r="J3146" s="2" t="s">
        <v>614</v>
      </c>
      <c r="K3146" s="2" t="s">
        <v>54</v>
      </c>
      <c r="L3146" s="10">
        <v>42636.0</v>
      </c>
      <c r="M3146" s="2" t="s">
        <v>90</v>
      </c>
      <c r="N3146" s="11">
        <v>0.7</v>
      </c>
      <c r="O3146" s="12">
        <v>-1065.0</v>
      </c>
      <c r="P3146" s="13">
        <v>-0.67</v>
      </c>
      <c r="Q3146" s="13">
        <v>1598.0</v>
      </c>
      <c r="R3146" s="13">
        <f t="shared" si="1"/>
        <v>5326.666667</v>
      </c>
      <c r="S3146" s="14">
        <f t="shared" si="2"/>
        <v>760.952381</v>
      </c>
      <c r="T3146" s="14">
        <f t="shared" si="3"/>
        <v>-0.6664580726</v>
      </c>
      <c r="U3146" s="15" t="str">
        <f>vlookup(F3146,'Sub categories'!$A:$C,3,False)</f>
        <v>Binders</v>
      </c>
      <c r="V3146" s="16">
        <f t="shared" si="4"/>
        <v>6</v>
      </c>
      <c r="W3146" s="17">
        <f t="array" ref="W3146">INDEX(shipping_prices!$C$1:$F4373,MATCH(I3146,shipping_prices!$A$1:$A4373,0),MATCH(M3146,shipping_prices!$C$1:$F$1,0))</f>
        <v>3.22</v>
      </c>
      <c r="X3146" s="15" t="str">
        <f t="shared" si="5"/>
        <v>Rose O'BrianClarksvilleTennessee</v>
      </c>
      <c r="Y3146" s="15" t="str">
        <f t="shared" si="6"/>
        <v>loss</v>
      </c>
    </row>
    <row r="3147" hidden="1">
      <c r="A3147" s="1">
        <v>42630.0</v>
      </c>
      <c r="B3147" s="2" t="s">
        <v>4310</v>
      </c>
      <c r="C3147" s="2">
        <v>3.0</v>
      </c>
      <c r="D3147" s="2" t="s">
        <v>1424</v>
      </c>
      <c r="E3147" s="2" t="s">
        <v>27</v>
      </c>
      <c r="F3147" s="2" t="s">
        <v>1759</v>
      </c>
      <c r="G3147" s="2" t="s">
        <v>39</v>
      </c>
      <c r="H3147" s="2" t="s">
        <v>146</v>
      </c>
      <c r="I3147" s="2" t="s">
        <v>2112</v>
      </c>
      <c r="J3147" s="2" t="s">
        <v>218</v>
      </c>
      <c r="K3147" s="2" t="s">
        <v>54</v>
      </c>
      <c r="L3147" s="10">
        <v>42636.0</v>
      </c>
      <c r="M3147" s="2" t="s">
        <v>34</v>
      </c>
      <c r="N3147" s="11">
        <v>0.0</v>
      </c>
      <c r="O3147" s="12">
        <v>24.0</v>
      </c>
      <c r="P3147" s="13">
        <v>0.49</v>
      </c>
      <c r="Q3147" s="13">
        <v>49.0</v>
      </c>
      <c r="R3147" s="13">
        <f t="shared" si="1"/>
        <v>49</v>
      </c>
      <c r="S3147" s="14">
        <f t="shared" si="2"/>
        <v>16.33333333</v>
      </c>
      <c r="T3147" s="14">
        <f t="shared" si="3"/>
        <v>0.4897959184</v>
      </c>
      <c r="U3147" s="15" t="str">
        <f>vlookup(F3147,'Sub categories'!$A:$C,3,False)</f>
        <v>Binders</v>
      </c>
      <c r="V3147" s="16">
        <f t="shared" si="4"/>
        <v>6</v>
      </c>
      <c r="W3147" s="17">
        <f t="array" ref="W3147">INDEX(shipping_prices!$C$1:$F4374,MATCH(I3147,shipping_prices!$A$1:$A4374,0),MATCH(M3147,shipping_prices!$C$1:$F$1,0))</f>
        <v>10.85</v>
      </c>
      <c r="X3147" s="15" t="str">
        <f t="shared" si="5"/>
        <v>Max EngleLouisvilleKentucky</v>
      </c>
      <c r="Y3147" s="15" t="str">
        <f t="shared" si="6"/>
        <v>Low</v>
      </c>
    </row>
    <row r="3148" hidden="1">
      <c r="A3148" s="1">
        <v>42630.0</v>
      </c>
      <c r="B3148" s="2" t="s">
        <v>4311</v>
      </c>
      <c r="C3148" s="2">
        <v>3.0</v>
      </c>
      <c r="D3148" s="2" t="s">
        <v>4312</v>
      </c>
      <c r="E3148" s="2" t="s">
        <v>27</v>
      </c>
      <c r="F3148" s="2" t="s">
        <v>381</v>
      </c>
      <c r="G3148" s="2" t="s">
        <v>39</v>
      </c>
      <c r="H3148" s="2" t="s">
        <v>130</v>
      </c>
      <c r="I3148" s="2" t="s">
        <v>75</v>
      </c>
      <c r="J3148" s="2" t="s">
        <v>76</v>
      </c>
      <c r="K3148" s="2" t="s">
        <v>77</v>
      </c>
      <c r="L3148" s="10">
        <v>42630.0</v>
      </c>
      <c r="M3148" s="2" t="s">
        <v>469</v>
      </c>
      <c r="N3148" s="11">
        <v>0.2</v>
      </c>
      <c r="O3148" s="12">
        <v>5.0</v>
      </c>
      <c r="P3148" s="13">
        <v>0.1</v>
      </c>
      <c r="Q3148" s="13">
        <v>46.0</v>
      </c>
      <c r="R3148" s="13">
        <f t="shared" si="1"/>
        <v>57.5</v>
      </c>
      <c r="S3148" s="14">
        <f t="shared" si="2"/>
        <v>19.16666667</v>
      </c>
      <c r="T3148" s="14">
        <f t="shared" si="3"/>
        <v>0.1086956522</v>
      </c>
      <c r="U3148" s="15" t="str">
        <f>vlookup(F3148,'Sub categories'!$A:$C,3,False)</f>
        <v>Storage</v>
      </c>
      <c r="V3148" s="16">
        <f t="shared" si="4"/>
        <v>0</v>
      </c>
      <c r="W3148" s="17">
        <f t="array" ref="W3148">INDEX(shipping_prices!$C$1:$F4375,MATCH(I3148,shipping_prices!$A$1:$A4375,0),MATCH(M3148,shipping_prices!$C$1:$F$1,0))</f>
        <v>50.49</v>
      </c>
      <c r="X3148" s="15" t="str">
        <f t="shared" si="5"/>
        <v>Stuart CalhounHoustonTexas</v>
      </c>
      <c r="Y3148" s="15" t="str">
        <f t="shared" si="6"/>
        <v>Low</v>
      </c>
    </row>
    <row r="3149" hidden="1">
      <c r="A3149" s="1">
        <v>42630.0</v>
      </c>
      <c r="B3149" s="2" t="s">
        <v>4311</v>
      </c>
      <c r="C3149" s="2">
        <v>2.0</v>
      </c>
      <c r="D3149" s="2" t="s">
        <v>4312</v>
      </c>
      <c r="E3149" s="2" t="s">
        <v>27</v>
      </c>
      <c r="F3149" s="2" t="s">
        <v>1924</v>
      </c>
      <c r="G3149" s="2" t="s">
        <v>29</v>
      </c>
      <c r="H3149" s="2" t="s">
        <v>220</v>
      </c>
      <c r="I3149" s="2" t="s">
        <v>75</v>
      </c>
      <c r="J3149" s="2" t="s">
        <v>76</v>
      </c>
      <c r="K3149" s="2" t="s">
        <v>77</v>
      </c>
      <c r="L3149" s="10">
        <v>42630.0</v>
      </c>
      <c r="M3149" s="2" t="s">
        <v>469</v>
      </c>
      <c r="N3149" s="11">
        <v>0.2</v>
      </c>
      <c r="O3149" s="12">
        <v>36.0</v>
      </c>
      <c r="P3149" s="13">
        <v>0.23</v>
      </c>
      <c r="Q3149" s="13">
        <v>160.0</v>
      </c>
      <c r="R3149" s="13">
        <f t="shared" si="1"/>
        <v>200</v>
      </c>
      <c r="S3149" s="14">
        <f t="shared" si="2"/>
        <v>100</v>
      </c>
      <c r="T3149" s="14">
        <f t="shared" si="3"/>
        <v>0.225</v>
      </c>
      <c r="U3149" s="15" t="str">
        <f>vlookup(F3149,'Sub categories'!$A:$C,3,False)</f>
        <v>Accessories</v>
      </c>
      <c r="V3149" s="16">
        <f t="shared" si="4"/>
        <v>0</v>
      </c>
      <c r="W3149" s="17">
        <f t="array" ref="W3149">INDEX(shipping_prices!$C$1:$F4376,MATCH(I3149,shipping_prices!$A$1:$A4376,0),MATCH(M3149,shipping_prices!$C$1:$F$1,0))</f>
        <v>50.49</v>
      </c>
      <c r="X3149" s="15" t="str">
        <f t="shared" si="5"/>
        <v>Stuart CalhounHoustonTexas</v>
      </c>
      <c r="Y3149" s="15" t="str">
        <f t="shared" si="6"/>
        <v>Low</v>
      </c>
    </row>
    <row r="3150" hidden="1">
      <c r="A3150" s="1">
        <v>42630.0</v>
      </c>
      <c r="B3150" s="2" t="s">
        <v>4313</v>
      </c>
      <c r="C3150" s="2">
        <v>2.0</v>
      </c>
      <c r="D3150" s="2" t="s">
        <v>1345</v>
      </c>
      <c r="E3150" s="2" t="s">
        <v>37</v>
      </c>
      <c r="F3150" s="2" t="s">
        <v>4083</v>
      </c>
      <c r="G3150" s="2" t="s">
        <v>39</v>
      </c>
      <c r="H3150" s="2" t="s">
        <v>79</v>
      </c>
      <c r="I3150" s="2" t="s">
        <v>630</v>
      </c>
      <c r="J3150" s="2" t="s">
        <v>32</v>
      </c>
      <c r="K3150" s="2" t="s">
        <v>33</v>
      </c>
      <c r="L3150" s="10">
        <v>42640.0</v>
      </c>
      <c r="M3150" s="2" t="s">
        <v>34</v>
      </c>
      <c r="N3150" s="11">
        <v>0.2</v>
      </c>
      <c r="O3150" s="12">
        <v>9.0</v>
      </c>
      <c r="P3150" s="13">
        <v>0.36</v>
      </c>
      <c r="Q3150" s="13">
        <v>24.0</v>
      </c>
      <c r="R3150" s="13">
        <f t="shared" si="1"/>
        <v>30</v>
      </c>
      <c r="S3150" s="14">
        <f t="shared" si="2"/>
        <v>15</v>
      </c>
      <c r="T3150" s="14">
        <f t="shared" si="3"/>
        <v>0.375</v>
      </c>
      <c r="U3150" s="15" t="str">
        <f>vlookup(F3150,'Sub categories'!$A:$C,3,False)</f>
        <v>Binders</v>
      </c>
      <c r="V3150" s="16">
        <f t="shared" si="4"/>
        <v>10</v>
      </c>
      <c r="W3150" s="17">
        <f t="array" ref="W3150">INDEX(shipping_prices!$C$1:$F4377,MATCH(I3150,shipping_prices!$A$1:$A4377,0),MATCH(M3150,shipping_prices!$C$1:$F$1,0))</f>
        <v>8.84</v>
      </c>
      <c r="X3150" s="15" t="str">
        <f t="shared" si="5"/>
        <v>Tamara ChandLong BeachNew York</v>
      </c>
      <c r="Y3150" s="15" t="str">
        <f t="shared" si="6"/>
        <v>Low</v>
      </c>
    </row>
    <row r="3151" hidden="1">
      <c r="A3151" s="1">
        <v>42630.0</v>
      </c>
      <c r="B3151" s="2" t="s">
        <v>4313</v>
      </c>
      <c r="C3151" s="2">
        <v>5.0</v>
      </c>
      <c r="D3151" s="2" t="s">
        <v>1345</v>
      </c>
      <c r="E3151" s="2" t="s">
        <v>37</v>
      </c>
      <c r="F3151" s="2" t="s">
        <v>1797</v>
      </c>
      <c r="G3151" s="2" t="s">
        <v>39</v>
      </c>
      <c r="H3151" s="2" t="s">
        <v>51</v>
      </c>
      <c r="I3151" s="2" t="s">
        <v>630</v>
      </c>
      <c r="J3151" s="2" t="s">
        <v>32</v>
      </c>
      <c r="K3151" s="2" t="s">
        <v>33</v>
      </c>
      <c r="L3151" s="10">
        <v>42640.0</v>
      </c>
      <c r="M3151" s="2" t="s">
        <v>34</v>
      </c>
      <c r="N3151" s="11">
        <v>0.0</v>
      </c>
      <c r="O3151" s="12">
        <v>29.0</v>
      </c>
      <c r="P3151" s="13">
        <v>0.47</v>
      </c>
      <c r="Q3151" s="13">
        <v>61.0</v>
      </c>
      <c r="R3151" s="13">
        <f t="shared" si="1"/>
        <v>61</v>
      </c>
      <c r="S3151" s="14">
        <f t="shared" si="2"/>
        <v>12.2</v>
      </c>
      <c r="T3151" s="14">
        <f t="shared" si="3"/>
        <v>0.4754098361</v>
      </c>
      <c r="U3151" s="15" t="str">
        <f>vlookup(F3151,'Sub categories'!$A:$C,3,False)</f>
        <v>Paper</v>
      </c>
      <c r="V3151" s="16">
        <f t="shared" si="4"/>
        <v>10</v>
      </c>
      <c r="W3151" s="17">
        <f t="array" ref="W3151">INDEX(shipping_prices!$C$1:$F4378,MATCH(I3151,shipping_prices!$A$1:$A4378,0),MATCH(M3151,shipping_prices!$C$1:$F$1,0))</f>
        <v>8.84</v>
      </c>
      <c r="X3151" s="15" t="str">
        <f t="shared" si="5"/>
        <v>Tamara ChandLong BeachNew York</v>
      </c>
      <c r="Y3151" s="15" t="str">
        <f t="shared" si="6"/>
        <v>Low</v>
      </c>
    </row>
    <row r="3152" hidden="1">
      <c r="A3152" s="1">
        <v>42631.0</v>
      </c>
      <c r="B3152" s="2" t="s">
        <v>4314</v>
      </c>
      <c r="C3152" s="2">
        <v>2.0</v>
      </c>
      <c r="D3152" s="2" t="s">
        <v>3597</v>
      </c>
      <c r="E3152" s="2" t="s">
        <v>49</v>
      </c>
      <c r="F3152" s="2" t="s">
        <v>2706</v>
      </c>
      <c r="G3152" s="2" t="s">
        <v>29</v>
      </c>
      <c r="H3152" s="2" t="s">
        <v>1071</v>
      </c>
      <c r="I3152" s="2" t="s">
        <v>281</v>
      </c>
      <c r="J3152" s="2" t="s">
        <v>282</v>
      </c>
      <c r="K3152" s="2" t="s">
        <v>77</v>
      </c>
      <c r="L3152" s="10">
        <v>42632.0</v>
      </c>
      <c r="M3152" s="2" t="s">
        <v>90</v>
      </c>
      <c r="N3152" s="11">
        <v>0.0</v>
      </c>
      <c r="O3152" s="12">
        <v>450.0</v>
      </c>
      <c r="P3152" s="13">
        <v>0.45</v>
      </c>
      <c r="Q3152" s="13">
        <v>1000.0</v>
      </c>
      <c r="R3152" s="13">
        <f t="shared" si="1"/>
        <v>1000</v>
      </c>
      <c r="S3152" s="14">
        <f t="shared" si="2"/>
        <v>500</v>
      </c>
      <c r="T3152" s="14">
        <f t="shared" si="3"/>
        <v>0.45</v>
      </c>
      <c r="U3152" s="15" t="str">
        <f>vlookup(F3152,'Sub categories'!$A:$C,3,False)</f>
        <v>Copiers</v>
      </c>
      <c r="V3152" s="16">
        <f t="shared" si="4"/>
        <v>1</v>
      </c>
      <c r="W3152" s="17">
        <f t="array" ref="W3152">INDEX(shipping_prices!$C$1:$F4379,MATCH(I3152,shipping_prices!$A$1:$A4379,0),MATCH(M3152,shipping_prices!$C$1:$F$1,0))</f>
        <v>0.18</v>
      </c>
      <c r="X3152" s="15" t="str">
        <f t="shared" si="5"/>
        <v>Nora PelletierIndianapolisIndiana</v>
      </c>
      <c r="Y3152" s="15" t="str">
        <f t="shared" si="6"/>
        <v>High</v>
      </c>
    </row>
    <row r="3153" hidden="1">
      <c r="A3153" s="1">
        <v>42631.0</v>
      </c>
      <c r="B3153" s="2" t="s">
        <v>4315</v>
      </c>
      <c r="C3153" s="2">
        <v>3.0</v>
      </c>
      <c r="D3153" s="2" t="s">
        <v>1506</v>
      </c>
      <c r="E3153" s="2" t="s">
        <v>37</v>
      </c>
      <c r="F3153" s="2" t="s">
        <v>1312</v>
      </c>
      <c r="G3153" s="2" t="s">
        <v>39</v>
      </c>
      <c r="H3153" s="2" t="s">
        <v>198</v>
      </c>
      <c r="I3153" s="2" t="s">
        <v>813</v>
      </c>
      <c r="J3153" s="2" t="s">
        <v>814</v>
      </c>
      <c r="K3153" s="2" t="s">
        <v>43</v>
      </c>
      <c r="L3153" s="10">
        <v>42640.0</v>
      </c>
      <c r="M3153" s="2" t="s">
        <v>34</v>
      </c>
      <c r="N3153" s="11">
        <v>0.2</v>
      </c>
      <c r="O3153" s="12">
        <v>5.0</v>
      </c>
      <c r="P3153" s="13">
        <v>0.33</v>
      </c>
      <c r="Q3153" s="13">
        <v>16.0</v>
      </c>
      <c r="R3153" s="13">
        <f t="shared" si="1"/>
        <v>20</v>
      </c>
      <c r="S3153" s="14">
        <f t="shared" si="2"/>
        <v>6.666666667</v>
      </c>
      <c r="T3153" s="14">
        <f t="shared" si="3"/>
        <v>0.3125</v>
      </c>
      <c r="U3153" s="15" t="str">
        <f>vlookup(F3153,'Sub categories'!$A:$C,3,False)</f>
        <v>Paper</v>
      </c>
      <c r="V3153" s="16">
        <f t="shared" si="4"/>
        <v>9</v>
      </c>
      <c r="W3153" s="17">
        <f t="array" ref="W3153">INDEX(shipping_prices!$C$1:$F4380,MATCH(I3153,shipping_prices!$A$1:$A4380,0),MATCH(M3153,shipping_prices!$C$1:$F$1,0))</f>
        <v>6.46</v>
      </c>
      <c r="X3153" s="15" t="str">
        <f t="shared" si="5"/>
        <v>Henry GoldwynColorado SpringsColorado</v>
      </c>
      <c r="Y3153" s="15" t="str">
        <f t="shared" si="6"/>
        <v>Low</v>
      </c>
    </row>
    <row r="3154" hidden="1">
      <c r="A3154" s="1">
        <v>42631.0</v>
      </c>
      <c r="B3154" s="2" t="s">
        <v>4316</v>
      </c>
      <c r="C3154" s="2">
        <v>2.0</v>
      </c>
      <c r="D3154" s="2" t="s">
        <v>3043</v>
      </c>
      <c r="E3154" s="2" t="s">
        <v>37</v>
      </c>
      <c r="F3154" s="2" t="s">
        <v>2997</v>
      </c>
      <c r="G3154" s="2" t="s">
        <v>29</v>
      </c>
      <c r="H3154" s="2" t="s">
        <v>431</v>
      </c>
      <c r="I3154" s="2" t="s">
        <v>3407</v>
      </c>
      <c r="J3154" s="2" t="s">
        <v>64</v>
      </c>
      <c r="K3154" s="2" t="s">
        <v>43</v>
      </c>
      <c r="L3154" s="10">
        <v>42632.0</v>
      </c>
      <c r="M3154" s="2" t="s">
        <v>90</v>
      </c>
      <c r="N3154" s="11">
        <v>0.2</v>
      </c>
      <c r="O3154" s="12">
        <v>-15.0</v>
      </c>
      <c r="P3154" s="13">
        <v>-0.21</v>
      </c>
      <c r="Q3154" s="13">
        <v>69.0</v>
      </c>
      <c r="R3154" s="13">
        <f t="shared" si="1"/>
        <v>86.25</v>
      </c>
      <c r="S3154" s="14">
        <f t="shared" si="2"/>
        <v>43.125</v>
      </c>
      <c r="T3154" s="14">
        <f t="shared" si="3"/>
        <v>-0.2173913043</v>
      </c>
      <c r="U3154" s="15" t="str">
        <f>vlookup(F3154,'Sub categories'!$A:$C,3,False)</f>
        <v>Phones</v>
      </c>
      <c r="V3154" s="16">
        <f t="shared" si="4"/>
        <v>1</v>
      </c>
      <c r="W3154" s="17">
        <f t="array" ref="W3154">INDEX(shipping_prices!$C$1:$F4381,MATCH(I3154,shipping_prices!$A$1:$A4381,0),MATCH(M3154,shipping_prices!$C$1:$F$1,0))</f>
        <v>8.44</v>
      </c>
      <c r="X3154" s="15" t="str">
        <f t="shared" si="5"/>
        <v>Andrew GjertsenPeoriaArizona</v>
      </c>
      <c r="Y3154" s="15" t="str">
        <f t="shared" si="6"/>
        <v>loss</v>
      </c>
    </row>
    <row r="3155" hidden="1">
      <c r="A3155" s="1">
        <v>42631.0</v>
      </c>
      <c r="B3155" s="2" t="s">
        <v>4316</v>
      </c>
      <c r="C3155" s="2">
        <v>2.0</v>
      </c>
      <c r="D3155" s="2" t="s">
        <v>3043</v>
      </c>
      <c r="E3155" s="2" t="s">
        <v>37</v>
      </c>
      <c r="F3155" s="2" t="s">
        <v>3535</v>
      </c>
      <c r="G3155" s="2" t="s">
        <v>29</v>
      </c>
      <c r="H3155" s="2" t="s">
        <v>460</v>
      </c>
      <c r="I3155" s="2" t="s">
        <v>3407</v>
      </c>
      <c r="J3155" s="2" t="s">
        <v>64</v>
      </c>
      <c r="K3155" s="2" t="s">
        <v>43</v>
      </c>
      <c r="L3155" s="10">
        <v>42632.0</v>
      </c>
      <c r="M3155" s="2" t="s">
        <v>90</v>
      </c>
      <c r="N3155" s="11">
        <v>0.2</v>
      </c>
      <c r="O3155" s="12">
        <v>9.0</v>
      </c>
      <c r="P3155" s="13">
        <v>0.09</v>
      </c>
      <c r="Q3155" s="13">
        <v>106.0</v>
      </c>
      <c r="R3155" s="13">
        <f t="shared" si="1"/>
        <v>132.5</v>
      </c>
      <c r="S3155" s="14">
        <f t="shared" si="2"/>
        <v>66.25</v>
      </c>
      <c r="T3155" s="14">
        <f t="shared" si="3"/>
        <v>0.08490566038</v>
      </c>
      <c r="U3155" s="15" t="str">
        <f>vlookup(F3155,'Sub categories'!$A:$C,3,False)</f>
        <v>Phones</v>
      </c>
      <c r="V3155" s="16">
        <f t="shared" si="4"/>
        <v>1</v>
      </c>
      <c r="W3155" s="17">
        <f t="array" ref="W3155">INDEX(shipping_prices!$C$1:$F4382,MATCH(I3155,shipping_prices!$A$1:$A4382,0),MATCH(M3155,shipping_prices!$C$1:$F$1,0))</f>
        <v>8.44</v>
      </c>
      <c r="X3155" s="15" t="str">
        <f t="shared" si="5"/>
        <v>Andrew GjertsenPeoriaArizona</v>
      </c>
      <c r="Y3155" s="15" t="str">
        <f t="shared" si="6"/>
        <v>Low</v>
      </c>
    </row>
    <row r="3156" hidden="1">
      <c r="A3156" s="1">
        <v>42631.0</v>
      </c>
      <c r="B3156" s="2" t="s">
        <v>4317</v>
      </c>
      <c r="C3156" s="2">
        <v>6.0</v>
      </c>
      <c r="D3156" s="2" t="s">
        <v>1827</v>
      </c>
      <c r="E3156" s="2" t="s">
        <v>49</v>
      </c>
      <c r="F3156" s="2" t="s">
        <v>2925</v>
      </c>
      <c r="G3156" s="2" t="s">
        <v>39</v>
      </c>
      <c r="H3156" s="2" t="s">
        <v>79</v>
      </c>
      <c r="I3156" s="2" t="s">
        <v>630</v>
      </c>
      <c r="J3156" s="2" t="s">
        <v>32</v>
      </c>
      <c r="K3156" s="2" t="s">
        <v>33</v>
      </c>
      <c r="L3156" s="10">
        <v>42640.0</v>
      </c>
      <c r="M3156" s="2" t="s">
        <v>90</v>
      </c>
      <c r="N3156" s="11">
        <v>0.0</v>
      </c>
      <c r="O3156" s="12">
        <v>0.0</v>
      </c>
      <c r="P3156" s="13">
        <v>0.04</v>
      </c>
      <c r="Q3156" s="13">
        <v>8.0</v>
      </c>
      <c r="R3156" s="13">
        <f t="shared" si="1"/>
        <v>8</v>
      </c>
      <c r="S3156" s="14">
        <f t="shared" si="2"/>
        <v>1.333333333</v>
      </c>
      <c r="T3156" s="14">
        <f t="shared" si="3"/>
        <v>0</v>
      </c>
      <c r="U3156" s="15" t="str">
        <f>vlookup(F3156,'Sub categories'!$A:$C,3,False)</f>
        <v>Fasteners</v>
      </c>
      <c r="V3156" s="16">
        <f t="shared" si="4"/>
        <v>9</v>
      </c>
      <c r="W3156" s="17">
        <f t="array" ref="W3156">INDEX(shipping_prices!$C$1:$F4383,MATCH(I3156,shipping_prices!$A$1:$A4383,0),MATCH(M3156,shipping_prices!$C$1:$F$1,0))</f>
        <v>5.15</v>
      </c>
      <c r="X3156" s="15" t="str">
        <f t="shared" si="5"/>
        <v>Carl WeissLong BeachNew York</v>
      </c>
      <c r="Y3156" s="15" t="str">
        <f t="shared" si="6"/>
        <v>loss</v>
      </c>
    </row>
    <row r="3157" hidden="1">
      <c r="A3157" s="1">
        <v>42631.0</v>
      </c>
      <c r="B3157" s="2" t="s">
        <v>4318</v>
      </c>
      <c r="C3157" s="2">
        <v>3.0</v>
      </c>
      <c r="D3157" s="2" t="s">
        <v>1989</v>
      </c>
      <c r="E3157" s="2" t="s">
        <v>27</v>
      </c>
      <c r="F3157" s="2" t="s">
        <v>4319</v>
      </c>
      <c r="G3157" s="2" t="s">
        <v>29</v>
      </c>
      <c r="H3157" s="2" t="s">
        <v>752</v>
      </c>
      <c r="I3157" s="2" t="s">
        <v>2546</v>
      </c>
      <c r="J3157" s="2" t="s">
        <v>251</v>
      </c>
      <c r="K3157" s="2" t="s">
        <v>54</v>
      </c>
      <c r="L3157" s="10">
        <v>42632.0</v>
      </c>
      <c r="M3157" s="2" t="s">
        <v>34</v>
      </c>
      <c r="N3157" s="11">
        <v>0.2</v>
      </c>
      <c r="O3157" s="12">
        <v>20.0</v>
      </c>
      <c r="P3157" s="13">
        <v>0.11</v>
      </c>
      <c r="Q3157" s="13">
        <v>177.0</v>
      </c>
      <c r="R3157" s="13">
        <f t="shared" si="1"/>
        <v>221.25</v>
      </c>
      <c r="S3157" s="14">
        <f t="shared" si="2"/>
        <v>73.75</v>
      </c>
      <c r="T3157" s="14">
        <f t="shared" si="3"/>
        <v>0.1129943503</v>
      </c>
      <c r="U3157" s="15" t="str">
        <f>vlookup(F3157,'Sub categories'!$A:$C,3,False)</f>
        <v>Phones</v>
      </c>
      <c r="V3157" s="16">
        <f t="shared" si="4"/>
        <v>1</v>
      </c>
      <c r="W3157" s="17">
        <f t="array" ref="W3157">INDEX(shipping_prices!$C$1:$F4384,MATCH(I3157,shipping_prices!$A$1:$A4384,0),MATCH(M3157,shipping_prices!$C$1:$F$1,0))</f>
        <v>14.59</v>
      </c>
      <c r="X3157" s="15" t="str">
        <f t="shared" si="5"/>
        <v>Raymond MesseRaleighNorth Carolina</v>
      </c>
      <c r="Y3157" s="15" t="str">
        <f t="shared" si="6"/>
        <v>Low</v>
      </c>
    </row>
    <row r="3158" hidden="1">
      <c r="A3158" s="1">
        <v>42631.0</v>
      </c>
      <c r="B3158" s="2" t="s">
        <v>4320</v>
      </c>
      <c r="C3158" s="2">
        <v>3.0</v>
      </c>
      <c r="D3158" s="2" t="s">
        <v>854</v>
      </c>
      <c r="E3158" s="2" t="s">
        <v>49</v>
      </c>
      <c r="F3158" s="2" t="s">
        <v>1654</v>
      </c>
      <c r="G3158" s="2" t="s">
        <v>39</v>
      </c>
      <c r="H3158" s="2" t="s">
        <v>79</v>
      </c>
      <c r="I3158" s="2" t="s">
        <v>4321</v>
      </c>
      <c r="J3158" s="2" t="s">
        <v>598</v>
      </c>
      <c r="K3158" s="2" t="s">
        <v>33</v>
      </c>
      <c r="L3158" s="10">
        <v>42633.0</v>
      </c>
      <c r="M3158" s="2" t="s">
        <v>90</v>
      </c>
      <c r="N3158" s="11">
        <v>0.0</v>
      </c>
      <c r="O3158" s="12">
        <v>7.0</v>
      </c>
      <c r="P3158" s="13">
        <v>0.49</v>
      </c>
      <c r="Q3158" s="13">
        <v>14.0</v>
      </c>
      <c r="R3158" s="13">
        <f t="shared" si="1"/>
        <v>14</v>
      </c>
      <c r="S3158" s="14">
        <f t="shared" si="2"/>
        <v>4.666666667</v>
      </c>
      <c r="T3158" s="14">
        <f t="shared" si="3"/>
        <v>0.5</v>
      </c>
      <c r="U3158" s="15" t="str">
        <f>vlookup(F3158,'Sub categories'!$A:$C,3,False)</f>
        <v>Binders</v>
      </c>
      <c r="V3158" s="16">
        <f t="shared" si="4"/>
        <v>2</v>
      </c>
      <c r="W3158" s="17">
        <f t="array" ref="W3158">INDEX(shipping_prices!$C$1:$F4385,MATCH(I3158,shipping_prices!$A$1:$A4385,0),MATCH(M3158,shipping_prices!$C$1:$F$1,0))</f>
        <v>9.21</v>
      </c>
      <c r="X3158" s="15" t="str">
        <f t="shared" si="5"/>
        <v>Phillina OberBayonneNew Jersey</v>
      </c>
      <c r="Y3158" s="15" t="str">
        <f t="shared" si="6"/>
        <v>Low</v>
      </c>
    </row>
    <row r="3159" hidden="1">
      <c r="A3159" s="1">
        <v>42631.0</v>
      </c>
      <c r="B3159" s="2" t="s">
        <v>4320</v>
      </c>
      <c r="C3159" s="2">
        <v>4.0</v>
      </c>
      <c r="D3159" s="2" t="s">
        <v>854</v>
      </c>
      <c r="E3159" s="2" t="s">
        <v>49</v>
      </c>
      <c r="F3159" s="2" t="s">
        <v>2597</v>
      </c>
      <c r="G3159" s="2" t="s">
        <v>29</v>
      </c>
      <c r="H3159" s="2" t="s">
        <v>764</v>
      </c>
      <c r="I3159" s="2" t="s">
        <v>4321</v>
      </c>
      <c r="J3159" s="2" t="s">
        <v>598</v>
      </c>
      <c r="K3159" s="2" t="s">
        <v>33</v>
      </c>
      <c r="L3159" s="10">
        <v>42633.0</v>
      </c>
      <c r="M3159" s="2" t="s">
        <v>90</v>
      </c>
      <c r="N3159" s="11">
        <v>0.0</v>
      </c>
      <c r="O3159" s="12">
        <v>20.0</v>
      </c>
      <c r="P3159" s="13">
        <v>0.31</v>
      </c>
      <c r="Q3159" s="13">
        <v>64.0</v>
      </c>
      <c r="R3159" s="13">
        <f t="shared" si="1"/>
        <v>64</v>
      </c>
      <c r="S3159" s="14">
        <f t="shared" si="2"/>
        <v>16</v>
      </c>
      <c r="T3159" s="14">
        <f t="shared" si="3"/>
        <v>0.3125</v>
      </c>
      <c r="U3159" s="15" t="str">
        <f>vlookup(F3159,'Sub categories'!$A:$C,3,False)</f>
        <v>Accessories</v>
      </c>
      <c r="V3159" s="16">
        <f t="shared" si="4"/>
        <v>2</v>
      </c>
      <c r="W3159" s="17">
        <f t="array" ref="W3159">INDEX(shipping_prices!$C$1:$F4386,MATCH(I3159,shipping_prices!$A$1:$A4386,0),MATCH(M3159,shipping_prices!$C$1:$F$1,0))</f>
        <v>9.21</v>
      </c>
      <c r="X3159" s="15" t="str">
        <f t="shared" si="5"/>
        <v>Phillina OberBayonneNew Jersey</v>
      </c>
      <c r="Y3159" s="15" t="str">
        <f t="shared" si="6"/>
        <v>Low</v>
      </c>
    </row>
    <row r="3160" hidden="1">
      <c r="A3160" s="1">
        <v>42631.0</v>
      </c>
      <c r="B3160" s="2" t="s">
        <v>4320</v>
      </c>
      <c r="C3160" s="2">
        <v>2.0</v>
      </c>
      <c r="D3160" s="2" t="s">
        <v>854</v>
      </c>
      <c r="E3160" s="2" t="s">
        <v>49</v>
      </c>
      <c r="F3160" s="2" t="s">
        <v>518</v>
      </c>
      <c r="G3160" s="2" t="s">
        <v>29</v>
      </c>
      <c r="H3160" s="2" t="s">
        <v>79</v>
      </c>
      <c r="I3160" s="2" t="s">
        <v>4321</v>
      </c>
      <c r="J3160" s="2" t="s">
        <v>598</v>
      </c>
      <c r="K3160" s="2" t="s">
        <v>33</v>
      </c>
      <c r="L3160" s="10">
        <v>42633.0</v>
      </c>
      <c r="M3160" s="2" t="s">
        <v>90</v>
      </c>
      <c r="N3160" s="11">
        <v>0.0</v>
      </c>
      <c r="O3160" s="12">
        <v>52.0</v>
      </c>
      <c r="P3160" s="13">
        <v>0.5</v>
      </c>
      <c r="Q3160" s="13">
        <v>105.0</v>
      </c>
      <c r="R3160" s="13">
        <f t="shared" si="1"/>
        <v>105</v>
      </c>
      <c r="S3160" s="14">
        <f t="shared" si="2"/>
        <v>52.5</v>
      </c>
      <c r="T3160" s="14">
        <f t="shared" si="3"/>
        <v>0.4952380952</v>
      </c>
      <c r="U3160" s="15" t="str">
        <f>vlookup(F3160,'Sub categories'!$A:$C,3,False)</f>
        <v>Phones</v>
      </c>
      <c r="V3160" s="16">
        <f t="shared" si="4"/>
        <v>2</v>
      </c>
      <c r="W3160" s="17">
        <f t="array" ref="W3160">INDEX(shipping_prices!$C$1:$F4387,MATCH(I3160,shipping_prices!$A$1:$A4387,0),MATCH(M3160,shipping_prices!$C$1:$F$1,0))</f>
        <v>9.21</v>
      </c>
      <c r="X3160" s="15" t="str">
        <f t="shared" si="5"/>
        <v>Phillina OberBayonneNew Jersey</v>
      </c>
      <c r="Y3160" s="15" t="str">
        <f t="shared" si="6"/>
        <v>High</v>
      </c>
    </row>
    <row r="3161" hidden="1">
      <c r="A3161" s="1">
        <v>42631.0</v>
      </c>
      <c r="B3161" s="2" t="s">
        <v>4322</v>
      </c>
      <c r="C3161" s="2">
        <v>4.0</v>
      </c>
      <c r="D3161" s="2" t="s">
        <v>1933</v>
      </c>
      <c r="E3161" s="2" t="s">
        <v>27</v>
      </c>
      <c r="F3161" s="2" t="s">
        <v>1796</v>
      </c>
      <c r="G3161" s="2" t="s">
        <v>39</v>
      </c>
      <c r="H3161" s="2" t="s">
        <v>216</v>
      </c>
      <c r="I3161" s="2" t="s">
        <v>1236</v>
      </c>
      <c r="J3161" s="2" t="s">
        <v>76</v>
      </c>
      <c r="K3161" s="2" t="s">
        <v>77</v>
      </c>
      <c r="L3161" s="10">
        <v>42642.0</v>
      </c>
      <c r="M3161" s="2" t="s">
        <v>34</v>
      </c>
      <c r="N3161" s="11">
        <v>0.8</v>
      </c>
      <c r="O3161" s="12">
        <v>-6.0</v>
      </c>
      <c r="P3161" s="13">
        <v>-1.6</v>
      </c>
      <c r="Q3161" s="13">
        <v>4.0</v>
      </c>
      <c r="R3161" s="13">
        <f t="shared" si="1"/>
        <v>20</v>
      </c>
      <c r="S3161" s="14">
        <f t="shared" si="2"/>
        <v>5</v>
      </c>
      <c r="T3161" s="14">
        <f t="shared" si="3"/>
        <v>-1.5</v>
      </c>
      <c r="U3161" s="15" t="str">
        <f>vlookup(F3161,'Sub categories'!$A:$C,3,False)</f>
        <v>Binders</v>
      </c>
      <c r="V3161" s="16">
        <f t="shared" si="4"/>
        <v>11</v>
      </c>
      <c r="W3161" s="17">
        <f t="array" ref="W3161">INDEX(shipping_prices!$C$1:$F4388,MATCH(I3161,shipping_prices!$A$1:$A4388,0),MATCH(M3161,shipping_prices!$C$1:$F$1,0))</f>
        <v>13.87</v>
      </c>
      <c r="X3161" s="15" t="str">
        <f t="shared" si="5"/>
        <v>Trudy BrownGrand PrairieTexas</v>
      </c>
      <c r="Y3161" s="15" t="str">
        <f t="shared" si="6"/>
        <v>loss</v>
      </c>
    </row>
    <row r="3162">
      <c r="A3162" s="1">
        <v>42631.0</v>
      </c>
      <c r="B3162" s="2" t="s">
        <v>4322</v>
      </c>
      <c r="C3162" s="2">
        <v>5.0</v>
      </c>
      <c r="D3162" s="2" t="s">
        <v>1933</v>
      </c>
      <c r="E3162" s="2" t="s">
        <v>27</v>
      </c>
      <c r="F3162" s="2" t="s">
        <v>2208</v>
      </c>
      <c r="G3162" s="2" t="s">
        <v>45</v>
      </c>
      <c r="H3162" s="2" t="s">
        <v>130</v>
      </c>
      <c r="I3162" s="2" t="s">
        <v>1236</v>
      </c>
      <c r="J3162" s="2" t="s">
        <v>76</v>
      </c>
      <c r="K3162" s="2" t="s">
        <v>77</v>
      </c>
      <c r="L3162" s="10">
        <v>42642.0</v>
      </c>
      <c r="M3162" s="2" t="s">
        <v>34</v>
      </c>
      <c r="N3162" s="11">
        <v>0.6</v>
      </c>
      <c r="O3162" s="12">
        <v>-11.0</v>
      </c>
      <c r="P3162" s="13">
        <v>-0.78</v>
      </c>
      <c r="Q3162" s="13">
        <v>15.0</v>
      </c>
      <c r="R3162" s="13">
        <f t="shared" si="1"/>
        <v>37.5</v>
      </c>
      <c r="S3162" s="14">
        <f t="shared" si="2"/>
        <v>7.5</v>
      </c>
      <c r="T3162" s="14">
        <f t="shared" si="3"/>
        <v>-0.7333333333</v>
      </c>
      <c r="U3162" s="15" t="str">
        <f>vlookup(F3162,'Sub categories'!$A:$C,3,False)</f>
        <v>Furnishings</v>
      </c>
      <c r="V3162" s="16">
        <f t="shared" si="4"/>
        <v>11</v>
      </c>
      <c r="W3162" s="17">
        <f t="array" ref="W3162">INDEX(shipping_prices!$C$1:$F4389,MATCH(I3162,shipping_prices!$A$1:$A4389,0),MATCH(M3162,shipping_prices!$C$1:$F$1,0))</f>
        <v>13.87</v>
      </c>
      <c r="X3162" s="15" t="str">
        <f t="shared" si="5"/>
        <v>Trudy BrownGrand PrairieTexas</v>
      </c>
      <c r="Y3162" s="15" t="str">
        <f t="shared" si="6"/>
        <v>loss</v>
      </c>
    </row>
    <row r="3163">
      <c r="A3163" s="1">
        <v>42631.0</v>
      </c>
      <c r="B3163" s="2" t="s">
        <v>4323</v>
      </c>
      <c r="C3163" s="2">
        <v>2.0</v>
      </c>
      <c r="D3163" s="2" t="s">
        <v>4324</v>
      </c>
      <c r="E3163" s="2" t="s">
        <v>37</v>
      </c>
      <c r="F3163" s="2" t="s">
        <v>1901</v>
      </c>
      <c r="G3163" s="2" t="s">
        <v>45</v>
      </c>
      <c r="H3163" s="2" t="s">
        <v>380</v>
      </c>
      <c r="I3163" s="2" t="s">
        <v>439</v>
      </c>
      <c r="J3163" s="2" t="s">
        <v>42</v>
      </c>
      <c r="K3163" s="2" t="s">
        <v>43</v>
      </c>
      <c r="L3163" s="10">
        <v>42641.0</v>
      </c>
      <c r="M3163" s="2" t="s">
        <v>34</v>
      </c>
      <c r="N3163" s="11">
        <v>0.0</v>
      </c>
      <c r="O3163" s="12">
        <v>15.0</v>
      </c>
      <c r="P3163" s="13">
        <v>0.33</v>
      </c>
      <c r="Q3163" s="13">
        <v>44.0</v>
      </c>
      <c r="R3163" s="13">
        <f t="shared" si="1"/>
        <v>44</v>
      </c>
      <c r="S3163" s="14">
        <f t="shared" si="2"/>
        <v>22</v>
      </c>
      <c r="T3163" s="14">
        <f t="shared" si="3"/>
        <v>0.3409090909</v>
      </c>
      <c r="U3163" s="15" t="str">
        <f>vlookup(F3163,'Sub categories'!$A:$C,3,False)</f>
        <v>Furnishings</v>
      </c>
      <c r="V3163" s="16">
        <f t="shared" si="4"/>
        <v>10</v>
      </c>
      <c r="W3163" s="17">
        <f t="array" ref="W3163">INDEX(shipping_prices!$C$1:$F4390,MATCH(I3163,shipping_prices!$A$1:$A4390,0),MATCH(M3163,shipping_prices!$C$1:$F$1,0))</f>
        <v>14.3</v>
      </c>
      <c r="X3163" s="15" t="str">
        <f t="shared" si="5"/>
        <v>Matt HagelsteinSan DiegoCalifornia</v>
      </c>
      <c r="Y3163" s="15" t="str">
        <f t="shared" si="6"/>
        <v>Low</v>
      </c>
    </row>
    <row r="3164" hidden="1">
      <c r="A3164" s="1">
        <v>42631.0</v>
      </c>
      <c r="B3164" s="2" t="s">
        <v>4325</v>
      </c>
      <c r="C3164" s="2">
        <v>2.0</v>
      </c>
      <c r="D3164" s="2" t="s">
        <v>2404</v>
      </c>
      <c r="E3164" s="2" t="s">
        <v>27</v>
      </c>
      <c r="F3164" s="2" t="s">
        <v>127</v>
      </c>
      <c r="G3164" s="2" t="s">
        <v>39</v>
      </c>
      <c r="H3164" s="2" t="s">
        <v>120</v>
      </c>
      <c r="I3164" s="2" t="s">
        <v>733</v>
      </c>
      <c r="J3164" s="2" t="s">
        <v>311</v>
      </c>
      <c r="K3164" s="2" t="s">
        <v>33</v>
      </c>
      <c r="L3164" s="10">
        <v>42638.0</v>
      </c>
      <c r="M3164" s="2" t="s">
        <v>34</v>
      </c>
      <c r="N3164" s="11">
        <v>0.0</v>
      </c>
      <c r="O3164" s="12">
        <v>2.0</v>
      </c>
      <c r="P3164" s="13">
        <v>0.31</v>
      </c>
      <c r="Q3164" s="13">
        <v>6.0</v>
      </c>
      <c r="R3164" s="13">
        <f t="shared" si="1"/>
        <v>6</v>
      </c>
      <c r="S3164" s="14">
        <f t="shared" si="2"/>
        <v>3</v>
      </c>
      <c r="T3164" s="14">
        <f t="shared" si="3"/>
        <v>0.3333333333</v>
      </c>
      <c r="U3164" s="15" t="str">
        <f>vlookup(F3164,'Sub categories'!$A:$C,3,False)</f>
        <v>Art</v>
      </c>
      <c r="V3164" s="16">
        <f t="shared" si="4"/>
        <v>7</v>
      </c>
      <c r="W3164" s="17">
        <f t="array" ref="W3164">INDEX(shipping_prices!$C$1:$F4391,MATCH(I3164,shipping_prices!$A$1:$A4391,0),MATCH(M3164,shipping_prices!$C$1:$F$1,0))</f>
        <v>6.1</v>
      </c>
      <c r="X3164" s="15" t="str">
        <f t="shared" si="5"/>
        <v>Ivan ListonWilmingtonDelaware</v>
      </c>
      <c r="Y3164" s="15" t="str">
        <f t="shared" si="6"/>
        <v>Low</v>
      </c>
    </row>
    <row r="3165">
      <c r="A3165" s="1">
        <v>42631.0</v>
      </c>
      <c r="B3165" s="2" t="s">
        <v>4325</v>
      </c>
      <c r="C3165" s="2">
        <v>4.0</v>
      </c>
      <c r="D3165" s="2" t="s">
        <v>2404</v>
      </c>
      <c r="E3165" s="2" t="s">
        <v>27</v>
      </c>
      <c r="F3165" s="2" t="s">
        <v>3349</v>
      </c>
      <c r="G3165" s="2" t="s">
        <v>45</v>
      </c>
      <c r="H3165" s="2" t="s">
        <v>46</v>
      </c>
      <c r="I3165" s="2" t="s">
        <v>733</v>
      </c>
      <c r="J3165" s="2" t="s">
        <v>311</v>
      </c>
      <c r="K3165" s="2" t="s">
        <v>33</v>
      </c>
      <c r="L3165" s="10">
        <v>42638.0</v>
      </c>
      <c r="M3165" s="2" t="s">
        <v>34</v>
      </c>
      <c r="N3165" s="11">
        <v>0.0</v>
      </c>
      <c r="O3165" s="12">
        <v>82.0</v>
      </c>
      <c r="P3165" s="13">
        <v>0.29</v>
      </c>
      <c r="Q3165" s="13">
        <v>284.0</v>
      </c>
      <c r="R3165" s="13">
        <f t="shared" si="1"/>
        <v>284</v>
      </c>
      <c r="S3165" s="14">
        <f t="shared" si="2"/>
        <v>71</v>
      </c>
      <c r="T3165" s="14">
        <f t="shared" si="3"/>
        <v>0.2887323944</v>
      </c>
      <c r="U3165" s="15" t="str">
        <f>vlookup(F3165,'Sub categories'!$A:$C,3,False)</f>
        <v>Bookcases</v>
      </c>
      <c r="V3165" s="16">
        <f t="shared" si="4"/>
        <v>7</v>
      </c>
      <c r="W3165" s="17">
        <f t="array" ref="W3165">INDEX(shipping_prices!$C$1:$F4392,MATCH(I3165,shipping_prices!$A$1:$A4392,0),MATCH(M3165,shipping_prices!$C$1:$F$1,0))</f>
        <v>6.1</v>
      </c>
      <c r="X3165" s="15" t="str">
        <f t="shared" si="5"/>
        <v>Ivan ListonWilmingtonDelaware</v>
      </c>
      <c r="Y3165" s="15" t="str">
        <f t="shared" si="6"/>
        <v>High</v>
      </c>
    </row>
    <row r="3166">
      <c r="A3166" s="1">
        <v>42632.0</v>
      </c>
      <c r="B3166" s="2" t="s">
        <v>4325</v>
      </c>
      <c r="C3166" s="2">
        <v>9.0</v>
      </c>
      <c r="D3166" s="2" t="s">
        <v>2404</v>
      </c>
      <c r="E3166" s="2" t="s">
        <v>27</v>
      </c>
      <c r="F3166" s="2" t="s">
        <v>3419</v>
      </c>
      <c r="G3166" s="2" t="s">
        <v>45</v>
      </c>
      <c r="H3166" s="2" t="s">
        <v>423</v>
      </c>
      <c r="I3166" s="2" t="s">
        <v>733</v>
      </c>
      <c r="J3166" s="2" t="s">
        <v>311</v>
      </c>
      <c r="K3166" s="2" t="s">
        <v>33</v>
      </c>
      <c r="L3166" s="10">
        <v>42638.0</v>
      </c>
      <c r="M3166" s="2" t="s">
        <v>34</v>
      </c>
      <c r="N3166" s="11">
        <v>0.0</v>
      </c>
      <c r="O3166" s="12">
        <v>266.0</v>
      </c>
      <c r="P3166" s="13">
        <v>0.21</v>
      </c>
      <c r="Q3166" s="13">
        <v>1269.0</v>
      </c>
      <c r="R3166" s="13">
        <f t="shared" si="1"/>
        <v>1269</v>
      </c>
      <c r="S3166" s="14">
        <f t="shared" si="2"/>
        <v>141</v>
      </c>
      <c r="T3166" s="14">
        <f t="shared" si="3"/>
        <v>0.2096138692</v>
      </c>
      <c r="U3166" s="15" t="str">
        <f>vlookup(F3166,'Sub categories'!$A:$C,3,False)</f>
        <v>Chairs</v>
      </c>
      <c r="V3166" s="16">
        <f t="shared" si="4"/>
        <v>6</v>
      </c>
      <c r="W3166" s="17">
        <f t="array" ref="W3166">INDEX(shipping_prices!$C$1:$F4393,MATCH(I3166,shipping_prices!$A$1:$A4393,0),MATCH(M3166,shipping_prices!$C$1:$F$1,0))</f>
        <v>6.1</v>
      </c>
      <c r="X3166" s="15" t="str">
        <f t="shared" si="5"/>
        <v>Ivan ListonWilmingtonDelaware</v>
      </c>
      <c r="Y3166" s="15" t="str">
        <f t="shared" si="6"/>
        <v>High</v>
      </c>
    </row>
    <row r="3167" hidden="1">
      <c r="A3167" s="1">
        <v>42632.0</v>
      </c>
      <c r="B3167" s="2" t="s">
        <v>4326</v>
      </c>
      <c r="C3167" s="2">
        <v>1.0</v>
      </c>
      <c r="D3167" s="2" t="s">
        <v>225</v>
      </c>
      <c r="E3167" s="2" t="s">
        <v>27</v>
      </c>
      <c r="F3167" s="2" t="s">
        <v>1269</v>
      </c>
      <c r="G3167" s="2" t="s">
        <v>39</v>
      </c>
      <c r="H3167" s="2" t="s">
        <v>79</v>
      </c>
      <c r="I3167" s="2" t="s">
        <v>2077</v>
      </c>
      <c r="J3167" s="2" t="s">
        <v>1449</v>
      </c>
      <c r="K3167" s="2" t="s">
        <v>33</v>
      </c>
      <c r="L3167" s="10">
        <v>42643.0</v>
      </c>
      <c r="M3167" s="2" t="s">
        <v>34</v>
      </c>
      <c r="N3167" s="11">
        <v>0.0</v>
      </c>
      <c r="O3167" s="12">
        <v>2.0</v>
      </c>
      <c r="P3167" s="13">
        <v>0.33</v>
      </c>
      <c r="Q3167" s="13">
        <v>7.0</v>
      </c>
      <c r="R3167" s="13">
        <f t="shared" si="1"/>
        <v>7</v>
      </c>
      <c r="S3167" s="14">
        <f t="shared" si="2"/>
        <v>7</v>
      </c>
      <c r="T3167" s="14">
        <f t="shared" si="3"/>
        <v>0.2857142857</v>
      </c>
      <c r="U3167" s="15" t="str">
        <f>vlookup(F3167,'Sub categories'!$A:$C,3,False)</f>
        <v>Art</v>
      </c>
      <c r="V3167" s="16">
        <f t="shared" si="4"/>
        <v>11</v>
      </c>
      <c r="W3167" s="17">
        <f t="array" ref="W3167">INDEX(shipping_prices!$C$1:$F4394,MATCH(I3167,shipping_prices!$A$1:$A4394,0),MATCH(M3167,shipping_prices!$C$1:$F$1,0))</f>
        <v>12.89</v>
      </c>
      <c r="X3167" s="15" t="str">
        <f t="shared" si="5"/>
        <v>Erica HackneyMeridenConnecticut</v>
      </c>
      <c r="Y3167" s="15" t="str">
        <f t="shared" si="6"/>
        <v>Low</v>
      </c>
    </row>
    <row r="3168" hidden="1">
      <c r="A3168" s="1">
        <v>42632.0</v>
      </c>
      <c r="B3168" s="2" t="s">
        <v>4326</v>
      </c>
      <c r="C3168" s="2">
        <v>2.0</v>
      </c>
      <c r="D3168" s="2" t="s">
        <v>225</v>
      </c>
      <c r="E3168" s="2" t="s">
        <v>27</v>
      </c>
      <c r="F3168" s="2" t="s">
        <v>2023</v>
      </c>
      <c r="G3168" s="2" t="s">
        <v>39</v>
      </c>
      <c r="H3168" s="2" t="s">
        <v>146</v>
      </c>
      <c r="I3168" s="2" t="s">
        <v>2077</v>
      </c>
      <c r="J3168" s="2" t="s">
        <v>1449</v>
      </c>
      <c r="K3168" s="2" t="s">
        <v>33</v>
      </c>
      <c r="L3168" s="10">
        <v>42643.0</v>
      </c>
      <c r="M3168" s="2" t="s">
        <v>34</v>
      </c>
      <c r="N3168" s="11">
        <v>0.0</v>
      </c>
      <c r="O3168" s="12">
        <v>5.0</v>
      </c>
      <c r="P3168" s="13">
        <v>0.48</v>
      </c>
      <c r="Q3168" s="13">
        <v>11.0</v>
      </c>
      <c r="R3168" s="13">
        <f t="shared" si="1"/>
        <v>11</v>
      </c>
      <c r="S3168" s="14">
        <f t="shared" si="2"/>
        <v>5.5</v>
      </c>
      <c r="T3168" s="14">
        <f t="shared" si="3"/>
        <v>0.4545454545</v>
      </c>
      <c r="U3168" s="15" t="str">
        <f>vlookup(F3168,'Sub categories'!$A:$C,3,False)</f>
        <v>Binders</v>
      </c>
      <c r="V3168" s="16">
        <f t="shared" si="4"/>
        <v>11</v>
      </c>
      <c r="W3168" s="17">
        <f t="array" ref="W3168">INDEX(shipping_prices!$C$1:$F4395,MATCH(I3168,shipping_prices!$A$1:$A4395,0),MATCH(M3168,shipping_prices!$C$1:$F$1,0))</f>
        <v>12.89</v>
      </c>
      <c r="X3168" s="15" t="str">
        <f t="shared" si="5"/>
        <v>Erica HackneyMeridenConnecticut</v>
      </c>
      <c r="Y3168" s="15" t="str">
        <f t="shared" si="6"/>
        <v>Low</v>
      </c>
    </row>
    <row r="3169" hidden="1">
      <c r="A3169" s="1">
        <v>42632.0</v>
      </c>
      <c r="B3169" s="2" t="s">
        <v>4326</v>
      </c>
      <c r="C3169" s="2">
        <v>2.0</v>
      </c>
      <c r="D3169" s="2" t="s">
        <v>225</v>
      </c>
      <c r="E3169" s="2" t="s">
        <v>27</v>
      </c>
      <c r="F3169" s="2" t="s">
        <v>3894</v>
      </c>
      <c r="G3169" s="2" t="s">
        <v>39</v>
      </c>
      <c r="H3169" s="2" t="s">
        <v>51</v>
      </c>
      <c r="I3169" s="2" t="s">
        <v>2077</v>
      </c>
      <c r="J3169" s="2" t="s">
        <v>1449</v>
      </c>
      <c r="K3169" s="2" t="s">
        <v>33</v>
      </c>
      <c r="L3169" s="10">
        <v>42643.0</v>
      </c>
      <c r="M3169" s="2" t="s">
        <v>34</v>
      </c>
      <c r="N3169" s="11">
        <v>0.0</v>
      </c>
      <c r="O3169" s="12">
        <v>21.0</v>
      </c>
      <c r="P3169" s="13">
        <v>0.46</v>
      </c>
      <c r="Q3169" s="13">
        <v>46.0</v>
      </c>
      <c r="R3169" s="13">
        <f t="shared" si="1"/>
        <v>46</v>
      </c>
      <c r="S3169" s="14">
        <f t="shared" si="2"/>
        <v>23</v>
      </c>
      <c r="T3169" s="14">
        <f t="shared" si="3"/>
        <v>0.4565217391</v>
      </c>
      <c r="U3169" s="15" t="str">
        <f>vlookup(F3169,'Sub categories'!$A:$C,3,False)</f>
        <v>Paper</v>
      </c>
      <c r="V3169" s="16">
        <f t="shared" si="4"/>
        <v>11</v>
      </c>
      <c r="W3169" s="17">
        <f t="array" ref="W3169">INDEX(shipping_prices!$C$1:$F4396,MATCH(I3169,shipping_prices!$A$1:$A4396,0),MATCH(M3169,shipping_prices!$C$1:$F$1,0))</f>
        <v>12.89</v>
      </c>
      <c r="X3169" s="15" t="str">
        <f t="shared" si="5"/>
        <v>Erica HackneyMeridenConnecticut</v>
      </c>
      <c r="Y3169" s="15" t="str">
        <f t="shared" si="6"/>
        <v>Low</v>
      </c>
    </row>
    <row r="3170" hidden="1">
      <c r="A3170" s="1">
        <v>42632.0</v>
      </c>
      <c r="B3170" s="2" t="s">
        <v>4327</v>
      </c>
      <c r="C3170" s="2">
        <v>3.0</v>
      </c>
      <c r="D3170" s="2" t="s">
        <v>2143</v>
      </c>
      <c r="E3170" s="2" t="s">
        <v>27</v>
      </c>
      <c r="F3170" s="2" t="s">
        <v>1680</v>
      </c>
      <c r="G3170" s="2" t="s">
        <v>39</v>
      </c>
      <c r="H3170" s="2" t="s">
        <v>361</v>
      </c>
      <c r="I3170" s="2" t="s">
        <v>31</v>
      </c>
      <c r="J3170" s="2" t="s">
        <v>32</v>
      </c>
      <c r="K3170" s="2" t="s">
        <v>33</v>
      </c>
      <c r="L3170" s="10">
        <v>42637.0</v>
      </c>
      <c r="M3170" s="2" t="s">
        <v>34</v>
      </c>
      <c r="N3170" s="11">
        <v>0.0</v>
      </c>
      <c r="O3170" s="12">
        <v>9.0</v>
      </c>
      <c r="P3170" s="13">
        <v>0.46</v>
      </c>
      <c r="Q3170" s="13">
        <v>20.0</v>
      </c>
      <c r="R3170" s="13">
        <f t="shared" si="1"/>
        <v>20</v>
      </c>
      <c r="S3170" s="14">
        <f t="shared" si="2"/>
        <v>6.666666667</v>
      </c>
      <c r="T3170" s="14">
        <f t="shared" si="3"/>
        <v>0.45</v>
      </c>
      <c r="U3170" s="15" t="str">
        <f>vlookup(F3170,'Sub categories'!$A:$C,3,False)</f>
        <v>Paper</v>
      </c>
      <c r="V3170" s="16">
        <f t="shared" si="4"/>
        <v>5</v>
      </c>
      <c r="W3170" s="17">
        <f t="array" ref="W3170">INDEX(shipping_prices!$C$1:$F4397,MATCH(I3170,shipping_prices!$A$1:$A4397,0),MATCH(M3170,shipping_prices!$C$1:$F$1,0))</f>
        <v>10.09</v>
      </c>
      <c r="X3170" s="15" t="str">
        <f t="shared" si="5"/>
        <v>Dan LaweraNew York CityNew York</v>
      </c>
      <c r="Y3170" s="15" t="str">
        <f t="shared" si="6"/>
        <v>Low</v>
      </c>
    </row>
    <row r="3171" hidden="1">
      <c r="A3171" s="1">
        <v>42632.0</v>
      </c>
      <c r="B3171" s="2" t="s">
        <v>4328</v>
      </c>
      <c r="C3171" s="2">
        <v>2.0</v>
      </c>
      <c r="D3171" s="2" t="s">
        <v>3444</v>
      </c>
      <c r="E3171" s="2" t="s">
        <v>27</v>
      </c>
      <c r="F3171" s="2" t="s">
        <v>299</v>
      </c>
      <c r="G3171" s="2" t="s">
        <v>29</v>
      </c>
      <c r="H3171" s="2" t="s">
        <v>79</v>
      </c>
      <c r="I3171" s="2" t="s">
        <v>2308</v>
      </c>
      <c r="J3171" s="2" t="s">
        <v>1343</v>
      </c>
      <c r="K3171" s="2" t="s">
        <v>43</v>
      </c>
      <c r="L3171" s="10">
        <v>42639.0</v>
      </c>
      <c r="M3171" s="2" t="s">
        <v>142</v>
      </c>
      <c r="N3171" s="11">
        <v>0.2</v>
      </c>
      <c r="O3171" s="12">
        <v>50.0</v>
      </c>
      <c r="P3171" s="13">
        <v>0.09</v>
      </c>
      <c r="Q3171" s="13">
        <v>573.0</v>
      </c>
      <c r="R3171" s="13">
        <f t="shared" si="1"/>
        <v>716.25</v>
      </c>
      <c r="S3171" s="14">
        <f t="shared" si="2"/>
        <v>358.125</v>
      </c>
      <c r="T3171" s="14">
        <f t="shared" si="3"/>
        <v>0.0872600349</v>
      </c>
      <c r="U3171" s="15" t="str">
        <f>vlookup(F3171,'Sub categories'!$A:$C,3,False)</f>
        <v>Phones</v>
      </c>
      <c r="V3171" s="16">
        <f t="shared" si="4"/>
        <v>7</v>
      </c>
      <c r="W3171" s="17">
        <f t="array" ref="W3171">INDEX(shipping_prices!$C$1:$F4398,MATCH(I3171,shipping_prices!$A$1:$A4398,0),MATCH(M3171,shipping_prices!$C$1:$F$1,0))</f>
        <v>22.76</v>
      </c>
      <c r="X3171" s="15" t="str">
        <f t="shared" si="5"/>
        <v>Eric MurdockPortlandOregon</v>
      </c>
      <c r="Y3171" s="15" t="str">
        <f t="shared" si="6"/>
        <v>High</v>
      </c>
    </row>
    <row r="3172" hidden="1">
      <c r="A3172" s="1">
        <v>42633.0</v>
      </c>
      <c r="B3172" s="2" t="s">
        <v>4329</v>
      </c>
      <c r="C3172" s="2">
        <v>4.0</v>
      </c>
      <c r="D3172" s="2" t="s">
        <v>4330</v>
      </c>
      <c r="E3172" s="2" t="s">
        <v>49</v>
      </c>
      <c r="F3172" s="2" t="s">
        <v>202</v>
      </c>
      <c r="G3172" s="2" t="s">
        <v>39</v>
      </c>
      <c r="H3172" s="2" t="s">
        <v>193</v>
      </c>
      <c r="I3172" s="2" t="s">
        <v>741</v>
      </c>
      <c r="J3172" s="2" t="s">
        <v>76</v>
      </c>
      <c r="K3172" s="2" t="s">
        <v>77</v>
      </c>
      <c r="L3172" s="10">
        <v>42641.0</v>
      </c>
      <c r="M3172" s="2" t="s">
        <v>34</v>
      </c>
      <c r="N3172" s="11">
        <v>0.8</v>
      </c>
      <c r="O3172" s="12">
        <v>-6.0</v>
      </c>
      <c r="P3172" s="13">
        <v>-1.75</v>
      </c>
      <c r="Q3172" s="13">
        <v>4.0</v>
      </c>
      <c r="R3172" s="13">
        <f t="shared" si="1"/>
        <v>20</v>
      </c>
      <c r="S3172" s="14">
        <f t="shared" si="2"/>
        <v>5</v>
      </c>
      <c r="T3172" s="14">
        <f t="shared" si="3"/>
        <v>-1.5</v>
      </c>
      <c r="U3172" s="15" t="str">
        <f>vlookup(F3172,'Sub categories'!$A:$C,3,False)</f>
        <v>Binders</v>
      </c>
      <c r="V3172" s="16">
        <f t="shared" si="4"/>
        <v>8</v>
      </c>
      <c r="W3172" s="17">
        <f t="array" ref="W3172">INDEX(shipping_prices!$C$1:$F4399,MATCH(I3172,shipping_prices!$A$1:$A4399,0),MATCH(M3172,shipping_prices!$C$1:$F$1,0))</f>
        <v>12.55</v>
      </c>
      <c r="X3172" s="15" t="str">
        <f t="shared" si="5"/>
        <v>Michelle TranSan AntonioTexas</v>
      </c>
      <c r="Y3172" s="15" t="str">
        <f t="shared" si="6"/>
        <v>loss</v>
      </c>
    </row>
    <row r="3173" hidden="1">
      <c r="A3173" s="1">
        <v>42633.0</v>
      </c>
      <c r="B3173" s="2" t="s">
        <v>4331</v>
      </c>
      <c r="C3173" s="2">
        <v>3.0</v>
      </c>
      <c r="D3173" s="2" t="s">
        <v>3010</v>
      </c>
      <c r="E3173" s="2" t="s">
        <v>37</v>
      </c>
      <c r="F3173" s="2" t="s">
        <v>2765</v>
      </c>
      <c r="G3173" s="2" t="s">
        <v>39</v>
      </c>
      <c r="H3173" s="2" t="s">
        <v>193</v>
      </c>
      <c r="I3173" s="2" t="s">
        <v>3007</v>
      </c>
      <c r="J3173" s="2" t="s">
        <v>614</v>
      </c>
      <c r="K3173" s="2" t="s">
        <v>54</v>
      </c>
      <c r="L3173" s="10">
        <v>42643.0</v>
      </c>
      <c r="M3173" s="2" t="s">
        <v>142</v>
      </c>
      <c r="N3173" s="11">
        <v>0.7</v>
      </c>
      <c r="O3173" s="12">
        <v>-4.0</v>
      </c>
      <c r="P3173" s="13">
        <v>-0.73</v>
      </c>
      <c r="Q3173" s="13">
        <v>6.0</v>
      </c>
      <c r="R3173" s="13">
        <f t="shared" si="1"/>
        <v>20</v>
      </c>
      <c r="S3173" s="14">
        <f t="shared" si="2"/>
        <v>6.666666667</v>
      </c>
      <c r="T3173" s="14">
        <f t="shared" si="3"/>
        <v>-0.6666666667</v>
      </c>
      <c r="U3173" s="15" t="str">
        <f>vlookup(F3173,'Sub categories'!$A:$C,3,False)</f>
        <v>Binders</v>
      </c>
      <c r="V3173" s="16">
        <f t="shared" si="4"/>
        <v>10</v>
      </c>
      <c r="W3173" s="17">
        <f t="array" ref="W3173">INDEX(shipping_prices!$C$1:$F4400,MATCH(I3173,shipping_prices!$A$1:$A4400,0),MATCH(M3173,shipping_prices!$C$1:$F$1,0))</f>
        <v>23.14</v>
      </c>
      <c r="X3173" s="15" t="str">
        <f t="shared" si="5"/>
        <v>Benjamin VenierSmyrnaTennessee</v>
      </c>
      <c r="Y3173" s="15" t="str">
        <f t="shared" si="6"/>
        <v>loss</v>
      </c>
    </row>
    <row r="3174" hidden="1">
      <c r="A3174" s="1">
        <v>42633.0</v>
      </c>
      <c r="B3174" s="2" t="s">
        <v>4331</v>
      </c>
      <c r="C3174" s="2">
        <v>4.0</v>
      </c>
      <c r="D3174" s="2" t="s">
        <v>3010</v>
      </c>
      <c r="E3174" s="2" t="s">
        <v>37</v>
      </c>
      <c r="F3174" s="2" t="s">
        <v>2834</v>
      </c>
      <c r="G3174" s="2" t="s">
        <v>39</v>
      </c>
      <c r="H3174" s="2" t="s">
        <v>51</v>
      </c>
      <c r="I3174" s="2" t="s">
        <v>3007</v>
      </c>
      <c r="J3174" s="2" t="s">
        <v>614</v>
      </c>
      <c r="K3174" s="2" t="s">
        <v>54</v>
      </c>
      <c r="L3174" s="10">
        <v>42643.0</v>
      </c>
      <c r="M3174" s="2" t="s">
        <v>142</v>
      </c>
      <c r="N3174" s="11">
        <v>0.2</v>
      </c>
      <c r="O3174" s="12">
        <v>7.0</v>
      </c>
      <c r="P3174" s="13">
        <v>0.35</v>
      </c>
      <c r="Q3174" s="13">
        <v>21.0</v>
      </c>
      <c r="R3174" s="13">
        <f t="shared" si="1"/>
        <v>26.25</v>
      </c>
      <c r="S3174" s="14">
        <f t="shared" si="2"/>
        <v>6.5625</v>
      </c>
      <c r="T3174" s="14">
        <f t="shared" si="3"/>
        <v>0.3333333333</v>
      </c>
      <c r="U3174" s="15" t="str">
        <f>vlookup(F3174,'Sub categories'!$A:$C,3,False)</f>
        <v>Paper</v>
      </c>
      <c r="V3174" s="16">
        <f t="shared" si="4"/>
        <v>10</v>
      </c>
      <c r="W3174" s="17">
        <f t="array" ref="W3174">INDEX(shipping_prices!$C$1:$F4401,MATCH(I3174,shipping_prices!$A$1:$A4401,0),MATCH(M3174,shipping_prices!$C$1:$F$1,0))</f>
        <v>23.14</v>
      </c>
      <c r="X3174" s="15" t="str">
        <f t="shared" si="5"/>
        <v>Benjamin VenierSmyrnaTennessee</v>
      </c>
      <c r="Y3174" s="15" t="str">
        <f t="shared" si="6"/>
        <v>Low</v>
      </c>
    </row>
    <row r="3175">
      <c r="A3175" s="1">
        <v>42633.0</v>
      </c>
      <c r="B3175" s="2" t="s">
        <v>4331</v>
      </c>
      <c r="C3175" s="2">
        <v>4.0</v>
      </c>
      <c r="D3175" s="2" t="s">
        <v>3010</v>
      </c>
      <c r="E3175" s="2" t="s">
        <v>37</v>
      </c>
      <c r="F3175" s="2" t="s">
        <v>1672</v>
      </c>
      <c r="G3175" s="2" t="s">
        <v>45</v>
      </c>
      <c r="H3175" s="2" t="s">
        <v>227</v>
      </c>
      <c r="I3175" s="2" t="s">
        <v>3007</v>
      </c>
      <c r="J3175" s="2" t="s">
        <v>614</v>
      </c>
      <c r="K3175" s="2" t="s">
        <v>54</v>
      </c>
      <c r="L3175" s="10">
        <v>42643.0</v>
      </c>
      <c r="M3175" s="2" t="s">
        <v>142</v>
      </c>
      <c r="N3175" s="11">
        <v>0.2</v>
      </c>
      <c r="O3175" s="12">
        <v>56.0</v>
      </c>
      <c r="P3175" s="13">
        <v>0.09</v>
      </c>
      <c r="Q3175" s="13">
        <v>643.0</v>
      </c>
      <c r="R3175" s="13">
        <f t="shared" si="1"/>
        <v>803.75</v>
      </c>
      <c r="S3175" s="14">
        <f t="shared" si="2"/>
        <v>200.9375</v>
      </c>
      <c r="T3175" s="14">
        <f t="shared" si="3"/>
        <v>0.08709175739</v>
      </c>
      <c r="U3175" s="15" t="str">
        <f>vlookup(F3175,'Sub categories'!$A:$C,3,False)</f>
        <v>Chairs</v>
      </c>
      <c r="V3175" s="16">
        <f t="shared" si="4"/>
        <v>10</v>
      </c>
      <c r="W3175" s="17">
        <f t="array" ref="W3175">INDEX(shipping_prices!$C$1:$F4402,MATCH(I3175,shipping_prices!$A$1:$A4402,0),MATCH(M3175,shipping_prices!$C$1:$F$1,0))</f>
        <v>23.14</v>
      </c>
      <c r="X3175" s="15" t="str">
        <f t="shared" si="5"/>
        <v>Benjamin VenierSmyrnaTennessee</v>
      </c>
      <c r="Y3175" s="15" t="str">
        <f t="shared" si="6"/>
        <v>High</v>
      </c>
    </row>
    <row r="3176" hidden="1">
      <c r="A3176" s="1">
        <v>42633.0</v>
      </c>
      <c r="B3176" s="2" t="s">
        <v>4332</v>
      </c>
      <c r="C3176" s="2">
        <v>3.0</v>
      </c>
      <c r="D3176" s="2" t="s">
        <v>3692</v>
      </c>
      <c r="E3176" s="2" t="s">
        <v>37</v>
      </c>
      <c r="F3176" s="2" t="s">
        <v>1432</v>
      </c>
      <c r="G3176" s="2" t="s">
        <v>39</v>
      </c>
      <c r="H3176" s="2" t="s">
        <v>79</v>
      </c>
      <c r="I3176" s="2" t="s">
        <v>310</v>
      </c>
      <c r="J3176" s="2" t="s">
        <v>311</v>
      </c>
      <c r="K3176" s="2" t="s">
        <v>33</v>
      </c>
      <c r="L3176" s="10">
        <v>42643.0</v>
      </c>
      <c r="M3176" s="2" t="s">
        <v>34</v>
      </c>
      <c r="N3176" s="11">
        <v>0.0</v>
      </c>
      <c r="O3176" s="12">
        <v>121.0</v>
      </c>
      <c r="P3176" s="13">
        <v>0.26</v>
      </c>
      <c r="Q3176" s="13">
        <v>465.0</v>
      </c>
      <c r="R3176" s="13">
        <f t="shared" si="1"/>
        <v>465</v>
      </c>
      <c r="S3176" s="14">
        <f t="shared" si="2"/>
        <v>155</v>
      </c>
      <c r="T3176" s="14">
        <f t="shared" si="3"/>
        <v>0.2602150538</v>
      </c>
      <c r="U3176" s="15" t="str">
        <f>vlookup(F3176,'Sub categories'!$A:$C,3,False)</f>
        <v>Storage</v>
      </c>
      <c r="V3176" s="16">
        <f t="shared" si="4"/>
        <v>10</v>
      </c>
      <c r="W3176" s="17">
        <f t="array" ref="W3176">INDEX(shipping_prices!$C$1:$F4403,MATCH(I3176,shipping_prices!$A$1:$A4403,0),MATCH(M3176,shipping_prices!$C$1:$F$1,0))</f>
        <v>14.31</v>
      </c>
      <c r="X3176" s="15" t="str">
        <f t="shared" si="5"/>
        <v>Yana SorensenNewarkDelaware</v>
      </c>
      <c r="Y3176" s="15" t="str">
        <f t="shared" si="6"/>
        <v>High</v>
      </c>
    </row>
    <row r="3177" hidden="1">
      <c r="A3177" s="1">
        <v>42633.0</v>
      </c>
      <c r="B3177" s="2" t="s">
        <v>4333</v>
      </c>
      <c r="C3177" s="2">
        <v>7.0</v>
      </c>
      <c r="D3177" s="2" t="s">
        <v>1267</v>
      </c>
      <c r="E3177" s="2" t="s">
        <v>49</v>
      </c>
      <c r="F3177" s="2" t="s">
        <v>4334</v>
      </c>
      <c r="G3177" s="2" t="s">
        <v>39</v>
      </c>
      <c r="H3177" s="2" t="s">
        <v>51</v>
      </c>
      <c r="I3177" s="2" t="s">
        <v>2090</v>
      </c>
      <c r="J3177" s="2" t="s">
        <v>3744</v>
      </c>
      <c r="K3177" s="2" t="s">
        <v>33</v>
      </c>
      <c r="L3177" s="10">
        <v>42643.0</v>
      </c>
      <c r="M3177" s="2" t="s">
        <v>90</v>
      </c>
      <c r="N3177" s="11">
        <v>0.0</v>
      </c>
      <c r="O3177" s="12">
        <v>85.0</v>
      </c>
      <c r="P3177" s="13">
        <v>0.46</v>
      </c>
      <c r="Q3177" s="13">
        <v>185.0</v>
      </c>
      <c r="R3177" s="13">
        <f t="shared" si="1"/>
        <v>185</v>
      </c>
      <c r="S3177" s="14">
        <f t="shared" si="2"/>
        <v>26.42857143</v>
      </c>
      <c r="T3177" s="14">
        <f t="shared" si="3"/>
        <v>0.4594594595</v>
      </c>
      <c r="U3177" s="15" t="str">
        <f>vlookup(F3177,'Sub categories'!$A:$C,3,False)</f>
        <v>Paper</v>
      </c>
      <c r="V3177" s="16">
        <f t="shared" si="4"/>
        <v>10</v>
      </c>
      <c r="W3177" s="17">
        <f t="array" ref="W3177">INDEX(shipping_prices!$C$1:$F4404,MATCH(I3177,shipping_prices!$A$1:$A4404,0),MATCH(M3177,shipping_prices!$C$1:$F$1,0))</f>
        <v>7.41</v>
      </c>
      <c r="X3177" s="15" t="str">
        <f t="shared" si="5"/>
        <v>Harold PawlanConcordNew Hampshire</v>
      </c>
      <c r="Y3177" s="15" t="str">
        <f t="shared" si="6"/>
        <v>High</v>
      </c>
    </row>
    <row r="3178" hidden="1">
      <c r="A3178" s="1">
        <v>42633.0</v>
      </c>
      <c r="B3178" s="2" t="s">
        <v>4335</v>
      </c>
      <c r="C3178" s="2">
        <v>6.0</v>
      </c>
      <c r="D3178" s="2" t="s">
        <v>1180</v>
      </c>
      <c r="E3178" s="2" t="s">
        <v>37</v>
      </c>
      <c r="F3178" s="2" t="s">
        <v>3026</v>
      </c>
      <c r="G3178" s="2" t="s">
        <v>39</v>
      </c>
      <c r="H3178" s="2" t="s">
        <v>51</v>
      </c>
      <c r="I3178" s="2" t="s">
        <v>1140</v>
      </c>
      <c r="J3178" s="2" t="s">
        <v>3744</v>
      </c>
      <c r="K3178" s="2" t="s">
        <v>33</v>
      </c>
      <c r="L3178" s="10">
        <v>42636.0</v>
      </c>
      <c r="M3178" s="2" t="s">
        <v>34</v>
      </c>
      <c r="N3178" s="11">
        <v>0.0</v>
      </c>
      <c r="O3178" s="12">
        <v>16.0</v>
      </c>
      <c r="P3178" s="13">
        <v>0.45</v>
      </c>
      <c r="Q3178" s="13">
        <v>36.0</v>
      </c>
      <c r="R3178" s="13">
        <f t="shared" si="1"/>
        <v>36</v>
      </c>
      <c r="S3178" s="14">
        <f t="shared" si="2"/>
        <v>6</v>
      </c>
      <c r="T3178" s="14">
        <f t="shared" si="3"/>
        <v>0.4444444444</v>
      </c>
      <c r="U3178" s="15" t="str">
        <f>vlookup(F3178,'Sub categories'!$A:$C,3,False)</f>
        <v>Paper</v>
      </c>
      <c r="V3178" s="16">
        <f t="shared" si="4"/>
        <v>3</v>
      </c>
      <c r="W3178" s="17">
        <f t="array" ref="W3178">INDEX(shipping_prices!$C$1:$F4405,MATCH(I3178,shipping_prices!$A$1:$A4405,0),MATCH(M3178,shipping_prices!$C$1:$F$1,0))</f>
        <v>9.7</v>
      </c>
      <c r="X3178" s="15" t="str">
        <f t="shared" si="5"/>
        <v>Sung PakDoverNew Hampshire</v>
      </c>
      <c r="Y3178" s="15" t="str">
        <f t="shared" si="6"/>
        <v>Low</v>
      </c>
    </row>
    <row r="3179" hidden="1">
      <c r="A3179" s="1">
        <v>42634.0</v>
      </c>
      <c r="B3179" s="2" t="s">
        <v>4336</v>
      </c>
      <c r="C3179" s="2">
        <v>2.0</v>
      </c>
      <c r="D3179" s="2" t="s">
        <v>1753</v>
      </c>
      <c r="E3179" s="2" t="s">
        <v>49</v>
      </c>
      <c r="F3179" s="2" t="s">
        <v>2014</v>
      </c>
      <c r="G3179" s="2" t="s">
        <v>39</v>
      </c>
      <c r="H3179" s="2" t="s">
        <v>677</v>
      </c>
      <c r="I3179" s="2" t="s">
        <v>3700</v>
      </c>
      <c r="J3179" s="2" t="s">
        <v>116</v>
      </c>
      <c r="K3179" s="2" t="s">
        <v>43</v>
      </c>
      <c r="L3179" s="10">
        <v>42642.0</v>
      </c>
      <c r="M3179" s="2" t="s">
        <v>34</v>
      </c>
      <c r="N3179" s="11">
        <v>0.0</v>
      </c>
      <c r="O3179" s="12">
        <v>3.0</v>
      </c>
      <c r="P3179" s="13">
        <v>0.42</v>
      </c>
      <c r="Q3179" s="13">
        <v>8.0</v>
      </c>
      <c r="R3179" s="13">
        <f t="shared" si="1"/>
        <v>8</v>
      </c>
      <c r="S3179" s="14">
        <f t="shared" si="2"/>
        <v>4</v>
      </c>
      <c r="T3179" s="14">
        <f t="shared" si="3"/>
        <v>0.375</v>
      </c>
      <c r="U3179" s="15" t="str">
        <f>vlookup(F3179,'Sub categories'!$A:$C,3,False)</f>
        <v>Art</v>
      </c>
      <c r="V3179" s="16">
        <f t="shared" si="4"/>
        <v>8</v>
      </c>
      <c r="W3179" s="17">
        <f t="array" ref="W3179">INDEX(shipping_prices!$C$1:$F4406,MATCH(I3179,shipping_prices!$A$1:$A4406,0),MATCH(M3179,shipping_prices!$C$1:$F$1,0))</f>
        <v>6.22</v>
      </c>
      <c r="X3179" s="15" t="str">
        <f t="shared" si="5"/>
        <v>Michelle ArnettLas CrucesNew Mexico</v>
      </c>
      <c r="Y3179" s="15" t="str">
        <f t="shared" si="6"/>
        <v>Low</v>
      </c>
    </row>
    <row r="3180" hidden="1">
      <c r="A3180" s="1">
        <v>42634.0</v>
      </c>
      <c r="B3180" s="2" t="s">
        <v>4337</v>
      </c>
      <c r="C3180" s="2">
        <v>3.0</v>
      </c>
      <c r="D3180" s="2" t="s">
        <v>1702</v>
      </c>
      <c r="E3180" s="2" t="s">
        <v>37</v>
      </c>
      <c r="F3180" s="2" t="s">
        <v>3211</v>
      </c>
      <c r="G3180" s="2" t="s">
        <v>39</v>
      </c>
      <c r="H3180" s="2" t="s">
        <v>51</v>
      </c>
      <c r="I3180" s="2" t="s">
        <v>501</v>
      </c>
      <c r="J3180" s="2" t="s">
        <v>282</v>
      </c>
      <c r="K3180" s="2" t="s">
        <v>77</v>
      </c>
      <c r="L3180" s="10">
        <v>42642.0</v>
      </c>
      <c r="M3180" s="2" t="s">
        <v>142</v>
      </c>
      <c r="N3180" s="11">
        <v>0.0</v>
      </c>
      <c r="O3180" s="12">
        <v>17.0</v>
      </c>
      <c r="P3180" s="13">
        <v>0.49</v>
      </c>
      <c r="Q3180" s="13">
        <v>34.0</v>
      </c>
      <c r="R3180" s="13">
        <f t="shared" si="1"/>
        <v>34</v>
      </c>
      <c r="S3180" s="14">
        <f t="shared" si="2"/>
        <v>11.33333333</v>
      </c>
      <c r="T3180" s="14">
        <f t="shared" si="3"/>
        <v>0.5</v>
      </c>
      <c r="U3180" s="15" t="str">
        <f>vlookup(F3180,'Sub categories'!$A:$C,3,False)</f>
        <v>Paper</v>
      </c>
      <c r="V3180" s="16">
        <f t="shared" si="4"/>
        <v>8</v>
      </c>
      <c r="W3180" s="17">
        <f t="array" ref="W3180">INDEX(shipping_prices!$C$1:$F4407,MATCH(I3180,shipping_prices!$A$1:$A4407,0),MATCH(M3180,shipping_prices!$C$1:$F$1,0))</f>
        <v>17.58</v>
      </c>
      <c r="X3180" s="15" t="str">
        <f t="shared" si="5"/>
        <v>Ken BrennanColumbusIndiana</v>
      </c>
      <c r="Y3180" s="15" t="str">
        <f t="shared" si="6"/>
        <v>Low</v>
      </c>
    </row>
    <row r="3181" hidden="1">
      <c r="A3181" s="1">
        <v>42634.0</v>
      </c>
      <c r="B3181" s="2" t="s">
        <v>4338</v>
      </c>
      <c r="C3181" s="2">
        <v>5.0</v>
      </c>
      <c r="D3181" s="2" t="s">
        <v>491</v>
      </c>
      <c r="E3181" s="2" t="s">
        <v>27</v>
      </c>
      <c r="F3181" s="2" t="s">
        <v>3199</v>
      </c>
      <c r="G3181" s="2" t="s">
        <v>29</v>
      </c>
      <c r="H3181" s="2" t="s">
        <v>79</v>
      </c>
      <c r="I3181" s="2" t="s">
        <v>169</v>
      </c>
      <c r="J3181" s="2" t="s">
        <v>42</v>
      </c>
      <c r="K3181" s="2" t="s">
        <v>43</v>
      </c>
      <c r="L3181" s="10">
        <v>42637.0</v>
      </c>
      <c r="M3181" s="2" t="s">
        <v>34</v>
      </c>
      <c r="N3181" s="11">
        <v>0.2</v>
      </c>
      <c r="O3181" s="12">
        <v>84.0</v>
      </c>
      <c r="P3181" s="13">
        <v>0.13</v>
      </c>
      <c r="Q3181" s="13">
        <v>676.0</v>
      </c>
      <c r="R3181" s="13">
        <f t="shared" si="1"/>
        <v>845</v>
      </c>
      <c r="S3181" s="14">
        <f t="shared" si="2"/>
        <v>169</v>
      </c>
      <c r="T3181" s="14">
        <f t="shared" si="3"/>
        <v>0.124260355</v>
      </c>
      <c r="U3181" s="15" t="str">
        <f>vlookup(F3181,'Sub categories'!$A:$C,3,False)</f>
        <v>Phones</v>
      </c>
      <c r="V3181" s="16">
        <f t="shared" si="4"/>
        <v>3</v>
      </c>
      <c r="W3181" s="17">
        <f t="array" ref="W3181">INDEX(shipping_prices!$C$1:$F4408,MATCH(I3181,shipping_prices!$A$1:$A4408,0),MATCH(M3181,shipping_prices!$C$1:$F$1,0))</f>
        <v>14.86</v>
      </c>
      <c r="X3181" s="15" t="str">
        <f t="shared" si="5"/>
        <v>James GalangLos AngelesCalifornia</v>
      </c>
      <c r="Y3181" s="15" t="str">
        <f t="shared" si="6"/>
        <v>High</v>
      </c>
    </row>
    <row r="3182" hidden="1">
      <c r="A3182" s="1">
        <v>42634.0</v>
      </c>
      <c r="B3182" s="2" t="s">
        <v>4338</v>
      </c>
      <c r="C3182" s="2">
        <v>3.0</v>
      </c>
      <c r="D3182" s="2" t="s">
        <v>491</v>
      </c>
      <c r="E3182" s="2" t="s">
        <v>27</v>
      </c>
      <c r="F3182" s="2" t="s">
        <v>1818</v>
      </c>
      <c r="G3182" s="2" t="s">
        <v>29</v>
      </c>
      <c r="H3182" s="2" t="s">
        <v>431</v>
      </c>
      <c r="I3182" s="2" t="s">
        <v>169</v>
      </c>
      <c r="J3182" s="2" t="s">
        <v>42</v>
      </c>
      <c r="K3182" s="2" t="s">
        <v>43</v>
      </c>
      <c r="L3182" s="10">
        <v>42637.0</v>
      </c>
      <c r="M3182" s="2" t="s">
        <v>34</v>
      </c>
      <c r="N3182" s="11">
        <v>0.0</v>
      </c>
      <c r="O3182" s="12">
        <v>557.0</v>
      </c>
      <c r="P3182" s="13">
        <v>0.44</v>
      </c>
      <c r="Q3182" s="13">
        <v>1266.0</v>
      </c>
      <c r="R3182" s="13">
        <f t="shared" si="1"/>
        <v>1266</v>
      </c>
      <c r="S3182" s="14">
        <f t="shared" si="2"/>
        <v>422</v>
      </c>
      <c r="T3182" s="14">
        <f t="shared" si="3"/>
        <v>0.4399684044</v>
      </c>
      <c r="U3182" s="15" t="str">
        <f>vlookup(F3182,'Sub categories'!$A:$C,3,False)</f>
        <v>Accessories</v>
      </c>
      <c r="V3182" s="16">
        <f t="shared" si="4"/>
        <v>3</v>
      </c>
      <c r="W3182" s="17">
        <f t="array" ref="W3182">INDEX(shipping_prices!$C$1:$F4409,MATCH(I3182,shipping_prices!$A$1:$A4409,0),MATCH(M3182,shipping_prices!$C$1:$F$1,0))</f>
        <v>14.86</v>
      </c>
      <c r="X3182" s="15" t="str">
        <f t="shared" si="5"/>
        <v>James GalangLos AngelesCalifornia</v>
      </c>
      <c r="Y3182" s="15" t="str">
        <f t="shared" si="6"/>
        <v>High</v>
      </c>
    </row>
    <row r="3183">
      <c r="A3183" s="1">
        <v>42634.0</v>
      </c>
      <c r="B3183" s="2" t="s">
        <v>4339</v>
      </c>
      <c r="C3183" s="2">
        <v>5.0</v>
      </c>
      <c r="D3183" s="2" t="s">
        <v>731</v>
      </c>
      <c r="E3183" s="2" t="s">
        <v>27</v>
      </c>
      <c r="F3183" s="2" t="s">
        <v>3705</v>
      </c>
      <c r="G3183" s="2" t="s">
        <v>45</v>
      </c>
      <c r="H3183" s="2" t="s">
        <v>130</v>
      </c>
      <c r="I3183" s="2" t="s">
        <v>4340</v>
      </c>
      <c r="J3183" s="2" t="s">
        <v>141</v>
      </c>
      <c r="K3183" s="2" t="s">
        <v>77</v>
      </c>
      <c r="L3183" s="10">
        <v>42645.0</v>
      </c>
      <c r="M3183" s="2" t="s">
        <v>34</v>
      </c>
      <c r="N3183" s="11">
        <v>0.6</v>
      </c>
      <c r="O3183" s="12">
        <v>-182.0</v>
      </c>
      <c r="P3183" s="13">
        <v>-1.2</v>
      </c>
      <c r="Q3183" s="13">
        <v>152.0</v>
      </c>
      <c r="R3183" s="13">
        <f t="shared" si="1"/>
        <v>380</v>
      </c>
      <c r="S3183" s="14">
        <f t="shared" si="2"/>
        <v>76</v>
      </c>
      <c r="T3183" s="14">
        <f t="shared" si="3"/>
        <v>-1.197368421</v>
      </c>
      <c r="U3183" s="15" t="str">
        <f>vlookup(F3183,'Sub categories'!$A:$C,3,False)</f>
        <v>Furnishings</v>
      </c>
      <c r="V3183" s="16">
        <f t="shared" si="4"/>
        <v>11</v>
      </c>
      <c r="W3183" s="17">
        <f t="array" ref="W3183">INDEX(shipping_prices!$C$1:$F4410,MATCH(I3183,shipping_prices!$A$1:$A4410,0),MATCH(M3183,shipping_prices!$C$1:$F$1,0))</f>
        <v>8</v>
      </c>
      <c r="X3183" s="15" t="str">
        <f t="shared" si="5"/>
        <v>Lena CreightonChampaignIllinois</v>
      </c>
      <c r="Y3183" s="15" t="str">
        <f t="shared" si="6"/>
        <v>loss</v>
      </c>
    </row>
    <row r="3184" hidden="1">
      <c r="A3184" s="1">
        <v>42634.0</v>
      </c>
      <c r="B3184" s="2" t="s">
        <v>4341</v>
      </c>
      <c r="C3184" s="2">
        <v>2.0</v>
      </c>
      <c r="D3184" s="2" t="s">
        <v>1528</v>
      </c>
      <c r="E3184" s="2" t="s">
        <v>37</v>
      </c>
      <c r="F3184" s="2" t="s">
        <v>3298</v>
      </c>
      <c r="G3184" s="2" t="s">
        <v>39</v>
      </c>
      <c r="H3184" s="2" t="s">
        <v>534</v>
      </c>
      <c r="I3184" s="2" t="s">
        <v>163</v>
      </c>
      <c r="J3184" s="2" t="s">
        <v>164</v>
      </c>
      <c r="K3184" s="2" t="s">
        <v>33</v>
      </c>
      <c r="L3184" s="10">
        <v>42640.0</v>
      </c>
      <c r="M3184" s="2" t="s">
        <v>142</v>
      </c>
      <c r="N3184" s="11">
        <v>0.2</v>
      </c>
      <c r="O3184" s="12">
        <v>2.0</v>
      </c>
      <c r="P3184" s="13">
        <v>0.05</v>
      </c>
      <c r="Q3184" s="13">
        <v>34.0</v>
      </c>
      <c r="R3184" s="13">
        <f t="shared" si="1"/>
        <v>42.5</v>
      </c>
      <c r="S3184" s="14">
        <f t="shared" si="2"/>
        <v>21.25</v>
      </c>
      <c r="T3184" s="14">
        <f t="shared" si="3"/>
        <v>0.05882352941</v>
      </c>
      <c r="U3184" s="15" t="str">
        <f>vlookup(F3184,'Sub categories'!$A:$C,3,False)</f>
        <v>Storage</v>
      </c>
      <c r="V3184" s="16">
        <f t="shared" si="4"/>
        <v>6</v>
      </c>
      <c r="W3184" s="17">
        <f t="array" ref="W3184">INDEX(shipping_prices!$C$1:$F4411,MATCH(I3184,shipping_prices!$A$1:$A4411,0),MATCH(M3184,shipping_prices!$C$1:$F$1,0))</f>
        <v>20.11</v>
      </c>
      <c r="X3184" s="15" t="str">
        <f t="shared" si="5"/>
        <v>Harold RyanPhiladelphiaPennsylvania</v>
      </c>
      <c r="Y3184" s="15" t="str">
        <f t="shared" si="6"/>
        <v>Low</v>
      </c>
    </row>
    <row r="3185">
      <c r="A3185" s="1">
        <v>42634.0</v>
      </c>
      <c r="B3185" s="2" t="s">
        <v>4341</v>
      </c>
      <c r="C3185" s="2">
        <v>7.0</v>
      </c>
      <c r="D3185" s="2" t="s">
        <v>1528</v>
      </c>
      <c r="E3185" s="2" t="s">
        <v>37</v>
      </c>
      <c r="F3185" s="2" t="s">
        <v>1713</v>
      </c>
      <c r="G3185" s="2" t="s">
        <v>45</v>
      </c>
      <c r="H3185" s="2" t="s">
        <v>79</v>
      </c>
      <c r="I3185" s="2" t="s">
        <v>163</v>
      </c>
      <c r="J3185" s="2" t="s">
        <v>164</v>
      </c>
      <c r="K3185" s="2" t="s">
        <v>33</v>
      </c>
      <c r="L3185" s="10">
        <v>42640.0</v>
      </c>
      <c r="M3185" s="2" t="s">
        <v>142</v>
      </c>
      <c r="N3185" s="11">
        <v>0.3</v>
      </c>
      <c r="O3185" s="12">
        <v>0.0</v>
      </c>
      <c r="P3185" s="13">
        <v>0.0</v>
      </c>
      <c r="Q3185" s="13">
        <v>423.0</v>
      </c>
      <c r="R3185" s="13">
        <f t="shared" si="1"/>
        <v>604.2857143</v>
      </c>
      <c r="S3185" s="14">
        <f t="shared" si="2"/>
        <v>86.32653061</v>
      </c>
      <c r="T3185" s="14">
        <f t="shared" si="3"/>
        <v>0</v>
      </c>
      <c r="U3185" s="15" t="str">
        <f>vlookup(F3185,'Sub categories'!$A:$C,3,False)</f>
        <v>Chairs</v>
      </c>
      <c r="V3185" s="16">
        <f t="shared" si="4"/>
        <v>6</v>
      </c>
      <c r="W3185" s="17">
        <f t="array" ref="W3185">INDEX(shipping_prices!$C$1:$F4412,MATCH(I3185,shipping_prices!$A$1:$A4412,0),MATCH(M3185,shipping_prices!$C$1:$F$1,0))</f>
        <v>20.11</v>
      </c>
      <c r="X3185" s="15" t="str">
        <f t="shared" si="5"/>
        <v>Harold RyanPhiladelphiaPennsylvania</v>
      </c>
      <c r="Y3185" s="15" t="str">
        <f t="shared" si="6"/>
        <v>loss</v>
      </c>
    </row>
    <row r="3186" hidden="1">
      <c r="A3186" s="1">
        <v>42634.0</v>
      </c>
      <c r="B3186" s="2" t="s">
        <v>4342</v>
      </c>
      <c r="C3186" s="2">
        <v>2.0</v>
      </c>
      <c r="D3186" s="2" t="s">
        <v>3165</v>
      </c>
      <c r="E3186" s="2" t="s">
        <v>27</v>
      </c>
      <c r="F3186" s="2" t="s">
        <v>1150</v>
      </c>
      <c r="G3186" s="2" t="s">
        <v>39</v>
      </c>
      <c r="H3186" s="2" t="s">
        <v>95</v>
      </c>
      <c r="I3186" s="2" t="s">
        <v>4343</v>
      </c>
      <c r="J3186" s="2" t="s">
        <v>141</v>
      </c>
      <c r="K3186" s="2" t="s">
        <v>77</v>
      </c>
      <c r="L3186" s="10">
        <v>42638.0</v>
      </c>
      <c r="M3186" s="2" t="s">
        <v>34</v>
      </c>
      <c r="N3186" s="11">
        <v>0.2</v>
      </c>
      <c r="O3186" s="12">
        <v>4.0</v>
      </c>
      <c r="P3186" s="13">
        <v>0.34</v>
      </c>
      <c r="Q3186" s="13">
        <v>11.0</v>
      </c>
      <c r="R3186" s="13">
        <f t="shared" si="1"/>
        <v>13.75</v>
      </c>
      <c r="S3186" s="14">
        <f t="shared" si="2"/>
        <v>6.875</v>
      </c>
      <c r="T3186" s="14">
        <f t="shared" si="3"/>
        <v>0.3636363636</v>
      </c>
      <c r="U3186" s="15" t="str">
        <f>vlookup(F3186,'Sub categories'!$A:$C,3,False)</f>
        <v>Paper</v>
      </c>
      <c r="V3186" s="16">
        <f t="shared" si="4"/>
        <v>4</v>
      </c>
      <c r="W3186" s="17">
        <f t="array" ref="W3186">INDEX(shipping_prices!$C$1:$F4413,MATCH(I3186,shipping_prices!$A$1:$A4413,0),MATCH(M3186,shipping_prices!$C$1:$F$1,0))</f>
        <v>12.13</v>
      </c>
      <c r="X3186" s="15" t="str">
        <f t="shared" si="5"/>
        <v>Rob HaberlinCarol StreamIllinois</v>
      </c>
      <c r="Y3186" s="15" t="str">
        <f t="shared" si="6"/>
        <v>Low</v>
      </c>
    </row>
    <row r="3187" hidden="1">
      <c r="A3187" s="1">
        <v>42634.0</v>
      </c>
      <c r="B3187" s="2" t="s">
        <v>4342</v>
      </c>
      <c r="C3187" s="2">
        <v>5.0</v>
      </c>
      <c r="D3187" s="2" t="s">
        <v>3165</v>
      </c>
      <c r="E3187" s="2" t="s">
        <v>27</v>
      </c>
      <c r="F3187" s="2" t="s">
        <v>2818</v>
      </c>
      <c r="G3187" s="2" t="s">
        <v>39</v>
      </c>
      <c r="H3187" s="2" t="s">
        <v>157</v>
      </c>
      <c r="I3187" s="2" t="s">
        <v>4343</v>
      </c>
      <c r="J3187" s="2" t="s">
        <v>141</v>
      </c>
      <c r="K3187" s="2" t="s">
        <v>77</v>
      </c>
      <c r="L3187" s="10">
        <v>42638.0</v>
      </c>
      <c r="M3187" s="2" t="s">
        <v>34</v>
      </c>
      <c r="N3187" s="11">
        <v>0.2</v>
      </c>
      <c r="O3187" s="12">
        <v>6.0</v>
      </c>
      <c r="P3187" s="13">
        <v>0.09</v>
      </c>
      <c r="Q3187" s="13">
        <v>69.0</v>
      </c>
      <c r="R3187" s="13">
        <f t="shared" si="1"/>
        <v>86.25</v>
      </c>
      <c r="S3187" s="14">
        <f t="shared" si="2"/>
        <v>17.25</v>
      </c>
      <c r="T3187" s="14">
        <f t="shared" si="3"/>
        <v>0.08695652174</v>
      </c>
      <c r="U3187" s="15" t="str">
        <f>vlookup(F3187,'Sub categories'!$A:$C,3,False)</f>
        <v>Storage</v>
      </c>
      <c r="V3187" s="16">
        <f t="shared" si="4"/>
        <v>4</v>
      </c>
      <c r="W3187" s="17">
        <f t="array" ref="W3187">INDEX(shipping_prices!$C$1:$F4414,MATCH(I3187,shipping_prices!$A$1:$A4414,0),MATCH(M3187,shipping_prices!$C$1:$F$1,0))</f>
        <v>12.13</v>
      </c>
      <c r="X3187" s="15" t="str">
        <f t="shared" si="5"/>
        <v>Rob HaberlinCarol StreamIllinois</v>
      </c>
      <c r="Y3187" s="15" t="str">
        <f t="shared" si="6"/>
        <v>Low</v>
      </c>
    </row>
    <row r="3188">
      <c r="A3188" s="1">
        <v>42634.0</v>
      </c>
      <c r="B3188" s="2" t="s">
        <v>4342</v>
      </c>
      <c r="C3188" s="2">
        <v>6.0</v>
      </c>
      <c r="D3188" s="2" t="s">
        <v>3165</v>
      </c>
      <c r="E3188" s="2" t="s">
        <v>27</v>
      </c>
      <c r="F3188" s="2" t="s">
        <v>750</v>
      </c>
      <c r="G3188" s="2" t="s">
        <v>45</v>
      </c>
      <c r="H3188" s="2" t="s">
        <v>227</v>
      </c>
      <c r="I3188" s="2" t="s">
        <v>4343</v>
      </c>
      <c r="J3188" s="2" t="s">
        <v>141</v>
      </c>
      <c r="K3188" s="2" t="s">
        <v>77</v>
      </c>
      <c r="L3188" s="10">
        <v>42638.0</v>
      </c>
      <c r="M3188" s="2" t="s">
        <v>34</v>
      </c>
      <c r="N3188" s="11">
        <v>0.3</v>
      </c>
      <c r="O3188" s="12">
        <v>-93.0</v>
      </c>
      <c r="P3188" s="13">
        <v>-0.24</v>
      </c>
      <c r="Q3188" s="13">
        <v>382.0</v>
      </c>
      <c r="R3188" s="13">
        <f t="shared" si="1"/>
        <v>545.7142857</v>
      </c>
      <c r="S3188" s="14">
        <f t="shared" si="2"/>
        <v>90.95238095</v>
      </c>
      <c r="T3188" s="14">
        <f t="shared" si="3"/>
        <v>-0.2434554974</v>
      </c>
      <c r="U3188" s="15" t="str">
        <f>vlookup(F3188,'Sub categories'!$A:$C,3,False)</f>
        <v>Chairs</v>
      </c>
      <c r="V3188" s="16">
        <f t="shared" si="4"/>
        <v>4</v>
      </c>
      <c r="W3188" s="17">
        <f t="array" ref="W3188">INDEX(shipping_prices!$C$1:$F4415,MATCH(I3188,shipping_prices!$A$1:$A4415,0),MATCH(M3188,shipping_prices!$C$1:$F$1,0))</f>
        <v>12.13</v>
      </c>
      <c r="X3188" s="15" t="str">
        <f t="shared" si="5"/>
        <v>Rob HaberlinCarol StreamIllinois</v>
      </c>
      <c r="Y3188" s="15" t="str">
        <f t="shared" si="6"/>
        <v>loss</v>
      </c>
    </row>
    <row r="3189">
      <c r="A3189" s="1">
        <v>42634.0</v>
      </c>
      <c r="B3189" s="2" t="s">
        <v>4342</v>
      </c>
      <c r="C3189" s="2">
        <v>2.0</v>
      </c>
      <c r="D3189" s="2" t="s">
        <v>3165</v>
      </c>
      <c r="E3189" s="2" t="s">
        <v>27</v>
      </c>
      <c r="F3189" s="2" t="s">
        <v>3309</v>
      </c>
      <c r="G3189" s="2" t="s">
        <v>45</v>
      </c>
      <c r="H3189" s="2" t="s">
        <v>46</v>
      </c>
      <c r="I3189" s="2" t="s">
        <v>4343</v>
      </c>
      <c r="J3189" s="2" t="s">
        <v>141</v>
      </c>
      <c r="K3189" s="2" t="s">
        <v>77</v>
      </c>
      <c r="L3189" s="10">
        <v>42638.0</v>
      </c>
      <c r="M3189" s="2" t="s">
        <v>34</v>
      </c>
      <c r="N3189" s="11">
        <v>0.3</v>
      </c>
      <c r="O3189" s="12">
        <v>-6.0</v>
      </c>
      <c r="P3189" s="13">
        <v>-0.01</v>
      </c>
      <c r="Q3189" s="13">
        <v>408.0</v>
      </c>
      <c r="R3189" s="13">
        <f t="shared" si="1"/>
        <v>582.8571429</v>
      </c>
      <c r="S3189" s="14">
        <f t="shared" si="2"/>
        <v>291.4285714</v>
      </c>
      <c r="T3189" s="14">
        <f t="shared" si="3"/>
        <v>-0.01470588235</v>
      </c>
      <c r="U3189" s="15" t="str">
        <f>vlookup(F3189,'Sub categories'!$A:$C,3,False)</f>
        <v>Chairs</v>
      </c>
      <c r="V3189" s="16">
        <f t="shared" si="4"/>
        <v>4</v>
      </c>
      <c r="W3189" s="17">
        <f t="array" ref="W3189">INDEX(shipping_prices!$C$1:$F4416,MATCH(I3189,shipping_prices!$A$1:$A4416,0),MATCH(M3189,shipping_prices!$C$1:$F$1,0))</f>
        <v>12.13</v>
      </c>
      <c r="X3189" s="15" t="str">
        <f t="shared" si="5"/>
        <v>Rob HaberlinCarol StreamIllinois</v>
      </c>
      <c r="Y3189" s="15" t="str">
        <f t="shared" si="6"/>
        <v>loss</v>
      </c>
    </row>
    <row r="3190" hidden="1">
      <c r="A3190" s="1">
        <v>42634.0</v>
      </c>
      <c r="B3190" s="2" t="s">
        <v>4342</v>
      </c>
      <c r="C3190" s="2">
        <v>3.0</v>
      </c>
      <c r="D3190" s="2" t="s">
        <v>3165</v>
      </c>
      <c r="E3190" s="2" t="s">
        <v>27</v>
      </c>
      <c r="F3190" s="2" t="s">
        <v>1038</v>
      </c>
      <c r="G3190" s="2" t="s">
        <v>39</v>
      </c>
      <c r="H3190" s="2" t="s">
        <v>79</v>
      </c>
      <c r="I3190" s="2" t="s">
        <v>4343</v>
      </c>
      <c r="J3190" s="2" t="s">
        <v>141</v>
      </c>
      <c r="K3190" s="2" t="s">
        <v>77</v>
      </c>
      <c r="L3190" s="10">
        <v>42638.0</v>
      </c>
      <c r="M3190" s="2" t="s">
        <v>34</v>
      </c>
      <c r="N3190" s="11">
        <v>0.2</v>
      </c>
      <c r="O3190" s="12">
        <v>49.0</v>
      </c>
      <c r="P3190" s="13">
        <v>0.11</v>
      </c>
      <c r="Q3190" s="13">
        <v>436.0</v>
      </c>
      <c r="R3190" s="13">
        <f t="shared" si="1"/>
        <v>545</v>
      </c>
      <c r="S3190" s="14">
        <f t="shared" si="2"/>
        <v>181.6666667</v>
      </c>
      <c r="T3190" s="14">
        <f t="shared" si="3"/>
        <v>0.1123853211</v>
      </c>
      <c r="U3190" s="15" t="str">
        <f>vlookup(F3190,'Sub categories'!$A:$C,3,False)</f>
        <v>Storage</v>
      </c>
      <c r="V3190" s="16">
        <f t="shared" si="4"/>
        <v>4</v>
      </c>
      <c r="W3190" s="17">
        <f t="array" ref="W3190">INDEX(shipping_prices!$C$1:$F4417,MATCH(I3190,shipping_prices!$A$1:$A4417,0),MATCH(M3190,shipping_prices!$C$1:$F$1,0))</f>
        <v>12.13</v>
      </c>
      <c r="X3190" s="15" t="str">
        <f t="shared" si="5"/>
        <v>Rob HaberlinCarol StreamIllinois</v>
      </c>
      <c r="Y3190" s="15" t="str">
        <f t="shared" si="6"/>
        <v>High</v>
      </c>
    </row>
    <row r="3191" hidden="1">
      <c r="A3191" s="1">
        <v>42634.0</v>
      </c>
      <c r="B3191" s="2" t="s">
        <v>4344</v>
      </c>
      <c r="C3191" s="2">
        <v>3.0</v>
      </c>
      <c r="D3191" s="2" t="s">
        <v>1172</v>
      </c>
      <c r="E3191" s="2" t="s">
        <v>49</v>
      </c>
      <c r="F3191" s="2" t="s">
        <v>2202</v>
      </c>
      <c r="G3191" s="2" t="s">
        <v>39</v>
      </c>
      <c r="H3191" s="2" t="s">
        <v>193</v>
      </c>
      <c r="I3191" s="2" t="s">
        <v>163</v>
      </c>
      <c r="J3191" s="2" t="s">
        <v>164</v>
      </c>
      <c r="K3191" s="2" t="s">
        <v>33</v>
      </c>
      <c r="L3191" s="10">
        <v>42640.0</v>
      </c>
      <c r="M3191" s="2" t="s">
        <v>34</v>
      </c>
      <c r="N3191" s="11">
        <v>0.2</v>
      </c>
      <c r="O3191" s="12">
        <v>1.0</v>
      </c>
      <c r="P3191" s="13">
        <v>0.13</v>
      </c>
      <c r="Q3191" s="13">
        <v>8.0</v>
      </c>
      <c r="R3191" s="13">
        <f t="shared" si="1"/>
        <v>10</v>
      </c>
      <c r="S3191" s="14">
        <f t="shared" si="2"/>
        <v>3.333333333</v>
      </c>
      <c r="T3191" s="14">
        <f t="shared" si="3"/>
        <v>0.125</v>
      </c>
      <c r="U3191" s="15" t="str">
        <f>vlookup(F3191,'Sub categories'!$A:$C,3,False)</f>
        <v>Art</v>
      </c>
      <c r="V3191" s="16">
        <f t="shared" si="4"/>
        <v>6</v>
      </c>
      <c r="W3191" s="17">
        <f t="array" ref="W3191">INDEX(shipping_prices!$C$1:$F4418,MATCH(I3191,shipping_prices!$A$1:$A4418,0),MATCH(M3191,shipping_prices!$C$1:$F$1,0))</f>
        <v>7.98</v>
      </c>
      <c r="X3191" s="15" t="str">
        <f t="shared" si="5"/>
        <v>Harold DahlenPhiladelphiaPennsylvania</v>
      </c>
      <c r="Y3191" s="15" t="str">
        <f t="shared" si="6"/>
        <v>Low</v>
      </c>
    </row>
    <row r="3192" hidden="1">
      <c r="A3192" s="1">
        <v>42634.0</v>
      </c>
      <c r="B3192" s="2" t="s">
        <v>4344</v>
      </c>
      <c r="C3192" s="2">
        <v>4.0</v>
      </c>
      <c r="D3192" s="2" t="s">
        <v>1172</v>
      </c>
      <c r="E3192" s="2" t="s">
        <v>49</v>
      </c>
      <c r="F3192" s="2" t="s">
        <v>3168</v>
      </c>
      <c r="G3192" s="2" t="s">
        <v>39</v>
      </c>
      <c r="H3192" s="2" t="s">
        <v>79</v>
      </c>
      <c r="I3192" s="2" t="s">
        <v>163</v>
      </c>
      <c r="J3192" s="2" t="s">
        <v>164</v>
      </c>
      <c r="K3192" s="2" t="s">
        <v>33</v>
      </c>
      <c r="L3192" s="10">
        <v>42640.0</v>
      </c>
      <c r="M3192" s="2" t="s">
        <v>34</v>
      </c>
      <c r="N3192" s="11">
        <v>0.7</v>
      </c>
      <c r="O3192" s="12">
        <v>-12.0</v>
      </c>
      <c r="P3192" s="13">
        <v>-0.67</v>
      </c>
      <c r="Q3192" s="13">
        <v>18.0</v>
      </c>
      <c r="R3192" s="13">
        <f t="shared" si="1"/>
        <v>60</v>
      </c>
      <c r="S3192" s="14">
        <f t="shared" si="2"/>
        <v>15</v>
      </c>
      <c r="T3192" s="14">
        <f t="shared" si="3"/>
        <v>-0.6666666667</v>
      </c>
      <c r="U3192" s="15" t="str">
        <f>vlookup(F3192,'Sub categories'!$A:$C,3,False)</f>
        <v>Binders</v>
      </c>
      <c r="V3192" s="16">
        <f t="shared" si="4"/>
        <v>6</v>
      </c>
      <c r="W3192" s="17">
        <f t="array" ref="W3192">INDEX(shipping_prices!$C$1:$F4419,MATCH(I3192,shipping_prices!$A$1:$A4419,0),MATCH(M3192,shipping_prices!$C$1:$F$1,0))</f>
        <v>7.98</v>
      </c>
      <c r="X3192" s="15" t="str">
        <f t="shared" si="5"/>
        <v>Harold DahlenPhiladelphiaPennsylvania</v>
      </c>
      <c r="Y3192" s="15" t="str">
        <f t="shared" si="6"/>
        <v>loss</v>
      </c>
    </row>
    <row r="3193" hidden="1">
      <c r="A3193" s="1">
        <v>42634.0</v>
      </c>
      <c r="B3193" s="2" t="s">
        <v>4344</v>
      </c>
      <c r="C3193" s="2">
        <v>5.0</v>
      </c>
      <c r="D3193" s="2" t="s">
        <v>1172</v>
      </c>
      <c r="E3193" s="2" t="s">
        <v>49</v>
      </c>
      <c r="F3193" s="2" t="s">
        <v>1321</v>
      </c>
      <c r="G3193" s="2" t="s">
        <v>39</v>
      </c>
      <c r="H3193" s="2" t="s">
        <v>51</v>
      </c>
      <c r="I3193" s="2" t="s">
        <v>163</v>
      </c>
      <c r="J3193" s="2" t="s">
        <v>164</v>
      </c>
      <c r="K3193" s="2" t="s">
        <v>33</v>
      </c>
      <c r="L3193" s="10">
        <v>42640.0</v>
      </c>
      <c r="M3193" s="2" t="s">
        <v>34</v>
      </c>
      <c r="N3193" s="11">
        <v>0.2</v>
      </c>
      <c r="O3193" s="12">
        <v>9.0</v>
      </c>
      <c r="P3193" s="13">
        <v>0.35</v>
      </c>
      <c r="Q3193" s="13">
        <v>26.0</v>
      </c>
      <c r="R3193" s="13">
        <f t="shared" si="1"/>
        <v>32.5</v>
      </c>
      <c r="S3193" s="14">
        <f t="shared" si="2"/>
        <v>6.5</v>
      </c>
      <c r="T3193" s="14">
        <f t="shared" si="3"/>
        <v>0.3461538462</v>
      </c>
      <c r="U3193" s="15" t="str">
        <f>vlookup(F3193,'Sub categories'!$A:$C,3,False)</f>
        <v>Paper</v>
      </c>
      <c r="V3193" s="16">
        <f t="shared" si="4"/>
        <v>6</v>
      </c>
      <c r="W3193" s="17">
        <f t="array" ref="W3193">INDEX(shipping_prices!$C$1:$F4420,MATCH(I3193,shipping_prices!$A$1:$A4420,0),MATCH(M3193,shipping_prices!$C$1:$F$1,0))</f>
        <v>7.98</v>
      </c>
      <c r="X3193" s="15" t="str">
        <f t="shared" si="5"/>
        <v>Harold DahlenPhiladelphiaPennsylvania</v>
      </c>
      <c r="Y3193" s="15" t="str">
        <f t="shared" si="6"/>
        <v>Low</v>
      </c>
    </row>
    <row r="3194" hidden="1">
      <c r="A3194" s="1">
        <v>42634.0</v>
      </c>
      <c r="B3194" s="2" t="s">
        <v>4345</v>
      </c>
      <c r="C3194" s="2">
        <v>2.0</v>
      </c>
      <c r="D3194" s="2" t="s">
        <v>2274</v>
      </c>
      <c r="E3194" s="2" t="s">
        <v>49</v>
      </c>
      <c r="F3194" s="2" t="s">
        <v>1427</v>
      </c>
      <c r="G3194" s="2" t="s">
        <v>39</v>
      </c>
      <c r="H3194" s="2" t="s">
        <v>51</v>
      </c>
      <c r="I3194" s="2" t="s">
        <v>163</v>
      </c>
      <c r="J3194" s="2" t="s">
        <v>164</v>
      </c>
      <c r="K3194" s="2" t="s">
        <v>33</v>
      </c>
      <c r="L3194" s="10">
        <v>42645.0</v>
      </c>
      <c r="M3194" s="2" t="s">
        <v>90</v>
      </c>
      <c r="N3194" s="11">
        <v>0.2</v>
      </c>
      <c r="O3194" s="12">
        <v>3.0</v>
      </c>
      <c r="P3194" s="13">
        <v>0.36</v>
      </c>
      <c r="Q3194" s="13">
        <v>8.0</v>
      </c>
      <c r="R3194" s="13">
        <f t="shared" si="1"/>
        <v>10</v>
      </c>
      <c r="S3194" s="14">
        <f t="shared" si="2"/>
        <v>5</v>
      </c>
      <c r="T3194" s="14">
        <f t="shared" si="3"/>
        <v>0.375</v>
      </c>
      <c r="U3194" s="15" t="str">
        <f>vlookup(F3194,'Sub categories'!$A:$C,3,False)</f>
        <v>Paper</v>
      </c>
      <c r="V3194" s="16">
        <f t="shared" si="4"/>
        <v>11</v>
      </c>
      <c r="W3194" s="17">
        <f t="array" ref="W3194">INDEX(shipping_prices!$C$1:$F4421,MATCH(I3194,shipping_prices!$A$1:$A4421,0),MATCH(M3194,shipping_prices!$C$1:$F$1,0))</f>
        <v>6.23</v>
      </c>
      <c r="X3194" s="15" t="str">
        <f t="shared" si="5"/>
        <v>Jim KrizPhiladelphiaPennsylvania</v>
      </c>
      <c r="Y3194" s="15" t="str">
        <f t="shared" si="6"/>
        <v>Low</v>
      </c>
    </row>
    <row r="3195" hidden="1">
      <c r="A3195" s="1">
        <v>42634.0</v>
      </c>
      <c r="B3195" s="2" t="s">
        <v>4346</v>
      </c>
      <c r="C3195" s="2">
        <v>5.0</v>
      </c>
      <c r="D3195" s="2" t="s">
        <v>2722</v>
      </c>
      <c r="E3195" s="2" t="s">
        <v>27</v>
      </c>
      <c r="F3195" s="2" t="s">
        <v>453</v>
      </c>
      <c r="G3195" s="2" t="s">
        <v>39</v>
      </c>
      <c r="H3195" s="2" t="s">
        <v>454</v>
      </c>
      <c r="I3195" s="2" t="s">
        <v>4347</v>
      </c>
      <c r="J3195" s="2" t="s">
        <v>42</v>
      </c>
      <c r="K3195" s="2" t="s">
        <v>43</v>
      </c>
      <c r="L3195" s="10">
        <v>42636.0</v>
      </c>
      <c r="M3195" s="2" t="s">
        <v>142</v>
      </c>
      <c r="N3195" s="11">
        <v>0.2</v>
      </c>
      <c r="O3195" s="12">
        <v>10.0</v>
      </c>
      <c r="P3195" s="13">
        <v>0.34</v>
      </c>
      <c r="Q3195" s="13">
        <v>29.0</v>
      </c>
      <c r="R3195" s="13">
        <f t="shared" si="1"/>
        <v>36.25</v>
      </c>
      <c r="S3195" s="14">
        <f t="shared" si="2"/>
        <v>7.25</v>
      </c>
      <c r="T3195" s="14">
        <f t="shared" si="3"/>
        <v>0.3448275862</v>
      </c>
      <c r="U3195" s="15" t="str">
        <f>vlookup(F3195,'Sub categories'!$A:$C,3,False)</f>
        <v>Binders</v>
      </c>
      <c r="V3195" s="16">
        <f t="shared" si="4"/>
        <v>2</v>
      </c>
      <c r="W3195" s="17">
        <f t="array" ref="W3195">INDEX(shipping_prices!$C$1:$F4422,MATCH(I3195,shipping_prices!$A$1:$A4422,0),MATCH(M3195,shipping_prices!$C$1:$F$1,0))</f>
        <v>22.95</v>
      </c>
      <c r="X3195" s="15" t="str">
        <f t="shared" si="5"/>
        <v>Rob DowdTemeculaCalifornia</v>
      </c>
      <c r="Y3195" s="15" t="str">
        <f t="shared" si="6"/>
        <v>Low</v>
      </c>
    </row>
    <row r="3196" hidden="1">
      <c r="A3196" s="1">
        <v>42634.0</v>
      </c>
      <c r="B3196" s="2" t="s">
        <v>4346</v>
      </c>
      <c r="C3196" s="2">
        <v>1.0</v>
      </c>
      <c r="D3196" s="2" t="s">
        <v>2722</v>
      </c>
      <c r="E3196" s="2" t="s">
        <v>27</v>
      </c>
      <c r="F3196" s="2" t="s">
        <v>763</v>
      </c>
      <c r="G3196" s="2" t="s">
        <v>29</v>
      </c>
      <c r="H3196" s="2" t="s">
        <v>764</v>
      </c>
      <c r="I3196" s="2" t="s">
        <v>4347</v>
      </c>
      <c r="J3196" s="2" t="s">
        <v>42</v>
      </c>
      <c r="K3196" s="2" t="s">
        <v>43</v>
      </c>
      <c r="L3196" s="10">
        <v>42636.0</v>
      </c>
      <c r="M3196" s="2" t="s">
        <v>142</v>
      </c>
      <c r="N3196" s="11">
        <v>0.0</v>
      </c>
      <c r="O3196" s="12">
        <v>15.0</v>
      </c>
      <c r="P3196" s="13">
        <v>0.42</v>
      </c>
      <c r="Q3196" s="13">
        <v>36.0</v>
      </c>
      <c r="R3196" s="13">
        <f t="shared" si="1"/>
        <v>36</v>
      </c>
      <c r="S3196" s="14">
        <f t="shared" si="2"/>
        <v>36</v>
      </c>
      <c r="T3196" s="14">
        <f t="shared" si="3"/>
        <v>0.4166666667</v>
      </c>
      <c r="U3196" s="15" t="str">
        <f>vlookup(F3196,'Sub categories'!$A:$C,3,False)</f>
        <v>Accessories</v>
      </c>
      <c r="V3196" s="16">
        <f t="shared" si="4"/>
        <v>2</v>
      </c>
      <c r="W3196" s="17">
        <f t="array" ref="W3196">INDEX(shipping_prices!$C$1:$F4423,MATCH(I3196,shipping_prices!$A$1:$A4423,0),MATCH(M3196,shipping_prices!$C$1:$F$1,0))</f>
        <v>22.95</v>
      </c>
      <c r="X3196" s="15" t="str">
        <f t="shared" si="5"/>
        <v>Rob DowdTemeculaCalifornia</v>
      </c>
      <c r="Y3196" s="15" t="str">
        <f t="shared" si="6"/>
        <v>Low</v>
      </c>
    </row>
    <row r="3197" hidden="1">
      <c r="A3197" s="1">
        <v>42634.0</v>
      </c>
      <c r="B3197" s="2" t="s">
        <v>4346</v>
      </c>
      <c r="C3197" s="2">
        <v>5.0</v>
      </c>
      <c r="D3197" s="2" t="s">
        <v>2722</v>
      </c>
      <c r="E3197" s="2" t="s">
        <v>27</v>
      </c>
      <c r="F3197" s="2" t="s">
        <v>3592</v>
      </c>
      <c r="G3197" s="2" t="s">
        <v>29</v>
      </c>
      <c r="H3197" s="2" t="s">
        <v>220</v>
      </c>
      <c r="I3197" s="2" t="s">
        <v>4347</v>
      </c>
      <c r="J3197" s="2" t="s">
        <v>42</v>
      </c>
      <c r="K3197" s="2" t="s">
        <v>43</v>
      </c>
      <c r="L3197" s="10">
        <v>42636.0</v>
      </c>
      <c r="M3197" s="2" t="s">
        <v>142</v>
      </c>
      <c r="N3197" s="11">
        <v>0.0</v>
      </c>
      <c r="O3197" s="12">
        <v>27.0</v>
      </c>
      <c r="P3197" s="13">
        <v>0.11</v>
      </c>
      <c r="Q3197" s="13">
        <v>249.0</v>
      </c>
      <c r="R3197" s="13">
        <f t="shared" si="1"/>
        <v>249</v>
      </c>
      <c r="S3197" s="14">
        <f t="shared" si="2"/>
        <v>49.8</v>
      </c>
      <c r="T3197" s="14">
        <f t="shared" si="3"/>
        <v>0.1084337349</v>
      </c>
      <c r="U3197" s="15" t="str">
        <f>vlookup(F3197,'Sub categories'!$A:$C,3,False)</f>
        <v>Accessories</v>
      </c>
      <c r="V3197" s="16">
        <f t="shared" si="4"/>
        <v>2</v>
      </c>
      <c r="W3197" s="17">
        <f t="array" ref="W3197">INDEX(shipping_prices!$C$1:$F4424,MATCH(I3197,shipping_prices!$A$1:$A4424,0),MATCH(M3197,shipping_prices!$C$1:$F$1,0))</f>
        <v>22.95</v>
      </c>
      <c r="X3197" s="15" t="str">
        <f t="shared" si="5"/>
        <v>Rob DowdTemeculaCalifornia</v>
      </c>
      <c r="Y3197" s="15" t="str">
        <f t="shared" si="6"/>
        <v>High</v>
      </c>
    </row>
    <row r="3198" hidden="1">
      <c r="A3198" s="1">
        <v>42634.0</v>
      </c>
      <c r="B3198" s="2" t="s">
        <v>4346</v>
      </c>
      <c r="C3198" s="2">
        <v>3.0</v>
      </c>
      <c r="D3198" s="2" t="s">
        <v>2722</v>
      </c>
      <c r="E3198" s="2" t="s">
        <v>27</v>
      </c>
      <c r="F3198" s="2" t="s">
        <v>1116</v>
      </c>
      <c r="G3198" s="2" t="s">
        <v>29</v>
      </c>
      <c r="H3198" s="2" t="s">
        <v>431</v>
      </c>
      <c r="I3198" s="2" t="s">
        <v>4347</v>
      </c>
      <c r="J3198" s="2" t="s">
        <v>42</v>
      </c>
      <c r="K3198" s="2" t="s">
        <v>43</v>
      </c>
      <c r="L3198" s="10">
        <v>42636.0</v>
      </c>
      <c r="M3198" s="2" t="s">
        <v>142</v>
      </c>
      <c r="N3198" s="11">
        <v>0.2</v>
      </c>
      <c r="O3198" s="12">
        <v>49.0</v>
      </c>
      <c r="P3198" s="13">
        <v>0.1</v>
      </c>
      <c r="Q3198" s="13">
        <v>494.0</v>
      </c>
      <c r="R3198" s="13">
        <f t="shared" si="1"/>
        <v>617.5</v>
      </c>
      <c r="S3198" s="14">
        <f t="shared" si="2"/>
        <v>205.8333333</v>
      </c>
      <c r="T3198" s="14">
        <f t="shared" si="3"/>
        <v>0.0991902834</v>
      </c>
      <c r="U3198" s="15" t="str">
        <f>vlookup(F3198,'Sub categories'!$A:$C,3,False)</f>
        <v>Phones</v>
      </c>
      <c r="V3198" s="16">
        <f t="shared" si="4"/>
        <v>2</v>
      </c>
      <c r="W3198" s="17">
        <f t="array" ref="W3198">INDEX(shipping_prices!$C$1:$F4425,MATCH(I3198,shipping_prices!$A$1:$A4425,0),MATCH(M3198,shipping_prices!$C$1:$F$1,0))</f>
        <v>22.95</v>
      </c>
      <c r="X3198" s="15" t="str">
        <f t="shared" si="5"/>
        <v>Rob DowdTemeculaCalifornia</v>
      </c>
      <c r="Y3198" s="15" t="str">
        <f t="shared" si="6"/>
        <v>High</v>
      </c>
    </row>
    <row r="3199" hidden="1">
      <c r="A3199" s="1">
        <v>42635.0</v>
      </c>
      <c r="B3199" s="2" t="s">
        <v>4348</v>
      </c>
      <c r="C3199" s="2">
        <v>5.0</v>
      </c>
      <c r="D3199" s="2" t="s">
        <v>2330</v>
      </c>
      <c r="E3199" s="2" t="s">
        <v>49</v>
      </c>
      <c r="F3199" s="2" t="s">
        <v>2036</v>
      </c>
      <c r="G3199" s="2" t="s">
        <v>29</v>
      </c>
      <c r="H3199" s="2" t="s">
        <v>79</v>
      </c>
      <c r="I3199" s="2" t="s">
        <v>439</v>
      </c>
      <c r="J3199" s="2" t="s">
        <v>42</v>
      </c>
      <c r="K3199" s="2" t="s">
        <v>43</v>
      </c>
      <c r="L3199" s="10">
        <v>42636.0</v>
      </c>
      <c r="M3199" s="2" t="s">
        <v>34</v>
      </c>
      <c r="N3199" s="11">
        <v>0.2</v>
      </c>
      <c r="O3199" s="12">
        <v>42.0</v>
      </c>
      <c r="P3199" s="13">
        <v>0.08</v>
      </c>
      <c r="Q3199" s="13">
        <v>556.0</v>
      </c>
      <c r="R3199" s="13">
        <f t="shared" si="1"/>
        <v>695</v>
      </c>
      <c r="S3199" s="14">
        <f t="shared" si="2"/>
        <v>139</v>
      </c>
      <c r="T3199" s="14">
        <f t="shared" si="3"/>
        <v>0.07553956835</v>
      </c>
      <c r="U3199" s="15" t="str">
        <f>vlookup(F3199,'Sub categories'!$A:$C,3,False)</f>
        <v>Phones</v>
      </c>
      <c r="V3199" s="16">
        <f t="shared" si="4"/>
        <v>1</v>
      </c>
      <c r="W3199" s="17">
        <f t="array" ref="W3199">INDEX(shipping_prices!$C$1:$F4426,MATCH(I3199,shipping_prices!$A$1:$A4426,0),MATCH(M3199,shipping_prices!$C$1:$F$1,0))</f>
        <v>14.3</v>
      </c>
      <c r="X3199" s="15" t="str">
        <f t="shared" si="5"/>
        <v>Rick HuthwaiteSan DiegoCalifornia</v>
      </c>
      <c r="Y3199" s="15" t="str">
        <f t="shared" si="6"/>
        <v>High</v>
      </c>
    </row>
    <row r="3200" hidden="1">
      <c r="A3200" s="1">
        <v>42635.0</v>
      </c>
      <c r="B3200" s="2" t="s">
        <v>4349</v>
      </c>
      <c r="C3200" s="2">
        <v>9.0</v>
      </c>
      <c r="D3200" s="2" t="s">
        <v>4350</v>
      </c>
      <c r="E3200" s="2" t="s">
        <v>27</v>
      </c>
      <c r="F3200" s="2" t="s">
        <v>4351</v>
      </c>
      <c r="G3200" s="2" t="s">
        <v>39</v>
      </c>
      <c r="H3200" s="2" t="s">
        <v>4246</v>
      </c>
      <c r="I3200" s="2" t="s">
        <v>75</v>
      </c>
      <c r="J3200" s="2" t="s">
        <v>76</v>
      </c>
      <c r="K3200" s="2" t="s">
        <v>77</v>
      </c>
      <c r="L3200" s="10">
        <v>42640.0</v>
      </c>
      <c r="M3200" s="2" t="s">
        <v>34</v>
      </c>
      <c r="N3200" s="11">
        <v>0.8</v>
      </c>
      <c r="O3200" s="12">
        <v>-21.0</v>
      </c>
      <c r="P3200" s="13">
        <v>-1.5</v>
      </c>
      <c r="Q3200" s="13">
        <v>14.0</v>
      </c>
      <c r="R3200" s="13">
        <f t="shared" si="1"/>
        <v>70</v>
      </c>
      <c r="S3200" s="14">
        <f t="shared" si="2"/>
        <v>7.777777778</v>
      </c>
      <c r="T3200" s="14">
        <f t="shared" si="3"/>
        <v>-1.5</v>
      </c>
      <c r="U3200" s="15" t="str">
        <f>vlookup(F3200,'Sub categories'!$A:$C,3,False)</f>
        <v>Binders</v>
      </c>
      <c r="V3200" s="16">
        <f t="shared" si="4"/>
        <v>5</v>
      </c>
      <c r="W3200" s="17">
        <f t="array" ref="W3200">INDEX(shipping_prices!$C$1:$F4427,MATCH(I3200,shipping_prices!$A$1:$A4427,0),MATCH(M3200,shipping_prices!$C$1:$F$1,0))</f>
        <v>11.99</v>
      </c>
      <c r="X3200" s="15" t="str">
        <f t="shared" si="5"/>
        <v>Dean BradenHoustonTexas</v>
      </c>
      <c r="Y3200" s="15" t="str">
        <f t="shared" si="6"/>
        <v>loss</v>
      </c>
    </row>
    <row r="3201" hidden="1">
      <c r="A3201" s="1">
        <v>42635.0</v>
      </c>
      <c r="B3201" s="2" t="s">
        <v>4349</v>
      </c>
      <c r="C3201" s="2">
        <v>1.0</v>
      </c>
      <c r="D3201" s="2" t="s">
        <v>4350</v>
      </c>
      <c r="E3201" s="2" t="s">
        <v>27</v>
      </c>
      <c r="F3201" s="2" t="s">
        <v>3185</v>
      </c>
      <c r="G3201" s="2" t="s">
        <v>29</v>
      </c>
      <c r="H3201" s="2" t="s">
        <v>1426</v>
      </c>
      <c r="I3201" s="2" t="s">
        <v>75</v>
      </c>
      <c r="J3201" s="2" t="s">
        <v>76</v>
      </c>
      <c r="K3201" s="2" t="s">
        <v>77</v>
      </c>
      <c r="L3201" s="10">
        <v>42640.0</v>
      </c>
      <c r="M3201" s="2" t="s">
        <v>34</v>
      </c>
      <c r="N3201" s="11">
        <v>0.2</v>
      </c>
      <c r="O3201" s="12">
        <v>5.0</v>
      </c>
      <c r="P3201" s="13">
        <v>0.29</v>
      </c>
      <c r="Q3201" s="13">
        <v>18.0</v>
      </c>
      <c r="R3201" s="13">
        <f t="shared" si="1"/>
        <v>22.5</v>
      </c>
      <c r="S3201" s="14">
        <f t="shared" si="2"/>
        <v>22.5</v>
      </c>
      <c r="T3201" s="14">
        <f t="shared" si="3"/>
        <v>0.2777777778</v>
      </c>
      <c r="U3201" s="15" t="str">
        <f>vlookup(F3201,'Sub categories'!$A:$C,3,False)</f>
        <v>Accessories</v>
      </c>
      <c r="V3201" s="16">
        <f t="shared" si="4"/>
        <v>5</v>
      </c>
      <c r="W3201" s="17">
        <f t="array" ref="W3201">INDEX(shipping_prices!$C$1:$F4428,MATCH(I3201,shipping_prices!$A$1:$A4428,0),MATCH(M3201,shipping_prices!$C$1:$F$1,0))</f>
        <v>11.99</v>
      </c>
      <c r="X3201" s="15" t="str">
        <f t="shared" si="5"/>
        <v>Dean BradenHoustonTexas</v>
      </c>
      <c r="Y3201" s="15" t="str">
        <f t="shared" si="6"/>
        <v>Low</v>
      </c>
    </row>
    <row r="3202" hidden="1">
      <c r="A3202" s="1">
        <v>42635.0</v>
      </c>
      <c r="B3202" s="2" t="s">
        <v>4349</v>
      </c>
      <c r="C3202" s="2">
        <v>2.0</v>
      </c>
      <c r="D3202" s="2" t="s">
        <v>4350</v>
      </c>
      <c r="E3202" s="2" t="s">
        <v>27</v>
      </c>
      <c r="F3202" s="2" t="s">
        <v>620</v>
      </c>
      <c r="G3202" s="2" t="s">
        <v>39</v>
      </c>
      <c r="H3202" s="2" t="s">
        <v>621</v>
      </c>
      <c r="I3202" s="2" t="s">
        <v>75</v>
      </c>
      <c r="J3202" s="2" t="s">
        <v>76</v>
      </c>
      <c r="K3202" s="2" t="s">
        <v>77</v>
      </c>
      <c r="L3202" s="10">
        <v>42640.0</v>
      </c>
      <c r="M3202" s="2" t="s">
        <v>34</v>
      </c>
      <c r="N3202" s="11">
        <v>0.2</v>
      </c>
      <c r="O3202" s="12">
        <v>-26.0</v>
      </c>
      <c r="P3202" s="13">
        <v>-0.2</v>
      </c>
      <c r="Q3202" s="13">
        <v>130.0</v>
      </c>
      <c r="R3202" s="13">
        <f t="shared" si="1"/>
        <v>162.5</v>
      </c>
      <c r="S3202" s="14">
        <f t="shared" si="2"/>
        <v>81.25</v>
      </c>
      <c r="T3202" s="14">
        <f t="shared" si="3"/>
        <v>-0.2</v>
      </c>
      <c r="U3202" s="15" t="str">
        <f>vlookup(F3202,'Sub categories'!$A:$C,3,False)</f>
        <v>Storage</v>
      </c>
      <c r="V3202" s="16">
        <f t="shared" si="4"/>
        <v>5</v>
      </c>
      <c r="W3202" s="17">
        <f t="array" ref="W3202">INDEX(shipping_prices!$C$1:$F4429,MATCH(I3202,shipping_prices!$A$1:$A4429,0),MATCH(M3202,shipping_prices!$C$1:$F$1,0))</f>
        <v>11.99</v>
      </c>
      <c r="X3202" s="15" t="str">
        <f t="shared" si="5"/>
        <v>Dean BradenHoustonTexas</v>
      </c>
      <c r="Y3202" s="15" t="str">
        <f t="shared" si="6"/>
        <v>loss</v>
      </c>
    </row>
    <row r="3203">
      <c r="A3203" s="1">
        <v>42635.0</v>
      </c>
      <c r="B3203" s="2" t="s">
        <v>4352</v>
      </c>
      <c r="C3203" s="2">
        <v>4.0</v>
      </c>
      <c r="D3203" s="2" t="s">
        <v>3571</v>
      </c>
      <c r="E3203" s="2" t="s">
        <v>37</v>
      </c>
      <c r="F3203" s="2" t="s">
        <v>4353</v>
      </c>
      <c r="G3203" s="2" t="s">
        <v>45</v>
      </c>
      <c r="H3203" s="2" t="s">
        <v>79</v>
      </c>
      <c r="I3203" s="2" t="s">
        <v>169</v>
      </c>
      <c r="J3203" s="2" t="s">
        <v>42</v>
      </c>
      <c r="K3203" s="2" t="s">
        <v>43</v>
      </c>
      <c r="L3203" s="10">
        <v>42641.0</v>
      </c>
      <c r="M3203" s="2" t="s">
        <v>142</v>
      </c>
      <c r="N3203" s="11">
        <v>0.0</v>
      </c>
      <c r="O3203" s="12">
        <v>41.0</v>
      </c>
      <c r="P3203" s="13">
        <v>0.3</v>
      </c>
      <c r="Q3203" s="13">
        <v>137.0</v>
      </c>
      <c r="R3203" s="13">
        <f t="shared" si="1"/>
        <v>137</v>
      </c>
      <c r="S3203" s="14">
        <f t="shared" si="2"/>
        <v>34.25</v>
      </c>
      <c r="T3203" s="14">
        <f t="shared" si="3"/>
        <v>0.299270073</v>
      </c>
      <c r="U3203" s="15" t="str">
        <f>vlookup(F3203,'Sub categories'!$A:$C,3,False)</f>
        <v>Furnishings</v>
      </c>
      <c r="V3203" s="16">
        <f t="shared" si="4"/>
        <v>6</v>
      </c>
      <c r="W3203" s="17">
        <f t="array" ref="W3203">INDEX(shipping_prices!$C$1:$F4430,MATCH(I3203,shipping_prices!$A$1:$A4430,0),MATCH(M3203,shipping_prices!$C$1:$F$1,0))</f>
        <v>18.39</v>
      </c>
      <c r="X3203" s="15" t="str">
        <f t="shared" si="5"/>
        <v>Rick WilsonLos AngelesCalifornia</v>
      </c>
      <c r="Y3203" s="15" t="str">
        <f t="shared" si="6"/>
        <v>High</v>
      </c>
    </row>
    <row r="3204" hidden="1">
      <c r="A3204" s="1">
        <v>42635.0</v>
      </c>
      <c r="B3204" s="2" t="s">
        <v>4354</v>
      </c>
      <c r="C3204" s="2">
        <v>3.0</v>
      </c>
      <c r="D3204" s="2" t="s">
        <v>2185</v>
      </c>
      <c r="E3204" s="2" t="s">
        <v>27</v>
      </c>
      <c r="F3204" s="2" t="s">
        <v>1443</v>
      </c>
      <c r="G3204" s="2" t="s">
        <v>39</v>
      </c>
      <c r="H3204" s="2" t="s">
        <v>146</v>
      </c>
      <c r="I3204" s="2" t="s">
        <v>842</v>
      </c>
      <c r="J3204" s="2" t="s">
        <v>89</v>
      </c>
      <c r="K3204" s="2" t="s">
        <v>54</v>
      </c>
      <c r="L3204" s="10">
        <v>42638.0</v>
      </c>
      <c r="M3204" s="2" t="s">
        <v>34</v>
      </c>
      <c r="N3204" s="11">
        <v>0.0</v>
      </c>
      <c r="O3204" s="12">
        <v>11.0</v>
      </c>
      <c r="P3204" s="13">
        <v>0.3</v>
      </c>
      <c r="Q3204" s="13">
        <v>36.0</v>
      </c>
      <c r="R3204" s="13">
        <f t="shared" si="1"/>
        <v>36</v>
      </c>
      <c r="S3204" s="14">
        <f t="shared" si="2"/>
        <v>12</v>
      </c>
      <c r="T3204" s="14">
        <f t="shared" si="3"/>
        <v>0.3055555556</v>
      </c>
      <c r="U3204" s="15" t="str">
        <f>vlookup(F3204,'Sub categories'!$A:$C,3,False)</f>
        <v>Appliances</v>
      </c>
      <c r="V3204" s="16">
        <f t="shared" si="4"/>
        <v>3</v>
      </c>
      <c r="W3204" s="17">
        <f t="array" ref="W3204">INDEX(shipping_prices!$C$1:$F4431,MATCH(I3204,shipping_prices!$A$1:$A4431,0),MATCH(M3204,shipping_prices!$C$1:$F$1,0))</f>
        <v>5.39</v>
      </c>
      <c r="X3204" s="15" t="str">
        <f t="shared" si="5"/>
        <v>John MurrayArlingtonVirginia</v>
      </c>
      <c r="Y3204" s="15" t="str">
        <f t="shared" si="6"/>
        <v>Low</v>
      </c>
    </row>
    <row r="3205">
      <c r="A3205" s="1">
        <v>42635.0</v>
      </c>
      <c r="B3205" s="2" t="s">
        <v>4355</v>
      </c>
      <c r="C3205" s="2">
        <v>2.0</v>
      </c>
      <c r="D3205" s="2" t="s">
        <v>1014</v>
      </c>
      <c r="E3205" s="2" t="s">
        <v>37</v>
      </c>
      <c r="F3205" s="2" t="s">
        <v>1181</v>
      </c>
      <c r="G3205" s="2" t="s">
        <v>45</v>
      </c>
      <c r="H3205" s="2" t="s">
        <v>904</v>
      </c>
      <c r="I3205" s="2" t="s">
        <v>52</v>
      </c>
      <c r="J3205" s="2" t="s">
        <v>251</v>
      </c>
      <c r="K3205" s="2" t="s">
        <v>54</v>
      </c>
      <c r="L3205" s="10">
        <v>42636.0</v>
      </c>
      <c r="M3205" s="2" t="s">
        <v>142</v>
      </c>
      <c r="N3205" s="11">
        <v>0.2</v>
      </c>
      <c r="O3205" s="12">
        <v>1.0</v>
      </c>
      <c r="P3205" s="13">
        <v>0.06</v>
      </c>
      <c r="Q3205" s="13">
        <v>17.0</v>
      </c>
      <c r="R3205" s="13">
        <f t="shared" si="1"/>
        <v>21.25</v>
      </c>
      <c r="S3205" s="14">
        <f t="shared" si="2"/>
        <v>10.625</v>
      </c>
      <c r="T3205" s="14">
        <f t="shared" si="3"/>
        <v>0.05882352941</v>
      </c>
      <c r="U3205" s="15" t="str">
        <f>vlookup(F3205,'Sub categories'!$A:$C,3,False)</f>
        <v>Furnishings</v>
      </c>
      <c r="V3205" s="16">
        <f t="shared" si="4"/>
        <v>1</v>
      </c>
      <c r="W3205" s="17">
        <f t="array" ref="W3205">INDEX(shipping_prices!$C$1:$F4432,MATCH(I3205,shipping_prices!$A$1:$A4432,0),MATCH(M3205,shipping_prices!$C$1:$F$1,0))</f>
        <v>24.84</v>
      </c>
      <c r="X3205" s="15" t="str">
        <f t="shared" si="5"/>
        <v>Ann BlumeJacksonvilleNorth Carolina</v>
      </c>
      <c r="Y3205" s="15" t="str">
        <f t="shared" si="6"/>
        <v>Low</v>
      </c>
    </row>
    <row r="3206" hidden="1">
      <c r="A3206" s="1">
        <v>42635.0</v>
      </c>
      <c r="B3206" s="2" t="s">
        <v>4356</v>
      </c>
      <c r="C3206" s="2">
        <v>2.0</v>
      </c>
      <c r="D3206" s="2" t="s">
        <v>914</v>
      </c>
      <c r="E3206" s="2" t="s">
        <v>49</v>
      </c>
      <c r="F3206" s="2" t="s">
        <v>3300</v>
      </c>
      <c r="G3206" s="2" t="s">
        <v>29</v>
      </c>
      <c r="H3206" s="2" t="s">
        <v>883</v>
      </c>
      <c r="I3206" s="2" t="s">
        <v>163</v>
      </c>
      <c r="J3206" s="2" t="s">
        <v>164</v>
      </c>
      <c r="K3206" s="2" t="s">
        <v>33</v>
      </c>
      <c r="L3206" s="10">
        <v>42641.0</v>
      </c>
      <c r="M3206" s="2" t="s">
        <v>90</v>
      </c>
      <c r="N3206" s="11">
        <v>0.2</v>
      </c>
      <c r="O3206" s="12">
        <v>92.0</v>
      </c>
      <c r="P3206" s="13">
        <v>0.29</v>
      </c>
      <c r="Q3206" s="13">
        <v>320.0</v>
      </c>
      <c r="R3206" s="13">
        <f t="shared" si="1"/>
        <v>400</v>
      </c>
      <c r="S3206" s="14">
        <f t="shared" si="2"/>
        <v>200</v>
      </c>
      <c r="T3206" s="14">
        <f t="shared" si="3"/>
        <v>0.2875</v>
      </c>
      <c r="U3206" s="15" t="str">
        <f>vlookup(F3206,'Sub categories'!$A:$C,3,False)</f>
        <v>Accessories</v>
      </c>
      <c r="V3206" s="16">
        <f t="shared" si="4"/>
        <v>6</v>
      </c>
      <c r="W3206" s="17">
        <f t="array" ref="W3206">INDEX(shipping_prices!$C$1:$F4433,MATCH(I3206,shipping_prices!$A$1:$A4433,0),MATCH(M3206,shipping_prices!$C$1:$F$1,0))</f>
        <v>6.23</v>
      </c>
      <c r="X3206" s="15" t="str">
        <f t="shared" si="5"/>
        <v>Becky CastellPhiladelphiaPennsylvania</v>
      </c>
      <c r="Y3206" s="15" t="str">
        <f t="shared" si="6"/>
        <v>High</v>
      </c>
    </row>
    <row r="3207" hidden="1">
      <c r="A3207" s="1">
        <v>42635.0</v>
      </c>
      <c r="B3207" s="2" t="s">
        <v>4357</v>
      </c>
      <c r="C3207" s="2">
        <v>2.0</v>
      </c>
      <c r="D3207" s="2" t="s">
        <v>3958</v>
      </c>
      <c r="E3207" s="2" t="s">
        <v>27</v>
      </c>
      <c r="F3207" s="2" t="s">
        <v>453</v>
      </c>
      <c r="G3207" s="2" t="s">
        <v>39</v>
      </c>
      <c r="H3207" s="2" t="s">
        <v>454</v>
      </c>
      <c r="I3207" s="2" t="s">
        <v>179</v>
      </c>
      <c r="J3207" s="2" t="s">
        <v>180</v>
      </c>
      <c r="K3207" s="2" t="s">
        <v>54</v>
      </c>
      <c r="L3207" s="10">
        <v>42644.0</v>
      </c>
      <c r="M3207" s="2" t="s">
        <v>34</v>
      </c>
      <c r="N3207" s="11">
        <v>0.0</v>
      </c>
      <c r="O3207" s="12">
        <v>7.0</v>
      </c>
      <c r="P3207" s="13">
        <v>0.47</v>
      </c>
      <c r="Q3207" s="13">
        <v>15.0</v>
      </c>
      <c r="R3207" s="13">
        <f t="shared" si="1"/>
        <v>15</v>
      </c>
      <c r="S3207" s="14">
        <f t="shared" si="2"/>
        <v>7.5</v>
      </c>
      <c r="T3207" s="14">
        <f t="shared" si="3"/>
        <v>0.4666666667</v>
      </c>
      <c r="U3207" s="15" t="str">
        <f>vlookup(F3207,'Sub categories'!$A:$C,3,False)</f>
        <v>Binders</v>
      </c>
      <c r="V3207" s="16">
        <f t="shared" si="4"/>
        <v>9</v>
      </c>
      <c r="W3207" s="17">
        <f t="array" ref="W3207">INDEX(shipping_prices!$C$1:$F4434,MATCH(I3207,shipping_prices!$A$1:$A4434,0),MATCH(M3207,shipping_prices!$C$1:$F$1,0))</f>
        <v>13.31</v>
      </c>
      <c r="X3207" s="15" t="str">
        <f t="shared" si="5"/>
        <v>Giulietta BaptistColumbiaSouth Carolina</v>
      </c>
      <c r="Y3207" s="15" t="str">
        <f t="shared" si="6"/>
        <v>Low</v>
      </c>
    </row>
    <row r="3208" hidden="1">
      <c r="A3208" s="1">
        <v>42635.0</v>
      </c>
      <c r="B3208" s="2" t="s">
        <v>4357</v>
      </c>
      <c r="C3208" s="2">
        <v>4.0</v>
      </c>
      <c r="D3208" s="2" t="s">
        <v>3958</v>
      </c>
      <c r="E3208" s="2" t="s">
        <v>27</v>
      </c>
      <c r="F3208" s="2" t="s">
        <v>4358</v>
      </c>
      <c r="G3208" s="2" t="s">
        <v>39</v>
      </c>
      <c r="H3208" s="2" t="s">
        <v>51</v>
      </c>
      <c r="I3208" s="2" t="s">
        <v>179</v>
      </c>
      <c r="J3208" s="2" t="s">
        <v>180</v>
      </c>
      <c r="K3208" s="2" t="s">
        <v>54</v>
      </c>
      <c r="L3208" s="10">
        <v>42644.0</v>
      </c>
      <c r="M3208" s="2" t="s">
        <v>34</v>
      </c>
      <c r="N3208" s="11">
        <v>0.0</v>
      </c>
      <c r="O3208" s="12">
        <v>12.0</v>
      </c>
      <c r="P3208" s="13">
        <v>0.49</v>
      </c>
      <c r="Q3208" s="13">
        <v>24.0</v>
      </c>
      <c r="R3208" s="13">
        <f t="shared" si="1"/>
        <v>24</v>
      </c>
      <c r="S3208" s="14">
        <f t="shared" si="2"/>
        <v>6</v>
      </c>
      <c r="T3208" s="14">
        <f t="shared" si="3"/>
        <v>0.5</v>
      </c>
      <c r="U3208" s="15" t="str">
        <f>vlookup(F3208,'Sub categories'!$A:$C,3,False)</f>
        <v>Paper</v>
      </c>
      <c r="V3208" s="16">
        <f t="shared" si="4"/>
        <v>9</v>
      </c>
      <c r="W3208" s="17">
        <f t="array" ref="W3208">INDEX(shipping_prices!$C$1:$F4435,MATCH(I3208,shipping_prices!$A$1:$A4435,0),MATCH(M3208,shipping_prices!$C$1:$F$1,0))</f>
        <v>13.31</v>
      </c>
      <c r="X3208" s="15" t="str">
        <f t="shared" si="5"/>
        <v>Giulietta BaptistColumbiaSouth Carolina</v>
      </c>
      <c r="Y3208" s="15" t="str">
        <f t="shared" si="6"/>
        <v>Low</v>
      </c>
    </row>
    <row r="3209" hidden="1">
      <c r="A3209" s="1">
        <v>42635.0</v>
      </c>
      <c r="B3209" s="2" t="s">
        <v>4357</v>
      </c>
      <c r="C3209" s="2">
        <v>2.0</v>
      </c>
      <c r="D3209" s="2" t="s">
        <v>3958</v>
      </c>
      <c r="E3209" s="2" t="s">
        <v>27</v>
      </c>
      <c r="F3209" s="2" t="s">
        <v>2227</v>
      </c>
      <c r="G3209" s="2" t="s">
        <v>39</v>
      </c>
      <c r="H3209" s="2" t="s">
        <v>526</v>
      </c>
      <c r="I3209" s="2" t="s">
        <v>179</v>
      </c>
      <c r="J3209" s="2" t="s">
        <v>180</v>
      </c>
      <c r="K3209" s="2" t="s">
        <v>54</v>
      </c>
      <c r="L3209" s="10">
        <v>42644.0</v>
      </c>
      <c r="M3209" s="2" t="s">
        <v>34</v>
      </c>
      <c r="N3209" s="11">
        <v>0.0</v>
      </c>
      <c r="O3209" s="12">
        <v>6.0</v>
      </c>
      <c r="P3209" s="13">
        <v>0.1</v>
      </c>
      <c r="Q3209" s="13">
        <v>64.0</v>
      </c>
      <c r="R3209" s="13">
        <f t="shared" si="1"/>
        <v>64</v>
      </c>
      <c r="S3209" s="14">
        <f t="shared" si="2"/>
        <v>32</v>
      </c>
      <c r="T3209" s="14">
        <f t="shared" si="3"/>
        <v>0.09375</v>
      </c>
      <c r="U3209" s="15" t="str">
        <f>vlookup(F3209,'Sub categories'!$A:$C,3,False)</f>
        <v>Storage</v>
      </c>
      <c r="V3209" s="16">
        <f t="shared" si="4"/>
        <v>9</v>
      </c>
      <c r="W3209" s="17">
        <f t="array" ref="W3209">INDEX(shipping_prices!$C$1:$F4436,MATCH(I3209,shipping_prices!$A$1:$A4436,0),MATCH(M3209,shipping_prices!$C$1:$F$1,0))</f>
        <v>13.31</v>
      </c>
      <c r="X3209" s="15" t="str">
        <f t="shared" si="5"/>
        <v>Giulietta BaptistColumbiaSouth Carolina</v>
      </c>
      <c r="Y3209" s="15" t="str">
        <f t="shared" si="6"/>
        <v>Low</v>
      </c>
    </row>
    <row r="3210" hidden="1">
      <c r="A3210" s="1">
        <v>42637.0</v>
      </c>
      <c r="B3210" s="2" t="s">
        <v>4357</v>
      </c>
      <c r="C3210" s="2">
        <v>7.0</v>
      </c>
      <c r="D3210" s="2" t="s">
        <v>3958</v>
      </c>
      <c r="E3210" s="2" t="s">
        <v>27</v>
      </c>
      <c r="F3210" s="2" t="s">
        <v>550</v>
      </c>
      <c r="G3210" s="2" t="s">
        <v>39</v>
      </c>
      <c r="H3210" s="2" t="s">
        <v>79</v>
      </c>
      <c r="I3210" s="2" t="s">
        <v>179</v>
      </c>
      <c r="J3210" s="2" t="s">
        <v>180</v>
      </c>
      <c r="K3210" s="2" t="s">
        <v>54</v>
      </c>
      <c r="L3210" s="10">
        <v>42644.0</v>
      </c>
      <c r="M3210" s="2" t="s">
        <v>34</v>
      </c>
      <c r="N3210" s="11">
        <v>0.0</v>
      </c>
      <c r="O3210" s="12">
        <v>24.0</v>
      </c>
      <c r="P3210" s="13">
        <v>0.28</v>
      </c>
      <c r="Q3210" s="13">
        <v>86.0</v>
      </c>
      <c r="R3210" s="13">
        <f t="shared" si="1"/>
        <v>86</v>
      </c>
      <c r="S3210" s="14">
        <f t="shared" si="2"/>
        <v>12.28571429</v>
      </c>
      <c r="T3210" s="14">
        <f t="shared" si="3"/>
        <v>0.2790697674</v>
      </c>
      <c r="U3210" s="15" t="str">
        <f>vlookup(F3210,'Sub categories'!$A:$C,3,False)</f>
        <v>Storage</v>
      </c>
      <c r="V3210" s="16">
        <f t="shared" si="4"/>
        <v>7</v>
      </c>
      <c r="W3210" s="17">
        <f t="array" ref="W3210">INDEX(shipping_prices!$C$1:$F4437,MATCH(I3210,shipping_prices!$A$1:$A4437,0),MATCH(M3210,shipping_prices!$C$1:$F$1,0))</f>
        <v>13.31</v>
      </c>
      <c r="X3210" s="15" t="str">
        <f t="shared" si="5"/>
        <v>Giulietta BaptistColumbiaSouth Carolina</v>
      </c>
      <c r="Y3210" s="15" t="str">
        <f t="shared" si="6"/>
        <v>Low</v>
      </c>
    </row>
    <row r="3211" hidden="1">
      <c r="A3211" s="1">
        <v>42637.0</v>
      </c>
      <c r="B3211" s="2" t="s">
        <v>4357</v>
      </c>
      <c r="C3211" s="2">
        <v>3.0</v>
      </c>
      <c r="D3211" s="2" t="s">
        <v>3958</v>
      </c>
      <c r="E3211" s="2" t="s">
        <v>27</v>
      </c>
      <c r="F3211" s="2" t="s">
        <v>2775</v>
      </c>
      <c r="G3211" s="2" t="s">
        <v>29</v>
      </c>
      <c r="H3211" s="2" t="s">
        <v>2776</v>
      </c>
      <c r="I3211" s="2" t="s">
        <v>179</v>
      </c>
      <c r="J3211" s="2" t="s">
        <v>180</v>
      </c>
      <c r="K3211" s="2" t="s">
        <v>54</v>
      </c>
      <c r="L3211" s="10">
        <v>42644.0</v>
      </c>
      <c r="M3211" s="2" t="s">
        <v>34</v>
      </c>
      <c r="N3211" s="11">
        <v>0.0</v>
      </c>
      <c r="O3211" s="12">
        <v>33.0</v>
      </c>
      <c r="P3211" s="13">
        <v>0.29</v>
      </c>
      <c r="Q3211" s="13">
        <v>114.0</v>
      </c>
      <c r="R3211" s="13">
        <f t="shared" si="1"/>
        <v>114</v>
      </c>
      <c r="S3211" s="14">
        <f t="shared" si="2"/>
        <v>38</v>
      </c>
      <c r="T3211" s="14">
        <f t="shared" si="3"/>
        <v>0.2894736842</v>
      </c>
      <c r="U3211" s="15" t="str">
        <f>vlookup(F3211,'Sub categories'!$A:$C,3,False)</f>
        <v>Phones</v>
      </c>
      <c r="V3211" s="16">
        <f t="shared" si="4"/>
        <v>7</v>
      </c>
      <c r="W3211" s="17">
        <f t="array" ref="W3211">INDEX(shipping_prices!$C$1:$F4438,MATCH(I3211,shipping_prices!$A$1:$A4438,0),MATCH(M3211,shipping_prices!$C$1:$F$1,0))</f>
        <v>13.31</v>
      </c>
      <c r="X3211" s="15" t="str">
        <f t="shared" si="5"/>
        <v>Giulietta BaptistColumbiaSouth Carolina</v>
      </c>
      <c r="Y3211" s="15" t="str">
        <f t="shared" si="6"/>
        <v>Low</v>
      </c>
    </row>
    <row r="3212" hidden="1">
      <c r="A3212" s="1">
        <v>42637.0</v>
      </c>
      <c r="B3212" s="2" t="s">
        <v>4357</v>
      </c>
      <c r="C3212" s="2">
        <v>2.0</v>
      </c>
      <c r="D3212" s="2" t="s">
        <v>3958</v>
      </c>
      <c r="E3212" s="2" t="s">
        <v>27</v>
      </c>
      <c r="F3212" s="2" t="s">
        <v>870</v>
      </c>
      <c r="G3212" s="2" t="s">
        <v>39</v>
      </c>
      <c r="H3212" s="2" t="s">
        <v>871</v>
      </c>
      <c r="I3212" s="2" t="s">
        <v>179</v>
      </c>
      <c r="J3212" s="2" t="s">
        <v>180</v>
      </c>
      <c r="K3212" s="2" t="s">
        <v>54</v>
      </c>
      <c r="L3212" s="10">
        <v>42644.0</v>
      </c>
      <c r="M3212" s="2" t="s">
        <v>34</v>
      </c>
      <c r="N3212" s="11">
        <v>0.0</v>
      </c>
      <c r="O3212" s="12">
        <v>57.0</v>
      </c>
      <c r="P3212" s="13">
        <v>0.47</v>
      </c>
      <c r="Q3212" s="13">
        <v>122.0</v>
      </c>
      <c r="R3212" s="13">
        <f t="shared" si="1"/>
        <v>122</v>
      </c>
      <c r="S3212" s="14">
        <f t="shared" si="2"/>
        <v>61</v>
      </c>
      <c r="T3212" s="14">
        <f t="shared" si="3"/>
        <v>0.4672131148</v>
      </c>
      <c r="U3212" s="15" t="str">
        <f>vlookup(F3212,'Sub categories'!$A:$C,3,False)</f>
        <v>Envelopes</v>
      </c>
      <c r="V3212" s="16">
        <f t="shared" si="4"/>
        <v>7</v>
      </c>
      <c r="W3212" s="17">
        <f t="array" ref="W3212">INDEX(shipping_prices!$C$1:$F4439,MATCH(I3212,shipping_prices!$A$1:$A4439,0),MATCH(M3212,shipping_prices!$C$1:$F$1,0))</f>
        <v>13.31</v>
      </c>
      <c r="X3212" s="15" t="str">
        <f t="shared" si="5"/>
        <v>Giulietta BaptistColumbiaSouth Carolina</v>
      </c>
      <c r="Y3212" s="15" t="str">
        <f t="shared" si="6"/>
        <v>High</v>
      </c>
    </row>
    <row r="3213" hidden="1">
      <c r="A3213" s="1">
        <v>42637.0</v>
      </c>
      <c r="B3213" s="2" t="s">
        <v>4357</v>
      </c>
      <c r="C3213" s="2">
        <v>5.0</v>
      </c>
      <c r="D3213" s="2" t="s">
        <v>3958</v>
      </c>
      <c r="E3213" s="2" t="s">
        <v>27</v>
      </c>
      <c r="F3213" s="2" t="s">
        <v>2805</v>
      </c>
      <c r="G3213" s="2" t="s">
        <v>29</v>
      </c>
      <c r="H3213" s="2" t="s">
        <v>234</v>
      </c>
      <c r="I3213" s="2" t="s">
        <v>179</v>
      </c>
      <c r="J3213" s="2" t="s">
        <v>180</v>
      </c>
      <c r="K3213" s="2" t="s">
        <v>54</v>
      </c>
      <c r="L3213" s="10">
        <v>42644.0</v>
      </c>
      <c r="M3213" s="2" t="s">
        <v>34</v>
      </c>
      <c r="N3213" s="11">
        <v>0.0</v>
      </c>
      <c r="O3213" s="12">
        <v>176.0</v>
      </c>
      <c r="P3213" s="13">
        <v>0.28</v>
      </c>
      <c r="Q3213" s="13">
        <v>630.0</v>
      </c>
      <c r="R3213" s="13">
        <f t="shared" si="1"/>
        <v>630</v>
      </c>
      <c r="S3213" s="14">
        <f t="shared" si="2"/>
        <v>126</v>
      </c>
      <c r="T3213" s="14">
        <f t="shared" si="3"/>
        <v>0.2793650794</v>
      </c>
      <c r="U3213" s="15" t="str">
        <f>vlookup(F3213,'Sub categories'!$A:$C,3,False)</f>
        <v>Phones</v>
      </c>
      <c r="V3213" s="16">
        <f t="shared" si="4"/>
        <v>7</v>
      </c>
      <c r="W3213" s="17">
        <f t="array" ref="W3213">INDEX(shipping_prices!$C$1:$F4440,MATCH(I3213,shipping_prices!$A$1:$A4440,0),MATCH(M3213,shipping_prices!$C$1:$F$1,0))</f>
        <v>13.31</v>
      </c>
      <c r="X3213" s="15" t="str">
        <f t="shared" si="5"/>
        <v>Giulietta BaptistColumbiaSouth Carolina</v>
      </c>
      <c r="Y3213" s="15" t="str">
        <f t="shared" si="6"/>
        <v>High</v>
      </c>
    </row>
    <row r="3214" hidden="1">
      <c r="A3214" s="1">
        <v>42637.0</v>
      </c>
      <c r="B3214" s="2" t="s">
        <v>4357</v>
      </c>
      <c r="C3214" s="2">
        <v>8.0</v>
      </c>
      <c r="D3214" s="2" t="s">
        <v>3958</v>
      </c>
      <c r="E3214" s="2" t="s">
        <v>27</v>
      </c>
      <c r="F3214" s="2" t="s">
        <v>495</v>
      </c>
      <c r="G3214" s="2" t="s">
        <v>39</v>
      </c>
      <c r="H3214" s="2" t="s">
        <v>79</v>
      </c>
      <c r="I3214" s="2" t="s">
        <v>179</v>
      </c>
      <c r="J3214" s="2" t="s">
        <v>180</v>
      </c>
      <c r="K3214" s="2" t="s">
        <v>54</v>
      </c>
      <c r="L3214" s="10">
        <v>42644.0</v>
      </c>
      <c r="M3214" s="2" t="s">
        <v>34</v>
      </c>
      <c r="N3214" s="11">
        <v>0.0</v>
      </c>
      <c r="O3214" s="12">
        <v>18.0</v>
      </c>
      <c r="P3214" s="13">
        <v>0.02</v>
      </c>
      <c r="Q3214" s="13">
        <v>888.0</v>
      </c>
      <c r="R3214" s="13">
        <f t="shared" si="1"/>
        <v>888</v>
      </c>
      <c r="S3214" s="14">
        <f t="shared" si="2"/>
        <v>111</v>
      </c>
      <c r="T3214" s="14">
        <f t="shared" si="3"/>
        <v>0.02027027027</v>
      </c>
      <c r="U3214" s="15" t="str">
        <f>vlookup(F3214,'Sub categories'!$A:$C,3,False)</f>
        <v>Storage</v>
      </c>
      <c r="V3214" s="16">
        <f t="shared" si="4"/>
        <v>7</v>
      </c>
      <c r="W3214" s="17">
        <f t="array" ref="W3214">INDEX(shipping_prices!$C$1:$F4441,MATCH(I3214,shipping_prices!$A$1:$A4441,0),MATCH(M3214,shipping_prices!$C$1:$F$1,0))</f>
        <v>13.31</v>
      </c>
      <c r="X3214" s="15" t="str">
        <f t="shared" si="5"/>
        <v>Giulietta BaptistColumbiaSouth Carolina</v>
      </c>
      <c r="Y3214" s="15" t="str">
        <f t="shared" si="6"/>
        <v>Low</v>
      </c>
    </row>
    <row r="3215">
      <c r="A3215" s="1">
        <v>42637.0</v>
      </c>
      <c r="B3215" s="2" t="s">
        <v>4357</v>
      </c>
      <c r="C3215" s="2">
        <v>4.0</v>
      </c>
      <c r="D3215" s="2" t="s">
        <v>3958</v>
      </c>
      <c r="E3215" s="2" t="s">
        <v>27</v>
      </c>
      <c r="F3215" s="2" t="s">
        <v>3565</v>
      </c>
      <c r="G3215" s="2" t="s">
        <v>45</v>
      </c>
      <c r="H3215" s="2" t="s">
        <v>227</v>
      </c>
      <c r="I3215" s="2" t="s">
        <v>179</v>
      </c>
      <c r="J3215" s="2" t="s">
        <v>180</v>
      </c>
      <c r="K3215" s="2" t="s">
        <v>54</v>
      </c>
      <c r="L3215" s="10">
        <v>42644.0</v>
      </c>
      <c r="M3215" s="2" t="s">
        <v>34</v>
      </c>
      <c r="N3215" s="11">
        <v>0.0</v>
      </c>
      <c r="O3215" s="12">
        <v>423.0</v>
      </c>
      <c r="P3215" s="13">
        <v>0.25</v>
      </c>
      <c r="Q3215" s="13">
        <v>1690.0</v>
      </c>
      <c r="R3215" s="13">
        <f t="shared" si="1"/>
        <v>1690</v>
      </c>
      <c r="S3215" s="14">
        <f t="shared" si="2"/>
        <v>422.5</v>
      </c>
      <c r="T3215" s="14">
        <f t="shared" si="3"/>
        <v>0.250295858</v>
      </c>
      <c r="U3215" s="15" t="str">
        <f>vlookup(F3215,'Sub categories'!$A:$C,3,False)</f>
        <v>Chairs</v>
      </c>
      <c r="V3215" s="16">
        <f t="shared" si="4"/>
        <v>7</v>
      </c>
      <c r="W3215" s="17">
        <f t="array" ref="W3215">INDEX(shipping_prices!$C$1:$F4442,MATCH(I3215,shipping_prices!$A$1:$A4442,0),MATCH(M3215,shipping_prices!$C$1:$F$1,0))</f>
        <v>13.31</v>
      </c>
      <c r="X3215" s="15" t="str">
        <f t="shared" si="5"/>
        <v>Giulietta BaptistColumbiaSouth Carolina</v>
      </c>
      <c r="Y3215" s="15" t="str">
        <f t="shared" si="6"/>
        <v>High</v>
      </c>
    </row>
    <row r="3216" hidden="1">
      <c r="A3216" s="1">
        <v>42637.0</v>
      </c>
      <c r="B3216" s="2" t="s">
        <v>4359</v>
      </c>
      <c r="C3216" s="2">
        <v>4.0</v>
      </c>
      <c r="D3216" s="2" t="s">
        <v>2221</v>
      </c>
      <c r="E3216" s="2" t="s">
        <v>27</v>
      </c>
      <c r="F3216" s="2" t="s">
        <v>192</v>
      </c>
      <c r="G3216" s="2" t="s">
        <v>39</v>
      </c>
      <c r="H3216" s="2" t="s">
        <v>193</v>
      </c>
      <c r="I3216" s="2" t="s">
        <v>169</v>
      </c>
      <c r="J3216" s="2" t="s">
        <v>42</v>
      </c>
      <c r="K3216" s="2" t="s">
        <v>43</v>
      </c>
      <c r="L3216" s="10">
        <v>42639.0</v>
      </c>
      <c r="M3216" s="2" t="s">
        <v>34</v>
      </c>
      <c r="N3216" s="11">
        <v>0.2</v>
      </c>
      <c r="O3216" s="12">
        <v>7.0</v>
      </c>
      <c r="P3216" s="13">
        <v>0.36</v>
      </c>
      <c r="Q3216" s="13">
        <v>20.0</v>
      </c>
      <c r="R3216" s="13">
        <f t="shared" si="1"/>
        <v>25</v>
      </c>
      <c r="S3216" s="14">
        <f t="shared" si="2"/>
        <v>6.25</v>
      </c>
      <c r="T3216" s="14">
        <f t="shared" si="3"/>
        <v>0.35</v>
      </c>
      <c r="U3216" s="15" t="str">
        <f>vlookup(F3216,'Sub categories'!$A:$C,3,False)</f>
        <v>Binders</v>
      </c>
      <c r="V3216" s="16">
        <f t="shared" si="4"/>
        <v>2</v>
      </c>
      <c r="W3216" s="17">
        <f t="array" ref="W3216">INDEX(shipping_prices!$C$1:$F4443,MATCH(I3216,shipping_prices!$A$1:$A4443,0),MATCH(M3216,shipping_prices!$C$1:$F$1,0))</f>
        <v>14.86</v>
      </c>
      <c r="X3216" s="15" t="str">
        <f t="shared" si="5"/>
        <v>Kean TakahitoLos AngelesCalifornia</v>
      </c>
      <c r="Y3216" s="15" t="str">
        <f t="shared" si="6"/>
        <v>Low</v>
      </c>
    </row>
    <row r="3217" hidden="1">
      <c r="A3217" s="1">
        <v>42637.0</v>
      </c>
      <c r="B3217" s="2" t="s">
        <v>4359</v>
      </c>
      <c r="C3217" s="2">
        <v>4.0</v>
      </c>
      <c r="D3217" s="2" t="s">
        <v>2221</v>
      </c>
      <c r="E3217" s="2" t="s">
        <v>27</v>
      </c>
      <c r="F3217" s="2" t="s">
        <v>812</v>
      </c>
      <c r="G3217" s="2" t="s">
        <v>39</v>
      </c>
      <c r="H3217" s="2" t="s">
        <v>79</v>
      </c>
      <c r="I3217" s="2" t="s">
        <v>169</v>
      </c>
      <c r="J3217" s="2" t="s">
        <v>42</v>
      </c>
      <c r="K3217" s="2" t="s">
        <v>43</v>
      </c>
      <c r="L3217" s="10">
        <v>42639.0</v>
      </c>
      <c r="M3217" s="2" t="s">
        <v>34</v>
      </c>
      <c r="N3217" s="11">
        <v>0.0</v>
      </c>
      <c r="O3217" s="12">
        <v>22.0</v>
      </c>
      <c r="P3217" s="13">
        <v>0.47</v>
      </c>
      <c r="Q3217" s="13">
        <v>46.0</v>
      </c>
      <c r="R3217" s="13">
        <f t="shared" si="1"/>
        <v>46</v>
      </c>
      <c r="S3217" s="14">
        <f t="shared" si="2"/>
        <v>11.5</v>
      </c>
      <c r="T3217" s="14">
        <f t="shared" si="3"/>
        <v>0.4782608696</v>
      </c>
      <c r="U3217" s="15" t="str">
        <f>vlookup(F3217,'Sub categories'!$A:$C,3,False)</f>
        <v>Fasteners</v>
      </c>
      <c r="V3217" s="16">
        <f t="shared" si="4"/>
        <v>2</v>
      </c>
      <c r="W3217" s="17">
        <f t="array" ref="W3217">INDEX(shipping_prices!$C$1:$F4444,MATCH(I3217,shipping_prices!$A$1:$A4444,0),MATCH(M3217,shipping_prices!$C$1:$F$1,0))</f>
        <v>14.86</v>
      </c>
      <c r="X3217" s="15" t="str">
        <f t="shared" si="5"/>
        <v>Kean TakahitoLos AngelesCalifornia</v>
      </c>
      <c r="Y3217" s="15" t="str">
        <f t="shared" si="6"/>
        <v>Low</v>
      </c>
    </row>
    <row r="3218" hidden="1">
      <c r="A3218" s="1">
        <v>42637.0</v>
      </c>
      <c r="B3218" s="2" t="s">
        <v>4360</v>
      </c>
      <c r="C3218" s="2">
        <v>2.0</v>
      </c>
      <c r="D3218" s="2" t="s">
        <v>4361</v>
      </c>
      <c r="E3218" s="2" t="s">
        <v>27</v>
      </c>
      <c r="F3218" s="2" t="s">
        <v>4362</v>
      </c>
      <c r="G3218" s="2" t="s">
        <v>29</v>
      </c>
      <c r="H3218" s="2" t="s">
        <v>220</v>
      </c>
      <c r="I3218" s="2" t="s">
        <v>169</v>
      </c>
      <c r="J3218" s="2" t="s">
        <v>42</v>
      </c>
      <c r="K3218" s="2" t="s">
        <v>43</v>
      </c>
      <c r="L3218" s="10">
        <v>42640.0</v>
      </c>
      <c r="M3218" s="2" t="s">
        <v>90</v>
      </c>
      <c r="N3218" s="11">
        <v>0.0</v>
      </c>
      <c r="O3218" s="12">
        <v>36.0</v>
      </c>
      <c r="P3218" s="13">
        <v>0.3</v>
      </c>
      <c r="Q3218" s="13">
        <v>120.0</v>
      </c>
      <c r="R3218" s="13">
        <f t="shared" si="1"/>
        <v>120</v>
      </c>
      <c r="S3218" s="14">
        <f t="shared" si="2"/>
        <v>60</v>
      </c>
      <c r="T3218" s="14">
        <f t="shared" si="3"/>
        <v>0.3</v>
      </c>
      <c r="U3218" s="15" t="str">
        <f>vlookup(F3218,'Sub categories'!$A:$C,3,False)</f>
        <v>Accessories</v>
      </c>
      <c r="V3218" s="16">
        <f t="shared" si="4"/>
        <v>3</v>
      </c>
      <c r="W3218" s="17">
        <f t="array" ref="W3218">INDEX(shipping_prices!$C$1:$F4445,MATCH(I3218,shipping_prices!$A$1:$A4445,0),MATCH(M3218,shipping_prices!$C$1:$F$1,0))</f>
        <v>6.7</v>
      </c>
      <c r="X3218" s="15" t="str">
        <f t="shared" si="5"/>
        <v>Becky PakLos AngelesCalifornia</v>
      </c>
      <c r="Y3218" s="15" t="str">
        <f t="shared" si="6"/>
        <v>Low</v>
      </c>
    </row>
    <row r="3219" hidden="1">
      <c r="A3219" s="1">
        <v>42637.0</v>
      </c>
      <c r="B3219" s="2" t="s">
        <v>4360</v>
      </c>
      <c r="C3219" s="2">
        <v>3.0</v>
      </c>
      <c r="D3219" s="2" t="s">
        <v>4361</v>
      </c>
      <c r="E3219" s="2" t="s">
        <v>27</v>
      </c>
      <c r="F3219" s="2" t="s">
        <v>4363</v>
      </c>
      <c r="G3219" s="2" t="s">
        <v>29</v>
      </c>
      <c r="H3219" s="2" t="s">
        <v>220</v>
      </c>
      <c r="I3219" s="2" t="s">
        <v>169</v>
      </c>
      <c r="J3219" s="2" t="s">
        <v>42</v>
      </c>
      <c r="K3219" s="2" t="s">
        <v>43</v>
      </c>
      <c r="L3219" s="10">
        <v>42640.0</v>
      </c>
      <c r="M3219" s="2" t="s">
        <v>90</v>
      </c>
      <c r="N3219" s="11">
        <v>0.0</v>
      </c>
      <c r="O3219" s="12">
        <v>396.0</v>
      </c>
      <c r="P3219" s="13">
        <v>0.4</v>
      </c>
      <c r="Q3219" s="13">
        <v>990.0</v>
      </c>
      <c r="R3219" s="13">
        <f t="shared" si="1"/>
        <v>990</v>
      </c>
      <c r="S3219" s="14">
        <f t="shared" si="2"/>
        <v>330</v>
      </c>
      <c r="T3219" s="14">
        <f t="shared" si="3"/>
        <v>0.4</v>
      </c>
      <c r="U3219" s="15" t="str">
        <f>vlookup(F3219,'Sub categories'!$A:$C,3,False)</f>
        <v>Accessories</v>
      </c>
      <c r="V3219" s="16">
        <f t="shared" si="4"/>
        <v>3</v>
      </c>
      <c r="W3219" s="17">
        <f t="array" ref="W3219">INDEX(shipping_prices!$C$1:$F4446,MATCH(I3219,shipping_prices!$A$1:$A4446,0),MATCH(M3219,shipping_prices!$C$1:$F$1,0))</f>
        <v>6.7</v>
      </c>
      <c r="X3219" s="15" t="str">
        <f t="shared" si="5"/>
        <v>Becky PakLos AngelesCalifornia</v>
      </c>
      <c r="Y3219" s="15" t="str">
        <f t="shared" si="6"/>
        <v>High</v>
      </c>
    </row>
    <row r="3220" hidden="1">
      <c r="A3220" s="1">
        <v>42637.0</v>
      </c>
      <c r="B3220" s="2" t="s">
        <v>4364</v>
      </c>
      <c r="C3220" s="2">
        <v>3.0</v>
      </c>
      <c r="D3220" s="2" t="s">
        <v>2941</v>
      </c>
      <c r="E3220" s="2" t="s">
        <v>27</v>
      </c>
      <c r="F3220" s="2" t="s">
        <v>2866</v>
      </c>
      <c r="G3220" s="2" t="s">
        <v>39</v>
      </c>
      <c r="H3220" s="2" t="s">
        <v>79</v>
      </c>
      <c r="I3220" s="2" t="s">
        <v>163</v>
      </c>
      <c r="J3220" s="2" t="s">
        <v>164</v>
      </c>
      <c r="K3220" s="2" t="s">
        <v>33</v>
      </c>
      <c r="L3220" s="10">
        <v>42637.0</v>
      </c>
      <c r="M3220" s="2" t="s">
        <v>469</v>
      </c>
      <c r="N3220" s="11">
        <v>0.2</v>
      </c>
      <c r="O3220" s="12">
        <v>4.0</v>
      </c>
      <c r="P3220" s="13">
        <v>0.36</v>
      </c>
      <c r="Q3220" s="13">
        <v>11.0</v>
      </c>
      <c r="R3220" s="13">
        <f t="shared" si="1"/>
        <v>13.75</v>
      </c>
      <c r="S3220" s="14">
        <f t="shared" si="2"/>
        <v>4.583333333</v>
      </c>
      <c r="T3220" s="14">
        <f t="shared" si="3"/>
        <v>0.3636363636</v>
      </c>
      <c r="U3220" s="15" t="str">
        <f>vlookup(F3220,'Sub categories'!$A:$C,3,False)</f>
        <v>Paper</v>
      </c>
      <c r="V3220" s="16">
        <f t="shared" si="4"/>
        <v>0</v>
      </c>
      <c r="W3220" s="17">
        <f t="array" ref="W3220">INDEX(shipping_prices!$C$1:$F4447,MATCH(I3220,shipping_prices!$A$1:$A4447,0),MATCH(M3220,shipping_prices!$C$1:$F$1,0))</f>
        <v>47</v>
      </c>
      <c r="X3220" s="15" t="str">
        <f t="shared" si="5"/>
        <v>Charlotte MeltonPhiladelphiaPennsylvania</v>
      </c>
      <c r="Y3220" s="15" t="str">
        <f t="shared" si="6"/>
        <v>Low</v>
      </c>
    </row>
    <row r="3221" hidden="1">
      <c r="A3221" s="1">
        <v>42637.0</v>
      </c>
      <c r="B3221" s="2" t="s">
        <v>4365</v>
      </c>
      <c r="C3221" s="2">
        <v>5.0</v>
      </c>
      <c r="D3221" s="2" t="s">
        <v>2377</v>
      </c>
      <c r="E3221" s="2" t="s">
        <v>37</v>
      </c>
      <c r="F3221" s="2" t="s">
        <v>2167</v>
      </c>
      <c r="G3221" s="2" t="s">
        <v>39</v>
      </c>
      <c r="H3221" s="2" t="s">
        <v>79</v>
      </c>
      <c r="I3221" s="2" t="s">
        <v>217</v>
      </c>
      <c r="J3221" s="2" t="s">
        <v>282</v>
      </c>
      <c r="K3221" s="2" t="s">
        <v>77</v>
      </c>
      <c r="L3221" s="10">
        <v>42646.0</v>
      </c>
      <c r="M3221" s="2" t="s">
        <v>90</v>
      </c>
      <c r="N3221" s="11">
        <v>0.0</v>
      </c>
      <c r="O3221" s="12">
        <v>207.0</v>
      </c>
      <c r="P3221" s="13">
        <v>0.29</v>
      </c>
      <c r="Q3221" s="13">
        <v>714.0</v>
      </c>
      <c r="R3221" s="13">
        <f t="shared" si="1"/>
        <v>714</v>
      </c>
      <c r="S3221" s="14">
        <f t="shared" si="2"/>
        <v>142.8</v>
      </c>
      <c r="T3221" s="14">
        <f t="shared" si="3"/>
        <v>0.2899159664</v>
      </c>
      <c r="U3221" s="15" t="str">
        <f>vlookup(F3221,'Sub categories'!$A:$C,3,False)</f>
        <v>Storage</v>
      </c>
      <c r="V3221" s="16">
        <f t="shared" si="4"/>
        <v>9</v>
      </c>
      <c r="W3221" s="17">
        <f t="array" ref="W3221">INDEX(shipping_prices!$C$1:$F4448,MATCH(I3221,shipping_prices!$A$1:$A4448,0),MATCH(M3221,shipping_prices!$C$1:$F$1,0))</f>
        <v>0.97</v>
      </c>
      <c r="X3221" s="15" t="str">
        <f t="shared" si="5"/>
        <v>Steve ChapmanRichmondIndiana</v>
      </c>
      <c r="Y3221" s="15" t="str">
        <f t="shared" si="6"/>
        <v>High</v>
      </c>
    </row>
    <row r="3222" hidden="1">
      <c r="A3222" s="1">
        <v>42637.0</v>
      </c>
      <c r="B3222" s="2" t="s">
        <v>4366</v>
      </c>
      <c r="C3222" s="2">
        <v>6.0</v>
      </c>
      <c r="D3222" s="2" t="s">
        <v>4367</v>
      </c>
      <c r="E3222" s="2" t="s">
        <v>49</v>
      </c>
      <c r="F3222" s="2" t="s">
        <v>1121</v>
      </c>
      <c r="G3222" s="2" t="s">
        <v>39</v>
      </c>
      <c r="H3222" s="2" t="s">
        <v>526</v>
      </c>
      <c r="I3222" s="2" t="s">
        <v>41</v>
      </c>
      <c r="J3222" s="2" t="s">
        <v>42</v>
      </c>
      <c r="K3222" s="2" t="s">
        <v>43</v>
      </c>
      <c r="L3222" s="10">
        <v>42645.0</v>
      </c>
      <c r="M3222" s="2" t="s">
        <v>34</v>
      </c>
      <c r="N3222" s="11">
        <v>0.2</v>
      </c>
      <c r="O3222" s="12">
        <v>18.0</v>
      </c>
      <c r="P3222" s="13">
        <v>0.31</v>
      </c>
      <c r="Q3222" s="13">
        <v>56.0</v>
      </c>
      <c r="R3222" s="13">
        <f t="shared" si="1"/>
        <v>70</v>
      </c>
      <c r="S3222" s="14">
        <f t="shared" si="2"/>
        <v>11.66666667</v>
      </c>
      <c r="T3222" s="14">
        <f t="shared" si="3"/>
        <v>0.3214285714</v>
      </c>
      <c r="U3222" s="15" t="str">
        <f>vlookup(F3222,'Sub categories'!$A:$C,3,False)</f>
        <v>Binders</v>
      </c>
      <c r="V3222" s="16">
        <f t="shared" si="4"/>
        <v>8</v>
      </c>
      <c r="W3222" s="17">
        <f t="array" ref="W3222">INDEX(shipping_prices!$C$1:$F4449,MATCH(I3222,shipping_prices!$A$1:$A4449,0),MATCH(M3222,shipping_prices!$C$1:$F$1,0))</f>
        <v>10.99</v>
      </c>
      <c r="X3222" s="15" t="str">
        <f t="shared" si="5"/>
        <v>James LanierSan FranciscoCalifornia</v>
      </c>
      <c r="Y3222" s="15" t="str">
        <f t="shared" si="6"/>
        <v>Low</v>
      </c>
    </row>
    <row r="3223" hidden="1">
      <c r="A3223" s="1">
        <v>42637.0</v>
      </c>
      <c r="B3223" s="2" t="s">
        <v>4366</v>
      </c>
      <c r="C3223" s="2">
        <v>6.0</v>
      </c>
      <c r="D3223" s="2" t="s">
        <v>4367</v>
      </c>
      <c r="E3223" s="2" t="s">
        <v>49</v>
      </c>
      <c r="F3223" s="2" t="s">
        <v>1258</v>
      </c>
      <c r="G3223" s="2" t="s">
        <v>39</v>
      </c>
      <c r="H3223" s="2" t="s">
        <v>146</v>
      </c>
      <c r="I3223" s="2" t="s">
        <v>41</v>
      </c>
      <c r="J3223" s="2" t="s">
        <v>42</v>
      </c>
      <c r="K3223" s="2" t="s">
        <v>43</v>
      </c>
      <c r="L3223" s="10">
        <v>42645.0</v>
      </c>
      <c r="M3223" s="2" t="s">
        <v>34</v>
      </c>
      <c r="N3223" s="11">
        <v>0.0</v>
      </c>
      <c r="O3223" s="12">
        <v>24.0</v>
      </c>
      <c r="P3223" s="13">
        <v>0.27</v>
      </c>
      <c r="Q3223" s="13">
        <v>87.0</v>
      </c>
      <c r="R3223" s="13">
        <f t="shared" si="1"/>
        <v>87</v>
      </c>
      <c r="S3223" s="14">
        <f t="shared" si="2"/>
        <v>14.5</v>
      </c>
      <c r="T3223" s="14">
        <f t="shared" si="3"/>
        <v>0.275862069</v>
      </c>
      <c r="U3223" s="15" t="str">
        <f>vlookup(F3223,'Sub categories'!$A:$C,3,False)</f>
        <v>Appliances</v>
      </c>
      <c r="V3223" s="16">
        <f t="shared" si="4"/>
        <v>8</v>
      </c>
      <c r="W3223" s="17">
        <f t="array" ref="W3223">INDEX(shipping_prices!$C$1:$F4450,MATCH(I3223,shipping_prices!$A$1:$A4450,0),MATCH(M3223,shipping_prices!$C$1:$F$1,0))</f>
        <v>10.99</v>
      </c>
      <c r="X3223" s="15" t="str">
        <f t="shared" si="5"/>
        <v>James LanierSan FranciscoCalifornia</v>
      </c>
      <c r="Y3223" s="15" t="str">
        <f t="shared" si="6"/>
        <v>Low</v>
      </c>
    </row>
    <row r="3224" hidden="1">
      <c r="A3224" s="1">
        <v>42637.0</v>
      </c>
      <c r="B3224" s="2" t="s">
        <v>4368</v>
      </c>
      <c r="C3224" s="2">
        <v>5.0</v>
      </c>
      <c r="D3224" s="2" t="s">
        <v>2540</v>
      </c>
      <c r="E3224" s="2" t="s">
        <v>27</v>
      </c>
      <c r="F3224" s="2" t="s">
        <v>249</v>
      </c>
      <c r="G3224" s="2" t="s">
        <v>39</v>
      </c>
      <c r="H3224" s="2" t="s">
        <v>79</v>
      </c>
      <c r="I3224" s="2" t="s">
        <v>571</v>
      </c>
      <c r="J3224" s="2" t="s">
        <v>572</v>
      </c>
      <c r="K3224" s="2" t="s">
        <v>33</v>
      </c>
      <c r="L3224" s="10">
        <v>42642.0</v>
      </c>
      <c r="M3224" s="2" t="s">
        <v>34</v>
      </c>
      <c r="N3224" s="11">
        <v>0.0</v>
      </c>
      <c r="O3224" s="12">
        <v>10.0</v>
      </c>
      <c r="P3224" s="13">
        <v>0.47</v>
      </c>
      <c r="Q3224" s="13">
        <v>22.0</v>
      </c>
      <c r="R3224" s="13">
        <f t="shared" si="1"/>
        <v>22</v>
      </c>
      <c r="S3224" s="14">
        <f t="shared" si="2"/>
        <v>4.4</v>
      </c>
      <c r="T3224" s="14">
        <f t="shared" si="3"/>
        <v>0.4545454545</v>
      </c>
      <c r="U3224" s="15" t="str">
        <f>vlookup(F3224,'Sub categories'!$A:$C,3,False)</f>
        <v>Fasteners</v>
      </c>
      <c r="V3224" s="16">
        <f t="shared" si="4"/>
        <v>5</v>
      </c>
      <c r="W3224" s="17">
        <f t="array" ref="W3224">INDEX(shipping_prices!$C$1:$F4451,MATCH(I3224,shipping_prices!$A$1:$A4451,0),MATCH(M3224,shipping_prices!$C$1:$F$1,0))</f>
        <v>13.83</v>
      </c>
      <c r="X3224" s="15" t="str">
        <f t="shared" si="5"/>
        <v>Brian DahlenLawrenceMassachusetts</v>
      </c>
      <c r="Y3224" s="15" t="str">
        <f t="shared" si="6"/>
        <v>Low</v>
      </c>
    </row>
    <row r="3225" hidden="1">
      <c r="A3225" s="1">
        <v>42637.0</v>
      </c>
      <c r="B3225" s="2" t="s">
        <v>4369</v>
      </c>
      <c r="C3225" s="2">
        <v>4.0</v>
      </c>
      <c r="D3225" s="2" t="s">
        <v>230</v>
      </c>
      <c r="E3225" s="2" t="s">
        <v>27</v>
      </c>
      <c r="F3225" s="2" t="s">
        <v>843</v>
      </c>
      <c r="G3225" s="2" t="s">
        <v>39</v>
      </c>
      <c r="H3225" s="2" t="s">
        <v>843</v>
      </c>
      <c r="I3225" s="2" t="s">
        <v>169</v>
      </c>
      <c r="J3225" s="2" t="s">
        <v>42</v>
      </c>
      <c r="K3225" s="2" t="s">
        <v>43</v>
      </c>
      <c r="L3225" s="10">
        <v>42649.0</v>
      </c>
      <c r="M3225" s="2" t="s">
        <v>90</v>
      </c>
      <c r="N3225" s="11">
        <v>0.0</v>
      </c>
      <c r="O3225" s="12">
        <v>8.0</v>
      </c>
      <c r="P3225" s="13">
        <v>0.45</v>
      </c>
      <c r="Q3225" s="13">
        <v>17.0</v>
      </c>
      <c r="R3225" s="13">
        <f t="shared" si="1"/>
        <v>17</v>
      </c>
      <c r="S3225" s="14">
        <f t="shared" si="2"/>
        <v>4.25</v>
      </c>
      <c r="T3225" s="14">
        <f t="shared" si="3"/>
        <v>0.4705882353</v>
      </c>
      <c r="U3225" s="15" t="str">
        <f>vlookup(F3225,'Sub categories'!$A:$C,3,False)</f>
        <v>Paper</v>
      </c>
      <c r="V3225" s="16">
        <f t="shared" si="4"/>
        <v>12</v>
      </c>
      <c r="W3225" s="17">
        <f t="array" ref="W3225">INDEX(shipping_prices!$C$1:$F4452,MATCH(I3225,shipping_prices!$A$1:$A4452,0),MATCH(M3225,shipping_prices!$C$1:$F$1,0))</f>
        <v>6.7</v>
      </c>
      <c r="X3225" s="15" t="str">
        <f t="shared" si="5"/>
        <v>Arianne IrvingLos AngelesCalifornia</v>
      </c>
      <c r="Y3225" s="15" t="str">
        <f t="shared" si="6"/>
        <v>Low</v>
      </c>
    </row>
    <row r="3226" hidden="1">
      <c r="A3226" s="1">
        <v>42637.0</v>
      </c>
      <c r="B3226" s="2" t="s">
        <v>4370</v>
      </c>
      <c r="C3226" s="2">
        <v>1.0</v>
      </c>
      <c r="D3226" s="2" t="s">
        <v>942</v>
      </c>
      <c r="E3226" s="2" t="s">
        <v>37</v>
      </c>
      <c r="F3226" s="2" t="s">
        <v>4371</v>
      </c>
      <c r="G3226" s="2" t="s">
        <v>29</v>
      </c>
      <c r="H3226" s="2" t="s">
        <v>1854</v>
      </c>
      <c r="I3226" s="2" t="s">
        <v>88</v>
      </c>
      <c r="J3226" s="2" t="s">
        <v>796</v>
      </c>
      <c r="K3226" s="2" t="s">
        <v>77</v>
      </c>
      <c r="L3226" s="10">
        <v>42645.0</v>
      </c>
      <c r="M3226" s="2" t="s">
        <v>34</v>
      </c>
      <c r="N3226" s="11">
        <v>0.0</v>
      </c>
      <c r="O3226" s="12">
        <v>234.0</v>
      </c>
      <c r="P3226" s="13">
        <v>0.39</v>
      </c>
      <c r="Q3226" s="13">
        <v>600.0</v>
      </c>
      <c r="R3226" s="13">
        <f t="shared" si="1"/>
        <v>600</v>
      </c>
      <c r="S3226" s="14">
        <f t="shared" si="2"/>
        <v>600</v>
      </c>
      <c r="T3226" s="14">
        <f t="shared" si="3"/>
        <v>0.39</v>
      </c>
      <c r="U3226" s="15" t="str">
        <f>vlookup(F3226,'Sub categories'!$A:$C,3,False)</f>
        <v>Copiers</v>
      </c>
      <c r="V3226" s="16">
        <f t="shared" si="4"/>
        <v>8</v>
      </c>
      <c r="W3226" s="17">
        <f t="array" ref="W3226">INDEX(shipping_prices!$C$1:$F4453,MATCH(I3226,shipping_prices!$A$1:$A4453,0),MATCH(M3226,shipping_prices!$C$1:$F$1,0))</f>
        <v>7.88</v>
      </c>
      <c r="X3226" s="15" t="str">
        <f t="shared" si="5"/>
        <v>Erin AshbrookSpringfieldMissouri</v>
      </c>
      <c r="Y3226" s="15" t="str">
        <f t="shared" si="6"/>
        <v>High</v>
      </c>
    </row>
    <row r="3227" hidden="1">
      <c r="A3227" s="1">
        <v>42637.0</v>
      </c>
      <c r="B3227" s="2" t="s">
        <v>4372</v>
      </c>
      <c r="C3227" s="2">
        <v>3.0</v>
      </c>
      <c r="D3227" s="2" t="s">
        <v>103</v>
      </c>
      <c r="E3227" s="2" t="s">
        <v>27</v>
      </c>
      <c r="F3227" s="2" t="s">
        <v>4373</v>
      </c>
      <c r="G3227" s="2" t="s">
        <v>39</v>
      </c>
      <c r="H3227" s="2" t="s">
        <v>51</v>
      </c>
      <c r="I3227" s="2" t="s">
        <v>41</v>
      </c>
      <c r="J3227" s="2" t="s">
        <v>42</v>
      </c>
      <c r="K3227" s="2" t="s">
        <v>43</v>
      </c>
      <c r="L3227" s="10">
        <v>42646.0</v>
      </c>
      <c r="M3227" s="2" t="s">
        <v>34</v>
      </c>
      <c r="N3227" s="11">
        <v>0.0</v>
      </c>
      <c r="O3227" s="12">
        <v>6.0</v>
      </c>
      <c r="P3227" s="13">
        <v>0.45</v>
      </c>
      <c r="Q3227" s="13">
        <v>13.0</v>
      </c>
      <c r="R3227" s="13">
        <f t="shared" si="1"/>
        <v>13</v>
      </c>
      <c r="S3227" s="14">
        <f t="shared" si="2"/>
        <v>4.333333333</v>
      </c>
      <c r="T3227" s="14">
        <f t="shared" si="3"/>
        <v>0.4615384615</v>
      </c>
      <c r="U3227" s="15" t="str">
        <f>vlookup(F3227,'Sub categories'!$A:$C,3,False)</f>
        <v>Paper</v>
      </c>
      <c r="V3227" s="16">
        <f t="shared" si="4"/>
        <v>9</v>
      </c>
      <c r="W3227" s="17">
        <f t="array" ref="W3227">INDEX(shipping_prices!$C$1:$F4454,MATCH(I3227,shipping_prices!$A$1:$A4454,0),MATCH(M3227,shipping_prices!$C$1:$F$1,0))</f>
        <v>10.99</v>
      </c>
      <c r="X3227" s="15" t="str">
        <f t="shared" si="5"/>
        <v>Cindy StewartSan FranciscoCalifornia</v>
      </c>
      <c r="Y3227" s="15" t="str">
        <f t="shared" si="6"/>
        <v>Low</v>
      </c>
    </row>
    <row r="3228" hidden="1">
      <c r="A3228" s="1">
        <v>42637.0</v>
      </c>
      <c r="B3228" s="2" t="s">
        <v>4372</v>
      </c>
      <c r="C3228" s="2">
        <v>6.0</v>
      </c>
      <c r="D3228" s="2" t="s">
        <v>103</v>
      </c>
      <c r="E3228" s="2" t="s">
        <v>27</v>
      </c>
      <c r="F3228" s="2" t="s">
        <v>4374</v>
      </c>
      <c r="G3228" s="2" t="s">
        <v>39</v>
      </c>
      <c r="H3228" s="2" t="s">
        <v>51</v>
      </c>
      <c r="I3228" s="2" t="s">
        <v>41</v>
      </c>
      <c r="J3228" s="2" t="s">
        <v>42</v>
      </c>
      <c r="K3228" s="2" t="s">
        <v>43</v>
      </c>
      <c r="L3228" s="10">
        <v>42646.0</v>
      </c>
      <c r="M3228" s="2" t="s">
        <v>34</v>
      </c>
      <c r="N3228" s="11">
        <v>0.0</v>
      </c>
      <c r="O3228" s="12">
        <v>12.0</v>
      </c>
      <c r="P3228" s="13">
        <v>0.45</v>
      </c>
      <c r="Q3228" s="13">
        <v>26.0</v>
      </c>
      <c r="R3228" s="13">
        <f t="shared" si="1"/>
        <v>26</v>
      </c>
      <c r="S3228" s="14">
        <f t="shared" si="2"/>
        <v>4.333333333</v>
      </c>
      <c r="T3228" s="14">
        <f t="shared" si="3"/>
        <v>0.4615384615</v>
      </c>
      <c r="U3228" s="15" t="str">
        <f>vlookup(F3228,'Sub categories'!$A:$C,3,False)</f>
        <v>Paper</v>
      </c>
      <c r="V3228" s="16">
        <f t="shared" si="4"/>
        <v>9</v>
      </c>
      <c r="W3228" s="17">
        <f t="array" ref="W3228">INDEX(shipping_prices!$C$1:$F4455,MATCH(I3228,shipping_prices!$A$1:$A4455,0),MATCH(M3228,shipping_prices!$C$1:$F$1,0))</f>
        <v>10.99</v>
      </c>
      <c r="X3228" s="15" t="str">
        <f t="shared" si="5"/>
        <v>Cindy StewartSan FranciscoCalifornia</v>
      </c>
      <c r="Y3228" s="15" t="str">
        <f t="shared" si="6"/>
        <v>Low</v>
      </c>
    </row>
    <row r="3229" hidden="1">
      <c r="A3229" s="1">
        <v>42638.0</v>
      </c>
      <c r="B3229" s="2" t="s">
        <v>4375</v>
      </c>
      <c r="C3229" s="2">
        <v>1.0</v>
      </c>
      <c r="D3229" s="2" t="s">
        <v>214</v>
      </c>
      <c r="E3229" s="2" t="s">
        <v>37</v>
      </c>
      <c r="F3229" s="2" t="s">
        <v>4376</v>
      </c>
      <c r="G3229" s="2" t="s">
        <v>39</v>
      </c>
      <c r="H3229" s="2" t="s">
        <v>79</v>
      </c>
      <c r="I3229" s="2" t="s">
        <v>31</v>
      </c>
      <c r="J3229" s="2" t="s">
        <v>32</v>
      </c>
      <c r="K3229" s="2" t="s">
        <v>33</v>
      </c>
      <c r="L3229" s="10">
        <v>42643.0</v>
      </c>
      <c r="M3229" s="2" t="s">
        <v>142</v>
      </c>
      <c r="N3229" s="11">
        <v>0.0</v>
      </c>
      <c r="O3229" s="12">
        <v>12.0</v>
      </c>
      <c r="P3229" s="13">
        <v>0.5</v>
      </c>
      <c r="Q3229" s="13">
        <v>24.0</v>
      </c>
      <c r="R3229" s="13">
        <f t="shared" si="1"/>
        <v>24</v>
      </c>
      <c r="S3229" s="14">
        <f t="shared" si="2"/>
        <v>24</v>
      </c>
      <c r="T3229" s="14">
        <f t="shared" si="3"/>
        <v>0.5</v>
      </c>
      <c r="U3229" s="15" t="str">
        <f>vlookup(F3229,'Sub categories'!$A:$C,3,False)</f>
        <v>Envelopes</v>
      </c>
      <c r="V3229" s="16">
        <f t="shared" si="4"/>
        <v>5</v>
      </c>
      <c r="W3229" s="17">
        <f t="array" ref="W3229">INDEX(shipping_prices!$C$1:$F4456,MATCH(I3229,shipping_prices!$A$1:$A4456,0),MATCH(M3229,shipping_prices!$C$1:$F$1,0))</f>
        <v>23.55</v>
      </c>
      <c r="X3229" s="15" t="str">
        <f t="shared" si="5"/>
        <v>Dave HallstenNew York CityNew York</v>
      </c>
      <c r="Y3229" s="15" t="str">
        <f t="shared" si="6"/>
        <v>Low</v>
      </c>
    </row>
    <row r="3230" hidden="1">
      <c r="A3230" s="1">
        <v>42638.0</v>
      </c>
      <c r="B3230" s="2" t="s">
        <v>4375</v>
      </c>
      <c r="C3230" s="2">
        <v>3.0</v>
      </c>
      <c r="D3230" s="2" t="s">
        <v>214</v>
      </c>
      <c r="E3230" s="2" t="s">
        <v>37</v>
      </c>
      <c r="F3230" s="2" t="s">
        <v>1907</v>
      </c>
      <c r="G3230" s="2" t="s">
        <v>39</v>
      </c>
      <c r="H3230" s="2" t="s">
        <v>40</v>
      </c>
      <c r="I3230" s="2" t="s">
        <v>31</v>
      </c>
      <c r="J3230" s="2" t="s">
        <v>32</v>
      </c>
      <c r="K3230" s="2" t="s">
        <v>33</v>
      </c>
      <c r="L3230" s="10">
        <v>42643.0</v>
      </c>
      <c r="M3230" s="2" t="s">
        <v>142</v>
      </c>
      <c r="N3230" s="11">
        <v>0.2</v>
      </c>
      <c r="O3230" s="12">
        <v>17.0</v>
      </c>
      <c r="P3230" s="13">
        <v>0.34</v>
      </c>
      <c r="Q3230" s="13">
        <v>50.0</v>
      </c>
      <c r="R3230" s="13">
        <f t="shared" si="1"/>
        <v>62.5</v>
      </c>
      <c r="S3230" s="14">
        <f t="shared" si="2"/>
        <v>20.83333333</v>
      </c>
      <c r="T3230" s="14">
        <f t="shared" si="3"/>
        <v>0.34</v>
      </c>
      <c r="U3230" s="15" t="str">
        <f>vlookup(F3230,'Sub categories'!$A:$C,3,False)</f>
        <v>Binders</v>
      </c>
      <c r="V3230" s="16">
        <f t="shared" si="4"/>
        <v>5</v>
      </c>
      <c r="W3230" s="17">
        <f t="array" ref="W3230">INDEX(shipping_prices!$C$1:$F4457,MATCH(I3230,shipping_prices!$A$1:$A4457,0),MATCH(M3230,shipping_prices!$C$1:$F$1,0))</f>
        <v>23.55</v>
      </c>
      <c r="X3230" s="15" t="str">
        <f t="shared" si="5"/>
        <v>Dave HallstenNew York CityNew York</v>
      </c>
      <c r="Y3230" s="15" t="str">
        <f t="shared" si="6"/>
        <v>Low</v>
      </c>
    </row>
    <row r="3231" hidden="1">
      <c r="A3231" s="1">
        <v>42638.0</v>
      </c>
      <c r="B3231" s="2" t="s">
        <v>4375</v>
      </c>
      <c r="C3231" s="2">
        <v>4.0</v>
      </c>
      <c r="D3231" s="2" t="s">
        <v>214</v>
      </c>
      <c r="E3231" s="2" t="s">
        <v>37</v>
      </c>
      <c r="F3231" s="2" t="s">
        <v>3298</v>
      </c>
      <c r="G3231" s="2" t="s">
        <v>39</v>
      </c>
      <c r="H3231" s="2" t="s">
        <v>534</v>
      </c>
      <c r="I3231" s="2" t="s">
        <v>31</v>
      </c>
      <c r="J3231" s="2" t="s">
        <v>32</v>
      </c>
      <c r="K3231" s="2" t="s">
        <v>33</v>
      </c>
      <c r="L3231" s="10">
        <v>42643.0</v>
      </c>
      <c r="M3231" s="2" t="s">
        <v>142</v>
      </c>
      <c r="N3231" s="11">
        <v>0.0</v>
      </c>
      <c r="O3231" s="12">
        <v>20.0</v>
      </c>
      <c r="P3231" s="13">
        <v>0.24</v>
      </c>
      <c r="Q3231" s="13">
        <v>84.0</v>
      </c>
      <c r="R3231" s="13">
        <f t="shared" si="1"/>
        <v>84</v>
      </c>
      <c r="S3231" s="14">
        <f t="shared" si="2"/>
        <v>21</v>
      </c>
      <c r="T3231" s="14">
        <f t="shared" si="3"/>
        <v>0.2380952381</v>
      </c>
      <c r="U3231" s="15" t="str">
        <f>vlookup(F3231,'Sub categories'!$A:$C,3,False)</f>
        <v>Storage</v>
      </c>
      <c r="V3231" s="16">
        <f t="shared" si="4"/>
        <v>5</v>
      </c>
      <c r="W3231" s="17">
        <f t="array" ref="W3231">INDEX(shipping_prices!$C$1:$F4458,MATCH(I3231,shipping_prices!$A$1:$A4458,0),MATCH(M3231,shipping_prices!$C$1:$F$1,0))</f>
        <v>23.55</v>
      </c>
      <c r="X3231" s="15" t="str">
        <f t="shared" si="5"/>
        <v>Dave HallstenNew York CityNew York</v>
      </c>
      <c r="Y3231" s="15" t="str">
        <f t="shared" si="6"/>
        <v>Low</v>
      </c>
    </row>
    <row r="3232" hidden="1">
      <c r="A3232" s="1">
        <v>42638.0</v>
      </c>
      <c r="B3232" s="2" t="s">
        <v>4375</v>
      </c>
      <c r="C3232" s="2">
        <v>2.0</v>
      </c>
      <c r="D3232" s="2" t="s">
        <v>214</v>
      </c>
      <c r="E3232" s="2" t="s">
        <v>37</v>
      </c>
      <c r="F3232" s="2" t="s">
        <v>1496</v>
      </c>
      <c r="G3232" s="2" t="s">
        <v>29</v>
      </c>
      <c r="H3232" s="2" t="s">
        <v>460</v>
      </c>
      <c r="I3232" s="2" t="s">
        <v>31</v>
      </c>
      <c r="J3232" s="2" t="s">
        <v>32</v>
      </c>
      <c r="K3232" s="2" t="s">
        <v>33</v>
      </c>
      <c r="L3232" s="10">
        <v>42643.0</v>
      </c>
      <c r="M3232" s="2" t="s">
        <v>142</v>
      </c>
      <c r="N3232" s="11">
        <v>0.0</v>
      </c>
      <c r="O3232" s="12">
        <v>54.0</v>
      </c>
      <c r="P3232" s="13">
        <v>0.27</v>
      </c>
      <c r="Q3232" s="13">
        <v>200.0</v>
      </c>
      <c r="R3232" s="13">
        <f t="shared" si="1"/>
        <v>200</v>
      </c>
      <c r="S3232" s="14">
        <f t="shared" si="2"/>
        <v>100</v>
      </c>
      <c r="T3232" s="14">
        <f t="shared" si="3"/>
        <v>0.27</v>
      </c>
      <c r="U3232" s="15" t="str">
        <f>vlookup(F3232,'Sub categories'!$A:$C,3,False)</f>
        <v>Phones</v>
      </c>
      <c r="V3232" s="16">
        <f t="shared" si="4"/>
        <v>5</v>
      </c>
      <c r="W3232" s="17">
        <f t="array" ref="W3232">INDEX(shipping_prices!$C$1:$F4459,MATCH(I3232,shipping_prices!$A$1:$A4459,0),MATCH(M3232,shipping_prices!$C$1:$F$1,0))</f>
        <v>23.55</v>
      </c>
      <c r="X3232" s="15" t="str">
        <f t="shared" si="5"/>
        <v>Dave HallstenNew York CityNew York</v>
      </c>
      <c r="Y3232" s="15" t="str">
        <f t="shared" si="6"/>
        <v>High</v>
      </c>
    </row>
    <row r="3233" hidden="1">
      <c r="A3233" s="1">
        <v>42638.0</v>
      </c>
      <c r="B3233" s="2" t="s">
        <v>4375</v>
      </c>
      <c r="C3233" s="2">
        <v>8.0</v>
      </c>
      <c r="D3233" s="2" t="s">
        <v>214</v>
      </c>
      <c r="E3233" s="2" t="s">
        <v>37</v>
      </c>
      <c r="F3233" s="2" t="s">
        <v>1285</v>
      </c>
      <c r="G3233" s="2" t="s">
        <v>39</v>
      </c>
      <c r="H3233" s="2" t="s">
        <v>526</v>
      </c>
      <c r="I3233" s="2" t="s">
        <v>31</v>
      </c>
      <c r="J3233" s="2" t="s">
        <v>32</v>
      </c>
      <c r="K3233" s="2" t="s">
        <v>33</v>
      </c>
      <c r="L3233" s="10">
        <v>42643.0</v>
      </c>
      <c r="M3233" s="2" t="s">
        <v>142</v>
      </c>
      <c r="N3233" s="11">
        <v>0.2</v>
      </c>
      <c r="O3233" s="12">
        <v>354.0</v>
      </c>
      <c r="P3233" s="13">
        <v>0.33</v>
      </c>
      <c r="Q3233" s="13">
        <v>1088.0</v>
      </c>
      <c r="R3233" s="13">
        <f t="shared" si="1"/>
        <v>1360</v>
      </c>
      <c r="S3233" s="14">
        <f t="shared" si="2"/>
        <v>170</v>
      </c>
      <c r="T3233" s="14">
        <f t="shared" si="3"/>
        <v>0.3253676471</v>
      </c>
      <c r="U3233" s="15" t="str">
        <f>vlookup(F3233,'Sub categories'!$A:$C,3,False)</f>
        <v>Binders</v>
      </c>
      <c r="V3233" s="16">
        <f t="shared" si="4"/>
        <v>5</v>
      </c>
      <c r="W3233" s="17">
        <f t="array" ref="W3233">INDEX(shipping_prices!$C$1:$F4460,MATCH(I3233,shipping_prices!$A$1:$A4460,0),MATCH(M3233,shipping_prices!$C$1:$F$1,0))</f>
        <v>23.55</v>
      </c>
      <c r="X3233" s="15" t="str">
        <f t="shared" si="5"/>
        <v>Dave HallstenNew York CityNew York</v>
      </c>
      <c r="Y3233" s="15" t="str">
        <f t="shared" si="6"/>
        <v>High</v>
      </c>
    </row>
    <row r="3234" hidden="1">
      <c r="A3234" s="1">
        <v>42638.0</v>
      </c>
      <c r="B3234" s="2" t="s">
        <v>4377</v>
      </c>
      <c r="C3234" s="2">
        <v>2.0</v>
      </c>
      <c r="D3234" s="2" t="s">
        <v>2683</v>
      </c>
      <c r="E3234" s="2" t="s">
        <v>37</v>
      </c>
      <c r="F3234" s="2" t="s">
        <v>1108</v>
      </c>
      <c r="G3234" s="2" t="s">
        <v>39</v>
      </c>
      <c r="H3234" s="2" t="s">
        <v>216</v>
      </c>
      <c r="I3234" s="2" t="s">
        <v>31</v>
      </c>
      <c r="J3234" s="2" t="s">
        <v>32</v>
      </c>
      <c r="K3234" s="2" t="s">
        <v>33</v>
      </c>
      <c r="L3234" s="10">
        <v>42642.0</v>
      </c>
      <c r="M3234" s="2" t="s">
        <v>142</v>
      </c>
      <c r="N3234" s="11">
        <v>0.0</v>
      </c>
      <c r="O3234" s="12">
        <v>2.0</v>
      </c>
      <c r="P3234" s="13">
        <v>0.28</v>
      </c>
      <c r="Q3234" s="13">
        <v>6.0</v>
      </c>
      <c r="R3234" s="13">
        <f t="shared" si="1"/>
        <v>6</v>
      </c>
      <c r="S3234" s="14">
        <f t="shared" si="2"/>
        <v>3</v>
      </c>
      <c r="T3234" s="14">
        <f t="shared" si="3"/>
        <v>0.3333333333</v>
      </c>
      <c r="U3234" s="15" t="str">
        <f>vlookup(F3234,'Sub categories'!$A:$C,3,False)</f>
        <v>Art</v>
      </c>
      <c r="V3234" s="16">
        <f t="shared" si="4"/>
        <v>4</v>
      </c>
      <c r="W3234" s="17">
        <f t="array" ref="W3234">INDEX(shipping_prices!$C$1:$F4461,MATCH(I3234,shipping_prices!$A$1:$A4461,0),MATCH(M3234,shipping_prices!$C$1:$F$1,0))</f>
        <v>23.55</v>
      </c>
      <c r="X3234" s="15" t="str">
        <f t="shared" si="5"/>
        <v>Karen CarlisleNew York CityNew York</v>
      </c>
      <c r="Y3234" s="15" t="str">
        <f t="shared" si="6"/>
        <v>Low</v>
      </c>
    </row>
    <row r="3235" hidden="1">
      <c r="A3235" s="1">
        <v>42638.0</v>
      </c>
      <c r="B3235" s="2" t="s">
        <v>4378</v>
      </c>
      <c r="C3235" s="2">
        <v>2.0</v>
      </c>
      <c r="D3235" s="2" t="s">
        <v>1200</v>
      </c>
      <c r="E3235" s="2" t="s">
        <v>27</v>
      </c>
      <c r="F3235" s="2" t="s">
        <v>382</v>
      </c>
      <c r="G3235" s="2" t="s">
        <v>39</v>
      </c>
      <c r="H3235" s="2" t="s">
        <v>182</v>
      </c>
      <c r="I3235" s="2" t="s">
        <v>2090</v>
      </c>
      <c r="J3235" s="2" t="s">
        <v>3744</v>
      </c>
      <c r="K3235" s="2" t="s">
        <v>33</v>
      </c>
      <c r="L3235" s="10">
        <v>42647.0</v>
      </c>
      <c r="M3235" s="2" t="s">
        <v>34</v>
      </c>
      <c r="N3235" s="11">
        <v>0.0</v>
      </c>
      <c r="O3235" s="12">
        <v>32.0</v>
      </c>
      <c r="P3235" s="13">
        <v>0.47</v>
      </c>
      <c r="Q3235" s="13">
        <v>69.0</v>
      </c>
      <c r="R3235" s="13">
        <f t="shared" si="1"/>
        <v>69</v>
      </c>
      <c r="S3235" s="14">
        <f t="shared" si="2"/>
        <v>34.5</v>
      </c>
      <c r="T3235" s="14">
        <f t="shared" si="3"/>
        <v>0.4637681159</v>
      </c>
      <c r="U3235" s="15" t="str">
        <f>vlookup(F3235,'Sub categories'!$A:$C,3,False)</f>
        <v>Binders</v>
      </c>
      <c r="V3235" s="16">
        <f t="shared" si="4"/>
        <v>9</v>
      </c>
      <c r="W3235" s="17">
        <f t="array" ref="W3235">INDEX(shipping_prices!$C$1:$F4462,MATCH(I3235,shipping_prices!$A$1:$A4462,0),MATCH(M3235,shipping_prices!$C$1:$F$1,0))</f>
        <v>12.85</v>
      </c>
      <c r="X3235" s="15" t="str">
        <f t="shared" si="5"/>
        <v>Sarah BrownConcordNew Hampshire</v>
      </c>
      <c r="Y3235" s="15" t="str">
        <f t="shared" si="6"/>
        <v>Low</v>
      </c>
    </row>
    <row r="3236">
      <c r="A3236" s="1">
        <v>42638.0</v>
      </c>
      <c r="B3236" s="2" t="s">
        <v>4379</v>
      </c>
      <c r="C3236" s="2">
        <v>1.0</v>
      </c>
      <c r="D3236" s="2" t="s">
        <v>4380</v>
      </c>
      <c r="E3236" s="2" t="s">
        <v>27</v>
      </c>
      <c r="F3236" s="2" t="s">
        <v>1405</v>
      </c>
      <c r="G3236" s="2" t="s">
        <v>45</v>
      </c>
      <c r="H3236" s="2" t="s">
        <v>288</v>
      </c>
      <c r="I3236" s="2" t="s">
        <v>897</v>
      </c>
      <c r="J3236" s="2" t="s">
        <v>32</v>
      </c>
      <c r="K3236" s="2" t="s">
        <v>33</v>
      </c>
      <c r="L3236" s="10">
        <v>42648.0</v>
      </c>
      <c r="M3236" s="2" t="s">
        <v>90</v>
      </c>
      <c r="N3236" s="11">
        <v>0.4</v>
      </c>
      <c r="O3236" s="12">
        <v>-14.0</v>
      </c>
      <c r="P3236" s="13">
        <v>-0.07</v>
      </c>
      <c r="Q3236" s="13">
        <v>210.0</v>
      </c>
      <c r="R3236" s="13">
        <f t="shared" si="1"/>
        <v>350</v>
      </c>
      <c r="S3236" s="14">
        <f t="shared" si="2"/>
        <v>350</v>
      </c>
      <c r="T3236" s="14">
        <f t="shared" si="3"/>
        <v>-0.06666666667</v>
      </c>
      <c r="U3236" s="15" t="str">
        <f>vlookup(F3236,'Sub categories'!$A:$C,3,False)</f>
        <v>Tables</v>
      </c>
      <c r="V3236" s="16">
        <f t="shared" si="4"/>
        <v>10</v>
      </c>
      <c r="W3236" s="17">
        <f t="array" ref="W3236">INDEX(shipping_prices!$C$1:$F4463,MATCH(I3236,shipping_prices!$A$1:$A4463,0),MATCH(M3236,shipping_prices!$C$1:$F$1,0))</f>
        <v>0.78</v>
      </c>
      <c r="X3236" s="15" t="str">
        <f t="shared" si="5"/>
        <v>Ralph KennedyRochesterNew York</v>
      </c>
      <c r="Y3236" s="15" t="str">
        <f t="shared" si="6"/>
        <v>loss</v>
      </c>
    </row>
    <row r="3237" hidden="1">
      <c r="A3237" s="1">
        <v>42638.0</v>
      </c>
      <c r="B3237" s="2" t="s">
        <v>4381</v>
      </c>
      <c r="C3237" s="2">
        <v>3.0</v>
      </c>
      <c r="D3237" s="2" t="s">
        <v>1784</v>
      </c>
      <c r="E3237" s="2" t="s">
        <v>37</v>
      </c>
      <c r="F3237" s="2" t="s">
        <v>407</v>
      </c>
      <c r="G3237" s="2" t="s">
        <v>29</v>
      </c>
      <c r="H3237" s="2" t="s">
        <v>408</v>
      </c>
      <c r="I3237" s="2" t="s">
        <v>75</v>
      </c>
      <c r="J3237" s="2" t="s">
        <v>76</v>
      </c>
      <c r="K3237" s="2" t="s">
        <v>77</v>
      </c>
      <c r="L3237" s="10">
        <v>42640.0</v>
      </c>
      <c r="M3237" s="2" t="s">
        <v>90</v>
      </c>
      <c r="N3237" s="11">
        <v>0.2</v>
      </c>
      <c r="O3237" s="12">
        <v>7.0</v>
      </c>
      <c r="P3237" s="13">
        <v>0.05</v>
      </c>
      <c r="Q3237" s="13">
        <v>134.0</v>
      </c>
      <c r="R3237" s="13">
        <f t="shared" si="1"/>
        <v>167.5</v>
      </c>
      <c r="S3237" s="14">
        <f t="shared" si="2"/>
        <v>55.83333333</v>
      </c>
      <c r="T3237" s="14">
        <f t="shared" si="3"/>
        <v>0.05223880597</v>
      </c>
      <c r="U3237" s="15" t="str">
        <f>vlookup(F3237,'Sub categories'!$A:$C,3,False)</f>
        <v>Accessories</v>
      </c>
      <c r="V3237" s="16">
        <f t="shared" si="4"/>
        <v>2</v>
      </c>
      <c r="W3237" s="17">
        <f t="array" ref="W3237">INDEX(shipping_prices!$C$1:$F4464,MATCH(I3237,shipping_prices!$A$1:$A4464,0),MATCH(M3237,shipping_prices!$C$1:$F$1,0))</f>
        <v>9.96</v>
      </c>
      <c r="X3237" s="15" t="str">
        <f t="shared" si="5"/>
        <v>David SmithHoustonTexas</v>
      </c>
      <c r="Y3237" s="15" t="str">
        <f t="shared" si="6"/>
        <v>Low</v>
      </c>
    </row>
    <row r="3238" hidden="1">
      <c r="A3238" s="1">
        <v>42638.0</v>
      </c>
      <c r="B3238" s="2" t="s">
        <v>4382</v>
      </c>
      <c r="C3238" s="2">
        <v>2.0</v>
      </c>
      <c r="D3238" s="2" t="s">
        <v>2690</v>
      </c>
      <c r="E3238" s="2" t="s">
        <v>49</v>
      </c>
      <c r="F3238" s="2" t="s">
        <v>1963</v>
      </c>
      <c r="G3238" s="2" t="s">
        <v>39</v>
      </c>
      <c r="H3238" s="2" t="s">
        <v>79</v>
      </c>
      <c r="I3238" s="2" t="s">
        <v>956</v>
      </c>
      <c r="J3238" s="2" t="s">
        <v>822</v>
      </c>
      <c r="K3238" s="2" t="s">
        <v>54</v>
      </c>
      <c r="L3238" s="10">
        <v>42643.0</v>
      </c>
      <c r="M3238" s="2" t="s">
        <v>34</v>
      </c>
      <c r="N3238" s="11">
        <v>0.0</v>
      </c>
      <c r="O3238" s="12">
        <v>3.0</v>
      </c>
      <c r="P3238" s="13">
        <v>0.49</v>
      </c>
      <c r="Q3238" s="13">
        <v>6.0</v>
      </c>
      <c r="R3238" s="13">
        <f t="shared" si="1"/>
        <v>6</v>
      </c>
      <c r="S3238" s="14">
        <f t="shared" si="2"/>
        <v>3</v>
      </c>
      <c r="T3238" s="14">
        <f t="shared" si="3"/>
        <v>0.5</v>
      </c>
      <c r="U3238" s="15" t="str">
        <f>vlookup(F3238,'Sub categories'!$A:$C,3,False)</f>
        <v>Binders</v>
      </c>
      <c r="V3238" s="16">
        <f t="shared" si="4"/>
        <v>5</v>
      </c>
      <c r="W3238" s="17">
        <f t="array" ref="W3238">INDEX(shipping_prices!$C$1:$F4465,MATCH(I3238,shipping_prices!$A$1:$A4465,0),MATCH(M3238,shipping_prices!$C$1:$F$1,0))</f>
        <v>13.78</v>
      </c>
      <c r="X3238" s="15" t="str">
        <f t="shared" si="5"/>
        <v>Thomas BrumleyFayettevilleArkansas</v>
      </c>
      <c r="Y3238" s="15" t="str">
        <f t="shared" si="6"/>
        <v>Low</v>
      </c>
    </row>
    <row r="3239" hidden="1">
      <c r="A3239" s="1">
        <v>42638.0</v>
      </c>
      <c r="B3239" s="2" t="s">
        <v>4383</v>
      </c>
      <c r="C3239" s="2">
        <v>3.0</v>
      </c>
      <c r="D3239" s="2" t="s">
        <v>2575</v>
      </c>
      <c r="E3239" s="2" t="s">
        <v>49</v>
      </c>
      <c r="F3239" s="2" t="s">
        <v>2746</v>
      </c>
      <c r="G3239" s="2" t="s">
        <v>29</v>
      </c>
      <c r="H3239" s="2" t="s">
        <v>2558</v>
      </c>
      <c r="I3239" s="2" t="s">
        <v>169</v>
      </c>
      <c r="J3239" s="2" t="s">
        <v>42</v>
      </c>
      <c r="K3239" s="2" t="s">
        <v>43</v>
      </c>
      <c r="L3239" s="10">
        <v>42643.0</v>
      </c>
      <c r="M3239" s="2" t="s">
        <v>34</v>
      </c>
      <c r="N3239" s="11">
        <v>0.0</v>
      </c>
      <c r="O3239" s="12">
        <v>97.0</v>
      </c>
      <c r="P3239" s="13">
        <v>0.36</v>
      </c>
      <c r="Q3239" s="13">
        <v>270.0</v>
      </c>
      <c r="R3239" s="13">
        <f t="shared" si="1"/>
        <v>270</v>
      </c>
      <c r="S3239" s="14">
        <f t="shared" si="2"/>
        <v>90</v>
      </c>
      <c r="T3239" s="14">
        <f t="shared" si="3"/>
        <v>0.3592592593</v>
      </c>
      <c r="U3239" s="15" t="str">
        <f>vlookup(F3239,'Sub categories'!$A:$C,3,False)</f>
        <v>Accessories</v>
      </c>
      <c r="V3239" s="16">
        <f t="shared" si="4"/>
        <v>5</v>
      </c>
      <c r="W3239" s="17">
        <f t="array" ref="W3239">INDEX(shipping_prices!$C$1:$F4466,MATCH(I3239,shipping_prices!$A$1:$A4466,0),MATCH(M3239,shipping_prices!$C$1:$F$1,0))</f>
        <v>14.86</v>
      </c>
      <c r="X3239" s="15" t="str">
        <f t="shared" si="5"/>
        <v>Robert MarleyLos AngelesCalifornia</v>
      </c>
      <c r="Y3239" s="15" t="str">
        <f t="shared" si="6"/>
        <v>High</v>
      </c>
    </row>
    <row r="3240" hidden="1">
      <c r="A3240" s="1">
        <v>42638.0</v>
      </c>
      <c r="B3240" s="2" t="s">
        <v>4383</v>
      </c>
      <c r="C3240" s="2">
        <v>5.0</v>
      </c>
      <c r="D3240" s="2" t="s">
        <v>2575</v>
      </c>
      <c r="E3240" s="2" t="s">
        <v>49</v>
      </c>
      <c r="F3240" s="2" t="s">
        <v>3538</v>
      </c>
      <c r="G3240" s="2" t="s">
        <v>39</v>
      </c>
      <c r="H3240" s="2" t="s">
        <v>3539</v>
      </c>
      <c r="I3240" s="2" t="s">
        <v>169</v>
      </c>
      <c r="J3240" s="2" t="s">
        <v>42</v>
      </c>
      <c r="K3240" s="2" t="s">
        <v>43</v>
      </c>
      <c r="L3240" s="10">
        <v>42643.0</v>
      </c>
      <c r="M3240" s="2" t="s">
        <v>34</v>
      </c>
      <c r="N3240" s="11">
        <v>0.0</v>
      </c>
      <c r="O3240" s="12">
        <v>459.0</v>
      </c>
      <c r="P3240" s="13">
        <v>0.28</v>
      </c>
      <c r="Q3240" s="13">
        <v>1641.0</v>
      </c>
      <c r="R3240" s="13">
        <f t="shared" si="1"/>
        <v>1641</v>
      </c>
      <c r="S3240" s="14">
        <f t="shared" si="2"/>
        <v>328.2</v>
      </c>
      <c r="T3240" s="14">
        <f t="shared" si="3"/>
        <v>0.2797074954</v>
      </c>
      <c r="U3240" s="15" t="str">
        <f>vlookup(F3240,'Sub categories'!$A:$C,3,False)</f>
        <v>Appliances</v>
      </c>
      <c r="V3240" s="16">
        <f t="shared" si="4"/>
        <v>5</v>
      </c>
      <c r="W3240" s="17">
        <f t="array" ref="W3240">INDEX(shipping_prices!$C$1:$F4467,MATCH(I3240,shipping_prices!$A$1:$A4467,0),MATCH(M3240,shipping_prices!$C$1:$F$1,0))</f>
        <v>14.86</v>
      </c>
      <c r="X3240" s="15" t="str">
        <f t="shared" si="5"/>
        <v>Robert MarleyLos AngelesCalifornia</v>
      </c>
      <c r="Y3240" s="15" t="str">
        <f t="shared" si="6"/>
        <v>High</v>
      </c>
    </row>
    <row r="3241" hidden="1">
      <c r="A3241" s="1">
        <v>42638.0</v>
      </c>
      <c r="B3241" s="2" t="s">
        <v>4384</v>
      </c>
      <c r="C3241" s="2">
        <v>3.0</v>
      </c>
      <c r="D3241" s="2" t="s">
        <v>675</v>
      </c>
      <c r="E3241" s="2" t="s">
        <v>37</v>
      </c>
      <c r="F3241" s="2" t="s">
        <v>3128</v>
      </c>
      <c r="G3241" s="2" t="s">
        <v>39</v>
      </c>
      <c r="H3241" s="2" t="s">
        <v>51</v>
      </c>
      <c r="I3241" s="2" t="s">
        <v>630</v>
      </c>
      <c r="J3241" s="2" t="s">
        <v>32</v>
      </c>
      <c r="K3241" s="2" t="s">
        <v>33</v>
      </c>
      <c r="L3241" s="10">
        <v>42649.0</v>
      </c>
      <c r="M3241" s="2" t="s">
        <v>34</v>
      </c>
      <c r="N3241" s="11">
        <v>0.0</v>
      </c>
      <c r="O3241" s="12">
        <v>9.0</v>
      </c>
      <c r="P3241" s="13">
        <v>0.48</v>
      </c>
      <c r="Q3241" s="13">
        <v>19.0</v>
      </c>
      <c r="R3241" s="13">
        <f t="shared" si="1"/>
        <v>19</v>
      </c>
      <c r="S3241" s="14">
        <f t="shared" si="2"/>
        <v>6.333333333</v>
      </c>
      <c r="T3241" s="14">
        <f t="shared" si="3"/>
        <v>0.4736842105</v>
      </c>
      <c r="U3241" s="15" t="str">
        <f>vlookup(F3241,'Sub categories'!$A:$C,3,False)</f>
        <v>Paper</v>
      </c>
      <c r="V3241" s="16">
        <f t="shared" si="4"/>
        <v>11</v>
      </c>
      <c r="W3241" s="17">
        <f t="array" ref="W3241">INDEX(shipping_prices!$C$1:$F4468,MATCH(I3241,shipping_prices!$A$1:$A4468,0),MATCH(M3241,shipping_prices!$C$1:$F$1,0))</f>
        <v>8.84</v>
      </c>
      <c r="X3241" s="15" t="str">
        <f t="shared" si="5"/>
        <v>Anthony RawlesLong BeachNew York</v>
      </c>
      <c r="Y3241" s="15" t="str">
        <f t="shared" si="6"/>
        <v>Low</v>
      </c>
    </row>
    <row r="3242">
      <c r="A3242" s="1">
        <v>42638.0</v>
      </c>
      <c r="B3242" s="2" t="s">
        <v>4385</v>
      </c>
      <c r="C3242" s="2">
        <v>11.0</v>
      </c>
      <c r="D3242" s="2" t="s">
        <v>743</v>
      </c>
      <c r="E3242" s="2" t="s">
        <v>49</v>
      </c>
      <c r="F3242" s="2" t="s">
        <v>3214</v>
      </c>
      <c r="G3242" s="2" t="s">
        <v>45</v>
      </c>
      <c r="H3242" s="2" t="s">
        <v>46</v>
      </c>
      <c r="I3242" s="2" t="s">
        <v>31</v>
      </c>
      <c r="J3242" s="2" t="s">
        <v>32</v>
      </c>
      <c r="K3242" s="2" t="s">
        <v>33</v>
      </c>
      <c r="L3242" s="10">
        <v>42650.0</v>
      </c>
      <c r="M3242" s="2" t="s">
        <v>142</v>
      </c>
      <c r="N3242" s="11">
        <v>0.1</v>
      </c>
      <c r="O3242" s="12">
        <v>553.0</v>
      </c>
      <c r="P3242" s="13">
        <v>0.21</v>
      </c>
      <c r="Q3242" s="13">
        <v>2621.0</v>
      </c>
      <c r="R3242" s="13">
        <f t="shared" si="1"/>
        <v>2912.222222</v>
      </c>
      <c r="S3242" s="14">
        <f t="shared" si="2"/>
        <v>264.7474747</v>
      </c>
      <c r="T3242" s="14">
        <f t="shared" si="3"/>
        <v>0.2109881725</v>
      </c>
      <c r="U3242" s="15" t="str">
        <f>vlookup(F3242,'Sub categories'!$A:$C,3,False)</f>
        <v>Chairs</v>
      </c>
      <c r="V3242" s="16">
        <f t="shared" si="4"/>
        <v>12</v>
      </c>
      <c r="W3242" s="17">
        <f t="array" ref="W3242">INDEX(shipping_prices!$C$1:$F4469,MATCH(I3242,shipping_prices!$A$1:$A4469,0),MATCH(M3242,shipping_prices!$C$1:$F$1,0))</f>
        <v>23.55</v>
      </c>
      <c r="X3242" s="15" t="str">
        <f t="shared" si="5"/>
        <v>Emily DucichNew York CityNew York</v>
      </c>
      <c r="Y3242" s="15" t="str">
        <f t="shared" si="6"/>
        <v>High</v>
      </c>
    </row>
    <row r="3243" hidden="1">
      <c r="A3243" s="1">
        <v>42638.0</v>
      </c>
      <c r="B3243" s="2" t="s">
        <v>4386</v>
      </c>
      <c r="C3243" s="2">
        <v>5.0</v>
      </c>
      <c r="D3243" s="2" t="s">
        <v>4380</v>
      </c>
      <c r="E3243" s="2" t="s">
        <v>27</v>
      </c>
      <c r="F3243" s="2" t="s">
        <v>773</v>
      </c>
      <c r="G3243" s="2" t="s">
        <v>39</v>
      </c>
      <c r="H3243" s="2" t="s">
        <v>51</v>
      </c>
      <c r="I3243" s="2" t="s">
        <v>4387</v>
      </c>
      <c r="J3243" s="2" t="s">
        <v>282</v>
      </c>
      <c r="K3243" s="2" t="s">
        <v>77</v>
      </c>
      <c r="L3243" s="10">
        <v>42649.0</v>
      </c>
      <c r="M3243" s="2" t="s">
        <v>90</v>
      </c>
      <c r="N3243" s="11">
        <v>0.0</v>
      </c>
      <c r="O3243" s="12">
        <v>12.0</v>
      </c>
      <c r="P3243" s="13">
        <v>0.45</v>
      </c>
      <c r="Q3243" s="13">
        <v>26.0</v>
      </c>
      <c r="R3243" s="13">
        <f t="shared" si="1"/>
        <v>26</v>
      </c>
      <c r="S3243" s="14">
        <f t="shared" si="2"/>
        <v>5.2</v>
      </c>
      <c r="T3243" s="14">
        <f t="shared" si="3"/>
        <v>0.4615384615</v>
      </c>
      <c r="U3243" s="15" t="str">
        <f>vlookup(F3243,'Sub categories'!$A:$C,3,False)</f>
        <v>Paper</v>
      </c>
      <c r="V3243" s="16">
        <f t="shared" si="4"/>
        <v>11</v>
      </c>
      <c r="W3243" s="17">
        <f t="array" ref="W3243">INDEX(shipping_prices!$C$1:$F4470,MATCH(I3243,shipping_prices!$A$1:$A4470,0),MATCH(M3243,shipping_prices!$C$1:$F$1,0))</f>
        <v>1.32</v>
      </c>
      <c r="X3243" s="15" t="str">
        <f t="shared" si="5"/>
        <v>Ralph KennedySouth BendIndiana</v>
      </c>
      <c r="Y3243" s="15" t="str">
        <f t="shared" si="6"/>
        <v>Low</v>
      </c>
    </row>
    <row r="3244" hidden="1">
      <c r="A3244" s="1">
        <v>42638.0</v>
      </c>
      <c r="B3244" s="2" t="s">
        <v>4386</v>
      </c>
      <c r="C3244" s="2">
        <v>1.0</v>
      </c>
      <c r="D3244" s="2" t="s">
        <v>4380</v>
      </c>
      <c r="E3244" s="2" t="s">
        <v>27</v>
      </c>
      <c r="F3244" s="2" t="s">
        <v>2414</v>
      </c>
      <c r="G3244" s="2" t="s">
        <v>39</v>
      </c>
      <c r="H3244" s="2" t="s">
        <v>79</v>
      </c>
      <c r="I3244" s="2" t="s">
        <v>4387</v>
      </c>
      <c r="J3244" s="2" t="s">
        <v>282</v>
      </c>
      <c r="K3244" s="2" t="s">
        <v>77</v>
      </c>
      <c r="L3244" s="10">
        <v>42649.0</v>
      </c>
      <c r="M3244" s="2" t="s">
        <v>90</v>
      </c>
      <c r="N3244" s="11">
        <v>0.0</v>
      </c>
      <c r="O3244" s="12">
        <v>10.0</v>
      </c>
      <c r="P3244" s="13">
        <v>0.28</v>
      </c>
      <c r="Q3244" s="13">
        <v>35.0</v>
      </c>
      <c r="R3244" s="13">
        <f t="shared" si="1"/>
        <v>35</v>
      </c>
      <c r="S3244" s="14">
        <f t="shared" si="2"/>
        <v>35</v>
      </c>
      <c r="T3244" s="14">
        <f t="shared" si="3"/>
        <v>0.2857142857</v>
      </c>
      <c r="U3244" s="15" t="str">
        <f>vlookup(F3244,'Sub categories'!$A:$C,3,False)</f>
        <v>Storage</v>
      </c>
      <c r="V3244" s="16">
        <f t="shared" si="4"/>
        <v>11</v>
      </c>
      <c r="W3244" s="17">
        <f t="array" ref="W3244">INDEX(shipping_prices!$C$1:$F4471,MATCH(I3244,shipping_prices!$A$1:$A4471,0),MATCH(M3244,shipping_prices!$C$1:$F$1,0))</f>
        <v>1.32</v>
      </c>
      <c r="X3244" s="15" t="str">
        <f t="shared" si="5"/>
        <v>Ralph KennedySouth BendIndiana</v>
      </c>
      <c r="Y3244" s="15" t="str">
        <f t="shared" si="6"/>
        <v>Low</v>
      </c>
    </row>
    <row r="3245" hidden="1">
      <c r="A3245" s="1">
        <v>42638.0</v>
      </c>
      <c r="B3245" s="2" t="s">
        <v>4386</v>
      </c>
      <c r="C3245" s="2">
        <v>2.0</v>
      </c>
      <c r="D3245" s="2" t="s">
        <v>4380</v>
      </c>
      <c r="E3245" s="2" t="s">
        <v>27</v>
      </c>
      <c r="F3245" s="2" t="s">
        <v>4388</v>
      </c>
      <c r="G3245" s="2" t="s">
        <v>39</v>
      </c>
      <c r="H3245" s="2" t="s">
        <v>2234</v>
      </c>
      <c r="I3245" s="2" t="s">
        <v>4387</v>
      </c>
      <c r="J3245" s="2" t="s">
        <v>282</v>
      </c>
      <c r="K3245" s="2" t="s">
        <v>77</v>
      </c>
      <c r="L3245" s="10">
        <v>42649.0</v>
      </c>
      <c r="M3245" s="2" t="s">
        <v>90</v>
      </c>
      <c r="N3245" s="11">
        <v>0.0</v>
      </c>
      <c r="O3245" s="12">
        <v>46.0</v>
      </c>
      <c r="P3245" s="13">
        <v>0.47</v>
      </c>
      <c r="Q3245" s="13">
        <v>98.0</v>
      </c>
      <c r="R3245" s="13">
        <f t="shared" si="1"/>
        <v>98</v>
      </c>
      <c r="S3245" s="14">
        <f t="shared" si="2"/>
        <v>49</v>
      </c>
      <c r="T3245" s="14">
        <f t="shared" si="3"/>
        <v>0.4693877551</v>
      </c>
      <c r="U3245" s="15" t="str">
        <f>vlookup(F3245,'Sub categories'!$A:$C,3,False)</f>
        <v>Paper</v>
      </c>
      <c r="V3245" s="16">
        <f t="shared" si="4"/>
        <v>11</v>
      </c>
      <c r="W3245" s="17">
        <f t="array" ref="W3245">INDEX(shipping_prices!$C$1:$F4472,MATCH(I3245,shipping_prices!$A$1:$A4472,0),MATCH(M3245,shipping_prices!$C$1:$F$1,0))</f>
        <v>1.32</v>
      </c>
      <c r="X3245" s="15" t="str">
        <f t="shared" si="5"/>
        <v>Ralph KennedySouth BendIndiana</v>
      </c>
      <c r="Y3245" s="15" t="str">
        <f t="shared" si="6"/>
        <v>High</v>
      </c>
    </row>
    <row r="3246" hidden="1">
      <c r="A3246" s="1">
        <v>42638.0</v>
      </c>
      <c r="B3246" s="2" t="s">
        <v>4386</v>
      </c>
      <c r="C3246" s="2">
        <v>7.0</v>
      </c>
      <c r="D3246" s="2" t="s">
        <v>4380</v>
      </c>
      <c r="E3246" s="2" t="s">
        <v>27</v>
      </c>
      <c r="F3246" s="2" t="s">
        <v>3833</v>
      </c>
      <c r="G3246" s="2" t="s">
        <v>39</v>
      </c>
      <c r="H3246" s="2" t="s">
        <v>79</v>
      </c>
      <c r="I3246" s="2" t="s">
        <v>4387</v>
      </c>
      <c r="J3246" s="2" t="s">
        <v>282</v>
      </c>
      <c r="K3246" s="2" t="s">
        <v>77</v>
      </c>
      <c r="L3246" s="10">
        <v>42649.0</v>
      </c>
      <c r="M3246" s="2" t="s">
        <v>90</v>
      </c>
      <c r="N3246" s="11">
        <v>0.0</v>
      </c>
      <c r="O3246" s="12">
        <v>49.0</v>
      </c>
      <c r="P3246" s="13">
        <v>0.46</v>
      </c>
      <c r="Q3246" s="13">
        <v>107.0</v>
      </c>
      <c r="R3246" s="13">
        <f t="shared" si="1"/>
        <v>107</v>
      </c>
      <c r="S3246" s="14">
        <f t="shared" si="2"/>
        <v>15.28571429</v>
      </c>
      <c r="T3246" s="14">
        <f t="shared" si="3"/>
        <v>0.4579439252</v>
      </c>
      <c r="U3246" s="15" t="str">
        <f>vlookup(F3246,'Sub categories'!$A:$C,3,False)</f>
        <v>Envelopes</v>
      </c>
      <c r="V3246" s="16">
        <f t="shared" si="4"/>
        <v>11</v>
      </c>
      <c r="W3246" s="17">
        <f t="array" ref="W3246">INDEX(shipping_prices!$C$1:$F4473,MATCH(I3246,shipping_prices!$A$1:$A4473,0),MATCH(M3246,shipping_prices!$C$1:$F$1,0))</f>
        <v>1.32</v>
      </c>
      <c r="X3246" s="15" t="str">
        <f t="shared" si="5"/>
        <v>Ralph KennedySouth BendIndiana</v>
      </c>
      <c r="Y3246" s="15" t="str">
        <f t="shared" si="6"/>
        <v>High</v>
      </c>
    </row>
    <row r="3247" hidden="1">
      <c r="A3247" s="1">
        <v>42638.0</v>
      </c>
      <c r="B3247" s="2" t="s">
        <v>4386</v>
      </c>
      <c r="C3247" s="2">
        <v>5.0</v>
      </c>
      <c r="D3247" s="2" t="s">
        <v>4380</v>
      </c>
      <c r="E3247" s="2" t="s">
        <v>27</v>
      </c>
      <c r="F3247" s="2" t="s">
        <v>203</v>
      </c>
      <c r="G3247" s="2" t="s">
        <v>39</v>
      </c>
      <c r="H3247" s="2" t="s">
        <v>130</v>
      </c>
      <c r="I3247" s="2" t="s">
        <v>4387</v>
      </c>
      <c r="J3247" s="2" t="s">
        <v>282</v>
      </c>
      <c r="K3247" s="2" t="s">
        <v>77</v>
      </c>
      <c r="L3247" s="10">
        <v>42649.0</v>
      </c>
      <c r="M3247" s="2" t="s">
        <v>90</v>
      </c>
      <c r="N3247" s="11">
        <v>0.0</v>
      </c>
      <c r="O3247" s="12">
        <v>38.0</v>
      </c>
      <c r="P3247" s="13">
        <v>0.27</v>
      </c>
      <c r="Q3247" s="13">
        <v>141.0</v>
      </c>
      <c r="R3247" s="13">
        <f t="shared" si="1"/>
        <v>141</v>
      </c>
      <c r="S3247" s="14">
        <f t="shared" si="2"/>
        <v>28.2</v>
      </c>
      <c r="T3247" s="14">
        <f t="shared" si="3"/>
        <v>0.2695035461</v>
      </c>
      <c r="U3247" s="15" t="str">
        <f>vlookup(F3247,'Sub categories'!$A:$C,3,False)</f>
        <v>Storage</v>
      </c>
      <c r="V3247" s="16">
        <f t="shared" si="4"/>
        <v>11</v>
      </c>
      <c r="W3247" s="17">
        <f t="array" ref="W3247">INDEX(shipping_prices!$C$1:$F4474,MATCH(I3247,shipping_prices!$A$1:$A4474,0),MATCH(M3247,shipping_prices!$C$1:$F$1,0))</f>
        <v>1.32</v>
      </c>
      <c r="X3247" s="15" t="str">
        <f t="shared" si="5"/>
        <v>Ralph KennedySouth BendIndiana</v>
      </c>
      <c r="Y3247" s="15" t="str">
        <f t="shared" si="6"/>
        <v>Low</v>
      </c>
    </row>
    <row r="3248" hidden="1">
      <c r="A3248" s="1">
        <v>42638.0</v>
      </c>
      <c r="B3248" s="2" t="s">
        <v>4386</v>
      </c>
      <c r="C3248" s="2">
        <v>5.0</v>
      </c>
      <c r="D3248" s="2" t="s">
        <v>4380</v>
      </c>
      <c r="E3248" s="2" t="s">
        <v>27</v>
      </c>
      <c r="F3248" s="2" t="s">
        <v>3756</v>
      </c>
      <c r="G3248" s="2" t="s">
        <v>29</v>
      </c>
      <c r="H3248" s="2" t="s">
        <v>554</v>
      </c>
      <c r="I3248" s="2" t="s">
        <v>4387</v>
      </c>
      <c r="J3248" s="2" t="s">
        <v>282</v>
      </c>
      <c r="K3248" s="2" t="s">
        <v>77</v>
      </c>
      <c r="L3248" s="10">
        <v>42649.0</v>
      </c>
      <c r="M3248" s="2" t="s">
        <v>90</v>
      </c>
      <c r="N3248" s="11">
        <v>0.0</v>
      </c>
      <c r="O3248" s="12">
        <v>125.0</v>
      </c>
      <c r="P3248" s="13">
        <v>0.15</v>
      </c>
      <c r="Q3248" s="13">
        <v>831.0</v>
      </c>
      <c r="R3248" s="13">
        <f t="shared" si="1"/>
        <v>831</v>
      </c>
      <c r="S3248" s="14">
        <f t="shared" si="2"/>
        <v>166.2</v>
      </c>
      <c r="T3248" s="14">
        <f t="shared" si="3"/>
        <v>0.1504211793</v>
      </c>
      <c r="U3248" s="15" t="str">
        <f>vlookup(F3248,'Sub categories'!$A:$C,3,False)</f>
        <v>Accessories</v>
      </c>
      <c r="V3248" s="16">
        <f t="shared" si="4"/>
        <v>11</v>
      </c>
      <c r="W3248" s="17">
        <f t="array" ref="W3248">INDEX(shipping_prices!$C$1:$F4475,MATCH(I3248,shipping_prices!$A$1:$A4475,0),MATCH(M3248,shipping_prices!$C$1:$F$1,0))</f>
        <v>1.32</v>
      </c>
      <c r="X3248" s="15" t="str">
        <f t="shared" si="5"/>
        <v>Ralph KennedySouth BendIndiana</v>
      </c>
      <c r="Y3248" s="15" t="str">
        <f t="shared" si="6"/>
        <v>High</v>
      </c>
    </row>
    <row r="3249" hidden="1">
      <c r="A3249" s="1">
        <v>42638.0</v>
      </c>
      <c r="B3249" s="2" t="s">
        <v>4389</v>
      </c>
      <c r="C3249" s="2">
        <v>5.0</v>
      </c>
      <c r="D3249" s="2" t="s">
        <v>449</v>
      </c>
      <c r="E3249" s="2" t="s">
        <v>37</v>
      </c>
      <c r="F3249" s="2" t="s">
        <v>2310</v>
      </c>
      <c r="G3249" s="2" t="s">
        <v>39</v>
      </c>
      <c r="H3249" s="2" t="s">
        <v>79</v>
      </c>
      <c r="I3249" s="2" t="s">
        <v>2243</v>
      </c>
      <c r="J3249" s="2" t="s">
        <v>614</v>
      </c>
      <c r="K3249" s="2" t="s">
        <v>54</v>
      </c>
      <c r="L3249" s="10">
        <v>42642.0</v>
      </c>
      <c r="M3249" s="2" t="s">
        <v>34</v>
      </c>
      <c r="N3249" s="11">
        <v>0.2</v>
      </c>
      <c r="O3249" s="12">
        <v>1.0</v>
      </c>
      <c r="P3249" s="13">
        <v>0.16</v>
      </c>
      <c r="Q3249" s="13">
        <v>7.0</v>
      </c>
      <c r="R3249" s="13">
        <f t="shared" si="1"/>
        <v>8.75</v>
      </c>
      <c r="S3249" s="14">
        <f t="shared" si="2"/>
        <v>1.75</v>
      </c>
      <c r="T3249" s="14">
        <f t="shared" si="3"/>
        <v>0.1428571429</v>
      </c>
      <c r="U3249" s="15" t="str">
        <f>vlookup(F3249,'Sub categories'!$A:$C,3,False)</f>
        <v>Fasteners</v>
      </c>
      <c r="V3249" s="16">
        <f t="shared" si="4"/>
        <v>4</v>
      </c>
      <c r="W3249" s="17">
        <f t="array" ref="W3249">INDEX(shipping_prices!$C$1:$F4476,MATCH(I3249,shipping_prices!$A$1:$A4476,0),MATCH(M3249,shipping_prices!$C$1:$F$1,0))</f>
        <v>7.46</v>
      </c>
      <c r="X3249" s="15" t="str">
        <f t="shared" si="5"/>
        <v>Cyma KinneyNashvilleTennessee</v>
      </c>
      <c r="Y3249" s="15" t="str">
        <f t="shared" si="6"/>
        <v>Low</v>
      </c>
    </row>
    <row r="3250" hidden="1">
      <c r="A3250" s="1">
        <v>42639.0</v>
      </c>
      <c r="B3250" s="2" t="s">
        <v>4390</v>
      </c>
      <c r="C3250" s="2">
        <v>2.0</v>
      </c>
      <c r="D3250" s="2" t="s">
        <v>561</v>
      </c>
      <c r="E3250" s="2" t="s">
        <v>27</v>
      </c>
      <c r="F3250" s="2" t="s">
        <v>1261</v>
      </c>
      <c r="G3250" s="2" t="s">
        <v>39</v>
      </c>
      <c r="H3250" s="2" t="s">
        <v>146</v>
      </c>
      <c r="I3250" s="2" t="s">
        <v>163</v>
      </c>
      <c r="J3250" s="2" t="s">
        <v>164</v>
      </c>
      <c r="K3250" s="2" t="s">
        <v>33</v>
      </c>
      <c r="L3250" s="10">
        <v>42639.0</v>
      </c>
      <c r="M3250" s="2" t="s">
        <v>469</v>
      </c>
      <c r="N3250" s="11">
        <v>0.7</v>
      </c>
      <c r="O3250" s="12">
        <v>-2.0</v>
      </c>
      <c r="P3250" s="13">
        <v>-0.7</v>
      </c>
      <c r="Q3250" s="13">
        <v>3.0</v>
      </c>
      <c r="R3250" s="13">
        <f t="shared" si="1"/>
        <v>10</v>
      </c>
      <c r="S3250" s="14">
        <f t="shared" si="2"/>
        <v>5</v>
      </c>
      <c r="T3250" s="14">
        <f t="shared" si="3"/>
        <v>-0.6666666667</v>
      </c>
      <c r="U3250" s="15" t="str">
        <f>vlookup(F3250,'Sub categories'!$A:$C,3,False)</f>
        <v>Binders</v>
      </c>
      <c r="V3250" s="16">
        <f t="shared" si="4"/>
        <v>0</v>
      </c>
      <c r="W3250" s="17">
        <f t="array" ref="W3250">INDEX(shipping_prices!$C$1:$F4477,MATCH(I3250,shipping_prices!$A$1:$A4477,0),MATCH(M3250,shipping_prices!$C$1:$F$1,0))</f>
        <v>47</v>
      </c>
      <c r="X3250" s="15" t="str">
        <f t="shared" si="5"/>
        <v>Bryan MillsPhiladelphiaPennsylvania</v>
      </c>
      <c r="Y3250" s="15" t="str">
        <f t="shared" si="6"/>
        <v>loss</v>
      </c>
    </row>
    <row r="3251" hidden="1">
      <c r="A3251" s="1">
        <v>42639.0</v>
      </c>
      <c r="B3251" s="2" t="s">
        <v>4391</v>
      </c>
      <c r="C3251" s="2">
        <v>3.0</v>
      </c>
      <c r="D3251" s="2" t="s">
        <v>1075</v>
      </c>
      <c r="E3251" s="2" t="s">
        <v>37</v>
      </c>
      <c r="F3251" s="2" t="s">
        <v>3211</v>
      </c>
      <c r="G3251" s="2" t="s">
        <v>39</v>
      </c>
      <c r="H3251" s="2" t="s">
        <v>51</v>
      </c>
      <c r="I3251" s="2" t="s">
        <v>75</v>
      </c>
      <c r="J3251" s="2" t="s">
        <v>76</v>
      </c>
      <c r="K3251" s="2" t="s">
        <v>77</v>
      </c>
      <c r="L3251" s="10">
        <v>42646.0</v>
      </c>
      <c r="M3251" s="2" t="s">
        <v>142</v>
      </c>
      <c r="N3251" s="11">
        <v>0.2</v>
      </c>
      <c r="O3251" s="12">
        <v>10.0</v>
      </c>
      <c r="P3251" s="13">
        <v>0.36</v>
      </c>
      <c r="Q3251" s="13">
        <v>27.0</v>
      </c>
      <c r="R3251" s="13">
        <f t="shared" si="1"/>
        <v>33.75</v>
      </c>
      <c r="S3251" s="14">
        <f t="shared" si="2"/>
        <v>11.25</v>
      </c>
      <c r="T3251" s="14">
        <f t="shared" si="3"/>
        <v>0.3703703704</v>
      </c>
      <c r="U3251" s="15" t="str">
        <f>vlookup(F3251,'Sub categories'!$A:$C,3,False)</f>
        <v>Paper</v>
      </c>
      <c r="V3251" s="16">
        <f t="shared" si="4"/>
        <v>7</v>
      </c>
      <c r="W3251" s="17">
        <f t="array" ref="W3251">INDEX(shipping_prices!$C$1:$F4478,MATCH(I3251,shipping_prices!$A$1:$A4478,0),MATCH(M3251,shipping_prices!$C$1:$F$1,0))</f>
        <v>23.68</v>
      </c>
      <c r="X3251" s="15" t="str">
        <f t="shared" si="5"/>
        <v>Michael StewartHoustonTexas</v>
      </c>
      <c r="Y3251" s="15" t="str">
        <f t="shared" si="6"/>
        <v>Low</v>
      </c>
    </row>
    <row r="3252" hidden="1">
      <c r="A3252" s="1">
        <v>42639.0</v>
      </c>
      <c r="B3252" s="2" t="s">
        <v>4392</v>
      </c>
      <c r="C3252" s="2">
        <v>3.0</v>
      </c>
      <c r="D3252" s="2" t="s">
        <v>2888</v>
      </c>
      <c r="E3252" s="2" t="s">
        <v>49</v>
      </c>
      <c r="F3252" s="2" t="s">
        <v>932</v>
      </c>
      <c r="G3252" s="2" t="s">
        <v>39</v>
      </c>
      <c r="H3252" s="2" t="s">
        <v>193</v>
      </c>
      <c r="I3252" s="2" t="s">
        <v>295</v>
      </c>
      <c r="J3252" s="2" t="s">
        <v>42</v>
      </c>
      <c r="K3252" s="2" t="s">
        <v>43</v>
      </c>
      <c r="L3252" s="10">
        <v>42640.0</v>
      </c>
      <c r="M3252" s="2" t="s">
        <v>142</v>
      </c>
      <c r="N3252" s="11">
        <v>0.2</v>
      </c>
      <c r="O3252" s="12">
        <v>5.0</v>
      </c>
      <c r="P3252" s="13">
        <v>0.38</v>
      </c>
      <c r="Q3252" s="13">
        <v>14.0</v>
      </c>
      <c r="R3252" s="13">
        <f t="shared" si="1"/>
        <v>17.5</v>
      </c>
      <c r="S3252" s="14">
        <f t="shared" si="2"/>
        <v>5.833333333</v>
      </c>
      <c r="T3252" s="14">
        <f t="shared" si="3"/>
        <v>0.3571428571</v>
      </c>
      <c r="U3252" s="15" t="str">
        <f>vlookup(F3252,'Sub categories'!$A:$C,3,False)</f>
        <v>Binders</v>
      </c>
      <c r="V3252" s="16">
        <f t="shared" si="4"/>
        <v>1</v>
      </c>
      <c r="W3252" s="17">
        <f t="array" ref="W3252">INDEX(shipping_prices!$C$1:$F4479,MATCH(I3252,shipping_prices!$A$1:$A4479,0),MATCH(M3252,shipping_prices!$C$1:$F$1,0))</f>
        <v>23.12</v>
      </c>
      <c r="X3252" s="15" t="str">
        <f t="shared" si="5"/>
        <v>Nicole FjeldSan JoseCalifornia</v>
      </c>
      <c r="Y3252" s="15" t="str">
        <f t="shared" si="6"/>
        <v>Low</v>
      </c>
    </row>
    <row r="3253" hidden="1">
      <c r="A3253" s="1">
        <v>42639.0</v>
      </c>
      <c r="B3253" s="2" t="s">
        <v>4393</v>
      </c>
      <c r="C3253" s="2">
        <v>5.0</v>
      </c>
      <c r="D3253" s="2" t="s">
        <v>2906</v>
      </c>
      <c r="E3253" s="2" t="s">
        <v>37</v>
      </c>
      <c r="F3253" s="2" t="s">
        <v>2365</v>
      </c>
      <c r="G3253" s="2" t="s">
        <v>39</v>
      </c>
      <c r="H3253" s="2" t="s">
        <v>79</v>
      </c>
      <c r="I3253" s="2" t="s">
        <v>733</v>
      </c>
      <c r="J3253" s="2" t="s">
        <v>311</v>
      </c>
      <c r="K3253" s="2" t="s">
        <v>33</v>
      </c>
      <c r="L3253" s="10">
        <v>42649.0</v>
      </c>
      <c r="M3253" s="2" t="s">
        <v>90</v>
      </c>
      <c r="N3253" s="11">
        <v>0.0</v>
      </c>
      <c r="O3253" s="12">
        <v>22.0</v>
      </c>
      <c r="P3253" s="13">
        <v>0.28</v>
      </c>
      <c r="Q3253" s="13">
        <v>78.0</v>
      </c>
      <c r="R3253" s="13">
        <f t="shared" si="1"/>
        <v>78</v>
      </c>
      <c r="S3253" s="14">
        <f t="shared" si="2"/>
        <v>15.6</v>
      </c>
      <c r="T3253" s="14">
        <f t="shared" si="3"/>
        <v>0.2820512821</v>
      </c>
      <c r="U3253" s="15" t="str">
        <f>vlookup(F3253,'Sub categories'!$A:$C,3,False)</f>
        <v>Storage</v>
      </c>
      <c r="V3253" s="16">
        <f t="shared" si="4"/>
        <v>10</v>
      </c>
      <c r="W3253" s="17">
        <f t="array" ref="W3253">INDEX(shipping_prices!$C$1:$F4480,MATCH(I3253,shipping_prices!$A$1:$A4480,0),MATCH(M3253,shipping_prices!$C$1:$F$1,0))</f>
        <v>6.32</v>
      </c>
      <c r="X3253" s="15" t="str">
        <f t="shared" si="5"/>
        <v>Sylvia FoulstonWilmingtonDelaware</v>
      </c>
      <c r="Y3253" s="15" t="str">
        <f t="shared" si="6"/>
        <v>Low</v>
      </c>
    </row>
    <row r="3254" hidden="1">
      <c r="A3254" s="1">
        <v>42639.0</v>
      </c>
      <c r="B3254" s="2" t="s">
        <v>4394</v>
      </c>
      <c r="C3254" s="2">
        <v>2.0</v>
      </c>
      <c r="D3254" s="2" t="s">
        <v>4395</v>
      </c>
      <c r="E3254" s="2" t="s">
        <v>49</v>
      </c>
      <c r="F3254" s="2" t="s">
        <v>639</v>
      </c>
      <c r="G3254" s="2" t="s">
        <v>39</v>
      </c>
      <c r="H3254" s="2" t="s">
        <v>95</v>
      </c>
      <c r="I3254" s="2" t="s">
        <v>169</v>
      </c>
      <c r="J3254" s="2" t="s">
        <v>42</v>
      </c>
      <c r="K3254" s="2" t="s">
        <v>43</v>
      </c>
      <c r="L3254" s="10">
        <v>42649.0</v>
      </c>
      <c r="M3254" s="2" t="s">
        <v>34</v>
      </c>
      <c r="N3254" s="11">
        <v>0.0</v>
      </c>
      <c r="O3254" s="12">
        <v>6.0</v>
      </c>
      <c r="P3254" s="13">
        <v>0.49</v>
      </c>
      <c r="Q3254" s="13">
        <v>12.0</v>
      </c>
      <c r="R3254" s="13">
        <f t="shared" si="1"/>
        <v>12</v>
      </c>
      <c r="S3254" s="14">
        <f t="shared" si="2"/>
        <v>6</v>
      </c>
      <c r="T3254" s="14">
        <f t="shared" si="3"/>
        <v>0.5</v>
      </c>
      <c r="U3254" s="15" t="str">
        <f>vlookup(F3254,'Sub categories'!$A:$C,3,False)</f>
        <v>Paper</v>
      </c>
      <c r="V3254" s="16">
        <f t="shared" si="4"/>
        <v>10</v>
      </c>
      <c r="W3254" s="17">
        <f t="array" ref="W3254">INDEX(shipping_prices!$C$1:$F4481,MATCH(I3254,shipping_prices!$A$1:$A4481,0),MATCH(M3254,shipping_prices!$C$1:$F$1,0))</f>
        <v>14.86</v>
      </c>
      <c r="X3254" s="15" t="str">
        <f t="shared" si="5"/>
        <v>Catherine GlotzbachLos AngelesCalifornia</v>
      </c>
      <c r="Y3254" s="15" t="str">
        <f t="shared" si="6"/>
        <v>Low</v>
      </c>
    </row>
    <row r="3255" hidden="1">
      <c r="A3255" s="1">
        <v>42639.0</v>
      </c>
      <c r="B3255" s="2" t="s">
        <v>4396</v>
      </c>
      <c r="C3255" s="2">
        <v>1.0</v>
      </c>
      <c r="D3255" s="2" t="s">
        <v>4172</v>
      </c>
      <c r="E3255" s="2" t="s">
        <v>37</v>
      </c>
      <c r="F3255" s="2" t="s">
        <v>2310</v>
      </c>
      <c r="G3255" s="2" t="s">
        <v>39</v>
      </c>
      <c r="H3255" s="2" t="s">
        <v>79</v>
      </c>
      <c r="I3255" s="2" t="s">
        <v>1276</v>
      </c>
      <c r="J3255" s="2" t="s">
        <v>321</v>
      </c>
      <c r="K3255" s="2" t="s">
        <v>33</v>
      </c>
      <c r="L3255" s="10">
        <v>42648.0</v>
      </c>
      <c r="M3255" s="2" t="s">
        <v>34</v>
      </c>
      <c r="N3255" s="11">
        <v>0.2</v>
      </c>
      <c r="O3255" s="12">
        <v>0.0</v>
      </c>
      <c r="P3255" s="13">
        <v>0.16</v>
      </c>
      <c r="Q3255" s="13">
        <v>1.0</v>
      </c>
      <c r="R3255" s="13">
        <f t="shared" si="1"/>
        <v>1.25</v>
      </c>
      <c r="S3255" s="14">
        <f t="shared" si="2"/>
        <v>1.25</v>
      </c>
      <c r="T3255" s="14">
        <f t="shared" si="3"/>
        <v>0</v>
      </c>
      <c r="U3255" s="15" t="str">
        <f>vlookup(F3255,'Sub categories'!$A:$C,3,False)</f>
        <v>Fasteners</v>
      </c>
      <c r="V3255" s="16">
        <f t="shared" si="4"/>
        <v>9</v>
      </c>
      <c r="W3255" s="17">
        <f t="array" ref="W3255">INDEX(shipping_prices!$C$1:$F4482,MATCH(I3255,shipping_prices!$A$1:$A4482,0),MATCH(M3255,shipping_prices!$C$1:$F$1,0))</f>
        <v>12.73</v>
      </c>
      <c r="X3255" s="15" t="str">
        <f t="shared" si="5"/>
        <v>Theresa SwintToledoOhio</v>
      </c>
      <c r="Y3255" s="15" t="str">
        <f t="shared" si="6"/>
        <v>loss</v>
      </c>
    </row>
    <row r="3256" hidden="1">
      <c r="A3256" s="1">
        <v>42639.0</v>
      </c>
      <c r="B3256" s="2" t="s">
        <v>4396</v>
      </c>
      <c r="C3256" s="2">
        <v>3.0</v>
      </c>
      <c r="D3256" s="2" t="s">
        <v>4172</v>
      </c>
      <c r="E3256" s="2" t="s">
        <v>37</v>
      </c>
      <c r="F3256" s="2" t="s">
        <v>177</v>
      </c>
      <c r="G3256" s="2" t="s">
        <v>39</v>
      </c>
      <c r="H3256" s="2" t="s">
        <v>178</v>
      </c>
      <c r="I3256" s="2" t="s">
        <v>1276</v>
      </c>
      <c r="J3256" s="2" t="s">
        <v>321</v>
      </c>
      <c r="K3256" s="2" t="s">
        <v>33</v>
      </c>
      <c r="L3256" s="10">
        <v>42648.0</v>
      </c>
      <c r="M3256" s="2" t="s">
        <v>34</v>
      </c>
      <c r="N3256" s="11">
        <v>0.2</v>
      </c>
      <c r="O3256" s="12">
        <v>1.0</v>
      </c>
      <c r="P3256" s="13">
        <v>0.16</v>
      </c>
      <c r="Q3256" s="13">
        <v>8.0</v>
      </c>
      <c r="R3256" s="13">
        <f t="shared" si="1"/>
        <v>10</v>
      </c>
      <c r="S3256" s="14">
        <f t="shared" si="2"/>
        <v>3.333333333</v>
      </c>
      <c r="T3256" s="14">
        <f t="shared" si="3"/>
        <v>0.125</v>
      </c>
      <c r="U3256" s="15" t="str">
        <f>vlookup(F3256,'Sub categories'!$A:$C,3,False)</f>
        <v>Art</v>
      </c>
      <c r="V3256" s="16">
        <f t="shared" si="4"/>
        <v>9</v>
      </c>
      <c r="W3256" s="17">
        <f t="array" ref="W3256">INDEX(shipping_prices!$C$1:$F4483,MATCH(I3256,shipping_prices!$A$1:$A4483,0),MATCH(M3256,shipping_prices!$C$1:$F$1,0))</f>
        <v>12.73</v>
      </c>
      <c r="X3256" s="15" t="str">
        <f t="shared" si="5"/>
        <v>Theresa SwintToledoOhio</v>
      </c>
      <c r="Y3256" s="15" t="str">
        <f t="shared" si="6"/>
        <v>Low</v>
      </c>
    </row>
    <row r="3257" hidden="1">
      <c r="A3257" s="1">
        <v>42639.0</v>
      </c>
      <c r="B3257" s="2" t="s">
        <v>4396</v>
      </c>
      <c r="C3257" s="2">
        <v>7.0</v>
      </c>
      <c r="D3257" s="2" t="s">
        <v>4172</v>
      </c>
      <c r="E3257" s="2" t="s">
        <v>37</v>
      </c>
      <c r="F3257" s="2" t="s">
        <v>2643</v>
      </c>
      <c r="G3257" s="2" t="s">
        <v>39</v>
      </c>
      <c r="H3257" s="2" t="s">
        <v>79</v>
      </c>
      <c r="I3257" s="2" t="s">
        <v>1276</v>
      </c>
      <c r="J3257" s="2" t="s">
        <v>321</v>
      </c>
      <c r="K3257" s="2" t="s">
        <v>33</v>
      </c>
      <c r="L3257" s="10">
        <v>42648.0</v>
      </c>
      <c r="M3257" s="2" t="s">
        <v>34</v>
      </c>
      <c r="N3257" s="11">
        <v>0.2</v>
      </c>
      <c r="O3257" s="12">
        <v>-2.0</v>
      </c>
      <c r="P3257" s="13">
        <v>-0.21</v>
      </c>
      <c r="Q3257" s="13">
        <v>10.0</v>
      </c>
      <c r="R3257" s="13">
        <f t="shared" si="1"/>
        <v>12.5</v>
      </c>
      <c r="S3257" s="14">
        <f t="shared" si="2"/>
        <v>1.785714286</v>
      </c>
      <c r="T3257" s="14">
        <f t="shared" si="3"/>
        <v>-0.2</v>
      </c>
      <c r="U3257" s="15" t="str">
        <f>vlookup(F3257,'Sub categories'!$A:$C,3,False)</f>
        <v>Fasteners</v>
      </c>
      <c r="V3257" s="16">
        <f t="shared" si="4"/>
        <v>9</v>
      </c>
      <c r="W3257" s="17">
        <f t="array" ref="W3257">INDEX(shipping_prices!$C$1:$F4484,MATCH(I3257,shipping_prices!$A$1:$A4484,0),MATCH(M3257,shipping_prices!$C$1:$F$1,0))</f>
        <v>12.73</v>
      </c>
      <c r="X3257" s="15" t="str">
        <f t="shared" si="5"/>
        <v>Theresa SwintToledoOhio</v>
      </c>
      <c r="Y3257" s="15" t="str">
        <f t="shared" si="6"/>
        <v>loss</v>
      </c>
    </row>
    <row r="3258" hidden="1">
      <c r="A3258" s="1">
        <v>42639.0</v>
      </c>
      <c r="B3258" s="2" t="s">
        <v>4396</v>
      </c>
      <c r="C3258" s="2">
        <v>3.0</v>
      </c>
      <c r="D3258" s="2" t="s">
        <v>4172</v>
      </c>
      <c r="E3258" s="2" t="s">
        <v>37</v>
      </c>
      <c r="F3258" s="2" t="s">
        <v>980</v>
      </c>
      <c r="G3258" s="2" t="s">
        <v>39</v>
      </c>
      <c r="H3258" s="2" t="s">
        <v>458</v>
      </c>
      <c r="I3258" s="2" t="s">
        <v>1276</v>
      </c>
      <c r="J3258" s="2" t="s">
        <v>321</v>
      </c>
      <c r="K3258" s="2" t="s">
        <v>33</v>
      </c>
      <c r="L3258" s="10">
        <v>42648.0</v>
      </c>
      <c r="M3258" s="2" t="s">
        <v>34</v>
      </c>
      <c r="N3258" s="11">
        <v>0.2</v>
      </c>
      <c r="O3258" s="12">
        <v>5.0</v>
      </c>
      <c r="P3258" s="13">
        <v>0.1</v>
      </c>
      <c r="Q3258" s="13">
        <v>45.0</v>
      </c>
      <c r="R3258" s="13">
        <f t="shared" si="1"/>
        <v>56.25</v>
      </c>
      <c r="S3258" s="14">
        <f t="shared" si="2"/>
        <v>18.75</v>
      </c>
      <c r="T3258" s="14">
        <f t="shared" si="3"/>
        <v>0.1111111111</v>
      </c>
      <c r="U3258" s="15" t="str">
        <f>vlookup(F3258,'Sub categories'!$A:$C,3,False)</f>
        <v>Appliances</v>
      </c>
      <c r="V3258" s="16">
        <f t="shared" si="4"/>
        <v>9</v>
      </c>
      <c r="W3258" s="17">
        <f t="array" ref="W3258">INDEX(shipping_prices!$C$1:$F4485,MATCH(I3258,shipping_prices!$A$1:$A4485,0),MATCH(M3258,shipping_prices!$C$1:$F$1,0))</f>
        <v>12.73</v>
      </c>
      <c r="X3258" s="15" t="str">
        <f t="shared" si="5"/>
        <v>Theresa SwintToledoOhio</v>
      </c>
      <c r="Y3258" s="15" t="str">
        <f t="shared" si="6"/>
        <v>Low</v>
      </c>
    </row>
    <row r="3259" hidden="1">
      <c r="A3259" s="1">
        <v>42639.0</v>
      </c>
      <c r="B3259" s="2" t="s">
        <v>4396</v>
      </c>
      <c r="C3259" s="2">
        <v>5.0</v>
      </c>
      <c r="D3259" s="2" t="s">
        <v>4172</v>
      </c>
      <c r="E3259" s="2" t="s">
        <v>37</v>
      </c>
      <c r="F3259" s="2" t="s">
        <v>3367</v>
      </c>
      <c r="G3259" s="2" t="s">
        <v>39</v>
      </c>
      <c r="H3259" s="2" t="s">
        <v>182</v>
      </c>
      <c r="I3259" s="2" t="s">
        <v>1276</v>
      </c>
      <c r="J3259" s="2" t="s">
        <v>321</v>
      </c>
      <c r="K3259" s="2" t="s">
        <v>33</v>
      </c>
      <c r="L3259" s="10">
        <v>42648.0</v>
      </c>
      <c r="M3259" s="2" t="s">
        <v>34</v>
      </c>
      <c r="N3259" s="11">
        <v>0.7</v>
      </c>
      <c r="O3259" s="12">
        <v>-46.0</v>
      </c>
      <c r="P3259" s="13">
        <v>-0.83</v>
      </c>
      <c r="Q3259" s="13">
        <v>55.0</v>
      </c>
      <c r="R3259" s="13">
        <f t="shared" si="1"/>
        <v>183.3333333</v>
      </c>
      <c r="S3259" s="14">
        <f t="shared" si="2"/>
        <v>36.66666667</v>
      </c>
      <c r="T3259" s="14">
        <f t="shared" si="3"/>
        <v>-0.8363636364</v>
      </c>
      <c r="U3259" s="15" t="str">
        <f>vlookup(F3259,'Sub categories'!$A:$C,3,False)</f>
        <v>Binders</v>
      </c>
      <c r="V3259" s="16">
        <f t="shared" si="4"/>
        <v>9</v>
      </c>
      <c r="W3259" s="17">
        <f t="array" ref="W3259">INDEX(shipping_prices!$C$1:$F4486,MATCH(I3259,shipping_prices!$A$1:$A4486,0),MATCH(M3259,shipping_prices!$C$1:$F$1,0))</f>
        <v>12.73</v>
      </c>
      <c r="X3259" s="15" t="str">
        <f t="shared" si="5"/>
        <v>Theresa SwintToledoOhio</v>
      </c>
      <c r="Y3259" s="15" t="str">
        <f t="shared" si="6"/>
        <v>loss</v>
      </c>
    </row>
    <row r="3260" hidden="1">
      <c r="A3260" s="1">
        <v>42639.0</v>
      </c>
      <c r="B3260" s="2" t="s">
        <v>4396</v>
      </c>
      <c r="C3260" s="2">
        <v>3.0</v>
      </c>
      <c r="D3260" s="2" t="s">
        <v>4172</v>
      </c>
      <c r="E3260" s="2" t="s">
        <v>37</v>
      </c>
      <c r="F3260" s="2" t="s">
        <v>2728</v>
      </c>
      <c r="G3260" s="2" t="s">
        <v>29</v>
      </c>
      <c r="H3260" s="2" t="s">
        <v>431</v>
      </c>
      <c r="I3260" s="2" t="s">
        <v>1276</v>
      </c>
      <c r="J3260" s="2" t="s">
        <v>321</v>
      </c>
      <c r="K3260" s="2" t="s">
        <v>33</v>
      </c>
      <c r="L3260" s="10">
        <v>42648.0</v>
      </c>
      <c r="M3260" s="2" t="s">
        <v>34</v>
      </c>
      <c r="N3260" s="11">
        <v>0.4</v>
      </c>
      <c r="O3260" s="12">
        <v>-28.0</v>
      </c>
      <c r="P3260" s="13">
        <v>-0.23</v>
      </c>
      <c r="Q3260" s="13">
        <v>119.0</v>
      </c>
      <c r="R3260" s="13">
        <f t="shared" si="1"/>
        <v>198.3333333</v>
      </c>
      <c r="S3260" s="14">
        <f t="shared" si="2"/>
        <v>66.11111111</v>
      </c>
      <c r="T3260" s="14">
        <f t="shared" si="3"/>
        <v>-0.2352941176</v>
      </c>
      <c r="U3260" s="15" t="str">
        <f>vlookup(F3260,'Sub categories'!$A:$C,3,False)</f>
        <v>Phones</v>
      </c>
      <c r="V3260" s="16">
        <f t="shared" si="4"/>
        <v>9</v>
      </c>
      <c r="W3260" s="17">
        <f t="array" ref="W3260">INDEX(shipping_prices!$C$1:$F4487,MATCH(I3260,shipping_prices!$A$1:$A4487,0),MATCH(M3260,shipping_prices!$C$1:$F$1,0))</f>
        <v>12.73</v>
      </c>
      <c r="X3260" s="15" t="str">
        <f t="shared" si="5"/>
        <v>Theresa SwintToledoOhio</v>
      </c>
      <c r="Y3260" s="15" t="str">
        <f t="shared" si="6"/>
        <v>loss</v>
      </c>
    </row>
    <row r="3261" hidden="1">
      <c r="A3261" s="1">
        <v>42639.0</v>
      </c>
      <c r="B3261" s="2" t="s">
        <v>4397</v>
      </c>
      <c r="C3261" s="2">
        <v>4.0</v>
      </c>
      <c r="D3261" s="2" t="s">
        <v>1393</v>
      </c>
      <c r="E3261" s="2" t="s">
        <v>37</v>
      </c>
      <c r="F3261" s="2" t="s">
        <v>1829</v>
      </c>
      <c r="G3261" s="2" t="s">
        <v>39</v>
      </c>
      <c r="H3261" s="2" t="s">
        <v>789</v>
      </c>
      <c r="I3261" s="2" t="s">
        <v>3991</v>
      </c>
      <c r="J3261" s="2" t="s">
        <v>251</v>
      </c>
      <c r="K3261" s="2" t="s">
        <v>54</v>
      </c>
      <c r="L3261" s="10">
        <v>42650.0</v>
      </c>
      <c r="M3261" s="2" t="s">
        <v>90</v>
      </c>
      <c r="N3261" s="11">
        <v>0.2</v>
      </c>
      <c r="O3261" s="12">
        <v>12.0</v>
      </c>
      <c r="P3261" s="13">
        <v>0.09</v>
      </c>
      <c r="Q3261" s="13">
        <v>141.0</v>
      </c>
      <c r="R3261" s="13">
        <f t="shared" si="1"/>
        <v>176.25</v>
      </c>
      <c r="S3261" s="14">
        <f t="shared" si="2"/>
        <v>44.0625</v>
      </c>
      <c r="T3261" s="14">
        <f t="shared" si="3"/>
        <v>0.08510638298</v>
      </c>
      <c r="U3261" s="15" t="str">
        <f>vlookup(F3261,'Sub categories'!$A:$C,3,False)</f>
        <v>Art</v>
      </c>
      <c r="V3261" s="16">
        <f t="shared" si="4"/>
        <v>11</v>
      </c>
      <c r="W3261" s="17">
        <f t="array" ref="W3261">INDEX(shipping_prices!$C$1:$F4488,MATCH(I3261,shipping_prices!$A$1:$A4488,0),MATCH(M3261,shipping_prices!$C$1:$F$1,0))</f>
        <v>8.42</v>
      </c>
      <c r="X3261" s="15" t="str">
        <f t="shared" si="5"/>
        <v>Corey CatlettDurhamNorth Carolina</v>
      </c>
      <c r="Y3261" s="15" t="str">
        <f t="shared" si="6"/>
        <v>Low</v>
      </c>
    </row>
    <row r="3262">
      <c r="A3262" s="1">
        <v>42639.0</v>
      </c>
      <c r="B3262" s="2" t="s">
        <v>4398</v>
      </c>
      <c r="C3262" s="2">
        <v>3.0</v>
      </c>
      <c r="D3262" s="2" t="s">
        <v>2841</v>
      </c>
      <c r="E3262" s="2" t="s">
        <v>37</v>
      </c>
      <c r="F3262" s="2" t="s">
        <v>1462</v>
      </c>
      <c r="G3262" s="2" t="s">
        <v>45</v>
      </c>
      <c r="H3262" s="2" t="s">
        <v>79</v>
      </c>
      <c r="I3262" s="2" t="s">
        <v>169</v>
      </c>
      <c r="J3262" s="2" t="s">
        <v>42</v>
      </c>
      <c r="K3262" s="2" t="s">
        <v>43</v>
      </c>
      <c r="L3262" s="10">
        <v>42641.0</v>
      </c>
      <c r="M3262" s="2" t="s">
        <v>34</v>
      </c>
      <c r="N3262" s="11">
        <v>0.2</v>
      </c>
      <c r="O3262" s="12">
        <v>89.0</v>
      </c>
      <c r="P3262" s="13">
        <v>0.1</v>
      </c>
      <c r="Q3262" s="13">
        <v>892.0</v>
      </c>
      <c r="R3262" s="13">
        <f t="shared" si="1"/>
        <v>1115</v>
      </c>
      <c r="S3262" s="14">
        <f t="shared" si="2"/>
        <v>371.6666667</v>
      </c>
      <c r="T3262" s="14">
        <f t="shared" si="3"/>
        <v>0.09977578475</v>
      </c>
      <c r="U3262" s="15" t="str">
        <f>vlookup(F3262,'Sub categories'!$A:$C,3,False)</f>
        <v>Chairs</v>
      </c>
      <c r="V3262" s="16">
        <f t="shared" si="4"/>
        <v>2</v>
      </c>
      <c r="W3262" s="17">
        <f t="array" ref="W3262">INDEX(shipping_prices!$C$1:$F4489,MATCH(I3262,shipping_prices!$A$1:$A4489,0),MATCH(M3262,shipping_prices!$C$1:$F$1,0))</f>
        <v>14.86</v>
      </c>
      <c r="X3262" s="15" t="str">
        <f t="shared" si="5"/>
        <v>Carol AdamsLos AngelesCalifornia</v>
      </c>
      <c r="Y3262" s="15" t="str">
        <f t="shared" si="6"/>
        <v>High</v>
      </c>
    </row>
    <row r="3263">
      <c r="A3263" s="1">
        <v>42639.0</v>
      </c>
      <c r="B3263" s="2" t="s">
        <v>4399</v>
      </c>
      <c r="C3263" s="2">
        <v>3.0</v>
      </c>
      <c r="D3263" s="2" t="s">
        <v>4110</v>
      </c>
      <c r="E3263" s="2" t="s">
        <v>27</v>
      </c>
      <c r="F3263" s="2" t="s">
        <v>4032</v>
      </c>
      <c r="G3263" s="2" t="s">
        <v>45</v>
      </c>
      <c r="H3263" s="2" t="s">
        <v>530</v>
      </c>
      <c r="I3263" s="2" t="s">
        <v>480</v>
      </c>
      <c r="J3263" s="2" t="s">
        <v>42</v>
      </c>
      <c r="K3263" s="2" t="s">
        <v>43</v>
      </c>
      <c r="L3263" s="10">
        <v>42651.0</v>
      </c>
      <c r="M3263" s="2" t="s">
        <v>34</v>
      </c>
      <c r="N3263" s="11">
        <v>0.2</v>
      </c>
      <c r="O3263" s="12">
        <v>-17.0</v>
      </c>
      <c r="P3263" s="13">
        <v>-0.1</v>
      </c>
      <c r="Q3263" s="13">
        <v>170.0</v>
      </c>
      <c r="R3263" s="13">
        <f t="shared" si="1"/>
        <v>212.5</v>
      </c>
      <c r="S3263" s="14">
        <f t="shared" si="2"/>
        <v>70.83333333</v>
      </c>
      <c r="T3263" s="14">
        <f t="shared" si="3"/>
        <v>-0.1</v>
      </c>
      <c r="U3263" s="15" t="str">
        <f>vlookup(F3263,'Sub categories'!$A:$C,3,False)</f>
        <v>Chairs</v>
      </c>
      <c r="V3263" s="16">
        <f t="shared" si="4"/>
        <v>12</v>
      </c>
      <c r="W3263" s="17">
        <f t="array" ref="W3263">INDEX(shipping_prices!$C$1:$F4490,MATCH(I3263,shipping_prices!$A$1:$A4490,0),MATCH(M3263,shipping_prices!$C$1:$F$1,0))</f>
        <v>11.14</v>
      </c>
      <c r="X3263" s="15" t="str">
        <f t="shared" si="5"/>
        <v>Sarah JordonPasadenaCalifornia</v>
      </c>
      <c r="Y3263" s="15" t="str">
        <f t="shared" si="6"/>
        <v>loss</v>
      </c>
    </row>
    <row r="3264" hidden="1">
      <c r="A3264" s="1">
        <v>42639.0</v>
      </c>
      <c r="B3264" s="2" t="s">
        <v>4400</v>
      </c>
      <c r="C3264" s="2">
        <v>8.0</v>
      </c>
      <c r="D3264" s="2" t="s">
        <v>2042</v>
      </c>
      <c r="E3264" s="2" t="s">
        <v>37</v>
      </c>
      <c r="F3264" s="2" t="s">
        <v>589</v>
      </c>
      <c r="G3264" s="2" t="s">
        <v>39</v>
      </c>
      <c r="H3264" s="2" t="s">
        <v>589</v>
      </c>
      <c r="I3264" s="2" t="s">
        <v>31</v>
      </c>
      <c r="J3264" s="2" t="s">
        <v>32</v>
      </c>
      <c r="K3264" s="2" t="s">
        <v>33</v>
      </c>
      <c r="L3264" s="10">
        <v>42647.0</v>
      </c>
      <c r="M3264" s="2" t="s">
        <v>34</v>
      </c>
      <c r="N3264" s="11">
        <v>0.0</v>
      </c>
      <c r="O3264" s="12">
        <v>29.0</v>
      </c>
      <c r="P3264" s="13">
        <v>0.47</v>
      </c>
      <c r="Q3264" s="13">
        <v>62.0</v>
      </c>
      <c r="R3264" s="13">
        <f t="shared" si="1"/>
        <v>62</v>
      </c>
      <c r="S3264" s="14">
        <f t="shared" si="2"/>
        <v>7.75</v>
      </c>
      <c r="T3264" s="14">
        <f t="shared" si="3"/>
        <v>0.4677419355</v>
      </c>
      <c r="U3264" s="15" t="str">
        <f>vlookup(F3264,'Sub categories'!$A:$C,3,False)</f>
        <v>Envelopes</v>
      </c>
      <c r="V3264" s="16">
        <f t="shared" si="4"/>
        <v>8</v>
      </c>
      <c r="W3264" s="17">
        <f t="array" ref="W3264">INDEX(shipping_prices!$C$1:$F4491,MATCH(I3264,shipping_prices!$A$1:$A4491,0),MATCH(M3264,shipping_prices!$C$1:$F$1,0))</f>
        <v>10.09</v>
      </c>
      <c r="X3264" s="15" t="str">
        <f t="shared" si="5"/>
        <v>Mark CousinsNew York CityNew York</v>
      </c>
      <c r="Y3264" s="15" t="str">
        <f t="shared" si="6"/>
        <v>Low</v>
      </c>
    </row>
    <row r="3265">
      <c r="A3265" s="1">
        <v>42639.0</v>
      </c>
      <c r="B3265" s="2" t="s">
        <v>4400</v>
      </c>
      <c r="C3265" s="2">
        <v>3.0</v>
      </c>
      <c r="D3265" s="2" t="s">
        <v>2042</v>
      </c>
      <c r="E3265" s="2" t="s">
        <v>37</v>
      </c>
      <c r="F3265" s="2" t="s">
        <v>2981</v>
      </c>
      <c r="G3265" s="2" t="s">
        <v>45</v>
      </c>
      <c r="H3265" s="2" t="s">
        <v>380</v>
      </c>
      <c r="I3265" s="2" t="s">
        <v>31</v>
      </c>
      <c r="J3265" s="2" t="s">
        <v>32</v>
      </c>
      <c r="K3265" s="2" t="s">
        <v>33</v>
      </c>
      <c r="L3265" s="10">
        <v>42647.0</v>
      </c>
      <c r="M3265" s="2" t="s">
        <v>34</v>
      </c>
      <c r="N3265" s="11">
        <v>0.0</v>
      </c>
      <c r="O3265" s="12">
        <v>28.0</v>
      </c>
      <c r="P3265" s="13">
        <v>0.41</v>
      </c>
      <c r="Q3265" s="13">
        <v>68.0</v>
      </c>
      <c r="R3265" s="13">
        <f t="shared" si="1"/>
        <v>68</v>
      </c>
      <c r="S3265" s="14">
        <f t="shared" si="2"/>
        <v>22.66666667</v>
      </c>
      <c r="T3265" s="14">
        <f t="shared" si="3"/>
        <v>0.4117647059</v>
      </c>
      <c r="U3265" s="15" t="str">
        <f>vlookup(F3265,'Sub categories'!$A:$C,3,False)</f>
        <v>Furnishings</v>
      </c>
      <c r="V3265" s="16">
        <f t="shared" si="4"/>
        <v>8</v>
      </c>
      <c r="W3265" s="17">
        <f t="array" ref="W3265">INDEX(shipping_prices!$C$1:$F4492,MATCH(I3265,shipping_prices!$A$1:$A4492,0),MATCH(M3265,shipping_prices!$C$1:$F$1,0))</f>
        <v>10.09</v>
      </c>
      <c r="X3265" s="15" t="str">
        <f t="shared" si="5"/>
        <v>Mark CousinsNew York CityNew York</v>
      </c>
      <c r="Y3265" s="15" t="str">
        <f t="shared" si="6"/>
        <v>Low</v>
      </c>
    </row>
    <row r="3266">
      <c r="A3266" s="1">
        <v>42639.0</v>
      </c>
      <c r="B3266" s="2" t="s">
        <v>4401</v>
      </c>
      <c r="C3266" s="2">
        <v>3.0</v>
      </c>
      <c r="D3266" s="2" t="s">
        <v>4402</v>
      </c>
      <c r="E3266" s="2" t="s">
        <v>27</v>
      </c>
      <c r="F3266" s="2" t="s">
        <v>4403</v>
      </c>
      <c r="G3266" s="2" t="s">
        <v>45</v>
      </c>
      <c r="H3266" s="2" t="s">
        <v>1024</v>
      </c>
      <c r="I3266" s="2" t="s">
        <v>928</v>
      </c>
      <c r="J3266" s="2" t="s">
        <v>32</v>
      </c>
      <c r="K3266" s="2" t="s">
        <v>33</v>
      </c>
      <c r="L3266" s="10">
        <v>42643.0</v>
      </c>
      <c r="M3266" s="2" t="s">
        <v>34</v>
      </c>
      <c r="N3266" s="11">
        <v>0.0</v>
      </c>
      <c r="O3266" s="12">
        <v>11.0</v>
      </c>
      <c r="P3266" s="13">
        <v>0.4</v>
      </c>
      <c r="Q3266" s="13">
        <v>28.0</v>
      </c>
      <c r="R3266" s="13">
        <f t="shared" si="1"/>
        <v>28</v>
      </c>
      <c r="S3266" s="14">
        <f t="shared" si="2"/>
        <v>9.333333333</v>
      </c>
      <c r="T3266" s="14">
        <f t="shared" si="3"/>
        <v>0.3928571429</v>
      </c>
      <c r="U3266" s="15" t="str">
        <f>vlookup(F3266,'Sub categories'!$A:$C,3,False)</f>
        <v>Furnishings</v>
      </c>
      <c r="V3266" s="16">
        <f t="shared" si="4"/>
        <v>4</v>
      </c>
      <c r="W3266" s="17">
        <f t="array" ref="W3266">INDEX(shipping_prices!$C$1:$F4493,MATCH(I3266,shipping_prices!$A$1:$A4493,0),MATCH(M3266,shipping_prices!$C$1:$F$1,0))</f>
        <v>6.35</v>
      </c>
      <c r="X3266" s="15" t="str">
        <f t="shared" si="5"/>
        <v>Sean O'DonnellHempsteadNew York</v>
      </c>
      <c r="Y3266" s="15" t="str">
        <f t="shared" si="6"/>
        <v>Low</v>
      </c>
    </row>
    <row r="3267" hidden="1">
      <c r="A3267" s="1">
        <v>42639.0</v>
      </c>
      <c r="B3267" s="2" t="s">
        <v>4401</v>
      </c>
      <c r="C3267" s="2">
        <v>4.0</v>
      </c>
      <c r="D3267" s="2" t="s">
        <v>4402</v>
      </c>
      <c r="E3267" s="2" t="s">
        <v>27</v>
      </c>
      <c r="F3267" s="2" t="s">
        <v>1138</v>
      </c>
      <c r="G3267" s="2" t="s">
        <v>29</v>
      </c>
      <c r="H3267" s="2" t="s">
        <v>1139</v>
      </c>
      <c r="I3267" s="2" t="s">
        <v>928</v>
      </c>
      <c r="J3267" s="2" t="s">
        <v>32</v>
      </c>
      <c r="K3267" s="2" t="s">
        <v>33</v>
      </c>
      <c r="L3267" s="10">
        <v>42643.0</v>
      </c>
      <c r="M3267" s="2" t="s">
        <v>34</v>
      </c>
      <c r="N3267" s="11">
        <v>0.0</v>
      </c>
      <c r="O3267" s="12">
        <v>10.0</v>
      </c>
      <c r="P3267" s="13">
        <v>0.26</v>
      </c>
      <c r="Q3267" s="13">
        <v>40.0</v>
      </c>
      <c r="R3267" s="13">
        <f t="shared" si="1"/>
        <v>40</v>
      </c>
      <c r="S3267" s="14">
        <f t="shared" si="2"/>
        <v>10</v>
      </c>
      <c r="T3267" s="14">
        <f t="shared" si="3"/>
        <v>0.25</v>
      </c>
      <c r="U3267" s="15" t="str">
        <f>vlookup(F3267,'Sub categories'!$A:$C,3,False)</f>
        <v>Phones</v>
      </c>
      <c r="V3267" s="16">
        <f t="shared" si="4"/>
        <v>4</v>
      </c>
      <c r="W3267" s="17">
        <f t="array" ref="W3267">INDEX(shipping_prices!$C$1:$F4494,MATCH(I3267,shipping_prices!$A$1:$A4494,0),MATCH(M3267,shipping_prices!$C$1:$F$1,0))</f>
        <v>6.35</v>
      </c>
      <c r="X3267" s="15" t="str">
        <f t="shared" si="5"/>
        <v>Sean O'DonnellHempsteadNew York</v>
      </c>
      <c r="Y3267" s="15" t="str">
        <f t="shared" si="6"/>
        <v>Low</v>
      </c>
    </row>
    <row r="3268">
      <c r="A3268" s="1">
        <v>42639.0</v>
      </c>
      <c r="B3268" s="2" t="s">
        <v>4401</v>
      </c>
      <c r="C3268" s="2">
        <v>2.0</v>
      </c>
      <c r="D3268" s="2" t="s">
        <v>4402</v>
      </c>
      <c r="E3268" s="2" t="s">
        <v>27</v>
      </c>
      <c r="F3268" s="2" t="s">
        <v>1672</v>
      </c>
      <c r="G3268" s="2" t="s">
        <v>45</v>
      </c>
      <c r="H3268" s="2" t="s">
        <v>227</v>
      </c>
      <c r="I3268" s="2" t="s">
        <v>928</v>
      </c>
      <c r="J3268" s="2" t="s">
        <v>32</v>
      </c>
      <c r="K3268" s="2" t="s">
        <v>33</v>
      </c>
      <c r="L3268" s="10">
        <v>42643.0</v>
      </c>
      <c r="M3268" s="2" t="s">
        <v>34</v>
      </c>
      <c r="N3268" s="11">
        <v>0.1</v>
      </c>
      <c r="O3268" s="12">
        <v>68.0</v>
      </c>
      <c r="P3268" s="13">
        <v>0.19</v>
      </c>
      <c r="Q3268" s="13">
        <v>362.0</v>
      </c>
      <c r="R3268" s="13">
        <f t="shared" si="1"/>
        <v>402.2222222</v>
      </c>
      <c r="S3268" s="14">
        <f t="shared" si="2"/>
        <v>201.1111111</v>
      </c>
      <c r="T3268" s="14">
        <f t="shared" si="3"/>
        <v>0.1878453039</v>
      </c>
      <c r="U3268" s="15" t="str">
        <f>vlookup(F3268,'Sub categories'!$A:$C,3,False)</f>
        <v>Chairs</v>
      </c>
      <c r="V3268" s="16">
        <f t="shared" si="4"/>
        <v>4</v>
      </c>
      <c r="W3268" s="17">
        <f t="array" ref="W3268">INDEX(shipping_prices!$C$1:$F4495,MATCH(I3268,shipping_prices!$A$1:$A4495,0),MATCH(M3268,shipping_prices!$C$1:$F$1,0))</f>
        <v>6.35</v>
      </c>
      <c r="X3268" s="15" t="str">
        <f t="shared" si="5"/>
        <v>Sean O'DonnellHempsteadNew York</v>
      </c>
      <c r="Y3268" s="15" t="str">
        <f t="shared" si="6"/>
        <v>High</v>
      </c>
    </row>
    <row r="3269">
      <c r="A3269" s="1">
        <v>42639.0</v>
      </c>
      <c r="B3269" s="2" t="s">
        <v>4401</v>
      </c>
      <c r="C3269" s="2">
        <v>5.0</v>
      </c>
      <c r="D3269" s="2" t="s">
        <v>4402</v>
      </c>
      <c r="E3269" s="2" t="s">
        <v>27</v>
      </c>
      <c r="F3269" s="2" t="s">
        <v>1329</v>
      </c>
      <c r="G3269" s="2" t="s">
        <v>45</v>
      </c>
      <c r="H3269" s="2" t="s">
        <v>423</v>
      </c>
      <c r="I3269" s="2" t="s">
        <v>928</v>
      </c>
      <c r="J3269" s="2" t="s">
        <v>32</v>
      </c>
      <c r="K3269" s="2" t="s">
        <v>33</v>
      </c>
      <c r="L3269" s="10">
        <v>42643.0</v>
      </c>
      <c r="M3269" s="2" t="s">
        <v>34</v>
      </c>
      <c r="N3269" s="11">
        <v>0.1</v>
      </c>
      <c r="O3269" s="12">
        <v>8.0</v>
      </c>
      <c r="P3269" s="13">
        <v>0.02</v>
      </c>
      <c r="Q3269" s="13">
        <v>364.0</v>
      </c>
      <c r="R3269" s="13">
        <f t="shared" si="1"/>
        <v>404.4444444</v>
      </c>
      <c r="S3269" s="14">
        <f t="shared" si="2"/>
        <v>80.88888889</v>
      </c>
      <c r="T3269" s="14">
        <f t="shared" si="3"/>
        <v>0.02197802198</v>
      </c>
      <c r="U3269" s="15" t="str">
        <f>vlookup(F3269,'Sub categories'!$A:$C,3,False)</f>
        <v>Chairs</v>
      </c>
      <c r="V3269" s="16">
        <f t="shared" si="4"/>
        <v>4</v>
      </c>
      <c r="W3269" s="17">
        <f t="array" ref="W3269">INDEX(shipping_prices!$C$1:$F4496,MATCH(I3269,shipping_prices!$A$1:$A4496,0),MATCH(M3269,shipping_prices!$C$1:$F$1,0))</f>
        <v>6.35</v>
      </c>
      <c r="X3269" s="15" t="str">
        <f t="shared" si="5"/>
        <v>Sean O'DonnellHempsteadNew York</v>
      </c>
      <c r="Y3269" s="15" t="str">
        <f t="shared" si="6"/>
        <v>Low</v>
      </c>
    </row>
    <row r="3270" hidden="1">
      <c r="A3270" s="1">
        <v>42640.0</v>
      </c>
      <c r="B3270" s="2" t="s">
        <v>4404</v>
      </c>
      <c r="C3270" s="2">
        <v>2.0</v>
      </c>
      <c r="D3270" s="2" t="s">
        <v>2727</v>
      </c>
      <c r="E3270" s="2" t="s">
        <v>37</v>
      </c>
      <c r="F3270" s="2" t="s">
        <v>4405</v>
      </c>
      <c r="G3270" s="2" t="s">
        <v>29</v>
      </c>
      <c r="H3270" s="2" t="s">
        <v>79</v>
      </c>
      <c r="I3270" s="2" t="s">
        <v>1225</v>
      </c>
      <c r="J3270" s="2" t="s">
        <v>76</v>
      </c>
      <c r="K3270" s="2" t="s">
        <v>77</v>
      </c>
      <c r="L3270" s="10">
        <v>42643.0</v>
      </c>
      <c r="M3270" s="2" t="s">
        <v>34</v>
      </c>
      <c r="N3270" s="11">
        <v>0.4</v>
      </c>
      <c r="O3270" s="12">
        <v>56.0</v>
      </c>
      <c r="P3270" s="13">
        <v>0.12</v>
      </c>
      <c r="Q3270" s="13">
        <v>480.0</v>
      </c>
      <c r="R3270" s="13">
        <f t="shared" si="1"/>
        <v>800</v>
      </c>
      <c r="S3270" s="14">
        <f t="shared" si="2"/>
        <v>400</v>
      </c>
      <c r="T3270" s="14">
        <f t="shared" si="3"/>
        <v>0.1166666667</v>
      </c>
      <c r="U3270" s="15" t="str">
        <f>vlookup(F3270,'Sub categories'!$A:$C,3,False)</f>
        <v>Machines</v>
      </c>
      <c r="V3270" s="16">
        <f t="shared" si="4"/>
        <v>3</v>
      </c>
      <c r="W3270" s="17">
        <f t="array" ref="W3270">INDEX(shipping_prices!$C$1:$F4497,MATCH(I3270,shipping_prices!$A$1:$A4497,0),MATCH(M3270,shipping_prices!$C$1:$F$1,0))</f>
        <v>6.99</v>
      </c>
      <c r="X3270" s="15" t="str">
        <f t="shared" si="5"/>
        <v>Grace KellyDallasTexas</v>
      </c>
      <c r="Y3270" s="15" t="str">
        <f t="shared" si="6"/>
        <v>High</v>
      </c>
    </row>
    <row r="3271" hidden="1">
      <c r="A3271" s="1">
        <v>42640.0</v>
      </c>
      <c r="B3271" s="2" t="s">
        <v>4406</v>
      </c>
      <c r="C3271" s="2">
        <v>2.0</v>
      </c>
      <c r="D3271" s="2" t="s">
        <v>2624</v>
      </c>
      <c r="E3271" s="2" t="s">
        <v>37</v>
      </c>
      <c r="F3271" s="2" t="s">
        <v>1592</v>
      </c>
      <c r="G3271" s="2" t="s">
        <v>39</v>
      </c>
      <c r="H3271" s="2" t="s">
        <v>79</v>
      </c>
      <c r="I3271" s="2" t="s">
        <v>501</v>
      </c>
      <c r="J3271" s="2" t="s">
        <v>321</v>
      </c>
      <c r="K3271" s="2" t="s">
        <v>33</v>
      </c>
      <c r="L3271" s="10">
        <v>42643.0</v>
      </c>
      <c r="M3271" s="2" t="s">
        <v>90</v>
      </c>
      <c r="N3271" s="11">
        <v>0.2</v>
      </c>
      <c r="O3271" s="12">
        <v>0.0</v>
      </c>
      <c r="P3271" s="13">
        <v>0.11</v>
      </c>
      <c r="Q3271" s="13">
        <v>3.0</v>
      </c>
      <c r="R3271" s="13">
        <f t="shared" si="1"/>
        <v>3.75</v>
      </c>
      <c r="S3271" s="14">
        <f t="shared" si="2"/>
        <v>1.875</v>
      </c>
      <c r="T3271" s="14">
        <f t="shared" si="3"/>
        <v>0</v>
      </c>
      <c r="U3271" s="15" t="str">
        <f>vlookup(F3271,'Sub categories'!$A:$C,3,False)</f>
        <v>Art</v>
      </c>
      <c r="V3271" s="16">
        <f t="shared" si="4"/>
        <v>3</v>
      </c>
      <c r="W3271" s="17">
        <f t="array" ref="W3271">INDEX(shipping_prices!$C$1:$F4498,MATCH(I3271,shipping_prices!$A$1:$A4498,0),MATCH(M3271,shipping_prices!$C$1:$F$1,0))</f>
        <v>5.73</v>
      </c>
      <c r="X3271" s="15" t="str">
        <f t="shared" si="5"/>
        <v>Adam HartColumbusOhio</v>
      </c>
      <c r="Y3271" s="15" t="str">
        <f t="shared" si="6"/>
        <v>loss</v>
      </c>
    </row>
    <row r="3272" hidden="1">
      <c r="A3272" s="1">
        <v>42640.0</v>
      </c>
      <c r="B3272" s="2" t="s">
        <v>4407</v>
      </c>
      <c r="C3272" s="2">
        <v>3.0</v>
      </c>
      <c r="D3272" s="2" t="s">
        <v>1424</v>
      </c>
      <c r="E3272" s="2" t="s">
        <v>27</v>
      </c>
      <c r="F3272" s="2" t="s">
        <v>192</v>
      </c>
      <c r="G3272" s="2" t="s">
        <v>39</v>
      </c>
      <c r="H3272" s="2" t="s">
        <v>193</v>
      </c>
      <c r="I3272" s="2" t="s">
        <v>158</v>
      </c>
      <c r="J3272" s="2" t="s">
        <v>159</v>
      </c>
      <c r="K3272" s="2" t="s">
        <v>43</v>
      </c>
      <c r="L3272" s="10">
        <v>42645.0</v>
      </c>
      <c r="M3272" s="2" t="s">
        <v>90</v>
      </c>
      <c r="N3272" s="11">
        <v>0.2</v>
      </c>
      <c r="O3272" s="12">
        <v>5.0</v>
      </c>
      <c r="P3272" s="13">
        <v>0.36</v>
      </c>
      <c r="Q3272" s="13">
        <v>15.0</v>
      </c>
      <c r="R3272" s="13">
        <f t="shared" si="1"/>
        <v>18.75</v>
      </c>
      <c r="S3272" s="14">
        <f t="shared" si="2"/>
        <v>6.25</v>
      </c>
      <c r="T3272" s="14">
        <f t="shared" si="3"/>
        <v>0.3333333333</v>
      </c>
      <c r="U3272" s="15" t="str">
        <f>vlookup(F3272,'Sub categories'!$A:$C,3,False)</f>
        <v>Binders</v>
      </c>
      <c r="V3272" s="16">
        <f t="shared" si="4"/>
        <v>5</v>
      </c>
      <c r="W3272" s="17">
        <f t="array" ref="W3272">INDEX(shipping_prices!$C$1:$F4499,MATCH(I3272,shipping_prices!$A$1:$A4499,0),MATCH(M3272,shipping_prices!$C$1:$F$1,0))</f>
        <v>3.06</v>
      </c>
      <c r="X3272" s="15" t="str">
        <f t="shared" si="5"/>
        <v>Max EngleSeattleWashington</v>
      </c>
      <c r="Y3272" s="15" t="str">
        <f t="shared" si="6"/>
        <v>Low</v>
      </c>
    </row>
    <row r="3273" hidden="1">
      <c r="A3273" s="1">
        <v>42640.0</v>
      </c>
      <c r="B3273" s="2" t="s">
        <v>4407</v>
      </c>
      <c r="C3273" s="2">
        <v>2.0</v>
      </c>
      <c r="D3273" s="2" t="s">
        <v>1424</v>
      </c>
      <c r="E3273" s="2" t="s">
        <v>27</v>
      </c>
      <c r="F3273" s="2" t="s">
        <v>1510</v>
      </c>
      <c r="G3273" s="2" t="s">
        <v>39</v>
      </c>
      <c r="H3273" s="2" t="s">
        <v>789</v>
      </c>
      <c r="I3273" s="2" t="s">
        <v>158</v>
      </c>
      <c r="J3273" s="2" t="s">
        <v>159</v>
      </c>
      <c r="K3273" s="2" t="s">
        <v>43</v>
      </c>
      <c r="L3273" s="10">
        <v>42645.0</v>
      </c>
      <c r="M3273" s="2" t="s">
        <v>90</v>
      </c>
      <c r="N3273" s="11">
        <v>0.0</v>
      </c>
      <c r="O3273" s="12">
        <v>10.0</v>
      </c>
      <c r="P3273" s="13">
        <v>0.29</v>
      </c>
      <c r="Q3273" s="13">
        <v>36.0</v>
      </c>
      <c r="R3273" s="13">
        <f t="shared" si="1"/>
        <v>36</v>
      </c>
      <c r="S3273" s="14">
        <f t="shared" si="2"/>
        <v>18</v>
      </c>
      <c r="T3273" s="14">
        <f t="shared" si="3"/>
        <v>0.2777777778</v>
      </c>
      <c r="U3273" s="15" t="str">
        <f>vlookup(F3273,'Sub categories'!$A:$C,3,False)</f>
        <v>Art</v>
      </c>
      <c r="V3273" s="16">
        <f t="shared" si="4"/>
        <v>5</v>
      </c>
      <c r="W3273" s="17">
        <f t="array" ref="W3273">INDEX(shipping_prices!$C$1:$F4500,MATCH(I3273,shipping_prices!$A$1:$A4500,0),MATCH(M3273,shipping_prices!$C$1:$F$1,0))</f>
        <v>3.06</v>
      </c>
      <c r="X3273" s="15" t="str">
        <f t="shared" si="5"/>
        <v>Max EngleSeattleWashington</v>
      </c>
      <c r="Y3273" s="15" t="str">
        <f t="shared" si="6"/>
        <v>Low</v>
      </c>
    </row>
    <row r="3274" hidden="1">
      <c r="A3274" s="1">
        <v>42640.0</v>
      </c>
      <c r="B3274" s="2" t="s">
        <v>4408</v>
      </c>
      <c r="C3274" s="2">
        <v>3.0</v>
      </c>
      <c r="D3274" s="2" t="s">
        <v>2951</v>
      </c>
      <c r="E3274" s="2" t="s">
        <v>37</v>
      </c>
      <c r="F3274" s="2" t="s">
        <v>4409</v>
      </c>
      <c r="G3274" s="2" t="s">
        <v>39</v>
      </c>
      <c r="H3274" s="2" t="s">
        <v>2946</v>
      </c>
      <c r="I3274" s="2" t="s">
        <v>1670</v>
      </c>
      <c r="J3274" s="2" t="s">
        <v>53</v>
      </c>
      <c r="K3274" s="2" t="s">
        <v>54</v>
      </c>
      <c r="L3274" s="10">
        <v>42651.0</v>
      </c>
      <c r="M3274" s="2" t="s">
        <v>34</v>
      </c>
      <c r="N3274" s="11">
        <v>0.2</v>
      </c>
      <c r="O3274" s="12">
        <v>5.0</v>
      </c>
      <c r="P3274" s="13">
        <v>0.11</v>
      </c>
      <c r="Q3274" s="13">
        <v>41.0</v>
      </c>
      <c r="R3274" s="13">
        <f t="shared" si="1"/>
        <v>51.25</v>
      </c>
      <c r="S3274" s="14">
        <f t="shared" si="2"/>
        <v>17.08333333</v>
      </c>
      <c r="T3274" s="14">
        <f t="shared" si="3"/>
        <v>0.1219512195</v>
      </c>
      <c r="U3274" s="15" t="str">
        <f>vlookup(F3274,'Sub categories'!$A:$C,3,False)</f>
        <v>Supplies</v>
      </c>
      <c r="V3274" s="16">
        <f t="shared" si="4"/>
        <v>11</v>
      </c>
      <c r="W3274" s="17">
        <f t="array" ref="W3274">INDEX(shipping_prices!$C$1:$F4501,MATCH(I3274,shipping_prices!$A$1:$A4501,0),MATCH(M3274,shipping_prices!$C$1:$F$1,0))</f>
        <v>9.89</v>
      </c>
      <c r="X3274" s="15" t="str">
        <f t="shared" si="5"/>
        <v>David BremerTampaFlorida</v>
      </c>
      <c r="Y3274" s="15" t="str">
        <f t="shared" si="6"/>
        <v>Low</v>
      </c>
    </row>
    <row r="3275">
      <c r="A3275" s="1">
        <v>42640.0</v>
      </c>
      <c r="B3275" s="2" t="s">
        <v>4408</v>
      </c>
      <c r="C3275" s="2">
        <v>3.0</v>
      </c>
      <c r="D3275" s="2" t="s">
        <v>2951</v>
      </c>
      <c r="E3275" s="2" t="s">
        <v>37</v>
      </c>
      <c r="F3275" s="2" t="s">
        <v>1023</v>
      </c>
      <c r="G3275" s="2" t="s">
        <v>45</v>
      </c>
      <c r="H3275" s="2" t="s">
        <v>1024</v>
      </c>
      <c r="I3275" s="2" t="s">
        <v>1670</v>
      </c>
      <c r="J3275" s="2" t="s">
        <v>53</v>
      </c>
      <c r="K3275" s="2" t="s">
        <v>54</v>
      </c>
      <c r="L3275" s="10">
        <v>42651.0</v>
      </c>
      <c r="M3275" s="2" t="s">
        <v>34</v>
      </c>
      <c r="N3275" s="11">
        <v>0.2</v>
      </c>
      <c r="O3275" s="12">
        <v>14.0</v>
      </c>
      <c r="P3275" s="13">
        <v>0.23</v>
      </c>
      <c r="Q3275" s="13">
        <v>64.0</v>
      </c>
      <c r="R3275" s="13">
        <f t="shared" si="1"/>
        <v>80</v>
      </c>
      <c r="S3275" s="14">
        <f t="shared" si="2"/>
        <v>26.66666667</v>
      </c>
      <c r="T3275" s="14">
        <f t="shared" si="3"/>
        <v>0.21875</v>
      </c>
      <c r="U3275" s="15" t="str">
        <f>vlookup(F3275,'Sub categories'!$A:$C,3,False)</f>
        <v>Furnishings</v>
      </c>
      <c r="V3275" s="16">
        <f t="shared" si="4"/>
        <v>11</v>
      </c>
      <c r="W3275" s="17">
        <f t="array" ref="W3275">INDEX(shipping_prices!$C$1:$F4502,MATCH(I3275,shipping_prices!$A$1:$A4502,0),MATCH(M3275,shipping_prices!$C$1:$F$1,0))</f>
        <v>9.89</v>
      </c>
      <c r="X3275" s="15" t="str">
        <f t="shared" si="5"/>
        <v>David BremerTampaFlorida</v>
      </c>
      <c r="Y3275" s="15" t="str">
        <f t="shared" si="6"/>
        <v>Low</v>
      </c>
    </row>
    <row r="3276" hidden="1">
      <c r="A3276" s="1">
        <v>42640.0</v>
      </c>
      <c r="B3276" s="2" t="s">
        <v>4408</v>
      </c>
      <c r="C3276" s="2">
        <v>6.0</v>
      </c>
      <c r="D3276" s="2" t="s">
        <v>2951</v>
      </c>
      <c r="E3276" s="2" t="s">
        <v>37</v>
      </c>
      <c r="F3276" s="2" t="s">
        <v>4410</v>
      </c>
      <c r="G3276" s="2" t="s">
        <v>39</v>
      </c>
      <c r="H3276" s="2" t="s">
        <v>460</v>
      </c>
      <c r="I3276" s="2" t="s">
        <v>1670</v>
      </c>
      <c r="J3276" s="2" t="s">
        <v>53</v>
      </c>
      <c r="K3276" s="2" t="s">
        <v>54</v>
      </c>
      <c r="L3276" s="10">
        <v>42651.0</v>
      </c>
      <c r="M3276" s="2" t="s">
        <v>34</v>
      </c>
      <c r="N3276" s="11">
        <v>0.2</v>
      </c>
      <c r="O3276" s="12">
        <v>11.0</v>
      </c>
      <c r="P3276" s="13">
        <v>0.06</v>
      </c>
      <c r="Q3276" s="13">
        <v>173.0</v>
      </c>
      <c r="R3276" s="13">
        <f t="shared" si="1"/>
        <v>216.25</v>
      </c>
      <c r="S3276" s="14">
        <f t="shared" si="2"/>
        <v>36.04166667</v>
      </c>
      <c r="T3276" s="14">
        <f t="shared" si="3"/>
        <v>0.06358381503</v>
      </c>
      <c r="U3276" s="15" t="str">
        <f>vlookup(F3276,'Sub categories'!$A:$C,3,False)</f>
        <v>Art</v>
      </c>
      <c r="V3276" s="16">
        <f t="shared" si="4"/>
        <v>11</v>
      </c>
      <c r="W3276" s="17">
        <f t="array" ref="W3276">INDEX(shipping_prices!$C$1:$F4503,MATCH(I3276,shipping_prices!$A$1:$A4503,0),MATCH(M3276,shipping_prices!$C$1:$F$1,0))</f>
        <v>9.89</v>
      </c>
      <c r="X3276" s="15" t="str">
        <f t="shared" si="5"/>
        <v>David BremerTampaFlorida</v>
      </c>
      <c r="Y3276" s="15" t="str">
        <f t="shared" si="6"/>
        <v>Low</v>
      </c>
    </row>
    <row r="3277">
      <c r="A3277" s="1">
        <v>42640.0</v>
      </c>
      <c r="B3277" s="2" t="s">
        <v>4411</v>
      </c>
      <c r="C3277" s="2">
        <v>10.0</v>
      </c>
      <c r="D3277" s="2" t="s">
        <v>2895</v>
      </c>
      <c r="E3277" s="2" t="s">
        <v>37</v>
      </c>
      <c r="F3277" s="2" t="s">
        <v>2510</v>
      </c>
      <c r="G3277" s="2" t="s">
        <v>45</v>
      </c>
      <c r="H3277" s="2" t="s">
        <v>423</v>
      </c>
      <c r="I3277" s="2" t="s">
        <v>630</v>
      </c>
      <c r="J3277" s="2" t="s">
        <v>32</v>
      </c>
      <c r="K3277" s="2" t="s">
        <v>33</v>
      </c>
      <c r="L3277" s="10">
        <v>42647.0</v>
      </c>
      <c r="M3277" s="2" t="s">
        <v>142</v>
      </c>
      <c r="N3277" s="11">
        <v>0.1</v>
      </c>
      <c r="O3277" s="12">
        <v>209.0</v>
      </c>
      <c r="P3277" s="13">
        <v>0.14</v>
      </c>
      <c r="Q3277" s="13">
        <v>1449.0</v>
      </c>
      <c r="R3277" s="13">
        <f t="shared" si="1"/>
        <v>1610</v>
      </c>
      <c r="S3277" s="14">
        <f t="shared" si="2"/>
        <v>161</v>
      </c>
      <c r="T3277" s="14">
        <f t="shared" si="3"/>
        <v>0.1442374051</v>
      </c>
      <c r="U3277" s="15" t="str">
        <f>vlookup(F3277,'Sub categories'!$A:$C,3,False)</f>
        <v>Chairs</v>
      </c>
      <c r="V3277" s="16">
        <f t="shared" si="4"/>
        <v>7</v>
      </c>
      <c r="W3277" s="17">
        <f t="array" ref="W3277">INDEX(shipping_prices!$C$1:$F4504,MATCH(I3277,shipping_prices!$A$1:$A4504,0),MATCH(M3277,shipping_prices!$C$1:$F$1,0))</f>
        <v>17.73</v>
      </c>
      <c r="X3277" s="15" t="str">
        <f t="shared" si="5"/>
        <v>Fred HopkinsLong BeachNew York</v>
      </c>
      <c r="Y3277" s="15" t="str">
        <f t="shared" si="6"/>
        <v>High</v>
      </c>
    </row>
    <row r="3278" hidden="1">
      <c r="A3278" s="1">
        <v>42640.0</v>
      </c>
      <c r="B3278" s="2" t="s">
        <v>4412</v>
      </c>
      <c r="C3278" s="2">
        <v>5.0</v>
      </c>
      <c r="D3278" s="2" t="s">
        <v>4413</v>
      </c>
      <c r="E3278" s="2" t="s">
        <v>27</v>
      </c>
      <c r="F3278" s="2" t="s">
        <v>4414</v>
      </c>
      <c r="G3278" s="2" t="s">
        <v>39</v>
      </c>
      <c r="H3278" s="2" t="s">
        <v>51</v>
      </c>
      <c r="I3278" s="2" t="s">
        <v>1800</v>
      </c>
      <c r="J3278" s="2" t="s">
        <v>42</v>
      </c>
      <c r="K3278" s="2" t="s">
        <v>43</v>
      </c>
      <c r="L3278" s="10">
        <v>42649.0</v>
      </c>
      <c r="M3278" s="2" t="s">
        <v>142</v>
      </c>
      <c r="N3278" s="11">
        <v>0.0</v>
      </c>
      <c r="O3278" s="12">
        <v>12.0</v>
      </c>
      <c r="P3278" s="13">
        <v>0.45</v>
      </c>
      <c r="Q3278" s="13">
        <v>26.0</v>
      </c>
      <c r="R3278" s="13">
        <f t="shared" si="1"/>
        <v>26</v>
      </c>
      <c r="S3278" s="14">
        <f t="shared" si="2"/>
        <v>5.2</v>
      </c>
      <c r="T3278" s="14">
        <f t="shared" si="3"/>
        <v>0.4615384615</v>
      </c>
      <c r="U3278" s="15" t="str">
        <f>vlookup(F3278,'Sub categories'!$A:$C,3,False)</f>
        <v>Paper</v>
      </c>
      <c r="V3278" s="16">
        <f t="shared" si="4"/>
        <v>9</v>
      </c>
      <c r="W3278" s="17">
        <f t="array" ref="W3278">INDEX(shipping_prices!$C$1:$F4505,MATCH(I3278,shipping_prices!$A$1:$A4505,0),MATCH(M3278,shipping_prices!$C$1:$F$1,0))</f>
        <v>17.97</v>
      </c>
      <c r="X3278" s="15" t="str">
        <f t="shared" si="5"/>
        <v>Neoma MurrayMoreno ValleyCalifornia</v>
      </c>
      <c r="Y3278" s="15" t="str">
        <f t="shared" si="6"/>
        <v>Low</v>
      </c>
    </row>
    <row r="3279" hidden="1">
      <c r="A3279" s="1">
        <v>42640.0</v>
      </c>
      <c r="B3279" s="2" t="s">
        <v>4412</v>
      </c>
      <c r="C3279" s="2">
        <v>6.0</v>
      </c>
      <c r="D3279" s="2" t="s">
        <v>4413</v>
      </c>
      <c r="E3279" s="2" t="s">
        <v>27</v>
      </c>
      <c r="F3279" s="2" t="s">
        <v>3081</v>
      </c>
      <c r="G3279" s="2" t="s">
        <v>39</v>
      </c>
      <c r="H3279" s="2" t="s">
        <v>130</v>
      </c>
      <c r="I3279" s="2" t="s">
        <v>1800</v>
      </c>
      <c r="J3279" s="2" t="s">
        <v>42</v>
      </c>
      <c r="K3279" s="2" t="s">
        <v>43</v>
      </c>
      <c r="L3279" s="10">
        <v>42649.0</v>
      </c>
      <c r="M3279" s="2" t="s">
        <v>142</v>
      </c>
      <c r="N3279" s="11">
        <v>0.0</v>
      </c>
      <c r="O3279" s="12">
        <v>1.0</v>
      </c>
      <c r="P3279" s="13">
        <v>0.02</v>
      </c>
      <c r="Q3279" s="13">
        <v>42.0</v>
      </c>
      <c r="R3279" s="13">
        <f t="shared" si="1"/>
        <v>42</v>
      </c>
      <c r="S3279" s="14">
        <f t="shared" si="2"/>
        <v>7</v>
      </c>
      <c r="T3279" s="14">
        <f t="shared" si="3"/>
        <v>0.02380952381</v>
      </c>
      <c r="U3279" s="15" t="str">
        <f>vlookup(F3279,'Sub categories'!$A:$C,3,False)</f>
        <v>Storage</v>
      </c>
      <c r="V3279" s="16">
        <f t="shared" si="4"/>
        <v>9</v>
      </c>
      <c r="W3279" s="17">
        <f t="array" ref="W3279">INDEX(shipping_prices!$C$1:$F4506,MATCH(I3279,shipping_prices!$A$1:$A4506,0),MATCH(M3279,shipping_prices!$C$1:$F$1,0))</f>
        <v>17.97</v>
      </c>
      <c r="X3279" s="15" t="str">
        <f t="shared" si="5"/>
        <v>Neoma MurrayMoreno ValleyCalifornia</v>
      </c>
      <c r="Y3279" s="15" t="str">
        <f t="shared" si="6"/>
        <v>Low</v>
      </c>
    </row>
    <row r="3280" hidden="1">
      <c r="A3280" s="1">
        <v>42641.0</v>
      </c>
      <c r="B3280" s="2" t="s">
        <v>4415</v>
      </c>
      <c r="C3280" s="2">
        <v>2.0</v>
      </c>
      <c r="D3280" s="2" t="s">
        <v>3043</v>
      </c>
      <c r="E3280" s="2" t="s">
        <v>37</v>
      </c>
      <c r="F3280" s="2" t="s">
        <v>4089</v>
      </c>
      <c r="G3280" s="2" t="s">
        <v>39</v>
      </c>
      <c r="H3280" s="2" t="s">
        <v>216</v>
      </c>
      <c r="I3280" s="2" t="s">
        <v>559</v>
      </c>
      <c r="J3280" s="2" t="s">
        <v>53</v>
      </c>
      <c r="K3280" s="2" t="s">
        <v>54</v>
      </c>
      <c r="L3280" s="10">
        <v>42652.0</v>
      </c>
      <c r="M3280" s="2" t="s">
        <v>34</v>
      </c>
      <c r="N3280" s="11">
        <v>0.2</v>
      </c>
      <c r="O3280" s="12">
        <v>0.0</v>
      </c>
      <c r="P3280" s="13">
        <v>0.08</v>
      </c>
      <c r="Q3280" s="13">
        <v>4.0</v>
      </c>
      <c r="R3280" s="13">
        <f t="shared" si="1"/>
        <v>5</v>
      </c>
      <c r="S3280" s="14">
        <f t="shared" si="2"/>
        <v>2.5</v>
      </c>
      <c r="T3280" s="14">
        <f t="shared" si="3"/>
        <v>0</v>
      </c>
      <c r="U3280" s="15" t="str">
        <f>vlookup(F3280,'Sub categories'!$A:$C,3,False)</f>
        <v>Art</v>
      </c>
      <c r="V3280" s="16">
        <f t="shared" si="4"/>
        <v>11</v>
      </c>
      <c r="W3280" s="17">
        <f t="array" ref="W3280">INDEX(shipping_prices!$C$1:$F4507,MATCH(I3280,shipping_prices!$A$1:$A4507,0),MATCH(M3280,shipping_prices!$C$1:$F$1,0))</f>
        <v>9.64</v>
      </c>
      <c r="X3280" s="15" t="str">
        <f t="shared" si="5"/>
        <v>Andrew GjertsenSaint PetersburgFlorida</v>
      </c>
      <c r="Y3280" s="15" t="str">
        <f t="shared" si="6"/>
        <v>loss</v>
      </c>
    </row>
    <row r="3281" hidden="1">
      <c r="A3281" s="1">
        <v>42641.0</v>
      </c>
      <c r="B3281" s="2" t="s">
        <v>4415</v>
      </c>
      <c r="C3281" s="2">
        <v>3.0</v>
      </c>
      <c r="D3281" s="2" t="s">
        <v>3043</v>
      </c>
      <c r="E3281" s="2" t="s">
        <v>37</v>
      </c>
      <c r="F3281" s="2" t="s">
        <v>104</v>
      </c>
      <c r="G3281" s="2" t="s">
        <v>39</v>
      </c>
      <c r="H3281" s="2" t="s">
        <v>105</v>
      </c>
      <c r="I3281" s="2" t="s">
        <v>559</v>
      </c>
      <c r="J3281" s="2" t="s">
        <v>53</v>
      </c>
      <c r="K3281" s="2" t="s">
        <v>54</v>
      </c>
      <c r="L3281" s="10">
        <v>42652.0</v>
      </c>
      <c r="M3281" s="2" t="s">
        <v>34</v>
      </c>
      <c r="N3281" s="11">
        <v>0.2</v>
      </c>
      <c r="O3281" s="12">
        <v>3.0</v>
      </c>
      <c r="P3281" s="13">
        <v>0.35</v>
      </c>
      <c r="Q3281" s="13">
        <v>9.0</v>
      </c>
      <c r="R3281" s="13">
        <f t="shared" si="1"/>
        <v>11.25</v>
      </c>
      <c r="S3281" s="14">
        <f t="shared" si="2"/>
        <v>3.75</v>
      </c>
      <c r="T3281" s="14">
        <f t="shared" si="3"/>
        <v>0.3333333333</v>
      </c>
      <c r="U3281" s="15" t="str">
        <f>vlookup(F3281,'Sub categories'!$A:$C,3,False)</f>
        <v>Labels</v>
      </c>
      <c r="V3281" s="16">
        <f t="shared" si="4"/>
        <v>11</v>
      </c>
      <c r="W3281" s="17">
        <f t="array" ref="W3281">INDEX(shipping_prices!$C$1:$F4508,MATCH(I3281,shipping_prices!$A$1:$A4508,0),MATCH(M3281,shipping_prices!$C$1:$F$1,0))</f>
        <v>9.64</v>
      </c>
      <c r="X3281" s="15" t="str">
        <f t="shared" si="5"/>
        <v>Andrew GjertsenSaint PetersburgFlorida</v>
      </c>
      <c r="Y3281" s="15" t="str">
        <f t="shared" si="6"/>
        <v>Low</v>
      </c>
    </row>
    <row r="3282" hidden="1">
      <c r="A3282" s="1">
        <v>42641.0</v>
      </c>
      <c r="B3282" s="2" t="s">
        <v>4415</v>
      </c>
      <c r="C3282" s="2">
        <v>2.0</v>
      </c>
      <c r="D3282" s="2" t="s">
        <v>3043</v>
      </c>
      <c r="E3282" s="2" t="s">
        <v>37</v>
      </c>
      <c r="F3282" s="2" t="s">
        <v>351</v>
      </c>
      <c r="G3282" s="2" t="s">
        <v>39</v>
      </c>
      <c r="H3282" s="2" t="s">
        <v>352</v>
      </c>
      <c r="I3282" s="2" t="s">
        <v>559</v>
      </c>
      <c r="J3282" s="2" t="s">
        <v>53</v>
      </c>
      <c r="K3282" s="2" t="s">
        <v>54</v>
      </c>
      <c r="L3282" s="10">
        <v>42652.0</v>
      </c>
      <c r="M3282" s="2" t="s">
        <v>34</v>
      </c>
      <c r="N3282" s="11">
        <v>0.7</v>
      </c>
      <c r="O3282" s="12">
        <v>-13.0</v>
      </c>
      <c r="P3282" s="13">
        <v>-0.73</v>
      </c>
      <c r="Q3282" s="13">
        <v>18.0</v>
      </c>
      <c r="R3282" s="13">
        <f t="shared" si="1"/>
        <v>60</v>
      </c>
      <c r="S3282" s="14">
        <f t="shared" si="2"/>
        <v>30</v>
      </c>
      <c r="T3282" s="14">
        <f t="shared" si="3"/>
        <v>-0.7222222222</v>
      </c>
      <c r="U3282" s="15" t="str">
        <f>vlookup(F3282,'Sub categories'!$A:$C,3,False)</f>
        <v>Binders</v>
      </c>
      <c r="V3282" s="16">
        <f t="shared" si="4"/>
        <v>11</v>
      </c>
      <c r="W3282" s="17">
        <f t="array" ref="W3282">INDEX(shipping_prices!$C$1:$F4509,MATCH(I3282,shipping_prices!$A$1:$A4509,0),MATCH(M3282,shipping_prices!$C$1:$F$1,0))</f>
        <v>9.64</v>
      </c>
      <c r="X3282" s="15" t="str">
        <f t="shared" si="5"/>
        <v>Andrew GjertsenSaint PetersburgFlorida</v>
      </c>
      <c r="Y3282" s="15" t="str">
        <f t="shared" si="6"/>
        <v>loss</v>
      </c>
    </row>
    <row r="3283" hidden="1">
      <c r="A3283" s="1">
        <v>42641.0</v>
      </c>
      <c r="B3283" s="2" t="s">
        <v>4415</v>
      </c>
      <c r="C3283" s="2">
        <v>10.0</v>
      </c>
      <c r="D3283" s="2" t="s">
        <v>3043</v>
      </c>
      <c r="E3283" s="2" t="s">
        <v>37</v>
      </c>
      <c r="F3283" s="2" t="s">
        <v>2416</v>
      </c>
      <c r="G3283" s="2" t="s">
        <v>39</v>
      </c>
      <c r="H3283" s="2" t="s">
        <v>51</v>
      </c>
      <c r="I3283" s="2" t="s">
        <v>559</v>
      </c>
      <c r="J3283" s="2" t="s">
        <v>53</v>
      </c>
      <c r="K3283" s="2" t="s">
        <v>54</v>
      </c>
      <c r="L3283" s="10">
        <v>42652.0</v>
      </c>
      <c r="M3283" s="2" t="s">
        <v>34</v>
      </c>
      <c r="N3283" s="11">
        <v>0.2</v>
      </c>
      <c r="O3283" s="12">
        <v>13.0</v>
      </c>
      <c r="P3283" s="13">
        <v>0.31</v>
      </c>
      <c r="Q3283" s="13">
        <v>42.0</v>
      </c>
      <c r="R3283" s="13">
        <f t="shared" si="1"/>
        <v>52.5</v>
      </c>
      <c r="S3283" s="14">
        <f t="shared" si="2"/>
        <v>5.25</v>
      </c>
      <c r="T3283" s="14">
        <f t="shared" si="3"/>
        <v>0.3095238095</v>
      </c>
      <c r="U3283" s="15" t="str">
        <f>vlookup(F3283,'Sub categories'!$A:$C,3,False)</f>
        <v>Paper</v>
      </c>
      <c r="V3283" s="16">
        <f t="shared" si="4"/>
        <v>11</v>
      </c>
      <c r="W3283" s="17">
        <f t="array" ref="W3283">INDEX(shipping_prices!$C$1:$F4510,MATCH(I3283,shipping_prices!$A$1:$A4510,0),MATCH(M3283,shipping_prices!$C$1:$F$1,0))</f>
        <v>9.64</v>
      </c>
      <c r="X3283" s="15" t="str">
        <f t="shared" si="5"/>
        <v>Andrew GjertsenSaint PetersburgFlorida</v>
      </c>
      <c r="Y3283" s="15" t="str">
        <f t="shared" si="6"/>
        <v>Low</v>
      </c>
    </row>
    <row r="3284">
      <c r="A3284" s="1">
        <v>42641.0</v>
      </c>
      <c r="B3284" s="2" t="s">
        <v>4415</v>
      </c>
      <c r="C3284" s="2">
        <v>7.0</v>
      </c>
      <c r="D3284" s="2" t="s">
        <v>3043</v>
      </c>
      <c r="E3284" s="2" t="s">
        <v>37</v>
      </c>
      <c r="F3284" s="2" t="s">
        <v>3862</v>
      </c>
      <c r="G3284" s="2" t="s">
        <v>45</v>
      </c>
      <c r="H3284" s="2" t="s">
        <v>157</v>
      </c>
      <c r="I3284" s="2" t="s">
        <v>559</v>
      </c>
      <c r="J3284" s="2" t="s">
        <v>53</v>
      </c>
      <c r="K3284" s="2" t="s">
        <v>54</v>
      </c>
      <c r="L3284" s="10">
        <v>42652.0</v>
      </c>
      <c r="M3284" s="2" t="s">
        <v>34</v>
      </c>
      <c r="N3284" s="11">
        <v>0.2</v>
      </c>
      <c r="O3284" s="12">
        <v>45.0</v>
      </c>
      <c r="P3284" s="13">
        <v>0.26</v>
      </c>
      <c r="Q3284" s="13">
        <v>173.0</v>
      </c>
      <c r="R3284" s="13">
        <f t="shared" si="1"/>
        <v>216.25</v>
      </c>
      <c r="S3284" s="14">
        <f t="shared" si="2"/>
        <v>30.89285714</v>
      </c>
      <c r="T3284" s="14">
        <f t="shared" si="3"/>
        <v>0.2601156069</v>
      </c>
      <c r="U3284" s="15" t="str">
        <f>vlookup(F3284,'Sub categories'!$A:$C,3,False)</f>
        <v>Furnishings</v>
      </c>
      <c r="V3284" s="16">
        <f t="shared" si="4"/>
        <v>11</v>
      </c>
      <c r="W3284" s="17">
        <f t="array" ref="W3284">INDEX(shipping_prices!$C$1:$F4511,MATCH(I3284,shipping_prices!$A$1:$A4511,0),MATCH(M3284,shipping_prices!$C$1:$F$1,0))</f>
        <v>9.64</v>
      </c>
      <c r="X3284" s="15" t="str">
        <f t="shared" si="5"/>
        <v>Andrew GjertsenSaint PetersburgFlorida</v>
      </c>
      <c r="Y3284" s="15" t="str">
        <f t="shared" si="6"/>
        <v>High</v>
      </c>
    </row>
    <row r="3285" hidden="1">
      <c r="A3285" s="1">
        <v>42641.0</v>
      </c>
      <c r="B3285" s="2" t="s">
        <v>4415</v>
      </c>
      <c r="C3285" s="2">
        <v>7.0</v>
      </c>
      <c r="D3285" s="2" t="s">
        <v>3043</v>
      </c>
      <c r="E3285" s="2" t="s">
        <v>37</v>
      </c>
      <c r="F3285" s="2" t="s">
        <v>2278</v>
      </c>
      <c r="G3285" s="2" t="s">
        <v>39</v>
      </c>
      <c r="H3285" s="2" t="s">
        <v>51</v>
      </c>
      <c r="I3285" s="2" t="s">
        <v>559</v>
      </c>
      <c r="J3285" s="2" t="s">
        <v>53</v>
      </c>
      <c r="K3285" s="2" t="s">
        <v>54</v>
      </c>
      <c r="L3285" s="10">
        <v>42652.0</v>
      </c>
      <c r="M3285" s="2" t="s">
        <v>34</v>
      </c>
      <c r="N3285" s="11">
        <v>0.2</v>
      </c>
      <c r="O3285" s="12">
        <v>54.0</v>
      </c>
      <c r="P3285" s="13">
        <v>0.31</v>
      </c>
      <c r="Q3285" s="13">
        <v>173.0</v>
      </c>
      <c r="R3285" s="13">
        <f t="shared" si="1"/>
        <v>216.25</v>
      </c>
      <c r="S3285" s="14">
        <f t="shared" si="2"/>
        <v>30.89285714</v>
      </c>
      <c r="T3285" s="14">
        <f t="shared" si="3"/>
        <v>0.3121387283</v>
      </c>
      <c r="U3285" s="15" t="str">
        <f>vlookup(F3285,'Sub categories'!$A:$C,3,False)</f>
        <v>Paper</v>
      </c>
      <c r="V3285" s="16">
        <f t="shared" si="4"/>
        <v>11</v>
      </c>
      <c r="W3285" s="17">
        <f t="array" ref="W3285">INDEX(shipping_prices!$C$1:$F4512,MATCH(I3285,shipping_prices!$A$1:$A4512,0),MATCH(M3285,shipping_prices!$C$1:$F$1,0))</f>
        <v>9.64</v>
      </c>
      <c r="X3285" s="15" t="str">
        <f t="shared" si="5"/>
        <v>Andrew GjertsenSaint PetersburgFlorida</v>
      </c>
      <c r="Y3285" s="15" t="str">
        <f t="shared" si="6"/>
        <v>High</v>
      </c>
    </row>
    <row r="3286" hidden="1">
      <c r="A3286" s="1">
        <v>42641.0</v>
      </c>
      <c r="B3286" s="2" t="s">
        <v>4415</v>
      </c>
      <c r="C3286" s="2">
        <v>4.0</v>
      </c>
      <c r="D3286" s="2" t="s">
        <v>3043</v>
      </c>
      <c r="E3286" s="2" t="s">
        <v>37</v>
      </c>
      <c r="F3286" s="2" t="s">
        <v>846</v>
      </c>
      <c r="G3286" s="2" t="s">
        <v>39</v>
      </c>
      <c r="H3286" s="2" t="s">
        <v>526</v>
      </c>
      <c r="I3286" s="2" t="s">
        <v>559</v>
      </c>
      <c r="J3286" s="2" t="s">
        <v>53</v>
      </c>
      <c r="K3286" s="2" t="s">
        <v>54</v>
      </c>
      <c r="L3286" s="10">
        <v>42652.0</v>
      </c>
      <c r="M3286" s="2" t="s">
        <v>34</v>
      </c>
      <c r="N3286" s="11">
        <v>0.2</v>
      </c>
      <c r="O3286" s="12">
        <v>-6.0</v>
      </c>
      <c r="P3286" s="13">
        <v>-0.01</v>
      </c>
      <c r="Q3286" s="13">
        <v>517.0</v>
      </c>
      <c r="R3286" s="13">
        <f t="shared" si="1"/>
        <v>646.25</v>
      </c>
      <c r="S3286" s="14">
        <f t="shared" si="2"/>
        <v>161.5625</v>
      </c>
      <c r="T3286" s="14">
        <f t="shared" si="3"/>
        <v>-0.01160541586</v>
      </c>
      <c r="U3286" s="15" t="str">
        <f>vlookup(F3286,'Sub categories'!$A:$C,3,False)</f>
        <v>Storage</v>
      </c>
      <c r="V3286" s="16">
        <f t="shared" si="4"/>
        <v>11</v>
      </c>
      <c r="W3286" s="17">
        <f t="array" ref="W3286">INDEX(shipping_prices!$C$1:$F4513,MATCH(I3286,shipping_prices!$A$1:$A4513,0),MATCH(M3286,shipping_prices!$C$1:$F$1,0))</f>
        <v>9.64</v>
      </c>
      <c r="X3286" s="15" t="str">
        <f t="shared" si="5"/>
        <v>Andrew GjertsenSaint PetersburgFlorida</v>
      </c>
      <c r="Y3286" s="15" t="str">
        <f t="shared" si="6"/>
        <v>loss</v>
      </c>
    </row>
    <row r="3287" hidden="1">
      <c r="A3287" s="1">
        <v>42641.0</v>
      </c>
      <c r="B3287" s="2" t="s">
        <v>4416</v>
      </c>
      <c r="C3287" s="2">
        <v>2.0</v>
      </c>
      <c r="D3287" s="2" t="s">
        <v>4417</v>
      </c>
      <c r="E3287" s="2" t="s">
        <v>37</v>
      </c>
      <c r="F3287" s="2" t="s">
        <v>846</v>
      </c>
      <c r="G3287" s="2" t="s">
        <v>39</v>
      </c>
      <c r="H3287" s="2" t="s">
        <v>526</v>
      </c>
      <c r="I3287" s="2" t="s">
        <v>169</v>
      </c>
      <c r="J3287" s="2" t="s">
        <v>42</v>
      </c>
      <c r="K3287" s="2" t="s">
        <v>43</v>
      </c>
      <c r="L3287" s="10">
        <v>42643.0</v>
      </c>
      <c r="M3287" s="2" t="s">
        <v>34</v>
      </c>
      <c r="N3287" s="11">
        <v>0.0</v>
      </c>
      <c r="O3287" s="12">
        <v>61.0</v>
      </c>
      <c r="P3287" s="13">
        <v>0.19</v>
      </c>
      <c r="Q3287" s="13">
        <v>323.0</v>
      </c>
      <c r="R3287" s="13">
        <f t="shared" si="1"/>
        <v>323</v>
      </c>
      <c r="S3287" s="14">
        <f t="shared" si="2"/>
        <v>161.5</v>
      </c>
      <c r="T3287" s="14">
        <f t="shared" si="3"/>
        <v>0.1888544892</v>
      </c>
      <c r="U3287" s="15" t="str">
        <f>vlookup(F3287,'Sub categories'!$A:$C,3,False)</f>
        <v>Storage</v>
      </c>
      <c r="V3287" s="16">
        <f t="shared" si="4"/>
        <v>2</v>
      </c>
      <c r="W3287" s="17">
        <f t="array" ref="W3287">INDEX(shipping_prices!$C$1:$F4514,MATCH(I3287,shipping_prices!$A$1:$A4514,0),MATCH(M3287,shipping_prices!$C$1:$F$1,0))</f>
        <v>14.86</v>
      </c>
      <c r="X3287" s="15" t="str">
        <f t="shared" si="5"/>
        <v>Tim TaslimiLos AngelesCalifornia</v>
      </c>
      <c r="Y3287" s="15" t="str">
        <f t="shared" si="6"/>
        <v>High</v>
      </c>
    </row>
    <row r="3288" hidden="1">
      <c r="A3288" s="1">
        <v>42641.0</v>
      </c>
      <c r="B3288" s="2" t="s">
        <v>4418</v>
      </c>
      <c r="C3288" s="2">
        <v>4.0</v>
      </c>
      <c r="D3288" s="2" t="s">
        <v>1172</v>
      </c>
      <c r="E3288" s="2" t="s">
        <v>49</v>
      </c>
      <c r="F3288" s="2" t="s">
        <v>2076</v>
      </c>
      <c r="G3288" s="2" t="s">
        <v>39</v>
      </c>
      <c r="H3288" s="2" t="s">
        <v>216</v>
      </c>
      <c r="I3288" s="2" t="s">
        <v>3340</v>
      </c>
      <c r="J3288" s="2" t="s">
        <v>572</v>
      </c>
      <c r="K3288" s="2" t="s">
        <v>33</v>
      </c>
      <c r="L3288" s="10">
        <v>42649.0</v>
      </c>
      <c r="M3288" s="2" t="s">
        <v>90</v>
      </c>
      <c r="N3288" s="11">
        <v>0.0</v>
      </c>
      <c r="O3288" s="12">
        <v>5.0</v>
      </c>
      <c r="P3288" s="13">
        <v>0.29</v>
      </c>
      <c r="Q3288" s="13">
        <v>17.0</v>
      </c>
      <c r="R3288" s="13">
        <f t="shared" si="1"/>
        <v>17</v>
      </c>
      <c r="S3288" s="14">
        <f t="shared" si="2"/>
        <v>4.25</v>
      </c>
      <c r="T3288" s="14">
        <f t="shared" si="3"/>
        <v>0.2941176471</v>
      </c>
      <c r="U3288" s="15" t="str">
        <f>vlookup(F3288,'Sub categories'!$A:$C,3,False)</f>
        <v>Art</v>
      </c>
      <c r="V3288" s="16">
        <f t="shared" si="4"/>
        <v>8</v>
      </c>
      <c r="W3288" s="17">
        <f t="array" ref="W3288">INDEX(shipping_prices!$C$1:$F4515,MATCH(I3288,shipping_prices!$A$1:$A4515,0),MATCH(M3288,shipping_prices!$C$1:$F$1,0))</f>
        <v>2.53</v>
      </c>
      <c r="X3288" s="15" t="str">
        <f t="shared" si="5"/>
        <v>Harold DahlenCambridgeMassachusetts</v>
      </c>
      <c r="Y3288" s="15" t="str">
        <f t="shared" si="6"/>
        <v>Low</v>
      </c>
    </row>
    <row r="3289" hidden="1">
      <c r="A3289" s="1">
        <v>42641.0</v>
      </c>
      <c r="B3289" s="2" t="s">
        <v>4418</v>
      </c>
      <c r="C3289" s="2">
        <v>3.0</v>
      </c>
      <c r="D3289" s="2" t="s">
        <v>1172</v>
      </c>
      <c r="E3289" s="2" t="s">
        <v>49</v>
      </c>
      <c r="F3289" s="2" t="s">
        <v>4419</v>
      </c>
      <c r="G3289" s="2" t="s">
        <v>39</v>
      </c>
      <c r="H3289" s="2" t="s">
        <v>51</v>
      </c>
      <c r="I3289" s="2" t="s">
        <v>3340</v>
      </c>
      <c r="J3289" s="2" t="s">
        <v>572</v>
      </c>
      <c r="K3289" s="2" t="s">
        <v>33</v>
      </c>
      <c r="L3289" s="10">
        <v>42649.0</v>
      </c>
      <c r="M3289" s="2" t="s">
        <v>90</v>
      </c>
      <c r="N3289" s="11">
        <v>0.0</v>
      </c>
      <c r="O3289" s="12">
        <v>28.0</v>
      </c>
      <c r="P3289" s="13">
        <v>0.47</v>
      </c>
      <c r="Q3289" s="13">
        <v>60.0</v>
      </c>
      <c r="R3289" s="13">
        <f t="shared" si="1"/>
        <v>60</v>
      </c>
      <c r="S3289" s="14">
        <f t="shared" si="2"/>
        <v>20</v>
      </c>
      <c r="T3289" s="14">
        <f t="shared" si="3"/>
        <v>0.4666666667</v>
      </c>
      <c r="U3289" s="15" t="str">
        <f>vlookup(F3289,'Sub categories'!$A:$C,3,False)</f>
        <v>Paper</v>
      </c>
      <c r="V3289" s="16">
        <f t="shared" si="4"/>
        <v>8</v>
      </c>
      <c r="W3289" s="17">
        <f t="array" ref="W3289">INDEX(shipping_prices!$C$1:$F4516,MATCH(I3289,shipping_prices!$A$1:$A4516,0),MATCH(M3289,shipping_prices!$C$1:$F$1,0))</f>
        <v>2.53</v>
      </c>
      <c r="X3289" s="15" t="str">
        <f t="shared" si="5"/>
        <v>Harold DahlenCambridgeMassachusetts</v>
      </c>
      <c r="Y3289" s="15" t="str">
        <f t="shared" si="6"/>
        <v>Low</v>
      </c>
    </row>
    <row r="3290" hidden="1">
      <c r="A3290" s="1">
        <v>42641.0</v>
      </c>
      <c r="B3290" s="2" t="s">
        <v>4420</v>
      </c>
      <c r="C3290" s="2">
        <v>1.0</v>
      </c>
      <c r="D3290" s="2" t="s">
        <v>2722</v>
      </c>
      <c r="E3290" s="2" t="s">
        <v>27</v>
      </c>
      <c r="F3290" s="2" t="s">
        <v>3347</v>
      </c>
      <c r="G3290" s="2" t="s">
        <v>39</v>
      </c>
      <c r="H3290" s="2" t="s">
        <v>79</v>
      </c>
      <c r="I3290" s="2" t="s">
        <v>1651</v>
      </c>
      <c r="J3290" s="2" t="s">
        <v>218</v>
      </c>
      <c r="K3290" s="2" t="s">
        <v>54</v>
      </c>
      <c r="L3290" s="10">
        <v>42645.0</v>
      </c>
      <c r="M3290" s="2" t="s">
        <v>34</v>
      </c>
      <c r="N3290" s="11">
        <v>0.0</v>
      </c>
      <c r="O3290" s="12">
        <v>5.0</v>
      </c>
      <c r="P3290" s="13">
        <v>0.46</v>
      </c>
      <c r="Q3290" s="13">
        <v>11.0</v>
      </c>
      <c r="R3290" s="13">
        <f t="shared" si="1"/>
        <v>11</v>
      </c>
      <c r="S3290" s="14">
        <f t="shared" si="2"/>
        <v>11</v>
      </c>
      <c r="T3290" s="14">
        <f t="shared" si="3"/>
        <v>0.4545454545</v>
      </c>
      <c r="U3290" s="15" t="str">
        <f>vlookup(F3290,'Sub categories'!$A:$C,3,False)</f>
        <v>Envelopes</v>
      </c>
      <c r="V3290" s="16">
        <f t="shared" si="4"/>
        <v>4</v>
      </c>
      <c r="W3290" s="17">
        <f t="array" ref="W3290">INDEX(shipping_prices!$C$1:$F4517,MATCH(I3290,shipping_prices!$A$1:$A4517,0),MATCH(M3290,shipping_prices!$C$1:$F$1,0))</f>
        <v>6.06</v>
      </c>
      <c r="X3290" s="15" t="str">
        <f t="shared" si="5"/>
        <v>Rob DowdHendersonKentucky</v>
      </c>
      <c r="Y3290" s="15" t="str">
        <f t="shared" si="6"/>
        <v>Low</v>
      </c>
    </row>
    <row r="3291">
      <c r="A3291" s="1">
        <v>42644.0</v>
      </c>
      <c r="B3291" s="2" t="s">
        <v>4420</v>
      </c>
      <c r="C3291" s="2">
        <v>5.0</v>
      </c>
      <c r="D3291" s="2" t="s">
        <v>2722</v>
      </c>
      <c r="E3291" s="2" t="s">
        <v>27</v>
      </c>
      <c r="F3291" s="2" t="s">
        <v>3450</v>
      </c>
      <c r="G3291" s="2" t="s">
        <v>45</v>
      </c>
      <c r="H3291" s="2" t="s">
        <v>79</v>
      </c>
      <c r="I3291" s="2" t="s">
        <v>1651</v>
      </c>
      <c r="J3291" s="2" t="s">
        <v>218</v>
      </c>
      <c r="K3291" s="2" t="s">
        <v>54</v>
      </c>
      <c r="L3291" s="10">
        <v>42645.0</v>
      </c>
      <c r="M3291" s="2" t="s">
        <v>34</v>
      </c>
      <c r="N3291" s="11">
        <v>0.0</v>
      </c>
      <c r="O3291" s="12">
        <v>9.0</v>
      </c>
      <c r="P3291" s="13">
        <v>0.38</v>
      </c>
      <c r="Q3291" s="13">
        <v>24.0</v>
      </c>
      <c r="R3291" s="13">
        <f t="shared" si="1"/>
        <v>24</v>
      </c>
      <c r="S3291" s="14">
        <f t="shared" si="2"/>
        <v>4.8</v>
      </c>
      <c r="T3291" s="14">
        <f t="shared" si="3"/>
        <v>0.375</v>
      </c>
      <c r="U3291" s="15" t="str">
        <f>vlookup(F3291,'Sub categories'!$A:$C,3,False)</f>
        <v>Furnishings</v>
      </c>
      <c r="V3291" s="16">
        <f t="shared" si="4"/>
        <v>1</v>
      </c>
      <c r="W3291" s="17">
        <f t="array" ref="W3291">INDEX(shipping_prices!$C$1:$F4518,MATCH(I3291,shipping_prices!$A$1:$A4518,0),MATCH(M3291,shipping_prices!$C$1:$F$1,0))</f>
        <v>6.06</v>
      </c>
      <c r="X3291" s="15" t="str">
        <f t="shared" si="5"/>
        <v>Rob DowdHendersonKentucky</v>
      </c>
      <c r="Y3291" s="15" t="str">
        <f t="shared" si="6"/>
        <v>Low</v>
      </c>
    </row>
    <row r="3292">
      <c r="A3292" s="1">
        <v>42644.0</v>
      </c>
      <c r="B3292" s="2" t="s">
        <v>4420</v>
      </c>
      <c r="C3292" s="2">
        <v>7.0</v>
      </c>
      <c r="D3292" s="2" t="s">
        <v>2722</v>
      </c>
      <c r="E3292" s="2" t="s">
        <v>27</v>
      </c>
      <c r="F3292" s="2" t="s">
        <v>242</v>
      </c>
      <c r="G3292" s="2" t="s">
        <v>45</v>
      </c>
      <c r="H3292" s="2" t="s">
        <v>243</v>
      </c>
      <c r="I3292" s="2" t="s">
        <v>1651</v>
      </c>
      <c r="J3292" s="2" t="s">
        <v>218</v>
      </c>
      <c r="K3292" s="2" t="s">
        <v>54</v>
      </c>
      <c r="L3292" s="10">
        <v>42645.0</v>
      </c>
      <c r="M3292" s="2" t="s">
        <v>34</v>
      </c>
      <c r="N3292" s="11">
        <v>0.0</v>
      </c>
      <c r="O3292" s="12">
        <v>13.0</v>
      </c>
      <c r="P3292" s="13">
        <v>0.39</v>
      </c>
      <c r="Q3292" s="13">
        <v>33.0</v>
      </c>
      <c r="R3292" s="13">
        <f t="shared" si="1"/>
        <v>33</v>
      </c>
      <c r="S3292" s="14">
        <f t="shared" si="2"/>
        <v>4.714285714</v>
      </c>
      <c r="T3292" s="14">
        <f t="shared" si="3"/>
        <v>0.3939393939</v>
      </c>
      <c r="U3292" s="15" t="str">
        <f>vlookup(F3292,'Sub categories'!$A:$C,3,False)</f>
        <v>Furnishings</v>
      </c>
      <c r="V3292" s="16">
        <f t="shared" si="4"/>
        <v>1</v>
      </c>
      <c r="W3292" s="17">
        <f t="array" ref="W3292">INDEX(shipping_prices!$C$1:$F4519,MATCH(I3292,shipping_prices!$A$1:$A4519,0),MATCH(M3292,shipping_prices!$C$1:$F$1,0))</f>
        <v>6.06</v>
      </c>
      <c r="X3292" s="15" t="str">
        <f t="shared" si="5"/>
        <v>Rob DowdHendersonKentucky</v>
      </c>
      <c r="Y3292" s="15" t="str">
        <f t="shared" si="6"/>
        <v>Low</v>
      </c>
    </row>
    <row r="3293" hidden="1">
      <c r="A3293" s="1">
        <v>42644.0</v>
      </c>
      <c r="B3293" s="2" t="s">
        <v>4420</v>
      </c>
      <c r="C3293" s="2">
        <v>3.0</v>
      </c>
      <c r="D3293" s="2" t="s">
        <v>2722</v>
      </c>
      <c r="E3293" s="2" t="s">
        <v>27</v>
      </c>
      <c r="F3293" s="2" t="s">
        <v>396</v>
      </c>
      <c r="G3293" s="2" t="s">
        <v>39</v>
      </c>
      <c r="H3293" s="2" t="s">
        <v>79</v>
      </c>
      <c r="I3293" s="2" t="s">
        <v>1651</v>
      </c>
      <c r="J3293" s="2" t="s">
        <v>218</v>
      </c>
      <c r="K3293" s="2" t="s">
        <v>54</v>
      </c>
      <c r="L3293" s="10">
        <v>42645.0</v>
      </c>
      <c r="M3293" s="2" t="s">
        <v>34</v>
      </c>
      <c r="N3293" s="11">
        <v>0.0</v>
      </c>
      <c r="O3293" s="12">
        <v>10.0</v>
      </c>
      <c r="P3293" s="13">
        <v>0.27</v>
      </c>
      <c r="Q3293" s="13">
        <v>37.0</v>
      </c>
      <c r="R3293" s="13">
        <f t="shared" si="1"/>
        <v>37</v>
      </c>
      <c r="S3293" s="14">
        <f t="shared" si="2"/>
        <v>12.33333333</v>
      </c>
      <c r="T3293" s="14">
        <f t="shared" si="3"/>
        <v>0.2702702703</v>
      </c>
      <c r="U3293" s="15" t="str">
        <f>vlookup(F3293,'Sub categories'!$A:$C,3,False)</f>
        <v>Storage</v>
      </c>
      <c r="V3293" s="16">
        <f t="shared" si="4"/>
        <v>1</v>
      </c>
      <c r="W3293" s="17">
        <f t="array" ref="W3293">INDEX(shipping_prices!$C$1:$F4520,MATCH(I3293,shipping_prices!$A$1:$A4520,0),MATCH(M3293,shipping_prices!$C$1:$F$1,0))</f>
        <v>6.06</v>
      </c>
      <c r="X3293" s="15" t="str">
        <f t="shared" si="5"/>
        <v>Rob DowdHendersonKentucky</v>
      </c>
      <c r="Y3293" s="15" t="str">
        <f t="shared" si="6"/>
        <v>Low</v>
      </c>
    </row>
    <row r="3294" hidden="1">
      <c r="A3294" s="1">
        <v>42644.0</v>
      </c>
      <c r="B3294" s="2" t="s">
        <v>4421</v>
      </c>
      <c r="C3294" s="2">
        <v>1.0</v>
      </c>
      <c r="D3294" s="2" t="s">
        <v>4422</v>
      </c>
      <c r="E3294" s="2" t="s">
        <v>27</v>
      </c>
      <c r="F3294" s="2" t="s">
        <v>2266</v>
      </c>
      <c r="G3294" s="2" t="s">
        <v>39</v>
      </c>
      <c r="H3294" s="2" t="s">
        <v>51</v>
      </c>
      <c r="I3294" s="2" t="s">
        <v>158</v>
      </c>
      <c r="J3294" s="2" t="s">
        <v>159</v>
      </c>
      <c r="K3294" s="2" t="s">
        <v>43</v>
      </c>
      <c r="L3294" s="10">
        <v>42655.0</v>
      </c>
      <c r="M3294" s="2" t="s">
        <v>142</v>
      </c>
      <c r="N3294" s="11">
        <v>0.0</v>
      </c>
      <c r="O3294" s="12">
        <v>2.0</v>
      </c>
      <c r="P3294" s="13">
        <v>0.47</v>
      </c>
      <c r="Q3294" s="13">
        <v>5.0</v>
      </c>
      <c r="R3294" s="13">
        <f t="shared" si="1"/>
        <v>5</v>
      </c>
      <c r="S3294" s="14">
        <f t="shared" si="2"/>
        <v>5</v>
      </c>
      <c r="T3294" s="14">
        <f t="shared" si="3"/>
        <v>0.4</v>
      </c>
      <c r="U3294" s="15" t="str">
        <f>vlookup(F3294,'Sub categories'!$A:$C,3,False)</f>
        <v>Paper</v>
      </c>
      <c r="V3294" s="16">
        <f t="shared" si="4"/>
        <v>11</v>
      </c>
      <c r="W3294" s="17">
        <f t="array" ref="W3294">INDEX(shipping_prices!$C$1:$F4521,MATCH(I3294,shipping_prices!$A$1:$A4521,0),MATCH(M3294,shipping_prices!$C$1:$F$1,0))</f>
        <v>18.38</v>
      </c>
      <c r="X3294" s="15" t="str">
        <f t="shared" si="5"/>
        <v>Sandra GlasscoSeattleWashington</v>
      </c>
      <c r="Y3294" s="15" t="str">
        <f t="shared" si="6"/>
        <v>Low</v>
      </c>
    </row>
    <row r="3295" hidden="1">
      <c r="A3295" s="1">
        <v>42644.0</v>
      </c>
      <c r="B3295" s="2" t="s">
        <v>4423</v>
      </c>
      <c r="C3295" s="2">
        <v>3.0</v>
      </c>
      <c r="D3295" s="2" t="s">
        <v>4265</v>
      </c>
      <c r="E3295" s="2" t="s">
        <v>27</v>
      </c>
      <c r="F3295" s="2" t="s">
        <v>2757</v>
      </c>
      <c r="G3295" s="2" t="s">
        <v>39</v>
      </c>
      <c r="H3295" s="2" t="s">
        <v>79</v>
      </c>
      <c r="I3295" s="2" t="s">
        <v>158</v>
      </c>
      <c r="J3295" s="2" t="s">
        <v>159</v>
      </c>
      <c r="K3295" s="2" t="s">
        <v>43</v>
      </c>
      <c r="L3295" s="10">
        <v>42649.0</v>
      </c>
      <c r="M3295" s="2" t="s">
        <v>34</v>
      </c>
      <c r="N3295" s="11">
        <v>0.2</v>
      </c>
      <c r="O3295" s="12">
        <v>5.0</v>
      </c>
      <c r="P3295" s="13">
        <v>0.34</v>
      </c>
      <c r="Q3295" s="13">
        <v>15.0</v>
      </c>
      <c r="R3295" s="13">
        <f t="shared" si="1"/>
        <v>18.75</v>
      </c>
      <c r="S3295" s="14">
        <f t="shared" si="2"/>
        <v>6.25</v>
      </c>
      <c r="T3295" s="14">
        <f t="shared" si="3"/>
        <v>0.3333333333</v>
      </c>
      <c r="U3295" s="15" t="str">
        <f>vlookup(F3295,'Sub categories'!$A:$C,3,False)</f>
        <v>Binders</v>
      </c>
      <c r="V3295" s="16">
        <f t="shared" si="4"/>
        <v>5</v>
      </c>
      <c r="W3295" s="17">
        <f t="array" ref="W3295">INDEX(shipping_prices!$C$1:$F4522,MATCH(I3295,shipping_prices!$A$1:$A4522,0),MATCH(M3295,shipping_prices!$C$1:$F$1,0))</f>
        <v>7</v>
      </c>
      <c r="X3295" s="15" t="str">
        <f t="shared" si="5"/>
        <v>Rose O'BrianSeattleWashington</v>
      </c>
      <c r="Y3295" s="15" t="str">
        <f t="shared" si="6"/>
        <v>Low</v>
      </c>
    </row>
    <row r="3296" hidden="1">
      <c r="A3296" s="1">
        <v>42644.0</v>
      </c>
      <c r="B3296" s="2" t="s">
        <v>4424</v>
      </c>
      <c r="C3296" s="2">
        <v>3.0</v>
      </c>
      <c r="D3296" s="2" t="s">
        <v>4425</v>
      </c>
      <c r="E3296" s="2" t="s">
        <v>49</v>
      </c>
      <c r="F3296" s="2" t="s">
        <v>483</v>
      </c>
      <c r="G3296" s="2" t="s">
        <v>39</v>
      </c>
      <c r="H3296" s="2" t="s">
        <v>146</v>
      </c>
      <c r="I3296" s="2" t="s">
        <v>75</v>
      </c>
      <c r="J3296" s="2" t="s">
        <v>76</v>
      </c>
      <c r="K3296" s="2" t="s">
        <v>77</v>
      </c>
      <c r="L3296" s="10">
        <v>42649.0</v>
      </c>
      <c r="M3296" s="2" t="s">
        <v>34</v>
      </c>
      <c r="N3296" s="11">
        <v>0.8</v>
      </c>
      <c r="O3296" s="12">
        <v>-8.0</v>
      </c>
      <c r="P3296" s="13">
        <v>-1.75</v>
      </c>
      <c r="Q3296" s="13">
        <v>4.0</v>
      </c>
      <c r="R3296" s="13">
        <f t="shared" si="1"/>
        <v>20</v>
      </c>
      <c r="S3296" s="14">
        <f t="shared" si="2"/>
        <v>6.666666667</v>
      </c>
      <c r="T3296" s="14">
        <f t="shared" si="3"/>
        <v>-2</v>
      </c>
      <c r="U3296" s="15" t="str">
        <f>vlookup(F3296,'Sub categories'!$A:$C,3,False)</f>
        <v>Binders</v>
      </c>
      <c r="V3296" s="16">
        <f t="shared" si="4"/>
        <v>5</v>
      </c>
      <c r="W3296" s="17">
        <f t="array" ref="W3296">INDEX(shipping_prices!$C$1:$F4523,MATCH(I3296,shipping_prices!$A$1:$A4523,0),MATCH(M3296,shipping_prices!$C$1:$F$1,0))</f>
        <v>11.99</v>
      </c>
      <c r="X3296" s="15" t="str">
        <f t="shared" si="5"/>
        <v>Cathy ArmstrongHoustonTexas</v>
      </c>
      <c r="Y3296" s="15" t="str">
        <f t="shared" si="6"/>
        <v>loss</v>
      </c>
    </row>
    <row r="3297" hidden="1">
      <c r="A3297" s="1">
        <v>42645.0</v>
      </c>
      <c r="B3297" s="2" t="s">
        <v>4424</v>
      </c>
      <c r="C3297" s="2">
        <v>5.0</v>
      </c>
      <c r="D3297" s="2" t="s">
        <v>4425</v>
      </c>
      <c r="E3297" s="2" t="s">
        <v>49</v>
      </c>
      <c r="F3297" s="2" t="s">
        <v>1759</v>
      </c>
      <c r="G3297" s="2" t="s">
        <v>39</v>
      </c>
      <c r="H3297" s="2" t="s">
        <v>146</v>
      </c>
      <c r="I3297" s="2" t="s">
        <v>75</v>
      </c>
      <c r="J3297" s="2" t="s">
        <v>76</v>
      </c>
      <c r="K3297" s="2" t="s">
        <v>77</v>
      </c>
      <c r="L3297" s="10">
        <v>42649.0</v>
      </c>
      <c r="M3297" s="2" t="s">
        <v>34</v>
      </c>
      <c r="N3297" s="11">
        <v>0.8</v>
      </c>
      <c r="O3297" s="12">
        <v>-25.0</v>
      </c>
      <c r="P3297" s="13">
        <v>-1.55</v>
      </c>
      <c r="Q3297" s="13">
        <v>16.0</v>
      </c>
      <c r="R3297" s="13">
        <f t="shared" si="1"/>
        <v>80</v>
      </c>
      <c r="S3297" s="14">
        <f t="shared" si="2"/>
        <v>16</v>
      </c>
      <c r="T3297" s="14">
        <f t="shared" si="3"/>
        <v>-1.5625</v>
      </c>
      <c r="U3297" s="15" t="str">
        <f>vlookup(F3297,'Sub categories'!$A:$C,3,False)</f>
        <v>Binders</v>
      </c>
      <c r="V3297" s="16">
        <f t="shared" si="4"/>
        <v>4</v>
      </c>
      <c r="W3297" s="17">
        <f t="array" ref="W3297">INDEX(shipping_prices!$C$1:$F4524,MATCH(I3297,shipping_prices!$A$1:$A4524,0),MATCH(M3297,shipping_prices!$C$1:$F$1,0))</f>
        <v>11.99</v>
      </c>
      <c r="X3297" s="15" t="str">
        <f t="shared" si="5"/>
        <v>Cathy ArmstrongHoustonTexas</v>
      </c>
      <c r="Y3297" s="15" t="str">
        <f t="shared" si="6"/>
        <v>loss</v>
      </c>
    </row>
    <row r="3298" hidden="1">
      <c r="A3298" s="1">
        <v>42645.0</v>
      </c>
      <c r="B3298" s="2" t="s">
        <v>4424</v>
      </c>
      <c r="C3298" s="2">
        <v>9.0</v>
      </c>
      <c r="D3298" s="2" t="s">
        <v>4425</v>
      </c>
      <c r="E3298" s="2" t="s">
        <v>49</v>
      </c>
      <c r="F3298" s="2" t="s">
        <v>641</v>
      </c>
      <c r="G3298" s="2" t="s">
        <v>39</v>
      </c>
      <c r="H3298" s="2" t="s">
        <v>79</v>
      </c>
      <c r="I3298" s="2" t="s">
        <v>75</v>
      </c>
      <c r="J3298" s="2" t="s">
        <v>76</v>
      </c>
      <c r="K3298" s="2" t="s">
        <v>77</v>
      </c>
      <c r="L3298" s="10">
        <v>42649.0</v>
      </c>
      <c r="M3298" s="2" t="s">
        <v>34</v>
      </c>
      <c r="N3298" s="11">
        <v>0.2</v>
      </c>
      <c r="O3298" s="12">
        <v>-15.0</v>
      </c>
      <c r="P3298" s="13">
        <v>-0.21</v>
      </c>
      <c r="Q3298" s="13">
        <v>69.0</v>
      </c>
      <c r="R3298" s="13">
        <f t="shared" si="1"/>
        <v>86.25</v>
      </c>
      <c r="S3298" s="14">
        <f t="shared" si="2"/>
        <v>9.583333333</v>
      </c>
      <c r="T3298" s="14">
        <f t="shared" si="3"/>
        <v>-0.2173913043</v>
      </c>
      <c r="U3298" s="15" t="str">
        <f>vlookup(F3298,'Sub categories'!$A:$C,3,False)</f>
        <v>Supplies</v>
      </c>
      <c r="V3298" s="16">
        <f t="shared" si="4"/>
        <v>4</v>
      </c>
      <c r="W3298" s="17">
        <f t="array" ref="W3298">INDEX(shipping_prices!$C$1:$F4525,MATCH(I3298,shipping_prices!$A$1:$A4525,0),MATCH(M3298,shipping_prices!$C$1:$F$1,0))</f>
        <v>11.99</v>
      </c>
      <c r="X3298" s="15" t="str">
        <f t="shared" si="5"/>
        <v>Cathy ArmstrongHoustonTexas</v>
      </c>
      <c r="Y3298" s="15" t="str">
        <f t="shared" si="6"/>
        <v>loss</v>
      </c>
    </row>
    <row r="3299" hidden="1">
      <c r="A3299" s="1">
        <v>42645.0</v>
      </c>
      <c r="B3299" s="2" t="s">
        <v>4426</v>
      </c>
      <c r="C3299" s="2">
        <v>2.0</v>
      </c>
      <c r="D3299" s="2" t="s">
        <v>1911</v>
      </c>
      <c r="E3299" s="2" t="s">
        <v>27</v>
      </c>
      <c r="F3299" s="2" t="s">
        <v>1963</v>
      </c>
      <c r="G3299" s="2" t="s">
        <v>39</v>
      </c>
      <c r="H3299" s="2" t="s">
        <v>79</v>
      </c>
      <c r="I3299" s="2" t="s">
        <v>194</v>
      </c>
      <c r="J3299" s="2" t="s">
        <v>53</v>
      </c>
      <c r="K3299" s="2" t="s">
        <v>54</v>
      </c>
      <c r="L3299" s="10">
        <v>42652.0</v>
      </c>
      <c r="M3299" s="2" t="s">
        <v>34</v>
      </c>
      <c r="N3299" s="11">
        <v>0.7</v>
      </c>
      <c r="O3299" s="12">
        <v>-1.0</v>
      </c>
      <c r="P3299" s="13">
        <v>-0.7</v>
      </c>
      <c r="Q3299" s="13">
        <v>2.0</v>
      </c>
      <c r="R3299" s="13">
        <f t="shared" si="1"/>
        <v>6.666666667</v>
      </c>
      <c r="S3299" s="14">
        <f t="shared" si="2"/>
        <v>3.333333333</v>
      </c>
      <c r="T3299" s="14">
        <f t="shared" si="3"/>
        <v>-0.5</v>
      </c>
      <c r="U3299" s="15" t="str">
        <f>vlookup(F3299,'Sub categories'!$A:$C,3,False)</f>
        <v>Binders</v>
      </c>
      <c r="V3299" s="16">
        <f t="shared" si="4"/>
        <v>7</v>
      </c>
      <c r="W3299" s="17">
        <f t="array" ref="W3299">INDEX(shipping_prices!$C$1:$F4526,MATCH(I3299,shipping_prices!$A$1:$A4526,0),MATCH(M3299,shipping_prices!$C$1:$F$1,0))</f>
        <v>7.26</v>
      </c>
      <c r="X3299" s="15" t="str">
        <f t="shared" si="5"/>
        <v>Sonia CooleyMiamiFlorida</v>
      </c>
      <c r="Y3299" s="15" t="str">
        <f t="shared" si="6"/>
        <v>loss</v>
      </c>
    </row>
    <row r="3300" hidden="1">
      <c r="A3300" s="1">
        <v>42645.0</v>
      </c>
      <c r="B3300" s="2" t="s">
        <v>4426</v>
      </c>
      <c r="C3300" s="2">
        <v>2.0</v>
      </c>
      <c r="D3300" s="2" t="s">
        <v>1911</v>
      </c>
      <c r="E3300" s="2" t="s">
        <v>27</v>
      </c>
      <c r="F3300" s="2" t="s">
        <v>2543</v>
      </c>
      <c r="G3300" s="2" t="s">
        <v>39</v>
      </c>
      <c r="H3300" s="2" t="s">
        <v>79</v>
      </c>
      <c r="I3300" s="2" t="s">
        <v>194</v>
      </c>
      <c r="J3300" s="2" t="s">
        <v>53</v>
      </c>
      <c r="K3300" s="2" t="s">
        <v>54</v>
      </c>
      <c r="L3300" s="10">
        <v>42652.0</v>
      </c>
      <c r="M3300" s="2" t="s">
        <v>34</v>
      </c>
      <c r="N3300" s="11">
        <v>0.7</v>
      </c>
      <c r="O3300" s="12">
        <v>-9.0</v>
      </c>
      <c r="P3300" s="13">
        <v>-0.77</v>
      </c>
      <c r="Q3300" s="13">
        <v>11.0</v>
      </c>
      <c r="R3300" s="13">
        <f t="shared" si="1"/>
        <v>36.66666667</v>
      </c>
      <c r="S3300" s="14">
        <f t="shared" si="2"/>
        <v>18.33333333</v>
      </c>
      <c r="T3300" s="14">
        <f t="shared" si="3"/>
        <v>-0.8181818182</v>
      </c>
      <c r="U3300" s="15" t="str">
        <f>vlookup(F3300,'Sub categories'!$A:$C,3,False)</f>
        <v>Binders</v>
      </c>
      <c r="V3300" s="16">
        <f t="shared" si="4"/>
        <v>7</v>
      </c>
      <c r="W3300" s="17">
        <f t="array" ref="W3300">INDEX(shipping_prices!$C$1:$F4527,MATCH(I3300,shipping_prices!$A$1:$A4527,0),MATCH(M3300,shipping_prices!$C$1:$F$1,0))</f>
        <v>7.26</v>
      </c>
      <c r="X3300" s="15" t="str">
        <f t="shared" si="5"/>
        <v>Sonia CooleyMiamiFlorida</v>
      </c>
      <c r="Y3300" s="15" t="str">
        <f t="shared" si="6"/>
        <v>loss</v>
      </c>
    </row>
    <row r="3301" hidden="1">
      <c r="A3301" s="1">
        <v>42645.0</v>
      </c>
      <c r="B3301" s="2" t="s">
        <v>4426</v>
      </c>
      <c r="C3301" s="2">
        <v>8.0</v>
      </c>
      <c r="D3301" s="2" t="s">
        <v>1911</v>
      </c>
      <c r="E3301" s="2" t="s">
        <v>27</v>
      </c>
      <c r="F3301" s="2" t="s">
        <v>4427</v>
      </c>
      <c r="G3301" s="2" t="s">
        <v>39</v>
      </c>
      <c r="H3301" s="2" t="s">
        <v>193</v>
      </c>
      <c r="I3301" s="2" t="s">
        <v>194</v>
      </c>
      <c r="J3301" s="2" t="s">
        <v>53</v>
      </c>
      <c r="K3301" s="2" t="s">
        <v>54</v>
      </c>
      <c r="L3301" s="10">
        <v>42652.0</v>
      </c>
      <c r="M3301" s="2" t="s">
        <v>34</v>
      </c>
      <c r="N3301" s="11">
        <v>0.2</v>
      </c>
      <c r="O3301" s="12">
        <v>7.0</v>
      </c>
      <c r="P3301" s="13">
        <v>0.2</v>
      </c>
      <c r="Q3301" s="13">
        <v>37.0</v>
      </c>
      <c r="R3301" s="13">
        <f t="shared" si="1"/>
        <v>46.25</v>
      </c>
      <c r="S3301" s="14">
        <f t="shared" si="2"/>
        <v>5.78125</v>
      </c>
      <c r="T3301" s="14">
        <f t="shared" si="3"/>
        <v>0.1891891892</v>
      </c>
      <c r="U3301" s="15" t="str">
        <f>vlookup(F3301,'Sub categories'!$A:$C,3,False)</f>
        <v>Art</v>
      </c>
      <c r="V3301" s="16">
        <f t="shared" si="4"/>
        <v>7</v>
      </c>
      <c r="W3301" s="17">
        <f t="array" ref="W3301">INDEX(shipping_prices!$C$1:$F4528,MATCH(I3301,shipping_prices!$A$1:$A4528,0),MATCH(M3301,shipping_prices!$C$1:$F$1,0))</f>
        <v>7.26</v>
      </c>
      <c r="X3301" s="15" t="str">
        <f t="shared" si="5"/>
        <v>Sonia CooleyMiamiFlorida</v>
      </c>
      <c r="Y3301" s="15" t="str">
        <f t="shared" si="6"/>
        <v>Low</v>
      </c>
    </row>
    <row r="3302" hidden="1">
      <c r="A3302" s="1">
        <v>42645.0</v>
      </c>
      <c r="B3302" s="2" t="s">
        <v>4428</v>
      </c>
      <c r="C3302" s="2">
        <v>2.0</v>
      </c>
      <c r="D3302" s="2" t="s">
        <v>2715</v>
      </c>
      <c r="E3302" s="2" t="s">
        <v>27</v>
      </c>
      <c r="F3302" s="2" t="s">
        <v>1603</v>
      </c>
      <c r="G3302" s="2" t="s">
        <v>39</v>
      </c>
      <c r="H3302" s="2" t="s">
        <v>526</v>
      </c>
      <c r="I3302" s="2" t="s">
        <v>179</v>
      </c>
      <c r="J3302" s="2" t="s">
        <v>1156</v>
      </c>
      <c r="K3302" s="2" t="s">
        <v>33</v>
      </c>
      <c r="L3302" s="10">
        <v>42653.0</v>
      </c>
      <c r="M3302" s="2" t="s">
        <v>34</v>
      </c>
      <c r="N3302" s="11">
        <v>0.0</v>
      </c>
      <c r="O3302" s="12">
        <v>1271.0</v>
      </c>
      <c r="P3302" s="13">
        <v>0.5</v>
      </c>
      <c r="Q3302" s="13">
        <v>2542.0</v>
      </c>
      <c r="R3302" s="13">
        <f t="shared" si="1"/>
        <v>2542</v>
      </c>
      <c r="S3302" s="14">
        <f t="shared" si="2"/>
        <v>1271</v>
      </c>
      <c r="T3302" s="14">
        <f t="shared" si="3"/>
        <v>0.5</v>
      </c>
      <c r="U3302" s="15" t="str">
        <f>vlookup(F3302,'Sub categories'!$A:$C,3,False)</f>
        <v>Binders</v>
      </c>
      <c r="V3302" s="16">
        <f t="shared" si="4"/>
        <v>8</v>
      </c>
      <c r="W3302" s="17">
        <f t="array" ref="W3302">INDEX(shipping_prices!$C$1:$F4529,MATCH(I3302,shipping_prices!$A$1:$A4529,0),MATCH(M3302,shipping_prices!$C$1:$F$1,0))</f>
        <v>13.31</v>
      </c>
      <c r="X3302" s="15" t="str">
        <f t="shared" si="5"/>
        <v>Pierre WenerColumbiaMaryland</v>
      </c>
      <c r="Y3302" s="15" t="str">
        <f t="shared" si="6"/>
        <v>High</v>
      </c>
    </row>
    <row r="3303">
      <c r="A3303" s="1">
        <v>42645.0</v>
      </c>
      <c r="B3303" s="2" t="s">
        <v>4429</v>
      </c>
      <c r="C3303" s="2">
        <v>3.0</v>
      </c>
      <c r="D3303" s="2" t="s">
        <v>118</v>
      </c>
      <c r="E3303" s="2" t="s">
        <v>27</v>
      </c>
      <c r="F3303" s="2" t="s">
        <v>2480</v>
      </c>
      <c r="G3303" s="2" t="s">
        <v>45</v>
      </c>
      <c r="H3303" s="2" t="s">
        <v>288</v>
      </c>
      <c r="I3303" s="2" t="s">
        <v>3386</v>
      </c>
      <c r="J3303" s="2" t="s">
        <v>3387</v>
      </c>
      <c r="K3303" s="2" t="s">
        <v>33</v>
      </c>
      <c r="L3303" s="10">
        <v>42647.0</v>
      </c>
      <c r="M3303" s="2" t="s">
        <v>90</v>
      </c>
      <c r="N3303" s="11">
        <v>0.0</v>
      </c>
      <c r="O3303" s="12">
        <v>179.0</v>
      </c>
      <c r="P3303" s="13">
        <v>0.25</v>
      </c>
      <c r="Q3303" s="13">
        <v>715.0</v>
      </c>
      <c r="R3303" s="13">
        <f t="shared" si="1"/>
        <v>715</v>
      </c>
      <c r="S3303" s="14">
        <f t="shared" si="2"/>
        <v>238.3333333</v>
      </c>
      <c r="T3303" s="14">
        <f t="shared" si="3"/>
        <v>0.2503496503</v>
      </c>
      <c r="U3303" s="15" t="str">
        <f>vlookup(F3303,'Sub categories'!$A:$C,3,False)</f>
        <v>Chairs</v>
      </c>
      <c r="V3303" s="16">
        <f t="shared" si="4"/>
        <v>2</v>
      </c>
      <c r="W3303" s="17">
        <f t="array" ref="W3303">INDEX(shipping_prices!$C$1:$F4530,MATCH(I3303,shipping_prices!$A$1:$A4530,0),MATCH(M3303,shipping_prices!$C$1:$F$1,0))</f>
        <v>1.88</v>
      </c>
      <c r="X3303" s="15" t="str">
        <f t="shared" si="5"/>
        <v>Stewart VisinskyBurlingtonVermont</v>
      </c>
      <c r="Y3303" s="15" t="str">
        <f t="shared" si="6"/>
        <v>High</v>
      </c>
    </row>
    <row r="3304" hidden="1">
      <c r="A3304" s="1">
        <v>42645.0</v>
      </c>
      <c r="B3304" s="2" t="s">
        <v>4430</v>
      </c>
      <c r="C3304" s="2">
        <v>3.0</v>
      </c>
      <c r="D3304" s="2" t="s">
        <v>1203</v>
      </c>
      <c r="E3304" s="2" t="s">
        <v>37</v>
      </c>
      <c r="F3304" s="2" t="s">
        <v>1970</v>
      </c>
      <c r="G3304" s="2" t="s">
        <v>39</v>
      </c>
      <c r="H3304" s="2" t="s">
        <v>51</v>
      </c>
      <c r="I3304" s="2" t="s">
        <v>1278</v>
      </c>
      <c r="J3304" s="2" t="s">
        <v>321</v>
      </c>
      <c r="K3304" s="2" t="s">
        <v>33</v>
      </c>
      <c r="L3304" s="10">
        <v>42649.0</v>
      </c>
      <c r="M3304" s="2" t="s">
        <v>90</v>
      </c>
      <c r="N3304" s="11">
        <v>0.2</v>
      </c>
      <c r="O3304" s="12">
        <v>5.0</v>
      </c>
      <c r="P3304" s="13">
        <v>0.35</v>
      </c>
      <c r="Q3304" s="13">
        <v>16.0</v>
      </c>
      <c r="R3304" s="13">
        <f t="shared" si="1"/>
        <v>20</v>
      </c>
      <c r="S3304" s="14">
        <f t="shared" si="2"/>
        <v>6.666666667</v>
      </c>
      <c r="T3304" s="14">
        <f t="shared" si="3"/>
        <v>0.3125</v>
      </c>
      <c r="U3304" s="15" t="str">
        <f>vlookup(F3304,'Sub categories'!$A:$C,3,False)</f>
        <v>Paper</v>
      </c>
      <c r="V3304" s="16">
        <f t="shared" si="4"/>
        <v>4</v>
      </c>
      <c r="W3304" s="17">
        <f t="array" ref="W3304">INDEX(shipping_prices!$C$1:$F4531,MATCH(I3304,shipping_prices!$A$1:$A4531,0),MATCH(M3304,shipping_prices!$C$1:$F$1,0))</f>
        <v>1.45</v>
      </c>
      <c r="X3304" s="15" t="str">
        <f t="shared" si="5"/>
        <v>Dorothy WardleTroyOhio</v>
      </c>
      <c r="Y3304" s="15" t="str">
        <f t="shared" si="6"/>
        <v>Low</v>
      </c>
    </row>
    <row r="3305">
      <c r="A3305" s="1">
        <v>42645.0</v>
      </c>
      <c r="B3305" s="2" t="s">
        <v>4430</v>
      </c>
      <c r="C3305" s="2">
        <v>6.0</v>
      </c>
      <c r="D3305" s="2" t="s">
        <v>1203</v>
      </c>
      <c r="E3305" s="2" t="s">
        <v>37</v>
      </c>
      <c r="F3305" s="2" t="s">
        <v>4431</v>
      </c>
      <c r="G3305" s="2" t="s">
        <v>45</v>
      </c>
      <c r="H3305" s="2" t="s">
        <v>472</v>
      </c>
      <c r="I3305" s="2" t="s">
        <v>1278</v>
      </c>
      <c r="J3305" s="2" t="s">
        <v>321</v>
      </c>
      <c r="K3305" s="2" t="s">
        <v>33</v>
      </c>
      <c r="L3305" s="10">
        <v>42649.0</v>
      </c>
      <c r="M3305" s="2" t="s">
        <v>90</v>
      </c>
      <c r="N3305" s="11">
        <v>0.5</v>
      </c>
      <c r="O3305" s="12">
        <v>-377.0</v>
      </c>
      <c r="P3305" s="13">
        <v>-0.78</v>
      </c>
      <c r="Q3305" s="13">
        <v>483.0</v>
      </c>
      <c r="R3305" s="13">
        <f t="shared" si="1"/>
        <v>966</v>
      </c>
      <c r="S3305" s="14">
        <f t="shared" si="2"/>
        <v>161</v>
      </c>
      <c r="T3305" s="14">
        <f t="shared" si="3"/>
        <v>-0.7805383023</v>
      </c>
      <c r="U3305" s="15" t="str">
        <f>vlookup(F3305,'Sub categories'!$A:$C,3,False)</f>
        <v>Bookcases</v>
      </c>
      <c r="V3305" s="16">
        <f t="shared" si="4"/>
        <v>4</v>
      </c>
      <c r="W3305" s="17">
        <f t="array" ref="W3305">INDEX(shipping_prices!$C$1:$F4532,MATCH(I3305,shipping_prices!$A$1:$A4532,0),MATCH(M3305,shipping_prices!$C$1:$F$1,0))</f>
        <v>1.45</v>
      </c>
      <c r="X3305" s="15" t="str">
        <f t="shared" si="5"/>
        <v>Dorothy WardleTroyOhio</v>
      </c>
      <c r="Y3305" s="15" t="str">
        <f t="shared" si="6"/>
        <v>loss</v>
      </c>
    </row>
    <row r="3306" hidden="1">
      <c r="A3306" s="1">
        <v>42645.0</v>
      </c>
      <c r="B3306" s="2" t="s">
        <v>4432</v>
      </c>
      <c r="C3306" s="2">
        <v>3.0</v>
      </c>
      <c r="D3306" s="2" t="s">
        <v>2328</v>
      </c>
      <c r="E3306" s="2" t="s">
        <v>37</v>
      </c>
      <c r="F3306" s="2" t="s">
        <v>266</v>
      </c>
      <c r="G3306" s="2" t="s">
        <v>39</v>
      </c>
      <c r="H3306" s="2" t="s">
        <v>51</v>
      </c>
      <c r="I3306" s="2" t="s">
        <v>75</v>
      </c>
      <c r="J3306" s="2" t="s">
        <v>76</v>
      </c>
      <c r="K3306" s="2" t="s">
        <v>77</v>
      </c>
      <c r="L3306" s="10">
        <v>42650.0</v>
      </c>
      <c r="M3306" s="2" t="s">
        <v>34</v>
      </c>
      <c r="N3306" s="11">
        <v>0.2</v>
      </c>
      <c r="O3306" s="12">
        <v>6.0</v>
      </c>
      <c r="P3306" s="13">
        <v>0.36</v>
      </c>
      <c r="Q3306" s="13">
        <v>16.0</v>
      </c>
      <c r="R3306" s="13">
        <f t="shared" si="1"/>
        <v>20</v>
      </c>
      <c r="S3306" s="14">
        <f t="shared" si="2"/>
        <v>6.666666667</v>
      </c>
      <c r="T3306" s="14">
        <f t="shared" si="3"/>
        <v>0.375</v>
      </c>
      <c r="U3306" s="15" t="str">
        <f>vlookup(F3306,'Sub categories'!$A:$C,3,False)</f>
        <v>Paper</v>
      </c>
      <c r="V3306" s="16">
        <f t="shared" si="4"/>
        <v>5</v>
      </c>
      <c r="W3306" s="17">
        <f t="array" ref="W3306">INDEX(shipping_prices!$C$1:$F4533,MATCH(I3306,shipping_prices!$A$1:$A4533,0),MATCH(M3306,shipping_prices!$C$1:$F$1,0))</f>
        <v>11.99</v>
      </c>
      <c r="X3306" s="15" t="str">
        <f t="shared" si="5"/>
        <v>Monica FederleHoustonTexas</v>
      </c>
      <c r="Y3306" s="15" t="str">
        <f t="shared" si="6"/>
        <v>Low</v>
      </c>
    </row>
    <row r="3307" hidden="1">
      <c r="A3307" s="1">
        <v>42645.0</v>
      </c>
      <c r="B3307" s="2" t="s">
        <v>4432</v>
      </c>
      <c r="C3307" s="2">
        <v>1.0</v>
      </c>
      <c r="D3307" s="2" t="s">
        <v>2328</v>
      </c>
      <c r="E3307" s="2" t="s">
        <v>37</v>
      </c>
      <c r="F3307" s="2" t="s">
        <v>1308</v>
      </c>
      <c r="G3307" s="2" t="s">
        <v>39</v>
      </c>
      <c r="H3307" s="2" t="s">
        <v>621</v>
      </c>
      <c r="I3307" s="2" t="s">
        <v>75</v>
      </c>
      <c r="J3307" s="2" t="s">
        <v>76</v>
      </c>
      <c r="K3307" s="2" t="s">
        <v>77</v>
      </c>
      <c r="L3307" s="10">
        <v>42650.0</v>
      </c>
      <c r="M3307" s="2" t="s">
        <v>34</v>
      </c>
      <c r="N3307" s="11">
        <v>0.2</v>
      </c>
      <c r="O3307" s="12">
        <v>-15.0</v>
      </c>
      <c r="P3307" s="13">
        <v>-0.23</v>
      </c>
      <c r="Q3307" s="13">
        <v>65.0</v>
      </c>
      <c r="R3307" s="13">
        <f t="shared" si="1"/>
        <v>81.25</v>
      </c>
      <c r="S3307" s="14">
        <f t="shared" si="2"/>
        <v>81.25</v>
      </c>
      <c r="T3307" s="14">
        <f t="shared" si="3"/>
        <v>-0.2307692308</v>
      </c>
      <c r="U3307" s="15" t="str">
        <f>vlookup(F3307,'Sub categories'!$A:$C,3,False)</f>
        <v>Storage</v>
      </c>
      <c r="V3307" s="16">
        <f t="shared" si="4"/>
        <v>5</v>
      </c>
      <c r="W3307" s="17">
        <f t="array" ref="W3307">INDEX(shipping_prices!$C$1:$F4534,MATCH(I3307,shipping_prices!$A$1:$A4534,0),MATCH(M3307,shipping_prices!$C$1:$F$1,0))</f>
        <v>11.99</v>
      </c>
      <c r="X3307" s="15" t="str">
        <f t="shared" si="5"/>
        <v>Monica FederleHoustonTexas</v>
      </c>
      <c r="Y3307" s="15" t="str">
        <f t="shared" si="6"/>
        <v>loss</v>
      </c>
    </row>
    <row r="3308" hidden="1">
      <c r="A3308" s="1">
        <v>42645.0</v>
      </c>
      <c r="B3308" s="2" t="s">
        <v>4432</v>
      </c>
      <c r="C3308" s="2">
        <v>7.0</v>
      </c>
      <c r="D3308" s="2" t="s">
        <v>2328</v>
      </c>
      <c r="E3308" s="2" t="s">
        <v>37</v>
      </c>
      <c r="F3308" s="2" t="s">
        <v>3077</v>
      </c>
      <c r="G3308" s="2" t="s">
        <v>39</v>
      </c>
      <c r="H3308" s="2" t="s">
        <v>79</v>
      </c>
      <c r="I3308" s="2" t="s">
        <v>75</v>
      </c>
      <c r="J3308" s="2" t="s">
        <v>76</v>
      </c>
      <c r="K3308" s="2" t="s">
        <v>77</v>
      </c>
      <c r="L3308" s="10">
        <v>42650.0</v>
      </c>
      <c r="M3308" s="2" t="s">
        <v>34</v>
      </c>
      <c r="N3308" s="11">
        <v>0.2</v>
      </c>
      <c r="O3308" s="12">
        <v>70.0</v>
      </c>
      <c r="P3308" s="13">
        <v>0.31</v>
      </c>
      <c r="Q3308" s="13">
        <v>224.0</v>
      </c>
      <c r="R3308" s="13">
        <f t="shared" si="1"/>
        <v>280</v>
      </c>
      <c r="S3308" s="14">
        <f t="shared" si="2"/>
        <v>40</v>
      </c>
      <c r="T3308" s="14">
        <f t="shared" si="3"/>
        <v>0.3125</v>
      </c>
      <c r="U3308" s="15" t="str">
        <f>vlookup(F3308,'Sub categories'!$A:$C,3,False)</f>
        <v>Envelopes</v>
      </c>
      <c r="V3308" s="16">
        <f t="shared" si="4"/>
        <v>5</v>
      </c>
      <c r="W3308" s="17">
        <f t="array" ref="W3308">INDEX(shipping_prices!$C$1:$F4535,MATCH(I3308,shipping_prices!$A$1:$A4535,0),MATCH(M3308,shipping_prices!$C$1:$F$1,0))</f>
        <v>11.99</v>
      </c>
      <c r="X3308" s="15" t="str">
        <f t="shared" si="5"/>
        <v>Monica FederleHoustonTexas</v>
      </c>
      <c r="Y3308" s="15" t="str">
        <f t="shared" si="6"/>
        <v>High</v>
      </c>
    </row>
    <row r="3309" hidden="1">
      <c r="A3309" s="1">
        <v>42645.0</v>
      </c>
      <c r="B3309" s="2" t="s">
        <v>4433</v>
      </c>
      <c r="C3309" s="2">
        <v>1.0</v>
      </c>
      <c r="D3309" s="2" t="s">
        <v>1784</v>
      </c>
      <c r="E3309" s="2" t="s">
        <v>37</v>
      </c>
      <c r="F3309" s="2" t="s">
        <v>4434</v>
      </c>
      <c r="G3309" s="2" t="s">
        <v>39</v>
      </c>
      <c r="H3309" s="2" t="s">
        <v>120</v>
      </c>
      <c r="I3309" s="2" t="s">
        <v>1790</v>
      </c>
      <c r="J3309" s="2" t="s">
        <v>97</v>
      </c>
      <c r="K3309" s="2" t="s">
        <v>77</v>
      </c>
      <c r="L3309" s="10">
        <v>42657.0</v>
      </c>
      <c r="M3309" s="2" t="s">
        <v>34</v>
      </c>
      <c r="N3309" s="11">
        <v>0.0</v>
      </c>
      <c r="O3309" s="12">
        <v>1.0</v>
      </c>
      <c r="P3309" s="13">
        <v>0.44</v>
      </c>
      <c r="Q3309" s="13">
        <v>2.0</v>
      </c>
      <c r="R3309" s="13">
        <f t="shared" si="1"/>
        <v>2</v>
      </c>
      <c r="S3309" s="14">
        <f t="shared" si="2"/>
        <v>2</v>
      </c>
      <c r="T3309" s="14">
        <f t="shared" si="3"/>
        <v>0.5</v>
      </c>
      <c r="U3309" s="15" t="str">
        <f>vlookup(F3309,'Sub categories'!$A:$C,3,False)</f>
        <v>Art</v>
      </c>
      <c r="V3309" s="16">
        <f t="shared" si="4"/>
        <v>12</v>
      </c>
      <c r="W3309" s="17">
        <f t="array" ref="W3309">INDEX(shipping_prices!$C$1:$F4536,MATCH(I3309,shipping_prices!$A$1:$A4536,0),MATCH(M3309,shipping_prices!$C$1:$F$1,0))</f>
        <v>5.45</v>
      </c>
      <c r="X3309" s="15" t="str">
        <f t="shared" si="5"/>
        <v>David SmithDetroitMichigan</v>
      </c>
      <c r="Y3309" s="15" t="str">
        <f t="shared" si="6"/>
        <v>Low</v>
      </c>
    </row>
    <row r="3310" hidden="1">
      <c r="A3310" s="1">
        <v>42645.0</v>
      </c>
      <c r="B3310" s="2" t="s">
        <v>4433</v>
      </c>
      <c r="C3310" s="2">
        <v>1.0</v>
      </c>
      <c r="D3310" s="2" t="s">
        <v>1784</v>
      </c>
      <c r="E3310" s="2" t="s">
        <v>37</v>
      </c>
      <c r="F3310" s="2" t="s">
        <v>4435</v>
      </c>
      <c r="G3310" s="2" t="s">
        <v>39</v>
      </c>
      <c r="H3310" s="2" t="s">
        <v>1687</v>
      </c>
      <c r="I3310" s="2" t="s">
        <v>1790</v>
      </c>
      <c r="J3310" s="2" t="s">
        <v>97</v>
      </c>
      <c r="K3310" s="2" t="s">
        <v>77</v>
      </c>
      <c r="L3310" s="10">
        <v>42657.0</v>
      </c>
      <c r="M3310" s="2" t="s">
        <v>34</v>
      </c>
      <c r="N3310" s="11">
        <v>0.0</v>
      </c>
      <c r="O3310" s="12">
        <v>0.0</v>
      </c>
      <c r="P3310" s="13">
        <v>0.01</v>
      </c>
      <c r="Q3310" s="13">
        <v>22.0</v>
      </c>
      <c r="R3310" s="13">
        <f t="shared" si="1"/>
        <v>22</v>
      </c>
      <c r="S3310" s="14">
        <f t="shared" si="2"/>
        <v>22</v>
      </c>
      <c r="T3310" s="14">
        <f t="shared" si="3"/>
        <v>0</v>
      </c>
      <c r="U3310" s="15" t="str">
        <f>vlookup(F3310,'Sub categories'!$A:$C,3,False)</f>
        <v>Storage</v>
      </c>
      <c r="V3310" s="16">
        <f t="shared" si="4"/>
        <v>12</v>
      </c>
      <c r="W3310" s="17">
        <f t="array" ref="W3310">INDEX(shipping_prices!$C$1:$F4537,MATCH(I3310,shipping_prices!$A$1:$A4537,0),MATCH(M3310,shipping_prices!$C$1:$F$1,0))</f>
        <v>5.45</v>
      </c>
      <c r="X3310" s="15" t="str">
        <f t="shared" si="5"/>
        <v>David SmithDetroitMichigan</v>
      </c>
      <c r="Y3310" s="15" t="str">
        <f t="shared" si="6"/>
        <v>loss</v>
      </c>
    </row>
    <row r="3311">
      <c r="A3311" s="1">
        <v>42645.0</v>
      </c>
      <c r="B3311" s="2" t="s">
        <v>4433</v>
      </c>
      <c r="C3311" s="2">
        <v>5.0</v>
      </c>
      <c r="D3311" s="2" t="s">
        <v>1784</v>
      </c>
      <c r="E3311" s="2" t="s">
        <v>37</v>
      </c>
      <c r="F3311" s="2" t="s">
        <v>2356</v>
      </c>
      <c r="G3311" s="2" t="s">
        <v>45</v>
      </c>
      <c r="H3311" s="2" t="s">
        <v>489</v>
      </c>
      <c r="I3311" s="2" t="s">
        <v>1790</v>
      </c>
      <c r="J3311" s="2" t="s">
        <v>97</v>
      </c>
      <c r="K3311" s="2" t="s">
        <v>77</v>
      </c>
      <c r="L3311" s="10">
        <v>42657.0</v>
      </c>
      <c r="M3311" s="2" t="s">
        <v>34</v>
      </c>
      <c r="N3311" s="11">
        <v>0.0</v>
      </c>
      <c r="O3311" s="12">
        <v>137.0</v>
      </c>
      <c r="P3311" s="13">
        <v>0.22</v>
      </c>
      <c r="Q3311" s="13">
        <v>622.0</v>
      </c>
      <c r="R3311" s="13">
        <f t="shared" si="1"/>
        <v>622</v>
      </c>
      <c r="S3311" s="14">
        <f t="shared" si="2"/>
        <v>124.4</v>
      </c>
      <c r="T3311" s="14">
        <f t="shared" si="3"/>
        <v>0.2202572347</v>
      </c>
      <c r="U3311" s="15" t="str">
        <f>vlookup(F3311,'Sub categories'!$A:$C,3,False)</f>
        <v>Tables</v>
      </c>
      <c r="V3311" s="16">
        <f t="shared" si="4"/>
        <v>12</v>
      </c>
      <c r="W3311" s="17">
        <f t="array" ref="W3311">INDEX(shipping_prices!$C$1:$F4538,MATCH(I3311,shipping_prices!$A$1:$A4538,0),MATCH(M3311,shipping_prices!$C$1:$F$1,0))</f>
        <v>5.45</v>
      </c>
      <c r="X3311" s="15" t="str">
        <f t="shared" si="5"/>
        <v>David SmithDetroitMichigan</v>
      </c>
      <c r="Y3311" s="15" t="str">
        <f t="shared" si="6"/>
        <v>High</v>
      </c>
    </row>
    <row r="3312" hidden="1">
      <c r="A3312" s="1">
        <v>42646.0</v>
      </c>
      <c r="B3312" s="2" t="s">
        <v>4436</v>
      </c>
      <c r="C3312" s="2">
        <v>5.0</v>
      </c>
      <c r="D3312" s="2" t="s">
        <v>4437</v>
      </c>
      <c r="E3312" s="2" t="s">
        <v>27</v>
      </c>
      <c r="F3312" s="2" t="s">
        <v>1454</v>
      </c>
      <c r="G3312" s="2" t="s">
        <v>39</v>
      </c>
      <c r="H3312" s="2" t="s">
        <v>297</v>
      </c>
      <c r="I3312" s="2" t="s">
        <v>140</v>
      </c>
      <c r="J3312" s="2" t="s">
        <v>141</v>
      </c>
      <c r="K3312" s="2" t="s">
        <v>77</v>
      </c>
      <c r="L3312" s="10">
        <v>42657.0</v>
      </c>
      <c r="M3312" s="2" t="s">
        <v>90</v>
      </c>
      <c r="N3312" s="11">
        <v>0.2</v>
      </c>
      <c r="O3312" s="12">
        <v>3.0</v>
      </c>
      <c r="P3312" s="13">
        <v>0.08</v>
      </c>
      <c r="Q3312" s="13">
        <v>41.0</v>
      </c>
      <c r="R3312" s="13">
        <f t="shared" si="1"/>
        <v>51.25</v>
      </c>
      <c r="S3312" s="14">
        <f t="shared" si="2"/>
        <v>10.25</v>
      </c>
      <c r="T3312" s="14">
        <f t="shared" si="3"/>
        <v>0.07317073171</v>
      </c>
      <c r="U3312" s="15" t="str">
        <f>vlookup(F3312,'Sub categories'!$A:$C,3,False)</f>
        <v>Supplies</v>
      </c>
      <c r="V3312" s="16">
        <f t="shared" si="4"/>
        <v>11</v>
      </c>
      <c r="W3312" s="17">
        <f t="array" ref="W3312">INDEX(shipping_prices!$C$1:$F4539,MATCH(I3312,shipping_prices!$A$1:$A4539,0),MATCH(M3312,shipping_prices!$C$1:$F$1,0))</f>
        <v>7.39</v>
      </c>
      <c r="X3312" s="15" t="str">
        <f t="shared" si="5"/>
        <v>Greg HansenChicagoIllinois</v>
      </c>
      <c r="Y3312" s="15" t="str">
        <f t="shared" si="6"/>
        <v>Low</v>
      </c>
    </row>
    <row r="3313" hidden="1">
      <c r="A3313" s="1">
        <v>42646.0</v>
      </c>
      <c r="B3313" s="2" t="s">
        <v>4438</v>
      </c>
      <c r="C3313" s="2">
        <v>2.0</v>
      </c>
      <c r="D3313" s="2" t="s">
        <v>1772</v>
      </c>
      <c r="E3313" s="2" t="s">
        <v>37</v>
      </c>
      <c r="F3313" s="2" t="s">
        <v>877</v>
      </c>
      <c r="G3313" s="2" t="s">
        <v>39</v>
      </c>
      <c r="H3313" s="2" t="s">
        <v>51</v>
      </c>
      <c r="I3313" s="2" t="s">
        <v>169</v>
      </c>
      <c r="J3313" s="2" t="s">
        <v>42</v>
      </c>
      <c r="K3313" s="2" t="s">
        <v>43</v>
      </c>
      <c r="L3313" s="10">
        <v>42648.0</v>
      </c>
      <c r="M3313" s="2" t="s">
        <v>34</v>
      </c>
      <c r="N3313" s="11">
        <v>0.0</v>
      </c>
      <c r="O3313" s="12">
        <v>6.0</v>
      </c>
      <c r="P3313" s="13">
        <v>0.49</v>
      </c>
      <c r="Q3313" s="13">
        <v>12.0</v>
      </c>
      <c r="R3313" s="13">
        <f t="shared" si="1"/>
        <v>12</v>
      </c>
      <c r="S3313" s="14">
        <f t="shared" si="2"/>
        <v>6</v>
      </c>
      <c r="T3313" s="14">
        <f t="shared" si="3"/>
        <v>0.5</v>
      </c>
      <c r="U3313" s="15" t="str">
        <f>vlookup(F3313,'Sub categories'!$A:$C,3,False)</f>
        <v>Paper</v>
      </c>
      <c r="V3313" s="16">
        <f t="shared" si="4"/>
        <v>2</v>
      </c>
      <c r="W3313" s="17">
        <f t="array" ref="W3313">INDEX(shipping_prices!$C$1:$F4540,MATCH(I3313,shipping_prices!$A$1:$A4540,0),MATCH(M3313,shipping_prices!$C$1:$F$1,0))</f>
        <v>14.86</v>
      </c>
      <c r="X3313" s="15" t="str">
        <f t="shared" si="5"/>
        <v>Mike CaudleLos AngelesCalifornia</v>
      </c>
      <c r="Y3313" s="15" t="str">
        <f t="shared" si="6"/>
        <v>Low</v>
      </c>
    </row>
    <row r="3314" hidden="1">
      <c r="A3314" s="1">
        <v>42646.0</v>
      </c>
      <c r="B3314" s="2" t="s">
        <v>4439</v>
      </c>
      <c r="C3314" s="2">
        <v>3.0</v>
      </c>
      <c r="D3314" s="2" t="s">
        <v>279</v>
      </c>
      <c r="E3314" s="2" t="s">
        <v>27</v>
      </c>
      <c r="F3314" s="2" t="s">
        <v>2210</v>
      </c>
      <c r="G3314" s="2" t="s">
        <v>39</v>
      </c>
      <c r="H3314" s="2" t="s">
        <v>79</v>
      </c>
      <c r="I3314" s="2" t="s">
        <v>75</v>
      </c>
      <c r="J3314" s="2" t="s">
        <v>76</v>
      </c>
      <c r="K3314" s="2" t="s">
        <v>77</v>
      </c>
      <c r="L3314" s="10">
        <v>42651.0</v>
      </c>
      <c r="M3314" s="2" t="s">
        <v>34</v>
      </c>
      <c r="N3314" s="11">
        <v>0.2</v>
      </c>
      <c r="O3314" s="12">
        <v>5.0</v>
      </c>
      <c r="P3314" s="13">
        <v>0.23</v>
      </c>
      <c r="Q3314" s="13">
        <v>24.0</v>
      </c>
      <c r="R3314" s="13">
        <f t="shared" si="1"/>
        <v>30</v>
      </c>
      <c r="S3314" s="14">
        <f t="shared" si="2"/>
        <v>10</v>
      </c>
      <c r="T3314" s="14">
        <f t="shared" si="3"/>
        <v>0.2083333333</v>
      </c>
      <c r="U3314" s="15" t="str">
        <f>vlookup(F3314,'Sub categories'!$A:$C,3,False)</f>
        <v>Art</v>
      </c>
      <c r="V3314" s="16">
        <f t="shared" si="4"/>
        <v>5</v>
      </c>
      <c r="W3314" s="17">
        <f t="array" ref="W3314">INDEX(shipping_prices!$C$1:$F4541,MATCH(I3314,shipping_prices!$A$1:$A4541,0),MATCH(M3314,shipping_prices!$C$1:$F$1,0))</f>
        <v>11.99</v>
      </c>
      <c r="X3314" s="15" t="str">
        <f t="shared" si="5"/>
        <v>Adrian BartonHoustonTexas</v>
      </c>
      <c r="Y3314" s="15" t="str">
        <f t="shared" si="6"/>
        <v>Low</v>
      </c>
    </row>
    <row r="3315" hidden="1">
      <c r="A3315" s="1">
        <v>42646.0</v>
      </c>
      <c r="B3315" s="2" t="s">
        <v>4439</v>
      </c>
      <c r="C3315" s="2">
        <v>10.0</v>
      </c>
      <c r="D3315" s="2" t="s">
        <v>279</v>
      </c>
      <c r="E3315" s="2" t="s">
        <v>27</v>
      </c>
      <c r="F3315" s="2" t="s">
        <v>1128</v>
      </c>
      <c r="G3315" s="2" t="s">
        <v>39</v>
      </c>
      <c r="H3315" s="2" t="s">
        <v>193</v>
      </c>
      <c r="I3315" s="2" t="s">
        <v>75</v>
      </c>
      <c r="J3315" s="2" t="s">
        <v>76</v>
      </c>
      <c r="K3315" s="2" t="s">
        <v>77</v>
      </c>
      <c r="L3315" s="10">
        <v>42651.0</v>
      </c>
      <c r="M3315" s="2" t="s">
        <v>34</v>
      </c>
      <c r="N3315" s="11">
        <v>0.8</v>
      </c>
      <c r="O3315" s="12">
        <v>-51.0</v>
      </c>
      <c r="P3315" s="13">
        <v>-1.6</v>
      </c>
      <c r="Q3315" s="13">
        <v>32.0</v>
      </c>
      <c r="R3315" s="13">
        <f t="shared" si="1"/>
        <v>160</v>
      </c>
      <c r="S3315" s="14">
        <f t="shared" si="2"/>
        <v>16</v>
      </c>
      <c r="T3315" s="14">
        <f t="shared" si="3"/>
        <v>-1.59375</v>
      </c>
      <c r="U3315" s="15" t="str">
        <f>vlookup(F3315,'Sub categories'!$A:$C,3,False)</f>
        <v>Binders</v>
      </c>
      <c r="V3315" s="16">
        <f t="shared" si="4"/>
        <v>5</v>
      </c>
      <c r="W3315" s="17">
        <f t="array" ref="W3315">INDEX(shipping_prices!$C$1:$F4542,MATCH(I3315,shipping_prices!$A$1:$A4542,0),MATCH(M3315,shipping_prices!$C$1:$F$1,0))</f>
        <v>11.99</v>
      </c>
      <c r="X3315" s="15" t="str">
        <f t="shared" si="5"/>
        <v>Adrian BartonHoustonTexas</v>
      </c>
      <c r="Y3315" s="15" t="str">
        <f t="shared" si="6"/>
        <v>loss</v>
      </c>
    </row>
    <row r="3316">
      <c r="A3316" s="1">
        <v>42646.0</v>
      </c>
      <c r="B3316" s="2" t="s">
        <v>4439</v>
      </c>
      <c r="C3316" s="2">
        <v>5.0</v>
      </c>
      <c r="D3316" s="2" t="s">
        <v>279</v>
      </c>
      <c r="E3316" s="2" t="s">
        <v>27</v>
      </c>
      <c r="F3316" s="2" t="s">
        <v>1519</v>
      </c>
      <c r="G3316" s="2" t="s">
        <v>45</v>
      </c>
      <c r="H3316" s="2" t="s">
        <v>246</v>
      </c>
      <c r="I3316" s="2" t="s">
        <v>75</v>
      </c>
      <c r="J3316" s="2" t="s">
        <v>76</v>
      </c>
      <c r="K3316" s="2" t="s">
        <v>77</v>
      </c>
      <c r="L3316" s="10">
        <v>42651.0</v>
      </c>
      <c r="M3316" s="2" t="s">
        <v>34</v>
      </c>
      <c r="N3316" s="11">
        <v>0.6</v>
      </c>
      <c r="O3316" s="12">
        <v>-84.0</v>
      </c>
      <c r="P3316" s="13">
        <v>-1.3</v>
      </c>
      <c r="Q3316" s="13">
        <v>65.0</v>
      </c>
      <c r="R3316" s="13">
        <f t="shared" si="1"/>
        <v>162.5</v>
      </c>
      <c r="S3316" s="14">
        <f t="shared" si="2"/>
        <v>32.5</v>
      </c>
      <c r="T3316" s="14">
        <f t="shared" si="3"/>
        <v>-1.292307692</v>
      </c>
      <c r="U3316" s="15" t="str">
        <f>vlookup(F3316,'Sub categories'!$A:$C,3,False)</f>
        <v>Furnishings</v>
      </c>
      <c r="V3316" s="16">
        <f t="shared" si="4"/>
        <v>5</v>
      </c>
      <c r="W3316" s="17">
        <f t="array" ref="W3316">INDEX(shipping_prices!$C$1:$F4543,MATCH(I3316,shipping_prices!$A$1:$A4543,0),MATCH(M3316,shipping_prices!$C$1:$F$1,0))</f>
        <v>11.99</v>
      </c>
      <c r="X3316" s="15" t="str">
        <f t="shared" si="5"/>
        <v>Adrian BartonHoustonTexas</v>
      </c>
      <c r="Y3316" s="15" t="str">
        <f t="shared" si="6"/>
        <v>loss</v>
      </c>
    </row>
    <row r="3317" hidden="1">
      <c r="A3317" s="1">
        <v>42646.0</v>
      </c>
      <c r="B3317" s="2" t="s">
        <v>4439</v>
      </c>
      <c r="C3317" s="2">
        <v>2.0</v>
      </c>
      <c r="D3317" s="2" t="s">
        <v>279</v>
      </c>
      <c r="E3317" s="2" t="s">
        <v>27</v>
      </c>
      <c r="F3317" s="2" t="s">
        <v>1337</v>
      </c>
      <c r="G3317" s="2" t="s">
        <v>39</v>
      </c>
      <c r="H3317" s="2" t="s">
        <v>747</v>
      </c>
      <c r="I3317" s="2" t="s">
        <v>75</v>
      </c>
      <c r="J3317" s="2" t="s">
        <v>76</v>
      </c>
      <c r="K3317" s="2" t="s">
        <v>77</v>
      </c>
      <c r="L3317" s="10">
        <v>42651.0</v>
      </c>
      <c r="M3317" s="2" t="s">
        <v>34</v>
      </c>
      <c r="N3317" s="11">
        <v>0.2</v>
      </c>
      <c r="O3317" s="12">
        <v>-17.0</v>
      </c>
      <c r="P3317" s="13">
        <v>-0.2</v>
      </c>
      <c r="Q3317" s="13">
        <v>85.0</v>
      </c>
      <c r="R3317" s="13">
        <f t="shared" si="1"/>
        <v>106.25</v>
      </c>
      <c r="S3317" s="14">
        <f t="shared" si="2"/>
        <v>53.125</v>
      </c>
      <c r="T3317" s="14">
        <f t="shared" si="3"/>
        <v>-0.2</v>
      </c>
      <c r="U3317" s="15" t="str">
        <f>vlookup(F3317,'Sub categories'!$A:$C,3,False)</f>
        <v>Storage</v>
      </c>
      <c r="V3317" s="16">
        <f t="shared" si="4"/>
        <v>5</v>
      </c>
      <c r="W3317" s="17">
        <f t="array" ref="W3317">INDEX(shipping_prices!$C$1:$F4544,MATCH(I3317,shipping_prices!$A$1:$A4544,0),MATCH(M3317,shipping_prices!$C$1:$F$1,0))</f>
        <v>11.99</v>
      </c>
      <c r="X3317" s="15" t="str">
        <f t="shared" si="5"/>
        <v>Adrian BartonHoustonTexas</v>
      </c>
      <c r="Y3317" s="15" t="str">
        <f t="shared" si="6"/>
        <v>loss</v>
      </c>
    </row>
    <row r="3318" hidden="1">
      <c r="A3318" s="1">
        <v>42647.0</v>
      </c>
      <c r="B3318" s="2" t="s">
        <v>4439</v>
      </c>
      <c r="C3318" s="2">
        <v>2.0</v>
      </c>
      <c r="D3318" s="2" t="s">
        <v>279</v>
      </c>
      <c r="E3318" s="2" t="s">
        <v>27</v>
      </c>
      <c r="F3318" s="2" t="s">
        <v>3623</v>
      </c>
      <c r="G3318" s="2" t="s">
        <v>39</v>
      </c>
      <c r="H3318" s="2" t="s">
        <v>526</v>
      </c>
      <c r="I3318" s="2" t="s">
        <v>75</v>
      </c>
      <c r="J3318" s="2" t="s">
        <v>76</v>
      </c>
      <c r="K3318" s="2" t="s">
        <v>77</v>
      </c>
      <c r="L3318" s="10">
        <v>42651.0</v>
      </c>
      <c r="M3318" s="2" t="s">
        <v>34</v>
      </c>
      <c r="N3318" s="11">
        <v>0.2</v>
      </c>
      <c r="O3318" s="12">
        <v>-29.0</v>
      </c>
      <c r="P3318" s="13">
        <v>-0.16</v>
      </c>
      <c r="Q3318" s="13">
        <v>178.0</v>
      </c>
      <c r="R3318" s="13">
        <f t="shared" si="1"/>
        <v>222.5</v>
      </c>
      <c r="S3318" s="14">
        <f t="shared" si="2"/>
        <v>111.25</v>
      </c>
      <c r="T3318" s="14">
        <f t="shared" si="3"/>
        <v>-0.1629213483</v>
      </c>
      <c r="U3318" s="15" t="str">
        <f>vlookup(F3318,'Sub categories'!$A:$C,3,False)</f>
        <v>Storage</v>
      </c>
      <c r="V3318" s="16">
        <f t="shared" si="4"/>
        <v>4</v>
      </c>
      <c r="W3318" s="17">
        <f t="array" ref="W3318">INDEX(shipping_prices!$C$1:$F4545,MATCH(I3318,shipping_prices!$A$1:$A4545,0),MATCH(M3318,shipping_prices!$C$1:$F$1,0))</f>
        <v>11.99</v>
      </c>
      <c r="X3318" s="15" t="str">
        <f t="shared" si="5"/>
        <v>Adrian BartonHoustonTexas</v>
      </c>
      <c r="Y3318" s="15" t="str">
        <f t="shared" si="6"/>
        <v>loss</v>
      </c>
    </row>
    <row r="3319" hidden="1">
      <c r="A3319" s="1">
        <v>42647.0</v>
      </c>
      <c r="B3319" s="2" t="s">
        <v>4439</v>
      </c>
      <c r="C3319" s="2">
        <v>3.0</v>
      </c>
      <c r="D3319" s="2" t="s">
        <v>279</v>
      </c>
      <c r="E3319" s="2" t="s">
        <v>27</v>
      </c>
      <c r="F3319" s="2" t="s">
        <v>4440</v>
      </c>
      <c r="G3319" s="2" t="s">
        <v>29</v>
      </c>
      <c r="H3319" s="2" t="s">
        <v>1854</v>
      </c>
      <c r="I3319" s="2" t="s">
        <v>75</v>
      </c>
      <c r="J3319" s="2" t="s">
        <v>76</v>
      </c>
      <c r="K3319" s="2" t="s">
        <v>77</v>
      </c>
      <c r="L3319" s="10">
        <v>42651.0</v>
      </c>
      <c r="M3319" s="2" t="s">
        <v>34</v>
      </c>
      <c r="N3319" s="11">
        <v>0.4</v>
      </c>
      <c r="O3319" s="12">
        <v>34.0</v>
      </c>
      <c r="P3319" s="13">
        <v>0.12</v>
      </c>
      <c r="Q3319" s="13">
        <v>288.0</v>
      </c>
      <c r="R3319" s="13">
        <f t="shared" si="1"/>
        <v>480</v>
      </c>
      <c r="S3319" s="14">
        <f t="shared" si="2"/>
        <v>160</v>
      </c>
      <c r="T3319" s="14">
        <f t="shared" si="3"/>
        <v>0.1180555556</v>
      </c>
      <c r="U3319" s="15" t="str">
        <f>vlookup(F3319,'Sub categories'!$A:$C,3,False)</f>
        <v>Machines</v>
      </c>
      <c r="V3319" s="16">
        <f t="shared" si="4"/>
        <v>4</v>
      </c>
      <c r="W3319" s="17">
        <f t="array" ref="W3319">INDEX(shipping_prices!$C$1:$F4546,MATCH(I3319,shipping_prices!$A$1:$A4546,0),MATCH(M3319,shipping_prices!$C$1:$F$1,0))</f>
        <v>11.99</v>
      </c>
      <c r="X3319" s="15" t="str">
        <f t="shared" si="5"/>
        <v>Adrian BartonHoustonTexas</v>
      </c>
      <c r="Y3319" s="15" t="str">
        <f t="shared" si="6"/>
        <v>High</v>
      </c>
    </row>
    <row r="3320" hidden="1">
      <c r="A3320" s="1">
        <v>42647.0</v>
      </c>
      <c r="B3320" s="2" t="s">
        <v>4441</v>
      </c>
      <c r="C3320" s="2">
        <v>2.0</v>
      </c>
      <c r="D3320" s="2" t="s">
        <v>4442</v>
      </c>
      <c r="E3320" s="2" t="s">
        <v>37</v>
      </c>
      <c r="F3320" s="2" t="s">
        <v>4443</v>
      </c>
      <c r="G3320" s="2" t="s">
        <v>39</v>
      </c>
      <c r="H3320" s="2" t="s">
        <v>193</v>
      </c>
      <c r="I3320" s="2" t="s">
        <v>88</v>
      </c>
      <c r="J3320" s="2" t="s">
        <v>89</v>
      </c>
      <c r="K3320" s="2" t="s">
        <v>54</v>
      </c>
      <c r="L3320" s="10">
        <v>42650.0</v>
      </c>
      <c r="M3320" s="2" t="s">
        <v>90</v>
      </c>
      <c r="N3320" s="11">
        <v>0.0</v>
      </c>
      <c r="O3320" s="12">
        <v>12.0</v>
      </c>
      <c r="P3320" s="13">
        <v>0.47</v>
      </c>
      <c r="Q3320" s="13">
        <v>25.0</v>
      </c>
      <c r="R3320" s="13">
        <f t="shared" si="1"/>
        <v>25</v>
      </c>
      <c r="S3320" s="14">
        <f t="shared" si="2"/>
        <v>12.5</v>
      </c>
      <c r="T3320" s="14">
        <f t="shared" si="3"/>
        <v>0.48</v>
      </c>
      <c r="U3320" s="15" t="str">
        <f>vlookup(F3320,'Sub categories'!$A:$C,3,False)</f>
        <v>Labels</v>
      </c>
      <c r="V3320" s="16">
        <f t="shared" si="4"/>
        <v>3</v>
      </c>
      <c r="W3320" s="17">
        <f t="array" ref="W3320">INDEX(shipping_prices!$C$1:$F4547,MATCH(I3320,shipping_prices!$A$1:$A4547,0),MATCH(M3320,shipping_prices!$C$1:$F$1,0))</f>
        <v>8.55</v>
      </c>
      <c r="X3320" s="15" t="str">
        <f t="shared" si="5"/>
        <v>Eudokia MartinSpringfieldVirginia</v>
      </c>
      <c r="Y3320" s="15" t="str">
        <f t="shared" si="6"/>
        <v>Low</v>
      </c>
    </row>
    <row r="3321" hidden="1">
      <c r="A3321" s="1">
        <v>42647.0</v>
      </c>
      <c r="B3321" s="2" t="s">
        <v>4441</v>
      </c>
      <c r="C3321" s="2">
        <v>3.0</v>
      </c>
      <c r="D3321" s="2" t="s">
        <v>4442</v>
      </c>
      <c r="E3321" s="2" t="s">
        <v>37</v>
      </c>
      <c r="F3321" s="2" t="s">
        <v>4444</v>
      </c>
      <c r="G3321" s="2" t="s">
        <v>29</v>
      </c>
      <c r="H3321" s="2" t="s">
        <v>784</v>
      </c>
      <c r="I3321" s="2" t="s">
        <v>88</v>
      </c>
      <c r="J3321" s="2" t="s">
        <v>89</v>
      </c>
      <c r="K3321" s="2" t="s">
        <v>54</v>
      </c>
      <c r="L3321" s="10">
        <v>42650.0</v>
      </c>
      <c r="M3321" s="2" t="s">
        <v>90</v>
      </c>
      <c r="N3321" s="11">
        <v>0.0</v>
      </c>
      <c r="O3321" s="12">
        <v>148.0</v>
      </c>
      <c r="P3321" s="13">
        <v>0.3</v>
      </c>
      <c r="Q3321" s="13">
        <v>495.0</v>
      </c>
      <c r="R3321" s="13">
        <f t="shared" si="1"/>
        <v>495</v>
      </c>
      <c r="S3321" s="14">
        <f t="shared" si="2"/>
        <v>165</v>
      </c>
      <c r="T3321" s="14">
        <f t="shared" si="3"/>
        <v>0.298989899</v>
      </c>
      <c r="U3321" s="15" t="str">
        <f>vlookup(F3321,'Sub categories'!$A:$C,3,False)</f>
        <v>Phones</v>
      </c>
      <c r="V3321" s="16">
        <f t="shared" si="4"/>
        <v>3</v>
      </c>
      <c r="W3321" s="17">
        <f t="array" ref="W3321">INDEX(shipping_prices!$C$1:$F4548,MATCH(I3321,shipping_prices!$A$1:$A4548,0),MATCH(M3321,shipping_prices!$C$1:$F$1,0))</f>
        <v>8.55</v>
      </c>
      <c r="X3321" s="15" t="str">
        <f t="shared" si="5"/>
        <v>Eudokia MartinSpringfieldVirginia</v>
      </c>
      <c r="Y3321" s="15" t="str">
        <f t="shared" si="6"/>
        <v>High</v>
      </c>
    </row>
    <row r="3322" hidden="1">
      <c r="A3322" s="1">
        <v>42648.0</v>
      </c>
      <c r="B3322" s="2" t="s">
        <v>4445</v>
      </c>
      <c r="C3322" s="2">
        <v>2.0</v>
      </c>
      <c r="D3322" s="2" t="s">
        <v>2318</v>
      </c>
      <c r="E3322" s="2" t="s">
        <v>27</v>
      </c>
      <c r="F3322" s="2" t="s">
        <v>1138</v>
      </c>
      <c r="G3322" s="2" t="s">
        <v>29</v>
      </c>
      <c r="H3322" s="2" t="s">
        <v>1139</v>
      </c>
      <c r="I3322" s="2" t="s">
        <v>4153</v>
      </c>
      <c r="J3322" s="2" t="s">
        <v>42</v>
      </c>
      <c r="K3322" s="2" t="s">
        <v>43</v>
      </c>
      <c r="L3322" s="10">
        <v>42654.0</v>
      </c>
      <c r="M3322" s="2" t="s">
        <v>142</v>
      </c>
      <c r="N3322" s="11">
        <v>0.2</v>
      </c>
      <c r="O3322" s="12">
        <v>1.0</v>
      </c>
      <c r="P3322" s="13">
        <v>0.08</v>
      </c>
      <c r="Q3322" s="13">
        <v>16.0</v>
      </c>
      <c r="R3322" s="13">
        <f t="shared" si="1"/>
        <v>20</v>
      </c>
      <c r="S3322" s="14">
        <f t="shared" si="2"/>
        <v>10</v>
      </c>
      <c r="T3322" s="14">
        <f t="shared" si="3"/>
        <v>0.0625</v>
      </c>
      <c r="U3322" s="15" t="str">
        <f>vlookup(F3322,'Sub categories'!$A:$C,3,False)</f>
        <v>Phones</v>
      </c>
      <c r="V3322" s="16">
        <f t="shared" si="4"/>
        <v>6</v>
      </c>
      <c r="W3322" s="17">
        <f t="array" ref="W3322">INDEX(shipping_prices!$C$1:$F4549,MATCH(I3322,shipping_prices!$A$1:$A4549,0),MATCH(M3322,shipping_prices!$C$1:$F$1,0))</f>
        <v>16.62</v>
      </c>
      <c r="X3322" s="15" t="str">
        <f t="shared" si="5"/>
        <v>Ruben DarttThousand OaksCalifornia</v>
      </c>
      <c r="Y3322" s="15" t="str">
        <f t="shared" si="6"/>
        <v>Low</v>
      </c>
    </row>
    <row r="3323" hidden="1">
      <c r="A3323" s="1">
        <v>42648.0</v>
      </c>
      <c r="B3323" s="2" t="s">
        <v>4446</v>
      </c>
      <c r="C3323" s="2">
        <v>4.0</v>
      </c>
      <c r="D3323" s="2" t="s">
        <v>1852</v>
      </c>
      <c r="E3323" s="2" t="s">
        <v>27</v>
      </c>
      <c r="F3323" s="2" t="s">
        <v>2735</v>
      </c>
      <c r="G3323" s="2" t="s">
        <v>39</v>
      </c>
      <c r="H3323" s="2" t="s">
        <v>193</v>
      </c>
      <c r="I3323" s="2" t="s">
        <v>1140</v>
      </c>
      <c r="J3323" s="2" t="s">
        <v>3744</v>
      </c>
      <c r="K3323" s="2" t="s">
        <v>33</v>
      </c>
      <c r="L3323" s="10">
        <v>42658.0</v>
      </c>
      <c r="M3323" s="2" t="s">
        <v>34</v>
      </c>
      <c r="N3323" s="11">
        <v>0.0</v>
      </c>
      <c r="O3323" s="12">
        <v>8.0</v>
      </c>
      <c r="P3323" s="13">
        <v>0.46</v>
      </c>
      <c r="Q3323" s="13">
        <v>17.0</v>
      </c>
      <c r="R3323" s="13">
        <f t="shared" si="1"/>
        <v>17</v>
      </c>
      <c r="S3323" s="14">
        <f t="shared" si="2"/>
        <v>4.25</v>
      </c>
      <c r="T3323" s="14">
        <f t="shared" si="3"/>
        <v>0.4705882353</v>
      </c>
      <c r="U3323" s="15" t="str">
        <f>vlookup(F3323,'Sub categories'!$A:$C,3,False)</f>
        <v>Labels</v>
      </c>
      <c r="V3323" s="16">
        <f t="shared" si="4"/>
        <v>10</v>
      </c>
      <c r="W3323" s="17">
        <f t="array" ref="W3323">INDEX(shipping_prices!$C$1:$F4550,MATCH(I3323,shipping_prices!$A$1:$A4550,0),MATCH(M3323,shipping_prices!$C$1:$F$1,0))</f>
        <v>9.7</v>
      </c>
      <c r="X3323" s="15" t="str">
        <f t="shared" si="5"/>
        <v>Emily PhanDoverNew Hampshire</v>
      </c>
      <c r="Y3323" s="15" t="str">
        <f t="shared" si="6"/>
        <v>Low</v>
      </c>
    </row>
    <row r="3324" hidden="1">
      <c r="A3324" s="1">
        <v>42648.0</v>
      </c>
      <c r="B3324" s="2" t="s">
        <v>4446</v>
      </c>
      <c r="C3324" s="2">
        <v>3.0</v>
      </c>
      <c r="D3324" s="2" t="s">
        <v>1852</v>
      </c>
      <c r="E3324" s="2" t="s">
        <v>27</v>
      </c>
      <c r="F3324" s="2" t="s">
        <v>4447</v>
      </c>
      <c r="G3324" s="2" t="s">
        <v>39</v>
      </c>
      <c r="H3324" s="2" t="s">
        <v>182</v>
      </c>
      <c r="I3324" s="2" t="s">
        <v>1140</v>
      </c>
      <c r="J3324" s="2" t="s">
        <v>3744</v>
      </c>
      <c r="K3324" s="2" t="s">
        <v>33</v>
      </c>
      <c r="L3324" s="10">
        <v>42658.0</v>
      </c>
      <c r="M3324" s="2" t="s">
        <v>34</v>
      </c>
      <c r="N3324" s="11">
        <v>0.0</v>
      </c>
      <c r="O3324" s="12">
        <v>316.0</v>
      </c>
      <c r="P3324" s="13">
        <v>0.47</v>
      </c>
      <c r="Q3324" s="13">
        <v>672.0</v>
      </c>
      <c r="R3324" s="13">
        <f t="shared" si="1"/>
        <v>672</v>
      </c>
      <c r="S3324" s="14">
        <f t="shared" si="2"/>
        <v>224</v>
      </c>
      <c r="T3324" s="14">
        <f t="shared" si="3"/>
        <v>0.4702380952</v>
      </c>
      <c r="U3324" s="15" t="str">
        <f>vlookup(F3324,'Sub categories'!$A:$C,3,False)</f>
        <v>Binders</v>
      </c>
      <c r="V3324" s="16">
        <f t="shared" si="4"/>
        <v>10</v>
      </c>
      <c r="W3324" s="17">
        <f t="array" ref="W3324">INDEX(shipping_prices!$C$1:$F4551,MATCH(I3324,shipping_prices!$A$1:$A4551,0),MATCH(M3324,shipping_prices!$C$1:$F$1,0))</f>
        <v>9.7</v>
      </c>
      <c r="X3324" s="15" t="str">
        <f t="shared" si="5"/>
        <v>Emily PhanDoverNew Hampshire</v>
      </c>
      <c r="Y3324" s="15" t="str">
        <f t="shared" si="6"/>
        <v>High</v>
      </c>
    </row>
    <row r="3325" hidden="1">
      <c r="A3325" s="1">
        <v>42648.0</v>
      </c>
      <c r="B3325" s="2" t="s">
        <v>4448</v>
      </c>
      <c r="C3325" s="2">
        <v>5.0</v>
      </c>
      <c r="D3325" s="2" t="s">
        <v>1812</v>
      </c>
      <c r="E3325" s="2" t="s">
        <v>49</v>
      </c>
      <c r="F3325" s="2" t="s">
        <v>2853</v>
      </c>
      <c r="G3325" s="2" t="s">
        <v>39</v>
      </c>
      <c r="H3325" s="2" t="s">
        <v>79</v>
      </c>
      <c r="I3325" s="2" t="s">
        <v>75</v>
      </c>
      <c r="J3325" s="2" t="s">
        <v>76</v>
      </c>
      <c r="K3325" s="2" t="s">
        <v>77</v>
      </c>
      <c r="L3325" s="10">
        <v>42650.0</v>
      </c>
      <c r="M3325" s="2" t="s">
        <v>34</v>
      </c>
      <c r="N3325" s="11">
        <v>0.2</v>
      </c>
      <c r="O3325" s="12">
        <v>14.0</v>
      </c>
      <c r="P3325" s="13">
        <v>0.06</v>
      </c>
      <c r="Q3325" s="13">
        <v>229.0</v>
      </c>
      <c r="R3325" s="13">
        <f t="shared" si="1"/>
        <v>286.25</v>
      </c>
      <c r="S3325" s="14">
        <f t="shared" si="2"/>
        <v>57.25</v>
      </c>
      <c r="T3325" s="14">
        <f t="shared" si="3"/>
        <v>0.06113537118</v>
      </c>
      <c r="U3325" s="15" t="str">
        <f>vlookup(F3325,'Sub categories'!$A:$C,3,False)</f>
        <v>Storage</v>
      </c>
      <c r="V3325" s="16">
        <f t="shared" si="4"/>
        <v>2</v>
      </c>
      <c r="W3325" s="17">
        <f t="array" ref="W3325">INDEX(shipping_prices!$C$1:$F4552,MATCH(I3325,shipping_prices!$A$1:$A4552,0),MATCH(M3325,shipping_prices!$C$1:$F$1,0))</f>
        <v>11.99</v>
      </c>
      <c r="X3325" s="15" t="str">
        <f t="shared" si="5"/>
        <v>Katherine MurrayHoustonTexas</v>
      </c>
      <c r="Y3325" s="15" t="str">
        <f t="shared" si="6"/>
        <v>Low</v>
      </c>
    </row>
    <row r="3326" hidden="1">
      <c r="A3326" s="1">
        <v>42648.0</v>
      </c>
      <c r="B3326" s="2" t="s">
        <v>4449</v>
      </c>
      <c r="C3326" s="2">
        <v>3.0</v>
      </c>
      <c r="D3326" s="2" t="s">
        <v>3264</v>
      </c>
      <c r="E3326" s="2" t="s">
        <v>27</v>
      </c>
      <c r="F3326" s="2" t="s">
        <v>2876</v>
      </c>
      <c r="G3326" s="2" t="s">
        <v>39</v>
      </c>
      <c r="H3326" s="2" t="s">
        <v>79</v>
      </c>
      <c r="I3326" s="2" t="s">
        <v>31</v>
      </c>
      <c r="J3326" s="2" t="s">
        <v>32</v>
      </c>
      <c r="K3326" s="2" t="s">
        <v>33</v>
      </c>
      <c r="L3326" s="10">
        <v>42657.0</v>
      </c>
      <c r="M3326" s="2" t="s">
        <v>34</v>
      </c>
      <c r="N3326" s="11">
        <v>0.0</v>
      </c>
      <c r="O3326" s="12">
        <v>13.0</v>
      </c>
      <c r="P3326" s="13">
        <v>0.42</v>
      </c>
      <c r="Q3326" s="13">
        <v>30.0</v>
      </c>
      <c r="R3326" s="13">
        <f t="shared" si="1"/>
        <v>30</v>
      </c>
      <c r="S3326" s="14">
        <f t="shared" si="2"/>
        <v>10</v>
      </c>
      <c r="T3326" s="14">
        <f t="shared" si="3"/>
        <v>0.4333333333</v>
      </c>
      <c r="U3326" s="15" t="str">
        <f>vlookup(F3326,'Sub categories'!$A:$C,3,False)</f>
        <v>Art</v>
      </c>
      <c r="V3326" s="16">
        <f t="shared" si="4"/>
        <v>9</v>
      </c>
      <c r="W3326" s="17">
        <f t="array" ref="W3326">INDEX(shipping_prices!$C$1:$F4553,MATCH(I3326,shipping_prices!$A$1:$A4553,0),MATCH(M3326,shipping_prices!$C$1:$F$1,0))</f>
        <v>10.09</v>
      </c>
      <c r="X3326" s="15" t="str">
        <f t="shared" si="5"/>
        <v>Jeremy EllisonNew York CityNew York</v>
      </c>
      <c r="Y3326" s="15" t="str">
        <f t="shared" si="6"/>
        <v>Low</v>
      </c>
    </row>
    <row r="3327" hidden="1">
      <c r="A3327" s="1">
        <v>42648.0</v>
      </c>
      <c r="B3327" s="2" t="s">
        <v>4450</v>
      </c>
      <c r="C3327" s="2">
        <v>1.0</v>
      </c>
      <c r="D3327" s="2" t="s">
        <v>2605</v>
      </c>
      <c r="E3327" s="2" t="s">
        <v>37</v>
      </c>
      <c r="F3327" s="2" t="s">
        <v>1194</v>
      </c>
      <c r="G3327" s="2" t="s">
        <v>39</v>
      </c>
      <c r="H3327" s="2" t="s">
        <v>1195</v>
      </c>
      <c r="I3327" s="2" t="s">
        <v>4215</v>
      </c>
      <c r="J3327" s="2" t="s">
        <v>3984</v>
      </c>
      <c r="K3327" s="2" t="s">
        <v>43</v>
      </c>
      <c r="L3327" s="10">
        <v>42655.0</v>
      </c>
      <c r="M3327" s="2" t="s">
        <v>34</v>
      </c>
      <c r="N3327" s="11">
        <v>0.2</v>
      </c>
      <c r="O3327" s="12">
        <v>1.0</v>
      </c>
      <c r="P3327" s="13">
        <v>0.34</v>
      </c>
      <c r="Q3327" s="13">
        <v>3.0</v>
      </c>
      <c r="R3327" s="13">
        <f t="shared" si="1"/>
        <v>3.75</v>
      </c>
      <c r="S3327" s="14">
        <f t="shared" si="2"/>
        <v>3.75</v>
      </c>
      <c r="T3327" s="14">
        <f t="shared" si="3"/>
        <v>0.3333333333</v>
      </c>
      <c r="U3327" s="15" t="str">
        <f>vlookup(F3327,'Sub categories'!$A:$C,3,False)</f>
        <v>Binders</v>
      </c>
      <c r="V3327" s="16">
        <f t="shared" si="4"/>
        <v>7</v>
      </c>
      <c r="W3327" s="17">
        <f t="array" ref="W3327">INDEX(shipping_prices!$C$1:$F4554,MATCH(I3327,shipping_prices!$A$1:$A4554,0),MATCH(M3327,shipping_prices!$C$1:$F$1,0))</f>
        <v>13.79</v>
      </c>
      <c r="X3327" s="15" t="str">
        <f t="shared" si="5"/>
        <v>Noel StaavosBoiseIdaho</v>
      </c>
      <c r="Y3327" s="15" t="str">
        <f t="shared" si="6"/>
        <v>Low</v>
      </c>
    </row>
    <row r="3328" hidden="1">
      <c r="A3328" s="1">
        <v>42648.0</v>
      </c>
      <c r="B3328" s="2" t="s">
        <v>4451</v>
      </c>
      <c r="C3328" s="2">
        <v>4.0</v>
      </c>
      <c r="D3328" s="2" t="s">
        <v>4452</v>
      </c>
      <c r="E3328" s="2" t="s">
        <v>49</v>
      </c>
      <c r="F3328" s="2" t="s">
        <v>3938</v>
      </c>
      <c r="G3328" s="2" t="s">
        <v>29</v>
      </c>
      <c r="H3328" s="2" t="s">
        <v>554</v>
      </c>
      <c r="I3328" s="2" t="s">
        <v>88</v>
      </c>
      <c r="J3328" s="2" t="s">
        <v>89</v>
      </c>
      <c r="K3328" s="2" t="s">
        <v>54</v>
      </c>
      <c r="L3328" s="10">
        <v>42655.0</v>
      </c>
      <c r="M3328" s="2" t="s">
        <v>34</v>
      </c>
      <c r="N3328" s="11">
        <v>0.0</v>
      </c>
      <c r="O3328" s="12">
        <v>36.0</v>
      </c>
      <c r="P3328" s="13">
        <v>0.24</v>
      </c>
      <c r="Q3328" s="13">
        <v>152.0</v>
      </c>
      <c r="R3328" s="13">
        <f t="shared" si="1"/>
        <v>152</v>
      </c>
      <c r="S3328" s="14">
        <f t="shared" si="2"/>
        <v>38</v>
      </c>
      <c r="T3328" s="14">
        <f t="shared" si="3"/>
        <v>0.2368421053</v>
      </c>
      <c r="U3328" s="15" t="str">
        <f>vlookup(F3328,'Sub categories'!$A:$C,3,False)</f>
        <v>Accessories</v>
      </c>
      <c r="V3328" s="16">
        <f t="shared" si="4"/>
        <v>7</v>
      </c>
      <c r="W3328" s="17">
        <f t="array" ref="W3328">INDEX(shipping_prices!$C$1:$F4555,MATCH(I3328,shipping_prices!$A$1:$A4555,0),MATCH(M3328,shipping_prices!$C$1:$F$1,0))</f>
        <v>7.88</v>
      </c>
      <c r="X3328" s="15" t="str">
        <f t="shared" si="5"/>
        <v>Brendan DodsonSpringfieldVirginia</v>
      </c>
      <c r="Y3328" s="15" t="str">
        <f t="shared" si="6"/>
        <v>Low</v>
      </c>
    </row>
    <row r="3329" hidden="1">
      <c r="A3329" s="1">
        <v>42651.0</v>
      </c>
      <c r="B3329" s="2" t="s">
        <v>4453</v>
      </c>
      <c r="C3329" s="2">
        <v>5.0</v>
      </c>
      <c r="D3329" s="2" t="s">
        <v>4287</v>
      </c>
      <c r="E3329" s="2" t="s">
        <v>27</v>
      </c>
      <c r="F3329" s="2" t="s">
        <v>2692</v>
      </c>
      <c r="G3329" s="2" t="s">
        <v>39</v>
      </c>
      <c r="H3329" s="2" t="s">
        <v>40</v>
      </c>
      <c r="I3329" s="2" t="s">
        <v>194</v>
      </c>
      <c r="J3329" s="2" t="s">
        <v>53</v>
      </c>
      <c r="K3329" s="2" t="s">
        <v>54</v>
      </c>
      <c r="L3329" s="10">
        <v>42662.0</v>
      </c>
      <c r="M3329" s="2" t="s">
        <v>34</v>
      </c>
      <c r="N3329" s="11">
        <v>0.7</v>
      </c>
      <c r="O3329" s="12">
        <v>-6.0</v>
      </c>
      <c r="P3329" s="13">
        <v>-0.8</v>
      </c>
      <c r="Q3329" s="13">
        <v>7.0</v>
      </c>
      <c r="R3329" s="13">
        <f t="shared" si="1"/>
        <v>23.33333333</v>
      </c>
      <c r="S3329" s="14">
        <f t="shared" si="2"/>
        <v>4.666666667</v>
      </c>
      <c r="T3329" s="14">
        <f t="shared" si="3"/>
        <v>-0.8571428571</v>
      </c>
      <c r="U3329" s="15" t="str">
        <f>vlookup(F3329,'Sub categories'!$A:$C,3,False)</f>
        <v>Binders</v>
      </c>
      <c r="V3329" s="16">
        <f t="shared" si="4"/>
        <v>11</v>
      </c>
      <c r="W3329" s="17">
        <f t="array" ref="W3329">INDEX(shipping_prices!$C$1:$F4556,MATCH(I3329,shipping_prices!$A$1:$A4556,0),MATCH(M3329,shipping_prices!$C$1:$F$1,0))</f>
        <v>7.26</v>
      </c>
      <c r="X3329" s="15" t="str">
        <f t="shared" si="5"/>
        <v>Sung ShariariMiamiFlorida</v>
      </c>
      <c r="Y3329" s="15" t="str">
        <f t="shared" si="6"/>
        <v>loss</v>
      </c>
    </row>
    <row r="3330" hidden="1">
      <c r="A3330" s="1">
        <v>42651.0</v>
      </c>
      <c r="B3330" s="2" t="s">
        <v>4453</v>
      </c>
      <c r="C3330" s="2">
        <v>2.0</v>
      </c>
      <c r="D3330" s="2" t="s">
        <v>4287</v>
      </c>
      <c r="E3330" s="2" t="s">
        <v>27</v>
      </c>
      <c r="F3330" s="2" t="s">
        <v>389</v>
      </c>
      <c r="G3330" s="2" t="s">
        <v>39</v>
      </c>
      <c r="H3330" s="2" t="s">
        <v>79</v>
      </c>
      <c r="I3330" s="2" t="s">
        <v>194</v>
      </c>
      <c r="J3330" s="2" t="s">
        <v>53</v>
      </c>
      <c r="K3330" s="2" t="s">
        <v>54</v>
      </c>
      <c r="L3330" s="10">
        <v>42662.0</v>
      </c>
      <c r="M3330" s="2" t="s">
        <v>34</v>
      </c>
      <c r="N3330" s="11">
        <v>0.2</v>
      </c>
      <c r="O3330" s="12">
        <v>1.0</v>
      </c>
      <c r="P3330" s="13">
        <v>0.07</v>
      </c>
      <c r="Q3330" s="13">
        <v>17.0</v>
      </c>
      <c r="R3330" s="13">
        <f t="shared" si="1"/>
        <v>21.25</v>
      </c>
      <c r="S3330" s="14">
        <f t="shared" si="2"/>
        <v>10.625</v>
      </c>
      <c r="T3330" s="14">
        <f t="shared" si="3"/>
        <v>0.05882352941</v>
      </c>
      <c r="U3330" s="15" t="str">
        <f>vlookup(F3330,'Sub categories'!$A:$C,3,False)</f>
        <v>Storage</v>
      </c>
      <c r="V3330" s="16">
        <f t="shared" si="4"/>
        <v>11</v>
      </c>
      <c r="W3330" s="17">
        <f t="array" ref="W3330">INDEX(shipping_prices!$C$1:$F4557,MATCH(I3330,shipping_prices!$A$1:$A4557,0),MATCH(M3330,shipping_prices!$C$1:$F$1,0))</f>
        <v>7.26</v>
      </c>
      <c r="X3330" s="15" t="str">
        <f t="shared" si="5"/>
        <v>Sung ShariariMiamiFlorida</v>
      </c>
      <c r="Y3330" s="15" t="str">
        <f t="shared" si="6"/>
        <v>Low</v>
      </c>
    </row>
    <row r="3331" hidden="1">
      <c r="A3331" s="1">
        <v>42651.0</v>
      </c>
      <c r="B3331" s="2" t="s">
        <v>4453</v>
      </c>
      <c r="C3331" s="2">
        <v>4.0</v>
      </c>
      <c r="D3331" s="2" t="s">
        <v>4287</v>
      </c>
      <c r="E3331" s="2" t="s">
        <v>27</v>
      </c>
      <c r="F3331" s="2" t="s">
        <v>792</v>
      </c>
      <c r="G3331" s="2" t="s">
        <v>39</v>
      </c>
      <c r="H3331" s="2" t="s">
        <v>284</v>
      </c>
      <c r="I3331" s="2" t="s">
        <v>194</v>
      </c>
      <c r="J3331" s="2" t="s">
        <v>53</v>
      </c>
      <c r="K3331" s="2" t="s">
        <v>54</v>
      </c>
      <c r="L3331" s="10">
        <v>42662.0</v>
      </c>
      <c r="M3331" s="2" t="s">
        <v>34</v>
      </c>
      <c r="N3331" s="11">
        <v>0.7</v>
      </c>
      <c r="O3331" s="12">
        <v>-50.0</v>
      </c>
      <c r="P3331" s="13">
        <v>-0.8</v>
      </c>
      <c r="Q3331" s="13">
        <v>63.0</v>
      </c>
      <c r="R3331" s="13">
        <f t="shared" si="1"/>
        <v>210</v>
      </c>
      <c r="S3331" s="14">
        <f t="shared" si="2"/>
        <v>52.5</v>
      </c>
      <c r="T3331" s="14">
        <f t="shared" si="3"/>
        <v>-0.7936507937</v>
      </c>
      <c r="U3331" s="15" t="str">
        <f>vlookup(F3331,'Sub categories'!$A:$C,3,False)</f>
        <v>Binders</v>
      </c>
      <c r="V3331" s="16">
        <f t="shared" si="4"/>
        <v>11</v>
      </c>
      <c r="W3331" s="17">
        <f t="array" ref="W3331">INDEX(shipping_prices!$C$1:$F4558,MATCH(I3331,shipping_prices!$A$1:$A4558,0),MATCH(M3331,shipping_prices!$C$1:$F$1,0))</f>
        <v>7.26</v>
      </c>
      <c r="X3331" s="15" t="str">
        <f t="shared" si="5"/>
        <v>Sung ShariariMiamiFlorida</v>
      </c>
      <c r="Y3331" s="15" t="str">
        <f t="shared" si="6"/>
        <v>loss</v>
      </c>
    </row>
    <row r="3332">
      <c r="A3332" s="1">
        <v>42652.0</v>
      </c>
      <c r="B3332" s="2" t="s">
        <v>4453</v>
      </c>
      <c r="C3332" s="2">
        <v>3.0</v>
      </c>
      <c r="D3332" s="2" t="s">
        <v>4287</v>
      </c>
      <c r="E3332" s="2" t="s">
        <v>27</v>
      </c>
      <c r="F3332" s="2" t="s">
        <v>205</v>
      </c>
      <c r="G3332" s="2" t="s">
        <v>45</v>
      </c>
      <c r="H3332" s="2" t="s">
        <v>206</v>
      </c>
      <c r="I3332" s="2" t="s">
        <v>194</v>
      </c>
      <c r="J3332" s="2" t="s">
        <v>53</v>
      </c>
      <c r="K3332" s="2" t="s">
        <v>54</v>
      </c>
      <c r="L3332" s="10">
        <v>42662.0</v>
      </c>
      <c r="M3332" s="2" t="s">
        <v>34</v>
      </c>
      <c r="N3332" s="11">
        <v>0.2</v>
      </c>
      <c r="O3332" s="12">
        <v>-36.0</v>
      </c>
      <c r="P3332" s="13">
        <v>-0.13</v>
      </c>
      <c r="Q3332" s="13">
        <v>290.0</v>
      </c>
      <c r="R3332" s="13">
        <f t="shared" si="1"/>
        <v>362.5</v>
      </c>
      <c r="S3332" s="14">
        <f t="shared" si="2"/>
        <v>120.8333333</v>
      </c>
      <c r="T3332" s="14">
        <f t="shared" si="3"/>
        <v>-0.124137931</v>
      </c>
      <c r="U3332" s="15" t="str">
        <f>vlookup(F3332,'Sub categories'!$A:$C,3,False)</f>
        <v>Bookcases</v>
      </c>
      <c r="V3332" s="16">
        <f t="shared" si="4"/>
        <v>10</v>
      </c>
      <c r="W3332" s="17">
        <f t="array" ref="W3332">INDEX(shipping_prices!$C$1:$F4559,MATCH(I3332,shipping_prices!$A$1:$A4559,0),MATCH(M3332,shipping_prices!$C$1:$F$1,0))</f>
        <v>7.26</v>
      </c>
      <c r="X3332" s="15" t="str">
        <f t="shared" si="5"/>
        <v>Sung ShariariMiamiFlorida</v>
      </c>
      <c r="Y3332" s="15" t="str">
        <f t="shared" si="6"/>
        <v>loss</v>
      </c>
    </row>
    <row r="3333" hidden="1">
      <c r="A3333" s="1">
        <v>42652.0</v>
      </c>
      <c r="B3333" s="2" t="s">
        <v>4454</v>
      </c>
      <c r="C3333" s="2">
        <v>3.0</v>
      </c>
      <c r="D3333" s="2" t="s">
        <v>2003</v>
      </c>
      <c r="E3333" s="2" t="s">
        <v>27</v>
      </c>
      <c r="F3333" s="2" t="s">
        <v>2795</v>
      </c>
      <c r="G3333" s="2" t="s">
        <v>29</v>
      </c>
      <c r="H3333" s="2" t="s">
        <v>532</v>
      </c>
      <c r="I3333" s="2" t="s">
        <v>140</v>
      </c>
      <c r="J3333" s="2" t="s">
        <v>141</v>
      </c>
      <c r="K3333" s="2" t="s">
        <v>77</v>
      </c>
      <c r="L3333" s="10">
        <v>42661.0</v>
      </c>
      <c r="M3333" s="2" t="s">
        <v>34</v>
      </c>
      <c r="N3333" s="11">
        <v>0.2</v>
      </c>
      <c r="O3333" s="12">
        <v>1.0</v>
      </c>
      <c r="P3333" s="13">
        <v>0.31</v>
      </c>
      <c r="Q3333" s="13">
        <v>2.0</v>
      </c>
      <c r="R3333" s="13">
        <f t="shared" si="1"/>
        <v>2.5</v>
      </c>
      <c r="S3333" s="14">
        <f t="shared" si="2"/>
        <v>0.8333333333</v>
      </c>
      <c r="T3333" s="14">
        <f t="shared" si="3"/>
        <v>0.5</v>
      </c>
      <c r="U3333" s="15" t="str">
        <f>vlookup(F3333,'Sub categories'!$A:$C,3,False)</f>
        <v>Accessories</v>
      </c>
      <c r="V3333" s="16">
        <f t="shared" si="4"/>
        <v>9</v>
      </c>
      <c r="W3333" s="17">
        <f t="array" ref="W3333">INDEX(shipping_prices!$C$1:$F4560,MATCH(I3333,shipping_prices!$A$1:$A4560,0),MATCH(M3333,shipping_prices!$C$1:$F$1,0))</f>
        <v>13.2</v>
      </c>
      <c r="X3333" s="15" t="str">
        <f t="shared" si="5"/>
        <v>Maureen GnadeChicagoIllinois</v>
      </c>
      <c r="Y3333" s="15" t="str">
        <f t="shared" si="6"/>
        <v>Low</v>
      </c>
    </row>
    <row r="3334" hidden="1">
      <c r="A3334" s="1">
        <v>42652.0</v>
      </c>
      <c r="B3334" s="2" t="s">
        <v>4454</v>
      </c>
      <c r="C3334" s="2">
        <v>2.0</v>
      </c>
      <c r="D3334" s="2" t="s">
        <v>2003</v>
      </c>
      <c r="E3334" s="2" t="s">
        <v>27</v>
      </c>
      <c r="F3334" s="2" t="s">
        <v>3280</v>
      </c>
      <c r="G3334" s="2" t="s">
        <v>39</v>
      </c>
      <c r="H3334" s="2" t="s">
        <v>1002</v>
      </c>
      <c r="I3334" s="2" t="s">
        <v>140</v>
      </c>
      <c r="J3334" s="2" t="s">
        <v>141</v>
      </c>
      <c r="K3334" s="2" t="s">
        <v>77</v>
      </c>
      <c r="L3334" s="10">
        <v>42661.0</v>
      </c>
      <c r="M3334" s="2" t="s">
        <v>34</v>
      </c>
      <c r="N3334" s="11">
        <v>0.8</v>
      </c>
      <c r="O3334" s="12">
        <v>-394.0</v>
      </c>
      <c r="P3334" s="13">
        <v>-2.75</v>
      </c>
      <c r="Q3334" s="13">
        <v>143.0</v>
      </c>
      <c r="R3334" s="13">
        <f t="shared" si="1"/>
        <v>715</v>
      </c>
      <c r="S3334" s="14">
        <f t="shared" si="2"/>
        <v>357.5</v>
      </c>
      <c r="T3334" s="14">
        <f t="shared" si="3"/>
        <v>-2.755244755</v>
      </c>
      <c r="U3334" s="15" t="str">
        <f>vlookup(F3334,'Sub categories'!$A:$C,3,False)</f>
        <v>Appliances</v>
      </c>
      <c r="V3334" s="16">
        <f t="shared" si="4"/>
        <v>9</v>
      </c>
      <c r="W3334" s="17">
        <f t="array" ref="W3334">INDEX(shipping_prices!$C$1:$F4561,MATCH(I3334,shipping_prices!$A$1:$A4561,0),MATCH(M3334,shipping_prices!$C$1:$F$1,0))</f>
        <v>13.2</v>
      </c>
      <c r="X3334" s="15" t="str">
        <f t="shared" si="5"/>
        <v>Maureen GnadeChicagoIllinois</v>
      </c>
      <c r="Y3334" s="15" t="str">
        <f t="shared" si="6"/>
        <v>loss</v>
      </c>
    </row>
    <row r="3335" hidden="1">
      <c r="A3335" s="1">
        <v>42652.0</v>
      </c>
      <c r="B3335" s="2" t="s">
        <v>4455</v>
      </c>
      <c r="C3335" s="2">
        <v>2.0</v>
      </c>
      <c r="D3335" s="2" t="s">
        <v>2582</v>
      </c>
      <c r="E3335" s="2" t="s">
        <v>37</v>
      </c>
      <c r="F3335" s="2" t="s">
        <v>2837</v>
      </c>
      <c r="G3335" s="2" t="s">
        <v>39</v>
      </c>
      <c r="H3335" s="2" t="s">
        <v>146</v>
      </c>
      <c r="I3335" s="2" t="s">
        <v>31</v>
      </c>
      <c r="J3335" s="2" t="s">
        <v>32</v>
      </c>
      <c r="K3335" s="2" t="s">
        <v>33</v>
      </c>
      <c r="L3335" s="10">
        <v>42655.0</v>
      </c>
      <c r="M3335" s="2" t="s">
        <v>34</v>
      </c>
      <c r="N3335" s="11">
        <v>0.2</v>
      </c>
      <c r="O3335" s="12">
        <v>2.0</v>
      </c>
      <c r="P3335" s="13">
        <v>0.34</v>
      </c>
      <c r="Q3335" s="13">
        <v>6.0</v>
      </c>
      <c r="R3335" s="13">
        <f t="shared" si="1"/>
        <v>7.5</v>
      </c>
      <c r="S3335" s="14">
        <f t="shared" si="2"/>
        <v>3.75</v>
      </c>
      <c r="T3335" s="14">
        <f t="shared" si="3"/>
        <v>0.3333333333</v>
      </c>
      <c r="U3335" s="15" t="str">
        <f>vlookup(F3335,'Sub categories'!$A:$C,3,False)</f>
        <v>Binders</v>
      </c>
      <c r="V3335" s="16">
        <f t="shared" si="4"/>
        <v>3</v>
      </c>
      <c r="W3335" s="17">
        <f t="array" ref="W3335">INDEX(shipping_prices!$C$1:$F4562,MATCH(I3335,shipping_prices!$A$1:$A4562,0),MATCH(M3335,shipping_prices!$C$1:$F$1,0))</f>
        <v>10.09</v>
      </c>
      <c r="X3335" s="15" t="str">
        <f t="shared" si="5"/>
        <v>Andy GerbodeNew York CityNew York</v>
      </c>
      <c r="Y3335" s="15" t="str">
        <f t="shared" si="6"/>
        <v>Low</v>
      </c>
    </row>
    <row r="3336" hidden="1">
      <c r="A3336" s="1">
        <v>42652.0</v>
      </c>
      <c r="B3336" s="2" t="s">
        <v>4455</v>
      </c>
      <c r="C3336" s="2">
        <v>4.0</v>
      </c>
      <c r="D3336" s="2" t="s">
        <v>2582</v>
      </c>
      <c r="E3336" s="2" t="s">
        <v>37</v>
      </c>
      <c r="F3336" s="2" t="s">
        <v>2310</v>
      </c>
      <c r="G3336" s="2" t="s">
        <v>39</v>
      </c>
      <c r="H3336" s="2" t="s">
        <v>79</v>
      </c>
      <c r="I3336" s="2" t="s">
        <v>31</v>
      </c>
      <c r="J3336" s="2" t="s">
        <v>32</v>
      </c>
      <c r="K3336" s="2" t="s">
        <v>33</v>
      </c>
      <c r="L3336" s="10">
        <v>42655.0</v>
      </c>
      <c r="M3336" s="2" t="s">
        <v>34</v>
      </c>
      <c r="N3336" s="11">
        <v>0.0</v>
      </c>
      <c r="O3336" s="12">
        <v>2.0</v>
      </c>
      <c r="P3336" s="13">
        <v>0.33</v>
      </c>
      <c r="Q3336" s="13">
        <v>7.0</v>
      </c>
      <c r="R3336" s="13">
        <f t="shared" si="1"/>
        <v>7</v>
      </c>
      <c r="S3336" s="14">
        <f t="shared" si="2"/>
        <v>1.75</v>
      </c>
      <c r="T3336" s="14">
        <f t="shared" si="3"/>
        <v>0.2857142857</v>
      </c>
      <c r="U3336" s="15" t="str">
        <f>vlookup(F3336,'Sub categories'!$A:$C,3,False)</f>
        <v>Fasteners</v>
      </c>
      <c r="V3336" s="16">
        <f t="shared" si="4"/>
        <v>3</v>
      </c>
      <c r="W3336" s="17">
        <f t="array" ref="W3336">INDEX(shipping_prices!$C$1:$F4563,MATCH(I3336,shipping_prices!$A$1:$A4563,0),MATCH(M3336,shipping_prices!$C$1:$F$1,0))</f>
        <v>10.09</v>
      </c>
      <c r="X3336" s="15" t="str">
        <f t="shared" si="5"/>
        <v>Andy GerbodeNew York CityNew York</v>
      </c>
      <c r="Y3336" s="15" t="str">
        <f t="shared" si="6"/>
        <v>Low</v>
      </c>
    </row>
    <row r="3337" hidden="1">
      <c r="A3337" s="1">
        <v>42652.0</v>
      </c>
      <c r="B3337" s="2" t="s">
        <v>4455</v>
      </c>
      <c r="C3337" s="2">
        <v>3.0</v>
      </c>
      <c r="D3337" s="2" t="s">
        <v>2582</v>
      </c>
      <c r="E3337" s="2" t="s">
        <v>37</v>
      </c>
      <c r="F3337" s="2" t="s">
        <v>4024</v>
      </c>
      <c r="G3337" s="2" t="s">
        <v>39</v>
      </c>
      <c r="H3337" s="2" t="s">
        <v>79</v>
      </c>
      <c r="I3337" s="2" t="s">
        <v>31</v>
      </c>
      <c r="J3337" s="2" t="s">
        <v>32</v>
      </c>
      <c r="K3337" s="2" t="s">
        <v>33</v>
      </c>
      <c r="L3337" s="10">
        <v>42655.0</v>
      </c>
      <c r="M3337" s="2" t="s">
        <v>34</v>
      </c>
      <c r="N3337" s="11">
        <v>0.0</v>
      </c>
      <c r="O3337" s="12">
        <v>19.0</v>
      </c>
      <c r="P3337" s="13">
        <v>0.27</v>
      </c>
      <c r="Q3337" s="13">
        <v>70.0</v>
      </c>
      <c r="R3337" s="13">
        <f t="shared" si="1"/>
        <v>70</v>
      </c>
      <c r="S3337" s="14">
        <f t="shared" si="2"/>
        <v>23.33333333</v>
      </c>
      <c r="T3337" s="14">
        <f t="shared" si="3"/>
        <v>0.2714285714</v>
      </c>
      <c r="U3337" s="15" t="str">
        <f>vlookup(F3337,'Sub categories'!$A:$C,3,False)</f>
        <v>Storage</v>
      </c>
      <c r="V3337" s="16">
        <f t="shared" si="4"/>
        <v>3</v>
      </c>
      <c r="W3337" s="17">
        <f t="array" ref="W3337">INDEX(shipping_prices!$C$1:$F4564,MATCH(I3337,shipping_prices!$A$1:$A4564,0),MATCH(M3337,shipping_prices!$C$1:$F$1,0))</f>
        <v>10.09</v>
      </c>
      <c r="X3337" s="15" t="str">
        <f t="shared" si="5"/>
        <v>Andy GerbodeNew York CityNew York</v>
      </c>
      <c r="Y3337" s="15" t="str">
        <f t="shared" si="6"/>
        <v>Low</v>
      </c>
    </row>
    <row r="3338" hidden="1">
      <c r="A3338" s="1">
        <v>42652.0</v>
      </c>
      <c r="B3338" s="2" t="s">
        <v>4455</v>
      </c>
      <c r="C3338" s="2">
        <v>5.0</v>
      </c>
      <c r="D3338" s="2" t="s">
        <v>2582</v>
      </c>
      <c r="E3338" s="2" t="s">
        <v>37</v>
      </c>
      <c r="F3338" s="2" t="s">
        <v>4456</v>
      </c>
      <c r="G3338" s="2" t="s">
        <v>29</v>
      </c>
      <c r="H3338" s="2" t="s">
        <v>1553</v>
      </c>
      <c r="I3338" s="2" t="s">
        <v>31</v>
      </c>
      <c r="J3338" s="2" t="s">
        <v>32</v>
      </c>
      <c r="K3338" s="2" t="s">
        <v>33</v>
      </c>
      <c r="L3338" s="10">
        <v>42655.0</v>
      </c>
      <c r="M3338" s="2" t="s">
        <v>34</v>
      </c>
      <c r="N3338" s="11">
        <v>0.0</v>
      </c>
      <c r="O3338" s="12">
        <v>16.0</v>
      </c>
      <c r="P3338" s="13">
        <v>0.18</v>
      </c>
      <c r="Q3338" s="13">
        <v>90.0</v>
      </c>
      <c r="R3338" s="13">
        <f t="shared" si="1"/>
        <v>90</v>
      </c>
      <c r="S3338" s="14">
        <f t="shared" si="2"/>
        <v>18</v>
      </c>
      <c r="T3338" s="14">
        <f t="shared" si="3"/>
        <v>0.1777777778</v>
      </c>
      <c r="U3338" s="15" t="str">
        <f>vlookup(F3338,'Sub categories'!$A:$C,3,False)</f>
        <v>Accessories</v>
      </c>
      <c r="V3338" s="16">
        <f t="shared" si="4"/>
        <v>3</v>
      </c>
      <c r="W3338" s="17">
        <f t="array" ref="W3338">INDEX(shipping_prices!$C$1:$F4565,MATCH(I3338,shipping_prices!$A$1:$A4565,0),MATCH(M3338,shipping_prices!$C$1:$F$1,0))</f>
        <v>10.09</v>
      </c>
      <c r="X3338" s="15" t="str">
        <f t="shared" si="5"/>
        <v>Andy GerbodeNew York CityNew York</v>
      </c>
      <c r="Y3338" s="15" t="str">
        <f t="shared" si="6"/>
        <v>Low</v>
      </c>
    </row>
    <row r="3339">
      <c r="A3339" s="1">
        <v>42652.0</v>
      </c>
      <c r="B3339" s="2" t="s">
        <v>4455</v>
      </c>
      <c r="C3339" s="2">
        <v>2.0</v>
      </c>
      <c r="D3339" s="2" t="s">
        <v>2582</v>
      </c>
      <c r="E3339" s="2" t="s">
        <v>37</v>
      </c>
      <c r="F3339" s="2" t="s">
        <v>1395</v>
      </c>
      <c r="G3339" s="2" t="s">
        <v>45</v>
      </c>
      <c r="H3339" s="2" t="s">
        <v>1396</v>
      </c>
      <c r="I3339" s="2" t="s">
        <v>31</v>
      </c>
      <c r="J3339" s="2" t="s">
        <v>32</v>
      </c>
      <c r="K3339" s="2" t="s">
        <v>33</v>
      </c>
      <c r="L3339" s="10">
        <v>42655.0</v>
      </c>
      <c r="M3339" s="2" t="s">
        <v>34</v>
      </c>
      <c r="N3339" s="11">
        <v>0.4</v>
      </c>
      <c r="O3339" s="12">
        <v>-120.0</v>
      </c>
      <c r="P3339" s="13">
        <v>-0.25</v>
      </c>
      <c r="Q3339" s="13">
        <v>481.0</v>
      </c>
      <c r="R3339" s="13">
        <f t="shared" si="1"/>
        <v>801.6666667</v>
      </c>
      <c r="S3339" s="14">
        <f t="shared" si="2"/>
        <v>400.8333333</v>
      </c>
      <c r="T3339" s="14">
        <f t="shared" si="3"/>
        <v>-0.2494802495</v>
      </c>
      <c r="U3339" s="15" t="str">
        <f>vlookup(F3339,'Sub categories'!$A:$C,3,False)</f>
        <v>Tables</v>
      </c>
      <c r="V3339" s="16">
        <f t="shared" si="4"/>
        <v>3</v>
      </c>
      <c r="W3339" s="17">
        <f t="array" ref="W3339">INDEX(shipping_prices!$C$1:$F4566,MATCH(I3339,shipping_prices!$A$1:$A4566,0),MATCH(M3339,shipping_prices!$C$1:$F$1,0))</f>
        <v>10.09</v>
      </c>
      <c r="X3339" s="15" t="str">
        <f t="shared" si="5"/>
        <v>Andy GerbodeNew York CityNew York</v>
      </c>
      <c r="Y3339" s="15" t="str">
        <f t="shared" si="6"/>
        <v>loss</v>
      </c>
    </row>
    <row r="3340">
      <c r="A3340" s="1">
        <v>42652.0</v>
      </c>
      <c r="B3340" s="2" t="s">
        <v>4457</v>
      </c>
      <c r="C3340" s="2">
        <v>8.0</v>
      </c>
      <c r="D3340" s="2" t="s">
        <v>2252</v>
      </c>
      <c r="E3340" s="2" t="s">
        <v>37</v>
      </c>
      <c r="F3340" s="2" t="s">
        <v>1928</v>
      </c>
      <c r="G3340" s="2" t="s">
        <v>45</v>
      </c>
      <c r="H3340" s="2" t="s">
        <v>833</v>
      </c>
      <c r="I3340" s="2" t="s">
        <v>158</v>
      </c>
      <c r="J3340" s="2" t="s">
        <v>159</v>
      </c>
      <c r="K3340" s="2" t="s">
        <v>43</v>
      </c>
      <c r="L3340" s="10">
        <v>42664.0</v>
      </c>
      <c r="M3340" s="2" t="s">
        <v>34</v>
      </c>
      <c r="N3340" s="11">
        <v>0.0</v>
      </c>
      <c r="O3340" s="12">
        <v>611.0</v>
      </c>
      <c r="P3340" s="13">
        <v>0.18</v>
      </c>
      <c r="Q3340" s="13">
        <v>3394.0</v>
      </c>
      <c r="R3340" s="13">
        <f t="shared" si="1"/>
        <v>3394</v>
      </c>
      <c r="S3340" s="14">
        <f t="shared" si="2"/>
        <v>424.25</v>
      </c>
      <c r="T3340" s="14">
        <f t="shared" si="3"/>
        <v>0.180023571</v>
      </c>
      <c r="U3340" s="15" t="str">
        <f>vlookup(F3340,'Sub categories'!$A:$C,3,False)</f>
        <v>Tables</v>
      </c>
      <c r="V3340" s="16">
        <f t="shared" si="4"/>
        <v>12</v>
      </c>
      <c r="W3340" s="17">
        <f t="array" ref="W3340">INDEX(shipping_prices!$C$1:$F4567,MATCH(I3340,shipping_prices!$A$1:$A4567,0),MATCH(M3340,shipping_prices!$C$1:$F$1,0))</f>
        <v>7</v>
      </c>
      <c r="X3340" s="15" t="str">
        <f t="shared" si="5"/>
        <v>Ellis BallardSeattleWashington</v>
      </c>
      <c r="Y3340" s="15" t="str">
        <f t="shared" si="6"/>
        <v>High</v>
      </c>
    </row>
    <row r="3341" hidden="1">
      <c r="A3341" s="1">
        <v>42652.0</v>
      </c>
      <c r="B3341" s="2" t="s">
        <v>4458</v>
      </c>
      <c r="C3341" s="2">
        <v>3.0</v>
      </c>
      <c r="D3341" s="2" t="s">
        <v>347</v>
      </c>
      <c r="E3341" s="2" t="s">
        <v>27</v>
      </c>
      <c r="F3341" s="2" t="s">
        <v>2576</v>
      </c>
      <c r="G3341" s="2" t="s">
        <v>29</v>
      </c>
      <c r="H3341" s="2" t="s">
        <v>2577</v>
      </c>
      <c r="I3341" s="2" t="s">
        <v>163</v>
      </c>
      <c r="J3341" s="2" t="s">
        <v>164</v>
      </c>
      <c r="K3341" s="2" t="s">
        <v>33</v>
      </c>
      <c r="L3341" s="10">
        <v>42657.0</v>
      </c>
      <c r="M3341" s="2" t="s">
        <v>34</v>
      </c>
      <c r="N3341" s="11">
        <v>0.2</v>
      </c>
      <c r="O3341" s="12">
        <v>2.0</v>
      </c>
      <c r="P3341" s="13">
        <v>0.06</v>
      </c>
      <c r="Q3341" s="13">
        <v>35.0</v>
      </c>
      <c r="R3341" s="13">
        <f t="shared" si="1"/>
        <v>43.75</v>
      </c>
      <c r="S3341" s="14">
        <f t="shared" si="2"/>
        <v>14.58333333</v>
      </c>
      <c r="T3341" s="14">
        <f t="shared" si="3"/>
        <v>0.05714285714</v>
      </c>
      <c r="U3341" s="15" t="str">
        <f>vlookup(F3341,'Sub categories'!$A:$C,3,False)</f>
        <v>Accessories</v>
      </c>
      <c r="V3341" s="16">
        <f t="shared" si="4"/>
        <v>5</v>
      </c>
      <c r="W3341" s="17">
        <f t="array" ref="W3341">INDEX(shipping_prices!$C$1:$F4568,MATCH(I3341,shipping_prices!$A$1:$A4568,0),MATCH(M3341,shipping_prices!$C$1:$F$1,0))</f>
        <v>7.98</v>
      </c>
      <c r="X3341" s="15" t="str">
        <f t="shared" si="5"/>
        <v>Mitch WebberPhiladelphiaPennsylvania</v>
      </c>
      <c r="Y3341" s="15" t="str">
        <f t="shared" si="6"/>
        <v>Low</v>
      </c>
    </row>
    <row r="3342" hidden="1">
      <c r="A3342" s="1">
        <v>42652.0</v>
      </c>
      <c r="B3342" s="2" t="s">
        <v>4458</v>
      </c>
      <c r="C3342" s="2">
        <v>3.0</v>
      </c>
      <c r="D3342" s="2" t="s">
        <v>347</v>
      </c>
      <c r="E3342" s="2" t="s">
        <v>27</v>
      </c>
      <c r="F3342" s="2" t="s">
        <v>2766</v>
      </c>
      <c r="G3342" s="2" t="s">
        <v>39</v>
      </c>
      <c r="H3342" s="2" t="s">
        <v>146</v>
      </c>
      <c r="I3342" s="2" t="s">
        <v>163</v>
      </c>
      <c r="J3342" s="2" t="s">
        <v>164</v>
      </c>
      <c r="K3342" s="2" t="s">
        <v>33</v>
      </c>
      <c r="L3342" s="10">
        <v>42657.0</v>
      </c>
      <c r="M3342" s="2" t="s">
        <v>34</v>
      </c>
      <c r="N3342" s="11">
        <v>0.2</v>
      </c>
      <c r="O3342" s="12">
        <v>-2.0</v>
      </c>
      <c r="P3342" s="13">
        <v>-0.06</v>
      </c>
      <c r="Q3342" s="13">
        <v>39.0</v>
      </c>
      <c r="R3342" s="13">
        <f t="shared" si="1"/>
        <v>48.75</v>
      </c>
      <c r="S3342" s="14">
        <f t="shared" si="2"/>
        <v>16.25</v>
      </c>
      <c r="T3342" s="14">
        <f t="shared" si="3"/>
        <v>-0.05128205128</v>
      </c>
      <c r="U3342" s="15" t="str">
        <f>vlookup(F3342,'Sub categories'!$A:$C,3,False)</f>
        <v>Storage</v>
      </c>
      <c r="V3342" s="16">
        <f t="shared" si="4"/>
        <v>5</v>
      </c>
      <c r="W3342" s="17">
        <f t="array" ref="W3342">INDEX(shipping_prices!$C$1:$F4569,MATCH(I3342,shipping_prices!$A$1:$A4569,0),MATCH(M3342,shipping_prices!$C$1:$F$1,0))</f>
        <v>7.98</v>
      </c>
      <c r="X3342" s="15" t="str">
        <f t="shared" si="5"/>
        <v>Mitch WebberPhiladelphiaPennsylvania</v>
      </c>
      <c r="Y3342" s="15" t="str">
        <f t="shared" si="6"/>
        <v>loss</v>
      </c>
    </row>
    <row r="3343" hidden="1">
      <c r="A3343" s="1">
        <v>42652.0</v>
      </c>
      <c r="B3343" s="2" t="s">
        <v>4459</v>
      </c>
      <c r="C3343" s="2">
        <v>6.0</v>
      </c>
      <c r="D3343" s="2" t="s">
        <v>2560</v>
      </c>
      <c r="E3343" s="2" t="s">
        <v>37</v>
      </c>
      <c r="F3343" s="2" t="s">
        <v>4115</v>
      </c>
      <c r="G3343" s="2" t="s">
        <v>29</v>
      </c>
      <c r="H3343" s="2" t="s">
        <v>2874</v>
      </c>
      <c r="I3343" s="2" t="s">
        <v>4460</v>
      </c>
      <c r="J3343" s="2" t="s">
        <v>406</v>
      </c>
      <c r="K3343" s="2" t="s">
        <v>54</v>
      </c>
      <c r="L3343" s="10">
        <v>42663.0</v>
      </c>
      <c r="M3343" s="2" t="s">
        <v>34</v>
      </c>
      <c r="N3343" s="11">
        <v>0.0</v>
      </c>
      <c r="O3343" s="12">
        <v>105.0</v>
      </c>
      <c r="P3343" s="13">
        <v>0.44</v>
      </c>
      <c r="Q3343" s="13">
        <v>240.0</v>
      </c>
      <c r="R3343" s="13">
        <f t="shared" si="1"/>
        <v>240</v>
      </c>
      <c r="S3343" s="14">
        <f t="shared" si="2"/>
        <v>40</v>
      </c>
      <c r="T3343" s="14">
        <f t="shared" si="3"/>
        <v>0.4375</v>
      </c>
      <c r="U3343" s="15" t="str">
        <f>vlookup(F3343,'Sub categories'!$A:$C,3,False)</f>
        <v>Accessories</v>
      </c>
      <c r="V3343" s="16">
        <f t="shared" si="4"/>
        <v>11</v>
      </c>
      <c r="W3343" s="17">
        <f t="array" ref="W3343">INDEX(shipping_prices!$C$1:$F4570,MATCH(I3343,shipping_prices!$A$1:$A4570,0),MATCH(M3343,shipping_prices!$C$1:$F$1,0))</f>
        <v>10.64</v>
      </c>
      <c r="X3343" s="15" t="str">
        <f t="shared" si="5"/>
        <v>Allen RosenblattHattiesburgMississippi</v>
      </c>
      <c r="Y3343" s="15" t="str">
        <f t="shared" si="6"/>
        <v>High</v>
      </c>
    </row>
    <row r="3344" hidden="1">
      <c r="A3344" s="1">
        <v>42653.0</v>
      </c>
      <c r="B3344" s="2" t="s">
        <v>4461</v>
      </c>
      <c r="C3344" s="2">
        <v>3.0</v>
      </c>
      <c r="D3344" s="2" t="s">
        <v>4462</v>
      </c>
      <c r="E3344" s="2" t="s">
        <v>27</v>
      </c>
      <c r="F3344" s="2" t="s">
        <v>2108</v>
      </c>
      <c r="G3344" s="2" t="s">
        <v>39</v>
      </c>
      <c r="H3344" s="2" t="s">
        <v>79</v>
      </c>
      <c r="I3344" s="2" t="s">
        <v>31</v>
      </c>
      <c r="J3344" s="2" t="s">
        <v>32</v>
      </c>
      <c r="K3344" s="2" t="s">
        <v>33</v>
      </c>
      <c r="L3344" s="10">
        <v>42664.0</v>
      </c>
      <c r="M3344" s="2" t="s">
        <v>34</v>
      </c>
      <c r="N3344" s="11">
        <v>0.0</v>
      </c>
      <c r="O3344" s="12">
        <v>8.0</v>
      </c>
      <c r="P3344" s="13">
        <v>0.45</v>
      </c>
      <c r="Q3344" s="13">
        <v>18.0</v>
      </c>
      <c r="R3344" s="13">
        <f t="shared" si="1"/>
        <v>18</v>
      </c>
      <c r="S3344" s="14">
        <f t="shared" si="2"/>
        <v>6</v>
      </c>
      <c r="T3344" s="14">
        <f t="shared" si="3"/>
        <v>0.4444444444</v>
      </c>
      <c r="U3344" s="15" t="str">
        <f>vlookup(F3344,'Sub categories'!$A:$C,3,False)</f>
        <v>Paper</v>
      </c>
      <c r="V3344" s="16">
        <f t="shared" si="4"/>
        <v>11</v>
      </c>
      <c r="W3344" s="17">
        <f t="array" ref="W3344">INDEX(shipping_prices!$C$1:$F4571,MATCH(I3344,shipping_prices!$A$1:$A4571,0),MATCH(M3344,shipping_prices!$C$1:$F$1,0))</f>
        <v>10.09</v>
      </c>
      <c r="X3344" s="15" t="str">
        <f t="shared" si="5"/>
        <v>Amy CoxNew York CityNew York</v>
      </c>
      <c r="Y3344" s="15" t="str">
        <f t="shared" si="6"/>
        <v>Low</v>
      </c>
    </row>
    <row r="3345" hidden="1">
      <c r="A3345" s="1">
        <v>42653.0</v>
      </c>
      <c r="B3345" s="2" t="s">
        <v>4461</v>
      </c>
      <c r="C3345" s="2">
        <v>11.0</v>
      </c>
      <c r="D3345" s="2" t="s">
        <v>4462</v>
      </c>
      <c r="E3345" s="2" t="s">
        <v>27</v>
      </c>
      <c r="F3345" s="2" t="s">
        <v>840</v>
      </c>
      <c r="G3345" s="2" t="s">
        <v>39</v>
      </c>
      <c r="H3345" s="2" t="s">
        <v>841</v>
      </c>
      <c r="I3345" s="2" t="s">
        <v>31</v>
      </c>
      <c r="J3345" s="2" t="s">
        <v>32</v>
      </c>
      <c r="K3345" s="2" t="s">
        <v>33</v>
      </c>
      <c r="L3345" s="10">
        <v>42664.0</v>
      </c>
      <c r="M3345" s="2" t="s">
        <v>34</v>
      </c>
      <c r="N3345" s="11">
        <v>0.2</v>
      </c>
      <c r="O3345" s="12">
        <v>18.0</v>
      </c>
      <c r="P3345" s="13">
        <v>0.34</v>
      </c>
      <c r="Q3345" s="13">
        <v>52.0</v>
      </c>
      <c r="R3345" s="13">
        <f t="shared" si="1"/>
        <v>65</v>
      </c>
      <c r="S3345" s="14">
        <f t="shared" si="2"/>
        <v>5.909090909</v>
      </c>
      <c r="T3345" s="14">
        <f t="shared" si="3"/>
        <v>0.3461538462</v>
      </c>
      <c r="U3345" s="15" t="str">
        <f>vlookup(F3345,'Sub categories'!$A:$C,3,False)</f>
        <v>Binders</v>
      </c>
      <c r="V3345" s="16">
        <f t="shared" si="4"/>
        <v>11</v>
      </c>
      <c r="W3345" s="17">
        <f t="array" ref="W3345">INDEX(shipping_prices!$C$1:$F4572,MATCH(I3345,shipping_prices!$A$1:$A4572,0),MATCH(M3345,shipping_prices!$C$1:$F$1,0))</f>
        <v>10.09</v>
      </c>
      <c r="X3345" s="15" t="str">
        <f t="shared" si="5"/>
        <v>Amy CoxNew York CityNew York</v>
      </c>
      <c r="Y3345" s="15" t="str">
        <f t="shared" si="6"/>
        <v>Low</v>
      </c>
    </row>
    <row r="3346" hidden="1">
      <c r="A3346" s="1">
        <v>42653.0</v>
      </c>
      <c r="B3346" s="2" t="s">
        <v>4463</v>
      </c>
      <c r="C3346" s="2">
        <v>4.0</v>
      </c>
      <c r="D3346" s="2" t="s">
        <v>2501</v>
      </c>
      <c r="E3346" s="2" t="s">
        <v>27</v>
      </c>
      <c r="F3346" s="2" t="s">
        <v>4464</v>
      </c>
      <c r="G3346" s="2" t="s">
        <v>39</v>
      </c>
      <c r="H3346" s="2" t="s">
        <v>1290</v>
      </c>
      <c r="I3346" s="2" t="s">
        <v>41</v>
      </c>
      <c r="J3346" s="2" t="s">
        <v>42</v>
      </c>
      <c r="K3346" s="2" t="s">
        <v>43</v>
      </c>
      <c r="L3346" s="10">
        <v>42661.0</v>
      </c>
      <c r="M3346" s="2" t="s">
        <v>142</v>
      </c>
      <c r="N3346" s="11">
        <v>0.0</v>
      </c>
      <c r="O3346" s="12">
        <v>15.0</v>
      </c>
      <c r="P3346" s="13">
        <v>0.34</v>
      </c>
      <c r="Q3346" s="13">
        <v>45.0</v>
      </c>
      <c r="R3346" s="13">
        <f t="shared" si="1"/>
        <v>45</v>
      </c>
      <c r="S3346" s="14">
        <f t="shared" si="2"/>
        <v>11.25</v>
      </c>
      <c r="T3346" s="14">
        <f t="shared" si="3"/>
        <v>0.3333333333</v>
      </c>
      <c r="U3346" s="15" t="str">
        <f>vlookup(F3346,'Sub categories'!$A:$C,3,False)</f>
        <v>Appliances</v>
      </c>
      <c r="V3346" s="16">
        <f t="shared" si="4"/>
        <v>8</v>
      </c>
      <c r="W3346" s="17">
        <f t="array" ref="W3346">INDEX(shipping_prices!$C$1:$F4573,MATCH(I3346,shipping_prices!$A$1:$A4573,0),MATCH(M3346,shipping_prices!$C$1:$F$1,0))</f>
        <v>16.04</v>
      </c>
      <c r="X3346" s="15" t="str">
        <f t="shared" si="5"/>
        <v>Ashley JarboeSan FranciscoCalifornia</v>
      </c>
      <c r="Y3346" s="15" t="str">
        <f t="shared" si="6"/>
        <v>Low</v>
      </c>
    </row>
    <row r="3347" hidden="1">
      <c r="A3347" s="1">
        <v>42653.0</v>
      </c>
      <c r="B3347" s="2" t="s">
        <v>4465</v>
      </c>
      <c r="C3347" s="2">
        <v>5.0</v>
      </c>
      <c r="D3347" s="2" t="s">
        <v>3503</v>
      </c>
      <c r="E3347" s="2" t="s">
        <v>49</v>
      </c>
      <c r="F3347" s="2" t="s">
        <v>4466</v>
      </c>
      <c r="G3347" s="2" t="s">
        <v>39</v>
      </c>
      <c r="H3347" s="2" t="s">
        <v>1847</v>
      </c>
      <c r="I3347" s="2" t="s">
        <v>31</v>
      </c>
      <c r="J3347" s="2" t="s">
        <v>32</v>
      </c>
      <c r="K3347" s="2" t="s">
        <v>33</v>
      </c>
      <c r="L3347" s="10">
        <v>42657.0</v>
      </c>
      <c r="M3347" s="2" t="s">
        <v>34</v>
      </c>
      <c r="N3347" s="11">
        <v>0.0</v>
      </c>
      <c r="O3347" s="12">
        <v>141.0</v>
      </c>
      <c r="P3347" s="13">
        <v>0.27</v>
      </c>
      <c r="Q3347" s="13">
        <v>523.0</v>
      </c>
      <c r="R3347" s="13">
        <f t="shared" si="1"/>
        <v>523</v>
      </c>
      <c r="S3347" s="14">
        <f t="shared" si="2"/>
        <v>104.6</v>
      </c>
      <c r="T3347" s="14">
        <f t="shared" si="3"/>
        <v>0.2695984704</v>
      </c>
      <c r="U3347" s="15" t="str">
        <f>vlookup(F3347,'Sub categories'!$A:$C,3,False)</f>
        <v>Appliances</v>
      </c>
      <c r="V3347" s="16">
        <f t="shared" si="4"/>
        <v>4</v>
      </c>
      <c r="W3347" s="17">
        <f t="array" ref="W3347">INDEX(shipping_prices!$C$1:$F4574,MATCH(I3347,shipping_prices!$A$1:$A4574,0),MATCH(M3347,shipping_prices!$C$1:$F$1,0))</f>
        <v>10.09</v>
      </c>
      <c r="X3347" s="15" t="str">
        <f t="shared" si="5"/>
        <v>Philisse OvercashNew York CityNew York</v>
      </c>
      <c r="Y3347" s="15" t="str">
        <f t="shared" si="6"/>
        <v>High</v>
      </c>
    </row>
    <row r="3348" hidden="1">
      <c r="A3348" s="1">
        <v>42653.0</v>
      </c>
      <c r="B3348" s="2" t="s">
        <v>4467</v>
      </c>
      <c r="C3348" s="2">
        <v>3.0</v>
      </c>
      <c r="D3348" s="2" t="s">
        <v>2727</v>
      </c>
      <c r="E3348" s="2" t="s">
        <v>37</v>
      </c>
      <c r="F3348" s="2" t="s">
        <v>2354</v>
      </c>
      <c r="G3348" s="2" t="s">
        <v>29</v>
      </c>
      <c r="H3348" s="2" t="s">
        <v>1303</v>
      </c>
      <c r="I3348" s="2" t="s">
        <v>169</v>
      </c>
      <c r="J3348" s="2" t="s">
        <v>42</v>
      </c>
      <c r="K3348" s="2" t="s">
        <v>43</v>
      </c>
      <c r="L3348" s="10">
        <v>42659.0</v>
      </c>
      <c r="M3348" s="2" t="s">
        <v>34</v>
      </c>
      <c r="N3348" s="11">
        <v>0.2</v>
      </c>
      <c r="O3348" s="12">
        <v>23.0</v>
      </c>
      <c r="P3348" s="13">
        <v>0.1</v>
      </c>
      <c r="Q3348" s="13">
        <v>226.0</v>
      </c>
      <c r="R3348" s="13">
        <f t="shared" si="1"/>
        <v>282.5</v>
      </c>
      <c r="S3348" s="14">
        <f t="shared" si="2"/>
        <v>94.16666667</v>
      </c>
      <c r="T3348" s="14">
        <f t="shared" si="3"/>
        <v>0.1017699115</v>
      </c>
      <c r="U3348" s="15" t="str">
        <f>vlookup(F3348,'Sub categories'!$A:$C,3,False)</f>
        <v>Phones</v>
      </c>
      <c r="V3348" s="16">
        <f t="shared" si="4"/>
        <v>6</v>
      </c>
      <c r="W3348" s="17">
        <f t="array" ref="W3348">INDEX(shipping_prices!$C$1:$F4575,MATCH(I3348,shipping_prices!$A$1:$A4575,0),MATCH(M3348,shipping_prices!$C$1:$F$1,0))</f>
        <v>14.86</v>
      </c>
      <c r="X3348" s="15" t="str">
        <f t="shared" si="5"/>
        <v>Grace KellyLos AngelesCalifornia</v>
      </c>
      <c r="Y3348" s="15" t="str">
        <f t="shared" si="6"/>
        <v>High</v>
      </c>
    </row>
    <row r="3349" hidden="1">
      <c r="A3349" s="1">
        <v>42654.0</v>
      </c>
      <c r="B3349" s="2" t="s">
        <v>4468</v>
      </c>
      <c r="C3349" s="2">
        <v>2.0</v>
      </c>
      <c r="D3349" s="2" t="s">
        <v>1161</v>
      </c>
      <c r="E3349" s="2" t="s">
        <v>27</v>
      </c>
      <c r="F3349" s="2" t="s">
        <v>843</v>
      </c>
      <c r="G3349" s="2" t="s">
        <v>39</v>
      </c>
      <c r="H3349" s="2" t="s">
        <v>843</v>
      </c>
      <c r="I3349" s="2" t="s">
        <v>31</v>
      </c>
      <c r="J3349" s="2" t="s">
        <v>32</v>
      </c>
      <c r="K3349" s="2" t="s">
        <v>33</v>
      </c>
      <c r="L3349" s="10">
        <v>42666.0</v>
      </c>
      <c r="M3349" s="2" t="s">
        <v>142</v>
      </c>
      <c r="N3349" s="11">
        <v>0.0</v>
      </c>
      <c r="O3349" s="12">
        <v>12.0</v>
      </c>
      <c r="P3349" s="13">
        <v>0.47</v>
      </c>
      <c r="Q3349" s="13">
        <v>25.0</v>
      </c>
      <c r="R3349" s="13">
        <f t="shared" si="1"/>
        <v>25</v>
      </c>
      <c r="S3349" s="14">
        <f t="shared" si="2"/>
        <v>12.5</v>
      </c>
      <c r="T3349" s="14">
        <f t="shared" si="3"/>
        <v>0.48</v>
      </c>
      <c r="U3349" s="15" t="str">
        <f>vlookup(F3349,'Sub categories'!$A:$C,3,False)</f>
        <v>Paper</v>
      </c>
      <c r="V3349" s="16">
        <f t="shared" si="4"/>
        <v>12</v>
      </c>
      <c r="W3349" s="17">
        <f t="array" ref="W3349">INDEX(shipping_prices!$C$1:$F4576,MATCH(I3349,shipping_prices!$A$1:$A4576,0),MATCH(M3349,shipping_prices!$C$1:$F$1,0))</f>
        <v>23.55</v>
      </c>
      <c r="X3349" s="15" t="str">
        <f t="shared" si="5"/>
        <v>Maxwell SchwartzNew York CityNew York</v>
      </c>
      <c r="Y3349" s="15" t="str">
        <f t="shared" si="6"/>
        <v>Low</v>
      </c>
    </row>
    <row r="3350">
      <c r="A3350" s="1">
        <v>42654.0</v>
      </c>
      <c r="B3350" s="2" t="s">
        <v>4469</v>
      </c>
      <c r="C3350" s="2">
        <v>5.0</v>
      </c>
      <c r="D3350" s="2" t="s">
        <v>879</v>
      </c>
      <c r="E3350" s="2" t="s">
        <v>27</v>
      </c>
      <c r="F3350" s="2" t="s">
        <v>1059</v>
      </c>
      <c r="G3350" s="2" t="s">
        <v>45</v>
      </c>
      <c r="H3350" s="2" t="s">
        <v>46</v>
      </c>
      <c r="I3350" s="2" t="s">
        <v>169</v>
      </c>
      <c r="J3350" s="2" t="s">
        <v>42</v>
      </c>
      <c r="K3350" s="2" t="s">
        <v>43</v>
      </c>
      <c r="L3350" s="10">
        <v>42662.0</v>
      </c>
      <c r="M3350" s="2" t="s">
        <v>142</v>
      </c>
      <c r="N3350" s="11">
        <v>0.2</v>
      </c>
      <c r="O3350" s="12">
        <v>0.0</v>
      </c>
      <c r="P3350" s="13">
        <v>0.0</v>
      </c>
      <c r="Q3350" s="13">
        <v>2804.0</v>
      </c>
      <c r="R3350" s="13">
        <f t="shared" si="1"/>
        <v>3505</v>
      </c>
      <c r="S3350" s="14">
        <f t="shared" si="2"/>
        <v>701</v>
      </c>
      <c r="T3350" s="14">
        <f t="shared" si="3"/>
        <v>0</v>
      </c>
      <c r="U3350" s="15" t="str">
        <f>vlookup(F3350,'Sub categories'!$A:$C,3,False)</f>
        <v>Chairs</v>
      </c>
      <c r="V3350" s="16">
        <f t="shared" si="4"/>
        <v>8</v>
      </c>
      <c r="W3350" s="17">
        <f t="array" ref="W3350">INDEX(shipping_prices!$C$1:$F4577,MATCH(I3350,shipping_prices!$A$1:$A4577,0),MATCH(M3350,shipping_prices!$C$1:$F$1,0))</f>
        <v>18.39</v>
      </c>
      <c r="X3350" s="15" t="str">
        <f t="shared" si="5"/>
        <v>Sean ChristensenLos AngelesCalifornia</v>
      </c>
      <c r="Y3350" s="15" t="str">
        <f t="shared" si="6"/>
        <v>loss</v>
      </c>
    </row>
    <row r="3351" hidden="1">
      <c r="A3351" s="1">
        <v>42654.0</v>
      </c>
      <c r="B3351" s="2" t="s">
        <v>4470</v>
      </c>
      <c r="C3351" s="2">
        <v>2.0</v>
      </c>
      <c r="D3351" s="2" t="s">
        <v>1840</v>
      </c>
      <c r="E3351" s="2" t="s">
        <v>27</v>
      </c>
      <c r="F3351" s="2" t="s">
        <v>387</v>
      </c>
      <c r="G3351" s="2" t="s">
        <v>39</v>
      </c>
      <c r="H3351" s="2" t="s">
        <v>193</v>
      </c>
      <c r="I3351" s="2" t="s">
        <v>158</v>
      </c>
      <c r="J3351" s="2" t="s">
        <v>159</v>
      </c>
      <c r="K3351" s="2" t="s">
        <v>43</v>
      </c>
      <c r="L3351" s="10">
        <v>42654.0</v>
      </c>
      <c r="M3351" s="2" t="s">
        <v>469</v>
      </c>
      <c r="N3351" s="11">
        <v>0.0</v>
      </c>
      <c r="O3351" s="12">
        <v>3.0</v>
      </c>
      <c r="P3351" s="13">
        <v>0.47</v>
      </c>
      <c r="Q3351" s="13">
        <v>7.0</v>
      </c>
      <c r="R3351" s="13">
        <f t="shared" si="1"/>
        <v>7</v>
      </c>
      <c r="S3351" s="14">
        <f t="shared" si="2"/>
        <v>3.5</v>
      </c>
      <c r="T3351" s="14">
        <f t="shared" si="3"/>
        <v>0.4285714286</v>
      </c>
      <c r="U3351" s="15" t="str">
        <f>vlookup(F3351,'Sub categories'!$A:$C,3,False)</f>
        <v>Labels</v>
      </c>
      <c r="V3351" s="16">
        <f t="shared" si="4"/>
        <v>0</v>
      </c>
      <c r="W3351" s="17">
        <f t="array" ref="W3351">INDEX(shipping_prices!$C$1:$F4578,MATCH(I3351,shipping_prices!$A$1:$A4578,0),MATCH(M3351,shipping_prices!$C$1:$F$1,0))</f>
        <v>50.33</v>
      </c>
      <c r="X3351" s="15" t="str">
        <f t="shared" si="5"/>
        <v>Lauren LeatherburySeattleWashington</v>
      </c>
      <c r="Y3351" s="15" t="str">
        <f t="shared" si="6"/>
        <v>Low</v>
      </c>
    </row>
    <row r="3352" hidden="1">
      <c r="A3352" s="1">
        <v>42655.0</v>
      </c>
      <c r="B3352" s="2" t="s">
        <v>4470</v>
      </c>
      <c r="C3352" s="2">
        <v>2.0</v>
      </c>
      <c r="D3352" s="2" t="s">
        <v>1840</v>
      </c>
      <c r="E3352" s="2" t="s">
        <v>27</v>
      </c>
      <c r="F3352" s="2" t="s">
        <v>2020</v>
      </c>
      <c r="G3352" s="2" t="s">
        <v>39</v>
      </c>
      <c r="H3352" s="2" t="s">
        <v>726</v>
      </c>
      <c r="I3352" s="2" t="s">
        <v>158</v>
      </c>
      <c r="J3352" s="2" t="s">
        <v>159</v>
      </c>
      <c r="K3352" s="2" t="s">
        <v>43</v>
      </c>
      <c r="L3352" s="10">
        <v>42655.0</v>
      </c>
      <c r="M3352" s="2" t="s">
        <v>469</v>
      </c>
      <c r="N3352" s="11">
        <v>0.0</v>
      </c>
      <c r="O3352" s="12">
        <v>3.0</v>
      </c>
      <c r="P3352" s="13">
        <v>0.33</v>
      </c>
      <c r="Q3352" s="13">
        <v>9.0</v>
      </c>
      <c r="R3352" s="13">
        <f t="shared" si="1"/>
        <v>9</v>
      </c>
      <c r="S3352" s="14">
        <f t="shared" si="2"/>
        <v>4.5</v>
      </c>
      <c r="T3352" s="14">
        <f t="shared" si="3"/>
        <v>0.3333333333</v>
      </c>
      <c r="U3352" s="15" t="str">
        <f>vlookup(F3352,'Sub categories'!$A:$C,3,False)</f>
        <v>Art</v>
      </c>
      <c r="V3352" s="16">
        <f t="shared" si="4"/>
        <v>0</v>
      </c>
      <c r="W3352" s="17">
        <f t="array" ref="W3352">INDEX(shipping_prices!$C$1:$F4579,MATCH(I3352,shipping_prices!$A$1:$A4579,0),MATCH(M3352,shipping_prices!$C$1:$F$1,0))</f>
        <v>50.33</v>
      </c>
      <c r="X3352" s="15" t="str">
        <f t="shared" si="5"/>
        <v>Lauren LeatherburySeattleWashington</v>
      </c>
      <c r="Y3352" s="15" t="str">
        <f t="shared" si="6"/>
        <v>Low</v>
      </c>
    </row>
    <row r="3353" hidden="1">
      <c r="A3353" s="1">
        <v>42655.0</v>
      </c>
      <c r="B3353" s="2" t="s">
        <v>4471</v>
      </c>
      <c r="C3353" s="2">
        <v>3.0</v>
      </c>
      <c r="D3353" s="2" t="s">
        <v>4422</v>
      </c>
      <c r="E3353" s="2" t="s">
        <v>27</v>
      </c>
      <c r="F3353" s="2" t="s">
        <v>2105</v>
      </c>
      <c r="G3353" s="2" t="s">
        <v>39</v>
      </c>
      <c r="H3353" s="2" t="s">
        <v>216</v>
      </c>
      <c r="I3353" s="2" t="s">
        <v>3754</v>
      </c>
      <c r="J3353" s="2" t="s">
        <v>42</v>
      </c>
      <c r="K3353" s="2" t="s">
        <v>43</v>
      </c>
      <c r="L3353" s="10">
        <v>42655.0</v>
      </c>
      <c r="M3353" s="2" t="s">
        <v>469</v>
      </c>
      <c r="N3353" s="11">
        <v>0.0</v>
      </c>
      <c r="O3353" s="12">
        <v>1.0</v>
      </c>
      <c r="P3353" s="13">
        <v>0.25</v>
      </c>
      <c r="Q3353" s="13">
        <v>5.0</v>
      </c>
      <c r="R3353" s="13">
        <f t="shared" si="1"/>
        <v>5</v>
      </c>
      <c r="S3353" s="14">
        <f t="shared" si="2"/>
        <v>1.666666667</v>
      </c>
      <c r="T3353" s="14">
        <f t="shared" si="3"/>
        <v>0.2</v>
      </c>
      <c r="U3353" s="15" t="str">
        <f>vlookup(F3353,'Sub categories'!$A:$C,3,False)</f>
        <v>Art</v>
      </c>
      <c r="V3353" s="16">
        <f t="shared" si="4"/>
        <v>0</v>
      </c>
      <c r="W3353" s="17">
        <f t="array" ref="W3353">INDEX(shipping_prices!$C$1:$F4580,MATCH(I3353,shipping_prices!$A$1:$A4580,0),MATCH(M3353,shipping_prices!$C$1:$F$1,0))</f>
        <v>45.14</v>
      </c>
      <c r="X3353" s="15" t="str">
        <f t="shared" si="5"/>
        <v>Sandra GlasscoRedlandsCalifornia</v>
      </c>
      <c r="Y3353" s="15" t="str">
        <f t="shared" si="6"/>
        <v>Low</v>
      </c>
    </row>
    <row r="3354" hidden="1">
      <c r="A3354" s="1">
        <v>42655.0</v>
      </c>
      <c r="B3354" s="2" t="s">
        <v>4471</v>
      </c>
      <c r="C3354" s="2">
        <v>5.0</v>
      </c>
      <c r="D3354" s="2" t="s">
        <v>4422</v>
      </c>
      <c r="E3354" s="2" t="s">
        <v>27</v>
      </c>
      <c r="F3354" s="2" t="s">
        <v>1256</v>
      </c>
      <c r="G3354" s="2" t="s">
        <v>39</v>
      </c>
      <c r="H3354" s="2" t="s">
        <v>79</v>
      </c>
      <c r="I3354" s="2" t="s">
        <v>3754</v>
      </c>
      <c r="J3354" s="2" t="s">
        <v>42</v>
      </c>
      <c r="K3354" s="2" t="s">
        <v>43</v>
      </c>
      <c r="L3354" s="10">
        <v>42655.0</v>
      </c>
      <c r="M3354" s="2" t="s">
        <v>469</v>
      </c>
      <c r="N3354" s="11">
        <v>0.0</v>
      </c>
      <c r="O3354" s="12">
        <v>8.0</v>
      </c>
      <c r="P3354" s="13">
        <v>0.46</v>
      </c>
      <c r="Q3354" s="13">
        <v>17.0</v>
      </c>
      <c r="R3354" s="13">
        <f t="shared" si="1"/>
        <v>17</v>
      </c>
      <c r="S3354" s="14">
        <f t="shared" si="2"/>
        <v>3.4</v>
      </c>
      <c r="T3354" s="14">
        <f t="shared" si="3"/>
        <v>0.4705882353</v>
      </c>
      <c r="U3354" s="15" t="str">
        <f>vlookup(F3354,'Sub categories'!$A:$C,3,False)</f>
        <v>Fasteners</v>
      </c>
      <c r="V3354" s="16">
        <f t="shared" si="4"/>
        <v>0</v>
      </c>
      <c r="W3354" s="17">
        <f t="array" ref="W3354">INDEX(shipping_prices!$C$1:$F4581,MATCH(I3354,shipping_prices!$A$1:$A4581,0),MATCH(M3354,shipping_prices!$C$1:$F$1,0))</f>
        <v>45.14</v>
      </c>
      <c r="X3354" s="15" t="str">
        <f t="shared" si="5"/>
        <v>Sandra GlasscoRedlandsCalifornia</v>
      </c>
      <c r="Y3354" s="15" t="str">
        <f t="shared" si="6"/>
        <v>Low</v>
      </c>
    </row>
    <row r="3355" hidden="1">
      <c r="A3355" s="1">
        <v>42655.0</v>
      </c>
      <c r="B3355" s="2" t="s">
        <v>4471</v>
      </c>
      <c r="C3355" s="2">
        <v>1.0</v>
      </c>
      <c r="D3355" s="2" t="s">
        <v>4422</v>
      </c>
      <c r="E3355" s="2" t="s">
        <v>27</v>
      </c>
      <c r="F3355" s="2" t="s">
        <v>3861</v>
      </c>
      <c r="G3355" s="2" t="s">
        <v>39</v>
      </c>
      <c r="H3355" s="2" t="s">
        <v>51</v>
      </c>
      <c r="I3355" s="2" t="s">
        <v>3754</v>
      </c>
      <c r="J3355" s="2" t="s">
        <v>42</v>
      </c>
      <c r="K3355" s="2" t="s">
        <v>43</v>
      </c>
      <c r="L3355" s="10">
        <v>42655.0</v>
      </c>
      <c r="M3355" s="2" t="s">
        <v>469</v>
      </c>
      <c r="N3355" s="11">
        <v>0.0</v>
      </c>
      <c r="O3355" s="12">
        <v>9.0</v>
      </c>
      <c r="P3355" s="13">
        <v>0.47</v>
      </c>
      <c r="Q3355" s="13">
        <v>20.0</v>
      </c>
      <c r="R3355" s="13">
        <f t="shared" si="1"/>
        <v>20</v>
      </c>
      <c r="S3355" s="14">
        <f t="shared" si="2"/>
        <v>20</v>
      </c>
      <c r="T3355" s="14">
        <f t="shared" si="3"/>
        <v>0.45</v>
      </c>
      <c r="U3355" s="15" t="str">
        <f>vlookup(F3355,'Sub categories'!$A:$C,3,False)</f>
        <v>Paper</v>
      </c>
      <c r="V3355" s="16">
        <f t="shared" si="4"/>
        <v>0</v>
      </c>
      <c r="W3355" s="17">
        <f t="array" ref="W3355">INDEX(shipping_prices!$C$1:$F4582,MATCH(I3355,shipping_prices!$A$1:$A4582,0),MATCH(M3355,shipping_prices!$C$1:$F$1,0))</f>
        <v>45.14</v>
      </c>
      <c r="X3355" s="15" t="str">
        <f t="shared" si="5"/>
        <v>Sandra GlasscoRedlandsCalifornia</v>
      </c>
      <c r="Y3355" s="15" t="str">
        <f t="shared" si="6"/>
        <v>Low</v>
      </c>
    </row>
    <row r="3356" hidden="1">
      <c r="A3356" s="1">
        <v>42655.0</v>
      </c>
      <c r="B3356" s="2" t="s">
        <v>4471</v>
      </c>
      <c r="C3356" s="2">
        <v>3.0</v>
      </c>
      <c r="D3356" s="2" t="s">
        <v>4422</v>
      </c>
      <c r="E3356" s="2" t="s">
        <v>27</v>
      </c>
      <c r="F3356" s="2" t="s">
        <v>3327</v>
      </c>
      <c r="G3356" s="2" t="s">
        <v>39</v>
      </c>
      <c r="H3356" s="2" t="s">
        <v>297</v>
      </c>
      <c r="I3356" s="2" t="s">
        <v>3754</v>
      </c>
      <c r="J3356" s="2" t="s">
        <v>42</v>
      </c>
      <c r="K3356" s="2" t="s">
        <v>43</v>
      </c>
      <c r="L3356" s="10">
        <v>42655.0</v>
      </c>
      <c r="M3356" s="2" t="s">
        <v>469</v>
      </c>
      <c r="N3356" s="11">
        <v>0.0</v>
      </c>
      <c r="O3356" s="12">
        <v>8.0</v>
      </c>
      <c r="P3356" s="13">
        <v>0.27</v>
      </c>
      <c r="Q3356" s="13">
        <v>30.0</v>
      </c>
      <c r="R3356" s="13">
        <f t="shared" si="1"/>
        <v>30</v>
      </c>
      <c r="S3356" s="14">
        <f t="shared" si="2"/>
        <v>10</v>
      </c>
      <c r="T3356" s="14">
        <f t="shared" si="3"/>
        <v>0.2666666667</v>
      </c>
      <c r="U3356" s="15" t="str">
        <f>vlookup(F3356,'Sub categories'!$A:$C,3,False)</f>
        <v>Supplies</v>
      </c>
      <c r="V3356" s="16">
        <f t="shared" si="4"/>
        <v>0</v>
      </c>
      <c r="W3356" s="17">
        <f t="array" ref="W3356">INDEX(shipping_prices!$C$1:$F4583,MATCH(I3356,shipping_prices!$A$1:$A4583,0),MATCH(M3356,shipping_prices!$C$1:$F$1,0))</f>
        <v>45.14</v>
      </c>
      <c r="X3356" s="15" t="str">
        <f t="shared" si="5"/>
        <v>Sandra GlasscoRedlandsCalifornia</v>
      </c>
      <c r="Y3356" s="15" t="str">
        <f t="shared" si="6"/>
        <v>Low</v>
      </c>
    </row>
    <row r="3357" hidden="1">
      <c r="A3357" s="1">
        <v>42655.0</v>
      </c>
      <c r="B3357" s="2" t="s">
        <v>4471</v>
      </c>
      <c r="C3357" s="2">
        <v>2.0</v>
      </c>
      <c r="D3357" s="2" t="s">
        <v>4422</v>
      </c>
      <c r="E3357" s="2" t="s">
        <v>27</v>
      </c>
      <c r="F3357" s="2" t="s">
        <v>4024</v>
      </c>
      <c r="G3357" s="2" t="s">
        <v>39</v>
      </c>
      <c r="H3357" s="2" t="s">
        <v>79</v>
      </c>
      <c r="I3357" s="2" t="s">
        <v>3754</v>
      </c>
      <c r="J3357" s="2" t="s">
        <v>42</v>
      </c>
      <c r="K3357" s="2" t="s">
        <v>43</v>
      </c>
      <c r="L3357" s="10">
        <v>42655.0</v>
      </c>
      <c r="M3357" s="2" t="s">
        <v>469</v>
      </c>
      <c r="N3357" s="11">
        <v>0.0</v>
      </c>
      <c r="O3357" s="12">
        <v>13.0</v>
      </c>
      <c r="P3357" s="13">
        <v>0.27</v>
      </c>
      <c r="Q3357" s="13">
        <v>47.0</v>
      </c>
      <c r="R3357" s="13">
        <f t="shared" si="1"/>
        <v>47</v>
      </c>
      <c r="S3357" s="14">
        <f t="shared" si="2"/>
        <v>23.5</v>
      </c>
      <c r="T3357" s="14">
        <f t="shared" si="3"/>
        <v>0.2765957447</v>
      </c>
      <c r="U3357" s="15" t="str">
        <f>vlookup(F3357,'Sub categories'!$A:$C,3,False)</f>
        <v>Storage</v>
      </c>
      <c r="V3357" s="16">
        <f t="shared" si="4"/>
        <v>0</v>
      </c>
      <c r="W3357" s="17">
        <f t="array" ref="W3357">INDEX(shipping_prices!$C$1:$F4584,MATCH(I3357,shipping_prices!$A$1:$A4584,0),MATCH(M3357,shipping_prices!$C$1:$F$1,0))</f>
        <v>45.14</v>
      </c>
      <c r="X3357" s="15" t="str">
        <f t="shared" si="5"/>
        <v>Sandra GlasscoRedlandsCalifornia</v>
      </c>
      <c r="Y3357" s="15" t="str">
        <f t="shared" si="6"/>
        <v>Low</v>
      </c>
    </row>
    <row r="3358">
      <c r="A3358" s="1">
        <v>42655.0</v>
      </c>
      <c r="B3358" s="2" t="s">
        <v>4471</v>
      </c>
      <c r="C3358" s="2">
        <v>4.0</v>
      </c>
      <c r="D3358" s="2" t="s">
        <v>4422</v>
      </c>
      <c r="E3358" s="2" t="s">
        <v>27</v>
      </c>
      <c r="F3358" s="2" t="s">
        <v>1817</v>
      </c>
      <c r="G3358" s="2" t="s">
        <v>45</v>
      </c>
      <c r="H3358" s="2" t="s">
        <v>227</v>
      </c>
      <c r="I3358" s="2" t="s">
        <v>3754</v>
      </c>
      <c r="J3358" s="2" t="s">
        <v>42</v>
      </c>
      <c r="K3358" s="2" t="s">
        <v>43</v>
      </c>
      <c r="L3358" s="10">
        <v>42655.0</v>
      </c>
      <c r="M3358" s="2" t="s">
        <v>469</v>
      </c>
      <c r="N3358" s="11">
        <v>0.2</v>
      </c>
      <c r="O3358" s="12">
        <v>20.0</v>
      </c>
      <c r="P3358" s="13">
        <v>0.06</v>
      </c>
      <c r="Q3358" s="13">
        <v>323.0</v>
      </c>
      <c r="R3358" s="13">
        <f t="shared" si="1"/>
        <v>403.75</v>
      </c>
      <c r="S3358" s="14">
        <f t="shared" si="2"/>
        <v>100.9375</v>
      </c>
      <c r="T3358" s="14">
        <f t="shared" si="3"/>
        <v>0.06191950464</v>
      </c>
      <c r="U3358" s="15" t="str">
        <f>vlookup(F3358,'Sub categories'!$A:$C,3,False)</f>
        <v>Chairs</v>
      </c>
      <c r="V3358" s="16">
        <f t="shared" si="4"/>
        <v>0</v>
      </c>
      <c r="W3358" s="17">
        <f t="array" ref="W3358">INDEX(shipping_prices!$C$1:$F4585,MATCH(I3358,shipping_prices!$A$1:$A4585,0),MATCH(M3358,shipping_prices!$C$1:$F$1,0))</f>
        <v>45.14</v>
      </c>
      <c r="X3358" s="15" t="str">
        <f t="shared" si="5"/>
        <v>Sandra GlasscoRedlandsCalifornia</v>
      </c>
      <c r="Y3358" s="15" t="str">
        <f t="shared" si="6"/>
        <v>Low</v>
      </c>
    </row>
    <row r="3359" hidden="1">
      <c r="A3359" s="1">
        <v>42655.0</v>
      </c>
      <c r="B3359" s="2" t="s">
        <v>4471</v>
      </c>
      <c r="C3359" s="2">
        <v>3.0</v>
      </c>
      <c r="D3359" s="2" t="s">
        <v>4422</v>
      </c>
      <c r="E3359" s="2" t="s">
        <v>27</v>
      </c>
      <c r="F3359" s="2" t="s">
        <v>2029</v>
      </c>
      <c r="G3359" s="2" t="s">
        <v>39</v>
      </c>
      <c r="H3359" s="2" t="s">
        <v>182</v>
      </c>
      <c r="I3359" s="2" t="s">
        <v>3754</v>
      </c>
      <c r="J3359" s="2" t="s">
        <v>42</v>
      </c>
      <c r="K3359" s="2" t="s">
        <v>43</v>
      </c>
      <c r="L3359" s="10">
        <v>42655.0</v>
      </c>
      <c r="M3359" s="2" t="s">
        <v>469</v>
      </c>
      <c r="N3359" s="11">
        <v>0.2</v>
      </c>
      <c r="O3359" s="12">
        <v>124.0</v>
      </c>
      <c r="P3359" s="13">
        <v>0.31</v>
      </c>
      <c r="Q3359" s="13">
        <v>398.0</v>
      </c>
      <c r="R3359" s="13">
        <f t="shared" si="1"/>
        <v>497.5</v>
      </c>
      <c r="S3359" s="14">
        <f t="shared" si="2"/>
        <v>165.8333333</v>
      </c>
      <c r="T3359" s="14">
        <f t="shared" si="3"/>
        <v>0.3115577889</v>
      </c>
      <c r="U3359" s="15" t="str">
        <f>vlookup(F3359,'Sub categories'!$A:$C,3,False)</f>
        <v>Binders</v>
      </c>
      <c r="V3359" s="16">
        <f t="shared" si="4"/>
        <v>0</v>
      </c>
      <c r="W3359" s="17">
        <f t="array" ref="W3359">INDEX(shipping_prices!$C$1:$F4586,MATCH(I3359,shipping_prices!$A$1:$A4586,0),MATCH(M3359,shipping_prices!$C$1:$F$1,0))</f>
        <v>45.14</v>
      </c>
      <c r="X3359" s="15" t="str">
        <f t="shared" si="5"/>
        <v>Sandra GlasscoRedlandsCalifornia</v>
      </c>
      <c r="Y3359" s="15" t="str">
        <f t="shared" si="6"/>
        <v>High</v>
      </c>
    </row>
    <row r="3360">
      <c r="A3360" s="1">
        <v>42655.0</v>
      </c>
      <c r="B3360" s="2" t="s">
        <v>4471</v>
      </c>
      <c r="C3360" s="2">
        <v>1.0</v>
      </c>
      <c r="D3360" s="2" t="s">
        <v>4422</v>
      </c>
      <c r="E3360" s="2" t="s">
        <v>27</v>
      </c>
      <c r="F3360" s="2" t="s">
        <v>1472</v>
      </c>
      <c r="G3360" s="2" t="s">
        <v>45</v>
      </c>
      <c r="H3360" s="2" t="s">
        <v>83</v>
      </c>
      <c r="I3360" s="2" t="s">
        <v>3754</v>
      </c>
      <c r="J3360" s="2" t="s">
        <v>42</v>
      </c>
      <c r="K3360" s="2" t="s">
        <v>43</v>
      </c>
      <c r="L3360" s="10">
        <v>42655.0</v>
      </c>
      <c r="M3360" s="2" t="s">
        <v>469</v>
      </c>
      <c r="N3360" s="11">
        <v>0.15</v>
      </c>
      <c r="O3360" s="12">
        <v>20.0</v>
      </c>
      <c r="P3360" s="13">
        <v>0.05</v>
      </c>
      <c r="Q3360" s="13">
        <v>426.0</v>
      </c>
      <c r="R3360" s="13">
        <f t="shared" si="1"/>
        <v>501.1764706</v>
      </c>
      <c r="S3360" s="14">
        <f t="shared" si="2"/>
        <v>501.1764706</v>
      </c>
      <c r="T3360" s="14">
        <f t="shared" si="3"/>
        <v>0.04694835681</v>
      </c>
      <c r="U3360" s="15" t="str">
        <f>vlookup(F3360,'Sub categories'!$A:$C,3,False)</f>
        <v>Bookcases</v>
      </c>
      <c r="V3360" s="16">
        <f t="shared" si="4"/>
        <v>0</v>
      </c>
      <c r="W3360" s="17">
        <f t="array" ref="W3360">INDEX(shipping_prices!$C$1:$F4587,MATCH(I3360,shipping_prices!$A$1:$A4587,0),MATCH(M3360,shipping_prices!$C$1:$F$1,0))</f>
        <v>45.14</v>
      </c>
      <c r="X3360" s="15" t="str">
        <f t="shared" si="5"/>
        <v>Sandra GlasscoRedlandsCalifornia</v>
      </c>
      <c r="Y3360" s="15" t="str">
        <f t="shared" si="6"/>
        <v>Low</v>
      </c>
    </row>
    <row r="3361" hidden="1">
      <c r="A3361" s="1">
        <v>42655.0</v>
      </c>
      <c r="B3361" s="2" t="s">
        <v>4471</v>
      </c>
      <c r="C3361" s="2">
        <v>4.0</v>
      </c>
      <c r="D3361" s="2" t="s">
        <v>4422</v>
      </c>
      <c r="E3361" s="2" t="s">
        <v>27</v>
      </c>
      <c r="F3361" s="2" t="s">
        <v>2099</v>
      </c>
      <c r="G3361" s="2" t="s">
        <v>29</v>
      </c>
      <c r="H3361" s="2" t="s">
        <v>263</v>
      </c>
      <c r="I3361" s="2" t="s">
        <v>3754</v>
      </c>
      <c r="J3361" s="2" t="s">
        <v>42</v>
      </c>
      <c r="K3361" s="2" t="s">
        <v>43</v>
      </c>
      <c r="L3361" s="10">
        <v>42655.0</v>
      </c>
      <c r="M3361" s="2" t="s">
        <v>469</v>
      </c>
      <c r="N3361" s="11">
        <v>0.2</v>
      </c>
      <c r="O3361" s="12">
        <v>146.0</v>
      </c>
      <c r="P3361" s="13">
        <v>0.11</v>
      </c>
      <c r="Q3361" s="13">
        <v>1296.0</v>
      </c>
      <c r="R3361" s="13">
        <f t="shared" si="1"/>
        <v>1620</v>
      </c>
      <c r="S3361" s="14">
        <f t="shared" si="2"/>
        <v>405</v>
      </c>
      <c r="T3361" s="14">
        <f t="shared" si="3"/>
        <v>0.112654321</v>
      </c>
      <c r="U3361" s="15" t="str">
        <f>vlookup(F3361,'Sub categories'!$A:$C,3,False)</f>
        <v>Phones</v>
      </c>
      <c r="V3361" s="16">
        <f t="shared" si="4"/>
        <v>0</v>
      </c>
      <c r="W3361" s="17">
        <f t="array" ref="W3361">INDEX(shipping_prices!$C$1:$F4588,MATCH(I3361,shipping_prices!$A$1:$A4588,0),MATCH(M3361,shipping_prices!$C$1:$F$1,0))</f>
        <v>45.14</v>
      </c>
      <c r="X3361" s="15" t="str">
        <f t="shared" si="5"/>
        <v>Sandra GlasscoRedlandsCalifornia</v>
      </c>
      <c r="Y3361" s="15" t="str">
        <f t="shared" si="6"/>
        <v>High</v>
      </c>
    </row>
    <row r="3362" hidden="1">
      <c r="A3362" s="1">
        <v>42655.0</v>
      </c>
      <c r="B3362" s="2" t="s">
        <v>4472</v>
      </c>
      <c r="C3362" s="2">
        <v>2.0</v>
      </c>
      <c r="D3362" s="2" t="s">
        <v>2453</v>
      </c>
      <c r="E3362" s="2" t="s">
        <v>27</v>
      </c>
      <c r="F3362" s="2" t="s">
        <v>2488</v>
      </c>
      <c r="G3362" s="2" t="s">
        <v>39</v>
      </c>
      <c r="H3362" s="2" t="s">
        <v>193</v>
      </c>
      <c r="I3362" s="2" t="s">
        <v>31</v>
      </c>
      <c r="J3362" s="2" t="s">
        <v>32</v>
      </c>
      <c r="K3362" s="2" t="s">
        <v>33</v>
      </c>
      <c r="L3362" s="10">
        <v>42664.0</v>
      </c>
      <c r="M3362" s="2" t="s">
        <v>142</v>
      </c>
      <c r="N3362" s="11">
        <v>0.2</v>
      </c>
      <c r="O3362" s="12">
        <v>2.0</v>
      </c>
      <c r="P3362" s="13">
        <v>0.35</v>
      </c>
      <c r="Q3362" s="13">
        <v>7.0</v>
      </c>
      <c r="R3362" s="13">
        <f t="shared" si="1"/>
        <v>8.75</v>
      </c>
      <c r="S3362" s="14">
        <f t="shared" si="2"/>
        <v>4.375</v>
      </c>
      <c r="T3362" s="14">
        <f t="shared" si="3"/>
        <v>0.2857142857</v>
      </c>
      <c r="U3362" s="15" t="str">
        <f>vlookup(F3362,'Sub categories'!$A:$C,3,False)</f>
        <v>Binders</v>
      </c>
      <c r="V3362" s="16">
        <f t="shared" si="4"/>
        <v>9</v>
      </c>
      <c r="W3362" s="17">
        <f t="array" ref="W3362">INDEX(shipping_prices!$C$1:$F4589,MATCH(I3362,shipping_prices!$A$1:$A4589,0),MATCH(M3362,shipping_prices!$C$1:$F$1,0))</f>
        <v>23.55</v>
      </c>
      <c r="X3362" s="15" t="str">
        <f t="shared" si="5"/>
        <v>Alan HwangNew York CityNew York</v>
      </c>
      <c r="Y3362" s="15" t="str">
        <f t="shared" si="6"/>
        <v>Low</v>
      </c>
    </row>
    <row r="3363" hidden="1">
      <c r="A3363" s="1">
        <v>42656.0</v>
      </c>
      <c r="B3363" s="2" t="s">
        <v>4472</v>
      </c>
      <c r="C3363" s="2">
        <v>5.0</v>
      </c>
      <c r="D3363" s="2" t="s">
        <v>2453</v>
      </c>
      <c r="E3363" s="2" t="s">
        <v>27</v>
      </c>
      <c r="F3363" s="2" t="s">
        <v>1412</v>
      </c>
      <c r="G3363" s="2" t="s">
        <v>39</v>
      </c>
      <c r="H3363" s="2" t="s">
        <v>58</v>
      </c>
      <c r="I3363" s="2" t="s">
        <v>31</v>
      </c>
      <c r="J3363" s="2" t="s">
        <v>32</v>
      </c>
      <c r="K3363" s="2" t="s">
        <v>33</v>
      </c>
      <c r="L3363" s="10">
        <v>42664.0</v>
      </c>
      <c r="M3363" s="2" t="s">
        <v>142</v>
      </c>
      <c r="N3363" s="11">
        <v>0.2</v>
      </c>
      <c r="O3363" s="12">
        <v>7.0</v>
      </c>
      <c r="P3363" s="13">
        <v>0.34</v>
      </c>
      <c r="Q3363" s="13">
        <v>21.0</v>
      </c>
      <c r="R3363" s="13">
        <f t="shared" si="1"/>
        <v>26.25</v>
      </c>
      <c r="S3363" s="14">
        <f t="shared" si="2"/>
        <v>5.25</v>
      </c>
      <c r="T3363" s="14">
        <f t="shared" si="3"/>
        <v>0.3333333333</v>
      </c>
      <c r="U3363" s="15" t="str">
        <f>vlookup(F3363,'Sub categories'!$A:$C,3,False)</f>
        <v>Binders</v>
      </c>
      <c r="V3363" s="16">
        <f t="shared" si="4"/>
        <v>8</v>
      </c>
      <c r="W3363" s="17">
        <f t="array" ref="W3363">INDEX(shipping_prices!$C$1:$F4590,MATCH(I3363,shipping_prices!$A$1:$A4590,0),MATCH(M3363,shipping_prices!$C$1:$F$1,0))</f>
        <v>23.55</v>
      </c>
      <c r="X3363" s="15" t="str">
        <f t="shared" si="5"/>
        <v>Alan HwangNew York CityNew York</v>
      </c>
      <c r="Y3363" s="15" t="str">
        <f t="shared" si="6"/>
        <v>Low</v>
      </c>
    </row>
    <row r="3364" hidden="1">
      <c r="A3364" s="1">
        <v>42656.0</v>
      </c>
      <c r="B3364" s="2" t="s">
        <v>4472</v>
      </c>
      <c r="C3364" s="2">
        <v>6.0</v>
      </c>
      <c r="D3364" s="2" t="s">
        <v>2453</v>
      </c>
      <c r="E3364" s="2" t="s">
        <v>27</v>
      </c>
      <c r="F3364" s="2" t="s">
        <v>607</v>
      </c>
      <c r="G3364" s="2" t="s">
        <v>29</v>
      </c>
      <c r="H3364" s="2" t="s">
        <v>79</v>
      </c>
      <c r="I3364" s="2" t="s">
        <v>31</v>
      </c>
      <c r="J3364" s="2" t="s">
        <v>32</v>
      </c>
      <c r="K3364" s="2" t="s">
        <v>33</v>
      </c>
      <c r="L3364" s="10">
        <v>42664.0</v>
      </c>
      <c r="M3364" s="2" t="s">
        <v>142</v>
      </c>
      <c r="N3364" s="11">
        <v>0.0</v>
      </c>
      <c r="O3364" s="12">
        <v>224.0</v>
      </c>
      <c r="P3364" s="13">
        <v>0.29</v>
      </c>
      <c r="Q3364" s="13">
        <v>774.0</v>
      </c>
      <c r="R3364" s="13">
        <f t="shared" si="1"/>
        <v>774</v>
      </c>
      <c r="S3364" s="14">
        <f t="shared" si="2"/>
        <v>129</v>
      </c>
      <c r="T3364" s="14">
        <f t="shared" si="3"/>
        <v>0.2894056848</v>
      </c>
      <c r="U3364" s="15" t="str">
        <f>vlookup(F3364,'Sub categories'!$A:$C,3,False)</f>
        <v>Phones</v>
      </c>
      <c r="V3364" s="16">
        <f t="shared" si="4"/>
        <v>8</v>
      </c>
      <c r="W3364" s="17">
        <f t="array" ref="W3364">INDEX(shipping_prices!$C$1:$F4591,MATCH(I3364,shipping_prices!$A$1:$A4591,0),MATCH(M3364,shipping_prices!$C$1:$F$1,0))</f>
        <v>23.55</v>
      </c>
      <c r="X3364" s="15" t="str">
        <f t="shared" si="5"/>
        <v>Alan HwangNew York CityNew York</v>
      </c>
      <c r="Y3364" s="15" t="str">
        <f t="shared" si="6"/>
        <v>High</v>
      </c>
    </row>
    <row r="3365" hidden="1">
      <c r="A3365" s="1">
        <v>42658.0</v>
      </c>
      <c r="B3365" s="2" t="s">
        <v>4473</v>
      </c>
      <c r="C3365" s="2">
        <v>3.0</v>
      </c>
      <c r="D3365" s="2" t="s">
        <v>1884</v>
      </c>
      <c r="E3365" s="2" t="s">
        <v>27</v>
      </c>
      <c r="F3365" s="2" t="s">
        <v>3344</v>
      </c>
      <c r="G3365" s="2" t="s">
        <v>39</v>
      </c>
      <c r="H3365" s="2" t="s">
        <v>193</v>
      </c>
      <c r="I3365" s="2" t="s">
        <v>3754</v>
      </c>
      <c r="J3365" s="2" t="s">
        <v>42</v>
      </c>
      <c r="K3365" s="2" t="s">
        <v>43</v>
      </c>
      <c r="L3365" s="10">
        <v>42668.0</v>
      </c>
      <c r="M3365" s="2" t="s">
        <v>34</v>
      </c>
      <c r="N3365" s="11">
        <v>0.0</v>
      </c>
      <c r="O3365" s="12">
        <v>4.0</v>
      </c>
      <c r="P3365" s="13">
        <v>0.49</v>
      </c>
      <c r="Q3365" s="13">
        <v>9.0</v>
      </c>
      <c r="R3365" s="13">
        <f t="shared" si="1"/>
        <v>9</v>
      </c>
      <c r="S3365" s="14">
        <f t="shared" si="2"/>
        <v>3</v>
      </c>
      <c r="T3365" s="14">
        <f t="shared" si="3"/>
        <v>0.4444444444</v>
      </c>
      <c r="U3365" s="15" t="str">
        <f>vlookup(F3365,'Sub categories'!$A:$C,3,False)</f>
        <v>Labels</v>
      </c>
      <c r="V3365" s="16">
        <f t="shared" si="4"/>
        <v>10</v>
      </c>
      <c r="W3365" s="17">
        <f t="array" ref="W3365">INDEX(shipping_prices!$C$1:$F4592,MATCH(I3365,shipping_prices!$A$1:$A4592,0),MATCH(M3365,shipping_prices!$C$1:$F$1,0))</f>
        <v>12.46</v>
      </c>
      <c r="X3365" s="15" t="str">
        <f t="shared" si="5"/>
        <v>Steven CartwrightRedlandsCalifornia</v>
      </c>
      <c r="Y3365" s="15" t="str">
        <f t="shared" si="6"/>
        <v>Low</v>
      </c>
    </row>
    <row r="3366" hidden="1">
      <c r="A3366" s="1">
        <v>42658.0</v>
      </c>
      <c r="B3366" s="2" t="s">
        <v>4473</v>
      </c>
      <c r="C3366" s="2">
        <v>9.0</v>
      </c>
      <c r="D3366" s="2" t="s">
        <v>1884</v>
      </c>
      <c r="E3366" s="2" t="s">
        <v>27</v>
      </c>
      <c r="F3366" s="2" t="s">
        <v>2918</v>
      </c>
      <c r="G3366" s="2" t="s">
        <v>39</v>
      </c>
      <c r="H3366" s="2" t="s">
        <v>789</v>
      </c>
      <c r="I3366" s="2" t="s">
        <v>3754</v>
      </c>
      <c r="J3366" s="2" t="s">
        <v>42</v>
      </c>
      <c r="K3366" s="2" t="s">
        <v>43</v>
      </c>
      <c r="L3366" s="10">
        <v>42668.0</v>
      </c>
      <c r="M3366" s="2" t="s">
        <v>34</v>
      </c>
      <c r="N3366" s="11">
        <v>0.0</v>
      </c>
      <c r="O3366" s="12">
        <v>49.0</v>
      </c>
      <c r="P3366" s="13">
        <v>0.27</v>
      </c>
      <c r="Q3366" s="13">
        <v>181.0</v>
      </c>
      <c r="R3366" s="13">
        <f t="shared" si="1"/>
        <v>181</v>
      </c>
      <c r="S3366" s="14">
        <f t="shared" si="2"/>
        <v>20.11111111</v>
      </c>
      <c r="T3366" s="14">
        <f t="shared" si="3"/>
        <v>0.270718232</v>
      </c>
      <c r="U3366" s="15" t="str">
        <f>vlookup(F3366,'Sub categories'!$A:$C,3,False)</f>
        <v>Art</v>
      </c>
      <c r="V3366" s="16">
        <f t="shared" si="4"/>
        <v>10</v>
      </c>
      <c r="W3366" s="17">
        <f t="array" ref="W3366">INDEX(shipping_prices!$C$1:$F4593,MATCH(I3366,shipping_prices!$A$1:$A4593,0),MATCH(M3366,shipping_prices!$C$1:$F$1,0))</f>
        <v>12.46</v>
      </c>
      <c r="X3366" s="15" t="str">
        <f t="shared" si="5"/>
        <v>Steven CartwrightRedlandsCalifornia</v>
      </c>
      <c r="Y3366" s="15" t="str">
        <f t="shared" si="6"/>
        <v>High</v>
      </c>
    </row>
    <row r="3367" hidden="1">
      <c r="A3367" s="1">
        <v>42658.0</v>
      </c>
      <c r="B3367" s="2" t="s">
        <v>4474</v>
      </c>
      <c r="C3367" s="2">
        <v>5.0</v>
      </c>
      <c r="D3367" s="2" t="s">
        <v>4475</v>
      </c>
      <c r="E3367" s="2" t="s">
        <v>49</v>
      </c>
      <c r="F3367" s="2" t="s">
        <v>4476</v>
      </c>
      <c r="G3367" s="2" t="s">
        <v>39</v>
      </c>
      <c r="H3367" s="2" t="s">
        <v>51</v>
      </c>
      <c r="I3367" s="2" t="s">
        <v>2457</v>
      </c>
      <c r="J3367" s="2" t="s">
        <v>1156</v>
      </c>
      <c r="K3367" s="2" t="s">
        <v>33</v>
      </c>
      <c r="L3367" s="10">
        <v>42659.0</v>
      </c>
      <c r="M3367" s="2" t="s">
        <v>34</v>
      </c>
      <c r="N3367" s="11">
        <v>0.0</v>
      </c>
      <c r="O3367" s="12">
        <v>14.0</v>
      </c>
      <c r="P3367" s="13">
        <v>0.49</v>
      </c>
      <c r="Q3367" s="13">
        <v>29.0</v>
      </c>
      <c r="R3367" s="13">
        <f t="shared" si="1"/>
        <v>29</v>
      </c>
      <c r="S3367" s="14">
        <f t="shared" si="2"/>
        <v>5.8</v>
      </c>
      <c r="T3367" s="14">
        <f t="shared" si="3"/>
        <v>0.4827586207</v>
      </c>
      <c r="U3367" s="15" t="str">
        <f>vlookup(F3367,'Sub categories'!$A:$C,3,False)</f>
        <v>Paper</v>
      </c>
      <c r="V3367" s="16">
        <f t="shared" si="4"/>
        <v>1</v>
      </c>
      <c r="W3367" s="17">
        <f t="array" ref="W3367">INDEX(shipping_prices!$C$1:$F4594,MATCH(I3367,shipping_prices!$A$1:$A4594,0),MATCH(M3367,shipping_prices!$C$1:$F$1,0))</f>
        <v>5.14</v>
      </c>
      <c r="X3367" s="15" t="str">
        <f t="shared" si="5"/>
        <v>Brad ThomasClintonMaryland</v>
      </c>
      <c r="Y3367" s="15" t="str">
        <f t="shared" si="6"/>
        <v>Low</v>
      </c>
    </row>
    <row r="3368" hidden="1">
      <c r="A3368" s="1">
        <v>42658.0</v>
      </c>
      <c r="B3368" s="2" t="s">
        <v>4474</v>
      </c>
      <c r="C3368" s="2">
        <v>2.0</v>
      </c>
      <c r="D3368" s="2" t="s">
        <v>4475</v>
      </c>
      <c r="E3368" s="2" t="s">
        <v>49</v>
      </c>
      <c r="F3368" s="2" t="s">
        <v>2016</v>
      </c>
      <c r="G3368" s="2" t="s">
        <v>39</v>
      </c>
      <c r="H3368" s="2" t="s">
        <v>81</v>
      </c>
      <c r="I3368" s="2" t="s">
        <v>2457</v>
      </c>
      <c r="J3368" s="2" t="s">
        <v>1156</v>
      </c>
      <c r="K3368" s="2" t="s">
        <v>33</v>
      </c>
      <c r="L3368" s="10">
        <v>42659.0</v>
      </c>
      <c r="M3368" s="2" t="s">
        <v>34</v>
      </c>
      <c r="N3368" s="11">
        <v>0.0</v>
      </c>
      <c r="O3368" s="12">
        <v>103.0</v>
      </c>
      <c r="P3368" s="13">
        <v>0.29</v>
      </c>
      <c r="Q3368" s="13">
        <v>356.0</v>
      </c>
      <c r="R3368" s="13">
        <f t="shared" si="1"/>
        <v>356</v>
      </c>
      <c r="S3368" s="14">
        <f t="shared" si="2"/>
        <v>178</v>
      </c>
      <c r="T3368" s="14">
        <f t="shared" si="3"/>
        <v>0.2893258427</v>
      </c>
      <c r="U3368" s="15" t="str">
        <f>vlookup(F3368,'Sub categories'!$A:$C,3,False)</f>
        <v>Appliances</v>
      </c>
      <c r="V3368" s="16">
        <f t="shared" si="4"/>
        <v>1</v>
      </c>
      <c r="W3368" s="17">
        <f t="array" ref="W3368">INDEX(shipping_prices!$C$1:$F4595,MATCH(I3368,shipping_prices!$A$1:$A4595,0),MATCH(M3368,shipping_prices!$C$1:$F$1,0))</f>
        <v>5.14</v>
      </c>
      <c r="X3368" s="15" t="str">
        <f t="shared" si="5"/>
        <v>Brad ThomasClintonMaryland</v>
      </c>
      <c r="Y3368" s="15" t="str">
        <f t="shared" si="6"/>
        <v>High</v>
      </c>
    </row>
    <row r="3369" hidden="1">
      <c r="A3369" s="1">
        <v>42658.0</v>
      </c>
      <c r="B3369" s="2" t="s">
        <v>4477</v>
      </c>
      <c r="C3369" s="2">
        <v>4.0</v>
      </c>
      <c r="D3369" s="2" t="s">
        <v>2704</v>
      </c>
      <c r="E3369" s="2" t="s">
        <v>27</v>
      </c>
      <c r="F3369" s="2" t="s">
        <v>631</v>
      </c>
      <c r="G3369" s="2" t="s">
        <v>39</v>
      </c>
      <c r="H3369" s="2" t="s">
        <v>534</v>
      </c>
      <c r="I3369" s="2" t="s">
        <v>169</v>
      </c>
      <c r="J3369" s="2" t="s">
        <v>42</v>
      </c>
      <c r="K3369" s="2" t="s">
        <v>43</v>
      </c>
      <c r="L3369" s="10">
        <v>42669.0</v>
      </c>
      <c r="M3369" s="2" t="s">
        <v>34</v>
      </c>
      <c r="N3369" s="11">
        <v>0.0</v>
      </c>
      <c r="O3369" s="12">
        <v>56.0</v>
      </c>
      <c r="P3369" s="13">
        <v>0.05</v>
      </c>
      <c r="Q3369" s="13">
        <v>1118.0</v>
      </c>
      <c r="R3369" s="13">
        <f t="shared" si="1"/>
        <v>1118</v>
      </c>
      <c r="S3369" s="14">
        <f t="shared" si="2"/>
        <v>279.5</v>
      </c>
      <c r="T3369" s="14">
        <f t="shared" si="3"/>
        <v>0.05008944544</v>
      </c>
      <c r="U3369" s="15" t="str">
        <f>vlookup(F3369,'Sub categories'!$A:$C,3,False)</f>
        <v>Storage</v>
      </c>
      <c r="V3369" s="16">
        <f t="shared" si="4"/>
        <v>11</v>
      </c>
      <c r="W3369" s="17">
        <f t="array" ref="W3369">INDEX(shipping_prices!$C$1:$F4596,MATCH(I3369,shipping_prices!$A$1:$A4596,0),MATCH(M3369,shipping_prices!$C$1:$F$1,0))</f>
        <v>14.86</v>
      </c>
      <c r="X3369" s="15" t="str">
        <f t="shared" si="5"/>
        <v>Hunter GlantzLos AngelesCalifornia</v>
      </c>
      <c r="Y3369" s="15" t="str">
        <f t="shared" si="6"/>
        <v>High</v>
      </c>
    </row>
    <row r="3370" hidden="1">
      <c r="A3370" s="1">
        <v>42658.0</v>
      </c>
      <c r="B3370" s="2" t="s">
        <v>4478</v>
      </c>
      <c r="C3370" s="2">
        <v>3.0</v>
      </c>
      <c r="D3370" s="2" t="s">
        <v>1408</v>
      </c>
      <c r="E3370" s="2" t="s">
        <v>27</v>
      </c>
      <c r="F3370" s="2" t="s">
        <v>4479</v>
      </c>
      <c r="G3370" s="2" t="s">
        <v>29</v>
      </c>
      <c r="H3370" s="2" t="s">
        <v>2970</v>
      </c>
      <c r="I3370" s="2" t="s">
        <v>52</v>
      </c>
      <c r="J3370" s="2" t="s">
        <v>251</v>
      </c>
      <c r="K3370" s="2" t="s">
        <v>54</v>
      </c>
      <c r="L3370" s="10">
        <v>42659.0</v>
      </c>
      <c r="M3370" s="2" t="s">
        <v>142</v>
      </c>
      <c r="N3370" s="11">
        <v>0.2</v>
      </c>
      <c r="O3370" s="12">
        <v>5.0</v>
      </c>
      <c r="P3370" s="13">
        <v>0.1</v>
      </c>
      <c r="Q3370" s="13">
        <v>48.0</v>
      </c>
      <c r="R3370" s="13">
        <f t="shared" si="1"/>
        <v>60</v>
      </c>
      <c r="S3370" s="14">
        <f t="shared" si="2"/>
        <v>20</v>
      </c>
      <c r="T3370" s="14">
        <f t="shared" si="3"/>
        <v>0.1041666667</v>
      </c>
      <c r="U3370" s="15" t="str">
        <f>vlookup(F3370,'Sub categories'!$A:$C,3,False)</f>
        <v>Phones</v>
      </c>
      <c r="V3370" s="16">
        <f t="shared" si="4"/>
        <v>1</v>
      </c>
      <c r="W3370" s="17">
        <f t="array" ref="W3370">INDEX(shipping_prices!$C$1:$F4597,MATCH(I3370,shipping_prices!$A$1:$A4597,0),MATCH(M3370,shipping_prices!$C$1:$F$1,0))</f>
        <v>24.84</v>
      </c>
      <c r="X3370" s="15" t="str">
        <f t="shared" si="5"/>
        <v>Lynn SmithJacksonvilleNorth Carolina</v>
      </c>
      <c r="Y3370" s="15" t="str">
        <f t="shared" si="6"/>
        <v>Low</v>
      </c>
    </row>
    <row r="3371" hidden="1">
      <c r="A3371" s="1">
        <v>42658.0</v>
      </c>
      <c r="B3371" s="2" t="s">
        <v>4480</v>
      </c>
      <c r="C3371" s="2">
        <v>2.0</v>
      </c>
      <c r="D3371" s="2" t="s">
        <v>650</v>
      </c>
      <c r="E3371" s="2" t="s">
        <v>37</v>
      </c>
      <c r="F3371" s="2" t="s">
        <v>2524</v>
      </c>
      <c r="G3371" s="2" t="s">
        <v>39</v>
      </c>
      <c r="H3371" s="2" t="s">
        <v>1647</v>
      </c>
      <c r="I3371" s="2" t="s">
        <v>169</v>
      </c>
      <c r="J3371" s="2" t="s">
        <v>42</v>
      </c>
      <c r="K3371" s="2" t="s">
        <v>43</v>
      </c>
      <c r="L3371" s="10">
        <v>42668.0</v>
      </c>
      <c r="M3371" s="2" t="s">
        <v>34</v>
      </c>
      <c r="N3371" s="11">
        <v>0.0</v>
      </c>
      <c r="O3371" s="12">
        <v>5.0</v>
      </c>
      <c r="P3371" s="13">
        <v>0.49</v>
      </c>
      <c r="Q3371" s="13">
        <v>11.0</v>
      </c>
      <c r="R3371" s="13">
        <f t="shared" si="1"/>
        <v>11</v>
      </c>
      <c r="S3371" s="14">
        <f t="shared" si="2"/>
        <v>5.5</v>
      </c>
      <c r="T3371" s="14">
        <f t="shared" si="3"/>
        <v>0.4545454545</v>
      </c>
      <c r="U3371" s="15" t="str">
        <f>vlookup(F3371,'Sub categories'!$A:$C,3,False)</f>
        <v>Paper</v>
      </c>
      <c r="V3371" s="16">
        <f t="shared" si="4"/>
        <v>10</v>
      </c>
      <c r="W3371" s="17">
        <f t="array" ref="W3371">INDEX(shipping_prices!$C$1:$F4598,MATCH(I3371,shipping_prices!$A$1:$A4598,0),MATCH(M3371,shipping_prices!$C$1:$F$1,0))</f>
        <v>14.86</v>
      </c>
      <c r="X3371" s="15" t="str">
        <f t="shared" si="5"/>
        <v>Anthony JacobsLos AngelesCalifornia</v>
      </c>
      <c r="Y3371" s="15" t="str">
        <f t="shared" si="6"/>
        <v>Low</v>
      </c>
    </row>
    <row r="3372" hidden="1">
      <c r="A3372" s="1">
        <v>42658.0</v>
      </c>
      <c r="B3372" s="2" t="s">
        <v>4481</v>
      </c>
      <c r="C3372" s="2">
        <v>3.0</v>
      </c>
      <c r="D3372" s="2" t="s">
        <v>4161</v>
      </c>
      <c r="E3372" s="2" t="s">
        <v>27</v>
      </c>
      <c r="F3372" s="2" t="s">
        <v>3344</v>
      </c>
      <c r="G3372" s="2" t="s">
        <v>39</v>
      </c>
      <c r="H3372" s="2" t="s">
        <v>193</v>
      </c>
      <c r="I3372" s="2" t="s">
        <v>1051</v>
      </c>
      <c r="J3372" s="2" t="s">
        <v>122</v>
      </c>
      <c r="K3372" s="2" t="s">
        <v>54</v>
      </c>
      <c r="L3372" s="10">
        <v>42661.0</v>
      </c>
      <c r="M3372" s="2" t="s">
        <v>34</v>
      </c>
      <c r="N3372" s="11">
        <v>0.0</v>
      </c>
      <c r="O3372" s="12">
        <v>4.0</v>
      </c>
      <c r="P3372" s="13">
        <v>0.49</v>
      </c>
      <c r="Q3372" s="13">
        <v>9.0</v>
      </c>
      <c r="R3372" s="13">
        <f t="shared" si="1"/>
        <v>9</v>
      </c>
      <c r="S3372" s="14">
        <f t="shared" si="2"/>
        <v>3</v>
      </c>
      <c r="T3372" s="14">
        <f t="shared" si="3"/>
        <v>0.4444444444</v>
      </c>
      <c r="U3372" s="15" t="str">
        <f>vlookup(F3372,'Sub categories'!$A:$C,3,False)</f>
        <v>Labels</v>
      </c>
      <c r="V3372" s="16">
        <f t="shared" si="4"/>
        <v>3</v>
      </c>
      <c r="W3372" s="17">
        <f t="array" ref="W3372">INDEX(shipping_prices!$C$1:$F4599,MATCH(I3372,shipping_prices!$A$1:$A4599,0),MATCH(M3372,shipping_prices!$C$1:$F$1,0))</f>
        <v>9.1</v>
      </c>
      <c r="X3372" s="15" t="str">
        <f t="shared" si="5"/>
        <v>Fred HartonAtlantaGeorgia</v>
      </c>
      <c r="Y3372" s="15" t="str">
        <f t="shared" si="6"/>
        <v>Low</v>
      </c>
    </row>
    <row r="3373" hidden="1">
      <c r="A3373" s="1">
        <v>42659.0</v>
      </c>
      <c r="B3373" s="2" t="s">
        <v>4481</v>
      </c>
      <c r="C3373" s="2">
        <v>5.0</v>
      </c>
      <c r="D3373" s="2" t="s">
        <v>4161</v>
      </c>
      <c r="E3373" s="2" t="s">
        <v>27</v>
      </c>
      <c r="F3373" s="2" t="s">
        <v>4373</v>
      </c>
      <c r="G3373" s="2" t="s">
        <v>39</v>
      </c>
      <c r="H3373" s="2" t="s">
        <v>51</v>
      </c>
      <c r="I3373" s="2" t="s">
        <v>1051</v>
      </c>
      <c r="J3373" s="2" t="s">
        <v>122</v>
      </c>
      <c r="K3373" s="2" t="s">
        <v>54</v>
      </c>
      <c r="L3373" s="10">
        <v>42661.0</v>
      </c>
      <c r="M3373" s="2" t="s">
        <v>34</v>
      </c>
      <c r="N3373" s="11">
        <v>0.0</v>
      </c>
      <c r="O3373" s="12">
        <v>10.0</v>
      </c>
      <c r="P3373" s="13">
        <v>0.45</v>
      </c>
      <c r="Q3373" s="13">
        <v>21.0</v>
      </c>
      <c r="R3373" s="13">
        <f t="shared" si="1"/>
        <v>21</v>
      </c>
      <c r="S3373" s="14">
        <f t="shared" si="2"/>
        <v>4.2</v>
      </c>
      <c r="T3373" s="14">
        <f t="shared" si="3"/>
        <v>0.4761904762</v>
      </c>
      <c r="U3373" s="15" t="str">
        <f>vlookup(F3373,'Sub categories'!$A:$C,3,False)</f>
        <v>Paper</v>
      </c>
      <c r="V3373" s="16">
        <f t="shared" si="4"/>
        <v>2</v>
      </c>
      <c r="W3373" s="17">
        <f t="array" ref="W3373">INDEX(shipping_prices!$C$1:$F4600,MATCH(I3373,shipping_prices!$A$1:$A4600,0),MATCH(M3373,shipping_prices!$C$1:$F$1,0))</f>
        <v>9.1</v>
      </c>
      <c r="X3373" s="15" t="str">
        <f t="shared" si="5"/>
        <v>Fred HartonAtlantaGeorgia</v>
      </c>
      <c r="Y3373" s="15" t="str">
        <f t="shared" si="6"/>
        <v>Low</v>
      </c>
    </row>
    <row r="3374" hidden="1">
      <c r="A3374" s="1">
        <v>42660.0</v>
      </c>
      <c r="B3374" s="2" t="s">
        <v>4481</v>
      </c>
      <c r="C3374" s="2">
        <v>3.0</v>
      </c>
      <c r="D3374" s="2" t="s">
        <v>4161</v>
      </c>
      <c r="E3374" s="2" t="s">
        <v>27</v>
      </c>
      <c r="F3374" s="2" t="s">
        <v>2193</v>
      </c>
      <c r="G3374" s="2" t="s">
        <v>39</v>
      </c>
      <c r="H3374" s="2" t="s">
        <v>146</v>
      </c>
      <c r="I3374" s="2" t="s">
        <v>1051</v>
      </c>
      <c r="J3374" s="2" t="s">
        <v>122</v>
      </c>
      <c r="K3374" s="2" t="s">
        <v>54</v>
      </c>
      <c r="L3374" s="10">
        <v>42661.0</v>
      </c>
      <c r="M3374" s="2" t="s">
        <v>34</v>
      </c>
      <c r="N3374" s="11">
        <v>0.0</v>
      </c>
      <c r="O3374" s="12">
        <v>7.0</v>
      </c>
      <c r="P3374" s="13">
        <v>0.26</v>
      </c>
      <c r="Q3374" s="13">
        <v>26.0</v>
      </c>
      <c r="R3374" s="13">
        <f t="shared" si="1"/>
        <v>26</v>
      </c>
      <c r="S3374" s="14">
        <f t="shared" si="2"/>
        <v>8.666666667</v>
      </c>
      <c r="T3374" s="14">
        <f t="shared" si="3"/>
        <v>0.2692307692</v>
      </c>
      <c r="U3374" s="15" t="str">
        <f>vlookup(F3374,'Sub categories'!$A:$C,3,False)</f>
        <v>Appliances</v>
      </c>
      <c r="V3374" s="16">
        <f t="shared" si="4"/>
        <v>1</v>
      </c>
      <c r="W3374" s="17">
        <f t="array" ref="W3374">INDEX(shipping_prices!$C$1:$F4601,MATCH(I3374,shipping_prices!$A$1:$A4601,0),MATCH(M3374,shipping_prices!$C$1:$F$1,0))</f>
        <v>9.1</v>
      </c>
      <c r="X3374" s="15" t="str">
        <f t="shared" si="5"/>
        <v>Fred HartonAtlantaGeorgia</v>
      </c>
      <c r="Y3374" s="15" t="str">
        <f t="shared" si="6"/>
        <v>Low</v>
      </c>
    </row>
    <row r="3375" hidden="1">
      <c r="A3375" s="1">
        <v>42661.0</v>
      </c>
      <c r="B3375" s="2" t="s">
        <v>4481</v>
      </c>
      <c r="C3375" s="2">
        <v>2.0</v>
      </c>
      <c r="D3375" s="2" t="s">
        <v>4161</v>
      </c>
      <c r="E3375" s="2" t="s">
        <v>27</v>
      </c>
      <c r="F3375" s="2" t="s">
        <v>4482</v>
      </c>
      <c r="G3375" s="2" t="s">
        <v>39</v>
      </c>
      <c r="H3375" s="2" t="s">
        <v>51</v>
      </c>
      <c r="I3375" s="2" t="s">
        <v>1051</v>
      </c>
      <c r="J3375" s="2" t="s">
        <v>122</v>
      </c>
      <c r="K3375" s="2" t="s">
        <v>54</v>
      </c>
      <c r="L3375" s="10">
        <v>42661.0</v>
      </c>
      <c r="M3375" s="2" t="s">
        <v>34</v>
      </c>
      <c r="N3375" s="11">
        <v>0.0</v>
      </c>
      <c r="O3375" s="12">
        <v>49.0</v>
      </c>
      <c r="P3375" s="13">
        <v>0.5</v>
      </c>
      <c r="Q3375" s="13">
        <v>98.0</v>
      </c>
      <c r="R3375" s="13">
        <f t="shared" si="1"/>
        <v>98</v>
      </c>
      <c r="S3375" s="14">
        <f t="shared" si="2"/>
        <v>49</v>
      </c>
      <c r="T3375" s="14">
        <f t="shared" si="3"/>
        <v>0.5</v>
      </c>
      <c r="U3375" s="15" t="str">
        <f>vlookup(F3375,'Sub categories'!$A:$C,3,False)</f>
        <v>Paper</v>
      </c>
      <c r="V3375" s="16">
        <f t="shared" si="4"/>
        <v>0</v>
      </c>
      <c r="W3375" s="17">
        <f t="array" ref="W3375">INDEX(shipping_prices!$C$1:$F4602,MATCH(I3375,shipping_prices!$A$1:$A4602,0),MATCH(M3375,shipping_prices!$C$1:$F$1,0))</f>
        <v>9.1</v>
      </c>
      <c r="X3375" s="15" t="str">
        <f t="shared" si="5"/>
        <v>Fred HartonAtlantaGeorgia</v>
      </c>
      <c r="Y3375" s="15" t="str">
        <f t="shared" si="6"/>
        <v>High</v>
      </c>
    </row>
    <row r="3376" hidden="1">
      <c r="A3376" s="1">
        <v>42661.0</v>
      </c>
      <c r="B3376" s="2" t="s">
        <v>4481</v>
      </c>
      <c r="C3376" s="2">
        <v>5.0</v>
      </c>
      <c r="D3376" s="2" t="s">
        <v>4161</v>
      </c>
      <c r="E3376" s="2" t="s">
        <v>27</v>
      </c>
      <c r="F3376" s="2" t="s">
        <v>2156</v>
      </c>
      <c r="G3376" s="2" t="s">
        <v>39</v>
      </c>
      <c r="H3376" s="2" t="s">
        <v>51</v>
      </c>
      <c r="I3376" s="2" t="s">
        <v>1051</v>
      </c>
      <c r="J3376" s="2" t="s">
        <v>122</v>
      </c>
      <c r="K3376" s="2" t="s">
        <v>54</v>
      </c>
      <c r="L3376" s="10">
        <v>42661.0</v>
      </c>
      <c r="M3376" s="2" t="s">
        <v>34</v>
      </c>
      <c r="N3376" s="11">
        <v>0.0</v>
      </c>
      <c r="O3376" s="12">
        <v>95.0</v>
      </c>
      <c r="P3376" s="13">
        <v>0.49</v>
      </c>
      <c r="Q3376" s="13">
        <v>194.0</v>
      </c>
      <c r="R3376" s="13">
        <f t="shared" si="1"/>
        <v>194</v>
      </c>
      <c r="S3376" s="14">
        <f t="shared" si="2"/>
        <v>38.8</v>
      </c>
      <c r="T3376" s="14">
        <f t="shared" si="3"/>
        <v>0.4896907216</v>
      </c>
      <c r="U3376" s="15" t="str">
        <f>vlookup(F3376,'Sub categories'!$A:$C,3,False)</f>
        <v>Paper</v>
      </c>
      <c r="V3376" s="16">
        <f t="shared" si="4"/>
        <v>0</v>
      </c>
      <c r="W3376" s="17">
        <f t="array" ref="W3376">INDEX(shipping_prices!$C$1:$F4603,MATCH(I3376,shipping_prices!$A$1:$A4603,0),MATCH(M3376,shipping_prices!$C$1:$F$1,0))</f>
        <v>9.1</v>
      </c>
      <c r="X3376" s="15" t="str">
        <f t="shared" si="5"/>
        <v>Fred HartonAtlantaGeorgia</v>
      </c>
      <c r="Y3376" s="15" t="str">
        <f t="shared" si="6"/>
        <v>High</v>
      </c>
    </row>
    <row r="3377" hidden="1">
      <c r="A3377" s="1">
        <v>42661.0</v>
      </c>
      <c r="B3377" s="2" t="s">
        <v>4481</v>
      </c>
      <c r="C3377" s="2">
        <v>9.0</v>
      </c>
      <c r="D3377" s="2" t="s">
        <v>4161</v>
      </c>
      <c r="E3377" s="2" t="s">
        <v>27</v>
      </c>
      <c r="F3377" s="2" t="s">
        <v>531</v>
      </c>
      <c r="G3377" s="2" t="s">
        <v>29</v>
      </c>
      <c r="H3377" s="2" t="s">
        <v>532</v>
      </c>
      <c r="I3377" s="2" t="s">
        <v>1051</v>
      </c>
      <c r="J3377" s="2" t="s">
        <v>122</v>
      </c>
      <c r="K3377" s="2" t="s">
        <v>54</v>
      </c>
      <c r="L3377" s="10">
        <v>42661.0</v>
      </c>
      <c r="M3377" s="2" t="s">
        <v>34</v>
      </c>
      <c r="N3377" s="11">
        <v>0.0</v>
      </c>
      <c r="O3377" s="12">
        <v>48.0</v>
      </c>
      <c r="P3377" s="13">
        <v>0.19</v>
      </c>
      <c r="Q3377" s="13">
        <v>252.0</v>
      </c>
      <c r="R3377" s="13">
        <f t="shared" si="1"/>
        <v>252</v>
      </c>
      <c r="S3377" s="14">
        <f t="shared" si="2"/>
        <v>28</v>
      </c>
      <c r="T3377" s="14">
        <f t="shared" si="3"/>
        <v>0.1904761905</v>
      </c>
      <c r="U3377" s="15" t="str">
        <f>vlookup(F3377,'Sub categories'!$A:$C,3,False)</f>
        <v>Accessories</v>
      </c>
      <c r="V3377" s="16">
        <f t="shared" si="4"/>
        <v>0</v>
      </c>
      <c r="W3377" s="17">
        <f t="array" ref="W3377">INDEX(shipping_prices!$C$1:$F4604,MATCH(I3377,shipping_prices!$A$1:$A4604,0),MATCH(M3377,shipping_prices!$C$1:$F$1,0))</f>
        <v>9.1</v>
      </c>
      <c r="X3377" s="15" t="str">
        <f t="shared" si="5"/>
        <v>Fred HartonAtlantaGeorgia</v>
      </c>
      <c r="Y3377" s="15" t="str">
        <f t="shared" si="6"/>
        <v>High</v>
      </c>
    </row>
    <row r="3378" hidden="1">
      <c r="A3378" s="1">
        <v>42661.0</v>
      </c>
      <c r="B3378" s="2" t="s">
        <v>4481</v>
      </c>
      <c r="C3378" s="2">
        <v>3.0</v>
      </c>
      <c r="D3378" s="2" t="s">
        <v>4161</v>
      </c>
      <c r="E3378" s="2" t="s">
        <v>27</v>
      </c>
      <c r="F3378" s="2" t="s">
        <v>3637</v>
      </c>
      <c r="G3378" s="2" t="s">
        <v>39</v>
      </c>
      <c r="H3378" s="2" t="s">
        <v>3638</v>
      </c>
      <c r="I3378" s="2" t="s">
        <v>1051</v>
      </c>
      <c r="J3378" s="2" t="s">
        <v>122</v>
      </c>
      <c r="K3378" s="2" t="s">
        <v>54</v>
      </c>
      <c r="L3378" s="10">
        <v>42661.0</v>
      </c>
      <c r="M3378" s="2" t="s">
        <v>34</v>
      </c>
      <c r="N3378" s="11">
        <v>0.0</v>
      </c>
      <c r="O3378" s="12">
        <v>152.0</v>
      </c>
      <c r="P3378" s="13">
        <v>0.28</v>
      </c>
      <c r="Q3378" s="13">
        <v>543.0</v>
      </c>
      <c r="R3378" s="13">
        <f t="shared" si="1"/>
        <v>543</v>
      </c>
      <c r="S3378" s="14">
        <f t="shared" si="2"/>
        <v>181</v>
      </c>
      <c r="T3378" s="14">
        <f t="shared" si="3"/>
        <v>0.2799263352</v>
      </c>
      <c r="U3378" s="15" t="str">
        <f>vlookup(F3378,'Sub categories'!$A:$C,3,False)</f>
        <v>Appliances</v>
      </c>
      <c r="V3378" s="16">
        <f t="shared" si="4"/>
        <v>0</v>
      </c>
      <c r="W3378" s="17">
        <f t="array" ref="W3378">INDEX(shipping_prices!$C$1:$F4605,MATCH(I3378,shipping_prices!$A$1:$A4605,0),MATCH(M3378,shipping_prices!$C$1:$F$1,0))</f>
        <v>9.1</v>
      </c>
      <c r="X3378" s="15" t="str">
        <f t="shared" si="5"/>
        <v>Fred HartonAtlantaGeorgia</v>
      </c>
      <c r="Y3378" s="15" t="str">
        <f t="shared" si="6"/>
        <v>High</v>
      </c>
    </row>
    <row r="3379">
      <c r="A3379" s="1">
        <v>42661.0</v>
      </c>
      <c r="B3379" s="2" t="s">
        <v>4483</v>
      </c>
      <c r="C3379" s="2">
        <v>1.0</v>
      </c>
      <c r="D3379" s="2" t="s">
        <v>1049</v>
      </c>
      <c r="E3379" s="2" t="s">
        <v>27</v>
      </c>
      <c r="F3379" s="2" t="s">
        <v>2279</v>
      </c>
      <c r="G3379" s="2" t="s">
        <v>45</v>
      </c>
      <c r="H3379" s="2" t="s">
        <v>423</v>
      </c>
      <c r="I3379" s="2" t="s">
        <v>31</v>
      </c>
      <c r="J3379" s="2" t="s">
        <v>32</v>
      </c>
      <c r="K3379" s="2" t="s">
        <v>33</v>
      </c>
      <c r="L3379" s="10">
        <v>42667.0</v>
      </c>
      <c r="M3379" s="2" t="s">
        <v>142</v>
      </c>
      <c r="N3379" s="11">
        <v>0.1</v>
      </c>
      <c r="O3379" s="12">
        <v>1.0</v>
      </c>
      <c r="P3379" s="13">
        <v>0.01</v>
      </c>
      <c r="Q3379" s="13">
        <v>118.0</v>
      </c>
      <c r="R3379" s="13">
        <f t="shared" si="1"/>
        <v>131.1111111</v>
      </c>
      <c r="S3379" s="14">
        <f t="shared" si="2"/>
        <v>131.1111111</v>
      </c>
      <c r="T3379" s="14">
        <f t="shared" si="3"/>
        <v>0.008474576271</v>
      </c>
      <c r="U3379" s="15" t="str">
        <f>vlookup(F3379,'Sub categories'!$A:$C,3,False)</f>
        <v>Chairs</v>
      </c>
      <c r="V3379" s="16">
        <f t="shared" si="4"/>
        <v>6</v>
      </c>
      <c r="W3379" s="17">
        <f t="array" ref="W3379">INDEX(shipping_prices!$C$1:$F4606,MATCH(I3379,shipping_prices!$A$1:$A4606,0),MATCH(M3379,shipping_prices!$C$1:$F$1,0))</f>
        <v>23.55</v>
      </c>
      <c r="X3379" s="15" t="str">
        <f t="shared" si="5"/>
        <v>Sheri GordonNew York CityNew York</v>
      </c>
      <c r="Y3379" s="15" t="str">
        <f t="shared" si="6"/>
        <v>Low</v>
      </c>
    </row>
    <row r="3380" hidden="1">
      <c r="A3380" s="1">
        <v>42662.0</v>
      </c>
      <c r="B3380" s="2" t="s">
        <v>4484</v>
      </c>
      <c r="C3380" s="2">
        <v>3.0</v>
      </c>
      <c r="D3380" s="2" t="s">
        <v>561</v>
      </c>
      <c r="E3380" s="2" t="s">
        <v>27</v>
      </c>
      <c r="F3380" s="2" t="s">
        <v>396</v>
      </c>
      <c r="G3380" s="2" t="s">
        <v>39</v>
      </c>
      <c r="H3380" s="2" t="s">
        <v>79</v>
      </c>
      <c r="I3380" s="2" t="s">
        <v>1639</v>
      </c>
      <c r="J3380" s="2" t="s">
        <v>1343</v>
      </c>
      <c r="K3380" s="2" t="s">
        <v>43</v>
      </c>
      <c r="L3380" s="10">
        <v>42665.0</v>
      </c>
      <c r="M3380" s="2" t="s">
        <v>90</v>
      </c>
      <c r="N3380" s="11">
        <v>0.2</v>
      </c>
      <c r="O3380" s="12">
        <v>3.0</v>
      </c>
      <c r="P3380" s="13">
        <v>0.09</v>
      </c>
      <c r="Q3380" s="13">
        <v>29.0</v>
      </c>
      <c r="R3380" s="13">
        <f t="shared" si="1"/>
        <v>36.25</v>
      </c>
      <c r="S3380" s="14">
        <f t="shared" si="2"/>
        <v>12.08333333</v>
      </c>
      <c r="T3380" s="14">
        <f t="shared" si="3"/>
        <v>0.1034482759</v>
      </c>
      <c r="U3380" s="15" t="str">
        <f>vlookup(F3380,'Sub categories'!$A:$C,3,False)</f>
        <v>Storage</v>
      </c>
      <c r="V3380" s="16">
        <f t="shared" si="4"/>
        <v>3</v>
      </c>
      <c r="W3380" s="17">
        <f t="array" ref="W3380">INDEX(shipping_prices!$C$1:$F4607,MATCH(I3380,shipping_prices!$A$1:$A4607,0),MATCH(M3380,shipping_prices!$C$1:$F$1,0))</f>
        <v>2.82</v>
      </c>
      <c r="X3380" s="15" t="str">
        <f t="shared" si="5"/>
        <v>Bryan MillsSalemOregon</v>
      </c>
      <c r="Y3380" s="15" t="str">
        <f t="shared" si="6"/>
        <v>Low</v>
      </c>
    </row>
    <row r="3381" hidden="1">
      <c r="A3381" s="1">
        <v>42662.0</v>
      </c>
      <c r="B3381" s="2" t="s">
        <v>4485</v>
      </c>
      <c r="C3381" s="2">
        <v>4.0</v>
      </c>
      <c r="D3381" s="2" t="s">
        <v>3012</v>
      </c>
      <c r="E3381" s="2" t="s">
        <v>37</v>
      </c>
      <c r="F3381" s="2" t="s">
        <v>2745</v>
      </c>
      <c r="G3381" s="2" t="s">
        <v>39</v>
      </c>
      <c r="H3381" s="2" t="s">
        <v>79</v>
      </c>
      <c r="I3381" s="2" t="s">
        <v>511</v>
      </c>
      <c r="J3381" s="2" t="s">
        <v>814</v>
      </c>
      <c r="K3381" s="2" t="s">
        <v>43</v>
      </c>
      <c r="L3381" s="10">
        <v>42671.0</v>
      </c>
      <c r="M3381" s="2" t="s">
        <v>34</v>
      </c>
      <c r="N3381" s="11">
        <v>0.2</v>
      </c>
      <c r="O3381" s="12">
        <v>17.0</v>
      </c>
      <c r="P3381" s="13">
        <v>0.13</v>
      </c>
      <c r="Q3381" s="13">
        <v>139.0</v>
      </c>
      <c r="R3381" s="13">
        <f t="shared" si="1"/>
        <v>173.75</v>
      </c>
      <c r="S3381" s="14">
        <f t="shared" si="2"/>
        <v>43.4375</v>
      </c>
      <c r="T3381" s="14">
        <f t="shared" si="3"/>
        <v>0.1223021583</v>
      </c>
      <c r="U3381" s="15" t="str">
        <f>vlookup(F3381,'Sub categories'!$A:$C,3,False)</f>
        <v>Storage</v>
      </c>
      <c r="V3381" s="16">
        <f t="shared" si="4"/>
        <v>9</v>
      </c>
      <c r="W3381" s="17">
        <f t="array" ref="W3381">INDEX(shipping_prices!$C$1:$F4608,MATCH(I3381,shipping_prices!$A$1:$A4608,0),MATCH(M3381,shipping_prices!$C$1:$F$1,0))</f>
        <v>9.55</v>
      </c>
      <c r="X3381" s="15" t="str">
        <f t="shared" si="5"/>
        <v>Shaun ChanceAuroraColorado</v>
      </c>
      <c r="Y3381" s="15" t="str">
        <f t="shared" si="6"/>
        <v>Low</v>
      </c>
    </row>
    <row r="3382">
      <c r="A3382" s="1">
        <v>42662.0</v>
      </c>
      <c r="B3382" s="2" t="s">
        <v>4486</v>
      </c>
      <c r="C3382" s="2">
        <v>1.0</v>
      </c>
      <c r="D3382" s="2" t="s">
        <v>4487</v>
      </c>
      <c r="E3382" s="2" t="s">
        <v>37</v>
      </c>
      <c r="F3382" s="2" t="s">
        <v>131</v>
      </c>
      <c r="G3382" s="2" t="s">
        <v>45</v>
      </c>
      <c r="H3382" s="2" t="s">
        <v>46</v>
      </c>
      <c r="I3382" s="2" t="s">
        <v>1225</v>
      </c>
      <c r="J3382" s="2" t="s">
        <v>76</v>
      </c>
      <c r="K3382" s="2" t="s">
        <v>77</v>
      </c>
      <c r="L3382" s="10">
        <v>42667.0</v>
      </c>
      <c r="M3382" s="2" t="s">
        <v>34</v>
      </c>
      <c r="N3382" s="11">
        <v>0.3</v>
      </c>
      <c r="O3382" s="12">
        <v>-16.0</v>
      </c>
      <c r="P3382" s="13">
        <v>-0.16</v>
      </c>
      <c r="Q3382" s="13">
        <v>103.0</v>
      </c>
      <c r="R3382" s="13">
        <f t="shared" si="1"/>
        <v>147.1428571</v>
      </c>
      <c r="S3382" s="14">
        <f t="shared" si="2"/>
        <v>147.1428571</v>
      </c>
      <c r="T3382" s="14">
        <f t="shared" si="3"/>
        <v>-0.1553398058</v>
      </c>
      <c r="U3382" s="15" t="str">
        <f>vlookup(F3382,'Sub categories'!$A:$C,3,False)</f>
        <v>Tables</v>
      </c>
      <c r="V3382" s="16">
        <f t="shared" si="4"/>
        <v>5</v>
      </c>
      <c r="W3382" s="17">
        <f t="array" ref="W3382">INDEX(shipping_prices!$C$1:$F4609,MATCH(I3382,shipping_prices!$A$1:$A4609,0),MATCH(M3382,shipping_prices!$C$1:$F$1,0))</f>
        <v>6.99</v>
      </c>
      <c r="X3382" s="15" t="str">
        <f t="shared" si="5"/>
        <v>Ben PetermanDallasTexas</v>
      </c>
      <c r="Y3382" s="15" t="str">
        <f t="shared" si="6"/>
        <v>loss</v>
      </c>
    </row>
    <row r="3383" hidden="1">
      <c r="A3383" s="1">
        <v>42662.0</v>
      </c>
      <c r="B3383" s="2" t="s">
        <v>4486</v>
      </c>
      <c r="C3383" s="2">
        <v>5.0</v>
      </c>
      <c r="D3383" s="2" t="s">
        <v>4487</v>
      </c>
      <c r="E3383" s="2" t="s">
        <v>37</v>
      </c>
      <c r="F3383" s="2" t="s">
        <v>3209</v>
      </c>
      <c r="G3383" s="2" t="s">
        <v>29</v>
      </c>
      <c r="H3383" s="2" t="s">
        <v>1032</v>
      </c>
      <c r="I3383" s="2" t="s">
        <v>1225</v>
      </c>
      <c r="J3383" s="2" t="s">
        <v>76</v>
      </c>
      <c r="K3383" s="2" t="s">
        <v>77</v>
      </c>
      <c r="L3383" s="10">
        <v>42667.0</v>
      </c>
      <c r="M3383" s="2" t="s">
        <v>34</v>
      </c>
      <c r="N3383" s="11">
        <v>0.2</v>
      </c>
      <c r="O3383" s="12">
        <v>82.0</v>
      </c>
      <c r="P3383" s="13">
        <v>0.08</v>
      </c>
      <c r="Q3383" s="13">
        <v>1100.0</v>
      </c>
      <c r="R3383" s="13">
        <f t="shared" si="1"/>
        <v>1375</v>
      </c>
      <c r="S3383" s="14">
        <f t="shared" si="2"/>
        <v>275</v>
      </c>
      <c r="T3383" s="14">
        <f t="shared" si="3"/>
        <v>0.07454545455</v>
      </c>
      <c r="U3383" s="15" t="str">
        <f>vlookup(F3383,'Sub categories'!$A:$C,3,False)</f>
        <v>Phones</v>
      </c>
      <c r="V3383" s="16">
        <f t="shared" si="4"/>
        <v>5</v>
      </c>
      <c r="W3383" s="17">
        <f t="array" ref="W3383">INDEX(shipping_prices!$C$1:$F4610,MATCH(I3383,shipping_prices!$A$1:$A4610,0),MATCH(M3383,shipping_prices!$C$1:$F$1,0))</f>
        <v>6.99</v>
      </c>
      <c r="X3383" s="15" t="str">
        <f t="shared" si="5"/>
        <v>Ben PetermanDallasTexas</v>
      </c>
      <c r="Y3383" s="15" t="str">
        <f t="shared" si="6"/>
        <v>High</v>
      </c>
    </row>
    <row r="3384" hidden="1">
      <c r="A3384" s="1">
        <v>42662.0</v>
      </c>
      <c r="B3384" s="2" t="s">
        <v>4488</v>
      </c>
      <c r="C3384" s="2">
        <v>3.0</v>
      </c>
      <c r="D3384" s="2" t="s">
        <v>1169</v>
      </c>
      <c r="E3384" s="2" t="s">
        <v>49</v>
      </c>
      <c r="F3384" s="2" t="s">
        <v>929</v>
      </c>
      <c r="G3384" s="2" t="s">
        <v>39</v>
      </c>
      <c r="H3384" s="2" t="s">
        <v>284</v>
      </c>
      <c r="I3384" s="2" t="s">
        <v>1278</v>
      </c>
      <c r="J3384" s="2" t="s">
        <v>321</v>
      </c>
      <c r="K3384" s="2" t="s">
        <v>33</v>
      </c>
      <c r="L3384" s="10">
        <v>42667.0</v>
      </c>
      <c r="M3384" s="2" t="s">
        <v>142</v>
      </c>
      <c r="N3384" s="11">
        <v>0.7</v>
      </c>
      <c r="O3384" s="12">
        <v>-10.0</v>
      </c>
      <c r="P3384" s="13">
        <v>-0.7</v>
      </c>
      <c r="Q3384" s="13">
        <v>15.0</v>
      </c>
      <c r="R3384" s="13">
        <f t="shared" si="1"/>
        <v>50</v>
      </c>
      <c r="S3384" s="14">
        <f t="shared" si="2"/>
        <v>16.66666667</v>
      </c>
      <c r="T3384" s="14">
        <f t="shared" si="3"/>
        <v>-0.6666666667</v>
      </c>
      <c r="U3384" s="15" t="str">
        <f>vlookup(F3384,'Sub categories'!$A:$C,3,False)</f>
        <v>Binders</v>
      </c>
      <c r="V3384" s="16">
        <f t="shared" si="4"/>
        <v>5</v>
      </c>
      <c r="W3384" s="17">
        <f t="array" ref="W3384">INDEX(shipping_prices!$C$1:$F4611,MATCH(I3384,shipping_prices!$A$1:$A4611,0),MATCH(M3384,shipping_prices!$C$1:$F$1,0))</f>
        <v>16.37</v>
      </c>
      <c r="X3384" s="15" t="str">
        <f t="shared" si="5"/>
        <v>Mike PelletierTroyOhio</v>
      </c>
      <c r="Y3384" s="15" t="str">
        <f t="shared" si="6"/>
        <v>loss</v>
      </c>
    </row>
    <row r="3385" hidden="1">
      <c r="A3385" s="1">
        <v>42662.0</v>
      </c>
      <c r="B3385" s="2" t="s">
        <v>4489</v>
      </c>
      <c r="C3385" s="2">
        <v>4.0</v>
      </c>
      <c r="D3385" s="2" t="s">
        <v>369</v>
      </c>
      <c r="E3385" s="2" t="s">
        <v>27</v>
      </c>
      <c r="F3385" s="2" t="s">
        <v>1549</v>
      </c>
      <c r="G3385" s="2" t="s">
        <v>39</v>
      </c>
      <c r="H3385" s="2" t="s">
        <v>193</v>
      </c>
      <c r="I3385" s="2" t="s">
        <v>31</v>
      </c>
      <c r="J3385" s="2" t="s">
        <v>32</v>
      </c>
      <c r="K3385" s="2" t="s">
        <v>33</v>
      </c>
      <c r="L3385" s="10">
        <v>42673.0</v>
      </c>
      <c r="M3385" s="2" t="s">
        <v>34</v>
      </c>
      <c r="N3385" s="11">
        <v>0.0</v>
      </c>
      <c r="O3385" s="12">
        <v>6.0</v>
      </c>
      <c r="P3385" s="13">
        <v>0.48</v>
      </c>
      <c r="Q3385" s="13">
        <v>13.0</v>
      </c>
      <c r="R3385" s="13">
        <f t="shared" si="1"/>
        <v>13</v>
      </c>
      <c r="S3385" s="14">
        <f t="shared" si="2"/>
        <v>3.25</v>
      </c>
      <c r="T3385" s="14">
        <f t="shared" si="3"/>
        <v>0.4615384615</v>
      </c>
      <c r="U3385" s="15" t="str">
        <f>vlookup(F3385,'Sub categories'!$A:$C,3,False)</f>
        <v>Labels</v>
      </c>
      <c r="V3385" s="16">
        <f t="shared" si="4"/>
        <v>11</v>
      </c>
      <c r="W3385" s="17">
        <f t="array" ref="W3385">INDEX(shipping_prices!$C$1:$F4612,MATCH(I3385,shipping_prices!$A$1:$A4612,0),MATCH(M3385,shipping_prices!$C$1:$F$1,0))</f>
        <v>10.09</v>
      </c>
      <c r="X3385" s="15" t="str">
        <f t="shared" si="5"/>
        <v>Paul GonzalezNew York CityNew York</v>
      </c>
      <c r="Y3385" s="15" t="str">
        <f t="shared" si="6"/>
        <v>Low</v>
      </c>
    </row>
    <row r="3386" hidden="1">
      <c r="A3386" s="1">
        <v>42663.0</v>
      </c>
      <c r="B3386" s="2" t="s">
        <v>4489</v>
      </c>
      <c r="C3386" s="2">
        <v>2.0</v>
      </c>
      <c r="D3386" s="2" t="s">
        <v>369</v>
      </c>
      <c r="E3386" s="2" t="s">
        <v>27</v>
      </c>
      <c r="F3386" s="2" t="s">
        <v>4490</v>
      </c>
      <c r="G3386" s="2" t="s">
        <v>29</v>
      </c>
      <c r="H3386" s="2" t="s">
        <v>1071</v>
      </c>
      <c r="I3386" s="2" t="s">
        <v>31</v>
      </c>
      <c r="J3386" s="2" t="s">
        <v>32</v>
      </c>
      <c r="K3386" s="2" t="s">
        <v>33</v>
      </c>
      <c r="L3386" s="10">
        <v>42673.0</v>
      </c>
      <c r="M3386" s="2" t="s">
        <v>34</v>
      </c>
      <c r="N3386" s="11">
        <v>0.2</v>
      </c>
      <c r="O3386" s="12">
        <v>60.0</v>
      </c>
      <c r="P3386" s="13">
        <v>0.13</v>
      </c>
      <c r="Q3386" s="13">
        <v>480.0</v>
      </c>
      <c r="R3386" s="13">
        <f t="shared" si="1"/>
        <v>600</v>
      </c>
      <c r="S3386" s="14">
        <f t="shared" si="2"/>
        <v>300</v>
      </c>
      <c r="T3386" s="14">
        <f t="shared" si="3"/>
        <v>0.125</v>
      </c>
      <c r="U3386" s="15" t="str">
        <f>vlookup(F3386,'Sub categories'!$A:$C,3,False)</f>
        <v>Copiers</v>
      </c>
      <c r="V3386" s="16">
        <f t="shared" si="4"/>
        <v>10</v>
      </c>
      <c r="W3386" s="17">
        <f t="array" ref="W3386">INDEX(shipping_prices!$C$1:$F4613,MATCH(I3386,shipping_prices!$A$1:$A4613,0),MATCH(M3386,shipping_prices!$C$1:$F$1,0))</f>
        <v>10.09</v>
      </c>
      <c r="X3386" s="15" t="str">
        <f t="shared" si="5"/>
        <v>Paul GonzalezNew York CityNew York</v>
      </c>
      <c r="Y3386" s="15" t="str">
        <f t="shared" si="6"/>
        <v>High</v>
      </c>
    </row>
    <row r="3387" hidden="1">
      <c r="A3387" s="1">
        <v>42663.0</v>
      </c>
      <c r="B3387" s="2" t="s">
        <v>4491</v>
      </c>
      <c r="C3387" s="2">
        <v>2.0</v>
      </c>
      <c r="D3387" s="2" t="s">
        <v>1207</v>
      </c>
      <c r="E3387" s="2" t="s">
        <v>27</v>
      </c>
      <c r="F3387" s="2" t="s">
        <v>1197</v>
      </c>
      <c r="G3387" s="2" t="s">
        <v>39</v>
      </c>
      <c r="H3387" s="2" t="s">
        <v>79</v>
      </c>
      <c r="I3387" s="2" t="s">
        <v>31</v>
      </c>
      <c r="J3387" s="2" t="s">
        <v>32</v>
      </c>
      <c r="K3387" s="2" t="s">
        <v>33</v>
      </c>
      <c r="L3387" s="10">
        <v>42673.0</v>
      </c>
      <c r="M3387" s="2" t="s">
        <v>142</v>
      </c>
      <c r="N3387" s="11">
        <v>0.0</v>
      </c>
      <c r="O3387" s="12">
        <v>6.0</v>
      </c>
      <c r="P3387" s="13">
        <v>0.26</v>
      </c>
      <c r="Q3387" s="13">
        <v>23.0</v>
      </c>
      <c r="R3387" s="13">
        <f t="shared" si="1"/>
        <v>23</v>
      </c>
      <c r="S3387" s="14">
        <f t="shared" si="2"/>
        <v>11.5</v>
      </c>
      <c r="T3387" s="14">
        <f t="shared" si="3"/>
        <v>0.2608695652</v>
      </c>
      <c r="U3387" s="15" t="str">
        <f>vlookup(F3387,'Sub categories'!$A:$C,3,False)</f>
        <v>Storage</v>
      </c>
      <c r="V3387" s="16">
        <f t="shared" si="4"/>
        <v>10</v>
      </c>
      <c r="W3387" s="17">
        <f t="array" ref="W3387">INDEX(shipping_prices!$C$1:$F4614,MATCH(I3387,shipping_prices!$A$1:$A4614,0),MATCH(M3387,shipping_prices!$C$1:$F$1,0))</f>
        <v>23.55</v>
      </c>
      <c r="X3387" s="15" t="str">
        <f t="shared" si="5"/>
        <v>Resi PölkingNew York CityNew York</v>
      </c>
      <c r="Y3387" s="15" t="str">
        <f t="shared" si="6"/>
        <v>Low</v>
      </c>
    </row>
    <row r="3388" hidden="1">
      <c r="A3388" s="1">
        <v>42663.0</v>
      </c>
      <c r="B3388" s="2" t="s">
        <v>4491</v>
      </c>
      <c r="C3388" s="2">
        <v>4.0</v>
      </c>
      <c r="D3388" s="2" t="s">
        <v>1207</v>
      </c>
      <c r="E3388" s="2" t="s">
        <v>27</v>
      </c>
      <c r="F3388" s="2" t="s">
        <v>2650</v>
      </c>
      <c r="G3388" s="2" t="s">
        <v>39</v>
      </c>
      <c r="H3388" s="2" t="s">
        <v>51</v>
      </c>
      <c r="I3388" s="2" t="s">
        <v>31</v>
      </c>
      <c r="J3388" s="2" t="s">
        <v>32</v>
      </c>
      <c r="K3388" s="2" t="s">
        <v>33</v>
      </c>
      <c r="L3388" s="10">
        <v>42673.0</v>
      </c>
      <c r="M3388" s="2" t="s">
        <v>142</v>
      </c>
      <c r="N3388" s="11">
        <v>0.0</v>
      </c>
      <c r="O3388" s="12">
        <v>12.0</v>
      </c>
      <c r="P3388" s="13">
        <v>0.48</v>
      </c>
      <c r="Q3388" s="13">
        <v>26.0</v>
      </c>
      <c r="R3388" s="13">
        <f t="shared" si="1"/>
        <v>26</v>
      </c>
      <c r="S3388" s="14">
        <f t="shared" si="2"/>
        <v>6.5</v>
      </c>
      <c r="T3388" s="14">
        <f t="shared" si="3"/>
        <v>0.4615384615</v>
      </c>
      <c r="U3388" s="15" t="str">
        <f>vlookup(F3388,'Sub categories'!$A:$C,3,False)</f>
        <v>Paper</v>
      </c>
      <c r="V3388" s="16">
        <f t="shared" si="4"/>
        <v>10</v>
      </c>
      <c r="W3388" s="17">
        <f t="array" ref="W3388">INDEX(shipping_prices!$C$1:$F4615,MATCH(I3388,shipping_prices!$A$1:$A4615,0),MATCH(M3388,shipping_prices!$C$1:$F$1,0))</f>
        <v>23.55</v>
      </c>
      <c r="X3388" s="15" t="str">
        <f t="shared" si="5"/>
        <v>Resi PölkingNew York CityNew York</v>
      </c>
      <c r="Y3388" s="15" t="str">
        <f t="shared" si="6"/>
        <v>Low</v>
      </c>
    </row>
    <row r="3389" hidden="1">
      <c r="A3389" s="1">
        <v>42663.0</v>
      </c>
      <c r="B3389" s="2" t="s">
        <v>4492</v>
      </c>
      <c r="C3389" s="2">
        <v>3.0</v>
      </c>
      <c r="D3389" s="2" t="s">
        <v>1492</v>
      </c>
      <c r="E3389" s="2" t="s">
        <v>27</v>
      </c>
      <c r="F3389" s="2" t="s">
        <v>2099</v>
      </c>
      <c r="G3389" s="2" t="s">
        <v>29</v>
      </c>
      <c r="H3389" s="2" t="s">
        <v>263</v>
      </c>
      <c r="I3389" s="2" t="s">
        <v>75</v>
      </c>
      <c r="J3389" s="2" t="s">
        <v>76</v>
      </c>
      <c r="K3389" s="2" t="s">
        <v>77</v>
      </c>
      <c r="L3389" s="10">
        <v>42664.0</v>
      </c>
      <c r="M3389" s="2" t="s">
        <v>34</v>
      </c>
      <c r="N3389" s="11">
        <v>0.2</v>
      </c>
      <c r="O3389" s="12">
        <v>109.0</v>
      </c>
      <c r="P3389" s="13">
        <v>0.11</v>
      </c>
      <c r="Q3389" s="13">
        <v>972.0</v>
      </c>
      <c r="R3389" s="13">
        <f t="shared" si="1"/>
        <v>1215</v>
      </c>
      <c r="S3389" s="14">
        <f t="shared" si="2"/>
        <v>405</v>
      </c>
      <c r="T3389" s="14">
        <f t="shared" si="3"/>
        <v>0.1121399177</v>
      </c>
      <c r="U3389" s="15" t="str">
        <f>vlookup(F3389,'Sub categories'!$A:$C,3,False)</f>
        <v>Phones</v>
      </c>
      <c r="V3389" s="16">
        <f t="shared" si="4"/>
        <v>1</v>
      </c>
      <c r="W3389" s="17">
        <f t="array" ref="W3389">INDEX(shipping_prices!$C$1:$F4616,MATCH(I3389,shipping_prices!$A$1:$A4616,0),MATCH(M3389,shipping_prices!$C$1:$F$1,0))</f>
        <v>11.99</v>
      </c>
      <c r="X3389" s="15" t="str">
        <f t="shared" si="5"/>
        <v>Valerie DominguezHoustonTexas</v>
      </c>
      <c r="Y3389" s="15" t="str">
        <f t="shared" si="6"/>
        <v>High</v>
      </c>
    </row>
    <row r="3390" hidden="1">
      <c r="A3390" s="1">
        <v>42663.0</v>
      </c>
      <c r="B3390" s="2" t="s">
        <v>4493</v>
      </c>
      <c r="C3390" s="2">
        <v>3.0</v>
      </c>
      <c r="D3390" s="2" t="s">
        <v>2632</v>
      </c>
      <c r="E3390" s="2" t="s">
        <v>37</v>
      </c>
      <c r="F3390" s="2" t="s">
        <v>3728</v>
      </c>
      <c r="G3390" s="2" t="s">
        <v>39</v>
      </c>
      <c r="H3390" s="2" t="s">
        <v>79</v>
      </c>
      <c r="I3390" s="2" t="s">
        <v>121</v>
      </c>
      <c r="J3390" s="2" t="s">
        <v>122</v>
      </c>
      <c r="K3390" s="2" t="s">
        <v>54</v>
      </c>
      <c r="L3390" s="10">
        <v>42673.0</v>
      </c>
      <c r="M3390" s="2" t="s">
        <v>90</v>
      </c>
      <c r="N3390" s="11">
        <v>0.0</v>
      </c>
      <c r="O3390" s="12">
        <v>9.0</v>
      </c>
      <c r="P3390" s="13">
        <v>0.49</v>
      </c>
      <c r="Q3390" s="13">
        <v>18.0</v>
      </c>
      <c r="R3390" s="13">
        <f t="shared" si="1"/>
        <v>18</v>
      </c>
      <c r="S3390" s="14">
        <f t="shared" si="2"/>
        <v>6</v>
      </c>
      <c r="T3390" s="14">
        <f t="shared" si="3"/>
        <v>0.5</v>
      </c>
      <c r="U3390" s="15" t="str">
        <f>vlookup(F3390,'Sub categories'!$A:$C,3,False)</f>
        <v>Envelopes</v>
      </c>
      <c r="V3390" s="16">
        <f t="shared" si="4"/>
        <v>10</v>
      </c>
      <c r="W3390" s="17">
        <f t="array" ref="W3390">INDEX(shipping_prices!$C$1:$F4617,MATCH(I3390,shipping_prices!$A$1:$A4617,0),MATCH(M3390,shipping_prices!$C$1:$F$1,0))</f>
        <v>0.58</v>
      </c>
      <c r="X3390" s="15" t="str">
        <f t="shared" si="5"/>
        <v>Anna HäberlinRoswellGeorgia</v>
      </c>
      <c r="Y3390" s="15" t="str">
        <f t="shared" si="6"/>
        <v>Low</v>
      </c>
    </row>
    <row r="3391" hidden="1">
      <c r="A3391" s="1">
        <v>42665.0</v>
      </c>
      <c r="B3391" s="2" t="s">
        <v>4494</v>
      </c>
      <c r="C3391" s="2">
        <v>4.0</v>
      </c>
      <c r="D3391" s="2" t="s">
        <v>2268</v>
      </c>
      <c r="E3391" s="2" t="s">
        <v>37</v>
      </c>
      <c r="F3391" s="2" t="s">
        <v>1862</v>
      </c>
      <c r="G3391" s="2" t="s">
        <v>39</v>
      </c>
      <c r="H3391" s="2" t="s">
        <v>1002</v>
      </c>
      <c r="I3391" s="2" t="s">
        <v>238</v>
      </c>
      <c r="J3391" s="2" t="s">
        <v>239</v>
      </c>
      <c r="K3391" s="2" t="s">
        <v>43</v>
      </c>
      <c r="L3391" s="10">
        <v>42677.0</v>
      </c>
      <c r="M3391" s="2" t="s">
        <v>34</v>
      </c>
      <c r="N3391" s="11">
        <v>0.0</v>
      </c>
      <c r="O3391" s="12">
        <v>8.0</v>
      </c>
      <c r="P3391" s="13">
        <v>0.27</v>
      </c>
      <c r="Q3391" s="13">
        <v>31.0</v>
      </c>
      <c r="R3391" s="13">
        <f t="shared" si="1"/>
        <v>31</v>
      </c>
      <c r="S3391" s="14">
        <f t="shared" si="2"/>
        <v>7.75</v>
      </c>
      <c r="T3391" s="14">
        <f t="shared" si="3"/>
        <v>0.2580645161</v>
      </c>
      <c r="U3391" s="15" t="str">
        <f>vlookup(F3391,'Sub categories'!$A:$C,3,False)</f>
        <v>Appliances</v>
      </c>
      <c r="V3391" s="16">
        <f t="shared" si="4"/>
        <v>12</v>
      </c>
      <c r="W3391" s="17">
        <f t="array" ref="W3391">INDEX(shipping_prices!$C$1:$F4618,MATCH(I3391,shipping_prices!$A$1:$A4618,0),MATCH(M3391,shipping_prices!$C$1:$F$1,0))</f>
        <v>9.59</v>
      </c>
      <c r="X3391" s="15" t="str">
        <f t="shared" si="5"/>
        <v>Aleksandra GannawayLas VegasNevada</v>
      </c>
      <c r="Y3391" s="15" t="str">
        <f t="shared" si="6"/>
        <v>Low</v>
      </c>
    </row>
    <row r="3392">
      <c r="A3392" s="1">
        <v>42665.0</v>
      </c>
      <c r="B3392" s="2" t="s">
        <v>4495</v>
      </c>
      <c r="C3392" s="2">
        <v>9.0</v>
      </c>
      <c r="D3392" s="2" t="s">
        <v>3657</v>
      </c>
      <c r="E3392" s="2" t="s">
        <v>37</v>
      </c>
      <c r="F3392" s="2" t="s">
        <v>1250</v>
      </c>
      <c r="G3392" s="2" t="s">
        <v>45</v>
      </c>
      <c r="H3392" s="2" t="s">
        <v>46</v>
      </c>
      <c r="I3392" s="2" t="s">
        <v>1596</v>
      </c>
      <c r="J3392" s="2" t="s">
        <v>32</v>
      </c>
      <c r="K3392" s="2" t="s">
        <v>33</v>
      </c>
      <c r="L3392" s="10">
        <v>42676.0</v>
      </c>
      <c r="M3392" s="2" t="s">
        <v>34</v>
      </c>
      <c r="N3392" s="11">
        <v>0.1</v>
      </c>
      <c r="O3392" s="12">
        <v>169.0</v>
      </c>
      <c r="P3392" s="13">
        <v>0.11</v>
      </c>
      <c r="Q3392" s="13">
        <v>1523.0</v>
      </c>
      <c r="R3392" s="13">
        <f t="shared" si="1"/>
        <v>1692.222222</v>
      </c>
      <c r="S3392" s="14">
        <f t="shared" si="2"/>
        <v>188.0246914</v>
      </c>
      <c r="T3392" s="14">
        <f t="shared" si="3"/>
        <v>0.1109652003</v>
      </c>
      <c r="U3392" s="15" t="str">
        <f>vlookup(F3392,'Sub categories'!$A:$C,3,False)</f>
        <v>Chairs</v>
      </c>
      <c r="V3392" s="16">
        <f t="shared" si="4"/>
        <v>11</v>
      </c>
      <c r="W3392" s="17">
        <f t="array" ref="W3392">INDEX(shipping_prices!$C$1:$F4619,MATCH(I3392,shipping_prices!$A$1:$A4619,0),MATCH(M3392,shipping_prices!$C$1:$F$1,0))</f>
        <v>12.35</v>
      </c>
      <c r="X3392" s="15" t="str">
        <f t="shared" si="5"/>
        <v>Edward BeckerBuffaloNew York</v>
      </c>
      <c r="Y3392" s="15" t="str">
        <f t="shared" si="6"/>
        <v>High</v>
      </c>
    </row>
    <row r="3393">
      <c r="A3393" s="1">
        <v>42666.0</v>
      </c>
      <c r="B3393" s="2" t="s">
        <v>4496</v>
      </c>
      <c r="C3393" s="2">
        <v>11.0</v>
      </c>
      <c r="D3393" s="2" t="s">
        <v>1362</v>
      </c>
      <c r="E3393" s="2" t="s">
        <v>37</v>
      </c>
      <c r="F3393" s="2" t="s">
        <v>4497</v>
      </c>
      <c r="G3393" s="2" t="s">
        <v>45</v>
      </c>
      <c r="H3393" s="2" t="s">
        <v>485</v>
      </c>
      <c r="I3393" s="2" t="s">
        <v>96</v>
      </c>
      <c r="J3393" s="2" t="s">
        <v>614</v>
      </c>
      <c r="K3393" s="2" t="s">
        <v>54</v>
      </c>
      <c r="L3393" s="10">
        <v>42671.0</v>
      </c>
      <c r="M3393" s="2" t="s">
        <v>34</v>
      </c>
      <c r="N3393" s="11">
        <v>0.2</v>
      </c>
      <c r="O3393" s="12">
        <v>190.0</v>
      </c>
      <c r="P3393" s="13">
        <v>0.28</v>
      </c>
      <c r="Q3393" s="13">
        <v>692.0</v>
      </c>
      <c r="R3393" s="13">
        <f t="shared" si="1"/>
        <v>865</v>
      </c>
      <c r="S3393" s="14">
        <f t="shared" si="2"/>
        <v>78.63636364</v>
      </c>
      <c r="T3393" s="14">
        <f t="shared" si="3"/>
        <v>0.274566474</v>
      </c>
      <c r="U3393" s="15" t="str">
        <f>vlookup(F3393,'Sub categories'!$A:$C,3,False)</f>
        <v>Furnishings</v>
      </c>
      <c r="V3393" s="16">
        <f t="shared" si="4"/>
        <v>5</v>
      </c>
      <c r="W3393" s="17">
        <f t="array" ref="W3393">INDEX(shipping_prices!$C$1:$F4620,MATCH(I3393,shipping_prices!$A$1:$A4620,0),MATCH(M3393,shipping_prices!$C$1:$F$1,0))</f>
        <v>13.85</v>
      </c>
      <c r="X3393" s="15" t="str">
        <f t="shared" si="5"/>
        <v>Stefanie HollomanJacksonTennessee</v>
      </c>
      <c r="Y3393" s="15" t="str">
        <f t="shared" si="6"/>
        <v>High</v>
      </c>
    </row>
    <row r="3394">
      <c r="A3394" s="1">
        <v>42666.0</v>
      </c>
      <c r="B3394" s="2" t="s">
        <v>4498</v>
      </c>
      <c r="C3394" s="2">
        <v>1.0</v>
      </c>
      <c r="D3394" s="2" t="s">
        <v>2387</v>
      </c>
      <c r="E3394" s="2" t="s">
        <v>49</v>
      </c>
      <c r="F3394" s="2" t="s">
        <v>4499</v>
      </c>
      <c r="G3394" s="2" t="s">
        <v>45</v>
      </c>
      <c r="H3394" s="2" t="s">
        <v>1024</v>
      </c>
      <c r="I3394" s="2" t="s">
        <v>163</v>
      </c>
      <c r="J3394" s="2" t="s">
        <v>164</v>
      </c>
      <c r="K3394" s="2" t="s">
        <v>33</v>
      </c>
      <c r="L3394" s="10">
        <v>42677.0</v>
      </c>
      <c r="M3394" s="2" t="s">
        <v>34</v>
      </c>
      <c r="N3394" s="11">
        <v>0.2</v>
      </c>
      <c r="O3394" s="12">
        <v>2.0</v>
      </c>
      <c r="P3394" s="13">
        <v>0.31</v>
      </c>
      <c r="Q3394" s="13">
        <v>8.0</v>
      </c>
      <c r="R3394" s="13">
        <f t="shared" si="1"/>
        <v>10</v>
      </c>
      <c r="S3394" s="14">
        <f t="shared" si="2"/>
        <v>10</v>
      </c>
      <c r="T3394" s="14">
        <f t="shared" si="3"/>
        <v>0.25</v>
      </c>
      <c r="U3394" s="15" t="str">
        <f>vlookup(F3394,'Sub categories'!$A:$C,3,False)</f>
        <v>Furnishings</v>
      </c>
      <c r="V3394" s="16">
        <f t="shared" si="4"/>
        <v>11</v>
      </c>
      <c r="W3394" s="17">
        <f t="array" ref="W3394">INDEX(shipping_prices!$C$1:$F4621,MATCH(I3394,shipping_prices!$A$1:$A4621,0),MATCH(M3394,shipping_prices!$C$1:$F$1,0))</f>
        <v>7.98</v>
      </c>
      <c r="X3394" s="15" t="str">
        <f t="shared" si="5"/>
        <v>Valerie TakahitoPhiladelphiaPennsylvania</v>
      </c>
      <c r="Y3394" s="15" t="str">
        <f t="shared" si="6"/>
        <v>Low</v>
      </c>
    </row>
    <row r="3395" hidden="1">
      <c r="A3395" s="1">
        <v>42666.0</v>
      </c>
      <c r="B3395" s="2" t="s">
        <v>4498</v>
      </c>
      <c r="C3395" s="2">
        <v>4.0</v>
      </c>
      <c r="D3395" s="2" t="s">
        <v>2387</v>
      </c>
      <c r="E3395" s="2" t="s">
        <v>49</v>
      </c>
      <c r="F3395" s="2" t="s">
        <v>4500</v>
      </c>
      <c r="G3395" s="2" t="s">
        <v>39</v>
      </c>
      <c r="H3395" s="2" t="s">
        <v>581</v>
      </c>
      <c r="I3395" s="2" t="s">
        <v>163</v>
      </c>
      <c r="J3395" s="2" t="s">
        <v>164</v>
      </c>
      <c r="K3395" s="2" t="s">
        <v>33</v>
      </c>
      <c r="L3395" s="10">
        <v>42677.0</v>
      </c>
      <c r="M3395" s="2" t="s">
        <v>34</v>
      </c>
      <c r="N3395" s="11">
        <v>0.7</v>
      </c>
      <c r="O3395" s="12">
        <v>-7.0</v>
      </c>
      <c r="P3395" s="13">
        <v>-0.67</v>
      </c>
      <c r="Q3395" s="13">
        <v>10.0</v>
      </c>
      <c r="R3395" s="13">
        <f t="shared" si="1"/>
        <v>33.33333333</v>
      </c>
      <c r="S3395" s="14">
        <f t="shared" si="2"/>
        <v>8.333333333</v>
      </c>
      <c r="T3395" s="14">
        <f t="shared" si="3"/>
        <v>-0.7</v>
      </c>
      <c r="U3395" s="15" t="str">
        <f>vlookup(F3395,'Sub categories'!$A:$C,3,False)</f>
        <v>Binders</v>
      </c>
      <c r="V3395" s="16">
        <f t="shared" si="4"/>
        <v>11</v>
      </c>
      <c r="W3395" s="17">
        <f t="array" ref="W3395">INDEX(shipping_prices!$C$1:$F4622,MATCH(I3395,shipping_prices!$A$1:$A4622,0),MATCH(M3395,shipping_prices!$C$1:$F$1,0))</f>
        <v>7.98</v>
      </c>
      <c r="X3395" s="15" t="str">
        <f t="shared" si="5"/>
        <v>Valerie TakahitoPhiladelphiaPennsylvania</v>
      </c>
      <c r="Y3395" s="15" t="str">
        <f t="shared" si="6"/>
        <v>loss</v>
      </c>
    </row>
    <row r="3396" hidden="1">
      <c r="A3396" s="1">
        <v>42666.0</v>
      </c>
      <c r="B3396" s="2" t="s">
        <v>4498</v>
      </c>
      <c r="C3396" s="2">
        <v>5.0</v>
      </c>
      <c r="D3396" s="2" t="s">
        <v>2387</v>
      </c>
      <c r="E3396" s="2" t="s">
        <v>49</v>
      </c>
      <c r="F3396" s="2" t="s">
        <v>3003</v>
      </c>
      <c r="G3396" s="2" t="s">
        <v>29</v>
      </c>
      <c r="H3396" s="2" t="s">
        <v>79</v>
      </c>
      <c r="I3396" s="2" t="s">
        <v>163</v>
      </c>
      <c r="J3396" s="2" t="s">
        <v>164</v>
      </c>
      <c r="K3396" s="2" t="s">
        <v>33</v>
      </c>
      <c r="L3396" s="10">
        <v>42677.0</v>
      </c>
      <c r="M3396" s="2" t="s">
        <v>34</v>
      </c>
      <c r="N3396" s="11">
        <v>0.4</v>
      </c>
      <c r="O3396" s="12">
        <v>-3.0</v>
      </c>
      <c r="P3396" s="13">
        <v>-0.22</v>
      </c>
      <c r="Q3396" s="13">
        <v>15.0</v>
      </c>
      <c r="R3396" s="13">
        <f t="shared" si="1"/>
        <v>25</v>
      </c>
      <c r="S3396" s="14">
        <f t="shared" si="2"/>
        <v>5</v>
      </c>
      <c r="T3396" s="14">
        <f t="shared" si="3"/>
        <v>-0.2</v>
      </c>
      <c r="U3396" s="15" t="str">
        <f>vlookup(F3396,'Sub categories'!$A:$C,3,False)</f>
        <v>Phones</v>
      </c>
      <c r="V3396" s="16">
        <f t="shared" si="4"/>
        <v>11</v>
      </c>
      <c r="W3396" s="17">
        <f t="array" ref="W3396">INDEX(shipping_prices!$C$1:$F4623,MATCH(I3396,shipping_prices!$A$1:$A4623,0),MATCH(M3396,shipping_prices!$C$1:$F$1,0))</f>
        <v>7.98</v>
      </c>
      <c r="X3396" s="15" t="str">
        <f t="shared" si="5"/>
        <v>Valerie TakahitoPhiladelphiaPennsylvania</v>
      </c>
      <c r="Y3396" s="15" t="str">
        <f t="shared" si="6"/>
        <v>loss</v>
      </c>
    </row>
    <row r="3397" hidden="1">
      <c r="A3397" s="1">
        <v>42666.0</v>
      </c>
      <c r="B3397" s="2" t="s">
        <v>4498</v>
      </c>
      <c r="C3397" s="2">
        <v>2.0</v>
      </c>
      <c r="D3397" s="2" t="s">
        <v>2387</v>
      </c>
      <c r="E3397" s="2" t="s">
        <v>49</v>
      </c>
      <c r="F3397" s="2" t="s">
        <v>3036</v>
      </c>
      <c r="G3397" s="2" t="s">
        <v>29</v>
      </c>
      <c r="H3397" s="2" t="s">
        <v>79</v>
      </c>
      <c r="I3397" s="2" t="s">
        <v>163</v>
      </c>
      <c r="J3397" s="2" t="s">
        <v>164</v>
      </c>
      <c r="K3397" s="2" t="s">
        <v>33</v>
      </c>
      <c r="L3397" s="10">
        <v>42677.0</v>
      </c>
      <c r="M3397" s="2" t="s">
        <v>34</v>
      </c>
      <c r="N3397" s="11">
        <v>0.4</v>
      </c>
      <c r="O3397" s="12">
        <v>-10.0</v>
      </c>
      <c r="P3397" s="13">
        <v>-0.23</v>
      </c>
      <c r="Q3397" s="13">
        <v>42.0</v>
      </c>
      <c r="R3397" s="13">
        <f t="shared" si="1"/>
        <v>70</v>
      </c>
      <c r="S3397" s="14">
        <f t="shared" si="2"/>
        <v>35</v>
      </c>
      <c r="T3397" s="14">
        <f t="shared" si="3"/>
        <v>-0.2380952381</v>
      </c>
      <c r="U3397" s="15" t="str">
        <f>vlookup(F3397,'Sub categories'!$A:$C,3,False)</f>
        <v>Phones</v>
      </c>
      <c r="V3397" s="16">
        <f t="shared" si="4"/>
        <v>11</v>
      </c>
      <c r="W3397" s="17">
        <f t="array" ref="W3397">INDEX(shipping_prices!$C$1:$F4624,MATCH(I3397,shipping_prices!$A$1:$A4624,0),MATCH(M3397,shipping_prices!$C$1:$F$1,0))</f>
        <v>7.98</v>
      </c>
      <c r="X3397" s="15" t="str">
        <f t="shared" si="5"/>
        <v>Valerie TakahitoPhiladelphiaPennsylvania</v>
      </c>
      <c r="Y3397" s="15" t="str">
        <f t="shared" si="6"/>
        <v>loss</v>
      </c>
    </row>
    <row r="3398" hidden="1">
      <c r="A3398" s="1">
        <v>42666.0</v>
      </c>
      <c r="B3398" s="2" t="s">
        <v>4498</v>
      </c>
      <c r="C3398" s="2">
        <v>7.0</v>
      </c>
      <c r="D3398" s="2" t="s">
        <v>2387</v>
      </c>
      <c r="E3398" s="2" t="s">
        <v>49</v>
      </c>
      <c r="F3398" s="2" t="s">
        <v>4501</v>
      </c>
      <c r="G3398" s="2" t="s">
        <v>39</v>
      </c>
      <c r="H3398" s="2" t="s">
        <v>1147</v>
      </c>
      <c r="I3398" s="2" t="s">
        <v>163</v>
      </c>
      <c r="J3398" s="2" t="s">
        <v>164</v>
      </c>
      <c r="K3398" s="2" t="s">
        <v>33</v>
      </c>
      <c r="L3398" s="10">
        <v>42677.0</v>
      </c>
      <c r="M3398" s="2" t="s">
        <v>34</v>
      </c>
      <c r="N3398" s="11">
        <v>0.2</v>
      </c>
      <c r="O3398" s="12">
        <v>18.0</v>
      </c>
      <c r="P3398" s="13">
        <v>0.19</v>
      </c>
      <c r="Q3398" s="13">
        <v>98.0</v>
      </c>
      <c r="R3398" s="13">
        <f t="shared" si="1"/>
        <v>122.5</v>
      </c>
      <c r="S3398" s="14">
        <f t="shared" si="2"/>
        <v>17.5</v>
      </c>
      <c r="T3398" s="14">
        <f t="shared" si="3"/>
        <v>0.1836734694</v>
      </c>
      <c r="U3398" s="15" t="str">
        <f>vlookup(F3398,'Sub categories'!$A:$C,3,False)</f>
        <v>Appliances</v>
      </c>
      <c r="V3398" s="16">
        <f t="shared" si="4"/>
        <v>11</v>
      </c>
      <c r="W3398" s="17">
        <f t="array" ref="W3398">INDEX(shipping_prices!$C$1:$F4625,MATCH(I3398,shipping_prices!$A$1:$A4625,0),MATCH(M3398,shipping_prices!$C$1:$F$1,0))</f>
        <v>7.98</v>
      </c>
      <c r="X3398" s="15" t="str">
        <f t="shared" si="5"/>
        <v>Valerie TakahitoPhiladelphiaPennsylvania</v>
      </c>
      <c r="Y3398" s="15" t="str">
        <f t="shared" si="6"/>
        <v>Low</v>
      </c>
    </row>
    <row r="3399">
      <c r="A3399" s="1">
        <v>42666.0</v>
      </c>
      <c r="B3399" s="2" t="s">
        <v>4498</v>
      </c>
      <c r="C3399" s="2">
        <v>5.0</v>
      </c>
      <c r="D3399" s="2" t="s">
        <v>2387</v>
      </c>
      <c r="E3399" s="2" t="s">
        <v>49</v>
      </c>
      <c r="F3399" s="2" t="s">
        <v>832</v>
      </c>
      <c r="G3399" s="2" t="s">
        <v>45</v>
      </c>
      <c r="H3399" s="2" t="s">
        <v>833</v>
      </c>
      <c r="I3399" s="2" t="s">
        <v>163</v>
      </c>
      <c r="J3399" s="2" t="s">
        <v>164</v>
      </c>
      <c r="K3399" s="2" t="s">
        <v>33</v>
      </c>
      <c r="L3399" s="10">
        <v>42677.0</v>
      </c>
      <c r="M3399" s="2" t="s">
        <v>34</v>
      </c>
      <c r="N3399" s="11">
        <v>0.5</v>
      </c>
      <c r="O3399" s="12">
        <v>-211.0</v>
      </c>
      <c r="P3399" s="13">
        <v>-0.6</v>
      </c>
      <c r="Q3399" s="13">
        <v>352.0</v>
      </c>
      <c r="R3399" s="13">
        <f t="shared" si="1"/>
        <v>704</v>
      </c>
      <c r="S3399" s="14">
        <f t="shared" si="2"/>
        <v>140.8</v>
      </c>
      <c r="T3399" s="14">
        <f t="shared" si="3"/>
        <v>-0.5994318182</v>
      </c>
      <c r="U3399" s="15" t="str">
        <f>vlookup(F3399,'Sub categories'!$A:$C,3,False)</f>
        <v>Bookcases</v>
      </c>
      <c r="V3399" s="16">
        <f t="shared" si="4"/>
        <v>11</v>
      </c>
      <c r="W3399" s="17">
        <f t="array" ref="W3399">INDEX(shipping_prices!$C$1:$F4626,MATCH(I3399,shipping_prices!$A$1:$A4626,0),MATCH(M3399,shipping_prices!$C$1:$F$1,0))</f>
        <v>7.98</v>
      </c>
      <c r="X3399" s="15" t="str">
        <f t="shared" si="5"/>
        <v>Valerie TakahitoPhiladelphiaPennsylvania</v>
      </c>
      <c r="Y3399" s="15" t="str">
        <f t="shared" si="6"/>
        <v>loss</v>
      </c>
    </row>
    <row r="3400">
      <c r="A3400" s="1">
        <v>42666.0</v>
      </c>
      <c r="B3400" s="2" t="s">
        <v>4498</v>
      </c>
      <c r="C3400" s="2">
        <v>4.0</v>
      </c>
      <c r="D3400" s="2" t="s">
        <v>2387</v>
      </c>
      <c r="E3400" s="2" t="s">
        <v>49</v>
      </c>
      <c r="F3400" s="2" t="s">
        <v>950</v>
      </c>
      <c r="G3400" s="2" t="s">
        <v>45</v>
      </c>
      <c r="H3400" s="2" t="s">
        <v>246</v>
      </c>
      <c r="I3400" s="2" t="s">
        <v>163</v>
      </c>
      <c r="J3400" s="2" t="s">
        <v>164</v>
      </c>
      <c r="K3400" s="2" t="s">
        <v>33</v>
      </c>
      <c r="L3400" s="10">
        <v>42677.0</v>
      </c>
      <c r="M3400" s="2" t="s">
        <v>34</v>
      </c>
      <c r="N3400" s="11">
        <v>0.2</v>
      </c>
      <c r="O3400" s="12">
        <v>-68.0</v>
      </c>
      <c r="P3400" s="13">
        <v>-0.13</v>
      </c>
      <c r="Q3400" s="13">
        <v>547.0</v>
      </c>
      <c r="R3400" s="13">
        <f t="shared" si="1"/>
        <v>683.75</v>
      </c>
      <c r="S3400" s="14">
        <f t="shared" si="2"/>
        <v>170.9375</v>
      </c>
      <c r="T3400" s="14">
        <f t="shared" si="3"/>
        <v>-0.1243144424</v>
      </c>
      <c r="U3400" s="15" t="str">
        <f>vlookup(F3400,'Sub categories'!$A:$C,3,False)</f>
        <v>Furnishings</v>
      </c>
      <c r="V3400" s="16">
        <f t="shared" si="4"/>
        <v>11</v>
      </c>
      <c r="W3400" s="17">
        <f t="array" ref="W3400">INDEX(shipping_prices!$C$1:$F4627,MATCH(I3400,shipping_prices!$A$1:$A4627,0),MATCH(M3400,shipping_prices!$C$1:$F$1,0))</f>
        <v>7.98</v>
      </c>
      <c r="X3400" s="15" t="str">
        <f t="shared" si="5"/>
        <v>Valerie TakahitoPhiladelphiaPennsylvania</v>
      </c>
      <c r="Y3400" s="15" t="str">
        <f t="shared" si="6"/>
        <v>loss</v>
      </c>
    </row>
    <row r="3401" hidden="1">
      <c r="A3401" s="1">
        <v>42666.0</v>
      </c>
      <c r="B3401" s="2" t="s">
        <v>4498</v>
      </c>
      <c r="C3401" s="2">
        <v>4.0</v>
      </c>
      <c r="D3401" s="2" t="s">
        <v>2387</v>
      </c>
      <c r="E3401" s="2" t="s">
        <v>49</v>
      </c>
      <c r="F3401" s="2" t="s">
        <v>3499</v>
      </c>
      <c r="G3401" s="2" t="s">
        <v>39</v>
      </c>
      <c r="H3401" s="2" t="s">
        <v>526</v>
      </c>
      <c r="I3401" s="2" t="s">
        <v>163</v>
      </c>
      <c r="J3401" s="2" t="s">
        <v>164</v>
      </c>
      <c r="K3401" s="2" t="s">
        <v>33</v>
      </c>
      <c r="L3401" s="10">
        <v>42677.0</v>
      </c>
      <c r="M3401" s="2" t="s">
        <v>34</v>
      </c>
      <c r="N3401" s="11">
        <v>0.2</v>
      </c>
      <c r="O3401" s="12">
        <v>21.0</v>
      </c>
      <c r="P3401" s="13">
        <v>0.04</v>
      </c>
      <c r="Q3401" s="13">
        <v>564.0</v>
      </c>
      <c r="R3401" s="13">
        <f t="shared" si="1"/>
        <v>705</v>
      </c>
      <c r="S3401" s="14">
        <f t="shared" si="2"/>
        <v>176.25</v>
      </c>
      <c r="T3401" s="14">
        <f t="shared" si="3"/>
        <v>0.03723404255</v>
      </c>
      <c r="U3401" s="15" t="str">
        <f>vlookup(F3401,'Sub categories'!$A:$C,3,False)</f>
        <v>Storage</v>
      </c>
      <c r="V3401" s="16">
        <f t="shared" si="4"/>
        <v>11</v>
      </c>
      <c r="W3401" s="17">
        <f t="array" ref="W3401">INDEX(shipping_prices!$C$1:$F4628,MATCH(I3401,shipping_prices!$A$1:$A4628,0),MATCH(M3401,shipping_prices!$C$1:$F$1,0))</f>
        <v>7.98</v>
      </c>
      <c r="X3401" s="15" t="str">
        <f t="shared" si="5"/>
        <v>Valerie TakahitoPhiladelphiaPennsylvania</v>
      </c>
      <c r="Y3401" s="15" t="str">
        <f t="shared" si="6"/>
        <v>High</v>
      </c>
    </row>
    <row r="3402" hidden="1">
      <c r="A3402" s="1">
        <v>42666.0</v>
      </c>
      <c r="B3402" s="2" t="s">
        <v>4502</v>
      </c>
      <c r="C3402" s="2">
        <v>2.0</v>
      </c>
      <c r="D3402" s="2" t="s">
        <v>2330</v>
      </c>
      <c r="E3402" s="2" t="s">
        <v>49</v>
      </c>
      <c r="F3402" s="2" t="s">
        <v>2770</v>
      </c>
      <c r="G3402" s="2" t="s">
        <v>39</v>
      </c>
      <c r="H3402" s="2" t="s">
        <v>51</v>
      </c>
      <c r="I3402" s="2" t="s">
        <v>41</v>
      </c>
      <c r="J3402" s="2" t="s">
        <v>42</v>
      </c>
      <c r="K3402" s="2" t="s">
        <v>43</v>
      </c>
      <c r="L3402" s="10">
        <v>42675.0</v>
      </c>
      <c r="M3402" s="2" t="s">
        <v>90</v>
      </c>
      <c r="N3402" s="11">
        <v>0.0</v>
      </c>
      <c r="O3402" s="12">
        <v>6.0</v>
      </c>
      <c r="P3402" s="13">
        <v>0.48</v>
      </c>
      <c r="Q3402" s="13">
        <v>13.0</v>
      </c>
      <c r="R3402" s="13">
        <f t="shared" si="1"/>
        <v>13</v>
      </c>
      <c r="S3402" s="14">
        <f t="shared" si="2"/>
        <v>6.5</v>
      </c>
      <c r="T3402" s="14">
        <f t="shared" si="3"/>
        <v>0.4615384615</v>
      </c>
      <c r="U3402" s="15" t="str">
        <f>vlookup(F3402,'Sub categories'!$A:$C,3,False)</f>
        <v>Paper</v>
      </c>
      <c r="V3402" s="16">
        <f t="shared" si="4"/>
        <v>9</v>
      </c>
      <c r="W3402" s="17">
        <f t="array" ref="W3402">INDEX(shipping_prices!$C$1:$F4629,MATCH(I3402,shipping_prices!$A$1:$A4629,0),MATCH(M3402,shipping_prices!$C$1:$F$1,0))</f>
        <v>2.77</v>
      </c>
      <c r="X3402" s="15" t="str">
        <f t="shared" si="5"/>
        <v>Rick HuthwaiteSan FranciscoCalifornia</v>
      </c>
      <c r="Y3402" s="15" t="str">
        <f t="shared" si="6"/>
        <v>Low</v>
      </c>
    </row>
    <row r="3403" hidden="1">
      <c r="A3403" s="1">
        <v>42666.0</v>
      </c>
      <c r="B3403" s="2" t="s">
        <v>4502</v>
      </c>
      <c r="C3403" s="2">
        <v>1.0</v>
      </c>
      <c r="D3403" s="2" t="s">
        <v>2330</v>
      </c>
      <c r="E3403" s="2" t="s">
        <v>49</v>
      </c>
      <c r="F3403" s="2" t="s">
        <v>2365</v>
      </c>
      <c r="G3403" s="2" t="s">
        <v>39</v>
      </c>
      <c r="H3403" s="2" t="s">
        <v>79</v>
      </c>
      <c r="I3403" s="2" t="s">
        <v>41</v>
      </c>
      <c r="J3403" s="2" t="s">
        <v>42</v>
      </c>
      <c r="K3403" s="2" t="s">
        <v>43</v>
      </c>
      <c r="L3403" s="10">
        <v>42675.0</v>
      </c>
      <c r="M3403" s="2" t="s">
        <v>90</v>
      </c>
      <c r="N3403" s="11">
        <v>0.0</v>
      </c>
      <c r="O3403" s="12">
        <v>4.0</v>
      </c>
      <c r="P3403" s="13">
        <v>0.28</v>
      </c>
      <c r="Q3403" s="13">
        <v>16.0</v>
      </c>
      <c r="R3403" s="13">
        <f t="shared" si="1"/>
        <v>16</v>
      </c>
      <c r="S3403" s="14">
        <f t="shared" si="2"/>
        <v>16</v>
      </c>
      <c r="T3403" s="14">
        <f t="shared" si="3"/>
        <v>0.25</v>
      </c>
      <c r="U3403" s="15" t="str">
        <f>vlookup(F3403,'Sub categories'!$A:$C,3,False)</f>
        <v>Storage</v>
      </c>
      <c r="V3403" s="16">
        <f t="shared" si="4"/>
        <v>9</v>
      </c>
      <c r="W3403" s="17">
        <f t="array" ref="W3403">INDEX(shipping_prices!$C$1:$F4630,MATCH(I3403,shipping_prices!$A$1:$A4630,0),MATCH(M3403,shipping_prices!$C$1:$F$1,0))</f>
        <v>2.77</v>
      </c>
      <c r="X3403" s="15" t="str">
        <f t="shared" si="5"/>
        <v>Rick HuthwaiteSan FranciscoCalifornia</v>
      </c>
      <c r="Y3403" s="15" t="str">
        <f t="shared" si="6"/>
        <v>Low</v>
      </c>
    </row>
    <row r="3404" hidden="1">
      <c r="A3404" s="1">
        <v>42666.0</v>
      </c>
      <c r="B3404" s="2" t="s">
        <v>4502</v>
      </c>
      <c r="C3404" s="2">
        <v>3.0</v>
      </c>
      <c r="D3404" s="2" t="s">
        <v>2330</v>
      </c>
      <c r="E3404" s="2" t="s">
        <v>49</v>
      </c>
      <c r="F3404" s="2" t="s">
        <v>1103</v>
      </c>
      <c r="G3404" s="2" t="s">
        <v>39</v>
      </c>
      <c r="H3404" s="2" t="s">
        <v>51</v>
      </c>
      <c r="I3404" s="2" t="s">
        <v>41</v>
      </c>
      <c r="J3404" s="2" t="s">
        <v>42</v>
      </c>
      <c r="K3404" s="2" t="s">
        <v>43</v>
      </c>
      <c r="L3404" s="10">
        <v>42675.0</v>
      </c>
      <c r="M3404" s="2" t="s">
        <v>90</v>
      </c>
      <c r="N3404" s="11">
        <v>0.0</v>
      </c>
      <c r="O3404" s="12">
        <v>73.0</v>
      </c>
      <c r="P3404" s="13">
        <v>0.5</v>
      </c>
      <c r="Q3404" s="13">
        <v>147.0</v>
      </c>
      <c r="R3404" s="13">
        <f t="shared" si="1"/>
        <v>147</v>
      </c>
      <c r="S3404" s="14">
        <f t="shared" si="2"/>
        <v>49</v>
      </c>
      <c r="T3404" s="14">
        <f t="shared" si="3"/>
        <v>0.4965986395</v>
      </c>
      <c r="U3404" s="15" t="str">
        <f>vlookup(F3404,'Sub categories'!$A:$C,3,False)</f>
        <v>Paper</v>
      </c>
      <c r="V3404" s="16">
        <f t="shared" si="4"/>
        <v>9</v>
      </c>
      <c r="W3404" s="17">
        <f t="array" ref="W3404">INDEX(shipping_prices!$C$1:$F4631,MATCH(I3404,shipping_prices!$A$1:$A4631,0),MATCH(M3404,shipping_prices!$C$1:$F$1,0))</f>
        <v>2.77</v>
      </c>
      <c r="X3404" s="15" t="str">
        <f t="shared" si="5"/>
        <v>Rick HuthwaiteSan FranciscoCalifornia</v>
      </c>
      <c r="Y3404" s="15" t="str">
        <f t="shared" si="6"/>
        <v>High</v>
      </c>
    </row>
    <row r="3405" hidden="1">
      <c r="A3405" s="1">
        <v>42666.0</v>
      </c>
      <c r="B3405" s="2" t="s">
        <v>4503</v>
      </c>
      <c r="C3405" s="2">
        <v>2.0</v>
      </c>
      <c r="D3405" s="2" t="s">
        <v>593</v>
      </c>
      <c r="E3405" s="2" t="s">
        <v>27</v>
      </c>
      <c r="F3405" s="2" t="s">
        <v>1459</v>
      </c>
      <c r="G3405" s="2" t="s">
        <v>39</v>
      </c>
      <c r="H3405" s="2" t="s">
        <v>1460</v>
      </c>
      <c r="I3405" s="2" t="s">
        <v>163</v>
      </c>
      <c r="J3405" s="2" t="s">
        <v>164</v>
      </c>
      <c r="K3405" s="2" t="s">
        <v>33</v>
      </c>
      <c r="L3405" s="10">
        <v>42678.0</v>
      </c>
      <c r="M3405" s="2" t="s">
        <v>34</v>
      </c>
      <c r="N3405" s="11">
        <v>0.2</v>
      </c>
      <c r="O3405" s="12">
        <v>2.0</v>
      </c>
      <c r="P3405" s="13">
        <v>0.35</v>
      </c>
      <c r="Q3405" s="13">
        <v>6.0</v>
      </c>
      <c r="R3405" s="13">
        <f t="shared" si="1"/>
        <v>7.5</v>
      </c>
      <c r="S3405" s="14">
        <f t="shared" si="2"/>
        <v>3.75</v>
      </c>
      <c r="T3405" s="14">
        <f t="shared" si="3"/>
        <v>0.3333333333</v>
      </c>
      <c r="U3405" s="15" t="str">
        <f>vlookup(F3405,'Sub categories'!$A:$C,3,False)</f>
        <v>Envelopes</v>
      </c>
      <c r="V3405" s="16">
        <f t="shared" si="4"/>
        <v>12</v>
      </c>
      <c r="W3405" s="17">
        <f t="array" ref="W3405">INDEX(shipping_prices!$C$1:$F4632,MATCH(I3405,shipping_prices!$A$1:$A4632,0),MATCH(M3405,shipping_prices!$C$1:$F$1,0))</f>
        <v>7.98</v>
      </c>
      <c r="X3405" s="15" t="str">
        <f t="shared" si="5"/>
        <v>Philip BrownPhiladelphiaPennsylvania</v>
      </c>
      <c r="Y3405" s="15" t="str">
        <f t="shared" si="6"/>
        <v>Low</v>
      </c>
    </row>
    <row r="3406" hidden="1">
      <c r="A3406" s="1">
        <v>42666.0</v>
      </c>
      <c r="B3406" s="2" t="s">
        <v>4504</v>
      </c>
      <c r="C3406" s="2">
        <v>3.0</v>
      </c>
      <c r="D3406" s="2" t="s">
        <v>2107</v>
      </c>
      <c r="E3406" s="2" t="s">
        <v>27</v>
      </c>
      <c r="F3406" s="2" t="s">
        <v>1750</v>
      </c>
      <c r="G3406" s="2" t="s">
        <v>29</v>
      </c>
      <c r="H3406" s="2" t="s">
        <v>1426</v>
      </c>
      <c r="I3406" s="2" t="s">
        <v>163</v>
      </c>
      <c r="J3406" s="2" t="s">
        <v>164</v>
      </c>
      <c r="K3406" s="2" t="s">
        <v>33</v>
      </c>
      <c r="L3406" s="10">
        <v>42674.0</v>
      </c>
      <c r="M3406" s="2" t="s">
        <v>90</v>
      </c>
      <c r="N3406" s="11">
        <v>0.2</v>
      </c>
      <c r="O3406" s="12">
        <v>5.0</v>
      </c>
      <c r="P3406" s="13">
        <v>0.3</v>
      </c>
      <c r="Q3406" s="13">
        <v>17.0</v>
      </c>
      <c r="R3406" s="13">
        <f t="shared" si="1"/>
        <v>21.25</v>
      </c>
      <c r="S3406" s="14">
        <f t="shared" si="2"/>
        <v>7.083333333</v>
      </c>
      <c r="T3406" s="14">
        <f t="shared" si="3"/>
        <v>0.2941176471</v>
      </c>
      <c r="U3406" s="15" t="str">
        <f>vlookup(F3406,'Sub categories'!$A:$C,3,False)</f>
        <v>Accessories</v>
      </c>
      <c r="V3406" s="16">
        <f t="shared" si="4"/>
        <v>8</v>
      </c>
      <c r="W3406" s="17">
        <f t="array" ref="W3406">INDEX(shipping_prices!$C$1:$F4633,MATCH(I3406,shipping_prices!$A$1:$A4633,0),MATCH(M3406,shipping_prices!$C$1:$F$1,0))</f>
        <v>6.23</v>
      </c>
      <c r="X3406" s="15" t="str">
        <f t="shared" si="5"/>
        <v>Gene McClurePhiladelphiaPennsylvania</v>
      </c>
      <c r="Y3406" s="15" t="str">
        <f t="shared" si="6"/>
        <v>Low</v>
      </c>
    </row>
    <row r="3407" hidden="1">
      <c r="A3407" s="1">
        <v>42666.0</v>
      </c>
      <c r="B3407" s="2" t="s">
        <v>4504</v>
      </c>
      <c r="C3407" s="2">
        <v>6.0</v>
      </c>
      <c r="D3407" s="2" t="s">
        <v>2107</v>
      </c>
      <c r="E3407" s="2" t="s">
        <v>27</v>
      </c>
      <c r="F3407" s="2" t="s">
        <v>3577</v>
      </c>
      <c r="G3407" s="2" t="s">
        <v>39</v>
      </c>
      <c r="H3407" s="2" t="s">
        <v>198</v>
      </c>
      <c r="I3407" s="2" t="s">
        <v>163</v>
      </c>
      <c r="J3407" s="2" t="s">
        <v>164</v>
      </c>
      <c r="K3407" s="2" t="s">
        <v>33</v>
      </c>
      <c r="L3407" s="10">
        <v>42674.0</v>
      </c>
      <c r="M3407" s="2" t="s">
        <v>90</v>
      </c>
      <c r="N3407" s="11">
        <v>0.2</v>
      </c>
      <c r="O3407" s="12">
        <v>13.0</v>
      </c>
      <c r="P3407" s="13">
        <v>0.31</v>
      </c>
      <c r="Q3407" s="13">
        <v>40.0</v>
      </c>
      <c r="R3407" s="13">
        <f t="shared" si="1"/>
        <v>50</v>
      </c>
      <c r="S3407" s="14">
        <f t="shared" si="2"/>
        <v>8.333333333</v>
      </c>
      <c r="T3407" s="14">
        <f t="shared" si="3"/>
        <v>0.325</v>
      </c>
      <c r="U3407" s="15" t="str">
        <f>vlookup(F3407,'Sub categories'!$A:$C,3,False)</f>
        <v>Paper</v>
      </c>
      <c r="V3407" s="16">
        <f t="shared" si="4"/>
        <v>8</v>
      </c>
      <c r="W3407" s="17">
        <f t="array" ref="W3407">INDEX(shipping_prices!$C$1:$F4634,MATCH(I3407,shipping_prices!$A$1:$A4634,0),MATCH(M3407,shipping_prices!$C$1:$F$1,0))</f>
        <v>6.23</v>
      </c>
      <c r="X3407" s="15" t="str">
        <f t="shared" si="5"/>
        <v>Gene McClurePhiladelphiaPennsylvania</v>
      </c>
      <c r="Y3407" s="15" t="str">
        <f t="shared" si="6"/>
        <v>Low</v>
      </c>
    </row>
    <row r="3408" hidden="1">
      <c r="A3408" s="1">
        <v>42667.0</v>
      </c>
      <c r="B3408" s="2" t="s">
        <v>4505</v>
      </c>
      <c r="C3408" s="2">
        <v>3.0</v>
      </c>
      <c r="D3408" s="2" t="s">
        <v>230</v>
      </c>
      <c r="E3408" s="2" t="s">
        <v>27</v>
      </c>
      <c r="F3408" s="2" t="s">
        <v>2254</v>
      </c>
      <c r="G3408" s="2" t="s">
        <v>39</v>
      </c>
      <c r="H3408" s="2" t="s">
        <v>51</v>
      </c>
      <c r="I3408" s="2" t="s">
        <v>3504</v>
      </c>
      <c r="J3408" s="2" t="s">
        <v>42</v>
      </c>
      <c r="K3408" s="2" t="s">
        <v>43</v>
      </c>
      <c r="L3408" s="10">
        <v>42670.0</v>
      </c>
      <c r="M3408" s="2" t="s">
        <v>34</v>
      </c>
      <c r="N3408" s="11">
        <v>0.0</v>
      </c>
      <c r="O3408" s="12">
        <v>9.0</v>
      </c>
      <c r="P3408" s="13">
        <v>0.48</v>
      </c>
      <c r="Q3408" s="13">
        <v>19.0</v>
      </c>
      <c r="R3408" s="13">
        <f t="shared" si="1"/>
        <v>19</v>
      </c>
      <c r="S3408" s="14">
        <f t="shared" si="2"/>
        <v>6.333333333</v>
      </c>
      <c r="T3408" s="14">
        <f t="shared" si="3"/>
        <v>0.4736842105</v>
      </c>
      <c r="U3408" s="15" t="str">
        <f>vlookup(F3408,'Sub categories'!$A:$C,3,False)</f>
        <v>Paper</v>
      </c>
      <c r="V3408" s="16">
        <f t="shared" si="4"/>
        <v>3</v>
      </c>
      <c r="W3408" s="17">
        <f t="array" ref="W3408">INDEX(shipping_prices!$C$1:$F4635,MATCH(I3408,shipping_prices!$A$1:$A4635,0),MATCH(M3408,shipping_prices!$C$1:$F$1,0))</f>
        <v>7.18</v>
      </c>
      <c r="X3408" s="15" t="str">
        <f t="shared" si="5"/>
        <v>Arianne IrvingRosevilleCalifornia</v>
      </c>
      <c r="Y3408" s="15" t="str">
        <f t="shared" si="6"/>
        <v>Low</v>
      </c>
    </row>
    <row r="3409" hidden="1">
      <c r="A3409" s="1">
        <v>42667.0</v>
      </c>
      <c r="B3409" s="2" t="s">
        <v>4506</v>
      </c>
      <c r="C3409" s="2">
        <v>4.0</v>
      </c>
      <c r="D3409" s="2" t="s">
        <v>2053</v>
      </c>
      <c r="E3409" s="2" t="s">
        <v>27</v>
      </c>
      <c r="F3409" s="2" t="s">
        <v>589</v>
      </c>
      <c r="G3409" s="2" t="s">
        <v>39</v>
      </c>
      <c r="H3409" s="2" t="s">
        <v>589</v>
      </c>
      <c r="I3409" s="2" t="s">
        <v>128</v>
      </c>
      <c r="J3409" s="2" t="s">
        <v>89</v>
      </c>
      <c r="K3409" s="2" t="s">
        <v>54</v>
      </c>
      <c r="L3409" s="10">
        <v>42669.0</v>
      </c>
      <c r="M3409" s="2" t="s">
        <v>34</v>
      </c>
      <c r="N3409" s="11">
        <v>0.0</v>
      </c>
      <c r="O3409" s="12">
        <v>15.0</v>
      </c>
      <c r="P3409" s="13">
        <v>0.47</v>
      </c>
      <c r="Q3409" s="13">
        <v>31.0</v>
      </c>
      <c r="R3409" s="13">
        <f t="shared" si="1"/>
        <v>31</v>
      </c>
      <c r="S3409" s="14">
        <f t="shared" si="2"/>
        <v>7.75</v>
      </c>
      <c r="T3409" s="14">
        <f t="shared" si="3"/>
        <v>0.4838709677</v>
      </c>
      <c r="U3409" s="15" t="str">
        <f>vlookup(F3409,'Sub categories'!$A:$C,3,False)</f>
        <v>Envelopes</v>
      </c>
      <c r="V3409" s="16">
        <f t="shared" si="4"/>
        <v>2</v>
      </c>
      <c r="W3409" s="17">
        <f t="array" ref="W3409">INDEX(shipping_prices!$C$1:$F4636,MATCH(I3409,shipping_prices!$A$1:$A4636,0),MATCH(M3409,shipping_prices!$C$1:$F$1,0))</f>
        <v>5.2</v>
      </c>
      <c r="X3409" s="15" t="str">
        <f t="shared" si="5"/>
        <v>Bradley DruckerNewport NewsVirginia</v>
      </c>
      <c r="Y3409" s="15" t="str">
        <f t="shared" si="6"/>
        <v>Low</v>
      </c>
    </row>
    <row r="3410" hidden="1">
      <c r="A3410" s="1">
        <v>42667.0</v>
      </c>
      <c r="B3410" s="2" t="s">
        <v>4507</v>
      </c>
      <c r="C3410" s="2">
        <v>2.0</v>
      </c>
      <c r="D3410" s="2" t="s">
        <v>2031</v>
      </c>
      <c r="E3410" s="2" t="s">
        <v>37</v>
      </c>
      <c r="F3410" s="2" t="s">
        <v>3511</v>
      </c>
      <c r="G3410" s="2" t="s">
        <v>39</v>
      </c>
      <c r="H3410" s="2" t="s">
        <v>3512</v>
      </c>
      <c r="I3410" s="2" t="s">
        <v>169</v>
      </c>
      <c r="J3410" s="2" t="s">
        <v>42</v>
      </c>
      <c r="K3410" s="2" t="s">
        <v>43</v>
      </c>
      <c r="L3410" s="10">
        <v>42678.0</v>
      </c>
      <c r="M3410" s="2" t="s">
        <v>34</v>
      </c>
      <c r="N3410" s="11">
        <v>0.0</v>
      </c>
      <c r="O3410" s="12">
        <v>5.0</v>
      </c>
      <c r="P3410" s="13">
        <v>0.47</v>
      </c>
      <c r="Q3410" s="13">
        <v>12.0</v>
      </c>
      <c r="R3410" s="13">
        <f t="shared" si="1"/>
        <v>12</v>
      </c>
      <c r="S3410" s="14">
        <f t="shared" si="2"/>
        <v>6</v>
      </c>
      <c r="T3410" s="14">
        <f t="shared" si="3"/>
        <v>0.4166666667</v>
      </c>
      <c r="U3410" s="15" t="str">
        <f>vlookup(F3410,'Sub categories'!$A:$C,3,False)</f>
        <v>Art</v>
      </c>
      <c r="V3410" s="16">
        <f t="shared" si="4"/>
        <v>11</v>
      </c>
      <c r="W3410" s="17">
        <f t="array" ref="W3410">INDEX(shipping_prices!$C$1:$F4637,MATCH(I3410,shipping_prices!$A$1:$A4637,0),MATCH(M3410,shipping_prices!$C$1:$F$1,0))</f>
        <v>14.86</v>
      </c>
      <c r="X3410" s="15" t="str">
        <f t="shared" si="5"/>
        <v>George BellLos AngelesCalifornia</v>
      </c>
      <c r="Y3410" s="15" t="str">
        <f t="shared" si="6"/>
        <v>Low</v>
      </c>
    </row>
    <row r="3411" hidden="1">
      <c r="A3411" s="1">
        <v>42667.0</v>
      </c>
      <c r="B3411" s="2" t="s">
        <v>4507</v>
      </c>
      <c r="C3411" s="2">
        <v>2.0</v>
      </c>
      <c r="D3411" s="2" t="s">
        <v>2031</v>
      </c>
      <c r="E3411" s="2" t="s">
        <v>37</v>
      </c>
      <c r="F3411" s="2" t="s">
        <v>4508</v>
      </c>
      <c r="G3411" s="2" t="s">
        <v>39</v>
      </c>
      <c r="H3411" s="2" t="s">
        <v>79</v>
      </c>
      <c r="I3411" s="2" t="s">
        <v>169</v>
      </c>
      <c r="J3411" s="2" t="s">
        <v>42</v>
      </c>
      <c r="K3411" s="2" t="s">
        <v>43</v>
      </c>
      <c r="L3411" s="10">
        <v>42678.0</v>
      </c>
      <c r="M3411" s="2" t="s">
        <v>34</v>
      </c>
      <c r="N3411" s="11">
        <v>0.0</v>
      </c>
      <c r="O3411" s="12">
        <v>5.0</v>
      </c>
      <c r="P3411" s="13">
        <v>0.3</v>
      </c>
      <c r="Q3411" s="13">
        <v>17.0</v>
      </c>
      <c r="R3411" s="13">
        <f t="shared" si="1"/>
        <v>17</v>
      </c>
      <c r="S3411" s="14">
        <f t="shared" si="2"/>
        <v>8.5</v>
      </c>
      <c r="T3411" s="14">
        <f t="shared" si="3"/>
        <v>0.2941176471</v>
      </c>
      <c r="U3411" s="15" t="str">
        <f>vlookup(F3411,'Sub categories'!$A:$C,3,False)</f>
        <v>Supplies</v>
      </c>
      <c r="V3411" s="16">
        <f t="shared" si="4"/>
        <v>11</v>
      </c>
      <c r="W3411" s="17">
        <f t="array" ref="W3411">INDEX(shipping_prices!$C$1:$F4638,MATCH(I3411,shipping_prices!$A$1:$A4638,0),MATCH(M3411,shipping_prices!$C$1:$F$1,0))</f>
        <v>14.86</v>
      </c>
      <c r="X3411" s="15" t="str">
        <f t="shared" si="5"/>
        <v>George BellLos AngelesCalifornia</v>
      </c>
      <c r="Y3411" s="15" t="str">
        <f t="shared" si="6"/>
        <v>Low</v>
      </c>
    </row>
    <row r="3412">
      <c r="A3412" s="1">
        <v>42667.0</v>
      </c>
      <c r="B3412" s="2" t="s">
        <v>4507</v>
      </c>
      <c r="C3412" s="2">
        <v>2.0</v>
      </c>
      <c r="D3412" s="2" t="s">
        <v>2031</v>
      </c>
      <c r="E3412" s="2" t="s">
        <v>37</v>
      </c>
      <c r="F3412" s="2" t="s">
        <v>304</v>
      </c>
      <c r="G3412" s="2" t="s">
        <v>45</v>
      </c>
      <c r="H3412" s="2" t="s">
        <v>157</v>
      </c>
      <c r="I3412" s="2" t="s">
        <v>169</v>
      </c>
      <c r="J3412" s="2" t="s">
        <v>42</v>
      </c>
      <c r="K3412" s="2" t="s">
        <v>43</v>
      </c>
      <c r="L3412" s="10">
        <v>42678.0</v>
      </c>
      <c r="M3412" s="2" t="s">
        <v>34</v>
      </c>
      <c r="N3412" s="11">
        <v>0.0</v>
      </c>
      <c r="O3412" s="12">
        <v>10.0</v>
      </c>
      <c r="P3412" s="13">
        <v>0.42</v>
      </c>
      <c r="Q3412" s="13">
        <v>24.0</v>
      </c>
      <c r="R3412" s="13">
        <f t="shared" si="1"/>
        <v>24</v>
      </c>
      <c r="S3412" s="14">
        <f t="shared" si="2"/>
        <v>12</v>
      </c>
      <c r="T3412" s="14">
        <f t="shared" si="3"/>
        <v>0.4166666667</v>
      </c>
      <c r="U3412" s="15" t="str">
        <f>vlookup(F3412,'Sub categories'!$A:$C,3,False)</f>
        <v>Furnishings</v>
      </c>
      <c r="V3412" s="16">
        <f t="shared" si="4"/>
        <v>11</v>
      </c>
      <c r="W3412" s="17">
        <f t="array" ref="W3412">INDEX(shipping_prices!$C$1:$F4639,MATCH(I3412,shipping_prices!$A$1:$A4639,0),MATCH(M3412,shipping_prices!$C$1:$F$1,0))</f>
        <v>14.86</v>
      </c>
      <c r="X3412" s="15" t="str">
        <f t="shared" si="5"/>
        <v>George BellLos AngelesCalifornia</v>
      </c>
      <c r="Y3412" s="15" t="str">
        <f t="shared" si="6"/>
        <v>Low</v>
      </c>
    </row>
    <row r="3413">
      <c r="A3413" s="1">
        <v>42668.0</v>
      </c>
      <c r="B3413" s="2" t="s">
        <v>4509</v>
      </c>
      <c r="C3413" s="2">
        <v>3.0</v>
      </c>
      <c r="D3413" s="2" t="s">
        <v>2175</v>
      </c>
      <c r="E3413" s="2" t="s">
        <v>37</v>
      </c>
      <c r="F3413" s="2" t="s">
        <v>2279</v>
      </c>
      <c r="G3413" s="2" t="s">
        <v>45</v>
      </c>
      <c r="H3413" s="2" t="s">
        <v>423</v>
      </c>
      <c r="I3413" s="2" t="s">
        <v>4510</v>
      </c>
      <c r="J3413" s="2" t="s">
        <v>122</v>
      </c>
      <c r="K3413" s="2" t="s">
        <v>54</v>
      </c>
      <c r="L3413" s="10">
        <v>42674.0</v>
      </c>
      <c r="M3413" s="2" t="s">
        <v>90</v>
      </c>
      <c r="N3413" s="11">
        <v>0.0</v>
      </c>
      <c r="O3413" s="12">
        <v>43.0</v>
      </c>
      <c r="P3413" s="13">
        <v>0.11</v>
      </c>
      <c r="Q3413" s="13">
        <v>393.0</v>
      </c>
      <c r="R3413" s="13">
        <f t="shared" si="1"/>
        <v>393</v>
      </c>
      <c r="S3413" s="14">
        <f t="shared" si="2"/>
        <v>131</v>
      </c>
      <c r="T3413" s="14">
        <f t="shared" si="3"/>
        <v>0.1094147583</v>
      </c>
      <c r="U3413" s="15" t="str">
        <f>vlookup(F3413,'Sub categories'!$A:$C,3,False)</f>
        <v>Chairs</v>
      </c>
      <c r="V3413" s="16">
        <f t="shared" si="4"/>
        <v>6</v>
      </c>
      <c r="W3413" s="17">
        <f t="array" ref="W3413">INDEX(shipping_prices!$C$1:$F4640,MATCH(I3413,shipping_prices!$A$1:$A4640,0),MATCH(M3413,shipping_prices!$C$1:$F$1,0))</f>
        <v>2.83</v>
      </c>
      <c r="X3413" s="15" t="str">
        <f t="shared" si="5"/>
        <v>Denny JoyWarner RobinsGeorgia</v>
      </c>
      <c r="Y3413" s="15" t="str">
        <f t="shared" si="6"/>
        <v>High</v>
      </c>
    </row>
    <row r="3414" hidden="1">
      <c r="A3414" s="1">
        <v>42668.0</v>
      </c>
      <c r="B3414" s="2" t="s">
        <v>4511</v>
      </c>
      <c r="C3414" s="2">
        <v>2.0</v>
      </c>
      <c r="D3414" s="2" t="s">
        <v>3968</v>
      </c>
      <c r="E3414" s="2" t="s">
        <v>49</v>
      </c>
      <c r="F3414" s="2" t="s">
        <v>2680</v>
      </c>
      <c r="G3414" s="2" t="s">
        <v>39</v>
      </c>
      <c r="H3414" s="2" t="s">
        <v>51</v>
      </c>
      <c r="I3414" s="2" t="s">
        <v>75</v>
      </c>
      <c r="J3414" s="2" t="s">
        <v>76</v>
      </c>
      <c r="K3414" s="2" t="s">
        <v>77</v>
      </c>
      <c r="L3414" s="10">
        <v>42680.0</v>
      </c>
      <c r="M3414" s="2" t="s">
        <v>142</v>
      </c>
      <c r="N3414" s="11">
        <v>0.2</v>
      </c>
      <c r="O3414" s="12">
        <v>24.0</v>
      </c>
      <c r="P3414" s="13">
        <v>0.36</v>
      </c>
      <c r="Q3414" s="13">
        <v>66.0</v>
      </c>
      <c r="R3414" s="13">
        <f t="shared" si="1"/>
        <v>82.5</v>
      </c>
      <c r="S3414" s="14">
        <f t="shared" si="2"/>
        <v>41.25</v>
      </c>
      <c r="T3414" s="14">
        <f t="shared" si="3"/>
        <v>0.3636363636</v>
      </c>
      <c r="U3414" s="15" t="str">
        <f>vlookup(F3414,'Sub categories'!$A:$C,3,False)</f>
        <v>Paper</v>
      </c>
      <c r="V3414" s="16">
        <f t="shared" si="4"/>
        <v>12</v>
      </c>
      <c r="W3414" s="17">
        <f t="array" ref="W3414">INDEX(shipping_prices!$C$1:$F4641,MATCH(I3414,shipping_prices!$A$1:$A4641,0),MATCH(M3414,shipping_prices!$C$1:$F$1,0))</f>
        <v>23.68</v>
      </c>
      <c r="X3414" s="15" t="str">
        <f t="shared" si="5"/>
        <v>Corinna MitchellHoustonTexas</v>
      </c>
      <c r="Y3414" s="15" t="str">
        <f t="shared" si="6"/>
        <v>Low</v>
      </c>
    </row>
    <row r="3415">
      <c r="A3415" s="1">
        <v>42668.0</v>
      </c>
      <c r="B3415" s="2" t="s">
        <v>4511</v>
      </c>
      <c r="C3415" s="2">
        <v>4.0</v>
      </c>
      <c r="D3415" s="2" t="s">
        <v>3968</v>
      </c>
      <c r="E3415" s="2" t="s">
        <v>49</v>
      </c>
      <c r="F3415" s="2" t="s">
        <v>832</v>
      </c>
      <c r="G3415" s="2" t="s">
        <v>45</v>
      </c>
      <c r="H3415" s="2" t="s">
        <v>833</v>
      </c>
      <c r="I3415" s="2" t="s">
        <v>75</v>
      </c>
      <c r="J3415" s="2" t="s">
        <v>76</v>
      </c>
      <c r="K3415" s="2" t="s">
        <v>77</v>
      </c>
      <c r="L3415" s="10">
        <v>42680.0</v>
      </c>
      <c r="M3415" s="2" t="s">
        <v>142</v>
      </c>
      <c r="N3415" s="11">
        <v>0.32</v>
      </c>
      <c r="O3415" s="12">
        <v>-68.0</v>
      </c>
      <c r="P3415" s="13">
        <v>-0.18</v>
      </c>
      <c r="Q3415" s="13">
        <v>383.0</v>
      </c>
      <c r="R3415" s="13">
        <f t="shared" si="1"/>
        <v>563.2352941</v>
      </c>
      <c r="S3415" s="14">
        <f t="shared" si="2"/>
        <v>140.8088235</v>
      </c>
      <c r="T3415" s="14">
        <f t="shared" si="3"/>
        <v>-0.1775456919</v>
      </c>
      <c r="U3415" s="15" t="str">
        <f>vlookup(F3415,'Sub categories'!$A:$C,3,False)</f>
        <v>Bookcases</v>
      </c>
      <c r="V3415" s="16">
        <f t="shared" si="4"/>
        <v>12</v>
      </c>
      <c r="W3415" s="17">
        <f t="array" ref="W3415">INDEX(shipping_prices!$C$1:$F4642,MATCH(I3415,shipping_prices!$A$1:$A4642,0),MATCH(M3415,shipping_prices!$C$1:$F$1,0))</f>
        <v>23.68</v>
      </c>
      <c r="X3415" s="15" t="str">
        <f t="shared" si="5"/>
        <v>Corinna MitchellHoustonTexas</v>
      </c>
      <c r="Y3415" s="15" t="str">
        <f t="shared" si="6"/>
        <v>loss</v>
      </c>
    </row>
    <row r="3416" hidden="1">
      <c r="A3416" s="1">
        <v>42668.0</v>
      </c>
      <c r="B3416" s="2" t="s">
        <v>4512</v>
      </c>
      <c r="C3416" s="2">
        <v>3.0</v>
      </c>
      <c r="D3416" s="2" t="s">
        <v>2878</v>
      </c>
      <c r="E3416" s="2" t="s">
        <v>27</v>
      </c>
      <c r="F3416" s="2" t="s">
        <v>527</v>
      </c>
      <c r="G3416" s="2" t="s">
        <v>39</v>
      </c>
      <c r="H3416" s="2" t="s">
        <v>51</v>
      </c>
      <c r="I3416" s="2" t="s">
        <v>1126</v>
      </c>
      <c r="J3416" s="2" t="s">
        <v>1127</v>
      </c>
      <c r="K3416" s="2" t="s">
        <v>77</v>
      </c>
      <c r="L3416" s="10">
        <v>42677.0</v>
      </c>
      <c r="M3416" s="2" t="s">
        <v>34</v>
      </c>
      <c r="N3416" s="11">
        <v>0.0</v>
      </c>
      <c r="O3416" s="12">
        <v>7.0</v>
      </c>
      <c r="P3416" s="13">
        <v>0.47</v>
      </c>
      <c r="Q3416" s="13">
        <v>15.0</v>
      </c>
      <c r="R3416" s="13">
        <f t="shared" si="1"/>
        <v>15</v>
      </c>
      <c r="S3416" s="14">
        <f t="shared" si="2"/>
        <v>5</v>
      </c>
      <c r="T3416" s="14">
        <f t="shared" si="3"/>
        <v>0.4666666667</v>
      </c>
      <c r="U3416" s="15" t="str">
        <f>vlookup(F3416,'Sub categories'!$A:$C,3,False)</f>
        <v>Paper</v>
      </c>
      <c r="V3416" s="16">
        <f t="shared" si="4"/>
        <v>9</v>
      </c>
      <c r="W3416" s="17">
        <f t="array" ref="W3416">INDEX(shipping_prices!$C$1:$F4643,MATCH(I3416,shipping_prices!$A$1:$A4643,0),MATCH(M3416,shipping_prices!$C$1:$F$1,0))</f>
        <v>6.93</v>
      </c>
      <c r="X3416" s="15" t="str">
        <f t="shared" si="5"/>
        <v>Aimee BixbyTulsaOklahoma</v>
      </c>
      <c r="Y3416" s="15" t="str">
        <f t="shared" si="6"/>
        <v>Low</v>
      </c>
    </row>
    <row r="3417" hidden="1">
      <c r="A3417" s="1">
        <v>42668.0</v>
      </c>
      <c r="B3417" s="2" t="s">
        <v>4513</v>
      </c>
      <c r="C3417" s="2">
        <v>3.0</v>
      </c>
      <c r="D3417" s="2" t="s">
        <v>4279</v>
      </c>
      <c r="E3417" s="2" t="s">
        <v>27</v>
      </c>
      <c r="F3417" s="2" t="s">
        <v>2425</v>
      </c>
      <c r="G3417" s="2" t="s">
        <v>39</v>
      </c>
      <c r="H3417" s="2" t="s">
        <v>581</v>
      </c>
      <c r="I3417" s="2" t="s">
        <v>439</v>
      </c>
      <c r="J3417" s="2" t="s">
        <v>42</v>
      </c>
      <c r="K3417" s="2" t="s">
        <v>43</v>
      </c>
      <c r="L3417" s="10">
        <v>42673.0</v>
      </c>
      <c r="M3417" s="2" t="s">
        <v>34</v>
      </c>
      <c r="N3417" s="11">
        <v>0.2</v>
      </c>
      <c r="O3417" s="12">
        <v>4.0</v>
      </c>
      <c r="P3417" s="13">
        <v>0.35</v>
      </c>
      <c r="Q3417" s="13">
        <v>12.0</v>
      </c>
      <c r="R3417" s="13">
        <f t="shared" si="1"/>
        <v>15</v>
      </c>
      <c r="S3417" s="14">
        <f t="shared" si="2"/>
        <v>5</v>
      </c>
      <c r="T3417" s="14">
        <f t="shared" si="3"/>
        <v>0.3333333333</v>
      </c>
      <c r="U3417" s="15" t="str">
        <f>vlookup(F3417,'Sub categories'!$A:$C,3,False)</f>
        <v>Binders</v>
      </c>
      <c r="V3417" s="16">
        <f t="shared" si="4"/>
        <v>5</v>
      </c>
      <c r="W3417" s="17">
        <f t="array" ref="W3417">INDEX(shipping_prices!$C$1:$F4644,MATCH(I3417,shipping_prices!$A$1:$A4644,0),MATCH(M3417,shipping_prices!$C$1:$F$1,0))</f>
        <v>14.3</v>
      </c>
      <c r="X3417" s="15" t="str">
        <f t="shared" si="5"/>
        <v>Liz ThompsonSan DiegoCalifornia</v>
      </c>
      <c r="Y3417" s="15" t="str">
        <f t="shared" si="6"/>
        <v>Low</v>
      </c>
    </row>
    <row r="3418">
      <c r="A3418" s="1">
        <v>42668.0</v>
      </c>
      <c r="B3418" s="2" t="s">
        <v>4513</v>
      </c>
      <c r="C3418" s="2">
        <v>6.0</v>
      </c>
      <c r="D3418" s="2" t="s">
        <v>4279</v>
      </c>
      <c r="E3418" s="2" t="s">
        <v>27</v>
      </c>
      <c r="F3418" s="2" t="s">
        <v>4514</v>
      </c>
      <c r="G3418" s="2" t="s">
        <v>45</v>
      </c>
      <c r="H3418" s="2" t="s">
        <v>79</v>
      </c>
      <c r="I3418" s="2" t="s">
        <v>439</v>
      </c>
      <c r="J3418" s="2" t="s">
        <v>42</v>
      </c>
      <c r="K3418" s="2" t="s">
        <v>43</v>
      </c>
      <c r="L3418" s="10">
        <v>42673.0</v>
      </c>
      <c r="M3418" s="2" t="s">
        <v>34</v>
      </c>
      <c r="N3418" s="11">
        <v>0.0</v>
      </c>
      <c r="O3418" s="12">
        <v>34.0</v>
      </c>
      <c r="P3418" s="13">
        <v>0.35</v>
      </c>
      <c r="Q3418" s="13">
        <v>97.0</v>
      </c>
      <c r="R3418" s="13">
        <f t="shared" si="1"/>
        <v>97</v>
      </c>
      <c r="S3418" s="14">
        <f t="shared" si="2"/>
        <v>16.16666667</v>
      </c>
      <c r="T3418" s="14">
        <f t="shared" si="3"/>
        <v>0.3505154639</v>
      </c>
      <c r="U3418" s="15" t="str">
        <f>vlookup(F3418,'Sub categories'!$A:$C,3,False)</f>
        <v>Furnishings</v>
      </c>
      <c r="V3418" s="16">
        <f t="shared" si="4"/>
        <v>5</v>
      </c>
      <c r="W3418" s="17">
        <f t="array" ref="W3418">INDEX(shipping_prices!$C$1:$F4645,MATCH(I3418,shipping_prices!$A$1:$A4645,0),MATCH(M3418,shipping_prices!$C$1:$F$1,0))</f>
        <v>14.3</v>
      </c>
      <c r="X3418" s="15" t="str">
        <f t="shared" si="5"/>
        <v>Liz ThompsonSan DiegoCalifornia</v>
      </c>
      <c r="Y3418" s="15" t="str">
        <f t="shared" si="6"/>
        <v>Low</v>
      </c>
    </row>
    <row r="3419" hidden="1">
      <c r="A3419" s="1">
        <v>42669.0</v>
      </c>
      <c r="B3419" s="2" t="s">
        <v>4513</v>
      </c>
      <c r="C3419" s="2">
        <v>7.0</v>
      </c>
      <c r="D3419" s="2" t="s">
        <v>4279</v>
      </c>
      <c r="E3419" s="2" t="s">
        <v>27</v>
      </c>
      <c r="F3419" s="2" t="s">
        <v>2872</v>
      </c>
      <c r="G3419" s="2" t="s">
        <v>39</v>
      </c>
      <c r="H3419" s="2" t="s">
        <v>182</v>
      </c>
      <c r="I3419" s="2" t="s">
        <v>439</v>
      </c>
      <c r="J3419" s="2" t="s">
        <v>42</v>
      </c>
      <c r="K3419" s="2" t="s">
        <v>43</v>
      </c>
      <c r="L3419" s="10">
        <v>42673.0</v>
      </c>
      <c r="M3419" s="2" t="s">
        <v>34</v>
      </c>
      <c r="N3419" s="11">
        <v>0.2</v>
      </c>
      <c r="O3419" s="12">
        <v>41.0</v>
      </c>
      <c r="P3419" s="13">
        <v>0.35</v>
      </c>
      <c r="Q3419" s="13">
        <v>117.0</v>
      </c>
      <c r="R3419" s="13">
        <f t="shared" si="1"/>
        <v>146.25</v>
      </c>
      <c r="S3419" s="14">
        <f t="shared" si="2"/>
        <v>20.89285714</v>
      </c>
      <c r="T3419" s="14">
        <f t="shared" si="3"/>
        <v>0.3504273504</v>
      </c>
      <c r="U3419" s="15" t="str">
        <f>vlookup(F3419,'Sub categories'!$A:$C,3,False)</f>
        <v>Binders</v>
      </c>
      <c r="V3419" s="16">
        <f t="shared" si="4"/>
        <v>4</v>
      </c>
      <c r="W3419" s="17">
        <f t="array" ref="W3419">INDEX(shipping_prices!$C$1:$F4646,MATCH(I3419,shipping_prices!$A$1:$A4646,0),MATCH(M3419,shipping_prices!$C$1:$F$1,0))</f>
        <v>14.3</v>
      </c>
      <c r="X3419" s="15" t="str">
        <f t="shared" si="5"/>
        <v>Liz ThompsonSan DiegoCalifornia</v>
      </c>
      <c r="Y3419" s="15" t="str">
        <f t="shared" si="6"/>
        <v>High</v>
      </c>
    </row>
    <row r="3420">
      <c r="A3420" s="1">
        <v>42669.0</v>
      </c>
      <c r="B3420" s="2" t="s">
        <v>4513</v>
      </c>
      <c r="C3420" s="2">
        <v>3.0</v>
      </c>
      <c r="D3420" s="2" t="s">
        <v>4279</v>
      </c>
      <c r="E3420" s="2" t="s">
        <v>27</v>
      </c>
      <c r="F3420" s="2" t="s">
        <v>3062</v>
      </c>
      <c r="G3420" s="2" t="s">
        <v>45</v>
      </c>
      <c r="H3420" s="2" t="s">
        <v>206</v>
      </c>
      <c r="I3420" s="2" t="s">
        <v>439</v>
      </c>
      <c r="J3420" s="2" t="s">
        <v>42</v>
      </c>
      <c r="K3420" s="2" t="s">
        <v>43</v>
      </c>
      <c r="L3420" s="10">
        <v>42673.0</v>
      </c>
      <c r="M3420" s="2" t="s">
        <v>34</v>
      </c>
      <c r="N3420" s="11">
        <v>0.15</v>
      </c>
      <c r="O3420" s="12">
        <v>-30.0</v>
      </c>
      <c r="P3420" s="13">
        <v>-0.06</v>
      </c>
      <c r="Q3420" s="13">
        <v>512.0</v>
      </c>
      <c r="R3420" s="13">
        <f t="shared" si="1"/>
        <v>602.3529412</v>
      </c>
      <c r="S3420" s="14">
        <f t="shared" si="2"/>
        <v>200.7843137</v>
      </c>
      <c r="T3420" s="14">
        <f t="shared" si="3"/>
        <v>-0.05859375</v>
      </c>
      <c r="U3420" s="15" t="str">
        <f>vlookup(F3420,'Sub categories'!$A:$C,3,False)</f>
        <v>Bookcases</v>
      </c>
      <c r="V3420" s="16">
        <f t="shared" si="4"/>
        <v>4</v>
      </c>
      <c r="W3420" s="17">
        <f t="array" ref="W3420">INDEX(shipping_prices!$C$1:$F4647,MATCH(I3420,shipping_prices!$A$1:$A4647,0),MATCH(M3420,shipping_prices!$C$1:$F$1,0))</f>
        <v>14.3</v>
      </c>
      <c r="X3420" s="15" t="str">
        <f t="shared" si="5"/>
        <v>Liz ThompsonSan DiegoCalifornia</v>
      </c>
      <c r="Y3420" s="15" t="str">
        <f t="shared" si="6"/>
        <v>loss</v>
      </c>
    </row>
    <row r="3421" hidden="1">
      <c r="A3421" s="1">
        <v>42669.0</v>
      </c>
      <c r="B3421" s="2" t="s">
        <v>4515</v>
      </c>
      <c r="C3421" s="2">
        <v>3.0</v>
      </c>
      <c r="D3421" s="2" t="s">
        <v>308</v>
      </c>
      <c r="E3421" s="2" t="s">
        <v>27</v>
      </c>
      <c r="F3421" s="2" t="s">
        <v>2735</v>
      </c>
      <c r="G3421" s="2" t="s">
        <v>39</v>
      </c>
      <c r="H3421" s="2" t="s">
        <v>193</v>
      </c>
      <c r="I3421" s="2" t="s">
        <v>281</v>
      </c>
      <c r="J3421" s="2" t="s">
        <v>282</v>
      </c>
      <c r="K3421" s="2" t="s">
        <v>77</v>
      </c>
      <c r="L3421" s="10">
        <v>42675.0</v>
      </c>
      <c r="M3421" s="2" t="s">
        <v>34</v>
      </c>
      <c r="N3421" s="11">
        <v>0.0</v>
      </c>
      <c r="O3421" s="12">
        <v>6.0</v>
      </c>
      <c r="P3421" s="13">
        <v>0.46</v>
      </c>
      <c r="Q3421" s="13">
        <v>12.0</v>
      </c>
      <c r="R3421" s="13">
        <f t="shared" si="1"/>
        <v>12</v>
      </c>
      <c r="S3421" s="14">
        <f t="shared" si="2"/>
        <v>4</v>
      </c>
      <c r="T3421" s="14">
        <f t="shared" si="3"/>
        <v>0.5</v>
      </c>
      <c r="U3421" s="15" t="str">
        <f>vlookup(F3421,'Sub categories'!$A:$C,3,False)</f>
        <v>Labels</v>
      </c>
      <c r="V3421" s="16">
        <f t="shared" si="4"/>
        <v>6</v>
      </c>
      <c r="W3421" s="17">
        <f t="array" ref="W3421">INDEX(shipping_prices!$C$1:$F4648,MATCH(I3421,shipping_prices!$A$1:$A4648,0),MATCH(M3421,shipping_prices!$C$1:$F$1,0))</f>
        <v>9.08</v>
      </c>
      <c r="X3421" s="15" t="str">
        <f t="shared" si="5"/>
        <v>Karl BraunIndianapolisIndiana</v>
      </c>
      <c r="Y3421" s="15" t="str">
        <f t="shared" si="6"/>
        <v>Low</v>
      </c>
    </row>
    <row r="3422" hidden="1">
      <c r="A3422" s="1">
        <v>42669.0</v>
      </c>
      <c r="B3422" s="2" t="s">
        <v>4516</v>
      </c>
      <c r="C3422" s="2">
        <v>2.0</v>
      </c>
      <c r="D3422" s="2" t="s">
        <v>617</v>
      </c>
      <c r="E3422" s="2" t="s">
        <v>27</v>
      </c>
      <c r="F3422" s="2" t="s">
        <v>1261</v>
      </c>
      <c r="G3422" s="2" t="s">
        <v>39</v>
      </c>
      <c r="H3422" s="2" t="s">
        <v>146</v>
      </c>
      <c r="I3422" s="2" t="s">
        <v>613</v>
      </c>
      <c r="J3422" s="2" t="s">
        <v>614</v>
      </c>
      <c r="K3422" s="2" t="s">
        <v>54</v>
      </c>
      <c r="L3422" s="10">
        <v>42672.0</v>
      </c>
      <c r="M3422" s="2" t="s">
        <v>34</v>
      </c>
      <c r="N3422" s="11">
        <v>0.7</v>
      </c>
      <c r="O3422" s="12">
        <v>-2.0</v>
      </c>
      <c r="P3422" s="13">
        <v>-0.7</v>
      </c>
      <c r="Q3422" s="13">
        <v>3.0</v>
      </c>
      <c r="R3422" s="13">
        <f t="shared" si="1"/>
        <v>10</v>
      </c>
      <c r="S3422" s="14">
        <f t="shared" si="2"/>
        <v>5</v>
      </c>
      <c r="T3422" s="14">
        <f t="shared" si="3"/>
        <v>-0.6666666667</v>
      </c>
      <c r="U3422" s="15" t="str">
        <f>vlookup(F3422,'Sub categories'!$A:$C,3,False)</f>
        <v>Binders</v>
      </c>
      <c r="V3422" s="16">
        <f t="shared" si="4"/>
        <v>3</v>
      </c>
      <c r="W3422" s="17">
        <f t="array" ref="W3422">INDEX(shipping_prices!$C$1:$F4649,MATCH(I3422,shipping_prices!$A$1:$A4649,0),MATCH(M3422,shipping_prices!$C$1:$F$1,0))</f>
        <v>14.74</v>
      </c>
      <c r="X3422" s="15" t="str">
        <f t="shared" si="5"/>
        <v>Marc CrierMemphisTennessee</v>
      </c>
      <c r="Y3422" s="15" t="str">
        <f t="shared" si="6"/>
        <v>loss</v>
      </c>
    </row>
    <row r="3423" hidden="1">
      <c r="A3423" s="1">
        <v>42669.0</v>
      </c>
      <c r="B3423" s="2" t="s">
        <v>4516</v>
      </c>
      <c r="C3423" s="2">
        <v>6.0</v>
      </c>
      <c r="D3423" s="2" t="s">
        <v>617</v>
      </c>
      <c r="E3423" s="2" t="s">
        <v>27</v>
      </c>
      <c r="F3423" s="2" t="s">
        <v>812</v>
      </c>
      <c r="G3423" s="2" t="s">
        <v>39</v>
      </c>
      <c r="H3423" s="2" t="s">
        <v>79</v>
      </c>
      <c r="I3423" s="2" t="s">
        <v>613</v>
      </c>
      <c r="J3423" s="2" t="s">
        <v>614</v>
      </c>
      <c r="K3423" s="2" t="s">
        <v>54</v>
      </c>
      <c r="L3423" s="10">
        <v>42672.0</v>
      </c>
      <c r="M3423" s="2" t="s">
        <v>34</v>
      </c>
      <c r="N3423" s="11">
        <v>0.2</v>
      </c>
      <c r="O3423" s="12">
        <v>19.0</v>
      </c>
      <c r="P3423" s="13">
        <v>0.34</v>
      </c>
      <c r="Q3423" s="13">
        <v>55.0</v>
      </c>
      <c r="R3423" s="13">
        <f t="shared" si="1"/>
        <v>68.75</v>
      </c>
      <c r="S3423" s="14">
        <f t="shared" si="2"/>
        <v>11.45833333</v>
      </c>
      <c r="T3423" s="14">
        <f t="shared" si="3"/>
        <v>0.3454545455</v>
      </c>
      <c r="U3423" s="15" t="str">
        <f>vlookup(F3423,'Sub categories'!$A:$C,3,False)</f>
        <v>Fasteners</v>
      </c>
      <c r="V3423" s="16">
        <f t="shared" si="4"/>
        <v>3</v>
      </c>
      <c r="W3423" s="17">
        <f t="array" ref="W3423">INDEX(shipping_prices!$C$1:$F4650,MATCH(I3423,shipping_prices!$A$1:$A4650,0),MATCH(M3423,shipping_prices!$C$1:$F$1,0))</f>
        <v>14.74</v>
      </c>
      <c r="X3423" s="15" t="str">
        <f t="shared" si="5"/>
        <v>Marc CrierMemphisTennessee</v>
      </c>
      <c r="Y3423" s="15" t="str">
        <f t="shared" si="6"/>
        <v>Low</v>
      </c>
    </row>
    <row r="3424" hidden="1">
      <c r="A3424" s="1">
        <v>42669.0</v>
      </c>
      <c r="B3424" s="2" t="s">
        <v>4517</v>
      </c>
      <c r="C3424" s="2">
        <v>1.0</v>
      </c>
      <c r="D3424" s="2" t="s">
        <v>144</v>
      </c>
      <c r="E3424" s="2" t="s">
        <v>37</v>
      </c>
      <c r="F3424" s="2" t="s">
        <v>2713</v>
      </c>
      <c r="G3424" s="2" t="s">
        <v>39</v>
      </c>
      <c r="H3424" s="2" t="s">
        <v>789</v>
      </c>
      <c r="I3424" s="2" t="s">
        <v>4518</v>
      </c>
      <c r="J3424" s="2" t="s">
        <v>97</v>
      </c>
      <c r="K3424" s="2" t="s">
        <v>77</v>
      </c>
      <c r="L3424" s="10">
        <v>42673.0</v>
      </c>
      <c r="M3424" s="2" t="s">
        <v>34</v>
      </c>
      <c r="N3424" s="11">
        <v>0.0</v>
      </c>
      <c r="O3424" s="12">
        <v>8.0</v>
      </c>
      <c r="P3424" s="13">
        <v>0.29</v>
      </c>
      <c r="Q3424" s="13">
        <v>26.0</v>
      </c>
      <c r="R3424" s="13">
        <f t="shared" si="1"/>
        <v>26</v>
      </c>
      <c r="S3424" s="14">
        <f t="shared" si="2"/>
        <v>26</v>
      </c>
      <c r="T3424" s="14">
        <f t="shared" si="3"/>
        <v>0.3076923077</v>
      </c>
      <c r="U3424" s="15" t="str">
        <f>vlookup(F3424,'Sub categories'!$A:$C,3,False)</f>
        <v>Art</v>
      </c>
      <c r="V3424" s="16">
        <f t="shared" si="4"/>
        <v>4</v>
      </c>
      <c r="W3424" s="17">
        <f t="array" ref="W3424">INDEX(shipping_prices!$C$1:$F4651,MATCH(I3424,shipping_prices!$A$1:$A4651,0),MATCH(M3424,shipping_prices!$C$1:$F$1,0))</f>
        <v>14.79</v>
      </c>
      <c r="X3424" s="15" t="str">
        <f t="shared" si="5"/>
        <v>Dario MedinaLincoln ParkMichigan</v>
      </c>
      <c r="Y3424" s="15" t="str">
        <f t="shared" si="6"/>
        <v>Low</v>
      </c>
    </row>
    <row r="3425">
      <c r="A3425" s="1">
        <v>42669.0</v>
      </c>
      <c r="B3425" s="2" t="s">
        <v>4517</v>
      </c>
      <c r="C3425" s="2">
        <v>4.0</v>
      </c>
      <c r="D3425" s="2" t="s">
        <v>144</v>
      </c>
      <c r="E3425" s="2" t="s">
        <v>37</v>
      </c>
      <c r="F3425" s="2" t="s">
        <v>2537</v>
      </c>
      <c r="G3425" s="2" t="s">
        <v>45</v>
      </c>
      <c r="H3425" s="2" t="s">
        <v>206</v>
      </c>
      <c r="I3425" s="2" t="s">
        <v>4518</v>
      </c>
      <c r="J3425" s="2" t="s">
        <v>97</v>
      </c>
      <c r="K3425" s="2" t="s">
        <v>77</v>
      </c>
      <c r="L3425" s="10">
        <v>42673.0</v>
      </c>
      <c r="M3425" s="2" t="s">
        <v>34</v>
      </c>
      <c r="N3425" s="11">
        <v>0.0</v>
      </c>
      <c r="O3425" s="12">
        <v>31.0</v>
      </c>
      <c r="P3425" s="13">
        <v>0.16</v>
      </c>
      <c r="Q3425" s="13">
        <v>194.0</v>
      </c>
      <c r="R3425" s="13">
        <f t="shared" si="1"/>
        <v>194</v>
      </c>
      <c r="S3425" s="14">
        <f t="shared" si="2"/>
        <v>48.5</v>
      </c>
      <c r="T3425" s="14">
        <f t="shared" si="3"/>
        <v>0.1597938144</v>
      </c>
      <c r="U3425" s="15" t="str">
        <f>vlookup(F3425,'Sub categories'!$A:$C,3,False)</f>
        <v>Bookcases</v>
      </c>
      <c r="V3425" s="16">
        <f t="shared" si="4"/>
        <v>4</v>
      </c>
      <c r="W3425" s="17">
        <f t="array" ref="W3425">INDEX(shipping_prices!$C$1:$F4652,MATCH(I3425,shipping_prices!$A$1:$A4652,0),MATCH(M3425,shipping_prices!$C$1:$F$1,0))</f>
        <v>14.79</v>
      </c>
      <c r="X3425" s="15" t="str">
        <f t="shared" si="5"/>
        <v>Dario MedinaLincoln ParkMichigan</v>
      </c>
      <c r="Y3425" s="15" t="str">
        <f t="shared" si="6"/>
        <v>Low</v>
      </c>
    </row>
    <row r="3426">
      <c r="A3426" s="1">
        <v>42669.0</v>
      </c>
      <c r="B3426" s="2" t="s">
        <v>4519</v>
      </c>
      <c r="C3426" s="2">
        <v>5.0</v>
      </c>
      <c r="D3426" s="2" t="s">
        <v>2381</v>
      </c>
      <c r="E3426" s="2" t="s">
        <v>27</v>
      </c>
      <c r="F3426" s="2" t="s">
        <v>1240</v>
      </c>
      <c r="G3426" s="2" t="s">
        <v>45</v>
      </c>
      <c r="H3426" s="2" t="s">
        <v>374</v>
      </c>
      <c r="I3426" s="2" t="s">
        <v>41</v>
      </c>
      <c r="J3426" s="2" t="s">
        <v>42</v>
      </c>
      <c r="K3426" s="2" t="s">
        <v>43</v>
      </c>
      <c r="L3426" s="10">
        <v>42678.0</v>
      </c>
      <c r="M3426" s="2" t="s">
        <v>34</v>
      </c>
      <c r="N3426" s="11">
        <v>0.0</v>
      </c>
      <c r="O3426" s="12">
        <v>63.0</v>
      </c>
      <c r="P3426" s="13">
        <v>0.43</v>
      </c>
      <c r="Q3426" s="13">
        <v>146.0</v>
      </c>
      <c r="R3426" s="13">
        <f t="shared" si="1"/>
        <v>146</v>
      </c>
      <c r="S3426" s="14">
        <f t="shared" si="2"/>
        <v>29.2</v>
      </c>
      <c r="T3426" s="14">
        <f t="shared" si="3"/>
        <v>0.4315068493</v>
      </c>
      <c r="U3426" s="15" t="str">
        <f>vlookup(F3426,'Sub categories'!$A:$C,3,False)</f>
        <v>Furnishings</v>
      </c>
      <c r="V3426" s="16">
        <f t="shared" si="4"/>
        <v>9</v>
      </c>
      <c r="W3426" s="17">
        <f t="array" ref="W3426">INDEX(shipping_prices!$C$1:$F4653,MATCH(I3426,shipping_prices!$A$1:$A4653,0),MATCH(M3426,shipping_prices!$C$1:$F$1,0))</f>
        <v>10.99</v>
      </c>
      <c r="X3426" s="15" t="str">
        <f t="shared" si="5"/>
        <v>Maria BertelsonSan FranciscoCalifornia</v>
      </c>
      <c r="Y3426" s="15" t="str">
        <f t="shared" si="6"/>
        <v>High</v>
      </c>
    </row>
    <row r="3427" hidden="1">
      <c r="A3427" s="1">
        <v>42671.0</v>
      </c>
      <c r="B3427" s="2" t="s">
        <v>4520</v>
      </c>
      <c r="C3427" s="2">
        <v>2.0</v>
      </c>
      <c r="D3427" s="2" t="s">
        <v>2701</v>
      </c>
      <c r="E3427" s="2" t="s">
        <v>27</v>
      </c>
      <c r="F3427" s="2" t="s">
        <v>1194</v>
      </c>
      <c r="G3427" s="2" t="s">
        <v>39</v>
      </c>
      <c r="H3427" s="2" t="s">
        <v>1195</v>
      </c>
      <c r="I3427" s="2" t="s">
        <v>41</v>
      </c>
      <c r="J3427" s="2" t="s">
        <v>42</v>
      </c>
      <c r="K3427" s="2" t="s">
        <v>43</v>
      </c>
      <c r="L3427" s="10">
        <v>42671.0</v>
      </c>
      <c r="M3427" s="2" t="s">
        <v>469</v>
      </c>
      <c r="N3427" s="11">
        <v>0.2</v>
      </c>
      <c r="O3427" s="12">
        <v>2.0</v>
      </c>
      <c r="P3427" s="13">
        <v>0.34</v>
      </c>
      <c r="Q3427" s="13">
        <v>7.0</v>
      </c>
      <c r="R3427" s="13">
        <f t="shared" si="1"/>
        <v>8.75</v>
      </c>
      <c r="S3427" s="14">
        <f t="shared" si="2"/>
        <v>4.375</v>
      </c>
      <c r="T3427" s="14">
        <f t="shared" si="3"/>
        <v>0.2857142857</v>
      </c>
      <c r="U3427" s="15" t="str">
        <f>vlookup(F3427,'Sub categories'!$A:$C,3,False)</f>
        <v>Binders</v>
      </c>
      <c r="V3427" s="16">
        <f t="shared" si="4"/>
        <v>0</v>
      </c>
      <c r="W3427" s="17">
        <f t="array" ref="W3427">INDEX(shipping_prices!$C$1:$F4654,MATCH(I3427,shipping_prices!$A$1:$A4654,0),MATCH(M3427,shipping_prices!$C$1:$F$1,0))</f>
        <v>54.15</v>
      </c>
      <c r="X3427" s="15" t="str">
        <f t="shared" si="5"/>
        <v>Thomas ThorntonSan FranciscoCalifornia</v>
      </c>
      <c r="Y3427" s="15" t="str">
        <f t="shared" si="6"/>
        <v>Low</v>
      </c>
    </row>
    <row r="3428" hidden="1">
      <c r="A3428" s="1">
        <v>42671.0</v>
      </c>
      <c r="B3428" s="2" t="s">
        <v>4520</v>
      </c>
      <c r="C3428" s="2">
        <v>2.0</v>
      </c>
      <c r="D3428" s="2" t="s">
        <v>2701</v>
      </c>
      <c r="E3428" s="2" t="s">
        <v>27</v>
      </c>
      <c r="F3428" s="2" t="s">
        <v>2883</v>
      </c>
      <c r="G3428" s="2" t="s">
        <v>39</v>
      </c>
      <c r="H3428" s="2" t="s">
        <v>79</v>
      </c>
      <c r="I3428" s="2" t="s">
        <v>41</v>
      </c>
      <c r="J3428" s="2" t="s">
        <v>42</v>
      </c>
      <c r="K3428" s="2" t="s">
        <v>43</v>
      </c>
      <c r="L3428" s="10">
        <v>42671.0</v>
      </c>
      <c r="M3428" s="2" t="s">
        <v>469</v>
      </c>
      <c r="N3428" s="11">
        <v>0.2</v>
      </c>
      <c r="O3428" s="12">
        <v>3.0</v>
      </c>
      <c r="P3428" s="13">
        <v>0.38</v>
      </c>
      <c r="Q3428" s="13">
        <v>7.0</v>
      </c>
      <c r="R3428" s="13">
        <f t="shared" si="1"/>
        <v>8.75</v>
      </c>
      <c r="S3428" s="14">
        <f t="shared" si="2"/>
        <v>4.375</v>
      </c>
      <c r="T3428" s="14">
        <f t="shared" si="3"/>
        <v>0.4285714286</v>
      </c>
      <c r="U3428" s="15" t="str">
        <f>vlookup(F3428,'Sub categories'!$A:$C,3,False)</f>
        <v>Binders</v>
      </c>
      <c r="V3428" s="16">
        <f t="shared" si="4"/>
        <v>0</v>
      </c>
      <c r="W3428" s="17">
        <f t="array" ref="W3428">INDEX(shipping_prices!$C$1:$F4655,MATCH(I3428,shipping_prices!$A$1:$A4655,0),MATCH(M3428,shipping_prices!$C$1:$F$1,0))</f>
        <v>54.15</v>
      </c>
      <c r="X3428" s="15" t="str">
        <f t="shared" si="5"/>
        <v>Thomas ThorntonSan FranciscoCalifornia</v>
      </c>
      <c r="Y3428" s="15" t="str">
        <f t="shared" si="6"/>
        <v>Low</v>
      </c>
    </row>
    <row r="3429">
      <c r="A3429" s="1">
        <v>42671.0</v>
      </c>
      <c r="B3429" s="2" t="s">
        <v>4520</v>
      </c>
      <c r="C3429" s="2">
        <v>1.0</v>
      </c>
      <c r="D3429" s="2" t="s">
        <v>2701</v>
      </c>
      <c r="E3429" s="2" t="s">
        <v>27</v>
      </c>
      <c r="F3429" s="2" t="s">
        <v>3396</v>
      </c>
      <c r="G3429" s="2" t="s">
        <v>45</v>
      </c>
      <c r="H3429" s="2" t="s">
        <v>227</v>
      </c>
      <c r="I3429" s="2" t="s">
        <v>41</v>
      </c>
      <c r="J3429" s="2" t="s">
        <v>42</v>
      </c>
      <c r="K3429" s="2" t="s">
        <v>43</v>
      </c>
      <c r="L3429" s="10">
        <v>42671.0</v>
      </c>
      <c r="M3429" s="2" t="s">
        <v>469</v>
      </c>
      <c r="N3429" s="11">
        <v>0.2</v>
      </c>
      <c r="O3429" s="12">
        <v>11.0</v>
      </c>
      <c r="P3429" s="13">
        <v>0.08</v>
      </c>
      <c r="Q3429" s="13">
        <v>145.0</v>
      </c>
      <c r="R3429" s="13">
        <f t="shared" si="1"/>
        <v>181.25</v>
      </c>
      <c r="S3429" s="14">
        <f t="shared" si="2"/>
        <v>181.25</v>
      </c>
      <c r="T3429" s="14">
        <f t="shared" si="3"/>
        <v>0.07586206897</v>
      </c>
      <c r="U3429" s="15" t="str">
        <f>vlookup(F3429,'Sub categories'!$A:$C,3,False)</f>
        <v>Chairs</v>
      </c>
      <c r="V3429" s="16">
        <f t="shared" si="4"/>
        <v>0</v>
      </c>
      <c r="W3429" s="17">
        <f t="array" ref="W3429">INDEX(shipping_prices!$C$1:$F4656,MATCH(I3429,shipping_prices!$A$1:$A4656,0),MATCH(M3429,shipping_prices!$C$1:$F$1,0))</f>
        <v>54.15</v>
      </c>
      <c r="X3429" s="15" t="str">
        <f t="shared" si="5"/>
        <v>Thomas ThorntonSan FranciscoCalifornia</v>
      </c>
      <c r="Y3429" s="15" t="str">
        <f t="shared" si="6"/>
        <v>Low</v>
      </c>
    </row>
    <row r="3430" hidden="1">
      <c r="A3430" s="1">
        <v>42671.0</v>
      </c>
      <c r="B3430" s="2" t="s">
        <v>4521</v>
      </c>
      <c r="C3430" s="2">
        <v>2.0</v>
      </c>
      <c r="D3430" s="2" t="s">
        <v>4522</v>
      </c>
      <c r="E3430" s="2" t="s">
        <v>27</v>
      </c>
      <c r="F3430" s="2" t="s">
        <v>2050</v>
      </c>
      <c r="G3430" s="2" t="s">
        <v>39</v>
      </c>
      <c r="H3430" s="2" t="s">
        <v>79</v>
      </c>
      <c r="I3430" s="2" t="s">
        <v>41</v>
      </c>
      <c r="J3430" s="2" t="s">
        <v>42</v>
      </c>
      <c r="K3430" s="2" t="s">
        <v>43</v>
      </c>
      <c r="L3430" s="10">
        <v>42676.0</v>
      </c>
      <c r="M3430" s="2" t="s">
        <v>34</v>
      </c>
      <c r="N3430" s="11">
        <v>0.0</v>
      </c>
      <c r="O3430" s="12">
        <v>2.0</v>
      </c>
      <c r="P3430" s="13">
        <v>0.26</v>
      </c>
      <c r="Q3430" s="13">
        <v>8.0</v>
      </c>
      <c r="R3430" s="13">
        <f t="shared" si="1"/>
        <v>8</v>
      </c>
      <c r="S3430" s="14">
        <f t="shared" si="2"/>
        <v>4</v>
      </c>
      <c r="T3430" s="14">
        <f t="shared" si="3"/>
        <v>0.25</v>
      </c>
      <c r="U3430" s="15" t="str">
        <f>vlookup(F3430,'Sub categories'!$A:$C,3,False)</f>
        <v>Appliances</v>
      </c>
      <c r="V3430" s="16">
        <f t="shared" si="4"/>
        <v>5</v>
      </c>
      <c r="W3430" s="17">
        <f t="array" ref="W3430">INDEX(shipping_prices!$C$1:$F4657,MATCH(I3430,shipping_prices!$A$1:$A4657,0),MATCH(M3430,shipping_prices!$C$1:$F$1,0))</f>
        <v>10.99</v>
      </c>
      <c r="X3430" s="15" t="str">
        <f t="shared" si="5"/>
        <v>Art FergusonSan FranciscoCalifornia</v>
      </c>
      <c r="Y3430" s="15" t="str">
        <f t="shared" si="6"/>
        <v>Low</v>
      </c>
    </row>
    <row r="3431" hidden="1">
      <c r="A3431" s="1">
        <v>42672.0</v>
      </c>
      <c r="B3431" s="2" t="s">
        <v>4523</v>
      </c>
      <c r="C3431" s="2">
        <v>1.0</v>
      </c>
      <c r="D3431" s="2" t="s">
        <v>1658</v>
      </c>
      <c r="E3431" s="2" t="s">
        <v>27</v>
      </c>
      <c r="F3431" s="2" t="s">
        <v>4524</v>
      </c>
      <c r="G3431" s="2" t="s">
        <v>29</v>
      </c>
      <c r="H3431" s="2" t="s">
        <v>2163</v>
      </c>
      <c r="I3431" s="2" t="s">
        <v>320</v>
      </c>
      <c r="J3431" s="2" t="s">
        <v>321</v>
      </c>
      <c r="K3431" s="2" t="s">
        <v>33</v>
      </c>
      <c r="L3431" s="10">
        <v>42676.0</v>
      </c>
      <c r="M3431" s="2" t="s">
        <v>90</v>
      </c>
      <c r="N3431" s="11">
        <v>0.4</v>
      </c>
      <c r="O3431" s="12">
        <v>-36.0</v>
      </c>
      <c r="P3431" s="13">
        <v>-0.23</v>
      </c>
      <c r="Q3431" s="13">
        <v>155.0</v>
      </c>
      <c r="R3431" s="13">
        <f t="shared" si="1"/>
        <v>258.3333333</v>
      </c>
      <c r="S3431" s="14">
        <f t="shared" si="2"/>
        <v>258.3333333</v>
      </c>
      <c r="T3431" s="14">
        <f t="shared" si="3"/>
        <v>-0.2322580645</v>
      </c>
      <c r="U3431" s="15" t="str">
        <f>vlookup(F3431,'Sub categories'!$A:$C,3,False)</f>
        <v>Phones</v>
      </c>
      <c r="V3431" s="16">
        <f t="shared" si="4"/>
        <v>4</v>
      </c>
      <c r="W3431" s="17">
        <f t="array" ref="W3431">INDEX(shipping_prices!$C$1:$F4658,MATCH(I3431,shipping_prices!$A$1:$A4658,0),MATCH(M3431,shipping_prices!$C$1:$F$1,0))</f>
        <v>5.28</v>
      </c>
      <c r="X3431" s="15" t="str">
        <f t="shared" si="5"/>
        <v>Seth VernonClevelandOhio</v>
      </c>
      <c r="Y3431" s="15" t="str">
        <f t="shared" si="6"/>
        <v>loss</v>
      </c>
    </row>
    <row r="3432">
      <c r="A3432" s="1">
        <v>42672.0</v>
      </c>
      <c r="B3432" s="2" t="s">
        <v>4523</v>
      </c>
      <c r="C3432" s="2">
        <v>2.0</v>
      </c>
      <c r="D3432" s="2" t="s">
        <v>1658</v>
      </c>
      <c r="E3432" s="2" t="s">
        <v>27</v>
      </c>
      <c r="F3432" s="2" t="s">
        <v>1222</v>
      </c>
      <c r="G3432" s="2" t="s">
        <v>45</v>
      </c>
      <c r="H3432" s="2" t="s">
        <v>79</v>
      </c>
      <c r="I3432" s="2" t="s">
        <v>320</v>
      </c>
      <c r="J3432" s="2" t="s">
        <v>321</v>
      </c>
      <c r="K3432" s="2" t="s">
        <v>33</v>
      </c>
      <c r="L3432" s="10">
        <v>42676.0</v>
      </c>
      <c r="M3432" s="2" t="s">
        <v>90</v>
      </c>
      <c r="N3432" s="11">
        <v>0.3</v>
      </c>
      <c r="O3432" s="12">
        <v>-55.0</v>
      </c>
      <c r="P3432" s="13">
        <v>-0.3</v>
      </c>
      <c r="Q3432" s="13">
        <v>182.0</v>
      </c>
      <c r="R3432" s="13">
        <f t="shared" si="1"/>
        <v>260</v>
      </c>
      <c r="S3432" s="14">
        <f t="shared" si="2"/>
        <v>130</v>
      </c>
      <c r="T3432" s="14">
        <f t="shared" si="3"/>
        <v>-0.3021978022</v>
      </c>
      <c r="U3432" s="15" t="str">
        <f>vlookup(F3432,'Sub categories'!$A:$C,3,False)</f>
        <v>Chairs</v>
      </c>
      <c r="V3432" s="16">
        <f t="shared" si="4"/>
        <v>4</v>
      </c>
      <c r="W3432" s="17">
        <f t="array" ref="W3432">INDEX(shipping_prices!$C$1:$F4659,MATCH(I3432,shipping_prices!$A$1:$A4659,0),MATCH(M3432,shipping_prices!$C$1:$F$1,0))</f>
        <v>5.28</v>
      </c>
      <c r="X3432" s="15" t="str">
        <f t="shared" si="5"/>
        <v>Seth VernonClevelandOhio</v>
      </c>
      <c r="Y3432" s="15" t="str">
        <f t="shared" si="6"/>
        <v>loss</v>
      </c>
    </row>
    <row r="3433" hidden="1">
      <c r="A3433" s="1">
        <v>42673.0</v>
      </c>
      <c r="B3433" s="2" t="s">
        <v>4523</v>
      </c>
      <c r="C3433" s="2">
        <v>4.0</v>
      </c>
      <c r="D3433" s="2" t="s">
        <v>1658</v>
      </c>
      <c r="E3433" s="2" t="s">
        <v>27</v>
      </c>
      <c r="F3433" s="2" t="s">
        <v>348</v>
      </c>
      <c r="G3433" s="2" t="s">
        <v>29</v>
      </c>
      <c r="H3433" s="2" t="s">
        <v>263</v>
      </c>
      <c r="I3433" s="2" t="s">
        <v>320</v>
      </c>
      <c r="J3433" s="2" t="s">
        <v>321</v>
      </c>
      <c r="K3433" s="2" t="s">
        <v>33</v>
      </c>
      <c r="L3433" s="10">
        <v>42676.0</v>
      </c>
      <c r="M3433" s="2" t="s">
        <v>90</v>
      </c>
      <c r="N3433" s="11">
        <v>0.4</v>
      </c>
      <c r="O3433" s="12">
        <v>-101.0</v>
      </c>
      <c r="P3433" s="13">
        <v>-0.23</v>
      </c>
      <c r="Q3433" s="13">
        <v>432.0</v>
      </c>
      <c r="R3433" s="13">
        <f t="shared" si="1"/>
        <v>720</v>
      </c>
      <c r="S3433" s="14">
        <f t="shared" si="2"/>
        <v>180</v>
      </c>
      <c r="T3433" s="14">
        <f t="shared" si="3"/>
        <v>-0.2337962963</v>
      </c>
      <c r="U3433" s="15" t="str">
        <f>vlookup(F3433,'Sub categories'!$A:$C,3,False)</f>
        <v>Phones</v>
      </c>
      <c r="V3433" s="16">
        <f t="shared" si="4"/>
        <v>3</v>
      </c>
      <c r="W3433" s="17">
        <f t="array" ref="W3433">INDEX(shipping_prices!$C$1:$F4660,MATCH(I3433,shipping_prices!$A$1:$A4660,0),MATCH(M3433,shipping_prices!$C$1:$F$1,0))</f>
        <v>5.28</v>
      </c>
      <c r="X3433" s="15" t="str">
        <f t="shared" si="5"/>
        <v>Seth VernonClevelandOhio</v>
      </c>
      <c r="Y3433" s="15" t="str">
        <f t="shared" si="6"/>
        <v>loss</v>
      </c>
    </row>
    <row r="3434" hidden="1">
      <c r="A3434" s="1">
        <v>42673.0</v>
      </c>
      <c r="B3434" s="2" t="s">
        <v>4525</v>
      </c>
      <c r="C3434" s="2">
        <v>3.0</v>
      </c>
      <c r="D3434" s="2" t="s">
        <v>3437</v>
      </c>
      <c r="E3434" s="2" t="s">
        <v>37</v>
      </c>
      <c r="F3434" s="2" t="s">
        <v>901</v>
      </c>
      <c r="G3434" s="2" t="s">
        <v>39</v>
      </c>
      <c r="H3434" s="2" t="s">
        <v>81</v>
      </c>
      <c r="I3434" s="2" t="s">
        <v>169</v>
      </c>
      <c r="J3434" s="2" t="s">
        <v>42</v>
      </c>
      <c r="K3434" s="2" t="s">
        <v>43</v>
      </c>
      <c r="L3434" s="10">
        <v>42679.0</v>
      </c>
      <c r="M3434" s="2" t="s">
        <v>90</v>
      </c>
      <c r="N3434" s="11">
        <v>0.0</v>
      </c>
      <c r="O3434" s="12">
        <v>17.0</v>
      </c>
      <c r="P3434" s="13">
        <v>0.27</v>
      </c>
      <c r="Q3434" s="13">
        <v>61.0</v>
      </c>
      <c r="R3434" s="13">
        <f t="shared" si="1"/>
        <v>61</v>
      </c>
      <c r="S3434" s="14">
        <f t="shared" si="2"/>
        <v>20.33333333</v>
      </c>
      <c r="T3434" s="14">
        <f t="shared" si="3"/>
        <v>0.2786885246</v>
      </c>
      <c r="U3434" s="15" t="str">
        <f>vlookup(F3434,'Sub categories'!$A:$C,3,False)</f>
        <v>Appliances</v>
      </c>
      <c r="V3434" s="16">
        <f t="shared" si="4"/>
        <v>6</v>
      </c>
      <c r="W3434" s="17">
        <f t="array" ref="W3434">INDEX(shipping_prices!$C$1:$F4661,MATCH(I3434,shipping_prices!$A$1:$A4661,0),MATCH(M3434,shipping_prices!$C$1:$F$1,0))</f>
        <v>6.7</v>
      </c>
      <c r="X3434" s="15" t="str">
        <f t="shared" si="5"/>
        <v>Muhammed MacIntyreLos AngelesCalifornia</v>
      </c>
      <c r="Y3434" s="15" t="str">
        <f t="shared" si="6"/>
        <v>Low</v>
      </c>
    </row>
    <row r="3435" hidden="1">
      <c r="A3435" s="1">
        <v>42673.0</v>
      </c>
      <c r="B3435" s="2" t="s">
        <v>4526</v>
      </c>
      <c r="C3435" s="2">
        <v>2.0</v>
      </c>
      <c r="D3435" s="2" t="s">
        <v>144</v>
      </c>
      <c r="E3435" s="2" t="s">
        <v>37</v>
      </c>
      <c r="F3435" s="2" t="s">
        <v>2334</v>
      </c>
      <c r="G3435" s="2" t="s">
        <v>39</v>
      </c>
      <c r="H3435" s="2" t="s">
        <v>79</v>
      </c>
      <c r="I3435" s="2" t="s">
        <v>228</v>
      </c>
      <c r="J3435" s="2" t="s">
        <v>42</v>
      </c>
      <c r="K3435" s="2" t="s">
        <v>43</v>
      </c>
      <c r="L3435" s="10">
        <v>42685.0</v>
      </c>
      <c r="M3435" s="2" t="s">
        <v>34</v>
      </c>
      <c r="N3435" s="11">
        <v>0.2</v>
      </c>
      <c r="O3435" s="12">
        <v>4.0</v>
      </c>
      <c r="P3435" s="13">
        <v>0.34</v>
      </c>
      <c r="Q3435" s="13">
        <v>13.0</v>
      </c>
      <c r="R3435" s="13">
        <f t="shared" si="1"/>
        <v>16.25</v>
      </c>
      <c r="S3435" s="14">
        <f t="shared" si="2"/>
        <v>8.125</v>
      </c>
      <c r="T3435" s="14">
        <f t="shared" si="3"/>
        <v>0.3076923077</v>
      </c>
      <c r="U3435" s="15" t="str">
        <f>vlookup(F3435,'Sub categories'!$A:$C,3,False)</f>
        <v>Binders</v>
      </c>
      <c r="V3435" s="16">
        <f t="shared" si="4"/>
        <v>12</v>
      </c>
      <c r="W3435" s="17">
        <f t="array" ref="W3435">INDEX(shipping_prices!$C$1:$F4662,MATCH(I3435,shipping_prices!$A$1:$A4662,0),MATCH(M3435,shipping_prices!$C$1:$F$1,0))</f>
        <v>9.52</v>
      </c>
      <c r="X3435" s="15" t="str">
        <f t="shared" si="5"/>
        <v>Dario MedinaSacramentoCalifornia</v>
      </c>
      <c r="Y3435" s="15" t="str">
        <f t="shared" si="6"/>
        <v>Low</v>
      </c>
    </row>
    <row r="3436" hidden="1">
      <c r="A3436" s="1">
        <v>42673.0</v>
      </c>
      <c r="B3436" s="2" t="s">
        <v>4527</v>
      </c>
      <c r="C3436" s="2">
        <v>1.0</v>
      </c>
      <c r="D3436" s="2" t="s">
        <v>186</v>
      </c>
      <c r="E3436" s="2" t="s">
        <v>27</v>
      </c>
      <c r="F3436" s="2" t="s">
        <v>2294</v>
      </c>
      <c r="G3436" s="2" t="s">
        <v>39</v>
      </c>
      <c r="H3436" s="2" t="s">
        <v>2295</v>
      </c>
      <c r="I3436" s="2" t="s">
        <v>75</v>
      </c>
      <c r="J3436" s="2" t="s">
        <v>76</v>
      </c>
      <c r="K3436" s="2" t="s">
        <v>77</v>
      </c>
      <c r="L3436" s="10">
        <v>42673.0</v>
      </c>
      <c r="M3436" s="2" t="s">
        <v>469</v>
      </c>
      <c r="N3436" s="11">
        <v>0.8</v>
      </c>
      <c r="O3436" s="12">
        <v>-6.0</v>
      </c>
      <c r="P3436" s="13">
        <v>-1.6</v>
      </c>
      <c r="Q3436" s="13">
        <v>4.0</v>
      </c>
      <c r="R3436" s="13">
        <f t="shared" si="1"/>
        <v>20</v>
      </c>
      <c r="S3436" s="14">
        <f t="shared" si="2"/>
        <v>20</v>
      </c>
      <c r="T3436" s="14">
        <f t="shared" si="3"/>
        <v>-1.5</v>
      </c>
      <c r="U3436" s="15" t="str">
        <f>vlookup(F3436,'Sub categories'!$A:$C,3,False)</f>
        <v>Binders</v>
      </c>
      <c r="V3436" s="16">
        <f t="shared" si="4"/>
        <v>0</v>
      </c>
      <c r="W3436" s="17">
        <f t="array" ref="W3436">INDEX(shipping_prices!$C$1:$F4663,MATCH(I3436,shipping_prices!$A$1:$A4663,0),MATCH(M3436,shipping_prices!$C$1:$F$1,0))</f>
        <v>50.49</v>
      </c>
      <c r="X3436" s="15" t="str">
        <f t="shared" si="5"/>
        <v>Mick CrebaggaHoustonTexas</v>
      </c>
      <c r="Y3436" s="15" t="str">
        <f t="shared" si="6"/>
        <v>loss</v>
      </c>
    </row>
    <row r="3437">
      <c r="A3437" s="1">
        <v>42673.0</v>
      </c>
      <c r="B3437" s="2" t="s">
        <v>4527</v>
      </c>
      <c r="C3437" s="2">
        <v>5.0</v>
      </c>
      <c r="D3437" s="2" t="s">
        <v>186</v>
      </c>
      <c r="E3437" s="2" t="s">
        <v>27</v>
      </c>
      <c r="F3437" s="2" t="s">
        <v>3332</v>
      </c>
      <c r="G3437" s="2" t="s">
        <v>45</v>
      </c>
      <c r="H3437" s="2" t="s">
        <v>1376</v>
      </c>
      <c r="I3437" s="2" t="s">
        <v>75</v>
      </c>
      <c r="J3437" s="2" t="s">
        <v>76</v>
      </c>
      <c r="K3437" s="2" t="s">
        <v>77</v>
      </c>
      <c r="L3437" s="10">
        <v>42673.0</v>
      </c>
      <c r="M3437" s="2" t="s">
        <v>469</v>
      </c>
      <c r="N3437" s="11">
        <v>0.6</v>
      </c>
      <c r="O3437" s="12">
        <v>-4.0</v>
      </c>
      <c r="P3437" s="13">
        <v>-0.5</v>
      </c>
      <c r="Q3437" s="13">
        <v>8.0</v>
      </c>
      <c r="R3437" s="13">
        <f t="shared" si="1"/>
        <v>20</v>
      </c>
      <c r="S3437" s="14">
        <f t="shared" si="2"/>
        <v>4</v>
      </c>
      <c r="T3437" s="14">
        <f t="shared" si="3"/>
        <v>-0.5</v>
      </c>
      <c r="U3437" s="15" t="str">
        <f>vlookup(F3437,'Sub categories'!$A:$C,3,False)</f>
        <v>Furnishings</v>
      </c>
      <c r="V3437" s="16">
        <f t="shared" si="4"/>
        <v>0</v>
      </c>
      <c r="W3437" s="17">
        <f t="array" ref="W3437">INDEX(shipping_prices!$C$1:$F4664,MATCH(I3437,shipping_prices!$A$1:$A4664,0),MATCH(M3437,shipping_prices!$C$1:$F$1,0))</f>
        <v>50.49</v>
      </c>
      <c r="X3437" s="15" t="str">
        <f t="shared" si="5"/>
        <v>Mick CrebaggaHoustonTexas</v>
      </c>
      <c r="Y3437" s="15" t="str">
        <f t="shared" si="6"/>
        <v>loss</v>
      </c>
    </row>
    <row r="3438">
      <c r="A3438" s="1">
        <v>42673.0</v>
      </c>
      <c r="B3438" s="2" t="s">
        <v>4527</v>
      </c>
      <c r="C3438" s="2">
        <v>2.0</v>
      </c>
      <c r="D3438" s="2" t="s">
        <v>186</v>
      </c>
      <c r="E3438" s="2" t="s">
        <v>27</v>
      </c>
      <c r="F3438" s="2" t="s">
        <v>3673</v>
      </c>
      <c r="G3438" s="2" t="s">
        <v>45</v>
      </c>
      <c r="H3438" s="2" t="s">
        <v>130</v>
      </c>
      <c r="I3438" s="2" t="s">
        <v>75</v>
      </c>
      <c r="J3438" s="2" t="s">
        <v>76</v>
      </c>
      <c r="K3438" s="2" t="s">
        <v>77</v>
      </c>
      <c r="L3438" s="10">
        <v>42673.0</v>
      </c>
      <c r="M3438" s="2" t="s">
        <v>469</v>
      </c>
      <c r="N3438" s="11">
        <v>0.6</v>
      </c>
      <c r="O3438" s="12">
        <v>-17.0</v>
      </c>
      <c r="P3438" s="13">
        <v>-0.83</v>
      </c>
      <c r="Q3438" s="13">
        <v>20.0</v>
      </c>
      <c r="R3438" s="13">
        <f t="shared" si="1"/>
        <v>50</v>
      </c>
      <c r="S3438" s="14">
        <f t="shared" si="2"/>
        <v>25</v>
      </c>
      <c r="T3438" s="14">
        <f t="shared" si="3"/>
        <v>-0.85</v>
      </c>
      <c r="U3438" s="15" t="str">
        <f>vlookup(F3438,'Sub categories'!$A:$C,3,False)</f>
        <v>Furnishings</v>
      </c>
      <c r="V3438" s="16">
        <f t="shared" si="4"/>
        <v>0</v>
      </c>
      <c r="W3438" s="17">
        <f t="array" ref="W3438">INDEX(shipping_prices!$C$1:$F4665,MATCH(I3438,shipping_prices!$A$1:$A4665,0),MATCH(M3438,shipping_prices!$C$1:$F$1,0))</f>
        <v>50.49</v>
      </c>
      <c r="X3438" s="15" t="str">
        <f t="shared" si="5"/>
        <v>Mick CrebaggaHoustonTexas</v>
      </c>
      <c r="Y3438" s="15" t="str">
        <f t="shared" si="6"/>
        <v>loss</v>
      </c>
    </row>
    <row r="3439" hidden="1">
      <c r="A3439" s="1">
        <v>42673.0</v>
      </c>
      <c r="B3439" s="2" t="s">
        <v>4528</v>
      </c>
      <c r="C3439" s="2">
        <v>3.0</v>
      </c>
      <c r="D3439" s="2" t="s">
        <v>1506</v>
      </c>
      <c r="E3439" s="2" t="s">
        <v>37</v>
      </c>
      <c r="F3439" s="2" t="s">
        <v>2064</v>
      </c>
      <c r="G3439" s="2" t="s">
        <v>39</v>
      </c>
      <c r="H3439" s="2" t="s">
        <v>1290</v>
      </c>
      <c r="I3439" s="2" t="s">
        <v>41</v>
      </c>
      <c r="J3439" s="2" t="s">
        <v>42</v>
      </c>
      <c r="K3439" s="2" t="s">
        <v>43</v>
      </c>
      <c r="L3439" s="10">
        <v>42674.0</v>
      </c>
      <c r="M3439" s="2" t="s">
        <v>142</v>
      </c>
      <c r="N3439" s="11">
        <v>0.0</v>
      </c>
      <c r="O3439" s="12">
        <v>14.0</v>
      </c>
      <c r="P3439" s="13">
        <v>0.33</v>
      </c>
      <c r="Q3439" s="13">
        <v>43.0</v>
      </c>
      <c r="R3439" s="13">
        <f t="shared" si="1"/>
        <v>43</v>
      </c>
      <c r="S3439" s="14">
        <f t="shared" si="2"/>
        <v>14.33333333</v>
      </c>
      <c r="T3439" s="14">
        <f t="shared" si="3"/>
        <v>0.3255813953</v>
      </c>
      <c r="U3439" s="15" t="str">
        <f>vlookup(F3439,'Sub categories'!$A:$C,3,False)</f>
        <v>Appliances</v>
      </c>
      <c r="V3439" s="16">
        <f t="shared" si="4"/>
        <v>1</v>
      </c>
      <c r="W3439" s="17">
        <f t="array" ref="W3439">INDEX(shipping_prices!$C$1:$F4666,MATCH(I3439,shipping_prices!$A$1:$A4666,0),MATCH(M3439,shipping_prices!$C$1:$F$1,0))</f>
        <v>16.04</v>
      </c>
      <c r="X3439" s="15" t="str">
        <f t="shared" si="5"/>
        <v>Henry GoldwynSan FranciscoCalifornia</v>
      </c>
      <c r="Y3439" s="15" t="str">
        <f t="shared" si="6"/>
        <v>Low</v>
      </c>
    </row>
    <row r="3440" hidden="1">
      <c r="A3440" s="1">
        <v>42674.0</v>
      </c>
      <c r="B3440" s="2" t="s">
        <v>4528</v>
      </c>
      <c r="C3440" s="2">
        <v>2.0</v>
      </c>
      <c r="D3440" s="2" t="s">
        <v>1506</v>
      </c>
      <c r="E3440" s="2" t="s">
        <v>37</v>
      </c>
      <c r="F3440" s="2" t="s">
        <v>4529</v>
      </c>
      <c r="G3440" s="2" t="s">
        <v>39</v>
      </c>
      <c r="H3440" s="2" t="s">
        <v>1290</v>
      </c>
      <c r="I3440" s="2" t="s">
        <v>41</v>
      </c>
      <c r="J3440" s="2" t="s">
        <v>42</v>
      </c>
      <c r="K3440" s="2" t="s">
        <v>43</v>
      </c>
      <c r="L3440" s="10">
        <v>42674.0</v>
      </c>
      <c r="M3440" s="2" t="s">
        <v>142</v>
      </c>
      <c r="N3440" s="11">
        <v>0.0</v>
      </c>
      <c r="O3440" s="12">
        <v>15.0</v>
      </c>
      <c r="P3440" s="13">
        <v>0.35</v>
      </c>
      <c r="Q3440" s="13">
        <v>44.0</v>
      </c>
      <c r="R3440" s="13">
        <f t="shared" si="1"/>
        <v>44</v>
      </c>
      <c r="S3440" s="14">
        <f t="shared" si="2"/>
        <v>22</v>
      </c>
      <c r="T3440" s="14">
        <f t="shared" si="3"/>
        <v>0.3409090909</v>
      </c>
      <c r="U3440" s="15" t="str">
        <f>vlookup(F3440,'Sub categories'!$A:$C,3,False)</f>
        <v>Appliances</v>
      </c>
      <c r="V3440" s="16">
        <f t="shared" si="4"/>
        <v>0</v>
      </c>
      <c r="W3440" s="17">
        <f t="array" ref="W3440">INDEX(shipping_prices!$C$1:$F4667,MATCH(I3440,shipping_prices!$A$1:$A4667,0),MATCH(M3440,shipping_prices!$C$1:$F$1,0))</f>
        <v>16.04</v>
      </c>
      <c r="X3440" s="15" t="str">
        <f t="shared" si="5"/>
        <v>Henry GoldwynSan FranciscoCalifornia</v>
      </c>
      <c r="Y3440" s="15" t="str">
        <f t="shared" si="6"/>
        <v>Low</v>
      </c>
    </row>
    <row r="3441" hidden="1">
      <c r="A3441" s="1">
        <v>42674.0</v>
      </c>
      <c r="B3441" s="2" t="s">
        <v>4530</v>
      </c>
      <c r="C3441" s="2">
        <v>4.0</v>
      </c>
      <c r="D3441" s="2" t="s">
        <v>1092</v>
      </c>
      <c r="E3441" s="2" t="s">
        <v>37</v>
      </c>
      <c r="F3441" s="2" t="s">
        <v>1671</v>
      </c>
      <c r="G3441" s="2" t="s">
        <v>39</v>
      </c>
      <c r="H3441" s="2" t="s">
        <v>284</v>
      </c>
      <c r="I3441" s="2" t="s">
        <v>158</v>
      </c>
      <c r="J3441" s="2" t="s">
        <v>159</v>
      </c>
      <c r="K3441" s="2" t="s">
        <v>43</v>
      </c>
      <c r="L3441" s="10">
        <v>42679.0</v>
      </c>
      <c r="M3441" s="2" t="s">
        <v>34</v>
      </c>
      <c r="N3441" s="11">
        <v>0.2</v>
      </c>
      <c r="O3441" s="12">
        <v>9.0</v>
      </c>
      <c r="P3441" s="13">
        <v>0.33</v>
      </c>
      <c r="Q3441" s="13">
        <v>27.0</v>
      </c>
      <c r="R3441" s="13">
        <f t="shared" si="1"/>
        <v>33.75</v>
      </c>
      <c r="S3441" s="14">
        <f t="shared" si="2"/>
        <v>8.4375</v>
      </c>
      <c r="T3441" s="14">
        <f t="shared" si="3"/>
        <v>0.3333333333</v>
      </c>
      <c r="U3441" s="15" t="str">
        <f>vlookup(F3441,'Sub categories'!$A:$C,3,False)</f>
        <v>Binders</v>
      </c>
      <c r="V3441" s="16">
        <f t="shared" si="4"/>
        <v>5</v>
      </c>
      <c r="W3441" s="17">
        <f t="array" ref="W3441">INDEX(shipping_prices!$C$1:$F4668,MATCH(I3441,shipping_prices!$A$1:$A4668,0),MATCH(M3441,shipping_prices!$C$1:$F$1,0))</f>
        <v>7</v>
      </c>
      <c r="X3441" s="15" t="str">
        <f t="shared" si="5"/>
        <v>Michelle EllisonSeattleWashington</v>
      </c>
      <c r="Y3441" s="15" t="str">
        <f t="shared" si="6"/>
        <v>Low</v>
      </c>
    </row>
    <row r="3442" hidden="1">
      <c r="A3442" s="1">
        <v>42674.0</v>
      </c>
      <c r="B3442" s="2" t="s">
        <v>4531</v>
      </c>
      <c r="C3442" s="2">
        <v>3.0</v>
      </c>
      <c r="D3442" s="2" t="s">
        <v>659</v>
      </c>
      <c r="E3442" s="2" t="s">
        <v>27</v>
      </c>
      <c r="F3442" s="2" t="s">
        <v>1571</v>
      </c>
      <c r="G3442" s="2" t="s">
        <v>39</v>
      </c>
      <c r="H3442" s="2" t="s">
        <v>79</v>
      </c>
      <c r="I3442" s="2" t="s">
        <v>2308</v>
      </c>
      <c r="J3442" s="2" t="s">
        <v>1343</v>
      </c>
      <c r="K3442" s="2" t="s">
        <v>43</v>
      </c>
      <c r="L3442" s="10">
        <v>42678.0</v>
      </c>
      <c r="M3442" s="2" t="s">
        <v>142</v>
      </c>
      <c r="N3442" s="11">
        <v>0.2</v>
      </c>
      <c r="O3442" s="12">
        <v>1.0</v>
      </c>
      <c r="P3442" s="13">
        <v>0.1</v>
      </c>
      <c r="Q3442" s="13">
        <v>7.0</v>
      </c>
      <c r="R3442" s="13">
        <f t="shared" si="1"/>
        <v>8.75</v>
      </c>
      <c r="S3442" s="14">
        <f t="shared" si="2"/>
        <v>2.916666667</v>
      </c>
      <c r="T3442" s="14">
        <f t="shared" si="3"/>
        <v>0.1428571429</v>
      </c>
      <c r="U3442" s="15" t="str">
        <f>vlookup(F3442,'Sub categories'!$A:$C,3,False)</f>
        <v>Art</v>
      </c>
      <c r="V3442" s="16">
        <f t="shared" si="4"/>
        <v>4</v>
      </c>
      <c r="W3442" s="17">
        <f t="array" ref="W3442">INDEX(shipping_prices!$C$1:$F4669,MATCH(I3442,shipping_prices!$A$1:$A4669,0),MATCH(M3442,shipping_prices!$C$1:$F$1,0))</f>
        <v>22.76</v>
      </c>
      <c r="X3442" s="15" t="str">
        <f t="shared" si="5"/>
        <v>Denny OrdwayPortlandOregon</v>
      </c>
      <c r="Y3442" s="15" t="str">
        <f t="shared" si="6"/>
        <v>Low</v>
      </c>
    </row>
    <row r="3443" hidden="1">
      <c r="A3443" s="1">
        <v>42674.0</v>
      </c>
      <c r="B3443" s="2" t="s">
        <v>4532</v>
      </c>
      <c r="C3443" s="2">
        <v>2.0</v>
      </c>
      <c r="D3443" s="2" t="s">
        <v>2339</v>
      </c>
      <c r="E3443" s="2" t="s">
        <v>27</v>
      </c>
      <c r="F3443" s="2" t="s">
        <v>1256</v>
      </c>
      <c r="G3443" s="2" t="s">
        <v>39</v>
      </c>
      <c r="H3443" s="2" t="s">
        <v>79</v>
      </c>
      <c r="I3443" s="2" t="s">
        <v>4533</v>
      </c>
      <c r="J3443" s="2" t="s">
        <v>321</v>
      </c>
      <c r="K3443" s="2" t="s">
        <v>33</v>
      </c>
      <c r="L3443" s="10">
        <v>42683.0</v>
      </c>
      <c r="M3443" s="2" t="s">
        <v>142</v>
      </c>
      <c r="N3443" s="11">
        <v>0.2</v>
      </c>
      <c r="O3443" s="12">
        <v>2.0</v>
      </c>
      <c r="P3443" s="13">
        <v>0.33</v>
      </c>
      <c r="Q3443" s="13">
        <v>6.0</v>
      </c>
      <c r="R3443" s="13">
        <f t="shared" si="1"/>
        <v>7.5</v>
      </c>
      <c r="S3443" s="14">
        <f t="shared" si="2"/>
        <v>3.75</v>
      </c>
      <c r="T3443" s="14">
        <f t="shared" si="3"/>
        <v>0.3333333333</v>
      </c>
      <c r="U3443" s="15" t="str">
        <f>vlookup(F3443,'Sub categories'!$A:$C,3,False)</f>
        <v>Fasteners</v>
      </c>
      <c r="V3443" s="16">
        <f t="shared" si="4"/>
        <v>9</v>
      </c>
      <c r="W3443" s="17">
        <f t="array" ref="W3443">INDEX(shipping_prices!$C$1:$F4670,MATCH(I3443,shipping_prices!$A$1:$A4670,0),MATCH(M3443,shipping_prices!$C$1:$F$1,0))</f>
        <v>24.38</v>
      </c>
      <c r="X3443" s="15" t="str">
        <f t="shared" si="5"/>
        <v>Joni BlumsteinDublinOhio</v>
      </c>
      <c r="Y3443" s="15" t="str">
        <f t="shared" si="6"/>
        <v>Low</v>
      </c>
    </row>
    <row r="3444" hidden="1">
      <c r="A3444" s="1">
        <v>42674.0</v>
      </c>
      <c r="B3444" s="2" t="s">
        <v>4532</v>
      </c>
      <c r="C3444" s="2">
        <v>4.0</v>
      </c>
      <c r="D3444" s="2" t="s">
        <v>2339</v>
      </c>
      <c r="E3444" s="2" t="s">
        <v>27</v>
      </c>
      <c r="F3444" s="2" t="s">
        <v>929</v>
      </c>
      <c r="G3444" s="2" t="s">
        <v>39</v>
      </c>
      <c r="H3444" s="2" t="s">
        <v>284</v>
      </c>
      <c r="I3444" s="2" t="s">
        <v>4533</v>
      </c>
      <c r="J3444" s="2" t="s">
        <v>321</v>
      </c>
      <c r="K3444" s="2" t="s">
        <v>33</v>
      </c>
      <c r="L3444" s="10">
        <v>42683.0</v>
      </c>
      <c r="M3444" s="2" t="s">
        <v>142</v>
      </c>
      <c r="N3444" s="11">
        <v>0.7</v>
      </c>
      <c r="O3444" s="12">
        <v>-14.0</v>
      </c>
      <c r="P3444" s="13">
        <v>-0.7</v>
      </c>
      <c r="Q3444" s="13">
        <v>20.0</v>
      </c>
      <c r="R3444" s="13">
        <f t="shared" si="1"/>
        <v>66.66666667</v>
      </c>
      <c r="S3444" s="14">
        <f t="shared" si="2"/>
        <v>16.66666667</v>
      </c>
      <c r="T3444" s="14">
        <f t="shared" si="3"/>
        <v>-0.7</v>
      </c>
      <c r="U3444" s="15" t="str">
        <f>vlookup(F3444,'Sub categories'!$A:$C,3,False)</f>
        <v>Binders</v>
      </c>
      <c r="V3444" s="16">
        <f t="shared" si="4"/>
        <v>9</v>
      </c>
      <c r="W3444" s="17">
        <f t="array" ref="W3444">INDEX(shipping_prices!$C$1:$F4671,MATCH(I3444,shipping_prices!$A$1:$A4671,0),MATCH(M3444,shipping_prices!$C$1:$F$1,0))</f>
        <v>24.38</v>
      </c>
      <c r="X3444" s="15" t="str">
        <f t="shared" si="5"/>
        <v>Joni BlumsteinDublinOhio</v>
      </c>
      <c r="Y3444" s="15" t="str">
        <f t="shared" si="6"/>
        <v>loss</v>
      </c>
    </row>
    <row r="3445" hidden="1">
      <c r="A3445" s="1">
        <v>42674.0</v>
      </c>
      <c r="B3445" s="2" t="s">
        <v>4532</v>
      </c>
      <c r="C3445" s="2">
        <v>6.0</v>
      </c>
      <c r="D3445" s="2" t="s">
        <v>2339</v>
      </c>
      <c r="E3445" s="2" t="s">
        <v>27</v>
      </c>
      <c r="F3445" s="2" t="s">
        <v>2866</v>
      </c>
      <c r="G3445" s="2" t="s">
        <v>39</v>
      </c>
      <c r="H3445" s="2" t="s">
        <v>79</v>
      </c>
      <c r="I3445" s="2" t="s">
        <v>4533</v>
      </c>
      <c r="J3445" s="2" t="s">
        <v>321</v>
      </c>
      <c r="K3445" s="2" t="s">
        <v>33</v>
      </c>
      <c r="L3445" s="10">
        <v>42683.0</v>
      </c>
      <c r="M3445" s="2" t="s">
        <v>142</v>
      </c>
      <c r="N3445" s="11">
        <v>0.2</v>
      </c>
      <c r="O3445" s="12">
        <v>8.0</v>
      </c>
      <c r="P3445" s="13">
        <v>0.36</v>
      </c>
      <c r="Q3445" s="13">
        <v>23.0</v>
      </c>
      <c r="R3445" s="13">
        <f t="shared" si="1"/>
        <v>28.75</v>
      </c>
      <c r="S3445" s="14">
        <f t="shared" si="2"/>
        <v>4.791666667</v>
      </c>
      <c r="T3445" s="14">
        <f t="shared" si="3"/>
        <v>0.347826087</v>
      </c>
      <c r="U3445" s="15" t="str">
        <f>vlookup(F3445,'Sub categories'!$A:$C,3,False)</f>
        <v>Paper</v>
      </c>
      <c r="V3445" s="16">
        <f t="shared" si="4"/>
        <v>9</v>
      </c>
      <c r="W3445" s="17">
        <f t="array" ref="W3445">INDEX(shipping_prices!$C$1:$F4672,MATCH(I3445,shipping_prices!$A$1:$A4672,0),MATCH(M3445,shipping_prices!$C$1:$F$1,0))</f>
        <v>24.38</v>
      </c>
      <c r="X3445" s="15" t="str">
        <f t="shared" si="5"/>
        <v>Joni BlumsteinDublinOhio</v>
      </c>
      <c r="Y3445" s="15" t="str">
        <f t="shared" si="6"/>
        <v>Low</v>
      </c>
    </row>
    <row r="3446" hidden="1">
      <c r="A3446" s="1">
        <v>42674.0</v>
      </c>
      <c r="B3446" s="2" t="s">
        <v>4532</v>
      </c>
      <c r="C3446" s="2">
        <v>2.0</v>
      </c>
      <c r="D3446" s="2" t="s">
        <v>2339</v>
      </c>
      <c r="E3446" s="2" t="s">
        <v>27</v>
      </c>
      <c r="F3446" s="2" t="s">
        <v>4534</v>
      </c>
      <c r="G3446" s="2" t="s">
        <v>39</v>
      </c>
      <c r="H3446" s="2" t="s">
        <v>1352</v>
      </c>
      <c r="I3446" s="2" t="s">
        <v>4533</v>
      </c>
      <c r="J3446" s="2" t="s">
        <v>321</v>
      </c>
      <c r="K3446" s="2" t="s">
        <v>33</v>
      </c>
      <c r="L3446" s="10">
        <v>42683.0</v>
      </c>
      <c r="M3446" s="2" t="s">
        <v>142</v>
      </c>
      <c r="N3446" s="11">
        <v>0.2</v>
      </c>
      <c r="O3446" s="12">
        <v>3.0</v>
      </c>
      <c r="P3446" s="13">
        <v>0.1</v>
      </c>
      <c r="Q3446" s="13">
        <v>27.0</v>
      </c>
      <c r="R3446" s="13">
        <f t="shared" si="1"/>
        <v>33.75</v>
      </c>
      <c r="S3446" s="14">
        <f t="shared" si="2"/>
        <v>16.875</v>
      </c>
      <c r="T3446" s="14">
        <f t="shared" si="3"/>
        <v>0.1111111111</v>
      </c>
      <c r="U3446" s="15" t="str">
        <f>vlookup(F3446,'Sub categories'!$A:$C,3,False)</f>
        <v>Art</v>
      </c>
      <c r="V3446" s="16">
        <f t="shared" si="4"/>
        <v>9</v>
      </c>
      <c r="W3446" s="17">
        <f t="array" ref="W3446">INDEX(shipping_prices!$C$1:$F4673,MATCH(I3446,shipping_prices!$A$1:$A4673,0),MATCH(M3446,shipping_prices!$C$1:$F$1,0))</f>
        <v>24.38</v>
      </c>
      <c r="X3446" s="15" t="str">
        <f t="shared" si="5"/>
        <v>Joni BlumsteinDublinOhio</v>
      </c>
      <c r="Y3446" s="15" t="str">
        <f t="shared" si="6"/>
        <v>Low</v>
      </c>
    </row>
    <row r="3447">
      <c r="A3447" s="1">
        <v>42674.0</v>
      </c>
      <c r="B3447" s="2" t="s">
        <v>4532</v>
      </c>
      <c r="C3447" s="2">
        <v>4.0</v>
      </c>
      <c r="D3447" s="2" t="s">
        <v>2339</v>
      </c>
      <c r="E3447" s="2" t="s">
        <v>27</v>
      </c>
      <c r="F3447" s="2" t="s">
        <v>2981</v>
      </c>
      <c r="G3447" s="2" t="s">
        <v>45</v>
      </c>
      <c r="H3447" s="2" t="s">
        <v>380</v>
      </c>
      <c r="I3447" s="2" t="s">
        <v>4533</v>
      </c>
      <c r="J3447" s="2" t="s">
        <v>321</v>
      </c>
      <c r="K3447" s="2" t="s">
        <v>33</v>
      </c>
      <c r="L3447" s="10">
        <v>42683.0</v>
      </c>
      <c r="M3447" s="2" t="s">
        <v>142</v>
      </c>
      <c r="N3447" s="11">
        <v>0.2</v>
      </c>
      <c r="O3447" s="12">
        <v>19.0</v>
      </c>
      <c r="P3447" s="13">
        <v>0.26</v>
      </c>
      <c r="Q3447" s="13">
        <v>73.0</v>
      </c>
      <c r="R3447" s="13">
        <f t="shared" si="1"/>
        <v>91.25</v>
      </c>
      <c r="S3447" s="14">
        <f t="shared" si="2"/>
        <v>22.8125</v>
      </c>
      <c r="T3447" s="14">
        <f t="shared" si="3"/>
        <v>0.2602739726</v>
      </c>
      <c r="U3447" s="15" t="str">
        <f>vlookup(F3447,'Sub categories'!$A:$C,3,False)</f>
        <v>Furnishings</v>
      </c>
      <c r="V3447" s="16">
        <f t="shared" si="4"/>
        <v>9</v>
      </c>
      <c r="W3447" s="17">
        <f t="array" ref="W3447">INDEX(shipping_prices!$C$1:$F4674,MATCH(I3447,shipping_prices!$A$1:$A4674,0),MATCH(M3447,shipping_prices!$C$1:$F$1,0))</f>
        <v>24.38</v>
      </c>
      <c r="X3447" s="15" t="str">
        <f t="shared" si="5"/>
        <v>Joni BlumsteinDublinOhio</v>
      </c>
      <c r="Y3447" s="15" t="str">
        <f t="shared" si="6"/>
        <v>Low</v>
      </c>
    </row>
    <row r="3448" hidden="1">
      <c r="A3448" s="1">
        <v>42674.0</v>
      </c>
      <c r="B3448" s="2" t="s">
        <v>4532</v>
      </c>
      <c r="C3448" s="2">
        <v>4.0</v>
      </c>
      <c r="D3448" s="2" t="s">
        <v>2339</v>
      </c>
      <c r="E3448" s="2" t="s">
        <v>27</v>
      </c>
      <c r="F3448" s="2" t="s">
        <v>4535</v>
      </c>
      <c r="G3448" s="2" t="s">
        <v>29</v>
      </c>
      <c r="H3448" s="2" t="s">
        <v>79</v>
      </c>
      <c r="I3448" s="2" t="s">
        <v>4533</v>
      </c>
      <c r="J3448" s="2" t="s">
        <v>321</v>
      </c>
      <c r="K3448" s="2" t="s">
        <v>33</v>
      </c>
      <c r="L3448" s="10">
        <v>42683.0</v>
      </c>
      <c r="M3448" s="2" t="s">
        <v>142</v>
      </c>
      <c r="N3448" s="11">
        <v>0.7</v>
      </c>
      <c r="O3448" s="12">
        <v>-384.0</v>
      </c>
      <c r="P3448" s="13">
        <v>-0.8</v>
      </c>
      <c r="Q3448" s="13">
        <v>480.0</v>
      </c>
      <c r="R3448" s="13">
        <f t="shared" si="1"/>
        <v>1600</v>
      </c>
      <c r="S3448" s="14">
        <f t="shared" si="2"/>
        <v>400</v>
      </c>
      <c r="T3448" s="14">
        <f t="shared" si="3"/>
        <v>-0.8</v>
      </c>
      <c r="U3448" s="15" t="str">
        <f>vlookup(F3448,'Sub categories'!$A:$C,3,False)</f>
        <v>Machines</v>
      </c>
      <c r="V3448" s="16">
        <f t="shared" si="4"/>
        <v>9</v>
      </c>
      <c r="W3448" s="17">
        <f t="array" ref="W3448">INDEX(shipping_prices!$C$1:$F4675,MATCH(I3448,shipping_prices!$A$1:$A4675,0),MATCH(M3448,shipping_prices!$C$1:$F$1,0))</f>
        <v>24.38</v>
      </c>
      <c r="X3448" s="15" t="str">
        <f t="shared" si="5"/>
        <v>Joni BlumsteinDublinOhio</v>
      </c>
      <c r="Y3448" s="15" t="str">
        <f t="shared" si="6"/>
        <v>loss</v>
      </c>
    </row>
    <row r="3449" hidden="1">
      <c r="A3449" s="1">
        <v>42674.0</v>
      </c>
      <c r="B3449" s="2" t="s">
        <v>4536</v>
      </c>
      <c r="C3449" s="2">
        <v>2.0</v>
      </c>
      <c r="D3449" s="2" t="s">
        <v>2980</v>
      </c>
      <c r="E3449" s="2" t="s">
        <v>27</v>
      </c>
      <c r="F3449" s="2" t="s">
        <v>104</v>
      </c>
      <c r="G3449" s="2" t="s">
        <v>39</v>
      </c>
      <c r="H3449" s="2" t="s">
        <v>105</v>
      </c>
      <c r="I3449" s="2" t="s">
        <v>4537</v>
      </c>
      <c r="J3449" s="2" t="s">
        <v>97</v>
      </c>
      <c r="K3449" s="2" t="s">
        <v>77</v>
      </c>
      <c r="L3449" s="10">
        <v>42679.0</v>
      </c>
      <c r="M3449" s="2" t="s">
        <v>90</v>
      </c>
      <c r="N3449" s="11">
        <v>0.0</v>
      </c>
      <c r="O3449" s="12">
        <v>4.0</v>
      </c>
      <c r="P3449" s="13">
        <v>0.48</v>
      </c>
      <c r="Q3449" s="13">
        <v>8.0</v>
      </c>
      <c r="R3449" s="13">
        <f t="shared" si="1"/>
        <v>8</v>
      </c>
      <c r="S3449" s="14">
        <f t="shared" si="2"/>
        <v>4</v>
      </c>
      <c r="T3449" s="14">
        <f t="shared" si="3"/>
        <v>0.5</v>
      </c>
      <c r="U3449" s="15" t="str">
        <f>vlookup(F3449,'Sub categories'!$A:$C,3,False)</f>
        <v>Labels</v>
      </c>
      <c r="V3449" s="16">
        <f t="shared" si="4"/>
        <v>5</v>
      </c>
      <c r="W3449" s="17">
        <f t="array" ref="W3449">INDEX(shipping_prices!$C$1:$F4676,MATCH(I3449,shipping_prices!$A$1:$A4676,0),MATCH(M3449,shipping_prices!$C$1:$F$1,0))</f>
        <v>0.28</v>
      </c>
      <c r="X3449" s="15" t="str">
        <f t="shared" si="5"/>
        <v>John HustonHollandMichigan</v>
      </c>
      <c r="Y3449" s="15" t="str">
        <f t="shared" si="6"/>
        <v>Low</v>
      </c>
    </row>
    <row r="3450" hidden="1">
      <c r="A3450" s="1">
        <v>42674.0</v>
      </c>
      <c r="B3450" s="2" t="s">
        <v>4538</v>
      </c>
      <c r="C3450" s="2">
        <v>9.0</v>
      </c>
      <c r="D3450" s="2" t="s">
        <v>2582</v>
      </c>
      <c r="E3450" s="2" t="s">
        <v>37</v>
      </c>
      <c r="F3450" s="2" t="s">
        <v>541</v>
      </c>
      <c r="G3450" s="2" t="s">
        <v>39</v>
      </c>
      <c r="H3450" s="2" t="s">
        <v>79</v>
      </c>
      <c r="I3450" s="2" t="s">
        <v>217</v>
      </c>
      <c r="J3450" s="2" t="s">
        <v>89</v>
      </c>
      <c r="K3450" s="2" t="s">
        <v>54</v>
      </c>
      <c r="L3450" s="10">
        <v>42683.0</v>
      </c>
      <c r="M3450" s="2" t="s">
        <v>34</v>
      </c>
      <c r="N3450" s="11">
        <v>0.0</v>
      </c>
      <c r="O3450" s="12">
        <v>21.0</v>
      </c>
      <c r="P3450" s="13">
        <v>0.46</v>
      </c>
      <c r="Q3450" s="13">
        <v>47.0</v>
      </c>
      <c r="R3450" s="13">
        <f t="shared" si="1"/>
        <v>47</v>
      </c>
      <c r="S3450" s="14">
        <f t="shared" si="2"/>
        <v>5.222222222</v>
      </c>
      <c r="T3450" s="14">
        <f t="shared" si="3"/>
        <v>0.4468085106</v>
      </c>
      <c r="U3450" s="15" t="str">
        <f>vlookup(F3450,'Sub categories'!$A:$C,3,False)</f>
        <v>Binders</v>
      </c>
      <c r="V3450" s="16">
        <f t="shared" si="4"/>
        <v>9</v>
      </c>
      <c r="W3450" s="17">
        <f t="array" ref="W3450">INDEX(shipping_prices!$C$1:$F4677,MATCH(I3450,shipping_prices!$A$1:$A4677,0),MATCH(M3450,shipping_prices!$C$1:$F$1,0))</f>
        <v>12.51</v>
      </c>
      <c r="X3450" s="15" t="str">
        <f t="shared" si="5"/>
        <v>Andy GerbodeRichmondVirginia</v>
      </c>
      <c r="Y3450" s="15" t="str">
        <f t="shared" si="6"/>
        <v>Low</v>
      </c>
    </row>
    <row r="3451" hidden="1">
      <c r="A3451" s="1">
        <v>42674.0</v>
      </c>
      <c r="B3451" s="2" t="s">
        <v>4539</v>
      </c>
      <c r="C3451" s="2">
        <v>3.0</v>
      </c>
      <c r="D3451" s="2" t="s">
        <v>646</v>
      </c>
      <c r="E3451" s="2" t="s">
        <v>27</v>
      </c>
      <c r="F3451" s="2" t="s">
        <v>3499</v>
      </c>
      <c r="G3451" s="2" t="s">
        <v>39</v>
      </c>
      <c r="H3451" s="2" t="s">
        <v>526</v>
      </c>
      <c r="I3451" s="2" t="s">
        <v>163</v>
      </c>
      <c r="J3451" s="2" t="s">
        <v>164</v>
      </c>
      <c r="K3451" s="2" t="s">
        <v>33</v>
      </c>
      <c r="L3451" s="10">
        <v>42676.0</v>
      </c>
      <c r="M3451" s="2" t="s">
        <v>142</v>
      </c>
      <c r="N3451" s="11">
        <v>0.2</v>
      </c>
      <c r="O3451" s="12">
        <v>16.0</v>
      </c>
      <c r="P3451" s="13">
        <v>0.04</v>
      </c>
      <c r="Q3451" s="13">
        <v>423.0</v>
      </c>
      <c r="R3451" s="13">
        <f t="shared" si="1"/>
        <v>528.75</v>
      </c>
      <c r="S3451" s="14">
        <f t="shared" si="2"/>
        <v>176.25</v>
      </c>
      <c r="T3451" s="14">
        <f t="shared" si="3"/>
        <v>0.0378250591</v>
      </c>
      <c r="U3451" s="15" t="str">
        <f>vlookup(F3451,'Sub categories'!$A:$C,3,False)</f>
        <v>Storage</v>
      </c>
      <c r="V3451" s="16">
        <f t="shared" si="4"/>
        <v>2</v>
      </c>
      <c r="W3451" s="17">
        <f t="array" ref="W3451">INDEX(shipping_prices!$C$1:$F4678,MATCH(I3451,shipping_prices!$A$1:$A4678,0),MATCH(M3451,shipping_prices!$C$1:$F$1,0))</f>
        <v>20.11</v>
      </c>
      <c r="X3451" s="15" t="str">
        <f t="shared" si="5"/>
        <v>Ed JacobsPhiladelphiaPennsylvania</v>
      </c>
      <c r="Y3451" s="15" t="str">
        <f t="shared" si="6"/>
        <v>Low</v>
      </c>
    </row>
    <row r="3452" hidden="1">
      <c r="A3452" s="1">
        <v>42674.0</v>
      </c>
      <c r="B3452" s="2" t="s">
        <v>4540</v>
      </c>
      <c r="C3452" s="2">
        <v>2.0</v>
      </c>
      <c r="D3452" s="2" t="s">
        <v>4298</v>
      </c>
      <c r="E3452" s="2" t="s">
        <v>37</v>
      </c>
      <c r="F3452" s="2" t="s">
        <v>857</v>
      </c>
      <c r="G3452" s="2" t="s">
        <v>39</v>
      </c>
      <c r="H3452" s="2" t="s">
        <v>193</v>
      </c>
      <c r="I3452" s="2" t="s">
        <v>501</v>
      </c>
      <c r="J3452" s="2" t="s">
        <v>122</v>
      </c>
      <c r="K3452" s="2" t="s">
        <v>54</v>
      </c>
      <c r="L3452" s="10">
        <v>42684.0</v>
      </c>
      <c r="M3452" s="2" t="s">
        <v>90</v>
      </c>
      <c r="N3452" s="11">
        <v>0.0</v>
      </c>
      <c r="O3452" s="12">
        <v>5.0</v>
      </c>
      <c r="P3452" s="13">
        <v>0.49</v>
      </c>
      <c r="Q3452" s="13">
        <v>10.0</v>
      </c>
      <c r="R3452" s="13">
        <f t="shared" si="1"/>
        <v>10</v>
      </c>
      <c r="S3452" s="14">
        <f t="shared" si="2"/>
        <v>5</v>
      </c>
      <c r="T3452" s="14">
        <f t="shared" si="3"/>
        <v>0.5</v>
      </c>
      <c r="U3452" s="15" t="str">
        <f>vlookup(F3452,'Sub categories'!$A:$C,3,False)</f>
        <v>Labels</v>
      </c>
      <c r="V3452" s="16">
        <f t="shared" si="4"/>
        <v>10</v>
      </c>
      <c r="W3452" s="17">
        <f t="array" ref="W3452">INDEX(shipping_prices!$C$1:$F4679,MATCH(I3452,shipping_prices!$A$1:$A4679,0),MATCH(M3452,shipping_prices!$C$1:$F$1,0))</f>
        <v>5.73</v>
      </c>
      <c r="X3452" s="15" t="str">
        <f t="shared" si="5"/>
        <v>Karen SeioColumbusGeorgia</v>
      </c>
      <c r="Y3452" s="15" t="str">
        <f t="shared" si="6"/>
        <v>Low</v>
      </c>
    </row>
    <row r="3453" hidden="1">
      <c r="A3453" s="1">
        <v>42674.0</v>
      </c>
      <c r="B3453" s="2" t="s">
        <v>4541</v>
      </c>
      <c r="C3453" s="2">
        <v>1.0</v>
      </c>
      <c r="D3453" s="2" t="s">
        <v>2107</v>
      </c>
      <c r="E3453" s="2" t="s">
        <v>27</v>
      </c>
      <c r="F3453" s="2" t="s">
        <v>760</v>
      </c>
      <c r="G3453" s="2" t="s">
        <v>39</v>
      </c>
      <c r="H3453" s="2" t="s">
        <v>130</v>
      </c>
      <c r="I3453" s="2" t="s">
        <v>666</v>
      </c>
      <c r="J3453" s="2" t="s">
        <v>53</v>
      </c>
      <c r="K3453" s="2" t="s">
        <v>54</v>
      </c>
      <c r="L3453" s="10">
        <v>42679.0</v>
      </c>
      <c r="M3453" s="2" t="s">
        <v>90</v>
      </c>
      <c r="N3453" s="11">
        <v>0.2</v>
      </c>
      <c r="O3453" s="12">
        <v>1.0</v>
      </c>
      <c r="P3453" s="13">
        <v>0.1</v>
      </c>
      <c r="Q3453" s="13">
        <v>10.0</v>
      </c>
      <c r="R3453" s="13">
        <f t="shared" si="1"/>
        <v>12.5</v>
      </c>
      <c r="S3453" s="14">
        <f t="shared" si="2"/>
        <v>12.5</v>
      </c>
      <c r="T3453" s="14">
        <f t="shared" si="3"/>
        <v>0.1</v>
      </c>
      <c r="U3453" s="15" t="str">
        <f>vlookup(F3453,'Sub categories'!$A:$C,3,False)</f>
        <v>Storage</v>
      </c>
      <c r="V3453" s="16">
        <f t="shared" si="4"/>
        <v>5</v>
      </c>
      <c r="W3453" s="17">
        <f t="array" ref="W3453">INDEX(shipping_prices!$C$1:$F4680,MATCH(I3453,shipping_prices!$A$1:$A4680,0),MATCH(M3453,shipping_prices!$C$1:$F$1,0))</f>
        <v>0.12</v>
      </c>
      <c r="X3453" s="15" t="str">
        <f t="shared" si="5"/>
        <v>Gene McClureHollywoodFlorida</v>
      </c>
      <c r="Y3453" s="15" t="str">
        <f t="shared" si="6"/>
        <v>Low</v>
      </c>
    </row>
    <row r="3454" hidden="1">
      <c r="A3454" s="1">
        <v>42674.0</v>
      </c>
      <c r="B3454" s="2" t="s">
        <v>4542</v>
      </c>
      <c r="C3454" s="2">
        <v>1.0</v>
      </c>
      <c r="D3454" s="2" t="s">
        <v>402</v>
      </c>
      <c r="E3454" s="2" t="s">
        <v>27</v>
      </c>
      <c r="F3454" s="2" t="s">
        <v>4543</v>
      </c>
      <c r="G3454" s="2" t="s">
        <v>29</v>
      </c>
      <c r="H3454" s="2" t="s">
        <v>2970</v>
      </c>
      <c r="I3454" s="2" t="s">
        <v>4544</v>
      </c>
      <c r="J3454" s="2" t="s">
        <v>822</v>
      </c>
      <c r="K3454" s="2" t="s">
        <v>54</v>
      </c>
      <c r="L3454" s="10">
        <v>42679.0</v>
      </c>
      <c r="M3454" s="2" t="s">
        <v>34</v>
      </c>
      <c r="N3454" s="11">
        <v>0.0</v>
      </c>
      <c r="O3454" s="12">
        <v>3.0</v>
      </c>
      <c r="P3454" s="13">
        <v>0.1</v>
      </c>
      <c r="Q3454" s="13">
        <v>30.0</v>
      </c>
      <c r="R3454" s="13">
        <f t="shared" si="1"/>
        <v>30</v>
      </c>
      <c r="S3454" s="14">
        <f t="shared" si="2"/>
        <v>30</v>
      </c>
      <c r="T3454" s="14">
        <f t="shared" si="3"/>
        <v>0.1</v>
      </c>
      <c r="U3454" s="15" t="str">
        <f>vlookup(F3454,'Sub categories'!$A:$C,3,False)</f>
        <v>Accessories</v>
      </c>
      <c r="V3454" s="16">
        <f t="shared" si="4"/>
        <v>5</v>
      </c>
      <c r="W3454" s="17">
        <f t="array" ref="W3454">INDEX(shipping_prices!$C$1:$F4681,MATCH(I3454,shipping_prices!$A$1:$A4681,0),MATCH(M3454,shipping_prices!$C$1:$F$1,0))</f>
        <v>9.55</v>
      </c>
      <c r="X3454" s="15" t="str">
        <f t="shared" si="5"/>
        <v>Liz MacKendrickHot SpringsArkansas</v>
      </c>
      <c r="Y3454" s="15" t="str">
        <f t="shared" si="6"/>
        <v>Low</v>
      </c>
    </row>
    <row r="3455" hidden="1">
      <c r="A3455" s="1">
        <v>42674.0</v>
      </c>
      <c r="B3455" s="2" t="s">
        <v>4545</v>
      </c>
      <c r="C3455" s="2">
        <v>3.0</v>
      </c>
      <c r="D3455" s="2" t="s">
        <v>1082</v>
      </c>
      <c r="E3455" s="2" t="s">
        <v>49</v>
      </c>
      <c r="F3455" s="2" t="s">
        <v>936</v>
      </c>
      <c r="G3455" s="2" t="s">
        <v>39</v>
      </c>
      <c r="H3455" s="2" t="s">
        <v>79</v>
      </c>
      <c r="I3455" s="2" t="s">
        <v>31</v>
      </c>
      <c r="J3455" s="2" t="s">
        <v>32</v>
      </c>
      <c r="K3455" s="2" t="s">
        <v>33</v>
      </c>
      <c r="L3455" s="10">
        <v>42679.0</v>
      </c>
      <c r="M3455" s="2" t="s">
        <v>34</v>
      </c>
      <c r="N3455" s="11">
        <v>0.0</v>
      </c>
      <c r="O3455" s="12">
        <v>3.0</v>
      </c>
      <c r="P3455" s="13">
        <v>0.17</v>
      </c>
      <c r="Q3455" s="13">
        <v>18.0</v>
      </c>
      <c r="R3455" s="13">
        <f t="shared" si="1"/>
        <v>18</v>
      </c>
      <c r="S3455" s="14">
        <f t="shared" si="2"/>
        <v>6</v>
      </c>
      <c r="T3455" s="14">
        <f t="shared" si="3"/>
        <v>0.1666666667</v>
      </c>
      <c r="U3455" s="15" t="str">
        <f>vlookup(F3455,'Sub categories'!$A:$C,3,False)</f>
        <v>Storage</v>
      </c>
      <c r="V3455" s="16">
        <f t="shared" si="4"/>
        <v>5</v>
      </c>
      <c r="W3455" s="17">
        <f t="array" ref="W3455">INDEX(shipping_prices!$C$1:$F4682,MATCH(I3455,shipping_prices!$A$1:$A4682,0),MATCH(M3455,shipping_prices!$C$1:$F$1,0))</f>
        <v>10.09</v>
      </c>
      <c r="X3455" s="15" t="str">
        <f t="shared" si="5"/>
        <v>Dean percerNew York CityNew York</v>
      </c>
      <c r="Y3455" s="15" t="str">
        <f t="shared" si="6"/>
        <v>Low</v>
      </c>
    </row>
    <row r="3456" hidden="1">
      <c r="A3456" s="1">
        <v>42674.0</v>
      </c>
      <c r="B3456" s="2" t="s">
        <v>4545</v>
      </c>
      <c r="C3456" s="2">
        <v>2.0</v>
      </c>
      <c r="D3456" s="2" t="s">
        <v>1082</v>
      </c>
      <c r="E3456" s="2" t="s">
        <v>49</v>
      </c>
      <c r="F3456" s="2" t="s">
        <v>3334</v>
      </c>
      <c r="G3456" s="2" t="s">
        <v>29</v>
      </c>
      <c r="H3456" s="2" t="s">
        <v>2503</v>
      </c>
      <c r="I3456" s="2" t="s">
        <v>31</v>
      </c>
      <c r="J3456" s="2" t="s">
        <v>32</v>
      </c>
      <c r="K3456" s="2" t="s">
        <v>33</v>
      </c>
      <c r="L3456" s="10">
        <v>42679.0</v>
      </c>
      <c r="M3456" s="2" t="s">
        <v>34</v>
      </c>
      <c r="N3456" s="11">
        <v>0.0</v>
      </c>
      <c r="O3456" s="12">
        <v>1115.0</v>
      </c>
      <c r="P3456" s="13">
        <v>0.48</v>
      </c>
      <c r="Q3456" s="13">
        <v>2322.0</v>
      </c>
      <c r="R3456" s="13">
        <f t="shared" si="1"/>
        <v>2322</v>
      </c>
      <c r="S3456" s="14">
        <f t="shared" si="2"/>
        <v>1161</v>
      </c>
      <c r="T3456" s="14">
        <f t="shared" si="3"/>
        <v>0.4801894918</v>
      </c>
      <c r="U3456" s="15" t="str">
        <f>vlookup(F3456,'Sub categories'!$A:$C,3,False)</f>
        <v>Machines</v>
      </c>
      <c r="V3456" s="16">
        <f t="shared" si="4"/>
        <v>5</v>
      </c>
      <c r="W3456" s="17">
        <f t="array" ref="W3456">INDEX(shipping_prices!$C$1:$F4683,MATCH(I3456,shipping_prices!$A$1:$A4683,0),MATCH(M3456,shipping_prices!$C$1:$F$1,0))</f>
        <v>10.09</v>
      </c>
      <c r="X3456" s="15" t="str">
        <f t="shared" si="5"/>
        <v>Dean percerNew York CityNew York</v>
      </c>
      <c r="Y3456" s="15" t="str">
        <f t="shared" si="6"/>
        <v>High</v>
      </c>
    </row>
    <row r="3457" hidden="1">
      <c r="A3457" s="1">
        <v>42675.0</v>
      </c>
      <c r="B3457" s="2" t="s">
        <v>4546</v>
      </c>
      <c r="C3457" s="2">
        <v>1.0</v>
      </c>
      <c r="D3457" s="2" t="s">
        <v>710</v>
      </c>
      <c r="E3457" s="2" t="s">
        <v>37</v>
      </c>
      <c r="F3457" s="2" t="s">
        <v>57</v>
      </c>
      <c r="G3457" s="2" t="s">
        <v>39</v>
      </c>
      <c r="H3457" s="2" t="s">
        <v>58</v>
      </c>
      <c r="I3457" s="2" t="s">
        <v>501</v>
      </c>
      <c r="J3457" s="2" t="s">
        <v>282</v>
      </c>
      <c r="K3457" s="2" t="s">
        <v>77</v>
      </c>
      <c r="L3457" s="10">
        <v>42682.0</v>
      </c>
      <c r="M3457" s="2" t="s">
        <v>34</v>
      </c>
      <c r="N3457" s="11">
        <v>0.0</v>
      </c>
      <c r="O3457" s="12">
        <v>2.0</v>
      </c>
      <c r="P3457" s="13">
        <v>0.47</v>
      </c>
      <c r="Q3457" s="13">
        <v>5.0</v>
      </c>
      <c r="R3457" s="13">
        <f t="shared" si="1"/>
        <v>5</v>
      </c>
      <c r="S3457" s="14">
        <f t="shared" si="2"/>
        <v>5</v>
      </c>
      <c r="T3457" s="14">
        <f t="shared" si="3"/>
        <v>0.4</v>
      </c>
      <c r="U3457" s="15" t="str">
        <f>vlookup(F3457,'Sub categories'!$A:$C,3,False)</f>
        <v>Binders</v>
      </c>
      <c r="V3457" s="16">
        <f t="shared" si="4"/>
        <v>7</v>
      </c>
      <c r="W3457" s="17">
        <f t="array" ref="W3457">INDEX(shipping_prices!$C$1:$F4684,MATCH(I3457,shipping_prices!$A$1:$A4684,0),MATCH(M3457,shipping_prices!$C$1:$F$1,0))</f>
        <v>6.86</v>
      </c>
      <c r="X3457" s="15" t="str">
        <f t="shared" si="5"/>
        <v>Barbara FisherColumbusIndiana</v>
      </c>
      <c r="Y3457" s="15" t="str">
        <f t="shared" si="6"/>
        <v>Low</v>
      </c>
    </row>
    <row r="3458" hidden="1">
      <c r="A3458" s="1">
        <v>42675.0</v>
      </c>
      <c r="B3458" s="2" t="s">
        <v>4546</v>
      </c>
      <c r="C3458" s="2">
        <v>2.0</v>
      </c>
      <c r="D3458" s="2" t="s">
        <v>710</v>
      </c>
      <c r="E3458" s="2" t="s">
        <v>37</v>
      </c>
      <c r="F3458" s="2" t="s">
        <v>340</v>
      </c>
      <c r="G3458" s="2" t="s">
        <v>39</v>
      </c>
      <c r="H3458" s="2" t="s">
        <v>341</v>
      </c>
      <c r="I3458" s="2" t="s">
        <v>501</v>
      </c>
      <c r="J3458" s="2" t="s">
        <v>282</v>
      </c>
      <c r="K3458" s="2" t="s">
        <v>77</v>
      </c>
      <c r="L3458" s="10">
        <v>42682.0</v>
      </c>
      <c r="M3458" s="2" t="s">
        <v>34</v>
      </c>
      <c r="N3458" s="11">
        <v>0.0</v>
      </c>
      <c r="O3458" s="12">
        <v>4.0</v>
      </c>
      <c r="P3458" s="13">
        <v>0.45</v>
      </c>
      <c r="Q3458" s="13">
        <v>9.0</v>
      </c>
      <c r="R3458" s="13">
        <f t="shared" si="1"/>
        <v>9</v>
      </c>
      <c r="S3458" s="14">
        <f t="shared" si="2"/>
        <v>4.5</v>
      </c>
      <c r="T3458" s="14">
        <f t="shared" si="3"/>
        <v>0.4444444444</v>
      </c>
      <c r="U3458" s="15" t="str">
        <f>vlookup(F3458,'Sub categories'!$A:$C,3,False)</f>
        <v>Paper</v>
      </c>
      <c r="V3458" s="16">
        <f t="shared" si="4"/>
        <v>7</v>
      </c>
      <c r="W3458" s="17">
        <f t="array" ref="W3458">INDEX(shipping_prices!$C$1:$F4685,MATCH(I3458,shipping_prices!$A$1:$A4685,0),MATCH(M3458,shipping_prices!$C$1:$F$1,0))</f>
        <v>6.86</v>
      </c>
      <c r="X3458" s="15" t="str">
        <f t="shared" si="5"/>
        <v>Barbara FisherColumbusIndiana</v>
      </c>
      <c r="Y3458" s="15" t="str">
        <f t="shared" si="6"/>
        <v>Low</v>
      </c>
    </row>
    <row r="3459" hidden="1">
      <c r="A3459" s="1">
        <v>42675.0</v>
      </c>
      <c r="B3459" s="2" t="s">
        <v>4546</v>
      </c>
      <c r="C3459" s="2">
        <v>3.0</v>
      </c>
      <c r="D3459" s="2" t="s">
        <v>710</v>
      </c>
      <c r="E3459" s="2" t="s">
        <v>37</v>
      </c>
      <c r="F3459" s="2" t="s">
        <v>2097</v>
      </c>
      <c r="G3459" s="2" t="s">
        <v>39</v>
      </c>
      <c r="H3459" s="2" t="s">
        <v>51</v>
      </c>
      <c r="I3459" s="2" t="s">
        <v>501</v>
      </c>
      <c r="J3459" s="2" t="s">
        <v>282</v>
      </c>
      <c r="K3459" s="2" t="s">
        <v>77</v>
      </c>
      <c r="L3459" s="10">
        <v>42682.0</v>
      </c>
      <c r="M3459" s="2" t="s">
        <v>34</v>
      </c>
      <c r="N3459" s="11">
        <v>0.0</v>
      </c>
      <c r="O3459" s="12">
        <v>151.0</v>
      </c>
      <c r="P3459" s="13">
        <v>0.48</v>
      </c>
      <c r="Q3459" s="13">
        <v>315.0</v>
      </c>
      <c r="R3459" s="13">
        <f t="shared" si="1"/>
        <v>315</v>
      </c>
      <c r="S3459" s="14">
        <f t="shared" si="2"/>
        <v>105</v>
      </c>
      <c r="T3459" s="14">
        <f t="shared" si="3"/>
        <v>0.4793650794</v>
      </c>
      <c r="U3459" s="15" t="str">
        <f>vlookup(F3459,'Sub categories'!$A:$C,3,False)</f>
        <v>Paper</v>
      </c>
      <c r="V3459" s="16">
        <f t="shared" si="4"/>
        <v>7</v>
      </c>
      <c r="W3459" s="17">
        <f t="array" ref="W3459">INDEX(shipping_prices!$C$1:$F4686,MATCH(I3459,shipping_prices!$A$1:$A4686,0),MATCH(M3459,shipping_prices!$C$1:$F$1,0))</f>
        <v>6.86</v>
      </c>
      <c r="X3459" s="15" t="str">
        <f t="shared" si="5"/>
        <v>Barbara FisherColumbusIndiana</v>
      </c>
      <c r="Y3459" s="15" t="str">
        <f t="shared" si="6"/>
        <v>High</v>
      </c>
    </row>
    <row r="3460" hidden="1">
      <c r="A3460" s="1">
        <v>42675.0</v>
      </c>
      <c r="B3460" s="2" t="s">
        <v>4547</v>
      </c>
      <c r="C3460" s="2">
        <v>1.0</v>
      </c>
      <c r="D3460" s="2" t="s">
        <v>4548</v>
      </c>
      <c r="E3460" s="2" t="s">
        <v>27</v>
      </c>
      <c r="F3460" s="2" t="s">
        <v>4549</v>
      </c>
      <c r="G3460" s="2" t="s">
        <v>39</v>
      </c>
      <c r="H3460" s="2" t="s">
        <v>79</v>
      </c>
      <c r="I3460" s="2" t="s">
        <v>2956</v>
      </c>
      <c r="J3460" s="2" t="s">
        <v>1343</v>
      </c>
      <c r="K3460" s="2" t="s">
        <v>43</v>
      </c>
      <c r="L3460" s="10">
        <v>42676.0</v>
      </c>
      <c r="M3460" s="2" t="s">
        <v>34</v>
      </c>
      <c r="N3460" s="11">
        <v>0.2</v>
      </c>
      <c r="O3460" s="12">
        <v>8.0</v>
      </c>
      <c r="P3460" s="13">
        <v>0.31</v>
      </c>
      <c r="Q3460" s="13">
        <v>25.0</v>
      </c>
      <c r="R3460" s="13">
        <f t="shared" si="1"/>
        <v>31.25</v>
      </c>
      <c r="S3460" s="14">
        <f t="shared" si="2"/>
        <v>31.25</v>
      </c>
      <c r="T3460" s="14">
        <f t="shared" si="3"/>
        <v>0.32</v>
      </c>
      <c r="U3460" s="15" t="str">
        <f>vlookup(F3460,'Sub categories'!$A:$C,3,False)</f>
        <v>Paper</v>
      </c>
      <c r="V3460" s="16">
        <f t="shared" si="4"/>
        <v>1</v>
      </c>
      <c r="W3460" s="17">
        <f t="array" ref="W3460">INDEX(shipping_prices!$C$1:$F4687,MATCH(I3460,shipping_prices!$A$1:$A4687,0),MATCH(M3460,shipping_prices!$C$1:$F$1,0))</f>
        <v>13.42</v>
      </c>
      <c r="X3460" s="15" t="str">
        <f t="shared" si="5"/>
        <v>Carol DarleyMedfordOregon</v>
      </c>
      <c r="Y3460" s="15" t="str">
        <f t="shared" si="6"/>
        <v>Low</v>
      </c>
    </row>
    <row r="3461" hidden="1">
      <c r="A3461" s="1">
        <v>42675.0</v>
      </c>
      <c r="B3461" s="2" t="s">
        <v>4550</v>
      </c>
      <c r="C3461" s="2">
        <v>4.0</v>
      </c>
      <c r="D3461" s="2" t="s">
        <v>248</v>
      </c>
      <c r="E3461" s="2" t="s">
        <v>37</v>
      </c>
      <c r="F3461" s="2" t="s">
        <v>2828</v>
      </c>
      <c r="G3461" s="2" t="s">
        <v>29</v>
      </c>
      <c r="H3461" s="2" t="s">
        <v>764</v>
      </c>
      <c r="I3461" s="2" t="s">
        <v>4551</v>
      </c>
      <c r="J3461" s="2" t="s">
        <v>1127</v>
      </c>
      <c r="K3461" s="2" t="s">
        <v>77</v>
      </c>
      <c r="L3461" s="10">
        <v>42687.0</v>
      </c>
      <c r="M3461" s="2" t="s">
        <v>34</v>
      </c>
      <c r="N3461" s="11">
        <v>0.0</v>
      </c>
      <c r="O3461" s="12">
        <v>25.0</v>
      </c>
      <c r="P3461" s="13">
        <v>0.39</v>
      </c>
      <c r="Q3461" s="13">
        <v>64.0</v>
      </c>
      <c r="R3461" s="13">
        <f t="shared" si="1"/>
        <v>64</v>
      </c>
      <c r="S3461" s="14">
        <f t="shared" si="2"/>
        <v>16</v>
      </c>
      <c r="T3461" s="14">
        <f t="shared" si="3"/>
        <v>0.390625</v>
      </c>
      <c r="U3461" s="15" t="str">
        <f>vlookup(F3461,'Sub categories'!$A:$C,3,False)</f>
        <v>Accessories</v>
      </c>
      <c r="V3461" s="16">
        <f t="shared" si="4"/>
        <v>12</v>
      </c>
      <c r="W3461" s="17">
        <f t="array" ref="W3461">INDEX(shipping_prices!$C$1:$F4688,MATCH(I3461,shipping_prices!$A$1:$A4688,0),MATCH(M3461,shipping_prices!$C$1:$F$1,0))</f>
        <v>6.66</v>
      </c>
      <c r="X3461" s="15" t="str">
        <f t="shared" si="5"/>
        <v>Ken HeidelNormanOklahoma</v>
      </c>
      <c r="Y3461" s="15" t="str">
        <f t="shared" si="6"/>
        <v>Low</v>
      </c>
    </row>
    <row r="3462" hidden="1">
      <c r="A3462" s="1">
        <v>42675.0</v>
      </c>
      <c r="B3462" s="2" t="s">
        <v>4552</v>
      </c>
      <c r="C3462" s="2">
        <v>3.0</v>
      </c>
      <c r="D3462" s="2" t="s">
        <v>2401</v>
      </c>
      <c r="E3462" s="2" t="s">
        <v>27</v>
      </c>
      <c r="F3462" s="2" t="s">
        <v>4553</v>
      </c>
      <c r="G3462" s="2" t="s">
        <v>29</v>
      </c>
      <c r="H3462" s="2" t="s">
        <v>79</v>
      </c>
      <c r="I3462" s="2" t="s">
        <v>2152</v>
      </c>
      <c r="J3462" s="2" t="s">
        <v>42</v>
      </c>
      <c r="K3462" s="2" t="s">
        <v>43</v>
      </c>
      <c r="L3462" s="10">
        <v>42683.0</v>
      </c>
      <c r="M3462" s="2" t="s">
        <v>34</v>
      </c>
      <c r="N3462" s="11">
        <v>0.2</v>
      </c>
      <c r="O3462" s="12">
        <v>23.0</v>
      </c>
      <c r="P3462" s="13">
        <v>0.08</v>
      </c>
      <c r="Q3462" s="13">
        <v>302.0</v>
      </c>
      <c r="R3462" s="13">
        <f t="shared" si="1"/>
        <v>377.5</v>
      </c>
      <c r="S3462" s="14">
        <f t="shared" si="2"/>
        <v>125.8333333</v>
      </c>
      <c r="T3462" s="14">
        <f t="shared" si="3"/>
        <v>0.0761589404</v>
      </c>
      <c r="U3462" s="15" t="str">
        <f>vlookup(F3462,'Sub categories'!$A:$C,3,False)</f>
        <v>Phones</v>
      </c>
      <c r="V3462" s="16">
        <f t="shared" si="4"/>
        <v>8</v>
      </c>
      <c r="W3462" s="17">
        <f t="array" ref="W3462">INDEX(shipping_prices!$C$1:$F4689,MATCH(I3462,shipping_prices!$A$1:$A4689,0),MATCH(M3462,shipping_prices!$C$1:$F$1,0))</f>
        <v>6.1</v>
      </c>
      <c r="X3462" s="15" t="str">
        <f t="shared" si="5"/>
        <v>Brian DeCherneyAnaheimCalifornia</v>
      </c>
      <c r="Y3462" s="15" t="str">
        <f t="shared" si="6"/>
        <v>High</v>
      </c>
    </row>
    <row r="3463" hidden="1">
      <c r="A3463" s="1">
        <v>42675.0</v>
      </c>
      <c r="B3463" s="2" t="s">
        <v>4554</v>
      </c>
      <c r="C3463" s="2">
        <v>4.0</v>
      </c>
      <c r="D3463" s="2" t="s">
        <v>265</v>
      </c>
      <c r="E3463" s="2" t="s">
        <v>37</v>
      </c>
      <c r="F3463" s="2" t="s">
        <v>4555</v>
      </c>
      <c r="G3463" s="2" t="s">
        <v>39</v>
      </c>
      <c r="H3463" s="2" t="s">
        <v>216</v>
      </c>
      <c r="I3463" s="2" t="s">
        <v>41</v>
      </c>
      <c r="J3463" s="2" t="s">
        <v>42</v>
      </c>
      <c r="K3463" s="2" t="s">
        <v>43</v>
      </c>
      <c r="L3463" s="10">
        <v>42676.0</v>
      </c>
      <c r="M3463" s="2" t="s">
        <v>34</v>
      </c>
      <c r="N3463" s="11">
        <v>0.0</v>
      </c>
      <c r="O3463" s="12">
        <v>3.0</v>
      </c>
      <c r="P3463" s="13">
        <v>0.27</v>
      </c>
      <c r="Q3463" s="13">
        <v>12.0</v>
      </c>
      <c r="R3463" s="13">
        <f t="shared" si="1"/>
        <v>12</v>
      </c>
      <c r="S3463" s="14">
        <f t="shared" si="2"/>
        <v>3</v>
      </c>
      <c r="T3463" s="14">
        <f t="shared" si="3"/>
        <v>0.25</v>
      </c>
      <c r="U3463" s="15" t="str">
        <f>vlookup(F3463,'Sub categories'!$A:$C,3,False)</f>
        <v>Art</v>
      </c>
      <c r="V3463" s="16">
        <f t="shared" si="4"/>
        <v>1</v>
      </c>
      <c r="W3463" s="17">
        <f t="array" ref="W3463">INDEX(shipping_prices!$C$1:$F4690,MATCH(I3463,shipping_prices!$A$1:$A4690,0),MATCH(M3463,shipping_prices!$C$1:$F$1,0))</f>
        <v>10.99</v>
      </c>
      <c r="X3463" s="15" t="str">
        <f t="shared" si="5"/>
        <v>Greg MaxwellSan FranciscoCalifornia</v>
      </c>
      <c r="Y3463" s="15" t="str">
        <f t="shared" si="6"/>
        <v>Low</v>
      </c>
    </row>
    <row r="3464" hidden="1">
      <c r="A3464" s="1">
        <v>42675.0</v>
      </c>
      <c r="B3464" s="2" t="s">
        <v>4554</v>
      </c>
      <c r="C3464" s="2">
        <v>2.0</v>
      </c>
      <c r="D3464" s="2" t="s">
        <v>265</v>
      </c>
      <c r="E3464" s="2" t="s">
        <v>37</v>
      </c>
      <c r="F3464" s="2" t="s">
        <v>1537</v>
      </c>
      <c r="G3464" s="2" t="s">
        <v>39</v>
      </c>
      <c r="H3464" s="2" t="s">
        <v>284</v>
      </c>
      <c r="I3464" s="2" t="s">
        <v>41</v>
      </c>
      <c r="J3464" s="2" t="s">
        <v>42</v>
      </c>
      <c r="K3464" s="2" t="s">
        <v>43</v>
      </c>
      <c r="L3464" s="10">
        <v>42676.0</v>
      </c>
      <c r="M3464" s="2" t="s">
        <v>34</v>
      </c>
      <c r="N3464" s="11">
        <v>0.2</v>
      </c>
      <c r="O3464" s="12">
        <v>16.0</v>
      </c>
      <c r="P3464" s="13">
        <v>0.33</v>
      </c>
      <c r="Q3464" s="13">
        <v>49.0</v>
      </c>
      <c r="R3464" s="13">
        <f t="shared" si="1"/>
        <v>61.25</v>
      </c>
      <c r="S3464" s="14">
        <f t="shared" si="2"/>
        <v>30.625</v>
      </c>
      <c r="T3464" s="14">
        <f t="shared" si="3"/>
        <v>0.3265306122</v>
      </c>
      <c r="U3464" s="15" t="str">
        <f>vlookup(F3464,'Sub categories'!$A:$C,3,False)</f>
        <v>Binders</v>
      </c>
      <c r="V3464" s="16">
        <f t="shared" si="4"/>
        <v>1</v>
      </c>
      <c r="W3464" s="17">
        <f t="array" ref="W3464">INDEX(shipping_prices!$C$1:$F4691,MATCH(I3464,shipping_prices!$A$1:$A4691,0),MATCH(M3464,shipping_prices!$C$1:$F$1,0))</f>
        <v>10.99</v>
      </c>
      <c r="X3464" s="15" t="str">
        <f t="shared" si="5"/>
        <v>Greg MaxwellSan FranciscoCalifornia</v>
      </c>
      <c r="Y3464" s="15" t="str">
        <f t="shared" si="6"/>
        <v>Low</v>
      </c>
    </row>
    <row r="3465" hidden="1">
      <c r="A3465" s="1">
        <v>42675.0</v>
      </c>
      <c r="B3465" s="2" t="s">
        <v>4554</v>
      </c>
      <c r="C3465" s="2">
        <v>9.0</v>
      </c>
      <c r="D3465" s="2" t="s">
        <v>265</v>
      </c>
      <c r="E3465" s="2" t="s">
        <v>37</v>
      </c>
      <c r="F3465" s="2" t="s">
        <v>69</v>
      </c>
      <c r="G3465" s="2" t="s">
        <v>39</v>
      </c>
      <c r="H3465" s="2" t="s">
        <v>70</v>
      </c>
      <c r="I3465" s="2" t="s">
        <v>41</v>
      </c>
      <c r="J3465" s="2" t="s">
        <v>42</v>
      </c>
      <c r="K3465" s="2" t="s">
        <v>43</v>
      </c>
      <c r="L3465" s="10">
        <v>42676.0</v>
      </c>
      <c r="M3465" s="2" t="s">
        <v>34</v>
      </c>
      <c r="N3465" s="11">
        <v>0.0</v>
      </c>
      <c r="O3465" s="12">
        <v>30.0</v>
      </c>
      <c r="P3465" s="13">
        <v>0.46</v>
      </c>
      <c r="Q3465" s="13">
        <v>66.0</v>
      </c>
      <c r="R3465" s="13">
        <f t="shared" si="1"/>
        <v>66</v>
      </c>
      <c r="S3465" s="14">
        <f t="shared" si="2"/>
        <v>7.333333333</v>
      </c>
      <c r="T3465" s="14">
        <f t="shared" si="3"/>
        <v>0.4545454545</v>
      </c>
      <c r="U3465" s="15" t="str">
        <f>vlookup(F3465,'Sub categories'!$A:$C,3,False)</f>
        <v>Paper</v>
      </c>
      <c r="V3465" s="16">
        <f t="shared" si="4"/>
        <v>1</v>
      </c>
      <c r="W3465" s="17">
        <f t="array" ref="W3465">INDEX(shipping_prices!$C$1:$F4692,MATCH(I3465,shipping_prices!$A$1:$A4692,0),MATCH(M3465,shipping_prices!$C$1:$F$1,0))</f>
        <v>10.99</v>
      </c>
      <c r="X3465" s="15" t="str">
        <f t="shared" si="5"/>
        <v>Greg MaxwellSan FranciscoCalifornia</v>
      </c>
      <c r="Y3465" s="15" t="str">
        <f t="shared" si="6"/>
        <v>Low</v>
      </c>
    </row>
    <row r="3466" hidden="1">
      <c r="A3466" s="1">
        <v>42675.0</v>
      </c>
      <c r="B3466" s="2" t="s">
        <v>4554</v>
      </c>
      <c r="C3466" s="2">
        <v>2.0</v>
      </c>
      <c r="D3466" s="2" t="s">
        <v>265</v>
      </c>
      <c r="E3466" s="2" t="s">
        <v>37</v>
      </c>
      <c r="F3466" s="2" t="s">
        <v>2156</v>
      </c>
      <c r="G3466" s="2" t="s">
        <v>39</v>
      </c>
      <c r="H3466" s="2" t="s">
        <v>51</v>
      </c>
      <c r="I3466" s="2" t="s">
        <v>41</v>
      </c>
      <c r="J3466" s="2" t="s">
        <v>42</v>
      </c>
      <c r="K3466" s="2" t="s">
        <v>43</v>
      </c>
      <c r="L3466" s="10">
        <v>42676.0</v>
      </c>
      <c r="M3466" s="2" t="s">
        <v>34</v>
      </c>
      <c r="N3466" s="11">
        <v>0.0</v>
      </c>
      <c r="O3466" s="12">
        <v>38.0</v>
      </c>
      <c r="P3466" s="13">
        <v>0.49</v>
      </c>
      <c r="Q3466" s="13">
        <v>78.0</v>
      </c>
      <c r="R3466" s="13">
        <f t="shared" si="1"/>
        <v>78</v>
      </c>
      <c r="S3466" s="14">
        <f t="shared" si="2"/>
        <v>39</v>
      </c>
      <c r="T3466" s="14">
        <f t="shared" si="3"/>
        <v>0.4871794872</v>
      </c>
      <c r="U3466" s="15" t="str">
        <f>vlookup(F3466,'Sub categories'!$A:$C,3,False)</f>
        <v>Paper</v>
      </c>
      <c r="V3466" s="16">
        <f t="shared" si="4"/>
        <v>1</v>
      </c>
      <c r="W3466" s="17">
        <f t="array" ref="W3466">INDEX(shipping_prices!$C$1:$F4693,MATCH(I3466,shipping_prices!$A$1:$A4693,0),MATCH(M3466,shipping_prices!$C$1:$F$1,0))</f>
        <v>10.99</v>
      </c>
      <c r="X3466" s="15" t="str">
        <f t="shared" si="5"/>
        <v>Greg MaxwellSan FranciscoCalifornia</v>
      </c>
      <c r="Y3466" s="15" t="str">
        <f t="shared" si="6"/>
        <v>Low</v>
      </c>
    </row>
    <row r="3467" hidden="1">
      <c r="A3467" s="1">
        <v>42675.0</v>
      </c>
      <c r="B3467" s="2" t="s">
        <v>4554</v>
      </c>
      <c r="C3467" s="2">
        <v>2.0</v>
      </c>
      <c r="D3467" s="2" t="s">
        <v>265</v>
      </c>
      <c r="E3467" s="2" t="s">
        <v>37</v>
      </c>
      <c r="F3467" s="2" t="s">
        <v>1285</v>
      </c>
      <c r="G3467" s="2" t="s">
        <v>39</v>
      </c>
      <c r="H3467" s="2" t="s">
        <v>526</v>
      </c>
      <c r="I3467" s="2" t="s">
        <v>41</v>
      </c>
      <c r="J3467" s="2" t="s">
        <v>42</v>
      </c>
      <c r="K3467" s="2" t="s">
        <v>43</v>
      </c>
      <c r="L3467" s="10">
        <v>42676.0</v>
      </c>
      <c r="M3467" s="2" t="s">
        <v>34</v>
      </c>
      <c r="N3467" s="11">
        <v>0.2</v>
      </c>
      <c r="O3467" s="12">
        <v>88.0</v>
      </c>
      <c r="P3467" s="13">
        <v>0.33</v>
      </c>
      <c r="Q3467" s="13">
        <v>272.0</v>
      </c>
      <c r="R3467" s="13">
        <f t="shared" si="1"/>
        <v>340</v>
      </c>
      <c r="S3467" s="14">
        <f t="shared" si="2"/>
        <v>170</v>
      </c>
      <c r="T3467" s="14">
        <f t="shared" si="3"/>
        <v>0.3235294118</v>
      </c>
      <c r="U3467" s="15" t="str">
        <f>vlookup(F3467,'Sub categories'!$A:$C,3,False)</f>
        <v>Binders</v>
      </c>
      <c r="V3467" s="16">
        <f t="shared" si="4"/>
        <v>1</v>
      </c>
      <c r="W3467" s="17">
        <f t="array" ref="W3467">INDEX(shipping_prices!$C$1:$F4694,MATCH(I3467,shipping_prices!$A$1:$A4694,0),MATCH(M3467,shipping_prices!$C$1:$F$1,0))</f>
        <v>10.99</v>
      </c>
      <c r="X3467" s="15" t="str">
        <f t="shared" si="5"/>
        <v>Greg MaxwellSan FranciscoCalifornia</v>
      </c>
      <c r="Y3467" s="15" t="str">
        <f t="shared" si="6"/>
        <v>High</v>
      </c>
    </row>
    <row r="3468" hidden="1">
      <c r="A3468" s="1">
        <v>42675.0</v>
      </c>
      <c r="B3468" s="2" t="s">
        <v>4556</v>
      </c>
      <c r="C3468" s="2">
        <v>1.0</v>
      </c>
      <c r="D3468" s="2" t="s">
        <v>2948</v>
      </c>
      <c r="E3468" s="2" t="s">
        <v>27</v>
      </c>
      <c r="F3468" s="2" t="s">
        <v>2097</v>
      </c>
      <c r="G3468" s="2" t="s">
        <v>39</v>
      </c>
      <c r="H3468" s="2" t="s">
        <v>51</v>
      </c>
      <c r="I3468" s="2" t="s">
        <v>439</v>
      </c>
      <c r="J3468" s="2" t="s">
        <v>42</v>
      </c>
      <c r="K3468" s="2" t="s">
        <v>43</v>
      </c>
      <c r="L3468" s="10">
        <v>42685.0</v>
      </c>
      <c r="M3468" s="2" t="s">
        <v>90</v>
      </c>
      <c r="N3468" s="11">
        <v>0.0</v>
      </c>
      <c r="O3468" s="12">
        <v>50.0</v>
      </c>
      <c r="P3468" s="13">
        <v>0.48</v>
      </c>
      <c r="Q3468" s="13">
        <v>105.0</v>
      </c>
      <c r="R3468" s="13">
        <f t="shared" si="1"/>
        <v>105</v>
      </c>
      <c r="S3468" s="14">
        <f t="shared" si="2"/>
        <v>105</v>
      </c>
      <c r="T3468" s="14">
        <f t="shared" si="3"/>
        <v>0.4761904762</v>
      </c>
      <c r="U3468" s="15" t="str">
        <f>vlookup(F3468,'Sub categories'!$A:$C,3,False)</f>
        <v>Paper</v>
      </c>
      <c r="V3468" s="16">
        <f t="shared" si="4"/>
        <v>10</v>
      </c>
      <c r="W3468" s="17">
        <f t="array" ref="W3468">INDEX(shipping_prices!$C$1:$F4695,MATCH(I3468,shipping_prices!$A$1:$A4695,0),MATCH(M3468,shipping_prices!$C$1:$F$1,0))</f>
        <v>6.71</v>
      </c>
      <c r="X3468" s="15" t="str">
        <f t="shared" si="5"/>
        <v>Max JonesSan DiegoCalifornia</v>
      </c>
      <c r="Y3468" s="15" t="str">
        <f t="shared" si="6"/>
        <v>High</v>
      </c>
    </row>
    <row r="3469" hidden="1">
      <c r="A3469" s="1">
        <v>42676.0</v>
      </c>
      <c r="B3469" s="2" t="s">
        <v>4556</v>
      </c>
      <c r="C3469" s="2">
        <v>3.0</v>
      </c>
      <c r="D3469" s="2" t="s">
        <v>2948</v>
      </c>
      <c r="E3469" s="2" t="s">
        <v>27</v>
      </c>
      <c r="F3469" s="2" t="s">
        <v>2047</v>
      </c>
      <c r="G3469" s="2" t="s">
        <v>39</v>
      </c>
      <c r="H3469" s="2" t="s">
        <v>79</v>
      </c>
      <c r="I3469" s="2" t="s">
        <v>439</v>
      </c>
      <c r="J3469" s="2" t="s">
        <v>42</v>
      </c>
      <c r="K3469" s="2" t="s">
        <v>43</v>
      </c>
      <c r="L3469" s="10">
        <v>42685.0</v>
      </c>
      <c r="M3469" s="2" t="s">
        <v>90</v>
      </c>
      <c r="N3469" s="11">
        <v>0.0</v>
      </c>
      <c r="O3469" s="12">
        <v>72.0</v>
      </c>
      <c r="P3469" s="13">
        <v>0.3</v>
      </c>
      <c r="Q3469" s="13">
        <v>241.0</v>
      </c>
      <c r="R3469" s="13">
        <f t="shared" si="1"/>
        <v>241</v>
      </c>
      <c r="S3469" s="14">
        <f t="shared" si="2"/>
        <v>80.33333333</v>
      </c>
      <c r="T3469" s="14">
        <f t="shared" si="3"/>
        <v>0.2987551867</v>
      </c>
      <c r="U3469" s="15" t="str">
        <f>vlookup(F3469,'Sub categories'!$A:$C,3,False)</f>
        <v>Appliances</v>
      </c>
      <c r="V3469" s="16">
        <f t="shared" si="4"/>
        <v>9</v>
      </c>
      <c r="W3469" s="17">
        <f t="array" ref="W3469">INDEX(shipping_prices!$C$1:$F4696,MATCH(I3469,shipping_prices!$A$1:$A4696,0),MATCH(M3469,shipping_prices!$C$1:$F$1,0))</f>
        <v>6.71</v>
      </c>
      <c r="X3469" s="15" t="str">
        <f t="shared" si="5"/>
        <v>Max JonesSan DiegoCalifornia</v>
      </c>
      <c r="Y3469" s="15" t="str">
        <f t="shared" si="6"/>
        <v>High</v>
      </c>
    </row>
    <row r="3470" hidden="1">
      <c r="A3470" s="1">
        <v>42676.0</v>
      </c>
      <c r="B3470" s="2" t="s">
        <v>4556</v>
      </c>
      <c r="C3470" s="2">
        <v>4.0</v>
      </c>
      <c r="D3470" s="2" t="s">
        <v>2948</v>
      </c>
      <c r="E3470" s="2" t="s">
        <v>27</v>
      </c>
      <c r="F3470" s="2" t="s">
        <v>4557</v>
      </c>
      <c r="G3470" s="2" t="s">
        <v>29</v>
      </c>
      <c r="H3470" s="2" t="s">
        <v>2807</v>
      </c>
      <c r="I3470" s="2" t="s">
        <v>439</v>
      </c>
      <c r="J3470" s="2" t="s">
        <v>42</v>
      </c>
      <c r="K3470" s="2" t="s">
        <v>43</v>
      </c>
      <c r="L3470" s="10">
        <v>42685.0</v>
      </c>
      <c r="M3470" s="2" t="s">
        <v>90</v>
      </c>
      <c r="N3470" s="11">
        <v>0.2</v>
      </c>
      <c r="O3470" s="12">
        <v>504.0</v>
      </c>
      <c r="P3470" s="13">
        <v>0.11</v>
      </c>
      <c r="Q3470" s="13">
        <v>4477.0</v>
      </c>
      <c r="R3470" s="13">
        <f t="shared" si="1"/>
        <v>5596.25</v>
      </c>
      <c r="S3470" s="14">
        <f t="shared" si="2"/>
        <v>1399.0625</v>
      </c>
      <c r="T3470" s="14">
        <f t="shared" si="3"/>
        <v>0.1125753853</v>
      </c>
      <c r="U3470" s="15" t="str">
        <f>vlookup(F3470,'Sub categories'!$A:$C,3,False)</f>
        <v>Machines</v>
      </c>
      <c r="V3470" s="16">
        <f t="shared" si="4"/>
        <v>9</v>
      </c>
      <c r="W3470" s="17">
        <f t="array" ref="W3470">INDEX(shipping_prices!$C$1:$F4697,MATCH(I3470,shipping_prices!$A$1:$A4697,0),MATCH(M3470,shipping_prices!$C$1:$F$1,0))</f>
        <v>6.71</v>
      </c>
      <c r="X3470" s="15" t="str">
        <f t="shared" si="5"/>
        <v>Max JonesSan DiegoCalifornia</v>
      </c>
      <c r="Y3470" s="15" t="str">
        <f t="shared" si="6"/>
        <v>High</v>
      </c>
    </row>
    <row r="3471" hidden="1">
      <c r="A3471" s="1">
        <v>42676.0</v>
      </c>
      <c r="B3471" s="2" t="s">
        <v>4558</v>
      </c>
      <c r="C3471" s="2">
        <v>3.0</v>
      </c>
      <c r="D3471" s="2" t="s">
        <v>4225</v>
      </c>
      <c r="E3471" s="2" t="s">
        <v>49</v>
      </c>
      <c r="F3471" s="2" t="s">
        <v>4559</v>
      </c>
      <c r="G3471" s="2" t="s">
        <v>39</v>
      </c>
      <c r="H3471" s="2" t="s">
        <v>51</v>
      </c>
      <c r="I3471" s="2" t="s">
        <v>956</v>
      </c>
      <c r="J3471" s="2" t="s">
        <v>822</v>
      </c>
      <c r="K3471" s="2" t="s">
        <v>54</v>
      </c>
      <c r="L3471" s="10">
        <v>42680.0</v>
      </c>
      <c r="M3471" s="2" t="s">
        <v>34</v>
      </c>
      <c r="N3471" s="11">
        <v>0.0</v>
      </c>
      <c r="O3471" s="12">
        <v>9.0</v>
      </c>
      <c r="P3471" s="13">
        <v>0.48</v>
      </c>
      <c r="Q3471" s="13">
        <v>19.0</v>
      </c>
      <c r="R3471" s="13">
        <f t="shared" si="1"/>
        <v>19</v>
      </c>
      <c r="S3471" s="14">
        <f t="shared" si="2"/>
        <v>6.333333333</v>
      </c>
      <c r="T3471" s="14">
        <f t="shared" si="3"/>
        <v>0.4736842105</v>
      </c>
      <c r="U3471" s="15" t="str">
        <f>vlookup(F3471,'Sub categories'!$A:$C,3,False)</f>
        <v>Paper</v>
      </c>
      <c r="V3471" s="16">
        <f t="shared" si="4"/>
        <v>4</v>
      </c>
      <c r="W3471" s="17">
        <f t="array" ref="W3471">INDEX(shipping_prices!$C$1:$F4698,MATCH(I3471,shipping_prices!$A$1:$A4698,0),MATCH(M3471,shipping_prices!$C$1:$F$1,0))</f>
        <v>13.78</v>
      </c>
      <c r="X3471" s="15" t="str">
        <f t="shared" si="5"/>
        <v>Tony ChapmanFayettevilleArkansas</v>
      </c>
      <c r="Y3471" s="15" t="str">
        <f t="shared" si="6"/>
        <v>Low</v>
      </c>
    </row>
    <row r="3472">
      <c r="A3472" s="1">
        <v>42676.0</v>
      </c>
      <c r="B3472" s="2" t="s">
        <v>4560</v>
      </c>
      <c r="C3472" s="2">
        <v>2.0</v>
      </c>
      <c r="D3472" s="2" t="s">
        <v>807</v>
      </c>
      <c r="E3472" s="2" t="s">
        <v>49</v>
      </c>
      <c r="F3472" s="2" t="s">
        <v>1533</v>
      </c>
      <c r="G3472" s="2" t="s">
        <v>45</v>
      </c>
      <c r="H3472" s="2" t="s">
        <v>1024</v>
      </c>
      <c r="I3472" s="2" t="s">
        <v>169</v>
      </c>
      <c r="J3472" s="2" t="s">
        <v>42</v>
      </c>
      <c r="K3472" s="2" t="s">
        <v>43</v>
      </c>
      <c r="L3472" s="10">
        <v>42679.0</v>
      </c>
      <c r="M3472" s="2" t="s">
        <v>34</v>
      </c>
      <c r="N3472" s="11">
        <v>0.0</v>
      </c>
      <c r="O3472" s="12">
        <v>3.0</v>
      </c>
      <c r="P3472" s="13">
        <v>0.31</v>
      </c>
      <c r="Q3472" s="13">
        <v>10.0</v>
      </c>
      <c r="R3472" s="13">
        <f t="shared" si="1"/>
        <v>10</v>
      </c>
      <c r="S3472" s="14">
        <f t="shared" si="2"/>
        <v>5</v>
      </c>
      <c r="T3472" s="14">
        <f t="shared" si="3"/>
        <v>0.3</v>
      </c>
      <c r="U3472" s="15" t="str">
        <f>vlookup(F3472,'Sub categories'!$A:$C,3,False)</f>
        <v>Furnishings</v>
      </c>
      <c r="V3472" s="16">
        <f t="shared" si="4"/>
        <v>3</v>
      </c>
      <c r="W3472" s="17">
        <f t="array" ref="W3472">INDEX(shipping_prices!$C$1:$F4699,MATCH(I3472,shipping_prices!$A$1:$A4699,0),MATCH(M3472,shipping_prices!$C$1:$F$1,0))</f>
        <v>14.86</v>
      </c>
      <c r="X3472" s="15" t="str">
        <f t="shared" si="5"/>
        <v>Alyssa TateLos AngelesCalifornia</v>
      </c>
      <c r="Y3472" s="15" t="str">
        <f t="shared" si="6"/>
        <v>Low</v>
      </c>
    </row>
    <row r="3473" hidden="1">
      <c r="A3473" s="1">
        <v>42676.0</v>
      </c>
      <c r="B3473" s="2" t="s">
        <v>4560</v>
      </c>
      <c r="C3473" s="2">
        <v>2.0</v>
      </c>
      <c r="D3473" s="2" t="s">
        <v>807</v>
      </c>
      <c r="E3473" s="2" t="s">
        <v>49</v>
      </c>
      <c r="F3473" s="2" t="s">
        <v>4561</v>
      </c>
      <c r="G3473" s="2" t="s">
        <v>29</v>
      </c>
      <c r="H3473" s="2" t="s">
        <v>79</v>
      </c>
      <c r="I3473" s="2" t="s">
        <v>169</v>
      </c>
      <c r="J3473" s="2" t="s">
        <v>42</v>
      </c>
      <c r="K3473" s="2" t="s">
        <v>43</v>
      </c>
      <c r="L3473" s="10">
        <v>42679.0</v>
      </c>
      <c r="M3473" s="2" t="s">
        <v>34</v>
      </c>
      <c r="N3473" s="11">
        <v>0.2</v>
      </c>
      <c r="O3473" s="12">
        <v>3.0</v>
      </c>
      <c r="P3473" s="13">
        <v>0.1</v>
      </c>
      <c r="Q3473" s="13">
        <v>34.0</v>
      </c>
      <c r="R3473" s="13">
        <f t="shared" si="1"/>
        <v>42.5</v>
      </c>
      <c r="S3473" s="14">
        <f t="shared" si="2"/>
        <v>21.25</v>
      </c>
      <c r="T3473" s="14">
        <f t="shared" si="3"/>
        <v>0.08823529412</v>
      </c>
      <c r="U3473" s="15" t="str">
        <f>vlookup(F3473,'Sub categories'!$A:$C,3,False)</f>
        <v>Phones</v>
      </c>
      <c r="V3473" s="16">
        <f t="shared" si="4"/>
        <v>3</v>
      </c>
      <c r="W3473" s="17">
        <f t="array" ref="W3473">INDEX(shipping_prices!$C$1:$F4700,MATCH(I3473,shipping_prices!$A$1:$A4700,0),MATCH(M3473,shipping_prices!$C$1:$F$1,0))</f>
        <v>14.86</v>
      </c>
      <c r="X3473" s="15" t="str">
        <f t="shared" si="5"/>
        <v>Alyssa TateLos AngelesCalifornia</v>
      </c>
      <c r="Y3473" s="15" t="str">
        <f t="shared" si="6"/>
        <v>Low</v>
      </c>
    </row>
    <row r="3474">
      <c r="A3474" s="1">
        <v>42676.0</v>
      </c>
      <c r="B3474" s="2" t="s">
        <v>4562</v>
      </c>
      <c r="C3474" s="2">
        <v>3.0</v>
      </c>
      <c r="D3474" s="2" t="s">
        <v>1633</v>
      </c>
      <c r="E3474" s="2" t="s">
        <v>37</v>
      </c>
      <c r="F3474" s="2" t="s">
        <v>673</v>
      </c>
      <c r="G3474" s="2" t="s">
        <v>45</v>
      </c>
      <c r="H3474" s="2" t="s">
        <v>62</v>
      </c>
      <c r="I3474" s="2" t="s">
        <v>31</v>
      </c>
      <c r="J3474" s="2" t="s">
        <v>32</v>
      </c>
      <c r="K3474" s="2" t="s">
        <v>33</v>
      </c>
      <c r="L3474" s="10">
        <v>42680.0</v>
      </c>
      <c r="M3474" s="2" t="s">
        <v>34</v>
      </c>
      <c r="N3474" s="11">
        <v>0.0</v>
      </c>
      <c r="O3474" s="12">
        <v>4.0</v>
      </c>
      <c r="P3474" s="13">
        <v>0.44</v>
      </c>
      <c r="Q3474" s="13">
        <v>10.0</v>
      </c>
      <c r="R3474" s="13">
        <f t="shared" si="1"/>
        <v>10</v>
      </c>
      <c r="S3474" s="14">
        <f t="shared" si="2"/>
        <v>3.333333333</v>
      </c>
      <c r="T3474" s="14">
        <f t="shared" si="3"/>
        <v>0.4</v>
      </c>
      <c r="U3474" s="15" t="str">
        <f>vlookup(F3474,'Sub categories'!$A:$C,3,False)</f>
        <v>Furnishings</v>
      </c>
      <c r="V3474" s="16">
        <f t="shared" si="4"/>
        <v>4</v>
      </c>
      <c r="W3474" s="17">
        <f t="array" ref="W3474">INDEX(shipping_prices!$C$1:$F4701,MATCH(I3474,shipping_prices!$A$1:$A4701,0),MATCH(M3474,shipping_prices!$C$1:$F$1,0))</f>
        <v>10.09</v>
      </c>
      <c r="X3474" s="15" t="str">
        <f t="shared" si="5"/>
        <v>Harry MarieNew York CityNew York</v>
      </c>
      <c r="Y3474" s="15" t="str">
        <f t="shared" si="6"/>
        <v>Low</v>
      </c>
    </row>
    <row r="3475" hidden="1">
      <c r="A3475" s="1">
        <v>42676.0</v>
      </c>
      <c r="B3475" s="2" t="s">
        <v>4562</v>
      </c>
      <c r="C3475" s="2">
        <v>4.0</v>
      </c>
      <c r="D3475" s="2" t="s">
        <v>1633</v>
      </c>
      <c r="E3475" s="2" t="s">
        <v>37</v>
      </c>
      <c r="F3475" s="2" t="s">
        <v>1985</v>
      </c>
      <c r="G3475" s="2" t="s">
        <v>29</v>
      </c>
      <c r="H3475" s="2" t="s">
        <v>1986</v>
      </c>
      <c r="I3475" s="2" t="s">
        <v>31</v>
      </c>
      <c r="J3475" s="2" t="s">
        <v>32</v>
      </c>
      <c r="K3475" s="2" t="s">
        <v>33</v>
      </c>
      <c r="L3475" s="10">
        <v>42680.0</v>
      </c>
      <c r="M3475" s="2" t="s">
        <v>34</v>
      </c>
      <c r="N3475" s="11">
        <v>0.0</v>
      </c>
      <c r="O3475" s="12">
        <v>303.0</v>
      </c>
      <c r="P3475" s="13">
        <v>0.48</v>
      </c>
      <c r="Q3475" s="13">
        <v>632.0</v>
      </c>
      <c r="R3475" s="13">
        <f t="shared" si="1"/>
        <v>632</v>
      </c>
      <c r="S3475" s="14">
        <f t="shared" si="2"/>
        <v>158</v>
      </c>
      <c r="T3475" s="14">
        <f t="shared" si="3"/>
        <v>0.4794303797</v>
      </c>
      <c r="U3475" s="15" t="str">
        <f>vlookup(F3475,'Sub categories'!$A:$C,3,False)</f>
        <v>Phones</v>
      </c>
      <c r="V3475" s="16">
        <f t="shared" si="4"/>
        <v>4</v>
      </c>
      <c r="W3475" s="17">
        <f t="array" ref="W3475">INDEX(shipping_prices!$C$1:$F4702,MATCH(I3475,shipping_prices!$A$1:$A4702,0),MATCH(M3475,shipping_prices!$C$1:$F$1,0))</f>
        <v>10.09</v>
      </c>
      <c r="X3475" s="15" t="str">
        <f t="shared" si="5"/>
        <v>Harry MarieNew York CityNew York</v>
      </c>
      <c r="Y3475" s="15" t="str">
        <f t="shared" si="6"/>
        <v>High</v>
      </c>
    </row>
    <row r="3476" hidden="1">
      <c r="A3476" s="1">
        <v>42676.0</v>
      </c>
      <c r="B3476" s="2" t="s">
        <v>4563</v>
      </c>
      <c r="C3476" s="2">
        <v>1.0</v>
      </c>
      <c r="D3476" s="2" t="s">
        <v>1381</v>
      </c>
      <c r="E3476" s="2" t="s">
        <v>49</v>
      </c>
      <c r="F3476" s="2" t="s">
        <v>2379</v>
      </c>
      <c r="G3476" s="2" t="s">
        <v>39</v>
      </c>
      <c r="H3476" s="2" t="s">
        <v>51</v>
      </c>
      <c r="I3476" s="2" t="s">
        <v>31</v>
      </c>
      <c r="J3476" s="2" t="s">
        <v>32</v>
      </c>
      <c r="K3476" s="2" t="s">
        <v>33</v>
      </c>
      <c r="L3476" s="10">
        <v>42688.0</v>
      </c>
      <c r="M3476" s="2" t="s">
        <v>34</v>
      </c>
      <c r="N3476" s="11">
        <v>0.0</v>
      </c>
      <c r="O3476" s="12">
        <v>3.0</v>
      </c>
      <c r="P3476" s="13">
        <v>0.48</v>
      </c>
      <c r="Q3476" s="13">
        <v>6.0</v>
      </c>
      <c r="R3476" s="13">
        <f t="shared" si="1"/>
        <v>6</v>
      </c>
      <c r="S3476" s="14">
        <f t="shared" si="2"/>
        <v>6</v>
      </c>
      <c r="T3476" s="14">
        <f t="shared" si="3"/>
        <v>0.5</v>
      </c>
      <c r="U3476" s="15" t="str">
        <f>vlookup(F3476,'Sub categories'!$A:$C,3,False)</f>
        <v>Paper</v>
      </c>
      <c r="V3476" s="16">
        <f t="shared" si="4"/>
        <v>12</v>
      </c>
      <c r="W3476" s="17">
        <f t="array" ref="W3476">INDEX(shipping_prices!$C$1:$F4703,MATCH(I3476,shipping_prices!$A$1:$A4703,0),MATCH(M3476,shipping_prices!$C$1:$F$1,0))</f>
        <v>10.09</v>
      </c>
      <c r="X3476" s="15" t="str">
        <f t="shared" si="5"/>
        <v>Sara LuxemburgNew York CityNew York</v>
      </c>
      <c r="Y3476" s="15" t="str">
        <f t="shared" si="6"/>
        <v>Low</v>
      </c>
    </row>
    <row r="3477" hidden="1">
      <c r="A3477" s="1">
        <v>42676.0</v>
      </c>
      <c r="B3477" s="2" t="s">
        <v>4564</v>
      </c>
      <c r="C3477" s="2">
        <v>9.0</v>
      </c>
      <c r="D3477" s="2" t="s">
        <v>3668</v>
      </c>
      <c r="E3477" s="2" t="s">
        <v>37</v>
      </c>
      <c r="F3477" s="2" t="s">
        <v>4162</v>
      </c>
      <c r="G3477" s="2" t="s">
        <v>39</v>
      </c>
      <c r="H3477" s="2" t="s">
        <v>246</v>
      </c>
      <c r="I3477" s="2" t="s">
        <v>4565</v>
      </c>
      <c r="J3477" s="2" t="s">
        <v>76</v>
      </c>
      <c r="K3477" s="2" t="s">
        <v>77</v>
      </c>
      <c r="L3477" s="10">
        <v>42680.0</v>
      </c>
      <c r="M3477" s="2" t="s">
        <v>142</v>
      </c>
      <c r="N3477" s="11">
        <v>0.2</v>
      </c>
      <c r="O3477" s="12">
        <v>7.0</v>
      </c>
      <c r="P3477" s="13">
        <v>0.06</v>
      </c>
      <c r="Q3477" s="13">
        <v>112.0</v>
      </c>
      <c r="R3477" s="13">
        <f t="shared" si="1"/>
        <v>140</v>
      </c>
      <c r="S3477" s="14">
        <f t="shared" si="2"/>
        <v>15.55555556</v>
      </c>
      <c r="T3477" s="14">
        <f t="shared" si="3"/>
        <v>0.0625</v>
      </c>
      <c r="U3477" s="15" t="str">
        <f>vlookup(F3477,'Sub categories'!$A:$C,3,False)</f>
        <v>Storage</v>
      </c>
      <c r="V3477" s="16">
        <f t="shared" si="4"/>
        <v>4</v>
      </c>
      <c r="W3477" s="17">
        <f t="array" ref="W3477">INDEX(shipping_prices!$C$1:$F4704,MATCH(I3477,shipping_prices!$A$1:$A4704,0),MATCH(M3477,shipping_prices!$C$1:$F$1,0))</f>
        <v>20.12</v>
      </c>
      <c r="X3477" s="15" t="str">
        <f t="shared" si="5"/>
        <v>Cindy SchnellingConroeTexas</v>
      </c>
      <c r="Y3477" s="15" t="str">
        <f t="shared" si="6"/>
        <v>Low</v>
      </c>
    </row>
    <row r="3478" hidden="1">
      <c r="A3478" s="1">
        <v>42676.0</v>
      </c>
      <c r="B3478" s="2" t="s">
        <v>4566</v>
      </c>
      <c r="C3478" s="2">
        <v>5.0</v>
      </c>
      <c r="D3478" s="2" t="s">
        <v>445</v>
      </c>
      <c r="E3478" s="2" t="s">
        <v>37</v>
      </c>
      <c r="F3478" s="2" t="s">
        <v>618</v>
      </c>
      <c r="G3478" s="2" t="s">
        <v>39</v>
      </c>
      <c r="H3478" s="2" t="s">
        <v>74</v>
      </c>
      <c r="I3478" s="2" t="s">
        <v>31</v>
      </c>
      <c r="J3478" s="2" t="s">
        <v>32</v>
      </c>
      <c r="K3478" s="2" t="s">
        <v>33</v>
      </c>
      <c r="L3478" s="10">
        <v>42679.0</v>
      </c>
      <c r="M3478" s="2" t="s">
        <v>34</v>
      </c>
      <c r="N3478" s="11">
        <v>0.0</v>
      </c>
      <c r="O3478" s="12">
        <v>7.0</v>
      </c>
      <c r="P3478" s="13">
        <v>0.45</v>
      </c>
      <c r="Q3478" s="13">
        <v>15.0</v>
      </c>
      <c r="R3478" s="13">
        <f t="shared" si="1"/>
        <v>15</v>
      </c>
      <c r="S3478" s="14">
        <f t="shared" si="2"/>
        <v>3</v>
      </c>
      <c r="T3478" s="14">
        <f t="shared" si="3"/>
        <v>0.4666666667</v>
      </c>
      <c r="U3478" s="15" t="str">
        <f>vlookup(F3478,'Sub categories'!$A:$C,3,False)</f>
        <v>Art</v>
      </c>
      <c r="V3478" s="16">
        <f t="shared" si="4"/>
        <v>3</v>
      </c>
      <c r="W3478" s="17">
        <f t="array" ref="W3478">INDEX(shipping_prices!$C$1:$F4705,MATCH(I3478,shipping_prices!$A$1:$A4705,0),MATCH(M3478,shipping_prices!$C$1:$F$1,0))</f>
        <v>10.09</v>
      </c>
      <c r="X3478" s="15" t="str">
        <f t="shared" si="5"/>
        <v>John GradyNew York CityNew York</v>
      </c>
      <c r="Y3478" s="15" t="str">
        <f t="shared" si="6"/>
        <v>Low</v>
      </c>
    </row>
    <row r="3479" hidden="1">
      <c r="A3479" s="1">
        <v>42676.0</v>
      </c>
      <c r="B3479" s="2" t="s">
        <v>4566</v>
      </c>
      <c r="C3479" s="2">
        <v>5.0</v>
      </c>
      <c r="D3479" s="2" t="s">
        <v>445</v>
      </c>
      <c r="E3479" s="2" t="s">
        <v>37</v>
      </c>
      <c r="F3479" s="2" t="s">
        <v>2084</v>
      </c>
      <c r="G3479" s="2" t="s">
        <v>39</v>
      </c>
      <c r="H3479" s="2" t="s">
        <v>526</v>
      </c>
      <c r="I3479" s="2" t="s">
        <v>31</v>
      </c>
      <c r="J3479" s="2" t="s">
        <v>32</v>
      </c>
      <c r="K3479" s="2" t="s">
        <v>33</v>
      </c>
      <c r="L3479" s="10">
        <v>42679.0</v>
      </c>
      <c r="M3479" s="2" t="s">
        <v>34</v>
      </c>
      <c r="N3479" s="11">
        <v>0.0</v>
      </c>
      <c r="O3479" s="12">
        <v>85.0</v>
      </c>
      <c r="P3479" s="13">
        <v>0.12</v>
      </c>
      <c r="Q3479" s="13">
        <v>704.0</v>
      </c>
      <c r="R3479" s="13">
        <f t="shared" si="1"/>
        <v>704</v>
      </c>
      <c r="S3479" s="14">
        <f t="shared" si="2"/>
        <v>140.8</v>
      </c>
      <c r="T3479" s="14">
        <f t="shared" si="3"/>
        <v>0.1207386364</v>
      </c>
      <c r="U3479" s="15" t="str">
        <f>vlookup(F3479,'Sub categories'!$A:$C,3,False)</f>
        <v>Storage</v>
      </c>
      <c r="V3479" s="16">
        <f t="shared" si="4"/>
        <v>3</v>
      </c>
      <c r="W3479" s="17">
        <f t="array" ref="W3479">INDEX(shipping_prices!$C$1:$F4706,MATCH(I3479,shipping_prices!$A$1:$A4706,0),MATCH(M3479,shipping_prices!$C$1:$F$1,0))</f>
        <v>10.09</v>
      </c>
      <c r="X3479" s="15" t="str">
        <f t="shared" si="5"/>
        <v>John GradyNew York CityNew York</v>
      </c>
      <c r="Y3479" s="15" t="str">
        <f t="shared" si="6"/>
        <v>High</v>
      </c>
    </row>
    <row r="3480" hidden="1">
      <c r="A3480" s="1">
        <v>42677.0</v>
      </c>
      <c r="B3480" s="2" t="s">
        <v>4567</v>
      </c>
      <c r="C3480" s="2">
        <v>5.0</v>
      </c>
      <c r="D3480" s="2" t="s">
        <v>1967</v>
      </c>
      <c r="E3480" s="2" t="s">
        <v>37</v>
      </c>
      <c r="F3480" s="2" t="s">
        <v>870</v>
      </c>
      <c r="G3480" s="2" t="s">
        <v>39</v>
      </c>
      <c r="H3480" s="2" t="s">
        <v>871</v>
      </c>
      <c r="I3480" s="2" t="s">
        <v>169</v>
      </c>
      <c r="J3480" s="2" t="s">
        <v>42</v>
      </c>
      <c r="K3480" s="2" t="s">
        <v>43</v>
      </c>
      <c r="L3480" s="10">
        <v>42682.0</v>
      </c>
      <c r="M3480" s="2" t="s">
        <v>34</v>
      </c>
      <c r="N3480" s="11">
        <v>0.0</v>
      </c>
      <c r="O3480" s="12">
        <v>143.0</v>
      </c>
      <c r="P3480" s="13">
        <v>0.47</v>
      </c>
      <c r="Q3480" s="13">
        <v>305.0</v>
      </c>
      <c r="R3480" s="13">
        <f t="shared" si="1"/>
        <v>305</v>
      </c>
      <c r="S3480" s="14">
        <f t="shared" si="2"/>
        <v>61</v>
      </c>
      <c r="T3480" s="14">
        <f t="shared" si="3"/>
        <v>0.468852459</v>
      </c>
      <c r="U3480" s="15" t="str">
        <f>vlookup(F3480,'Sub categories'!$A:$C,3,False)</f>
        <v>Envelopes</v>
      </c>
      <c r="V3480" s="16">
        <f t="shared" si="4"/>
        <v>5</v>
      </c>
      <c r="W3480" s="17">
        <f t="array" ref="W3480">INDEX(shipping_prices!$C$1:$F4707,MATCH(I3480,shipping_prices!$A$1:$A4707,0),MATCH(M3480,shipping_prices!$C$1:$F$1,0))</f>
        <v>14.86</v>
      </c>
      <c r="X3480" s="15" t="str">
        <f t="shared" si="5"/>
        <v>Edward HooksLos AngelesCalifornia</v>
      </c>
      <c r="Y3480" s="15" t="str">
        <f t="shared" si="6"/>
        <v>High</v>
      </c>
    </row>
    <row r="3481">
      <c r="A3481" s="1">
        <v>42677.0</v>
      </c>
      <c r="B3481" s="2" t="s">
        <v>4567</v>
      </c>
      <c r="C3481" s="2">
        <v>5.0</v>
      </c>
      <c r="D3481" s="2" t="s">
        <v>1967</v>
      </c>
      <c r="E3481" s="2" t="s">
        <v>37</v>
      </c>
      <c r="F3481" s="2" t="s">
        <v>476</v>
      </c>
      <c r="G3481" s="2" t="s">
        <v>45</v>
      </c>
      <c r="H3481" s="2" t="s">
        <v>46</v>
      </c>
      <c r="I3481" s="2" t="s">
        <v>169</v>
      </c>
      <c r="J3481" s="2" t="s">
        <v>42</v>
      </c>
      <c r="K3481" s="2" t="s">
        <v>43</v>
      </c>
      <c r="L3481" s="10">
        <v>42682.0</v>
      </c>
      <c r="M3481" s="2" t="s">
        <v>34</v>
      </c>
      <c r="N3481" s="11">
        <v>0.2</v>
      </c>
      <c r="O3481" s="12">
        <v>56.0</v>
      </c>
      <c r="P3481" s="13">
        <v>0.1</v>
      </c>
      <c r="Q3481" s="13">
        <v>563.0</v>
      </c>
      <c r="R3481" s="13">
        <f t="shared" si="1"/>
        <v>703.75</v>
      </c>
      <c r="S3481" s="14">
        <f t="shared" si="2"/>
        <v>140.75</v>
      </c>
      <c r="T3481" s="14">
        <f t="shared" si="3"/>
        <v>0.09946714032</v>
      </c>
      <c r="U3481" s="15" t="str">
        <f>vlookup(F3481,'Sub categories'!$A:$C,3,False)</f>
        <v>Chairs</v>
      </c>
      <c r="V3481" s="16">
        <f t="shared" si="4"/>
        <v>5</v>
      </c>
      <c r="W3481" s="17">
        <f t="array" ref="W3481">INDEX(shipping_prices!$C$1:$F4708,MATCH(I3481,shipping_prices!$A$1:$A4708,0),MATCH(M3481,shipping_prices!$C$1:$F$1,0))</f>
        <v>14.86</v>
      </c>
      <c r="X3481" s="15" t="str">
        <f t="shared" si="5"/>
        <v>Edward HooksLos AngelesCalifornia</v>
      </c>
      <c r="Y3481" s="15" t="str">
        <f t="shared" si="6"/>
        <v>High</v>
      </c>
    </row>
    <row r="3482">
      <c r="A3482" s="1">
        <v>42677.0</v>
      </c>
      <c r="B3482" s="2" t="s">
        <v>4568</v>
      </c>
      <c r="C3482" s="2">
        <v>5.0</v>
      </c>
      <c r="D3482" s="2" t="s">
        <v>1989</v>
      </c>
      <c r="E3482" s="2" t="s">
        <v>27</v>
      </c>
      <c r="F3482" s="2" t="s">
        <v>4273</v>
      </c>
      <c r="G3482" s="2" t="s">
        <v>45</v>
      </c>
      <c r="H3482" s="2" t="s">
        <v>485</v>
      </c>
      <c r="I3482" s="2" t="s">
        <v>295</v>
      </c>
      <c r="J3482" s="2" t="s">
        <v>42</v>
      </c>
      <c r="K3482" s="2" t="s">
        <v>43</v>
      </c>
      <c r="L3482" s="10">
        <v>42688.0</v>
      </c>
      <c r="M3482" s="2" t="s">
        <v>34</v>
      </c>
      <c r="N3482" s="11">
        <v>0.0</v>
      </c>
      <c r="O3482" s="12">
        <v>73.0</v>
      </c>
      <c r="P3482" s="13">
        <v>0.34</v>
      </c>
      <c r="Q3482" s="13">
        <v>216.0</v>
      </c>
      <c r="R3482" s="13">
        <f t="shared" si="1"/>
        <v>216</v>
      </c>
      <c r="S3482" s="14">
        <f t="shared" si="2"/>
        <v>43.2</v>
      </c>
      <c r="T3482" s="14">
        <f t="shared" si="3"/>
        <v>0.337962963</v>
      </c>
      <c r="U3482" s="15" t="str">
        <f>vlookup(F3482,'Sub categories'!$A:$C,3,False)</f>
        <v>Furnishings</v>
      </c>
      <c r="V3482" s="16">
        <f t="shared" si="4"/>
        <v>11</v>
      </c>
      <c r="W3482" s="17">
        <f t="array" ref="W3482">INDEX(shipping_prices!$C$1:$F4709,MATCH(I3482,shipping_prices!$A$1:$A4709,0),MATCH(M3482,shipping_prices!$C$1:$F$1,0))</f>
        <v>11.02</v>
      </c>
      <c r="X3482" s="15" t="str">
        <f t="shared" si="5"/>
        <v>Raymond MesseSan JoseCalifornia</v>
      </c>
      <c r="Y3482" s="15" t="str">
        <f t="shared" si="6"/>
        <v>High</v>
      </c>
    </row>
    <row r="3483" hidden="1">
      <c r="A3483" s="1">
        <v>42677.0</v>
      </c>
      <c r="B3483" s="2" t="s">
        <v>4569</v>
      </c>
      <c r="C3483" s="2">
        <v>3.0</v>
      </c>
      <c r="D3483" s="2" t="s">
        <v>2297</v>
      </c>
      <c r="E3483" s="2" t="s">
        <v>27</v>
      </c>
      <c r="F3483" s="2" t="s">
        <v>857</v>
      </c>
      <c r="G3483" s="2" t="s">
        <v>39</v>
      </c>
      <c r="H3483" s="2" t="s">
        <v>193</v>
      </c>
      <c r="I3483" s="2" t="s">
        <v>439</v>
      </c>
      <c r="J3483" s="2" t="s">
        <v>42</v>
      </c>
      <c r="K3483" s="2" t="s">
        <v>43</v>
      </c>
      <c r="L3483" s="10">
        <v>42686.0</v>
      </c>
      <c r="M3483" s="2" t="s">
        <v>34</v>
      </c>
      <c r="N3483" s="11">
        <v>0.0</v>
      </c>
      <c r="O3483" s="12">
        <v>7.0</v>
      </c>
      <c r="P3483" s="13">
        <v>0.49</v>
      </c>
      <c r="Q3483" s="13">
        <v>15.0</v>
      </c>
      <c r="R3483" s="13">
        <f t="shared" si="1"/>
        <v>15</v>
      </c>
      <c r="S3483" s="14">
        <f t="shared" si="2"/>
        <v>5</v>
      </c>
      <c r="T3483" s="14">
        <f t="shared" si="3"/>
        <v>0.4666666667</v>
      </c>
      <c r="U3483" s="15" t="str">
        <f>vlookup(F3483,'Sub categories'!$A:$C,3,False)</f>
        <v>Labels</v>
      </c>
      <c r="V3483" s="16">
        <f t="shared" si="4"/>
        <v>9</v>
      </c>
      <c r="W3483" s="17">
        <f t="array" ref="W3483">INDEX(shipping_prices!$C$1:$F4710,MATCH(I3483,shipping_prices!$A$1:$A4710,0),MATCH(M3483,shipping_prices!$C$1:$F$1,0))</f>
        <v>14.3</v>
      </c>
      <c r="X3483" s="15" t="str">
        <f t="shared" si="5"/>
        <v>Annie ZypernSan DiegoCalifornia</v>
      </c>
      <c r="Y3483" s="15" t="str">
        <f t="shared" si="6"/>
        <v>Low</v>
      </c>
    </row>
    <row r="3484" hidden="1">
      <c r="A3484" s="1">
        <v>42677.0</v>
      </c>
      <c r="B3484" s="2" t="s">
        <v>4569</v>
      </c>
      <c r="C3484" s="2">
        <v>4.0</v>
      </c>
      <c r="D3484" s="2" t="s">
        <v>2297</v>
      </c>
      <c r="E3484" s="2" t="s">
        <v>27</v>
      </c>
      <c r="F3484" s="2" t="s">
        <v>4570</v>
      </c>
      <c r="G3484" s="2" t="s">
        <v>29</v>
      </c>
      <c r="H3484" s="2" t="s">
        <v>2970</v>
      </c>
      <c r="I3484" s="2" t="s">
        <v>439</v>
      </c>
      <c r="J3484" s="2" t="s">
        <v>42</v>
      </c>
      <c r="K3484" s="2" t="s">
        <v>43</v>
      </c>
      <c r="L3484" s="10">
        <v>42686.0</v>
      </c>
      <c r="M3484" s="2" t="s">
        <v>34</v>
      </c>
      <c r="N3484" s="11">
        <v>0.2</v>
      </c>
      <c r="O3484" s="12">
        <v>-32.0</v>
      </c>
      <c r="P3484" s="13">
        <v>-0.2</v>
      </c>
      <c r="Q3484" s="13">
        <v>160.0</v>
      </c>
      <c r="R3484" s="13">
        <f t="shared" si="1"/>
        <v>200</v>
      </c>
      <c r="S3484" s="14">
        <f t="shared" si="2"/>
        <v>50</v>
      </c>
      <c r="T3484" s="14">
        <f t="shared" si="3"/>
        <v>-0.2</v>
      </c>
      <c r="U3484" s="15" t="str">
        <f>vlookup(F3484,'Sub categories'!$A:$C,3,False)</f>
        <v>Phones</v>
      </c>
      <c r="V3484" s="16">
        <f t="shared" si="4"/>
        <v>9</v>
      </c>
      <c r="W3484" s="17">
        <f t="array" ref="W3484">INDEX(shipping_prices!$C$1:$F4711,MATCH(I3484,shipping_prices!$A$1:$A4711,0),MATCH(M3484,shipping_prices!$C$1:$F$1,0))</f>
        <v>14.3</v>
      </c>
      <c r="X3484" s="15" t="str">
        <f t="shared" si="5"/>
        <v>Annie ZypernSan DiegoCalifornia</v>
      </c>
      <c r="Y3484" s="15" t="str">
        <f t="shared" si="6"/>
        <v>loss</v>
      </c>
    </row>
    <row r="3485" hidden="1">
      <c r="A3485" s="1">
        <v>42679.0</v>
      </c>
      <c r="B3485" s="2" t="s">
        <v>4569</v>
      </c>
      <c r="C3485" s="2">
        <v>3.0</v>
      </c>
      <c r="D3485" s="2" t="s">
        <v>2297</v>
      </c>
      <c r="E3485" s="2" t="s">
        <v>27</v>
      </c>
      <c r="F3485" s="2" t="s">
        <v>2257</v>
      </c>
      <c r="G3485" s="2" t="s">
        <v>39</v>
      </c>
      <c r="H3485" s="2" t="s">
        <v>526</v>
      </c>
      <c r="I3485" s="2" t="s">
        <v>439</v>
      </c>
      <c r="J3485" s="2" t="s">
        <v>42</v>
      </c>
      <c r="K3485" s="2" t="s">
        <v>43</v>
      </c>
      <c r="L3485" s="10">
        <v>42686.0</v>
      </c>
      <c r="M3485" s="2" t="s">
        <v>34</v>
      </c>
      <c r="N3485" s="11">
        <v>0.0</v>
      </c>
      <c r="O3485" s="12">
        <v>50.0</v>
      </c>
      <c r="P3485" s="13">
        <v>0.27</v>
      </c>
      <c r="Q3485" s="13">
        <v>187.0</v>
      </c>
      <c r="R3485" s="13">
        <f t="shared" si="1"/>
        <v>187</v>
      </c>
      <c r="S3485" s="14">
        <f t="shared" si="2"/>
        <v>62.33333333</v>
      </c>
      <c r="T3485" s="14">
        <f t="shared" si="3"/>
        <v>0.2673796791</v>
      </c>
      <c r="U3485" s="15" t="str">
        <f>vlookup(F3485,'Sub categories'!$A:$C,3,False)</f>
        <v>Storage</v>
      </c>
      <c r="V3485" s="16">
        <f t="shared" si="4"/>
        <v>7</v>
      </c>
      <c r="W3485" s="17">
        <f t="array" ref="W3485">INDEX(shipping_prices!$C$1:$F4712,MATCH(I3485,shipping_prices!$A$1:$A4712,0),MATCH(M3485,shipping_prices!$C$1:$F$1,0))</f>
        <v>14.3</v>
      </c>
      <c r="X3485" s="15" t="str">
        <f t="shared" si="5"/>
        <v>Annie ZypernSan DiegoCalifornia</v>
      </c>
      <c r="Y3485" s="15" t="str">
        <f t="shared" si="6"/>
        <v>High</v>
      </c>
    </row>
    <row r="3486">
      <c r="A3486" s="1">
        <v>42679.0</v>
      </c>
      <c r="B3486" s="2" t="s">
        <v>4569</v>
      </c>
      <c r="C3486" s="2">
        <v>4.0</v>
      </c>
      <c r="D3486" s="2" t="s">
        <v>2297</v>
      </c>
      <c r="E3486" s="2" t="s">
        <v>27</v>
      </c>
      <c r="F3486" s="2" t="s">
        <v>3902</v>
      </c>
      <c r="G3486" s="2" t="s">
        <v>45</v>
      </c>
      <c r="H3486" s="2" t="s">
        <v>1035</v>
      </c>
      <c r="I3486" s="2" t="s">
        <v>439</v>
      </c>
      <c r="J3486" s="2" t="s">
        <v>42</v>
      </c>
      <c r="K3486" s="2" t="s">
        <v>43</v>
      </c>
      <c r="L3486" s="10">
        <v>42686.0</v>
      </c>
      <c r="M3486" s="2" t="s">
        <v>34</v>
      </c>
      <c r="N3486" s="11">
        <v>0.2</v>
      </c>
      <c r="O3486" s="12">
        <v>7.0</v>
      </c>
      <c r="P3486" s="13">
        <v>0.01</v>
      </c>
      <c r="Q3486" s="13">
        <v>558.0</v>
      </c>
      <c r="R3486" s="13">
        <f t="shared" si="1"/>
        <v>697.5</v>
      </c>
      <c r="S3486" s="14">
        <f t="shared" si="2"/>
        <v>174.375</v>
      </c>
      <c r="T3486" s="14">
        <f t="shared" si="3"/>
        <v>0.01254480287</v>
      </c>
      <c r="U3486" s="15" t="str">
        <f>vlookup(F3486,'Sub categories'!$A:$C,3,False)</f>
        <v>Tables</v>
      </c>
      <c r="V3486" s="16">
        <f t="shared" si="4"/>
        <v>7</v>
      </c>
      <c r="W3486" s="17">
        <f t="array" ref="W3486">INDEX(shipping_prices!$C$1:$F4713,MATCH(I3486,shipping_prices!$A$1:$A4713,0),MATCH(M3486,shipping_prices!$C$1:$F$1,0))</f>
        <v>14.3</v>
      </c>
      <c r="X3486" s="15" t="str">
        <f t="shared" si="5"/>
        <v>Annie ZypernSan DiegoCalifornia</v>
      </c>
      <c r="Y3486" s="15" t="str">
        <f t="shared" si="6"/>
        <v>Low</v>
      </c>
    </row>
    <row r="3487" hidden="1">
      <c r="A3487" s="1">
        <v>42679.0</v>
      </c>
      <c r="B3487" s="2" t="s">
        <v>4571</v>
      </c>
      <c r="C3487" s="2">
        <v>5.0</v>
      </c>
      <c r="D3487" s="2" t="s">
        <v>3117</v>
      </c>
      <c r="E3487" s="2" t="s">
        <v>37</v>
      </c>
      <c r="F3487" s="2" t="s">
        <v>2588</v>
      </c>
      <c r="G3487" s="2" t="s">
        <v>39</v>
      </c>
      <c r="H3487" s="2" t="s">
        <v>193</v>
      </c>
      <c r="I3487" s="2" t="s">
        <v>31</v>
      </c>
      <c r="J3487" s="2" t="s">
        <v>32</v>
      </c>
      <c r="K3487" s="2" t="s">
        <v>33</v>
      </c>
      <c r="L3487" s="10">
        <v>42686.0</v>
      </c>
      <c r="M3487" s="2" t="s">
        <v>34</v>
      </c>
      <c r="N3487" s="11">
        <v>0.0</v>
      </c>
      <c r="O3487" s="12">
        <v>11.0</v>
      </c>
      <c r="P3487" s="13">
        <v>0.46</v>
      </c>
      <c r="Q3487" s="13">
        <v>25.0</v>
      </c>
      <c r="R3487" s="13">
        <f t="shared" si="1"/>
        <v>25</v>
      </c>
      <c r="S3487" s="14">
        <f t="shared" si="2"/>
        <v>5</v>
      </c>
      <c r="T3487" s="14">
        <f t="shared" si="3"/>
        <v>0.44</v>
      </c>
      <c r="U3487" s="15" t="str">
        <f>vlookup(F3487,'Sub categories'!$A:$C,3,False)</f>
        <v>Labels</v>
      </c>
      <c r="V3487" s="16">
        <f t="shared" si="4"/>
        <v>7</v>
      </c>
      <c r="W3487" s="17">
        <f t="array" ref="W3487">INDEX(shipping_prices!$C$1:$F4714,MATCH(I3487,shipping_prices!$A$1:$A4714,0),MATCH(M3487,shipping_prices!$C$1:$F$1,0))</f>
        <v>10.09</v>
      </c>
      <c r="X3487" s="15" t="str">
        <f t="shared" si="5"/>
        <v>Bart WattersNew York CityNew York</v>
      </c>
      <c r="Y3487" s="15" t="str">
        <f t="shared" si="6"/>
        <v>Low</v>
      </c>
    </row>
    <row r="3488" hidden="1">
      <c r="A3488" s="1">
        <v>42679.0</v>
      </c>
      <c r="B3488" s="2" t="s">
        <v>4571</v>
      </c>
      <c r="C3488" s="2">
        <v>5.0</v>
      </c>
      <c r="D3488" s="2" t="s">
        <v>3117</v>
      </c>
      <c r="E3488" s="2" t="s">
        <v>37</v>
      </c>
      <c r="F3488" s="2" t="s">
        <v>4572</v>
      </c>
      <c r="G3488" s="2" t="s">
        <v>39</v>
      </c>
      <c r="H3488" s="2" t="s">
        <v>677</v>
      </c>
      <c r="I3488" s="2" t="s">
        <v>31</v>
      </c>
      <c r="J3488" s="2" t="s">
        <v>32</v>
      </c>
      <c r="K3488" s="2" t="s">
        <v>33</v>
      </c>
      <c r="L3488" s="10">
        <v>42686.0</v>
      </c>
      <c r="M3488" s="2" t="s">
        <v>34</v>
      </c>
      <c r="N3488" s="11">
        <v>0.0</v>
      </c>
      <c r="O3488" s="12">
        <v>12.0</v>
      </c>
      <c r="P3488" s="13">
        <v>0.36</v>
      </c>
      <c r="Q3488" s="13">
        <v>35.0</v>
      </c>
      <c r="R3488" s="13">
        <f t="shared" si="1"/>
        <v>35</v>
      </c>
      <c r="S3488" s="14">
        <f t="shared" si="2"/>
        <v>7</v>
      </c>
      <c r="T3488" s="14">
        <f t="shared" si="3"/>
        <v>0.3428571429</v>
      </c>
      <c r="U3488" s="15" t="str">
        <f>vlookup(F3488,'Sub categories'!$A:$C,3,False)</f>
        <v>Art</v>
      </c>
      <c r="V3488" s="16">
        <f t="shared" si="4"/>
        <v>7</v>
      </c>
      <c r="W3488" s="17">
        <f t="array" ref="W3488">INDEX(shipping_prices!$C$1:$F4715,MATCH(I3488,shipping_prices!$A$1:$A4715,0),MATCH(M3488,shipping_prices!$C$1:$F$1,0))</f>
        <v>10.09</v>
      </c>
      <c r="X3488" s="15" t="str">
        <f t="shared" si="5"/>
        <v>Bart WattersNew York CityNew York</v>
      </c>
      <c r="Y3488" s="15" t="str">
        <f t="shared" si="6"/>
        <v>Low</v>
      </c>
    </row>
    <row r="3489" hidden="1">
      <c r="A3489" s="1">
        <v>42679.0</v>
      </c>
      <c r="B3489" s="2" t="s">
        <v>4571</v>
      </c>
      <c r="C3489" s="2">
        <v>2.0</v>
      </c>
      <c r="D3489" s="2" t="s">
        <v>3117</v>
      </c>
      <c r="E3489" s="2" t="s">
        <v>37</v>
      </c>
      <c r="F3489" s="2" t="s">
        <v>2462</v>
      </c>
      <c r="G3489" s="2" t="s">
        <v>39</v>
      </c>
      <c r="H3489" s="2" t="s">
        <v>79</v>
      </c>
      <c r="I3489" s="2" t="s">
        <v>31</v>
      </c>
      <c r="J3489" s="2" t="s">
        <v>32</v>
      </c>
      <c r="K3489" s="2" t="s">
        <v>33</v>
      </c>
      <c r="L3489" s="10">
        <v>42686.0</v>
      </c>
      <c r="M3489" s="2" t="s">
        <v>34</v>
      </c>
      <c r="N3489" s="11">
        <v>0.0</v>
      </c>
      <c r="O3489" s="12">
        <v>18.0</v>
      </c>
      <c r="P3489" s="13">
        <v>0.48</v>
      </c>
      <c r="Q3489" s="13">
        <v>38.0</v>
      </c>
      <c r="R3489" s="13">
        <f t="shared" si="1"/>
        <v>38</v>
      </c>
      <c r="S3489" s="14">
        <f t="shared" si="2"/>
        <v>19</v>
      </c>
      <c r="T3489" s="14">
        <f t="shared" si="3"/>
        <v>0.4736842105</v>
      </c>
      <c r="U3489" s="15" t="str">
        <f>vlookup(F3489,'Sub categories'!$A:$C,3,False)</f>
        <v>Paper</v>
      </c>
      <c r="V3489" s="16">
        <f t="shared" si="4"/>
        <v>7</v>
      </c>
      <c r="W3489" s="17">
        <f t="array" ref="W3489">INDEX(shipping_prices!$C$1:$F4716,MATCH(I3489,shipping_prices!$A$1:$A4716,0),MATCH(M3489,shipping_prices!$C$1:$F$1,0))</f>
        <v>10.09</v>
      </c>
      <c r="X3489" s="15" t="str">
        <f t="shared" si="5"/>
        <v>Bart WattersNew York CityNew York</v>
      </c>
      <c r="Y3489" s="15" t="str">
        <f t="shared" si="6"/>
        <v>Low</v>
      </c>
    </row>
    <row r="3490">
      <c r="A3490" s="1">
        <v>42679.0</v>
      </c>
      <c r="B3490" s="2" t="s">
        <v>4571</v>
      </c>
      <c r="C3490" s="2">
        <v>3.0</v>
      </c>
      <c r="D3490" s="2" t="s">
        <v>3117</v>
      </c>
      <c r="E3490" s="2" t="s">
        <v>37</v>
      </c>
      <c r="F3490" s="2" t="s">
        <v>4041</v>
      </c>
      <c r="G3490" s="2" t="s">
        <v>45</v>
      </c>
      <c r="H3490" s="2" t="s">
        <v>485</v>
      </c>
      <c r="I3490" s="2" t="s">
        <v>31</v>
      </c>
      <c r="J3490" s="2" t="s">
        <v>32</v>
      </c>
      <c r="K3490" s="2" t="s">
        <v>33</v>
      </c>
      <c r="L3490" s="10">
        <v>42686.0</v>
      </c>
      <c r="M3490" s="2" t="s">
        <v>34</v>
      </c>
      <c r="N3490" s="11">
        <v>0.0</v>
      </c>
      <c r="O3490" s="12">
        <v>34.0</v>
      </c>
      <c r="P3490" s="13">
        <v>0.41</v>
      </c>
      <c r="Q3490" s="13">
        <v>82.0</v>
      </c>
      <c r="R3490" s="13">
        <f t="shared" si="1"/>
        <v>82</v>
      </c>
      <c r="S3490" s="14">
        <f t="shared" si="2"/>
        <v>27.33333333</v>
      </c>
      <c r="T3490" s="14">
        <f t="shared" si="3"/>
        <v>0.4146341463</v>
      </c>
      <c r="U3490" s="15" t="str">
        <f>vlookup(F3490,'Sub categories'!$A:$C,3,False)</f>
        <v>Furnishings</v>
      </c>
      <c r="V3490" s="16">
        <f t="shared" si="4"/>
        <v>7</v>
      </c>
      <c r="W3490" s="17">
        <f t="array" ref="W3490">INDEX(shipping_prices!$C$1:$F4717,MATCH(I3490,shipping_prices!$A$1:$A4717,0),MATCH(M3490,shipping_prices!$C$1:$F$1,0))</f>
        <v>10.09</v>
      </c>
      <c r="X3490" s="15" t="str">
        <f t="shared" si="5"/>
        <v>Bart WattersNew York CityNew York</v>
      </c>
      <c r="Y3490" s="15" t="str">
        <f t="shared" si="6"/>
        <v>Low</v>
      </c>
    </row>
    <row r="3491" hidden="1">
      <c r="A3491" s="1">
        <v>42679.0</v>
      </c>
      <c r="B3491" s="2" t="s">
        <v>4571</v>
      </c>
      <c r="C3491" s="2">
        <v>3.0</v>
      </c>
      <c r="D3491" s="2" t="s">
        <v>3117</v>
      </c>
      <c r="E3491" s="2" t="s">
        <v>37</v>
      </c>
      <c r="F3491" s="2" t="s">
        <v>2408</v>
      </c>
      <c r="G3491" s="2" t="s">
        <v>39</v>
      </c>
      <c r="H3491" s="2" t="s">
        <v>526</v>
      </c>
      <c r="I3491" s="2" t="s">
        <v>31</v>
      </c>
      <c r="J3491" s="2" t="s">
        <v>32</v>
      </c>
      <c r="K3491" s="2" t="s">
        <v>33</v>
      </c>
      <c r="L3491" s="10">
        <v>42686.0</v>
      </c>
      <c r="M3491" s="2" t="s">
        <v>34</v>
      </c>
      <c r="N3491" s="11">
        <v>0.0</v>
      </c>
      <c r="O3491" s="12">
        <v>24.0</v>
      </c>
      <c r="P3491" s="13">
        <v>0.24</v>
      </c>
      <c r="Q3491" s="13">
        <v>100.0</v>
      </c>
      <c r="R3491" s="13">
        <f t="shared" si="1"/>
        <v>100</v>
      </c>
      <c r="S3491" s="14">
        <f t="shared" si="2"/>
        <v>33.33333333</v>
      </c>
      <c r="T3491" s="14">
        <f t="shared" si="3"/>
        <v>0.24</v>
      </c>
      <c r="U3491" s="15" t="str">
        <f>vlookup(F3491,'Sub categories'!$A:$C,3,False)</f>
        <v>Storage</v>
      </c>
      <c r="V3491" s="16">
        <f t="shared" si="4"/>
        <v>7</v>
      </c>
      <c r="W3491" s="17">
        <f t="array" ref="W3491">INDEX(shipping_prices!$C$1:$F4718,MATCH(I3491,shipping_prices!$A$1:$A4718,0),MATCH(M3491,shipping_prices!$C$1:$F$1,0))</f>
        <v>10.09</v>
      </c>
      <c r="X3491" s="15" t="str">
        <f t="shared" si="5"/>
        <v>Bart WattersNew York CityNew York</v>
      </c>
      <c r="Y3491" s="15" t="str">
        <f t="shared" si="6"/>
        <v>Low</v>
      </c>
    </row>
    <row r="3492">
      <c r="A3492" s="1">
        <v>42679.0</v>
      </c>
      <c r="B3492" s="2" t="s">
        <v>4573</v>
      </c>
      <c r="C3492" s="2">
        <v>4.0</v>
      </c>
      <c r="D3492" s="2" t="s">
        <v>1211</v>
      </c>
      <c r="E3492" s="2" t="s">
        <v>37</v>
      </c>
      <c r="F3492" s="2" t="s">
        <v>4017</v>
      </c>
      <c r="G3492" s="2" t="s">
        <v>45</v>
      </c>
      <c r="H3492" s="2" t="s">
        <v>79</v>
      </c>
      <c r="I3492" s="2" t="s">
        <v>4574</v>
      </c>
      <c r="J3492" s="2" t="s">
        <v>3744</v>
      </c>
      <c r="K3492" s="2" t="s">
        <v>33</v>
      </c>
      <c r="L3492" s="10">
        <v>42685.0</v>
      </c>
      <c r="M3492" s="2" t="s">
        <v>34</v>
      </c>
      <c r="N3492" s="11">
        <v>0.0</v>
      </c>
      <c r="O3492" s="12">
        <v>7.0</v>
      </c>
      <c r="P3492" s="13">
        <v>0.31</v>
      </c>
      <c r="Q3492" s="13">
        <v>21.0</v>
      </c>
      <c r="R3492" s="13">
        <f t="shared" si="1"/>
        <v>21</v>
      </c>
      <c r="S3492" s="14">
        <f t="shared" si="2"/>
        <v>5.25</v>
      </c>
      <c r="T3492" s="14">
        <f t="shared" si="3"/>
        <v>0.3333333333</v>
      </c>
      <c r="U3492" s="15" t="str">
        <f>vlookup(F3492,'Sub categories'!$A:$C,3,False)</f>
        <v>Furnishings</v>
      </c>
      <c r="V3492" s="16">
        <f t="shared" si="4"/>
        <v>6</v>
      </c>
      <c r="W3492" s="17">
        <f t="array" ref="W3492">INDEX(shipping_prices!$C$1:$F4719,MATCH(I3492,shipping_prices!$A$1:$A4719,0),MATCH(M3492,shipping_prices!$C$1:$F$1,0))</f>
        <v>13.55</v>
      </c>
      <c r="X3492" s="15" t="str">
        <f t="shared" si="5"/>
        <v>Saphhira ShifleyNashuaNew Hampshire</v>
      </c>
      <c r="Y3492" s="15" t="str">
        <f t="shared" si="6"/>
        <v>Low</v>
      </c>
    </row>
    <row r="3493" hidden="1">
      <c r="A3493" s="1">
        <v>42680.0</v>
      </c>
      <c r="B3493" s="2" t="s">
        <v>4575</v>
      </c>
      <c r="C3493" s="2">
        <v>2.0</v>
      </c>
      <c r="D3493" s="2" t="s">
        <v>3492</v>
      </c>
      <c r="E3493" s="2" t="s">
        <v>37</v>
      </c>
      <c r="F3493" s="2" t="s">
        <v>2326</v>
      </c>
      <c r="G3493" s="2" t="s">
        <v>39</v>
      </c>
      <c r="H3493" s="2" t="s">
        <v>288</v>
      </c>
      <c r="I3493" s="2" t="s">
        <v>169</v>
      </c>
      <c r="J3493" s="2" t="s">
        <v>42</v>
      </c>
      <c r="K3493" s="2" t="s">
        <v>43</v>
      </c>
      <c r="L3493" s="10">
        <v>42684.0</v>
      </c>
      <c r="M3493" s="2" t="s">
        <v>34</v>
      </c>
      <c r="N3493" s="11">
        <v>0.0</v>
      </c>
      <c r="O3493" s="12">
        <v>4.0</v>
      </c>
      <c r="P3493" s="13">
        <v>0.04</v>
      </c>
      <c r="Q3493" s="13">
        <v>93.0</v>
      </c>
      <c r="R3493" s="13">
        <f t="shared" si="1"/>
        <v>93</v>
      </c>
      <c r="S3493" s="14">
        <f t="shared" si="2"/>
        <v>46.5</v>
      </c>
      <c r="T3493" s="14">
        <f t="shared" si="3"/>
        <v>0.04301075269</v>
      </c>
      <c r="U3493" s="15" t="str">
        <f>vlookup(F3493,'Sub categories'!$A:$C,3,False)</f>
        <v>Storage</v>
      </c>
      <c r="V3493" s="16">
        <f t="shared" si="4"/>
        <v>4</v>
      </c>
      <c r="W3493" s="17">
        <f t="array" ref="W3493">INDEX(shipping_prices!$C$1:$F4720,MATCH(I3493,shipping_prices!$A$1:$A4720,0),MATCH(M3493,shipping_prices!$C$1:$F$1,0))</f>
        <v>14.86</v>
      </c>
      <c r="X3493" s="15" t="str">
        <f t="shared" si="5"/>
        <v>Jennifer BraxtonLos AngelesCalifornia</v>
      </c>
      <c r="Y3493" s="15" t="str">
        <f t="shared" si="6"/>
        <v>Low</v>
      </c>
    </row>
    <row r="3494" hidden="1">
      <c r="A3494" s="1">
        <v>42680.0</v>
      </c>
      <c r="B3494" s="2" t="s">
        <v>4576</v>
      </c>
      <c r="C3494" s="2">
        <v>1.0</v>
      </c>
      <c r="D3494" s="2" t="s">
        <v>149</v>
      </c>
      <c r="E3494" s="2" t="s">
        <v>27</v>
      </c>
      <c r="F3494" s="2" t="s">
        <v>1108</v>
      </c>
      <c r="G3494" s="2" t="s">
        <v>39</v>
      </c>
      <c r="H3494" s="2" t="s">
        <v>216</v>
      </c>
      <c r="I3494" s="2" t="s">
        <v>3632</v>
      </c>
      <c r="J3494" s="2" t="s">
        <v>32</v>
      </c>
      <c r="K3494" s="2" t="s">
        <v>33</v>
      </c>
      <c r="L3494" s="10">
        <v>42691.0</v>
      </c>
      <c r="M3494" s="2" t="s">
        <v>34</v>
      </c>
      <c r="N3494" s="11">
        <v>0.0</v>
      </c>
      <c r="O3494" s="12">
        <v>1.0</v>
      </c>
      <c r="P3494" s="13">
        <v>0.28</v>
      </c>
      <c r="Q3494" s="13">
        <v>3.0</v>
      </c>
      <c r="R3494" s="13">
        <f t="shared" si="1"/>
        <v>3</v>
      </c>
      <c r="S3494" s="14">
        <f t="shared" si="2"/>
        <v>3</v>
      </c>
      <c r="T3494" s="14">
        <f t="shared" si="3"/>
        <v>0.3333333333</v>
      </c>
      <c r="U3494" s="15" t="str">
        <f>vlookup(F3494,'Sub categories'!$A:$C,3,False)</f>
        <v>Art</v>
      </c>
      <c r="V3494" s="16">
        <f t="shared" si="4"/>
        <v>11</v>
      </c>
      <c r="W3494" s="17">
        <f t="array" ref="W3494">INDEX(shipping_prices!$C$1:$F4721,MATCH(I3494,shipping_prices!$A$1:$A4721,0),MATCH(M3494,shipping_prices!$C$1:$F$1,0))</f>
        <v>7.92</v>
      </c>
      <c r="X3494" s="15" t="str">
        <f t="shared" si="5"/>
        <v>Michael MooreRomeNew York</v>
      </c>
      <c r="Y3494" s="15" t="str">
        <f t="shared" si="6"/>
        <v>Low</v>
      </c>
    </row>
    <row r="3495" hidden="1">
      <c r="A3495" s="1">
        <v>42681.0</v>
      </c>
      <c r="B3495" s="2" t="s">
        <v>4576</v>
      </c>
      <c r="C3495" s="2">
        <v>9.0</v>
      </c>
      <c r="D3495" s="2" t="s">
        <v>149</v>
      </c>
      <c r="E3495" s="2" t="s">
        <v>27</v>
      </c>
      <c r="F3495" s="2" t="s">
        <v>4159</v>
      </c>
      <c r="G3495" s="2" t="s">
        <v>39</v>
      </c>
      <c r="H3495" s="2" t="s">
        <v>79</v>
      </c>
      <c r="I3495" s="2" t="s">
        <v>3632</v>
      </c>
      <c r="J3495" s="2" t="s">
        <v>32</v>
      </c>
      <c r="K3495" s="2" t="s">
        <v>33</v>
      </c>
      <c r="L3495" s="10">
        <v>42691.0</v>
      </c>
      <c r="M3495" s="2" t="s">
        <v>34</v>
      </c>
      <c r="N3495" s="11">
        <v>0.0</v>
      </c>
      <c r="O3495" s="12">
        <v>8.0</v>
      </c>
      <c r="P3495" s="13">
        <v>0.26</v>
      </c>
      <c r="Q3495" s="13">
        <v>32.0</v>
      </c>
      <c r="R3495" s="13">
        <f t="shared" si="1"/>
        <v>32</v>
      </c>
      <c r="S3495" s="14">
        <f t="shared" si="2"/>
        <v>3.555555556</v>
      </c>
      <c r="T3495" s="14">
        <f t="shared" si="3"/>
        <v>0.25</v>
      </c>
      <c r="U3495" s="15" t="str">
        <f>vlookup(F3495,'Sub categories'!$A:$C,3,False)</f>
        <v>Art</v>
      </c>
      <c r="V3495" s="16">
        <f t="shared" si="4"/>
        <v>10</v>
      </c>
      <c r="W3495" s="17">
        <f t="array" ref="W3495">INDEX(shipping_prices!$C$1:$F4722,MATCH(I3495,shipping_prices!$A$1:$A4722,0),MATCH(M3495,shipping_prices!$C$1:$F$1,0))</f>
        <v>7.92</v>
      </c>
      <c r="X3495" s="15" t="str">
        <f t="shared" si="5"/>
        <v>Michael MooreRomeNew York</v>
      </c>
      <c r="Y3495" s="15" t="str">
        <f t="shared" si="6"/>
        <v>Low</v>
      </c>
    </row>
    <row r="3496" hidden="1">
      <c r="A3496" s="1">
        <v>42681.0</v>
      </c>
      <c r="B3496" s="2" t="s">
        <v>4577</v>
      </c>
      <c r="C3496" s="2">
        <v>2.0</v>
      </c>
      <c r="D3496" s="2" t="s">
        <v>449</v>
      </c>
      <c r="E3496" s="2" t="s">
        <v>37</v>
      </c>
      <c r="F3496" s="2" t="s">
        <v>760</v>
      </c>
      <c r="G3496" s="2" t="s">
        <v>39</v>
      </c>
      <c r="H3496" s="2" t="s">
        <v>130</v>
      </c>
      <c r="I3496" s="2" t="s">
        <v>31</v>
      </c>
      <c r="J3496" s="2" t="s">
        <v>32</v>
      </c>
      <c r="K3496" s="2" t="s">
        <v>33</v>
      </c>
      <c r="L3496" s="10">
        <v>42689.0</v>
      </c>
      <c r="M3496" s="2" t="s">
        <v>34</v>
      </c>
      <c r="N3496" s="11">
        <v>0.0</v>
      </c>
      <c r="O3496" s="12">
        <v>7.0</v>
      </c>
      <c r="P3496" s="13">
        <v>0.28</v>
      </c>
      <c r="Q3496" s="13">
        <v>25.0</v>
      </c>
      <c r="R3496" s="13">
        <f t="shared" si="1"/>
        <v>25</v>
      </c>
      <c r="S3496" s="14">
        <f t="shared" si="2"/>
        <v>12.5</v>
      </c>
      <c r="T3496" s="14">
        <f t="shared" si="3"/>
        <v>0.28</v>
      </c>
      <c r="U3496" s="15" t="str">
        <f>vlookup(F3496,'Sub categories'!$A:$C,3,False)</f>
        <v>Storage</v>
      </c>
      <c r="V3496" s="16">
        <f t="shared" si="4"/>
        <v>8</v>
      </c>
      <c r="W3496" s="17">
        <f t="array" ref="W3496">INDEX(shipping_prices!$C$1:$F4723,MATCH(I3496,shipping_prices!$A$1:$A4723,0),MATCH(M3496,shipping_prices!$C$1:$F$1,0))</f>
        <v>10.09</v>
      </c>
      <c r="X3496" s="15" t="str">
        <f t="shared" si="5"/>
        <v>Cyma KinneyNew York CityNew York</v>
      </c>
      <c r="Y3496" s="15" t="str">
        <f t="shared" si="6"/>
        <v>Low</v>
      </c>
    </row>
    <row r="3497" hidden="1">
      <c r="A3497" s="1">
        <v>42681.0</v>
      </c>
      <c r="B3497" s="2" t="s">
        <v>4577</v>
      </c>
      <c r="C3497" s="2">
        <v>3.0</v>
      </c>
      <c r="D3497" s="2" t="s">
        <v>449</v>
      </c>
      <c r="E3497" s="2" t="s">
        <v>37</v>
      </c>
      <c r="F3497" s="2" t="s">
        <v>396</v>
      </c>
      <c r="G3497" s="2" t="s">
        <v>39</v>
      </c>
      <c r="H3497" s="2" t="s">
        <v>79</v>
      </c>
      <c r="I3497" s="2" t="s">
        <v>31</v>
      </c>
      <c r="J3497" s="2" t="s">
        <v>32</v>
      </c>
      <c r="K3497" s="2" t="s">
        <v>33</v>
      </c>
      <c r="L3497" s="10">
        <v>42689.0</v>
      </c>
      <c r="M3497" s="2" t="s">
        <v>34</v>
      </c>
      <c r="N3497" s="11">
        <v>0.0</v>
      </c>
      <c r="O3497" s="12">
        <v>10.0</v>
      </c>
      <c r="P3497" s="13">
        <v>0.27</v>
      </c>
      <c r="Q3497" s="13">
        <v>37.0</v>
      </c>
      <c r="R3497" s="13">
        <f t="shared" si="1"/>
        <v>37</v>
      </c>
      <c r="S3497" s="14">
        <f t="shared" si="2"/>
        <v>12.33333333</v>
      </c>
      <c r="T3497" s="14">
        <f t="shared" si="3"/>
        <v>0.2702702703</v>
      </c>
      <c r="U3497" s="15" t="str">
        <f>vlookup(F3497,'Sub categories'!$A:$C,3,False)</f>
        <v>Storage</v>
      </c>
      <c r="V3497" s="16">
        <f t="shared" si="4"/>
        <v>8</v>
      </c>
      <c r="W3497" s="17">
        <f t="array" ref="W3497">INDEX(shipping_prices!$C$1:$F4724,MATCH(I3497,shipping_prices!$A$1:$A4724,0),MATCH(M3497,shipping_prices!$C$1:$F$1,0))</f>
        <v>10.09</v>
      </c>
      <c r="X3497" s="15" t="str">
        <f t="shared" si="5"/>
        <v>Cyma KinneyNew York CityNew York</v>
      </c>
      <c r="Y3497" s="15" t="str">
        <f t="shared" si="6"/>
        <v>Low</v>
      </c>
    </row>
    <row r="3498" hidden="1">
      <c r="A3498" s="1">
        <v>42681.0</v>
      </c>
      <c r="B3498" s="2" t="s">
        <v>4577</v>
      </c>
      <c r="C3498" s="2">
        <v>5.0</v>
      </c>
      <c r="D3498" s="2" t="s">
        <v>449</v>
      </c>
      <c r="E3498" s="2" t="s">
        <v>37</v>
      </c>
      <c r="F3498" s="2" t="s">
        <v>2363</v>
      </c>
      <c r="G3498" s="2" t="s">
        <v>39</v>
      </c>
      <c r="H3498" s="2" t="s">
        <v>246</v>
      </c>
      <c r="I3498" s="2" t="s">
        <v>31</v>
      </c>
      <c r="J3498" s="2" t="s">
        <v>32</v>
      </c>
      <c r="K3498" s="2" t="s">
        <v>33</v>
      </c>
      <c r="L3498" s="10">
        <v>42689.0</v>
      </c>
      <c r="M3498" s="2" t="s">
        <v>34</v>
      </c>
      <c r="N3498" s="11">
        <v>0.0</v>
      </c>
      <c r="O3498" s="12">
        <v>20.0</v>
      </c>
      <c r="P3498" s="13">
        <v>0.26</v>
      </c>
      <c r="Q3498" s="13">
        <v>78.0</v>
      </c>
      <c r="R3498" s="13">
        <f t="shared" si="1"/>
        <v>78</v>
      </c>
      <c r="S3498" s="14">
        <f t="shared" si="2"/>
        <v>15.6</v>
      </c>
      <c r="T3498" s="14">
        <f t="shared" si="3"/>
        <v>0.2564102564</v>
      </c>
      <c r="U3498" s="15" t="str">
        <f>vlookup(F3498,'Sub categories'!$A:$C,3,False)</f>
        <v>Storage</v>
      </c>
      <c r="V3498" s="16">
        <f t="shared" si="4"/>
        <v>8</v>
      </c>
      <c r="W3498" s="17">
        <f t="array" ref="W3498">INDEX(shipping_prices!$C$1:$F4725,MATCH(I3498,shipping_prices!$A$1:$A4725,0),MATCH(M3498,shipping_prices!$C$1:$F$1,0))</f>
        <v>10.09</v>
      </c>
      <c r="X3498" s="15" t="str">
        <f t="shared" si="5"/>
        <v>Cyma KinneyNew York CityNew York</v>
      </c>
      <c r="Y3498" s="15" t="str">
        <f t="shared" si="6"/>
        <v>Low</v>
      </c>
    </row>
    <row r="3499" hidden="1">
      <c r="A3499" s="1">
        <v>42681.0</v>
      </c>
      <c r="B3499" s="2" t="s">
        <v>4577</v>
      </c>
      <c r="C3499" s="2">
        <v>5.0</v>
      </c>
      <c r="D3499" s="2" t="s">
        <v>449</v>
      </c>
      <c r="E3499" s="2" t="s">
        <v>37</v>
      </c>
      <c r="F3499" s="2" t="s">
        <v>2751</v>
      </c>
      <c r="G3499" s="2" t="s">
        <v>39</v>
      </c>
      <c r="H3499" s="2" t="s">
        <v>789</v>
      </c>
      <c r="I3499" s="2" t="s">
        <v>31</v>
      </c>
      <c r="J3499" s="2" t="s">
        <v>32</v>
      </c>
      <c r="K3499" s="2" t="s">
        <v>33</v>
      </c>
      <c r="L3499" s="10">
        <v>42689.0</v>
      </c>
      <c r="M3499" s="2" t="s">
        <v>34</v>
      </c>
      <c r="N3499" s="11">
        <v>0.0</v>
      </c>
      <c r="O3499" s="12">
        <v>39.0</v>
      </c>
      <c r="P3499" s="13">
        <v>0.28</v>
      </c>
      <c r="Q3499" s="13">
        <v>141.0</v>
      </c>
      <c r="R3499" s="13">
        <f t="shared" si="1"/>
        <v>141</v>
      </c>
      <c r="S3499" s="14">
        <f t="shared" si="2"/>
        <v>28.2</v>
      </c>
      <c r="T3499" s="14">
        <f t="shared" si="3"/>
        <v>0.2765957447</v>
      </c>
      <c r="U3499" s="15" t="str">
        <f>vlookup(F3499,'Sub categories'!$A:$C,3,False)</f>
        <v>Art</v>
      </c>
      <c r="V3499" s="16">
        <f t="shared" si="4"/>
        <v>8</v>
      </c>
      <c r="W3499" s="17">
        <f t="array" ref="W3499">INDEX(shipping_prices!$C$1:$F4726,MATCH(I3499,shipping_prices!$A$1:$A4726,0),MATCH(M3499,shipping_prices!$C$1:$F$1,0))</f>
        <v>10.09</v>
      </c>
      <c r="X3499" s="15" t="str">
        <f t="shared" si="5"/>
        <v>Cyma KinneyNew York CityNew York</v>
      </c>
      <c r="Y3499" s="15" t="str">
        <f t="shared" si="6"/>
        <v>Low</v>
      </c>
    </row>
    <row r="3500" hidden="1">
      <c r="A3500" s="1">
        <v>42681.0</v>
      </c>
      <c r="B3500" s="2" t="s">
        <v>4578</v>
      </c>
      <c r="C3500" s="2">
        <v>2.0</v>
      </c>
      <c r="D3500" s="2" t="s">
        <v>1621</v>
      </c>
      <c r="E3500" s="2" t="s">
        <v>37</v>
      </c>
      <c r="F3500" s="2" t="s">
        <v>129</v>
      </c>
      <c r="G3500" s="2" t="s">
        <v>39</v>
      </c>
      <c r="H3500" s="2" t="s">
        <v>130</v>
      </c>
      <c r="I3500" s="2" t="s">
        <v>169</v>
      </c>
      <c r="J3500" s="2" t="s">
        <v>42</v>
      </c>
      <c r="K3500" s="2" t="s">
        <v>43</v>
      </c>
      <c r="L3500" s="10">
        <v>42693.0</v>
      </c>
      <c r="M3500" s="2" t="s">
        <v>34</v>
      </c>
      <c r="N3500" s="11">
        <v>0.0</v>
      </c>
      <c r="O3500" s="12">
        <v>4.0</v>
      </c>
      <c r="P3500" s="13">
        <v>0.05</v>
      </c>
      <c r="Q3500" s="13">
        <v>78.0</v>
      </c>
      <c r="R3500" s="13">
        <f t="shared" si="1"/>
        <v>78</v>
      </c>
      <c r="S3500" s="14">
        <f t="shared" si="2"/>
        <v>39</v>
      </c>
      <c r="T3500" s="14">
        <f t="shared" si="3"/>
        <v>0.05128205128</v>
      </c>
      <c r="U3500" s="15" t="str">
        <f>vlookup(F3500,'Sub categories'!$A:$C,3,False)</f>
        <v>Storage</v>
      </c>
      <c r="V3500" s="16">
        <f t="shared" si="4"/>
        <v>12</v>
      </c>
      <c r="W3500" s="17">
        <f t="array" ref="W3500">INDEX(shipping_prices!$C$1:$F4727,MATCH(I3500,shipping_prices!$A$1:$A4727,0),MATCH(M3500,shipping_prices!$C$1:$F$1,0))</f>
        <v>14.86</v>
      </c>
      <c r="X3500" s="15" t="str">
        <f t="shared" si="5"/>
        <v>Ruben AusmanLos AngelesCalifornia</v>
      </c>
      <c r="Y3500" s="15" t="str">
        <f t="shared" si="6"/>
        <v>Low</v>
      </c>
    </row>
    <row r="3501" hidden="1">
      <c r="A3501" s="1">
        <v>42681.0</v>
      </c>
      <c r="B3501" s="2" t="s">
        <v>4579</v>
      </c>
      <c r="C3501" s="2">
        <v>2.0</v>
      </c>
      <c r="D3501" s="2" t="s">
        <v>3165</v>
      </c>
      <c r="E3501" s="2" t="s">
        <v>27</v>
      </c>
      <c r="F3501" s="2" t="s">
        <v>2576</v>
      </c>
      <c r="G3501" s="2" t="s">
        <v>29</v>
      </c>
      <c r="H3501" s="2" t="s">
        <v>2577</v>
      </c>
      <c r="I3501" s="2" t="s">
        <v>333</v>
      </c>
      <c r="J3501" s="2" t="s">
        <v>749</v>
      </c>
      <c r="K3501" s="2" t="s">
        <v>54</v>
      </c>
      <c r="L3501" s="10">
        <v>42681.0</v>
      </c>
      <c r="M3501" s="2" t="s">
        <v>469</v>
      </c>
      <c r="N3501" s="11">
        <v>0.0</v>
      </c>
      <c r="O3501" s="12">
        <v>7.0</v>
      </c>
      <c r="P3501" s="13">
        <v>0.25</v>
      </c>
      <c r="Q3501" s="13">
        <v>29.0</v>
      </c>
      <c r="R3501" s="13">
        <f t="shared" si="1"/>
        <v>29</v>
      </c>
      <c r="S3501" s="14">
        <f t="shared" si="2"/>
        <v>14.5</v>
      </c>
      <c r="T3501" s="14">
        <f t="shared" si="3"/>
        <v>0.2413793103</v>
      </c>
      <c r="U3501" s="15" t="str">
        <f>vlookup(F3501,'Sub categories'!$A:$C,3,False)</f>
        <v>Accessories</v>
      </c>
      <c r="V3501" s="16">
        <f t="shared" si="4"/>
        <v>0</v>
      </c>
      <c r="W3501" s="17">
        <f t="array" ref="W3501">INDEX(shipping_prices!$C$1:$F4728,MATCH(I3501,shipping_prices!$A$1:$A4728,0),MATCH(M3501,shipping_prices!$C$1:$F$1,0))</f>
        <v>54.26</v>
      </c>
      <c r="X3501" s="15" t="str">
        <f t="shared" si="5"/>
        <v>Rob HaberlinHuntsvilleAlabama</v>
      </c>
      <c r="Y3501" s="15" t="str">
        <f t="shared" si="6"/>
        <v>Low</v>
      </c>
    </row>
    <row r="3502" hidden="1">
      <c r="A3502" s="1">
        <v>42681.0</v>
      </c>
      <c r="B3502" s="2" t="s">
        <v>4580</v>
      </c>
      <c r="C3502" s="2">
        <v>4.0</v>
      </c>
      <c r="D3502" s="2" t="s">
        <v>3106</v>
      </c>
      <c r="E3502" s="2" t="s">
        <v>27</v>
      </c>
      <c r="F3502" s="2" t="s">
        <v>2014</v>
      </c>
      <c r="G3502" s="2" t="s">
        <v>39</v>
      </c>
      <c r="H3502" s="2" t="s">
        <v>677</v>
      </c>
      <c r="I3502" s="2" t="s">
        <v>41</v>
      </c>
      <c r="J3502" s="2" t="s">
        <v>42</v>
      </c>
      <c r="K3502" s="2" t="s">
        <v>43</v>
      </c>
      <c r="L3502" s="10">
        <v>42683.0</v>
      </c>
      <c r="M3502" s="2" t="s">
        <v>34</v>
      </c>
      <c r="N3502" s="11">
        <v>0.0</v>
      </c>
      <c r="O3502" s="12">
        <v>7.0</v>
      </c>
      <c r="P3502" s="13">
        <v>0.42</v>
      </c>
      <c r="Q3502" s="13">
        <v>17.0</v>
      </c>
      <c r="R3502" s="13">
        <f t="shared" si="1"/>
        <v>17</v>
      </c>
      <c r="S3502" s="14">
        <f t="shared" si="2"/>
        <v>4.25</v>
      </c>
      <c r="T3502" s="14">
        <f t="shared" si="3"/>
        <v>0.4117647059</v>
      </c>
      <c r="U3502" s="15" t="str">
        <f>vlookup(F3502,'Sub categories'!$A:$C,3,False)</f>
        <v>Art</v>
      </c>
      <c r="V3502" s="16">
        <f t="shared" si="4"/>
        <v>2</v>
      </c>
      <c r="W3502" s="17">
        <f t="array" ref="W3502">INDEX(shipping_prices!$C$1:$F4729,MATCH(I3502,shipping_prices!$A$1:$A4729,0),MATCH(M3502,shipping_prices!$C$1:$F$1,0))</f>
        <v>10.99</v>
      </c>
      <c r="X3502" s="15" t="str">
        <f t="shared" si="5"/>
        <v>Julia WestSan FranciscoCalifornia</v>
      </c>
      <c r="Y3502" s="15" t="str">
        <f t="shared" si="6"/>
        <v>Low</v>
      </c>
    </row>
    <row r="3503" hidden="1">
      <c r="A3503" s="1">
        <v>42681.0</v>
      </c>
      <c r="B3503" s="2" t="s">
        <v>4581</v>
      </c>
      <c r="C3503" s="2">
        <v>3.0</v>
      </c>
      <c r="D3503" s="2" t="s">
        <v>1339</v>
      </c>
      <c r="E3503" s="2" t="s">
        <v>27</v>
      </c>
      <c r="F3503" s="2" t="s">
        <v>2732</v>
      </c>
      <c r="G3503" s="2" t="s">
        <v>39</v>
      </c>
      <c r="H3503" s="2" t="s">
        <v>79</v>
      </c>
      <c r="I3503" s="2" t="s">
        <v>4582</v>
      </c>
      <c r="J3503" s="2" t="s">
        <v>497</v>
      </c>
      <c r="K3503" s="2" t="s">
        <v>77</v>
      </c>
      <c r="L3503" s="10">
        <v>42687.0</v>
      </c>
      <c r="M3503" s="2" t="s">
        <v>90</v>
      </c>
      <c r="N3503" s="11">
        <v>0.0</v>
      </c>
      <c r="O3503" s="12">
        <v>28.0</v>
      </c>
      <c r="P3503" s="13">
        <v>0.5</v>
      </c>
      <c r="Q3503" s="13">
        <v>57.0</v>
      </c>
      <c r="R3503" s="13">
        <f t="shared" si="1"/>
        <v>57</v>
      </c>
      <c r="S3503" s="14">
        <f t="shared" si="2"/>
        <v>19</v>
      </c>
      <c r="T3503" s="14">
        <f t="shared" si="3"/>
        <v>0.4912280702</v>
      </c>
      <c r="U3503" s="15" t="str">
        <f>vlookup(F3503,'Sub categories'!$A:$C,3,False)</f>
        <v>Binders</v>
      </c>
      <c r="V3503" s="16">
        <f t="shared" si="4"/>
        <v>6</v>
      </c>
      <c r="W3503" s="17">
        <f t="array" ref="W3503">INDEX(shipping_prices!$C$1:$F4730,MATCH(I3503,shipping_prices!$A$1:$A4730,0),MATCH(M3503,shipping_prices!$C$1:$F$1,0))</f>
        <v>8.71</v>
      </c>
      <c r="X3503" s="15" t="str">
        <f t="shared" si="5"/>
        <v>Eric BarretoLa CrosseWisconsin</v>
      </c>
      <c r="Y3503" s="15" t="str">
        <f t="shared" si="6"/>
        <v>Low</v>
      </c>
    </row>
    <row r="3504" hidden="1">
      <c r="A3504" s="1">
        <v>42681.0</v>
      </c>
      <c r="B3504" s="2" t="s">
        <v>4583</v>
      </c>
      <c r="C3504" s="2">
        <v>2.0</v>
      </c>
      <c r="D3504" s="2" t="s">
        <v>1137</v>
      </c>
      <c r="E3504" s="2" t="s">
        <v>27</v>
      </c>
      <c r="F3504" s="2" t="s">
        <v>4584</v>
      </c>
      <c r="G3504" s="2" t="s">
        <v>39</v>
      </c>
      <c r="H3504" s="2" t="s">
        <v>193</v>
      </c>
      <c r="I3504" s="2" t="s">
        <v>842</v>
      </c>
      <c r="J3504" s="2" t="s">
        <v>89</v>
      </c>
      <c r="K3504" s="2" t="s">
        <v>54</v>
      </c>
      <c r="L3504" s="10">
        <v>42689.0</v>
      </c>
      <c r="M3504" s="2" t="s">
        <v>34</v>
      </c>
      <c r="N3504" s="11">
        <v>0.0</v>
      </c>
      <c r="O3504" s="12">
        <v>3.0</v>
      </c>
      <c r="P3504" s="13">
        <v>0.41</v>
      </c>
      <c r="Q3504" s="13">
        <v>8.0</v>
      </c>
      <c r="R3504" s="13">
        <f t="shared" si="1"/>
        <v>8</v>
      </c>
      <c r="S3504" s="14">
        <f t="shared" si="2"/>
        <v>4</v>
      </c>
      <c r="T3504" s="14">
        <f t="shared" si="3"/>
        <v>0.375</v>
      </c>
      <c r="U3504" s="15" t="str">
        <f>vlookup(F3504,'Sub categories'!$A:$C,3,False)</f>
        <v>Art</v>
      </c>
      <c r="V3504" s="16">
        <f t="shared" si="4"/>
        <v>8</v>
      </c>
      <c r="W3504" s="17">
        <f t="array" ref="W3504">INDEX(shipping_prices!$C$1:$F4731,MATCH(I3504,shipping_prices!$A$1:$A4731,0),MATCH(M3504,shipping_prices!$C$1:$F$1,0))</f>
        <v>5.39</v>
      </c>
      <c r="X3504" s="15" t="str">
        <f t="shared" si="5"/>
        <v>Katherine HughesArlingtonVirginia</v>
      </c>
      <c r="Y3504" s="15" t="str">
        <f t="shared" si="6"/>
        <v>Low</v>
      </c>
    </row>
    <row r="3505" hidden="1">
      <c r="A3505" s="1">
        <v>42681.0</v>
      </c>
      <c r="B3505" s="2" t="s">
        <v>4585</v>
      </c>
      <c r="C3505" s="2">
        <v>2.0</v>
      </c>
      <c r="D3505" s="2" t="s">
        <v>4586</v>
      </c>
      <c r="E3505" s="2" t="s">
        <v>27</v>
      </c>
      <c r="F3505" s="2" t="s">
        <v>596</v>
      </c>
      <c r="G3505" s="2" t="s">
        <v>39</v>
      </c>
      <c r="H3505" s="2" t="s">
        <v>456</v>
      </c>
      <c r="I3505" s="2" t="s">
        <v>821</v>
      </c>
      <c r="J3505" s="2" t="s">
        <v>822</v>
      </c>
      <c r="K3505" s="2" t="s">
        <v>54</v>
      </c>
      <c r="L3505" s="10">
        <v>42690.0</v>
      </c>
      <c r="M3505" s="2" t="s">
        <v>90</v>
      </c>
      <c r="N3505" s="11">
        <v>0.0</v>
      </c>
      <c r="O3505" s="12">
        <v>4.0</v>
      </c>
      <c r="P3505" s="13">
        <v>0.39</v>
      </c>
      <c r="Q3505" s="13">
        <v>11.0</v>
      </c>
      <c r="R3505" s="13">
        <f t="shared" si="1"/>
        <v>11</v>
      </c>
      <c r="S3505" s="14">
        <f t="shared" si="2"/>
        <v>5.5</v>
      </c>
      <c r="T3505" s="14">
        <f t="shared" si="3"/>
        <v>0.3636363636</v>
      </c>
      <c r="U3505" s="15" t="str">
        <f>vlookup(F3505,'Sub categories'!$A:$C,3,False)</f>
        <v>Art</v>
      </c>
      <c r="V3505" s="16">
        <f t="shared" si="4"/>
        <v>9</v>
      </c>
      <c r="W3505" s="17">
        <f t="array" ref="W3505">INDEX(shipping_prices!$C$1:$F4732,MATCH(I3505,shipping_prices!$A$1:$A4732,0),MATCH(M3505,shipping_prices!$C$1:$F$1,0))</f>
        <v>9.34</v>
      </c>
      <c r="X3505" s="15" t="str">
        <f t="shared" si="5"/>
        <v>Chris McAfeeLittle RockArkansas</v>
      </c>
      <c r="Y3505" s="15" t="str">
        <f t="shared" si="6"/>
        <v>Low</v>
      </c>
    </row>
    <row r="3506" hidden="1">
      <c r="A3506" s="1">
        <v>42681.0</v>
      </c>
      <c r="B3506" s="2" t="s">
        <v>4585</v>
      </c>
      <c r="C3506" s="2">
        <v>3.0</v>
      </c>
      <c r="D3506" s="2" t="s">
        <v>4586</v>
      </c>
      <c r="E3506" s="2" t="s">
        <v>27</v>
      </c>
      <c r="F3506" s="2" t="s">
        <v>769</v>
      </c>
      <c r="G3506" s="2" t="s">
        <v>39</v>
      </c>
      <c r="H3506" s="2" t="s">
        <v>51</v>
      </c>
      <c r="I3506" s="2" t="s">
        <v>821</v>
      </c>
      <c r="J3506" s="2" t="s">
        <v>822</v>
      </c>
      <c r="K3506" s="2" t="s">
        <v>54</v>
      </c>
      <c r="L3506" s="10">
        <v>42690.0</v>
      </c>
      <c r="M3506" s="2" t="s">
        <v>90</v>
      </c>
      <c r="N3506" s="11">
        <v>0.0</v>
      </c>
      <c r="O3506" s="12">
        <v>9.0</v>
      </c>
      <c r="P3506" s="13">
        <v>0.48</v>
      </c>
      <c r="Q3506" s="13">
        <v>19.0</v>
      </c>
      <c r="R3506" s="13">
        <f t="shared" si="1"/>
        <v>19</v>
      </c>
      <c r="S3506" s="14">
        <f t="shared" si="2"/>
        <v>6.333333333</v>
      </c>
      <c r="T3506" s="14">
        <f t="shared" si="3"/>
        <v>0.4736842105</v>
      </c>
      <c r="U3506" s="15" t="str">
        <f>vlookup(F3506,'Sub categories'!$A:$C,3,False)</f>
        <v>Paper</v>
      </c>
      <c r="V3506" s="16">
        <f t="shared" si="4"/>
        <v>9</v>
      </c>
      <c r="W3506" s="17">
        <f t="array" ref="W3506">INDEX(shipping_prices!$C$1:$F4733,MATCH(I3506,shipping_prices!$A$1:$A4733,0),MATCH(M3506,shipping_prices!$C$1:$F$1,0))</f>
        <v>9.34</v>
      </c>
      <c r="X3506" s="15" t="str">
        <f t="shared" si="5"/>
        <v>Chris McAfeeLittle RockArkansas</v>
      </c>
      <c r="Y3506" s="15" t="str">
        <f t="shared" si="6"/>
        <v>Low</v>
      </c>
    </row>
    <row r="3507" hidden="1">
      <c r="A3507" s="1">
        <v>42681.0</v>
      </c>
      <c r="B3507" s="2" t="s">
        <v>4585</v>
      </c>
      <c r="C3507" s="2">
        <v>2.0</v>
      </c>
      <c r="D3507" s="2" t="s">
        <v>4586</v>
      </c>
      <c r="E3507" s="2" t="s">
        <v>27</v>
      </c>
      <c r="F3507" s="2" t="s">
        <v>4206</v>
      </c>
      <c r="G3507" s="2" t="s">
        <v>39</v>
      </c>
      <c r="H3507" s="2" t="s">
        <v>51</v>
      </c>
      <c r="I3507" s="2" t="s">
        <v>821</v>
      </c>
      <c r="J3507" s="2" t="s">
        <v>822</v>
      </c>
      <c r="K3507" s="2" t="s">
        <v>54</v>
      </c>
      <c r="L3507" s="10">
        <v>42690.0</v>
      </c>
      <c r="M3507" s="2" t="s">
        <v>90</v>
      </c>
      <c r="N3507" s="11">
        <v>0.0</v>
      </c>
      <c r="O3507" s="12">
        <v>54.0</v>
      </c>
      <c r="P3507" s="13">
        <v>0.49</v>
      </c>
      <c r="Q3507" s="13">
        <v>110.0</v>
      </c>
      <c r="R3507" s="13">
        <f t="shared" si="1"/>
        <v>110</v>
      </c>
      <c r="S3507" s="14">
        <f t="shared" si="2"/>
        <v>55</v>
      </c>
      <c r="T3507" s="14">
        <f t="shared" si="3"/>
        <v>0.4909090909</v>
      </c>
      <c r="U3507" s="15" t="str">
        <f>vlookup(F3507,'Sub categories'!$A:$C,3,False)</f>
        <v>Paper</v>
      </c>
      <c r="V3507" s="16">
        <f t="shared" si="4"/>
        <v>9</v>
      </c>
      <c r="W3507" s="17">
        <f t="array" ref="W3507">INDEX(shipping_prices!$C$1:$F4734,MATCH(I3507,shipping_prices!$A$1:$A4734,0),MATCH(M3507,shipping_prices!$C$1:$F$1,0))</f>
        <v>9.34</v>
      </c>
      <c r="X3507" s="15" t="str">
        <f t="shared" si="5"/>
        <v>Chris McAfeeLittle RockArkansas</v>
      </c>
      <c r="Y3507" s="15" t="str">
        <f t="shared" si="6"/>
        <v>High</v>
      </c>
    </row>
    <row r="3508" hidden="1">
      <c r="A3508" s="1">
        <v>42681.0</v>
      </c>
      <c r="B3508" s="2" t="s">
        <v>4587</v>
      </c>
      <c r="C3508" s="2">
        <v>2.0</v>
      </c>
      <c r="D3508" s="2" t="s">
        <v>2727</v>
      </c>
      <c r="E3508" s="2" t="s">
        <v>37</v>
      </c>
      <c r="F3508" s="2" t="s">
        <v>963</v>
      </c>
      <c r="G3508" s="2" t="s">
        <v>39</v>
      </c>
      <c r="H3508" s="2" t="s">
        <v>182</v>
      </c>
      <c r="I3508" s="2" t="s">
        <v>3537</v>
      </c>
      <c r="J3508" s="2" t="s">
        <v>598</v>
      </c>
      <c r="K3508" s="2" t="s">
        <v>33</v>
      </c>
      <c r="L3508" s="10">
        <v>42689.0</v>
      </c>
      <c r="M3508" s="2" t="s">
        <v>34</v>
      </c>
      <c r="N3508" s="11">
        <v>0.0</v>
      </c>
      <c r="O3508" s="12">
        <v>843.0</v>
      </c>
      <c r="P3508" s="13">
        <v>0.47</v>
      </c>
      <c r="Q3508" s="13">
        <v>1794.0</v>
      </c>
      <c r="R3508" s="13">
        <f t="shared" si="1"/>
        <v>1794</v>
      </c>
      <c r="S3508" s="14">
        <f t="shared" si="2"/>
        <v>897</v>
      </c>
      <c r="T3508" s="14">
        <f t="shared" si="3"/>
        <v>0.4698996656</v>
      </c>
      <c r="U3508" s="15" t="str">
        <f>vlookup(F3508,'Sub categories'!$A:$C,3,False)</f>
        <v>Binders</v>
      </c>
      <c r="V3508" s="16">
        <f t="shared" si="4"/>
        <v>8</v>
      </c>
      <c r="W3508" s="17">
        <f t="array" ref="W3508">INDEX(shipping_prices!$C$1:$F4735,MATCH(I3508,shipping_prices!$A$1:$A4735,0),MATCH(M3508,shipping_prices!$C$1:$F$1,0))</f>
        <v>12.19</v>
      </c>
      <c r="X3508" s="15" t="str">
        <f t="shared" si="5"/>
        <v>Grace KellyMorristownNew Jersey</v>
      </c>
      <c r="Y3508" s="15" t="str">
        <f t="shared" si="6"/>
        <v>High</v>
      </c>
    </row>
    <row r="3509" hidden="1">
      <c r="A3509" s="1">
        <v>42682.0</v>
      </c>
      <c r="B3509" s="2" t="s">
        <v>4588</v>
      </c>
      <c r="C3509" s="2">
        <v>6.0</v>
      </c>
      <c r="D3509" s="2" t="s">
        <v>1500</v>
      </c>
      <c r="E3509" s="2" t="s">
        <v>37</v>
      </c>
      <c r="F3509" s="2" t="s">
        <v>249</v>
      </c>
      <c r="G3509" s="2" t="s">
        <v>39</v>
      </c>
      <c r="H3509" s="2" t="s">
        <v>79</v>
      </c>
      <c r="I3509" s="2" t="s">
        <v>31</v>
      </c>
      <c r="J3509" s="2" t="s">
        <v>32</v>
      </c>
      <c r="K3509" s="2" t="s">
        <v>33</v>
      </c>
      <c r="L3509" s="10">
        <v>42688.0</v>
      </c>
      <c r="M3509" s="2" t="s">
        <v>34</v>
      </c>
      <c r="N3509" s="11">
        <v>0.0</v>
      </c>
      <c r="O3509" s="12">
        <v>18.0</v>
      </c>
      <c r="P3509" s="13">
        <v>0.5</v>
      </c>
      <c r="Q3509" s="13">
        <v>36.0</v>
      </c>
      <c r="R3509" s="13">
        <f t="shared" si="1"/>
        <v>36</v>
      </c>
      <c r="S3509" s="14">
        <f t="shared" si="2"/>
        <v>6</v>
      </c>
      <c r="T3509" s="14">
        <f t="shared" si="3"/>
        <v>0.5</v>
      </c>
      <c r="U3509" s="15" t="str">
        <f>vlookup(F3509,'Sub categories'!$A:$C,3,False)</f>
        <v>Fasteners</v>
      </c>
      <c r="V3509" s="16">
        <f t="shared" si="4"/>
        <v>6</v>
      </c>
      <c r="W3509" s="17">
        <f t="array" ref="W3509">INDEX(shipping_prices!$C$1:$F4736,MATCH(I3509,shipping_prices!$A$1:$A4736,0),MATCH(M3509,shipping_prices!$C$1:$F$1,0))</f>
        <v>10.09</v>
      </c>
      <c r="X3509" s="15" t="str">
        <f t="shared" si="5"/>
        <v>Rick ReedNew York CityNew York</v>
      </c>
      <c r="Y3509" s="15" t="str">
        <f t="shared" si="6"/>
        <v>Low</v>
      </c>
    </row>
    <row r="3510" hidden="1">
      <c r="A3510" s="1">
        <v>42682.0</v>
      </c>
      <c r="B3510" s="2" t="s">
        <v>4589</v>
      </c>
      <c r="C3510" s="2">
        <v>3.0</v>
      </c>
      <c r="D3510" s="2" t="s">
        <v>449</v>
      </c>
      <c r="E3510" s="2" t="s">
        <v>37</v>
      </c>
      <c r="F3510" s="2" t="s">
        <v>357</v>
      </c>
      <c r="G3510" s="2" t="s">
        <v>39</v>
      </c>
      <c r="H3510" s="2" t="s">
        <v>357</v>
      </c>
      <c r="I3510" s="2" t="s">
        <v>630</v>
      </c>
      <c r="J3510" s="2" t="s">
        <v>32</v>
      </c>
      <c r="K3510" s="2" t="s">
        <v>33</v>
      </c>
      <c r="L3510" s="10">
        <v>42687.0</v>
      </c>
      <c r="M3510" s="2" t="s">
        <v>90</v>
      </c>
      <c r="N3510" s="11">
        <v>0.0</v>
      </c>
      <c r="O3510" s="12">
        <v>4.0</v>
      </c>
      <c r="P3510" s="13">
        <v>0.47</v>
      </c>
      <c r="Q3510" s="13">
        <v>9.0</v>
      </c>
      <c r="R3510" s="13">
        <f t="shared" si="1"/>
        <v>9</v>
      </c>
      <c r="S3510" s="14">
        <f t="shared" si="2"/>
        <v>3</v>
      </c>
      <c r="T3510" s="14">
        <f t="shared" si="3"/>
        <v>0.4444444444</v>
      </c>
      <c r="U3510" s="15" t="str">
        <f>vlookup(F3510,'Sub categories'!$A:$C,3,False)</f>
        <v>Labels</v>
      </c>
      <c r="V3510" s="16">
        <f t="shared" si="4"/>
        <v>5</v>
      </c>
      <c r="W3510" s="17">
        <f t="array" ref="W3510">INDEX(shipping_prices!$C$1:$F4737,MATCH(I3510,shipping_prices!$A$1:$A4737,0),MATCH(M3510,shipping_prices!$C$1:$F$1,0))</f>
        <v>5.15</v>
      </c>
      <c r="X3510" s="15" t="str">
        <f t="shared" si="5"/>
        <v>Cyma KinneyLong BeachNew York</v>
      </c>
      <c r="Y3510" s="15" t="str">
        <f t="shared" si="6"/>
        <v>Low</v>
      </c>
    </row>
    <row r="3511" hidden="1">
      <c r="A3511" s="1">
        <v>42682.0</v>
      </c>
      <c r="B3511" s="2" t="s">
        <v>4589</v>
      </c>
      <c r="C3511" s="2">
        <v>3.0</v>
      </c>
      <c r="D3511" s="2" t="s">
        <v>449</v>
      </c>
      <c r="E3511" s="2" t="s">
        <v>37</v>
      </c>
      <c r="F3511" s="2" t="s">
        <v>2246</v>
      </c>
      <c r="G3511" s="2" t="s">
        <v>39</v>
      </c>
      <c r="H3511" s="2" t="s">
        <v>297</v>
      </c>
      <c r="I3511" s="2" t="s">
        <v>630</v>
      </c>
      <c r="J3511" s="2" t="s">
        <v>32</v>
      </c>
      <c r="K3511" s="2" t="s">
        <v>33</v>
      </c>
      <c r="L3511" s="10">
        <v>42687.0</v>
      </c>
      <c r="M3511" s="2" t="s">
        <v>90</v>
      </c>
      <c r="N3511" s="11">
        <v>0.0</v>
      </c>
      <c r="O3511" s="12">
        <v>7.0</v>
      </c>
      <c r="P3511" s="13">
        <v>0.26</v>
      </c>
      <c r="Q3511" s="13">
        <v>26.0</v>
      </c>
      <c r="R3511" s="13">
        <f t="shared" si="1"/>
        <v>26</v>
      </c>
      <c r="S3511" s="14">
        <f t="shared" si="2"/>
        <v>8.666666667</v>
      </c>
      <c r="T3511" s="14">
        <f t="shared" si="3"/>
        <v>0.2692307692</v>
      </c>
      <c r="U3511" s="15" t="str">
        <f>vlookup(F3511,'Sub categories'!$A:$C,3,False)</f>
        <v>Supplies</v>
      </c>
      <c r="V3511" s="16">
        <f t="shared" si="4"/>
        <v>5</v>
      </c>
      <c r="W3511" s="17">
        <f t="array" ref="W3511">INDEX(shipping_prices!$C$1:$F4738,MATCH(I3511,shipping_prices!$A$1:$A4738,0),MATCH(M3511,shipping_prices!$C$1:$F$1,0))</f>
        <v>5.15</v>
      </c>
      <c r="X3511" s="15" t="str">
        <f t="shared" si="5"/>
        <v>Cyma KinneyLong BeachNew York</v>
      </c>
      <c r="Y3511" s="15" t="str">
        <f t="shared" si="6"/>
        <v>Low</v>
      </c>
    </row>
    <row r="3512" hidden="1">
      <c r="A3512" s="1">
        <v>42682.0</v>
      </c>
      <c r="B3512" s="2" t="s">
        <v>4590</v>
      </c>
      <c r="C3512" s="2">
        <v>7.0</v>
      </c>
      <c r="D3512" s="2" t="s">
        <v>879</v>
      </c>
      <c r="E3512" s="2" t="s">
        <v>27</v>
      </c>
      <c r="F3512" s="2" t="s">
        <v>589</v>
      </c>
      <c r="G3512" s="2" t="s">
        <v>39</v>
      </c>
      <c r="H3512" s="2" t="s">
        <v>589</v>
      </c>
      <c r="I3512" s="2" t="s">
        <v>295</v>
      </c>
      <c r="J3512" s="2" t="s">
        <v>42</v>
      </c>
      <c r="K3512" s="2" t="s">
        <v>43</v>
      </c>
      <c r="L3512" s="10">
        <v>42692.0</v>
      </c>
      <c r="M3512" s="2" t="s">
        <v>34</v>
      </c>
      <c r="N3512" s="11">
        <v>0.0</v>
      </c>
      <c r="O3512" s="12">
        <v>19.0</v>
      </c>
      <c r="P3512" s="13">
        <v>0.47</v>
      </c>
      <c r="Q3512" s="13">
        <v>40.0</v>
      </c>
      <c r="R3512" s="13">
        <f t="shared" si="1"/>
        <v>40</v>
      </c>
      <c r="S3512" s="14">
        <f t="shared" si="2"/>
        <v>5.714285714</v>
      </c>
      <c r="T3512" s="14">
        <f t="shared" si="3"/>
        <v>0.475</v>
      </c>
      <c r="U3512" s="15" t="str">
        <f>vlookup(F3512,'Sub categories'!$A:$C,3,False)</f>
        <v>Envelopes</v>
      </c>
      <c r="V3512" s="16">
        <f t="shared" si="4"/>
        <v>10</v>
      </c>
      <c r="W3512" s="17">
        <f t="array" ref="W3512">INDEX(shipping_prices!$C$1:$F4739,MATCH(I3512,shipping_prices!$A$1:$A4739,0),MATCH(M3512,shipping_prices!$C$1:$F$1,0))</f>
        <v>11.02</v>
      </c>
      <c r="X3512" s="15" t="str">
        <f t="shared" si="5"/>
        <v>Sean ChristensenSan JoseCalifornia</v>
      </c>
      <c r="Y3512" s="15" t="str">
        <f t="shared" si="6"/>
        <v>Low</v>
      </c>
    </row>
    <row r="3513">
      <c r="A3513" s="1">
        <v>42682.0</v>
      </c>
      <c r="B3513" s="2" t="s">
        <v>4590</v>
      </c>
      <c r="C3513" s="2">
        <v>7.0</v>
      </c>
      <c r="D3513" s="2" t="s">
        <v>879</v>
      </c>
      <c r="E3513" s="2" t="s">
        <v>27</v>
      </c>
      <c r="F3513" s="2" t="s">
        <v>394</v>
      </c>
      <c r="G3513" s="2" t="s">
        <v>45</v>
      </c>
      <c r="H3513" s="2" t="s">
        <v>130</v>
      </c>
      <c r="I3513" s="2" t="s">
        <v>295</v>
      </c>
      <c r="J3513" s="2" t="s">
        <v>42</v>
      </c>
      <c r="K3513" s="2" t="s">
        <v>43</v>
      </c>
      <c r="L3513" s="10">
        <v>42692.0</v>
      </c>
      <c r="M3513" s="2" t="s">
        <v>34</v>
      </c>
      <c r="N3513" s="11">
        <v>0.0</v>
      </c>
      <c r="O3513" s="12">
        <v>18.0</v>
      </c>
      <c r="P3513" s="13">
        <v>0.42</v>
      </c>
      <c r="Q3513" s="13">
        <v>44.0</v>
      </c>
      <c r="R3513" s="13">
        <f t="shared" si="1"/>
        <v>44</v>
      </c>
      <c r="S3513" s="14">
        <f t="shared" si="2"/>
        <v>6.285714286</v>
      </c>
      <c r="T3513" s="14">
        <f t="shared" si="3"/>
        <v>0.4090909091</v>
      </c>
      <c r="U3513" s="15" t="str">
        <f>vlookup(F3513,'Sub categories'!$A:$C,3,False)</f>
        <v>Furnishings</v>
      </c>
      <c r="V3513" s="16">
        <f t="shared" si="4"/>
        <v>10</v>
      </c>
      <c r="W3513" s="17">
        <f t="array" ref="W3513">INDEX(shipping_prices!$C$1:$F4740,MATCH(I3513,shipping_prices!$A$1:$A4740,0),MATCH(M3513,shipping_prices!$C$1:$F$1,0))</f>
        <v>11.02</v>
      </c>
      <c r="X3513" s="15" t="str">
        <f t="shared" si="5"/>
        <v>Sean ChristensenSan JoseCalifornia</v>
      </c>
      <c r="Y3513" s="15" t="str">
        <f t="shared" si="6"/>
        <v>Low</v>
      </c>
    </row>
    <row r="3514" hidden="1">
      <c r="A3514" s="1">
        <v>42682.0</v>
      </c>
      <c r="B3514" s="2" t="s">
        <v>4591</v>
      </c>
      <c r="C3514" s="2">
        <v>2.0</v>
      </c>
      <c r="D3514" s="2" t="s">
        <v>654</v>
      </c>
      <c r="E3514" s="2" t="s">
        <v>49</v>
      </c>
      <c r="F3514" s="2" t="s">
        <v>1226</v>
      </c>
      <c r="G3514" s="2" t="s">
        <v>39</v>
      </c>
      <c r="H3514" s="2" t="s">
        <v>105</v>
      </c>
      <c r="I3514" s="2" t="s">
        <v>4592</v>
      </c>
      <c r="J3514" s="2" t="s">
        <v>42</v>
      </c>
      <c r="K3514" s="2" t="s">
        <v>43</v>
      </c>
      <c r="L3514" s="10">
        <v>42685.0</v>
      </c>
      <c r="M3514" s="2" t="s">
        <v>34</v>
      </c>
      <c r="N3514" s="11">
        <v>0.0</v>
      </c>
      <c r="O3514" s="12">
        <v>3.0</v>
      </c>
      <c r="P3514" s="13">
        <v>0.48</v>
      </c>
      <c r="Q3514" s="13">
        <v>6.0</v>
      </c>
      <c r="R3514" s="13">
        <f t="shared" si="1"/>
        <v>6</v>
      </c>
      <c r="S3514" s="14">
        <f t="shared" si="2"/>
        <v>3</v>
      </c>
      <c r="T3514" s="14">
        <f t="shared" si="3"/>
        <v>0.5</v>
      </c>
      <c r="U3514" s="15" t="str">
        <f>vlookup(F3514,'Sub categories'!$A:$C,3,False)</f>
        <v>Labels</v>
      </c>
      <c r="V3514" s="16">
        <f t="shared" si="4"/>
        <v>3</v>
      </c>
      <c r="W3514" s="17">
        <f t="array" ref="W3514">INDEX(shipping_prices!$C$1:$F4741,MATCH(I3514,shipping_prices!$A$1:$A4741,0),MATCH(M3514,shipping_prices!$C$1:$F$1,0))</f>
        <v>6.53</v>
      </c>
      <c r="X3514" s="15" t="str">
        <f t="shared" si="5"/>
        <v>Daniel ByrdLake ForestCalifornia</v>
      </c>
      <c r="Y3514" s="15" t="str">
        <f t="shared" si="6"/>
        <v>Low</v>
      </c>
    </row>
    <row r="3515" hidden="1">
      <c r="A3515" s="1">
        <v>42682.0</v>
      </c>
      <c r="B3515" s="2" t="s">
        <v>4591</v>
      </c>
      <c r="C3515" s="2">
        <v>2.0</v>
      </c>
      <c r="D3515" s="2" t="s">
        <v>654</v>
      </c>
      <c r="E3515" s="2" t="s">
        <v>49</v>
      </c>
      <c r="F3515" s="2" t="s">
        <v>1507</v>
      </c>
      <c r="G3515" s="2" t="s">
        <v>39</v>
      </c>
      <c r="H3515" s="2" t="s">
        <v>51</v>
      </c>
      <c r="I3515" s="2" t="s">
        <v>4592</v>
      </c>
      <c r="J3515" s="2" t="s">
        <v>42</v>
      </c>
      <c r="K3515" s="2" t="s">
        <v>43</v>
      </c>
      <c r="L3515" s="10">
        <v>42685.0</v>
      </c>
      <c r="M3515" s="2" t="s">
        <v>34</v>
      </c>
      <c r="N3515" s="11">
        <v>0.0</v>
      </c>
      <c r="O3515" s="12">
        <v>4.0</v>
      </c>
      <c r="P3515" s="13">
        <v>0.45</v>
      </c>
      <c r="Q3515" s="13">
        <v>9.0</v>
      </c>
      <c r="R3515" s="13">
        <f t="shared" si="1"/>
        <v>9</v>
      </c>
      <c r="S3515" s="14">
        <f t="shared" si="2"/>
        <v>4.5</v>
      </c>
      <c r="T3515" s="14">
        <f t="shared" si="3"/>
        <v>0.4444444444</v>
      </c>
      <c r="U3515" s="15" t="str">
        <f>vlookup(F3515,'Sub categories'!$A:$C,3,False)</f>
        <v>Paper</v>
      </c>
      <c r="V3515" s="16">
        <f t="shared" si="4"/>
        <v>3</v>
      </c>
      <c r="W3515" s="17">
        <f t="array" ref="W3515">INDEX(shipping_prices!$C$1:$F4742,MATCH(I3515,shipping_prices!$A$1:$A4742,0),MATCH(M3515,shipping_prices!$C$1:$F$1,0))</f>
        <v>6.53</v>
      </c>
      <c r="X3515" s="15" t="str">
        <f t="shared" si="5"/>
        <v>Daniel ByrdLake ForestCalifornia</v>
      </c>
      <c r="Y3515" s="15" t="str">
        <f t="shared" si="6"/>
        <v>Low</v>
      </c>
    </row>
    <row r="3516" hidden="1">
      <c r="A3516" s="1">
        <v>42682.0</v>
      </c>
      <c r="B3516" s="2" t="s">
        <v>4591</v>
      </c>
      <c r="C3516" s="2">
        <v>2.0</v>
      </c>
      <c r="D3516" s="2" t="s">
        <v>654</v>
      </c>
      <c r="E3516" s="2" t="s">
        <v>49</v>
      </c>
      <c r="F3516" s="2" t="s">
        <v>829</v>
      </c>
      <c r="G3516" s="2" t="s">
        <v>39</v>
      </c>
      <c r="H3516" s="2" t="s">
        <v>51</v>
      </c>
      <c r="I3516" s="2" t="s">
        <v>4592</v>
      </c>
      <c r="J3516" s="2" t="s">
        <v>42</v>
      </c>
      <c r="K3516" s="2" t="s">
        <v>43</v>
      </c>
      <c r="L3516" s="10">
        <v>42685.0</v>
      </c>
      <c r="M3516" s="2" t="s">
        <v>34</v>
      </c>
      <c r="N3516" s="11">
        <v>0.0</v>
      </c>
      <c r="O3516" s="12">
        <v>46.0</v>
      </c>
      <c r="P3516" s="13">
        <v>0.47</v>
      </c>
      <c r="Q3516" s="13">
        <v>98.0</v>
      </c>
      <c r="R3516" s="13">
        <f t="shared" si="1"/>
        <v>98</v>
      </c>
      <c r="S3516" s="14">
        <f t="shared" si="2"/>
        <v>49</v>
      </c>
      <c r="T3516" s="14">
        <f t="shared" si="3"/>
        <v>0.4693877551</v>
      </c>
      <c r="U3516" s="15" t="str">
        <f>vlookup(F3516,'Sub categories'!$A:$C,3,False)</f>
        <v>Paper</v>
      </c>
      <c r="V3516" s="16">
        <f t="shared" si="4"/>
        <v>3</v>
      </c>
      <c r="W3516" s="17">
        <f t="array" ref="W3516">INDEX(shipping_prices!$C$1:$F4743,MATCH(I3516,shipping_prices!$A$1:$A4743,0),MATCH(M3516,shipping_prices!$C$1:$F$1,0))</f>
        <v>6.53</v>
      </c>
      <c r="X3516" s="15" t="str">
        <f t="shared" si="5"/>
        <v>Daniel ByrdLake ForestCalifornia</v>
      </c>
      <c r="Y3516" s="15" t="str">
        <f t="shared" si="6"/>
        <v>High</v>
      </c>
    </row>
    <row r="3517">
      <c r="A3517" s="1">
        <v>42682.0</v>
      </c>
      <c r="B3517" s="2" t="s">
        <v>4591</v>
      </c>
      <c r="C3517" s="2">
        <v>4.0</v>
      </c>
      <c r="D3517" s="2" t="s">
        <v>654</v>
      </c>
      <c r="E3517" s="2" t="s">
        <v>49</v>
      </c>
      <c r="F3517" s="2" t="s">
        <v>400</v>
      </c>
      <c r="G3517" s="2" t="s">
        <v>45</v>
      </c>
      <c r="H3517" s="2" t="s">
        <v>227</v>
      </c>
      <c r="I3517" s="2" t="s">
        <v>4592</v>
      </c>
      <c r="J3517" s="2" t="s">
        <v>42</v>
      </c>
      <c r="K3517" s="2" t="s">
        <v>43</v>
      </c>
      <c r="L3517" s="10">
        <v>42685.0</v>
      </c>
      <c r="M3517" s="2" t="s">
        <v>34</v>
      </c>
      <c r="N3517" s="11">
        <v>0.2</v>
      </c>
      <c r="O3517" s="12">
        <v>103.0</v>
      </c>
      <c r="P3517" s="13">
        <v>0.11</v>
      </c>
      <c r="Q3517" s="13">
        <v>915.0</v>
      </c>
      <c r="R3517" s="13">
        <f t="shared" si="1"/>
        <v>1143.75</v>
      </c>
      <c r="S3517" s="14">
        <f t="shared" si="2"/>
        <v>285.9375</v>
      </c>
      <c r="T3517" s="14">
        <f t="shared" si="3"/>
        <v>0.112568306</v>
      </c>
      <c r="U3517" s="15" t="str">
        <f>vlookup(F3517,'Sub categories'!$A:$C,3,False)</f>
        <v>Chairs</v>
      </c>
      <c r="V3517" s="16">
        <f t="shared" si="4"/>
        <v>3</v>
      </c>
      <c r="W3517" s="17">
        <f t="array" ref="W3517">INDEX(shipping_prices!$C$1:$F4744,MATCH(I3517,shipping_prices!$A$1:$A4744,0),MATCH(M3517,shipping_prices!$C$1:$F$1,0))</f>
        <v>6.53</v>
      </c>
      <c r="X3517" s="15" t="str">
        <f t="shared" si="5"/>
        <v>Daniel ByrdLake ForestCalifornia</v>
      </c>
      <c r="Y3517" s="15" t="str">
        <f t="shared" si="6"/>
        <v>High</v>
      </c>
    </row>
    <row r="3518">
      <c r="A3518" s="1">
        <v>42682.0</v>
      </c>
      <c r="B3518" s="2" t="s">
        <v>4593</v>
      </c>
      <c r="C3518" s="2">
        <v>2.0</v>
      </c>
      <c r="D3518" s="2" t="s">
        <v>257</v>
      </c>
      <c r="E3518" s="2" t="s">
        <v>27</v>
      </c>
      <c r="F3518" s="2" t="s">
        <v>4594</v>
      </c>
      <c r="G3518" s="2" t="s">
        <v>45</v>
      </c>
      <c r="H3518" s="2" t="s">
        <v>130</v>
      </c>
      <c r="I3518" s="2" t="s">
        <v>75</v>
      </c>
      <c r="J3518" s="2" t="s">
        <v>76</v>
      </c>
      <c r="K3518" s="2" t="s">
        <v>77</v>
      </c>
      <c r="L3518" s="10">
        <v>42687.0</v>
      </c>
      <c r="M3518" s="2" t="s">
        <v>90</v>
      </c>
      <c r="N3518" s="11">
        <v>0.6</v>
      </c>
      <c r="O3518" s="12">
        <v>-26.0</v>
      </c>
      <c r="P3518" s="13">
        <v>-0.8</v>
      </c>
      <c r="Q3518" s="13">
        <v>33.0</v>
      </c>
      <c r="R3518" s="13">
        <f t="shared" si="1"/>
        <v>82.5</v>
      </c>
      <c r="S3518" s="14">
        <f t="shared" si="2"/>
        <v>41.25</v>
      </c>
      <c r="T3518" s="14">
        <f t="shared" si="3"/>
        <v>-0.7878787879</v>
      </c>
      <c r="U3518" s="15" t="str">
        <f>vlookup(F3518,'Sub categories'!$A:$C,3,False)</f>
        <v>Furnishings</v>
      </c>
      <c r="V3518" s="16">
        <f t="shared" si="4"/>
        <v>5</v>
      </c>
      <c r="W3518" s="17">
        <f t="array" ref="W3518">INDEX(shipping_prices!$C$1:$F4745,MATCH(I3518,shipping_prices!$A$1:$A4745,0),MATCH(M3518,shipping_prices!$C$1:$F$1,0))</f>
        <v>9.96</v>
      </c>
      <c r="X3518" s="15" t="str">
        <f t="shared" si="5"/>
        <v>Logan CurrieHoustonTexas</v>
      </c>
      <c r="Y3518" s="15" t="str">
        <f t="shared" si="6"/>
        <v>loss</v>
      </c>
    </row>
    <row r="3519">
      <c r="A3519" s="1">
        <v>42682.0</v>
      </c>
      <c r="B3519" s="2" t="s">
        <v>4593</v>
      </c>
      <c r="C3519" s="2">
        <v>2.0</v>
      </c>
      <c r="D3519" s="2" t="s">
        <v>257</v>
      </c>
      <c r="E3519" s="2" t="s">
        <v>27</v>
      </c>
      <c r="F3519" s="2" t="s">
        <v>740</v>
      </c>
      <c r="G3519" s="2" t="s">
        <v>45</v>
      </c>
      <c r="H3519" s="2" t="s">
        <v>227</v>
      </c>
      <c r="I3519" s="2" t="s">
        <v>75</v>
      </c>
      <c r="J3519" s="2" t="s">
        <v>76</v>
      </c>
      <c r="K3519" s="2" t="s">
        <v>77</v>
      </c>
      <c r="L3519" s="10">
        <v>42687.0</v>
      </c>
      <c r="M3519" s="2" t="s">
        <v>90</v>
      </c>
      <c r="N3519" s="11">
        <v>0.3</v>
      </c>
      <c r="O3519" s="12">
        <v>-6.0</v>
      </c>
      <c r="P3519" s="13">
        <v>-0.07</v>
      </c>
      <c r="Q3519" s="13">
        <v>85.0</v>
      </c>
      <c r="R3519" s="13">
        <f t="shared" si="1"/>
        <v>121.4285714</v>
      </c>
      <c r="S3519" s="14">
        <f t="shared" si="2"/>
        <v>60.71428571</v>
      </c>
      <c r="T3519" s="14">
        <f t="shared" si="3"/>
        <v>-0.07058823529</v>
      </c>
      <c r="U3519" s="15" t="str">
        <f>vlookup(F3519,'Sub categories'!$A:$C,3,False)</f>
        <v>Chairs</v>
      </c>
      <c r="V3519" s="16">
        <f t="shared" si="4"/>
        <v>5</v>
      </c>
      <c r="W3519" s="17">
        <f t="array" ref="W3519">INDEX(shipping_prices!$C$1:$F4746,MATCH(I3519,shipping_prices!$A$1:$A4746,0),MATCH(M3519,shipping_prices!$C$1:$F$1,0))</f>
        <v>9.96</v>
      </c>
      <c r="X3519" s="15" t="str">
        <f t="shared" si="5"/>
        <v>Logan CurrieHoustonTexas</v>
      </c>
      <c r="Y3519" s="15" t="str">
        <f t="shared" si="6"/>
        <v>loss</v>
      </c>
    </row>
    <row r="3520" hidden="1">
      <c r="A3520" s="1">
        <v>42682.0</v>
      </c>
      <c r="B3520" s="2" t="s">
        <v>4595</v>
      </c>
      <c r="C3520" s="2">
        <v>7.0</v>
      </c>
      <c r="D3520" s="2" t="s">
        <v>4596</v>
      </c>
      <c r="E3520" s="2" t="s">
        <v>49</v>
      </c>
      <c r="F3520" s="2" t="s">
        <v>2662</v>
      </c>
      <c r="G3520" s="2" t="s">
        <v>39</v>
      </c>
      <c r="H3520" s="2" t="s">
        <v>2662</v>
      </c>
      <c r="I3520" s="2" t="s">
        <v>31</v>
      </c>
      <c r="J3520" s="2" t="s">
        <v>32</v>
      </c>
      <c r="K3520" s="2" t="s">
        <v>33</v>
      </c>
      <c r="L3520" s="10">
        <v>42688.0</v>
      </c>
      <c r="M3520" s="2" t="s">
        <v>90</v>
      </c>
      <c r="N3520" s="11">
        <v>0.2</v>
      </c>
      <c r="O3520" s="12">
        <v>4.0</v>
      </c>
      <c r="P3520" s="13">
        <v>0.35</v>
      </c>
      <c r="Q3520" s="13">
        <v>11.0</v>
      </c>
      <c r="R3520" s="13">
        <f t="shared" si="1"/>
        <v>13.75</v>
      </c>
      <c r="S3520" s="14">
        <f t="shared" si="2"/>
        <v>1.964285714</v>
      </c>
      <c r="T3520" s="14">
        <f t="shared" si="3"/>
        <v>0.3636363636</v>
      </c>
      <c r="U3520" s="15" t="str">
        <f>vlookup(F3520,'Sub categories'!$A:$C,3,False)</f>
        <v>Binders</v>
      </c>
      <c r="V3520" s="16">
        <f t="shared" si="4"/>
        <v>6</v>
      </c>
      <c r="W3520" s="17">
        <f t="array" ref="W3520">INDEX(shipping_prices!$C$1:$F4747,MATCH(I3520,shipping_prices!$A$1:$A4747,0),MATCH(M3520,shipping_prices!$C$1:$F$1,0))</f>
        <v>0.94</v>
      </c>
      <c r="X3520" s="15" t="str">
        <f t="shared" si="5"/>
        <v>Clay RozendalNew York CityNew York</v>
      </c>
      <c r="Y3520" s="15" t="str">
        <f t="shared" si="6"/>
        <v>Low</v>
      </c>
    </row>
    <row r="3521">
      <c r="A3521" s="1">
        <v>42682.0</v>
      </c>
      <c r="B3521" s="2" t="s">
        <v>4597</v>
      </c>
      <c r="C3521" s="2">
        <v>2.0</v>
      </c>
      <c r="D3521" s="2" t="s">
        <v>1475</v>
      </c>
      <c r="E3521" s="2" t="s">
        <v>27</v>
      </c>
      <c r="F3521" s="2" t="s">
        <v>2389</v>
      </c>
      <c r="G3521" s="2" t="s">
        <v>45</v>
      </c>
      <c r="H3521" s="2" t="s">
        <v>277</v>
      </c>
      <c r="I3521" s="2" t="s">
        <v>140</v>
      </c>
      <c r="J3521" s="2" t="s">
        <v>141</v>
      </c>
      <c r="K3521" s="2" t="s">
        <v>77</v>
      </c>
      <c r="L3521" s="10">
        <v>42689.0</v>
      </c>
      <c r="M3521" s="2" t="s">
        <v>34</v>
      </c>
      <c r="N3521" s="11">
        <v>0.6</v>
      </c>
      <c r="O3521" s="12">
        <v>-2.0</v>
      </c>
      <c r="P3521" s="13">
        <v>-0.3</v>
      </c>
      <c r="Q3521" s="13">
        <v>6.0</v>
      </c>
      <c r="R3521" s="13">
        <f t="shared" si="1"/>
        <v>15</v>
      </c>
      <c r="S3521" s="14">
        <f t="shared" si="2"/>
        <v>7.5</v>
      </c>
      <c r="T3521" s="14">
        <f t="shared" si="3"/>
        <v>-0.3333333333</v>
      </c>
      <c r="U3521" s="15" t="str">
        <f>vlookup(F3521,'Sub categories'!$A:$C,3,False)</f>
        <v>Furnishings</v>
      </c>
      <c r="V3521" s="16">
        <f t="shared" si="4"/>
        <v>7</v>
      </c>
      <c r="W3521" s="17">
        <f t="array" ref="W3521">INDEX(shipping_prices!$C$1:$F4748,MATCH(I3521,shipping_prices!$A$1:$A4748,0),MATCH(M3521,shipping_prices!$C$1:$F$1,0))</f>
        <v>13.2</v>
      </c>
      <c r="X3521" s="15" t="str">
        <f t="shared" si="5"/>
        <v>Brian StugartChicagoIllinois</v>
      </c>
      <c r="Y3521" s="15" t="str">
        <f t="shared" si="6"/>
        <v>loss</v>
      </c>
    </row>
    <row r="3522">
      <c r="A3522" s="1">
        <v>42682.0</v>
      </c>
      <c r="B3522" s="2" t="s">
        <v>4597</v>
      </c>
      <c r="C3522" s="2">
        <v>3.0</v>
      </c>
      <c r="D3522" s="2" t="s">
        <v>1475</v>
      </c>
      <c r="E3522" s="2" t="s">
        <v>27</v>
      </c>
      <c r="F3522" s="2" t="s">
        <v>3585</v>
      </c>
      <c r="G3522" s="2" t="s">
        <v>45</v>
      </c>
      <c r="H3522" s="2" t="s">
        <v>79</v>
      </c>
      <c r="I3522" s="2" t="s">
        <v>140</v>
      </c>
      <c r="J3522" s="2" t="s">
        <v>141</v>
      </c>
      <c r="K3522" s="2" t="s">
        <v>77</v>
      </c>
      <c r="L3522" s="10">
        <v>42689.0</v>
      </c>
      <c r="M3522" s="2" t="s">
        <v>34</v>
      </c>
      <c r="N3522" s="11">
        <v>0.6</v>
      </c>
      <c r="O3522" s="12">
        <v>-33.0</v>
      </c>
      <c r="P3522" s="13">
        <v>-1.33</v>
      </c>
      <c r="Q3522" s="13">
        <v>25.0</v>
      </c>
      <c r="R3522" s="13">
        <f t="shared" si="1"/>
        <v>62.5</v>
      </c>
      <c r="S3522" s="14">
        <f t="shared" si="2"/>
        <v>20.83333333</v>
      </c>
      <c r="T3522" s="14">
        <f t="shared" si="3"/>
        <v>-1.32</v>
      </c>
      <c r="U3522" s="15" t="str">
        <f>vlookup(F3522,'Sub categories'!$A:$C,3,False)</f>
        <v>Furnishings</v>
      </c>
      <c r="V3522" s="16">
        <f t="shared" si="4"/>
        <v>7</v>
      </c>
      <c r="W3522" s="17">
        <f t="array" ref="W3522">INDEX(shipping_prices!$C$1:$F4749,MATCH(I3522,shipping_prices!$A$1:$A4749,0),MATCH(M3522,shipping_prices!$C$1:$F$1,0))</f>
        <v>13.2</v>
      </c>
      <c r="X3522" s="15" t="str">
        <f t="shared" si="5"/>
        <v>Brian StugartChicagoIllinois</v>
      </c>
      <c r="Y3522" s="15" t="str">
        <f t="shared" si="6"/>
        <v>loss</v>
      </c>
    </row>
    <row r="3523" hidden="1">
      <c r="A3523" s="1">
        <v>42682.0</v>
      </c>
      <c r="B3523" s="2" t="s">
        <v>4597</v>
      </c>
      <c r="C3523" s="2">
        <v>9.0</v>
      </c>
      <c r="D3523" s="2" t="s">
        <v>1475</v>
      </c>
      <c r="E3523" s="2" t="s">
        <v>27</v>
      </c>
      <c r="F3523" s="2" t="s">
        <v>546</v>
      </c>
      <c r="G3523" s="2" t="s">
        <v>39</v>
      </c>
      <c r="H3523" s="2" t="s">
        <v>547</v>
      </c>
      <c r="I3523" s="2" t="s">
        <v>140</v>
      </c>
      <c r="J3523" s="2" t="s">
        <v>141</v>
      </c>
      <c r="K3523" s="2" t="s">
        <v>77</v>
      </c>
      <c r="L3523" s="10">
        <v>42689.0</v>
      </c>
      <c r="M3523" s="2" t="s">
        <v>34</v>
      </c>
      <c r="N3523" s="11">
        <v>0.2</v>
      </c>
      <c r="O3523" s="12">
        <v>97.0</v>
      </c>
      <c r="P3523" s="13">
        <v>0.08</v>
      </c>
      <c r="Q3523" s="13">
        <v>1297.0</v>
      </c>
      <c r="R3523" s="13">
        <f t="shared" si="1"/>
        <v>1621.25</v>
      </c>
      <c r="S3523" s="14">
        <f t="shared" si="2"/>
        <v>180.1388889</v>
      </c>
      <c r="T3523" s="14">
        <f t="shared" si="3"/>
        <v>0.07478797224</v>
      </c>
      <c r="U3523" s="15" t="str">
        <f>vlookup(F3523,'Sub categories'!$A:$C,3,False)</f>
        <v>Storage</v>
      </c>
      <c r="V3523" s="16">
        <f t="shared" si="4"/>
        <v>7</v>
      </c>
      <c r="W3523" s="17">
        <f t="array" ref="W3523">INDEX(shipping_prices!$C$1:$F4750,MATCH(I3523,shipping_prices!$A$1:$A4750,0),MATCH(M3523,shipping_prices!$C$1:$F$1,0))</f>
        <v>13.2</v>
      </c>
      <c r="X3523" s="15" t="str">
        <f t="shared" si="5"/>
        <v>Brian StugartChicagoIllinois</v>
      </c>
      <c r="Y3523" s="15" t="str">
        <f t="shared" si="6"/>
        <v>High</v>
      </c>
    </row>
    <row r="3524" hidden="1">
      <c r="A3524" s="1">
        <v>42682.0</v>
      </c>
      <c r="B3524" s="2" t="s">
        <v>4598</v>
      </c>
      <c r="C3524" s="2">
        <v>1.0</v>
      </c>
      <c r="D3524" s="2" t="s">
        <v>1741</v>
      </c>
      <c r="E3524" s="2" t="s">
        <v>49</v>
      </c>
      <c r="F3524" s="2" t="s">
        <v>3808</v>
      </c>
      <c r="G3524" s="2" t="s">
        <v>39</v>
      </c>
      <c r="H3524" s="2" t="s">
        <v>460</v>
      </c>
      <c r="I3524" s="2" t="s">
        <v>891</v>
      </c>
      <c r="J3524" s="2" t="s">
        <v>42</v>
      </c>
      <c r="K3524" s="2" t="s">
        <v>43</v>
      </c>
      <c r="L3524" s="10">
        <v>42684.0</v>
      </c>
      <c r="M3524" s="2" t="s">
        <v>34</v>
      </c>
      <c r="N3524" s="11">
        <v>0.0</v>
      </c>
      <c r="O3524" s="12">
        <v>10.0</v>
      </c>
      <c r="P3524" s="13">
        <v>0.29</v>
      </c>
      <c r="Q3524" s="13">
        <v>35.0</v>
      </c>
      <c r="R3524" s="13">
        <f t="shared" si="1"/>
        <v>35</v>
      </c>
      <c r="S3524" s="14">
        <f t="shared" si="2"/>
        <v>35</v>
      </c>
      <c r="T3524" s="14">
        <f t="shared" si="3"/>
        <v>0.2857142857</v>
      </c>
      <c r="U3524" s="15" t="str">
        <f>vlookup(F3524,'Sub categories'!$A:$C,3,False)</f>
        <v>Art</v>
      </c>
      <c r="V3524" s="16">
        <f t="shared" si="4"/>
        <v>2</v>
      </c>
      <c r="W3524" s="17">
        <f t="array" ref="W3524">INDEX(shipping_prices!$C$1:$F4751,MATCH(I3524,shipping_prices!$A$1:$A4751,0),MATCH(M3524,shipping_prices!$C$1:$F$1,0))</f>
        <v>8.79</v>
      </c>
      <c r="X3524" s="15" t="str">
        <f t="shared" si="5"/>
        <v>Dianna WilsonOaklandCalifornia</v>
      </c>
      <c r="Y3524" s="15" t="str">
        <f t="shared" si="6"/>
        <v>Low</v>
      </c>
    </row>
    <row r="3525" hidden="1">
      <c r="A3525" s="1">
        <v>42682.0</v>
      </c>
      <c r="B3525" s="2" t="s">
        <v>4599</v>
      </c>
      <c r="C3525" s="2">
        <v>7.0</v>
      </c>
      <c r="D3525" s="2" t="s">
        <v>561</v>
      </c>
      <c r="E3525" s="2" t="s">
        <v>27</v>
      </c>
      <c r="F3525" s="2" t="s">
        <v>4600</v>
      </c>
      <c r="G3525" s="2" t="s">
        <v>29</v>
      </c>
      <c r="H3525" s="2" t="s">
        <v>79</v>
      </c>
      <c r="I3525" s="2" t="s">
        <v>75</v>
      </c>
      <c r="J3525" s="2" t="s">
        <v>76</v>
      </c>
      <c r="K3525" s="2" t="s">
        <v>77</v>
      </c>
      <c r="L3525" s="10">
        <v>42693.0</v>
      </c>
      <c r="M3525" s="2" t="s">
        <v>90</v>
      </c>
      <c r="N3525" s="11">
        <v>0.2</v>
      </c>
      <c r="O3525" s="12">
        <v>52.0</v>
      </c>
      <c r="P3525" s="13">
        <v>0.13</v>
      </c>
      <c r="Q3525" s="13">
        <v>420.0</v>
      </c>
      <c r="R3525" s="13">
        <f t="shared" si="1"/>
        <v>525</v>
      </c>
      <c r="S3525" s="14">
        <f t="shared" si="2"/>
        <v>75</v>
      </c>
      <c r="T3525" s="14">
        <f t="shared" si="3"/>
        <v>0.1238095238</v>
      </c>
      <c r="U3525" s="15" t="str">
        <f>vlookup(F3525,'Sub categories'!$A:$C,3,False)</f>
        <v>Phones</v>
      </c>
      <c r="V3525" s="16">
        <f t="shared" si="4"/>
        <v>11</v>
      </c>
      <c r="W3525" s="17">
        <f t="array" ref="W3525">INDEX(shipping_prices!$C$1:$F4752,MATCH(I3525,shipping_prices!$A$1:$A4752,0),MATCH(M3525,shipping_prices!$C$1:$F$1,0))</f>
        <v>9.96</v>
      </c>
      <c r="X3525" s="15" t="str">
        <f t="shared" si="5"/>
        <v>Bryan MillsHoustonTexas</v>
      </c>
      <c r="Y3525" s="15" t="str">
        <f t="shared" si="6"/>
        <v>High</v>
      </c>
    </row>
    <row r="3526" hidden="1">
      <c r="A3526" s="1">
        <v>42682.0</v>
      </c>
      <c r="B3526" s="2" t="s">
        <v>4601</v>
      </c>
      <c r="C3526" s="2">
        <v>5.0</v>
      </c>
      <c r="D3526" s="2" t="s">
        <v>1207</v>
      </c>
      <c r="E3526" s="2" t="s">
        <v>27</v>
      </c>
      <c r="F3526" s="2" t="s">
        <v>1583</v>
      </c>
      <c r="G3526" s="2" t="s">
        <v>39</v>
      </c>
      <c r="H3526" s="2" t="s">
        <v>581</v>
      </c>
      <c r="I3526" s="2" t="s">
        <v>31</v>
      </c>
      <c r="J3526" s="2" t="s">
        <v>32</v>
      </c>
      <c r="K3526" s="2" t="s">
        <v>33</v>
      </c>
      <c r="L3526" s="10">
        <v>42685.0</v>
      </c>
      <c r="M3526" s="2" t="s">
        <v>142</v>
      </c>
      <c r="N3526" s="11">
        <v>0.2</v>
      </c>
      <c r="O3526" s="12">
        <v>9.0</v>
      </c>
      <c r="P3526" s="13">
        <v>0.36</v>
      </c>
      <c r="Q3526" s="13">
        <v>25.0</v>
      </c>
      <c r="R3526" s="13">
        <f t="shared" si="1"/>
        <v>31.25</v>
      </c>
      <c r="S3526" s="14">
        <f t="shared" si="2"/>
        <v>6.25</v>
      </c>
      <c r="T3526" s="14">
        <f t="shared" si="3"/>
        <v>0.36</v>
      </c>
      <c r="U3526" s="15" t="str">
        <f>vlookup(F3526,'Sub categories'!$A:$C,3,False)</f>
        <v>Binders</v>
      </c>
      <c r="V3526" s="16">
        <f t="shared" si="4"/>
        <v>3</v>
      </c>
      <c r="W3526" s="17">
        <f t="array" ref="W3526">INDEX(shipping_prices!$C$1:$F4753,MATCH(I3526,shipping_prices!$A$1:$A4753,0),MATCH(M3526,shipping_prices!$C$1:$F$1,0))</f>
        <v>23.55</v>
      </c>
      <c r="X3526" s="15" t="str">
        <f t="shared" si="5"/>
        <v>Resi PölkingNew York CityNew York</v>
      </c>
      <c r="Y3526" s="15" t="str">
        <f t="shared" si="6"/>
        <v>Low</v>
      </c>
    </row>
    <row r="3527" hidden="1">
      <c r="A3527" s="1">
        <v>42682.0</v>
      </c>
      <c r="B3527" s="2" t="s">
        <v>4601</v>
      </c>
      <c r="C3527" s="2">
        <v>6.0</v>
      </c>
      <c r="D3527" s="2" t="s">
        <v>1207</v>
      </c>
      <c r="E3527" s="2" t="s">
        <v>27</v>
      </c>
      <c r="F3527" s="2" t="s">
        <v>1262</v>
      </c>
      <c r="G3527" s="2" t="s">
        <v>39</v>
      </c>
      <c r="H3527" s="2" t="s">
        <v>79</v>
      </c>
      <c r="I3527" s="2" t="s">
        <v>31</v>
      </c>
      <c r="J3527" s="2" t="s">
        <v>32</v>
      </c>
      <c r="K3527" s="2" t="s">
        <v>33</v>
      </c>
      <c r="L3527" s="10">
        <v>42685.0</v>
      </c>
      <c r="M3527" s="2" t="s">
        <v>142</v>
      </c>
      <c r="N3527" s="11">
        <v>0.2</v>
      </c>
      <c r="O3527" s="12">
        <v>55.0</v>
      </c>
      <c r="P3527" s="13">
        <v>0.38</v>
      </c>
      <c r="Q3527" s="13">
        <v>147.0</v>
      </c>
      <c r="R3527" s="13">
        <f t="shared" si="1"/>
        <v>183.75</v>
      </c>
      <c r="S3527" s="14">
        <f t="shared" si="2"/>
        <v>30.625</v>
      </c>
      <c r="T3527" s="14">
        <f t="shared" si="3"/>
        <v>0.3741496599</v>
      </c>
      <c r="U3527" s="15" t="str">
        <f>vlookup(F3527,'Sub categories'!$A:$C,3,False)</f>
        <v>Binders</v>
      </c>
      <c r="V3527" s="16">
        <f t="shared" si="4"/>
        <v>3</v>
      </c>
      <c r="W3527" s="17">
        <f t="array" ref="W3527">INDEX(shipping_prices!$C$1:$F4754,MATCH(I3527,shipping_prices!$A$1:$A4754,0),MATCH(M3527,shipping_prices!$C$1:$F$1,0))</f>
        <v>23.55</v>
      </c>
      <c r="X3527" s="15" t="str">
        <f t="shared" si="5"/>
        <v>Resi PölkingNew York CityNew York</v>
      </c>
      <c r="Y3527" s="15" t="str">
        <f t="shared" si="6"/>
        <v>High</v>
      </c>
    </row>
    <row r="3528" hidden="1">
      <c r="A3528" s="1">
        <v>42682.0</v>
      </c>
      <c r="B3528" s="2" t="s">
        <v>4601</v>
      </c>
      <c r="C3528" s="2">
        <v>2.0</v>
      </c>
      <c r="D3528" s="2" t="s">
        <v>1207</v>
      </c>
      <c r="E3528" s="2" t="s">
        <v>27</v>
      </c>
      <c r="F3528" s="2" t="s">
        <v>4602</v>
      </c>
      <c r="G3528" s="2" t="s">
        <v>39</v>
      </c>
      <c r="H3528" s="2" t="s">
        <v>284</v>
      </c>
      <c r="I3528" s="2" t="s">
        <v>31</v>
      </c>
      <c r="J3528" s="2" t="s">
        <v>32</v>
      </c>
      <c r="K3528" s="2" t="s">
        <v>33</v>
      </c>
      <c r="L3528" s="10">
        <v>42685.0</v>
      </c>
      <c r="M3528" s="2" t="s">
        <v>142</v>
      </c>
      <c r="N3528" s="11">
        <v>0.2</v>
      </c>
      <c r="O3528" s="12">
        <v>90.0</v>
      </c>
      <c r="P3528" s="13">
        <v>0.33</v>
      </c>
      <c r="Q3528" s="13">
        <v>277.0</v>
      </c>
      <c r="R3528" s="13">
        <f t="shared" si="1"/>
        <v>346.25</v>
      </c>
      <c r="S3528" s="14">
        <f t="shared" si="2"/>
        <v>173.125</v>
      </c>
      <c r="T3528" s="14">
        <f t="shared" si="3"/>
        <v>0.3249097473</v>
      </c>
      <c r="U3528" s="15" t="str">
        <f>vlookup(F3528,'Sub categories'!$A:$C,3,False)</f>
        <v>Binders</v>
      </c>
      <c r="V3528" s="16">
        <f t="shared" si="4"/>
        <v>3</v>
      </c>
      <c r="W3528" s="17">
        <f t="array" ref="W3528">INDEX(shipping_prices!$C$1:$F4755,MATCH(I3528,shipping_prices!$A$1:$A4755,0),MATCH(M3528,shipping_prices!$C$1:$F$1,0))</f>
        <v>23.55</v>
      </c>
      <c r="X3528" s="15" t="str">
        <f t="shared" si="5"/>
        <v>Resi PölkingNew York CityNew York</v>
      </c>
      <c r="Y3528" s="15" t="str">
        <f t="shared" si="6"/>
        <v>High</v>
      </c>
    </row>
    <row r="3529" hidden="1">
      <c r="A3529" s="1">
        <v>42682.0</v>
      </c>
      <c r="B3529" s="2" t="s">
        <v>4603</v>
      </c>
      <c r="C3529" s="2">
        <v>9.0</v>
      </c>
      <c r="D3529" s="2" t="s">
        <v>1532</v>
      </c>
      <c r="E3529" s="2" t="s">
        <v>27</v>
      </c>
      <c r="F3529" s="2" t="s">
        <v>2489</v>
      </c>
      <c r="G3529" s="2" t="s">
        <v>29</v>
      </c>
      <c r="H3529" s="2" t="s">
        <v>460</v>
      </c>
      <c r="I3529" s="2" t="s">
        <v>217</v>
      </c>
      <c r="J3529" s="2" t="s">
        <v>282</v>
      </c>
      <c r="K3529" s="2" t="s">
        <v>77</v>
      </c>
      <c r="L3529" s="10">
        <v>42689.0</v>
      </c>
      <c r="M3529" s="2" t="s">
        <v>34</v>
      </c>
      <c r="N3529" s="11">
        <v>0.0</v>
      </c>
      <c r="O3529" s="12">
        <v>123.0</v>
      </c>
      <c r="P3529" s="13">
        <v>0.28</v>
      </c>
      <c r="Q3529" s="13">
        <v>441.0</v>
      </c>
      <c r="R3529" s="13">
        <f t="shared" si="1"/>
        <v>441</v>
      </c>
      <c r="S3529" s="14">
        <f t="shared" si="2"/>
        <v>49</v>
      </c>
      <c r="T3529" s="14">
        <f t="shared" si="3"/>
        <v>0.2789115646</v>
      </c>
      <c r="U3529" s="15" t="str">
        <f>vlookup(F3529,'Sub categories'!$A:$C,3,False)</f>
        <v>Phones</v>
      </c>
      <c r="V3529" s="16">
        <f t="shared" si="4"/>
        <v>7</v>
      </c>
      <c r="W3529" s="17">
        <f t="array" ref="W3529">INDEX(shipping_prices!$C$1:$F4756,MATCH(I3529,shipping_prices!$A$1:$A4756,0),MATCH(M3529,shipping_prices!$C$1:$F$1,0))</f>
        <v>12.51</v>
      </c>
      <c r="X3529" s="15" t="str">
        <f t="shared" si="5"/>
        <v>Hunter LopezRichmondIndiana</v>
      </c>
      <c r="Y3529" s="15" t="str">
        <f t="shared" si="6"/>
        <v>High</v>
      </c>
    </row>
    <row r="3530">
      <c r="A3530" s="1">
        <v>42682.0</v>
      </c>
      <c r="B3530" s="2" t="s">
        <v>4604</v>
      </c>
      <c r="C3530" s="2">
        <v>7.0</v>
      </c>
      <c r="D3530" s="2" t="s">
        <v>1120</v>
      </c>
      <c r="E3530" s="2" t="s">
        <v>27</v>
      </c>
      <c r="F3530" s="2" t="s">
        <v>3111</v>
      </c>
      <c r="G3530" s="2" t="s">
        <v>45</v>
      </c>
      <c r="H3530" s="2" t="s">
        <v>912</v>
      </c>
      <c r="I3530" s="2" t="s">
        <v>88</v>
      </c>
      <c r="J3530" s="2" t="s">
        <v>89</v>
      </c>
      <c r="K3530" s="2" t="s">
        <v>54</v>
      </c>
      <c r="L3530" s="10">
        <v>42683.0</v>
      </c>
      <c r="M3530" s="2" t="s">
        <v>142</v>
      </c>
      <c r="N3530" s="11">
        <v>0.0</v>
      </c>
      <c r="O3530" s="12">
        <v>159.0</v>
      </c>
      <c r="P3530" s="13">
        <v>0.15</v>
      </c>
      <c r="Q3530" s="13">
        <v>1057.0</v>
      </c>
      <c r="R3530" s="13">
        <f t="shared" si="1"/>
        <v>1057</v>
      </c>
      <c r="S3530" s="14">
        <f t="shared" si="2"/>
        <v>151</v>
      </c>
      <c r="T3530" s="14">
        <f t="shared" si="3"/>
        <v>0.1504257332</v>
      </c>
      <c r="U3530" s="15" t="str">
        <f>vlookup(F3530,'Sub categories'!$A:$C,3,False)</f>
        <v>Tables</v>
      </c>
      <c r="V3530" s="16">
        <f t="shared" si="4"/>
        <v>1</v>
      </c>
      <c r="W3530" s="17">
        <f t="array" ref="W3530">INDEX(shipping_prices!$C$1:$F4757,MATCH(I3530,shipping_prices!$A$1:$A4757,0),MATCH(M3530,shipping_prices!$C$1:$F$1,0))</f>
        <v>21.33</v>
      </c>
      <c r="X3530" s="15" t="str">
        <f t="shared" si="5"/>
        <v>Paul MacIntyreSpringfieldVirginia</v>
      </c>
      <c r="Y3530" s="15" t="str">
        <f t="shared" si="6"/>
        <v>High</v>
      </c>
    </row>
    <row r="3531" hidden="1">
      <c r="A3531" s="1">
        <v>42682.0</v>
      </c>
      <c r="B3531" s="2" t="s">
        <v>4605</v>
      </c>
      <c r="C3531" s="2">
        <v>3.0</v>
      </c>
      <c r="D3531" s="2" t="s">
        <v>691</v>
      </c>
      <c r="E3531" s="2" t="s">
        <v>37</v>
      </c>
      <c r="F3531" s="2" t="s">
        <v>3271</v>
      </c>
      <c r="G3531" s="2" t="s">
        <v>29</v>
      </c>
      <c r="H3531" s="2" t="s">
        <v>79</v>
      </c>
      <c r="I3531" s="2" t="s">
        <v>31</v>
      </c>
      <c r="J3531" s="2" t="s">
        <v>32</v>
      </c>
      <c r="K3531" s="2" t="s">
        <v>33</v>
      </c>
      <c r="L3531" s="10">
        <v>42685.0</v>
      </c>
      <c r="M3531" s="2" t="s">
        <v>34</v>
      </c>
      <c r="N3531" s="11">
        <v>0.0</v>
      </c>
      <c r="O3531" s="12">
        <v>9.0</v>
      </c>
      <c r="P3531" s="13">
        <v>0.43</v>
      </c>
      <c r="Q3531" s="13">
        <v>21.0</v>
      </c>
      <c r="R3531" s="13">
        <f t="shared" si="1"/>
        <v>21</v>
      </c>
      <c r="S3531" s="14">
        <f t="shared" si="2"/>
        <v>7</v>
      </c>
      <c r="T3531" s="14">
        <f t="shared" si="3"/>
        <v>0.4285714286</v>
      </c>
      <c r="U3531" s="15" t="str">
        <f>vlookup(F3531,'Sub categories'!$A:$C,3,False)</f>
        <v>Accessories</v>
      </c>
      <c r="V3531" s="16">
        <f t="shared" si="4"/>
        <v>3</v>
      </c>
      <c r="W3531" s="17">
        <f t="array" ref="W3531">INDEX(shipping_prices!$C$1:$F4758,MATCH(I3531,shipping_prices!$A$1:$A4758,0),MATCH(M3531,shipping_prices!$C$1:$F$1,0))</f>
        <v>10.09</v>
      </c>
      <c r="X3531" s="15" t="str">
        <f t="shared" si="5"/>
        <v>Victoria PistekaNew York CityNew York</v>
      </c>
      <c r="Y3531" s="15" t="str">
        <f t="shared" si="6"/>
        <v>Low</v>
      </c>
    </row>
    <row r="3532">
      <c r="A3532" s="1">
        <v>42682.0</v>
      </c>
      <c r="B3532" s="2" t="s">
        <v>4605</v>
      </c>
      <c r="C3532" s="2">
        <v>3.0</v>
      </c>
      <c r="D3532" s="2" t="s">
        <v>691</v>
      </c>
      <c r="E3532" s="2" t="s">
        <v>37</v>
      </c>
      <c r="F3532" s="2" t="s">
        <v>4606</v>
      </c>
      <c r="G3532" s="2" t="s">
        <v>45</v>
      </c>
      <c r="H3532" s="2" t="s">
        <v>1024</v>
      </c>
      <c r="I3532" s="2" t="s">
        <v>31</v>
      </c>
      <c r="J3532" s="2" t="s">
        <v>32</v>
      </c>
      <c r="K3532" s="2" t="s">
        <v>33</v>
      </c>
      <c r="L3532" s="10">
        <v>42685.0</v>
      </c>
      <c r="M3532" s="2" t="s">
        <v>34</v>
      </c>
      <c r="N3532" s="11">
        <v>0.0</v>
      </c>
      <c r="O3532" s="12">
        <v>13.0</v>
      </c>
      <c r="P3532" s="13">
        <v>0.34</v>
      </c>
      <c r="Q3532" s="13">
        <v>38.0</v>
      </c>
      <c r="R3532" s="13">
        <f t="shared" si="1"/>
        <v>38</v>
      </c>
      <c r="S3532" s="14">
        <f t="shared" si="2"/>
        <v>12.66666667</v>
      </c>
      <c r="T3532" s="14">
        <f t="shared" si="3"/>
        <v>0.3421052632</v>
      </c>
      <c r="U3532" s="15" t="str">
        <f>vlookup(F3532,'Sub categories'!$A:$C,3,False)</f>
        <v>Furnishings</v>
      </c>
      <c r="V3532" s="16">
        <f t="shared" si="4"/>
        <v>3</v>
      </c>
      <c r="W3532" s="17">
        <f t="array" ref="W3532">INDEX(shipping_prices!$C$1:$F4759,MATCH(I3532,shipping_prices!$A$1:$A4759,0),MATCH(M3532,shipping_prices!$C$1:$F$1,0))</f>
        <v>10.09</v>
      </c>
      <c r="X3532" s="15" t="str">
        <f t="shared" si="5"/>
        <v>Victoria PistekaNew York CityNew York</v>
      </c>
      <c r="Y3532" s="15" t="str">
        <f t="shared" si="6"/>
        <v>Low</v>
      </c>
    </row>
    <row r="3533" hidden="1">
      <c r="A3533" s="1">
        <v>42682.0</v>
      </c>
      <c r="B3533" s="2" t="s">
        <v>4605</v>
      </c>
      <c r="C3533" s="2">
        <v>4.0</v>
      </c>
      <c r="D3533" s="2" t="s">
        <v>691</v>
      </c>
      <c r="E3533" s="2" t="s">
        <v>37</v>
      </c>
      <c r="F3533" s="2" t="s">
        <v>4086</v>
      </c>
      <c r="G3533" s="2" t="s">
        <v>29</v>
      </c>
      <c r="H3533" s="2" t="s">
        <v>79</v>
      </c>
      <c r="I3533" s="2" t="s">
        <v>31</v>
      </c>
      <c r="J3533" s="2" t="s">
        <v>32</v>
      </c>
      <c r="K3533" s="2" t="s">
        <v>33</v>
      </c>
      <c r="L3533" s="10">
        <v>42685.0</v>
      </c>
      <c r="M3533" s="2" t="s">
        <v>34</v>
      </c>
      <c r="N3533" s="11">
        <v>0.0</v>
      </c>
      <c r="O3533" s="12">
        <v>10.0</v>
      </c>
      <c r="P3533" s="13">
        <v>0.07</v>
      </c>
      <c r="Q3533" s="13">
        <v>140.0</v>
      </c>
      <c r="R3533" s="13">
        <f t="shared" si="1"/>
        <v>140</v>
      </c>
      <c r="S3533" s="14">
        <f t="shared" si="2"/>
        <v>35</v>
      </c>
      <c r="T3533" s="14">
        <f t="shared" si="3"/>
        <v>0.07142857143</v>
      </c>
      <c r="U3533" s="15" t="str">
        <f>vlookup(F3533,'Sub categories'!$A:$C,3,False)</f>
        <v>Accessories</v>
      </c>
      <c r="V3533" s="16">
        <f t="shared" si="4"/>
        <v>3</v>
      </c>
      <c r="W3533" s="17">
        <f t="array" ref="W3533">INDEX(shipping_prices!$C$1:$F4760,MATCH(I3533,shipping_prices!$A$1:$A4760,0),MATCH(M3533,shipping_prices!$C$1:$F$1,0))</f>
        <v>10.09</v>
      </c>
      <c r="X3533" s="15" t="str">
        <f t="shared" si="5"/>
        <v>Victoria PistekaNew York CityNew York</v>
      </c>
      <c r="Y3533" s="15" t="str">
        <f t="shared" si="6"/>
        <v>Low</v>
      </c>
    </row>
    <row r="3534">
      <c r="A3534" s="1">
        <v>42682.0</v>
      </c>
      <c r="B3534" s="2" t="s">
        <v>4607</v>
      </c>
      <c r="C3534" s="2">
        <v>2.0</v>
      </c>
      <c r="D3534" s="2" t="s">
        <v>1332</v>
      </c>
      <c r="E3534" s="2" t="s">
        <v>37</v>
      </c>
      <c r="F3534" s="2" t="s">
        <v>2165</v>
      </c>
      <c r="G3534" s="2" t="s">
        <v>45</v>
      </c>
      <c r="H3534" s="2" t="s">
        <v>2166</v>
      </c>
      <c r="I3534" s="2" t="s">
        <v>2054</v>
      </c>
      <c r="J3534" s="2" t="s">
        <v>497</v>
      </c>
      <c r="K3534" s="2" t="s">
        <v>77</v>
      </c>
      <c r="L3534" s="10">
        <v>42689.0</v>
      </c>
      <c r="M3534" s="2" t="s">
        <v>34</v>
      </c>
      <c r="N3534" s="11">
        <v>0.0</v>
      </c>
      <c r="O3534" s="12">
        <v>4.0</v>
      </c>
      <c r="P3534" s="13">
        <v>0.26</v>
      </c>
      <c r="Q3534" s="13">
        <v>17.0</v>
      </c>
      <c r="R3534" s="13">
        <f t="shared" si="1"/>
        <v>17</v>
      </c>
      <c r="S3534" s="14">
        <f t="shared" si="2"/>
        <v>8.5</v>
      </c>
      <c r="T3534" s="14">
        <f t="shared" si="3"/>
        <v>0.2352941176</v>
      </c>
      <c r="U3534" s="15" t="str">
        <f>vlookup(F3534,'Sub categories'!$A:$C,3,False)</f>
        <v>Furnishings</v>
      </c>
      <c r="V3534" s="16">
        <f t="shared" si="4"/>
        <v>7</v>
      </c>
      <c r="W3534" s="17">
        <f t="array" ref="W3534">INDEX(shipping_prices!$C$1:$F4761,MATCH(I3534,shipping_prices!$A$1:$A4761,0),MATCH(M3534,shipping_prices!$C$1:$F$1,0))</f>
        <v>13.74</v>
      </c>
      <c r="X3534" s="15" t="str">
        <f t="shared" si="5"/>
        <v>Sibella ParksGreen BayWisconsin</v>
      </c>
      <c r="Y3534" s="15" t="str">
        <f t="shared" si="6"/>
        <v>Low</v>
      </c>
    </row>
    <row r="3535" hidden="1">
      <c r="A3535" s="1">
        <v>42682.0</v>
      </c>
      <c r="B3535" s="2" t="s">
        <v>4608</v>
      </c>
      <c r="C3535" s="2">
        <v>1.0</v>
      </c>
      <c r="D3535" s="2" t="s">
        <v>3910</v>
      </c>
      <c r="E3535" s="2" t="s">
        <v>27</v>
      </c>
      <c r="F3535" s="2" t="s">
        <v>4609</v>
      </c>
      <c r="G3535" s="2" t="s">
        <v>39</v>
      </c>
      <c r="H3535" s="2" t="s">
        <v>79</v>
      </c>
      <c r="I3535" s="2" t="s">
        <v>128</v>
      </c>
      <c r="J3535" s="2" t="s">
        <v>89</v>
      </c>
      <c r="K3535" s="2" t="s">
        <v>54</v>
      </c>
      <c r="L3535" s="10">
        <v>42684.0</v>
      </c>
      <c r="M3535" s="2" t="s">
        <v>34</v>
      </c>
      <c r="N3535" s="11">
        <v>0.0</v>
      </c>
      <c r="O3535" s="12">
        <v>5.0</v>
      </c>
      <c r="P3535" s="13">
        <v>0.49</v>
      </c>
      <c r="Q3535" s="13">
        <v>11.0</v>
      </c>
      <c r="R3535" s="13">
        <f t="shared" si="1"/>
        <v>11</v>
      </c>
      <c r="S3535" s="14">
        <f t="shared" si="2"/>
        <v>11</v>
      </c>
      <c r="T3535" s="14">
        <f t="shared" si="3"/>
        <v>0.4545454545</v>
      </c>
      <c r="U3535" s="15" t="str">
        <f>vlookup(F3535,'Sub categories'!$A:$C,3,False)</f>
        <v>Envelopes</v>
      </c>
      <c r="V3535" s="16">
        <f t="shared" si="4"/>
        <v>2</v>
      </c>
      <c r="W3535" s="17">
        <f t="array" ref="W3535">INDEX(shipping_prices!$C$1:$F4762,MATCH(I3535,shipping_prices!$A$1:$A4762,0),MATCH(M3535,shipping_prices!$C$1:$F$1,0))</f>
        <v>5.2</v>
      </c>
      <c r="X3535" s="15" t="str">
        <f t="shared" si="5"/>
        <v>Jill FjeldNewport NewsVirginia</v>
      </c>
      <c r="Y3535" s="15" t="str">
        <f t="shared" si="6"/>
        <v>Low</v>
      </c>
    </row>
    <row r="3536" hidden="1">
      <c r="A3536" s="1">
        <v>42683.0</v>
      </c>
      <c r="B3536" s="2" t="s">
        <v>4608</v>
      </c>
      <c r="C3536" s="2">
        <v>8.0</v>
      </c>
      <c r="D3536" s="2" t="s">
        <v>3910</v>
      </c>
      <c r="E3536" s="2" t="s">
        <v>27</v>
      </c>
      <c r="F3536" s="2" t="s">
        <v>3156</v>
      </c>
      <c r="G3536" s="2" t="s">
        <v>29</v>
      </c>
      <c r="H3536" s="2" t="s">
        <v>1854</v>
      </c>
      <c r="I3536" s="2" t="s">
        <v>128</v>
      </c>
      <c r="J3536" s="2" t="s">
        <v>89</v>
      </c>
      <c r="K3536" s="2" t="s">
        <v>54</v>
      </c>
      <c r="L3536" s="10">
        <v>42684.0</v>
      </c>
      <c r="M3536" s="2" t="s">
        <v>34</v>
      </c>
      <c r="N3536" s="11">
        <v>0.0</v>
      </c>
      <c r="O3536" s="12">
        <v>752.0</v>
      </c>
      <c r="P3536" s="13">
        <v>0.47</v>
      </c>
      <c r="Q3536" s="13">
        <v>1600.0</v>
      </c>
      <c r="R3536" s="13">
        <f t="shared" si="1"/>
        <v>1600</v>
      </c>
      <c r="S3536" s="14">
        <f t="shared" si="2"/>
        <v>200</v>
      </c>
      <c r="T3536" s="14">
        <f t="shared" si="3"/>
        <v>0.47</v>
      </c>
      <c r="U3536" s="15" t="str">
        <f>vlookup(F3536,'Sub categories'!$A:$C,3,False)</f>
        <v>Copiers</v>
      </c>
      <c r="V3536" s="16">
        <f t="shared" si="4"/>
        <v>1</v>
      </c>
      <c r="W3536" s="17">
        <f t="array" ref="W3536">INDEX(shipping_prices!$C$1:$F4763,MATCH(I3536,shipping_prices!$A$1:$A4763,0),MATCH(M3536,shipping_prices!$C$1:$F$1,0))</f>
        <v>5.2</v>
      </c>
      <c r="X3536" s="15" t="str">
        <f t="shared" si="5"/>
        <v>Jill FjeldNewport NewsVirginia</v>
      </c>
      <c r="Y3536" s="15" t="str">
        <f t="shared" si="6"/>
        <v>High</v>
      </c>
    </row>
    <row r="3537" hidden="1">
      <c r="A3537" s="1">
        <v>42683.0</v>
      </c>
      <c r="B3537" s="2" t="s">
        <v>4610</v>
      </c>
      <c r="C3537" s="2">
        <v>3.0</v>
      </c>
      <c r="D3537" s="2" t="s">
        <v>2143</v>
      </c>
      <c r="E3537" s="2" t="s">
        <v>27</v>
      </c>
      <c r="F3537" s="2" t="s">
        <v>1214</v>
      </c>
      <c r="G3537" s="2" t="s">
        <v>39</v>
      </c>
      <c r="H3537" s="2" t="s">
        <v>79</v>
      </c>
      <c r="I3537" s="2" t="s">
        <v>31</v>
      </c>
      <c r="J3537" s="2" t="s">
        <v>32</v>
      </c>
      <c r="K3537" s="2" t="s">
        <v>33</v>
      </c>
      <c r="L3537" s="10">
        <v>42684.0</v>
      </c>
      <c r="M3537" s="2" t="s">
        <v>142</v>
      </c>
      <c r="N3537" s="11">
        <v>0.0</v>
      </c>
      <c r="O3537" s="12">
        <v>50.0</v>
      </c>
      <c r="P3537" s="13">
        <v>0.29</v>
      </c>
      <c r="Q3537" s="13">
        <v>171.0</v>
      </c>
      <c r="R3537" s="13">
        <f t="shared" si="1"/>
        <v>171</v>
      </c>
      <c r="S3537" s="14">
        <f t="shared" si="2"/>
        <v>57</v>
      </c>
      <c r="T3537" s="14">
        <f t="shared" si="3"/>
        <v>0.2923976608</v>
      </c>
      <c r="U3537" s="15" t="str">
        <f>vlookup(F3537,'Sub categories'!$A:$C,3,False)</f>
        <v>Appliances</v>
      </c>
      <c r="V3537" s="16">
        <f t="shared" si="4"/>
        <v>1</v>
      </c>
      <c r="W3537" s="17">
        <f t="array" ref="W3537">INDEX(shipping_prices!$C$1:$F4764,MATCH(I3537,shipping_prices!$A$1:$A4764,0),MATCH(M3537,shipping_prices!$C$1:$F$1,0))</f>
        <v>23.55</v>
      </c>
      <c r="X3537" s="15" t="str">
        <f t="shared" si="5"/>
        <v>Dan LaweraNew York CityNew York</v>
      </c>
      <c r="Y3537" s="15" t="str">
        <f t="shared" si="6"/>
        <v>High</v>
      </c>
    </row>
    <row r="3538" hidden="1">
      <c r="A3538" s="1">
        <v>42683.0</v>
      </c>
      <c r="B3538" s="2" t="s">
        <v>4611</v>
      </c>
      <c r="C3538" s="2">
        <v>5.0</v>
      </c>
      <c r="D3538" s="2" t="s">
        <v>491</v>
      </c>
      <c r="E3538" s="2" t="s">
        <v>27</v>
      </c>
      <c r="F3538" s="2" t="s">
        <v>2838</v>
      </c>
      <c r="G3538" s="2" t="s">
        <v>39</v>
      </c>
      <c r="H3538" s="2" t="s">
        <v>460</v>
      </c>
      <c r="I3538" s="2" t="s">
        <v>2263</v>
      </c>
      <c r="J3538" s="2" t="s">
        <v>2121</v>
      </c>
      <c r="K3538" s="2" t="s">
        <v>54</v>
      </c>
      <c r="L3538" s="10">
        <v>42688.0</v>
      </c>
      <c r="M3538" s="2" t="s">
        <v>142</v>
      </c>
      <c r="N3538" s="11">
        <v>0.0</v>
      </c>
      <c r="O3538" s="12">
        <v>21.0</v>
      </c>
      <c r="P3538" s="13">
        <v>0.29</v>
      </c>
      <c r="Q3538" s="13">
        <v>73.0</v>
      </c>
      <c r="R3538" s="13">
        <f t="shared" si="1"/>
        <v>73</v>
      </c>
      <c r="S3538" s="14">
        <f t="shared" si="2"/>
        <v>14.6</v>
      </c>
      <c r="T3538" s="14">
        <f t="shared" si="3"/>
        <v>0.2876712329</v>
      </c>
      <c r="U3538" s="15" t="str">
        <f>vlookup(F3538,'Sub categories'!$A:$C,3,False)</f>
        <v>Art</v>
      </c>
      <c r="V3538" s="16">
        <f t="shared" si="4"/>
        <v>5</v>
      </c>
      <c r="W3538" s="17">
        <f t="array" ref="W3538">INDEX(shipping_prices!$C$1:$F4765,MATCH(I3538,shipping_prices!$A$1:$A4765,0),MATCH(M3538,shipping_prices!$C$1:$F$1,0))</f>
        <v>15.47</v>
      </c>
      <c r="X3538" s="15" t="str">
        <f t="shared" si="5"/>
        <v>James GalangLafayetteLouisiana</v>
      </c>
      <c r="Y3538" s="15" t="str">
        <f t="shared" si="6"/>
        <v>Low</v>
      </c>
    </row>
    <row r="3539" hidden="1">
      <c r="A3539" s="1">
        <v>42683.0</v>
      </c>
      <c r="B3539" s="2" t="s">
        <v>4612</v>
      </c>
      <c r="C3539" s="2">
        <v>8.0</v>
      </c>
      <c r="D3539" s="2" t="s">
        <v>3416</v>
      </c>
      <c r="E3539" s="2" t="s">
        <v>49</v>
      </c>
      <c r="F3539" s="2" t="s">
        <v>3046</v>
      </c>
      <c r="G3539" s="2" t="s">
        <v>39</v>
      </c>
      <c r="H3539" s="2" t="s">
        <v>216</v>
      </c>
      <c r="I3539" s="2" t="s">
        <v>163</v>
      </c>
      <c r="J3539" s="2" t="s">
        <v>164</v>
      </c>
      <c r="K3539" s="2" t="s">
        <v>33</v>
      </c>
      <c r="L3539" s="10">
        <v>42686.0</v>
      </c>
      <c r="M3539" s="2" t="s">
        <v>34</v>
      </c>
      <c r="N3539" s="11">
        <v>0.2</v>
      </c>
      <c r="O3539" s="12">
        <v>1.0</v>
      </c>
      <c r="P3539" s="13">
        <v>0.11</v>
      </c>
      <c r="Q3539" s="13">
        <v>11.0</v>
      </c>
      <c r="R3539" s="13">
        <f t="shared" si="1"/>
        <v>13.75</v>
      </c>
      <c r="S3539" s="14">
        <f t="shared" si="2"/>
        <v>1.71875</v>
      </c>
      <c r="T3539" s="14">
        <f t="shared" si="3"/>
        <v>0.09090909091</v>
      </c>
      <c r="U3539" s="15" t="str">
        <f>vlookup(F3539,'Sub categories'!$A:$C,3,False)</f>
        <v>Art</v>
      </c>
      <c r="V3539" s="16">
        <f t="shared" si="4"/>
        <v>3</v>
      </c>
      <c r="W3539" s="17">
        <f t="array" ref="W3539">INDEX(shipping_prices!$C$1:$F4766,MATCH(I3539,shipping_prices!$A$1:$A4766,0),MATCH(M3539,shipping_prices!$C$1:$F$1,0))</f>
        <v>7.98</v>
      </c>
      <c r="X3539" s="15" t="str">
        <f t="shared" si="5"/>
        <v>Neil KnudsonPhiladelphiaPennsylvania</v>
      </c>
      <c r="Y3539" s="15" t="str">
        <f t="shared" si="6"/>
        <v>Low</v>
      </c>
    </row>
    <row r="3540" hidden="1">
      <c r="A3540" s="1">
        <v>42683.0</v>
      </c>
      <c r="B3540" s="2" t="s">
        <v>4612</v>
      </c>
      <c r="C3540" s="2">
        <v>4.0</v>
      </c>
      <c r="D3540" s="2" t="s">
        <v>3416</v>
      </c>
      <c r="E3540" s="2" t="s">
        <v>49</v>
      </c>
      <c r="F3540" s="2" t="s">
        <v>3778</v>
      </c>
      <c r="G3540" s="2" t="s">
        <v>39</v>
      </c>
      <c r="H3540" s="2" t="s">
        <v>51</v>
      </c>
      <c r="I3540" s="2" t="s">
        <v>163</v>
      </c>
      <c r="J3540" s="2" t="s">
        <v>164</v>
      </c>
      <c r="K3540" s="2" t="s">
        <v>33</v>
      </c>
      <c r="L3540" s="10">
        <v>42686.0</v>
      </c>
      <c r="M3540" s="2" t="s">
        <v>34</v>
      </c>
      <c r="N3540" s="11">
        <v>0.2</v>
      </c>
      <c r="O3540" s="12">
        <v>7.0</v>
      </c>
      <c r="P3540" s="13">
        <v>0.36</v>
      </c>
      <c r="Q3540" s="13">
        <v>18.0</v>
      </c>
      <c r="R3540" s="13">
        <f t="shared" si="1"/>
        <v>22.5</v>
      </c>
      <c r="S3540" s="14">
        <f t="shared" si="2"/>
        <v>5.625</v>
      </c>
      <c r="T3540" s="14">
        <f t="shared" si="3"/>
        <v>0.3888888889</v>
      </c>
      <c r="U3540" s="15" t="str">
        <f>vlookup(F3540,'Sub categories'!$A:$C,3,False)</f>
        <v>Paper</v>
      </c>
      <c r="V3540" s="16">
        <f t="shared" si="4"/>
        <v>3</v>
      </c>
      <c r="W3540" s="17">
        <f t="array" ref="W3540">INDEX(shipping_prices!$C$1:$F4767,MATCH(I3540,shipping_prices!$A$1:$A4767,0),MATCH(M3540,shipping_prices!$C$1:$F$1,0))</f>
        <v>7.98</v>
      </c>
      <c r="X3540" s="15" t="str">
        <f t="shared" si="5"/>
        <v>Neil KnudsonPhiladelphiaPennsylvania</v>
      </c>
      <c r="Y3540" s="15" t="str">
        <f t="shared" si="6"/>
        <v>Low</v>
      </c>
    </row>
    <row r="3541" hidden="1">
      <c r="A3541" s="1">
        <v>42683.0</v>
      </c>
      <c r="B3541" s="2" t="s">
        <v>4612</v>
      </c>
      <c r="C3541" s="2">
        <v>10.0</v>
      </c>
      <c r="D3541" s="2" t="s">
        <v>3416</v>
      </c>
      <c r="E3541" s="2" t="s">
        <v>49</v>
      </c>
      <c r="F3541" s="2" t="s">
        <v>3822</v>
      </c>
      <c r="G3541" s="2" t="s">
        <v>39</v>
      </c>
      <c r="H3541" s="2" t="s">
        <v>79</v>
      </c>
      <c r="I3541" s="2" t="s">
        <v>163</v>
      </c>
      <c r="J3541" s="2" t="s">
        <v>164</v>
      </c>
      <c r="K3541" s="2" t="s">
        <v>33</v>
      </c>
      <c r="L3541" s="10">
        <v>42686.0</v>
      </c>
      <c r="M3541" s="2" t="s">
        <v>34</v>
      </c>
      <c r="N3541" s="11">
        <v>0.2</v>
      </c>
      <c r="O3541" s="12">
        <v>25.0</v>
      </c>
      <c r="P3541" s="13">
        <v>0.09</v>
      </c>
      <c r="Q3541" s="13">
        <v>284.0</v>
      </c>
      <c r="R3541" s="13">
        <f t="shared" si="1"/>
        <v>355</v>
      </c>
      <c r="S3541" s="14">
        <f t="shared" si="2"/>
        <v>35.5</v>
      </c>
      <c r="T3541" s="14">
        <f t="shared" si="3"/>
        <v>0.08802816901</v>
      </c>
      <c r="U3541" s="15" t="str">
        <f>vlookup(F3541,'Sub categories'!$A:$C,3,False)</f>
        <v>Storage</v>
      </c>
      <c r="V3541" s="16">
        <f t="shared" si="4"/>
        <v>3</v>
      </c>
      <c r="W3541" s="17">
        <f t="array" ref="W3541">INDEX(shipping_prices!$C$1:$F4768,MATCH(I3541,shipping_prices!$A$1:$A4768,0),MATCH(M3541,shipping_prices!$C$1:$F$1,0))</f>
        <v>7.98</v>
      </c>
      <c r="X3541" s="15" t="str">
        <f t="shared" si="5"/>
        <v>Neil KnudsonPhiladelphiaPennsylvania</v>
      </c>
      <c r="Y3541" s="15" t="str">
        <f t="shared" si="6"/>
        <v>High</v>
      </c>
    </row>
    <row r="3542" hidden="1">
      <c r="A3542" s="1">
        <v>42683.0</v>
      </c>
      <c r="B3542" s="2" t="s">
        <v>4613</v>
      </c>
      <c r="C3542" s="2">
        <v>6.0</v>
      </c>
      <c r="D3542" s="2" t="s">
        <v>2281</v>
      </c>
      <c r="E3542" s="2" t="s">
        <v>49</v>
      </c>
      <c r="F3542" s="2" t="s">
        <v>1011</v>
      </c>
      <c r="G3542" s="2" t="s">
        <v>39</v>
      </c>
      <c r="H3542" s="2" t="s">
        <v>79</v>
      </c>
      <c r="I3542" s="2" t="s">
        <v>809</v>
      </c>
      <c r="J3542" s="2" t="s">
        <v>321</v>
      </c>
      <c r="K3542" s="2" t="s">
        <v>33</v>
      </c>
      <c r="L3542" s="10">
        <v>42689.0</v>
      </c>
      <c r="M3542" s="2" t="s">
        <v>142</v>
      </c>
      <c r="N3542" s="11">
        <v>0.2</v>
      </c>
      <c r="O3542" s="12">
        <v>6.0</v>
      </c>
      <c r="P3542" s="13">
        <v>0.36</v>
      </c>
      <c r="Q3542" s="13">
        <v>17.0</v>
      </c>
      <c r="R3542" s="13">
        <f t="shared" si="1"/>
        <v>21.25</v>
      </c>
      <c r="S3542" s="14">
        <f t="shared" si="2"/>
        <v>3.541666667</v>
      </c>
      <c r="T3542" s="14">
        <f t="shared" si="3"/>
        <v>0.3529411765</v>
      </c>
      <c r="U3542" s="15" t="str">
        <f>vlookup(F3542,'Sub categories'!$A:$C,3,False)</f>
        <v>Fasteners</v>
      </c>
      <c r="V3542" s="16">
        <f t="shared" si="4"/>
        <v>6</v>
      </c>
      <c r="W3542" s="17">
        <f t="array" ref="W3542">INDEX(shipping_prices!$C$1:$F4769,MATCH(I3542,shipping_prices!$A$1:$A4769,0),MATCH(M3542,shipping_prices!$C$1:$F$1,0))</f>
        <v>16.68</v>
      </c>
      <c r="X3542" s="15" t="str">
        <f t="shared" si="5"/>
        <v>Ross DeVincentisAkronOhio</v>
      </c>
      <c r="Y3542" s="15" t="str">
        <f t="shared" si="6"/>
        <v>Low</v>
      </c>
    </row>
    <row r="3543" hidden="1">
      <c r="A3543" s="1">
        <v>42683.0</v>
      </c>
      <c r="B3543" s="2" t="s">
        <v>4614</v>
      </c>
      <c r="C3543" s="2">
        <v>3.0</v>
      </c>
      <c r="D3543" s="2" t="s">
        <v>56</v>
      </c>
      <c r="E3543" s="2" t="s">
        <v>27</v>
      </c>
      <c r="F3543" s="2" t="s">
        <v>177</v>
      </c>
      <c r="G3543" s="2" t="s">
        <v>39</v>
      </c>
      <c r="H3543" s="2" t="s">
        <v>178</v>
      </c>
      <c r="I3543" s="2" t="s">
        <v>462</v>
      </c>
      <c r="J3543" s="2" t="s">
        <v>42</v>
      </c>
      <c r="K3543" s="2" t="s">
        <v>43</v>
      </c>
      <c r="L3543" s="10">
        <v>42692.0</v>
      </c>
      <c r="M3543" s="2" t="s">
        <v>34</v>
      </c>
      <c r="N3543" s="11">
        <v>0.0</v>
      </c>
      <c r="O3543" s="12">
        <v>3.0</v>
      </c>
      <c r="P3543" s="13">
        <v>0.33</v>
      </c>
      <c r="Q3543" s="13">
        <v>10.0</v>
      </c>
      <c r="R3543" s="13">
        <f t="shared" si="1"/>
        <v>10</v>
      </c>
      <c r="S3543" s="14">
        <f t="shared" si="2"/>
        <v>3.333333333</v>
      </c>
      <c r="T3543" s="14">
        <f t="shared" si="3"/>
        <v>0.3</v>
      </c>
      <c r="U3543" s="15" t="str">
        <f>vlookup(F3543,'Sub categories'!$A:$C,3,False)</f>
        <v>Art</v>
      </c>
      <c r="V3543" s="16">
        <f t="shared" si="4"/>
        <v>9</v>
      </c>
      <c r="W3543" s="17">
        <f t="array" ref="W3543">INDEX(shipping_prices!$C$1:$F4770,MATCH(I3543,shipping_prices!$A$1:$A4770,0),MATCH(M3543,shipping_prices!$C$1:$F$1,0))</f>
        <v>10.05</v>
      </c>
      <c r="X3543" s="15" t="str">
        <f t="shared" si="5"/>
        <v>Jasper CacioppoRiversideCalifornia</v>
      </c>
      <c r="Y3543" s="15" t="str">
        <f t="shared" si="6"/>
        <v>Low</v>
      </c>
    </row>
    <row r="3544" hidden="1">
      <c r="A3544" s="1">
        <v>42683.0</v>
      </c>
      <c r="B3544" s="2" t="s">
        <v>4615</v>
      </c>
      <c r="C3544" s="2">
        <v>8.0</v>
      </c>
      <c r="D3544" s="2" t="s">
        <v>942</v>
      </c>
      <c r="E3544" s="2" t="s">
        <v>37</v>
      </c>
      <c r="F3544" s="2" t="s">
        <v>4616</v>
      </c>
      <c r="G3544" s="2" t="s">
        <v>39</v>
      </c>
      <c r="H3544" s="2" t="s">
        <v>51</v>
      </c>
      <c r="I3544" s="2" t="s">
        <v>333</v>
      </c>
      <c r="J3544" s="2" t="s">
        <v>76</v>
      </c>
      <c r="K3544" s="2" t="s">
        <v>77</v>
      </c>
      <c r="L3544" s="10">
        <v>42695.0</v>
      </c>
      <c r="M3544" s="2" t="s">
        <v>142</v>
      </c>
      <c r="N3544" s="11">
        <v>0.2</v>
      </c>
      <c r="O3544" s="12">
        <v>15.0</v>
      </c>
      <c r="P3544" s="13">
        <v>0.35</v>
      </c>
      <c r="Q3544" s="13">
        <v>41.0</v>
      </c>
      <c r="R3544" s="13">
        <f t="shared" si="1"/>
        <v>51.25</v>
      </c>
      <c r="S3544" s="14">
        <f t="shared" si="2"/>
        <v>6.40625</v>
      </c>
      <c r="T3544" s="14">
        <f t="shared" si="3"/>
        <v>0.3658536585</v>
      </c>
      <c r="U3544" s="15" t="str">
        <f>vlookup(F3544,'Sub categories'!$A:$C,3,False)</f>
        <v>Paper</v>
      </c>
      <c r="V3544" s="16">
        <f t="shared" si="4"/>
        <v>12</v>
      </c>
      <c r="W3544" s="17">
        <f t="array" ref="W3544">INDEX(shipping_prices!$C$1:$F4771,MATCH(I3544,shipping_prices!$A$1:$A4771,0),MATCH(M3544,shipping_prices!$C$1:$F$1,0))</f>
        <v>18.52</v>
      </c>
      <c r="X3544" s="15" t="str">
        <f t="shared" si="5"/>
        <v>Erin AshbrookHuntsvilleTexas</v>
      </c>
      <c r="Y3544" s="15" t="str">
        <f t="shared" si="6"/>
        <v>Low</v>
      </c>
    </row>
    <row r="3545">
      <c r="A3545" s="1">
        <v>42683.0</v>
      </c>
      <c r="B3545" s="2" t="s">
        <v>4615</v>
      </c>
      <c r="C3545" s="2">
        <v>5.0</v>
      </c>
      <c r="D3545" s="2" t="s">
        <v>942</v>
      </c>
      <c r="E3545" s="2" t="s">
        <v>37</v>
      </c>
      <c r="F3545" s="2" t="s">
        <v>2688</v>
      </c>
      <c r="G3545" s="2" t="s">
        <v>45</v>
      </c>
      <c r="H3545" s="2" t="s">
        <v>227</v>
      </c>
      <c r="I3545" s="2" t="s">
        <v>333</v>
      </c>
      <c r="J3545" s="2" t="s">
        <v>76</v>
      </c>
      <c r="K3545" s="2" t="s">
        <v>77</v>
      </c>
      <c r="L3545" s="10">
        <v>42695.0</v>
      </c>
      <c r="M3545" s="2" t="s">
        <v>142</v>
      </c>
      <c r="N3545" s="11">
        <v>0.3</v>
      </c>
      <c r="O3545" s="12">
        <v>0.0</v>
      </c>
      <c r="P3545" s="13">
        <v>0.0</v>
      </c>
      <c r="Q3545" s="13">
        <v>528.0</v>
      </c>
      <c r="R3545" s="13">
        <f t="shared" si="1"/>
        <v>754.2857143</v>
      </c>
      <c r="S3545" s="14">
        <f t="shared" si="2"/>
        <v>150.8571429</v>
      </c>
      <c r="T3545" s="14">
        <f t="shared" si="3"/>
        <v>0</v>
      </c>
      <c r="U3545" s="15" t="str">
        <f>vlookup(F3545,'Sub categories'!$A:$C,3,False)</f>
        <v>Chairs</v>
      </c>
      <c r="V3545" s="16">
        <f t="shared" si="4"/>
        <v>12</v>
      </c>
      <c r="W3545" s="17">
        <f t="array" ref="W3545">INDEX(shipping_prices!$C$1:$F4772,MATCH(I3545,shipping_prices!$A$1:$A4772,0),MATCH(M3545,shipping_prices!$C$1:$F$1,0))</f>
        <v>18.52</v>
      </c>
      <c r="X3545" s="15" t="str">
        <f t="shared" si="5"/>
        <v>Erin AshbrookHuntsvilleTexas</v>
      </c>
      <c r="Y3545" s="15" t="str">
        <f t="shared" si="6"/>
        <v>loss</v>
      </c>
    </row>
    <row r="3546" hidden="1">
      <c r="A3546" s="1">
        <v>42683.0</v>
      </c>
      <c r="B3546" s="2" t="s">
        <v>4617</v>
      </c>
      <c r="C3546" s="2">
        <v>6.0</v>
      </c>
      <c r="D3546" s="2" t="s">
        <v>171</v>
      </c>
      <c r="E3546" s="2" t="s">
        <v>49</v>
      </c>
      <c r="F3546" s="2" t="s">
        <v>2658</v>
      </c>
      <c r="G3546" s="2" t="s">
        <v>39</v>
      </c>
      <c r="H3546" s="2" t="s">
        <v>841</v>
      </c>
      <c r="I3546" s="2" t="s">
        <v>1185</v>
      </c>
      <c r="J3546" s="2" t="s">
        <v>598</v>
      </c>
      <c r="K3546" s="2" t="s">
        <v>33</v>
      </c>
      <c r="L3546" s="10">
        <v>42684.0</v>
      </c>
      <c r="M3546" s="2" t="s">
        <v>90</v>
      </c>
      <c r="N3546" s="11">
        <v>0.0</v>
      </c>
      <c r="O3546" s="12">
        <v>13.0</v>
      </c>
      <c r="P3546" s="13">
        <v>0.5</v>
      </c>
      <c r="Q3546" s="13">
        <v>25.0</v>
      </c>
      <c r="R3546" s="13">
        <f t="shared" si="1"/>
        <v>25</v>
      </c>
      <c r="S3546" s="14">
        <f t="shared" si="2"/>
        <v>4.166666667</v>
      </c>
      <c r="T3546" s="14">
        <f t="shared" si="3"/>
        <v>0.52</v>
      </c>
      <c r="U3546" s="15" t="str">
        <f>vlookup(F3546,'Sub categories'!$A:$C,3,False)</f>
        <v>Binders</v>
      </c>
      <c r="V3546" s="16">
        <f t="shared" si="4"/>
        <v>1</v>
      </c>
      <c r="W3546" s="17">
        <f t="array" ref="W3546">INDEX(shipping_prices!$C$1:$F4773,MATCH(I3546,shipping_prices!$A$1:$A4773,0),MATCH(M3546,shipping_prices!$C$1:$F$1,0))</f>
        <v>3.66</v>
      </c>
      <c r="X3546" s="15" t="str">
        <f t="shared" si="5"/>
        <v>Shirley DanielsOrangeNew Jersey</v>
      </c>
      <c r="Y3546" s="15" t="str">
        <f t="shared" si="6"/>
        <v>Low</v>
      </c>
    </row>
    <row r="3547" hidden="1">
      <c r="A3547" s="1">
        <v>42683.0</v>
      </c>
      <c r="B3547" s="2" t="s">
        <v>4617</v>
      </c>
      <c r="C3547" s="2">
        <v>3.0</v>
      </c>
      <c r="D3547" s="2" t="s">
        <v>171</v>
      </c>
      <c r="E3547" s="2" t="s">
        <v>49</v>
      </c>
      <c r="F3547" s="2" t="s">
        <v>2879</v>
      </c>
      <c r="G3547" s="2" t="s">
        <v>39</v>
      </c>
      <c r="H3547" s="2" t="s">
        <v>297</v>
      </c>
      <c r="I3547" s="2" t="s">
        <v>1185</v>
      </c>
      <c r="J3547" s="2" t="s">
        <v>598</v>
      </c>
      <c r="K3547" s="2" t="s">
        <v>33</v>
      </c>
      <c r="L3547" s="10">
        <v>42684.0</v>
      </c>
      <c r="M3547" s="2" t="s">
        <v>90</v>
      </c>
      <c r="N3547" s="11">
        <v>0.0</v>
      </c>
      <c r="O3547" s="12">
        <v>8.0</v>
      </c>
      <c r="P3547" s="13">
        <v>0.29</v>
      </c>
      <c r="Q3547" s="13">
        <v>28.0</v>
      </c>
      <c r="R3547" s="13">
        <f t="shared" si="1"/>
        <v>28</v>
      </c>
      <c r="S3547" s="14">
        <f t="shared" si="2"/>
        <v>9.333333333</v>
      </c>
      <c r="T3547" s="14">
        <f t="shared" si="3"/>
        <v>0.2857142857</v>
      </c>
      <c r="U3547" s="15" t="str">
        <f>vlookup(F3547,'Sub categories'!$A:$C,3,False)</f>
        <v>Supplies</v>
      </c>
      <c r="V3547" s="16">
        <f t="shared" si="4"/>
        <v>1</v>
      </c>
      <c r="W3547" s="17">
        <f t="array" ref="W3547">INDEX(shipping_prices!$C$1:$F4774,MATCH(I3547,shipping_prices!$A$1:$A4774,0),MATCH(M3547,shipping_prices!$C$1:$F$1,0))</f>
        <v>3.66</v>
      </c>
      <c r="X3547" s="15" t="str">
        <f t="shared" si="5"/>
        <v>Shirley DanielsOrangeNew Jersey</v>
      </c>
      <c r="Y3547" s="15" t="str">
        <f t="shared" si="6"/>
        <v>Low</v>
      </c>
    </row>
    <row r="3548" hidden="1">
      <c r="A3548" s="1">
        <v>42683.0</v>
      </c>
      <c r="B3548" s="2" t="s">
        <v>4618</v>
      </c>
      <c r="C3548" s="2">
        <v>2.0</v>
      </c>
      <c r="D3548" s="2" t="s">
        <v>1252</v>
      </c>
      <c r="E3548" s="2" t="s">
        <v>27</v>
      </c>
      <c r="F3548" s="2" t="s">
        <v>3148</v>
      </c>
      <c r="G3548" s="2" t="s">
        <v>29</v>
      </c>
      <c r="H3548" s="2" t="s">
        <v>532</v>
      </c>
      <c r="I3548" s="2" t="s">
        <v>31</v>
      </c>
      <c r="J3548" s="2" t="s">
        <v>32</v>
      </c>
      <c r="K3548" s="2" t="s">
        <v>33</v>
      </c>
      <c r="L3548" s="10">
        <v>42689.0</v>
      </c>
      <c r="M3548" s="2" t="s">
        <v>90</v>
      </c>
      <c r="N3548" s="11">
        <v>0.0</v>
      </c>
      <c r="O3548" s="12">
        <v>11.0</v>
      </c>
      <c r="P3548" s="13">
        <v>0.35</v>
      </c>
      <c r="Q3548" s="13">
        <v>32.0</v>
      </c>
      <c r="R3548" s="13">
        <f t="shared" si="1"/>
        <v>32</v>
      </c>
      <c r="S3548" s="14">
        <f t="shared" si="2"/>
        <v>16</v>
      </c>
      <c r="T3548" s="14">
        <f t="shared" si="3"/>
        <v>0.34375</v>
      </c>
      <c r="U3548" s="15" t="str">
        <f>vlookup(F3548,'Sub categories'!$A:$C,3,False)</f>
        <v>Accessories</v>
      </c>
      <c r="V3548" s="16">
        <f t="shared" si="4"/>
        <v>6</v>
      </c>
      <c r="W3548" s="17">
        <f t="array" ref="W3548">INDEX(shipping_prices!$C$1:$F4775,MATCH(I3548,shipping_prices!$A$1:$A4775,0),MATCH(M3548,shipping_prices!$C$1:$F$1,0))</f>
        <v>0.94</v>
      </c>
      <c r="X3548" s="15" t="str">
        <f t="shared" si="5"/>
        <v>Mary O'RourkeNew York CityNew York</v>
      </c>
      <c r="Y3548" s="15" t="str">
        <f t="shared" si="6"/>
        <v>Low</v>
      </c>
    </row>
    <row r="3549">
      <c r="A3549" s="1">
        <v>42684.0</v>
      </c>
      <c r="B3549" s="2" t="s">
        <v>4618</v>
      </c>
      <c r="C3549" s="2">
        <v>3.0</v>
      </c>
      <c r="D3549" s="2" t="s">
        <v>1252</v>
      </c>
      <c r="E3549" s="2" t="s">
        <v>27</v>
      </c>
      <c r="F3549" s="2" t="s">
        <v>3712</v>
      </c>
      <c r="G3549" s="2" t="s">
        <v>45</v>
      </c>
      <c r="H3549" s="2" t="s">
        <v>2343</v>
      </c>
      <c r="I3549" s="2" t="s">
        <v>31</v>
      </c>
      <c r="J3549" s="2" t="s">
        <v>32</v>
      </c>
      <c r="K3549" s="2" t="s">
        <v>33</v>
      </c>
      <c r="L3549" s="10">
        <v>42689.0</v>
      </c>
      <c r="M3549" s="2" t="s">
        <v>90</v>
      </c>
      <c r="N3549" s="11">
        <v>0.2</v>
      </c>
      <c r="O3549" s="12">
        <v>90.0</v>
      </c>
      <c r="P3549" s="13">
        <v>0.13</v>
      </c>
      <c r="Q3549" s="13">
        <v>722.0</v>
      </c>
      <c r="R3549" s="13">
        <f t="shared" si="1"/>
        <v>902.5</v>
      </c>
      <c r="S3549" s="14">
        <f t="shared" si="2"/>
        <v>300.8333333</v>
      </c>
      <c r="T3549" s="14">
        <f t="shared" si="3"/>
        <v>0.1246537396</v>
      </c>
      <c r="U3549" s="15" t="str">
        <f>vlookup(F3549,'Sub categories'!$A:$C,3,False)</f>
        <v>Bookcases</v>
      </c>
      <c r="V3549" s="16">
        <f t="shared" si="4"/>
        <v>5</v>
      </c>
      <c r="W3549" s="17">
        <f t="array" ref="W3549">INDEX(shipping_prices!$C$1:$F4776,MATCH(I3549,shipping_prices!$A$1:$A4776,0),MATCH(M3549,shipping_prices!$C$1:$F$1,0))</f>
        <v>0.94</v>
      </c>
      <c r="X3549" s="15" t="str">
        <f t="shared" si="5"/>
        <v>Mary O'RourkeNew York CityNew York</v>
      </c>
      <c r="Y3549" s="15" t="str">
        <f t="shared" si="6"/>
        <v>High</v>
      </c>
    </row>
    <row r="3550" hidden="1">
      <c r="A3550" s="1">
        <v>42684.0</v>
      </c>
      <c r="B3550" s="2" t="s">
        <v>4619</v>
      </c>
      <c r="C3550" s="2">
        <v>4.0</v>
      </c>
      <c r="D3550" s="2" t="s">
        <v>248</v>
      </c>
      <c r="E3550" s="2" t="s">
        <v>37</v>
      </c>
      <c r="F3550" s="2" t="s">
        <v>4620</v>
      </c>
      <c r="G3550" s="2" t="s">
        <v>39</v>
      </c>
      <c r="H3550" s="2" t="s">
        <v>193</v>
      </c>
      <c r="I3550" s="2" t="s">
        <v>75</v>
      </c>
      <c r="J3550" s="2" t="s">
        <v>76</v>
      </c>
      <c r="K3550" s="2" t="s">
        <v>77</v>
      </c>
      <c r="L3550" s="10">
        <v>42693.0</v>
      </c>
      <c r="M3550" s="2" t="s">
        <v>34</v>
      </c>
      <c r="N3550" s="11">
        <v>0.2</v>
      </c>
      <c r="O3550" s="12">
        <v>6.0</v>
      </c>
      <c r="P3550" s="13">
        <v>0.36</v>
      </c>
      <c r="Q3550" s="13">
        <v>16.0</v>
      </c>
      <c r="R3550" s="13">
        <f t="shared" si="1"/>
        <v>20</v>
      </c>
      <c r="S3550" s="14">
        <f t="shared" si="2"/>
        <v>5</v>
      </c>
      <c r="T3550" s="14">
        <f t="shared" si="3"/>
        <v>0.375</v>
      </c>
      <c r="U3550" s="15" t="str">
        <f>vlookup(F3550,'Sub categories'!$A:$C,3,False)</f>
        <v>Labels</v>
      </c>
      <c r="V3550" s="16">
        <f t="shared" si="4"/>
        <v>9</v>
      </c>
      <c r="W3550" s="17">
        <f t="array" ref="W3550">INDEX(shipping_prices!$C$1:$F4777,MATCH(I3550,shipping_prices!$A$1:$A4777,0),MATCH(M3550,shipping_prices!$C$1:$F$1,0))</f>
        <v>11.99</v>
      </c>
      <c r="X3550" s="15" t="str">
        <f t="shared" si="5"/>
        <v>Ken HeidelHoustonTexas</v>
      </c>
      <c r="Y3550" s="15" t="str">
        <f t="shared" si="6"/>
        <v>Low</v>
      </c>
    </row>
    <row r="3551">
      <c r="A3551" s="1">
        <v>42684.0</v>
      </c>
      <c r="B3551" s="2" t="s">
        <v>4621</v>
      </c>
      <c r="C3551" s="2">
        <v>5.0</v>
      </c>
      <c r="D3551" s="2" t="s">
        <v>1123</v>
      </c>
      <c r="E3551" s="2" t="s">
        <v>49</v>
      </c>
      <c r="F3551" s="2" t="s">
        <v>687</v>
      </c>
      <c r="G3551" s="2" t="s">
        <v>45</v>
      </c>
      <c r="H3551" s="2" t="s">
        <v>260</v>
      </c>
      <c r="I3551" s="2" t="s">
        <v>158</v>
      </c>
      <c r="J3551" s="2" t="s">
        <v>159</v>
      </c>
      <c r="K3551" s="2" t="s">
        <v>43</v>
      </c>
      <c r="L3551" s="10">
        <v>42684.0</v>
      </c>
      <c r="M3551" s="2" t="s">
        <v>469</v>
      </c>
      <c r="N3551" s="11">
        <v>0.0</v>
      </c>
      <c r="O3551" s="12">
        <v>9.0</v>
      </c>
      <c r="P3551" s="13">
        <v>0.34</v>
      </c>
      <c r="Q3551" s="13">
        <v>25.0</v>
      </c>
      <c r="R3551" s="13">
        <f t="shared" si="1"/>
        <v>25</v>
      </c>
      <c r="S3551" s="14">
        <f t="shared" si="2"/>
        <v>5</v>
      </c>
      <c r="T3551" s="14">
        <f t="shared" si="3"/>
        <v>0.36</v>
      </c>
      <c r="U3551" s="15" t="str">
        <f>vlookup(F3551,'Sub categories'!$A:$C,3,False)</f>
        <v>Furnishings</v>
      </c>
      <c r="V3551" s="16">
        <f t="shared" si="4"/>
        <v>0</v>
      </c>
      <c r="W3551" s="17">
        <f t="array" ref="W3551">INDEX(shipping_prices!$C$1:$F4778,MATCH(I3551,shipping_prices!$A$1:$A4778,0),MATCH(M3551,shipping_prices!$C$1:$F$1,0))</f>
        <v>50.33</v>
      </c>
      <c r="X3551" s="15" t="str">
        <f t="shared" si="5"/>
        <v>Rick BensleySeattleWashington</v>
      </c>
      <c r="Y3551" s="15" t="str">
        <f t="shared" si="6"/>
        <v>Low</v>
      </c>
    </row>
    <row r="3552" hidden="1">
      <c r="A3552" s="1">
        <v>42684.0</v>
      </c>
      <c r="B3552" s="2" t="s">
        <v>4621</v>
      </c>
      <c r="C3552" s="2">
        <v>3.0</v>
      </c>
      <c r="D3552" s="2" t="s">
        <v>1123</v>
      </c>
      <c r="E3552" s="2" t="s">
        <v>49</v>
      </c>
      <c r="F3552" s="2" t="s">
        <v>3316</v>
      </c>
      <c r="G3552" s="2" t="s">
        <v>29</v>
      </c>
      <c r="H3552" s="2" t="s">
        <v>1165</v>
      </c>
      <c r="I3552" s="2" t="s">
        <v>158</v>
      </c>
      <c r="J3552" s="2" t="s">
        <v>159</v>
      </c>
      <c r="K3552" s="2" t="s">
        <v>43</v>
      </c>
      <c r="L3552" s="10">
        <v>42684.0</v>
      </c>
      <c r="M3552" s="2" t="s">
        <v>469</v>
      </c>
      <c r="N3552" s="11">
        <v>0.2</v>
      </c>
      <c r="O3552" s="12">
        <v>9.0</v>
      </c>
      <c r="P3552" s="13">
        <v>0.13</v>
      </c>
      <c r="Q3552" s="13">
        <v>72.0</v>
      </c>
      <c r="R3552" s="13">
        <f t="shared" si="1"/>
        <v>90</v>
      </c>
      <c r="S3552" s="14">
        <f t="shared" si="2"/>
        <v>30</v>
      </c>
      <c r="T3552" s="14">
        <f t="shared" si="3"/>
        <v>0.125</v>
      </c>
      <c r="U3552" s="15" t="str">
        <f>vlookup(F3552,'Sub categories'!$A:$C,3,False)</f>
        <v>Phones</v>
      </c>
      <c r="V3552" s="16">
        <f t="shared" si="4"/>
        <v>0</v>
      </c>
      <c r="W3552" s="17">
        <f t="array" ref="W3552">INDEX(shipping_prices!$C$1:$F4779,MATCH(I3552,shipping_prices!$A$1:$A4779,0),MATCH(M3552,shipping_prices!$C$1:$F$1,0))</f>
        <v>50.33</v>
      </c>
      <c r="X3552" s="15" t="str">
        <f t="shared" si="5"/>
        <v>Rick BensleySeattleWashington</v>
      </c>
      <c r="Y3552" s="15" t="str">
        <f t="shared" si="6"/>
        <v>Low</v>
      </c>
    </row>
    <row r="3553" hidden="1">
      <c r="A3553" s="1">
        <v>42684.0</v>
      </c>
      <c r="B3553" s="2" t="s">
        <v>4621</v>
      </c>
      <c r="C3553" s="2">
        <v>3.0</v>
      </c>
      <c r="D3553" s="2" t="s">
        <v>1123</v>
      </c>
      <c r="E3553" s="2" t="s">
        <v>49</v>
      </c>
      <c r="F3553" s="2" t="s">
        <v>4319</v>
      </c>
      <c r="G3553" s="2" t="s">
        <v>29</v>
      </c>
      <c r="H3553" s="2" t="s">
        <v>752</v>
      </c>
      <c r="I3553" s="2" t="s">
        <v>158</v>
      </c>
      <c r="J3553" s="2" t="s">
        <v>159</v>
      </c>
      <c r="K3553" s="2" t="s">
        <v>43</v>
      </c>
      <c r="L3553" s="10">
        <v>42684.0</v>
      </c>
      <c r="M3553" s="2" t="s">
        <v>469</v>
      </c>
      <c r="N3553" s="11">
        <v>0.2</v>
      </c>
      <c r="O3553" s="12">
        <v>20.0</v>
      </c>
      <c r="P3553" s="13">
        <v>0.11</v>
      </c>
      <c r="Q3553" s="13">
        <v>177.0</v>
      </c>
      <c r="R3553" s="13">
        <f t="shared" si="1"/>
        <v>221.25</v>
      </c>
      <c r="S3553" s="14">
        <f t="shared" si="2"/>
        <v>73.75</v>
      </c>
      <c r="T3553" s="14">
        <f t="shared" si="3"/>
        <v>0.1129943503</v>
      </c>
      <c r="U3553" s="15" t="str">
        <f>vlookup(F3553,'Sub categories'!$A:$C,3,False)</f>
        <v>Phones</v>
      </c>
      <c r="V3553" s="16">
        <f t="shared" si="4"/>
        <v>0</v>
      </c>
      <c r="W3553" s="17">
        <f t="array" ref="W3553">INDEX(shipping_prices!$C$1:$F4780,MATCH(I3553,shipping_prices!$A$1:$A4780,0),MATCH(M3553,shipping_prices!$C$1:$F$1,0))</f>
        <v>50.33</v>
      </c>
      <c r="X3553" s="15" t="str">
        <f t="shared" si="5"/>
        <v>Rick BensleySeattleWashington</v>
      </c>
      <c r="Y3553" s="15" t="str">
        <f t="shared" si="6"/>
        <v>Low</v>
      </c>
    </row>
    <row r="3554" hidden="1">
      <c r="A3554" s="1">
        <v>42684.0</v>
      </c>
      <c r="B3554" s="2" t="s">
        <v>4622</v>
      </c>
      <c r="C3554" s="2">
        <v>6.0</v>
      </c>
      <c r="D3554" s="2" t="s">
        <v>4623</v>
      </c>
      <c r="E3554" s="2" t="s">
        <v>27</v>
      </c>
      <c r="F3554" s="2" t="s">
        <v>1810</v>
      </c>
      <c r="G3554" s="2" t="s">
        <v>39</v>
      </c>
      <c r="H3554" s="2" t="s">
        <v>216</v>
      </c>
      <c r="I3554" s="2" t="s">
        <v>4624</v>
      </c>
      <c r="J3554" s="2" t="s">
        <v>141</v>
      </c>
      <c r="K3554" s="2" t="s">
        <v>77</v>
      </c>
      <c r="L3554" s="10">
        <v>42692.0</v>
      </c>
      <c r="M3554" s="2" t="s">
        <v>34</v>
      </c>
      <c r="N3554" s="11">
        <v>0.2</v>
      </c>
      <c r="O3554" s="12">
        <v>1.0</v>
      </c>
      <c r="P3554" s="13">
        <v>0.09</v>
      </c>
      <c r="Q3554" s="13">
        <v>14.0</v>
      </c>
      <c r="R3554" s="13">
        <f t="shared" si="1"/>
        <v>17.5</v>
      </c>
      <c r="S3554" s="14">
        <f t="shared" si="2"/>
        <v>2.916666667</v>
      </c>
      <c r="T3554" s="14">
        <f t="shared" si="3"/>
        <v>0.07142857143</v>
      </c>
      <c r="U3554" s="15" t="str">
        <f>vlookup(F3554,'Sub categories'!$A:$C,3,False)</f>
        <v>Art</v>
      </c>
      <c r="V3554" s="16">
        <f t="shared" si="4"/>
        <v>8</v>
      </c>
      <c r="W3554" s="17">
        <f t="array" ref="W3554">INDEX(shipping_prices!$C$1:$F4781,MATCH(I3554,shipping_prices!$A$1:$A4781,0),MATCH(M3554,shipping_prices!$C$1:$F$1,0))</f>
        <v>8.18</v>
      </c>
      <c r="X3554" s="15" t="str">
        <f t="shared" si="5"/>
        <v>Sung ChungArlington HeightsIllinois</v>
      </c>
      <c r="Y3554" s="15" t="str">
        <f t="shared" si="6"/>
        <v>Low</v>
      </c>
    </row>
    <row r="3555" hidden="1">
      <c r="A3555" s="1">
        <v>42684.0</v>
      </c>
      <c r="B3555" s="2" t="s">
        <v>4625</v>
      </c>
      <c r="C3555" s="2">
        <v>1.0</v>
      </c>
      <c r="D3555" s="2" t="s">
        <v>1325</v>
      </c>
      <c r="E3555" s="2" t="s">
        <v>49</v>
      </c>
      <c r="F3555" s="2" t="s">
        <v>772</v>
      </c>
      <c r="G3555" s="2" t="s">
        <v>39</v>
      </c>
      <c r="H3555" s="2" t="s">
        <v>193</v>
      </c>
      <c r="I3555" s="2" t="s">
        <v>3933</v>
      </c>
      <c r="J3555" s="2" t="s">
        <v>42</v>
      </c>
      <c r="K3555" s="2" t="s">
        <v>43</v>
      </c>
      <c r="L3555" s="10">
        <v>42694.0</v>
      </c>
      <c r="M3555" s="2" t="s">
        <v>34</v>
      </c>
      <c r="N3555" s="11">
        <v>0.2</v>
      </c>
      <c r="O3555" s="12">
        <v>2.0</v>
      </c>
      <c r="P3555" s="13">
        <v>0.33</v>
      </c>
      <c r="Q3555" s="13">
        <v>5.0</v>
      </c>
      <c r="R3555" s="13">
        <f t="shared" si="1"/>
        <v>6.25</v>
      </c>
      <c r="S3555" s="14">
        <f t="shared" si="2"/>
        <v>6.25</v>
      </c>
      <c r="T3555" s="14">
        <f t="shared" si="3"/>
        <v>0.4</v>
      </c>
      <c r="U3555" s="15" t="str">
        <f>vlookup(F3555,'Sub categories'!$A:$C,3,False)</f>
        <v>Binders</v>
      </c>
      <c r="V3555" s="16">
        <f t="shared" si="4"/>
        <v>10</v>
      </c>
      <c r="W3555" s="17">
        <f t="array" ref="W3555">INDEX(shipping_prices!$C$1:$F4782,MATCH(I3555,shipping_prices!$A$1:$A4782,0),MATCH(M3555,shipping_prices!$C$1:$F$1,0))</f>
        <v>11.15</v>
      </c>
      <c r="X3555" s="15" t="str">
        <f t="shared" si="5"/>
        <v>Frank MerwinBakersfieldCalifornia</v>
      </c>
      <c r="Y3555" s="15" t="str">
        <f t="shared" si="6"/>
        <v>Low</v>
      </c>
    </row>
    <row r="3556" hidden="1">
      <c r="A3556" s="1">
        <v>42684.0</v>
      </c>
      <c r="B3556" s="2" t="s">
        <v>4625</v>
      </c>
      <c r="C3556" s="2">
        <v>1.0</v>
      </c>
      <c r="D3556" s="2" t="s">
        <v>1325</v>
      </c>
      <c r="E3556" s="2" t="s">
        <v>49</v>
      </c>
      <c r="F3556" s="2" t="s">
        <v>2866</v>
      </c>
      <c r="G3556" s="2" t="s">
        <v>39</v>
      </c>
      <c r="H3556" s="2" t="s">
        <v>79</v>
      </c>
      <c r="I3556" s="2" t="s">
        <v>3933</v>
      </c>
      <c r="J3556" s="2" t="s">
        <v>42</v>
      </c>
      <c r="K3556" s="2" t="s">
        <v>43</v>
      </c>
      <c r="L3556" s="10">
        <v>42694.0</v>
      </c>
      <c r="M3556" s="2" t="s">
        <v>34</v>
      </c>
      <c r="N3556" s="11">
        <v>0.0</v>
      </c>
      <c r="O3556" s="12">
        <v>2.0</v>
      </c>
      <c r="P3556" s="13">
        <v>0.49</v>
      </c>
      <c r="Q3556" s="13">
        <v>5.0</v>
      </c>
      <c r="R3556" s="13">
        <f t="shared" si="1"/>
        <v>5</v>
      </c>
      <c r="S3556" s="14">
        <f t="shared" si="2"/>
        <v>5</v>
      </c>
      <c r="T3556" s="14">
        <f t="shared" si="3"/>
        <v>0.4</v>
      </c>
      <c r="U3556" s="15" t="str">
        <f>vlookup(F3556,'Sub categories'!$A:$C,3,False)</f>
        <v>Paper</v>
      </c>
      <c r="V3556" s="16">
        <f t="shared" si="4"/>
        <v>10</v>
      </c>
      <c r="W3556" s="17">
        <f t="array" ref="W3556">INDEX(shipping_prices!$C$1:$F4783,MATCH(I3556,shipping_prices!$A$1:$A4783,0),MATCH(M3556,shipping_prices!$C$1:$F$1,0))</f>
        <v>11.15</v>
      </c>
      <c r="X3556" s="15" t="str">
        <f t="shared" si="5"/>
        <v>Frank MerwinBakersfieldCalifornia</v>
      </c>
      <c r="Y3556" s="15" t="str">
        <f t="shared" si="6"/>
        <v>Low</v>
      </c>
    </row>
    <row r="3557" hidden="1">
      <c r="A3557" s="1">
        <v>42685.0</v>
      </c>
      <c r="B3557" s="2" t="s">
        <v>4626</v>
      </c>
      <c r="C3557" s="2">
        <v>2.0</v>
      </c>
      <c r="D3557" s="2" t="s">
        <v>731</v>
      </c>
      <c r="E3557" s="2" t="s">
        <v>27</v>
      </c>
      <c r="F3557" s="2" t="s">
        <v>326</v>
      </c>
      <c r="G3557" s="2" t="s">
        <v>39</v>
      </c>
      <c r="H3557" s="2" t="s">
        <v>182</v>
      </c>
      <c r="I3557" s="2" t="s">
        <v>31</v>
      </c>
      <c r="J3557" s="2" t="s">
        <v>32</v>
      </c>
      <c r="K3557" s="2" t="s">
        <v>33</v>
      </c>
      <c r="L3557" s="10">
        <v>42689.0</v>
      </c>
      <c r="M3557" s="2" t="s">
        <v>34</v>
      </c>
      <c r="N3557" s="11">
        <v>0.2</v>
      </c>
      <c r="O3557" s="12">
        <v>9.0</v>
      </c>
      <c r="P3557" s="13">
        <v>0.35</v>
      </c>
      <c r="Q3557" s="13">
        <v>26.0</v>
      </c>
      <c r="R3557" s="13">
        <f t="shared" si="1"/>
        <v>32.5</v>
      </c>
      <c r="S3557" s="14">
        <f t="shared" si="2"/>
        <v>16.25</v>
      </c>
      <c r="T3557" s="14">
        <f t="shared" si="3"/>
        <v>0.3461538462</v>
      </c>
      <c r="U3557" s="15" t="str">
        <f>vlookup(F3557,'Sub categories'!$A:$C,3,False)</f>
        <v>Binders</v>
      </c>
      <c r="V3557" s="16">
        <f t="shared" si="4"/>
        <v>4</v>
      </c>
      <c r="W3557" s="17">
        <f t="array" ref="W3557">INDEX(shipping_prices!$C$1:$F4784,MATCH(I3557,shipping_prices!$A$1:$A4784,0),MATCH(M3557,shipping_prices!$C$1:$F$1,0))</f>
        <v>10.09</v>
      </c>
      <c r="X3557" s="15" t="str">
        <f t="shared" si="5"/>
        <v>Lena CreightonNew York CityNew York</v>
      </c>
      <c r="Y3557" s="15" t="str">
        <f t="shared" si="6"/>
        <v>Low</v>
      </c>
    </row>
    <row r="3558" hidden="1">
      <c r="A3558" s="1">
        <v>42685.0</v>
      </c>
      <c r="B3558" s="2" t="s">
        <v>4627</v>
      </c>
      <c r="C3558" s="2">
        <v>5.0</v>
      </c>
      <c r="D3558" s="2" t="s">
        <v>699</v>
      </c>
      <c r="E3558" s="2" t="s">
        <v>27</v>
      </c>
      <c r="F3558" s="2" t="s">
        <v>696</v>
      </c>
      <c r="G3558" s="2" t="s">
        <v>29</v>
      </c>
      <c r="H3558" s="2" t="s">
        <v>697</v>
      </c>
      <c r="I3558" s="2" t="s">
        <v>439</v>
      </c>
      <c r="J3558" s="2" t="s">
        <v>42</v>
      </c>
      <c r="K3558" s="2" t="s">
        <v>43</v>
      </c>
      <c r="L3558" s="10">
        <v>42691.0</v>
      </c>
      <c r="M3558" s="2" t="s">
        <v>34</v>
      </c>
      <c r="N3558" s="11">
        <v>0.0</v>
      </c>
      <c r="O3558" s="12">
        <v>95.0</v>
      </c>
      <c r="P3558" s="13">
        <v>0.16</v>
      </c>
      <c r="Q3558" s="13">
        <v>595.0</v>
      </c>
      <c r="R3558" s="13">
        <f t="shared" si="1"/>
        <v>595</v>
      </c>
      <c r="S3558" s="14">
        <f t="shared" si="2"/>
        <v>119</v>
      </c>
      <c r="T3558" s="14">
        <f t="shared" si="3"/>
        <v>0.1596638655</v>
      </c>
      <c r="U3558" s="15" t="str">
        <f>vlookup(F3558,'Sub categories'!$A:$C,3,False)</f>
        <v>Accessories</v>
      </c>
      <c r="V3558" s="16">
        <f t="shared" si="4"/>
        <v>6</v>
      </c>
      <c r="W3558" s="17">
        <f t="array" ref="W3558">INDEX(shipping_prices!$C$1:$F4785,MATCH(I3558,shipping_prices!$A$1:$A4785,0),MATCH(M3558,shipping_prices!$C$1:$F$1,0))</f>
        <v>14.3</v>
      </c>
      <c r="X3558" s="15" t="str">
        <f t="shared" si="5"/>
        <v>Patrick GardnerSan DiegoCalifornia</v>
      </c>
      <c r="Y3558" s="15" t="str">
        <f t="shared" si="6"/>
        <v>High</v>
      </c>
    </row>
    <row r="3559" hidden="1">
      <c r="A3559" s="1">
        <v>42686.0</v>
      </c>
      <c r="B3559" s="2" t="s">
        <v>4628</v>
      </c>
      <c r="C3559" s="2">
        <v>2.0</v>
      </c>
      <c r="D3559" s="2" t="s">
        <v>4629</v>
      </c>
      <c r="E3559" s="2" t="s">
        <v>27</v>
      </c>
      <c r="F3559" s="2" t="s">
        <v>1599</v>
      </c>
      <c r="G3559" s="2" t="s">
        <v>39</v>
      </c>
      <c r="H3559" s="2" t="s">
        <v>79</v>
      </c>
      <c r="I3559" s="2" t="s">
        <v>4302</v>
      </c>
      <c r="J3559" s="2" t="s">
        <v>42</v>
      </c>
      <c r="K3559" s="2" t="s">
        <v>43</v>
      </c>
      <c r="L3559" s="10">
        <v>42696.0</v>
      </c>
      <c r="M3559" s="2" t="s">
        <v>34</v>
      </c>
      <c r="N3559" s="11">
        <v>0.0</v>
      </c>
      <c r="O3559" s="12">
        <v>4.0</v>
      </c>
      <c r="P3559" s="13">
        <v>0.25</v>
      </c>
      <c r="Q3559" s="13">
        <v>15.0</v>
      </c>
      <c r="R3559" s="13">
        <f t="shared" si="1"/>
        <v>15</v>
      </c>
      <c r="S3559" s="14">
        <f t="shared" si="2"/>
        <v>7.5</v>
      </c>
      <c r="T3559" s="14">
        <f t="shared" si="3"/>
        <v>0.2666666667</v>
      </c>
      <c r="U3559" s="15" t="str">
        <f>vlookup(F3559,'Sub categories'!$A:$C,3,False)</f>
        <v>Art</v>
      </c>
      <c r="V3559" s="16">
        <f t="shared" si="4"/>
        <v>10</v>
      </c>
      <c r="W3559" s="17">
        <f t="array" ref="W3559">INDEX(shipping_prices!$C$1:$F4786,MATCH(I3559,shipping_prices!$A$1:$A4786,0),MATCH(M3559,shipping_prices!$C$1:$F$1,0))</f>
        <v>12.37</v>
      </c>
      <c r="X3559" s="15" t="str">
        <f t="shared" si="5"/>
        <v>Liz PreisVisaliaCalifornia</v>
      </c>
      <c r="Y3559" s="15" t="str">
        <f t="shared" si="6"/>
        <v>Low</v>
      </c>
    </row>
    <row r="3560" hidden="1">
      <c r="A3560" s="1">
        <v>42686.0</v>
      </c>
      <c r="B3560" s="2" t="s">
        <v>4628</v>
      </c>
      <c r="C3560" s="2">
        <v>8.0</v>
      </c>
      <c r="D3560" s="2" t="s">
        <v>4629</v>
      </c>
      <c r="E3560" s="2" t="s">
        <v>27</v>
      </c>
      <c r="F3560" s="2" t="s">
        <v>1507</v>
      </c>
      <c r="G3560" s="2" t="s">
        <v>39</v>
      </c>
      <c r="H3560" s="2" t="s">
        <v>51</v>
      </c>
      <c r="I3560" s="2" t="s">
        <v>4302</v>
      </c>
      <c r="J3560" s="2" t="s">
        <v>42</v>
      </c>
      <c r="K3560" s="2" t="s">
        <v>43</v>
      </c>
      <c r="L3560" s="10">
        <v>42696.0</v>
      </c>
      <c r="M3560" s="2" t="s">
        <v>34</v>
      </c>
      <c r="N3560" s="11">
        <v>0.0</v>
      </c>
      <c r="O3560" s="12">
        <v>15.0</v>
      </c>
      <c r="P3560" s="13">
        <v>0.45</v>
      </c>
      <c r="Q3560" s="13">
        <v>34.0</v>
      </c>
      <c r="R3560" s="13">
        <f t="shared" si="1"/>
        <v>34</v>
      </c>
      <c r="S3560" s="14">
        <f t="shared" si="2"/>
        <v>4.25</v>
      </c>
      <c r="T3560" s="14">
        <f t="shared" si="3"/>
        <v>0.4411764706</v>
      </c>
      <c r="U3560" s="15" t="str">
        <f>vlookup(F3560,'Sub categories'!$A:$C,3,False)</f>
        <v>Paper</v>
      </c>
      <c r="V3560" s="16">
        <f t="shared" si="4"/>
        <v>10</v>
      </c>
      <c r="W3560" s="17">
        <f t="array" ref="W3560">INDEX(shipping_prices!$C$1:$F4787,MATCH(I3560,shipping_prices!$A$1:$A4787,0),MATCH(M3560,shipping_prices!$C$1:$F$1,0))</f>
        <v>12.37</v>
      </c>
      <c r="X3560" s="15" t="str">
        <f t="shared" si="5"/>
        <v>Liz PreisVisaliaCalifornia</v>
      </c>
      <c r="Y3560" s="15" t="str">
        <f t="shared" si="6"/>
        <v>Low</v>
      </c>
    </row>
    <row r="3561" hidden="1">
      <c r="A3561" s="1">
        <v>42686.0</v>
      </c>
      <c r="B3561" s="2" t="s">
        <v>4628</v>
      </c>
      <c r="C3561" s="2">
        <v>2.0</v>
      </c>
      <c r="D3561" s="2" t="s">
        <v>4629</v>
      </c>
      <c r="E3561" s="2" t="s">
        <v>27</v>
      </c>
      <c r="F3561" s="2" t="s">
        <v>3922</v>
      </c>
      <c r="G3561" s="2" t="s">
        <v>39</v>
      </c>
      <c r="H3561" s="2" t="s">
        <v>79</v>
      </c>
      <c r="I3561" s="2" t="s">
        <v>4302</v>
      </c>
      <c r="J3561" s="2" t="s">
        <v>42</v>
      </c>
      <c r="K3561" s="2" t="s">
        <v>43</v>
      </c>
      <c r="L3561" s="10">
        <v>42696.0</v>
      </c>
      <c r="M3561" s="2" t="s">
        <v>34</v>
      </c>
      <c r="N3561" s="11">
        <v>0.0</v>
      </c>
      <c r="O3561" s="12">
        <v>65.0</v>
      </c>
      <c r="P3561" s="13">
        <v>0.25</v>
      </c>
      <c r="Q3561" s="13">
        <v>262.0</v>
      </c>
      <c r="R3561" s="13">
        <f t="shared" si="1"/>
        <v>262</v>
      </c>
      <c r="S3561" s="14">
        <f t="shared" si="2"/>
        <v>131</v>
      </c>
      <c r="T3561" s="14">
        <f t="shared" si="3"/>
        <v>0.2480916031</v>
      </c>
      <c r="U3561" s="15" t="str">
        <f>vlookup(F3561,'Sub categories'!$A:$C,3,False)</f>
        <v>Storage</v>
      </c>
      <c r="V3561" s="16">
        <f t="shared" si="4"/>
        <v>10</v>
      </c>
      <c r="W3561" s="17">
        <f t="array" ref="W3561">INDEX(shipping_prices!$C$1:$F4788,MATCH(I3561,shipping_prices!$A$1:$A4788,0),MATCH(M3561,shipping_prices!$C$1:$F$1,0))</f>
        <v>12.37</v>
      </c>
      <c r="X3561" s="15" t="str">
        <f t="shared" si="5"/>
        <v>Liz PreisVisaliaCalifornia</v>
      </c>
      <c r="Y3561" s="15" t="str">
        <f t="shared" si="6"/>
        <v>High</v>
      </c>
    </row>
    <row r="3562" hidden="1">
      <c r="A3562" s="1">
        <v>42686.0</v>
      </c>
      <c r="B3562" s="2" t="s">
        <v>4630</v>
      </c>
      <c r="C3562" s="2">
        <v>4.0</v>
      </c>
      <c r="D3562" s="2" t="s">
        <v>1884</v>
      </c>
      <c r="E3562" s="2" t="s">
        <v>27</v>
      </c>
      <c r="F3562" s="2" t="s">
        <v>1027</v>
      </c>
      <c r="G3562" s="2" t="s">
        <v>39</v>
      </c>
      <c r="H3562" s="2" t="s">
        <v>1028</v>
      </c>
      <c r="I3562" s="2" t="s">
        <v>733</v>
      </c>
      <c r="J3562" s="2" t="s">
        <v>311</v>
      </c>
      <c r="K3562" s="2" t="s">
        <v>33</v>
      </c>
      <c r="L3562" s="10">
        <v>42690.0</v>
      </c>
      <c r="M3562" s="2" t="s">
        <v>142</v>
      </c>
      <c r="N3562" s="11">
        <v>0.0</v>
      </c>
      <c r="O3562" s="12">
        <v>14.0</v>
      </c>
      <c r="P3562" s="13">
        <v>0.45</v>
      </c>
      <c r="Q3562" s="13">
        <v>31.0</v>
      </c>
      <c r="R3562" s="13">
        <f t="shared" si="1"/>
        <v>31</v>
      </c>
      <c r="S3562" s="14">
        <f t="shared" si="2"/>
        <v>7.75</v>
      </c>
      <c r="T3562" s="14">
        <f t="shared" si="3"/>
        <v>0.4516129032</v>
      </c>
      <c r="U3562" s="15" t="str">
        <f>vlookup(F3562,'Sub categories'!$A:$C,3,False)</f>
        <v>Binders</v>
      </c>
      <c r="V3562" s="16">
        <f t="shared" si="4"/>
        <v>4</v>
      </c>
      <c r="W3562" s="17">
        <f t="array" ref="W3562">INDEX(shipping_prices!$C$1:$F4789,MATCH(I3562,shipping_prices!$A$1:$A4789,0),MATCH(M3562,shipping_prices!$C$1:$F$1,0))</f>
        <v>22.56</v>
      </c>
      <c r="X3562" s="15" t="str">
        <f t="shared" si="5"/>
        <v>Steven CartwrightWilmingtonDelaware</v>
      </c>
      <c r="Y3562" s="15" t="str">
        <f t="shared" si="6"/>
        <v>Low</v>
      </c>
    </row>
    <row r="3563">
      <c r="A3563" s="1">
        <v>42686.0</v>
      </c>
      <c r="B3563" s="2" t="s">
        <v>4630</v>
      </c>
      <c r="C3563" s="2">
        <v>3.0</v>
      </c>
      <c r="D3563" s="2" t="s">
        <v>1884</v>
      </c>
      <c r="E3563" s="2" t="s">
        <v>27</v>
      </c>
      <c r="F3563" s="2" t="s">
        <v>3746</v>
      </c>
      <c r="G3563" s="2" t="s">
        <v>45</v>
      </c>
      <c r="H3563" s="2" t="s">
        <v>79</v>
      </c>
      <c r="I3563" s="2" t="s">
        <v>733</v>
      </c>
      <c r="J3563" s="2" t="s">
        <v>311</v>
      </c>
      <c r="K3563" s="2" t="s">
        <v>33</v>
      </c>
      <c r="L3563" s="10">
        <v>42690.0</v>
      </c>
      <c r="M3563" s="2" t="s">
        <v>142</v>
      </c>
      <c r="N3563" s="11">
        <v>0.0</v>
      </c>
      <c r="O3563" s="12">
        <v>18.0</v>
      </c>
      <c r="P3563" s="13">
        <v>0.39</v>
      </c>
      <c r="Q3563" s="13">
        <v>47.0</v>
      </c>
      <c r="R3563" s="13">
        <f t="shared" si="1"/>
        <v>47</v>
      </c>
      <c r="S3563" s="14">
        <f t="shared" si="2"/>
        <v>15.66666667</v>
      </c>
      <c r="T3563" s="14">
        <f t="shared" si="3"/>
        <v>0.3829787234</v>
      </c>
      <c r="U3563" s="15" t="str">
        <f>vlookup(F3563,'Sub categories'!$A:$C,3,False)</f>
        <v>Furnishings</v>
      </c>
      <c r="V3563" s="16">
        <f t="shared" si="4"/>
        <v>4</v>
      </c>
      <c r="W3563" s="17">
        <f t="array" ref="W3563">INDEX(shipping_prices!$C$1:$F4790,MATCH(I3563,shipping_prices!$A$1:$A4790,0),MATCH(M3563,shipping_prices!$C$1:$F$1,0))</f>
        <v>22.56</v>
      </c>
      <c r="X3563" s="15" t="str">
        <f t="shared" si="5"/>
        <v>Steven CartwrightWilmingtonDelaware</v>
      </c>
      <c r="Y3563" s="15" t="str">
        <f t="shared" si="6"/>
        <v>Low</v>
      </c>
    </row>
    <row r="3564" hidden="1">
      <c r="A3564" s="1">
        <v>42686.0</v>
      </c>
      <c r="B3564" s="2" t="s">
        <v>4630</v>
      </c>
      <c r="C3564" s="2">
        <v>7.0</v>
      </c>
      <c r="D3564" s="2" t="s">
        <v>1884</v>
      </c>
      <c r="E3564" s="2" t="s">
        <v>27</v>
      </c>
      <c r="F3564" s="2" t="s">
        <v>3560</v>
      </c>
      <c r="G3564" s="2" t="s">
        <v>29</v>
      </c>
      <c r="H3564" s="2" t="s">
        <v>79</v>
      </c>
      <c r="I3564" s="2" t="s">
        <v>733</v>
      </c>
      <c r="J3564" s="2" t="s">
        <v>311</v>
      </c>
      <c r="K3564" s="2" t="s">
        <v>33</v>
      </c>
      <c r="L3564" s="10">
        <v>42690.0</v>
      </c>
      <c r="M3564" s="2" t="s">
        <v>142</v>
      </c>
      <c r="N3564" s="11">
        <v>0.0</v>
      </c>
      <c r="O3564" s="12">
        <v>20.0</v>
      </c>
      <c r="P3564" s="13">
        <v>0.29</v>
      </c>
      <c r="Q3564" s="13">
        <v>68.0</v>
      </c>
      <c r="R3564" s="13">
        <f t="shared" si="1"/>
        <v>68</v>
      </c>
      <c r="S3564" s="14">
        <f t="shared" si="2"/>
        <v>9.714285714</v>
      </c>
      <c r="T3564" s="14">
        <f t="shared" si="3"/>
        <v>0.2941176471</v>
      </c>
      <c r="U3564" s="15" t="str">
        <f>vlookup(F3564,'Sub categories'!$A:$C,3,False)</f>
        <v>Phones</v>
      </c>
      <c r="V3564" s="16">
        <f t="shared" si="4"/>
        <v>4</v>
      </c>
      <c r="W3564" s="17">
        <f t="array" ref="W3564">INDEX(shipping_prices!$C$1:$F4791,MATCH(I3564,shipping_prices!$A$1:$A4791,0),MATCH(M3564,shipping_prices!$C$1:$F$1,0))</f>
        <v>22.56</v>
      </c>
      <c r="X3564" s="15" t="str">
        <f t="shared" si="5"/>
        <v>Steven CartwrightWilmingtonDelaware</v>
      </c>
      <c r="Y3564" s="15" t="str">
        <f t="shared" si="6"/>
        <v>Low</v>
      </c>
    </row>
    <row r="3565" hidden="1">
      <c r="A3565" s="1">
        <v>42686.0</v>
      </c>
      <c r="B3565" s="2" t="s">
        <v>4630</v>
      </c>
      <c r="C3565" s="2">
        <v>9.0</v>
      </c>
      <c r="D3565" s="2" t="s">
        <v>1884</v>
      </c>
      <c r="E3565" s="2" t="s">
        <v>27</v>
      </c>
      <c r="F3565" s="2" t="s">
        <v>1373</v>
      </c>
      <c r="G3565" s="2" t="s">
        <v>39</v>
      </c>
      <c r="H3565" s="2" t="s">
        <v>227</v>
      </c>
      <c r="I3565" s="2" t="s">
        <v>733</v>
      </c>
      <c r="J3565" s="2" t="s">
        <v>311</v>
      </c>
      <c r="K3565" s="2" t="s">
        <v>33</v>
      </c>
      <c r="L3565" s="10">
        <v>42690.0</v>
      </c>
      <c r="M3565" s="2" t="s">
        <v>142</v>
      </c>
      <c r="N3565" s="11">
        <v>0.0</v>
      </c>
      <c r="O3565" s="12">
        <v>52.0</v>
      </c>
      <c r="P3565" s="13">
        <v>0.45</v>
      </c>
      <c r="Q3565" s="13">
        <v>115.0</v>
      </c>
      <c r="R3565" s="13">
        <f t="shared" si="1"/>
        <v>115</v>
      </c>
      <c r="S3565" s="14">
        <f t="shared" si="2"/>
        <v>12.77777778</v>
      </c>
      <c r="T3565" s="14">
        <f t="shared" si="3"/>
        <v>0.452173913</v>
      </c>
      <c r="U3565" s="15" t="str">
        <f>vlookup(F3565,'Sub categories'!$A:$C,3,False)</f>
        <v>Envelopes</v>
      </c>
      <c r="V3565" s="16">
        <f t="shared" si="4"/>
        <v>4</v>
      </c>
      <c r="W3565" s="17">
        <f t="array" ref="W3565">INDEX(shipping_prices!$C$1:$F4792,MATCH(I3565,shipping_prices!$A$1:$A4792,0),MATCH(M3565,shipping_prices!$C$1:$F$1,0))</f>
        <v>22.56</v>
      </c>
      <c r="X3565" s="15" t="str">
        <f t="shared" si="5"/>
        <v>Steven CartwrightWilmingtonDelaware</v>
      </c>
      <c r="Y3565" s="15" t="str">
        <f t="shared" si="6"/>
        <v>High</v>
      </c>
    </row>
    <row r="3566" hidden="1">
      <c r="A3566" s="1">
        <v>42686.0</v>
      </c>
      <c r="B3566" s="2" t="s">
        <v>4630</v>
      </c>
      <c r="C3566" s="2">
        <v>6.0</v>
      </c>
      <c r="D3566" s="2" t="s">
        <v>1884</v>
      </c>
      <c r="E3566" s="2" t="s">
        <v>27</v>
      </c>
      <c r="F3566" s="2" t="s">
        <v>435</v>
      </c>
      <c r="G3566" s="2" t="s">
        <v>39</v>
      </c>
      <c r="H3566" s="2" t="s">
        <v>79</v>
      </c>
      <c r="I3566" s="2" t="s">
        <v>733</v>
      </c>
      <c r="J3566" s="2" t="s">
        <v>311</v>
      </c>
      <c r="K3566" s="2" t="s">
        <v>33</v>
      </c>
      <c r="L3566" s="10">
        <v>42690.0</v>
      </c>
      <c r="M3566" s="2" t="s">
        <v>142</v>
      </c>
      <c r="N3566" s="11">
        <v>0.0</v>
      </c>
      <c r="O3566" s="12">
        <v>63.0</v>
      </c>
      <c r="P3566" s="13">
        <v>0.28</v>
      </c>
      <c r="Q3566" s="13">
        <v>227.0</v>
      </c>
      <c r="R3566" s="13">
        <f t="shared" si="1"/>
        <v>227</v>
      </c>
      <c r="S3566" s="14">
        <f t="shared" si="2"/>
        <v>37.83333333</v>
      </c>
      <c r="T3566" s="14">
        <f t="shared" si="3"/>
        <v>0.2775330396</v>
      </c>
      <c r="U3566" s="15" t="str">
        <f>vlookup(F3566,'Sub categories'!$A:$C,3,False)</f>
        <v>Storage</v>
      </c>
      <c r="V3566" s="16">
        <f t="shared" si="4"/>
        <v>4</v>
      </c>
      <c r="W3566" s="17">
        <f t="array" ref="W3566">INDEX(shipping_prices!$C$1:$F4793,MATCH(I3566,shipping_prices!$A$1:$A4793,0),MATCH(M3566,shipping_prices!$C$1:$F$1,0))</f>
        <v>22.56</v>
      </c>
      <c r="X3566" s="15" t="str">
        <f t="shared" si="5"/>
        <v>Steven CartwrightWilmingtonDelaware</v>
      </c>
      <c r="Y3566" s="15" t="str">
        <f t="shared" si="6"/>
        <v>High</v>
      </c>
    </row>
    <row r="3567" hidden="1">
      <c r="A3567" s="1">
        <v>42686.0</v>
      </c>
      <c r="B3567" s="2" t="s">
        <v>4631</v>
      </c>
      <c r="C3567" s="2">
        <v>6.0</v>
      </c>
      <c r="D3567" s="2" t="s">
        <v>2678</v>
      </c>
      <c r="E3567" s="2" t="s">
        <v>37</v>
      </c>
      <c r="F3567" s="2" t="s">
        <v>1421</v>
      </c>
      <c r="G3567" s="2" t="s">
        <v>29</v>
      </c>
      <c r="H3567" s="2" t="s">
        <v>255</v>
      </c>
      <c r="I3567" s="2" t="s">
        <v>169</v>
      </c>
      <c r="J3567" s="2" t="s">
        <v>42</v>
      </c>
      <c r="K3567" s="2" t="s">
        <v>43</v>
      </c>
      <c r="L3567" s="10">
        <v>42692.0</v>
      </c>
      <c r="M3567" s="2" t="s">
        <v>34</v>
      </c>
      <c r="N3567" s="11">
        <v>0.2</v>
      </c>
      <c r="O3567" s="12">
        <v>7.0</v>
      </c>
      <c r="P3567" s="13">
        <v>0.07</v>
      </c>
      <c r="Q3567" s="13">
        <v>96.0</v>
      </c>
      <c r="R3567" s="13">
        <f t="shared" si="1"/>
        <v>120</v>
      </c>
      <c r="S3567" s="14">
        <f t="shared" si="2"/>
        <v>20</v>
      </c>
      <c r="T3567" s="14">
        <f t="shared" si="3"/>
        <v>0.07291666667</v>
      </c>
      <c r="U3567" s="15" t="str">
        <f>vlookup(F3567,'Sub categories'!$A:$C,3,False)</f>
        <v>Phones</v>
      </c>
      <c r="V3567" s="16">
        <f t="shared" si="4"/>
        <v>6</v>
      </c>
      <c r="W3567" s="17">
        <f t="array" ref="W3567">INDEX(shipping_prices!$C$1:$F4794,MATCH(I3567,shipping_prices!$A$1:$A4794,0),MATCH(M3567,shipping_prices!$C$1:$F$1,0))</f>
        <v>14.86</v>
      </c>
      <c r="X3567" s="15" t="str">
        <f t="shared" si="5"/>
        <v>Kristen HastingsLos AngelesCalifornia</v>
      </c>
      <c r="Y3567" s="15" t="str">
        <f t="shared" si="6"/>
        <v>Low</v>
      </c>
    </row>
    <row r="3568">
      <c r="A3568" s="1">
        <v>42686.0</v>
      </c>
      <c r="B3568" s="2" t="s">
        <v>4632</v>
      </c>
      <c r="C3568" s="2">
        <v>5.0</v>
      </c>
      <c r="D3568" s="2" t="s">
        <v>3029</v>
      </c>
      <c r="E3568" s="2" t="s">
        <v>37</v>
      </c>
      <c r="F3568" s="2" t="s">
        <v>2336</v>
      </c>
      <c r="G3568" s="2" t="s">
        <v>45</v>
      </c>
      <c r="H3568" s="2" t="s">
        <v>130</v>
      </c>
      <c r="I3568" s="2" t="s">
        <v>1236</v>
      </c>
      <c r="J3568" s="2" t="s">
        <v>76</v>
      </c>
      <c r="K3568" s="2" t="s">
        <v>77</v>
      </c>
      <c r="L3568" s="10">
        <v>42691.0</v>
      </c>
      <c r="M3568" s="2" t="s">
        <v>34</v>
      </c>
      <c r="N3568" s="11">
        <v>0.6</v>
      </c>
      <c r="O3568" s="12">
        <v>-30.0</v>
      </c>
      <c r="P3568" s="13">
        <v>-0.78</v>
      </c>
      <c r="Q3568" s="13">
        <v>38.0</v>
      </c>
      <c r="R3568" s="13">
        <f t="shared" si="1"/>
        <v>95</v>
      </c>
      <c r="S3568" s="14">
        <f t="shared" si="2"/>
        <v>19</v>
      </c>
      <c r="T3568" s="14">
        <f t="shared" si="3"/>
        <v>-0.7894736842</v>
      </c>
      <c r="U3568" s="15" t="str">
        <f>vlookup(F3568,'Sub categories'!$A:$C,3,False)</f>
        <v>Furnishings</v>
      </c>
      <c r="V3568" s="16">
        <f t="shared" si="4"/>
        <v>5</v>
      </c>
      <c r="W3568" s="17">
        <f t="array" ref="W3568">INDEX(shipping_prices!$C$1:$F4795,MATCH(I3568,shipping_prices!$A$1:$A4795,0),MATCH(M3568,shipping_prices!$C$1:$F$1,0))</f>
        <v>13.87</v>
      </c>
      <c r="X3568" s="15" t="str">
        <f t="shared" si="5"/>
        <v>Tracy PoddarGrand PrairieTexas</v>
      </c>
      <c r="Y3568" s="15" t="str">
        <f t="shared" si="6"/>
        <v>loss</v>
      </c>
    </row>
    <row r="3569" hidden="1">
      <c r="A3569" s="1">
        <v>42686.0</v>
      </c>
      <c r="B3569" s="2" t="s">
        <v>4633</v>
      </c>
      <c r="C3569" s="2">
        <v>2.0</v>
      </c>
      <c r="D3569" s="2" t="s">
        <v>2891</v>
      </c>
      <c r="E3569" s="2" t="s">
        <v>37</v>
      </c>
      <c r="F3569" s="2" t="s">
        <v>980</v>
      </c>
      <c r="G3569" s="2" t="s">
        <v>39</v>
      </c>
      <c r="H3569" s="2" t="s">
        <v>458</v>
      </c>
      <c r="I3569" s="2" t="s">
        <v>4634</v>
      </c>
      <c r="J3569" s="2" t="s">
        <v>64</v>
      </c>
      <c r="K3569" s="2" t="s">
        <v>43</v>
      </c>
      <c r="L3569" s="10">
        <v>42694.0</v>
      </c>
      <c r="M3569" s="2" t="s">
        <v>34</v>
      </c>
      <c r="N3569" s="11">
        <v>0.2</v>
      </c>
      <c r="O3569" s="12">
        <v>3.0</v>
      </c>
      <c r="P3569" s="13">
        <v>0.1</v>
      </c>
      <c r="Q3569" s="13">
        <v>30.0</v>
      </c>
      <c r="R3569" s="13">
        <f t="shared" si="1"/>
        <v>37.5</v>
      </c>
      <c r="S3569" s="14">
        <f t="shared" si="2"/>
        <v>18.75</v>
      </c>
      <c r="T3569" s="14">
        <f t="shared" si="3"/>
        <v>0.1</v>
      </c>
      <c r="U3569" s="15" t="str">
        <f>vlookup(F3569,'Sub categories'!$A:$C,3,False)</f>
        <v>Appliances</v>
      </c>
      <c r="V3569" s="16">
        <f t="shared" si="4"/>
        <v>8</v>
      </c>
      <c r="W3569" s="17">
        <f t="array" ref="W3569">INDEX(shipping_prices!$C$1:$F4796,MATCH(I3569,shipping_prices!$A$1:$A4796,0),MATCH(M3569,shipping_prices!$C$1:$F$1,0))</f>
        <v>10.26</v>
      </c>
      <c r="X3569" s="15" t="str">
        <f t="shared" si="5"/>
        <v>Barry BlumsteinSierra VistaArizona</v>
      </c>
      <c r="Y3569" s="15" t="str">
        <f t="shared" si="6"/>
        <v>Low</v>
      </c>
    </row>
    <row r="3570" hidden="1">
      <c r="A3570" s="1">
        <v>42687.0</v>
      </c>
      <c r="B3570" s="2" t="s">
        <v>4633</v>
      </c>
      <c r="C3570" s="2">
        <v>5.0</v>
      </c>
      <c r="D3570" s="2" t="s">
        <v>2891</v>
      </c>
      <c r="E3570" s="2" t="s">
        <v>37</v>
      </c>
      <c r="F3570" s="2" t="s">
        <v>249</v>
      </c>
      <c r="G3570" s="2" t="s">
        <v>39</v>
      </c>
      <c r="H3570" s="2" t="s">
        <v>79</v>
      </c>
      <c r="I3570" s="2" t="s">
        <v>4634</v>
      </c>
      <c r="J3570" s="2" t="s">
        <v>64</v>
      </c>
      <c r="K3570" s="2" t="s">
        <v>43</v>
      </c>
      <c r="L3570" s="10">
        <v>42694.0</v>
      </c>
      <c r="M3570" s="2" t="s">
        <v>34</v>
      </c>
      <c r="N3570" s="11">
        <v>0.2</v>
      </c>
      <c r="O3570" s="12">
        <v>10.0</v>
      </c>
      <c r="P3570" s="13">
        <v>0.31</v>
      </c>
      <c r="Q3570" s="13">
        <v>32.0</v>
      </c>
      <c r="R3570" s="13">
        <f t="shared" si="1"/>
        <v>40</v>
      </c>
      <c r="S3570" s="14">
        <f t="shared" si="2"/>
        <v>8</v>
      </c>
      <c r="T3570" s="14">
        <f t="shared" si="3"/>
        <v>0.3125</v>
      </c>
      <c r="U3570" s="15" t="str">
        <f>vlookup(F3570,'Sub categories'!$A:$C,3,False)</f>
        <v>Fasteners</v>
      </c>
      <c r="V3570" s="16">
        <f t="shared" si="4"/>
        <v>7</v>
      </c>
      <c r="W3570" s="17">
        <f t="array" ref="W3570">INDEX(shipping_prices!$C$1:$F4797,MATCH(I3570,shipping_prices!$A$1:$A4797,0),MATCH(M3570,shipping_prices!$C$1:$F$1,0))</f>
        <v>10.26</v>
      </c>
      <c r="X3570" s="15" t="str">
        <f t="shared" si="5"/>
        <v>Barry BlumsteinSierra VistaArizona</v>
      </c>
      <c r="Y3570" s="15" t="str">
        <f t="shared" si="6"/>
        <v>Low</v>
      </c>
    </row>
    <row r="3571" hidden="1">
      <c r="A3571" s="1">
        <v>42687.0</v>
      </c>
      <c r="B3571" s="2" t="s">
        <v>4635</v>
      </c>
      <c r="C3571" s="2">
        <v>1.0</v>
      </c>
      <c r="D3571" s="2" t="s">
        <v>1585</v>
      </c>
      <c r="E3571" s="2" t="s">
        <v>27</v>
      </c>
      <c r="F3571" s="2" t="s">
        <v>4128</v>
      </c>
      <c r="G3571" s="2" t="s">
        <v>39</v>
      </c>
      <c r="H3571" s="2" t="s">
        <v>146</v>
      </c>
      <c r="I3571" s="2" t="s">
        <v>4636</v>
      </c>
      <c r="J3571" s="2" t="s">
        <v>76</v>
      </c>
      <c r="K3571" s="2" t="s">
        <v>77</v>
      </c>
      <c r="L3571" s="10">
        <v>42690.0</v>
      </c>
      <c r="M3571" s="2" t="s">
        <v>34</v>
      </c>
      <c r="N3571" s="11">
        <v>0.2</v>
      </c>
      <c r="O3571" s="12">
        <v>1.0</v>
      </c>
      <c r="P3571" s="13">
        <v>0.34</v>
      </c>
      <c r="Q3571" s="13">
        <v>2.0</v>
      </c>
      <c r="R3571" s="13">
        <f t="shared" si="1"/>
        <v>2.5</v>
      </c>
      <c r="S3571" s="14">
        <f t="shared" si="2"/>
        <v>2.5</v>
      </c>
      <c r="T3571" s="14">
        <f t="shared" si="3"/>
        <v>0.5</v>
      </c>
      <c r="U3571" s="15" t="str">
        <f>vlookup(F3571,'Sub categories'!$A:$C,3,False)</f>
        <v>Fasteners</v>
      </c>
      <c r="V3571" s="16">
        <f t="shared" si="4"/>
        <v>3</v>
      </c>
      <c r="W3571" s="17">
        <f t="array" ref="W3571">INDEX(shipping_prices!$C$1:$F4798,MATCH(I3571,shipping_prices!$A$1:$A4798,0),MATCH(M3571,shipping_prices!$C$1:$F$1,0))</f>
        <v>14.85</v>
      </c>
      <c r="X3571" s="15" t="str">
        <f t="shared" si="5"/>
        <v>Alex AvilaRound RockTexas</v>
      </c>
      <c r="Y3571" s="15" t="str">
        <f t="shared" si="6"/>
        <v>Low</v>
      </c>
    </row>
    <row r="3572" hidden="1">
      <c r="A3572" s="1">
        <v>42687.0</v>
      </c>
      <c r="B3572" s="2" t="s">
        <v>4635</v>
      </c>
      <c r="C3572" s="2">
        <v>7.0</v>
      </c>
      <c r="D3572" s="2" t="s">
        <v>1585</v>
      </c>
      <c r="E3572" s="2" t="s">
        <v>27</v>
      </c>
      <c r="F3572" s="2" t="s">
        <v>1425</v>
      </c>
      <c r="G3572" s="2" t="s">
        <v>29</v>
      </c>
      <c r="H3572" s="2" t="s">
        <v>1426</v>
      </c>
      <c r="I3572" s="2" t="s">
        <v>4636</v>
      </c>
      <c r="J3572" s="2" t="s">
        <v>76</v>
      </c>
      <c r="K3572" s="2" t="s">
        <v>77</v>
      </c>
      <c r="L3572" s="10">
        <v>42690.0</v>
      </c>
      <c r="M3572" s="2" t="s">
        <v>34</v>
      </c>
      <c r="N3572" s="11">
        <v>0.2</v>
      </c>
      <c r="O3572" s="12">
        <v>6.0</v>
      </c>
      <c r="P3572" s="13">
        <v>0.14</v>
      </c>
      <c r="Q3572" s="13">
        <v>42.0</v>
      </c>
      <c r="R3572" s="13">
        <f t="shared" si="1"/>
        <v>52.5</v>
      </c>
      <c r="S3572" s="14">
        <f t="shared" si="2"/>
        <v>7.5</v>
      </c>
      <c r="T3572" s="14">
        <f t="shared" si="3"/>
        <v>0.1428571429</v>
      </c>
      <c r="U3572" s="15" t="str">
        <f>vlookup(F3572,'Sub categories'!$A:$C,3,False)</f>
        <v>Accessories</v>
      </c>
      <c r="V3572" s="16">
        <f t="shared" si="4"/>
        <v>3</v>
      </c>
      <c r="W3572" s="17">
        <f t="array" ref="W3572">INDEX(shipping_prices!$C$1:$F4799,MATCH(I3572,shipping_prices!$A$1:$A4799,0),MATCH(M3572,shipping_prices!$C$1:$F$1,0))</f>
        <v>14.85</v>
      </c>
      <c r="X3572" s="15" t="str">
        <f t="shared" si="5"/>
        <v>Alex AvilaRound RockTexas</v>
      </c>
      <c r="Y3572" s="15" t="str">
        <f t="shared" si="6"/>
        <v>Low</v>
      </c>
    </row>
    <row r="3573" hidden="1">
      <c r="A3573" s="1">
        <v>42687.0</v>
      </c>
      <c r="B3573" s="2" t="s">
        <v>4635</v>
      </c>
      <c r="C3573" s="2">
        <v>3.0</v>
      </c>
      <c r="D3573" s="2" t="s">
        <v>1585</v>
      </c>
      <c r="E3573" s="2" t="s">
        <v>27</v>
      </c>
      <c r="F3573" s="2" t="s">
        <v>348</v>
      </c>
      <c r="G3573" s="2" t="s">
        <v>29</v>
      </c>
      <c r="H3573" s="2" t="s">
        <v>263</v>
      </c>
      <c r="I3573" s="2" t="s">
        <v>4636</v>
      </c>
      <c r="J3573" s="2" t="s">
        <v>76</v>
      </c>
      <c r="K3573" s="2" t="s">
        <v>77</v>
      </c>
      <c r="L3573" s="10">
        <v>42690.0</v>
      </c>
      <c r="M3573" s="2" t="s">
        <v>34</v>
      </c>
      <c r="N3573" s="11">
        <v>0.2</v>
      </c>
      <c r="O3573" s="12">
        <v>32.0</v>
      </c>
      <c r="P3573" s="13">
        <v>0.08</v>
      </c>
      <c r="Q3573" s="13">
        <v>432.0</v>
      </c>
      <c r="R3573" s="13">
        <f t="shared" si="1"/>
        <v>540</v>
      </c>
      <c r="S3573" s="14">
        <f t="shared" si="2"/>
        <v>180</v>
      </c>
      <c r="T3573" s="14">
        <f t="shared" si="3"/>
        <v>0.07407407407</v>
      </c>
      <c r="U3573" s="15" t="str">
        <f>vlookup(F3573,'Sub categories'!$A:$C,3,False)</f>
        <v>Phones</v>
      </c>
      <c r="V3573" s="16">
        <f t="shared" si="4"/>
        <v>3</v>
      </c>
      <c r="W3573" s="17">
        <f t="array" ref="W3573">INDEX(shipping_prices!$C$1:$F4800,MATCH(I3573,shipping_prices!$A$1:$A4800,0),MATCH(M3573,shipping_prices!$C$1:$F$1,0))</f>
        <v>14.85</v>
      </c>
      <c r="X3573" s="15" t="str">
        <f t="shared" si="5"/>
        <v>Alex AvilaRound RockTexas</v>
      </c>
      <c r="Y3573" s="15" t="str">
        <f t="shared" si="6"/>
        <v>High</v>
      </c>
    </row>
    <row r="3574" hidden="1">
      <c r="A3574" s="1">
        <v>42687.0</v>
      </c>
      <c r="B3574" s="2" t="s">
        <v>4635</v>
      </c>
      <c r="C3574" s="2">
        <v>3.0</v>
      </c>
      <c r="D3574" s="2" t="s">
        <v>1585</v>
      </c>
      <c r="E3574" s="2" t="s">
        <v>27</v>
      </c>
      <c r="F3574" s="2" t="s">
        <v>2170</v>
      </c>
      <c r="G3574" s="2" t="s">
        <v>39</v>
      </c>
      <c r="H3574" s="2" t="s">
        <v>79</v>
      </c>
      <c r="I3574" s="2" t="s">
        <v>4636</v>
      </c>
      <c r="J3574" s="2" t="s">
        <v>76</v>
      </c>
      <c r="K3574" s="2" t="s">
        <v>77</v>
      </c>
      <c r="L3574" s="10">
        <v>42690.0</v>
      </c>
      <c r="M3574" s="2" t="s">
        <v>34</v>
      </c>
      <c r="N3574" s="11">
        <v>0.2</v>
      </c>
      <c r="O3574" s="12">
        <v>-786.0</v>
      </c>
      <c r="P3574" s="13">
        <v>-0.2</v>
      </c>
      <c r="Q3574" s="13">
        <v>3930.0</v>
      </c>
      <c r="R3574" s="13">
        <f t="shared" si="1"/>
        <v>4912.5</v>
      </c>
      <c r="S3574" s="14">
        <f t="shared" si="2"/>
        <v>1637.5</v>
      </c>
      <c r="T3574" s="14">
        <f t="shared" si="3"/>
        <v>-0.2</v>
      </c>
      <c r="U3574" s="15" t="str">
        <f>vlookup(F3574,'Sub categories'!$A:$C,3,False)</f>
        <v>Supplies</v>
      </c>
      <c r="V3574" s="16">
        <f t="shared" si="4"/>
        <v>3</v>
      </c>
      <c r="W3574" s="17">
        <f t="array" ref="W3574">INDEX(shipping_prices!$C$1:$F4801,MATCH(I3574,shipping_prices!$A$1:$A4801,0),MATCH(M3574,shipping_prices!$C$1:$F$1,0))</f>
        <v>14.85</v>
      </c>
      <c r="X3574" s="15" t="str">
        <f t="shared" si="5"/>
        <v>Alex AvilaRound RockTexas</v>
      </c>
      <c r="Y3574" s="15" t="str">
        <f t="shared" si="6"/>
        <v>loss</v>
      </c>
    </row>
    <row r="3575" hidden="1">
      <c r="A3575" s="1">
        <v>42687.0</v>
      </c>
      <c r="B3575" s="2" t="s">
        <v>4637</v>
      </c>
      <c r="C3575" s="2">
        <v>3.0</v>
      </c>
      <c r="D3575" s="2" t="s">
        <v>4638</v>
      </c>
      <c r="E3575" s="2" t="s">
        <v>27</v>
      </c>
      <c r="F3575" s="2" t="s">
        <v>1012</v>
      </c>
      <c r="G3575" s="2" t="s">
        <v>39</v>
      </c>
      <c r="H3575" s="2" t="s">
        <v>871</v>
      </c>
      <c r="I3575" s="2" t="s">
        <v>1126</v>
      </c>
      <c r="J3575" s="2" t="s">
        <v>1127</v>
      </c>
      <c r="K3575" s="2" t="s">
        <v>77</v>
      </c>
      <c r="L3575" s="10">
        <v>42697.0</v>
      </c>
      <c r="M3575" s="2" t="s">
        <v>90</v>
      </c>
      <c r="N3575" s="11">
        <v>0.0</v>
      </c>
      <c r="O3575" s="12">
        <v>38.0</v>
      </c>
      <c r="P3575" s="13">
        <v>0.47</v>
      </c>
      <c r="Q3575" s="13">
        <v>82.0</v>
      </c>
      <c r="R3575" s="13">
        <f t="shared" si="1"/>
        <v>82</v>
      </c>
      <c r="S3575" s="14">
        <f t="shared" si="2"/>
        <v>27.33333333</v>
      </c>
      <c r="T3575" s="14">
        <f t="shared" si="3"/>
        <v>0.4634146341</v>
      </c>
      <c r="U3575" s="15" t="str">
        <f>vlookup(F3575,'Sub categories'!$A:$C,3,False)</f>
        <v>Envelopes</v>
      </c>
      <c r="V3575" s="16">
        <f t="shared" si="4"/>
        <v>10</v>
      </c>
      <c r="W3575" s="17">
        <f t="array" ref="W3575">INDEX(shipping_prices!$C$1:$F4802,MATCH(I3575,shipping_prices!$A$1:$A4802,0),MATCH(M3575,shipping_prices!$C$1:$F$1,0))</f>
        <v>6.12</v>
      </c>
      <c r="X3575" s="15" t="str">
        <f t="shared" si="5"/>
        <v>Alex GraysonTulsaOklahoma</v>
      </c>
      <c r="Y3575" s="15" t="str">
        <f t="shared" si="6"/>
        <v>Low</v>
      </c>
    </row>
    <row r="3576" hidden="1">
      <c r="A3576" s="1">
        <v>42687.0</v>
      </c>
      <c r="B3576" s="2" t="s">
        <v>4637</v>
      </c>
      <c r="C3576" s="2">
        <v>12.0</v>
      </c>
      <c r="D3576" s="2" t="s">
        <v>4638</v>
      </c>
      <c r="E3576" s="2" t="s">
        <v>27</v>
      </c>
      <c r="F3576" s="2" t="s">
        <v>4639</v>
      </c>
      <c r="G3576" s="2" t="s">
        <v>29</v>
      </c>
      <c r="H3576" s="2" t="s">
        <v>408</v>
      </c>
      <c r="I3576" s="2" t="s">
        <v>1126</v>
      </c>
      <c r="J3576" s="2" t="s">
        <v>1127</v>
      </c>
      <c r="K3576" s="2" t="s">
        <v>77</v>
      </c>
      <c r="L3576" s="10">
        <v>42697.0</v>
      </c>
      <c r="M3576" s="2" t="s">
        <v>90</v>
      </c>
      <c r="N3576" s="11">
        <v>0.0</v>
      </c>
      <c r="O3576" s="12">
        <v>23.0</v>
      </c>
      <c r="P3576" s="13">
        <v>0.14</v>
      </c>
      <c r="Q3576" s="13">
        <v>167.0</v>
      </c>
      <c r="R3576" s="13">
        <f t="shared" si="1"/>
        <v>167</v>
      </c>
      <c r="S3576" s="14">
        <f t="shared" si="2"/>
        <v>13.91666667</v>
      </c>
      <c r="T3576" s="14">
        <f t="shared" si="3"/>
        <v>0.1377245509</v>
      </c>
      <c r="U3576" s="15" t="str">
        <f>vlookup(F3576,'Sub categories'!$A:$C,3,False)</f>
        <v>Accessories</v>
      </c>
      <c r="V3576" s="16">
        <f t="shared" si="4"/>
        <v>10</v>
      </c>
      <c r="W3576" s="17">
        <f t="array" ref="W3576">INDEX(shipping_prices!$C$1:$F4803,MATCH(I3576,shipping_prices!$A$1:$A4803,0),MATCH(M3576,shipping_prices!$C$1:$F$1,0))</f>
        <v>6.12</v>
      </c>
      <c r="X3576" s="15" t="str">
        <f t="shared" si="5"/>
        <v>Alex GraysonTulsaOklahoma</v>
      </c>
      <c r="Y3576" s="15" t="str">
        <f t="shared" si="6"/>
        <v>Low</v>
      </c>
    </row>
    <row r="3577" hidden="1">
      <c r="A3577" s="1">
        <v>42687.0</v>
      </c>
      <c r="B3577" s="2" t="s">
        <v>4640</v>
      </c>
      <c r="C3577" s="2">
        <v>1.0</v>
      </c>
      <c r="D3577" s="2" t="s">
        <v>3071</v>
      </c>
      <c r="E3577" s="2" t="s">
        <v>27</v>
      </c>
      <c r="F3577" s="2" t="s">
        <v>2350</v>
      </c>
      <c r="G3577" s="2" t="s">
        <v>39</v>
      </c>
      <c r="H3577" s="2" t="s">
        <v>1125</v>
      </c>
      <c r="I3577" s="2" t="s">
        <v>96</v>
      </c>
      <c r="J3577" s="2" t="s">
        <v>406</v>
      </c>
      <c r="K3577" s="2" t="s">
        <v>54</v>
      </c>
      <c r="L3577" s="10">
        <v>42693.0</v>
      </c>
      <c r="M3577" s="2" t="s">
        <v>34</v>
      </c>
      <c r="N3577" s="11">
        <v>0.0</v>
      </c>
      <c r="O3577" s="12">
        <v>0.0</v>
      </c>
      <c r="P3577" s="13">
        <v>0.04</v>
      </c>
      <c r="Q3577" s="13">
        <v>8.0</v>
      </c>
      <c r="R3577" s="13">
        <f t="shared" si="1"/>
        <v>8</v>
      </c>
      <c r="S3577" s="14">
        <f t="shared" si="2"/>
        <v>8</v>
      </c>
      <c r="T3577" s="14">
        <f t="shared" si="3"/>
        <v>0</v>
      </c>
      <c r="U3577" s="15" t="str">
        <f>vlookup(F3577,'Sub categories'!$A:$C,3,False)</f>
        <v>Storage</v>
      </c>
      <c r="V3577" s="16">
        <f t="shared" si="4"/>
        <v>6</v>
      </c>
      <c r="W3577" s="17">
        <f t="array" ref="W3577">INDEX(shipping_prices!$C$1:$F4804,MATCH(I3577,shipping_prices!$A$1:$A4804,0),MATCH(M3577,shipping_prices!$C$1:$F$1,0))</f>
        <v>13.85</v>
      </c>
      <c r="X3577" s="15" t="str">
        <f t="shared" si="5"/>
        <v>Meg TillmanJacksonMississippi</v>
      </c>
      <c r="Y3577" s="15" t="str">
        <f t="shared" si="6"/>
        <v>loss</v>
      </c>
    </row>
    <row r="3578" hidden="1">
      <c r="A3578" s="1">
        <v>42687.0</v>
      </c>
      <c r="B3578" s="2" t="s">
        <v>4640</v>
      </c>
      <c r="C3578" s="2">
        <v>5.0</v>
      </c>
      <c r="D3578" s="2" t="s">
        <v>3071</v>
      </c>
      <c r="E3578" s="2" t="s">
        <v>27</v>
      </c>
      <c r="F3578" s="2" t="s">
        <v>1501</v>
      </c>
      <c r="G3578" s="2" t="s">
        <v>39</v>
      </c>
      <c r="H3578" s="2" t="s">
        <v>157</v>
      </c>
      <c r="I3578" s="2" t="s">
        <v>96</v>
      </c>
      <c r="J3578" s="2" t="s">
        <v>406</v>
      </c>
      <c r="K3578" s="2" t="s">
        <v>54</v>
      </c>
      <c r="L3578" s="10">
        <v>42693.0</v>
      </c>
      <c r="M3578" s="2" t="s">
        <v>34</v>
      </c>
      <c r="N3578" s="11">
        <v>0.0</v>
      </c>
      <c r="O3578" s="12">
        <v>32.0</v>
      </c>
      <c r="P3578" s="13">
        <v>0.49</v>
      </c>
      <c r="Q3578" s="13">
        <v>66.0</v>
      </c>
      <c r="R3578" s="13">
        <f t="shared" si="1"/>
        <v>66</v>
      </c>
      <c r="S3578" s="14">
        <f t="shared" si="2"/>
        <v>13.2</v>
      </c>
      <c r="T3578" s="14">
        <f t="shared" si="3"/>
        <v>0.4848484848</v>
      </c>
      <c r="U3578" s="15" t="str">
        <f>vlookup(F3578,'Sub categories'!$A:$C,3,False)</f>
        <v>Paper</v>
      </c>
      <c r="V3578" s="16">
        <f t="shared" si="4"/>
        <v>6</v>
      </c>
      <c r="W3578" s="17">
        <f t="array" ref="W3578">INDEX(shipping_prices!$C$1:$F4805,MATCH(I3578,shipping_prices!$A$1:$A4805,0),MATCH(M3578,shipping_prices!$C$1:$F$1,0))</f>
        <v>13.85</v>
      </c>
      <c r="X3578" s="15" t="str">
        <f t="shared" si="5"/>
        <v>Meg TillmanJacksonMississippi</v>
      </c>
      <c r="Y3578" s="15" t="str">
        <f t="shared" si="6"/>
        <v>Low</v>
      </c>
    </row>
    <row r="3579">
      <c r="A3579" s="1">
        <v>42687.0</v>
      </c>
      <c r="B3579" s="2" t="s">
        <v>4640</v>
      </c>
      <c r="C3579" s="2">
        <v>8.0</v>
      </c>
      <c r="D3579" s="2" t="s">
        <v>3071</v>
      </c>
      <c r="E3579" s="2" t="s">
        <v>27</v>
      </c>
      <c r="F3579" s="2" t="s">
        <v>4641</v>
      </c>
      <c r="G3579" s="2" t="s">
        <v>45</v>
      </c>
      <c r="H3579" s="2" t="s">
        <v>1391</v>
      </c>
      <c r="I3579" s="2" t="s">
        <v>96</v>
      </c>
      <c r="J3579" s="2" t="s">
        <v>406</v>
      </c>
      <c r="K3579" s="2" t="s">
        <v>54</v>
      </c>
      <c r="L3579" s="10">
        <v>42693.0</v>
      </c>
      <c r="M3579" s="2" t="s">
        <v>34</v>
      </c>
      <c r="N3579" s="11">
        <v>0.0</v>
      </c>
      <c r="O3579" s="12">
        <v>389.0</v>
      </c>
      <c r="P3579" s="13">
        <v>0.16</v>
      </c>
      <c r="Q3579" s="13">
        <v>2430.0</v>
      </c>
      <c r="R3579" s="13">
        <f t="shared" si="1"/>
        <v>2430</v>
      </c>
      <c r="S3579" s="14">
        <f t="shared" si="2"/>
        <v>303.75</v>
      </c>
      <c r="T3579" s="14">
        <f t="shared" si="3"/>
        <v>0.1600823045</v>
      </c>
      <c r="U3579" s="15" t="str">
        <f>vlookup(F3579,'Sub categories'!$A:$C,3,False)</f>
        <v>Tables</v>
      </c>
      <c r="V3579" s="16">
        <f t="shared" si="4"/>
        <v>6</v>
      </c>
      <c r="W3579" s="17">
        <f t="array" ref="W3579">INDEX(shipping_prices!$C$1:$F4806,MATCH(I3579,shipping_prices!$A$1:$A4806,0),MATCH(M3579,shipping_prices!$C$1:$F$1,0))</f>
        <v>13.85</v>
      </c>
      <c r="X3579" s="15" t="str">
        <f t="shared" si="5"/>
        <v>Meg TillmanJacksonMississippi</v>
      </c>
      <c r="Y3579" s="15" t="str">
        <f t="shared" si="6"/>
        <v>High</v>
      </c>
    </row>
    <row r="3580" hidden="1">
      <c r="A3580" s="1">
        <v>42687.0</v>
      </c>
      <c r="B3580" s="2" t="s">
        <v>4642</v>
      </c>
      <c r="C3580" s="2">
        <v>1.0</v>
      </c>
      <c r="D3580" s="2" t="s">
        <v>2444</v>
      </c>
      <c r="E3580" s="2" t="s">
        <v>27</v>
      </c>
      <c r="F3580" s="2" t="s">
        <v>2671</v>
      </c>
      <c r="G3580" s="2" t="s">
        <v>29</v>
      </c>
      <c r="H3580" s="2" t="s">
        <v>79</v>
      </c>
      <c r="I3580" s="2" t="s">
        <v>655</v>
      </c>
      <c r="J3580" s="2" t="s">
        <v>53</v>
      </c>
      <c r="K3580" s="2" t="s">
        <v>54</v>
      </c>
      <c r="L3580" s="10">
        <v>42698.0</v>
      </c>
      <c r="M3580" s="2" t="s">
        <v>34</v>
      </c>
      <c r="N3580" s="11">
        <v>0.2</v>
      </c>
      <c r="O3580" s="12">
        <v>15.0</v>
      </c>
      <c r="P3580" s="13">
        <v>0.13</v>
      </c>
      <c r="Q3580" s="13">
        <v>117.0</v>
      </c>
      <c r="R3580" s="13">
        <f t="shared" si="1"/>
        <v>146.25</v>
      </c>
      <c r="S3580" s="14">
        <f t="shared" si="2"/>
        <v>146.25</v>
      </c>
      <c r="T3580" s="14">
        <f t="shared" si="3"/>
        <v>0.1282051282</v>
      </c>
      <c r="U3580" s="15" t="str">
        <f>vlookup(F3580,'Sub categories'!$A:$C,3,False)</f>
        <v>Phones</v>
      </c>
      <c r="V3580" s="16">
        <f t="shared" si="4"/>
        <v>11</v>
      </c>
      <c r="W3580" s="17">
        <f t="array" ref="W3580">INDEX(shipping_prices!$C$1:$F4807,MATCH(I3580,shipping_prices!$A$1:$A4807,0),MATCH(M3580,shipping_prices!$C$1:$F$1,0))</f>
        <v>11.62</v>
      </c>
      <c r="X3580" s="15" t="str">
        <f t="shared" si="5"/>
        <v>Herbert FlentyeFort LauderdaleFlorida</v>
      </c>
      <c r="Y3580" s="15" t="str">
        <f t="shared" si="6"/>
        <v>Low</v>
      </c>
    </row>
    <row r="3581">
      <c r="A3581" s="1">
        <v>42687.0</v>
      </c>
      <c r="B3581" s="2" t="s">
        <v>4642</v>
      </c>
      <c r="C3581" s="2">
        <v>7.0</v>
      </c>
      <c r="D3581" s="2" t="s">
        <v>2444</v>
      </c>
      <c r="E3581" s="2" t="s">
        <v>27</v>
      </c>
      <c r="F3581" s="2" t="s">
        <v>403</v>
      </c>
      <c r="G3581" s="2" t="s">
        <v>45</v>
      </c>
      <c r="H3581" s="2" t="s">
        <v>404</v>
      </c>
      <c r="I3581" s="2" t="s">
        <v>655</v>
      </c>
      <c r="J3581" s="2" t="s">
        <v>53</v>
      </c>
      <c r="K3581" s="2" t="s">
        <v>54</v>
      </c>
      <c r="L3581" s="10">
        <v>42698.0</v>
      </c>
      <c r="M3581" s="2" t="s">
        <v>34</v>
      </c>
      <c r="N3581" s="11">
        <v>0.45</v>
      </c>
      <c r="O3581" s="12">
        <v>-114.0</v>
      </c>
      <c r="P3581" s="13">
        <v>-0.35</v>
      </c>
      <c r="Q3581" s="13">
        <v>331.0</v>
      </c>
      <c r="R3581" s="13">
        <f t="shared" si="1"/>
        <v>601.8181818</v>
      </c>
      <c r="S3581" s="14">
        <f t="shared" si="2"/>
        <v>85.97402597</v>
      </c>
      <c r="T3581" s="14">
        <f t="shared" si="3"/>
        <v>-0.3444108761</v>
      </c>
      <c r="U3581" s="15" t="str">
        <f>vlookup(F3581,'Sub categories'!$A:$C,3,False)</f>
        <v>Tables</v>
      </c>
      <c r="V3581" s="16">
        <f t="shared" si="4"/>
        <v>11</v>
      </c>
      <c r="W3581" s="17">
        <f t="array" ref="W3581">INDEX(shipping_prices!$C$1:$F4808,MATCH(I3581,shipping_prices!$A$1:$A4808,0),MATCH(M3581,shipping_prices!$C$1:$F$1,0))</f>
        <v>11.62</v>
      </c>
      <c r="X3581" s="15" t="str">
        <f t="shared" si="5"/>
        <v>Herbert FlentyeFort LauderdaleFlorida</v>
      </c>
      <c r="Y3581" s="15" t="str">
        <f t="shared" si="6"/>
        <v>loss</v>
      </c>
    </row>
    <row r="3582" hidden="1">
      <c r="A3582" s="1">
        <v>42687.0</v>
      </c>
      <c r="B3582" s="2" t="s">
        <v>4643</v>
      </c>
      <c r="C3582" s="2">
        <v>2.0</v>
      </c>
      <c r="D3582" s="2" t="s">
        <v>1778</v>
      </c>
      <c r="E3582" s="2" t="s">
        <v>27</v>
      </c>
      <c r="F3582" s="2" t="s">
        <v>4644</v>
      </c>
      <c r="G3582" s="2" t="s">
        <v>39</v>
      </c>
      <c r="H3582" s="2" t="s">
        <v>193</v>
      </c>
      <c r="I3582" s="2" t="s">
        <v>2306</v>
      </c>
      <c r="J3582" s="2" t="s">
        <v>76</v>
      </c>
      <c r="K3582" s="2" t="s">
        <v>77</v>
      </c>
      <c r="L3582" s="10">
        <v>42691.0</v>
      </c>
      <c r="M3582" s="2" t="s">
        <v>34</v>
      </c>
      <c r="N3582" s="11">
        <v>0.2</v>
      </c>
      <c r="O3582" s="12">
        <v>2.0</v>
      </c>
      <c r="P3582" s="13">
        <v>0.35</v>
      </c>
      <c r="Q3582" s="13">
        <v>5.0</v>
      </c>
      <c r="R3582" s="13">
        <f t="shared" si="1"/>
        <v>6.25</v>
      </c>
      <c r="S3582" s="14">
        <f t="shared" si="2"/>
        <v>3.125</v>
      </c>
      <c r="T3582" s="14">
        <f t="shared" si="3"/>
        <v>0.4</v>
      </c>
      <c r="U3582" s="15" t="str">
        <f>vlookup(F3582,'Sub categories'!$A:$C,3,False)</f>
        <v>Labels</v>
      </c>
      <c r="V3582" s="16">
        <f t="shared" si="4"/>
        <v>4</v>
      </c>
      <c r="W3582" s="17">
        <f t="array" ref="W3582">INDEX(shipping_prices!$C$1:$F4809,MATCH(I3582,shipping_prices!$A$1:$A4809,0),MATCH(M3582,shipping_prices!$C$1:$F$1,0))</f>
        <v>9.34</v>
      </c>
      <c r="X3582" s="15" t="str">
        <f t="shared" si="5"/>
        <v>Adam ShillingsburgIrvingTexas</v>
      </c>
      <c r="Y3582" s="15" t="str">
        <f t="shared" si="6"/>
        <v>Low</v>
      </c>
    </row>
    <row r="3583" hidden="1">
      <c r="A3583" s="1">
        <v>42687.0</v>
      </c>
      <c r="B3583" s="2" t="s">
        <v>4643</v>
      </c>
      <c r="C3583" s="2">
        <v>3.0</v>
      </c>
      <c r="D3583" s="2" t="s">
        <v>1778</v>
      </c>
      <c r="E3583" s="2" t="s">
        <v>27</v>
      </c>
      <c r="F3583" s="2" t="s">
        <v>1805</v>
      </c>
      <c r="G3583" s="2" t="s">
        <v>39</v>
      </c>
      <c r="H3583" s="2" t="s">
        <v>1806</v>
      </c>
      <c r="I3583" s="2" t="s">
        <v>2306</v>
      </c>
      <c r="J3583" s="2" t="s">
        <v>76</v>
      </c>
      <c r="K3583" s="2" t="s">
        <v>77</v>
      </c>
      <c r="L3583" s="10">
        <v>42691.0</v>
      </c>
      <c r="M3583" s="2" t="s">
        <v>34</v>
      </c>
      <c r="N3583" s="11">
        <v>0.2</v>
      </c>
      <c r="O3583" s="12">
        <v>-3.0</v>
      </c>
      <c r="P3583" s="13">
        <v>-0.25</v>
      </c>
      <c r="Q3583" s="13">
        <v>13.0</v>
      </c>
      <c r="R3583" s="13">
        <f t="shared" si="1"/>
        <v>16.25</v>
      </c>
      <c r="S3583" s="14">
        <f t="shared" si="2"/>
        <v>5.416666667</v>
      </c>
      <c r="T3583" s="14">
        <f t="shared" si="3"/>
        <v>-0.2307692308</v>
      </c>
      <c r="U3583" s="15" t="str">
        <f>vlookup(F3583,'Sub categories'!$A:$C,3,False)</f>
        <v>Storage</v>
      </c>
      <c r="V3583" s="16">
        <f t="shared" si="4"/>
        <v>4</v>
      </c>
      <c r="W3583" s="17">
        <f t="array" ref="W3583">INDEX(shipping_prices!$C$1:$F4810,MATCH(I3583,shipping_prices!$A$1:$A4810,0),MATCH(M3583,shipping_prices!$C$1:$F$1,0))</f>
        <v>9.34</v>
      </c>
      <c r="X3583" s="15" t="str">
        <f t="shared" si="5"/>
        <v>Adam ShillingsburgIrvingTexas</v>
      </c>
      <c r="Y3583" s="15" t="str">
        <f t="shared" si="6"/>
        <v>loss</v>
      </c>
    </row>
    <row r="3584" hidden="1">
      <c r="A3584" s="1">
        <v>42687.0</v>
      </c>
      <c r="B3584" s="2" t="s">
        <v>4643</v>
      </c>
      <c r="C3584" s="2">
        <v>3.0</v>
      </c>
      <c r="D3584" s="2" t="s">
        <v>1778</v>
      </c>
      <c r="E3584" s="2" t="s">
        <v>27</v>
      </c>
      <c r="F3584" s="2" t="s">
        <v>2350</v>
      </c>
      <c r="G3584" s="2" t="s">
        <v>39</v>
      </c>
      <c r="H3584" s="2" t="s">
        <v>1125</v>
      </c>
      <c r="I3584" s="2" t="s">
        <v>2306</v>
      </c>
      <c r="J3584" s="2" t="s">
        <v>76</v>
      </c>
      <c r="K3584" s="2" t="s">
        <v>77</v>
      </c>
      <c r="L3584" s="10">
        <v>42691.0</v>
      </c>
      <c r="M3584" s="2" t="s">
        <v>34</v>
      </c>
      <c r="N3584" s="11">
        <v>0.2</v>
      </c>
      <c r="O3584" s="12">
        <v>-4.0</v>
      </c>
      <c r="P3584" s="13">
        <v>-0.2</v>
      </c>
      <c r="Q3584" s="13">
        <v>19.0</v>
      </c>
      <c r="R3584" s="13">
        <f t="shared" si="1"/>
        <v>23.75</v>
      </c>
      <c r="S3584" s="14">
        <f t="shared" si="2"/>
        <v>7.916666667</v>
      </c>
      <c r="T3584" s="14">
        <f t="shared" si="3"/>
        <v>-0.2105263158</v>
      </c>
      <c r="U3584" s="15" t="str">
        <f>vlookup(F3584,'Sub categories'!$A:$C,3,False)</f>
        <v>Storage</v>
      </c>
      <c r="V3584" s="16">
        <f t="shared" si="4"/>
        <v>4</v>
      </c>
      <c r="W3584" s="17">
        <f t="array" ref="W3584">INDEX(shipping_prices!$C$1:$F4811,MATCH(I3584,shipping_prices!$A$1:$A4811,0),MATCH(M3584,shipping_prices!$C$1:$F$1,0))</f>
        <v>9.34</v>
      </c>
      <c r="X3584" s="15" t="str">
        <f t="shared" si="5"/>
        <v>Adam ShillingsburgIrvingTexas</v>
      </c>
      <c r="Y3584" s="15" t="str">
        <f t="shared" si="6"/>
        <v>loss</v>
      </c>
    </row>
    <row r="3585" hidden="1">
      <c r="A3585" s="1">
        <v>42687.0</v>
      </c>
      <c r="B3585" s="2" t="s">
        <v>4645</v>
      </c>
      <c r="C3585" s="2">
        <v>2.0</v>
      </c>
      <c r="D3585" s="2" t="s">
        <v>942</v>
      </c>
      <c r="E3585" s="2" t="s">
        <v>37</v>
      </c>
      <c r="F3585" s="2" t="s">
        <v>4155</v>
      </c>
      <c r="G3585" s="2" t="s">
        <v>39</v>
      </c>
      <c r="H3585" s="2" t="s">
        <v>51</v>
      </c>
      <c r="I3585" s="2" t="s">
        <v>480</v>
      </c>
      <c r="J3585" s="2" t="s">
        <v>42</v>
      </c>
      <c r="K3585" s="2" t="s">
        <v>43</v>
      </c>
      <c r="L3585" s="10">
        <v>42695.0</v>
      </c>
      <c r="M3585" s="2" t="s">
        <v>34</v>
      </c>
      <c r="N3585" s="11">
        <v>0.0</v>
      </c>
      <c r="O3585" s="12">
        <v>6.0</v>
      </c>
      <c r="P3585" s="13">
        <v>0.48</v>
      </c>
      <c r="Q3585" s="13">
        <v>13.0</v>
      </c>
      <c r="R3585" s="13">
        <f t="shared" si="1"/>
        <v>13</v>
      </c>
      <c r="S3585" s="14">
        <f t="shared" si="2"/>
        <v>6.5</v>
      </c>
      <c r="T3585" s="14">
        <f t="shared" si="3"/>
        <v>0.4615384615</v>
      </c>
      <c r="U3585" s="15" t="str">
        <f>vlookup(F3585,'Sub categories'!$A:$C,3,False)</f>
        <v>Paper</v>
      </c>
      <c r="V3585" s="16">
        <f t="shared" si="4"/>
        <v>8</v>
      </c>
      <c r="W3585" s="17">
        <f t="array" ref="W3585">INDEX(shipping_prices!$C$1:$F4812,MATCH(I3585,shipping_prices!$A$1:$A4812,0),MATCH(M3585,shipping_prices!$C$1:$F$1,0))</f>
        <v>11.14</v>
      </c>
      <c r="X3585" s="15" t="str">
        <f t="shared" si="5"/>
        <v>Erin AshbrookPasadenaCalifornia</v>
      </c>
      <c r="Y3585" s="15" t="str">
        <f t="shared" si="6"/>
        <v>Low</v>
      </c>
    </row>
    <row r="3586" hidden="1">
      <c r="A3586" s="1">
        <v>42687.0</v>
      </c>
      <c r="B3586" s="2" t="s">
        <v>4645</v>
      </c>
      <c r="C3586" s="2">
        <v>6.0</v>
      </c>
      <c r="D3586" s="2" t="s">
        <v>942</v>
      </c>
      <c r="E3586" s="2" t="s">
        <v>37</v>
      </c>
      <c r="F3586" s="2" t="s">
        <v>4549</v>
      </c>
      <c r="G3586" s="2" t="s">
        <v>39</v>
      </c>
      <c r="H3586" s="2" t="s">
        <v>79</v>
      </c>
      <c r="I3586" s="2" t="s">
        <v>480</v>
      </c>
      <c r="J3586" s="2" t="s">
        <v>42</v>
      </c>
      <c r="K3586" s="2" t="s">
        <v>43</v>
      </c>
      <c r="L3586" s="10">
        <v>42695.0</v>
      </c>
      <c r="M3586" s="2" t="s">
        <v>34</v>
      </c>
      <c r="N3586" s="11">
        <v>0.0</v>
      </c>
      <c r="O3586" s="12">
        <v>84.0</v>
      </c>
      <c r="P3586" s="13">
        <v>0.45</v>
      </c>
      <c r="Q3586" s="13">
        <v>186.0</v>
      </c>
      <c r="R3586" s="13">
        <f t="shared" si="1"/>
        <v>186</v>
      </c>
      <c r="S3586" s="14">
        <f t="shared" si="2"/>
        <v>31</v>
      </c>
      <c r="T3586" s="14">
        <f t="shared" si="3"/>
        <v>0.4516129032</v>
      </c>
      <c r="U3586" s="15" t="str">
        <f>vlookup(F3586,'Sub categories'!$A:$C,3,False)</f>
        <v>Paper</v>
      </c>
      <c r="V3586" s="16">
        <f t="shared" si="4"/>
        <v>8</v>
      </c>
      <c r="W3586" s="17">
        <f t="array" ref="W3586">INDEX(shipping_prices!$C$1:$F4813,MATCH(I3586,shipping_prices!$A$1:$A4813,0),MATCH(M3586,shipping_prices!$C$1:$F$1,0))</f>
        <v>11.14</v>
      </c>
      <c r="X3586" s="15" t="str">
        <f t="shared" si="5"/>
        <v>Erin AshbrookPasadenaCalifornia</v>
      </c>
      <c r="Y3586" s="15" t="str">
        <f t="shared" si="6"/>
        <v>High</v>
      </c>
    </row>
    <row r="3587" hidden="1">
      <c r="A3587" s="1">
        <v>42687.0</v>
      </c>
      <c r="B3587" s="2" t="s">
        <v>4646</v>
      </c>
      <c r="C3587" s="2">
        <v>8.0</v>
      </c>
      <c r="D3587" s="2" t="s">
        <v>2895</v>
      </c>
      <c r="E3587" s="2" t="s">
        <v>37</v>
      </c>
      <c r="F3587" s="2" t="s">
        <v>4647</v>
      </c>
      <c r="G3587" s="2" t="s">
        <v>39</v>
      </c>
      <c r="H3587" s="2" t="s">
        <v>120</v>
      </c>
      <c r="I3587" s="2" t="s">
        <v>169</v>
      </c>
      <c r="J3587" s="2" t="s">
        <v>42</v>
      </c>
      <c r="K3587" s="2" t="s">
        <v>43</v>
      </c>
      <c r="L3587" s="10">
        <v>42689.0</v>
      </c>
      <c r="M3587" s="2" t="s">
        <v>34</v>
      </c>
      <c r="N3587" s="11">
        <v>0.0</v>
      </c>
      <c r="O3587" s="12">
        <v>7.0</v>
      </c>
      <c r="P3587" s="13">
        <v>0.3</v>
      </c>
      <c r="Q3587" s="13">
        <v>23.0</v>
      </c>
      <c r="R3587" s="13">
        <f t="shared" si="1"/>
        <v>23</v>
      </c>
      <c r="S3587" s="14">
        <f t="shared" si="2"/>
        <v>2.875</v>
      </c>
      <c r="T3587" s="14">
        <f t="shared" si="3"/>
        <v>0.3043478261</v>
      </c>
      <c r="U3587" s="15" t="str">
        <f>vlookup(F3587,'Sub categories'!$A:$C,3,False)</f>
        <v>Art</v>
      </c>
      <c r="V3587" s="16">
        <f t="shared" si="4"/>
        <v>2</v>
      </c>
      <c r="W3587" s="17">
        <f t="array" ref="W3587">INDEX(shipping_prices!$C$1:$F4814,MATCH(I3587,shipping_prices!$A$1:$A4814,0),MATCH(M3587,shipping_prices!$C$1:$F$1,0))</f>
        <v>14.86</v>
      </c>
      <c r="X3587" s="15" t="str">
        <f t="shared" si="5"/>
        <v>Fred HopkinsLos AngelesCalifornia</v>
      </c>
      <c r="Y3587" s="15" t="str">
        <f t="shared" si="6"/>
        <v>Low</v>
      </c>
    </row>
    <row r="3588" hidden="1">
      <c r="A3588" s="1">
        <v>42687.0</v>
      </c>
      <c r="B3588" s="2" t="s">
        <v>4648</v>
      </c>
      <c r="C3588" s="2">
        <v>1.0</v>
      </c>
      <c r="D3588" s="2" t="s">
        <v>108</v>
      </c>
      <c r="E3588" s="2" t="s">
        <v>49</v>
      </c>
      <c r="F3588" s="2" t="s">
        <v>4609</v>
      </c>
      <c r="G3588" s="2" t="s">
        <v>39</v>
      </c>
      <c r="H3588" s="2" t="s">
        <v>79</v>
      </c>
      <c r="I3588" s="2" t="s">
        <v>1278</v>
      </c>
      <c r="J3588" s="2" t="s">
        <v>321</v>
      </c>
      <c r="K3588" s="2" t="s">
        <v>33</v>
      </c>
      <c r="L3588" s="10">
        <v>42693.0</v>
      </c>
      <c r="M3588" s="2" t="s">
        <v>34</v>
      </c>
      <c r="N3588" s="11">
        <v>0.2</v>
      </c>
      <c r="O3588" s="12">
        <v>3.0</v>
      </c>
      <c r="P3588" s="13">
        <v>0.36</v>
      </c>
      <c r="Q3588" s="13">
        <v>9.0</v>
      </c>
      <c r="R3588" s="13">
        <f t="shared" si="1"/>
        <v>11.25</v>
      </c>
      <c r="S3588" s="14">
        <f t="shared" si="2"/>
        <v>11.25</v>
      </c>
      <c r="T3588" s="14">
        <f t="shared" si="3"/>
        <v>0.3333333333</v>
      </c>
      <c r="U3588" s="15" t="str">
        <f>vlookup(F3588,'Sub categories'!$A:$C,3,False)</f>
        <v>Envelopes</v>
      </c>
      <c r="V3588" s="16">
        <f t="shared" si="4"/>
        <v>6</v>
      </c>
      <c r="W3588" s="17">
        <f t="array" ref="W3588">INDEX(shipping_prices!$C$1:$F4815,MATCH(I3588,shipping_prices!$A$1:$A4815,0),MATCH(M3588,shipping_prices!$C$1:$F$1,0))</f>
        <v>7.05</v>
      </c>
      <c r="X3588" s="15" t="str">
        <f t="shared" si="5"/>
        <v>Eugene HildebrandTroyOhio</v>
      </c>
      <c r="Y3588" s="15" t="str">
        <f t="shared" si="6"/>
        <v>Low</v>
      </c>
    </row>
    <row r="3589" hidden="1">
      <c r="A3589" s="1">
        <v>42687.0</v>
      </c>
      <c r="B3589" s="2" t="s">
        <v>4648</v>
      </c>
      <c r="C3589" s="2">
        <v>6.0</v>
      </c>
      <c r="D3589" s="2" t="s">
        <v>108</v>
      </c>
      <c r="E3589" s="2" t="s">
        <v>49</v>
      </c>
      <c r="F3589" s="2" t="s">
        <v>3454</v>
      </c>
      <c r="G3589" s="2" t="s">
        <v>39</v>
      </c>
      <c r="H3589" s="2" t="s">
        <v>79</v>
      </c>
      <c r="I3589" s="2" t="s">
        <v>1278</v>
      </c>
      <c r="J3589" s="2" t="s">
        <v>321</v>
      </c>
      <c r="K3589" s="2" t="s">
        <v>33</v>
      </c>
      <c r="L3589" s="10">
        <v>42693.0</v>
      </c>
      <c r="M3589" s="2" t="s">
        <v>34</v>
      </c>
      <c r="N3589" s="11">
        <v>0.7</v>
      </c>
      <c r="O3589" s="12">
        <v>-101.0</v>
      </c>
      <c r="P3589" s="13">
        <v>-0.83</v>
      </c>
      <c r="Q3589" s="13">
        <v>121.0</v>
      </c>
      <c r="R3589" s="13">
        <f t="shared" si="1"/>
        <v>403.3333333</v>
      </c>
      <c r="S3589" s="14">
        <f t="shared" si="2"/>
        <v>67.22222222</v>
      </c>
      <c r="T3589" s="14">
        <f t="shared" si="3"/>
        <v>-0.8347107438</v>
      </c>
      <c r="U3589" s="15" t="str">
        <f>vlookup(F3589,'Sub categories'!$A:$C,3,False)</f>
        <v>Binders</v>
      </c>
      <c r="V3589" s="16">
        <f t="shared" si="4"/>
        <v>6</v>
      </c>
      <c r="W3589" s="17">
        <f t="array" ref="W3589">INDEX(shipping_prices!$C$1:$F4816,MATCH(I3589,shipping_prices!$A$1:$A4816,0),MATCH(M3589,shipping_prices!$C$1:$F$1,0))</f>
        <v>7.05</v>
      </c>
      <c r="X3589" s="15" t="str">
        <f t="shared" si="5"/>
        <v>Eugene HildebrandTroyOhio</v>
      </c>
      <c r="Y3589" s="15" t="str">
        <f t="shared" si="6"/>
        <v>loss</v>
      </c>
    </row>
    <row r="3590" hidden="1">
      <c r="A3590" s="1">
        <v>42687.0</v>
      </c>
      <c r="B3590" s="2" t="s">
        <v>4649</v>
      </c>
      <c r="C3590" s="2">
        <v>5.0</v>
      </c>
      <c r="D3590" s="2" t="s">
        <v>982</v>
      </c>
      <c r="E3590" s="2" t="s">
        <v>37</v>
      </c>
      <c r="F3590" s="2" t="s">
        <v>2141</v>
      </c>
      <c r="G3590" s="2" t="s">
        <v>39</v>
      </c>
      <c r="H3590" s="2" t="s">
        <v>51</v>
      </c>
      <c r="I3590" s="2" t="s">
        <v>163</v>
      </c>
      <c r="J3590" s="2" t="s">
        <v>164</v>
      </c>
      <c r="K3590" s="2" t="s">
        <v>33</v>
      </c>
      <c r="L3590" s="10">
        <v>42687.0</v>
      </c>
      <c r="M3590" s="2" t="s">
        <v>469</v>
      </c>
      <c r="N3590" s="11">
        <v>0.2</v>
      </c>
      <c r="O3590" s="12">
        <v>39.0</v>
      </c>
      <c r="P3590" s="13">
        <v>0.31</v>
      </c>
      <c r="Q3590" s="13">
        <v>124.0</v>
      </c>
      <c r="R3590" s="13">
        <f t="shared" si="1"/>
        <v>155</v>
      </c>
      <c r="S3590" s="14">
        <f t="shared" si="2"/>
        <v>31</v>
      </c>
      <c r="T3590" s="14">
        <f t="shared" si="3"/>
        <v>0.314516129</v>
      </c>
      <c r="U3590" s="15" t="str">
        <f>vlookup(F3590,'Sub categories'!$A:$C,3,False)</f>
        <v>Paper</v>
      </c>
      <c r="V3590" s="16">
        <f t="shared" si="4"/>
        <v>0</v>
      </c>
      <c r="W3590" s="17">
        <f t="array" ref="W3590">INDEX(shipping_prices!$C$1:$F4817,MATCH(I3590,shipping_prices!$A$1:$A4817,0),MATCH(M3590,shipping_prices!$C$1:$F$1,0))</f>
        <v>47</v>
      </c>
      <c r="X3590" s="15" t="str">
        <f t="shared" si="5"/>
        <v>Filia McAdamsPhiladelphiaPennsylvania</v>
      </c>
      <c r="Y3590" s="15" t="str">
        <f t="shared" si="6"/>
        <v>Low</v>
      </c>
    </row>
    <row r="3591" hidden="1">
      <c r="A3591" s="1">
        <v>42688.0</v>
      </c>
      <c r="B3591" s="2" t="s">
        <v>4650</v>
      </c>
      <c r="C3591" s="2">
        <v>2.0</v>
      </c>
      <c r="D3591" s="2" t="s">
        <v>4651</v>
      </c>
      <c r="E3591" s="2" t="s">
        <v>27</v>
      </c>
      <c r="F3591" s="2" t="s">
        <v>2600</v>
      </c>
      <c r="G3591" s="2" t="s">
        <v>39</v>
      </c>
      <c r="H3591" s="2" t="s">
        <v>193</v>
      </c>
      <c r="I3591" s="2" t="s">
        <v>353</v>
      </c>
      <c r="J3591" s="2" t="s">
        <v>1449</v>
      </c>
      <c r="K3591" s="2" t="s">
        <v>33</v>
      </c>
      <c r="L3591" s="10">
        <v>42699.0</v>
      </c>
      <c r="M3591" s="2" t="s">
        <v>34</v>
      </c>
      <c r="N3591" s="11">
        <v>0.0</v>
      </c>
      <c r="O3591" s="12">
        <v>3.0</v>
      </c>
      <c r="P3591" s="13">
        <v>0.48</v>
      </c>
      <c r="Q3591" s="13">
        <v>7.0</v>
      </c>
      <c r="R3591" s="13">
        <f t="shared" si="1"/>
        <v>7</v>
      </c>
      <c r="S3591" s="14">
        <f t="shared" si="2"/>
        <v>3.5</v>
      </c>
      <c r="T3591" s="14">
        <f t="shared" si="3"/>
        <v>0.4285714286</v>
      </c>
      <c r="U3591" s="15" t="str">
        <f>vlookup(F3591,'Sub categories'!$A:$C,3,False)</f>
        <v>Binders</v>
      </c>
      <c r="V3591" s="16">
        <f t="shared" si="4"/>
        <v>11</v>
      </c>
      <c r="W3591" s="17">
        <f t="array" ref="W3591">INDEX(shipping_prices!$C$1:$F4818,MATCH(I3591,shipping_prices!$A$1:$A4818,0),MATCH(M3591,shipping_prices!$C$1:$F$1,0))</f>
        <v>9.32</v>
      </c>
      <c r="X3591" s="15" t="str">
        <f t="shared" si="5"/>
        <v>Sally KnutsonFairfieldConnecticut</v>
      </c>
      <c r="Y3591" s="15" t="str">
        <f t="shared" si="6"/>
        <v>Low</v>
      </c>
    </row>
    <row r="3592">
      <c r="A3592" s="1">
        <v>42688.0</v>
      </c>
      <c r="B3592" s="2" t="s">
        <v>4652</v>
      </c>
      <c r="C3592" s="2">
        <v>3.0</v>
      </c>
      <c r="D3592" s="2" t="s">
        <v>1484</v>
      </c>
      <c r="E3592" s="2" t="s">
        <v>27</v>
      </c>
      <c r="F3592" s="2" t="s">
        <v>500</v>
      </c>
      <c r="G3592" s="2" t="s">
        <v>45</v>
      </c>
      <c r="H3592" s="2" t="s">
        <v>227</v>
      </c>
      <c r="I3592" s="2" t="s">
        <v>158</v>
      </c>
      <c r="J3592" s="2" t="s">
        <v>159</v>
      </c>
      <c r="K3592" s="2" t="s">
        <v>43</v>
      </c>
      <c r="L3592" s="10">
        <v>42692.0</v>
      </c>
      <c r="M3592" s="2" t="s">
        <v>34</v>
      </c>
      <c r="N3592" s="11">
        <v>0.2</v>
      </c>
      <c r="O3592" s="12">
        <v>52.0</v>
      </c>
      <c r="P3592" s="13">
        <v>0.07</v>
      </c>
      <c r="Q3592" s="13">
        <v>698.0</v>
      </c>
      <c r="R3592" s="13">
        <f t="shared" si="1"/>
        <v>872.5</v>
      </c>
      <c r="S3592" s="14">
        <f t="shared" si="2"/>
        <v>290.8333333</v>
      </c>
      <c r="T3592" s="14">
        <f t="shared" si="3"/>
        <v>0.07449856734</v>
      </c>
      <c r="U3592" s="15" t="str">
        <f>vlookup(F3592,'Sub categories'!$A:$C,3,False)</f>
        <v>Chairs</v>
      </c>
      <c r="V3592" s="16">
        <f t="shared" si="4"/>
        <v>4</v>
      </c>
      <c r="W3592" s="17">
        <f t="array" ref="W3592">INDEX(shipping_prices!$C$1:$F4819,MATCH(I3592,shipping_prices!$A$1:$A4819,0),MATCH(M3592,shipping_prices!$C$1:$F$1,0))</f>
        <v>7</v>
      </c>
      <c r="X3592" s="15" t="str">
        <f t="shared" si="5"/>
        <v>Joe ElijahSeattleWashington</v>
      </c>
      <c r="Y3592" s="15" t="str">
        <f t="shared" si="6"/>
        <v>High</v>
      </c>
    </row>
    <row r="3593">
      <c r="A3593" s="1">
        <v>42688.0</v>
      </c>
      <c r="B3593" s="2" t="s">
        <v>4652</v>
      </c>
      <c r="C3593" s="2">
        <v>5.0</v>
      </c>
      <c r="D3593" s="2" t="s">
        <v>1484</v>
      </c>
      <c r="E3593" s="2" t="s">
        <v>27</v>
      </c>
      <c r="F3593" s="2" t="s">
        <v>1405</v>
      </c>
      <c r="G3593" s="2" t="s">
        <v>45</v>
      </c>
      <c r="H3593" s="2" t="s">
        <v>288</v>
      </c>
      <c r="I3593" s="2" t="s">
        <v>158</v>
      </c>
      <c r="J3593" s="2" t="s">
        <v>159</v>
      </c>
      <c r="K3593" s="2" t="s">
        <v>43</v>
      </c>
      <c r="L3593" s="10">
        <v>42692.0</v>
      </c>
      <c r="M3593" s="2" t="s">
        <v>34</v>
      </c>
      <c r="N3593" s="11">
        <v>0.0</v>
      </c>
      <c r="O3593" s="12">
        <v>629.0</v>
      </c>
      <c r="P3593" s="13">
        <v>0.36</v>
      </c>
      <c r="Q3593" s="13">
        <v>1747.0</v>
      </c>
      <c r="R3593" s="13">
        <f t="shared" si="1"/>
        <v>1747</v>
      </c>
      <c r="S3593" s="14">
        <f t="shared" si="2"/>
        <v>349.4</v>
      </c>
      <c r="T3593" s="14">
        <f t="shared" si="3"/>
        <v>0.3600457928</v>
      </c>
      <c r="U3593" s="15" t="str">
        <f>vlookup(F3593,'Sub categories'!$A:$C,3,False)</f>
        <v>Tables</v>
      </c>
      <c r="V3593" s="16">
        <f t="shared" si="4"/>
        <v>4</v>
      </c>
      <c r="W3593" s="17">
        <f t="array" ref="W3593">INDEX(shipping_prices!$C$1:$F4820,MATCH(I3593,shipping_prices!$A$1:$A4820,0),MATCH(M3593,shipping_prices!$C$1:$F$1,0))</f>
        <v>7</v>
      </c>
      <c r="X3593" s="15" t="str">
        <f t="shared" si="5"/>
        <v>Joe ElijahSeattleWashington</v>
      </c>
      <c r="Y3593" s="15" t="str">
        <f t="shared" si="6"/>
        <v>High</v>
      </c>
    </row>
    <row r="3594" hidden="1">
      <c r="A3594" s="1">
        <v>42688.0</v>
      </c>
      <c r="B3594" s="2" t="s">
        <v>4653</v>
      </c>
      <c r="C3594" s="2">
        <v>2.0</v>
      </c>
      <c r="D3594" s="2" t="s">
        <v>4654</v>
      </c>
      <c r="E3594" s="2" t="s">
        <v>37</v>
      </c>
      <c r="F3594" s="2" t="s">
        <v>840</v>
      </c>
      <c r="G3594" s="2" t="s">
        <v>39</v>
      </c>
      <c r="H3594" s="2" t="s">
        <v>841</v>
      </c>
      <c r="I3594" s="2" t="s">
        <v>4655</v>
      </c>
      <c r="J3594" s="2" t="s">
        <v>1127</v>
      </c>
      <c r="K3594" s="2" t="s">
        <v>77</v>
      </c>
      <c r="L3594" s="10">
        <v>42689.0</v>
      </c>
      <c r="M3594" s="2" t="s">
        <v>34</v>
      </c>
      <c r="N3594" s="11">
        <v>0.0</v>
      </c>
      <c r="O3594" s="12">
        <v>5.0</v>
      </c>
      <c r="P3594" s="13">
        <v>0.45</v>
      </c>
      <c r="Q3594" s="13">
        <v>12.0</v>
      </c>
      <c r="R3594" s="13">
        <f t="shared" si="1"/>
        <v>12</v>
      </c>
      <c r="S3594" s="14">
        <f t="shared" si="2"/>
        <v>6</v>
      </c>
      <c r="T3594" s="14">
        <f t="shared" si="3"/>
        <v>0.4166666667</v>
      </c>
      <c r="U3594" s="15" t="str">
        <f>vlookup(F3594,'Sub categories'!$A:$C,3,False)</f>
        <v>Binders</v>
      </c>
      <c r="V3594" s="16">
        <f t="shared" si="4"/>
        <v>1</v>
      </c>
      <c r="W3594" s="17">
        <f t="array" ref="W3594">INDEX(shipping_prices!$C$1:$F4821,MATCH(I3594,shipping_prices!$A$1:$A4821,0),MATCH(M3594,shipping_prices!$C$1:$F$1,0))</f>
        <v>10.36</v>
      </c>
      <c r="X3594" s="15" t="str">
        <f t="shared" si="5"/>
        <v>Bill OverfeltBroken ArrowOklahoma</v>
      </c>
      <c r="Y3594" s="15" t="str">
        <f t="shared" si="6"/>
        <v>Low</v>
      </c>
    </row>
    <row r="3595">
      <c r="A3595" s="1">
        <v>42688.0</v>
      </c>
      <c r="B3595" s="2" t="s">
        <v>4653</v>
      </c>
      <c r="C3595" s="2">
        <v>7.0</v>
      </c>
      <c r="D3595" s="2" t="s">
        <v>4654</v>
      </c>
      <c r="E3595" s="2" t="s">
        <v>37</v>
      </c>
      <c r="F3595" s="2" t="s">
        <v>1908</v>
      </c>
      <c r="G3595" s="2" t="s">
        <v>45</v>
      </c>
      <c r="H3595" s="2" t="s">
        <v>46</v>
      </c>
      <c r="I3595" s="2" t="s">
        <v>4655</v>
      </c>
      <c r="J3595" s="2" t="s">
        <v>1127</v>
      </c>
      <c r="K3595" s="2" t="s">
        <v>77</v>
      </c>
      <c r="L3595" s="10">
        <v>42689.0</v>
      </c>
      <c r="M3595" s="2" t="s">
        <v>34</v>
      </c>
      <c r="N3595" s="11">
        <v>0.0</v>
      </c>
      <c r="O3595" s="12">
        <v>350.0</v>
      </c>
      <c r="P3595" s="13">
        <v>0.22</v>
      </c>
      <c r="Q3595" s="13">
        <v>1593.0</v>
      </c>
      <c r="R3595" s="13">
        <f t="shared" si="1"/>
        <v>1593</v>
      </c>
      <c r="S3595" s="14">
        <f t="shared" si="2"/>
        <v>227.5714286</v>
      </c>
      <c r="T3595" s="14">
        <f t="shared" si="3"/>
        <v>0.2197112367</v>
      </c>
      <c r="U3595" s="15" t="str">
        <f>vlookup(F3595,'Sub categories'!$A:$C,3,False)</f>
        <v>Tables</v>
      </c>
      <c r="V3595" s="16">
        <f t="shared" si="4"/>
        <v>1</v>
      </c>
      <c r="W3595" s="17">
        <f t="array" ref="W3595">INDEX(shipping_prices!$C$1:$F4822,MATCH(I3595,shipping_prices!$A$1:$A4822,0),MATCH(M3595,shipping_prices!$C$1:$F$1,0))</f>
        <v>10.36</v>
      </c>
      <c r="X3595" s="15" t="str">
        <f t="shared" si="5"/>
        <v>Bill OverfeltBroken ArrowOklahoma</v>
      </c>
      <c r="Y3595" s="15" t="str">
        <f t="shared" si="6"/>
        <v>High</v>
      </c>
    </row>
    <row r="3596" hidden="1">
      <c r="A3596" s="1">
        <v>42688.0</v>
      </c>
      <c r="B3596" s="2" t="s">
        <v>4656</v>
      </c>
      <c r="C3596" s="2">
        <v>5.0</v>
      </c>
      <c r="D3596" s="2" t="s">
        <v>2359</v>
      </c>
      <c r="E3596" s="2" t="s">
        <v>27</v>
      </c>
      <c r="F3596" s="2" t="s">
        <v>2788</v>
      </c>
      <c r="G3596" s="2" t="s">
        <v>29</v>
      </c>
      <c r="H3596" s="2" t="s">
        <v>255</v>
      </c>
      <c r="I3596" s="2" t="s">
        <v>2743</v>
      </c>
      <c r="J3596" s="2" t="s">
        <v>251</v>
      </c>
      <c r="K3596" s="2" t="s">
        <v>54</v>
      </c>
      <c r="L3596" s="10">
        <v>42688.0</v>
      </c>
      <c r="M3596" s="2" t="s">
        <v>469</v>
      </c>
      <c r="N3596" s="11">
        <v>0.2</v>
      </c>
      <c r="O3596" s="12">
        <v>85.0</v>
      </c>
      <c r="P3596" s="13">
        <v>0.06</v>
      </c>
      <c r="Q3596" s="13">
        <v>1364.0</v>
      </c>
      <c r="R3596" s="13">
        <f t="shared" si="1"/>
        <v>1705</v>
      </c>
      <c r="S3596" s="14">
        <f t="shared" si="2"/>
        <v>341</v>
      </c>
      <c r="T3596" s="14">
        <f t="shared" si="3"/>
        <v>0.06231671554</v>
      </c>
      <c r="U3596" s="15" t="str">
        <f>vlookup(F3596,'Sub categories'!$A:$C,3,False)</f>
        <v>Phones</v>
      </c>
      <c r="V3596" s="16">
        <f t="shared" si="4"/>
        <v>0</v>
      </c>
      <c r="W3596" s="17">
        <f t="array" ref="W3596">INDEX(shipping_prices!$C$1:$F4823,MATCH(I3596,shipping_prices!$A$1:$A4823,0),MATCH(M3596,shipping_prices!$C$1:$F$1,0))</f>
        <v>48.43</v>
      </c>
      <c r="X3596" s="15" t="str">
        <f t="shared" si="5"/>
        <v>Joe KamberovaAshevilleNorth Carolina</v>
      </c>
      <c r="Y3596" s="15" t="str">
        <f t="shared" si="6"/>
        <v>High</v>
      </c>
    </row>
    <row r="3597" hidden="1">
      <c r="A3597" s="1">
        <v>42688.0</v>
      </c>
      <c r="B3597" s="2" t="s">
        <v>4657</v>
      </c>
      <c r="C3597" s="2">
        <v>9.0</v>
      </c>
      <c r="D3597" s="2" t="s">
        <v>402</v>
      </c>
      <c r="E3597" s="2" t="s">
        <v>27</v>
      </c>
      <c r="F3597" s="2" t="s">
        <v>506</v>
      </c>
      <c r="G3597" s="2" t="s">
        <v>39</v>
      </c>
      <c r="H3597" s="2" t="s">
        <v>456</v>
      </c>
      <c r="I3597" s="2" t="s">
        <v>31</v>
      </c>
      <c r="J3597" s="2" t="s">
        <v>32</v>
      </c>
      <c r="K3597" s="2" t="s">
        <v>33</v>
      </c>
      <c r="L3597" s="10">
        <v>42699.0</v>
      </c>
      <c r="M3597" s="2" t="s">
        <v>34</v>
      </c>
      <c r="N3597" s="11">
        <v>0.0</v>
      </c>
      <c r="O3597" s="12">
        <v>16.0</v>
      </c>
      <c r="P3597" s="13">
        <v>0.41</v>
      </c>
      <c r="Q3597" s="13">
        <v>38.0</v>
      </c>
      <c r="R3597" s="13">
        <f t="shared" si="1"/>
        <v>38</v>
      </c>
      <c r="S3597" s="14">
        <f t="shared" si="2"/>
        <v>4.222222222</v>
      </c>
      <c r="T3597" s="14">
        <f t="shared" si="3"/>
        <v>0.4210526316</v>
      </c>
      <c r="U3597" s="15" t="str">
        <f>vlookup(F3597,'Sub categories'!$A:$C,3,False)</f>
        <v>Art</v>
      </c>
      <c r="V3597" s="16">
        <f t="shared" si="4"/>
        <v>11</v>
      </c>
      <c r="W3597" s="17">
        <f t="array" ref="W3597">INDEX(shipping_prices!$C$1:$F4824,MATCH(I3597,shipping_prices!$A$1:$A4824,0),MATCH(M3597,shipping_prices!$C$1:$F$1,0))</f>
        <v>10.09</v>
      </c>
      <c r="X3597" s="15" t="str">
        <f t="shared" si="5"/>
        <v>Liz MacKendrickNew York CityNew York</v>
      </c>
      <c r="Y3597" s="15" t="str">
        <f t="shared" si="6"/>
        <v>Low</v>
      </c>
    </row>
    <row r="3598" hidden="1">
      <c r="A3598" s="1">
        <v>42688.0</v>
      </c>
      <c r="B3598" s="2" t="s">
        <v>4658</v>
      </c>
      <c r="C3598" s="2">
        <v>3.0</v>
      </c>
      <c r="D3598" s="2" t="s">
        <v>402</v>
      </c>
      <c r="E3598" s="2" t="s">
        <v>27</v>
      </c>
      <c r="F3598" s="2" t="s">
        <v>1087</v>
      </c>
      <c r="G3598" s="2" t="s">
        <v>39</v>
      </c>
      <c r="H3598" s="2" t="s">
        <v>182</v>
      </c>
      <c r="I3598" s="2" t="s">
        <v>2958</v>
      </c>
      <c r="J3598" s="2" t="s">
        <v>32</v>
      </c>
      <c r="K3598" s="2" t="s">
        <v>33</v>
      </c>
      <c r="L3598" s="10">
        <v>42699.0</v>
      </c>
      <c r="M3598" s="2" t="s">
        <v>34</v>
      </c>
      <c r="N3598" s="11">
        <v>0.2</v>
      </c>
      <c r="O3598" s="12">
        <v>6.0</v>
      </c>
      <c r="P3598" s="13">
        <v>0.38</v>
      </c>
      <c r="Q3598" s="13">
        <v>16.0</v>
      </c>
      <c r="R3598" s="13">
        <f t="shared" si="1"/>
        <v>20</v>
      </c>
      <c r="S3598" s="14">
        <f t="shared" si="2"/>
        <v>6.666666667</v>
      </c>
      <c r="T3598" s="14">
        <f t="shared" si="3"/>
        <v>0.375</v>
      </c>
      <c r="U3598" s="15" t="str">
        <f>vlookup(F3598,'Sub categories'!$A:$C,3,False)</f>
        <v>Binders</v>
      </c>
      <c r="V3598" s="16">
        <f t="shared" si="4"/>
        <v>11</v>
      </c>
      <c r="W3598" s="17">
        <f t="array" ref="W3598">INDEX(shipping_prices!$C$1:$F4825,MATCH(I3598,shipping_prices!$A$1:$A4825,0),MATCH(M3598,shipping_prices!$C$1:$F$1,0))</f>
        <v>5.03</v>
      </c>
      <c r="X3598" s="15" t="str">
        <f t="shared" si="5"/>
        <v>Liz MacKendrickAuburnNew York</v>
      </c>
      <c r="Y3598" s="15" t="str">
        <f t="shared" si="6"/>
        <v>Low</v>
      </c>
    </row>
    <row r="3599" hidden="1">
      <c r="A3599" s="1">
        <v>42688.0</v>
      </c>
      <c r="B3599" s="2" t="s">
        <v>4659</v>
      </c>
      <c r="C3599" s="2">
        <v>3.0</v>
      </c>
      <c r="D3599" s="2" t="s">
        <v>2787</v>
      </c>
      <c r="E3599" s="2" t="s">
        <v>49</v>
      </c>
      <c r="F3599" s="2" t="s">
        <v>4660</v>
      </c>
      <c r="G3599" s="2" t="s">
        <v>39</v>
      </c>
      <c r="H3599" s="2" t="s">
        <v>2256</v>
      </c>
      <c r="I3599" s="2" t="s">
        <v>163</v>
      </c>
      <c r="J3599" s="2" t="s">
        <v>164</v>
      </c>
      <c r="K3599" s="2" t="s">
        <v>33</v>
      </c>
      <c r="L3599" s="10">
        <v>42700.0</v>
      </c>
      <c r="M3599" s="2" t="s">
        <v>34</v>
      </c>
      <c r="N3599" s="11">
        <v>0.2</v>
      </c>
      <c r="O3599" s="12">
        <v>2.0</v>
      </c>
      <c r="P3599" s="13">
        <v>0.36</v>
      </c>
      <c r="Q3599" s="13">
        <v>4.0</v>
      </c>
      <c r="R3599" s="13">
        <f t="shared" si="1"/>
        <v>5</v>
      </c>
      <c r="S3599" s="14">
        <f t="shared" si="2"/>
        <v>1.666666667</v>
      </c>
      <c r="T3599" s="14">
        <f t="shared" si="3"/>
        <v>0.5</v>
      </c>
      <c r="U3599" s="15" t="str">
        <f>vlookup(F3599,'Sub categories'!$A:$C,3,False)</f>
        <v>Fasteners</v>
      </c>
      <c r="V3599" s="16">
        <f t="shared" si="4"/>
        <v>12</v>
      </c>
      <c r="W3599" s="17">
        <f t="array" ref="W3599">INDEX(shipping_prices!$C$1:$F4826,MATCH(I3599,shipping_prices!$A$1:$A4826,0),MATCH(M3599,shipping_prices!$C$1:$F$1,0))</f>
        <v>7.98</v>
      </c>
      <c r="X3599" s="15" t="str">
        <f t="shared" si="5"/>
        <v>Matthew GrinsteinPhiladelphiaPennsylvania</v>
      </c>
      <c r="Y3599" s="15" t="str">
        <f t="shared" si="6"/>
        <v>Low</v>
      </c>
    </row>
    <row r="3600" hidden="1">
      <c r="A3600" s="1">
        <v>42688.0</v>
      </c>
      <c r="B3600" s="2" t="s">
        <v>4661</v>
      </c>
      <c r="C3600" s="2">
        <v>2.0</v>
      </c>
      <c r="D3600" s="2" t="s">
        <v>1874</v>
      </c>
      <c r="E3600" s="2" t="s">
        <v>27</v>
      </c>
      <c r="F3600" s="2" t="s">
        <v>2310</v>
      </c>
      <c r="G3600" s="2" t="s">
        <v>39</v>
      </c>
      <c r="H3600" s="2" t="s">
        <v>79</v>
      </c>
      <c r="I3600" s="2" t="s">
        <v>4662</v>
      </c>
      <c r="J3600" s="2" t="s">
        <v>42</v>
      </c>
      <c r="K3600" s="2" t="s">
        <v>43</v>
      </c>
      <c r="L3600" s="10">
        <v>42694.0</v>
      </c>
      <c r="M3600" s="2" t="s">
        <v>34</v>
      </c>
      <c r="N3600" s="11">
        <v>0.0</v>
      </c>
      <c r="O3600" s="12">
        <v>1.0</v>
      </c>
      <c r="P3600" s="13">
        <v>0.33</v>
      </c>
      <c r="Q3600" s="13">
        <v>4.0</v>
      </c>
      <c r="R3600" s="13">
        <f t="shared" si="1"/>
        <v>4</v>
      </c>
      <c r="S3600" s="14">
        <f t="shared" si="2"/>
        <v>2</v>
      </c>
      <c r="T3600" s="14">
        <f t="shared" si="3"/>
        <v>0.25</v>
      </c>
      <c r="U3600" s="15" t="str">
        <f>vlookup(F3600,'Sub categories'!$A:$C,3,False)</f>
        <v>Fasteners</v>
      </c>
      <c r="V3600" s="16">
        <f t="shared" si="4"/>
        <v>6</v>
      </c>
      <c r="W3600" s="17">
        <f t="array" ref="W3600">INDEX(shipping_prices!$C$1:$F4827,MATCH(I3600,shipping_prices!$A$1:$A4827,0),MATCH(M3600,shipping_prices!$C$1:$F$1,0))</f>
        <v>7.94</v>
      </c>
      <c r="X3600" s="15" t="str">
        <f t="shared" si="5"/>
        <v>Susan PistekSan Luis ObispoCalifornia</v>
      </c>
      <c r="Y3600" s="15" t="str">
        <f t="shared" si="6"/>
        <v>Low</v>
      </c>
    </row>
    <row r="3601" hidden="1">
      <c r="A3601" s="1">
        <v>42688.0</v>
      </c>
      <c r="B3601" s="2" t="s">
        <v>4663</v>
      </c>
      <c r="C3601" s="2">
        <v>8.0</v>
      </c>
      <c r="D3601" s="2" t="s">
        <v>1436</v>
      </c>
      <c r="E3601" s="2" t="s">
        <v>37</v>
      </c>
      <c r="F3601" s="2" t="s">
        <v>1015</v>
      </c>
      <c r="G3601" s="2" t="s">
        <v>39</v>
      </c>
      <c r="H3601" s="2" t="s">
        <v>182</v>
      </c>
      <c r="I3601" s="2" t="s">
        <v>2952</v>
      </c>
      <c r="J3601" s="2" t="s">
        <v>3362</v>
      </c>
      <c r="K3601" s="2" t="s">
        <v>77</v>
      </c>
      <c r="L3601" s="10">
        <v>42693.0</v>
      </c>
      <c r="M3601" s="2" t="s">
        <v>34</v>
      </c>
      <c r="N3601" s="11">
        <v>0.0</v>
      </c>
      <c r="O3601" s="12">
        <v>54.0</v>
      </c>
      <c r="P3601" s="13">
        <v>0.47</v>
      </c>
      <c r="Q3601" s="13">
        <v>116.0</v>
      </c>
      <c r="R3601" s="13">
        <f t="shared" si="1"/>
        <v>116</v>
      </c>
      <c r="S3601" s="14">
        <f t="shared" si="2"/>
        <v>14.5</v>
      </c>
      <c r="T3601" s="14">
        <f t="shared" si="3"/>
        <v>0.4655172414</v>
      </c>
      <c r="U3601" s="15" t="str">
        <f>vlookup(F3601,'Sub categories'!$A:$C,3,False)</f>
        <v>Binders</v>
      </c>
      <c r="V3601" s="16">
        <f t="shared" si="4"/>
        <v>5</v>
      </c>
      <c r="W3601" s="17">
        <f t="array" ref="W3601">INDEX(shipping_prices!$C$1:$F4828,MATCH(I3601,shipping_prices!$A$1:$A4828,0),MATCH(M3601,shipping_prices!$C$1:$F$1,0))</f>
        <v>6.06</v>
      </c>
      <c r="X3601" s="15" t="str">
        <f t="shared" si="5"/>
        <v>Pauline WebberMarionIowa</v>
      </c>
      <c r="Y3601" s="15" t="str">
        <f t="shared" si="6"/>
        <v>High</v>
      </c>
    </row>
    <row r="3602">
      <c r="A3602" s="1">
        <v>42688.0</v>
      </c>
      <c r="B3602" s="2" t="s">
        <v>4664</v>
      </c>
      <c r="C3602" s="2">
        <v>2.0</v>
      </c>
      <c r="D3602" s="2" t="s">
        <v>536</v>
      </c>
      <c r="E3602" s="2" t="s">
        <v>27</v>
      </c>
      <c r="F3602" s="2" t="s">
        <v>3902</v>
      </c>
      <c r="G3602" s="2" t="s">
        <v>45</v>
      </c>
      <c r="H3602" s="2" t="s">
        <v>1035</v>
      </c>
      <c r="I3602" s="2" t="s">
        <v>31</v>
      </c>
      <c r="J3602" s="2" t="s">
        <v>32</v>
      </c>
      <c r="K3602" s="2" t="s">
        <v>33</v>
      </c>
      <c r="L3602" s="10">
        <v>42691.0</v>
      </c>
      <c r="M3602" s="2" t="s">
        <v>90</v>
      </c>
      <c r="N3602" s="11">
        <v>0.4</v>
      </c>
      <c r="O3602" s="12">
        <v>-66.0</v>
      </c>
      <c r="P3602" s="13">
        <v>-0.32</v>
      </c>
      <c r="Q3602" s="13">
        <v>209.0</v>
      </c>
      <c r="R3602" s="13">
        <f t="shared" si="1"/>
        <v>348.3333333</v>
      </c>
      <c r="S3602" s="14">
        <f t="shared" si="2"/>
        <v>174.1666667</v>
      </c>
      <c r="T3602" s="14">
        <f t="shared" si="3"/>
        <v>-0.3157894737</v>
      </c>
      <c r="U3602" s="15" t="str">
        <f>vlookup(F3602,'Sub categories'!$A:$C,3,False)</f>
        <v>Tables</v>
      </c>
      <c r="V3602" s="16">
        <f t="shared" si="4"/>
        <v>3</v>
      </c>
      <c r="W3602" s="17">
        <f t="array" ref="W3602">INDEX(shipping_prices!$C$1:$F4829,MATCH(I3602,shipping_prices!$A$1:$A4829,0),MATCH(M3602,shipping_prices!$C$1:$F$1,0))</f>
        <v>0.94</v>
      </c>
      <c r="X3602" s="15" t="str">
        <f t="shared" si="5"/>
        <v>Nora PreisNew York CityNew York</v>
      </c>
      <c r="Y3602" s="15" t="str">
        <f t="shared" si="6"/>
        <v>loss</v>
      </c>
    </row>
    <row r="3603" hidden="1">
      <c r="A3603" s="1">
        <v>42688.0</v>
      </c>
      <c r="B3603" s="2" t="s">
        <v>4664</v>
      </c>
      <c r="C3603" s="2">
        <v>6.0</v>
      </c>
      <c r="D3603" s="2" t="s">
        <v>536</v>
      </c>
      <c r="E3603" s="2" t="s">
        <v>27</v>
      </c>
      <c r="F3603" s="2" t="s">
        <v>1504</v>
      </c>
      <c r="G3603" s="2" t="s">
        <v>39</v>
      </c>
      <c r="H3603" s="2" t="s">
        <v>534</v>
      </c>
      <c r="I3603" s="2" t="s">
        <v>31</v>
      </c>
      <c r="J3603" s="2" t="s">
        <v>32</v>
      </c>
      <c r="K3603" s="2" t="s">
        <v>33</v>
      </c>
      <c r="L3603" s="10">
        <v>42691.0</v>
      </c>
      <c r="M3603" s="2" t="s">
        <v>90</v>
      </c>
      <c r="N3603" s="11">
        <v>0.0</v>
      </c>
      <c r="O3603" s="12">
        <v>286.0</v>
      </c>
      <c r="P3603" s="13">
        <v>0.18</v>
      </c>
      <c r="Q3603" s="13">
        <v>1591.0</v>
      </c>
      <c r="R3603" s="13">
        <f t="shared" si="1"/>
        <v>1591</v>
      </c>
      <c r="S3603" s="14">
        <f t="shared" si="2"/>
        <v>265.1666667</v>
      </c>
      <c r="T3603" s="14">
        <f t="shared" si="3"/>
        <v>0.1797611565</v>
      </c>
      <c r="U3603" s="15" t="str">
        <f>vlookup(F3603,'Sub categories'!$A:$C,3,False)</f>
        <v>Storage</v>
      </c>
      <c r="V3603" s="16">
        <f t="shared" si="4"/>
        <v>3</v>
      </c>
      <c r="W3603" s="17">
        <f t="array" ref="W3603">INDEX(shipping_prices!$C$1:$F4830,MATCH(I3603,shipping_prices!$A$1:$A4830,0),MATCH(M3603,shipping_prices!$C$1:$F$1,0))</f>
        <v>0.94</v>
      </c>
      <c r="X3603" s="15" t="str">
        <f t="shared" si="5"/>
        <v>Nora PreisNew York CityNew York</v>
      </c>
      <c r="Y3603" s="15" t="str">
        <f t="shared" si="6"/>
        <v>High</v>
      </c>
    </row>
    <row r="3604" hidden="1">
      <c r="A3604" s="1">
        <v>42689.0</v>
      </c>
      <c r="B3604" s="2" t="s">
        <v>4665</v>
      </c>
      <c r="C3604" s="2">
        <v>3.0</v>
      </c>
      <c r="D3604" s="2" t="s">
        <v>561</v>
      </c>
      <c r="E3604" s="2" t="s">
        <v>27</v>
      </c>
      <c r="F3604" s="2" t="s">
        <v>641</v>
      </c>
      <c r="G3604" s="2" t="s">
        <v>39</v>
      </c>
      <c r="H3604" s="2" t="s">
        <v>79</v>
      </c>
      <c r="I3604" s="2" t="s">
        <v>158</v>
      </c>
      <c r="J3604" s="2" t="s">
        <v>159</v>
      </c>
      <c r="K3604" s="2" t="s">
        <v>43</v>
      </c>
      <c r="L3604" s="10">
        <v>42690.0</v>
      </c>
      <c r="M3604" s="2" t="s">
        <v>90</v>
      </c>
      <c r="N3604" s="11">
        <v>0.0</v>
      </c>
      <c r="O3604" s="12">
        <v>1.0</v>
      </c>
      <c r="P3604" s="13">
        <v>0.03</v>
      </c>
      <c r="Q3604" s="13">
        <v>29.0</v>
      </c>
      <c r="R3604" s="13">
        <f t="shared" si="1"/>
        <v>29</v>
      </c>
      <c r="S3604" s="14">
        <f t="shared" si="2"/>
        <v>9.666666667</v>
      </c>
      <c r="T3604" s="14">
        <f t="shared" si="3"/>
        <v>0.03448275862</v>
      </c>
      <c r="U3604" s="15" t="str">
        <f>vlookup(F3604,'Sub categories'!$A:$C,3,False)</f>
        <v>Supplies</v>
      </c>
      <c r="V3604" s="16">
        <f t="shared" si="4"/>
        <v>1</v>
      </c>
      <c r="W3604" s="17">
        <f t="array" ref="W3604">INDEX(shipping_prices!$C$1:$F4831,MATCH(I3604,shipping_prices!$A$1:$A4831,0),MATCH(M3604,shipping_prices!$C$1:$F$1,0))</f>
        <v>3.06</v>
      </c>
      <c r="X3604" s="15" t="str">
        <f t="shared" si="5"/>
        <v>Bryan MillsSeattleWashington</v>
      </c>
      <c r="Y3604" s="15" t="str">
        <f t="shared" si="6"/>
        <v>Low</v>
      </c>
    </row>
    <row r="3605" hidden="1">
      <c r="A3605" s="1">
        <v>42689.0</v>
      </c>
      <c r="B3605" s="2" t="s">
        <v>4666</v>
      </c>
      <c r="C3605" s="2">
        <v>3.0</v>
      </c>
      <c r="D3605" s="2" t="s">
        <v>2341</v>
      </c>
      <c r="E3605" s="2" t="s">
        <v>37</v>
      </c>
      <c r="F3605" s="2" t="s">
        <v>3904</v>
      </c>
      <c r="G3605" s="2" t="s">
        <v>39</v>
      </c>
      <c r="H3605" s="2" t="s">
        <v>79</v>
      </c>
      <c r="I3605" s="2" t="s">
        <v>41</v>
      </c>
      <c r="J3605" s="2" t="s">
        <v>42</v>
      </c>
      <c r="K3605" s="2" t="s">
        <v>43</v>
      </c>
      <c r="L3605" s="10">
        <v>42694.0</v>
      </c>
      <c r="M3605" s="2" t="s">
        <v>142</v>
      </c>
      <c r="N3605" s="11">
        <v>0.2</v>
      </c>
      <c r="O3605" s="12">
        <v>25.0</v>
      </c>
      <c r="P3605" s="13">
        <v>0.35</v>
      </c>
      <c r="Q3605" s="13">
        <v>70.0</v>
      </c>
      <c r="R3605" s="13">
        <f t="shared" si="1"/>
        <v>87.5</v>
      </c>
      <c r="S3605" s="14">
        <f t="shared" si="2"/>
        <v>29.16666667</v>
      </c>
      <c r="T3605" s="14">
        <f t="shared" si="3"/>
        <v>0.3571428571</v>
      </c>
      <c r="U3605" s="15" t="str">
        <f>vlookup(F3605,'Sub categories'!$A:$C,3,False)</f>
        <v>Binders</v>
      </c>
      <c r="V3605" s="16">
        <f t="shared" si="4"/>
        <v>5</v>
      </c>
      <c r="W3605" s="17">
        <f t="array" ref="W3605">INDEX(shipping_prices!$C$1:$F4832,MATCH(I3605,shipping_prices!$A$1:$A4832,0),MATCH(M3605,shipping_prices!$C$1:$F$1,0))</f>
        <v>16.04</v>
      </c>
      <c r="X3605" s="15" t="str">
        <f t="shared" si="5"/>
        <v>Pamela CoakleySan FranciscoCalifornia</v>
      </c>
      <c r="Y3605" s="15" t="str">
        <f t="shared" si="6"/>
        <v>Low</v>
      </c>
    </row>
    <row r="3606" hidden="1">
      <c r="A3606" s="1">
        <v>42689.0</v>
      </c>
      <c r="B3606" s="2" t="s">
        <v>4666</v>
      </c>
      <c r="C3606" s="2">
        <v>7.0</v>
      </c>
      <c r="D3606" s="2" t="s">
        <v>2341</v>
      </c>
      <c r="E3606" s="2" t="s">
        <v>37</v>
      </c>
      <c r="F3606" s="2" t="s">
        <v>4667</v>
      </c>
      <c r="G3606" s="2" t="s">
        <v>39</v>
      </c>
      <c r="H3606" s="2" t="s">
        <v>79</v>
      </c>
      <c r="I3606" s="2" t="s">
        <v>41</v>
      </c>
      <c r="J3606" s="2" t="s">
        <v>42</v>
      </c>
      <c r="K3606" s="2" t="s">
        <v>43</v>
      </c>
      <c r="L3606" s="10">
        <v>42694.0</v>
      </c>
      <c r="M3606" s="2" t="s">
        <v>142</v>
      </c>
      <c r="N3606" s="11">
        <v>0.0</v>
      </c>
      <c r="O3606" s="12">
        <v>42.0</v>
      </c>
      <c r="P3606" s="13">
        <v>0.27</v>
      </c>
      <c r="Q3606" s="13">
        <v>156.0</v>
      </c>
      <c r="R3606" s="13">
        <f t="shared" si="1"/>
        <v>156</v>
      </c>
      <c r="S3606" s="14">
        <f t="shared" si="2"/>
        <v>22.28571429</v>
      </c>
      <c r="T3606" s="14">
        <f t="shared" si="3"/>
        <v>0.2692307692</v>
      </c>
      <c r="U3606" s="15" t="str">
        <f>vlookup(F3606,'Sub categories'!$A:$C,3,False)</f>
        <v>Storage</v>
      </c>
      <c r="V3606" s="16">
        <f t="shared" si="4"/>
        <v>5</v>
      </c>
      <c r="W3606" s="17">
        <f t="array" ref="W3606">INDEX(shipping_prices!$C$1:$F4833,MATCH(I3606,shipping_prices!$A$1:$A4833,0),MATCH(M3606,shipping_prices!$C$1:$F$1,0))</f>
        <v>16.04</v>
      </c>
      <c r="X3606" s="15" t="str">
        <f t="shared" si="5"/>
        <v>Pamela CoakleySan FranciscoCalifornia</v>
      </c>
      <c r="Y3606" s="15" t="str">
        <f t="shared" si="6"/>
        <v>High</v>
      </c>
    </row>
    <row r="3607" hidden="1">
      <c r="A3607" s="1">
        <v>42689.0</v>
      </c>
      <c r="B3607" s="2" t="s">
        <v>4668</v>
      </c>
      <c r="C3607" s="2">
        <v>3.0</v>
      </c>
      <c r="D3607" s="2" t="s">
        <v>1017</v>
      </c>
      <c r="E3607" s="2" t="s">
        <v>27</v>
      </c>
      <c r="F3607" s="2" t="s">
        <v>4669</v>
      </c>
      <c r="G3607" s="2" t="s">
        <v>39</v>
      </c>
      <c r="H3607" s="2" t="s">
        <v>157</v>
      </c>
      <c r="I3607" s="2" t="s">
        <v>295</v>
      </c>
      <c r="J3607" s="2" t="s">
        <v>42</v>
      </c>
      <c r="K3607" s="2" t="s">
        <v>43</v>
      </c>
      <c r="L3607" s="10">
        <v>42701.0</v>
      </c>
      <c r="M3607" s="2" t="s">
        <v>142</v>
      </c>
      <c r="N3607" s="11">
        <v>0.0</v>
      </c>
      <c r="O3607" s="12">
        <v>5.0</v>
      </c>
      <c r="P3607" s="13">
        <v>0.48</v>
      </c>
      <c r="Q3607" s="13">
        <v>10.0</v>
      </c>
      <c r="R3607" s="13">
        <f t="shared" si="1"/>
        <v>10</v>
      </c>
      <c r="S3607" s="14">
        <f t="shared" si="2"/>
        <v>3.333333333</v>
      </c>
      <c r="T3607" s="14">
        <f t="shared" si="3"/>
        <v>0.5</v>
      </c>
      <c r="U3607" s="15" t="str">
        <f>vlookup(F3607,'Sub categories'!$A:$C,3,False)</f>
        <v>Fasteners</v>
      </c>
      <c r="V3607" s="16">
        <f t="shared" si="4"/>
        <v>12</v>
      </c>
      <c r="W3607" s="17">
        <f t="array" ref="W3607">INDEX(shipping_prices!$C$1:$F4834,MATCH(I3607,shipping_prices!$A$1:$A4834,0),MATCH(M3607,shipping_prices!$C$1:$F$1,0))</f>
        <v>23.12</v>
      </c>
      <c r="X3607" s="15" t="str">
        <f t="shared" si="5"/>
        <v>Roland FjeldSan JoseCalifornia</v>
      </c>
      <c r="Y3607" s="15" t="str">
        <f t="shared" si="6"/>
        <v>Low</v>
      </c>
    </row>
    <row r="3608" hidden="1">
      <c r="A3608" s="1">
        <v>42689.0</v>
      </c>
      <c r="B3608" s="2" t="s">
        <v>4668</v>
      </c>
      <c r="C3608" s="2">
        <v>5.0</v>
      </c>
      <c r="D3608" s="2" t="s">
        <v>1017</v>
      </c>
      <c r="E3608" s="2" t="s">
        <v>27</v>
      </c>
      <c r="F3608" s="2" t="s">
        <v>2051</v>
      </c>
      <c r="G3608" s="2" t="s">
        <v>39</v>
      </c>
      <c r="H3608" s="2" t="s">
        <v>51</v>
      </c>
      <c r="I3608" s="2" t="s">
        <v>295</v>
      </c>
      <c r="J3608" s="2" t="s">
        <v>42</v>
      </c>
      <c r="K3608" s="2" t="s">
        <v>43</v>
      </c>
      <c r="L3608" s="10">
        <v>42701.0</v>
      </c>
      <c r="M3608" s="2" t="s">
        <v>142</v>
      </c>
      <c r="N3608" s="11">
        <v>0.0</v>
      </c>
      <c r="O3608" s="12">
        <v>70.0</v>
      </c>
      <c r="P3608" s="13">
        <v>0.45</v>
      </c>
      <c r="Q3608" s="13">
        <v>155.0</v>
      </c>
      <c r="R3608" s="13">
        <f t="shared" si="1"/>
        <v>155</v>
      </c>
      <c r="S3608" s="14">
        <f t="shared" si="2"/>
        <v>31</v>
      </c>
      <c r="T3608" s="14">
        <f t="shared" si="3"/>
        <v>0.4516129032</v>
      </c>
      <c r="U3608" s="15" t="str">
        <f>vlookup(F3608,'Sub categories'!$A:$C,3,False)</f>
        <v>Paper</v>
      </c>
      <c r="V3608" s="16">
        <f t="shared" si="4"/>
        <v>12</v>
      </c>
      <c r="W3608" s="17">
        <f t="array" ref="W3608">INDEX(shipping_prices!$C$1:$F4835,MATCH(I3608,shipping_prices!$A$1:$A4835,0),MATCH(M3608,shipping_prices!$C$1:$F$1,0))</f>
        <v>23.12</v>
      </c>
      <c r="X3608" s="15" t="str">
        <f t="shared" si="5"/>
        <v>Roland FjeldSan JoseCalifornia</v>
      </c>
      <c r="Y3608" s="15" t="str">
        <f t="shared" si="6"/>
        <v>High</v>
      </c>
    </row>
    <row r="3609" hidden="1">
      <c r="A3609" s="1">
        <v>42689.0</v>
      </c>
      <c r="B3609" s="2" t="s">
        <v>4670</v>
      </c>
      <c r="C3609" s="2">
        <v>4.0</v>
      </c>
      <c r="D3609" s="2" t="s">
        <v>1123</v>
      </c>
      <c r="E3609" s="2" t="s">
        <v>49</v>
      </c>
      <c r="F3609" s="2" t="s">
        <v>4671</v>
      </c>
      <c r="G3609" s="2" t="s">
        <v>39</v>
      </c>
      <c r="H3609" s="2" t="s">
        <v>79</v>
      </c>
      <c r="I3609" s="2" t="s">
        <v>3188</v>
      </c>
      <c r="J3609" s="2" t="s">
        <v>53</v>
      </c>
      <c r="K3609" s="2" t="s">
        <v>54</v>
      </c>
      <c r="L3609" s="10">
        <v>42699.0</v>
      </c>
      <c r="M3609" s="2" t="s">
        <v>34</v>
      </c>
      <c r="N3609" s="11">
        <v>0.2</v>
      </c>
      <c r="O3609" s="12">
        <v>31.0</v>
      </c>
      <c r="P3609" s="13">
        <v>0.34</v>
      </c>
      <c r="Q3609" s="13">
        <v>93.0</v>
      </c>
      <c r="R3609" s="13">
        <f t="shared" si="1"/>
        <v>116.25</v>
      </c>
      <c r="S3609" s="14">
        <f t="shared" si="2"/>
        <v>29.0625</v>
      </c>
      <c r="T3609" s="14">
        <f t="shared" si="3"/>
        <v>0.3333333333</v>
      </c>
      <c r="U3609" s="15" t="str">
        <f>vlookup(F3609,'Sub categories'!$A:$C,3,False)</f>
        <v>Paper</v>
      </c>
      <c r="V3609" s="16">
        <f t="shared" si="4"/>
        <v>10</v>
      </c>
      <c r="W3609" s="17">
        <f t="array" ref="W3609">INDEX(shipping_prices!$C$1:$F4836,MATCH(I3609,shipping_prices!$A$1:$A4836,0),MATCH(M3609,shipping_prices!$C$1:$F$1,0))</f>
        <v>12.47</v>
      </c>
      <c r="X3609" s="15" t="str">
        <f t="shared" si="5"/>
        <v>Rick BensleyTallahasseeFlorida</v>
      </c>
      <c r="Y3609" s="15" t="str">
        <f t="shared" si="6"/>
        <v>Low</v>
      </c>
    </row>
    <row r="3610" hidden="1">
      <c r="A3610" s="1">
        <v>42689.0</v>
      </c>
      <c r="B3610" s="2" t="s">
        <v>4670</v>
      </c>
      <c r="C3610" s="2">
        <v>3.0</v>
      </c>
      <c r="D3610" s="2" t="s">
        <v>1123</v>
      </c>
      <c r="E3610" s="2" t="s">
        <v>49</v>
      </c>
      <c r="F3610" s="2" t="s">
        <v>4319</v>
      </c>
      <c r="G3610" s="2" t="s">
        <v>29</v>
      </c>
      <c r="H3610" s="2" t="s">
        <v>752</v>
      </c>
      <c r="I3610" s="2" t="s">
        <v>3188</v>
      </c>
      <c r="J3610" s="2" t="s">
        <v>53</v>
      </c>
      <c r="K3610" s="2" t="s">
        <v>54</v>
      </c>
      <c r="L3610" s="10">
        <v>42699.0</v>
      </c>
      <c r="M3610" s="2" t="s">
        <v>34</v>
      </c>
      <c r="N3610" s="11">
        <v>0.2</v>
      </c>
      <c r="O3610" s="12">
        <v>20.0</v>
      </c>
      <c r="P3610" s="13">
        <v>0.11</v>
      </c>
      <c r="Q3610" s="13">
        <v>177.0</v>
      </c>
      <c r="R3610" s="13">
        <f t="shared" si="1"/>
        <v>221.25</v>
      </c>
      <c r="S3610" s="14">
        <f t="shared" si="2"/>
        <v>73.75</v>
      </c>
      <c r="T3610" s="14">
        <f t="shared" si="3"/>
        <v>0.1129943503</v>
      </c>
      <c r="U3610" s="15" t="str">
        <f>vlookup(F3610,'Sub categories'!$A:$C,3,False)</f>
        <v>Phones</v>
      </c>
      <c r="V3610" s="16">
        <f t="shared" si="4"/>
        <v>10</v>
      </c>
      <c r="W3610" s="17">
        <f t="array" ref="W3610">INDEX(shipping_prices!$C$1:$F4837,MATCH(I3610,shipping_prices!$A$1:$A4837,0),MATCH(M3610,shipping_prices!$C$1:$F$1,0))</f>
        <v>12.47</v>
      </c>
      <c r="X3610" s="15" t="str">
        <f t="shared" si="5"/>
        <v>Rick BensleyTallahasseeFlorida</v>
      </c>
      <c r="Y3610" s="15" t="str">
        <f t="shared" si="6"/>
        <v>Low</v>
      </c>
    </row>
    <row r="3611" hidden="1">
      <c r="A3611" s="1">
        <v>42689.0</v>
      </c>
      <c r="B3611" s="2" t="s">
        <v>4672</v>
      </c>
      <c r="C3611" s="2">
        <v>5.0</v>
      </c>
      <c r="D3611" s="2" t="s">
        <v>273</v>
      </c>
      <c r="E3611" s="2" t="s">
        <v>27</v>
      </c>
      <c r="F3611" s="2" t="s">
        <v>935</v>
      </c>
      <c r="G3611" s="2" t="s">
        <v>39</v>
      </c>
      <c r="H3611" s="2" t="s">
        <v>193</v>
      </c>
      <c r="I3611" s="2" t="s">
        <v>702</v>
      </c>
      <c r="J3611" s="2" t="s">
        <v>703</v>
      </c>
      <c r="K3611" s="2" t="s">
        <v>77</v>
      </c>
      <c r="L3611" s="10">
        <v>42691.0</v>
      </c>
      <c r="M3611" s="2" t="s">
        <v>34</v>
      </c>
      <c r="N3611" s="11">
        <v>0.0</v>
      </c>
      <c r="O3611" s="12">
        <v>7.0</v>
      </c>
      <c r="P3611" s="13">
        <v>0.49</v>
      </c>
      <c r="Q3611" s="13">
        <v>14.0</v>
      </c>
      <c r="R3611" s="13">
        <f t="shared" si="1"/>
        <v>14</v>
      </c>
      <c r="S3611" s="14">
        <f t="shared" si="2"/>
        <v>2.8</v>
      </c>
      <c r="T3611" s="14">
        <f t="shared" si="3"/>
        <v>0.5</v>
      </c>
      <c r="U3611" s="15" t="str">
        <f>vlookup(F3611,'Sub categories'!$A:$C,3,False)</f>
        <v>Labels</v>
      </c>
      <c r="V3611" s="16">
        <f t="shared" si="4"/>
        <v>2</v>
      </c>
      <c r="W3611" s="17">
        <f t="array" ref="W3611">INDEX(shipping_prices!$C$1:$F4838,MATCH(I3611,shipping_prices!$A$1:$A4838,0),MATCH(M3611,shipping_prices!$C$1:$F$1,0))</f>
        <v>7.84</v>
      </c>
      <c r="X3611" s="15" t="str">
        <f t="shared" si="5"/>
        <v>Alejandro GroveOmahaNebraska</v>
      </c>
      <c r="Y3611" s="15" t="str">
        <f t="shared" si="6"/>
        <v>Low</v>
      </c>
    </row>
    <row r="3612" hidden="1">
      <c r="A3612" s="1">
        <v>42690.0</v>
      </c>
      <c r="B3612" s="2" t="s">
        <v>4672</v>
      </c>
      <c r="C3612" s="2">
        <v>2.0</v>
      </c>
      <c r="D3612" s="2" t="s">
        <v>273</v>
      </c>
      <c r="E3612" s="2" t="s">
        <v>27</v>
      </c>
      <c r="F3612" s="2" t="s">
        <v>4508</v>
      </c>
      <c r="G3612" s="2" t="s">
        <v>39</v>
      </c>
      <c r="H3612" s="2" t="s">
        <v>79</v>
      </c>
      <c r="I3612" s="2" t="s">
        <v>702</v>
      </c>
      <c r="J3612" s="2" t="s">
        <v>703</v>
      </c>
      <c r="K3612" s="2" t="s">
        <v>77</v>
      </c>
      <c r="L3612" s="10">
        <v>42691.0</v>
      </c>
      <c r="M3612" s="2" t="s">
        <v>34</v>
      </c>
      <c r="N3612" s="11">
        <v>0.0</v>
      </c>
      <c r="O3612" s="12">
        <v>5.0</v>
      </c>
      <c r="P3612" s="13">
        <v>0.3</v>
      </c>
      <c r="Q3612" s="13">
        <v>17.0</v>
      </c>
      <c r="R3612" s="13">
        <f t="shared" si="1"/>
        <v>17</v>
      </c>
      <c r="S3612" s="14">
        <f t="shared" si="2"/>
        <v>8.5</v>
      </c>
      <c r="T3612" s="14">
        <f t="shared" si="3"/>
        <v>0.2941176471</v>
      </c>
      <c r="U3612" s="15" t="str">
        <f>vlookup(F3612,'Sub categories'!$A:$C,3,False)</f>
        <v>Supplies</v>
      </c>
      <c r="V3612" s="16">
        <f t="shared" si="4"/>
        <v>1</v>
      </c>
      <c r="W3612" s="17">
        <f t="array" ref="W3612">INDEX(shipping_prices!$C$1:$F4839,MATCH(I3612,shipping_prices!$A$1:$A4839,0),MATCH(M3612,shipping_prices!$C$1:$F$1,0))</f>
        <v>7.84</v>
      </c>
      <c r="X3612" s="15" t="str">
        <f t="shared" si="5"/>
        <v>Alejandro GroveOmahaNebraska</v>
      </c>
      <c r="Y3612" s="15" t="str">
        <f t="shared" si="6"/>
        <v>Low</v>
      </c>
    </row>
    <row r="3613" hidden="1">
      <c r="A3613" s="1">
        <v>42690.0</v>
      </c>
      <c r="B3613" s="2" t="s">
        <v>4672</v>
      </c>
      <c r="C3613" s="2">
        <v>3.0</v>
      </c>
      <c r="D3613" s="2" t="s">
        <v>273</v>
      </c>
      <c r="E3613" s="2" t="s">
        <v>27</v>
      </c>
      <c r="F3613" s="2" t="s">
        <v>639</v>
      </c>
      <c r="G3613" s="2" t="s">
        <v>39</v>
      </c>
      <c r="H3613" s="2" t="s">
        <v>95</v>
      </c>
      <c r="I3613" s="2" t="s">
        <v>702</v>
      </c>
      <c r="J3613" s="2" t="s">
        <v>703</v>
      </c>
      <c r="K3613" s="2" t="s">
        <v>77</v>
      </c>
      <c r="L3613" s="10">
        <v>42691.0</v>
      </c>
      <c r="M3613" s="2" t="s">
        <v>34</v>
      </c>
      <c r="N3613" s="11">
        <v>0.0</v>
      </c>
      <c r="O3613" s="12">
        <v>9.0</v>
      </c>
      <c r="P3613" s="13">
        <v>0.49</v>
      </c>
      <c r="Q3613" s="13">
        <v>18.0</v>
      </c>
      <c r="R3613" s="13">
        <f t="shared" si="1"/>
        <v>18</v>
      </c>
      <c r="S3613" s="14">
        <f t="shared" si="2"/>
        <v>6</v>
      </c>
      <c r="T3613" s="14">
        <f t="shared" si="3"/>
        <v>0.5</v>
      </c>
      <c r="U3613" s="15" t="str">
        <f>vlookup(F3613,'Sub categories'!$A:$C,3,False)</f>
        <v>Paper</v>
      </c>
      <c r="V3613" s="16">
        <f t="shared" si="4"/>
        <v>1</v>
      </c>
      <c r="W3613" s="17">
        <f t="array" ref="W3613">INDEX(shipping_prices!$C$1:$F4840,MATCH(I3613,shipping_prices!$A$1:$A4840,0),MATCH(M3613,shipping_prices!$C$1:$F$1,0))</f>
        <v>7.84</v>
      </c>
      <c r="X3613" s="15" t="str">
        <f t="shared" si="5"/>
        <v>Alejandro GroveOmahaNebraska</v>
      </c>
      <c r="Y3613" s="15" t="str">
        <f t="shared" si="6"/>
        <v>Low</v>
      </c>
    </row>
    <row r="3614" hidden="1">
      <c r="A3614" s="1">
        <v>42690.0</v>
      </c>
      <c r="B3614" s="2" t="s">
        <v>4672</v>
      </c>
      <c r="C3614" s="2">
        <v>3.0</v>
      </c>
      <c r="D3614" s="2" t="s">
        <v>273</v>
      </c>
      <c r="E3614" s="2" t="s">
        <v>27</v>
      </c>
      <c r="F3614" s="2" t="s">
        <v>3974</v>
      </c>
      <c r="G3614" s="2" t="s">
        <v>39</v>
      </c>
      <c r="H3614" s="2" t="s">
        <v>66</v>
      </c>
      <c r="I3614" s="2" t="s">
        <v>702</v>
      </c>
      <c r="J3614" s="2" t="s">
        <v>703</v>
      </c>
      <c r="K3614" s="2" t="s">
        <v>77</v>
      </c>
      <c r="L3614" s="10">
        <v>42691.0</v>
      </c>
      <c r="M3614" s="2" t="s">
        <v>34</v>
      </c>
      <c r="N3614" s="11">
        <v>0.0</v>
      </c>
      <c r="O3614" s="12">
        <v>8.0</v>
      </c>
      <c r="P3614" s="13">
        <v>0.48</v>
      </c>
      <c r="Q3614" s="13">
        <v>18.0</v>
      </c>
      <c r="R3614" s="13">
        <f t="shared" si="1"/>
        <v>18</v>
      </c>
      <c r="S3614" s="14">
        <f t="shared" si="2"/>
        <v>6</v>
      </c>
      <c r="T3614" s="14">
        <f t="shared" si="3"/>
        <v>0.4444444444</v>
      </c>
      <c r="U3614" s="15" t="str">
        <f>vlookup(F3614,'Sub categories'!$A:$C,3,False)</f>
        <v>Paper</v>
      </c>
      <c r="V3614" s="16">
        <f t="shared" si="4"/>
        <v>1</v>
      </c>
      <c r="W3614" s="17">
        <f t="array" ref="W3614">INDEX(shipping_prices!$C$1:$F4841,MATCH(I3614,shipping_prices!$A$1:$A4841,0),MATCH(M3614,shipping_prices!$C$1:$F$1,0))</f>
        <v>7.84</v>
      </c>
      <c r="X3614" s="15" t="str">
        <f t="shared" si="5"/>
        <v>Alejandro GroveOmahaNebraska</v>
      </c>
      <c r="Y3614" s="15" t="str">
        <f t="shared" si="6"/>
        <v>Low</v>
      </c>
    </row>
    <row r="3615" hidden="1">
      <c r="A3615" s="1">
        <v>42690.0</v>
      </c>
      <c r="B3615" s="2" t="s">
        <v>4672</v>
      </c>
      <c r="C3615" s="2">
        <v>3.0</v>
      </c>
      <c r="D3615" s="2" t="s">
        <v>273</v>
      </c>
      <c r="E3615" s="2" t="s">
        <v>27</v>
      </c>
      <c r="F3615" s="2" t="s">
        <v>2407</v>
      </c>
      <c r="G3615" s="2" t="s">
        <v>29</v>
      </c>
      <c r="H3615" s="2" t="s">
        <v>79</v>
      </c>
      <c r="I3615" s="2" t="s">
        <v>702</v>
      </c>
      <c r="J3615" s="2" t="s">
        <v>703</v>
      </c>
      <c r="K3615" s="2" t="s">
        <v>77</v>
      </c>
      <c r="L3615" s="10">
        <v>42691.0</v>
      </c>
      <c r="M3615" s="2" t="s">
        <v>34</v>
      </c>
      <c r="N3615" s="11">
        <v>0.0</v>
      </c>
      <c r="O3615" s="12">
        <v>0.0</v>
      </c>
      <c r="P3615" s="13">
        <v>0.01</v>
      </c>
      <c r="Q3615" s="13">
        <v>30.0</v>
      </c>
      <c r="R3615" s="13">
        <f t="shared" si="1"/>
        <v>30</v>
      </c>
      <c r="S3615" s="14">
        <f t="shared" si="2"/>
        <v>10</v>
      </c>
      <c r="T3615" s="14">
        <f t="shared" si="3"/>
        <v>0</v>
      </c>
      <c r="U3615" s="15" t="str">
        <f>vlookup(F3615,'Sub categories'!$A:$C,3,False)</f>
        <v>Phones</v>
      </c>
      <c r="V3615" s="16">
        <f t="shared" si="4"/>
        <v>1</v>
      </c>
      <c r="W3615" s="17">
        <f t="array" ref="W3615">INDEX(shipping_prices!$C$1:$F4842,MATCH(I3615,shipping_prices!$A$1:$A4842,0),MATCH(M3615,shipping_prices!$C$1:$F$1,0))</f>
        <v>7.84</v>
      </c>
      <c r="X3615" s="15" t="str">
        <f t="shared" si="5"/>
        <v>Alejandro GroveOmahaNebraska</v>
      </c>
      <c r="Y3615" s="15" t="str">
        <f t="shared" si="6"/>
        <v>loss</v>
      </c>
    </row>
    <row r="3616" hidden="1">
      <c r="A3616" s="1">
        <v>42690.0</v>
      </c>
      <c r="B3616" s="2" t="s">
        <v>4672</v>
      </c>
      <c r="C3616" s="2">
        <v>3.0</v>
      </c>
      <c r="D3616" s="2" t="s">
        <v>273</v>
      </c>
      <c r="E3616" s="2" t="s">
        <v>27</v>
      </c>
      <c r="F3616" s="2" t="s">
        <v>2885</v>
      </c>
      <c r="G3616" s="2" t="s">
        <v>39</v>
      </c>
      <c r="H3616" s="2" t="s">
        <v>1687</v>
      </c>
      <c r="I3616" s="2" t="s">
        <v>702</v>
      </c>
      <c r="J3616" s="2" t="s">
        <v>703</v>
      </c>
      <c r="K3616" s="2" t="s">
        <v>77</v>
      </c>
      <c r="L3616" s="10">
        <v>42691.0</v>
      </c>
      <c r="M3616" s="2" t="s">
        <v>34</v>
      </c>
      <c r="N3616" s="11">
        <v>0.0</v>
      </c>
      <c r="O3616" s="12">
        <v>0.0</v>
      </c>
      <c r="P3616" s="13">
        <v>0.01</v>
      </c>
      <c r="Q3616" s="13">
        <v>41.0</v>
      </c>
      <c r="R3616" s="13">
        <f t="shared" si="1"/>
        <v>41</v>
      </c>
      <c r="S3616" s="14">
        <f t="shared" si="2"/>
        <v>13.66666667</v>
      </c>
      <c r="T3616" s="14">
        <f t="shared" si="3"/>
        <v>0</v>
      </c>
      <c r="U3616" s="15" t="str">
        <f>vlookup(F3616,'Sub categories'!$A:$C,3,False)</f>
        <v>Storage</v>
      </c>
      <c r="V3616" s="16">
        <f t="shared" si="4"/>
        <v>1</v>
      </c>
      <c r="W3616" s="17">
        <f t="array" ref="W3616">INDEX(shipping_prices!$C$1:$F4843,MATCH(I3616,shipping_prices!$A$1:$A4843,0),MATCH(M3616,shipping_prices!$C$1:$F$1,0))</f>
        <v>7.84</v>
      </c>
      <c r="X3616" s="15" t="str">
        <f t="shared" si="5"/>
        <v>Alejandro GroveOmahaNebraska</v>
      </c>
      <c r="Y3616" s="15" t="str">
        <f t="shared" si="6"/>
        <v>loss</v>
      </c>
    </row>
    <row r="3617" hidden="1">
      <c r="A3617" s="1">
        <v>42690.0</v>
      </c>
      <c r="B3617" s="2" t="s">
        <v>4672</v>
      </c>
      <c r="C3617" s="2">
        <v>5.0</v>
      </c>
      <c r="D3617" s="2" t="s">
        <v>273</v>
      </c>
      <c r="E3617" s="2" t="s">
        <v>27</v>
      </c>
      <c r="F3617" s="2" t="s">
        <v>1729</v>
      </c>
      <c r="G3617" s="2" t="s">
        <v>29</v>
      </c>
      <c r="H3617" s="2" t="s">
        <v>79</v>
      </c>
      <c r="I3617" s="2" t="s">
        <v>702</v>
      </c>
      <c r="J3617" s="2" t="s">
        <v>703</v>
      </c>
      <c r="K3617" s="2" t="s">
        <v>77</v>
      </c>
      <c r="L3617" s="10">
        <v>42691.0</v>
      </c>
      <c r="M3617" s="2" t="s">
        <v>34</v>
      </c>
      <c r="N3617" s="11">
        <v>0.0</v>
      </c>
      <c r="O3617" s="12">
        <v>42.0</v>
      </c>
      <c r="P3617" s="13">
        <v>0.28</v>
      </c>
      <c r="Q3617" s="13">
        <v>150.0</v>
      </c>
      <c r="R3617" s="13">
        <f t="shared" si="1"/>
        <v>150</v>
      </c>
      <c r="S3617" s="14">
        <f t="shared" si="2"/>
        <v>30</v>
      </c>
      <c r="T3617" s="14">
        <f t="shared" si="3"/>
        <v>0.28</v>
      </c>
      <c r="U3617" s="15" t="str">
        <f>vlookup(F3617,'Sub categories'!$A:$C,3,False)</f>
        <v>Phones</v>
      </c>
      <c r="V3617" s="16">
        <f t="shared" si="4"/>
        <v>1</v>
      </c>
      <c r="W3617" s="17">
        <f t="array" ref="W3617">INDEX(shipping_prices!$C$1:$F4844,MATCH(I3617,shipping_prices!$A$1:$A4844,0),MATCH(M3617,shipping_prices!$C$1:$F$1,0))</f>
        <v>7.84</v>
      </c>
      <c r="X3617" s="15" t="str">
        <f t="shared" si="5"/>
        <v>Alejandro GroveOmahaNebraska</v>
      </c>
      <c r="Y3617" s="15" t="str">
        <f t="shared" si="6"/>
        <v>High</v>
      </c>
    </row>
    <row r="3618" hidden="1">
      <c r="A3618" s="1">
        <v>42690.0</v>
      </c>
      <c r="B3618" s="2" t="s">
        <v>4672</v>
      </c>
      <c r="C3618" s="2">
        <v>6.0</v>
      </c>
      <c r="D3618" s="2" t="s">
        <v>273</v>
      </c>
      <c r="E3618" s="2" t="s">
        <v>27</v>
      </c>
      <c r="F3618" s="2" t="s">
        <v>2257</v>
      </c>
      <c r="G3618" s="2" t="s">
        <v>39</v>
      </c>
      <c r="H3618" s="2" t="s">
        <v>526</v>
      </c>
      <c r="I3618" s="2" t="s">
        <v>702</v>
      </c>
      <c r="J3618" s="2" t="s">
        <v>703</v>
      </c>
      <c r="K3618" s="2" t="s">
        <v>77</v>
      </c>
      <c r="L3618" s="10">
        <v>42691.0</v>
      </c>
      <c r="M3618" s="2" t="s">
        <v>34</v>
      </c>
      <c r="N3618" s="11">
        <v>0.0</v>
      </c>
      <c r="O3618" s="12">
        <v>101.0</v>
      </c>
      <c r="P3618" s="13">
        <v>0.27</v>
      </c>
      <c r="Q3618" s="13">
        <v>373.0</v>
      </c>
      <c r="R3618" s="13">
        <f t="shared" si="1"/>
        <v>373</v>
      </c>
      <c r="S3618" s="14">
        <f t="shared" si="2"/>
        <v>62.16666667</v>
      </c>
      <c r="T3618" s="14">
        <f t="shared" si="3"/>
        <v>0.2707774799</v>
      </c>
      <c r="U3618" s="15" t="str">
        <f>vlookup(F3618,'Sub categories'!$A:$C,3,False)</f>
        <v>Storage</v>
      </c>
      <c r="V3618" s="16">
        <f t="shared" si="4"/>
        <v>1</v>
      </c>
      <c r="W3618" s="17">
        <f t="array" ref="W3618">INDEX(shipping_prices!$C$1:$F4845,MATCH(I3618,shipping_prices!$A$1:$A4845,0),MATCH(M3618,shipping_prices!$C$1:$F$1,0))</f>
        <v>7.84</v>
      </c>
      <c r="X3618" s="15" t="str">
        <f t="shared" si="5"/>
        <v>Alejandro GroveOmahaNebraska</v>
      </c>
      <c r="Y3618" s="15" t="str">
        <f t="shared" si="6"/>
        <v>High</v>
      </c>
    </row>
    <row r="3619" hidden="1">
      <c r="A3619" s="1">
        <v>42690.0</v>
      </c>
      <c r="B3619" s="2" t="s">
        <v>4672</v>
      </c>
      <c r="C3619" s="2">
        <v>2.0</v>
      </c>
      <c r="D3619" s="2" t="s">
        <v>273</v>
      </c>
      <c r="E3619" s="2" t="s">
        <v>27</v>
      </c>
      <c r="F3619" s="2" t="s">
        <v>3886</v>
      </c>
      <c r="G3619" s="2" t="s">
        <v>39</v>
      </c>
      <c r="H3619" s="2" t="s">
        <v>3887</v>
      </c>
      <c r="I3619" s="2" t="s">
        <v>702</v>
      </c>
      <c r="J3619" s="2" t="s">
        <v>703</v>
      </c>
      <c r="K3619" s="2" t="s">
        <v>77</v>
      </c>
      <c r="L3619" s="10">
        <v>42691.0</v>
      </c>
      <c r="M3619" s="2" t="s">
        <v>34</v>
      </c>
      <c r="N3619" s="11">
        <v>0.0</v>
      </c>
      <c r="O3619" s="12">
        <v>136.0</v>
      </c>
      <c r="P3619" s="13">
        <v>0.36</v>
      </c>
      <c r="Q3619" s="13">
        <v>378.0</v>
      </c>
      <c r="R3619" s="13">
        <f t="shared" si="1"/>
        <v>378</v>
      </c>
      <c r="S3619" s="14">
        <f t="shared" si="2"/>
        <v>189</v>
      </c>
      <c r="T3619" s="14">
        <f t="shared" si="3"/>
        <v>0.3597883598</v>
      </c>
      <c r="U3619" s="15" t="str">
        <f>vlookup(F3619,'Sub categories'!$A:$C,3,False)</f>
        <v>Appliances</v>
      </c>
      <c r="V3619" s="16">
        <f t="shared" si="4"/>
        <v>1</v>
      </c>
      <c r="W3619" s="17">
        <f t="array" ref="W3619">INDEX(shipping_prices!$C$1:$F4846,MATCH(I3619,shipping_prices!$A$1:$A4846,0),MATCH(M3619,shipping_prices!$C$1:$F$1,0))</f>
        <v>7.84</v>
      </c>
      <c r="X3619" s="15" t="str">
        <f t="shared" si="5"/>
        <v>Alejandro GroveOmahaNebraska</v>
      </c>
      <c r="Y3619" s="15" t="str">
        <f t="shared" si="6"/>
        <v>High</v>
      </c>
    </row>
    <row r="3620">
      <c r="A3620" s="1">
        <v>42690.0</v>
      </c>
      <c r="B3620" s="2" t="s">
        <v>4672</v>
      </c>
      <c r="C3620" s="2">
        <v>14.0</v>
      </c>
      <c r="D3620" s="2" t="s">
        <v>273</v>
      </c>
      <c r="E3620" s="2" t="s">
        <v>27</v>
      </c>
      <c r="F3620" s="2" t="s">
        <v>4673</v>
      </c>
      <c r="G3620" s="2" t="s">
        <v>45</v>
      </c>
      <c r="H3620" s="2" t="s">
        <v>558</v>
      </c>
      <c r="I3620" s="2" t="s">
        <v>702</v>
      </c>
      <c r="J3620" s="2" t="s">
        <v>703</v>
      </c>
      <c r="K3620" s="2" t="s">
        <v>77</v>
      </c>
      <c r="L3620" s="10">
        <v>42691.0</v>
      </c>
      <c r="M3620" s="2" t="s">
        <v>34</v>
      </c>
      <c r="N3620" s="11">
        <v>0.0</v>
      </c>
      <c r="O3620" s="12">
        <v>388.0</v>
      </c>
      <c r="P3620" s="13">
        <v>0.29</v>
      </c>
      <c r="Q3620" s="13">
        <v>1336.0</v>
      </c>
      <c r="R3620" s="13">
        <f t="shared" si="1"/>
        <v>1336</v>
      </c>
      <c r="S3620" s="14">
        <f t="shared" si="2"/>
        <v>95.42857143</v>
      </c>
      <c r="T3620" s="14">
        <f t="shared" si="3"/>
        <v>0.2904191617</v>
      </c>
      <c r="U3620" s="15" t="str">
        <f>vlookup(F3620,'Sub categories'!$A:$C,3,False)</f>
        <v>Furnishings</v>
      </c>
      <c r="V3620" s="16">
        <f t="shared" si="4"/>
        <v>1</v>
      </c>
      <c r="W3620" s="17">
        <f t="array" ref="W3620">INDEX(shipping_prices!$C$1:$F4847,MATCH(I3620,shipping_prices!$A$1:$A4847,0),MATCH(M3620,shipping_prices!$C$1:$F$1,0))</f>
        <v>7.84</v>
      </c>
      <c r="X3620" s="15" t="str">
        <f t="shared" si="5"/>
        <v>Alejandro GroveOmahaNebraska</v>
      </c>
      <c r="Y3620" s="15" t="str">
        <f t="shared" si="6"/>
        <v>High</v>
      </c>
    </row>
    <row r="3621">
      <c r="A3621" s="1">
        <v>42690.0</v>
      </c>
      <c r="B3621" s="2" t="s">
        <v>4674</v>
      </c>
      <c r="C3621" s="2">
        <v>1.0</v>
      </c>
      <c r="D3621" s="2" t="s">
        <v>2540</v>
      </c>
      <c r="E3621" s="2" t="s">
        <v>27</v>
      </c>
      <c r="F3621" s="2" t="s">
        <v>622</v>
      </c>
      <c r="G3621" s="2" t="s">
        <v>45</v>
      </c>
      <c r="H3621" s="2" t="s">
        <v>46</v>
      </c>
      <c r="I3621" s="2" t="s">
        <v>1000</v>
      </c>
      <c r="J3621" s="2" t="s">
        <v>164</v>
      </c>
      <c r="K3621" s="2" t="s">
        <v>33</v>
      </c>
      <c r="L3621" s="10">
        <v>42701.0</v>
      </c>
      <c r="M3621" s="2" t="s">
        <v>142</v>
      </c>
      <c r="N3621" s="11">
        <v>0.3</v>
      </c>
      <c r="O3621" s="12">
        <v>0.0</v>
      </c>
      <c r="P3621" s="13">
        <v>0.0</v>
      </c>
      <c r="Q3621" s="13">
        <v>171.0</v>
      </c>
      <c r="R3621" s="13">
        <f t="shared" si="1"/>
        <v>244.2857143</v>
      </c>
      <c r="S3621" s="14">
        <f t="shared" si="2"/>
        <v>244.2857143</v>
      </c>
      <c r="T3621" s="14">
        <f t="shared" si="3"/>
        <v>0</v>
      </c>
      <c r="U3621" s="15" t="str">
        <f>vlookup(F3621,'Sub categories'!$A:$C,3,False)</f>
        <v>Chairs</v>
      </c>
      <c r="V3621" s="16">
        <f t="shared" si="4"/>
        <v>11</v>
      </c>
      <c r="W3621" s="17">
        <f t="array" ref="W3621">INDEX(shipping_prices!$C$1:$F4848,MATCH(I3621,shipping_prices!$A$1:$A4848,0),MATCH(M3621,shipping_prices!$C$1:$F$1,0))</f>
        <v>16.97</v>
      </c>
      <c r="X3621" s="15" t="str">
        <f t="shared" si="5"/>
        <v>Brian DahlenLancasterPennsylvania</v>
      </c>
      <c r="Y3621" s="15" t="str">
        <f t="shared" si="6"/>
        <v>loss</v>
      </c>
    </row>
    <row r="3622">
      <c r="A3622" s="1">
        <v>42690.0</v>
      </c>
      <c r="B3622" s="2" t="s">
        <v>4675</v>
      </c>
      <c r="C3622" s="2">
        <v>5.0</v>
      </c>
      <c r="D3622" s="2" t="s">
        <v>3223</v>
      </c>
      <c r="E3622" s="2" t="s">
        <v>49</v>
      </c>
      <c r="F3622" s="2" t="s">
        <v>418</v>
      </c>
      <c r="G3622" s="2" t="s">
        <v>45</v>
      </c>
      <c r="H3622" s="2" t="s">
        <v>79</v>
      </c>
      <c r="I3622" s="2" t="s">
        <v>842</v>
      </c>
      <c r="J3622" s="2" t="s">
        <v>89</v>
      </c>
      <c r="K3622" s="2" t="s">
        <v>54</v>
      </c>
      <c r="L3622" s="10">
        <v>42696.0</v>
      </c>
      <c r="M3622" s="2" t="s">
        <v>34</v>
      </c>
      <c r="N3622" s="11">
        <v>0.0</v>
      </c>
      <c r="O3622" s="12">
        <v>18.0</v>
      </c>
      <c r="P3622" s="13">
        <v>0.3</v>
      </c>
      <c r="Q3622" s="13">
        <v>61.0</v>
      </c>
      <c r="R3622" s="13">
        <f t="shared" si="1"/>
        <v>61</v>
      </c>
      <c r="S3622" s="14">
        <f t="shared" si="2"/>
        <v>12.2</v>
      </c>
      <c r="T3622" s="14">
        <f t="shared" si="3"/>
        <v>0.2950819672</v>
      </c>
      <c r="U3622" s="15" t="str">
        <f>vlookup(F3622,'Sub categories'!$A:$C,3,False)</f>
        <v>Furnishings</v>
      </c>
      <c r="V3622" s="16">
        <f t="shared" si="4"/>
        <v>6</v>
      </c>
      <c r="W3622" s="17">
        <f t="array" ref="W3622">INDEX(shipping_prices!$C$1:$F4849,MATCH(I3622,shipping_prices!$A$1:$A4849,0),MATCH(M3622,shipping_prices!$C$1:$F$1,0))</f>
        <v>5.39</v>
      </c>
      <c r="X3622" s="15" t="str">
        <f t="shared" si="5"/>
        <v>Lindsay CastellArlingtonVirginia</v>
      </c>
      <c r="Y3622" s="15" t="str">
        <f t="shared" si="6"/>
        <v>Low</v>
      </c>
    </row>
    <row r="3623" hidden="1">
      <c r="A3623" s="1">
        <v>42690.0</v>
      </c>
      <c r="B3623" s="2" t="s">
        <v>4676</v>
      </c>
      <c r="C3623" s="2">
        <v>2.0</v>
      </c>
      <c r="D3623" s="2" t="s">
        <v>2683</v>
      </c>
      <c r="E3623" s="2" t="s">
        <v>37</v>
      </c>
      <c r="F3623" s="2" t="s">
        <v>575</v>
      </c>
      <c r="G3623" s="2" t="s">
        <v>39</v>
      </c>
      <c r="H3623" s="2" t="s">
        <v>361</v>
      </c>
      <c r="I3623" s="2" t="s">
        <v>41</v>
      </c>
      <c r="J3623" s="2" t="s">
        <v>42</v>
      </c>
      <c r="K3623" s="2" t="s">
        <v>43</v>
      </c>
      <c r="L3623" s="10">
        <v>42694.0</v>
      </c>
      <c r="M3623" s="2" t="s">
        <v>142</v>
      </c>
      <c r="N3623" s="11">
        <v>0.0</v>
      </c>
      <c r="O3623" s="12">
        <v>8.0</v>
      </c>
      <c r="P3623" s="13">
        <v>0.47</v>
      </c>
      <c r="Q3623" s="13">
        <v>17.0</v>
      </c>
      <c r="R3623" s="13">
        <f t="shared" si="1"/>
        <v>17</v>
      </c>
      <c r="S3623" s="14">
        <f t="shared" si="2"/>
        <v>8.5</v>
      </c>
      <c r="T3623" s="14">
        <f t="shared" si="3"/>
        <v>0.4705882353</v>
      </c>
      <c r="U3623" s="15" t="str">
        <f>vlookup(F3623,'Sub categories'!$A:$C,3,False)</f>
        <v>Paper</v>
      </c>
      <c r="V3623" s="16">
        <f t="shared" si="4"/>
        <v>4</v>
      </c>
      <c r="W3623" s="17">
        <f t="array" ref="W3623">INDEX(shipping_prices!$C$1:$F4850,MATCH(I3623,shipping_prices!$A$1:$A4850,0),MATCH(M3623,shipping_prices!$C$1:$F$1,0))</f>
        <v>16.04</v>
      </c>
      <c r="X3623" s="15" t="str">
        <f t="shared" si="5"/>
        <v>Karen CarlisleSan FranciscoCalifornia</v>
      </c>
      <c r="Y3623" s="15" t="str">
        <f t="shared" si="6"/>
        <v>Low</v>
      </c>
    </row>
    <row r="3624" hidden="1">
      <c r="A3624" s="1">
        <v>42691.0</v>
      </c>
      <c r="B3624" s="2" t="s">
        <v>4677</v>
      </c>
      <c r="C3624" s="2">
        <v>3.0</v>
      </c>
      <c r="D3624" s="2" t="s">
        <v>3910</v>
      </c>
      <c r="E3624" s="2" t="s">
        <v>27</v>
      </c>
      <c r="F3624" s="2" t="s">
        <v>315</v>
      </c>
      <c r="G3624" s="2" t="s">
        <v>29</v>
      </c>
      <c r="H3624" s="2" t="s">
        <v>220</v>
      </c>
      <c r="I3624" s="2" t="s">
        <v>31</v>
      </c>
      <c r="J3624" s="2" t="s">
        <v>32</v>
      </c>
      <c r="K3624" s="2" t="s">
        <v>33</v>
      </c>
      <c r="L3624" s="10">
        <v>42699.0</v>
      </c>
      <c r="M3624" s="2" t="s">
        <v>34</v>
      </c>
      <c r="N3624" s="11">
        <v>0.0</v>
      </c>
      <c r="O3624" s="12">
        <v>40.0</v>
      </c>
      <c r="P3624" s="13">
        <v>0.44</v>
      </c>
      <c r="Q3624" s="13">
        <v>90.0</v>
      </c>
      <c r="R3624" s="13">
        <f t="shared" si="1"/>
        <v>90</v>
      </c>
      <c r="S3624" s="14">
        <f t="shared" si="2"/>
        <v>30</v>
      </c>
      <c r="T3624" s="14">
        <f t="shared" si="3"/>
        <v>0.4444444444</v>
      </c>
      <c r="U3624" s="15" t="str">
        <f>vlookup(F3624,'Sub categories'!$A:$C,3,False)</f>
        <v>Accessories</v>
      </c>
      <c r="V3624" s="16">
        <f t="shared" si="4"/>
        <v>8</v>
      </c>
      <c r="W3624" s="17">
        <f t="array" ref="W3624">INDEX(shipping_prices!$C$1:$F4851,MATCH(I3624,shipping_prices!$A$1:$A4851,0),MATCH(M3624,shipping_prices!$C$1:$F$1,0))</f>
        <v>10.09</v>
      </c>
      <c r="X3624" s="15" t="str">
        <f t="shared" si="5"/>
        <v>Jill FjeldNew York CityNew York</v>
      </c>
      <c r="Y3624" s="15" t="str">
        <f t="shared" si="6"/>
        <v>Low</v>
      </c>
    </row>
    <row r="3625">
      <c r="A3625" s="1">
        <v>42691.0</v>
      </c>
      <c r="B3625" s="2" t="s">
        <v>4677</v>
      </c>
      <c r="C3625" s="2">
        <v>3.0</v>
      </c>
      <c r="D3625" s="2" t="s">
        <v>3910</v>
      </c>
      <c r="E3625" s="2" t="s">
        <v>27</v>
      </c>
      <c r="F3625" s="2" t="s">
        <v>4678</v>
      </c>
      <c r="G3625" s="2" t="s">
        <v>45</v>
      </c>
      <c r="H3625" s="2" t="s">
        <v>46</v>
      </c>
      <c r="I3625" s="2" t="s">
        <v>31</v>
      </c>
      <c r="J3625" s="2" t="s">
        <v>32</v>
      </c>
      <c r="K3625" s="2" t="s">
        <v>33</v>
      </c>
      <c r="L3625" s="10">
        <v>42699.0</v>
      </c>
      <c r="M3625" s="2" t="s">
        <v>34</v>
      </c>
      <c r="N3625" s="11">
        <v>0.1</v>
      </c>
      <c r="O3625" s="12">
        <v>40.0</v>
      </c>
      <c r="P3625" s="13">
        <v>0.12</v>
      </c>
      <c r="Q3625" s="13">
        <v>327.0</v>
      </c>
      <c r="R3625" s="13">
        <f t="shared" si="1"/>
        <v>363.3333333</v>
      </c>
      <c r="S3625" s="14">
        <f t="shared" si="2"/>
        <v>121.1111111</v>
      </c>
      <c r="T3625" s="14">
        <f t="shared" si="3"/>
        <v>0.122324159</v>
      </c>
      <c r="U3625" s="15" t="str">
        <f>vlookup(F3625,'Sub categories'!$A:$C,3,False)</f>
        <v>Chairs</v>
      </c>
      <c r="V3625" s="16">
        <f t="shared" si="4"/>
        <v>8</v>
      </c>
      <c r="W3625" s="17">
        <f t="array" ref="W3625">INDEX(shipping_prices!$C$1:$F4852,MATCH(I3625,shipping_prices!$A$1:$A4852,0),MATCH(M3625,shipping_prices!$C$1:$F$1,0))</f>
        <v>10.09</v>
      </c>
      <c r="X3625" s="15" t="str">
        <f t="shared" si="5"/>
        <v>Jill FjeldNew York CityNew York</v>
      </c>
      <c r="Y3625" s="15" t="str">
        <f t="shared" si="6"/>
        <v>High</v>
      </c>
    </row>
    <row r="3626" hidden="1">
      <c r="A3626" s="1">
        <v>42691.0</v>
      </c>
      <c r="B3626" s="2" t="s">
        <v>4679</v>
      </c>
      <c r="C3626" s="2">
        <v>7.0</v>
      </c>
      <c r="D3626" s="2" t="s">
        <v>393</v>
      </c>
      <c r="E3626" s="2" t="s">
        <v>37</v>
      </c>
      <c r="F3626" s="2" t="s">
        <v>1047</v>
      </c>
      <c r="G3626" s="2" t="s">
        <v>39</v>
      </c>
      <c r="H3626" s="2" t="s">
        <v>157</v>
      </c>
      <c r="I3626" s="2" t="s">
        <v>31</v>
      </c>
      <c r="J3626" s="2" t="s">
        <v>32</v>
      </c>
      <c r="K3626" s="2" t="s">
        <v>33</v>
      </c>
      <c r="L3626" s="10">
        <v>42692.0</v>
      </c>
      <c r="M3626" s="2" t="s">
        <v>34</v>
      </c>
      <c r="N3626" s="11">
        <v>0.0</v>
      </c>
      <c r="O3626" s="12">
        <v>6.0</v>
      </c>
      <c r="P3626" s="13">
        <v>0.41</v>
      </c>
      <c r="Q3626" s="13">
        <v>15.0</v>
      </c>
      <c r="R3626" s="13">
        <f t="shared" si="1"/>
        <v>15</v>
      </c>
      <c r="S3626" s="14">
        <f t="shared" si="2"/>
        <v>2.142857143</v>
      </c>
      <c r="T3626" s="14">
        <f t="shared" si="3"/>
        <v>0.4</v>
      </c>
      <c r="U3626" s="15" t="str">
        <f>vlookup(F3626,'Sub categories'!$A:$C,3,False)</f>
        <v>Fasteners</v>
      </c>
      <c r="V3626" s="16">
        <f t="shared" si="4"/>
        <v>1</v>
      </c>
      <c r="W3626" s="17">
        <f t="array" ref="W3626">INDEX(shipping_prices!$C$1:$F4853,MATCH(I3626,shipping_prices!$A$1:$A4853,0),MATCH(M3626,shipping_prices!$C$1:$F$1,0))</f>
        <v>10.09</v>
      </c>
      <c r="X3626" s="15" t="str">
        <f t="shared" si="5"/>
        <v>Janet MolinariNew York CityNew York</v>
      </c>
      <c r="Y3626" s="15" t="str">
        <f t="shared" si="6"/>
        <v>Low</v>
      </c>
    </row>
    <row r="3627" hidden="1">
      <c r="A3627" s="1">
        <v>42691.0</v>
      </c>
      <c r="B3627" s="2" t="s">
        <v>4679</v>
      </c>
      <c r="C3627" s="2">
        <v>5.0</v>
      </c>
      <c r="D3627" s="2" t="s">
        <v>393</v>
      </c>
      <c r="E3627" s="2" t="s">
        <v>37</v>
      </c>
      <c r="F3627" s="2" t="s">
        <v>4680</v>
      </c>
      <c r="G3627" s="2" t="s">
        <v>29</v>
      </c>
      <c r="H3627" s="2" t="s">
        <v>30</v>
      </c>
      <c r="I3627" s="2" t="s">
        <v>31</v>
      </c>
      <c r="J3627" s="2" t="s">
        <v>32</v>
      </c>
      <c r="K3627" s="2" t="s">
        <v>33</v>
      </c>
      <c r="L3627" s="10">
        <v>42692.0</v>
      </c>
      <c r="M3627" s="2" t="s">
        <v>34</v>
      </c>
      <c r="N3627" s="11">
        <v>0.0</v>
      </c>
      <c r="O3627" s="12">
        <v>299.0</v>
      </c>
      <c r="P3627" s="13">
        <v>0.29</v>
      </c>
      <c r="Q3627" s="13">
        <v>1030.0</v>
      </c>
      <c r="R3627" s="13">
        <f t="shared" si="1"/>
        <v>1030</v>
      </c>
      <c r="S3627" s="14">
        <f t="shared" si="2"/>
        <v>206</v>
      </c>
      <c r="T3627" s="14">
        <f t="shared" si="3"/>
        <v>0.2902912621</v>
      </c>
      <c r="U3627" s="15" t="str">
        <f>vlookup(F3627,'Sub categories'!$A:$C,3,False)</f>
        <v>Phones</v>
      </c>
      <c r="V3627" s="16">
        <f t="shared" si="4"/>
        <v>1</v>
      </c>
      <c r="W3627" s="17">
        <f t="array" ref="W3627">INDEX(shipping_prices!$C$1:$F4854,MATCH(I3627,shipping_prices!$A$1:$A4854,0),MATCH(M3627,shipping_prices!$C$1:$F$1,0))</f>
        <v>10.09</v>
      </c>
      <c r="X3627" s="15" t="str">
        <f t="shared" si="5"/>
        <v>Janet MolinariNew York CityNew York</v>
      </c>
      <c r="Y3627" s="15" t="str">
        <f t="shared" si="6"/>
        <v>High</v>
      </c>
    </row>
    <row r="3628" hidden="1">
      <c r="A3628" s="1">
        <v>42691.0</v>
      </c>
      <c r="B3628" s="2" t="s">
        <v>4681</v>
      </c>
      <c r="C3628" s="2">
        <v>5.0</v>
      </c>
      <c r="D3628" s="2" t="s">
        <v>517</v>
      </c>
      <c r="E3628" s="2" t="s">
        <v>37</v>
      </c>
      <c r="F3628" s="2" t="s">
        <v>1793</v>
      </c>
      <c r="G3628" s="2" t="s">
        <v>39</v>
      </c>
      <c r="H3628" s="2" t="s">
        <v>120</v>
      </c>
      <c r="I3628" s="2" t="s">
        <v>501</v>
      </c>
      <c r="J3628" s="2" t="s">
        <v>282</v>
      </c>
      <c r="K3628" s="2" t="s">
        <v>77</v>
      </c>
      <c r="L3628" s="10">
        <v>42694.0</v>
      </c>
      <c r="M3628" s="2" t="s">
        <v>34</v>
      </c>
      <c r="N3628" s="11">
        <v>0.0</v>
      </c>
      <c r="O3628" s="12">
        <v>12.0</v>
      </c>
      <c r="P3628" s="13">
        <v>0.37</v>
      </c>
      <c r="Q3628" s="13">
        <v>33.0</v>
      </c>
      <c r="R3628" s="13">
        <f t="shared" si="1"/>
        <v>33</v>
      </c>
      <c r="S3628" s="14">
        <f t="shared" si="2"/>
        <v>6.6</v>
      </c>
      <c r="T3628" s="14">
        <f t="shared" si="3"/>
        <v>0.3636363636</v>
      </c>
      <c r="U3628" s="15" t="str">
        <f>vlookup(F3628,'Sub categories'!$A:$C,3,False)</f>
        <v>Art</v>
      </c>
      <c r="V3628" s="16">
        <f t="shared" si="4"/>
        <v>3</v>
      </c>
      <c r="W3628" s="17">
        <f t="array" ref="W3628">INDEX(shipping_prices!$C$1:$F4855,MATCH(I3628,shipping_prices!$A$1:$A4855,0),MATCH(M3628,shipping_prices!$C$1:$F$1,0))</f>
        <v>6.86</v>
      </c>
      <c r="X3628" s="15" t="str">
        <f t="shared" si="5"/>
        <v>Brendan SweedColumbusIndiana</v>
      </c>
      <c r="Y3628" s="15" t="str">
        <f t="shared" si="6"/>
        <v>Low</v>
      </c>
    </row>
    <row r="3629" hidden="1">
      <c r="A3629" s="1">
        <v>42691.0</v>
      </c>
      <c r="B3629" s="2" t="s">
        <v>4682</v>
      </c>
      <c r="C3629" s="2">
        <v>3.0</v>
      </c>
      <c r="D3629" s="2" t="s">
        <v>3963</v>
      </c>
      <c r="E3629" s="2" t="s">
        <v>37</v>
      </c>
      <c r="F3629" s="2" t="s">
        <v>4683</v>
      </c>
      <c r="G3629" s="2" t="s">
        <v>29</v>
      </c>
      <c r="H3629" s="2" t="s">
        <v>554</v>
      </c>
      <c r="I3629" s="2" t="s">
        <v>169</v>
      </c>
      <c r="J3629" s="2" t="s">
        <v>42</v>
      </c>
      <c r="K3629" s="2" t="s">
        <v>43</v>
      </c>
      <c r="L3629" s="10">
        <v>42694.0</v>
      </c>
      <c r="M3629" s="2" t="s">
        <v>34</v>
      </c>
      <c r="N3629" s="11">
        <v>0.0</v>
      </c>
      <c r="O3629" s="12">
        <v>41.0</v>
      </c>
      <c r="P3629" s="13">
        <v>0.41</v>
      </c>
      <c r="Q3629" s="13">
        <v>99.0</v>
      </c>
      <c r="R3629" s="13">
        <f t="shared" si="1"/>
        <v>99</v>
      </c>
      <c r="S3629" s="14">
        <f t="shared" si="2"/>
        <v>33</v>
      </c>
      <c r="T3629" s="14">
        <f t="shared" si="3"/>
        <v>0.4141414141</v>
      </c>
      <c r="U3629" s="15" t="str">
        <f>vlookup(F3629,'Sub categories'!$A:$C,3,False)</f>
        <v>Accessories</v>
      </c>
      <c r="V3629" s="16">
        <f t="shared" si="4"/>
        <v>3</v>
      </c>
      <c r="W3629" s="17">
        <f t="array" ref="W3629">INDEX(shipping_prices!$C$1:$F4856,MATCH(I3629,shipping_prices!$A$1:$A4856,0),MATCH(M3629,shipping_prices!$C$1:$F$1,0))</f>
        <v>14.86</v>
      </c>
      <c r="X3629" s="15" t="str">
        <f t="shared" si="5"/>
        <v>Stewart CarmichaelLos AngelesCalifornia</v>
      </c>
      <c r="Y3629" s="15" t="str">
        <f t="shared" si="6"/>
        <v>High</v>
      </c>
    </row>
    <row r="3630" hidden="1">
      <c r="A3630" s="1">
        <v>42691.0</v>
      </c>
      <c r="B3630" s="2" t="s">
        <v>4684</v>
      </c>
      <c r="C3630" s="2">
        <v>1.0</v>
      </c>
      <c r="D3630" s="2" t="s">
        <v>3707</v>
      </c>
      <c r="E3630" s="2" t="s">
        <v>27</v>
      </c>
      <c r="F3630" s="2" t="s">
        <v>932</v>
      </c>
      <c r="G3630" s="2" t="s">
        <v>39</v>
      </c>
      <c r="H3630" s="2" t="s">
        <v>193</v>
      </c>
      <c r="I3630" s="2" t="s">
        <v>31</v>
      </c>
      <c r="J3630" s="2" t="s">
        <v>32</v>
      </c>
      <c r="K3630" s="2" t="s">
        <v>33</v>
      </c>
      <c r="L3630" s="10">
        <v>42698.0</v>
      </c>
      <c r="M3630" s="2" t="s">
        <v>34</v>
      </c>
      <c r="N3630" s="11">
        <v>0.2</v>
      </c>
      <c r="O3630" s="12">
        <v>2.0</v>
      </c>
      <c r="P3630" s="13">
        <v>0.38</v>
      </c>
      <c r="Q3630" s="13">
        <v>5.0</v>
      </c>
      <c r="R3630" s="13">
        <f t="shared" si="1"/>
        <v>6.25</v>
      </c>
      <c r="S3630" s="14">
        <f t="shared" si="2"/>
        <v>6.25</v>
      </c>
      <c r="T3630" s="14">
        <f t="shared" si="3"/>
        <v>0.4</v>
      </c>
      <c r="U3630" s="15" t="str">
        <f>vlookup(F3630,'Sub categories'!$A:$C,3,False)</f>
        <v>Binders</v>
      </c>
      <c r="V3630" s="16">
        <f t="shared" si="4"/>
        <v>7</v>
      </c>
      <c r="W3630" s="17">
        <f t="array" ref="W3630">INDEX(shipping_prices!$C$1:$F4857,MATCH(I3630,shipping_prices!$A$1:$A4857,0),MATCH(M3630,shipping_prices!$C$1:$F$1,0))</f>
        <v>10.09</v>
      </c>
      <c r="X3630" s="15" t="str">
        <f t="shared" si="5"/>
        <v>Henry MacAllisterNew York CityNew York</v>
      </c>
      <c r="Y3630" s="15" t="str">
        <f t="shared" si="6"/>
        <v>Low</v>
      </c>
    </row>
    <row r="3631">
      <c r="A3631" s="1">
        <v>42691.0</v>
      </c>
      <c r="B3631" s="2" t="s">
        <v>4685</v>
      </c>
      <c r="C3631" s="2">
        <v>5.0</v>
      </c>
      <c r="D3631" s="2" t="s">
        <v>293</v>
      </c>
      <c r="E3631" s="2" t="s">
        <v>27</v>
      </c>
      <c r="F3631" s="2" t="s">
        <v>2541</v>
      </c>
      <c r="G3631" s="2" t="s">
        <v>45</v>
      </c>
      <c r="H3631" s="2" t="s">
        <v>206</v>
      </c>
      <c r="I3631" s="2" t="s">
        <v>31</v>
      </c>
      <c r="J3631" s="2" t="s">
        <v>32</v>
      </c>
      <c r="K3631" s="2" t="s">
        <v>33</v>
      </c>
      <c r="L3631" s="10">
        <v>42695.0</v>
      </c>
      <c r="M3631" s="2" t="s">
        <v>34</v>
      </c>
      <c r="N3631" s="11">
        <v>0.2</v>
      </c>
      <c r="O3631" s="12">
        <v>-26.0</v>
      </c>
      <c r="P3631" s="13">
        <v>-0.05</v>
      </c>
      <c r="Q3631" s="13">
        <v>524.0</v>
      </c>
      <c r="R3631" s="13">
        <f t="shared" si="1"/>
        <v>655</v>
      </c>
      <c r="S3631" s="14">
        <f t="shared" si="2"/>
        <v>131</v>
      </c>
      <c r="T3631" s="14">
        <f t="shared" si="3"/>
        <v>-0.04961832061</v>
      </c>
      <c r="U3631" s="15" t="str">
        <f>vlookup(F3631,'Sub categories'!$A:$C,3,False)</f>
        <v>Bookcases</v>
      </c>
      <c r="V3631" s="16">
        <f t="shared" si="4"/>
        <v>4</v>
      </c>
      <c r="W3631" s="17">
        <f t="array" ref="W3631">INDEX(shipping_prices!$C$1:$F4858,MATCH(I3631,shipping_prices!$A$1:$A4858,0),MATCH(M3631,shipping_prices!$C$1:$F$1,0))</f>
        <v>10.09</v>
      </c>
      <c r="X3631" s="15" t="str">
        <f t="shared" si="5"/>
        <v>Greg MatthiasNew York CityNew York</v>
      </c>
      <c r="Y3631" s="15" t="str">
        <f t="shared" si="6"/>
        <v>loss</v>
      </c>
    </row>
    <row r="3632" hidden="1">
      <c r="A3632" s="1">
        <v>42691.0</v>
      </c>
      <c r="B3632" s="2" t="s">
        <v>4686</v>
      </c>
      <c r="C3632" s="2">
        <v>3.0</v>
      </c>
      <c r="D3632" s="2" t="s">
        <v>2013</v>
      </c>
      <c r="E3632" s="2" t="s">
        <v>27</v>
      </c>
      <c r="F3632" s="2" t="s">
        <v>1635</v>
      </c>
      <c r="G3632" s="2" t="s">
        <v>39</v>
      </c>
      <c r="H3632" s="2" t="s">
        <v>79</v>
      </c>
      <c r="I3632" s="2" t="s">
        <v>3361</v>
      </c>
      <c r="J3632" s="2" t="s">
        <v>159</v>
      </c>
      <c r="K3632" s="2" t="s">
        <v>43</v>
      </c>
      <c r="L3632" s="10">
        <v>42698.0</v>
      </c>
      <c r="M3632" s="2" t="s">
        <v>90</v>
      </c>
      <c r="N3632" s="11">
        <v>0.0</v>
      </c>
      <c r="O3632" s="12">
        <v>31.0</v>
      </c>
      <c r="P3632" s="13">
        <v>0.47</v>
      </c>
      <c r="Q3632" s="13">
        <v>66.0</v>
      </c>
      <c r="R3632" s="13">
        <f t="shared" si="1"/>
        <v>66</v>
      </c>
      <c r="S3632" s="14">
        <f t="shared" si="2"/>
        <v>22</v>
      </c>
      <c r="T3632" s="14">
        <f t="shared" si="3"/>
        <v>0.4696969697</v>
      </c>
      <c r="U3632" s="15" t="str">
        <f>vlookup(F3632,'Sub categories'!$A:$C,3,False)</f>
        <v>Envelopes</v>
      </c>
      <c r="V3632" s="16">
        <f t="shared" si="4"/>
        <v>7</v>
      </c>
      <c r="W3632" s="17">
        <f t="array" ref="W3632">INDEX(shipping_prices!$C$1:$F4859,MATCH(I3632,shipping_prices!$A$1:$A4859,0),MATCH(M3632,shipping_prices!$C$1:$F$1,0))</f>
        <v>4.02</v>
      </c>
      <c r="X3632" s="15" t="str">
        <f t="shared" si="5"/>
        <v>Becky MartinDes MoinesWashington</v>
      </c>
      <c r="Y3632" s="15" t="str">
        <f t="shared" si="6"/>
        <v>Low</v>
      </c>
    </row>
    <row r="3633">
      <c r="A3633" s="1">
        <v>42691.0</v>
      </c>
      <c r="B3633" s="2" t="s">
        <v>4686</v>
      </c>
      <c r="C3633" s="2">
        <v>3.0</v>
      </c>
      <c r="D3633" s="2" t="s">
        <v>2013</v>
      </c>
      <c r="E3633" s="2" t="s">
        <v>27</v>
      </c>
      <c r="F3633" s="2" t="s">
        <v>3355</v>
      </c>
      <c r="G3633" s="2" t="s">
        <v>45</v>
      </c>
      <c r="H3633" s="2" t="s">
        <v>227</v>
      </c>
      <c r="I3633" s="2" t="s">
        <v>3361</v>
      </c>
      <c r="J3633" s="2" t="s">
        <v>159</v>
      </c>
      <c r="K3633" s="2" t="s">
        <v>43</v>
      </c>
      <c r="L3633" s="10">
        <v>42698.0</v>
      </c>
      <c r="M3633" s="2" t="s">
        <v>90</v>
      </c>
      <c r="N3633" s="11">
        <v>0.2</v>
      </c>
      <c r="O3633" s="12">
        <v>-3.0</v>
      </c>
      <c r="P3633" s="13">
        <v>-0.01</v>
      </c>
      <c r="Q3633" s="13">
        <v>216.0</v>
      </c>
      <c r="R3633" s="13">
        <f t="shared" si="1"/>
        <v>270</v>
      </c>
      <c r="S3633" s="14">
        <f t="shared" si="2"/>
        <v>90</v>
      </c>
      <c r="T3633" s="14">
        <f t="shared" si="3"/>
        <v>-0.01388888889</v>
      </c>
      <c r="U3633" s="15" t="str">
        <f>vlookup(F3633,'Sub categories'!$A:$C,3,False)</f>
        <v>Chairs</v>
      </c>
      <c r="V3633" s="16">
        <f t="shared" si="4"/>
        <v>7</v>
      </c>
      <c r="W3633" s="17">
        <f t="array" ref="W3633">INDEX(shipping_prices!$C$1:$F4860,MATCH(I3633,shipping_prices!$A$1:$A4860,0),MATCH(M3633,shipping_prices!$C$1:$F$1,0))</f>
        <v>4.02</v>
      </c>
      <c r="X3633" s="15" t="str">
        <f t="shared" si="5"/>
        <v>Becky MartinDes MoinesWashington</v>
      </c>
      <c r="Y3633" s="15" t="str">
        <f t="shared" si="6"/>
        <v>loss</v>
      </c>
    </row>
    <row r="3634" hidden="1">
      <c r="A3634" s="1">
        <v>42691.0</v>
      </c>
      <c r="B3634" s="2" t="s">
        <v>4687</v>
      </c>
      <c r="C3634" s="2">
        <v>3.0</v>
      </c>
      <c r="D3634" s="2" t="s">
        <v>699</v>
      </c>
      <c r="E3634" s="2" t="s">
        <v>27</v>
      </c>
      <c r="F3634" s="2" t="s">
        <v>442</v>
      </c>
      <c r="G3634" s="2" t="s">
        <v>39</v>
      </c>
      <c r="H3634" s="2" t="s">
        <v>182</v>
      </c>
      <c r="I3634" s="2" t="s">
        <v>63</v>
      </c>
      <c r="J3634" s="2" t="s">
        <v>64</v>
      </c>
      <c r="K3634" s="2" t="s">
        <v>43</v>
      </c>
      <c r="L3634" s="10">
        <v>42691.0</v>
      </c>
      <c r="M3634" s="2" t="s">
        <v>469</v>
      </c>
      <c r="N3634" s="11">
        <v>0.7</v>
      </c>
      <c r="O3634" s="12">
        <v>-7.0</v>
      </c>
      <c r="P3634" s="13">
        <v>-0.73</v>
      </c>
      <c r="Q3634" s="13">
        <v>10.0</v>
      </c>
      <c r="R3634" s="13">
        <f t="shared" si="1"/>
        <v>33.33333333</v>
      </c>
      <c r="S3634" s="14">
        <f t="shared" si="2"/>
        <v>11.11111111</v>
      </c>
      <c r="T3634" s="14">
        <f t="shared" si="3"/>
        <v>-0.7</v>
      </c>
      <c r="U3634" s="15" t="str">
        <f>vlookup(F3634,'Sub categories'!$A:$C,3,False)</f>
        <v>Binders</v>
      </c>
      <c r="V3634" s="16">
        <f t="shared" si="4"/>
        <v>0</v>
      </c>
      <c r="W3634" s="17">
        <f t="array" ref="W3634">INDEX(shipping_prices!$C$1:$F4861,MATCH(I3634,shipping_prices!$A$1:$A4861,0),MATCH(M3634,shipping_prices!$C$1:$F$1,0))</f>
        <v>52.18</v>
      </c>
      <c r="X3634" s="15" t="str">
        <f t="shared" si="5"/>
        <v>Patrick GardnerGlendaleArizona</v>
      </c>
      <c r="Y3634" s="15" t="str">
        <f t="shared" si="6"/>
        <v>loss</v>
      </c>
    </row>
    <row r="3635" hidden="1">
      <c r="A3635" s="1">
        <v>42693.0</v>
      </c>
      <c r="B3635" s="2" t="s">
        <v>4688</v>
      </c>
      <c r="C3635" s="2">
        <v>3.0</v>
      </c>
      <c r="D3635" s="2" t="s">
        <v>721</v>
      </c>
      <c r="E3635" s="2" t="s">
        <v>27</v>
      </c>
      <c r="F3635" s="2" t="s">
        <v>1571</v>
      </c>
      <c r="G3635" s="2" t="s">
        <v>39</v>
      </c>
      <c r="H3635" s="2" t="s">
        <v>79</v>
      </c>
      <c r="I3635" s="2" t="s">
        <v>310</v>
      </c>
      <c r="J3635" s="2" t="s">
        <v>321</v>
      </c>
      <c r="K3635" s="2" t="s">
        <v>33</v>
      </c>
      <c r="L3635" s="10">
        <v>42703.0</v>
      </c>
      <c r="M3635" s="2" t="s">
        <v>142</v>
      </c>
      <c r="N3635" s="11">
        <v>0.2</v>
      </c>
      <c r="O3635" s="12">
        <v>1.0</v>
      </c>
      <c r="P3635" s="13">
        <v>0.1</v>
      </c>
      <c r="Q3635" s="13">
        <v>7.0</v>
      </c>
      <c r="R3635" s="13">
        <f t="shared" si="1"/>
        <v>8.75</v>
      </c>
      <c r="S3635" s="14">
        <f t="shared" si="2"/>
        <v>2.916666667</v>
      </c>
      <c r="T3635" s="14">
        <f t="shared" si="3"/>
        <v>0.1428571429</v>
      </c>
      <c r="U3635" s="15" t="str">
        <f>vlookup(F3635,'Sub categories'!$A:$C,3,False)</f>
        <v>Art</v>
      </c>
      <c r="V3635" s="16">
        <f t="shared" si="4"/>
        <v>10</v>
      </c>
      <c r="W3635" s="17">
        <f t="array" ref="W3635">INDEX(shipping_prices!$C$1:$F4862,MATCH(I3635,shipping_prices!$A$1:$A4862,0),MATCH(M3635,shipping_prices!$C$1:$F$1,0))</f>
        <v>22.86</v>
      </c>
      <c r="X3635" s="15" t="str">
        <f t="shared" si="5"/>
        <v>Luke FosterNewarkOhio</v>
      </c>
      <c r="Y3635" s="15" t="str">
        <f t="shared" si="6"/>
        <v>Low</v>
      </c>
    </row>
    <row r="3636">
      <c r="A3636" s="1">
        <v>42693.0</v>
      </c>
      <c r="B3636" s="2" t="s">
        <v>4689</v>
      </c>
      <c r="C3636" s="2">
        <v>1.0</v>
      </c>
      <c r="D3636" s="2" t="s">
        <v>1994</v>
      </c>
      <c r="E3636" s="2" t="s">
        <v>27</v>
      </c>
      <c r="F3636" s="2" t="s">
        <v>4690</v>
      </c>
      <c r="G3636" s="2" t="s">
        <v>45</v>
      </c>
      <c r="H3636" s="2" t="s">
        <v>2343</v>
      </c>
      <c r="I3636" s="2" t="s">
        <v>4691</v>
      </c>
      <c r="J3636" s="2" t="s">
        <v>814</v>
      </c>
      <c r="K3636" s="2" t="s">
        <v>43</v>
      </c>
      <c r="L3636" s="10">
        <v>42700.0</v>
      </c>
      <c r="M3636" s="2" t="s">
        <v>90</v>
      </c>
      <c r="N3636" s="11">
        <v>0.7</v>
      </c>
      <c r="O3636" s="12">
        <v>-99.0</v>
      </c>
      <c r="P3636" s="13">
        <v>-1.37</v>
      </c>
      <c r="Q3636" s="13">
        <v>72.0</v>
      </c>
      <c r="R3636" s="13">
        <f t="shared" si="1"/>
        <v>240</v>
      </c>
      <c r="S3636" s="14">
        <f t="shared" si="2"/>
        <v>240</v>
      </c>
      <c r="T3636" s="14">
        <f t="shared" si="3"/>
        <v>-1.375</v>
      </c>
      <c r="U3636" s="15" t="str">
        <f>vlookup(F3636,'Sub categories'!$A:$C,3,False)</f>
        <v>Bookcases</v>
      </c>
      <c r="V3636" s="16">
        <f t="shared" si="4"/>
        <v>7</v>
      </c>
      <c r="W3636" s="17">
        <f t="array" ref="W3636">INDEX(shipping_prices!$C$1:$F4863,MATCH(I3636,shipping_prices!$A$1:$A4863,0),MATCH(M3636,shipping_prices!$C$1:$F$1,0))</f>
        <v>2.92</v>
      </c>
      <c r="X3636" s="15" t="str">
        <f t="shared" si="5"/>
        <v>Bobby TraftonLittletonColorado</v>
      </c>
      <c r="Y3636" s="15" t="str">
        <f t="shared" si="6"/>
        <v>loss</v>
      </c>
    </row>
    <row r="3637" hidden="1">
      <c r="A3637" s="1">
        <v>42693.0</v>
      </c>
      <c r="B3637" s="2" t="s">
        <v>4692</v>
      </c>
      <c r="C3637" s="2">
        <v>2.0</v>
      </c>
      <c r="D3637" s="2" t="s">
        <v>2948</v>
      </c>
      <c r="E3637" s="2" t="s">
        <v>27</v>
      </c>
      <c r="F3637" s="2" t="s">
        <v>2770</v>
      </c>
      <c r="G3637" s="2" t="s">
        <v>39</v>
      </c>
      <c r="H3637" s="2" t="s">
        <v>51</v>
      </c>
      <c r="I3637" s="2" t="s">
        <v>417</v>
      </c>
      <c r="J3637" s="2" t="s">
        <v>136</v>
      </c>
      <c r="K3637" s="2" t="s">
        <v>43</v>
      </c>
      <c r="L3637" s="10">
        <v>42700.0</v>
      </c>
      <c r="M3637" s="2" t="s">
        <v>34</v>
      </c>
      <c r="N3637" s="11">
        <v>0.0</v>
      </c>
      <c r="O3637" s="12">
        <v>6.0</v>
      </c>
      <c r="P3637" s="13">
        <v>0.48</v>
      </c>
      <c r="Q3637" s="13">
        <v>13.0</v>
      </c>
      <c r="R3637" s="13">
        <f t="shared" si="1"/>
        <v>13</v>
      </c>
      <c r="S3637" s="14">
        <f t="shared" si="2"/>
        <v>6.5</v>
      </c>
      <c r="T3637" s="14">
        <f t="shared" si="3"/>
        <v>0.4615384615</v>
      </c>
      <c r="U3637" s="15" t="str">
        <f>vlookup(F3637,'Sub categories'!$A:$C,3,False)</f>
        <v>Paper</v>
      </c>
      <c r="V3637" s="16">
        <f t="shared" si="4"/>
        <v>7</v>
      </c>
      <c r="W3637" s="17">
        <f t="array" ref="W3637">INDEX(shipping_prices!$C$1:$F4864,MATCH(I3637,shipping_prices!$A$1:$A4864,0),MATCH(M3637,shipping_prices!$C$1:$F$1,0))</f>
        <v>6.5</v>
      </c>
      <c r="X3637" s="15" t="str">
        <f t="shared" si="5"/>
        <v>Max JonesOremUtah</v>
      </c>
      <c r="Y3637" s="15" t="str">
        <f t="shared" si="6"/>
        <v>Low</v>
      </c>
    </row>
    <row r="3638" hidden="1">
      <c r="A3638" s="1">
        <v>42693.0</v>
      </c>
      <c r="B3638" s="2" t="s">
        <v>4692</v>
      </c>
      <c r="C3638" s="2">
        <v>2.0</v>
      </c>
      <c r="D3638" s="2" t="s">
        <v>2948</v>
      </c>
      <c r="E3638" s="2" t="s">
        <v>27</v>
      </c>
      <c r="F3638" s="2" t="s">
        <v>2351</v>
      </c>
      <c r="G3638" s="2" t="s">
        <v>39</v>
      </c>
      <c r="H3638" s="2" t="s">
        <v>789</v>
      </c>
      <c r="I3638" s="2" t="s">
        <v>417</v>
      </c>
      <c r="J3638" s="2" t="s">
        <v>136</v>
      </c>
      <c r="K3638" s="2" t="s">
        <v>43</v>
      </c>
      <c r="L3638" s="10">
        <v>42700.0</v>
      </c>
      <c r="M3638" s="2" t="s">
        <v>34</v>
      </c>
      <c r="N3638" s="11">
        <v>0.0</v>
      </c>
      <c r="O3638" s="12">
        <v>13.0</v>
      </c>
      <c r="P3638" s="13">
        <v>0.28</v>
      </c>
      <c r="Q3638" s="13">
        <v>46.0</v>
      </c>
      <c r="R3638" s="13">
        <f t="shared" si="1"/>
        <v>46</v>
      </c>
      <c r="S3638" s="14">
        <f t="shared" si="2"/>
        <v>23</v>
      </c>
      <c r="T3638" s="14">
        <f t="shared" si="3"/>
        <v>0.2826086957</v>
      </c>
      <c r="U3638" s="15" t="str">
        <f>vlookup(F3638,'Sub categories'!$A:$C,3,False)</f>
        <v>Art</v>
      </c>
      <c r="V3638" s="16">
        <f t="shared" si="4"/>
        <v>7</v>
      </c>
      <c r="W3638" s="17">
        <f t="array" ref="W3638">INDEX(shipping_prices!$C$1:$F4865,MATCH(I3638,shipping_prices!$A$1:$A4865,0),MATCH(M3638,shipping_prices!$C$1:$F$1,0))</f>
        <v>6.5</v>
      </c>
      <c r="X3638" s="15" t="str">
        <f t="shared" si="5"/>
        <v>Max JonesOremUtah</v>
      </c>
      <c r="Y3638" s="15" t="str">
        <f t="shared" si="6"/>
        <v>Low</v>
      </c>
    </row>
    <row r="3639" hidden="1">
      <c r="A3639" s="1">
        <v>42694.0</v>
      </c>
      <c r="B3639" s="2" t="s">
        <v>4693</v>
      </c>
      <c r="C3639" s="2">
        <v>2.0</v>
      </c>
      <c r="D3639" s="2" t="s">
        <v>1595</v>
      </c>
      <c r="E3639" s="2" t="s">
        <v>27</v>
      </c>
      <c r="F3639" s="2" t="s">
        <v>4694</v>
      </c>
      <c r="G3639" s="2" t="s">
        <v>39</v>
      </c>
      <c r="H3639" s="2" t="s">
        <v>51</v>
      </c>
      <c r="I3639" s="2" t="s">
        <v>41</v>
      </c>
      <c r="J3639" s="2" t="s">
        <v>42</v>
      </c>
      <c r="K3639" s="2" t="s">
        <v>43</v>
      </c>
      <c r="L3639" s="10">
        <v>42701.0</v>
      </c>
      <c r="M3639" s="2" t="s">
        <v>90</v>
      </c>
      <c r="N3639" s="11">
        <v>0.0</v>
      </c>
      <c r="O3639" s="12">
        <v>33.0</v>
      </c>
      <c r="P3639" s="13">
        <v>0.47</v>
      </c>
      <c r="Q3639" s="13">
        <v>71.0</v>
      </c>
      <c r="R3639" s="13">
        <f t="shared" si="1"/>
        <v>71</v>
      </c>
      <c r="S3639" s="14">
        <f t="shared" si="2"/>
        <v>35.5</v>
      </c>
      <c r="T3639" s="14">
        <f t="shared" si="3"/>
        <v>0.4647887324</v>
      </c>
      <c r="U3639" s="15" t="str">
        <f>vlookup(F3639,'Sub categories'!$A:$C,3,False)</f>
        <v>Paper</v>
      </c>
      <c r="V3639" s="16">
        <f t="shared" si="4"/>
        <v>7</v>
      </c>
      <c r="W3639" s="17">
        <f t="array" ref="W3639">INDEX(shipping_prices!$C$1:$F4866,MATCH(I3639,shipping_prices!$A$1:$A4866,0),MATCH(M3639,shipping_prices!$C$1:$F$1,0))</f>
        <v>2.77</v>
      </c>
      <c r="X3639" s="15" t="str">
        <f t="shared" si="5"/>
        <v>Greg TranSan FranciscoCalifornia</v>
      </c>
      <c r="Y3639" s="15" t="str">
        <f t="shared" si="6"/>
        <v>Low</v>
      </c>
    </row>
    <row r="3640" hidden="1">
      <c r="A3640" s="1">
        <v>42694.0</v>
      </c>
      <c r="B3640" s="2" t="s">
        <v>4695</v>
      </c>
      <c r="C3640" s="2">
        <v>2.0</v>
      </c>
      <c r="D3640" s="2" t="s">
        <v>1055</v>
      </c>
      <c r="E3640" s="2" t="s">
        <v>27</v>
      </c>
      <c r="F3640" s="2" t="s">
        <v>3960</v>
      </c>
      <c r="G3640" s="2" t="s">
        <v>39</v>
      </c>
      <c r="H3640" s="2" t="s">
        <v>51</v>
      </c>
      <c r="I3640" s="2" t="s">
        <v>320</v>
      </c>
      <c r="J3640" s="2" t="s">
        <v>321</v>
      </c>
      <c r="K3640" s="2" t="s">
        <v>33</v>
      </c>
      <c r="L3640" s="10">
        <v>42694.0</v>
      </c>
      <c r="M3640" s="2" t="s">
        <v>469</v>
      </c>
      <c r="N3640" s="11">
        <v>0.2</v>
      </c>
      <c r="O3640" s="12">
        <v>4.0</v>
      </c>
      <c r="P3640" s="13">
        <v>0.35</v>
      </c>
      <c r="Q3640" s="13">
        <v>10.0</v>
      </c>
      <c r="R3640" s="13">
        <f t="shared" si="1"/>
        <v>12.5</v>
      </c>
      <c r="S3640" s="14">
        <f t="shared" si="2"/>
        <v>6.25</v>
      </c>
      <c r="T3640" s="14">
        <f t="shared" si="3"/>
        <v>0.4</v>
      </c>
      <c r="U3640" s="15" t="str">
        <f>vlookup(F3640,'Sub categories'!$A:$C,3,False)</f>
        <v>Paper</v>
      </c>
      <c r="V3640" s="16">
        <f t="shared" si="4"/>
        <v>0</v>
      </c>
      <c r="W3640" s="17">
        <f t="array" ref="W3640">INDEX(shipping_prices!$C$1:$F4867,MATCH(I3640,shipping_prices!$A$1:$A4867,0),MATCH(M3640,shipping_prices!$C$1:$F$1,0))</f>
        <v>51.64</v>
      </c>
      <c r="X3640" s="15" t="str">
        <f t="shared" si="5"/>
        <v>Clay LudtkeClevelandOhio</v>
      </c>
      <c r="Y3640" s="15" t="str">
        <f t="shared" si="6"/>
        <v>Low</v>
      </c>
    </row>
    <row r="3641" hidden="1">
      <c r="A3641" s="1">
        <v>42694.0</v>
      </c>
      <c r="B3641" s="2" t="s">
        <v>4695</v>
      </c>
      <c r="C3641" s="2">
        <v>2.0</v>
      </c>
      <c r="D3641" s="2" t="s">
        <v>1055</v>
      </c>
      <c r="E3641" s="2" t="s">
        <v>27</v>
      </c>
      <c r="F3641" s="2" t="s">
        <v>150</v>
      </c>
      <c r="G3641" s="2" t="s">
        <v>39</v>
      </c>
      <c r="H3641" s="2" t="s">
        <v>51</v>
      </c>
      <c r="I3641" s="2" t="s">
        <v>320</v>
      </c>
      <c r="J3641" s="2" t="s">
        <v>321</v>
      </c>
      <c r="K3641" s="2" t="s">
        <v>33</v>
      </c>
      <c r="L3641" s="10">
        <v>42694.0</v>
      </c>
      <c r="M3641" s="2" t="s">
        <v>469</v>
      </c>
      <c r="N3641" s="11">
        <v>0.2</v>
      </c>
      <c r="O3641" s="12">
        <v>4.0</v>
      </c>
      <c r="P3641" s="13">
        <v>0.35</v>
      </c>
      <c r="Q3641" s="13">
        <v>11.0</v>
      </c>
      <c r="R3641" s="13">
        <f t="shared" si="1"/>
        <v>13.75</v>
      </c>
      <c r="S3641" s="14">
        <f t="shared" si="2"/>
        <v>6.875</v>
      </c>
      <c r="T3641" s="14">
        <f t="shared" si="3"/>
        <v>0.3636363636</v>
      </c>
      <c r="U3641" s="15" t="str">
        <f>vlookup(F3641,'Sub categories'!$A:$C,3,False)</f>
        <v>Paper</v>
      </c>
      <c r="V3641" s="16">
        <f t="shared" si="4"/>
        <v>0</v>
      </c>
      <c r="W3641" s="17">
        <f t="array" ref="W3641">INDEX(shipping_prices!$C$1:$F4868,MATCH(I3641,shipping_prices!$A$1:$A4868,0),MATCH(M3641,shipping_prices!$C$1:$F$1,0))</f>
        <v>51.64</v>
      </c>
      <c r="X3641" s="15" t="str">
        <f t="shared" si="5"/>
        <v>Clay LudtkeClevelandOhio</v>
      </c>
      <c r="Y3641" s="15" t="str">
        <f t="shared" si="6"/>
        <v>Low</v>
      </c>
    </row>
    <row r="3642" hidden="1">
      <c r="A3642" s="1">
        <v>42694.0</v>
      </c>
      <c r="B3642" s="2" t="s">
        <v>4695</v>
      </c>
      <c r="C3642" s="2">
        <v>2.0</v>
      </c>
      <c r="D3642" s="2" t="s">
        <v>1055</v>
      </c>
      <c r="E3642" s="2" t="s">
        <v>27</v>
      </c>
      <c r="F3642" s="2" t="s">
        <v>4100</v>
      </c>
      <c r="G3642" s="2" t="s">
        <v>39</v>
      </c>
      <c r="H3642" s="2" t="s">
        <v>79</v>
      </c>
      <c r="I3642" s="2" t="s">
        <v>320</v>
      </c>
      <c r="J3642" s="2" t="s">
        <v>321</v>
      </c>
      <c r="K3642" s="2" t="s">
        <v>33</v>
      </c>
      <c r="L3642" s="10">
        <v>42694.0</v>
      </c>
      <c r="M3642" s="2" t="s">
        <v>469</v>
      </c>
      <c r="N3642" s="11">
        <v>0.2</v>
      </c>
      <c r="O3642" s="12">
        <v>2.0</v>
      </c>
      <c r="P3642" s="13">
        <v>0.06</v>
      </c>
      <c r="Q3642" s="13">
        <v>25.0</v>
      </c>
      <c r="R3642" s="13">
        <f t="shared" si="1"/>
        <v>31.25</v>
      </c>
      <c r="S3642" s="14">
        <f t="shared" si="2"/>
        <v>15.625</v>
      </c>
      <c r="T3642" s="14">
        <f t="shared" si="3"/>
        <v>0.08</v>
      </c>
      <c r="U3642" s="15" t="str">
        <f>vlookup(F3642,'Sub categories'!$A:$C,3,False)</f>
        <v>Storage</v>
      </c>
      <c r="V3642" s="16">
        <f t="shared" si="4"/>
        <v>0</v>
      </c>
      <c r="W3642" s="17">
        <f t="array" ref="W3642">INDEX(shipping_prices!$C$1:$F4869,MATCH(I3642,shipping_prices!$A$1:$A4869,0),MATCH(M3642,shipping_prices!$C$1:$F$1,0))</f>
        <v>51.64</v>
      </c>
      <c r="X3642" s="15" t="str">
        <f t="shared" si="5"/>
        <v>Clay LudtkeClevelandOhio</v>
      </c>
      <c r="Y3642" s="15" t="str">
        <f t="shared" si="6"/>
        <v>Low</v>
      </c>
    </row>
    <row r="3643" hidden="1">
      <c r="A3643" s="1">
        <v>42694.0</v>
      </c>
      <c r="B3643" s="2" t="s">
        <v>4695</v>
      </c>
      <c r="C3643" s="2">
        <v>2.0</v>
      </c>
      <c r="D3643" s="2" t="s">
        <v>1055</v>
      </c>
      <c r="E3643" s="2" t="s">
        <v>27</v>
      </c>
      <c r="F3643" s="2" t="s">
        <v>370</v>
      </c>
      <c r="G3643" s="2" t="s">
        <v>29</v>
      </c>
      <c r="H3643" s="2" t="s">
        <v>371</v>
      </c>
      <c r="I3643" s="2" t="s">
        <v>320</v>
      </c>
      <c r="J3643" s="2" t="s">
        <v>321</v>
      </c>
      <c r="K3643" s="2" t="s">
        <v>33</v>
      </c>
      <c r="L3643" s="10">
        <v>42694.0</v>
      </c>
      <c r="M3643" s="2" t="s">
        <v>469</v>
      </c>
      <c r="N3643" s="11">
        <v>0.2</v>
      </c>
      <c r="O3643" s="12">
        <v>7.0</v>
      </c>
      <c r="P3643" s="13">
        <v>0.13</v>
      </c>
      <c r="Q3643" s="13">
        <v>58.0</v>
      </c>
      <c r="R3643" s="13">
        <f t="shared" si="1"/>
        <v>72.5</v>
      </c>
      <c r="S3643" s="14">
        <f t="shared" si="2"/>
        <v>36.25</v>
      </c>
      <c r="T3643" s="14">
        <f t="shared" si="3"/>
        <v>0.1206896552</v>
      </c>
      <c r="U3643" s="15" t="str">
        <f>vlookup(F3643,'Sub categories'!$A:$C,3,False)</f>
        <v>Accessories</v>
      </c>
      <c r="V3643" s="16">
        <f t="shared" si="4"/>
        <v>0</v>
      </c>
      <c r="W3643" s="17">
        <f t="array" ref="W3643">INDEX(shipping_prices!$C$1:$F4870,MATCH(I3643,shipping_prices!$A$1:$A4870,0),MATCH(M3643,shipping_prices!$C$1:$F$1,0))</f>
        <v>51.64</v>
      </c>
      <c r="X3643" s="15" t="str">
        <f t="shared" si="5"/>
        <v>Clay LudtkeClevelandOhio</v>
      </c>
      <c r="Y3643" s="15" t="str">
        <f t="shared" si="6"/>
        <v>Low</v>
      </c>
    </row>
    <row r="3644" hidden="1">
      <c r="A3644" s="1">
        <v>42694.0</v>
      </c>
      <c r="B3644" s="2" t="s">
        <v>4695</v>
      </c>
      <c r="C3644" s="2">
        <v>3.0</v>
      </c>
      <c r="D3644" s="2" t="s">
        <v>1055</v>
      </c>
      <c r="E3644" s="2" t="s">
        <v>27</v>
      </c>
      <c r="F3644" s="2" t="s">
        <v>1178</v>
      </c>
      <c r="G3644" s="2" t="s">
        <v>39</v>
      </c>
      <c r="H3644" s="2" t="s">
        <v>105</v>
      </c>
      <c r="I3644" s="2" t="s">
        <v>320</v>
      </c>
      <c r="J3644" s="2" t="s">
        <v>321</v>
      </c>
      <c r="K3644" s="2" t="s">
        <v>33</v>
      </c>
      <c r="L3644" s="10">
        <v>42694.0</v>
      </c>
      <c r="M3644" s="2" t="s">
        <v>469</v>
      </c>
      <c r="N3644" s="11">
        <v>0.2</v>
      </c>
      <c r="O3644" s="12">
        <v>88.0</v>
      </c>
      <c r="P3644" s="13">
        <v>0.09</v>
      </c>
      <c r="Q3644" s="13">
        <v>1006.0</v>
      </c>
      <c r="R3644" s="13">
        <f t="shared" si="1"/>
        <v>1257.5</v>
      </c>
      <c r="S3644" s="14">
        <f t="shared" si="2"/>
        <v>419.1666667</v>
      </c>
      <c r="T3644" s="14">
        <f t="shared" si="3"/>
        <v>0.08747514911</v>
      </c>
      <c r="U3644" s="15" t="str">
        <f>vlookup(F3644,'Sub categories'!$A:$C,3,False)</f>
        <v>Storage</v>
      </c>
      <c r="V3644" s="16">
        <f t="shared" si="4"/>
        <v>0</v>
      </c>
      <c r="W3644" s="17">
        <f t="array" ref="W3644">INDEX(shipping_prices!$C$1:$F4871,MATCH(I3644,shipping_prices!$A$1:$A4871,0),MATCH(M3644,shipping_prices!$C$1:$F$1,0))</f>
        <v>51.64</v>
      </c>
      <c r="X3644" s="15" t="str">
        <f t="shared" si="5"/>
        <v>Clay LudtkeClevelandOhio</v>
      </c>
      <c r="Y3644" s="15" t="str">
        <f t="shared" si="6"/>
        <v>High</v>
      </c>
    </row>
    <row r="3645" hidden="1">
      <c r="A3645" s="1">
        <v>42694.0</v>
      </c>
      <c r="B3645" s="2" t="s">
        <v>4696</v>
      </c>
      <c r="C3645" s="2">
        <v>4.0</v>
      </c>
      <c r="D3645" s="2" t="s">
        <v>4261</v>
      </c>
      <c r="E3645" s="2" t="s">
        <v>37</v>
      </c>
      <c r="F3645" s="2" t="s">
        <v>1902</v>
      </c>
      <c r="G3645" s="2" t="s">
        <v>29</v>
      </c>
      <c r="H3645" s="2" t="s">
        <v>1903</v>
      </c>
      <c r="I3645" s="2" t="s">
        <v>501</v>
      </c>
      <c r="J3645" s="2" t="s">
        <v>122</v>
      </c>
      <c r="K3645" s="2" t="s">
        <v>54</v>
      </c>
      <c r="L3645" s="10">
        <v>42700.0</v>
      </c>
      <c r="M3645" s="2" t="s">
        <v>34</v>
      </c>
      <c r="N3645" s="11">
        <v>0.0</v>
      </c>
      <c r="O3645" s="12">
        <v>32.0</v>
      </c>
      <c r="P3645" s="13">
        <v>0.1</v>
      </c>
      <c r="Q3645" s="13">
        <v>316.0</v>
      </c>
      <c r="R3645" s="13">
        <f t="shared" si="1"/>
        <v>316</v>
      </c>
      <c r="S3645" s="14">
        <f t="shared" si="2"/>
        <v>79</v>
      </c>
      <c r="T3645" s="14">
        <f t="shared" si="3"/>
        <v>0.1012658228</v>
      </c>
      <c r="U3645" s="15" t="str">
        <f>vlookup(F3645,'Sub categories'!$A:$C,3,False)</f>
        <v>Accessories</v>
      </c>
      <c r="V3645" s="16">
        <f t="shared" si="4"/>
        <v>6</v>
      </c>
      <c r="W3645" s="17">
        <f t="array" ref="W3645">INDEX(shipping_prices!$C$1:$F4872,MATCH(I3645,shipping_prices!$A$1:$A4872,0),MATCH(M3645,shipping_prices!$C$1:$F$1,0))</f>
        <v>6.86</v>
      </c>
      <c r="X3645" s="15" t="str">
        <f t="shared" si="5"/>
        <v>Dionis LloydColumbusGeorgia</v>
      </c>
      <c r="Y3645" s="15" t="str">
        <f t="shared" si="6"/>
        <v>High</v>
      </c>
    </row>
    <row r="3646" hidden="1">
      <c r="A3646" s="1">
        <v>42694.0</v>
      </c>
      <c r="B3646" s="2" t="s">
        <v>4697</v>
      </c>
      <c r="C3646" s="2">
        <v>4.0</v>
      </c>
      <c r="D3646" s="2" t="s">
        <v>144</v>
      </c>
      <c r="E3646" s="2" t="s">
        <v>37</v>
      </c>
      <c r="F3646" s="2" t="s">
        <v>782</v>
      </c>
      <c r="G3646" s="2" t="s">
        <v>39</v>
      </c>
      <c r="H3646" s="2" t="s">
        <v>216</v>
      </c>
      <c r="I3646" s="2" t="s">
        <v>4698</v>
      </c>
      <c r="J3646" s="2" t="s">
        <v>64</v>
      </c>
      <c r="K3646" s="2" t="s">
        <v>43</v>
      </c>
      <c r="L3646" s="10">
        <v>42705.0</v>
      </c>
      <c r="M3646" s="2" t="s">
        <v>90</v>
      </c>
      <c r="N3646" s="11">
        <v>0.2</v>
      </c>
      <c r="O3646" s="12">
        <v>1.0</v>
      </c>
      <c r="P3646" s="13">
        <v>0.11</v>
      </c>
      <c r="Q3646" s="13">
        <v>10.0</v>
      </c>
      <c r="R3646" s="13">
        <f t="shared" si="1"/>
        <v>12.5</v>
      </c>
      <c r="S3646" s="14">
        <f t="shared" si="2"/>
        <v>3.125</v>
      </c>
      <c r="T3646" s="14">
        <f t="shared" si="3"/>
        <v>0.1</v>
      </c>
      <c r="U3646" s="15" t="str">
        <f>vlookup(F3646,'Sub categories'!$A:$C,3,False)</f>
        <v>Art</v>
      </c>
      <c r="V3646" s="16">
        <f t="shared" si="4"/>
        <v>11</v>
      </c>
      <c r="W3646" s="17">
        <f t="array" ref="W3646">INDEX(shipping_prices!$C$1:$F4873,MATCH(I3646,shipping_prices!$A$1:$A4873,0),MATCH(M3646,shipping_prices!$C$1:$F$1,0))</f>
        <v>4.14</v>
      </c>
      <c r="X3646" s="15" t="str">
        <f t="shared" si="5"/>
        <v>Dario MedinaYumaArizona</v>
      </c>
      <c r="Y3646" s="15" t="str">
        <f t="shared" si="6"/>
        <v>Low</v>
      </c>
    </row>
    <row r="3647" hidden="1">
      <c r="A3647" s="1">
        <v>42694.0</v>
      </c>
      <c r="B3647" s="2" t="s">
        <v>4699</v>
      </c>
      <c r="C3647" s="2">
        <v>2.0</v>
      </c>
      <c r="D3647" s="2" t="s">
        <v>4700</v>
      </c>
      <c r="E3647" s="2" t="s">
        <v>37</v>
      </c>
      <c r="F3647" s="2" t="s">
        <v>3753</v>
      </c>
      <c r="G3647" s="2" t="s">
        <v>39</v>
      </c>
      <c r="H3647" s="2" t="s">
        <v>2295</v>
      </c>
      <c r="I3647" s="2" t="s">
        <v>439</v>
      </c>
      <c r="J3647" s="2" t="s">
        <v>42</v>
      </c>
      <c r="K3647" s="2" t="s">
        <v>43</v>
      </c>
      <c r="L3647" s="10">
        <v>42706.0</v>
      </c>
      <c r="M3647" s="2" t="s">
        <v>142</v>
      </c>
      <c r="N3647" s="11">
        <v>0.0</v>
      </c>
      <c r="O3647" s="12">
        <v>2.0</v>
      </c>
      <c r="P3647" s="13">
        <v>0.47</v>
      </c>
      <c r="Q3647" s="13">
        <v>4.0</v>
      </c>
      <c r="R3647" s="13">
        <f t="shared" si="1"/>
        <v>4</v>
      </c>
      <c r="S3647" s="14">
        <f t="shared" si="2"/>
        <v>2</v>
      </c>
      <c r="T3647" s="14">
        <f t="shared" si="3"/>
        <v>0.5</v>
      </c>
      <c r="U3647" s="15" t="str">
        <f>vlookup(F3647,'Sub categories'!$A:$C,3,False)</f>
        <v>Envelopes</v>
      </c>
      <c r="V3647" s="16">
        <f t="shared" si="4"/>
        <v>12</v>
      </c>
      <c r="W3647" s="17">
        <f t="array" ref="W3647">INDEX(shipping_prices!$C$1:$F4874,MATCH(I3647,shipping_prices!$A$1:$A4874,0),MATCH(M3647,shipping_prices!$C$1:$F$1,0))</f>
        <v>23.87</v>
      </c>
      <c r="X3647" s="15" t="str">
        <f t="shared" si="5"/>
        <v>Darrin Van HuffSan DiegoCalifornia</v>
      </c>
      <c r="Y3647" s="15" t="str">
        <f t="shared" si="6"/>
        <v>Low</v>
      </c>
    </row>
    <row r="3648" hidden="1">
      <c r="A3648" s="1">
        <v>42694.0</v>
      </c>
      <c r="B3648" s="2" t="s">
        <v>4699</v>
      </c>
      <c r="C3648" s="2">
        <v>3.0</v>
      </c>
      <c r="D3648" s="2" t="s">
        <v>4700</v>
      </c>
      <c r="E3648" s="2" t="s">
        <v>37</v>
      </c>
      <c r="F3648" s="2" t="s">
        <v>2552</v>
      </c>
      <c r="G3648" s="2" t="s">
        <v>39</v>
      </c>
      <c r="H3648" s="2" t="s">
        <v>193</v>
      </c>
      <c r="I3648" s="2" t="s">
        <v>439</v>
      </c>
      <c r="J3648" s="2" t="s">
        <v>42</v>
      </c>
      <c r="K3648" s="2" t="s">
        <v>43</v>
      </c>
      <c r="L3648" s="10">
        <v>42706.0</v>
      </c>
      <c r="M3648" s="2" t="s">
        <v>142</v>
      </c>
      <c r="N3648" s="11">
        <v>0.0</v>
      </c>
      <c r="O3648" s="12">
        <v>9.0</v>
      </c>
      <c r="P3648" s="13">
        <v>0.46</v>
      </c>
      <c r="Q3648" s="13">
        <v>19.0</v>
      </c>
      <c r="R3648" s="13">
        <f t="shared" si="1"/>
        <v>19</v>
      </c>
      <c r="S3648" s="14">
        <f t="shared" si="2"/>
        <v>6.333333333</v>
      </c>
      <c r="T3648" s="14">
        <f t="shared" si="3"/>
        <v>0.4736842105</v>
      </c>
      <c r="U3648" s="15" t="str">
        <f>vlookup(F3648,'Sub categories'!$A:$C,3,False)</f>
        <v>Labels</v>
      </c>
      <c r="V3648" s="16">
        <f t="shared" si="4"/>
        <v>12</v>
      </c>
      <c r="W3648" s="17">
        <f t="array" ref="W3648">INDEX(shipping_prices!$C$1:$F4875,MATCH(I3648,shipping_prices!$A$1:$A4875,0),MATCH(M3648,shipping_prices!$C$1:$F$1,0))</f>
        <v>23.87</v>
      </c>
      <c r="X3648" s="15" t="str">
        <f t="shared" si="5"/>
        <v>Darrin Van HuffSan DiegoCalifornia</v>
      </c>
      <c r="Y3648" s="15" t="str">
        <f t="shared" si="6"/>
        <v>Low</v>
      </c>
    </row>
    <row r="3649" hidden="1">
      <c r="A3649" s="1">
        <v>42694.0</v>
      </c>
      <c r="B3649" s="2" t="s">
        <v>4701</v>
      </c>
      <c r="C3649" s="2">
        <v>3.0</v>
      </c>
      <c r="D3649" s="2" t="s">
        <v>1598</v>
      </c>
      <c r="E3649" s="2" t="s">
        <v>27</v>
      </c>
      <c r="F3649" s="2" t="s">
        <v>2625</v>
      </c>
      <c r="G3649" s="2" t="s">
        <v>39</v>
      </c>
      <c r="H3649" s="2" t="s">
        <v>955</v>
      </c>
      <c r="I3649" s="2" t="s">
        <v>88</v>
      </c>
      <c r="J3649" s="2" t="s">
        <v>89</v>
      </c>
      <c r="K3649" s="2" t="s">
        <v>54</v>
      </c>
      <c r="L3649" s="10">
        <v>42694.0</v>
      </c>
      <c r="M3649" s="2" t="s">
        <v>469</v>
      </c>
      <c r="N3649" s="11">
        <v>0.0</v>
      </c>
      <c r="O3649" s="12">
        <v>4.0</v>
      </c>
      <c r="P3649" s="13">
        <v>0.46</v>
      </c>
      <c r="Q3649" s="13">
        <v>8.0</v>
      </c>
      <c r="R3649" s="13">
        <f t="shared" si="1"/>
        <v>8</v>
      </c>
      <c r="S3649" s="14">
        <f t="shared" si="2"/>
        <v>2.666666667</v>
      </c>
      <c r="T3649" s="14">
        <f t="shared" si="3"/>
        <v>0.5</v>
      </c>
      <c r="U3649" s="15" t="str">
        <f>vlookup(F3649,'Sub categories'!$A:$C,3,False)</f>
        <v>Labels</v>
      </c>
      <c r="V3649" s="16">
        <f t="shared" si="4"/>
        <v>0</v>
      </c>
      <c r="W3649" s="17">
        <f t="array" ref="W3649">INDEX(shipping_prices!$C$1:$F4876,MATCH(I3649,shipping_prices!$A$1:$A4876,0),MATCH(M3649,shipping_prices!$C$1:$F$1,0))</f>
        <v>51.81</v>
      </c>
      <c r="X3649" s="15" t="str">
        <f t="shared" si="5"/>
        <v>Christina AndersonSpringfieldVirginia</v>
      </c>
      <c r="Y3649" s="15" t="str">
        <f t="shared" si="6"/>
        <v>Low</v>
      </c>
    </row>
    <row r="3650" hidden="1">
      <c r="A3650" s="1">
        <v>42694.0</v>
      </c>
      <c r="B3650" s="2" t="s">
        <v>4701</v>
      </c>
      <c r="C3650" s="2">
        <v>4.0</v>
      </c>
      <c r="D3650" s="2" t="s">
        <v>1598</v>
      </c>
      <c r="E3650" s="2" t="s">
        <v>27</v>
      </c>
      <c r="F3650" s="2" t="s">
        <v>3609</v>
      </c>
      <c r="G3650" s="2" t="s">
        <v>29</v>
      </c>
      <c r="H3650" s="2" t="s">
        <v>3610</v>
      </c>
      <c r="I3650" s="2" t="s">
        <v>88</v>
      </c>
      <c r="J3650" s="2" t="s">
        <v>89</v>
      </c>
      <c r="K3650" s="2" t="s">
        <v>54</v>
      </c>
      <c r="L3650" s="10">
        <v>42694.0</v>
      </c>
      <c r="M3650" s="2" t="s">
        <v>469</v>
      </c>
      <c r="N3650" s="11">
        <v>0.0</v>
      </c>
      <c r="O3650" s="12">
        <v>21.0</v>
      </c>
      <c r="P3650" s="13">
        <v>0.21</v>
      </c>
      <c r="Q3650" s="13">
        <v>100.0</v>
      </c>
      <c r="R3650" s="13">
        <f t="shared" si="1"/>
        <v>100</v>
      </c>
      <c r="S3650" s="14">
        <f t="shared" si="2"/>
        <v>25</v>
      </c>
      <c r="T3650" s="14">
        <f t="shared" si="3"/>
        <v>0.21</v>
      </c>
      <c r="U3650" s="15" t="str">
        <f>vlookup(F3650,'Sub categories'!$A:$C,3,False)</f>
        <v>Accessories</v>
      </c>
      <c r="V3650" s="16">
        <f t="shared" si="4"/>
        <v>0</v>
      </c>
      <c r="W3650" s="17">
        <f t="array" ref="W3650">INDEX(shipping_prices!$C$1:$F4877,MATCH(I3650,shipping_prices!$A$1:$A4877,0),MATCH(M3650,shipping_prices!$C$1:$F$1,0))</f>
        <v>51.81</v>
      </c>
      <c r="X3650" s="15" t="str">
        <f t="shared" si="5"/>
        <v>Christina AndersonSpringfieldVirginia</v>
      </c>
      <c r="Y3650" s="15" t="str">
        <f t="shared" si="6"/>
        <v>Low</v>
      </c>
    </row>
    <row r="3651" hidden="1">
      <c r="A3651" s="1">
        <v>42694.0</v>
      </c>
      <c r="B3651" s="2" t="s">
        <v>4702</v>
      </c>
      <c r="C3651" s="2">
        <v>4.0</v>
      </c>
      <c r="D3651" s="2" t="s">
        <v>1243</v>
      </c>
      <c r="E3651" s="2" t="s">
        <v>27</v>
      </c>
      <c r="F3651" s="2" t="s">
        <v>596</v>
      </c>
      <c r="G3651" s="2" t="s">
        <v>39</v>
      </c>
      <c r="H3651" s="2" t="s">
        <v>456</v>
      </c>
      <c r="I3651" s="2" t="s">
        <v>188</v>
      </c>
      <c r="J3651" s="2" t="s">
        <v>76</v>
      </c>
      <c r="K3651" s="2" t="s">
        <v>77</v>
      </c>
      <c r="L3651" s="10">
        <v>42705.0</v>
      </c>
      <c r="M3651" s="2" t="s">
        <v>34</v>
      </c>
      <c r="N3651" s="11">
        <v>0.2</v>
      </c>
      <c r="O3651" s="12">
        <v>4.0</v>
      </c>
      <c r="P3651" s="13">
        <v>0.24</v>
      </c>
      <c r="Q3651" s="13">
        <v>18.0</v>
      </c>
      <c r="R3651" s="13">
        <f t="shared" si="1"/>
        <v>22.5</v>
      </c>
      <c r="S3651" s="14">
        <f t="shared" si="2"/>
        <v>5.625</v>
      </c>
      <c r="T3651" s="14">
        <f t="shared" si="3"/>
        <v>0.2222222222</v>
      </c>
      <c r="U3651" s="15" t="str">
        <f>vlookup(F3651,'Sub categories'!$A:$C,3,False)</f>
        <v>Art</v>
      </c>
      <c r="V3651" s="16">
        <f t="shared" si="4"/>
        <v>11</v>
      </c>
      <c r="W3651" s="17">
        <f t="array" ref="W3651">INDEX(shipping_prices!$C$1:$F4878,MATCH(I3651,shipping_prices!$A$1:$A4878,0),MATCH(M3651,shipping_prices!$C$1:$F$1,0))</f>
        <v>12.33</v>
      </c>
      <c r="X3651" s="15" t="str">
        <f t="shared" si="5"/>
        <v>George AshbrookEl PasoTexas</v>
      </c>
      <c r="Y3651" s="15" t="str">
        <f t="shared" si="6"/>
        <v>Low</v>
      </c>
    </row>
    <row r="3652" hidden="1">
      <c r="A3652" s="1">
        <v>42694.0</v>
      </c>
      <c r="B3652" s="2" t="s">
        <v>4703</v>
      </c>
      <c r="C3652" s="2">
        <v>5.0</v>
      </c>
      <c r="D3652" s="2" t="s">
        <v>1484</v>
      </c>
      <c r="E3652" s="2" t="s">
        <v>27</v>
      </c>
      <c r="F3652" s="2" t="s">
        <v>3115</v>
      </c>
      <c r="G3652" s="2" t="s">
        <v>39</v>
      </c>
      <c r="H3652" s="2" t="s">
        <v>182</v>
      </c>
      <c r="I3652" s="2" t="s">
        <v>250</v>
      </c>
      <c r="J3652" s="2" t="s">
        <v>251</v>
      </c>
      <c r="K3652" s="2" t="s">
        <v>54</v>
      </c>
      <c r="L3652" s="10">
        <v>42701.0</v>
      </c>
      <c r="M3652" s="2" t="s">
        <v>34</v>
      </c>
      <c r="N3652" s="11">
        <v>0.7</v>
      </c>
      <c r="O3652" s="12">
        <v>-13.0</v>
      </c>
      <c r="P3652" s="13">
        <v>-0.73</v>
      </c>
      <c r="Q3652" s="13">
        <v>17.0</v>
      </c>
      <c r="R3652" s="13">
        <f t="shared" si="1"/>
        <v>56.66666667</v>
      </c>
      <c r="S3652" s="14">
        <f t="shared" si="2"/>
        <v>11.33333333</v>
      </c>
      <c r="T3652" s="14">
        <f t="shared" si="3"/>
        <v>-0.7647058824</v>
      </c>
      <c r="U3652" s="15" t="str">
        <f>vlookup(F3652,'Sub categories'!$A:$C,3,False)</f>
        <v>Binders</v>
      </c>
      <c r="V3652" s="16">
        <f t="shared" si="4"/>
        <v>7</v>
      </c>
      <c r="W3652" s="17">
        <f t="array" ref="W3652">INDEX(shipping_prices!$C$1:$F4879,MATCH(I3652,shipping_prices!$A$1:$A4879,0),MATCH(M3652,shipping_prices!$C$1:$F$1,0))</f>
        <v>7.75</v>
      </c>
      <c r="X3652" s="15" t="str">
        <f t="shared" si="5"/>
        <v>Joe ElijahCharlotteNorth Carolina</v>
      </c>
      <c r="Y3652" s="15" t="str">
        <f t="shared" si="6"/>
        <v>loss</v>
      </c>
    </row>
    <row r="3653" hidden="1">
      <c r="A3653" s="1">
        <v>42694.0</v>
      </c>
      <c r="B3653" s="2" t="s">
        <v>4703</v>
      </c>
      <c r="C3653" s="2">
        <v>4.0</v>
      </c>
      <c r="D3653" s="2" t="s">
        <v>1484</v>
      </c>
      <c r="E3653" s="2" t="s">
        <v>27</v>
      </c>
      <c r="F3653" s="2" t="s">
        <v>2502</v>
      </c>
      <c r="G3653" s="2" t="s">
        <v>39</v>
      </c>
      <c r="H3653" s="2" t="s">
        <v>2503</v>
      </c>
      <c r="I3653" s="2" t="s">
        <v>250</v>
      </c>
      <c r="J3653" s="2" t="s">
        <v>251</v>
      </c>
      <c r="K3653" s="2" t="s">
        <v>54</v>
      </c>
      <c r="L3653" s="10">
        <v>42701.0</v>
      </c>
      <c r="M3653" s="2" t="s">
        <v>34</v>
      </c>
      <c r="N3653" s="11">
        <v>0.2</v>
      </c>
      <c r="O3653" s="12">
        <v>3.0</v>
      </c>
      <c r="P3653" s="13">
        <v>0.18</v>
      </c>
      <c r="Q3653" s="13">
        <v>19.0</v>
      </c>
      <c r="R3653" s="13">
        <f t="shared" si="1"/>
        <v>23.75</v>
      </c>
      <c r="S3653" s="14">
        <f t="shared" si="2"/>
        <v>5.9375</v>
      </c>
      <c r="T3653" s="14">
        <f t="shared" si="3"/>
        <v>0.1578947368</v>
      </c>
      <c r="U3653" s="15" t="str">
        <f>vlookup(F3653,'Sub categories'!$A:$C,3,False)</f>
        <v>Art</v>
      </c>
      <c r="V3653" s="16">
        <f t="shared" si="4"/>
        <v>7</v>
      </c>
      <c r="W3653" s="17">
        <f t="array" ref="W3653">INDEX(shipping_prices!$C$1:$F4880,MATCH(I3653,shipping_prices!$A$1:$A4880,0),MATCH(M3653,shipping_prices!$C$1:$F$1,0))</f>
        <v>7.75</v>
      </c>
      <c r="X3653" s="15" t="str">
        <f t="shared" si="5"/>
        <v>Joe ElijahCharlotteNorth Carolina</v>
      </c>
      <c r="Y3653" s="15" t="str">
        <f t="shared" si="6"/>
        <v>Low</v>
      </c>
    </row>
    <row r="3654" hidden="1">
      <c r="A3654" s="1">
        <v>42694.0</v>
      </c>
      <c r="B3654" s="2" t="s">
        <v>4703</v>
      </c>
      <c r="C3654" s="2">
        <v>7.0</v>
      </c>
      <c r="D3654" s="2" t="s">
        <v>1484</v>
      </c>
      <c r="E3654" s="2" t="s">
        <v>27</v>
      </c>
      <c r="F3654" s="2" t="s">
        <v>3928</v>
      </c>
      <c r="G3654" s="2" t="s">
        <v>39</v>
      </c>
      <c r="H3654" s="2" t="s">
        <v>79</v>
      </c>
      <c r="I3654" s="2" t="s">
        <v>250</v>
      </c>
      <c r="J3654" s="2" t="s">
        <v>251</v>
      </c>
      <c r="K3654" s="2" t="s">
        <v>54</v>
      </c>
      <c r="L3654" s="10">
        <v>42701.0</v>
      </c>
      <c r="M3654" s="2" t="s">
        <v>34</v>
      </c>
      <c r="N3654" s="11">
        <v>0.7</v>
      </c>
      <c r="O3654" s="12">
        <v>-18.0</v>
      </c>
      <c r="P3654" s="13">
        <v>-0.77</v>
      </c>
      <c r="Q3654" s="13">
        <v>23.0</v>
      </c>
      <c r="R3654" s="13">
        <f t="shared" si="1"/>
        <v>76.66666667</v>
      </c>
      <c r="S3654" s="14">
        <f t="shared" si="2"/>
        <v>10.95238095</v>
      </c>
      <c r="T3654" s="14">
        <f t="shared" si="3"/>
        <v>-0.7826086957</v>
      </c>
      <c r="U3654" s="15" t="str">
        <f>vlookup(F3654,'Sub categories'!$A:$C,3,False)</f>
        <v>Binders</v>
      </c>
      <c r="V3654" s="16">
        <f t="shared" si="4"/>
        <v>7</v>
      </c>
      <c r="W3654" s="17">
        <f t="array" ref="W3654">INDEX(shipping_prices!$C$1:$F4881,MATCH(I3654,shipping_prices!$A$1:$A4881,0),MATCH(M3654,shipping_prices!$C$1:$F$1,0))</f>
        <v>7.75</v>
      </c>
      <c r="X3654" s="15" t="str">
        <f t="shared" si="5"/>
        <v>Joe ElijahCharlotteNorth Carolina</v>
      </c>
      <c r="Y3654" s="15" t="str">
        <f t="shared" si="6"/>
        <v>loss</v>
      </c>
    </row>
    <row r="3655" hidden="1">
      <c r="A3655" s="1">
        <v>42694.0</v>
      </c>
      <c r="B3655" s="2" t="s">
        <v>4703</v>
      </c>
      <c r="C3655" s="2">
        <v>9.0</v>
      </c>
      <c r="D3655" s="2" t="s">
        <v>1484</v>
      </c>
      <c r="E3655" s="2" t="s">
        <v>27</v>
      </c>
      <c r="F3655" s="2" t="s">
        <v>4704</v>
      </c>
      <c r="G3655" s="2" t="s">
        <v>39</v>
      </c>
      <c r="H3655" s="2" t="s">
        <v>458</v>
      </c>
      <c r="I3655" s="2" t="s">
        <v>250</v>
      </c>
      <c r="J3655" s="2" t="s">
        <v>251</v>
      </c>
      <c r="K3655" s="2" t="s">
        <v>54</v>
      </c>
      <c r="L3655" s="10">
        <v>42701.0</v>
      </c>
      <c r="M3655" s="2" t="s">
        <v>34</v>
      </c>
      <c r="N3655" s="11">
        <v>0.2</v>
      </c>
      <c r="O3655" s="12">
        <v>35.0</v>
      </c>
      <c r="P3655" s="13">
        <v>0.11</v>
      </c>
      <c r="Q3655" s="13">
        <v>309.0</v>
      </c>
      <c r="R3655" s="13">
        <f t="shared" si="1"/>
        <v>386.25</v>
      </c>
      <c r="S3655" s="14">
        <f t="shared" si="2"/>
        <v>42.91666667</v>
      </c>
      <c r="T3655" s="14">
        <f t="shared" si="3"/>
        <v>0.1132686084</v>
      </c>
      <c r="U3655" s="15" t="str">
        <f>vlookup(F3655,'Sub categories'!$A:$C,3,False)</f>
        <v>Appliances</v>
      </c>
      <c r="V3655" s="16">
        <f t="shared" si="4"/>
        <v>7</v>
      </c>
      <c r="W3655" s="17">
        <f t="array" ref="W3655">INDEX(shipping_prices!$C$1:$F4882,MATCH(I3655,shipping_prices!$A$1:$A4882,0),MATCH(M3655,shipping_prices!$C$1:$F$1,0))</f>
        <v>7.75</v>
      </c>
      <c r="X3655" s="15" t="str">
        <f t="shared" si="5"/>
        <v>Joe ElijahCharlotteNorth Carolina</v>
      </c>
      <c r="Y3655" s="15" t="str">
        <f t="shared" si="6"/>
        <v>High</v>
      </c>
    </row>
    <row r="3656">
      <c r="A3656" s="1">
        <v>42694.0</v>
      </c>
      <c r="B3656" s="2" t="s">
        <v>4703</v>
      </c>
      <c r="C3656" s="2">
        <v>3.0</v>
      </c>
      <c r="D3656" s="2" t="s">
        <v>1484</v>
      </c>
      <c r="E3656" s="2" t="s">
        <v>27</v>
      </c>
      <c r="F3656" s="2" t="s">
        <v>2767</v>
      </c>
      <c r="G3656" s="2" t="s">
        <v>45</v>
      </c>
      <c r="H3656" s="2" t="s">
        <v>46</v>
      </c>
      <c r="I3656" s="2" t="s">
        <v>250</v>
      </c>
      <c r="J3656" s="2" t="s">
        <v>251</v>
      </c>
      <c r="K3656" s="2" t="s">
        <v>54</v>
      </c>
      <c r="L3656" s="10">
        <v>42701.0</v>
      </c>
      <c r="M3656" s="2" t="s">
        <v>34</v>
      </c>
      <c r="N3656" s="11">
        <v>0.4</v>
      </c>
      <c r="O3656" s="12">
        <v>-150.0</v>
      </c>
      <c r="P3656" s="13">
        <v>-0.32</v>
      </c>
      <c r="Q3656" s="13">
        <v>473.0</v>
      </c>
      <c r="R3656" s="13">
        <f t="shared" si="1"/>
        <v>788.3333333</v>
      </c>
      <c r="S3656" s="14">
        <f t="shared" si="2"/>
        <v>262.7777778</v>
      </c>
      <c r="T3656" s="14">
        <f t="shared" si="3"/>
        <v>-0.3171247357</v>
      </c>
      <c r="U3656" s="15" t="str">
        <f>vlookup(F3656,'Sub categories'!$A:$C,3,False)</f>
        <v>Tables</v>
      </c>
      <c r="V3656" s="16">
        <f t="shared" si="4"/>
        <v>7</v>
      </c>
      <c r="W3656" s="17">
        <f t="array" ref="W3656">INDEX(shipping_prices!$C$1:$F4883,MATCH(I3656,shipping_prices!$A$1:$A4883,0),MATCH(M3656,shipping_prices!$C$1:$F$1,0))</f>
        <v>7.75</v>
      </c>
      <c r="X3656" s="15" t="str">
        <f t="shared" si="5"/>
        <v>Joe ElijahCharlotteNorth Carolina</v>
      </c>
      <c r="Y3656" s="15" t="str">
        <f t="shared" si="6"/>
        <v>loss</v>
      </c>
    </row>
    <row r="3657" hidden="1">
      <c r="A3657" s="1">
        <v>42694.0</v>
      </c>
      <c r="B3657" s="2" t="s">
        <v>4703</v>
      </c>
      <c r="C3657" s="2">
        <v>3.0</v>
      </c>
      <c r="D3657" s="2" t="s">
        <v>1484</v>
      </c>
      <c r="E3657" s="2" t="s">
        <v>27</v>
      </c>
      <c r="F3657" s="2" t="s">
        <v>1818</v>
      </c>
      <c r="G3657" s="2" t="s">
        <v>29</v>
      </c>
      <c r="H3657" s="2" t="s">
        <v>431</v>
      </c>
      <c r="I3657" s="2" t="s">
        <v>250</v>
      </c>
      <c r="J3657" s="2" t="s">
        <v>251</v>
      </c>
      <c r="K3657" s="2" t="s">
        <v>54</v>
      </c>
      <c r="L3657" s="10">
        <v>42701.0</v>
      </c>
      <c r="M3657" s="2" t="s">
        <v>34</v>
      </c>
      <c r="N3657" s="11">
        <v>0.2</v>
      </c>
      <c r="O3657" s="12">
        <v>304.0</v>
      </c>
      <c r="P3657" s="13">
        <v>0.3</v>
      </c>
      <c r="Q3657" s="13">
        <v>1013.0</v>
      </c>
      <c r="R3657" s="13">
        <f t="shared" si="1"/>
        <v>1266.25</v>
      </c>
      <c r="S3657" s="14">
        <f t="shared" si="2"/>
        <v>422.0833333</v>
      </c>
      <c r="T3657" s="14">
        <f t="shared" si="3"/>
        <v>0.3000987167</v>
      </c>
      <c r="U3657" s="15" t="str">
        <f>vlookup(F3657,'Sub categories'!$A:$C,3,False)</f>
        <v>Accessories</v>
      </c>
      <c r="V3657" s="16">
        <f t="shared" si="4"/>
        <v>7</v>
      </c>
      <c r="W3657" s="17">
        <f t="array" ref="W3657">INDEX(shipping_prices!$C$1:$F4884,MATCH(I3657,shipping_prices!$A$1:$A4884,0),MATCH(M3657,shipping_prices!$C$1:$F$1,0))</f>
        <v>7.75</v>
      </c>
      <c r="X3657" s="15" t="str">
        <f t="shared" si="5"/>
        <v>Joe ElijahCharlotteNorth Carolina</v>
      </c>
      <c r="Y3657" s="15" t="str">
        <f t="shared" si="6"/>
        <v>High</v>
      </c>
    </row>
    <row r="3658" hidden="1">
      <c r="A3658" s="1">
        <v>42694.0</v>
      </c>
      <c r="B3658" s="2" t="s">
        <v>4705</v>
      </c>
      <c r="C3658" s="2">
        <v>9.0</v>
      </c>
      <c r="D3658" s="2" t="s">
        <v>1193</v>
      </c>
      <c r="E3658" s="2" t="s">
        <v>27</v>
      </c>
      <c r="F3658" s="2" t="s">
        <v>2532</v>
      </c>
      <c r="G3658" s="2" t="s">
        <v>39</v>
      </c>
      <c r="H3658" s="2" t="s">
        <v>216</v>
      </c>
      <c r="I3658" s="2" t="s">
        <v>169</v>
      </c>
      <c r="J3658" s="2" t="s">
        <v>42</v>
      </c>
      <c r="K3658" s="2" t="s">
        <v>43</v>
      </c>
      <c r="L3658" s="10">
        <v>42703.0</v>
      </c>
      <c r="M3658" s="2" t="s">
        <v>34</v>
      </c>
      <c r="N3658" s="11">
        <v>0.0</v>
      </c>
      <c r="O3658" s="12">
        <v>10.0</v>
      </c>
      <c r="P3658" s="13">
        <v>0.28</v>
      </c>
      <c r="Q3658" s="13">
        <v>37.0</v>
      </c>
      <c r="R3658" s="13">
        <f t="shared" si="1"/>
        <v>37</v>
      </c>
      <c r="S3658" s="14">
        <f t="shared" si="2"/>
        <v>4.111111111</v>
      </c>
      <c r="T3658" s="14">
        <f t="shared" si="3"/>
        <v>0.2702702703</v>
      </c>
      <c r="U3658" s="15" t="str">
        <f>vlookup(F3658,'Sub categories'!$A:$C,3,False)</f>
        <v>Art</v>
      </c>
      <c r="V3658" s="16">
        <f t="shared" si="4"/>
        <v>9</v>
      </c>
      <c r="W3658" s="17">
        <f t="array" ref="W3658">INDEX(shipping_prices!$C$1:$F4885,MATCH(I3658,shipping_prices!$A$1:$A4885,0),MATCH(M3658,shipping_prices!$C$1:$F$1,0))</f>
        <v>14.86</v>
      </c>
      <c r="X3658" s="15" t="str">
        <f t="shared" si="5"/>
        <v>Maribeth SchnellingLos AngelesCalifornia</v>
      </c>
      <c r="Y3658" s="15" t="str">
        <f t="shared" si="6"/>
        <v>Low</v>
      </c>
    </row>
    <row r="3659" hidden="1">
      <c r="A3659" s="1">
        <v>42694.0</v>
      </c>
      <c r="B3659" s="2" t="s">
        <v>4705</v>
      </c>
      <c r="C3659" s="2">
        <v>2.0</v>
      </c>
      <c r="D3659" s="2" t="s">
        <v>1193</v>
      </c>
      <c r="E3659" s="2" t="s">
        <v>27</v>
      </c>
      <c r="F3659" s="2" t="s">
        <v>4706</v>
      </c>
      <c r="G3659" s="2" t="s">
        <v>39</v>
      </c>
      <c r="H3659" s="2" t="s">
        <v>458</v>
      </c>
      <c r="I3659" s="2" t="s">
        <v>169</v>
      </c>
      <c r="J3659" s="2" t="s">
        <v>42</v>
      </c>
      <c r="K3659" s="2" t="s">
        <v>43</v>
      </c>
      <c r="L3659" s="10">
        <v>42703.0</v>
      </c>
      <c r="M3659" s="2" t="s">
        <v>34</v>
      </c>
      <c r="N3659" s="11">
        <v>0.0</v>
      </c>
      <c r="O3659" s="12">
        <v>19.0</v>
      </c>
      <c r="P3659" s="13">
        <v>0.3</v>
      </c>
      <c r="Q3659" s="13">
        <v>65.0</v>
      </c>
      <c r="R3659" s="13">
        <f t="shared" si="1"/>
        <v>65</v>
      </c>
      <c r="S3659" s="14">
        <f t="shared" si="2"/>
        <v>32.5</v>
      </c>
      <c r="T3659" s="14">
        <f t="shared" si="3"/>
        <v>0.2923076923</v>
      </c>
      <c r="U3659" s="15" t="str">
        <f>vlookup(F3659,'Sub categories'!$A:$C,3,False)</f>
        <v>Appliances</v>
      </c>
      <c r="V3659" s="16">
        <f t="shared" si="4"/>
        <v>9</v>
      </c>
      <c r="W3659" s="17">
        <f t="array" ref="W3659">INDEX(shipping_prices!$C$1:$F4886,MATCH(I3659,shipping_prices!$A$1:$A4886,0),MATCH(M3659,shipping_prices!$C$1:$F$1,0))</f>
        <v>14.86</v>
      </c>
      <c r="X3659" s="15" t="str">
        <f t="shared" si="5"/>
        <v>Maribeth SchnellingLos AngelesCalifornia</v>
      </c>
      <c r="Y3659" s="15" t="str">
        <f t="shared" si="6"/>
        <v>Low</v>
      </c>
    </row>
    <row r="3660">
      <c r="A3660" s="1">
        <v>42694.0</v>
      </c>
      <c r="B3660" s="2" t="s">
        <v>4705</v>
      </c>
      <c r="C3660" s="2">
        <v>6.0</v>
      </c>
      <c r="D3660" s="2" t="s">
        <v>1193</v>
      </c>
      <c r="E3660" s="2" t="s">
        <v>27</v>
      </c>
      <c r="F3660" s="2" t="s">
        <v>3305</v>
      </c>
      <c r="G3660" s="2" t="s">
        <v>45</v>
      </c>
      <c r="H3660" s="2" t="s">
        <v>168</v>
      </c>
      <c r="I3660" s="2" t="s">
        <v>169</v>
      </c>
      <c r="J3660" s="2" t="s">
        <v>42</v>
      </c>
      <c r="K3660" s="2" t="s">
        <v>43</v>
      </c>
      <c r="L3660" s="10">
        <v>42703.0</v>
      </c>
      <c r="M3660" s="2" t="s">
        <v>34</v>
      </c>
      <c r="N3660" s="11">
        <v>0.0</v>
      </c>
      <c r="O3660" s="12">
        <v>298.0</v>
      </c>
      <c r="P3660" s="13">
        <v>0.5</v>
      </c>
      <c r="Q3660" s="13">
        <v>595.0</v>
      </c>
      <c r="R3660" s="13">
        <f t="shared" si="1"/>
        <v>595</v>
      </c>
      <c r="S3660" s="14">
        <f t="shared" si="2"/>
        <v>99.16666667</v>
      </c>
      <c r="T3660" s="14">
        <f t="shared" si="3"/>
        <v>0.5008403361</v>
      </c>
      <c r="U3660" s="15" t="str">
        <f>vlookup(F3660,'Sub categories'!$A:$C,3,False)</f>
        <v>Furnishings</v>
      </c>
      <c r="V3660" s="16">
        <f t="shared" si="4"/>
        <v>9</v>
      </c>
      <c r="W3660" s="17">
        <f t="array" ref="W3660">INDEX(shipping_prices!$C$1:$F4887,MATCH(I3660,shipping_prices!$A$1:$A4887,0),MATCH(M3660,shipping_prices!$C$1:$F$1,0))</f>
        <v>14.86</v>
      </c>
      <c r="X3660" s="15" t="str">
        <f t="shared" si="5"/>
        <v>Maribeth SchnellingLos AngelesCalifornia</v>
      </c>
      <c r="Y3660" s="15" t="str">
        <f t="shared" si="6"/>
        <v>High</v>
      </c>
    </row>
    <row r="3661">
      <c r="A3661" s="1">
        <v>42694.0</v>
      </c>
      <c r="B3661" s="2" t="s">
        <v>4705</v>
      </c>
      <c r="C3661" s="2">
        <v>8.0</v>
      </c>
      <c r="D3661" s="2" t="s">
        <v>1193</v>
      </c>
      <c r="E3661" s="2" t="s">
        <v>27</v>
      </c>
      <c r="F3661" s="2" t="s">
        <v>1472</v>
      </c>
      <c r="G3661" s="2" t="s">
        <v>45</v>
      </c>
      <c r="H3661" s="2" t="s">
        <v>83</v>
      </c>
      <c r="I3661" s="2" t="s">
        <v>169</v>
      </c>
      <c r="J3661" s="2" t="s">
        <v>42</v>
      </c>
      <c r="K3661" s="2" t="s">
        <v>43</v>
      </c>
      <c r="L3661" s="10">
        <v>42703.0</v>
      </c>
      <c r="M3661" s="2" t="s">
        <v>34</v>
      </c>
      <c r="N3661" s="11">
        <v>0.15</v>
      </c>
      <c r="O3661" s="12">
        <v>160.0</v>
      </c>
      <c r="P3661" s="13">
        <v>0.05</v>
      </c>
      <c r="Q3661" s="13">
        <v>3407.0</v>
      </c>
      <c r="R3661" s="13">
        <f t="shared" si="1"/>
        <v>4008.235294</v>
      </c>
      <c r="S3661" s="14">
        <f t="shared" si="2"/>
        <v>501.0294118</v>
      </c>
      <c r="T3661" s="14">
        <f t="shared" si="3"/>
        <v>0.04696213678</v>
      </c>
      <c r="U3661" s="15" t="str">
        <f>vlookup(F3661,'Sub categories'!$A:$C,3,False)</f>
        <v>Bookcases</v>
      </c>
      <c r="V3661" s="16">
        <f t="shared" si="4"/>
        <v>9</v>
      </c>
      <c r="W3661" s="17">
        <f t="array" ref="W3661">INDEX(shipping_prices!$C$1:$F4888,MATCH(I3661,shipping_prices!$A$1:$A4888,0),MATCH(M3661,shipping_prices!$C$1:$F$1,0))</f>
        <v>14.86</v>
      </c>
      <c r="X3661" s="15" t="str">
        <f t="shared" si="5"/>
        <v>Maribeth SchnellingLos AngelesCalifornia</v>
      </c>
      <c r="Y3661" s="15" t="str">
        <f t="shared" si="6"/>
        <v>High</v>
      </c>
    </row>
    <row r="3662">
      <c r="A3662" s="1">
        <v>42694.0</v>
      </c>
      <c r="B3662" s="2" t="s">
        <v>4707</v>
      </c>
      <c r="C3662" s="2">
        <v>3.0</v>
      </c>
      <c r="D3662" s="2" t="s">
        <v>731</v>
      </c>
      <c r="E3662" s="2" t="s">
        <v>27</v>
      </c>
      <c r="F3662" s="2" t="s">
        <v>2857</v>
      </c>
      <c r="G3662" s="2" t="s">
        <v>45</v>
      </c>
      <c r="H3662" s="2" t="s">
        <v>79</v>
      </c>
      <c r="I3662" s="2" t="s">
        <v>4708</v>
      </c>
      <c r="J3662" s="2" t="s">
        <v>814</v>
      </c>
      <c r="K3662" s="2" t="s">
        <v>43</v>
      </c>
      <c r="L3662" s="10">
        <v>42700.0</v>
      </c>
      <c r="M3662" s="2" t="s">
        <v>142</v>
      </c>
      <c r="N3662" s="11">
        <v>0.2</v>
      </c>
      <c r="O3662" s="12">
        <v>-13.0</v>
      </c>
      <c r="P3662" s="13">
        <v>-0.05</v>
      </c>
      <c r="Q3662" s="13">
        <v>266.0</v>
      </c>
      <c r="R3662" s="13">
        <f t="shared" si="1"/>
        <v>332.5</v>
      </c>
      <c r="S3662" s="14">
        <f t="shared" si="2"/>
        <v>110.8333333</v>
      </c>
      <c r="T3662" s="14">
        <f t="shared" si="3"/>
        <v>-0.04887218045</v>
      </c>
      <c r="U3662" s="15" t="str">
        <f>vlookup(F3662,'Sub categories'!$A:$C,3,False)</f>
        <v>Furnishings</v>
      </c>
      <c r="V3662" s="16">
        <f t="shared" si="4"/>
        <v>6</v>
      </c>
      <c r="W3662" s="17">
        <f t="array" ref="W3662">INDEX(shipping_prices!$C$1:$F4889,MATCH(I3662,shipping_prices!$A$1:$A4889,0),MATCH(M3662,shipping_prices!$C$1:$F$1,0))</f>
        <v>18.94</v>
      </c>
      <c r="X3662" s="15" t="str">
        <f t="shared" si="5"/>
        <v>Lena CreightonLongmontColorado</v>
      </c>
      <c r="Y3662" s="15" t="str">
        <f t="shared" si="6"/>
        <v>loss</v>
      </c>
    </row>
    <row r="3663">
      <c r="A3663" s="1">
        <v>42694.0</v>
      </c>
      <c r="B3663" s="2" t="s">
        <v>4707</v>
      </c>
      <c r="C3663" s="2">
        <v>4.0</v>
      </c>
      <c r="D3663" s="2" t="s">
        <v>731</v>
      </c>
      <c r="E3663" s="2" t="s">
        <v>27</v>
      </c>
      <c r="F3663" s="2" t="s">
        <v>2976</v>
      </c>
      <c r="G3663" s="2" t="s">
        <v>45</v>
      </c>
      <c r="H3663" s="2" t="s">
        <v>227</v>
      </c>
      <c r="I3663" s="2" t="s">
        <v>4708</v>
      </c>
      <c r="J3663" s="2" t="s">
        <v>814</v>
      </c>
      <c r="K3663" s="2" t="s">
        <v>43</v>
      </c>
      <c r="L3663" s="10">
        <v>42700.0</v>
      </c>
      <c r="M3663" s="2" t="s">
        <v>142</v>
      </c>
      <c r="N3663" s="11">
        <v>0.2</v>
      </c>
      <c r="O3663" s="12">
        <v>54.0</v>
      </c>
      <c r="P3663" s="13">
        <v>0.11</v>
      </c>
      <c r="Q3663" s="13">
        <v>483.0</v>
      </c>
      <c r="R3663" s="13">
        <f t="shared" si="1"/>
        <v>603.75</v>
      </c>
      <c r="S3663" s="14">
        <f t="shared" si="2"/>
        <v>150.9375</v>
      </c>
      <c r="T3663" s="14">
        <f t="shared" si="3"/>
        <v>0.1118012422</v>
      </c>
      <c r="U3663" s="15" t="str">
        <f>vlookup(F3663,'Sub categories'!$A:$C,3,False)</f>
        <v>Chairs</v>
      </c>
      <c r="V3663" s="16">
        <f t="shared" si="4"/>
        <v>6</v>
      </c>
      <c r="W3663" s="17">
        <f t="array" ref="W3663">INDEX(shipping_prices!$C$1:$F4890,MATCH(I3663,shipping_prices!$A$1:$A4890,0),MATCH(M3663,shipping_prices!$C$1:$F$1,0))</f>
        <v>18.94</v>
      </c>
      <c r="X3663" s="15" t="str">
        <f t="shared" si="5"/>
        <v>Lena CreightonLongmontColorado</v>
      </c>
      <c r="Y3663" s="15" t="str">
        <f t="shared" si="6"/>
        <v>High</v>
      </c>
    </row>
    <row r="3664" hidden="1">
      <c r="A3664" s="1">
        <v>42695.0</v>
      </c>
      <c r="B3664" s="2" t="s">
        <v>4709</v>
      </c>
      <c r="C3664" s="2">
        <v>10.0</v>
      </c>
      <c r="D3664" s="2" t="s">
        <v>686</v>
      </c>
      <c r="E3664" s="2" t="s">
        <v>37</v>
      </c>
      <c r="F3664" s="2" t="s">
        <v>4710</v>
      </c>
      <c r="G3664" s="2" t="s">
        <v>29</v>
      </c>
      <c r="H3664" s="2" t="s">
        <v>460</v>
      </c>
      <c r="I3664" s="2" t="s">
        <v>3099</v>
      </c>
      <c r="J3664" s="2" t="s">
        <v>239</v>
      </c>
      <c r="K3664" s="2" t="s">
        <v>43</v>
      </c>
      <c r="L3664" s="10">
        <v>42697.0</v>
      </c>
      <c r="M3664" s="2" t="s">
        <v>34</v>
      </c>
      <c r="N3664" s="11">
        <v>0.2</v>
      </c>
      <c r="O3664" s="12">
        <v>180.0</v>
      </c>
      <c r="P3664" s="13">
        <v>0.08</v>
      </c>
      <c r="Q3664" s="13">
        <v>2396.0</v>
      </c>
      <c r="R3664" s="13">
        <f t="shared" si="1"/>
        <v>2995</v>
      </c>
      <c r="S3664" s="14">
        <f t="shared" si="2"/>
        <v>299.5</v>
      </c>
      <c r="T3664" s="14">
        <f t="shared" si="3"/>
        <v>0.07512520868</v>
      </c>
      <c r="U3664" s="15" t="str">
        <f>vlookup(F3664,'Sub categories'!$A:$C,3,False)</f>
        <v>Machines</v>
      </c>
      <c r="V3664" s="16">
        <f t="shared" si="4"/>
        <v>2</v>
      </c>
      <c r="W3664" s="17">
        <f t="array" ref="W3664">INDEX(shipping_prices!$C$1:$F4891,MATCH(I3664,shipping_prices!$A$1:$A4891,0),MATCH(M3664,shipping_prices!$C$1:$F$1,0))</f>
        <v>14.28</v>
      </c>
      <c r="X3664" s="15" t="str">
        <f t="shared" si="5"/>
        <v>Linda CazamiasSparksNevada</v>
      </c>
      <c r="Y3664" s="15" t="str">
        <f t="shared" si="6"/>
        <v>High</v>
      </c>
    </row>
    <row r="3665" hidden="1">
      <c r="A3665" s="1">
        <v>42695.0</v>
      </c>
      <c r="B3665" s="2" t="s">
        <v>4711</v>
      </c>
      <c r="C3665" s="2">
        <v>4.0</v>
      </c>
      <c r="D3665" s="2" t="s">
        <v>2645</v>
      </c>
      <c r="E3665" s="2" t="s">
        <v>49</v>
      </c>
      <c r="F3665" s="2" t="s">
        <v>3046</v>
      </c>
      <c r="G3665" s="2" t="s">
        <v>39</v>
      </c>
      <c r="H3665" s="2" t="s">
        <v>216</v>
      </c>
      <c r="I3665" s="2" t="s">
        <v>41</v>
      </c>
      <c r="J3665" s="2" t="s">
        <v>42</v>
      </c>
      <c r="K3665" s="2" t="s">
        <v>43</v>
      </c>
      <c r="L3665" s="10">
        <v>42703.0</v>
      </c>
      <c r="M3665" s="2" t="s">
        <v>142</v>
      </c>
      <c r="N3665" s="11">
        <v>0.0</v>
      </c>
      <c r="O3665" s="12">
        <v>2.0</v>
      </c>
      <c r="P3665" s="13">
        <v>0.29</v>
      </c>
      <c r="Q3665" s="13">
        <v>7.0</v>
      </c>
      <c r="R3665" s="13">
        <f t="shared" si="1"/>
        <v>7</v>
      </c>
      <c r="S3665" s="14">
        <f t="shared" si="2"/>
        <v>1.75</v>
      </c>
      <c r="T3665" s="14">
        <f t="shared" si="3"/>
        <v>0.2857142857</v>
      </c>
      <c r="U3665" s="15" t="str">
        <f>vlookup(F3665,'Sub categories'!$A:$C,3,False)</f>
        <v>Art</v>
      </c>
      <c r="V3665" s="16">
        <f t="shared" si="4"/>
        <v>8</v>
      </c>
      <c r="W3665" s="17">
        <f t="array" ref="W3665">INDEX(shipping_prices!$C$1:$F4892,MATCH(I3665,shipping_prices!$A$1:$A4892,0),MATCH(M3665,shipping_prices!$C$1:$F$1,0))</f>
        <v>16.04</v>
      </c>
      <c r="X3665" s="15" t="str">
        <f t="shared" si="5"/>
        <v>Paul Van HughSan FranciscoCalifornia</v>
      </c>
      <c r="Y3665" s="15" t="str">
        <f t="shared" si="6"/>
        <v>Low</v>
      </c>
    </row>
    <row r="3666">
      <c r="A3666" s="1">
        <v>42695.0</v>
      </c>
      <c r="B3666" s="2" t="s">
        <v>4711</v>
      </c>
      <c r="C3666" s="2">
        <v>3.0</v>
      </c>
      <c r="D3666" s="2" t="s">
        <v>2645</v>
      </c>
      <c r="E3666" s="2" t="s">
        <v>49</v>
      </c>
      <c r="F3666" s="2" t="s">
        <v>4712</v>
      </c>
      <c r="G3666" s="2" t="s">
        <v>45</v>
      </c>
      <c r="H3666" s="2" t="s">
        <v>168</v>
      </c>
      <c r="I3666" s="2" t="s">
        <v>41</v>
      </c>
      <c r="J3666" s="2" t="s">
        <v>42</v>
      </c>
      <c r="K3666" s="2" t="s">
        <v>43</v>
      </c>
      <c r="L3666" s="10">
        <v>42703.0</v>
      </c>
      <c r="M3666" s="2" t="s">
        <v>142</v>
      </c>
      <c r="N3666" s="11">
        <v>0.0</v>
      </c>
      <c r="O3666" s="12">
        <v>4.0</v>
      </c>
      <c r="P3666" s="13">
        <v>0.47</v>
      </c>
      <c r="Q3666" s="13">
        <v>9.0</v>
      </c>
      <c r="R3666" s="13">
        <f t="shared" si="1"/>
        <v>9</v>
      </c>
      <c r="S3666" s="14">
        <f t="shared" si="2"/>
        <v>3</v>
      </c>
      <c r="T3666" s="14">
        <f t="shared" si="3"/>
        <v>0.4444444444</v>
      </c>
      <c r="U3666" s="15" t="str">
        <f>vlookup(F3666,'Sub categories'!$A:$C,3,False)</f>
        <v>Furnishings</v>
      </c>
      <c r="V3666" s="16">
        <f t="shared" si="4"/>
        <v>8</v>
      </c>
      <c r="W3666" s="17">
        <f t="array" ref="W3666">INDEX(shipping_prices!$C$1:$F4893,MATCH(I3666,shipping_prices!$A$1:$A4893,0),MATCH(M3666,shipping_prices!$C$1:$F$1,0))</f>
        <v>16.04</v>
      </c>
      <c r="X3666" s="15" t="str">
        <f t="shared" si="5"/>
        <v>Paul Van HughSan FranciscoCalifornia</v>
      </c>
      <c r="Y3666" s="15" t="str">
        <f t="shared" si="6"/>
        <v>Low</v>
      </c>
    </row>
    <row r="3667" hidden="1">
      <c r="A3667" s="1">
        <v>42695.0</v>
      </c>
      <c r="B3667" s="2" t="s">
        <v>4711</v>
      </c>
      <c r="C3667" s="2">
        <v>3.0</v>
      </c>
      <c r="D3667" s="2" t="s">
        <v>2645</v>
      </c>
      <c r="E3667" s="2" t="s">
        <v>49</v>
      </c>
      <c r="F3667" s="2" t="s">
        <v>4713</v>
      </c>
      <c r="G3667" s="2" t="s">
        <v>39</v>
      </c>
      <c r="H3667" s="2" t="s">
        <v>216</v>
      </c>
      <c r="I3667" s="2" t="s">
        <v>41</v>
      </c>
      <c r="J3667" s="2" t="s">
        <v>42</v>
      </c>
      <c r="K3667" s="2" t="s">
        <v>43</v>
      </c>
      <c r="L3667" s="10">
        <v>42703.0</v>
      </c>
      <c r="M3667" s="2" t="s">
        <v>142</v>
      </c>
      <c r="N3667" s="11">
        <v>0.0</v>
      </c>
      <c r="O3667" s="12">
        <v>3.0</v>
      </c>
      <c r="P3667" s="13">
        <v>0.29</v>
      </c>
      <c r="Q3667" s="13">
        <v>9.0</v>
      </c>
      <c r="R3667" s="13">
        <f t="shared" si="1"/>
        <v>9</v>
      </c>
      <c r="S3667" s="14">
        <f t="shared" si="2"/>
        <v>3</v>
      </c>
      <c r="T3667" s="14">
        <f t="shared" si="3"/>
        <v>0.3333333333</v>
      </c>
      <c r="U3667" s="15" t="str">
        <f>vlookup(F3667,'Sub categories'!$A:$C,3,False)</f>
        <v>Art</v>
      </c>
      <c r="V3667" s="16">
        <f t="shared" si="4"/>
        <v>8</v>
      </c>
      <c r="W3667" s="17">
        <f t="array" ref="W3667">INDEX(shipping_prices!$C$1:$F4894,MATCH(I3667,shipping_prices!$A$1:$A4894,0),MATCH(M3667,shipping_prices!$C$1:$F$1,0))</f>
        <v>16.04</v>
      </c>
      <c r="X3667" s="15" t="str">
        <f t="shared" si="5"/>
        <v>Paul Van HughSan FranciscoCalifornia</v>
      </c>
      <c r="Y3667" s="15" t="str">
        <f t="shared" si="6"/>
        <v>Low</v>
      </c>
    </row>
    <row r="3668" hidden="1">
      <c r="A3668" s="1">
        <v>42695.0</v>
      </c>
      <c r="B3668" s="2" t="s">
        <v>4711</v>
      </c>
      <c r="C3668" s="2">
        <v>1.0</v>
      </c>
      <c r="D3668" s="2" t="s">
        <v>2645</v>
      </c>
      <c r="E3668" s="2" t="s">
        <v>49</v>
      </c>
      <c r="F3668" s="2" t="s">
        <v>1990</v>
      </c>
      <c r="G3668" s="2" t="s">
        <v>29</v>
      </c>
      <c r="H3668" s="2" t="s">
        <v>220</v>
      </c>
      <c r="I3668" s="2" t="s">
        <v>41</v>
      </c>
      <c r="J3668" s="2" t="s">
        <v>42</v>
      </c>
      <c r="K3668" s="2" t="s">
        <v>43</v>
      </c>
      <c r="L3668" s="10">
        <v>42703.0</v>
      </c>
      <c r="M3668" s="2" t="s">
        <v>142</v>
      </c>
      <c r="N3668" s="11">
        <v>0.0</v>
      </c>
      <c r="O3668" s="12">
        <v>10.0</v>
      </c>
      <c r="P3668" s="13">
        <v>0.33</v>
      </c>
      <c r="Q3668" s="13">
        <v>29.0</v>
      </c>
      <c r="R3668" s="13">
        <f t="shared" si="1"/>
        <v>29</v>
      </c>
      <c r="S3668" s="14">
        <f t="shared" si="2"/>
        <v>29</v>
      </c>
      <c r="T3668" s="14">
        <f t="shared" si="3"/>
        <v>0.3448275862</v>
      </c>
      <c r="U3668" s="15" t="str">
        <f>vlookup(F3668,'Sub categories'!$A:$C,3,False)</f>
        <v>Accessories</v>
      </c>
      <c r="V3668" s="16">
        <f t="shared" si="4"/>
        <v>8</v>
      </c>
      <c r="W3668" s="17">
        <f t="array" ref="W3668">INDEX(shipping_prices!$C$1:$F4895,MATCH(I3668,shipping_prices!$A$1:$A4895,0),MATCH(M3668,shipping_prices!$C$1:$F$1,0))</f>
        <v>16.04</v>
      </c>
      <c r="X3668" s="15" t="str">
        <f t="shared" si="5"/>
        <v>Paul Van HughSan FranciscoCalifornia</v>
      </c>
      <c r="Y3668" s="15" t="str">
        <f t="shared" si="6"/>
        <v>Low</v>
      </c>
    </row>
    <row r="3669" hidden="1">
      <c r="A3669" s="1">
        <v>42695.0</v>
      </c>
      <c r="B3669" s="2" t="s">
        <v>4714</v>
      </c>
      <c r="C3669" s="2">
        <v>5.0</v>
      </c>
      <c r="D3669" s="2" t="s">
        <v>4425</v>
      </c>
      <c r="E3669" s="2" t="s">
        <v>49</v>
      </c>
      <c r="F3669" s="2" t="s">
        <v>427</v>
      </c>
      <c r="G3669" s="2" t="s">
        <v>39</v>
      </c>
      <c r="H3669" s="2" t="s">
        <v>146</v>
      </c>
      <c r="I3669" s="2" t="s">
        <v>169</v>
      </c>
      <c r="J3669" s="2" t="s">
        <v>42</v>
      </c>
      <c r="K3669" s="2" t="s">
        <v>43</v>
      </c>
      <c r="L3669" s="10">
        <v>42698.0</v>
      </c>
      <c r="M3669" s="2" t="s">
        <v>34</v>
      </c>
      <c r="N3669" s="11">
        <v>0.2</v>
      </c>
      <c r="O3669" s="12">
        <v>5.0</v>
      </c>
      <c r="P3669" s="13">
        <v>0.35</v>
      </c>
      <c r="Q3669" s="13">
        <v>15.0</v>
      </c>
      <c r="R3669" s="13">
        <f t="shared" si="1"/>
        <v>18.75</v>
      </c>
      <c r="S3669" s="14">
        <f t="shared" si="2"/>
        <v>3.75</v>
      </c>
      <c r="T3669" s="14">
        <f t="shared" si="3"/>
        <v>0.3333333333</v>
      </c>
      <c r="U3669" s="15" t="str">
        <f>vlookup(F3669,'Sub categories'!$A:$C,3,False)</f>
        <v>Binders</v>
      </c>
      <c r="V3669" s="16">
        <f t="shared" si="4"/>
        <v>3</v>
      </c>
      <c r="W3669" s="17">
        <f t="array" ref="W3669">INDEX(shipping_prices!$C$1:$F4896,MATCH(I3669,shipping_prices!$A$1:$A4896,0),MATCH(M3669,shipping_prices!$C$1:$F$1,0))</f>
        <v>14.86</v>
      </c>
      <c r="X3669" s="15" t="str">
        <f t="shared" si="5"/>
        <v>Cathy ArmstrongLos AngelesCalifornia</v>
      </c>
      <c r="Y3669" s="15" t="str">
        <f t="shared" si="6"/>
        <v>Low</v>
      </c>
    </row>
    <row r="3670" hidden="1">
      <c r="A3670" s="1">
        <v>42695.0</v>
      </c>
      <c r="B3670" s="2" t="s">
        <v>4714</v>
      </c>
      <c r="C3670" s="2">
        <v>6.0</v>
      </c>
      <c r="D3670" s="2" t="s">
        <v>4425</v>
      </c>
      <c r="E3670" s="2" t="s">
        <v>49</v>
      </c>
      <c r="F3670" s="2" t="s">
        <v>3228</v>
      </c>
      <c r="G3670" s="2" t="s">
        <v>39</v>
      </c>
      <c r="H3670" s="2" t="s">
        <v>81</v>
      </c>
      <c r="I3670" s="2" t="s">
        <v>169</v>
      </c>
      <c r="J3670" s="2" t="s">
        <v>42</v>
      </c>
      <c r="K3670" s="2" t="s">
        <v>43</v>
      </c>
      <c r="L3670" s="10">
        <v>42698.0</v>
      </c>
      <c r="M3670" s="2" t="s">
        <v>34</v>
      </c>
      <c r="N3670" s="11">
        <v>0.0</v>
      </c>
      <c r="O3670" s="12">
        <v>137.0</v>
      </c>
      <c r="P3670" s="13">
        <v>0.28</v>
      </c>
      <c r="Q3670" s="13">
        <v>488.0</v>
      </c>
      <c r="R3670" s="13">
        <f t="shared" si="1"/>
        <v>488</v>
      </c>
      <c r="S3670" s="14">
        <f t="shared" si="2"/>
        <v>81.33333333</v>
      </c>
      <c r="T3670" s="14">
        <f t="shared" si="3"/>
        <v>0.2807377049</v>
      </c>
      <c r="U3670" s="15" t="str">
        <f>vlookup(F3670,'Sub categories'!$A:$C,3,False)</f>
        <v>Appliances</v>
      </c>
      <c r="V3670" s="16">
        <f t="shared" si="4"/>
        <v>3</v>
      </c>
      <c r="W3670" s="17">
        <f t="array" ref="W3670">INDEX(shipping_prices!$C$1:$F4897,MATCH(I3670,shipping_prices!$A$1:$A4897,0),MATCH(M3670,shipping_prices!$C$1:$F$1,0))</f>
        <v>14.86</v>
      </c>
      <c r="X3670" s="15" t="str">
        <f t="shared" si="5"/>
        <v>Cathy ArmstrongLos AngelesCalifornia</v>
      </c>
      <c r="Y3670" s="15" t="str">
        <f t="shared" si="6"/>
        <v>High</v>
      </c>
    </row>
    <row r="3671">
      <c r="A3671" s="1">
        <v>42695.0</v>
      </c>
      <c r="B3671" s="2" t="s">
        <v>4714</v>
      </c>
      <c r="C3671" s="2">
        <v>2.0</v>
      </c>
      <c r="D3671" s="2" t="s">
        <v>4425</v>
      </c>
      <c r="E3671" s="2" t="s">
        <v>49</v>
      </c>
      <c r="F3671" s="2" t="s">
        <v>1909</v>
      </c>
      <c r="G3671" s="2" t="s">
        <v>45</v>
      </c>
      <c r="H3671" s="2" t="s">
        <v>1035</v>
      </c>
      <c r="I3671" s="2" t="s">
        <v>169</v>
      </c>
      <c r="J3671" s="2" t="s">
        <v>42</v>
      </c>
      <c r="K3671" s="2" t="s">
        <v>43</v>
      </c>
      <c r="L3671" s="10">
        <v>42698.0</v>
      </c>
      <c r="M3671" s="2" t="s">
        <v>34</v>
      </c>
      <c r="N3671" s="11">
        <v>0.2</v>
      </c>
      <c r="O3671" s="12">
        <v>13.0</v>
      </c>
      <c r="P3671" s="13">
        <v>0.03</v>
      </c>
      <c r="Q3671" s="13">
        <v>513.0</v>
      </c>
      <c r="R3671" s="13">
        <f t="shared" si="1"/>
        <v>641.25</v>
      </c>
      <c r="S3671" s="14">
        <f t="shared" si="2"/>
        <v>320.625</v>
      </c>
      <c r="T3671" s="14">
        <f t="shared" si="3"/>
        <v>0.0253411306</v>
      </c>
      <c r="U3671" s="15" t="str">
        <f>vlookup(F3671,'Sub categories'!$A:$C,3,False)</f>
        <v>Tables</v>
      </c>
      <c r="V3671" s="16">
        <f t="shared" si="4"/>
        <v>3</v>
      </c>
      <c r="W3671" s="17">
        <f t="array" ref="W3671">INDEX(shipping_prices!$C$1:$F4898,MATCH(I3671,shipping_prices!$A$1:$A4898,0),MATCH(M3671,shipping_prices!$C$1:$F$1,0))</f>
        <v>14.86</v>
      </c>
      <c r="X3671" s="15" t="str">
        <f t="shared" si="5"/>
        <v>Cathy ArmstrongLos AngelesCalifornia</v>
      </c>
      <c r="Y3671" s="15" t="str">
        <f t="shared" si="6"/>
        <v>Low</v>
      </c>
    </row>
    <row r="3672" hidden="1">
      <c r="A3672" s="1">
        <v>42695.0</v>
      </c>
      <c r="B3672" s="2" t="s">
        <v>4715</v>
      </c>
      <c r="C3672" s="2">
        <v>6.0</v>
      </c>
      <c r="D3672" s="2" t="s">
        <v>4716</v>
      </c>
      <c r="E3672" s="2" t="s">
        <v>49</v>
      </c>
      <c r="F3672" s="2" t="s">
        <v>2863</v>
      </c>
      <c r="G3672" s="2" t="s">
        <v>39</v>
      </c>
      <c r="H3672" s="2" t="s">
        <v>79</v>
      </c>
      <c r="I3672" s="2" t="s">
        <v>163</v>
      </c>
      <c r="J3672" s="2" t="s">
        <v>164</v>
      </c>
      <c r="K3672" s="2" t="s">
        <v>33</v>
      </c>
      <c r="L3672" s="10">
        <v>42705.0</v>
      </c>
      <c r="M3672" s="2" t="s">
        <v>34</v>
      </c>
      <c r="N3672" s="11">
        <v>0.2</v>
      </c>
      <c r="O3672" s="12">
        <v>3.0</v>
      </c>
      <c r="P3672" s="13">
        <v>0.36</v>
      </c>
      <c r="Q3672" s="13">
        <v>10.0</v>
      </c>
      <c r="R3672" s="13">
        <f t="shared" si="1"/>
        <v>12.5</v>
      </c>
      <c r="S3672" s="14">
        <f t="shared" si="2"/>
        <v>2.083333333</v>
      </c>
      <c r="T3672" s="14">
        <f t="shared" si="3"/>
        <v>0.3</v>
      </c>
      <c r="U3672" s="15" t="str">
        <f>vlookup(F3672,'Sub categories'!$A:$C,3,False)</f>
        <v>Fasteners</v>
      </c>
      <c r="V3672" s="16">
        <f t="shared" si="4"/>
        <v>10</v>
      </c>
      <c r="W3672" s="17">
        <f t="array" ref="W3672">INDEX(shipping_prices!$C$1:$F4899,MATCH(I3672,shipping_prices!$A$1:$A4899,0),MATCH(M3672,shipping_prices!$C$1:$F$1,0))</f>
        <v>7.98</v>
      </c>
      <c r="X3672" s="15" t="str">
        <f t="shared" si="5"/>
        <v>Roy SkariaPhiladelphiaPennsylvania</v>
      </c>
      <c r="Y3672" s="15" t="str">
        <f t="shared" si="6"/>
        <v>Low</v>
      </c>
    </row>
    <row r="3673" hidden="1">
      <c r="A3673" s="1">
        <v>42695.0</v>
      </c>
      <c r="B3673" s="2" t="s">
        <v>4717</v>
      </c>
      <c r="C3673" s="2">
        <v>2.0</v>
      </c>
      <c r="D3673" s="2" t="s">
        <v>540</v>
      </c>
      <c r="E3673" s="2" t="s">
        <v>37</v>
      </c>
      <c r="F3673" s="2" t="s">
        <v>1990</v>
      </c>
      <c r="G3673" s="2" t="s">
        <v>29</v>
      </c>
      <c r="H3673" s="2" t="s">
        <v>220</v>
      </c>
      <c r="I3673" s="2" t="s">
        <v>1464</v>
      </c>
      <c r="J3673" s="2" t="s">
        <v>239</v>
      </c>
      <c r="K3673" s="2" t="s">
        <v>43</v>
      </c>
      <c r="L3673" s="10">
        <v>42701.0</v>
      </c>
      <c r="M3673" s="2" t="s">
        <v>142</v>
      </c>
      <c r="N3673" s="11">
        <v>0.0</v>
      </c>
      <c r="O3673" s="12">
        <v>19.0</v>
      </c>
      <c r="P3673" s="13">
        <v>0.33</v>
      </c>
      <c r="Q3673" s="13">
        <v>59.0</v>
      </c>
      <c r="R3673" s="13">
        <f t="shared" si="1"/>
        <v>59</v>
      </c>
      <c r="S3673" s="14">
        <f t="shared" si="2"/>
        <v>29.5</v>
      </c>
      <c r="T3673" s="14">
        <f t="shared" si="3"/>
        <v>0.3220338983</v>
      </c>
      <c r="U3673" s="15" t="str">
        <f>vlookup(F3673,'Sub categories'!$A:$C,3,False)</f>
        <v>Accessories</v>
      </c>
      <c r="V3673" s="16">
        <f t="shared" si="4"/>
        <v>6</v>
      </c>
      <c r="W3673" s="17">
        <f t="array" ref="W3673">INDEX(shipping_prices!$C$1:$F4900,MATCH(I3673,shipping_prices!$A$1:$A4900,0),MATCH(M3673,shipping_prices!$C$1:$F$1,0))</f>
        <v>16.8</v>
      </c>
      <c r="X3673" s="15" t="str">
        <f t="shared" si="5"/>
        <v>Robert BarrosoNorth Las VegasNevada</v>
      </c>
      <c r="Y3673" s="15" t="str">
        <f t="shared" si="6"/>
        <v>Low</v>
      </c>
    </row>
    <row r="3674" hidden="1">
      <c r="A3674" s="1">
        <v>42695.0</v>
      </c>
      <c r="B3674" s="2" t="s">
        <v>4718</v>
      </c>
      <c r="C3674" s="2">
        <v>3.0</v>
      </c>
      <c r="D3674" s="2" t="s">
        <v>3150</v>
      </c>
      <c r="E3674" s="2" t="s">
        <v>27</v>
      </c>
      <c r="F3674" s="2" t="s">
        <v>2705</v>
      </c>
      <c r="G3674" s="2" t="s">
        <v>39</v>
      </c>
      <c r="H3674" s="2" t="s">
        <v>1002</v>
      </c>
      <c r="I3674" s="2" t="s">
        <v>3586</v>
      </c>
      <c r="J3674" s="2" t="s">
        <v>164</v>
      </c>
      <c r="K3674" s="2" t="s">
        <v>33</v>
      </c>
      <c r="L3674" s="10">
        <v>42701.0</v>
      </c>
      <c r="M3674" s="2" t="s">
        <v>142</v>
      </c>
      <c r="N3674" s="11">
        <v>0.2</v>
      </c>
      <c r="O3674" s="12">
        <v>1.0</v>
      </c>
      <c r="P3674" s="13">
        <v>0.08</v>
      </c>
      <c r="Q3674" s="13">
        <v>9.0</v>
      </c>
      <c r="R3674" s="13">
        <f t="shared" si="1"/>
        <v>11.25</v>
      </c>
      <c r="S3674" s="14">
        <f t="shared" si="2"/>
        <v>3.75</v>
      </c>
      <c r="T3674" s="14">
        <f t="shared" si="3"/>
        <v>0.1111111111</v>
      </c>
      <c r="U3674" s="15" t="str">
        <f>vlookup(F3674,'Sub categories'!$A:$C,3,False)</f>
        <v>Appliances</v>
      </c>
      <c r="V3674" s="16">
        <f t="shared" si="4"/>
        <v>6</v>
      </c>
      <c r="W3674" s="17">
        <f t="array" ref="W3674">INDEX(shipping_prices!$C$1:$F4901,MATCH(I3674,shipping_prices!$A$1:$A4901,0),MATCH(M3674,shipping_prices!$C$1:$F$1,0))</f>
        <v>18.66</v>
      </c>
      <c r="X3674" s="15" t="str">
        <f t="shared" si="5"/>
        <v>Olvera TochBethlehemPennsylvania</v>
      </c>
      <c r="Y3674" s="15" t="str">
        <f t="shared" si="6"/>
        <v>Low</v>
      </c>
    </row>
    <row r="3675">
      <c r="A3675" s="1">
        <v>42695.0</v>
      </c>
      <c r="B3675" s="2" t="s">
        <v>4718</v>
      </c>
      <c r="C3675" s="2">
        <v>5.0</v>
      </c>
      <c r="D3675" s="2" t="s">
        <v>3150</v>
      </c>
      <c r="E3675" s="2" t="s">
        <v>27</v>
      </c>
      <c r="F3675" s="2" t="s">
        <v>2843</v>
      </c>
      <c r="G3675" s="2" t="s">
        <v>45</v>
      </c>
      <c r="H3675" s="2" t="s">
        <v>288</v>
      </c>
      <c r="I3675" s="2" t="s">
        <v>3586</v>
      </c>
      <c r="J3675" s="2" t="s">
        <v>164</v>
      </c>
      <c r="K3675" s="2" t="s">
        <v>33</v>
      </c>
      <c r="L3675" s="10">
        <v>42701.0</v>
      </c>
      <c r="M3675" s="2" t="s">
        <v>142</v>
      </c>
      <c r="N3675" s="11">
        <v>0.5</v>
      </c>
      <c r="O3675" s="12">
        <v>-78.0</v>
      </c>
      <c r="P3675" s="13">
        <v>-0.44</v>
      </c>
      <c r="Q3675" s="13">
        <v>177.0</v>
      </c>
      <c r="R3675" s="13">
        <f t="shared" si="1"/>
        <v>354</v>
      </c>
      <c r="S3675" s="14">
        <f t="shared" si="2"/>
        <v>70.8</v>
      </c>
      <c r="T3675" s="14">
        <f t="shared" si="3"/>
        <v>-0.4406779661</v>
      </c>
      <c r="U3675" s="15" t="str">
        <f>vlookup(F3675,'Sub categories'!$A:$C,3,False)</f>
        <v>Bookcases</v>
      </c>
      <c r="V3675" s="16">
        <f t="shared" si="4"/>
        <v>6</v>
      </c>
      <c r="W3675" s="17">
        <f t="array" ref="W3675">INDEX(shipping_prices!$C$1:$F4902,MATCH(I3675,shipping_prices!$A$1:$A4902,0),MATCH(M3675,shipping_prices!$C$1:$F$1,0))</f>
        <v>18.66</v>
      </c>
      <c r="X3675" s="15" t="str">
        <f t="shared" si="5"/>
        <v>Olvera TochBethlehemPennsylvania</v>
      </c>
      <c r="Y3675" s="15" t="str">
        <f t="shared" si="6"/>
        <v>loss</v>
      </c>
    </row>
    <row r="3676" hidden="1">
      <c r="A3676" s="1">
        <v>42695.0</v>
      </c>
      <c r="B3676" s="2" t="s">
        <v>4718</v>
      </c>
      <c r="C3676" s="2">
        <v>6.0</v>
      </c>
      <c r="D3676" s="2" t="s">
        <v>3150</v>
      </c>
      <c r="E3676" s="2" t="s">
        <v>27</v>
      </c>
      <c r="F3676" s="2" t="s">
        <v>3748</v>
      </c>
      <c r="G3676" s="2" t="s">
        <v>39</v>
      </c>
      <c r="H3676" s="2" t="s">
        <v>182</v>
      </c>
      <c r="I3676" s="2" t="s">
        <v>3586</v>
      </c>
      <c r="J3676" s="2" t="s">
        <v>164</v>
      </c>
      <c r="K3676" s="2" t="s">
        <v>33</v>
      </c>
      <c r="L3676" s="10">
        <v>42701.0</v>
      </c>
      <c r="M3676" s="2" t="s">
        <v>142</v>
      </c>
      <c r="N3676" s="11">
        <v>0.7</v>
      </c>
      <c r="O3676" s="12">
        <v>-913.0</v>
      </c>
      <c r="P3676" s="13">
        <v>-0.67</v>
      </c>
      <c r="Q3676" s="13">
        <v>1370.0</v>
      </c>
      <c r="R3676" s="13">
        <f t="shared" si="1"/>
        <v>4566.666667</v>
      </c>
      <c r="S3676" s="14">
        <f t="shared" si="2"/>
        <v>761.1111111</v>
      </c>
      <c r="T3676" s="14">
        <f t="shared" si="3"/>
        <v>-0.6664233577</v>
      </c>
      <c r="U3676" s="15" t="str">
        <f>vlookup(F3676,'Sub categories'!$A:$C,3,False)</f>
        <v>Binders</v>
      </c>
      <c r="V3676" s="16">
        <f t="shared" si="4"/>
        <v>6</v>
      </c>
      <c r="W3676" s="17">
        <f t="array" ref="W3676">INDEX(shipping_prices!$C$1:$F4903,MATCH(I3676,shipping_prices!$A$1:$A4903,0),MATCH(M3676,shipping_prices!$C$1:$F$1,0))</f>
        <v>18.66</v>
      </c>
      <c r="X3676" s="15" t="str">
        <f t="shared" si="5"/>
        <v>Olvera TochBethlehemPennsylvania</v>
      </c>
      <c r="Y3676" s="15" t="str">
        <f t="shared" si="6"/>
        <v>loss</v>
      </c>
    </row>
    <row r="3677" hidden="1">
      <c r="A3677" s="1">
        <v>42695.0</v>
      </c>
      <c r="B3677" s="2" t="s">
        <v>4719</v>
      </c>
      <c r="C3677" s="2">
        <v>1.0</v>
      </c>
      <c r="D3677" s="2" t="s">
        <v>225</v>
      </c>
      <c r="E3677" s="2" t="s">
        <v>27</v>
      </c>
      <c r="F3677" s="2" t="s">
        <v>1593</v>
      </c>
      <c r="G3677" s="2" t="s">
        <v>29</v>
      </c>
      <c r="H3677" s="2" t="s">
        <v>79</v>
      </c>
      <c r="I3677" s="2" t="s">
        <v>75</v>
      </c>
      <c r="J3677" s="2" t="s">
        <v>76</v>
      </c>
      <c r="K3677" s="2" t="s">
        <v>77</v>
      </c>
      <c r="L3677" s="10">
        <v>42703.0</v>
      </c>
      <c r="M3677" s="2" t="s">
        <v>34</v>
      </c>
      <c r="N3677" s="11">
        <v>0.2</v>
      </c>
      <c r="O3677" s="12">
        <v>13.0</v>
      </c>
      <c r="P3677" s="13">
        <v>0.09</v>
      </c>
      <c r="Q3677" s="13">
        <v>151.0</v>
      </c>
      <c r="R3677" s="13">
        <f t="shared" si="1"/>
        <v>188.75</v>
      </c>
      <c r="S3677" s="14">
        <f t="shared" si="2"/>
        <v>188.75</v>
      </c>
      <c r="T3677" s="14">
        <f t="shared" si="3"/>
        <v>0.08609271523</v>
      </c>
      <c r="U3677" s="15" t="str">
        <f>vlookup(F3677,'Sub categories'!$A:$C,3,False)</f>
        <v>Phones</v>
      </c>
      <c r="V3677" s="16">
        <f t="shared" si="4"/>
        <v>8</v>
      </c>
      <c r="W3677" s="17">
        <f t="array" ref="W3677">INDEX(shipping_prices!$C$1:$F4904,MATCH(I3677,shipping_prices!$A$1:$A4904,0),MATCH(M3677,shipping_prices!$C$1:$F$1,0))</f>
        <v>11.99</v>
      </c>
      <c r="X3677" s="15" t="str">
        <f t="shared" si="5"/>
        <v>Erica HackneyHoustonTexas</v>
      </c>
      <c r="Y3677" s="15" t="str">
        <f t="shared" si="6"/>
        <v>Low</v>
      </c>
    </row>
    <row r="3678" hidden="1">
      <c r="A3678" s="1">
        <v>42695.0</v>
      </c>
      <c r="B3678" s="2" t="s">
        <v>4720</v>
      </c>
      <c r="C3678" s="2">
        <v>3.0</v>
      </c>
      <c r="D3678" s="2" t="s">
        <v>636</v>
      </c>
      <c r="E3678" s="2" t="s">
        <v>37</v>
      </c>
      <c r="F3678" s="2" t="s">
        <v>299</v>
      </c>
      <c r="G3678" s="2" t="s">
        <v>29</v>
      </c>
      <c r="H3678" s="2" t="s">
        <v>79</v>
      </c>
      <c r="I3678" s="2" t="s">
        <v>88</v>
      </c>
      <c r="J3678" s="2" t="s">
        <v>1343</v>
      </c>
      <c r="K3678" s="2" t="s">
        <v>43</v>
      </c>
      <c r="L3678" s="10">
        <v>42704.0</v>
      </c>
      <c r="M3678" s="2" t="s">
        <v>34</v>
      </c>
      <c r="N3678" s="11">
        <v>0.2</v>
      </c>
      <c r="O3678" s="12">
        <v>75.0</v>
      </c>
      <c r="P3678" s="13">
        <v>0.09</v>
      </c>
      <c r="Q3678" s="13">
        <v>859.0</v>
      </c>
      <c r="R3678" s="13">
        <f t="shared" si="1"/>
        <v>1073.75</v>
      </c>
      <c r="S3678" s="14">
        <f t="shared" si="2"/>
        <v>357.9166667</v>
      </c>
      <c r="T3678" s="14">
        <f t="shared" si="3"/>
        <v>0.08731082654</v>
      </c>
      <c r="U3678" s="15" t="str">
        <f>vlookup(F3678,'Sub categories'!$A:$C,3,False)</f>
        <v>Phones</v>
      </c>
      <c r="V3678" s="16">
        <f t="shared" si="4"/>
        <v>9</v>
      </c>
      <c r="W3678" s="17">
        <f t="array" ref="W3678">INDEX(shipping_prices!$C$1:$F4905,MATCH(I3678,shipping_prices!$A$1:$A4905,0),MATCH(M3678,shipping_prices!$C$1:$F$1,0))</f>
        <v>7.88</v>
      </c>
      <c r="X3678" s="15" t="str">
        <f t="shared" si="5"/>
        <v>Erin SmithSpringfieldOregon</v>
      </c>
      <c r="Y3678" s="15" t="str">
        <f t="shared" si="6"/>
        <v>High</v>
      </c>
    </row>
    <row r="3679" hidden="1">
      <c r="A3679" s="1">
        <v>42695.0</v>
      </c>
      <c r="B3679" s="2" t="s">
        <v>4721</v>
      </c>
      <c r="C3679" s="2">
        <v>1.0</v>
      </c>
      <c r="D3679" s="2" t="s">
        <v>1402</v>
      </c>
      <c r="E3679" s="2" t="s">
        <v>27</v>
      </c>
      <c r="F3679" s="2" t="s">
        <v>3235</v>
      </c>
      <c r="G3679" s="2" t="s">
        <v>39</v>
      </c>
      <c r="H3679" s="2" t="s">
        <v>40</v>
      </c>
      <c r="I3679" s="2" t="s">
        <v>1651</v>
      </c>
      <c r="J3679" s="2" t="s">
        <v>218</v>
      </c>
      <c r="K3679" s="2" t="s">
        <v>54</v>
      </c>
      <c r="L3679" s="10">
        <v>42697.0</v>
      </c>
      <c r="M3679" s="2" t="s">
        <v>34</v>
      </c>
      <c r="N3679" s="11">
        <v>0.0</v>
      </c>
      <c r="O3679" s="12">
        <v>3.0</v>
      </c>
      <c r="P3679" s="13">
        <v>0.45</v>
      </c>
      <c r="Q3679" s="13">
        <v>6.0</v>
      </c>
      <c r="R3679" s="13">
        <f t="shared" si="1"/>
        <v>6</v>
      </c>
      <c r="S3679" s="14">
        <f t="shared" si="2"/>
        <v>6</v>
      </c>
      <c r="T3679" s="14">
        <f t="shared" si="3"/>
        <v>0.5</v>
      </c>
      <c r="U3679" s="15" t="str">
        <f>vlookup(F3679,'Sub categories'!$A:$C,3,False)</f>
        <v>Binders</v>
      </c>
      <c r="V3679" s="16">
        <f t="shared" si="4"/>
        <v>2</v>
      </c>
      <c r="W3679" s="17">
        <f t="array" ref="W3679">INDEX(shipping_prices!$C$1:$F4906,MATCH(I3679,shipping_prices!$A$1:$A4906,0),MATCH(M3679,shipping_prices!$C$1:$F$1,0))</f>
        <v>6.06</v>
      </c>
      <c r="X3679" s="15" t="str">
        <f t="shared" si="5"/>
        <v>Giulietta WeimerHendersonKentucky</v>
      </c>
      <c r="Y3679" s="15" t="str">
        <f t="shared" si="6"/>
        <v>Low</v>
      </c>
    </row>
    <row r="3680">
      <c r="A3680" s="1">
        <v>42695.0</v>
      </c>
      <c r="B3680" s="2" t="s">
        <v>4721</v>
      </c>
      <c r="C3680" s="2">
        <v>4.0</v>
      </c>
      <c r="D3680" s="2" t="s">
        <v>1402</v>
      </c>
      <c r="E3680" s="2" t="s">
        <v>27</v>
      </c>
      <c r="F3680" s="2" t="s">
        <v>184</v>
      </c>
      <c r="G3680" s="2" t="s">
        <v>45</v>
      </c>
      <c r="H3680" s="2" t="s">
        <v>130</v>
      </c>
      <c r="I3680" s="2" t="s">
        <v>1651</v>
      </c>
      <c r="J3680" s="2" t="s">
        <v>218</v>
      </c>
      <c r="K3680" s="2" t="s">
        <v>54</v>
      </c>
      <c r="L3680" s="10">
        <v>42697.0</v>
      </c>
      <c r="M3680" s="2" t="s">
        <v>34</v>
      </c>
      <c r="N3680" s="11">
        <v>0.0</v>
      </c>
      <c r="O3680" s="12">
        <v>35.0</v>
      </c>
      <c r="P3680" s="13">
        <v>0.11</v>
      </c>
      <c r="Q3680" s="13">
        <v>318.0</v>
      </c>
      <c r="R3680" s="13">
        <f t="shared" si="1"/>
        <v>318</v>
      </c>
      <c r="S3680" s="14">
        <f t="shared" si="2"/>
        <v>79.5</v>
      </c>
      <c r="T3680" s="14">
        <f t="shared" si="3"/>
        <v>0.1100628931</v>
      </c>
      <c r="U3680" s="15" t="str">
        <f>vlookup(F3680,'Sub categories'!$A:$C,3,False)</f>
        <v>Furnishings</v>
      </c>
      <c r="V3680" s="16">
        <f t="shared" si="4"/>
        <v>2</v>
      </c>
      <c r="W3680" s="17">
        <f t="array" ref="W3680">INDEX(shipping_prices!$C$1:$F4907,MATCH(I3680,shipping_prices!$A$1:$A4907,0),MATCH(M3680,shipping_prices!$C$1:$F$1,0))</f>
        <v>6.06</v>
      </c>
      <c r="X3680" s="15" t="str">
        <f t="shared" si="5"/>
        <v>Giulietta WeimerHendersonKentucky</v>
      </c>
      <c r="Y3680" s="15" t="str">
        <f t="shared" si="6"/>
        <v>High</v>
      </c>
    </row>
    <row r="3681" hidden="1">
      <c r="A3681" s="1">
        <v>42695.0</v>
      </c>
      <c r="B3681" s="2" t="s">
        <v>4722</v>
      </c>
      <c r="C3681" s="2">
        <v>3.0</v>
      </c>
      <c r="D3681" s="2" t="s">
        <v>103</v>
      </c>
      <c r="E3681" s="2" t="s">
        <v>27</v>
      </c>
      <c r="F3681" s="2" t="s">
        <v>4723</v>
      </c>
      <c r="G3681" s="2" t="s">
        <v>29</v>
      </c>
      <c r="H3681" s="2" t="s">
        <v>2558</v>
      </c>
      <c r="I3681" s="2" t="s">
        <v>1000</v>
      </c>
      <c r="J3681" s="2" t="s">
        <v>321</v>
      </c>
      <c r="K3681" s="2" t="s">
        <v>33</v>
      </c>
      <c r="L3681" s="10">
        <v>42707.0</v>
      </c>
      <c r="M3681" s="2" t="s">
        <v>34</v>
      </c>
      <c r="N3681" s="11">
        <v>0.2</v>
      </c>
      <c r="O3681" s="12">
        <v>12.0</v>
      </c>
      <c r="P3681" s="13">
        <v>0.2</v>
      </c>
      <c r="Q3681" s="13">
        <v>60.0</v>
      </c>
      <c r="R3681" s="13">
        <f t="shared" si="1"/>
        <v>75</v>
      </c>
      <c r="S3681" s="14">
        <f t="shared" si="2"/>
        <v>25</v>
      </c>
      <c r="T3681" s="14">
        <f t="shared" si="3"/>
        <v>0.2</v>
      </c>
      <c r="U3681" s="15" t="str">
        <f>vlookup(F3681,'Sub categories'!$A:$C,3,False)</f>
        <v>Accessories</v>
      </c>
      <c r="V3681" s="16">
        <f t="shared" si="4"/>
        <v>12</v>
      </c>
      <c r="W3681" s="17">
        <f t="array" ref="W3681">INDEX(shipping_prices!$C$1:$F4908,MATCH(I3681,shipping_prices!$A$1:$A4908,0),MATCH(M3681,shipping_prices!$C$1:$F$1,0))</f>
        <v>13.94</v>
      </c>
      <c r="X3681" s="15" t="str">
        <f t="shared" si="5"/>
        <v>Cindy StewartLancasterOhio</v>
      </c>
      <c r="Y3681" s="15" t="str">
        <f t="shared" si="6"/>
        <v>Low</v>
      </c>
    </row>
    <row r="3682" hidden="1">
      <c r="A3682" s="1">
        <v>42695.0</v>
      </c>
      <c r="B3682" s="2" t="s">
        <v>4722</v>
      </c>
      <c r="C3682" s="2">
        <v>2.0</v>
      </c>
      <c r="D3682" s="2" t="s">
        <v>103</v>
      </c>
      <c r="E3682" s="2" t="s">
        <v>27</v>
      </c>
      <c r="F3682" s="2" t="s">
        <v>3748</v>
      </c>
      <c r="G3682" s="2" t="s">
        <v>39</v>
      </c>
      <c r="H3682" s="2" t="s">
        <v>182</v>
      </c>
      <c r="I3682" s="2" t="s">
        <v>1000</v>
      </c>
      <c r="J3682" s="2" t="s">
        <v>321</v>
      </c>
      <c r="K3682" s="2" t="s">
        <v>33</v>
      </c>
      <c r="L3682" s="10">
        <v>42707.0</v>
      </c>
      <c r="M3682" s="2" t="s">
        <v>34</v>
      </c>
      <c r="N3682" s="11">
        <v>0.7</v>
      </c>
      <c r="O3682" s="12">
        <v>-304.0</v>
      </c>
      <c r="P3682" s="13">
        <v>-0.67</v>
      </c>
      <c r="Q3682" s="13">
        <v>457.0</v>
      </c>
      <c r="R3682" s="13">
        <f t="shared" si="1"/>
        <v>1523.333333</v>
      </c>
      <c r="S3682" s="14">
        <f t="shared" si="2"/>
        <v>761.6666667</v>
      </c>
      <c r="T3682" s="14">
        <f t="shared" si="3"/>
        <v>-0.6652078775</v>
      </c>
      <c r="U3682" s="15" t="str">
        <f>vlookup(F3682,'Sub categories'!$A:$C,3,False)</f>
        <v>Binders</v>
      </c>
      <c r="V3682" s="16">
        <f t="shared" si="4"/>
        <v>12</v>
      </c>
      <c r="W3682" s="17">
        <f t="array" ref="W3682">INDEX(shipping_prices!$C$1:$F4909,MATCH(I3682,shipping_prices!$A$1:$A4909,0),MATCH(M3682,shipping_prices!$C$1:$F$1,0))</f>
        <v>13.94</v>
      </c>
      <c r="X3682" s="15" t="str">
        <f t="shared" si="5"/>
        <v>Cindy StewartLancasterOhio</v>
      </c>
      <c r="Y3682" s="15" t="str">
        <f t="shared" si="6"/>
        <v>loss</v>
      </c>
    </row>
    <row r="3683" hidden="1">
      <c r="A3683" s="1">
        <v>42695.0</v>
      </c>
      <c r="B3683" s="2" t="s">
        <v>4722</v>
      </c>
      <c r="C3683" s="2">
        <v>5.0</v>
      </c>
      <c r="D3683" s="2" t="s">
        <v>103</v>
      </c>
      <c r="E3683" s="2" t="s">
        <v>27</v>
      </c>
      <c r="F3683" s="2" t="s">
        <v>4140</v>
      </c>
      <c r="G3683" s="2" t="s">
        <v>29</v>
      </c>
      <c r="H3683" s="2" t="s">
        <v>4141</v>
      </c>
      <c r="I3683" s="2" t="s">
        <v>1000</v>
      </c>
      <c r="J3683" s="2" t="s">
        <v>321</v>
      </c>
      <c r="K3683" s="2" t="s">
        <v>33</v>
      </c>
      <c r="L3683" s="10">
        <v>42707.0</v>
      </c>
      <c r="M3683" s="2" t="s">
        <v>34</v>
      </c>
      <c r="N3683" s="11">
        <v>0.7</v>
      </c>
      <c r="O3683" s="12">
        <v>-6600.0</v>
      </c>
      <c r="P3683" s="13">
        <v>-1.47</v>
      </c>
      <c r="Q3683" s="13">
        <v>4500.0</v>
      </c>
      <c r="R3683" s="13">
        <f t="shared" si="1"/>
        <v>15000</v>
      </c>
      <c r="S3683" s="14">
        <f t="shared" si="2"/>
        <v>3000</v>
      </c>
      <c r="T3683" s="14">
        <f t="shared" si="3"/>
        <v>-1.466666667</v>
      </c>
      <c r="U3683" s="15" t="str">
        <f>vlookup(F3683,'Sub categories'!$A:$C,3,False)</f>
        <v>Machines</v>
      </c>
      <c r="V3683" s="16">
        <f t="shared" si="4"/>
        <v>12</v>
      </c>
      <c r="W3683" s="17">
        <f t="array" ref="W3683">INDEX(shipping_prices!$C$1:$F4910,MATCH(I3683,shipping_prices!$A$1:$A4910,0),MATCH(M3683,shipping_prices!$C$1:$F$1,0))</f>
        <v>13.94</v>
      </c>
      <c r="X3683" s="15" t="str">
        <f t="shared" si="5"/>
        <v>Cindy StewartLancasterOhio</v>
      </c>
      <c r="Y3683" s="15" t="str">
        <f t="shared" si="6"/>
        <v>loss</v>
      </c>
    </row>
    <row r="3684" hidden="1">
      <c r="A3684" s="1">
        <v>42695.0</v>
      </c>
      <c r="B3684" s="2" t="s">
        <v>4724</v>
      </c>
      <c r="C3684" s="2">
        <v>5.0</v>
      </c>
      <c r="D3684" s="2" t="s">
        <v>2225</v>
      </c>
      <c r="E3684" s="2" t="s">
        <v>27</v>
      </c>
      <c r="F3684" s="2" t="s">
        <v>4479</v>
      </c>
      <c r="G3684" s="2" t="s">
        <v>29</v>
      </c>
      <c r="H3684" s="2" t="s">
        <v>2970</v>
      </c>
      <c r="I3684" s="2" t="s">
        <v>75</v>
      </c>
      <c r="J3684" s="2" t="s">
        <v>76</v>
      </c>
      <c r="K3684" s="2" t="s">
        <v>77</v>
      </c>
      <c r="L3684" s="10">
        <v>42695.0</v>
      </c>
      <c r="M3684" s="2" t="s">
        <v>469</v>
      </c>
      <c r="N3684" s="11">
        <v>0.2</v>
      </c>
      <c r="O3684" s="12">
        <v>8.0</v>
      </c>
      <c r="P3684" s="13">
        <v>0.1</v>
      </c>
      <c r="Q3684" s="13">
        <v>80.0</v>
      </c>
      <c r="R3684" s="13">
        <f t="shared" si="1"/>
        <v>100</v>
      </c>
      <c r="S3684" s="14">
        <f t="shared" si="2"/>
        <v>20</v>
      </c>
      <c r="T3684" s="14">
        <f t="shared" si="3"/>
        <v>0.1</v>
      </c>
      <c r="U3684" s="15" t="str">
        <f>vlookup(F3684,'Sub categories'!$A:$C,3,False)</f>
        <v>Phones</v>
      </c>
      <c r="V3684" s="16">
        <f t="shared" si="4"/>
        <v>0</v>
      </c>
      <c r="W3684" s="17">
        <f t="array" ref="W3684">INDEX(shipping_prices!$C$1:$F4911,MATCH(I3684,shipping_prices!$A$1:$A4911,0),MATCH(M3684,shipping_prices!$C$1:$F$1,0))</f>
        <v>50.49</v>
      </c>
      <c r="X3684" s="15" t="str">
        <f t="shared" si="5"/>
        <v>Annie ThurmanHoustonTexas</v>
      </c>
      <c r="Y3684" s="15" t="str">
        <f t="shared" si="6"/>
        <v>Low</v>
      </c>
    </row>
    <row r="3685" hidden="1">
      <c r="A3685" s="1">
        <v>42696.0</v>
      </c>
      <c r="B3685" s="2" t="s">
        <v>4724</v>
      </c>
      <c r="C3685" s="2">
        <v>5.0</v>
      </c>
      <c r="D3685" s="2" t="s">
        <v>2225</v>
      </c>
      <c r="E3685" s="2" t="s">
        <v>27</v>
      </c>
      <c r="F3685" s="2" t="s">
        <v>407</v>
      </c>
      <c r="G3685" s="2" t="s">
        <v>29</v>
      </c>
      <c r="H3685" s="2" t="s">
        <v>408</v>
      </c>
      <c r="I3685" s="2" t="s">
        <v>75</v>
      </c>
      <c r="J3685" s="2" t="s">
        <v>76</v>
      </c>
      <c r="K3685" s="2" t="s">
        <v>77</v>
      </c>
      <c r="L3685" s="10">
        <v>42696.0</v>
      </c>
      <c r="M3685" s="2" t="s">
        <v>469</v>
      </c>
      <c r="N3685" s="11">
        <v>0.2</v>
      </c>
      <c r="O3685" s="12">
        <v>11.0</v>
      </c>
      <c r="P3685" s="13">
        <v>0.05</v>
      </c>
      <c r="Q3685" s="13">
        <v>224.0</v>
      </c>
      <c r="R3685" s="13">
        <f t="shared" si="1"/>
        <v>280</v>
      </c>
      <c r="S3685" s="14">
        <f t="shared" si="2"/>
        <v>56</v>
      </c>
      <c r="T3685" s="14">
        <f t="shared" si="3"/>
        <v>0.04910714286</v>
      </c>
      <c r="U3685" s="15" t="str">
        <f>vlookup(F3685,'Sub categories'!$A:$C,3,False)</f>
        <v>Accessories</v>
      </c>
      <c r="V3685" s="16">
        <f t="shared" si="4"/>
        <v>0</v>
      </c>
      <c r="W3685" s="17">
        <f t="array" ref="W3685">INDEX(shipping_prices!$C$1:$F4912,MATCH(I3685,shipping_prices!$A$1:$A4912,0),MATCH(M3685,shipping_prices!$C$1:$F$1,0))</f>
        <v>50.49</v>
      </c>
      <c r="X3685" s="15" t="str">
        <f t="shared" si="5"/>
        <v>Annie ThurmanHoustonTexas</v>
      </c>
      <c r="Y3685" s="15" t="str">
        <f t="shared" si="6"/>
        <v>Low</v>
      </c>
    </row>
    <row r="3686" hidden="1">
      <c r="A3686" s="1">
        <v>42696.0</v>
      </c>
      <c r="B3686" s="2" t="s">
        <v>4725</v>
      </c>
      <c r="C3686" s="2">
        <v>7.0</v>
      </c>
      <c r="D3686" s="2" t="s">
        <v>978</v>
      </c>
      <c r="E3686" s="2" t="s">
        <v>37</v>
      </c>
      <c r="F3686" s="2" t="s">
        <v>4683</v>
      </c>
      <c r="G3686" s="2" t="s">
        <v>29</v>
      </c>
      <c r="H3686" s="2" t="s">
        <v>554</v>
      </c>
      <c r="I3686" s="2" t="s">
        <v>4698</v>
      </c>
      <c r="J3686" s="2" t="s">
        <v>64</v>
      </c>
      <c r="K3686" s="2" t="s">
        <v>43</v>
      </c>
      <c r="L3686" s="10">
        <v>42696.0</v>
      </c>
      <c r="M3686" s="2" t="s">
        <v>469</v>
      </c>
      <c r="N3686" s="11">
        <v>0.2</v>
      </c>
      <c r="O3686" s="12">
        <v>49.0</v>
      </c>
      <c r="P3686" s="13">
        <v>0.26</v>
      </c>
      <c r="Q3686" s="13">
        <v>186.0</v>
      </c>
      <c r="R3686" s="13">
        <f t="shared" si="1"/>
        <v>232.5</v>
      </c>
      <c r="S3686" s="14">
        <f t="shared" si="2"/>
        <v>33.21428571</v>
      </c>
      <c r="T3686" s="14">
        <f t="shared" si="3"/>
        <v>0.2634408602</v>
      </c>
      <c r="U3686" s="15" t="str">
        <f>vlookup(F3686,'Sub categories'!$A:$C,3,False)</f>
        <v>Accessories</v>
      </c>
      <c r="V3686" s="16">
        <f t="shared" si="4"/>
        <v>0</v>
      </c>
      <c r="W3686" s="17">
        <f t="array" ref="W3686">INDEX(shipping_prices!$C$1:$F4913,MATCH(I3686,shipping_prices!$A$1:$A4913,0),MATCH(M3686,shipping_prices!$C$1:$F$1,0))</f>
        <v>54.91</v>
      </c>
      <c r="X3686" s="15" t="str">
        <f t="shared" si="5"/>
        <v>Tiffany HouseYumaArizona</v>
      </c>
      <c r="Y3686" s="15" t="str">
        <f t="shared" si="6"/>
        <v>High</v>
      </c>
    </row>
    <row r="3687" hidden="1">
      <c r="A3687" s="1">
        <v>42696.0</v>
      </c>
      <c r="B3687" s="2" t="s">
        <v>4726</v>
      </c>
      <c r="C3687" s="2">
        <v>4.0</v>
      </c>
      <c r="D3687" s="2" t="s">
        <v>4727</v>
      </c>
      <c r="E3687" s="2" t="s">
        <v>37</v>
      </c>
      <c r="F3687" s="2" t="s">
        <v>4334</v>
      </c>
      <c r="G3687" s="2" t="s">
        <v>39</v>
      </c>
      <c r="H3687" s="2" t="s">
        <v>51</v>
      </c>
      <c r="I3687" s="2" t="s">
        <v>1502</v>
      </c>
      <c r="J3687" s="2" t="s">
        <v>572</v>
      </c>
      <c r="K3687" s="2" t="s">
        <v>33</v>
      </c>
      <c r="L3687" s="10">
        <v>42704.0</v>
      </c>
      <c r="M3687" s="2" t="s">
        <v>90</v>
      </c>
      <c r="N3687" s="11">
        <v>0.0</v>
      </c>
      <c r="O3687" s="12">
        <v>49.0</v>
      </c>
      <c r="P3687" s="13">
        <v>0.46</v>
      </c>
      <c r="Q3687" s="13">
        <v>106.0</v>
      </c>
      <c r="R3687" s="13">
        <f t="shared" si="1"/>
        <v>106</v>
      </c>
      <c r="S3687" s="14">
        <f t="shared" si="2"/>
        <v>26.5</v>
      </c>
      <c r="T3687" s="14">
        <f t="shared" si="3"/>
        <v>0.4622641509</v>
      </c>
      <c r="U3687" s="15" t="str">
        <f>vlookup(F3687,'Sub categories'!$A:$C,3,False)</f>
        <v>Paper</v>
      </c>
      <c r="V3687" s="16">
        <f t="shared" si="4"/>
        <v>8</v>
      </c>
      <c r="W3687" s="17">
        <f t="array" ref="W3687">INDEX(shipping_prices!$C$1:$F4914,MATCH(I3687,shipping_prices!$A$1:$A4914,0),MATCH(M3687,shipping_prices!$C$1:$F$1,0))</f>
        <v>5.22</v>
      </c>
      <c r="X3687" s="15" t="str">
        <f t="shared" si="5"/>
        <v>Scot CoramLowellMassachusetts</v>
      </c>
      <c r="Y3687" s="15" t="str">
        <f t="shared" si="6"/>
        <v>High</v>
      </c>
    </row>
    <row r="3688" hidden="1">
      <c r="A3688" s="1">
        <v>42696.0</v>
      </c>
      <c r="B3688" s="2" t="s">
        <v>4728</v>
      </c>
      <c r="C3688" s="2">
        <v>5.0</v>
      </c>
      <c r="D3688" s="2" t="s">
        <v>4729</v>
      </c>
      <c r="E3688" s="2" t="s">
        <v>37</v>
      </c>
      <c r="F3688" s="2" t="s">
        <v>1288</v>
      </c>
      <c r="G3688" s="2" t="s">
        <v>39</v>
      </c>
      <c r="H3688" s="2" t="s">
        <v>40</v>
      </c>
      <c r="I3688" s="2" t="s">
        <v>140</v>
      </c>
      <c r="J3688" s="2" t="s">
        <v>141</v>
      </c>
      <c r="K3688" s="2" t="s">
        <v>77</v>
      </c>
      <c r="L3688" s="10">
        <v>42702.0</v>
      </c>
      <c r="M3688" s="2" t="s">
        <v>34</v>
      </c>
      <c r="N3688" s="11">
        <v>0.8</v>
      </c>
      <c r="O3688" s="12">
        <v>-3.0</v>
      </c>
      <c r="P3688" s="13">
        <v>-1.6</v>
      </c>
      <c r="Q3688" s="13">
        <v>2.0</v>
      </c>
      <c r="R3688" s="13">
        <f t="shared" si="1"/>
        <v>10</v>
      </c>
      <c r="S3688" s="14">
        <f t="shared" si="2"/>
        <v>2</v>
      </c>
      <c r="T3688" s="14">
        <f t="shared" si="3"/>
        <v>-1.5</v>
      </c>
      <c r="U3688" s="15" t="str">
        <f>vlookup(F3688,'Sub categories'!$A:$C,3,False)</f>
        <v>Binders</v>
      </c>
      <c r="V3688" s="16">
        <f t="shared" si="4"/>
        <v>6</v>
      </c>
      <c r="W3688" s="17">
        <f t="array" ref="W3688">INDEX(shipping_prices!$C$1:$F4915,MATCH(I3688,shipping_prices!$A$1:$A4915,0),MATCH(M3688,shipping_prices!$C$1:$F$1,0))</f>
        <v>13.2</v>
      </c>
      <c r="X3688" s="15" t="str">
        <f t="shared" si="5"/>
        <v>Barry PondChicagoIllinois</v>
      </c>
      <c r="Y3688" s="15" t="str">
        <f t="shared" si="6"/>
        <v>loss</v>
      </c>
    </row>
    <row r="3689" hidden="1">
      <c r="A3689" s="1">
        <v>42696.0</v>
      </c>
      <c r="B3689" s="2" t="s">
        <v>4730</v>
      </c>
      <c r="C3689" s="2">
        <v>3.0</v>
      </c>
      <c r="D3689" s="2" t="s">
        <v>491</v>
      </c>
      <c r="E3689" s="2" t="s">
        <v>27</v>
      </c>
      <c r="F3689" s="2" t="s">
        <v>1432</v>
      </c>
      <c r="G3689" s="2" t="s">
        <v>39</v>
      </c>
      <c r="H3689" s="2" t="s">
        <v>79</v>
      </c>
      <c r="I3689" s="2" t="s">
        <v>31</v>
      </c>
      <c r="J3689" s="2" t="s">
        <v>32</v>
      </c>
      <c r="K3689" s="2" t="s">
        <v>33</v>
      </c>
      <c r="L3689" s="10">
        <v>42708.0</v>
      </c>
      <c r="M3689" s="2" t="s">
        <v>90</v>
      </c>
      <c r="N3689" s="11">
        <v>0.0</v>
      </c>
      <c r="O3689" s="12">
        <v>121.0</v>
      </c>
      <c r="P3689" s="13">
        <v>0.26</v>
      </c>
      <c r="Q3689" s="13">
        <v>465.0</v>
      </c>
      <c r="R3689" s="13">
        <f t="shared" si="1"/>
        <v>465</v>
      </c>
      <c r="S3689" s="14">
        <f t="shared" si="2"/>
        <v>155</v>
      </c>
      <c r="T3689" s="14">
        <f t="shared" si="3"/>
        <v>0.2602150538</v>
      </c>
      <c r="U3689" s="15" t="str">
        <f>vlookup(F3689,'Sub categories'!$A:$C,3,False)</f>
        <v>Storage</v>
      </c>
      <c r="V3689" s="16">
        <f t="shared" si="4"/>
        <v>12</v>
      </c>
      <c r="W3689" s="17">
        <f t="array" ref="W3689">INDEX(shipping_prices!$C$1:$F4916,MATCH(I3689,shipping_prices!$A$1:$A4916,0),MATCH(M3689,shipping_prices!$C$1:$F$1,0))</f>
        <v>0.94</v>
      </c>
      <c r="X3689" s="15" t="str">
        <f t="shared" si="5"/>
        <v>James GalangNew York CityNew York</v>
      </c>
      <c r="Y3689" s="15" t="str">
        <f t="shared" si="6"/>
        <v>High</v>
      </c>
    </row>
    <row r="3690" hidden="1">
      <c r="A3690" s="1">
        <v>42696.0</v>
      </c>
      <c r="B3690" s="2" t="s">
        <v>4731</v>
      </c>
      <c r="C3690" s="2">
        <v>2.0</v>
      </c>
      <c r="D3690" s="2" t="s">
        <v>4350</v>
      </c>
      <c r="E3690" s="2" t="s">
        <v>27</v>
      </c>
      <c r="F3690" s="2" t="s">
        <v>202</v>
      </c>
      <c r="G3690" s="2" t="s">
        <v>39</v>
      </c>
      <c r="H3690" s="2" t="s">
        <v>193</v>
      </c>
      <c r="I3690" s="2" t="s">
        <v>4732</v>
      </c>
      <c r="J3690" s="2" t="s">
        <v>53</v>
      </c>
      <c r="K3690" s="2" t="s">
        <v>54</v>
      </c>
      <c r="L3690" s="10">
        <v>42698.0</v>
      </c>
      <c r="M3690" s="2" t="s">
        <v>34</v>
      </c>
      <c r="N3690" s="11">
        <v>0.7</v>
      </c>
      <c r="O3690" s="12">
        <v>-2.0</v>
      </c>
      <c r="P3690" s="13">
        <v>-0.83</v>
      </c>
      <c r="Q3690" s="13">
        <v>3.0</v>
      </c>
      <c r="R3690" s="13">
        <f t="shared" si="1"/>
        <v>10</v>
      </c>
      <c r="S3690" s="14">
        <f t="shared" si="2"/>
        <v>5</v>
      </c>
      <c r="T3690" s="14">
        <f t="shared" si="3"/>
        <v>-0.6666666667</v>
      </c>
      <c r="U3690" s="15" t="str">
        <f>vlookup(F3690,'Sub categories'!$A:$C,3,False)</f>
        <v>Binders</v>
      </c>
      <c r="V3690" s="16">
        <f t="shared" si="4"/>
        <v>2</v>
      </c>
      <c r="W3690" s="17">
        <f t="array" ref="W3690">INDEX(shipping_prices!$C$1:$F4917,MATCH(I3690,shipping_prices!$A$1:$A4917,0),MATCH(M3690,shipping_prices!$C$1:$F$1,0))</f>
        <v>10.78</v>
      </c>
      <c r="X3690" s="15" t="str">
        <f t="shared" si="5"/>
        <v>Dean BradenPort Saint LucieFlorida</v>
      </c>
      <c r="Y3690" s="15" t="str">
        <f t="shared" si="6"/>
        <v>loss</v>
      </c>
    </row>
    <row r="3691" hidden="1">
      <c r="A3691" s="1">
        <v>42696.0</v>
      </c>
      <c r="B3691" s="2" t="s">
        <v>4733</v>
      </c>
      <c r="C3691" s="2">
        <v>2.0</v>
      </c>
      <c r="D3691" s="2" t="s">
        <v>942</v>
      </c>
      <c r="E3691" s="2" t="s">
        <v>37</v>
      </c>
      <c r="F3691" s="2" t="s">
        <v>3326</v>
      </c>
      <c r="G3691" s="2" t="s">
        <v>39</v>
      </c>
      <c r="H3691" s="2" t="s">
        <v>51</v>
      </c>
      <c r="I3691" s="2" t="s">
        <v>1297</v>
      </c>
      <c r="J3691" s="2" t="s">
        <v>76</v>
      </c>
      <c r="K3691" s="2" t="s">
        <v>77</v>
      </c>
      <c r="L3691" s="10">
        <v>42700.0</v>
      </c>
      <c r="M3691" s="2" t="s">
        <v>34</v>
      </c>
      <c r="N3691" s="11">
        <v>0.2</v>
      </c>
      <c r="O3691" s="12">
        <v>4.0</v>
      </c>
      <c r="P3691" s="13">
        <v>0.35</v>
      </c>
      <c r="Q3691" s="13">
        <v>10.0</v>
      </c>
      <c r="R3691" s="13">
        <f t="shared" si="1"/>
        <v>12.5</v>
      </c>
      <c r="S3691" s="14">
        <f t="shared" si="2"/>
        <v>6.25</v>
      </c>
      <c r="T3691" s="14">
        <f t="shared" si="3"/>
        <v>0.4</v>
      </c>
      <c r="U3691" s="15" t="str">
        <f>vlookup(F3691,'Sub categories'!$A:$C,3,False)</f>
        <v>Paper</v>
      </c>
      <c r="V3691" s="16">
        <f t="shared" si="4"/>
        <v>4</v>
      </c>
      <c r="W3691" s="17">
        <f t="array" ref="W3691">INDEX(shipping_prices!$C$1:$F4918,MATCH(I3691,shipping_prices!$A$1:$A4918,0),MATCH(M3691,shipping_prices!$C$1:$F$1,0))</f>
        <v>10.2</v>
      </c>
      <c r="X3691" s="15" t="str">
        <f t="shared" si="5"/>
        <v>Erin AshbrookCarrolltonTexas</v>
      </c>
      <c r="Y3691" s="15" t="str">
        <f t="shared" si="6"/>
        <v>Low</v>
      </c>
    </row>
    <row r="3692" hidden="1">
      <c r="A3692" s="1">
        <v>42696.0</v>
      </c>
      <c r="B3692" s="2" t="s">
        <v>4733</v>
      </c>
      <c r="C3692" s="2">
        <v>4.0</v>
      </c>
      <c r="D3692" s="2" t="s">
        <v>942</v>
      </c>
      <c r="E3692" s="2" t="s">
        <v>37</v>
      </c>
      <c r="F3692" s="2" t="s">
        <v>3970</v>
      </c>
      <c r="G3692" s="2" t="s">
        <v>29</v>
      </c>
      <c r="H3692" s="2" t="s">
        <v>220</v>
      </c>
      <c r="I3692" s="2" t="s">
        <v>1297</v>
      </c>
      <c r="J3692" s="2" t="s">
        <v>76</v>
      </c>
      <c r="K3692" s="2" t="s">
        <v>77</v>
      </c>
      <c r="L3692" s="10">
        <v>42700.0</v>
      </c>
      <c r="M3692" s="2" t="s">
        <v>34</v>
      </c>
      <c r="N3692" s="11">
        <v>0.2</v>
      </c>
      <c r="O3692" s="12">
        <v>26.0</v>
      </c>
      <c r="P3692" s="13">
        <v>0.28</v>
      </c>
      <c r="Q3692" s="13">
        <v>96.0</v>
      </c>
      <c r="R3692" s="13">
        <f t="shared" si="1"/>
        <v>120</v>
      </c>
      <c r="S3692" s="14">
        <f t="shared" si="2"/>
        <v>30</v>
      </c>
      <c r="T3692" s="14">
        <f t="shared" si="3"/>
        <v>0.2708333333</v>
      </c>
      <c r="U3692" s="15" t="str">
        <f>vlookup(F3692,'Sub categories'!$A:$C,3,False)</f>
        <v>Accessories</v>
      </c>
      <c r="V3692" s="16">
        <f t="shared" si="4"/>
        <v>4</v>
      </c>
      <c r="W3692" s="17">
        <f t="array" ref="W3692">INDEX(shipping_prices!$C$1:$F4919,MATCH(I3692,shipping_prices!$A$1:$A4919,0),MATCH(M3692,shipping_prices!$C$1:$F$1,0))</f>
        <v>10.2</v>
      </c>
      <c r="X3692" s="15" t="str">
        <f t="shared" si="5"/>
        <v>Erin AshbrookCarrolltonTexas</v>
      </c>
      <c r="Y3692" s="15" t="str">
        <f t="shared" si="6"/>
        <v>Low</v>
      </c>
    </row>
    <row r="3693" hidden="1">
      <c r="A3693" s="1">
        <v>42696.0</v>
      </c>
      <c r="B3693" s="2" t="s">
        <v>4734</v>
      </c>
      <c r="C3693" s="2">
        <v>9.0</v>
      </c>
      <c r="D3693" s="2" t="s">
        <v>2359</v>
      </c>
      <c r="E3693" s="2" t="s">
        <v>27</v>
      </c>
      <c r="F3693" s="2" t="s">
        <v>4647</v>
      </c>
      <c r="G3693" s="2" t="s">
        <v>39</v>
      </c>
      <c r="H3693" s="2" t="s">
        <v>120</v>
      </c>
      <c r="I3693" s="2" t="s">
        <v>1356</v>
      </c>
      <c r="J3693" s="2" t="s">
        <v>749</v>
      </c>
      <c r="K3693" s="2" t="s">
        <v>54</v>
      </c>
      <c r="L3693" s="10">
        <v>42702.0</v>
      </c>
      <c r="M3693" s="2" t="s">
        <v>34</v>
      </c>
      <c r="N3693" s="11">
        <v>0.0</v>
      </c>
      <c r="O3693" s="12">
        <v>8.0</v>
      </c>
      <c r="P3693" s="13">
        <v>0.3</v>
      </c>
      <c r="Q3693" s="13">
        <v>26.0</v>
      </c>
      <c r="R3693" s="13">
        <f t="shared" si="1"/>
        <v>26</v>
      </c>
      <c r="S3693" s="14">
        <f t="shared" si="2"/>
        <v>2.888888889</v>
      </c>
      <c r="T3693" s="14">
        <f t="shared" si="3"/>
        <v>0.3076923077</v>
      </c>
      <c r="U3693" s="15" t="str">
        <f>vlookup(F3693,'Sub categories'!$A:$C,3,False)</f>
        <v>Art</v>
      </c>
      <c r="V3693" s="16">
        <f t="shared" si="4"/>
        <v>6</v>
      </c>
      <c r="W3693" s="17">
        <f t="array" ref="W3693">INDEX(shipping_prices!$C$1:$F4920,MATCH(I3693,shipping_prices!$A$1:$A4920,0),MATCH(M3693,shipping_prices!$C$1:$F$1,0))</f>
        <v>14.87</v>
      </c>
      <c r="X3693" s="15" t="str">
        <f t="shared" si="5"/>
        <v>Joe KamberovaMobileAlabama</v>
      </c>
      <c r="Y3693" s="15" t="str">
        <f t="shared" si="6"/>
        <v>Low</v>
      </c>
    </row>
    <row r="3694" hidden="1">
      <c r="A3694" s="1">
        <v>42696.0</v>
      </c>
      <c r="B3694" s="2" t="s">
        <v>4734</v>
      </c>
      <c r="C3694" s="2">
        <v>3.0</v>
      </c>
      <c r="D3694" s="2" t="s">
        <v>2359</v>
      </c>
      <c r="E3694" s="2" t="s">
        <v>27</v>
      </c>
      <c r="F3694" s="2" t="s">
        <v>2067</v>
      </c>
      <c r="G3694" s="2" t="s">
        <v>39</v>
      </c>
      <c r="H3694" s="2" t="s">
        <v>79</v>
      </c>
      <c r="I3694" s="2" t="s">
        <v>1356</v>
      </c>
      <c r="J3694" s="2" t="s">
        <v>749</v>
      </c>
      <c r="K3694" s="2" t="s">
        <v>54</v>
      </c>
      <c r="L3694" s="10">
        <v>42702.0</v>
      </c>
      <c r="M3694" s="2" t="s">
        <v>34</v>
      </c>
      <c r="N3694" s="11">
        <v>0.0</v>
      </c>
      <c r="O3694" s="12">
        <v>30.0</v>
      </c>
      <c r="P3694" s="13">
        <v>0.48</v>
      </c>
      <c r="Q3694" s="13">
        <v>63.0</v>
      </c>
      <c r="R3694" s="13">
        <f t="shared" si="1"/>
        <v>63</v>
      </c>
      <c r="S3694" s="14">
        <f t="shared" si="2"/>
        <v>21</v>
      </c>
      <c r="T3694" s="14">
        <f t="shared" si="3"/>
        <v>0.4761904762</v>
      </c>
      <c r="U3694" s="15" t="str">
        <f>vlookup(F3694,'Sub categories'!$A:$C,3,False)</f>
        <v>Binders</v>
      </c>
      <c r="V3694" s="16">
        <f t="shared" si="4"/>
        <v>6</v>
      </c>
      <c r="W3694" s="17">
        <f t="array" ref="W3694">INDEX(shipping_prices!$C$1:$F4921,MATCH(I3694,shipping_prices!$A$1:$A4921,0),MATCH(M3694,shipping_prices!$C$1:$F$1,0))</f>
        <v>14.87</v>
      </c>
      <c r="X3694" s="15" t="str">
        <f t="shared" si="5"/>
        <v>Joe KamberovaMobileAlabama</v>
      </c>
      <c r="Y3694" s="15" t="str">
        <f t="shared" si="6"/>
        <v>Low</v>
      </c>
    </row>
    <row r="3695" hidden="1">
      <c r="A3695" s="1">
        <v>42696.0</v>
      </c>
      <c r="B3695" s="2" t="s">
        <v>4734</v>
      </c>
      <c r="C3695" s="2">
        <v>3.0</v>
      </c>
      <c r="D3695" s="2" t="s">
        <v>2359</v>
      </c>
      <c r="E3695" s="2" t="s">
        <v>27</v>
      </c>
      <c r="F3695" s="2" t="s">
        <v>4735</v>
      </c>
      <c r="G3695" s="2" t="s">
        <v>29</v>
      </c>
      <c r="H3695" s="2" t="s">
        <v>220</v>
      </c>
      <c r="I3695" s="2" t="s">
        <v>1356</v>
      </c>
      <c r="J3695" s="2" t="s">
        <v>749</v>
      </c>
      <c r="K3695" s="2" t="s">
        <v>54</v>
      </c>
      <c r="L3695" s="10">
        <v>42702.0</v>
      </c>
      <c r="M3695" s="2" t="s">
        <v>34</v>
      </c>
      <c r="N3695" s="11">
        <v>0.0</v>
      </c>
      <c r="O3695" s="12">
        <v>71.0</v>
      </c>
      <c r="P3695" s="13">
        <v>0.34</v>
      </c>
      <c r="Q3695" s="13">
        <v>210.0</v>
      </c>
      <c r="R3695" s="13">
        <f t="shared" si="1"/>
        <v>210</v>
      </c>
      <c r="S3695" s="14">
        <f t="shared" si="2"/>
        <v>70</v>
      </c>
      <c r="T3695" s="14">
        <f t="shared" si="3"/>
        <v>0.3380952381</v>
      </c>
      <c r="U3695" s="15" t="str">
        <f>vlookup(F3695,'Sub categories'!$A:$C,3,False)</f>
        <v>Accessories</v>
      </c>
      <c r="V3695" s="16">
        <f t="shared" si="4"/>
        <v>6</v>
      </c>
      <c r="W3695" s="17">
        <f t="array" ref="W3695">INDEX(shipping_prices!$C$1:$F4922,MATCH(I3695,shipping_prices!$A$1:$A4922,0),MATCH(M3695,shipping_prices!$C$1:$F$1,0))</f>
        <v>14.87</v>
      </c>
      <c r="X3695" s="15" t="str">
        <f t="shared" si="5"/>
        <v>Joe KamberovaMobileAlabama</v>
      </c>
      <c r="Y3695" s="15" t="str">
        <f t="shared" si="6"/>
        <v>High</v>
      </c>
    </row>
    <row r="3696" hidden="1">
      <c r="A3696" s="1">
        <v>42696.0</v>
      </c>
      <c r="B3696" s="2" t="s">
        <v>4736</v>
      </c>
      <c r="C3696" s="2">
        <v>5.0</v>
      </c>
      <c r="D3696" s="2" t="s">
        <v>4737</v>
      </c>
      <c r="E3696" s="2" t="s">
        <v>27</v>
      </c>
      <c r="F3696" s="2" t="s">
        <v>4083</v>
      </c>
      <c r="G3696" s="2" t="s">
        <v>39</v>
      </c>
      <c r="H3696" s="2" t="s">
        <v>79</v>
      </c>
      <c r="I3696" s="2" t="s">
        <v>2090</v>
      </c>
      <c r="J3696" s="2" t="s">
        <v>42</v>
      </c>
      <c r="K3696" s="2" t="s">
        <v>43</v>
      </c>
      <c r="L3696" s="10">
        <v>42696.0</v>
      </c>
      <c r="M3696" s="2" t="s">
        <v>469</v>
      </c>
      <c r="N3696" s="11">
        <v>0.2</v>
      </c>
      <c r="O3696" s="12">
        <v>22.0</v>
      </c>
      <c r="P3696" s="13">
        <v>0.36</v>
      </c>
      <c r="Q3696" s="13">
        <v>61.0</v>
      </c>
      <c r="R3696" s="13">
        <f t="shared" si="1"/>
        <v>76.25</v>
      </c>
      <c r="S3696" s="14">
        <f t="shared" si="2"/>
        <v>15.25</v>
      </c>
      <c r="T3696" s="14">
        <f t="shared" si="3"/>
        <v>0.3606557377</v>
      </c>
      <c r="U3696" s="15" t="str">
        <f>vlookup(F3696,'Sub categories'!$A:$C,3,False)</f>
        <v>Binders</v>
      </c>
      <c r="V3696" s="16">
        <f t="shared" si="4"/>
        <v>0</v>
      </c>
      <c r="W3696" s="17">
        <f t="array" ref="W3696">INDEX(shipping_prices!$C$1:$F4923,MATCH(I3696,shipping_prices!$A$1:$A4923,0),MATCH(M3696,shipping_prices!$C$1:$F$1,0))</f>
        <v>49.1</v>
      </c>
      <c r="X3696" s="15" t="str">
        <f t="shared" si="5"/>
        <v>Bobby EliasConcordCalifornia</v>
      </c>
      <c r="Y3696" s="15" t="str">
        <f t="shared" si="6"/>
        <v>Low</v>
      </c>
    </row>
    <row r="3697" hidden="1">
      <c r="A3697" s="1">
        <v>42696.0</v>
      </c>
      <c r="B3697" s="2" t="s">
        <v>4738</v>
      </c>
      <c r="C3697" s="2">
        <v>2.0</v>
      </c>
      <c r="D3697" s="2" t="s">
        <v>4110</v>
      </c>
      <c r="E3697" s="2" t="s">
        <v>27</v>
      </c>
      <c r="F3697" s="2" t="s">
        <v>57</v>
      </c>
      <c r="G3697" s="2" t="s">
        <v>39</v>
      </c>
      <c r="H3697" s="2" t="s">
        <v>58</v>
      </c>
      <c r="I3697" s="2" t="s">
        <v>3023</v>
      </c>
      <c r="J3697" s="2" t="s">
        <v>141</v>
      </c>
      <c r="K3697" s="2" t="s">
        <v>77</v>
      </c>
      <c r="L3697" s="10">
        <v>42708.0</v>
      </c>
      <c r="M3697" s="2" t="s">
        <v>142</v>
      </c>
      <c r="N3697" s="11">
        <v>0.8</v>
      </c>
      <c r="O3697" s="12">
        <v>-3.0</v>
      </c>
      <c r="P3697" s="13">
        <v>-1.65</v>
      </c>
      <c r="Q3697" s="13">
        <v>2.0</v>
      </c>
      <c r="R3697" s="13">
        <f t="shared" si="1"/>
        <v>10</v>
      </c>
      <c r="S3697" s="14">
        <f t="shared" si="2"/>
        <v>5</v>
      </c>
      <c r="T3697" s="14">
        <f t="shared" si="3"/>
        <v>-1.5</v>
      </c>
      <c r="U3697" s="15" t="str">
        <f>vlookup(F3697,'Sub categories'!$A:$C,3,False)</f>
        <v>Binders</v>
      </c>
      <c r="V3697" s="16">
        <f t="shared" si="4"/>
        <v>12</v>
      </c>
      <c r="W3697" s="17">
        <f t="array" ref="W3697">INDEX(shipping_prices!$C$1:$F4924,MATCH(I3697,shipping_prices!$A$1:$A4924,0),MATCH(M3697,shipping_prices!$C$1:$F$1,0))</f>
        <v>22</v>
      </c>
      <c r="X3697" s="15" t="str">
        <f t="shared" si="5"/>
        <v>Sarah JordonQuincyIllinois</v>
      </c>
      <c r="Y3697" s="15" t="str">
        <f t="shared" si="6"/>
        <v>loss</v>
      </c>
    </row>
    <row r="3698">
      <c r="A3698" s="1">
        <v>42696.0</v>
      </c>
      <c r="B3698" s="2" t="s">
        <v>4739</v>
      </c>
      <c r="C3698" s="2">
        <v>3.0</v>
      </c>
      <c r="D3698" s="2" t="s">
        <v>1781</v>
      </c>
      <c r="E3698" s="2" t="s">
        <v>27</v>
      </c>
      <c r="F3698" s="2" t="s">
        <v>4740</v>
      </c>
      <c r="G3698" s="2" t="s">
        <v>45</v>
      </c>
      <c r="H3698" s="2" t="s">
        <v>79</v>
      </c>
      <c r="I3698" s="2" t="s">
        <v>111</v>
      </c>
      <c r="J3698" s="2" t="s">
        <v>42</v>
      </c>
      <c r="K3698" s="2" t="s">
        <v>43</v>
      </c>
      <c r="L3698" s="10">
        <v>42699.0</v>
      </c>
      <c r="M3698" s="2" t="s">
        <v>34</v>
      </c>
      <c r="N3698" s="11">
        <v>0.15</v>
      </c>
      <c r="O3698" s="12">
        <v>24.0</v>
      </c>
      <c r="P3698" s="13">
        <v>0.09</v>
      </c>
      <c r="Q3698" s="13">
        <v>257.0</v>
      </c>
      <c r="R3698" s="13">
        <f t="shared" si="1"/>
        <v>302.3529412</v>
      </c>
      <c r="S3698" s="14">
        <f t="shared" si="2"/>
        <v>100.7843137</v>
      </c>
      <c r="T3698" s="14">
        <f t="shared" si="3"/>
        <v>0.09338521401</v>
      </c>
      <c r="U3698" s="15" t="str">
        <f>vlookup(F3698,'Sub categories'!$A:$C,3,False)</f>
        <v>Bookcases</v>
      </c>
      <c r="V3698" s="16">
        <f t="shared" si="4"/>
        <v>3</v>
      </c>
      <c r="W3698" s="17">
        <f t="array" ref="W3698">INDEX(shipping_prices!$C$1:$F4925,MATCH(I3698,shipping_prices!$A$1:$A4925,0),MATCH(M3698,shipping_prices!$C$1:$F$1,0))</f>
        <v>7.81</v>
      </c>
      <c r="X3698" s="15" t="str">
        <f t="shared" si="5"/>
        <v>Jessica MyrickLakewoodCalifornia</v>
      </c>
      <c r="Y3698" s="15" t="str">
        <f t="shared" si="6"/>
        <v>High</v>
      </c>
    </row>
    <row r="3699" hidden="1">
      <c r="A3699" s="1">
        <v>42697.0</v>
      </c>
      <c r="B3699" s="2" t="s">
        <v>4741</v>
      </c>
      <c r="C3699" s="2">
        <v>5.0</v>
      </c>
      <c r="D3699" s="2" t="s">
        <v>1630</v>
      </c>
      <c r="E3699" s="2" t="s">
        <v>37</v>
      </c>
      <c r="F3699" s="2" t="s">
        <v>3554</v>
      </c>
      <c r="G3699" s="2" t="s">
        <v>29</v>
      </c>
      <c r="H3699" s="2" t="s">
        <v>458</v>
      </c>
      <c r="I3699" s="2" t="s">
        <v>1225</v>
      </c>
      <c r="J3699" s="2" t="s">
        <v>76</v>
      </c>
      <c r="K3699" s="2" t="s">
        <v>77</v>
      </c>
      <c r="L3699" s="10">
        <v>42708.0</v>
      </c>
      <c r="M3699" s="2" t="s">
        <v>34</v>
      </c>
      <c r="N3699" s="11">
        <v>0.2</v>
      </c>
      <c r="O3699" s="12">
        <v>22.0</v>
      </c>
      <c r="P3699" s="13">
        <v>0.36</v>
      </c>
      <c r="Q3699" s="13">
        <v>60.0</v>
      </c>
      <c r="R3699" s="13">
        <f t="shared" si="1"/>
        <v>75</v>
      </c>
      <c r="S3699" s="14">
        <f t="shared" si="2"/>
        <v>15</v>
      </c>
      <c r="T3699" s="14">
        <f t="shared" si="3"/>
        <v>0.3666666667</v>
      </c>
      <c r="U3699" s="15" t="str">
        <f>vlookup(F3699,'Sub categories'!$A:$C,3,False)</f>
        <v>Phones</v>
      </c>
      <c r="V3699" s="16">
        <f t="shared" si="4"/>
        <v>11</v>
      </c>
      <c r="W3699" s="17">
        <f t="array" ref="W3699">INDEX(shipping_prices!$C$1:$F4926,MATCH(I3699,shipping_prices!$A$1:$A4926,0),MATCH(M3699,shipping_prices!$C$1:$F$1,0))</f>
        <v>6.99</v>
      </c>
      <c r="X3699" s="15" t="str">
        <f t="shared" si="5"/>
        <v>Ken BlackDallasTexas</v>
      </c>
      <c r="Y3699" s="15" t="str">
        <f t="shared" si="6"/>
        <v>Low</v>
      </c>
    </row>
    <row r="3700" hidden="1">
      <c r="A3700" s="1">
        <v>42697.0</v>
      </c>
      <c r="B3700" s="2" t="s">
        <v>4741</v>
      </c>
      <c r="C3700" s="2">
        <v>2.0</v>
      </c>
      <c r="D3700" s="2" t="s">
        <v>1630</v>
      </c>
      <c r="E3700" s="2" t="s">
        <v>37</v>
      </c>
      <c r="F3700" s="2" t="s">
        <v>1829</v>
      </c>
      <c r="G3700" s="2" t="s">
        <v>39</v>
      </c>
      <c r="H3700" s="2" t="s">
        <v>789</v>
      </c>
      <c r="I3700" s="2" t="s">
        <v>1225</v>
      </c>
      <c r="J3700" s="2" t="s">
        <v>76</v>
      </c>
      <c r="K3700" s="2" t="s">
        <v>77</v>
      </c>
      <c r="L3700" s="10">
        <v>42708.0</v>
      </c>
      <c r="M3700" s="2" t="s">
        <v>34</v>
      </c>
      <c r="N3700" s="11">
        <v>0.2</v>
      </c>
      <c r="O3700" s="12">
        <v>6.0</v>
      </c>
      <c r="P3700" s="13">
        <v>0.09</v>
      </c>
      <c r="Q3700" s="13">
        <v>70.0</v>
      </c>
      <c r="R3700" s="13">
        <f t="shared" si="1"/>
        <v>87.5</v>
      </c>
      <c r="S3700" s="14">
        <f t="shared" si="2"/>
        <v>43.75</v>
      </c>
      <c r="T3700" s="14">
        <f t="shared" si="3"/>
        <v>0.08571428571</v>
      </c>
      <c r="U3700" s="15" t="str">
        <f>vlookup(F3700,'Sub categories'!$A:$C,3,False)</f>
        <v>Art</v>
      </c>
      <c r="V3700" s="16">
        <f t="shared" si="4"/>
        <v>11</v>
      </c>
      <c r="W3700" s="17">
        <f t="array" ref="W3700">INDEX(shipping_prices!$C$1:$F4927,MATCH(I3700,shipping_prices!$A$1:$A4927,0),MATCH(M3700,shipping_prices!$C$1:$F$1,0))</f>
        <v>6.99</v>
      </c>
      <c r="X3700" s="15" t="str">
        <f t="shared" si="5"/>
        <v>Ken BlackDallasTexas</v>
      </c>
      <c r="Y3700" s="15" t="str">
        <f t="shared" si="6"/>
        <v>Low</v>
      </c>
    </row>
    <row r="3701">
      <c r="A3701" s="1">
        <v>42697.0</v>
      </c>
      <c r="B3701" s="2" t="s">
        <v>4742</v>
      </c>
      <c r="C3701" s="2">
        <v>2.0</v>
      </c>
      <c r="D3701" s="2" t="s">
        <v>4743</v>
      </c>
      <c r="E3701" s="2" t="s">
        <v>49</v>
      </c>
      <c r="F3701" s="2" t="s">
        <v>4064</v>
      </c>
      <c r="G3701" s="2" t="s">
        <v>45</v>
      </c>
      <c r="H3701" s="2" t="s">
        <v>558</v>
      </c>
      <c r="I3701" s="2" t="s">
        <v>511</v>
      </c>
      <c r="J3701" s="2" t="s">
        <v>814</v>
      </c>
      <c r="K3701" s="2" t="s">
        <v>43</v>
      </c>
      <c r="L3701" s="10">
        <v>42706.0</v>
      </c>
      <c r="M3701" s="2" t="s">
        <v>34</v>
      </c>
      <c r="N3701" s="11">
        <v>0.2</v>
      </c>
      <c r="O3701" s="12">
        <v>8.0</v>
      </c>
      <c r="P3701" s="13">
        <v>0.35</v>
      </c>
      <c r="Q3701" s="13">
        <v>21.0</v>
      </c>
      <c r="R3701" s="13">
        <f t="shared" si="1"/>
        <v>26.25</v>
      </c>
      <c r="S3701" s="14">
        <f t="shared" si="2"/>
        <v>13.125</v>
      </c>
      <c r="T3701" s="14">
        <f t="shared" si="3"/>
        <v>0.380952381</v>
      </c>
      <c r="U3701" s="15" t="str">
        <f>vlookup(F3701,'Sub categories'!$A:$C,3,False)</f>
        <v>Furnishings</v>
      </c>
      <c r="V3701" s="16">
        <f t="shared" si="4"/>
        <v>9</v>
      </c>
      <c r="W3701" s="17">
        <f t="array" ref="W3701">INDEX(shipping_prices!$C$1:$F4928,MATCH(I3701,shipping_prices!$A$1:$A4928,0),MATCH(M3701,shipping_prices!$C$1:$F$1,0))</f>
        <v>9.55</v>
      </c>
      <c r="X3701" s="15" t="str">
        <f t="shared" si="5"/>
        <v>Craig LeslieAuroraColorado</v>
      </c>
      <c r="Y3701" s="15" t="str">
        <f t="shared" si="6"/>
        <v>Low</v>
      </c>
    </row>
    <row r="3702" hidden="1">
      <c r="A3702" s="1">
        <v>42697.0</v>
      </c>
      <c r="B3702" s="2" t="s">
        <v>4742</v>
      </c>
      <c r="C3702" s="2">
        <v>9.0</v>
      </c>
      <c r="D3702" s="2" t="s">
        <v>4743</v>
      </c>
      <c r="E3702" s="2" t="s">
        <v>49</v>
      </c>
      <c r="F3702" s="2" t="s">
        <v>1056</v>
      </c>
      <c r="G3702" s="2" t="s">
        <v>39</v>
      </c>
      <c r="H3702" s="2" t="s">
        <v>79</v>
      </c>
      <c r="I3702" s="2" t="s">
        <v>511</v>
      </c>
      <c r="J3702" s="2" t="s">
        <v>814</v>
      </c>
      <c r="K3702" s="2" t="s">
        <v>43</v>
      </c>
      <c r="L3702" s="10">
        <v>42706.0</v>
      </c>
      <c r="M3702" s="2" t="s">
        <v>34</v>
      </c>
      <c r="N3702" s="11">
        <v>0.2</v>
      </c>
      <c r="O3702" s="12">
        <v>-96.0</v>
      </c>
      <c r="P3702" s="13">
        <v>-0.19</v>
      </c>
      <c r="Q3702" s="13">
        <v>511.0</v>
      </c>
      <c r="R3702" s="13">
        <f t="shared" si="1"/>
        <v>638.75</v>
      </c>
      <c r="S3702" s="14">
        <f t="shared" si="2"/>
        <v>70.97222222</v>
      </c>
      <c r="T3702" s="14">
        <f t="shared" si="3"/>
        <v>-0.1878669276</v>
      </c>
      <c r="U3702" s="15" t="str">
        <f>vlookup(F3702,'Sub categories'!$A:$C,3,False)</f>
        <v>Storage</v>
      </c>
      <c r="V3702" s="16">
        <f t="shared" si="4"/>
        <v>9</v>
      </c>
      <c r="W3702" s="17">
        <f t="array" ref="W3702">INDEX(shipping_prices!$C$1:$F4929,MATCH(I3702,shipping_prices!$A$1:$A4929,0),MATCH(M3702,shipping_prices!$C$1:$F$1,0))</f>
        <v>9.55</v>
      </c>
      <c r="X3702" s="15" t="str">
        <f t="shared" si="5"/>
        <v>Craig LeslieAuroraColorado</v>
      </c>
      <c r="Y3702" s="15" t="str">
        <f t="shared" si="6"/>
        <v>loss</v>
      </c>
    </row>
    <row r="3703" hidden="1">
      <c r="A3703" s="1">
        <v>42697.0</v>
      </c>
      <c r="B3703" s="2" t="s">
        <v>4744</v>
      </c>
      <c r="C3703" s="2">
        <v>5.0</v>
      </c>
      <c r="D3703" s="2" t="s">
        <v>611</v>
      </c>
      <c r="E3703" s="2" t="s">
        <v>37</v>
      </c>
      <c r="F3703" s="2" t="s">
        <v>4735</v>
      </c>
      <c r="G3703" s="2" t="s">
        <v>29</v>
      </c>
      <c r="H3703" s="2" t="s">
        <v>220</v>
      </c>
      <c r="I3703" s="2" t="s">
        <v>2069</v>
      </c>
      <c r="J3703" s="2" t="s">
        <v>42</v>
      </c>
      <c r="K3703" s="2" t="s">
        <v>43</v>
      </c>
      <c r="L3703" s="10">
        <v>42707.0</v>
      </c>
      <c r="M3703" s="2" t="s">
        <v>34</v>
      </c>
      <c r="N3703" s="11">
        <v>0.0</v>
      </c>
      <c r="O3703" s="12">
        <v>119.0</v>
      </c>
      <c r="P3703" s="13">
        <v>0.34</v>
      </c>
      <c r="Q3703" s="13">
        <v>350.0</v>
      </c>
      <c r="R3703" s="13">
        <f t="shared" si="1"/>
        <v>350</v>
      </c>
      <c r="S3703" s="14">
        <f t="shared" si="2"/>
        <v>70</v>
      </c>
      <c r="T3703" s="14">
        <f t="shared" si="3"/>
        <v>0.34</v>
      </c>
      <c r="U3703" s="15" t="str">
        <f>vlookup(F3703,'Sub categories'!$A:$C,3,False)</f>
        <v>Accessories</v>
      </c>
      <c r="V3703" s="16">
        <f t="shared" si="4"/>
        <v>10</v>
      </c>
      <c r="W3703" s="17">
        <f t="array" ref="W3703">INDEX(shipping_prices!$C$1:$F4930,MATCH(I3703,shipping_prices!$A$1:$A4930,0),MATCH(M3703,shipping_prices!$C$1:$F$1,0))</f>
        <v>5.3</v>
      </c>
      <c r="X3703" s="15" t="str">
        <f t="shared" si="5"/>
        <v>Laura ArmstrongFresnoCalifornia</v>
      </c>
      <c r="Y3703" s="15" t="str">
        <f t="shared" si="6"/>
        <v>High</v>
      </c>
    </row>
    <row r="3704" hidden="1">
      <c r="A3704" s="1">
        <v>42697.0</v>
      </c>
      <c r="B3704" s="2" t="s">
        <v>4744</v>
      </c>
      <c r="C3704" s="2">
        <v>9.0</v>
      </c>
      <c r="D3704" s="2" t="s">
        <v>611</v>
      </c>
      <c r="E3704" s="2" t="s">
        <v>37</v>
      </c>
      <c r="F3704" s="2" t="s">
        <v>518</v>
      </c>
      <c r="G3704" s="2" t="s">
        <v>29</v>
      </c>
      <c r="H3704" s="2" t="s">
        <v>79</v>
      </c>
      <c r="I3704" s="2" t="s">
        <v>2069</v>
      </c>
      <c r="J3704" s="2" t="s">
        <v>42</v>
      </c>
      <c r="K3704" s="2" t="s">
        <v>43</v>
      </c>
      <c r="L3704" s="10">
        <v>42707.0</v>
      </c>
      <c r="M3704" s="2" t="s">
        <v>34</v>
      </c>
      <c r="N3704" s="11">
        <v>0.2</v>
      </c>
      <c r="O3704" s="12">
        <v>142.0</v>
      </c>
      <c r="P3704" s="13">
        <v>0.38</v>
      </c>
      <c r="Q3704" s="13">
        <v>378.0</v>
      </c>
      <c r="R3704" s="13">
        <f t="shared" si="1"/>
        <v>472.5</v>
      </c>
      <c r="S3704" s="14">
        <f t="shared" si="2"/>
        <v>52.5</v>
      </c>
      <c r="T3704" s="14">
        <f t="shared" si="3"/>
        <v>0.3756613757</v>
      </c>
      <c r="U3704" s="15" t="str">
        <f>vlookup(F3704,'Sub categories'!$A:$C,3,False)</f>
        <v>Phones</v>
      </c>
      <c r="V3704" s="16">
        <f t="shared" si="4"/>
        <v>10</v>
      </c>
      <c r="W3704" s="17">
        <f t="array" ref="W3704">INDEX(shipping_prices!$C$1:$F4931,MATCH(I3704,shipping_prices!$A$1:$A4931,0),MATCH(M3704,shipping_prices!$C$1:$F$1,0))</f>
        <v>5.3</v>
      </c>
      <c r="X3704" s="15" t="str">
        <f t="shared" si="5"/>
        <v>Laura ArmstrongFresnoCalifornia</v>
      </c>
      <c r="Y3704" s="15" t="str">
        <f t="shared" si="6"/>
        <v>High</v>
      </c>
    </row>
    <row r="3705" hidden="1">
      <c r="A3705" s="1">
        <v>42697.0</v>
      </c>
      <c r="B3705" s="2" t="s">
        <v>4745</v>
      </c>
      <c r="C3705" s="2">
        <v>1.0</v>
      </c>
      <c r="D3705" s="2" t="s">
        <v>1366</v>
      </c>
      <c r="E3705" s="2" t="s">
        <v>37</v>
      </c>
      <c r="F3705" s="2" t="s">
        <v>3922</v>
      </c>
      <c r="G3705" s="2" t="s">
        <v>39</v>
      </c>
      <c r="H3705" s="2" t="s">
        <v>79</v>
      </c>
      <c r="I3705" s="2" t="s">
        <v>63</v>
      </c>
      <c r="J3705" s="2" t="s">
        <v>64</v>
      </c>
      <c r="K3705" s="2" t="s">
        <v>43</v>
      </c>
      <c r="L3705" s="10">
        <v>42709.0</v>
      </c>
      <c r="M3705" s="2" t="s">
        <v>90</v>
      </c>
      <c r="N3705" s="11">
        <v>0.2</v>
      </c>
      <c r="O3705" s="12">
        <v>7.0</v>
      </c>
      <c r="P3705" s="13">
        <v>0.06</v>
      </c>
      <c r="Q3705" s="13">
        <v>105.0</v>
      </c>
      <c r="R3705" s="13">
        <f t="shared" si="1"/>
        <v>131.25</v>
      </c>
      <c r="S3705" s="14">
        <f t="shared" si="2"/>
        <v>131.25</v>
      </c>
      <c r="T3705" s="14">
        <f t="shared" si="3"/>
        <v>0.06666666667</v>
      </c>
      <c r="U3705" s="15" t="str">
        <f>vlookup(F3705,'Sub categories'!$A:$C,3,False)</f>
        <v>Storage</v>
      </c>
      <c r="V3705" s="16">
        <f t="shared" si="4"/>
        <v>12</v>
      </c>
      <c r="W3705" s="17">
        <f t="array" ref="W3705">INDEX(shipping_prices!$C$1:$F4932,MATCH(I3705,shipping_prices!$A$1:$A4932,0),MATCH(M3705,shipping_prices!$C$1:$F$1,0))</f>
        <v>3.01</v>
      </c>
      <c r="X3705" s="15" t="str">
        <f t="shared" si="5"/>
        <v>Maya HermanGlendaleArizona</v>
      </c>
      <c r="Y3705" s="15" t="str">
        <f t="shared" si="6"/>
        <v>Low</v>
      </c>
    </row>
    <row r="3706" hidden="1">
      <c r="A3706" s="1">
        <v>42697.0</v>
      </c>
      <c r="B3706" s="2" t="s">
        <v>4746</v>
      </c>
      <c r="C3706" s="2">
        <v>3.0</v>
      </c>
      <c r="D3706" s="2" t="s">
        <v>3901</v>
      </c>
      <c r="E3706" s="2" t="s">
        <v>27</v>
      </c>
      <c r="F3706" s="2" t="s">
        <v>4747</v>
      </c>
      <c r="G3706" s="2" t="s">
        <v>39</v>
      </c>
      <c r="H3706" s="2" t="s">
        <v>79</v>
      </c>
      <c r="I3706" s="2" t="s">
        <v>75</v>
      </c>
      <c r="J3706" s="2" t="s">
        <v>76</v>
      </c>
      <c r="K3706" s="2" t="s">
        <v>77</v>
      </c>
      <c r="L3706" s="10">
        <v>42705.0</v>
      </c>
      <c r="M3706" s="2" t="s">
        <v>90</v>
      </c>
      <c r="N3706" s="11">
        <v>0.2</v>
      </c>
      <c r="O3706" s="12">
        <v>4.0</v>
      </c>
      <c r="P3706" s="13">
        <v>0.1</v>
      </c>
      <c r="Q3706" s="13">
        <v>36.0</v>
      </c>
      <c r="R3706" s="13">
        <f t="shared" si="1"/>
        <v>45</v>
      </c>
      <c r="S3706" s="14">
        <f t="shared" si="2"/>
        <v>15</v>
      </c>
      <c r="T3706" s="14">
        <f t="shared" si="3"/>
        <v>0.1111111111</v>
      </c>
      <c r="U3706" s="15" t="str">
        <f>vlookup(F3706,'Sub categories'!$A:$C,3,False)</f>
        <v>Storage</v>
      </c>
      <c r="V3706" s="16">
        <f t="shared" si="4"/>
        <v>8</v>
      </c>
      <c r="W3706" s="17">
        <f t="array" ref="W3706">INDEX(shipping_prices!$C$1:$F4933,MATCH(I3706,shipping_prices!$A$1:$A4933,0),MATCH(M3706,shipping_prices!$C$1:$F$1,0))</f>
        <v>9.96</v>
      </c>
      <c r="X3706" s="15" t="str">
        <f t="shared" si="5"/>
        <v>Anna GaymanHoustonTexas</v>
      </c>
      <c r="Y3706" s="15" t="str">
        <f t="shared" si="6"/>
        <v>Low</v>
      </c>
    </row>
    <row r="3707" hidden="1">
      <c r="A3707" s="1">
        <v>42697.0</v>
      </c>
      <c r="B3707" s="2" t="s">
        <v>4746</v>
      </c>
      <c r="C3707" s="2">
        <v>2.0</v>
      </c>
      <c r="D3707" s="2" t="s">
        <v>3901</v>
      </c>
      <c r="E3707" s="2" t="s">
        <v>27</v>
      </c>
      <c r="F3707" s="2" t="s">
        <v>1476</v>
      </c>
      <c r="G3707" s="2" t="s">
        <v>29</v>
      </c>
      <c r="H3707" s="2" t="s">
        <v>408</v>
      </c>
      <c r="I3707" s="2" t="s">
        <v>75</v>
      </c>
      <c r="J3707" s="2" t="s">
        <v>76</v>
      </c>
      <c r="K3707" s="2" t="s">
        <v>77</v>
      </c>
      <c r="L3707" s="10">
        <v>42705.0</v>
      </c>
      <c r="M3707" s="2" t="s">
        <v>90</v>
      </c>
      <c r="N3707" s="11">
        <v>0.2</v>
      </c>
      <c r="O3707" s="12">
        <v>1.0</v>
      </c>
      <c r="P3707" s="13">
        <v>0.01</v>
      </c>
      <c r="Q3707" s="13">
        <v>58.0</v>
      </c>
      <c r="R3707" s="13">
        <f t="shared" si="1"/>
        <v>72.5</v>
      </c>
      <c r="S3707" s="14">
        <f t="shared" si="2"/>
        <v>36.25</v>
      </c>
      <c r="T3707" s="14">
        <f t="shared" si="3"/>
        <v>0.01724137931</v>
      </c>
      <c r="U3707" s="15" t="str">
        <f>vlookup(F3707,'Sub categories'!$A:$C,3,False)</f>
        <v>Accessories</v>
      </c>
      <c r="V3707" s="16">
        <f t="shared" si="4"/>
        <v>8</v>
      </c>
      <c r="W3707" s="17">
        <f t="array" ref="W3707">INDEX(shipping_prices!$C$1:$F4934,MATCH(I3707,shipping_prices!$A$1:$A4934,0),MATCH(M3707,shipping_prices!$C$1:$F$1,0))</f>
        <v>9.96</v>
      </c>
      <c r="X3707" s="15" t="str">
        <f t="shared" si="5"/>
        <v>Anna GaymanHoustonTexas</v>
      </c>
      <c r="Y3707" s="15" t="str">
        <f t="shared" si="6"/>
        <v>Low</v>
      </c>
    </row>
    <row r="3708" hidden="1">
      <c r="A3708" s="1">
        <v>42697.0</v>
      </c>
      <c r="B3708" s="2" t="s">
        <v>4746</v>
      </c>
      <c r="C3708" s="2">
        <v>4.0</v>
      </c>
      <c r="D3708" s="2" t="s">
        <v>3901</v>
      </c>
      <c r="E3708" s="2" t="s">
        <v>27</v>
      </c>
      <c r="F3708" s="2" t="s">
        <v>421</v>
      </c>
      <c r="G3708" s="2" t="s">
        <v>39</v>
      </c>
      <c r="H3708" s="2" t="s">
        <v>79</v>
      </c>
      <c r="I3708" s="2" t="s">
        <v>75</v>
      </c>
      <c r="J3708" s="2" t="s">
        <v>76</v>
      </c>
      <c r="K3708" s="2" t="s">
        <v>77</v>
      </c>
      <c r="L3708" s="10">
        <v>42705.0</v>
      </c>
      <c r="M3708" s="2" t="s">
        <v>90</v>
      </c>
      <c r="N3708" s="11">
        <v>0.2</v>
      </c>
      <c r="O3708" s="12">
        <v>-33.0</v>
      </c>
      <c r="P3708" s="13">
        <v>-0.25</v>
      </c>
      <c r="Q3708" s="13">
        <v>131.0</v>
      </c>
      <c r="R3708" s="13">
        <f t="shared" si="1"/>
        <v>163.75</v>
      </c>
      <c r="S3708" s="14">
        <f t="shared" si="2"/>
        <v>40.9375</v>
      </c>
      <c r="T3708" s="14">
        <f t="shared" si="3"/>
        <v>-0.2519083969</v>
      </c>
      <c r="U3708" s="15" t="str">
        <f>vlookup(F3708,'Sub categories'!$A:$C,3,False)</f>
        <v>Storage</v>
      </c>
      <c r="V3708" s="16">
        <f t="shared" si="4"/>
        <v>8</v>
      </c>
      <c r="W3708" s="17">
        <f t="array" ref="W3708">INDEX(shipping_prices!$C$1:$F4935,MATCH(I3708,shipping_prices!$A$1:$A4935,0),MATCH(M3708,shipping_prices!$C$1:$F$1,0))</f>
        <v>9.96</v>
      </c>
      <c r="X3708" s="15" t="str">
        <f t="shared" si="5"/>
        <v>Anna GaymanHoustonTexas</v>
      </c>
      <c r="Y3708" s="15" t="str">
        <f t="shared" si="6"/>
        <v>loss</v>
      </c>
    </row>
    <row r="3709">
      <c r="A3709" s="1">
        <v>42698.0</v>
      </c>
      <c r="B3709" s="2" t="s">
        <v>4746</v>
      </c>
      <c r="C3709" s="2">
        <v>4.0</v>
      </c>
      <c r="D3709" s="2" t="s">
        <v>3901</v>
      </c>
      <c r="E3709" s="2" t="s">
        <v>27</v>
      </c>
      <c r="F3709" s="2" t="s">
        <v>3385</v>
      </c>
      <c r="G3709" s="2" t="s">
        <v>45</v>
      </c>
      <c r="H3709" s="2" t="s">
        <v>462</v>
      </c>
      <c r="I3709" s="2" t="s">
        <v>75</v>
      </c>
      <c r="J3709" s="2" t="s">
        <v>76</v>
      </c>
      <c r="K3709" s="2" t="s">
        <v>77</v>
      </c>
      <c r="L3709" s="10">
        <v>42705.0</v>
      </c>
      <c r="M3709" s="2" t="s">
        <v>90</v>
      </c>
      <c r="N3709" s="11">
        <v>0.32</v>
      </c>
      <c r="O3709" s="12">
        <v>-317.0</v>
      </c>
      <c r="P3709" s="13">
        <v>-0.13</v>
      </c>
      <c r="Q3709" s="13">
        <v>2396.0</v>
      </c>
      <c r="R3709" s="13">
        <f t="shared" si="1"/>
        <v>3523.529412</v>
      </c>
      <c r="S3709" s="14">
        <f t="shared" si="2"/>
        <v>880.8823529</v>
      </c>
      <c r="T3709" s="14">
        <f t="shared" si="3"/>
        <v>-0.1323038397</v>
      </c>
      <c r="U3709" s="15" t="str">
        <f>vlookup(F3709,'Sub categories'!$A:$C,3,False)</f>
        <v>Bookcases</v>
      </c>
      <c r="V3709" s="16">
        <f t="shared" si="4"/>
        <v>7</v>
      </c>
      <c r="W3709" s="17">
        <f t="array" ref="W3709">INDEX(shipping_prices!$C$1:$F4936,MATCH(I3709,shipping_prices!$A$1:$A4936,0),MATCH(M3709,shipping_prices!$C$1:$F$1,0))</f>
        <v>9.96</v>
      </c>
      <c r="X3709" s="15" t="str">
        <f t="shared" si="5"/>
        <v>Anna GaymanHoustonTexas</v>
      </c>
      <c r="Y3709" s="15" t="str">
        <f t="shared" si="6"/>
        <v>loss</v>
      </c>
    </row>
    <row r="3710" hidden="1">
      <c r="A3710" s="1">
        <v>42698.0</v>
      </c>
      <c r="B3710" s="2" t="s">
        <v>4748</v>
      </c>
      <c r="C3710" s="2">
        <v>2.0</v>
      </c>
      <c r="D3710" s="2" t="s">
        <v>3859</v>
      </c>
      <c r="E3710" s="2" t="s">
        <v>49</v>
      </c>
      <c r="F3710" s="2" t="s">
        <v>2864</v>
      </c>
      <c r="G3710" s="2" t="s">
        <v>39</v>
      </c>
      <c r="H3710" s="2" t="s">
        <v>79</v>
      </c>
      <c r="I3710" s="2" t="s">
        <v>511</v>
      </c>
      <c r="J3710" s="2" t="s">
        <v>141</v>
      </c>
      <c r="K3710" s="2" t="s">
        <v>77</v>
      </c>
      <c r="L3710" s="10">
        <v>42701.0</v>
      </c>
      <c r="M3710" s="2" t="s">
        <v>34</v>
      </c>
      <c r="N3710" s="11">
        <v>0.2</v>
      </c>
      <c r="O3710" s="12">
        <v>2.0</v>
      </c>
      <c r="P3710" s="13">
        <v>0.1</v>
      </c>
      <c r="Q3710" s="13">
        <v>24.0</v>
      </c>
      <c r="R3710" s="13">
        <f t="shared" si="1"/>
        <v>30</v>
      </c>
      <c r="S3710" s="14">
        <f t="shared" si="2"/>
        <v>15</v>
      </c>
      <c r="T3710" s="14">
        <f t="shared" si="3"/>
        <v>0.08333333333</v>
      </c>
      <c r="U3710" s="15" t="str">
        <f>vlookup(F3710,'Sub categories'!$A:$C,3,False)</f>
        <v>Storage</v>
      </c>
      <c r="V3710" s="16">
        <f t="shared" si="4"/>
        <v>3</v>
      </c>
      <c r="W3710" s="17">
        <f t="array" ref="W3710">INDEX(shipping_prices!$C$1:$F4937,MATCH(I3710,shipping_prices!$A$1:$A4937,0),MATCH(M3710,shipping_prices!$C$1:$F$1,0))</f>
        <v>9.55</v>
      </c>
      <c r="X3710" s="15" t="str">
        <f t="shared" si="5"/>
        <v>Tonja TurnellAuroraIllinois</v>
      </c>
      <c r="Y3710" s="15" t="str">
        <f t="shared" si="6"/>
        <v>Low</v>
      </c>
    </row>
    <row r="3711" hidden="1">
      <c r="A3711" s="1">
        <v>42698.0</v>
      </c>
      <c r="B3711" s="2" t="s">
        <v>4749</v>
      </c>
      <c r="C3711" s="2">
        <v>1.0</v>
      </c>
      <c r="D3711" s="2" t="s">
        <v>3106</v>
      </c>
      <c r="E3711" s="2" t="s">
        <v>27</v>
      </c>
      <c r="F3711" s="2" t="s">
        <v>589</v>
      </c>
      <c r="G3711" s="2" t="s">
        <v>39</v>
      </c>
      <c r="H3711" s="2" t="s">
        <v>589</v>
      </c>
      <c r="I3711" s="2" t="s">
        <v>163</v>
      </c>
      <c r="J3711" s="2" t="s">
        <v>164</v>
      </c>
      <c r="K3711" s="2" t="s">
        <v>33</v>
      </c>
      <c r="L3711" s="10">
        <v>42701.0</v>
      </c>
      <c r="M3711" s="2" t="s">
        <v>34</v>
      </c>
      <c r="N3711" s="11">
        <v>0.2</v>
      </c>
      <c r="O3711" s="12">
        <v>4.0</v>
      </c>
      <c r="P3711" s="13">
        <v>0.38</v>
      </c>
      <c r="Q3711" s="13">
        <v>9.0</v>
      </c>
      <c r="R3711" s="13">
        <f t="shared" si="1"/>
        <v>11.25</v>
      </c>
      <c r="S3711" s="14">
        <f t="shared" si="2"/>
        <v>11.25</v>
      </c>
      <c r="T3711" s="14">
        <f t="shared" si="3"/>
        <v>0.4444444444</v>
      </c>
      <c r="U3711" s="15" t="str">
        <f>vlookup(F3711,'Sub categories'!$A:$C,3,False)</f>
        <v>Envelopes</v>
      </c>
      <c r="V3711" s="16">
        <f t="shared" si="4"/>
        <v>3</v>
      </c>
      <c r="W3711" s="17">
        <f t="array" ref="W3711">INDEX(shipping_prices!$C$1:$F4938,MATCH(I3711,shipping_prices!$A$1:$A4938,0),MATCH(M3711,shipping_prices!$C$1:$F$1,0))</f>
        <v>7.98</v>
      </c>
      <c r="X3711" s="15" t="str">
        <f t="shared" si="5"/>
        <v>Julia WestPhiladelphiaPennsylvania</v>
      </c>
      <c r="Y3711" s="15" t="str">
        <f t="shared" si="6"/>
        <v>Low</v>
      </c>
    </row>
    <row r="3712" hidden="1">
      <c r="A3712" s="1">
        <v>42698.0</v>
      </c>
      <c r="B3712" s="2" t="s">
        <v>4749</v>
      </c>
      <c r="C3712" s="2">
        <v>5.0</v>
      </c>
      <c r="D3712" s="2" t="s">
        <v>3106</v>
      </c>
      <c r="E3712" s="2" t="s">
        <v>27</v>
      </c>
      <c r="F3712" s="2" t="s">
        <v>1791</v>
      </c>
      <c r="G3712" s="2" t="s">
        <v>39</v>
      </c>
      <c r="H3712" s="2" t="s">
        <v>216</v>
      </c>
      <c r="I3712" s="2" t="s">
        <v>163</v>
      </c>
      <c r="J3712" s="2" t="s">
        <v>164</v>
      </c>
      <c r="K3712" s="2" t="s">
        <v>33</v>
      </c>
      <c r="L3712" s="10">
        <v>42701.0</v>
      </c>
      <c r="M3712" s="2" t="s">
        <v>34</v>
      </c>
      <c r="N3712" s="11">
        <v>0.2</v>
      </c>
      <c r="O3712" s="12">
        <v>10.0</v>
      </c>
      <c r="P3712" s="13">
        <v>0.13</v>
      </c>
      <c r="Q3712" s="13">
        <v>79.0</v>
      </c>
      <c r="R3712" s="13">
        <f t="shared" si="1"/>
        <v>98.75</v>
      </c>
      <c r="S3712" s="14">
        <f t="shared" si="2"/>
        <v>19.75</v>
      </c>
      <c r="T3712" s="14">
        <f t="shared" si="3"/>
        <v>0.1265822785</v>
      </c>
      <c r="U3712" s="15" t="str">
        <f>vlookup(F3712,'Sub categories'!$A:$C,3,False)</f>
        <v>Art</v>
      </c>
      <c r="V3712" s="16">
        <f t="shared" si="4"/>
        <v>3</v>
      </c>
      <c r="W3712" s="17">
        <f t="array" ref="W3712">INDEX(shipping_prices!$C$1:$F4939,MATCH(I3712,shipping_prices!$A$1:$A4939,0),MATCH(M3712,shipping_prices!$C$1:$F$1,0))</f>
        <v>7.98</v>
      </c>
      <c r="X3712" s="15" t="str">
        <f t="shared" si="5"/>
        <v>Julia WestPhiladelphiaPennsylvania</v>
      </c>
      <c r="Y3712" s="15" t="str">
        <f t="shared" si="6"/>
        <v>Low</v>
      </c>
    </row>
    <row r="3713" hidden="1">
      <c r="A3713" s="1">
        <v>42698.0</v>
      </c>
      <c r="B3713" s="2" t="s">
        <v>4750</v>
      </c>
      <c r="C3713" s="2">
        <v>3.0</v>
      </c>
      <c r="D3713" s="2" t="s">
        <v>3552</v>
      </c>
      <c r="E3713" s="2" t="s">
        <v>49</v>
      </c>
      <c r="F3713" s="2" t="s">
        <v>4751</v>
      </c>
      <c r="G3713" s="2" t="s">
        <v>29</v>
      </c>
      <c r="H3713" s="2" t="s">
        <v>503</v>
      </c>
      <c r="I3713" s="2" t="s">
        <v>2546</v>
      </c>
      <c r="J3713" s="2" t="s">
        <v>251</v>
      </c>
      <c r="K3713" s="2" t="s">
        <v>54</v>
      </c>
      <c r="L3713" s="10">
        <v>42704.0</v>
      </c>
      <c r="M3713" s="2" t="s">
        <v>90</v>
      </c>
      <c r="N3713" s="11">
        <v>0.2</v>
      </c>
      <c r="O3713" s="12">
        <v>127.0</v>
      </c>
      <c r="P3713" s="13">
        <v>0.11</v>
      </c>
      <c r="Q3713" s="13">
        <v>1128.0</v>
      </c>
      <c r="R3713" s="13">
        <f t="shared" si="1"/>
        <v>1410</v>
      </c>
      <c r="S3713" s="14">
        <f t="shared" si="2"/>
        <v>470</v>
      </c>
      <c r="T3713" s="14">
        <f t="shared" si="3"/>
        <v>0.1125886525</v>
      </c>
      <c r="U3713" s="15" t="str">
        <f>vlookup(F3713,'Sub categories'!$A:$C,3,False)</f>
        <v>Phones</v>
      </c>
      <c r="V3713" s="16">
        <f t="shared" si="4"/>
        <v>6</v>
      </c>
      <c r="W3713" s="17">
        <f t="array" ref="W3713">INDEX(shipping_prices!$C$1:$F4940,MATCH(I3713,shipping_prices!$A$1:$A4940,0),MATCH(M3713,shipping_prices!$C$1:$F$1,0))</f>
        <v>0.82</v>
      </c>
      <c r="X3713" s="15" t="str">
        <f t="shared" si="5"/>
        <v>Cathy HwangRaleighNorth Carolina</v>
      </c>
      <c r="Y3713" s="15" t="str">
        <f t="shared" si="6"/>
        <v>High</v>
      </c>
    </row>
    <row r="3714" hidden="1">
      <c r="A3714" s="1">
        <v>42698.0</v>
      </c>
      <c r="B3714" s="2" t="s">
        <v>4752</v>
      </c>
      <c r="C3714" s="2">
        <v>2.0</v>
      </c>
      <c r="D3714" s="2" t="s">
        <v>965</v>
      </c>
      <c r="E3714" s="2" t="s">
        <v>27</v>
      </c>
      <c r="F3714" s="2" t="s">
        <v>3461</v>
      </c>
      <c r="G3714" s="2" t="s">
        <v>39</v>
      </c>
      <c r="H3714" s="2" t="s">
        <v>526</v>
      </c>
      <c r="I3714" s="2" t="s">
        <v>169</v>
      </c>
      <c r="J3714" s="2" t="s">
        <v>42</v>
      </c>
      <c r="K3714" s="2" t="s">
        <v>43</v>
      </c>
      <c r="L3714" s="10">
        <v>42702.0</v>
      </c>
      <c r="M3714" s="2" t="s">
        <v>34</v>
      </c>
      <c r="N3714" s="11">
        <v>0.2</v>
      </c>
      <c r="O3714" s="12">
        <v>3.0</v>
      </c>
      <c r="P3714" s="13">
        <v>0.33</v>
      </c>
      <c r="Q3714" s="13">
        <v>9.0</v>
      </c>
      <c r="R3714" s="13">
        <f t="shared" si="1"/>
        <v>11.25</v>
      </c>
      <c r="S3714" s="14">
        <f t="shared" si="2"/>
        <v>5.625</v>
      </c>
      <c r="T3714" s="14">
        <f t="shared" si="3"/>
        <v>0.3333333333</v>
      </c>
      <c r="U3714" s="15" t="str">
        <f>vlookup(F3714,'Sub categories'!$A:$C,3,False)</f>
        <v>Binders</v>
      </c>
      <c r="V3714" s="16">
        <f t="shared" si="4"/>
        <v>4</v>
      </c>
      <c r="W3714" s="17">
        <f t="array" ref="W3714">INDEX(shipping_prices!$C$1:$F4941,MATCH(I3714,shipping_prices!$A$1:$A4941,0),MATCH(M3714,shipping_prices!$C$1:$F$1,0))</f>
        <v>14.86</v>
      </c>
      <c r="X3714" s="15" t="str">
        <f t="shared" si="5"/>
        <v>Xylona PreisLos AngelesCalifornia</v>
      </c>
      <c r="Y3714" s="15" t="str">
        <f t="shared" si="6"/>
        <v>Low</v>
      </c>
    </row>
    <row r="3715" hidden="1">
      <c r="A3715" s="1">
        <v>42698.0</v>
      </c>
      <c r="B3715" s="2" t="s">
        <v>4752</v>
      </c>
      <c r="C3715" s="2">
        <v>7.0</v>
      </c>
      <c r="D3715" s="2" t="s">
        <v>965</v>
      </c>
      <c r="E3715" s="2" t="s">
        <v>27</v>
      </c>
      <c r="F3715" s="2" t="s">
        <v>2255</v>
      </c>
      <c r="G3715" s="2" t="s">
        <v>39</v>
      </c>
      <c r="H3715" s="2" t="s">
        <v>2256</v>
      </c>
      <c r="I3715" s="2" t="s">
        <v>169</v>
      </c>
      <c r="J3715" s="2" t="s">
        <v>42</v>
      </c>
      <c r="K3715" s="2" t="s">
        <v>43</v>
      </c>
      <c r="L3715" s="10">
        <v>42702.0</v>
      </c>
      <c r="M3715" s="2" t="s">
        <v>34</v>
      </c>
      <c r="N3715" s="11">
        <v>0.0</v>
      </c>
      <c r="O3715" s="12">
        <v>5.0</v>
      </c>
      <c r="P3715" s="13">
        <v>0.33</v>
      </c>
      <c r="Q3715" s="13">
        <v>15.0</v>
      </c>
      <c r="R3715" s="13">
        <f t="shared" si="1"/>
        <v>15</v>
      </c>
      <c r="S3715" s="14">
        <f t="shared" si="2"/>
        <v>2.142857143</v>
      </c>
      <c r="T3715" s="14">
        <f t="shared" si="3"/>
        <v>0.3333333333</v>
      </c>
      <c r="U3715" s="15" t="str">
        <f>vlookup(F3715,'Sub categories'!$A:$C,3,False)</f>
        <v>Fasteners</v>
      </c>
      <c r="V3715" s="16">
        <f t="shared" si="4"/>
        <v>4</v>
      </c>
      <c r="W3715" s="17">
        <f t="array" ref="W3715">INDEX(shipping_prices!$C$1:$F4942,MATCH(I3715,shipping_prices!$A$1:$A4942,0),MATCH(M3715,shipping_prices!$C$1:$F$1,0))</f>
        <v>14.86</v>
      </c>
      <c r="X3715" s="15" t="str">
        <f t="shared" si="5"/>
        <v>Xylona PreisLos AngelesCalifornia</v>
      </c>
      <c r="Y3715" s="15" t="str">
        <f t="shared" si="6"/>
        <v>Low</v>
      </c>
    </row>
    <row r="3716" hidden="1">
      <c r="A3716" s="1">
        <v>42698.0</v>
      </c>
      <c r="B3716" s="2" t="s">
        <v>4752</v>
      </c>
      <c r="C3716" s="2">
        <v>3.0</v>
      </c>
      <c r="D3716" s="2" t="s">
        <v>965</v>
      </c>
      <c r="E3716" s="2" t="s">
        <v>27</v>
      </c>
      <c r="F3716" s="2" t="s">
        <v>3369</v>
      </c>
      <c r="G3716" s="2" t="s">
        <v>39</v>
      </c>
      <c r="H3716" s="2" t="s">
        <v>51</v>
      </c>
      <c r="I3716" s="2" t="s">
        <v>169</v>
      </c>
      <c r="J3716" s="2" t="s">
        <v>42</v>
      </c>
      <c r="K3716" s="2" t="s">
        <v>43</v>
      </c>
      <c r="L3716" s="10">
        <v>42702.0</v>
      </c>
      <c r="M3716" s="2" t="s">
        <v>34</v>
      </c>
      <c r="N3716" s="11">
        <v>0.0</v>
      </c>
      <c r="O3716" s="12">
        <v>9.0</v>
      </c>
      <c r="P3716" s="13">
        <v>0.48</v>
      </c>
      <c r="Q3716" s="13">
        <v>19.0</v>
      </c>
      <c r="R3716" s="13">
        <f t="shared" si="1"/>
        <v>19</v>
      </c>
      <c r="S3716" s="14">
        <f t="shared" si="2"/>
        <v>6.333333333</v>
      </c>
      <c r="T3716" s="14">
        <f t="shared" si="3"/>
        <v>0.4736842105</v>
      </c>
      <c r="U3716" s="15" t="str">
        <f>vlookup(F3716,'Sub categories'!$A:$C,3,False)</f>
        <v>Paper</v>
      </c>
      <c r="V3716" s="16">
        <f t="shared" si="4"/>
        <v>4</v>
      </c>
      <c r="W3716" s="17">
        <f t="array" ref="W3716">INDEX(shipping_prices!$C$1:$F4943,MATCH(I3716,shipping_prices!$A$1:$A4943,0),MATCH(M3716,shipping_prices!$C$1:$F$1,0))</f>
        <v>14.86</v>
      </c>
      <c r="X3716" s="15" t="str">
        <f t="shared" si="5"/>
        <v>Xylona PreisLos AngelesCalifornia</v>
      </c>
      <c r="Y3716" s="15" t="str">
        <f t="shared" si="6"/>
        <v>Low</v>
      </c>
    </row>
    <row r="3717" hidden="1">
      <c r="A3717" s="1">
        <v>42698.0</v>
      </c>
      <c r="B3717" s="2" t="s">
        <v>4752</v>
      </c>
      <c r="C3717" s="2">
        <v>2.0</v>
      </c>
      <c r="D3717" s="2" t="s">
        <v>965</v>
      </c>
      <c r="E3717" s="2" t="s">
        <v>27</v>
      </c>
      <c r="F3717" s="2" t="s">
        <v>2005</v>
      </c>
      <c r="G3717" s="2" t="s">
        <v>39</v>
      </c>
      <c r="H3717" s="2" t="s">
        <v>1290</v>
      </c>
      <c r="I3717" s="2" t="s">
        <v>169</v>
      </c>
      <c r="J3717" s="2" t="s">
        <v>42</v>
      </c>
      <c r="K3717" s="2" t="s">
        <v>43</v>
      </c>
      <c r="L3717" s="10">
        <v>42702.0</v>
      </c>
      <c r="M3717" s="2" t="s">
        <v>34</v>
      </c>
      <c r="N3717" s="11">
        <v>0.0</v>
      </c>
      <c r="O3717" s="12">
        <v>14.0</v>
      </c>
      <c r="P3717" s="13">
        <v>0.33</v>
      </c>
      <c r="Q3717" s="13">
        <v>43.0</v>
      </c>
      <c r="R3717" s="13">
        <f t="shared" si="1"/>
        <v>43</v>
      </c>
      <c r="S3717" s="14">
        <f t="shared" si="2"/>
        <v>21.5</v>
      </c>
      <c r="T3717" s="14">
        <f t="shared" si="3"/>
        <v>0.3255813953</v>
      </c>
      <c r="U3717" s="15" t="str">
        <f>vlookup(F3717,'Sub categories'!$A:$C,3,False)</f>
        <v>Appliances</v>
      </c>
      <c r="V3717" s="16">
        <f t="shared" si="4"/>
        <v>4</v>
      </c>
      <c r="W3717" s="17">
        <f t="array" ref="W3717">INDEX(shipping_prices!$C$1:$F4944,MATCH(I3717,shipping_prices!$A$1:$A4944,0),MATCH(M3717,shipping_prices!$C$1:$F$1,0))</f>
        <v>14.86</v>
      </c>
      <c r="X3717" s="15" t="str">
        <f t="shared" si="5"/>
        <v>Xylona PreisLos AngelesCalifornia</v>
      </c>
      <c r="Y3717" s="15" t="str">
        <f t="shared" si="6"/>
        <v>Low</v>
      </c>
    </row>
    <row r="3718" hidden="1">
      <c r="A3718" s="1">
        <v>42698.0</v>
      </c>
      <c r="B3718" s="2" t="s">
        <v>4752</v>
      </c>
      <c r="C3718" s="2">
        <v>12.0</v>
      </c>
      <c r="D3718" s="2" t="s">
        <v>965</v>
      </c>
      <c r="E3718" s="2" t="s">
        <v>27</v>
      </c>
      <c r="F3718" s="2" t="s">
        <v>1891</v>
      </c>
      <c r="G3718" s="2" t="s">
        <v>39</v>
      </c>
      <c r="H3718" s="2" t="s">
        <v>193</v>
      </c>
      <c r="I3718" s="2" t="s">
        <v>169</v>
      </c>
      <c r="J3718" s="2" t="s">
        <v>42</v>
      </c>
      <c r="K3718" s="2" t="s">
        <v>43</v>
      </c>
      <c r="L3718" s="10">
        <v>42702.0</v>
      </c>
      <c r="M3718" s="2" t="s">
        <v>34</v>
      </c>
      <c r="N3718" s="11">
        <v>0.2</v>
      </c>
      <c r="O3718" s="12">
        <v>16.0</v>
      </c>
      <c r="P3718" s="13">
        <v>0.36</v>
      </c>
      <c r="Q3718" s="13">
        <v>44.0</v>
      </c>
      <c r="R3718" s="13">
        <f t="shared" si="1"/>
        <v>55</v>
      </c>
      <c r="S3718" s="14">
        <f t="shared" si="2"/>
        <v>4.583333333</v>
      </c>
      <c r="T3718" s="14">
        <f t="shared" si="3"/>
        <v>0.3636363636</v>
      </c>
      <c r="U3718" s="15" t="str">
        <f>vlookup(F3718,'Sub categories'!$A:$C,3,False)</f>
        <v>Binders</v>
      </c>
      <c r="V3718" s="16">
        <f t="shared" si="4"/>
        <v>4</v>
      </c>
      <c r="W3718" s="17">
        <f t="array" ref="W3718">INDEX(shipping_prices!$C$1:$F4945,MATCH(I3718,shipping_prices!$A$1:$A4945,0),MATCH(M3718,shipping_prices!$C$1:$F$1,0))</f>
        <v>14.86</v>
      </c>
      <c r="X3718" s="15" t="str">
        <f t="shared" si="5"/>
        <v>Xylona PreisLos AngelesCalifornia</v>
      </c>
      <c r="Y3718" s="15" t="str">
        <f t="shared" si="6"/>
        <v>Low</v>
      </c>
    </row>
    <row r="3719" hidden="1">
      <c r="A3719" s="1">
        <v>42699.0</v>
      </c>
      <c r="B3719" s="2" t="s">
        <v>4752</v>
      </c>
      <c r="C3719" s="2">
        <v>3.0</v>
      </c>
      <c r="D3719" s="2" t="s">
        <v>965</v>
      </c>
      <c r="E3719" s="2" t="s">
        <v>27</v>
      </c>
      <c r="F3719" s="2" t="s">
        <v>2520</v>
      </c>
      <c r="G3719" s="2" t="s">
        <v>39</v>
      </c>
      <c r="H3719" s="2" t="s">
        <v>51</v>
      </c>
      <c r="I3719" s="2" t="s">
        <v>169</v>
      </c>
      <c r="J3719" s="2" t="s">
        <v>42</v>
      </c>
      <c r="K3719" s="2" t="s">
        <v>43</v>
      </c>
      <c r="L3719" s="10">
        <v>42702.0</v>
      </c>
      <c r="M3719" s="2" t="s">
        <v>34</v>
      </c>
      <c r="N3719" s="11">
        <v>0.0</v>
      </c>
      <c r="O3719" s="12">
        <v>57.0</v>
      </c>
      <c r="P3719" s="13">
        <v>0.49</v>
      </c>
      <c r="Q3719" s="13">
        <v>116.0</v>
      </c>
      <c r="R3719" s="13">
        <f t="shared" si="1"/>
        <v>116</v>
      </c>
      <c r="S3719" s="14">
        <f t="shared" si="2"/>
        <v>38.66666667</v>
      </c>
      <c r="T3719" s="14">
        <f t="shared" si="3"/>
        <v>0.4913793103</v>
      </c>
      <c r="U3719" s="15" t="str">
        <f>vlookup(F3719,'Sub categories'!$A:$C,3,False)</f>
        <v>Paper</v>
      </c>
      <c r="V3719" s="16">
        <f t="shared" si="4"/>
        <v>3</v>
      </c>
      <c r="W3719" s="17">
        <f t="array" ref="W3719">INDEX(shipping_prices!$C$1:$F4946,MATCH(I3719,shipping_prices!$A$1:$A4946,0),MATCH(M3719,shipping_prices!$C$1:$F$1,0))</f>
        <v>14.86</v>
      </c>
      <c r="X3719" s="15" t="str">
        <f t="shared" si="5"/>
        <v>Xylona PreisLos AngelesCalifornia</v>
      </c>
      <c r="Y3719" s="15" t="str">
        <f t="shared" si="6"/>
        <v>High</v>
      </c>
    </row>
    <row r="3720" hidden="1">
      <c r="A3720" s="1">
        <v>42700.0</v>
      </c>
      <c r="B3720" s="2" t="s">
        <v>4752</v>
      </c>
      <c r="C3720" s="2">
        <v>3.0</v>
      </c>
      <c r="D3720" s="2" t="s">
        <v>965</v>
      </c>
      <c r="E3720" s="2" t="s">
        <v>27</v>
      </c>
      <c r="F3720" s="2" t="s">
        <v>223</v>
      </c>
      <c r="G3720" s="2" t="s">
        <v>39</v>
      </c>
      <c r="H3720" s="2" t="s">
        <v>79</v>
      </c>
      <c r="I3720" s="2" t="s">
        <v>169</v>
      </c>
      <c r="J3720" s="2" t="s">
        <v>42</v>
      </c>
      <c r="K3720" s="2" t="s">
        <v>43</v>
      </c>
      <c r="L3720" s="10">
        <v>42702.0</v>
      </c>
      <c r="M3720" s="2" t="s">
        <v>34</v>
      </c>
      <c r="N3720" s="11">
        <v>0.0</v>
      </c>
      <c r="O3720" s="12">
        <v>151.0</v>
      </c>
      <c r="P3720" s="13">
        <v>0.48</v>
      </c>
      <c r="Q3720" s="13">
        <v>315.0</v>
      </c>
      <c r="R3720" s="13">
        <f t="shared" si="1"/>
        <v>315</v>
      </c>
      <c r="S3720" s="14">
        <f t="shared" si="2"/>
        <v>105</v>
      </c>
      <c r="T3720" s="14">
        <f t="shared" si="3"/>
        <v>0.4793650794</v>
      </c>
      <c r="U3720" s="15" t="str">
        <f>vlookup(F3720,'Sub categories'!$A:$C,3,False)</f>
        <v>Paper</v>
      </c>
      <c r="V3720" s="16">
        <f t="shared" si="4"/>
        <v>2</v>
      </c>
      <c r="W3720" s="17">
        <f t="array" ref="W3720">INDEX(shipping_prices!$C$1:$F4947,MATCH(I3720,shipping_prices!$A$1:$A4947,0),MATCH(M3720,shipping_prices!$C$1:$F$1,0))</f>
        <v>14.86</v>
      </c>
      <c r="X3720" s="15" t="str">
        <f t="shared" si="5"/>
        <v>Xylona PreisLos AngelesCalifornia</v>
      </c>
      <c r="Y3720" s="15" t="str">
        <f t="shared" si="6"/>
        <v>High</v>
      </c>
    </row>
    <row r="3721">
      <c r="A3721" s="1">
        <v>42700.0</v>
      </c>
      <c r="B3721" s="2" t="s">
        <v>4753</v>
      </c>
      <c r="C3721" s="2">
        <v>4.0</v>
      </c>
      <c r="D3721" s="2" t="s">
        <v>509</v>
      </c>
      <c r="E3721" s="2" t="s">
        <v>27</v>
      </c>
      <c r="F3721" s="2" t="s">
        <v>2811</v>
      </c>
      <c r="G3721" s="2" t="s">
        <v>45</v>
      </c>
      <c r="H3721" s="2" t="s">
        <v>423</v>
      </c>
      <c r="I3721" s="2" t="s">
        <v>3288</v>
      </c>
      <c r="J3721" s="2" t="s">
        <v>76</v>
      </c>
      <c r="K3721" s="2" t="s">
        <v>77</v>
      </c>
      <c r="L3721" s="10">
        <v>42703.0</v>
      </c>
      <c r="M3721" s="2" t="s">
        <v>34</v>
      </c>
      <c r="N3721" s="11">
        <v>0.3</v>
      </c>
      <c r="O3721" s="12">
        <v>-110.0</v>
      </c>
      <c r="P3721" s="13">
        <v>-0.3</v>
      </c>
      <c r="Q3721" s="13">
        <v>367.0</v>
      </c>
      <c r="R3721" s="13">
        <f t="shared" si="1"/>
        <v>524.2857143</v>
      </c>
      <c r="S3721" s="14">
        <f t="shared" si="2"/>
        <v>131.0714286</v>
      </c>
      <c r="T3721" s="14">
        <f t="shared" si="3"/>
        <v>-0.2997275204</v>
      </c>
      <c r="U3721" s="15" t="str">
        <f>vlookup(F3721,'Sub categories'!$A:$C,3,False)</f>
        <v>Chairs</v>
      </c>
      <c r="V3721" s="16">
        <f t="shared" si="4"/>
        <v>3</v>
      </c>
      <c r="W3721" s="17">
        <f t="array" ref="W3721">INDEX(shipping_prices!$C$1:$F4948,MATCH(I3721,shipping_prices!$A$1:$A4948,0),MATCH(M3721,shipping_prices!$C$1:$F$1,0))</f>
        <v>6.61</v>
      </c>
      <c r="X3721" s="15" t="str">
        <f t="shared" si="5"/>
        <v>Nick RadfordAmarilloTexas</v>
      </c>
      <c r="Y3721" s="15" t="str">
        <f t="shared" si="6"/>
        <v>loss</v>
      </c>
    </row>
    <row r="3722" hidden="1">
      <c r="A3722" s="1">
        <v>42700.0</v>
      </c>
      <c r="B3722" s="2" t="s">
        <v>4754</v>
      </c>
      <c r="C3722" s="2">
        <v>4.0</v>
      </c>
      <c r="D3722" s="2" t="s">
        <v>1506</v>
      </c>
      <c r="E3722" s="2" t="s">
        <v>37</v>
      </c>
      <c r="F3722" s="2" t="s">
        <v>4351</v>
      </c>
      <c r="G3722" s="2" t="s">
        <v>39</v>
      </c>
      <c r="H3722" s="2" t="s">
        <v>4246</v>
      </c>
      <c r="I3722" s="2" t="s">
        <v>4755</v>
      </c>
      <c r="J3722" s="2" t="s">
        <v>406</v>
      </c>
      <c r="K3722" s="2" t="s">
        <v>54</v>
      </c>
      <c r="L3722" s="10">
        <v>42705.0</v>
      </c>
      <c r="M3722" s="2" t="s">
        <v>90</v>
      </c>
      <c r="N3722" s="11">
        <v>0.0</v>
      </c>
      <c r="O3722" s="12">
        <v>16.0</v>
      </c>
      <c r="P3722" s="13">
        <v>0.5</v>
      </c>
      <c r="Q3722" s="13">
        <v>31.0</v>
      </c>
      <c r="R3722" s="13">
        <f t="shared" si="1"/>
        <v>31</v>
      </c>
      <c r="S3722" s="14">
        <f t="shared" si="2"/>
        <v>7.75</v>
      </c>
      <c r="T3722" s="14">
        <f t="shared" si="3"/>
        <v>0.5161290323</v>
      </c>
      <c r="U3722" s="15" t="str">
        <f>vlookup(F3722,'Sub categories'!$A:$C,3,False)</f>
        <v>Binders</v>
      </c>
      <c r="V3722" s="16">
        <f t="shared" si="4"/>
        <v>5</v>
      </c>
      <c r="W3722" s="17">
        <f t="array" ref="W3722">INDEX(shipping_prices!$C$1:$F4949,MATCH(I3722,shipping_prices!$A$1:$A4949,0),MATCH(M3722,shipping_prices!$C$1:$F$1,0))</f>
        <v>5.57</v>
      </c>
      <c r="X3722" s="15" t="str">
        <f t="shared" si="5"/>
        <v>Henry GoldwynGulfportMississippi</v>
      </c>
      <c r="Y3722" s="15" t="str">
        <f t="shared" si="6"/>
        <v>Low</v>
      </c>
    </row>
    <row r="3723" hidden="1">
      <c r="A3723" s="1">
        <v>42700.0</v>
      </c>
      <c r="B3723" s="2" t="s">
        <v>4756</v>
      </c>
      <c r="C3723" s="2">
        <v>4.0</v>
      </c>
      <c r="D3723" s="2" t="s">
        <v>1573</v>
      </c>
      <c r="E3723" s="2" t="s">
        <v>37</v>
      </c>
      <c r="F3723" s="2" t="s">
        <v>795</v>
      </c>
      <c r="G3723" s="2" t="s">
        <v>39</v>
      </c>
      <c r="H3723" s="2" t="s">
        <v>677</v>
      </c>
      <c r="I3723" s="2" t="s">
        <v>140</v>
      </c>
      <c r="J3723" s="2" t="s">
        <v>141</v>
      </c>
      <c r="K3723" s="2" t="s">
        <v>77</v>
      </c>
      <c r="L3723" s="10">
        <v>42712.0</v>
      </c>
      <c r="M3723" s="2" t="s">
        <v>34</v>
      </c>
      <c r="N3723" s="11">
        <v>0.2</v>
      </c>
      <c r="O3723" s="12">
        <v>3.0</v>
      </c>
      <c r="P3723" s="13">
        <v>0.24</v>
      </c>
      <c r="Q3723" s="13">
        <v>14.0</v>
      </c>
      <c r="R3723" s="13">
        <f t="shared" si="1"/>
        <v>17.5</v>
      </c>
      <c r="S3723" s="14">
        <f t="shared" si="2"/>
        <v>4.375</v>
      </c>
      <c r="T3723" s="14">
        <f t="shared" si="3"/>
        <v>0.2142857143</v>
      </c>
      <c r="U3723" s="15" t="str">
        <f>vlookup(F3723,'Sub categories'!$A:$C,3,False)</f>
        <v>Art</v>
      </c>
      <c r="V3723" s="16">
        <f t="shared" si="4"/>
        <v>12</v>
      </c>
      <c r="W3723" s="17">
        <f t="array" ref="W3723">INDEX(shipping_prices!$C$1:$F4950,MATCH(I3723,shipping_prices!$A$1:$A4950,0),MATCH(M3723,shipping_prices!$C$1:$F$1,0))</f>
        <v>13.2</v>
      </c>
      <c r="X3723" s="15" t="str">
        <f t="shared" si="5"/>
        <v>Quincy JonesChicagoIllinois</v>
      </c>
      <c r="Y3723" s="15" t="str">
        <f t="shared" si="6"/>
        <v>Low</v>
      </c>
    </row>
    <row r="3724" hidden="1">
      <c r="A3724" s="1">
        <v>42700.0</v>
      </c>
      <c r="B3724" s="2" t="s">
        <v>4757</v>
      </c>
      <c r="C3724" s="2">
        <v>2.0</v>
      </c>
      <c r="D3724" s="2" t="s">
        <v>72</v>
      </c>
      <c r="E3724" s="2" t="s">
        <v>27</v>
      </c>
      <c r="F3724" s="2" t="s">
        <v>1317</v>
      </c>
      <c r="G3724" s="2" t="s">
        <v>39</v>
      </c>
      <c r="H3724" s="2" t="s">
        <v>677</v>
      </c>
      <c r="I3724" s="2" t="s">
        <v>31</v>
      </c>
      <c r="J3724" s="2" t="s">
        <v>32</v>
      </c>
      <c r="K3724" s="2" t="s">
        <v>33</v>
      </c>
      <c r="L3724" s="10">
        <v>42710.0</v>
      </c>
      <c r="M3724" s="2" t="s">
        <v>34</v>
      </c>
      <c r="N3724" s="11">
        <v>0.0</v>
      </c>
      <c r="O3724" s="12">
        <v>1.0</v>
      </c>
      <c r="P3724" s="13">
        <v>0.45</v>
      </c>
      <c r="Q3724" s="13">
        <v>3.0</v>
      </c>
      <c r="R3724" s="13">
        <f t="shared" si="1"/>
        <v>3</v>
      </c>
      <c r="S3724" s="14">
        <f t="shared" si="2"/>
        <v>1.5</v>
      </c>
      <c r="T3724" s="14">
        <f t="shared" si="3"/>
        <v>0.3333333333</v>
      </c>
      <c r="U3724" s="15" t="str">
        <f>vlookup(F3724,'Sub categories'!$A:$C,3,False)</f>
        <v>Art</v>
      </c>
      <c r="V3724" s="16">
        <f t="shared" si="4"/>
        <v>10</v>
      </c>
      <c r="W3724" s="17">
        <f t="array" ref="W3724">INDEX(shipping_prices!$C$1:$F4951,MATCH(I3724,shipping_prices!$A$1:$A4951,0),MATCH(M3724,shipping_prices!$C$1:$F$1,0))</f>
        <v>10.09</v>
      </c>
      <c r="X3724" s="15" t="str">
        <f t="shared" si="5"/>
        <v>Kunst MillerNew York CityNew York</v>
      </c>
      <c r="Y3724" s="15" t="str">
        <f t="shared" si="6"/>
        <v>Low</v>
      </c>
    </row>
    <row r="3725" hidden="1">
      <c r="A3725" s="1">
        <v>42700.0</v>
      </c>
      <c r="B3725" s="2" t="s">
        <v>4757</v>
      </c>
      <c r="C3725" s="2">
        <v>2.0</v>
      </c>
      <c r="D3725" s="2" t="s">
        <v>72</v>
      </c>
      <c r="E3725" s="2" t="s">
        <v>27</v>
      </c>
      <c r="F3725" s="2" t="s">
        <v>2230</v>
      </c>
      <c r="G3725" s="2" t="s">
        <v>39</v>
      </c>
      <c r="H3725" s="2" t="s">
        <v>297</v>
      </c>
      <c r="I3725" s="2" t="s">
        <v>31</v>
      </c>
      <c r="J3725" s="2" t="s">
        <v>32</v>
      </c>
      <c r="K3725" s="2" t="s">
        <v>33</v>
      </c>
      <c r="L3725" s="10">
        <v>42710.0</v>
      </c>
      <c r="M3725" s="2" t="s">
        <v>34</v>
      </c>
      <c r="N3725" s="11">
        <v>0.0</v>
      </c>
      <c r="O3725" s="12">
        <v>2.0</v>
      </c>
      <c r="P3725" s="13">
        <v>0.29</v>
      </c>
      <c r="Q3725" s="13">
        <v>8.0</v>
      </c>
      <c r="R3725" s="13">
        <f t="shared" si="1"/>
        <v>8</v>
      </c>
      <c r="S3725" s="14">
        <f t="shared" si="2"/>
        <v>4</v>
      </c>
      <c r="T3725" s="14">
        <f t="shared" si="3"/>
        <v>0.25</v>
      </c>
      <c r="U3725" s="15" t="str">
        <f>vlookup(F3725,'Sub categories'!$A:$C,3,False)</f>
        <v>Supplies</v>
      </c>
      <c r="V3725" s="16">
        <f t="shared" si="4"/>
        <v>10</v>
      </c>
      <c r="W3725" s="17">
        <f t="array" ref="W3725">INDEX(shipping_prices!$C$1:$F4952,MATCH(I3725,shipping_prices!$A$1:$A4952,0),MATCH(M3725,shipping_prices!$C$1:$F$1,0))</f>
        <v>10.09</v>
      </c>
      <c r="X3725" s="15" t="str">
        <f t="shared" si="5"/>
        <v>Kunst MillerNew York CityNew York</v>
      </c>
      <c r="Y3725" s="15" t="str">
        <f t="shared" si="6"/>
        <v>Low</v>
      </c>
    </row>
    <row r="3726" hidden="1">
      <c r="A3726" s="1">
        <v>42701.0</v>
      </c>
      <c r="B3726" s="2" t="s">
        <v>4757</v>
      </c>
      <c r="C3726" s="2">
        <v>2.0</v>
      </c>
      <c r="D3726" s="2" t="s">
        <v>72</v>
      </c>
      <c r="E3726" s="2" t="s">
        <v>27</v>
      </c>
      <c r="F3726" s="2" t="s">
        <v>826</v>
      </c>
      <c r="G3726" s="2" t="s">
        <v>39</v>
      </c>
      <c r="H3726" s="2" t="s">
        <v>40</v>
      </c>
      <c r="I3726" s="2" t="s">
        <v>31</v>
      </c>
      <c r="J3726" s="2" t="s">
        <v>32</v>
      </c>
      <c r="K3726" s="2" t="s">
        <v>33</v>
      </c>
      <c r="L3726" s="10">
        <v>42710.0</v>
      </c>
      <c r="M3726" s="2" t="s">
        <v>34</v>
      </c>
      <c r="N3726" s="11">
        <v>0.2</v>
      </c>
      <c r="O3726" s="12">
        <v>3.0</v>
      </c>
      <c r="P3726" s="13">
        <v>0.35</v>
      </c>
      <c r="Q3726" s="13">
        <v>9.0</v>
      </c>
      <c r="R3726" s="13">
        <f t="shared" si="1"/>
        <v>11.25</v>
      </c>
      <c r="S3726" s="14">
        <f t="shared" si="2"/>
        <v>5.625</v>
      </c>
      <c r="T3726" s="14">
        <f t="shared" si="3"/>
        <v>0.3333333333</v>
      </c>
      <c r="U3726" s="15" t="str">
        <f>vlookup(F3726,'Sub categories'!$A:$C,3,False)</f>
        <v>Binders</v>
      </c>
      <c r="V3726" s="16">
        <f t="shared" si="4"/>
        <v>9</v>
      </c>
      <c r="W3726" s="17">
        <f t="array" ref="W3726">INDEX(shipping_prices!$C$1:$F4953,MATCH(I3726,shipping_prices!$A$1:$A4953,0),MATCH(M3726,shipping_prices!$C$1:$F$1,0))</f>
        <v>10.09</v>
      </c>
      <c r="X3726" s="15" t="str">
        <f t="shared" si="5"/>
        <v>Kunst MillerNew York CityNew York</v>
      </c>
      <c r="Y3726" s="15" t="str">
        <f t="shared" si="6"/>
        <v>Low</v>
      </c>
    </row>
    <row r="3727" hidden="1">
      <c r="A3727" s="1">
        <v>42701.0</v>
      </c>
      <c r="B3727" s="2" t="s">
        <v>4757</v>
      </c>
      <c r="C3727" s="2">
        <v>2.0</v>
      </c>
      <c r="D3727" s="2" t="s">
        <v>72</v>
      </c>
      <c r="E3727" s="2" t="s">
        <v>27</v>
      </c>
      <c r="F3727" s="2" t="s">
        <v>3557</v>
      </c>
      <c r="G3727" s="2" t="s">
        <v>29</v>
      </c>
      <c r="H3727" s="2" t="s">
        <v>79</v>
      </c>
      <c r="I3727" s="2" t="s">
        <v>31</v>
      </c>
      <c r="J3727" s="2" t="s">
        <v>32</v>
      </c>
      <c r="K3727" s="2" t="s">
        <v>33</v>
      </c>
      <c r="L3727" s="10">
        <v>42710.0</v>
      </c>
      <c r="M3727" s="2" t="s">
        <v>34</v>
      </c>
      <c r="N3727" s="11">
        <v>0.0</v>
      </c>
      <c r="O3727" s="12">
        <v>1.0</v>
      </c>
      <c r="P3727" s="13">
        <v>0.03</v>
      </c>
      <c r="Q3727" s="13">
        <v>26.0</v>
      </c>
      <c r="R3727" s="13">
        <f t="shared" si="1"/>
        <v>26</v>
      </c>
      <c r="S3727" s="14">
        <f t="shared" si="2"/>
        <v>13</v>
      </c>
      <c r="T3727" s="14">
        <f t="shared" si="3"/>
        <v>0.03846153846</v>
      </c>
      <c r="U3727" s="15" t="str">
        <f>vlookup(F3727,'Sub categories'!$A:$C,3,False)</f>
        <v>Phones</v>
      </c>
      <c r="V3727" s="16">
        <f t="shared" si="4"/>
        <v>9</v>
      </c>
      <c r="W3727" s="17">
        <f t="array" ref="W3727">INDEX(shipping_prices!$C$1:$F4954,MATCH(I3727,shipping_prices!$A$1:$A4954,0),MATCH(M3727,shipping_prices!$C$1:$F$1,0))</f>
        <v>10.09</v>
      </c>
      <c r="X3727" s="15" t="str">
        <f t="shared" si="5"/>
        <v>Kunst MillerNew York CityNew York</v>
      </c>
      <c r="Y3727" s="15" t="str">
        <f t="shared" si="6"/>
        <v>Low</v>
      </c>
    </row>
    <row r="3728" hidden="1">
      <c r="A3728" s="1">
        <v>42701.0</v>
      </c>
      <c r="B3728" s="2" t="s">
        <v>4757</v>
      </c>
      <c r="C3728" s="2">
        <v>5.0</v>
      </c>
      <c r="D3728" s="2" t="s">
        <v>72</v>
      </c>
      <c r="E3728" s="2" t="s">
        <v>27</v>
      </c>
      <c r="F3728" s="2" t="s">
        <v>2945</v>
      </c>
      <c r="G3728" s="2" t="s">
        <v>39</v>
      </c>
      <c r="H3728" s="2" t="s">
        <v>2946</v>
      </c>
      <c r="I3728" s="2" t="s">
        <v>31</v>
      </c>
      <c r="J3728" s="2" t="s">
        <v>32</v>
      </c>
      <c r="K3728" s="2" t="s">
        <v>33</v>
      </c>
      <c r="L3728" s="10">
        <v>42710.0</v>
      </c>
      <c r="M3728" s="2" t="s">
        <v>34</v>
      </c>
      <c r="N3728" s="11">
        <v>0.0</v>
      </c>
      <c r="O3728" s="12">
        <v>15.0</v>
      </c>
      <c r="P3728" s="13">
        <v>0.28</v>
      </c>
      <c r="Q3728" s="13">
        <v>55.0</v>
      </c>
      <c r="R3728" s="13">
        <f t="shared" si="1"/>
        <v>55</v>
      </c>
      <c r="S3728" s="14">
        <f t="shared" si="2"/>
        <v>11</v>
      </c>
      <c r="T3728" s="14">
        <f t="shared" si="3"/>
        <v>0.2727272727</v>
      </c>
      <c r="U3728" s="15" t="str">
        <f>vlookup(F3728,'Sub categories'!$A:$C,3,False)</f>
        <v>Supplies</v>
      </c>
      <c r="V3728" s="16">
        <f t="shared" si="4"/>
        <v>9</v>
      </c>
      <c r="W3728" s="17">
        <f t="array" ref="W3728">INDEX(shipping_prices!$C$1:$F4955,MATCH(I3728,shipping_prices!$A$1:$A4955,0),MATCH(M3728,shipping_prices!$C$1:$F$1,0))</f>
        <v>10.09</v>
      </c>
      <c r="X3728" s="15" t="str">
        <f t="shared" si="5"/>
        <v>Kunst MillerNew York CityNew York</v>
      </c>
      <c r="Y3728" s="15" t="str">
        <f t="shared" si="6"/>
        <v>Low</v>
      </c>
    </row>
    <row r="3729" hidden="1">
      <c r="A3729" s="1">
        <v>42701.0</v>
      </c>
      <c r="B3729" s="2" t="s">
        <v>4757</v>
      </c>
      <c r="C3729" s="2">
        <v>2.0</v>
      </c>
      <c r="D3729" s="2" t="s">
        <v>72</v>
      </c>
      <c r="E3729" s="2" t="s">
        <v>27</v>
      </c>
      <c r="F3729" s="2" t="s">
        <v>4410</v>
      </c>
      <c r="G3729" s="2" t="s">
        <v>39</v>
      </c>
      <c r="H3729" s="2" t="s">
        <v>460</v>
      </c>
      <c r="I3729" s="2" t="s">
        <v>31</v>
      </c>
      <c r="J3729" s="2" t="s">
        <v>32</v>
      </c>
      <c r="K3729" s="2" t="s">
        <v>33</v>
      </c>
      <c r="L3729" s="10">
        <v>42710.0</v>
      </c>
      <c r="M3729" s="2" t="s">
        <v>34</v>
      </c>
      <c r="N3729" s="11">
        <v>0.0</v>
      </c>
      <c r="O3729" s="12">
        <v>18.0</v>
      </c>
      <c r="P3729" s="13">
        <v>0.25</v>
      </c>
      <c r="Q3729" s="13">
        <v>72.0</v>
      </c>
      <c r="R3729" s="13">
        <f t="shared" si="1"/>
        <v>72</v>
      </c>
      <c r="S3729" s="14">
        <f t="shared" si="2"/>
        <v>36</v>
      </c>
      <c r="T3729" s="14">
        <f t="shared" si="3"/>
        <v>0.25</v>
      </c>
      <c r="U3729" s="15" t="str">
        <f>vlookup(F3729,'Sub categories'!$A:$C,3,False)</f>
        <v>Art</v>
      </c>
      <c r="V3729" s="16">
        <f t="shared" si="4"/>
        <v>9</v>
      </c>
      <c r="W3729" s="17">
        <f t="array" ref="W3729">INDEX(shipping_prices!$C$1:$F4956,MATCH(I3729,shipping_prices!$A$1:$A4956,0),MATCH(M3729,shipping_prices!$C$1:$F$1,0))</f>
        <v>10.09</v>
      </c>
      <c r="X3729" s="15" t="str">
        <f t="shared" si="5"/>
        <v>Kunst MillerNew York CityNew York</v>
      </c>
      <c r="Y3729" s="15" t="str">
        <f t="shared" si="6"/>
        <v>Low</v>
      </c>
    </row>
    <row r="3730" hidden="1">
      <c r="A3730" s="1">
        <v>42701.0</v>
      </c>
      <c r="B3730" s="2" t="s">
        <v>4757</v>
      </c>
      <c r="C3730" s="2">
        <v>4.0</v>
      </c>
      <c r="D3730" s="2" t="s">
        <v>72</v>
      </c>
      <c r="E3730" s="2" t="s">
        <v>27</v>
      </c>
      <c r="F3730" s="2" t="s">
        <v>1167</v>
      </c>
      <c r="G3730" s="2" t="s">
        <v>39</v>
      </c>
      <c r="H3730" s="2" t="s">
        <v>222</v>
      </c>
      <c r="I3730" s="2" t="s">
        <v>31</v>
      </c>
      <c r="J3730" s="2" t="s">
        <v>32</v>
      </c>
      <c r="K3730" s="2" t="s">
        <v>33</v>
      </c>
      <c r="L3730" s="10">
        <v>42710.0</v>
      </c>
      <c r="M3730" s="2" t="s">
        <v>34</v>
      </c>
      <c r="N3730" s="11">
        <v>0.0</v>
      </c>
      <c r="O3730" s="12">
        <v>14.0</v>
      </c>
      <c r="P3730" s="13">
        <v>0.03</v>
      </c>
      <c r="Q3730" s="13">
        <v>460.0</v>
      </c>
      <c r="R3730" s="13">
        <f t="shared" si="1"/>
        <v>460</v>
      </c>
      <c r="S3730" s="14">
        <f t="shared" si="2"/>
        <v>115</v>
      </c>
      <c r="T3730" s="14">
        <f t="shared" si="3"/>
        <v>0.03043478261</v>
      </c>
      <c r="U3730" s="15" t="str">
        <f>vlookup(F3730,'Sub categories'!$A:$C,3,False)</f>
        <v>Storage</v>
      </c>
      <c r="V3730" s="16">
        <f t="shared" si="4"/>
        <v>9</v>
      </c>
      <c r="W3730" s="17">
        <f t="array" ref="W3730">INDEX(shipping_prices!$C$1:$F4957,MATCH(I3730,shipping_prices!$A$1:$A4957,0),MATCH(M3730,shipping_prices!$C$1:$F$1,0))</f>
        <v>10.09</v>
      </c>
      <c r="X3730" s="15" t="str">
        <f t="shared" si="5"/>
        <v>Kunst MillerNew York CityNew York</v>
      </c>
      <c r="Y3730" s="15" t="str">
        <f t="shared" si="6"/>
        <v>Low</v>
      </c>
    </row>
    <row r="3731" hidden="1">
      <c r="A3731" s="1">
        <v>42701.0</v>
      </c>
      <c r="B3731" s="2" t="s">
        <v>4758</v>
      </c>
      <c r="C3731" s="2">
        <v>9.0</v>
      </c>
      <c r="D3731" s="2" t="s">
        <v>3381</v>
      </c>
      <c r="E3731" s="2" t="s">
        <v>27</v>
      </c>
      <c r="F3731" s="2" t="s">
        <v>4253</v>
      </c>
      <c r="G3731" s="2" t="s">
        <v>39</v>
      </c>
      <c r="H3731" s="2" t="s">
        <v>526</v>
      </c>
      <c r="I3731" s="2" t="s">
        <v>4759</v>
      </c>
      <c r="J3731" s="2" t="s">
        <v>218</v>
      </c>
      <c r="K3731" s="2" t="s">
        <v>54</v>
      </c>
      <c r="L3731" s="10">
        <v>42711.0</v>
      </c>
      <c r="M3731" s="2" t="s">
        <v>90</v>
      </c>
      <c r="N3731" s="11">
        <v>0.0</v>
      </c>
      <c r="O3731" s="12">
        <v>70.0</v>
      </c>
      <c r="P3731" s="13">
        <v>0.12</v>
      </c>
      <c r="Q3731" s="13">
        <v>585.0</v>
      </c>
      <c r="R3731" s="13">
        <f t="shared" si="1"/>
        <v>585</v>
      </c>
      <c r="S3731" s="14">
        <f t="shared" si="2"/>
        <v>65</v>
      </c>
      <c r="T3731" s="14">
        <f t="shared" si="3"/>
        <v>0.1196581197</v>
      </c>
      <c r="U3731" s="15" t="str">
        <f>vlookup(F3731,'Sub categories'!$A:$C,3,False)</f>
        <v>Storage</v>
      </c>
      <c r="V3731" s="16">
        <f t="shared" si="4"/>
        <v>10</v>
      </c>
      <c r="W3731" s="17">
        <f t="array" ref="W3731">INDEX(shipping_prices!$C$1:$F4958,MATCH(I3731,shipping_prices!$A$1:$A4958,0),MATCH(M3731,shipping_prices!$C$1:$F$1,0))</f>
        <v>8.48</v>
      </c>
      <c r="X3731" s="15" t="str">
        <f t="shared" si="5"/>
        <v>Theone PippengerGeorgetownKentucky</v>
      </c>
      <c r="Y3731" s="15" t="str">
        <f t="shared" si="6"/>
        <v>High</v>
      </c>
    </row>
    <row r="3732" hidden="1">
      <c r="A3732" s="1">
        <v>42701.0</v>
      </c>
      <c r="B3732" s="2" t="s">
        <v>4758</v>
      </c>
      <c r="C3732" s="2">
        <v>2.0</v>
      </c>
      <c r="D3732" s="2" t="s">
        <v>3381</v>
      </c>
      <c r="E3732" s="2" t="s">
        <v>27</v>
      </c>
      <c r="F3732" s="2" t="s">
        <v>502</v>
      </c>
      <c r="G3732" s="2" t="s">
        <v>29</v>
      </c>
      <c r="H3732" s="2" t="s">
        <v>503</v>
      </c>
      <c r="I3732" s="2" t="s">
        <v>4759</v>
      </c>
      <c r="J3732" s="2" t="s">
        <v>218</v>
      </c>
      <c r="K3732" s="2" t="s">
        <v>54</v>
      </c>
      <c r="L3732" s="10">
        <v>42711.0</v>
      </c>
      <c r="M3732" s="2" t="s">
        <v>90</v>
      </c>
      <c r="N3732" s="11">
        <v>0.0</v>
      </c>
      <c r="O3732" s="12">
        <v>196.0</v>
      </c>
      <c r="P3732" s="13">
        <v>0.28</v>
      </c>
      <c r="Q3732" s="13">
        <v>700.0</v>
      </c>
      <c r="R3732" s="13">
        <f t="shared" si="1"/>
        <v>700</v>
      </c>
      <c r="S3732" s="14">
        <f t="shared" si="2"/>
        <v>350</v>
      </c>
      <c r="T3732" s="14">
        <f t="shared" si="3"/>
        <v>0.28</v>
      </c>
      <c r="U3732" s="15" t="str">
        <f>vlookup(F3732,'Sub categories'!$A:$C,3,False)</f>
        <v>Phones</v>
      </c>
      <c r="V3732" s="16">
        <f t="shared" si="4"/>
        <v>10</v>
      </c>
      <c r="W3732" s="17">
        <f t="array" ref="W3732">INDEX(shipping_prices!$C$1:$F4959,MATCH(I3732,shipping_prices!$A$1:$A4959,0),MATCH(M3732,shipping_prices!$C$1:$F$1,0))</f>
        <v>8.48</v>
      </c>
      <c r="X3732" s="15" t="str">
        <f t="shared" si="5"/>
        <v>Theone PippengerGeorgetownKentucky</v>
      </c>
      <c r="Y3732" s="15" t="str">
        <f t="shared" si="6"/>
        <v>High</v>
      </c>
    </row>
    <row r="3733" hidden="1">
      <c r="A3733" s="1">
        <v>42701.0</v>
      </c>
      <c r="B3733" s="2" t="s">
        <v>4760</v>
      </c>
      <c r="C3733" s="2">
        <v>3.0</v>
      </c>
      <c r="D3733" s="2" t="s">
        <v>4166</v>
      </c>
      <c r="E3733" s="2" t="s">
        <v>37</v>
      </c>
      <c r="F3733" s="2" t="s">
        <v>4761</v>
      </c>
      <c r="G3733" s="2" t="s">
        <v>39</v>
      </c>
      <c r="H3733" s="2" t="s">
        <v>4762</v>
      </c>
      <c r="I3733" s="2" t="s">
        <v>3007</v>
      </c>
      <c r="J3733" s="2" t="s">
        <v>614</v>
      </c>
      <c r="K3733" s="2" t="s">
        <v>54</v>
      </c>
      <c r="L3733" s="10">
        <v>42707.0</v>
      </c>
      <c r="M3733" s="2" t="s">
        <v>34</v>
      </c>
      <c r="N3733" s="11">
        <v>0.2</v>
      </c>
      <c r="O3733" s="12">
        <v>5.0</v>
      </c>
      <c r="P3733" s="13">
        <v>0.11</v>
      </c>
      <c r="Q3733" s="13">
        <v>41.0</v>
      </c>
      <c r="R3733" s="13">
        <f t="shared" si="1"/>
        <v>51.25</v>
      </c>
      <c r="S3733" s="14">
        <f t="shared" si="2"/>
        <v>17.08333333</v>
      </c>
      <c r="T3733" s="14">
        <f t="shared" si="3"/>
        <v>0.1219512195</v>
      </c>
      <c r="U3733" s="15" t="str">
        <f>vlookup(F3733,'Sub categories'!$A:$C,3,False)</f>
        <v>Art</v>
      </c>
      <c r="V3733" s="16">
        <f t="shared" si="4"/>
        <v>6</v>
      </c>
      <c r="W3733" s="17">
        <f t="array" ref="W3733">INDEX(shipping_prices!$C$1:$F4960,MATCH(I3733,shipping_prices!$A$1:$A4960,0),MATCH(M3733,shipping_prices!$C$1:$F$1,0))</f>
        <v>13.65</v>
      </c>
      <c r="X3733" s="15" t="str">
        <f t="shared" si="5"/>
        <v>Sally HughsbySmyrnaTennessee</v>
      </c>
      <c r="Y3733" s="15" t="str">
        <f t="shared" si="6"/>
        <v>Low</v>
      </c>
    </row>
    <row r="3734" hidden="1">
      <c r="A3734" s="1">
        <v>42701.0</v>
      </c>
      <c r="B3734" s="2" t="s">
        <v>4760</v>
      </c>
      <c r="C3734" s="2">
        <v>8.0</v>
      </c>
      <c r="D3734" s="2" t="s">
        <v>4166</v>
      </c>
      <c r="E3734" s="2" t="s">
        <v>37</v>
      </c>
      <c r="F3734" s="2" t="s">
        <v>4763</v>
      </c>
      <c r="G3734" s="2" t="s">
        <v>29</v>
      </c>
      <c r="H3734" s="2" t="s">
        <v>79</v>
      </c>
      <c r="I3734" s="2" t="s">
        <v>3007</v>
      </c>
      <c r="J3734" s="2" t="s">
        <v>614</v>
      </c>
      <c r="K3734" s="2" t="s">
        <v>54</v>
      </c>
      <c r="L3734" s="10">
        <v>42707.0</v>
      </c>
      <c r="M3734" s="2" t="s">
        <v>34</v>
      </c>
      <c r="N3734" s="11">
        <v>0.2</v>
      </c>
      <c r="O3734" s="12">
        <v>6.0</v>
      </c>
      <c r="P3734" s="13">
        <v>0.09</v>
      </c>
      <c r="Q3734" s="13">
        <v>64.0</v>
      </c>
      <c r="R3734" s="13">
        <f t="shared" si="1"/>
        <v>80</v>
      </c>
      <c r="S3734" s="14">
        <f t="shared" si="2"/>
        <v>10</v>
      </c>
      <c r="T3734" s="14">
        <f t="shared" si="3"/>
        <v>0.09375</v>
      </c>
      <c r="U3734" s="15" t="str">
        <f>vlookup(F3734,'Sub categories'!$A:$C,3,False)</f>
        <v>Phones</v>
      </c>
      <c r="V3734" s="16">
        <f t="shared" si="4"/>
        <v>6</v>
      </c>
      <c r="W3734" s="17">
        <f t="array" ref="W3734">INDEX(shipping_prices!$C$1:$F4961,MATCH(I3734,shipping_prices!$A$1:$A4961,0),MATCH(M3734,shipping_prices!$C$1:$F$1,0))</f>
        <v>13.65</v>
      </c>
      <c r="X3734" s="15" t="str">
        <f t="shared" si="5"/>
        <v>Sally HughsbySmyrnaTennessee</v>
      </c>
      <c r="Y3734" s="15" t="str">
        <f t="shared" si="6"/>
        <v>Low</v>
      </c>
    </row>
    <row r="3735" hidden="1">
      <c r="A3735" s="1">
        <v>42701.0</v>
      </c>
      <c r="B3735" s="2" t="s">
        <v>4764</v>
      </c>
      <c r="C3735" s="2">
        <v>1.0</v>
      </c>
      <c r="D3735" s="2" t="s">
        <v>4765</v>
      </c>
      <c r="E3735" s="2" t="s">
        <v>37</v>
      </c>
      <c r="F3735" s="2" t="s">
        <v>2061</v>
      </c>
      <c r="G3735" s="2" t="s">
        <v>39</v>
      </c>
      <c r="H3735" s="2" t="s">
        <v>51</v>
      </c>
      <c r="I3735" s="2" t="s">
        <v>169</v>
      </c>
      <c r="J3735" s="2" t="s">
        <v>42</v>
      </c>
      <c r="K3735" s="2" t="s">
        <v>43</v>
      </c>
      <c r="L3735" s="10">
        <v>42702.0</v>
      </c>
      <c r="M3735" s="2" t="s">
        <v>34</v>
      </c>
      <c r="N3735" s="11">
        <v>0.0</v>
      </c>
      <c r="O3735" s="12">
        <v>3.0</v>
      </c>
      <c r="P3735" s="13">
        <v>0.48</v>
      </c>
      <c r="Q3735" s="13">
        <v>6.0</v>
      </c>
      <c r="R3735" s="13">
        <f t="shared" si="1"/>
        <v>6</v>
      </c>
      <c r="S3735" s="14">
        <f t="shared" si="2"/>
        <v>6</v>
      </c>
      <c r="T3735" s="14">
        <f t="shared" si="3"/>
        <v>0.5</v>
      </c>
      <c r="U3735" s="15" t="str">
        <f>vlookup(F3735,'Sub categories'!$A:$C,3,False)</f>
        <v>Paper</v>
      </c>
      <c r="V3735" s="16">
        <f t="shared" si="4"/>
        <v>1</v>
      </c>
      <c r="W3735" s="17">
        <f t="array" ref="W3735">INDEX(shipping_prices!$C$1:$F4962,MATCH(I3735,shipping_prices!$A$1:$A4962,0),MATCH(M3735,shipping_prices!$C$1:$F$1,0))</f>
        <v>14.86</v>
      </c>
      <c r="X3735" s="15" t="str">
        <f t="shared" si="5"/>
        <v>Jim SinkLos AngelesCalifornia</v>
      </c>
      <c r="Y3735" s="15" t="str">
        <f t="shared" si="6"/>
        <v>Low</v>
      </c>
    </row>
    <row r="3736" hidden="1">
      <c r="A3736" s="1">
        <v>42701.0</v>
      </c>
      <c r="B3736" s="2" t="s">
        <v>4764</v>
      </c>
      <c r="C3736" s="2">
        <v>3.0</v>
      </c>
      <c r="D3736" s="2" t="s">
        <v>4765</v>
      </c>
      <c r="E3736" s="2" t="s">
        <v>37</v>
      </c>
      <c r="F3736" s="2" t="s">
        <v>1269</v>
      </c>
      <c r="G3736" s="2" t="s">
        <v>39</v>
      </c>
      <c r="H3736" s="2" t="s">
        <v>79</v>
      </c>
      <c r="I3736" s="2" t="s">
        <v>169</v>
      </c>
      <c r="J3736" s="2" t="s">
        <v>42</v>
      </c>
      <c r="K3736" s="2" t="s">
        <v>43</v>
      </c>
      <c r="L3736" s="10">
        <v>42702.0</v>
      </c>
      <c r="M3736" s="2" t="s">
        <v>34</v>
      </c>
      <c r="N3736" s="11">
        <v>0.0</v>
      </c>
      <c r="O3736" s="12">
        <v>7.0</v>
      </c>
      <c r="P3736" s="13">
        <v>0.33</v>
      </c>
      <c r="Q3736" s="13">
        <v>20.0</v>
      </c>
      <c r="R3736" s="13">
        <f t="shared" si="1"/>
        <v>20</v>
      </c>
      <c r="S3736" s="14">
        <f t="shared" si="2"/>
        <v>6.666666667</v>
      </c>
      <c r="T3736" s="14">
        <f t="shared" si="3"/>
        <v>0.35</v>
      </c>
      <c r="U3736" s="15" t="str">
        <f>vlookup(F3736,'Sub categories'!$A:$C,3,False)</f>
        <v>Art</v>
      </c>
      <c r="V3736" s="16">
        <f t="shared" si="4"/>
        <v>1</v>
      </c>
      <c r="W3736" s="17">
        <f t="array" ref="W3736">INDEX(shipping_prices!$C$1:$F4963,MATCH(I3736,shipping_prices!$A$1:$A4963,0),MATCH(M3736,shipping_prices!$C$1:$F$1,0))</f>
        <v>14.86</v>
      </c>
      <c r="X3736" s="15" t="str">
        <f t="shared" si="5"/>
        <v>Jim SinkLos AngelesCalifornia</v>
      </c>
      <c r="Y3736" s="15" t="str">
        <f t="shared" si="6"/>
        <v>Low</v>
      </c>
    </row>
    <row r="3737" hidden="1">
      <c r="A3737" s="1">
        <v>42701.0</v>
      </c>
      <c r="B3737" s="2" t="s">
        <v>4764</v>
      </c>
      <c r="C3737" s="2">
        <v>2.0</v>
      </c>
      <c r="D3737" s="2" t="s">
        <v>4765</v>
      </c>
      <c r="E3737" s="2" t="s">
        <v>37</v>
      </c>
      <c r="F3737" s="2" t="s">
        <v>2482</v>
      </c>
      <c r="G3737" s="2" t="s">
        <v>29</v>
      </c>
      <c r="H3737" s="2" t="s">
        <v>460</v>
      </c>
      <c r="I3737" s="2" t="s">
        <v>169</v>
      </c>
      <c r="J3737" s="2" t="s">
        <v>42</v>
      </c>
      <c r="K3737" s="2" t="s">
        <v>43</v>
      </c>
      <c r="L3737" s="10">
        <v>42702.0</v>
      </c>
      <c r="M3737" s="2" t="s">
        <v>34</v>
      </c>
      <c r="N3737" s="11">
        <v>0.2</v>
      </c>
      <c r="O3737" s="12">
        <v>8.0</v>
      </c>
      <c r="P3737" s="13">
        <v>0.11</v>
      </c>
      <c r="Q3737" s="13">
        <v>74.0</v>
      </c>
      <c r="R3737" s="13">
        <f t="shared" si="1"/>
        <v>92.5</v>
      </c>
      <c r="S3737" s="14">
        <f t="shared" si="2"/>
        <v>46.25</v>
      </c>
      <c r="T3737" s="14">
        <f t="shared" si="3"/>
        <v>0.1081081081</v>
      </c>
      <c r="U3737" s="15" t="str">
        <f>vlookup(F3737,'Sub categories'!$A:$C,3,False)</f>
        <v>Phones</v>
      </c>
      <c r="V3737" s="16">
        <f t="shared" si="4"/>
        <v>1</v>
      </c>
      <c r="W3737" s="17">
        <f t="array" ref="W3737">INDEX(shipping_prices!$C$1:$F4964,MATCH(I3737,shipping_prices!$A$1:$A4964,0),MATCH(M3737,shipping_prices!$C$1:$F$1,0))</f>
        <v>14.86</v>
      </c>
      <c r="X3737" s="15" t="str">
        <f t="shared" si="5"/>
        <v>Jim SinkLos AngelesCalifornia</v>
      </c>
      <c r="Y3737" s="15" t="str">
        <f t="shared" si="6"/>
        <v>Low</v>
      </c>
    </row>
    <row r="3738" hidden="1">
      <c r="A3738" s="1">
        <v>42701.0</v>
      </c>
      <c r="B3738" s="2" t="s">
        <v>4766</v>
      </c>
      <c r="C3738" s="2">
        <v>2.0</v>
      </c>
      <c r="D3738" s="2" t="s">
        <v>1438</v>
      </c>
      <c r="E3738" s="2" t="s">
        <v>27</v>
      </c>
      <c r="F3738" s="2" t="s">
        <v>1448</v>
      </c>
      <c r="G3738" s="2" t="s">
        <v>39</v>
      </c>
      <c r="H3738" s="2" t="s">
        <v>146</v>
      </c>
      <c r="I3738" s="2" t="s">
        <v>1041</v>
      </c>
      <c r="J3738" s="2" t="s">
        <v>321</v>
      </c>
      <c r="K3738" s="2" t="s">
        <v>33</v>
      </c>
      <c r="L3738" s="10">
        <v>42711.0</v>
      </c>
      <c r="M3738" s="2" t="s">
        <v>142</v>
      </c>
      <c r="N3738" s="11">
        <v>0.7</v>
      </c>
      <c r="O3738" s="12">
        <v>-2.0</v>
      </c>
      <c r="P3738" s="13">
        <v>-0.73</v>
      </c>
      <c r="Q3738" s="13">
        <v>3.0</v>
      </c>
      <c r="R3738" s="13">
        <f t="shared" si="1"/>
        <v>10</v>
      </c>
      <c r="S3738" s="14">
        <f t="shared" si="2"/>
        <v>5</v>
      </c>
      <c r="T3738" s="14">
        <f t="shared" si="3"/>
        <v>-0.6666666667</v>
      </c>
      <c r="U3738" s="15" t="str">
        <f>vlookup(F3738,'Sub categories'!$A:$C,3,False)</f>
        <v>Binders</v>
      </c>
      <c r="V3738" s="16">
        <f t="shared" si="4"/>
        <v>10</v>
      </c>
      <c r="W3738" s="17">
        <f t="array" ref="W3738">INDEX(shipping_prices!$C$1:$F4965,MATCH(I3738,shipping_prices!$A$1:$A4965,0),MATCH(M3738,shipping_prices!$C$1:$F$1,0))</f>
        <v>20.65</v>
      </c>
      <c r="X3738" s="15" t="str">
        <f t="shared" si="5"/>
        <v>Allen GoldenenCincinnatiOhio</v>
      </c>
      <c r="Y3738" s="15" t="str">
        <f t="shared" si="6"/>
        <v>loss</v>
      </c>
    </row>
    <row r="3739" hidden="1">
      <c r="A3739" s="1">
        <v>42701.0</v>
      </c>
      <c r="B3739" s="2" t="s">
        <v>4766</v>
      </c>
      <c r="C3739" s="2">
        <v>3.0</v>
      </c>
      <c r="D3739" s="2" t="s">
        <v>1438</v>
      </c>
      <c r="E3739" s="2" t="s">
        <v>27</v>
      </c>
      <c r="F3739" s="2" t="s">
        <v>1128</v>
      </c>
      <c r="G3739" s="2" t="s">
        <v>39</v>
      </c>
      <c r="H3739" s="2" t="s">
        <v>193</v>
      </c>
      <c r="I3739" s="2" t="s">
        <v>1041</v>
      </c>
      <c r="J3739" s="2" t="s">
        <v>321</v>
      </c>
      <c r="K3739" s="2" t="s">
        <v>33</v>
      </c>
      <c r="L3739" s="10">
        <v>42711.0</v>
      </c>
      <c r="M3739" s="2" t="s">
        <v>142</v>
      </c>
      <c r="N3739" s="11">
        <v>0.7</v>
      </c>
      <c r="O3739" s="12">
        <v>-11.0</v>
      </c>
      <c r="P3739" s="13">
        <v>-0.73</v>
      </c>
      <c r="Q3739" s="13">
        <v>14.0</v>
      </c>
      <c r="R3739" s="13">
        <f t="shared" si="1"/>
        <v>46.66666667</v>
      </c>
      <c r="S3739" s="14">
        <f t="shared" si="2"/>
        <v>15.55555556</v>
      </c>
      <c r="T3739" s="14">
        <f t="shared" si="3"/>
        <v>-0.7857142857</v>
      </c>
      <c r="U3739" s="15" t="str">
        <f>vlookup(F3739,'Sub categories'!$A:$C,3,False)</f>
        <v>Binders</v>
      </c>
      <c r="V3739" s="16">
        <f t="shared" si="4"/>
        <v>10</v>
      </c>
      <c r="W3739" s="17">
        <f t="array" ref="W3739">INDEX(shipping_prices!$C$1:$F4966,MATCH(I3739,shipping_prices!$A$1:$A4966,0),MATCH(M3739,shipping_prices!$C$1:$F$1,0))</f>
        <v>20.65</v>
      </c>
      <c r="X3739" s="15" t="str">
        <f t="shared" si="5"/>
        <v>Allen GoldenenCincinnatiOhio</v>
      </c>
      <c r="Y3739" s="15" t="str">
        <f t="shared" si="6"/>
        <v>loss</v>
      </c>
    </row>
    <row r="3740" hidden="1">
      <c r="A3740" s="1">
        <v>42701.0</v>
      </c>
      <c r="B3740" s="2" t="s">
        <v>4766</v>
      </c>
      <c r="C3740" s="2">
        <v>3.0</v>
      </c>
      <c r="D3740" s="2" t="s">
        <v>1438</v>
      </c>
      <c r="E3740" s="2" t="s">
        <v>27</v>
      </c>
      <c r="F3740" s="2" t="s">
        <v>1551</v>
      </c>
      <c r="G3740" s="2" t="s">
        <v>39</v>
      </c>
      <c r="H3740" s="2" t="s">
        <v>198</v>
      </c>
      <c r="I3740" s="2" t="s">
        <v>1041</v>
      </c>
      <c r="J3740" s="2" t="s">
        <v>321</v>
      </c>
      <c r="K3740" s="2" t="s">
        <v>33</v>
      </c>
      <c r="L3740" s="10">
        <v>42711.0</v>
      </c>
      <c r="M3740" s="2" t="s">
        <v>142</v>
      </c>
      <c r="N3740" s="11">
        <v>0.2</v>
      </c>
      <c r="O3740" s="12">
        <v>5.0</v>
      </c>
      <c r="P3740" s="13">
        <v>0.33</v>
      </c>
      <c r="Q3740" s="13">
        <v>16.0</v>
      </c>
      <c r="R3740" s="13">
        <f t="shared" si="1"/>
        <v>20</v>
      </c>
      <c r="S3740" s="14">
        <f t="shared" si="2"/>
        <v>6.666666667</v>
      </c>
      <c r="T3740" s="14">
        <f t="shared" si="3"/>
        <v>0.3125</v>
      </c>
      <c r="U3740" s="15" t="str">
        <f>vlookup(F3740,'Sub categories'!$A:$C,3,False)</f>
        <v>Paper</v>
      </c>
      <c r="V3740" s="16">
        <f t="shared" si="4"/>
        <v>10</v>
      </c>
      <c r="W3740" s="17">
        <f t="array" ref="W3740">INDEX(shipping_prices!$C$1:$F4967,MATCH(I3740,shipping_prices!$A$1:$A4967,0),MATCH(M3740,shipping_prices!$C$1:$F$1,0))</f>
        <v>20.65</v>
      </c>
      <c r="X3740" s="15" t="str">
        <f t="shared" si="5"/>
        <v>Allen GoldenenCincinnatiOhio</v>
      </c>
      <c r="Y3740" s="15" t="str">
        <f t="shared" si="6"/>
        <v>Low</v>
      </c>
    </row>
    <row r="3741">
      <c r="A3741" s="1">
        <v>42701.0</v>
      </c>
      <c r="B3741" s="2" t="s">
        <v>4767</v>
      </c>
      <c r="C3741" s="2">
        <v>1.0</v>
      </c>
      <c r="D3741" s="2" t="s">
        <v>325</v>
      </c>
      <c r="E3741" s="2" t="s">
        <v>37</v>
      </c>
      <c r="F3741" s="2" t="s">
        <v>1367</v>
      </c>
      <c r="G3741" s="2" t="s">
        <v>45</v>
      </c>
      <c r="H3741" s="2" t="s">
        <v>404</v>
      </c>
      <c r="I3741" s="2" t="s">
        <v>1359</v>
      </c>
      <c r="J3741" s="2" t="s">
        <v>64</v>
      </c>
      <c r="K3741" s="2" t="s">
        <v>43</v>
      </c>
      <c r="L3741" s="10">
        <v>42704.0</v>
      </c>
      <c r="M3741" s="2" t="s">
        <v>34</v>
      </c>
      <c r="N3741" s="11">
        <v>0.5</v>
      </c>
      <c r="O3741" s="12">
        <v>-24.0</v>
      </c>
      <c r="P3741" s="13">
        <v>-0.68</v>
      </c>
      <c r="Q3741" s="13">
        <v>35.0</v>
      </c>
      <c r="R3741" s="13">
        <f t="shared" si="1"/>
        <v>70</v>
      </c>
      <c r="S3741" s="14">
        <f t="shared" si="2"/>
        <v>70</v>
      </c>
      <c r="T3741" s="14">
        <f t="shared" si="3"/>
        <v>-0.6857142857</v>
      </c>
      <c r="U3741" s="15" t="str">
        <f>vlookup(F3741,'Sub categories'!$A:$C,3,False)</f>
        <v>Tables</v>
      </c>
      <c r="V3741" s="16">
        <f t="shared" si="4"/>
        <v>3</v>
      </c>
      <c r="W3741" s="17">
        <f t="array" ref="W3741">INDEX(shipping_prices!$C$1:$F4968,MATCH(I3741,shipping_prices!$A$1:$A4968,0),MATCH(M3741,shipping_prices!$C$1:$F$1,0))</f>
        <v>14.71</v>
      </c>
      <c r="X3741" s="15" t="str">
        <f t="shared" si="5"/>
        <v>Laurel WorkmanPhoenixArizona</v>
      </c>
      <c r="Y3741" s="15" t="str">
        <f t="shared" si="6"/>
        <v>loss</v>
      </c>
    </row>
    <row r="3742" hidden="1">
      <c r="A3742" s="1">
        <v>42701.0</v>
      </c>
      <c r="B3742" s="2" t="s">
        <v>4767</v>
      </c>
      <c r="C3742" s="2">
        <v>3.0</v>
      </c>
      <c r="D3742" s="2" t="s">
        <v>325</v>
      </c>
      <c r="E3742" s="2" t="s">
        <v>37</v>
      </c>
      <c r="F3742" s="2" t="s">
        <v>3440</v>
      </c>
      <c r="G3742" s="2" t="s">
        <v>29</v>
      </c>
      <c r="H3742" s="2" t="s">
        <v>554</v>
      </c>
      <c r="I3742" s="2" t="s">
        <v>1359</v>
      </c>
      <c r="J3742" s="2" t="s">
        <v>64</v>
      </c>
      <c r="K3742" s="2" t="s">
        <v>43</v>
      </c>
      <c r="L3742" s="10">
        <v>42704.0</v>
      </c>
      <c r="M3742" s="2" t="s">
        <v>34</v>
      </c>
      <c r="N3742" s="11">
        <v>0.2</v>
      </c>
      <c r="O3742" s="12">
        <v>-8.0</v>
      </c>
      <c r="P3742" s="13">
        <v>-0.18</v>
      </c>
      <c r="Q3742" s="13">
        <v>45.0</v>
      </c>
      <c r="R3742" s="13">
        <f t="shared" si="1"/>
        <v>56.25</v>
      </c>
      <c r="S3742" s="14">
        <f t="shared" si="2"/>
        <v>18.75</v>
      </c>
      <c r="T3742" s="14">
        <f t="shared" si="3"/>
        <v>-0.1777777778</v>
      </c>
      <c r="U3742" s="15" t="str">
        <f>vlookup(F3742,'Sub categories'!$A:$C,3,False)</f>
        <v>Accessories</v>
      </c>
      <c r="V3742" s="16">
        <f t="shared" si="4"/>
        <v>3</v>
      </c>
      <c r="W3742" s="17">
        <f t="array" ref="W3742">INDEX(shipping_prices!$C$1:$F4969,MATCH(I3742,shipping_prices!$A$1:$A4969,0),MATCH(M3742,shipping_prices!$C$1:$F$1,0))</f>
        <v>14.71</v>
      </c>
      <c r="X3742" s="15" t="str">
        <f t="shared" si="5"/>
        <v>Laurel WorkmanPhoenixArizona</v>
      </c>
      <c r="Y3742" s="15" t="str">
        <f t="shared" si="6"/>
        <v>loss</v>
      </c>
    </row>
    <row r="3743">
      <c r="A3743" s="1">
        <v>42702.0</v>
      </c>
      <c r="B3743" s="2" t="s">
        <v>4767</v>
      </c>
      <c r="C3743" s="2">
        <v>2.0</v>
      </c>
      <c r="D3743" s="2" t="s">
        <v>325</v>
      </c>
      <c r="E3743" s="2" t="s">
        <v>37</v>
      </c>
      <c r="F3743" s="2" t="s">
        <v>2459</v>
      </c>
      <c r="G3743" s="2" t="s">
        <v>45</v>
      </c>
      <c r="H3743" s="2" t="s">
        <v>227</v>
      </c>
      <c r="I3743" s="2" t="s">
        <v>1359</v>
      </c>
      <c r="J3743" s="2" t="s">
        <v>64</v>
      </c>
      <c r="K3743" s="2" t="s">
        <v>43</v>
      </c>
      <c r="L3743" s="10">
        <v>42704.0</v>
      </c>
      <c r="M3743" s="2" t="s">
        <v>34</v>
      </c>
      <c r="N3743" s="11">
        <v>0.2</v>
      </c>
      <c r="O3743" s="12">
        <v>4.0</v>
      </c>
      <c r="P3743" s="13">
        <v>0.09</v>
      </c>
      <c r="Q3743" s="13">
        <v>48.0</v>
      </c>
      <c r="R3743" s="13">
        <f t="shared" si="1"/>
        <v>60</v>
      </c>
      <c r="S3743" s="14">
        <f t="shared" si="2"/>
        <v>30</v>
      </c>
      <c r="T3743" s="14">
        <f t="shared" si="3"/>
        <v>0.08333333333</v>
      </c>
      <c r="U3743" s="15" t="str">
        <f>vlookup(F3743,'Sub categories'!$A:$C,3,False)</f>
        <v>Chairs</v>
      </c>
      <c r="V3743" s="16">
        <f t="shared" si="4"/>
        <v>2</v>
      </c>
      <c r="W3743" s="17">
        <f t="array" ref="W3743">INDEX(shipping_prices!$C$1:$F4970,MATCH(I3743,shipping_prices!$A$1:$A4970,0),MATCH(M3743,shipping_prices!$C$1:$F$1,0))</f>
        <v>14.71</v>
      </c>
      <c r="X3743" s="15" t="str">
        <f t="shared" si="5"/>
        <v>Laurel WorkmanPhoenixArizona</v>
      </c>
      <c r="Y3743" s="15" t="str">
        <f t="shared" si="6"/>
        <v>Low</v>
      </c>
    </row>
    <row r="3744" hidden="1">
      <c r="A3744" s="1">
        <v>42702.0</v>
      </c>
      <c r="B3744" s="2" t="s">
        <v>4767</v>
      </c>
      <c r="C3744" s="2">
        <v>2.0</v>
      </c>
      <c r="D3744" s="2" t="s">
        <v>325</v>
      </c>
      <c r="E3744" s="2" t="s">
        <v>37</v>
      </c>
      <c r="F3744" s="2" t="s">
        <v>801</v>
      </c>
      <c r="G3744" s="2" t="s">
        <v>29</v>
      </c>
      <c r="H3744" s="2" t="s">
        <v>79</v>
      </c>
      <c r="I3744" s="2" t="s">
        <v>1359</v>
      </c>
      <c r="J3744" s="2" t="s">
        <v>64</v>
      </c>
      <c r="K3744" s="2" t="s">
        <v>43</v>
      </c>
      <c r="L3744" s="10">
        <v>42704.0</v>
      </c>
      <c r="M3744" s="2" t="s">
        <v>34</v>
      </c>
      <c r="N3744" s="11">
        <v>0.2</v>
      </c>
      <c r="O3744" s="12">
        <v>21.0</v>
      </c>
      <c r="P3744" s="13">
        <v>0.21</v>
      </c>
      <c r="Q3744" s="13">
        <v>101.0</v>
      </c>
      <c r="R3744" s="13">
        <f t="shared" si="1"/>
        <v>126.25</v>
      </c>
      <c r="S3744" s="14">
        <f t="shared" si="2"/>
        <v>63.125</v>
      </c>
      <c r="T3744" s="14">
        <f t="shared" si="3"/>
        <v>0.2079207921</v>
      </c>
      <c r="U3744" s="15" t="str">
        <f>vlookup(F3744,'Sub categories'!$A:$C,3,False)</f>
        <v>Accessories</v>
      </c>
      <c r="V3744" s="16">
        <f t="shared" si="4"/>
        <v>2</v>
      </c>
      <c r="W3744" s="17">
        <f t="array" ref="W3744">INDEX(shipping_prices!$C$1:$F4971,MATCH(I3744,shipping_prices!$A$1:$A4971,0),MATCH(M3744,shipping_prices!$C$1:$F$1,0))</f>
        <v>14.71</v>
      </c>
      <c r="X3744" s="15" t="str">
        <f t="shared" si="5"/>
        <v>Laurel WorkmanPhoenixArizona</v>
      </c>
      <c r="Y3744" s="15" t="str">
        <f t="shared" si="6"/>
        <v>Low</v>
      </c>
    </row>
    <row r="3745" hidden="1">
      <c r="A3745" s="1">
        <v>42702.0</v>
      </c>
      <c r="B3745" s="2" t="s">
        <v>4767</v>
      </c>
      <c r="C3745" s="2">
        <v>2.0</v>
      </c>
      <c r="D3745" s="2" t="s">
        <v>325</v>
      </c>
      <c r="E3745" s="2" t="s">
        <v>37</v>
      </c>
      <c r="F3745" s="2" t="s">
        <v>4768</v>
      </c>
      <c r="G3745" s="2" t="s">
        <v>29</v>
      </c>
      <c r="H3745" s="2" t="s">
        <v>460</v>
      </c>
      <c r="I3745" s="2" t="s">
        <v>1359</v>
      </c>
      <c r="J3745" s="2" t="s">
        <v>64</v>
      </c>
      <c r="K3745" s="2" t="s">
        <v>43</v>
      </c>
      <c r="L3745" s="10">
        <v>42704.0</v>
      </c>
      <c r="M3745" s="2" t="s">
        <v>34</v>
      </c>
      <c r="N3745" s="11">
        <v>0.7</v>
      </c>
      <c r="O3745" s="12">
        <v>-387.0</v>
      </c>
      <c r="P3745" s="13">
        <v>-1.43</v>
      </c>
      <c r="Q3745" s="13">
        <v>270.0</v>
      </c>
      <c r="R3745" s="13">
        <f t="shared" si="1"/>
        <v>900</v>
      </c>
      <c r="S3745" s="14">
        <f t="shared" si="2"/>
        <v>450</v>
      </c>
      <c r="T3745" s="14">
        <f t="shared" si="3"/>
        <v>-1.433333333</v>
      </c>
      <c r="U3745" s="15" t="str">
        <f>vlookup(F3745,'Sub categories'!$A:$C,3,False)</f>
        <v>Machines</v>
      </c>
      <c r="V3745" s="16">
        <f t="shared" si="4"/>
        <v>2</v>
      </c>
      <c r="W3745" s="17">
        <f t="array" ref="W3745">INDEX(shipping_prices!$C$1:$F4972,MATCH(I3745,shipping_prices!$A$1:$A4972,0),MATCH(M3745,shipping_prices!$C$1:$F$1,0))</f>
        <v>14.71</v>
      </c>
      <c r="X3745" s="15" t="str">
        <f t="shared" si="5"/>
        <v>Laurel WorkmanPhoenixArizona</v>
      </c>
      <c r="Y3745" s="15" t="str">
        <f t="shared" si="6"/>
        <v>loss</v>
      </c>
    </row>
    <row r="3746">
      <c r="A3746" s="1">
        <v>42702.0</v>
      </c>
      <c r="B3746" s="2" t="s">
        <v>4769</v>
      </c>
      <c r="C3746" s="2">
        <v>5.0</v>
      </c>
      <c r="D3746" s="2" t="s">
        <v>2038</v>
      </c>
      <c r="E3746" s="2" t="s">
        <v>49</v>
      </c>
      <c r="F3746" s="2" t="s">
        <v>385</v>
      </c>
      <c r="G3746" s="2" t="s">
        <v>45</v>
      </c>
      <c r="H3746" s="2" t="s">
        <v>130</v>
      </c>
      <c r="I3746" s="2" t="s">
        <v>1359</v>
      </c>
      <c r="J3746" s="2" t="s">
        <v>64</v>
      </c>
      <c r="K3746" s="2" t="s">
        <v>43</v>
      </c>
      <c r="L3746" s="10">
        <v>42705.0</v>
      </c>
      <c r="M3746" s="2" t="s">
        <v>34</v>
      </c>
      <c r="N3746" s="11">
        <v>0.2</v>
      </c>
      <c r="O3746" s="12">
        <v>7.0</v>
      </c>
      <c r="P3746" s="13">
        <v>0.3</v>
      </c>
      <c r="Q3746" s="13">
        <v>24.0</v>
      </c>
      <c r="R3746" s="13">
        <f t="shared" si="1"/>
        <v>30</v>
      </c>
      <c r="S3746" s="14">
        <f t="shared" si="2"/>
        <v>6</v>
      </c>
      <c r="T3746" s="14">
        <f t="shared" si="3"/>
        <v>0.2916666667</v>
      </c>
      <c r="U3746" s="15" t="str">
        <f>vlookup(F3746,'Sub categories'!$A:$C,3,False)</f>
        <v>Furnishings</v>
      </c>
      <c r="V3746" s="16">
        <f t="shared" si="4"/>
        <v>3</v>
      </c>
      <c r="W3746" s="17">
        <f t="array" ref="W3746">INDEX(shipping_prices!$C$1:$F4973,MATCH(I3746,shipping_prices!$A$1:$A4973,0),MATCH(M3746,shipping_prices!$C$1:$F$1,0))</f>
        <v>14.71</v>
      </c>
      <c r="X3746" s="15" t="str">
        <f t="shared" si="5"/>
        <v>Tanja NorvellPhoenixArizona</v>
      </c>
      <c r="Y3746" s="15" t="str">
        <f t="shared" si="6"/>
        <v>Low</v>
      </c>
    </row>
    <row r="3747" hidden="1">
      <c r="A3747" s="1">
        <v>42702.0</v>
      </c>
      <c r="B3747" s="2" t="s">
        <v>4769</v>
      </c>
      <c r="C3747" s="2">
        <v>5.0</v>
      </c>
      <c r="D3747" s="2" t="s">
        <v>2038</v>
      </c>
      <c r="E3747" s="2" t="s">
        <v>49</v>
      </c>
      <c r="F3747" s="2" t="s">
        <v>2294</v>
      </c>
      <c r="G3747" s="2" t="s">
        <v>39</v>
      </c>
      <c r="H3747" s="2" t="s">
        <v>2295</v>
      </c>
      <c r="I3747" s="2" t="s">
        <v>1359</v>
      </c>
      <c r="J3747" s="2" t="s">
        <v>64</v>
      </c>
      <c r="K3747" s="2" t="s">
        <v>43</v>
      </c>
      <c r="L3747" s="10">
        <v>42705.0</v>
      </c>
      <c r="M3747" s="2" t="s">
        <v>34</v>
      </c>
      <c r="N3747" s="11">
        <v>0.7</v>
      </c>
      <c r="O3747" s="12">
        <v>-21.0</v>
      </c>
      <c r="P3747" s="13">
        <v>-0.73</v>
      </c>
      <c r="Q3747" s="13">
        <v>28.0</v>
      </c>
      <c r="R3747" s="13">
        <f t="shared" si="1"/>
        <v>93.33333333</v>
      </c>
      <c r="S3747" s="14">
        <f t="shared" si="2"/>
        <v>18.66666667</v>
      </c>
      <c r="T3747" s="14">
        <f t="shared" si="3"/>
        <v>-0.75</v>
      </c>
      <c r="U3747" s="15" t="str">
        <f>vlookup(F3747,'Sub categories'!$A:$C,3,False)</f>
        <v>Binders</v>
      </c>
      <c r="V3747" s="16">
        <f t="shared" si="4"/>
        <v>3</v>
      </c>
      <c r="W3747" s="17">
        <f t="array" ref="W3747">INDEX(shipping_prices!$C$1:$F4974,MATCH(I3747,shipping_prices!$A$1:$A4974,0),MATCH(M3747,shipping_prices!$C$1:$F$1,0))</f>
        <v>14.71</v>
      </c>
      <c r="X3747" s="15" t="str">
        <f t="shared" si="5"/>
        <v>Tanja NorvellPhoenixArizona</v>
      </c>
      <c r="Y3747" s="15" t="str">
        <f t="shared" si="6"/>
        <v>loss</v>
      </c>
    </row>
    <row r="3748" hidden="1">
      <c r="A3748" s="1">
        <v>42702.0</v>
      </c>
      <c r="B3748" s="2" t="s">
        <v>4769</v>
      </c>
      <c r="C3748" s="2">
        <v>2.0</v>
      </c>
      <c r="D3748" s="2" t="s">
        <v>2038</v>
      </c>
      <c r="E3748" s="2" t="s">
        <v>49</v>
      </c>
      <c r="F3748" s="2" t="s">
        <v>986</v>
      </c>
      <c r="G3748" s="2" t="s">
        <v>39</v>
      </c>
      <c r="H3748" s="2" t="s">
        <v>526</v>
      </c>
      <c r="I3748" s="2" t="s">
        <v>1359</v>
      </c>
      <c r="J3748" s="2" t="s">
        <v>64</v>
      </c>
      <c r="K3748" s="2" t="s">
        <v>43</v>
      </c>
      <c r="L3748" s="10">
        <v>42705.0</v>
      </c>
      <c r="M3748" s="2" t="s">
        <v>34</v>
      </c>
      <c r="N3748" s="11">
        <v>0.2</v>
      </c>
      <c r="O3748" s="12">
        <v>6.0</v>
      </c>
      <c r="P3748" s="13">
        <v>0.08</v>
      </c>
      <c r="Q3748" s="13">
        <v>78.0</v>
      </c>
      <c r="R3748" s="13">
        <f t="shared" si="1"/>
        <v>97.5</v>
      </c>
      <c r="S3748" s="14">
        <f t="shared" si="2"/>
        <v>48.75</v>
      </c>
      <c r="T3748" s="14">
        <f t="shared" si="3"/>
        <v>0.07692307692</v>
      </c>
      <c r="U3748" s="15" t="str">
        <f>vlookup(F3748,'Sub categories'!$A:$C,3,False)</f>
        <v>Appliances</v>
      </c>
      <c r="V3748" s="16">
        <f t="shared" si="4"/>
        <v>3</v>
      </c>
      <c r="W3748" s="17">
        <f t="array" ref="W3748">INDEX(shipping_prices!$C$1:$F4975,MATCH(I3748,shipping_prices!$A$1:$A4975,0),MATCH(M3748,shipping_prices!$C$1:$F$1,0))</f>
        <v>14.71</v>
      </c>
      <c r="X3748" s="15" t="str">
        <f t="shared" si="5"/>
        <v>Tanja NorvellPhoenixArizona</v>
      </c>
      <c r="Y3748" s="15" t="str">
        <f t="shared" si="6"/>
        <v>Low</v>
      </c>
    </row>
    <row r="3749" hidden="1">
      <c r="A3749" s="1">
        <v>42702.0</v>
      </c>
      <c r="B3749" s="2" t="s">
        <v>4769</v>
      </c>
      <c r="C3749" s="2">
        <v>2.0</v>
      </c>
      <c r="D3749" s="2" t="s">
        <v>2038</v>
      </c>
      <c r="E3749" s="2" t="s">
        <v>49</v>
      </c>
      <c r="F3749" s="2" t="s">
        <v>4770</v>
      </c>
      <c r="G3749" s="2" t="s">
        <v>39</v>
      </c>
      <c r="H3749" s="2" t="s">
        <v>352</v>
      </c>
      <c r="I3749" s="2" t="s">
        <v>1359</v>
      </c>
      <c r="J3749" s="2" t="s">
        <v>64</v>
      </c>
      <c r="K3749" s="2" t="s">
        <v>43</v>
      </c>
      <c r="L3749" s="10">
        <v>42705.0</v>
      </c>
      <c r="M3749" s="2" t="s">
        <v>34</v>
      </c>
      <c r="N3749" s="11">
        <v>0.2</v>
      </c>
      <c r="O3749" s="12">
        <v>-35.0</v>
      </c>
      <c r="P3749" s="13">
        <v>-0.19</v>
      </c>
      <c r="Q3749" s="13">
        <v>185.0</v>
      </c>
      <c r="R3749" s="13">
        <f t="shared" si="1"/>
        <v>231.25</v>
      </c>
      <c r="S3749" s="14">
        <f t="shared" si="2"/>
        <v>115.625</v>
      </c>
      <c r="T3749" s="14">
        <f t="shared" si="3"/>
        <v>-0.1891891892</v>
      </c>
      <c r="U3749" s="15" t="str">
        <f>vlookup(F3749,'Sub categories'!$A:$C,3,False)</f>
        <v>Supplies</v>
      </c>
      <c r="V3749" s="16">
        <f t="shared" si="4"/>
        <v>3</v>
      </c>
      <c r="W3749" s="17">
        <f t="array" ref="W3749">INDEX(shipping_prices!$C$1:$F4976,MATCH(I3749,shipping_prices!$A$1:$A4976,0),MATCH(M3749,shipping_prices!$C$1:$F$1,0))</f>
        <v>14.71</v>
      </c>
      <c r="X3749" s="15" t="str">
        <f t="shared" si="5"/>
        <v>Tanja NorvellPhoenixArizona</v>
      </c>
      <c r="Y3749" s="15" t="str">
        <f t="shared" si="6"/>
        <v>loss</v>
      </c>
    </row>
    <row r="3750">
      <c r="A3750" s="1">
        <v>42702.0</v>
      </c>
      <c r="B3750" s="2" t="s">
        <v>4769</v>
      </c>
      <c r="C3750" s="2">
        <v>6.0</v>
      </c>
      <c r="D3750" s="2" t="s">
        <v>2038</v>
      </c>
      <c r="E3750" s="2" t="s">
        <v>49</v>
      </c>
      <c r="F3750" s="2" t="s">
        <v>1928</v>
      </c>
      <c r="G3750" s="2" t="s">
        <v>45</v>
      </c>
      <c r="H3750" s="2" t="s">
        <v>833</v>
      </c>
      <c r="I3750" s="2" t="s">
        <v>1359</v>
      </c>
      <c r="J3750" s="2" t="s">
        <v>64</v>
      </c>
      <c r="K3750" s="2" t="s">
        <v>43</v>
      </c>
      <c r="L3750" s="10">
        <v>42705.0</v>
      </c>
      <c r="M3750" s="2" t="s">
        <v>34</v>
      </c>
      <c r="N3750" s="11">
        <v>0.5</v>
      </c>
      <c r="O3750" s="12">
        <v>-814.0</v>
      </c>
      <c r="P3750" s="13">
        <v>-0.64</v>
      </c>
      <c r="Q3750" s="13">
        <v>1273.0</v>
      </c>
      <c r="R3750" s="13">
        <f t="shared" si="1"/>
        <v>2546</v>
      </c>
      <c r="S3750" s="14">
        <f t="shared" si="2"/>
        <v>424.3333333</v>
      </c>
      <c r="T3750" s="14">
        <f t="shared" si="3"/>
        <v>-0.6394344069</v>
      </c>
      <c r="U3750" s="15" t="str">
        <f>vlookup(F3750,'Sub categories'!$A:$C,3,False)</f>
        <v>Tables</v>
      </c>
      <c r="V3750" s="16">
        <f t="shared" si="4"/>
        <v>3</v>
      </c>
      <c r="W3750" s="17">
        <f t="array" ref="W3750">INDEX(shipping_prices!$C$1:$F4977,MATCH(I3750,shipping_prices!$A$1:$A4977,0),MATCH(M3750,shipping_prices!$C$1:$F$1,0))</f>
        <v>14.71</v>
      </c>
      <c r="X3750" s="15" t="str">
        <f t="shared" si="5"/>
        <v>Tanja NorvellPhoenixArizona</v>
      </c>
      <c r="Y3750" s="15" t="str">
        <f t="shared" si="6"/>
        <v>loss</v>
      </c>
    </row>
    <row r="3751" hidden="1">
      <c r="A3751" s="1">
        <v>42702.0</v>
      </c>
      <c r="B3751" s="2" t="s">
        <v>4771</v>
      </c>
      <c r="C3751" s="2">
        <v>4.0</v>
      </c>
      <c r="D3751" s="2" t="s">
        <v>286</v>
      </c>
      <c r="E3751" s="2" t="s">
        <v>37</v>
      </c>
      <c r="F3751" s="2" t="s">
        <v>2824</v>
      </c>
      <c r="G3751" s="2" t="s">
        <v>39</v>
      </c>
      <c r="H3751" s="2" t="s">
        <v>1687</v>
      </c>
      <c r="I3751" s="2" t="s">
        <v>1117</v>
      </c>
      <c r="J3751" s="2" t="s">
        <v>89</v>
      </c>
      <c r="K3751" s="2" t="s">
        <v>54</v>
      </c>
      <c r="L3751" s="10">
        <v>42710.0</v>
      </c>
      <c r="M3751" s="2" t="s">
        <v>34</v>
      </c>
      <c r="N3751" s="11">
        <v>0.0</v>
      </c>
      <c r="O3751" s="12">
        <v>3.0</v>
      </c>
      <c r="P3751" s="13">
        <v>0.27</v>
      </c>
      <c r="Q3751" s="13">
        <v>11.0</v>
      </c>
      <c r="R3751" s="13">
        <f t="shared" si="1"/>
        <v>11</v>
      </c>
      <c r="S3751" s="14">
        <f t="shared" si="2"/>
        <v>2.75</v>
      </c>
      <c r="T3751" s="14">
        <f t="shared" si="3"/>
        <v>0.2727272727</v>
      </c>
      <c r="U3751" s="15" t="str">
        <f>vlookup(F3751,'Sub categories'!$A:$C,3,False)</f>
        <v>Art</v>
      </c>
      <c r="V3751" s="16">
        <f t="shared" si="4"/>
        <v>8</v>
      </c>
      <c r="W3751" s="17">
        <f t="array" ref="W3751">INDEX(shipping_prices!$C$1:$F4978,MATCH(I3751,shipping_prices!$A$1:$A4978,0),MATCH(M3751,shipping_prices!$C$1:$F$1,0))</f>
        <v>7.17</v>
      </c>
      <c r="X3751" s="15" t="str">
        <f t="shared" si="5"/>
        <v>Vivek GradyVirginia BeachVirginia</v>
      </c>
      <c r="Y3751" s="15" t="str">
        <f t="shared" si="6"/>
        <v>Low</v>
      </c>
    </row>
    <row r="3752" hidden="1">
      <c r="A3752" s="1">
        <v>42702.0</v>
      </c>
      <c r="B3752" s="2" t="s">
        <v>4772</v>
      </c>
      <c r="C3752" s="2">
        <v>3.0</v>
      </c>
      <c r="D3752" s="2" t="s">
        <v>1218</v>
      </c>
      <c r="E3752" s="2" t="s">
        <v>27</v>
      </c>
      <c r="F3752" s="2" t="s">
        <v>203</v>
      </c>
      <c r="G3752" s="2" t="s">
        <v>39</v>
      </c>
      <c r="H3752" s="2" t="s">
        <v>130</v>
      </c>
      <c r="I3752" s="2" t="s">
        <v>439</v>
      </c>
      <c r="J3752" s="2" t="s">
        <v>42</v>
      </c>
      <c r="K3752" s="2" t="s">
        <v>43</v>
      </c>
      <c r="L3752" s="10">
        <v>42703.0</v>
      </c>
      <c r="M3752" s="2" t="s">
        <v>90</v>
      </c>
      <c r="N3752" s="11">
        <v>0.0</v>
      </c>
      <c r="O3752" s="12">
        <v>23.0</v>
      </c>
      <c r="P3752" s="13">
        <v>0.27</v>
      </c>
      <c r="Q3752" s="13">
        <v>85.0</v>
      </c>
      <c r="R3752" s="13">
        <f t="shared" si="1"/>
        <v>85</v>
      </c>
      <c r="S3752" s="14">
        <f t="shared" si="2"/>
        <v>28.33333333</v>
      </c>
      <c r="T3752" s="14">
        <f t="shared" si="3"/>
        <v>0.2705882353</v>
      </c>
      <c r="U3752" s="15" t="str">
        <f>vlookup(F3752,'Sub categories'!$A:$C,3,False)</f>
        <v>Storage</v>
      </c>
      <c r="V3752" s="16">
        <f t="shared" si="4"/>
        <v>1</v>
      </c>
      <c r="W3752" s="17">
        <f t="array" ref="W3752">INDEX(shipping_prices!$C$1:$F4979,MATCH(I3752,shipping_prices!$A$1:$A4979,0),MATCH(M3752,shipping_prices!$C$1:$F$1,0))</f>
        <v>6.71</v>
      </c>
      <c r="X3752" s="15" t="str">
        <f t="shared" si="5"/>
        <v>Irene MaddoxSan DiegoCalifornia</v>
      </c>
      <c r="Y3752" s="15" t="str">
        <f t="shared" si="6"/>
        <v>Low</v>
      </c>
    </row>
    <row r="3753">
      <c r="A3753" s="1">
        <v>42702.0</v>
      </c>
      <c r="B3753" s="2" t="s">
        <v>4773</v>
      </c>
      <c r="C3753" s="2">
        <v>4.0</v>
      </c>
      <c r="D3753" s="2" t="s">
        <v>4774</v>
      </c>
      <c r="E3753" s="2" t="s">
        <v>27</v>
      </c>
      <c r="F3753" s="2" t="s">
        <v>3607</v>
      </c>
      <c r="G3753" s="2" t="s">
        <v>45</v>
      </c>
      <c r="H3753" s="2" t="s">
        <v>374</v>
      </c>
      <c r="I3753" s="2" t="s">
        <v>41</v>
      </c>
      <c r="J3753" s="2" t="s">
        <v>42</v>
      </c>
      <c r="K3753" s="2" t="s">
        <v>43</v>
      </c>
      <c r="L3753" s="10">
        <v>42704.0</v>
      </c>
      <c r="M3753" s="2" t="s">
        <v>34</v>
      </c>
      <c r="N3753" s="11">
        <v>0.0</v>
      </c>
      <c r="O3753" s="12">
        <v>10.0</v>
      </c>
      <c r="P3753" s="13">
        <v>0.33</v>
      </c>
      <c r="Q3753" s="13">
        <v>31.0</v>
      </c>
      <c r="R3753" s="13">
        <f t="shared" si="1"/>
        <v>31</v>
      </c>
      <c r="S3753" s="14">
        <f t="shared" si="2"/>
        <v>7.75</v>
      </c>
      <c r="T3753" s="14">
        <f t="shared" si="3"/>
        <v>0.3225806452</v>
      </c>
      <c r="U3753" s="15" t="str">
        <f>vlookup(F3753,'Sub categories'!$A:$C,3,False)</f>
        <v>Furnishings</v>
      </c>
      <c r="V3753" s="16">
        <f t="shared" si="4"/>
        <v>2</v>
      </c>
      <c r="W3753" s="17">
        <f t="array" ref="W3753">INDEX(shipping_prices!$C$1:$F4980,MATCH(I3753,shipping_prices!$A$1:$A4980,0),MATCH(M3753,shipping_prices!$C$1:$F$1,0))</f>
        <v>10.99</v>
      </c>
      <c r="X3753" s="15" t="str">
        <f t="shared" si="5"/>
        <v>Raymond BuchSan FranciscoCalifornia</v>
      </c>
      <c r="Y3753" s="15" t="str">
        <f t="shared" si="6"/>
        <v>Low</v>
      </c>
    </row>
    <row r="3754" hidden="1">
      <c r="A3754" s="1">
        <v>42702.0</v>
      </c>
      <c r="B3754" s="2" t="s">
        <v>4773</v>
      </c>
      <c r="C3754" s="2">
        <v>3.0</v>
      </c>
      <c r="D3754" s="2" t="s">
        <v>4774</v>
      </c>
      <c r="E3754" s="2" t="s">
        <v>27</v>
      </c>
      <c r="F3754" s="2" t="s">
        <v>2482</v>
      </c>
      <c r="G3754" s="2" t="s">
        <v>29</v>
      </c>
      <c r="H3754" s="2" t="s">
        <v>460</v>
      </c>
      <c r="I3754" s="2" t="s">
        <v>41</v>
      </c>
      <c r="J3754" s="2" t="s">
        <v>42</v>
      </c>
      <c r="K3754" s="2" t="s">
        <v>43</v>
      </c>
      <c r="L3754" s="10">
        <v>42704.0</v>
      </c>
      <c r="M3754" s="2" t="s">
        <v>34</v>
      </c>
      <c r="N3754" s="11">
        <v>0.2</v>
      </c>
      <c r="O3754" s="12">
        <v>12.0</v>
      </c>
      <c r="P3754" s="13">
        <v>0.11</v>
      </c>
      <c r="Q3754" s="13">
        <v>110.0</v>
      </c>
      <c r="R3754" s="13">
        <f t="shared" si="1"/>
        <v>137.5</v>
      </c>
      <c r="S3754" s="14">
        <f t="shared" si="2"/>
        <v>45.83333333</v>
      </c>
      <c r="T3754" s="14">
        <f t="shared" si="3"/>
        <v>0.1090909091</v>
      </c>
      <c r="U3754" s="15" t="str">
        <f>vlookup(F3754,'Sub categories'!$A:$C,3,False)</f>
        <v>Phones</v>
      </c>
      <c r="V3754" s="16">
        <f t="shared" si="4"/>
        <v>2</v>
      </c>
      <c r="W3754" s="17">
        <f t="array" ref="W3754">INDEX(shipping_prices!$C$1:$F4981,MATCH(I3754,shipping_prices!$A$1:$A4981,0),MATCH(M3754,shipping_prices!$C$1:$F$1,0))</f>
        <v>10.99</v>
      </c>
      <c r="X3754" s="15" t="str">
        <f t="shared" si="5"/>
        <v>Raymond BuchSan FranciscoCalifornia</v>
      </c>
      <c r="Y3754" s="15" t="str">
        <f t="shared" si="6"/>
        <v>Low</v>
      </c>
    </row>
    <row r="3755" hidden="1">
      <c r="A3755" s="1">
        <v>42702.0</v>
      </c>
      <c r="B3755" s="2" t="s">
        <v>4773</v>
      </c>
      <c r="C3755" s="2">
        <v>7.0</v>
      </c>
      <c r="D3755" s="2" t="s">
        <v>4774</v>
      </c>
      <c r="E3755" s="2" t="s">
        <v>27</v>
      </c>
      <c r="F3755" s="2" t="s">
        <v>2005</v>
      </c>
      <c r="G3755" s="2" t="s">
        <v>39</v>
      </c>
      <c r="H3755" s="2" t="s">
        <v>1290</v>
      </c>
      <c r="I3755" s="2" t="s">
        <v>41</v>
      </c>
      <c r="J3755" s="2" t="s">
        <v>42</v>
      </c>
      <c r="K3755" s="2" t="s">
        <v>43</v>
      </c>
      <c r="L3755" s="10">
        <v>42704.0</v>
      </c>
      <c r="M3755" s="2" t="s">
        <v>34</v>
      </c>
      <c r="N3755" s="11">
        <v>0.0</v>
      </c>
      <c r="O3755" s="12">
        <v>50.0</v>
      </c>
      <c r="P3755" s="13">
        <v>0.33</v>
      </c>
      <c r="Q3755" s="13">
        <v>152.0</v>
      </c>
      <c r="R3755" s="13">
        <f t="shared" si="1"/>
        <v>152</v>
      </c>
      <c r="S3755" s="14">
        <f t="shared" si="2"/>
        <v>21.71428571</v>
      </c>
      <c r="T3755" s="14">
        <f t="shared" si="3"/>
        <v>0.3289473684</v>
      </c>
      <c r="U3755" s="15" t="str">
        <f>vlookup(F3755,'Sub categories'!$A:$C,3,False)</f>
        <v>Appliances</v>
      </c>
      <c r="V3755" s="16">
        <f t="shared" si="4"/>
        <v>2</v>
      </c>
      <c r="W3755" s="17">
        <f t="array" ref="W3755">INDEX(shipping_prices!$C$1:$F4982,MATCH(I3755,shipping_prices!$A$1:$A4982,0),MATCH(M3755,shipping_prices!$C$1:$F$1,0))</f>
        <v>10.99</v>
      </c>
      <c r="X3755" s="15" t="str">
        <f t="shared" si="5"/>
        <v>Raymond BuchSan FranciscoCalifornia</v>
      </c>
      <c r="Y3755" s="15" t="str">
        <f t="shared" si="6"/>
        <v>High</v>
      </c>
    </row>
    <row r="3756" hidden="1">
      <c r="A3756" s="1">
        <v>42703.0</v>
      </c>
      <c r="B3756" s="2" t="s">
        <v>4775</v>
      </c>
      <c r="C3756" s="2">
        <v>7.0</v>
      </c>
      <c r="D3756" s="2" t="s">
        <v>1715</v>
      </c>
      <c r="E3756" s="2" t="s">
        <v>27</v>
      </c>
      <c r="F3756" s="2" t="s">
        <v>3075</v>
      </c>
      <c r="G3756" s="2" t="s">
        <v>39</v>
      </c>
      <c r="H3756" s="2" t="s">
        <v>341</v>
      </c>
      <c r="I3756" s="2" t="s">
        <v>158</v>
      </c>
      <c r="J3756" s="2" t="s">
        <v>159</v>
      </c>
      <c r="K3756" s="2" t="s">
        <v>43</v>
      </c>
      <c r="L3756" s="10">
        <v>42706.0</v>
      </c>
      <c r="M3756" s="2" t="s">
        <v>34</v>
      </c>
      <c r="N3756" s="11">
        <v>0.0</v>
      </c>
      <c r="O3756" s="12">
        <v>14.0</v>
      </c>
      <c r="P3756" s="13">
        <v>0.46</v>
      </c>
      <c r="Q3756" s="13">
        <v>31.0</v>
      </c>
      <c r="R3756" s="13">
        <f t="shared" si="1"/>
        <v>31</v>
      </c>
      <c r="S3756" s="14">
        <f t="shared" si="2"/>
        <v>4.428571429</v>
      </c>
      <c r="T3756" s="14">
        <f t="shared" si="3"/>
        <v>0.4516129032</v>
      </c>
      <c r="U3756" s="15" t="str">
        <f>vlookup(F3756,'Sub categories'!$A:$C,3,False)</f>
        <v>Paper</v>
      </c>
      <c r="V3756" s="16">
        <f t="shared" si="4"/>
        <v>3</v>
      </c>
      <c r="W3756" s="17">
        <f t="array" ref="W3756">INDEX(shipping_prices!$C$1:$F4983,MATCH(I3756,shipping_prices!$A$1:$A4983,0),MATCH(M3756,shipping_prices!$C$1:$F$1,0))</f>
        <v>7</v>
      </c>
      <c r="X3756" s="15" t="str">
        <f t="shared" si="5"/>
        <v>Toby RitterSeattleWashington</v>
      </c>
      <c r="Y3756" s="15" t="str">
        <f t="shared" si="6"/>
        <v>Low</v>
      </c>
    </row>
    <row r="3757">
      <c r="A3757" s="1">
        <v>42703.0</v>
      </c>
      <c r="B3757" s="2" t="s">
        <v>4775</v>
      </c>
      <c r="C3757" s="2">
        <v>1.0</v>
      </c>
      <c r="D3757" s="2" t="s">
        <v>1715</v>
      </c>
      <c r="E3757" s="2" t="s">
        <v>27</v>
      </c>
      <c r="F3757" s="2" t="s">
        <v>4273</v>
      </c>
      <c r="G3757" s="2" t="s">
        <v>45</v>
      </c>
      <c r="H3757" s="2" t="s">
        <v>485</v>
      </c>
      <c r="I3757" s="2" t="s">
        <v>158</v>
      </c>
      <c r="J3757" s="2" t="s">
        <v>159</v>
      </c>
      <c r="K3757" s="2" t="s">
        <v>43</v>
      </c>
      <c r="L3757" s="10">
        <v>42706.0</v>
      </c>
      <c r="M3757" s="2" t="s">
        <v>34</v>
      </c>
      <c r="N3757" s="11">
        <v>0.0</v>
      </c>
      <c r="O3757" s="12">
        <v>15.0</v>
      </c>
      <c r="P3757" s="13">
        <v>0.34</v>
      </c>
      <c r="Q3757" s="13">
        <v>43.0</v>
      </c>
      <c r="R3757" s="13">
        <f t="shared" si="1"/>
        <v>43</v>
      </c>
      <c r="S3757" s="14">
        <f t="shared" si="2"/>
        <v>43</v>
      </c>
      <c r="T3757" s="14">
        <f t="shared" si="3"/>
        <v>0.3488372093</v>
      </c>
      <c r="U3757" s="15" t="str">
        <f>vlookup(F3757,'Sub categories'!$A:$C,3,False)</f>
        <v>Furnishings</v>
      </c>
      <c r="V3757" s="16">
        <f t="shared" si="4"/>
        <v>3</v>
      </c>
      <c r="W3757" s="17">
        <f t="array" ref="W3757">INDEX(shipping_prices!$C$1:$F4984,MATCH(I3757,shipping_prices!$A$1:$A4984,0),MATCH(M3757,shipping_prices!$C$1:$F$1,0))</f>
        <v>7</v>
      </c>
      <c r="X3757" s="15" t="str">
        <f t="shared" si="5"/>
        <v>Toby RitterSeattleWashington</v>
      </c>
      <c r="Y3757" s="15" t="str">
        <f t="shared" si="6"/>
        <v>Low</v>
      </c>
    </row>
    <row r="3758" hidden="1">
      <c r="A3758" s="1">
        <v>42703.0</v>
      </c>
      <c r="B3758" s="2" t="s">
        <v>4776</v>
      </c>
      <c r="C3758" s="2">
        <v>2.0</v>
      </c>
      <c r="D3758" s="2" t="s">
        <v>2128</v>
      </c>
      <c r="E3758" s="2" t="s">
        <v>27</v>
      </c>
      <c r="F3758" s="2" t="s">
        <v>1467</v>
      </c>
      <c r="G3758" s="2" t="s">
        <v>39</v>
      </c>
      <c r="H3758" s="2" t="s">
        <v>581</v>
      </c>
      <c r="I3758" s="2" t="s">
        <v>31</v>
      </c>
      <c r="J3758" s="2" t="s">
        <v>32</v>
      </c>
      <c r="K3758" s="2" t="s">
        <v>33</v>
      </c>
      <c r="L3758" s="10">
        <v>42704.0</v>
      </c>
      <c r="M3758" s="2" t="s">
        <v>142</v>
      </c>
      <c r="N3758" s="11">
        <v>0.2</v>
      </c>
      <c r="O3758" s="12">
        <v>5.0</v>
      </c>
      <c r="P3758" s="13">
        <v>0.38</v>
      </c>
      <c r="Q3758" s="13">
        <v>15.0</v>
      </c>
      <c r="R3758" s="13">
        <f t="shared" si="1"/>
        <v>18.75</v>
      </c>
      <c r="S3758" s="14">
        <f t="shared" si="2"/>
        <v>9.375</v>
      </c>
      <c r="T3758" s="14">
        <f t="shared" si="3"/>
        <v>0.3333333333</v>
      </c>
      <c r="U3758" s="15" t="str">
        <f>vlookup(F3758,'Sub categories'!$A:$C,3,False)</f>
        <v>Binders</v>
      </c>
      <c r="V3758" s="16">
        <f t="shared" si="4"/>
        <v>1</v>
      </c>
      <c r="W3758" s="17">
        <f t="array" ref="W3758">INDEX(shipping_prices!$C$1:$F4985,MATCH(I3758,shipping_prices!$A$1:$A4985,0),MATCH(M3758,shipping_prices!$C$1:$F$1,0))</f>
        <v>23.55</v>
      </c>
      <c r="X3758" s="15" t="str">
        <f t="shared" si="5"/>
        <v>Troy StaebelNew York CityNew York</v>
      </c>
      <c r="Y3758" s="15" t="str">
        <f t="shared" si="6"/>
        <v>Low</v>
      </c>
    </row>
    <row r="3759" hidden="1">
      <c r="A3759" s="1">
        <v>42703.0</v>
      </c>
      <c r="B3759" s="2" t="s">
        <v>4777</v>
      </c>
      <c r="C3759" s="2">
        <v>3.0</v>
      </c>
      <c r="D3759" s="2" t="s">
        <v>1017</v>
      </c>
      <c r="E3759" s="2" t="s">
        <v>27</v>
      </c>
      <c r="F3759" s="2" t="s">
        <v>1628</v>
      </c>
      <c r="G3759" s="2" t="s">
        <v>29</v>
      </c>
      <c r="H3759" s="2" t="s">
        <v>263</v>
      </c>
      <c r="I3759" s="2" t="s">
        <v>140</v>
      </c>
      <c r="J3759" s="2" t="s">
        <v>141</v>
      </c>
      <c r="K3759" s="2" t="s">
        <v>77</v>
      </c>
      <c r="L3759" s="10">
        <v>42704.0</v>
      </c>
      <c r="M3759" s="2" t="s">
        <v>90</v>
      </c>
      <c r="N3759" s="11">
        <v>0.2</v>
      </c>
      <c r="O3759" s="12">
        <v>36.0</v>
      </c>
      <c r="P3759" s="13">
        <v>0.1</v>
      </c>
      <c r="Q3759" s="13">
        <v>360.0</v>
      </c>
      <c r="R3759" s="13">
        <f t="shared" si="1"/>
        <v>450</v>
      </c>
      <c r="S3759" s="14">
        <f t="shared" si="2"/>
        <v>150</v>
      </c>
      <c r="T3759" s="14">
        <f t="shared" si="3"/>
        <v>0.1</v>
      </c>
      <c r="U3759" s="15" t="str">
        <f>vlookup(F3759,'Sub categories'!$A:$C,3,False)</f>
        <v>Phones</v>
      </c>
      <c r="V3759" s="16">
        <f t="shared" si="4"/>
        <v>1</v>
      </c>
      <c r="W3759" s="17">
        <f t="array" ref="W3759">INDEX(shipping_prices!$C$1:$F4986,MATCH(I3759,shipping_prices!$A$1:$A4986,0),MATCH(M3759,shipping_prices!$C$1:$F$1,0))</f>
        <v>7.39</v>
      </c>
      <c r="X3759" s="15" t="str">
        <f t="shared" si="5"/>
        <v>Roland FjeldChicagoIllinois</v>
      </c>
      <c r="Y3759" s="15" t="str">
        <f t="shared" si="6"/>
        <v>High</v>
      </c>
    </row>
    <row r="3760" hidden="1">
      <c r="A3760" s="1">
        <v>42703.0</v>
      </c>
      <c r="B3760" s="2" t="s">
        <v>4778</v>
      </c>
      <c r="C3760" s="2">
        <v>2.0</v>
      </c>
      <c r="D3760" s="2" t="s">
        <v>3466</v>
      </c>
      <c r="E3760" s="2" t="s">
        <v>27</v>
      </c>
      <c r="F3760" s="2" t="s">
        <v>1628</v>
      </c>
      <c r="G3760" s="2" t="s">
        <v>29</v>
      </c>
      <c r="H3760" s="2" t="s">
        <v>263</v>
      </c>
      <c r="I3760" s="2" t="s">
        <v>4779</v>
      </c>
      <c r="J3760" s="2" t="s">
        <v>42</v>
      </c>
      <c r="K3760" s="2" t="s">
        <v>43</v>
      </c>
      <c r="L3760" s="10">
        <v>42705.0</v>
      </c>
      <c r="M3760" s="2" t="s">
        <v>34</v>
      </c>
      <c r="N3760" s="11">
        <v>0.2</v>
      </c>
      <c r="O3760" s="12">
        <v>24.0</v>
      </c>
      <c r="P3760" s="13">
        <v>0.1</v>
      </c>
      <c r="Q3760" s="13">
        <v>240.0</v>
      </c>
      <c r="R3760" s="13">
        <f t="shared" si="1"/>
        <v>300</v>
      </c>
      <c r="S3760" s="14">
        <f t="shared" si="2"/>
        <v>150</v>
      </c>
      <c r="T3760" s="14">
        <f t="shared" si="3"/>
        <v>0.1</v>
      </c>
      <c r="U3760" s="15" t="str">
        <f>vlookup(F3760,'Sub categories'!$A:$C,3,False)</f>
        <v>Phones</v>
      </c>
      <c r="V3760" s="16">
        <f t="shared" si="4"/>
        <v>2</v>
      </c>
      <c r="W3760" s="17">
        <f t="array" ref="W3760">INDEX(shipping_prices!$C$1:$F4987,MATCH(I3760,shipping_prices!$A$1:$A4987,0),MATCH(M3760,shipping_prices!$C$1:$F$1,0))</f>
        <v>6.23</v>
      </c>
      <c r="X3760" s="15" t="str">
        <f t="shared" si="5"/>
        <v>Bill DonatelliWoodlandCalifornia</v>
      </c>
      <c r="Y3760" s="15" t="str">
        <f t="shared" si="6"/>
        <v>High</v>
      </c>
    </row>
    <row r="3761" hidden="1">
      <c r="A3761" s="1">
        <v>42703.0</v>
      </c>
      <c r="B3761" s="2" t="s">
        <v>4780</v>
      </c>
      <c r="C3761" s="2">
        <v>1.0</v>
      </c>
      <c r="D3761" s="2" t="s">
        <v>4781</v>
      </c>
      <c r="E3761" s="2" t="s">
        <v>49</v>
      </c>
      <c r="F3761" s="2" t="s">
        <v>2735</v>
      </c>
      <c r="G3761" s="2" t="s">
        <v>39</v>
      </c>
      <c r="H3761" s="2" t="s">
        <v>193</v>
      </c>
      <c r="I3761" s="2" t="s">
        <v>3027</v>
      </c>
      <c r="J3761" s="2" t="s">
        <v>89</v>
      </c>
      <c r="K3761" s="2" t="s">
        <v>54</v>
      </c>
      <c r="L3761" s="10">
        <v>42707.0</v>
      </c>
      <c r="M3761" s="2" t="s">
        <v>34</v>
      </c>
      <c r="N3761" s="11">
        <v>0.0</v>
      </c>
      <c r="O3761" s="12">
        <v>2.0</v>
      </c>
      <c r="P3761" s="13">
        <v>0.46</v>
      </c>
      <c r="Q3761" s="13">
        <v>4.0</v>
      </c>
      <c r="R3761" s="13">
        <f t="shared" si="1"/>
        <v>4</v>
      </c>
      <c r="S3761" s="14">
        <f t="shared" si="2"/>
        <v>4</v>
      </c>
      <c r="T3761" s="14">
        <f t="shared" si="3"/>
        <v>0.5</v>
      </c>
      <c r="U3761" s="15" t="str">
        <f>vlookup(F3761,'Sub categories'!$A:$C,3,False)</f>
        <v>Labels</v>
      </c>
      <c r="V3761" s="16">
        <f t="shared" si="4"/>
        <v>4</v>
      </c>
      <c r="W3761" s="17">
        <f t="array" ref="W3761">INDEX(shipping_prices!$C$1:$F4988,MATCH(I3761,shipping_prices!$A$1:$A4988,0),MATCH(M3761,shipping_prices!$C$1:$F$1,0))</f>
        <v>10.25</v>
      </c>
      <c r="X3761" s="15" t="str">
        <f t="shared" si="5"/>
        <v>Max LudwigSuffolkVirginia</v>
      </c>
      <c r="Y3761" s="15" t="str">
        <f t="shared" si="6"/>
        <v>Low</v>
      </c>
    </row>
    <row r="3762" hidden="1">
      <c r="A3762" s="1">
        <v>42703.0</v>
      </c>
      <c r="B3762" s="2" t="s">
        <v>4780</v>
      </c>
      <c r="C3762" s="2">
        <v>2.0</v>
      </c>
      <c r="D3762" s="2" t="s">
        <v>4781</v>
      </c>
      <c r="E3762" s="2" t="s">
        <v>49</v>
      </c>
      <c r="F3762" s="2" t="s">
        <v>4782</v>
      </c>
      <c r="G3762" s="2" t="s">
        <v>39</v>
      </c>
      <c r="H3762" s="2" t="s">
        <v>193</v>
      </c>
      <c r="I3762" s="2" t="s">
        <v>3027</v>
      </c>
      <c r="J3762" s="2" t="s">
        <v>89</v>
      </c>
      <c r="K3762" s="2" t="s">
        <v>54</v>
      </c>
      <c r="L3762" s="10">
        <v>42707.0</v>
      </c>
      <c r="M3762" s="2" t="s">
        <v>34</v>
      </c>
      <c r="N3762" s="11">
        <v>0.0</v>
      </c>
      <c r="O3762" s="12">
        <v>5.0</v>
      </c>
      <c r="P3762" s="13">
        <v>0.49</v>
      </c>
      <c r="Q3762" s="13">
        <v>10.0</v>
      </c>
      <c r="R3762" s="13">
        <f t="shared" si="1"/>
        <v>10</v>
      </c>
      <c r="S3762" s="14">
        <f t="shared" si="2"/>
        <v>5</v>
      </c>
      <c r="T3762" s="14">
        <f t="shared" si="3"/>
        <v>0.5</v>
      </c>
      <c r="U3762" s="15" t="str">
        <f>vlookup(F3762,'Sub categories'!$A:$C,3,False)</f>
        <v>Labels</v>
      </c>
      <c r="V3762" s="16">
        <f t="shared" si="4"/>
        <v>4</v>
      </c>
      <c r="W3762" s="17">
        <f t="array" ref="W3762">INDEX(shipping_prices!$C$1:$F4989,MATCH(I3762,shipping_prices!$A$1:$A4989,0),MATCH(M3762,shipping_prices!$C$1:$F$1,0))</f>
        <v>10.25</v>
      </c>
      <c r="X3762" s="15" t="str">
        <f t="shared" si="5"/>
        <v>Max LudwigSuffolkVirginia</v>
      </c>
      <c r="Y3762" s="15" t="str">
        <f t="shared" si="6"/>
        <v>Low</v>
      </c>
    </row>
    <row r="3763" hidden="1">
      <c r="A3763" s="1">
        <v>42703.0</v>
      </c>
      <c r="B3763" s="2" t="s">
        <v>4780</v>
      </c>
      <c r="C3763" s="2">
        <v>2.0</v>
      </c>
      <c r="D3763" s="2" t="s">
        <v>4781</v>
      </c>
      <c r="E3763" s="2" t="s">
        <v>49</v>
      </c>
      <c r="F3763" s="2" t="s">
        <v>3051</v>
      </c>
      <c r="G3763" s="2" t="s">
        <v>39</v>
      </c>
      <c r="H3763" s="2" t="s">
        <v>297</v>
      </c>
      <c r="I3763" s="2" t="s">
        <v>3027</v>
      </c>
      <c r="J3763" s="2" t="s">
        <v>89</v>
      </c>
      <c r="K3763" s="2" t="s">
        <v>54</v>
      </c>
      <c r="L3763" s="10">
        <v>42707.0</v>
      </c>
      <c r="M3763" s="2" t="s">
        <v>34</v>
      </c>
      <c r="N3763" s="11">
        <v>0.0</v>
      </c>
      <c r="O3763" s="12">
        <v>11.0</v>
      </c>
      <c r="P3763" s="13">
        <v>0.3</v>
      </c>
      <c r="Q3763" s="13">
        <v>35.0</v>
      </c>
      <c r="R3763" s="13">
        <f t="shared" si="1"/>
        <v>35</v>
      </c>
      <c r="S3763" s="14">
        <f t="shared" si="2"/>
        <v>17.5</v>
      </c>
      <c r="T3763" s="14">
        <f t="shared" si="3"/>
        <v>0.3142857143</v>
      </c>
      <c r="U3763" s="15" t="str">
        <f>vlookup(F3763,'Sub categories'!$A:$C,3,False)</f>
        <v>Supplies</v>
      </c>
      <c r="V3763" s="16">
        <f t="shared" si="4"/>
        <v>4</v>
      </c>
      <c r="W3763" s="17">
        <f t="array" ref="W3763">INDEX(shipping_prices!$C$1:$F4990,MATCH(I3763,shipping_prices!$A$1:$A4990,0),MATCH(M3763,shipping_prices!$C$1:$F$1,0))</f>
        <v>10.25</v>
      </c>
      <c r="X3763" s="15" t="str">
        <f t="shared" si="5"/>
        <v>Max LudwigSuffolkVirginia</v>
      </c>
      <c r="Y3763" s="15" t="str">
        <f t="shared" si="6"/>
        <v>Low</v>
      </c>
    </row>
    <row r="3764">
      <c r="A3764" s="1">
        <v>42703.0</v>
      </c>
      <c r="B3764" s="2" t="s">
        <v>4780</v>
      </c>
      <c r="C3764" s="2">
        <v>9.0</v>
      </c>
      <c r="D3764" s="2" t="s">
        <v>4781</v>
      </c>
      <c r="E3764" s="2" t="s">
        <v>49</v>
      </c>
      <c r="F3764" s="2" t="s">
        <v>304</v>
      </c>
      <c r="G3764" s="2" t="s">
        <v>45</v>
      </c>
      <c r="H3764" s="2" t="s">
        <v>157</v>
      </c>
      <c r="I3764" s="2" t="s">
        <v>3027</v>
      </c>
      <c r="J3764" s="2" t="s">
        <v>89</v>
      </c>
      <c r="K3764" s="2" t="s">
        <v>54</v>
      </c>
      <c r="L3764" s="10">
        <v>42707.0</v>
      </c>
      <c r="M3764" s="2" t="s">
        <v>34</v>
      </c>
      <c r="N3764" s="11">
        <v>0.0</v>
      </c>
      <c r="O3764" s="12">
        <v>46.0</v>
      </c>
      <c r="P3764" s="13">
        <v>0.42</v>
      </c>
      <c r="Q3764" s="13">
        <v>110.0</v>
      </c>
      <c r="R3764" s="13">
        <f t="shared" si="1"/>
        <v>110</v>
      </c>
      <c r="S3764" s="14">
        <f t="shared" si="2"/>
        <v>12.22222222</v>
      </c>
      <c r="T3764" s="14">
        <f t="shared" si="3"/>
        <v>0.4181818182</v>
      </c>
      <c r="U3764" s="15" t="str">
        <f>vlookup(F3764,'Sub categories'!$A:$C,3,False)</f>
        <v>Furnishings</v>
      </c>
      <c r="V3764" s="16">
        <f t="shared" si="4"/>
        <v>4</v>
      </c>
      <c r="W3764" s="17">
        <f t="array" ref="W3764">INDEX(shipping_prices!$C$1:$F4991,MATCH(I3764,shipping_prices!$A$1:$A4991,0),MATCH(M3764,shipping_prices!$C$1:$F$1,0))</f>
        <v>10.25</v>
      </c>
      <c r="X3764" s="15" t="str">
        <f t="shared" si="5"/>
        <v>Max LudwigSuffolkVirginia</v>
      </c>
      <c r="Y3764" s="15" t="str">
        <f t="shared" si="6"/>
        <v>High</v>
      </c>
    </row>
    <row r="3765">
      <c r="A3765" s="1">
        <v>42703.0</v>
      </c>
      <c r="B3765" s="2" t="s">
        <v>4783</v>
      </c>
      <c r="C3765" s="2">
        <v>2.0</v>
      </c>
      <c r="D3765" s="2" t="s">
        <v>1282</v>
      </c>
      <c r="E3765" s="2" t="s">
        <v>37</v>
      </c>
      <c r="F3765" s="2" t="s">
        <v>4018</v>
      </c>
      <c r="G3765" s="2" t="s">
        <v>45</v>
      </c>
      <c r="H3765" s="2" t="s">
        <v>485</v>
      </c>
      <c r="I3765" s="2" t="s">
        <v>163</v>
      </c>
      <c r="J3765" s="2" t="s">
        <v>164</v>
      </c>
      <c r="K3765" s="2" t="s">
        <v>33</v>
      </c>
      <c r="L3765" s="10">
        <v>42709.0</v>
      </c>
      <c r="M3765" s="2" t="s">
        <v>90</v>
      </c>
      <c r="N3765" s="11">
        <v>0.2</v>
      </c>
      <c r="O3765" s="12">
        <v>10.0</v>
      </c>
      <c r="P3765" s="13">
        <v>0.13</v>
      </c>
      <c r="Q3765" s="13">
        <v>83.0</v>
      </c>
      <c r="R3765" s="13">
        <f t="shared" si="1"/>
        <v>103.75</v>
      </c>
      <c r="S3765" s="14">
        <f t="shared" si="2"/>
        <v>51.875</v>
      </c>
      <c r="T3765" s="14">
        <f t="shared" si="3"/>
        <v>0.1204819277</v>
      </c>
      <c r="U3765" s="15" t="str">
        <f>vlookup(F3765,'Sub categories'!$A:$C,3,False)</f>
        <v>Furnishings</v>
      </c>
      <c r="V3765" s="16">
        <f t="shared" si="4"/>
        <v>6</v>
      </c>
      <c r="W3765" s="17">
        <f t="array" ref="W3765">INDEX(shipping_prices!$C$1:$F4992,MATCH(I3765,shipping_prices!$A$1:$A4992,0),MATCH(M3765,shipping_prices!$C$1:$F$1,0))</f>
        <v>6.23</v>
      </c>
      <c r="X3765" s="15" t="str">
        <f t="shared" si="5"/>
        <v>Jonathan DohertyPhiladelphiaPennsylvania</v>
      </c>
      <c r="Y3765" s="15" t="str">
        <f t="shared" si="6"/>
        <v>Low</v>
      </c>
    </row>
    <row r="3766" hidden="1">
      <c r="A3766" s="1">
        <v>42704.0</v>
      </c>
      <c r="B3766" s="2" t="s">
        <v>4784</v>
      </c>
      <c r="C3766" s="2">
        <v>4.0</v>
      </c>
      <c r="D3766" s="2" t="s">
        <v>1274</v>
      </c>
      <c r="E3766" s="2" t="s">
        <v>27</v>
      </c>
      <c r="F3766" s="2" t="s">
        <v>2192</v>
      </c>
      <c r="G3766" s="2" t="s">
        <v>39</v>
      </c>
      <c r="H3766" s="2" t="s">
        <v>193</v>
      </c>
      <c r="I3766" s="2" t="s">
        <v>1051</v>
      </c>
      <c r="J3766" s="2" t="s">
        <v>122</v>
      </c>
      <c r="K3766" s="2" t="s">
        <v>54</v>
      </c>
      <c r="L3766" s="10">
        <v>42708.0</v>
      </c>
      <c r="M3766" s="2" t="s">
        <v>142</v>
      </c>
      <c r="N3766" s="11">
        <v>0.0</v>
      </c>
      <c r="O3766" s="12">
        <v>7.0</v>
      </c>
      <c r="P3766" s="13">
        <v>0.47</v>
      </c>
      <c r="Q3766" s="13">
        <v>16.0</v>
      </c>
      <c r="R3766" s="13">
        <f t="shared" si="1"/>
        <v>16</v>
      </c>
      <c r="S3766" s="14">
        <f t="shared" si="2"/>
        <v>4</v>
      </c>
      <c r="T3766" s="14">
        <f t="shared" si="3"/>
        <v>0.4375</v>
      </c>
      <c r="U3766" s="15" t="str">
        <f>vlookup(F3766,'Sub categories'!$A:$C,3,False)</f>
        <v>Binders</v>
      </c>
      <c r="V3766" s="16">
        <f t="shared" si="4"/>
        <v>4</v>
      </c>
      <c r="W3766" s="17">
        <f t="array" ref="W3766">INDEX(shipping_prices!$C$1:$F4993,MATCH(I3766,shipping_prices!$A$1:$A4993,0),MATCH(M3766,shipping_prices!$C$1:$F$1,0))</f>
        <v>20.51</v>
      </c>
      <c r="X3766" s="15" t="str">
        <f t="shared" si="5"/>
        <v>John StevensonAtlantaGeorgia</v>
      </c>
      <c r="Y3766" s="15" t="str">
        <f t="shared" si="6"/>
        <v>Low</v>
      </c>
    </row>
    <row r="3767" hidden="1">
      <c r="A3767" s="1">
        <v>42704.0</v>
      </c>
      <c r="B3767" s="2" t="s">
        <v>4784</v>
      </c>
      <c r="C3767" s="2">
        <v>6.0</v>
      </c>
      <c r="D3767" s="2" t="s">
        <v>1274</v>
      </c>
      <c r="E3767" s="2" t="s">
        <v>27</v>
      </c>
      <c r="F3767" s="2" t="s">
        <v>951</v>
      </c>
      <c r="G3767" s="2" t="s">
        <v>39</v>
      </c>
      <c r="H3767" s="2" t="s">
        <v>534</v>
      </c>
      <c r="I3767" s="2" t="s">
        <v>1051</v>
      </c>
      <c r="J3767" s="2" t="s">
        <v>122</v>
      </c>
      <c r="K3767" s="2" t="s">
        <v>54</v>
      </c>
      <c r="L3767" s="10">
        <v>42708.0</v>
      </c>
      <c r="M3767" s="2" t="s">
        <v>142</v>
      </c>
      <c r="N3767" s="11">
        <v>0.0</v>
      </c>
      <c r="O3767" s="12">
        <v>176.0</v>
      </c>
      <c r="P3767" s="13">
        <v>0.13</v>
      </c>
      <c r="Q3767" s="13">
        <v>1350.0</v>
      </c>
      <c r="R3767" s="13">
        <f t="shared" si="1"/>
        <v>1350</v>
      </c>
      <c r="S3767" s="14">
        <f t="shared" si="2"/>
        <v>225</v>
      </c>
      <c r="T3767" s="14">
        <f t="shared" si="3"/>
        <v>0.1303703704</v>
      </c>
      <c r="U3767" s="15" t="str">
        <f>vlookup(F3767,'Sub categories'!$A:$C,3,False)</f>
        <v>Storage</v>
      </c>
      <c r="V3767" s="16">
        <f t="shared" si="4"/>
        <v>4</v>
      </c>
      <c r="W3767" s="17">
        <f t="array" ref="W3767">INDEX(shipping_prices!$C$1:$F4994,MATCH(I3767,shipping_prices!$A$1:$A4994,0),MATCH(M3767,shipping_prices!$C$1:$F$1,0))</f>
        <v>20.51</v>
      </c>
      <c r="X3767" s="15" t="str">
        <f t="shared" si="5"/>
        <v>John StevensonAtlantaGeorgia</v>
      </c>
      <c r="Y3767" s="15" t="str">
        <f t="shared" si="6"/>
        <v>High</v>
      </c>
    </row>
    <row r="3768" hidden="1">
      <c r="A3768" s="1">
        <v>42704.0</v>
      </c>
      <c r="B3768" s="2" t="s">
        <v>4785</v>
      </c>
      <c r="C3768" s="2">
        <v>3.0</v>
      </c>
      <c r="D3768" s="2" t="s">
        <v>1175</v>
      </c>
      <c r="E3768" s="2" t="s">
        <v>37</v>
      </c>
      <c r="F3768" s="2" t="s">
        <v>2706</v>
      </c>
      <c r="G3768" s="2" t="s">
        <v>29</v>
      </c>
      <c r="H3768" s="2" t="s">
        <v>1071</v>
      </c>
      <c r="I3768" s="2" t="s">
        <v>41</v>
      </c>
      <c r="J3768" s="2" t="s">
        <v>42</v>
      </c>
      <c r="K3768" s="2" t="s">
        <v>43</v>
      </c>
      <c r="L3768" s="10">
        <v>42707.0</v>
      </c>
      <c r="M3768" s="2" t="s">
        <v>142</v>
      </c>
      <c r="N3768" s="11">
        <v>0.2</v>
      </c>
      <c r="O3768" s="12">
        <v>375.0</v>
      </c>
      <c r="P3768" s="13">
        <v>0.31</v>
      </c>
      <c r="Q3768" s="13">
        <v>1200.0</v>
      </c>
      <c r="R3768" s="13">
        <f t="shared" si="1"/>
        <v>1500</v>
      </c>
      <c r="S3768" s="14">
        <f t="shared" si="2"/>
        <v>500</v>
      </c>
      <c r="T3768" s="14">
        <f t="shared" si="3"/>
        <v>0.3125</v>
      </c>
      <c r="U3768" s="15" t="str">
        <f>vlookup(F3768,'Sub categories'!$A:$C,3,False)</f>
        <v>Copiers</v>
      </c>
      <c r="V3768" s="16">
        <f t="shared" si="4"/>
        <v>3</v>
      </c>
      <c r="W3768" s="17">
        <f t="array" ref="W3768">INDEX(shipping_prices!$C$1:$F4995,MATCH(I3768,shipping_prices!$A$1:$A4995,0),MATCH(M3768,shipping_prices!$C$1:$F$1,0))</f>
        <v>16.04</v>
      </c>
      <c r="X3768" s="15" t="str">
        <f t="shared" si="5"/>
        <v>Yoseph CarrollSan FranciscoCalifornia</v>
      </c>
      <c r="Y3768" s="15" t="str">
        <f t="shared" si="6"/>
        <v>High</v>
      </c>
    </row>
    <row r="3769" hidden="1">
      <c r="A3769" s="1">
        <v>42704.0</v>
      </c>
      <c r="B3769" s="2" t="s">
        <v>4786</v>
      </c>
      <c r="C3769" s="2">
        <v>2.0</v>
      </c>
      <c r="D3769" s="2" t="s">
        <v>1546</v>
      </c>
      <c r="E3769" s="2" t="s">
        <v>37</v>
      </c>
      <c r="F3769" s="2" t="s">
        <v>296</v>
      </c>
      <c r="G3769" s="2" t="s">
        <v>39</v>
      </c>
      <c r="H3769" s="2" t="s">
        <v>297</v>
      </c>
      <c r="I3769" s="2" t="s">
        <v>158</v>
      </c>
      <c r="J3769" s="2" t="s">
        <v>159</v>
      </c>
      <c r="K3769" s="2" t="s">
        <v>43</v>
      </c>
      <c r="L3769" s="10">
        <v>42716.0</v>
      </c>
      <c r="M3769" s="2" t="s">
        <v>90</v>
      </c>
      <c r="N3769" s="11">
        <v>0.0</v>
      </c>
      <c r="O3769" s="12">
        <v>4.0</v>
      </c>
      <c r="P3769" s="13">
        <v>0.27</v>
      </c>
      <c r="Q3769" s="13">
        <v>14.0</v>
      </c>
      <c r="R3769" s="13">
        <f t="shared" si="1"/>
        <v>14</v>
      </c>
      <c r="S3769" s="14">
        <f t="shared" si="2"/>
        <v>7</v>
      </c>
      <c r="T3769" s="14">
        <f t="shared" si="3"/>
        <v>0.2857142857</v>
      </c>
      <c r="U3769" s="15" t="str">
        <f>vlookup(F3769,'Sub categories'!$A:$C,3,False)</f>
        <v>Supplies</v>
      </c>
      <c r="V3769" s="16">
        <f t="shared" si="4"/>
        <v>12</v>
      </c>
      <c r="W3769" s="17">
        <f t="array" ref="W3769">INDEX(shipping_prices!$C$1:$F4996,MATCH(I3769,shipping_prices!$A$1:$A4996,0),MATCH(M3769,shipping_prices!$C$1:$F$1,0))</f>
        <v>3.06</v>
      </c>
      <c r="X3769" s="15" t="str">
        <f t="shared" si="5"/>
        <v>Candace McMahonSeattleWashington</v>
      </c>
      <c r="Y3769" s="15" t="str">
        <f t="shared" si="6"/>
        <v>Low</v>
      </c>
    </row>
    <row r="3770" hidden="1">
      <c r="A3770" s="1">
        <v>42704.0</v>
      </c>
      <c r="B3770" s="2" t="s">
        <v>4787</v>
      </c>
      <c r="C3770" s="2">
        <v>8.0</v>
      </c>
      <c r="D3770" s="2" t="s">
        <v>4066</v>
      </c>
      <c r="E3770" s="2" t="s">
        <v>49</v>
      </c>
      <c r="F3770" s="2" t="s">
        <v>2428</v>
      </c>
      <c r="G3770" s="2" t="s">
        <v>39</v>
      </c>
      <c r="H3770" s="2" t="s">
        <v>193</v>
      </c>
      <c r="I3770" s="2" t="s">
        <v>501</v>
      </c>
      <c r="J3770" s="2" t="s">
        <v>321</v>
      </c>
      <c r="K3770" s="2" t="s">
        <v>33</v>
      </c>
      <c r="L3770" s="10">
        <v>42708.0</v>
      </c>
      <c r="M3770" s="2" t="s">
        <v>90</v>
      </c>
      <c r="N3770" s="11">
        <v>0.2</v>
      </c>
      <c r="O3770" s="12">
        <v>6.0</v>
      </c>
      <c r="P3770" s="13">
        <v>0.34</v>
      </c>
      <c r="Q3770" s="13">
        <v>18.0</v>
      </c>
      <c r="R3770" s="13">
        <f t="shared" si="1"/>
        <v>22.5</v>
      </c>
      <c r="S3770" s="14">
        <f t="shared" si="2"/>
        <v>2.8125</v>
      </c>
      <c r="T3770" s="14">
        <f t="shared" si="3"/>
        <v>0.3333333333</v>
      </c>
      <c r="U3770" s="15" t="str">
        <f>vlookup(F3770,'Sub categories'!$A:$C,3,False)</f>
        <v>Labels</v>
      </c>
      <c r="V3770" s="16">
        <f t="shared" si="4"/>
        <v>4</v>
      </c>
      <c r="W3770" s="17">
        <f t="array" ref="W3770">INDEX(shipping_prices!$C$1:$F4997,MATCH(I3770,shipping_prices!$A$1:$A4997,0),MATCH(M3770,shipping_prices!$C$1:$F$1,0))</f>
        <v>5.73</v>
      </c>
      <c r="X3770" s="15" t="str">
        <f t="shared" si="5"/>
        <v>Nick ZanduskyColumbusOhio</v>
      </c>
      <c r="Y3770" s="15" t="str">
        <f t="shared" si="6"/>
        <v>Low</v>
      </c>
    </row>
    <row r="3771" hidden="1">
      <c r="A3771" s="1">
        <v>42704.0</v>
      </c>
      <c r="B3771" s="2" t="s">
        <v>4787</v>
      </c>
      <c r="C3771" s="2">
        <v>7.0</v>
      </c>
      <c r="D3771" s="2" t="s">
        <v>4066</v>
      </c>
      <c r="E3771" s="2" t="s">
        <v>49</v>
      </c>
      <c r="F3771" s="2" t="s">
        <v>4669</v>
      </c>
      <c r="G3771" s="2" t="s">
        <v>39</v>
      </c>
      <c r="H3771" s="2" t="s">
        <v>157</v>
      </c>
      <c r="I3771" s="2" t="s">
        <v>501</v>
      </c>
      <c r="J3771" s="2" t="s">
        <v>321</v>
      </c>
      <c r="K3771" s="2" t="s">
        <v>33</v>
      </c>
      <c r="L3771" s="10">
        <v>42708.0</v>
      </c>
      <c r="M3771" s="2" t="s">
        <v>90</v>
      </c>
      <c r="N3771" s="11">
        <v>0.2</v>
      </c>
      <c r="O3771" s="12">
        <v>7.0</v>
      </c>
      <c r="P3771" s="13">
        <v>0.35</v>
      </c>
      <c r="Q3771" s="13">
        <v>19.0</v>
      </c>
      <c r="R3771" s="13">
        <f t="shared" si="1"/>
        <v>23.75</v>
      </c>
      <c r="S3771" s="14">
        <f t="shared" si="2"/>
        <v>3.392857143</v>
      </c>
      <c r="T3771" s="14">
        <f t="shared" si="3"/>
        <v>0.3684210526</v>
      </c>
      <c r="U3771" s="15" t="str">
        <f>vlookup(F3771,'Sub categories'!$A:$C,3,False)</f>
        <v>Fasteners</v>
      </c>
      <c r="V3771" s="16">
        <f t="shared" si="4"/>
        <v>4</v>
      </c>
      <c r="W3771" s="17">
        <f t="array" ref="W3771">INDEX(shipping_prices!$C$1:$F4998,MATCH(I3771,shipping_prices!$A$1:$A4998,0),MATCH(M3771,shipping_prices!$C$1:$F$1,0))</f>
        <v>5.73</v>
      </c>
      <c r="X3771" s="15" t="str">
        <f t="shared" si="5"/>
        <v>Nick ZanduskyColumbusOhio</v>
      </c>
      <c r="Y3771" s="15" t="str">
        <f t="shared" si="6"/>
        <v>Low</v>
      </c>
    </row>
    <row r="3772">
      <c r="A3772" s="1">
        <v>42704.0</v>
      </c>
      <c r="B3772" s="2" t="s">
        <v>4787</v>
      </c>
      <c r="C3772" s="2">
        <v>3.0</v>
      </c>
      <c r="D3772" s="2" t="s">
        <v>4066</v>
      </c>
      <c r="E3772" s="2" t="s">
        <v>49</v>
      </c>
      <c r="F3772" s="2" t="s">
        <v>3065</v>
      </c>
      <c r="G3772" s="2" t="s">
        <v>45</v>
      </c>
      <c r="H3772" s="2" t="s">
        <v>833</v>
      </c>
      <c r="I3772" s="2" t="s">
        <v>501</v>
      </c>
      <c r="J3772" s="2" t="s">
        <v>321</v>
      </c>
      <c r="K3772" s="2" t="s">
        <v>33</v>
      </c>
      <c r="L3772" s="10">
        <v>42708.0</v>
      </c>
      <c r="M3772" s="2" t="s">
        <v>90</v>
      </c>
      <c r="N3772" s="11">
        <v>0.5</v>
      </c>
      <c r="O3772" s="12">
        <v>-49.0</v>
      </c>
      <c r="P3772" s="13">
        <v>-0.56</v>
      </c>
      <c r="Q3772" s="13">
        <v>87.0</v>
      </c>
      <c r="R3772" s="13">
        <f t="shared" si="1"/>
        <v>174</v>
      </c>
      <c r="S3772" s="14">
        <f t="shared" si="2"/>
        <v>58</v>
      </c>
      <c r="T3772" s="14">
        <f t="shared" si="3"/>
        <v>-0.5632183908</v>
      </c>
      <c r="U3772" s="15" t="str">
        <f>vlookup(F3772,'Sub categories'!$A:$C,3,False)</f>
        <v>Bookcases</v>
      </c>
      <c r="V3772" s="16">
        <f t="shared" si="4"/>
        <v>4</v>
      </c>
      <c r="W3772" s="17">
        <f t="array" ref="W3772">INDEX(shipping_prices!$C$1:$F4999,MATCH(I3772,shipping_prices!$A$1:$A4999,0),MATCH(M3772,shipping_prices!$C$1:$F$1,0))</f>
        <v>5.73</v>
      </c>
      <c r="X3772" s="15" t="str">
        <f t="shared" si="5"/>
        <v>Nick ZanduskyColumbusOhio</v>
      </c>
      <c r="Y3772" s="15" t="str">
        <f t="shared" si="6"/>
        <v>loss</v>
      </c>
    </row>
    <row r="3773" hidden="1">
      <c r="A3773" s="1">
        <v>42704.0</v>
      </c>
      <c r="B3773" s="2" t="s">
        <v>4787</v>
      </c>
      <c r="C3773" s="2">
        <v>2.0</v>
      </c>
      <c r="D3773" s="2" t="s">
        <v>4066</v>
      </c>
      <c r="E3773" s="2" t="s">
        <v>49</v>
      </c>
      <c r="F3773" s="2" t="s">
        <v>2881</v>
      </c>
      <c r="G3773" s="2" t="s">
        <v>29</v>
      </c>
      <c r="H3773" s="2" t="s">
        <v>220</v>
      </c>
      <c r="I3773" s="2" t="s">
        <v>501</v>
      </c>
      <c r="J3773" s="2" t="s">
        <v>321</v>
      </c>
      <c r="K3773" s="2" t="s">
        <v>33</v>
      </c>
      <c r="L3773" s="10">
        <v>42708.0</v>
      </c>
      <c r="M3773" s="2" t="s">
        <v>90</v>
      </c>
      <c r="N3773" s="11">
        <v>0.2</v>
      </c>
      <c r="O3773" s="12">
        <v>54.0</v>
      </c>
      <c r="P3773" s="13">
        <v>0.21</v>
      </c>
      <c r="Q3773" s="13">
        <v>256.0</v>
      </c>
      <c r="R3773" s="13">
        <f t="shared" si="1"/>
        <v>320</v>
      </c>
      <c r="S3773" s="14">
        <f t="shared" si="2"/>
        <v>160</v>
      </c>
      <c r="T3773" s="14">
        <f t="shared" si="3"/>
        <v>0.2109375</v>
      </c>
      <c r="U3773" s="15" t="str">
        <f>vlookup(F3773,'Sub categories'!$A:$C,3,False)</f>
        <v>Accessories</v>
      </c>
      <c r="V3773" s="16">
        <f t="shared" si="4"/>
        <v>4</v>
      </c>
      <c r="W3773" s="17">
        <f t="array" ref="W3773">INDEX(shipping_prices!$C$1:$F5000,MATCH(I3773,shipping_prices!$A$1:$A5000,0),MATCH(M3773,shipping_prices!$C$1:$F$1,0))</f>
        <v>5.73</v>
      </c>
      <c r="X3773" s="15" t="str">
        <f t="shared" si="5"/>
        <v>Nick ZanduskyColumbusOhio</v>
      </c>
      <c r="Y3773" s="15" t="str">
        <f t="shared" si="6"/>
        <v>High</v>
      </c>
    </row>
    <row r="3774" hidden="1">
      <c r="A3774" s="1">
        <v>42704.0</v>
      </c>
      <c r="B3774" s="2" t="s">
        <v>4788</v>
      </c>
      <c r="C3774" s="2">
        <v>3.0</v>
      </c>
      <c r="D3774" s="2" t="s">
        <v>4209</v>
      </c>
      <c r="E3774" s="2" t="s">
        <v>27</v>
      </c>
      <c r="F3774" s="2" t="s">
        <v>2050</v>
      </c>
      <c r="G3774" s="2" t="s">
        <v>39</v>
      </c>
      <c r="H3774" s="2" t="s">
        <v>79</v>
      </c>
      <c r="I3774" s="2" t="s">
        <v>140</v>
      </c>
      <c r="J3774" s="2" t="s">
        <v>141</v>
      </c>
      <c r="K3774" s="2" t="s">
        <v>77</v>
      </c>
      <c r="L3774" s="10">
        <v>42716.0</v>
      </c>
      <c r="M3774" s="2" t="s">
        <v>34</v>
      </c>
      <c r="N3774" s="11">
        <v>0.8</v>
      </c>
      <c r="O3774" s="12">
        <v>-6.0</v>
      </c>
      <c r="P3774" s="13">
        <v>-2.7</v>
      </c>
      <c r="Q3774" s="13">
        <v>2.0</v>
      </c>
      <c r="R3774" s="13">
        <f t="shared" si="1"/>
        <v>10</v>
      </c>
      <c r="S3774" s="14">
        <f t="shared" si="2"/>
        <v>3.333333333</v>
      </c>
      <c r="T3774" s="14">
        <f t="shared" si="3"/>
        <v>-3</v>
      </c>
      <c r="U3774" s="15" t="str">
        <f>vlookup(F3774,'Sub categories'!$A:$C,3,False)</f>
        <v>Appliances</v>
      </c>
      <c r="V3774" s="16">
        <f t="shared" si="4"/>
        <v>12</v>
      </c>
      <c r="W3774" s="17">
        <f t="array" ref="W3774">INDEX(shipping_prices!$C$1:$F5001,MATCH(I3774,shipping_prices!$A$1:$A5001,0),MATCH(M3774,shipping_prices!$C$1:$F$1,0))</f>
        <v>13.2</v>
      </c>
      <c r="X3774" s="15" t="str">
        <f t="shared" si="5"/>
        <v>Lena CacioppoChicagoIllinois</v>
      </c>
      <c r="Y3774" s="15" t="str">
        <f t="shared" si="6"/>
        <v>loss</v>
      </c>
    </row>
    <row r="3775" hidden="1">
      <c r="A3775" s="1">
        <v>42704.0</v>
      </c>
      <c r="B3775" s="2" t="s">
        <v>4788</v>
      </c>
      <c r="C3775" s="2">
        <v>4.0</v>
      </c>
      <c r="D3775" s="2" t="s">
        <v>4209</v>
      </c>
      <c r="E3775" s="2" t="s">
        <v>27</v>
      </c>
      <c r="F3775" s="2" t="s">
        <v>1529</v>
      </c>
      <c r="G3775" s="2" t="s">
        <v>39</v>
      </c>
      <c r="H3775" s="2" t="s">
        <v>79</v>
      </c>
      <c r="I3775" s="2" t="s">
        <v>140</v>
      </c>
      <c r="J3775" s="2" t="s">
        <v>141</v>
      </c>
      <c r="K3775" s="2" t="s">
        <v>77</v>
      </c>
      <c r="L3775" s="10">
        <v>42716.0</v>
      </c>
      <c r="M3775" s="2" t="s">
        <v>34</v>
      </c>
      <c r="N3775" s="11">
        <v>0.8</v>
      </c>
      <c r="O3775" s="12">
        <v>-3.0</v>
      </c>
      <c r="P3775" s="13">
        <v>-1.6</v>
      </c>
      <c r="Q3775" s="13">
        <v>2.0</v>
      </c>
      <c r="R3775" s="13">
        <f t="shared" si="1"/>
        <v>10</v>
      </c>
      <c r="S3775" s="14">
        <f t="shared" si="2"/>
        <v>2.5</v>
      </c>
      <c r="T3775" s="14">
        <f t="shared" si="3"/>
        <v>-1.5</v>
      </c>
      <c r="U3775" s="15" t="str">
        <f>vlookup(F3775,'Sub categories'!$A:$C,3,False)</f>
        <v>Binders</v>
      </c>
      <c r="V3775" s="16">
        <f t="shared" si="4"/>
        <v>12</v>
      </c>
      <c r="W3775" s="17">
        <f t="array" ref="W3775">INDEX(shipping_prices!$C$1:$F5002,MATCH(I3775,shipping_prices!$A$1:$A5002,0),MATCH(M3775,shipping_prices!$C$1:$F$1,0))</f>
        <v>13.2</v>
      </c>
      <c r="X3775" s="15" t="str">
        <f t="shared" si="5"/>
        <v>Lena CacioppoChicagoIllinois</v>
      </c>
      <c r="Y3775" s="15" t="str">
        <f t="shared" si="6"/>
        <v>loss</v>
      </c>
    </row>
    <row r="3776">
      <c r="A3776" s="1">
        <v>42704.0</v>
      </c>
      <c r="B3776" s="2" t="s">
        <v>4788</v>
      </c>
      <c r="C3776" s="2">
        <v>2.0</v>
      </c>
      <c r="D3776" s="2" t="s">
        <v>4209</v>
      </c>
      <c r="E3776" s="2" t="s">
        <v>27</v>
      </c>
      <c r="F3776" s="2" t="s">
        <v>2716</v>
      </c>
      <c r="G3776" s="2" t="s">
        <v>45</v>
      </c>
      <c r="H3776" s="2" t="s">
        <v>489</v>
      </c>
      <c r="I3776" s="2" t="s">
        <v>140</v>
      </c>
      <c r="J3776" s="2" t="s">
        <v>141</v>
      </c>
      <c r="K3776" s="2" t="s">
        <v>77</v>
      </c>
      <c r="L3776" s="10">
        <v>42716.0</v>
      </c>
      <c r="M3776" s="2" t="s">
        <v>34</v>
      </c>
      <c r="N3776" s="11">
        <v>0.5</v>
      </c>
      <c r="O3776" s="12">
        <v>-99.0</v>
      </c>
      <c r="P3776" s="13">
        <v>-0.68</v>
      </c>
      <c r="Q3776" s="13">
        <v>146.0</v>
      </c>
      <c r="R3776" s="13">
        <f t="shared" si="1"/>
        <v>292</v>
      </c>
      <c r="S3776" s="14">
        <f t="shared" si="2"/>
        <v>146</v>
      </c>
      <c r="T3776" s="14">
        <f t="shared" si="3"/>
        <v>-0.6780821918</v>
      </c>
      <c r="U3776" s="15" t="str">
        <f>vlookup(F3776,'Sub categories'!$A:$C,3,False)</f>
        <v>Tables</v>
      </c>
      <c r="V3776" s="16">
        <f t="shared" si="4"/>
        <v>12</v>
      </c>
      <c r="W3776" s="17">
        <f t="array" ref="W3776">INDEX(shipping_prices!$C$1:$F5003,MATCH(I3776,shipping_prices!$A$1:$A5003,0),MATCH(M3776,shipping_prices!$C$1:$F$1,0))</f>
        <v>13.2</v>
      </c>
      <c r="X3776" s="15" t="str">
        <f t="shared" si="5"/>
        <v>Lena CacioppoChicagoIllinois</v>
      </c>
      <c r="Y3776" s="15" t="str">
        <f t="shared" si="6"/>
        <v>loss</v>
      </c>
    </row>
    <row r="3777">
      <c r="A3777" s="1">
        <v>42704.0</v>
      </c>
      <c r="B3777" s="2" t="s">
        <v>4788</v>
      </c>
      <c r="C3777" s="2">
        <v>5.0</v>
      </c>
      <c r="D3777" s="2" t="s">
        <v>4209</v>
      </c>
      <c r="E3777" s="2" t="s">
        <v>27</v>
      </c>
      <c r="F3777" s="2" t="s">
        <v>184</v>
      </c>
      <c r="G3777" s="2" t="s">
        <v>45</v>
      </c>
      <c r="H3777" s="2" t="s">
        <v>130</v>
      </c>
      <c r="I3777" s="2" t="s">
        <v>140</v>
      </c>
      <c r="J3777" s="2" t="s">
        <v>141</v>
      </c>
      <c r="K3777" s="2" t="s">
        <v>77</v>
      </c>
      <c r="L3777" s="10">
        <v>42716.0</v>
      </c>
      <c r="M3777" s="2" t="s">
        <v>34</v>
      </c>
      <c r="N3777" s="11">
        <v>0.6</v>
      </c>
      <c r="O3777" s="12">
        <v>-195.0</v>
      </c>
      <c r="P3777" s="13">
        <v>-1.23</v>
      </c>
      <c r="Q3777" s="13">
        <v>159.0</v>
      </c>
      <c r="R3777" s="13">
        <f t="shared" si="1"/>
        <v>397.5</v>
      </c>
      <c r="S3777" s="14">
        <f t="shared" si="2"/>
        <v>79.5</v>
      </c>
      <c r="T3777" s="14">
        <f t="shared" si="3"/>
        <v>-1.226415094</v>
      </c>
      <c r="U3777" s="15" t="str">
        <f>vlookup(F3777,'Sub categories'!$A:$C,3,False)</f>
        <v>Furnishings</v>
      </c>
      <c r="V3777" s="16">
        <f t="shared" si="4"/>
        <v>12</v>
      </c>
      <c r="W3777" s="17">
        <f t="array" ref="W3777">INDEX(shipping_prices!$C$1:$F5004,MATCH(I3777,shipping_prices!$A$1:$A5004,0),MATCH(M3777,shipping_prices!$C$1:$F$1,0))</f>
        <v>13.2</v>
      </c>
      <c r="X3777" s="15" t="str">
        <f t="shared" si="5"/>
        <v>Lena CacioppoChicagoIllinois</v>
      </c>
      <c r="Y3777" s="15" t="str">
        <f t="shared" si="6"/>
        <v>loss</v>
      </c>
    </row>
    <row r="3778">
      <c r="A3778" s="1">
        <v>42704.0</v>
      </c>
      <c r="B3778" s="2" t="s">
        <v>4789</v>
      </c>
      <c r="C3778" s="2">
        <v>2.0</v>
      </c>
      <c r="D3778" s="2" t="s">
        <v>3995</v>
      </c>
      <c r="E3778" s="2" t="s">
        <v>37</v>
      </c>
      <c r="F3778" s="2" t="s">
        <v>488</v>
      </c>
      <c r="G3778" s="2" t="s">
        <v>45</v>
      </c>
      <c r="H3778" s="2" t="s">
        <v>489</v>
      </c>
      <c r="I3778" s="2" t="s">
        <v>31</v>
      </c>
      <c r="J3778" s="2" t="s">
        <v>32</v>
      </c>
      <c r="K3778" s="2" t="s">
        <v>33</v>
      </c>
      <c r="L3778" s="10">
        <v>42716.0</v>
      </c>
      <c r="M3778" s="2" t="s">
        <v>34</v>
      </c>
      <c r="N3778" s="11">
        <v>0.4</v>
      </c>
      <c r="O3778" s="12">
        <v>-120.0</v>
      </c>
      <c r="P3778" s="13">
        <v>-0.38</v>
      </c>
      <c r="Q3778" s="13">
        <v>313.0</v>
      </c>
      <c r="R3778" s="13">
        <f t="shared" si="1"/>
        <v>521.6666667</v>
      </c>
      <c r="S3778" s="14">
        <f t="shared" si="2"/>
        <v>260.8333333</v>
      </c>
      <c r="T3778" s="14">
        <f t="shared" si="3"/>
        <v>-0.3833865815</v>
      </c>
      <c r="U3778" s="15" t="str">
        <f>vlookup(F3778,'Sub categories'!$A:$C,3,False)</f>
        <v>Tables</v>
      </c>
      <c r="V3778" s="16">
        <f t="shared" si="4"/>
        <v>12</v>
      </c>
      <c r="W3778" s="17">
        <f t="array" ref="W3778">INDEX(shipping_prices!$C$1:$F5005,MATCH(I3778,shipping_prices!$A$1:$A5005,0),MATCH(M3778,shipping_prices!$C$1:$F$1,0))</f>
        <v>10.09</v>
      </c>
      <c r="X3778" s="15" t="str">
        <f t="shared" si="5"/>
        <v>Darren BuddNew York CityNew York</v>
      </c>
      <c r="Y3778" s="15" t="str">
        <f t="shared" si="6"/>
        <v>loss</v>
      </c>
    </row>
    <row r="3779">
      <c r="A3779" s="1">
        <v>42704.0</v>
      </c>
      <c r="B3779" s="2" t="s">
        <v>4789</v>
      </c>
      <c r="C3779" s="2">
        <v>3.0</v>
      </c>
      <c r="D3779" s="2" t="s">
        <v>3995</v>
      </c>
      <c r="E3779" s="2" t="s">
        <v>37</v>
      </c>
      <c r="F3779" s="2" t="s">
        <v>3333</v>
      </c>
      <c r="G3779" s="2" t="s">
        <v>45</v>
      </c>
      <c r="H3779" s="2" t="s">
        <v>46</v>
      </c>
      <c r="I3779" s="2" t="s">
        <v>31</v>
      </c>
      <c r="J3779" s="2" t="s">
        <v>32</v>
      </c>
      <c r="K3779" s="2" t="s">
        <v>33</v>
      </c>
      <c r="L3779" s="10">
        <v>42716.0</v>
      </c>
      <c r="M3779" s="2" t="s">
        <v>34</v>
      </c>
      <c r="N3779" s="11">
        <v>0.1</v>
      </c>
      <c r="O3779" s="12">
        <v>173.0</v>
      </c>
      <c r="P3779" s="13">
        <v>0.2</v>
      </c>
      <c r="Q3779" s="13">
        <v>867.0</v>
      </c>
      <c r="R3779" s="13">
        <f t="shared" si="1"/>
        <v>963.3333333</v>
      </c>
      <c r="S3779" s="14">
        <f t="shared" si="2"/>
        <v>321.1111111</v>
      </c>
      <c r="T3779" s="14">
        <f t="shared" si="3"/>
        <v>0.199538639</v>
      </c>
      <c r="U3779" s="15" t="str">
        <f>vlookup(F3779,'Sub categories'!$A:$C,3,False)</f>
        <v>Chairs</v>
      </c>
      <c r="V3779" s="16">
        <f t="shared" si="4"/>
        <v>12</v>
      </c>
      <c r="W3779" s="17">
        <f t="array" ref="W3779">INDEX(shipping_prices!$C$1:$F5006,MATCH(I3779,shipping_prices!$A$1:$A5006,0),MATCH(M3779,shipping_prices!$C$1:$F$1,0))</f>
        <v>10.09</v>
      </c>
      <c r="X3779" s="15" t="str">
        <f t="shared" si="5"/>
        <v>Darren BuddNew York CityNew York</v>
      </c>
      <c r="Y3779" s="15" t="str">
        <f t="shared" si="6"/>
        <v>High</v>
      </c>
    </row>
    <row r="3780" hidden="1">
      <c r="A3780" s="1">
        <v>42704.0</v>
      </c>
      <c r="B3780" s="2" t="s">
        <v>4790</v>
      </c>
      <c r="C3780" s="2">
        <v>6.0</v>
      </c>
      <c r="D3780" s="2" t="s">
        <v>926</v>
      </c>
      <c r="E3780" s="2" t="s">
        <v>27</v>
      </c>
      <c r="F3780" s="2" t="s">
        <v>202</v>
      </c>
      <c r="G3780" s="2" t="s">
        <v>39</v>
      </c>
      <c r="H3780" s="2" t="s">
        <v>193</v>
      </c>
      <c r="I3780" s="2" t="s">
        <v>714</v>
      </c>
      <c r="J3780" s="2" t="s">
        <v>42</v>
      </c>
      <c r="K3780" s="2" t="s">
        <v>43</v>
      </c>
      <c r="L3780" s="10">
        <v>42713.0</v>
      </c>
      <c r="M3780" s="2" t="s">
        <v>142</v>
      </c>
      <c r="N3780" s="11">
        <v>0.2</v>
      </c>
      <c r="O3780" s="12">
        <v>7.0</v>
      </c>
      <c r="P3780" s="13">
        <v>0.33</v>
      </c>
      <c r="Q3780" s="13">
        <v>22.0</v>
      </c>
      <c r="R3780" s="13">
        <f t="shared" si="1"/>
        <v>27.5</v>
      </c>
      <c r="S3780" s="14">
        <f t="shared" si="2"/>
        <v>4.583333333</v>
      </c>
      <c r="T3780" s="14">
        <f t="shared" si="3"/>
        <v>0.3181818182</v>
      </c>
      <c r="U3780" s="15" t="str">
        <f>vlookup(F3780,'Sub categories'!$A:$C,3,False)</f>
        <v>Binders</v>
      </c>
      <c r="V3780" s="16">
        <f t="shared" si="4"/>
        <v>9</v>
      </c>
      <c r="W3780" s="17">
        <f t="array" ref="W3780">INDEX(shipping_prices!$C$1:$F5007,MATCH(I3780,shipping_prices!$A$1:$A5007,0),MATCH(M3780,shipping_prices!$C$1:$F$1,0))</f>
        <v>18.64</v>
      </c>
      <c r="X3780" s="15" t="str">
        <f t="shared" si="5"/>
        <v>Chloris KastensmidtSanta ClaraCalifornia</v>
      </c>
      <c r="Y3780" s="15" t="str">
        <f t="shared" si="6"/>
        <v>Low</v>
      </c>
    </row>
    <row r="3781" hidden="1">
      <c r="A3781" s="1">
        <v>42705.0</v>
      </c>
      <c r="B3781" s="2" t="s">
        <v>4790</v>
      </c>
      <c r="C3781" s="2">
        <v>4.0</v>
      </c>
      <c r="D3781" s="2" t="s">
        <v>926</v>
      </c>
      <c r="E3781" s="2" t="s">
        <v>27</v>
      </c>
      <c r="F3781" s="2" t="s">
        <v>1258</v>
      </c>
      <c r="G3781" s="2" t="s">
        <v>39</v>
      </c>
      <c r="H3781" s="2" t="s">
        <v>146</v>
      </c>
      <c r="I3781" s="2" t="s">
        <v>714</v>
      </c>
      <c r="J3781" s="2" t="s">
        <v>42</v>
      </c>
      <c r="K3781" s="2" t="s">
        <v>43</v>
      </c>
      <c r="L3781" s="10">
        <v>42713.0</v>
      </c>
      <c r="M3781" s="2" t="s">
        <v>142</v>
      </c>
      <c r="N3781" s="11">
        <v>0.0</v>
      </c>
      <c r="O3781" s="12">
        <v>16.0</v>
      </c>
      <c r="P3781" s="13">
        <v>0.27</v>
      </c>
      <c r="Q3781" s="13">
        <v>58.0</v>
      </c>
      <c r="R3781" s="13">
        <f t="shared" si="1"/>
        <v>58</v>
      </c>
      <c r="S3781" s="14">
        <f t="shared" si="2"/>
        <v>14.5</v>
      </c>
      <c r="T3781" s="14">
        <f t="shared" si="3"/>
        <v>0.275862069</v>
      </c>
      <c r="U3781" s="15" t="str">
        <f>vlookup(F3781,'Sub categories'!$A:$C,3,False)</f>
        <v>Appliances</v>
      </c>
      <c r="V3781" s="16">
        <f t="shared" si="4"/>
        <v>8</v>
      </c>
      <c r="W3781" s="17">
        <f t="array" ref="W3781">INDEX(shipping_prices!$C$1:$F5008,MATCH(I3781,shipping_prices!$A$1:$A5008,0),MATCH(M3781,shipping_prices!$C$1:$F$1,0))</f>
        <v>18.64</v>
      </c>
      <c r="X3781" s="15" t="str">
        <f t="shared" si="5"/>
        <v>Chloris KastensmidtSanta ClaraCalifornia</v>
      </c>
      <c r="Y3781" s="15" t="str">
        <f t="shared" si="6"/>
        <v>Low</v>
      </c>
    </row>
    <row r="3782" hidden="1">
      <c r="A3782" s="1">
        <v>42705.0</v>
      </c>
      <c r="B3782" s="2" t="s">
        <v>4791</v>
      </c>
      <c r="C3782" s="2">
        <v>6.0</v>
      </c>
      <c r="D3782" s="2" t="s">
        <v>369</v>
      </c>
      <c r="E3782" s="2" t="s">
        <v>27</v>
      </c>
      <c r="F3782" s="2" t="s">
        <v>2925</v>
      </c>
      <c r="G3782" s="2" t="s">
        <v>39</v>
      </c>
      <c r="H3782" s="2" t="s">
        <v>79</v>
      </c>
      <c r="I3782" s="2" t="s">
        <v>3537</v>
      </c>
      <c r="J3782" s="2" t="s">
        <v>598</v>
      </c>
      <c r="K3782" s="2" t="s">
        <v>33</v>
      </c>
      <c r="L3782" s="10">
        <v>42717.0</v>
      </c>
      <c r="M3782" s="2" t="s">
        <v>34</v>
      </c>
      <c r="N3782" s="11">
        <v>0.0</v>
      </c>
      <c r="O3782" s="12">
        <v>0.0</v>
      </c>
      <c r="P3782" s="13">
        <v>0.04</v>
      </c>
      <c r="Q3782" s="13">
        <v>8.0</v>
      </c>
      <c r="R3782" s="13">
        <f t="shared" si="1"/>
        <v>8</v>
      </c>
      <c r="S3782" s="14">
        <f t="shared" si="2"/>
        <v>1.333333333</v>
      </c>
      <c r="T3782" s="14">
        <f t="shared" si="3"/>
        <v>0</v>
      </c>
      <c r="U3782" s="15" t="str">
        <f>vlookup(F3782,'Sub categories'!$A:$C,3,False)</f>
        <v>Fasteners</v>
      </c>
      <c r="V3782" s="16">
        <f t="shared" si="4"/>
        <v>12</v>
      </c>
      <c r="W3782" s="17">
        <f t="array" ref="W3782">INDEX(shipping_prices!$C$1:$F5009,MATCH(I3782,shipping_prices!$A$1:$A5009,0),MATCH(M3782,shipping_prices!$C$1:$F$1,0))</f>
        <v>12.19</v>
      </c>
      <c r="X3782" s="15" t="str">
        <f t="shared" si="5"/>
        <v>Paul GonzalezMorristownNew Jersey</v>
      </c>
      <c r="Y3782" s="15" t="str">
        <f t="shared" si="6"/>
        <v>loss</v>
      </c>
    </row>
    <row r="3783" hidden="1">
      <c r="A3783" s="1">
        <v>42705.0</v>
      </c>
      <c r="B3783" s="2" t="s">
        <v>4792</v>
      </c>
      <c r="C3783" s="2">
        <v>6.0</v>
      </c>
      <c r="D3783" s="2" t="s">
        <v>4793</v>
      </c>
      <c r="E3783" s="2" t="s">
        <v>27</v>
      </c>
      <c r="F3783" s="2" t="s">
        <v>2182</v>
      </c>
      <c r="G3783" s="2" t="s">
        <v>39</v>
      </c>
      <c r="H3783" s="2" t="s">
        <v>79</v>
      </c>
      <c r="I3783" s="2" t="s">
        <v>169</v>
      </c>
      <c r="J3783" s="2" t="s">
        <v>42</v>
      </c>
      <c r="K3783" s="2" t="s">
        <v>43</v>
      </c>
      <c r="L3783" s="10">
        <v>42706.0</v>
      </c>
      <c r="M3783" s="2" t="s">
        <v>90</v>
      </c>
      <c r="N3783" s="11">
        <v>0.0</v>
      </c>
      <c r="O3783" s="12">
        <v>11.0</v>
      </c>
      <c r="P3783" s="13">
        <v>0.5</v>
      </c>
      <c r="Q3783" s="13">
        <v>21.0</v>
      </c>
      <c r="R3783" s="13">
        <f t="shared" si="1"/>
        <v>21</v>
      </c>
      <c r="S3783" s="14">
        <f t="shared" si="2"/>
        <v>3.5</v>
      </c>
      <c r="T3783" s="14">
        <f t="shared" si="3"/>
        <v>0.5238095238</v>
      </c>
      <c r="U3783" s="15" t="str">
        <f>vlookup(F3783,'Sub categories'!$A:$C,3,False)</f>
        <v>Fasteners</v>
      </c>
      <c r="V3783" s="16">
        <f t="shared" si="4"/>
        <v>1</v>
      </c>
      <c r="W3783" s="17">
        <f t="array" ref="W3783">INDEX(shipping_prices!$C$1:$F5010,MATCH(I3783,shipping_prices!$A$1:$A5010,0),MATCH(M3783,shipping_prices!$C$1:$F$1,0))</f>
        <v>6.7</v>
      </c>
      <c r="X3783" s="15" t="str">
        <f t="shared" si="5"/>
        <v>Larry BlacksLos AngelesCalifornia</v>
      </c>
      <c r="Y3783" s="15" t="str">
        <f t="shared" si="6"/>
        <v>Low</v>
      </c>
    </row>
    <row r="3784" hidden="1">
      <c r="A3784" s="1">
        <v>42705.0</v>
      </c>
      <c r="B3784" s="2" t="s">
        <v>4794</v>
      </c>
      <c r="C3784" s="2">
        <v>3.0</v>
      </c>
      <c r="D3784" s="2" t="s">
        <v>4417</v>
      </c>
      <c r="E3784" s="2" t="s">
        <v>37</v>
      </c>
      <c r="F3784" s="2" t="s">
        <v>3484</v>
      </c>
      <c r="G3784" s="2" t="s">
        <v>39</v>
      </c>
      <c r="H3784" s="2" t="s">
        <v>146</v>
      </c>
      <c r="I3784" s="2" t="s">
        <v>281</v>
      </c>
      <c r="J3784" s="2" t="s">
        <v>282</v>
      </c>
      <c r="K3784" s="2" t="s">
        <v>77</v>
      </c>
      <c r="L3784" s="10">
        <v>42710.0</v>
      </c>
      <c r="M3784" s="2" t="s">
        <v>142</v>
      </c>
      <c r="N3784" s="11">
        <v>0.0</v>
      </c>
      <c r="O3784" s="12">
        <v>16.0</v>
      </c>
      <c r="P3784" s="13">
        <v>0.29</v>
      </c>
      <c r="Q3784" s="13">
        <v>55.0</v>
      </c>
      <c r="R3784" s="13">
        <f t="shared" si="1"/>
        <v>55</v>
      </c>
      <c r="S3784" s="14">
        <f t="shared" si="2"/>
        <v>18.33333333</v>
      </c>
      <c r="T3784" s="14">
        <f t="shared" si="3"/>
        <v>0.2909090909</v>
      </c>
      <c r="U3784" s="15" t="str">
        <f>vlookup(F3784,'Sub categories'!$A:$C,3,False)</f>
        <v>Appliances</v>
      </c>
      <c r="V3784" s="16">
        <f t="shared" si="4"/>
        <v>5</v>
      </c>
      <c r="W3784" s="17">
        <f t="array" ref="W3784">INDEX(shipping_prices!$C$1:$F5011,MATCH(I3784,shipping_prices!$A$1:$A5011,0),MATCH(M3784,shipping_prices!$C$1:$F$1,0))</f>
        <v>22.9</v>
      </c>
      <c r="X3784" s="15" t="str">
        <f t="shared" si="5"/>
        <v>Tim TaslimiIndianapolisIndiana</v>
      </c>
      <c r="Y3784" s="15" t="str">
        <f t="shared" si="6"/>
        <v>Low</v>
      </c>
    </row>
    <row r="3785" hidden="1">
      <c r="A3785" s="1">
        <v>42705.0</v>
      </c>
      <c r="B3785" s="2" t="s">
        <v>4795</v>
      </c>
      <c r="C3785" s="2">
        <v>1.0</v>
      </c>
      <c r="D3785" s="2" t="s">
        <v>1944</v>
      </c>
      <c r="E3785" s="2" t="s">
        <v>27</v>
      </c>
      <c r="F3785" s="2" t="s">
        <v>202</v>
      </c>
      <c r="G3785" s="2" t="s">
        <v>39</v>
      </c>
      <c r="H3785" s="2" t="s">
        <v>193</v>
      </c>
      <c r="I3785" s="2" t="s">
        <v>31</v>
      </c>
      <c r="J3785" s="2" t="s">
        <v>32</v>
      </c>
      <c r="K3785" s="2" t="s">
        <v>33</v>
      </c>
      <c r="L3785" s="10">
        <v>42712.0</v>
      </c>
      <c r="M3785" s="2" t="s">
        <v>34</v>
      </c>
      <c r="N3785" s="11">
        <v>0.2</v>
      </c>
      <c r="O3785" s="12">
        <v>1.0</v>
      </c>
      <c r="P3785" s="13">
        <v>0.31</v>
      </c>
      <c r="Q3785" s="13">
        <v>4.0</v>
      </c>
      <c r="R3785" s="13">
        <f t="shared" si="1"/>
        <v>5</v>
      </c>
      <c r="S3785" s="14">
        <f t="shared" si="2"/>
        <v>5</v>
      </c>
      <c r="T3785" s="14">
        <f t="shared" si="3"/>
        <v>0.25</v>
      </c>
      <c r="U3785" s="15" t="str">
        <f>vlookup(F3785,'Sub categories'!$A:$C,3,False)</f>
        <v>Binders</v>
      </c>
      <c r="V3785" s="16">
        <f t="shared" si="4"/>
        <v>7</v>
      </c>
      <c r="W3785" s="17">
        <f t="array" ref="W3785">INDEX(shipping_prices!$C$1:$F5012,MATCH(I3785,shipping_prices!$A$1:$A5012,0),MATCH(M3785,shipping_prices!$C$1:$F$1,0))</f>
        <v>10.09</v>
      </c>
      <c r="X3785" s="15" t="str">
        <f t="shared" si="5"/>
        <v>Frank PreisNew York CityNew York</v>
      </c>
      <c r="Y3785" s="15" t="str">
        <f t="shared" si="6"/>
        <v>Low</v>
      </c>
    </row>
    <row r="3786" hidden="1">
      <c r="A3786" s="1">
        <v>42705.0</v>
      </c>
      <c r="B3786" s="2" t="s">
        <v>4795</v>
      </c>
      <c r="C3786" s="2">
        <v>8.0</v>
      </c>
      <c r="D3786" s="2" t="s">
        <v>1944</v>
      </c>
      <c r="E3786" s="2" t="s">
        <v>27</v>
      </c>
      <c r="F3786" s="2" t="s">
        <v>468</v>
      </c>
      <c r="G3786" s="2" t="s">
        <v>39</v>
      </c>
      <c r="H3786" s="2" t="s">
        <v>468</v>
      </c>
      <c r="I3786" s="2" t="s">
        <v>31</v>
      </c>
      <c r="J3786" s="2" t="s">
        <v>32</v>
      </c>
      <c r="K3786" s="2" t="s">
        <v>33</v>
      </c>
      <c r="L3786" s="10">
        <v>42712.0</v>
      </c>
      <c r="M3786" s="2" t="s">
        <v>34</v>
      </c>
      <c r="N3786" s="11">
        <v>0.0</v>
      </c>
      <c r="O3786" s="12">
        <v>19.0</v>
      </c>
      <c r="P3786" s="13">
        <v>0.29</v>
      </c>
      <c r="Q3786" s="13">
        <v>64.0</v>
      </c>
      <c r="R3786" s="13">
        <f t="shared" si="1"/>
        <v>64</v>
      </c>
      <c r="S3786" s="14">
        <f t="shared" si="2"/>
        <v>8</v>
      </c>
      <c r="T3786" s="14">
        <f t="shared" si="3"/>
        <v>0.296875</v>
      </c>
      <c r="U3786" s="15" t="str">
        <f>vlookup(F3786,'Sub categories'!$A:$C,3,False)</f>
        <v>Supplies</v>
      </c>
      <c r="V3786" s="16">
        <f t="shared" si="4"/>
        <v>7</v>
      </c>
      <c r="W3786" s="17">
        <f t="array" ref="W3786">INDEX(shipping_prices!$C$1:$F5013,MATCH(I3786,shipping_prices!$A$1:$A5013,0),MATCH(M3786,shipping_prices!$C$1:$F$1,0))</f>
        <v>10.09</v>
      </c>
      <c r="X3786" s="15" t="str">
        <f t="shared" si="5"/>
        <v>Frank PreisNew York CityNew York</v>
      </c>
      <c r="Y3786" s="15" t="str">
        <f t="shared" si="6"/>
        <v>Low</v>
      </c>
    </row>
    <row r="3787">
      <c r="A3787" s="1">
        <v>42705.0</v>
      </c>
      <c r="B3787" s="2" t="s">
        <v>4795</v>
      </c>
      <c r="C3787" s="2">
        <v>6.0</v>
      </c>
      <c r="D3787" s="2" t="s">
        <v>1944</v>
      </c>
      <c r="E3787" s="2" t="s">
        <v>27</v>
      </c>
      <c r="F3787" s="2" t="s">
        <v>622</v>
      </c>
      <c r="G3787" s="2" t="s">
        <v>45</v>
      </c>
      <c r="H3787" s="2" t="s">
        <v>46</v>
      </c>
      <c r="I3787" s="2" t="s">
        <v>31</v>
      </c>
      <c r="J3787" s="2" t="s">
        <v>32</v>
      </c>
      <c r="K3787" s="2" t="s">
        <v>33</v>
      </c>
      <c r="L3787" s="10">
        <v>42712.0</v>
      </c>
      <c r="M3787" s="2" t="s">
        <v>34</v>
      </c>
      <c r="N3787" s="11">
        <v>0.1</v>
      </c>
      <c r="O3787" s="12">
        <v>293.0</v>
      </c>
      <c r="P3787" s="13">
        <v>0.22</v>
      </c>
      <c r="Q3787" s="13">
        <v>1317.0</v>
      </c>
      <c r="R3787" s="13">
        <f t="shared" si="1"/>
        <v>1463.333333</v>
      </c>
      <c r="S3787" s="14">
        <f t="shared" si="2"/>
        <v>243.8888889</v>
      </c>
      <c r="T3787" s="14">
        <f t="shared" si="3"/>
        <v>0.2224753227</v>
      </c>
      <c r="U3787" s="15" t="str">
        <f>vlookup(F3787,'Sub categories'!$A:$C,3,False)</f>
        <v>Chairs</v>
      </c>
      <c r="V3787" s="16">
        <f t="shared" si="4"/>
        <v>7</v>
      </c>
      <c r="W3787" s="17">
        <f t="array" ref="W3787">INDEX(shipping_prices!$C$1:$F5014,MATCH(I3787,shipping_prices!$A$1:$A5014,0),MATCH(M3787,shipping_prices!$C$1:$F$1,0))</f>
        <v>10.09</v>
      </c>
      <c r="X3787" s="15" t="str">
        <f t="shared" si="5"/>
        <v>Frank PreisNew York CityNew York</v>
      </c>
      <c r="Y3787" s="15" t="str">
        <f t="shared" si="6"/>
        <v>High</v>
      </c>
    </row>
    <row r="3788" hidden="1">
      <c r="A3788" s="1">
        <v>42705.0</v>
      </c>
      <c r="B3788" s="2" t="s">
        <v>4796</v>
      </c>
      <c r="C3788" s="2">
        <v>7.0</v>
      </c>
      <c r="D3788" s="2" t="s">
        <v>4209</v>
      </c>
      <c r="E3788" s="2" t="s">
        <v>27</v>
      </c>
      <c r="F3788" s="2" t="s">
        <v>2446</v>
      </c>
      <c r="G3788" s="2" t="s">
        <v>39</v>
      </c>
      <c r="H3788" s="2" t="s">
        <v>216</v>
      </c>
      <c r="I3788" s="2" t="s">
        <v>310</v>
      </c>
      <c r="J3788" s="2" t="s">
        <v>321</v>
      </c>
      <c r="K3788" s="2" t="s">
        <v>33</v>
      </c>
      <c r="L3788" s="10">
        <v>42716.0</v>
      </c>
      <c r="M3788" s="2" t="s">
        <v>34</v>
      </c>
      <c r="N3788" s="11">
        <v>0.2</v>
      </c>
      <c r="O3788" s="12">
        <v>8.0</v>
      </c>
      <c r="P3788" s="13">
        <v>0.08</v>
      </c>
      <c r="Q3788" s="13">
        <v>111.0</v>
      </c>
      <c r="R3788" s="13">
        <f t="shared" si="1"/>
        <v>138.75</v>
      </c>
      <c r="S3788" s="14">
        <f t="shared" si="2"/>
        <v>19.82142857</v>
      </c>
      <c r="T3788" s="14">
        <f t="shared" si="3"/>
        <v>0.07207207207</v>
      </c>
      <c r="U3788" s="15" t="str">
        <f>vlookup(F3788,'Sub categories'!$A:$C,3,False)</f>
        <v>Art</v>
      </c>
      <c r="V3788" s="16">
        <f t="shared" si="4"/>
        <v>11</v>
      </c>
      <c r="W3788" s="17">
        <f t="array" ref="W3788">INDEX(shipping_prices!$C$1:$F5015,MATCH(I3788,shipping_prices!$A$1:$A5015,0),MATCH(M3788,shipping_prices!$C$1:$F$1,0))</f>
        <v>14.31</v>
      </c>
      <c r="X3788" s="15" t="str">
        <f t="shared" si="5"/>
        <v>Lena CacioppoNewarkOhio</v>
      </c>
      <c r="Y3788" s="15" t="str">
        <f t="shared" si="6"/>
        <v>Low</v>
      </c>
    </row>
    <row r="3789" hidden="1">
      <c r="A3789" s="1">
        <v>42705.0</v>
      </c>
      <c r="B3789" s="2" t="s">
        <v>4797</v>
      </c>
      <c r="C3789" s="2">
        <v>8.0</v>
      </c>
      <c r="D3789" s="2" t="s">
        <v>2404</v>
      </c>
      <c r="E3789" s="2" t="s">
        <v>27</v>
      </c>
      <c r="F3789" s="2" t="s">
        <v>700</v>
      </c>
      <c r="G3789" s="2" t="s">
        <v>29</v>
      </c>
      <c r="H3789" s="2" t="s">
        <v>701</v>
      </c>
      <c r="I3789" s="2" t="s">
        <v>75</v>
      </c>
      <c r="J3789" s="2" t="s">
        <v>76</v>
      </c>
      <c r="K3789" s="2" t="s">
        <v>77</v>
      </c>
      <c r="L3789" s="10">
        <v>42715.0</v>
      </c>
      <c r="M3789" s="2" t="s">
        <v>142</v>
      </c>
      <c r="N3789" s="11">
        <v>0.2</v>
      </c>
      <c r="O3789" s="12">
        <v>12.0</v>
      </c>
      <c r="P3789" s="13">
        <v>0.1</v>
      </c>
      <c r="Q3789" s="13">
        <v>115.0</v>
      </c>
      <c r="R3789" s="13">
        <f t="shared" si="1"/>
        <v>143.75</v>
      </c>
      <c r="S3789" s="14">
        <f t="shared" si="2"/>
        <v>17.96875</v>
      </c>
      <c r="T3789" s="14">
        <f t="shared" si="3"/>
        <v>0.1043478261</v>
      </c>
      <c r="U3789" s="15" t="str">
        <f>vlookup(F3789,'Sub categories'!$A:$C,3,False)</f>
        <v>Phones</v>
      </c>
      <c r="V3789" s="16">
        <f t="shared" si="4"/>
        <v>10</v>
      </c>
      <c r="W3789" s="17">
        <f t="array" ref="W3789">INDEX(shipping_prices!$C$1:$F5016,MATCH(I3789,shipping_prices!$A$1:$A5016,0),MATCH(M3789,shipping_prices!$C$1:$F$1,0))</f>
        <v>23.68</v>
      </c>
      <c r="X3789" s="15" t="str">
        <f t="shared" si="5"/>
        <v>Ivan ListonHoustonTexas</v>
      </c>
      <c r="Y3789" s="15" t="str">
        <f t="shared" si="6"/>
        <v>Low</v>
      </c>
    </row>
    <row r="3790" hidden="1">
      <c r="A3790" s="1">
        <v>42705.0</v>
      </c>
      <c r="B3790" s="2" t="s">
        <v>4798</v>
      </c>
      <c r="C3790" s="2">
        <v>1.0</v>
      </c>
      <c r="D3790" s="2" t="s">
        <v>2305</v>
      </c>
      <c r="E3790" s="2" t="s">
        <v>27</v>
      </c>
      <c r="F3790" s="2" t="s">
        <v>1738</v>
      </c>
      <c r="G3790" s="2" t="s">
        <v>39</v>
      </c>
      <c r="H3790" s="2" t="s">
        <v>193</v>
      </c>
      <c r="I3790" s="2" t="s">
        <v>52</v>
      </c>
      <c r="J3790" s="2" t="s">
        <v>53</v>
      </c>
      <c r="K3790" s="2" t="s">
        <v>54</v>
      </c>
      <c r="L3790" s="10">
        <v>42713.0</v>
      </c>
      <c r="M3790" s="2" t="s">
        <v>34</v>
      </c>
      <c r="N3790" s="11">
        <v>0.2</v>
      </c>
      <c r="O3790" s="12">
        <v>1.0</v>
      </c>
      <c r="P3790" s="13">
        <v>0.35</v>
      </c>
      <c r="Q3790" s="13">
        <v>3.0</v>
      </c>
      <c r="R3790" s="13">
        <f t="shared" si="1"/>
        <v>3.75</v>
      </c>
      <c r="S3790" s="14">
        <f t="shared" si="2"/>
        <v>3.75</v>
      </c>
      <c r="T3790" s="14">
        <f t="shared" si="3"/>
        <v>0.3333333333</v>
      </c>
      <c r="U3790" s="15" t="str">
        <f>vlookup(F3790,'Sub categories'!$A:$C,3,False)</f>
        <v>Labels</v>
      </c>
      <c r="V3790" s="16">
        <f t="shared" si="4"/>
        <v>8</v>
      </c>
      <c r="W3790" s="17">
        <f t="array" ref="W3790">INDEX(shipping_prices!$C$1:$F5017,MATCH(I3790,shipping_prices!$A$1:$A5017,0),MATCH(M3790,shipping_prices!$C$1:$F$1,0))</f>
        <v>14.61</v>
      </c>
      <c r="X3790" s="15" t="str">
        <f t="shared" si="5"/>
        <v>Patrick O'BrillJacksonvilleFlorida</v>
      </c>
      <c r="Y3790" s="15" t="str">
        <f t="shared" si="6"/>
        <v>Low</v>
      </c>
    </row>
    <row r="3791" hidden="1">
      <c r="A3791" s="1">
        <v>42705.0</v>
      </c>
      <c r="B3791" s="2" t="s">
        <v>4799</v>
      </c>
      <c r="C3791" s="2">
        <v>5.0</v>
      </c>
      <c r="D3791" s="2" t="s">
        <v>1058</v>
      </c>
      <c r="E3791" s="2" t="s">
        <v>27</v>
      </c>
      <c r="F3791" s="2" t="s">
        <v>1173</v>
      </c>
      <c r="G3791" s="2" t="s">
        <v>39</v>
      </c>
      <c r="H3791" s="2" t="s">
        <v>193</v>
      </c>
      <c r="I3791" s="2" t="s">
        <v>31</v>
      </c>
      <c r="J3791" s="2" t="s">
        <v>32</v>
      </c>
      <c r="K3791" s="2" t="s">
        <v>33</v>
      </c>
      <c r="L3791" s="10">
        <v>42716.0</v>
      </c>
      <c r="M3791" s="2" t="s">
        <v>34</v>
      </c>
      <c r="N3791" s="11">
        <v>0.2</v>
      </c>
      <c r="O3791" s="12">
        <v>78.0</v>
      </c>
      <c r="P3791" s="13">
        <v>0.34</v>
      </c>
      <c r="Q3791" s="13">
        <v>232.0</v>
      </c>
      <c r="R3791" s="13">
        <f t="shared" si="1"/>
        <v>290</v>
      </c>
      <c r="S3791" s="14">
        <f t="shared" si="2"/>
        <v>58</v>
      </c>
      <c r="T3791" s="14">
        <f t="shared" si="3"/>
        <v>0.3362068966</v>
      </c>
      <c r="U3791" s="15" t="str">
        <f>vlookup(F3791,'Sub categories'!$A:$C,3,False)</f>
        <v>Binders</v>
      </c>
      <c r="V3791" s="16">
        <f t="shared" si="4"/>
        <v>11</v>
      </c>
      <c r="W3791" s="17">
        <f t="array" ref="W3791">INDEX(shipping_prices!$C$1:$F5018,MATCH(I3791,shipping_prices!$A$1:$A5018,0),MATCH(M3791,shipping_prices!$C$1:$F$1,0))</f>
        <v>10.09</v>
      </c>
      <c r="X3791" s="15" t="str">
        <f t="shared" si="5"/>
        <v>Luke WeissNew York CityNew York</v>
      </c>
      <c r="Y3791" s="15" t="str">
        <f t="shared" si="6"/>
        <v>High</v>
      </c>
    </row>
    <row r="3792" hidden="1">
      <c r="A3792" s="1">
        <v>42705.0</v>
      </c>
      <c r="B3792" s="2" t="s">
        <v>4800</v>
      </c>
      <c r="C3792" s="2">
        <v>6.0</v>
      </c>
      <c r="D3792" s="2" t="s">
        <v>4801</v>
      </c>
      <c r="E3792" s="2" t="s">
        <v>27</v>
      </c>
      <c r="F3792" s="2" t="s">
        <v>1237</v>
      </c>
      <c r="G3792" s="2" t="s">
        <v>29</v>
      </c>
      <c r="H3792" s="2" t="s">
        <v>220</v>
      </c>
      <c r="I3792" s="2" t="s">
        <v>1155</v>
      </c>
      <c r="J3792" s="2" t="s">
        <v>1156</v>
      </c>
      <c r="K3792" s="2" t="s">
        <v>33</v>
      </c>
      <c r="L3792" s="10">
        <v>42714.0</v>
      </c>
      <c r="M3792" s="2" t="s">
        <v>142</v>
      </c>
      <c r="N3792" s="11">
        <v>0.0</v>
      </c>
      <c r="O3792" s="12">
        <v>10.0</v>
      </c>
      <c r="P3792" s="13">
        <v>0.1</v>
      </c>
      <c r="Q3792" s="13">
        <v>98.0</v>
      </c>
      <c r="R3792" s="13">
        <f t="shared" si="1"/>
        <v>98</v>
      </c>
      <c r="S3792" s="14">
        <f t="shared" si="2"/>
        <v>16.33333333</v>
      </c>
      <c r="T3792" s="14">
        <f t="shared" si="3"/>
        <v>0.1020408163</v>
      </c>
      <c r="U3792" s="15" t="str">
        <f>vlookup(F3792,'Sub categories'!$A:$C,3,False)</f>
        <v>Accessories</v>
      </c>
      <c r="V3792" s="16">
        <f t="shared" si="4"/>
        <v>9</v>
      </c>
      <c r="W3792" s="17">
        <f t="array" ref="W3792">INDEX(shipping_prices!$C$1:$F5019,MATCH(I3792,shipping_prices!$A$1:$A5019,0),MATCH(M3792,shipping_prices!$C$1:$F$1,0))</f>
        <v>24.87</v>
      </c>
      <c r="X3792" s="15" t="str">
        <f t="shared" si="5"/>
        <v>Charles McCrossinBaltimoreMaryland</v>
      </c>
      <c r="Y3792" s="15" t="str">
        <f t="shared" si="6"/>
        <v>Low</v>
      </c>
    </row>
    <row r="3793" hidden="1">
      <c r="A3793" s="1">
        <v>42705.0</v>
      </c>
      <c r="B3793" s="2" t="s">
        <v>4802</v>
      </c>
      <c r="C3793" s="2">
        <v>1.0</v>
      </c>
      <c r="D3793" s="2" t="s">
        <v>4803</v>
      </c>
      <c r="E3793" s="2" t="s">
        <v>27</v>
      </c>
      <c r="F3793" s="2" t="s">
        <v>2832</v>
      </c>
      <c r="G3793" s="2" t="s">
        <v>39</v>
      </c>
      <c r="H3793" s="2" t="s">
        <v>193</v>
      </c>
      <c r="I3793" s="2" t="s">
        <v>2112</v>
      </c>
      <c r="J3793" s="2" t="s">
        <v>218</v>
      </c>
      <c r="K3793" s="2" t="s">
        <v>54</v>
      </c>
      <c r="L3793" s="10">
        <v>42711.0</v>
      </c>
      <c r="M3793" s="2" t="s">
        <v>34</v>
      </c>
      <c r="N3793" s="11">
        <v>0.0</v>
      </c>
      <c r="O3793" s="12">
        <v>1.0</v>
      </c>
      <c r="P3793" s="13">
        <v>0.46</v>
      </c>
      <c r="Q3793" s="13">
        <v>3.0</v>
      </c>
      <c r="R3793" s="13">
        <f t="shared" si="1"/>
        <v>3</v>
      </c>
      <c r="S3793" s="14">
        <f t="shared" si="2"/>
        <v>3</v>
      </c>
      <c r="T3793" s="14">
        <f t="shared" si="3"/>
        <v>0.3333333333</v>
      </c>
      <c r="U3793" s="15" t="str">
        <f>vlookup(F3793,'Sub categories'!$A:$C,3,False)</f>
        <v>Labels</v>
      </c>
      <c r="V3793" s="16">
        <f t="shared" si="4"/>
        <v>6</v>
      </c>
      <c r="W3793" s="17">
        <f t="array" ref="W3793">INDEX(shipping_prices!$C$1:$F5020,MATCH(I3793,shipping_prices!$A$1:$A5020,0),MATCH(M3793,shipping_prices!$C$1:$F$1,0))</f>
        <v>10.85</v>
      </c>
      <c r="X3793" s="15" t="str">
        <f t="shared" si="5"/>
        <v>Joni WassermanLouisvilleKentucky</v>
      </c>
      <c r="Y3793" s="15" t="str">
        <f t="shared" si="6"/>
        <v>Low</v>
      </c>
    </row>
    <row r="3794" hidden="1">
      <c r="A3794" s="1">
        <v>42705.0</v>
      </c>
      <c r="B3794" s="2" t="s">
        <v>4804</v>
      </c>
      <c r="C3794" s="2">
        <v>1.0</v>
      </c>
      <c r="D3794" s="2" t="s">
        <v>4805</v>
      </c>
      <c r="E3794" s="2" t="s">
        <v>27</v>
      </c>
      <c r="F3794" s="2" t="s">
        <v>73</v>
      </c>
      <c r="G3794" s="2" t="s">
        <v>39</v>
      </c>
      <c r="H3794" s="2" t="s">
        <v>74</v>
      </c>
      <c r="I3794" s="2" t="s">
        <v>1278</v>
      </c>
      <c r="J3794" s="2" t="s">
        <v>32</v>
      </c>
      <c r="K3794" s="2" t="s">
        <v>33</v>
      </c>
      <c r="L3794" s="10">
        <v>42708.0</v>
      </c>
      <c r="M3794" s="2" t="s">
        <v>142</v>
      </c>
      <c r="N3794" s="11">
        <v>0.0</v>
      </c>
      <c r="O3794" s="12">
        <v>1.0</v>
      </c>
      <c r="P3794" s="13">
        <v>0.5</v>
      </c>
      <c r="Q3794" s="13">
        <v>2.0</v>
      </c>
      <c r="R3794" s="13">
        <f t="shared" si="1"/>
        <v>2</v>
      </c>
      <c r="S3794" s="14">
        <f t="shared" si="2"/>
        <v>2</v>
      </c>
      <c r="T3794" s="14">
        <f t="shared" si="3"/>
        <v>0.5</v>
      </c>
      <c r="U3794" s="15" t="str">
        <f>vlookup(F3794,'Sub categories'!$A:$C,3,False)</f>
        <v>Art</v>
      </c>
      <c r="V3794" s="16">
        <f t="shared" si="4"/>
        <v>3</v>
      </c>
      <c r="W3794" s="17">
        <f t="array" ref="W3794">INDEX(shipping_prices!$C$1:$F5021,MATCH(I3794,shipping_prices!$A$1:$A5021,0),MATCH(M3794,shipping_prices!$C$1:$F$1,0))</f>
        <v>16.37</v>
      </c>
      <c r="X3794" s="15" t="str">
        <f t="shared" si="5"/>
        <v>Ted ButterfieldTroyNew York</v>
      </c>
      <c r="Y3794" s="15" t="str">
        <f t="shared" si="6"/>
        <v>Low</v>
      </c>
    </row>
    <row r="3795" hidden="1">
      <c r="A3795" s="1">
        <v>42707.0</v>
      </c>
      <c r="B3795" s="2" t="s">
        <v>4804</v>
      </c>
      <c r="C3795" s="2">
        <v>2.0</v>
      </c>
      <c r="D3795" s="2" t="s">
        <v>4805</v>
      </c>
      <c r="E3795" s="2" t="s">
        <v>27</v>
      </c>
      <c r="F3795" s="2" t="s">
        <v>590</v>
      </c>
      <c r="G3795" s="2" t="s">
        <v>39</v>
      </c>
      <c r="H3795" s="2" t="s">
        <v>591</v>
      </c>
      <c r="I3795" s="2" t="s">
        <v>1278</v>
      </c>
      <c r="J3795" s="2" t="s">
        <v>32</v>
      </c>
      <c r="K3795" s="2" t="s">
        <v>33</v>
      </c>
      <c r="L3795" s="10">
        <v>42708.0</v>
      </c>
      <c r="M3795" s="2" t="s">
        <v>142</v>
      </c>
      <c r="N3795" s="11">
        <v>0.0</v>
      </c>
      <c r="O3795" s="12">
        <v>7.0</v>
      </c>
      <c r="P3795" s="13">
        <v>0.48</v>
      </c>
      <c r="Q3795" s="13">
        <v>15.0</v>
      </c>
      <c r="R3795" s="13">
        <f t="shared" si="1"/>
        <v>15</v>
      </c>
      <c r="S3795" s="14">
        <f t="shared" si="2"/>
        <v>7.5</v>
      </c>
      <c r="T3795" s="14">
        <f t="shared" si="3"/>
        <v>0.4666666667</v>
      </c>
      <c r="U3795" s="15" t="str">
        <f>vlookup(F3795,'Sub categories'!$A:$C,3,False)</f>
        <v>Paper</v>
      </c>
      <c r="V3795" s="16">
        <f t="shared" si="4"/>
        <v>1</v>
      </c>
      <c r="W3795" s="17">
        <f t="array" ref="W3795">INDEX(shipping_prices!$C$1:$F5022,MATCH(I3795,shipping_prices!$A$1:$A5022,0),MATCH(M3795,shipping_prices!$C$1:$F$1,0))</f>
        <v>16.37</v>
      </c>
      <c r="X3795" s="15" t="str">
        <f t="shared" si="5"/>
        <v>Ted ButterfieldTroyNew York</v>
      </c>
      <c r="Y3795" s="15" t="str">
        <f t="shared" si="6"/>
        <v>Low</v>
      </c>
    </row>
    <row r="3796" hidden="1">
      <c r="A3796" s="1">
        <v>42707.0</v>
      </c>
      <c r="B3796" s="2" t="s">
        <v>4804</v>
      </c>
      <c r="C3796" s="2">
        <v>2.0</v>
      </c>
      <c r="D3796" s="2" t="s">
        <v>4805</v>
      </c>
      <c r="E3796" s="2" t="s">
        <v>27</v>
      </c>
      <c r="F3796" s="2" t="s">
        <v>2198</v>
      </c>
      <c r="G3796" s="2" t="s">
        <v>29</v>
      </c>
      <c r="H3796" s="2" t="s">
        <v>554</v>
      </c>
      <c r="I3796" s="2" t="s">
        <v>1278</v>
      </c>
      <c r="J3796" s="2" t="s">
        <v>32</v>
      </c>
      <c r="K3796" s="2" t="s">
        <v>33</v>
      </c>
      <c r="L3796" s="10">
        <v>42708.0</v>
      </c>
      <c r="M3796" s="2" t="s">
        <v>142</v>
      </c>
      <c r="N3796" s="11">
        <v>0.0</v>
      </c>
      <c r="O3796" s="12">
        <v>3.0</v>
      </c>
      <c r="P3796" s="13">
        <v>0.11</v>
      </c>
      <c r="Q3796" s="13">
        <v>30.0</v>
      </c>
      <c r="R3796" s="13">
        <f t="shared" si="1"/>
        <v>30</v>
      </c>
      <c r="S3796" s="14">
        <f t="shared" si="2"/>
        <v>15</v>
      </c>
      <c r="T3796" s="14">
        <f t="shared" si="3"/>
        <v>0.1</v>
      </c>
      <c r="U3796" s="15" t="str">
        <f>vlookup(F3796,'Sub categories'!$A:$C,3,False)</f>
        <v>Accessories</v>
      </c>
      <c r="V3796" s="16">
        <f t="shared" si="4"/>
        <v>1</v>
      </c>
      <c r="W3796" s="17">
        <f t="array" ref="W3796">INDEX(shipping_prices!$C$1:$F5023,MATCH(I3796,shipping_prices!$A$1:$A5023,0),MATCH(M3796,shipping_prices!$C$1:$F$1,0))</f>
        <v>16.37</v>
      </c>
      <c r="X3796" s="15" t="str">
        <f t="shared" si="5"/>
        <v>Ted ButterfieldTroyNew York</v>
      </c>
      <c r="Y3796" s="15" t="str">
        <f t="shared" si="6"/>
        <v>Low</v>
      </c>
    </row>
    <row r="3797" hidden="1">
      <c r="A3797" s="1">
        <v>42707.0</v>
      </c>
      <c r="B3797" s="2" t="s">
        <v>4804</v>
      </c>
      <c r="C3797" s="2">
        <v>5.0</v>
      </c>
      <c r="D3797" s="2" t="s">
        <v>4805</v>
      </c>
      <c r="E3797" s="2" t="s">
        <v>27</v>
      </c>
      <c r="F3797" s="2" t="s">
        <v>1640</v>
      </c>
      <c r="G3797" s="2" t="s">
        <v>39</v>
      </c>
      <c r="H3797" s="2" t="s">
        <v>51</v>
      </c>
      <c r="I3797" s="2" t="s">
        <v>1278</v>
      </c>
      <c r="J3797" s="2" t="s">
        <v>32</v>
      </c>
      <c r="K3797" s="2" t="s">
        <v>33</v>
      </c>
      <c r="L3797" s="10">
        <v>42708.0</v>
      </c>
      <c r="M3797" s="2" t="s">
        <v>142</v>
      </c>
      <c r="N3797" s="11">
        <v>0.0</v>
      </c>
      <c r="O3797" s="12">
        <v>16.0</v>
      </c>
      <c r="P3797" s="13">
        <v>0.48</v>
      </c>
      <c r="Q3797" s="13">
        <v>32.0</v>
      </c>
      <c r="R3797" s="13">
        <f t="shared" si="1"/>
        <v>32</v>
      </c>
      <c r="S3797" s="14">
        <f t="shared" si="2"/>
        <v>6.4</v>
      </c>
      <c r="T3797" s="14">
        <f t="shared" si="3"/>
        <v>0.5</v>
      </c>
      <c r="U3797" s="15" t="str">
        <f>vlookup(F3797,'Sub categories'!$A:$C,3,False)</f>
        <v>Paper</v>
      </c>
      <c r="V3797" s="16">
        <f t="shared" si="4"/>
        <v>1</v>
      </c>
      <c r="W3797" s="17">
        <f t="array" ref="W3797">INDEX(shipping_prices!$C$1:$F5024,MATCH(I3797,shipping_prices!$A$1:$A5024,0),MATCH(M3797,shipping_prices!$C$1:$F$1,0))</f>
        <v>16.37</v>
      </c>
      <c r="X3797" s="15" t="str">
        <f t="shared" si="5"/>
        <v>Ted ButterfieldTroyNew York</v>
      </c>
      <c r="Y3797" s="15" t="str">
        <f t="shared" si="6"/>
        <v>Low</v>
      </c>
    </row>
    <row r="3798" hidden="1">
      <c r="A3798" s="1">
        <v>42707.0</v>
      </c>
      <c r="B3798" s="2" t="s">
        <v>4804</v>
      </c>
      <c r="C3798" s="2">
        <v>4.0</v>
      </c>
      <c r="D3798" s="2" t="s">
        <v>4805</v>
      </c>
      <c r="E3798" s="2" t="s">
        <v>27</v>
      </c>
      <c r="F3798" s="2" t="s">
        <v>2907</v>
      </c>
      <c r="G3798" s="2" t="s">
        <v>39</v>
      </c>
      <c r="H3798" s="2" t="s">
        <v>79</v>
      </c>
      <c r="I3798" s="2" t="s">
        <v>1278</v>
      </c>
      <c r="J3798" s="2" t="s">
        <v>32</v>
      </c>
      <c r="K3798" s="2" t="s">
        <v>33</v>
      </c>
      <c r="L3798" s="10">
        <v>42708.0</v>
      </c>
      <c r="M3798" s="2" t="s">
        <v>142</v>
      </c>
      <c r="N3798" s="11">
        <v>0.2</v>
      </c>
      <c r="O3798" s="12">
        <v>16.0</v>
      </c>
      <c r="P3798" s="13">
        <v>0.34</v>
      </c>
      <c r="Q3798" s="13">
        <v>48.0</v>
      </c>
      <c r="R3798" s="13">
        <f t="shared" si="1"/>
        <v>60</v>
      </c>
      <c r="S3798" s="14">
        <f t="shared" si="2"/>
        <v>15</v>
      </c>
      <c r="T3798" s="14">
        <f t="shared" si="3"/>
        <v>0.3333333333</v>
      </c>
      <c r="U3798" s="15" t="str">
        <f>vlookup(F3798,'Sub categories'!$A:$C,3,False)</f>
        <v>Binders</v>
      </c>
      <c r="V3798" s="16">
        <f t="shared" si="4"/>
        <v>1</v>
      </c>
      <c r="W3798" s="17">
        <f t="array" ref="W3798">INDEX(shipping_prices!$C$1:$F5025,MATCH(I3798,shipping_prices!$A$1:$A5025,0),MATCH(M3798,shipping_prices!$C$1:$F$1,0))</f>
        <v>16.37</v>
      </c>
      <c r="X3798" s="15" t="str">
        <f t="shared" si="5"/>
        <v>Ted ButterfieldTroyNew York</v>
      </c>
      <c r="Y3798" s="15" t="str">
        <f t="shared" si="6"/>
        <v>Low</v>
      </c>
    </row>
    <row r="3799" hidden="1">
      <c r="A3799" s="1">
        <v>42707.0</v>
      </c>
      <c r="B3799" s="2" t="s">
        <v>4804</v>
      </c>
      <c r="C3799" s="2">
        <v>6.0</v>
      </c>
      <c r="D3799" s="2" t="s">
        <v>4805</v>
      </c>
      <c r="E3799" s="2" t="s">
        <v>27</v>
      </c>
      <c r="F3799" s="2" t="s">
        <v>3303</v>
      </c>
      <c r="G3799" s="2" t="s">
        <v>39</v>
      </c>
      <c r="H3799" s="2" t="s">
        <v>79</v>
      </c>
      <c r="I3799" s="2" t="s">
        <v>1278</v>
      </c>
      <c r="J3799" s="2" t="s">
        <v>32</v>
      </c>
      <c r="K3799" s="2" t="s">
        <v>33</v>
      </c>
      <c r="L3799" s="10">
        <v>42708.0</v>
      </c>
      <c r="M3799" s="2" t="s">
        <v>142</v>
      </c>
      <c r="N3799" s="11">
        <v>0.0</v>
      </c>
      <c r="O3799" s="12">
        <v>52.0</v>
      </c>
      <c r="P3799" s="13">
        <v>0.25</v>
      </c>
      <c r="Q3799" s="13">
        <v>209.0</v>
      </c>
      <c r="R3799" s="13">
        <f t="shared" si="1"/>
        <v>209</v>
      </c>
      <c r="S3799" s="14">
        <f t="shared" si="2"/>
        <v>34.83333333</v>
      </c>
      <c r="T3799" s="14">
        <f t="shared" si="3"/>
        <v>0.2488038278</v>
      </c>
      <c r="U3799" s="15" t="str">
        <f>vlookup(F3799,'Sub categories'!$A:$C,3,False)</f>
        <v>Storage</v>
      </c>
      <c r="V3799" s="16">
        <f t="shared" si="4"/>
        <v>1</v>
      </c>
      <c r="W3799" s="17">
        <f t="array" ref="W3799">INDEX(shipping_prices!$C$1:$F5026,MATCH(I3799,shipping_prices!$A$1:$A5026,0),MATCH(M3799,shipping_prices!$C$1:$F$1,0))</f>
        <v>16.37</v>
      </c>
      <c r="X3799" s="15" t="str">
        <f t="shared" si="5"/>
        <v>Ted ButterfieldTroyNew York</v>
      </c>
      <c r="Y3799" s="15" t="str">
        <f t="shared" si="6"/>
        <v>High</v>
      </c>
    </row>
    <row r="3800">
      <c r="A3800" s="1">
        <v>42707.0</v>
      </c>
      <c r="B3800" s="2" t="s">
        <v>4804</v>
      </c>
      <c r="C3800" s="2">
        <v>5.0</v>
      </c>
      <c r="D3800" s="2" t="s">
        <v>4805</v>
      </c>
      <c r="E3800" s="2" t="s">
        <v>27</v>
      </c>
      <c r="F3800" s="2" t="s">
        <v>4032</v>
      </c>
      <c r="G3800" s="2" t="s">
        <v>45</v>
      </c>
      <c r="H3800" s="2" t="s">
        <v>530</v>
      </c>
      <c r="I3800" s="2" t="s">
        <v>1278</v>
      </c>
      <c r="J3800" s="2" t="s">
        <v>32</v>
      </c>
      <c r="K3800" s="2" t="s">
        <v>33</v>
      </c>
      <c r="L3800" s="10">
        <v>42708.0</v>
      </c>
      <c r="M3800" s="2" t="s">
        <v>142</v>
      </c>
      <c r="N3800" s="11">
        <v>0.1</v>
      </c>
      <c r="O3800" s="12">
        <v>7.0</v>
      </c>
      <c r="P3800" s="13">
        <v>0.02</v>
      </c>
      <c r="Q3800" s="13">
        <v>319.0</v>
      </c>
      <c r="R3800" s="13">
        <f t="shared" si="1"/>
        <v>354.4444444</v>
      </c>
      <c r="S3800" s="14">
        <f t="shared" si="2"/>
        <v>70.88888889</v>
      </c>
      <c r="T3800" s="14">
        <f t="shared" si="3"/>
        <v>0.02194357367</v>
      </c>
      <c r="U3800" s="15" t="str">
        <f>vlookup(F3800,'Sub categories'!$A:$C,3,False)</f>
        <v>Chairs</v>
      </c>
      <c r="V3800" s="16">
        <f t="shared" si="4"/>
        <v>1</v>
      </c>
      <c r="W3800" s="17">
        <f t="array" ref="W3800">INDEX(shipping_prices!$C$1:$F5027,MATCH(I3800,shipping_prices!$A$1:$A5027,0),MATCH(M3800,shipping_prices!$C$1:$F$1,0))</f>
        <v>16.37</v>
      </c>
      <c r="X3800" s="15" t="str">
        <f t="shared" si="5"/>
        <v>Ted ButterfieldTroyNew York</v>
      </c>
      <c r="Y3800" s="15" t="str">
        <f t="shared" si="6"/>
        <v>Low</v>
      </c>
    </row>
    <row r="3801" hidden="1">
      <c r="A3801" s="1">
        <v>42707.0</v>
      </c>
      <c r="B3801" s="2" t="s">
        <v>4806</v>
      </c>
      <c r="C3801" s="2">
        <v>3.0</v>
      </c>
      <c r="D3801" s="2" t="s">
        <v>1933</v>
      </c>
      <c r="E3801" s="2" t="s">
        <v>27</v>
      </c>
      <c r="F3801" s="2" t="s">
        <v>3026</v>
      </c>
      <c r="G3801" s="2" t="s">
        <v>39</v>
      </c>
      <c r="H3801" s="2" t="s">
        <v>51</v>
      </c>
      <c r="I3801" s="2" t="s">
        <v>169</v>
      </c>
      <c r="J3801" s="2" t="s">
        <v>42</v>
      </c>
      <c r="K3801" s="2" t="s">
        <v>43</v>
      </c>
      <c r="L3801" s="10">
        <v>42708.0</v>
      </c>
      <c r="M3801" s="2" t="s">
        <v>142</v>
      </c>
      <c r="N3801" s="11">
        <v>0.0</v>
      </c>
      <c r="O3801" s="12">
        <v>8.0</v>
      </c>
      <c r="P3801" s="13">
        <v>0.45</v>
      </c>
      <c r="Q3801" s="13">
        <v>18.0</v>
      </c>
      <c r="R3801" s="13">
        <f t="shared" si="1"/>
        <v>18</v>
      </c>
      <c r="S3801" s="14">
        <f t="shared" si="2"/>
        <v>6</v>
      </c>
      <c r="T3801" s="14">
        <f t="shared" si="3"/>
        <v>0.4444444444</v>
      </c>
      <c r="U3801" s="15" t="str">
        <f>vlookup(F3801,'Sub categories'!$A:$C,3,False)</f>
        <v>Paper</v>
      </c>
      <c r="V3801" s="16">
        <f t="shared" si="4"/>
        <v>1</v>
      </c>
      <c r="W3801" s="17">
        <f t="array" ref="W3801">INDEX(shipping_prices!$C$1:$F5028,MATCH(I3801,shipping_prices!$A$1:$A5028,0),MATCH(M3801,shipping_prices!$C$1:$F$1,0))</f>
        <v>18.39</v>
      </c>
      <c r="X3801" s="15" t="str">
        <f t="shared" si="5"/>
        <v>Trudy BrownLos AngelesCalifornia</v>
      </c>
      <c r="Y3801" s="15" t="str">
        <f t="shared" si="6"/>
        <v>Low</v>
      </c>
    </row>
    <row r="3802" hidden="1">
      <c r="A3802" s="1">
        <v>42707.0</v>
      </c>
      <c r="B3802" s="2" t="s">
        <v>4807</v>
      </c>
      <c r="C3802" s="2">
        <v>1.0</v>
      </c>
      <c r="D3802" s="2" t="s">
        <v>2704</v>
      </c>
      <c r="E3802" s="2" t="s">
        <v>27</v>
      </c>
      <c r="F3802" s="2" t="s">
        <v>843</v>
      </c>
      <c r="G3802" s="2" t="s">
        <v>39</v>
      </c>
      <c r="H3802" s="2" t="s">
        <v>843</v>
      </c>
      <c r="I3802" s="2" t="s">
        <v>3288</v>
      </c>
      <c r="J3802" s="2" t="s">
        <v>76</v>
      </c>
      <c r="K3802" s="2" t="s">
        <v>77</v>
      </c>
      <c r="L3802" s="10">
        <v>42707.0</v>
      </c>
      <c r="M3802" s="2" t="s">
        <v>469</v>
      </c>
      <c r="N3802" s="11">
        <v>0.2</v>
      </c>
      <c r="O3802" s="12">
        <v>10.0</v>
      </c>
      <c r="P3802" s="13">
        <v>0.34</v>
      </c>
      <c r="Q3802" s="13">
        <v>28.0</v>
      </c>
      <c r="R3802" s="13">
        <f t="shared" si="1"/>
        <v>35</v>
      </c>
      <c r="S3802" s="14">
        <f t="shared" si="2"/>
        <v>35</v>
      </c>
      <c r="T3802" s="14">
        <f t="shared" si="3"/>
        <v>0.3571428571</v>
      </c>
      <c r="U3802" s="15" t="str">
        <f>vlookup(F3802,'Sub categories'!$A:$C,3,False)</f>
        <v>Paper</v>
      </c>
      <c r="V3802" s="16">
        <f t="shared" si="4"/>
        <v>0</v>
      </c>
      <c r="W3802" s="17">
        <f t="array" ref="W3802">INDEX(shipping_prices!$C$1:$F5029,MATCH(I3802,shipping_prices!$A$1:$A5029,0),MATCH(M3802,shipping_prices!$C$1:$F$1,0))</f>
        <v>46.02</v>
      </c>
      <c r="X3802" s="15" t="str">
        <f t="shared" si="5"/>
        <v>Hunter GlantzAmarilloTexas</v>
      </c>
      <c r="Y3802" s="15" t="str">
        <f t="shared" si="6"/>
        <v>Low</v>
      </c>
    </row>
    <row r="3803" hidden="1">
      <c r="A3803" s="1">
        <v>42707.0</v>
      </c>
      <c r="B3803" s="2" t="s">
        <v>4807</v>
      </c>
      <c r="C3803" s="2">
        <v>3.0</v>
      </c>
      <c r="D3803" s="2" t="s">
        <v>2704</v>
      </c>
      <c r="E3803" s="2" t="s">
        <v>27</v>
      </c>
      <c r="F3803" s="2" t="s">
        <v>4683</v>
      </c>
      <c r="G3803" s="2" t="s">
        <v>29</v>
      </c>
      <c r="H3803" s="2" t="s">
        <v>554</v>
      </c>
      <c r="I3803" s="2" t="s">
        <v>3288</v>
      </c>
      <c r="J3803" s="2" t="s">
        <v>76</v>
      </c>
      <c r="K3803" s="2" t="s">
        <v>77</v>
      </c>
      <c r="L3803" s="10">
        <v>42707.0</v>
      </c>
      <c r="M3803" s="2" t="s">
        <v>469</v>
      </c>
      <c r="N3803" s="11">
        <v>0.2</v>
      </c>
      <c r="O3803" s="12">
        <v>21.0</v>
      </c>
      <c r="P3803" s="13">
        <v>0.26</v>
      </c>
      <c r="Q3803" s="13">
        <v>80.0</v>
      </c>
      <c r="R3803" s="13">
        <f t="shared" si="1"/>
        <v>100</v>
      </c>
      <c r="S3803" s="14">
        <f t="shared" si="2"/>
        <v>33.33333333</v>
      </c>
      <c r="T3803" s="14">
        <f t="shared" si="3"/>
        <v>0.2625</v>
      </c>
      <c r="U3803" s="15" t="str">
        <f>vlookup(F3803,'Sub categories'!$A:$C,3,False)</f>
        <v>Accessories</v>
      </c>
      <c r="V3803" s="16">
        <f t="shared" si="4"/>
        <v>0</v>
      </c>
      <c r="W3803" s="17">
        <f t="array" ref="W3803">INDEX(shipping_prices!$C$1:$F5030,MATCH(I3803,shipping_prices!$A$1:$A5030,0),MATCH(M3803,shipping_prices!$C$1:$F$1,0))</f>
        <v>46.02</v>
      </c>
      <c r="X3803" s="15" t="str">
        <f t="shared" si="5"/>
        <v>Hunter GlantzAmarilloTexas</v>
      </c>
      <c r="Y3803" s="15" t="str">
        <f t="shared" si="6"/>
        <v>Low</v>
      </c>
    </row>
    <row r="3804" hidden="1">
      <c r="A3804" s="1">
        <v>42707.0</v>
      </c>
      <c r="B3804" s="2" t="s">
        <v>4808</v>
      </c>
      <c r="C3804" s="2">
        <v>3.0</v>
      </c>
      <c r="D3804" s="2" t="s">
        <v>686</v>
      </c>
      <c r="E3804" s="2" t="s">
        <v>37</v>
      </c>
      <c r="F3804" s="2" t="s">
        <v>57</v>
      </c>
      <c r="G3804" s="2" t="s">
        <v>39</v>
      </c>
      <c r="H3804" s="2" t="s">
        <v>58</v>
      </c>
      <c r="I3804" s="2" t="s">
        <v>228</v>
      </c>
      <c r="J3804" s="2" t="s">
        <v>42</v>
      </c>
      <c r="K3804" s="2" t="s">
        <v>43</v>
      </c>
      <c r="L3804" s="10">
        <v>42716.0</v>
      </c>
      <c r="M3804" s="2" t="s">
        <v>90</v>
      </c>
      <c r="N3804" s="11">
        <v>0.2</v>
      </c>
      <c r="O3804" s="12">
        <v>4.0</v>
      </c>
      <c r="P3804" s="13">
        <v>0.34</v>
      </c>
      <c r="Q3804" s="13">
        <v>12.0</v>
      </c>
      <c r="R3804" s="13">
        <f t="shared" si="1"/>
        <v>15</v>
      </c>
      <c r="S3804" s="14">
        <f t="shared" si="2"/>
        <v>5</v>
      </c>
      <c r="T3804" s="14">
        <f t="shared" si="3"/>
        <v>0.3333333333</v>
      </c>
      <c r="U3804" s="15" t="str">
        <f>vlookup(F3804,'Sub categories'!$A:$C,3,False)</f>
        <v>Binders</v>
      </c>
      <c r="V3804" s="16">
        <f t="shared" si="4"/>
        <v>9</v>
      </c>
      <c r="W3804" s="17">
        <f t="array" ref="W3804">INDEX(shipping_prices!$C$1:$F5031,MATCH(I3804,shipping_prices!$A$1:$A5031,0),MATCH(M3804,shipping_prices!$C$1:$F$1,0))</f>
        <v>7.86</v>
      </c>
      <c r="X3804" s="15" t="str">
        <f t="shared" si="5"/>
        <v>Linda CazamiasSacramentoCalifornia</v>
      </c>
      <c r="Y3804" s="15" t="str">
        <f t="shared" si="6"/>
        <v>Low</v>
      </c>
    </row>
    <row r="3805" hidden="1">
      <c r="A3805" s="1">
        <v>42707.0</v>
      </c>
      <c r="B3805" s="2" t="s">
        <v>4808</v>
      </c>
      <c r="C3805" s="2">
        <v>3.0</v>
      </c>
      <c r="D3805" s="2" t="s">
        <v>686</v>
      </c>
      <c r="E3805" s="2" t="s">
        <v>37</v>
      </c>
      <c r="F3805" s="2" t="s">
        <v>937</v>
      </c>
      <c r="G3805" s="2" t="s">
        <v>39</v>
      </c>
      <c r="H3805" s="2" t="s">
        <v>40</v>
      </c>
      <c r="I3805" s="2" t="s">
        <v>228</v>
      </c>
      <c r="J3805" s="2" t="s">
        <v>42</v>
      </c>
      <c r="K3805" s="2" t="s">
        <v>43</v>
      </c>
      <c r="L3805" s="10">
        <v>42716.0</v>
      </c>
      <c r="M3805" s="2" t="s">
        <v>90</v>
      </c>
      <c r="N3805" s="11">
        <v>0.2</v>
      </c>
      <c r="O3805" s="12">
        <v>7.0</v>
      </c>
      <c r="P3805" s="13">
        <v>0.34</v>
      </c>
      <c r="Q3805" s="13">
        <v>21.0</v>
      </c>
      <c r="R3805" s="13">
        <f t="shared" si="1"/>
        <v>26.25</v>
      </c>
      <c r="S3805" s="14">
        <f t="shared" si="2"/>
        <v>8.75</v>
      </c>
      <c r="T3805" s="14">
        <f t="shared" si="3"/>
        <v>0.3333333333</v>
      </c>
      <c r="U3805" s="15" t="str">
        <f>vlookup(F3805,'Sub categories'!$A:$C,3,False)</f>
        <v>Binders</v>
      </c>
      <c r="V3805" s="16">
        <f t="shared" si="4"/>
        <v>9</v>
      </c>
      <c r="W3805" s="17">
        <f t="array" ref="W3805">INDEX(shipping_prices!$C$1:$F5032,MATCH(I3805,shipping_prices!$A$1:$A5032,0),MATCH(M3805,shipping_prices!$C$1:$F$1,0))</f>
        <v>7.86</v>
      </c>
      <c r="X3805" s="15" t="str">
        <f t="shared" si="5"/>
        <v>Linda CazamiasSacramentoCalifornia</v>
      </c>
      <c r="Y3805" s="15" t="str">
        <f t="shared" si="6"/>
        <v>Low</v>
      </c>
    </row>
    <row r="3806" hidden="1">
      <c r="A3806" s="1">
        <v>42707.0</v>
      </c>
      <c r="B3806" s="2" t="s">
        <v>4808</v>
      </c>
      <c r="C3806" s="2">
        <v>2.0</v>
      </c>
      <c r="D3806" s="2" t="s">
        <v>686</v>
      </c>
      <c r="E3806" s="2" t="s">
        <v>37</v>
      </c>
      <c r="F3806" s="2" t="s">
        <v>1031</v>
      </c>
      <c r="G3806" s="2" t="s">
        <v>29</v>
      </c>
      <c r="H3806" s="2" t="s">
        <v>1032</v>
      </c>
      <c r="I3806" s="2" t="s">
        <v>228</v>
      </c>
      <c r="J3806" s="2" t="s">
        <v>42</v>
      </c>
      <c r="K3806" s="2" t="s">
        <v>43</v>
      </c>
      <c r="L3806" s="10">
        <v>42716.0</v>
      </c>
      <c r="M3806" s="2" t="s">
        <v>90</v>
      </c>
      <c r="N3806" s="11">
        <v>0.2</v>
      </c>
      <c r="O3806" s="12">
        <v>30.0</v>
      </c>
      <c r="P3806" s="13">
        <v>0.1</v>
      </c>
      <c r="Q3806" s="13">
        <v>302.0</v>
      </c>
      <c r="R3806" s="13">
        <f t="shared" si="1"/>
        <v>377.5</v>
      </c>
      <c r="S3806" s="14">
        <f t="shared" si="2"/>
        <v>188.75</v>
      </c>
      <c r="T3806" s="14">
        <f t="shared" si="3"/>
        <v>0.09933774834</v>
      </c>
      <c r="U3806" s="15" t="str">
        <f>vlookup(F3806,'Sub categories'!$A:$C,3,False)</f>
        <v>Phones</v>
      </c>
      <c r="V3806" s="16">
        <f t="shared" si="4"/>
        <v>9</v>
      </c>
      <c r="W3806" s="17">
        <f t="array" ref="W3806">INDEX(shipping_prices!$C$1:$F5033,MATCH(I3806,shipping_prices!$A$1:$A5033,0),MATCH(M3806,shipping_prices!$C$1:$F$1,0))</f>
        <v>7.86</v>
      </c>
      <c r="X3806" s="15" t="str">
        <f t="shared" si="5"/>
        <v>Linda CazamiasSacramentoCalifornia</v>
      </c>
      <c r="Y3806" s="15" t="str">
        <f t="shared" si="6"/>
        <v>High</v>
      </c>
    </row>
    <row r="3807" hidden="1">
      <c r="A3807" s="1">
        <v>42708.0</v>
      </c>
      <c r="B3807" s="2" t="s">
        <v>4809</v>
      </c>
      <c r="C3807" s="2">
        <v>2.0</v>
      </c>
      <c r="D3807" s="2" t="s">
        <v>2401</v>
      </c>
      <c r="E3807" s="2" t="s">
        <v>27</v>
      </c>
      <c r="F3807" s="2" t="s">
        <v>2872</v>
      </c>
      <c r="G3807" s="2" t="s">
        <v>39</v>
      </c>
      <c r="H3807" s="2" t="s">
        <v>182</v>
      </c>
      <c r="I3807" s="2" t="s">
        <v>31</v>
      </c>
      <c r="J3807" s="2" t="s">
        <v>32</v>
      </c>
      <c r="K3807" s="2" t="s">
        <v>33</v>
      </c>
      <c r="L3807" s="10">
        <v>42717.0</v>
      </c>
      <c r="M3807" s="2" t="s">
        <v>90</v>
      </c>
      <c r="N3807" s="11">
        <v>0.2</v>
      </c>
      <c r="O3807" s="12">
        <v>12.0</v>
      </c>
      <c r="P3807" s="13">
        <v>0.35</v>
      </c>
      <c r="Q3807" s="13">
        <v>34.0</v>
      </c>
      <c r="R3807" s="13">
        <f t="shared" si="1"/>
        <v>42.5</v>
      </c>
      <c r="S3807" s="14">
        <f t="shared" si="2"/>
        <v>21.25</v>
      </c>
      <c r="T3807" s="14">
        <f t="shared" si="3"/>
        <v>0.3529411765</v>
      </c>
      <c r="U3807" s="15" t="str">
        <f>vlookup(F3807,'Sub categories'!$A:$C,3,False)</f>
        <v>Binders</v>
      </c>
      <c r="V3807" s="16">
        <f t="shared" si="4"/>
        <v>9</v>
      </c>
      <c r="W3807" s="17">
        <f t="array" ref="W3807">INDEX(shipping_prices!$C$1:$F5034,MATCH(I3807,shipping_prices!$A$1:$A5034,0),MATCH(M3807,shipping_prices!$C$1:$F$1,0))</f>
        <v>0.94</v>
      </c>
      <c r="X3807" s="15" t="str">
        <f t="shared" si="5"/>
        <v>Brian DeCherneyNew York CityNew York</v>
      </c>
      <c r="Y3807" s="15" t="str">
        <f t="shared" si="6"/>
        <v>Low</v>
      </c>
    </row>
    <row r="3808" hidden="1">
      <c r="A3808" s="1">
        <v>42708.0</v>
      </c>
      <c r="B3808" s="2" t="s">
        <v>4810</v>
      </c>
      <c r="C3808" s="2">
        <v>2.0</v>
      </c>
      <c r="D3808" s="2" t="s">
        <v>2401</v>
      </c>
      <c r="E3808" s="2" t="s">
        <v>27</v>
      </c>
      <c r="F3808" s="2" t="s">
        <v>4150</v>
      </c>
      <c r="G3808" s="2" t="s">
        <v>39</v>
      </c>
      <c r="H3808" s="2" t="s">
        <v>79</v>
      </c>
      <c r="I3808" s="2" t="s">
        <v>163</v>
      </c>
      <c r="J3808" s="2" t="s">
        <v>164</v>
      </c>
      <c r="K3808" s="2" t="s">
        <v>33</v>
      </c>
      <c r="L3808" s="10">
        <v>42713.0</v>
      </c>
      <c r="M3808" s="2" t="s">
        <v>34</v>
      </c>
      <c r="N3808" s="11">
        <v>0.2</v>
      </c>
      <c r="O3808" s="12">
        <v>-1.0</v>
      </c>
      <c r="P3808" s="13">
        <v>-0.23</v>
      </c>
      <c r="Q3808" s="13">
        <v>6.0</v>
      </c>
      <c r="R3808" s="13">
        <f t="shared" si="1"/>
        <v>7.5</v>
      </c>
      <c r="S3808" s="14">
        <f t="shared" si="2"/>
        <v>3.75</v>
      </c>
      <c r="T3808" s="14">
        <f t="shared" si="3"/>
        <v>-0.1666666667</v>
      </c>
      <c r="U3808" s="15" t="str">
        <f>vlookup(F3808,'Sub categories'!$A:$C,3,False)</f>
        <v>Fasteners</v>
      </c>
      <c r="V3808" s="16">
        <f t="shared" si="4"/>
        <v>5</v>
      </c>
      <c r="W3808" s="17">
        <f t="array" ref="W3808">INDEX(shipping_prices!$C$1:$F5035,MATCH(I3808,shipping_prices!$A$1:$A5035,0),MATCH(M3808,shipping_prices!$C$1:$F$1,0))</f>
        <v>7.98</v>
      </c>
      <c r="X3808" s="15" t="str">
        <f t="shared" si="5"/>
        <v>Brian DeCherneyPhiladelphiaPennsylvania</v>
      </c>
      <c r="Y3808" s="15" t="str">
        <f t="shared" si="6"/>
        <v>loss</v>
      </c>
    </row>
    <row r="3809" hidden="1">
      <c r="A3809" s="1">
        <v>42708.0</v>
      </c>
      <c r="B3809" s="2" t="s">
        <v>4810</v>
      </c>
      <c r="C3809" s="2">
        <v>4.0</v>
      </c>
      <c r="D3809" s="2" t="s">
        <v>2401</v>
      </c>
      <c r="E3809" s="2" t="s">
        <v>27</v>
      </c>
      <c r="F3809" s="2" t="s">
        <v>1340</v>
      </c>
      <c r="G3809" s="2" t="s">
        <v>29</v>
      </c>
      <c r="H3809" s="2" t="s">
        <v>30</v>
      </c>
      <c r="I3809" s="2" t="s">
        <v>163</v>
      </c>
      <c r="J3809" s="2" t="s">
        <v>164</v>
      </c>
      <c r="K3809" s="2" t="s">
        <v>33</v>
      </c>
      <c r="L3809" s="10">
        <v>42713.0</v>
      </c>
      <c r="M3809" s="2" t="s">
        <v>34</v>
      </c>
      <c r="N3809" s="11">
        <v>0.4</v>
      </c>
      <c r="O3809" s="12">
        <v>-25.0</v>
      </c>
      <c r="P3809" s="13">
        <v>-0.23</v>
      </c>
      <c r="Q3809" s="13">
        <v>109.0</v>
      </c>
      <c r="R3809" s="13">
        <f t="shared" si="1"/>
        <v>181.6666667</v>
      </c>
      <c r="S3809" s="14">
        <f t="shared" si="2"/>
        <v>45.41666667</v>
      </c>
      <c r="T3809" s="14">
        <f t="shared" si="3"/>
        <v>-0.2293577982</v>
      </c>
      <c r="U3809" s="15" t="str">
        <f>vlookup(F3809,'Sub categories'!$A:$C,3,False)</f>
        <v>Phones</v>
      </c>
      <c r="V3809" s="16">
        <f t="shared" si="4"/>
        <v>5</v>
      </c>
      <c r="W3809" s="17">
        <f t="array" ref="W3809">INDEX(shipping_prices!$C$1:$F5036,MATCH(I3809,shipping_prices!$A$1:$A5036,0),MATCH(M3809,shipping_prices!$C$1:$F$1,0))</f>
        <v>7.98</v>
      </c>
      <c r="X3809" s="15" t="str">
        <f t="shared" si="5"/>
        <v>Brian DeCherneyPhiladelphiaPennsylvania</v>
      </c>
      <c r="Y3809" s="15" t="str">
        <f t="shared" si="6"/>
        <v>loss</v>
      </c>
    </row>
    <row r="3810" hidden="1">
      <c r="A3810" s="1">
        <v>42708.0</v>
      </c>
      <c r="B3810" s="2" t="s">
        <v>4811</v>
      </c>
      <c r="C3810" s="2">
        <v>3.0</v>
      </c>
      <c r="D3810" s="2" t="s">
        <v>1921</v>
      </c>
      <c r="E3810" s="2" t="s">
        <v>49</v>
      </c>
      <c r="F3810" s="2" t="s">
        <v>1677</v>
      </c>
      <c r="G3810" s="2" t="s">
        <v>39</v>
      </c>
      <c r="H3810" s="2" t="s">
        <v>182</v>
      </c>
      <c r="I3810" s="2" t="s">
        <v>75</v>
      </c>
      <c r="J3810" s="2" t="s">
        <v>76</v>
      </c>
      <c r="K3810" s="2" t="s">
        <v>77</v>
      </c>
      <c r="L3810" s="10">
        <v>42709.0</v>
      </c>
      <c r="M3810" s="2" t="s">
        <v>34</v>
      </c>
      <c r="N3810" s="11">
        <v>0.8</v>
      </c>
      <c r="O3810" s="12">
        <v>-14.0</v>
      </c>
      <c r="P3810" s="13">
        <v>-1.5</v>
      </c>
      <c r="Q3810" s="13">
        <v>9.0</v>
      </c>
      <c r="R3810" s="13">
        <f t="shared" si="1"/>
        <v>45</v>
      </c>
      <c r="S3810" s="14">
        <f t="shared" si="2"/>
        <v>15</v>
      </c>
      <c r="T3810" s="14">
        <f t="shared" si="3"/>
        <v>-1.555555556</v>
      </c>
      <c r="U3810" s="15" t="str">
        <f>vlookup(F3810,'Sub categories'!$A:$C,3,False)</f>
        <v>Binders</v>
      </c>
      <c r="V3810" s="16">
        <f t="shared" si="4"/>
        <v>1</v>
      </c>
      <c r="W3810" s="17">
        <f t="array" ref="W3810">INDEX(shipping_prices!$C$1:$F5037,MATCH(I3810,shipping_prices!$A$1:$A5037,0),MATCH(M3810,shipping_prices!$C$1:$F$1,0))</f>
        <v>11.99</v>
      </c>
      <c r="X3810" s="15" t="str">
        <f t="shared" si="5"/>
        <v>Lindsay ShagiariHoustonTexas</v>
      </c>
      <c r="Y3810" s="15" t="str">
        <f t="shared" si="6"/>
        <v>loss</v>
      </c>
    </row>
    <row r="3811" hidden="1">
      <c r="A3811" s="1">
        <v>42708.0</v>
      </c>
      <c r="B3811" s="2" t="s">
        <v>4812</v>
      </c>
      <c r="C3811" s="2">
        <v>1.0</v>
      </c>
      <c r="D3811" s="2" t="s">
        <v>2221</v>
      </c>
      <c r="E3811" s="2" t="s">
        <v>27</v>
      </c>
      <c r="F3811" s="2" t="s">
        <v>3243</v>
      </c>
      <c r="G3811" s="2" t="s">
        <v>39</v>
      </c>
      <c r="H3811" s="2" t="s">
        <v>51</v>
      </c>
      <c r="I3811" s="2" t="s">
        <v>41</v>
      </c>
      <c r="J3811" s="2" t="s">
        <v>42</v>
      </c>
      <c r="K3811" s="2" t="s">
        <v>43</v>
      </c>
      <c r="L3811" s="10">
        <v>42713.0</v>
      </c>
      <c r="M3811" s="2" t="s">
        <v>34</v>
      </c>
      <c r="N3811" s="11">
        <v>0.0</v>
      </c>
      <c r="O3811" s="12">
        <v>50.0</v>
      </c>
      <c r="P3811" s="13">
        <v>0.48</v>
      </c>
      <c r="Q3811" s="13">
        <v>105.0</v>
      </c>
      <c r="R3811" s="13">
        <f t="shared" si="1"/>
        <v>105</v>
      </c>
      <c r="S3811" s="14">
        <f t="shared" si="2"/>
        <v>105</v>
      </c>
      <c r="T3811" s="14">
        <f t="shared" si="3"/>
        <v>0.4761904762</v>
      </c>
      <c r="U3811" s="15" t="str">
        <f>vlookup(F3811,'Sub categories'!$A:$C,3,False)</f>
        <v>Paper</v>
      </c>
      <c r="V3811" s="16">
        <f t="shared" si="4"/>
        <v>5</v>
      </c>
      <c r="W3811" s="17">
        <f t="array" ref="W3811">INDEX(shipping_prices!$C$1:$F5038,MATCH(I3811,shipping_prices!$A$1:$A5038,0),MATCH(M3811,shipping_prices!$C$1:$F$1,0))</f>
        <v>10.99</v>
      </c>
      <c r="X3811" s="15" t="str">
        <f t="shared" si="5"/>
        <v>Kean TakahitoSan FranciscoCalifornia</v>
      </c>
      <c r="Y3811" s="15" t="str">
        <f t="shared" si="6"/>
        <v>High</v>
      </c>
    </row>
    <row r="3812" hidden="1">
      <c r="A3812" s="1">
        <v>42708.0</v>
      </c>
      <c r="B3812" s="2" t="s">
        <v>4813</v>
      </c>
      <c r="C3812" s="2">
        <v>1.0</v>
      </c>
      <c r="D3812" s="2" t="s">
        <v>2540</v>
      </c>
      <c r="E3812" s="2" t="s">
        <v>27</v>
      </c>
      <c r="F3812" s="2" t="s">
        <v>1615</v>
      </c>
      <c r="G3812" s="2" t="s">
        <v>39</v>
      </c>
      <c r="H3812" s="2" t="s">
        <v>51</v>
      </c>
      <c r="I3812" s="2" t="s">
        <v>88</v>
      </c>
      <c r="J3812" s="2" t="s">
        <v>89</v>
      </c>
      <c r="K3812" s="2" t="s">
        <v>54</v>
      </c>
      <c r="L3812" s="10">
        <v>42716.0</v>
      </c>
      <c r="M3812" s="2" t="s">
        <v>34</v>
      </c>
      <c r="N3812" s="11">
        <v>0.0</v>
      </c>
      <c r="O3812" s="12">
        <v>20.0</v>
      </c>
      <c r="P3812" s="13">
        <v>0.49</v>
      </c>
      <c r="Q3812" s="13">
        <v>41.0</v>
      </c>
      <c r="R3812" s="13">
        <f t="shared" si="1"/>
        <v>41</v>
      </c>
      <c r="S3812" s="14">
        <f t="shared" si="2"/>
        <v>41</v>
      </c>
      <c r="T3812" s="14">
        <f t="shared" si="3"/>
        <v>0.487804878</v>
      </c>
      <c r="U3812" s="15" t="str">
        <f>vlookup(F3812,'Sub categories'!$A:$C,3,False)</f>
        <v>Paper</v>
      </c>
      <c r="V3812" s="16">
        <f t="shared" si="4"/>
        <v>8</v>
      </c>
      <c r="W3812" s="17">
        <f t="array" ref="W3812">INDEX(shipping_prices!$C$1:$F5039,MATCH(I3812,shipping_prices!$A$1:$A5039,0),MATCH(M3812,shipping_prices!$C$1:$F$1,0))</f>
        <v>7.88</v>
      </c>
      <c r="X3812" s="15" t="str">
        <f t="shared" si="5"/>
        <v>Brian DahlenSpringfieldVirginia</v>
      </c>
      <c r="Y3812" s="15" t="str">
        <f t="shared" si="6"/>
        <v>Low</v>
      </c>
    </row>
    <row r="3813" hidden="1">
      <c r="A3813" s="1">
        <v>42708.0</v>
      </c>
      <c r="B3813" s="2" t="s">
        <v>4813</v>
      </c>
      <c r="C3813" s="2">
        <v>5.0</v>
      </c>
      <c r="D3813" s="2" t="s">
        <v>2540</v>
      </c>
      <c r="E3813" s="2" t="s">
        <v>27</v>
      </c>
      <c r="F3813" s="2" t="s">
        <v>1373</v>
      </c>
      <c r="G3813" s="2" t="s">
        <v>39</v>
      </c>
      <c r="H3813" s="2" t="s">
        <v>227</v>
      </c>
      <c r="I3813" s="2" t="s">
        <v>88</v>
      </c>
      <c r="J3813" s="2" t="s">
        <v>89</v>
      </c>
      <c r="K3813" s="2" t="s">
        <v>54</v>
      </c>
      <c r="L3813" s="10">
        <v>42716.0</v>
      </c>
      <c r="M3813" s="2" t="s">
        <v>34</v>
      </c>
      <c r="N3813" s="11">
        <v>0.0</v>
      </c>
      <c r="O3813" s="12">
        <v>29.0</v>
      </c>
      <c r="P3813" s="13">
        <v>0.45</v>
      </c>
      <c r="Q3813" s="13">
        <v>64.0</v>
      </c>
      <c r="R3813" s="13">
        <f t="shared" si="1"/>
        <v>64</v>
      </c>
      <c r="S3813" s="14">
        <f t="shared" si="2"/>
        <v>12.8</v>
      </c>
      <c r="T3813" s="14">
        <f t="shared" si="3"/>
        <v>0.453125</v>
      </c>
      <c r="U3813" s="15" t="str">
        <f>vlookup(F3813,'Sub categories'!$A:$C,3,False)</f>
        <v>Envelopes</v>
      </c>
      <c r="V3813" s="16">
        <f t="shared" si="4"/>
        <v>8</v>
      </c>
      <c r="W3813" s="17">
        <f t="array" ref="W3813">INDEX(shipping_prices!$C$1:$F5040,MATCH(I3813,shipping_prices!$A$1:$A5040,0),MATCH(M3813,shipping_prices!$C$1:$F$1,0))</f>
        <v>7.88</v>
      </c>
      <c r="X3813" s="15" t="str">
        <f t="shared" si="5"/>
        <v>Brian DahlenSpringfieldVirginia</v>
      </c>
      <c r="Y3813" s="15" t="str">
        <f t="shared" si="6"/>
        <v>Low</v>
      </c>
    </row>
    <row r="3814">
      <c r="A3814" s="1">
        <v>42708.0</v>
      </c>
      <c r="B3814" s="2" t="s">
        <v>4813</v>
      </c>
      <c r="C3814" s="2">
        <v>4.0</v>
      </c>
      <c r="D3814" s="2" t="s">
        <v>2540</v>
      </c>
      <c r="E3814" s="2" t="s">
        <v>27</v>
      </c>
      <c r="F3814" s="2" t="s">
        <v>403</v>
      </c>
      <c r="G3814" s="2" t="s">
        <v>45</v>
      </c>
      <c r="H3814" s="2" t="s">
        <v>404</v>
      </c>
      <c r="I3814" s="2" t="s">
        <v>88</v>
      </c>
      <c r="J3814" s="2" t="s">
        <v>89</v>
      </c>
      <c r="K3814" s="2" t="s">
        <v>54</v>
      </c>
      <c r="L3814" s="10">
        <v>42716.0</v>
      </c>
      <c r="M3814" s="2" t="s">
        <v>34</v>
      </c>
      <c r="N3814" s="11">
        <v>0.0</v>
      </c>
      <c r="O3814" s="12">
        <v>76.0</v>
      </c>
      <c r="P3814" s="13">
        <v>0.22</v>
      </c>
      <c r="Q3814" s="13">
        <v>344.0</v>
      </c>
      <c r="R3814" s="13">
        <f t="shared" si="1"/>
        <v>344</v>
      </c>
      <c r="S3814" s="14">
        <f t="shared" si="2"/>
        <v>86</v>
      </c>
      <c r="T3814" s="14">
        <f t="shared" si="3"/>
        <v>0.2209302326</v>
      </c>
      <c r="U3814" s="15" t="str">
        <f>vlookup(F3814,'Sub categories'!$A:$C,3,False)</f>
        <v>Tables</v>
      </c>
      <c r="V3814" s="16">
        <f t="shared" si="4"/>
        <v>8</v>
      </c>
      <c r="W3814" s="17">
        <f t="array" ref="W3814">INDEX(shipping_prices!$C$1:$F5041,MATCH(I3814,shipping_prices!$A$1:$A5041,0),MATCH(M3814,shipping_prices!$C$1:$F$1,0))</f>
        <v>7.88</v>
      </c>
      <c r="X3814" s="15" t="str">
        <f t="shared" si="5"/>
        <v>Brian DahlenSpringfieldVirginia</v>
      </c>
      <c r="Y3814" s="15" t="str">
        <f t="shared" si="6"/>
        <v>High</v>
      </c>
    </row>
    <row r="3815" hidden="1">
      <c r="A3815" s="1">
        <v>42708.0</v>
      </c>
      <c r="B3815" s="2" t="s">
        <v>4814</v>
      </c>
      <c r="C3815" s="2">
        <v>4.0</v>
      </c>
      <c r="D3815" s="2" t="s">
        <v>1484</v>
      </c>
      <c r="E3815" s="2" t="s">
        <v>27</v>
      </c>
      <c r="F3815" s="2" t="s">
        <v>3785</v>
      </c>
      <c r="G3815" s="2" t="s">
        <v>39</v>
      </c>
      <c r="H3815" s="2" t="s">
        <v>40</v>
      </c>
      <c r="I3815" s="2" t="s">
        <v>4815</v>
      </c>
      <c r="J3815" s="2" t="s">
        <v>814</v>
      </c>
      <c r="K3815" s="2" t="s">
        <v>43</v>
      </c>
      <c r="L3815" s="10">
        <v>42712.0</v>
      </c>
      <c r="M3815" s="2" t="s">
        <v>34</v>
      </c>
      <c r="N3815" s="11">
        <v>0.7</v>
      </c>
      <c r="O3815" s="12">
        <v>-6.0</v>
      </c>
      <c r="P3815" s="13">
        <v>-0.7</v>
      </c>
      <c r="Q3815" s="13">
        <v>9.0</v>
      </c>
      <c r="R3815" s="13">
        <f t="shared" si="1"/>
        <v>30</v>
      </c>
      <c r="S3815" s="14">
        <f t="shared" si="2"/>
        <v>7.5</v>
      </c>
      <c r="T3815" s="14">
        <f t="shared" si="3"/>
        <v>-0.6666666667</v>
      </c>
      <c r="U3815" s="15" t="str">
        <f>vlookup(F3815,'Sub categories'!$A:$C,3,False)</f>
        <v>Binders</v>
      </c>
      <c r="V3815" s="16">
        <f t="shared" si="4"/>
        <v>4</v>
      </c>
      <c r="W3815" s="17">
        <f t="array" ref="W3815">INDEX(shipping_prices!$C$1:$F5042,MATCH(I3815,shipping_prices!$A$1:$A5042,0),MATCH(M3815,shipping_prices!$C$1:$F$1,0))</f>
        <v>10.43</v>
      </c>
      <c r="X3815" s="15" t="str">
        <f t="shared" si="5"/>
        <v>Joe ElijahBroomfieldColorado</v>
      </c>
      <c r="Y3815" s="15" t="str">
        <f t="shared" si="6"/>
        <v>loss</v>
      </c>
    </row>
    <row r="3816" hidden="1">
      <c r="A3816" s="1">
        <v>42708.0</v>
      </c>
      <c r="B3816" s="2" t="s">
        <v>4814</v>
      </c>
      <c r="C3816" s="2">
        <v>2.0</v>
      </c>
      <c r="D3816" s="2" t="s">
        <v>1484</v>
      </c>
      <c r="E3816" s="2" t="s">
        <v>27</v>
      </c>
      <c r="F3816" s="2" t="s">
        <v>3066</v>
      </c>
      <c r="G3816" s="2" t="s">
        <v>39</v>
      </c>
      <c r="H3816" s="2" t="s">
        <v>182</v>
      </c>
      <c r="I3816" s="2" t="s">
        <v>4815</v>
      </c>
      <c r="J3816" s="2" t="s">
        <v>814</v>
      </c>
      <c r="K3816" s="2" t="s">
        <v>43</v>
      </c>
      <c r="L3816" s="10">
        <v>42712.0</v>
      </c>
      <c r="M3816" s="2" t="s">
        <v>34</v>
      </c>
      <c r="N3816" s="11">
        <v>0.7</v>
      </c>
      <c r="O3816" s="12">
        <v>-13.0</v>
      </c>
      <c r="P3816" s="13">
        <v>-0.67</v>
      </c>
      <c r="Q3816" s="13">
        <v>20.0</v>
      </c>
      <c r="R3816" s="13">
        <f t="shared" si="1"/>
        <v>66.66666667</v>
      </c>
      <c r="S3816" s="14">
        <f t="shared" si="2"/>
        <v>33.33333333</v>
      </c>
      <c r="T3816" s="14">
        <f t="shared" si="3"/>
        <v>-0.65</v>
      </c>
      <c r="U3816" s="15" t="str">
        <f>vlookup(F3816,'Sub categories'!$A:$C,3,False)</f>
        <v>Binders</v>
      </c>
      <c r="V3816" s="16">
        <f t="shared" si="4"/>
        <v>4</v>
      </c>
      <c r="W3816" s="17">
        <f t="array" ref="W3816">INDEX(shipping_prices!$C$1:$F5043,MATCH(I3816,shipping_prices!$A$1:$A5043,0),MATCH(M3816,shipping_prices!$C$1:$F$1,0))</f>
        <v>10.43</v>
      </c>
      <c r="X3816" s="15" t="str">
        <f t="shared" si="5"/>
        <v>Joe ElijahBroomfieldColorado</v>
      </c>
      <c r="Y3816" s="15" t="str">
        <f t="shared" si="6"/>
        <v>loss</v>
      </c>
    </row>
    <row r="3817" hidden="1">
      <c r="A3817" s="1">
        <v>42708.0</v>
      </c>
      <c r="B3817" s="2" t="s">
        <v>4814</v>
      </c>
      <c r="C3817" s="2">
        <v>7.0</v>
      </c>
      <c r="D3817" s="2" t="s">
        <v>1484</v>
      </c>
      <c r="E3817" s="2" t="s">
        <v>27</v>
      </c>
      <c r="F3817" s="2" t="s">
        <v>936</v>
      </c>
      <c r="G3817" s="2" t="s">
        <v>39</v>
      </c>
      <c r="H3817" s="2" t="s">
        <v>79</v>
      </c>
      <c r="I3817" s="2" t="s">
        <v>4815</v>
      </c>
      <c r="J3817" s="2" t="s">
        <v>814</v>
      </c>
      <c r="K3817" s="2" t="s">
        <v>43</v>
      </c>
      <c r="L3817" s="10">
        <v>42712.0</v>
      </c>
      <c r="M3817" s="2" t="s">
        <v>34</v>
      </c>
      <c r="N3817" s="11">
        <v>0.2</v>
      </c>
      <c r="O3817" s="12">
        <v>-1.0</v>
      </c>
      <c r="P3817" s="13">
        <v>-0.04</v>
      </c>
      <c r="Q3817" s="13">
        <v>33.0</v>
      </c>
      <c r="R3817" s="13">
        <f t="shared" si="1"/>
        <v>41.25</v>
      </c>
      <c r="S3817" s="14">
        <f t="shared" si="2"/>
        <v>5.892857143</v>
      </c>
      <c r="T3817" s="14">
        <f t="shared" si="3"/>
        <v>-0.0303030303</v>
      </c>
      <c r="U3817" s="15" t="str">
        <f>vlookup(F3817,'Sub categories'!$A:$C,3,False)</f>
        <v>Storage</v>
      </c>
      <c r="V3817" s="16">
        <f t="shared" si="4"/>
        <v>4</v>
      </c>
      <c r="W3817" s="17">
        <f t="array" ref="W3817">INDEX(shipping_prices!$C$1:$F5044,MATCH(I3817,shipping_prices!$A$1:$A5044,0),MATCH(M3817,shipping_prices!$C$1:$F$1,0))</f>
        <v>10.43</v>
      </c>
      <c r="X3817" s="15" t="str">
        <f t="shared" si="5"/>
        <v>Joe ElijahBroomfieldColorado</v>
      </c>
      <c r="Y3817" s="15" t="str">
        <f t="shared" si="6"/>
        <v>loss</v>
      </c>
    </row>
    <row r="3818">
      <c r="A3818" s="1">
        <v>42708.0</v>
      </c>
      <c r="B3818" s="2" t="s">
        <v>4814</v>
      </c>
      <c r="C3818" s="2">
        <v>3.0</v>
      </c>
      <c r="D3818" s="2" t="s">
        <v>1484</v>
      </c>
      <c r="E3818" s="2" t="s">
        <v>27</v>
      </c>
      <c r="F3818" s="2" t="s">
        <v>1863</v>
      </c>
      <c r="G3818" s="2" t="s">
        <v>45</v>
      </c>
      <c r="H3818" s="2" t="s">
        <v>288</v>
      </c>
      <c r="I3818" s="2" t="s">
        <v>4815</v>
      </c>
      <c r="J3818" s="2" t="s">
        <v>814</v>
      </c>
      <c r="K3818" s="2" t="s">
        <v>43</v>
      </c>
      <c r="L3818" s="10">
        <v>42712.0</v>
      </c>
      <c r="M3818" s="2" t="s">
        <v>34</v>
      </c>
      <c r="N3818" s="11">
        <v>0.2</v>
      </c>
      <c r="O3818" s="12">
        <v>75.0</v>
      </c>
      <c r="P3818" s="13">
        <v>0.11</v>
      </c>
      <c r="Q3818" s="13">
        <v>663.0</v>
      </c>
      <c r="R3818" s="13">
        <f t="shared" si="1"/>
        <v>828.75</v>
      </c>
      <c r="S3818" s="14">
        <f t="shared" si="2"/>
        <v>276.25</v>
      </c>
      <c r="T3818" s="14">
        <f t="shared" si="3"/>
        <v>0.1131221719</v>
      </c>
      <c r="U3818" s="15" t="str">
        <f>vlookup(F3818,'Sub categories'!$A:$C,3,False)</f>
        <v>Chairs</v>
      </c>
      <c r="V3818" s="16">
        <f t="shared" si="4"/>
        <v>4</v>
      </c>
      <c r="W3818" s="17">
        <f t="array" ref="W3818">INDEX(shipping_prices!$C$1:$F5045,MATCH(I3818,shipping_prices!$A$1:$A5045,0),MATCH(M3818,shipping_prices!$C$1:$F$1,0))</f>
        <v>10.43</v>
      </c>
      <c r="X3818" s="15" t="str">
        <f t="shared" si="5"/>
        <v>Joe ElijahBroomfieldColorado</v>
      </c>
      <c r="Y3818" s="15" t="str">
        <f t="shared" si="6"/>
        <v>High</v>
      </c>
    </row>
    <row r="3819" hidden="1">
      <c r="A3819" s="1">
        <v>42708.0</v>
      </c>
      <c r="B3819" s="2" t="s">
        <v>4816</v>
      </c>
      <c r="C3819" s="2">
        <v>3.0</v>
      </c>
      <c r="D3819" s="2" t="s">
        <v>1026</v>
      </c>
      <c r="E3819" s="2" t="s">
        <v>27</v>
      </c>
      <c r="F3819" s="2" t="s">
        <v>244</v>
      </c>
      <c r="G3819" s="2" t="s">
        <v>39</v>
      </c>
      <c r="H3819" s="2" t="s">
        <v>51</v>
      </c>
      <c r="I3819" s="2" t="s">
        <v>310</v>
      </c>
      <c r="J3819" s="2" t="s">
        <v>311</v>
      </c>
      <c r="K3819" s="2" t="s">
        <v>33</v>
      </c>
      <c r="L3819" s="10">
        <v>42720.0</v>
      </c>
      <c r="M3819" s="2" t="s">
        <v>34</v>
      </c>
      <c r="N3819" s="11">
        <v>0.0</v>
      </c>
      <c r="O3819" s="12">
        <v>80.0</v>
      </c>
      <c r="P3819" s="13">
        <v>0.48</v>
      </c>
      <c r="Q3819" s="13">
        <v>166.0</v>
      </c>
      <c r="R3819" s="13">
        <f t="shared" si="1"/>
        <v>166</v>
      </c>
      <c r="S3819" s="14">
        <f t="shared" si="2"/>
        <v>55.33333333</v>
      </c>
      <c r="T3819" s="14">
        <f t="shared" si="3"/>
        <v>0.4819277108</v>
      </c>
      <c r="U3819" s="15" t="str">
        <f>vlookup(F3819,'Sub categories'!$A:$C,3,False)</f>
        <v>Paper</v>
      </c>
      <c r="V3819" s="16">
        <f t="shared" si="4"/>
        <v>12</v>
      </c>
      <c r="W3819" s="17">
        <f t="array" ref="W3819">INDEX(shipping_prices!$C$1:$F5046,MATCH(I3819,shipping_prices!$A$1:$A5046,0),MATCH(M3819,shipping_prices!$C$1:$F$1,0))</f>
        <v>14.31</v>
      </c>
      <c r="X3819" s="15" t="str">
        <f t="shared" si="5"/>
        <v>Brosina HoffmanNewarkDelaware</v>
      </c>
      <c r="Y3819" s="15" t="str">
        <f t="shared" si="6"/>
        <v>High</v>
      </c>
    </row>
    <row r="3820" hidden="1">
      <c r="A3820" s="1">
        <v>42708.0</v>
      </c>
      <c r="B3820" s="2" t="s">
        <v>4816</v>
      </c>
      <c r="C3820" s="2">
        <v>7.0</v>
      </c>
      <c r="D3820" s="2" t="s">
        <v>1026</v>
      </c>
      <c r="E3820" s="2" t="s">
        <v>27</v>
      </c>
      <c r="F3820" s="2" t="s">
        <v>1622</v>
      </c>
      <c r="G3820" s="2" t="s">
        <v>39</v>
      </c>
      <c r="H3820" s="2" t="s">
        <v>182</v>
      </c>
      <c r="I3820" s="2" t="s">
        <v>310</v>
      </c>
      <c r="J3820" s="2" t="s">
        <v>311</v>
      </c>
      <c r="K3820" s="2" t="s">
        <v>33</v>
      </c>
      <c r="L3820" s="10">
        <v>42720.0</v>
      </c>
      <c r="M3820" s="2" t="s">
        <v>34</v>
      </c>
      <c r="N3820" s="11">
        <v>0.0</v>
      </c>
      <c r="O3820" s="12">
        <v>219.0</v>
      </c>
      <c r="P3820" s="13">
        <v>0.49</v>
      </c>
      <c r="Q3820" s="13">
        <v>448.0</v>
      </c>
      <c r="R3820" s="13">
        <f t="shared" si="1"/>
        <v>448</v>
      </c>
      <c r="S3820" s="14">
        <f t="shared" si="2"/>
        <v>64</v>
      </c>
      <c r="T3820" s="14">
        <f t="shared" si="3"/>
        <v>0.4888392857</v>
      </c>
      <c r="U3820" s="15" t="str">
        <f>vlookup(F3820,'Sub categories'!$A:$C,3,False)</f>
        <v>Binders</v>
      </c>
      <c r="V3820" s="16">
        <f t="shared" si="4"/>
        <v>12</v>
      </c>
      <c r="W3820" s="17">
        <f t="array" ref="W3820">INDEX(shipping_prices!$C$1:$F5047,MATCH(I3820,shipping_prices!$A$1:$A5047,0),MATCH(M3820,shipping_prices!$C$1:$F$1,0))</f>
        <v>14.31</v>
      </c>
      <c r="X3820" s="15" t="str">
        <f t="shared" si="5"/>
        <v>Brosina HoffmanNewarkDelaware</v>
      </c>
      <c r="Y3820" s="15" t="str">
        <f t="shared" si="6"/>
        <v>High</v>
      </c>
    </row>
    <row r="3821" hidden="1">
      <c r="A3821" s="1">
        <v>42708.0</v>
      </c>
      <c r="B3821" s="2" t="s">
        <v>4816</v>
      </c>
      <c r="C3821" s="2">
        <v>5.0</v>
      </c>
      <c r="D3821" s="2" t="s">
        <v>1026</v>
      </c>
      <c r="E3821" s="2" t="s">
        <v>27</v>
      </c>
      <c r="F3821" s="2" t="s">
        <v>642</v>
      </c>
      <c r="G3821" s="2" t="s">
        <v>29</v>
      </c>
      <c r="H3821" s="2" t="s">
        <v>643</v>
      </c>
      <c r="I3821" s="2" t="s">
        <v>310</v>
      </c>
      <c r="J3821" s="2" t="s">
        <v>311</v>
      </c>
      <c r="K3821" s="2" t="s">
        <v>33</v>
      </c>
      <c r="L3821" s="10">
        <v>42720.0</v>
      </c>
      <c r="M3821" s="2" t="s">
        <v>34</v>
      </c>
      <c r="N3821" s="11">
        <v>0.0</v>
      </c>
      <c r="O3821" s="12">
        <v>130.0</v>
      </c>
      <c r="P3821" s="13">
        <v>0.27</v>
      </c>
      <c r="Q3821" s="13">
        <v>480.0</v>
      </c>
      <c r="R3821" s="13">
        <f t="shared" si="1"/>
        <v>480</v>
      </c>
      <c r="S3821" s="14">
        <f t="shared" si="2"/>
        <v>96</v>
      </c>
      <c r="T3821" s="14">
        <f t="shared" si="3"/>
        <v>0.2708333333</v>
      </c>
      <c r="U3821" s="15" t="str">
        <f>vlookup(F3821,'Sub categories'!$A:$C,3,False)</f>
        <v>Phones</v>
      </c>
      <c r="V3821" s="16">
        <f t="shared" si="4"/>
        <v>12</v>
      </c>
      <c r="W3821" s="17">
        <f t="array" ref="W3821">INDEX(shipping_prices!$C$1:$F5048,MATCH(I3821,shipping_prices!$A$1:$A5048,0),MATCH(M3821,shipping_prices!$C$1:$F$1,0))</f>
        <v>14.31</v>
      </c>
      <c r="X3821" s="15" t="str">
        <f t="shared" si="5"/>
        <v>Brosina HoffmanNewarkDelaware</v>
      </c>
      <c r="Y3821" s="15" t="str">
        <f t="shared" si="6"/>
        <v>High</v>
      </c>
    </row>
    <row r="3822" hidden="1">
      <c r="A3822" s="1">
        <v>42708.0</v>
      </c>
      <c r="B3822" s="2" t="s">
        <v>4817</v>
      </c>
      <c r="C3822" s="2">
        <v>2.0</v>
      </c>
      <c r="D3822" s="2" t="s">
        <v>926</v>
      </c>
      <c r="E3822" s="2" t="s">
        <v>27</v>
      </c>
      <c r="F3822" s="2" t="s">
        <v>4818</v>
      </c>
      <c r="G3822" s="2" t="s">
        <v>39</v>
      </c>
      <c r="H3822" s="2" t="s">
        <v>216</v>
      </c>
      <c r="I3822" s="2" t="s">
        <v>3085</v>
      </c>
      <c r="J3822" s="2" t="s">
        <v>76</v>
      </c>
      <c r="K3822" s="2" t="s">
        <v>77</v>
      </c>
      <c r="L3822" s="10">
        <v>42709.0</v>
      </c>
      <c r="M3822" s="2" t="s">
        <v>34</v>
      </c>
      <c r="N3822" s="11">
        <v>0.2</v>
      </c>
      <c r="O3822" s="12">
        <v>0.0</v>
      </c>
      <c r="P3822" s="13">
        <v>0.08</v>
      </c>
      <c r="Q3822" s="13">
        <v>4.0</v>
      </c>
      <c r="R3822" s="13">
        <f t="shared" si="1"/>
        <v>5</v>
      </c>
      <c r="S3822" s="14">
        <f t="shared" si="2"/>
        <v>2.5</v>
      </c>
      <c r="T3822" s="14">
        <f t="shared" si="3"/>
        <v>0</v>
      </c>
      <c r="U3822" s="15" t="str">
        <f>vlookup(F3822,'Sub categories'!$A:$C,3,False)</f>
        <v>Art</v>
      </c>
      <c r="V3822" s="16">
        <f t="shared" si="4"/>
        <v>1</v>
      </c>
      <c r="W3822" s="17">
        <f t="array" ref="W3822">INDEX(shipping_prices!$C$1:$F5049,MATCH(I3822,shipping_prices!$A$1:$A5049,0),MATCH(M3822,shipping_prices!$C$1:$F$1,0))</f>
        <v>11.74</v>
      </c>
      <c r="X3822" s="15" t="str">
        <f t="shared" si="5"/>
        <v>Chloris KastensmidtMcallenTexas</v>
      </c>
      <c r="Y3822" s="15" t="str">
        <f t="shared" si="6"/>
        <v>loss</v>
      </c>
    </row>
    <row r="3823" hidden="1">
      <c r="A3823" s="1">
        <v>42709.0</v>
      </c>
      <c r="B3823" s="2" t="s">
        <v>4817</v>
      </c>
      <c r="C3823" s="2">
        <v>4.0</v>
      </c>
      <c r="D3823" s="2" t="s">
        <v>926</v>
      </c>
      <c r="E3823" s="2" t="s">
        <v>27</v>
      </c>
      <c r="F3823" s="2" t="s">
        <v>840</v>
      </c>
      <c r="G3823" s="2" t="s">
        <v>39</v>
      </c>
      <c r="H3823" s="2" t="s">
        <v>841</v>
      </c>
      <c r="I3823" s="2" t="s">
        <v>3085</v>
      </c>
      <c r="J3823" s="2" t="s">
        <v>76</v>
      </c>
      <c r="K3823" s="2" t="s">
        <v>77</v>
      </c>
      <c r="L3823" s="10">
        <v>42709.0</v>
      </c>
      <c r="M3823" s="2" t="s">
        <v>34</v>
      </c>
      <c r="N3823" s="11">
        <v>0.8</v>
      </c>
      <c r="O3823" s="12">
        <v>-8.0</v>
      </c>
      <c r="P3823" s="13">
        <v>-1.75</v>
      </c>
      <c r="Q3823" s="13">
        <v>5.0</v>
      </c>
      <c r="R3823" s="13">
        <f t="shared" si="1"/>
        <v>25</v>
      </c>
      <c r="S3823" s="14">
        <f t="shared" si="2"/>
        <v>6.25</v>
      </c>
      <c r="T3823" s="14">
        <f t="shared" si="3"/>
        <v>-1.6</v>
      </c>
      <c r="U3823" s="15" t="str">
        <f>vlookup(F3823,'Sub categories'!$A:$C,3,False)</f>
        <v>Binders</v>
      </c>
      <c r="V3823" s="16">
        <f t="shared" si="4"/>
        <v>0</v>
      </c>
      <c r="W3823" s="17">
        <f t="array" ref="W3823">INDEX(shipping_prices!$C$1:$F5050,MATCH(I3823,shipping_prices!$A$1:$A5050,0),MATCH(M3823,shipping_prices!$C$1:$F$1,0))</f>
        <v>11.74</v>
      </c>
      <c r="X3823" s="15" t="str">
        <f t="shared" si="5"/>
        <v>Chloris KastensmidtMcallenTexas</v>
      </c>
      <c r="Y3823" s="15" t="str">
        <f t="shared" si="6"/>
        <v>loss</v>
      </c>
    </row>
    <row r="3824" hidden="1">
      <c r="A3824" s="1">
        <v>42709.0</v>
      </c>
      <c r="B3824" s="2" t="s">
        <v>4817</v>
      </c>
      <c r="C3824" s="2">
        <v>1.0</v>
      </c>
      <c r="D3824" s="2" t="s">
        <v>926</v>
      </c>
      <c r="E3824" s="2" t="s">
        <v>27</v>
      </c>
      <c r="F3824" s="2" t="s">
        <v>3508</v>
      </c>
      <c r="G3824" s="2" t="s">
        <v>39</v>
      </c>
      <c r="H3824" s="2" t="s">
        <v>51</v>
      </c>
      <c r="I3824" s="2" t="s">
        <v>3085</v>
      </c>
      <c r="J3824" s="2" t="s">
        <v>76</v>
      </c>
      <c r="K3824" s="2" t="s">
        <v>77</v>
      </c>
      <c r="L3824" s="10">
        <v>42709.0</v>
      </c>
      <c r="M3824" s="2" t="s">
        <v>34</v>
      </c>
      <c r="N3824" s="11">
        <v>0.2</v>
      </c>
      <c r="O3824" s="12">
        <v>2.0</v>
      </c>
      <c r="P3824" s="13">
        <v>0.35</v>
      </c>
      <c r="Q3824" s="13">
        <v>5.0</v>
      </c>
      <c r="R3824" s="13">
        <f t="shared" si="1"/>
        <v>6.25</v>
      </c>
      <c r="S3824" s="14">
        <f t="shared" si="2"/>
        <v>6.25</v>
      </c>
      <c r="T3824" s="14">
        <f t="shared" si="3"/>
        <v>0.4</v>
      </c>
      <c r="U3824" s="15" t="str">
        <f>vlookup(F3824,'Sub categories'!$A:$C,3,False)</f>
        <v>Paper</v>
      </c>
      <c r="V3824" s="16">
        <f t="shared" si="4"/>
        <v>0</v>
      </c>
      <c r="W3824" s="17">
        <f t="array" ref="W3824">INDEX(shipping_prices!$C$1:$F5051,MATCH(I3824,shipping_prices!$A$1:$A5051,0),MATCH(M3824,shipping_prices!$C$1:$F$1,0))</f>
        <v>11.74</v>
      </c>
      <c r="X3824" s="15" t="str">
        <f t="shared" si="5"/>
        <v>Chloris KastensmidtMcallenTexas</v>
      </c>
      <c r="Y3824" s="15" t="str">
        <f t="shared" si="6"/>
        <v>Low</v>
      </c>
    </row>
    <row r="3825" hidden="1">
      <c r="A3825" s="1">
        <v>42709.0</v>
      </c>
      <c r="B3825" s="2" t="s">
        <v>4817</v>
      </c>
      <c r="C3825" s="2">
        <v>2.0</v>
      </c>
      <c r="D3825" s="2" t="s">
        <v>926</v>
      </c>
      <c r="E3825" s="2" t="s">
        <v>27</v>
      </c>
      <c r="F3825" s="2" t="s">
        <v>3294</v>
      </c>
      <c r="G3825" s="2" t="s">
        <v>39</v>
      </c>
      <c r="H3825" s="2" t="s">
        <v>297</v>
      </c>
      <c r="I3825" s="2" t="s">
        <v>3085</v>
      </c>
      <c r="J3825" s="2" t="s">
        <v>76</v>
      </c>
      <c r="K3825" s="2" t="s">
        <v>77</v>
      </c>
      <c r="L3825" s="10">
        <v>42709.0</v>
      </c>
      <c r="M3825" s="2" t="s">
        <v>34</v>
      </c>
      <c r="N3825" s="11">
        <v>0.2</v>
      </c>
      <c r="O3825" s="12">
        <v>1.0</v>
      </c>
      <c r="P3825" s="13">
        <v>0.08</v>
      </c>
      <c r="Q3825" s="13">
        <v>13.0</v>
      </c>
      <c r="R3825" s="13">
        <f t="shared" si="1"/>
        <v>16.25</v>
      </c>
      <c r="S3825" s="14">
        <f t="shared" si="2"/>
        <v>8.125</v>
      </c>
      <c r="T3825" s="14">
        <f t="shared" si="3"/>
        <v>0.07692307692</v>
      </c>
      <c r="U3825" s="15" t="str">
        <f>vlookup(F3825,'Sub categories'!$A:$C,3,False)</f>
        <v>Supplies</v>
      </c>
      <c r="V3825" s="16">
        <f t="shared" si="4"/>
        <v>0</v>
      </c>
      <c r="W3825" s="17">
        <f t="array" ref="W3825">INDEX(shipping_prices!$C$1:$F5052,MATCH(I3825,shipping_prices!$A$1:$A5052,0),MATCH(M3825,shipping_prices!$C$1:$F$1,0))</f>
        <v>11.74</v>
      </c>
      <c r="X3825" s="15" t="str">
        <f t="shared" si="5"/>
        <v>Chloris KastensmidtMcallenTexas</v>
      </c>
      <c r="Y3825" s="15" t="str">
        <f t="shared" si="6"/>
        <v>Low</v>
      </c>
    </row>
    <row r="3826" hidden="1">
      <c r="A3826" s="1">
        <v>42709.0</v>
      </c>
      <c r="B3826" s="2" t="s">
        <v>4817</v>
      </c>
      <c r="C3826" s="2">
        <v>5.0</v>
      </c>
      <c r="D3826" s="2" t="s">
        <v>926</v>
      </c>
      <c r="E3826" s="2" t="s">
        <v>27</v>
      </c>
      <c r="F3826" s="2" t="s">
        <v>1829</v>
      </c>
      <c r="G3826" s="2" t="s">
        <v>39</v>
      </c>
      <c r="H3826" s="2" t="s">
        <v>789</v>
      </c>
      <c r="I3826" s="2" t="s">
        <v>3085</v>
      </c>
      <c r="J3826" s="2" t="s">
        <v>76</v>
      </c>
      <c r="K3826" s="2" t="s">
        <v>77</v>
      </c>
      <c r="L3826" s="10">
        <v>42709.0</v>
      </c>
      <c r="M3826" s="2" t="s">
        <v>34</v>
      </c>
      <c r="N3826" s="11">
        <v>0.2</v>
      </c>
      <c r="O3826" s="12">
        <v>15.0</v>
      </c>
      <c r="P3826" s="13">
        <v>0.09</v>
      </c>
      <c r="Q3826" s="13">
        <v>176.0</v>
      </c>
      <c r="R3826" s="13">
        <f t="shared" si="1"/>
        <v>220</v>
      </c>
      <c r="S3826" s="14">
        <f t="shared" si="2"/>
        <v>44</v>
      </c>
      <c r="T3826" s="14">
        <f t="shared" si="3"/>
        <v>0.08522727273</v>
      </c>
      <c r="U3826" s="15" t="str">
        <f>vlookup(F3826,'Sub categories'!$A:$C,3,False)</f>
        <v>Art</v>
      </c>
      <c r="V3826" s="16">
        <f t="shared" si="4"/>
        <v>0</v>
      </c>
      <c r="W3826" s="17">
        <f t="array" ref="W3826">INDEX(shipping_prices!$C$1:$F5053,MATCH(I3826,shipping_prices!$A$1:$A5053,0),MATCH(M3826,shipping_prices!$C$1:$F$1,0))</f>
        <v>11.74</v>
      </c>
      <c r="X3826" s="15" t="str">
        <f t="shared" si="5"/>
        <v>Chloris KastensmidtMcallenTexas</v>
      </c>
      <c r="Y3826" s="15" t="str">
        <f t="shared" si="6"/>
        <v>Low</v>
      </c>
    </row>
    <row r="3827" hidden="1">
      <c r="A3827" s="1">
        <v>42709.0</v>
      </c>
      <c r="B3827" s="2" t="s">
        <v>4819</v>
      </c>
      <c r="C3827" s="2">
        <v>7.0</v>
      </c>
      <c r="D3827" s="2" t="s">
        <v>2377</v>
      </c>
      <c r="E3827" s="2" t="s">
        <v>37</v>
      </c>
      <c r="F3827" s="2" t="s">
        <v>330</v>
      </c>
      <c r="G3827" s="2" t="s">
        <v>29</v>
      </c>
      <c r="H3827" s="2" t="s">
        <v>79</v>
      </c>
      <c r="I3827" s="2" t="s">
        <v>655</v>
      </c>
      <c r="J3827" s="2" t="s">
        <v>53</v>
      </c>
      <c r="K3827" s="2" t="s">
        <v>54</v>
      </c>
      <c r="L3827" s="10">
        <v>42711.0</v>
      </c>
      <c r="M3827" s="2" t="s">
        <v>34</v>
      </c>
      <c r="N3827" s="11">
        <v>0.2</v>
      </c>
      <c r="O3827" s="12">
        <v>58.0</v>
      </c>
      <c r="P3827" s="13">
        <v>0.11</v>
      </c>
      <c r="Q3827" s="13">
        <v>520.0</v>
      </c>
      <c r="R3827" s="13">
        <f t="shared" si="1"/>
        <v>650</v>
      </c>
      <c r="S3827" s="14">
        <f t="shared" si="2"/>
        <v>92.85714286</v>
      </c>
      <c r="T3827" s="14">
        <f t="shared" si="3"/>
        <v>0.1115384615</v>
      </c>
      <c r="U3827" s="15" t="str">
        <f>vlookup(F3827,'Sub categories'!$A:$C,3,False)</f>
        <v>Phones</v>
      </c>
      <c r="V3827" s="16">
        <f t="shared" si="4"/>
        <v>2</v>
      </c>
      <c r="W3827" s="17">
        <f t="array" ref="W3827">INDEX(shipping_prices!$C$1:$F5054,MATCH(I3827,shipping_prices!$A$1:$A5054,0),MATCH(M3827,shipping_prices!$C$1:$F$1,0))</f>
        <v>11.62</v>
      </c>
      <c r="X3827" s="15" t="str">
        <f t="shared" si="5"/>
        <v>Steve ChapmanFort LauderdaleFlorida</v>
      </c>
      <c r="Y3827" s="15" t="str">
        <f t="shared" si="6"/>
        <v>High</v>
      </c>
    </row>
    <row r="3828" hidden="1">
      <c r="A3828" s="1">
        <v>42709.0</v>
      </c>
      <c r="B3828" s="2" t="s">
        <v>4820</v>
      </c>
      <c r="C3828" s="2">
        <v>3.0</v>
      </c>
      <c r="D3828" s="2" t="s">
        <v>4413</v>
      </c>
      <c r="E3828" s="2" t="s">
        <v>27</v>
      </c>
      <c r="F3828" s="2" t="s">
        <v>4821</v>
      </c>
      <c r="G3828" s="2" t="s">
        <v>39</v>
      </c>
      <c r="H3828" s="2" t="s">
        <v>3925</v>
      </c>
      <c r="I3828" s="2" t="s">
        <v>462</v>
      </c>
      <c r="J3828" s="2" t="s">
        <v>42</v>
      </c>
      <c r="K3828" s="2" t="s">
        <v>43</v>
      </c>
      <c r="L3828" s="10">
        <v>42721.0</v>
      </c>
      <c r="M3828" s="2" t="s">
        <v>34</v>
      </c>
      <c r="N3828" s="11">
        <v>0.0</v>
      </c>
      <c r="O3828" s="12">
        <v>11.0</v>
      </c>
      <c r="P3828" s="13">
        <v>0.49</v>
      </c>
      <c r="Q3828" s="13">
        <v>23.0</v>
      </c>
      <c r="R3828" s="13">
        <f t="shared" si="1"/>
        <v>23</v>
      </c>
      <c r="S3828" s="14">
        <f t="shared" si="2"/>
        <v>7.666666667</v>
      </c>
      <c r="T3828" s="14">
        <f t="shared" si="3"/>
        <v>0.4782608696</v>
      </c>
      <c r="U3828" s="15" t="str">
        <f>vlookup(F3828,'Sub categories'!$A:$C,3,False)</f>
        <v>Paper</v>
      </c>
      <c r="V3828" s="16">
        <f t="shared" si="4"/>
        <v>12</v>
      </c>
      <c r="W3828" s="17">
        <f t="array" ref="W3828">INDEX(shipping_prices!$C$1:$F5055,MATCH(I3828,shipping_prices!$A$1:$A5055,0),MATCH(M3828,shipping_prices!$C$1:$F$1,0))</f>
        <v>10.05</v>
      </c>
      <c r="X3828" s="15" t="str">
        <f t="shared" si="5"/>
        <v>Neoma MurrayRiversideCalifornia</v>
      </c>
      <c r="Y3828" s="15" t="str">
        <f t="shared" si="6"/>
        <v>Low</v>
      </c>
    </row>
    <row r="3829" hidden="1">
      <c r="A3829" s="1">
        <v>42709.0</v>
      </c>
      <c r="B3829" s="2" t="s">
        <v>4822</v>
      </c>
      <c r="C3829" s="2">
        <v>2.0</v>
      </c>
      <c r="D3829" s="2" t="s">
        <v>2101</v>
      </c>
      <c r="E3829" s="2" t="s">
        <v>27</v>
      </c>
      <c r="F3829" s="2" t="s">
        <v>1627</v>
      </c>
      <c r="G3829" s="2" t="s">
        <v>29</v>
      </c>
      <c r="H3829" s="2" t="s">
        <v>79</v>
      </c>
      <c r="I3829" s="2" t="s">
        <v>75</v>
      </c>
      <c r="J3829" s="2" t="s">
        <v>76</v>
      </c>
      <c r="K3829" s="2" t="s">
        <v>77</v>
      </c>
      <c r="L3829" s="10">
        <v>42712.0</v>
      </c>
      <c r="M3829" s="2" t="s">
        <v>34</v>
      </c>
      <c r="N3829" s="11">
        <v>0.2</v>
      </c>
      <c r="O3829" s="12">
        <v>2.0</v>
      </c>
      <c r="P3829" s="13">
        <v>0.1</v>
      </c>
      <c r="Q3829" s="13">
        <v>19.0</v>
      </c>
      <c r="R3829" s="13">
        <f t="shared" si="1"/>
        <v>23.75</v>
      </c>
      <c r="S3829" s="14">
        <f t="shared" si="2"/>
        <v>11.875</v>
      </c>
      <c r="T3829" s="14">
        <f t="shared" si="3"/>
        <v>0.1052631579</v>
      </c>
      <c r="U3829" s="15" t="str">
        <f>vlookup(F3829,'Sub categories'!$A:$C,3,False)</f>
        <v>Phones</v>
      </c>
      <c r="V3829" s="16">
        <f t="shared" si="4"/>
        <v>3</v>
      </c>
      <c r="W3829" s="17">
        <f t="array" ref="W3829">INDEX(shipping_prices!$C$1:$F5056,MATCH(I3829,shipping_prices!$A$1:$A5056,0),MATCH(M3829,shipping_prices!$C$1:$F$1,0))</f>
        <v>11.99</v>
      </c>
      <c r="X3829" s="15" t="str">
        <f t="shared" si="5"/>
        <v>Mick BrownHoustonTexas</v>
      </c>
      <c r="Y3829" s="15" t="str">
        <f t="shared" si="6"/>
        <v>Low</v>
      </c>
    </row>
    <row r="3830" hidden="1">
      <c r="A3830" s="1">
        <v>42709.0</v>
      </c>
      <c r="B3830" s="2" t="s">
        <v>4823</v>
      </c>
      <c r="C3830" s="2">
        <v>3.0</v>
      </c>
      <c r="D3830" s="2" t="s">
        <v>60</v>
      </c>
      <c r="E3830" s="2" t="s">
        <v>37</v>
      </c>
      <c r="F3830" s="2" t="s">
        <v>2050</v>
      </c>
      <c r="G3830" s="2" t="s">
        <v>39</v>
      </c>
      <c r="H3830" s="2" t="s">
        <v>79</v>
      </c>
      <c r="I3830" s="2" t="s">
        <v>4824</v>
      </c>
      <c r="J3830" s="2" t="s">
        <v>598</v>
      </c>
      <c r="K3830" s="2" t="s">
        <v>33</v>
      </c>
      <c r="L3830" s="10">
        <v>42718.0</v>
      </c>
      <c r="M3830" s="2" t="s">
        <v>34</v>
      </c>
      <c r="N3830" s="11">
        <v>0.0</v>
      </c>
      <c r="O3830" s="12">
        <v>3.0</v>
      </c>
      <c r="P3830" s="13">
        <v>0.26</v>
      </c>
      <c r="Q3830" s="13">
        <v>12.0</v>
      </c>
      <c r="R3830" s="13">
        <f t="shared" si="1"/>
        <v>12</v>
      </c>
      <c r="S3830" s="14">
        <f t="shared" si="2"/>
        <v>4</v>
      </c>
      <c r="T3830" s="14">
        <f t="shared" si="3"/>
        <v>0.25</v>
      </c>
      <c r="U3830" s="15" t="str">
        <f>vlookup(F3830,'Sub categories'!$A:$C,3,False)</f>
        <v>Appliances</v>
      </c>
      <c r="V3830" s="16">
        <f t="shared" si="4"/>
        <v>9</v>
      </c>
      <c r="W3830" s="17">
        <f t="array" ref="W3830">INDEX(shipping_prices!$C$1:$F5057,MATCH(I3830,shipping_prices!$A$1:$A5057,0),MATCH(M3830,shipping_prices!$C$1:$F$1,0))</f>
        <v>7.85</v>
      </c>
      <c r="X3830" s="15" t="str">
        <f t="shared" si="5"/>
        <v>Jim MitchumBridgetonNew Jersey</v>
      </c>
      <c r="Y3830" s="15" t="str">
        <f t="shared" si="6"/>
        <v>Low</v>
      </c>
    </row>
    <row r="3831" hidden="1">
      <c r="A3831" s="1">
        <v>42709.0</v>
      </c>
      <c r="B3831" s="2" t="s">
        <v>4823</v>
      </c>
      <c r="C3831" s="2">
        <v>3.0</v>
      </c>
      <c r="D3831" s="2" t="s">
        <v>60</v>
      </c>
      <c r="E3831" s="2" t="s">
        <v>37</v>
      </c>
      <c r="F3831" s="2" t="s">
        <v>2885</v>
      </c>
      <c r="G3831" s="2" t="s">
        <v>39</v>
      </c>
      <c r="H3831" s="2" t="s">
        <v>1687</v>
      </c>
      <c r="I3831" s="2" t="s">
        <v>4824</v>
      </c>
      <c r="J3831" s="2" t="s">
        <v>598</v>
      </c>
      <c r="K3831" s="2" t="s">
        <v>33</v>
      </c>
      <c r="L3831" s="10">
        <v>42718.0</v>
      </c>
      <c r="M3831" s="2" t="s">
        <v>34</v>
      </c>
      <c r="N3831" s="11">
        <v>0.0</v>
      </c>
      <c r="O3831" s="12">
        <v>0.0</v>
      </c>
      <c r="P3831" s="13">
        <v>0.01</v>
      </c>
      <c r="Q3831" s="13">
        <v>41.0</v>
      </c>
      <c r="R3831" s="13">
        <f t="shared" si="1"/>
        <v>41</v>
      </c>
      <c r="S3831" s="14">
        <f t="shared" si="2"/>
        <v>13.66666667</v>
      </c>
      <c r="T3831" s="14">
        <f t="shared" si="3"/>
        <v>0</v>
      </c>
      <c r="U3831" s="15" t="str">
        <f>vlookup(F3831,'Sub categories'!$A:$C,3,False)</f>
        <v>Storage</v>
      </c>
      <c r="V3831" s="16">
        <f t="shared" si="4"/>
        <v>9</v>
      </c>
      <c r="W3831" s="17">
        <f t="array" ref="W3831">INDEX(shipping_prices!$C$1:$F5058,MATCH(I3831,shipping_prices!$A$1:$A5058,0),MATCH(M3831,shipping_prices!$C$1:$F$1,0))</f>
        <v>7.85</v>
      </c>
      <c r="X3831" s="15" t="str">
        <f t="shared" si="5"/>
        <v>Jim MitchumBridgetonNew Jersey</v>
      </c>
      <c r="Y3831" s="15" t="str">
        <f t="shared" si="6"/>
        <v>loss</v>
      </c>
    </row>
    <row r="3832" hidden="1">
      <c r="A3832" s="1">
        <v>42709.0</v>
      </c>
      <c r="B3832" s="2" t="s">
        <v>4825</v>
      </c>
      <c r="C3832" s="2">
        <v>1.0</v>
      </c>
      <c r="D3832" s="2" t="s">
        <v>1768</v>
      </c>
      <c r="E3832" s="2" t="s">
        <v>27</v>
      </c>
      <c r="F3832" s="2" t="s">
        <v>1543</v>
      </c>
      <c r="G3832" s="2" t="s">
        <v>39</v>
      </c>
      <c r="H3832" s="2" t="s">
        <v>79</v>
      </c>
      <c r="I3832" s="2" t="s">
        <v>228</v>
      </c>
      <c r="J3832" s="2" t="s">
        <v>42</v>
      </c>
      <c r="K3832" s="2" t="s">
        <v>43</v>
      </c>
      <c r="L3832" s="10">
        <v>42716.0</v>
      </c>
      <c r="M3832" s="2" t="s">
        <v>34</v>
      </c>
      <c r="N3832" s="11">
        <v>0.0</v>
      </c>
      <c r="O3832" s="12">
        <v>4.0</v>
      </c>
      <c r="P3832" s="13">
        <v>0.29</v>
      </c>
      <c r="Q3832" s="13">
        <v>14.0</v>
      </c>
      <c r="R3832" s="13">
        <f t="shared" si="1"/>
        <v>14</v>
      </c>
      <c r="S3832" s="14">
        <f t="shared" si="2"/>
        <v>14</v>
      </c>
      <c r="T3832" s="14">
        <f t="shared" si="3"/>
        <v>0.2857142857</v>
      </c>
      <c r="U3832" s="15" t="str">
        <f>vlookup(F3832,'Sub categories'!$A:$C,3,False)</f>
        <v>Storage</v>
      </c>
      <c r="V3832" s="16">
        <f t="shared" si="4"/>
        <v>7</v>
      </c>
      <c r="W3832" s="17">
        <f t="array" ref="W3832">INDEX(shipping_prices!$C$1:$F5059,MATCH(I3832,shipping_prices!$A$1:$A5059,0),MATCH(M3832,shipping_prices!$C$1:$F$1,0))</f>
        <v>9.52</v>
      </c>
      <c r="X3832" s="15" t="str">
        <f t="shared" si="5"/>
        <v>Frank OlsenSacramentoCalifornia</v>
      </c>
      <c r="Y3832" s="15" t="str">
        <f t="shared" si="6"/>
        <v>Low</v>
      </c>
    </row>
    <row r="3833" hidden="1">
      <c r="A3833" s="1">
        <v>42709.0</v>
      </c>
      <c r="B3833" s="2" t="s">
        <v>4825</v>
      </c>
      <c r="C3833" s="2">
        <v>2.0</v>
      </c>
      <c r="D3833" s="2" t="s">
        <v>1768</v>
      </c>
      <c r="E3833" s="2" t="s">
        <v>27</v>
      </c>
      <c r="F3833" s="2" t="s">
        <v>3792</v>
      </c>
      <c r="G3833" s="2" t="s">
        <v>39</v>
      </c>
      <c r="H3833" s="2" t="s">
        <v>2946</v>
      </c>
      <c r="I3833" s="2" t="s">
        <v>228</v>
      </c>
      <c r="J3833" s="2" t="s">
        <v>42</v>
      </c>
      <c r="K3833" s="2" t="s">
        <v>43</v>
      </c>
      <c r="L3833" s="10">
        <v>42716.0</v>
      </c>
      <c r="M3833" s="2" t="s">
        <v>34</v>
      </c>
      <c r="N3833" s="11">
        <v>0.0</v>
      </c>
      <c r="O3833" s="12">
        <v>7.0</v>
      </c>
      <c r="P3833" s="13">
        <v>0.26</v>
      </c>
      <c r="Q3833" s="13">
        <v>28.0</v>
      </c>
      <c r="R3833" s="13">
        <f t="shared" si="1"/>
        <v>28</v>
      </c>
      <c r="S3833" s="14">
        <f t="shared" si="2"/>
        <v>14</v>
      </c>
      <c r="T3833" s="14">
        <f t="shared" si="3"/>
        <v>0.25</v>
      </c>
      <c r="U3833" s="15" t="str">
        <f>vlookup(F3833,'Sub categories'!$A:$C,3,False)</f>
        <v>Supplies</v>
      </c>
      <c r="V3833" s="16">
        <f t="shared" si="4"/>
        <v>7</v>
      </c>
      <c r="W3833" s="17">
        <f t="array" ref="W3833">INDEX(shipping_prices!$C$1:$F5060,MATCH(I3833,shipping_prices!$A$1:$A5060,0),MATCH(M3833,shipping_prices!$C$1:$F$1,0))</f>
        <v>9.52</v>
      </c>
      <c r="X3833" s="15" t="str">
        <f t="shared" si="5"/>
        <v>Frank OlsenSacramentoCalifornia</v>
      </c>
      <c r="Y3833" s="15" t="str">
        <f t="shared" si="6"/>
        <v>Low</v>
      </c>
    </row>
    <row r="3834" hidden="1">
      <c r="A3834" s="1">
        <v>42709.0</v>
      </c>
      <c r="B3834" s="2" t="s">
        <v>4826</v>
      </c>
      <c r="C3834" s="2">
        <v>2.0</v>
      </c>
      <c r="D3834" s="2" t="s">
        <v>794</v>
      </c>
      <c r="E3834" s="2" t="s">
        <v>37</v>
      </c>
      <c r="F3834" s="2" t="s">
        <v>3280</v>
      </c>
      <c r="G3834" s="2" t="s">
        <v>39</v>
      </c>
      <c r="H3834" s="2" t="s">
        <v>1002</v>
      </c>
      <c r="I3834" s="2" t="s">
        <v>41</v>
      </c>
      <c r="J3834" s="2" t="s">
        <v>42</v>
      </c>
      <c r="K3834" s="2" t="s">
        <v>43</v>
      </c>
      <c r="L3834" s="10">
        <v>42720.0</v>
      </c>
      <c r="M3834" s="2" t="s">
        <v>142</v>
      </c>
      <c r="N3834" s="11">
        <v>0.0</v>
      </c>
      <c r="O3834" s="12">
        <v>179.0</v>
      </c>
      <c r="P3834" s="13">
        <v>0.25</v>
      </c>
      <c r="Q3834" s="13">
        <v>716.0</v>
      </c>
      <c r="R3834" s="13">
        <f t="shared" si="1"/>
        <v>716</v>
      </c>
      <c r="S3834" s="14">
        <f t="shared" si="2"/>
        <v>358</v>
      </c>
      <c r="T3834" s="14">
        <f t="shared" si="3"/>
        <v>0.25</v>
      </c>
      <c r="U3834" s="15" t="str">
        <f>vlookup(F3834,'Sub categories'!$A:$C,3,False)</f>
        <v>Appliances</v>
      </c>
      <c r="V3834" s="16">
        <f t="shared" si="4"/>
        <v>11</v>
      </c>
      <c r="W3834" s="17">
        <f t="array" ref="W3834">INDEX(shipping_prices!$C$1:$F5061,MATCH(I3834,shipping_prices!$A$1:$A5061,0),MATCH(M3834,shipping_prices!$C$1:$F$1,0))</f>
        <v>16.04</v>
      </c>
      <c r="X3834" s="15" t="str">
        <f t="shared" si="5"/>
        <v>Rob WilliamsSan FranciscoCalifornia</v>
      </c>
      <c r="Y3834" s="15" t="str">
        <f t="shared" si="6"/>
        <v>High</v>
      </c>
    </row>
    <row r="3835" hidden="1">
      <c r="A3835" s="1">
        <v>42710.0</v>
      </c>
      <c r="B3835" s="2" t="s">
        <v>4827</v>
      </c>
      <c r="C3835" s="2">
        <v>4.0</v>
      </c>
      <c r="D3835" s="2" t="s">
        <v>2221</v>
      </c>
      <c r="E3835" s="2" t="s">
        <v>27</v>
      </c>
      <c r="F3835" s="2" t="s">
        <v>1774</v>
      </c>
      <c r="G3835" s="2" t="s">
        <v>39</v>
      </c>
      <c r="H3835" s="2" t="s">
        <v>526</v>
      </c>
      <c r="I3835" s="2" t="s">
        <v>63</v>
      </c>
      <c r="J3835" s="2" t="s">
        <v>64</v>
      </c>
      <c r="K3835" s="2" t="s">
        <v>43</v>
      </c>
      <c r="L3835" s="10">
        <v>42710.0</v>
      </c>
      <c r="M3835" s="2" t="s">
        <v>469</v>
      </c>
      <c r="N3835" s="11">
        <v>0.2</v>
      </c>
      <c r="O3835" s="12">
        <v>4.0</v>
      </c>
      <c r="P3835" s="13">
        <v>0.1</v>
      </c>
      <c r="Q3835" s="13">
        <v>43.0</v>
      </c>
      <c r="R3835" s="13">
        <f t="shared" si="1"/>
        <v>53.75</v>
      </c>
      <c r="S3835" s="14">
        <f t="shared" si="2"/>
        <v>13.4375</v>
      </c>
      <c r="T3835" s="14">
        <f t="shared" si="3"/>
        <v>0.09302325581</v>
      </c>
      <c r="U3835" s="15" t="str">
        <f>vlookup(F3835,'Sub categories'!$A:$C,3,False)</f>
        <v>Storage</v>
      </c>
      <c r="V3835" s="16">
        <f t="shared" si="4"/>
        <v>0</v>
      </c>
      <c r="W3835" s="17">
        <f t="array" ref="W3835">INDEX(shipping_prices!$C$1:$F5062,MATCH(I3835,shipping_prices!$A$1:$A5062,0),MATCH(M3835,shipping_prices!$C$1:$F$1,0))</f>
        <v>52.18</v>
      </c>
      <c r="X3835" s="15" t="str">
        <f t="shared" si="5"/>
        <v>Kean TakahitoGlendaleArizona</v>
      </c>
      <c r="Y3835" s="15" t="str">
        <f t="shared" si="6"/>
        <v>Low</v>
      </c>
    </row>
    <row r="3836">
      <c r="A3836" s="1">
        <v>42710.0</v>
      </c>
      <c r="B3836" s="2" t="s">
        <v>4827</v>
      </c>
      <c r="C3836" s="2">
        <v>4.0</v>
      </c>
      <c r="D3836" s="2" t="s">
        <v>2221</v>
      </c>
      <c r="E3836" s="2" t="s">
        <v>27</v>
      </c>
      <c r="F3836" s="2" t="s">
        <v>3309</v>
      </c>
      <c r="G3836" s="2" t="s">
        <v>45</v>
      </c>
      <c r="H3836" s="2" t="s">
        <v>46</v>
      </c>
      <c r="I3836" s="2" t="s">
        <v>63</v>
      </c>
      <c r="J3836" s="2" t="s">
        <v>64</v>
      </c>
      <c r="K3836" s="2" t="s">
        <v>43</v>
      </c>
      <c r="L3836" s="10">
        <v>42710.0</v>
      </c>
      <c r="M3836" s="2" t="s">
        <v>469</v>
      </c>
      <c r="N3836" s="11">
        <v>0.2</v>
      </c>
      <c r="O3836" s="12">
        <v>105.0</v>
      </c>
      <c r="P3836" s="13">
        <v>0.11</v>
      </c>
      <c r="Q3836" s="13">
        <v>934.0</v>
      </c>
      <c r="R3836" s="13">
        <f t="shared" si="1"/>
        <v>1167.5</v>
      </c>
      <c r="S3836" s="14">
        <f t="shared" si="2"/>
        <v>291.875</v>
      </c>
      <c r="T3836" s="14">
        <f t="shared" si="3"/>
        <v>0.1124197002</v>
      </c>
      <c r="U3836" s="15" t="str">
        <f>vlookup(F3836,'Sub categories'!$A:$C,3,False)</f>
        <v>Chairs</v>
      </c>
      <c r="V3836" s="16">
        <f t="shared" si="4"/>
        <v>0</v>
      </c>
      <c r="W3836" s="17">
        <f t="array" ref="W3836">INDEX(shipping_prices!$C$1:$F5063,MATCH(I3836,shipping_prices!$A$1:$A5063,0),MATCH(M3836,shipping_prices!$C$1:$F$1,0))</f>
        <v>52.18</v>
      </c>
      <c r="X3836" s="15" t="str">
        <f t="shared" si="5"/>
        <v>Kean TakahitoGlendaleArizona</v>
      </c>
      <c r="Y3836" s="15" t="str">
        <f t="shared" si="6"/>
        <v>High</v>
      </c>
    </row>
    <row r="3837" hidden="1">
      <c r="A3837" s="1">
        <v>42710.0</v>
      </c>
      <c r="B3837" s="2" t="s">
        <v>4828</v>
      </c>
      <c r="C3837" s="2">
        <v>3.0</v>
      </c>
      <c r="D3837" s="2" t="s">
        <v>1895</v>
      </c>
      <c r="E3837" s="2" t="s">
        <v>37</v>
      </c>
      <c r="F3837" s="2" t="s">
        <v>1576</v>
      </c>
      <c r="G3837" s="2" t="s">
        <v>39</v>
      </c>
      <c r="H3837" s="2" t="s">
        <v>51</v>
      </c>
      <c r="I3837" s="2" t="s">
        <v>3014</v>
      </c>
      <c r="J3837" s="2" t="s">
        <v>614</v>
      </c>
      <c r="K3837" s="2" t="s">
        <v>54</v>
      </c>
      <c r="L3837" s="10">
        <v>42714.0</v>
      </c>
      <c r="M3837" s="2" t="s">
        <v>142</v>
      </c>
      <c r="N3837" s="11">
        <v>0.2</v>
      </c>
      <c r="O3837" s="12">
        <v>5.0</v>
      </c>
      <c r="P3837" s="13">
        <v>0.36</v>
      </c>
      <c r="Q3837" s="13">
        <v>14.0</v>
      </c>
      <c r="R3837" s="13">
        <f t="shared" si="1"/>
        <v>17.5</v>
      </c>
      <c r="S3837" s="14">
        <f t="shared" si="2"/>
        <v>5.833333333</v>
      </c>
      <c r="T3837" s="14">
        <f t="shared" si="3"/>
        <v>0.3571428571</v>
      </c>
      <c r="U3837" s="15" t="str">
        <f>vlookup(F3837,'Sub categories'!$A:$C,3,False)</f>
        <v>Paper</v>
      </c>
      <c r="V3837" s="16">
        <f t="shared" si="4"/>
        <v>4</v>
      </c>
      <c r="W3837" s="17">
        <f t="array" ref="W3837">INDEX(shipping_prices!$C$1:$F5064,MATCH(I3837,shipping_prices!$A$1:$A5064,0),MATCH(M3837,shipping_prices!$C$1:$F$1,0))</f>
        <v>15.05</v>
      </c>
      <c r="X3837" s="15" t="str">
        <f t="shared" si="5"/>
        <v>Patrick JonesMurfreesboroTennessee</v>
      </c>
      <c r="Y3837" s="15" t="str">
        <f t="shared" si="6"/>
        <v>Low</v>
      </c>
    </row>
    <row r="3838" hidden="1">
      <c r="A3838" s="1">
        <v>42710.0</v>
      </c>
      <c r="B3838" s="2" t="s">
        <v>4829</v>
      </c>
      <c r="C3838" s="2">
        <v>2.0</v>
      </c>
      <c r="D3838" s="2" t="s">
        <v>3584</v>
      </c>
      <c r="E3838" s="2" t="s">
        <v>37</v>
      </c>
      <c r="F3838" s="2" t="s">
        <v>3547</v>
      </c>
      <c r="G3838" s="2" t="s">
        <v>39</v>
      </c>
      <c r="H3838" s="2" t="s">
        <v>146</v>
      </c>
      <c r="I3838" s="2" t="s">
        <v>3814</v>
      </c>
      <c r="J3838" s="2" t="s">
        <v>53</v>
      </c>
      <c r="K3838" s="2" t="s">
        <v>54</v>
      </c>
      <c r="L3838" s="10">
        <v>42714.0</v>
      </c>
      <c r="M3838" s="2" t="s">
        <v>90</v>
      </c>
      <c r="N3838" s="11">
        <v>0.2</v>
      </c>
      <c r="O3838" s="12">
        <v>24.0</v>
      </c>
      <c r="P3838" s="13">
        <v>0.13</v>
      </c>
      <c r="Q3838" s="13">
        <v>195.0</v>
      </c>
      <c r="R3838" s="13">
        <f t="shared" si="1"/>
        <v>243.75</v>
      </c>
      <c r="S3838" s="14">
        <f t="shared" si="2"/>
        <v>121.875</v>
      </c>
      <c r="T3838" s="14">
        <f t="shared" si="3"/>
        <v>0.1230769231</v>
      </c>
      <c r="U3838" s="15" t="str">
        <f>vlookup(F3838,'Sub categories'!$A:$C,3,False)</f>
        <v>Appliances</v>
      </c>
      <c r="V3838" s="16">
        <f t="shared" si="4"/>
        <v>4</v>
      </c>
      <c r="W3838" s="17">
        <f t="array" ref="W3838">INDEX(shipping_prices!$C$1:$F5065,MATCH(I3838,shipping_prices!$A$1:$A5065,0),MATCH(M3838,shipping_prices!$C$1:$F$1,0))</f>
        <v>2.61</v>
      </c>
      <c r="X3838" s="15" t="str">
        <f t="shared" si="5"/>
        <v>Alan HainesTamaracFlorida</v>
      </c>
      <c r="Y3838" s="15" t="str">
        <f t="shared" si="6"/>
        <v>Low</v>
      </c>
    </row>
    <row r="3839" hidden="1">
      <c r="A3839" s="1">
        <v>42710.0</v>
      </c>
      <c r="B3839" s="2" t="s">
        <v>4829</v>
      </c>
      <c r="C3839" s="2">
        <v>7.0</v>
      </c>
      <c r="D3839" s="2" t="s">
        <v>3584</v>
      </c>
      <c r="E3839" s="2" t="s">
        <v>37</v>
      </c>
      <c r="F3839" s="2" t="s">
        <v>3572</v>
      </c>
      <c r="G3839" s="2" t="s">
        <v>39</v>
      </c>
      <c r="H3839" s="2" t="s">
        <v>182</v>
      </c>
      <c r="I3839" s="2" t="s">
        <v>3814</v>
      </c>
      <c r="J3839" s="2" t="s">
        <v>53</v>
      </c>
      <c r="K3839" s="2" t="s">
        <v>54</v>
      </c>
      <c r="L3839" s="10">
        <v>42714.0</v>
      </c>
      <c r="M3839" s="2" t="s">
        <v>90</v>
      </c>
      <c r="N3839" s="11">
        <v>0.7</v>
      </c>
      <c r="O3839" s="12">
        <v>-169.0</v>
      </c>
      <c r="P3839" s="13">
        <v>-0.67</v>
      </c>
      <c r="Q3839" s="13">
        <v>254.0</v>
      </c>
      <c r="R3839" s="13">
        <f t="shared" si="1"/>
        <v>846.6666667</v>
      </c>
      <c r="S3839" s="14">
        <f t="shared" si="2"/>
        <v>120.952381</v>
      </c>
      <c r="T3839" s="14">
        <f t="shared" si="3"/>
        <v>-0.6653543307</v>
      </c>
      <c r="U3839" s="15" t="str">
        <f>vlookup(F3839,'Sub categories'!$A:$C,3,False)</f>
        <v>Binders</v>
      </c>
      <c r="V3839" s="16">
        <f t="shared" si="4"/>
        <v>4</v>
      </c>
      <c r="W3839" s="17">
        <f t="array" ref="W3839">INDEX(shipping_prices!$C$1:$F5066,MATCH(I3839,shipping_prices!$A$1:$A5066,0),MATCH(M3839,shipping_prices!$C$1:$F$1,0))</f>
        <v>2.61</v>
      </c>
      <c r="X3839" s="15" t="str">
        <f t="shared" si="5"/>
        <v>Alan HainesTamaracFlorida</v>
      </c>
      <c r="Y3839" s="15" t="str">
        <f t="shared" si="6"/>
        <v>loss</v>
      </c>
    </row>
    <row r="3840" hidden="1">
      <c r="A3840" s="1">
        <v>42710.0</v>
      </c>
      <c r="B3840" s="2" t="s">
        <v>4829</v>
      </c>
      <c r="C3840" s="2">
        <v>5.0</v>
      </c>
      <c r="D3840" s="2" t="s">
        <v>3584</v>
      </c>
      <c r="E3840" s="2" t="s">
        <v>37</v>
      </c>
      <c r="F3840" s="2" t="s">
        <v>204</v>
      </c>
      <c r="G3840" s="2" t="s">
        <v>39</v>
      </c>
      <c r="H3840" s="2" t="s">
        <v>79</v>
      </c>
      <c r="I3840" s="2" t="s">
        <v>3814</v>
      </c>
      <c r="J3840" s="2" t="s">
        <v>53</v>
      </c>
      <c r="K3840" s="2" t="s">
        <v>54</v>
      </c>
      <c r="L3840" s="10">
        <v>42714.0</v>
      </c>
      <c r="M3840" s="2" t="s">
        <v>90</v>
      </c>
      <c r="N3840" s="11">
        <v>0.2</v>
      </c>
      <c r="O3840" s="12">
        <v>-204.0</v>
      </c>
      <c r="P3840" s="13">
        <v>-0.21</v>
      </c>
      <c r="Q3840" s="13">
        <v>961.0</v>
      </c>
      <c r="R3840" s="13">
        <f t="shared" si="1"/>
        <v>1201.25</v>
      </c>
      <c r="S3840" s="14">
        <f t="shared" si="2"/>
        <v>240.25</v>
      </c>
      <c r="T3840" s="14">
        <f t="shared" si="3"/>
        <v>-0.2122788762</v>
      </c>
      <c r="U3840" s="15" t="str">
        <f>vlookup(F3840,'Sub categories'!$A:$C,3,False)</f>
        <v>Supplies</v>
      </c>
      <c r="V3840" s="16">
        <f t="shared" si="4"/>
        <v>4</v>
      </c>
      <c r="W3840" s="17">
        <f t="array" ref="W3840">INDEX(shipping_prices!$C$1:$F5067,MATCH(I3840,shipping_prices!$A$1:$A5067,0),MATCH(M3840,shipping_prices!$C$1:$F$1,0))</f>
        <v>2.61</v>
      </c>
      <c r="X3840" s="15" t="str">
        <f t="shared" si="5"/>
        <v>Alan HainesTamaracFlorida</v>
      </c>
      <c r="Y3840" s="15" t="str">
        <f t="shared" si="6"/>
        <v>loss</v>
      </c>
    </row>
    <row r="3841" hidden="1">
      <c r="A3841" s="1">
        <v>42710.0</v>
      </c>
      <c r="B3841" s="2" t="s">
        <v>4830</v>
      </c>
      <c r="C3841" s="2">
        <v>8.0</v>
      </c>
      <c r="D3841" s="2" t="s">
        <v>2281</v>
      </c>
      <c r="E3841" s="2" t="s">
        <v>49</v>
      </c>
      <c r="F3841" s="2" t="s">
        <v>1638</v>
      </c>
      <c r="G3841" s="2" t="s">
        <v>39</v>
      </c>
      <c r="H3841" s="2" t="s">
        <v>146</v>
      </c>
      <c r="I3841" s="2" t="s">
        <v>75</v>
      </c>
      <c r="J3841" s="2" t="s">
        <v>76</v>
      </c>
      <c r="K3841" s="2" t="s">
        <v>77</v>
      </c>
      <c r="L3841" s="10">
        <v>42712.0</v>
      </c>
      <c r="M3841" s="2" t="s">
        <v>90</v>
      </c>
      <c r="N3841" s="11">
        <v>0.8</v>
      </c>
      <c r="O3841" s="12">
        <v>-13.0</v>
      </c>
      <c r="P3841" s="13">
        <v>-1.55</v>
      </c>
      <c r="Q3841" s="13">
        <v>9.0</v>
      </c>
      <c r="R3841" s="13">
        <f t="shared" si="1"/>
        <v>45</v>
      </c>
      <c r="S3841" s="14">
        <f t="shared" si="2"/>
        <v>5.625</v>
      </c>
      <c r="T3841" s="14">
        <f t="shared" si="3"/>
        <v>-1.444444444</v>
      </c>
      <c r="U3841" s="15" t="str">
        <f>vlookup(F3841,'Sub categories'!$A:$C,3,False)</f>
        <v>Binders</v>
      </c>
      <c r="V3841" s="16">
        <f t="shared" si="4"/>
        <v>2</v>
      </c>
      <c r="W3841" s="17">
        <f t="array" ref="W3841">INDEX(shipping_prices!$C$1:$F5068,MATCH(I3841,shipping_prices!$A$1:$A5068,0),MATCH(M3841,shipping_prices!$C$1:$F$1,0))</f>
        <v>9.96</v>
      </c>
      <c r="X3841" s="15" t="str">
        <f t="shared" si="5"/>
        <v>Ross DeVincentisHoustonTexas</v>
      </c>
      <c r="Y3841" s="15" t="str">
        <f t="shared" si="6"/>
        <v>loss</v>
      </c>
    </row>
    <row r="3842" hidden="1">
      <c r="A3842" s="1">
        <v>42710.0</v>
      </c>
      <c r="B3842" s="2" t="s">
        <v>4830</v>
      </c>
      <c r="C3842" s="2">
        <v>5.0</v>
      </c>
      <c r="D3842" s="2" t="s">
        <v>2281</v>
      </c>
      <c r="E3842" s="2" t="s">
        <v>49</v>
      </c>
      <c r="F3842" s="2" t="s">
        <v>4831</v>
      </c>
      <c r="G3842" s="2" t="s">
        <v>29</v>
      </c>
      <c r="H3842" s="2" t="s">
        <v>220</v>
      </c>
      <c r="I3842" s="2" t="s">
        <v>75</v>
      </c>
      <c r="J3842" s="2" t="s">
        <v>76</v>
      </c>
      <c r="K3842" s="2" t="s">
        <v>77</v>
      </c>
      <c r="L3842" s="10">
        <v>42712.0</v>
      </c>
      <c r="M3842" s="2" t="s">
        <v>90</v>
      </c>
      <c r="N3842" s="11">
        <v>0.2</v>
      </c>
      <c r="O3842" s="12">
        <v>34.0</v>
      </c>
      <c r="P3842" s="13">
        <v>0.21</v>
      </c>
      <c r="Q3842" s="13">
        <v>160.0</v>
      </c>
      <c r="R3842" s="13">
        <f t="shared" si="1"/>
        <v>200</v>
      </c>
      <c r="S3842" s="14">
        <f t="shared" si="2"/>
        <v>40</v>
      </c>
      <c r="T3842" s="14">
        <f t="shared" si="3"/>
        <v>0.2125</v>
      </c>
      <c r="U3842" s="15" t="str">
        <f>vlookup(F3842,'Sub categories'!$A:$C,3,False)</f>
        <v>Accessories</v>
      </c>
      <c r="V3842" s="16">
        <f t="shared" si="4"/>
        <v>2</v>
      </c>
      <c r="W3842" s="17">
        <f t="array" ref="W3842">INDEX(shipping_prices!$C$1:$F5069,MATCH(I3842,shipping_prices!$A$1:$A5069,0),MATCH(M3842,shipping_prices!$C$1:$F$1,0))</f>
        <v>9.96</v>
      </c>
      <c r="X3842" s="15" t="str">
        <f t="shared" si="5"/>
        <v>Ross DeVincentisHoustonTexas</v>
      </c>
      <c r="Y3842" s="15" t="str">
        <f t="shared" si="6"/>
        <v>Low</v>
      </c>
    </row>
    <row r="3843">
      <c r="A3843" s="1">
        <v>42710.0</v>
      </c>
      <c r="B3843" s="2" t="s">
        <v>4832</v>
      </c>
      <c r="C3843" s="2">
        <v>2.0</v>
      </c>
      <c r="D3843" s="2" t="s">
        <v>4629</v>
      </c>
      <c r="E3843" s="2" t="s">
        <v>27</v>
      </c>
      <c r="F3843" s="2" t="s">
        <v>3905</v>
      </c>
      <c r="G3843" s="2" t="s">
        <v>45</v>
      </c>
      <c r="H3843" s="2" t="s">
        <v>374</v>
      </c>
      <c r="I3843" s="2" t="s">
        <v>353</v>
      </c>
      <c r="J3843" s="2" t="s">
        <v>321</v>
      </c>
      <c r="K3843" s="2" t="s">
        <v>33</v>
      </c>
      <c r="L3843" s="10">
        <v>42716.0</v>
      </c>
      <c r="M3843" s="2" t="s">
        <v>34</v>
      </c>
      <c r="N3843" s="11">
        <v>0.2</v>
      </c>
      <c r="O3843" s="12">
        <v>0.0</v>
      </c>
      <c r="P3843" s="13">
        <v>0.0</v>
      </c>
      <c r="Q3843" s="13">
        <v>83.0</v>
      </c>
      <c r="R3843" s="13">
        <f t="shared" si="1"/>
        <v>103.75</v>
      </c>
      <c r="S3843" s="14">
        <f t="shared" si="2"/>
        <v>51.875</v>
      </c>
      <c r="T3843" s="14">
        <f t="shared" si="3"/>
        <v>0</v>
      </c>
      <c r="U3843" s="15" t="str">
        <f>vlookup(F3843,'Sub categories'!$A:$C,3,False)</f>
        <v>Furnishings</v>
      </c>
      <c r="V3843" s="16">
        <f t="shared" si="4"/>
        <v>6</v>
      </c>
      <c r="W3843" s="17">
        <f t="array" ref="W3843">INDEX(shipping_prices!$C$1:$F5070,MATCH(I3843,shipping_prices!$A$1:$A5070,0),MATCH(M3843,shipping_prices!$C$1:$F$1,0))</f>
        <v>9.32</v>
      </c>
      <c r="X3843" s="15" t="str">
        <f t="shared" si="5"/>
        <v>Liz PreisFairfieldOhio</v>
      </c>
      <c r="Y3843" s="15" t="str">
        <f t="shared" si="6"/>
        <v>loss</v>
      </c>
    </row>
    <row r="3844">
      <c r="A3844" s="1">
        <v>42710.0</v>
      </c>
      <c r="B3844" s="2" t="s">
        <v>4832</v>
      </c>
      <c r="C3844" s="2">
        <v>3.0</v>
      </c>
      <c r="D3844" s="2" t="s">
        <v>4629</v>
      </c>
      <c r="E3844" s="2" t="s">
        <v>27</v>
      </c>
      <c r="F3844" s="2" t="s">
        <v>557</v>
      </c>
      <c r="G3844" s="2" t="s">
        <v>45</v>
      </c>
      <c r="H3844" s="2" t="s">
        <v>558</v>
      </c>
      <c r="I3844" s="2" t="s">
        <v>353</v>
      </c>
      <c r="J3844" s="2" t="s">
        <v>321</v>
      </c>
      <c r="K3844" s="2" t="s">
        <v>33</v>
      </c>
      <c r="L3844" s="10">
        <v>42716.0</v>
      </c>
      <c r="M3844" s="2" t="s">
        <v>34</v>
      </c>
      <c r="N3844" s="11">
        <v>0.2</v>
      </c>
      <c r="O3844" s="12">
        <v>35.0</v>
      </c>
      <c r="P3844" s="13">
        <v>0.08</v>
      </c>
      <c r="Q3844" s="13">
        <v>466.0</v>
      </c>
      <c r="R3844" s="13">
        <f t="shared" si="1"/>
        <v>582.5</v>
      </c>
      <c r="S3844" s="14">
        <f t="shared" si="2"/>
        <v>194.1666667</v>
      </c>
      <c r="T3844" s="14">
        <f t="shared" si="3"/>
        <v>0.07510729614</v>
      </c>
      <c r="U3844" s="15" t="str">
        <f>vlookup(F3844,'Sub categories'!$A:$C,3,False)</f>
        <v>Furnishings</v>
      </c>
      <c r="V3844" s="16">
        <f t="shared" si="4"/>
        <v>6</v>
      </c>
      <c r="W3844" s="17">
        <f t="array" ref="W3844">INDEX(shipping_prices!$C$1:$F5071,MATCH(I3844,shipping_prices!$A$1:$A5071,0),MATCH(M3844,shipping_prices!$C$1:$F$1,0))</f>
        <v>9.32</v>
      </c>
      <c r="X3844" s="15" t="str">
        <f t="shared" si="5"/>
        <v>Liz PreisFairfieldOhio</v>
      </c>
      <c r="Y3844" s="15" t="str">
        <f t="shared" si="6"/>
        <v>High</v>
      </c>
    </row>
    <row r="3845" hidden="1">
      <c r="A3845" s="1">
        <v>42710.0</v>
      </c>
      <c r="B3845" s="2" t="s">
        <v>4833</v>
      </c>
      <c r="C3845" s="2">
        <v>4.0</v>
      </c>
      <c r="D3845" s="2" t="s">
        <v>2225</v>
      </c>
      <c r="E3845" s="2" t="s">
        <v>27</v>
      </c>
      <c r="F3845" s="2" t="s">
        <v>2856</v>
      </c>
      <c r="G3845" s="2" t="s">
        <v>39</v>
      </c>
      <c r="H3845" s="2" t="s">
        <v>79</v>
      </c>
      <c r="I3845" s="2" t="s">
        <v>4834</v>
      </c>
      <c r="J3845" s="2" t="s">
        <v>42</v>
      </c>
      <c r="K3845" s="2" t="s">
        <v>43</v>
      </c>
      <c r="L3845" s="10">
        <v>42714.0</v>
      </c>
      <c r="M3845" s="2" t="s">
        <v>90</v>
      </c>
      <c r="N3845" s="11">
        <v>0.2</v>
      </c>
      <c r="O3845" s="12">
        <v>19.0</v>
      </c>
      <c r="P3845" s="13">
        <v>0.34</v>
      </c>
      <c r="Q3845" s="13">
        <v>55.0</v>
      </c>
      <c r="R3845" s="13">
        <f t="shared" si="1"/>
        <v>68.75</v>
      </c>
      <c r="S3845" s="14">
        <f t="shared" si="2"/>
        <v>17.1875</v>
      </c>
      <c r="T3845" s="14">
        <f t="shared" si="3"/>
        <v>0.3454545455</v>
      </c>
      <c r="U3845" s="15" t="str">
        <f>vlookup(F3845,'Sub categories'!$A:$C,3,False)</f>
        <v>Binders</v>
      </c>
      <c r="V3845" s="16">
        <f t="shared" si="4"/>
        <v>4</v>
      </c>
      <c r="W3845" s="17">
        <f t="array" ref="W3845">INDEX(shipping_prices!$C$1:$F5072,MATCH(I3845,shipping_prices!$A$1:$A5072,0),MATCH(M3845,shipping_prices!$C$1:$F$1,0))</f>
        <v>5.36</v>
      </c>
      <c r="X3845" s="15" t="str">
        <f t="shared" si="5"/>
        <v>Annie ThurmanStocktonCalifornia</v>
      </c>
      <c r="Y3845" s="15" t="str">
        <f t="shared" si="6"/>
        <v>Low</v>
      </c>
    </row>
    <row r="3846" hidden="1">
      <c r="A3846" s="1">
        <v>42710.0</v>
      </c>
      <c r="B3846" s="2" t="s">
        <v>4835</v>
      </c>
      <c r="C3846" s="2">
        <v>3.0</v>
      </c>
      <c r="D3846" s="2" t="s">
        <v>2281</v>
      </c>
      <c r="E3846" s="2" t="s">
        <v>49</v>
      </c>
      <c r="F3846" s="2" t="s">
        <v>209</v>
      </c>
      <c r="G3846" s="2" t="s">
        <v>39</v>
      </c>
      <c r="H3846" s="2" t="s">
        <v>79</v>
      </c>
      <c r="I3846" s="2" t="s">
        <v>169</v>
      </c>
      <c r="J3846" s="2" t="s">
        <v>42</v>
      </c>
      <c r="K3846" s="2" t="s">
        <v>43</v>
      </c>
      <c r="L3846" s="10">
        <v>42712.0</v>
      </c>
      <c r="M3846" s="2" t="s">
        <v>34</v>
      </c>
      <c r="N3846" s="11">
        <v>0.0</v>
      </c>
      <c r="O3846" s="12">
        <v>73.0</v>
      </c>
      <c r="P3846" s="13">
        <v>0.5</v>
      </c>
      <c r="Q3846" s="13">
        <v>147.0</v>
      </c>
      <c r="R3846" s="13">
        <f t="shared" si="1"/>
        <v>147</v>
      </c>
      <c r="S3846" s="14">
        <f t="shared" si="2"/>
        <v>49</v>
      </c>
      <c r="T3846" s="14">
        <f t="shared" si="3"/>
        <v>0.4965986395</v>
      </c>
      <c r="U3846" s="15" t="str">
        <f>vlookup(F3846,'Sub categories'!$A:$C,3,False)</f>
        <v>Paper</v>
      </c>
      <c r="V3846" s="16">
        <f t="shared" si="4"/>
        <v>2</v>
      </c>
      <c r="W3846" s="17">
        <f t="array" ref="W3846">INDEX(shipping_prices!$C$1:$F5073,MATCH(I3846,shipping_prices!$A$1:$A5073,0),MATCH(M3846,shipping_prices!$C$1:$F$1,0))</f>
        <v>14.86</v>
      </c>
      <c r="X3846" s="15" t="str">
        <f t="shared" si="5"/>
        <v>Ross DeVincentisLos AngelesCalifornia</v>
      </c>
      <c r="Y3846" s="15" t="str">
        <f t="shared" si="6"/>
        <v>High</v>
      </c>
    </row>
    <row r="3847">
      <c r="A3847" s="1">
        <v>42710.0</v>
      </c>
      <c r="B3847" s="2" t="s">
        <v>4836</v>
      </c>
      <c r="C3847" s="2">
        <v>2.0</v>
      </c>
      <c r="D3847" s="2" t="s">
        <v>4837</v>
      </c>
      <c r="E3847" s="2" t="s">
        <v>49</v>
      </c>
      <c r="F3847" s="2" t="s">
        <v>2089</v>
      </c>
      <c r="G3847" s="2" t="s">
        <v>45</v>
      </c>
      <c r="H3847" s="2" t="s">
        <v>130</v>
      </c>
      <c r="I3847" s="2" t="s">
        <v>4838</v>
      </c>
      <c r="J3847" s="2" t="s">
        <v>796</v>
      </c>
      <c r="K3847" s="2" t="s">
        <v>77</v>
      </c>
      <c r="L3847" s="10">
        <v>42720.0</v>
      </c>
      <c r="M3847" s="2" t="s">
        <v>34</v>
      </c>
      <c r="N3847" s="11">
        <v>0.0</v>
      </c>
      <c r="O3847" s="12">
        <v>9.0</v>
      </c>
      <c r="P3847" s="13">
        <v>0.1</v>
      </c>
      <c r="Q3847" s="13">
        <v>87.0</v>
      </c>
      <c r="R3847" s="13">
        <f t="shared" si="1"/>
        <v>87</v>
      </c>
      <c r="S3847" s="14">
        <f t="shared" si="2"/>
        <v>43.5</v>
      </c>
      <c r="T3847" s="14">
        <f t="shared" si="3"/>
        <v>0.1034482759</v>
      </c>
      <c r="U3847" s="15" t="str">
        <f>vlookup(F3847,'Sub categories'!$A:$C,3,False)</f>
        <v>Furnishings</v>
      </c>
      <c r="V3847" s="16">
        <f t="shared" si="4"/>
        <v>10</v>
      </c>
      <c r="W3847" s="17">
        <f t="array" ref="W3847">INDEX(shipping_prices!$C$1:$F5074,MATCH(I3847,shipping_prices!$A$1:$A5074,0),MATCH(M3847,shipping_prices!$C$1:$F$1,0))</f>
        <v>11.88</v>
      </c>
      <c r="X3847" s="15" t="str">
        <f t="shared" si="5"/>
        <v>Ed LudwigJefferson CityMissouri</v>
      </c>
      <c r="Y3847" s="15" t="str">
        <f t="shared" si="6"/>
        <v>Low</v>
      </c>
    </row>
    <row r="3848">
      <c r="A3848" s="1">
        <v>42710.0</v>
      </c>
      <c r="B3848" s="2" t="s">
        <v>4839</v>
      </c>
      <c r="C3848" s="2">
        <v>2.0</v>
      </c>
      <c r="D3848" s="2" t="s">
        <v>1548</v>
      </c>
      <c r="E3848" s="2" t="s">
        <v>37</v>
      </c>
      <c r="F3848" s="2" t="s">
        <v>2158</v>
      </c>
      <c r="G3848" s="2" t="s">
        <v>45</v>
      </c>
      <c r="H3848" s="2" t="s">
        <v>1024</v>
      </c>
      <c r="I3848" s="2" t="s">
        <v>1410</v>
      </c>
      <c r="J3848" s="2" t="s">
        <v>32</v>
      </c>
      <c r="K3848" s="2" t="s">
        <v>33</v>
      </c>
      <c r="L3848" s="10">
        <v>42717.0</v>
      </c>
      <c r="M3848" s="2" t="s">
        <v>34</v>
      </c>
      <c r="N3848" s="11">
        <v>0.0</v>
      </c>
      <c r="O3848" s="12">
        <v>15.0</v>
      </c>
      <c r="P3848" s="13">
        <v>0.36</v>
      </c>
      <c r="Q3848" s="13">
        <v>40.0</v>
      </c>
      <c r="R3848" s="13">
        <f t="shared" si="1"/>
        <v>40</v>
      </c>
      <c r="S3848" s="14">
        <f t="shared" si="2"/>
        <v>20</v>
      </c>
      <c r="T3848" s="14">
        <f t="shared" si="3"/>
        <v>0.375</v>
      </c>
      <c r="U3848" s="15" t="str">
        <f>vlookup(F3848,'Sub categories'!$A:$C,3,False)</f>
        <v>Furnishings</v>
      </c>
      <c r="V3848" s="16">
        <f t="shared" si="4"/>
        <v>7</v>
      </c>
      <c r="W3848" s="17">
        <f t="array" ref="W3848">INDEX(shipping_prices!$C$1:$F5075,MATCH(I3848,shipping_prices!$A$1:$A5075,0),MATCH(M3848,shipping_prices!$C$1:$F$1,0))</f>
        <v>8.87</v>
      </c>
      <c r="X3848" s="15" t="str">
        <f t="shared" si="5"/>
        <v>Matt CollisterUticaNew York</v>
      </c>
      <c r="Y3848" s="15" t="str">
        <f t="shared" si="6"/>
        <v>Low</v>
      </c>
    </row>
    <row r="3849" hidden="1">
      <c r="A3849" s="1">
        <v>42710.0</v>
      </c>
      <c r="B3849" s="2" t="s">
        <v>4840</v>
      </c>
      <c r="C3849" s="2">
        <v>3.0</v>
      </c>
      <c r="D3849" s="2" t="s">
        <v>452</v>
      </c>
      <c r="E3849" s="2" t="s">
        <v>49</v>
      </c>
      <c r="F3849" s="2" t="s">
        <v>2363</v>
      </c>
      <c r="G3849" s="2" t="s">
        <v>39</v>
      </c>
      <c r="H3849" s="2" t="s">
        <v>246</v>
      </c>
      <c r="I3849" s="2" t="s">
        <v>41</v>
      </c>
      <c r="J3849" s="2" t="s">
        <v>42</v>
      </c>
      <c r="K3849" s="2" t="s">
        <v>43</v>
      </c>
      <c r="L3849" s="10">
        <v>42718.0</v>
      </c>
      <c r="M3849" s="2" t="s">
        <v>142</v>
      </c>
      <c r="N3849" s="11">
        <v>0.0</v>
      </c>
      <c r="O3849" s="12">
        <v>12.0</v>
      </c>
      <c r="P3849" s="13">
        <v>0.26</v>
      </c>
      <c r="Q3849" s="13">
        <v>47.0</v>
      </c>
      <c r="R3849" s="13">
        <f t="shared" si="1"/>
        <v>47</v>
      </c>
      <c r="S3849" s="14">
        <f t="shared" si="2"/>
        <v>15.66666667</v>
      </c>
      <c r="T3849" s="14">
        <f t="shared" si="3"/>
        <v>0.2553191489</v>
      </c>
      <c r="U3849" s="15" t="str">
        <f>vlookup(F3849,'Sub categories'!$A:$C,3,False)</f>
        <v>Storage</v>
      </c>
      <c r="V3849" s="16">
        <f t="shared" si="4"/>
        <v>8</v>
      </c>
      <c r="W3849" s="17">
        <f t="array" ref="W3849">INDEX(shipping_prices!$C$1:$F5076,MATCH(I3849,shipping_prices!$A$1:$A5076,0),MATCH(M3849,shipping_prices!$C$1:$F$1,0))</f>
        <v>16.04</v>
      </c>
      <c r="X3849" s="15" t="str">
        <f t="shared" si="5"/>
        <v>Sam ZeldinSan FranciscoCalifornia</v>
      </c>
      <c r="Y3849" s="15" t="str">
        <f t="shared" si="6"/>
        <v>Low</v>
      </c>
    </row>
    <row r="3850" hidden="1">
      <c r="A3850" s="1">
        <v>42710.0</v>
      </c>
      <c r="B3850" s="2" t="s">
        <v>4841</v>
      </c>
      <c r="C3850" s="2">
        <v>5.0</v>
      </c>
      <c r="D3850" s="2" t="s">
        <v>1698</v>
      </c>
      <c r="E3850" s="2" t="s">
        <v>27</v>
      </c>
      <c r="F3850" s="2" t="s">
        <v>1420</v>
      </c>
      <c r="G3850" s="2" t="s">
        <v>39</v>
      </c>
      <c r="H3850" s="2" t="s">
        <v>51</v>
      </c>
      <c r="I3850" s="2" t="s">
        <v>4842</v>
      </c>
      <c r="J3850" s="2" t="s">
        <v>42</v>
      </c>
      <c r="K3850" s="2" t="s">
        <v>43</v>
      </c>
      <c r="L3850" s="10">
        <v>42720.0</v>
      </c>
      <c r="M3850" s="2" t="s">
        <v>34</v>
      </c>
      <c r="N3850" s="11">
        <v>0.0</v>
      </c>
      <c r="O3850" s="12">
        <v>16.0</v>
      </c>
      <c r="P3850" s="13">
        <v>0.48</v>
      </c>
      <c r="Q3850" s="13">
        <v>32.0</v>
      </c>
      <c r="R3850" s="13">
        <f t="shared" si="1"/>
        <v>32</v>
      </c>
      <c r="S3850" s="14">
        <f t="shared" si="2"/>
        <v>6.4</v>
      </c>
      <c r="T3850" s="14">
        <f t="shared" si="3"/>
        <v>0.5</v>
      </c>
      <c r="U3850" s="15" t="str">
        <f>vlookup(F3850,'Sub categories'!$A:$C,3,False)</f>
        <v>Paper</v>
      </c>
      <c r="V3850" s="16">
        <f t="shared" si="4"/>
        <v>10</v>
      </c>
      <c r="W3850" s="17">
        <f t="array" ref="W3850">INDEX(shipping_prices!$C$1:$F5077,MATCH(I3850,shipping_prices!$A$1:$A5077,0),MATCH(M3850,shipping_prices!$C$1:$F$1,0))</f>
        <v>13.68</v>
      </c>
      <c r="X3850" s="15" t="str">
        <f t="shared" si="5"/>
        <v>Jeremy PistekDavisCalifornia</v>
      </c>
      <c r="Y3850" s="15" t="str">
        <f t="shared" si="6"/>
        <v>Low</v>
      </c>
    </row>
    <row r="3851" hidden="1">
      <c r="A3851" s="1">
        <v>42710.0</v>
      </c>
      <c r="B3851" s="2" t="s">
        <v>4843</v>
      </c>
      <c r="C3851" s="2">
        <v>6.0</v>
      </c>
      <c r="D3851" s="2" t="s">
        <v>3597</v>
      </c>
      <c r="E3851" s="2" t="s">
        <v>49</v>
      </c>
      <c r="F3851" s="2" t="s">
        <v>4844</v>
      </c>
      <c r="G3851" s="2" t="s">
        <v>39</v>
      </c>
      <c r="H3851" s="2" t="s">
        <v>216</v>
      </c>
      <c r="I3851" s="2" t="s">
        <v>2792</v>
      </c>
      <c r="J3851" s="2" t="s">
        <v>32</v>
      </c>
      <c r="K3851" s="2" t="s">
        <v>33</v>
      </c>
      <c r="L3851" s="10">
        <v>42712.0</v>
      </c>
      <c r="M3851" s="2" t="s">
        <v>34</v>
      </c>
      <c r="N3851" s="11">
        <v>0.0</v>
      </c>
      <c r="O3851" s="12">
        <v>5.0</v>
      </c>
      <c r="P3851" s="13">
        <v>0.29</v>
      </c>
      <c r="Q3851" s="13">
        <v>17.0</v>
      </c>
      <c r="R3851" s="13">
        <f t="shared" si="1"/>
        <v>17</v>
      </c>
      <c r="S3851" s="14">
        <f t="shared" si="2"/>
        <v>2.833333333</v>
      </c>
      <c r="T3851" s="14">
        <f t="shared" si="3"/>
        <v>0.2941176471</v>
      </c>
      <c r="U3851" s="15" t="str">
        <f>vlookup(F3851,'Sub categories'!$A:$C,3,False)</f>
        <v>Art</v>
      </c>
      <c r="V3851" s="16">
        <f t="shared" si="4"/>
        <v>2</v>
      </c>
      <c r="W3851" s="17">
        <f t="array" ref="W3851">INDEX(shipping_prices!$C$1:$F5078,MATCH(I3851,shipping_prices!$A$1:$A5078,0),MATCH(M3851,shipping_prices!$C$1:$F$1,0))</f>
        <v>8.45</v>
      </c>
      <c r="X3851" s="15" t="str">
        <f t="shared" si="5"/>
        <v>Nora PelletierNiagara FallsNew York</v>
      </c>
      <c r="Y3851" s="15" t="str">
        <f t="shared" si="6"/>
        <v>Low</v>
      </c>
    </row>
    <row r="3852" hidden="1">
      <c r="A3852" s="1">
        <v>42710.0</v>
      </c>
      <c r="B3852" s="2" t="s">
        <v>4843</v>
      </c>
      <c r="C3852" s="2">
        <v>3.0</v>
      </c>
      <c r="D3852" s="2" t="s">
        <v>3597</v>
      </c>
      <c r="E3852" s="2" t="s">
        <v>49</v>
      </c>
      <c r="F3852" s="2" t="s">
        <v>356</v>
      </c>
      <c r="G3852" s="2" t="s">
        <v>39</v>
      </c>
      <c r="H3852" s="2" t="s">
        <v>182</v>
      </c>
      <c r="I3852" s="2" t="s">
        <v>2792</v>
      </c>
      <c r="J3852" s="2" t="s">
        <v>32</v>
      </c>
      <c r="K3852" s="2" t="s">
        <v>33</v>
      </c>
      <c r="L3852" s="10">
        <v>42712.0</v>
      </c>
      <c r="M3852" s="2" t="s">
        <v>34</v>
      </c>
      <c r="N3852" s="11">
        <v>0.2</v>
      </c>
      <c r="O3852" s="12">
        <v>6.0</v>
      </c>
      <c r="P3852" s="13">
        <v>0.36</v>
      </c>
      <c r="Q3852" s="13">
        <v>18.0</v>
      </c>
      <c r="R3852" s="13">
        <f t="shared" si="1"/>
        <v>22.5</v>
      </c>
      <c r="S3852" s="14">
        <f t="shared" si="2"/>
        <v>7.5</v>
      </c>
      <c r="T3852" s="14">
        <f t="shared" si="3"/>
        <v>0.3333333333</v>
      </c>
      <c r="U3852" s="15" t="str">
        <f>vlookup(F3852,'Sub categories'!$A:$C,3,False)</f>
        <v>Binders</v>
      </c>
      <c r="V3852" s="16">
        <f t="shared" si="4"/>
        <v>2</v>
      </c>
      <c r="W3852" s="17">
        <f t="array" ref="W3852">INDEX(shipping_prices!$C$1:$F5079,MATCH(I3852,shipping_prices!$A$1:$A5079,0),MATCH(M3852,shipping_prices!$C$1:$F$1,0))</f>
        <v>8.45</v>
      </c>
      <c r="X3852" s="15" t="str">
        <f t="shared" si="5"/>
        <v>Nora PelletierNiagara FallsNew York</v>
      </c>
      <c r="Y3852" s="15" t="str">
        <f t="shared" si="6"/>
        <v>Low</v>
      </c>
    </row>
    <row r="3853" hidden="1">
      <c r="A3853" s="1">
        <v>42710.0</v>
      </c>
      <c r="B3853" s="2" t="s">
        <v>4845</v>
      </c>
      <c r="C3853" s="2">
        <v>2.0</v>
      </c>
      <c r="D3853" s="2" t="s">
        <v>1540</v>
      </c>
      <c r="E3853" s="2" t="s">
        <v>37</v>
      </c>
      <c r="F3853" s="2" t="s">
        <v>553</v>
      </c>
      <c r="G3853" s="2" t="s">
        <v>29</v>
      </c>
      <c r="H3853" s="2" t="s">
        <v>554</v>
      </c>
      <c r="I3853" s="2" t="s">
        <v>2736</v>
      </c>
      <c r="J3853" s="2" t="s">
        <v>53</v>
      </c>
      <c r="K3853" s="2" t="s">
        <v>54</v>
      </c>
      <c r="L3853" s="10">
        <v>42718.0</v>
      </c>
      <c r="M3853" s="2" t="s">
        <v>90</v>
      </c>
      <c r="N3853" s="11">
        <v>0.2</v>
      </c>
      <c r="O3853" s="12">
        <v>12.0</v>
      </c>
      <c r="P3853" s="13">
        <v>0.25</v>
      </c>
      <c r="Q3853" s="13">
        <v>48.0</v>
      </c>
      <c r="R3853" s="13">
        <f t="shared" si="1"/>
        <v>60</v>
      </c>
      <c r="S3853" s="14">
        <f t="shared" si="2"/>
        <v>30</v>
      </c>
      <c r="T3853" s="14">
        <f t="shared" si="3"/>
        <v>0.25</v>
      </c>
      <c r="U3853" s="15" t="str">
        <f>vlookup(F3853,'Sub categories'!$A:$C,3,False)</f>
        <v>Accessories</v>
      </c>
      <c r="V3853" s="16">
        <f t="shared" si="4"/>
        <v>8</v>
      </c>
      <c r="W3853" s="17">
        <f t="array" ref="W3853">INDEX(shipping_prices!$C$1:$F5080,MATCH(I3853,shipping_prices!$A$1:$A5080,0),MATCH(M3853,shipping_prices!$C$1:$F$1,0))</f>
        <v>0.38</v>
      </c>
      <c r="X3853" s="15" t="str">
        <f t="shared" si="5"/>
        <v>Cathy PrescottDelray BeachFlorida</v>
      </c>
      <c r="Y3853" s="15" t="str">
        <f t="shared" si="6"/>
        <v>Low</v>
      </c>
    </row>
    <row r="3854" hidden="1">
      <c r="A3854" s="1">
        <v>42710.0</v>
      </c>
      <c r="B3854" s="2" t="s">
        <v>4845</v>
      </c>
      <c r="C3854" s="2">
        <v>6.0</v>
      </c>
      <c r="D3854" s="2" t="s">
        <v>1540</v>
      </c>
      <c r="E3854" s="2" t="s">
        <v>37</v>
      </c>
      <c r="F3854" s="2" t="s">
        <v>156</v>
      </c>
      <c r="G3854" s="2" t="s">
        <v>39</v>
      </c>
      <c r="H3854" s="2" t="s">
        <v>157</v>
      </c>
      <c r="I3854" s="2" t="s">
        <v>2736</v>
      </c>
      <c r="J3854" s="2" t="s">
        <v>53</v>
      </c>
      <c r="K3854" s="2" t="s">
        <v>54</v>
      </c>
      <c r="L3854" s="10">
        <v>42718.0</v>
      </c>
      <c r="M3854" s="2" t="s">
        <v>90</v>
      </c>
      <c r="N3854" s="11">
        <v>0.2</v>
      </c>
      <c r="O3854" s="12">
        <v>14.0</v>
      </c>
      <c r="P3854" s="13">
        <v>0.08</v>
      </c>
      <c r="Q3854" s="13">
        <v>185.0</v>
      </c>
      <c r="R3854" s="13">
        <f t="shared" si="1"/>
        <v>231.25</v>
      </c>
      <c r="S3854" s="14">
        <f t="shared" si="2"/>
        <v>38.54166667</v>
      </c>
      <c r="T3854" s="14">
        <f t="shared" si="3"/>
        <v>0.07567567568</v>
      </c>
      <c r="U3854" s="15" t="str">
        <f>vlookup(F3854,'Sub categories'!$A:$C,3,False)</f>
        <v>Storage</v>
      </c>
      <c r="V3854" s="16">
        <f t="shared" si="4"/>
        <v>8</v>
      </c>
      <c r="W3854" s="17">
        <f t="array" ref="W3854">INDEX(shipping_prices!$C$1:$F5081,MATCH(I3854,shipping_prices!$A$1:$A5081,0),MATCH(M3854,shipping_prices!$C$1:$F$1,0))</f>
        <v>0.38</v>
      </c>
      <c r="X3854" s="15" t="str">
        <f t="shared" si="5"/>
        <v>Cathy PrescottDelray BeachFlorida</v>
      </c>
      <c r="Y3854" s="15" t="str">
        <f t="shared" si="6"/>
        <v>Low</v>
      </c>
    </row>
    <row r="3855" hidden="1">
      <c r="A3855" s="1">
        <v>42710.0</v>
      </c>
      <c r="B3855" s="2" t="s">
        <v>4846</v>
      </c>
      <c r="C3855" s="2">
        <v>2.0</v>
      </c>
      <c r="D3855" s="2" t="s">
        <v>3150</v>
      </c>
      <c r="E3855" s="2" t="s">
        <v>27</v>
      </c>
      <c r="F3855" s="2" t="s">
        <v>4847</v>
      </c>
      <c r="G3855" s="2" t="s">
        <v>39</v>
      </c>
      <c r="H3855" s="2" t="s">
        <v>193</v>
      </c>
      <c r="I3855" s="2" t="s">
        <v>169</v>
      </c>
      <c r="J3855" s="2" t="s">
        <v>42</v>
      </c>
      <c r="K3855" s="2" t="s">
        <v>43</v>
      </c>
      <c r="L3855" s="10">
        <v>42716.0</v>
      </c>
      <c r="M3855" s="2" t="s">
        <v>34</v>
      </c>
      <c r="N3855" s="11">
        <v>0.0</v>
      </c>
      <c r="O3855" s="12">
        <v>10.0</v>
      </c>
      <c r="P3855" s="13">
        <v>0.48</v>
      </c>
      <c r="Q3855" s="13">
        <v>21.0</v>
      </c>
      <c r="R3855" s="13">
        <f t="shared" si="1"/>
        <v>21</v>
      </c>
      <c r="S3855" s="14">
        <f t="shared" si="2"/>
        <v>10.5</v>
      </c>
      <c r="T3855" s="14">
        <f t="shared" si="3"/>
        <v>0.4761904762</v>
      </c>
      <c r="U3855" s="15" t="str">
        <f>vlookup(F3855,'Sub categories'!$A:$C,3,False)</f>
        <v>Labels</v>
      </c>
      <c r="V3855" s="16">
        <f t="shared" si="4"/>
        <v>6</v>
      </c>
      <c r="W3855" s="17">
        <f t="array" ref="W3855">INDEX(shipping_prices!$C$1:$F5082,MATCH(I3855,shipping_prices!$A$1:$A5082,0),MATCH(M3855,shipping_prices!$C$1:$F$1,0))</f>
        <v>14.86</v>
      </c>
      <c r="X3855" s="15" t="str">
        <f t="shared" si="5"/>
        <v>Olvera TochLos AngelesCalifornia</v>
      </c>
      <c r="Y3855" s="15" t="str">
        <f t="shared" si="6"/>
        <v>Low</v>
      </c>
    </row>
    <row r="3856" hidden="1">
      <c r="A3856" s="1">
        <v>42710.0</v>
      </c>
      <c r="B3856" s="2" t="s">
        <v>4846</v>
      </c>
      <c r="C3856" s="2">
        <v>5.0</v>
      </c>
      <c r="D3856" s="2" t="s">
        <v>3150</v>
      </c>
      <c r="E3856" s="2" t="s">
        <v>27</v>
      </c>
      <c r="F3856" s="2" t="s">
        <v>2770</v>
      </c>
      <c r="G3856" s="2" t="s">
        <v>39</v>
      </c>
      <c r="H3856" s="2" t="s">
        <v>51</v>
      </c>
      <c r="I3856" s="2" t="s">
        <v>169</v>
      </c>
      <c r="J3856" s="2" t="s">
        <v>42</v>
      </c>
      <c r="K3856" s="2" t="s">
        <v>43</v>
      </c>
      <c r="L3856" s="10">
        <v>42716.0</v>
      </c>
      <c r="M3856" s="2" t="s">
        <v>34</v>
      </c>
      <c r="N3856" s="11">
        <v>0.0</v>
      </c>
      <c r="O3856" s="12">
        <v>16.0</v>
      </c>
      <c r="P3856" s="13">
        <v>0.48</v>
      </c>
      <c r="Q3856" s="13">
        <v>32.0</v>
      </c>
      <c r="R3856" s="13">
        <f t="shared" si="1"/>
        <v>32</v>
      </c>
      <c r="S3856" s="14">
        <f t="shared" si="2"/>
        <v>6.4</v>
      </c>
      <c r="T3856" s="14">
        <f t="shared" si="3"/>
        <v>0.5</v>
      </c>
      <c r="U3856" s="15" t="str">
        <f>vlookup(F3856,'Sub categories'!$A:$C,3,False)</f>
        <v>Paper</v>
      </c>
      <c r="V3856" s="16">
        <f t="shared" si="4"/>
        <v>6</v>
      </c>
      <c r="W3856" s="17">
        <f t="array" ref="W3856">INDEX(shipping_prices!$C$1:$F5083,MATCH(I3856,shipping_prices!$A$1:$A5083,0),MATCH(M3856,shipping_prices!$C$1:$F$1,0))</f>
        <v>14.86</v>
      </c>
      <c r="X3856" s="15" t="str">
        <f t="shared" si="5"/>
        <v>Olvera TochLos AngelesCalifornia</v>
      </c>
      <c r="Y3856" s="15" t="str">
        <f t="shared" si="6"/>
        <v>Low</v>
      </c>
    </row>
    <row r="3857">
      <c r="A3857" s="1">
        <v>42710.0</v>
      </c>
      <c r="B3857" s="2" t="s">
        <v>4846</v>
      </c>
      <c r="C3857" s="2">
        <v>4.0</v>
      </c>
      <c r="D3857" s="2" t="s">
        <v>3150</v>
      </c>
      <c r="E3857" s="2" t="s">
        <v>27</v>
      </c>
      <c r="F3857" s="2" t="s">
        <v>4848</v>
      </c>
      <c r="G3857" s="2" t="s">
        <v>45</v>
      </c>
      <c r="H3857" s="2" t="s">
        <v>1396</v>
      </c>
      <c r="I3857" s="2" t="s">
        <v>169</v>
      </c>
      <c r="J3857" s="2" t="s">
        <v>42</v>
      </c>
      <c r="K3857" s="2" t="s">
        <v>43</v>
      </c>
      <c r="L3857" s="10">
        <v>42716.0</v>
      </c>
      <c r="M3857" s="2" t="s">
        <v>34</v>
      </c>
      <c r="N3857" s="11">
        <v>0.2</v>
      </c>
      <c r="O3857" s="12">
        <v>-217.0</v>
      </c>
      <c r="P3857" s="13">
        <v>-0.16</v>
      </c>
      <c r="Q3857" s="13">
        <v>1336.0</v>
      </c>
      <c r="R3857" s="13">
        <f t="shared" si="1"/>
        <v>1670</v>
      </c>
      <c r="S3857" s="14">
        <f t="shared" si="2"/>
        <v>417.5</v>
      </c>
      <c r="T3857" s="14">
        <f t="shared" si="3"/>
        <v>-0.1624251497</v>
      </c>
      <c r="U3857" s="15" t="str">
        <f>vlookup(F3857,'Sub categories'!$A:$C,3,False)</f>
        <v>Tables</v>
      </c>
      <c r="V3857" s="16">
        <f t="shared" si="4"/>
        <v>6</v>
      </c>
      <c r="W3857" s="17">
        <f t="array" ref="W3857">INDEX(shipping_prices!$C$1:$F5084,MATCH(I3857,shipping_prices!$A$1:$A5084,0),MATCH(M3857,shipping_prices!$C$1:$F$1,0))</f>
        <v>14.86</v>
      </c>
      <c r="X3857" s="15" t="str">
        <f t="shared" si="5"/>
        <v>Olvera TochLos AngelesCalifornia</v>
      </c>
      <c r="Y3857" s="15" t="str">
        <f t="shared" si="6"/>
        <v>loss</v>
      </c>
    </row>
    <row r="3858" hidden="1">
      <c r="A3858" s="1">
        <v>42710.0</v>
      </c>
      <c r="B3858" s="2" t="s">
        <v>4849</v>
      </c>
      <c r="C3858" s="2">
        <v>3.0</v>
      </c>
      <c r="D3858" s="2" t="s">
        <v>399</v>
      </c>
      <c r="E3858" s="2" t="s">
        <v>27</v>
      </c>
      <c r="F3858" s="2" t="s">
        <v>1498</v>
      </c>
      <c r="G3858" s="2" t="s">
        <v>39</v>
      </c>
      <c r="H3858" s="2" t="s">
        <v>1002</v>
      </c>
      <c r="I3858" s="2" t="s">
        <v>179</v>
      </c>
      <c r="J3858" s="2" t="s">
        <v>614</v>
      </c>
      <c r="K3858" s="2" t="s">
        <v>54</v>
      </c>
      <c r="L3858" s="10">
        <v>42715.0</v>
      </c>
      <c r="M3858" s="2" t="s">
        <v>90</v>
      </c>
      <c r="N3858" s="11">
        <v>0.2</v>
      </c>
      <c r="O3858" s="12">
        <v>87.0</v>
      </c>
      <c r="P3858" s="13">
        <v>0.1</v>
      </c>
      <c r="Q3858" s="13">
        <v>872.0</v>
      </c>
      <c r="R3858" s="13">
        <f t="shared" si="1"/>
        <v>1090</v>
      </c>
      <c r="S3858" s="14">
        <f t="shared" si="2"/>
        <v>363.3333333</v>
      </c>
      <c r="T3858" s="14">
        <f t="shared" si="3"/>
        <v>0.0997706422</v>
      </c>
      <c r="U3858" s="15" t="str">
        <f>vlookup(F3858,'Sub categories'!$A:$C,3,False)</f>
        <v>Appliances</v>
      </c>
      <c r="V3858" s="16">
        <f t="shared" si="4"/>
        <v>5</v>
      </c>
      <c r="W3858" s="17">
        <f t="array" ref="W3858">INDEX(shipping_prices!$C$1:$F5085,MATCH(I3858,shipping_prices!$A$1:$A5085,0),MATCH(M3858,shipping_prices!$C$1:$F$1,0))</f>
        <v>9.62</v>
      </c>
      <c r="X3858" s="15" t="str">
        <f t="shared" si="5"/>
        <v>Dave BrooksColumbiaTennessee</v>
      </c>
      <c r="Y3858" s="15" t="str">
        <f t="shared" si="6"/>
        <v>High</v>
      </c>
    </row>
    <row r="3859">
      <c r="A3859" s="1">
        <v>42711.0</v>
      </c>
      <c r="B3859" s="2" t="s">
        <v>4850</v>
      </c>
      <c r="C3859" s="2">
        <v>3.0</v>
      </c>
      <c r="D3859" s="2" t="s">
        <v>1795</v>
      </c>
      <c r="E3859" s="2" t="s">
        <v>27</v>
      </c>
      <c r="F3859" s="2" t="s">
        <v>915</v>
      </c>
      <c r="G3859" s="2" t="s">
        <v>45</v>
      </c>
      <c r="H3859" s="2" t="s">
        <v>79</v>
      </c>
      <c r="I3859" s="2" t="s">
        <v>169</v>
      </c>
      <c r="J3859" s="2" t="s">
        <v>42</v>
      </c>
      <c r="K3859" s="2" t="s">
        <v>43</v>
      </c>
      <c r="L3859" s="10">
        <v>42721.0</v>
      </c>
      <c r="M3859" s="2" t="s">
        <v>34</v>
      </c>
      <c r="N3859" s="11">
        <v>0.2</v>
      </c>
      <c r="O3859" s="12">
        <v>19.0</v>
      </c>
      <c r="P3859" s="13">
        <v>0.1</v>
      </c>
      <c r="Q3859" s="13">
        <v>194.0</v>
      </c>
      <c r="R3859" s="13">
        <f t="shared" si="1"/>
        <v>242.5</v>
      </c>
      <c r="S3859" s="14">
        <f t="shared" si="2"/>
        <v>80.83333333</v>
      </c>
      <c r="T3859" s="14">
        <f t="shared" si="3"/>
        <v>0.09793814433</v>
      </c>
      <c r="U3859" s="15" t="str">
        <f>vlookup(F3859,'Sub categories'!$A:$C,3,False)</f>
        <v>Chairs</v>
      </c>
      <c r="V3859" s="16">
        <f t="shared" si="4"/>
        <v>10</v>
      </c>
      <c r="W3859" s="17">
        <f t="array" ref="W3859">INDEX(shipping_prices!$C$1:$F5086,MATCH(I3859,shipping_prices!$A$1:$A5086,0),MATCH(M3859,shipping_prices!$C$1:$F$1,0))</f>
        <v>14.86</v>
      </c>
      <c r="X3859" s="15" t="str">
        <f t="shared" si="5"/>
        <v>Mark HamiltonLos AngelesCalifornia</v>
      </c>
      <c r="Y3859" s="15" t="str">
        <f t="shared" si="6"/>
        <v>Low</v>
      </c>
    </row>
    <row r="3860" hidden="1">
      <c r="A3860" s="1">
        <v>42711.0</v>
      </c>
      <c r="B3860" s="2" t="s">
        <v>4851</v>
      </c>
      <c r="C3860" s="2">
        <v>2.0</v>
      </c>
      <c r="D3860" s="2" t="s">
        <v>1852</v>
      </c>
      <c r="E3860" s="2" t="s">
        <v>27</v>
      </c>
      <c r="F3860" s="2" t="s">
        <v>2202</v>
      </c>
      <c r="G3860" s="2" t="s">
        <v>39</v>
      </c>
      <c r="H3860" s="2" t="s">
        <v>193</v>
      </c>
      <c r="I3860" s="2" t="s">
        <v>140</v>
      </c>
      <c r="J3860" s="2" t="s">
        <v>141</v>
      </c>
      <c r="K3860" s="2" t="s">
        <v>77</v>
      </c>
      <c r="L3860" s="10">
        <v>42712.0</v>
      </c>
      <c r="M3860" s="2" t="s">
        <v>34</v>
      </c>
      <c r="N3860" s="11">
        <v>0.2</v>
      </c>
      <c r="O3860" s="12">
        <v>1.0</v>
      </c>
      <c r="P3860" s="13">
        <v>0.13</v>
      </c>
      <c r="Q3860" s="13">
        <v>5.0</v>
      </c>
      <c r="R3860" s="13">
        <f t="shared" si="1"/>
        <v>6.25</v>
      </c>
      <c r="S3860" s="14">
        <f t="shared" si="2"/>
        <v>3.125</v>
      </c>
      <c r="T3860" s="14">
        <f t="shared" si="3"/>
        <v>0.2</v>
      </c>
      <c r="U3860" s="15" t="str">
        <f>vlookup(F3860,'Sub categories'!$A:$C,3,False)</f>
        <v>Art</v>
      </c>
      <c r="V3860" s="16">
        <f t="shared" si="4"/>
        <v>1</v>
      </c>
      <c r="W3860" s="17">
        <f t="array" ref="W3860">INDEX(shipping_prices!$C$1:$F5087,MATCH(I3860,shipping_prices!$A$1:$A5087,0),MATCH(M3860,shipping_prices!$C$1:$F$1,0))</f>
        <v>13.2</v>
      </c>
      <c r="X3860" s="15" t="str">
        <f t="shared" si="5"/>
        <v>Emily PhanChicagoIllinois</v>
      </c>
      <c r="Y3860" s="15" t="str">
        <f t="shared" si="6"/>
        <v>Low</v>
      </c>
    </row>
    <row r="3861" hidden="1">
      <c r="A3861" s="1">
        <v>42711.0</v>
      </c>
      <c r="B3861" s="2" t="s">
        <v>4851</v>
      </c>
      <c r="C3861" s="2">
        <v>3.0</v>
      </c>
      <c r="D3861" s="2" t="s">
        <v>1852</v>
      </c>
      <c r="E3861" s="2" t="s">
        <v>27</v>
      </c>
      <c r="F3861" s="2" t="s">
        <v>3800</v>
      </c>
      <c r="G3861" s="2" t="s">
        <v>39</v>
      </c>
      <c r="H3861" s="2" t="s">
        <v>216</v>
      </c>
      <c r="I3861" s="2" t="s">
        <v>140</v>
      </c>
      <c r="J3861" s="2" t="s">
        <v>141</v>
      </c>
      <c r="K3861" s="2" t="s">
        <v>77</v>
      </c>
      <c r="L3861" s="10">
        <v>42712.0</v>
      </c>
      <c r="M3861" s="2" t="s">
        <v>34</v>
      </c>
      <c r="N3861" s="11">
        <v>0.2</v>
      </c>
      <c r="O3861" s="12">
        <v>3.0</v>
      </c>
      <c r="P3861" s="13">
        <v>0.13</v>
      </c>
      <c r="Q3861" s="13">
        <v>28.0</v>
      </c>
      <c r="R3861" s="13">
        <f t="shared" si="1"/>
        <v>35</v>
      </c>
      <c r="S3861" s="14">
        <f t="shared" si="2"/>
        <v>11.66666667</v>
      </c>
      <c r="T3861" s="14">
        <f t="shared" si="3"/>
        <v>0.1071428571</v>
      </c>
      <c r="U3861" s="15" t="str">
        <f>vlookup(F3861,'Sub categories'!$A:$C,3,False)</f>
        <v>Art</v>
      </c>
      <c r="V3861" s="16">
        <f t="shared" si="4"/>
        <v>1</v>
      </c>
      <c r="W3861" s="17">
        <f t="array" ref="W3861">INDEX(shipping_prices!$C$1:$F5088,MATCH(I3861,shipping_prices!$A$1:$A5088,0),MATCH(M3861,shipping_prices!$C$1:$F$1,0))</f>
        <v>13.2</v>
      </c>
      <c r="X3861" s="15" t="str">
        <f t="shared" si="5"/>
        <v>Emily PhanChicagoIllinois</v>
      </c>
      <c r="Y3861" s="15" t="str">
        <f t="shared" si="6"/>
        <v>Low</v>
      </c>
    </row>
    <row r="3862">
      <c r="A3862" s="1">
        <v>42711.0</v>
      </c>
      <c r="B3862" s="2" t="s">
        <v>4852</v>
      </c>
      <c r="C3862" s="2">
        <v>2.0</v>
      </c>
      <c r="D3862" s="2" t="s">
        <v>1216</v>
      </c>
      <c r="E3862" s="2" t="s">
        <v>49</v>
      </c>
      <c r="F3862" s="2" t="s">
        <v>3349</v>
      </c>
      <c r="G3862" s="2" t="s">
        <v>45</v>
      </c>
      <c r="H3862" s="2" t="s">
        <v>46</v>
      </c>
      <c r="I3862" s="2" t="s">
        <v>31</v>
      </c>
      <c r="J3862" s="2" t="s">
        <v>32</v>
      </c>
      <c r="K3862" s="2" t="s">
        <v>33</v>
      </c>
      <c r="L3862" s="10">
        <v>42711.0</v>
      </c>
      <c r="M3862" s="2" t="s">
        <v>469</v>
      </c>
      <c r="N3862" s="11">
        <v>0.2</v>
      </c>
      <c r="O3862" s="12">
        <v>13.0</v>
      </c>
      <c r="P3862" s="13">
        <v>0.11</v>
      </c>
      <c r="Q3862" s="13">
        <v>114.0</v>
      </c>
      <c r="R3862" s="13">
        <f t="shared" si="1"/>
        <v>142.5</v>
      </c>
      <c r="S3862" s="14">
        <f t="shared" si="2"/>
        <v>71.25</v>
      </c>
      <c r="T3862" s="14">
        <f t="shared" si="3"/>
        <v>0.1140350877</v>
      </c>
      <c r="U3862" s="15" t="str">
        <f>vlookup(F3862,'Sub categories'!$A:$C,3,False)</f>
        <v>Bookcases</v>
      </c>
      <c r="V3862" s="16">
        <f t="shared" si="4"/>
        <v>0</v>
      </c>
      <c r="W3862" s="17">
        <f t="array" ref="W3862">INDEX(shipping_prices!$C$1:$F5089,MATCH(I3862,shipping_prices!$A$1:$A5089,0),MATCH(M3862,shipping_prices!$C$1:$F$1,0))</f>
        <v>46.14</v>
      </c>
      <c r="X3862" s="15" t="str">
        <f t="shared" si="5"/>
        <v>Julie KrizNew York CityNew York</v>
      </c>
      <c r="Y3862" s="15" t="str">
        <f t="shared" si="6"/>
        <v>Low</v>
      </c>
    </row>
    <row r="3863" hidden="1">
      <c r="A3863" s="1">
        <v>42711.0</v>
      </c>
      <c r="B3863" s="2" t="s">
        <v>4853</v>
      </c>
      <c r="C3863" s="2">
        <v>2.0</v>
      </c>
      <c r="D3863" s="2" t="s">
        <v>2769</v>
      </c>
      <c r="E3863" s="2" t="s">
        <v>49</v>
      </c>
      <c r="F3863" s="2" t="s">
        <v>1485</v>
      </c>
      <c r="G3863" s="2" t="s">
        <v>39</v>
      </c>
      <c r="H3863" s="2" t="s">
        <v>79</v>
      </c>
      <c r="I3863" s="2" t="s">
        <v>1000</v>
      </c>
      <c r="J3863" s="2" t="s">
        <v>42</v>
      </c>
      <c r="K3863" s="2" t="s">
        <v>43</v>
      </c>
      <c r="L3863" s="10">
        <v>42719.0</v>
      </c>
      <c r="M3863" s="2" t="s">
        <v>90</v>
      </c>
      <c r="N3863" s="11">
        <v>0.2</v>
      </c>
      <c r="O3863" s="12">
        <v>12.0</v>
      </c>
      <c r="P3863" s="13">
        <v>0.35</v>
      </c>
      <c r="Q3863" s="13">
        <v>33.0</v>
      </c>
      <c r="R3863" s="13">
        <f t="shared" si="1"/>
        <v>41.25</v>
      </c>
      <c r="S3863" s="14">
        <f t="shared" si="2"/>
        <v>20.625</v>
      </c>
      <c r="T3863" s="14">
        <f t="shared" si="3"/>
        <v>0.3636363636</v>
      </c>
      <c r="U3863" s="15" t="str">
        <f>vlookup(F3863,'Sub categories'!$A:$C,3,False)</f>
        <v>Binders</v>
      </c>
      <c r="V3863" s="16">
        <f t="shared" si="4"/>
        <v>8</v>
      </c>
      <c r="W3863" s="17">
        <f t="array" ref="W3863">INDEX(shipping_prices!$C$1:$F5090,MATCH(I3863,shipping_prices!$A$1:$A5090,0),MATCH(M3863,shipping_prices!$C$1:$F$1,0))</f>
        <v>7.18</v>
      </c>
      <c r="X3863" s="15" t="str">
        <f t="shared" si="5"/>
        <v>Valerie MitchumLancasterCalifornia</v>
      </c>
      <c r="Y3863" s="15" t="str">
        <f t="shared" si="6"/>
        <v>Low</v>
      </c>
    </row>
    <row r="3864" hidden="1">
      <c r="A3864" s="1">
        <v>42711.0</v>
      </c>
      <c r="B3864" s="2" t="s">
        <v>4853</v>
      </c>
      <c r="C3864" s="2">
        <v>4.0</v>
      </c>
      <c r="D3864" s="2" t="s">
        <v>2769</v>
      </c>
      <c r="E3864" s="2" t="s">
        <v>49</v>
      </c>
      <c r="F3864" s="2" t="s">
        <v>2067</v>
      </c>
      <c r="G3864" s="2" t="s">
        <v>39</v>
      </c>
      <c r="H3864" s="2" t="s">
        <v>79</v>
      </c>
      <c r="I3864" s="2" t="s">
        <v>1000</v>
      </c>
      <c r="J3864" s="2" t="s">
        <v>42</v>
      </c>
      <c r="K3864" s="2" t="s">
        <v>43</v>
      </c>
      <c r="L3864" s="10">
        <v>42719.0</v>
      </c>
      <c r="M3864" s="2" t="s">
        <v>90</v>
      </c>
      <c r="N3864" s="11">
        <v>0.2</v>
      </c>
      <c r="O3864" s="12">
        <v>23.0</v>
      </c>
      <c r="P3864" s="13">
        <v>0.35</v>
      </c>
      <c r="Q3864" s="13">
        <v>67.0</v>
      </c>
      <c r="R3864" s="13">
        <f t="shared" si="1"/>
        <v>83.75</v>
      </c>
      <c r="S3864" s="14">
        <f t="shared" si="2"/>
        <v>20.9375</v>
      </c>
      <c r="T3864" s="14">
        <f t="shared" si="3"/>
        <v>0.3432835821</v>
      </c>
      <c r="U3864" s="15" t="str">
        <f>vlookup(F3864,'Sub categories'!$A:$C,3,False)</f>
        <v>Binders</v>
      </c>
      <c r="V3864" s="16">
        <f t="shared" si="4"/>
        <v>8</v>
      </c>
      <c r="W3864" s="17">
        <f t="array" ref="W3864">INDEX(shipping_prices!$C$1:$F5091,MATCH(I3864,shipping_prices!$A$1:$A5091,0),MATCH(M3864,shipping_prices!$C$1:$F$1,0))</f>
        <v>7.18</v>
      </c>
      <c r="X3864" s="15" t="str">
        <f t="shared" si="5"/>
        <v>Valerie MitchumLancasterCalifornia</v>
      </c>
      <c r="Y3864" s="15" t="str">
        <f t="shared" si="6"/>
        <v>Low</v>
      </c>
    </row>
    <row r="3865" hidden="1">
      <c r="A3865" s="1">
        <v>42711.0</v>
      </c>
      <c r="B3865" s="2" t="s">
        <v>4854</v>
      </c>
      <c r="C3865" s="2">
        <v>1.0</v>
      </c>
      <c r="D3865" s="2" t="s">
        <v>1566</v>
      </c>
      <c r="E3865" s="2" t="s">
        <v>27</v>
      </c>
      <c r="F3865" s="2" t="s">
        <v>974</v>
      </c>
      <c r="G3865" s="2" t="s">
        <v>39</v>
      </c>
      <c r="H3865" s="2" t="s">
        <v>182</v>
      </c>
      <c r="I3865" s="2" t="s">
        <v>4855</v>
      </c>
      <c r="J3865" s="2" t="s">
        <v>76</v>
      </c>
      <c r="K3865" s="2" t="s">
        <v>77</v>
      </c>
      <c r="L3865" s="10">
        <v>42723.0</v>
      </c>
      <c r="M3865" s="2" t="s">
        <v>142</v>
      </c>
      <c r="N3865" s="11">
        <v>0.8</v>
      </c>
      <c r="O3865" s="12">
        <v>-3.0</v>
      </c>
      <c r="P3865" s="13">
        <v>-1.65</v>
      </c>
      <c r="Q3865" s="13">
        <v>2.0</v>
      </c>
      <c r="R3865" s="13">
        <f t="shared" si="1"/>
        <v>10</v>
      </c>
      <c r="S3865" s="14">
        <f t="shared" si="2"/>
        <v>10</v>
      </c>
      <c r="T3865" s="14">
        <f t="shared" si="3"/>
        <v>-1.5</v>
      </c>
      <c r="U3865" s="15" t="str">
        <f>vlookup(F3865,'Sub categories'!$A:$C,3,False)</f>
        <v>Binders</v>
      </c>
      <c r="V3865" s="16">
        <f t="shared" si="4"/>
        <v>12</v>
      </c>
      <c r="W3865" s="17">
        <f t="array" ref="W3865">INDEX(shipping_prices!$C$1:$F5092,MATCH(I3865,shipping_prices!$A$1:$A5092,0),MATCH(M3865,shipping_prices!$C$1:$F$1,0))</f>
        <v>18.9</v>
      </c>
      <c r="X3865" s="15" t="str">
        <f t="shared" si="5"/>
        <v>Natalie FritzlerEdinburgTexas</v>
      </c>
      <c r="Y3865" s="15" t="str">
        <f t="shared" si="6"/>
        <v>loss</v>
      </c>
    </row>
    <row r="3866" hidden="1">
      <c r="A3866" s="1">
        <v>42711.0</v>
      </c>
      <c r="B3866" s="2" t="s">
        <v>4854</v>
      </c>
      <c r="C3866" s="2">
        <v>8.0</v>
      </c>
      <c r="D3866" s="2" t="s">
        <v>1566</v>
      </c>
      <c r="E3866" s="2" t="s">
        <v>27</v>
      </c>
      <c r="F3866" s="2" t="s">
        <v>1501</v>
      </c>
      <c r="G3866" s="2" t="s">
        <v>39</v>
      </c>
      <c r="H3866" s="2" t="s">
        <v>157</v>
      </c>
      <c r="I3866" s="2" t="s">
        <v>4855</v>
      </c>
      <c r="J3866" s="2" t="s">
        <v>76</v>
      </c>
      <c r="K3866" s="2" t="s">
        <v>77</v>
      </c>
      <c r="L3866" s="10">
        <v>42723.0</v>
      </c>
      <c r="M3866" s="2" t="s">
        <v>142</v>
      </c>
      <c r="N3866" s="11">
        <v>0.2</v>
      </c>
      <c r="O3866" s="12">
        <v>30.0</v>
      </c>
      <c r="P3866" s="13">
        <v>0.36</v>
      </c>
      <c r="Q3866" s="13">
        <v>84.0</v>
      </c>
      <c r="R3866" s="13">
        <f t="shared" si="1"/>
        <v>105</v>
      </c>
      <c r="S3866" s="14">
        <f t="shared" si="2"/>
        <v>13.125</v>
      </c>
      <c r="T3866" s="14">
        <f t="shared" si="3"/>
        <v>0.3571428571</v>
      </c>
      <c r="U3866" s="15" t="str">
        <f>vlookup(F3866,'Sub categories'!$A:$C,3,False)</f>
        <v>Paper</v>
      </c>
      <c r="V3866" s="16">
        <f t="shared" si="4"/>
        <v>12</v>
      </c>
      <c r="W3866" s="17">
        <f t="array" ref="W3866">INDEX(shipping_prices!$C$1:$F5093,MATCH(I3866,shipping_prices!$A$1:$A5093,0),MATCH(M3866,shipping_prices!$C$1:$F$1,0))</f>
        <v>18.9</v>
      </c>
      <c r="X3866" s="15" t="str">
        <f t="shared" si="5"/>
        <v>Natalie FritzlerEdinburgTexas</v>
      </c>
      <c r="Y3866" s="15" t="str">
        <f t="shared" si="6"/>
        <v>Low</v>
      </c>
    </row>
    <row r="3867" hidden="1">
      <c r="A3867" s="1">
        <v>42711.0</v>
      </c>
      <c r="B3867" s="2" t="s">
        <v>4856</v>
      </c>
      <c r="C3867" s="2">
        <v>3.0</v>
      </c>
      <c r="D3867" s="2" t="s">
        <v>1037</v>
      </c>
      <c r="E3867" s="2" t="s">
        <v>27</v>
      </c>
      <c r="F3867" s="2" t="s">
        <v>2289</v>
      </c>
      <c r="G3867" s="2" t="s">
        <v>39</v>
      </c>
      <c r="H3867" s="2" t="s">
        <v>193</v>
      </c>
      <c r="I3867" s="2" t="s">
        <v>3318</v>
      </c>
      <c r="J3867" s="2" t="s">
        <v>321</v>
      </c>
      <c r="K3867" s="2" t="s">
        <v>33</v>
      </c>
      <c r="L3867" s="10">
        <v>42717.0</v>
      </c>
      <c r="M3867" s="2" t="s">
        <v>90</v>
      </c>
      <c r="N3867" s="11">
        <v>0.7</v>
      </c>
      <c r="O3867" s="12">
        <v>-1.0</v>
      </c>
      <c r="P3867" s="13">
        <v>-0.67</v>
      </c>
      <c r="Q3867" s="13">
        <v>2.0</v>
      </c>
      <c r="R3867" s="13">
        <f t="shared" si="1"/>
        <v>6.666666667</v>
      </c>
      <c r="S3867" s="14">
        <f t="shared" si="2"/>
        <v>2.222222222</v>
      </c>
      <c r="T3867" s="14">
        <f t="shared" si="3"/>
        <v>-0.5</v>
      </c>
      <c r="U3867" s="15" t="str">
        <f>vlookup(F3867,'Sub categories'!$A:$C,3,False)</f>
        <v>Binders</v>
      </c>
      <c r="V3867" s="16">
        <f t="shared" si="4"/>
        <v>6</v>
      </c>
      <c r="W3867" s="17">
        <f t="array" ref="W3867">INDEX(shipping_prices!$C$1:$F5094,MATCH(I3867,shipping_prices!$A$1:$A5094,0),MATCH(M3867,shipping_prices!$C$1:$F$1,0))</f>
        <v>8.32</v>
      </c>
      <c r="X3867" s="15" t="str">
        <f t="shared" si="5"/>
        <v>Shahid HopkinsCuyahoga FallsOhio</v>
      </c>
      <c r="Y3867" s="15" t="str">
        <f t="shared" si="6"/>
        <v>loss</v>
      </c>
    </row>
    <row r="3868" hidden="1">
      <c r="A3868" s="1">
        <v>42712.0</v>
      </c>
      <c r="B3868" s="2" t="s">
        <v>4857</v>
      </c>
      <c r="C3868" s="2">
        <v>2.0</v>
      </c>
      <c r="D3868" s="2" t="s">
        <v>1436</v>
      </c>
      <c r="E3868" s="2" t="s">
        <v>37</v>
      </c>
      <c r="F3868" s="2" t="s">
        <v>4034</v>
      </c>
      <c r="G3868" s="2" t="s">
        <v>39</v>
      </c>
      <c r="H3868" s="2" t="s">
        <v>51</v>
      </c>
      <c r="I3868" s="2" t="s">
        <v>31</v>
      </c>
      <c r="J3868" s="2" t="s">
        <v>32</v>
      </c>
      <c r="K3868" s="2" t="s">
        <v>33</v>
      </c>
      <c r="L3868" s="10">
        <v>42714.0</v>
      </c>
      <c r="M3868" s="2" t="s">
        <v>34</v>
      </c>
      <c r="N3868" s="11">
        <v>0.0</v>
      </c>
      <c r="O3868" s="12">
        <v>55.0</v>
      </c>
      <c r="P3868" s="13">
        <v>0.49</v>
      </c>
      <c r="Q3868" s="13">
        <v>112.0</v>
      </c>
      <c r="R3868" s="13">
        <f t="shared" si="1"/>
        <v>112</v>
      </c>
      <c r="S3868" s="14">
        <f t="shared" si="2"/>
        <v>56</v>
      </c>
      <c r="T3868" s="14">
        <f t="shared" si="3"/>
        <v>0.4910714286</v>
      </c>
      <c r="U3868" s="15" t="str">
        <f>vlookup(F3868,'Sub categories'!$A:$C,3,False)</f>
        <v>Paper</v>
      </c>
      <c r="V3868" s="16">
        <f t="shared" si="4"/>
        <v>2</v>
      </c>
      <c r="W3868" s="17">
        <f t="array" ref="W3868">INDEX(shipping_prices!$C$1:$F5095,MATCH(I3868,shipping_prices!$A$1:$A5095,0),MATCH(M3868,shipping_prices!$C$1:$F$1,0))</f>
        <v>10.09</v>
      </c>
      <c r="X3868" s="15" t="str">
        <f t="shared" si="5"/>
        <v>Pauline WebberNew York CityNew York</v>
      </c>
      <c r="Y3868" s="15" t="str">
        <f t="shared" si="6"/>
        <v>High</v>
      </c>
    </row>
    <row r="3869" hidden="1">
      <c r="A3869" s="1">
        <v>42712.0</v>
      </c>
      <c r="B3869" s="2" t="s">
        <v>4857</v>
      </c>
      <c r="C3869" s="2">
        <v>7.0</v>
      </c>
      <c r="D3869" s="2" t="s">
        <v>1436</v>
      </c>
      <c r="E3869" s="2" t="s">
        <v>37</v>
      </c>
      <c r="F3869" s="2" t="s">
        <v>3651</v>
      </c>
      <c r="G3869" s="2" t="s">
        <v>29</v>
      </c>
      <c r="H3869" s="2" t="s">
        <v>336</v>
      </c>
      <c r="I3869" s="2" t="s">
        <v>31</v>
      </c>
      <c r="J3869" s="2" t="s">
        <v>32</v>
      </c>
      <c r="K3869" s="2" t="s">
        <v>33</v>
      </c>
      <c r="L3869" s="10">
        <v>42714.0</v>
      </c>
      <c r="M3869" s="2" t="s">
        <v>34</v>
      </c>
      <c r="N3869" s="11">
        <v>0.0</v>
      </c>
      <c r="O3869" s="12">
        <v>273.0</v>
      </c>
      <c r="P3869" s="13">
        <v>0.25</v>
      </c>
      <c r="Q3869" s="13">
        <v>1092.0</v>
      </c>
      <c r="R3869" s="13">
        <f t="shared" si="1"/>
        <v>1092</v>
      </c>
      <c r="S3869" s="14">
        <f t="shared" si="2"/>
        <v>156</v>
      </c>
      <c r="T3869" s="14">
        <f t="shared" si="3"/>
        <v>0.25</v>
      </c>
      <c r="U3869" s="15" t="str">
        <f>vlookup(F3869,'Sub categories'!$A:$C,3,False)</f>
        <v>Phones</v>
      </c>
      <c r="V3869" s="16">
        <f t="shared" si="4"/>
        <v>2</v>
      </c>
      <c r="W3869" s="17">
        <f t="array" ref="W3869">INDEX(shipping_prices!$C$1:$F5096,MATCH(I3869,shipping_prices!$A$1:$A5096,0),MATCH(M3869,shipping_prices!$C$1:$F$1,0))</f>
        <v>10.09</v>
      </c>
      <c r="X3869" s="15" t="str">
        <f t="shared" si="5"/>
        <v>Pauline WebberNew York CityNew York</v>
      </c>
      <c r="Y3869" s="15" t="str">
        <f t="shared" si="6"/>
        <v>High</v>
      </c>
    </row>
    <row r="3870">
      <c r="A3870" s="1">
        <v>42712.0</v>
      </c>
      <c r="B3870" s="2" t="s">
        <v>4858</v>
      </c>
      <c r="C3870" s="2">
        <v>2.0</v>
      </c>
      <c r="D3870" s="2" t="s">
        <v>2110</v>
      </c>
      <c r="E3870" s="2" t="s">
        <v>27</v>
      </c>
      <c r="F3870" s="2" t="s">
        <v>1713</v>
      </c>
      <c r="G3870" s="2" t="s">
        <v>45</v>
      </c>
      <c r="H3870" s="2" t="s">
        <v>79</v>
      </c>
      <c r="I3870" s="2" t="s">
        <v>3966</v>
      </c>
      <c r="J3870" s="2" t="s">
        <v>1156</v>
      </c>
      <c r="K3870" s="2" t="s">
        <v>33</v>
      </c>
      <c r="L3870" s="10">
        <v>42723.0</v>
      </c>
      <c r="M3870" s="2" t="s">
        <v>34</v>
      </c>
      <c r="N3870" s="11">
        <v>0.0</v>
      </c>
      <c r="O3870" s="12">
        <v>52.0</v>
      </c>
      <c r="P3870" s="13">
        <v>0.3</v>
      </c>
      <c r="Q3870" s="13">
        <v>173.0</v>
      </c>
      <c r="R3870" s="13">
        <f t="shared" si="1"/>
        <v>173</v>
      </c>
      <c r="S3870" s="14">
        <f t="shared" si="2"/>
        <v>86.5</v>
      </c>
      <c r="T3870" s="14">
        <f t="shared" si="3"/>
        <v>0.3005780347</v>
      </c>
      <c r="U3870" s="15" t="str">
        <f>vlookup(F3870,'Sub categories'!$A:$C,3,False)</f>
        <v>Chairs</v>
      </c>
      <c r="V3870" s="16">
        <f t="shared" si="4"/>
        <v>11</v>
      </c>
      <c r="W3870" s="17">
        <f t="array" ref="W3870">INDEX(shipping_prices!$C$1:$F5097,MATCH(I3870,shipping_prices!$A$1:$A5097,0),MATCH(M3870,shipping_prices!$C$1:$F$1,0))</f>
        <v>10.15</v>
      </c>
      <c r="X3870" s="15" t="str">
        <f t="shared" si="5"/>
        <v>Joel EatonRockvilleMaryland</v>
      </c>
      <c r="Y3870" s="15" t="str">
        <f t="shared" si="6"/>
        <v>High</v>
      </c>
    </row>
    <row r="3871" hidden="1">
      <c r="A3871" s="1">
        <v>42712.0</v>
      </c>
      <c r="B3871" s="2" t="s">
        <v>4858</v>
      </c>
      <c r="C3871" s="2">
        <v>3.0</v>
      </c>
      <c r="D3871" s="2" t="s">
        <v>2110</v>
      </c>
      <c r="E3871" s="2" t="s">
        <v>27</v>
      </c>
      <c r="F3871" s="2" t="s">
        <v>2015</v>
      </c>
      <c r="G3871" s="2" t="s">
        <v>29</v>
      </c>
      <c r="H3871" s="2" t="s">
        <v>79</v>
      </c>
      <c r="I3871" s="2" t="s">
        <v>3966</v>
      </c>
      <c r="J3871" s="2" t="s">
        <v>1156</v>
      </c>
      <c r="K3871" s="2" t="s">
        <v>33</v>
      </c>
      <c r="L3871" s="10">
        <v>42723.0</v>
      </c>
      <c r="M3871" s="2" t="s">
        <v>34</v>
      </c>
      <c r="N3871" s="11">
        <v>0.0</v>
      </c>
      <c r="O3871" s="12">
        <v>45.0</v>
      </c>
      <c r="P3871" s="13">
        <v>0.25</v>
      </c>
      <c r="Q3871" s="13">
        <v>180.0</v>
      </c>
      <c r="R3871" s="13">
        <f t="shared" si="1"/>
        <v>180</v>
      </c>
      <c r="S3871" s="14">
        <f t="shared" si="2"/>
        <v>60</v>
      </c>
      <c r="T3871" s="14">
        <f t="shared" si="3"/>
        <v>0.25</v>
      </c>
      <c r="U3871" s="15" t="str">
        <f>vlookup(F3871,'Sub categories'!$A:$C,3,False)</f>
        <v>Phones</v>
      </c>
      <c r="V3871" s="16">
        <f t="shared" si="4"/>
        <v>11</v>
      </c>
      <c r="W3871" s="17">
        <f t="array" ref="W3871">INDEX(shipping_prices!$C$1:$F5098,MATCH(I3871,shipping_prices!$A$1:$A5098,0),MATCH(M3871,shipping_prices!$C$1:$F$1,0))</f>
        <v>10.15</v>
      </c>
      <c r="X3871" s="15" t="str">
        <f t="shared" si="5"/>
        <v>Joel EatonRockvilleMaryland</v>
      </c>
      <c r="Y3871" s="15" t="str">
        <f t="shared" si="6"/>
        <v>High</v>
      </c>
    </row>
    <row r="3872">
      <c r="A3872" s="1">
        <v>42712.0</v>
      </c>
      <c r="B3872" s="2" t="s">
        <v>4859</v>
      </c>
      <c r="C3872" s="2">
        <v>7.0</v>
      </c>
      <c r="D3872" s="2" t="s">
        <v>4860</v>
      </c>
      <c r="E3872" s="2" t="s">
        <v>27</v>
      </c>
      <c r="F3872" s="2" t="s">
        <v>1050</v>
      </c>
      <c r="G3872" s="2" t="s">
        <v>45</v>
      </c>
      <c r="H3872" s="2" t="s">
        <v>1024</v>
      </c>
      <c r="I3872" s="2" t="s">
        <v>169</v>
      </c>
      <c r="J3872" s="2" t="s">
        <v>42</v>
      </c>
      <c r="K3872" s="2" t="s">
        <v>43</v>
      </c>
      <c r="L3872" s="10">
        <v>42722.0</v>
      </c>
      <c r="M3872" s="2" t="s">
        <v>34</v>
      </c>
      <c r="N3872" s="11">
        <v>0.0</v>
      </c>
      <c r="O3872" s="12">
        <v>22.0</v>
      </c>
      <c r="P3872" s="13">
        <v>0.36</v>
      </c>
      <c r="Q3872" s="13">
        <v>60.0</v>
      </c>
      <c r="R3872" s="13">
        <f t="shared" si="1"/>
        <v>60</v>
      </c>
      <c r="S3872" s="14">
        <f t="shared" si="2"/>
        <v>8.571428571</v>
      </c>
      <c r="T3872" s="14">
        <f t="shared" si="3"/>
        <v>0.3666666667</v>
      </c>
      <c r="U3872" s="15" t="str">
        <f>vlookup(F3872,'Sub categories'!$A:$C,3,False)</f>
        <v>Furnishings</v>
      </c>
      <c r="V3872" s="16">
        <f t="shared" si="4"/>
        <v>10</v>
      </c>
      <c r="W3872" s="17">
        <f t="array" ref="W3872">INDEX(shipping_prices!$C$1:$F5099,MATCH(I3872,shipping_prices!$A$1:$A5099,0),MATCH(M3872,shipping_prices!$C$1:$F$1,0))</f>
        <v>14.86</v>
      </c>
      <c r="X3872" s="15" t="str">
        <f t="shared" si="5"/>
        <v>Christy BrittainLos AngelesCalifornia</v>
      </c>
      <c r="Y3872" s="15" t="str">
        <f t="shared" si="6"/>
        <v>Low</v>
      </c>
    </row>
    <row r="3873">
      <c r="A3873" s="1">
        <v>42712.0</v>
      </c>
      <c r="B3873" s="2" t="s">
        <v>4861</v>
      </c>
      <c r="C3873" s="2">
        <v>3.0</v>
      </c>
      <c r="D3873" s="2" t="s">
        <v>2475</v>
      </c>
      <c r="E3873" s="2" t="s">
        <v>49</v>
      </c>
      <c r="F3873" s="2" t="s">
        <v>4041</v>
      </c>
      <c r="G3873" s="2" t="s">
        <v>45</v>
      </c>
      <c r="H3873" s="2" t="s">
        <v>485</v>
      </c>
      <c r="I3873" s="2" t="s">
        <v>158</v>
      </c>
      <c r="J3873" s="2" t="s">
        <v>159</v>
      </c>
      <c r="K3873" s="2" t="s">
        <v>43</v>
      </c>
      <c r="L3873" s="10">
        <v>42716.0</v>
      </c>
      <c r="M3873" s="2" t="s">
        <v>34</v>
      </c>
      <c r="N3873" s="11">
        <v>0.0</v>
      </c>
      <c r="O3873" s="12">
        <v>34.0</v>
      </c>
      <c r="P3873" s="13">
        <v>0.41</v>
      </c>
      <c r="Q3873" s="13">
        <v>82.0</v>
      </c>
      <c r="R3873" s="13">
        <f t="shared" si="1"/>
        <v>82</v>
      </c>
      <c r="S3873" s="14">
        <f t="shared" si="2"/>
        <v>27.33333333</v>
      </c>
      <c r="T3873" s="14">
        <f t="shared" si="3"/>
        <v>0.4146341463</v>
      </c>
      <c r="U3873" s="15" t="str">
        <f>vlookup(F3873,'Sub categories'!$A:$C,3,False)</f>
        <v>Furnishings</v>
      </c>
      <c r="V3873" s="16">
        <f t="shared" si="4"/>
        <v>4</v>
      </c>
      <c r="W3873" s="17">
        <f t="array" ref="W3873">INDEX(shipping_prices!$C$1:$F5100,MATCH(I3873,shipping_prices!$A$1:$A5100,0),MATCH(M3873,shipping_prices!$C$1:$F$1,0))</f>
        <v>7</v>
      </c>
      <c r="X3873" s="15" t="str">
        <f t="shared" si="5"/>
        <v>Steve CarrollSeattleWashington</v>
      </c>
      <c r="Y3873" s="15" t="str">
        <f t="shared" si="6"/>
        <v>Low</v>
      </c>
    </row>
    <row r="3874" hidden="1">
      <c r="A3874" s="1">
        <v>42713.0</v>
      </c>
      <c r="B3874" s="2" t="s">
        <v>4862</v>
      </c>
      <c r="C3874" s="2">
        <v>3.0</v>
      </c>
      <c r="D3874" s="2" t="s">
        <v>694</v>
      </c>
      <c r="E3874" s="2" t="s">
        <v>27</v>
      </c>
      <c r="F3874" s="2" t="s">
        <v>976</v>
      </c>
      <c r="G3874" s="2" t="s">
        <v>29</v>
      </c>
      <c r="H3874" s="2" t="s">
        <v>554</v>
      </c>
      <c r="I3874" s="2" t="s">
        <v>4863</v>
      </c>
      <c r="J3874" s="2" t="s">
        <v>251</v>
      </c>
      <c r="K3874" s="2" t="s">
        <v>54</v>
      </c>
      <c r="L3874" s="10">
        <v>42725.0</v>
      </c>
      <c r="M3874" s="2" t="s">
        <v>34</v>
      </c>
      <c r="N3874" s="11">
        <v>0.2</v>
      </c>
      <c r="O3874" s="12">
        <v>-2.0</v>
      </c>
      <c r="P3874" s="13">
        <v>-0.15</v>
      </c>
      <c r="Q3874" s="13">
        <v>17.0</v>
      </c>
      <c r="R3874" s="13">
        <f t="shared" si="1"/>
        <v>21.25</v>
      </c>
      <c r="S3874" s="14">
        <f t="shared" si="2"/>
        <v>7.083333333</v>
      </c>
      <c r="T3874" s="14">
        <f t="shared" si="3"/>
        <v>-0.1176470588</v>
      </c>
      <c r="U3874" s="15" t="str">
        <f>vlookup(F3874,'Sub categories'!$A:$C,3,False)</f>
        <v>Accessories</v>
      </c>
      <c r="V3874" s="16">
        <f t="shared" si="4"/>
        <v>12</v>
      </c>
      <c r="W3874" s="17">
        <f t="array" ref="W3874">INDEX(shipping_prices!$C$1:$F5101,MATCH(I3874,shipping_prices!$A$1:$A5101,0),MATCH(M3874,shipping_prices!$C$1:$F$1,0))</f>
        <v>12.76</v>
      </c>
      <c r="X3874" s="15" t="str">
        <f t="shared" si="5"/>
        <v>Lena HernandezGreenvilleNorth Carolina</v>
      </c>
      <c r="Y3874" s="15" t="str">
        <f t="shared" si="6"/>
        <v>loss</v>
      </c>
    </row>
    <row r="3875" hidden="1">
      <c r="A3875" s="1">
        <v>42714.0</v>
      </c>
      <c r="B3875" s="2" t="s">
        <v>4862</v>
      </c>
      <c r="C3875" s="2">
        <v>3.0</v>
      </c>
      <c r="D3875" s="2" t="s">
        <v>694</v>
      </c>
      <c r="E3875" s="2" t="s">
        <v>27</v>
      </c>
      <c r="F3875" s="2" t="s">
        <v>1850</v>
      </c>
      <c r="G3875" s="2" t="s">
        <v>29</v>
      </c>
      <c r="H3875" s="2" t="s">
        <v>532</v>
      </c>
      <c r="I3875" s="2" t="s">
        <v>4863</v>
      </c>
      <c r="J3875" s="2" t="s">
        <v>251</v>
      </c>
      <c r="K3875" s="2" t="s">
        <v>54</v>
      </c>
      <c r="L3875" s="10">
        <v>42725.0</v>
      </c>
      <c r="M3875" s="2" t="s">
        <v>34</v>
      </c>
      <c r="N3875" s="11">
        <v>0.2</v>
      </c>
      <c r="O3875" s="12">
        <v>18.0</v>
      </c>
      <c r="P3875" s="13">
        <v>0.26</v>
      </c>
      <c r="Q3875" s="13">
        <v>68.0</v>
      </c>
      <c r="R3875" s="13">
        <f t="shared" si="1"/>
        <v>85</v>
      </c>
      <c r="S3875" s="14">
        <f t="shared" si="2"/>
        <v>28.33333333</v>
      </c>
      <c r="T3875" s="14">
        <f t="shared" si="3"/>
        <v>0.2647058824</v>
      </c>
      <c r="U3875" s="15" t="str">
        <f>vlookup(F3875,'Sub categories'!$A:$C,3,False)</f>
        <v>Accessories</v>
      </c>
      <c r="V3875" s="16">
        <f t="shared" si="4"/>
        <v>11</v>
      </c>
      <c r="W3875" s="17">
        <f t="array" ref="W3875">INDEX(shipping_prices!$C$1:$F5102,MATCH(I3875,shipping_prices!$A$1:$A5102,0),MATCH(M3875,shipping_prices!$C$1:$F$1,0))</f>
        <v>12.76</v>
      </c>
      <c r="X3875" s="15" t="str">
        <f t="shared" si="5"/>
        <v>Lena HernandezGreenvilleNorth Carolina</v>
      </c>
      <c r="Y3875" s="15" t="str">
        <f t="shared" si="6"/>
        <v>Low</v>
      </c>
    </row>
    <row r="3876" hidden="1">
      <c r="A3876" s="1">
        <v>42714.0</v>
      </c>
      <c r="B3876" s="2" t="s">
        <v>4862</v>
      </c>
      <c r="C3876" s="2">
        <v>2.0</v>
      </c>
      <c r="D3876" s="2" t="s">
        <v>694</v>
      </c>
      <c r="E3876" s="2" t="s">
        <v>27</v>
      </c>
      <c r="F3876" s="2" t="s">
        <v>3341</v>
      </c>
      <c r="G3876" s="2" t="s">
        <v>29</v>
      </c>
      <c r="H3876" s="2" t="s">
        <v>255</v>
      </c>
      <c r="I3876" s="2" t="s">
        <v>4863</v>
      </c>
      <c r="J3876" s="2" t="s">
        <v>251</v>
      </c>
      <c r="K3876" s="2" t="s">
        <v>54</v>
      </c>
      <c r="L3876" s="10">
        <v>42725.0</v>
      </c>
      <c r="M3876" s="2" t="s">
        <v>34</v>
      </c>
      <c r="N3876" s="11">
        <v>0.2</v>
      </c>
      <c r="O3876" s="12">
        <v>31.0</v>
      </c>
      <c r="P3876" s="13">
        <v>0.13</v>
      </c>
      <c r="Q3876" s="13">
        <v>250.0</v>
      </c>
      <c r="R3876" s="13">
        <f t="shared" si="1"/>
        <v>312.5</v>
      </c>
      <c r="S3876" s="14">
        <f t="shared" si="2"/>
        <v>156.25</v>
      </c>
      <c r="T3876" s="14">
        <f t="shared" si="3"/>
        <v>0.124</v>
      </c>
      <c r="U3876" s="15" t="str">
        <f>vlookup(F3876,'Sub categories'!$A:$C,3,False)</f>
        <v>Phones</v>
      </c>
      <c r="V3876" s="16">
        <f t="shared" si="4"/>
        <v>11</v>
      </c>
      <c r="W3876" s="17">
        <f t="array" ref="W3876">INDEX(shipping_prices!$C$1:$F5103,MATCH(I3876,shipping_prices!$A$1:$A5103,0),MATCH(M3876,shipping_prices!$C$1:$F$1,0))</f>
        <v>12.76</v>
      </c>
      <c r="X3876" s="15" t="str">
        <f t="shared" si="5"/>
        <v>Lena HernandezGreenvilleNorth Carolina</v>
      </c>
      <c r="Y3876" s="15" t="str">
        <f t="shared" si="6"/>
        <v>High</v>
      </c>
    </row>
    <row r="3877" hidden="1">
      <c r="A3877" s="1">
        <v>42714.0</v>
      </c>
      <c r="B3877" s="2" t="s">
        <v>4864</v>
      </c>
      <c r="C3877" s="2">
        <v>6.0</v>
      </c>
      <c r="D3877" s="2" t="s">
        <v>1492</v>
      </c>
      <c r="E3877" s="2" t="s">
        <v>27</v>
      </c>
      <c r="F3877" s="2" t="s">
        <v>2720</v>
      </c>
      <c r="G3877" s="2" t="s">
        <v>39</v>
      </c>
      <c r="H3877" s="2" t="s">
        <v>789</v>
      </c>
      <c r="I3877" s="2" t="s">
        <v>96</v>
      </c>
      <c r="J3877" s="2" t="s">
        <v>406</v>
      </c>
      <c r="K3877" s="2" t="s">
        <v>54</v>
      </c>
      <c r="L3877" s="10">
        <v>42719.0</v>
      </c>
      <c r="M3877" s="2" t="s">
        <v>34</v>
      </c>
      <c r="N3877" s="11">
        <v>0.0</v>
      </c>
      <c r="O3877" s="12">
        <v>50.0</v>
      </c>
      <c r="P3877" s="13">
        <v>0.27</v>
      </c>
      <c r="Q3877" s="13">
        <v>186.0</v>
      </c>
      <c r="R3877" s="13">
        <f t="shared" si="1"/>
        <v>186</v>
      </c>
      <c r="S3877" s="14">
        <f t="shared" si="2"/>
        <v>31</v>
      </c>
      <c r="T3877" s="14">
        <f t="shared" si="3"/>
        <v>0.2688172043</v>
      </c>
      <c r="U3877" s="15" t="str">
        <f>vlookup(F3877,'Sub categories'!$A:$C,3,False)</f>
        <v>Art</v>
      </c>
      <c r="V3877" s="16">
        <f t="shared" si="4"/>
        <v>5</v>
      </c>
      <c r="W3877" s="17">
        <f t="array" ref="W3877">INDEX(shipping_prices!$C$1:$F5104,MATCH(I3877,shipping_prices!$A$1:$A5104,0),MATCH(M3877,shipping_prices!$C$1:$F$1,0))</f>
        <v>13.85</v>
      </c>
      <c r="X3877" s="15" t="str">
        <f t="shared" si="5"/>
        <v>Valerie DominguezJacksonMississippi</v>
      </c>
      <c r="Y3877" s="15" t="str">
        <f t="shared" si="6"/>
        <v>High</v>
      </c>
    </row>
    <row r="3878" hidden="1">
      <c r="A3878" s="1">
        <v>42714.0</v>
      </c>
      <c r="B3878" s="2" t="s">
        <v>4865</v>
      </c>
      <c r="C3878" s="2">
        <v>1.0</v>
      </c>
      <c r="D3878" s="2" t="s">
        <v>286</v>
      </c>
      <c r="E3878" s="2" t="s">
        <v>37</v>
      </c>
      <c r="F3878" s="2" t="s">
        <v>4866</v>
      </c>
      <c r="G3878" s="2" t="s">
        <v>39</v>
      </c>
      <c r="H3878" s="2" t="s">
        <v>79</v>
      </c>
      <c r="I3878" s="2" t="s">
        <v>217</v>
      </c>
      <c r="J3878" s="2" t="s">
        <v>282</v>
      </c>
      <c r="K3878" s="2" t="s">
        <v>77</v>
      </c>
      <c r="L3878" s="10">
        <v>42715.0</v>
      </c>
      <c r="M3878" s="2" t="s">
        <v>142</v>
      </c>
      <c r="N3878" s="11">
        <v>0.0</v>
      </c>
      <c r="O3878" s="12">
        <v>10.0</v>
      </c>
      <c r="P3878" s="13">
        <v>0.46</v>
      </c>
      <c r="Q3878" s="13">
        <v>22.0</v>
      </c>
      <c r="R3878" s="13">
        <f t="shared" si="1"/>
        <v>22</v>
      </c>
      <c r="S3878" s="14">
        <f t="shared" si="2"/>
        <v>22</v>
      </c>
      <c r="T3878" s="14">
        <f t="shared" si="3"/>
        <v>0.4545454545</v>
      </c>
      <c r="U3878" s="15" t="str">
        <f>vlookup(F3878,'Sub categories'!$A:$C,3,False)</f>
        <v>Paper</v>
      </c>
      <c r="V3878" s="16">
        <f t="shared" si="4"/>
        <v>1</v>
      </c>
      <c r="W3878" s="17">
        <f t="array" ref="W3878">INDEX(shipping_prices!$C$1:$F5105,MATCH(I3878,shipping_prices!$A$1:$A5105,0),MATCH(M3878,shipping_prices!$C$1:$F$1,0))</f>
        <v>16.29</v>
      </c>
      <c r="X3878" s="15" t="str">
        <f t="shared" si="5"/>
        <v>Vivek GradyRichmondIndiana</v>
      </c>
      <c r="Y3878" s="15" t="str">
        <f t="shared" si="6"/>
        <v>Low</v>
      </c>
    </row>
    <row r="3879" hidden="1">
      <c r="A3879" s="1">
        <v>42714.0</v>
      </c>
      <c r="B3879" s="2" t="s">
        <v>4867</v>
      </c>
      <c r="C3879" s="2">
        <v>2.0</v>
      </c>
      <c r="D3879" s="2" t="s">
        <v>2948</v>
      </c>
      <c r="E3879" s="2" t="s">
        <v>27</v>
      </c>
      <c r="F3879" s="2" t="s">
        <v>3798</v>
      </c>
      <c r="G3879" s="2" t="s">
        <v>39</v>
      </c>
      <c r="H3879" s="2" t="s">
        <v>40</v>
      </c>
      <c r="I3879" s="2" t="s">
        <v>158</v>
      </c>
      <c r="J3879" s="2" t="s">
        <v>159</v>
      </c>
      <c r="K3879" s="2" t="s">
        <v>43</v>
      </c>
      <c r="L3879" s="10">
        <v>42724.0</v>
      </c>
      <c r="M3879" s="2" t="s">
        <v>34</v>
      </c>
      <c r="N3879" s="11">
        <v>0.2</v>
      </c>
      <c r="O3879" s="12">
        <v>10.0</v>
      </c>
      <c r="P3879" s="13">
        <v>0.35</v>
      </c>
      <c r="Q3879" s="13">
        <v>28.0</v>
      </c>
      <c r="R3879" s="13">
        <f t="shared" si="1"/>
        <v>35</v>
      </c>
      <c r="S3879" s="14">
        <f t="shared" si="2"/>
        <v>17.5</v>
      </c>
      <c r="T3879" s="14">
        <f t="shared" si="3"/>
        <v>0.3571428571</v>
      </c>
      <c r="U3879" s="15" t="str">
        <f>vlookup(F3879,'Sub categories'!$A:$C,3,False)</f>
        <v>Binders</v>
      </c>
      <c r="V3879" s="16">
        <f t="shared" si="4"/>
        <v>10</v>
      </c>
      <c r="W3879" s="17">
        <f t="array" ref="W3879">INDEX(shipping_prices!$C$1:$F5106,MATCH(I3879,shipping_prices!$A$1:$A5106,0),MATCH(M3879,shipping_prices!$C$1:$F$1,0))</f>
        <v>7</v>
      </c>
      <c r="X3879" s="15" t="str">
        <f t="shared" si="5"/>
        <v>Max JonesSeattleWashington</v>
      </c>
      <c r="Y3879" s="15" t="str">
        <f t="shared" si="6"/>
        <v>Low</v>
      </c>
    </row>
    <row r="3880" hidden="1">
      <c r="A3880" s="1">
        <v>42714.0</v>
      </c>
      <c r="B3880" s="2" t="s">
        <v>4868</v>
      </c>
      <c r="C3880" s="2">
        <v>6.0</v>
      </c>
      <c r="D3880" s="2" t="s">
        <v>2632</v>
      </c>
      <c r="E3880" s="2" t="s">
        <v>37</v>
      </c>
      <c r="F3880" s="2" t="s">
        <v>4847</v>
      </c>
      <c r="G3880" s="2" t="s">
        <v>39</v>
      </c>
      <c r="H3880" s="2" t="s">
        <v>193</v>
      </c>
      <c r="I3880" s="2" t="s">
        <v>88</v>
      </c>
      <c r="J3880" s="2" t="s">
        <v>89</v>
      </c>
      <c r="K3880" s="2" t="s">
        <v>54</v>
      </c>
      <c r="L3880" s="10">
        <v>42724.0</v>
      </c>
      <c r="M3880" s="2" t="s">
        <v>34</v>
      </c>
      <c r="N3880" s="11">
        <v>0.0</v>
      </c>
      <c r="O3880" s="12">
        <v>30.0</v>
      </c>
      <c r="P3880" s="13">
        <v>0.48</v>
      </c>
      <c r="Q3880" s="13">
        <v>62.0</v>
      </c>
      <c r="R3880" s="13">
        <f t="shared" si="1"/>
        <v>62</v>
      </c>
      <c r="S3880" s="14">
        <f t="shared" si="2"/>
        <v>10.33333333</v>
      </c>
      <c r="T3880" s="14">
        <f t="shared" si="3"/>
        <v>0.4838709677</v>
      </c>
      <c r="U3880" s="15" t="str">
        <f>vlookup(F3880,'Sub categories'!$A:$C,3,False)</f>
        <v>Labels</v>
      </c>
      <c r="V3880" s="16">
        <f t="shared" si="4"/>
        <v>10</v>
      </c>
      <c r="W3880" s="17">
        <f t="array" ref="W3880">INDEX(shipping_prices!$C$1:$F5107,MATCH(I3880,shipping_prices!$A$1:$A5107,0),MATCH(M3880,shipping_prices!$C$1:$F$1,0))</f>
        <v>7.88</v>
      </c>
      <c r="X3880" s="15" t="str">
        <f t="shared" si="5"/>
        <v>Anna HäberlinSpringfieldVirginia</v>
      </c>
      <c r="Y3880" s="15" t="str">
        <f t="shared" si="6"/>
        <v>Low</v>
      </c>
    </row>
    <row r="3881" hidden="1">
      <c r="A3881" s="1">
        <v>42714.0</v>
      </c>
      <c r="B3881" s="2" t="s">
        <v>4868</v>
      </c>
      <c r="C3881" s="2">
        <v>6.0</v>
      </c>
      <c r="D3881" s="2" t="s">
        <v>2632</v>
      </c>
      <c r="E3881" s="2" t="s">
        <v>37</v>
      </c>
      <c r="F3881" s="2" t="s">
        <v>3575</v>
      </c>
      <c r="G3881" s="2" t="s">
        <v>29</v>
      </c>
      <c r="H3881" s="2" t="s">
        <v>431</v>
      </c>
      <c r="I3881" s="2" t="s">
        <v>88</v>
      </c>
      <c r="J3881" s="2" t="s">
        <v>89</v>
      </c>
      <c r="K3881" s="2" t="s">
        <v>54</v>
      </c>
      <c r="L3881" s="10">
        <v>42724.0</v>
      </c>
      <c r="M3881" s="2" t="s">
        <v>34</v>
      </c>
      <c r="N3881" s="11">
        <v>0.0</v>
      </c>
      <c r="O3881" s="12">
        <v>653.0</v>
      </c>
      <c r="P3881" s="13">
        <v>0.33</v>
      </c>
      <c r="Q3881" s="13">
        <v>1980.0</v>
      </c>
      <c r="R3881" s="13">
        <f t="shared" si="1"/>
        <v>1980</v>
      </c>
      <c r="S3881" s="14">
        <f t="shared" si="2"/>
        <v>330</v>
      </c>
      <c r="T3881" s="14">
        <f t="shared" si="3"/>
        <v>0.3297979798</v>
      </c>
      <c r="U3881" s="15" t="str">
        <f>vlookup(F3881,'Sub categories'!$A:$C,3,False)</f>
        <v>Accessories</v>
      </c>
      <c r="V3881" s="16">
        <f t="shared" si="4"/>
        <v>10</v>
      </c>
      <c r="W3881" s="17">
        <f t="array" ref="W3881">INDEX(shipping_prices!$C$1:$F5108,MATCH(I3881,shipping_prices!$A$1:$A5108,0),MATCH(M3881,shipping_prices!$C$1:$F$1,0))</f>
        <v>7.88</v>
      </c>
      <c r="X3881" s="15" t="str">
        <f t="shared" si="5"/>
        <v>Anna HäberlinSpringfieldVirginia</v>
      </c>
      <c r="Y3881" s="15" t="str">
        <f t="shared" si="6"/>
        <v>High</v>
      </c>
    </row>
    <row r="3882">
      <c r="A3882" s="1">
        <v>42714.0</v>
      </c>
      <c r="B3882" s="2" t="s">
        <v>4868</v>
      </c>
      <c r="C3882" s="2">
        <v>10.0</v>
      </c>
      <c r="D3882" s="2" t="s">
        <v>2632</v>
      </c>
      <c r="E3882" s="2" t="s">
        <v>37</v>
      </c>
      <c r="F3882" s="2" t="s">
        <v>3580</v>
      </c>
      <c r="G3882" s="2" t="s">
        <v>45</v>
      </c>
      <c r="H3882" s="2" t="s">
        <v>46</v>
      </c>
      <c r="I3882" s="2" t="s">
        <v>88</v>
      </c>
      <c r="J3882" s="2" t="s">
        <v>89</v>
      </c>
      <c r="K3882" s="2" t="s">
        <v>54</v>
      </c>
      <c r="L3882" s="10">
        <v>42724.0</v>
      </c>
      <c r="M3882" s="2" t="s">
        <v>34</v>
      </c>
      <c r="N3882" s="11">
        <v>0.0</v>
      </c>
      <c r="O3882" s="12">
        <v>387.0</v>
      </c>
      <c r="P3882" s="13">
        <v>0.17</v>
      </c>
      <c r="Q3882" s="13">
        <v>2276.0</v>
      </c>
      <c r="R3882" s="13">
        <f t="shared" si="1"/>
        <v>2276</v>
      </c>
      <c r="S3882" s="14">
        <f t="shared" si="2"/>
        <v>227.6</v>
      </c>
      <c r="T3882" s="14">
        <f t="shared" si="3"/>
        <v>0.1700351494</v>
      </c>
      <c r="U3882" s="15" t="str">
        <f>vlookup(F3882,'Sub categories'!$A:$C,3,False)</f>
        <v>Tables</v>
      </c>
      <c r="V3882" s="16">
        <f t="shared" si="4"/>
        <v>10</v>
      </c>
      <c r="W3882" s="17">
        <f t="array" ref="W3882">INDEX(shipping_prices!$C$1:$F5109,MATCH(I3882,shipping_prices!$A$1:$A5109,0),MATCH(M3882,shipping_prices!$C$1:$F$1,0))</f>
        <v>7.88</v>
      </c>
      <c r="X3882" s="15" t="str">
        <f t="shared" si="5"/>
        <v>Anna HäberlinSpringfieldVirginia</v>
      </c>
      <c r="Y3882" s="15" t="str">
        <f t="shared" si="6"/>
        <v>High</v>
      </c>
    </row>
    <row r="3883" hidden="1">
      <c r="A3883" s="1">
        <v>42714.0</v>
      </c>
      <c r="B3883" s="2" t="s">
        <v>4869</v>
      </c>
      <c r="C3883" s="2">
        <v>5.0</v>
      </c>
      <c r="D3883" s="2" t="s">
        <v>2534</v>
      </c>
      <c r="E3883" s="2" t="s">
        <v>37</v>
      </c>
      <c r="F3883" s="2" t="s">
        <v>1124</v>
      </c>
      <c r="G3883" s="2" t="s">
        <v>39</v>
      </c>
      <c r="H3883" s="2" t="s">
        <v>1125</v>
      </c>
      <c r="I3883" s="2" t="s">
        <v>2290</v>
      </c>
      <c r="J3883" s="2" t="s">
        <v>53</v>
      </c>
      <c r="K3883" s="2" t="s">
        <v>54</v>
      </c>
      <c r="L3883" s="10">
        <v>42722.0</v>
      </c>
      <c r="M3883" s="2" t="s">
        <v>34</v>
      </c>
      <c r="N3883" s="11">
        <v>0.2</v>
      </c>
      <c r="O3883" s="12">
        <v>4.0</v>
      </c>
      <c r="P3883" s="13">
        <v>0.11</v>
      </c>
      <c r="Q3883" s="13">
        <v>40.0</v>
      </c>
      <c r="R3883" s="13">
        <f t="shared" si="1"/>
        <v>50</v>
      </c>
      <c r="S3883" s="14">
        <f t="shared" si="2"/>
        <v>10</v>
      </c>
      <c r="T3883" s="14">
        <f t="shared" si="3"/>
        <v>0.1</v>
      </c>
      <c r="U3883" s="15" t="str">
        <f>vlookup(F3883,'Sub categories'!$A:$C,3,False)</f>
        <v>Storage</v>
      </c>
      <c r="V3883" s="16">
        <f t="shared" si="4"/>
        <v>8</v>
      </c>
      <c r="W3883" s="17">
        <f t="array" ref="W3883">INDEX(shipping_prices!$C$1:$F5110,MATCH(I3883,shipping_prices!$A$1:$A5110,0),MATCH(M3883,shipping_prices!$C$1:$F$1,0))</f>
        <v>8.07</v>
      </c>
      <c r="X3883" s="15" t="str">
        <f t="shared" si="5"/>
        <v>Frank AtkinsonOrlandoFlorida</v>
      </c>
      <c r="Y3883" s="15" t="str">
        <f t="shared" si="6"/>
        <v>Low</v>
      </c>
    </row>
    <row r="3884" hidden="1">
      <c r="A3884" s="1">
        <v>42714.0</v>
      </c>
      <c r="B3884" s="2" t="s">
        <v>4869</v>
      </c>
      <c r="C3884" s="2">
        <v>4.0</v>
      </c>
      <c r="D3884" s="2" t="s">
        <v>2534</v>
      </c>
      <c r="E3884" s="2" t="s">
        <v>37</v>
      </c>
      <c r="F3884" s="2" t="s">
        <v>3453</v>
      </c>
      <c r="G3884" s="2" t="s">
        <v>29</v>
      </c>
      <c r="H3884" s="2" t="s">
        <v>2776</v>
      </c>
      <c r="I3884" s="2" t="s">
        <v>2290</v>
      </c>
      <c r="J3884" s="2" t="s">
        <v>53</v>
      </c>
      <c r="K3884" s="2" t="s">
        <v>54</v>
      </c>
      <c r="L3884" s="10">
        <v>42722.0</v>
      </c>
      <c r="M3884" s="2" t="s">
        <v>34</v>
      </c>
      <c r="N3884" s="11">
        <v>0.2</v>
      </c>
      <c r="O3884" s="12">
        <v>24.0</v>
      </c>
      <c r="P3884" s="13">
        <v>0.1</v>
      </c>
      <c r="Q3884" s="13">
        <v>245.0</v>
      </c>
      <c r="R3884" s="13">
        <f t="shared" si="1"/>
        <v>306.25</v>
      </c>
      <c r="S3884" s="14">
        <f t="shared" si="2"/>
        <v>76.5625</v>
      </c>
      <c r="T3884" s="14">
        <f t="shared" si="3"/>
        <v>0.09795918367</v>
      </c>
      <c r="U3884" s="15" t="str">
        <f>vlookup(F3884,'Sub categories'!$A:$C,3,False)</f>
        <v>Phones</v>
      </c>
      <c r="V3884" s="16">
        <f t="shared" si="4"/>
        <v>8</v>
      </c>
      <c r="W3884" s="17">
        <f t="array" ref="W3884">INDEX(shipping_prices!$C$1:$F5111,MATCH(I3884,shipping_prices!$A$1:$A5111,0),MATCH(M3884,shipping_prices!$C$1:$F$1,0))</f>
        <v>8.07</v>
      </c>
      <c r="X3884" s="15" t="str">
        <f t="shared" si="5"/>
        <v>Frank AtkinsonOrlandoFlorida</v>
      </c>
      <c r="Y3884" s="15" t="str">
        <f t="shared" si="6"/>
        <v>High</v>
      </c>
    </row>
    <row r="3885">
      <c r="A3885" s="1">
        <v>42714.0</v>
      </c>
      <c r="B3885" s="2" t="s">
        <v>4869</v>
      </c>
      <c r="C3885" s="2">
        <v>2.0</v>
      </c>
      <c r="D3885" s="2" t="s">
        <v>2534</v>
      </c>
      <c r="E3885" s="2" t="s">
        <v>37</v>
      </c>
      <c r="F3885" s="2" t="s">
        <v>3482</v>
      </c>
      <c r="G3885" s="2" t="s">
        <v>45</v>
      </c>
      <c r="H3885" s="2" t="s">
        <v>206</v>
      </c>
      <c r="I3885" s="2" t="s">
        <v>2290</v>
      </c>
      <c r="J3885" s="2" t="s">
        <v>53</v>
      </c>
      <c r="K3885" s="2" t="s">
        <v>54</v>
      </c>
      <c r="L3885" s="10">
        <v>42722.0</v>
      </c>
      <c r="M3885" s="2" t="s">
        <v>34</v>
      </c>
      <c r="N3885" s="11">
        <v>0.2</v>
      </c>
      <c r="O3885" s="12">
        <v>11.0</v>
      </c>
      <c r="P3885" s="13">
        <v>0.04</v>
      </c>
      <c r="Q3885" s="13">
        <v>290.0</v>
      </c>
      <c r="R3885" s="13">
        <f t="shared" si="1"/>
        <v>362.5</v>
      </c>
      <c r="S3885" s="14">
        <f t="shared" si="2"/>
        <v>181.25</v>
      </c>
      <c r="T3885" s="14">
        <f t="shared" si="3"/>
        <v>0.03793103448</v>
      </c>
      <c r="U3885" s="15" t="str">
        <f>vlookup(F3885,'Sub categories'!$A:$C,3,False)</f>
        <v>Bookcases</v>
      </c>
      <c r="V3885" s="16">
        <f t="shared" si="4"/>
        <v>8</v>
      </c>
      <c r="W3885" s="17">
        <f t="array" ref="W3885">INDEX(shipping_prices!$C$1:$F5112,MATCH(I3885,shipping_prices!$A$1:$A5112,0),MATCH(M3885,shipping_prices!$C$1:$F$1,0))</f>
        <v>8.07</v>
      </c>
      <c r="X3885" s="15" t="str">
        <f t="shared" si="5"/>
        <v>Frank AtkinsonOrlandoFlorida</v>
      </c>
      <c r="Y3885" s="15" t="str">
        <f t="shared" si="6"/>
        <v>Low</v>
      </c>
    </row>
    <row r="3886" hidden="1">
      <c r="A3886" s="1">
        <v>42714.0</v>
      </c>
      <c r="B3886" s="2" t="s">
        <v>4870</v>
      </c>
      <c r="C3886" s="2">
        <v>2.0</v>
      </c>
      <c r="D3886" s="2" t="s">
        <v>1860</v>
      </c>
      <c r="E3886" s="2" t="s">
        <v>27</v>
      </c>
      <c r="F3886" s="2" t="s">
        <v>378</v>
      </c>
      <c r="G3886" s="2" t="s">
        <v>39</v>
      </c>
      <c r="H3886" s="2" t="s">
        <v>130</v>
      </c>
      <c r="I3886" s="2" t="s">
        <v>320</v>
      </c>
      <c r="J3886" s="2" t="s">
        <v>321</v>
      </c>
      <c r="K3886" s="2" t="s">
        <v>33</v>
      </c>
      <c r="L3886" s="10">
        <v>42722.0</v>
      </c>
      <c r="M3886" s="2" t="s">
        <v>34</v>
      </c>
      <c r="N3886" s="11">
        <v>0.2</v>
      </c>
      <c r="O3886" s="12">
        <v>-5.0</v>
      </c>
      <c r="P3886" s="13">
        <v>-0.2</v>
      </c>
      <c r="Q3886" s="13">
        <v>24.0</v>
      </c>
      <c r="R3886" s="13">
        <f t="shared" si="1"/>
        <v>30</v>
      </c>
      <c r="S3886" s="14">
        <f t="shared" si="2"/>
        <v>15</v>
      </c>
      <c r="T3886" s="14">
        <f t="shared" si="3"/>
        <v>-0.2083333333</v>
      </c>
      <c r="U3886" s="15" t="str">
        <f>vlookup(F3886,'Sub categories'!$A:$C,3,False)</f>
        <v>Storage</v>
      </c>
      <c r="V3886" s="16">
        <f t="shared" si="4"/>
        <v>8</v>
      </c>
      <c r="W3886" s="17">
        <f t="array" ref="W3886">INDEX(shipping_prices!$C$1:$F5113,MATCH(I3886,shipping_prices!$A$1:$A5113,0),MATCH(M3886,shipping_prices!$C$1:$F$1,0))</f>
        <v>10.45</v>
      </c>
      <c r="X3886" s="15" t="str">
        <f t="shared" si="5"/>
        <v>Tony SayreClevelandOhio</v>
      </c>
      <c r="Y3886" s="15" t="str">
        <f t="shared" si="6"/>
        <v>loss</v>
      </c>
    </row>
    <row r="3887" hidden="1">
      <c r="A3887" s="1">
        <v>42714.0</v>
      </c>
      <c r="B3887" s="2" t="s">
        <v>4870</v>
      </c>
      <c r="C3887" s="2">
        <v>1.0</v>
      </c>
      <c r="D3887" s="2" t="s">
        <v>1860</v>
      </c>
      <c r="E3887" s="2" t="s">
        <v>27</v>
      </c>
      <c r="F3887" s="2" t="s">
        <v>3280</v>
      </c>
      <c r="G3887" s="2" t="s">
        <v>39</v>
      </c>
      <c r="H3887" s="2" t="s">
        <v>1002</v>
      </c>
      <c r="I3887" s="2" t="s">
        <v>320</v>
      </c>
      <c r="J3887" s="2" t="s">
        <v>321</v>
      </c>
      <c r="K3887" s="2" t="s">
        <v>33</v>
      </c>
      <c r="L3887" s="10">
        <v>42722.0</v>
      </c>
      <c r="M3887" s="2" t="s">
        <v>34</v>
      </c>
      <c r="N3887" s="11">
        <v>0.2</v>
      </c>
      <c r="O3887" s="12">
        <v>18.0</v>
      </c>
      <c r="P3887" s="13">
        <v>0.06</v>
      </c>
      <c r="Q3887" s="13">
        <v>286.0</v>
      </c>
      <c r="R3887" s="13">
        <f t="shared" si="1"/>
        <v>357.5</v>
      </c>
      <c r="S3887" s="14">
        <f t="shared" si="2"/>
        <v>357.5</v>
      </c>
      <c r="T3887" s="14">
        <f t="shared" si="3"/>
        <v>0.06293706294</v>
      </c>
      <c r="U3887" s="15" t="str">
        <f>vlookup(F3887,'Sub categories'!$A:$C,3,False)</f>
        <v>Appliances</v>
      </c>
      <c r="V3887" s="16">
        <f t="shared" si="4"/>
        <v>8</v>
      </c>
      <c r="W3887" s="17">
        <f t="array" ref="W3887">INDEX(shipping_prices!$C$1:$F5114,MATCH(I3887,shipping_prices!$A$1:$A5114,0),MATCH(M3887,shipping_prices!$C$1:$F$1,0))</f>
        <v>10.45</v>
      </c>
      <c r="X3887" s="15" t="str">
        <f t="shared" si="5"/>
        <v>Tony SayreClevelandOhio</v>
      </c>
      <c r="Y3887" s="15" t="str">
        <f t="shared" si="6"/>
        <v>Low</v>
      </c>
    </row>
    <row r="3888" hidden="1">
      <c r="A3888" s="1">
        <v>42714.0</v>
      </c>
      <c r="B3888" s="2" t="s">
        <v>4870</v>
      </c>
      <c r="C3888" s="2">
        <v>3.0</v>
      </c>
      <c r="D3888" s="2" t="s">
        <v>1860</v>
      </c>
      <c r="E3888" s="2" t="s">
        <v>27</v>
      </c>
      <c r="F3888" s="2" t="s">
        <v>287</v>
      </c>
      <c r="G3888" s="2" t="s">
        <v>39</v>
      </c>
      <c r="H3888" s="2" t="s">
        <v>288</v>
      </c>
      <c r="I3888" s="2" t="s">
        <v>320</v>
      </c>
      <c r="J3888" s="2" t="s">
        <v>321</v>
      </c>
      <c r="K3888" s="2" t="s">
        <v>33</v>
      </c>
      <c r="L3888" s="10">
        <v>42722.0</v>
      </c>
      <c r="M3888" s="2" t="s">
        <v>34</v>
      </c>
      <c r="N3888" s="11">
        <v>0.2</v>
      </c>
      <c r="O3888" s="12">
        <v>-83.0</v>
      </c>
      <c r="P3888" s="13">
        <v>-0.25</v>
      </c>
      <c r="Q3888" s="13">
        <v>332.0</v>
      </c>
      <c r="R3888" s="13">
        <f t="shared" si="1"/>
        <v>415</v>
      </c>
      <c r="S3888" s="14">
        <f t="shared" si="2"/>
        <v>138.3333333</v>
      </c>
      <c r="T3888" s="14">
        <f t="shared" si="3"/>
        <v>-0.25</v>
      </c>
      <c r="U3888" s="15" t="str">
        <f>vlookup(F3888,'Sub categories'!$A:$C,3,False)</f>
        <v>Storage</v>
      </c>
      <c r="V3888" s="16">
        <f t="shared" si="4"/>
        <v>8</v>
      </c>
      <c r="W3888" s="17">
        <f t="array" ref="W3888">INDEX(shipping_prices!$C$1:$F5115,MATCH(I3888,shipping_prices!$A$1:$A5115,0),MATCH(M3888,shipping_prices!$C$1:$F$1,0))</f>
        <v>10.45</v>
      </c>
      <c r="X3888" s="15" t="str">
        <f t="shared" si="5"/>
        <v>Tony SayreClevelandOhio</v>
      </c>
      <c r="Y3888" s="15" t="str">
        <f t="shared" si="6"/>
        <v>loss</v>
      </c>
    </row>
    <row r="3889" hidden="1">
      <c r="A3889" s="1">
        <v>42714.0</v>
      </c>
      <c r="B3889" s="2" t="s">
        <v>4871</v>
      </c>
      <c r="C3889" s="2">
        <v>2.0</v>
      </c>
      <c r="D3889" s="2" t="s">
        <v>3930</v>
      </c>
      <c r="E3889" s="2" t="s">
        <v>27</v>
      </c>
      <c r="F3889" s="2" t="s">
        <v>212</v>
      </c>
      <c r="G3889" s="2" t="s">
        <v>39</v>
      </c>
      <c r="H3889" s="2" t="s">
        <v>193</v>
      </c>
      <c r="I3889" s="2" t="s">
        <v>4872</v>
      </c>
      <c r="J3889" s="2" t="s">
        <v>1127</v>
      </c>
      <c r="K3889" s="2" t="s">
        <v>77</v>
      </c>
      <c r="L3889" s="10">
        <v>42726.0</v>
      </c>
      <c r="M3889" s="2" t="s">
        <v>34</v>
      </c>
      <c r="N3889" s="11">
        <v>0.0</v>
      </c>
      <c r="O3889" s="12">
        <v>7.0</v>
      </c>
      <c r="P3889" s="13">
        <v>0.47</v>
      </c>
      <c r="Q3889" s="13">
        <v>15.0</v>
      </c>
      <c r="R3889" s="13">
        <f t="shared" si="1"/>
        <v>15</v>
      </c>
      <c r="S3889" s="14">
        <f t="shared" si="2"/>
        <v>7.5</v>
      </c>
      <c r="T3889" s="14">
        <f t="shared" si="3"/>
        <v>0.4666666667</v>
      </c>
      <c r="U3889" s="15" t="str">
        <f>vlookup(F3889,'Sub categories'!$A:$C,3,False)</f>
        <v>Labels</v>
      </c>
      <c r="V3889" s="16">
        <f t="shared" si="4"/>
        <v>12</v>
      </c>
      <c r="W3889" s="17">
        <f t="array" ref="W3889">INDEX(shipping_prices!$C$1:$F5116,MATCH(I3889,shipping_prices!$A$1:$A5116,0),MATCH(M3889,shipping_prices!$C$1:$F$1,0))</f>
        <v>13.11</v>
      </c>
      <c r="X3889" s="15" t="str">
        <f t="shared" si="5"/>
        <v>Nora PaigeEdmondOklahoma</v>
      </c>
      <c r="Y3889" s="15" t="str">
        <f t="shared" si="6"/>
        <v>Low</v>
      </c>
    </row>
    <row r="3890" hidden="1">
      <c r="A3890" s="1">
        <v>42714.0</v>
      </c>
      <c r="B3890" s="2" t="s">
        <v>4871</v>
      </c>
      <c r="C3890" s="2">
        <v>7.0</v>
      </c>
      <c r="D3890" s="2" t="s">
        <v>3930</v>
      </c>
      <c r="E3890" s="2" t="s">
        <v>27</v>
      </c>
      <c r="F3890" s="2" t="s">
        <v>4873</v>
      </c>
      <c r="G3890" s="2" t="s">
        <v>29</v>
      </c>
      <c r="H3890" s="2" t="s">
        <v>752</v>
      </c>
      <c r="I3890" s="2" t="s">
        <v>4872</v>
      </c>
      <c r="J3890" s="2" t="s">
        <v>1127</v>
      </c>
      <c r="K3890" s="2" t="s">
        <v>77</v>
      </c>
      <c r="L3890" s="10">
        <v>42726.0</v>
      </c>
      <c r="M3890" s="2" t="s">
        <v>34</v>
      </c>
      <c r="N3890" s="11">
        <v>0.0</v>
      </c>
      <c r="O3890" s="12">
        <v>236.0</v>
      </c>
      <c r="P3890" s="13">
        <v>0.25</v>
      </c>
      <c r="Q3890" s="13">
        <v>945.0</v>
      </c>
      <c r="R3890" s="13">
        <f t="shared" si="1"/>
        <v>945</v>
      </c>
      <c r="S3890" s="14">
        <f t="shared" si="2"/>
        <v>135</v>
      </c>
      <c r="T3890" s="14">
        <f t="shared" si="3"/>
        <v>0.2497354497</v>
      </c>
      <c r="U3890" s="15" t="str">
        <f>vlookup(F3890,'Sub categories'!$A:$C,3,False)</f>
        <v>Phones</v>
      </c>
      <c r="V3890" s="16">
        <f t="shared" si="4"/>
        <v>12</v>
      </c>
      <c r="W3890" s="17">
        <f t="array" ref="W3890">INDEX(shipping_prices!$C$1:$F5117,MATCH(I3890,shipping_prices!$A$1:$A5117,0),MATCH(M3890,shipping_prices!$C$1:$F$1,0))</f>
        <v>13.11</v>
      </c>
      <c r="X3890" s="15" t="str">
        <f t="shared" si="5"/>
        <v>Nora PaigeEdmondOklahoma</v>
      </c>
      <c r="Y3890" s="15" t="str">
        <f t="shared" si="6"/>
        <v>High</v>
      </c>
    </row>
    <row r="3891" hidden="1">
      <c r="A3891" s="1">
        <v>42714.0</v>
      </c>
      <c r="B3891" s="2" t="s">
        <v>4874</v>
      </c>
      <c r="C3891" s="2">
        <v>2.0</v>
      </c>
      <c r="D3891" s="2" t="s">
        <v>4875</v>
      </c>
      <c r="E3891" s="2" t="s">
        <v>37</v>
      </c>
      <c r="F3891" s="2" t="s">
        <v>57</v>
      </c>
      <c r="G3891" s="2" t="s">
        <v>39</v>
      </c>
      <c r="H3891" s="2" t="s">
        <v>58</v>
      </c>
      <c r="I3891" s="2" t="s">
        <v>1225</v>
      </c>
      <c r="J3891" s="2" t="s">
        <v>76</v>
      </c>
      <c r="K3891" s="2" t="s">
        <v>77</v>
      </c>
      <c r="L3891" s="10">
        <v>42723.0</v>
      </c>
      <c r="M3891" s="2" t="s">
        <v>34</v>
      </c>
      <c r="N3891" s="11">
        <v>0.8</v>
      </c>
      <c r="O3891" s="12">
        <v>-3.0</v>
      </c>
      <c r="P3891" s="13">
        <v>-1.65</v>
      </c>
      <c r="Q3891" s="13">
        <v>2.0</v>
      </c>
      <c r="R3891" s="13">
        <f t="shared" si="1"/>
        <v>10</v>
      </c>
      <c r="S3891" s="14">
        <f t="shared" si="2"/>
        <v>5</v>
      </c>
      <c r="T3891" s="14">
        <f t="shared" si="3"/>
        <v>-1.5</v>
      </c>
      <c r="U3891" s="15" t="str">
        <f>vlookup(F3891,'Sub categories'!$A:$C,3,False)</f>
        <v>Binders</v>
      </c>
      <c r="V3891" s="16">
        <f t="shared" si="4"/>
        <v>9</v>
      </c>
      <c r="W3891" s="17">
        <f t="array" ref="W3891">INDEX(shipping_prices!$C$1:$F5118,MATCH(I3891,shipping_prices!$A$1:$A5118,0),MATCH(M3891,shipping_prices!$C$1:$F$1,0))</f>
        <v>6.99</v>
      </c>
      <c r="X3891" s="15" t="str">
        <f t="shared" si="5"/>
        <v>Alejandro SavelyDallasTexas</v>
      </c>
      <c r="Y3891" s="15" t="str">
        <f t="shared" si="6"/>
        <v>loss</v>
      </c>
    </row>
    <row r="3892" hidden="1">
      <c r="A3892" s="1">
        <v>42714.0</v>
      </c>
      <c r="B3892" s="2" t="s">
        <v>4874</v>
      </c>
      <c r="C3892" s="2">
        <v>9.0</v>
      </c>
      <c r="D3892" s="2" t="s">
        <v>4875</v>
      </c>
      <c r="E3892" s="2" t="s">
        <v>37</v>
      </c>
      <c r="F3892" s="2" t="s">
        <v>197</v>
      </c>
      <c r="G3892" s="2" t="s">
        <v>39</v>
      </c>
      <c r="H3892" s="2" t="s">
        <v>198</v>
      </c>
      <c r="I3892" s="2" t="s">
        <v>1225</v>
      </c>
      <c r="J3892" s="2" t="s">
        <v>76</v>
      </c>
      <c r="K3892" s="2" t="s">
        <v>77</v>
      </c>
      <c r="L3892" s="10">
        <v>42723.0</v>
      </c>
      <c r="M3892" s="2" t="s">
        <v>34</v>
      </c>
      <c r="N3892" s="11">
        <v>0.2</v>
      </c>
      <c r="O3892" s="12">
        <v>31.0</v>
      </c>
      <c r="P3892" s="13">
        <v>0.38</v>
      </c>
      <c r="Q3892" s="13">
        <v>83.0</v>
      </c>
      <c r="R3892" s="13">
        <f t="shared" si="1"/>
        <v>103.75</v>
      </c>
      <c r="S3892" s="14">
        <f t="shared" si="2"/>
        <v>11.52777778</v>
      </c>
      <c r="T3892" s="14">
        <f t="shared" si="3"/>
        <v>0.3734939759</v>
      </c>
      <c r="U3892" s="15" t="str">
        <f>vlookup(F3892,'Sub categories'!$A:$C,3,False)</f>
        <v>Paper</v>
      </c>
      <c r="V3892" s="16">
        <f t="shared" si="4"/>
        <v>9</v>
      </c>
      <c r="W3892" s="17">
        <f t="array" ref="W3892">INDEX(shipping_prices!$C$1:$F5119,MATCH(I3892,shipping_prices!$A$1:$A5119,0),MATCH(M3892,shipping_prices!$C$1:$F$1,0))</f>
        <v>6.99</v>
      </c>
      <c r="X3892" s="15" t="str">
        <f t="shared" si="5"/>
        <v>Alejandro SavelyDallasTexas</v>
      </c>
      <c r="Y3892" s="15" t="str">
        <f t="shared" si="6"/>
        <v>Low</v>
      </c>
    </row>
    <row r="3893" hidden="1">
      <c r="A3893" s="1">
        <v>42714.0</v>
      </c>
      <c r="B3893" s="2" t="s">
        <v>4876</v>
      </c>
      <c r="C3893" s="2">
        <v>3.0</v>
      </c>
      <c r="D3893" s="2" t="s">
        <v>4877</v>
      </c>
      <c r="E3893" s="2" t="s">
        <v>37</v>
      </c>
      <c r="F3893" s="2" t="s">
        <v>1288</v>
      </c>
      <c r="G3893" s="2" t="s">
        <v>39</v>
      </c>
      <c r="H3893" s="2" t="s">
        <v>40</v>
      </c>
      <c r="I3893" s="2" t="s">
        <v>179</v>
      </c>
      <c r="J3893" s="2" t="s">
        <v>1156</v>
      </c>
      <c r="K3893" s="2" t="s">
        <v>33</v>
      </c>
      <c r="L3893" s="10">
        <v>42724.0</v>
      </c>
      <c r="M3893" s="2" t="s">
        <v>34</v>
      </c>
      <c r="N3893" s="11">
        <v>0.0</v>
      </c>
      <c r="O3893" s="12">
        <v>3.0</v>
      </c>
      <c r="P3893" s="13">
        <v>0.48</v>
      </c>
      <c r="Q3893" s="13">
        <v>5.0</v>
      </c>
      <c r="R3893" s="13">
        <f t="shared" si="1"/>
        <v>5</v>
      </c>
      <c r="S3893" s="14">
        <f t="shared" si="2"/>
        <v>1.666666667</v>
      </c>
      <c r="T3893" s="14">
        <f t="shared" si="3"/>
        <v>0.6</v>
      </c>
      <c r="U3893" s="15" t="str">
        <f>vlookup(F3893,'Sub categories'!$A:$C,3,False)</f>
        <v>Binders</v>
      </c>
      <c r="V3893" s="16">
        <f t="shared" si="4"/>
        <v>10</v>
      </c>
      <c r="W3893" s="17">
        <f t="array" ref="W3893">INDEX(shipping_prices!$C$1:$F5120,MATCH(I3893,shipping_prices!$A$1:$A5120,0),MATCH(M3893,shipping_prices!$C$1:$F$1,0))</f>
        <v>13.31</v>
      </c>
      <c r="X3893" s="15" t="str">
        <f t="shared" si="5"/>
        <v>Maureen FritzlerColumbiaMaryland</v>
      </c>
      <c r="Y3893" s="15" t="str">
        <f t="shared" si="6"/>
        <v>Low</v>
      </c>
    </row>
    <row r="3894">
      <c r="A3894" s="1">
        <v>42714.0</v>
      </c>
      <c r="B3894" s="2" t="s">
        <v>4876</v>
      </c>
      <c r="C3894" s="2">
        <v>3.0</v>
      </c>
      <c r="D3894" s="2" t="s">
        <v>4877</v>
      </c>
      <c r="E3894" s="2" t="s">
        <v>37</v>
      </c>
      <c r="F3894" s="2" t="s">
        <v>3102</v>
      </c>
      <c r="G3894" s="2" t="s">
        <v>45</v>
      </c>
      <c r="H3894" s="2" t="s">
        <v>130</v>
      </c>
      <c r="I3894" s="2" t="s">
        <v>179</v>
      </c>
      <c r="J3894" s="2" t="s">
        <v>1156</v>
      </c>
      <c r="K3894" s="2" t="s">
        <v>33</v>
      </c>
      <c r="L3894" s="10">
        <v>42724.0</v>
      </c>
      <c r="M3894" s="2" t="s">
        <v>34</v>
      </c>
      <c r="N3894" s="11">
        <v>0.0</v>
      </c>
      <c r="O3894" s="12">
        <v>9.0</v>
      </c>
      <c r="P3894" s="13">
        <v>0.34</v>
      </c>
      <c r="Q3894" s="13">
        <v>27.0</v>
      </c>
      <c r="R3894" s="13">
        <f t="shared" si="1"/>
        <v>27</v>
      </c>
      <c r="S3894" s="14">
        <f t="shared" si="2"/>
        <v>9</v>
      </c>
      <c r="T3894" s="14">
        <f t="shared" si="3"/>
        <v>0.3333333333</v>
      </c>
      <c r="U3894" s="15" t="str">
        <f>vlookup(F3894,'Sub categories'!$A:$C,3,False)</f>
        <v>Furnishings</v>
      </c>
      <c r="V3894" s="16">
        <f t="shared" si="4"/>
        <v>10</v>
      </c>
      <c r="W3894" s="17">
        <f t="array" ref="W3894">INDEX(shipping_prices!$C$1:$F5121,MATCH(I3894,shipping_prices!$A$1:$A5121,0),MATCH(M3894,shipping_prices!$C$1:$F$1,0))</f>
        <v>13.31</v>
      </c>
      <c r="X3894" s="15" t="str">
        <f t="shared" si="5"/>
        <v>Maureen FritzlerColumbiaMaryland</v>
      </c>
      <c r="Y3894" s="15" t="str">
        <f t="shared" si="6"/>
        <v>Low</v>
      </c>
    </row>
    <row r="3895" hidden="1">
      <c r="A3895" s="1">
        <v>42715.0</v>
      </c>
      <c r="B3895" s="2" t="s">
        <v>4876</v>
      </c>
      <c r="C3895" s="2">
        <v>2.0</v>
      </c>
      <c r="D3895" s="2" t="s">
        <v>4877</v>
      </c>
      <c r="E3895" s="2" t="s">
        <v>37</v>
      </c>
      <c r="F3895" s="2" t="s">
        <v>980</v>
      </c>
      <c r="G3895" s="2" t="s">
        <v>39</v>
      </c>
      <c r="H3895" s="2" t="s">
        <v>458</v>
      </c>
      <c r="I3895" s="2" t="s">
        <v>179</v>
      </c>
      <c r="J3895" s="2" t="s">
        <v>1156</v>
      </c>
      <c r="K3895" s="2" t="s">
        <v>33</v>
      </c>
      <c r="L3895" s="10">
        <v>42724.0</v>
      </c>
      <c r="M3895" s="2" t="s">
        <v>34</v>
      </c>
      <c r="N3895" s="11">
        <v>0.0</v>
      </c>
      <c r="O3895" s="12">
        <v>11.0</v>
      </c>
      <c r="P3895" s="13">
        <v>0.28</v>
      </c>
      <c r="Q3895" s="13">
        <v>38.0</v>
      </c>
      <c r="R3895" s="13">
        <f t="shared" si="1"/>
        <v>38</v>
      </c>
      <c r="S3895" s="14">
        <f t="shared" si="2"/>
        <v>19</v>
      </c>
      <c r="T3895" s="14">
        <f t="shared" si="3"/>
        <v>0.2894736842</v>
      </c>
      <c r="U3895" s="15" t="str">
        <f>vlookup(F3895,'Sub categories'!$A:$C,3,False)</f>
        <v>Appliances</v>
      </c>
      <c r="V3895" s="16">
        <f t="shared" si="4"/>
        <v>9</v>
      </c>
      <c r="W3895" s="17">
        <f t="array" ref="W3895">INDEX(shipping_prices!$C$1:$F5122,MATCH(I3895,shipping_prices!$A$1:$A5122,0),MATCH(M3895,shipping_prices!$C$1:$F$1,0))</f>
        <v>13.31</v>
      </c>
      <c r="X3895" s="15" t="str">
        <f t="shared" si="5"/>
        <v>Maureen FritzlerColumbiaMaryland</v>
      </c>
      <c r="Y3895" s="15" t="str">
        <f t="shared" si="6"/>
        <v>Low</v>
      </c>
    </row>
    <row r="3896" hidden="1">
      <c r="A3896" s="1">
        <v>42715.0</v>
      </c>
      <c r="B3896" s="2" t="s">
        <v>4876</v>
      </c>
      <c r="C3896" s="2">
        <v>8.0</v>
      </c>
      <c r="D3896" s="2" t="s">
        <v>4877</v>
      </c>
      <c r="E3896" s="2" t="s">
        <v>37</v>
      </c>
      <c r="F3896" s="2" t="s">
        <v>2758</v>
      </c>
      <c r="G3896" s="2" t="s">
        <v>39</v>
      </c>
      <c r="H3896" s="2" t="s">
        <v>51</v>
      </c>
      <c r="I3896" s="2" t="s">
        <v>179</v>
      </c>
      <c r="J3896" s="2" t="s">
        <v>1156</v>
      </c>
      <c r="K3896" s="2" t="s">
        <v>33</v>
      </c>
      <c r="L3896" s="10">
        <v>42724.0</v>
      </c>
      <c r="M3896" s="2" t="s">
        <v>34</v>
      </c>
      <c r="N3896" s="11">
        <v>0.0</v>
      </c>
      <c r="O3896" s="12">
        <v>25.0</v>
      </c>
      <c r="P3896" s="13">
        <v>0.48</v>
      </c>
      <c r="Q3896" s="13">
        <v>52.0</v>
      </c>
      <c r="R3896" s="13">
        <f t="shared" si="1"/>
        <v>52</v>
      </c>
      <c r="S3896" s="14">
        <f t="shared" si="2"/>
        <v>6.5</v>
      </c>
      <c r="T3896" s="14">
        <f t="shared" si="3"/>
        <v>0.4807692308</v>
      </c>
      <c r="U3896" s="15" t="str">
        <f>vlookup(F3896,'Sub categories'!$A:$C,3,False)</f>
        <v>Paper</v>
      </c>
      <c r="V3896" s="16">
        <f t="shared" si="4"/>
        <v>9</v>
      </c>
      <c r="W3896" s="17">
        <f t="array" ref="W3896">INDEX(shipping_prices!$C$1:$F5123,MATCH(I3896,shipping_prices!$A$1:$A5123,0),MATCH(M3896,shipping_prices!$C$1:$F$1,0))</f>
        <v>13.31</v>
      </c>
      <c r="X3896" s="15" t="str">
        <f t="shared" si="5"/>
        <v>Maureen FritzlerColumbiaMaryland</v>
      </c>
      <c r="Y3896" s="15" t="str">
        <f t="shared" si="6"/>
        <v>Low</v>
      </c>
    </row>
    <row r="3897" hidden="1">
      <c r="A3897" s="1">
        <v>42715.0</v>
      </c>
      <c r="B3897" s="2" t="s">
        <v>4878</v>
      </c>
      <c r="C3897" s="2">
        <v>3.0</v>
      </c>
      <c r="D3897" s="2" t="s">
        <v>1605</v>
      </c>
      <c r="E3897" s="2" t="s">
        <v>27</v>
      </c>
      <c r="F3897" s="2" t="s">
        <v>1779</v>
      </c>
      <c r="G3897" s="2" t="s">
        <v>39</v>
      </c>
      <c r="H3897" s="2" t="s">
        <v>458</v>
      </c>
      <c r="I3897" s="2" t="s">
        <v>163</v>
      </c>
      <c r="J3897" s="2" t="s">
        <v>164</v>
      </c>
      <c r="K3897" s="2" t="s">
        <v>33</v>
      </c>
      <c r="L3897" s="10">
        <v>42724.0</v>
      </c>
      <c r="M3897" s="2" t="s">
        <v>34</v>
      </c>
      <c r="N3897" s="11">
        <v>0.2</v>
      </c>
      <c r="O3897" s="12">
        <v>3.0</v>
      </c>
      <c r="P3897" s="13">
        <v>0.08</v>
      </c>
      <c r="Q3897" s="13">
        <v>34.0</v>
      </c>
      <c r="R3897" s="13">
        <f t="shared" si="1"/>
        <v>42.5</v>
      </c>
      <c r="S3897" s="14">
        <f t="shared" si="2"/>
        <v>14.16666667</v>
      </c>
      <c r="T3897" s="14">
        <f t="shared" si="3"/>
        <v>0.08823529412</v>
      </c>
      <c r="U3897" s="15" t="str">
        <f>vlookup(F3897,'Sub categories'!$A:$C,3,False)</f>
        <v>Appliances</v>
      </c>
      <c r="V3897" s="16">
        <f t="shared" si="4"/>
        <v>9</v>
      </c>
      <c r="W3897" s="17">
        <f t="array" ref="W3897">INDEX(shipping_prices!$C$1:$F5124,MATCH(I3897,shipping_prices!$A$1:$A5124,0),MATCH(M3897,shipping_prices!$C$1:$F$1,0))</f>
        <v>7.98</v>
      </c>
      <c r="X3897" s="15" t="str">
        <f t="shared" si="5"/>
        <v>Alan ShonelyPhiladelphiaPennsylvania</v>
      </c>
      <c r="Y3897" s="15" t="str">
        <f t="shared" si="6"/>
        <v>Low</v>
      </c>
    </row>
    <row r="3898" hidden="1">
      <c r="A3898" s="1">
        <v>42715.0</v>
      </c>
      <c r="B3898" s="2" t="s">
        <v>4878</v>
      </c>
      <c r="C3898" s="2">
        <v>3.0</v>
      </c>
      <c r="D3898" s="2" t="s">
        <v>1605</v>
      </c>
      <c r="E3898" s="2" t="s">
        <v>27</v>
      </c>
      <c r="F3898" s="2" t="s">
        <v>4879</v>
      </c>
      <c r="G3898" s="2" t="s">
        <v>39</v>
      </c>
      <c r="H3898" s="2" t="s">
        <v>130</v>
      </c>
      <c r="I3898" s="2" t="s">
        <v>163</v>
      </c>
      <c r="J3898" s="2" t="s">
        <v>164</v>
      </c>
      <c r="K3898" s="2" t="s">
        <v>33</v>
      </c>
      <c r="L3898" s="10">
        <v>42724.0</v>
      </c>
      <c r="M3898" s="2" t="s">
        <v>34</v>
      </c>
      <c r="N3898" s="11">
        <v>0.2</v>
      </c>
      <c r="O3898" s="12">
        <v>4.0</v>
      </c>
      <c r="P3898" s="13">
        <v>0.1</v>
      </c>
      <c r="Q3898" s="13">
        <v>37.0</v>
      </c>
      <c r="R3898" s="13">
        <f t="shared" si="1"/>
        <v>46.25</v>
      </c>
      <c r="S3898" s="14">
        <f t="shared" si="2"/>
        <v>15.41666667</v>
      </c>
      <c r="T3898" s="14">
        <f t="shared" si="3"/>
        <v>0.1081081081</v>
      </c>
      <c r="U3898" s="15" t="str">
        <f>vlookup(F3898,'Sub categories'!$A:$C,3,False)</f>
        <v>Storage</v>
      </c>
      <c r="V3898" s="16">
        <f t="shared" si="4"/>
        <v>9</v>
      </c>
      <c r="W3898" s="17">
        <f t="array" ref="W3898">INDEX(shipping_prices!$C$1:$F5125,MATCH(I3898,shipping_prices!$A$1:$A5125,0),MATCH(M3898,shipping_prices!$C$1:$F$1,0))</f>
        <v>7.98</v>
      </c>
      <c r="X3898" s="15" t="str">
        <f t="shared" si="5"/>
        <v>Alan ShonelyPhiladelphiaPennsylvania</v>
      </c>
      <c r="Y3898" s="15" t="str">
        <f t="shared" si="6"/>
        <v>Low</v>
      </c>
    </row>
    <row r="3899" hidden="1">
      <c r="A3899" s="1">
        <v>42715.0</v>
      </c>
      <c r="B3899" s="2" t="s">
        <v>4880</v>
      </c>
      <c r="C3899" s="2">
        <v>7.0</v>
      </c>
      <c r="D3899" s="2" t="s">
        <v>1183</v>
      </c>
      <c r="E3899" s="2" t="s">
        <v>37</v>
      </c>
      <c r="F3899" s="2" t="s">
        <v>450</v>
      </c>
      <c r="G3899" s="2" t="s">
        <v>39</v>
      </c>
      <c r="H3899" s="2" t="s">
        <v>51</v>
      </c>
      <c r="I3899" s="2" t="s">
        <v>3361</v>
      </c>
      <c r="J3899" s="2" t="s">
        <v>3362</v>
      </c>
      <c r="K3899" s="2" t="s">
        <v>77</v>
      </c>
      <c r="L3899" s="10">
        <v>42721.0</v>
      </c>
      <c r="M3899" s="2" t="s">
        <v>90</v>
      </c>
      <c r="N3899" s="11">
        <v>0.0</v>
      </c>
      <c r="O3899" s="12">
        <v>20.0</v>
      </c>
      <c r="P3899" s="13">
        <v>0.49</v>
      </c>
      <c r="Q3899" s="13">
        <v>40.0</v>
      </c>
      <c r="R3899" s="13">
        <f t="shared" si="1"/>
        <v>40</v>
      </c>
      <c r="S3899" s="14">
        <f t="shared" si="2"/>
        <v>5.714285714</v>
      </c>
      <c r="T3899" s="14">
        <f t="shared" si="3"/>
        <v>0.5</v>
      </c>
      <c r="U3899" s="15" t="str">
        <f>vlookup(F3899,'Sub categories'!$A:$C,3,False)</f>
        <v>Paper</v>
      </c>
      <c r="V3899" s="16">
        <f t="shared" si="4"/>
        <v>6</v>
      </c>
      <c r="W3899" s="17">
        <f t="array" ref="W3899">INDEX(shipping_prices!$C$1:$F5126,MATCH(I3899,shipping_prices!$A$1:$A5126,0),MATCH(M3899,shipping_prices!$C$1:$F$1,0))</f>
        <v>4.02</v>
      </c>
      <c r="X3899" s="15" t="str">
        <f t="shared" si="5"/>
        <v>Denise MontonDes MoinesIowa</v>
      </c>
      <c r="Y3899" s="15" t="str">
        <f t="shared" si="6"/>
        <v>Low</v>
      </c>
    </row>
    <row r="3900" hidden="1">
      <c r="A3900" s="1">
        <v>42715.0</v>
      </c>
      <c r="B3900" s="2" t="s">
        <v>4880</v>
      </c>
      <c r="C3900" s="2">
        <v>3.0</v>
      </c>
      <c r="D3900" s="2" t="s">
        <v>1183</v>
      </c>
      <c r="E3900" s="2" t="s">
        <v>37</v>
      </c>
      <c r="F3900" s="2" t="s">
        <v>4881</v>
      </c>
      <c r="G3900" s="2" t="s">
        <v>29</v>
      </c>
      <c r="H3900" s="2" t="s">
        <v>220</v>
      </c>
      <c r="I3900" s="2" t="s">
        <v>3361</v>
      </c>
      <c r="J3900" s="2" t="s">
        <v>3362</v>
      </c>
      <c r="K3900" s="2" t="s">
        <v>77</v>
      </c>
      <c r="L3900" s="10">
        <v>42721.0</v>
      </c>
      <c r="M3900" s="2" t="s">
        <v>90</v>
      </c>
      <c r="N3900" s="11">
        <v>0.0</v>
      </c>
      <c r="O3900" s="12">
        <v>109.0</v>
      </c>
      <c r="P3900" s="13">
        <v>0.27</v>
      </c>
      <c r="Q3900" s="13">
        <v>405.0</v>
      </c>
      <c r="R3900" s="13">
        <f t="shared" si="1"/>
        <v>405</v>
      </c>
      <c r="S3900" s="14">
        <f t="shared" si="2"/>
        <v>135</v>
      </c>
      <c r="T3900" s="14">
        <f t="shared" si="3"/>
        <v>0.2691358025</v>
      </c>
      <c r="U3900" s="15" t="str">
        <f>vlookup(F3900,'Sub categories'!$A:$C,3,False)</f>
        <v>Phones</v>
      </c>
      <c r="V3900" s="16">
        <f t="shared" si="4"/>
        <v>6</v>
      </c>
      <c r="W3900" s="17">
        <f t="array" ref="W3900">INDEX(shipping_prices!$C$1:$F5127,MATCH(I3900,shipping_prices!$A$1:$A5127,0),MATCH(M3900,shipping_prices!$C$1:$F$1,0))</f>
        <v>4.02</v>
      </c>
      <c r="X3900" s="15" t="str">
        <f t="shared" si="5"/>
        <v>Denise MontonDes MoinesIowa</v>
      </c>
      <c r="Y3900" s="15" t="str">
        <f t="shared" si="6"/>
        <v>High</v>
      </c>
    </row>
    <row r="3901" hidden="1">
      <c r="A3901" s="1">
        <v>42715.0</v>
      </c>
      <c r="B3901" s="2" t="s">
        <v>4882</v>
      </c>
      <c r="C3901" s="2">
        <v>3.0</v>
      </c>
      <c r="D3901" s="2" t="s">
        <v>4883</v>
      </c>
      <c r="E3901" s="2" t="s">
        <v>37</v>
      </c>
      <c r="F3901" s="2" t="s">
        <v>4570</v>
      </c>
      <c r="G3901" s="2" t="s">
        <v>29</v>
      </c>
      <c r="H3901" s="2" t="s">
        <v>2970</v>
      </c>
      <c r="I3901" s="2" t="s">
        <v>2506</v>
      </c>
      <c r="J3901" s="2" t="s">
        <v>497</v>
      </c>
      <c r="K3901" s="2" t="s">
        <v>77</v>
      </c>
      <c r="L3901" s="10">
        <v>42723.0</v>
      </c>
      <c r="M3901" s="2" t="s">
        <v>34</v>
      </c>
      <c r="N3901" s="11">
        <v>0.0</v>
      </c>
      <c r="O3901" s="12">
        <v>6.0</v>
      </c>
      <c r="P3901" s="13">
        <v>0.04</v>
      </c>
      <c r="Q3901" s="13">
        <v>150.0</v>
      </c>
      <c r="R3901" s="13">
        <f t="shared" si="1"/>
        <v>150</v>
      </c>
      <c r="S3901" s="14">
        <f t="shared" si="2"/>
        <v>50</v>
      </c>
      <c r="T3901" s="14">
        <f t="shared" si="3"/>
        <v>0.04</v>
      </c>
      <c r="U3901" s="15" t="str">
        <f>vlookup(F3901,'Sub categories'!$A:$C,3,False)</f>
        <v>Phones</v>
      </c>
      <c r="V3901" s="16">
        <f t="shared" si="4"/>
        <v>8</v>
      </c>
      <c r="W3901" s="17">
        <f t="array" ref="W3901">INDEX(shipping_prices!$C$1:$F5128,MATCH(I3901,shipping_prices!$A$1:$A5128,0),MATCH(M3901,shipping_prices!$C$1:$F$1,0))</f>
        <v>13.53</v>
      </c>
      <c r="X3901" s="15" t="str">
        <f t="shared" si="5"/>
        <v>Justin EllisonFranklinWisconsin</v>
      </c>
      <c r="Y3901" s="15" t="str">
        <f t="shared" si="6"/>
        <v>Low</v>
      </c>
    </row>
    <row r="3902" hidden="1">
      <c r="A3902" s="1">
        <v>42715.0</v>
      </c>
      <c r="B3902" s="2" t="s">
        <v>4882</v>
      </c>
      <c r="C3902" s="2">
        <v>5.0</v>
      </c>
      <c r="D3902" s="2" t="s">
        <v>4883</v>
      </c>
      <c r="E3902" s="2" t="s">
        <v>37</v>
      </c>
      <c r="F3902" s="2" t="s">
        <v>382</v>
      </c>
      <c r="G3902" s="2" t="s">
        <v>39</v>
      </c>
      <c r="H3902" s="2" t="s">
        <v>182</v>
      </c>
      <c r="I3902" s="2" t="s">
        <v>2506</v>
      </c>
      <c r="J3902" s="2" t="s">
        <v>497</v>
      </c>
      <c r="K3902" s="2" t="s">
        <v>77</v>
      </c>
      <c r="L3902" s="10">
        <v>42723.0</v>
      </c>
      <c r="M3902" s="2" t="s">
        <v>34</v>
      </c>
      <c r="N3902" s="11">
        <v>0.0</v>
      </c>
      <c r="O3902" s="12">
        <v>81.0</v>
      </c>
      <c r="P3902" s="13">
        <v>0.47</v>
      </c>
      <c r="Q3902" s="13">
        <v>172.0</v>
      </c>
      <c r="R3902" s="13">
        <f t="shared" si="1"/>
        <v>172</v>
      </c>
      <c r="S3902" s="14">
        <f t="shared" si="2"/>
        <v>34.4</v>
      </c>
      <c r="T3902" s="14">
        <f t="shared" si="3"/>
        <v>0.4709302326</v>
      </c>
      <c r="U3902" s="15" t="str">
        <f>vlookup(F3902,'Sub categories'!$A:$C,3,False)</f>
        <v>Binders</v>
      </c>
      <c r="V3902" s="16">
        <f t="shared" si="4"/>
        <v>8</v>
      </c>
      <c r="W3902" s="17">
        <f t="array" ref="W3902">INDEX(shipping_prices!$C$1:$F5129,MATCH(I3902,shipping_prices!$A$1:$A5129,0),MATCH(M3902,shipping_prices!$C$1:$F$1,0))</f>
        <v>13.53</v>
      </c>
      <c r="X3902" s="15" t="str">
        <f t="shared" si="5"/>
        <v>Justin EllisonFranklinWisconsin</v>
      </c>
      <c r="Y3902" s="15" t="str">
        <f t="shared" si="6"/>
        <v>High</v>
      </c>
    </row>
    <row r="3903" hidden="1">
      <c r="A3903" s="1">
        <v>42715.0</v>
      </c>
      <c r="B3903" s="2" t="s">
        <v>4882</v>
      </c>
      <c r="C3903" s="2">
        <v>11.0</v>
      </c>
      <c r="D3903" s="2" t="s">
        <v>4883</v>
      </c>
      <c r="E3903" s="2" t="s">
        <v>37</v>
      </c>
      <c r="F3903" s="2" t="s">
        <v>1348</v>
      </c>
      <c r="G3903" s="2" t="s">
        <v>29</v>
      </c>
      <c r="H3903" s="2" t="s">
        <v>431</v>
      </c>
      <c r="I3903" s="2" t="s">
        <v>2506</v>
      </c>
      <c r="J3903" s="2" t="s">
        <v>497</v>
      </c>
      <c r="K3903" s="2" t="s">
        <v>77</v>
      </c>
      <c r="L3903" s="10">
        <v>42723.0</v>
      </c>
      <c r="M3903" s="2" t="s">
        <v>34</v>
      </c>
      <c r="N3903" s="11">
        <v>0.0</v>
      </c>
      <c r="O3903" s="12">
        <v>104.0</v>
      </c>
      <c r="P3903" s="13">
        <v>0.27</v>
      </c>
      <c r="Q3903" s="13">
        <v>384.0</v>
      </c>
      <c r="R3903" s="13">
        <f t="shared" si="1"/>
        <v>384</v>
      </c>
      <c r="S3903" s="14">
        <f t="shared" si="2"/>
        <v>34.90909091</v>
      </c>
      <c r="T3903" s="14">
        <f t="shared" si="3"/>
        <v>0.2708333333</v>
      </c>
      <c r="U3903" s="15" t="str">
        <f>vlookup(F3903,'Sub categories'!$A:$C,3,False)</f>
        <v>Phones</v>
      </c>
      <c r="V3903" s="16">
        <f t="shared" si="4"/>
        <v>8</v>
      </c>
      <c r="W3903" s="17">
        <f t="array" ref="W3903">INDEX(shipping_prices!$C$1:$F5130,MATCH(I3903,shipping_prices!$A$1:$A5130,0),MATCH(M3903,shipping_prices!$C$1:$F$1,0))</f>
        <v>13.53</v>
      </c>
      <c r="X3903" s="15" t="str">
        <f t="shared" si="5"/>
        <v>Justin EllisonFranklinWisconsin</v>
      </c>
      <c r="Y3903" s="15" t="str">
        <f t="shared" si="6"/>
        <v>High</v>
      </c>
    </row>
    <row r="3904">
      <c r="A3904" s="1">
        <v>42715.0</v>
      </c>
      <c r="B3904" s="2" t="s">
        <v>4882</v>
      </c>
      <c r="C3904" s="2">
        <v>8.0</v>
      </c>
      <c r="D3904" s="2" t="s">
        <v>4883</v>
      </c>
      <c r="E3904" s="2" t="s">
        <v>37</v>
      </c>
      <c r="F3904" s="2" t="s">
        <v>622</v>
      </c>
      <c r="G3904" s="2" t="s">
        <v>45</v>
      </c>
      <c r="H3904" s="2" t="s">
        <v>46</v>
      </c>
      <c r="I3904" s="2" t="s">
        <v>2506</v>
      </c>
      <c r="J3904" s="2" t="s">
        <v>497</v>
      </c>
      <c r="K3904" s="2" t="s">
        <v>77</v>
      </c>
      <c r="L3904" s="10">
        <v>42723.0</v>
      </c>
      <c r="M3904" s="2" t="s">
        <v>34</v>
      </c>
      <c r="N3904" s="11">
        <v>0.0</v>
      </c>
      <c r="O3904" s="12">
        <v>586.0</v>
      </c>
      <c r="P3904" s="13">
        <v>0.3</v>
      </c>
      <c r="Q3904" s="13">
        <v>1952.0</v>
      </c>
      <c r="R3904" s="13">
        <f t="shared" si="1"/>
        <v>1952</v>
      </c>
      <c r="S3904" s="14">
        <f t="shared" si="2"/>
        <v>244</v>
      </c>
      <c r="T3904" s="14">
        <f t="shared" si="3"/>
        <v>0.300204918</v>
      </c>
      <c r="U3904" s="15" t="str">
        <f>vlookup(F3904,'Sub categories'!$A:$C,3,False)</f>
        <v>Chairs</v>
      </c>
      <c r="V3904" s="16">
        <f t="shared" si="4"/>
        <v>8</v>
      </c>
      <c r="W3904" s="17">
        <f t="array" ref="W3904">INDEX(shipping_prices!$C$1:$F5131,MATCH(I3904,shipping_prices!$A$1:$A5131,0),MATCH(M3904,shipping_prices!$C$1:$F$1,0))</f>
        <v>13.53</v>
      </c>
      <c r="X3904" s="15" t="str">
        <f t="shared" si="5"/>
        <v>Justin EllisonFranklinWisconsin</v>
      </c>
      <c r="Y3904" s="15" t="str">
        <f t="shared" si="6"/>
        <v>High</v>
      </c>
    </row>
    <row r="3905" hidden="1">
      <c r="A3905" s="1">
        <v>42715.0</v>
      </c>
      <c r="B3905" s="2" t="s">
        <v>4884</v>
      </c>
      <c r="C3905" s="2">
        <v>2.0</v>
      </c>
      <c r="D3905" s="2" t="s">
        <v>1955</v>
      </c>
      <c r="E3905" s="2" t="s">
        <v>27</v>
      </c>
      <c r="F3905" s="2" t="s">
        <v>1579</v>
      </c>
      <c r="G3905" s="2" t="s">
        <v>39</v>
      </c>
      <c r="H3905" s="2" t="s">
        <v>120</v>
      </c>
      <c r="I3905" s="2" t="s">
        <v>813</v>
      </c>
      <c r="J3905" s="2" t="s">
        <v>814</v>
      </c>
      <c r="K3905" s="2" t="s">
        <v>43</v>
      </c>
      <c r="L3905" s="10">
        <v>42718.0</v>
      </c>
      <c r="M3905" s="2" t="s">
        <v>142</v>
      </c>
      <c r="N3905" s="11">
        <v>0.2</v>
      </c>
      <c r="O3905" s="12">
        <v>3.0</v>
      </c>
      <c r="P3905" s="13">
        <v>0.23</v>
      </c>
      <c r="Q3905" s="13">
        <v>11.0</v>
      </c>
      <c r="R3905" s="13">
        <f t="shared" si="1"/>
        <v>13.75</v>
      </c>
      <c r="S3905" s="14">
        <f t="shared" si="2"/>
        <v>6.875</v>
      </c>
      <c r="T3905" s="14">
        <f t="shared" si="3"/>
        <v>0.2727272727</v>
      </c>
      <c r="U3905" s="15" t="str">
        <f>vlookup(F3905,'Sub categories'!$A:$C,3,False)</f>
        <v>Art</v>
      </c>
      <c r="V3905" s="16">
        <f t="shared" si="4"/>
        <v>3</v>
      </c>
      <c r="W3905" s="17">
        <f t="array" ref="W3905">INDEX(shipping_prices!$C$1:$F5132,MATCH(I3905,shipping_prices!$A$1:$A5132,0),MATCH(M3905,shipping_prices!$C$1:$F$1,0))</f>
        <v>22.37</v>
      </c>
      <c r="X3905" s="15" t="str">
        <f t="shared" si="5"/>
        <v>Roy CollinsColorado SpringsColorado</v>
      </c>
      <c r="Y3905" s="15" t="str">
        <f t="shared" si="6"/>
        <v>Low</v>
      </c>
    </row>
    <row r="3906" hidden="1">
      <c r="A3906" s="1">
        <v>42715.0</v>
      </c>
      <c r="B3906" s="2" t="s">
        <v>4885</v>
      </c>
      <c r="C3906" s="2">
        <v>3.0</v>
      </c>
      <c r="D3906" s="2" t="s">
        <v>2491</v>
      </c>
      <c r="E3906" s="2" t="s">
        <v>27</v>
      </c>
      <c r="F3906" s="2" t="s">
        <v>2778</v>
      </c>
      <c r="G3906" s="2" t="s">
        <v>39</v>
      </c>
      <c r="H3906" s="2" t="s">
        <v>216</v>
      </c>
      <c r="I3906" s="2" t="s">
        <v>1790</v>
      </c>
      <c r="J3906" s="2" t="s">
        <v>97</v>
      </c>
      <c r="K3906" s="2" t="s">
        <v>77</v>
      </c>
      <c r="L3906" s="10">
        <v>42723.0</v>
      </c>
      <c r="M3906" s="2" t="s">
        <v>34</v>
      </c>
      <c r="N3906" s="11">
        <v>0.0</v>
      </c>
      <c r="O3906" s="12">
        <v>3.0</v>
      </c>
      <c r="P3906" s="13">
        <v>0.29</v>
      </c>
      <c r="Q3906" s="13">
        <v>9.0</v>
      </c>
      <c r="R3906" s="13">
        <f t="shared" si="1"/>
        <v>9</v>
      </c>
      <c r="S3906" s="14">
        <f t="shared" si="2"/>
        <v>3</v>
      </c>
      <c r="T3906" s="14">
        <f t="shared" si="3"/>
        <v>0.3333333333</v>
      </c>
      <c r="U3906" s="15" t="str">
        <f>vlookup(F3906,'Sub categories'!$A:$C,3,False)</f>
        <v>Art</v>
      </c>
      <c r="V3906" s="16">
        <f t="shared" si="4"/>
        <v>8</v>
      </c>
      <c r="W3906" s="17">
        <f t="array" ref="W3906">INDEX(shipping_prices!$C$1:$F5133,MATCH(I3906,shipping_prices!$A$1:$A5133,0),MATCH(M3906,shipping_prices!$C$1:$F$1,0))</f>
        <v>5.45</v>
      </c>
      <c r="X3906" s="15" t="str">
        <f t="shared" si="5"/>
        <v>Andrew AllenDetroitMichigan</v>
      </c>
      <c r="Y3906" s="15" t="str">
        <f t="shared" si="6"/>
        <v>Low</v>
      </c>
    </row>
    <row r="3907" hidden="1">
      <c r="A3907" s="1">
        <v>42715.0</v>
      </c>
      <c r="B3907" s="2" t="s">
        <v>4885</v>
      </c>
      <c r="C3907" s="2">
        <v>2.0</v>
      </c>
      <c r="D3907" s="2" t="s">
        <v>2491</v>
      </c>
      <c r="E3907" s="2" t="s">
        <v>27</v>
      </c>
      <c r="F3907" s="2" t="s">
        <v>4476</v>
      </c>
      <c r="G3907" s="2" t="s">
        <v>39</v>
      </c>
      <c r="H3907" s="2" t="s">
        <v>51</v>
      </c>
      <c r="I3907" s="2" t="s">
        <v>1790</v>
      </c>
      <c r="J3907" s="2" t="s">
        <v>97</v>
      </c>
      <c r="K3907" s="2" t="s">
        <v>77</v>
      </c>
      <c r="L3907" s="10">
        <v>42723.0</v>
      </c>
      <c r="M3907" s="2" t="s">
        <v>34</v>
      </c>
      <c r="N3907" s="11">
        <v>0.0</v>
      </c>
      <c r="O3907" s="12">
        <v>6.0</v>
      </c>
      <c r="P3907" s="13">
        <v>0.49</v>
      </c>
      <c r="Q3907" s="13">
        <v>12.0</v>
      </c>
      <c r="R3907" s="13">
        <f t="shared" si="1"/>
        <v>12</v>
      </c>
      <c r="S3907" s="14">
        <f t="shared" si="2"/>
        <v>6</v>
      </c>
      <c r="T3907" s="14">
        <f t="shared" si="3"/>
        <v>0.5</v>
      </c>
      <c r="U3907" s="15" t="str">
        <f>vlookup(F3907,'Sub categories'!$A:$C,3,False)</f>
        <v>Paper</v>
      </c>
      <c r="V3907" s="16">
        <f t="shared" si="4"/>
        <v>8</v>
      </c>
      <c r="W3907" s="17">
        <f t="array" ref="W3907">INDEX(shipping_prices!$C$1:$F5134,MATCH(I3907,shipping_prices!$A$1:$A5134,0),MATCH(M3907,shipping_prices!$C$1:$F$1,0))</f>
        <v>5.45</v>
      </c>
      <c r="X3907" s="15" t="str">
        <f t="shared" si="5"/>
        <v>Andrew AllenDetroitMichigan</v>
      </c>
      <c r="Y3907" s="15" t="str">
        <f t="shared" si="6"/>
        <v>Low</v>
      </c>
    </row>
    <row r="3908" hidden="1">
      <c r="A3908" s="1">
        <v>42715.0</v>
      </c>
      <c r="B3908" s="2" t="s">
        <v>4885</v>
      </c>
      <c r="C3908" s="2">
        <v>3.0</v>
      </c>
      <c r="D3908" s="2" t="s">
        <v>2491</v>
      </c>
      <c r="E3908" s="2" t="s">
        <v>27</v>
      </c>
      <c r="F3908" s="2" t="s">
        <v>1414</v>
      </c>
      <c r="G3908" s="2" t="s">
        <v>29</v>
      </c>
      <c r="H3908" s="2" t="s">
        <v>1415</v>
      </c>
      <c r="I3908" s="2" t="s">
        <v>1790</v>
      </c>
      <c r="J3908" s="2" t="s">
        <v>97</v>
      </c>
      <c r="K3908" s="2" t="s">
        <v>77</v>
      </c>
      <c r="L3908" s="10">
        <v>42723.0</v>
      </c>
      <c r="M3908" s="2" t="s">
        <v>34</v>
      </c>
      <c r="N3908" s="11">
        <v>0.0</v>
      </c>
      <c r="O3908" s="12">
        <v>59.0</v>
      </c>
      <c r="P3908" s="13">
        <v>0.28</v>
      </c>
      <c r="Q3908" s="13">
        <v>210.0</v>
      </c>
      <c r="R3908" s="13">
        <f t="shared" si="1"/>
        <v>210</v>
      </c>
      <c r="S3908" s="14">
        <f t="shared" si="2"/>
        <v>70</v>
      </c>
      <c r="T3908" s="14">
        <f t="shared" si="3"/>
        <v>0.280952381</v>
      </c>
      <c r="U3908" s="15" t="str">
        <f>vlookup(F3908,'Sub categories'!$A:$C,3,False)</f>
        <v>Phones</v>
      </c>
      <c r="V3908" s="16">
        <f t="shared" si="4"/>
        <v>8</v>
      </c>
      <c r="W3908" s="17">
        <f t="array" ref="W3908">INDEX(shipping_prices!$C$1:$F5135,MATCH(I3908,shipping_prices!$A$1:$A5135,0),MATCH(M3908,shipping_prices!$C$1:$F$1,0))</f>
        <v>5.45</v>
      </c>
      <c r="X3908" s="15" t="str">
        <f t="shared" si="5"/>
        <v>Andrew AllenDetroitMichigan</v>
      </c>
      <c r="Y3908" s="15" t="str">
        <f t="shared" si="6"/>
        <v>High</v>
      </c>
    </row>
    <row r="3909">
      <c r="A3909" s="1">
        <v>42715.0</v>
      </c>
      <c r="B3909" s="2" t="s">
        <v>4885</v>
      </c>
      <c r="C3909" s="2">
        <v>4.0</v>
      </c>
      <c r="D3909" s="2" t="s">
        <v>2491</v>
      </c>
      <c r="E3909" s="2" t="s">
        <v>27</v>
      </c>
      <c r="F3909" s="2" t="s">
        <v>1314</v>
      </c>
      <c r="G3909" s="2" t="s">
        <v>45</v>
      </c>
      <c r="H3909" s="2" t="s">
        <v>46</v>
      </c>
      <c r="I3909" s="2" t="s">
        <v>1790</v>
      </c>
      <c r="J3909" s="2" t="s">
        <v>97</v>
      </c>
      <c r="K3909" s="2" t="s">
        <v>77</v>
      </c>
      <c r="L3909" s="10">
        <v>42723.0</v>
      </c>
      <c r="M3909" s="2" t="s">
        <v>34</v>
      </c>
      <c r="N3909" s="11">
        <v>0.0</v>
      </c>
      <c r="O3909" s="12">
        <v>99.0</v>
      </c>
      <c r="P3909" s="13">
        <v>0.22</v>
      </c>
      <c r="Q3909" s="13">
        <v>448.0</v>
      </c>
      <c r="R3909" s="13">
        <f t="shared" si="1"/>
        <v>448</v>
      </c>
      <c r="S3909" s="14">
        <f t="shared" si="2"/>
        <v>112</v>
      </c>
      <c r="T3909" s="14">
        <f t="shared" si="3"/>
        <v>0.2209821429</v>
      </c>
      <c r="U3909" s="15" t="str">
        <f>vlookup(F3909,'Sub categories'!$A:$C,3,False)</f>
        <v>Tables</v>
      </c>
      <c r="V3909" s="16">
        <f t="shared" si="4"/>
        <v>8</v>
      </c>
      <c r="W3909" s="17">
        <f t="array" ref="W3909">INDEX(shipping_prices!$C$1:$F5136,MATCH(I3909,shipping_prices!$A$1:$A5136,0),MATCH(M3909,shipping_prices!$C$1:$F$1,0))</f>
        <v>5.45</v>
      </c>
      <c r="X3909" s="15" t="str">
        <f t="shared" si="5"/>
        <v>Andrew AllenDetroitMichigan</v>
      </c>
      <c r="Y3909" s="15" t="str">
        <f t="shared" si="6"/>
        <v>High</v>
      </c>
    </row>
    <row r="3910" hidden="1">
      <c r="A3910" s="1">
        <v>42715.0</v>
      </c>
      <c r="B3910" s="2" t="s">
        <v>4885</v>
      </c>
      <c r="C3910" s="2">
        <v>3.0</v>
      </c>
      <c r="D3910" s="2" t="s">
        <v>2491</v>
      </c>
      <c r="E3910" s="2" t="s">
        <v>27</v>
      </c>
      <c r="F3910" s="2" t="s">
        <v>2557</v>
      </c>
      <c r="G3910" s="2" t="s">
        <v>29</v>
      </c>
      <c r="H3910" s="2" t="s">
        <v>2558</v>
      </c>
      <c r="I3910" s="2" t="s">
        <v>1790</v>
      </c>
      <c r="J3910" s="2" t="s">
        <v>97</v>
      </c>
      <c r="K3910" s="2" t="s">
        <v>77</v>
      </c>
      <c r="L3910" s="10">
        <v>42723.0</v>
      </c>
      <c r="M3910" s="2" t="s">
        <v>34</v>
      </c>
      <c r="N3910" s="11">
        <v>0.0</v>
      </c>
      <c r="O3910" s="12">
        <v>163.0</v>
      </c>
      <c r="P3910" s="13">
        <v>0.34</v>
      </c>
      <c r="Q3910" s="13">
        <v>480.0</v>
      </c>
      <c r="R3910" s="13">
        <f t="shared" si="1"/>
        <v>480</v>
      </c>
      <c r="S3910" s="14">
        <f t="shared" si="2"/>
        <v>160</v>
      </c>
      <c r="T3910" s="14">
        <f t="shared" si="3"/>
        <v>0.3395833333</v>
      </c>
      <c r="U3910" s="15" t="str">
        <f>vlookup(F3910,'Sub categories'!$A:$C,3,False)</f>
        <v>Accessories</v>
      </c>
      <c r="V3910" s="16">
        <f t="shared" si="4"/>
        <v>8</v>
      </c>
      <c r="W3910" s="17">
        <f t="array" ref="W3910">INDEX(shipping_prices!$C$1:$F5137,MATCH(I3910,shipping_prices!$A$1:$A5137,0),MATCH(M3910,shipping_prices!$C$1:$F$1,0))</f>
        <v>5.45</v>
      </c>
      <c r="X3910" s="15" t="str">
        <f t="shared" si="5"/>
        <v>Andrew AllenDetroitMichigan</v>
      </c>
      <c r="Y3910" s="15" t="str">
        <f t="shared" si="6"/>
        <v>High</v>
      </c>
    </row>
    <row r="3911" hidden="1">
      <c r="A3911" s="1">
        <v>42715.0</v>
      </c>
      <c r="B3911" s="2" t="s">
        <v>4886</v>
      </c>
      <c r="C3911" s="2">
        <v>7.0</v>
      </c>
      <c r="D3911" s="2" t="s">
        <v>2377</v>
      </c>
      <c r="E3911" s="2" t="s">
        <v>37</v>
      </c>
      <c r="F3911" s="2" t="s">
        <v>2197</v>
      </c>
      <c r="G3911" s="2" t="s">
        <v>39</v>
      </c>
      <c r="H3911" s="2" t="s">
        <v>297</v>
      </c>
      <c r="I3911" s="2" t="s">
        <v>2028</v>
      </c>
      <c r="J3911" s="2" t="s">
        <v>53</v>
      </c>
      <c r="K3911" s="2" t="s">
        <v>54</v>
      </c>
      <c r="L3911" s="10">
        <v>42717.0</v>
      </c>
      <c r="M3911" s="2" t="s">
        <v>34</v>
      </c>
      <c r="N3911" s="11">
        <v>0.2</v>
      </c>
      <c r="O3911" s="12">
        <v>5.0</v>
      </c>
      <c r="P3911" s="13">
        <v>0.11</v>
      </c>
      <c r="Q3911" s="13">
        <v>46.0</v>
      </c>
      <c r="R3911" s="13">
        <f t="shared" si="1"/>
        <v>57.5</v>
      </c>
      <c r="S3911" s="14">
        <f t="shared" si="2"/>
        <v>8.214285714</v>
      </c>
      <c r="T3911" s="14">
        <f t="shared" si="3"/>
        <v>0.1086956522</v>
      </c>
      <c r="U3911" s="15" t="str">
        <f>vlookup(F3911,'Sub categories'!$A:$C,3,False)</f>
        <v>Supplies</v>
      </c>
      <c r="V3911" s="16">
        <f t="shared" si="4"/>
        <v>2</v>
      </c>
      <c r="W3911" s="17">
        <f t="array" ref="W3911">INDEX(shipping_prices!$C$1:$F5138,MATCH(I3911,shipping_prices!$A$1:$A5138,0),MATCH(M3911,shipping_prices!$C$1:$F$1,0))</f>
        <v>6.96</v>
      </c>
      <c r="X3911" s="15" t="str">
        <f t="shared" si="5"/>
        <v>Steve ChapmanHialeahFlorida</v>
      </c>
      <c r="Y3911" s="15" t="str">
        <f t="shared" si="6"/>
        <v>Low</v>
      </c>
    </row>
    <row r="3912" hidden="1">
      <c r="A3912" s="1">
        <v>42715.0</v>
      </c>
      <c r="B3912" s="2" t="s">
        <v>4887</v>
      </c>
      <c r="C3912" s="2">
        <v>3.0</v>
      </c>
      <c r="D3912" s="2" t="s">
        <v>3346</v>
      </c>
      <c r="E3912" s="2" t="s">
        <v>37</v>
      </c>
      <c r="F3912" s="2" t="s">
        <v>4888</v>
      </c>
      <c r="G3912" s="2" t="s">
        <v>39</v>
      </c>
      <c r="H3912" s="2" t="s">
        <v>79</v>
      </c>
      <c r="I3912" s="2" t="s">
        <v>1418</v>
      </c>
      <c r="J3912" s="2" t="s">
        <v>814</v>
      </c>
      <c r="K3912" s="2" t="s">
        <v>43</v>
      </c>
      <c r="L3912" s="10">
        <v>42723.0</v>
      </c>
      <c r="M3912" s="2" t="s">
        <v>34</v>
      </c>
      <c r="N3912" s="11">
        <v>0.7</v>
      </c>
      <c r="O3912" s="12">
        <v>-1.0</v>
      </c>
      <c r="P3912" s="13">
        <v>-0.77</v>
      </c>
      <c r="Q3912" s="13">
        <v>2.0</v>
      </c>
      <c r="R3912" s="13">
        <f t="shared" si="1"/>
        <v>6.666666667</v>
      </c>
      <c r="S3912" s="14">
        <f t="shared" si="2"/>
        <v>2.222222222</v>
      </c>
      <c r="T3912" s="14">
        <f t="shared" si="3"/>
        <v>-0.5</v>
      </c>
      <c r="U3912" s="15" t="str">
        <f>vlookup(F3912,'Sub categories'!$A:$C,3,False)</f>
        <v>Binders</v>
      </c>
      <c r="V3912" s="16">
        <f t="shared" si="4"/>
        <v>8</v>
      </c>
      <c r="W3912" s="17">
        <f t="array" ref="W3912">INDEX(shipping_prices!$C$1:$F5139,MATCH(I3912,shipping_prices!$A$1:$A5139,0),MATCH(M3912,shipping_prices!$C$1:$F$1,0))</f>
        <v>12.96</v>
      </c>
      <c r="X3912" s="15" t="str">
        <f t="shared" si="5"/>
        <v>Linda SouthworthDenverColorado</v>
      </c>
      <c r="Y3912" s="15" t="str">
        <f t="shared" si="6"/>
        <v>loss</v>
      </c>
    </row>
    <row r="3913" hidden="1">
      <c r="A3913" s="1">
        <v>42716.0</v>
      </c>
      <c r="B3913" s="2" t="s">
        <v>4887</v>
      </c>
      <c r="C3913" s="2">
        <v>3.0</v>
      </c>
      <c r="D3913" s="2" t="s">
        <v>3346</v>
      </c>
      <c r="E3913" s="2" t="s">
        <v>37</v>
      </c>
      <c r="F3913" s="2" t="s">
        <v>2084</v>
      </c>
      <c r="G3913" s="2" t="s">
        <v>39</v>
      </c>
      <c r="H3913" s="2" t="s">
        <v>526</v>
      </c>
      <c r="I3913" s="2" t="s">
        <v>1418</v>
      </c>
      <c r="J3913" s="2" t="s">
        <v>814</v>
      </c>
      <c r="K3913" s="2" t="s">
        <v>43</v>
      </c>
      <c r="L3913" s="10">
        <v>42723.0</v>
      </c>
      <c r="M3913" s="2" t="s">
        <v>34</v>
      </c>
      <c r="N3913" s="11">
        <v>0.2</v>
      </c>
      <c r="O3913" s="12">
        <v>-34.0</v>
      </c>
      <c r="P3913" s="13">
        <v>-0.1</v>
      </c>
      <c r="Q3913" s="13">
        <v>338.0</v>
      </c>
      <c r="R3913" s="13">
        <f t="shared" si="1"/>
        <v>422.5</v>
      </c>
      <c r="S3913" s="14">
        <f t="shared" si="2"/>
        <v>140.8333333</v>
      </c>
      <c r="T3913" s="14">
        <f t="shared" si="3"/>
        <v>-0.100591716</v>
      </c>
      <c r="U3913" s="15" t="str">
        <f>vlookup(F3913,'Sub categories'!$A:$C,3,False)</f>
        <v>Storage</v>
      </c>
      <c r="V3913" s="16">
        <f t="shared" si="4"/>
        <v>7</v>
      </c>
      <c r="W3913" s="17">
        <f t="array" ref="W3913">INDEX(shipping_prices!$C$1:$F5140,MATCH(I3913,shipping_prices!$A$1:$A5140,0),MATCH(M3913,shipping_prices!$C$1:$F$1,0))</f>
        <v>12.96</v>
      </c>
      <c r="X3913" s="15" t="str">
        <f t="shared" si="5"/>
        <v>Linda SouthworthDenverColorado</v>
      </c>
      <c r="Y3913" s="15" t="str">
        <f t="shared" si="6"/>
        <v>loss</v>
      </c>
    </row>
    <row r="3914">
      <c r="A3914" s="1">
        <v>42716.0</v>
      </c>
      <c r="B3914" s="2" t="s">
        <v>4887</v>
      </c>
      <c r="C3914" s="2">
        <v>3.0</v>
      </c>
      <c r="D3914" s="2" t="s">
        <v>3346</v>
      </c>
      <c r="E3914" s="2" t="s">
        <v>37</v>
      </c>
      <c r="F3914" s="2" t="s">
        <v>4068</v>
      </c>
      <c r="G3914" s="2" t="s">
        <v>45</v>
      </c>
      <c r="H3914" s="2" t="s">
        <v>46</v>
      </c>
      <c r="I3914" s="2" t="s">
        <v>1418</v>
      </c>
      <c r="J3914" s="2" t="s">
        <v>814</v>
      </c>
      <c r="K3914" s="2" t="s">
        <v>43</v>
      </c>
      <c r="L3914" s="10">
        <v>42723.0</v>
      </c>
      <c r="M3914" s="2" t="s">
        <v>34</v>
      </c>
      <c r="N3914" s="11">
        <v>0.2</v>
      </c>
      <c r="O3914" s="12">
        <v>41.0</v>
      </c>
      <c r="P3914" s="13">
        <v>0.08</v>
      </c>
      <c r="Q3914" s="13">
        <v>544.0</v>
      </c>
      <c r="R3914" s="13">
        <f t="shared" si="1"/>
        <v>680</v>
      </c>
      <c r="S3914" s="14">
        <f t="shared" si="2"/>
        <v>226.6666667</v>
      </c>
      <c r="T3914" s="14">
        <f t="shared" si="3"/>
        <v>0.07536764706</v>
      </c>
      <c r="U3914" s="15" t="str">
        <f>vlookup(F3914,'Sub categories'!$A:$C,3,False)</f>
        <v>Chairs</v>
      </c>
      <c r="V3914" s="16">
        <f t="shared" si="4"/>
        <v>7</v>
      </c>
      <c r="W3914" s="17">
        <f t="array" ref="W3914">INDEX(shipping_prices!$C$1:$F5141,MATCH(I3914,shipping_prices!$A$1:$A5141,0),MATCH(M3914,shipping_prices!$C$1:$F$1,0))</f>
        <v>12.96</v>
      </c>
      <c r="X3914" s="15" t="str">
        <f t="shared" si="5"/>
        <v>Linda SouthworthDenverColorado</v>
      </c>
      <c r="Y3914" s="15" t="str">
        <f t="shared" si="6"/>
        <v>High</v>
      </c>
    </row>
    <row r="3915" hidden="1">
      <c r="A3915" s="1">
        <v>42716.0</v>
      </c>
      <c r="B3915" s="2" t="s">
        <v>4887</v>
      </c>
      <c r="C3915" s="2">
        <v>2.0</v>
      </c>
      <c r="D3915" s="2" t="s">
        <v>3346</v>
      </c>
      <c r="E3915" s="2" t="s">
        <v>37</v>
      </c>
      <c r="F3915" s="2" t="s">
        <v>4889</v>
      </c>
      <c r="G3915" s="2" t="s">
        <v>39</v>
      </c>
      <c r="H3915" s="2" t="s">
        <v>472</v>
      </c>
      <c r="I3915" s="2" t="s">
        <v>1418</v>
      </c>
      <c r="J3915" s="2" t="s">
        <v>814</v>
      </c>
      <c r="K3915" s="2" t="s">
        <v>43</v>
      </c>
      <c r="L3915" s="10">
        <v>42723.0</v>
      </c>
      <c r="M3915" s="2" t="s">
        <v>34</v>
      </c>
      <c r="N3915" s="11">
        <v>0.2</v>
      </c>
      <c r="O3915" s="12">
        <v>0.0</v>
      </c>
      <c r="P3915" s="13">
        <v>0.0</v>
      </c>
      <c r="Q3915" s="13">
        <v>594.0</v>
      </c>
      <c r="R3915" s="13">
        <f t="shared" si="1"/>
        <v>742.5</v>
      </c>
      <c r="S3915" s="14">
        <f t="shared" si="2"/>
        <v>371.25</v>
      </c>
      <c r="T3915" s="14">
        <f t="shared" si="3"/>
        <v>0</v>
      </c>
      <c r="U3915" s="15" t="str">
        <f>vlookup(F3915,'Sub categories'!$A:$C,3,False)</f>
        <v>Storage</v>
      </c>
      <c r="V3915" s="16">
        <f t="shared" si="4"/>
        <v>7</v>
      </c>
      <c r="W3915" s="17">
        <f t="array" ref="W3915">INDEX(shipping_prices!$C$1:$F5142,MATCH(I3915,shipping_prices!$A$1:$A5142,0),MATCH(M3915,shipping_prices!$C$1:$F$1,0))</f>
        <v>12.96</v>
      </c>
      <c r="X3915" s="15" t="str">
        <f t="shared" si="5"/>
        <v>Linda SouthworthDenverColorado</v>
      </c>
      <c r="Y3915" s="15" t="str">
        <f t="shared" si="6"/>
        <v>loss</v>
      </c>
    </row>
    <row r="3916">
      <c r="A3916" s="1">
        <v>42716.0</v>
      </c>
      <c r="B3916" s="2" t="s">
        <v>4887</v>
      </c>
      <c r="C3916" s="2">
        <v>3.0</v>
      </c>
      <c r="D3916" s="2" t="s">
        <v>3346</v>
      </c>
      <c r="E3916" s="2" t="s">
        <v>37</v>
      </c>
      <c r="F3916" s="2" t="s">
        <v>4890</v>
      </c>
      <c r="G3916" s="2" t="s">
        <v>45</v>
      </c>
      <c r="H3916" s="2" t="s">
        <v>46</v>
      </c>
      <c r="I3916" s="2" t="s">
        <v>1418</v>
      </c>
      <c r="J3916" s="2" t="s">
        <v>814</v>
      </c>
      <c r="K3916" s="2" t="s">
        <v>43</v>
      </c>
      <c r="L3916" s="10">
        <v>42723.0</v>
      </c>
      <c r="M3916" s="2" t="s">
        <v>34</v>
      </c>
      <c r="N3916" s="11">
        <v>0.2</v>
      </c>
      <c r="O3916" s="12">
        <v>11.0</v>
      </c>
      <c r="P3916" s="13">
        <v>0.01</v>
      </c>
      <c r="Q3916" s="13">
        <v>854.0</v>
      </c>
      <c r="R3916" s="13">
        <f t="shared" si="1"/>
        <v>1067.5</v>
      </c>
      <c r="S3916" s="14">
        <f t="shared" si="2"/>
        <v>355.8333333</v>
      </c>
      <c r="T3916" s="14">
        <f t="shared" si="3"/>
        <v>0.01288056206</v>
      </c>
      <c r="U3916" s="15" t="str">
        <f>vlookup(F3916,'Sub categories'!$A:$C,3,False)</f>
        <v>Chairs</v>
      </c>
      <c r="V3916" s="16">
        <f t="shared" si="4"/>
        <v>7</v>
      </c>
      <c r="W3916" s="17">
        <f t="array" ref="W3916">INDEX(shipping_prices!$C$1:$F5143,MATCH(I3916,shipping_prices!$A$1:$A5143,0),MATCH(M3916,shipping_prices!$C$1:$F$1,0))</f>
        <v>12.96</v>
      </c>
      <c r="X3916" s="15" t="str">
        <f t="shared" si="5"/>
        <v>Linda SouthworthDenverColorado</v>
      </c>
      <c r="Y3916" s="15" t="str">
        <f t="shared" si="6"/>
        <v>Low</v>
      </c>
    </row>
    <row r="3917" hidden="1">
      <c r="A3917" s="1">
        <v>42716.0</v>
      </c>
      <c r="B3917" s="2" t="s">
        <v>4891</v>
      </c>
      <c r="C3917" s="2">
        <v>1.0</v>
      </c>
      <c r="D3917" s="2" t="s">
        <v>3392</v>
      </c>
      <c r="E3917" s="2" t="s">
        <v>49</v>
      </c>
      <c r="F3917" s="2" t="s">
        <v>1062</v>
      </c>
      <c r="G3917" s="2" t="s">
        <v>39</v>
      </c>
      <c r="H3917" s="2" t="s">
        <v>216</v>
      </c>
      <c r="I3917" s="2" t="s">
        <v>1359</v>
      </c>
      <c r="J3917" s="2" t="s">
        <v>64</v>
      </c>
      <c r="K3917" s="2" t="s">
        <v>43</v>
      </c>
      <c r="L3917" s="10">
        <v>42726.0</v>
      </c>
      <c r="M3917" s="2" t="s">
        <v>34</v>
      </c>
      <c r="N3917" s="11">
        <v>0.2</v>
      </c>
      <c r="O3917" s="12">
        <v>0.0</v>
      </c>
      <c r="P3917" s="13">
        <v>0.11</v>
      </c>
      <c r="Q3917" s="13">
        <v>1.0</v>
      </c>
      <c r="R3917" s="13">
        <f t="shared" si="1"/>
        <v>1.25</v>
      </c>
      <c r="S3917" s="14">
        <f t="shared" si="2"/>
        <v>1.25</v>
      </c>
      <c r="T3917" s="14">
        <f t="shared" si="3"/>
        <v>0</v>
      </c>
      <c r="U3917" s="15" t="str">
        <f>vlookup(F3917,'Sub categories'!$A:$C,3,False)</f>
        <v>Art</v>
      </c>
      <c r="V3917" s="16">
        <f t="shared" si="4"/>
        <v>10</v>
      </c>
      <c r="W3917" s="17">
        <f t="array" ref="W3917">INDEX(shipping_prices!$C$1:$F5144,MATCH(I3917,shipping_prices!$A$1:$A5144,0),MATCH(M3917,shipping_prices!$C$1:$F$1,0))</f>
        <v>14.71</v>
      </c>
      <c r="X3917" s="15" t="str">
        <f t="shared" si="5"/>
        <v>Maria ZettnerPhoenixArizona</v>
      </c>
      <c r="Y3917" s="15" t="str">
        <f t="shared" si="6"/>
        <v>loss</v>
      </c>
    </row>
    <row r="3918">
      <c r="A3918" s="1">
        <v>42716.0</v>
      </c>
      <c r="B3918" s="2" t="s">
        <v>4891</v>
      </c>
      <c r="C3918" s="2">
        <v>2.0</v>
      </c>
      <c r="D3918" s="2" t="s">
        <v>3392</v>
      </c>
      <c r="E3918" s="2" t="s">
        <v>49</v>
      </c>
      <c r="F3918" s="2" t="s">
        <v>4892</v>
      </c>
      <c r="G3918" s="2" t="s">
        <v>45</v>
      </c>
      <c r="H3918" s="2" t="s">
        <v>246</v>
      </c>
      <c r="I3918" s="2" t="s">
        <v>1359</v>
      </c>
      <c r="J3918" s="2" t="s">
        <v>64</v>
      </c>
      <c r="K3918" s="2" t="s">
        <v>43</v>
      </c>
      <c r="L3918" s="10">
        <v>42726.0</v>
      </c>
      <c r="M3918" s="2" t="s">
        <v>34</v>
      </c>
      <c r="N3918" s="11">
        <v>0.2</v>
      </c>
      <c r="O3918" s="12">
        <v>0.0</v>
      </c>
      <c r="P3918" s="13">
        <v>0.0</v>
      </c>
      <c r="Q3918" s="13">
        <v>170.0</v>
      </c>
      <c r="R3918" s="13">
        <f t="shared" si="1"/>
        <v>212.5</v>
      </c>
      <c r="S3918" s="14">
        <f t="shared" si="2"/>
        <v>106.25</v>
      </c>
      <c r="T3918" s="14">
        <f t="shared" si="3"/>
        <v>0</v>
      </c>
      <c r="U3918" s="15" t="str">
        <f>vlookup(F3918,'Sub categories'!$A:$C,3,False)</f>
        <v>Furnishings</v>
      </c>
      <c r="V3918" s="16">
        <f t="shared" si="4"/>
        <v>10</v>
      </c>
      <c r="W3918" s="17">
        <f t="array" ref="W3918">INDEX(shipping_prices!$C$1:$F5145,MATCH(I3918,shipping_prices!$A$1:$A5145,0),MATCH(M3918,shipping_prices!$C$1:$F$1,0))</f>
        <v>14.71</v>
      </c>
      <c r="X3918" s="15" t="str">
        <f t="shared" si="5"/>
        <v>Maria ZettnerPhoenixArizona</v>
      </c>
      <c r="Y3918" s="15" t="str">
        <f t="shared" si="6"/>
        <v>loss</v>
      </c>
    </row>
    <row r="3919">
      <c r="A3919" s="1">
        <v>42716.0</v>
      </c>
      <c r="B3919" s="2" t="s">
        <v>4893</v>
      </c>
      <c r="C3919" s="2">
        <v>2.0</v>
      </c>
      <c r="D3919" s="2" t="s">
        <v>1187</v>
      </c>
      <c r="E3919" s="2" t="s">
        <v>27</v>
      </c>
      <c r="F3919" s="2" t="s">
        <v>4894</v>
      </c>
      <c r="G3919" s="2" t="s">
        <v>45</v>
      </c>
      <c r="H3919" s="2" t="s">
        <v>79</v>
      </c>
      <c r="I3919" s="2" t="s">
        <v>1800</v>
      </c>
      <c r="J3919" s="2" t="s">
        <v>42</v>
      </c>
      <c r="K3919" s="2" t="s">
        <v>43</v>
      </c>
      <c r="L3919" s="10">
        <v>42728.0</v>
      </c>
      <c r="M3919" s="2" t="s">
        <v>34</v>
      </c>
      <c r="N3919" s="11">
        <v>0.0</v>
      </c>
      <c r="O3919" s="12">
        <v>11.0</v>
      </c>
      <c r="P3919" s="13">
        <v>0.26</v>
      </c>
      <c r="Q3919" s="13">
        <v>42.0</v>
      </c>
      <c r="R3919" s="13">
        <f t="shared" si="1"/>
        <v>42</v>
      </c>
      <c r="S3919" s="14">
        <f t="shared" si="2"/>
        <v>21</v>
      </c>
      <c r="T3919" s="14">
        <f t="shared" si="3"/>
        <v>0.2619047619</v>
      </c>
      <c r="U3919" s="15" t="str">
        <f>vlookup(F3919,'Sub categories'!$A:$C,3,False)</f>
        <v>Furnishings</v>
      </c>
      <c r="V3919" s="16">
        <f t="shared" si="4"/>
        <v>12</v>
      </c>
      <c r="W3919" s="17">
        <f t="array" ref="W3919">INDEX(shipping_prices!$C$1:$F5146,MATCH(I3919,shipping_prices!$A$1:$A5146,0),MATCH(M3919,shipping_prices!$C$1:$F$1,0))</f>
        <v>14.78</v>
      </c>
      <c r="X3919" s="15" t="str">
        <f t="shared" si="5"/>
        <v>Duane NoonanMoreno ValleyCalifornia</v>
      </c>
      <c r="Y3919" s="15" t="str">
        <f t="shared" si="6"/>
        <v>Low</v>
      </c>
    </row>
    <row r="3920">
      <c r="A3920" s="1">
        <v>42716.0</v>
      </c>
      <c r="B3920" s="2" t="s">
        <v>4893</v>
      </c>
      <c r="C3920" s="2">
        <v>8.0</v>
      </c>
      <c r="D3920" s="2" t="s">
        <v>1187</v>
      </c>
      <c r="E3920" s="2" t="s">
        <v>27</v>
      </c>
      <c r="F3920" s="2" t="s">
        <v>966</v>
      </c>
      <c r="G3920" s="2" t="s">
        <v>45</v>
      </c>
      <c r="H3920" s="2" t="s">
        <v>374</v>
      </c>
      <c r="I3920" s="2" t="s">
        <v>1800</v>
      </c>
      <c r="J3920" s="2" t="s">
        <v>42</v>
      </c>
      <c r="K3920" s="2" t="s">
        <v>43</v>
      </c>
      <c r="L3920" s="10">
        <v>42728.0</v>
      </c>
      <c r="M3920" s="2" t="s">
        <v>34</v>
      </c>
      <c r="N3920" s="11">
        <v>0.0</v>
      </c>
      <c r="O3920" s="12">
        <v>202.0</v>
      </c>
      <c r="P3920" s="13">
        <v>0.24</v>
      </c>
      <c r="Q3920" s="13">
        <v>843.0</v>
      </c>
      <c r="R3920" s="13">
        <f t="shared" si="1"/>
        <v>843</v>
      </c>
      <c r="S3920" s="14">
        <f t="shared" si="2"/>
        <v>105.375</v>
      </c>
      <c r="T3920" s="14">
        <f t="shared" si="3"/>
        <v>0.2396204033</v>
      </c>
      <c r="U3920" s="15" t="str">
        <f>vlookup(F3920,'Sub categories'!$A:$C,3,False)</f>
        <v>Furnishings</v>
      </c>
      <c r="V3920" s="16">
        <f t="shared" si="4"/>
        <v>12</v>
      </c>
      <c r="W3920" s="17">
        <f t="array" ref="W3920">INDEX(shipping_prices!$C$1:$F5147,MATCH(I3920,shipping_prices!$A$1:$A5147,0),MATCH(M3920,shipping_prices!$C$1:$F$1,0))</f>
        <v>14.78</v>
      </c>
      <c r="X3920" s="15" t="str">
        <f t="shared" si="5"/>
        <v>Duane NoonanMoreno ValleyCalifornia</v>
      </c>
      <c r="Y3920" s="15" t="str">
        <f t="shared" si="6"/>
        <v>High</v>
      </c>
    </row>
    <row r="3921" hidden="1">
      <c r="A3921" s="1">
        <v>42716.0</v>
      </c>
      <c r="B3921" s="2" t="s">
        <v>4895</v>
      </c>
      <c r="C3921" s="2">
        <v>2.0</v>
      </c>
      <c r="D3921" s="2" t="s">
        <v>1325</v>
      </c>
      <c r="E3921" s="2" t="s">
        <v>49</v>
      </c>
      <c r="F3921" s="2" t="s">
        <v>527</v>
      </c>
      <c r="G3921" s="2" t="s">
        <v>39</v>
      </c>
      <c r="H3921" s="2" t="s">
        <v>51</v>
      </c>
      <c r="I3921" s="2" t="s">
        <v>163</v>
      </c>
      <c r="J3921" s="2" t="s">
        <v>164</v>
      </c>
      <c r="K3921" s="2" t="s">
        <v>33</v>
      </c>
      <c r="L3921" s="10">
        <v>42724.0</v>
      </c>
      <c r="M3921" s="2" t="s">
        <v>34</v>
      </c>
      <c r="N3921" s="11">
        <v>0.2</v>
      </c>
      <c r="O3921" s="12">
        <v>3.0</v>
      </c>
      <c r="P3921" s="13">
        <v>0.34</v>
      </c>
      <c r="Q3921" s="13">
        <v>8.0</v>
      </c>
      <c r="R3921" s="13">
        <f t="shared" si="1"/>
        <v>10</v>
      </c>
      <c r="S3921" s="14">
        <f t="shared" si="2"/>
        <v>5</v>
      </c>
      <c r="T3921" s="14">
        <f t="shared" si="3"/>
        <v>0.375</v>
      </c>
      <c r="U3921" s="15" t="str">
        <f>vlookup(F3921,'Sub categories'!$A:$C,3,False)</f>
        <v>Paper</v>
      </c>
      <c r="V3921" s="16">
        <f t="shared" si="4"/>
        <v>8</v>
      </c>
      <c r="W3921" s="17">
        <f t="array" ref="W3921">INDEX(shipping_prices!$C$1:$F5148,MATCH(I3921,shipping_prices!$A$1:$A5148,0),MATCH(M3921,shipping_prices!$C$1:$F$1,0))</f>
        <v>7.98</v>
      </c>
      <c r="X3921" s="15" t="str">
        <f t="shared" si="5"/>
        <v>Frank MerwinPhiladelphiaPennsylvania</v>
      </c>
      <c r="Y3921" s="15" t="str">
        <f t="shared" si="6"/>
        <v>Low</v>
      </c>
    </row>
    <row r="3922" hidden="1">
      <c r="A3922" s="1">
        <v>42716.0</v>
      </c>
      <c r="B3922" s="2" t="s">
        <v>4895</v>
      </c>
      <c r="C3922" s="2">
        <v>5.0</v>
      </c>
      <c r="D3922" s="2" t="s">
        <v>1325</v>
      </c>
      <c r="E3922" s="2" t="s">
        <v>49</v>
      </c>
      <c r="F3922" s="2" t="s">
        <v>4896</v>
      </c>
      <c r="G3922" s="2" t="s">
        <v>29</v>
      </c>
      <c r="H3922" s="2" t="s">
        <v>2972</v>
      </c>
      <c r="I3922" s="2" t="s">
        <v>163</v>
      </c>
      <c r="J3922" s="2" t="s">
        <v>164</v>
      </c>
      <c r="K3922" s="2" t="s">
        <v>33</v>
      </c>
      <c r="L3922" s="10">
        <v>42724.0</v>
      </c>
      <c r="M3922" s="2" t="s">
        <v>34</v>
      </c>
      <c r="N3922" s="11">
        <v>0.4</v>
      </c>
      <c r="O3922" s="12">
        <v>-375.0</v>
      </c>
      <c r="P3922" s="13">
        <v>-0.25</v>
      </c>
      <c r="Q3922" s="13">
        <v>1500.0</v>
      </c>
      <c r="R3922" s="13">
        <f t="shared" si="1"/>
        <v>2500</v>
      </c>
      <c r="S3922" s="14">
        <f t="shared" si="2"/>
        <v>500</v>
      </c>
      <c r="T3922" s="14">
        <f t="shared" si="3"/>
        <v>-0.25</v>
      </c>
      <c r="U3922" s="15" t="str">
        <f>vlookup(F3922,'Sub categories'!$A:$C,3,False)</f>
        <v>Phones</v>
      </c>
      <c r="V3922" s="16">
        <f t="shared" si="4"/>
        <v>8</v>
      </c>
      <c r="W3922" s="17">
        <f t="array" ref="W3922">INDEX(shipping_prices!$C$1:$F5149,MATCH(I3922,shipping_prices!$A$1:$A5149,0),MATCH(M3922,shipping_prices!$C$1:$F$1,0))</f>
        <v>7.98</v>
      </c>
      <c r="X3922" s="15" t="str">
        <f t="shared" si="5"/>
        <v>Frank MerwinPhiladelphiaPennsylvania</v>
      </c>
      <c r="Y3922" s="15" t="str">
        <f t="shared" si="6"/>
        <v>loss</v>
      </c>
    </row>
    <row r="3923" hidden="1">
      <c r="A3923" s="1">
        <v>42716.0</v>
      </c>
      <c r="B3923" s="2" t="s">
        <v>4897</v>
      </c>
      <c r="C3923" s="2">
        <v>2.0</v>
      </c>
      <c r="D3923" s="2" t="s">
        <v>1843</v>
      </c>
      <c r="E3923" s="2" t="s">
        <v>27</v>
      </c>
      <c r="F3923" s="2" t="s">
        <v>4898</v>
      </c>
      <c r="G3923" s="2" t="s">
        <v>39</v>
      </c>
      <c r="H3923" s="2" t="s">
        <v>51</v>
      </c>
      <c r="I3923" s="2" t="s">
        <v>31</v>
      </c>
      <c r="J3923" s="2" t="s">
        <v>32</v>
      </c>
      <c r="K3923" s="2" t="s">
        <v>33</v>
      </c>
      <c r="L3923" s="10">
        <v>42719.0</v>
      </c>
      <c r="M3923" s="2" t="s">
        <v>34</v>
      </c>
      <c r="N3923" s="11">
        <v>0.0</v>
      </c>
      <c r="O3923" s="12">
        <v>6.0</v>
      </c>
      <c r="P3923" s="13">
        <v>0.49</v>
      </c>
      <c r="Q3923" s="13">
        <v>13.0</v>
      </c>
      <c r="R3923" s="13">
        <f t="shared" si="1"/>
        <v>13</v>
      </c>
      <c r="S3923" s="14">
        <f t="shared" si="2"/>
        <v>6.5</v>
      </c>
      <c r="T3923" s="14">
        <f t="shared" si="3"/>
        <v>0.4615384615</v>
      </c>
      <c r="U3923" s="15" t="str">
        <f>vlookup(F3923,'Sub categories'!$A:$C,3,False)</f>
        <v>Paper</v>
      </c>
      <c r="V3923" s="16">
        <f t="shared" si="4"/>
        <v>3</v>
      </c>
      <c r="W3923" s="17">
        <f t="array" ref="W3923">INDEX(shipping_prices!$C$1:$F5150,MATCH(I3923,shipping_prices!$A$1:$A5150,0),MATCH(M3923,shipping_prices!$C$1:$F$1,0))</f>
        <v>10.09</v>
      </c>
      <c r="X3923" s="15" t="str">
        <f t="shared" si="5"/>
        <v>Mike VittoriniNew York CityNew York</v>
      </c>
      <c r="Y3923" s="15" t="str">
        <f t="shared" si="6"/>
        <v>Low</v>
      </c>
    </row>
    <row r="3924" hidden="1">
      <c r="A3924" s="1">
        <v>42716.0</v>
      </c>
      <c r="B3924" s="2" t="s">
        <v>4899</v>
      </c>
      <c r="C3924" s="2">
        <v>4.0</v>
      </c>
      <c r="D3924" s="2" t="s">
        <v>4900</v>
      </c>
      <c r="E3924" s="2" t="s">
        <v>37</v>
      </c>
      <c r="F3924" s="2" t="s">
        <v>3854</v>
      </c>
      <c r="G3924" s="2" t="s">
        <v>39</v>
      </c>
      <c r="H3924" s="2" t="s">
        <v>51</v>
      </c>
      <c r="I3924" s="2" t="s">
        <v>140</v>
      </c>
      <c r="J3924" s="2" t="s">
        <v>141</v>
      </c>
      <c r="K3924" s="2" t="s">
        <v>77</v>
      </c>
      <c r="L3924" s="10">
        <v>42717.0</v>
      </c>
      <c r="M3924" s="2" t="s">
        <v>34</v>
      </c>
      <c r="N3924" s="11">
        <v>0.2</v>
      </c>
      <c r="O3924" s="12">
        <v>53.0</v>
      </c>
      <c r="P3924" s="13">
        <v>0.34</v>
      </c>
      <c r="Q3924" s="13">
        <v>157.0</v>
      </c>
      <c r="R3924" s="13">
        <f t="shared" si="1"/>
        <v>196.25</v>
      </c>
      <c r="S3924" s="14">
        <f t="shared" si="2"/>
        <v>49.0625</v>
      </c>
      <c r="T3924" s="14">
        <f t="shared" si="3"/>
        <v>0.3375796178</v>
      </c>
      <c r="U3924" s="15" t="str">
        <f>vlookup(F3924,'Sub categories'!$A:$C,3,False)</f>
        <v>Paper</v>
      </c>
      <c r="V3924" s="16">
        <f t="shared" si="4"/>
        <v>1</v>
      </c>
      <c r="W3924" s="17">
        <f t="array" ref="W3924">INDEX(shipping_prices!$C$1:$F5151,MATCH(I3924,shipping_prices!$A$1:$A5151,0),MATCH(M3924,shipping_prices!$C$1:$F$1,0))</f>
        <v>13.2</v>
      </c>
      <c r="X3924" s="15" t="str">
        <f t="shared" si="5"/>
        <v>Harold EngleChicagoIllinois</v>
      </c>
      <c r="Y3924" s="15" t="str">
        <f t="shared" si="6"/>
        <v>High</v>
      </c>
    </row>
    <row r="3925">
      <c r="A3925" s="1">
        <v>42716.0</v>
      </c>
      <c r="B3925" s="2" t="s">
        <v>4901</v>
      </c>
      <c r="C3925" s="2">
        <v>3.0</v>
      </c>
      <c r="D3925" s="2" t="s">
        <v>1187</v>
      </c>
      <c r="E3925" s="2" t="s">
        <v>27</v>
      </c>
      <c r="F3925" s="2" t="s">
        <v>2208</v>
      </c>
      <c r="G3925" s="2" t="s">
        <v>45</v>
      </c>
      <c r="H3925" s="2" t="s">
        <v>130</v>
      </c>
      <c r="I3925" s="2" t="s">
        <v>41</v>
      </c>
      <c r="J3925" s="2" t="s">
        <v>42</v>
      </c>
      <c r="K3925" s="2" t="s">
        <v>43</v>
      </c>
      <c r="L3925" s="10">
        <v>42726.0</v>
      </c>
      <c r="M3925" s="2" t="s">
        <v>34</v>
      </c>
      <c r="N3925" s="11">
        <v>0.0</v>
      </c>
      <c r="O3925" s="12">
        <v>6.0</v>
      </c>
      <c r="P3925" s="13">
        <v>0.29</v>
      </c>
      <c r="Q3925" s="13">
        <v>22.0</v>
      </c>
      <c r="R3925" s="13">
        <f t="shared" si="1"/>
        <v>22</v>
      </c>
      <c r="S3925" s="14">
        <f t="shared" si="2"/>
        <v>7.333333333</v>
      </c>
      <c r="T3925" s="14">
        <f t="shared" si="3"/>
        <v>0.2727272727</v>
      </c>
      <c r="U3925" s="15" t="str">
        <f>vlookup(F3925,'Sub categories'!$A:$C,3,False)</f>
        <v>Furnishings</v>
      </c>
      <c r="V3925" s="16">
        <f t="shared" si="4"/>
        <v>10</v>
      </c>
      <c r="W3925" s="17">
        <f t="array" ref="W3925">INDEX(shipping_prices!$C$1:$F5152,MATCH(I3925,shipping_prices!$A$1:$A5152,0),MATCH(M3925,shipping_prices!$C$1:$F$1,0))</f>
        <v>10.99</v>
      </c>
      <c r="X3925" s="15" t="str">
        <f t="shared" si="5"/>
        <v>Duane NoonanSan FranciscoCalifornia</v>
      </c>
      <c r="Y3925" s="15" t="str">
        <f t="shared" si="6"/>
        <v>Low</v>
      </c>
    </row>
    <row r="3926" hidden="1">
      <c r="A3926" s="1">
        <v>42716.0</v>
      </c>
      <c r="B3926" s="2" t="s">
        <v>4902</v>
      </c>
      <c r="C3926" s="2">
        <v>5.0</v>
      </c>
      <c r="D3926" s="2" t="s">
        <v>4903</v>
      </c>
      <c r="E3926" s="2" t="s">
        <v>27</v>
      </c>
      <c r="F3926" s="2" t="s">
        <v>4131</v>
      </c>
      <c r="G3926" s="2" t="s">
        <v>29</v>
      </c>
      <c r="H3926" s="2" t="s">
        <v>81</v>
      </c>
      <c r="I3926" s="2" t="s">
        <v>169</v>
      </c>
      <c r="J3926" s="2" t="s">
        <v>42</v>
      </c>
      <c r="K3926" s="2" t="s">
        <v>43</v>
      </c>
      <c r="L3926" s="10">
        <v>42720.0</v>
      </c>
      <c r="M3926" s="2" t="s">
        <v>142</v>
      </c>
      <c r="N3926" s="11">
        <v>0.0</v>
      </c>
      <c r="O3926" s="12">
        <v>29.0</v>
      </c>
      <c r="P3926" s="13">
        <v>0.35</v>
      </c>
      <c r="Q3926" s="13">
        <v>83.0</v>
      </c>
      <c r="R3926" s="13">
        <f t="shared" si="1"/>
        <v>83</v>
      </c>
      <c r="S3926" s="14">
        <f t="shared" si="2"/>
        <v>16.6</v>
      </c>
      <c r="T3926" s="14">
        <f t="shared" si="3"/>
        <v>0.3493975904</v>
      </c>
      <c r="U3926" s="15" t="str">
        <f>vlookup(F3926,'Sub categories'!$A:$C,3,False)</f>
        <v>Accessories</v>
      </c>
      <c r="V3926" s="16">
        <f t="shared" si="4"/>
        <v>4</v>
      </c>
      <c r="W3926" s="17">
        <f t="array" ref="W3926">INDEX(shipping_prices!$C$1:$F5153,MATCH(I3926,shipping_prices!$A$1:$A5153,0),MATCH(M3926,shipping_prices!$C$1:$F$1,0))</f>
        <v>18.39</v>
      </c>
      <c r="X3926" s="15" t="str">
        <f t="shared" si="5"/>
        <v>Phillip FlathmannLos AngelesCalifornia</v>
      </c>
      <c r="Y3926" s="15" t="str">
        <f t="shared" si="6"/>
        <v>Low</v>
      </c>
    </row>
    <row r="3927" hidden="1">
      <c r="A3927" s="1">
        <v>42717.0</v>
      </c>
      <c r="B3927" s="2" t="s">
        <v>4902</v>
      </c>
      <c r="C3927" s="2">
        <v>7.0</v>
      </c>
      <c r="D3927" s="2" t="s">
        <v>4903</v>
      </c>
      <c r="E3927" s="2" t="s">
        <v>27</v>
      </c>
      <c r="F3927" s="2" t="s">
        <v>4443</v>
      </c>
      <c r="G3927" s="2" t="s">
        <v>39</v>
      </c>
      <c r="H3927" s="2" t="s">
        <v>193</v>
      </c>
      <c r="I3927" s="2" t="s">
        <v>169</v>
      </c>
      <c r="J3927" s="2" t="s">
        <v>42</v>
      </c>
      <c r="K3927" s="2" t="s">
        <v>43</v>
      </c>
      <c r="L3927" s="10">
        <v>42720.0</v>
      </c>
      <c r="M3927" s="2" t="s">
        <v>142</v>
      </c>
      <c r="N3927" s="11">
        <v>0.0</v>
      </c>
      <c r="O3927" s="12">
        <v>41.0</v>
      </c>
      <c r="P3927" s="13">
        <v>0.47</v>
      </c>
      <c r="Q3927" s="13">
        <v>88.0</v>
      </c>
      <c r="R3927" s="13">
        <f t="shared" si="1"/>
        <v>88</v>
      </c>
      <c r="S3927" s="14">
        <f t="shared" si="2"/>
        <v>12.57142857</v>
      </c>
      <c r="T3927" s="14">
        <f t="shared" si="3"/>
        <v>0.4659090909</v>
      </c>
      <c r="U3927" s="15" t="str">
        <f>vlookup(F3927,'Sub categories'!$A:$C,3,False)</f>
        <v>Labels</v>
      </c>
      <c r="V3927" s="16">
        <f t="shared" si="4"/>
        <v>3</v>
      </c>
      <c r="W3927" s="17">
        <f t="array" ref="W3927">INDEX(shipping_prices!$C$1:$F5154,MATCH(I3927,shipping_prices!$A$1:$A5154,0),MATCH(M3927,shipping_prices!$C$1:$F$1,0))</f>
        <v>18.39</v>
      </c>
      <c r="X3927" s="15" t="str">
        <f t="shared" si="5"/>
        <v>Phillip FlathmannLos AngelesCalifornia</v>
      </c>
      <c r="Y3927" s="15" t="str">
        <f t="shared" si="6"/>
        <v>High</v>
      </c>
    </row>
    <row r="3928">
      <c r="A3928" s="1">
        <v>42717.0</v>
      </c>
      <c r="B3928" s="2" t="s">
        <v>4902</v>
      </c>
      <c r="C3928" s="2">
        <v>2.0</v>
      </c>
      <c r="D3928" s="2" t="s">
        <v>4903</v>
      </c>
      <c r="E3928" s="2" t="s">
        <v>27</v>
      </c>
      <c r="F3928" s="2" t="s">
        <v>4904</v>
      </c>
      <c r="G3928" s="2" t="s">
        <v>45</v>
      </c>
      <c r="H3928" s="2" t="s">
        <v>227</v>
      </c>
      <c r="I3928" s="2" t="s">
        <v>169</v>
      </c>
      <c r="J3928" s="2" t="s">
        <v>42</v>
      </c>
      <c r="K3928" s="2" t="s">
        <v>43</v>
      </c>
      <c r="L3928" s="10">
        <v>42720.0</v>
      </c>
      <c r="M3928" s="2" t="s">
        <v>142</v>
      </c>
      <c r="N3928" s="11">
        <v>0.2</v>
      </c>
      <c r="O3928" s="12">
        <v>-30.0</v>
      </c>
      <c r="P3928" s="13">
        <v>-0.14</v>
      </c>
      <c r="Q3928" s="13">
        <v>218.0</v>
      </c>
      <c r="R3928" s="13">
        <f t="shared" si="1"/>
        <v>272.5</v>
      </c>
      <c r="S3928" s="14">
        <f t="shared" si="2"/>
        <v>136.25</v>
      </c>
      <c r="T3928" s="14">
        <f t="shared" si="3"/>
        <v>-0.1376146789</v>
      </c>
      <c r="U3928" s="15" t="str">
        <f>vlookup(F3928,'Sub categories'!$A:$C,3,False)</f>
        <v>Chairs</v>
      </c>
      <c r="V3928" s="16">
        <f t="shared" si="4"/>
        <v>3</v>
      </c>
      <c r="W3928" s="17">
        <f t="array" ref="W3928">INDEX(shipping_prices!$C$1:$F5155,MATCH(I3928,shipping_prices!$A$1:$A5155,0),MATCH(M3928,shipping_prices!$C$1:$F$1,0))</f>
        <v>18.39</v>
      </c>
      <c r="X3928" s="15" t="str">
        <f t="shared" si="5"/>
        <v>Phillip FlathmannLos AngelesCalifornia</v>
      </c>
      <c r="Y3928" s="15" t="str">
        <f t="shared" si="6"/>
        <v>loss</v>
      </c>
    </row>
    <row r="3929" hidden="1">
      <c r="A3929" s="1">
        <v>42717.0</v>
      </c>
      <c r="B3929" s="2" t="s">
        <v>4902</v>
      </c>
      <c r="C3929" s="2">
        <v>4.0</v>
      </c>
      <c r="D3929" s="2" t="s">
        <v>4903</v>
      </c>
      <c r="E3929" s="2" t="s">
        <v>27</v>
      </c>
      <c r="F3929" s="2" t="s">
        <v>4281</v>
      </c>
      <c r="G3929" s="2" t="s">
        <v>39</v>
      </c>
      <c r="H3929" s="2" t="s">
        <v>329</v>
      </c>
      <c r="I3929" s="2" t="s">
        <v>169</v>
      </c>
      <c r="J3929" s="2" t="s">
        <v>42</v>
      </c>
      <c r="K3929" s="2" t="s">
        <v>43</v>
      </c>
      <c r="L3929" s="10">
        <v>42720.0</v>
      </c>
      <c r="M3929" s="2" t="s">
        <v>142</v>
      </c>
      <c r="N3929" s="11">
        <v>0.0</v>
      </c>
      <c r="O3929" s="12">
        <v>430.0</v>
      </c>
      <c r="P3929" s="13">
        <v>0.39</v>
      </c>
      <c r="Q3929" s="13">
        <v>1101.0</v>
      </c>
      <c r="R3929" s="13">
        <f t="shared" si="1"/>
        <v>1101</v>
      </c>
      <c r="S3929" s="14">
        <f t="shared" si="2"/>
        <v>275.25</v>
      </c>
      <c r="T3929" s="14">
        <f t="shared" si="3"/>
        <v>0.3905540418</v>
      </c>
      <c r="U3929" s="15" t="str">
        <f>vlookup(F3929,'Sub categories'!$A:$C,3,False)</f>
        <v>Appliances</v>
      </c>
      <c r="V3929" s="16">
        <f t="shared" si="4"/>
        <v>3</v>
      </c>
      <c r="W3929" s="17">
        <f t="array" ref="W3929">INDEX(shipping_prices!$C$1:$F5156,MATCH(I3929,shipping_prices!$A$1:$A5156,0),MATCH(M3929,shipping_prices!$C$1:$F$1,0))</f>
        <v>18.39</v>
      </c>
      <c r="X3929" s="15" t="str">
        <f t="shared" si="5"/>
        <v>Phillip FlathmannLos AngelesCalifornia</v>
      </c>
      <c r="Y3929" s="15" t="str">
        <f t="shared" si="6"/>
        <v>High</v>
      </c>
    </row>
    <row r="3930" hidden="1">
      <c r="A3930" s="1">
        <v>42717.0</v>
      </c>
      <c r="B3930" s="2" t="s">
        <v>4905</v>
      </c>
      <c r="C3930" s="2">
        <v>3.0</v>
      </c>
      <c r="D3930" s="2" t="s">
        <v>1931</v>
      </c>
      <c r="E3930" s="2" t="s">
        <v>27</v>
      </c>
      <c r="F3930" s="2" t="s">
        <v>2373</v>
      </c>
      <c r="G3930" s="2" t="s">
        <v>39</v>
      </c>
      <c r="H3930" s="2" t="s">
        <v>79</v>
      </c>
      <c r="I3930" s="2" t="s">
        <v>41</v>
      </c>
      <c r="J3930" s="2" t="s">
        <v>42</v>
      </c>
      <c r="K3930" s="2" t="s">
        <v>43</v>
      </c>
      <c r="L3930" s="10">
        <v>42724.0</v>
      </c>
      <c r="M3930" s="2" t="s">
        <v>90</v>
      </c>
      <c r="N3930" s="11">
        <v>0.0</v>
      </c>
      <c r="O3930" s="12">
        <v>10.0</v>
      </c>
      <c r="P3930" s="13">
        <v>0.28</v>
      </c>
      <c r="Q3930" s="13">
        <v>34.0</v>
      </c>
      <c r="R3930" s="13">
        <f t="shared" si="1"/>
        <v>34</v>
      </c>
      <c r="S3930" s="14">
        <f t="shared" si="2"/>
        <v>11.33333333</v>
      </c>
      <c r="T3930" s="14">
        <f t="shared" si="3"/>
        <v>0.2941176471</v>
      </c>
      <c r="U3930" s="15" t="str">
        <f>vlookup(F3930,'Sub categories'!$A:$C,3,False)</f>
        <v>Storage</v>
      </c>
      <c r="V3930" s="16">
        <f t="shared" si="4"/>
        <v>7</v>
      </c>
      <c r="W3930" s="17">
        <f t="array" ref="W3930">INDEX(shipping_prices!$C$1:$F5157,MATCH(I3930,shipping_prices!$A$1:$A5157,0),MATCH(M3930,shipping_prices!$C$1:$F$1,0))</f>
        <v>2.77</v>
      </c>
      <c r="X3930" s="15" t="str">
        <f t="shared" si="5"/>
        <v>Doug BickfordSan FranciscoCalifornia</v>
      </c>
      <c r="Y3930" s="15" t="str">
        <f t="shared" si="6"/>
        <v>Low</v>
      </c>
    </row>
    <row r="3931" hidden="1">
      <c r="A3931" s="1">
        <v>42717.0</v>
      </c>
      <c r="B3931" s="2" t="s">
        <v>4905</v>
      </c>
      <c r="C3931" s="2">
        <v>2.0</v>
      </c>
      <c r="D3931" s="2" t="s">
        <v>1931</v>
      </c>
      <c r="E3931" s="2" t="s">
        <v>27</v>
      </c>
      <c r="F3931" s="2" t="s">
        <v>3499</v>
      </c>
      <c r="G3931" s="2" t="s">
        <v>39</v>
      </c>
      <c r="H3931" s="2" t="s">
        <v>526</v>
      </c>
      <c r="I3931" s="2" t="s">
        <v>41</v>
      </c>
      <c r="J3931" s="2" t="s">
        <v>42</v>
      </c>
      <c r="K3931" s="2" t="s">
        <v>43</v>
      </c>
      <c r="L3931" s="10">
        <v>42724.0</v>
      </c>
      <c r="M3931" s="2" t="s">
        <v>90</v>
      </c>
      <c r="N3931" s="11">
        <v>0.0</v>
      </c>
      <c r="O3931" s="12">
        <v>81.0</v>
      </c>
      <c r="P3931" s="13">
        <v>0.23</v>
      </c>
      <c r="Q3931" s="13">
        <v>352.0</v>
      </c>
      <c r="R3931" s="13">
        <f t="shared" si="1"/>
        <v>352</v>
      </c>
      <c r="S3931" s="14">
        <f t="shared" si="2"/>
        <v>176</v>
      </c>
      <c r="T3931" s="14">
        <f t="shared" si="3"/>
        <v>0.2301136364</v>
      </c>
      <c r="U3931" s="15" t="str">
        <f>vlookup(F3931,'Sub categories'!$A:$C,3,False)</f>
        <v>Storage</v>
      </c>
      <c r="V3931" s="16">
        <f t="shared" si="4"/>
        <v>7</v>
      </c>
      <c r="W3931" s="17">
        <f t="array" ref="W3931">INDEX(shipping_prices!$C$1:$F5158,MATCH(I3931,shipping_prices!$A$1:$A5158,0),MATCH(M3931,shipping_prices!$C$1:$F$1,0))</f>
        <v>2.77</v>
      </c>
      <c r="X3931" s="15" t="str">
        <f t="shared" si="5"/>
        <v>Doug BickfordSan FranciscoCalifornia</v>
      </c>
      <c r="Y3931" s="15" t="str">
        <f t="shared" si="6"/>
        <v>High</v>
      </c>
    </row>
    <row r="3932">
      <c r="A3932" s="1">
        <v>42717.0</v>
      </c>
      <c r="B3932" s="2" t="s">
        <v>4906</v>
      </c>
      <c r="C3932" s="2">
        <v>2.0</v>
      </c>
      <c r="D3932" s="2" t="s">
        <v>2501</v>
      </c>
      <c r="E3932" s="2" t="s">
        <v>27</v>
      </c>
      <c r="F3932" s="2" t="s">
        <v>921</v>
      </c>
      <c r="G3932" s="2" t="s">
        <v>45</v>
      </c>
      <c r="H3932" s="2" t="s">
        <v>530</v>
      </c>
      <c r="I3932" s="2" t="s">
        <v>1704</v>
      </c>
      <c r="J3932" s="2" t="s">
        <v>97</v>
      </c>
      <c r="K3932" s="2" t="s">
        <v>77</v>
      </c>
      <c r="L3932" s="10">
        <v>42719.0</v>
      </c>
      <c r="M3932" s="2" t="s">
        <v>90</v>
      </c>
      <c r="N3932" s="11">
        <v>0.0</v>
      </c>
      <c r="O3932" s="12">
        <v>33.0</v>
      </c>
      <c r="P3932" s="13">
        <v>0.11</v>
      </c>
      <c r="Q3932" s="13">
        <v>302.0</v>
      </c>
      <c r="R3932" s="13">
        <f t="shared" si="1"/>
        <v>302</v>
      </c>
      <c r="S3932" s="14">
        <f t="shared" si="2"/>
        <v>151</v>
      </c>
      <c r="T3932" s="14">
        <f t="shared" si="3"/>
        <v>0.1092715232</v>
      </c>
      <c r="U3932" s="15" t="str">
        <f>vlookup(F3932,'Sub categories'!$A:$C,3,False)</f>
        <v>Chairs</v>
      </c>
      <c r="V3932" s="16">
        <f t="shared" si="4"/>
        <v>2</v>
      </c>
      <c r="W3932" s="17">
        <f t="array" ref="W3932">INDEX(shipping_prices!$C$1:$F5159,MATCH(I3932,shipping_prices!$A$1:$A5159,0),MATCH(M3932,shipping_prices!$C$1:$F$1,0))</f>
        <v>4.92</v>
      </c>
      <c r="X3932" s="15" t="str">
        <f t="shared" si="5"/>
        <v>Ashley JarboeTaylorMichigan</v>
      </c>
      <c r="Y3932" s="15" t="str">
        <f t="shared" si="6"/>
        <v>High</v>
      </c>
    </row>
    <row r="3933" hidden="1">
      <c r="A3933" s="1">
        <v>42717.0</v>
      </c>
      <c r="B3933" s="2" t="s">
        <v>4907</v>
      </c>
      <c r="C3933" s="2">
        <v>2.0</v>
      </c>
      <c r="D3933" s="2" t="s">
        <v>4908</v>
      </c>
      <c r="E3933" s="2" t="s">
        <v>27</v>
      </c>
      <c r="F3933" s="2" t="s">
        <v>1759</v>
      </c>
      <c r="G3933" s="2" t="s">
        <v>39</v>
      </c>
      <c r="H3933" s="2" t="s">
        <v>146</v>
      </c>
      <c r="I3933" s="2" t="s">
        <v>310</v>
      </c>
      <c r="J3933" s="2" t="s">
        <v>311</v>
      </c>
      <c r="K3933" s="2" t="s">
        <v>33</v>
      </c>
      <c r="L3933" s="10">
        <v>42717.0</v>
      </c>
      <c r="M3933" s="2" t="s">
        <v>469</v>
      </c>
      <c r="N3933" s="11">
        <v>0.0</v>
      </c>
      <c r="O3933" s="12">
        <v>16.0</v>
      </c>
      <c r="P3933" s="13">
        <v>0.49</v>
      </c>
      <c r="Q3933" s="13">
        <v>33.0</v>
      </c>
      <c r="R3933" s="13">
        <f t="shared" si="1"/>
        <v>33</v>
      </c>
      <c r="S3933" s="14">
        <f t="shared" si="2"/>
        <v>16.5</v>
      </c>
      <c r="T3933" s="14">
        <f t="shared" si="3"/>
        <v>0.4848484848</v>
      </c>
      <c r="U3933" s="15" t="str">
        <f>vlookup(F3933,'Sub categories'!$A:$C,3,False)</f>
        <v>Binders</v>
      </c>
      <c r="V3933" s="16">
        <f t="shared" si="4"/>
        <v>0</v>
      </c>
      <c r="W3933" s="17">
        <f t="array" ref="W3933">INDEX(shipping_prices!$C$1:$F5160,MATCH(I3933,shipping_prices!$A$1:$A5160,0),MATCH(M3933,shipping_prices!$C$1:$F$1,0))</f>
        <v>50.93</v>
      </c>
      <c r="X3933" s="15" t="str">
        <f t="shared" si="5"/>
        <v>Vivian MathisNewarkDelaware</v>
      </c>
      <c r="Y3933" s="15" t="str">
        <f t="shared" si="6"/>
        <v>Low</v>
      </c>
    </row>
    <row r="3934" hidden="1">
      <c r="A3934" s="1">
        <v>42717.0</v>
      </c>
      <c r="B3934" s="2" t="s">
        <v>4907</v>
      </c>
      <c r="C3934" s="2">
        <v>2.0</v>
      </c>
      <c r="D3934" s="2" t="s">
        <v>4908</v>
      </c>
      <c r="E3934" s="2" t="s">
        <v>27</v>
      </c>
      <c r="F3934" s="2" t="s">
        <v>1541</v>
      </c>
      <c r="G3934" s="2" t="s">
        <v>29</v>
      </c>
      <c r="H3934" s="2" t="s">
        <v>431</v>
      </c>
      <c r="I3934" s="2" t="s">
        <v>310</v>
      </c>
      <c r="J3934" s="2" t="s">
        <v>311</v>
      </c>
      <c r="K3934" s="2" t="s">
        <v>33</v>
      </c>
      <c r="L3934" s="10">
        <v>42717.0</v>
      </c>
      <c r="M3934" s="2" t="s">
        <v>469</v>
      </c>
      <c r="N3934" s="11">
        <v>0.0</v>
      </c>
      <c r="O3934" s="12">
        <v>62.0</v>
      </c>
      <c r="P3934" s="13">
        <v>0.48</v>
      </c>
      <c r="Q3934" s="13">
        <v>130.0</v>
      </c>
      <c r="R3934" s="13">
        <f t="shared" si="1"/>
        <v>130</v>
      </c>
      <c r="S3934" s="14">
        <f t="shared" si="2"/>
        <v>65</v>
      </c>
      <c r="T3934" s="14">
        <f t="shared" si="3"/>
        <v>0.4769230769</v>
      </c>
      <c r="U3934" s="15" t="str">
        <f>vlookup(F3934,'Sub categories'!$A:$C,3,False)</f>
        <v>Phones</v>
      </c>
      <c r="V3934" s="16">
        <f t="shared" si="4"/>
        <v>0</v>
      </c>
      <c r="W3934" s="17">
        <f t="array" ref="W3934">INDEX(shipping_prices!$C$1:$F5161,MATCH(I3934,shipping_prices!$A$1:$A5161,0),MATCH(M3934,shipping_prices!$C$1:$F$1,0))</f>
        <v>50.93</v>
      </c>
      <c r="X3934" s="15" t="str">
        <f t="shared" si="5"/>
        <v>Vivian MathisNewarkDelaware</v>
      </c>
      <c r="Y3934" s="15" t="str">
        <f t="shared" si="6"/>
        <v>High</v>
      </c>
    </row>
    <row r="3935" hidden="1">
      <c r="A3935" s="1">
        <v>42717.0</v>
      </c>
      <c r="B3935" s="2" t="s">
        <v>4909</v>
      </c>
      <c r="C3935" s="2">
        <v>5.0</v>
      </c>
      <c r="D3935" s="2" t="s">
        <v>1274</v>
      </c>
      <c r="E3935" s="2" t="s">
        <v>27</v>
      </c>
      <c r="F3935" s="2" t="s">
        <v>4206</v>
      </c>
      <c r="G3935" s="2" t="s">
        <v>39</v>
      </c>
      <c r="H3935" s="2" t="s">
        <v>51</v>
      </c>
      <c r="I3935" s="2" t="s">
        <v>2306</v>
      </c>
      <c r="J3935" s="2" t="s">
        <v>76</v>
      </c>
      <c r="K3935" s="2" t="s">
        <v>77</v>
      </c>
      <c r="L3935" s="10">
        <v>42724.0</v>
      </c>
      <c r="M3935" s="2" t="s">
        <v>90</v>
      </c>
      <c r="N3935" s="11">
        <v>0.2</v>
      </c>
      <c r="O3935" s="12">
        <v>80.0</v>
      </c>
      <c r="P3935" s="13">
        <v>0.36</v>
      </c>
      <c r="Q3935" s="13">
        <v>220.0</v>
      </c>
      <c r="R3935" s="13">
        <f t="shared" si="1"/>
        <v>275</v>
      </c>
      <c r="S3935" s="14">
        <f t="shared" si="2"/>
        <v>55</v>
      </c>
      <c r="T3935" s="14">
        <f t="shared" si="3"/>
        <v>0.3636363636</v>
      </c>
      <c r="U3935" s="15" t="str">
        <f>vlookup(F3935,'Sub categories'!$A:$C,3,False)</f>
        <v>Paper</v>
      </c>
      <c r="V3935" s="16">
        <f t="shared" si="4"/>
        <v>7</v>
      </c>
      <c r="W3935" s="17">
        <f t="array" ref="W3935">INDEX(shipping_prices!$C$1:$F5162,MATCH(I3935,shipping_prices!$A$1:$A5162,0),MATCH(M3935,shipping_prices!$C$1:$F$1,0))</f>
        <v>5.51</v>
      </c>
      <c r="X3935" s="15" t="str">
        <f t="shared" si="5"/>
        <v>John StevensonIrvingTexas</v>
      </c>
      <c r="Y3935" s="15" t="str">
        <f t="shared" si="6"/>
        <v>High</v>
      </c>
    </row>
    <row r="3936" hidden="1">
      <c r="A3936" s="1">
        <v>42718.0</v>
      </c>
      <c r="B3936" s="2" t="s">
        <v>4910</v>
      </c>
      <c r="C3936" s="2">
        <v>2.0</v>
      </c>
      <c r="D3936" s="2" t="s">
        <v>1772</v>
      </c>
      <c r="E3936" s="2" t="s">
        <v>37</v>
      </c>
      <c r="F3936" s="2" t="s">
        <v>4911</v>
      </c>
      <c r="G3936" s="2" t="s">
        <v>39</v>
      </c>
      <c r="H3936" s="2" t="s">
        <v>51</v>
      </c>
      <c r="I3936" s="2" t="s">
        <v>2578</v>
      </c>
      <c r="J3936" s="2" t="s">
        <v>2121</v>
      </c>
      <c r="K3936" s="2" t="s">
        <v>54</v>
      </c>
      <c r="L3936" s="10">
        <v>42725.0</v>
      </c>
      <c r="M3936" s="2" t="s">
        <v>34</v>
      </c>
      <c r="N3936" s="11">
        <v>0.0</v>
      </c>
      <c r="O3936" s="12">
        <v>6.0</v>
      </c>
      <c r="P3936" s="13">
        <v>0.48</v>
      </c>
      <c r="Q3936" s="13">
        <v>13.0</v>
      </c>
      <c r="R3936" s="13">
        <f t="shared" si="1"/>
        <v>13</v>
      </c>
      <c r="S3936" s="14">
        <f t="shared" si="2"/>
        <v>6.5</v>
      </c>
      <c r="T3936" s="14">
        <f t="shared" si="3"/>
        <v>0.4615384615</v>
      </c>
      <c r="U3936" s="15" t="str">
        <f>vlookup(F3936,'Sub categories'!$A:$C,3,False)</f>
        <v>Paper</v>
      </c>
      <c r="V3936" s="16">
        <f t="shared" si="4"/>
        <v>7</v>
      </c>
      <c r="W3936" s="17">
        <f t="array" ref="W3936">INDEX(shipping_prices!$C$1:$F5163,MATCH(I3936,shipping_prices!$A$1:$A5163,0),MATCH(M3936,shipping_prices!$C$1:$F$1,0))</f>
        <v>13.76</v>
      </c>
      <c r="X3936" s="15" t="str">
        <f t="shared" si="5"/>
        <v>Mike CaudleMonroeLouisiana</v>
      </c>
      <c r="Y3936" s="15" t="str">
        <f t="shared" si="6"/>
        <v>Low</v>
      </c>
    </row>
    <row r="3937" hidden="1">
      <c r="A3937" s="1">
        <v>42718.0</v>
      </c>
      <c r="B3937" s="2" t="s">
        <v>4912</v>
      </c>
      <c r="C3937" s="2">
        <v>5.0</v>
      </c>
      <c r="D3937" s="2" t="s">
        <v>1500</v>
      </c>
      <c r="E3937" s="2" t="s">
        <v>37</v>
      </c>
      <c r="F3937" s="2" t="s">
        <v>3086</v>
      </c>
      <c r="G3937" s="2" t="s">
        <v>39</v>
      </c>
      <c r="H3937" s="2" t="s">
        <v>2007</v>
      </c>
      <c r="I3937" s="2" t="s">
        <v>1276</v>
      </c>
      <c r="J3937" s="2" t="s">
        <v>321</v>
      </c>
      <c r="K3937" s="2" t="s">
        <v>33</v>
      </c>
      <c r="L3937" s="10">
        <v>42728.0</v>
      </c>
      <c r="M3937" s="2" t="s">
        <v>34</v>
      </c>
      <c r="N3937" s="11">
        <v>0.2</v>
      </c>
      <c r="O3937" s="12">
        <v>27.0</v>
      </c>
      <c r="P3937" s="13">
        <v>0.11</v>
      </c>
      <c r="Q3937" s="13">
        <v>244.0</v>
      </c>
      <c r="R3937" s="13">
        <f t="shared" si="1"/>
        <v>305</v>
      </c>
      <c r="S3937" s="14">
        <f t="shared" si="2"/>
        <v>61</v>
      </c>
      <c r="T3937" s="14">
        <f t="shared" si="3"/>
        <v>0.1106557377</v>
      </c>
      <c r="U3937" s="15" t="str">
        <f>vlookup(F3937,'Sub categories'!$A:$C,3,False)</f>
        <v>Appliances</v>
      </c>
      <c r="V3937" s="16">
        <f t="shared" si="4"/>
        <v>10</v>
      </c>
      <c r="W3937" s="17">
        <f t="array" ref="W3937">INDEX(shipping_prices!$C$1:$F5164,MATCH(I3937,shipping_prices!$A$1:$A5164,0),MATCH(M3937,shipping_prices!$C$1:$F$1,0))</f>
        <v>12.73</v>
      </c>
      <c r="X3937" s="15" t="str">
        <f t="shared" si="5"/>
        <v>Rick ReedToledoOhio</v>
      </c>
      <c r="Y3937" s="15" t="str">
        <f t="shared" si="6"/>
        <v>High</v>
      </c>
    </row>
    <row r="3938">
      <c r="A3938" s="1">
        <v>42718.0</v>
      </c>
      <c r="B3938" s="2" t="s">
        <v>4913</v>
      </c>
      <c r="C3938" s="2">
        <v>2.0</v>
      </c>
      <c r="D3938" s="2" t="s">
        <v>4487</v>
      </c>
      <c r="E3938" s="2" t="s">
        <v>37</v>
      </c>
      <c r="F3938" s="2" t="s">
        <v>4740</v>
      </c>
      <c r="G3938" s="2" t="s">
        <v>45</v>
      </c>
      <c r="H3938" s="2" t="s">
        <v>79</v>
      </c>
      <c r="I3938" s="2" t="s">
        <v>140</v>
      </c>
      <c r="J3938" s="2" t="s">
        <v>141</v>
      </c>
      <c r="K3938" s="2" t="s">
        <v>77</v>
      </c>
      <c r="L3938" s="10">
        <v>42725.0</v>
      </c>
      <c r="M3938" s="2" t="s">
        <v>142</v>
      </c>
      <c r="N3938" s="11">
        <v>0.3</v>
      </c>
      <c r="O3938" s="12">
        <v>-14.0</v>
      </c>
      <c r="P3938" s="13">
        <v>-0.1</v>
      </c>
      <c r="Q3938" s="13">
        <v>141.0</v>
      </c>
      <c r="R3938" s="13">
        <f t="shared" si="1"/>
        <v>201.4285714</v>
      </c>
      <c r="S3938" s="14">
        <f t="shared" si="2"/>
        <v>100.7142857</v>
      </c>
      <c r="T3938" s="14">
        <f t="shared" si="3"/>
        <v>-0.09929078014</v>
      </c>
      <c r="U3938" s="15" t="str">
        <f>vlookup(F3938,'Sub categories'!$A:$C,3,False)</f>
        <v>Bookcases</v>
      </c>
      <c r="V3938" s="16">
        <f t="shared" si="4"/>
        <v>7</v>
      </c>
      <c r="W3938" s="17">
        <f t="array" ref="W3938">INDEX(shipping_prices!$C$1:$F5165,MATCH(I3938,shipping_prices!$A$1:$A5165,0),MATCH(M3938,shipping_prices!$C$1:$F$1,0))</f>
        <v>15.15</v>
      </c>
      <c r="X3938" s="15" t="str">
        <f t="shared" si="5"/>
        <v>Ben PetermanChicagoIllinois</v>
      </c>
      <c r="Y3938" s="15" t="str">
        <f t="shared" si="6"/>
        <v>loss</v>
      </c>
    </row>
    <row r="3939" hidden="1">
      <c r="A3939" s="1">
        <v>42718.0</v>
      </c>
      <c r="B3939" s="2" t="s">
        <v>4914</v>
      </c>
      <c r="C3939" s="2">
        <v>5.0</v>
      </c>
      <c r="D3939" s="2" t="s">
        <v>350</v>
      </c>
      <c r="E3939" s="2" t="s">
        <v>27</v>
      </c>
      <c r="F3939" s="2" t="s">
        <v>468</v>
      </c>
      <c r="G3939" s="2" t="s">
        <v>39</v>
      </c>
      <c r="H3939" s="2" t="s">
        <v>468</v>
      </c>
      <c r="I3939" s="2" t="s">
        <v>1276</v>
      </c>
      <c r="J3939" s="2" t="s">
        <v>321</v>
      </c>
      <c r="K3939" s="2" t="s">
        <v>33</v>
      </c>
      <c r="L3939" s="10">
        <v>42729.0</v>
      </c>
      <c r="M3939" s="2" t="s">
        <v>90</v>
      </c>
      <c r="N3939" s="11">
        <v>0.2</v>
      </c>
      <c r="O3939" s="12">
        <v>-3.0</v>
      </c>
      <c r="P3939" s="13">
        <v>-0.23</v>
      </c>
      <c r="Q3939" s="13">
        <v>15.0</v>
      </c>
      <c r="R3939" s="13">
        <f t="shared" si="1"/>
        <v>18.75</v>
      </c>
      <c r="S3939" s="14">
        <f t="shared" si="2"/>
        <v>3.75</v>
      </c>
      <c r="T3939" s="14">
        <f t="shared" si="3"/>
        <v>-0.2</v>
      </c>
      <c r="U3939" s="15" t="str">
        <f>vlookup(F3939,'Sub categories'!$A:$C,3,False)</f>
        <v>Supplies</v>
      </c>
      <c r="V3939" s="16">
        <f t="shared" si="4"/>
        <v>11</v>
      </c>
      <c r="W3939" s="17">
        <f t="array" ref="W3939">INDEX(shipping_prices!$C$1:$F5166,MATCH(I3939,shipping_prices!$A$1:$A5166,0),MATCH(M3939,shipping_prices!$C$1:$F$1,0))</f>
        <v>1.68</v>
      </c>
      <c r="X3939" s="15" t="str">
        <f t="shared" si="5"/>
        <v>Art FosterToledoOhio</v>
      </c>
      <c r="Y3939" s="15" t="str">
        <f t="shared" si="6"/>
        <v>loss</v>
      </c>
    </row>
    <row r="3940" hidden="1">
      <c r="A3940" s="1">
        <v>42718.0</v>
      </c>
      <c r="B3940" s="2" t="s">
        <v>4914</v>
      </c>
      <c r="C3940" s="2">
        <v>3.0</v>
      </c>
      <c r="D3940" s="2" t="s">
        <v>350</v>
      </c>
      <c r="E3940" s="2" t="s">
        <v>27</v>
      </c>
      <c r="F3940" s="2" t="s">
        <v>2766</v>
      </c>
      <c r="G3940" s="2" t="s">
        <v>39</v>
      </c>
      <c r="H3940" s="2" t="s">
        <v>146</v>
      </c>
      <c r="I3940" s="2" t="s">
        <v>1276</v>
      </c>
      <c r="J3940" s="2" t="s">
        <v>321</v>
      </c>
      <c r="K3940" s="2" t="s">
        <v>33</v>
      </c>
      <c r="L3940" s="10">
        <v>42729.0</v>
      </c>
      <c r="M3940" s="2" t="s">
        <v>90</v>
      </c>
      <c r="N3940" s="11">
        <v>0.2</v>
      </c>
      <c r="O3940" s="12">
        <v>-2.0</v>
      </c>
      <c r="P3940" s="13">
        <v>-0.06</v>
      </c>
      <c r="Q3940" s="13">
        <v>39.0</v>
      </c>
      <c r="R3940" s="13">
        <f t="shared" si="1"/>
        <v>48.75</v>
      </c>
      <c r="S3940" s="14">
        <f t="shared" si="2"/>
        <v>16.25</v>
      </c>
      <c r="T3940" s="14">
        <f t="shared" si="3"/>
        <v>-0.05128205128</v>
      </c>
      <c r="U3940" s="15" t="str">
        <f>vlookup(F3940,'Sub categories'!$A:$C,3,False)</f>
        <v>Storage</v>
      </c>
      <c r="V3940" s="16">
        <f t="shared" si="4"/>
        <v>11</v>
      </c>
      <c r="W3940" s="17">
        <f t="array" ref="W3940">INDEX(shipping_prices!$C$1:$F5167,MATCH(I3940,shipping_prices!$A$1:$A5167,0),MATCH(M3940,shipping_prices!$C$1:$F$1,0))</f>
        <v>1.68</v>
      </c>
      <c r="X3940" s="15" t="str">
        <f t="shared" si="5"/>
        <v>Art FosterToledoOhio</v>
      </c>
      <c r="Y3940" s="15" t="str">
        <f t="shared" si="6"/>
        <v>loss</v>
      </c>
    </row>
    <row r="3941">
      <c r="A3941" s="1">
        <v>42718.0</v>
      </c>
      <c r="B3941" s="2" t="s">
        <v>4915</v>
      </c>
      <c r="C3941" s="2">
        <v>1.0</v>
      </c>
      <c r="D3941" s="2" t="s">
        <v>494</v>
      </c>
      <c r="E3941" s="2" t="s">
        <v>27</v>
      </c>
      <c r="F3941" s="2" t="s">
        <v>418</v>
      </c>
      <c r="G3941" s="2" t="s">
        <v>45</v>
      </c>
      <c r="H3941" s="2" t="s">
        <v>79</v>
      </c>
      <c r="I3941" s="2" t="s">
        <v>1790</v>
      </c>
      <c r="J3941" s="2" t="s">
        <v>97</v>
      </c>
      <c r="K3941" s="2" t="s">
        <v>77</v>
      </c>
      <c r="L3941" s="10">
        <v>42725.0</v>
      </c>
      <c r="M3941" s="2" t="s">
        <v>90</v>
      </c>
      <c r="N3941" s="11">
        <v>0.0</v>
      </c>
      <c r="O3941" s="12">
        <v>4.0</v>
      </c>
      <c r="P3941" s="13">
        <v>0.3</v>
      </c>
      <c r="Q3941" s="13">
        <v>12.0</v>
      </c>
      <c r="R3941" s="13">
        <f t="shared" si="1"/>
        <v>12</v>
      </c>
      <c r="S3941" s="14">
        <f t="shared" si="2"/>
        <v>12</v>
      </c>
      <c r="T3941" s="14">
        <f t="shared" si="3"/>
        <v>0.3333333333</v>
      </c>
      <c r="U3941" s="15" t="str">
        <f>vlookup(F3941,'Sub categories'!$A:$C,3,False)</f>
        <v>Furnishings</v>
      </c>
      <c r="V3941" s="16">
        <f t="shared" si="4"/>
        <v>7</v>
      </c>
      <c r="W3941" s="17">
        <f t="array" ref="W3941">INDEX(shipping_prices!$C$1:$F5168,MATCH(I3941,shipping_prices!$A$1:$A5168,0),MATCH(M3941,shipping_prices!$C$1:$F$1,0))</f>
        <v>8.1</v>
      </c>
      <c r="X3941" s="15" t="str">
        <f t="shared" si="5"/>
        <v>Pete KrizDetroitMichigan</v>
      </c>
      <c r="Y3941" s="15" t="str">
        <f t="shared" si="6"/>
        <v>Low</v>
      </c>
    </row>
    <row r="3942" hidden="1">
      <c r="A3942" s="1">
        <v>42718.0</v>
      </c>
      <c r="B3942" s="2" t="s">
        <v>4915</v>
      </c>
      <c r="C3942" s="2">
        <v>7.0</v>
      </c>
      <c r="D3942" s="2" t="s">
        <v>494</v>
      </c>
      <c r="E3942" s="2" t="s">
        <v>27</v>
      </c>
      <c r="F3942" s="2" t="s">
        <v>1549</v>
      </c>
      <c r="G3942" s="2" t="s">
        <v>39</v>
      </c>
      <c r="H3942" s="2" t="s">
        <v>193</v>
      </c>
      <c r="I3942" s="2" t="s">
        <v>1790</v>
      </c>
      <c r="J3942" s="2" t="s">
        <v>97</v>
      </c>
      <c r="K3942" s="2" t="s">
        <v>77</v>
      </c>
      <c r="L3942" s="10">
        <v>42725.0</v>
      </c>
      <c r="M3942" s="2" t="s">
        <v>90</v>
      </c>
      <c r="N3942" s="11">
        <v>0.0</v>
      </c>
      <c r="O3942" s="12">
        <v>11.0</v>
      </c>
      <c r="P3942" s="13">
        <v>0.48</v>
      </c>
      <c r="Q3942" s="13">
        <v>22.0</v>
      </c>
      <c r="R3942" s="13">
        <f t="shared" si="1"/>
        <v>22</v>
      </c>
      <c r="S3942" s="14">
        <f t="shared" si="2"/>
        <v>3.142857143</v>
      </c>
      <c r="T3942" s="14">
        <f t="shared" si="3"/>
        <v>0.5</v>
      </c>
      <c r="U3942" s="15" t="str">
        <f>vlookup(F3942,'Sub categories'!$A:$C,3,False)</f>
        <v>Labels</v>
      </c>
      <c r="V3942" s="16">
        <f t="shared" si="4"/>
        <v>7</v>
      </c>
      <c r="W3942" s="17">
        <f t="array" ref="W3942">INDEX(shipping_prices!$C$1:$F5169,MATCH(I3942,shipping_prices!$A$1:$A5169,0),MATCH(M3942,shipping_prices!$C$1:$F$1,0))</f>
        <v>8.1</v>
      </c>
      <c r="X3942" s="15" t="str">
        <f t="shared" si="5"/>
        <v>Pete KrizDetroitMichigan</v>
      </c>
      <c r="Y3942" s="15" t="str">
        <f t="shared" si="6"/>
        <v>Low</v>
      </c>
    </row>
    <row r="3943" hidden="1">
      <c r="A3943" s="1">
        <v>42718.0</v>
      </c>
      <c r="B3943" s="2" t="s">
        <v>4915</v>
      </c>
      <c r="C3943" s="2">
        <v>3.0</v>
      </c>
      <c r="D3943" s="2" t="s">
        <v>494</v>
      </c>
      <c r="E3943" s="2" t="s">
        <v>27</v>
      </c>
      <c r="F3943" s="2" t="s">
        <v>1110</v>
      </c>
      <c r="G3943" s="2" t="s">
        <v>39</v>
      </c>
      <c r="H3943" s="2" t="s">
        <v>130</v>
      </c>
      <c r="I3943" s="2" t="s">
        <v>1790</v>
      </c>
      <c r="J3943" s="2" t="s">
        <v>97</v>
      </c>
      <c r="K3943" s="2" t="s">
        <v>77</v>
      </c>
      <c r="L3943" s="10">
        <v>42725.0</v>
      </c>
      <c r="M3943" s="2" t="s">
        <v>90</v>
      </c>
      <c r="N3943" s="11">
        <v>0.0</v>
      </c>
      <c r="O3943" s="12">
        <v>21.0</v>
      </c>
      <c r="P3943" s="13">
        <v>0.29</v>
      </c>
      <c r="Q3943" s="13">
        <v>71.0</v>
      </c>
      <c r="R3943" s="13">
        <f t="shared" si="1"/>
        <v>71</v>
      </c>
      <c r="S3943" s="14">
        <f t="shared" si="2"/>
        <v>23.66666667</v>
      </c>
      <c r="T3943" s="14">
        <f t="shared" si="3"/>
        <v>0.2957746479</v>
      </c>
      <c r="U3943" s="15" t="str">
        <f>vlookup(F3943,'Sub categories'!$A:$C,3,False)</f>
        <v>Storage</v>
      </c>
      <c r="V3943" s="16">
        <f t="shared" si="4"/>
        <v>7</v>
      </c>
      <c r="W3943" s="17">
        <f t="array" ref="W3943">INDEX(shipping_prices!$C$1:$F5170,MATCH(I3943,shipping_prices!$A$1:$A5170,0),MATCH(M3943,shipping_prices!$C$1:$F$1,0))</f>
        <v>8.1</v>
      </c>
      <c r="X3943" s="15" t="str">
        <f t="shared" si="5"/>
        <v>Pete KrizDetroitMichigan</v>
      </c>
      <c r="Y3943" s="15" t="str">
        <f t="shared" si="6"/>
        <v>Low</v>
      </c>
    </row>
    <row r="3944" hidden="1">
      <c r="A3944" s="1">
        <v>42718.0</v>
      </c>
      <c r="B3944" s="2" t="s">
        <v>4915</v>
      </c>
      <c r="C3944" s="2">
        <v>4.0</v>
      </c>
      <c r="D3944" s="2" t="s">
        <v>494</v>
      </c>
      <c r="E3944" s="2" t="s">
        <v>27</v>
      </c>
      <c r="F3944" s="2" t="s">
        <v>3894</v>
      </c>
      <c r="G3944" s="2" t="s">
        <v>39</v>
      </c>
      <c r="H3944" s="2" t="s">
        <v>51</v>
      </c>
      <c r="I3944" s="2" t="s">
        <v>1790</v>
      </c>
      <c r="J3944" s="2" t="s">
        <v>97</v>
      </c>
      <c r="K3944" s="2" t="s">
        <v>77</v>
      </c>
      <c r="L3944" s="10">
        <v>42725.0</v>
      </c>
      <c r="M3944" s="2" t="s">
        <v>90</v>
      </c>
      <c r="N3944" s="11">
        <v>0.0</v>
      </c>
      <c r="O3944" s="12">
        <v>42.0</v>
      </c>
      <c r="P3944" s="13">
        <v>0.46</v>
      </c>
      <c r="Q3944" s="13">
        <v>91.0</v>
      </c>
      <c r="R3944" s="13">
        <f t="shared" si="1"/>
        <v>91</v>
      </c>
      <c r="S3944" s="14">
        <f t="shared" si="2"/>
        <v>22.75</v>
      </c>
      <c r="T3944" s="14">
        <f t="shared" si="3"/>
        <v>0.4615384615</v>
      </c>
      <c r="U3944" s="15" t="str">
        <f>vlookup(F3944,'Sub categories'!$A:$C,3,False)</f>
        <v>Paper</v>
      </c>
      <c r="V3944" s="16">
        <f t="shared" si="4"/>
        <v>7</v>
      </c>
      <c r="W3944" s="17">
        <f t="array" ref="W3944">INDEX(shipping_prices!$C$1:$F5171,MATCH(I3944,shipping_prices!$A$1:$A5171,0),MATCH(M3944,shipping_prices!$C$1:$F$1,0))</f>
        <v>8.1</v>
      </c>
      <c r="X3944" s="15" t="str">
        <f t="shared" si="5"/>
        <v>Pete KrizDetroitMichigan</v>
      </c>
      <c r="Y3944" s="15" t="str">
        <f t="shared" si="6"/>
        <v>High</v>
      </c>
    </row>
    <row r="3945" hidden="1">
      <c r="A3945" s="1">
        <v>42718.0</v>
      </c>
      <c r="B3945" s="2" t="s">
        <v>4915</v>
      </c>
      <c r="C3945" s="2">
        <v>3.0</v>
      </c>
      <c r="D3945" s="2" t="s">
        <v>494</v>
      </c>
      <c r="E3945" s="2" t="s">
        <v>27</v>
      </c>
      <c r="F3945" s="2" t="s">
        <v>4253</v>
      </c>
      <c r="G3945" s="2" t="s">
        <v>39</v>
      </c>
      <c r="H3945" s="2" t="s">
        <v>526</v>
      </c>
      <c r="I3945" s="2" t="s">
        <v>1790</v>
      </c>
      <c r="J3945" s="2" t="s">
        <v>97</v>
      </c>
      <c r="K3945" s="2" t="s">
        <v>77</v>
      </c>
      <c r="L3945" s="10">
        <v>42725.0</v>
      </c>
      <c r="M3945" s="2" t="s">
        <v>90</v>
      </c>
      <c r="N3945" s="11">
        <v>0.0</v>
      </c>
      <c r="O3945" s="12">
        <v>23.0</v>
      </c>
      <c r="P3945" s="13">
        <v>0.12</v>
      </c>
      <c r="Q3945" s="13">
        <v>195.0</v>
      </c>
      <c r="R3945" s="13">
        <f t="shared" si="1"/>
        <v>195</v>
      </c>
      <c r="S3945" s="14">
        <f t="shared" si="2"/>
        <v>65</v>
      </c>
      <c r="T3945" s="14">
        <f t="shared" si="3"/>
        <v>0.1179487179</v>
      </c>
      <c r="U3945" s="15" t="str">
        <f>vlookup(F3945,'Sub categories'!$A:$C,3,False)</f>
        <v>Storage</v>
      </c>
      <c r="V3945" s="16">
        <f t="shared" si="4"/>
        <v>7</v>
      </c>
      <c r="W3945" s="17">
        <f t="array" ref="W3945">INDEX(shipping_prices!$C$1:$F5172,MATCH(I3945,shipping_prices!$A$1:$A5172,0),MATCH(M3945,shipping_prices!$C$1:$F$1,0))</f>
        <v>8.1</v>
      </c>
      <c r="X3945" s="15" t="str">
        <f t="shared" si="5"/>
        <v>Pete KrizDetroitMichigan</v>
      </c>
      <c r="Y3945" s="15" t="str">
        <f t="shared" si="6"/>
        <v>Low</v>
      </c>
    </row>
    <row r="3946">
      <c r="A3946" s="1">
        <v>42718.0</v>
      </c>
      <c r="B3946" s="2" t="s">
        <v>4915</v>
      </c>
      <c r="C3946" s="2">
        <v>3.0</v>
      </c>
      <c r="D3946" s="2" t="s">
        <v>494</v>
      </c>
      <c r="E3946" s="2" t="s">
        <v>27</v>
      </c>
      <c r="F3946" s="2" t="s">
        <v>1329</v>
      </c>
      <c r="G3946" s="2" t="s">
        <v>45</v>
      </c>
      <c r="H3946" s="2" t="s">
        <v>423</v>
      </c>
      <c r="I3946" s="2" t="s">
        <v>1790</v>
      </c>
      <c r="J3946" s="2" t="s">
        <v>97</v>
      </c>
      <c r="K3946" s="2" t="s">
        <v>77</v>
      </c>
      <c r="L3946" s="10">
        <v>42725.0</v>
      </c>
      <c r="M3946" s="2" t="s">
        <v>90</v>
      </c>
      <c r="N3946" s="11">
        <v>0.0</v>
      </c>
      <c r="O3946" s="12">
        <v>29.0</v>
      </c>
      <c r="P3946" s="13">
        <v>0.12</v>
      </c>
      <c r="Q3946" s="13">
        <v>243.0</v>
      </c>
      <c r="R3946" s="13">
        <f t="shared" si="1"/>
        <v>243</v>
      </c>
      <c r="S3946" s="14">
        <f t="shared" si="2"/>
        <v>81</v>
      </c>
      <c r="T3946" s="14">
        <f t="shared" si="3"/>
        <v>0.1193415638</v>
      </c>
      <c r="U3946" s="15" t="str">
        <f>vlookup(F3946,'Sub categories'!$A:$C,3,False)</f>
        <v>Chairs</v>
      </c>
      <c r="V3946" s="16">
        <f t="shared" si="4"/>
        <v>7</v>
      </c>
      <c r="W3946" s="17">
        <f t="array" ref="W3946">INDEX(shipping_prices!$C$1:$F5173,MATCH(I3946,shipping_prices!$A$1:$A5173,0),MATCH(M3946,shipping_prices!$C$1:$F$1,0))</f>
        <v>8.1</v>
      </c>
      <c r="X3946" s="15" t="str">
        <f t="shared" si="5"/>
        <v>Pete KrizDetroitMichigan</v>
      </c>
      <c r="Y3946" s="15" t="str">
        <f t="shared" si="6"/>
        <v>High</v>
      </c>
    </row>
    <row r="3947" hidden="1">
      <c r="A3947" s="1">
        <v>42718.0</v>
      </c>
      <c r="B3947" s="2" t="s">
        <v>4916</v>
      </c>
      <c r="C3947" s="2">
        <v>4.0</v>
      </c>
      <c r="D3947" s="2" t="s">
        <v>1123</v>
      </c>
      <c r="E3947" s="2" t="s">
        <v>49</v>
      </c>
      <c r="F3947" s="2" t="s">
        <v>2692</v>
      </c>
      <c r="G3947" s="2" t="s">
        <v>39</v>
      </c>
      <c r="H3947" s="2" t="s">
        <v>40</v>
      </c>
      <c r="I3947" s="2" t="s">
        <v>2429</v>
      </c>
      <c r="J3947" s="2" t="s">
        <v>42</v>
      </c>
      <c r="K3947" s="2" t="s">
        <v>43</v>
      </c>
      <c r="L3947" s="10">
        <v>42719.0</v>
      </c>
      <c r="M3947" s="2" t="s">
        <v>34</v>
      </c>
      <c r="N3947" s="11">
        <v>0.2</v>
      </c>
      <c r="O3947" s="12">
        <v>5.0</v>
      </c>
      <c r="P3947" s="13">
        <v>0.33</v>
      </c>
      <c r="Q3947" s="13">
        <v>15.0</v>
      </c>
      <c r="R3947" s="13">
        <f t="shared" si="1"/>
        <v>18.75</v>
      </c>
      <c r="S3947" s="14">
        <f t="shared" si="2"/>
        <v>4.6875</v>
      </c>
      <c r="T3947" s="14">
        <f t="shared" si="3"/>
        <v>0.3333333333</v>
      </c>
      <c r="U3947" s="15" t="str">
        <f>vlookup(F3947,'Sub categories'!$A:$C,3,False)</f>
        <v>Binders</v>
      </c>
      <c r="V3947" s="16">
        <f t="shared" si="4"/>
        <v>1</v>
      </c>
      <c r="W3947" s="17">
        <f t="array" ref="W3947">INDEX(shipping_prices!$C$1:$F5174,MATCH(I3947,shipping_prices!$A$1:$A5174,0),MATCH(M3947,shipping_prices!$C$1:$F$1,0))</f>
        <v>9.9</v>
      </c>
      <c r="X3947" s="15" t="str">
        <f t="shared" si="5"/>
        <v>Rick BensleyVallejoCalifornia</v>
      </c>
      <c r="Y3947" s="15" t="str">
        <f t="shared" si="6"/>
        <v>Low</v>
      </c>
    </row>
    <row r="3948">
      <c r="A3948" s="1">
        <v>42719.0</v>
      </c>
      <c r="B3948" s="2" t="s">
        <v>4916</v>
      </c>
      <c r="C3948" s="2">
        <v>5.0</v>
      </c>
      <c r="D3948" s="2" t="s">
        <v>1123</v>
      </c>
      <c r="E3948" s="2" t="s">
        <v>49</v>
      </c>
      <c r="F3948" s="2" t="s">
        <v>3992</v>
      </c>
      <c r="G3948" s="2" t="s">
        <v>45</v>
      </c>
      <c r="H3948" s="2" t="s">
        <v>306</v>
      </c>
      <c r="I3948" s="2" t="s">
        <v>2429</v>
      </c>
      <c r="J3948" s="2" t="s">
        <v>42</v>
      </c>
      <c r="K3948" s="2" t="s">
        <v>43</v>
      </c>
      <c r="L3948" s="10">
        <v>42719.0</v>
      </c>
      <c r="M3948" s="2" t="s">
        <v>34</v>
      </c>
      <c r="N3948" s="11">
        <v>0.0</v>
      </c>
      <c r="O3948" s="12">
        <v>273.0</v>
      </c>
      <c r="P3948" s="13">
        <v>0.26</v>
      </c>
      <c r="Q3948" s="13">
        <v>1049.0</v>
      </c>
      <c r="R3948" s="13">
        <f t="shared" si="1"/>
        <v>1049</v>
      </c>
      <c r="S3948" s="14">
        <f t="shared" si="2"/>
        <v>209.8</v>
      </c>
      <c r="T3948" s="14">
        <f t="shared" si="3"/>
        <v>0.2602478551</v>
      </c>
      <c r="U3948" s="15" t="str">
        <f>vlookup(F3948,'Sub categories'!$A:$C,3,False)</f>
        <v>Furnishings</v>
      </c>
      <c r="V3948" s="16">
        <f t="shared" si="4"/>
        <v>0</v>
      </c>
      <c r="W3948" s="17">
        <f t="array" ref="W3948">INDEX(shipping_prices!$C$1:$F5175,MATCH(I3948,shipping_prices!$A$1:$A5175,0),MATCH(M3948,shipping_prices!$C$1:$F$1,0))</f>
        <v>9.9</v>
      </c>
      <c r="X3948" s="15" t="str">
        <f t="shared" si="5"/>
        <v>Rick BensleyVallejoCalifornia</v>
      </c>
      <c r="Y3948" s="15" t="str">
        <f t="shared" si="6"/>
        <v>High</v>
      </c>
    </row>
    <row r="3949" hidden="1">
      <c r="A3949" s="1">
        <v>42719.0</v>
      </c>
      <c r="B3949" s="2" t="s">
        <v>4917</v>
      </c>
      <c r="C3949" s="2">
        <v>9.0</v>
      </c>
      <c r="D3949" s="2" t="s">
        <v>4462</v>
      </c>
      <c r="E3949" s="2" t="s">
        <v>27</v>
      </c>
      <c r="F3949" s="2" t="s">
        <v>1488</v>
      </c>
      <c r="G3949" s="2" t="s">
        <v>39</v>
      </c>
      <c r="H3949" s="2" t="s">
        <v>146</v>
      </c>
      <c r="I3949" s="2" t="s">
        <v>4918</v>
      </c>
      <c r="J3949" s="2" t="s">
        <v>53</v>
      </c>
      <c r="K3949" s="2" t="s">
        <v>54</v>
      </c>
      <c r="L3949" s="10">
        <v>42729.0</v>
      </c>
      <c r="M3949" s="2" t="s">
        <v>34</v>
      </c>
      <c r="N3949" s="11">
        <v>0.7</v>
      </c>
      <c r="O3949" s="12">
        <v>-6.0</v>
      </c>
      <c r="P3949" s="13">
        <v>-0.8</v>
      </c>
      <c r="Q3949" s="13">
        <v>8.0</v>
      </c>
      <c r="R3949" s="13">
        <f t="shared" si="1"/>
        <v>26.66666667</v>
      </c>
      <c r="S3949" s="14">
        <f t="shared" si="2"/>
        <v>2.962962963</v>
      </c>
      <c r="T3949" s="14">
        <f t="shared" si="3"/>
        <v>-0.75</v>
      </c>
      <c r="U3949" s="15" t="str">
        <f>vlookup(F3949,'Sub categories'!$A:$C,3,False)</f>
        <v>Binders</v>
      </c>
      <c r="V3949" s="16">
        <f t="shared" si="4"/>
        <v>10</v>
      </c>
      <c r="W3949" s="17">
        <f t="array" ref="W3949">INDEX(shipping_prices!$C$1:$F5176,MATCH(I3949,shipping_prices!$A$1:$A5176,0),MATCH(M3949,shipping_prices!$C$1:$F$1,0))</f>
        <v>5.07</v>
      </c>
      <c r="X3949" s="15" t="str">
        <f t="shared" si="5"/>
        <v>Amy CoxPembroke PinesFlorida</v>
      </c>
      <c r="Y3949" s="15" t="str">
        <f t="shared" si="6"/>
        <v>loss</v>
      </c>
    </row>
    <row r="3950" hidden="1">
      <c r="A3950" s="1">
        <v>42719.0</v>
      </c>
      <c r="B3950" s="2" t="s">
        <v>4917</v>
      </c>
      <c r="C3950" s="2">
        <v>2.0</v>
      </c>
      <c r="D3950" s="2" t="s">
        <v>4462</v>
      </c>
      <c r="E3950" s="2" t="s">
        <v>27</v>
      </c>
      <c r="F3950" s="2" t="s">
        <v>1413</v>
      </c>
      <c r="G3950" s="2" t="s">
        <v>39</v>
      </c>
      <c r="H3950" s="2" t="s">
        <v>193</v>
      </c>
      <c r="I3950" s="2" t="s">
        <v>4918</v>
      </c>
      <c r="J3950" s="2" t="s">
        <v>53</v>
      </c>
      <c r="K3950" s="2" t="s">
        <v>54</v>
      </c>
      <c r="L3950" s="10">
        <v>42729.0</v>
      </c>
      <c r="M3950" s="2" t="s">
        <v>34</v>
      </c>
      <c r="N3950" s="11">
        <v>0.2</v>
      </c>
      <c r="O3950" s="12">
        <v>6.0</v>
      </c>
      <c r="P3950" s="13">
        <v>0.35</v>
      </c>
      <c r="Q3950" s="13">
        <v>17.0</v>
      </c>
      <c r="R3950" s="13">
        <f t="shared" si="1"/>
        <v>21.25</v>
      </c>
      <c r="S3950" s="14">
        <f t="shared" si="2"/>
        <v>10.625</v>
      </c>
      <c r="T3950" s="14">
        <f t="shared" si="3"/>
        <v>0.3529411765</v>
      </c>
      <c r="U3950" s="15" t="str">
        <f>vlookup(F3950,'Sub categories'!$A:$C,3,False)</f>
        <v>Labels</v>
      </c>
      <c r="V3950" s="16">
        <f t="shared" si="4"/>
        <v>10</v>
      </c>
      <c r="W3950" s="17">
        <f t="array" ref="W3950">INDEX(shipping_prices!$C$1:$F5177,MATCH(I3950,shipping_prices!$A$1:$A5177,0),MATCH(M3950,shipping_prices!$C$1:$F$1,0))</f>
        <v>5.07</v>
      </c>
      <c r="X3950" s="15" t="str">
        <f t="shared" si="5"/>
        <v>Amy CoxPembroke PinesFlorida</v>
      </c>
      <c r="Y3950" s="15" t="str">
        <f t="shared" si="6"/>
        <v>Low</v>
      </c>
    </row>
    <row r="3951">
      <c r="A3951" s="1">
        <v>42719.0</v>
      </c>
      <c r="B3951" s="2" t="s">
        <v>4919</v>
      </c>
      <c r="C3951" s="2">
        <v>5.0</v>
      </c>
      <c r="D3951" s="2" t="s">
        <v>2531</v>
      </c>
      <c r="E3951" s="2" t="s">
        <v>27</v>
      </c>
      <c r="F3951" s="2" t="s">
        <v>3015</v>
      </c>
      <c r="G3951" s="2" t="s">
        <v>45</v>
      </c>
      <c r="H3951" s="2" t="s">
        <v>380</v>
      </c>
      <c r="I3951" s="2" t="s">
        <v>1225</v>
      </c>
      <c r="J3951" s="2" t="s">
        <v>76</v>
      </c>
      <c r="K3951" s="2" t="s">
        <v>77</v>
      </c>
      <c r="L3951" s="10">
        <v>42730.0</v>
      </c>
      <c r="M3951" s="2" t="s">
        <v>34</v>
      </c>
      <c r="N3951" s="11">
        <v>0.6</v>
      </c>
      <c r="O3951" s="12">
        <v>-18.0</v>
      </c>
      <c r="P3951" s="13">
        <v>-0.4</v>
      </c>
      <c r="Q3951" s="13">
        <v>44.0</v>
      </c>
      <c r="R3951" s="13">
        <f t="shared" si="1"/>
        <v>110</v>
      </c>
      <c r="S3951" s="14">
        <f t="shared" si="2"/>
        <v>22</v>
      </c>
      <c r="T3951" s="14">
        <f t="shared" si="3"/>
        <v>-0.4090909091</v>
      </c>
      <c r="U3951" s="15" t="str">
        <f>vlookup(F3951,'Sub categories'!$A:$C,3,False)</f>
        <v>Furnishings</v>
      </c>
      <c r="V3951" s="16">
        <f t="shared" si="4"/>
        <v>11</v>
      </c>
      <c r="W3951" s="17">
        <f t="array" ref="W3951">INDEX(shipping_prices!$C$1:$F5178,MATCH(I3951,shipping_prices!$A$1:$A5178,0),MATCH(M3951,shipping_prices!$C$1:$F$1,0))</f>
        <v>6.99</v>
      </c>
      <c r="X3951" s="15" t="str">
        <f t="shared" si="5"/>
        <v>Michael ChenDallasTexas</v>
      </c>
      <c r="Y3951" s="15" t="str">
        <f t="shared" si="6"/>
        <v>loss</v>
      </c>
    </row>
    <row r="3952" hidden="1">
      <c r="A3952" s="1">
        <v>42719.0</v>
      </c>
      <c r="B3952" s="2" t="s">
        <v>4919</v>
      </c>
      <c r="C3952" s="2">
        <v>3.0</v>
      </c>
      <c r="D3952" s="2" t="s">
        <v>2531</v>
      </c>
      <c r="E3952" s="2" t="s">
        <v>27</v>
      </c>
      <c r="F3952" s="2" t="s">
        <v>3922</v>
      </c>
      <c r="G3952" s="2" t="s">
        <v>39</v>
      </c>
      <c r="H3952" s="2" t="s">
        <v>79</v>
      </c>
      <c r="I3952" s="2" t="s">
        <v>1225</v>
      </c>
      <c r="J3952" s="2" t="s">
        <v>76</v>
      </c>
      <c r="K3952" s="2" t="s">
        <v>77</v>
      </c>
      <c r="L3952" s="10">
        <v>42730.0</v>
      </c>
      <c r="M3952" s="2" t="s">
        <v>34</v>
      </c>
      <c r="N3952" s="11">
        <v>0.2</v>
      </c>
      <c r="O3952" s="12">
        <v>20.0</v>
      </c>
      <c r="P3952" s="13">
        <v>0.06</v>
      </c>
      <c r="Q3952" s="13">
        <v>314.0</v>
      </c>
      <c r="R3952" s="13">
        <f t="shared" si="1"/>
        <v>392.5</v>
      </c>
      <c r="S3952" s="14">
        <f t="shared" si="2"/>
        <v>130.8333333</v>
      </c>
      <c r="T3952" s="14">
        <f t="shared" si="3"/>
        <v>0.06369426752</v>
      </c>
      <c r="U3952" s="15" t="str">
        <f>vlookup(F3952,'Sub categories'!$A:$C,3,False)</f>
        <v>Storage</v>
      </c>
      <c r="V3952" s="16">
        <f t="shared" si="4"/>
        <v>11</v>
      </c>
      <c r="W3952" s="17">
        <f t="array" ref="W3952">INDEX(shipping_prices!$C$1:$F5179,MATCH(I3952,shipping_prices!$A$1:$A5179,0),MATCH(M3952,shipping_prices!$C$1:$F$1,0))</f>
        <v>6.99</v>
      </c>
      <c r="X3952" s="15" t="str">
        <f t="shared" si="5"/>
        <v>Michael ChenDallasTexas</v>
      </c>
      <c r="Y3952" s="15" t="str">
        <f t="shared" si="6"/>
        <v>Low</v>
      </c>
    </row>
    <row r="3953" hidden="1">
      <c r="A3953" s="1">
        <v>42719.0</v>
      </c>
      <c r="B3953" s="2" t="s">
        <v>4920</v>
      </c>
      <c r="C3953" s="2">
        <v>2.0</v>
      </c>
      <c r="D3953" s="2" t="s">
        <v>505</v>
      </c>
      <c r="E3953" s="2" t="s">
        <v>37</v>
      </c>
      <c r="F3953" s="2" t="s">
        <v>1337</v>
      </c>
      <c r="G3953" s="2" t="s">
        <v>39</v>
      </c>
      <c r="H3953" s="2" t="s">
        <v>747</v>
      </c>
      <c r="I3953" s="2" t="s">
        <v>163</v>
      </c>
      <c r="J3953" s="2" t="s">
        <v>164</v>
      </c>
      <c r="K3953" s="2" t="s">
        <v>33</v>
      </c>
      <c r="L3953" s="10">
        <v>42731.0</v>
      </c>
      <c r="M3953" s="2" t="s">
        <v>34</v>
      </c>
      <c r="N3953" s="11">
        <v>0.2</v>
      </c>
      <c r="O3953" s="12">
        <v>-17.0</v>
      </c>
      <c r="P3953" s="13">
        <v>-0.2</v>
      </c>
      <c r="Q3953" s="13">
        <v>85.0</v>
      </c>
      <c r="R3953" s="13">
        <f t="shared" si="1"/>
        <v>106.25</v>
      </c>
      <c r="S3953" s="14">
        <f t="shared" si="2"/>
        <v>53.125</v>
      </c>
      <c r="T3953" s="14">
        <f t="shared" si="3"/>
        <v>-0.2</v>
      </c>
      <c r="U3953" s="15" t="str">
        <f>vlookup(F3953,'Sub categories'!$A:$C,3,False)</f>
        <v>Storage</v>
      </c>
      <c r="V3953" s="16">
        <f t="shared" si="4"/>
        <v>12</v>
      </c>
      <c r="W3953" s="17">
        <f t="array" ref="W3953">INDEX(shipping_prices!$C$1:$F5180,MATCH(I3953,shipping_prices!$A$1:$A5180,0),MATCH(M3953,shipping_prices!$C$1:$F$1,0))</f>
        <v>7.98</v>
      </c>
      <c r="X3953" s="15" t="str">
        <f t="shared" si="5"/>
        <v>Jack O'BriantPhiladelphiaPennsylvania</v>
      </c>
      <c r="Y3953" s="15" t="str">
        <f t="shared" si="6"/>
        <v>loss</v>
      </c>
    </row>
    <row r="3954" hidden="1">
      <c r="A3954" s="1">
        <v>42719.0</v>
      </c>
      <c r="B3954" s="2" t="s">
        <v>4921</v>
      </c>
      <c r="C3954" s="2">
        <v>2.0</v>
      </c>
      <c r="D3954" s="2" t="s">
        <v>1429</v>
      </c>
      <c r="E3954" s="2" t="s">
        <v>27</v>
      </c>
      <c r="F3954" s="2" t="s">
        <v>2335</v>
      </c>
      <c r="G3954" s="2" t="s">
        <v>39</v>
      </c>
      <c r="H3954" s="2" t="s">
        <v>182</v>
      </c>
      <c r="I3954" s="2" t="s">
        <v>41</v>
      </c>
      <c r="J3954" s="2" t="s">
        <v>42</v>
      </c>
      <c r="K3954" s="2" t="s">
        <v>43</v>
      </c>
      <c r="L3954" s="10">
        <v>42730.0</v>
      </c>
      <c r="M3954" s="2" t="s">
        <v>34</v>
      </c>
      <c r="N3954" s="11">
        <v>0.2</v>
      </c>
      <c r="O3954" s="12">
        <v>20.0</v>
      </c>
      <c r="P3954" s="13">
        <v>0.35</v>
      </c>
      <c r="Q3954" s="13">
        <v>58.0</v>
      </c>
      <c r="R3954" s="13">
        <f t="shared" si="1"/>
        <v>72.5</v>
      </c>
      <c r="S3954" s="14">
        <f t="shared" si="2"/>
        <v>36.25</v>
      </c>
      <c r="T3954" s="14">
        <f t="shared" si="3"/>
        <v>0.3448275862</v>
      </c>
      <c r="U3954" s="15" t="str">
        <f>vlookup(F3954,'Sub categories'!$A:$C,3,False)</f>
        <v>Binders</v>
      </c>
      <c r="V3954" s="16">
        <f t="shared" si="4"/>
        <v>11</v>
      </c>
      <c r="W3954" s="17">
        <f t="array" ref="W3954">INDEX(shipping_prices!$C$1:$F5181,MATCH(I3954,shipping_prices!$A$1:$A5181,0),MATCH(M3954,shipping_prices!$C$1:$F$1,0))</f>
        <v>10.99</v>
      </c>
      <c r="X3954" s="15" t="str">
        <f t="shared" si="5"/>
        <v>Lisa DeCherneySan FranciscoCalifornia</v>
      </c>
      <c r="Y3954" s="15" t="str">
        <f t="shared" si="6"/>
        <v>Low</v>
      </c>
    </row>
    <row r="3955" hidden="1">
      <c r="A3955" s="1">
        <v>42719.0</v>
      </c>
      <c r="B3955" s="2" t="s">
        <v>4922</v>
      </c>
      <c r="C3955" s="2">
        <v>1.0</v>
      </c>
      <c r="D3955" s="2" t="s">
        <v>1746</v>
      </c>
      <c r="E3955" s="2" t="s">
        <v>27</v>
      </c>
      <c r="F3955" s="2" t="s">
        <v>4923</v>
      </c>
      <c r="G3955" s="2" t="s">
        <v>29</v>
      </c>
      <c r="H3955" s="2" t="s">
        <v>458</v>
      </c>
      <c r="I3955" s="2" t="s">
        <v>1790</v>
      </c>
      <c r="J3955" s="2" t="s">
        <v>97</v>
      </c>
      <c r="K3955" s="2" t="s">
        <v>77</v>
      </c>
      <c r="L3955" s="10">
        <v>42726.0</v>
      </c>
      <c r="M3955" s="2" t="s">
        <v>34</v>
      </c>
      <c r="N3955" s="11">
        <v>0.0</v>
      </c>
      <c r="O3955" s="12">
        <v>2.0</v>
      </c>
      <c r="P3955" s="13">
        <v>0.26</v>
      </c>
      <c r="Q3955" s="13">
        <v>9.0</v>
      </c>
      <c r="R3955" s="13">
        <f t="shared" si="1"/>
        <v>9</v>
      </c>
      <c r="S3955" s="14">
        <f t="shared" si="2"/>
        <v>9</v>
      </c>
      <c r="T3955" s="14">
        <f t="shared" si="3"/>
        <v>0.2222222222</v>
      </c>
      <c r="U3955" s="15" t="str">
        <f>vlookup(F3955,'Sub categories'!$A:$C,3,False)</f>
        <v>Phones</v>
      </c>
      <c r="V3955" s="16">
        <f t="shared" si="4"/>
        <v>7</v>
      </c>
      <c r="W3955" s="17">
        <f t="array" ref="W3955">INDEX(shipping_prices!$C$1:$F5182,MATCH(I3955,shipping_prices!$A$1:$A5182,0),MATCH(M3955,shipping_prices!$C$1:$F$1,0))</f>
        <v>5.45</v>
      </c>
      <c r="X3955" s="15" t="str">
        <f t="shared" si="5"/>
        <v>Joseph AirdoDetroitMichigan</v>
      </c>
      <c r="Y3955" s="15" t="str">
        <f t="shared" si="6"/>
        <v>Low</v>
      </c>
    </row>
    <row r="3956" hidden="1">
      <c r="A3956" s="1">
        <v>42719.0</v>
      </c>
      <c r="B3956" s="2" t="s">
        <v>4922</v>
      </c>
      <c r="C3956" s="2">
        <v>2.0</v>
      </c>
      <c r="D3956" s="2" t="s">
        <v>1746</v>
      </c>
      <c r="E3956" s="2" t="s">
        <v>27</v>
      </c>
      <c r="F3956" s="2" t="s">
        <v>711</v>
      </c>
      <c r="G3956" s="2" t="s">
        <v>39</v>
      </c>
      <c r="H3956" s="2" t="s">
        <v>216</v>
      </c>
      <c r="I3956" s="2" t="s">
        <v>1790</v>
      </c>
      <c r="J3956" s="2" t="s">
        <v>97</v>
      </c>
      <c r="K3956" s="2" t="s">
        <v>77</v>
      </c>
      <c r="L3956" s="10">
        <v>42726.0</v>
      </c>
      <c r="M3956" s="2" t="s">
        <v>34</v>
      </c>
      <c r="N3956" s="11">
        <v>0.0</v>
      </c>
      <c r="O3956" s="12">
        <v>3.0</v>
      </c>
      <c r="P3956" s="13">
        <v>0.25</v>
      </c>
      <c r="Q3956" s="13">
        <v>12.0</v>
      </c>
      <c r="R3956" s="13">
        <f t="shared" si="1"/>
        <v>12</v>
      </c>
      <c r="S3956" s="14">
        <f t="shared" si="2"/>
        <v>6</v>
      </c>
      <c r="T3956" s="14">
        <f t="shared" si="3"/>
        <v>0.25</v>
      </c>
      <c r="U3956" s="15" t="str">
        <f>vlookup(F3956,'Sub categories'!$A:$C,3,False)</f>
        <v>Art</v>
      </c>
      <c r="V3956" s="16">
        <f t="shared" si="4"/>
        <v>7</v>
      </c>
      <c r="W3956" s="17">
        <f t="array" ref="W3956">INDEX(shipping_prices!$C$1:$F5183,MATCH(I3956,shipping_prices!$A$1:$A5183,0),MATCH(M3956,shipping_prices!$C$1:$F$1,0))</f>
        <v>5.45</v>
      </c>
      <c r="X3956" s="15" t="str">
        <f t="shared" si="5"/>
        <v>Joseph AirdoDetroitMichigan</v>
      </c>
      <c r="Y3956" s="15" t="str">
        <f t="shared" si="6"/>
        <v>Low</v>
      </c>
    </row>
    <row r="3957" hidden="1">
      <c r="A3957" s="1">
        <v>42720.0</v>
      </c>
      <c r="B3957" s="2" t="s">
        <v>4922</v>
      </c>
      <c r="C3957" s="2">
        <v>5.0</v>
      </c>
      <c r="D3957" s="2" t="s">
        <v>1746</v>
      </c>
      <c r="E3957" s="2" t="s">
        <v>27</v>
      </c>
      <c r="F3957" s="2" t="s">
        <v>2692</v>
      </c>
      <c r="G3957" s="2" t="s">
        <v>39</v>
      </c>
      <c r="H3957" s="2" t="s">
        <v>40</v>
      </c>
      <c r="I3957" s="2" t="s">
        <v>1790</v>
      </c>
      <c r="J3957" s="2" t="s">
        <v>97</v>
      </c>
      <c r="K3957" s="2" t="s">
        <v>77</v>
      </c>
      <c r="L3957" s="10">
        <v>42726.0</v>
      </c>
      <c r="M3957" s="2" t="s">
        <v>34</v>
      </c>
      <c r="N3957" s="11">
        <v>0.0</v>
      </c>
      <c r="O3957" s="12">
        <v>11.0</v>
      </c>
      <c r="P3957" s="13">
        <v>0.46</v>
      </c>
      <c r="Q3957" s="13">
        <v>24.0</v>
      </c>
      <c r="R3957" s="13">
        <f t="shared" si="1"/>
        <v>24</v>
      </c>
      <c r="S3957" s="14">
        <f t="shared" si="2"/>
        <v>4.8</v>
      </c>
      <c r="T3957" s="14">
        <f t="shared" si="3"/>
        <v>0.4583333333</v>
      </c>
      <c r="U3957" s="15" t="str">
        <f>vlookup(F3957,'Sub categories'!$A:$C,3,False)</f>
        <v>Binders</v>
      </c>
      <c r="V3957" s="16">
        <f t="shared" si="4"/>
        <v>6</v>
      </c>
      <c r="W3957" s="17">
        <f t="array" ref="W3957">INDEX(shipping_prices!$C$1:$F5184,MATCH(I3957,shipping_prices!$A$1:$A5184,0),MATCH(M3957,shipping_prices!$C$1:$F$1,0))</f>
        <v>5.45</v>
      </c>
      <c r="X3957" s="15" t="str">
        <f t="shared" si="5"/>
        <v>Joseph AirdoDetroitMichigan</v>
      </c>
      <c r="Y3957" s="15" t="str">
        <f t="shared" si="6"/>
        <v>Low</v>
      </c>
    </row>
    <row r="3958" hidden="1">
      <c r="A3958" s="1">
        <v>42721.0</v>
      </c>
      <c r="B3958" s="2" t="s">
        <v>4922</v>
      </c>
      <c r="C3958" s="2">
        <v>5.0</v>
      </c>
      <c r="D3958" s="2" t="s">
        <v>1746</v>
      </c>
      <c r="E3958" s="2" t="s">
        <v>27</v>
      </c>
      <c r="F3958" s="2" t="s">
        <v>626</v>
      </c>
      <c r="G3958" s="2" t="s">
        <v>39</v>
      </c>
      <c r="H3958" s="2" t="s">
        <v>40</v>
      </c>
      <c r="I3958" s="2" t="s">
        <v>1790</v>
      </c>
      <c r="J3958" s="2" t="s">
        <v>97</v>
      </c>
      <c r="K3958" s="2" t="s">
        <v>77</v>
      </c>
      <c r="L3958" s="10">
        <v>42726.0</v>
      </c>
      <c r="M3958" s="2" t="s">
        <v>34</v>
      </c>
      <c r="N3958" s="11">
        <v>0.0</v>
      </c>
      <c r="O3958" s="12">
        <v>13.0</v>
      </c>
      <c r="P3958" s="13">
        <v>0.48</v>
      </c>
      <c r="Q3958" s="13">
        <v>26.0</v>
      </c>
      <c r="R3958" s="13">
        <f t="shared" si="1"/>
        <v>26</v>
      </c>
      <c r="S3958" s="14">
        <f t="shared" si="2"/>
        <v>5.2</v>
      </c>
      <c r="T3958" s="14">
        <f t="shared" si="3"/>
        <v>0.5</v>
      </c>
      <c r="U3958" s="15" t="str">
        <f>vlookup(F3958,'Sub categories'!$A:$C,3,False)</f>
        <v>Binders</v>
      </c>
      <c r="V3958" s="16">
        <f t="shared" si="4"/>
        <v>5</v>
      </c>
      <c r="W3958" s="17">
        <f t="array" ref="W3958">INDEX(shipping_prices!$C$1:$F5185,MATCH(I3958,shipping_prices!$A$1:$A5185,0),MATCH(M3958,shipping_prices!$C$1:$F$1,0))</f>
        <v>5.45</v>
      </c>
      <c r="X3958" s="15" t="str">
        <f t="shared" si="5"/>
        <v>Joseph AirdoDetroitMichigan</v>
      </c>
      <c r="Y3958" s="15" t="str">
        <f t="shared" si="6"/>
        <v>Low</v>
      </c>
    </row>
    <row r="3959" hidden="1">
      <c r="A3959" s="1">
        <v>42721.0</v>
      </c>
      <c r="B3959" s="2" t="s">
        <v>4922</v>
      </c>
      <c r="C3959" s="2">
        <v>4.0</v>
      </c>
      <c r="D3959" s="2" t="s">
        <v>1746</v>
      </c>
      <c r="E3959" s="2" t="s">
        <v>27</v>
      </c>
      <c r="F3959" s="2" t="s">
        <v>356</v>
      </c>
      <c r="G3959" s="2" t="s">
        <v>39</v>
      </c>
      <c r="H3959" s="2" t="s">
        <v>182</v>
      </c>
      <c r="I3959" s="2" t="s">
        <v>1790</v>
      </c>
      <c r="J3959" s="2" t="s">
        <v>97</v>
      </c>
      <c r="K3959" s="2" t="s">
        <v>77</v>
      </c>
      <c r="L3959" s="10">
        <v>42726.0</v>
      </c>
      <c r="M3959" s="2" t="s">
        <v>34</v>
      </c>
      <c r="N3959" s="11">
        <v>0.0</v>
      </c>
      <c r="O3959" s="12">
        <v>14.0</v>
      </c>
      <c r="P3959" s="13">
        <v>0.49</v>
      </c>
      <c r="Q3959" s="13">
        <v>30.0</v>
      </c>
      <c r="R3959" s="13">
        <f t="shared" si="1"/>
        <v>30</v>
      </c>
      <c r="S3959" s="14">
        <f t="shared" si="2"/>
        <v>7.5</v>
      </c>
      <c r="T3959" s="14">
        <f t="shared" si="3"/>
        <v>0.4666666667</v>
      </c>
      <c r="U3959" s="15" t="str">
        <f>vlookup(F3959,'Sub categories'!$A:$C,3,False)</f>
        <v>Binders</v>
      </c>
      <c r="V3959" s="16">
        <f t="shared" si="4"/>
        <v>5</v>
      </c>
      <c r="W3959" s="17">
        <f t="array" ref="W3959">INDEX(shipping_prices!$C$1:$F5186,MATCH(I3959,shipping_prices!$A$1:$A5186,0),MATCH(M3959,shipping_prices!$C$1:$F$1,0))</f>
        <v>5.45</v>
      </c>
      <c r="X3959" s="15" t="str">
        <f t="shared" si="5"/>
        <v>Joseph AirdoDetroitMichigan</v>
      </c>
      <c r="Y3959" s="15" t="str">
        <f t="shared" si="6"/>
        <v>Low</v>
      </c>
    </row>
    <row r="3960" hidden="1">
      <c r="A3960" s="1">
        <v>42721.0</v>
      </c>
      <c r="B3960" s="2" t="s">
        <v>4922</v>
      </c>
      <c r="C3960" s="2">
        <v>4.0</v>
      </c>
      <c r="D3960" s="2" t="s">
        <v>1746</v>
      </c>
      <c r="E3960" s="2" t="s">
        <v>27</v>
      </c>
      <c r="F3960" s="2" t="s">
        <v>4466</v>
      </c>
      <c r="G3960" s="2" t="s">
        <v>39</v>
      </c>
      <c r="H3960" s="2" t="s">
        <v>1847</v>
      </c>
      <c r="I3960" s="2" t="s">
        <v>1790</v>
      </c>
      <c r="J3960" s="2" t="s">
        <v>97</v>
      </c>
      <c r="K3960" s="2" t="s">
        <v>77</v>
      </c>
      <c r="L3960" s="10">
        <v>42726.0</v>
      </c>
      <c r="M3960" s="2" t="s">
        <v>34</v>
      </c>
      <c r="N3960" s="11">
        <v>0.1</v>
      </c>
      <c r="O3960" s="12">
        <v>71.0</v>
      </c>
      <c r="P3960" s="13">
        <v>0.19</v>
      </c>
      <c r="Q3960" s="13">
        <v>377.0</v>
      </c>
      <c r="R3960" s="13">
        <f t="shared" si="1"/>
        <v>418.8888889</v>
      </c>
      <c r="S3960" s="14">
        <f t="shared" si="2"/>
        <v>104.7222222</v>
      </c>
      <c r="T3960" s="14">
        <f t="shared" si="3"/>
        <v>0.1883289125</v>
      </c>
      <c r="U3960" s="15" t="str">
        <f>vlookup(F3960,'Sub categories'!$A:$C,3,False)</f>
        <v>Appliances</v>
      </c>
      <c r="V3960" s="16">
        <f t="shared" si="4"/>
        <v>5</v>
      </c>
      <c r="W3960" s="17">
        <f t="array" ref="W3960">INDEX(shipping_prices!$C$1:$F5187,MATCH(I3960,shipping_prices!$A$1:$A5187,0),MATCH(M3960,shipping_prices!$C$1:$F$1,0))</f>
        <v>5.45</v>
      </c>
      <c r="X3960" s="15" t="str">
        <f t="shared" si="5"/>
        <v>Joseph AirdoDetroitMichigan</v>
      </c>
      <c r="Y3960" s="15" t="str">
        <f t="shared" si="6"/>
        <v>High</v>
      </c>
    </row>
    <row r="3961" hidden="1">
      <c r="A3961" s="1">
        <v>42721.0</v>
      </c>
      <c r="B3961" s="2" t="s">
        <v>4924</v>
      </c>
      <c r="C3961" s="2">
        <v>1.0</v>
      </c>
      <c r="D3961" s="2" t="s">
        <v>2349</v>
      </c>
      <c r="E3961" s="2" t="s">
        <v>27</v>
      </c>
      <c r="F3961" s="2" t="s">
        <v>820</v>
      </c>
      <c r="G3961" s="2" t="s">
        <v>39</v>
      </c>
      <c r="H3961" s="2" t="s">
        <v>79</v>
      </c>
      <c r="I3961" s="2" t="s">
        <v>496</v>
      </c>
      <c r="J3961" s="2" t="s">
        <v>497</v>
      </c>
      <c r="K3961" s="2" t="s">
        <v>77</v>
      </c>
      <c r="L3961" s="10">
        <v>42721.0</v>
      </c>
      <c r="M3961" s="2" t="s">
        <v>469</v>
      </c>
      <c r="N3961" s="11">
        <v>0.0</v>
      </c>
      <c r="O3961" s="12">
        <v>1.0</v>
      </c>
      <c r="P3961" s="13">
        <v>0.36</v>
      </c>
      <c r="Q3961" s="13">
        <v>2.0</v>
      </c>
      <c r="R3961" s="13">
        <f t="shared" si="1"/>
        <v>2</v>
      </c>
      <c r="S3961" s="14">
        <f t="shared" si="2"/>
        <v>2</v>
      </c>
      <c r="T3961" s="14">
        <f t="shared" si="3"/>
        <v>0.5</v>
      </c>
      <c r="U3961" s="15" t="str">
        <f>vlookup(F3961,'Sub categories'!$A:$C,3,False)</f>
        <v>Fasteners</v>
      </c>
      <c r="V3961" s="16">
        <f t="shared" si="4"/>
        <v>0</v>
      </c>
      <c r="W3961" s="17">
        <f t="array" ref="W3961">INDEX(shipping_prices!$C$1:$F5188,MATCH(I3961,shipping_prices!$A$1:$A5188,0),MATCH(M3961,shipping_prices!$C$1:$F$1,0))</f>
        <v>50.93</v>
      </c>
      <c r="X3961" s="15" t="str">
        <f t="shared" si="5"/>
        <v>Sonia SunleyMadisonWisconsin</v>
      </c>
      <c r="Y3961" s="15" t="str">
        <f t="shared" si="6"/>
        <v>Low</v>
      </c>
    </row>
    <row r="3962" hidden="1">
      <c r="A3962" s="1">
        <v>42721.0</v>
      </c>
      <c r="B3962" s="2" t="s">
        <v>4924</v>
      </c>
      <c r="C3962" s="2">
        <v>2.0</v>
      </c>
      <c r="D3962" s="2" t="s">
        <v>2349</v>
      </c>
      <c r="E3962" s="2" t="s">
        <v>27</v>
      </c>
      <c r="F3962" s="2" t="s">
        <v>1194</v>
      </c>
      <c r="G3962" s="2" t="s">
        <v>39</v>
      </c>
      <c r="H3962" s="2" t="s">
        <v>1195</v>
      </c>
      <c r="I3962" s="2" t="s">
        <v>496</v>
      </c>
      <c r="J3962" s="2" t="s">
        <v>497</v>
      </c>
      <c r="K3962" s="2" t="s">
        <v>77</v>
      </c>
      <c r="L3962" s="10">
        <v>42721.0</v>
      </c>
      <c r="M3962" s="2" t="s">
        <v>469</v>
      </c>
      <c r="N3962" s="11">
        <v>0.0</v>
      </c>
      <c r="O3962" s="12">
        <v>4.0</v>
      </c>
      <c r="P3962" s="13">
        <v>0.47</v>
      </c>
      <c r="Q3962" s="13">
        <v>8.0</v>
      </c>
      <c r="R3962" s="13">
        <f t="shared" si="1"/>
        <v>8</v>
      </c>
      <c r="S3962" s="14">
        <f t="shared" si="2"/>
        <v>4</v>
      </c>
      <c r="T3962" s="14">
        <f t="shared" si="3"/>
        <v>0.5</v>
      </c>
      <c r="U3962" s="15" t="str">
        <f>vlookup(F3962,'Sub categories'!$A:$C,3,False)</f>
        <v>Binders</v>
      </c>
      <c r="V3962" s="16">
        <f t="shared" si="4"/>
        <v>0</v>
      </c>
      <c r="W3962" s="17">
        <f t="array" ref="W3962">INDEX(shipping_prices!$C$1:$F5189,MATCH(I3962,shipping_prices!$A$1:$A5189,0),MATCH(M3962,shipping_prices!$C$1:$F$1,0))</f>
        <v>50.93</v>
      </c>
      <c r="X3962" s="15" t="str">
        <f t="shared" si="5"/>
        <v>Sonia SunleyMadisonWisconsin</v>
      </c>
      <c r="Y3962" s="15" t="str">
        <f t="shared" si="6"/>
        <v>Low</v>
      </c>
    </row>
    <row r="3963" hidden="1">
      <c r="A3963" s="1">
        <v>42721.0</v>
      </c>
      <c r="B3963" s="2" t="s">
        <v>4925</v>
      </c>
      <c r="C3963" s="2">
        <v>2.0</v>
      </c>
      <c r="D3963" s="2" t="s">
        <v>1630</v>
      </c>
      <c r="E3963" s="2" t="s">
        <v>37</v>
      </c>
      <c r="F3963" s="2" t="s">
        <v>4926</v>
      </c>
      <c r="G3963" s="2" t="s">
        <v>29</v>
      </c>
      <c r="H3963" s="2" t="s">
        <v>220</v>
      </c>
      <c r="I3963" s="2" t="s">
        <v>158</v>
      </c>
      <c r="J3963" s="2" t="s">
        <v>159</v>
      </c>
      <c r="K3963" s="2" t="s">
        <v>43</v>
      </c>
      <c r="L3963" s="10">
        <v>42722.0</v>
      </c>
      <c r="M3963" s="2" t="s">
        <v>34</v>
      </c>
      <c r="N3963" s="11">
        <v>0.0</v>
      </c>
      <c r="O3963" s="12">
        <v>13.0</v>
      </c>
      <c r="P3963" s="13">
        <v>0.19</v>
      </c>
      <c r="Q3963" s="13">
        <v>70.0</v>
      </c>
      <c r="R3963" s="13">
        <f t="shared" si="1"/>
        <v>70</v>
      </c>
      <c r="S3963" s="14">
        <f t="shared" si="2"/>
        <v>35</v>
      </c>
      <c r="T3963" s="14">
        <f t="shared" si="3"/>
        <v>0.1857142857</v>
      </c>
      <c r="U3963" s="15" t="str">
        <f>vlookup(F3963,'Sub categories'!$A:$C,3,False)</f>
        <v>Accessories</v>
      </c>
      <c r="V3963" s="16">
        <f t="shared" si="4"/>
        <v>1</v>
      </c>
      <c r="W3963" s="17">
        <f t="array" ref="W3963">INDEX(shipping_prices!$C$1:$F5190,MATCH(I3963,shipping_prices!$A$1:$A5190,0),MATCH(M3963,shipping_prices!$C$1:$F$1,0))</f>
        <v>7</v>
      </c>
      <c r="X3963" s="15" t="str">
        <f t="shared" si="5"/>
        <v>Ken BlackSeattleWashington</v>
      </c>
      <c r="Y3963" s="15" t="str">
        <f t="shared" si="6"/>
        <v>Low</v>
      </c>
    </row>
    <row r="3964">
      <c r="A3964" s="1">
        <v>42721.0</v>
      </c>
      <c r="B3964" s="2" t="s">
        <v>4925</v>
      </c>
      <c r="C3964" s="2">
        <v>4.0</v>
      </c>
      <c r="D3964" s="2" t="s">
        <v>1630</v>
      </c>
      <c r="E3964" s="2" t="s">
        <v>37</v>
      </c>
      <c r="F3964" s="2" t="s">
        <v>3975</v>
      </c>
      <c r="G3964" s="2" t="s">
        <v>45</v>
      </c>
      <c r="H3964" s="2" t="s">
        <v>79</v>
      </c>
      <c r="I3964" s="2" t="s">
        <v>158</v>
      </c>
      <c r="J3964" s="2" t="s">
        <v>159</v>
      </c>
      <c r="K3964" s="2" t="s">
        <v>43</v>
      </c>
      <c r="L3964" s="10">
        <v>42722.0</v>
      </c>
      <c r="M3964" s="2" t="s">
        <v>34</v>
      </c>
      <c r="N3964" s="11">
        <v>0.0</v>
      </c>
      <c r="O3964" s="12">
        <v>34.0</v>
      </c>
      <c r="P3964" s="13">
        <v>0.43</v>
      </c>
      <c r="Q3964" s="13">
        <v>80.0</v>
      </c>
      <c r="R3964" s="13">
        <f t="shared" si="1"/>
        <v>80</v>
      </c>
      <c r="S3964" s="14">
        <f t="shared" si="2"/>
        <v>20</v>
      </c>
      <c r="T3964" s="14">
        <f t="shared" si="3"/>
        <v>0.425</v>
      </c>
      <c r="U3964" s="15" t="str">
        <f>vlookup(F3964,'Sub categories'!$A:$C,3,False)</f>
        <v>Furnishings</v>
      </c>
      <c r="V3964" s="16">
        <f t="shared" si="4"/>
        <v>1</v>
      </c>
      <c r="W3964" s="17">
        <f t="array" ref="W3964">INDEX(shipping_prices!$C$1:$F5191,MATCH(I3964,shipping_prices!$A$1:$A5191,0),MATCH(M3964,shipping_prices!$C$1:$F$1,0))</f>
        <v>7</v>
      </c>
      <c r="X3964" s="15" t="str">
        <f t="shared" si="5"/>
        <v>Ken BlackSeattleWashington</v>
      </c>
      <c r="Y3964" s="15" t="str">
        <f t="shared" si="6"/>
        <v>Low</v>
      </c>
    </row>
    <row r="3965" hidden="1">
      <c r="A3965" s="1">
        <v>42721.0</v>
      </c>
      <c r="B3965" s="2" t="s">
        <v>4927</v>
      </c>
      <c r="C3965" s="2">
        <v>2.0</v>
      </c>
      <c r="D3965" s="2" t="s">
        <v>3110</v>
      </c>
      <c r="E3965" s="2" t="s">
        <v>27</v>
      </c>
      <c r="F3965" s="2" t="s">
        <v>416</v>
      </c>
      <c r="G3965" s="2" t="s">
        <v>39</v>
      </c>
      <c r="H3965" s="2" t="s">
        <v>182</v>
      </c>
      <c r="I3965" s="2" t="s">
        <v>295</v>
      </c>
      <c r="J3965" s="2" t="s">
        <v>42</v>
      </c>
      <c r="K3965" s="2" t="s">
        <v>43</v>
      </c>
      <c r="L3965" s="10">
        <v>42727.0</v>
      </c>
      <c r="M3965" s="2" t="s">
        <v>34</v>
      </c>
      <c r="N3965" s="11">
        <v>0.2</v>
      </c>
      <c r="O3965" s="12">
        <v>13.0</v>
      </c>
      <c r="P3965" s="13">
        <v>0.33</v>
      </c>
      <c r="Q3965" s="13">
        <v>40.0</v>
      </c>
      <c r="R3965" s="13">
        <f t="shared" si="1"/>
        <v>50</v>
      </c>
      <c r="S3965" s="14">
        <f t="shared" si="2"/>
        <v>25</v>
      </c>
      <c r="T3965" s="14">
        <f t="shared" si="3"/>
        <v>0.325</v>
      </c>
      <c r="U3965" s="15" t="str">
        <f>vlookup(F3965,'Sub categories'!$A:$C,3,False)</f>
        <v>Binders</v>
      </c>
      <c r="V3965" s="16">
        <f t="shared" si="4"/>
        <v>6</v>
      </c>
      <c r="W3965" s="17">
        <f t="array" ref="W3965">INDEX(shipping_prices!$C$1:$F5192,MATCH(I3965,shipping_prices!$A$1:$A5192,0),MATCH(M3965,shipping_prices!$C$1:$F$1,0))</f>
        <v>11.02</v>
      </c>
      <c r="X3965" s="15" t="str">
        <f t="shared" si="5"/>
        <v>Eugene BarchasSan JoseCalifornia</v>
      </c>
      <c r="Y3965" s="15" t="str">
        <f t="shared" si="6"/>
        <v>Low</v>
      </c>
    </row>
    <row r="3966" hidden="1">
      <c r="A3966" s="1">
        <v>42721.0</v>
      </c>
      <c r="B3966" s="2" t="s">
        <v>4927</v>
      </c>
      <c r="C3966" s="2">
        <v>3.0</v>
      </c>
      <c r="D3966" s="2" t="s">
        <v>3110</v>
      </c>
      <c r="E3966" s="2" t="s">
        <v>27</v>
      </c>
      <c r="F3966" s="2" t="s">
        <v>495</v>
      </c>
      <c r="G3966" s="2" t="s">
        <v>39</v>
      </c>
      <c r="H3966" s="2" t="s">
        <v>79</v>
      </c>
      <c r="I3966" s="2" t="s">
        <v>295</v>
      </c>
      <c r="J3966" s="2" t="s">
        <v>42</v>
      </c>
      <c r="K3966" s="2" t="s">
        <v>43</v>
      </c>
      <c r="L3966" s="10">
        <v>42727.0</v>
      </c>
      <c r="M3966" s="2" t="s">
        <v>34</v>
      </c>
      <c r="N3966" s="11">
        <v>0.0</v>
      </c>
      <c r="O3966" s="12">
        <v>7.0</v>
      </c>
      <c r="P3966" s="13">
        <v>0.02</v>
      </c>
      <c r="Q3966" s="13">
        <v>333.0</v>
      </c>
      <c r="R3966" s="13">
        <f t="shared" si="1"/>
        <v>333</v>
      </c>
      <c r="S3966" s="14">
        <f t="shared" si="2"/>
        <v>111</v>
      </c>
      <c r="T3966" s="14">
        <f t="shared" si="3"/>
        <v>0.02102102102</v>
      </c>
      <c r="U3966" s="15" t="str">
        <f>vlookup(F3966,'Sub categories'!$A:$C,3,False)</f>
        <v>Storage</v>
      </c>
      <c r="V3966" s="16">
        <f t="shared" si="4"/>
        <v>6</v>
      </c>
      <c r="W3966" s="17">
        <f t="array" ref="W3966">INDEX(shipping_prices!$C$1:$F5193,MATCH(I3966,shipping_prices!$A$1:$A5193,0),MATCH(M3966,shipping_prices!$C$1:$F$1,0))</f>
        <v>11.02</v>
      </c>
      <c r="X3966" s="15" t="str">
        <f t="shared" si="5"/>
        <v>Eugene BarchasSan JoseCalifornia</v>
      </c>
      <c r="Y3966" s="15" t="str">
        <f t="shared" si="6"/>
        <v>Low</v>
      </c>
    </row>
    <row r="3967" hidden="1">
      <c r="A3967" s="1">
        <v>42721.0</v>
      </c>
      <c r="B3967" s="2" t="s">
        <v>4928</v>
      </c>
      <c r="C3967" s="2">
        <v>2.0</v>
      </c>
      <c r="D3967" s="2" t="s">
        <v>705</v>
      </c>
      <c r="E3967" s="2" t="s">
        <v>27</v>
      </c>
      <c r="F3967" s="2" t="s">
        <v>2757</v>
      </c>
      <c r="G3967" s="2" t="s">
        <v>39</v>
      </c>
      <c r="H3967" s="2" t="s">
        <v>79</v>
      </c>
      <c r="I3967" s="2" t="s">
        <v>31</v>
      </c>
      <c r="J3967" s="2" t="s">
        <v>32</v>
      </c>
      <c r="K3967" s="2" t="s">
        <v>33</v>
      </c>
      <c r="L3967" s="10">
        <v>42722.0</v>
      </c>
      <c r="M3967" s="2" t="s">
        <v>34</v>
      </c>
      <c r="N3967" s="11">
        <v>0.2</v>
      </c>
      <c r="O3967" s="12">
        <v>3.0</v>
      </c>
      <c r="P3967" s="13">
        <v>0.34</v>
      </c>
      <c r="Q3967" s="13">
        <v>10.0</v>
      </c>
      <c r="R3967" s="13">
        <f t="shared" si="1"/>
        <v>12.5</v>
      </c>
      <c r="S3967" s="14">
        <f t="shared" si="2"/>
        <v>6.25</v>
      </c>
      <c r="T3967" s="14">
        <f t="shared" si="3"/>
        <v>0.3</v>
      </c>
      <c r="U3967" s="15" t="str">
        <f>vlookup(F3967,'Sub categories'!$A:$C,3,False)</f>
        <v>Binders</v>
      </c>
      <c r="V3967" s="16">
        <f t="shared" si="4"/>
        <v>1</v>
      </c>
      <c r="W3967" s="17">
        <f t="array" ref="W3967">INDEX(shipping_prices!$C$1:$F5194,MATCH(I3967,shipping_prices!$A$1:$A5194,0),MATCH(M3967,shipping_prices!$C$1:$F$1,0))</f>
        <v>10.09</v>
      </c>
      <c r="X3967" s="15" t="str">
        <f t="shared" si="5"/>
        <v>Ben WallaceNew York CityNew York</v>
      </c>
      <c r="Y3967" s="15" t="str">
        <f t="shared" si="6"/>
        <v>Low</v>
      </c>
    </row>
    <row r="3968" hidden="1">
      <c r="A3968" s="1">
        <v>42721.0</v>
      </c>
      <c r="B3968" s="2" t="s">
        <v>4928</v>
      </c>
      <c r="C3968" s="2">
        <v>2.0</v>
      </c>
      <c r="D3968" s="2" t="s">
        <v>705</v>
      </c>
      <c r="E3968" s="2" t="s">
        <v>27</v>
      </c>
      <c r="F3968" s="2" t="s">
        <v>1686</v>
      </c>
      <c r="G3968" s="2" t="s">
        <v>39</v>
      </c>
      <c r="H3968" s="2" t="s">
        <v>1687</v>
      </c>
      <c r="I3968" s="2" t="s">
        <v>31</v>
      </c>
      <c r="J3968" s="2" t="s">
        <v>32</v>
      </c>
      <c r="K3968" s="2" t="s">
        <v>33</v>
      </c>
      <c r="L3968" s="10">
        <v>42722.0</v>
      </c>
      <c r="M3968" s="2" t="s">
        <v>34</v>
      </c>
      <c r="N3968" s="11">
        <v>0.0</v>
      </c>
      <c r="O3968" s="12">
        <v>1.0</v>
      </c>
      <c r="P3968" s="13">
        <v>0.04</v>
      </c>
      <c r="Q3968" s="13">
        <v>33.0</v>
      </c>
      <c r="R3968" s="13">
        <f t="shared" si="1"/>
        <v>33</v>
      </c>
      <c r="S3968" s="14">
        <f t="shared" si="2"/>
        <v>16.5</v>
      </c>
      <c r="T3968" s="14">
        <f t="shared" si="3"/>
        <v>0.0303030303</v>
      </c>
      <c r="U3968" s="15" t="str">
        <f>vlookup(F3968,'Sub categories'!$A:$C,3,False)</f>
        <v>Storage</v>
      </c>
      <c r="V3968" s="16">
        <f t="shared" si="4"/>
        <v>1</v>
      </c>
      <c r="W3968" s="17">
        <f t="array" ref="W3968">INDEX(shipping_prices!$C$1:$F5195,MATCH(I3968,shipping_prices!$A$1:$A5195,0),MATCH(M3968,shipping_prices!$C$1:$F$1,0))</f>
        <v>10.09</v>
      </c>
      <c r="X3968" s="15" t="str">
        <f t="shared" si="5"/>
        <v>Ben WallaceNew York CityNew York</v>
      </c>
      <c r="Y3968" s="15" t="str">
        <f t="shared" si="6"/>
        <v>Low</v>
      </c>
    </row>
    <row r="3969" hidden="1">
      <c r="A3969" s="1">
        <v>42721.0</v>
      </c>
      <c r="B3969" s="2" t="s">
        <v>4928</v>
      </c>
      <c r="C3969" s="2">
        <v>7.0</v>
      </c>
      <c r="D3969" s="2" t="s">
        <v>705</v>
      </c>
      <c r="E3969" s="2" t="s">
        <v>27</v>
      </c>
      <c r="F3969" s="2" t="s">
        <v>781</v>
      </c>
      <c r="G3969" s="2" t="s">
        <v>39</v>
      </c>
      <c r="H3969" s="2" t="s">
        <v>157</v>
      </c>
      <c r="I3969" s="2" t="s">
        <v>31</v>
      </c>
      <c r="J3969" s="2" t="s">
        <v>32</v>
      </c>
      <c r="K3969" s="2" t="s">
        <v>33</v>
      </c>
      <c r="L3969" s="10">
        <v>42722.0</v>
      </c>
      <c r="M3969" s="2" t="s">
        <v>34</v>
      </c>
      <c r="N3969" s="11">
        <v>0.0</v>
      </c>
      <c r="O3969" s="12">
        <v>13.0</v>
      </c>
      <c r="P3969" s="13">
        <v>0.31</v>
      </c>
      <c r="Q3969" s="13">
        <v>41.0</v>
      </c>
      <c r="R3969" s="13">
        <f t="shared" si="1"/>
        <v>41</v>
      </c>
      <c r="S3969" s="14">
        <f t="shared" si="2"/>
        <v>5.857142857</v>
      </c>
      <c r="T3969" s="14">
        <f t="shared" si="3"/>
        <v>0.3170731707</v>
      </c>
      <c r="U3969" s="15" t="str">
        <f>vlookup(F3969,'Sub categories'!$A:$C,3,False)</f>
        <v>Fasteners</v>
      </c>
      <c r="V3969" s="16">
        <f t="shared" si="4"/>
        <v>1</v>
      </c>
      <c r="W3969" s="17">
        <f t="array" ref="W3969">INDEX(shipping_prices!$C$1:$F5196,MATCH(I3969,shipping_prices!$A$1:$A5196,0),MATCH(M3969,shipping_prices!$C$1:$F$1,0))</f>
        <v>10.09</v>
      </c>
      <c r="X3969" s="15" t="str">
        <f t="shared" si="5"/>
        <v>Ben WallaceNew York CityNew York</v>
      </c>
      <c r="Y3969" s="15" t="str">
        <f t="shared" si="6"/>
        <v>Low</v>
      </c>
    </row>
    <row r="3970">
      <c r="A3970" s="1">
        <v>42722.0</v>
      </c>
      <c r="B3970" s="2" t="s">
        <v>4928</v>
      </c>
      <c r="C3970" s="2">
        <v>14.0</v>
      </c>
      <c r="D3970" s="2" t="s">
        <v>705</v>
      </c>
      <c r="E3970" s="2" t="s">
        <v>27</v>
      </c>
      <c r="F3970" s="2" t="s">
        <v>1052</v>
      </c>
      <c r="G3970" s="2" t="s">
        <v>45</v>
      </c>
      <c r="H3970" s="2" t="s">
        <v>79</v>
      </c>
      <c r="I3970" s="2" t="s">
        <v>31</v>
      </c>
      <c r="J3970" s="2" t="s">
        <v>32</v>
      </c>
      <c r="K3970" s="2" t="s">
        <v>33</v>
      </c>
      <c r="L3970" s="10">
        <v>42722.0</v>
      </c>
      <c r="M3970" s="2" t="s">
        <v>34</v>
      </c>
      <c r="N3970" s="11">
        <v>0.1</v>
      </c>
      <c r="O3970" s="12">
        <v>81.0</v>
      </c>
      <c r="P3970" s="13">
        <v>0.19</v>
      </c>
      <c r="Q3970" s="13">
        <v>428.0</v>
      </c>
      <c r="R3970" s="13">
        <f t="shared" si="1"/>
        <v>475.5555556</v>
      </c>
      <c r="S3970" s="14">
        <f t="shared" si="2"/>
        <v>33.96825397</v>
      </c>
      <c r="T3970" s="14">
        <f t="shared" si="3"/>
        <v>0.1892523364</v>
      </c>
      <c r="U3970" s="15" t="str">
        <f>vlookup(F3970,'Sub categories'!$A:$C,3,False)</f>
        <v>Chairs</v>
      </c>
      <c r="V3970" s="16">
        <f t="shared" si="4"/>
        <v>0</v>
      </c>
      <c r="W3970" s="17">
        <f t="array" ref="W3970">INDEX(shipping_prices!$C$1:$F5197,MATCH(I3970,shipping_prices!$A$1:$A5197,0),MATCH(M3970,shipping_prices!$C$1:$F$1,0))</f>
        <v>10.09</v>
      </c>
      <c r="X3970" s="15" t="str">
        <f t="shared" si="5"/>
        <v>Ben WallaceNew York CityNew York</v>
      </c>
      <c r="Y3970" s="15" t="str">
        <f t="shared" si="6"/>
        <v>High</v>
      </c>
    </row>
    <row r="3971" hidden="1">
      <c r="A3971" s="1">
        <v>42722.0</v>
      </c>
      <c r="B3971" s="2" t="s">
        <v>4929</v>
      </c>
      <c r="C3971" s="2">
        <v>2.0</v>
      </c>
      <c r="D3971" s="2" t="s">
        <v>2225</v>
      </c>
      <c r="E3971" s="2" t="s">
        <v>27</v>
      </c>
      <c r="F3971" s="2" t="s">
        <v>1030</v>
      </c>
      <c r="G3971" s="2" t="s">
        <v>39</v>
      </c>
      <c r="H3971" s="2" t="s">
        <v>458</v>
      </c>
      <c r="I3971" s="2" t="s">
        <v>31</v>
      </c>
      <c r="J3971" s="2" t="s">
        <v>32</v>
      </c>
      <c r="K3971" s="2" t="s">
        <v>33</v>
      </c>
      <c r="L3971" s="10">
        <v>42724.0</v>
      </c>
      <c r="M3971" s="2" t="s">
        <v>34</v>
      </c>
      <c r="N3971" s="11">
        <v>0.0</v>
      </c>
      <c r="O3971" s="12">
        <v>14.0</v>
      </c>
      <c r="P3971" s="13">
        <v>0.3</v>
      </c>
      <c r="Q3971" s="13">
        <v>46.0</v>
      </c>
      <c r="R3971" s="13">
        <f t="shared" si="1"/>
        <v>46</v>
      </c>
      <c r="S3971" s="14">
        <f t="shared" si="2"/>
        <v>23</v>
      </c>
      <c r="T3971" s="14">
        <f t="shared" si="3"/>
        <v>0.3043478261</v>
      </c>
      <c r="U3971" s="15" t="str">
        <f>vlookup(F3971,'Sub categories'!$A:$C,3,False)</f>
        <v>Appliances</v>
      </c>
      <c r="V3971" s="16">
        <f t="shared" si="4"/>
        <v>2</v>
      </c>
      <c r="W3971" s="17">
        <f t="array" ref="W3971">INDEX(shipping_prices!$C$1:$F5198,MATCH(I3971,shipping_prices!$A$1:$A5198,0),MATCH(M3971,shipping_prices!$C$1:$F$1,0))</f>
        <v>10.09</v>
      </c>
      <c r="X3971" s="15" t="str">
        <f t="shared" si="5"/>
        <v>Annie ThurmanNew York CityNew York</v>
      </c>
      <c r="Y3971" s="15" t="str">
        <f t="shared" si="6"/>
        <v>Low</v>
      </c>
    </row>
    <row r="3972" hidden="1">
      <c r="A3972" s="1">
        <v>42722.0</v>
      </c>
      <c r="B3972" s="2" t="s">
        <v>4930</v>
      </c>
      <c r="C3972" s="2">
        <v>11.0</v>
      </c>
      <c r="D3972" s="2" t="s">
        <v>2618</v>
      </c>
      <c r="E3972" s="2" t="s">
        <v>27</v>
      </c>
      <c r="F3972" s="2" t="s">
        <v>2600</v>
      </c>
      <c r="G3972" s="2" t="s">
        <v>39</v>
      </c>
      <c r="H3972" s="2" t="s">
        <v>193</v>
      </c>
      <c r="I3972" s="2" t="s">
        <v>41</v>
      </c>
      <c r="J3972" s="2" t="s">
        <v>42</v>
      </c>
      <c r="K3972" s="2" t="s">
        <v>43</v>
      </c>
      <c r="L3972" s="10">
        <v>42729.0</v>
      </c>
      <c r="M3972" s="2" t="s">
        <v>34</v>
      </c>
      <c r="N3972" s="11">
        <v>0.2</v>
      </c>
      <c r="O3972" s="12">
        <v>11.0</v>
      </c>
      <c r="P3972" s="13">
        <v>0.35</v>
      </c>
      <c r="Q3972" s="13">
        <v>32.0</v>
      </c>
      <c r="R3972" s="13">
        <f t="shared" si="1"/>
        <v>40</v>
      </c>
      <c r="S3972" s="14">
        <f t="shared" si="2"/>
        <v>3.636363636</v>
      </c>
      <c r="T3972" s="14">
        <f t="shared" si="3"/>
        <v>0.34375</v>
      </c>
      <c r="U3972" s="15" t="str">
        <f>vlookup(F3972,'Sub categories'!$A:$C,3,False)</f>
        <v>Binders</v>
      </c>
      <c r="V3972" s="16">
        <f t="shared" si="4"/>
        <v>7</v>
      </c>
      <c r="W3972" s="17">
        <f t="array" ref="W3972">INDEX(shipping_prices!$C$1:$F5199,MATCH(I3972,shipping_prices!$A$1:$A5199,0),MATCH(M3972,shipping_prices!$C$1:$F$1,0))</f>
        <v>10.99</v>
      </c>
      <c r="X3972" s="15" t="str">
        <f t="shared" si="5"/>
        <v>Liz PelletierSan FranciscoCalifornia</v>
      </c>
      <c r="Y3972" s="15" t="str">
        <f t="shared" si="6"/>
        <v>Low</v>
      </c>
    </row>
    <row r="3973">
      <c r="A3973" s="1">
        <v>42722.0</v>
      </c>
      <c r="B3973" s="2" t="s">
        <v>4930</v>
      </c>
      <c r="C3973" s="2">
        <v>2.0</v>
      </c>
      <c r="D3973" s="2" t="s">
        <v>2618</v>
      </c>
      <c r="E3973" s="2" t="s">
        <v>27</v>
      </c>
      <c r="F3973" s="2" t="s">
        <v>4894</v>
      </c>
      <c r="G3973" s="2" t="s">
        <v>45</v>
      </c>
      <c r="H3973" s="2" t="s">
        <v>79</v>
      </c>
      <c r="I3973" s="2" t="s">
        <v>41</v>
      </c>
      <c r="J3973" s="2" t="s">
        <v>42</v>
      </c>
      <c r="K3973" s="2" t="s">
        <v>43</v>
      </c>
      <c r="L3973" s="10">
        <v>42729.0</v>
      </c>
      <c r="M3973" s="2" t="s">
        <v>34</v>
      </c>
      <c r="N3973" s="11">
        <v>0.0</v>
      </c>
      <c r="O3973" s="12">
        <v>11.0</v>
      </c>
      <c r="P3973" s="13">
        <v>0.26</v>
      </c>
      <c r="Q3973" s="13">
        <v>42.0</v>
      </c>
      <c r="R3973" s="13">
        <f t="shared" si="1"/>
        <v>42</v>
      </c>
      <c r="S3973" s="14">
        <f t="shared" si="2"/>
        <v>21</v>
      </c>
      <c r="T3973" s="14">
        <f t="shared" si="3"/>
        <v>0.2619047619</v>
      </c>
      <c r="U3973" s="15" t="str">
        <f>vlookup(F3973,'Sub categories'!$A:$C,3,False)</f>
        <v>Furnishings</v>
      </c>
      <c r="V3973" s="16">
        <f t="shared" si="4"/>
        <v>7</v>
      </c>
      <c r="W3973" s="17">
        <f t="array" ref="W3973">INDEX(shipping_prices!$C$1:$F5200,MATCH(I3973,shipping_prices!$A$1:$A5200,0),MATCH(M3973,shipping_prices!$C$1:$F$1,0))</f>
        <v>10.99</v>
      </c>
      <c r="X3973" s="15" t="str">
        <f t="shared" si="5"/>
        <v>Liz PelletierSan FranciscoCalifornia</v>
      </c>
      <c r="Y3973" s="15" t="str">
        <f t="shared" si="6"/>
        <v>Low</v>
      </c>
    </row>
    <row r="3974">
      <c r="A3974" s="1">
        <v>42722.0</v>
      </c>
      <c r="B3974" s="2" t="s">
        <v>4930</v>
      </c>
      <c r="C3974" s="2">
        <v>3.0</v>
      </c>
      <c r="D3974" s="2" t="s">
        <v>2618</v>
      </c>
      <c r="E3974" s="2" t="s">
        <v>27</v>
      </c>
      <c r="F3974" s="2" t="s">
        <v>1250</v>
      </c>
      <c r="G3974" s="2" t="s">
        <v>45</v>
      </c>
      <c r="H3974" s="2" t="s">
        <v>46</v>
      </c>
      <c r="I3974" s="2" t="s">
        <v>41</v>
      </c>
      <c r="J3974" s="2" t="s">
        <v>42</v>
      </c>
      <c r="K3974" s="2" t="s">
        <v>43</v>
      </c>
      <c r="L3974" s="10">
        <v>42729.0</v>
      </c>
      <c r="M3974" s="2" t="s">
        <v>34</v>
      </c>
      <c r="N3974" s="11">
        <v>0.2</v>
      </c>
      <c r="O3974" s="12">
        <v>0.0</v>
      </c>
      <c r="P3974" s="13">
        <v>0.0</v>
      </c>
      <c r="Q3974" s="13">
        <v>451.0</v>
      </c>
      <c r="R3974" s="13">
        <f t="shared" si="1"/>
        <v>563.75</v>
      </c>
      <c r="S3974" s="14">
        <f t="shared" si="2"/>
        <v>187.9166667</v>
      </c>
      <c r="T3974" s="14">
        <f t="shared" si="3"/>
        <v>0</v>
      </c>
      <c r="U3974" s="15" t="str">
        <f>vlookup(F3974,'Sub categories'!$A:$C,3,False)</f>
        <v>Chairs</v>
      </c>
      <c r="V3974" s="16">
        <f t="shared" si="4"/>
        <v>7</v>
      </c>
      <c r="W3974" s="17">
        <f t="array" ref="W3974">INDEX(shipping_prices!$C$1:$F5201,MATCH(I3974,shipping_prices!$A$1:$A5201,0),MATCH(M3974,shipping_prices!$C$1:$F$1,0))</f>
        <v>10.99</v>
      </c>
      <c r="X3974" s="15" t="str">
        <f t="shared" si="5"/>
        <v>Liz PelletierSan FranciscoCalifornia</v>
      </c>
      <c r="Y3974" s="15" t="str">
        <f t="shared" si="6"/>
        <v>loss</v>
      </c>
    </row>
    <row r="3975" hidden="1">
      <c r="A3975" s="1">
        <v>42722.0</v>
      </c>
      <c r="B3975" s="2" t="s">
        <v>4931</v>
      </c>
      <c r="C3975" s="2">
        <v>1.0</v>
      </c>
      <c r="D3975" s="2" t="s">
        <v>4212</v>
      </c>
      <c r="E3975" s="2" t="s">
        <v>49</v>
      </c>
      <c r="F3975" s="2" t="s">
        <v>315</v>
      </c>
      <c r="G3975" s="2" t="s">
        <v>29</v>
      </c>
      <c r="H3975" s="2" t="s">
        <v>220</v>
      </c>
      <c r="I3975" s="2" t="s">
        <v>2090</v>
      </c>
      <c r="J3975" s="2" t="s">
        <v>3744</v>
      </c>
      <c r="K3975" s="2" t="s">
        <v>33</v>
      </c>
      <c r="L3975" s="10">
        <v>42726.0</v>
      </c>
      <c r="M3975" s="2" t="s">
        <v>34</v>
      </c>
      <c r="N3975" s="11">
        <v>0.0</v>
      </c>
      <c r="O3975" s="12">
        <v>13.0</v>
      </c>
      <c r="P3975" s="13">
        <v>0.44</v>
      </c>
      <c r="Q3975" s="13">
        <v>30.0</v>
      </c>
      <c r="R3975" s="13">
        <f t="shared" si="1"/>
        <v>30</v>
      </c>
      <c r="S3975" s="14">
        <f t="shared" si="2"/>
        <v>30</v>
      </c>
      <c r="T3975" s="14">
        <f t="shared" si="3"/>
        <v>0.4333333333</v>
      </c>
      <c r="U3975" s="15" t="str">
        <f>vlookup(F3975,'Sub categories'!$A:$C,3,False)</f>
        <v>Accessories</v>
      </c>
      <c r="V3975" s="16">
        <f t="shared" si="4"/>
        <v>4</v>
      </c>
      <c r="W3975" s="17">
        <f t="array" ref="W3975">INDEX(shipping_prices!$C$1:$F5202,MATCH(I3975,shipping_prices!$A$1:$A5202,0),MATCH(M3975,shipping_prices!$C$1:$F$1,0))</f>
        <v>12.85</v>
      </c>
      <c r="X3975" s="15" t="str">
        <f t="shared" si="5"/>
        <v>Chuck ClarkConcordNew Hampshire</v>
      </c>
      <c r="Y3975" s="15" t="str">
        <f t="shared" si="6"/>
        <v>Low</v>
      </c>
    </row>
    <row r="3976">
      <c r="A3976" s="1">
        <v>42722.0</v>
      </c>
      <c r="B3976" s="2" t="s">
        <v>4931</v>
      </c>
      <c r="C3976" s="2">
        <v>3.0</v>
      </c>
      <c r="D3976" s="2" t="s">
        <v>4212</v>
      </c>
      <c r="E3976" s="2" t="s">
        <v>49</v>
      </c>
      <c r="F3976" s="2" t="s">
        <v>3872</v>
      </c>
      <c r="G3976" s="2" t="s">
        <v>45</v>
      </c>
      <c r="H3976" s="2" t="s">
        <v>246</v>
      </c>
      <c r="I3976" s="2" t="s">
        <v>2090</v>
      </c>
      <c r="J3976" s="2" t="s">
        <v>3744</v>
      </c>
      <c r="K3976" s="2" t="s">
        <v>33</v>
      </c>
      <c r="L3976" s="10">
        <v>42726.0</v>
      </c>
      <c r="M3976" s="2" t="s">
        <v>34</v>
      </c>
      <c r="N3976" s="11">
        <v>0.0</v>
      </c>
      <c r="O3976" s="12">
        <v>65.0</v>
      </c>
      <c r="P3976" s="13">
        <v>0.2</v>
      </c>
      <c r="Q3976" s="13">
        <v>323.0</v>
      </c>
      <c r="R3976" s="13">
        <f t="shared" si="1"/>
        <v>323</v>
      </c>
      <c r="S3976" s="14">
        <f t="shared" si="2"/>
        <v>107.6666667</v>
      </c>
      <c r="T3976" s="14">
        <f t="shared" si="3"/>
        <v>0.2012383901</v>
      </c>
      <c r="U3976" s="15" t="str">
        <f>vlookup(F3976,'Sub categories'!$A:$C,3,False)</f>
        <v>Furnishings</v>
      </c>
      <c r="V3976" s="16">
        <f t="shared" si="4"/>
        <v>4</v>
      </c>
      <c r="W3976" s="17">
        <f t="array" ref="W3976">INDEX(shipping_prices!$C$1:$F5203,MATCH(I3976,shipping_prices!$A$1:$A5203,0),MATCH(M3976,shipping_prices!$C$1:$F$1,0))</f>
        <v>12.85</v>
      </c>
      <c r="X3976" s="15" t="str">
        <f t="shared" si="5"/>
        <v>Chuck ClarkConcordNew Hampshire</v>
      </c>
      <c r="Y3976" s="15" t="str">
        <f t="shared" si="6"/>
        <v>High</v>
      </c>
    </row>
    <row r="3977" hidden="1">
      <c r="A3977" s="1">
        <v>42723.0</v>
      </c>
      <c r="B3977" s="2" t="s">
        <v>4931</v>
      </c>
      <c r="C3977" s="2">
        <v>3.0</v>
      </c>
      <c r="D3977" s="2" t="s">
        <v>4212</v>
      </c>
      <c r="E3977" s="2" t="s">
        <v>49</v>
      </c>
      <c r="F3977" s="2" t="s">
        <v>3393</v>
      </c>
      <c r="G3977" s="2" t="s">
        <v>29</v>
      </c>
      <c r="H3977" s="2" t="s">
        <v>220</v>
      </c>
      <c r="I3977" s="2" t="s">
        <v>2090</v>
      </c>
      <c r="J3977" s="2" t="s">
        <v>3744</v>
      </c>
      <c r="K3977" s="2" t="s">
        <v>33</v>
      </c>
      <c r="L3977" s="10">
        <v>42726.0</v>
      </c>
      <c r="M3977" s="2" t="s">
        <v>34</v>
      </c>
      <c r="N3977" s="11">
        <v>0.0</v>
      </c>
      <c r="O3977" s="12">
        <v>67.0</v>
      </c>
      <c r="P3977" s="13">
        <v>0.18</v>
      </c>
      <c r="Q3977" s="13">
        <v>372.0</v>
      </c>
      <c r="R3977" s="13">
        <f t="shared" si="1"/>
        <v>372</v>
      </c>
      <c r="S3977" s="14">
        <f t="shared" si="2"/>
        <v>124</v>
      </c>
      <c r="T3977" s="14">
        <f t="shared" si="3"/>
        <v>0.1801075269</v>
      </c>
      <c r="U3977" s="15" t="str">
        <f>vlookup(F3977,'Sub categories'!$A:$C,3,False)</f>
        <v>Accessories</v>
      </c>
      <c r="V3977" s="16">
        <f t="shared" si="4"/>
        <v>3</v>
      </c>
      <c r="W3977" s="17">
        <f t="array" ref="W3977">INDEX(shipping_prices!$C$1:$F5204,MATCH(I3977,shipping_prices!$A$1:$A5204,0),MATCH(M3977,shipping_prices!$C$1:$F$1,0))</f>
        <v>12.85</v>
      </c>
      <c r="X3977" s="15" t="str">
        <f t="shared" si="5"/>
        <v>Chuck ClarkConcordNew Hampshire</v>
      </c>
      <c r="Y3977" s="15" t="str">
        <f t="shared" si="6"/>
        <v>High</v>
      </c>
    </row>
    <row r="3978" hidden="1">
      <c r="A3978" s="1">
        <v>42723.0</v>
      </c>
      <c r="B3978" s="2" t="s">
        <v>4932</v>
      </c>
      <c r="C3978" s="2">
        <v>4.0</v>
      </c>
      <c r="D3978" s="2" t="s">
        <v>363</v>
      </c>
      <c r="E3978" s="2" t="s">
        <v>37</v>
      </c>
      <c r="F3978" s="2" t="s">
        <v>4933</v>
      </c>
      <c r="G3978" s="2" t="s">
        <v>39</v>
      </c>
      <c r="H3978" s="2" t="s">
        <v>193</v>
      </c>
      <c r="I3978" s="2" t="s">
        <v>666</v>
      </c>
      <c r="J3978" s="2" t="s">
        <v>53</v>
      </c>
      <c r="K3978" s="2" t="s">
        <v>54</v>
      </c>
      <c r="L3978" s="10">
        <v>42725.0</v>
      </c>
      <c r="M3978" s="2" t="s">
        <v>34</v>
      </c>
      <c r="N3978" s="11">
        <v>0.2</v>
      </c>
      <c r="O3978" s="12">
        <v>3.0</v>
      </c>
      <c r="P3978" s="13">
        <v>0.36</v>
      </c>
      <c r="Q3978" s="13">
        <v>9.0</v>
      </c>
      <c r="R3978" s="13">
        <f t="shared" si="1"/>
        <v>11.25</v>
      </c>
      <c r="S3978" s="14">
        <f t="shared" si="2"/>
        <v>2.8125</v>
      </c>
      <c r="T3978" s="14">
        <f t="shared" si="3"/>
        <v>0.3333333333</v>
      </c>
      <c r="U3978" s="15" t="str">
        <f>vlookup(F3978,'Sub categories'!$A:$C,3,False)</f>
        <v>Labels</v>
      </c>
      <c r="V3978" s="16">
        <f t="shared" si="4"/>
        <v>2</v>
      </c>
      <c r="W3978" s="17">
        <f t="array" ref="W3978">INDEX(shipping_prices!$C$1:$F5205,MATCH(I3978,shipping_prices!$A$1:$A5205,0),MATCH(M3978,shipping_prices!$C$1:$F$1,0))</f>
        <v>6.63</v>
      </c>
      <c r="X3978" s="15" t="str">
        <f t="shared" si="5"/>
        <v>Elizabeth MoffittHollywoodFlorida</v>
      </c>
      <c r="Y3978" s="15" t="str">
        <f t="shared" si="6"/>
        <v>Low</v>
      </c>
    </row>
    <row r="3979" hidden="1">
      <c r="A3979" s="1">
        <v>42723.0</v>
      </c>
      <c r="B3979" s="2" t="s">
        <v>4934</v>
      </c>
      <c r="C3979" s="2">
        <v>7.0</v>
      </c>
      <c r="D3979" s="2" t="s">
        <v>4935</v>
      </c>
      <c r="E3979" s="2" t="s">
        <v>37</v>
      </c>
      <c r="F3979" s="2" t="s">
        <v>4821</v>
      </c>
      <c r="G3979" s="2" t="s">
        <v>39</v>
      </c>
      <c r="H3979" s="2" t="s">
        <v>3925</v>
      </c>
      <c r="I3979" s="2" t="s">
        <v>916</v>
      </c>
      <c r="J3979" s="2" t="s">
        <v>76</v>
      </c>
      <c r="K3979" s="2" t="s">
        <v>77</v>
      </c>
      <c r="L3979" s="10">
        <v>42727.0</v>
      </c>
      <c r="M3979" s="2" t="s">
        <v>142</v>
      </c>
      <c r="N3979" s="11">
        <v>0.2</v>
      </c>
      <c r="O3979" s="12">
        <v>16.0</v>
      </c>
      <c r="P3979" s="13">
        <v>0.36</v>
      </c>
      <c r="Q3979" s="13">
        <v>43.0</v>
      </c>
      <c r="R3979" s="13">
        <f t="shared" si="1"/>
        <v>53.75</v>
      </c>
      <c r="S3979" s="14">
        <f t="shared" si="2"/>
        <v>7.678571429</v>
      </c>
      <c r="T3979" s="14">
        <f t="shared" si="3"/>
        <v>0.3720930233</v>
      </c>
      <c r="U3979" s="15" t="str">
        <f>vlookup(F3979,'Sub categories'!$A:$C,3,False)</f>
        <v>Paper</v>
      </c>
      <c r="V3979" s="16">
        <f t="shared" si="4"/>
        <v>4</v>
      </c>
      <c r="W3979" s="17">
        <f t="array" ref="W3979">INDEX(shipping_prices!$C$1:$F5206,MATCH(I3979,shipping_prices!$A$1:$A5206,0),MATCH(M3979,shipping_prices!$C$1:$F$1,0))</f>
        <v>16.59</v>
      </c>
      <c r="X3979" s="15" t="str">
        <f t="shared" si="5"/>
        <v>Jason GrossOdessaTexas</v>
      </c>
      <c r="Y3979" s="15" t="str">
        <f t="shared" si="6"/>
        <v>Low</v>
      </c>
    </row>
    <row r="3980">
      <c r="A3980" s="1">
        <v>42723.0</v>
      </c>
      <c r="B3980" s="2" t="s">
        <v>4934</v>
      </c>
      <c r="C3980" s="2">
        <v>5.0</v>
      </c>
      <c r="D3980" s="2" t="s">
        <v>4935</v>
      </c>
      <c r="E3980" s="2" t="s">
        <v>37</v>
      </c>
      <c r="F3980" s="2" t="s">
        <v>2510</v>
      </c>
      <c r="G3980" s="2" t="s">
        <v>45</v>
      </c>
      <c r="H3980" s="2" t="s">
        <v>423</v>
      </c>
      <c r="I3980" s="2" t="s">
        <v>916</v>
      </c>
      <c r="J3980" s="2" t="s">
        <v>76</v>
      </c>
      <c r="K3980" s="2" t="s">
        <v>77</v>
      </c>
      <c r="L3980" s="10">
        <v>42727.0</v>
      </c>
      <c r="M3980" s="2" t="s">
        <v>142</v>
      </c>
      <c r="N3980" s="11">
        <v>0.3</v>
      </c>
      <c r="O3980" s="12">
        <v>-56.0</v>
      </c>
      <c r="P3980" s="13">
        <v>-0.1</v>
      </c>
      <c r="Q3980" s="13">
        <v>563.0</v>
      </c>
      <c r="R3980" s="13">
        <f t="shared" si="1"/>
        <v>804.2857143</v>
      </c>
      <c r="S3980" s="14">
        <f t="shared" si="2"/>
        <v>160.8571429</v>
      </c>
      <c r="T3980" s="14">
        <f t="shared" si="3"/>
        <v>-0.09946714032</v>
      </c>
      <c r="U3980" s="15" t="str">
        <f>vlookup(F3980,'Sub categories'!$A:$C,3,False)</f>
        <v>Chairs</v>
      </c>
      <c r="V3980" s="16">
        <f t="shared" si="4"/>
        <v>4</v>
      </c>
      <c r="W3980" s="17">
        <f t="array" ref="W3980">INDEX(shipping_prices!$C$1:$F5207,MATCH(I3980,shipping_prices!$A$1:$A5207,0),MATCH(M3980,shipping_prices!$C$1:$F$1,0))</f>
        <v>16.59</v>
      </c>
      <c r="X3980" s="15" t="str">
        <f t="shared" si="5"/>
        <v>Jason GrossOdessaTexas</v>
      </c>
      <c r="Y3980" s="15" t="str">
        <f t="shared" si="6"/>
        <v>loss</v>
      </c>
    </row>
    <row r="3981" hidden="1">
      <c r="A3981" s="1">
        <v>42723.0</v>
      </c>
      <c r="B3981" s="2" t="s">
        <v>4936</v>
      </c>
      <c r="C3981" s="2">
        <v>4.0</v>
      </c>
      <c r="D3981" s="2" t="s">
        <v>1163</v>
      </c>
      <c r="E3981" s="2" t="s">
        <v>37</v>
      </c>
      <c r="F3981" s="2" t="s">
        <v>1479</v>
      </c>
      <c r="G3981" s="2" t="s">
        <v>39</v>
      </c>
      <c r="H3981" s="2" t="s">
        <v>193</v>
      </c>
      <c r="I3981" s="2" t="s">
        <v>4937</v>
      </c>
      <c r="J3981" s="2" t="s">
        <v>3984</v>
      </c>
      <c r="K3981" s="2" t="s">
        <v>43</v>
      </c>
      <c r="L3981" s="10">
        <v>42726.0</v>
      </c>
      <c r="M3981" s="2" t="s">
        <v>34</v>
      </c>
      <c r="N3981" s="11">
        <v>0.2</v>
      </c>
      <c r="O3981" s="12">
        <v>7.0</v>
      </c>
      <c r="P3981" s="13">
        <v>0.33</v>
      </c>
      <c r="Q3981" s="13">
        <v>20.0</v>
      </c>
      <c r="R3981" s="13">
        <f t="shared" si="1"/>
        <v>25</v>
      </c>
      <c r="S3981" s="14">
        <f t="shared" si="2"/>
        <v>6.25</v>
      </c>
      <c r="T3981" s="14">
        <f t="shared" si="3"/>
        <v>0.35</v>
      </c>
      <c r="U3981" s="15" t="str">
        <f>vlookup(F3981,'Sub categories'!$A:$C,3,False)</f>
        <v>Binders</v>
      </c>
      <c r="V3981" s="16">
        <f t="shared" si="4"/>
        <v>3</v>
      </c>
      <c r="W3981" s="17">
        <f t="array" ref="W3981">INDEX(shipping_prices!$C$1:$F5208,MATCH(I3981,shipping_prices!$A$1:$A5208,0),MATCH(M3981,shipping_prices!$C$1:$F$1,0))</f>
        <v>5.98</v>
      </c>
      <c r="X3981" s="15" t="str">
        <f t="shared" si="5"/>
        <v>Justin DeggellerTwin FallsIdaho</v>
      </c>
      <c r="Y3981" s="15" t="str">
        <f t="shared" si="6"/>
        <v>Low</v>
      </c>
    </row>
    <row r="3982">
      <c r="A3982" s="1">
        <v>42723.0</v>
      </c>
      <c r="B3982" s="2" t="s">
        <v>4936</v>
      </c>
      <c r="C3982" s="2">
        <v>3.0</v>
      </c>
      <c r="D3982" s="2" t="s">
        <v>1163</v>
      </c>
      <c r="E3982" s="2" t="s">
        <v>37</v>
      </c>
      <c r="F3982" s="2" t="s">
        <v>2861</v>
      </c>
      <c r="G3982" s="2" t="s">
        <v>45</v>
      </c>
      <c r="H3982" s="2" t="s">
        <v>1396</v>
      </c>
      <c r="I3982" s="2" t="s">
        <v>4937</v>
      </c>
      <c r="J3982" s="2" t="s">
        <v>3984</v>
      </c>
      <c r="K3982" s="2" t="s">
        <v>43</v>
      </c>
      <c r="L3982" s="10">
        <v>42726.0</v>
      </c>
      <c r="M3982" s="2" t="s">
        <v>34</v>
      </c>
      <c r="N3982" s="11">
        <v>0.0</v>
      </c>
      <c r="O3982" s="12">
        <v>260.0</v>
      </c>
      <c r="P3982" s="13">
        <v>0.23</v>
      </c>
      <c r="Q3982" s="13">
        <v>1128.0</v>
      </c>
      <c r="R3982" s="13">
        <f t="shared" si="1"/>
        <v>1128</v>
      </c>
      <c r="S3982" s="14">
        <f t="shared" si="2"/>
        <v>376</v>
      </c>
      <c r="T3982" s="14">
        <f t="shared" si="3"/>
        <v>0.2304964539</v>
      </c>
      <c r="U3982" s="15" t="str">
        <f>vlookup(F3982,'Sub categories'!$A:$C,3,False)</f>
        <v>Tables</v>
      </c>
      <c r="V3982" s="16">
        <f t="shared" si="4"/>
        <v>3</v>
      </c>
      <c r="W3982" s="17">
        <f t="array" ref="W3982">INDEX(shipping_prices!$C$1:$F5209,MATCH(I3982,shipping_prices!$A$1:$A5209,0),MATCH(M3982,shipping_prices!$C$1:$F$1,0))</f>
        <v>5.98</v>
      </c>
      <c r="X3982" s="15" t="str">
        <f t="shared" si="5"/>
        <v>Justin DeggellerTwin FallsIdaho</v>
      </c>
      <c r="Y3982" s="15" t="str">
        <f t="shared" si="6"/>
        <v>High</v>
      </c>
    </row>
    <row r="3983" hidden="1">
      <c r="A3983" s="1">
        <v>42723.0</v>
      </c>
      <c r="B3983" s="2" t="s">
        <v>4938</v>
      </c>
      <c r="C3983" s="2">
        <v>4.0</v>
      </c>
      <c r="D3983" s="2" t="s">
        <v>2790</v>
      </c>
      <c r="E3983" s="2" t="s">
        <v>27</v>
      </c>
      <c r="F3983" s="2" t="s">
        <v>202</v>
      </c>
      <c r="G3983" s="2" t="s">
        <v>39</v>
      </c>
      <c r="H3983" s="2" t="s">
        <v>193</v>
      </c>
      <c r="I3983" s="2" t="s">
        <v>2028</v>
      </c>
      <c r="J3983" s="2" t="s">
        <v>53</v>
      </c>
      <c r="K3983" s="2" t="s">
        <v>54</v>
      </c>
      <c r="L3983" s="10">
        <v>42726.0</v>
      </c>
      <c r="M3983" s="2" t="s">
        <v>90</v>
      </c>
      <c r="N3983" s="11">
        <v>0.7</v>
      </c>
      <c r="O3983" s="12">
        <v>-4.0</v>
      </c>
      <c r="P3983" s="13">
        <v>-0.83</v>
      </c>
      <c r="Q3983" s="13">
        <v>5.0</v>
      </c>
      <c r="R3983" s="13">
        <f t="shared" si="1"/>
        <v>16.66666667</v>
      </c>
      <c r="S3983" s="14">
        <f t="shared" si="2"/>
        <v>4.166666667</v>
      </c>
      <c r="T3983" s="14">
        <f t="shared" si="3"/>
        <v>-0.8</v>
      </c>
      <c r="U3983" s="15" t="str">
        <f>vlookup(F3983,'Sub categories'!$A:$C,3,False)</f>
        <v>Binders</v>
      </c>
      <c r="V3983" s="16">
        <f t="shared" si="4"/>
        <v>3</v>
      </c>
      <c r="W3983" s="17">
        <f t="array" ref="W3983">INDEX(shipping_prices!$C$1:$F5210,MATCH(I3983,shipping_prices!$A$1:$A5210,0),MATCH(M3983,shipping_prices!$C$1:$F$1,0))</f>
        <v>2.76</v>
      </c>
      <c r="X3983" s="15" t="str">
        <f t="shared" si="5"/>
        <v>Jamie KunitzHialeahFlorida</v>
      </c>
      <c r="Y3983" s="15" t="str">
        <f t="shared" si="6"/>
        <v>loss</v>
      </c>
    </row>
    <row r="3984" hidden="1">
      <c r="A3984" s="1">
        <v>42723.0</v>
      </c>
      <c r="B3984" s="2" t="s">
        <v>4938</v>
      </c>
      <c r="C3984" s="2">
        <v>8.0</v>
      </c>
      <c r="D3984" s="2" t="s">
        <v>2790</v>
      </c>
      <c r="E3984" s="2" t="s">
        <v>27</v>
      </c>
      <c r="F3984" s="2" t="s">
        <v>983</v>
      </c>
      <c r="G3984" s="2" t="s">
        <v>39</v>
      </c>
      <c r="H3984" s="2" t="s">
        <v>983</v>
      </c>
      <c r="I3984" s="2" t="s">
        <v>2028</v>
      </c>
      <c r="J3984" s="2" t="s">
        <v>53</v>
      </c>
      <c r="K3984" s="2" t="s">
        <v>54</v>
      </c>
      <c r="L3984" s="10">
        <v>42726.0</v>
      </c>
      <c r="M3984" s="2" t="s">
        <v>90</v>
      </c>
      <c r="N3984" s="11">
        <v>0.2</v>
      </c>
      <c r="O3984" s="12">
        <v>5.0</v>
      </c>
      <c r="P3984" s="13">
        <v>0.16</v>
      </c>
      <c r="Q3984" s="13">
        <v>31.0</v>
      </c>
      <c r="R3984" s="13">
        <f t="shared" si="1"/>
        <v>38.75</v>
      </c>
      <c r="S3984" s="14">
        <f t="shared" si="2"/>
        <v>4.84375</v>
      </c>
      <c r="T3984" s="14">
        <f t="shared" si="3"/>
        <v>0.1612903226</v>
      </c>
      <c r="U3984" s="15" t="str">
        <f>vlookup(F3984,'Sub categories'!$A:$C,3,False)</f>
        <v>Art</v>
      </c>
      <c r="V3984" s="16">
        <f t="shared" si="4"/>
        <v>3</v>
      </c>
      <c r="W3984" s="17">
        <f t="array" ref="W3984">INDEX(shipping_prices!$C$1:$F5211,MATCH(I3984,shipping_prices!$A$1:$A5211,0),MATCH(M3984,shipping_prices!$C$1:$F$1,0))</f>
        <v>2.76</v>
      </c>
      <c r="X3984" s="15" t="str">
        <f t="shared" si="5"/>
        <v>Jamie KunitzHialeahFlorida</v>
      </c>
      <c r="Y3984" s="15" t="str">
        <f t="shared" si="6"/>
        <v>Low</v>
      </c>
    </row>
    <row r="3985" hidden="1">
      <c r="A3985" s="1">
        <v>42723.0</v>
      </c>
      <c r="B3985" s="2" t="s">
        <v>4939</v>
      </c>
      <c r="C3985" s="2">
        <v>4.0</v>
      </c>
      <c r="D3985" s="2" t="s">
        <v>3208</v>
      </c>
      <c r="E3985" s="2" t="s">
        <v>37</v>
      </c>
      <c r="F3985" s="2" t="s">
        <v>2407</v>
      </c>
      <c r="G3985" s="2" t="s">
        <v>29</v>
      </c>
      <c r="H3985" s="2" t="s">
        <v>79</v>
      </c>
      <c r="I3985" s="2" t="s">
        <v>1278</v>
      </c>
      <c r="J3985" s="2" t="s">
        <v>321</v>
      </c>
      <c r="K3985" s="2" t="s">
        <v>33</v>
      </c>
      <c r="L3985" s="10">
        <v>42731.0</v>
      </c>
      <c r="M3985" s="2" t="s">
        <v>34</v>
      </c>
      <c r="N3985" s="11">
        <v>0.4</v>
      </c>
      <c r="O3985" s="12">
        <v>-16.0</v>
      </c>
      <c r="P3985" s="13">
        <v>-0.65</v>
      </c>
      <c r="Q3985" s="13">
        <v>24.0</v>
      </c>
      <c r="R3985" s="13">
        <f t="shared" si="1"/>
        <v>40</v>
      </c>
      <c r="S3985" s="14">
        <f t="shared" si="2"/>
        <v>10</v>
      </c>
      <c r="T3985" s="14">
        <f t="shared" si="3"/>
        <v>-0.6666666667</v>
      </c>
      <c r="U3985" s="15" t="str">
        <f>vlookup(F3985,'Sub categories'!$A:$C,3,False)</f>
        <v>Phones</v>
      </c>
      <c r="V3985" s="16">
        <f t="shared" si="4"/>
        <v>8</v>
      </c>
      <c r="W3985" s="17">
        <f t="array" ref="W3985">INDEX(shipping_prices!$C$1:$F5212,MATCH(I3985,shipping_prices!$A$1:$A5212,0),MATCH(M3985,shipping_prices!$C$1:$F$1,0))</f>
        <v>7.05</v>
      </c>
      <c r="X3985" s="15" t="str">
        <f t="shared" si="5"/>
        <v>Michael PaigeTroyOhio</v>
      </c>
      <c r="Y3985" s="15" t="str">
        <f t="shared" si="6"/>
        <v>loss</v>
      </c>
    </row>
    <row r="3986" hidden="1">
      <c r="A3986" s="1">
        <v>42723.0</v>
      </c>
      <c r="B3986" s="2" t="s">
        <v>4940</v>
      </c>
      <c r="C3986" s="2">
        <v>13.0</v>
      </c>
      <c r="D3986" s="2" t="s">
        <v>279</v>
      </c>
      <c r="E3986" s="2" t="s">
        <v>27</v>
      </c>
      <c r="F3986" s="2" t="s">
        <v>3748</v>
      </c>
      <c r="G3986" s="2" t="s">
        <v>39</v>
      </c>
      <c r="H3986" s="2" t="s">
        <v>182</v>
      </c>
      <c r="I3986" s="2" t="s">
        <v>1790</v>
      </c>
      <c r="J3986" s="2" t="s">
        <v>97</v>
      </c>
      <c r="K3986" s="2" t="s">
        <v>77</v>
      </c>
      <c r="L3986" s="10">
        <v>42734.0</v>
      </c>
      <c r="M3986" s="2" t="s">
        <v>34</v>
      </c>
      <c r="N3986" s="11">
        <v>0.0</v>
      </c>
      <c r="O3986" s="12">
        <v>4946.0</v>
      </c>
      <c r="P3986" s="13">
        <v>0.5</v>
      </c>
      <c r="Q3986" s="13">
        <v>9893.0</v>
      </c>
      <c r="R3986" s="13">
        <f t="shared" si="1"/>
        <v>9893</v>
      </c>
      <c r="S3986" s="14">
        <f t="shared" si="2"/>
        <v>761</v>
      </c>
      <c r="T3986" s="14">
        <f t="shared" si="3"/>
        <v>0.4999494592</v>
      </c>
      <c r="U3986" s="15" t="str">
        <f>vlookup(F3986,'Sub categories'!$A:$C,3,False)</f>
        <v>Binders</v>
      </c>
      <c r="V3986" s="16">
        <f t="shared" si="4"/>
        <v>11</v>
      </c>
      <c r="W3986" s="17">
        <f t="array" ref="W3986">INDEX(shipping_prices!$C$1:$F5213,MATCH(I3986,shipping_prices!$A$1:$A5213,0),MATCH(M3986,shipping_prices!$C$1:$F$1,0))</f>
        <v>5.45</v>
      </c>
      <c r="X3986" s="15" t="str">
        <f t="shared" si="5"/>
        <v>Adrian BartonDetroitMichigan</v>
      </c>
      <c r="Y3986" s="15" t="str">
        <f t="shared" si="6"/>
        <v>High</v>
      </c>
    </row>
    <row r="3987" hidden="1">
      <c r="A3987" s="1">
        <v>42723.0</v>
      </c>
      <c r="B3987" s="2" t="s">
        <v>4941</v>
      </c>
      <c r="C3987" s="2">
        <v>6.0</v>
      </c>
      <c r="D3987" s="2" t="s">
        <v>1434</v>
      </c>
      <c r="E3987" s="2" t="s">
        <v>37</v>
      </c>
      <c r="F3987" s="2" t="s">
        <v>932</v>
      </c>
      <c r="G3987" s="2" t="s">
        <v>39</v>
      </c>
      <c r="H3987" s="2" t="s">
        <v>193</v>
      </c>
      <c r="I3987" s="2" t="s">
        <v>4942</v>
      </c>
      <c r="J3987" s="2" t="s">
        <v>76</v>
      </c>
      <c r="K3987" s="2" t="s">
        <v>77</v>
      </c>
      <c r="L3987" s="10">
        <v>42732.0</v>
      </c>
      <c r="M3987" s="2" t="s">
        <v>142</v>
      </c>
      <c r="N3987" s="11">
        <v>0.8</v>
      </c>
      <c r="O3987" s="12">
        <v>-10.0</v>
      </c>
      <c r="P3987" s="13">
        <v>-1.5</v>
      </c>
      <c r="Q3987" s="13">
        <v>7.0</v>
      </c>
      <c r="R3987" s="13">
        <f t="shared" si="1"/>
        <v>35</v>
      </c>
      <c r="S3987" s="14">
        <f t="shared" si="2"/>
        <v>5.833333333</v>
      </c>
      <c r="T3987" s="14">
        <f t="shared" si="3"/>
        <v>-1.428571429</v>
      </c>
      <c r="U3987" s="15" t="str">
        <f>vlookup(F3987,'Sub categories'!$A:$C,3,False)</f>
        <v>Binders</v>
      </c>
      <c r="V3987" s="16">
        <f t="shared" si="4"/>
        <v>9</v>
      </c>
      <c r="W3987" s="17">
        <f t="array" ref="W3987">INDEX(shipping_prices!$C$1:$F5214,MATCH(I3987,shipping_prices!$A$1:$A5214,0),MATCH(M3987,shipping_prices!$C$1:$F$1,0))</f>
        <v>19.13</v>
      </c>
      <c r="X3987" s="15" t="str">
        <f t="shared" si="5"/>
        <v>Keith DawkinsDeer ParkTexas</v>
      </c>
      <c r="Y3987" s="15" t="str">
        <f t="shared" si="6"/>
        <v>loss</v>
      </c>
    </row>
    <row r="3988" hidden="1">
      <c r="A3988" s="1">
        <v>42723.0</v>
      </c>
      <c r="B3988" s="2" t="s">
        <v>4943</v>
      </c>
      <c r="C3988" s="2">
        <v>2.0</v>
      </c>
      <c r="D3988" s="2" t="s">
        <v>3018</v>
      </c>
      <c r="E3988" s="2" t="s">
        <v>37</v>
      </c>
      <c r="F3988" s="2" t="s">
        <v>855</v>
      </c>
      <c r="G3988" s="2" t="s">
        <v>39</v>
      </c>
      <c r="H3988" s="2" t="s">
        <v>182</v>
      </c>
      <c r="I3988" s="2" t="s">
        <v>31</v>
      </c>
      <c r="J3988" s="2" t="s">
        <v>32</v>
      </c>
      <c r="K3988" s="2" t="s">
        <v>33</v>
      </c>
      <c r="L3988" s="10">
        <v>42727.0</v>
      </c>
      <c r="M3988" s="2" t="s">
        <v>34</v>
      </c>
      <c r="N3988" s="11">
        <v>0.2</v>
      </c>
      <c r="O3988" s="12">
        <v>5.0</v>
      </c>
      <c r="P3988" s="13">
        <v>0.36</v>
      </c>
      <c r="Q3988" s="13">
        <v>14.0</v>
      </c>
      <c r="R3988" s="13">
        <f t="shared" si="1"/>
        <v>17.5</v>
      </c>
      <c r="S3988" s="14">
        <f t="shared" si="2"/>
        <v>8.75</v>
      </c>
      <c r="T3988" s="14">
        <f t="shared" si="3"/>
        <v>0.3571428571</v>
      </c>
      <c r="U3988" s="15" t="str">
        <f>vlookup(F3988,'Sub categories'!$A:$C,3,False)</f>
        <v>Binders</v>
      </c>
      <c r="V3988" s="16">
        <f t="shared" si="4"/>
        <v>4</v>
      </c>
      <c r="W3988" s="17">
        <f t="array" ref="W3988">INDEX(shipping_prices!$C$1:$F5215,MATCH(I3988,shipping_prices!$A$1:$A5215,0),MATCH(M3988,shipping_prices!$C$1:$F$1,0))</f>
        <v>10.09</v>
      </c>
      <c r="X3988" s="15" t="str">
        <f t="shared" si="5"/>
        <v>Dan ReichenbachNew York CityNew York</v>
      </c>
      <c r="Y3988" s="15" t="str">
        <f t="shared" si="6"/>
        <v>Low</v>
      </c>
    </row>
    <row r="3989" hidden="1">
      <c r="A3989" s="1">
        <v>42723.0</v>
      </c>
      <c r="B3989" s="2" t="s">
        <v>4944</v>
      </c>
      <c r="C3989" s="2">
        <v>2.0</v>
      </c>
      <c r="D3989" s="2" t="s">
        <v>3381</v>
      </c>
      <c r="E3989" s="2" t="s">
        <v>27</v>
      </c>
      <c r="F3989" s="2" t="s">
        <v>4747</v>
      </c>
      <c r="G3989" s="2" t="s">
        <v>39</v>
      </c>
      <c r="H3989" s="2" t="s">
        <v>79</v>
      </c>
      <c r="I3989" s="2" t="s">
        <v>4945</v>
      </c>
      <c r="J3989" s="2" t="s">
        <v>76</v>
      </c>
      <c r="K3989" s="2" t="s">
        <v>77</v>
      </c>
      <c r="L3989" s="10">
        <v>42730.0</v>
      </c>
      <c r="M3989" s="2" t="s">
        <v>34</v>
      </c>
      <c r="N3989" s="11">
        <v>0.2</v>
      </c>
      <c r="O3989" s="12">
        <v>2.0</v>
      </c>
      <c r="P3989" s="13">
        <v>0.1</v>
      </c>
      <c r="Q3989" s="13">
        <v>24.0</v>
      </c>
      <c r="R3989" s="13">
        <f t="shared" si="1"/>
        <v>30</v>
      </c>
      <c r="S3989" s="14">
        <f t="shared" si="2"/>
        <v>15</v>
      </c>
      <c r="T3989" s="14">
        <f t="shared" si="3"/>
        <v>0.08333333333</v>
      </c>
      <c r="U3989" s="15" t="str">
        <f>vlookup(F3989,'Sub categories'!$A:$C,3,False)</f>
        <v>Storage</v>
      </c>
      <c r="V3989" s="16">
        <f t="shared" si="4"/>
        <v>7</v>
      </c>
      <c r="W3989" s="17">
        <f t="array" ref="W3989">INDEX(shipping_prices!$C$1:$F5216,MATCH(I3989,shipping_prices!$A$1:$A5216,0),MATCH(M3989,shipping_prices!$C$1:$F$1,0))</f>
        <v>12.04</v>
      </c>
      <c r="X3989" s="15" t="str">
        <f t="shared" si="5"/>
        <v>Theone PippengerWacoTexas</v>
      </c>
      <c r="Y3989" s="15" t="str">
        <f t="shared" si="6"/>
        <v>Low</v>
      </c>
    </row>
    <row r="3990" hidden="1">
      <c r="A3990" s="1">
        <v>42723.0</v>
      </c>
      <c r="B3990" s="2" t="s">
        <v>4946</v>
      </c>
      <c r="C3990" s="2">
        <v>4.0</v>
      </c>
      <c r="D3990" s="2" t="s">
        <v>1695</v>
      </c>
      <c r="E3990" s="2" t="s">
        <v>27</v>
      </c>
      <c r="F3990" s="2" t="s">
        <v>4947</v>
      </c>
      <c r="G3990" s="2" t="s">
        <v>39</v>
      </c>
      <c r="H3990" s="2" t="s">
        <v>51</v>
      </c>
      <c r="I3990" s="2" t="s">
        <v>4948</v>
      </c>
      <c r="J3990" s="2" t="s">
        <v>598</v>
      </c>
      <c r="K3990" s="2" t="s">
        <v>33</v>
      </c>
      <c r="L3990" s="10">
        <v>42729.0</v>
      </c>
      <c r="M3990" s="2" t="s">
        <v>142</v>
      </c>
      <c r="N3990" s="11">
        <v>0.0</v>
      </c>
      <c r="O3990" s="12">
        <v>12.0</v>
      </c>
      <c r="P3990" s="13">
        <v>0.48</v>
      </c>
      <c r="Q3990" s="13">
        <v>26.0</v>
      </c>
      <c r="R3990" s="13">
        <f t="shared" si="1"/>
        <v>26</v>
      </c>
      <c r="S3990" s="14">
        <f t="shared" si="2"/>
        <v>6.5</v>
      </c>
      <c r="T3990" s="14">
        <f t="shared" si="3"/>
        <v>0.4615384615</v>
      </c>
      <c r="U3990" s="15" t="str">
        <f>vlookup(F3990,'Sub categories'!$A:$C,3,False)</f>
        <v>Paper</v>
      </c>
      <c r="V3990" s="16">
        <f t="shared" si="4"/>
        <v>6</v>
      </c>
      <c r="W3990" s="17">
        <f t="array" ref="W3990">INDEX(shipping_prices!$C$1:$F5217,MATCH(I3990,shipping_prices!$A$1:$A5217,0),MATCH(M3990,shipping_prices!$C$1:$F$1,0))</f>
        <v>23.52</v>
      </c>
      <c r="X3990" s="15" t="str">
        <f t="shared" si="5"/>
        <v>Cassandra BrandowEast OrangeNew Jersey</v>
      </c>
      <c r="Y3990" s="15" t="str">
        <f t="shared" si="6"/>
        <v>Low</v>
      </c>
    </row>
    <row r="3991" hidden="1">
      <c r="A3991" s="1">
        <v>42724.0</v>
      </c>
      <c r="B3991" s="2" t="s">
        <v>4946</v>
      </c>
      <c r="C3991" s="2">
        <v>3.0</v>
      </c>
      <c r="D3991" s="2" t="s">
        <v>1695</v>
      </c>
      <c r="E3991" s="2" t="s">
        <v>27</v>
      </c>
      <c r="F3991" s="2" t="s">
        <v>3004</v>
      </c>
      <c r="G3991" s="2" t="s">
        <v>39</v>
      </c>
      <c r="H3991" s="2" t="s">
        <v>216</v>
      </c>
      <c r="I3991" s="2" t="s">
        <v>4948</v>
      </c>
      <c r="J3991" s="2" t="s">
        <v>598</v>
      </c>
      <c r="K3991" s="2" t="s">
        <v>33</v>
      </c>
      <c r="L3991" s="10">
        <v>42729.0</v>
      </c>
      <c r="M3991" s="2" t="s">
        <v>142</v>
      </c>
      <c r="N3991" s="11">
        <v>0.0</v>
      </c>
      <c r="O3991" s="12">
        <v>10.0</v>
      </c>
      <c r="P3991" s="13">
        <v>0.28</v>
      </c>
      <c r="Q3991" s="13">
        <v>35.0</v>
      </c>
      <c r="R3991" s="13">
        <f t="shared" si="1"/>
        <v>35</v>
      </c>
      <c r="S3991" s="14">
        <f t="shared" si="2"/>
        <v>11.66666667</v>
      </c>
      <c r="T3991" s="14">
        <f t="shared" si="3"/>
        <v>0.2857142857</v>
      </c>
      <c r="U3991" s="15" t="str">
        <f>vlookup(F3991,'Sub categories'!$A:$C,3,False)</f>
        <v>Art</v>
      </c>
      <c r="V3991" s="16">
        <f t="shared" si="4"/>
        <v>5</v>
      </c>
      <c r="W3991" s="17">
        <f t="array" ref="W3991">INDEX(shipping_prices!$C$1:$F5218,MATCH(I3991,shipping_prices!$A$1:$A5218,0),MATCH(M3991,shipping_prices!$C$1:$F$1,0))</f>
        <v>23.52</v>
      </c>
      <c r="X3991" s="15" t="str">
        <f t="shared" si="5"/>
        <v>Cassandra BrandowEast OrangeNew Jersey</v>
      </c>
      <c r="Y3991" s="15" t="str">
        <f t="shared" si="6"/>
        <v>Low</v>
      </c>
    </row>
    <row r="3992" hidden="1">
      <c r="A3992" s="1">
        <v>42724.0</v>
      </c>
      <c r="B3992" s="2" t="s">
        <v>4946</v>
      </c>
      <c r="C3992" s="2">
        <v>5.0</v>
      </c>
      <c r="D3992" s="2" t="s">
        <v>1695</v>
      </c>
      <c r="E3992" s="2" t="s">
        <v>27</v>
      </c>
      <c r="F3992" s="2" t="s">
        <v>326</v>
      </c>
      <c r="G3992" s="2" t="s">
        <v>39</v>
      </c>
      <c r="H3992" s="2" t="s">
        <v>182</v>
      </c>
      <c r="I3992" s="2" t="s">
        <v>4948</v>
      </c>
      <c r="J3992" s="2" t="s">
        <v>598</v>
      </c>
      <c r="K3992" s="2" t="s">
        <v>33</v>
      </c>
      <c r="L3992" s="10">
        <v>42729.0</v>
      </c>
      <c r="M3992" s="2" t="s">
        <v>142</v>
      </c>
      <c r="N3992" s="11">
        <v>0.0</v>
      </c>
      <c r="O3992" s="12">
        <v>38.0</v>
      </c>
      <c r="P3992" s="13">
        <v>0.48</v>
      </c>
      <c r="Q3992" s="13">
        <v>80.0</v>
      </c>
      <c r="R3992" s="13">
        <f t="shared" si="1"/>
        <v>80</v>
      </c>
      <c r="S3992" s="14">
        <f t="shared" si="2"/>
        <v>16</v>
      </c>
      <c r="T3992" s="14">
        <f t="shared" si="3"/>
        <v>0.475</v>
      </c>
      <c r="U3992" s="15" t="str">
        <f>vlookup(F3992,'Sub categories'!$A:$C,3,False)</f>
        <v>Binders</v>
      </c>
      <c r="V3992" s="16">
        <f t="shared" si="4"/>
        <v>5</v>
      </c>
      <c r="W3992" s="17">
        <f t="array" ref="W3992">INDEX(shipping_prices!$C$1:$F5219,MATCH(I3992,shipping_prices!$A$1:$A5219,0),MATCH(M3992,shipping_prices!$C$1:$F$1,0))</f>
        <v>23.52</v>
      </c>
      <c r="X3992" s="15" t="str">
        <f t="shared" si="5"/>
        <v>Cassandra BrandowEast OrangeNew Jersey</v>
      </c>
      <c r="Y3992" s="15" t="str">
        <f t="shared" si="6"/>
        <v>Low</v>
      </c>
    </row>
    <row r="3993" hidden="1">
      <c r="A3993" s="1">
        <v>42724.0</v>
      </c>
      <c r="B3993" s="2" t="s">
        <v>4946</v>
      </c>
      <c r="C3993" s="2">
        <v>5.0</v>
      </c>
      <c r="D3993" s="2" t="s">
        <v>1695</v>
      </c>
      <c r="E3993" s="2" t="s">
        <v>27</v>
      </c>
      <c r="F3993" s="2" t="s">
        <v>1615</v>
      </c>
      <c r="G3993" s="2" t="s">
        <v>39</v>
      </c>
      <c r="H3993" s="2" t="s">
        <v>51</v>
      </c>
      <c r="I3993" s="2" t="s">
        <v>4948</v>
      </c>
      <c r="J3993" s="2" t="s">
        <v>598</v>
      </c>
      <c r="K3993" s="2" t="s">
        <v>33</v>
      </c>
      <c r="L3993" s="10">
        <v>42729.0</v>
      </c>
      <c r="M3993" s="2" t="s">
        <v>142</v>
      </c>
      <c r="N3993" s="11">
        <v>0.0</v>
      </c>
      <c r="O3993" s="12">
        <v>100.0</v>
      </c>
      <c r="P3993" s="13">
        <v>0.49</v>
      </c>
      <c r="Q3993" s="13">
        <v>205.0</v>
      </c>
      <c r="R3993" s="13">
        <f t="shared" si="1"/>
        <v>205</v>
      </c>
      <c r="S3993" s="14">
        <f t="shared" si="2"/>
        <v>41</v>
      </c>
      <c r="T3993" s="14">
        <f t="shared" si="3"/>
        <v>0.487804878</v>
      </c>
      <c r="U3993" s="15" t="str">
        <f>vlookup(F3993,'Sub categories'!$A:$C,3,False)</f>
        <v>Paper</v>
      </c>
      <c r="V3993" s="16">
        <f t="shared" si="4"/>
        <v>5</v>
      </c>
      <c r="W3993" s="17">
        <f t="array" ref="W3993">INDEX(shipping_prices!$C$1:$F5220,MATCH(I3993,shipping_prices!$A$1:$A5220,0),MATCH(M3993,shipping_prices!$C$1:$F$1,0))</f>
        <v>23.52</v>
      </c>
      <c r="X3993" s="15" t="str">
        <f t="shared" si="5"/>
        <v>Cassandra BrandowEast OrangeNew Jersey</v>
      </c>
      <c r="Y3993" s="15" t="str">
        <f t="shared" si="6"/>
        <v>High</v>
      </c>
    </row>
    <row r="3994">
      <c r="A3994" s="1">
        <v>42724.0</v>
      </c>
      <c r="B3994" s="2" t="s">
        <v>4949</v>
      </c>
      <c r="C3994" s="2">
        <v>5.0</v>
      </c>
      <c r="D3994" s="2" t="s">
        <v>3750</v>
      </c>
      <c r="E3994" s="2" t="s">
        <v>37</v>
      </c>
      <c r="F3994" s="2" t="s">
        <v>4673</v>
      </c>
      <c r="G3994" s="2" t="s">
        <v>45</v>
      </c>
      <c r="H3994" s="2" t="s">
        <v>558</v>
      </c>
      <c r="I3994" s="2" t="s">
        <v>4950</v>
      </c>
      <c r="J3994" s="2" t="s">
        <v>76</v>
      </c>
      <c r="K3994" s="2" t="s">
        <v>77</v>
      </c>
      <c r="L3994" s="10">
        <v>42727.0</v>
      </c>
      <c r="M3994" s="2" t="s">
        <v>142</v>
      </c>
      <c r="N3994" s="11">
        <v>0.6</v>
      </c>
      <c r="O3994" s="12">
        <v>-148.0</v>
      </c>
      <c r="P3994" s="13">
        <v>-0.78</v>
      </c>
      <c r="Q3994" s="13">
        <v>191.0</v>
      </c>
      <c r="R3994" s="13">
        <f t="shared" si="1"/>
        <v>477.5</v>
      </c>
      <c r="S3994" s="14">
        <f t="shared" si="2"/>
        <v>95.5</v>
      </c>
      <c r="T3994" s="14">
        <f t="shared" si="3"/>
        <v>-0.7748691099</v>
      </c>
      <c r="U3994" s="15" t="str">
        <f>vlookup(F3994,'Sub categories'!$A:$C,3,False)</f>
        <v>Furnishings</v>
      </c>
      <c r="V3994" s="16">
        <f t="shared" si="4"/>
        <v>3</v>
      </c>
      <c r="W3994" s="17">
        <f t="array" ref="W3994">INDEX(shipping_prices!$C$1:$F5221,MATCH(I3994,shipping_prices!$A$1:$A5221,0),MATCH(M3994,shipping_prices!$C$1:$F$1,0))</f>
        <v>20.04</v>
      </c>
      <c r="X3994" s="15" t="str">
        <f t="shared" si="5"/>
        <v>Gene HaleRichardsonTexas</v>
      </c>
      <c r="Y3994" s="15" t="str">
        <f t="shared" si="6"/>
        <v>loss</v>
      </c>
    </row>
    <row r="3995" hidden="1">
      <c r="A3995" s="1">
        <v>42724.0</v>
      </c>
      <c r="B3995" s="2" t="s">
        <v>4949</v>
      </c>
      <c r="C3995" s="2">
        <v>7.0</v>
      </c>
      <c r="D3995" s="2" t="s">
        <v>3750</v>
      </c>
      <c r="E3995" s="2" t="s">
        <v>37</v>
      </c>
      <c r="F3995" s="2" t="s">
        <v>1904</v>
      </c>
      <c r="G3995" s="2" t="s">
        <v>29</v>
      </c>
      <c r="H3995" s="2" t="s">
        <v>168</v>
      </c>
      <c r="I3995" s="2" t="s">
        <v>4950</v>
      </c>
      <c r="J3995" s="2" t="s">
        <v>76</v>
      </c>
      <c r="K3995" s="2" t="s">
        <v>77</v>
      </c>
      <c r="L3995" s="10">
        <v>42727.0</v>
      </c>
      <c r="M3995" s="2" t="s">
        <v>142</v>
      </c>
      <c r="N3995" s="11">
        <v>0.2</v>
      </c>
      <c r="O3995" s="12">
        <v>123.0</v>
      </c>
      <c r="P3995" s="13">
        <v>0.11</v>
      </c>
      <c r="Q3995" s="13">
        <v>1098.0</v>
      </c>
      <c r="R3995" s="13">
        <f t="shared" si="1"/>
        <v>1372.5</v>
      </c>
      <c r="S3995" s="14">
        <f t="shared" si="2"/>
        <v>196.0714286</v>
      </c>
      <c r="T3995" s="14">
        <f t="shared" si="3"/>
        <v>0.1120218579</v>
      </c>
      <c r="U3995" s="15" t="str">
        <f>vlookup(F3995,'Sub categories'!$A:$C,3,False)</f>
        <v>Phones</v>
      </c>
      <c r="V3995" s="16">
        <f t="shared" si="4"/>
        <v>3</v>
      </c>
      <c r="W3995" s="17">
        <f t="array" ref="W3995">INDEX(shipping_prices!$C$1:$F5222,MATCH(I3995,shipping_prices!$A$1:$A5222,0),MATCH(M3995,shipping_prices!$C$1:$F$1,0))</f>
        <v>20.04</v>
      </c>
      <c r="X3995" s="15" t="str">
        <f t="shared" si="5"/>
        <v>Gene HaleRichardsonTexas</v>
      </c>
      <c r="Y3995" s="15" t="str">
        <f t="shared" si="6"/>
        <v>High</v>
      </c>
    </row>
    <row r="3996" hidden="1">
      <c r="A3996" s="1">
        <v>42724.0</v>
      </c>
      <c r="B3996" s="2" t="s">
        <v>4951</v>
      </c>
      <c r="C3996" s="2">
        <v>5.0</v>
      </c>
      <c r="D3996" s="2" t="s">
        <v>1698</v>
      </c>
      <c r="E3996" s="2" t="s">
        <v>27</v>
      </c>
      <c r="F3996" s="2" t="s">
        <v>3617</v>
      </c>
      <c r="G3996" s="2" t="s">
        <v>39</v>
      </c>
      <c r="H3996" s="2" t="s">
        <v>51</v>
      </c>
      <c r="I3996" s="2" t="s">
        <v>4952</v>
      </c>
      <c r="J3996" s="2" t="s">
        <v>822</v>
      </c>
      <c r="K3996" s="2" t="s">
        <v>54</v>
      </c>
      <c r="L3996" s="10">
        <v>42734.0</v>
      </c>
      <c r="M3996" s="2" t="s">
        <v>34</v>
      </c>
      <c r="N3996" s="11">
        <v>0.0</v>
      </c>
      <c r="O3996" s="12">
        <v>115.0</v>
      </c>
      <c r="P3996" s="13">
        <v>0.48</v>
      </c>
      <c r="Q3996" s="13">
        <v>240.0</v>
      </c>
      <c r="R3996" s="13">
        <f t="shared" si="1"/>
        <v>240</v>
      </c>
      <c r="S3996" s="14">
        <f t="shared" si="2"/>
        <v>48</v>
      </c>
      <c r="T3996" s="14">
        <f t="shared" si="3"/>
        <v>0.4791666667</v>
      </c>
      <c r="U3996" s="15" t="str">
        <f>vlookup(F3996,'Sub categories'!$A:$C,3,False)</f>
        <v>Paper</v>
      </c>
      <c r="V3996" s="16">
        <f t="shared" si="4"/>
        <v>10</v>
      </c>
      <c r="W3996" s="17">
        <f t="array" ref="W3996">INDEX(shipping_prices!$C$1:$F5223,MATCH(I3996,shipping_prices!$A$1:$A5223,0),MATCH(M3996,shipping_prices!$C$1:$F$1,0))</f>
        <v>9.57</v>
      </c>
      <c r="X3996" s="15" t="str">
        <f t="shared" si="5"/>
        <v>Jeremy PistekJonesboroArkansas</v>
      </c>
      <c r="Y3996" s="15" t="str">
        <f t="shared" si="6"/>
        <v>High</v>
      </c>
    </row>
    <row r="3997" hidden="1">
      <c r="A3997" s="1">
        <v>42724.0</v>
      </c>
      <c r="B3997" s="2" t="s">
        <v>4953</v>
      </c>
      <c r="C3997" s="2">
        <v>2.0</v>
      </c>
      <c r="D3997" s="2" t="s">
        <v>2107</v>
      </c>
      <c r="E3997" s="2" t="s">
        <v>27</v>
      </c>
      <c r="F3997" s="2" t="s">
        <v>4954</v>
      </c>
      <c r="G3997" s="2" t="s">
        <v>39</v>
      </c>
      <c r="H3997" s="2" t="s">
        <v>79</v>
      </c>
      <c r="I3997" s="2" t="s">
        <v>140</v>
      </c>
      <c r="J3997" s="2" t="s">
        <v>141</v>
      </c>
      <c r="K3997" s="2" t="s">
        <v>77</v>
      </c>
      <c r="L3997" s="10">
        <v>42731.0</v>
      </c>
      <c r="M3997" s="2" t="s">
        <v>34</v>
      </c>
      <c r="N3997" s="11">
        <v>0.2</v>
      </c>
      <c r="O3997" s="12">
        <v>2.0</v>
      </c>
      <c r="P3997" s="13">
        <v>0.34</v>
      </c>
      <c r="Q3997" s="13">
        <v>7.0</v>
      </c>
      <c r="R3997" s="13">
        <f t="shared" si="1"/>
        <v>8.75</v>
      </c>
      <c r="S3997" s="14">
        <f t="shared" si="2"/>
        <v>4.375</v>
      </c>
      <c r="T3997" s="14">
        <f t="shared" si="3"/>
        <v>0.2857142857</v>
      </c>
      <c r="U3997" s="15" t="str">
        <f>vlookup(F3997,'Sub categories'!$A:$C,3,False)</f>
        <v>Envelopes</v>
      </c>
      <c r="V3997" s="16">
        <f t="shared" si="4"/>
        <v>7</v>
      </c>
      <c r="W3997" s="17">
        <f t="array" ref="W3997">INDEX(shipping_prices!$C$1:$F5224,MATCH(I3997,shipping_prices!$A$1:$A5224,0),MATCH(M3997,shipping_prices!$C$1:$F$1,0))</f>
        <v>13.2</v>
      </c>
      <c r="X3997" s="15" t="str">
        <f t="shared" si="5"/>
        <v>Gene McClureChicagoIllinois</v>
      </c>
      <c r="Y3997" s="15" t="str">
        <f t="shared" si="6"/>
        <v>Low</v>
      </c>
    </row>
    <row r="3998" hidden="1">
      <c r="A3998" s="1">
        <v>42724.0</v>
      </c>
      <c r="B3998" s="2" t="s">
        <v>4955</v>
      </c>
      <c r="C3998" s="2">
        <v>2.0</v>
      </c>
      <c r="D3998" s="2" t="s">
        <v>561</v>
      </c>
      <c r="E3998" s="2" t="s">
        <v>27</v>
      </c>
      <c r="F3998" s="2" t="s">
        <v>280</v>
      </c>
      <c r="G3998" s="2" t="s">
        <v>39</v>
      </c>
      <c r="H3998" s="2" t="s">
        <v>193</v>
      </c>
      <c r="I3998" s="2" t="s">
        <v>501</v>
      </c>
      <c r="J3998" s="2" t="s">
        <v>321</v>
      </c>
      <c r="K3998" s="2" t="s">
        <v>33</v>
      </c>
      <c r="L3998" s="10">
        <v>42734.0</v>
      </c>
      <c r="M3998" s="2" t="s">
        <v>34</v>
      </c>
      <c r="N3998" s="11">
        <v>0.2</v>
      </c>
      <c r="O3998" s="12">
        <v>2.0</v>
      </c>
      <c r="P3998" s="13">
        <v>0.34</v>
      </c>
      <c r="Q3998" s="13">
        <v>6.0</v>
      </c>
      <c r="R3998" s="13">
        <f t="shared" si="1"/>
        <v>7.5</v>
      </c>
      <c r="S3998" s="14">
        <f t="shared" si="2"/>
        <v>3.75</v>
      </c>
      <c r="T3998" s="14">
        <f t="shared" si="3"/>
        <v>0.3333333333</v>
      </c>
      <c r="U3998" s="15" t="str">
        <f>vlookup(F3998,'Sub categories'!$A:$C,3,False)</f>
        <v>Labels</v>
      </c>
      <c r="V3998" s="16">
        <f t="shared" si="4"/>
        <v>10</v>
      </c>
      <c r="W3998" s="17">
        <f t="array" ref="W3998">INDEX(shipping_prices!$C$1:$F5225,MATCH(I3998,shipping_prices!$A$1:$A5225,0),MATCH(M3998,shipping_prices!$C$1:$F$1,0))</f>
        <v>6.86</v>
      </c>
      <c r="X3998" s="15" t="str">
        <f t="shared" si="5"/>
        <v>Bryan MillsColumbusOhio</v>
      </c>
      <c r="Y3998" s="15" t="str">
        <f t="shared" si="6"/>
        <v>Low</v>
      </c>
    </row>
    <row r="3999" hidden="1">
      <c r="A3999" s="1">
        <v>42724.0</v>
      </c>
      <c r="B3999" s="2" t="s">
        <v>4955</v>
      </c>
      <c r="C3999" s="2">
        <v>2.0</v>
      </c>
      <c r="D3999" s="2" t="s">
        <v>561</v>
      </c>
      <c r="E3999" s="2" t="s">
        <v>27</v>
      </c>
      <c r="F3999" s="2" t="s">
        <v>2246</v>
      </c>
      <c r="G3999" s="2" t="s">
        <v>39</v>
      </c>
      <c r="H3999" s="2" t="s">
        <v>297</v>
      </c>
      <c r="I3999" s="2" t="s">
        <v>501</v>
      </c>
      <c r="J3999" s="2" t="s">
        <v>321</v>
      </c>
      <c r="K3999" s="2" t="s">
        <v>33</v>
      </c>
      <c r="L3999" s="10">
        <v>42734.0</v>
      </c>
      <c r="M3999" s="2" t="s">
        <v>34</v>
      </c>
      <c r="N3999" s="11">
        <v>0.2</v>
      </c>
      <c r="O3999" s="12">
        <v>1.0</v>
      </c>
      <c r="P3999" s="13">
        <v>0.08</v>
      </c>
      <c r="Q3999" s="13">
        <v>14.0</v>
      </c>
      <c r="R3999" s="13">
        <f t="shared" si="1"/>
        <v>17.5</v>
      </c>
      <c r="S3999" s="14">
        <f t="shared" si="2"/>
        <v>8.75</v>
      </c>
      <c r="T3999" s="14">
        <f t="shared" si="3"/>
        <v>0.07142857143</v>
      </c>
      <c r="U3999" s="15" t="str">
        <f>vlookup(F3999,'Sub categories'!$A:$C,3,False)</f>
        <v>Supplies</v>
      </c>
      <c r="V3999" s="16">
        <f t="shared" si="4"/>
        <v>10</v>
      </c>
      <c r="W3999" s="17">
        <f t="array" ref="W3999">INDEX(shipping_prices!$C$1:$F5226,MATCH(I3999,shipping_prices!$A$1:$A5226,0),MATCH(M3999,shipping_prices!$C$1:$F$1,0))</f>
        <v>6.86</v>
      </c>
      <c r="X3999" s="15" t="str">
        <f t="shared" si="5"/>
        <v>Bryan MillsColumbusOhio</v>
      </c>
      <c r="Y3999" s="15" t="str">
        <f t="shared" si="6"/>
        <v>Low</v>
      </c>
    </row>
    <row r="4000">
      <c r="A4000" s="1">
        <v>42724.0</v>
      </c>
      <c r="B4000" s="2" t="s">
        <v>4956</v>
      </c>
      <c r="C4000" s="2">
        <v>5.0</v>
      </c>
      <c r="D4000" s="2" t="s">
        <v>2444</v>
      </c>
      <c r="E4000" s="2" t="s">
        <v>27</v>
      </c>
      <c r="F4000" s="2" t="s">
        <v>4957</v>
      </c>
      <c r="G4000" s="2" t="s">
        <v>45</v>
      </c>
      <c r="H4000" s="2" t="s">
        <v>833</v>
      </c>
      <c r="I4000" s="2" t="s">
        <v>169</v>
      </c>
      <c r="J4000" s="2" t="s">
        <v>42</v>
      </c>
      <c r="K4000" s="2" t="s">
        <v>43</v>
      </c>
      <c r="L4000" s="10">
        <v>42734.0</v>
      </c>
      <c r="M4000" s="2" t="s">
        <v>34</v>
      </c>
      <c r="N4000" s="11">
        <v>0.15</v>
      </c>
      <c r="O4000" s="12">
        <v>7.0</v>
      </c>
      <c r="P4000" s="13">
        <v>0.01</v>
      </c>
      <c r="Q4000" s="13">
        <v>557.0</v>
      </c>
      <c r="R4000" s="13">
        <f t="shared" si="1"/>
        <v>655.2941176</v>
      </c>
      <c r="S4000" s="14">
        <f t="shared" si="2"/>
        <v>131.0588235</v>
      </c>
      <c r="T4000" s="14">
        <f t="shared" si="3"/>
        <v>0.01256732496</v>
      </c>
      <c r="U4000" s="15" t="str">
        <f>vlookup(F4000,'Sub categories'!$A:$C,3,False)</f>
        <v>Bookcases</v>
      </c>
      <c r="V4000" s="16">
        <f t="shared" si="4"/>
        <v>10</v>
      </c>
      <c r="W4000" s="17">
        <f t="array" ref="W4000">INDEX(shipping_prices!$C$1:$F5227,MATCH(I4000,shipping_prices!$A$1:$A5227,0),MATCH(M4000,shipping_prices!$C$1:$F$1,0))</f>
        <v>14.86</v>
      </c>
      <c r="X4000" s="15" t="str">
        <f t="shared" si="5"/>
        <v>Herbert FlentyeLos AngelesCalifornia</v>
      </c>
      <c r="Y4000" s="15" t="str">
        <f t="shared" si="6"/>
        <v>Low</v>
      </c>
    </row>
    <row r="4001" hidden="1">
      <c r="A4001" s="1">
        <v>42724.0</v>
      </c>
      <c r="B4001" s="2" t="s">
        <v>4958</v>
      </c>
      <c r="C4001" s="2">
        <v>3.0</v>
      </c>
      <c r="D4001" s="2" t="s">
        <v>1216</v>
      </c>
      <c r="E4001" s="2" t="s">
        <v>49</v>
      </c>
      <c r="F4001" s="2" t="s">
        <v>4959</v>
      </c>
      <c r="G4001" s="2" t="s">
        <v>39</v>
      </c>
      <c r="H4001" s="2" t="s">
        <v>51</v>
      </c>
      <c r="I4001" s="2" t="s">
        <v>439</v>
      </c>
      <c r="J4001" s="2" t="s">
        <v>42</v>
      </c>
      <c r="K4001" s="2" t="s">
        <v>43</v>
      </c>
      <c r="L4001" s="10">
        <v>42733.0</v>
      </c>
      <c r="M4001" s="2" t="s">
        <v>90</v>
      </c>
      <c r="N4001" s="11">
        <v>0.0</v>
      </c>
      <c r="O4001" s="12">
        <v>69.0</v>
      </c>
      <c r="P4001" s="13">
        <v>0.48</v>
      </c>
      <c r="Q4001" s="13">
        <v>144.0</v>
      </c>
      <c r="R4001" s="13">
        <f t="shared" si="1"/>
        <v>144</v>
      </c>
      <c r="S4001" s="14">
        <f t="shared" si="2"/>
        <v>48</v>
      </c>
      <c r="T4001" s="14">
        <f t="shared" si="3"/>
        <v>0.4791666667</v>
      </c>
      <c r="U4001" s="15" t="str">
        <f>vlookup(F4001,'Sub categories'!$A:$C,3,False)</f>
        <v>Paper</v>
      </c>
      <c r="V4001" s="16">
        <f t="shared" si="4"/>
        <v>9</v>
      </c>
      <c r="W4001" s="17">
        <f t="array" ref="W4001">INDEX(shipping_prices!$C$1:$F5228,MATCH(I4001,shipping_prices!$A$1:$A5228,0),MATCH(M4001,shipping_prices!$C$1:$F$1,0))</f>
        <v>6.71</v>
      </c>
      <c r="X4001" s="15" t="str">
        <f t="shared" si="5"/>
        <v>Julie KrizSan DiegoCalifornia</v>
      </c>
      <c r="Y4001" s="15" t="str">
        <f t="shared" si="6"/>
        <v>High</v>
      </c>
    </row>
    <row r="4002">
      <c r="A4002" s="1">
        <v>42725.0</v>
      </c>
      <c r="B4002" s="2" t="s">
        <v>4960</v>
      </c>
      <c r="C4002" s="2">
        <v>2.0</v>
      </c>
      <c r="D4002" s="2" t="s">
        <v>1364</v>
      </c>
      <c r="E4002" s="2" t="s">
        <v>27</v>
      </c>
      <c r="F4002" s="2" t="s">
        <v>1375</v>
      </c>
      <c r="G4002" s="2" t="s">
        <v>45</v>
      </c>
      <c r="H4002" s="2" t="s">
        <v>1376</v>
      </c>
      <c r="I4002" s="2" t="s">
        <v>4634</v>
      </c>
      <c r="J4002" s="2" t="s">
        <v>64</v>
      </c>
      <c r="K4002" s="2" t="s">
        <v>43</v>
      </c>
      <c r="L4002" s="10">
        <v>42734.0</v>
      </c>
      <c r="M4002" s="2" t="s">
        <v>34</v>
      </c>
      <c r="N4002" s="11">
        <v>0.2</v>
      </c>
      <c r="O4002" s="12">
        <v>4.0</v>
      </c>
      <c r="P4002" s="13">
        <v>0.28</v>
      </c>
      <c r="Q4002" s="13">
        <v>14.0</v>
      </c>
      <c r="R4002" s="13">
        <f t="shared" si="1"/>
        <v>17.5</v>
      </c>
      <c r="S4002" s="14">
        <f t="shared" si="2"/>
        <v>8.75</v>
      </c>
      <c r="T4002" s="14">
        <f t="shared" si="3"/>
        <v>0.2857142857</v>
      </c>
      <c r="U4002" s="15" t="str">
        <f>vlookup(F4002,'Sub categories'!$A:$C,3,False)</f>
        <v>Furnishings</v>
      </c>
      <c r="V4002" s="16">
        <f t="shared" si="4"/>
        <v>9</v>
      </c>
      <c r="W4002" s="17">
        <f t="array" ref="W4002">INDEX(shipping_prices!$C$1:$F5229,MATCH(I4002,shipping_prices!$A$1:$A5229,0),MATCH(M4002,shipping_prices!$C$1:$F$1,0))</f>
        <v>10.26</v>
      </c>
      <c r="X4002" s="15" t="str">
        <f t="shared" si="5"/>
        <v>Tracy BlumsteinSierra VistaArizona</v>
      </c>
      <c r="Y4002" s="15" t="str">
        <f t="shared" si="6"/>
        <v>Low</v>
      </c>
    </row>
    <row r="4003" hidden="1">
      <c r="A4003" s="1">
        <v>42725.0</v>
      </c>
      <c r="B4003" s="2" t="s">
        <v>4961</v>
      </c>
      <c r="C4003" s="2">
        <v>1.0</v>
      </c>
      <c r="D4003" s="2" t="s">
        <v>4962</v>
      </c>
      <c r="E4003" s="2" t="s">
        <v>37</v>
      </c>
      <c r="F4003" s="2" t="s">
        <v>3329</v>
      </c>
      <c r="G4003" s="2" t="s">
        <v>39</v>
      </c>
      <c r="H4003" s="2" t="s">
        <v>79</v>
      </c>
      <c r="I4003" s="2" t="s">
        <v>75</v>
      </c>
      <c r="J4003" s="2" t="s">
        <v>76</v>
      </c>
      <c r="K4003" s="2" t="s">
        <v>77</v>
      </c>
      <c r="L4003" s="10">
        <v>42728.0</v>
      </c>
      <c r="M4003" s="2" t="s">
        <v>90</v>
      </c>
      <c r="N4003" s="11">
        <v>0.2</v>
      </c>
      <c r="O4003" s="12">
        <v>1.0</v>
      </c>
      <c r="P4003" s="13">
        <v>0.08</v>
      </c>
      <c r="Q4003" s="13">
        <v>14.0</v>
      </c>
      <c r="R4003" s="13">
        <f t="shared" si="1"/>
        <v>17.5</v>
      </c>
      <c r="S4003" s="14">
        <f t="shared" si="2"/>
        <v>17.5</v>
      </c>
      <c r="T4003" s="14">
        <f t="shared" si="3"/>
        <v>0.07142857143</v>
      </c>
      <c r="U4003" s="15" t="str">
        <f>vlookup(F4003,'Sub categories'!$A:$C,3,False)</f>
        <v>Storage</v>
      </c>
      <c r="V4003" s="16">
        <f t="shared" si="4"/>
        <v>3</v>
      </c>
      <c r="W4003" s="17">
        <f t="array" ref="W4003">INDEX(shipping_prices!$C$1:$F5230,MATCH(I4003,shipping_prices!$A$1:$A5230,0),MATCH(M4003,shipping_prices!$C$1:$F$1,0))</f>
        <v>9.96</v>
      </c>
      <c r="X4003" s="15" t="str">
        <f t="shared" si="5"/>
        <v>Todd BoyesHoustonTexas</v>
      </c>
      <c r="Y4003" s="15" t="str">
        <f t="shared" si="6"/>
        <v>Low</v>
      </c>
    </row>
    <row r="4004" hidden="1">
      <c r="A4004" s="1">
        <v>42725.0</v>
      </c>
      <c r="B4004" s="2" t="s">
        <v>4961</v>
      </c>
      <c r="C4004" s="2">
        <v>5.0</v>
      </c>
      <c r="D4004" s="2" t="s">
        <v>4962</v>
      </c>
      <c r="E4004" s="2" t="s">
        <v>37</v>
      </c>
      <c r="F4004" s="2" t="s">
        <v>294</v>
      </c>
      <c r="G4004" s="2" t="s">
        <v>39</v>
      </c>
      <c r="H4004" s="2" t="s">
        <v>198</v>
      </c>
      <c r="I4004" s="2" t="s">
        <v>75</v>
      </c>
      <c r="J4004" s="2" t="s">
        <v>76</v>
      </c>
      <c r="K4004" s="2" t="s">
        <v>77</v>
      </c>
      <c r="L4004" s="10">
        <v>42728.0</v>
      </c>
      <c r="M4004" s="2" t="s">
        <v>90</v>
      </c>
      <c r="N4004" s="11">
        <v>0.2</v>
      </c>
      <c r="O4004" s="12">
        <v>28.0</v>
      </c>
      <c r="P4004" s="13">
        <v>0.35</v>
      </c>
      <c r="Q4004" s="13">
        <v>80.0</v>
      </c>
      <c r="R4004" s="13">
        <f t="shared" si="1"/>
        <v>100</v>
      </c>
      <c r="S4004" s="14">
        <f t="shared" si="2"/>
        <v>20</v>
      </c>
      <c r="T4004" s="14">
        <f t="shared" si="3"/>
        <v>0.35</v>
      </c>
      <c r="U4004" s="15" t="str">
        <f>vlookup(F4004,'Sub categories'!$A:$C,3,False)</f>
        <v>Paper</v>
      </c>
      <c r="V4004" s="16">
        <f t="shared" si="4"/>
        <v>3</v>
      </c>
      <c r="W4004" s="17">
        <f t="array" ref="W4004">INDEX(shipping_prices!$C$1:$F5231,MATCH(I4004,shipping_prices!$A$1:$A5231,0),MATCH(M4004,shipping_prices!$C$1:$F$1,0))</f>
        <v>9.96</v>
      </c>
      <c r="X4004" s="15" t="str">
        <f t="shared" si="5"/>
        <v>Todd BoyesHoustonTexas</v>
      </c>
      <c r="Y4004" s="15" t="str">
        <f t="shared" si="6"/>
        <v>Low</v>
      </c>
    </row>
    <row r="4005" hidden="1">
      <c r="A4005" s="1">
        <v>42725.0</v>
      </c>
      <c r="B4005" s="2" t="s">
        <v>4963</v>
      </c>
      <c r="C4005" s="2">
        <v>2.0</v>
      </c>
      <c r="D4005" s="2" t="s">
        <v>3359</v>
      </c>
      <c r="E4005" s="2" t="s">
        <v>49</v>
      </c>
      <c r="F4005" s="2" t="s">
        <v>2669</v>
      </c>
      <c r="G4005" s="2" t="s">
        <v>39</v>
      </c>
      <c r="H4005" s="2" t="s">
        <v>157</v>
      </c>
      <c r="I4005" s="2" t="s">
        <v>652</v>
      </c>
      <c r="J4005" s="2" t="s">
        <v>321</v>
      </c>
      <c r="K4005" s="2" t="s">
        <v>33</v>
      </c>
      <c r="L4005" s="10">
        <v>42726.0</v>
      </c>
      <c r="M4005" s="2" t="s">
        <v>34</v>
      </c>
      <c r="N4005" s="11">
        <v>0.2</v>
      </c>
      <c r="O4005" s="12">
        <v>2.0</v>
      </c>
      <c r="P4005" s="13">
        <v>0.24</v>
      </c>
      <c r="Q4005" s="13">
        <v>7.0</v>
      </c>
      <c r="R4005" s="13">
        <f t="shared" si="1"/>
        <v>8.75</v>
      </c>
      <c r="S4005" s="14">
        <f t="shared" si="2"/>
        <v>4.375</v>
      </c>
      <c r="T4005" s="14">
        <f t="shared" si="3"/>
        <v>0.2857142857</v>
      </c>
      <c r="U4005" s="15" t="str">
        <f>vlookup(F4005,'Sub categories'!$A:$C,3,False)</f>
        <v>Fasteners</v>
      </c>
      <c r="V4005" s="16">
        <f t="shared" si="4"/>
        <v>1</v>
      </c>
      <c r="W4005" s="17">
        <f t="array" ref="W4005">INDEX(shipping_prices!$C$1:$F5232,MATCH(I4005,shipping_prices!$A$1:$A5232,0),MATCH(M4005,shipping_prices!$C$1:$F$1,0))</f>
        <v>12.46</v>
      </c>
      <c r="X4005" s="15" t="str">
        <f t="shared" si="5"/>
        <v>Brad EasonLorainOhio</v>
      </c>
      <c r="Y4005" s="15" t="str">
        <f t="shared" si="6"/>
        <v>Low</v>
      </c>
    </row>
    <row r="4006" hidden="1">
      <c r="A4006" s="1">
        <v>42725.0</v>
      </c>
      <c r="B4006" s="2" t="s">
        <v>4963</v>
      </c>
      <c r="C4006" s="2">
        <v>2.0</v>
      </c>
      <c r="D4006" s="2" t="s">
        <v>3359</v>
      </c>
      <c r="E4006" s="2" t="s">
        <v>49</v>
      </c>
      <c r="F4006" s="2" t="s">
        <v>2278</v>
      </c>
      <c r="G4006" s="2" t="s">
        <v>39</v>
      </c>
      <c r="H4006" s="2" t="s">
        <v>51</v>
      </c>
      <c r="I4006" s="2" t="s">
        <v>652</v>
      </c>
      <c r="J4006" s="2" t="s">
        <v>321</v>
      </c>
      <c r="K4006" s="2" t="s">
        <v>33</v>
      </c>
      <c r="L4006" s="10">
        <v>42726.0</v>
      </c>
      <c r="M4006" s="2" t="s">
        <v>34</v>
      </c>
      <c r="N4006" s="11">
        <v>0.2</v>
      </c>
      <c r="O4006" s="12">
        <v>15.0</v>
      </c>
      <c r="P4006" s="13">
        <v>0.31</v>
      </c>
      <c r="Q4006" s="13">
        <v>50.0</v>
      </c>
      <c r="R4006" s="13">
        <f t="shared" si="1"/>
        <v>62.5</v>
      </c>
      <c r="S4006" s="14">
        <f t="shared" si="2"/>
        <v>31.25</v>
      </c>
      <c r="T4006" s="14">
        <f t="shared" si="3"/>
        <v>0.3</v>
      </c>
      <c r="U4006" s="15" t="str">
        <f>vlookup(F4006,'Sub categories'!$A:$C,3,False)</f>
        <v>Paper</v>
      </c>
      <c r="V4006" s="16">
        <f t="shared" si="4"/>
        <v>1</v>
      </c>
      <c r="W4006" s="17">
        <f t="array" ref="W4006">INDEX(shipping_prices!$C$1:$F5233,MATCH(I4006,shipping_prices!$A$1:$A5233,0),MATCH(M4006,shipping_prices!$C$1:$F$1,0))</f>
        <v>12.46</v>
      </c>
      <c r="X4006" s="15" t="str">
        <f t="shared" si="5"/>
        <v>Brad EasonLorainOhio</v>
      </c>
      <c r="Y4006" s="15" t="str">
        <f t="shared" si="6"/>
        <v>Low</v>
      </c>
    </row>
    <row r="4007">
      <c r="A4007" s="1">
        <v>42725.0</v>
      </c>
      <c r="B4007" s="2" t="s">
        <v>4963</v>
      </c>
      <c r="C4007" s="2">
        <v>7.0</v>
      </c>
      <c r="D4007" s="2" t="s">
        <v>3359</v>
      </c>
      <c r="E4007" s="2" t="s">
        <v>49</v>
      </c>
      <c r="F4007" s="2" t="s">
        <v>4964</v>
      </c>
      <c r="G4007" s="2" t="s">
        <v>45</v>
      </c>
      <c r="H4007" s="2" t="s">
        <v>1024</v>
      </c>
      <c r="I4007" s="2" t="s">
        <v>652</v>
      </c>
      <c r="J4007" s="2" t="s">
        <v>321</v>
      </c>
      <c r="K4007" s="2" t="s">
        <v>33</v>
      </c>
      <c r="L4007" s="10">
        <v>42726.0</v>
      </c>
      <c r="M4007" s="2" t="s">
        <v>34</v>
      </c>
      <c r="N4007" s="11">
        <v>0.2</v>
      </c>
      <c r="O4007" s="12">
        <v>12.0</v>
      </c>
      <c r="P4007" s="13">
        <v>0.21</v>
      </c>
      <c r="Q4007" s="13">
        <v>55.0</v>
      </c>
      <c r="R4007" s="13">
        <f t="shared" si="1"/>
        <v>68.75</v>
      </c>
      <c r="S4007" s="14">
        <f t="shared" si="2"/>
        <v>9.821428571</v>
      </c>
      <c r="T4007" s="14">
        <f t="shared" si="3"/>
        <v>0.2181818182</v>
      </c>
      <c r="U4007" s="15" t="str">
        <f>vlookup(F4007,'Sub categories'!$A:$C,3,False)</f>
        <v>Furnishings</v>
      </c>
      <c r="V4007" s="16">
        <f t="shared" si="4"/>
        <v>1</v>
      </c>
      <c r="W4007" s="17">
        <f t="array" ref="W4007">INDEX(shipping_prices!$C$1:$F5234,MATCH(I4007,shipping_prices!$A$1:$A5234,0),MATCH(M4007,shipping_prices!$C$1:$F$1,0))</f>
        <v>12.46</v>
      </c>
      <c r="X4007" s="15" t="str">
        <f t="shared" si="5"/>
        <v>Brad EasonLorainOhio</v>
      </c>
      <c r="Y4007" s="15" t="str">
        <f t="shared" si="6"/>
        <v>Low</v>
      </c>
    </row>
    <row r="4008">
      <c r="A4008" s="1">
        <v>42725.0</v>
      </c>
      <c r="B4008" s="2" t="s">
        <v>4965</v>
      </c>
      <c r="C4008" s="2">
        <v>7.0</v>
      </c>
      <c r="D4008" s="2" t="s">
        <v>3668</v>
      </c>
      <c r="E4008" s="2" t="s">
        <v>37</v>
      </c>
      <c r="F4008" s="2" t="s">
        <v>2694</v>
      </c>
      <c r="G4008" s="2" t="s">
        <v>45</v>
      </c>
      <c r="H4008" s="2" t="s">
        <v>79</v>
      </c>
      <c r="I4008" s="2" t="s">
        <v>386</v>
      </c>
      <c r="J4008" s="2" t="s">
        <v>53</v>
      </c>
      <c r="K4008" s="2" t="s">
        <v>54</v>
      </c>
      <c r="L4008" s="10">
        <v>42735.0</v>
      </c>
      <c r="M4008" s="2" t="s">
        <v>34</v>
      </c>
      <c r="N4008" s="11">
        <v>0.45</v>
      </c>
      <c r="O4008" s="12">
        <v>-256.0</v>
      </c>
      <c r="P4008" s="13">
        <v>-0.45</v>
      </c>
      <c r="Q4008" s="13">
        <v>562.0</v>
      </c>
      <c r="R4008" s="13">
        <f t="shared" si="1"/>
        <v>1021.818182</v>
      </c>
      <c r="S4008" s="14">
        <f t="shared" si="2"/>
        <v>145.974026</v>
      </c>
      <c r="T4008" s="14">
        <f t="shared" si="3"/>
        <v>-0.4555160142</v>
      </c>
      <c r="U4008" s="15" t="str">
        <f>vlookup(F4008,'Sub categories'!$A:$C,3,False)</f>
        <v>Tables</v>
      </c>
      <c r="V4008" s="16">
        <f t="shared" si="4"/>
        <v>10</v>
      </c>
      <c r="W4008" s="17">
        <f t="array" ref="W4008">INDEX(shipping_prices!$C$1:$F5235,MATCH(I4008,shipping_prices!$A$1:$A5235,0),MATCH(M4008,shipping_prices!$C$1:$F$1,0))</f>
        <v>9.22</v>
      </c>
      <c r="X4008" s="15" t="str">
        <f t="shared" si="5"/>
        <v>Cindy SchnellingLakelandFlorida</v>
      </c>
      <c r="Y4008" s="15" t="str">
        <f t="shared" si="6"/>
        <v>loss</v>
      </c>
    </row>
    <row r="4009" hidden="1">
      <c r="A4009" s="1">
        <v>42725.0</v>
      </c>
      <c r="B4009" s="2" t="s">
        <v>4966</v>
      </c>
      <c r="C4009" s="2">
        <v>1.0</v>
      </c>
      <c r="D4009" s="2" t="s">
        <v>3518</v>
      </c>
      <c r="E4009" s="2" t="s">
        <v>49</v>
      </c>
      <c r="F4009" s="2" t="s">
        <v>2334</v>
      </c>
      <c r="G4009" s="2" t="s">
        <v>39</v>
      </c>
      <c r="H4009" s="2" t="s">
        <v>79</v>
      </c>
      <c r="I4009" s="2" t="s">
        <v>3504</v>
      </c>
      <c r="J4009" s="2" t="s">
        <v>97</v>
      </c>
      <c r="K4009" s="2" t="s">
        <v>77</v>
      </c>
      <c r="L4009" s="10">
        <v>42725.0</v>
      </c>
      <c r="M4009" s="2" t="s">
        <v>469</v>
      </c>
      <c r="N4009" s="11">
        <v>0.0</v>
      </c>
      <c r="O4009" s="12">
        <v>4.0</v>
      </c>
      <c r="P4009" s="13">
        <v>0.47</v>
      </c>
      <c r="Q4009" s="13">
        <v>8.0</v>
      </c>
      <c r="R4009" s="13">
        <f t="shared" si="1"/>
        <v>8</v>
      </c>
      <c r="S4009" s="14">
        <f t="shared" si="2"/>
        <v>8</v>
      </c>
      <c r="T4009" s="14">
        <f t="shared" si="3"/>
        <v>0.5</v>
      </c>
      <c r="U4009" s="15" t="str">
        <f>vlookup(F4009,'Sub categories'!$A:$C,3,False)</f>
        <v>Binders</v>
      </c>
      <c r="V4009" s="16">
        <f t="shared" si="4"/>
        <v>0</v>
      </c>
      <c r="W4009" s="17">
        <f t="array" ref="W4009">INDEX(shipping_prices!$C$1:$F5236,MATCH(I4009,shipping_prices!$A$1:$A5236,0),MATCH(M4009,shipping_prices!$C$1:$F$1,0))</f>
        <v>46.26</v>
      </c>
      <c r="X4009" s="15" t="str">
        <f t="shared" si="5"/>
        <v>Skye NorlingRosevilleMichigan</v>
      </c>
      <c r="Y4009" s="15" t="str">
        <f t="shared" si="6"/>
        <v>Low</v>
      </c>
    </row>
    <row r="4010" hidden="1">
      <c r="A4010" s="1">
        <v>42725.0</v>
      </c>
      <c r="B4010" s="2" t="s">
        <v>4966</v>
      </c>
      <c r="C4010" s="2">
        <v>4.0</v>
      </c>
      <c r="D4010" s="2" t="s">
        <v>3518</v>
      </c>
      <c r="E4010" s="2" t="s">
        <v>49</v>
      </c>
      <c r="F4010" s="2" t="s">
        <v>2172</v>
      </c>
      <c r="G4010" s="2" t="s">
        <v>39</v>
      </c>
      <c r="H4010" s="2" t="s">
        <v>288</v>
      </c>
      <c r="I4010" s="2" t="s">
        <v>3504</v>
      </c>
      <c r="J4010" s="2" t="s">
        <v>97</v>
      </c>
      <c r="K4010" s="2" t="s">
        <v>77</v>
      </c>
      <c r="L4010" s="10">
        <v>42725.0</v>
      </c>
      <c r="M4010" s="2" t="s">
        <v>469</v>
      </c>
      <c r="N4010" s="11">
        <v>0.0</v>
      </c>
      <c r="O4010" s="12">
        <v>44.0</v>
      </c>
      <c r="P4010" s="13">
        <v>0.26</v>
      </c>
      <c r="Q4010" s="13">
        <v>171.0</v>
      </c>
      <c r="R4010" s="13">
        <f t="shared" si="1"/>
        <v>171</v>
      </c>
      <c r="S4010" s="14">
        <f t="shared" si="2"/>
        <v>42.75</v>
      </c>
      <c r="T4010" s="14">
        <f t="shared" si="3"/>
        <v>0.2573099415</v>
      </c>
      <c r="U4010" s="15" t="str">
        <f>vlookup(F4010,'Sub categories'!$A:$C,3,False)</f>
        <v>Storage</v>
      </c>
      <c r="V4010" s="16">
        <f t="shared" si="4"/>
        <v>0</v>
      </c>
      <c r="W4010" s="17">
        <f t="array" ref="W4010">INDEX(shipping_prices!$C$1:$F5237,MATCH(I4010,shipping_prices!$A$1:$A5237,0),MATCH(M4010,shipping_prices!$C$1:$F$1,0))</f>
        <v>46.26</v>
      </c>
      <c r="X4010" s="15" t="str">
        <f t="shared" si="5"/>
        <v>Skye NorlingRosevilleMichigan</v>
      </c>
      <c r="Y4010" s="15" t="str">
        <f t="shared" si="6"/>
        <v>High</v>
      </c>
    </row>
    <row r="4011" hidden="1">
      <c r="A4011" s="1">
        <v>42725.0</v>
      </c>
      <c r="B4011" s="2" t="s">
        <v>4966</v>
      </c>
      <c r="C4011" s="2">
        <v>9.0</v>
      </c>
      <c r="D4011" s="2" t="s">
        <v>3518</v>
      </c>
      <c r="E4011" s="2" t="s">
        <v>49</v>
      </c>
      <c r="F4011" s="2" t="s">
        <v>3660</v>
      </c>
      <c r="G4011" s="2" t="s">
        <v>39</v>
      </c>
      <c r="H4011" s="2" t="s">
        <v>79</v>
      </c>
      <c r="I4011" s="2" t="s">
        <v>3504</v>
      </c>
      <c r="J4011" s="2" t="s">
        <v>97</v>
      </c>
      <c r="K4011" s="2" t="s">
        <v>77</v>
      </c>
      <c r="L4011" s="10">
        <v>42725.0</v>
      </c>
      <c r="M4011" s="2" t="s">
        <v>469</v>
      </c>
      <c r="N4011" s="11">
        <v>0.0</v>
      </c>
      <c r="O4011" s="12">
        <v>181.0</v>
      </c>
      <c r="P4011" s="13">
        <v>0.49</v>
      </c>
      <c r="Q4011" s="13">
        <v>369.0</v>
      </c>
      <c r="R4011" s="13">
        <f t="shared" si="1"/>
        <v>369</v>
      </c>
      <c r="S4011" s="14">
        <f t="shared" si="2"/>
        <v>41</v>
      </c>
      <c r="T4011" s="14">
        <f t="shared" si="3"/>
        <v>0.4905149051</v>
      </c>
      <c r="U4011" s="15" t="str">
        <f>vlookup(F4011,'Sub categories'!$A:$C,3,False)</f>
        <v>Paper</v>
      </c>
      <c r="V4011" s="16">
        <f t="shared" si="4"/>
        <v>0</v>
      </c>
      <c r="W4011" s="17">
        <f t="array" ref="W4011">INDEX(shipping_prices!$C$1:$F5238,MATCH(I4011,shipping_prices!$A$1:$A5238,0),MATCH(M4011,shipping_prices!$C$1:$F$1,0))</f>
        <v>46.26</v>
      </c>
      <c r="X4011" s="15" t="str">
        <f t="shared" si="5"/>
        <v>Skye NorlingRosevilleMichigan</v>
      </c>
      <c r="Y4011" s="15" t="str">
        <f t="shared" si="6"/>
        <v>High</v>
      </c>
    </row>
    <row r="4012">
      <c r="A4012" s="1">
        <v>42725.0</v>
      </c>
      <c r="B4012" s="2" t="s">
        <v>4967</v>
      </c>
      <c r="C4012" s="2">
        <v>5.0</v>
      </c>
      <c r="D4012" s="2" t="s">
        <v>1055</v>
      </c>
      <c r="E4012" s="2" t="s">
        <v>27</v>
      </c>
      <c r="F4012" s="2" t="s">
        <v>3705</v>
      </c>
      <c r="G4012" s="2" t="s">
        <v>45</v>
      </c>
      <c r="H4012" s="2" t="s">
        <v>130</v>
      </c>
      <c r="I4012" s="2" t="s">
        <v>2498</v>
      </c>
      <c r="J4012" s="2" t="s">
        <v>164</v>
      </c>
      <c r="K4012" s="2" t="s">
        <v>33</v>
      </c>
      <c r="L4012" s="10">
        <v>42726.0</v>
      </c>
      <c r="M4012" s="2" t="s">
        <v>90</v>
      </c>
      <c r="N4012" s="11">
        <v>0.2</v>
      </c>
      <c r="O4012" s="12">
        <v>-30.0</v>
      </c>
      <c r="P4012" s="13">
        <v>-0.1</v>
      </c>
      <c r="Q4012" s="13">
        <v>304.0</v>
      </c>
      <c r="R4012" s="13">
        <f t="shared" si="1"/>
        <v>380</v>
      </c>
      <c r="S4012" s="14">
        <f t="shared" si="2"/>
        <v>76</v>
      </c>
      <c r="T4012" s="14">
        <f t="shared" si="3"/>
        <v>-0.09868421053</v>
      </c>
      <c r="U4012" s="15" t="str">
        <f>vlookup(F4012,'Sub categories'!$A:$C,3,False)</f>
        <v>Furnishings</v>
      </c>
      <c r="V4012" s="16">
        <f t="shared" si="4"/>
        <v>1</v>
      </c>
      <c r="W4012" s="17">
        <f t="array" ref="W4012">INDEX(shipping_prices!$C$1:$F5239,MATCH(I4012,shipping_prices!$A$1:$A5239,0),MATCH(M4012,shipping_prices!$C$1:$F$1,0))</f>
        <v>4.72</v>
      </c>
      <c r="X4012" s="15" t="str">
        <f t="shared" si="5"/>
        <v>Clay LudtkeReadingPennsylvania</v>
      </c>
      <c r="Y4012" s="15" t="str">
        <f t="shared" si="6"/>
        <v>loss</v>
      </c>
    </row>
    <row r="4013" hidden="1">
      <c r="A4013" s="1">
        <v>42726.0</v>
      </c>
      <c r="B4013" s="2" t="s">
        <v>4968</v>
      </c>
      <c r="C4013" s="2">
        <v>3.0</v>
      </c>
      <c r="D4013" s="2" t="s">
        <v>1393</v>
      </c>
      <c r="E4013" s="2" t="s">
        <v>37</v>
      </c>
      <c r="F4013" s="2" t="s">
        <v>3996</v>
      </c>
      <c r="G4013" s="2" t="s">
        <v>39</v>
      </c>
      <c r="H4013" s="2" t="s">
        <v>284</v>
      </c>
      <c r="I4013" s="2" t="s">
        <v>2243</v>
      </c>
      <c r="J4013" s="2" t="s">
        <v>614</v>
      </c>
      <c r="K4013" s="2" t="s">
        <v>54</v>
      </c>
      <c r="L4013" s="10">
        <v>42736.0</v>
      </c>
      <c r="M4013" s="2" t="s">
        <v>34</v>
      </c>
      <c r="N4013" s="11">
        <v>0.7</v>
      </c>
      <c r="O4013" s="12">
        <v>-21.0</v>
      </c>
      <c r="P4013" s="13">
        <v>-0.67</v>
      </c>
      <c r="Q4013" s="13">
        <v>31.0</v>
      </c>
      <c r="R4013" s="13">
        <f t="shared" si="1"/>
        <v>103.3333333</v>
      </c>
      <c r="S4013" s="14">
        <f t="shared" si="2"/>
        <v>34.44444444</v>
      </c>
      <c r="T4013" s="14">
        <f t="shared" si="3"/>
        <v>-0.6774193548</v>
      </c>
      <c r="U4013" s="15" t="str">
        <f>vlookup(F4013,'Sub categories'!$A:$C,3,False)</f>
        <v>Binders</v>
      </c>
      <c r="V4013" s="16">
        <f t="shared" si="4"/>
        <v>10</v>
      </c>
      <c r="W4013" s="17">
        <f t="array" ref="W4013">INDEX(shipping_prices!$C$1:$F5240,MATCH(I4013,shipping_prices!$A$1:$A5240,0),MATCH(M4013,shipping_prices!$C$1:$F$1,0))</f>
        <v>7.46</v>
      </c>
      <c r="X4013" s="15" t="str">
        <f t="shared" si="5"/>
        <v>Corey CatlettNashvilleTennessee</v>
      </c>
      <c r="Y4013" s="15" t="str">
        <f t="shared" si="6"/>
        <v>loss</v>
      </c>
    </row>
    <row r="4014" hidden="1">
      <c r="A4014" s="1">
        <v>42726.0</v>
      </c>
      <c r="B4014" s="2" t="s">
        <v>4969</v>
      </c>
      <c r="C4014" s="2">
        <v>2.0</v>
      </c>
      <c r="D4014" s="2" t="s">
        <v>1255</v>
      </c>
      <c r="E4014" s="2" t="s">
        <v>37</v>
      </c>
      <c r="F4014" s="2" t="s">
        <v>937</v>
      </c>
      <c r="G4014" s="2" t="s">
        <v>39</v>
      </c>
      <c r="H4014" s="2" t="s">
        <v>40</v>
      </c>
      <c r="I4014" s="2" t="s">
        <v>3709</v>
      </c>
      <c r="J4014" s="2" t="s">
        <v>552</v>
      </c>
      <c r="K4014" s="2" t="s">
        <v>77</v>
      </c>
      <c r="L4014" s="10">
        <v>42731.0</v>
      </c>
      <c r="M4014" s="2" t="s">
        <v>142</v>
      </c>
      <c r="N4014" s="11">
        <v>0.0</v>
      </c>
      <c r="O4014" s="12">
        <v>8.0</v>
      </c>
      <c r="P4014" s="13">
        <v>0.47</v>
      </c>
      <c r="Q4014" s="13">
        <v>17.0</v>
      </c>
      <c r="R4014" s="13">
        <f t="shared" si="1"/>
        <v>17</v>
      </c>
      <c r="S4014" s="14">
        <f t="shared" si="2"/>
        <v>8.5</v>
      </c>
      <c r="T4014" s="14">
        <f t="shared" si="3"/>
        <v>0.4705882353</v>
      </c>
      <c r="U4014" s="15" t="str">
        <f>vlookup(F4014,'Sub categories'!$A:$C,3,False)</f>
        <v>Binders</v>
      </c>
      <c r="V4014" s="16">
        <f t="shared" si="4"/>
        <v>5</v>
      </c>
      <c r="W4014" s="17">
        <f t="array" ref="W4014">INDEX(shipping_prices!$C$1:$F5241,MATCH(I4014,shipping_prices!$A$1:$A5241,0),MATCH(M4014,shipping_prices!$C$1:$F$1,0))</f>
        <v>22.78</v>
      </c>
      <c r="X4014" s="15" t="str">
        <f t="shared" si="5"/>
        <v>Odella NelsonEaganMinnesota</v>
      </c>
      <c r="Y4014" s="15" t="str">
        <f t="shared" si="6"/>
        <v>Low</v>
      </c>
    </row>
    <row r="4015" hidden="1">
      <c r="A4015" s="1">
        <v>42726.0</v>
      </c>
      <c r="B4015" s="2" t="s">
        <v>4969</v>
      </c>
      <c r="C4015" s="2">
        <v>2.0</v>
      </c>
      <c r="D4015" s="2" t="s">
        <v>1255</v>
      </c>
      <c r="E4015" s="2" t="s">
        <v>37</v>
      </c>
      <c r="F4015" s="2" t="s">
        <v>3185</v>
      </c>
      <c r="G4015" s="2" t="s">
        <v>29</v>
      </c>
      <c r="H4015" s="2" t="s">
        <v>1426</v>
      </c>
      <c r="I4015" s="2" t="s">
        <v>3709</v>
      </c>
      <c r="J4015" s="2" t="s">
        <v>552</v>
      </c>
      <c r="K4015" s="2" t="s">
        <v>77</v>
      </c>
      <c r="L4015" s="10">
        <v>42731.0</v>
      </c>
      <c r="M4015" s="2" t="s">
        <v>142</v>
      </c>
      <c r="N4015" s="11">
        <v>0.0</v>
      </c>
      <c r="O4015" s="12">
        <v>20.0</v>
      </c>
      <c r="P4015" s="13">
        <v>0.43</v>
      </c>
      <c r="Q4015" s="13">
        <v>46.0</v>
      </c>
      <c r="R4015" s="13">
        <f t="shared" si="1"/>
        <v>46</v>
      </c>
      <c r="S4015" s="14">
        <f t="shared" si="2"/>
        <v>23</v>
      </c>
      <c r="T4015" s="14">
        <f t="shared" si="3"/>
        <v>0.4347826087</v>
      </c>
      <c r="U4015" s="15" t="str">
        <f>vlookup(F4015,'Sub categories'!$A:$C,3,False)</f>
        <v>Accessories</v>
      </c>
      <c r="V4015" s="16">
        <f t="shared" si="4"/>
        <v>5</v>
      </c>
      <c r="W4015" s="17">
        <f t="array" ref="W4015">INDEX(shipping_prices!$C$1:$F5242,MATCH(I4015,shipping_prices!$A$1:$A5242,0),MATCH(M4015,shipping_prices!$C$1:$F$1,0))</f>
        <v>22.78</v>
      </c>
      <c r="X4015" s="15" t="str">
        <f t="shared" si="5"/>
        <v>Odella NelsonEaganMinnesota</v>
      </c>
      <c r="Y4015" s="15" t="str">
        <f t="shared" si="6"/>
        <v>Low</v>
      </c>
    </row>
    <row r="4016" hidden="1">
      <c r="A4016" s="1">
        <v>42727.0</v>
      </c>
      <c r="B4016" s="2" t="s">
        <v>4970</v>
      </c>
      <c r="C4016" s="2">
        <v>5.0</v>
      </c>
      <c r="D4016" s="2" t="s">
        <v>743</v>
      </c>
      <c r="E4016" s="2" t="s">
        <v>49</v>
      </c>
      <c r="F4016" s="2" t="s">
        <v>2746</v>
      </c>
      <c r="G4016" s="2" t="s">
        <v>29</v>
      </c>
      <c r="H4016" s="2" t="s">
        <v>2558</v>
      </c>
      <c r="I4016" s="2" t="s">
        <v>41</v>
      </c>
      <c r="J4016" s="2" t="s">
        <v>42</v>
      </c>
      <c r="K4016" s="2" t="s">
        <v>43</v>
      </c>
      <c r="L4016" s="10">
        <v>42733.0</v>
      </c>
      <c r="M4016" s="2" t="s">
        <v>34</v>
      </c>
      <c r="N4016" s="11">
        <v>0.0</v>
      </c>
      <c r="O4016" s="12">
        <v>162.0</v>
      </c>
      <c r="P4016" s="13">
        <v>0.36</v>
      </c>
      <c r="Q4016" s="13">
        <v>450.0</v>
      </c>
      <c r="R4016" s="13">
        <f t="shared" si="1"/>
        <v>450</v>
      </c>
      <c r="S4016" s="14">
        <f t="shared" si="2"/>
        <v>90</v>
      </c>
      <c r="T4016" s="14">
        <f t="shared" si="3"/>
        <v>0.36</v>
      </c>
      <c r="U4016" s="15" t="str">
        <f>vlookup(F4016,'Sub categories'!$A:$C,3,False)</f>
        <v>Accessories</v>
      </c>
      <c r="V4016" s="16">
        <f t="shared" si="4"/>
        <v>6</v>
      </c>
      <c r="W4016" s="17">
        <f t="array" ref="W4016">INDEX(shipping_prices!$C$1:$F5243,MATCH(I4016,shipping_prices!$A$1:$A5243,0),MATCH(M4016,shipping_prices!$C$1:$F$1,0))</f>
        <v>10.99</v>
      </c>
      <c r="X4016" s="15" t="str">
        <f t="shared" si="5"/>
        <v>Emily DucichSan FranciscoCalifornia</v>
      </c>
      <c r="Y4016" s="15" t="str">
        <f t="shared" si="6"/>
        <v>High</v>
      </c>
    </row>
    <row r="4017">
      <c r="A4017" s="1">
        <v>42728.0</v>
      </c>
      <c r="B4017" s="2" t="s">
        <v>4971</v>
      </c>
      <c r="C4017" s="2">
        <v>5.0</v>
      </c>
      <c r="D4017" s="2" t="s">
        <v>494</v>
      </c>
      <c r="E4017" s="2" t="s">
        <v>27</v>
      </c>
      <c r="F4017" s="2" t="s">
        <v>3419</v>
      </c>
      <c r="G4017" s="2" t="s">
        <v>45</v>
      </c>
      <c r="H4017" s="2" t="s">
        <v>423</v>
      </c>
      <c r="I4017" s="2" t="s">
        <v>4972</v>
      </c>
      <c r="J4017" s="2" t="s">
        <v>42</v>
      </c>
      <c r="K4017" s="2" t="s">
        <v>43</v>
      </c>
      <c r="L4017" s="10">
        <v>42736.0</v>
      </c>
      <c r="M4017" s="2" t="s">
        <v>34</v>
      </c>
      <c r="N4017" s="11">
        <v>0.2</v>
      </c>
      <c r="O4017" s="12">
        <v>7.0</v>
      </c>
      <c r="P4017" s="13">
        <v>0.01</v>
      </c>
      <c r="Q4017" s="13">
        <v>564.0</v>
      </c>
      <c r="R4017" s="13">
        <f t="shared" si="1"/>
        <v>705</v>
      </c>
      <c r="S4017" s="14">
        <f t="shared" si="2"/>
        <v>141</v>
      </c>
      <c r="T4017" s="14">
        <f t="shared" si="3"/>
        <v>0.01241134752</v>
      </c>
      <c r="U4017" s="15" t="str">
        <f>vlookup(F4017,'Sub categories'!$A:$C,3,False)</f>
        <v>Chairs</v>
      </c>
      <c r="V4017" s="16">
        <f t="shared" si="4"/>
        <v>8</v>
      </c>
      <c r="W4017" s="17">
        <f t="array" ref="W4017">INDEX(shipping_prices!$C$1:$F5244,MATCH(I4017,shipping_prices!$A$1:$A5244,0),MATCH(M4017,shipping_prices!$C$1:$F$1,0))</f>
        <v>8.15</v>
      </c>
      <c r="X4017" s="15" t="str">
        <f t="shared" si="5"/>
        <v>Pete KrizApple ValleyCalifornia</v>
      </c>
      <c r="Y4017" s="15" t="str">
        <f t="shared" si="6"/>
        <v>Low</v>
      </c>
    </row>
    <row r="4018" hidden="1">
      <c r="A4018" s="1">
        <v>42728.0</v>
      </c>
      <c r="B4018" s="2" t="s">
        <v>4973</v>
      </c>
      <c r="C4018" s="2">
        <v>5.0</v>
      </c>
      <c r="D4018" s="2" t="s">
        <v>2912</v>
      </c>
      <c r="E4018" s="2" t="s">
        <v>49</v>
      </c>
      <c r="F4018" s="2" t="s">
        <v>3327</v>
      </c>
      <c r="G4018" s="2" t="s">
        <v>39</v>
      </c>
      <c r="H4018" s="2" t="s">
        <v>297</v>
      </c>
      <c r="I4018" s="2" t="s">
        <v>41</v>
      </c>
      <c r="J4018" s="2" t="s">
        <v>42</v>
      </c>
      <c r="K4018" s="2" t="s">
        <v>43</v>
      </c>
      <c r="L4018" s="10">
        <v>42734.0</v>
      </c>
      <c r="M4018" s="2" t="s">
        <v>142</v>
      </c>
      <c r="N4018" s="11">
        <v>0.0</v>
      </c>
      <c r="O4018" s="12">
        <v>13.0</v>
      </c>
      <c r="P4018" s="13">
        <v>0.27</v>
      </c>
      <c r="Q4018" s="13">
        <v>50.0</v>
      </c>
      <c r="R4018" s="13">
        <f t="shared" si="1"/>
        <v>50</v>
      </c>
      <c r="S4018" s="14">
        <f t="shared" si="2"/>
        <v>10</v>
      </c>
      <c r="T4018" s="14">
        <f t="shared" si="3"/>
        <v>0.26</v>
      </c>
      <c r="U4018" s="15" t="str">
        <f>vlookup(F4018,'Sub categories'!$A:$C,3,False)</f>
        <v>Supplies</v>
      </c>
      <c r="V4018" s="16">
        <f t="shared" si="4"/>
        <v>6</v>
      </c>
      <c r="W4018" s="17">
        <f t="array" ref="W4018">INDEX(shipping_prices!$C$1:$F5245,MATCH(I4018,shipping_prices!$A$1:$A5245,0),MATCH(M4018,shipping_prices!$C$1:$F$1,0))</f>
        <v>16.04</v>
      </c>
      <c r="X4018" s="15" t="str">
        <f t="shared" si="5"/>
        <v>Heather JasSan FranciscoCalifornia</v>
      </c>
      <c r="Y4018" s="15" t="str">
        <f t="shared" si="6"/>
        <v>Low</v>
      </c>
    </row>
    <row r="4019">
      <c r="A4019" s="1">
        <v>42728.0</v>
      </c>
      <c r="B4019" s="2" t="s">
        <v>4974</v>
      </c>
      <c r="C4019" s="2">
        <v>4.0</v>
      </c>
      <c r="D4019" s="2" t="s">
        <v>1004</v>
      </c>
      <c r="E4019" s="2" t="s">
        <v>27</v>
      </c>
      <c r="F4019" s="2" t="s">
        <v>2361</v>
      </c>
      <c r="G4019" s="2" t="s">
        <v>45</v>
      </c>
      <c r="H4019" s="2" t="s">
        <v>46</v>
      </c>
      <c r="I4019" s="2" t="s">
        <v>217</v>
      </c>
      <c r="J4019" s="2" t="s">
        <v>218</v>
      </c>
      <c r="K4019" s="2" t="s">
        <v>54</v>
      </c>
      <c r="L4019" s="10">
        <v>42733.0</v>
      </c>
      <c r="M4019" s="2" t="s">
        <v>34</v>
      </c>
      <c r="N4019" s="11">
        <v>0.0</v>
      </c>
      <c r="O4019" s="12">
        <v>225.0</v>
      </c>
      <c r="P4019" s="13">
        <v>0.26</v>
      </c>
      <c r="Q4019" s="13">
        <v>866.0</v>
      </c>
      <c r="R4019" s="13">
        <f t="shared" si="1"/>
        <v>866</v>
      </c>
      <c r="S4019" s="14">
        <f t="shared" si="2"/>
        <v>216.5</v>
      </c>
      <c r="T4019" s="14">
        <f t="shared" si="3"/>
        <v>0.2598152425</v>
      </c>
      <c r="U4019" s="15" t="str">
        <f>vlookup(F4019,'Sub categories'!$A:$C,3,False)</f>
        <v>Chairs</v>
      </c>
      <c r="V4019" s="16">
        <f t="shared" si="4"/>
        <v>5</v>
      </c>
      <c r="W4019" s="17">
        <f t="array" ref="W4019">INDEX(shipping_prices!$C$1:$F5246,MATCH(I4019,shipping_prices!$A$1:$A5246,0),MATCH(M4019,shipping_prices!$C$1:$F$1,0))</f>
        <v>12.51</v>
      </c>
      <c r="X4019" s="15" t="str">
        <f t="shared" si="5"/>
        <v>Liz CarlisleRichmondKentucky</v>
      </c>
      <c r="Y4019" s="15" t="str">
        <f t="shared" si="6"/>
        <v>High</v>
      </c>
    </row>
    <row r="4020" hidden="1">
      <c r="A4020" s="1">
        <v>42728.0</v>
      </c>
      <c r="B4020" s="2" t="s">
        <v>4975</v>
      </c>
      <c r="C4020" s="2">
        <v>7.0</v>
      </c>
      <c r="D4020" s="2" t="s">
        <v>4212</v>
      </c>
      <c r="E4020" s="2" t="s">
        <v>49</v>
      </c>
      <c r="F4020" s="2" t="s">
        <v>1431</v>
      </c>
      <c r="G4020" s="2" t="s">
        <v>39</v>
      </c>
      <c r="H4020" s="2" t="s">
        <v>79</v>
      </c>
      <c r="I4020" s="2" t="s">
        <v>163</v>
      </c>
      <c r="J4020" s="2" t="s">
        <v>164</v>
      </c>
      <c r="K4020" s="2" t="s">
        <v>33</v>
      </c>
      <c r="L4020" s="10">
        <v>42734.0</v>
      </c>
      <c r="M4020" s="2" t="s">
        <v>34</v>
      </c>
      <c r="N4020" s="11">
        <v>0.2</v>
      </c>
      <c r="O4020" s="12">
        <v>79.0</v>
      </c>
      <c r="P4020" s="13">
        <v>0.36</v>
      </c>
      <c r="Q4020" s="13">
        <v>217.0</v>
      </c>
      <c r="R4020" s="13">
        <f t="shared" si="1"/>
        <v>271.25</v>
      </c>
      <c r="S4020" s="14">
        <f t="shared" si="2"/>
        <v>38.75</v>
      </c>
      <c r="T4020" s="14">
        <f t="shared" si="3"/>
        <v>0.3640552995</v>
      </c>
      <c r="U4020" s="15" t="str">
        <f>vlookup(F4020,'Sub categories'!$A:$C,3,False)</f>
        <v>Paper</v>
      </c>
      <c r="V4020" s="16">
        <f t="shared" si="4"/>
        <v>6</v>
      </c>
      <c r="W4020" s="17">
        <f t="array" ref="W4020">INDEX(shipping_prices!$C$1:$F5247,MATCH(I4020,shipping_prices!$A$1:$A5247,0),MATCH(M4020,shipping_prices!$C$1:$F$1,0))</f>
        <v>7.98</v>
      </c>
      <c r="X4020" s="15" t="str">
        <f t="shared" si="5"/>
        <v>Chuck ClarkPhiladelphiaPennsylvania</v>
      </c>
      <c r="Y4020" s="15" t="str">
        <f t="shared" si="6"/>
        <v>High</v>
      </c>
    </row>
    <row r="4021" hidden="1">
      <c r="A4021" s="1">
        <v>42728.0</v>
      </c>
      <c r="B4021" s="2" t="s">
        <v>4976</v>
      </c>
      <c r="C4021" s="2">
        <v>7.0</v>
      </c>
      <c r="D4021" s="2" t="s">
        <v>669</v>
      </c>
      <c r="E4021" s="2" t="s">
        <v>27</v>
      </c>
      <c r="F4021" s="2" t="s">
        <v>2805</v>
      </c>
      <c r="G4021" s="2" t="s">
        <v>29</v>
      </c>
      <c r="H4021" s="2" t="s">
        <v>234</v>
      </c>
      <c r="I4021" s="2" t="s">
        <v>3188</v>
      </c>
      <c r="J4021" s="2" t="s">
        <v>53</v>
      </c>
      <c r="K4021" s="2" t="s">
        <v>54</v>
      </c>
      <c r="L4021" s="10">
        <v>42740.0</v>
      </c>
      <c r="M4021" s="2" t="s">
        <v>34</v>
      </c>
      <c r="N4021" s="11">
        <v>0.2</v>
      </c>
      <c r="O4021" s="12">
        <v>71.0</v>
      </c>
      <c r="P4021" s="13">
        <v>0.1</v>
      </c>
      <c r="Q4021" s="13">
        <v>706.0</v>
      </c>
      <c r="R4021" s="13">
        <f t="shared" si="1"/>
        <v>882.5</v>
      </c>
      <c r="S4021" s="14">
        <f t="shared" si="2"/>
        <v>126.0714286</v>
      </c>
      <c r="T4021" s="14">
        <f t="shared" si="3"/>
        <v>0.1005665722</v>
      </c>
      <c r="U4021" s="15" t="str">
        <f>vlookup(F4021,'Sub categories'!$A:$C,3,False)</f>
        <v>Phones</v>
      </c>
      <c r="V4021" s="16">
        <f t="shared" si="4"/>
        <v>12</v>
      </c>
      <c r="W4021" s="17">
        <f t="array" ref="W4021">INDEX(shipping_prices!$C$1:$F5248,MATCH(I4021,shipping_prices!$A$1:$A5248,0),MATCH(M4021,shipping_prices!$C$1:$F$1,0))</f>
        <v>12.47</v>
      </c>
      <c r="X4021" s="15" t="str">
        <f t="shared" si="5"/>
        <v>John CastellTallahasseeFlorida</v>
      </c>
      <c r="Y4021" s="15" t="str">
        <f t="shared" si="6"/>
        <v>High</v>
      </c>
    </row>
    <row r="4022" hidden="1">
      <c r="A4022" s="1">
        <v>42728.0</v>
      </c>
      <c r="B4022" s="2" t="s">
        <v>4977</v>
      </c>
      <c r="C4022" s="2">
        <v>2.0</v>
      </c>
      <c r="D4022" s="2" t="s">
        <v>1345</v>
      </c>
      <c r="E4022" s="2" t="s">
        <v>37</v>
      </c>
      <c r="F4022" s="2" t="s">
        <v>2766</v>
      </c>
      <c r="G4022" s="2" t="s">
        <v>39</v>
      </c>
      <c r="H4022" s="2" t="s">
        <v>146</v>
      </c>
      <c r="I4022" s="2" t="s">
        <v>2263</v>
      </c>
      <c r="J4022" s="2" t="s">
        <v>282</v>
      </c>
      <c r="K4022" s="2" t="s">
        <v>77</v>
      </c>
      <c r="L4022" s="10">
        <v>42739.0</v>
      </c>
      <c r="M4022" s="2" t="s">
        <v>34</v>
      </c>
      <c r="N4022" s="11">
        <v>0.0</v>
      </c>
      <c r="O4022" s="12">
        <v>5.0</v>
      </c>
      <c r="P4022" s="13">
        <v>0.15</v>
      </c>
      <c r="Q4022" s="13">
        <v>32.0</v>
      </c>
      <c r="R4022" s="13">
        <f t="shared" si="1"/>
        <v>32</v>
      </c>
      <c r="S4022" s="14">
        <f t="shared" si="2"/>
        <v>16</v>
      </c>
      <c r="T4022" s="14">
        <f t="shared" si="3"/>
        <v>0.15625</v>
      </c>
      <c r="U4022" s="15" t="str">
        <f>vlookup(F4022,'Sub categories'!$A:$C,3,False)</f>
        <v>Storage</v>
      </c>
      <c r="V4022" s="16">
        <f t="shared" si="4"/>
        <v>11</v>
      </c>
      <c r="W4022" s="17">
        <f t="array" ref="W4022">INDEX(shipping_prices!$C$1:$F5249,MATCH(I4022,shipping_prices!$A$1:$A5249,0),MATCH(M4022,shipping_prices!$C$1:$F$1,0))</f>
        <v>14.56</v>
      </c>
      <c r="X4022" s="15" t="str">
        <f t="shared" si="5"/>
        <v>Tamara ChandLafayetteIndiana</v>
      </c>
      <c r="Y4022" s="15" t="str">
        <f t="shared" si="6"/>
        <v>Low</v>
      </c>
    </row>
    <row r="4023" hidden="1">
      <c r="A4023" s="1">
        <v>42728.0</v>
      </c>
      <c r="B4023" s="2" t="s">
        <v>4977</v>
      </c>
      <c r="C4023" s="2">
        <v>7.0</v>
      </c>
      <c r="D4023" s="2" t="s">
        <v>1345</v>
      </c>
      <c r="E4023" s="2" t="s">
        <v>37</v>
      </c>
      <c r="F4023" s="2" t="s">
        <v>1261</v>
      </c>
      <c r="G4023" s="2" t="s">
        <v>39</v>
      </c>
      <c r="H4023" s="2" t="s">
        <v>146</v>
      </c>
      <c r="I4023" s="2" t="s">
        <v>2263</v>
      </c>
      <c r="J4023" s="2" t="s">
        <v>282</v>
      </c>
      <c r="K4023" s="2" t="s">
        <v>77</v>
      </c>
      <c r="L4023" s="10">
        <v>42739.0</v>
      </c>
      <c r="M4023" s="2" t="s">
        <v>34</v>
      </c>
      <c r="N4023" s="11">
        <v>0.0</v>
      </c>
      <c r="O4023" s="12">
        <v>17.0</v>
      </c>
      <c r="P4023" s="13">
        <v>0.49</v>
      </c>
      <c r="Q4023" s="13">
        <v>34.0</v>
      </c>
      <c r="R4023" s="13">
        <f t="shared" si="1"/>
        <v>34</v>
      </c>
      <c r="S4023" s="14">
        <f t="shared" si="2"/>
        <v>4.857142857</v>
      </c>
      <c r="T4023" s="14">
        <f t="shared" si="3"/>
        <v>0.5</v>
      </c>
      <c r="U4023" s="15" t="str">
        <f>vlookup(F4023,'Sub categories'!$A:$C,3,False)</f>
        <v>Binders</v>
      </c>
      <c r="V4023" s="16">
        <f t="shared" si="4"/>
        <v>11</v>
      </c>
      <c r="W4023" s="17">
        <f t="array" ref="W4023">INDEX(shipping_prices!$C$1:$F5250,MATCH(I4023,shipping_prices!$A$1:$A5250,0),MATCH(M4023,shipping_prices!$C$1:$F$1,0))</f>
        <v>14.56</v>
      </c>
      <c r="X4023" s="15" t="str">
        <f t="shared" si="5"/>
        <v>Tamara ChandLafayetteIndiana</v>
      </c>
      <c r="Y4023" s="15" t="str">
        <f t="shared" si="6"/>
        <v>Low</v>
      </c>
    </row>
    <row r="4024" hidden="1">
      <c r="A4024" s="1">
        <v>42728.0</v>
      </c>
      <c r="B4024" s="2" t="s">
        <v>4977</v>
      </c>
      <c r="C4024" s="2">
        <v>2.0</v>
      </c>
      <c r="D4024" s="2" t="s">
        <v>1345</v>
      </c>
      <c r="E4024" s="2" t="s">
        <v>37</v>
      </c>
      <c r="F4024" s="2" t="s">
        <v>4534</v>
      </c>
      <c r="G4024" s="2" t="s">
        <v>39</v>
      </c>
      <c r="H4024" s="2" t="s">
        <v>1352</v>
      </c>
      <c r="I4024" s="2" t="s">
        <v>2263</v>
      </c>
      <c r="J4024" s="2" t="s">
        <v>282</v>
      </c>
      <c r="K4024" s="2" t="s">
        <v>77</v>
      </c>
      <c r="L4024" s="10">
        <v>42739.0</v>
      </c>
      <c r="M4024" s="2" t="s">
        <v>34</v>
      </c>
      <c r="N4024" s="11">
        <v>0.0</v>
      </c>
      <c r="O4024" s="12">
        <v>10.0</v>
      </c>
      <c r="P4024" s="13">
        <v>0.28</v>
      </c>
      <c r="Q4024" s="13">
        <v>34.0</v>
      </c>
      <c r="R4024" s="13">
        <f t="shared" si="1"/>
        <v>34</v>
      </c>
      <c r="S4024" s="14">
        <f t="shared" si="2"/>
        <v>17</v>
      </c>
      <c r="T4024" s="14">
        <f t="shared" si="3"/>
        <v>0.2941176471</v>
      </c>
      <c r="U4024" s="15" t="str">
        <f>vlookup(F4024,'Sub categories'!$A:$C,3,False)</f>
        <v>Art</v>
      </c>
      <c r="V4024" s="16">
        <f t="shared" si="4"/>
        <v>11</v>
      </c>
      <c r="W4024" s="17">
        <f t="array" ref="W4024">INDEX(shipping_prices!$C$1:$F5251,MATCH(I4024,shipping_prices!$A$1:$A5251,0),MATCH(M4024,shipping_prices!$C$1:$F$1,0))</f>
        <v>14.56</v>
      </c>
      <c r="X4024" s="15" t="str">
        <f t="shared" si="5"/>
        <v>Tamara ChandLafayetteIndiana</v>
      </c>
      <c r="Y4024" s="15" t="str">
        <f t="shared" si="6"/>
        <v>Low</v>
      </c>
    </row>
    <row r="4025" hidden="1">
      <c r="A4025" s="1">
        <v>42728.0</v>
      </c>
      <c r="B4025" s="2" t="s">
        <v>4977</v>
      </c>
      <c r="C4025" s="2">
        <v>2.0</v>
      </c>
      <c r="D4025" s="2" t="s">
        <v>1345</v>
      </c>
      <c r="E4025" s="2" t="s">
        <v>37</v>
      </c>
      <c r="F4025" s="2" t="s">
        <v>283</v>
      </c>
      <c r="G4025" s="2" t="s">
        <v>39</v>
      </c>
      <c r="H4025" s="2" t="s">
        <v>284</v>
      </c>
      <c r="I4025" s="2" t="s">
        <v>2263</v>
      </c>
      <c r="J4025" s="2" t="s">
        <v>282</v>
      </c>
      <c r="K4025" s="2" t="s">
        <v>77</v>
      </c>
      <c r="L4025" s="10">
        <v>42739.0</v>
      </c>
      <c r="M4025" s="2" t="s">
        <v>34</v>
      </c>
      <c r="N4025" s="11">
        <v>0.0</v>
      </c>
      <c r="O4025" s="12">
        <v>331.0</v>
      </c>
      <c r="P4025" s="13">
        <v>0.45</v>
      </c>
      <c r="Q4025" s="13">
        <v>736.0</v>
      </c>
      <c r="R4025" s="13">
        <f t="shared" si="1"/>
        <v>736</v>
      </c>
      <c r="S4025" s="14">
        <f t="shared" si="2"/>
        <v>368</v>
      </c>
      <c r="T4025" s="14">
        <f t="shared" si="3"/>
        <v>0.4497282609</v>
      </c>
      <c r="U4025" s="15" t="str">
        <f>vlookup(F4025,'Sub categories'!$A:$C,3,False)</f>
        <v>Binders</v>
      </c>
      <c r="V4025" s="16">
        <f t="shared" si="4"/>
        <v>11</v>
      </c>
      <c r="W4025" s="17">
        <f t="array" ref="W4025">INDEX(shipping_prices!$C$1:$F5252,MATCH(I4025,shipping_prices!$A$1:$A5252,0),MATCH(M4025,shipping_prices!$C$1:$F$1,0))</f>
        <v>14.56</v>
      </c>
      <c r="X4025" s="15" t="str">
        <f t="shared" si="5"/>
        <v>Tamara ChandLafayetteIndiana</v>
      </c>
      <c r="Y4025" s="15" t="str">
        <f t="shared" si="6"/>
        <v>High</v>
      </c>
    </row>
    <row r="4026" hidden="1">
      <c r="A4026" s="1">
        <v>42728.0</v>
      </c>
      <c r="B4026" s="2" t="s">
        <v>4977</v>
      </c>
      <c r="C4026" s="2">
        <v>5.0</v>
      </c>
      <c r="D4026" s="2" t="s">
        <v>1345</v>
      </c>
      <c r="E4026" s="2" t="s">
        <v>37</v>
      </c>
      <c r="F4026" s="2" t="s">
        <v>4978</v>
      </c>
      <c r="G4026" s="2" t="s">
        <v>29</v>
      </c>
      <c r="H4026" s="2" t="s">
        <v>1854</v>
      </c>
      <c r="I4026" s="2" t="s">
        <v>2263</v>
      </c>
      <c r="J4026" s="2" t="s">
        <v>282</v>
      </c>
      <c r="K4026" s="2" t="s">
        <v>77</v>
      </c>
      <c r="L4026" s="10">
        <v>42739.0</v>
      </c>
      <c r="M4026" s="2" t="s">
        <v>34</v>
      </c>
      <c r="N4026" s="11">
        <v>0.0</v>
      </c>
      <c r="O4026" s="12">
        <v>8400.0</v>
      </c>
      <c r="P4026" s="13">
        <v>0.48</v>
      </c>
      <c r="Q4026" s="13">
        <v>17500.0</v>
      </c>
      <c r="R4026" s="13">
        <f t="shared" si="1"/>
        <v>17500</v>
      </c>
      <c r="S4026" s="14">
        <f t="shared" si="2"/>
        <v>3500</v>
      </c>
      <c r="T4026" s="14">
        <f t="shared" si="3"/>
        <v>0.48</v>
      </c>
      <c r="U4026" s="15" t="str">
        <f>vlookup(F4026,'Sub categories'!$A:$C,3,False)</f>
        <v>Copiers</v>
      </c>
      <c r="V4026" s="16">
        <f t="shared" si="4"/>
        <v>11</v>
      </c>
      <c r="W4026" s="17">
        <f t="array" ref="W4026">INDEX(shipping_prices!$C$1:$F5253,MATCH(I4026,shipping_prices!$A$1:$A5253,0),MATCH(M4026,shipping_prices!$C$1:$F$1,0))</f>
        <v>14.56</v>
      </c>
      <c r="X4026" s="15" t="str">
        <f t="shared" si="5"/>
        <v>Tamara ChandLafayetteIndiana</v>
      </c>
      <c r="Y4026" s="15" t="str">
        <f t="shared" si="6"/>
        <v>High</v>
      </c>
    </row>
    <row r="4027">
      <c r="A4027" s="1">
        <v>42728.0</v>
      </c>
      <c r="B4027" s="2" t="s">
        <v>4979</v>
      </c>
      <c r="C4027" s="2">
        <v>3.0</v>
      </c>
      <c r="D4027" s="2" t="s">
        <v>1658</v>
      </c>
      <c r="E4027" s="2" t="s">
        <v>27</v>
      </c>
      <c r="F4027" s="2" t="s">
        <v>2861</v>
      </c>
      <c r="G4027" s="2" t="s">
        <v>45</v>
      </c>
      <c r="H4027" s="2" t="s">
        <v>1396</v>
      </c>
      <c r="I4027" s="2" t="s">
        <v>169</v>
      </c>
      <c r="J4027" s="2" t="s">
        <v>42</v>
      </c>
      <c r="K4027" s="2" t="s">
        <v>43</v>
      </c>
      <c r="L4027" s="10">
        <v>42736.0</v>
      </c>
      <c r="M4027" s="2" t="s">
        <v>34</v>
      </c>
      <c r="N4027" s="11">
        <v>0.2</v>
      </c>
      <c r="O4027" s="12">
        <v>34.0</v>
      </c>
      <c r="P4027" s="13">
        <v>0.04</v>
      </c>
      <c r="Q4027" s="13">
        <v>903.0</v>
      </c>
      <c r="R4027" s="13">
        <f t="shared" si="1"/>
        <v>1128.75</v>
      </c>
      <c r="S4027" s="14">
        <f t="shared" si="2"/>
        <v>376.25</v>
      </c>
      <c r="T4027" s="14">
        <f t="shared" si="3"/>
        <v>0.03765227021</v>
      </c>
      <c r="U4027" s="15" t="str">
        <f>vlookup(F4027,'Sub categories'!$A:$C,3,False)</f>
        <v>Tables</v>
      </c>
      <c r="V4027" s="16">
        <f t="shared" si="4"/>
        <v>8</v>
      </c>
      <c r="W4027" s="17">
        <f t="array" ref="W4027">INDEX(shipping_prices!$C$1:$F5254,MATCH(I4027,shipping_prices!$A$1:$A5254,0),MATCH(M4027,shipping_prices!$C$1:$F$1,0))</f>
        <v>14.86</v>
      </c>
      <c r="X4027" s="15" t="str">
        <f t="shared" si="5"/>
        <v>Seth VernonLos AngelesCalifornia</v>
      </c>
      <c r="Y4027" s="15" t="str">
        <f t="shared" si="6"/>
        <v>High</v>
      </c>
    </row>
    <row r="4028" hidden="1">
      <c r="A4028" s="1">
        <v>42728.0</v>
      </c>
      <c r="B4028" s="2" t="s">
        <v>4980</v>
      </c>
      <c r="C4028" s="2">
        <v>3.0</v>
      </c>
      <c r="D4028" s="2" t="s">
        <v>2381</v>
      </c>
      <c r="E4028" s="2" t="s">
        <v>27</v>
      </c>
      <c r="F4028" s="2" t="s">
        <v>3486</v>
      </c>
      <c r="G4028" s="2" t="s">
        <v>39</v>
      </c>
      <c r="H4028" s="2" t="s">
        <v>246</v>
      </c>
      <c r="I4028" s="2" t="s">
        <v>31</v>
      </c>
      <c r="J4028" s="2" t="s">
        <v>32</v>
      </c>
      <c r="K4028" s="2" t="s">
        <v>33</v>
      </c>
      <c r="L4028" s="10">
        <v>42734.0</v>
      </c>
      <c r="M4028" s="2" t="s">
        <v>142</v>
      </c>
      <c r="N4028" s="11">
        <v>0.0</v>
      </c>
      <c r="O4028" s="12">
        <v>11.0</v>
      </c>
      <c r="P4028" s="13">
        <v>0.26</v>
      </c>
      <c r="Q4028" s="13">
        <v>40.0</v>
      </c>
      <c r="R4028" s="13">
        <f t="shared" si="1"/>
        <v>40</v>
      </c>
      <c r="S4028" s="14">
        <f t="shared" si="2"/>
        <v>13.33333333</v>
      </c>
      <c r="T4028" s="14">
        <f t="shared" si="3"/>
        <v>0.275</v>
      </c>
      <c r="U4028" s="15" t="str">
        <f>vlookup(F4028,'Sub categories'!$A:$C,3,False)</f>
        <v>Storage</v>
      </c>
      <c r="V4028" s="16">
        <f t="shared" si="4"/>
        <v>6</v>
      </c>
      <c r="W4028" s="17">
        <f t="array" ref="W4028">INDEX(shipping_prices!$C$1:$F5255,MATCH(I4028,shipping_prices!$A$1:$A5255,0),MATCH(M4028,shipping_prices!$C$1:$F$1,0))</f>
        <v>23.55</v>
      </c>
      <c r="X4028" s="15" t="str">
        <f t="shared" si="5"/>
        <v>Maria BertelsonNew York CityNew York</v>
      </c>
      <c r="Y4028" s="15" t="str">
        <f t="shared" si="6"/>
        <v>Low</v>
      </c>
    </row>
    <row r="4029">
      <c r="A4029" s="1">
        <v>42728.0</v>
      </c>
      <c r="B4029" s="2" t="s">
        <v>4980</v>
      </c>
      <c r="C4029" s="2">
        <v>2.0</v>
      </c>
      <c r="D4029" s="2" t="s">
        <v>2381</v>
      </c>
      <c r="E4029" s="2" t="s">
        <v>27</v>
      </c>
      <c r="F4029" s="2" t="s">
        <v>4068</v>
      </c>
      <c r="G4029" s="2" t="s">
        <v>45</v>
      </c>
      <c r="H4029" s="2" t="s">
        <v>46</v>
      </c>
      <c r="I4029" s="2" t="s">
        <v>31</v>
      </c>
      <c r="J4029" s="2" t="s">
        <v>32</v>
      </c>
      <c r="K4029" s="2" t="s">
        <v>33</v>
      </c>
      <c r="L4029" s="10">
        <v>42734.0</v>
      </c>
      <c r="M4029" s="2" t="s">
        <v>142</v>
      </c>
      <c r="N4029" s="11">
        <v>0.1</v>
      </c>
      <c r="O4029" s="12">
        <v>73.0</v>
      </c>
      <c r="P4029" s="13">
        <v>0.18</v>
      </c>
      <c r="Q4029" s="13">
        <v>408.0</v>
      </c>
      <c r="R4029" s="13">
        <f t="shared" si="1"/>
        <v>453.3333333</v>
      </c>
      <c r="S4029" s="14">
        <f t="shared" si="2"/>
        <v>226.6666667</v>
      </c>
      <c r="T4029" s="14">
        <f t="shared" si="3"/>
        <v>0.1789215686</v>
      </c>
      <c r="U4029" s="15" t="str">
        <f>vlookup(F4029,'Sub categories'!$A:$C,3,False)</f>
        <v>Chairs</v>
      </c>
      <c r="V4029" s="16">
        <f t="shared" si="4"/>
        <v>6</v>
      </c>
      <c r="W4029" s="17">
        <f t="array" ref="W4029">INDEX(shipping_prices!$C$1:$F5256,MATCH(I4029,shipping_prices!$A$1:$A5256,0),MATCH(M4029,shipping_prices!$C$1:$F$1,0))</f>
        <v>23.55</v>
      </c>
      <c r="X4029" s="15" t="str">
        <f t="shared" si="5"/>
        <v>Maria BertelsonNew York CityNew York</v>
      </c>
      <c r="Y4029" s="15" t="str">
        <f t="shared" si="6"/>
        <v>High</v>
      </c>
    </row>
    <row r="4030">
      <c r="A4030" s="1">
        <v>42728.0</v>
      </c>
      <c r="B4030" s="2" t="s">
        <v>4981</v>
      </c>
      <c r="C4030" s="2">
        <v>7.0</v>
      </c>
      <c r="D4030" s="2" t="s">
        <v>617</v>
      </c>
      <c r="E4030" s="2" t="s">
        <v>27</v>
      </c>
      <c r="F4030" s="2" t="s">
        <v>2459</v>
      </c>
      <c r="G4030" s="2" t="s">
        <v>45</v>
      </c>
      <c r="H4030" s="2" t="s">
        <v>227</v>
      </c>
      <c r="I4030" s="2" t="s">
        <v>158</v>
      </c>
      <c r="J4030" s="2" t="s">
        <v>159</v>
      </c>
      <c r="K4030" s="2" t="s">
        <v>43</v>
      </c>
      <c r="L4030" s="10">
        <v>42728.0</v>
      </c>
      <c r="M4030" s="2" t="s">
        <v>469</v>
      </c>
      <c r="N4030" s="11">
        <v>0.2</v>
      </c>
      <c r="O4030" s="12">
        <v>15.0</v>
      </c>
      <c r="P4030" s="13">
        <v>0.09</v>
      </c>
      <c r="Q4030" s="13">
        <v>168.0</v>
      </c>
      <c r="R4030" s="13">
        <f t="shared" si="1"/>
        <v>210</v>
      </c>
      <c r="S4030" s="14">
        <f t="shared" si="2"/>
        <v>30</v>
      </c>
      <c r="T4030" s="14">
        <f t="shared" si="3"/>
        <v>0.08928571429</v>
      </c>
      <c r="U4030" s="15" t="str">
        <f>vlookup(F4030,'Sub categories'!$A:$C,3,False)</f>
        <v>Chairs</v>
      </c>
      <c r="V4030" s="16">
        <f t="shared" si="4"/>
        <v>0</v>
      </c>
      <c r="W4030" s="17">
        <f t="array" ref="W4030">INDEX(shipping_prices!$C$1:$F5257,MATCH(I4030,shipping_prices!$A$1:$A5257,0),MATCH(M4030,shipping_prices!$C$1:$F$1,0))</f>
        <v>50.33</v>
      </c>
      <c r="X4030" s="15" t="str">
        <f t="shared" si="5"/>
        <v>Marc CrierSeattleWashington</v>
      </c>
      <c r="Y4030" s="15" t="str">
        <f t="shared" si="6"/>
        <v>Low</v>
      </c>
    </row>
    <row r="4031" hidden="1">
      <c r="A4031" s="1">
        <v>42728.0</v>
      </c>
      <c r="B4031" s="2" t="s">
        <v>4982</v>
      </c>
      <c r="C4031" s="2">
        <v>3.0</v>
      </c>
      <c r="D4031" s="2" t="s">
        <v>1605</v>
      </c>
      <c r="E4031" s="2" t="s">
        <v>27</v>
      </c>
      <c r="F4031" s="2" t="s">
        <v>1190</v>
      </c>
      <c r="G4031" s="2" t="s">
        <v>39</v>
      </c>
      <c r="H4031" s="2" t="s">
        <v>526</v>
      </c>
      <c r="I4031" s="2" t="s">
        <v>169</v>
      </c>
      <c r="J4031" s="2" t="s">
        <v>42</v>
      </c>
      <c r="K4031" s="2" t="s">
        <v>43</v>
      </c>
      <c r="L4031" s="10">
        <v>42737.0</v>
      </c>
      <c r="M4031" s="2" t="s">
        <v>34</v>
      </c>
      <c r="N4031" s="11">
        <v>0.0</v>
      </c>
      <c r="O4031" s="12">
        <v>17.0</v>
      </c>
      <c r="P4031" s="13">
        <v>0.28</v>
      </c>
      <c r="Q4031" s="13">
        <v>61.0</v>
      </c>
      <c r="R4031" s="13">
        <f t="shared" si="1"/>
        <v>61</v>
      </c>
      <c r="S4031" s="14">
        <f t="shared" si="2"/>
        <v>20.33333333</v>
      </c>
      <c r="T4031" s="14">
        <f t="shared" si="3"/>
        <v>0.2786885246</v>
      </c>
      <c r="U4031" s="15" t="str">
        <f>vlookup(F4031,'Sub categories'!$A:$C,3,False)</f>
        <v>Appliances</v>
      </c>
      <c r="V4031" s="16">
        <f t="shared" si="4"/>
        <v>9</v>
      </c>
      <c r="W4031" s="17">
        <f t="array" ref="W4031">INDEX(shipping_prices!$C$1:$F5258,MATCH(I4031,shipping_prices!$A$1:$A5258,0),MATCH(M4031,shipping_prices!$C$1:$F$1,0))</f>
        <v>14.86</v>
      </c>
      <c r="X4031" s="15" t="str">
        <f t="shared" si="5"/>
        <v>Alan ShonelyLos AngelesCalifornia</v>
      </c>
      <c r="Y4031" s="15" t="str">
        <f t="shared" si="6"/>
        <v>Low</v>
      </c>
    </row>
    <row r="4032" hidden="1">
      <c r="A4032" s="1">
        <v>42728.0</v>
      </c>
      <c r="B4032" s="2" t="s">
        <v>4983</v>
      </c>
      <c r="C4032" s="2">
        <v>3.0</v>
      </c>
      <c r="D4032" s="2" t="s">
        <v>934</v>
      </c>
      <c r="E4032" s="2" t="s">
        <v>49</v>
      </c>
      <c r="F4032" s="2" t="s">
        <v>1654</v>
      </c>
      <c r="G4032" s="2" t="s">
        <v>39</v>
      </c>
      <c r="H4032" s="2" t="s">
        <v>79</v>
      </c>
      <c r="I4032" s="2" t="s">
        <v>4984</v>
      </c>
      <c r="J4032" s="2" t="s">
        <v>614</v>
      </c>
      <c r="K4032" s="2" t="s">
        <v>54</v>
      </c>
      <c r="L4032" s="10">
        <v>42736.0</v>
      </c>
      <c r="M4032" s="2" t="s">
        <v>34</v>
      </c>
      <c r="N4032" s="11">
        <v>0.7</v>
      </c>
      <c r="O4032" s="12">
        <v>-3.0</v>
      </c>
      <c r="P4032" s="13">
        <v>-0.7</v>
      </c>
      <c r="Q4032" s="13">
        <v>4.0</v>
      </c>
      <c r="R4032" s="13">
        <f t="shared" si="1"/>
        <v>13.33333333</v>
      </c>
      <c r="S4032" s="14">
        <f t="shared" si="2"/>
        <v>4.444444444</v>
      </c>
      <c r="T4032" s="14">
        <f t="shared" si="3"/>
        <v>-0.75</v>
      </c>
      <c r="U4032" s="15" t="str">
        <f>vlookup(F4032,'Sub categories'!$A:$C,3,False)</f>
        <v>Binders</v>
      </c>
      <c r="V4032" s="16">
        <f t="shared" si="4"/>
        <v>8</v>
      </c>
      <c r="W4032" s="17">
        <f t="array" ref="W4032">INDEX(shipping_prices!$C$1:$F5259,MATCH(I4032,shipping_prices!$A$1:$A5259,0),MATCH(M4032,shipping_prices!$C$1:$F$1,0))</f>
        <v>12.76</v>
      </c>
      <c r="X4032" s="15" t="str">
        <f t="shared" si="5"/>
        <v>Gary HansenHendersonvilleTennessee</v>
      </c>
      <c r="Y4032" s="15" t="str">
        <f t="shared" si="6"/>
        <v>loss</v>
      </c>
    </row>
    <row r="4033" hidden="1">
      <c r="A4033" s="1">
        <v>42728.0</v>
      </c>
      <c r="B4033" s="2" t="s">
        <v>4983</v>
      </c>
      <c r="C4033" s="2">
        <v>5.0</v>
      </c>
      <c r="D4033" s="2" t="s">
        <v>934</v>
      </c>
      <c r="E4033" s="2" t="s">
        <v>49</v>
      </c>
      <c r="F4033" s="2" t="s">
        <v>4985</v>
      </c>
      <c r="G4033" s="2" t="s">
        <v>39</v>
      </c>
      <c r="H4033" s="2" t="s">
        <v>193</v>
      </c>
      <c r="I4033" s="2" t="s">
        <v>4984</v>
      </c>
      <c r="J4033" s="2" t="s">
        <v>614</v>
      </c>
      <c r="K4033" s="2" t="s">
        <v>54</v>
      </c>
      <c r="L4033" s="10">
        <v>42736.0</v>
      </c>
      <c r="M4033" s="2" t="s">
        <v>34</v>
      </c>
      <c r="N4033" s="11">
        <v>0.7</v>
      </c>
      <c r="O4033" s="12">
        <v>-8.0</v>
      </c>
      <c r="P4033" s="13">
        <v>-0.67</v>
      </c>
      <c r="Q4033" s="13">
        <v>12.0</v>
      </c>
      <c r="R4033" s="13">
        <f t="shared" si="1"/>
        <v>40</v>
      </c>
      <c r="S4033" s="14">
        <f t="shared" si="2"/>
        <v>8</v>
      </c>
      <c r="T4033" s="14">
        <f t="shared" si="3"/>
        <v>-0.6666666667</v>
      </c>
      <c r="U4033" s="15" t="str">
        <f>vlookup(F4033,'Sub categories'!$A:$C,3,False)</f>
        <v>Binders</v>
      </c>
      <c r="V4033" s="16">
        <f t="shared" si="4"/>
        <v>8</v>
      </c>
      <c r="W4033" s="17">
        <f t="array" ref="W4033">INDEX(shipping_prices!$C$1:$F5260,MATCH(I4033,shipping_prices!$A$1:$A5260,0),MATCH(M4033,shipping_prices!$C$1:$F$1,0))</f>
        <v>12.76</v>
      </c>
      <c r="X4033" s="15" t="str">
        <f t="shared" si="5"/>
        <v>Gary HansenHendersonvilleTennessee</v>
      </c>
      <c r="Y4033" s="15" t="str">
        <f t="shared" si="6"/>
        <v>loss</v>
      </c>
    </row>
    <row r="4034" hidden="1">
      <c r="A4034" s="1">
        <v>42728.0</v>
      </c>
      <c r="B4034" s="2" t="s">
        <v>4986</v>
      </c>
      <c r="C4034" s="2">
        <v>6.0</v>
      </c>
      <c r="D4034" s="2" t="s">
        <v>4629</v>
      </c>
      <c r="E4034" s="2" t="s">
        <v>27</v>
      </c>
      <c r="F4034" s="2" t="s">
        <v>351</v>
      </c>
      <c r="G4034" s="2" t="s">
        <v>39</v>
      </c>
      <c r="H4034" s="2" t="s">
        <v>352</v>
      </c>
      <c r="I4034" s="2" t="s">
        <v>1359</v>
      </c>
      <c r="J4034" s="2" t="s">
        <v>64</v>
      </c>
      <c r="K4034" s="2" t="s">
        <v>43</v>
      </c>
      <c r="L4034" s="10">
        <v>42739.0</v>
      </c>
      <c r="M4034" s="2" t="s">
        <v>142</v>
      </c>
      <c r="N4034" s="11">
        <v>0.7</v>
      </c>
      <c r="O4034" s="12">
        <v>-40.0</v>
      </c>
      <c r="P4034" s="13">
        <v>-0.73</v>
      </c>
      <c r="Q4034" s="13">
        <v>55.0</v>
      </c>
      <c r="R4034" s="13">
        <f t="shared" si="1"/>
        <v>183.3333333</v>
      </c>
      <c r="S4034" s="14">
        <f t="shared" si="2"/>
        <v>30.55555556</v>
      </c>
      <c r="T4034" s="14">
        <f t="shared" si="3"/>
        <v>-0.7272727273</v>
      </c>
      <c r="U4034" s="15" t="str">
        <f>vlookup(F4034,'Sub categories'!$A:$C,3,False)</f>
        <v>Binders</v>
      </c>
      <c r="V4034" s="16">
        <f t="shared" si="4"/>
        <v>11</v>
      </c>
      <c r="W4034" s="17">
        <f t="array" ref="W4034">INDEX(shipping_prices!$C$1:$F5261,MATCH(I4034,shipping_prices!$A$1:$A5261,0),MATCH(M4034,shipping_prices!$C$1:$F$1,0))</f>
        <v>20.49</v>
      </c>
      <c r="X4034" s="15" t="str">
        <f t="shared" si="5"/>
        <v>Liz PreisPhoenixArizona</v>
      </c>
      <c r="Y4034" s="15" t="str">
        <f t="shared" si="6"/>
        <v>loss</v>
      </c>
    </row>
    <row r="4035" hidden="1">
      <c r="A4035" s="1">
        <v>42728.0</v>
      </c>
      <c r="B4035" s="2" t="s">
        <v>4987</v>
      </c>
      <c r="C4035" s="2">
        <v>1.0</v>
      </c>
      <c r="D4035" s="2" t="s">
        <v>1827</v>
      </c>
      <c r="E4035" s="2" t="s">
        <v>49</v>
      </c>
      <c r="F4035" s="2" t="s">
        <v>943</v>
      </c>
      <c r="G4035" s="2" t="s">
        <v>39</v>
      </c>
      <c r="H4035" s="2" t="s">
        <v>146</v>
      </c>
      <c r="I4035" s="2" t="s">
        <v>169</v>
      </c>
      <c r="J4035" s="2" t="s">
        <v>42</v>
      </c>
      <c r="K4035" s="2" t="s">
        <v>43</v>
      </c>
      <c r="L4035" s="10">
        <v>42738.0</v>
      </c>
      <c r="M4035" s="2" t="s">
        <v>34</v>
      </c>
      <c r="N4035" s="11">
        <v>0.2</v>
      </c>
      <c r="O4035" s="12">
        <v>1.0</v>
      </c>
      <c r="P4035" s="13">
        <v>0.31</v>
      </c>
      <c r="Q4035" s="13">
        <v>4.0</v>
      </c>
      <c r="R4035" s="13">
        <f t="shared" si="1"/>
        <v>5</v>
      </c>
      <c r="S4035" s="14">
        <f t="shared" si="2"/>
        <v>5</v>
      </c>
      <c r="T4035" s="14">
        <f t="shared" si="3"/>
        <v>0.25</v>
      </c>
      <c r="U4035" s="15" t="str">
        <f>vlookup(F4035,'Sub categories'!$A:$C,3,False)</f>
        <v>Binders</v>
      </c>
      <c r="V4035" s="16">
        <f t="shared" si="4"/>
        <v>10</v>
      </c>
      <c r="W4035" s="17">
        <f t="array" ref="W4035">INDEX(shipping_prices!$C$1:$F5262,MATCH(I4035,shipping_prices!$A$1:$A5262,0),MATCH(M4035,shipping_prices!$C$1:$F$1,0))</f>
        <v>14.86</v>
      </c>
      <c r="X4035" s="15" t="str">
        <f t="shared" si="5"/>
        <v>Carl WeissLos AngelesCalifornia</v>
      </c>
      <c r="Y4035" s="15" t="str">
        <f t="shared" si="6"/>
        <v>Low</v>
      </c>
    </row>
    <row r="4036" hidden="1">
      <c r="A4036" s="1">
        <v>42729.0</v>
      </c>
      <c r="B4036" s="2" t="s">
        <v>4987</v>
      </c>
      <c r="C4036" s="2">
        <v>2.0</v>
      </c>
      <c r="D4036" s="2" t="s">
        <v>1827</v>
      </c>
      <c r="E4036" s="2" t="s">
        <v>49</v>
      </c>
      <c r="F4036" s="2" t="s">
        <v>1654</v>
      </c>
      <c r="G4036" s="2" t="s">
        <v>39</v>
      </c>
      <c r="H4036" s="2" t="s">
        <v>79</v>
      </c>
      <c r="I4036" s="2" t="s">
        <v>169</v>
      </c>
      <c r="J4036" s="2" t="s">
        <v>42</v>
      </c>
      <c r="K4036" s="2" t="s">
        <v>43</v>
      </c>
      <c r="L4036" s="10">
        <v>42738.0</v>
      </c>
      <c r="M4036" s="2" t="s">
        <v>34</v>
      </c>
      <c r="N4036" s="11">
        <v>0.2</v>
      </c>
      <c r="O4036" s="12">
        <v>3.0</v>
      </c>
      <c r="P4036" s="13">
        <v>0.36</v>
      </c>
      <c r="Q4036" s="13">
        <v>8.0</v>
      </c>
      <c r="R4036" s="13">
        <f t="shared" si="1"/>
        <v>10</v>
      </c>
      <c r="S4036" s="14">
        <f t="shared" si="2"/>
        <v>5</v>
      </c>
      <c r="T4036" s="14">
        <f t="shared" si="3"/>
        <v>0.375</v>
      </c>
      <c r="U4036" s="15" t="str">
        <f>vlookup(F4036,'Sub categories'!$A:$C,3,False)</f>
        <v>Binders</v>
      </c>
      <c r="V4036" s="16">
        <f t="shared" si="4"/>
        <v>9</v>
      </c>
      <c r="W4036" s="17">
        <f t="array" ref="W4036">INDEX(shipping_prices!$C$1:$F5263,MATCH(I4036,shipping_prices!$A$1:$A5263,0),MATCH(M4036,shipping_prices!$C$1:$F$1,0))</f>
        <v>14.86</v>
      </c>
      <c r="X4036" s="15" t="str">
        <f t="shared" si="5"/>
        <v>Carl WeissLos AngelesCalifornia</v>
      </c>
      <c r="Y4036" s="15" t="str">
        <f t="shared" si="6"/>
        <v>Low</v>
      </c>
    </row>
    <row r="4037" hidden="1">
      <c r="A4037" s="1">
        <v>42729.0</v>
      </c>
      <c r="B4037" s="2" t="s">
        <v>4987</v>
      </c>
      <c r="C4037" s="2">
        <v>6.0</v>
      </c>
      <c r="D4037" s="2" t="s">
        <v>1827</v>
      </c>
      <c r="E4037" s="2" t="s">
        <v>49</v>
      </c>
      <c r="F4037" s="2" t="s">
        <v>2512</v>
      </c>
      <c r="G4037" s="2" t="s">
        <v>39</v>
      </c>
      <c r="H4037" s="2" t="s">
        <v>51</v>
      </c>
      <c r="I4037" s="2" t="s">
        <v>169</v>
      </c>
      <c r="J4037" s="2" t="s">
        <v>42</v>
      </c>
      <c r="K4037" s="2" t="s">
        <v>43</v>
      </c>
      <c r="L4037" s="10">
        <v>42738.0</v>
      </c>
      <c r="M4037" s="2" t="s">
        <v>34</v>
      </c>
      <c r="N4037" s="11">
        <v>0.0</v>
      </c>
      <c r="O4037" s="12">
        <v>19.0</v>
      </c>
      <c r="P4037" s="13">
        <v>0.48</v>
      </c>
      <c r="Q4037" s="13">
        <v>39.0</v>
      </c>
      <c r="R4037" s="13">
        <f t="shared" si="1"/>
        <v>39</v>
      </c>
      <c r="S4037" s="14">
        <f t="shared" si="2"/>
        <v>6.5</v>
      </c>
      <c r="T4037" s="14">
        <f t="shared" si="3"/>
        <v>0.4871794872</v>
      </c>
      <c r="U4037" s="15" t="str">
        <f>vlookup(F4037,'Sub categories'!$A:$C,3,False)</f>
        <v>Paper</v>
      </c>
      <c r="V4037" s="16">
        <f t="shared" si="4"/>
        <v>9</v>
      </c>
      <c r="W4037" s="17">
        <f t="array" ref="W4037">INDEX(shipping_prices!$C$1:$F5264,MATCH(I4037,shipping_prices!$A$1:$A5264,0),MATCH(M4037,shipping_prices!$C$1:$F$1,0))</f>
        <v>14.86</v>
      </c>
      <c r="X4037" s="15" t="str">
        <f t="shared" si="5"/>
        <v>Carl WeissLos AngelesCalifornia</v>
      </c>
      <c r="Y4037" s="15" t="str">
        <f t="shared" si="6"/>
        <v>Low</v>
      </c>
    </row>
    <row r="4038" hidden="1">
      <c r="A4038" s="1">
        <v>42729.0</v>
      </c>
      <c r="B4038" s="2" t="s">
        <v>4988</v>
      </c>
      <c r="C4038" s="2">
        <v>9.0</v>
      </c>
      <c r="D4038" s="2" t="s">
        <v>2645</v>
      </c>
      <c r="E4038" s="2" t="s">
        <v>49</v>
      </c>
      <c r="F4038" s="2" t="s">
        <v>3431</v>
      </c>
      <c r="G4038" s="2" t="s">
        <v>39</v>
      </c>
      <c r="H4038" s="2" t="s">
        <v>458</v>
      </c>
      <c r="I4038" s="2" t="s">
        <v>1534</v>
      </c>
      <c r="J4038" s="2" t="s">
        <v>497</v>
      </c>
      <c r="K4038" s="2" t="s">
        <v>77</v>
      </c>
      <c r="L4038" s="10">
        <v>42737.0</v>
      </c>
      <c r="M4038" s="2" t="s">
        <v>34</v>
      </c>
      <c r="N4038" s="11">
        <v>0.0</v>
      </c>
      <c r="O4038" s="12">
        <v>137.0</v>
      </c>
      <c r="P4038" s="13">
        <v>0.28</v>
      </c>
      <c r="Q4038" s="13">
        <v>490.0</v>
      </c>
      <c r="R4038" s="13">
        <f t="shared" si="1"/>
        <v>490</v>
      </c>
      <c r="S4038" s="14">
        <f t="shared" si="2"/>
        <v>54.44444444</v>
      </c>
      <c r="T4038" s="14">
        <f t="shared" si="3"/>
        <v>0.2795918367</v>
      </c>
      <c r="U4038" s="15" t="str">
        <f>vlookup(F4038,'Sub categories'!$A:$C,3,False)</f>
        <v>Appliances</v>
      </c>
      <c r="V4038" s="16">
        <f t="shared" si="4"/>
        <v>8</v>
      </c>
      <c r="W4038" s="17">
        <f t="array" ref="W4038">INDEX(shipping_prices!$C$1:$F5265,MATCH(I4038,shipping_prices!$A$1:$A5265,0),MATCH(M4038,shipping_prices!$C$1:$F$1,0))</f>
        <v>8.05</v>
      </c>
      <c r="X4038" s="15" t="str">
        <f t="shared" si="5"/>
        <v>Paul Van HughMilwaukeeWisconsin</v>
      </c>
      <c r="Y4038" s="15" t="str">
        <f t="shared" si="6"/>
        <v>High</v>
      </c>
    </row>
    <row r="4039">
      <c r="A4039" s="1">
        <v>42729.0</v>
      </c>
      <c r="B4039" s="2" t="s">
        <v>4989</v>
      </c>
      <c r="C4039" s="2">
        <v>1.0</v>
      </c>
      <c r="D4039" s="2" t="s">
        <v>1784</v>
      </c>
      <c r="E4039" s="2" t="s">
        <v>37</v>
      </c>
      <c r="F4039" s="2" t="s">
        <v>4990</v>
      </c>
      <c r="G4039" s="2" t="s">
        <v>45</v>
      </c>
      <c r="H4039" s="2" t="s">
        <v>1024</v>
      </c>
      <c r="I4039" s="2" t="s">
        <v>501</v>
      </c>
      <c r="J4039" s="2" t="s">
        <v>122</v>
      </c>
      <c r="K4039" s="2" t="s">
        <v>54</v>
      </c>
      <c r="L4039" s="10">
        <v>42738.0</v>
      </c>
      <c r="M4039" s="2" t="s">
        <v>34</v>
      </c>
      <c r="N4039" s="11">
        <v>0.0</v>
      </c>
      <c r="O4039" s="12">
        <v>9.0</v>
      </c>
      <c r="P4039" s="13">
        <v>0.43</v>
      </c>
      <c r="Q4039" s="13">
        <v>20.0</v>
      </c>
      <c r="R4039" s="13">
        <f t="shared" si="1"/>
        <v>20</v>
      </c>
      <c r="S4039" s="14">
        <f t="shared" si="2"/>
        <v>20</v>
      </c>
      <c r="T4039" s="14">
        <f t="shared" si="3"/>
        <v>0.45</v>
      </c>
      <c r="U4039" s="15" t="str">
        <f>vlookup(F4039,'Sub categories'!$A:$C,3,False)</f>
        <v>Furnishings</v>
      </c>
      <c r="V4039" s="16">
        <f t="shared" si="4"/>
        <v>9</v>
      </c>
      <c r="W4039" s="17">
        <f t="array" ref="W4039">INDEX(shipping_prices!$C$1:$F5266,MATCH(I4039,shipping_prices!$A$1:$A5266,0),MATCH(M4039,shipping_prices!$C$1:$F$1,0))</f>
        <v>6.86</v>
      </c>
      <c r="X4039" s="15" t="str">
        <f t="shared" si="5"/>
        <v>David SmithColumbusGeorgia</v>
      </c>
      <c r="Y4039" s="15" t="str">
        <f t="shared" si="6"/>
        <v>Low</v>
      </c>
    </row>
    <row r="4040" hidden="1">
      <c r="A4040" s="1">
        <v>42729.0</v>
      </c>
      <c r="B4040" s="2" t="s">
        <v>4989</v>
      </c>
      <c r="C4040" s="2">
        <v>2.0</v>
      </c>
      <c r="D4040" s="2" t="s">
        <v>1784</v>
      </c>
      <c r="E4040" s="2" t="s">
        <v>37</v>
      </c>
      <c r="F4040" s="2" t="s">
        <v>1759</v>
      </c>
      <c r="G4040" s="2" t="s">
        <v>39</v>
      </c>
      <c r="H4040" s="2" t="s">
        <v>146</v>
      </c>
      <c r="I4040" s="2" t="s">
        <v>501</v>
      </c>
      <c r="J4040" s="2" t="s">
        <v>122</v>
      </c>
      <c r="K4040" s="2" t="s">
        <v>54</v>
      </c>
      <c r="L4040" s="10">
        <v>42738.0</v>
      </c>
      <c r="M4040" s="2" t="s">
        <v>34</v>
      </c>
      <c r="N4040" s="11">
        <v>0.0</v>
      </c>
      <c r="O4040" s="12">
        <v>16.0</v>
      </c>
      <c r="P4040" s="13">
        <v>0.49</v>
      </c>
      <c r="Q4040" s="13">
        <v>33.0</v>
      </c>
      <c r="R4040" s="13">
        <f t="shared" si="1"/>
        <v>33</v>
      </c>
      <c r="S4040" s="14">
        <f t="shared" si="2"/>
        <v>16.5</v>
      </c>
      <c r="T4040" s="14">
        <f t="shared" si="3"/>
        <v>0.4848484848</v>
      </c>
      <c r="U4040" s="15" t="str">
        <f>vlookup(F4040,'Sub categories'!$A:$C,3,False)</f>
        <v>Binders</v>
      </c>
      <c r="V4040" s="16">
        <f t="shared" si="4"/>
        <v>9</v>
      </c>
      <c r="W4040" s="17">
        <f t="array" ref="W4040">INDEX(shipping_prices!$C$1:$F5267,MATCH(I4040,shipping_prices!$A$1:$A5267,0),MATCH(M4040,shipping_prices!$C$1:$F$1,0))</f>
        <v>6.86</v>
      </c>
      <c r="X4040" s="15" t="str">
        <f t="shared" si="5"/>
        <v>David SmithColumbusGeorgia</v>
      </c>
      <c r="Y4040" s="15" t="str">
        <f t="shared" si="6"/>
        <v>Low</v>
      </c>
    </row>
    <row r="4041">
      <c r="A4041" s="1">
        <v>42729.0</v>
      </c>
      <c r="B4041" s="2" t="s">
        <v>4989</v>
      </c>
      <c r="C4041" s="2">
        <v>4.0</v>
      </c>
      <c r="D4041" s="2" t="s">
        <v>1784</v>
      </c>
      <c r="E4041" s="2" t="s">
        <v>37</v>
      </c>
      <c r="F4041" s="2" t="s">
        <v>4991</v>
      </c>
      <c r="G4041" s="2" t="s">
        <v>45</v>
      </c>
      <c r="H4041" s="2" t="s">
        <v>130</v>
      </c>
      <c r="I4041" s="2" t="s">
        <v>501</v>
      </c>
      <c r="J4041" s="2" t="s">
        <v>122</v>
      </c>
      <c r="K4041" s="2" t="s">
        <v>54</v>
      </c>
      <c r="L4041" s="10">
        <v>42738.0</v>
      </c>
      <c r="M4041" s="2" t="s">
        <v>34</v>
      </c>
      <c r="N4041" s="11">
        <v>0.0</v>
      </c>
      <c r="O4041" s="12">
        <v>11.0</v>
      </c>
      <c r="P4041" s="13">
        <v>0.28</v>
      </c>
      <c r="Q4041" s="13">
        <v>40.0</v>
      </c>
      <c r="R4041" s="13">
        <f t="shared" si="1"/>
        <v>40</v>
      </c>
      <c r="S4041" s="14">
        <f t="shared" si="2"/>
        <v>10</v>
      </c>
      <c r="T4041" s="14">
        <f t="shared" si="3"/>
        <v>0.275</v>
      </c>
      <c r="U4041" s="15" t="str">
        <f>vlookup(F4041,'Sub categories'!$A:$C,3,False)</f>
        <v>Furnishings</v>
      </c>
      <c r="V4041" s="16">
        <f t="shared" si="4"/>
        <v>9</v>
      </c>
      <c r="W4041" s="17">
        <f t="array" ref="W4041">INDEX(shipping_prices!$C$1:$F5268,MATCH(I4041,shipping_prices!$A$1:$A5268,0),MATCH(M4041,shipping_prices!$C$1:$F$1,0))</f>
        <v>6.86</v>
      </c>
      <c r="X4041" s="15" t="str">
        <f t="shared" si="5"/>
        <v>David SmithColumbusGeorgia</v>
      </c>
      <c r="Y4041" s="15" t="str">
        <f t="shared" si="6"/>
        <v>Low</v>
      </c>
    </row>
    <row r="4042" hidden="1">
      <c r="A4042" s="1">
        <v>42729.0</v>
      </c>
      <c r="B4042" s="2" t="s">
        <v>4992</v>
      </c>
      <c r="C4042" s="2">
        <v>7.0</v>
      </c>
      <c r="D4042" s="2" t="s">
        <v>133</v>
      </c>
      <c r="E4042" s="2" t="s">
        <v>49</v>
      </c>
      <c r="F4042" s="2" t="s">
        <v>1467</v>
      </c>
      <c r="G4042" s="2" t="s">
        <v>39</v>
      </c>
      <c r="H4042" s="2" t="s">
        <v>581</v>
      </c>
      <c r="I4042" s="2" t="s">
        <v>462</v>
      </c>
      <c r="J4042" s="2" t="s">
        <v>42</v>
      </c>
      <c r="K4042" s="2" t="s">
        <v>43</v>
      </c>
      <c r="L4042" s="10">
        <v>42738.0</v>
      </c>
      <c r="M4042" s="2" t="s">
        <v>34</v>
      </c>
      <c r="N4042" s="11">
        <v>0.2</v>
      </c>
      <c r="O4042" s="12">
        <v>19.0</v>
      </c>
      <c r="P4042" s="13">
        <v>0.38</v>
      </c>
      <c r="Q4042" s="13">
        <v>51.0</v>
      </c>
      <c r="R4042" s="13">
        <f t="shared" si="1"/>
        <v>63.75</v>
      </c>
      <c r="S4042" s="14">
        <f t="shared" si="2"/>
        <v>9.107142857</v>
      </c>
      <c r="T4042" s="14">
        <f t="shared" si="3"/>
        <v>0.3725490196</v>
      </c>
      <c r="U4042" s="15" t="str">
        <f>vlookup(F4042,'Sub categories'!$A:$C,3,False)</f>
        <v>Binders</v>
      </c>
      <c r="V4042" s="16">
        <f t="shared" si="4"/>
        <v>9</v>
      </c>
      <c r="W4042" s="17">
        <f t="array" ref="W4042">INDEX(shipping_prices!$C$1:$F5269,MATCH(I4042,shipping_prices!$A$1:$A5269,0),MATCH(M4042,shipping_prices!$C$1:$F$1,0))</f>
        <v>10.05</v>
      </c>
      <c r="X4042" s="15" t="str">
        <f t="shared" si="5"/>
        <v>Dennis BoltonRiversideCalifornia</v>
      </c>
      <c r="Y4042" s="15" t="str">
        <f t="shared" si="6"/>
        <v>Low</v>
      </c>
    </row>
    <row r="4043">
      <c r="A4043" s="1">
        <v>42729.0</v>
      </c>
      <c r="B4043" s="2" t="s">
        <v>4993</v>
      </c>
      <c r="C4043" s="2">
        <v>5.0</v>
      </c>
      <c r="D4043" s="2" t="s">
        <v>3466</v>
      </c>
      <c r="E4043" s="2" t="s">
        <v>27</v>
      </c>
      <c r="F4043" s="2" t="s">
        <v>476</v>
      </c>
      <c r="G4043" s="2" t="s">
        <v>45</v>
      </c>
      <c r="H4043" s="2" t="s">
        <v>46</v>
      </c>
      <c r="I4043" s="2" t="s">
        <v>163</v>
      </c>
      <c r="J4043" s="2" t="s">
        <v>164</v>
      </c>
      <c r="K4043" s="2" t="s">
        <v>33</v>
      </c>
      <c r="L4043" s="10">
        <v>42737.0</v>
      </c>
      <c r="M4043" s="2" t="s">
        <v>34</v>
      </c>
      <c r="N4043" s="11">
        <v>0.3</v>
      </c>
      <c r="O4043" s="12">
        <v>-14.0</v>
      </c>
      <c r="P4043" s="13">
        <v>-0.03</v>
      </c>
      <c r="Q4043" s="13">
        <v>493.0</v>
      </c>
      <c r="R4043" s="13">
        <f t="shared" si="1"/>
        <v>704.2857143</v>
      </c>
      <c r="S4043" s="14">
        <f t="shared" si="2"/>
        <v>140.8571429</v>
      </c>
      <c r="T4043" s="14">
        <f t="shared" si="3"/>
        <v>-0.02839756592</v>
      </c>
      <c r="U4043" s="15" t="str">
        <f>vlookup(F4043,'Sub categories'!$A:$C,3,False)</f>
        <v>Chairs</v>
      </c>
      <c r="V4043" s="16">
        <f t="shared" si="4"/>
        <v>8</v>
      </c>
      <c r="W4043" s="17">
        <f t="array" ref="W4043">INDEX(shipping_prices!$C$1:$F5270,MATCH(I4043,shipping_prices!$A$1:$A5270,0),MATCH(M4043,shipping_prices!$C$1:$F$1,0))</f>
        <v>7.98</v>
      </c>
      <c r="X4043" s="15" t="str">
        <f t="shared" si="5"/>
        <v>Bill DonatelliPhiladelphiaPennsylvania</v>
      </c>
      <c r="Y4043" s="15" t="str">
        <f t="shared" si="6"/>
        <v>loss</v>
      </c>
    </row>
    <row r="4044" hidden="1">
      <c r="A4044" s="1">
        <v>42729.0</v>
      </c>
      <c r="B4044" s="2" t="s">
        <v>4994</v>
      </c>
      <c r="C4044" s="2">
        <v>2.0</v>
      </c>
      <c r="D4044" s="2" t="s">
        <v>1788</v>
      </c>
      <c r="E4044" s="2" t="s">
        <v>27</v>
      </c>
      <c r="F4044" s="2" t="s">
        <v>3217</v>
      </c>
      <c r="G4044" s="2" t="s">
        <v>39</v>
      </c>
      <c r="H4044" s="2" t="s">
        <v>51</v>
      </c>
      <c r="I4044" s="2" t="s">
        <v>372</v>
      </c>
      <c r="J4044" s="2" t="s">
        <v>76</v>
      </c>
      <c r="K4044" s="2" t="s">
        <v>77</v>
      </c>
      <c r="L4044" s="10">
        <v>42729.0</v>
      </c>
      <c r="M4044" s="2" t="s">
        <v>469</v>
      </c>
      <c r="N4044" s="11">
        <v>0.2</v>
      </c>
      <c r="O4044" s="12">
        <v>4.0</v>
      </c>
      <c r="P4044" s="13">
        <v>0.35</v>
      </c>
      <c r="Q4044" s="13">
        <v>10.0</v>
      </c>
      <c r="R4044" s="13">
        <f t="shared" si="1"/>
        <v>12.5</v>
      </c>
      <c r="S4044" s="14">
        <f t="shared" si="2"/>
        <v>6.25</v>
      </c>
      <c r="T4044" s="14">
        <f t="shared" si="3"/>
        <v>0.4</v>
      </c>
      <c r="U4044" s="15" t="str">
        <f>vlookup(F4044,'Sub categories'!$A:$C,3,False)</f>
        <v>Paper</v>
      </c>
      <c r="V4044" s="16">
        <f t="shared" si="4"/>
        <v>0</v>
      </c>
      <c r="W4044" s="17">
        <f t="array" ref="W4044">INDEX(shipping_prices!$C$1:$F5271,MATCH(I4044,shipping_prices!$A$1:$A5271,0),MATCH(M4044,shipping_prices!$C$1:$F$1,0))</f>
        <v>46.56</v>
      </c>
      <c r="X4044" s="15" t="str">
        <f t="shared" si="5"/>
        <v>Maurice SattyFort WorthTexas</v>
      </c>
      <c r="Y4044" s="15" t="str">
        <f t="shared" si="6"/>
        <v>Low</v>
      </c>
    </row>
    <row r="4045" hidden="1">
      <c r="A4045" s="1">
        <v>42729.0</v>
      </c>
      <c r="B4045" s="2" t="s">
        <v>4994</v>
      </c>
      <c r="C4045" s="2">
        <v>3.0</v>
      </c>
      <c r="D4045" s="2" t="s">
        <v>1788</v>
      </c>
      <c r="E4045" s="2" t="s">
        <v>27</v>
      </c>
      <c r="F4045" s="2" t="s">
        <v>4057</v>
      </c>
      <c r="G4045" s="2" t="s">
        <v>39</v>
      </c>
      <c r="H4045" s="2" t="s">
        <v>955</v>
      </c>
      <c r="I4045" s="2" t="s">
        <v>372</v>
      </c>
      <c r="J4045" s="2" t="s">
        <v>76</v>
      </c>
      <c r="K4045" s="2" t="s">
        <v>77</v>
      </c>
      <c r="L4045" s="10">
        <v>42729.0</v>
      </c>
      <c r="M4045" s="2" t="s">
        <v>469</v>
      </c>
      <c r="N4045" s="11">
        <v>0.2</v>
      </c>
      <c r="O4045" s="12">
        <v>5.0</v>
      </c>
      <c r="P4045" s="13">
        <v>0.36</v>
      </c>
      <c r="Q4045" s="13">
        <v>14.0</v>
      </c>
      <c r="R4045" s="13">
        <f t="shared" si="1"/>
        <v>17.5</v>
      </c>
      <c r="S4045" s="14">
        <f t="shared" si="2"/>
        <v>5.833333333</v>
      </c>
      <c r="T4045" s="14">
        <f t="shared" si="3"/>
        <v>0.3571428571</v>
      </c>
      <c r="U4045" s="15" t="str">
        <f>vlookup(F4045,'Sub categories'!$A:$C,3,False)</f>
        <v>Paper</v>
      </c>
      <c r="V4045" s="16">
        <f t="shared" si="4"/>
        <v>0</v>
      </c>
      <c r="W4045" s="17">
        <f t="array" ref="W4045">INDEX(shipping_prices!$C$1:$F5272,MATCH(I4045,shipping_prices!$A$1:$A5272,0),MATCH(M4045,shipping_prices!$C$1:$F$1,0))</f>
        <v>46.56</v>
      </c>
      <c r="X4045" s="15" t="str">
        <f t="shared" si="5"/>
        <v>Maurice SattyFort WorthTexas</v>
      </c>
      <c r="Y4045" s="15" t="str">
        <f t="shared" si="6"/>
        <v>Low</v>
      </c>
    </row>
    <row r="4046" hidden="1">
      <c r="A4046" s="1">
        <v>42729.0</v>
      </c>
      <c r="B4046" s="2" t="s">
        <v>4994</v>
      </c>
      <c r="C4046" s="2">
        <v>1.0</v>
      </c>
      <c r="D4046" s="2" t="s">
        <v>1788</v>
      </c>
      <c r="E4046" s="2" t="s">
        <v>27</v>
      </c>
      <c r="F4046" s="2" t="s">
        <v>4995</v>
      </c>
      <c r="G4046" s="2" t="s">
        <v>29</v>
      </c>
      <c r="H4046" s="2" t="s">
        <v>220</v>
      </c>
      <c r="I4046" s="2" t="s">
        <v>372</v>
      </c>
      <c r="J4046" s="2" t="s">
        <v>76</v>
      </c>
      <c r="K4046" s="2" t="s">
        <v>77</v>
      </c>
      <c r="L4046" s="10">
        <v>42729.0</v>
      </c>
      <c r="M4046" s="2" t="s">
        <v>469</v>
      </c>
      <c r="N4046" s="11">
        <v>0.2</v>
      </c>
      <c r="O4046" s="12">
        <v>-7.0</v>
      </c>
      <c r="P4046" s="13">
        <v>-0.11</v>
      </c>
      <c r="Q4046" s="13">
        <v>64.0</v>
      </c>
      <c r="R4046" s="13">
        <f t="shared" si="1"/>
        <v>80</v>
      </c>
      <c r="S4046" s="14">
        <f t="shared" si="2"/>
        <v>80</v>
      </c>
      <c r="T4046" s="14">
        <f t="shared" si="3"/>
        <v>-0.109375</v>
      </c>
      <c r="U4046" s="15" t="str">
        <f>vlookup(F4046,'Sub categories'!$A:$C,3,False)</f>
        <v>Accessories</v>
      </c>
      <c r="V4046" s="16">
        <f t="shared" si="4"/>
        <v>0</v>
      </c>
      <c r="W4046" s="17">
        <f t="array" ref="W4046">INDEX(shipping_prices!$C$1:$F5273,MATCH(I4046,shipping_prices!$A$1:$A5273,0),MATCH(M4046,shipping_prices!$C$1:$F$1,0))</f>
        <v>46.56</v>
      </c>
      <c r="X4046" s="15" t="str">
        <f t="shared" si="5"/>
        <v>Maurice SattyFort WorthTexas</v>
      </c>
      <c r="Y4046" s="15" t="str">
        <f t="shared" si="6"/>
        <v>loss</v>
      </c>
    </row>
    <row r="4047">
      <c r="A4047" s="1">
        <v>42729.0</v>
      </c>
      <c r="B4047" s="2" t="s">
        <v>4994</v>
      </c>
      <c r="C4047" s="2">
        <v>5.0</v>
      </c>
      <c r="D4047" s="2" t="s">
        <v>1788</v>
      </c>
      <c r="E4047" s="2" t="s">
        <v>27</v>
      </c>
      <c r="F4047" s="2" t="s">
        <v>3524</v>
      </c>
      <c r="G4047" s="2" t="s">
        <v>45</v>
      </c>
      <c r="H4047" s="2" t="s">
        <v>423</v>
      </c>
      <c r="I4047" s="2" t="s">
        <v>372</v>
      </c>
      <c r="J4047" s="2" t="s">
        <v>76</v>
      </c>
      <c r="K4047" s="2" t="s">
        <v>77</v>
      </c>
      <c r="L4047" s="10">
        <v>42729.0</v>
      </c>
      <c r="M4047" s="2" t="s">
        <v>469</v>
      </c>
      <c r="N4047" s="11">
        <v>0.3</v>
      </c>
      <c r="O4047" s="12">
        <v>-89.0</v>
      </c>
      <c r="P4047" s="13">
        <v>-0.23</v>
      </c>
      <c r="Q4047" s="13">
        <v>388.0</v>
      </c>
      <c r="R4047" s="13">
        <f t="shared" si="1"/>
        <v>554.2857143</v>
      </c>
      <c r="S4047" s="14">
        <f t="shared" si="2"/>
        <v>110.8571429</v>
      </c>
      <c r="T4047" s="14">
        <f t="shared" si="3"/>
        <v>-0.2293814433</v>
      </c>
      <c r="U4047" s="15" t="str">
        <f>vlookup(F4047,'Sub categories'!$A:$C,3,False)</f>
        <v>Chairs</v>
      </c>
      <c r="V4047" s="16">
        <f t="shared" si="4"/>
        <v>0</v>
      </c>
      <c r="W4047" s="17">
        <f t="array" ref="W4047">INDEX(shipping_prices!$C$1:$F5274,MATCH(I4047,shipping_prices!$A$1:$A5274,0),MATCH(M4047,shipping_prices!$C$1:$F$1,0))</f>
        <v>46.56</v>
      </c>
      <c r="X4047" s="15" t="str">
        <f t="shared" si="5"/>
        <v>Maurice SattyFort WorthTexas</v>
      </c>
      <c r="Y4047" s="15" t="str">
        <f t="shared" si="6"/>
        <v>loss</v>
      </c>
    </row>
    <row r="4048" hidden="1">
      <c r="A4048" s="1">
        <v>42729.0</v>
      </c>
      <c r="B4048" s="2" t="s">
        <v>4996</v>
      </c>
      <c r="C4048" s="2">
        <v>5.0</v>
      </c>
      <c r="D4048" s="2" t="s">
        <v>2107</v>
      </c>
      <c r="E4048" s="2" t="s">
        <v>27</v>
      </c>
      <c r="F4048" s="2" t="s">
        <v>892</v>
      </c>
      <c r="G4048" s="2" t="s">
        <v>39</v>
      </c>
      <c r="H4048" s="2" t="s">
        <v>79</v>
      </c>
      <c r="I4048" s="2" t="s">
        <v>1814</v>
      </c>
      <c r="J4048" s="2" t="s">
        <v>1294</v>
      </c>
      <c r="K4048" s="2" t="s">
        <v>33</v>
      </c>
      <c r="L4048" s="10">
        <v>42732.0</v>
      </c>
      <c r="M4048" s="2" t="s">
        <v>34</v>
      </c>
      <c r="N4048" s="11">
        <v>0.0</v>
      </c>
      <c r="O4048" s="12">
        <v>1.0</v>
      </c>
      <c r="P4048" s="13">
        <v>0.07</v>
      </c>
      <c r="Q4048" s="13">
        <v>15.0</v>
      </c>
      <c r="R4048" s="13">
        <f t="shared" si="1"/>
        <v>15</v>
      </c>
      <c r="S4048" s="14">
        <f t="shared" si="2"/>
        <v>3</v>
      </c>
      <c r="T4048" s="14">
        <f t="shared" si="3"/>
        <v>0.06666666667</v>
      </c>
      <c r="U4048" s="15" t="str">
        <f>vlookup(F4048,'Sub categories'!$A:$C,3,False)</f>
        <v>Storage</v>
      </c>
      <c r="V4048" s="16">
        <f t="shared" si="4"/>
        <v>3</v>
      </c>
      <c r="W4048" s="17">
        <f t="array" ref="W4048">INDEX(shipping_prices!$C$1:$F5275,MATCH(I4048,shipping_prices!$A$1:$A5275,0),MATCH(M4048,shipping_prices!$C$1:$F$1,0))</f>
        <v>12.31</v>
      </c>
      <c r="X4048" s="15" t="str">
        <f t="shared" si="5"/>
        <v>Gene McClureProvidenceRhode Island</v>
      </c>
      <c r="Y4048" s="15" t="str">
        <f t="shared" si="6"/>
        <v>Low</v>
      </c>
    </row>
    <row r="4049" hidden="1">
      <c r="A4049" s="1">
        <v>42729.0</v>
      </c>
      <c r="B4049" s="2" t="s">
        <v>4997</v>
      </c>
      <c r="C4049" s="2">
        <v>3.0</v>
      </c>
      <c r="D4049" s="2" t="s">
        <v>1715</v>
      </c>
      <c r="E4049" s="2" t="s">
        <v>27</v>
      </c>
      <c r="F4049" s="2" t="s">
        <v>1321</v>
      </c>
      <c r="G4049" s="2" t="s">
        <v>39</v>
      </c>
      <c r="H4049" s="2" t="s">
        <v>51</v>
      </c>
      <c r="I4049" s="2" t="s">
        <v>2243</v>
      </c>
      <c r="J4049" s="2" t="s">
        <v>614</v>
      </c>
      <c r="K4049" s="2" t="s">
        <v>54</v>
      </c>
      <c r="L4049" s="10">
        <v>42736.0</v>
      </c>
      <c r="M4049" s="2" t="s">
        <v>142</v>
      </c>
      <c r="N4049" s="11">
        <v>0.2</v>
      </c>
      <c r="O4049" s="12">
        <v>5.0</v>
      </c>
      <c r="P4049" s="13">
        <v>0.35</v>
      </c>
      <c r="Q4049" s="13">
        <v>16.0</v>
      </c>
      <c r="R4049" s="13">
        <f t="shared" si="1"/>
        <v>20</v>
      </c>
      <c r="S4049" s="14">
        <f t="shared" si="2"/>
        <v>6.666666667</v>
      </c>
      <c r="T4049" s="14">
        <f t="shared" si="3"/>
        <v>0.3125</v>
      </c>
      <c r="U4049" s="15" t="str">
        <f>vlookup(F4049,'Sub categories'!$A:$C,3,False)</f>
        <v>Paper</v>
      </c>
      <c r="V4049" s="16">
        <f t="shared" si="4"/>
        <v>7</v>
      </c>
      <c r="W4049" s="17">
        <f t="array" ref="W4049">INDEX(shipping_prices!$C$1:$F5276,MATCH(I4049,shipping_prices!$A$1:$A5276,0),MATCH(M4049,shipping_prices!$C$1:$F$1,0))</f>
        <v>24.09</v>
      </c>
      <c r="X4049" s="15" t="str">
        <f t="shared" si="5"/>
        <v>Toby RitterNashvilleTennessee</v>
      </c>
      <c r="Y4049" s="15" t="str">
        <f t="shared" si="6"/>
        <v>Low</v>
      </c>
    </row>
    <row r="4050">
      <c r="A4050" s="1">
        <v>42729.0</v>
      </c>
      <c r="B4050" s="2" t="s">
        <v>4998</v>
      </c>
      <c r="C4050" s="2">
        <v>2.0</v>
      </c>
      <c r="D4050" s="2" t="s">
        <v>176</v>
      </c>
      <c r="E4050" s="2" t="s">
        <v>37</v>
      </c>
      <c r="F4050" s="2" t="s">
        <v>4403</v>
      </c>
      <c r="G4050" s="2" t="s">
        <v>45</v>
      </c>
      <c r="H4050" s="2" t="s">
        <v>1024</v>
      </c>
      <c r="I4050" s="2" t="s">
        <v>2054</v>
      </c>
      <c r="J4050" s="2" t="s">
        <v>497</v>
      </c>
      <c r="K4050" s="2" t="s">
        <v>77</v>
      </c>
      <c r="L4050" s="10">
        <v>42740.0</v>
      </c>
      <c r="M4050" s="2" t="s">
        <v>34</v>
      </c>
      <c r="N4050" s="11">
        <v>0.0</v>
      </c>
      <c r="O4050" s="12">
        <v>8.0</v>
      </c>
      <c r="P4050" s="13">
        <v>0.4</v>
      </c>
      <c r="Q4050" s="13">
        <v>19.0</v>
      </c>
      <c r="R4050" s="13">
        <f t="shared" si="1"/>
        <v>19</v>
      </c>
      <c r="S4050" s="14">
        <f t="shared" si="2"/>
        <v>9.5</v>
      </c>
      <c r="T4050" s="14">
        <f t="shared" si="3"/>
        <v>0.4210526316</v>
      </c>
      <c r="U4050" s="15" t="str">
        <f>vlookup(F4050,'Sub categories'!$A:$C,3,False)</f>
        <v>Furnishings</v>
      </c>
      <c r="V4050" s="16">
        <f t="shared" si="4"/>
        <v>11</v>
      </c>
      <c r="W4050" s="17">
        <f t="array" ref="W4050">INDEX(shipping_prices!$C$1:$F5277,MATCH(I4050,shipping_prices!$A$1:$A5277,0),MATCH(M4050,shipping_prices!$C$1:$F$1,0))</f>
        <v>13.74</v>
      </c>
      <c r="X4050" s="15" t="str">
        <f t="shared" si="5"/>
        <v>Chris SelesnickGreen BayWisconsin</v>
      </c>
      <c r="Y4050" s="15" t="str">
        <f t="shared" si="6"/>
        <v>Low</v>
      </c>
    </row>
    <row r="4051" hidden="1">
      <c r="A4051" s="1">
        <v>42729.0</v>
      </c>
      <c r="B4051" s="2" t="s">
        <v>4999</v>
      </c>
      <c r="C4051" s="2">
        <v>3.0</v>
      </c>
      <c r="D4051" s="2" t="s">
        <v>513</v>
      </c>
      <c r="E4051" s="2" t="s">
        <v>27</v>
      </c>
      <c r="F4051" s="2" t="s">
        <v>589</v>
      </c>
      <c r="G4051" s="2" t="s">
        <v>39</v>
      </c>
      <c r="H4051" s="2" t="s">
        <v>589</v>
      </c>
      <c r="I4051" s="2" t="s">
        <v>31</v>
      </c>
      <c r="J4051" s="2" t="s">
        <v>32</v>
      </c>
      <c r="K4051" s="2" t="s">
        <v>33</v>
      </c>
      <c r="L4051" s="10">
        <v>42741.0</v>
      </c>
      <c r="M4051" s="2" t="s">
        <v>90</v>
      </c>
      <c r="N4051" s="11">
        <v>0.0</v>
      </c>
      <c r="O4051" s="12">
        <v>13.0</v>
      </c>
      <c r="P4051" s="13">
        <v>0.46</v>
      </c>
      <c r="Q4051" s="13">
        <v>29.0</v>
      </c>
      <c r="R4051" s="13">
        <f t="shared" si="1"/>
        <v>29</v>
      </c>
      <c r="S4051" s="14">
        <f t="shared" si="2"/>
        <v>9.666666667</v>
      </c>
      <c r="T4051" s="14">
        <f t="shared" si="3"/>
        <v>0.4482758621</v>
      </c>
      <c r="U4051" s="15" t="str">
        <f>vlookup(F4051,'Sub categories'!$A:$C,3,False)</f>
        <v>Envelopes</v>
      </c>
      <c r="V4051" s="16">
        <f t="shared" si="4"/>
        <v>12</v>
      </c>
      <c r="W4051" s="17">
        <f t="array" ref="W4051">INDEX(shipping_prices!$C$1:$F5278,MATCH(I4051,shipping_prices!$A$1:$A5278,0),MATCH(M4051,shipping_prices!$C$1:$F$1,0))</f>
        <v>0.94</v>
      </c>
      <c r="X4051" s="15" t="str">
        <f t="shared" si="5"/>
        <v>Clytie KeltyNew York CityNew York</v>
      </c>
      <c r="Y4051" s="15" t="str">
        <f t="shared" si="6"/>
        <v>Low</v>
      </c>
    </row>
    <row r="4052" hidden="1">
      <c r="A4052" s="1">
        <v>42730.0</v>
      </c>
      <c r="B4052" s="2" t="s">
        <v>5000</v>
      </c>
      <c r="C4052" s="2">
        <v>2.0</v>
      </c>
      <c r="D4052" s="2" t="s">
        <v>2749</v>
      </c>
      <c r="E4052" s="2" t="s">
        <v>27</v>
      </c>
      <c r="F4052" s="2" t="s">
        <v>2223</v>
      </c>
      <c r="G4052" s="2" t="s">
        <v>39</v>
      </c>
      <c r="H4052" s="2" t="s">
        <v>79</v>
      </c>
      <c r="I4052" s="2" t="s">
        <v>88</v>
      </c>
      <c r="J4052" s="2" t="s">
        <v>89</v>
      </c>
      <c r="K4052" s="2" t="s">
        <v>54</v>
      </c>
      <c r="L4052" s="10">
        <v>42734.0</v>
      </c>
      <c r="M4052" s="2" t="s">
        <v>142</v>
      </c>
      <c r="N4052" s="11">
        <v>0.0</v>
      </c>
      <c r="O4052" s="12">
        <v>36.0</v>
      </c>
      <c r="P4052" s="13">
        <v>0.47</v>
      </c>
      <c r="Q4052" s="13">
        <v>76.0</v>
      </c>
      <c r="R4052" s="13">
        <f t="shared" si="1"/>
        <v>76</v>
      </c>
      <c r="S4052" s="14">
        <f t="shared" si="2"/>
        <v>38</v>
      </c>
      <c r="T4052" s="14">
        <f t="shared" si="3"/>
        <v>0.4736842105</v>
      </c>
      <c r="U4052" s="15" t="str">
        <f>vlookup(F4052,'Sub categories'!$A:$C,3,False)</f>
        <v>Paper</v>
      </c>
      <c r="V4052" s="16">
        <f t="shared" si="4"/>
        <v>4</v>
      </c>
      <c r="W4052" s="17">
        <f t="array" ref="W4052">INDEX(shipping_prices!$C$1:$F5279,MATCH(I4052,shipping_prices!$A$1:$A5279,0),MATCH(M4052,shipping_prices!$C$1:$F$1,0))</f>
        <v>21.33</v>
      </c>
      <c r="X4052" s="15" t="str">
        <f t="shared" si="5"/>
        <v>Karen DanielsSpringfieldVirginia</v>
      </c>
      <c r="Y4052" s="15" t="str">
        <f t="shared" si="6"/>
        <v>Low</v>
      </c>
    </row>
    <row r="4053" hidden="1">
      <c r="A4053" s="1">
        <v>42730.0</v>
      </c>
      <c r="B4053" s="2" t="s">
        <v>5001</v>
      </c>
      <c r="C4053" s="2">
        <v>5.0</v>
      </c>
      <c r="D4053" s="2" t="s">
        <v>1778</v>
      </c>
      <c r="E4053" s="2" t="s">
        <v>27</v>
      </c>
      <c r="F4053" s="2" t="s">
        <v>1802</v>
      </c>
      <c r="G4053" s="2" t="s">
        <v>39</v>
      </c>
      <c r="H4053" s="2" t="s">
        <v>79</v>
      </c>
      <c r="I4053" s="2" t="s">
        <v>31</v>
      </c>
      <c r="J4053" s="2" t="s">
        <v>32</v>
      </c>
      <c r="K4053" s="2" t="s">
        <v>33</v>
      </c>
      <c r="L4053" s="10">
        <v>42734.0</v>
      </c>
      <c r="M4053" s="2" t="s">
        <v>34</v>
      </c>
      <c r="N4053" s="11">
        <v>0.2</v>
      </c>
      <c r="O4053" s="12">
        <v>13.0</v>
      </c>
      <c r="P4053" s="13">
        <v>0.35</v>
      </c>
      <c r="Q4053" s="13">
        <v>37.0</v>
      </c>
      <c r="R4053" s="13">
        <f t="shared" si="1"/>
        <v>46.25</v>
      </c>
      <c r="S4053" s="14">
        <f t="shared" si="2"/>
        <v>9.25</v>
      </c>
      <c r="T4053" s="14">
        <f t="shared" si="3"/>
        <v>0.3513513514</v>
      </c>
      <c r="U4053" s="15" t="str">
        <f>vlookup(F4053,'Sub categories'!$A:$C,3,False)</f>
        <v>Binders</v>
      </c>
      <c r="V4053" s="16">
        <f t="shared" si="4"/>
        <v>4</v>
      </c>
      <c r="W4053" s="17">
        <f t="array" ref="W4053">INDEX(shipping_prices!$C$1:$F5280,MATCH(I4053,shipping_prices!$A$1:$A5280,0),MATCH(M4053,shipping_prices!$C$1:$F$1,0))</f>
        <v>10.09</v>
      </c>
      <c r="X4053" s="15" t="str">
        <f t="shared" si="5"/>
        <v>Adam ShillingsburgNew York CityNew York</v>
      </c>
      <c r="Y4053" s="15" t="str">
        <f t="shared" si="6"/>
        <v>Low</v>
      </c>
    </row>
    <row r="4054" hidden="1">
      <c r="A4054" s="1">
        <v>42730.0</v>
      </c>
      <c r="B4054" s="2" t="s">
        <v>5001</v>
      </c>
      <c r="C4054" s="2">
        <v>6.0</v>
      </c>
      <c r="D4054" s="2" t="s">
        <v>1778</v>
      </c>
      <c r="E4054" s="2" t="s">
        <v>27</v>
      </c>
      <c r="F4054" s="2" t="s">
        <v>975</v>
      </c>
      <c r="G4054" s="2" t="s">
        <v>39</v>
      </c>
      <c r="H4054" s="2" t="s">
        <v>79</v>
      </c>
      <c r="I4054" s="2" t="s">
        <v>31</v>
      </c>
      <c r="J4054" s="2" t="s">
        <v>32</v>
      </c>
      <c r="K4054" s="2" t="s">
        <v>33</v>
      </c>
      <c r="L4054" s="10">
        <v>42734.0</v>
      </c>
      <c r="M4054" s="2" t="s">
        <v>34</v>
      </c>
      <c r="N4054" s="11">
        <v>0.2</v>
      </c>
      <c r="O4054" s="12">
        <v>60.0</v>
      </c>
      <c r="P4054" s="13">
        <v>0.33</v>
      </c>
      <c r="Q4054" s="13">
        <v>186.0</v>
      </c>
      <c r="R4054" s="13">
        <f t="shared" si="1"/>
        <v>232.5</v>
      </c>
      <c r="S4054" s="14">
        <f t="shared" si="2"/>
        <v>38.75</v>
      </c>
      <c r="T4054" s="14">
        <f t="shared" si="3"/>
        <v>0.3225806452</v>
      </c>
      <c r="U4054" s="15" t="str">
        <f>vlookup(F4054,'Sub categories'!$A:$C,3,False)</f>
        <v>Binders</v>
      </c>
      <c r="V4054" s="16">
        <f t="shared" si="4"/>
        <v>4</v>
      </c>
      <c r="W4054" s="17">
        <f t="array" ref="W4054">INDEX(shipping_prices!$C$1:$F5281,MATCH(I4054,shipping_prices!$A$1:$A5281,0),MATCH(M4054,shipping_prices!$C$1:$F$1,0))</f>
        <v>10.09</v>
      </c>
      <c r="X4054" s="15" t="str">
        <f t="shared" si="5"/>
        <v>Adam ShillingsburgNew York CityNew York</v>
      </c>
      <c r="Y4054" s="15" t="str">
        <f t="shared" si="6"/>
        <v>High</v>
      </c>
    </row>
    <row r="4055">
      <c r="A4055" s="1">
        <v>42730.0</v>
      </c>
      <c r="B4055" s="2" t="s">
        <v>5001</v>
      </c>
      <c r="C4055" s="2">
        <v>2.0</v>
      </c>
      <c r="D4055" s="2" t="s">
        <v>1778</v>
      </c>
      <c r="E4055" s="2" t="s">
        <v>27</v>
      </c>
      <c r="F4055" s="2" t="s">
        <v>849</v>
      </c>
      <c r="G4055" s="2" t="s">
        <v>45</v>
      </c>
      <c r="H4055" s="2" t="s">
        <v>206</v>
      </c>
      <c r="I4055" s="2" t="s">
        <v>31</v>
      </c>
      <c r="J4055" s="2" t="s">
        <v>32</v>
      </c>
      <c r="K4055" s="2" t="s">
        <v>33</v>
      </c>
      <c r="L4055" s="10">
        <v>42734.0</v>
      </c>
      <c r="M4055" s="2" t="s">
        <v>34</v>
      </c>
      <c r="N4055" s="11">
        <v>0.2</v>
      </c>
      <c r="O4055" s="12">
        <v>-44.0</v>
      </c>
      <c r="P4055" s="13">
        <v>-0.13</v>
      </c>
      <c r="Q4055" s="13">
        <v>354.0</v>
      </c>
      <c r="R4055" s="13">
        <f t="shared" si="1"/>
        <v>442.5</v>
      </c>
      <c r="S4055" s="14">
        <f t="shared" si="2"/>
        <v>221.25</v>
      </c>
      <c r="T4055" s="14">
        <f t="shared" si="3"/>
        <v>-0.1242937853</v>
      </c>
      <c r="U4055" s="15" t="str">
        <f>vlookup(F4055,'Sub categories'!$A:$C,3,False)</f>
        <v>Bookcases</v>
      </c>
      <c r="V4055" s="16">
        <f t="shared" si="4"/>
        <v>4</v>
      </c>
      <c r="W4055" s="17">
        <f t="array" ref="W4055">INDEX(shipping_prices!$C$1:$F5282,MATCH(I4055,shipping_prices!$A$1:$A5282,0),MATCH(M4055,shipping_prices!$C$1:$F$1,0))</f>
        <v>10.09</v>
      </c>
      <c r="X4055" s="15" t="str">
        <f t="shared" si="5"/>
        <v>Adam ShillingsburgNew York CityNew York</v>
      </c>
      <c r="Y4055" s="15" t="str">
        <f t="shared" si="6"/>
        <v>loss</v>
      </c>
    </row>
    <row r="4056">
      <c r="A4056" s="1">
        <v>42731.0</v>
      </c>
      <c r="B4056" s="2" t="s">
        <v>5002</v>
      </c>
      <c r="C4056" s="2">
        <v>2.0</v>
      </c>
      <c r="D4056" s="2" t="s">
        <v>3141</v>
      </c>
      <c r="E4056" s="2" t="s">
        <v>37</v>
      </c>
      <c r="F4056" s="2" t="s">
        <v>3659</v>
      </c>
      <c r="G4056" s="2" t="s">
        <v>45</v>
      </c>
      <c r="H4056" s="2" t="s">
        <v>1709</v>
      </c>
      <c r="I4056" s="2" t="s">
        <v>88</v>
      </c>
      <c r="J4056" s="2" t="s">
        <v>796</v>
      </c>
      <c r="K4056" s="2" t="s">
        <v>77</v>
      </c>
      <c r="L4056" s="10">
        <v>42734.0</v>
      </c>
      <c r="M4056" s="2" t="s">
        <v>34</v>
      </c>
      <c r="N4056" s="11">
        <v>0.0</v>
      </c>
      <c r="O4056" s="12">
        <v>17.0</v>
      </c>
      <c r="P4056" s="13">
        <v>0.46</v>
      </c>
      <c r="Q4056" s="13">
        <v>37.0</v>
      </c>
      <c r="R4056" s="13">
        <f t="shared" si="1"/>
        <v>37</v>
      </c>
      <c r="S4056" s="14">
        <f t="shared" si="2"/>
        <v>18.5</v>
      </c>
      <c r="T4056" s="14">
        <f t="shared" si="3"/>
        <v>0.4594594595</v>
      </c>
      <c r="U4056" s="15" t="str">
        <f>vlookup(F4056,'Sub categories'!$A:$C,3,False)</f>
        <v>Furnishings</v>
      </c>
      <c r="V4056" s="16">
        <f t="shared" si="4"/>
        <v>3</v>
      </c>
      <c r="W4056" s="17">
        <f t="array" ref="W4056">INDEX(shipping_prices!$C$1:$F5283,MATCH(I4056,shipping_prices!$A$1:$A5283,0),MATCH(M4056,shipping_prices!$C$1:$F$1,0))</f>
        <v>7.88</v>
      </c>
      <c r="X4056" s="15" t="str">
        <f t="shared" si="5"/>
        <v>Kalyca MeadeSpringfieldMissouri</v>
      </c>
      <c r="Y4056" s="15" t="str">
        <f t="shared" si="6"/>
        <v>Low</v>
      </c>
    </row>
    <row r="4057" hidden="1">
      <c r="A4057" s="1">
        <v>42731.0</v>
      </c>
      <c r="B4057" s="2" t="s">
        <v>5002</v>
      </c>
      <c r="C4057" s="2">
        <v>2.0</v>
      </c>
      <c r="D4057" s="2" t="s">
        <v>3141</v>
      </c>
      <c r="E4057" s="2" t="s">
        <v>37</v>
      </c>
      <c r="F4057" s="2" t="s">
        <v>38</v>
      </c>
      <c r="G4057" s="2" t="s">
        <v>39</v>
      </c>
      <c r="H4057" s="2" t="s">
        <v>40</v>
      </c>
      <c r="I4057" s="2" t="s">
        <v>88</v>
      </c>
      <c r="J4057" s="2" t="s">
        <v>796</v>
      </c>
      <c r="K4057" s="2" t="s">
        <v>77</v>
      </c>
      <c r="L4057" s="10">
        <v>42734.0</v>
      </c>
      <c r="M4057" s="2" t="s">
        <v>34</v>
      </c>
      <c r="N4057" s="11">
        <v>0.0</v>
      </c>
      <c r="O4057" s="12">
        <v>39.0</v>
      </c>
      <c r="P4057" s="13">
        <v>0.48</v>
      </c>
      <c r="Q4057" s="13">
        <v>82.0</v>
      </c>
      <c r="R4057" s="13">
        <f t="shared" si="1"/>
        <v>82</v>
      </c>
      <c r="S4057" s="14">
        <f t="shared" si="2"/>
        <v>41</v>
      </c>
      <c r="T4057" s="14">
        <f t="shared" si="3"/>
        <v>0.4756097561</v>
      </c>
      <c r="U4057" s="15" t="str">
        <f>vlookup(F4057,'Sub categories'!$A:$C,3,False)</f>
        <v>Binders</v>
      </c>
      <c r="V4057" s="16">
        <f t="shared" si="4"/>
        <v>3</v>
      </c>
      <c r="W4057" s="17">
        <f t="array" ref="W4057">INDEX(shipping_prices!$C$1:$F5284,MATCH(I4057,shipping_prices!$A$1:$A5284,0),MATCH(M4057,shipping_prices!$C$1:$F$1,0))</f>
        <v>7.88</v>
      </c>
      <c r="X4057" s="15" t="str">
        <f t="shared" si="5"/>
        <v>Kalyca MeadeSpringfieldMissouri</v>
      </c>
      <c r="Y4057" s="15" t="str">
        <f t="shared" si="6"/>
        <v>Low</v>
      </c>
    </row>
    <row r="4058" hidden="1">
      <c r="A4058" s="1">
        <v>42731.0</v>
      </c>
      <c r="B4058" s="2" t="s">
        <v>5003</v>
      </c>
      <c r="C4058" s="2">
        <v>2.0</v>
      </c>
      <c r="D4058" s="2" t="s">
        <v>3389</v>
      </c>
      <c r="E4058" s="2" t="s">
        <v>49</v>
      </c>
      <c r="F4058" s="2" t="s">
        <v>438</v>
      </c>
      <c r="G4058" s="2" t="s">
        <v>39</v>
      </c>
      <c r="H4058" s="2" t="s">
        <v>79</v>
      </c>
      <c r="I4058" s="2" t="s">
        <v>480</v>
      </c>
      <c r="J4058" s="2" t="s">
        <v>76</v>
      </c>
      <c r="K4058" s="2" t="s">
        <v>77</v>
      </c>
      <c r="L4058" s="10">
        <v>42742.0</v>
      </c>
      <c r="M4058" s="2" t="s">
        <v>34</v>
      </c>
      <c r="N4058" s="11">
        <v>0.2</v>
      </c>
      <c r="O4058" s="12">
        <v>1.0</v>
      </c>
      <c r="P4058" s="13">
        <v>0.16</v>
      </c>
      <c r="Q4058" s="13">
        <v>6.0</v>
      </c>
      <c r="R4058" s="13">
        <f t="shared" si="1"/>
        <v>7.5</v>
      </c>
      <c r="S4058" s="14">
        <f t="shared" si="2"/>
        <v>3.75</v>
      </c>
      <c r="T4058" s="14">
        <f t="shared" si="3"/>
        <v>0.1666666667</v>
      </c>
      <c r="U4058" s="15" t="str">
        <f>vlookup(F4058,'Sub categories'!$A:$C,3,False)</f>
        <v>Art</v>
      </c>
      <c r="V4058" s="16">
        <f t="shared" si="4"/>
        <v>11</v>
      </c>
      <c r="W4058" s="17">
        <f t="array" ref="W4058">INDEX(shipping_prices!$C$1:$F5285,MATCH(I4058,shipping_prices!$A$1:$A5285,0),MATCH(M4058,shipping_prices!$C$1:$F$1,0))</f>
        <v>11.14</v>
      </c>
      <c r="X4058" s="15" t="str">
        <f t="shared" si="5"/>
        <v>Steve NguyenPasadenaTexas</v>
      </c>
      <c r="Y4058" s="15" t="str">
        <f t="shared" si="6"/>
        <v>Low</v>
      </c>
    </row>
    <row r="4059" hidden="1">
      <c r="A4059" s="1">
        <v>42731.0</v>
      </c>
      <c r="B4059" s="2" t="s">
        <v>5003</v>
      </c>
      <c r="C4059" s="2">
        <v>2.0</v>
      </c>
      <c r="D4059" s="2" t="s">
        <v>3389</v>
      </c>
      <c r="E4059" s="2" t="s">
        <v>49</v>
      </c>
      <c r="F4059" s="2" t="s">
        <v>1797</v>
      </c>
      <c r="G4059" s="2" t="s">
        <v>39</v>
      </c>
      <c r="H4059" s="2" t="s">
        <v>51</v>
      </c>
      <c r="I4059" s="2" t="s">
        <v>480</v>
      </c>
      <c r="J4059" s="2" t="s">
        <v>76</v>
      </c>
      <c r="K4059" s="2" t="s">
        <v>77</v>
      </c>
      <c r="L4059" s="10">
        <v>42742.0</v>
      </c>
      <c r="M4059" s="2" t="s">
        <v>34</v>
      </c>
      <c r="N4059" s="11">
        <v>0.2</v>
      </c>
      <c r="O4059" s="12">
        <v>7.0</v>
      </c>
      <c r="P4059" s="13">
        <v>0.34</v>
      </c>
      <c r="Q4059" s="13">
        <v>20.0</v>
      </c>
      <c r="R4059" s="13">
        <f t="shared" si="1"/>
        <v>25</v>
      </c>
      <c r="S4059" s="14">
        <f t="shared" si="2"/>
        <v>12.5</v>
      </c>
      <c r="T4059" s="14">
        <f t="shared" si="3"/>
        <v>0.35</v>
      </c>
      <c r="U4059" s="15" t="str">
        <f>vlookup(F4059,'Sub categories'!$A:$C,3,False)</f>
        <v>Paper</v>
      </c>
      <c r="V4059" s="16">
        <f t="shared" si="4"/>
        <v>11</v>
      </c>
      <c r="W4059" s="17">
        <f t="array" ref="W4059">INDEX(shipping_prices!$C$1:$F5286,MATCH(I4059,shipping_prices!$A$1:$A5286,0),MATCH(M4059,shipping_prices!$C$1:$F$1,0))</f>
        <v>11.14</v>
      </c>
      <c r="X4059" s="15" t="str">
        <f t="shared" si="5"/>
        <v>Steve NguyenPasadenaTexas</v>
      </c>
      <c r="Y4059" s="15" t="str">
        <f t="shared" si="6"/>
        <v>Low</v>
      </c>
    </row>
    <row r="4060" hidden="1">
      <c r="A4060" s="1">
        <v>42731.0</v>
      </c>
      <c r="B4060" s="2" t="s">
        <v>5003</v>
      </c>
      <c r="C4060" s="2">
        <v>2.0</v>
      </c>
      <c r="D4060" s="2" t="s">
        <v>3389</v>
      </c>
      <c r="E4060" s="2" t="s">
        <v>49</v>
      </c>
      <c r="F4060" s="2" t="s">
        <v>1923</v>
      </c>
      <c r="G4060" s="2" t="s">
        <v>39</v>
      </c>
      <c r="H4060" s="2" t="s">
        <v>193</v>
      </c>
      <c r="I4060" s="2" t="s">
        <v>480</v>
      </c>
      <c r="J4060" s="2" t="s">
        <v>76</v>
      </c>
      <c r="K4060" s="2" t="s">
        <v>77</v>
      </c>
      <c r="L4060" s="10">
        <v>42742.0</v>
      </c>
      <c r="M4060" s="2" t="s">
        <v>34</v>
      </c>
      <c r="N4060" s="11">
        <v>0.2</v>
      </c>
      <c r="O4060" s="12">
        <v>16.0</v>
      </c>
      <c r="P4060" s="13">
        <v>0.33</v>
      </c>
      <c r="Q4060" s="13">
        <v>49.0</v>
      </c>
      <c r="R4060" s="13">
        <f t="shared" si="1"/>
        <v>61.25</v>
      </c>
      <c r="S4060" s="14">
        <f t="shared" si="2"/>
        <v>30.625</v>
      </c>
      <c r="T4060" s="14">
        <f t="shared" si="3"/>
        <v>0.3265306122</v>
      </c>
      <c r="U4060" s="15" t="str">
        <f>vlookup(F4060,'Sub categories'!$A:$C,3,False)</f>
        <v>Labels</v>
      </c>
      <c r="V4060" s="16">
        <f t="shared" si="4"/>
        <v>11</v>
      </c>
      <c r="W4060" s="17">
        <f t="array" ref="W4060">INDEX(shipping_prices!$C$1:$F5287,MATCH(I4060,shipping_prices!$A$1:$A5287,0),MATCH(M4060,shipping_prices!$C$1:$F$1,0))</f>
        <v>11.14</v>
      </c>
      <c r="X4060" s="15" t="str">
        <f t="shared" si="5"/>
        <v>Steve NguyenPasadenaTexas</v>
      </c>
      <c r="Y4060" s="15" t="str">
        <f t="shared" si="6"/>
        <v>Low</v>
      </c>
    </row>
    <row r="4061">
      <c r="A4061" s="1">
        <v>42731.0</v>
      </c>
      <c r="B4061" s="2" t="s">
        <v>5003</v>
      </c>
      <c r="C4061" s="2">
        <v>6.0</v>
      </c>
      <c r="D4061" s="2" t="s">
        <v>3389</v>
      </c>
      <c r="E4061" s="2" t="s">
        <v>49</v>
      </c>
      <c r="F4061" s="2" t="s">
        <v>1152</v>
      </c>
      <c r="G4061" s="2" t="s">
        <v>45</v>
      </c>
      <c r="H4061" s="2" t="s">
        <v>227</v>
      </c>
      <c r="I4061" s="2" t="s">
        <v>480</v>
      </c>
      <c r="J4061" s="2" t="s">
        <v>76</v>
      </c>
      <c r="K4061" s="2" t="s">
        <v>77</v>
      </c>
      <c r="L4061" s="10">
        <v>42742.0</v>
      </c>
      <c r="M4061" s="2" t="s">
        <v>34</v>
      </c>
      <c r="N4061" s="11">
        <v>0.3</v>
      </c>
      <c r="O4061" s="12">
        <v>-18.0</v>
      </c>
      <c r="P4061" s="13">
        <v>-0.07</v>
      </c>
      <c r="Q4061" s="13">
        <v>255.0</v>
      </c>
      <c r="R4061" s="13">
        <f t="shared" si="1"/>
        <v>364.2857143</v>
      </c>
      <c r="S4061" s="14">
        <f t="shared" si="2"/>
        <v>60.71428571</v>
      </c>
      <c r="T4061" s="14">
        <f t="shared" si="3"/>
        <v>-0.07058823529</v>
      </c>
      <c r="U4061" s="15" t="str">
        <f>vlookup(F4061,'Sub categories'!$A:$C,3,False)</f>
        <v>Chairs</v>
      </c>
      <c r="V4061" s="16">
        <f t="shared" si="4"/>
        <v>11</v>
      </c>
      <c r="W4061" s="17">
        <f t="array" ref="W4061">INDEX(shipping_prices!$C$1:$F5288,MATCH(I4061,shipping_prices!$A$1:$A5288,0),MATCH(M4061,shipping_prices!$C$1:$F$1,0))</f>
        <v>11.14</v>
      </c>
      <c r="X4061" s="15" t="str">
        <f t="shared" si="5"/>
        <v>Steve NguyenPasadenaTexas</v>
      </c>
      <c r="Y4061" s="15" t="str">
        <f t="shared" si="6"/>
        <v>loss</v>
      </c>
    </row>
    <row r="4062" hidden="1">
      <c r="A4062" s="1">
        <v>42731.0</v>
      </c>
      <c r="B4062" s="2" t="s">
        <v>5004</v>
      </c>
      <c r="C4062" s="2">
        <v>3.0</v>
      </c>
      <c r="D4062" s="2" t="s">
        <v>4172</v>
      </c>
      <c r="E4062" s="2" t="s">
        <v>37</v>
      </c>
      <c r="F4062" s="2" t="s">
        <v>4508</v>
      </c>
      <c r="G4062" s="2" t="s">
        <v>39</v>
      </c>
      <c r="H4062" s="2" t="s">
        <v>79</v>
      </c>
      <c r="I4062" s="2" t="s">
        <v>41</v>
      </c>
      <c r="J4062" s="2" t="s">
        <v>42</v>
      </c>
      <c r="K4062" s="2" t="s">
        <v>43</v>
      </c>
      <c r="L4062" s="10">
        <v>42731.0</v>
      </c>
      <c r="M4062" s="2" t="s">
        <v>469</v>
      </c>
      <c r="N4062" s="11">
        <v>0.0</v>
      </c>
      <c r="O4062" s="12">
        <v>8.0</v>
      </c>
      <c r="P4062" s="13">
        <v>0.3</v>
      </c>
      <c r="Q4062" s="13">
        <v>25.0</v>
      </c>
      <c r="R4062" s="13">
        <f t="shared" si="1"/>
        <v>25</v>
      </c>
      <c r="S4062" s="14">
        <f t="shared" si="2"/>
        <v>8.333333333</v>
      </c>
      <c r="T4062" s="14">
        <f t="shared" si="3"/>
        <v>0.32</v>
      </c>
      <c r="U4062" s="15" t="str">
        <f>vlookup(F4062,'Sub categories'!$A:$C,3,False)</f>
        <v>Supplies</v>
      </c>
      <c r="V4062" s="16">
        <f t="shared" si="4"/>
        <v>0</v>
      </c>
      <c r="W4062" s="17">
        <f t="array" ref="W4062">INDEX(shipping_prices!$C$1:$F5289,MATCH(I4062,shipping_prices!$A$1:$A5289,0),MATCH(M4062,shipping_prices!$C$1:$F$1,0))</f>
        <v>54.15</v>
      </c>
      <c r="X4062" s="15" t="str">
        <f t="shared" si="5"/>
        <v>Theresa SwintSan FranciscoCalifornia</v>
      </c>
      <c r="Y4062" s="15" t="str">
        <f t="shared" si="6"/>
        <v>Low</v>
      </c>
    </row>
    <row r="4063">
      <c r="A4063" s="1">
        <v>42731.0</v>
      </c>
      <c r="B4063" s="2" t="s">
        <v>5004</v>
      </c>
      <c r="C4063" s="2">
        <v>3.0</v>
      </c>
      <c r="D4063" s="2" t="s">
        <v>4172</v>
      </c>
      <c r="E4063" s="2" t="s">
        <v>37</v>
      </c>
      <c r="F4063" s="2" t="s">
        <v>775</v>
      </c>
      <c r="G4063" s="2" t="s">
        <v>45</v>
      </c>
      <c r="H4063" s="2" t="s">
        <v>380</v>
      </c>
      <c r="I4063" s="2" t="s">
        <v>41</v>
      </c>
      <c r="J4063" s="2" t="s">
        <v>42</v>
      </c>
      <c r="K4063" s="2" t="s">
        <v>43</v>
      </c>
      <c r="L4063" s="10">
        <v>42731.0</v>
      </c>
      <c r="M4063" s="2" t="s">
        <v>469</v>
      </c>
      <c r="N4063" s="11">
        <v>0.0</v>
      </c>
      <c r="O4063" s="12">
        <v>12.0</v>
      </c>
      <c r="P4063" s="13">
        <v>0.34</v>
      </c>
      <c r="Q4063" s="13">
        <v>35.0</v>
      </c>
      <c r="R4063" s="13">
        <f t="shared" si="1"/>
        <v>35</v>
      </c>
      <c r="S4063" s="14">
        <f t="shared" si="2"/>
        <v>11.66666667</v>
      </c>
      <c r="T4063" s="14">
        <f t="shared" si="3"/>
        <v>0.3428571429</v>
      </c>
      <c r="U4063" s="15" t="str">
        <f>vlookup(F4063,'Sub categories'!$A:$C,3,False)</f>
        <v>Furnishings</v>
      </c>
      <c r="V4063" s="16">
        <f t="shared" si="4"/>
        <v>0</v>
      </c>
      <c r="W4063" s="17">
        <f t="array" ref="W4063">INDEX(shipping_prices!$C$1:$F5290,MATCH(I4063,shipping_prices!$A$1:$A5290,0),MATCH(M4063,shipping_prices!$C$1:$F$1,0))</f>
        <v>54.15</v>
      </c>
      <c r="X4063" s="15" t="str">
        <f t="shared" si="5"/>
        <v>Theresa SwintSan FranciscoCalifornia</v>
      </c>
      <c r="Y4063" s="15" t="str">
        <f t="shared" si="6"/>
        <v>Low</v>
      </c>
    </row>
    <row r="4064" hidden="1">
      <c r="A4064" s="1">
        <v>42731.0</v>
      </c>
      <c r="B4064" s="2" t="s">
        <v>5005</v>
      </c>
      <c r="C4064" s="2">
        <v>3.0</v>
      </c>
      <c r="D4064" s="2" t="s">
        <v>2104</v>
      </c>
      <c r="E4064" s="2" t="s">
        <v>37</v>
      </c>
      <c r="F4064" s="2" t="s">
        <v>1791</v>
      </c>
      <c r="G4064" s="2" t="s">
        <v>39</v>
      </c>
      <c r="H4064" s="2" t="s">
        <v>216</v>
      </c>
      <c r="I4064" s="2" t="s">
        <v>31</v>
      </c>
      <c r="J4064" s="2" t="s">
        <v>32</v>
      </c>
      <c r="K4064" s="2" t="s">
        <v>33</v>
      </c>
      <c r="L4064" s="10">
        <v>42735.0</v>
      </c>
      <c r="M4064" s="2" t="s">
        <v>90</v>
      </c>
      <c r="N4064" s="11">
        <v>0.0</v>
      </c>
      <c r="O4064" s="12">
        <v>18.0</v>
      </c>
      <c r="P4064" s="13">
        <v>0.3</v>
      </c>
      <c r="Q4064" s="13">
        <v>60.0</v>
      </c>
      <c r="R4064" s="13">
        <f t="shared" si="1"/>
        <v>60</v>
      </c>
      <c r="S4064" s="14">
        <f t="shared" si="2"/>
        <v>20</v>
      </c>
      <c r="T4064" s="14">
        <f t="shared" si="3"/>
        <v>0.3</v>
      </c>
      <c r="U4064" s="15" t="str">
        <f>vlookup(F4064,'Sub categories'!$A:$C,3,False)</f>
        <v>Art</v>
      </c>
      <c r="V4064" s="16">
        <f t="shared" si="4"/>
        <v>4</v>
      </c>
      <c r="W4064" s="17">
        <f t="array" ref="W4064">INDEX(shipping_prices!$C$1:$F5291,MATCH(I4064,shipping_prices!$A$1:$A5291,0),MATCH(M4064,shipping_prices!$C$1:$F$1,0))</f>
        <v>0.94</v>
      </c>
      <c r="X4064" s="15" t="str">
        <f t="shared" si="5"/>
        <v>Damala KotsonisNew York CityNew York</v>
      </c>
      <c r="Y4064" s="15" t="str">
        <f t="shared" si="6"/>
        <v>Low</v>
      </c>
    </row>
    <row r="4065" hidden="1">
      <c r="A4065" s="1">
        <v>42731.0</v>
      </c>
      <c r="B4065" s="2" t="s">
        <v>5006</v>
      </c>
      <c r="C4065" s="2">
        <v>2.0</v>
      </c>
      <c r="D4065" s="2" t="s">
        <v>3381</v>
      </c>
      <c r="E4065" s="2" t="s">
        <v>27</v>
      </c>
      <c r="F4065" s="2" t="s">
        <v>1219</v>
      </c>
      <c r="G4065" s="2" t="s">
        <v>39</v>
      </c>
      <c r="H4065" s="2" t="s">
        <v>297</v>
      </c>
      <c r="I4065" s="2" t="s">
        <v>163</v>
      </c>
      <c r="J4065" s="2" t="s">
        <v>164</v>
      </c>
      <c r="K4065" s="2" t="s">
        <v>33</v>
      </c>
      <c r="L4065" s="10">
        <v>42740.0</v>
      </c>
      <c r="M4065" s="2" t="s">
        <v>142</v>
      </c>
      <c r="N4065" s="11">
        <v>0.2</v>
      </c>
      <c r="O4065" s="12">
        <v>1.0</v>
      </c>
      <c r="P4065" s="13">
        <v>0.09</v>
      </c>
      <c r="Q4065" s="13">
        <v>12.0</v>
      </c>
      <c r="R4065" s="13">
        <f t="shared" si="1"/>
        <v>15</v>
      </c>
      <c r="S4065" s="14">
        <f t="shared" si="2"/>
        <v>7.5</v>
      </c>
      <c r="T4065" s="14">
        <f t="shared" si="3"/>
        <v>0.08333333333</v>
      </c>
      <c r="U4065" s="15" t="str">
        <f>vlookup(F4065,'Sub categories'!$A:$C,3,False)</f>
        <v>Supplies</v>
      </c>
      <c r="V4065" s="16">
        <f t="shared" si="4"/>
        <v>9</v>
      </c>
      <c r="W4065" s="17">
        <f t="array" ref="W4065">INDEX(shipping_prices!$C$1:$F5292,MATCH(I4065,shipping_prices!$A$1:$A5292,0),MATCH(M4065,shipping_prices!$C$1:$F$1,0))</f>
        <v>20.11</v>
      </c>
      <c r="X4065" s="15" t="str">
        <f t="shared" si="5"/>
        <v>Theone PippengerPhiladelphiaPennsylvania</v>
      </c>
      <c r="Y4065" s="15" t="str">
        <f t="shared" si="6"/>
        <v>Low</v>
      </c>
    </row>
    <row r="4066">
      <c r="A4066" s="1">
        <v>42731.0</v>
      </c>
      <c r="B4066" s="2" t="s">
        <v>5007</v>
      </c>
      <c r="C4066" s="2">
        <v>3.0</v>
      </c>
      <c r="D4066" s="2" t="s">
        <v>1581</v>
      </c>
      <c r="E4066" s="2" t="s">
        <v>49</v>
      </c>
      <c r="F4066" s="2" t="s">
        <v>4168</v>
      </c>
      <c r="G4066" s="2" t="s">
        <v>45</v>
      </c>
      <c r="H4066" s="2" t="s">
        <v>1376</v>
      </c>
      <c r="I4066" s="2" t="s">
        <v>163</v>
      </c>
      <c r="J4066" s="2" t="s">
        <v>164</v>
      </c>
      <c r="K4066" s="2" t="s">
        <v>33</v>
      </c>
      <c r="L4066" s="10">
        <v>42735.0</v>
      </c>
      <c r="M4066" s="2" t="s">
        <v>142</v>
      </c>
      <c r="N4066" s="11">
        <v>0.2</v>
      </c>
      <c r="O4066" s="12">
        <v>4.0</v>
      </c>
      <c r="P4066" s="13">
        <v>0.15</v>
      </c>
      <c r="Q4066" s="13">
        <v>26.0</v>
      </c>
      <c r="R4066" s="13">
        <f t="shared" si="1"/>
        <v>32.5</v>
      </c>
      <c r="S4066" s="14">
        <f t="shared" si="2"/>
        <v>10.83333333</v>
      </c>
      <c r="T4066" s="14">
        <f t="shared" si="3"/>
        <v>0.1538461538</v>
      </c>
      <c r="U4066" s="15" t="str">
        <f>vlookup(F4066,'Sub categories'!$A:$C,3,False)</f>
        <v>Furnishings</v>
      </c>
      <c r="V4066" s="16">
        <f t="shared" si="4"/>
        <v>4</v>
      </c>
      <c r="W4066" s="17">
        <f t="array" ref="W4066">INDEX(shipping_prices!$C$1:$F5293,MATCH(I4066,shipping_prices!$A$1:$A5293,0),MATCH(M4066,shipping_prices!$C$1:$F$1,0))</f>
        <v>20.11</v>
      </c>
      <c r="X4066" s="15" t="str">
        <f t="shared" si="5"/>
        <v>Anne PryorPhiladelphiaPennsylvania</v>
      </c>
      <c r="Y4066" s="15" t="str">
        <f t="shared" si="6"/>
        <v>Low</v>
      </c>
    </row>
    <row r="4067" hidden="1">
      <c r="A4067" s="1">
        <v>42731.0</v>
      </c>
      <c r="B4067" s="2" t="s">
        <v>5008</v>
      </c>
      <c r="C4067" s="2">
        <v>3.0</v>
      </c>
      <c r="D4067" s="2" t="s">
        <v>2715</v>
      </c>
      <c r="E4067" s="2" t="s">
        <v>27</v>
      </c>
      <c r="F4067" s="2" t="s">
        <v>1577</v>
      </c>
      <c r="G4067" s="2" t="s">
        <v>39</v>
      </c>
      <c r="H4067" s="2" t="s">
        <v>216</v>
      </c>
      <c r="I4067" s="2" t="s">
        <v>163</v>
      </c>
      <c r="J4067" s="2" t="s">
        <v>164</v>
      </c>
      <c r="K4067" s="2" t="s">
        <v>33</v>
      </c>
      <c r="L4067" s="10">
        <v>42743.0</v>
      </c>
      <c r="M4067" s="2" t="s">
        <v>34</v>
      </c>
      <c r="N4067" s="11">
        <v>0.2</v>
      </c>
      <c r="O4067" s="12">
        <v>1.0</v>
      </c>
      <c r="P4067" s="13">
        <v>0.11</v>
      </c>
      <c r="Q4067" s="13">
        <v>8.0</v>
      </c>
      <c r="R4067" s="13">
        <f t="shared" si="1"/>
        <v>10</v>
      </c>
      <c r="S4067" s="14">
        <f t="shared" si="2"/>
        <v>3.333333333</v>
      </c>
      <c r="T4067" s="14">
        <f t="shared" si="3"/>
        <v>0.125</v>
      </c>
      <c r="U4067" s="15" t="str">
        <f>vlookup(F4067,'Sub categories'!$A:$C,3,False)</f>
        <v>Art</v>
      </c>
      <c r="V4067" s="16">
        <f t="shared" si="4"/>
        <v>12</v>
      </c>
      <c r="W4067" s="17">
        <f t="array" ref="W4067">INDEX(shipping_prices!$C$1:$F5294,MATCH(I4067,shipping_prices!$A$1:$A5294,0),MATCH(M4067,shipping_prices!$C$1:$F$1,0))</f>
        <v>7.98</v>
      </c>
      <c r="X4067" s="15" t="str">
        <f t="shared" si="5"/>
        <v>Pierre WenerPhiladelphiaPennsylvania</v>
      </c>
      <c r="Y4067" s="15" t="str">
        <f t="shared" si="6"/>
        <v>Low</v>
      </c>
    </row>
    <row r="4068">
      <c r="A4068" s="1">
        <v>42731.0</v>
      </c>
      <c r="B4068" s="2" t="s">
        <v>5009</v>
      </c>
      <c r="C4068" s="2">
        <v>3.0</v>
      </c>
      <c r="D4068" s="2" t="s">
        <v>657</v>
      </c>
      <c r="E4068" s="2" t="s">
        <v>27</v>
      </c>
      <c r="F4068" s="2" t="s">
        <v>4990</v>
      </c>
      <c r="G4068" s="2" t="s">
        <v>45</v>
      </c>
      <c r="H4068" s="2" t="s">
        <v>1024</v>
      </c>
      <c r="I4068" s="2" t="s">
        <v>174</v>
      </c>
      <c r="J4068" s="2" t="s">
        <v>32</v>
      </c>
      <c r="K4068" s="2" t="s">
        <v>33</v>
      </c>
      <c r="L4068" s="10">
        <v>42738.0</v>
      </c>
      <c r="M4068" s="2" t="s">
        <v>34</v>
      </c>
      <c r="N4068" s="11">
        <v>0.0</v>
      </c>
      <c r="O4068" s="12">
        <v>26.0</v>
      </c>
      <c r="P4068" s="13">
        <v>0.43</v>
      </c>
      <c r="Q4068" s="13">
        <v>61.0</v>
      </c>
      <c r="R4068" s="13">
        <f t="shared" si="1"/>
        <v>61</v>
      </c>
      <c r="S4068" s="14">
        <f t="shared" si="2"/>
        <v>20.33333333</v>
      </c>
      <c r="T4068" s="14">
        <f t="shared" si="3"/>
        <v>0.4262295082</v>
      </c>
      <c r="U4068" s="15" t="str">
        <f>vlookup(F4068,'Sub categories'!$A:$C,3,False)</f>
        <v>Furnishings</v>
      </c>
      <c r="V4068" s="16">
        <f t="shared" si="4"/>
        <v>7</v>
      </c>
      <c r="W4068" s="17">
        <f t="array" ref="W4068">INDEX(shipping_prices!$C$1:$F5295,MATCH(I4068,shipping_prices!$A$1:$A5295,0),MATCH(M4068,shipping_prices!$C$1:$F$1,0))</f>
        <v>6.74</v>
      </c>
      <c r="X4068" s="15" t="str">
        <f t="shared" si="5"/>
        <v>Magdelene MorseNew RochelleNew York</v>
      </c>
      <c r="Y4068" s="15" t="str">
        <f t="shared" si="6"/>
        <v>Low</v>
      </c>
    </row>
    <row r="4069">
      <c r="A4069" s="1">
        <v>42731.0</v>
      </c>
      <c r="B4069" s="2" t="s">
        <v>5009</v>
      </c>
      <c r="C4069" s="2">
        <v>2.0</v>
      </c>
      <c r="D4069" s="2" t="s">
        <v>657</v>
      </c>
      <c r="E4069" s="2" t="s">
        <v>27</v>
      </c>
      <c r="F4069" s="2" t="s">
        <v>615</v>
      </c>
      <c r="G4069" s="2" t="s">
        <v>45</v>
      </c>
      <c r="H4069" s="2" t="s">
        <v>227</v>
      </c>
      <c r="I4069" s="2" t="s">
        <v>174</v>
      </c>
      <c r="J4069" s="2" t="s">
        <v>32</v>
      </c>
      <c r="K4069" s="2" t="s">
        <v>33</v>
      </c>
      <c r="L4069" s="10">
        <v>42738.0</v>
      </c>
      <c r="M4069" s="2" t="s">
        <v>34</v>
      </c>
      <c r="N4069" s="11">
        <v>0.1</v>
      </c>
      <c r="O4069" s="12">
        <v>140.0</v>
      </c>
      <c r="P4069" s="13">
        <v>0.22</v>
      </c>
      <c r="Q4069" s="13">
        <v>632.0</v>
      </c>
      <c r="R4069" s="13">
        <f t="shared" si="1"/>
        <v>702.2222222</v>
      </c>
      <c r="S4069" s="14">
        <f t="shared" si="2"/>
        <v>351.1111111</v>
      </c>
      <c r="T4069" s="14">
        <f t="shared" si="3"/>
        <v>0.2215189873</v>
      </c>
      <c r="U4069" s="15" t="str">
        <f>vlookup(F4069,'Sub categories'!$A:$C,3,False)</f>
        <v>Chairs</v>
      </c>
      <c r="V4069" s="16">
        <f t="shared" si="4"/>
        <v>7</v>
      </c>
      <c r="W4069" s="17">
        <f t="array" ref="W4069">INDEX(shipping_prices!$C$1:$F5296,MATCH(I4069,shipping_prices!$A$1:$A5296,0),MATCH(M4069,shipping_prices!$C$1:$F$1,0))</f>
        <v>6.74</v>
      </c>
      <c r="X4069" s="15" t="str">
        <f t="shared" si="5"/>
        <v>Magdelene MorseNew RochelleNew York</v>
      </c>
      <c r="Y4069" s="15" t="str">
        <f t="shared" si="6"/>
        <v>High</v>
      </c>
    </row>
    <row r="4070">
      <c r="A4070" s="1">
        <v>42731.0</v>
      </c>
      <c r="B4070" s="2" t="s">
        <v>5010</v>
      </c>
      <c r="C4070" s="2">
        <v>5.0</v>
      </c>
      <c r="D4070" s="2" t="s">
        <v>3242</v>
      </c>
      <c r="E4070" s="2" t="s">
        <v>37</v>
      </c>
      <c r="F4070" s="2" t="s">
        <v>5011</v>
      </c>
      <c r="G4070" s="2" t="s">
        <v>45</v>
      </c>
      <c r="H4070" s="2" t="s">
        <v>246</v>
      </c>
      <c r="I4070" s="2" t="s">
        <v>897</v>
      </c>
      <c r="J4070" s="2" t="s">
        <v>32</v>
      </c>
      <c r="K4070" s="2" t="s">
        <v>33</v>
      </c>
      <c r="L4070" s="10">
        <v>42731.0</v>
      </c>
      <c r="M4070" s="2" t="s">
        <v>469</v>
      </c>
      <c r="N4070" s="11">
        <v>0.0</v>
      </c>
      <c r="O4070" s="12">
        <v>76.0</v>
      </c>
      <c r="P4070" s="13">
        <v>0.1</v>
      </c>
      <c r="Q4070" s="13">
        <v>757.0</v>
      </c>
      <c r="R4070" s="13">
        <f t="shared" si="1"/>
        <v>757</v>
      </c>
      <c r="S4070" s="14">
        <f t="shared" si="2"/>
        <v>151.4</v>
      </c>
      <c r="T4070" s="14">
        <f t="shared" si="3"/>
        <v>0.1003963012</v>
      </c>
      <c r="U4070" s="15" t="str">
        <f>vlookup(F4070,'Sub categories'!$A:$C,3,False)</f>
        <v>Furnishings</v>
      </c>
      <c r="V4070" s="16">
        <f t="shared" si="4"/>
        <v>0</v>
      </c>
      <c r="W4070" s="17">
        <f t="array" ref="W4070">INDEX(shipping_prices!$C$1:$F5297,MATCH(I4070,shipping_prices!$A$1:$A5297,0),MATCH(M4070,shipping_prices!$C$1:$F$1,0))</f>
        <v>46.67</v>
      </c>
      <c r="X4070" s="15" t="str">
        <f t="shared" si="5"/>
        <v>Victoria BrennanRochesterNew York</v>
      </c>
      <c r="Y4070" s="15" t="str">
        <f t="shared" si="6"/>
        <v>High</v>
      </c>
    </row>
    <row r="4071">
      <c r="A4071" s="1">
        <v>42731.0</v>
      </c>
      <c r="B4071" s="2" t="s">
        <v>5012</v>
      </c>
      <c r="C4071" s="2">
        <v>3.0</v>
      </c>
      <c r="D4071" s="2" t="s">
        <v>1804</v>
      </c>
      <c r="E4071" s="2" t="s">
        <v>37</v>
      </c>
      <c r="F4071" s="2" t="s">
        <v>622</v>
      </c>
      <c r="G4071" s="2" t="s">
        <v>45</v>
      </c>
      <c r="H4071" s="2" t="s">
        <v>46</v>
      </c>
      <c r="I4071" s="2" t="s">
        <v>31</v>
      </c>
      <c r="J4071" s="2" t="s">
        <v>32</v>
      </c>
      <c r="K4071" s="2" t="s">
        <v>33</v>
      </c>
      <c r="L4071" s="10">
        <v>42734.0</v>
      </c>
      <c r="M4071" s="2" t="s">
        <v>34</v>
      </c>
      <c r="N4071" s="11">
        <v>0.1</v>
      </c>
      <c r="O4071" s="12">
        <v>146.0</v>
      </c>
      <c r="P4071" s="13">
        <v>0.22</v>
      </c>
      <c r="Q4071" s="13">
        <v>659.0</v>
      </c>
      <c r="R4071" s="13">
        <f t="shared" si="1"/>
        <v>732.2222222</v>
      </c>
      <c r="S4071" s="14">
        <f t="shared" si="2"/>
        <v>244.0740741</v>
      </c>
      <c r="T4071" s="14">
        <f t="shared" si="3"/>
        <v>0.2215477997</v>
      </c>
      <c r="U4071" s="15" t="str">
        <f>vlookup(F4071,'Sub categories'!$A:$C,3,False)</f>
        <v>Chairs</v>
      </c>
      <c r="V4071" s="16">
        <f t="shared" si="4"/>
        <v>3</v>
      </c>
      <c r="W4071" s="17">
        <f t="array" ref="W4071">INDEX(shipping_prices!$C$1:$F5298,MATCH(I4071,shipping_prices!$A$1:$A5298,0),MATCH(M4071,shipping_prices!$C$1:$F$1,0))</f>
        <v>10.09</v>
      </c>
      <c r="X4071" s="15" t="str">
        <f t="shared" si="5"/>
        <v>Dorris liebeNew York CityNew York</v>
      </c>
      <c r="Y4071" s="15" t="str">
        <f t="shared" si="6"/>
        <v>High</v>
      </c>
    </row>
    <row r="4072" hidden="1">
      <c r="A4072" s="1">
        <v>42731.0</v>
      </c>
      <c r="B4072" s="2" t="s">
        <v>5013</v>
      </c>
      <c r="C4072" s="2">
        <v>5.0</v>
      </c>
      <c r="D4072" s="2" t="s">
        <v>2281</v>
      </c>
      <c r="E4072" s="2" t="s">
        <v>49</v>
      </c>
      <c r="F4072" s="2" t="s">
        <v>2770</v>
      </c>
      <c r="G4072" s="2" t="s">
        <v>39</v>
      </c>
      <c r="H4072" s="2" t="s">
        <v>51</v>
      </c>
      <c r="I4072" s="2" t="s">
        <v>31</v>
      </c>
      <c r="J4072" s="2" t="s">
        <v>32</v>
      </c>
      <c r="K4072" s="2" t="s">
        <v>33</v>
      </c>
      <c r="L4072" s="10">
        <v>42736.0</v>
      </c>
      <c r="M4072" s="2" t="s">
        <v>142</v>
      </c>
      <c r="N4072" s="11">
        <v>0.0</v>
      </c>
      <c r="O4072" s="12">
        <v>16.0</v>
      </c>
      <c r="P4072" s="13">
        <v>0.48</v>
      </c>
      <c r="Q4072" s="13">
        <v>32.0</v>
      </c>
      <c r="R4072" s="13">
        <f t="shared" si="1"/>
        <v>32</v>
      </c>
      <c r="S4072" s="14">
        <f t="shared" si="2"/>
        <v>6.4</v>
      </c>
      <c r="T4072" s="14">
        <f t="shared" si="3"/>
        <v>0.5</v>
      </c>
      <c r="U4072" s="15" t="str">
        <f>vlookup(F4072,'Sub categories'!$A:$C,3,False)</f>
        <v>Paper</v>
      </c>
      <c r="V4072" s="16">
        <f t="shared" si="4"/>
        <v>5</v>
      </c>
      <c r="W4072" s="17">
        <f t="array" ref="W4072">INDEX(shipping_prices!$C$1:$F5299,MATCH(I4072,shipping_prices!$A$1:$A5299,0),MATCH(M4072,shipping_prices!$C$1:$F$1,0))</f>
        <v>23.55</v>
      </c>
      <c r="X4072" s="15" t="str">
        <f t="shared" si="5"/>
        <v>Ross DeVincentisNew York CityNew York</v>
      </c>
      <c r="Y4072" s="15" t="str">
        <f t="shared" si="6"/>
        <v>Low</v>
      </c>
    </row>
    <row r="4073" hidden="1">
      <c r="A4073" s="1">
        <v>42731.0</v>
      </c>
      <c r="B4073" s="2" t="s">
        <v>5014</v>
      </c>
      <c r="C4073" s="2">
        <v>9.0</v>
      </c>
      <c r="D4073" s="2" t="s">
        <v>4231</v>
      </c>
      <c r="E4073" s="2" t="s">
        <v>27</v>
      </c>
      <c r="F4073" s="2" t="s">
        <v>3367</v>
      </c>
      <c r="G4073" s="2" t="s">
        <v>39</v>
      </c>
      <c r="H4073" s="2" t="s">
        <v>182</v>
      </c>
      <c r="I4073" s="2" t="s">
        <v>163</v>
      </c>
      <c r="J4073" s="2" t="s">
        <v>164</v>
      </c>
      <c r="K4073" s="2" t="s">
        <v>33</v>
      </c>
      <c r="L4073" s="10">
        <v>42739.0</v>
      </c>
      <c r="M4073" s="2" t="s">
        <v>34</v>
      </c>
      <c r="N4073" s="11">
        <v>0.7</v>
      </c>
      <c r="O4073" s="12">
        <v>-83.0</v>
      </c>
      <c r="P4073" s="13">
        <v>-0.83</v>
      </c>
      <c r="Q4073" s="13">
        <v>100.0</v>
      </c>
      <c r="R4073" s="13">
        <f t="shared" si="1"/>
        <v>333.3333333</v>
      </c>
      <c r="S4073" s="14">
        <f t="shared" si="2"/>
        <v>37.03703704</v>
      </c>
      <c r="T4073" s="14">
        <f t="shared" si="3"/>
        <v>-0.83</v>
      </c>
      <c r="U4073" s="15" t="str">
        <f>vlookup(F4073,'Sub categories'!$A:$C,3,False)</f>
        <v>Binders</v>
      </c>
      <c r="V4073" s="16">
        <f t="shared" si="4"/>
        <v>8</v>
      </c>
      <c r="W4073" s="17">
        <f t="array" ref="W4073">INDEX(shipping_prices!$C$1:$F5300,MATCH(I4073,shipping_prices!$A$1:$A5300,0),MATCH(M4073,shipping_prices!$C$1:$F$1,0))</f>
        <v>7.98</v>
      </c>
      <c r="X4073" s="15" t="str">
        <f t="shared" si="5"/>
        <v>Carlos SolteroPhiladelphiaPennsylvania</v>
      </c>
      <c r="Y4073" s="15" t="str">
        <f t="shared" si="6"/>
        <v>loss</v>
      </c>
    </row>
    <row r="4074" hidden="1">
      <c r="A4074" s="1">
        <v>42731.0</v>
      </c>
      <c r="B4074" s="2" t="s">
        <v>5015</v>
      </c>
      <c r="C4074" s="2">
        <v>5.0</v>
      </c>
      <c r="D4074" s="2" t="s">
        <v>1123</v>
      </c>
      <c r="E4074" s="2" t="s">
        <v>49</v>
      </c>
      <c r="F4074" s="2" t="s">
        <v>4115</v>
      </c>
      <c r="G4074" s="2" t="s">
        <v>29</v>
      </c>
      <c r="H4074" s="2" t="s">
        <v>2874</v>
      </c>
      <c r="I4074" s="2" t="s">
        <v>5016</v>
      </c>
      <c r="J4074" s="2" t="s">
        <v>1449</v>
      </c>
      <c r="K4074" s="2" t="s">
        <v>33</v>
      </c>
      <c r="L4074" s="10">
        <v>42737.0</v>
      </c>
      <c r="M4074" s="2" t="s">
        <v>34</v>
      </c>
      <c r="N4074" s="11">
        <v>0.0</v>
      </c>
      <c r="O4074" s="12">
        <v>88.0</v>
      </c>
      <c r="P4074" s="13">
        <v>0.44</v>
      </c>
      <c r="Q4074" s="13">
        <v>200.0</v>
      </c>
      <c r="R4074" s="13">
        <f t="shared" si="1"/>
        <v>200</v>
      </c>
      <c r="S4074" s="14">
        <f t="shared" si="2"/>
        <v>40</v>
      </c>
      <c r="T4074" s="14">
        <f t="shared" si="3"/>
        <v>0.44</v>
      </c>
      <c r="U4074" s="15" t="str">
        <f>vlookup(F4074,'Sub categories'!$A:$C,3,False)</f>
        <v>Accessories</v>
      </c>
      <c r="V4074" s="16">
        <f t="shared" si="4"/>
        <v>6</v>
      </c>
      <c r="W4074" s="17">
        <f t="array" ref="W4074">INDEX(shipping_prices!$C$1:$F5301,MATCH(I4074,shipping_prices!$A$1:$A5301,0),MATCH(M4074,shipping_prices!$C$1:$F$1,0))</f>
        <v>6.08</v>
      </c>
      <c r="X4074" s="15" t="str">
        <f t="shared" si="5"/>
        <v>Rick BensleyMilfordConnecticut</v>
      </c>
      <c r="Y4074" s="15" t="str">
        <f t="shared" si="6"/>
        <v>High</v>
      </c>
    </row>
    <row r="4075" hidden="1">
      <c r="A4075" s="1">
        <v>42731.0</v>
      </c>
      <c r="B4075" s="2" t="s">
        <v>5017</v>
      </c>
      <c r="C4075" s="2">
        <v>2.0</v>
      </c>
      <c r="D4075" s="2" t="s">
        <v>4075</v>
      </c>
      <c r="E4075" s="2" t="s">
        <v>49</v>
      </c>
      <c r="F4075" s="2" t="s">
        <v>2269</v>
      </c>
      <c r="G4075" s="2" t="s">
        <v>39</v>
      </c>
      <c r="H4075" s="2" t="s">
        <v>146</v>
      </c>
      <c r="I4075" s="2" t="s">
        <v>75</v>
      </c>
      <c r="J4075" s="2" t="s">
        <v>76</v>
      </c>
      <c r="K4075" s="2" t="s">
        <v>77</v>
      </c>
      <c r="L4075" s="10">
        <v>42743.0</v>
      </c>
      <c r="M4075" s="2" t="s">
        <v>90</v>
      </c>
      <c r="N4075" s="11">
        <v>0.8</v>
      </c>
      <c r="O4075" s="12">
        <v>-3.0</v>
      </c>
      <c r="P4075" s="13">
        <v>-1.75</v>
      </c>
      <c r="Q4075" s="13">
        <v>2.0</v>
      </c>
      <c r="R4075" s="13">
        <f t="shared" si="1"/>
        <v>10</v>
      </c>
      <c r="S4075" s="14">
        <f t="shared" si="2"/>
        <v>5</v>
      </c>
      <c r="T4075" s="14">
        <f t="shared" si="3"/>
        <v>-1.5</v>
      </c>
      <c r="U4075" s="15" t="str">
        <f>vlookup(F4075,'Sub categories'!$A:$C,3,False)</f>
        <v>Binders</v>
      </c>
      <c r="V4075" s="16">
        <f t="shared" si="4"/>
        <v>12</v>
      </c>
      <c r="W4075" s="17">
        <f t="array" ref="W4075">INDEX(shipping_prices!$C$1:$F5302,MATCH(I4075,shipping_prices!$A$1:$A5302,0),MATCH(M4075,shipping_prices!$C$1:$F$1,0))</f>
        <v>9.96</v>
      </c>
      <c r="X4075" s="15" t="str">
        <f t="shared" si="5"/>
        <v>Arthur WiedigerHoustonTexas</v>
      </c>
      <c r="Y4075" s="15" t="str">
        <f t="shared" si="6"/>
        <v>loss</v>
      </c>
    </row>
    <row r="4076">
      <c r="A4076" s="1">
        <v>42731.0</v>
      </c>
      <c r="B4076" s="2" t="s">
        <v>5017</v>
      </c>
      <c r="C4076" s="2">
        <v>2.0</v>
      </c>
      <c r="D4076" s="2" t="s">
        <v>4075</v>
      </c>
      <c r="E4076" s="2" t="s">
        <v>49</v>
      </c>
      <c r="F4076" s="2" t="s">
        <v>1841</v>
      </c>
      <c r="G4076" s="2" t="s">
        <v>45</v>
      </c>
      <c r="H4076" s="2" t="s">
        <v>1024</v>
      </c>
      <c r="I4076" s="2" t="s">
        <v>75</v>
      </c>
      <c r="J4076" s="2" t="s">
        <v>76</v>
      </c>
      <c r="K4076" s="2" t="s">
        <v>77</v>
      </c>
      <c r="L4076" s="10">
        <v>42743.0</v>
      </c>
      <c r="M4076" s="2" t="s">
        <v>90</v>
      </c>
      <c r="N4076" s="11">
        <v>0.6</v>
      </c>
      <c r="O4076" s="12">
        <v>-5.0</v>
      </c>
      <c r="P4076" s="13">
        <v>-0.65</v>
      </c>
      <c r="Q4076" s="13">
        <v>7.0</v>
      </c>
      <c r="R4076" s="13">
        <f t="shared" si="1"/>
        <v>17.5</v>
      </c>
      <c r="S4076" s="14">
        <f t="shared" si="2"/>
        <v>8.75</v>
      </c>
      <c r="T4076" s="14">
        <f t="shared" si="3"/>
        <v>-0.7142857143</v>
      </c>
      <c r="U4076" s="15" t="str">
        <f>vlookup(F4076,'Sub categories'!$A:$C,3,False)</f>
        <v>Furnishings</v>
      </c>
      <c r="V4076" s="16">
        <f t="shared" si="4"/>
        <v>12</v>
      </c>
      <c r="W4076" s="17">
        <f t="array" ref="W4076">INDEX(shipping_prices!$C$1:$F5303,MATCH(I4076,shipping_prices!$A$1:$A5303,0),MATCH(M4076,shipping_prices!$C$1:$F$1,0))</f>
        <v>9.96</v>
      </c>
      <c r="X4076" s="15" t="str">
        <f t="shared" si="5"/>
        <v>Arthur WiedigerHoustonTexas</v>
      </c>
      <c r="Y4076" s="15" t="str">
        <f t="shared" si="6"/>
        <v>loss</v>
      </c>
    </row>
    <row r="4077" hidden="1">
      <c r="A4077" s="1">
        <v>42731.0</v>
      </c>
      <c r="B4077" s="2" t="s">
        <v>5017</v>
      </c>
      <c r="C4077" s="2">
        <v>8.0</v>
      </c>
      <c r="D4077" s="2" t="s">
        <v>4075</v>
      </c>
      <c r="E4077" s="2" t="s">
        <v>49</v>
      </c>
      <c r="F4077" s="2" t="s">
        <v>1311</v>
      </c>
      <c r="G4077" s="2" t="s">
        <v>39</v>
      </c>
      <c r="H4077" s="2" t="s">
        <v>79</v>
      </c>
      <c r="I4077" s="2" t="s">
        <v>75</v>
      </c>
      <c r="J4077" s="2" t="s">
        <v>76</v>
      </c>
      <c r="K4077" s="2" t="s">
        <v>77</v>
      </c>
      <c r="L4077" s="10">
        <v>42743.0</v>
      </c>
      <c r="M4077" s="2" t="s">
        <v>90</v>
      </c>
      <c r="N4077" s="11">
        <v>0.2</v>
      </c>
      <c r="O4077" s="12">
        <v>4.0</v>
      </c>
      <c r="P4077" s="13">
        <v>0.35</v>
      </c>
      <c r="Q4077" s="13">
        <v>11.0</v>
      </c>
      <c r="R4077" s="13">
        <f t="shared" si="1"/>
        <v>13.75</v>
      </c>
      <c r="S4077" s="14">
        <f t="shared" si="2"/>
        <v>1.71875</v>
      </c>
      <c r="T4077" s="14">
        <f t="shared" si="3"/>
        <v>0.3636363636</v>
      </c>
      <c r="U4077" s="15" t="str">
        <f>vlookup(F4077,'Sub categories'!$A:$C,3,False)</f>
        <v>Art</v>
      </c>
      <c r="V4077" s="16">
        <f t="shared" si="4"/>
        <v>12</v>
      </c>
      <c r="W4077" s="17">
        <f t="array" ref="W4077">INDEX(shipping_prices!$C$1:$F5304,MATCH(I4077,shipping_prices!$A$1:$A5304,0),MATCH(M4077,shipping_prices!$C$1:$F$1,0))</f>
        <v>9.96</v>
      </c>
      <c r="X4077" s="15" t="str">
        <f t="shared" si="5"/>
        <v>Arthur WiedigerHoustonTexas</v>
      </c>
      <c r="Y4077" s="15" t="str">
        <f t="shared" si="6"/>
        <v>Low</v>
      </c>
    </row>
    <row r="4078" hidden="1">
      <c r="A4078" s="1">
        <v>42732.0</v>
      </c>
      <c r="B4078" s="2" t="s">
        <v>5017</v>
      </c>
      <c r="C4078" s="2">
        <v>3.0</v>
      </c>
      <c r="D4078" s="2" t="s">
        <v>4075</v>
      </c>
      <c r="E4078" s="2" t="s">
        <v>49</v>
      </c>
      <c r="F4078" s="2" t="s">
        <v>4898</v>
      </c>
      <c r="G4078" s="2" t="s">
        <v>39</v>
      </c>
      <c r="H4078" s="2" t="s">
        <v>51</v>
      </c>
      <c r="I4078" s="2" t="s">
        <v>75</v>
      </c>
      <c r="J4078" s="2" t="s">
        <v>76</v>
      </c>
      <c r="K4078" s="2" t="s">
        <v>77</v>
      </c>
      <c r="L4078" s="10">
        <v>42743.0</v>
      </c>
      <c r="M4078" s="2" t="s">
        <v>90</v>
      </c>
      <c r="N4078" s="11">
        <v>0.2</v>
      </c>
      <c r="O4078" s="12">
        <v>6.0</v>
      </c>
      <c r="P4078" s="13">
        <v>0.36</v>
      </c>
      <c r="Q4078" s="13">
        <v>16.0</v>
      </c>
      <c r="R4078" s="13">
        <f t="shared" si="1"/>
        <v>20</v>
      </c>
      <c r="S4078" s="14">
        <f t="shared" si="2"/>
        <v>6.666666667</v>
      </c>
      <c r="T4078" s="14">
        <f t="shared" si="3"/>
        <v>0.375</v>
      </c>
      <c r="U4078" s="15" t="str">
        <f>vlookup(F4078,'Sub categories'!$A:$C,3,False)</f>
        <v>Paper</v>
      </c>
      <c r="V4078" s="16">
        <f t="shared" si="4"/>
        <v>11</v>
      </c>
      <c r="W4078" s="17">
        <f t="array" ref="W4078">INDEX(shipping_prices!$C$1:$F5305,MATCH(I4078,shipping_prices!$A$1:$A5305,0),MATCH(M4078,shipping_prices!$C$1:$F$1,0))</f>
        <v>9.96</v>
      </c>
      <c r="X4078" s="15" t="str">
        <f t="shared" si="5"/>
        <v>Arthur WiedigerHoustonTexas</v>
      </c>
      <c r="Y4078" s="15" t="str">
        <f t="shared" si="6"/>
        <v>Low</v>
      </c>
    </row>
    <row r="4079" hidden="1">
      <c r="A4079" s="1">
        <v>42732.0</v>
      </c>
      <c r="B4079" s="2" t="s">
        <v>5017</v>
      </c>
      <c r="C4079" s="2">
        <v>4.0</v>
      </c>
      <c r="D4079" s="2" t="s">
        <v>4075</v>
      </c>
      <c r="E4079" s="2" t="s">
        <v>49</v>
      </c>
      <c r="F4079" s="2" t="s">
        <v>2047</v>
      </c>
      <c r="G4079" s="2" t="s">
        <v>39</v>
      </c>
      <c r="H4079" s="2" t="s">
        <v>79</v>
      </c>
      <c r="I4079" s="2" t="s">
        <v>75</v>
      </c>
      <c r="J4079" s="2" t="s">
        <v>76</v>
      </c>
      <c r="K4079" s="2" t="s">
        <v>77</v>
      </c>
      <c r="L4079" s="10">
        <v>42743.0</v>
      </c>
      <c r="M4079" s="2" t="s">
        <v>90</v>
      </c>
      <c r="N4079" s="11">
        <v>0.8</v>
      </c>
      <c r="O4079" s="12">
        <v>-161.0</v>
      </c>
      <c r="P4079" s="13">
        <v>-2.5</v>
      </c>
      <c r="Q4079" s="13">
        <v>64.0</v>
      </c>
      <c r="R4079" s="13">
        <f t="shared" si="1"/>
        <v>320</v>
      </c>
      <c r="S4079" s="14">
        <f t="shared" si="2"/>
        <v>80</v>
      </c>
      <c r="T4079" s="14">
        <f t="shared" si="3"/>
        <v>-2.515625</v>
      </c>
      <c r="U4079" s="15" t="str">
        <f>vlookup(F4079,'Sub categories'!$A:$C,3,False)</f>
        <v>Appliances</v>
      </c>
      <c r="V4079" s="16">
        <f t="shared" si="4"/>
        <v>11</v>
      </c>
      <c r="W4079" s="17">
        <f t="array" ref="W4079">INDEX(shipping_prices!$C$1:$F5306,MATCH(I4079,shipping_prices!$A$1:$A5306,0),MATCH(M4079,shipping_prices!$C$1:$F$1,0))</f>
        <v>9.96</v>
      </c>
      <c r="X4079" s="15" t="str">
        <f t="shared" si="5"/>
        <v>Arthur WiedigerHoustonTexas</v>
      </c>
      <c r="Y4079" s="15" t="str">
        <f t="shared" si="6"/>
        <v>loss</v>
      </c>
    </row>
    <row r="4080" hidden="1">
      <c r="A4080" s="1">
        <v>42733.0</v>
      </c>
      <c r="B4080" s="2" t="s">
        <v>5017</v>
      </c>
      <c r="C4080" s="2">
        <v>9.0</v>
      </c>
      <c r="D4080" s="2" t="s">
        <v>4075</v>
      </c>
      <c r="E4080" s="2" t="s">
        <v>49</v>
      </c>
      <c r="F4080" s="2" t="s">
        <v>972</v>
      </c>
      <c r="G4080" s="2" t="s">
        <v>39</v>
      </c>
      <c r="H4080" s="2" t="s">
        <v>972</v>
      </c>
      <c r="I4080" s="2" t="s">
        <v>75</v>
      </c>
      <c r="J4080" s="2" t="s">
        <v>76</v>
      </c>
      <c r="K4080" s="2" t="s">
        <v>77</v>
      </c>
      <c r="L4080" s="10">
        <v>42743.0</v>
      </c>
      <c r="M4080" s="2" t="s">
        <v>90</v>
      </c>
      <c r="N4080" s="11">
        <v>0.2</v>
      </c>
      <c r="O4080" s="12">
        <v>7.0</v>
      </c>
      <c r="P4080" s="13">
        <v>0.1</v>
      </c>
      <c r="Q4080" s="13">
        <v>68.0</v>
      </c>
      <c r="R4080" s="13">
        <f t="shared" si="1"/>
        <v>85</v>
      </c>
      <c r="S4080" s="14">
        <f t="shared" si="2"/>
        <v>9.444444444</v>
      </c>
      <c r="T4080" s="14">
        <f t="shared" si="3"/>
        <v>0.1029411765</v>
      </c>
      <c r="U4080" s="15" t="str">
        <f>vlookup(F4080,'Sub categories'!$A:$C,3,False)</f>
        <v>Storage</v>
      </c>
      <c r="V4080" s="16">
        <f t="shared" si="4"/>
        <v>10</v>
      </c>
      <c r="W4080" s="17">
        <f t="array" ref="W4080">INDEX(shipping_prices!$C$1:$F5307,MATCH(I4080,shipping_prices!$A$1:$A5307,0),MATCH(M4080,shipping_prices!$C$1:$F$1,0))</f>
        <v>9.96</v>
      </c>
      <c r="X4080" s="15" t="str">
        <f t="shared" si="5"/>
        <v>Arthur WiedigerHoustonTexas</v>
      </c>
      <c r="Y4080" s="15" t="str">
        <f t="shared" si="6"/>
        <v>Low</v>
      </c>
    </row>
    <row r="4081">
      <c r="A4081" s="1">
        <v>42734.0</v>
      </c>
      <c r="B4081" s="2" t="s">
        <v>5017</v>
      </c>
      <c r="C4081" s="2">
        <v>2.0</v>
      </c>
      <c r="D4081" s="2" t="s">
        <v>4075</v>
      </c>
      <c r="E4081" s="2" t="s">
        <v>49</v>
      </c>
      <c r="F4081" s="2" t="s">
        <v>2566</v>
      </c>
      <c r="G4081" s="2" t="s">
        <v>45</v>
      </c>
      <c r="H4081" s="2" t="s">
        <v>227</v>
      </c>
      <c r="I4081" s="2" t="s">
        <v>75</v>
      </c>
      <c r="J4081" s="2" t="s">
        <v>76</v>
      </c>
      <c r="K4081" s="2" t="s">
        <v>77</v>
      </c>
      <c r="L4081" s="10">
        <v>42743.0</v>
      </c>
      <c r="M4081" s="2" t="s">
        <v>90</v>
      </c>
      <c r="N4081" s="11">
        <v>0.3</v>
      </c>
      <c r="O4081" s="12">
        <v>-119.0</v>
      </c>
      <c r="P4081" s="13">
        <v>-0.31</v>
      </c>
      <c r="Q4081" s="13">
        <v>379.0</v>
      </c>
      <c r="R4081" s="13">
        <f t="shared" si="1"/>
        <v>541.4285714</v>
      </c>
      <c r="S4081" s="14">
        <f t="shared" si="2"/>
        <v>270.7142857</v>
      </c>
      <c r="T4081" s="14">
        <f t="shared" si="3"/>
        <v>-0.3139841689</v>
      </c>
      <c r="U4081" s="15" t="str">
        <f>vlookup(F4081,'Sub categories'!$A:$C,3,False)</f>
        <v>Chairs</v>
      </c>
      <c r="V4081" s="16">
        <f t="shared" si="4"/>
        <v>9</v>
      </c>
      <c r="W4081" s="17">
        <f t="array" ref="W4081">INDEX(shipping_prices!$C$1:$F5308,MATCH(I4081,shipping_prices!$A$1:$A5308,0),MATCH(M4081,shipping_prices!$C$1:$F$1,0))</f>
        <v>9.96</v>
      </c>
      <c r="X4081" s="15" t="str">
        <f t="shared" si="5"/>
        <v>Arthur WiedigerHoustonTexas</v>
      </c>
      <c r="Y4081" s="15" t="str">
        <f t="shared" si="6"/>
        <v>loss</v>
      </c>
    </row>
    <row r="4082" hidden="1">
      <c r="A4082" s="1">
        <v>42734.0</v>
      </c>
      <c r="B4082" s="2" t="s">
        <v>5018</v>
      </c>
      <c r="C4082" s="2">
        <v>2.0</v>
      </c>
      <c r="D4082" s="2" t="s">
        <v>5019</v>
      </c>
      <c r="E4082" s="2" t="s">
        <v>37</v>
      </c>
      <c r="F4082" s="2" t="s">
        <v>1968</v>
      </c>
      <c r="G4082" s="2" t="s">
        <v>39</v>
      </c>
      <c r="H4082" s="2" t="s">
        <v>79</v>
      </c>
      <c r="I4082" s="2" t="s">
        <v>41</v>
      </c>
      <c r="J4082" s="2" t="s">
        <v>42</v>
      </c>
      <c r="K4082" s="2" t="s">
        <v>43</v>
      </c>
      <c r="L4082" s="10">
        <v>42736.0</v>
      </c>
      <c r="M4082" s="2" t="s">
        <v>142</v>
      </c>
      <c r="N4082" s="11">
        <v>0.0</v>
      </c>
      <c r="O4082" s="12">
        <v>11.0</v>
      </c>
      <c r="P4082" s="13">
        <v>0.5</v>
      </c>
      <c r="Q4082" s="13">
        <v>22.0</v>
      </c>
      <c r="R4082" s="13">
        <f t="shared" si="1"/>
        <v>22</v>
      </c>
      <c r="S4082" s="14">
        <f t="shared" si="2"/>
        <v>11</v>
      </c>
      <c r="T4082" s="14">
        <f t="shared" si="3"/>
        <v>0.5</v>
      </c>
      <c r="U4082" s="15" t="str">
        <f>vlookup(F4082,'Sub categories'!$A:$C,3,False)</f>
        <v>Envelopes</v>
      </c>
      <c r="V4082" s="16">
        <f t="shared" si="4"/>
        <v>2</v>
      </c>
      <c r="W4082" s="17">
        <f t="array" ref="W4082">INDEX(shipping_prices!$C$1:$F5309,MATCH(I4082,shipping_prices!$A$1:$A5309,0),MATCH(M4082,shipping_prices!$C$1:$F$1,0))</f>
        <v>16.04</v>
      </c>
      <c r="X4082" s="15" t="str">
        <f t="shared" si="5"/>
        <v>Cynthia VoltzSan FranciscoCalifornia</v>
      </c>
      <c r="Y4082" s="15" t="str">
        <f t="shared" si="6"/>
        <v>Low</v>
      </c>
    </row>
    <row r="4083">
      <c r="A4083" s="1">
        <v>42734.0</v>
      </c>
      <c r="B4083" s="2" t="s">
        <v>5020</v>
      </c>
      <c r="C4083" s="2">
        <v>1.0</v>
      </c>
      <c r="D4083" s="2" t="s">
        <v>705</v>
      </c>
      <c r="E4083" s="2" t="s">
        <v>27</v>
      </c>
      <c r="F4083" s="2" t="s">
        <v>500</v>
      </c>
      <c r="G4083" s="2" t="s">
        <v>45</v>
      </c>
      <c r="H4083" s="2" t="s">
        <v>227</v>
      </c>
      <c r="I4083" s="2" t="s">
        <v>961</v>
      </c>
      <c r="J4083" s="2" t="s">
        <v>89</v>
      </c>
      <c r="K4083" s="2" t="s">
        <v>54</v>
      </c>
      <c r="L4083" s="10">
        <v>42741.0</v>
      </c>
      <c r="M4083" s="2" t="s">
        <v>90</v>
      </c>
      <c r="N4083" s="11">
        <v>0.0</v>
      </c>
      <c r="O4083" s="12">
        <v>76.0</v>
      </c>
      <c r="P4083" s="13">
        <v>0.26</v>
      </c>
      <c r="Q4083" s="13">
        <v>291.0</v>
      </c>
      <c r="R4083" s="13">
        <f t="shared" si="1"/>
        <v>291</v>
      </c>
      <c r="S4083" s="14">
        <f t="shared" si="2"/>
        <v>291</v>
      </c>
      <c r="T4083" s="14">
        <f t="shared" si="3"/>
        <v>0.2611683849</v>
      </c>
      <c r="U4083" s="15" t="str">
        <f>vlookup(F4083,'Sub categories'!$A:$C,3,False)</f>
        <v>Chairs</v>
      </c>
      <c r="V4083" s="16">
        <f t="shared" si="4"/>
        <v>7</v>
      </c>
      <c r="W4083" s="17">
        <f t="array" ref="W4083">INDEX(shipping_prices!$C$1:$F5310,MATCH(I4083,shipping_prices!$A$1:$A5310,0),MATCH(M4083,shipping_prices!$C$1:$F$1,0))</f>
        <v>2.36</v>
      </c>
      <c r="X4083" s="15" t="str">
        <f t="shared" si="5"/>
        <v>Ben WallaceHamptonVirginia</v>
      </c>
      <c r="Y4083" s="15" t="str">
        <f t="shared" si="6"/>
        <v>High</v>
      </c>
    </row>
    <row r="4084" hidden="1">
      <c r="A4084" s="1">
        <v>42734.0</v>
      </c>
      <c r="B4084" s="2" t="s">
        <v>5021</v>
      </c>
      <c r="C4084" s="2">
        <v>3.0</v>
      </c>
      <c r="D4084" s="2" t="s">
        <v>4395</v>
      </c>
      <c r="E4084" s="2" t="s">
        <v>49</v>
      </c>
      <c r="F4084" s="2" t="s">
        <v>5022</v>
      </c>
      <c r="G4084" s="2" t="s">
        <v>29</v>
      </c>
      <c r="H4084" s="2" t="s">
        <v>319</v>
      </c>
      <c r="I4084" s="2" t="s">
        <v>3330</v>
      </c>
      <c r="J4084" s="2" t="s">
        <v>614</v>
      </c>
      <c r="K4084" s="2" t="s">
        <v>54</v>
      </c>
      <c r="L4084" s="10">
        <v>42742.0</v>
      </c>
      <c r="M4084" s="2" t="s">
        <v>34</v>
      </c>
      <c r="N4084" s="11">
        <v>0.2</v>
      </c>
      <c r="O4084" s="12">
        <v>18.0</v>
      </c>
      <c r="P4084" s="13">
        <v>0.08</v>
      </c>
      <c r="Q4084" s="13">
        <v>240.0</v>
      </c>
      <c r="R4084" s="13">
        <f t="shared" si="1"/>
        <v>300</v>
      </c>
      <c r="S4084" s="14">
        <f t="shared" si="2"/>
        <v>100</v>
      </c>
      <c r="T4084" s="14">
        <f t="shared" si="3"/>
        <v>0.075</v>
      </c>
      <c r="U4084" s="15" t="str">
        <f>vlookup(F4084,'Sub categories'!$A:$C,3,False)</f>
        <v>Phones</v>
      </c>
      <c r="V4084" s="16">
        <f t="shared" si="4"/>
        <v>8</v>
      </c>
      <c r="W4084" s="17">
        <f t="array" ref="W4084">INDEX(shipping_prices!$C$1:$F5311,MATCH(I4084,shipping_prices!$A$1:$A5311,0),MATCH(M4084,shipping_prices!$C$1:$F$1,0))</f>
        <v>6.43</v>
      </c>
      <c r="X4084" s="15" t="str">
        <f t="shared" si="5"/>
        <v>Catherine GlotzbachLebanonTennessee</v>
      </c>
      <c r="Y4084" s="15" t="str">
        <f t="shared" si="6"/>
        <v>Low</v>
      </c>
    </row>
    <row r="4085" hidden="1">
      <c r="A4085" s="1">
        <v>42734.0</v>
      </c>
      <c r="B4085" s="2" t="s">
        <v>5023</v>
      </c>
      <c r="C4085" s="2">
        <v>4.0</v>
      </c>
      <c r="D4085" s="2" t="s">
        <v>3910</v>
      </c>
      <c r="E4085" s="2" t="s">
        <v>27</v>
      </c>
      <c r="F4085" s="2" t="s">
        <v>1256</v>
      </c>
      <c r="G4085" s="2" t="s">
        <v>39</v>
      </c>
      <c r="H4085" s="2" t="s">
        <v>79</v>
      </c>
      <c r="I4085" s="2" t="s">
        <v>1225</v>
      </c>
      <c r="J4085" s="2" t="s">
        <v>76</v>
      </c>
      <c r="K4085" s="2" t="s">
        <v>77</v>
      </c>
      <c r="L4085" s="10">
        <v>42740.0</v>
      </c>
      <c r="M4085" s="2" t="s">
        <v>90</v>
      </c>
      <c r="N4085" s="11">
        <v>0.2</v>
      </c>
      <c r="O4085" s="12">
        <v>4.0</v>
      </c>
      <c r="P4085" s="13">
        <v>0.33</v>
      </c>
      <c r="Q4085" s="13">
        <v>11.0</v>
      </c>
      <c r="R4085" s="13">
        <f t="shared" si="1"/>
        <v>13.75</v>
      </c>
      <c r="S4085" s="14">
        <f t="shared" si="2"/>
        <v>3.4375</v>
      </c>
      <c r="T4085" s="14">
        <f t="shared" si="3"/>
        <v>0.3636363636</v>
      </c>
      <c r="U4085" s="15" t="str">
        <f>vlookup(F4085,'Sub categories'!$A:$C,3,False)</f>
        <v>Fasteners</v>
      </c>
      <c r="V4085" s="16">
        <f t="shared" si="4"/>
        <v>6</v>
      </c>
      <c r="W4085" s="17">
        <f t="array" ref="W4085">INDEX(shipping_prices!$C$1:$F5312,MATCH(I4085,shipping_prices!$A$1:$A5312,0),MATCH(M4085,shipping_prices!$C$1:$F$1,0))</f>
        <v>4</v>
      </c>
      <c r="X4085" s="15" t="str">
        <f t="shared" si="5"/>
        <v>Jill FjeldDallasTexas</v>
      </c>
      <c r="Y4085" s="15" t="str">
        <f t="shared" si="6"/>
        <v>Low</v>
      </c>
    </row>
    <row r="4086" hidden="1">
      <c r="A4086" s="1">
        <v>42735.0</v>
      </c>
      <c r="B4086" s="2" t="s">
        <v>5023</v>
      </c>
      <c r="C4086" s="2">
        <v>3.0</v>
      </c>
      <c r="D4086" s="2" t="s">
        <v>3910</v>
      </c>
      <c r="E4086" s="2" t="s">
        <v>27</v>
      </c>
      <c r="F4086" s="2" t="s">
        <v>4866</v>
      </c>
      <c r="G4086" s="2" t="s">
        <v>39</v>
      </c>
      <c r="H4086" s="2" t="s">
        <v>79</v>
      </c>
      <c r="I4086" s="2" t="s">
        <v>1225</v>
      </c>
      <c r="J4086" s="2" t="s">
        <v>76</v>
      </c>
      <c r="K4086" s="2" t="s">
        <v>77</v>
      </c>
      <c r="L4086" s="10">
        <v>42740.0</v>
      </c>
      <c r="M4086" s="2" t="s">
        <v>90</v>
      </c>
      <c r="N4086" s="11">
        <v>0.2</v>
      </c>
      <c r="O4086" s="12">
        <v>18.0</v>
      </c>
      <c r="P4086" s="13">
        <v>0.33</v>
      </c>
      <c r="Q4086" s="13">
        <v>54.0</v>
      </c>
      <c r="R4086" s="13">
        <f t="shared" si="1"/>
        <v>67.5</v>
      </c>
      <c r="S4086" s="14">
        <f t="shared" si="2"/>
        <v>22.5</v>
      </c>
      <c r="T4086" s="14">
        <f t="shared" si="3"/>
        <v>0.3333333333</v>
      </c>
      <c r="U4086" s="15" t="str">
        <f>vlookup(F4086,'Sub categories'!$A:$C,3,False)</f>
        <v>Paper</v>
      </c>
      <c r="V4086" s="16">
        <f t="shared" si="4"/>
        <v>5</v>
      </c>
      <c r="W4086" s="17">
        <f t="array" ref="W4086">INDEX(shipping_prices!$C$1:$F5313,MATCH(I4086,shipping_prices!$A$1:$A5313,0),MATCH(M4086,shipping_prices!$C$1:$F$1,0))</f>
        <v>4</v>
      </c>
      <c r="X4086" s="15" t="str">
        <f t="shared" si="5"/>
        <v>Jill FjeldDallasTexas</v>
      </c>
      <c r="Y4086" s="15" t="str">
        <f t="shared" si="6"/>
        <v>Low</v>
      </c>
    </row>
    <row r="4087" hidden="1">
      <c r="A4087" s="1">
        <v>42735.0</v>
      </c>
      <c r="B4087" s="2" t="s">
        <v>5024</v>
      </c>
      <c r="C4087" s="2">
        <v>2.0</v>
      </c>
      <c r="D4087" s="2" t="s">
        <v>839</v>
      </c>
      <c r="E4087" s="2" t="s">
        <v>37</v>
      </c>
      <c r="F4087" s="2" t="s">
        <v>1844</v>
      </c>
      <c r="G4087" s="2" t="s">
        <v>39</v>
      </c>
      <c r="H4087" s="2" t="s">
        <v>51</v>
      </c>
      <c r="I4087" s="2" t="s">
        <v>163</v>
      </c>
      <c r="J4087" s="2" t="s">
        <v>164</v>
      </c>
      <c r="K4087" s="2" t="s">
        <v>33</v>
      </c>
      <c r="L4087" s="10">
        <v>42738.0</v>
      </c>
      <c r="M4087" s="2" t="s">
        <v>90</v>
      </c>
      <c r="N4087" s="11">
        <v>0.2</v>
      </c>
      <c r="O4087" s="12">
        <v>3.0</v>
      </c>
      <c r="P4087" s="13">
        <v>0.31</v>
      </c>
      <c r="Q4087" s="13">
        <v>8.0</v>
      </c>
      <c r="R4087" s="13">
        <f t="shared" si="1"/>
        <v>10</v>
      </c>
      <c r="S4087" s="14">
        <f t="shared" si="2"/>
        <v>5</v>
      </c>
      <c r="T4087" s="14">
        <f t="shared" si="3"/>
        <v>0.375</v>
      </c>
      <c r="U4087" s="15" t="str">
        <f>vlookup(F4087,'Sub categories'!$A:$C,3,False)</f>
        <v>Paper</v>
      </c>
      <c r="V4087" s="16">
        <f t="shared" si="4"/>
        <v>3</v>
      </c>
      <c r="W4087" s="17">
        <f t="array" ref="W4087">INDEX(shipping_prices!$C$1:$F5314,MATCH(I4087,shipping_prices!$A$1:$A5314,0),MATCH(M4087,shipping_prices!$C$1:$F$1,0))</f>
        <v>6.23</v>
      </c>
      <c r="X4087" s="15" t="str">
        <f t="shared" si="5"/>
        <v>Giulietta DortchPhiladelphiaPennsylvania</v>
      </c>
      <c r="Y4087" s="15" t="str">
        <f t="shared" si="6"/>
        <v>Low</v>
      </c>
    </row>
    <row r="4088" hidden="1">
      <c r="A4088" s="1">
        <v>42735.0</v>
      </c>
      <c r="B4088" s="2" t="s">
        <v>5024</v>
      </c>
      <c r="C4088" s="2">
        <v>9.0</v>
      </c>
      <c r="D4088" s="2" t="s">
        <v>839</v>
      </c>
      <c r="E4088" s="2" t="s">
        <v>37</v>
      </c>
      <c r="F4088" s="2" t="s">
        <v>337</v>
      </c>
      <c r="G4088" s="2" t="s">
        <v>29</v>
      </c>
      <c r="H4088" s="2" t="s">
        <v>255</v>
      </c>
      <c r="I4088" s="2" t="s">
        <v>163</v>
      </c>
      <c r="J4088" s="2" t="s">
        <v>164</v>
      </c>
      <c r="K4088" s="2" t="s">
        <v>33</v>
      </c>
      <c r="L4088" s="10">
        <v>42738.0</v>
      </c>
      <c r="M4088" s="2" t="s">
        <v>90</v>
      </c>
      <c r="N4088" s="11">
        <v>0.4</v>
      </c>
      <c r="O4088" s="12">
        <v>-158.0</v>
      </c>
      <c r="P4088" s="13">
        <v>-0.22</v>
      </c>
      <c r="Q4088" s="13">
        <v>729.0</v>
      </c>
      <c r="R4088" s="13">
        <f t="shared" si="1"/>
        <v>1215</v>
      </c>
      <c r="S4088" s="14">
        <f t="shared" si="2"/>
        <v>135</v>
      </c>
      <c r="T4088" s="14">
        <f t="shared" si="3"/>
        <v>-0.2167352538</v>
      </c>
      <c r="U4088" s="15" t="str">
        <f>vlookup(F4088,'Sub categories'!$A:$C,3,False)</f>
        <v>Phones</v>
      </c>
      <c r="V4088" s="16">
        <f t="shared" si="4"/>
        <v>3</v>
      </c>
      <c r="W4088" s="17">
        <f t="array" ref="W4088">INDEX(shipping_prices!$C$1:$F5315,MATCH(I4088,shipping_prices!$A$1:$A5315,0),MATCH(M4088,shipping_prices!$C$1:$F$1,0))</f>
        <v>6.23</v>
      </c>
      <c r="X4088" s="15" t="str">
        <f t="shared" si="5"/>
        <v>Giulietta DortchPhiladelphiaPennsylvania</v>
      </c>
      <c r="Y4088" s="15" t="str">
        <f t="shared" si="6"/>
        <v>loss</v>
      </c>
    </row>
    <row r="4089" hidden="1">
      <c r="A4089" s="1">
        <v>42735.0</v>
      </c>
      <c r="B4089" s="2" t="s">
        <v>5025</v>
      </c>
      <c r="C4089" s="2">
        <v>3.0</v>
      </c>
      <c r="D4089" s="2" t="s">
        <v>1951</v>
      </c>
      <c r="E4089" s="2" t="s">
        <v>27</v>
      </c>
      <c r="F4089" s="2" t="s">
        <v>1486</v>
      </c>
      <c r="G4089" s="2" t="s">
        <v>39</v>
      </c>
      <c r="H4089" s="2" t="s">
        <v>40</v>
      </c>
      <c r="I4089" s="2" t="s">
        <v>310</v>
      </c>
      <c r="J4089" s="2" t="s">
        <v>311</v>
      </c>
      <c r="K4089" s="2" t="s">
        <v>33</v>
      </c>
      <c r="L4089" s="10">
        <v>42737.0</v>
      </c>
      <c r="M4089" s="2" t="s">
        <v>34</v>
      </c>
      <c r="N4089" s="11">
        <v>0.0</v>
      </c>
      <c r="O4089" s="12">
        <v>63.0</v>
      </c>
      <c r="P4089" s="13">
        <v>0.49</v>
      </c>
      <c r="Q4089" s="13">
        <v>128.0</v>
      </c>
      <c r="R4089" s="13">
        <f t="shared" si="1"/>
        <v>128</v>
      </c>
      <c r="S4089" s="14">
        <f t="shared" si="2"/>
        <v>42.66666667</v>
      </c>
      <c r="T4089" s="14">
        <f t="shared" si="3"/>
        <v>0.4921875</v>
      </c>
      <c r="U4089" s="15" t="str">
        <f>vlookup(F4089,'Sub categories'!$A:$C,3,False)</f>
        <v>Binders</v>
      </c>
      <c r="V4089" s="16">
        <f t="shared" si="4"/>
        <v>2</v>
      </c>
      <c r="W4089" s="17">
        <f t="array" ref="W4089">INDEX(shipping_prices!$C$1:$F5316,MATCH(I4089,shipping_prices!$A$1:$A5316,0),MATCH(M4089,shipping_prices!$C$1:$F$1,0))</f>
        <v>14.31</v>
      </c>
      <c r="X4089" s="15" t="str">
        <f t="shared" si="5"/>
        <v>Shirley JacksonNewarkDelaware</v>
      </c>
      <c r="Y4089" s="15" t="str">
        <f t="shared" si="6"/>
        <v>High</v>
      </c>
    </row>
    <row r="4090">
      <c r="A4090" s="1">
        <v>42735.0</v>
      </c>
      <c r="B4090" s="2" t="s">
        <v>5026</v>
      </c>
      <c r="C4090" s="2">
        <v>3.0</v>
      </c>
      <c r="D4090" s="2" t="s">
        <v>3110</v>
      </c>
      <c r="E4090" s="2" t="s">
        <v>27</v>
      </c>
      <c r="F4090" s="2" t="s">
        <v>2158</v>
      </c>
      <c r="G4090" s="2" t="s">
        <v>45</v>
      </c>
      <c r="H4090" s="2" t="s">
        <v>1024</v>
      </c>
      <c r="I4090" s="2" t="s">
        <v>163</v>
      </c>
      <c r="J4090" s="2" t="s">
        <v>164</v>
      </c>
      <c r="K4090" s="2" t="s">
        <v>33</v>
      </c>
      <c r="L4090" s="10">
        <v>42737.0</v>
      </c>
      <c r="M4090" s="2" t="s">
        <v>90</v>
      </c>
      <c r="N4090" s="11">
        <v>0.2</v>
      </c>
      <c r="O4090" s="12">
        <v>10.0</v>
      </c>
      <c r="P4090" s="13">
        <v>0.2</v>
      </c>
      <c r="Q4090" s="13">
        <v>49.0</v>
      </c>
      <c r="R4090" s="13">
        <f t="shared" si="1"/>
        <v>61.25</v>
      </c>
      <c r="S4090" s="14">
        <f t="shared" si="2"/>
        <v>20.41666667</v>
      </c>
      <c r="T4090" s="14">
        <f t="shared" si="3"/>
        <v>0.2040816327</v>
      </c>
      <c r="U4090" s="15" t="str">
        <f>vlookup(F4090,'Sub categories'!$A:$C,3,False)</f>
        <v>Furnishings</v>
      </c>
      <c r="V4090" s="16">
        <f t="shared" si="4"/>
        <v>2</v>
      </c>
      <c r="W4090" s="17">
        <f t="array" ref="W4090">INDEX(shipping_prices!$C$1:$F5317,MATCH(I4090,shipping_prices!$A$1:$A5317,0),MATCH(M4090,shipping_prices!$C$1:$F$1,0))</f>
        <v>6.23</v>
      </c>
      <c r="X4090" s="15" t="str">
        <f t="shared" si="5"/>
        <v>Eugene BarchasPhiladelphiaPennsylvania</v>
      </c>
      <c r="Y4090" s="15" t="str">
        <f t="shared" si="6"/>
        <v>Low</v>
      </c>
    </row>
    <row r="4091">
      <c r="A4091" s="1">
        <v>42735.0</v>
      </c>
      <c r="B4091" s="2" t="s">
        <v>5026</v>
      </c>
      <c r="C4091" s="2">
        <v>3.0</v>
      </c>
      <c r="D4091" s="2" t="s">
        <v>3110</v>
      </c>
      <c r="E4091" s="2" t="s">
        <v>27</v>
      </c>
      <c r="F4091" s="2" t="s">
        <v>3396</v>
      </c>
      <c r="G4091" s="2" t="s">
        <v>45</v>
      </c>
      <c r="H4091" s="2" t="s">
        <v>227</v>
      </c>
      <c r="I4091" s="2" t="s">
        <v>163</v>
      </c>
      <c r="J4091" s="2" t="s">
        <v>164</v>
      </c>
      <c r="K4091" s="2" t="s">
        <v>33</v>
      </c>
      <c r="L4091" s="10">
        <v>42737.0</v>
      </c>
      <c r="M4091" s="2" t="s">
        <v>90</v>
      </c>
      <c r="N4091" s="11">
        <v>0.3</v>
      </c>
      <c r="O4091" s="12">
        <v>-22.0</v>
      </c>
      <c r="P4091" s="13">
        <v>-0.06</v>
      </c>
      <c r="Q4091" s="13">
        <v>380.0</v>
      </c>
      <c r="R4091" s="13">
        <f t="shared" si="1"/>
        <v>542.8571429</v>
      </c>
      <c r="S4091" s="14">
        <f t="shared" si="2"/>
        <v>180.952381</v>
      </c>
      <c r="T4091" s="14">
        <f t="shared" si="3"/>
        <v>-0.05789473684</v>
      </c>
      <c r="U4091" s="15" t="str">
        <f>vlookup(F4091,'Sub categories'!$A:$C,3,False)</f>
        <v>Chairs</v>
      </c>
      <c r="V4091" s="16">
        <f t="shared" si="4"/>
        <v>2</v>
      </c>
      <c r="W4091" s="17">
        <f t="array" ref="W4091">INDEX(shipping_prices!$C$1:$F5318,MATCH(I4091,shipping_prices!$A$1:$A5318,0),MATCH(M4091,shipping_prices!$C$1:$F$1,0))</f>
        <v>6.23</v>
      </c>
      <c r="X4091" s="15" t="str">
        <f t="shared" si="5"/>
        <v>Eugene BarchasPhiladelphiaPennsylvania</v>
      </c>
      <c r="Y4091" s="15" t="str">
        <f t="shared" si="6"/>
        <v>loss</v>
      </c>
    </row>
    <row r="4092" hidden="1">
      <c r="A4092" s="1">
        <v>42735.0</v>
      </c>
      <c r="B4092" s="2" t="s">
        <v>5026</v>
      </c>
      <c r="C4092" s="2">
        <v>4.0</v>
      </c>
      <c r="D4092" s="2" t="s">
        <v>3110</v>
      </c>
      <c r="E4092" s="2" t="s">
        <v>27</v>
      </c>
      <c r="F4092" s="2" t="s">
        <v>1727</v>
      </c>
      <c r="G4092" s="2" t="s">
        <v>29</v>
      </c>
      <c r="H4092" s="2" t="s">
        <v>1379</v>
      </c>
      <c r="I4092" s="2" t="s">
        <v>163</v>
      </c>
      <c r="J4092" s="2" t="s">
        <v>164</v>
      </c>
      <c r="K4092" s="2" t="s">
        <v>33</v>
      </c>
      <c r="L4092" s="10">
        <v>42737.0</v>
      </c>
      <c r="M4092" s="2" t="s">
        <v>90</v>
      </c>
      <c r="N4092" s="11">
        <v>0.4</v>
      </c>
      <c r="O4092" s="12">
        <v>180.0</v>
      </c>
      <c r="P4092" s="13">
        <v>0.15</v>
      </c>
      <c r="Q4092" s="13">
        <v>1200.0</v>
      </c>
      <c r="R4092" s="13">
        <f t="shared" si="1"/>
        <v>2000</v>
      </c>
      <c r="S4092" s="14">
        <f t="shared" si="2"/>
        <v>500</v>
      </c>
      <c r="T4092" s="14">
        <f t="shared" si="3"/>
        <v>0.15</v>
      </c>
      <c r="U4092" s="15" t="str">
        <f>vlookup(F4092,'Sub categories'!$A:$C,3,False)</f>
        <v>Copiers</v>
      </c>
      <c r="V4092" s="16">
        <f t="shared" si="4"/>
        <v>2</v>
      </c>
      <c r="W4092" s="17">
        <f t="array" ref="W4092">INDEX(shipping_prices!$C$1:$F5319,MATCH(I4092,shipping_prices!$A$1:$A5319,0),MATCH(M4092,shipping_prices!$C$1:$F$1,0))</f>
        <v>6.23</v>
      </c>
      <c r="X4092" s="15" t="str">
        <f t="shared" si="5"/>
        <v>Eugene BarchasPhiladelphiaPennsylvania</v>
      </c>
      <c r="Y4092" s="15" t="str">
        <f t="shared" si="6"/>
        <v>High</v>
      </c>
    </row>
    <row r="4093" hidden="1">
      <c r="A4093" s="1">
        <v>42735.0</v>
      </c>
      <c r="B4093" s="2" t="s">
        <v>5027</v>
      </c>
      <c r="C4093" s="2">
        <v>1.0</v>
      </c>
      <c r="D4093" s="2" t="s">
        <v>2038</v>
      </c>
      <c r="E4093" s="2" t="s">
        <v>49</v>
      </c>
      <c r="F4093" s="2" t="s">
        <v>299</v>
      </c>
      <c r="G4093" s="2" t="s">
        <v>29</v>
      </c>
      <c r="H4093" s="2" t="s">
        <v>79</v>
      </c>
      <c r="I4093" s="2" t="s">
        <v>5028</v>
      </c>
      <c r="J4093" s="2" t="s">
        <v>141</v>
      </c>
      <c r="K4093" s="2" t="s">
        <v>77</v>
      </c>
      <c r="L4093" s="10">
        <v>42740.0</v>
      </c>
      <c r="M4093" s="2" t="s">
        <v>34</v>
      </c>
      <c r="N4093" s="11">
        <v>0.2</v>
      </c>
      <c r="O4093" s="12">
        <v>25.0</v>
      </c>
      <c r="P4093" s="13">
        <v>0.09</v>
      </c>
      <c r="Q4093" s="13">
        <v>286.0</v>
      </c>
      <c r="R4093" s="13">
        <f t="shared" si="1"/>
        <v>357.5</v>
      </c>
      <c r="S4093" s="14">
        <f t="shared" si="2"/>
        <v>357.5</v>
      </c>
      <c r="T4093" s="14">
        <f t="shared" si="3"/>
        <v>0.08741258741</v>
      </c>
      <c r="U4093" s="15" t="str">
        <f>vlookup(F4093,'Sub categories'!$A:$C,3,False)</f>
        <v>Phones</v>
      </c>
      <c r="V4093" s="16">
        <f t="shared" si="4"/>
        <v>5</v>
      </c>
      <c r="W4093" s="17">
        <f t="array" ref="W4093">INDEX(shipping_prices!$C$1:$F5320,MATCH(I4093,shipping_prices!$A$1:$A5320,0),MATCH(M4093,shipping_prices!$C$1:$F$1,0))</f>
        <v>9.03</v>
      </c>
      <c r="X4093" s="15" t="str">
        <f t="shared" si="5"/>
        <v>Tanja NorvellPark RidgeIllinois</v>
      </c>
      <c r="Y4093" s="15" t="str">
        <f t="shared" si="6"/>
        <v>High</v>
      </c>
    </row>
    <row r="4094">
      <c r="A4094" s="1">
        <v>42735.0</v>
      </c>
      <c r="B4094" s="2" t="s">
        <v>5029</v>
      </c>
      <c r="C4094" s="2">
        <v>7.0</v>
      </c>
      <c r="D4094" s="2" t="s">
        <v>942</v>
      </c>
      <c r="E4094" s="2" t="s">
        <v>37</v>
      </c>
      <c r="F4094" s="2" t="s">
        <v>1716</v>
      </c>
      <c r="G4094" s="2" t="s">
        <v>45</v>
      </c>
      <c r="H4094" s="2" t="s">
        <v>79</v>
      </c>
      <c r="I4094" s="2" t="s">
        <v>31</v>
      </c>
      <c r="J4094" s="2" t="s">
        <v>32</v>
      </c>
      <c r="K4094" s="2" t="s">
        <v>33</v>
      </c>
      <c r="L4094" s="10">
        <v>42739.0</v>
      </c>
      <c r="M4094" s="2" t="s">
        <v>142</v>
      </c>
      <c r="N4094" s="11">
        <v>0.0</v>
      </c>
      <c r="O4094" s="12">
        <v>67.0</v>
      </c>
      <c r="P4094" s="13">
        <v>0.49</v>
      </c>
      <c r="Q4094" s="13">
        <v>136.0</v>
      </c>
      <c r="R4094" s="13">
        <f t="shared" si="1"/>
        <v>136</v>
      </c>
      <c r="S4094" s="14">
        <f t="shared" si="2"/>
        <v>19.42857143</v>
      </c>
      <c r="T4094" s="14">
        <f t="shared" si="3"/>
        <v>0.4926470588</v>
      </c>
      <c r="U4094" s="15" t="str">
        <f>vlookup(F4094,'Sub categories'!$A:$C,3,False)</f>
        <v>Furnishings</v>
      </c>
      <c r="V4094" s="16">
        <f t="shared" si="4"/>
        <v>4</v>
      </c>
      <c r="W4094" s="17">
        <f t="array" ref="W4094">INDEX(shipping_prices!$C$1:$F5321,MATCH(I4094,shipping_prices!$A$1:$A5321,0),MATCH(M4094,shipping_prices!$C$1:$F$1,0))</f>
        <v>23.55</v>
      </c>
      <c r="X4094" s="15" t="str">
        <f t="shared" si="5"/>
        <v>Erin AshbrookNew York CityNew York</v>
      </c>
      <c r="Y4094" s="15" t="str">
        <f t="shared" si="6"/>
        <v>High</v>
      </c>
    </row>
    <row r="4095" hidden="1">
      <c r="A4095" s="1">
        <v>42735.0</v>
      </c>
      <c r="B4095" s="2" t="s">
        <v>5030</v>
      </c>
      <c r="C4095" s="2">
        <v>7.0</v>
      </c>
      <c r="D4095" s="2" t="s">
        <v>1252</v>
      </c>
      <c r="E4095" s="2" t="s">
        <v>27</v>
      </c>
      <c r="F4095" s="2" t="s">
        <v>3347</v>
      </c>
      <c r="G4095" s="2" t="s">
        <v>39</v>
      </c>
      <c r="H4095" s="2" t="s">
        <v>79</v>
      </c>
      <c r="I4095" s="2" t="s">
        <v>5031</v>
      </c>
      <c r="J4095" s="2" t="s">
        <v>76</v>
      </c>
      <c r="K4095" s="2" t="s">
        <v>77</v>
      </c>
      <c r="L4095" s="10">
        <v>42735.0</v>
      </c>
      <c r="M4095" s="2" t="s">
        <v>469</v>
      </c>
      <c r="N4095" s="11">
        <v>0.2</v>
      </c>
      <c r="O4095" s="12">
        <v>19.0</v>
      </c>
      <c r="P4095" s="13">
        <v>0.33</v>
      </c>
      <c r="Q4095" s="13">
        <v>60.0</v>
      </c>
      <c r="R4095" s="13">
        <f t="shared" si="1"/>
        <v>75</v>
      </c>
      <c r="S4095" s="14">
        <f t="shared" si="2"/>
        <v>10.71428571</v>
      </c>
      <c r="T4095" s="14">
        <f t="shared" si="3"/>
        <v>0.3166666667</v>
      </c>
      <c r="U4095" s="15" t="str">
        <f>vlookup(F4095,'Sub categories'!$A:$C,3,False)</f>
        <v>Envelopes</v>
      </c>
      <c r="V4095" s="16">
        <f t="shared" si="4"/>
        <v>0</v>
      </c>
      <c r="W4095" s="17">
        <f t="array" ref="W4095">INDEX(shipping_prices!$C$1:$F5322,MATCH(I4095,shipping_prices!$A$1:$A5322,0),MATCH(M4095,shipping_prices!$C$1:$F$1,0))</f>
        <v>52.79</v>
      </c>
      <c r="X4095" s="15" t="str">
        <f t="shared" si="5"/>
        <v>Mary O'RourkeThe ColonyTexas</v>
      </c>
      <c r="Y4095" s="15" t="str">
        <f t="shared" si="6"/>
        <v>Low</v>
      </c>
    </row>
    <row r="4096" hidden="1">
      <c r="A4096" s="1">
        <v>42735.0</v>
      </c>
      <c r="B4096" s="2" t="s">
        <v>5032</v>
      </c>
      <c r="C4096" s="2">
        <v>1.0</v>
      </c>
      <c r="D4096" s="2" t="s">
        <v>2491</v>
      </c>
      <c r="E4096" s="2" t="s">
        <v>27</v>
      </c>
      <c r="F4096" s="2" t="s">
        <v>4821</v>
      </c>
      <c r="G4096" s="2" t="s">
        <v>39</v>
      </c>
      <c r="H4096" s="2" t="s">
        <v>3925</v>
      </c>
      <c r="I4096" s="2" t="s">
        <v>88</v>
      </c>
      <c r="J4096" s="2" t="s">
        <v>796</v>
      </c>
      <c r="K4096" s="2" t="s">
        <v>77</v>
      </c>
      <c r="L4096" s="10">
        <v>42739.0</v>
      </c>
      <c r="M4096" s="2" t="s">
        <v>34</v>
      </c>
      <c r="N4096" s="11">
        <v>0.0</v>
      </c>
      <c r="O4096" s="12">
        <v>4.0</v>
      </c>
      <c r="P4096" s="13">
        <v>0.49</v>
      </c>
      <c r="Q4096" s="13">
        <v>8.0</v>
      </c>
      <c r="R4096" s="13">
        <f t="shared" si="1"/>
        <v>8</v>
      </c>
      <c r="S4096" s="14">
        <f t="shared" si="2"/>
        <v>8</v>
      </c>
      <c r="T4096" s="14">
        <f t="shared" si="3"/>
        <v>0.5</v>
      </c>
      <c r="U4096" s="15" t="str">
        <f>vlookup(F4096,'Sub categories'!$A:$C,3,False)</f>
        <v>Paper</v>
      </c>
      <c r="V4096" s="16">
        <f t="shared" si="4"/>
        <v>4</v>
      </c>
      <c r="W4096" s="17">
        <f t="array" ref="W4096">INDEX(shipping_prices!$C$1:$F5323,MATCH(I4096,shipping_prices!$A$1:$A5323,0),MATCH(M4096,shipping_prices!$C$1:$F$1,0))</f>
        <v>7.88</v>
      </c>
      <c r="X4096" s="15" t="str">
        <f t="shared" si="5"/>
        <v>Andrew AllenSpringfieldMissouri</v>
      </c>
      <c r="Y4096" s="15" t="str">
        <f t="shared" si="6"/>
        <v>Low</v>
      </c>
    </row>
    <row r="4097" hidden="1">
      <c r="A4097" s="1">
        <v>42737.0</v>
      </c>
      <c r="B4097" s="2" t="s">
        <v>5032</v>
      </c>
      <c r="C4097" s="2">
        <v>3.0</v>
      </c>
      <c r="D4097" s="2" t="s">
        <v>2491</v>
      </c>
      <c r="E4097" s="2" t="s">
        <v>27</v>
      </c>
      <c r="F4097" s="2" t="s">
        <v>69</v>
      </c>
      <c r="G4097" s="2" t="s">
        <v>39</v>
      </c>
      <c r="H4097" s="2" t="s">
        <v>70</v>
      </c>
      <c r="I4097" s="2" t="s">
        <v>88</v>
      </c>
      <c r="J4097" s="2" t="s">
        <v>796</v>
      </c>
      <c r="K4097" s="2" t="s">
        <v>77</v>
      </c>
      <c r="L4097" s="10">
        <v>42739.0</v>
      </c>
      <c r="M4097" s="2" t="s">
        <v>34</v>
      </c>
      <c r="N4097" s="11">
        <v>0.0</v>
      </c>
      <c r="O4097" s="12">
        <v>10.0</v>
      </c>
      <c r="P4097" s="13">
        <v>0.46</v>
      </c>
      <c r="Q4097" s="13">
        <v>22.0</v>
      </c>
      <c r="R4097" s="13">
        <f t="shared" si="1"/>
        <v>22</v>
      </c>
      <c r="S4097" s="14">
        <f t="shared" si="2"/>
        <v>7.333333333</v>
      </c>
      <c r="T4097" s="14">
        <f t="shared" si="3"/>
        <v>0.4545454545</v>
      </c>
      <c r="U4097" s="15" t="str">
        <f>vlookup(F4097,'Sub categories'!$A:$C,3,False)</f>
        <v>Paper</v>
      </c>
      <c r="V4097" s="16">
        <f t="shared" si="4"/>
        <v>2</v>
      </c>
      <c r="W4097" s="17">
        <f t="array" ref="W4097">INDEX(shipping_prices!$C$1:$F5324,MATCH(I4097,shipping_prices!$A$1:$A5324,0),MATCH(M4097,shipping_prices!$C$1:$F$1,0))</f>
        <v>7.88</v>
      </c>
      <c r="X4097" s="15" t="str">
        <f t="shared" si="5"/>
        <v>Andrew AllenSpringfieldMissouri</v>
      </c>
      <c r="Y4097" s="15" t="str">
        <f t="shared" si="6"/>
        <v>Low</v>
      </c>
    </row>
    <row r="4098" hidden="1">
      <c r="A4098" s="1">
        <v>42737.0</v>
      </c>
      <c r="B4098" s="2" t="s">
        <v>5032</v>
      </c>
      <c r="C4098" s="2">
        <v>8.0</v>
      </c>
      <c r="D4098" s="2" t="s">
        <v>2491</v>
      </c>
      <c r="E4098" s="2" t="s">
        <v>27</v>
      </c>
      <c r="F4098" s="2" t="s">
        <v>5033</v>
      </c>
      <c r="G4098" s="2" t="s">
        <v>39</v>
      </c>
      <c r="H4098" s="2" t="s">
        <v>51</v>
      </c>
      <c r="I4098" s="2" t="s">
        <v>88</v>
      </c>
      <c r="J4098" s="2" t="s">
        <v>796</v>
      </c>
      <c r="K4098" s="2" t="s">
        <v>77</v>
      </c>
      <c r="L4098" s="10">
        <v>42739.0</v>
      </c>
      <c r="M4098" s="2" t="s">
        <v>34</v>
      </c>
      <c r="N4098" s="11">
        <v>0.0</v>
      </c>
      <c r="O4098" s="12">
        <v>25.0</v>
      </c>
      <c r="P4098" s="13">
        <v>0.49</v>
      </c>
      <c r="Q4098" s="13">
        <v>52.0</v>
      </c>
      <c r="R4098" s="13">
        <f t="shared" si="1"/>
        <v>52</v>
      </c>
      <c r="S4098" s="14">
        <f t="shared" si="2"/>
        <v>6.5</v>
      </c>
      <c r="T4098" s="14">
        <f t="shared" si="3"/>
        <v>0.4807692308</v>
      </c>
      <c r="U4098" s="15" t="str">
        <f>vlookup(F4098,'Sub categories'!$A:$C,3,False)</f>
        <v>Paper</v>
      </c>
      <c r="V4098" s="16">
        <f t="shared" si="4"/>
        <v>2</v>
      </c>
      <c r="W4098" s="17">
        <f t="array" ref="W4098">INDEX(shipping_prices!$C$1:$F5325,MATCH(I4098,shipping_prices!$A$1:$A5325,0),MATCH(M4098,shipping_prices!$C$1:$F$1,0))</f>
        <v>7.88</v>
      </c>
      <c r="X4098" s="15" t="str">
        <f t="shared" si="5"/>
        <v>Andrew AllenSpringfieldMissouri</v>
      </c>
      <c r="Y4098" s="15" t="str">
        <f t="shared" si="6"/>
        <v>Low</v>
      </c>
    </row>
    <row r="4099" hidden="1">
      <c r="A4099" s="1">
        <v>42738.0</v>
      </c>
      <c r="B4099" s="2" t="s">
        <v>5032</v>
      </c>
      <c r="C4099" s="2">
        <v>3.0</v>
      </c>
      <c r="D4099" s="2" t="s">
        <v>2491</v>
      </c>
      <c r="E4099" s="2" t="s">
        <v>27</v>
      </c>
      <c r="F4099" s="2" t="s">
        <v>1308</v>
      </c>
      <c r="G4099" s="2" t="s">
        <v>39</v>
      </c>
      <c r="H4099" s="2" t="s">
        <v>621</v>
      </c>
      <c r="I4099" s="2" t="s">
        <v>88</v>
      </c>
      <c r="J4099" s="2" t="s">
        <v>796</v>
      </c>
      <c r="K4099" s="2" t="s">
        <v>77</v>
      </c>
      <c r="L4099" s="10">
        <v>42739.0</v>
      </c>
      <c r="M4099" s="2" t="s">
        <v>34</v>
      </c>
      <c r="N4099" s="11">
        <v>0.0</v>
      </c>
      <c r="O4099" s="12">
        <v>5.0</v>
      </c>
      <c r="P4099" s="13">
        <v>0.02</v>
      </c>
      <c r="Q4099" s="13">
        <v>243.0</v>
      </c>
      <c r="R4099" s="13">
        <f t="shared" si="1"/>
        <v>243</v>
      </c>
      <c r="S4099" s="14">
        <f t="shared" si="2"/>
        <v>81</v>
      </c>
      <c r="T4099" s="14">
        <f t="shared" si="3"/>
        <v>0.02057613169</v>
      </c>
      <c r="U4099" s="15" t="str">
        <f>vlookup(F4099,'Sub categories'!$A:$C,3,False)</f>
        <v>Storage</v>
      </c>
      <c r="V4099" s="16">
        <f t="shared" si="4"/>
        <v>1</v>
      </c>
      <c r="W4099" s="17">
        <f t="array" ref="W4099">INDEX(shipping_prices!$C$1:$F5326,MATCH(I4099,shipping_prices!$A$1:$A5326,0),MATCH(M4099,shipping_prices!$C$1:$F$1,0))</f>
        <v>7.88</v>
      </c>
      <c r="X4099" s="15" t="str">
        <f t="shared" si="5"/>
        <v>Andrew AllenSpringfieldMissouri</v>
      </c>
      <c r="Y4099" s="15" t="str">
        <f t="shared" si="6"/>
        <v>Low</v>
      </c>
    </row>
    <row r="4100" hidden="1">
      <c r="A4100" s="1">
        <v>42738.0</v>
      </c>
      <c r="B4100" s="2" t="s">
        <v>5032</v>
      </c>
      <c r="C4100" s="2">
        <v>1.0</v>
      </c>
      <c r="D4100" s="2" t="s">
        <v>2491</v>
      </c>
      <c r="E4100" s="2" t="s">
        <v>27</v>
      </c>
      <c r="F4100" s="2" t="s">
        <v>1504</v>
      </c>
      <c r="G4100" s="2" t="s">
        <v>39</v>
      </c>
      <c r="H4100" s="2" t="s">
        <v>534</v>
      </c>
      <c r="I4100" s="2" t="s">
        <v>88</v>
      </c>
      <c r="J4100" s="2" t="s">
        <v>796</v>
      </c>
      <c r="K4100" s="2" t="s">
        <v>77</v>
      </c>
      <c r="L4100" s="10">
        <v>42739.0</v>
      </c>
      <c r="M4100" s="2" t="s">
        <v>34</v>
      </c>
      <c r="N4100" s="11">
        <v>0.0</v>
      </c>
      <c r="O4100" s="12">
        <v>48.0</v>
      </c>
      <c r="P4100" s="13">
        <v>0.18</v>
      </c>
      <c r="Q4100" s="13">
        <v>265.0</v>
      </c>
      <c r="R4100" s="13">
        <f t="shared" si="1"/>
        <v>265</v>
      </c>
      <c r="S4100" s="14">
        <f t="shared" si="2"/>
        <v>265</v>
      </c>
      <c r="T4100" s="14">
        <f t="shared" si="3"/>
        <v>0.1811320755</v>
      </c>
      <c r="U4100" s="15" t="str">
        <f>vlookup(F4100,'Sub categories'!$A:$C,3,False)</f>
        <v>Storage</v>
      </c>
      <c r="V4100" s="16">
        <f t="shared" si="4"/>
        <v>1</v>
      </c>
      <c r="W4100" s="17">
        <f t="array" ref="W4100">INDEX(shipping_prices!$C$1:$F5327,MATCH(I4100,shipping_prices!$A$1:$A5327,0),MATCH(M4100,shipping_prices!$C$1:$F$1,0))</f>
        <v>7.88</v>
      </c>
      <c r="X4100" s="15" t="str">
        <f t="shared" si="5"/>
        <v>Andrew AllenSpringfieldMissouri</v>
      </c>
      <c r="Y4100" s="15" t="str">
        <f t="shared" si="6"/>
        <v>High</v>
      </c>
    </row>
    <row r="4101" hidden="1">
      <c r="A4101" s="1">
        <v>42738.0</v>
      </c>
      <c r="B4101" s="2" t="s">
        <v>5034</v>
      </c>
      <c r="C4101" s="2">
        <v>4.0</v>
      </c>
      <c r="D4101" s="2" t="s">
        <v>1043</v>
      </c>
      <c r="E4101" s="2" t="s">
        <v>37</v>
      </c>
      <c r="F4101" s="2" t="s">
        <v>3609</v>
      </c>
      <c r="G4101" s="2" t="s">
        <v>29</v>
      </c>
      <c r="H4101" s="2" t="s">
        <v>3610</v>
      </c>
      <c r="I4101" s="2" t="s">
        <v>169</v>
      </c>
      <c r="J4101" s="2" t="s">
        <v>42</v>
      </c>
      <c r="K4101" s="2" t="s">
        <v>43</v>
      </c>
      <c r="L4101" s="10">
        <v>42743.0</v>
      </c>
      <c r="M4101" s="2" t="s">
        <v>90</v>
      </c>
      <c r="N4101" s="11">
        <v>0.0</v>
      </c>
      <c r="O4101" s="12">
        <v>21.0</v>
      </c>
      <c r="P4101" s="13">
        <v>0.21</v>
      </c>
      <c r="Q4101" s="13">
        <v>100.0</v>
      </c>
      <c r="R4101" s="13">
        <f t="shared" si="1"/>
        <v>100</v>
      </c>
      <c r="S4101" s="14">
        <f t="shared" si="2"/>
        <v>25</v>
      </c>
      <c r="T4101" s="14">
        <f t="shared" si="3"/>
        <v>0.21</v>
      </c>
      <c r="U4101" s="15" t="str">
        <f>vlookup(F4101,'Sub categories'!$A:$C,3,False)</f>
        <v>Accessories</v>
      </c>
      <c r="V4101" s="16">
        <f t="shared" si="4"/>
        <v>5</v>
      </c>
      <c r="W4101" s="17">
        <f t="array" ref="W4101">INDEX(shipping_prices!$C$1:$F5328,MATCH(I4101,shipping_prices!$A$1:$A5328,0),MATCH(M4101,shipping_prices!$C$1:$F$1,0))</f>
        <v>6.7</v>
      </c>
      <c r="X4101" s="15" t="str">
        <f t="shared" si="5"/>
        <v>Victoria WilsonLos AngelesCalifornia</v>
      </c>
      <c r="Y4101" s="15" t="str">
        <f t="shared" si="6"/>
        <v>Low</v>
      </c>
    </row>
    <row r="4102" hidden="1">
      <c r="A4102" s="1">
        <v>42738.0</v>
      </c>
      <c r="B4102" s="2" t="s">
        <v>5034</v>
      </c>
      <c r="C4102" s="2">
        <v>2.0</v>
      </c>
      <c r="D4102" s="2" t="s">
        <v>1043</v>
      </c>
      <c r="E4102" s="2" t="s">
        <v>37</v>
      </c>
      <c r="F4102" s="2" t="s">
        <v>4122</v>
      </c>
      <c r="G4102" s="2" t="s">
        <v>29</v>
      </c>
      <c r="H4102" s="2" t="s">
        <v>220</v>
      </c>
      <c r="I4102" s="2" t="s">
        <v>169</v>
      </c>
      <c r="J4102" s="2" t="s">
        <v>42</v>
      </c>
      <c r="K4102" s="2" t="s">
        <v>43</v>
      </c>
      <c r="L4102" s="10">
        <v>42743.0</v>
      </c>
      <c r="M4102" s="2" t="s">
        <v>90</v>
      </c>
      <c r="N4102" s="11">
        <v>0.0</v>
      </c>
      <c r="O4102" s="12">
        <v>22.0</v>
      </c>
      <c r="P4102" s="13">
        <v>0.06</v>
      </c>
      <c r="Q4102" s="13">
        <v>360.0</v>
      </c>
      <c r="R4102" s="13">
        <f t="shared" si="1"/>
        <v>360</v>
      </c>
      <c r="S4102" s="14">
        <f t="shared" si="2"/>
        <v>180</v>
      </c>
      <c r="T4102" s="14">
        <f t="shared" si="3"/>
        <v>0.06111111111</v>
      </c>
      <c r="U4102" s="15" t="str">
        <f>vlookup(F4102,'Sub categories'!$A:$C,3,False)</f>
        <v>Accessories</v>
      </c>
      <c r="V4102" s="16">
        <f t="shared" si="4"/>
        <v>5</v>
      </c>
      <c r="W4102" s="17">
        <f t="array" ref="W4102">INDEX(shipping_prices!$C$1:$F5329,MATCH(I4102,shipping_prices!$A$1:$A5329,0),MATCH(M4102,shipping_prices!$C$1:$F$1,0))</f>
        <v>6.7</v>
      </c>
      <c r="X4102" s="15" t="str">
        <f t="shared" si="5"/>
        <v>Victoria WilsonLos AngelesCalifornia</v>
      </c>
      <c r="Y4102" s="15" t="str">
        <f t="shared" si="6"/>
        <v>High</v>
      </c>
    </row>
    <row r="4103" hidden="1">
      <c r="A4103" s="1">
        <v>42738.0</v>
      </c>
      <c r="B4103" s="2" t="s">
        <v>5035</v>
      </c>
      <c r="C4103" s="2">
        <v>2.0</v>
      </c>
      <c r="D4103" s="2" t="s">
        <v>595</v>
      </c>
      <c r="E4103" s="2" t="s">
        <v>27</v>
      </c>
      <c r="F4103" s="2" t="s">
        <v>3785</v>
      </c>
      <c r="G4103" s="2" t="s">
        <v>39</v>
      </c>
      <c r="H4103" s="2" t="s">
        <v>40</v>
      </c>
      <c r="I4103" s="2" t="s">
        <v>169</v>
      </c>
      <c r="J4103" s="2" t="s">
        <v>42</v>
      </c>
      <c r="K4103" s="2" t="s">
        <v>43</v>
      </c>
      <c r="L4103" s="10">
        <v>42741.0</v>
      </c>
      <c r="M4103" s="2" t="s">
        <v>90</v>
      </c>
      <c r="N4103" s="11">
        <v>0.2</v>
      </c>
      <c r="O4103" s="12">
        <v>4.0</v>
      </c>
      <c r="P4103" s="13">
        <v>0.36</v>
      </c>
      <c r="Q4103" s="13">
        <v>12.0</v>
      </c>
      <c r="R4103" s="13">
        <f t="shared" si="1"/>
        <v>15</v>
      </c>
      <c r="S4103" s="14">
        <f t="shared" si="2"/>
        <v>7.5</v>
      </c>
      <c r="T4103" s="14">
        <f t="shared" si="3"/>
        <v>0.3333333333</v>
      </c>
      <c r="U4103" s="15" t="str">
        <f>vlookup(F4103,'Sub categories'!$A:$C,3,False)</f>
        <v>Binders</v>
      </c>
      <c r="V4103" s="16">
        <f t="shared" si="4"/>
        <v>3</v>
      </c>
      <c r="W4103" s="17">
        <f t="array" ref="W4103">INDEX(shipping_prices!$C$1:$F5330,MATCH(I4103,shipping_prices!$A$1:$A5330,0),MATCH(M4103,shipping_prices!$C$1:$F$1,0))</f>
        <v>6.7</v>
      </c>
      <c r="X4103" s="15" t="str">
        <f t="shared" si="5"/>
        <v>Eric HoffmannLos AngelesCalifornia</v>
      </c>
      <c r="Y4103" s="15" t="str">
        <f t="shared" si="6"/>
        <v>Low</v>
      </c>
    </row>
    <row r="4104" hidden="1">
      <c r="A4104" s="1">
        <v>42738.0</v>
      </c>
      <c r="B4104" s="2" t="s">
        <v>5035</v>
      </c>
      <c r="C4104" s="2">
        <v>3.0</v>
      </c>
      <c r="D4104" s="2" t="s">
        <v>595</v>
      </c>
      <c r="E4104" s="2" t="s">
        <v>27</v>
      </c>
      <c r="F4104" s="2" t="s">
        <v>5036</v>
      </c>
      <c r="G4104" s="2" t="s">
        <v>29</v>
      </c>
      <c r="H4104" s="2" t="s">
        <v>79</v>
      </c>
      <c r="I4104" s="2" t="s">
        <v>169</v>
      </c>
      <c r="J4104" s="2" t="s">
        <v>42</v>
      </c>
      <c r="K4104" s="2" t="s">
        <v>43</v>
      </c>
      <c r="L4104" s="10">
        <v>42741.0</v>
      </c>
      <c r="M4104" s="2" t="s">
        <v>90</v>
      </c>
      <c r="N4104" s="11">
        <v>0.0</v>
      </c>
      <c r="O4104" s="12">
        <v>12.0</v>
      </c>
      <c r="P4104" s="13">
        <v>0.13</v>
      </c>
      <c r="Q4104" s="13">
        <v>91.0</v>
      </c>
      <c r="R4104" s="13">
        <f t="shared" si="1"/>
        <v>91</v>
      </c>
      <c r="S4104" s="14">
        <f t="shared" si="2"/>
        <v>30.33333333</v>
      </c>
      <c r="T4104" s="14">
        <f t="shared" si="3"/>
        <v>0.1318681319</v>
      </c>
      <c r="U4104" s="15" t="str">
        <f>vlookup(F4104,'Sub categories'!$A:$C,3,False)</f>
        <v>Accessories</v>
      </c>
      <c r="V4104" s="16">
        <f t="shared" si="4"/>
        <v>3</v>
      </c>
      <c r="W4104" s="17">
        <f t="array" ref="W4104">INDEX(shipping_prices!$C$1:$F5331,MATCH(I4104,shipping_prices!$A$1:$A5331,0),MATCH(M4104,shipping_prices!$C$1:$F$1,0))</f>
        <v>6.7</v>
      </c>
      <c r="X4104" s="15" t="str">
        <f t="shared" si="5"/>
        <v>Eric HoffmannLos AngelesCalifornia</v>
      </c>
      <c r="Y4104" s="15" t="str">
        <f t="shared" si="6"/>
        <v>Low</v>
      </c>
    </row>
    <row r="4105" hidden="1">
      <c r="A4105" s="1">
        <v>42739.0</v>
      </c>
      <c r="B4105" s="2" t="s">
        <v>5037</v>
      </c>
      <c r="C4105" s="2">
        <v>7.0</v>
      </c>
      <c r="D4105" s="2" t="s">
        <v>103</v>
      </c>
      <c r="E4105" s="2" t="s">
        <v>27</v>
      </c>
      <c r="F4105" s="2" t="s">
        <v>2879</v>
      </c>
      <c r="G4105" s="2" t="s">
        <v>39</v>
      </c>
      <c r="H4105" s="2" t="s">
        <v>297</v>
      </c>
      <c r="I4105" s="2" t="s">
        <v>5038</v>
      </c>
      <c r="J4105" s="2" t="s">
        <v>251</v>
      </c>
      <c r="K4105" s="2" t="s">
        <v>54</v>
      </c>
      <c r="L4105" s="10">
        <v>42751.0</v>
      </c>
      <c r="M4105" s="2" t="s">
        <v>34</v>
      </c>
      <c r="N4105" s="11">
        <v>0.2</v>
      </c>
      <c r="O4105" s="12">
        <v>6.0</v>
      </c>
      <c r="P4105" s="13">
        <v>0.11</v>
      </c>
      <c r="Q4105" s="13">
        <v>52.0</v>
      </c>
      <c r="R4105" s="13">
        <f t="shared" si="1"/>
        <v>65</v>
      </c>
      <c r="S4105" s="14">
        <f t="shared" si="2"/>
        <v>9.285714286</v>
      </c>
      <c r="T4105" s="14">
        <f t="shared" si="3"/>
        <v>0.1153846154</v>
      </c>
      <c r="U4105" s="15" t="str">
        <f>vlookup(F4105,'Sub categories'!$A:$C,3,False)</f>
        <v>Supplies</v>
      </c>
      <c r="V4105" s="16">
        <f t="shared" si="4"/>
        <v>12</v>
      </c>
      <c r="W4105" s="17">
        <f t="array" ref="W4105">INDEX(shipping_prices!$C$1:$F5332,MATCH(I4105,shipping_prices!$A$1:$A5332,0),MATCH(M4105,shipping_prices!$C$1:$F$1,0))</f>
        <v>6.19</v>
      </c>
      <c r="X4105" s="15" t="str">
        <f t="shared" si="5"/>
        <v>Cindy StewartThomasvilleNorth Carolina</v>
      </c>
      <c r="Y4105" s="15" t="str">
        <f t="shared" si="6"/>
        <v>Low</v>
      </c>
    </row>
    <row r="4106" hidden="1">
      <c r="A4106" s="1">
        <v>42739.0</v>
      </c>
      <c r="B4106" s="2" t="s">
        <v>5039</v>
      </c>
      <c r="C4106" s="2">
        <v>8.0</v>
      </c>
      <c r="D4106" s="2" t="s">
        <v>5040</v>
      </c>
      <c r="E4106" s="2" t="s">
        <v>27</v>
      </c>
      <c r="F4106" s="2" t="s">
        <v>280</v>
      </c>
      <c r="G4106" s="2" t="s">
        <v>39</v>
      </c>
      <c r="H4106" s="2" t="s">
        <v>193</v>
      </c>
      <c r="I4106" s="2" t="s">
        <v>163</v>
      </c>
      <c r="J4106" s="2" t="s">
        <v>164</v>
      </c>
      <c r="K4106" s="2" t="s">
        <v>33</v>
      </c>
      <c r="L4106" s="10">
        <v>42746.0</v>
      </c>
      <c r="M4106" s="2" t="s">
        <v>142</v>
      </c>
      <c r="N4106" s="11">
        <v>0.2</v>
      </c>
      <c r="O4106" s="12">
        <v>8.0</v>
      </c>
      <c r="P4106" s="13">
        <v>0.34</v>
      </c>
      <c r="Q4106" s="13">
        <v>24.0</v>
      </c>
      <c r="R4106" s="13">
        <f t="shared" si="1"/>
        <v>30</v>
      </c>
      <c r="S4106" s="14">
        <f t="shared" si="2"/>
        <v>3.75</v>
      </c>
      <c r="T4106" s="14">
        <f t="shared" si="3"/>
        <v>0.3333333333</v>
      </c>
      <c r="U4106" s="15" t="str">
        <f>vlookup(F4106,'Sub categories'!$A:$C,3,False)</f>
        <v>Labels</v>
      </c>
      <c r="V4106" s="16">
        <f t="shared" si="4"/>
        <v>7</v>
      </c>
      <c r="W4106" s="17">
        <f t="array" ref="W4106">INDEX(shipping_prices!$C$1:$F5333,MATCH(I4106,shipping_prices!$A$1:$A5333,0),MATCH(M4106,shipping_prices!$C$1:$F$1,0))</f>
        <v>20.11</v>
      </c>
      <c r="X4106" s="15" t="str">
        <f t="shared" si="5"/>
        <v>Joy Bell-PhiladelphiaPennsylvania</v>
      </c>
      <c r="Y4106" s="15" t="str">
        <f t="shared" si="6"/>
        <v>Low</v>
      </c>
    </row>
    <row r="4107">
      <c r="A4107" s="1">
        <v>42739.0</v>
      </c>
      <c r="B4107" s="2" t="s">
        <v>5041</v>
      </c>
      <c r="C4107" s="2">
        <v>6.0</v>
      </c>
      <c r="D4107" s="2" t="s">
        <v>2265</v>
      </c>
      <c r="E4107" s="2" t="s">
        <v>27</v>
      </c>
      <c r="F4107" s="2" t="s">
        <v>775</v>
      </c>
      <c r="G4107" s="2" t="s">
        <v>45</v>
      </c>
      <c r="H4107" s="2" t="s">
        <v>380</v>
      </c>
      <c r="I4107" s="2" t="s">
        <v>5042</v>
      </c>
      <c r="J4107" s="2" t="s">
        <v>609</v>
      </c>
      <c r="K4107" s="2" t="s">
        <v>77</v>
      </c>
      <c r="L4107" s="10">
        <v>42740.0</v>
      </c>
      <c r="M4107" s="2" t="s">
        <v>34</v>
      </c>
      <c r="N4107" s="11">
        <v>0.0</v>
      </c>
      <c r="O4107" s="12">
        <v>24.0</v>
      </c>
      <c r="P4107" s="13">
        <v>0.34</v>
      </c>
      <c r="Q4107" s="13">
        <v>71.0</v>
      </c>
      <c r="R4107" s="13">
        <f t="shared" si="1"/>
        <v>71</v>
      </c>
      <c r="S4107" s="14">
        <f t="shared" si="2"/>
        <v>11.83333333</v>
      </c>
      <c r="T4107" s="14">
        <f t="shared" si="3"/>
        <v>0.338028169</v>
      </c>
      <c r="U4107" s="15" t="str">
        <f>vlookup(F4107,'Sub categories'!$A:$C,3,False)</f>
        <v>Furnishings</v>
      </c>
      <c r="V4107" s="16">
        <f t="shared" si="4"/>
        <v>1</v>
      </c>
      <c r="W4107" s="17">
        <f t="array" ref="W4107">INDEX(shipping_prices!$C$1:$F5334,MATCH(I4107,shipping_prices!$A$1:$A5334,0),MATCH(M4107,shipping_prices!$C$1:$F$1,0))</f>
        <v>12.11</v>
      </c>
      <c r="X4107" s="15" t="str">
        <f t="shared" si="5"/>
        <v>Carlos DalyWichitaKansas</v>
      </c>
      <c r="Y4107" s="15" t="str">
        <f t="shared" si="6"/>
        <v>Low</v>
      </c>
    </row>
    <row r="4108" hidden="1">
      <c r="A4108" s="1">
        <v>42740.0</v>
      </c>
      <c r="B4108" s="2" t="s">
        <v>5041</v>
      </c>
      <c r="C4108" s="2">
        <v>2.0</v>
      </c>
      <c r="D4108" s="2" t="s">
        <v>2265</v>
      </c>
      <c r="E4108" s="2" t="s">
        <v>27</v>
      </c>
      <c r="F4108" s="2" t="s">
        <v>1198</v>
      </c>
      <c r="G4108" s="2" t="s">
        <v>39</v>
      </c>
      <c r="H4108" s="2" t="s">
        <v>458</v>
      </c>
      <c r="I4108" s="2" t="s">
        <v>5042</v>
      </c>
      <c r="J4108" s="2" t="s">
        <v>609</v>
      </c>
      <c r="K4108" s="2" t="s">
        <v>77</v>
      </c>
      <c r="L4108" s="10">
        <v>42740.0</v>
      </c>
      <c r="M4108" s="2" t="s">
        <v>34</v>
      </c>
      <c r="N4108" s="11">
        <v>0.0</v>
      </c>
      <c r="O4108" s="12">
        <v>23.0</v>
      </c>
      <c r="P4108" s="13">
        <v>0.28</v>
      </c>
      <c r="Q4108" s="13">
        <v>82.0</v>
      </c>
      <c r="R4108" s="13">
        <f t="shared" si="1"/>
        <v>82</v>
      </c>
      <c r="S4108" s="14">
        <f t="shared" si="2"/>
        <v>41</v>
      </c>
      <c r="T4108" s="14">
        <f t="shared" si="3"/>
        <v>0.2804878049</v>
      </c>
      <c r="U4108" s="15" t="str">
        <f>vlookup(F4108,'Sub categories'!$A:$C,3,False)</f>
        <v>Appliances</v>
      </c>
      <c r="V4108" s="16">
        <f t="shared" si="4"/>
        <v>0</v>
      </c>
      <c r="W4108" s="17">
        <f t="array" ref="W4108">INDEX(shipping_prices!$C$1:$F5335,MATCH(I4108,shipping_prices!$A$1:$A5335,0),MATCH(M4108,shipping_prices!$C$1:$F$1,0))</f>
        <v>12.11</v>
      </c>
      <c r="X4108" s="15" t="str">
        <f t="shared" si="5"/>
        <v>Carlos DalyWichitaKansas</v>
      </c>
      <c r="Y4108" s="15" t="str">
        <f t="shared" si="6"/>
        <v>Low</v>
      </c>
    </row>
    <row r="4109">
      <c r="A4109" s="1">
        <v>42740.0</v>
      </c>
      <c r="B4109" s="2" t="s">
        <v>5043</v>
      </c>
      <c r="C4109" s="2">
        <v>1.0</v>
      </c>
      <c r="D4109" s="2" t="s">
        <v>149</v>
      </c>
      <c r="E4109" s="2" t="s">
        <v>27</v>
      </c>
      <c r="F4109" s="2" t="s">
        <v>2459</v>
      </c>
      <c r="G4109" s="2" t="s">
        <v>45</v>
      </c>
      <c r="H4109" s="2" t="s">
        <v>227</v>
      </c>
      <c r="I4109" s="2" t="s">
        <v>217</v>
      </c>
      <c r="J4109" s="2" t="s">
        <v>282</v>
      </c>
      <c r="K4109" s="2" t="s">
        <v>77</v>
      </c>
      <c r="L4109" s="10">
        <v>42741.0</v>
      </c>
      <c r="M4109" s="2" t="s">
        <v>34</v>
      </c>
      <c r="N4109" s="11">
        <v>0.0</v>
      </c>
      <c r="O4109" s="12">
        <v>8.0</v>
      </c>
      <c r="P4109" s="13">
        <v>0.27</v>
      </c>
      <c r="Q4109" s="13">
        <v>30.0</v>
      </c>
      <c r="R4109" s="13">
        <f t="shared" si="1"/>
        <v>30</v>
      </c>
      <c r="S4109" s="14">
        <f t="shared" si="2"/>
        <v>30</v>
      </c>
      <c r="T4109" s="14">
        <f t="shared" si="3"/>
        <v>0.2666666667</v>
      </c>
      <c r="U4109" s="15" t="str">
        <f>vlookup(F4109,'Sub categories'!$A:$C,3,False)</f>
        <v>Chairs</v>
      </c>
      <c r="V4109" s="16">
        <f t="shared" si="4"/>
        <v>1</v>
      </c>
      <c r="W4109" s="17">
        <f t="array" ref="W4109">INDEX(shipping_prices!$C$1:$F5336,MATCH(I4109,shipping_prices!$A$1:$A5336,0),MATCH(M4109,shipping_prices!$C$1:$F$1,0))</f>
        <v>12.51</v>
      </c>
      <c r="X4109" s="15" t="str">
        <f t="shared" si="5"/>
        <v>Michael MooreRichmondIndiana</v>
      </c>
      <c r="Y4109" s="15" t="str">
        <f t="shared" si="6"/>
        <v>Low</v>
      </c>
    </row>
    <row r="4110">
      <c r="A4110" s="1">
        <v>42740.0</v>
      </c>
      <c r="B4110" s="2" t="s">
        <v>5043</v>
      </c>
      <c r="C4110" s="2">
        <v>2.0</v>
      </c>
      <c r="D4110" s="2" t="s">
        <v>149</v>
      </c>
      <c r="E4110" s="2" t="s">
        <v>27</v>
      </c>
      <c r="F4110" s="2" t="s">
        <v>1655</v>
      </c>
      <c r="G4110" s="2" t="s">
        <v>45</v>
      </c>
      <c r="H4110" s="2" t="s">
        <v>46</v>
      </c>
      <c r="I4110" s="2" t="s">
        <v>217</v>
      </c>
      <c r="J4110" s="2" t="s">
        <v>282</v>
      </c>
      <c r="K4110" s="2" t="s">
        <v>77</v>
      </c>
      <c r="L4110" s="10">
        <v>42741.0</v>
      </c>
      <c r="M4110" s="2" t="s">
        <v>34</v>
      </c>
      <c r="N4110" s="11">
        <v>0.0</v>
      </c>
      <c r="O4110" s="12">
        <v>105.0</v>
      </c>
      <c r="P4110" s="13">
        <v>0.18</v>
      </c>
      <c r="Q4110" s="13">
        <v>582.0</v>
      </c>
      <c r="R4110" s="13">
        <f t="shared" si="1"/>
        <v>582</v>
      </c>
      <c r="S4110" s="14">
        <f t="shared" si="2"/>
        <v>291</v>
      </c>
      <c r="T4110" s="14">
        <f t="shared" si="3"/>
        <v>0.1804123711</v>
      </c>
      <c r="U4110" s="15" t="str">
        <f>vlookup(F4110,'Sub categories'!$A:$C,3,False)</f>
        <v>Tables</v>
      </c>
      <c r="V4110" s="16">
        <f t="shared" si="4"/>
        <v>1</v>
      </c>
      <c r="W4110" s="17">
        <f t="array" ref="W4110">INDEX(shipping_prices!$C$1:$F5337,MATCH(I4110,shipping_prices!$A$1:$A5337,0),MATCH(M4110,shipping_prices!$C$1:$F$1,0))</f>
        <v>12.51</v>
      </c>
      <c r="X4110" s="15" t="str">
        <f t="shared" si="5"/>
        <v>Michael MooreRichmondIndiana</v>
      </c>
      <c r="Y4110" s="15" t="str">
        <f t="shared" si="6"/>
        <v>High</v>
      </c>
    </row>
    <row r="4111" hidden="1">
      <c r="A4111" s="1">
        <v>42742.0</v>
      </c>
      <c r="B4111" s="2" t="s">
        <v>5044</v>
      </c>
      <c r="C4111" s="2">
        <v>4.0</v>
      </c>
      <c r="D4111" s="2" t="s">
        <v>5045</v>
      </c>
      <c r="E4111" s="2" t="s">
        <v>27</v>
      </c>
      <c r="F4111" s="2" t="s">
        <v>287</v>
      </c>
      <c r="G4111" s="2" t="s">
        <v>39</v>
      </c>
      <c r="H4111" s="2" t="s">
        <v>288</v>
      </c>
      <c r="I4111" s="2" t="s">
        <v>2493</v>
      </c>
      <c r="J4111" s="2" t="s">
        <v>1449</v>
      </c>
      <c r="K4111" s="2" t="s">
        <v>33</v>
      </c>
      <c r="L4111" s="10">
        <v>42754.0</v>
      </c>
      <c r="M4111" s="2" t="s">
        <v>34</v>
      </c>
      <c r="N4111" s="11">
        <v>0.0</v>
      </c>
      <c r="O4111" s="12">
        <v>0.0</v>
      </c>
      <c r="P4111" s="13">
        <v>0.0</v>
      </c>
      <c r="Q4111" s="13">
        <v>553.0</v>
      </c>
      <c r="R4111" s="13">
        <f t="shared" si="1"/>
        <v>553</v>
      </c>
      <c r="S4111" s="14">
        <f t="shared" si="2"/>
        <v>138.25</v>
      </c>
      <c r="T4111" s="14">
        <f t="shared" si="3"/>
        <v>0</v>
      </c>
      <c r="U4111" s="15" t="str">
        <f>vlookup(F4111,'Sub categories'!$A:$C,3,False)</f>
        <v>Storage</v>
      </c>
      <c r="V4111" s="16">
        <f t="shared" si="4"/>
        <v>12</v>
      </c>
      <c r="W4111" s="17">
        <f t="array" ref="W4111">INDEX(shipping_prices!$C$1:$F5338,MATCH(I4111,shipping_prices!$A$1:$A5338,0),MATCH(M4111,shipping_prices!$C$1:$F$1,0))</f>
        <v>12.25</v>
      </c>
      <c r="X4111" s="15" t="str">
        <f t="shared" si="5"/>
        <v>Jim RadfordMiddletownConnecticut</v>
      </c>
      <c r="Y4111" s="15" t="str">
        <f t="shared" si="6"/>
        <v>loss</v>
      </c>
    </row>
    <row r="4112" hidden="1">
      <c r="A4112" s="1">
        <v>42742.0</v>
      </c>
      <c r="B4112" s="2" t="s">
        <v>5046</v>
      </c>
      <c r="C4112" s="2">
        <v>5.0</v>
      </c>
      <c r="D4112" s="2" t="s">
        <v>2330</v>
      </c>
      <c r="E4112" s="2" t="s">
        <v>49</v>
      </c>
      <c r="F4112" s="2" t="s">
        <v>5047</v>
      </c>
      <c r="G4112" s="2" t="s">
        <v>39</v>
      </c>
      <c r="H4112" s="2" t="s">
        <v>2946</v>
      </c>
      <c r="I4112" s="2" t="s">
        <v>447</v>
      </c>
      <c r="J4112" s="2" t="s">
        <v>136</v>
      </c>
      <c r="K4112" s="2" t="s">
        <v>43</v>
      </c>
      <c r="L4112" s="10">
        <v>42745.0</v>
      </c>
      <c r="M4112" s="2" t="s">
        <v>34</v>
      </c>
      <c r="N4112" s="11">
        <v>0.0</v>
      </c>
      <c r="O4112" s="12">
        <v>12.0</v>
      </c>
      <c r="P4112" s="13">
        <v>0.28</v>
      </c>
      <c r="Q4112" s="13">
        <v>44.0</v>
      </c>
      <c r="R4112" s="13">
        <f t="shared" si="1"/>
        <v>44</v>
      </c>
      <c r="S4112" s="14">
        <f t="shared" si="2"/>
        <v>8.8</v>
      </c>
      <c r="T4112" s="14">
        <f t="shared" si="3"/>
        <v>0.2727272727</v>
      </c>
      <c r="U4112" s="15" t="str">
        <f>vlookup(F4112,'Sub categories'!$A:$C,3,False)</f>
        <v>Supplies</v>
      </c>
      <c r="V4112" s="16">
        <f t="shared" si="4"/>
        <v>3</v>
      </c>
      <c r="W4112" s="17">
        <f t="array" ref="W4112">INDEX(shipping_prices!$C$1:$F5339,MATCH(I4112,shipping_prices!$A$1:$A5339,0),MATCH(M4112,shipping_prices!$C$1:$F$1,0))</f>
        <v>11.55</v>
      </c>
      <c r="X4112" s="15" t="str">
        <f t="shared" si="5"/>
        <v>Rick HuthwaiteProvoUtah</v>
      </c>
      <c r="Y4112" s="15" t="str">
        <f t="shared" si="6"/>
        <v>Low</v>
      </c>
    </row>
    <row r="4113" hidden="1">
      <c r="A4113" s="1">
        <v>42742.0</v>
      </c>
      <c r="B4113" s="2" t="s">
        <v>5048</v>
      </c>
      <c r="C4113" s="2">
        <v>2.0</v>
      </c>
      <c r="D4113" s="2" t="s">
        <v>5049</v>
      </c>
      <c r="E4113" s="2" t="s">
        <v>27</v>
      </c>
      <c r="F4113" s="2" t="s">
        <v>5050</v>
      </c>
      <c r="G4113" s="2" t="s">
        <v>39</v>
      </c>
      <c r="H4113" s="2" t="s">
        <v>79</v>
      </c>
      <c r="I4113" s="2" t="s">
        <v>5051</v>
      </c>
      <c r="J4113" s="2" t="s">
        <v>164</v>
      </c>
      <c r="K4113" s="2" t="s">
        <v>33</v>
      </c>
      <c r="L4113" s="10">
        <v>42746.0</v>
      </c>
      <c r="M4113" s="2" t="s">
        <v>34</v>
      </c>
      <c r="N4113" s="11">
        <v>0.2</v>
      </c>
      <c r="O4113" s="12">
        <v>0.0</v>
      </c>
      <c r="P4113" s="13">
        <v>0.09</v>
      </c>
      <c r="Q4113" s="13">
        <v>4.0</v>
      </c>
      <c r="R4113" s="13">
        <f t="shared" si="1"/>
        <v>5</v>
      </c>
      <c r="S4113" s="14">
        <f t="shared" si="2"/>
        <v>2.5</v>
      </c>
      <c r="T4113" s="14">
        <f t="shared" si="3"/>
        <v>0</v>
      </c>
      <c r="U4113" s="15" t="str">
        <f>vlookup(F4113,'Sub categories'!$A:$C,3,False)</f>
        <v>Art</v>
      </c>
      <c r="V4113" s="16">
        <f t="shared" si="4"/>
        <v>4</v>
      </c>
      <c r="W4113" s="17">
        <f t="array" ref="W4113">INDEX(shipping_prices!$C$1:$F5340,MATCH(I4113,shipping_prices!$A$1:$A5340,0),MATCH(M4113,shipping_prices!$C$1:$F$1,0))</f>
        <v>12.16</v>
      </c>
      <c r="X4113" s="15" t="str">
        <f t="shared" si="5"/>
        <v>Caroline JumperAllentownPennsylvania</v>
      </c>
      <c r="Y4113" s="15" t="str">
        <f t="shared" si="6"/>
        <v>loss</v>
      </c>
    </row>
    <row r="4114">
      <c r="A4114" s="1">
        <v>42743.0</v>
      </c>
      <c r="B4114" s="2" t="s">
        <v>5048</v>
      </c>
      <c r="C4114" s="2">
        <v>2.0</v>
      </c>
      <c r="D4114" s="2" t="s">
        <v>5049</v>
      </c>
      <c r="E4114" s="2" t="s">
        <v>27</v>
      </c>
      <c r="F4114" s="2" t="s">
        <v>259</v>
      </c>
      <c r="G4114" s="2" t="s">
        <v>45</v>
      </c>
      <c r="H4114" s="2" t="s">
        <v>260</v>
      </c>
      <c r="I4114" s="2" t="s">
        <v>5051</v>
      </c>
      <c r="J4114" s="2" t="s">
        <v>164</v>
      </c>
      <c r="K4114" s="2" t="s">
        <v>33</v>
      </c>
      <c r="L4114" s="10">
        <v>42746.0</v>
      </c>
      <c r="M4114" s="2" t="s">
        <v>34</v>
      </c>
      <c r="N4114" s="11">
        <v>0.2</v>
      </c>
      <c r="O4114" s="12">
        <v>3.0</v>
      </c>
      <c r="P4114" s="13">
        <v>0.29</v>
      </c>
      <c r="Q4114" s="13">
        <v>12.0</v>
      </c>
      <c r="R4114" s="13">
        <f t="shared" si="1"/>
        <v>15</v>
      </c>
      <c r="S4114" s="14">
        <f t="shared" si="2"/>
        <v>7.5</v>
      </c>
      <c r="T4114" s="14">
        <f t="shared" si="3"/>
        <v>0.25</v>
      </c>
      <c r="U4114" s="15" t="str">
        <f>vlookup(F4114,'Sub categories'!$A:$C,3,False)</f>
        <v>Furnishings</v>
      </c>
      <c r="V4114" s="16">
        <f t="shared" si="4"/>
        <v>3</v>
      </c>
      <c r="W4114" s="17">
        <f t="array" ref="W4114">INDEX(shipping_prices!$C$1:$F5341,MATCH(I4114,shipping_prices!$A$1:$A5341,0),MATCH(M4114,shipping_prices!$C$1:$F$1,0))</f>
        <v>12.16</v>
      </c>
      <c r="X4114" s="15" t="str">
        <f t="shared" si="5"/>
        <v>Caroline JumperAllentownPennsylvania</v>
      </c>
      <c r="Y4114" s="15" t="str">
        <f t="shared" si="6"/>
        <v>Low</v>
      </c>
    </row>
    <row r="4115">
      <c r="A4115" s="1">
        <v>42743.0</v>
      </c>
      <c r="B4115" s="2" t="s">
        <v>5052</v>
      </c>
      <c r="C4115" s="2">
        <v>3.0</v>
      </c>
      <c r="D4115" s="2" t="s">
        <v>4350</v>
      </c>
      <c r="E4115" s="2" t="s">
        <v>27</v>
      </c>
      <c r="F4115" s="2" t="s">
        <v>2040</v>
      </c>
      <c r="G4115" s="2" t="s">
        <v>45</v>
      </c>
      <c r="H4115" s="2" t="s">
        <v>227</v>
      </c>
      <c r="I4115" s="2" t="s">
        <v>41</v>
      </c>
      <c r="J4115" s="2" t="s">
        <v>42</v>
      </c>
      <c r="K4115" s="2" t="s">
        <v>43</v>
      </c>
      <c r="L4115" s="10">
        <v>42754.0</v>
      </c>
      <c r="M4115" s="2" t="s">
        <v>34</v>
      </c>
      <c r="N4115" s="11">
        <v>0.2</v>
      </c>
      <c r="O4115" s="12">
        <v>14.0</v>
      </c>
      <c r="P4115" s="13">
        <v>0.11</v>
      </c>
      <c r="Q4115" s="13">
        <v>122.0</v>
      </c>
      <c r="R4115" s="13">
        <f t="shared" si="1"/>
        <v>152.5</v>
      </c>
      <c r="S4115" s="14">
        <f t="shared" si="2"/>
        <v>50.83333333</v>
      </c>
      <c r="T4115" s="14">
        <f t="shared" si="3"/>
        <v>0.1147540984</v>
      </c>
      <c r="U4115" s="15" t="str">
        <f>vlookup(F4115,'Sub categories'!$A:$C,3,False)</f>
        <v>Chairs</v>
      </c>
      <c r="V4115" s="16">
        <f t="shared" si="4"/>
        <v>11</v>
      </c>
      <c r="W4115" s="17">
        <f t="array" ref="W4115">INDEX(shipping_prices!$C$1:$F5342,MATCH(I4115,shipping_prices!$A$1:$A5342,0),MATCH(M4115,shipping_prices!$C$1:$F$1,0))</f>
        <v>10.99</v>
      </c>
      <c r="X4115" s="15" t="str">
        <f t="shared" si="5"/>
        <v>Dean BradenSan FranciscoCalifornia</v>
      </c>
      <c r="Y4115" s="15" t="str">
        <f t="shared" si="6"/>
        <v>Low</v>
      </c>
    </row>
    <row r="4116">
      <c r="A4116" s="1">
        <v>42743.0</v>
      </c>
      <c r="B4116" s="2" t="s">
        <v>5053</v>
      </c>
      <c r="C4116" s="2">
        <v>4.0</v>
      </c>
      <c r="D4116" s="2" t="s">
        <v>4475</v>
      </c>
      <c r="E4116" s="2" t="s">
        <v>49</v>
      </c>
      <c r="F4116" s="2" t="s">
        <v>4499</v>
      </c>
      <c r="G4116" s="2" t="s">
        <v>45</v>
      </c>
      <c r="H4116" s="2" t="s">
        <v>1024</v>
      </c>
      <c r="I4116" s="2" t="s">
        <v>163</v>
      </c>
      <c r="J4116" s="2" t="s">
        <v>164</v>
      </c>
      <c r="K4116" s="2" t="s">
        <v>33</v>
      </c>
      <c r="L4116" s="10">
        <v>42743.0</v>
      </c>
      <c r="M4116" s="2" t="s">
        <v>469</v>
      </c>
      <c r="N4116" s="11">
        <v>0.2</v>
      </c>
      <c r="O4116" s="12">
        <v>9.0</v>
      </c>
      <c r="P4116" s="13">
        <v>0.31</v>
      </c>
      <c r="Q4116" s="13">
        <v>30.0</v>
      </c>
      <c r="R4116" s="13">
        <f t="shared" si="1"/>
        <v>37.5</v>
      </c>
      <c r="S4116" s="14">
        <f t="shared" si="2"/>
        <v>9.375</v>
      </c>
      <c r="T4116" s="14">
        <f t="shared" si="3"/>
        <v>0.3</v>
      </c>
      <c r="U4116" s="15" t="str">
        <f>vlookup(F4116,'Sub categories'!$A:$C,3,False)</f>
        <v>Furnishings</v>
      </c>
      <c r="V4116" s="16">
        <f t="shared" si="4"/>
        <v>0</v>
      </c>
      <c r="W4116" s="17">
        <f t="array" ref="W4116">INDEX(shipping_prices!$C$1:$F5343,MATCH(I4116,shipping_prices!$A$1:$A5343,0),MATCH(M4116,shipping_prices!$C$1:$F$1,0))</f>
        <v>47</v>
      </c>
      <c r="X4116" s="15" t="str">
        <f t="shared" si="5"/>
        <v>Brad ThomasPhiladelphiaPennsylvania</v>
      </c>
      <c r="Y4116" s="15" t="str">
        <f t="shared" si="6"/>
        <v>Low</v>
      </c>
    </row>
    <row r="4117" hidden="1">
      <c r="A4117" s="1">
        <v>42743.0</v>
      </c>
      <c r="B4117" s="2" t="s">
        <v>5054</v>
      </c>
      <c r="C4117" s="2">
        <v>4.0</v>
      </c>
      <c r="D4117" s="2" t="s">
        <v>1358</v>
      </c>
      <c r="E4117" s="2" t="s">
        <v>37</v>
      </c>
      <c r="F4117" s="2" t="s">
        <v>465</v>
      </c>
      <c r="G4117" s="2" t="s">
        <v>39</v>
      </c>
      <c r="H4117" s="2" t="s">
        <v>193</v>
      </c>
      <c r="I4117" s="2" t="s">
        <v>194</v>
      </c>
      <c r="J4117" s="2" t="s">
        <v>53</v>
      </c>
      <c r="K4117" s="2" t="s">
        <v>54</v>
      </c>
      <c r="L4117" s="10">
        <v>42747.0</v>
      </c>
      <c r="M4117" s="2" t="s">
        <v>90</v>
      </c>
      <c r="N4117" s="11">
        <v>0.2</v>
      </c>
      <c r="O4117" s="12">
        <v>4.0</v>
      </c>
      <c r="P4117" s="13">
        <v>0.35</v>
      </c>
      <c r="Q4117" s="13">
        <v>10.0</v>
      </c>
      <c r="R4117" s="13">
        <f t="shared" si="1"/>
        <v>12.5</v>
      </c>
      <c r="S4117" s="14">
        <f t="shared" si="2"/>
        <v>3.125</v>
      </c>
      <c r="T4117" s="14">
        <f t="shared" si="3"/>
        <v>0.4</v>
      </c>
      <c r="U4117" s="15" t="str">
        <f>vlookup(F4117,'Sub categories'!$A:$C,3,False)</f>
        <v>Labels</v>
      </c>
      <c r="V4117" s="16">
        <f t="shared" si="4"/>
        <v>4</v>
      </c>
      <c r="W4117" s="17">
        <f t="array" ref="W4117">INDEX(shipping_prices!$C$1:$F5344,MATCH(I4117,shipping_prices!$A$1:$A5344,0),MATCH(M4117,shipping_prices!$C$1:$F$1,0))</f>
        <v>8.76</v>
      </c>
      <c r="X4117" s="15" t="str">
        <f t="shared" si="5"/>
        <v>Randy FergusonMiamiFlorida</v>
      </c>
      <c r="Y4117" s="15" t="str">
        <f t="shared" si="6"/>
        <v>Low</v>
      </c>
    </row>
    <row r="4118">
      <c r="A4118" s="1">
        <v>42743.0</v>
      </c>
      <c r="B4118" s="2" t="s">
        <v>5055</v>
      </c>
      <c r="C4118" s="2">
        <v>7.0</v>
      </c>
      <c r="D4118" s="2" t="s">
        <v>3635</v>
      </c>
      <c r="E4118" s="2" t="s">
        <v>27</v>
      </c>
      <c r="F4118" s="2" t="s">
        <v>5056</v>
      </c>
      <c r="G4118" s="2" t="s">
        <v>45</v>
      </c>
      <c r="H4118" s="2" t="s">
        <v>79</v>
      </c>
      <c r="I4118" s="2" t="s">
        <v>31</v>
      </c>
      <c r="J4118" s="2" t="s">
        <v>32</v>
      </c>
      <c r="K4118" s="2" t="s">
        <v>33</v>
      </c>
      <c r="L4118" s="10">
        <v>42748.0</v>
      </c>
      <c r="M4118" s="2" t="s">
        <v>34</v>
      </c>
      <c r="N4118" s="11">
        <v>0.1</v>
      </c>
      <c r="O4118" s="12">
        <v>64.0</v>
      </c>
      <c r="P4118" s="13">
        <v>0.11</v>
      </c>
      <c r="Q4118" s="13">
        <v>573.0</v>
      </c>
      <c r="R4118" s="13">
        <f t="shared" si="1"/>
        <v>636.6666667</v>
      </c>
      <c r="S4118" s="14">
        <f t="shared" si="2"/>
        <v>90.95238095</v>
      </c>
      <c r="T4118" s="14">
        <f t="shared" si="3"/>
        <v>0.1116928447</v>
      </c>
      <c r="U4118" s="15" t="str">
        <f>vlookup(F4118,'Sub categories'!$A:$C,3,False)</f>
        <v>Chairs</v>
      </c>
      <c r="V4118" s="16">
        <f t="shared" si="4"/>
        <v>5</v>
      </c>
      <c r="W4118" s="17">
        <f t="array" ref="W4118">INDEX(shipping_prices!$C$1:$F5345,MATCH(I4118,shipping_prices!$A$1:$A5345,0),MATCH(M4118,shipping_prices!$C$1:$F$1,0))</f>
        <v>10.09</v>
      </c>
      <c r="X4118" s="15" t="str">
        <f t="shared" si="5"/>
        <v>Jay KimmelNew York CityNew York</v>
      </c>
      <c r="Y4118" s="15" t="str">
        <f t="shared" si="6"/>
        <v>High</v>
      </c>
    </row>
    <row r="4119" hidden="1">
      <c r="A4119" s="1">
        <v>42744.0</v>
      </c>
      <c r="B4119" s="2" t="s">
        <v>5057</v>
      </c>
      <c r="C4119" s="2">
        <v>3.0</v>
      </c>
      <c r="D4119" s="2" t="s">
        <v>1339</v>
      </c>
      <c r="E4119" s="2" t="s">
        <v>27</v>
      </c>
      <c r="F4119" s="2" t="s">
        <v>4057</v>
      </c>
      <c r="G4119" s="2" t="s">
        <v>39</v>
      </c>
      <c r="H4119" s="2" t="s">
        <v>955</v>
      </c>
      <c r="I4119" s="2" t="s">
        <v>41</v>
      </c>
      <c r="J4119" s="2" t="s">
        <v>42</v>
      </c>
      <c r="K4119" s="2" t="s">
        <v>43</v>
      </c>
      <c r="L4119" s="10">
        <v>42749.0</v>
      </c>
      <c r="M4119" s="2" t="s">
        <v>34</v>
      </c>
      <c r="N4119" s="11">
        <v>0.0</v>
      </c>
      <c r="O4119" s="12">
        <v>9.0</v>
      </c>
      <c r="P4119" s="13">
        <v>0.49</v>
      </c>
      <c r="Q4119" s="13">
        <v>18.0</v>
      </c>
      <c r="R4119" s="13">
        <f t="shared" si="1"/>
        <v>18</v>
      </c>
      <c r="S4119" s="14">
        <f t="shared" si="2"/>
        <v>6</v>
      </c>
      <c r="T4119" s="14">
        <f t="shared" si="3"/>
        <v>0.5</v>
      </c>
      <c r="U4119" s="15" t="str">
        <f>vlookup(F4119,'Sub categories'!$A:$C,3,False)</f>
        <v>Paper</v>
      </c>
      <c r="V4119" s="16">
        <f t="shared" si="4"/>
        <v>5</v>
      </c>
      <c r="W4119" s="17">
        <f t="array" ref="W4119">INDEX(shipping_prices!$C$1:$F5346,MATCH(I4119,shipping_prices!$A$1:$A5346,0),MATCH(M4119,shipping_prices!$C$1:$F$1,0))</f>
        <v>10.99</v>
      </c>
      <c r="X4119" s="15" t="str">
        <f t="shared" si="5"/>
        <v>Eric BarretoSan FranciscoCalifornia</v>
      </c>
      <c r="Y4119" s="15" t="str">
        <f t="shared" si="6"/>
        <v>Low</v>
      </c>
    </row>
    <row r="4120" hidden="1">
      <c r="A4120" s="1">
        <v>42744.0</v>
      </c>
      <c r="B4120" s="2" t="s">
        <v>5057</v>
      </c>
      <c r="C4120" s="2">
        <v>3.0</v>
      </c>
      <c r="D4120" s="2" t="s">
        <v>1339</v>
      </c>
      <c r="E4120" s="2" t="s">
        <v>27</v>
      </c>
      <c r="F4120" s="2" t="s">
        <v>3303</v>
      </c>
      <c r="G4120" s="2" t="s">
        <v>39</v>
      </c>
      <c r="H4120" s="2" t="s">
        <v>79</v>
      </c>
      <c r="I4120" s="2" t="s">
        <v>41</v>
      </c>
      <c r="J4120" s="2" t="s">
        <v>42</v>
      </c>
      <c r="K4120" s="2" t="s">
        <v>43</v>
      </c>
      <c r="L4120" s="10">
        <v>42749.0</v>
      </c>
      <c r="M4120" s="2" t="s">
        <v>34</v>
      </c>
      <c r="N4120" s="11">
        <v>0.0</v>
      </c>
      <c r="O4120" s="12">
        <v>26.0</v>
      </c>
      <c r="P4120" s="13">
        <v>0.25</v>
      </c>
      <c r="Q4120" s="13">
        <v>104.0</v>
      </c>
      <c r="R4120" s="13">
        <f t="shared" si="1"/>
        <v>104</v>
      </c>
      <c r="S4120" s="14">
        <f t="shared" si="2"/>
        <v>34.66666667</v>
      </c>
      <c r="T4120" s="14">
        <f t="shared" si="3"/>
        <v>0.25</v>
      </c>
      <c r="U4120" s="15" t="str">
        <f>vlookup(F4120,'Sub categories'!$A:$C,3,False)</f>
        <v>Storage</v>
      </c>
      <c r="V4120" s="16">
        <f t="shared" si="4"/>
        <v>5</v>
      </c>
      <c r="W4120" s="17">
        <f t="array" ref="W4120">INDEX(shipping_prices!$C$1:$F5347,MATCH(I4120,shipping_prices!$A$1:$A5347,0),MATCH(M4120,shipping_prices!$C$1:$F$1,0))</f>
        <v>10.99</v>
      </c>
      <c r="X4120" s="15" t="str">
        <f t="shared" si="5"/>
        <v>Eric BarretoSan FranciscoCalifornia</v>
      </c>
      <c r="Y4120" s="15" t="str">
        <f t="shared" si="6"/>
        <v>Low</v>
      </c>
    </row>
    <row r="4121" hidden="1">
      <c r="A4121" s="1">
        <v>42744.0</v>
      </c>
      <c r="B4121" s="2" t="s">
        <v>5058</v>
      </c>
      <c r="C4121" s="2">
        <v>3.0</v>
      </c>
      <c r="D4121" s="2" t="s">
        <v>611</v>
      </c>
      <c r="E4121" s="2" t="s">
        <v>37</v>
      </c>
      <c r="F4121" s="2" t="s">
        <v>3230</v>
      </c>
      <c r="G4121" s="2" t="s">
        <v>39</v>
      </c>
      <c r="H4121" s="2" t="s">
        <v>51</v>
      </c>
      <c r="I4121" s="2" t="s">
        <v>1790</v>
      </c>
      <c r="J4121" s="2" t="s">
        <v>97</v>
      </c>
      <c r="K4121" s="2" t="s">
        <v>77</v>
      </c>
      <c r="L4121" s="10">
        <v>42745.0</v>
      </c>
      <c r="M4121" s="2" t="s">
        <v>90</v>
      </c>
      <c r="N4121" s="11">
        <v>0.0</v>
      </c>
      <c r="O4121" s="12">
        <v>69.0</v>
      </c>
      <c r="P4121" s="13">
        <v>0.48</v>
      </c>
      <c r="Q4121" s="13">
        <v>144.0</v>
      </c>
      <c r="R4121" s="13">
        <f t="shared" si="1"/>
        <v>144</v>
      </c>
      <c r="S4121" s="14">
        <f t="shared" si="2"/>
        <v>48</v>
      </c>
      <c r="T4121" s="14">
        <f t="shared" si="3"/>
        <v>0.4791666667</v>
      </c>
      <c r="U4121" s="15" t="str">
        <f>vlookup(F4121,'Sub categories'!$A:$C,3,False)</f>
        <v>Paper</v>
      </c>
      <c r="V4121" s="16">
        <f t="shared" si="4"/>
        <v>1</v>
      </c>
      <c r="W4121" s="17">
        <f t="array" ref="W4121">INDEX(shipping_prices!$C$1:$F5348,MATCH(I4121,shipping_prices!$A$1:$A5348,0),MATCH(M4121,shipping_prices!$C$1:$F$1,0))</f>
        <v>8.1</v>
      </c>
      <c r="X4121" s="15" t="str">
        <f t="shared" si="5"/>
        <v>Laura ArmstrongDetroitMichigan</v>
      </c>
      <c r="Y4121" s="15" t="str">
        <f t="shared" si="6"/>
        <v>High</v>
      </c>
    </row>
    <row r="4122" hidden="1">
      <c r="A4122" s="1">
        <v>42745.0</v>
      </c>
      <c r="B4122" s="2" t="s">
        <v>5058</v>
      </c>
      <c r="C4122" s="2">
        <v>3.0</v>
      </c>
      <c r="D4122" s="2" t="s">
        <v>611</v>
      </c>
      <c r="E4122" s="2" t="s">
        <v>37</v>
      </c>
      <c r="F4122" s="2" t="s">
        <v>3243</v>
      </c>
      <c r="G4122" s="2" t="s">
        <v>39</v>
      </c>
      <c r="H4122" s="2" t="s">
        <v>51</v>
      </c>
      <c r="I4122" s="2" t="s">
        <v>1790</v>
      </c>
      <c r="J4122" s="2" t="s">
        <v>97</v>
      </c>
      <c r="K4122" s="2" t="s">
        <v>77</v>
      </c>
      <c r="L4122" s="10">
        <v>42745.0</v>
      </c>
      <c r="M4122" s="2" t="s">
        <v>90</v>
      </c>
      <c r="N4122" s="11">
        <v>0.0</v>
      </c>
      <c r="O4122" s="12">
        <v>151.0</v>
      </c>
      <c r="P4122" s="13">
        <v>0.48</v>
      </c>
      <c r="Q4122" s="13">
        <v>315.0</v>
      </c>
      <c r="R4122" s="13">
        <f t="shared" si="1"/>
        <v>315</v>
      </c>
      <c r="S4122" s="14">
        <f t="shared" si="2"/>
        <v>105</v>
      </c>
      <c r="T4122" s="14">
        <f t="shared" si="3"/>
        <v>0.4793650794</v>
      </c>
      <c r="U4122" s="15" t="str">
        <f>vlookup(F4122,'Sub categories'!$A:$C,3,False)</f>
        <v>Paper</v>
      </c>
      <c r="V4122" s="16">
        <f t="shared" si="4"/>
        <v>0</v>
      </c>
      <c r="W4122" s="17">
        <f t="array" ref="W4122">INDEX(shipping_prices!$C$1:$F5349,MATCH(I4122,shipping_prices!$A$1:$A5349,0),MATCH(M4122,shipping_prices!$C$1:$F$1,0))</f>
        <v>8.1</v>
      </c>
      <c r="X4122" s="15" t="str">
        <f t="shared" si="5"/>
        <v>Laura ArmstrongDetroitMichigan</v>
      </c>
      <c r="Y4122" s="15" t="str">
        <f t="shared" si="6"/>
        <v>High</v>
      </c>
    </row>
    <row r="4123">
      <c r="A4123" s="1">
        <v>42745.0</v>
      </c>
      <c r="B4123" s="2" t="s">
        <v>5058</v>
      </c>
      <c r="C4123" s="2">
        <v>5.0</v>
      </c>
      <c r="D4123" s="2" t="s">
        <v>611</v>
      </c>
      <c r="E4123" s="2" t="s">
        <v>37</v>
      </c>
      <c r="F4123" s="2" t="s">
        <v>1059</v>
      </c>
      <c r="G4123" s="2" t="s">
        <v>45</v>
      </c>
      <c r="H4123" s="2" t="s">
        <v>46</v>
      </c>
      <c r="I4123" s="2" t="s">
        <v>1790</v>
      </c>
      <c r="J4123" s="2" t="s">
        <v>97</v>
      </c>
      <c r="K4123" s="2" t="s">
        <v>77</v>
      </c>
      <c r="L4123" s="10">
        <v>42745.0</v>
      </c>
      <c r="M4123" s="2" t="s">
        <v>90</v>
      </c>
      <c r="N4123" s="11">
        <v>0.0</v>
      </c>
      <c r="O4123" s="12">
        <v>701.0</v>
      </c>
      <c r="P4123" s="13">
        <v>0.2</v>
      </c>
      <c r="Q4123" s="13">
        <v>3505.0</v>
      </c>
      <c r="R4123" s="13">
        <f t="shared" si="1"/>
        <v>3505</v>
      </c>
      <c r="S4123" s="14">
        <f t="shared" si="2"/>
        <v>701</v>
      </c>
      <c r="T4123" s="14">
        <f t="shared" si="3"/>
        <v>0.2</v>
      </c>
      <c r="U4123" s="15" t="str">
        <f>vlookup(F4123,'Sub categories'!$A:$C,3,False)</f>
        <v>Chairs</v>
      </c>
      <c r="V4123" s="16">
        <f t="shared" si="4"/>
        <v>0</v>
      </c>
      <c r="W4123" s="17">
        <f t="array" ref="W4123">INDEX(shipping_prices!$C$1:$F5350,MATCH(I4123,shipping_prices!$A$1:$A5350,0),MATCH(M4123,shipping_prices!$C$1:$F$1,0))</f>
        <v>8.1</v>
      </c>
      <c r="X4123" s="15" t="str">
        <f t="shared" si="5"/>
        <v>Laura ArmstrongDetroitMichigan</v>
      </c>
      <c r="Y4123" s="15" t="str">
        <f t="shared" si="6"/>
        <v>High</v>
      </c>
    </row>
    <row r="4124" hidden="1">
      <c r="A4124" s="1">
        <v>42745.0</v>
      </c>
      <c r="B4124" s="2" t="s">
        <v>5059</v>
      </c>
      <c r="C4124" s="2">
        <v>3.0</v>
      </c>
      <c r="D4124" s="2" t="s">
        <v>556</v>
      </c>
      <c r="E4124" s="2" t="s">
        <v>37</v>
      </c>
      <c r="F4124" s="2" t="s">
        <v>4888</v>
      </c>
      <c r="G4124" s="2" t="s">
        <v>39</v>
      </c>
      <c r="H4124" s="2" t="s">
        <v>79</v>
      </c>
      <c r="I4124" s="2" t="s">
        <v>31</v>
      </c>
      <c r="J4124" s="2" t="s">
        <v>32</v>
      </c>
      <c r="K4124" s="2" t="s">
        <v>33</v>
      </c>
      <c r="L4124" s="10">
        <v>42754.0</v>
      </c>
      <c r="M4124" s="2" t="s">
        <v>34</v>
      </c>
      <c r="N4124" s="11">
        <v>0.2</v>
      </c>
      <c r="O4124" s="12">
        <v>2.0</v>
      </c>
      <c r="P4124" s="13">
        <v>0.34</v>
      </c>
      <c r="Q4124" s="13">
        <v>5.0</v>
      </c>
      <c r="R4124" s="13">
        <f t="shared" si="1"/>
        <v>6.25</v>
      </c>
      <c r="S4124" s="14">
        <f t="shared" si="2"/>
        <v>2.083333333</v>
      </c>
      <c r="T4124" s="14">
        <f t="shared" si="3"/>
        <v>0.4</v>
      </c>
      <c r="U4124" s="15" t="str">
        <f>vlookup(F4124,'Sub categories'!$A:$C,3,False)</f>
        <v>Binders</v>
      </c>
      <c r="V4124" s="16">
        <f t="shared" si="4"/>
        <v>9</v>
      </c>
      <c r="W4124" s="17">
        <f t="array" ref="W4124">INDEX(shipping_prices!$C$1:$F5351,MATCH(I4124,shipping_prices!$A$1:$A5351,0),MATCH(M4124,shipping_prices!$C$1:$F$1,0))</f>
        <v>10.09</v>
      </c>
      <c r="X4124" s="15" t="str">
        <f t="shared" si="5"/>
        <v>Anthony JohnsonNew York CityNew York</v>
      </c>
      <c r="Y4124" s="15" t="str">
        <f t="shared" si="6"/>
        <v>Low</v>
      </c>
    </row>
    <row r="4125" hidden="1">
      <c r="A4125" s="1">
        <v>42746.0</v>
      </c>
      <c r="B4125" s="2" t="s">
        <v>5060</v>
      </c>
      <c r="C4125" s="2">
        <v>2.0</v>
      </c>
      <c r="D4125" s="2" t="s">
        <v>914</v>
      </c>
      <c r="E4125" s="2" t="s">
        <v>49</v>
      </c>
      <c r="F4125" s="2" t="s">
        <v>2363</v>
      </c>
      <c r="G4125" s="2" t="s">
        <v>39</v>
      </c>
      <c r="H4125" s="2" t="s">
        <v>246</v>
      </c>
      <c r="I4125" s="2" t="s">
        <v>1278</v>
      </c>
      <c r="J4125" s="2" t="s">
        <v>32</v>
      </c>
      <c r="K4125" s="2" t="s">
        <v>33</v>
      </c>
      <c r="L4125" s="10">
        <v>42748.0</v>
      </c>
      <c r="M4125" s="2" t="s">
        <v>90</v>
      </c>
      <c r="N4125" s="11">
        <v>0.0</v>
      </c>
      <c r="O4125" s="12">
        <v>8.0</v>
      </c>
      <c r="P4125" s="13">
        <v>0.26</v>
      </c>
      <c r="Q4125" s="13">
        <v>31.0</v>
      </c>
      <c r="R4125" s="13">
        <f t="shared" si="1"/>
        <v>31</v>
      </c>
      <c r="S4125" s="14">
        <f t="shared" si="2"/>
        <v>15.5</v>
      </c>
      <c r="T4125" s="14">
        <f t="shared" si="3"/>
        <v>0.2580645161</v>
      </c>
      <c r="U4125" s="15" t="str">
        <f>vlookup(F4125,'Sub categories'!$A:$C,3,False)</f>
        <v>Storage</v>
      </c>
      <c r="V4125" s="16">
        <f t="shared" si="4"/>
        <v>2</v>
      </c>
      <c r="W4125" s="17">
        <f t="array" ref="W4125">INDEX(shipping_prices!$C$1:$F5352,MATCH(I4125,shipping_prices!$A$1:$A5352,0),MATCH(M4125,shipping_prices!$C$1:$F$1,0))</f>
        <v>1.45</v>
      </c>
      <c r="X4125" s="15" t="str">
        <f t="shared" si="5"/>
        <v>Becky CastellTroyNew York</v>
      </c>
      <c r="Y4125" s="15" t="str">
        <f t="shared" si="6"/>
        <v>Low</v>
      </c>
    </row>
    <row r="4126">
      <c r="A4126" s="1">
        <v>42746.0</v>
      </c>
      <c r="B4126" s="2" t="s">
        <v>5060</v>
      </c>
      <c r="C4126" s="2">
        <v>2.0</v>
      </c>
      <c r="D4126" s="2" t="s">
        <v>914</v>
      </c>
      <c r="E4126" s="2" t="s">
        <v>49</v>
      </c>
      <c r="F4126" s="2" t="s">
        <v>373</v>
      </c>
      <c r="G4126" s="2" t="s">
        <v>45</v>
      </c>
      <c r="H4126" s="2" t="s">
        <v>374</v>
      </c>
      <c r="I4126" s="2" t="s">
        <v>1278</v>
      </c>
      <c r="J4126" s="2" t="s">
        <v>32</v>
      </c>
      <c r="K4126" s="2" t="s">
        <v>33</v>
      </c>
      <c r="L4126" s="10">
        <v>42748.0</v>
      </c>
      <c r="M4126" s="2" t="s">
        <v>90</v>
      </c>
      <c r="N4126" s="11">
        <v>0.0</v>
      </c>
      <c r="O4126" s="12">
        <v>7.0</v>
      </c>
      <c r="P4126" s="13">
        <v>0.09</v>
      </c>
      <c r="Q4126" s="13">
        <v>83.0</v>
      </c>
      <c r="R4126" s="13">
        <f t="shared" si="1"/>
        <v>83</v>
      </c>
      <c r="S4126" s="14">
        <f t="shared" si="2"/>
        <v>41.5</v>
      </c>
      <c r="T4126" s="14">
        <f t="shared" si="3"/>
        <v>0.0843373494</v>
      </c>
      <c r="U4126" s="15" t="str">
        <f>vlookup(F4126,'Sub categories'!$A:$C,3,False)</f>
        <v>Furnishings</v>
      </c>
      <c r="V4126" s="16">
        <f t="shared" si="4"/>
        <v>2</v>
      </c>
      <c r="W4126" s="17">
        <f t="array" ref="W4126">INDEX(shipping_prices!$C$1:$F5353,MATCH(I4126,shipping_prices!$A$1:$A5353,0),MATCH(M4126,shipping_prices!$C$1:$F$1,0))</f>
        <v>1.45</v>
      </c>
      <c r="X4126" s="15" t="str">
        <f t="shared" si="5"/>
        <v>Becky CastellTroyNew York</v>
      </c>
      <c r="Y4126" s="15" t="str">
        <f t="shared" si="6"/>
        <v>Low</v>
      </c>
    </row>
    <row r="4127" hidden="1">
      <c r="A4127" s="1">
        <v>42746.0</v>
      </c>
      <c r="B4127" s="2" t="s">
        <v>5060</v>
      </c>
      <c r="C4127" s="2">
        <v>3.0</v>
      </c>
      <c r="D4127" s="2" t="s">
        <v>914</v>
      </c>
      <c r="E4127" s="2" t="s">
        <v>49</v>
      </c>
      <c r="F4127" s="2" t="s">
        <v>3970</v>
      </c>
      <c r="G4127" s="2" t="s">
        <v>29</v>
      </c>
      <c r="H4127" s="2" t="s">
        <v>220</v>
      </c>
      <c r="I4127" s="2" t="s">
        <v>1278</v>
      </c>
      <c r="J4127" s="2" t="s">
        <v>32</v>
      </c>
      <c r="K4127" s="2" t="s">
        <v>33</v>
      </c>
      <c r="L4127" s="10">
        <v>42748.0</v>
      </c>
      <c r="M4127" s="2" t="s">
        <v>90</v>
      </c>
      <c r="N4127" s="11">
        <v>0.0</v>
      </c>
      <c r="O4127" s="12">
        <v>38.0</v>
      </c>
      <c r="P4127" s="13">
        <v>0.42</v>
      </c>
      <c r="Q4127" s="13">
        <v>90.0</v>
      </c>
      <c r="R4127" s="13">
        <f t="shared" si="1"/>
        <v>90</v>
      </c>
      <c r="S4127" s="14">
        <f t="shared" si="2"/>
        <v>30</v>
      </c>
      <c r="T4127" s="14">
        <f t="shared" si="3"/>
        <v>0.4222222222</v>
      </c>
      <c r="U4127" s="15" t="str">
        <f>vlookup(F4127,'Sub categories'!$A:$C,3,False)</f>
        <v>Accessories</v>
      </c>
      <c r="V4127" s="16">
        <f t="shared" si="4"/>
        <v>2</v>
      </c>
      <c r="W4127" s="17">
        <f t="array" ref="W4127">INDEX(shipping_prices!$C$1:$F5354,MATCH(I4127,shipping_prices!$A$1:$A5354,0),MATCH(M4127,shipping_prices!$C$1:$F$1,0))</f>
        <v>1.45</v>
      </c>
      <c r="X4127" s="15" t="str">
        <f t="shared" si="5"/>
        <v>Becky CastellTroyNew York</v>
      </c>
      <c r="Y4127" s="15" t="str">
        <f t="shared" si="6"/>
        <v>Low</v>
      </c>
    </row>
    <row r="4128" hidden="1">
      <c r="A4128" s="1">
        <v>42746.0</v>
      </c>
      <c r="B4128" s="2" t="s">
        <v>5061</v>
      </c>
      <c r="C4128" s="2">
        <v>4.0</v>
      </c>
      <c r="D4128" s="2" t="s">
        <v>2385</v>
      </c>
      <c r="E4128" s="2" t="s">
        <v>27</v>
      </c>
      <c r="F4128" s="2" t="s">
        <v>5062</v>
      </c>
      <c r="G4128" s="2" t="s">
        <v>39</v>
      </c>
      <c r="H4128" s="2" t="s">
        <v>297</v>
      </c>
      <c r="I4128" s="2" t="s">
        <v>31</v>
      </c>
      <c r="J4128" s="2" t="s">
        <v>32</v>
      </c>
      <c r="K4128" s="2" t="s">
        <v>33</v>
      </c>
      <c r="L4128" s="10">
        <v>42752.0</v>
      </c>
      <c r="M4128" s="2" t="s">
        <v>34</v>
      </c>
      <c r="N4128" s="11">
        <v>0.0</v>
      </c>
      <c r="O4128" s="12">
        <v>7.0</v>
      </c>
      <c r="P4128" s="13">
        <v>0.29</v>
      </c>
      <c r="Q4128" s="13">
        <v>23.0</v>
      </c>
      <c r="R4128" s="13">
        <f t="shared" si="1"/>
        <v>23</v>
      </c>
      <c r="S4128" s="14">
        <f t="shared" si="2"/>
        <v>5.75</v>
      </c>
      <c r="T4128" s="14">
        <f t="shared" si="3"/>
        <v>0.3043478261</v>
      </c>
      <c r="U4128" s="15" t="str">
        <f>vlookup(F4128,'Sub categories'!$A:$C,3,False)</f>
        <v>Supplies</v>
      </c>
      <c r="V4128" s="16">
        <f t="shared" si="4"/>
        <v>6</v>
      </c>
      <c r="W4128" s="17">
        <f t="array" ref="W4128">INDEX(shipping_prices!$C$1:$F5355,MATCH(I4128,shipping_prices!$A$1:$A5355,0),MATCH(M4128,shipping_prices!$C$1:$F$1,0))</f>
        <v>10.09</v>
      </c>
      <c r="X4128" s="15" t="str">
        <f t="shared" si="5"/>
        <v>Christina VanderZandenNew York CityNew York</v>
      </c>
      <c r="Y4128" s="15" t="str">
        <f t="shared" si="6"/>
        <v>Low</v>
      </c>
    </row>
    <row r="4129" hidden="1">
      <c r="A4129" s="1">
        <v>42749.0</v>
      </c>
      <c r="B4129" s="2" t="s">
        <v>5061</v>
      </c>
      <c r="C4129" s="2">
        <v>5.0</v>
      </c>
      <c r="D4129" s="2" t="s">
        <v>2385</v>
      </c>
      <c r="E4129" s="2" t="s">
        <v>27</v>
      </c>
      <c r="F4129" s="2" t="s">
        <v>2907</v>
      </c>
      <c r="G4129" s="2" t="s">
        <v>39</v>
      </c>
      <c r="H4129" s="2" t="s">
        <v>79</v>
      </c>
      <c r="I4129" s="2" t="s">
        <v>31</v>
      </c>
      <c r="J4129" s="2" t="s">
        <v>32</v>
      </c>
      <c r="K4129" s="2" t="s">
        <v>33</v>
      </c>
      <c r="L4129" s="10">
        <v>42752.0</v>
      </c>
      <c r="M4129" s="2" t="s">
        <v>34</v>
      </c>
      <c r="N4129" s="11">
        <v>0.2</v>
      </c>
      <c r="O4129" s="12">
        <v>20.0</v>
      </c>
      <c r="P4129" s="13">
        <v>0.34</v>
      </c>
      <c r="Q4129" s="13">
        <v>61.0</v>
      </c>
      <c r="R4129" s="13">
        <f t="shared" si="1"/>
        <v>76.25</v>
      </c>
      <c r="S4129" s="14">
        <f t="shared" si="2"/>
        <v>15.25</v>
      </c>
      <c r="T4129" s="14">
        <f t="shared" si="3"/>
        <v>0.3278688525</v>
      </c>
      <c r="U4129" s="15" t="str">
        <f>vlookup(F4129,'Sub categories'!$A:$C,3,False)</f>
        <v>Binders</v>
      </c>
      <c r="V4129" s="16">
        <f t="shared" si="4"/>
        <v>3</v>
      </c>
      <c r="W4129" s="17">
        <f t="array" ref="W4129">INDEX(shipping_prices!$C$1:$F5356,MATCH(I4129,shipping_prices!$A$1:$A5356,0),MATCH(M4129,shipping_prices!$C$1:$F$1,0))</f>
        <v>10.09</v>
      </c>
      <c r="X4129" s="15" t="str">
        <f t="shared" si="5"/>
        <v>Christina VanderZandenNew York CityNew York</v>
      </c>
      <c r="Y4129" s="15" t="str">
        <f t="shared" si="6"/>
        <v>Low</v>
      </c>
    </row>
    <row r="4130">
      <c r="A4130" s="1">
        <v>42749.0</v>
      </c>
      <c r="B4130" s="2" t="s">
        <v>5061</v>
      </c>
      <c r="C4130" s="2">
        <v>1.0</v>
      </c>
      <c r="D4130" s="2" t="s">
        <v>2385</v>
      </c>
      <c r="E4130" s="2" t="s">
        <v>27</v>
      </c>
      <c r="F4130" s="2" t="s">
        <v>3919</v>
      </c>
      <c r="G4130" s="2" t="s">
        <v>45</v>
      </c>
      <c r="H4130" s="2" t="s">
        <v>485</v>
      </c>
      <c r="I4130" s="2" t="s">
        <v>31</v>
      </c>
      <c r="J4130" s="2" t="s">
        <v>32</v>
      </c>
      <c r="K4130" s="2" t="s">
        <v>33</v>
      </c>
      <c r="L4130" s="10">
        <v>42752.0</v>
      </c>
      <c r="M4130" s="2" t="s">
        <v>34</v>
      </c>
      <c r="N4130" s="11">
        <v>0.0</v>
      </c>
      <c r="O4130" s="12">
        <v>25.0</v>
      </c>
      <c r="P4130" s="13">
        <v>0.39</v>
      </c>
      <c r="Q4130" s="13">
        <v>64.0</v>
      </c>
      <c r="R4130" s="13">
        <f t="shared" si="1"/>
        <v>64</v>
      </c>
      <c r="S4130" s="14">
        <f t="shared" si="2"/>
        <v>64</v>
      </c>
      <c r="T4130" s="14">
        <f t="shared" si="3"/>
        <v>0.390625</v>
      </c>
      <c r="U4130" s="15" t="str">
        <f>vlookup(F4130,'Sub categories'!$A:$C,3,False)</f>
        <v>Furnishings</v>
      </c>
      <c r="V4130" s="16">
        <f t="shared" si="4"/>
        <v>3</v>
      </c>
      <c r="W4130" s="17">
        <f t="array" ref="W4130">INDEX(shipping_prices!$C$1:$F5357,MATCH(I4130,shipping_prices!$A$1:$A5357,0),MATCH(M4130,shipping_prices!$C$1:$F$1,0))</f>
        <v>10.09</v>
      </c>
      <c r="X4130" s="15" t="str">
        <f t="shared" si="5"/>
        <v>Christina VanderZandenNew York CityNew York</v>
      </c>
      <c r="Y4130" s="15" t="str">
        <f t="shared" si="6"/>
        <v>Low</v>
      </c>
    </row>
    <row r="4131" hidden="1">
      <c r="A4131" s="1">
        <v>42750.0</v>
      </c>
      <c r="B4131" s="2" t="s">
        <v>5063</v>
      </c>
      <c r="C4131" s="2">
        <v>3.0</v>
      </c>
      <c r="D4131" s="2" t="s">
        <v>491</v>
      </c>
      <c r="E4131" s="2" t="s">
        <v>27</v>
      </c>
      <c r="F4131" s="2" t="s">
        <v>2020</v>
      </c>
      <c r="G4131" s="2" t="s">
        <v>39</v>
      </c>
      <c r="H4131" s="2" t="s">
        <v>726</v>
      </c>
      <c r="I4131" s="2" t="s">
        <v>1051</v>
      </c>
      <c r="J4131" s="2" t="s">
        <v>122</v>
      </c>
      <c r="K4131" s="2" t="s">
        <v>54</v>
      </c>
      <c r="L4131" s="10">
        <v>42760.0</v>
      </c>
      <c r="M4131" s="2" t="s">
        <v>90</v>
      </c>
      <c r="N4131" s="11">
        <v>0.0</v>
      </c>
      <c r="O4131" s="12">
        <v>5.0</v>
      </c>
      <c r="P4131" s="13">
        <v>0.33</v>
      </c>
      <c r="Q4131" s="13">
        <v>14.0</v>
      </c>
      <c r="R4131" s="13">
        <f t="shared" si="1"/>
        <v>14</v>
      </c>
      <c r="S4131" s="14">
        <f t="shared" si="2"/>
        <v>4.666666667</v>
      </c>
      <c r="T4131" s="14">
        <f t="shared" si="3"/>
        <v>0.3571428571</v>
      </c>
      <c r="U4131" s="15" t="str">
        <f>vlookup(F4131,'Sub categories'!$A:$C,3,False)</f>
        <v>Art</v>
      </c>
      <c r="V4131" s="16">
        <f t="shared" si="4"/>
        <v>10</v>
      </c>
      <c r="W4131" s="17">
        <f t="array" ref="W4131">INDEX(shipping_prices!$C$1:$F5358,MATCH(I4131,shipping_prices!$A$1:$A5358,0),MATCH(M4131,shipping_prices!$C$1:$F$1,0))</f>
        <v>5.03</v>
      </c>
      <c r="X4131" s="15" t="str">
        <f t="shared" si="5"/>
        <v>James GalangAtlantaGeorgia</v>
      </c>
      <c r="Y4131" s="15" t="str">
        <f t="shared" si="6"/>
        <v>Low</v>
      </c>
    </row>
    <row r="4132" hidden="1">
      <c r="A4132" s="1">
        <v>42750.0</v>
      </c>
      <c r="B4132" s="2" t="s">
        <v>5063</v>
      </c>
      <c r="C4132" s="2">
        <v>3.0</v>
      </c>
      <c r="D4132" s="2" t="s">
        <v>491</v>
      </c>
      <c r="E4132" s="2" t="s">
        <v>27</v>
      </c>
      <c r="F4132" s="2" t="s">
        <v>1576</v>
      </c>
      <c r="G4132" s="2" t="s">
        <v>39</v>
      </c>
      <c r="H4132" s="2" t="s">
        <v>51</v>
      </c>
      <c r="I4132" s="2" t="s">
        <v>1051</v>
      </c>
      <c r="J4132" s="2" t="s">
        <v>122</v>
      </c>
      <c r="K4132" s="2" t="s">
        <v>54</v>
      </c>
      <c r="L4132" s="10">
        <v>42760.0</v>
      </c>
      <c r="M4132" s="2" t="s">
        <v>90</v>
      </c>
      <c r="N4132" s="11">
        <v>0.0</v>
      </c>
      <c r="O4132" s="12">
        <v>9.0</v>
      </c>
      <c r="P4132" s="13">
        <v>0.49</v>
      </c>
      <c r="Q4132" s="13">
        <v>18.0</v>
      </c>
      <c r="R4132" s="13">
        <f t="shared" si="1"/>
        <v>18</v>
      </c>
      <c r="S4132" s="14">
        <f t="shared" si="2"/>
        <v>6</v>
      </c>
      <c r="T4132" s="14">
        <f t="shared" si="3"/>
        <v>0.5</v>
      </c>
      <c r="U4132" s="15" t="str">
        <f>vlookup(F4132,'Sub categories'!$A:$C,3,False)</f>
        <v>Paper</v>
      </c>
      <c r="V4132" s="16">
        <f t="shared" si="4"/>
        <v>10</v>
      </c>
      <c r="W4132" s="17">
        <f t="array" ref="W4132">INDEX(shipping_prices!$C$1:$F5359,MATCH(I4132,shipping_prices!$A$1:$A5359,0),MATCH(M4132,shipping_prices!$C$1:$F$1,0))</f>
        <v>5.03</v>
      </c>
      <c r="X4132" s="15" t="str">
        <f t="shared" si="5"/>
        <v>James GalangAtlantaGeorgia</v>
      </c>
      <c r="Y4132" s="15" t="str">
        <f t="shared" si="6"/>
        <v>Low</v>
      </c>
    </row>
    <row r="4133">
      <c r="A4133" s="1">
        <v>42750.0</v>
      </c>
      <c r="B4133" s="2" t="s">
        <v>5064</v>
      </c>
      <c r="C4133" s="2">
        <v>2.0</v>
      </c>
      <c r="D4133" s="2" t="s">
        <v>1595</v>
      </c>
      <c r="E4133" s="2" t="s">
        <v>27</v>
      </c>
      <c r="F4133" s="2" t="s">
        <v>1901</v>
      </c>
      <c r="G4133" s="2" t="s">
        <v>45</v>
      </c>
      <c r="H4133" s="2" t="s">
        <v>380</v>
      </c>
      <c r="I4133" s="2" t="s">
        <v>31</v>
      </c>
      <c r="J4133" s="2" t="s">
        <v>32</v>
      </c>
      <c r="K4133" s="2" t="s">
        <v>33</v>
      </c>
      <c r="L4133" s="10">
        <v>42754.0</v>
      </c>
      <c r="M4133" s="2" t="s">
        <v>34</v>
      </c>
      <c r="N4133" s="11">
        <v>0.0</v>
      </c>
      <c r="O4133" s="12">
        <v>15.0</v>
      </c>
      <c r="P4133" s="13">
        <v>0.33</v>
      </c>
      <c r="Q4133" s="13">
        <v>44.0</v>
      </c>
      <c r="R4133" s="13">
        <f t="shared" si="1"/>
        <v>44</v>
      </c>
      <c r="S4133" s="14">
        <f t="shared" si="2"/>
        <v>22</v>
      </c>
      <c r="T4133" s="14">
        <f t="shared" si="3"/>
        <v>0.3409090909</v>
      </c>
      <c r="U4133" s="15" t="str">
        <f>vlookup(F4133,'Sub categories'!$A:$C,3,False)</f>
        <v>Furnishings</v>
      </c>
      <c r="V4133" s="16">
        <f t="shared" si="4"/>
        <v>4</v>
      </c>
      <c r="W4133" s="17">
        <f t="array" ref="W4133">INDEX(shipping_prices!$C$1:$F5360,MATCH(I4133,shipping_prices!$A$1:$A5360,0),MATCH(M4133,shipping_prices!$C$1:$F$1,0))</f>
        <v>10.09</v>
      </c>
      <c r="X4133" s="15" t="str">
        <f t="shared" si="5"/>
        <v>Greg TranNew York CityNew York</v>
      </c>
      <c r="Y4133" s="15" t="str">
        <f t="shared" si="6"/>
        <v>Low</v>
      </c>
    </row>
    <row r="4134" hidden="1">
      <c r="A4134" s="1">
        <v>42750.0</v>
      </c>
      <c r="B4134" s="2" t="s">
        <v>5064</v>
      </c>
      <c r="C4134" s="2">
        <v>3.0</v>
      </c>
      <c r="D4134" s="2" t="s">
        <v>1595</v>
      </c>
      <c r="E4134" s="2" t="s">
        <v>27</v>
      </c>
      <c r="F4134" s="2" t="s">
        <v>620</v>
      </c>
      <c r="G4134" s="2" t="s">
        <v>39</v>
      </c>
      <c r="H4134" s="2" t="s">
        <v>621</v>
      </c>
      <c r="I4134" s="2" t="s">
        <v>31</v>
      </c>
      <c r="J4134" s="2" t="s">
        <v>32</v>
      </c>
      <c r="K4134" s="2" t="s">
        <v>33</v>
      </c>
      <c r="L4134" s="10">
        <v>42754.0</v>
      </c>
      <c r="M4134" s="2" t="s">
        <v>34</v>
      </c>
      <c r="N4134" s="11">
        <v>0.0</v>
      </c>
      <c r="O4134" s="12">
        <v>10.0</v>
      </c>
      <c r="P4134" s="13">
        <v>0.04</v>
      </c>
      <c r="Q4134" s="13">
        <v>243.0</v>
      </c>
      <c r="R4134" s="13">
        <f t="shared" si="1"/>
        <v>243</v>
      </c>
      <c r="S4134" s="14">
        <f t="shared" si="2"/>
        <v>81</v>
      </c>
      <c r="T4134" s="14">
        <f t="shared" si="3"/>
        <v>0.04115226337</v>
      </c>
      <c r="U4134" s="15" t="str">
        <f>vlookup(F4134,'Sub categories'!$A:$C,3,False)</f>
        <v>Storage</v>
      </c>
      <c r="V4134" s="16">
        <f t="shared" si="4"/>
        <v>4</v>
      </c>
      <c r="W4134" s="17">
        <f t="array" ref="W4134">INDEX(shipping_prices!$C$1:$F5361,MATCH(I4134,shipping_prices!$A$1:$A5361,0),MATCH(M4134,shipping_prices!$C$1:$F$1,0))</f>
        <v>10.09</v>
      </c>
      <c r="X4134" s="15" t="str">
        <f t="shared" si="5"/>
        <v>Greg TranNew York CityNew York</v>
      </c>
      <c r="Y4134" s="15" t="str">
        <f t="shared" si="6"/>
        <v>Low</v>
      </c>
    </row>
    <row r="4135" hidden="1">
      <c r="A4135" s="1">
        <v>42750.0</v>
      </c>
      <c r="B4135" s="2" t="s">
        <v>5065</v>
      </c>
      <c r="C4135" s="2">
        <v>4.0</v>
      </c>
      <c r="D4135" s="2" t="s">
        <v>1434</v>
      </c>
      <c r="E4135" s="2" t="s">
        <v>37</v>
      </c>
      <c r="F4135" s="2" t="s">
        <v>5066</v>
      </c>
      <c r="G4135" s="2" t="s">
        <v>39</v>
      </c>
      <c r="H4135" s="2" t="s">
        <v>1847</v>
      </c>
      <c r="I4135" s="2" t="s">
        <v>295</v>
      </c>
      <c r="J4135" s="2" t="s">
        <v>42</v>
      </c>
      <c r="K4135" s="2" t="s">
        <v>43</v>
      </c>
      <c r="L4135" s="10">
        <v>42762.0</v>
      </c>
      <c r="M4135" s="2" t="s">
        <v>34</v>
      </c>
      <c r="N4135" s="11">
        <v>0.0</v>
      </c>
      <c r="O4135" s="12">
        <v>5.0</v>
      </c>
      <c r="P4135" s="13">
        <v>0.26</v>
      </c>
      <c r="Q4135" s="13">
        <v>17.0</v>
      </c>
      <c r="R4135" s="13">
        <f t="shared" si="1"/>
        <v>17</v>
      </c>
      <c r="S4135" s="14">
        <f t="shared" si="2"/>
        <v>4.25</v>
      </c>
      <c r="T4135" s="14">
        <f t="shared" si="3"/>
        <v>0.2941176471</v>
      </c>
      <c r="U4135" s="15" t="str">
        <f>vlookup(F4135,'Sub categories'!$A:$C,3,False)</f>
        <v>Appliances</v>
      </c>
      <c r="V4135" s="16">
        <f t="shared" si="4"/>
        <v>12</v>
      </c>
      <c r="W4135" s="17">
        <f t="array" ref="W4135">INDEX(shipping_prices!$C$1:$F5362,MATCH(I4135,shipping_prices!$A$1:$A5362,0),MATCH(M4135,shipping_prices!$C$1:$F$1,0))</f>
        <v>11.02</v>
      </c>
      <c r="X4135" s="15" t="str">
        <f t="shared" si="5"/>
        <v>Keith DawkinsSan JoseCalifornia</v>
      </c>
      <c r="Y4135" s="15" t="str">
        <f t="shared" si="6"/>
        <v>Low</v>
      </c>
    </row>
    <row r="4136">
      <c r="A4136" s="1">
        <v>42750.0</v>
      </c>
      <c r="B4136" s="2" t="s">
        <v>5065</v>
      </c>
      <c r="C4136" s="2">
        <v>2.0</v>
      </c>
      <c r="D4136" s="2" t="s">
        <v>1434</v>
      </c>
      <c r="E4136" s="2" t="s">
        <v>37</v>
      </c>
      <c r="F4136" s="2" t="s">
        <v>4431</v>
      </c>
      <c r="G4136" s="2" t="s">
        <v>45</v>
      </c>
      <c r="H4136" s="2" t="s">
        <v>472</v>
      </c>
      <c r="I4136" s="2" t="s">
        <v>295</v>
      </c>
      <c r="J4136" s="2" t="s">
        <v>42</v>
      </c>
      <c r="K4136" s="2" t="s">
        <v>43</v>
      </c>
      <c r="L4136" s="10">
        <v>42762.0</v>
      </c>
      <c r="M4136" s="2" t="s">
        <v>34</v>
      </c>
      <c r="N4136" s="11">
        <v>0.15</v>
      </c>
      <c r="O4136" s="12">
        <v>-13.0</v>
      </c>
      <c r="P4136" s="13">
        <v>-0.05</v>
      </c>
      <c r="Q4136" s="13">
        <v>274.0</v>
      </c>
      <c r="R4136" s="13">
        <f t="shared" si="1"/>
        <v>322.3529412</v>
      </c>
      <c r="S4136" s="14">
        <f t="shared" si="2"/>
        <v>161.1764706</v>
      </c>
      <c r="T4136" s="14">
        <f t="shared" si="3"/>
        <v>-0.04744525547</v>
      </c>
      <c r="U4136" s="15" t="str">
        <f>vlookup(F4136,'Sub categories'!$A:$C,3,False)</f>
        <v>Bookcases</v>
      </c>
      <c r="V4136" s="16">
        <f t="shared" si="4"/>
        <v>12</v>
      </c>
      <c r="W4136" s="17">
        <f t="array" ref="W4136">INDEX(shipping_prices!$C$1:$F5363,MATCH(I4136,shipping_prices!$A$1:$A5363,0),MATCH(M4136,shipping_prices!$C$1:$F$1,0))</f>
        <v>11.02</v>
      </c>
      <c r="X4136" s="15" t="str">
        <f t="shared" si="5"/>
        <v>Keith DawkinsSan JoseCalifornia</v>
      </c>
      <c r="Y4136" s="15" t="str">
        <f t="shared" si="6"/>
        <v>loss</v>
      </c>
    </row>
    <row r="4137" hidden="1">
      <c r="A4137" s="1">
        <v>42750.0</v>
      </c>
      <c r="B4137" s="2" t="s">
        <v>5067</v>
      </c>
      <c r="C4137" s="2">
        <v>4.0</v>
      </c>
      <c r="D4137" s="2" t="s">
        <v>1264</v>
      </c>
      <c r="E4137" s="2" t="s">
        <v>27</v>
      </c>
      <c r="F4137" s="2" t="s">
        <v>1958</v>
      </c>
      <c r="G4137" s="2" t="s">
        <v>39</v>
      </c>
      <c r="H4137" s="2" t="s">
        <v>182</v>
      </c>
      <c r="I4137" s="2" t="s">
        <v>41</v>
      </c>
      <c r="J4137" s="2" t="s">
        <v>42</v>
      </c>
      <c r="K4137" s="2" t="s">
        <v>43</v>
      </c>
      <c r="L4137" s="10">
        <v>42757.0</v>
      </c>
      <c r="M4137" s="2" t="s">
        <v>34</v>
      </c>
      <c r="N4137" s="11">
        <v>0.2</v>
      </c>
      <c r="O4137" s="12">
        <v>16.0</v>
      </c>
      <c r="P4137" s="13">
        <v>0.33</v>
      </c>
      <c r="Q4137" s="13">
        <v>48.0</v>
      </c>
      <c r="R4137" s="13">
        <f t="shared" si="1"/>
        <v>60</v>
      </c>
      <c r="S4137" s="14">
        <f t="shared" si="2"/>
        <v>15</v>
      </c>
      <c r="T4137" s="14">
        <f t="shared" si="3"/>
        <v>0.3333333333</v>
      </c>
      <c r="U4137" s="15" t="str">
        <f>vlookup(F4137,'Sub categories'!$A:$C,3,False)</f>
        <v>Binders</v>
      </c>
      <c r="V4137" s="16">
        <f t="shared" si="4"/>
        <v>7</v>
      </c>
      <c r="W4137" s="17">
        <f t="array" ref="W4137">INDEX(shipping_prices!$C$1:$F5364,MATCH(I4137,shipping_prices!$A$1:$A5364,0),MATCH(M4137,shipping_prices!$C$1:$F$1,0))</f>
        <v>10.99</v>
      </c>
      <c r="X4137" s="15" t="str">
        <f t="shared" si="5"/>
        <v>Brian ThompsonSan FranciscoCalifornia</v>
      </c>
      <c r="Y4137" s="15" t="str">
        <f t="shared" si="6"/>
        <v>Low</v>
      </c>
    </row>
    <row r="4138" hidden="1">
      <c r="A4138" s="1">
        <v>42750.0</v>
      </c>
      <c r="B4138" s="2" t="s">
        <v>5067</v>
      </c>
      <c r="C4138" s="2">
        <v>3.0</v>
      </c>
      <c r="D4138" s="2" t="s">
        <v>1264</v>
      </c>
      <c r="E4138" s="2" t="s">
        <v>27</v>
      </c>
      <c r="F4138" s="2" t="s">
        <v>3107</v>
      </c>
      <c r="G4138" s="2" t="s">
        <v>39</v>
      </c>
      <c r="H4138" s="2" t="s">
        <v>1709</v>
      </c>
      <c r="I4138" s="2" t="s">
        <v>41</v>
      </c>
      <c r="J4138" s="2" t="s">
        <v>42</v>
      </c>
      <c r="K4138" s="2" t="s">
        <v>43</v>
      </c>
      <c r="L4138" s="10">
        <v>42757.0</v>
      </c>
      <c r="M4138" s="2" t="s">
        <v>34</v>
      </c>
      <c r="N4138" s="11">
        <v>0.0</v>
      </c>
      <c r="O4138" s="12">
        <v>44.0</v>
      </c>
      <c r="P4138" s="13">
        <v>0.39</v>
      </c>
      <c r="Q4138" s="13">
        <v>114.0</v>
      </c>
      <c r="R4138" s="13">
        <f t="shared" si="1"/>
        <v>114</v>
      </c>
      <c r="S4138" s="14">
        <f t="shared" si="2"/>
        <v>38</v>
      </c>
      <c r="T4138" s="14">
        <f t="shared" si="3"/>
        <v>0.3859649123</v>
      </c>
      <c r="U4138" s="15" t="str">
        <f>vlookup(F4138,'Sub categories'!$A:$C,3,False)</f>
        <v>Appliances</v>
      </c>
      <c r="V4138" s="16">
        <f t="shared" si="4"/>
        <v>7</v>
      </c>
      <c r="W4138" s="17">
        <f t="array" ref="W4138">INDEX(shipping_prices!$C$1:$F5365,MATCH(I4138,shipping_prices!$A$1:$A5365,0),MATCH(M4138,shipping_prices!$C$1:$F$1,0))</f>
        <v>10.99</v>
      </c>
      <c r="X4138" s="15" t="str">
        <f t="shared" si="5"/>
        <v>Brian ThompsonSan FranciscoCalifornia</v>
      </c>
      <c r="Y4138" s="15" t="str">
        <f t="shared" si="6"/>
        <v>High</v>
      </c>
    </row>
    <row r="4139" hidden="1">
      <c r="A4139" s="1">
        <v>42751.0</v>
      </c>
      <c r="B4139" s="2" t="s">
        <v>5067</v>
      </c>
      <c r="C4139" s="2">
        <v>9.0</v>
      </c>
      <c r="D4139" s="2" t="s">
        <v>1264</v>
      </c>
      <c r="E4139" s="2" t="s">
        <v>27</v>
      </c>
      <c r="F4139" s="2" t="s">
        <v>1686</v>
      </c>
      <c r="G4139" s="2" t="s">
        <v>39</v>
      </c>
      <c r="H4139" s="2" t="s">
        <v>1687</v>
      </c>
      <c r="I4139" s="2" t="s">
        <v>41</v>
      </c>
      <c r="J4139" s="2" t="s">
        <v>42</v>
      </c>
      <c r="K4139" s="2" t="s">
        <v>43</v>
      </c>
      <c r="L4139" s="10">
        <v>42757.0</v>
      </c>
      <c r="M4139" s="2" t="s">
        <v>34</v>
      </c>
      <c r="N4139" s="11">
        <v>0.0</v>
      </c>
      <c r="O4139" s="12">
        <v>6.0</v>
      </c>
      <c r="P4139" s="13">
        <v>0.04</v>
      </c>
      <c r="Q4139" s="13">
        <v>151.0</v>
      </c>
      <c r="R4139" s="13">
        <f t="shared" si="1"/>
        <v>151</v>
      </c>
      <c r="S4139" s="14">
        <f t="shared" si="2"/>
        <v>16.77777778</v>
      </c>
      <c r="T4139" s="14">
        <f t="shared" si="3"/>
        <v>0.03973509934</v>
      </c>
      <c r="U4139" s="15" t="str">
        <f>vlookup(F4139,'Sub categories'!$A:$C,3,False)</f>
        <v>Storage</v>
      </c>
      <c r="V4139" s="16">
        <f t="shared" si="4"/>
        <v>6</v>
      </c>
      <c r="W4139" s="17">
        <f t="array" ref="W4139">INDEX(shipping_prices!$C$1:$F5366,MATCH(I4139,shipping_prices!$A$1:$A5366,0),MATCH(M4139,shipping_prices!$C$1:$F$1,0))</f>
        <v>10.99</v>
      </c>
      <c r="X4139" s="15" t="str">
        <f t="shared" si="5"/>
        <v>Brian ThompsonSan FranciscoCalifornia</v>
      </c>
      <c r="Y4139" s="15" t="str">
        <f t="shared" si="6"/>
        <v>Low</v>
      </c>
    </row>
    <row r="4140" hidden="1">
      <c r="A4140" s="1">
        <v>42751.0</v>
      </c>
      <c r="B4140" s="2" t="s">
        <v>5067</v>
      </c>
      <c r="C4140" s="2">
        <v>3.0</v>
      </c>
      <c r="D4140" s="2" t="s">
        <v>1264</v>
      </c>
      <c r="E4140" s="2" t="s">
        <v>27</v>
      </c>
      <c r="F4140" s="2" t="s">
        <v>692</v>
      </c>
      <c r="G4140" s="2" t="s">
        <v>39</v>
      </c>
      <c r="H4140" s="2" t="s">
        <v>526</v>
      </c>
      <c r="I4140" s="2" t="s">
        <v>41</v>
      </c>
      <c r="J4140" s="2" t="s">
        <v>42</v>
      </c>
      <c r="K4140" s="2" t="s">
        <v>43</v>
      </c>
      <c r="L4140" s="10">
        <v>42757.0</v>
      </c>
      <c r="M4140" s="2" t="s">
        <v>34</v>
      </c>
      <c r="N4140" s="11">
        <v>0.0</v>
      </c>
      <c r="O4140" s="12">
        <v>81.0</v>
      </c>
      <c r="P4140" s="13">
        <v>0.14</v>
      </c>
      <c r="Q4140" s="13">
        <v>580.0</v>
      </c>
      <c r="R4140" s="13">
        <f t="shared" si="1"/>
        <v>580</v>
      </c>
      <c r="S4140" s="14">
        <f t="shared" si="2"/>
        <v>193.3333333</v>
      </c>
      <c r="T4140" s="14">
        <f t="shared" si="3"/>
        <v>0.1396551724</v>
      </c>
      <c r="U4140" s="15" t="str">
        <f>vlookup(F4140,'Sub categories'!$A:$C,3,False)</f>
        <v>Storage</v>
      </c>
      <c r="V4140" s="16">
        <f t="shared" si="4"/>
        <v>6</v>
      </c>
      <c r="W4140" s="17">
        <f t="array" ref="W4140">INDEX(shipping_prices!$C$1:$F5367,MATCH(I4140,shipping_prices!$A$1:$A5367,0),MATCH(M4140,shipping_prices!$C$1:$F$1,0))</f>
        <v>10.99</v>
      </c>
      <c r="X4140" s="15" t="str">
        <f t="shared" si="5"/>
        <v>Brian ThompsonSan FranciscoCalifornia</v>
      </c>
      <c r="Y4140" s="15" t="str">
        <f t="shared" si="6"/>
        <v>High</v>
      </c>
    </row>
    <row r="4141" hidden="1">
      <c r="A4141" s="1">
        <v>42752.0</v>
      </c>
      <c r="B4141" s="2" t="s">
        <v>5068</v>
      </c>
      <c r="C4141" s="2">
        <v>4.0</v>
      </c>
      <c r="D4141" s="2" t="s">
        <v>3835</v>
      </c>
      <c r="E4141" s="2" t="s">
        <v>49</v>
      </c>
      <c r="F4141" s="2" t="s">
        <v>935</v>
      </c>
      <c r="G4141" s="2" t="s">
        <v>39</v>
      </c>
      <c r="H4141" s="2" t="s">
        <v>193</v>
      </c>
      <c r="I4141" s="2" t="s">
        <v>4863</v>
      </c>
      <c r="J4141" s="2" t="s">
        <v>251</v>
      </c>
      <c r="K4141" s="2" t="s">
        <v>54</v>
      </c>
      <c r="L4141" s="10">
        <v>42757.0</v>
      </c>
      <c r="M4141" s="2" t="s">
        <v>34</v>
      </c>
      <c r="N4141" s="11">
        <v>0.2</v>
      </c>
      <c r="O4141" s="12">
        <v>3.0</v>
      </c>
      <c r="P4141" s="13">
        <v>0.36</v>
      </c>
      <c r="Q4141" s="13">
        <v>9.0</v>
      </c>
      <c r="R4141" s="13">
        <f t="shared" si="1"/>
        <v>11.25</v>
      </c>
      <c r="S4141" s="14">
        <f t="shared" si="2"/>
        <v>2.8125</v>
      </c>
      <c r="T4141" s="14">
        <f t="shared" si="3"/>
        <v>0.3333333333</v>
      </c>
      <c r="U4141" s="15" t="str">
        <f>vlookup(F4141,'Sub categories'!$A:$C,3,False)</f>
        <v>Labels</v>
      </c>
      <c r="V4141" s="16">
        <f t="shared" si="4"/>
        <v>5</v>
      </c>
      <c r="W4141" s="17">
        <f t="array" ref="W4141">INDEX(shipping_prices!$C$1:$F5368,MATCH(I4141,shipping_prices!$A$1:$A5368,0),MATCH(M4141,shipping_prices!$C$1:$F$1,0))</f>
        <v>12.76</v>
      </c>
      <c r="X4141" s="15" t="str">
        <f t="shared" si="5"/>
        <v>Stephanie UlprightGreenvilleNorth Carolina</v>
      </c>
      <c r="Y4141" s="15" t="str">
        <f t="shared" si="6"/>
        <v>Low</v>
      </c>
    </row>
    <row r="4142" hidden="1">
      <c r="A4142" s="1">
        <v>42752.0</v>
      </c>
      <c r="B4142" s="2" t="s">
        <v>5068</v>
      </c>
      <c r="C4142" s="2">
        <v>2.0</v>
      </c>
      <c r="D4142" s="2" t="s">
        <v>3835</v>
      </c>
      <c r="E4142" s="2" t="s">
        <v>49</v>
      </c>
      <c r="F4142" s="2" t="s">
        <v>3051</v>
      </c>
      <c r="G4142" s="2" t="s">
        <v>39</v>
      </c>
      <c r="H4142" s="2" t="s">
        <v>297</v>
      </c>
      <c r="I4142" s="2" t="s">
        <v>4863</v>
      </c>
      <c r="J4142" s="2" t="s">
        <v>251</v>
      </c>
      <c r="K4142" s="2" t="s">
        <v>54</v>
      </c>
      <c r="L4142" s="10">
        <v>42757.0</v>
      </c>
      <c r="M4142" s="2" t="s">
        <v>34</v>
      </c>
      <c r="N4142" s="11">
        <v>0.2</v>
      </c>
      <c r="O4142" s="12">
        <v>4.0</v>
      </c>
      <c r="P4142" s="13">
        <v>0.13</v>
      </c>
      <c r="Q4142" s="13">
        <v>28.0</v>
      </c>
      <c r="R4142" s="13">
        <f t="shared" si="1"/>
        <v>35</v>
      </c>
      <c r="S4142" s="14">
        <f t="shared" si="2"/>
        <v>17.5</v>
      </c>
      <c r="T4142" s="14">
        <f t="shared" si="3"/>
        <v>0.1428571429</v>
      </c>
      <c r="U4142" s="15" t="str">
        <f>vlookup(F4142,'Sub categories'!$A:$C,3,False)</f>
        <v>Supplies</v>
      </c>
      <c r="V4142" s="16">
        <f t="shared" si="4"/>
        <v>5</v>
      </c>
      <c r="W4142" s="17">
        <f t="array" ref="W4142">INDEX(shipping_prices!$C$1:$F5369,MATCH(I4142,shipping_prices!$A$1:$A5369,0),MATCH(M4142,shipping_prices!$C$1:$F$1,0))</f>
        <v>12.76</v>
      </c>
      <c r="X4142" s="15" t="str">
        <f t="shared" si="5"/>
        <v>Stephanie UlprightGreenvilleNorth Carolina</v>
      </c>
      <c r="Y4142" s="15" t="str">
        <f t="shared" si="6"/>
        <v>Low</v>
      </c>
    </row>
    <row r="4143" hidden="1">
      <c r="A4143" s="1">
        <v>42752.0</v>
      </c>
      <c r="B4143" s="2" t="s">
        <v>5069</v>
      </c>
      <c r="C4143" s="2">
        <v>6.0</v>
      </c>
      <c r="D4143" s="2" t="s">
        <v>1843</v>
      </c>
      <c r="E4143" s="2" t="s">
        <v>27</v>
      </c>
      <c r="F4143" s="2" t="s">
        <v>5070</v>
      </c>
      <c r="G4143" s="2" t="s">
        <v>39</v>
      </c>
      <c r="H4143" s="2" t="s">
        <v>193</v>
      </c>
      <c r="I4143" s="2" t="s">
        <v>169</v>
      </c>
      <c r="J4143" s="2" t="s">
        <v>42</v>
      </c>
      <c r="K4143" s="2" t="s">
        <v>43</v>
      </c>
      <c r="L4143" s="10">
        <v>42763.0</v>
      </c>
      <c r="M4143" s="2" t="s">
        <v>142</v>
      </c>
      <c r="N4143" s="11">
        <v>0.0</v>
      </c>
      <c r="O4143" s="12">
        <v>11.0</v>
      </c>
      <c r="P4143" s="13">
        <v>0.48</v>
      </c>
      <c r="Q4143" s="13">
        <v>23.0</v>
      </c>
      <c r="R4143" s="13">
        <f t="shared" si="1"/>
        <v>23</v>
      </c>
      <c r="S4143" s="14">
        <f t="shared" si="2"/>
        <v>3.833333333</v>
      </c>
      <c r="T4143" s="14">
        <f t="shared" si="3"/>
        <v>0.4782608696</v>
      </c>
      <c r="U4143" s="15" t="str">
        <f>vlookup(F4143,'Sub categories'!$A:$C,3,False)</f>
        <v>Labels</v>
      </c>
      <c r="V4143" s="16">
        <f t="shared" si="4"/>
        <v>11</v>
      </c>
      <c r="W4143" s="17">
        <f t="array" ref="W4143">INDEX(shipping_prices!$C$1:$F5370,MATCH(I4143,shipping_prices!$A$1:$A5370,0),MATCH(M4143,shipping_prices!$C$1:$F$1,0))</f>
        <v>18.39</v>
      </c>
      <c r="X4143" s="15" t="str">
        <f t="shared" si="5"/>
        <v>Mike VittoriniLos AngelesCalifornia</v>
      </c>
      <c r="Y4143" s="15" t="str">
        <f t="shared" si="6"/>
        <v>Low</v>
      </c>
    </row>
    <row r="4144" hidden="1">
      <c r="A4144" s="1">
        <v>42752.0</v>
      </c>
      <c r="B4144" s="2" t="s">
        <v>5069</v>
      </c>
      <c r="C4144" s="2">
        <v>4.0</v>
      </c>
      <c r="D4144" s="2" t="s">
        <v>1843</v>
      </c>
      <c r="E4144" s="2" t="s">
        <v>27</v>
      </c>
      <c r="F4144" s="2" t="s">
        <v>4206</v>
      </c>
      <c r="G4144" s="2" t="s">
        <v>39</v>
      </c>
      <c r="H4144" s="2" t="s">
        <v>51</v>
      </c>
      <c r="I4144" s="2" t="s">
        <v>169</v>
      </c>
      <c r="J4144" s="2" t="s">
        <v>42</v>
      </c>
      <c r="K4144" s="2" t="s">
        <v>43</v>
      </c>
      <c r="L4144" s="10">
        <v>42763.0</v>
      </c>
      <c r="M4144" s="2" t="s">
        <v>142</v>
      </c>
      <c r="N4144" s="11">
        <v>0.0</v>
      </c>
      <c r="O4144" s="12">
        <v>108.0</v>
      </c>
      <c r="P4144" s="13">
        <v>0.49</v>
      </c>
      <c r="Q4144" s="13">
        <v>220.0</v>
      </c>
      <c r="R4144" s="13">
        <f t="shared" si="1"/>
        <v>220</v>
      </c>
      <c r="S4144" s="14">
        <f t="shared" si="2"/>
        <v>55</v>
      </c>
      <c r="T4144" s="14">
        <f t="shared" si="3"/>
        <v>0.4909090909</v>
      </c>
      <c r="U4144" s="15" t="str">
        <f>vlookup(F4144,'Sub categories'!$A:$C,3,False)</f>
        <v>Paper</v>
      </c>
      <c r="V4144" s="16">
        <f t="shared" si="4"/>
        <v>11</v>
      </c>
      <c r="W4144" s="17">
        <f t="array" ref="W4144">INDEX(shipping_prices!$C$1:$F5371,MATCH(I4144,shipping_prices!$A$1:$A5371,0),MATCH(M4144,shipping_prices!$C$1:$F$1,0))</f>
        <v>18.39</v>
      </c>
      <c r="X4144" s="15" t="str">
        <f t="shared" si="5"/>
        <v>Mike VittoriniLos AngelesCalifornia</v>
      </c>
      <c r="Y4144" s="15" t="str">
        <f t="shared" si="6"/>
        <v>High</v>
      </c>
    </row>
    <row r="4145">
      <c r="A4145" s="1">
        <v>42756.0</v>
      </c>
      <c r="B4145" s="2" t="s">
        <v>5069</v>
      </c>
      <c r="C4145" s="2">
        <v>2.0</v>
      </c>
      <c r="D4145" s="2" t="s">
        <v>1843</v>
      </c>
      <c r="E4145" s="2" t="s">
        <v>27</v>
      </c>
      <c r="F4145" s="2" t="s">
        <v>832</v>
      </c>
      <c r="G4145" s="2" t="s">
        <v>45</v>
      </c>
      <c r="H4145" s="2" t="s">
        <v>833</v>
      </c>
      <c r="I4145" s="2" t="s">
        <v>169</v>
      </c>
      <c r="J4145" s="2" t="s">
        <v>42</v>
      </c>
      <c r="K4145" s="2" t="s">
        <v>43</v>
      </c>
      <c r="L4145" s="10">
        <v>42763.0</v>
      </c>
      <c r="M4145" s="2" t="s">
        <v>142</v>
      </c>
      <c r="N4145" s="11">
        <v>0.15</v>
      </c>
      <c r="O4145" s="12">
        <v>14.0</v>
      </c>
      <c r="P4145" s="13">
        <v>0.06</v>
      </c>
      <c r="Q4145" s="13">
        <v>240.0</v>
      </c>
      <c r="R4145" s="13">
        <f t="shared" si="1"/>
        <v>282.3529412</v>
      </c>
      <c r="S4145" s="14">
        <f t="shared" si="2"/>
        <v>141.1764706</v>
      </c>
      <c r="T4145" s="14">
        <f t="shared" si="3"/>
        <v>0.05833333333</v>
      </c>
      <c r="U4145" s="15" t="str">
        <f>vlookup(F4145,'Sub categories'!$A:$C,3,False)</f>
        <v>Bookcases</v>
      </c>
      <c r="V4145" s="16">
        <f t="shared" si="4"/>
        <v>7</v>
      </c>
      <c r="W4145" s="17">
        <f t="array" ref="W4145">INDEX(shipping_prices!$C$1:$F5372,MATCH(I4145,shipping_prices!$A$1:$A5372,0),MATCH(M4145,shipping_prices!$C$1:$F$1,0))</f>
        <v>18.39</v>
      </c>
      <c r="X4145" s="15" t="str">
        <f t="shared" si="5"/>
        <v>Mike VittoriniLos AngelesCalifornia</v>
      </c>
      <c r="Y4145" s="15" t="str">
        <f t="shared" si="6"/>
        <v>Low</v>
      </c>
    </row>
    <row r="4146" hidden="1">
      <c r="A4146" s="1">
        <v>42756.0</v>
      </c>
      <c r="B4146" s="2" t="s">
        <v>5071</v>
      </c>
      <c r="C4146" s="2">
        <v>5.0</v>
      </c>
      <c r="D4146" s="2" t="s">
        <v>3010</v>
      </c>
      <c r="E4146" s="2" t="s">
        <v>37</v>
      </c>
      <c r="F4146" s="2" t="s">
        <v>150</v>
      </c>
      <c r="G4146" s="2" t="s">
        <v>39</v>
      </c>
      <c r="H4146" s="2" t="s">
        <v>51</v>
      </c>
      <c r="I4146" s="2" t="s">
        <v>158</v>
      </c>
      <c r="J4146" s="2" t="s">
        <v>159</v>
      </c>
      <c r="K4146" s="2" t="s">
        <v>43</v>
      </c>
      <c r="L4146" s="10">
        <v>42760.0</v>
      </c>
      <c r="M4146" s="2" t="s">
        <v>142</v>
      </c>
      <c r="N4146" s="11">
        <v>0.0</v>
      </c>
      <c r="O4146" s="12">
        <v>16.0</v>
      </c>
      <c r="P4146" s="13">
        <v>0.48</v>
      </c>
      <c r="Q4146" s="13">
        <v>33.0</v>
      </c>
      <c r="R4146" s="13">
        <f t="shared" si="1"/>
        <v>33</v>
      </c>
      <c r="S4146" s="14">
        <f t="shared" si="2"/>
        <v>6.6</v>
      </c>
      <c r="T4146" s="14">
        <f t="shared" si="3"/>
        <v>0.4848484848</v>
      </c>
      <c r="U4146" s="15" t="str">
        <f>vlookup(F4146,'Sub categories'!$A:$C,3,False)</f>
        <v>Paper</v>
      </c>
      <c r="V4146" s="16">
        <f t="shared" si="4"/>
        <v>4</v>
      </c>
      <c r="W4146" s="17">
        <f t="array" ref="W4146">INDEX(shipping_prices!$C$1:$F5373,MATCH(I4146,shipping_prices!$A$1:$A5373,0),MATCH(M4146,shipping_prices!$C$1:$F$1,0))</f>
        <v>18.38</v>
      </c>
      <c r="X4146" s="15" t="str">
        <f t="shared" si="5"/>
        <v>Benjamin VenierSeattleWashington</v>
      </c>
      <c r="Y4146" s="15" t="str">
        <f t="shared" si="6"/>
        <v>Low</v>
      </c>
    </row>
    <row r="4147" hidden="1">
      <c r="A4147" s="1">
        <v>42757.0</v>
      </c>
      <c r="B4147" s="2" t="s">
        <v>5072</v>
      </c>
      <c r="C4147" s="2">
        <v>4.0</v>
      </c>
      <c r="D4147" s="2" t="s">
        <v>3810</v>
      </c>
      <c r="E4147" s="2" t="s">
        <v>49</v>
      </c>
      <c r="F4147" s="2" t="s">
        <v>2476</v>
      </c>
      <c r="G4147" s="2" t="s">
        <v>39</v>
      </c>
      <c r="H4147" s="2" t="s">
        <v>2234</v>
      </c>
      <c r="I4147" s="2" t="s">
        <v>2028</v>
      </c>
      <c r="J4147" s="2" t="s">
        <v>53</v>
      </c>
      <c r="K4147" s="2" t="s">
        <v>54</v>
      </c>
      <c r="L4147" s="10">
        <v>42760.0</v>
      </c>
      <c r="M4147" s="2" t="s">
        <v>34</v>
      </c>
      <c r="N4147" s="11">
        <v>0.2</v>
      </c>
      <c r="O4147" s="12">
        <v>3.0</v>
      </c>
      <c r="P4147" s="13">
        <v>0.33</v>
      </c>
      <c r="Q4147" s="13">
        <v>11.0</v>
      </c>
      <c r="R4147" s="13">
        <f t="shared" si="1"/>
        <v>13.75</v>
      </c>
      <c r="S4147" s="14">
        <f t="shared" si="2"/>
        <v>3.4375</v>
      </c>
      <c r="T4147" s="14">
        <f t="shared" si="3"/>
        <v>0.2727272727</v>
      </c>
      <c r="U4147" s="15" t="str">
        <f>vlookup(F4147,'Sub categories'!$A:$C,3,False)</f>
        <v>Paper</v>
      </c>
      <c r="V4147" s="16">
        <f t="shared" si="4"/>
        <v>3</v>
      </c>
      <c r="W4147" s="17">
        <f t="array" ref="W4147">INDEX(shipping_prices!$C$1:$F5374,MATCH(I4147,shipping_prices!$A$1:$A5374,0),MATCH(M4147,shipping_prices!$C$1:$F$1,0))</f>
        <v>6.96</v>
      </c>
      <c r="X4147" s="15" t="str">
        <f t="shared" si="5"/>
        <v>Sample Company AHialeahFlorida</v>
      </c>
      <c r="Y4147" s="15" t="str">
        <f t="shared" si="6"/>
        <v>Low</v>
      </c>
    </row>
    <row r="4148" hidden="1">
      <c r="A4148" s="1">
        <v>42757.0</v>
      </c>
      <c r="B4148" s="2" t="s">
        <v>5072</v>
      </c>
      <c r="C4148" s="2">
        <v>2.0</v>
      </c>
      <c r="D4148" s="2" t="s">
        <v>3810</v>
      </c>
      <c r="E4148" s="2" t="s">
        <v>49</v>
      </c>
      <c r="F4148" s="2" t="s">
        <v>1586</v>
      </c>
      <c r="G4148" s="2" t="s">
        <v>39</v>
      </c>
      <c r="H4148" s="2" t="s">
        <v>526</v>
      </c>
      <c r="I4148" s="2" t="s">
        <v>2028</v>
      </c>
      <c r="J4148" s="2" t="s">
        <v>53</v>
      </c>
      <c r="K4148" s="2" t="s">
        <v>54</v>
      </c>
      <c r="L4148" s="10">
        <v>42760.0</v>
      </c>
      <c r="M4148" s="2" t="s">
        <v>34</v>
      </c>
      <c r="N4148" s="11">
        <v>0.2</v>
      </c>
      <c r="O4148" s="12">
        <v>4.0</v>
      </c>
      <c r="P4148" s="13">
        <v>0.1</v>
      </c>
      <c r="Q4148" s="13">
        <v>42.0</v>
      </c>
      <c r="R4148" s="13">
        <f t="shared" si="1"/>
        <v>52.5</v>
      </c>
      <c r="S4148" s="14">
        <f t="shared" si="2"/>
        <v>26.25</v>
      </c>
      <c r="T4148" s="14">
        <f t="shared" si="3"/>
        <v>0.09523809524</v>
      </c>
      <c r="U4148" s="15" t="str">
        <f>vlookup(F4148,'Sub categories'!$A:$C,3,False)</f>
        <v>Appliances</v>
      </c>
      <c r="V4148" s="16">
        <f t="shared" si="4"/>
        <v>3</v>
      </c>
      <c r="W4148" s="17">
        <f t="array" ref="W4148">INDEX(shipping_prices!$C$1:$F5375,MATCH(I4148,shipping_prices!$A$1:$A5375,0),MATCH(M4148,shipping_prices!$C$1:$F$1,0))</f>
        <v>6.96</v>
      </c>
      <c r="X4148" s="15" t="str">
        <f t="shared" si="5"/>
        <v>Sample Company AHialeahFlorida</v>
      </c>
      <c r="Y4148" s="15" t="str">
        <f t="shared" si="6"/>
        <v>Low</v>
      </c>
    </row>
    <row r="4149">
      <c r="A4149" s="1">
        <v>42757.0</v>
      </c>
      <c r="B4149" s="2" t="s">
        <v>5072</v>
      </c>
      <c r="C4149" s="2">
        <v>5.0</v>
      </c>
      <c r="D4149" s="2" t="s">
        <v>3810</v>
      </c>
      <c r="E4149" s="2" t="s">
        <v>49</v>
      </c>
      <c r="F4149" s="2" t="s">
        <v>5073</v>
      </c>
      <c r="G4149" s="2" t="s">
        <v>45</v>
      </c>
      <c r="H4149" s="2" t="s">
        <v>206</v>
      </c>
      <c r="I4149" s="2" t="s">
        <v>2028</v>
      </c>
      <c r="J4149" s="2" t="s">
        <v>53</v>
      </c>
      <c r="K4149" s="2" t="s">
        <v>54</v>
      </c>
      <c r="L4149" s="10">
        <v>42760.0</v>
      </c>
      <c r="M4149" s="2" t="s">
        <v>34</v>
      </c>
      <c r="N4149" s="11">
        <v>0.2</v>
      </c>
      <c r="O4149" s="12">
        <v>8.0</v>
      </c>
      <c r="P4149" s="13">
        <v>0.02</v>
      </c>
      <c r="Q4149" s="13">
        <v>340.0</v>
      </c>
      <c r="R4149" s="13">
        <f t="shared" si="1"/>
        <v>425</v>
      </c>
      <c r="S4149" s="14">
        <f t="shared" si="2"/>
        <v>85</v>
      </c>
      <c r="T4149" s="14">
        <f t="shared" si="3"/>
        <v>0.02352941176</v>
      </c>
      <c r="U4149" s="15" t="str">
        <f>vlookup(F4149,'Sub categories'!$A:$C,3,False)</f>
        <v>Bookcases</v>
      </c>
      <c r="V4149" s="16">
        <f t="shared" si="4"/>
        <v>3</v>
      </c>
      <c r="W4149" s="17">
        <f t="array" ref="W4149">INDEX(shipping_prices!$C$1:$F5376,MATCH(I4149,shipping_prices!$A$1:$A5376,0),MATCH(M4149,shipping_prices!$C$1:$F$1,0))</f>
        <v>6.96</v>
      </c>
      <c r="X4149" s="15" t="str">
        <f t="shared" si="5"/>
        <v>Sample Company AHialeahFlorida</v>
      </c>
      <c r="Y4149" s="15" t="str">
        <f t="shared" si="6"/>
        <v>Low</v>
      </c>
    </row>
    <row r="4150">
      <c r="A4150" s="1">
        <v>42757.0</v>
      </c>
      <c r="B4150" s="2" t="s">
        <v>5074</v>
      </c>
      <c r="C4150" s="2">
        <v>5.0</v>
      </c>
      <c r="D4150" s="2" t="s">
        <v>2175</v>
      </c>
      <c r="E4150" s="2" t="s">
        <v>37</v>
      </c>
      <c r="F4150" s="2" t="s">
        <v>500</v>
      </c>
      <c r="G4150" s="2" t="s">
        <v>45</v>
      </c>
      <c r="H4150" s="2" t="s">
        <v>227</v>
      </c>
      <c r="I4150" s="2" t="s">
        <v>1534</v>
      </c>
      <c r="J4150" s="2" t="s">
        <v>497</v>
      </c>
      <c r="K4150" s="2" t="s">
        <v>77</v>
      </c>
      <c r="L4150" s="10">
        <v>42759.0</v>
      </c>
      <c r="M4150" s="2" t="s">
        <v>90</v>
      </c>
      <c r="N4150" s="11">
        <v>0.0</v>
      </c>
      <c r="O4150" s="12">
        <v>378.0</v>
      </c>
      <c r="P4150" s="13">
        <v>0.26</v>
      </c>
      <c r="Q4150" s="13">
        <v>1455.0</v>
      </c>
      <c r="R4150" s="13">
        <f t="shared" si="1"/>
        <v>1455</v>
      </c>
      <c r="S4150" s="14">
        <f t="shared" si="2"/>
        <v>291</v>
      </c>
      <c r="T4150" s="14">
        <f t="shared" si="3"/>
        <v>0.2597938144</v>
      </c>
      <c r="U4150" s="15" t="str">
        <f>vlookup(F4150,'Sub categories'!$A:$C,3,False)</f>
        <v>Chairs</v>
      </c>
      <c r="V4150" s="16">
        <f t="shared" si="4"/>
        <v>2</v>
      </c>
      <c r="W4150" s="17">
        <f t="array" ref="W4150">INDEX(shipping_prices!$C$1:$F5377,MATCH(I4150,shipping_prices!$A$1:$A5377,0),MATCH(M4150,shipping_prices!$C$1:$F$1,0))</f>
        <v>4.97</v>
      </c>
      <c r="X4150" s="15" t="str">
        <f t="shared" si="5"/>
        <v>Denny JoyMilwaukeeWisconsin</v>
      </c>
      <c r="Y4150" s="15" t="str">
        <f t="shared" si="6"/>
        <v>High</v>
      </c>
    </row>
    <row r="4151" hidden="1">
      <c r="A4151" s="1">
        <v>42757.0</v>
      </c>
      <c r="B4151" s="2" t="s">
        <v>5075</v>
      </c>
      <c r="C4151" s="2">
        <v>6.0</v>
      </c>
      <c r="D4151" s="2" t="s">
        <v>650</v>
      </c>
      <c r="E4151" s="2" t="s">
        <v>37</v>
      </c>
      <c r="F4151" s="2" t="s">
        <v>2569</v>
      </c>
      <c r="G4151" s="2" t="s">
        <v>39</v>
      </c>
      <c r="H4151" s="2" t="s">
        <v>1195</v>
      </c>
      <c r="I4151" s="2" t="s">
        <v>303</v>
      </c>
      <c r="J4151" s="2" t="s">
        <v>53</v>
      </c>
      <c r="K4151" s="2" t="s">
        <v>54</v>
      </c>
      <c r="L4151" s="10">
        <v>42767.0</v>
      </c>
      <c r="M4151" s="2" t="s">
        <v>34</v>
      </c>
      <c r="N4151" s="11">
        <v>0.7</v>
      </c>
      <c r="O4151" s="12">
        <v>-6.0</v>
      </c>
      <c r="P4151" s="13">
        <v>-0.77</v>
      </c>
      <c r="Q4151" s="13">
        <v>7.0</v>
      </c>
      <c r="R4151" s="13">
        <f t="shared" si="1"/>
        <v>23.33333333</v>
      </c>
      <c r="S4151" s="14">
        <f t="shared" si="2"/>
        <v>3.888888889</v>
      </c>
      <c r="T4151" s="14">
        <f t="shared" si="3"/>
        <v>-0.8571428571</v>
      </c>
      <c r="U4151" s="15" t="str">
        <f>vlookup(F4151,'Sub categories'!$A:$C,3,False)</f>
        <v>Binders</v>
      </c>
      <c r="V4151" s="16">
        <f t="shared" si="4"/>
        <v>10</v>
      </c>
      <c r="W4151" s="17">
        <f t="array" ref="W4151">INDEX(shipping_prices!$C$1:$F5378,MATCH(I4151,shipping_prices!$A$1:$A5378,0),MATCH(M4151,shipping_prices!$C$1:$F$1,0))</f>
        <v>10.98</v>
      </c>
      <c r="X4151" s="15" t="str">
        <f t="shared" si="5"/>
        <v>Anthony JacobsPalm CoastFlorida</v>
      </c>
      <c r="Y4151" s="15" t="str">
        <f t="shared" si="6"/>
        <v>loss</v>
      </c>
    </row>
    <row r="4152" hidden="1">
      <c r="A4152" s="1">
        <v>42757.0</v>
      </c>
      <c r="B4152" s="2" t="s">
        <v>5076</v>
      </c>
      <c r="C4152" s="2">
        <v>5.0</v>
      </c>
      <c r="D4152" s="2" t="s">
        <v>1332</v>
      </c>
      <c r="E4152" s="2" t="s">
        <v>37</v>
      </c>
      <c r="F4152" s="2" t="s">
        <v>746</v>
      </c>
      <c r="G4152" s="2" t="s">
        <v>39</v>
      </c>
      <c r="H4152" s="2" t="s">
        <v>747</v>
      </c>
      <c r="I4152" s="2" t="s">
        <v>31</v>
      </c>
      <c r="J4152" s="2" t="s">
        <v>32</v>
      </c>
      <c r="K4152" s="2" t="s">
        <v>33</v>
      </c>
      <c r="L4152" s="10">
        <v>42760.0</v>
      </c>
      <c r="M4152" s="2" t="s">
        <v>34</v>
      </c>
      <c r="N4152" s="11">
        <v>0.0</v>
      </c>
      <c r="O4152" s="12">
        <v>18.0</v>
      </c>
      <c r="P4152" s="13">
        <v>0.04</v>
      </c>
      <c r="Q4152" s="13">
        <v>460.0</v>
      </c>
      <c r="R4152" s="13">
        <f t="shared" si="1"/>
        <v>460</v>
      </c>
      <c r="S4152" s="14">
        <f t="shared" si="2"/>
        <v>92</v>
      </c>
      <c r="T4152" s="14">
        <f t="shared" si="3"/>
        <v>0.03913043478</v>
      </c>
      <c r="U4152" s="15" t="str">
        <f>vlookup(F4152,'Sub categories'!$A:$C,3,False)</f>
        <v>Storage</v>
      </c>
      <c r="V4152" s="16">
        <f t="shared" si="4"/>
        <v>3</v>
      </c>
      <c r="W4152" s="17">
        <f t="array" ref="W4152">INDEX(shipping_prices!$C$1:$F5379,MATCH(I4152,shipping_prices!$A$1:$A5379,0),MATCH(M4152,shipping_prices!$C$1:$F$1,0))</f>
        <v>10.09</v>
      </c>
      <c r="X4152" s="15" t="str">
        <f t="shared" si="5"/>
        <v>Sibella ParksNew York CityNew York</v>
      </c>
      <c r="Y4152" s="15" t="str">
        <f t="shared" si="6"/>
        <v>Low</v>
      </c>
    </row>
    <row r="4153" hidden="1">
      <c r="A4153" s="1">
        <v>42757.0</v>
      </c>
      <c r="B4153" s="2" t="s">
        <v>5077</v>
      </c>
      <c r="C4153" s="2">
        <v>4.0</v>
      </c>
      <c r="D4153" s="2" t="s">
        <v>799</v>
      </c>
      <c r="E4153" s="2" t="s">
        <v>37</v>
      </c>
      <c r="F4153" s="2" t="s">
        <v>584</v>
      </c>
      <c r="G4153" s="2" t="s">
        <v>39</v>
      </c>
      <c r="H4153" s="2" t="s">
        <v>193</v>
      </c>
      <c r="I4153" s="2" t="s">
        <v>2306</v>
      </c>
      <c r="J4153" s="2" t="s">
        <v>76</v>
      </c>
      <c r="K4153" s="2" t="s">
        <v>77</v>
      </c>
      <c r="L4153" s="10">
        <v>42765.0</v>
      </c>
      <c r="M4153" s="2" t="s">
        <v>34</v>
      </c>
      <c r="N4153" s="11">
        <v>0.2</v>
      </c>
      <c r="O4153" s="12">
        <v>5.0</v>
      </c>
      <c r="P4153" s="13">
        <v>0.33</v>
      </c>
      <c r="Q4153" s="13">
        <v>16.0</v>
      </c>
      <c r="R4153" s="13">
        <f t="shared" si="1"/>
        <v>20</v>
      </c>
      <c r="S4153" s="14">
        <f t="shared" si="2"/>
        <v>5</v>
      </c>
      <c r="T4153" s="14">
        <f t="shared" si="3"/>
        <v>0.3125</v>
      </c>
      <c r="U4153" s="15" t="str">
        <f>vlookup(F4153,'Sub categories'!$A:$C,3,False)</f>
        <v>Labels</v>
      </c>
      <c r="V4153" s="16">
        <f t="shared" si="4"/>
        <v>8</v>
      </c>
      <c r="W4153" s="17">
        <f t="array" ref="W4153">INDEX(shipping_prices!$C$1:$F5380,MATCH(I4153,shipping_prices!$A$1:$A5380,0),MATCH(M4153,shipping_prices!$C$1:$F$1,0))</f>
        <v>9.34</v>
      </c>
      <c r="X4153" s="15" t="str">
        <f t="shared" si="5"/>
        <v>Nicole HansenIrvingTexas</v>
      </c>
      <c r="Y4153" s="15" t="str">
        <f t="shared" si="6"/>
        <v>Low</v>
      </c>
    </row>
    <row r="4154">
      <c r="A4154" s="1">
        <v>42757.0</v>
      </c>
      <c r="B4154" s="2" t="s">
        <v>5078</v>
      </c>
      <c r="C4154" s="2">
        <v>4.0</v>
      </c>
      <c r="D4154" s="2" t="s">
        <v>611</v>
      </c>
      <c r="E4154" s="2" t="s">
        <v>37</v>
      </c>
      <c r="F4154" s="2" t="s">
        <v>2313</v>
      </c>
      <c r="G4154" s="2" t="s">
        <v>45</v>
      </c>
      <c r="H4154" s="2" t="s">
        <v>485</v>
      </c>
      <c r="I4154" s="2" t="s">
        <v>1155</v>
      </c>
      <c r="J4154" s="2" t="s">
        <v>1156</v>
      </c>
      <c r="K4154" s="2" t="s">
        <v>33</v>
      </c>
      <c r="L4154" s="10">
        <v>42763.0</v>
      </c>
      <c r="M4154" s="2" t="s">
        <v>90</v>
      </c>
      <c r="N4154" s="11">
        <v>0.0</v>
      </c>
      <c r="O4154" s="12">
        <v>85.0</v>
      </c>
      <c r="P4154" s="13">
        <v>0.41</v>
      </c>
      <c r="Q4154" s="13">
        <v>208.0</v>
      </c>
      <c r="R4154" s="13">
        <f t="shared" si="1"/>
        <v>208</v>
      </c>
      <c r="S4154" s="14">
        <f t="shared" si="2"/>
        <v>52</v>
      </c>
      <c r="T4154" s="14">
        <f t="shared" si="3"/>
        <v>0.4086538462</v>
      </c>
      <c r="U4154" s="15" t="str">
        <f>vlookup(F4154,'Sub categories'!$A:$C,3,False)</f>
        <v>Furnishings</v>
      </c>
      <c r="V4154" s="16">
        <f t="shared" si="4"/>
        <v>6</v>
      </c>
      <c r="W4154" s="17">
        <f t="array" ref="W4154">INDEX(shipping_prices!$C$1:$F5381,MATCH(I4154,shipping_prices!$A$1:$A5381,0),MATCH(M4154,shipping_prices!$C$1:$F$1,0))</f>
        <v>8.65</v>
      </c>
      <c r="X4154" s="15" t="str">
        <f t="shared" si="5"/>
        <v>Laura ArmstrongBaltimoreMaryland</v>
      </c>
      <c r="Y4154" s="15" t="str">
        <f t="shared" si="6"/>
        <v>High</v>
      </c>
    </row>
    <row r="4155" hidden="1">
      <c r="A4155" s="1">
        <v>42757.0</v>
      </c>
      <c r="B4155" s="2" t="s">
        <v>5079</v>
      </c>
      <c r="C4155" s="2">
        <v>4.0</v>
      </c>
      <c r="D4155" s="2" t="s">
        <v>1175</v>
      </c>
      <c r="E4155" s="2" t="s">
        <v>37</v>
      </c>
      <c r="F4155" s="2" t="s">
        <v>1501</v>
      </c>
      <c r="G4155" s="2" t="s">
        <v>39</v>
      </c>
      <c r="H4155" s="2" t="s">
        <v>157</v>
      </c>
      <c r="I4155" s="2" t="s">
        <v>1225</v>
      </c>
      <c r="J4155" s="2" t="s">
        <v>76</v>
      </c>
      <c r="K4155" s="2" t="s">
        <v>77</v>
      </c>
      <c r="L4155" s="10">
        <v>42767.0</v>
      </c>
      <c r="M4155" s="2" t="s">
        <v>34</v>
      </c>
      <c r="N4155" s="11">
        <v>0.2</v>
      </c>
      <c r="O4155" s="12">
        <v>15.0</v>
      </c>
      <c r="P4155" s="13">
        <v>0.36</v>
      </c>
      <c r="Q4155" s="13">
        <v>42.0</v>
      </c>
      <c r="R4155" s="13">
        <f t="shared" si="1"/>
        <v>52.5</v>
      </c>
      <c r="S4155" s="14">
        <f t="shared" si="2"/>
        <v>13.125</v>
      </c>
      <c r="T4155" s="14">
        <f t="shared" si="3"/>
        <v>0.3571428571</v>
      </c>
      <c r="U4155" s="15" t="str">
        <f>vlookup(F4155,'Sub categories'!$A:$C,3,False)</f>
        <v>Paper</v>
      </c>
      <c r="V4155" s="16">
        <f t="shared" si="4"/>
        <v>10</v>
      </c>
      <c r="W4155" s="17">
        <f t="array" ref="W4155">INDEX(shipping_prices!$C$1:$F5382,MATCH(I4155,shipping_prices!$A$1:$A5382,0),MATCH(M4155,shipping_prices!$C$1:$F$1,0))</f>
        <v>6.99</v>
      </c>
      <c r="X4155" s="15" t="str">
        <f t="shared" si="5"/>
        <v>Yoseph CarrollDallasTexas</v>
      </c>
      <c r="Y4155" s="15" t="str">
        <f t="shared" si="6"/>
        <v>Low</v>
      </c>
    </row>
    <row r="4156" hidden="1">
      <c r="A4156" s="1">
        <v>42757.0</v>
      </c>
      <c r="B4156" s="2" t="s">
        <v>5079</v>
      </c>
      <c r="C4156" s="2">
        <v>2.0</v>
      </c>
      <c r="D4156" s="2" t="s">
        <v>1175</v>
      </c>
      <c r="E4156" s="2" t="s">
        <v>37</v>
      </c>
      <c r="F4156" s="2" t="s">
        <v>4680</v>
      </c>
      <c r="G4156" s="2" t="s">
        <v>29</v>
      </c>
      <c r="H4156" s="2" t="s">
        <v>30</v>
      </c>
      <c r="I4156" s="2" t="s">
        <v>1225</v>
      </c>
      <c r="J4156" s="2" t="s">
        <v>76</v>
      </c>
      <c r="K4156" s="2" t="s">
        <v>77</v>
      </c>
      <c r="L4156" s="10">
        <v>42767.0</v>
      </c>
      <c r="M4156" s="2" t="s">
        <v>34</v>
      </c>
      <c r="N4156" s="11">
        <v>0.2</v>
      </c>
      <c r="O4156" s="12">
        <v>37.0</v>
      </c>
      <c r="P4156" s="13">
        <v>0.11</v>
      </c>
      <c r="Q4156" s="13">
        <v>330.0</v>
      </c>
      <c r="R4156" s="13">
        <f t="shared" si="1"/>
        <v>412.5</v>
      </c>
      <c r="S4156" s="14">
        <f t="shared" si="2"/>
        <v>206.25</v>
      </c>
      <c r="T4156" s="14">
        <f t="shared" si="3"/>
        <v>0.1121212121</v>
      </c>
      <c r="U4156" s="15" t="str">
        <f>vlookup(F4156,'Sub categories'!$A:$C,3,False)</f>
        <v>Phones</v>
      </c>
      <c r="V4156" s="16">
        <f t="shared" si="4"/>
        <v>10</v>
      </c>
      <c r="W4156" s="17">
        <f t="array" ref="W4156">INDEX(shipping_prices!$C$1:$F5383,MATCH(I4156,shipping_prices!$A$1:$A5383,0),MATCH(M4156,shipping_prices!$C$1:$F$1,0))</f>
        <v>6.99</v>
      </c>
      <c r="X4156" s="15" t="str">
        <f t="shared" si="5"/>
        <v>Yoseph CarrollDallasTexas</v>
      </c>
      <c r="Y4156" s="15" t="str">
        <f t="shared" si="6"/>
        <v>High</v>
      </c>
    </row>
    <row r="4157" hidden="1">
      <c r="A4157" s="1">
        <v>42757.0</v>
      </c>
      <c r="B4157" s="2" t="s">
        <v>5080</v>
      </c>
      <c r="C4157" s="2">
        <v>3.0</v>
      </c>
      <c r="D4157" s="2" t="s">
        <v>556</v>
      </c>
      <c r="E4157" s="2" t="s">
        <v>37</v>
      </c>
      <c r="F4157" s="2" t="s">
        <v>249</v>
      </c>
      <c r="G4157" s="2" t="s">
        <v>39</v>
      </c>
      <c r="H4157" s="2" t="s">
        <v>79</v>
      </c>
      <c r="I4157" s="2" t="s">
        <v>88</v>
      </c>
      <c r="J4157" s="2" t="s">
        <v>89</v>
      </c>
      <c r="K4157" s="2" t="s">
        <v>54</v>
      </c>
      <c r="L4157" s="10">
        <v>42761.0</v>
      </c>
      <c r="M4157" s="2" t="s">
        <v>34</v>
      </c>
      <c r="N4157" s="11">
        <v>0.0</v>
      </c>
      <c r="O4157" s="12">
        <v>5.0</v>
      </c>
      <c r="P4157" s="13">
        <v>0.46</v>
      </c>
      <c r="Q4157" s="13">
        <v>11.0</v>
      </c>
      <c r="R4157" s="13">
        <f t="shared" si="1"/>
        <v>11</v>
      </c>
      <c r="S4157" s="14">
        <f t="shared" si="2"/>
        <v>3.666666667</v>
      </c>
      <c r="T4157" s="14">
        <f t="shared" si="3"/>
        <v>0.4545454545</v>
      </c>
      <c r="U4157" s="15" t="str">
        <f>vlookup(F4157,'Sub categories'!$A:$C,3,False)</f>
        <v>Fasteners</v>
      </c>
      <c r="V4157" s="16">
        <f t="shared" si="4"/>
        <v>4</v>
      </c>
      <c r="W4157" s="17">
        <f t="array" ref="W4157">INDEX(shipping_prices!$C$1:$F5384,MATCH(I4157,shipping_prices!$A$1:$A5384,0),MATCH(M4157,shipping_prices!$C$1:$F$1,0))</f>
        <v>7.88</v>
      </c>
      <c r="X4157" s="15" t="str">
        <f t="shared" si="5"/>
        <v>Anthony JohnsonSpringfieldVirginia</v>
      </c>
      <c r="Y4157" s="15" t="str">
        <f t="shared" si="6"/>
        <v>Low</v>
      </c>
    </row>
    <row r="4158" hidden="1">
      <c r="A4158" s="1">
        <v>42758.0</v>
      </c>
      <c r="B4158" s="2" t="s">
        <v>5080</v>
      </c>
      <c r="C4158" s="2">
        <v>3.0</v>
      </c>
      <c r="D4158" s="2" t="s">
        <v>556</v>
      </c>
      <c r="E4158" s="2" t="s">
        <v>37</v>
      </c>
      <c r="F4158" s="2" t="s">
        <v>976</v>
      </c>
      <c r="G4158" s="2" t="s">
        <v>29</v>
      </c>
      <c r="H4158" s="2" t="s">
        <v>554</v>
      </c>
      <c r="I4158" s="2" t="s">
        <v>88</v>
      </c>
      <c r="J4158" s="2" t="s">
        <v>89</v>
      </c>
      <c r="K4158" s="2" t="s">
        <v>54</v>
      </c>
      <c r="L4158" s="10">
        <v>42761.0</v>
      </c>
      <c r="M4158" s="2" t="s">
        <v>34</v>
      </c>
      <c r="N4158" s="11">
        <v>0.0</v>
      </c>
      <c r="O4158" s="12">
        <v>2.0</v>
      </c>
      <c r="P4158" s="13">
        <v>0.08</v>
      </c>
      <c r="Q4158" s="13">
        <v>21.0</v>
      </c>
      <c r="R4158" s="13">
        <f t="shared" si="1"/>
        <v>21</v>
      </c>
      <c r="S4158" s="14">
        <f t="shared" si="2"/>
        <v>7</v>
      </c>
      <c r="T4158" s="14">
        <f t="shared" si="3"/>
        <v>0.09523809524</v>
      </c>
      <c r="U4158" s="15" t="str">
        <f>vlookup(F4158,'Sub categories'!$A:$C,3,False)</f>
        <v>Accessories</v>
      </c>
      <c r="V4158" s="16">
        <f t="shared" si="4"/>
        <v>3</v>
      </c>
      <c r="W4158" s="17">
        <f t="array" ref="W4158">INDEX(shipping_prices!$C$1:$F5385,MATCH(I4158,shipping_prices!$A$1:$A5385,0),MATCH(M4158,shipping_prices!$C$1:$F$1,0))</f>
        <v>7.88</v>
      </c>
      <c r="X4158" s="15" t="str">
        <f t="shared" si="5"/>
        <v>Anthony JohnsonSpringfieldVirginia</v>
      </c>
      <c r="Y4158" s="15" t="str">
        <f t="shared" si="6"/>
        <v>Low</v>
      </c>
    </row>
    <row r="4159" hidden="1">
      <c r="A4159" s="1">
        <v>42758.0</v>
      </c>
      <c r="B4159" s="2" t="s">
        <v>5080</v>
      </c>
      <c r="C4159" s="2">
        <v>5.0</v>
      </c>
      <c r="D4159" s="2" t="s">
        <v>556</v>
      </c>
      <c r="E4159" s="2" t="s">
        <v>37</v>
      </c>
      <c r="F4159" s="2" t="s">
        <v>2885</v>
      </c>
      <c r="G4159" s="2" t="s">
        <v>39</v>
      </c>
      <c r="H4159" s="2" t="s">
        <v>1687</v>
      </c>
      <c r="I4159" s="2" t="s">
        <v>88</v>
      </c>
      <c r="J4159" s="2" t="s">
        <v>89</v>
      </c>
      <c r="K4159" s="2" t="s">
        <v>54</v>
      </c>
      <c r="L4159" s="10">
        <v>42761.0</v>
      </c>
      <c r="M4159" s="2" t="s">
        <v>34</v>
      </c>
      <c r="N4159" s="11">
        <v>0.0</v>
      </c>
      <c r="O4159" s="12">
        <v>1.0</v>
      </c>
      <c r="P4159" s="13">
        <v>0.01</v>
      </c>
      <c r="Q4159" s="13">
        <v>68.0</v>
      </c>
      <c r="R4159" s="13">
        <f t="shared" si="1"/>
        <v>68</v>
      </c>
      <c r="S4159" s="14">
        <f t="shared" si="2"/>
        <v>13.6</v>
      </c>
      <c r="T4159" s="14">
        <f t="shared" si="3"/>
        <v>0.01470588235</v>
      </c>
      <c r="U4159" s="15" t="str">
        <f>vlookup(F4159,'Sub categories'!$A:$C,3,False)</f>
        <v>Storage</v>
      </c>
      <c r="V4159" s="16">
        <f t="shared" si="4"/>
        <v>3</v>
      </c>
      <c r="W4159" s="17">
        <f t="array" ref="W4159">INDEX(shipping_prices!$C$1:$F5386,MATCH(I4159,shipping_prices!$A$1:$A5386,0),MATCH(M4159,shipping_prices!$C$1:$F$1,0))</f>
        <v>7.88</v>
      </c>
      <c r="X4159" s="15" t="str">
        <f t="shared" si="5"/>
        <v>Anthony JohnsonSpringfieldVirginia</v>
      </c>
      <c r="Y4159" s="15" t="str">
        <f t="shared" si="6"/>
        <v>Low</v>
      </c>
    </row>
    <row r="4160">
      <c r="A4160" s="1">
        <v>42758.0</v>
      </c>
      <c r="B4160" s="2" t="s">
        <v>5080</v>
      </c>
      <c r="C4160" s="2">
        <v>4.0</v>
      </c>
      <c r="D4160" s="2" t="s">
        <v>556</v>
      </c>
      <c r="E4160" s="2" t="s">
        <v>37</v>
      </c>
      <c r="F4160" s="2" t="s">
        <v>3214</v>
      </c>
      <c r="G4160" s="2" t="s">
        <v>45</v>
      </c>
      <c r="H4160" s="2" t="s">
        <v>46</v>
      </c>
      <c r="I4160" s="2" t="s">
        <v>88</v>
      </c>
      <c r="J4160" s="2" t="s">
        <v>89</v>
      </c>
      <c r="K4160" s="2" t="s">
        <v>54</v>
      </c>
      <c r="L4160" s="10">
        <v>42761.0</v>
      </c>
      <c r="M4160" s="2" t="s">
        <v>34</v>
      </c>
      <c r="N4160" s="11">
        <v>0.0</v>
      </c>
      <c r="O4160" s="12">
        <v>307.0</v>
      </c>
      <c r="P4160" s="13">
        <v>0.29</v>
      </c>
      <c r="Q4160" s="13">
        <v>1059.0</v>
      </c>
      <c r="R4160" s="13">
        <f t="shared" si="1"/>
        <v>1059</v>
      </c>
      <c r="S4160" s="14">
        <f t="shared" si="2"/>
        <v>264.75</v>
      </c>
      <c r="T4160" s="14">
        <f t="shared" si="3"/>
        <v>0.2898961284</v>
      </c>
      <c r="U4160" s="15" t="str">
        <f>vlookup(F4160,'Sub categories'!$A:$C,3,False)</f>
        <v>Chairs</v>
      </c>
      <c r="V4160" s="16">
        <f t="shared" si="4"/>
        <v>3</v>
      </c>
      <c r="W4160" s="17">
        <f t="array" ref="W4160">INDEX(shipping_prices!$C$1:$F5387,MATCH(I4160,shipping_prices!$A$1:$A5387,0),MATCH(M4160,shipping_prices!$C$1:$F$1,0))</f>
        <v>7.88</v>
      </c>
      <c r="X4160" s="15" t="str">
        <f t="shared" si="5"/>
        <v>Anthony JohnsonSpringfieldVirginia</v>
      </c>
      <c r="Y4160" s="15" t="str">
        <f t="shared" si="6"/>
        <v>High</v>
      </c>
    </row>
    <row r="4161" hidden="1">
      <c r="A4161" s="1">
        <v>42758.0</v>
      </c>
      <c r="B4161" s="2" t="s">
        <v>5081</v>
      </c>
      <c r="C4161" s="2">
        <v>7.0</v>
      </c>
      <c r="D4161" s="2" t="s">
        <v>1662</v>
      </c>
      <c r="E4161" s="2" t="s">
        <v>49</v>
      </c>
      <c r="F4161" s="2" t="s">
        <v>3461</v>
      </c>
      <c r="G4161" s="2" t="s">
        <v>39</v>
      </c>
      <c r="H4161" s="2" t="s">
        <v>526</v>
      </c>
      <c r="I4161" s="2" t="s">
        <v>1000</v>
      </c>
      <c r="J4161" s="2" t="s">
        <v>321</v>
      </c>
      <c r="K4161" s="2" t="s">
        <v>33</v>
      </c>
      <c r="L4161" s="10">
        <v>42760.0</v>
      </c>
      <c r="M4161" s="2" t="s">
        <v>90</v>
      </c>
      <c r="N4161" s="11">
        <v>0.7</v>
      </c>
      <c r="O4161" s="12">
        <v>-10.0</v>
      </c>
      <c r="P4161" s="13">
        <v>-0.8</v>
      </c>
      <c r="Q4161" s="13">
        <v>12.0</v>
      </c>
      <c r="R4161" s="13">
        <f t="shared" si="1"/>
        <v>40</v>
      </c>
      <c r="S4161" s="14">
        <f t="shared" si="2"/>
        <v>5.714285714</v>
      </c>
      <c r="T4161" s="14">
        <f t="shared" si="3"/>
        <v>-0.8333333333</v>
      </c>
      <c r="U4161" s="15" t="str">
        <f>vlookup(F4161,'Sub categories'!$A:$C,3,False)</f>
        <v>Binders</v>
      </c>
      <c r="V4161" s="16">
        <f t="shared" si="4"/>
        <v>2</v>
      </c>
      <c r="W4161" s="17">
        <f t="array" ref="W4161">INDEX(shipping_prices!$C$1:$F5388,MATCH(I4161,shipping_prices!$A$1:$A5388,0),MATCH(M4161,shipping_prices!$C$1:$F$1,0))</f>
        <v>7.18</v>
      </c>
      <c r="X4161" s="15" t="str">
        <f t="shared" si="5"/>
        <v>Joni SundaresamLancasterOhio</v>
      </c>
      <c r="Y4161" s="15" t="str">
        <f t="shared" si="6"/>
        <v>loss</v>
      </c>
    </row>
    <row r="4162" hidden="1">
      <c r="A4162" s="1">
        <v>42759.0</v>
      </c>
      <c r="B4162" s="2" t="s">
        <v>5081</v>
      </c>
      <c r="C4162" s="2">
        <v>3.0</v>
      </c>
      <c r="D4162" s="2" t="s">
        <v>1662</v>
      </c>
      <c r="E4162" s="2" t="s">
        <v>49</v>
      </c>
      <c r="F4162" s="2" t="s">
        <v>1813</v>
      </c>
      <c r="G4162" s="2" t="s">
        <v>39</v>
      </c>
      <c r="H4162" s="2" t="s">
        <v>51</v>
      </c>
      <c r="I4162" s="2" t="s">
        <v>1000</v>
      </c>
      <c r="J4162" s="2" t="s">
        <v>321</v>
      </c>
      <c r="K4162" s="2" t="s">
        <v>33</v>
      </c>
      <c r="L4162" s="10">
        <v>42760.0</v>
      </c>
      <c r="M4162" s="2" t="s">
        <v>90</v>
      </c>
      <c r="N4162" s="11">
        <v>0.2</v>
      </c>
      <c r="O4162" s="12">
        <v>4.0</v>
      </c>
      <c r="P4162" s="13">
        <v>0.34</v>
      </c>
      <c r="Q4162" s="13">
        <v>12.0</v>
      </c>
      <c r="R4162" s="13">
        <f t="shared" si="1"/>
        <v>15</v>
      </c>
      <c r="S4162" s="14">
        <f t="shared" si="2"/>
        <v>5</v>
      </c>
      <c r="T4162" s="14">
        <f t="shared" si="3"/>
        <v>0.3333333333</v>
      </c>
      <c r="U4162" s="15" t="str">
        <f>vlookup(F4162,'Sub categories'!$A:$C,3,False)</f>
        <v>Paper</v>
      </c>
      <c r="V4162" s="16">
        <f t="shared" si="4"/>
        <v>1</v>
      </c>
      <c r="W4162" s="17">
        <f t="array" ref="W4162">INDEX(shipping_prices!$C$1:$F5389,MATCH(I4162,shipping_prices!$A$1:$A5389,0),MATCH(M4162,shipping_prices!$C$1:$F$1,0))</f>
        <v>7.18</v>
      </c>
      <c r="X4162" s="15" t="str">
        <f t="shared" si="5"/>
        <v>Joni SundaresamLancasterOhio</v>
      </c>
      <c r="Y4162" s="15" t="str">
        <f t="shared" si="6"/>
        <v>Low</v>
      </c>
    </row>
    <row r="4163">
      <c r="A4163" s="1">
        <v>42760.0</v>
      </c>
      <c r="B4163" s="2" t="s">
        <v>5081</v>
      </c>
      <c r="C4163" s="2">
        <v>4.0</v>
      </c>
      <c r="D4163" s="2" t="s">
        <v>1662</v>
      </c>
      <c r="E4163" s="2" t="s">
        <v>49</v>
      </c>
      <c r="F4163" s="2" t="s">
        <v>5082</v>
      </c>
      <c r="G4163" s="2" t="s">
        <v>45</v>
      </c>
      <c r="H4163" s="2" t="s">
        <v>130</v>
      </c>
      <c r="I4163" s="2" t="s">
        <v>1000</v>
      </c>
      <c r="J4163" s="2" t="s">
        <v>321</v>
      </c>
      <c r="K4163" s="2" t="s">
        <v>33</v>
      </c>
      <c r="L4163" s="10">
        <v>42760.0</v>
      </c>
      <c r="M4163" s="2" t="s">
        <v>90</v>
      </c>
      <c r="N4163" s="11">
        <v>0.2</v>
      </c>
      <c r="O4163" s="12">
        <v>8.0</v>
      </c>
      <c r="P4163" s="13">
        <v>0.28</v>
      </c>
      <c r="Q4163" s="13">
        <v>28.0</v>
      </c>
      <c r="R4163" s="13">
        <f t="shared" si="1"/>
        <v>35</v>
      </c>
      <c r="S4163" s="14">
        <f t="shared" si="2"/>
        <v>8.75</v>
      </c>
      <c r="T4163" s="14">
        <f t="shared" si="3"/>
        <v>0.2857142857</v>
      </c>
      <c r="U4163" s="15" t="str">
        <f>vlookup(F4163,'Sub categories'!$A:$C,3,False)</f>
        <v>Furnishings</v>
      </c>
      <c r="V4163" s="16">
        <f t="shared" si="4"/>
        <v>0</v>
      </c>
      <c r="W4163" s="17">
        <f t="array" ref="W4163">INDEX(shipping_prices!$C$1:$F5390,MATCH(I4163,shipping_prices!$A$1:$A5390,0),MATCH(M4163,shipping_prices!$C$1:$F$1,0))</f>
        <v>7.18</v>
      </c>
      <c r="X4163" s="15" t="str">
        <f t="shared" si="5"/>
        <v>Joni SundaresamLancasterOhio</v>
      </c>
      <c r="Y4163" s="15" t="str">
        <f t="shared" si="6"/>
        <v>Low</v>
      </c>
    </row>
    <row r="4164" hidden="1">
      <c r="A4164" s="1">
        <v>42760.0</v>
      </c>
      <c r="B4164" s="2" t="s">
        <v>5083</v>
      </c>
      <c r="C4164" s="2">
        <v>6.0</v>
      </c>
      <c r="D4164" s="2" t="s">
        <v>2585</v>
      </c>
      <c r="E4164" s="2" t="s">
        <v>27</v>
      </c>
      <c r="F4164" s="2" t="s">
        <v>1431</v>
      </c>
      <c r="G4164" s="2" t="s">
        <v>39</v>
      </c>
      <c r="H4164" s="2" t="s">
        <v>79</v>
      </c>
      <c r="I4164" s="2" t="s">
        <v>511</v>
      </c>
      <c r="J4164" s="2" t="s">
        <v>141</v>
      </c>
      <c r="K4164" s="2" t="s">
        <v>77</v>
      </c>
      <c r="L4164" s="10">
        <v>42770.0</v>
      </c>
      <c r="M4164" s="2" t="s">
        <v>142</v>
      </c>
      <c r="N4164" s="11">
        <v>0.2</v>
      </c>
      <c r="O4164" s="12">
        <v>67.0</v>
      </c>
      <c r="P4164" s="13">
        <v>0.36</v>
      </c>
      <c r="Q4164" s="13">
        <v>186.0</v>
      </c>
      <c r="R4164" s="13">
        <f t="shared" si="1"/>
        <v>232.5</v>
      </c>
      <c r="S4164" s="14">
        <f t="shared" si="2"/>
        <v>38.75</v>
      </c>
      <c r="T4164" s="14">
        <f t="shared" si="3"/>
        <v>0.3602150538</v>
      </c>
      <c r="U4164" s="15" t="str">
        <f>vlookup(F4164,'Sub categories'!$A:$C,3,False)</f>
        <v>Paper</v>
      </c>
      <c r="V4164" s="16">
        <f t="shared" si="4"/>
        <v>10</v>
      </c>
      <c r="W4164" s="17">
        <f t="array" ref="W4164">INDEX(shipping_prices!$C$1:$F5391,MATCH(I4164,shipping_prices!$A$1:$A5391,0),MATCH(M4164,shipping_prices!$C$1:$F$1,0))</f>
        <v>21.33</v>
      </c>
      <c r="X4164" s="15" t="str">
        <f t="shared" si="5"/>
        <v>Kelly AndreadaAuroraIllinois</v>
      </c>
      <c r="Y4164" s="15" t="str">
        <f t="shared" si="6"/>
        <v>High</v>
      </c>
    </row>
    <row r="4165">
      <c r="A4165" s="1">
        <v>42760.0</v>
      </c>
      <c r="B4165" s="2" t="s">
        <v>5084</v>
      </c>
      <c r="C4165" s="2">
        <v>6.0</v>
      </c>
      <c r="D4165" s="2" t="s">
        <v>225</v>
      </c>
      <c r="E4165" s="2" t="s">
        <v>27</v>
      </c>
      <c r="F4165" s="2" t="s">
        <v>1152</v>
      </c>
      <c r="G4165" s="2" t="s">
        <v>45</v>
      </c>
      <c r="H4165" s="2" t="s">
        <v>227</v>
      </c>
      <c r="I4165" s="2" t="s">
        <v>31</v>
      </c>
      <c r="J4165" s="2" t="s">
        <v>32</v>
      </c>
      <c r="K4165" s="2" t="s">
        <v>33</v>
      </c>
      <c r="L4165" s="10">
        <v>42766.0</v>
      </c>
      <c r="M4165" s="2" t="s">
        <v>34</v>
      </c>
      <c r="N4165" s="11">
        <v>0.1</v>
      </c>
      <c r="O4165" s="12">
        <v>55.0</v>
      </c>
      <c r="P4165" s="13">
        <v>0.17</v>
      </c>
      <c r="Q4165" s="13">
        <v>328.0</v>
      </c>
      <c r="R4165" s="13">
        <f t="shared" si="1"/>
        <v>364.4444444</v>
      </c>
      <c r="S4165" s="14">
        <f t="shared" si="2"/>
        <v>60.74074074</v>
      </c>
      <c r="T4165" s="14">
        <f t="shared" si="3"/>
        <v>0.1676829268</v>
      </c>
      <c r="U4165" s="15" t="str">
        <f>vlookup(F4165,'Sub categories'!$A:$C,3,False)</f>
        <v>Chairs</v>
      </c>
      <c r="V4165" s="16">
        <f t="shared" si="4"/>
        <v>6</v>
      </c>
      <c r="W4165" s="17">
        <f t="array" ref="W4165">INDEX(shipping_prices!$C$1:$F5392,MATCH(I4165,shipping_prices!$A$1:$A5392,0),MATCH(M4165,shipping_prices!$C$1:$F$1,0))</f>
        <v>10.09</v>
      </c>
      <c r="X4165" s="15" t="str">
        <f t="shared" si="5"/>
        <v>Erica HackneyNew York CityNew York</v>
      </c>
      <c r="Y4165" s="15" t="str">
        <f t="shared" si="6"/>
        <v>High</v>
      </c>
    </row>
    <row r="4166" hidden="1">
      <c r="A4166" s="1">
        <v>42760.0</v>
      </c>
      <c r="B4166" s="2" t="s">
        <v>5085</v>
      </c>
      <c r="C4166" s="2">
        <v>5.0</v>
      </c>
      <c r="D4166" s="2" t="s">
        <v>2948</v>
      </c>
      <c r="E4166" s="2" t="s">
        <v>27</v>
      </c>
      <c r="F4166" s="2" t="s">
        <v>2836</v>
      </c>
      <c r="G4166" s="2" t="s">
        <v>39</v>
      </c>
      <c r="H4166" s="2" t="s">
        <v>130</v>
      </c>
      <c r="I4166" s="2" t="s">
        <v>1000</v>
      </c>
      <c r="J4166" s="2" t="s">
        <v>321</v>
      </c>
      <c r="K4166" s="2" t="s">
        <v>33</v>
      </c>
      <c r="L4166" s="10">
        <v>42765.0</v>
      </c>
      <c r="M4166" s="2" t="s">
        <v>142</v>
      </c>
      <c r="N4166" s="11">
        <v>0.2</v>
      </c>
      <c r="O4166" s="12">
        <v>6.0</v>
      </c>
      <c r="P4166" s="13">
        <v>0.11</v>
      </c>
      <c r="Q4166" s="13">
        <v>56.0</v>
      </c>
      <c r="R4166" s="13">
        <f t="shared" si="1"/>
        <v>70</v>
      </c>
      <c r="S4166" s="14">
        <f t="shared" si="2"/>
        <v>14</v>
      </c>
      <c r="T4166" s="14">
        <f t="shared" si="3"/>
        <v>0.1071428571</v>
      </c>
      <c r="U4166" s="15" t="str">
        <f>vlookup(F4166,'Sub categories'!$A:$C,3,False)</f>
        <v>Storage</v>
      </c>
      <c r="V4166" s="16">
        <f t="shared" si="4"/>
        <v>5</v>
      </c>
      <c r="W4166" s="17">
        <f t="array" ref="W4166">INDEX(shipping_prices!$C$1:$F5393,MATCH(I4166,shipping_prices!$A$1:$A5393,0),MATCH(M4166,shipping_prices!$C$1:$F$1,0))</f>
        <v>16.97</v>
      </c>
      <c r="X4166" s="15" t="str">
        <f t="shared" si="5"/>
        <v>Max JonesLancasterOhio</v>
      </c>
      <c r="Y4166" s="15" t="str">
        <f t="shared" si="6"/>
        <v>Low</v>
      </c>
    </row>
    <row r="4167" hidden="1">
      <c r="A4167" s="1">
        <v>42760.0</v>
      </c>
      <c r="B4167" s="2" t="s">
        <v>5085</v>
      </c>
      <c r="C4167" s="2">
        <v>2.0</v>
      </c>
      <c r="D4167" s="2" t="s">
        <v>2948</v>
      </c>
      <c r="E4167" s="2" t="s">
        <v>27</v>
      </c>
      <c r="F4167" s="2" t="s">
        <v>2125</v>
      </c>
      <c r="G4167" s="2" t="s">
        <v>39</v>
      </c>
      <c r="H4167" s="2" t="s">
        <v>51</v>
      </c>
      <c r="I4167" s="2" t="s">
        <v>1000</v>
      </c>
      <c r="J4167" s="2" t="s">
        <v>321</v>
      </c>
      <c r="K4167" s="2" t="s">
        <v>33</v>
      </c>
      <c r="L4167" s="10">
        <v>42765.0</v>
      </c>
      <c r="M4167" s="2" t="s">
        <v>142</v>
      </c>
      <c r="N4167" s="11">
        <v>0.2</v>
      </c>
      <c r="O4167" s="12">
        <v>29.0</v>
      </c>
      <c r="P4167" s="13">
        <v>0.38</v>
      </c>
      <c r="Q4167" s="13">
        <v>78.0</v>
      </c>
      <c r="R4167" s="13">
        <f t="shared" si="1"/>
        <v>97.5</v>
      </c>
      <c r="S4167" s="14">
        <f t="shared" si="2"/>
        <v>48.75</v>
      </c>
      <c r="T4167" s="14">
        <f t="shared" si="3"/>
        <v>0.3717948718</v>
      </c>
      <c r="U4167" s="15" t="str">
        <f>vlookup(F4167,'Sub categories'!$A:$C,3,False)</f>
        <v>Paper</v>
      </c>
      <c r="V4167" s="16">
        <f t="shared" si="4"/>
        <v>5</v>
      </c>
      <c r="W4167" s="17">
        <f t="array" ref="W4167">INDEX(shipping_prices!$C$1:$F5394,MATCH(I4167,shipping_prices!$A$1:$A5394,0),MATCH(M4167,shipping_prices!$C$1:$F$1,0))</f>
        <v>16.97</v>
      </c>
      <c r="X4167" s="15" t="str">
        <f t="shared" si="5"/>
        <v>Max JonesLancasterOhio</v>
      </c>
      <c r="Y4167" s="15" t="str">
        <f t="shared" si="6"/>
        <v>Low</v>
      </c>
    </row>
    <row r="4168" hidden="1">
      <c r="A4168" s="1">
        <v>42760.0</v>
      </c>
      <c r="B4168" s="2" t="s">
        <v>5085</v>
      </c>
      <c r="C4168" s="2">
        <v>6.0</v>
      </c>
      <c r="D4168" s="2" t="s">
        <v>2948</v>
      </c>
      <c r="E4168" s="2" t="s">
        <v>27</v>
      </c>
      <c r="F4168" s="2" t="s">
        <v>5086</v>
      </c>
      <c r="G4168" s="2" t="s">
        <v>39</v>
      </c>
      <c r="H4168" s="2" t="s">
        <v>79</v>
      </c>
      <c r="I4168" s="2" t="s">
        <v>1000</v>
      </c>
      <c r="J4168" s="2" t="s">
        <v>321</v>
      </c>
      <c r="K4168" s="2" t="s">
        <v>33</v>
      </c>
      <c r="L4168" s="10">
        <v>42765.0</v>
      </c>
      <c r="M4168" s="2" t="s">
        <v>142</v>
      </c>
      <c r="N4168" s="11">
        <v>0.2</v>
      </c>
      <c r="O4168" s="12">
        <v>38.0</v>
      </c>
      <c r="P4168" s="13">
        <v>0.35</v>
      </c>
      <c r="Q4168" s="13">
        <v>108.0</v>
      </c>
      <c r="R4168" s="13">
        <f t="shared" si="1"/>
        <v>135</v>
      </c>
      <c r="S4168" s="14">
        <f t="shared" si="2"/>
        <v>22.5</v>
      </c>
      <c r="T4168" s="14">
        <f t="shared" si="3"/>
        <v>0.3518518519</v>
      </c>
      <c r="U4168" s="15" t="str">
        <f>vlookup(F4168,'Sub categories'!$A:$C,3,False)</f>
        <v>Paper</v>
      </c>
      <c r="V4168" s="16">
        <f t="shared" si="4"/>
        <v>5</v>
      </c>
      <c r="W4168" s="17">
        <f t="array" ref="W4168">INDEX(shipping_prices!$C$1:$F5395,MATCH(I4168,shipping_prices!$A$1:$A5395,0),MATCH(M4168,shipping_prices!$C$1:$F$1,0))</f>
        <v>16.97</v>
      </c>
      <c r="X4168" s="15" t="str">
        <f t="shared" si="5"/>
        <v>Max JonesLancasterOhio</v>
      </c>
      <c r="Y4168" s="15" t="str">
        <f t="shared" si="6"/>
        <v>Low</v>
      </c>
    </row>
    <row r="4169">
      <c r="A4169" s="1">
        <v>42763.0</v>
      </c>
      <c r="B4169" s="2" t="s">
        <v>5087</v>
      </c>
      <c r="C4169" s="2">
        <v>5.0</v>
      </c>
      <c r="D4169" s="2" t="s">
        <v>513</v>
      </c>
      <c r="E4169" s="2" t="s">
        <v>27</v>
      </c>
      <c r="F4169" s="2" t="s">
        <v>5088</v>
      </c>
      <c r="G4169" s="2" t="s">
        <v>45</v>
      </c>
      <c r="H4169" s="2" t="s">
        <v>243</v>
      </c>
      <c r="I4169" s="2" t="s">
        <v>169</v>
      </c>
      <c r="J4169" s="2" t="s">
        <v>42</v>
      </c>
      <c r="K4169" s="2" t="s">
        <v>43</v>
      </c>
      <c r="L4169" s="10">
        <v>42769.0</v>
      </c>
      <c r="M4169" s="2" t="s">
        <v>34</v>
      </c>
      <c r="N4169" s="11">
        <v>0.0</v>
      </c>
      <c r="O4169" s="12">
        <v>10.0</v>
      </c>
      <c r="P4169" s="13">
        <v>0.42</v>
      </c>
      <c r="Q4169" s="13">
        <v>25.0</v>
      </c>
      <c r="R4169" s="13">
        <f t="shared" si="1"/>
        <v>25</v>
      </c>
      <c r="S4169" s="14">
        <f t="shared" si="2"/>
        <v>5</v>
      </c>
      <c r="T4169" s="14">
        <f t="shared" si="3"/>
        <v>0.4</v>
      </c>
      <c r="U4169" s="15" t="str">
        <f>vlookup(F4169,'Sub categories'!$A:$C,3,False)</f>
        <v>Furnishings</v>
      </c>
      <c r="V4169" s="16">
        <f t="shared" si="4"/>
        <v>6</v>
      </c>
      <c r="W4169" s="17">
        <f t="array" ref="W4169">INDEX(shipping_prices!$C$1:$F5396,MATCH(I4169,shipping_prices!$A$1:$A5396,0),MATCH(M4169,shipping_prices!$C$1:$F$1,0))</f>
        <v>14.86</v>
      </c>
      <c r="X4169" s="15" t="str">
        <f t="shared" si="5"/>
        <v>Clytie KeltyLos AngelesCalifornia</v>
      </c>
      <c r="Y4169" s="15" t="str">
        <f t="shared" si="6"/>
        <v>Low</v>
      </c>
    </row>
    <row r="4170" hidden="1">
      <c r="A4170" s="1">
        <v>42765.0</v>
      </c>
      <c r="B4170" s="2" t="s">
        <v>5089</v>
      </c>
      <c r="C4170" s="2">
        <v>3.0</v>
      </c>
      <c r="D4170" s="2" t="s">
        <v>434</v>
      </c>
      <c r="E4170" s="2" t="s">
        <v>37</v>
      </c>
      <c r="F4170" s="2" t="s">
        <v>5090</v>
      </c>
      <c r="G4170" s="2" t="s">
        <v>39</v>
      </c>
      <c r="H4170" s="2" t="s">
        <v>2234</v>
      </c>
      <c r="I4170" s="2" t="s">
        <v>3598</v>
      </c>
      <c r="J4170" s="2" t="s">
        <v>251</v>
      </c>
      <c r="K4170" s="2" t="s">
        <v>54</v>
      </c>
      <c r="L4170" s="10">
        <v>42772.0</v>
      </c>
      <c r="M4170" s="2" t="s">
        <v>34</v>
      </c>
      <c r="N4170" s="11">
        <v>0.2</v>
      </c>
      <c r="O4170" s="12">
        <v>3.0</v>
      </c>
      <c r="P4170" s="13">
        <v>0.34</v>
      </c>
      <c r="Q4170" s="13">
        <v>10.0</v>
      </c>
      <c r="R4170" s="13">
        <f t="shared" si="1"/>
        <v>12.5</v>
      </c>
      <c r="S4170" s="14">
        <f t="shared" si="2"/>
        <v>4.166666667</v>
      </c>
      <c r="T4170" s="14">
        <f t="shared" si="3"/>
        <v>0.3</v>
      </c>
      <c r="U4170" s="15" t="str">
        <f>vlookup(F4170,'Sub categories'!$A:$C,3,False)</f>
        <v>Paper</v>
      </c>
      <c r="V4170" s="16">
        <f t="shared" si="4"/>
        <v>7</v>
      </c>
      <c r="W4170" s="17">
        <f t="array" ref="W4170">INDEX(shipping_prices!$C$1:$F5397,MATCH(I4170,shipping_prices!$A$1:$A5397,0),MATCH(M4170,shipping_prices!$C$1:$F$1,0))</f>
        <v>12.09</v>
      </c>
      <c r="X4170" s="15" t="str">
        <f t="shared" si="5"/>
        <v>Thomas BolandWilsonNorth Carolina</v>
      </c>
      <c r="Y4170" s="15" t="str">
        <f t="shared" si="6"/>
        <v>Low</v>
      </c>
    </row>
    <row r="4171" hidden="1">
      <c r="A4171" s="1">
        <v>42765.0</v>
      </c>
      <c r="B4171" s="2" t="s">
        <v>5089</v>
      </c>
      <c r="C4171" s="2">
        <v>1.0</v>
      </c>
      <c r="D4171" s="2" t="s">
        <v>434</v>
      </c>
      <c r="E4171" s="2" t="s">
        <v>37</v>
      </c>
      <c r="F4171" s="2" t="s">
        <v>4253</v>
      </c>
      <c r="G4171" s="2" t="s">
        <v>39</v>
      </c>
      <c r="H4171" s="2" t="s">
        <v>526</v>
      </c>
      <c r="I4171" s="2" t="s">
        <v>3598</v>
      </c>
      <c r="J4171" s="2" t="s">
        <v>251</v>
      </c>
      <c r="K4171" s="2" t="s">
        <v>54</v>
      </c>
      <c r="L4171" s="10">
        <v>42772.0</v>
      </c>
      <c r="M4171" s="2" t="s">
        <v>34</v>
      </c>
      <c r="N4171" s="11">
        <v>0.2</v>
      </c>
      <c r="O4171" s="12">
        <v>-5.0</v>
      </c>
      <c r="P4171" s="13">
        <v>-0.1</v>
      </c>
      <c r="Q4171" s="13">
        <v>52.0</v>
      </c>
      <c r="R4171" s="13">
        <f t="shared" si="1"/>
        <v>65</v>
      </c>
      <c r="S4171" s="14">
        <f t="shared" si="2"/>
        <v>65</v>
      </c>
      <c r="T4171" s="14">
        <f t="shared" si="3"/>
        <v>-0.09615384615</v>
      </c>
      <c r="U4171" s="15" t="str">
        <f>vlookup(F4171,'Sub categories'!$A:$C,3,False)</f>
        <v>Storage</v>
      </c>
      <c r="V4171" s="16">
        <f t="shared" si="4"/>
        <v>7</v>
      </c>
      <c r="W4171" s="17">
        <f t="array" ref="W4171">INDEX(shipping_prices!$C$1:$F5398,MATCH(I4171,shipping_prices!$A$1:$A5398,0),MATCH(M4171,shipping_prices!$C$1:$F$1,0))</f>
        <v>12.09</v>
      </c>
      <c r="X4171" s="15" t="str">
        <f t="shared" si="5"/>
        <v>Thomas BolandWilsonNorth Carolina</v>
      </c>
      <c r="Y4171" s="15" t="str">
        <f t="shared" si="6"/>
        <v>loss</v>
      </c>
    </row>
    <row r="4172" hidden="1">
      <c r="A4172" s="1">
        <v>42765.0</v>
      </c>
      <c r="B4172" s="2" t="s">
        <v>5089</v>
      </c>
      <c r="C4172" s="2">
        <v>3.0</v>
      </c>
      <c r="D4172" s="2" t="s">
        <v>434</v>
      </c>
      <c r="E4172" s="2" t="s">
        <v>37</v>
      </c>
      <c r="F4172" s="2" t="s">
        <v>1389</v>
      </c>
      <c r="G4172" s="2" t="s">
        <v>39</v>
      </c>
      <c r="H4172" s="2" t="s">
        <v>526</v>
      </c>
      <c r="I4172" s="2" t="s">
        <v>3598</v>
      </c>
      <c r="J4172" s="2" t="s">
        <v>251</v>
      </c>
      <c r="K4172" s="2" t="s">
        <v>54</v>
      </c>
      <c r="L4172" s="10">
        <v>42772.0</v>
      </c>
      <c r="M4172" s="2" t="s">
        <v>34</v>
      </c>
      <c r="N4172" s="11">
        <v>0.2</v>
      </c>
      <c r="O4172" s="12">
        <v>-23.0</v>
      </c>
      <c r="P4172" s="13">
        <v>-0.18</v>
      </c>
      <c r="Q4172" s="13">
        <v>130.0</v>
      </c>
      <c r="R4172" s="13">
        <f t="shared" si="1"/>
        <v>162.5</v>
      </c>
      <c r="S4172" s="14">
        <f t="shared" si="2"/>
        <v>54.16666667</v>
      </c>
      <c r="T4172" s="14">
        <f t="shared" si="3"/>
        <v>-0.1769230769</v>
      </c>
      <c r="U4172" s="15" t="str">
        <f>vlookup(F4172,'Sub categories'!$A:$C,3,False)</f>
        <v>Storage</v>
      </c>
      <c r="V4172" s="16">
        <f t="shared" si="4"/>
        <v>7</v>
      </c>
      <c r="W4172" s="17">
        <f t="array" ref="W4172">INDEX(shipping_prices!$C$1:$F5399,MATCH(I4172,shipping_prices!$A$1:$A5399,0),MATCH(M4172,shipping_prices!$C$1:$F$1,0))</f>
        <v>12.09</v>
      </c>
      <c r="X4172" s="15" t="str">
        <f t="shared" si="5"/>
        <v>Thomas BolandWilsonNorth Carolina</v>
      </c>
      <c r="Y4172" s="15" t="str">
        <f t="shared" si="6"/>
        <v>loss</v>
      </c>
    </row>
    <row r="4173" hidden="1">
      <c r="A4173" s="1">
        <v>42765.0</v>
      </c>
      <c r="B4173" s="2" t="s">
        <v>5091</v>
      </c>
      <c r="C4173" s="2">
        <v>1.0</v>
      </c>
      <c r="D4173" s="2" t="s">
        <v>2011</v>
      </c>
      <c r="E4173" s="2" t="s">
        <v>49</v>
      </c>
      <c r="F4173" s="2" t="s">
        <v>5092</v>
      </c>
      <c r="G4173" s="2" t="s">
        <v>29</v>
      </c>
      <c r="H4173" s="2" t="s">
        <v>503</v>
      </c>
      <c r="I4173" s="2" t="s">
        <v>1304</v>
      </c>
      <c r="J4173" s="2" t="s">
        <v>1127</v>
      </c>
      <c r="K4173" s="2" t="s">
        <v>77</v>
      </c>
      <c r="L4173" s="10">
        <v>42766.0</v>
      </c>
      <c r="M4173" s="2" t="s">
        <v>34</v>
      </c>
      <c r="N4173" s="11">
        <v>0.0</v>
      </c>
      <c r="O4173" s="12">
        <v>1.0</v>
      </c>
      <c r="P4173" s="13">
        <v>0.25</v>
      </c>
      <c r="Q4173" s="13">
        <v>6.0</v>
      </c>
      <c r="R4173" s="13">
        <f t="shared" si="1"/>
        <v>6</v>
      </c>
      <c r="S4173" s="14">
        <f t="shared" si="2"/>
        <v>6</v>
      </c>
      <c r="T4173" s="14">
        <f t="shared" si="3"/>
        <v>0.1666666667</v>
      </c>
      <c r="U4173" s="15" t="str">
        <f>vlookup(F4173,'Sub categories'!$A:$C,3,False)</f>
        <v>Phones</v>
      </c>
      <c r="V4173" s="16">
        <f t="shared" si="4"/>
        <v>1</v>
      </c>
      <c r="W4173" s="17">
        <f t="array" ref="W4173">INDEX(shipping_prices!$C$1:$F5400,MATCH(I4173,shipping_prices!$A$1:$A5400,0),MATCH(M4173,shipping_prices!$C$1:$F$1,0))</f>
        <v>6.07</v>
      </c>
      <c r="X4173" s="15" t="str">
        <f t="shared" si="5"/>
        <v>Cynthia DelaneyOklahoma CityOklahoma</v>
      </c>
      <c r="Y4173" s="15" t="str">
        <f t="shared" si="6"/>
        <v>Low</v>
      </c>
    </row>
    <row r="4174" hidden="1">
      <c r="A4174" s="1">
        <v>42765.0</v>
      </c>
      <c r="B4174" s="2" t="s">
        <v>5091</v>
      </c>
      <c r="C4174" s="2">
        <v>2.0</v>
      </c>
      <c r="D4174" s="2" t="s">
        <v>2011</v>
      </c>
      <c r="E4174" s="2" t="s">
        <v>49</v>
      </c>
      <c r="F4174" s="2" t="s">
        <v>1970</v>
      </c>
      <c r="G4174" s="2" t="s">
        <v>39</v>
      </c>
      <c r="H4174" s="2" t="s">
        <v>51</v>
      </c>
      <c r="I4174" s="2" t="s">
        <v>1304</v>
      </c>
      <c r="J4174" s="2" t="s">
        <v>1127</v>
      </c>
      <c r="K4174" s="2" t="s">
        <v>77</v>
      </c>
      <c r="L4174" s="10">
        <v>42766.0</v>
      </c>
      <c r="M4174" s="2" t="s">
        <v>34</v>
      </c>
      <c r="N4174" s="11">
        <v>0.0</v>
      </c>
      <c r="O4174" s="12">
        <v>6.0</v>
      </c>
      <c r="P4174" s="13">
        <v>0.48</v>
      </c>
      <c r="Q4174" s="13">
        <v>13.0</v>
      </c>
      <c r="R4174" s="13">
        <f t="shared" si="1"/>
        <v>13</v>
      </c>
      <c r="S4174" s="14">
        <f t="shared" si="2"/>
        <v>6.5</v>
      </c>
      <c r="T4174" s="14">
        <f t="shared" si="3"/>
        <v>0.4615384615</v>
      </c>
      <c r="U4174" s="15" t="str">
        <f>vlookup(F4174,'Sub categories'!$A:$C,3,False)</f>
        <v>Paper</v>
      </c>
      <c r="V4174" s="16">
        <f t="shared" si="4"/>
        <v>1</v>
      </c>
      <c r="W4174" s="17">
        <f t="array" ref="W4174">INDEX(shipping_prices!$C$1:$F5401,MATCH(I4174,shipping_prices!$A$1:$A5401,0),MATCH(M4174,shipping_prices!$C$1:$F$1,0))</f>
        <v>6.07</v>
      </c>
      <c r="X4174" s="15" t="str">
        <f t="shared" si="5"/>
        <v>Cynthia DelaneyOklahoma CityOklahoma</v>
      </c>
      <c r="Y4174" s="15" t="str">
        <f t="shared" si="6"/>
        <v>Low</v>
      </c>
    </row>
    <row r="4175" hidden="1">
      <c r="A4175" s="1">
        <v>42765.0</v>
      </c>
      <c r="B4175" s="2" t="s">
        <v>5091</v>
      </c>
      <c r="C4175" s="2">
        <v>7.0</v>
      </c>
      <c r="D4175" s="2" t="s">
        <v>2011</v>
      </c>
      <c r="E4175" s="2" t="s">
        <v>49</v>
      </c>
      <c r="F4175" s="2" t="s">
        <v>935</v>
      </c>
      <c r="G4175" s="2" t="s">
        <v>39</v>
      </c>
      <c r="H4175" s="2" t="s">
        <v>193</v>
      </c>
      <c r="I4175" s="2" t="s">
        <v>1304</v>
      </c>
      <c r="J4175" s="2" t="s">
        <v>1127</v>
      </c>
      <c r="K4175" s="2" t="s">
        <v>77</v>
      </c>
      <c r="L4175" s="10">
        <v>42766.0</v>
      </c>
      <c r="M4175" s="2" t="s">
        <v>34</v>
      </c>
      <c r="N4175" s="11">
        <v>0.0</v>
      </c>
      <c r="O4175" s="12">
        <v>10.0</v>
      </c>
      <c r="P4175" s="13">
        <v>0.49</v>
      </c>
      <c r="Q4175" s="13">
        <v>20.0</v>
      </c>
      <c r="R4175" s="13">
        <f t="shared" si="1"/>
        <v>20</v>
      </c>
      <c r="S4175" s="14">
        <f t="shared" si="2"/>
        <v>2.857142857</v>
      </c>
      <c r="T4175" s="14">
        <f t="shared" si="3"/>
        <v>0.5</v>
      </c>
      <c r="U4175" s="15" t="str">
        <f>vlookup(F4175,'Sub categories'!$A:$C,3,False)</f>
        <v>Labels</v>
      </c>
      <c r="V4175" s="16">
        <f t="shared" si="4"/>
        <v>1</v>
      </c>
      <c r="W4175" s="17">
        <f t="array" ref="W4175">INDEX(shipping_prices!$C$1:$F5402,MATCH(I4175,shipping_prices!$A$1:$A5402,0),MATCH(M4175,shipping_prices!$C$1:$F$1,0))</f>
        <v>6.07</v>
      </c>
      <c r="X4175" s="15" t="str">
        <f t="shared" si="5"/>
        <v>Cynthia DelaneyOklahoma CityOklahoma</v>
      </c>
      <c r="Y4175" s="15" t="str">
        <f t="shared" si="6"/>
        <v>Low</v>
      </c>
    </row>
    <row r="4176" hidden="1">
      <c r="A4176" s="1">
        <v>42765.0</v>
      </c>
      <c r="B4176" s="2" t="s">
        <v>5091</v>
      </c>
      <c r="C4176" s="2">
        <v>6.0</v>
      </c>
      <c r="D4176" s="2" t="s">
        <v>2011</v>
      </c>
      <c r="E4176" s="2" t="s">
        <v>49</v>
      </c>
      <c r="F4176" s="2" t="s">
        <v>857</v>
      </c>
      <c r="G4176" s="2" t="s">
        <v>39</v>
      </c>
      <c r="H4176" s="2" t="s">
        <v>193</v>
      </c>
      <c r="I4176" s="2" t="s">
        <v>1304</v>
      </c>
      <c r="J4176" s="2" t="s">
        <v>1127</v>
      </c>
      <c r="K4176" s="2" t="s">
        <v>77</v>
      </c>
      <c r="L4176" s="10">
        <v>42766.0</v>
      </c>
      <c r="M4176" s="2" t="s">
        <v>34</v>
      </c>
      <c r="N4176" s="11">
        <v>0.0</v>
      </c>
      <c r="O4176" s="12">
        <v>14.0</v>
      </c>
      <c r="P4176" s="13">
        <v>0.49</v>
      </c>
      <c r="Q4176" s="13">
        <v>29.0</v>
      </c>
      <c r="R4176" s="13">
        <f t="shared" si="1"/>
        <v>29</v>
      </c>
      <c r="S4176" s="14">
        <f t="shared" si="2"/>
        <v>4.833333333</v>
      </c>
      <c r="T4176" s="14">
        <f t="shared" si="3"/>
        <v>0.4827586207</v>
      </c>
      <c r="U4176" s="15" t="str">
        <f>vlookup(F4176,'Sub categories'!$A:$C,3,False)</f>
        <v>Labels</v>
      </c>
      <c r="V4176" s="16">
        <f t="shared" si="4"/>
        <v>1</v>
      </c>
      <c r="W4176" s="17">
        <f t="array" ref="W4176">INDEX(shipping_prices!$C$1:$F5403,MATCH(I4176,shipping_prices!$A$1:$A5403,0),MATCH(M4176,shipping_prices!$C$1:$F$1,0))</f>
        <v>6.07</v>
      </c>
      <c r="X4176" s="15" t="str">
        <f t="shared" si="5"/>
        <v>Cynthia DelaneyOklahoma CityOklahoma</v>
      </c>
      <c r="Y4176" s="15" t="str">
        <f t="shared" si="6"/>
        <v>Low</v>
      </c>
    </row>
    <row r="4177" hidden="1">
      <c r="A4177" s="1">
        <v>42765.0</v>
      </c>
      <c r="B4177" s="2" t="s">
        <v>5091</v>
      </c>
      <c r="C4177" s="2">
        <v>4.0</v>
      </c>
      <c r="D4177" s="2" t="s">
        <v>2011</v>
      </c>
      <c r="E4177" s="2" t="s">
        <v>49</v>
      </c>
      <c r="F4177" s="2" t="s">
        <v>1537</v>
      </c>
      <c r="G4177" s="2" t="s">
        <v>39</v>
      </c>
      <c r="H4177" s="2" t="s">
        <v>284</v>
      </c>
      <c r="I4177" s="2" t="s">
        <v>1304</v>
      </c>
      <c r="J4177" s="2" t="s">
        <v>1127</v>
      </c>
      <c r="K4177" s="2" t="s">
        <v>77</v>
      </c>
      <c r="L4177" s="10">
        <v>42766.0</v>
      </c>
      <c r="M4177" s="2" t="s">
        <v>34</v>
      </c>
      <c r="N4177" s="11">
        <v>0.0</v>
      </c>
      <c r="O4177" s="12">
        <v>56.0</v>
      </c>
      <c r="P4177" s="13">
        <v>0.46</v>
      </c>
      <c r="Q4177" s="13">
        <v>122.0</v>
      </c>
      <c r="R4177" s="13">
        <f t="shared" si="1"/>
        <v>122</v>
      </c>
      <c r="S4177" s="14">
        <f t="shared" si="2"/>
        <v>30.5</v>
      </c>
      <c r="T4177" s="14">
        <f t="shared" si="3"/>
        <v>0.4590163934</v>
      </c>
      <c r="U4177" s="15" t="str">
        <f>vlookup(F4177,'Sub categories'!$A:$C,3,False)</f>
        <v>Binders</v>
      </c>
      <c r="V4177" s="16">
        <f t="shared" si="4"/>
        <v>1</v>
      </c>
      <c r="W4177" s="17">
        <f t="array" ref="W4177">INDEX(shipping_prices!$C$1:$F5404,MATCH(I4177,shipping_prices!$A$1:$A5404,0),MATCH(M4177,shipping_prices!$C$1:$F$1,0))</f>
        <v>6.07</v>
      </c>
      <c r="X4177" s="15" t="str">
        <f t="shared" si="5"/>
        <v>Cynthia DelaneyOklahoma CityOklahoma</v>
      </c>
      <c r="Y4177" s="15" t="str">
        <f t="shared" si="6"/>
        <v>High</v>
      </c>
    </row>
    <row r="4178" hidden="1">
      <c r="A4178" s="1">
        <v>42765.0</v>
      </c>
      <c r="B4178" s="2" t="s">
        <v>5091</v>
      </c>
      <c r="C4178" s="2">
        <v>3.0</v>
      </c>
      <c r="D4178" s="2" t="s">
        <v>2011</v>
      </c>
      <c r="E4178" s="2" t="s">
        <v>49</v>
      </c>
      <c r="F4178" s="2" t="s">
        <v>2085</v>
      </c>
      <c r="G4178" s="2" t="s">
        <v>39</v>
      </c>
      <c r="H4178" s="2" t="s">
        <v>1002</v>
      </c>
      <c r="I4178" s="2" t="s">
        <v>1304</v>
      </c>
      <c r="J4178" s="2" t="s">
        <v>1127</v>
      </c>
      <c r="K4178" s="2" t="s">
        <v>77</v>
      </c>
      <c r="L4178" s="10">
        <v>42766.0</v>
      </c>
      <c r="M4178" s="2" t="s">
        <v>34</v>
      </c>
      <c r="N4178" s="11">
        <v>0.0</v>
      </c>
      <c r="O4178" s="12">
        <v>252.0</v>
      </c>
      <c r="P4178" s="13">
        <v>0.29</v>
      </c>
      <c r="Q4178" s="13">
        <v>869.0</v>
      </c>
      <c r="R4178" s="13">
        <f t="shared" si="1"/>
        <v>869</v>
      </c>
      <c r="S4178" s="14">
        <f t="shared" si="2"/>
        <v>289.6666667</v>
      </c>
      <c r="T4178" s="14">
        <f t="shared" si="3"/>
        <v>0.2899884925</v>
      </c>
      <c r="U4178" s="15" t="str">
        <f>vlookup(F4178,'Sub categories'!$A:$C,3,False)</f>
        <v>Appliances</v>
      </c>
      <c r="V4178" s="16">
        <f t="shared" si="4"/>
        <v>1</v>
      </c>
      <c r="W4178" s="17">
        <f t="array" ref="W4178">INDEX(shipping_prices!$C$1:$F5405,MATCH(I4178,shipping_prices!$A$1:$A5405,0),MATCH(M4178,shipping_prices!$C$1:$F$1,0))</f>
        <v>6.07</v>
      </c>
      <c r="X4178" s="15" t="str">
        <f t="shared" si="5"/>
        <v>Cynthia DelaneyOklahoma CityOklahoma</v>
      </c>
      <c r="Y4178" s="15" t="str">
        <f t="shared" si="6"/>
        <v>High</v>
      </c>
    </row>
    <row r="4179" hidden="1">
      <c r="A4179" s="1">
        <v>42765.0</v>
      </c>
      <c r="B4179" s="2" t="s">
        <v>5093</v>
      </c>
      <c r="C4179" s="2">
        <v>1.0</v>
      </c>
      <c r="D4179" s="2" t="s">
        <v>835</v>
      </c>
      <c r="E4179" s="2" t="s">
        <v>27</v>
      </c>
      <c r="F4179" s="2" t="s">
        <v>1089</v>
      </c>
      <c r="G4179" s="2" t="s">
        <v>39</v>
      </c>
      <c r="H4179" s="2" t="s">
        <v>51</v>
      </c>
      <c r="I4179" s="2" t="s">
        <v>31</v>
      </c>
      <c r="J4179" s="2" t="s">
        <v>32</v>
      </c>
      <c r="K4179" s="2" t="s">
        <v>33</v>
      </c>
      <c r="L4179" s="10">
        <v>42769.0</v>
      </c>
      <c r="M4179" s="2" t="s">
        <v>142</v>
      </c>
      <c r="N4179" s="11">
        <v>0.0</v>
      </c>
      <c r="O4179" s="12">
        <v>3.0</v>
      </c>
      <c r="P4179" s="13">
        <v>0.48</v>
      </c>
      <c r="Q4179" s="13">
        <v>6.0</v>
      </c>
      <c r="R4179" s="13">
        <f t="shared" si="1"/>
        <v>6</v>
      </c>
      <c r="S4179" s="14">
        <f t="shared" si="2"/>
        <v>6</v>
      </c>
      <c r="T4179" s="14">
        <f t="shared" si="3"/>
        <v>0.5</v>
      </c>
      <c r="U4179" s="15" t="str">
        <f>vlookup(F4179,'Sub categories'!$A:$C,3,False)</f>
        <v>Paper</v>
      </c>
      <c r="V4179" s="16">
        <f t="shared" si="4"/>
        <v>4</v>
      </c>
      <c r="W4179" s="17">
        <f t="array" ref="W4179">INDEX(shipping_prices!$C$1:$F5406,MATCH(I4179,shipping_prices!$A$1:$A5406,0),MATCH(M4179,shipping_prices!$C$1:$F$1,0))</f>
        <v>23.55</v>
      </c>
      <c r="X4179" s="15" t="str">
        <f t="shared" si="5"/>
        <v>Nat CarrollNew York CityNew York</v>
      </c>
      <c r="Y4179" s="15" t="str">
        <f t="shared" si="6"/>
        <v>Low</v>
      </c>
    </row>
    <row r="4180" hidden="1">
      <c r="A4180" s="1">
        <v>42766.0</v>
      </c>
      <c r="B4180" s="2" t="s">
        <v>5093</v>
      </c>
      <c r="C4180" s="2">
        <v>2.0</v>
      </c>
      <c r="D4180" s="2" t="s">
        <v>835</v>
      </c>
      <c r="E4180" s="2" t="s">
        <v>27</v>
      </c>
      <c r="F4180" s="2" t="s">
        <v>3778</v>
      </c>
      <c r="G4180" s="2" t="s">
        <v>39</v>
      </c>
      <c r="H4180" s="2" t="s">
        <v>51</v>
      </c>
      <c r="I4180" s="2" t="s">
        <v>31</v>
      </c>
      <c r="J4180" s="2" t="s">
        <v>32</v>
      </c>
      <c r="K4180" s="2" t="s">
        <v>33</v>
      </c>
      <c r="L4180" s="10">
        <v>42769.0</v>
      </c>
      <c r="M4180" s="2" t="s">
        <v>142</v>
      </c>
      <c r="N4180" s="11">
        <v>0.0</v>
      </c>
      <c r="O4180" s="12">
        <v>6.0</v>
      </c>
      <c r="P4180" s="13">
        <v>0.49</v>
      </c>
      <c r="Q4180" s="13">
        <v>12.0</v>
      </c>
      <c r="R4180" s="13">
        <f t="shared" si="1"/>
        <v>12</v>
      </c>
      <c r="S4180" s="14">
        <f t="shared" si="2"/>
        <v>6</v>
      </c>
      <c r="T4180" s="14">
        <f t="shared" si="3"/>
        <v>0.5</v>
      </c>
      <c r="U4180" s="15" t="str">
        <f>vlookup(F4180,'Sub categories'!$A:$C,3,False)</f>
        <v>Paper</v>
      </c>
      <c r="V4180" s="16">
        <f t="shared" si="4"/>
        <v>3</v>
      </c>
      <c r="W4180" s="17">
        <f t="array" ref="W4180">INDEX(shipping_prices!$C$1:$F5407,MATCH(I4180,shipping_prices!$A$1:$A5407,0),MATCH(M4180,shipping_prices!$C$1:$F$1,0))</f>
        <v>23.55</v>
      </c>
      <c r="X4180" s="15" t="str">
        <f t="shared" si="5"/>
        <v>Nat CarrollNew York CityNew York</v>
      </c>
      <c r="Y4180" s="15" t="str">
        <f t="shared" si="6"/>
        <v>Low</v>
      </c>
    </row>
    <row r="4181" hidden="1">
      <c r="A4181" s="1">
        <v>42766.0</v>
      </c>
      <c r="B4181" s="2" t="s">
        <v>5093</v>
      </c>
      <c r="C4181" s="2">
        <v>4.0</v>
      </c>
      <c r="D4181" s="2" t="s">
        <v>835</v>
      </c>
      <c r="E4181" s="2" t="s">
        <v>27</v>
      </c>
      <c r="F4181" s="2" t="s">
        <v>2023</v>
      </c>
      <c r="G4181" s="2" t="s">
        <v>39</v>
      </c>
      <c r="H4181" s="2" t="s">
        <v>146</v>
      </c>
      <c r="I4181" s="2" t="s">
        <v>31</v>
      </c>
      <c r="J4181" s="2" t="s">
        <v>32</v>
      </c>
      <c r="K4181" s="2" t="s">
        <v>33</v>
      </c>
      <c r="L4181" s="10">
        <v>42769.0</v>
      </c>
      <c r="M4181" s="2" t="s">
        <v>142</v>
      </c>
      <c r="N4181" s="11">
        <v>0.2</v>
      </c>
      <c r="O4181" s="12">
        <v>6.0</v>
      </c>
      <c r="P4181" s="13">
        <v>0.35</v>
      </c>
      <c r="Q4181" s="13">
        <v>17.0</v>
      </c>
      <c r="R4181" s="13">
        <f t="shared" si="1"/>
        <v>21.25</v>
      </c>
      <c r="S4181" s="14">
        <f t="shared" si="2"/>
        <v>5.3125</v>
      </c>
      <c r="T4181" s="14">
        <f t="shared" si="3"/>
        <v>0.3529411765</v>
      </c>
      <c r="U4181" s="15" t="str">
        <f>vlookup(F4181,'Sub categories'!$A:$C,3,False)</f>
        <v>Binders</v>
      </c>
      <c r="V4181" s="16">
        <f t="shared" si="4"/>
        <v>3</v>
      </c>
      <c r="W4181" s="17">
        <f t="array" ref="W4181">INDEX(shipping_prices!$C$1:$F5408,MATCH(I4181,shipping_prices!$A$1:$A5408,0),MATCH(M4181,shipping_prices!$C$1:$F$1,0))</f>
        <v>23.55</v>
      </c>
      <c r="X4181" s="15" t="str">
        <f t="shared" si="5"/>
        <v>Nat CarrollNew York CityNew York</v>
      </c>
      <c r="Y4181" s="15" t="str">
        <f t="shared" si="6"/>
        <v>Low</v>
      </c>
    </row>
    <row r="4182" hidden="1">
      <c r="A4182" s="1">
        <v>42766.0</v>
      </c>
      <c r="B4182" s="2" t="s">
        <v>5093</v>
      </c>
      <c r="C4182" s="2">
        <v>4.0</v>
      </c>
      <c r="D4182" s="2" t="s">
        <v>835</v>
      </c>
      <c r="E4182" s="2" t="s">
        <v>27</v>
      </c>
      <c r="F4182" s="2" t="s">
        <v>1326</v>
      </c>
      <c r="G4182" s="2" t="s">
        <v>29</v>
      </c>
      <c r="H4182" s="2" t="s">
        <v>371</v>
      </c>
      <c r="I4182" s="2" t="s">
        <v>31</v>
      </c>
      <c r="J4182" s="2" t="s">
        <v>32</v>
      </c>
      <c r="K4182" s="2" t="s">
        <v>33</v>
      </c>
      <c r="L4182" s="10">
        <v>42769.0</v>
      </c>
      <c r="M4182" s="2" t="s">
        <v>142</v>
      </c>
      <c r="N4182" s="11">
        <v>0.0</v>
      </c>
      <c r="O4182" s="12">
        <v>11.0</v>
      </c>
      <c r="P4182" s="13">
        <v>0.13</v>
      </c>
      <c r="Q4182" s="13">
        <v>88.0</v>
      </c>
      <c r="R4182" s="13">
        <f t="shared" si="1"/>
        <v>88</v>
      </c>
      <c r="S4182" s="14">
        <f t="shared" si="2"/>
        <v>22</v>
      </c>
      <c r="T4182" s="14">
        <f t="shared" si="3"/>
        <v>0.125</v>
      </c>
      <c r="U4182" s="15" t="str">
        <f>vlookup(F4182,'Sub categories'!$A:$C,3,False)</f>
        <v>Accessories</v>
      </c>
      <c r="V4182" s="16">
        <f t="shared" si="4"/>
        <v>3</v>
      </c>
      <c r="W4182" s="17">
        <f t="array" ref="W4182">INDEX(shipping_prices!$C$1:$F5409,MATCH(I4182,shipping_prices!$A$1:$A5409,0),MATCH(M4182,shipping_prices!$C$1:$F$1,0))</f>
        <v>23.55</v>
      </c>
      <c r="X4182" s="15" t="str">
        <f t="shared" si="5"/>
        <v>Nat CarrollNew York CityNew York</v>
      </c>
      <c r="Y4182" s="15" t="str">
        <f t="shared" si="6"/>
        <v>Low</v>
      </c>
    </row>
    <row r="4183">
      <c r="A4183" s="1">
        <v>42766.0</v>
      </c>
      <c r="B4183" s="2" t="s">
        <v>5094</v>
      </c>
      <c r="C4183" s="2">
        <v>2.0</v>
      </c>
      <c r="D4183" s="2" t="s">
        <v>3121</v>
      </c>
      <c r="E4183" s="2" t="s">
        <v>37</v>
      </c>
      <c r="F4183" s="2" t="s">
        <v>3779</v>
      </c>
      <c r="G4183" s="2" t="s">
        <v>45</v>
      </c>
      <c r="H4183" s="2" t="s">
        <v>227</v>
      </c>
      <c r="I4183" s="2" t="s">
        <v>140</v>
      </c>
      <c r="J4183" s="2" t="s">
        <v>141</v>
      </c>
      <c r="K4183" s="2" t="s">
        <v>77</v>
      </c>
      <c r="L4183" s="10">
        <v>42769.0</v>
      </c>
      <c r="M4183" s="2" t="s">
        <v>34</v>
      </c>
      <c r="N4183" s="11">
        <v>0.3</v>
      </c>
      <c r="O4183" s="12">
        <v>-2.0</v>
      </c>
      <c r="P4183" s="13">
        <v>-0.04</v>
      </c>
      <c r="Q4183" s="13">
        <v>48.0</v>
      </c>
      <c r="R4183" s="13">
        <f t="shared" si="1"/>
        <v>68.57142857</v>
      </c>
      <c r="S4183" s="14">
        <f t="shared" si="2"/>
        <v>34.28571429</v>
      </c>
      <c r="T4183" s="14">
        <f t="shared" si="3"/>
        <v>-0.04166666667</v>
      </c>
      <c r="U4183" s="15" t="str">
        <f>vlookup(F4183,'Sub categories'!$A:$C,3,False)</f>
        <v>Chairs</v>
      </c>
      <c r="V4183" s="16">
        <f t="shared" si="4"/>
        <v>3</v>
      </c>
      <c r="W4183" s="17">
        <f t="array" ref="W4183">INDEX(shipping_prices!$C$1:$F5410,MATCH(I4183,shipping_prices!$A$1:$A5410,0),MATCH(M4183,shipping_prices!$C$1:$F$1,0))</f>
        <v>13.2</v>
      </c>
      <c r="X4183" s="15" t="str">
        <f t="shared" si="5"/>
        <v>Brenda BowmanChicagoIllinois</v>
      </c>
      <c r="Y4183" s="15" t="str">
        <f t="shared" si="6"/>
        <v>loss</v>
      </c>
    </row>
    <row r="4184" hidden="1">
      <c r="A4184" s="1">
        <v>42766.0</v>
      </c>
      <c r="B4184" s="2" t="s">
        <v>5094</v>
      </c>
      <c r="C4184" s="2">
        <v>4.0</v>
      </c>
      <c r="D4184" s="2" t="s">
        <v>3121</v>
      </c>
      <c r="E4184" s="2" t="s">
        <v>37</v>
      </c>
      <c r="F4184" s="2" t="s">
        <v>2938</v>
      </c>
      <c r="G4184" s="2" t="s">
        <v>29</v>
      </c>
      <c r="H4184" s="2" t="s">
        <v>458</v>
      </c>
      <c r="I4184" s="2" t="s">
        <v>140</v>
      </c>
      <c r="J4184" s="2" t="s">
        <v>141</v>
      </c>
      <c r="K4184" s="2" t="s">
        <v>77</v>
      </c>
      <c r="L4184" s="10">
        <v>42769.0</v>
      </c>
      <c r="M4184" s="2" t="s">
        <v>34</v>
      </c>
      <c r="N4184" s="11">
        <v>0.2</v>
      </c>
      <c r="O4184" s="12">
        <v>1.0</v>
      </c>
      <c r="P4184" s="13">
        <v>0.01</v>
      </c>
      <c r="Q4184" s="13">
        <v>96.0</v>
      </c>
      <c r="R4184" s="13">
        <f t="shared" si="1"/>
        <v>120</v>
      </c>
      <c r="S4184" s="14">
        <f t="shared" si="2"/>
        <v>30</v>
      </c>
      <c r="T4184" s="14">
        <f t="shared" si="3"/>
        <v>0.01041666667</v>
      </c>
      <c r="U4184" s="15" t="str">
        <f>vlookup(F4184,'Sub categories'!$A:$C,3,False)</f>
        <v>Accessories</v>
      </c>
      <c r="V4184" s="16">
        <f t="shared" si="4"/>
        <v>3</v>
      </c>
      <c r="W4184" s="17">
        <f t="array" ref="W4184">INDEX(shipping_prices!$C$1:$F5411,MATCH(I4184,shipping_prices!$A$1:$A5411,0),MATCH(M4184,shipping_prices!$C$1:$F$1,0))</f>
        <v>13.2</v>
      </c>
      <c r="X4184" s="15" t="str">
        <f t="shared" si="5"/>
        <v>Brenda BowmanChicagoIllinois</v>
      </c>
      <c r="Y4184" s="15" t="str">
        <f t="shared" si="6"/>
        <v>Low</v>
      </c>
    </row>
    <row r="4185" hidden="1">
      <c r="A4185" s="1">
        <v>42766.0</v>
      </c>
      <c r="B4185" s="2" t="s">
        <v>5095</v>
      </c>
      <c r="C4185" s="2">
        <v>5.0</v>
      </c>
      <c r="D4185" s="2" t="s">
        <v>236</v>
      </c>
      <c r="E4185" s="2" t="s">
        <v>27</v>
      </c>
      <c r="F4185" s="2" t="s">
        <v>4888</v>
      </c>
      <c r="G4185" s="2" t="s">
        <v>39</v>
      </c>
      <c r="H4185" s="2" t="s">
        <v>79</v>
      </c>
      <c r="I4185" s="2" t="s">
        <v>3504</v>
      </c>
      <c r="J4185" s="2" t="s">
        <v>42</v>
      </c>
      <c r="K4185" s="2" t="s">
        <v>43</v>
      </c>
      <c r="L4185" s="10">
        <v>42775.0</v>
      </c>
      <c r="M4185" s="2" t="s">
        <v>142</v>
      </c>
      <c r="N4185" s="11">
        <v>0.2</v>
      </c>
      <c r="O4185" s="12">
        <v>3.0</v>
      </c>
      <c r="P4185" s="13">
        <v>0.34</v>
      </c>
      <c r="Q4185" s="13">
        <v>8.0</v>
      </c>
      <c r="R4185" s="13">
        <f t="shared" si="1"/>
        <v>10</v>
      </c>
      <c r="S4185" s="14">
        <f t="shared" si="2"/>
        <v>2</v>
      </c>
      <c r="T4185" s="14">
        <f t="shared" si="3"/>
        <v>0.375</v>
      </c>
      <c r="U4185" s="15" t="str">
        <f>vlookup(F4185,'Sub categories'!$A:$C,3,False)</f>
        <v>Binders</v>
      </c>
      <c r="V4185" s="16">
        <f t="shared" si="4"/>
        <v>9</v>
      </c>
      <c r="W4185" s="17">
        <f t="array" ref="W4185">INDEX(shipping_prices!$C$1:$F5412,MATCH(I4185,shipping_prices!$A$1:$A5412,0),MATCH(M4185,shipping_prices!$C$1:$F$1,0))</f>
        <v>20.18</v>
      </c>
      <c r="X4185" s="15" t="str">
        <f t="shared" si="5"/>
        <v>Ionia McGrathRosevilleCalifornia</v>
      </c>
      <c r="Y4185" s="15" t="str">
        <f t="shared" si="6"/>
        <v>Low</v>
      </c>
    </row>
    <row r="4186" hidden="1">
      <c r="A4186" s="1">
        <v>42767.0</v>
      </c>
      <c r="B4186" s="2" t="s">
        <v>5096</v>
      </c>
      <c r="C4186" s="2">
        <v>7.0</v>
      </c>
      <c r="D4186" s="2" t="s">
        <v>931</v>
      </c>
      <c r="E4186" s="2" t="s">
        <v>49</v>
      </c>
      <c r="F4186" s="2" t="s">
        <v>2750</v>
      </c>
      <c r="G4186" s="2" t="s">
        <v>39</v>
      </c>
      <c r="H4186" s="2" t="s">
        <v>955</v>
      </c>
      <c r="I4186" s="2" t="s">
        <v>501</v>
      </c>
      <c r="J4186" s="2" t="s">
        <v>321</v>
      </c>
      <c r="K4186" s="2" t="s">
        <v>33</v>
      </c>
      <c r="L4186" s="10">
        <v>42776.0</v>
      </c>
      <c r="M4186" s="2" t="s">
        <v>34</v>
      </c>
      <c r="N4186" s="11">
        <v>0.7</v>
      </c>
      <c r="O4186" s="12">
        <v>-10.0</v>
      </c>
      <c r="P4186" s="13">
        <v>-0.73</v>
      </c>
      <c r="Q4186" s="13">
        <v>13.0</v>
      </c>
      <c r="R4186" s="13">
        <f t="shared" si="1"/>
        <v>43.33333333</v>
      </c>
      <c r="S4186" s="14">
        <f t="shared" si="2"/>
        <v>6.19047619</v>
      </c>
      <c r="T4186" s="14">
        <f t="shared" si="3"/>
        <v>-0.7692307692</v>
      </c>
      <c r="U4186" s="15" t="str">
        <f>vlookup(F4186,'Sub categories'!$A:$C,3,False)</f>
        <v>Binders</v>
      </c>
      <c r="V4186" s="16">
        <f t="shared" si="4"/>
        <v>9</v>
      </c>
      <c r="W4186" s="17">
        <f t="array" ref="W4186">INDEX(shipping_prices!$C$1:$F5413,MATCH(I4186,shipping_prices!$A$1:$A5413,0),MATCH(M4186,shipping_prices!$C$1:$F$1,0))</f>
        <v>6.86</v>
      </c>
      <c r="X4186" s="15" t="str">
        <f t="shared" si="5"/>
        <v>Julie PrescottColumbusOhio</v>
      </c>
      <c r="Y4186" s="15" t="str">
        <f t="shared" si="6"/>
        <v>loss</v>
      </c>
    </row>
    <row r="4187" hidden="1">
      <c r="A4187" s="1">
        <v>42767.0</v>
      </c>
      <c r="B4187" s="2" t="s">
        <v>5097</v>
      </c>
      <c r="C4187" s="2">
        <v>1.0</v>
      </c>
      <c r="D4187" s="2" t="s">
        <v>5098</v>
      </c>
      <c r="E4187" s="2" t="s">
        <v>49</v>
      </c>
      <c r="F4187" s="2" t="s">
        <v>1373</v>
      </c>
      <c r="G4187" s="2" t="s">
        <v>39</v>
      </c>
      <c r="H4187" s="2" t="s">
        <v>227</v>
      </c>
      <c r="I4187" s="2" t="s">
        <v>2550</v>
      </c>
      <c r="J4187" s="2" t="s">
        <v>42</v>
      </c>
      <c r="K4187" s="2" t="s">
        <v>43</v>
      </c>
      <c r="L4187" s="10">
        <v>42777.0</v>
      </c>
      <c r="M4187" s="2" t="s">
        <v>90</v>
      </c>
      <c r="N4187" s="11">
        <v>0.0</v>
      </c>
      <c r="O4187" s="12">
        <v>6.0</v>
      </c>
      <c r="P4187" s="13">
        <v>0.45</v>
      </c>
      <c r="Q4187" s="13">
        <v>13.0</v>
      </c>
      <c r="R4187" s="13">
        <f t="shared" si="1"/>
        <v>13</v>
      </c>
      <c r="S4187" s="14">
        <f t="shared" si="2"/>
        <v>13</v>
      </c>
      <c r="T4187" s="14">
        <f t="shared" si="3"/>
        <v>0.4615384615</v>
      </c>
      <c r="U4187" s="15" t="str">
        <f>vlookup(F4187,'Sub categories'!$A:$C,3,False)</f>
        <v>Envelopes</v>
      </c>
      <c r="V4187" s="16">
        <f t="shared" si="4"/>
        <v>10</v>
      </c>
      <c r="W4187" s="17">
        <f t="array" ref="W4187">INDEX(shipping_prices!$C$1:$F5414,MATCH(I4187,shipping_prices!$A$1:$A5414,0),MATCH(M4187,shipping_prices!$C$1:$F$1,0))</f>
        <v>1.04</v>
      </c>
      <c r="X4187" s="15" t="str">
        <f t="shared" si="5"/>
        <v>Laurel BeltranHuntington BeachCalifornia</v>
      </c>
      <c r="Y4187" s="15" t="str">
        <f t="shared" si="6"/>
        <v>Low</v>
      </c>
    </row>
    <row r="4188" hidden="1">
      <c r="A4188" s="1">
        <v>42768.0</v>
      </c>
      <c r="B4188" s="2" t="s">
        <v>5099</v>
      </c>
      <c r="C4188" s="2">
        <v>6.0</v>
      </c>
      <c r="D4188" s="2" t="s">
        <v>1874</v>
      </c>
      <c r="E4188" s="2" t="s">
        <v>27</v>
      </c>
      <c r="F4188" s="2" t="s">
        <v>1256</v>
      </c>
      <c r="G4188" s="2" t="s">
        <v>39</v>
      </c>
      <c r="H4188" s="2" t="s">
        <v>79</v>
      </c>
      <c r="I4188" s="2" t="s">
        <v>5100</v>
      </c>
      <c r="J4188" s="2" t="s">
        <v>321</v>
      </c>
      <c r="K4188" s="2" t="s">
        <v>33</v>
      </c>
      <c r="L4188" s="10">
        <v>42779.0</v>
      </c>
      <c r="M4188" s="2" t="s">
        <v>34</v>
      </c>
      <c r="N4188" s="11">
        <v>0.2</v>
      </c>
      <c r="O4188" s="12">
        <v>5.0</v>
      </c>
      <c r="P4188" s="13">
        <v>0.33</v>
      </c>
      <c r="Q4188" s="13">
        <v>17.0</v>
      </c>
      <c r="R4188" s="13">
        <f t="shared" si="1"/>
        <v>21.25</v>
      </c>
      <c r="S4188" s="14">
        <f t="shared" si="2"/>
        <v>3.541666667</v>
      </c>
      <c r="T4188" s="14">
        <f t="shared" si="3"/>
        <v>0.2941176471</v>
      </c>
      <c r="U4188" s="15" t="str">
        <f>vlookup(F4188,'Sub categories'!$A:$C,3,False)</f>
        <v>Fasteners</v>
      </c>
      <c r="V4188" s="16">
        <f t="shared" si="4"/>
        <v>11</v>
      </c>
      <c r="W4188" s="17">
        <f t="array" ref="W4188">INDEX(shipping_prices!$C$1:$F5415,MATCH(I4188,shipping_prices!$A$1:$A5415,0),MATCH(M4188,shipping_prices!$C$1:$F$1,0))</f>
        <v>5.94</v>
      </c>
      <c r="X4188" s="15" t="str">
        <f t="shared" si="5"/>
        <v>Susan PistekParmaOhio</v>
      </c>
      <c r="Y4188" s="15" t="str">
        <f t="shared" si="6"/>
        <v>Low</v>
      </c>
    </row>
    <row r="4189" hidden="1">
      <c r="A4189" s="1">
        <v>42768.0</v>
      </c>
      <c r="B4189" s="2" t="s">
        <v>5099</v>
      </c>
      <c r="C4189" s="2">
        <v>2.0</v>
      </c>
      <c r="D4189" s="2" t="s">
        <v>1874</v>
      </c>
      <c r="E4189" s="2" t="s">
        <v>27</v>
      </c>
      <c r="F4189" s="2" t="s">
        <v>2839</v>
      </c>
      <c r="G4189" s="2" t="s">
        <v>39</v>
      </c>
      <c r="H4189" s="2" t="s">
        <v>1290</v>
      </c>
      <c r="I4189" s="2" t="s">
        <v>5100</v>
      </c>
      <c r="J4189" s="2" t="s">
        <v>321</v>
      </c>
      <c r="K4189" s="2" t="s">
        <v>33</v>
      </c>
      <c r="L4189" s="10">
        <v>42779.0</v>
      </c>
      <c r="M4189" s="2" t="s">
        <v>34</v>
      </c>
      <c r="N4189" s="11">
        <v>0.2</v>
      </c>
      <c r="O4189" s="12">
        <v>33.0</v>
      </c>
      <c r="P4189" s="13">
        <v>0.3</v>
      </c>
      <c r="Q4189" s="13">
        <v>110.0</v>
      </c>
      <c r="R4189" s="13">
        <f t="shared" si="1"/>
        <v>137.5</v>
      </c>
      <c r="S4189" s="14">
        <f t="shared" si="2"/>
        <v>68.75</v>
      </c>
      <c r="T4189" s="14">
        <f t="shared" si="3"/>
        <v>0.3</v>
      </c>
      <c r="U4189" s="15" t="str">
        <f>vlookup(F4189,'Sub categories'!$A:$C,3,False)</f>
        <v>Appliances</v>
      </c>
      <c r="V4189" s="16">
        <f t="shared" si="4"/>
        <v>11</v>
      </c>
      <c r="W4189" s="17">
        <f t="array" ref="W4189">INDEX(shipping_prices!$C$1:$F5416,MATCH(I4189,shipping_prices!$A$1:$A5416,0),MATCH(M4189,shipping_prices!$C$1:$F$1,0))</f>
        <v>5.94</v>
      </c>
      <c r="X4189" s="15" t="str">
        <f t="shared" si="5"/>
        <v>Susan PistekParmaOhio</v>
      </c>
      <c r="Y4189" s="15" t="str">
        <f t="shared" si="6"/>
        <v>Low</v>
      </c>
    </row>
    <row r="4190">
      <c r="A4190" s="1">
        <v>42768.0</v>
      </c>
      <c r="B4190" s="2" t="s">
        <v>5099</v>
      </c>
      <c r="C4190" s="2">
        <v>2.0</v>
      </c>
      <c r="D4190" s="2" t="s">
        <v>1874</v>
      </c>
      <c r="E4190" s="2" t="s">
        <v>27</v>
      </c>
      <c r="F4190" s="2" t="s">
        <v>3333</v>
      </c>
      <c r="G4190" s="2" t="s">
        <v>45</v>
      </c>
      <c r="H4190" s="2" t="s">
        <v>46</v>
      </c>
      <c r="I4190" s="2" t="s">
        <v>5100</v>
      </c>
      <c r="J4190" s="2" t="s">
        <v>321</v>
      </c>
      <c r="K4190" s="2" t="s">
        <v>33</v>
      </c>
      <c r="L4190" s="10">
        <v>42779.0</v>
      </c>
      <c r="M4190" s="2" t="s">
        <v>34</v>
      </c>
      <c r="N4190" s="11">
        <v>0.3</v>
      </c>
      <c r="O4190" s="12">
        <v>-13.0</v>
      </c>
      <c r="P4190" s="13">
        <v>-0.03</v>
      </c>
      <c r="Q4190" s="13">
        <v>449.0</v>
      </c>
      <c r="R4190" s="13">
        <f t="shared" si="1"/>
        <v>641.4285714</v>
      </c>
      <c r="S4190" s="14">
        <f t="shared" si="2"/>
        <v>320.7142857</v>
      </c>
      <c r="T4190" s="14">
        <f t="shared" si="3"/>
        <v>-0.0289532294</v>
      </c>
      <c r="U4190" s="15" t="str">
        <f>vlookup(F4190,'Sub categories'!$A:$C,3,False)</f>
        <v>Chairs</v>
      </c>
      <c r="V4190" s="16">
        <f t="shared" si="4"/>
        <v>11</v>
      </c>
      <c r="W4190" s="17">
        <f t="array" ref="W4190">INDEX(shipping_prices!$C$1:$F5417,MATCH(I4190,shipping_prices!$A$1:$A5417,0),MATCH(M4190,shipping_prices!$C$1:$F$1,0))</f>
        <v>5.94</v>
      </c>
      <c r="X4190" s="15" t="str">
        <f t="shared" si="5"/>
        <v>Susan PistekParmaOhio</v>
      </c>
      <c r="Y4190" s="15" t="str">
        <f t="shared" si="6"/>
        <v>loss</v>
      </c>
    </row>
    <row r="4191">
      <c r="A4191" s="1">
        <v>42768.0</v>
      </c>
      <c r="B4191" s="2" t="s">
        <v>5099</v>
      </c>
      <c r="C4191" s="2">
        <v>7.0</v>
      </c>
      <c r="D4191" s="2" t="s">
        <v>1874</v>
      </c>
      <c r="E4191" s="2" t="s">
        <v>27</v>
      </c>
      <c r="F4191" s="2" t="s">
        <v>424</v>
      </c>
      <c r="G4191" s="2" t="s">
        <v>45</v>
      </c>
      <c r="H4191" s="2" t="s">
        <v>227</v>
      </c>
      <c r="I4191" s="2" t="s">
        <v>5100</v>
      </c>
      <c r="J4191" s="2" t="s">
        <v>321</v>
      </c>
      <c r="K4191" s="2" t="s">
        <v>33</v>
      </c>
      <c r="L4191" s="10">
        <v>42779.0</v>
      </c>
      <c r="M4191" s="2" t="s">
        <v>34</v>
      </c>
      <c r="N4191" s="11">
        <v>0.3</v>
      </c>
      <c r="O4191" s="12">
        <v>-21.0</v>
      </c>
      <c r="P4191" s="13">
        <v>-0.01</v>
      </c>
      <c r="Q4191" s="13">
        <v>1475.0</v>
      </c>
      <c r="R4191" s="13">
        <f t="shared" si="1"/>
        <v>2107.142857</v>
      </c>
      <c r="S4191" s="14">
        <f t="shared" si="2"/>
        <v>301.0204082</v>
      </c>
      <c r="T4191" s="14">
        <f t="shared" si="3"/>
        <v>-0.01423728814</v>
      </c>
      <c r="U4191" s="15" t="str">
        <f>vlookup(F4191,'Sub categories'!$A:$C,3,False)</f>
        <v>Chairs</v>
      </c>
      <c r="V4191" s="16">
        <f t="shared" si="4"/>
        <v>11</v>
      </c>
      <c r="W4191" s="17">
        <f t="array" ref="W4191">INDEX(shipping_prices!$C$1:$F5418,MATCH(I4191,shipping_prices!$A$1:$A5418,0),MATCH(M4191,shipping_prices!$C$1:$F$1,0))</f>
        <v>5.94</v>
      </c>
      <c r="X4191" s="15" t="str">
        <f t="shared" si="5"/>
        <v>Susan PistekParmaOhio</v>
      </c>
      <c r="Y4191" s="15" t="str">
        <f t="shared" si="6"/>
        <v>loss</v>
      </c>
    </row>
    <row r="4192">
      <c r="A4192" s="1">
        <v>42768.0</v>
      </c>
      <c r="B4192" s="2" t="s">
        <v>5099</v>
      </c>
      <c r="C4192" s="2">
        <v>9.0</v>
      </c>
      <c r="D4192" s="2" t="s">
        <v>1874</v>
      </c>
      <c r="E4192" s="2" t="s">
        <v>27</v>
      </c>
      <c r="F4192" s="2" t="s">
        <v>622</v>
      </c>
      <c r="G4192" s="2" t="s">
        <v>45</v>
      </c>
      <c r="H4192" s="2" t="s">
        <v>46</v>
      </c>
      <c r="I4192" s="2" t="s">
        <v>5100</v>
      </c>
      <c r="J4192" s="2" t="s">
        <v>321</v>
      </c>
      <c r="K4192" s="2" t="s">
        <v>33</v>
      </c>
      <c r="L4192" s="10">
        <v>42779.0</v>
      </c>
      <c r="M4192" s="2" t="s">
        <v>34</v>
      </c>
      <c r="N4192" s="11">
        <v>0.3</v>
      </c>
      <c r="O4192" s="12">
        <v>0.0</v>
      </c>
      <c r="P4192" s="13">
        <v>0.0</v>
      </c>
      <c r="Q4192" s="13">
        <v>1537.0</v>
      </c>
      <c r="R4192" s="13">
        <f t="shared" si="1"/>
        <v>2195.714286</v>
      </c>
      <c r="S4192" s="14">
        <f t="shared" si="2"/>
        <v>243.968254</v>
      </c>
      <c r="T4192" s="14">
        <f t="shared" si="3"/>
        <v>0</v>
      </c>
      <c r="U4192" s="15" t="str">
        <f>vlookup(F4192,'Sub categories'!$A:$C,3,False)</f>
        <v>Chairs</v>
      </c>
      <c r="V4192" s="16">
        <f t="shared" si="4"/>
        <v>11</v>
      </c>
      <c r="W4192" s="17">
        <f t="array" ref="W4192">INDEX(shipping_prices!$C$1:$F5419,MATCH(I4192,shipping_prices!$A$1:$A5419,0),MATCH(M4192,shipping_prices!$C$1:$F$1,0))</f>
        <v>5.94</v>
      </c>
      <c r="X4192" s="15" t="str">
        <f t="shared" si="5"/>
        <v>Susan PistekParmaOhio</v>
      </c>
      <c r="Y4192" s="15" t="str">
        <f t="shared" si="6"/>
        <v>loss</v>
      </c>
    </row>
    <row r="4193" hidden="1">
      <c r="A4193" s="1">
        <v>42769.0</v>
      </c>
      <c r="B4193" s="2" t="s">
        <v>5101</v>
      </c>
      <c r="C4193" s="2">
        <v>3.0</v>
      </c>
      <c r="D4193" s="2" t="s">
        <v>5102</v>
      </c>
      <c r="E4193" s="2" t="s">
        <v>27</v>
      </c>
      <c r="F4193" s="2" t="s">
        <v>2616</v>
      </c>
      <c r="G4193" s="2" t="s">
        <v>29</v>
      </c>
      <c r="H4193" s="2" t="s">
        <v>79</v>
      </c>
      <c r="I4193" s="2" t="s">
        <v>31</v>
      </c>
      <c r="J4193" s="2" t="s">
        <v>32</v>
      </c>
      <c r="K4193" s="2" t="s">
        <v>33</v>
      </c>
      <c r="L4193" s="10">
        <v>42772.0</v>
      </c>
      <c r="M4193" s="2" t="s">
        <v>34</v>
      </c>
      <c r="N4193" s="11">
        <v>0.0</v>
      </c>
      <c r="O4193" s="12">
        <v>15.0</v>
      </c>
      <c r="P4193" s="13">
        <v>0.25</v>
      </c>
      <c r="Q4193" s="13">
        <v>60.0</v>
      </c>
      <c r="R4193" s="13">
        <f t="shared" si="1"/>
        <v>60</v>
      </c>
      <c r="S4193" s="14">
        <f t="shared" si="2"/>
        <v>20</v>
      </c>
      <c r="T4193" s="14">
        <f t="shared" si="3"/>
        <v>0.25</v>
      </c>
      <c r="U4193" s="15" t="str">
        <f>vlookup(F4193,'Sub categories'!$A:$C,3,False)</f>
        <v>Accessories</v>
      </c>
      <c r="V4193" s="16">
        <f t="shared" si="4"/>
        <v>3</v>
      </c>
      <c r="W4193" s="17">
        <f t="array" ref="W4193">INDEX(shipping_prices!$C$1:$F5420,MATCH(I4193,shipping_prices!$A$1:$A5420,0),MATCH(M4193,shipping_prices!$C$1:$F$1,0))</f>
        <v>10.09</v>
      </c>
      <c r="X4193" s="15" t="str">
        <f t="shared" si="5"/>
        <v>Bryan DavisNew York CityNew York</v>
      </c>
      <c r="Y4193" s="15" t="str">
        <f t="shared" si="6"/>
        <v>Low</v>
      </c>
    </row>
    <row r="4194" hidden="1">
      <c r="A4194" s="1">
        <v>42770.0</v>
      </c>
      <c r="B4194" s="2" t="s">
        <v>5101</v>
      </c>
      <c r="C4194" s="2">
        <v>1.0</v>
      </c>
      <c r="D4194" s="2" t="s">
        <v>5102</v>
      </c>
      <c r="E4194" s="2" t="s">
        <v>27</v>
      </c>
      <c r="F4194" s="2" t="s">
        <v>1743</v>
      </c>
      <c r="G4194" s="2" t="s">
        <v>39</v>
      </c>
      <c r="H4194" s="2" t="s">
        <v>288</v>
      </c>
      <c r="I4194" s="2" t="s">
        <v>31</v>
      </c>
      <c r="J4194" s="2" t="s">
        <v>32</v>
      </c>
      <c r="K4194" s="2" t="s">
        <v>33</v>
      </c>
      <c r="L4194" s="10">
        <v>42772.0</v>
      </c>
      <c r="M4194" s="2" t="s">
        <v>34</v>
      </c>
      <c r="N4194" s="11">
        <v>0.0</v>
      </c>
      <c r="O4194" s="12">
        <v>21.0</v>
      </c>
      <c r="P4194" s="13">
        <v>0.25</v>
      </c>
      <c r="Q4194" s="13">
        <v>83.0</v>
      </c>
      <c r="R4194" s="13">
        <f t="shared" si="1"/>
        <v>83</v>
      </c>
      <c r="S4194" s="14">
        <f t="shared" si="2"/>
        <v>83</v>
      </c>
      <c r="T4194" s="14">
        <f t="shared" si="3"/>
        <v>0.2530120482</v>
      </c>
      <c r="U4194" s="15" t="str">
        <f>vlookup(F4194,'Sub categories'!$A:$C,3,False)</f>
        <v>Storage</v>
      </c>
      <c r="V4194" s="16">
        <f t="shared" si="4"/>
        <v>2</v>
      </c>
      <c r="W4194" s="17">
        <f t="array" ref="W4194">INDEX(shipping_prices!$C$1:$F5421,MATCH(I4194,shipping_prices!$A$1:$A5421,0),MATCH(M4194,shipping_prices!$C$1:$F$1,0))</f>
        <v>10.09</v>
      </c>
      <c r="X4194" s="15" t="str">
        <f t="shared" si="5"/>
        <v>Bryan DavisNew York CityNew York</v>
      </c>
      <c r="Y4194" s="15" t="str">
        <f t="shared" si="6"/>
        <v>Low</v>
      </c>
    </row>
    <row r="4195" hidden="1">
      <c r="A4195" s="1">
        <v>42770.0</v>
      </c>
      <c r="B4195" s="2" t="s">
        <v>5103</v>
      </c>
      <c r="C4195" s="2">
        <v>3.0</v>
      </c>
      <c r="D4195" s="2" t="s">
        <v>5104</v>
      </c>
      <c r="E4195" s="2" t="s">
        <v>27</v>
      </c>
      <c r="F4195" s="2" t="s">
        <v>3669</v>
      </c>
      <c r="G4195" s="2" t="s">
        <v>29</v>
      </c>
      <c r="H4195" s="2" t="s">
        <v>371</v>
      </c>
      <c r="I4195" s="2" t="s">
        <v>1225</v>
      </c>
      <c r="J4195" s="2" t="s">
        <v>76</v>
      </c>
      <c r="K4195" s="2" t="s">
        <v>77</v>
      </c>
      <c r="L4195" s="10">
        <v>42780.0</v>
      </c>
      <c r="M4195" s="2" t="s">
        <v>90</v>
      </c>
      <c r="N4195" s="11">
        <v>0.2</v>
      </c>
      <c r="O4195" s="12">
        <v>3.0</v>
      </c>
      <c r="P4195" s="13">
        <v>0.21</v>
      </c>
      <c r="Q4195" s="13">
        <v>16.0</v>
      </c>
      <c r="R4195" s="13">
        <f t="shared" si="1"/>
        <v>20</v>
      </c>
      <c r="S4195" s="14">
        <f t="shared" si="2"/>
        <v>6.666666667</v>
      </c>
      <c r="T4195" s="14">
        <f t="shared" si="3"/>
        <v>0.1875</v>
      </c>
      <c r="U4195" s="15" t="str">
        <f>vlookup(F4195,'Sub categories'!$A:$C,3,False)</f>
        <v>Accessories</v>
      </c>
      <c r="V4195" s="16">
        <f t="shared" si="4"/>
        <v>10</v>
      </c>
      <c r="W4195" s="17">
        <f t="array" ref="W4195">INDEX(shipping_prices!$C$1:$F5422,MATCH(I4195,shipping_prices!$A$1:$A5422,0),MATCH(M4195,shipping_prices!$C$1:$F$1,0))</f>
        <v>4</v>
      </c>
      <c r="X4195" s="15" t="str">
        <f t="shared" si="5"/>
        <v>Susan VittoriniDallasTexas</v>
      </c>
      <c r="Y4195" s="15" t="str">
        <f t="shared" si="6"/>
        <v>Low</v>
      </c>
    </row>
    <row r="4196">
      <c r="A4196" s="1">
        <v>42770.0</v>
      </c>
      <c r="B4196" s="2" t="s">
        <v>5105</v>
      </c>
      <c r="C4196" s="2">
        <v>3.0</v>
      </c>
      <c r="D4196" s="2" t="s">
        <v>491</v>
      </c>
      <c r="E4196" s="2" t="s">
        <v>27</v>
      </c>
      <c r="F4196" s="2" t="s">
        <v>3919</v>
      </c>
      <c r="G4196" s="2" t="s">
        <v>45</v>
      </c>
      <c r="H4196" s="2" t="s">
        <v>485</v>
      </c>
      <c r="I4196" s="2" t="s">
        <v>1648</v>
      </c>
      <c r="J4196" s="2" t="s">
        <v>218</v>
      </c>
      <c r="K4196" s="2" t="s">
        <v>54</v>
      </c>
      <c r="L4196" s="10">
        <v>42780.0</v>
      </c>
      <c r="M4196" s="2" t="s">
        <v>142</v>
      </c>
      <c r="N4196" s="11">
        <v>0.0</v>
      </c>
      <c r="O4196" s="12">
        <v>75.0</v>
      </c>
      <c r="P4196" s="13">
        <v>0.39</v>
      </c>
      <c r="Q4196" s="13">
        <v>192.0</v>
      </c>
      <c r="R4196" s="13">
        <f t="shared" si="1"/>
        <v>192</v>
      </c>
      <c r="S4196" s="14">
        <f t="shared" si="2"/>
        <v>64</v>
      </c>
      <c r="T4196" s="14">
        <f t="shared" si="3"/>
        <v>0.390625</v>
      </c>
      <c r="U4196" s="15" t="str">
        <f>vlookup(F4196,'Sub categories'!$A:$C,3,False)</f>
        <v>Furnishings</v>
      </c>
      <c r="V4196" s="16">
        <f t="shared" si="4"/>
        <v>10</v>
      </c>
      <c r="W4196" s="17">
        <f t="array" ref="W4196">INDEX(shipping_prices!$C$1:$F5423,MATCH(I4196,shipping_prices!$A$1:$A5423,0),MATCH(M4196,shipping_prices!$C$1:$F$1,0))</f>
        <v>24.85</v>
      </c>
      <c r="X4196" s="15" t="str">
        <f t="shared" si="5"/>
        <v>James GalangMurrayKentucky</v>
      </c>
      <c r="Y4196" s="15" t="str">
        <f t="shared" si="6"/>
        <v>High</v>
      </c>
    </row>
    <row r="4197">
      <c r="A4197" s="1">
        <v>42771.0</v>
      </c>
      <c r="B4197" s="2" t="s">
        <v>5106</v>
      </c>
      <c r="C4197" s="2">
        <v>2.0</v>
      </c>
      <c r="D4197" s="2" t="s">
        <v>3437</v>
      </c>
      <c r="E4197" s="2" t="s">
        <v>37</v>
      </c>
      <c r="F4197" s="2" t="s">
        <v>2450</v>
      </c>
      <c r="G4197" s="2" t="s">
        <v>45</v>
      </c>
      <c r="H4197" s="2" t="s">
        <v>227</v>
      </c>
      <c r="I4197" s="2" t="s">
        <v>158</v>
      </c>
      <c r="J4197" s="2" t="s">
        <v>159</v>
      </c>
      <c r="K4197" s="2" t="s">
        <v>43</v>
      </c>
      <c r="L4197" s="10">
        <v>42774.0</v>
      </c>
      <c r="M4197" s="2" t="s">
        <v>142</v>
      </c>
      <c r="N4197" s="11">
        <v>0.2</v>
      </c>
      <c r="O4197" s="12">
        <v>-22.0</v>
      </c>
      <c r="P4197" s="13">
        <v>-0.11</v>
      </c>
      <c r="Q4197" s="13">
        <v>197.0</v>
      </c>
      <c r="R4197" s="13">
        <f t="shared" si="1"/>
        <v>246.25</v>
      </c>
      <c r="S4197" s="14">
        <f t="shared" si="2"/>
        <v>123.125</v>
      </c>
      <c r="T4197" s="14">
        <f t="shared" si="3"/>
        <v>-0.1116751269</v>
      </c>
      <c r="U4197" s="15" t="str">
        <f>vlookup(F4197,'Sub categories'!$A:$C,3,False)</f>
        <v>Chairs</v>
      </c>
      <c r="V4197" s="16">
        <f t="shared" si="4"/>
        <v>3</v>
      </c>
      <c r="W4197" s="17">
        <f t="array" ref="W4197">INDEX(shipping_prices!$C$1:$F5424,MATCH(I4197,shipping_prices!$A$1:$A5424,0),MATCH(M4197,shipping_prices!$C$1:$F$1,0))</f>
        <v>18.38</v>
      </c>
      <c r="X4197" s="15" t="str">
        <f t="shared" si="5"/>
        <v>Muhammed MacIntyreSeattleWashington</v>
      </c>
      <c r="Y4197" s="15" t="str">
        <f t="shared" si="6"/>
        <v>loss</v>
      </c>
    </row>
    <row r="4198" hidden="1">
      <c r="A4198" s="1">
        <v>42771.0</v>
      </c>
      <c r="B4198" s="2" t="s">
        <v>5107</v>
      </c>
      <c r="C4198" s="2">
        <v>2.0</v>
      </c>
      <c r="D4198" s="2" t="s">
        <v>982</v>
      </c>
      <c r="E4198" s="2" t="s">
        <v>37</v>
      </c>
      <c r="F4198" s="2" t="s">
        <v>4071</v>
      </c>
      <c r="G4198" s="2" t="s">
        <v>39</v>
      </c>
      <c r="H4198" s="2" t="s">
        <v>51</v>
      </c>
      <c r="I4198" s="2" t="s">
        <v>3933</v>
      </c>
      <c r="J4198" s="2" t="s">
        <v>42</v>
      </c>
      <c r="K4198" s="2" t="s">
        <v>43</v>
      </c>
      <c r="L4198" s="10">
        <v>42776.0</v>
      </c>
      <c r="M4198" s="2" t="s">
        <v>34</v>
      </c>
      <c r="N4198" s="11">
        <v>0.0</v>
      </c>
      <c r="O4198" s="12">
        <v>6.0</v>
      </c>
      <c r="P4198" s="13">
        <v>0.48</v>
      </c>
      <c r="Q4198" s="13">
        <v>13.0</v>
      </c>
      <c r="R4198" s="13">
        <f t="shared" si="1"/>
        <v>13</v>
      </c>
      <c r="S4198" s="14">
        <f t="shared" si="2"/>
        <v>6.5</v>
      </c>
      <c r="T4198" s="14">
        <f t="shared" si="3"/>
        <v>0.4615384615</v>
      </c>
      <c r="U4198" s="15" t="str">
        <f>vlookup(F4198,'Sub categories'!$A:$C,3,False)</f>
        <v>Paper</v>
      </c>
      <c r="V4198" s="16">
        <f t="shared" si="4"/>
        <v>5</v>
      </c>
      <c r="W4198" s="17">
        <f t="array" ref="W4198">INDEX(shipping_prices!$C$1:$F5425,MATCH(I4198,shipping_prices!$A$1:$A5425,0),MATCH(M4198,shipping_prices!$C$1:$F$1,0))</f>
        <v>11.15</v>
      </c>
      <c r="X4198" s="15" t="str">
        <f t="shared" si="5"/>
        <v>Filia McAdamsBakersfieldCalifornia</v>
      </c>
      <c r="Y4198" s="15" t="str">
        <f t="shared" si="6"/>
        <v>Low</v>
      </c>
    </row>
    <row r="4199" hidden="1">
      <c r="A4199" s="1">
        <v>42771.0</v>
      </c>
      <c r="B4199" s="2" t="s">
        <v>5107</v>
      </c>
      <c r="C4199" s="2">
        <v>5.0</v>
      </c>
      <c r="D4199" s="2" t="s">
        <v>982</v>
      </c>
      <c r="E4199" s="2" t="s">
        <v>37</v>
      </c>
      <c r="F4199" s="2" t="s">
        <v>826</v>
      </c>
      <c r="G4199" s="2" t="s">
        <v>39</v>
      </c>
      <c r="H4199" s="2" t="s">
        <v>40</v>
      </c>
      <c r="I4199" s="2" t="s">
        <v>3933</v>
      </c>
      <c r="J4199" s="2" t="s">
        <v>42</v>
      </c>
      <c r="K4199" s="2" t="s">
        <v>43</v>
      </c>
      <c r="L4199" s="10">
        <v>42776.0</v>
      </c>
      <c r="M4199" s="2" t="s">
        <v>34</v>
      </c>
      <c r="N4199" s="11">
        <v>0.2</v>
      </c>
      <c r="O4199" s="12">
        <v>8.0</v>
      </c>
      <c r="P4199" s="13">
        <v>0.35</v>
      </c>
      <c r="Q4199" s="13">
        <v>23.0</v>
      </c>
      <c r="R4199" s="13">
        <f t="shared" si="1"/>
        <v>28.75</v>
      </c>
      <c r="S4199" s="14">
        <f t="shared" si="2"/>
        <v>5.75</v>
      </c>
      <c r="T4199" s="14">
        <f t="shared" si="3"/>
        <v>0.347826087</v>
      </c>
      <c r="U4199" s="15" t="str">
        <f>vlookup(F4199,'Sub categories'!$A:$C,3,False)</f>
        <v>Binders</v>
      </c>
      <c r="V4199" s="16">
        <f t="shared" si="4"/>
        <v>5</v>
      </c>
      <c r="W4199" s="17">
        <f t="array" ref="W4199">INDEX(shipping_prices!$C$1:$F5426,MATCH(I4199,shipping_prices!$A$1:$A5426,0),MATCH(M4199,shipping_prices!$C$1:$F$1,0))</f>
        <v>11.15</v>
      </c>
      <c r="X4199" s="15" t="str">
        <f t="shared" si="5"/>
        <v>Filia McAdamsBakersfieldCalifornia</v>
      </c>
      <c r="Y4199" s="15" t="str">
        <f t="shared" si="6"/>
        <v>Low</v>
      </c>
    </row>
    <row r="4200">
      <c r="A4200" s="1">
        <v>42771.0</v>
      </c>
      <c r="B4200" s="2" t="s">
        <v>5108</v>
      </c>
      <c r="C4200" s="2">
        <v>4.0</v>
      </c>
      <c r="D4200" s="2" t="s">
        <v>191</v>
      </c>
      <c r="E4200" s="2" t="s">
        <v>37</v>
      </c>
      <c r="F4200" s="2" t="s">
        <v>373</v>
      </c>
      <c r="G4200" s="2" t="s">
        <v>45</v>
      </c>
      <c r="H4200" s="2" t="s">
        <v>374</v>
      </c>
      <c r="I4200" s="2" t="s">
        <v>5109</v>
      </c>
      <c r="J4200" s="2" t="s">
        <v>614</v>
      </c>
      <c r="K4200" s="2" t="s">
        <v>54</v>
      </c>
      <c r="L4200" s="10">
        <v>42775.0</v>
      </c>
      <c r="M4200" s="2" t="s">
        <v>34</v>
      </c>
      <c r="N4200" s="11">
        <v>0.2</v>
      </c>
      <c r="O4200" s="12">
        <v>-18.0</v>
      </c>
      <c r="P4200" s="13">
        <v>-0.14</v>
      </c>
      <c r="Q4200" s="13">
        <v>132.0</v>
      </c>
      <c r="R4200" s="13">
        <f t="shared" si="1"/>
        <v>165</v>
      </c>
      <c r="S4200" s="14">
        <f t="shared" si="2"/>
        <v>41.25</v>
      </c>
      <c r="T4200" s="14">
        <f t="shared" si="3"/>
        <v>-0.1363636364</v>
      </c>
      <c r="U4200" s="15" t="str">
        <f>vlookup(F4200,'Sub categories'!$A:$C,3,False)</f>
        <v>Furnishings</v>
      </c>
      <c r="V4200" s="16">
        <f t="shared" si="4"/>
        <v>4</v>
      </c>
      <c r="W4200" s="17">
        <f t="array" ref="W4200">INDEX(shipping_prices!$C$1:$F5427,MATCH(I4200,shipping_prices!$A$1:$A5427,0),MATCH(M4200,shipping_prices!$C$1:$F$1,0))</f>
        <v>12.28</v>
      </c>
      <c r="X4200" s="15" t="str">
        <f t="shared" si="5"/>
        <v>Karen BernChattanoogaTennessee</v>
      </c>
      <c r="Y4200" s="15" t="str">
        <f t="shared" si="6"/>
        <v>loss</v>
      </c>
    </row>
    <row r="4201">
      <c r="A4201" s="1">
        <v>42771.0</v>
      </c>
      <c r="B4201" s="2" t="s">
        <v>5110</v>
      </c>
      <c r="C4201" s="2">
        <v>2.0</v>
      </c>
      <c r="D4201" s="2" t="s">
        <v>1043</v>
      </c>
      <c r="E4201" s="2" t="s">
        <v>37</v>
      </c>
      <c r="F4201" s="2" t="s">
        <v>2211</v>
      </c>
      <c r="G4201" s="2" t="s">
        <v>45</v>
      </c>
      <c r="H4201" s="2" t="s">
        <v>1035</v>
      </c>
      <c r="I4201" s="2" t="s">
        <v>111</v>
      </c>
      <c r="J4201" s="2" t="s">
        <v>321</v>
      </c>
      <c r="K4201" s="2" t="s">
        <v>33</v>
      </c>
      <c r="L4201" s="10">
        <v>42776.0</v>
      </c>
      <c r="M4201" s="2" t="s">
        <v>34</v>
      </c>
      <c r="N4201" s="11">
        <v>0.4</v>
      </c>
      <c r="O4201" s="12">
        <v>-231.0</v>
      </c>
      <c r="P4201" s="13">
        <v>-0.35</v>
      </c>
      <c r="Q4201" s="13">
        <v>661.0</v>
      </c>
      <c r="R4201" s="13">
        <f t="shared" si="1"/>
        <v>1101.666667</v>
      </c>
      <c r="S4201" s="14">
        <f t="shared" si="2"/>
        <v>550.8333333</v>
      </c>
      <c r="T4201" s="14">
        <f t="shared" si="3"/>
        <v>-0.3494704992</v>
      </c>
      <c r="U4201" s="15" t="str">
        <f>vlookup(F4201,'Sub categories'!$A:$C,3,False)</f>
        <v>Tables</v>
      </c>
      <c r="V4201" s="16">
        <f t="shared" si="4"/>
        <v>5</v>
      </c>
      <c r="W4201" s="17">
        <f t="array" ref="W4201">INDEX(shipping_prices!$C$1:$F5428,MATCH(I4201,shipping_prices!$A$1:$A5428,0),MATCH(M4201,shipping_prices!$C$1:$F$1,0))</f>
        <v>7.81</v>
      </c>
      <c r="X4201" s="15" t="str">
        <f t="shared" si="5"/>
        <v>Victoria WilsonLakewoodOhio</v>
      </c>
      <c r="Y4201" s="15" t="str">
        <f t="shared" si="6"/>
        <v>loss</v>
      </c>
    </row>
    <row r="4202">
      <c r="A4202" s="1">
        <v>42771.0</v>
      </c>
      <c r="B4202" s="2" t="s">
        <v>5111</v>
      </c>
      <c r="C4202" s="2">
        <v>5.0</v>
      </c>
      <c r="D4202" s="2" t="s">
        <v>2284</v>
      </c>
      <c r="E4202" s="2" t="s">
        <v>37</v>
      </c>
      <c r="F4202" s="2" t="s">
        <v>3919</v>
      </c>
      <c r="G4202" s="2" t="s">
        <v>45</v>
      </c>
      <c r="H4202" s="2" t="s">
        <v>485</v>
      </c>
      <c r="I4202" s="2" t="s">
        <v>75</v>
      </c>
      <c r="J4202" s="2" t="s">
        <v>76</v>
      </c>
      <c r="K4202" s="2" t="s">
        <v>77</v>
      </c>
      <c r="L4202" s="10">
        <v>42783.0</v>
      </c>
      <c r="M4202" s="2" t="s">
        <v>34</v>
      </c>
      <c r="N4202" s="11">
        <v>0.6</v>
      </c>
      <c r="O4202" s="12">
        <v>-67.0</v>
      </c>
      <c r="P4202" s="13">
        <v>-0.53</v>
      </c>
      <c r="Q4202" s="13">
        <v>128.0</v>
      </c>
      <c r="R4202" s="13">
        <f t="shared" si="1"/>
        <v>320</v>
      </c>
      <c r="S4202" s="14">
        <f t="shared" si="2"/>
        <v>64</v>
      </c>
      <c r="T4202" s="14">
        <f t="shared" si="3"/>
        <v>-0.5234375</v>
      </c>
      <c r="U4202" s="15" t="str">
        <f>vlookup(F4202,'Sub categories'!$A:$C,3,False)</f>
        <v>Furnishings</v>
      </c>
      <c r="V4202" s="16">
        <f t="shared" si="4"/>
        <v>12</v>
      </c>
      <c r="W4202" s="17">
        <f t="array" ref="W4202">INDEX(shipping_prices!$C$1:$F5429,MATCH(I4202,shipping_prices!$A$1:$A5429,0),MATCH(M4202,shipping_prices!$C$1:$F$1,0))</f>
        <v>11.99</v>
      </c>
      <c r="X4202" s="15" t="str">
        <f t="shared" si="5"/>
        <v>Thea HudgingsHoustonTexas</v>
      </c>
      <c r="Y4202" s="15" t="str">
        <f t="shared" si="6"/>
        <v>loss</v>
      </c>
    </row>
    <row r="4203">
      <c r="A4203" s="1">
        <v>42771.0</v>
      </c>
      <c r="B4203" s="2" t="s">
        <v>5111</v>
      </c>
      <c r="C4203" s="2">
        <v>4.0</v>
      </c>
      <c r="D4203" s="2" t="s">
        <v>2284</v>
      </c>
      <c r="E4203" s="2" t="s">
        <v>37</v>
      </c>
      <c r="F4203" s="2" t="s">
        <v>2450</v>
      </c>
      <c r="G4203" s="2" t="s">
        <v>45</v>
      </c>
      <c r="H4203" s="2" t="s">
        <v>227</v>
      </c>
      <c r="I4203" s="2" t="s">
        <v>75</v>
      </c>
      <c r="J4203" s="2" t="s">
        <v>76</v>
      </c>
      <c r="K4203" s="2" t="s">
        <v>77</v>
      </c>
      <c r="L4203" s="10">
        <v>42783.0</v>
      </c>
      <c r="M4203" s="2" t="s">
        <v>34</v>
      </c>
      <c r="N4203" s="11">
        <v>0.3</v>
      </c>
      <c r="O4203" s="12">
        <v>-93.0</v>
      </c>
      <c r="P4203" s="13">
        <v>-0.27</v>
      </c>
      <c r="Q4203" s="13">
        <v>344.0</v>
      </c>
      <c r="R4203" s="13">
        <f t="shared" si="1"/>
        <v>491.4285714</v>
      </c>
      <c r="S4203" s="14">
        <f t="shared" si="2"/>
        <v>122.8571429</v>
      </c>
      <c r="T4203" s="14">
        <f t="shared" si="3"/>
        <v>-0.2703488372</v>
      </c>
      <c r="U4203" s="15" t="str">
        <f>vlookup(F4203,'Sub categories'!$A:$C,3,False)</f>
        <v>Chairs</v>
      </c>
      <c r="V4203" s="16">
        <f t="shared" si="4"/>
        <v>12</v>
      </c>
      <c r="W4203" s="17">
        <f t="array" ref="W4203">INDEX(shipping_prices!$C$1:$F5430,MATCH(I4203,shipping_prices!$A$1:$A5430,0),MATCH(M4203,shipping_prices!$C$1:$F$1,0))</f>
        <v>11.99</v>
      </c>
      <c r="X4203" s="15" t="str">
        <f t="shared" si="5"/>
        <v>Thea HudgingsHoustonTexas</v>
      </c>
      <c r="Y4203" s="15" t="str">
        <f t="shared" si="6"/>
        <v>loss</v>
      </c>
    </row>
    <row r="4204" hidden="1">
      <c r="A4204" s="1">
        <v>42771.0</v>
      </c>
      <c r="B4204" s="2" t="s">
        <v>5111</v>
      </c>
      <c r="C4204" s="2">
        <v>3.0</v>
      </c>
      <c r="D4204" s="2" t="s">
        <v>2284</v>
      </c>
      <c r="E4204" s="2" t="s">
        <v>37</v>
      </c>
      <c r="F4204" s="2" t="s">
        <v>3500</v>
      </c>
      <c r="G4204" s="2" t="s">
        <v>39</v>
      </c>
      <c r="H4204" s="2" t="s">
        <v>534</v>
      </c>
      <c r="I4204" s="2" t="s">
        <v>75</v>
      </c>
      <c r="J4204" s="2" t="s">
        <v>76</v>
      </c>
      <c r="K4204" s="2" t="s">
        <v>77</v>
      </c>
      <c r="L4204" s="10">
        <v>42783.0</v>
      </c>
      <c r="M4204" s="2" t="s">
        <v>34</v>
      </c>
      <c r="N4204" s="11">
        <v>0.2</v>
      </c>
      <c r="O4204" s="12">
        <v>78.0</v>
      </c>
      <c r="P4204" s="13">
        <v>0.05</v>
      </c>
      <c r="Q4204" s="13">
        <v>1555.0</v>
      </c>
      <c r="R4204" s="13">
        <f t="shared" si="1"/>
        <v>1943.75</v>
      </c>
      <c r="S4204" s="14">
        <f t="shared" si="2"/>
        <v>647.9166667</v>
      </c>
      <c r="T4204" s="14">
        <f t="shared" si="3"/>
        <v>0.0501607717</v>
      </c>
      <c r="U4204" s="15" t="str">
        <f>vlookup(F4204,'Sub categories'!$A:$C,3,False)</f>
        <v>Storage</v>
      </c>
      <c r="V4204" s="16">
        <f t="shared" si="4"/>
        <v>12</v>
      </c>
      <c r="W4204" s="17">
        <f t="array" ref="W4204">INDEX(shipping_prices!$C$1:$F5431,MATCH(I4204,shipping_prices!$A$1:$A5431,0),MATCH(M4204,shipping_prices!$C$1:$F$1,0))</f>
        <v>11.99</v>
      </c>
      <c r="X4204" s="15" t="str">
        <f t="shared" si="5"/>
        <v>Thea HudgingsHoustonTexas</v>
      </c>
      <c r="Y4204" s="15" t="str">
        <f t="shared" si="6"/>
        <v>High</v>
      </c>
    </row>
    <row r="4205" hidden="1">
      <c r="A4205" s="1">
        <v>42771.0</v>
      </c>
      <c r="B4205" s="2" t="s">
        <v>5112</v>
      </c>
      <c r="C4205" s="2">
        <v>4.0</v>
      </c>
      <c r="D4205" s="2" t="s">
        <v>536</v>
      </c>
      <c r="E4205" s="2" t="s">
        <v>27</v>
      </c>
      <c r="F4205" s="2" t="s">
        <v>5113</v>
      </c>
      <c r="G4205" s="2" t="s">
        <v>29</v>
      </c>
      <c r="H4205" s="2" t="s">
        <v>79</v>
      </c>
      <c r="I4205" s="2" t="s">
        <v>158</v>
      </c>
      <c r="J4205" s="2" t="s">
        <v>159</v>
      </c>
      <c r="K4205" s="2" t="s">
        <v>43</v>
      </c>
      <c r="L4205" s="10">
        <v>42776.0</v>
      </c>
      <c r="M4205" s="2" t="s">
        <v>34</v>
      </c>
      <c r="N4205" s="11">
        <v>0.0</v>
      </c>
      <c r="O4205" s="12">
        <v>53.0</v>
      </c>
      <c r="P4205" s="13">
        <v>0.11</v>
      </c>
      <c r="Q4205" s="13">
        <v>480.0</v>
      </c>
      <c r="R4205" s="13">
        <f t="shared" si="1"/>
        <v>480</v>
      </c>
      <c r="S4205" s="14">
        <f t="shared" si="2"/>
        <v>120</v>
      </c>
      <c r="T4205" s="14">
        <f t="shared" si="3"/>
        <v>0.1104166667</v>
      </c>
      <c r="U4205" s="15" t="str">
        <f>vlookup(F4205,'Sub categories'!$A:$C,3,False)</f>
        <v>Accessories</v>
      </c>
      <c r="V4205" s="16">
        <f t="shared" si="4"/>
        <v>5</v>
      </c>
      <c r="W4205" s="17">
        <f t="array" ref="W4205">INDEX(shipping_prices!$C$1:$F5432,MATCH(I4205,shipping_prices!$A$1:$A5432,0),MATCH(M4205,shipping_prices!$C$1:$F$1,0))</f>
        <v>7</v>
      </c>
      <c r="X4205" s="15" t="str">
        <f t="shared" si="5"/>
        <v>Nora PreisSeattleWashington</v>
      </c>
      <c r="Y4205" s="15" t="str">
        <f t="shared" si="6"/>
        <v>High</v>
      </c>
    </row>
    <row r="4206" hidden="1">
      <c r="A4206" s="1">
        <v>42771.0</v>
      </c>
      <c r="B4206" s="2" t="s">
        <v>5114</v>
      </c>
      <c r="C4206" s="2">
        <v>1.0</v>
      </c>
      <c r="D4206" s="2" t="s">
        <v>4166</v>
      </c>
      <c r="E4206" s="2" t="s">
        <v>37</v>
      </c>
      <c r="F4206" s="2" t="s">
        <v>1221</v>
      </c>
      <c r="G4206" s="2" t="s">
        <v>39</v>
      </c>
      <c r="H4206" s="2" t="s">
        <v>79</v>
      </c>
      <c r="I4206" s="2" t="s">
        <v>31</v>
      </c>
      <c r="J4206" s="2" t="s">
        <v>32</v>
      </c>
      <c r="K4206" s="2" t="s">
        <v>33</v>
      </c>
      <c r="L4206" s="10">
        <v>42780.0</v>
      </c>
      <c r="M4206" s="2" t="s">
        <v>34</v>
      </c>
      <c r="N4206" s="11">
        <v>0.2</v>
      </c>
      <c r="O4206" s="12">
        <v>7.0</v>
      </c>
      <c r="P4206" s="13">
        <v>0.36</v>
      </c>
      <c r="Q4206" s="13">
        <v>20.0</v>
      </c>
      <c r="R4206" s="13">
        <f t="shared" si="1"/>
        <v>25</v>
      </c>
      <c r="S4206" s="14">
        <f t="shared" si="2"/>
        <v>25</v>
      </c>
      <c r="T4206" s="14">
        <f t="shared" si="3"/>
        <v>0.35</v>
      </c>
      <c r="U4206" s="15" t="str">
        <f>vlookup(F4206,'Sub categories'!$A:$C,3,False)</f>
        <v>Binders</v>
      </c>
      <c r="V4206" s="16">
        <f t="shared" si="4"/>
        <v>9</v>
      </c>
      <c r="W4206" s="17">
        <f t="array" ref="W4206">INDEX(shipping_prices!$C$1:$F5433,MATCH(I4206,shipping_prices!$A$1:$A5433,0),MATCH(M4206,shipping_prices!$C$1:$F$1,0))</f>
        <v>10.09</v>
      </c>
      <c r="X4206" s="15" t="str">
        <f t="shared" si="5"/>
        <v>Sally HughsbyNew York CityNew York</v>
      </c>
      <c r="Y4206" s="15" t="str">
        <f t="shared" si="6"/>
        <v>Low</v>
      </c>
    </row>
    <row r="4207" hidden="1">
      <c r="A4207" s="1">
        <v>42771.0</v>
      </c>
      <c r="B4207" s="2" t="s">
        <v>5114</v>
      </c>
      <c r="C4207" s="2">
        <v>3.0</v>
      </c>
      <c r="D4207" s="2" t="s">
        <v>4166</v>
      </c>
      <c r="E4207" s="2" t="s">
        <v>37</v>
      </c>
      <c r="F4207" s="2" t="s">
        <v>1907</v>
      </c>
      <c r="G4207" s="2" t="s">
        <v>39</v>
      </c>
      <c r="H4207" s="2" t="s">
        <v>40</v>
      </c>
      <c r="I4207" s="2" t="s">
        <v>31</v>
      </c>
      <c r="J4207" s="2" t="s">
        <v>32</v>
      </c>
      <c r="K4207" s="2" t="s">
        <v>33</v>
      </c>
      <c r="L4207" s="10">
        <v>42780.0</v>
      </c>
      <c r="M4207" s="2" t="s">
        <v>34</v>
      </c>
      <c r="N4207" s="11">
        <v>0.2</v>
      </c>
      <c r="O4207" s="12">
        <v>17.0</v>
      </c>
      <c r="P4207" s="13">
        <v>0.34</v>
      </c>
      <c r="Q4207" s="13">
        <v>50.0</v>
      </c>
      <c r="R4207" s="13">
        <f t="shared" si="1"/>
        <v>62.5</v>
      </c>
      <c r="S4207" s="14">
        <f t="shared" si="2"/>
        <v>20.83333333</v>
      </c>
      <c r="T4207" s="14">
        <f t="shared" si="3"/>
        <v>0.34</v>
      </c>
      <c r="U4207" s="15" t="str">
        <f>vlookup(F4207,'Sub categories'!$A:$C,3,False)</f>
        <v>Binders</v>
      </c>
      <c r="V4207" s="16">
        <f t="shared" si="4"/>
        <v>9</v>
      </c>
      <c r="W4207" s="17">
        <f t="array" ref="W4207">INDEX(shipping_prices!$C$1:$F5434,MATCH(I4207,shipping_prices!$A$1:$A5434,0),MATCH(M4207,shipping_prices!$C$1:$F$1,0))</f>
        <v>10.09</v>
      </c>
      <c r="X4207" s="15" t="str">
        <f t="shared" si="5"/>
        <v>Sally HughsbyNew York CityNew York</v>
      </c>
      <c r="Y4207" s="15" t="str">
        <f t="shared" si="6"/>
        <v>Low</v>
      </c>
    </row>
    <row r="4208" hidden="1">
      <c r="A4208" s="1">
        <v>42771.0</v>
      </c>
      <c r="B4208" s="2" t="s">
        <v>5115</v>
      </c>
      <c r="C4208" s="2">
        <v>2.0</v>
      </c>
      <c r="D4208" s="2" t="s">
        <v>1724</v>
      </c>
      <c r="E4208" s="2" t="s">
        <v>27</v>
      </c>
      <c r="F4208" s="2" t="s">
        <v>2853</v>
      </c>
      <c r="G4208" s="2" t="s">
        <v>39</v>
      </c>
      <c r="H4208" s="2" t="s">
        <v>79</v>
      </c>
      <c r="I4208" s="2" t="s">
        <v>169</v>
      </c>
      <c r="J4208" s="2" t="s">
        <v>42</v>
      </c>
      <c r="K4208" s="2" t="s">
        <v>43</v>
      </c>
      <c r="L4208" s="10">
        <v>42781.0</v>
      </c>
      <c r="M4208" s="2" t="s">
        <v>142</v>
      </c>
      <c r="N4208" s="11">
        <v>0.0</v>
      </c>
      <c r="O4208" s="12">
        <v>29.0</v>
      </c>
      <c r="P4208" s="13">
        <v>0.25</v>
      </c>
      <c r="Q4208" s="13">
        <v>114.0</v>
      </c>
      <c r="R4208" s="13">
        <f t="shared" si="1"/>
        <v>114</v>
      </c>
      <c r="S4208" s="14">
        <f t="shared" si="2"/>
        <v>57</v>
      </c>
      <c r="T4208" s="14">
        <f t="shared" si="3"/>
        <v>0.2543859649</v>
      </c>
      <c r="U4208" s="15" t="str">
        <f>vlookup(F4208,'Sub categories'!$A:$C,3,False)</f>
        <v>Storage</v>
      </c>
      <c r="V4208" s="16">
        <f t="shared" si="4"/>
        <v>10</v>
      </c>
      <c r="W4208" s="17">
        <f t="array" ref="W4208">INDEX(shipping_prices!$C$1:$F5435,MATCH(I4208,shipping_prices!$A$1:$A5435,0),MATCH(M4208,shipping_prices!$C$1:$F$1,0))</f>
        <v>18.39</v>
      </c>
      <c r="X4208" s="15" t="str">
        <f t="shared" si="5"/>
        <v>Lena RadfordLos AngelesCalifornia</v>
      </c>
      <c r="Y4208" s="15" t="str">
        <f t="shared" si="6"/>
        <v>Low</v>
      </c>
    </row>
    <row r="4209" hidden="1">
      <c r="A4209" s="1">
        <v>42771.0</v>
      </c>
      <c r="B4209" s="2" t="s">
        <v>5116</v>
      </c>
      <c r="C4209" s="2">
        <v>5.0</v>
      </c>
      <c r="D4209" s="2" t="s">
        <v>4737</v>
      </c>
      <c r="E4209" s="2" t="s">
        <v>27</v>
      </c>
      <c r="F4209" s="2" t="s">
        <v>3575</v>
      </c>
      <c r="G4209" s="2" t="s">
        <v>29</v>
      </c>
      <c r="H4209" s="2" t="s">
        <v>431</v>
      </c>
      <c r="I4209" s="2" t="s">
        <v>1664</v>
      </c>
      <c r="J4209" s="2" t="s">
        <v>497</v>
      </c>
      <c r="K4209" s="2" t="s">
        <v>77</v>
      </c>
      <c r="L4209" s="10">
        <v>42773.0</v>
      </c>
      <c r="M4209" s="2" t="s">
        <v>34</v>
      </c>
      <c r="N4209" s="11">
        <v>0.0</v>
      </c>
      <c r="O4209" s="12">
        <v>544.0</v>
      </c>
      <c r="P4209" s="13">
        <v>0.33</v>
      </c>
      <c r="Q4209" s="13">
        <v>1650.0</v>
      </c>
      <c r="R4209" s="13">
        <f t="shared" si="1"/>
        <v>1650</v>
      </c>
      <c r="S4209" s="14">
        <f t="shared" si="2"/>
        <v>330</v>
      </c>
      <c r="T4209" s="14">
        <f t="shared" si="3"/>
        <v>0.3296969697</v>
      </c>
      <c r="U4209" s="15" t="str">
        <f>vlookup(F4209,'Sub categories'!$A:$C,3,False)</f>
        <v>Accessories</v>
      </c>
      <c r="V4209" s="16">
        <f t="shared" si="4"/>
        <v>2</v>
      </c>
      <c r="W4209" s="17">
        <f t="array" ref="W4209">INDEX(shipping_prices!$C$1:$F5436,MATCH(I4209,shipping_prices!$A$1:$A5436,0),MATCH(M4209,shipping_prices!$C$1:$F$1,0))</f>
        <v>8.57</v>
      </c>
      <c r="X4209" s="15" t="str">
        <f t="shared" si="5"/>
        <v>Bobby EliasAppletonWisconsin</v>
      </c>
      <c r="Y4209" s="15" t="str">
        <f t="shared" si="6"/>
        <v>High</v>
      </c>
    </row>
    <row r="4210" hidden="1">
      <c r="A4210" s="1">
        <v>42771.0</v>
      </c>
      <c r="B4210" s="2" t="s">
        <v>5117</v>
      </c>
      <c r="C4210" s="2">
        <v>4.0</v>
      </c>
      <c r="D4210" s="2" t="s">
        <v>1955</v>
      </c>
      <c r="E4210" s="2" t="s">
        <v>27</v>
      </c>
      <c r="F4210" s="2" t="s">
        <v>4197</v>
      </c>
      <c r="G4210" s="2" t="s">
        <v>29</v>
      </c>
      <c r="H4210" s="2" t="s">
        <v>255</v>
      </c>
      <c r="I4210" s="2" t="s">
        <v>140</v>
      </c>
      <c r="J4210" s="2" t="s">
        <v>141</v>
      </c>
      <c r="K4210" s="2" t="s">
        <v>77</v>
      </c>
      <c r="L4210" s="10">
        <v>42780.0</v>
      </c>
      <c r="M4210" s="2" t="s">
        <v>34</v>
      </c>
      <c r="N4210" s="11">
        <v>0.2</v>
      </c>
      <c r="O4210" s="12">
        <v>29.0</v>
      </c>
      <c r="P4210" s="13">
        <v>0.09</v>
      </c>
      <c r="Q4210" s="13">
        <v>328.0</v>
      </c>
      <c r="R4210" s="13">
        <f t="shared" si="1"/>
        <v>410</v>
      </c>
      <c r="S4210" s="14">
        <f t="shared" si="2"/>
        <v>102.5</v>
      </c>
      <c r="T4210" s="14">
        <f t="shared" si="3"/>
        <v>0.08841463415</v>
      </c>
      <c r="U4210" s="15" t="str">
        <f>vlookup(F4210,'Sub categories'!$A:$C,3,False)</f>
        <v>Phones</v>
      </c>
      <c r="V4210" s="16">
        <f t="shared" si="4"/>
        <v>9</v>
      </c>
      <c r="W4210" s="17">
        <f t="array" ref="W4210">INDEX(shipping_prices!$C$1:$F5437,MATCH(I4210,shipping_prices!$A$1:$A5437,0),MATCH(M4210,shipping_prices!$C$1:$F$1,0))</f>
        <v>13.2</v>
      </c>
      <c r="X4210" s="15" t="str">
        <f t="shared" si="5"/>
        <v>Roy CollinsChicagoIllinois</v>
      </c>
      <c r="Y4210" s="15" t="str">
        <f t="shared" si="6"/>
        <v>High</v>
      </c>
    </row>
    <row r="4211" hidden="1">
      <c r="A4211" s="1">
        <v>42771.0</v>
      </c>
      <c r="B4211" s="2" t="s">
        <v>5118</v>
      </c>
      <c r="C4211" s="2">
        <v>3.0</v>
      </c>
      <c r="D4211" s="2" t="s">
        <v>4425</v>
      </c>
      <c r="E4211" s="2" t="s">
        <v>49</v>
      </c>
      <c r="F4211" s="2" t="s">
        <v>2663</v>
      </c>
      <c r="G4211" s="2" t="s">
        <v>39</v>
      </c>
      <c r="H4211" s="2" t="s">
        <v>79</v>
      </c>
      <c r="I4211" s="2" t="s">
        <v>320</v>
      </c>
      <c r="J4211" s="2" t="s">
        <v>321</v>
      </c>
      <c r="K4211" s="2" t="s">
        <v>33</v>
      </c>
      <c r="L4211" s="10">
        <v>42775.0</v>
      </c>
      <c r="M4211" s="2" t="s">
        <v>142</v>
      </c>
      <c r="N4211" s="11">
        <v>0.2</v>
      </c>
      <c r="O4211" s="12">
        <v>15.0</v>
      </c>
      <c r="P4211" s="13">
        <v>0.38</v>
      </c>
      <c r="Q4211" s="13">
        <v>41.0</v>
      </c>
      <c r="R4211" s="13">
        <f t="shared" si="1"/>
        <v>51.25</v>
      </c>
      <c r="S4211" s="14">
        <f t="shared" si="2"/>
        <v>17.08333333</v>
      </c>
      <c r="T4211" s="14">
        <f t="shared" si="3"/>
        <v>0.3658536585</v>
      </c>
      <c r="U4211" s="15" t="str">
        <f>vlookup(F4211,'Sub categories'!$A:$C,3,False)</f>
        <v>Envelopes</v>
      </c>
      <c r="V4211" s="16">
        <f t="shared" si="4"/>
        <v>4</v>
      </c>
      <c r="W4211" s="17">
        <f t="array" ref="W4211">INDEX(shipping_prices!$C$1:$F5438,MATCH(I4211,shipping_prices!$A$1:$A5438,0),MATCH(M4211,shipping_prices!$C$1:$F$1,0))</f>
        <v>21.23</v>
      </c>
      <c r="X4211" s="15" t="str">
        <f t="shared" si="5"/>
        <v>Cathy ArmstrongClevelandOhio</v>
      </c>
      <c r="Y4211" s="15" t="str">
        <f t="shared" si="6"/>
        <v>Low</v>
      </c>
    </row>
    <row r="4212" hidden="1">
      <c r="A4212" s="1">
        <v>42772.0</v>
      </c>
      <c r="B4212" s="2" t="s">
        <v>5118</v>
      </c>
      <c r="C4212" s="2">
        <v>5.0</v>
      </c>
      <c r="D4212" s="2" t="s">
        <v>4425</v>
      </c>
      <c r="E4212" s="2" t="s">
        <v>49</v>
      </c>
      <c r="F4212" s="2" t="s">
        <v>5119</v>
      </c>
      <c r="G4212" s="2" t="s">
        <v>29</v>
      </c>
      <c r="H4212" s="2" t="s">
        <v>79</v>
      </c>
      <c r="I4212" s="2" t="s">
        <v>320</v>
      </c>
      <c r="J4212" s="2" t="s">
        <v>321</v>
      </c>
      <c r="K4212" s="2" t="s">
        <v>33</v>
      </c>
      <c r="L4212" s="10">
        <v>42775.0</v>
      </c>
      <c r="M4212" s="2" t="s">
        <v>142</v>
      </c>
      <c r="N4212" s="11">
        <v>0.2</v>
      </c>
      <c r="O4212" s="12">
        <v>-23.0</v>
      </c>
      <c r="P4212" s="13">
        <v>-0.16</v>
      </c>
      <c r="Q4212" s="13">
        <v>140.0</v>
      </c>
      <c r="R4212" s="13">
        <f t="shared" si="1"/>
        <v>175</v>
      </c>
      <c r="S4212" s="14">
        <f t="shared" si="2"/>
        <v>35</v>
      </c>
      <c r="T4212" s="14">
        <f t="shared" si="3"/>
        <v>-0.1642857143</v>
      </c>
      <c r="U4212" s="15" t="str">
        <f>vlookup(F4212,'Sub categories'!$A:$C,3,False)</f>
        <v>Accessories</v>
      </c>
      <c r="V4212" s="16">
        <f t="shared" si="4"/>
        <v>3</v>
      </c>
      <c r="W4212" s="17">
        <f t="array" ref="W4212">INDEX(shipping_prices!$C$1:$F5439,MATCH(I4212,shipping_prices!$A$1:$A5439,0),MATCH(M4212,shipping_prices!$C$1:$F$1,0))</f>
        <v>21.23</v>
      </c>
      <c r="X4212" s="15" t="str">
        <f t="shared" si="5"/>
        <v>Cathy ArmstrongClevelandOhio</v>
      </c>
      <c r="Y4212" s="15" t="str">
        <f t="shared" si="6"/>
        <v>loss</v>
      </c>
    </row>
    <row r="4213">
      <c r="A4213" s="1">
        <v>42773.0</v>
      </c>
      <c r="B4213" s="2" t="s">
        <v>5120</v>
      </c>
      <c r="C4213" s="2">
        <v>7.0</v>
      </c>
      <c r="D4213" s="2" t="s">
        <v>1310</v>
      </c>
      <c r="E4213" s="2" t="s">
        <v>37</v>
      </c>
      <c r="F4213" s="2" t="s">
        <v>418</v>
      </c>
      <c r="G4213" s="2" t="s">
        <v>45</v>
      </c>
      <c r="H4213" s="2" t="s">
        <v>79</v>
      </c>
      <c r="I4213" s="2" t="s">
        <v>4815</v>
      </c>
      <c r="J4213" s="2" t="s">
        <v>814</v>
      </c>
      <c r="K4213" s="2" t="s">
        <v>43</v>
      </c>
      <c r="L4213" s="10">
        <v>42780.0</v>
      </c>
      <c r="M4213" s="2" t="s">
        <v>34</v>
      </c>
      <c r="N4213" s="11">
        <v>0.2</v>
      </c>
      <c r="O4213" s="12">
        <v>9.0</v>
      </c>
      <c r="P4213" s="13">
        <v>0.13</v>
      </c>
      <c r="Q4213" s="13">
        <v>68.0</v>
      </c>
      <c r="R4213" s="13">
        <f t="shared" si="1"/>
        <v>85</v>
      </c>
      <c r="S4213" s="14">
        <f t="shared" si="2"/>
        <v>12.14285714</v>
      </c>
      <c r="T4213" s="14">
        <f t="shared" si="3"/>
        <v>0.1323529412</v>
      </c>
      <c r="U4213" s="15" t="str">
        <f>vlookup(F4213,'Sub categories'!$A:$C,3,False)</f>
        <v>Furnishings</v>
      </c>
      <c r="V4213" s="16">
        <f t="shared" si="4"/>
        <v>7</v>
      </c>
      <c r="W4213" s="17">
        <f t="array" ref="W4213">INDEX(shipping_prices!$C$1:$F5440,MATCH(I4213,shipping_prices!$A$1:$A5440,0),MATCH(M4213,shipping_prices!$C$1:$F$1,0))</f>
        <v>10.43</v>
      </c>
      <c r="X4213" s="15" t="str">
        <f t="shared" si="5"/>
        <v>Suzanne McNairBroomfieldColorado</v>
      </c>
      <c r="Y4213" s="15" t="str">
        <f t="shared" si="6"/>
        <v>Low</v>
      </c>
    </row>
    <row r="4214" hidden="1">
      <c r="A4214" s="1">
        <v>42773.0</v>
      </c>
      <c r="B4214" s="2" t="s">
        <v>5121</v>
      </c>
      <c r="C4214" s="2">
        <v>5.0</v>
      </c>
      <c r="D4214" s="2" t="s">
        <v>4119</v>
      </c>
      <c r="E4214" s="2" t="s">
        <v>49</v>
      </c>
      <c r="F4214" s="2" t="s">
        <v>1158</v>
      </c>
      <c r="G4214" s="2" t="s">
        <v>39</v>
      </c>
      <c r="H4214" s="2" t="s">
        <v>146</v>
      </c>
      <c r="I4214" s="2" t="s">
        <v>135</v>
      </c>
      <c r="J4214" s="2" t="s">
        <v>136</v>
      </c>
      <c r="K4214" s="2" t="s">
        <v>43</v>
      </c>
      <c r="L4214" s="10">
        <v>42779.0</v>
      </c>
      <c r="M4214" s="2" t="s">
        <v>34</v>
      </c>
      <c r="N4214" s="11">
        <v>0.2</v>
      </c>
      <c r="O4214" s="12">
        <v>13.0</v>
      </c>
      <c r="P4214" s="13">
        <v>0.31</v>
      </c>
      <c r="Q4214" s="13">
        <v>42.0</v>
      </c>
      <c r="R4214" s="13">
        <f t="shared" si="1"/>
        <v>52.5</v>
      </c>
      <c r="S4214" s="14">
        <f t="shared" si="2"/>
        <v>10.5</v>
      </c>
      <c r="T4214" s="14">
        <f t="shared" si="3"/>
        <v>0.3095238095</v>
      </c>
      <c r="U4214" s="15" t="str">
        <f>vlookup(F4214,'Sub categories'!$A:$C,3,False)</f>
        <v>Binders</v>
      </c>
      <c r="V4214" s="16">
        <f t="shared" si="4"/>
        <v>6</v>
      </c>
      <c r="W4214" s="17">
        <f t="array" ref="W4214">INDEX(shipping_prices!$C$1:$F5441,MATCH(I4214,shipping_prices!$A$1:$A5441,0),MATCH(M4214,shipping_prices!$C$1:$F$1,0))</f>
        <v>6.02</v>
      </c>
      <c r="X4214" s="15" t="str">
        <f t="shared" si="5"/>
        <v>Patrick BzostekSalt Lake CityUtah</v>
      </c>
      <c r="Y4214" s="15" t="str">
        <f t="shared" si="6"/>
        <v>Low</v>
      </c>
    </row>
    <row r="4215" hidden="1">
      <c r="A4215" s="1">
        <v>42773.0</v>
      </c>
      <c r="B4215" s="2" t="s">
        <v>5121</v>
      </c>
      <c r="C4215" s="2">
        <v>2.0</v>
      </c>
      <c r="D4215" s="2" t="s">
        <v>4119</v>
      </c>
      <c r="E4215" s="2" t="s">
        <v>49</v>
      </c>
      <c r="F4215" s="2" t="s">
        <v>5122</v>
      </c>
      <c r="G4215" s="2" t="s">
        <v>39</v>
      </c>
      <c r="H4215" s="2" t="s">
        <v>51</v>
      </c>
      <c r="I4215" s="2" t="s">
        <v>135</v>
      </c>
      <c r="J4215" s="2" t="s">
        <v>136</v>
      </c>
      <c r="K4215" s="2" t="s">
        <v>43</v>
      </c>
      <c r="L4215" s="10">
        <v>42779.0</v>
      </c>
      <c r="M4215" s="2" t="s">
        <v>34</v>
      </c>
      <c r="N4215" s="11">
        <v>0.0</v>
      </c>
      <c r="O4215" s="12">
        <v>21.0</v>
      </c>
      <c r="P4215" s="13">
        <v>0.46</v>
      </c>
      <c r="Q4215" s="13">
        <v>46.0</v>
      </c>
      <c r="R4215" s="13">
        <f t="shared" si="1"/>
        <v>46</v>
      </c>
      <c r="S4215" s="14">
        <f t="shared" si="2"/>
        <v>23</v>
      </c>
      <c r="T4215" s="14">
        <f t="shared" si="3"/>
        <v>0.4565217391</v>
      </c>
      <c r="U4215" s="15" t="str">
        <f>vlookup(F4215,'Sub categories'!$A:$C,3,False)</f>
        <v>Paper</v>
      </c>
      <c r="V4215" s="16">
        <f t="shared" si="4"/>
        <v>6</v>
      </c>
      <c r="W4215" s="17">
        <f t="array" ref="W4215">INDEX(shipping_prices!$C$1:$F5442,MATCH(I4215,shipping_prices!$A$1:$A5442,0),MATCH(M4215,shipping_prices!$C$1:$F$1,0))</f>
        <v>6.02</v>
      </c>
      <c r="X4215" s="15" t="str">
        <f t="shared" si="5"/>
        <v>Patrick BzostekSalt Lake CityUtah</v>
      </c>
      <c r="Y4215" s="15" t="str">
        <f t="shared" si="6"/>
        <v>Low</v>
      </c>
    </row>
    <row r="4216" hidden="1">
      <c r="A4216" s="1">
        <v>42773.0</v>
      </c>
      <c r="B4216" s="2" t="s">
        <v>5121</v>
      </c>
      <c r="C4216" s="2">
        <v>9.0</v>
      </c>
      <c r="D4216" s="2" t="s">
        <v>4119</v>
      </c>
      <c r="E4216" s="2" t="s">
        <v>49</v>
      </c>
      <c r="F4216" s="2" t="s">
        <v>1887</v>
      </c>
      <c r="G4216" s="2" t="s">
        <v>39</v>
      </c>
      <c r="H4216" s="2" t="s">
        <v>51</v>
      </c>
      <c r="I4216" s="2" t="s">
        <v>135</v>
      </c>
      <c r="J4216" s="2" t="s">
        <v>136</v>
      </c>
      <c r="K4216" s="2" t="s">
        <v>43</v>
      </c>
      <c r="L4216" s="10">
        <v>42779.0</v>
      </c>
      <c r="M4216" s="2" t="s">
        <v>34</v>
      </c>
      <c r="N4216" s="11">
        <v>0.0</v>
      </c>
      <c r="O4216" s="12">
        <v>29.0</v>
      </c>
      <c r="P4216" s="13">
        <v>0.48</v>
      </c>
      <c r="Q4216" s="13">
        <v>60.0</v>
      </c>
      <c r="R4216" s="13">
        <f t="shared" si="1"/>
        <v>60</v>
      </c>
      <c r="S4216" s="14">
        <f t="shared" si="2"/>
        <v>6.666666667</v>
      </c>
      <c r="T4216" s="14">
        <f t="shared" si="3"/>
        <v>0.4833333333</v>
      </c>
      <c r="U4216" s="15" t="str">
        <f>vlookup(F4216,'Sub categories'!$A:$C,3,False)</f>
        <v>Paper</v>
      </c>
      <c r="V4216" s="16">
        <f t="shared" si="4"/>
        <v>6</v>
      </c>
      <c r="W4216" s="17">
        <f t="array" ref="W4216">INDEX(shipping_prices!$C$1:$F5443,MATCH(I4216,shipping_prices!$A$1:$A5443,0),MATCH(M4216,shipping_prices!$C$1:$F$1,0))</f>
        <v>6.02</v>
      </c>
      <c r="X4216" s="15" t="str">
        <f t="shared" si="5"/>
        <v>Patrick BzostekSalt Lake CityUtah</v>
      </c>
      <c r="Y4216" s="15" t="str">
        <f t="shared" si="6"/>
        <v>Low</v>
      </c>
    </row>
    <row r="4217" hidden="1">
      <c r="A4217" s="1">
        <v>42774.0</v>
      </c>
      <c r="B4217" s="2" t="s">
        <v>5121</v>
      </c>
      <c r="C4217" s="2">
        <v>8.0</v>
      </c>
      <c r="D4217" s="2" t="s">
        <v>4119</v>
      </c>
      <c r="E4217" s="2" t="s">
        <v>49</v>
      </c>
      <c r="F4217" s="2" t="s">
        <v>2187</v>
      </c>
      <c r="G4217" s="2" t="s">
        <v>39</v>
      </c>
      <c r="H4217" s="2" t="s">
        <v>79</v>
      </c>
      <c r="I4217" s="2" t="s">
        <v>135</v>
      </c>
      <c r="J4217" s="2" t="s">
        <v>136</v>
      </c>
      <c r="K4217" s="2" t="s">
        <v>43</v>
      </c>
      <c r="L4217" s="10">
        <v>42779.0</v>
      </c>
      <c r="M4217" s="2" t="s">
        <v>34</v>
      </c>
      <c r="N4217" s="11">
        <v>0.0</v>
      </c>
      <c r="O4217" s="12">
        <v>33.0</v>
      </c>
      <c r="P4217" s="13">
        <v>0.46</v>
      </c>
      <c r="Q4217" s="13">
        <v>72.0</v>
      </c>
      <c r="R4217" s="13">
        <f t="shared" si="1"/>
        <v>72</v>
      </c>
      <c r="S4217" s="14">
        <f t="shared" si="2"/>
        <v>9</v>
      </c>
      <c r="T4217" s="14">
        <f t="shared" si="3"/>
        <v>0.4583333333</v>
      </c>
      <c r="U4217" s="15" t="str">
        <f>vlookup(F4217,'Sub categories'!$A:$C,3,False)</f>
        <v>Paper</v>
      </c>
      <c r="V4217" s="16">
        <f t="shared" si="4"/>
        <v>5</v>
      </c>
      <c r="W4217" s="17">
        <f t="array" ref="W4217">INDEX(shipping_prices!$C$1:$F5444,MATCH(I4217,shipping_prices!$A$1:$A5444,0),MATCH(M4217,shipping_prices!$C$1:$F$1,0))</f>
        <v>6.02</v>
      </c>
      <c r="X4217" s="15" t="str">
        <f t="shared" si="5"/>
        <v>Patrick BzostekSalt Lake CityUtah</v>
      </c>
      <c r="Y4217" s="15" t="str">
        <f t="shared" si="6"/>
        <v>Low</v>
      </c>
    </row>
    <row r="4218" hidden="1">
      <c r="A4218" s="1">
        <v>42774.0</v>
      </c>
      <c r="B4218" s="2" t="s">
        <v>5123</v>
      </c>
      <c r="C4218" s="2">
        <v>1.0</v>
      </c>
      <c r="D4218" s="2" t="s">
        <v>1447</v>
      </c>
      <c r="E4218" s="2" t="s">
        <v>27</v>
      </c>
      <c r="F4218" s="2" t="s">
        <v>763</v>
      </c>
      <c r="G4218" s="2" t="s">
        <v>29</v>
      </c>
      <c r="H4218" s="2" t="s">
        <v>764</v>
      </c>
      <c r="I4218" s="2" t="s">
        <v>169</v>
      </c>
      <c r="J4218" s="2" t="s">
        <v>42</v>
      </c>
      <c r="K4218" s="2" t="s">
        <v>43</v>
      </c>
      <c r="L4218" s="10">
        <v>42776.0</v>
      </c>
      <c r="M4218" s="2" t="s">
        <v>34</v>
      </c>
      <c r="N4218" s="11">
        <v>0.0</v>
      </c>
      <c r="O4218" s="12">
        <v>15.0</v>
      </c>
      <c r="P4218" s="13">
        <v>0.42</v>
      </c>
      <c r="Q4218" s="13">
        <v>36.0</v>
      </c>
      <c r="R4218" s="13">
        <f t="shared" si="1"/>
        <v>36</v>
      </c>
      <c r="S4218" s="14">
        <f t="shared" si="2"/>
        <v>36</v>
      </c>
      <c r="T4218" s="14">
        <f t="shared" si="3"/>
        <v>0.4166666667</v>
      </c>
      <c r="U4218" s="15" t="str">
        <f>vlookup(F4218,'Sub categories'!$A:$C,3,False)</f>
        <v>Accessories</v>
      </c>
      <c r="V4218" s="16">
        <f t="shared" si="4"/>
        <v>2</v>
      </c>
      <c r="W4218" s="17">
        <f t="array" ref="W4218">INDEX(shipping_prices!$C$1:$F5445,MATCH(I4218,shipping_prices!$A$1:$A5445,0),MATCH(M4218,shipping_prices!$C$1:$F$1,0))</f>
        <v>14.86</v>
      </c>
      <c r="X4218" s="15" t="str">
        <f t="shared" si="5"/>
        <v>Maris LaWareLos AngelesCalifornia</v>
      </c>
      <c r="Y4218" s="15" t="str">
        <f t="shared" si="6"/>
        <v>Low</v>
      </c>
    </row>
    <row r="4219" hidden="1">
      <c r="A4219" s="1">
        <v>42775.0</v>
      </c>
      <c r="B4219" s="2" t="s">
        <v>5124</v>
      </c>
      <c r="C4219" s="2">
        <v>3.0</v>
      </c>
      <c r="D4219" s="2" t="s">
        <v>3160</v>
      </c>
      <c r="E4219" s="2" t="s">
        <v>27</v>
      </c>
      <c r="F4219" s="2" t="s">
        <v>2014</v>
      </c>
      <c r="G4219" s="2" t="s">
        <v>39</v>
      </c>
      <c r="H4219" s="2" t="s">
        <v>677</v>
      </c>
      <c r="I4219" s="2" t="s">
        <v>31</v>
      </c>
      <c r="J4219" s="2" t="s">
        <v>32</v>
      </c>
      <c r="K4219" s="2" t="s">
        <v>33</v>
      </c>
      <c r="L4219" s="10">
        <v>42784.0</v>
      </c>
      <c r="M4219" s="2" t="s">
        <v>90</v>
      </c>
      <c r="N4219" s="11">
        <v>0.0</v>
      </c>
      <c r="O4219" s="12">
        <v>5.0</v>
      </c>
      <c r="P4219" s="13">
        <v>0.42</v>
      </c>
      <c r="Q4219" s="13">
        <v>12.0</v>
      </c>
      <c r="R4219" s="13">
        <f t="shared" si="1"/>
        <v>12</v>
      </c>
      <c r="S4219" s="14">
        <f t="shared" si="2"/>
        <v>4</v>
      </c>
      <c r="T4219" s="14">
        <f t="shared" si="3"/>
        <v>0.4166666667</v>
      </c>
      <c r="U4219" s="15" t="str">
        <f>vlookup(F4219,'Sub categories'!$A:$C,3,False)</f>
        <v>Art</v>
      </c>
      <c r="V4219" s="16">
        <f t="shared" si="4"/>
        <v>9</v>
      </c>
      <c r="W4219" s="17">
        <f t="array" ref="W4219">INDEX(shipping_prices!$C$1:$F5446,MATCH(I4219,shipping_prices!$A$1:$A5446,0),MATCH(M4219,shipping_prices!$C$1:$F$1,0))</f>
        <v>0.94</v>
      </c>
      <c r="X4219" s="15" t="str">
        <f t="shared" si="5"/>
        <v>Denise LeinenbachNew York CityNew York</v>
      </c>
      <c r="Y4219" s="15" t="str">
        <f t="shared" si="6"/>
        <v>Low</v>
      </c>
    </row>
    <row r="4220" hidden="1">
      <c r="A4220" s="1">
        <v>42775.0</v>
      </c>
      <c r="B4220" s="2" t="s">
        <v>5125</v>
      </c>
      <c r="C4220" s="2">
        <v>4.0</v>
      </c>
      <c r="D4220" s="2" t="s">
        <v>1350</v>
      </c>
      <c r="E4220" s="2" t="s">
        <v>27</v>
      </c>
      <c r="F4220" s="2" t="s">
        <v>5126</v>
      </c>
      <c r="G4220" s="2" t="s">
        <v>39</v>
      </c>
      <c r="H4220" s="2" t="s">
        <v>193</v>
      </c>
      <c r="I4220" s="2" t="s">
        <v>88</v>
      </c>
      <c r="J4220" s="2" t="s">
        <v>89</v>
      </c>
      <c r="K4220" s="2" t="s">
        <v>54</v>
      </c>
      <c r="L4220" s="10">
        <v>42785.0</v>
      </c>
      <c r="M4220" s="2" t="s">
        <v>142</v>
      </c>
      <c r="N4220" s="11">
        <v>0.0</v>
      </c>
      <c r="O4220" s="12">
        <v>11.0</v>
      </c>
      <c r="P4220" s="13">
        <v>0.48</v>
      </c>
      <c r="Q4220" s="13">
        <v>22.0</v>
      </c>
      <c r="R4220" s="13">
        <f t="shared" si="1"/>
        <v>22</v>
      </c>
      <c r="S4220" s="14">
        <f t="shared" si="2"/>
        <v>5.5</v>
      </c>
      <c r="T4220" s="14">
        <f t="shared" si="3"/>
        <v>0.5</v>
      </c>
      <c r="U4220" s="15" t="str">
        <f>vlookup(F4220,'Sub categories'!$A:$C,3,False)</f>
        <v>Binders</v>
      </c>
      <c r="V4220" s="16">
        <f t="shared" si="4"/>
        <v>10</v>
      </c>
      <c r="W4220" s="17">
        <f t="array" ref="W4220">INDEX(shipping_prices!$C$1:$F5447,MATCH(I4220,shipping_prices!$A$1:$A5447,0),MATCH(M4220,shipping_prices!$C$1:$F$1,0))</f>
        <v>21.33</v>
      </c>
      <c r="X4220" s="15" t="str">
        <f t="shared" si="5"/>
        <v>Roy FranzösischSpringfieldVirginia</v>
      </c>
      <c r="Y4220" s="15" t="str">
        <f t="shared" si="6"/>
        <v>Low</v>
      </c>
    </row>
    <row r="4221" hidden="1">
      <c r="A4221" s="1">
        <v>42777.0</v>
      </c>
      <c r="B4221" s="2" t="s">
        <v>5125</v>
      </c>
      <c r="C4221" s="2">
        <v>7.0</v>
      </c>
      <c r="D4221" s="2" t="s">
        <v>1350</v>
      </c>
      <c r="E4221" s="2" t="s">
        <v>27</v>
      </c>
      <c r="F4221" s="2" t="s">
        <v>231</v>
      </c>
      <c r="G4221" s="2" t="s">
        <v>39</v>
      </c>
      <c r="H4221" s="2" t="s">
        <v>79</v>
      </c>
      <c r="I4221" s="2" t="s">
        <v>88</v>
      </c>
      <c r="J4221" s="2" t="s">
        <v>89</v>
      </c>
      <c r="K4221" s="2" t="s">
        <v>54</v>
      </c>
      <c r="L4221" s="10">
        <v>42785.0</v>
      </c>
      <c r="M4221" s="2" t="s">
        <v>142</v>
      </c>
      <c r="N4221" s="11">
        <v>0.0</v>
      </c>
      <c r="O4221" s="12">
        <v>52.0</v>
      </c>
      <c r="P4221" s="13">
        <v>0.5</v>
      </c>
      <c r="Q4221" s="13">
        <v>104.0</v>
      </c>
      <c r="R4221" s="13">
        <f t="shared" si="1"/>
        <v>104</v>
      </c>
      <c r="S4221" s="14">
        <f t="shared" si="2"/>
        <v>14.85714286</v>
      </c>
      <c r="T4221" s="14">
        <f t="shared" si="3"/>
        <v>0.5</v>
      </c>
      <c r="U4221" s="15" t="str">
        <f>vlookup(F4221,'Sub categories'!$A:$C,3,False)</f>
        <v>Labels</v>
      </c>
      <c r="V4221" s="16">
        <f t="shared" si="4"/>
        <v>8</v>
      </c>
      <c r="W4221" s="17">
        <f t="array" ref="W4221">INDEX(shipping_prices!$C$1:$F5448,MATCH(I4221,shipping_prices!$A$1:$A5448,0),MATCH(M4221,shipping_prices!$C$1:$F$1,0))</f>
        <v>21.33</v>
      </c>
      <c r="X4221" s="15" t="str">
        <f t="shared" si="5"/>
        <v>Roy FranzösischSpringfieldVirginia</v>
      </c>
      <c r="Y4221" s="15" t="str">
        <f t="shared" si="6"/>
        <v>High</v>
      </c>
    </row>
    <row r="4222" hidden="1">
      <c r="A4222" s="1">
        <v>42778.0</v>
      </c>
      <c r="B4222" s="2" t="s">
        <v>5127</v>
      </c>
      <c r="C4222" s="2">
        <v>5.0</v>
      </c>
      <c r="D4222" s="2" t="s">
        <v>1944</v>
      </c>
      <c r="E4222" s="2" t="s">
        <v>27</v>
      </c>
      <c r="F4222" s="2" t="s">
        <v>2735</v>
      </c>
      <c r="G4222" s="2" t="s">
        <v>39</v>
      </c>
      <c r="H4222" s="2" t="s">
        <v>193</v>
      </c>
      <c r="I4222" s="2" t="s">
        <v>439</v>
      </c>
      <c r="J4222" s="2" t="s">
        <v>42</v>
      </c>
      <c r="K4222" s="2" t="s">
        <v>43</v>
      </c>
      <c r="L4222" s="10">
        <v>42790.0</v>
      </c>
      <c r="M4222" s="2" t="s">
        <v>34</v>
      </c>
      <c r="N4222" s="11">
        <v>0.0</v>
      </c>
      <c r="O4222" s="12">
        <v>9.0</v>
      </c>
      <c r="P4222" s="13">
        <v>0.46</v>
      </c>
      <c r="Q4222" s="13">
        <v>21.0</v>
      </c>
      <c r="R4222" s="13">
        <f t="shared" si="1"/>
        <v>21</v>
      </c>
      <c r="S4222" s="14">
        <f t="shared" si="2"/>
        <v>4.2</v>
      </c>
      <c r="T4222" s="14">
        <f t="shared" si="3"/>
        <v>0.4285714286</v>
      </c>
      <c r="U4222" s="15" t="str">
        <f>vlookup(F4222,'Sub categories'!$A:$C,3,False)</f>
        <v>Labels</v>
      </c>
      <c r="V4222" s="16">
        <f t="shared" si="4"/>
        <v>12</v>
      </c>
      <c r="W4222" s="17">
        <f t="array" ref="W4222">INDEX(shipping_prices!$C$1:$F5449,MATCH(I4222,shipping_prices!$A$1:$A5449,0),MATCH(M4222,shipping_prices!$C$1:$F$1,0))</f>
        <v>14.3</v>
      </c>
      <c r="X4222" s="15" t="str">
        <f t="shared" si="5"/>
        <v>Frank PreisSan DiegoCalifornia</v>
      </c>
      <c r="Y4222" s="15" t="str">
        <f t="shared" si="6"/>
        <v>Low</v>
      </c>
    </row>
    <row r="4223" hidden="1">
      <c r="A4223" s="1">
        <v>42778.0</v>
      </c>
      <c r="B4223" s="2" t="s">
        <v>5127</v>
      </c>
      <c r="C4223" s="2">
        <v>3.0</v>
      </c>
      <c r="D4223" s="2" t="s">
        <v>1944</v>
      </c>
      <c r="E4223" s="2" t="s">
        <v>27</v>
      </c>
      <c r="F4223" s="2" t="s">
        <v>2851</v>
      </c>
      <c r="G4223" s="2" t="s">
        <v>39</v>
      </c>
      <c r="H4223" s="2" t="s">
        <v>193</v>
      </c>
      <c r="I4223" s="2" t="s">
        <v>439</v>
      </c>
      <c r="J4223" s="2" t="s">
        <v>42</v>
      </c>
      <c r="K4223" s="2" t="s">
        <v>43</v>
      </c>
      <c r="L4223" s="10">
        <v>42790.0</v>
      </c>
      <c r="M4223" s="2" t="s">
        <v>34</v>
      </c>
      <c r="N4223" s="11">
        <v>0.0</v>
      </c>
      <c r="O4223" s="12">
        <v>22.0</v>
      </c>
      <c r="P4223" s="13">
        <v>0.5</v>
      </c>
      <c r="Q4223" s="13">
        <v>44.0</v>
      </c>
      <c r="R4223" s="13">
        <f t="shared" si="1"/>
        <v>44</v>
      </c>
      <c r="S4223" s="14">
        <f t="shared" si="2"/>
        <v>14.66666667</v>
      </c>
      <c r="T4223" s="14">
        <f t="shared" si="3"/>
        <v>0.5</v>
      </c>
      <c r="U4223" s="15" t="str">
        <f>vlookup(F4223,'Sub categories'!$A:$C,3,False)</f>
        <v>Labels</v>
      </c>
      <c r="V4223" s="16">
        <f t="shared" si="4"/>
        <v>12</v>
      </c>
      <c r="W4223" s="17">
        <f t="array" ref="W4223">INDEX(shipping_prices!$C$1:$F5450,MATCH(I4223,shipping_prices!$A$1:$A5450,0),MATCH(M4223,shipping_prices!$C$1:$F$1,0))</f>
        <v>14.3</v>
      </c>
      <c r="X4223" s="15" t="str">
        <f t="shared" si="5"/>
        <v>Frank PreisSan DiegoCalifornia</v>
      </c>
      <c r="Y4223" s="15" t="str">
        <f t="shared" si="6"/>
        <v>Low</v>
      </c>
    </row>
    <row r="4224" hidden="1">
      <c r="A4224" s="1">
        <v>42779.0</v>
      </c>
      <c r="B4224" s="2" t="s">
        <v>5128</v>
      </c>
      <c r="C4224" s="2">
        <v>3.0</v>
      </c>
      <c r="D4224" s="2" t="s">
        <v>4166</v>
      </c>
      <c r="E4224" s="2" t="s">
        <v>37</v>
      </c>
      <c r="F4224" s="2" t="s">
        <v>1583</v>
      </c>
      <c r="G4224" s="2" t="s">
        <v>39</v>
      </c>
      <c r="H4224" s="2" t="s">
        <v>581</v>
      </c>
      <c r="I4224" s="2" t="s">
        <v>140</v>
      </c>
      <c r="J4224" s="2" t="s">
        <v>141</v>
      </c>
      <c r="K4224" s="2" t="s">
        <v>77</v>
      </c>
      <c r="L4224" s="10">
        <v>42782.0</v>
      </c>
      <c r="M4224" s="2" t="s">
        <v>34</v>
      </c>
      <c r="N4224" s="11">
        <v>0.8</v>
      </c>
      <c r="O4224" s="12">
        <v>-6.0</v>
      </c>
      <c r="P4224" s="13">
        <v>-1.55</v>
      </c>
      <c r="Q4224" s="13">
        <v>4.0</v>
      </c>
      <c r="R4224" s="13">
        <f t="shared" si="1"/>
        <v>20</v>
      </c>
      <c r="S4224" s="14">
        <f t="shared" si="2"/>
        <v>6.666666667</v>
      </c>
      <c r="T4224" s="14">
        <f t="shared" si="3"/>
        <v>-1.5</v>
      </c>
      <c r="U4224" s="15" t="str">
        <f>vlookup(F4224,'Sub categories'!$A:$C,3,False)</f>
        <v>Binders</v>
      </c>
      <c r="V4224" s="16">
        <f t="shared" si="4"/>
        <v>3</v>
      </c>
      <c r="W4224" s="17">
        <f t="array" ref="W4224">INDEX(shipping_prices!$C$1:$F5451,MATCH(I4224,shipping_prices!$A$1:$A5451,0),MATCH(M4224,shipping_prices!$C$1:$F$1,0))</f>
        <v>13.2</v>
      </c>
      <c r="X4224" s="15" t="str">
        <f t="shared" si="5"/>
        <v>Sally HughsbyChicagoIllinois</v>
      </c>
      <c r="Y4224" s="15" t="str">
        <f t="shared" si="6"/>
        <v>loss</v>
      </c>
    </row>
    <row r="4225" hidden="1">
      <c r="A4225" s="1">
        <v>42780.0</v>
      </c>
      <c r="B4225" s="2" t="s">
        <v>5129</v>
      </c>
      <c r="C4225" s="2">
        <v>1.0</v>
      </c>
      <c r="D4225" s="2" t="s">
        <v>2013</v>
      </c>
      <c r="E4225" s="2" t="s">
        <v>27</v>
      </c>
      <c r="F4225" s="2" t="s">
        <v>1529</v>
      </c>
      <c r="G4225" s="2" t="s">
        <v>39</v>
      </c>
      <c r="H4225" s="2" t="s">
        <v>79</v>
      </c>
      <c r="I4225" s="2" t="s">
        <v>31</v>
      </c>
      <c r="J4225" s="2" t="s">
        <v>32</v>
      </c>
      <c r="K4225" s="2" t="s">
        <v>33</v>
      </c>
      <c r="L4225" s="10">
        <v>42786.0</v>
      </c>
      <c r="M4225" s="2" t="s">
        <v>142</v>
      </c>
      <c r="N4225" s="11">
        <v>0.2</v>
      </c>
      <c r="O4225" s="12">
        <v>1.0</v>
      </c>
      <c r="P4225" s="13">
        <v>0.35</v>
      </c>
      <c r="Q4225" s="13">
        <v>2.0</v>
      </c>
      <c r="R4225" s="13">
        <f t="shared" si="1"/>
        <v>2.5</v>
      </c>
      <c r="S4225" s="14">
        <f t="shared" si="2"/>
        <v>2.5</v>
      </c>
      <c r="T4225" s="14">
        <f t="shared" si="3"/>
        <v>0.5</v>
      </c>
      <c r="U4225" s="15" t="str">
        <f>vlookup(F4225,'Sub categories'!$A:$C,3,False)</f>
        <v>Binders</v>
      </c>
      <c r="V4225" s="16">
        <f t="shared" si="4"/>
        <v>6</v>
      </c>
      <c r="W4225" s="17">
        <f t="array" ref="W4225">INDEX(shipping_prices!$C$1:$F5452,MATCH(I4225,shipping_prices!$A$1:$A5452,0),MATCH(M4225,shipping_prices!$C$1:$F$1,0))</f>
        <v>23.55</v>
      </c>
      <c r="X4225" s="15" t="str">
        <f t="shared" si="5"/>
        <v>Becky MartinNew York CityNew York</v>
      </c>
      <c r="Y4225" s="15" t="str">
        <f t="shared" si="6"/>
        <v>Low</v>
      </c>
    </row>
    <row r="4226" hidden="1">
      <c r="A4226" s="1">
        <v>42780.0</v>
      </c>
      <c r="B4226" s="2" t="s">
        <v>5129</v>
      </c>
      <c r="C4226" s="2">
        <v>4.0</v>
      </c>
      <c r="D4226" s="2" t="s">
        <v>2013</v>
      </c>
      <c r="E4226" s="2" t="s">
        <v>27</v>
      </c>
      <c r="F4226" s="2" t="s">
        <v>843</v>
      </c>
      <c r="G4226" s="2" t="s">
        <v>39</v>
      </c>
      <c r="H4226" s="2" t="s">
        <v>843</v>
      </c>
      <c r="I4226" s="2" t="s">
        <v>31</v>
      </c>
      <c r="J4226" s="2" t="s">
        <v>32</v>
      </c>
      <c r="K4226" s="2" t="s">
        <v>33</v>
      </c>
      <c r="L4226" s="10">
        <v>42786.0</v>
      </c>
      <c r="M4226" s="2" t="s">
        <v>142</v>
      </c>
      <c r="N4226" s="11">
        <v>0.0</v>
      </c>
      <c r="O4226" s="12">
        <v>20.0</v>
      </c>
      <c r="P4226" s="13">
        <v>0.49</v>
      </c>
      <c r="Q4226" s="13">
        <v>41.0</v>
      </c>
      <c r="R4226" s="13">
        <f t="shared" si="1"/>
        <v>41</v>
      </c>
      <c r="S4226" s="14">
        <f t="shared" si="2"/>
        <v>10.25</v>
      </c>
      <c r="T4226" s="14">
        <f t="shared" si="3"/>
        <v>0.487804878</v>
      </c>
      <c r="U4226" s="15" t="str">
        <f>vlookup(F4226,'Sub categories'!$A:$C,3,False)</f>
        <v>Paper</v>
      </c>
      <c r="V4226" s="16">
        <f t="shared" si="4"/>
        <v>6</v>
      </c>
      <c r="W4226" s="17">
        <f t="array" ref="W4226">INDEX(shipping_prices!$C$1:$F5453,MATCH(I4226,shipping_prices!$A$1:$A5453,0),MATCH(M4226,shipping_prices!$C$1:$F$1,0))</f>
        <v>23.55</v>
      </c>
      <c r="X4226" s="15" t="str">
        <f t="shared" si="5"/>
        <v>Becky MartinNew York CityNew York</v>
      </c>
      <c r="Y4226" s="15" t="str">
        <f t="shared" si="6"/>
        <v>Low</v>
      </c>
    </row>
    <row r="4227" hidden="1">
      <c r="A4227" s="1">
        <v>42780.0</v>
      </c>
      <c r="B4227" s="2" t="s">
        <v>5129</v>
      </c>
      <c r="C4227" s="2">
        <v>1.0</v>
      </c>
      <c r="D4227" s="2" t="s">
        <v>2013</v>
      </c>
      <c r="E4227" s="2" t="s">
        <v>27</v>
      </c>
      <c r="F4227" s="2" t="s">
        <v>1568</v>
      </c>
      <c r="G4227" s="2" t="s">
        <v>29</v>
      </c>
      <c r="H4227" s="2" t="s">
        <v>689</v>
      </c>
      <c r="I4227" s="2" t="s">
        <v>31</v>
      </c>
      <c r="J4227" s="2" t="s">
        <v>32</v>
      </c>
      <c r="K4227" s="2" t="s">
        <v>33</v>
      </c>
      <c r="L4227" s="10">
        <v>42786.0</v>
      </c>
      <c r="M4227" s="2" t="s">
        <v>142</v>
      </c>
      <c r="N4227" s="11">
        <v>0.0</v>
      </c>
      <c r="O4227" s="12">
        <v>34.0</v>
      </c>
      <c r="P4227" s="13">
        <v>0.44</v>
      </c>
      <c r="Q4227" s="13">
        <v>78.0</v>
      </c>
      <c r="R4227" s="13">
        <f t="shared" si="1"/>
        <v>78</v>
      </c>
      <c r="S4227" s="14">
        <f t="shared" si="2"/>
        <v>78</v>
      </c>
      <c r="T4227" s="14">
        <f t="shared" si="3"/>
        <v>0.4358974359</v>
      </c>
      <c r="U4227" s="15" t="str">
        <f>vlookup(F4227,'Sub categories'!$A:$C,3,False)</f>
        <v>Accessories</v>
      </c>
      <c r="V4227" s="16">
        <f t="shared" si="4"/>
        <v>6</v>
      </c>
      <c r="W4227" s="17">
        <f t="array" ref="W4227">INDEX(shipping_prices!$C$1:$F5454,MATCH(I4227,shipping_prices!$A$1:$A5454,0),MATCH(M4227,shipping_prices!$C$1:$F$1,0))</f>
        <v>23.55</v>
      </c>
      <c r="X4227" s="15" t="str">
        <f t="shared" si="5"/>
        <v>Becky MartinNew York CityNew York</v>
      </c>
      <c r="Y4227" s="15" t="str">
        <f t="shared" si="6"/>
        <v>Low</v>
      </c>
    </row>
    <row r="4228">
      <c r="A4228" s="1">
        <v>42780.0</v>
      </c>
      <c r="B4228" s="2" t="s">
        <v>5129</v>
      </c>
      <c r="C4228" s="2">
        <v>3.0</v>
      </c>
      <c r="D4228" s="2" t="s">
        <v>2013</v>
      </c>
      <c r="E4228" s="2" t="s">
        <v>27</v>
      </c>
      <c r="F4228" s="2" t="s">
        <v>2383</v>
      </c>
      <c r="G4228" s="2" t="s">
        <v>45</v>
      </c>
      <c r="H4228" s="2" t="s">
        <v>130</v>
      </c>
      <c r="I4228" s="2" t="s">
        <v>31</v>
      </c>
      <c r="J4228" s="2" t="s">
        <v>32</v>
      </c>
      <c r="K4228" s="2" t="s">
        <v>33</v>
      </c>
      <c r="L4228" s="10">
        <v>42786.0</v>
      </c>
      <c r="M4228" s="2" t="s">
        <v>142</v>
      </c>
      <c r="N4228" s="11">
        <v>0.0</v>
      </c>
      <c r="O4228" s="12">
        <v>20.0</v>
      </c>
      <c r="P4228" s="13">
        <v>0.18</v>
      </c>
      <c r="Q4228" s="13">
        <v>114.0</v>
      </c>
      <c r="R4228" s="13">
        <f t="shared" si="1"/>
        <v>114</v>
      </c>
      <c r="S4228" s="14">
        <f t="shared" si="2"/>
        <v>38</v>
      </c>
      <c r="T4228" s="14">
        <f t="shared" si="3"/>
        <v>0.1754385965</v>
      </c>
      <c r="U4228" s="15" t="str">
        <f>vlookup(F4228,'Sub categories'!$A:$C,3,False)</f>
        <v>Furnishings</v>
      </c>
      <c r="V4228" s="16">
        <f t="shared" si="4"/>
        <v>6</v>
      </c>
      <c r="W4228" s="17">
        <f t="array" ref="W4228">INDEX(shipping_prices!$C$1:$F5455,MATCH(I4228,shipping_prices!$A$1:$A5455,0),MATCH(M4228,shipping_prices!$C$1:$F$1,0))</f>
        <v>23.55</v>
      </c>
      <c r="X4228" s="15" t="str">
        <f t="shared" si="5"/>
        <v>Becky MartinNew York CityNew York</v>
      </c>
      <c r="Y4228" s="15" t="str">
        <f t="shared" si="6"/>
        <v>Low</v>
      </c>
    </row>
    <row r="4229" hidden="1">
      <c r="A4229" s="1">
        <v>42780.0</v>
      </c>
      <c r="B4229" s="2" t="s">
        <v>5129</v>
      </c>
      <c r="C4229" s="2">
        <v>3.0</v>
      </c>
      <c r="D4229" s="2" t="s">
        <v>2013</v>
      </c>
      <c r="E4229" s="2" t="s">
        <v>27</v>
      </c>
      <c r="F4229" s="2" t="s">
        <v>3621</v>
      </c>
      <c r="G4229" s="2" t="s">
        <v>39</v>
      </c>
      <c r="H4229" s="2" t="s">
        <v>621</v>
      </c>
      <c r="I4229" s="2" t="s">
        <v>31</v>
      </c>
      <c r="J4229" s="2" t="s">
        <v>32</v>
      </c>
      <c r="K4229" s="2" t="s">
        <v>33</v>
      </c>
      <c r="L4229" s="10">
        <v>42786.0</v>
      </c>
      <c r="M4229" s="2" t="s">
        <v>142</v>
      </c>
      <c r="N4229" s="11">
        <v>0.0</v>
      </c>
      <c r="O4229" s="12">
        <v>4.0</v>
      </c>
      <c r="P4229" s="13">
        <v>0.02</v>
      </c>
      <c r="Q4229" s="13">
        <v>183.0</v>
      </c>
      <c r="R4229" s="13">
        <f t="shared" si="1"/>
        <v>183</v>
      </c>
      <c r="S4229" s="14">
        <f t="shared" si="2"/>
        <v>61</v>
      </c>
      <c r="T4229" s="14">
        <f t="shared" si="3"/>
        <v>0.0218579235</v>
      </c>
      <c r="U4229" s="15" t="str">
        <f>vlookup(F4229,'Sub categories'!$A:$C,3,False)</f>
        <v>Storage</v>
      </c>
      <c r="V4229" s="16">
        <f t="shared" si="4"/>
        <v>6</v>
      </c>
      <c r="W4229" s="17">
        <f t="array" ref="W4229">INDEX(shipping_prices!$C$1:$F5456,MATCH(I4229,shipping_prices!$A$1:$A5456,0),MATCH(M4229,shipping_prices!$C$1:$F$1,0))</f>
        <v>23.55</v>
      </c>
      <c r="X4229" s="15" t="str">
        <f t="shared" si="5"/>
        <v>Becky MartinNew York CityNew York</v>
      </c>
      <c r="Y4229" s="15" t="str">
        <f t="shared" si="6"/>
        <v>Low</v>
      </c>
    </row>
    <row r="4230" hidden="1">
      <c r="A4230" s="1">
        <v>42781.0</v>
      </c>
      <c r="B4230" s="2" t="s">
        <v>5129</v>
      </c>
      <c r="C4230" s="2">
        <v>2.0</v>
      </c>
      <c r="D4230" s="2" t="s">
        <v>2013</v>
      </c>
      <c r="E4230" s="2" t="s">
        <v>27</v>
      </c>
      <c r="F4230" s="2" t="s">
        <v>5130</v>
      </c>
      <c r="G4230" s="2" t="s">
        <v>39</v>
      </c>
      <c r="H4230" s="2" t="s">
        <v>526</v>
      </c>
      <c r="I4230" s="2" t="s">
        <v>31</v>
      </c>
      <c r="J4230" s="2" t="s">
        <v>32</v>
      </c>
      <c r="K4230" s="2" t="s">
        <v>33</v>
      </c>
      <c r="L4230" s="10">
        <v>42786.0</v>
      </c>
      <c r="M4230" s="2" t="s">
        <v>142</v>
      </c>
      <c r="N4230" s="11">
        <v>0.0</v>
      </c>
      <c r="O4230" s="12">
        <v>12.0</v>
      </c>
      <c r="P4230" s="13">
        <v>0.06</v>
      </c>
      <c r="Q4230" s="13">
        <v>194.0</v>
      </c>
      <c r="R4230" s="13">
        <f t="shared" si="1"/>
        <v>194</v>
      </c>
      <c r="S4230" s="14">
        <f t="shared" si="2"/>
        <v>97</v>
      </c>
      <c r="T4230" s="14">
        <f t="shared" si="3"/>
        <v>0.0618556701</v>
      </c>
      <c r="U4230" s="15" t="str">
        <f>vlookup(F4230,'Sub categories'!$A:$C,3,False)</f>
        <v>Storage</v>
      </c>
      <c r="V4230" s="16">
        <f t="shared" si="4"/>
        <v>5</v>
      </c>
      <c r="W4230" s="17">
        <f t="array" ref="W4230">INDEX(shipping_prices!$C$1:$F5457,MATCH(I4230,shipping_prices!$A$1:$A5457,0),MATCH(M4230,shipping_prices!$C$1:$F$1,0))</f>
        <v>23.55</v>
      </c>
      <c r="X4230" s="15" t="str">
        <f t="shared" si="5"/>
        <v>Becky MartinNew York CityNew York</v>
      </c>
      <c r="Y4230" s="15" t="str">
        <f t="shared" si="6"/>
        <v>Low</v>
      </c>
    </row>
    <row r="4231" hidden="1">
      <c r="A4231" s="1">
        <v>42781.0</v>
      </c>
      <c r="B4231" s="2" t="s">
        <v>5131</v>
      </c>
      <c r="C4231" s="2">
        <v>2.0</v>
      </c>
      <c r="D4231" s="2" t="s">
        <v>1388</v>
      </c>
      <c r="E4231" s="2" t="s">
        <v>27</v>
      </c>
      <c r="F4231" s="2" t="s">
        <v>4602</v>
      </c>
      <c r="G4231" s="2" t="s">
        <v>39</v>
      </c>
      <c r="H4231" s="2" t="s">
        <v>284</v>
      </c>
      <c r="I4231" s="2" t="s">
        <v>169</v>
      </c>
      <c r="J4231" s="2" t="s">
        <v>42</v>
      </c>
      <c r="K4231" s="2" t="s">
        <v>43</v>
      </c>
      <c r="L4231" s="10">
        <v>42788.0</v>
      </c>
      <c r="M4231" s="2" t="s">
        <v>90</v>
      </c>
      <c r="N4231" s="11">
        <v>0.2</v>
      </c>
      <c r="O4231" s="12">
        <v>90.0</v>
      </c>
      <c r="P4231" s="13">
        <v>0.33</v>
      </c>
      <c r="Q4231" s="13">
        <v>277.0</v>
      </c>
      <c r="R4231" s="13">
        <f t="shared" si="1"/>
        <v>346.25</v>
      </c>
      <c r="S4231" s="14">
        <f t="shared" si="2"/>
        <v>173.125</v>
      </c>
      <c r="T4231" s="14">
        <f t="shared" si="3"/>
        <v>0.3249097473</v>
      </c>
      <c r="U4231" s="15" t="str">
        <f>vlookup(F4231,'Sub categories'!$A:$C,3,False)</f>
        <v>Binders</v>
      </c>
      <c r="V4231" s="16">
        <f t="shared" si="4"/>
        <v>7</v>
      </c>
      <c r="W4231" s="17">
        <f t="array" ref="W4231">INDEX(shipping_prices!$C$1:$F5458,MATCH(I4231,shipping_prices!$A$1:$A5458,0),MATCH(M4231,shipping_prices!$C$1:$F$1,0))</f>
        <v>6.7</v>
      </c>
      <c r="X4231" s="15" t="str">
        <f t="shared" si="5"/>
        <v>Dianna VittoriniLos AngelesCalifornia</v>
      </c>
      <c r="Y4231" s="15" t="str">
        <f t="shared" si="6"/>
        <v>High</v>
      </c>
    </row>
    <row r="4232">
      <c r="A4232" s="1">
        <v>42782.0</v>
      </c>
      <c r="B4232" s="2" t="s">
        <v>5132</v>
      </c>
      <c r="C4232" s="2">
        <v>9.0</v>
      </c>
      <c r="D4232" s="2" t="s">
        <v>1086</v>
      </c>
      <c r="E4232" s="2" t="s">
        <v>27</v>
      </c>
      <c r="F4232" s="2" t="s">
        <v>3607</v>
      </c>
      <c r="G4232" s="2" t="s">
        <v>45</v>
      </c>
      <c r="H4232" s="2" t="s">
        <v>374</v>
      </c>
      <c r="I4232" s="2" t="s">
        <v>3320</v>
      </c>
      <c r="J4232" s="2" t="s">
        <v>42</v>
      </c>
      <c r="K4232" s="2" t="s">
        <v>43</v>
      </c>
      <c r="L4232" s="10">
        <v>42791.0</v>
      </c>
      <c r="M4232" s="2" t="s">
        <v>34</v>
      </c>
      <c r="N4232" s="11">
        <v>0.0</v>
      </c>
      <c r="O4232" s="12">
        <v>23.0</v>
      </c>
      <c r="P4232" s="13">
        <v>0.33</v>
      </c>
      <c r="Q4232" s="13">
        <v>69.0</v>
      </c>
      <c r="R4232" s="13">
        <f t="shared" si="1"/>
        <v>69</v>
      </c>
      <c r="S4232" s="14">
        <f t="shared" si="2"/>
        <v>7.666666667</v>
      </c>
      <c r="T4232" s="14">
        <f t="shared" si="3"/>
        <v>0.3333333333</v>
      </c>
      <c r="U4232" s="15" t="str">
        <f>vlookup(F4232,'Sub categories'!$A:$C,3,False)</f>
        <v>Furnishings</v>
      </c>
      <c r="V4232" s="16">
        <f t="shared" si="4"/>
        <v>9</v>
      </c>
      <c r="W4232" s="17">
        <f t="array" ref="W4232">INDEX(shipping_prices!$C$1:$F5459,MATCH(I4232,shipping_prices!$A$1:$A5459,0),MATCH(M4232,shipping_prices!$C$1:$F$1,0))</f>
        <v>12.38</v>
      </c>
      <c r="X4232" s="15" t="str">
        <f t="shared" si="5"/>
        <v>Sanjit ChandCosta MesaCalifornia</v>
      </c>
      <c r="Y4232" s="15" t="str">
        <f t="shared" si="6"/>
        <v>Low</v>
      </c>
    </row>
    <row r="4233" hidden="1">
      <c r="A4233" s="1">
        <v>42782.0</v>
      </c>
      <c r="B4233" s="2" t="s">
        <v>5132</v>
      </c>
      <c r="C4233" s="2">
        <v>8.0</v>
      </c>
      <c r="D4233" s="2" t="s">
        <v>1086</v>
      </c>
      <c r="E4233" s="2" t="s">
        <v>27</v>
      </c>
      <c r="F4233" s="2" t="s">
        <v>2543</v>
      </c>
      <c r="G4233" s="2" t="s">
        <v>39</v>
      </c>
      <c r="H4233" s="2" t="s">
        <v>79</v>
      </c>
      <c r="I4233" s="2" t="s">
        <v>3320</v>
      </c>
      <c r="J4233" s="2" t="s">
        <v>42</v>
      </c>
      <c r="K4233" s="2" t="s">
        <v>43</v>
      </c>
      <c r="L4233" s="10">
        <v>42791.0</v>
      </c>
      <c r="M4233" s="2" t="s">
        <v>34</v>
      </c>
      <c r="N4233" s="11">
        <v>0.2</v>
      </c>
      <c r="O4233" s="12">
        <v>40.0</v>
      </c>
      <c r="P4233" s="13">
        <v>0.34</v>
      </c>
      <c r="Q4233" s="13">
        <v>120.0</v>
      </c>
      <c r="R4233" s="13">
        <f t="shared" si="1"/>
        <v>150</v>
      </c>
      <c r="S4233" s="14">
        <f t="shared" si="2"/>
        <v>18.75</v>
      </c>
      <c r="T4233" s="14">
        <f t="shared" si="3"/>
        <v>0.3333333333</v>
      </c>
      <c r="U4233" s="15" t="str">
        <f>vlookup(F4233,'Sub categories'!$A:$C,3,False)</f>
        <v>Binders</v>
      </c>
      <c r="V4233" s="16">
        <f t="shared" si="4"/>
        <v>9</v>
      </c>
      <c r="W4233" s="17">
        <f t="array" ref="W4233">INDEX(shipping_prices!$C$1:$F5460,MATCH(I4233,shipping_prices!$A$1:$A5460,0),MATCH(M4233,shipping_prices!$C$1:$F$1,0))</f>
        <v>12.38</v>
      </c>
      <c r="X4233" s="15" t="str">
        <f t="shared" si="5"/>
        <v>Sanjit ChandCosta MesaCalifornia</v>
      </c>
      <c r="Y4233" s="15" t="str">
        <f t="shared" si="6"/>
        <v>Low</v>
      </c>
    </row>
    <row r="4234">
      <c r="A4234" s="1">
        <v>42782.0</v>
      </c>
      <c r="B4234" s="2" t="s">
        <v>5132</v>
      </c>
      <c r="C4234" s="2">
        <v>2.0</v>
      </c>
      <c r="D4234" s="2" t="s">
        <v>1086</v>
      </c>
      <c r="E4234" s="2" t="s">
        <v>27</v>
      </c>
      <c r="F4234" s="2" t="s">
        <v>82</v>
      </c>
      <c r="G4234" s="2" t="s">
        <v>45</v>
      </c>
      <c r="H4234" s="2" t="s">
        <v>83</v>
      </c>
      <c r="I4234" s="2" t="s">
        <v>3320</v>
      </c>
      <c r="J4234" s="2" t="s">
        <v>42</v>
      </c>
      <c r="K4234" s="2" t="s">
        <v>43</v>
      </c>
      <c r="L4234" s="10">
        <v>42791.0</v>
      </c>
      <c r="M4234" s="2" t="s">
        <v>34</v>
      </c>
      <c r="N4234" s="11">
        <v>0.2</v>
      </c>
      <c r="O4234" s="12">
        <v>18.0</v>
      </c>
      <c r="P4234" s="13">
        <v>0.08</v>
      </c>
      <c r="Q4234" s="13">
        <v>242.0</v>
      </c>
      <c r="R4234" s="13">
        <f t="shared" si="1"/>
        <v>302.5</v>
      </c>
      <c r="S4234" s="14">
        <f t="shared" si="2"/>
        <v>151.25</v>
      </c>
      <c r="T4234" s="14">
        <f t="shared" si="3"/>
        <v>0.07438016529</v>
      </c>
      <c r="U4234" s="15" t="str">
        <f>vlookup(F4234,'Sub categories'!$A:$C,3,False)</f>
        <v>Chairs</v>
      </c>
      <c r="V4234" s="16">
        <f t="shared" si="4"/>
        <v>9</v>
      </c>
      <c r="W4234" s="17">
        <f t="array" ref="W4234">INDEX(shipping_prices!$C$1:$F5461,MATCH(I4234,shipping_prices!$A$1:$A5461,0),MATCH(M4234,shipping_prices!$C$1:$F$1,0))</f>
        <v>12.38</v>
      </c>
      <c r="X4234" s="15" t="str">
        <f t="shared" si="5"/>
        <v>Sanjit ChandCosta MesaCalifornia</v>
      </c>
      <c r="Y4234" s="15" t="str">
        <f t="shared" si="6"/>
        <v>Low</v>
      </c>
    </row>
    <row r="4235">
      <c r="A4235" s="1">
        <v>42782.0</v>
      </c>
      <c r="B4235" s="2" t="s">
        <v>5132</v>
      </c>
      <c r="C4235" s="2">
        <v>4.0</v>
      </c>
      <c r="D4235" s="2" t="s">
        <v>1086</v>
      </c>
      <c r="E4235" s="2" t="s">
        <v>27</v>
      </c>
      <c r="F4235" s="2" t="s">
        <v>484</v>
      </c>
      <c r="G4235" s="2" t="s">
        <v>45</v>
      </c>
      <c r="H4235" s="2" t="s">
        <v>485</v>
      </c>
      <c r="I4235" s="2" t="s">
        <v>3320</v>
      </c>
      <c r="J4235" s="2" t="s">
        <v>42</v>
      </c>
      <c r="K4235" s="2" t="s">
        <v>43</v>
      </c>
      <c r="L4235" s="10">
        <v>42791.0</v>
      </c>
      <c r="M4235" s="2" t="s">
        <v>34</v>
      </c>
      <c r="N4235" s="11">
        <v>0.0</v>
      </c>
      <c r="O4235" s="12">
        <v>82.0</v>
      </c>
      <c r="P4235" s="13">
        <v>0.32</v>
      </c>
      <c r="Q4235" s="13">
        <v>256.0</v>
      </c>
      <c r="R4235" s="13">
        <f t="shared" si="1"/>
        <v>256</v>
      </c>
      <c r="S4235" s="14">
        <f t="shared" si="2"/>
        <v>64</v>
      </c>
      <c r="T4235" s="14">
        <f t="shared" si="3"/>
        <v>0.3203125</v>
      </c>
      <c r="U4235" s="15" t="str">
        <f>vlookup(F4235,'Sub categories'!$A:$C,3,False)</f>
        <v>Furnishings</v>
      </c>
      <c r="V4235" s="16">
        <f t="shared" si="4"/>
        <v>9</v>
      </c>
      <c r="W4235" s="17">
        <f t="array" ref="W4235">INDEX(shipping_prices!$C$1:$F5462,MATCH(I4235,shipping_prices!$A$1:$A5462,0),MATCH(M4235,shipping_prices!$C$1:$F$1,0))</f>
        <v>12.38</v>
      </c>
      <c r="X4235" s="15" t="str">
        <f t="shared" si="5"/>
        <v>Sanjit ChandCosta MesaCalifornia</v>
      </c>
      <c r="Y4235" s="15" t="str">
        <f t="shared" si="6"/>
        <v>High</v>
      </c>
    </row>
    <row r="4236">
      <c r="A4236" s="1">
        <v>42782.0</v>
      </c>
      <c r="B4236" s="2" t="s">
        <v>5133</v>
      </c>
      <c r="C4236" s="2">
        <v>2.0</v>
      </c>
      <c r="D4236" s="2" t="s">
        <v>3988</v>
      </c>
      <c r="E4236" s="2" t="s">
        <v>27</v>
      </c>
      <c r="F4236" s="2" t="s">
        <v>979</v>
      </c>
      <c r="G4236" s="2" t="s">
        <v>45</v>
      </c>
      <c r="H4236" s="2" t="s">
        <v>46</v>
      </c>
      <c r="I4236" s="2" t="s">
        <v>41</v>
      </c>
      <c r="J4236" s="2" t="s">
        <v>42</v>
      </c>
      <c r="K4236" s="2" t="s">
        <v>43</v>
      </c>
      <c r="L4236" s="10">
        <v>42783.0</v>
      </c>
      <c r="M4236" s="2" t="s">
        <v>90</v>
      </c>
      <c r="N4236" s="11">
        <v>0.2</v>
      </c>
      <c r="O4236" s="12">
        <v>-2.0</v>
      </c>
      <c r="P4236" s="13">
        <v>-0.03</v>
      </c>
      <c r="Q4236" s="13">
        <v>71.0</v>
      </c>
      <c r="R4236" s="13">
        <f t="shared" si="1"/>
        <v>88.75</v>
      </c>
      <c r="S4236" s="14">
        <f t="shared" si="2"/>
        <v>44.375</v>
      </c>
      <c r="T4236" s="14">
        <f t="shared" si="3"/>
        <v>-0.02816901408</v>
      </c>
      <c r="U4236" s="15" t="str">
        <f>vlookup(F4236,'Sub categories'!$A:$C,3,False)</f>
        <v>Tables</v>
      </c>
      <c r="V4236" s="16">
        <f t="shared" si="4"/>
        <v>1</v>
      </c>
      <c r="W4236" s="17">
        <f t="array" ref="W4236">INDEX(shipping_prices!$C$1:$F5463,MATCH(I4236,shipping_prices!$A$1:$A5463,0),MATCH(M4236,shipping_prices!$C$1:$F$1,0))</f>
        <v>2.77</v>
      </c>
      <c r="X4236" s="15" t="str">
        <f t="shared" si="5"/>
        <v>Amy HuntSan FranciscoCalifornia</v>
      </c>
      <c r="Y4236" s="15" t="str">
        <f t="shared" si="6"/>
        <v>loss</v>
      </c>
    </row>
    <row r="4237" hidden="1">
      <c r="A4237" s="1">
        <v>42782.0</v>
      </c>
      <c r="B4237" s="2" t="s">
        <v>5134</v>
      </c>
      <c r="C4237" s="2">
        <v>7.0</v>
      </c>
      <c r="D4237" s="2" t="s">
        <v>4522</v>
      </c>
      <c r="E4237" s="2" t="s">
        <v>27</v>
      </c>
      <c r="F4237" s="2" t="s">
        <v>1333</v>
      </c>
      <c r="G4237" s="2" t="s">
        <v>39</v>
      </c>
      <c r="H4237" s="2" t="s">
        <v>79</v>
      </c>
      <c r="I4237" s="2" t="s">
        <v>5135</v>
      </c>
      <c r="J4237" s="2" t="s">
        <v>42</v>
      </c>
      <c r="K4237" s="2" t="s">
        <v>43</v>
      </c>
      <c r="L4237" s="10">
        <v>42789.0</v>
      </c>
      <c r="M4237" s="2" t="s">
        <v>34</v>
      </c>
      <c r="N4237" s="11">
        <v>0.2</v>
      </c>
      <c r="O4237" s="12">
        <v>7.0</v>
      </c>
      <c r="P4237" s="13">
        <v>0.36</v>
      </c>
      <c r="Q4237" s="13">
        <v>18.0</v>
      </c>
      <c r="R4237" s="13">
        <f t="shared" si="1"/>
        <v>22.5</v>
      </c>
      <c r="S4237" s="14">
        <f t="shared" si="2"/>
        <v>3.214285714</v>
      </c>
      <c r="T4237" s="14">
        <f t="shared" si="3"/>
        <v>0.3888888889</v>
      </c>
      <c r="U4237" s="15" t="str">
        <f>vlookup(F4237,'Sub categories'!$A:$C,3,False)</f>
        <v>Binders</v>
      </c>
      <c r="V4237" s="16">
        <f t="shared" si="4"/>
        <v>7</v>
      </c>
      <c r="W4237" s="17">
        <f t="array" ref="W4237">INDEX(shipping_prices!$C$1:$F5464,MATCH(I4237,shipping_prices!$A$1:$A5464,0),MATCH(M4237,shipping_prices!$C$1:$F$1,0))</f>
        <v>12.1</v>
      </c>
      <c r="X4237" s="15" t="str">
        <f t="shared" si="5"/>
        <v>Art FergusonSan ClementeCalifornia</v>
      </c>
      <c r="Y4237" s="15" t="str">
        <f t="shared" si="6"/>
        <v>Low</v>
      </c>
    </row>
    <row r="4238" hidden="1">
      <c r="A4238" s="1">
        <v>42782.0</v>
      </c>
      <c r="B4238" s="2" t="s">
        <v>5134</v>
      </c>
      <c r="C4238" s="2">
        <v>3.0</v>
      </c>
      <c r="D4238" s="2" t="s">
        <v>4522</v>
      </c>
      <c r="E4238" s="2" t="s">
        <v>27</v>
      </c>
      <c r="F4238" s="2" t="s">
        <v>4376</v>
      </c>
      <c r="G4238" s="2" t="s">
        <v>39</v>
      </c>
      <c r="H4238" s="2" t="s">
        <v>79</v>
      </c>
      <c r="I4238" s="2" t="s">
        <v>5135</v>
      </c>
      <c r="J4238" s="2" t="s">
        <v>42</v>
      </c>
      <c r="K4238" s="2" t="s">
        <v>43</v>
      </c>
      <c r="L4238" s="10">
        <v>42789.0</v>
      </c>
      <c r="M4238" s="2" t="s">
        <v>34</v>
      </c>
      <c r="N4238" s="11">
        <v>0.0</v>
      </c>
      <c r="O4238" s="12">
        <v>36.0</v>
      </c>
      <c r="P4238" s="13">
        <v>0.5</v>
      </c>
      <c r="Q4238" s="13">
        <v>72.0</v>
      </c>
      <c r="R4238" s="13">
        <f t="shared" si="1"/>
        <v>72</v>
      </c>
      <c r="S4238" s="14">
        <f t="shared" si="2"/>
        <v>24</v>
      </c>
      <c r="T4238" s="14">
        <f t="shared" si="3"/>
        <v>0.5</v>
      </c>
      <c r="U4238" s="15" t="str">
        <f>vlookup(F4238,'Sub categories'!$A:$C,3,False)</f>
        <v>Envelopes</v>
      </c>
      <c r="V4238" s="16">
        <f t="shared" si="4"/>
        <v>7</v>
      </c>
      <c r="W4238" s="17">
        <f t="array" ref="W4238">INDEX(shipping_prices!$C$1:$F5465,MATCH(I4238,shipping_prices!$A$1:$A5465,0),MATCH(M4238,shipping_prices!$C$1:$F$1,0))</f>
        <v>12.1</v>
      </c>
      <c r="X4238" s="15" t="str">
        <f t="shared" si="5"/>
        <v>Art FergusonSan ClementeCalifornia</v>
      </c>
      <c r="Y4238" s="15" t="str">
        <f t="shared" si="6"/>
        <v>Low</v>
      </c>
    </row>
    <row r="4239" hidden="1">
      <c r="A4239" s="1">
        <v>42782.0</v>
      </c>
      <c r="B4239" s="2" t="s">
        <v>5136</v>
      </c>
      <c r="C4239" s="2">
        <v>5.0</v>
      </c>
      <c r="D4239" s="2" t="s">
        <v>2996</v>
      </c>
      <c r="E4239" s="2" t="s">
        <v>27</v>
      </c>
      <c r="F4239" s="2" t="s">
        <v>1893</v>
      </c>
      <c r="G4239" s="2" t="s">
        <v>39</v>
      </c>
      <c r="H4239" s="2" t="s">
        <v>182</v>
      </c>
      <c r="I4239" s="2" t="s">
        <v>5137</v>
      </c>
      <c r="J4239" s="2" t="s">
        <v>97</v>
      </c>
      <c r="K4239" s="2" t="s">
        <v>77</v>
      </c>
      <c r="L4239" s="10">
        <v>42790.0</v>
      </c>
      <c r="M4239" s="2" t="s">
        <v>34</v>
      </c>
      <c r="N4239" s="11">
        <v>0.0</v>
      </c>
      <c r="O4239" s="12">
        <v>41.0</v>
      </c>
      <c r="P4239" s="13">
        <v>0.49</v>
      </c>
      <c r="Q4239" s="13">
        <v>84.0</v>
      </c>
      <c r="R4239" s="13">
        <f t="shared" si="1"/>
        <v>84</v>
      </c>
      <c r="S4239" s="14">
        <f t="shared" si="2"/>
        <v>16.8</v>
      </c>
      <c r="T4239" s="14">
        <f t="shared" si="3"/>
        <v>0.4880952381</v>
      </c>
      <c r="U4239" s="15" t="str">
        <f>vlookup(F4239,'Sub categories'!$A:$C,3,False)</f>
        <v>Binders</v>
      </c>
      <c r="V4239" s="16">
        <f t="shared" si="4"/>
        <v>8</v>
      </c>
      <c r="W4239" s="17">
        <f t="array" ref="W4239">INDEX(shipping_prices!$C$1:$F5466,MATCH(I4239,shipping_prices!$A$1:$A5466,0),MATCH(M4239,shipping_prices!$C$1:$F$1,0))</f>
        <v>10.68</v>
      </c>
      <c r="X4239" s="15" t="str">
        <f t="shared" si="5"/>
        <v>Edward NazzalGrand RapidsMichigan</v>
      </c>
      <c r="Y4239" s="15" t="str">
        <f t="shared" si="6"/>
        <v>High</v>
      </c>
    </row>
    <row r="4240" hidden="1">
      <c r="A4240" s="1">
        <v>42782.0</v>
      </c>
      <c r="B4240" s="2" t="s">
        <v>5138</v>
      </c>
      <c r="C4240" s="2">
        <v>2.0</v>
      </c>
      <c r="D4240" s="2" t="s">
        <v>672</v>
      </c>
      <c r="E4240" s="2" t="s">
        <v>49</v>
      </c>
      <c r="F4240" s="2" t="s">
        <v>5139</v>
      </c>
      <c r="G4240" s="2" t="s">
        <v>29</v>
      </c>
      <c r="H4240" s="2" t="s">
        <v>79</v>
      </c>
      <c r="I4240" s="2" t="s">
        <v>88</v>
      </c>
      <c r="J4240" s="2" t="s">
        <v>321</v>
      </c>
      <c r="K4240" s="2" t="s">
        <v>33</v>
      </c>
      <c r="L4240" s="10">
        <v>42787.0</v>
      </c>
      <c r="M4240" s="2" t="s">
        <v>90</v>
      </c>
      <c r="N4240" s="11">
        <v>0.4</v>
      </c>
      <c r="O4240" s="12">
        <v>-10.0</v>
      </c>
      <c r="P4240" s="13">
        <v>-0.63</v>
      </c>
      <c r="Q4240" s="13">
        <v>16.0</v>
      </c>
      <c r="R4240" s="13">
        <f t="shared" si="1"/>
        <v>26.66666667</v>
      </c>
      <c r="S4240" s="14">
        <f t="shared" si="2"/>
        <v>13.33333333</v>
      </c>
      <c r="T4240" s="14">
        <f t="shared" si="3"/>
        <v>-0.625</v>
      </c>
      <c r="U4240" s="15" t="str">
        <f>vlookup(F4240,'Sub categories'!$A:$C,3,False)</f>
        <v>Phones</v>
      </c>
      <c r="V4240" s="16">
        <f t="shared" si="4"/>
        <v>5</v>
      </c>
      <c r="W4240" s="17">
        <f t="array" ref="W4240">INDEX(shipping_prices!$C$1:$F5467,MATCH(I4240,shipping_prices!$A$1:$A5467,0),MATCH(M4240,shipping_prices!$C$1:$F$1,0))</f>
        <v>8.55</v>
      </c>
      <c r="X4240" s="15" t="str">
        <f t="shared" si="5"/>
        <v>Deanra EnoSpringfieldOhio</v>
      </c>
      <c r="Y4240" s="15" t="str">
        <f t="shared" si="6"/>
        <v>loss</v>
      </c>
    </row>
    <row r="4241" hidden="1">
      <c r="A4241" s="1">
        <v>42785.0</v>
      </c>
      <c r="B4241" s="2" t="s">
        <v>5138</v>
      </c>
      <c r="C4241" s="2">
        <v>3.0</v>
      </c>
      <c r="D4241" s="2" t="s">
        <v>672</v>
      </c>
      <c r="E4241" s="2" t="s">
        <v>49</v>
      </c>
      <c r="F4241" s="2" t="s">
        <v>2282</v>
      </c>
      <c r="G4241" s="2" t="s">
        <v>39</v>
      </c>
      <c r="H4241" s="2" t="s">
        <v>51</v>
      </c>
      <c r="I4241" s="2" t="s">
        <v>88</v>
      </c>
      <c r="J4241" s="2" t="s">
        <v>321</v>
      </c>
      <c r="K4241" s="2" t="s">
        <v>33</v>
      </c>
      <c r="L4241" s="10">
        <v>42787.0</v>
      </c>
      <c r="M4241" s="2" t="s">
        <v>90</v>
      </c>
      <c r="N4241" s="11">
        <v>0.2</v>
      </c>
      <c r="O4241" s="12">
        <v>5.0</v>
      </c>
      <c r="P4241" s="13">
        <v>0.35</v>
      </c>
      <c r="Q4241" s="13">
        <v>16.0</v>
      </c>
      <c r="R4241" s="13">
        <f t="shared" si="1"/>
        <v>20</v>
      </c>
      <c r="S4241" s="14">
        <f t="shared" si="2"/>
        <v>6.666666667</v>
      </c>
      <c r="T4241" s="14">
        <f t="shared" si="3"/>
        <v>0.3125</v>
      </c>
      <c r="U4241" s="15" t="str">
        <f>vlookup(F4241,'Sub categories'!$A:$C,3,False)</f>
        <v>Paper</v>
      </c>
      <c r="V4241" s="16">
        <f t="shared" si="4"/>
        <v>2</v>
      </c>
      <c r="W4241" s="17">
        <f t="array" ref="W4241">INDEX(shipping_prices!$C$1:$F5468,MATCH(I4241,shipping_prices!$A$1:$A5468,0),MATCH(M4241,shipping_prices!$C$1:$F$1,0))</f>
        <v>8.55</v>
      </c>
      <c r="X4241" s="15" t="str">
        <f t="shared" si="5"/>
        <v>Deanra EnoSpringfieldOhio</v>
      </c>
      <c r="Y4241" s="15" t="str">
        <f t="shared" si="6"/>
        <v>Low</v>
      </c>
    </row>
    <row r="4242" hidden="1">
      <c r="A4242" s="1">
        <v>42785.0</v>
      </c>
      <c r="B4242" s="2" t="s">
        <v>5138</v>
      </c>
      <c r="C4242" s="2">
        <v>3.0</v>
      </c>
      <c r="D4242" s="2" t="s">
        <v>672</v>
      </c>
      <c r="E4242" s="2" t="s">
        <v>49</v>
      </c>
      <c r="F4242" s="2" t="s">
        <v>4334</v>
      </c>
      <c r="G4242" s="2" t="s">
        <v>39</v>
      </c>
      <c r="H4242" s="2" t="s">
        <v>51</v>
      </c>
      <c r="I4242" s="2" t="s">
        <v>88</v>
      </c>
      <c r="J4242" s="2" t="s">
        <v>321</v>
      </c>
      <c r="K4242" s="2" t="s">
        <v>33</v>
      </c>
      <c r="L4242" s="10">
        <v>42787.0</v>
      </c>
      <c r="M4242" s="2" t="s">
        <v>90</v>
      </c>
      <c r="N4242" s="11">
        <v>0.2</v>
      </c>
      <c r="O4242" s="12">
        <v>21.0</v>
      </c>
      <c r="P4242" s="13">
        <v>0.33</v>
      </c>
      <c r="Q4242" s="13">
        <v>63.0</v>
      </c>
      <c r="R4242" s="13">
        <f t="shared" si="1"/>
        <v>78.75</v>
      </c>
      <c r="S4242" s="14">
        <f t="shared" si="2"/>
        <v>26.25</v>
      </c>
      <c r="T4242" s="14">
        <f t="shared" si="3"/>
        <v>0.3333333333</v>
      </c>
      <c r="U4242" s="15" t="str">
        <f>vlookup(F4242,'Sub categories'!$A:$C,3,False)</f>
        <v>Paper</v>
      </c>
      <c r="V4242" s="16">
        <f t="shared" si="4"/>
        <v>2</v>
      </c>
      <c r="W4242" s="17">
        <f t="array" ref="W4242">INDEX(shipping_prices!$C$1:$F5469,MATCH(I4242,shipping_prices!$A$1:$A5469,0),MATCH(M4242,shipping_prices!$C$1:$F$1,0))</f>
        <v>8.55</v>
      </c>
      <c r="X4242" s="15" t="str">
        <f t="shared" si="5"/>
        <v>Deanra EnoSpringfieldOhio</v>
      </c>
      <c r="Y4242" s="15" t="str">
        <f t="shared" si="6"/>
        <v>Low</v>
      </c>
    </row>
    <row r="4243">
      <c r="A4243" s="1">
        <v>42785.0</v>
      </c>
      <c r="B4243" s="2" t="s">
        <v>5140</v>
      </c>
      <c r="C4243" s="2">
        <v>2.0</v>
      </c>
      <c r="D4243" s="2" t="s">
        <v>4877</v>
      </c>
      <c r="E4243" s="2" t="s">
        <v>37</v>
      </c>
      <c r="F4243" s="2" t="s">
        <v>4403</v>
      </c>
      <c r="G4243" s="2" t="s">
        <v>45</v>
      </c>
      <c r="H4243" s="2" t="s">
        <v>1024</v>
      </c>
      <c r="I4243" s="2" t="s">
        <v>1276</v>
      </c>
      <c r="J4243" s="2" t="s">
        <v>321</v>
      </c>
      <c r="K4243" s="2" t="s">
        <v>33</v>
      </c>
      <c r="L4243" s="10">
        <v>42793.0</v>
      </c>
      <c r="M4243" s="2" t="s">
        <v>90</v>
      </c>
      <c r="N4243" s="11">
        <v>0.2</v>
      </c>
      <c r="O4243" s="12">
        <v>4.0</v>
      </c>
      <c r="P4243" s="13">
        <v>0.25</v>
      </c>
      <c r="Q4243" s="13">
        <v>15.0</v>
      </c>
      <c r="R4243" s="13">
        <f t="shared" si="1"/>
        <v>18.75</v>
      </c>
      <c r="S4243" s="14">
        <f t="shared" si="2"/>
        <v>9.375</v>
      </c>
      <c r="T4243" s="14">
        <f t="shared" si="3"/>
        <v>0.2666666667</v>
      </c>
      <c r="U4243" s="15" t="str">
        <f>vlookup(F4243,'Sub categories'!$A:$C,3,False)</f>
        <v>Furnishings</v>
      </c>
      <c r="V4243" s="16">
        <f t="shared" si="4"/>
        <v>8</v>
      </c>
      <c r="W4243" s="17">
        <f t="array" ref="W4243">INDEX(shipping_prices!$C$1:$F5470,MATCH(I4243,shipping_prices!$A$1:$A5470,0),MATCH(M4243,shipping_prices!$C$1:$F$1,0))</f>
        <v>1.68</v>
      </c>
      <c r="X4243" s="15" t="str">
        <f t="shared" si="5"/>
        <v>Maureen FritzlerToledoOhio</v>
      </c>
      <c r="Y4243" s="15" t="str">
        <f t="shared" si="6"/>
        <v>Low</v>
      </c>
    </row>
    <row r="4244" hidden="1">
      <c r="A4244" s="1">
        <v>42785.0</v>
      </c>
      <c r="B4244" s="2" t="s">
        <v>5141</v>
      </c>
      <c r="C4244" s="2">
        <v>2.0</v>
      </c>
      <c r="D4244" s="2" t="s">
        <v>1689</v>
      </c>
      <c r="E4244" s="2" t="s">
        <v>27</v>
      </c>
      <c r="F4244" s="2" t="s">
        <v>3714</v>
      </c>
      <c r="G4244" s="2" t="s">
        <v>39</v>
      </c>
      <c r="H4244" s="2" t="s">
        <v>1806</v>
      </c>
      <c r="I4244" s="2" t="s">
        <v>147</v>
      </c>
      <c r="J4244" s="2" t="s">
        <v>64</v>
      </c>
      <c r="K4244" s="2" t="s">
        <v>43</v>
      </c>
      <c r="L4244" s="10">
        <v>42795.0</v>
      </c>
      <c r="M4244" s="2" t="s">
        <v>34</v>
      </c>
      <c r="N4244" s="11">
        <v>0.2</v>
      </c>
      <c r="O4244" s="12">
        <v>1.0</v>
      </c>
      <c r="P4244" s="13">
        <v>0.09</v>
      </c>
      <c r="Q4244" s="13">
        <v>17.0</v>
      </c>
      <c r="R4244" s="13">
        <f t="shared" si="1"/>
        <v>21.25</v>
      </c>
      <c r="S4244" s="14">
        <f t="shared" si="2"/>
        <v>10.625</v>
      </c>
      <c r="T4244" s="14">
        <f t="shared" si="3"/>
        <v>0.05882352941</v>
      </c>
      <c r="U4244" s="15" t="str">
        <f>vlookup(F4244,'Sub categories'!$A:$C,3,False)</f>
        <v>Storage</v>
      </c>
      <c r="V4244" s="16">
        <f t="shared" si="4"/>
        <v>10</v>
      </c>
      <c r="W4244" s="17">
        <f t="array" ref="W4244">INDEX(shipping_prices!$C$1:$F5471,MATCH(I4244,shipping_prices!$A$1:$A5471,0),MATCH(M4244,shipping_prices!$C$1:$F$1,0))</f>
        <v>10.67</v>
      </c>
      <c r="X4244" s="15" t="str">
        <f t="shared" si="5"/>
        <v>Allen ArmoldMesaArizona</v>
      </c>
      <c r="Y4244" s="15" t="str">
        <f t="shared" si="6"/>
        <v>Low</v>
      </c>
    </row>
    <row r="4245">
      <c r="A4245" s="1">
        <v>42785.0</v>
      </c>
      <c r="B4245" s="2" t="s">
        <v>5142</v>
      </c>
      <c r="C4245" s="2">
        <v>4.0</v>
      </c>
      <c r="D4245" s="2" t="s">
        <v>1234</v>
      </c>
      <c r="E4245" s="2" t="s">
        <v>27</v>
      </c>
      <c r="F4245" s="2" t="s">
        <v>5082</v>
      </c>
      <c r="G4245" s="2" t="s">
        <v>45</v>
      </c>
      <c r="H4245" s="2" t="s">
        <v>130</v>
      </c>
      <c r="I4245" s="2" t="s">
        <v>5143</v>
      </c>
      <c r="J4245" s="2" t="s">
        <v>76</v>
      </c>
      <c r="K4245" s="2" t="s">
        <v>77</v>
      </c>
      <c r="L4245" s="10">
        <v>42792.0</v>
      </c>
      <c r="M4245" s="2" t="s">
        <v>142</v>
      </c>
      <c r="N4245" s="11">
        <v>0.6</v>
      </c>
      <c r="O4245" s="12">
        <v>-6.0</v>
      </c>
      <c r="P4245" s="13">
        <v>-0.45</v>
      </c>
      <c r="Q4245" s="13">
        <v>14.0</v>
      </c>
      <c r="R4245" s="13">
        <f t="shared" si="1"/>
        <v>35</v>
      </c>
      <c r="S4245" s="14">
        <f t="shared" si="2"/>
        <v>8.75</v>
      </c>
      <c r="T4245" s="14">
        <f t="shared" si="3"/>
        <v>-0.4285714286</v>
      </c>
      <c r="U4245" s="15" t="str">
        <f>vlookup(F4245,'Sub categories'!$A:$C,3,False)</f>
        <v>Furnishings</v>
      </c>
      <c r="V4245" s="16">
        <f t="shared" si="4"/>
        <v>7</v>
      </c>
      <c r="W4245" s="17">
        <f t="array" ref="W4245">INDEX(shipping_prices!$C$1:$F5472,MATCH(I4245,shipping_prices!$A$1:$A5472,0),MATCH(M4245,shipping_prices!$C$1:$F$1,0))</f>
        <v>18.68</v>
      </c>
      <c r="X4245" s="15" t="str">
        <f t="shared" si="5"/>
        <v>William BrownLa PorteTexas</v>
      </c>
      <c r="Y4245" s="15" t="str">
        <f t="shared" si="6"/>
        <v>loss</v>
      </c>
    </row>
    <row r="4246" hidden="1">
      <c r="A4246" s="1">
        <v>42786.0</v>
      </c>
      <c r="B4246" s="2" t="s">
        <v>5142</v>
      </c>
      <c r="C4246" s="2">
        <v>2.0</v>
      </c>
      <c r="D4246" s="2" t="s">
        <v>1234</v>
      </c>
      <c r="E4246" s="2" t="s">
        <v>27</v>
      </c>
      <c r="F4246" s="2" t="s">
        <v>38</v>
      </c>
      <c r="G4246" s="2" t="s">
        <v>39</v>
      </c>
      <c r="H4246" s="2" t="s">
        <v>40</v>
      </c>
      <c r="I4246" s="2" t="s">
        <v>5143</v>
      </c>
      <c r="J4246" s="2" t="s">
        <v>76</v>
      </c>
      <c r="K4246" s="2" t="s">
        <v>77</v>
      </c>
      <c r="L4246" s="10">
        <v>42792.0</v>
      </c>
      <c r="M4246" s="2" t="s">
        <v>142</v>
      </c>
      <c r="N4246" s="11">
        <v>0.8</v>
      </c>
      <c r="O4246" s="12">
        <v>-26.0</v>
      </c>
      <c r="P4246" s="13">
        <v>-1.6</v>
      </c>
      <c r="Q4246" s="13">
        <v>16.0</v>
      </c>
      <c r="R4246" s="13">
        <f t="shared" si="1"/>
        <v>80</v>
      </c>
      <c r="S4246" s="14">
        <f t="shared" si="2"/>
        <v>40</v>
      </c>
      <c r="T4246" s="14">
        <f t="shared" si="3"/>
        <v>-1.625</v>
      </c>
      <c r="U4246" s="15" t="str">
        <f>vlookup(F4246,'Sub categories'!$A:$C,3,False)</f>
        <v>Binders</v>
      </c>
      <c r="V4246" s="16">
        <f t="shared" si="4"/>
        <v>6</v>
      </c>
      <c r="W4246" s="17">
        <f t="array" ref="W4246">INDEX(shipping_prices!$C$1:$F5473,MATCH(I4246,shipping_prices!$A$1:$A5473,0),MATCH(M4246,shipping_prices!$C$1:$F$1,0))</f>
        <v>18.68</v>
      </c>
      <c r="X4246" s="15" t="str">
        <f t="shared" si="5"/>
        <v>William BrownLa PorteTexas</v>
      </c>
      <c r="Y4246" s="15" t="str">
        <f t="shared" si="6"/>
        <v>loss</v>
      </c>
    </row>
    <row r="4247" hidden="1">
      <c r="A4247" s="1">
        <v>42787.0</v>
      </c>
      <c r="B4247" s="2" t="s">
        <v>5144</v>
      </c>
      <c r="C4247" s="2">
        <v>1.0</v>
      </c>
      <c r="D4247" s="2" t="s">
        <v>1724</v>
      </c>
      <c r="E4247" s="2" t="s">
        <v>27</v>
      </c>
      <c r="F4247" s="2" t="s">
        <v>1802</v>
      </c>
      <c r="G4247" s="2" t="s">
        <v>39</v>
      </c>
      <c r="H4247" s="2" t="s">
        <v>79</v>
      </c>
      <c r="I4247" s="2" t="s">
        <v>169</v>
      </c>
      <c r="J4247" s="2" t="s">
        <v>42</v>
      </c>
      <c r="K4247" s="2" t="s">
        <v>43</v>
      </c>
      <c r="L4247" s="10">
        <v>42792.0</v>
      </c>
      <c r="M4247" s="2" t="s">
        <v>34</v>
      </c>
      <c r="N4247" s="11">
        <v>0.2</v>
      </c>
      <c r="O4247" s="12">
        <v>3.0</v>
      </c>
      <c r="P4247" s="13">
        <v>0.35</v>
      </c>
      <c r="Q4247" s="13">
        <v>7.0</v>
      </c>
      <c r="R4247" s="13">
        <f t="shared" si="1"/>
        <v>8.75</v>
      </c>
      <c r="S4247" s="14">
        <f t="shared" si="2"/>
        <v>8.75</v>
      </c>
      <c r="T4247" s="14">
        <f t="shared" si="3"/>
        <v>0.4285714286</v>
      </c>
      <c r="U4247" s="15" t="str">
        <f>vlookup(F4247,'Sub categories'!$A:$C,3,False)</f>
        <v>Binders</v>
      </c>
      <c r="V4247" s="16">
        <f t="shared" si="4"/>
        <v>5</v>
      </c>
      <c r="W4247" s="17">
        <f t="array" ref="W4247">INDEX(shipping_prices!$C$1:$F5474,MATCH(I4247,shipping_prices!$A$1:$A5474,0),MATCH(M4247,shipping_prices!$C$1:$F$1,0))</f>
        <v>14.86</v>
      </c>
      <c r="X4247" s="15" t="str">
        <f t="shared" si="5"/>
        <v>Lena RadfordLos AngelesCalifornia</v>
      </c>
      <c r="Y4247" s="15" t="str">
        <f t="shared" si="6"/>
        <v>Low</v>
      </c>
    </row>
    <row r="4248" hidden="1">
      <c r="A4248" s="1">
        <v>42787.0</v>
      </c>
      <c r="B4248" s="2" t="s">
        <v>5144</v>
      </c>
      <c r="C4248" s="2">
        <v>7.0</v>
      </c>
      <c r="D4248" s="2" t="s">
        <v>1724</v>
      </c>
      <c r="E4248" s="2" t="s">
        <v>27</v>
      </c>
      <c r="F4248" s="2" t="s">
        <v>1157</v>
      </c>
      <c r="G4248" s="2" t="s">
        <v>39</v>
      </c>
      <c r="H4248" s="2" t="s">
        <v>79</v>
      </c>
      <c r="I4248" s="2" t="s">
        <v>169</v>
      </c>
      <c r="J4248" s="2" t="s">
        <v>42</v>
      </c>
      <c r="K4248" s="2" t="s">
        <v>43</v>
      </c>
      <c r="L4248" s="10">
        <v>42792.0</v>
      </c>
      <c r="M4248" s="2" t="s">
        <v>34</v>
      </c>
      <c r="N4248" s="11">
        <v>0.0</v>
      </c>
      <c r="O4248" s="12">
        <v>5.0</v>
      </c>
      <c r="P4248" s="13">
        <v>0.28</v>
      </c>
      <c r="Q4248" s="13">
        <v>19.0</v>
      </c>
      <c r="R4248" s="13">
        <f t="shared" si="1"/>
        <v>19</v>
      </c>
      <c r="S4248" s="14">
        <f t="shared" si="2"/>
        <v>2.714285714</v>
      </c>
      <c r="T4248" s="14">
        <f t="shared" si="3"/>
        <v>0.2631578947</v>
      </c>
      <c r="U4248" s="15" t="str">
        <f>vlookup(F4248,'Sub categories'!$A:$C,3,False)</f>
        <v>Art</v>
      </c>
      <c r="V4248" s="16">
        <f t="shared" si="4"/>
        <v>5</v>
      </c>
      <c r="W4248" s="17">
        <f t="array" ref="W4248">INDEX(shipping_prices!$C$1:$F5475,MATCH(I4248,shipping_prices!$A$1:$A5475,0),MATCH(M4248,shipping_prices!$C$1:$F$1,0))</f>
        <v>14.86</v>
      </c>
      <c r="X4248" s="15" t="str">
        <f t="shared" si="5"/>
        <v>Lena RadfordLos AngelesCalifornia</v>
      </c>
      <c r="Y4248" s="15" t="str">
        <f t="shared" si="6"/>
        <v>Low</v>
      </c>
    </row>
    <row r="4249" hidden="1">
      <c r="A4249" s="1">
        <v>42787.0</v>
      </c>
      <c r="B4249" s="2" t="s">
        <v>5144</v>
      </c>
      <c r="C4249" s="2">
        <v>3.0</v>
      </c>
      <c r="D4249" s="2" t="s">
        <v>1724</v>
      </c>
      <c r="E4249" s="2" t="s">
        <v>27</v>
      </c>
      <c r="F4249" s="2" t="s">
        <v>2350</v>
      </c>
      <c r="G4249" s="2" t="s">
        <v>39</v>
      </c>
      <c r="H4249" s="2" t="s">
        <v>1125</v>
      </c>
      <c r="I4249" s="2" t="s">
        <v>169</v>
      </c>
      <c r="J4249" s="2" t="s">
        <v>42</v>
      </c>
      <c r="K4249" s="2" t="s">
        <v>43</v>
      </c>
      <c r="L4249" s="10">
        <v>42792.0</v>
      </c>
      <c r="M4249" s="2" t="s">
        <v>34</v>
      </c>
      <c r="N4249" s="11">
        <v>0.0</v>
      </c>
      <c r="O4249" s="12">
        <v>1.0</v>
      </c>
      <c r="P4249" s="13">
        <v>0.04</v>
      </c>
      <c r="Q4249" s="13">
        <v>24.0</v>
      </c>
      <c r="R4249" s="13">
        <f t="shared" si="1"/>
        <v>24</v>
      </c>
      <c r="S4249" s="14">
        <f t="shared" si="2"/>
        <v>8</v>
      </c>
      <c r="T4249" s="14">
        <f t="shared" si="3"/>
        <v>0.04166666667</v>
      </c>
      <c r="U4249" s="15" t="str">
        <f>vlookup(F4249,'Sub categories'!$A:$C,3,False)</f>
        <v>Storage</v>
      </c>
      <c r="V4249" s="16">
        <f t="shared" si="4"/>
        <v>5</v>
      </c>
      <c r="W4249" s="17">
        <f t="array" ref="W4249">INDEX(shipping_prices!$C$1:$F5476,MATCH(I4249,shipping_prices!$A$1:$A5476,0),MATCH(M4249,shipping_prices!$C$1:$F$1,0))</f>
        <v>14.86</v>
      </c>
      <c r="X4249" s="15" t="str">
        <f t="shared" si="5"/>
        <v>Lena RadfordLos AngelesCalifornia</v>
      </c>
      <c r="Y4249" s="15" t="str">
        <f t="shared" si="6"/>
        <v>Low</v>
      </c>
    </row>
    <row r="4250">
      <c r="A4250" s="1">
        <v>42787.0</v>
      </c>
      <c r="B4250" s="2" t="s">
        <v>5144</v>
      </c>
      <c r="C4250" s="2">
        <v>9.0</v>
      </c>
      <c r="D4250" s="2" t="s">
        <v>1724</v>
      </c>
      <c r="E4250" s="2" t="s">
        <v>27</v>
      </c>
      <c r="F4250" s="2" t="s">
        <v>755</v>
      </c>
      <c r="G4250" s="2" t="s">
        <v>45</v>
      </c>
      <c r="H4250" s="2" t="s">
        <v>87</v>
      </c>
      <c r="I4250" s="2" t="s">
        <v>169</v>
      </c>
      <c r="J4250" s="2" t="s">
        <v>42</v>
      </c>
      <c r="K4250" s="2" t="s">
        <v>43</v>
      </c>
      <c r="L4250" s="10">
        <v>42792.0</v>
      </c>
      <c r="M4250" s="2" t="s">
        <v>34</v>
      </c>
      <c r="N4250" s="11">
        <v>0.0</v>
      </c>
      <c r="O4250" s="12">
        <v>31.0</v>
      </c>
      <c r="P4250" s="13">
        <v>0.33</v>
      </c>
      <c r="Q4250" s="13">
        <v>95.0</v>
      </c>
      <c r="R4250" s="13">
        <f t="shared" si="1"/>
        <v>95</v>
      </c>
      <c r="S4250" s="14">
        <f t="shared" si="2"/>
        <v>10.55555556</v>
      </c>
      <c r="T4250" s="14">
        <f t="shared" si="3"/>
        <v>0.3263157895</v>
      </c>
      <c r="U4250" s="15" t="str">
        <f>vlookup(F4250,'Sub categories'!$A:$C,3,False)</f>
        <v>Furnishings</v>
      </c>
      <c r="V4250" s="16">
        <f t="shared" si="4"/>
        <v>5</v>
      </c>
      <c r="W4250" s="17">
        <f t="array" ref="W4250">INDEX(shipping_prices!$C$1:$F5477,MATCH(I4250,shipping_prices!$A$1:$A5477,0),MATCH(M4250,shipping_prices!$C$1:$F$1,0))</f>
        <v>14.86</v>
      </c>
      <c r="X4250" s="15" t="str">
        <f t="shared" si="5"/>
        <v>Lena RadfordLos AngelesCalifornia</v>
      </c>
      <c r="Y4250" s="15" t="str">
        <f t="shared" si="6"/>
        <v>Low</v>
      </c>
    </row>
    <row r="4251">
      <c r="A4251" s="1">
        <v>42787.0</v>
      </c>
      <c r="B4251" s="2" t="s">
        <v>5144</v>
      </c>
      <c r="C4251" s="2">
        <v>3.0</v>
      </c>
      <c r="D4251" s="2" t="s">
        <v>1724</v>
      </c>
      <c r="E4251" s="2" t="s">
        <v>27</v>
      </c>
      <c r="F4251" s="2" t="s">
        <v>1034</v>
      </c>
      <c r="G4251" s="2" t="s">
        <v>45</v>
      </c>
      <c r="H4251" s="2" t="s">
        <v>1035</v>
      </c>
      <c r="I4251" s="2" t="s">
        <v>169</v>
      </c>
      <c r="J4251" s="2" t="s">
        <v>42</v>
      </c>
      <c r="K4251" s="2" t="s">
        <v>43</v>
      </c>
      <c r="L4251" s="10">
        <v>42792.0</v>
      </c>
      <c r="M4251" s="2" t="s">
        <v>34</v>
      </c>
      <c r="N4251" s="11">
        <v>0.2</v>
      </c>
      <c r="O4251" s="12">
        <v>28.0</v>
      </c>
      <c r="P4251" s="13">
        <v>0.05</v>
      </c>
      <c r="Q4251" s="13">
        <v>569.0</v>
      </c>
      <c r="R4251" s="13">
        <f t="shared" si="1"/>
        <v>711.25</v>
      </c>
      <c r="S4251" s="14">
        <f t="shared" si="2"/>
        <v>237.0833333</v>
      </c>
      <c r="T4251" s="14">
        <f t="shared" si="3"/>
        <v>0.04920913884</v>
      </c>
      <c r="U4251" s="15" t="str">
        <f>vlookup(F4251,'Sub categories'!$A:$C,3,False)</f>
        <v>Tables</v>
      </c>
      <c r="V4251" s="16">
        <f t="shared" si="4"/>
        <v>5</v>
      </c>
      <c r="W4251" s="17">
        <f t="array" ref="W4251">INDEX(shipping_prices!$C$1:$F5478,MATCH(I4251,shipping_prices!$A$1:$A5478,0),MATCH(M4251,shipping_prices!$C$1:$F$1,0))</f>
        <v>14.86</v>
      </c>
      <c r="X4251" s="15" t="str">
        <f t="shared" si="5"/>
        <v>Lena RadfordLos AngelesCalifornia</v>
      </c>
      <c r="Y4251" s="15" t="str">
        <f t="shared" si="6"/>
        <v>High</v>
      </c>
    </row>
    <row r="4252" hidden="1">
      <c r="A4252" s="1">
        <v>42787.0</v>
      </c>
      <c r="B4252" s="2" t="s">
        <v>5144</v>
      </c>
      <c r="C4252" s="2">
        <v>4.0</v>
      </c>
      <c r="D4252" s="2" t="s">
        <v>1724</v>
      </c>
      <c r="E4252" s="2" t="s">
        <v>27</v>
      </c>
      <c r="F4252" s="2" t="s">
        <v>2788</v>
      </c>
      <c r="G4252" s="2" t="s">
        <v>29</v>
      </c>
      <c r="H4252" s="2" t="s">
        <v>255</v>
      </c>
      <c r="I4252" s="2" t="s">
        <v>169</v>
      </c>
      <c r="J4252" s="2" t="s">
        <v>42</v>
      </c>
      <c r="K4252" s="2" t="s">
        <v>43</v>
      </c>
      <c r="L4252" s="10">
        <v>42792.0</v>
      </c>
      <c r="M4252" s="2" t="s">
        <v>34</v>
      </c>
      <c r="N4252" s="11">
        <v>0.2</v>
      </c>
      <c r="O4252" s="12">
        <v>68.0</v>
      </c>
      <c r="P4252" s="13">
        <v>0.06</v>
      </c>
      <c r="Q4252" s="13">
        <v>1091.0</v>
      </c>
      <c r="R4252" s="13">
        <f t="shared" si="1"/>
        <v>1363.75</v>
      </c>
      <c r="S4252" s="14">
        <f t="shared" si="2"/>
        <v>340.9375</v>
      </c>
      <c r="T4252" s="14">
        <f t="shared" si="3"/>
        <v>0.06232813932</v>
      </c>
      <c r="U4252" s="15" t="str">
        <f>vlookup(F4252,'Sub categories'!$A:$C,3,False)</f>
        <v>Phones</v>
      </c>
      <c r="V4252" s="16">
        <f t="shared" si="4"/>
        <v>5</v>
      </c>
      <c r="W4252" s="17">
        <f t="array" ref="W4252">INDEX(shipping_prices!$C$1:$F5479,MATCH(I4252,shipping_prices!$A$1:$A5479,0),MATCH(M4252,shipping_prices!$C$1:$F$1,0))</f>
        <v>14.86</v>
      </c>
      <c r="X4252" s="15" t="str">
        <f t="shared" si="5"/>
        <v>Lena RadfordLos AngelesCalifornia</v>
      </c>
      <c r="Y4252" s="15" t="str">
        <f t="shared" si="6"/>
        <v>High</v>
      </c>
    </row>
    <row r="4253" hidden="1">
      <c r="A4253" s="1">
        <v>42787.0</v>
      </c>
      <c r="B4253" s="2" t="s">
        <v>5145</v>
      </c>
      <c r="C4253" s="2">
        <v>2.0</v>
      </c>
      <c r="D4253" s="2" t="s">
        <v>1595</v>
      </c>
      <c r="E4253" s="2" t="s">
        <v>27</v>
      </c>
      <c r="F4253" s="2" t="s">
        <v>2067</v>
      </c>
      <c r="G4253" s="2" t="s">
        <v>39</v>
      </c>
      <c r="H4253" s="2" t="s">
        <v>79</v>
      </c>
      <c r="I4253" s="2" t="s">
        <v>31</v>
      </c>
      <c r="J4253" s="2" t="s">
        <v>32</v>
      </c>
      <c r="K4253" s="2" t="s">
        <v>33</v>
      </c>
      <c r="L4253" s="10">
        <v>42793.0</v>
      </c>
      <c r="M4253" s="2" t="s">
        <v>90</v>
      </c>
      <c r="N4253" s="11">
        <v>0.2</v>
      </c>
      <c r="O4253" s="12">
        <v>12.0</v>
      </c>
      <c r="P4253" s="13">
        <v>0.35</v>
      </c>
      <c r="Q4253" s="13">
        <v>34.0</v>
      </c>
      <c r="R4253" s="13">
        <f t="shared" si="1"/>
        <v>42.5</v>
      </c>
      <c r="S4253" s="14">
        <f t="shared" si="2"/>
        <v>21.25</v>
      </c>
      <c r="T4253" s="14">
        <f t="shared" si="3"/>
        <v>0.3529411765</v>
      </c>
      <c r="U4253" s="15" t="str">
        <f>vlookup(F4253,'Sub categories'!$A:$C,3,False)</f>
        <v>Binders</v>
      </c>
      <c r="V4253" s="16">
        <f t="shared" si="4"/>
        <v>6</v>
      </c>
      <c r="W4253" s="17">
        <f t="array" ref="W4253">INDEX(shipping_prices!$C$1:$F5480,MATCH(I4253,shipping_prices!$A$1:$A5480,0),MATCH(M4253,shipping_prices!$C$1:$F$1,0))</f>
        <v>0.94</v>
      </c>
      <c r="X4253" s="15" t="str">
        <f t="shared" si="5"/>
        <v>Greg TranNew York CityNew York</v>
      </c>
      <c r="Y4253" s="15" t="str">
        <f t="shared" si="6"/>
        <v>Low</v>
      </c>
    </row>
    <row r="4254" hidden="1">
      <c r="A4254" s="1">
        <v>42787.0</v>
      </c>
      <c r="B4254" s="2" t="s">
        <v>5146</v>
      </c>
      <c r="C4254" s="2">
        <v>9.0</v>
      </c>
      <c r="D4254" s="2" t="s">
        <v>3657</v>
      </c>
      <c r="E4254" s="2" t="s">
        <v>37</v>
      </c>
      <c r="F4254" s="2" t="s">
        <v>1261</v>
      </c>
      <c r="G4254" s="2" t="s">
        <v>39</v>
      </c>
      <c r="H4254" s="2" t="s">
        <v>146</v>
      </c>
      <c r="I4254" s="2" t="s">
        <v>158</v>
      </c>
      <c r="J4254" s="2" t="s">
        <v>159</v>
      </c>
      <c r="K4254" s="2" t="s">
        <v>43</v>
      </c>
      <c r="L4254" s="10">
        <v>42790.0</v>
      </c>
      <c r="M4254" s="2" t="s">
        <v>34</v>
      </c>
      <c r="N4254" s="11">
        <v>0.2</v>
      </c>
      <c r="O4254" s="12">
        <v>13.0</v>
      </c>
      <c r="P4254" s="13">
        <v>0.36</v>
      </c>
      <c r="Q4254" s="13">
        <v>35.0</v>
      </c>
      <c r="R4254" s="13">
        <f t="shared" si="1"/>
        <v>43.75</v>
      </c>
      <c r="S4254" s="14">
        <f t="shared" si="2"/>
        <v>4.861111111</v>
      </c>
      <c r="T4254" s="14">
        <f t="shared" si="3"/>
        <v>0.3714285714</v>
      </c>
      <c r="U4254" s="15" t="str">
        <f>vlookup(F4254,'Sub categories'!$A:$C,3,False)</f>
        <v>Binders</v>
      </c>
      <c r="V4254" s="16">
        <f t="shared" si="4"/>
        <v>3</v>
      </c>
      <c r="W4254" s="17">
        <f t="array" ref="W4254">INDEX(shipping_prices!$C$1:$F5481,MATCH(I4254,shipping_prices!$A$1:$A5481,0),MATCH(M4254,shipping_prices!$C$1:$F$1,0))</f>
        <v>7</v>
      </c>
      <c r="X4254" s="15" t="str">
        <f t="shared" si="5"/>
        <v>Edward BeckerSeattleWashington</v>
      </c>
      <c r="Y4254" s="15" t="str">
        <f t="shared" si="6"/>
        <v>Low</v>
      </c>
    </row>
    <row r="4255">
      <c r="A4255" s="1">
        <v>42787.0</v>
      </c>
      <c r="B4255" s="2" t="s">
        <v>5147</v>
      </c>
      <c r="C4255" s="2">
        <v>2.0</v>
      </c>
      <c r="D4255" s="2" t="s">
        <v>393</v>
      </c>
      <c r="E4255" s="2" t="s">
        <v>37</v>
      </c>
      <c r="F4255" s="2" t="s">
        <v>2656</v>
      </c>
      <c r="G4255" s="2" t="s">
        <v>45</v>
      </c>
      <c r="H4255" s="2" t="s">
        <v>246</v>
      </c>
      <c r="I4255" s="2" t="s">
        <v>158</v>
      </c>
      <c r="J4255" s="2" t="s">
        <v>159</v>
      </c>
      <c r="K4255" s="2" t="s">
        <v>43</v>
      </c>
      <c r="L4255" s="10">
        <v>42798.0</v>
      </c>
      <c r="M4255" s="2" t="s">
        <v>34</v>
      </c>
      <c r="N4255" s="11">
        <v>0.0</v>
      </c>
      <c r="O4255" s="12">
        <v>2.0</v>
      </c>
      <c r="P4255" s="13">
        <v>0.05</v>
      </c>
      <c r="Q4255" s="13">
        <v>32.0</v>
      </c>
      <c r="R4255" s="13">
        <f t="shared" si="1"/>
        <v>32</v>
      </c>
      <c r="S4255" s="14">
        <f t="shared" si="2"/>
        <v>16</v>
      </c>
      <c r="T4255" s="14">
        <f t="shared" si="3"/>
        <v>0.0625</v>
      </c>
      <c r="U4255" s="15" t="str">
        <f>vlookup(F4255,'Sub categories'!$A:$C,3,False)</f>
        <v>Furnishings</v>
      </c>
      <c r="V4255" s="16">
        <f t="shared" si="4"/>
        <v>11</v>
      </c>
      <c r="W4255" s="17">
        <f t="array" ref="W4255">INDEX(shipping_prices!$C$1:$F5482,MATCH(I4255,shipping_prices!$A$1:$A5482,0),MATCH(M4255,shipping_prices!$C$1:$F$1,0))</f>
        <v>7</v>
      </c>
      <c r="X4255" s="15" t="str">
        <f t="shared" si="5"/>
        <v>Janet MolinariSeattleWashington</v>
      </c>
      <c r="Y4255" s="15" t="str">
        <f t="shared" si="6"/>
        <v>Low</v>
      </c>
    </row>
    <row r="4256" hidden="1">
      <c r="A4256" s="1">
        <v>42787.0</v>
      </c>
      <c r="B4256" s="2" t="s">
        <v>5148</v>
      </c>
      <c r="C4256" s="2">
        <v>1.0</v>
      </c>
      <c r="D4256" s="2" t="s">
        <v>606</v>
      </c>
      <c r="E4256" s="2" t="s">
        <v>37</v>
      </c>
      <c r="F4256" s="2" t="s">
        <v>334</v>
      </c>
      <c r="G4256" s="2" t="s">
        <v>39</v>
      </c>
      <c r="H4256" s="2" t="s">
        <v>182</v>
      </c>
      <c r="I4256" s="2" t="s">
        <v>41</v>
      </c>
      <c r="J4256" s="2" t="s">
        <v>42</v>
      </c>
      <c r="K4256" s="2" t="s">
        <v>43</v>
      </c>
      <c r="L4256" s="10">
        <v>42788.0</v>
      </c>
      <c r="M4256" s="2" t="s">
        <v>34</v>
      </c>
      <c r="N4256" s="11">
        <v>0.2</v>
      </c>
      <c r="O4256" s="12">
        <v>3.0</v>
      </c>
      <c r="P4256" s="13">
        <v>0.35</v>
      </c>
      <c r="Q4256" s="13">
        <v>10.0</v>
      </c>
      <c r="R4256" s="13">
        <f t="shared" si="1"/>
        <v>12.5</v>
      </c>
      <c r="S4256" s="14">
        <f t="shared" si="2"/>
        <v>12.5</v>
      </c>
      <c r="T4256" s="14">
        <f t="shared" si="3"/>
        <v>0.3</v>
      </c>
      <c r="U4256" s="15" t="str">
        <f>vlookup(F4256,'Sub categories'!$A:$C,3,False)</f>
        <v>Binders</v>
      </c>
      <c r="V4256" s="16">
        <f t="shared" si="4"/>
        <v>1</v>
      </c>
      <c r="W4256" s="17">
        <f t="array" ref="W4256">INDEX(shipping_prices!$C$1:$F5483,MATCH(I4256,shipping_prices!$A$1:$A5483,0),MATCH(M4256,shipping_prices!$C$1:$F$1,0))</f>
        <v>10.99</v>
      </c>
      <c r="X4256" s="15" t="str">
        <f t="shared" si="5"/>
        <v>Bill TylerSan FranciscoCalifornia</v>
      </c>
      <c r="Y4256" s="15" t="str">
        <f t="shared" si="6"/>
        <v>Low</v>
      </c>
    </row>
    <row r="4257" hidden="1">
      <c r="A4257" s="1">
        <v>42787.0</v>
      </c>
      <c r="B4257" s="2" t="s">
        <v>5149</v>
      </c>
      <c r="C4257" s="2">
        <v>4.0</v>
      </c>
      <c r="D4257" s="2" t="s">
        <v>2548</v>
      </c>
      <c r="E4257" s="2" t="s">
        <v>37</v>
      </c>
      <c r="F4257" s="2" t="s">
        <v>2080</v>
      </c>
      <c r="G4257" s="2" t="s">
        <v>39</v>
      </c>
      <c r="H4257" s="2" t="s">
        <v>79</v>
      </c>
      <c r="I4257" s="2" t="s">
        <v>41</v>
      </c>
      <c r="J4257" s="2" t="s">
        <v>42</v>
      </c>
      <c r="K4257" s="2" t="s">
        <v>43</v>
      </c>
      <c r="L4257" s="10">
        <v>42789.0</v>
      </c>
      <c r="M4257" s="2" t="s">
        <v>90</v>
      </c>
      <c r="N4257" s="11">
        <v>0.0</v>
      </c>
      <c r="O4257" s="12">
        <v>15.0</v>
      </c>
      <c r="P4257" s="13">
        <v>0.49</v>
      </c>
      <c r="Q4257" s="13">
        <v>31.0</v>
      </c>
      <c r="R4257" s="13">
        <f t="shared" si="1"/>
        <v>31</v>
      </c>
      <c r="S4257" s="14">
        <f t="shared" si="2"/>
        <v>7.75</v>
      </c>
      <c r="T4257" s="14">
        <f t="shared" si="3"/>
        <v>0.4838709677</v>
      </c>
      <c r="U4257" s="15" t="str">
        <f>vlookup(F4257,'Sub categories'!$A:$C,3,False)</f>
        <v>Envelopes</v>
      </c>
      <c r="V4257" s="16">
        <f t="shared" si="4"/>
        <v>2</v>
      </c>
      <c r="W4257" s="17">
        <f t="array" ref="W4257">INDEX(shipping_prices!$C$1:$F5484,MATCH(I4257,shipping_prices!$A$1:$A5484,0),MATCH(M4257,shipping_prices!$C$1:$F$1,0))</f>
        <v>2.77</v>
      </c>
      <c r="X4257" s="15" t="str">
        <f t="shared" si="5"/>
        <v>Dean KatzSan FranciscoCalifornia</v>
      </c>
      <c r="Y4257" s="15" t="str">
        <f t="shared" si="6"/>
        <v>Low</v>
      </c>
    </row>
    <row r="4258" hidden="1">
      <c r="A4258" s="1">
        <v>42788.0</v>
      </c>
      <c r="B4258" s="2" t="s">
        <v>5149</v>
      </c>
      <c r="C4258" s="2">
        <v>5.0</v>
      </c>
      <c r="D4258" s="2" t="s">
        <v>2548</v>
      </c>
      <c r="E4258" s="2" t="s">
        <v>37</v>
      </c>
      <c r="F4258" s="2" t="s">
        <v>1470</v>
      </c>
      <c r="G4258" s="2" t="s">
        <v>39</v>
      </c>
      <c r="H4258" s="2" t="s">
        <v>1471</v>
      </c>
      <c r="I4258" s="2" t="s">
        <v>41</v>
      </c>
      <c r="J4258" s="2" t="s">
        <v>42</v>
      </c>
      <c r="K4258" s="2" t="s">
        <v>43</v>
      </c>
      <c r="L4258" s="10">
        <v>42789.0</v>
      </c>
      <c r="M4258" s="2" t="s">
        <v>90</v>
      </c>
      <c r="N4258" s="11">
        <v>0.0</v>
      </c>
      <c r="O4258" s="12">
        <v>40.0</v>
      </c>
      <c r="P4258" s="13">
        <v>0.26</v>
      </c>
      <c r="Q4258" s="13">
        <v>155.0</v>
      </c>
      <c r="R4258" s="13">
        <f t="shared" si="1"/>
        <v>155</v>
      </c>
      <c r="S4258" s="14">
        <f t="shared" si="2"/>
        <v>31</v>
      </c>
      <c r="T4258" s="14">
        <f t="shared" si="3"/>
        <v>0.2580645161</v>
      </c>
      <c r="U4258" s="15" t="str">
        <f>vlookup(F4258,'Sub categories'!$A:$C,3,False)</f>
        <v>Appliances</v>
      </c>
      <c r="V4258" s="16">
        <f t="shared" si="4"/>
        <v>1</v>
      </c>
      <c r="W4258" s="17">
        <f t="array" ref="W4258">INDEX(shipping_prices!$C$1:$F5485,MATCH(I4258,shipping_prices!$A$1:$A5485,0),MATCH(M4258,shipping_prices!$C$1:$F$1,0))</f>
        <v>2.77</v>
      </c>
      <c r="X4258" s="15" t="str">
        <f t="shared" si="5"/>
        <v>Dean KatzSan FranciscoCalifornia</v>
      </c>
      <c r="Y4258" s="15" t="str">
        <f t="shared" si="6"/>
        <v>Low</v>
      </c>
    </row>
    <row r="4259" hidden="1">
      <c r="A4259" s="1">
        <v>42788.0</v>
      </c>
      <c r="B4259" s="2" t="s">
        <v>5149</v>
      </c>
      <c r="C4259" s="2">
        <v>5.0</v>
      </c>
      <c r="D4259" s="2" t="s">
        <v>2548</v>
      </c>
      <c r="E4259" s="2" t="s">
        <v>37</v>
      </c>
      <c r="F4259" s="2" t="s">
        <v>3213</v>
      </c>
      <c r="G4259" s="2" t="s">
        <v>39</v>
      </c>
      <c r="H4259" s="2" t="s">
        <v>534</v>
      </c>
      <c r="I4259" s="2" t="s">
        <v>41</v>
      </c>
      <c r="J4259" s="2" t="s">
        <v>42</v>
      </c>
      <c r="K4259" s="2" t="s">
        <v>43</v>
      </c>
      <c r="L4259" s="10">
        <v>42789.0</v>
      </c>
      <c r="M4259" s="2" t="s">
        <v>90</v>
      </c>
      <c r="N4259" s="11">
        <v>0.0</v>
      </c>
      <c r="O4259" s="12">
        <v>7.0</v>
      </c>
      <c r="P4259" s="13">
        <v>0.01</v>
      </c>
      <c r="Q4259" s="13">
        <v>677.0</v>
      </c>
      <c r="R4259" s="13">
        <f t="shared" si="1"/>
        <v>677</v>
      </c>
      <c r="S4259" s="14">
        <f t="shared" si="2"/>
        <v>135.4</v>
      </c>
      <c r="T4259" s="14">
        <f t="shared" si="3"/>
        <v>0.01033973412</v>
      </c>
      <c r="U4259" s="15" t="str">
        <f>vlookup(F4259,'Sub categories'!$A:$C,3,False)</f>
        <v>Storage</v>
      </c>
      <c r="V4259" s="16">
        <f t="shared" si="4"/>
        <v>1</v>
      </c>
      <c r="W4259" s="17">
        <f t="array" ref="W4259">INDEX(shipping_prices!$C$1:$F5486,MATCH(I4259,shipping_prices!$A$1:$A5486,0),MATCH(M4259,shipping_prices!$C$1:$F$1,0))</f>
        <v>2.77</v>
      </c>
      <c r="X4259" s="15" t="str">
        <f t="shared" si="5"/>
        <v>Dean KatzSan FranciscoCalifornia</v>
      </c>
      <c r="Y4259" s="15" t="str">
        <f t="shared" si="6"/>
        <v>Low</v>
      </c>
    </row>
    <row r="4260">
      <c r="A4260" s="1">
        <v>42788.0</v>
      </c>
      <c r="B4260" s="2" t="s">
        <v>5149</v>
      </c>
      <c r="C4260" s="2">
        <v>3.0</v>
      </c>
      <c r="D4260" s="2" t="s">
        <v>2548</v>
      </c>
      <c r="E4260" s="2" t="s">
        <v>37</v>
      </c>
      <c r="F4260" s="2" t="s">
        <v>3333</v>
      </c>
      <c r="G4260" s="2" t="s">
        <v>45</v>
      </c>
      <c r="H4260" s="2" t="s">
        <v>46</v>
      </c>
      <c r="I4260" s="2" t="s">
        <v>41</v>
      </c>
      <c r="J4260" s="2" t="s">
        <v>42</v>
      </c>
      <c r="K4260" s="2" t="s">
        <v>43</v>
      </c>
      <c r="L4260" s="10">
        <v>42789.0</v>
      </c>
      <c r="M4260" s="2" t="s">
        <v>90</v>
      </c>
      <c r="N4260" s="11">
        <v>0.2</v>
      </c>
      <c r="O4260" s="12">
        <v>77.0</v>
      </c>
      <c r="P4260" s="13">
        <v>0.1</v>
      </c>
      <c r="Q4260" s="13">
        <v>770.0</v>
      </c>
      <c r="R4260" s="13">
        <f t="shared" si="1"/>
        <v>962.5</v>
      </c>
      <c r="S4260" s="14">
        <f t="shared" si="2"/>
        <v>320.8333333</v>
      </c>
      <c r="T4260" s="14">
        <f t="shared" si="3"/>
        <v>0.1</v>
      </c>
      <c r="U4260" s="15" t="str">
        <f>vlookup(F4260,'Sub categories'!$A:$C,3,False)</f>
        <v>Chairs</v>
      </c>
      <c r="V4260" s="16">
        <f t="shared" si="4"/>
        <v>1</v>
      </c>
      <c r="W4260" s="17">
        <f t="array" ref="W4260">INDEX(shipping_prices!$C$1:$F5487,MATCH(I4260,shipping_prices!$A$1:$A5487,0),MATCH(M4260,shipping_prices!$C$1:$F$1,0))</f>
        <v>2.77</v>
      </c>
      <c r="X4260" s="15" t="str">
        <f t="shared" si="5"/>
        <v>Dean KatzSan FranciscoCalifornia</v>
      </c>
      <c r="Y4260" s="15" t="str">
        <f t="shared" si="6"/>
        <v>High</v>
      </c>
    </row>
    <row r="4261" hidden="1">
      <c r="A4261" s="1">
        <v>42788.0</v>
      </c>
      <c r="B4261" s="2" t="s">
        <v>5150</v>
      </c>
      <c r="C4261" s="2">
        <v>9.0</v>
      </c>
      <c r="D4261" s="2" t="s">
        <v>3117</v>
      </c>
      <c r="E4261" s="2" t="s">
        <v>37</v>
      </c>
      <c r="F4261" s="2" t="s">
        <v>1150</v>
      </c>
      <c r="G4261" s="2" t="s">
        <v>39</v>
      </c>
      <c r="H4261" s="2" t="s">
        <v>95</v>
      </c>
      <c r="I4261" s="2" t="s">
        <v>31</v>
      </c>
      <c r="J4261" s="2" t="s">
        <v>32</v>
      </c>
      <c r="K4261" s="2" t="s">
        <v>33</v>
      </c>
      <c r="L4261" s="10">
        <v>42796.0</v>
      </c>
      <c r="M4261" s="2" t="s">
        <v>34</v>
      </c>
      <c r="N4261" s="11">
        <v>0.0</v>
      </c>
      <c r="O4261" s="12">
        <v>30.0</v>
      </c>
      <c r="P4261" s="13">
        <v>0.47</v>
      </c>
      <c r="Q4261" s="13">
        <v>63.0</v>
      </c>
      <c r="R4261" s="13">
        <f t="shared" si="1"/>
        <v>63</v>
      </c>
      <c r="S4261" s="14">
        <f t="shared" si="2"/>
        <v>7</v>
      </c>
      <c r="T4261" s="14">
        <f t="shared" si="3"/>
        <v>0.4761904762</v>
      </c>
      <c r="U4261" s="15" t="str">
        <f>vlookup(F4261,'Sub categories'!$A:$C,3,False)</f>
        <v>Paper</v>
      </c>
      <c r="V4261" s="16">
        <f t="shared" si="4"/>
        <v>8</v>
      </c>
      <c r="W4261" s="17">
        <f t="array" ref="W4261">INDEX(shipping_prices!$C$1:$F5488,MATCH(I4261,shipping_prices!$A$1:$A5488,0),MATCH(M4261,shipping_prices!$C$1:$F$1,0))</f>
        <v>10.09</v>
      </c>
      <c r="X4261" s="15" t="str">
        <f t="shared" si="5"/>
        <v>Bart WattersNew York CityNew York</v>
      </c>
      <c r="Y4261" s="15" t="str">
        <f t="shared" si="6"/>
        <v>Low</v>
      </c>
    </row>
    <row r="4262" hidden="1">
      <c r="A4262" s="1">
        <v>42789.0</v>
      </c>
      <c r="B4262" s="2" t="s">
        <v>5151</v>
      </c>
      <c r="C4262" s="2">
        <v>3.0</v>
      </c>
      <c r="D4262" s="2" t="s">
        <v>3963</v>
      </c>
      <c r="E4262" s="2" t="s">
        <v>37</v>
      </c>
      <c r="F4262" s="2" t="s">
        <v>5126</v>
      </c>
      <c r="G4262" s="2" t="s">
        <v>39</v>
      </c>
      <c r="H4262" s="2" t="s">
        <v>193</v>
      </c>
      <c r="I4262" s="2" t="s">
        <v>2161</v>
      </c>
      <c r="J4262" s="2" t="s">
        <v>749</v>
      </c>
      <c r="K4262" s="2" t="s">
        <v>54</v>
      </c>
      <c r="L4262" s="10">
        <v>42790.0</v>
      </c>
      <c r="M4262" s="2" t="s">
        <v>142</v>
      </c>
      <c r="N4262" s="11">
        <v>0.0</v>
      </c>
      <c r="O4262" s="12">
        <v>8.0</v>
      </c>
      <c r="P4262" s="13">
        <v>0.48</v>
      </c>
      <c r="Q4262" s="13">
        <v>17.0</v>
      </c>
      <c r="R4262" s="13">
        <f t="shared" si="1"/>
        <v>17</v>
      </c>
      <c r="S4262" s="14">
        <f t="shared" si="2"/>
        <v>5.666666667</v>
      </c>
      <c r="T4262" s="14">
        <f t="shared" si="3"/>
        <v>0.4705882353</v>
      </c>
      <c r="U4262" s="15" t="str">
        <f>vlookup(F4262,'Sub categories'!$A:$C,3,False)</f>
        <v>Binders</v>
      </c>
      <c r="V4262" s="16">
        <f t="shared" si="4"/>
        <v>1</v>
      </c>
      <c r="W4262" s="17">
        <f t="array" ref="W4262">INDEX(shipping_prices!$C$1:$F5489,MATCH(I4262,shipping_prices!$A$1:$A5489,0),MATCH(M4262,shipping_prices!$C$1:$F$1,0))</f>
        <v>16.21</v>
      </c>
      <c r="X4262" s="15" t="str">
        <f t="shared" si="5"/>
        <v>Stewart CarmichaelDecaturAlabama</v>
      </c>
      <c r="Y4262" s="15" t="str">
        <f t="shared" si="6"/>
        <v>Low</v>
      </c>
    </row>
    <row r="4263" hidden="1">
      <c r="A4263" s="1">
        <v>42791.0</v>
      </c>
      <c r="B4263" s="2" t="s">
        <v>5151</v>
      </c>
      <c r="C4263" s="2">
        <v>1.0</v>
      </c>
      <c r="D4263" s="2" t="s">
        <v>3963</v>
      </c>
      <c r="E4263" s="2" t="s">
        <v>37</v>
      </c>
      <c r="F4263" s="2" t="s">
        <v>1065</v>
      </c>
      <c r="G4263" s="2" t="s">
        <v>39</v>
      </c>
      <c r="H4263" s="2" t="s">
        <v>79</v>
      </c>
      <c r="I4263" s="2" t="s">
        <v>2161</v>
      </c>
      <c r="J4263" s="2" t="s">
        <v>749</v>
      </c>
      <c r="K4263" s="2" t="s">
        <v>54</v>
      </c>
      <c r="L4263" s="10">
        <v>42791.0</v>
      </c>
      <c r="M4263" s="2" t="s">
        <v>142</v>
      </c>
      <c r="N4263" s="11">
        <v>0.0</v>
      </c>
      <c r="O4263" s="12">
        <v>56.0</v>
      </c>
      <c r="P4263" s="13">
        <v>0.27</v>
      </c>
      <c r="Q4263" s="13">
        <v>208.0</v>
      </c>
      <c r="R4263" s="13">
        <f t="shared" si="1"/>
        <v>208</v>
      </c>
      <c r="S4263" s="14">
        <f t="shared" si="2"/>
        <v>208</v>
      </c>
      <c r="T4263" s="14">
        <f t="shared" si="3"/>
        <v>0.2692307692</v>
      </c>
      <c r="U4263" s="15" t="str">
        <f>vlookup(F4263,'Sub categories'!$A:$C,3,False)</f>
        <v>Appliances</v>
      </c>
      <c r="V4263" s="16">
        <f t="shared" si="4"/>
        <v>0</v>
      </c>
      <c r="W4263" s="17">
        <f t="array" ref="W4263">INDEX(shipping_prices!$C$1:$F5490,MATCH(I4263,shipping_prices!$A$1:$A5490,0),MATCH(M4263,shipping_prices!$C$1:$F$1,0))</f>
        <v>16.21</v>
      </c>
      <c r="X4263" s="15" t="str">
        <f t="shared" si="5"/>
        <v>Stewart CarmichaelDecaturAlabama</v>
      </c>
      <c r="Y4263" s="15" t="str">
        <f t="shared" si="6"/>
        <v>High</v>
      </c>
    </row>
    <row r="4264" hidden="1">
      <c r="A4264" s="1">
        <v>42793.0</v>
      </c>
      <c r="B4264" s="2" t="s">
        <v>5152</v>
      </c>
      <c r="C4264" s="2">
        <v>4.0</v>
      </c>
      <c r="D4264" s="2" t="s">
        <v>5153</v>
      </c>
      <c r="E4264" s="2" t="s">
        <v>27</v>
      </c>
      <c r="F4264" s="2" t="s">
        <v>5154</v>
      </c>
      <c r="G4264" s="2" t="s">
        <v>29</v>
      </c>
      <c r="H4264" s="2" t="s">
        <v>1415</v>
      </c>
      <c r="I4264" s="2" t="s">
        <v>88</v>
      </c>
      <c r="J4264" s="2" t="s">
        <v>321</v>
      </c>
      <c r="K4264" s="2" t="s">
        <v>33</v>
      </c>
      <c r="L4264" s="10">
        <v>42797.0</v>
      </c>
      <c r="M4264" s="2" t="s">
        <v>34</v>
      </c>
      <c r="N4264" s="11">
        <v>0.4</v>
      </c>
      <c r="O4264" s="12">
        <v>-37.0</v>
      </c>
      <c r="P4264" s="13">
        <v>-0.23</v>
      </c>
      <c r="Q4264" s="13">
        <v>158.0</v>
      </c>
      <c r="R4264" s="13">
        <f t="shared" si="1"/>
        <v>263.3333333</v>
      </c>
      <c r="S4264" s="14">
        <f t="shared" si="2"/>
        <v>65.83333333</v>
      </c>
      <c r="T4264" s="14">
        <f t="shared" si="3"/>
        <v>-0.2341772152</v>
      </c>
      <c r="U4264" s="15" t="str">
        <f>vlookup(F4264,'Sub categories'!$A:$C,3,False)</f>
        <v>Phones</v>
      </c>
      <c r="V4264" s="16">
        <f t="shared" si="4"/>
        <v>4</v>
      </c>
      <c r="W4264" s="17">
        <f t="array" ref="W4264">INDEX(shipping_prices!$C$1:$F5491,MATCH(I4264,shipping_prices!$A$1:$A5491,0),MATCH(M4264,shipping_prices!$C$1:$F$1,0))</f>
        <v>7.88</v>
      </c>
      <c r="X4264" s="15" t="str">
        <f t="shared" si="5"/>
        <v>Troy BlackwellSpringfieldOhio</v>
      </c>
      <c r="Y4264" s="15" t="str">
        <f t="shared" si="6"/>
        <v>loss</v>
      </c>
    </row>
    <row r="4265">
      <c r="A4265" s="1">
        <v>42793.0</v>
      </c>
      <c r="B4265" s="2" t="s">
        <v>5152</v>
      </c>
      <c r="C4265" s="2">
        <v>5.0</v>
      </c>
      <c r="D4265" s="2" t="s">
        <v>5153</v>
      </c>
      <c r="E4265" s="2" t="s">
        <v>27</v>
      </c>
      <c r="F4265" s="2" t="s">
        <v>1166</v>
      </c>
      <c r="G4265" s="2" t="s">
        <v>45</v>
      </c>
      <c r="H4265" s="2" t="s">
        <v>833</v>
      </c>
      <c r="I4265" s="2" t="s">
        <v>88</v>
      </c>
      <c r="J4265" s="2" t="s">
        <v>321</v>
      </c>
      <c r="K4265" s="2" t="s">
        <v>33</v>
      </c>
      <c r="L4265" s="10">
        <v>42797.0</v>
      </c>
      <c r="M4265" s="2" t="s">
        <v>34</v>
      </c>
      <c r="N4265" s="11">
        <v>0.5</v>
      </c>
      <c r="O4265" s="12">
        <v>-168.0</v>
      </c>
      <c r="P4265" s="13">
        <v>-0.56</v>
      </c>
      <c r="Q4265" s="13">
        <v>300.0</v>
      </c>
      <c r="R4265" s="13">
        <f t="shared" si="1"/>
        <v>600</v>
      </c>
      <c r="S4265" s="14">
        <f t="shared" si="2"/>
        <v>120</v>
      </c>
      <c r="T4265" s="14">
        <f t="shared" si="3"/>
        <v>-0.56</v>
      </c>
      <c r="U4265" s="15" t="str">
        <f>vlookup(F4265,'Sub categories'!$A:$C,3,False)</f>
        <v>Bookcases</v>
      </c>
      <c r="V4265" s="16">
        <f t="shared" si="4"/>
        <v>4</v>
      </c>
      <c r="W4265" s="17">
        <f t="array" ref="W4265">INDEX(shipping_prices!$C$1:$F5492,MATCH(I4265,shipping_prices!$A$1:$A5492,0),MATCH(M4265,shipping_prices!$C$1:$F$1,0))</f>
        <v>7.88</v>
      </c>
      <c r="X4265" s="15" t="str">
        <f t="shared" si="5"/>
        <v>Troy BlackwellSpringfieldOhio</v>
      </c>
      <c r="Y4265" s="15" t="str">
        <f t="shared" si="6"/>
        <v>loss</v>
      </c>
    </row>
    <row r="4266" hidden="1">
      <c r="A4266" s="1">
        <v>42793.0</v>
      </c>
      <c r="B4266" s="2" t="s">
        <v>5155</v>
      </c>
      <c r="C4266" s="2">
        <v>2.0</v>
      </c>
      <c r="D4266" s="2" t="s">
        <v>1784</v>
      </c>
      <c r="E4266" s="2" t="s">
        <v>37</v>
      </c>
      <c r="F4266" s="2" t="s">
        <v>3115</v>
      </c>
      <c r="G4266" s="2" t="s">
        <v>39</v>
      </c>
      <c r="H4266" s="2" t="s">
        <v>182</v>
      </c>
      <c r="I4266" s="2" t="s">
        <v>163</v>
      </c>
      <c r="J4266" s="2" t="s">
        <v>164</v>
      </c>
      <c r="K4266" s="2" t="s">
        <v>33</v>
      </c>
      <c r="L4266" s="10">
        <v>42803.0</v>
      </c>
      <c r="M4266" s="2" t="s">
        <v>34</v>
      </c>
      <c r="N4266" s="11">
        <v>0.7</v>
      </c>
      <c r="O4266" s="12">
        <v>-5.0</v>
      </c>
      <c r="P4266" s="13">
        <v>-0.73</v>
      </c>
      <c r="Q4266" s="13">
        <v>7.0</v>
      </c>
      <c r="R4266" s="13">
        <f t="shared" si="1"/>
        <v>23.33333333</v>
      </c>
      <c r="S4266" s="14">
        <f t="shared" si="2"/>
        <v>11.66666667</v>
      </c>
      <c r="T4266" s="14">
        <f t="shared" si="3"/>
        <v>-0.7142857143</v>
      </c>
      <c r="U4266" s="15" t="str">
        <f>vlookup(F4266,'Sub categories'!$A:$C,3,False)</f>
        <v>Binders</v>
      </c>
      <c r="V4266" s="16">
        <f t="shared" si="4"/>
        <v>10</v>
      </c>
      <c r="W4266" s="17">
        <f t="array" ref="W4266">INDEX(shipping_prices!$C$1:$F5493,MATCH(I4266,shipping_prices!$A$1:$A5493,0),MATCH(M4266,shipping_prices!$C$1:$F$1,0))</f>
        <v>7.98</v>
      </c>
      <c r="X4266" s="15" t="str">
        <f t="shared" si="5"/>
        <v>David SmithPhiladelphiaPennsylvania</v>
      </c>
      <c r="Y4266" s="15" t="str">
        <f t="shared" si="6"/>
        <v>loss</v>
      </c>
    </row>
    <row r="4267" hidden="1">
      <c r="A4267" s="1">
        <v>42794.0</v>
      </c>
      <c r="B4267" s="2" t="s">
        <v>5155</v>
      </c>
      <c r="C4267" s="2">
        <v>8.0</v>
      </c>
      <c r="D4267" s="2" t="s">
        <v>1784</v>
      </c>
      <c r="E4267" s="2" t="s">
        <v>37</v>
      </c>
      <c r="F4267" s="2" t="s">
        <v>5156</v>
      </c>
      <c r="G4267" s="2" t="s">
        <v>39</v>
      </c>
      <c r="H4267" s="2" t="s">
        <v>62</v>
      </c>
      <c r="I4267" s="2" t="s">
        <v>163</v>
      </c>
      <c r="J4267" s="2" t="s">
        <v>164</v>
      </c>
      <c r="K4267" s="2" t="s">
        <v>33</v>
      </c>
      <c r="L4267" s="10">
        <v>42803.0</v>
      </c>
      <c r="M4267" s="2" t="s">
        <v>34</v>
      </c>
      <c r="N4267" s="11">
        <v>0.2</v>
      </c>
      <c r="O4267" s="12">
        <v>3.0</v>
      </c>
      <c r="P4267" s="13">
        <v>0.21</v>
      </c>
      <c r="Q4267" s="13">
        <v>13.0</v>
      </c>
      <c r="R4267" s="13">
        <f t="shared" si="1"/>
        <v>16.25</v>
      </c>
      <c r="S4267" s="14">
        <f t="shared" si="2"/>
        <v>2.03125</v>
      </c>
      <c r="T4267" s="14">
        <f t="shared" si="3"/>
        <v>0.2307692308</v>
      </c>
      <c r="U4267" s="15" t="str">
        <f>vlookup(F4267,'Sub categories'!$A:$C,3,False)</f>
        <v>Fasteners</v>
      </c>
      <c r="V4267" s="16">
        <f t="shared" si="4"/>
        <v>9</v>
      </c>
      <c r="W4267" s="17">
        <f t="array" ref="W4267">INDEX(shipping_prices!$C$1:$F5494,MATCH(I4267,shipping_prices!$A$1:$A5494,0),MATCH(M4267,shipping_prices!$C$1:$F$1,0))</f>
        <v>7.98</v>
      </c>
      <c r="X4267" s="15" t="str">
        <f t="shared" si="5"/>
        <v>David SmithPhiladelphiaPennsylvania</v>
      </c>
      <c r="Y4267" s="15" t="str">
        <f t="shared" si="6"/>
        <v>Low</v>
      </c>
    </row>
    <row r="4268" hidden="1">
      <c r="A4268" s="1">
        <v>42794.0</v>
      </c>
      <c r="B4268" s="2" t="s">
        <v>5155</v>
      </c>
      <c r="C4268" s="2">
        <v>2.0</v>
      </c>
      <c r="D4268" s="2" t="s">
        <v>1784</v>
      </c>
      <c r="E4268" s="2" t="s">
        <v>37</v>
      </c>
      <c r="F4268" s="2" t="s">
        <v>2572</v>
      </c>
      <c r="G4268" s="2" t="s">
        <v>39</v>
      </c>
      <c r="H4268" s="2" t="s">
        <v>534</v>
      </c>
      <c r="I4268" s="2" t="s">
        <v>163</v>
      </c>
      <c r="J4268" s="2" t="s">
        <v>164</v>
      </c>
      <c r="K4268" s="2" t="s">
        <v>33</v>
      </c>
      <c r="L4268" s="10">
        <v>42803.0</v>
      </c>
      <c r="M4268" s="2" t="s">
        <v>34</v>
      </c>
      <c r="N4268" s="11">
        <v>0.2</v>
      </c>
      <c r="O4268" s="12">
        <v>-8.0</v>
      </c>
      <c r="P4268" s="13">
        <v>-0.24</v>
      </c>
      <c r="Q4268" s="13">
        <v>33.0</v>
      </c>
      <c r="R4268" s="13">
        <f t="shared" si="1"/>
        <v>41.25</v>
      </c>
      <c r="S4268" s="14">
        <f t="shared" si="2"/>
        <v>20.625</v>
      </c>
      <c r="T4268" s="14">
        <f t="shared" si="3"/>
        <v>-0.2424242424</v>
      </c>
      <c r="U4268" s="15" t="str">
        <f>vlookup(F4268,'Sub categories'!$A:$C,3,False)</f>
        <v>Storage</v>
      </c>
      <c r="V4268" s="16">
        <f t="shared" si="4"/>
        <v>9</v>
      </c>
      <c r="W4268" s="17">
        <f t="array" ref="W4268">INDEX(shipping_prices!$C$1:$F5495,MATCH(I4268,shipping_prices!$A$1:$A5495,0),MATCH(M4268,shipping_prices!$C$1:$F$1,0))</f>
        <v>7.98</v>
      </c>
      <c r="X4268" s="15" t="str">
        <f t="shared" si="5"/>
        <v>David SmithPhiladelphiaPennsylvania</v>
      </c>
      <c r="Y4268" s="15" t="str">
        <f t="shared" si="6"/>
        <v>loss</v>
      </c>
    </row>
    <row r="4269" hidden="1">
      <c r="A4269" s="1">
        <v>42795.0</v>
      </c>
      <c r="B4269" s="2" t="s">
        <v>5155</v>
      </c>
      <c r="C4269" s="2">
        <v>3.0</v>
      </c>
      <c r="D4269" s="2" t="s">
        <v>1784</v>
      </c>
      <c r="E4269" s="2" t="s">
        <v>37</v>
      </c>
      <c r="F4269" s="2" t="s">
        <v>1593</v>
      </c>
      <c r="G4269" s="2" t="s">
        <v>29</v>
      </c>
      <c r="H4269" s="2" t="s">
        <v>79</v>
      </c>
      <c r="I4269" s="2" t="s">
        <v>163</v>
      </c>
      <c r="J4269" s="2" t="s">
        <v>164</v>
      </c>
      <c r="K4269" s="2" t="s">
        <v>33</v>
      </c>
      <c r="L4269" s="10">
        <v>42803.0</v>
      </c>
      <c r="M4269" s="2" t="s">
        <v>34</v>
      </c>
      <c r="N4269" s="11">
        <v>0.4</v>
      </c>
      <c r="O4269" s="12">
        <v>-74.0</v>
      </c>
      <c r="P4269" s="13">
        <v>-0.22</v>
      </c>
      <c r="Q4269" s="13">
        <v>340.0</v>
      </c>
      <c r="R4269" s="13">
        <f t="shared" si="1"/>
        <v>566.6666667</v>
      </c>
      <c r="S4269" s="14">
        <f t="shared" si="2"/>
        <v>188.8888889</v>
      </c>
      <c r="T4269" s="14">
        <f t="shared" si="3"/>
        <v>-0.2176470588</v>
      </c>
      <c r="U4269" s="15" t="str">
        <f>vlookup(F4269,'Sub categories'!$A:$C,3,False)</f>
        <v>Phones</v>
      </c>
      <c r="V4269" s="16">
        <f t="shared" si="4"/>
        <v>8</v>
      </c>
      <c r="W4269" s="17">
        <f t="array" ref="W4269">INDEX(shipping_prices!$C$1:$F5496,MATCH(I4269,shipping_prices!$A$1:$A5496,0),MATCH(M4269,shipping_prices!$C$1:$F$1,0))</f>
        <v>7.98</v>
      </c>
      <c r="X4269" s="15" t="str">
        <f t="shared" si="5"/>
        <v>David SmithPhiladelphiaPennsylvania</v>
      </c>
      <c r="Y4269" s="15" t="str">
        <f t="shared" si="6"/>
        <v>loss</v>
      </c>
    </row>
    <row r="4270">
      <c r="A4270" s="1">
        <v>42795.0</v>
      </c>
      <c r="B4270" s="2" t="s">
        <v>5155</v>
      </c>
      <c r="C4270" s="2">
        <v>7.0</v>
      </c>
      <c r="D4270" s="2" t="s">
        <v>1784</v>
      </c>
      <c r="E4270" s="2" t="s">
        <v>37</v>
      </c>
      <c r="F4270" s="2" t="s">
        <v>2346</v>
      </c>
      <c r="G4270" s="2" t="s">
        <v>45</v>
      </c>
      <c r="H4270" s="2" t="s">
        <v>79</v>
      </c>
      <c r="I4270" s="2" t="s">
        <v>163</v>
      </c>
      <c r="J4270" s="2" t="s">
        <v>164</v>
      </c>
      <c r="K4270" s="2" t="s">
        <v>33</v>
      </c>
      <c r="L4270" s="10">
        <v>42803.0</v>
      </c>
      <c r="M4270" s="2" t="s">
        <v>34</v>
      </c>
      <c r="N4270" s="11">
        <v>0.3</v>
      </c>
      <c r="O4270" s="12">
        <v>-25.0</v>
      </c>
      <c r="P4270" s="13">
        <v>-0.07</v>
      </c>
      <c r="Q4270" s="13">
        <v>348.0</v>
      </c>
      <c r="R4270" s="13">
        <f t="shared" si="1"/>
        <v>497.1428571</v>
      </c>
      <c r="S4270" s="14">
        <f t="shared" si="2"/>
        <v>71.02040816</v>
      </c>
      <c r="T4270" s="14">
        <f t="shared" si="3"/>
        <v>-0.07183908046</v>
      </c>
      <c r="U4270" s="15" t="str">
        <f>vlookup(F4270,'Sub categories'!$A:$C,3,False)</f>
        <v>Chairs</v>
      </c>
      <c r="V4270" s="16">
        <f t="shared" si="4"/>
        <v>8</v>
      </c>
      <c r="W4270" s="17">
        <f t="array" ref="W4270">INDEX(shipping_prices!$C$1:$F5497,MATCH(I4270,shipping_prices!$A$1:$A5497,0),MATCH(M4270,shipping_prices!$C$1:$F$1,0))</f>
        <v>7.98</v>
      </c>
      <c r="X4270" s="15" t="str">
        <f t="shared" si="5"/>
        <v>David SmithPhiladelphiaPennsylvania</v>
      </c>
      <c r="Y4270" s="15" t="str">
        <f t="shared" si="6"/>
        <v>loss</v>
      </c>
    </row>
    <row r="4271" hidden="1">
      <c r="A4271" s="1">
        <v>42795.0</v>
      </c>
      <c r="B4271" s="2" t="s">
        <v>5157</v>
      </c>
      <c r="C4271" s="2">
        <v>3.0</v>
      </c>
      <c r="D4271" s="2" t="s">
        <v>2114</v>
      </c>
      <c r="E4271" s="2" t="s">
        <v>27</v>
      </c>
      <c r="F4271" s="2" t="s">
        <v>1810</v>
      </c>
      <c r="G4271" s="2" t="s">
        <v>39</v>
      </c>
      <c r="H4271" s="2" t="s">
        <v>216</v>
      </c>
      <c r="I4271" s="2" t="s">
        <v>5158</v>
      </c>
      <c r="J4271" s="2" t="s">
        <v>159</v>
      </c>
      <c r="K4271" s="2" t="s">
        <v>43</v>
      </c>
      <c r="L4271" s="10">
        <v>42799.0</v>
      </c>
      <c r="M4271" s="2" t="s">
        <v>34</v>
      </c>
      <c r="N4271" s="11">
        <v>0.0</v>
      </c>
      <c r="O4271" s="12">
        <v>2.0</v>
      </c>
      <c r="P4271" s="13">
        <v>0.27</v>
      </c>
      <c r="Q4271" s="13">
        <v>9.0</v>
      </c>
      <c r="R4271" s="13">
        <f t="shared" si="1"/>
        <v>9</v>
      </c>
      <c r="S4271" s="14">
        <f t="shared" si="2"/>
        <v>3</v>
      </c>
      <c r="T4271" s="14">
        <f t="shared" si="3"/>
        <v>0.2222222222</v>
      </c>
      <c r="U4271" s="15" t="str">
        <f>vlookup(F4271,'Sub categories'!$A:$C,3,False)</f>
        <v>Art</v>
      </c>
      <c r="V4271" s="16">
        <f t="shared" si="4"/>
        <v>4</v>
      </c>
      <c r="W4271" s="17">
        <f t="array" ref="W4271">INDEX(shipping_prices!$C$1:$F5498,MATCH(I4271,shipping_prices!$A$1:$A5498,0),MATCH(M4271,shipping_prices!$C$1:$F$1,0))</f>
        <v>13.87</v>
      </c>
      <c r="X4271" s="15" t="str">
        <f t="shared" si="5"/>
        <v>Sarah FosterMarysvilleWashington</v>
      </c>
      <c r="Y4271" s="15" t="str">
        <f t="shared" si="6"/>
        <v>Low</v>
      </c>
    </row>
    <row r="4272" hidden="1">
      <c r="A4272" s="1">
        <v>42795.0</v>
      </c>
      <c r="B4272" s="2" t="s">
        <v>5159</v>
      </c>
      <c r="C4272" s="2">
        <v>5.0</v>
      </c>
      <c r="D4272" s="2" t="s">
        <v>399</v>
      </c>
      <c r="E4272" s="2" t="s">
        <v>27</v>
      </c>
      <c r="F4272" s="2" t="s">
        <v>2167</v>
      </c>
      <c r="G4272" s="2" t="s">
        <v>39</v>
      </c>
      <c r="H4272" s="2" t="s">
        <v>79</v>
      </c>
      <c r="I4272" s="2" t="s">
        <v>1502</v>
      </c>
      <c r="J4272" s="2" t="s">
        <v>572</v>
      </c>
      <c r="K4272" s="2" t="s">
        <v>33</v>
      </c>
      <c r="L4272" s="10">
        <v>42799.0</v>
      </c>
      <c r="M4272" s="2" t="s">
        <v>142</v>
      </c>
      <c r="N4272" s="11">
        <v>0.0</v>
      </c>
      <c r="O4272" s="12">
        <v>207.0</v>
      </c>
      <c r="P4272" s="13">
        <v>0.29</v>
      </c>
      <c r="Q4272" s="13">
        <v>714.0</v>
      </c>
      <c r="R4272" s="13">
        <f t="shared" si="1"/>
        <v>714</v>
      </c>
      <c r="S4272" s="14">
        <f t="shared" si="2"/>
        <v>142.8</v>
      </c>
      <c r="T4272" s="14">
        <f t="shared" si="3"/>
        <v>0.2899159664</v>
      </c>
      <c r="U4272" s="15" t="str">
        <f>vlookup(F4272,'Sub categories'!$A:$C,3,False)</f>
        <v>Storage</v>
      </c>
      <c r="V4272" s="16">
        <f t="shared" si="4"/>
        <v>4</v>
      </c>
      <c r="W4272" s="17">
        <f t="array" ref="W4272">INDEX(shipping_prices!$C$1:$F5499,MATCH(I4272,shipping_prices!$A$1:$A5499,0),MATCH(M4272,shipping_prices!$C$1:$F$1,0))</f>
        <v>16.47</v>
      </c>
      <c r="X4272" s="15" t="str">
        <f t="shared" si="5"/>
        <v>Dave BrooksLowellMassachusetts</v>
      </c>
      <c r="Y4272" s="15" t="str">
        <f t="shared" si="6"/>
        <v>High</v>
      </c>
    </row>
    <row r="4273" hidden="1">
      <c r="A4273" s="1">
        <v>42795.0</v>
      </c>
      <c r="B4273" s="2" t="s">
        <v>5160</v>
      </c>
      <c r="C4273" s="2">
        <v>2.0</v>
      </c>
      <c r="D4273" s="2" t="s">
        <v>3079</v>
      </c>
      <c r="E4273" s="2" t="s">
        <v>37</v>
      </c>
      <c r="F4273" s="2" t="s">
        <v>843</v>
      </c>
      <c r="G4273" s="2" t="s">
        <v>39</v>
      </c>
      <c r="H4273" s="2" t="s">
        <v>843</v>
      </c>
      <c r="I4273" s="2" t="s">
        <v>5161</v>
      </c>
      <c r="J4273" s="2" t="s">
        <v>1294</v>
      </c>
      <c r="K4273" s="2" t="s">
        <v>33</v>
      </c>
      <c r="L4273" s="10">
        <v>42807.0</v>
      </c>
      <c r="M4273" s="2" t="s">
        <v>142</v>
      </c>
      <c r="N4273" s="11">
        <v>0.0</v>
      </c>
      <c r="O4273" s="12">
        <v>55.0</v>
      </c>
      <c r="P4273" s="13">
        <v>0.49</v>
      </c>
      <c r="Q4273" s="13">
        <v>112.0</v>
      </c>
      <c r="R4273" s="13">
        <f t="shared" si="1"/>
        <v>112</v>
      </c>
      <c r="S4273" s="14">
        <f t="shared" si="2"/>
        <v>56</v>
      </c>
      <c r="T4273" s="14">
        <f t="shared" si="3"/>
        <v>0.4910714286</v>
      </c>
      <c r="U4273" s="15" t="str">
        <f>vlookup(F4273,'Sub categories'!$A:$C,3,False)</f>
        <v>Paper</v>
      </c>
      <c r="V4273" s="16">
        <f t="shared" si="4"/>
        <v>12</v>
      </c>
      <c r="W4273" s="17">
        <f t="array" ref="W4273">INDEX(shipping_prices!$C$1:$F5500,MATCH(I4273,shipping_prices!$A$1:$A5500,0),MATCH(M4273,shipping_prices!$C$1:$F$1,0))</f>
        <v>20.39</v>
      </c>
      <c r="X4273" s="15" t="str">
        <f t="shared" si="5"/>
        <v>Christine PhanWarwickRhode Island</v>
      </c>
      <c r="Y4273" s="15" t="str">
        <f t="shared" si="6"/>
        <v>High</v>
      </c>
    </row>
    <row r="4274" hidden="1">
      <c r="A4274" s="1">
        <v>42797.0</v>
      </c>
      <c r="B4274" s="2" t="s">
        <v>5162</v>
      </c>
      <c r="C4274" s="2">
        <v>3.0</v>
      </c>
      <c r="D4274" s="2" t="s">
        <v>4261</v>
      </c>
      <c r="E4274" s="2" t="s">
        <v>37</v>
      </c>
      <c r="F4274" s="2" t="s">
        <v>2806</v>
      </c>
      <c r="G4274" s="2" t="s">
        <v>29</v>
      </c>
      <c r="H4274" s="2" t="s">
        <v>2807</v>
      </c>
      <c r="I4274" s="2" t="s">
        <v>2986</v>
      </c>
      <c r="J4274" s="2" t="s">
        <v>159</v>
      </c>
      <c r="K4274" s="2" t="s">
        <v>43</v>
      </c>
      <c r="L4274" s="10">
        <v>42809.0</v>
      </c>
      <c r="M4274" s="2" t="s">
        <v>142</v>
      </c>
      <c r="N4274" s="11">
        <v>0.2</v>
      </c>
      <c r="O4274" s="12">
        <v>63.0</v>
      </c>
      <c r="P4274" s="13">
        <v>0.08</v>
      </c>
      <c r="Q4274" s="13">
        <v>838.0</v>
      </c>
      <c r="R4274" s="13">
        <f t="shared" si="1"/>
        <v>1047.5</v>
      </c>
      <c r="S4274" s="14">
        <f t="shared" si="2"/>
        <v>349.1666667</v>
      </c>
      <c r="T4274" s="14">
        <f t="shared" si="3"/>
        <v>0.07517899761</v>
      </c>
      <c r="U4274" s="15" t="str">
        <f>vlookup(F4274,'Sub categories'!$A:$C,3,False)</f>
        <v>Machines</v>
      </c>
      <c r="V4274" s="16">
        <f t="shared" si="4"/>
        <v>12</v>
      </c>
      <c r="W4274" s="17">
        <f t="array" ref="W4274">INDEX(shipping_prices!$C$1:$F5501,MATCH(I4274,shipping_prices!$A$1:$A5501,0),MATCH(M4274,shipping_prices!$C$1:$F$1,0))</f>
        <v>15.37</v>
      </c>
      <c r="X4274" s="15" t="str">
        <f t="shared" si="5"/>
        <v>Dionis LloydSpokaneWashington</v>
      </c>
      <c r="Y4274" s="15" t="str">
        <f t="shared" si="6"/>
        <v>High</v>
      </c>
    </row>
    <row r="4275">
      <c r="A4275" s="1">
        <v>42797.0</v>
      </c>
      <c r="B4275" s="2" t="s">
        <v>5163</v>
      </c>
      <c r="C4275" s="2">
        <v>4.0</v>
      </c>
      <c r="D4275" s="2" t="s">
        <v>4095</v>
      </c>
      <c r="E4275" s="2" t="s">
        <v>49</v>
      </c>
      <c r="F4275" s="2" t="s">
        <v>3902</v>
      </c>
      <c r="G4275" s="2" t="s">
        <v>45</v>
      </c>
      <c r="H4275" s="2" t="s">
        <v>1035</v>
      </c>
      <c r="I4275" s="2" t="s">
        <v>5164</v>
      </c>
      <c r="J4275" s="2" t="s">
        <v>796</v>
      </c>
      <c r="K4275" s="2" t="s">
        <v>77</v>
      </c>
      <c r="L4275" s="10">
        <v>42801.0</v>
      </c>
      <c r="M4275" s="2" t="s">
        <v>34</v>
      </c>
      <c r="N4275" s="11">
        <v>0.0</v>
      </c>
      <c r="O4275" s="12">
        <v>146.0</v>
      </c>
      <c r="P4275" s="13">
        <v>0.21</v>
      </c>
      <c r="Q4275" s="13">
        <v>697.0</v>
      </c>
      <c r="R4275" s="13">
        <f t="shared" si="1"/>
        <v>697</v>
      </c>
      <c r="S4275" s="14">
        <f t="shared" si="2"/>
        <v>174.25</v>
      </c>
      <c r="T4275" s="14">
        <f t="shared" si="3"/>
        <v>0.2094691535</v>
      </c>
      <c r="U4275" s="15" t="str">
        <f>vlookup(F4275,'Sub categories'!$A:$C,3,False)</f>
        <v>Tables</v>
      </c>
      <c r="V4275" s="16">
        <f t="shared" si="4"/>
        <v>4</v>
      </c>
      <c r="W4275" s="17">
        <f t="array" ref="W4275">INDEX(shipping_prices!$C$1:$F5502,MATCH(I4275,shipping_prices!$A$1:$A5502,0),MATCH(M4275,shipping_prices!$C$1:$F$1,0))</f>
        <v>5.95</v>
      </c>
      <c r="X4275" s="15" t="str">
        <f t="shared" si="5"/>
        <v>Robert DilbeckSaint PetersMissouri</v>
      </c>
      <c r="Y4275" s="15" t="str">
        <f t="shared" si="6"/>
        <v>High</v>
      </c>
    </row>
    <row r="4276" hidden="1">
      <c r="A4276" s="1">
        <v>42797.0</v>
      </c>
      <c r="B4276" s="2" t="s">
        <v>5165</v>
      </c>
      <c r="C4276" s="2">
        <v>9.0</v>
      </c>
      <c r="D4276" s="2" t="s">
        <v>1843</v>
      </c>
      <c r="E4276" s="2" t="s">
        <v>27</v>
      </c>
      <c r="F4276" s="2" t="s">
        <v>1302</v>
      </c>
      <c r="G4276" s="2" t="s">
        <v>29</v>
      </c>
      <c r="H4276" s="2" t="s">
        <v>1303</v>
      </c>
      <c r="I4276" s="2" t="s">
        <v>2546</v>
      </c>
      <c r="J4276" s="2" t="s">
        <v>251</v>
      </c>
      <c r="K4276" s="2" t="s">
        <v>54</v>
      </c>
      <c r="L4276" s="10">
        <v>42797.0</v>
      </c>
      <c r="M4276" s="2" t="s">
        <v>469</v>
      </c>
      <c r="N4276" s="11">
        <v>0.2</v>
      </c>
      <c r="O4276" s="12">
        <v>86.0</v>
      </c>
      <c r="P4276" s="13">
        <v>0.1</v>
      </c>
      <c r="Q4276" s="13">
        <v>864.0</v>
      </c>
      <c r="R4276" s="13">
        <f t="shared" si="1"/>
        <v>1080</v>
      </c>
      <c r="S4276" s="14">
        <f t="shared" si="2"/>
        <v>120</v>
      </c>
      <c r="T4276" s="14">
        <f t="shared" si="3"/>
        <v>0.09953703704</v>
      </c>
      <c r="U4276" s="15" t="str">
        <f>vlookup(F4276,'Sub categories'!$A:$C,3,False)</f>
        <v>Phones</v>
      </c>
      <c r="V4276" s="16">
        <f t="shared" si="4"/>
        <v>0</v>
      </c>
      <c r="W4276" s="17">
        <f t="array" ref="W4276">INDEX(shipping_prices!$C$1:$F5503,MATCH(I4276,shipping_prices!$A$1:$A5503,0),MATCH(M4276,shipping_prices!$C$1:$F$1,0))</f>
        <v>53.5</v>
      </c>
      <c r="X4276" s="15" t="str">
        <f t="shared" si="5"/>
        <v>Mike VittoriniRaleighNorth Carolina</v>
      </c>
      <c r="Y4276" s="15" t="str">
        <f t="shared" si="6"/>
        <v>High</v>
      </c>
    </row>
    <row r="4277" hidden="1">
      <c r="A4277" s="1">
        <v>42797.0</v>
      </c>
      <c r="B4277" s="2" t="s">
        <v>5166</v>
      </c>
      <c r="C4277" s="2">
        <v>1.0</v>
      </c>
      <c r="D4277" s="2" t="s">
        <v>5167</v>
      </c>
      <c r="E4277" s="2" t="s">
        <v>27</v>
      </c>
      <c r="F4277" s="2" t="s">
        <v>2883</v>
      </c>
      <c r="G4277" s="2" t="s">
        <v>39</v>
      </c>
      <c r="H4277" s="2" t="s">
        <v>79</v>
      </c>
      <c r="I4277" s="2" t="s">
        <v>31</v>
      </c>
      <c r="J4277" s="2" t="s">
        <v>32</v>
      </c>
      <c r="K4277" s="2" t="s">
        <v>33</v>
      </c>
      <c r="L4277" s="10">
        <v>42805.0</v>
      </c>
      <c r="M4277" s="2" t="s">
        <v>34</v>
      </c>
      <c r="N4277" s="11">
        <v>0.2</v>
      </c>
      <c r="O4277" s="12">
        <v>1.0</v>
      </c>
      <c r="P4277" s="13">
        <v>0.38</v>
      </c>
      <c r="Q4277" s="13">
        <v>4.0</v>
      </c>
      <c r="R4277" s="13">
        <f t="shared" si="1"/>
        <v>5</v>
      </c>
      <c r="S4277" s="14">
        <f t="shared" si="2"/>
        <v>5</v>
      </c>
      <c r="T4277" s="14">
        <f t="shared" si="3"/>
        <v>0.25</v>
      </c>
      <c r="U4277" s="15" t="str">
        <f>vlookup(F4277,'Sub categories'!$A:$C,3,False)</f>
        <v>Binders</v>
      </c>
      <c r="V4277" s="16">
        <f t="shared" si="4"/>
        <v>8</v>
      </c>
      <c r="W4277" s="17">
        <f t="array" ref="W4277">INDEX(shipping_prices!$C$1:$F5504,MATCH(I4277,shipping_prices!$A$1:$A5504,0),MATCH(M4277,shipping_prices!$C$1:$F$1,0))</f>
        <v>10.09</v>
      </c>
      <c r="X4277" s="15" t="str">
        <f t="shared" si="5"/>
        <v>Scott WilliamsonNew York CityNew York</v>
      </c>
      <c r="Y4277" s="15" t="str">
        <f t="shared" si="6"/>
        <v>Low</v>
      </c>
    </row>
    <row r="4278" hidden="1">
      <c r="A4278" s="1">
        <v>42797.0</v>
      </c>
      <c r="B4278" s="2" t="s">
        <v>5166</v>
      </c>
      <c r="C4278" s="2">
        <v>7.0</v>
      </c>
      <c r="D4278" s="2" t="s">
        <v>5167</v>
      </c>
      <c r="E4278" s="2" t="s">
        <v>27</v>
      </c>
      <c r="F4278" s="2" t="s">
        <v>708</v>
      </c>
      <c r="G4278" s="2" t="s">
        <v>29</v>
      </c>
      <c r="H4278" s="2" t="s">
        <v>79</v>
      </c>
      <c r="I4278" s="2" t="s">
        <v>31</v>
      </c>
      <c r="J4278" s="2" t="s">
        <v>32</v>
      </c>
      <c r="K4278" s="2" t="s">
        <v>33</v>
      </c>
      <c r="L4278" s="10">
        <v>42805.0</v>
      </c>
      <c r="M4278" s="2" t="s">
        <v>34</v>
      </c>
      <c r="N4278" s="11">
        <v>0.0</v>
      </c>
      <c r="O4278" s="12">
        <v>220.0</v>
      </c>
      <c r="P4278" s="13">
        <v>0.25</v>
      </c>
      <c r="Q4278" s="13">
        <v>882.0</v>
      </c>
      <c r="R4278" s="13">
        <f t="shared" si="1"/>
        <v>882</v>
      </c>
      <c r="S4278" s="14">
        <f t="shared" si="2"/>
        <v>126</v>
      </c>
      <c r="T4278" s="14">
        <f t="shared" si="3"/>
        <v>0.2494331066</v>
      </c>
      <c r="U4278" s="15" t="str">
        <f>vlookup(F4278,'Sub categories'!$A:$C,3,False)</f>
        <v>Phones</v>
      </c>
      <c r="V4278" s="16">
        <f t="shared" si="4"/>
        <v>8</v>
      </c>
      <c r="W4278" s="17">
        <f t="array" ref="W4278">INDEX(shipping_prices!$C$1:$F5505,MATCH(I4278,shipping_prices!$A$1:$A5505,0),MATCH(M4278,shipping_prices!$C$1:$F$1,0))</f>
        <v>10.09</v>
      </c>
      <c r="X4278" s="15" t="str">
        <f t="shared" si="5"/>
        <v>Scott WilliamsonNew York CityNew York</v>
      </c>
      <c r="Y4278" s="15" t="str">
        <f t="shared" si="6"/>
        <v>High</v>
      </c>
    </row>
    <row r="4279" hidden="1">
      <c r="A4279" s="1">
        <v>42797.0</v>
      </c>
      <c r="B4279" s="2" t="s">
        <v>5168</v>
      </c>
      <c r="C4279" s="2">
        <v>3.0</v>
      </c>
      <c r="D4279" s="2" t="s">
        <v>2523</v>
      </c>
      <c r="E4279" s="2" t="s">
        <v>27</v>
      </c>
      <c r="F4279" s="2" t="s">
        <v>2929</v>
      </c>
      <c r="G4279" s="2" t="s">
        <v>29</v>
      </c>
      <c r="H4279" s="2" t="s">
        <v>883</v>
      </c>
      <c r="I4279" s="2" t="s">
        <v>31</v>
      </c>
      <c r="J4279" s="2" t="s">
        <v>32</v>
      </c>
      <c r="K4279" s="2" t="s">
        <v>33</v>
      </c>
      <c r="L4279" s="10">
        <v>42803.0</v>
      </c>
      <c r="M4279" s="2" t="s">
        <v>90</v>
      </c>
      <c r="N4279" s="11">
        <v>0.0</v>
      </c>
      <c r="O4279" s="12">
        <v>72.0</v>
      </c>
      <c r="P4279" s="13">
        <v>0.3</v>
      </c>
      <c r="Q4279" s="13">
        <v>240.0</v>
      </c>
      <c r="R4279" s="13">
        <f t="shared" si="1"/>
        <v>240</v>
      </c>
      <c r="S4279" s="14">
        <f t="shared" si="2"/>
        <v>80</v>
      </c>
      <c r="T4279" s="14">
        <f t="shared" si="3"/>
        <v>0.3</v>
      </c>
      <c r="U4279" s="15" t="str">
        <f>vlookup(F4279,'Sub categories'!$A:$C,3,False)</f>
        <v>Accessories</v>
      </c>
      <c r="V4279" s="16">
        <f t="shared" si="4"/>
        <v>6</v>
      </c>
      <c r="W4279" s="17">
        <f t="array" ref="W4279">INDEX(shipping_prices!$C$1:$F5506,MATCH(I4279,shipping_prices!$A$1:$A5506,0),MATCH(M4279,shipping_prices!$C$1:$F$1,0))</f>
        <v>0.94</v>
      </c>
      <c r="X4279" s="15" t="str">
        <f t="shared" si="5"/>
        <v>Erica SmithNew York CityNew York</v>
      </c>
      <c r="Y4279" s="15" t="str">
        <f t="shared" si="6"/>
        <v>High</v>
      </c>
    </row>
    <row r="4280">
      <c r="A4280" s="1">
        <v>42797.0</v>
      </c>
      <c r="B4280" s="2" t="s">
        <v>5169</v>
      </c>
      <c r="C4280" s="2">
        <v>4.0</v>
      </c>
      <c r="D4280" s="2" t="s">
        <v>654</v>
      </c>
      <c r="E4280" s="2" t="s">
        <v>49</v>
      </c>
      <c r="F4280" s="2" t="s">
        <v>1417</v>
      </c>
      <c r="G4280" s="2" t="s">
        <v>45</v>
      </c>
      <c r="H4280" s="2" t="s">
        <v>79</v>
      </c>
      <c r="I4280" s="2" t="s">
        <v>501</v>
      </c>
      <c r="J4280" s="2" t="s">
        <v>122</v>
      </c>
      <c r="K4280" s="2" t="s">
        <v>54</v>
      </c>
      <c r="L4280" s="10">
        <v>42798.0</v>
      </c>
      <c r="M4280" s="2" t="s">
        <v>90</v>
      </c>
      <c r="N4280" s="11">
        <v>0.0</v>
      </c>
      <c r="O4280" s="12">
        <v>3.0</v>
      </c>
      <c r="P4280" s="13">
        <v>0.44</v>
      </c>
      <c r="Q4280" s="13">
        <v>7.0</v>
      </c>
      <c r="R4280" s="13">
        <f t="shared" si="1"/>
        <v>7</v>
      </c>
      <c r="S4280" s="14">
        <f t="shared" si="2"/>
        <v>1.75</v>
      </c>
      <c r="T4280" s="14">
        <f t="shared" si="3"/>
        <v>0.4285714286</v>
      </c>
      <c r="U4280" s="15" t="str">
        <f>vlookup(F4280,'Sub categories'!$A:$C,3,False)</f>
        <v>Furnishings</v>
      </c>
      <c r="V4280" s="16">
        <f t="shared" si="4"/>
        <v>1</v>
      </c>
      <c r="W4280" s="17">
        <f t="array" ref="W4280">INDEX(shipping_prices!$C$1:$F5507,MATCH(I4280,shipping_prices!$A$1:$A5507,0),MATCH(M4280,shipping_prices!$C$1:$F$1,0))</f>
        <v>5.73</v>
      </c>
      <c r="X4280" s="15" t="str">
        <f t="shared" si="5"/>
        <v>Daniel ByrdColumbusGeorgia</v>
      </c>
      <c r="Y4280" s="15" t="str">
        <f t="shared" si="6"/>
        <v>Low</v>
      </c>
    </row>
    <row r="4281" hidden="1">
      <c r="A4281" s="1">
        <v>42797.0</v>
      </c>
      <c r="B4281" s="2" t="s">
        <v>5170</v>
      </c>
      <c r="C4281" s="2">
        <v>2.0</v>
      </c>
      <c r="D4281" s="2" t="s">
        <v>664</v>
      </c>
      <c r="E4281" s="2" t="s">
        <v>27</v>
      </c>
      <c r="F4281" s="2" t="s">
        <v>2880</v>
      </c>
      <c r="G4281" s="2" t="s">
        <v>39</v>
      </c>
      <c r="H4281" s="2" t="s">
        <v>216</v>
      </c>
      <c r="I4281" s="2" t="s">
        <v>5171</v>
      </c>
      <c r="J4281" s="2" t="s">
        <v>572</v>
      </c>
      <c r="K4281" s="2" t="s">
        <v>33</v>
      </c>
      <c r="L4281" s="10">
        <v>42805.0</v>
      </c>
      <c r="M4281" s="2" t="s">
        <v>34</v>
      </c>
      <c r="N4281" s="11">
        <v>0.0</v>
      </c>
      <c r="O4281" s="12">
        <v>10.0</v>
      </c>
      <c r="P4281" s="13">
        <v>0.26</v>
      </c>
      <c r="Q4281" s="13">
        <v>40.0</v>
      </c>
      <c r="R4281" s="13">
        <f t="shared" si="1"/>
        <v>40</v>
      </c>
      <c r="S4281" s="14">
        <f t="shared" si="2"/>
        <v>20</v>
      </c>
      <c r="T4281" s="14">
        <f t="shared" si="3"/>
        <v>0.25</v>
      </c>
      <c r="U4281" s="15" t="str">
        <f>vlookup(F4281,'Sub categories'!$A:$C,3,False)</f>
        <v>Art</v>
      </c>
      <c r="V4281" s="16">
        <f t="shared" si="4"/>
        <v>8</v>
      </c>
      <c r="W4281" s="17">
        <f t="array" ref="W4281">INDEX(shipping_prices!$C$1:$F5508,MATCH(I4281,shipping_prices!$A$1:$A5508,0),MATCH(M4281,shipping_prices!$C$1:$F$1,0))</f>
        <v>7.18</v>
      </c>
      <c r="X4281" s="15" t="str">
        <f t="shared" si="5"/>
        <v>Christine SundaresamMaldenMassachusetts</v>
      </c>
      <c r="Y4281" s="15" t="str">
        <f t="shared" si="6"/>
        <v>Low</v>
      </c>
    </row>
    <row r="4282">
      <c r="A4282" s="1">
        <v>42797.0</v>
      </c>
      <c r="B4282" s="2" t="s">
        <v>5172</v>
      </c>
      <c r="C4282" s="2">
        <v>7.0</v>
      </c>
      <c r="D4282" s="2" t="s">
        <v>36</v>
      </c>
      <c r="E4282" s="2" t="s">
        <v>37</v>
      </c>
      <c r="F4282" s="2" t="s">
        <v>5173</v>
      </c>
      <c r="G4282" s="2" t="s">
        <v>45</v>
      </c>
      <c r="H4282" s="2" t="s">
        <v>833</v>
      </c>
      <c r="I4282" s="2" t="s">
        <v>2152</v>
      </c>
      <c r="J4282" s="2" t="s">
        <v>42</v>
      </c>
      <c r="K4282" s="2" t="s">
        <v>43</v>
      </c>
      <c r="L4282" s="10">
        <v>42797.0</v>
      </c>
      <c r="M4282" s="2" t="s">
        <v>469</v>
      </c>
      <c r="N4282" s="11">
        <v>0.2</v>
      </c>
      <c r="O4282" s="12">
        <v>81.0</v>
      </c>
      <c r="P4282" s="13">
        <v>0.06</v>
      </c>
      <c r="Q4282" s="13">
        <v>1293.0</v>
      </c>
      <c r="R4282" s="13">
        <f t="shared" si="1"/>
        <v>1616.25</v>
      </c>
      <c r="S4282" s="14">
        <f t="shared" si="2"/>
        <v>230.8928571</v>
      </c>
      <c r="T4282" s="14">
        <f t="shared" si="3"/>
        <v>0.0626450116</v>
      </c>
      <c r="U4282" s="15" t="str">
        <f>vlookup(F4282,'Sub categories'!$A:$C,3,False)</f>
        <v>Tables</v>
      </c>
      <c r="V4282" s="16">
        <f t="shared" si="4"/>
        <v>0</v>
      </c>
      <c r="W4282" s="17">
        <f t="array" ref="W4282">INDEX(shipping_prices!$C$1:$F5509,MATCH(I4282,shipping_prices!$A$1:$A5509,0),MATCH(M4282,shipping_prices!$C$1:$F$1,0))</f>
        <v>51.56</v>
      </c>
      <c r="X4282" s="15" t="str">
        <f t="shared" si="5"/>
        <v>Ed BraxtonAnaheimCalifornia</v>
      </c>
      <c r="Y4282" s="15" t="str">
        <f t="shared" si="6"/>
        <v>High</v>
      </c>
    </row>
    <row r="4283" hidden="1">
      <c r="A4283" s="1">
        <v>42797.0</v>
      </c>
      <c r="B4283" s="2" t="s">
        <v>5174</v>
      </c>
      <c r="C4283" s="2">
        <v>1.0</v>
      </c>
      <c r="D4283" s="2" t="s">
        <v>1540</v>
      </c>
      <c r="E4283" s="2" t="s">
        <v>37</v>
      </c>
      <c r="F4283" s="2" t="s">
        <v>3211</v>
      </c>
      <c r="G4283" s="2" t="s">
        <v>39</v>
      </c>
      <c r="H4283" s="2" t="s">
        <v>51</v>
      </c>
      <c r="I4283" s="2" t="s">
        <v>2935</v>
      </c>
      <c r="J4283" s="2" t="s">
        <v>1449</v>
      </c>
      <c r="K4283" s="2" t="s">
        <v>33</v>
      </c>
      <c r="L4283" s="10">
        <v>42806.0</v>
      </c>
      <c r="M4283" s="2" t="s">
        <v>142</v>
      </c>
      <c r="N4283" s="11">
        <v>0.0</v>
      </c>
      <c r="O4283" s="12">
        <v>6.0</v>
      </c>
      <c r="P4283" s="13">
        <v>0.49</v>
      </c>
      <c r="Q4283" s="13">
        <v>11.0</v>
      </c>
      <c r="R4283" s="13">
        <f t="shared" si="1"/>
        <v>11</v>
      </c>
      <c r="S4283" s="14">
        <f t="shared" si="2"/>
        <v>11</v>
      </c>
      <c r="T4283" s="14">
        <f t="shared" si="3"/>
        <v>0.5454545455</v>
      </c>
      <c r="U4283" s="15" t="str">
        <f>vlookup(F4283,'Sub categories'!$A:$C,3,False)</f>
        <v>Paper</v>
      </c>
      <c r="V4283" s="16">
        <f t="shared" si="4"/>
        <v>9</v>
      </c>
      <c r="W4283" s="17">
        <f t="array" ref="W4283">INDEX(shipping_prices!$C$1:$F5510,MATCH(I4283,shipping_prices!$A$1:$A5510,0),MATCH(M4283,shipping_prices!$C$1:$F$1,0))</f>
        <v>15.9</v>
      </c>
      <c r="X4283" s="15" t="str">
        <f t="shared" si="5"/>
        <v>Cathy PrescottNorwichConnecticut</v>
      </c>
      <c r="Y4283" s="15" t="str">
        <f t="shared" si="6"/>
        <v>Low</v>
      </c>
    </row>
    <row r="4284" hidden="1">
      <c r="A4284" s="1">
        <v>42797.0</v>
      </c>
      <c r="B4284" s="2" t="s">
        <v>5175</v>
      </c>
      <c r="C4284" s="2">
        <v>1.0</v>
      </c>
      <c r="D4284" s="2" t="s">
        <v>5176</v>
      </c>
      <c r="E4284" s="2" t="s">
        <v>49</v>
      </c>
      <c r="F4284" s="2" t="s">
        <v>2316</v>
      </c>
      <c r="G4284" s="2" t="s">
        <v>39</v>
      </c>
      <c r="H4284" s="2" t="s">
        <v>79</v>
      </c>
      <c r="I4284" s="2" t="s">
        <v>75</v>
      </c>
      <c r="J4284" s="2" t="s">
        <v>76</v>
      </c>
      <c r="K4284" s="2" t="s">
        <v>77</v>
      </c>
      <c r="L4284" s="10">
        <v>42806.0</v>
      </c>
      <c r="M4284" s="2" t="s">
        <v>34</v>
      </c>
      <c r="N4284" s="11">
        <v>0.2</v>
      </c>
      <c r="O4284" s="12">
        <v>7.0</v>
      </c>
      <c r="P4284" s="13">
        <v>0.34</v>
      </c>
      <c r="Q4284" s="13">
        <v>21.0</v>
      </c>
      <c r="R4284" s="13">
        <f t="shared" si="1"/>
        <v>26.25</v>
      </c>
      <c r="S4284" s="14">
        <f t="shared" si="2"/>
        <v>26.25</v>
      </c>
      <c r="T4284" s="14">
        <f t="shared" si="3"/>
        <v>0.3333333333</v>
      </c>
      <c r="U4284" s="15" t="str">
        <f>vlookup(F4284,'Sub categories'!$A:$C,3,False)</f>
        <v>Envelopes</v>
      </c>
      <c r="V4284" s="16">
        <f t="shared" si="4"/>
        <v>9</v>
      </c>
      <c r="W4284" s="17">
        <f t="array" ref="W4284">INDEX(shipping_prices!$C$1:$F5511,MATCH(I4284,shipping_prices!$A$1:$A5511,0),MATCH(M4284,shipping_prices!$C$1:$F$1,0))</f>
        <v>11.99</v>
      </c>
      <c r="X4284" s="15" t="str">
        <f t="shared" si="5"/>
        <v>Bill EplettHoustonTexas</v>
      </c>
      <c r="Y4284" s="15" t="str">
        <f t="shared" si="6"/>
        <v>Low</v>
      </c>
    </row>
    <row r="4285" hidden="1">
      <c r="A4285" s="1">
        <v>42797.0</v>
      </c>
      <c r="B4285" s="2" t="s">
        <v>5177</v>
      </c>
      <c r="C4285" s="2">
        <v>3.0</v>
      </c>
      <c r="D4285" s="2" t="s">
        <v>474</v>
      </c>
      <c r="E4285" s="2" t="s">
        <v>27</v>
      </c>
      <c r="F4285" s="2" t="s">
        <v>5178</v>
      </c>
      <c r="G4285" s="2" t="s">
        <v>39</v>
      </c>
      <c r="H4285" s="2" t="s">
        <v>3887</v>
      </c>
      <c r="I4285" s="2" t="s">
        <v>158</v>
      </c>
      <c r="J4285" s="2" t="s">
        <v>159</v>
      </c>
      <c r="K4285" s="2" t="s">
        <v>43</v>
      </c>
      <c r="L4285" s="10">
        <v>42804.0</v>
      </c>
      <c r="M4285" s="2" t="s">
        <v>34</v>
      </c>
      <c r="N4285" s="11">
        <v>0.0</v>
      </c>
      <c r="O4285" s="12">
        <v>12.0</v>
      </c>
      <c r="P4285" s="13">
        <v>0.35</v>
      </c>
      <c r="Q4285" s="13">
        <v>35.0</v>
      </c>
      <c r="R4285" s="13">
        <f t="shared" si="1"/>
        <v>35</v>
      </c>
      <c r="S4285" s="14">
        <f t="shared" si="2"/>
        <v>11.66666667</v>
      </c>
      <c r="T4285" s="14">
        <f t="shared" si="3"/>
        <v>0.3428571429</v>
      </c>
      <c r="U4285" s="15" t="str">
        <f>vlookup(F4285,'Sub categories'!$A:$C,3,False)</f>
        <v>Appliances</v>
      </c>
      <c r="V4285" s="16">
        <f t="shared" si="4"/>
        <v>7</v>
      </c>
      <c r="W4285" s="17">
        <f t="array" ref="W4285">INDEX(shipping_prices!$C$1:$F5512,MATCH(I4285,shipping_prices!$A$1:$A5512,0),MATCH(M4285,shipping_prices!$C$1:$F$1,0))</f>
        <v>7</v>
      </c>
      <c r="X4285" s="15" t="str">
        <f t="shared" si="5"/>
        <v>Arthur PrichepSeattleWashington</v>
      </c>
      <c r="Y4285" s="15" t="str">
        <f t="shared" si="6"/>
        <v>Low</v>
      </c>
    </row>
    <row r="4286" hidden="1">
      <c r="A4286" s="1">
        <v>42797.0</v>
      </c>
      <c r="B4286" s="2" t="s">
        <v>5177</v>
      </c>
      <c r="C4286" s="2">
        <v>5.0</v>
      </c>
      <c r="D4286" s="2" t="s">
        <v>474</v>
      </c>
      <c r="E4286" s="2" t="s">
        <v>27</v>
      </c>
      <c r="F4286" s="2" t="s">
        <v>638</v>
      </c>
      <c r="G4286" s="2" t="s">
        <v>29</v>
      </c>
      <c r="H4286" s="2" t="s">
        <v>365</v>
      </c>
      <c r="I4286" s="2" t="s">
        <v>158</v>
      </c>
      <c r="J4286" s="2" t="s">
        <v>159</v>
      </c>
      <c r="K4286" s="2" t="s">
        <v>43</v>
      </c>
      <c r="L4286" s="10">
        <v>42804.0</v>
      </c>
      <c r="M4286" s="2" t="s">
        <v>34</v>
      </c>
      <c r="N4286" s="11">
        <v>0.0</v>
      </c>
      <c r="O4286" s="12">
        <v>9.0</v>
      </c>
      <c r="P4286" s="13">
        <v>0.19</v>
      </c>
      <c r="Q4286" s="13">
        <v>45.0</v>
      </c>
      <c r="R4286" s="13">
        <f t="shared" si="1"/>
        <v>45</v>
      </c>
      <c r="S4286" s="14">
        <f t="shared" si="2"/>
        <v>9</v>
      </c>
      <c r="T4286" s="14">
        <f t="shared" si="3"/>
        <v>0.2</v>
      </c>
      <c r="U4286" s="15" t="str">
        <f>vlookup(F4286,'Sub categories'!$A:$C,3,False)</f>
        <v>Accessories</v>
      </c>
      <c r="V4286" s="16">
        <f t="shared" si="4"/>
        <v>7</v>
      </c>
      <c r="W4286" s="17">
        <f t="array" ref="W4286">INDEX(shipping_prices!$C$1:$F5513,MATCH(I4286,shipping_prices!$A$1:$A5513,0),MATCH(M4286,shipping_prices!$C$1:$F$1,0))</f>
        <v>7</v>
      </c>
      <c r="X4286" s="15" t="str">
        <f t="shared" si="5"/>
        <v>Arthur PrichepSeattleWashington</v>
      </c>
      <c r="Y4286" s="15" t="str">
        <f t="shared" si="6"/>
        <v>Low</v>
      </c>
    </row>
    <row r="4287" hidden="1">
      <c r="A4287" s="1">
        <v>42797.0</v>
      </c>
      <c r="B4287" s="2" t="s">
        <v>5177</v>
      </c>
      <c r="C4287" s="2">
        <v>3.0</v>
      </c>
      <c r="D4287" s="2" t="s">
        <v>474</v>
      </c>
      <c r="E4287" s="2" t="s">
        <v>27</v>
      </c>
      <c r="F4287" s="2" t="s">
        <v>4529</v>
      </c>
      <c r="G4287" s="2" t="s">
        <v>39</v>
      </c>
      <c r="H4287" s="2" t="s">
        <v>1290</v>
      </c>
      <c r="I4287" s="2" t="s">
        <v>158</v>
      </c>
      <c r="J4287" s="2" t="s">
        <v>159</v>
      </c>
      <c r="K4287" s="2" t="s">
        <v>43</v>
      </c>
      <c r="L4287" s="10">
        <v>42804.0</v>
      </c>
      <c r="M4287" s="2" t="s">
        <v>34</v>
      </c>
      <c r="N4287" s="11">
        <v>0.0</v>
      </c>
      <c r="O4287" s="12">
        <v>23.0</v>
      </c>
      <c r="P4287" s="13">
        <v>0.35</v>
      </c>
      <c r="Q4287" s="13">
        <v>65.0</v>
      </c>
      <c r="R4287" s="13">
        <f t="shared" si="1"/>
        <v>65</v>
      </c>
      <c r="S4287" s="14">
        <f t="shared" si="2"/>
        <v>21.66666667</v>
      </c>
      <c r="T4287" s="14">
        <f t="shared" si="3"/>
        <v>0.3538461538</v>
      </c>
      <c r="U4287" s="15" t="str">
        <f>vlookup(F4287,'Sub categories'!$A:$C,3,False)</f>
        <v>Appliances</v>
      </c>
      <c r="V4287" s="16">
        <f t="shared" si="4"/>
        <v>7</v>
      </c>
      <c r="W4287" s="17">
        <f t="array" ref="W4287">INDEX(shipping_prices!$C$1:$F5514,MATCH(I4287,shipping_prices!$A$1:$A5514,0),MATCH(M4287,shipping_prices!$C$1:$F$1,0))</f>
        <v>7</v>
      </c>
      <c r="X4287" s="15" t="str">
        <f t="shared" si="5"/>
        <v>Arthur PrichepSeattleWashington</v>
      </c>
      <c r="Y4287" s="15" t="str">
        <f t="shared" si="6"/>
        <v>Low</v>
      </c>
    </row>
    <row r="4288" hidden="1">
      <c r="A4288" s="1">
        <v>42797.0</v>
      </c>
      <c r="B4288" s="2" t="s">
        <v>5177</v>
      </c>
      <c r="C4288" s="2">
        <v>4.0</v>
      </c>
      <c r="D4288" s="2" t="s">
        <v>474</v>
      </c>
      <c r="E4288" s="2" t="s">
        <v>27</v>
      </c>
      <c r="F4288" s="2" t="s">
        <v>1422</v>
      </c>
      <c r="G4288" s="2" t="s">
        <v>39</v>
      </c>
      <c r="H4288" s="2" t="s">
        <v>51</v>
      </c>
      <c r="I4288" s="2" t="s">
        <v>158</v>
      </c>
      <c r="J4288" s="2" t="s">
        <v>159</v>
      </c>
      <c r="K4288" s="2" t="s">
        <v>43</v>
      </c>
      <c r="L4288" s="10">
        <v>42804.0</v>
      </c>
      <c r="M4288" s="2" t="s">
        <v>34</v>
      </c>
      <c r="N4288" s="11">
        <v>0.0</v>
      </c>
      <c r="O4288" s="12">
        <v>56.0</v>
      </c>
      <c r="P4288" s="13">
        <v>0.45</v>
      </c>
      <c r="Q4288" s="13">
        <v>124.0</v>
      </c>
      <c r="R4288" s="13">
        <f t="shared" si="1"/>
        <v>124</v>
      </c>
      <c r="S4288" s="14">
        <f t="shared" si="2"/>
        <v>31</v>
      </c>
      <c r="T4288" s="14">
        <f t="shared" si="3"/>
        <v>0.4516129032</v>
      </c>
      <c r="U4288" s="15" t="str">
        <f>vlookup(F4288,'Sub categories'!$A:$C,3,False)</f>
        <v>Paper</v>
      </c>
      <c r="V4288" s="16">
        <f t="shared" si="4"/>
        <v>7</v>
      </c>
      <c r="W4288" s="17">
        <f t="array" ref="W4288">INDEX(shipping_prices!$C$1:$F5515,MATCH(I4288,shipping_prices!$A$1:$A5515,0),MATCH(M4288,shipping_prices!$C$1:$F$1,0))</f>
        <v>7</v>
      </c>
      <c r="X4288" s="15" t="str">
        <f t="shared" si="5"/>
        <v>Arthur PrichepSeattleWashington</v>
      </c>
      <c r="Y4288" s="15" t="str">
        <f t="shared" si="6"/>
        <v>High</v>
      </c>
    </row>
    <row r="4289" hidden="1">
      <c r="A4289" s="1">
        <v>42798.0</v>
      </c>
      <c r="B4289" s="2" t="s">
        <v>5177</v>
      </c>
      <c r="C4289" s="2">
        <v>3.0</v>
      </c>
      <c r="D4289" s="2" t="s">
        <v>474</v>
      </c>
      <c r="E4289" s="2" t="s">
        <v>27</v>
      </c>
      <c r="F4289" s="2" t="s">
        <v>3534</v>
      </c>
      <c r="G4289" s="2" t="s">
        <v>39</v>
      </c>
      <c r="H4289" s="2" t="s">
        <v>182</v>
      </c>
      <c r="I4289" s="2" t="s">
        <v>158</v>
      </c>
      <c r="J4289" s="2" t="s">
        <v>159</v>
      </c>
      <c r="K4289" s="2" t="s">
        <v>43</v>
      </c>
      <c r="L4289" s="10">
        <v>42804.0</v>
      </c>
      <c r="M4289" s="2" t="s">
        <v>34</v>
      </c>
      <c r="N4289" s="11">
        <v>0.2</v>
      </c>
      <c r="O4289" s="12">
        <v>52.0</v>
      </c>
      <c r="P4289" s="13">
        <v>0.34</v>
      </c>
      <c r="Q4289" s="13">
        <v>154.0</v>
      </c>
      <c r="R4289" s="13">
        <f t="shared" si="1"/>
        <v>192.5</v>
      </c>
      <c r="S4289" s="14">
        <f t="shared" si="2"/>
        <v>64.16666667</v>
      </c>
      <c r="T4289" s="14">
        <f t="shared" si="3"/>
        <v>0.3376623377</v>
      </c>
      <c r="U4289" s="15" t="str">
        <f>vlookup(F4289,'Sub categories'!$A:$C,3,False)</f>
        <v>Binders</v>
      </c>
      <c r="V4289" s="16">
        <f t="shared" si="4"/>
        <v>6</v>
      </c>
      <c r="W4289" s="17">
        <f t="array" ref="W4289">INDEX(shipping_prices!$C$1:$F5516,MATCH(I4289,shipping_prices!$A$1:$A5516,0),MATCH(M4289,shipping_prices!$C$1:$F$1,0))</f>
        <v>7</v>
      </c>
      <c r="X4289" s="15" t="str">
        <f t="shared" si="5"/>
        <v>Arthur PrichepSeattleWashington</v>
      </c>
      <c r="Y4289" s="15" t="str">
        <f t="shared" si="6"/>
        <v>High</v>
      </c>
    </row>
    <row r="4290" hidden="1">
      <c r="A4290" s="1">
        <v>42798.0</v>
      </c>
      <c r="B4290" s="2" t="s">
        <v>5179</v>
      </c>
      <c r="C4290" s="2">
        <v>2.0</v>
      </c>
      <c r="D4290" s="2" t="s">
        <v>5180</v>
      </c>
      <c r="E4290" s="2" t="s">
        <v>49</v>
      </c>
      <c r="F4290" s="2" t="s">
        <v>5181</v>
      </c>
      <c r="G4290" s="2" t="s">
        <v>39</v>
      </c>
      <c r="H4290" s="2" t="s">
        <v>841</v>
      </c>
      <c r="I4290" s="2" t="s">
        <v>1790</v>
      </c>
      <c r="J4290" s="2" t="s">
        <v>97</v>
      </c>
      <c r="K4290" s="2" t="s">
        <v>77</v>
      </c>
      <c r="L4290" s="10">
        <v>42801.0</v>
      </c>
      <c r="M4290" s="2" t="s">
        <v>90</v>
      </c>
      <c r="N4290" s="11">
        <v>0.0</v>
      </c>
      <c r="O4290" s="12">
        <v>2.0</v>
      </c>
      <c r="P4290" s="13">
        <v>0.46</v>
      </c>
      <c r="Q4290" s="13">
        <v>5.0</v>
      </c>
      <c r="R4290" s="13">
        <f t="shared" si="1"/>
        <v>5</v>
      </c>
      <c r="S4290" s="14">
        <f t="shared" si="2"/>
        <v>2.5</v>
      </c>
      <c r="T4290" s="14">
        <f t="shared" si="3"/>
        <v>0.4</v>
      </c>
      <c r="U4290" s="15" t="str">
        <f>vlookup(F4290,'Sub categories'!$A:$C,3,False)</f>
        <v>Binders</v>
      </c>
      <c r="V4290" s="16">
        <f t="shared" si="4"/>
        <v>3</v>
      </c>
      <c r="W4290" s="17">
        <f t="array" ref="W4290">INDEX(shipping_prices!$C$1:$F5517,MATCH(I4290,shipping_prices!$A$1:$A5517,0),MATCH(M4290,shipping_prices!$C$1:$F$1,0))</f>
        <v>8.1</v>
      </c>
      <c r="X4290" s="15" t="str">
        <f t="shared" si="5"/>
        <v>Sean WendtDetroitMichigan</v>
      </c>
      <c r="Y4290" s="15" t="str">
        <f t="shared" si="6"/>
        <v>Low</v>
      </c>
    </row>
    <row r="4291" hidden="1">
      <c r="A4291" s="1">
        <v>42798.0</v>
      </c>
      <c r="B4291" s="2" t="s">
        <v>5179</v>
      </c>
      <c r="C4291" s="2">
        <v>2.0</v>
      </c>
      <c r="D4291" s="2" t="s">
        <v>5180</v>
      </c>
      <c r="E4291" s="2" t="s">
        <v>49</v>
      </c>
      <c r="F4291" s="2" t="s">
        <v>4524</v>
      </c>
      <c r="G4291" s="2" t="s">
        <v>29</v>
      </c>
      <c r="H4291" s="2" t="s">
        <v>2163</v>
      </c>
      <c r="I4291" s="2" t="s">
        <v>1790</v>
      </c>
      <c r="J4291" s="2" t="s">
        <v>97</v>
      </c>
      <c r="K4291" s="2" t="s">
        <v>77</v>
      </c>
      <c r="L4291" s="10">
        <v>42801.0</v>
      </c>
      <c r="M4291" s="2" t="s">
        <v>90</v>
      </c>
      <c r="N4291" s="11">
        <v>0.0</v>
      </c>
      <c r="O4291" s="12">
        <v>135.0</v>
      </c>
      <c r="P4291" s="13">
        <v>0.26</v>
      </c>
      <c r="Q4291" s="13">
        <v>518.0</v>
      </c>
      <c r="R4291" s="13">
        <f t="shared" si="1"/>
        <v>518</v>
      </c>
      <c r="S4291" s="14">
        <f t="shared" si="2"/>
        <v>259</v>
      </c>
      <c r="T4291" s="14">
        <f t="shared" si="3"/>
        <v>0.2606177606</v>
      </c>
      <c r="U4291" s="15" t="str">
        <f>vlookup(F4291,'Sub categories'!$A:$C,3,False)</f>
        <v>Phones</v>
      </c>
      <c r="V4291" s="16">
        <f t="shared" si="4"/>
        <v>3</v>
      </c>
      <c r="W4291" s="17">
        <f t="array" ref="W4291">INDEX(shipping_prices!$C$1:$F5518,MATCH(I4291,shipping_prices!$A$1:$A5518,0),MATCH(M4291,shipping_prices!$C$1:$F$1,0))</f>
        <v>8.1</v>
      </c>
      <c r="X4291" s="15" t="str">
        <f t="shared" si="5"/>
        <v>Sean WendtDetroitMichigan</v>
      </c>
      <c r="Y4291" s="15" t="str">
        <f t="shared" si="6"/>
        <v>High</v>
      </c>
    </row>
    <row r="4292" hidden="1">
      <c r="A4292" s="1">
        <v>42798.0</v>
      </c>
      <c r="B4292" s="2" t="s">
        <v>5182</v>
      </c>
      <c r="C4292" s="2">
        <v>3.0</v>
      </c>
      <c r="D4292" s="2" t="s">
        <v>5183</v>
      </c>
      <c r="E4292" s="2" t="s">
        <v>27</v>
      </c>
      <c r="F4292" s="2" t="s">
        <v>820</v>
      </c>
      <c r="G4292" s="2" t="s">
        <v>39</v>
      </c>
      <c r="H4292" s="2" t="s">
        <v>79</v>
      </c>
      <c r="I4292" s="2" t="s">
        <v>1225</v>
      </c>
      <c r="J4292" s="2" t="s">
        <v>76</v>
      </c>
      <c r="K4292" s="2" t="s">
        <v>77</v>
      </c>
      <c r="L4292" s="10">
        <v>42809.0</v>
      </c>
      <c r="M4292" s="2" t="s">
        <v>90</v>
      </c>
      <c r="N4292" s="11">
        <v>0.2</v>
      </c>
      <c r="O4292" s="12">
        <v>1.0</v>
      </c>
      <c r="P4292" s="13">
        <v>0.2</v>
      </c>
      <c r="Q4292" s="13">
        <v>4.0</v>
      </c>
      <c r="R4292" s="13">
        <f t="shared" si="1"/>
        <v>5</v>
      </c>
      <c r="S4292" s="14">
        <f t="shared" si="2"/>
        <v>1.666666667</v>
      </c>
      <c r="T4292" s="14">
        <f t="shared" si="3"/>
        <v>0.25</v>
      </c>
      <c r="U4292" s="15" t="str">
        <f>vlookup(F4292,'Sub categories'!$A:$C,3,False)</f>
        <v>Fasteners</v>
      </c>
      <c r="V4292" s="16">
        <f t="shared" si="4"/>
        <v>11</v>
      </c>
      <c r="W4292" s="17">
        <f t="array" ref="W4292">INDEX(shipping_prices!$C$1:$F5519,MATCH(I4292,shipping_prices!$A$1:$A5519,0),MATCH(M4292,shipping_prices!$C$1:$F$1,0))</f>
        <v>4</v>
      </c>
      <c r="X4292" s="15" t="str">
        <f t="shared" si="5"/>
        <v>Neola SchneiderDallasTexas</v>
      </c>
      <c r="Y4292" s="15" t="str">
        <f t="shared" si="6"/>
        <v>Low</v>
      </c>
    </row>
    <row r="4293" hidden="1">
      <c r="A4293" s="1">
        <v>42799.0</v>
      </c>
      <c r="B4293" s="2" t="s">
        <v>5182</v>
      </c>
      <c r="C4293" s="2">
        <v>3.0</v>
      </c>
      <c r="D4293" s="2" t="s">
        <v>5183</v>
      </c>
      <c r="E4293" s="2" t="s">
        <v>27</v>
      </c>
      <c r="F4293" s="2" t="s">
        <v>2773</v>
      </c>
      <c r="G4293" s="2" t="s">
        <v>39</v>
      </c>
      <c r="H4293" s="2" t="s">
        <v>456</v>
      </c>
      <c r="I4293" s="2" t="s">
        <v>1225</v>
      </c>
      <c r="J4293" s="2" t="s">
        <v>76</v>
      </c>
      <c r="K4293" s="2" t="s">
        <v>77</v>
      </c>
      <c r="L4293" s="10">
        <v>42809.0</v>
      </c>
      <c r="M4293" s="2" t="s">
        <v>90</v>
      </c>
      <c r="N4293" s="11">
        <v>0.2</v>
      </c>
      <c r="O4293" s="12">
        <v>2.0</v>
      </c>
      <c r="P4293" s="13">
        <v>0.11</v>
      </c>
      <c r="Q4293" s="13">
        <v>14.0</v>
      </c>
      <c r="R4293" s="13">
        <f t="shared" si="1"/>
        <v>17.5</v>
      </c>
      <c r="S4293" s="14">
        <f t="shared" si="2"/>
        <v>5.833333333</v>
      </c>
      <c r="T4293" s="14">
        <f t="shared" si="3"/>
        <v>0.1428571429</v>
      </c>
      <c r="U4293" s="15" t="str">
        <f>vlookup(F4293,'Sub categories'!$A:$C,3,False)</f>
        <v>Art</v>
      </c>
      <c r="V4293" s="16">
        <f t="shared" si="4"/>
        <v>10</v>
      </c>
      <c r="W4293" s="17">
        <f t="array" ref="W4293">INDEX(shipping_prices!$C$1:$F5520,MATCH(I4293,shipping_prices!$A$1:$A5520,0),MATCH(M4293,shipping_prices!$C$1:$F$1,0))</f>
        <v>4</v>
      </c>
      <c r="X4293" s="15" t="str">
        <f t="shared" si="5"/>
        <v>Neola SchneiderDallasTexas</v>
      </c>
      <c r="Y4293" s="15" t="str">
        <f t="shared" si="6"/>
        <v>Low</v>
      </c>
    </row>
    <row r="4294" hidden="1">
      <c r="A4294" s="1">
        <v>42799.0</v>
      </c>
      <c r="B4294" s="2" t="s">
        <v>5182</v>
      </c>
      <c r="C4294" s="2">
        <v>5.0</v>
      </c>
      <c r="D4294" s="2" t="s">
        <v>5183</v>
      </c>
      <c r="E4294" s="2" t="s">
        <v>27</v>
      </c>
      <c r="F4294" s="2" t="s">
        <v>3714</v>
      </c>
      <c r="G4294" s="2" t="s">
        <v>39</v>
      </c>
      <c r="H4294" s="2" t="s">
        <v>1806</v>
      </c>
      <c r="I4294" s="2" t="s">
        <v>1225</v>
      </c>
      <c r="J4294" s="2" t="s">
        <v>76</v>
      </c>
      <c r="K4294" s="2" t="s">
        <v>77</v>
      </c>
      <c r="L4294" s="10">
        <v>42809.0</v>
      </c>
      <c r="M4294" s="2" t="s">
        <v>90</v>
      </c>
      <c r="N4294" s="11">
        <v>0.2</v>
      </c>
      <c r="O4294" s="12">
        <v>4.0</v>
      </c>
      <c r="P4294" s="13">
        <v>0.09</v>
      </c>
      <c r="Q4294" s="13">
        <v>42.0</v>
      </c>
      <c r="R4294" s="13">
        <f t="shared" si="1"/>
        <v>52.5</v>
      </c>
      <c r="S4294" s="14">
        <f t="shared" si="2"/>
        <v>10.5</v>
      </c>
      <c r="T4294" s="14">
        <f t="shared" si="3"/>
        <v>0.09523809524</v>
      </c>
      <c r="U4294" s="15" t="str">
        <f>vlookup(F4294,'Sub categories'!$A:$C,3,False)</f>
        <v>Storage</v>
      </c>
      <c r="V4294" s="16">
        <f t="shared" si="4"/>
        <v>10</v>
      </c>
      <c r="W4294" s="17">
        <f t="array" ref="W4294">INDEX(shipping_prices!$C$1:$F5521,MATCH(I4294,shipping_prices!$A$1:$A5521,0),MATCH(M4294,shipping_prices!$C$1:$F$1,0))</f>
        <v>4</v>
      </c>
      <c r="X4294" s="15" t="str">
        <f t="shared" si="5"/>
        <v>Neola SchneiderDallasTexas</v>
      </c>
      <c r="Y4294" s="15" t="str">
        <f t="shared" si="6"/>
        <v>Low</v>
      </c>
    </row>
    <row r="4295" hidden="1">
      <c r="A4295" s="1">
        <v>42800.0</v>
      </c>
      <c r="B4295" s="2" t="s">
        <v>5182</v>
      </c>
      <c r="C4295" s="2">
        <v>3.0</v>
      </c>
      <c r="D4295" s="2" t="s">
        <v>5183</v>
      </c>
      <c r="E4295" s="2" t="s">
        <v>27</v>
      </c>
      <c r="F4295" s="2" t="s">
        <v>2141</v>
      </c>
      <c r="G4295" s="2" t="s">
        <v>39</v>
      </c>
      <c r="H4295" s="2" t="s">
        <v>51</v>
      </c>
      <c r="I4295" s="2" t="s">
        <v>1225</v>
      </c>
      <c r="J4295" s="2" t="s">
        <v>76</v>
      </c>
      <c r="K4295" s="2" t="s">
        <v>77</v>
      </c>
      <c r="L4295" s="10">
        <v>42809.0</v>
      </c>
      <c r="M4295" s="2" t="s">
        <v>90</v>
      </c>
      <c r="N4295" s="11">
        <v>0.2</v>
      </c>
      <c r="O4295" s="12">
        <v>23.0</v>
      </c>
      <c r="P4295" s="13">
        <v>0.31</v>
      </c>
      <c r="Q4295" s="13">
        <v>74.0</v>
      </c>
      <c r="R4295" s="13">
        <f t="shared" si="1"/>
        <v>92.5</v>
      </c>
      <c r="S4295" s="14">
        <f t="shared" si="2"/>
        <v>30.83333333</v>
      </c>
      <c r="T4295" s="14">
        <f t="shared" si="3"/>
        <v>0.3108108108</v>
      </c>
      <c r="U4295" s="15" t="str">
        <f>vlookup(F4295,'Sub categories'!$A:$C,3,False)</f>
        <v>Paper</v>
      </c>
      <c r="V4295" s="16">
        <f t="shared" si="4"/>
        <v>9</v>
      </c>
      <c r="W4295" s="17">
        <f t="array" ref="W4295">INDEX(shipping_prices!$C$1:$F5522,MATCH(I4295,shipping_prices!$A$1:$A5522,0),MATCH(M4295,shipping_prices!$C$1:$F$1,0))</f>
        <v>4</v>
      </c>
      <c r="X4295" s="15" t="str">
        <f t="shared" si="5"/>
        <v>Neola SchneiderDallasTexas</v>
      </c>
      <c r="Y4295" s="15" t="str">
        <f t="shared" si="6"/>
        <v>Low</v>
      </c>
    </row>
    <row r="4296" hidden="1">
      <c r="A4296" s="1">
        <v>42800.0</v>
      </c>
      <c r="B4296" s="2" t="s">
        <v>5182</v>
      </c>
      <c r="C4296" s="2">
        <v>2.0</v>
      </c>
      <c r="D4296" s="2" t="s">
        <v>5183</v>
      </c>
      <c r="E4296" s="2" t="s">
        <v>27</v>
      </c>
      <c r="F4296" s="2" t="s">
        <v>662</v>
      </c>
      <c r="G4296" s="2" t="s">
        <v>29</v>
      </c>
      <c r="H4296" s="2" t="s">
        <v>220</v>
      </c>
      <c r="I4296" s="2" t="s">
        <v>1225</v>
      </c>
      <c r="J4296" s="2" t="s">
        <v>76</v>
      </c>
      <c r="K4296" s="2" t="s">
        <v>77</v>
      </c>
      <c r="L4296" s="10">
        <v>42809.0</v>
      </c>
      <c r="M4296" s="2" t="s">
        <v>90</v>
      </c>
      <c r="N4296" s="11">
        <v>0.2</v>
      </c>
      <c r="O4296" s="12">
        <v>-2.0</v>
      </c>
      <c r="P4296" s="13">
        <v>-0.03</v>
      </c>
      <c r="Q4296" s="13">
        <v>95.0</v>
      </c>
      <c r="R4296" s="13">
        <f t="shared" si="1"/>
        <v>118.75</v>
      </c>
      <c r="S4296" s="14">
        <f t="shared" si="2"/>
        <v>59.375</v>
      </c>
      <c r="T4296" s="14">
        <f t="shared" si="3"/>
        <v>-0.02105263158</v>
      </c>
      <c r="U4296" s="15" t="str">
        <f>vlookup(F4296,'Sub categories'!$A:$C,3,False)</f>
        <v>Accessories</v>
      </c>
      <c r="V4296" s="16">
        <f t="shared" si="4"/>
        <v>9</v>
      </c>
      <c r="W4296" s="17">
        <f t="array" ref="W4296">INDEX(shipping_prices!$C$1:$F5523,MATCH(I4296,shipping_prices!$A$1:$A5523,0),MATCH(M4296,shipping_prices!$C$1:$F$1,0))</f>
        <v>4</v>
      </c>
      <c r="X4296" s="15" t="str">
        <f t="shared" si="5"/>
        <v>Neola SchneiderDallasTexas</v>
      </c>
      <c r="Y4296" s="15" t="str">
        <f t="shared" si="6"/>
        <v>loss</v>
      </c>
    </row>
    <row r="4297" hidden="1">
      <c r="A4297" s="1">
        <v>42800.0</v>
      </c>
      <c r="B4297" s="2" t="s">
        <v>5182</v>
      </c>
      <c r="C4297" s="2">
        <v>3.0</v>
      </c>
      <c r="D4297" s="2" t="s">
        <v>5183</v>
      </c>
      <c r="E4297" s="2" t="s">
        <v>27</v>
      </c>
      <c r="F4297" s="2" t="s">
        <v>3393</v>
      </c>
      <c r="G4297" s="2" t="s">
        <v>29</v>
      </c>
      <c r="H4297" s="2" t="s">
        <v>220</v>
      </c>
      <c r="I4297" s="2" t="s">
        <v>1225</v>
      </c>
      <c r="J4297" s="2" t="s">
        <v>76</v>
      </c>
      <c r="K4297" s="2" t="s">
        <v>77</v>
      </c>
      <c r="L4297" s="10">
        <v>42809.0</v>
      </c>
      <c r="M4297" s="2" t="s">
        <v>90</v>
      </c>
      <c r="N4297" s="11">
        <v>0.2</v>
      </c>
      <c r="O4297" s="12">
        <v>-7.0</v>
      </c>
      <c r="P4297" s="13">
        <v>-0.03</v>
      </c>
      <c r="Q4297" s="13">
        <v>298.0</v>
      </c>
      <c r="R4297" s="13">
        <f t="shared" si="1"/>
        <v>372.5</v>
      </c>
      <c r="S4297" s="14">
        <f t="shared" si="2"/>
        <v>124.1666667</v>
      </c>
      <c r="T4297" s="14">
        <f t="shared" si="3"/>
        <v>-0.02348993289</v>
      </c>
      <c r="U4297" s="15" t="str">
        <f>vlookup(F4297,'Sub categories'!$A:$C,3,False)</f>
        <v>Accessories</v>
      </c>
      <c r="V4297" s="16">
        <f t="shared" si="4"/>
        <v>9</v>
      </c>
      <c r="W4297" s="17">
        <f t="array" ref="W4297">INDEX(shipping_prices!$C$1:$F5524,MATCH(I4297,shipping_prices!$A$1:$A5524,0),MATCH(M4297,shipping_prices!$C$1:$F$1,0))</f>
        <v>4</v>
      </c>
      <c r="X4297" s="15" t="str">
        <f t="shared" si="5"/>
        <v>Neola SchneiderDallasTexas</v>
      </c>
      <c r="Y4297" s="15" t="str">
        <f t="shared" si="6"/>
        <v>loss</v>
      </c>
    </row>
    <row r="4298">
      <c r="A4298" s="1">
        <v>42800.0</v>
      </c>
      <c r="B4298" s="2" t="s">
        <v>5184</v>
      </c>
      <c r="C4298" s="2">
        <v>4.0</v>
      </c>
      <c r="D4298" s="2" t="s">
        <v>819</v>
      </c>
      <c r="E4298" s="2" t="s">
        <v>37</v>
      </c>
      <c r="F4298" s="2" t="s">
        <v>1095</v>
      </c>
      <c r="G4298" s="2" t="s">
        <v>45</v>
      </c>
      <c r="H4298" s="2" t="s">
        <v>227</v>
      </c>
      <c r="I4298" s="2" t="s">
        <v>439</v>
      </c>
      <c r="J4298" s="2" t="s">
        <v>42</v>
      </c>
      <c r="K4298" s="2" t="s">
        <v>43</v>
      </c>
      <c r="L4298" s="10">
        <v>42812.0</v>
      </c>
      <c r="M4298" s="2" t="s">
        <v>142</v>
      </c>
      <c r="N4298" s="11">
        <v>0.2</v>
      </c>
      <c r="O4298" s="12">
        <v>100.0</v>
      </c>
      <c r="P4298" s="13">
        <v>0.06</v>
      </c>
      <c r="Q4298" s="13">
        <v>1603.0</v>
      </c>
      <c r="R4298" s="13">
        <f t="shared" si="1"/>
        <v>2003.75</v>
      </c>
      <c r="S4298" s="14">
        <f t="shared" si="2"/>
        <v>500.9375</v>
      </c>
      <c r="T4298" s="14">
        <f t="shared" si="3"/>
        <v>0.06238303182</v>
      </c>
      <c r="U4298" s="15" t="str">
        <f>vlookup(F4298,'Sub categories'!$A:$C,3,False)</f>
        <v>Chairs</v>
      </c>
      <c r="V4298" s="16">
        <f t="shared" si="4"/>
        <v>12</v>
      </c>
      <c r="W4298" s="17">
        <f t="array" ref="W4298">INDEX(shipping_prices!$C$1:$F5525,MATCH(I4298,shipping_prices!$A$1:$A5525,0),MATCH(M4298,shipping_prices!$C$1:$F$1,0))</f>
        <v>23.87</v>
      </c>
      <c r="X4298" s="15" t="str">
        <f t="shared" si="5"/>
        <v>Don JonesSan DiegoCalifornia</v>
      </c>
      <c r="Y4298" s="15" t="str">
        <f t="shared" si="6"/>
        <v>High</v>
      </c>
    </row>
    <row r="4299" hidden="1">
      <c r="A4299" s="1">
        <v>42800.0</v>
      </c>
      <c r="B4299" s="2" t="s">
        <v>5185</v>
      </c>
      <c r="C4299" s="2">
        <v>5.0</v>
      </c>
      <c r="D4299" s="2" t="s">
        <v>4330</v>
      </c>
      <c r="E4299" s="2" t="s">
        <v>49</v>
      </c>
      <c r="F4299" s="2" t="s">
        <v>3897</v>
      </c>
      <c r="G4299" s="2" t="s">
        <v>39</v>
      </c>
      <c r="H4299" s="2" t="s">
        <v>51</v>
      </c>
      <c r="I4299" s="2" t="s">
        <v>1126</v>
      </c>
      <c r="J4299" s="2" t="s">
        <v>1127</v>
      </c>
      <c r="K4299" s="2" t="s">
        <v>77</v>
      </c>
      <c r="L4299" s="10">
        <v>42811.0</v>
      </c>
      <c r="M4299" s="2" t="s">
        <v>34</v>
      </c>
      <c r="N4299" s="11">
        <v>0.0</v>
      </c>
      <c r="O4299" s="12">
        <v>16.0</v>
      </c>
      <c r="P4299" s="13">
        <v>0.48</v>
      </c>
      <c r="Q4299" s="13">
        <v>32.0</v>
      </c>
      <c r="R4299" s="13">
        <f t="shared" si="1"/>
        <v>32</v>
      </c>
      <c r="S4299" s="14">
        <f t="shared" si="2"/>
        <v>6.4</v>
      </c>
      <c r="T4299" s="14">
        <f t="shared" si="3"/>
        <v>0.5</v>
      </c>
      <c r="U4299" s="15" t="str">
        <f>vlookup(F4299,'Sub categories'!$A:$C,3,False)</f>
        <v>Paper</v>
      </c>
      <c r="V4299" s="16">
        <f t="shared" si="4"/>
        <v>11</v>
      </c>
      <c r="W4299" s="17">
        <f t="array" ref="W4299">INDEX(shipping_prices!$C$1:$F5526,MATCH(I4299,shipping_prices!$A$1:$A5526,0),MATCH(M4299,shipping_prices!$C$1:$F$1,0))</f>
        <v>6.93</v>
      </c>
      <c r="X4299" s="15" t="str">
        <f t="shared" si="5"/>
        <v>Michelle TranTulsaOklahoma</v>
      </c>
      <c r="Y4299" s="15" t="str">
        <f t="shared" si="6"/>
        <v>Low</v>
      </c>
    </row>
    <row r="4300" hidden="1">
      <c r="A4300" s="1">
        <v>42800.0</v>
      </c>
      <c r="B4300" s="2" t="s">
        <v>5185</v>
      </c>
      <c r="C4300" s="2">
        <v>7.0</v>
      </c>
      <c r="D4300" s="2" t="s">
        <v>4330</v>
      </c>
      <c r="E4300" s="2" t="s">
        <v>49</v>
      </c>
      <c r="F4300" s="2" t="s">
        <v>772</v>
      </c>
      <c r="G4300" s="2" t="s">
        <v>39</v>
      </c>
      <c r="H4300" s="2" t="s">
        <v>193</v>
      </c>
      <c r="I4300" s="2" t="s">
        <v>1126</v>
      </c>
      <c r="J4300" s="2" t="s">
        <v>1127</v>
      </c>
      <c r="K4300" s="2" t="s">
        <v>77</v>
      </c>
      <c r="L4300" s="10">
        <v>42811.0</v>
      </c>
      <c r="M4300" s="2" t="s">
        <v>34</v>
      </c>
      <c r="N4300" s="11">
        <v>0.0</v>
      </c>
      <c r="O4300" s="12">
        <v>19.0</v>
      </c>
      <c r="P4300" s="13">
        <v>0.46</v>
      </c>
      <c r="Q4300" s="13">
        <v>42.0</v>
      </c>
      <c r="R4300" s="13">
        <f t="shared" si="1"/>
        <v>42</v>
      </c>
      <c r="S4300" s="14">
        <f t="shared" si="2"/>
        <v>6</v>
      </c>
      <c r="T4300" s="14">
        <f t="shared" si="3"/>
        <v>0.4523809524</v>
      </c>
      <c r="U4300" s="15" t="str">
        <f>vlookup(F4300,'Sub categories'!$A:$C,3,False)</f>
        <v>Binders</v>
      </c>
      <c r="V4300" s="16">
        <f t="shared" si="4"/>
        <v>11</v>
      </c>
      <c r="W4300" s="17">
        <f t="array" ref="W4300">INDEX(shipping_prices!$C$1:$F5527,MATCH(I4300,shipping_prices!$A$1:$A5527,0),MATCH(M4300,shipping_prices!$C$1:$F$1,0))</f>
        <v>6.93</v>
      </c>
      <c r="X4300" s="15" t="str">
        <f t="shared" si="5"/>
        <v>Michelle TranTulsaOklahoma</v>
      </c>
      <c r="Y4300" s="15" t="str">
        <f t="shared" si="6"/>
        <v>Low</v>
      </c>
    </row>
    <row r="4301" hidden="1">
      <c r="A4301" s="1">
        <v>42800.0</v>
      </c>
      <c r="B4301" s="2" t="s">
        <v>5185</v>
      </c>
      <c r="C4301" s="2">
        <v>2.0</v>
      </c>
      <c r="D4301" s="2" t="s">
        <v>4330</v>
      </c>
      <c r="E4301" s="2" t="s">
        <v>49</v>
      </c>
      <c r="F4301" s="2" t="s">
        <v>975</v>
      </c>
      <c r="G4301" s="2" t="s">
        <v>39</v>
      </c>
      <c r="H4301" s="2" t="s">
        <v>79</v>
      </c>
      <c r="I4301" s="2" t="s">
        <v>1126</v>
      </c>
      <c r="J4301" s="2" t="s">
        <v>1127</v>
      </c>
      <c r="K4301" s="2" t="s">
        <v>77</v>
      </c>
      <c r="L4301" s="10">
        <v>42811.0</v>
      </c>
      <c r="M4301" s="2" t="s">
        <v>34</v>
      </c>
      <c r="N4301" s="11">
        <v>0.0</v>
      </c>
      <c r="O4301" s="12">
        <v>36.0</v>
      </c>
      <c r="P4301" s="13">
        <v>0.46</v>
      </c>
      <c r="Q4301" s="13">
        <v>78.0</v>
      </c>
      <c r="R4301" s="13">
        <f t="shared" si="1"/>
        <v>78</v>
      </c>
      <c r="S4301" s="14">
        <f t="shared" si="2"/>
        <v>39</v>
      </c>
      <c r="T4301" s="14">
        <f t="shared" si="3"/>
        <v>0.4615384615</v>
      </c>
      <c r="U4301" s="15" t="str">
        <f>vlookup(F4301,'Sub categories'!$A:$C,3,False)</f>
        <v>Binders</v>
      </c>
      <c r="V4301" s="16">
        <f t="shared" si="4"/>
        <v>11</v>
      </c>
      <c r="W4301" s="17">
        <f t="array" ref="W4301">INDEX(shipping_prices!$C$1:$F5528,MATCH(I4301,shipping_prices!$A$1:$A5528,0),MATCH(M4301,shipping_prices!$C$1:$F$1,0))</f>
        <v>6.93</v>
      </c>
      <c r="X4301" s="15" t="str">
        <f t="shared" si="5"/>
        <v>Michelle TranTulsaOklahoma</v>
      </c>
      <c r="Y4301" s="15" t="str">
        <f t="shared" si="6"/>
        <v>Low</v>
      </c>
    </row>
    <row r="4302">
      <c r="A4302" s="1">
        <v>42801.0</v>
      </c>
      <c r="B4302" s="2" t="s">
        <v>5186</v>
      </c>
      <c r="C4302" s="2">
        <v>2.0</v>
      </c>
      <c r="D4302" s="2" t="s">
        <v>5187</v>
      </c>
      <c r="E4302" s="2" t="s">
        <v>27</v>
      </c>
      <c r="F4302" s="2" t="s">
        <v>4990</v>
      </c>
      <c r="G4302" s="2" t="s">
        <v>45</v>
      </c>
      <c r="H4302" s="2" t="s">
        <v>1024</v>
      </c>
      <c r="I4302" s="2" t="s">
        <v>75</v>
      </c>
      <c r="J4302" s="2" t="s">
        <v>76</v>
      </c>
      <c r="K4302" s="2" t="s">
        <v>77</v>
      </c>
      <c r="L4302" s="10">
        <v>42806.0</v>
      </c>
      <c r="M4302" s="2" t="s">
        <v>34</v>
      </c>
      <c r="N4302" s="11">
        <v>0.6</v>
      </c>
      <c r="O4302" s="12">
        <v>-7.0</v>
      </c>
      <c r="P4302" s="13">
        <v>-0.43</v>
      </c>
      <c r="Q4302" s="13">
        <v>16.0</v>
      </c>
      <c r="R4302" s="13">
        <f t="shared" si="1"/>
        <v>40</v>
      </c>
      <c r="S4302" s="14">
        <f t="shared" si="2"/>
        <v>20</v>
      </c>
      <c r="T4302" s="14">
        <f t="shared" si="3"/>
        <v>-0.4375</v>
      </c>
      <c r="U4302" s="15" t="str">
        <f>vlookup(F4302,'Sub categories'!$A:$C,3,False)</f>
        <v>Furnishings</v>
      </c>
      <c r="V4302" s="16">
        <f t="shared" si="4"/>
        <v>5</v>
      </c>
      <c r="W4302" s="17">
        <f t="array" ref="W4302">INDEX(shipping_prices!$C$1:$F5529,MATCH(I4302,shipping_prices!$A$1:$A5529,0),MATCH(M4302,shipping_prices!$C$1:$F$1,0))</f>
        <v>11.99</v>
      </c>
      <c r="X4302" s="15" t="str">
        <f t="shared" si="5"/>
        <v>Don WeissHoustonTexas</v>
      </c>
      <c r="Y4302" s="15" t="str">
        <f t="shared" si="6"/>
        <v>loss</v>
      </c>
    </row>
    <row r="4303" hidden="1">
      <c r="A4303" s="1">
        <v>42802.0</v>
      </c>
      <c r="B4303" s="2" t="s">
        <v>5188</v>
      </c>
      <c r="C4303" s="2">
        <v>4.0</v>
      </c>
      <c r="D4303" s="2" t="s">
        <v>3795</v>
      </c>
      <c r="E4303" s="2" t="s">
        <v>49</v>
      </c>
      <c r="F4303" s="2" t="s">
        <v>5092</v>
      </c>
      <c r="G4303" s="2" t="s">
        <v>29</v>
      </c>
      <c r="H4303" s="2" t="s">
        <v>503</v>
      </c>
      <c r="I4303" s="2" t="s">
        <v>31</v>
      </c>
      <c r="J4303" s="2" t="s">
        <v>32</v>
      </c>
      <c r="K4303" s="2" t="s">
        <v>33</v>
      </c>
      <c r="L4303" s="10">
        <v>42804.0</v>
      </c>
      <c r="M4303" s="2" t="s">
        <v>34</v>
      </c>
      <c r="N4303" s="11">
        <v>0.0</v>
      </c>
      <c r="O4303" s="12">
        <v>6.0</v>
      </c>
      <c r="P4303" s="13">
        <v>0.25</v>
      </c>
      <c r="Q4303" s="13">
        <v>22.0</v>
      </c>
      <c r="R4303" s="13">
        <f t="shared" si="1"/>
        <v>22</v>
      </c>
      <c r="S4303" s="14">
        <f t="shared" si="2"/>
        <v>5.5</v>
      </c>
      <c r="T4303" s="14">
        <f t="shared" si="3"/>
        <v>0.2727272727</v>
      </c>
      <c r="U4303" s="15" t="str">
        <f>vlookup(F4303,'Sub categories'!$A:$C,3,False)</f>
        <v>Phones</v>
      </c>
      <c r="V4303" s="16">
        <f t="shared" si="4"/>
        <v>2</v>
      </c>
      <c r="W4303" s="17">
        <f t="array" ref="W4303">INDEX(shipping_prices!$C$1:$F5530,MATCH(I4303,shipping_prices!$A$1:$A5530,0),MATCH(M4303,shipping_prices!$C$1:$F$1,0))</f>
        <v>10.09</v>
      </c>
      <c r="X4303" s="15" t="str">
        <f t="shared" si="5"/>
        <v>Meg O'ConnelNew York CityNew York</v>
      </c>
      <c r="Y4303" s="15" t="str">
        <f t="shared" si="6"/>
        <v>Low</v>
      </c>
    </row>
    <row r="4304" hidden="1">
      <c r="A4304" s="1">
        <v>42802.0</v>
      </c>
      <c r="B4304" s="2" t="s">
        <v>5189</v>
      </c>
      <c r="C4304" s="2">
        <v>3.0</v>
      </c>
      <c r="D4304" s="2" t="s">
        <v>2114</v>
      </c>
      <c r="E4304" s="2" t="s">
        <v>27</v>
      </c>
      <c r="F4304" s="2" t="s">
        <v>1256</v>
      </c>
      <c r="G4304" s="2" t="s">
        <v>39</v>
      </c>
      <c r="H4304" s="2" t="s">
        <v>79</v>
      </c>
      <c r="I4304" s="2" t="s">
        <v>158</v>
      </c>
      <c r="J4304" s="2" t="s">
        <v>159</v>
      </c>
      <c r="K4304" s="2" t="s">
        <v>43</v>
      </c>
      <c r="L4304" s="10">
        <v>42804.0</v>
      </c>
      <c r="M4304" s="2" t="s">
        <v>34</v>
      </c>
      <c r="N4304" s="11">
        <v>0.0</v>
      </c>
      <c r="O4304" s="12">
        <v>5.0</v>
      </c>
      <c r="P4304" s="13">
        <v>0.46</v>
      </c>
      <c r="Q4304" s="13">
        <v>10.0</v>
      </c>
      <c r="R4304" s="13">
        <f t="shared" si="1"/>
        <v>10</v>
      </c>
      <c r="S4304" s="14">
        <f t="shared" si="2"/>
        <v>3.333333333</v>
      </c>
      <c r="T4304" s="14">
        <f t="shared" si="3"/>
        <v>0.5</v>
      </c>
      <c r="U4304" s="15" t="str">
        <f>vlookup(F4304,'Sub categories'!$A:$C,3,False)</f>
        <v>Fasteners</v>
      </c>
      <c r="V4304" s="16">
        <f t="shared" si="4"/>
        <v>2</v>
      </c>
      <c r="W4304" s="17">
        <f t="array" ref="W4304">INDEX(shipping_prices!$C$1:$F5531,MATCH(I4304,shipping_prices!$A$1:$A5531,0),MATCH(M4304,shipping_prices!$C$1:$F$1,0))</f>
        <v>7</v>
      </c>
      <c r="X4304" s="15" t="str">
        <f t="shared" si="5"/>
        <v>Sarah FosterSeattleWashington</v>
      </c>
      <c r="Y4304" s="15" t="str">
        <f t="shared" si="6"/>
        <v>Low</v>
      </c>
    </row>
    <row r="4305" hidden="1">
      <c r="A4305" s="1">
        <v>42802.0</v>
      </c>
      <c r="B4305" s="2" t="s">
        <v>5189</v>
      </c>
      <c r="C4305" s="2">
        <v>3.0</v>
      </c>
      <c r="D4305" s="2" t="s">
        <v>2114</v>
      </c>
      <c r="E4305" s="2" t="s">
        <v>27</v>
      </c>
      <c r="F4305" s="2" t="s">
        <v>280</v>
      </c>
      <c r="G4305" s="2" t="s">
        <v>39</v>
      </c>
      <c r="H4305" s="2" t="s">
        <v>193</v>
      </c>
      <c r="I4305" s="2" t="s">
        <v>158</v>
      </c>
      <c r="J4305" s="2" t="s">
        <v>159</v>
      </c>
      <c r="K4305" s="2" t="s">
        <v>43</v>
      </c>
      <c r="L4305" s="10">
        <v>42804.0</v>
      </c>
      <c r="M4305" s="2" t="s">
        <v>34</v>
      </c>
      <c r="N4305" s="11">
        <v>0.0</v>
      </c>
      <c r="O4305" s="12">
        <v>5.0</v>
      </c>
      <c r="P4305" s="13">
        <v>0.47</v>
      </c>
      <c r="Q4305" s="13">
        <v>11.0</v>
      </c>
      <c r="R4305" s="13">
        <f t="shared" si="1"/>
        <v>11</v>
      </c>
      <c r="S4305" s="14">
        <f t="shared" si="2"/>
        <v>3.666666667</v>
      </c>
      <c r="T4305" s="14">
        <f t="shared" si="3"/>
        <v>0.4545454545</v>
      </c>
      <c r="U4305" s="15" t="str">
        <f>vlookup(F4305,'Sub categories'!$A:$C,3,False)</f>
        <v>Labels</v>
      </c>
      <c r="V4305" s="16">
        <f t="shared" si="4"/>
        <v>2</v>
      </c>
      <c r="W4305" s="17">
        <f t="array" ref="W4305">INDEX(shipping_prices!$C$1:$F5532,MATCH(I4305,shipping_prices!$A$1:$A5532,0),MATCH(M4305,shipping_prices!$C$1:$F$1,0))</f>
        <v>7</v>
      </c>
      <c r="X4305" s="15" t="str">
        <f t="shared" si="5"/>
        <v>Sarah FosterSeattleWashington</v>
      </c>
      <c r="Y4305" s="15" t="str">
        <f t="shared" si="6"/>
        <v>Low</v>
      </c>
    </row>
    <row r="4306" hidden="1">
      <c r="A4306" s="1">
        <v>42802.0</v>
      </c>
      <c r="B4306" s="2" t="s">
        <v>5189</v>
      </c>
      <c r="C4306" s="2">
        <v>4.0</v>
      </c>
      <c r="D4306" s="2" t="s">
        <v>2114</v>
      </c>
      <c r="E4306" s="2" t="s">
        <v>27</v>
      </c>
      <c r="F4306" s="2" t="s">
        <v>1087</v>
      </c>
      <c r="G4306" s="2" t="s">
        <v>39</v>
      </c>
      <c r="H4306" s="2" t="s">
        <v>182</v>
      </c>
      <c r="I4306" s="2" t="s">
        <v>158</v>
      </c>
      <c r="J4306" s="2" t="s">
        <v>159</v>
      </c>
      <c r="K4306" s="2" t="s">
        <v>43</v>
      </c>
      <c r="L4306" s="10">
        <v>42804.0</v>
      </c>
      <c r="M4306" s="2" t="s">
        <v>34</v>
      </c>
      <c r="N4306" s="11">
        <v>0.2</v>
      </c>
      <c r="O4306" s="12">
        <v>8.0</v>
      </c>
      <c r="P4306" s="13">
        <v>0.38</v>
      </c>
      <c r="Q4306" s="13">
        <v>21.0</v>
      </c>
      <c r="R4306" s="13">
        <f t="shared" si="1"/>
        <v>26.25</v>
      </c>
      <c r="S4306" s="14">
        <f t="shared" si="2"/>
        <v>6.5625</v>
      </c>
      <c r="T4306" s="14">
        <f t="shared" si="3"/>
        <v>0.380952381</v>
      </c>
      <c r="U4306" s="15" t="str">
        <f>vlookup(F4306,'Sub categories'!$A:$C,3,False)</f>
        <v>Binders</v>
      </c>
      <c r="V4306" s="16">
        <f t="shared" si="4"/>
        <v>2</v>
      </c>
      <c r="W4306" s="17">
        <f t="array" ref="W4306">INDEX(shipping_prices!$C$1:$F5533,MATCH(I4306,shipping_prices!$A$1:$A5533,0),MATCH(M4306,shipping_prices!$C$1:$F$1,0))</f>
        <v>7</v>
      </c>
      <c r="X4306" s="15" t="str">
        <f t="shared" si="5"/>
        <v>Sarah FosterSeattleWashington</v>
      </c>
      <c r="Y4306" s="15" t="str">
        <f t="shared" si="6"/>
        <v>Low</v>
      </c>
    </row>
    <row r="4307" hidden="1">
      <c r="A4307" s="1">
        <v>42802.0</v>
      </c>
      <c r="B4307" s="2" t="s">
        <v>5190</v>
      </c>
      <c r="C4307" s="2">
        <v>3.0</v>
      </c>
      <c r="D4307" s="2" t="s">
        <v>5049</v>
      </c>
      <c r="E4307" s="2" t="s">
        <v>27</v>
      </c>
      <c r="F4307" s="2" t="s">
        <v>231</v>
      </c>
      <c r="G4307" s="2" t="s">
        <v>39</v>
      </c>
      <c r="H4307" s="2" t="s">
        <v>79</v>
      </c>
      <c r="I4307" s="2" t="s">
        <v>31</v>
      </c>
      <c r="J4307" s="2" t="s">
        <v>32</v>
      </c>
      <c r="K4307" s="2" t="s">
        <v>33</v>
      </c>
      <c r="L4307" s="10">
        <v>42813.0</v>
      </c>
      <c r="M4307" s="2" t="s">
        <v>34</v>
      </c>
      <c r="N4307" s="11">
        <v>0.0</v>
      </c>
      <c r="O4307" s="12">
        <v>22.0</v>
      </c>
      <c r="P4307" s="13">
        <v>0.5</v>
      </c>
      <c r="Q4307" s="13">
        <v>44.0</v>
      </c>
      <c r="R4307" s="13">
        <f t="shared" si="1"/>
        <v>44</v>
      </c>
      <c r="S4307" s="14">
        <f t="shared" si="2"/>
        <v>14.66666667</v>
      </c>
      <c r="T4307" s="14">
        <f t="shared" si="3"/>
        <v>0.5</v>
      </c>
      <c r="U4307" s="15" t="str">
        <f>vlookup(F4307,'Sub categories'!$A:$C,3,False)</f>
        <v>Labels</v>
      </c>
      <c r="V4307" s="16">
        <f t="shared" si="4"/>
        <v>11</v>
      </c>
      <c r="W4307" s="17">
        <f t="array" ref="W4307">INDEX(shipping_prices!$C$1:$F5534,MATCH(I4307,shipping_prices!$A$1:$A5534,0),MATCH(M4307,shipping_prices!$C$1:$F$1,0))</f>
        <v>10.09</v>
      </c>
      <c r="X4307" s="15" t="str">
        <f t="shared" si="5"/>
        <v>Caroline JumperNew York CityNew York</v>
      </c>
      <c r="Y4307" s="15" t="str">
        <f t="shared" si="6"/>
        <v>Low</v>
      </c>
    </row>
    <row r="4308">
      <c r="A4308" s="1">
        <v>42802.0</v>
      </c>
      <c r="B4308" s="2" t="s">
        <v>5190</v>
      </c>
      <c r="C4308" s="2">
        <v>8.0</v>
      </c>
      <c r="D4308" s="2" t="s">
        <v>5049</v>
      </c>
      <c r="E4308" s="2" t="s">
        <v>27</v>
      </c>
      <c r="F4308" s="2" t="s">
        <v>1213</v>
      </c>
      <c r="G4308" s="2" t="s">
        <v>45</v>
      </c>
      <c r="H4308" s="2" t="s">
        <v>1213</v>
      </c>
      <c r="I4308" s="2" t="s">
        <v>31</v>
      </c>
      <c r="J4308" s="2" t="s">
        <v>32</v>
      </c>
      <c r="K4308" s="2" t="s">
        <v>33</v>
      </c>
      <c r="L4308" s="10">
        <v>42813.0</v>
      </c>
      <c r="M4308" s="2" t="s">
        <v>34</v>
      </c>
      <c r="N4308" s="11">
        <v>0.0</v>
      </c>
      <c r="O4308" s="12">
        <v>28.0</v>
      </c>
      <c r="P4308" s="13">
        <v>0.44</v>
      </c>
      <c r="Q4308" s="13">
        <v>64.0</v>
      </c>
      <c r="R4308" s="13">
        <f t="shared" si="1"/>
        <v>64</v>
      </c>
      <c r="S4308" s="14">
        <f t="shared" si="2"/>
        <v>8</v>
      </c>
      <c r="T4308" s="14">
        <f t="shared" si="3"/>
        <v>0.4375</v>
      </c>
      <c r="U4308" s="15" t="str">
        <f>vlookup(F4308,'Sub categories'!$A:$C,3,False)</f>
        <v>Furnishings</v>
      </c>
      <c r="V4308" s="16">
        <f t="shared" si="4"/>
        <v>11</v>
      </c>
      <c r="W4308" s="17">
        <f t="array" ref="W4308">INDEX(shipping_prices!$C$1:$F5535,MATCH(I4308,shipping_prices!$A$1:$A5535,0),MATCH(M4308,shipping_prices!$C$1:$F$1,0))</f>
        <v>10.09</v>
      </c>
      <c r="X4308" s="15" t="str">
        <f t="shared" si="5"/>
        <v>Caroline JumperNew York CityNew York</v>
      </c>
      <c r="Y4308" s="15" t="str">
        <f t="shared" si="6"/>
        <v>Low</v>
      </c>
    </row>
    <row r="4309" hidden="1">
      <c r="A4309" s="1">
        <v>42802.0</v>
      </c>
      <c r="B4309" s="2" t="s">
        <v>5190</v>
      </c>
      <c r="C4309" s="2">
        <v>7.0</v>
      </c>
      <c r="D4309" s="2" t="s">
        <v>5049</v>
      </c>
      <c r="E4309" s="2" t="s">
        <v>27</v>
      </c>
      <c r="F4309" s="2" t="s">
        <v>181</v>
      </c>
      <c r="G4309" s="2" t="s">
        <v>39</v>
      </c>
      <c r="H4309" s="2" t="s">
        <v>182</v>
      </c>
      <c r="I4309" s="2" t="s">
        <v>31</v>
      </c>
      <c r="J4309" s="2" t="s">
        <v>32</v>
      </c>
      <c r="K4309" s="2" t="s">
        <v>33</v>
      </c>
      <c r="L4309" s="10">
        <v>42813.0</v>
      </c>
      <c r="M4309" s="2" t="s">
        <v>34</v>
      </c>
      <c r="N4309" s="11">
        <v>0.2</v>
      </c>
      <c r="O4309" s="12">
        <v>31.0</v>
      </c>
      <c r="P4309" s="13">
        <v>0.36</v>
      </c>
      <c r="Q4309" s="13">
        <v>85.0</v>
      </c>
      <c r="R4309" s="13">
        <f t="shared" si="1"/>
        <v>106.25</v>
      </c>
      <c r="S4309" s="14">
        <f t="shared" si="2"/>
        <v>15.17857143</v>
      </c>
      <c r="T4309" s="14">
        <f t="shared" si="3"/>
        <v>0.3647058824</v>
      </c>
      <c r="U4309" s="15" t="str">
        <f>vlookup(F4309,'Sub categories'!$A:$C,3,False)</f>
        <v>Binders</v>
      </c>
      <c r="V4309" s="16">
        <f t="shared" si="4"/>
        <v>11</v>
      </c>
      <c r="W4309" s="17">
        <f t="array" ref="W4309">INDEX(shipping_prices!$C$1:$F5536,MATCH(I4309,shipping_prices!$A$1:$A5536,0),MATCH(M4309,shipping_prices!$C$1:$F$1,0))</f>
        <v>10.09</v>
      </c>
      <c r="X4309" s="15" t="str">
        <f t="shared" si="5"/>
        <v>Caroline JumperNew York CityNew York</v>
      </c>
      <c r="Y4309" s="15" t="str">
        <f t="shared" si="6"/>
        <v>Low</v>
      </c>
    </row>
    <row r="4310" hidden="1">
      <c r="A4310" s="1">
        <v>42802.0</v>
      </c>
      <c r="B4310" s="2" t="s">
        <v>5190</v>
      </c>
      <c r="C4310" s="2">
        <v>5.0</v>
      </c>
      <c r="D4310" s="2" t="s">
        <v>5049</v>
      </c>
      <c r="E4310" s="2" t="s">
        <v>27</v>
      </c>
      <c r="F4310" s="2" t="s">
        <v>2382</v>
      </c>
      <c r="G4310" s="2" t="s">
        <v>29</v>
      </c>
      <c r="H4310" s="2" t="s">
        <v>371</v>
      </c>
      <c r="I4310" s="2" t="s">
        <v>31</v>
      </c>
      <c r="J4310" s="2" t="s">
        <v>32</v>
      </c>
      <c r="K4310" s="2" t="s">
        <v>33</v>
      </c>
      <c r="L4310" s="10">
        <v>42813.0</v>
      </c>
      <c r="M4310" s="2" t="s">
        <v>34</v>
      </c>
      <c r="N4310" s="11">
        <v>0.0</v>
      </c>
      <c r="O4310" s="12">
        <v>22.0</v>
      </c>
      <c r="P4310" s="13">
        <v>0.11</v>
      </c>
      <c r="Q4310" s="13">
        <v>200.0</v>
      </c>
      <c r="R4310" s="13">
        <f t="shared" si="1"/>
        <v>200</v>
      </c>
      <c r="S4310" s="14">
        <f t="shared" si="2"/>
        <v>40</v>
      </c>
      <c r="T4310" s="14">
        <f t="shared" si="3"/>
        <v>0.11</v>
      </c>
      <c r="U4310" s="15" t="str">
        <f>vlookup(F4310,'Sub categories'!$A:$C,3,False)</f>
        <v>Accessories</v>
      </c>
      <c r="V4310" s="16">
        <f t="shared" si="4"/>
        <v>11</v>
      </c>
      <c r="W4310" s="17">
        <f t="array" ref="W4310">INDEX(shipping_prices!$C$1:$F5537,MATCH(I4310,shipping_prices!$A$1:$A5537,0),MATCH(M4310,shipping_prices!$C$1:$F$1,0))</f>
        <v>10.09</v>
      </c>
      <c r="X4310" s="15" t="str">
        <f t="shared" si="5"/>
        <v>Caroline JumperNew York CityNew York</v>
      </c>
      <c r="Y4310" s="15" t="str">
        <f t="shared" si="6"/>
        <v>Low</v>
      </c>
    </row>
    <row r="4311">
      <c r="A4311" s="1">
        <v>42802.0</v>
      </c>
      <c r="B4311" s="2" t="s">
        <v>5190</v>
      </c>
      <c r="C4311" s="2">
        <v>4.0</v>
      </c>
      <c r="D4311" s="2" t="s">
        <v>5049</v>
      </c>
      <c r="E4311" s="2" t="s">
        <v>27</v>
      </c>
      <c r="F4311" s="2" t="s">
        <v>3092</v>
      </c>
      <c r="G4311" s="2" t="s">
        <v>45</v>
      </c>
      <c r="H4311" s="2" t="s">
        <v>46</v>
      </c>
      <c r="I4311" s="2" t="s">
        <v>31</v>
      </c>
      <c r="J4311" s="2" t="s">
        <v>32</v>
      </c>
      <c r="K4311" s="2" t="s">
        <v>33</v>
      </c>
      <c r="L4311" s="10">
        <v>42813.0</v>
      </c>
      <c r="M4311" s="2" t="s">
        <v>34</v>
      </c>
      <c r="N4311" s="11">
        <v>0.1</v>
      </c>
      <c r="O4311" s="12">
        <v>59.0</v>
      </c>
      <c r="P4311" s="13">
        <v>0.13</v>
      </c>
      <c r="Q4311" s="13">
        <v>443.0</v>
      </c>
      <c r="R4311" s="13">
        <f t="shared" si="1"/>
        <v>492.2222222</v>
      </c>
      <c r="S4311" s="14">
        <f t="shared" si="2"/>
        <v>123.0555556</v>
      </c>
      <c r="T4311" s="14">
        <f t="shared" si="3"/>
        <v>0.1331828442</v>
      </c>
      <c r="U4311" s="15" t="str">
        <f>vlookup(F4311,'Sub categories'!$A:$C,3,False)</f>
        <v>Chairs</v>
      </c>
      <c r="V4311" s="16">
        <f t="shared" si="4"/>
        <v>11</v>
      </c>
      <c r="W4311" s="17">
        <f t="array" ref="W4311">INDEX(shipping_prices!$C$1:$F5538,MATCH(I4311,shipping_prices!$A$1:$A5538,0),MATCH(M4311,shipping_prices!$C$1:$F$1,0))</f>
        <v>10.09</v>
      </c>
      <c r="X4311" s="15" t="str">
        <f t="shared" si="5"/>
        <v>Caroline JumperNew York CityNew York</v>
      </c>
      <c r="Y4311" s="15" t="str">
        <f t="shared" si="6"/>
        <v>High</v>
      </c>
    </row>
    <row r="4312" hidden="1">
      <c r="A4312" s="1">
        <v>42802.0</v>
      </c>
      <c r="B4312" s="2" t="s">
        <v>5190</v>
      </c>
      <c r="C4312" s="2">
        <v>5.0</v>
      </c>
      <c r="D4312" s="2" t="s">
        <v>5049</v>
      </c>
      <c r="E4312" s="2" t="s">
        <v>27</v>
      </c>
      <c r="F4312" s="2" t="s">
        <v>3506</v>
      </c>
      <c r="G4312" s="2" t="s">
        <v>29</v>
      </c>
      <c r="H4312" s="2" t="s">
        <v>79</v>
      </c>
      <c r="I4312" s="2" t="s">
        <v>31</v>
      </c>
      <c r="J4312" s="2" t="s">
        <v>32</v>
      </c>
      <c r="K4312" s="2" t="s">
        <v>33</v>
      </c>
      <c r="L4312" s="10">
        <v>42813.0</v>
      </c>
      <c r="M4312" s="2" t="s">
        <v>34</v>
      </c>
      <c r="N4312" s="11">
        <v>0.0</v>
      </c>
      <c r="O4312" s="12">
        <v>1160.0</v>
      </c>
      <c r="P4312" s="13">
        <v>0.29</v>
      </c>
      <c r="Q4312" s="13">
        <v>4000.0</v>
      </c>
      <c r="R4312" s="13">
        <f t="shared" si="1"/>
        <v>4000</v>
      </c>
      <c r="S4312" s="14">
        <f t="shared" si="2"/>
        <v>800</v>
      </c>
      <c r="T4312" s="14">
        <f t="shared" si="3"/>
        <v>0.29</v>
      </c>
      <c r="U4312" s="15" t="str">
        <f>vlookup(F4312,'Sub categories'!$A:$C,3,False)</f>
        <v>Machines</v>
      </c>
      <c r="V4312" s="16">
        <f t="shared" si="4"/>
        <v>11</v>
      </c>
      <c r="W4312" s="17">
        <f t="array" ref="W4312">INDEX(shipping_prices!$C$1:$F5539,MATCH(I4312,shipping_prices!$A$1:$A5539,0),MATCH(M4312,shipping_prices!$C$1:$F$1,0))</f>
        <v>10.09</v>
      </c>
      <c r="X4312" s="15" t="str">
        <f t="shared" si="5"/>
        <v>Caroline JumperNew York CityNew York</v>
      </c>
      <c r="Y4312" s="15" t="str">
        <f t="shared" si="6"/>
        <v>High</v>
      </c>
    </row>
    <row r="4313" hidden="1">
      <c r="A4313" s="1">
        <v>42802.0</v>
      </c>
      <c r="B4313" s="2" t="s">
        <v>5191</v>
      </c>
      <c r="C4313" s="2">
        <v>6.0</v>
      </c>
      <c r="D4313" s="2" t="s">
        <v>1055</v>
      </c>
      <c r="E4313" s="2" t="s">
        <v>27</v>
      </c>
      <c r="F4313" s="2" t="s">
        <v>1891</v>
      </c>
      <c r="G4313" s="2" t="s">
        <v>39</v>
      </c>
      <c r="H4313" s="2" t="s">
        <v>193</v>
      </c>
      <c r="I4313" s="2" t="s">
        <v>5192</v>
      </c>
      <c r="J4313" s="2" t="s">
        <v>3362</v>
      </c>
      <c r="K4313" s="2" t="s">
        <v>77</v>
      </c>
      <c r="L4313" s="10">
        <v>42804.0</v>
      </c>
      <c r="M4313" s="2" t="s">
        <v>34</v>
      </c>
      <c r="N4313" s="11">
        <v>0.0</v>
      </c>
      <c r="O4313" s="12">
        <v>13.0</v>
      </c>
      <c r="P4313" s="13">
        <v>0.49</v>
      </c>
      <c r="Q4313" s="13">
        <v>27.0</v>
      </c>
      <c r="R4313" s="13">
        <f t="shared" si="1"/>
        <v>27</v>
      </c>
      <c r="S4313" s="14">
        <f t="shared" si="2"/>
        <v>4.5</v>
      </c>
      <c r="T4313" s="14">
        <f t="shared" si="3"/>
        <v>0.4814814815</v>
      </c>
      <c r="U4313" s="15" t="str">
        <f>vlookup(F4313,'Sub categories'!$A:$C,3,False)</f>
        <v>Binders</v>
      </c>
      <c r="V4313" s="16">
        <f t="shared" si="4"/>
        <v>2</v>
      </c>
      <c r="W4313" s="17">
        <f t="array" ref="W4313">INDEX(shipping_prices!$C$1:$F5540,MATCH(I4313,shipping_prices!$A$1:$A5540,0),MATCH(M4313,shipping_prices!$C$1:$F$1,0))</f>
        <v>5.52</v>
      </c>
      <c r="X4313" s="15" t="str">
        <f t="shared" si="5"/>
        <v>Clay LudtkeUrbandaleIowa</v>
      </c>
      <c r="Y4313" s="15" t="str">
        <f t="shared" si="6"/>
        <v>Low</v>
      </c>
    </row>
    <row r="4314" hidden="1">
      <c r="A4314" s="1">
        <v>42802.0</v>
      </c>
      <c r="B4314" s="2" t="s">
        <v>5191</v>
      </c>
      <c r="C4314" s="2">
        <v>2.0</v>
      </c>
      <c r="D4314" s="2" t="s">
        <v>1055</v>
      </c>
      <c r="E4314" s="2" t="s">
        <v>27</v>
      </c>
      <c r="F4314" s="2" t="s">
        <v>99</v>
      </c>
      <c r="G4314" s="2" t="s">
        <v>39</v>
      </c>
      <c r="H4314" s="2" t="s">
        <v>100</v>
      </c>
      <c r="I4314" s="2" t="s">
        <v>5192</v>
      </c>
      <c r="J4314" s="2" t="s">
        <v>3362</v>
      </c>
      <c r="K4314" s="2" t="s">
        <v>77</v>
      </c>
      <c r="L4314" s="10">
        <v>42804.0</v>
      </c>
      <c r="M4314" s="2" t="s">
        <v>34</v>
      </c>
      <c r="N4314" s="11">
        <v>0.0</v>
      </c>
      <c r="O4314" s="12">
        <v>23.0</v>
      </c>
      <c r="P4314" s="13">
        <v>0.3</v>
      </c>
      <c r="Q4314" s="13">
        <v>76.0</v>
      </c>
      <c r="R4314" s="13">
        <f t="shared" si="1"/>
        <v>76</v>
      </c>
      <c r="S4314" s="14">
        <f t="shared" si="2"/>
        <v>38</v>
      </c>
      <c r="T4314" s="14">
        <f t="shared" si="3"/>
        <v>0.3026315789</v>
      </c>
      <c r="U4314" s="15" t="str">
        <f>vlookup(F4314,'Sub categories'!$A:$C,3,False)</f>
        <v>Art</v>
      </c>
      <c r="V4314" s="16">
        <f t="shared" si="4"/>
        <v>2</v>
      </c>
      <c r="W4314" s="17">
        <f t="array" ref="W4314">INDEX(shipping_prices!$C$1:$F5541,MATCH(I4314,shipping_prices!$A$1:$A5541,0),MATCH(M4314,shipping_prices!$C$1:$F$1,0))</f>
        <v>5.52</v>
      </c>
      <c r="X4314" s="15" t="str">
        <f t="shared" si="5"/>
        <v>Clay LudtkeUrbandaleIowa</v>
      </c>
      <c r="Y4314" s="15" t="str">
        <f t="shared" si="6"/>
        <v>Low</v>
      </c>
    </row>
    <row r="4315">
      <c r="A4315" s="1">
        <v>42802.0</v>
      </c>
      <c r="B4315" s="2" t="s">
        <v>5193</v>
      </c>
      <c r="C4315" s="2">
        <v>4.0</v>
      </c>
      <c r="D4315" s="2" t="s">
        <v>1372</v>
      </c>
      <c r="E4315" s="2" t="s">
        <v>49</v>
      </c>
      <c r="F4315" s="2" t="s">
        <v>673</v>
      </c>
      <c r="G4315" s="2" t="s">
        <v>45</v>
      </c>
      <c r="H4315" s="2" t="s">
        <v>62</v>
      </c>
      <c r="I4315" s="2" t="s">
        <v>75</v>
      </c>
      <c r="J4315" s="2" t="s">
        <v>76</v>
      </c>
      <c r="K4315" s="2" t="s">
        <v>77</v>
      </c>
      <c r="L4315" s="10">
        <v>42813.0</v>
      </c>
      <c r="M4315" s="2" t="s">
        <v>90</v>
      </c>
      <c r="N4315" s="11">
        <v>0.6</v>
      </c>
      <c r="O4315" s="12">
        <v>-2.0</v>
      </c>
      <c r="P4315" s="13">
        <v>-0.4</v>
      </c>
      <c r="Q4315" s="13">
        <v>5.0</v>
      </c>
      <c r="R4315" s="13">
        <f t="shared" si="1"/>
        <v>12.5</v>
      </c>
      <c r="S4315" s="14">
        <f t="shared" si="2"/>
        <v>3.125</v>
      </c>
      <c r="T4315" s="14">
        <f t="shared" si="3"/>
        <v>-0.4</v>
      </c>
      <c r="U4315" s="15" t="str">
        <f>vlookup(F4315,'Sub categories'!$A:$C,3,False)</f>
        <v>Furnishings</v>
      </c>
      <c r="V4315" s="16">
        <f t="shared" si="4"/>
        <v>11</v>
      </c>
      <c r="W4315" s="17">
        <f t="array" ref="W4315">INDEX(shipping_prices!$C$1:$F5542,MATCH(I4315,shipping_prices!$A$1:$A5542,0),MATCH(M4315,shipping_prices!$C$1:$F$1,0))</f>
        <v>9.96</v>
      </c>
      <c r="X4315" s="15" t="str">
        <f t="shared" si="5"/>
        <v>Matt AbelmanHoustonTexas</v>
      </c>
      <c r="Y4315" s="15" t="str">
        <f t="shared" si="6"/>
        <v>loss</v>
      </c>
    </row>
    <row r="4316">
      <c r="A4316" s="1">
        <v>42803.0</v>
      </c>
      <c r="B4316" s="2" t="s">
        <v>5193</v>
      </c>
      <c r="C4316" s="2">
        <v>3.0</v>
      </c>
      <c r="D4316" s="2" t="s">
        <v>1372</v>
      </c>
      <c r="E4316" s="2" t="s">
        <v>49</v>
      </c>
      <c r="F4316" s="2" t="s">
        <v>1213</v>
      </c>
      <c r="G4316" s="2" t="s">
        <v>45</v>
      </c>
      <c r="H4316" s="2" t="s">
        <v>1213</v>
      </c>
      <c r="I4316" s="2" t="s">
        <v>75</v>
      </c>
      <c r="J4316" s="2" t="s">
        <v>76</v>
      </c>
      <c r="K4316" s="2" t="s">
        <v>77</v>
      </c>
      <c r="L4316" s="10">
        <v>42813.0</v>
      </c>
      <c r="M4316" s="2" t="s">
        <v>90</v>
      </c>
      <c r="N4316" s="11">
        <v>0.6</v>
      </c>
      <c r="O4316" s="12">
        <v>-4.0</v>
      </c>
      <c r="P4316" s="13">
        <v>-0.4</v>
      </c>
      <c r="Q4316" s="13">
        <v>10.0</v>
      </c>
      <c r="R4316" s="13">
        <f t="shared" si="1"/>
        <v>25</v>
      </c>
      <c r="S4316" s="14">
        <f t="shared" si="2"/>
        <v>8.333333333</v>
      </c>
      <c r="T4316" s="14">
        <f t="shared" si="3"/>
        <v>-0.4</v>
      </c>
      <c r="U4316" s="15" t="str">
        <f>vlookup(F4316,'Sub categories'!$A:$C,3,False)</f>
        <v>Furnishings</v>
      </c>
      <c r="V4316" s="16">
        <f t="shared" si="4"/>
        <v>10</v>
      </c>
      <c r="W4316" s="17">
        <f t="array" ref="W4316">INDEX(shipping_prices!$C$1:$F5543,MATCH(I4316,shipping_prices!$A$1:$A5543,0),MATCH(M4316,shipping_prices!$C$1:$F$1,0))</f>
        <v>9.96</v>
      </c>
      <c r="X4316" s="15" t="str">
        <f t="shared" si="5"/>
        <v>Matt AbelmanHoustonTexas</v>
      </c>
      <c r="Y4316" s="15" t="str">
        <f t="shared" si="6"/>
        <v>loss</v>
      </c>
    </row>
    <row r="4317" hidden="1">
      <c r="A4317" s="1">
        <v>42803.0</v>
      </c>
      <c r="B4317" s="2" t="s">
        <v>5194</v>
      </c>
      <c r="C4317" s="2">
        <v>1.0</v>
      </c>
      <c r="D4317" s="2" t="s">
        <v>2031</v>
      </c>
      <c r="E4317" s="2" t="s">
        <v>37</v>
      </c>
      <c r="F4317" s="2" t="s">
        <v>1208</v>
      </c>
      <c r="G4317" s="2" t="s">
        <v>39</v>
      </c>
      <c r="H4317" s="2" t="s">
        <v>100</v>
      </c>
      <c r="I4317" s="2" t="s">
        <v>372</v>
      </c>
      <c r="J4317" s="2" t="s">
        <v>76</v>
      </c>
      <c r="K4317" s="2" t="s">
        <v>77</v>
      </c>
      <c r="L4317" s="10">
        <v>42804.0</v>
      </c>
      <c r="M4317" s="2" t="s">
        <v>34</v>
      </c>
      <c r="N4317" s="11">
        <v>0.2</v>
      </c>
      <c r="O4317" s="12">
        <v>1.0</v>
      </c>
      <c r="P4317" s="13">
        <v>0.09</v>
      </c>
      <c r="Q4317" s="13">
        <v>9.0</v>
      </c>
      <c r="R4317" s="13">
        <f t="shared" si="1"/>
        <v>11.25</v>
      </c>
      <c r="S4317" s="14">
        <f t="shared" si="2"/>
        <v>11.25</v>
      </c>
      <c r="T4317" s="14">
        <f t="shared" si="3"/>
        <v>0.1111111111</v>
      </c>
      <c r="U4317" s="15" t="str">
        <f>vlookup(F4317,'Sub categories'!$A:$C,3,False)</f>
        <v>Art</v>
      </c>
      <c r="V4317" s="16">
        <f t="shared" si="4"/>
        <v>1</v>
      </c>
      <c r="W4317" s="17">
        <f t="array" ref="W4317">INDEX(shipping_prices!$C$1:$F5544,MATCH(I4317,shipping_prices!$A$1:$A5544,0),MATCH(M4317,shipping_prices!$C$1:$F$1,0))</f>
        <v>8.21</v>
      </c>
      <c r="X4317" s="15" t="str">
        <f t="shared" si="5"/>
        <v>George BellFort WorthTexas</v>
      </c>
      <c r="Y4317" s="15" t="str">
        <f t="shared" si="6"/>
        <v>Low</v>
      </c>
    </row>
    <row r="4318" hidden="1">
      <c r="A4318" s="1">
        <v>42803.0</v>
      </c>
      <c r="B4318" s="2" t="s">
        <v>5194</v>
      </c>
      <c r="C4318" s="2">
        <v>2.0</v>
      </c>
      <c r="D4318" s="2" t="s">
        <v>2031</v>
      </c>
      <c r="E4318" s="2" t="s">
        <v>37</v>
      </c>
      <c r="F4318" s="2" t="s">
        <v>3974</v>
      </c>
      <c r="G4318" s="2" t="s">
        <v>39</v>
      </c>
      <c r="H4318" s="2" t="s">
        <v>66</v>
      </c>
      <c r="I4318" s="2" t="s">
        <v>372</v>
      </c>
      <c r="J4318" s="2" t="s">
        <v>76</v>
      </c>
      <c r="K4318" s="2" t="s">
        <v>77</v>
      </c>
      <c r="L4318" s="10">
        <v>42804.0</v>
      </c>
      <c r="M4318" s="2" t="s">
        <v>34</v>
      </c>
      <c r="N4318" s="11">
        <v>0.2</v>
      </c>
      <c r="O4318" s="12">
        <v>3.0</v>
      </c>
      <c r="P4318" s="13">
        <v>0.35</v>
      </c>
      <c r="Q4318" s="13">
        <v>9.0</v>
      </c>
      <c r="R4318" s="13">
        <f t="shared" si="1"/>
        <v>11.25</v>
      </c>
      <c r="S4318" s="14">
        <f t="shared" si="2"/>
        <v>5.625</v>
      </c>
      <c r="T4318" s="14">
        <f t="shared" si="3"/>
        <v>0.3333333333</v>
      </c>
      <c r="U4318" s="15" t="str">
        <f>vlookup(F4318,'Sub categories'!$A:$C,3,False)</f>
        <v>Paper</v>
      </c>
      <c r="V4318" s="16">
        <f t="shared" si="4"/>
        <v>1</v>
      </c>
      <c r="W4318" s="17">
        <f t="array" ref="W4318">INDEX(shipping_prices!$C$1:$F5545,MATCH(I4318,shipping_prices!$A$1:$A5545,0),MATCH(M4318,shipping_prices!$C$1:$F$1,0))</f>
        <v>8.21</v>
      </c>
      <c r="X4318" s="15" t="str">
        <f t="shared" si="5"/>
        <v>George BellFort WorthTexas</v>
      </c>
      <c r="Y4318" s="15" t="str">
        <f t="shared" si="6"/>
        <v>Low</v>
      </c>
    </row>
    <row r="4319">
      <c r="A4319" s="1">
        <v>42803.0</v>
      </c>
      <c r="B4319" s="2" t="s">
        <v>5195</v>
      </c>
      <c r="C4319" s="2">
        <v>4.0</v>
      </c>
      <c r="D4319" s="2" t="s">
        <v>803</v>
      </c>
      <c r="E4319" s="2" t="s">
        <v>37</v>
      </c>
      <c r="F4319" s="2" t="s">
        <v>2517</v>
      </c>
      <c r="G4319" s="2" t="s">
        <v>45</v>
      </c>
      <c r="H4319" s="2" t="s">
        <v>79</v>
      </c>
      <c r="I4319" s="2" t="s">
        <v>1304</v>
      </c>
      <c r="J4319" s="2" t="s">
        <v>1127</v>
      </c>
      <c r="K4319" s="2" t="s">
        <v>77</v>
      </c>
      <c r="L4319" s="10">
        <v>42805.0</v>
      </c>
      <c r="M4319" s="2" t="s">
        <v>34</v>
      </c>
      <c r="N4319" s="11">
        <v>0.0</v>
      </c>
      <c r="O4319" s="12">
        <v>13.0</v>
      </c>
      <c r="P4319" s="13">
        <v>0.43</v>
      </c>
      <c r="Q4319" s="13">
        <v>30.0</v>
      </c>
      <c r="R4319" s="13">
        <f t="shared" si="1"/>
        <v>30</v>
      </c>
      <c r="S4319" s="14">
        <f t="shared" si="2"/>
        <v>7.5</v>
      </c>
      <c r="T4319" s="14">
        <f t="shared" si="3"/>
        <v>0.4333333333</v>
      </c>
      <c r="U4319" s="15" t="str">
        <f>vlookup(F4319,'Sub categories'!$A:$C,3,False)</f>
        <v>Furnishings</v>
      </c>
      <c r="V4319" s="16">
        <f t="shared" si="4"/>
        <v>2</v>
      </c>
      <c r="W4319" s="17">
        <f t="array" ref="W4319">INDEX(shipping_prices!$C$1:$F5546,MATCH(I4319,shipping_prices!$A$1:$A5546,0),MATCH(M4319,shipping_prices!$C$1:$F$1,0))</f>
        <v>6.07</v>
      </c>
      <c r="X4319" s="15" t="str">
        <f t="shared" si="5"/>
        <v>Tom StiversOklahoma CityOklahoma</v>
      </c>
      <c r="Y4319" s="15" t="str">
        <f t="shared" si="6"/>
        <v>Low</v>
      </c>
    </row>
    <row r="4320" hidden="1">
      <c r="A4320" s="1">
        <v>42803.0</v>
      </c>
      <c r="B4320" s="2" t="s">
        <v>5196</v>
      </c>
      <c r="C4320" s="2">
        <v>2.0</v>
      </c>
      <c r="D4320" s="2" t="s">
        <v>494</v>
      </c>
      <c r="E4320" s="2" t="s">
        <v>27</v>
      </c>
      <c r="F4320" s="2" t="s">
        <v>3344</v>
      </c>
      <c r="G4320" s="2" t="s">
        <v>39</v>
      </c>
      <c r="H4320" s="2" t="s">
        <v>193</v>
      </c>
      <c r="I4320" s="2" t="s">
        <v>31</v>
      </c>
      <c r="J4320" s="2" t="s">
        <v>32</v>
      </c>
      <c r="K4320" s="2" t="s">
        <v>33</v>
      </c>
      <c r="L4320" s="10">
        <v>42809.0</v>
      </c>
      <c r="M4320" s="2" t="s">
        <v>34</v>
      </c>
      <c r="N4320" s="11">
        <v>0.0</v>
      </c>
      <c r="O4320" s="12">
        <v>3.0</v>
      </c>
      <c r="P4320" s="13">
        <v>0.49</v>
      </c>
      <c r="Q4320" s="13">
        <v>6.0</v>
      </c>
      <c r="R4320" s="13">
        <f t="shared" si="1"/>
        <v>6</v>
      </c>
      <c r="S4320" s="14">
        <f t="shared" si="2"/>
        <v>3</v>
      </c>
      <c r="T4320" s="14">
        <f t="shared" si="3"/>
        <v>0.5</v>
      </c>
      <c r="U4320" s="15" t="str">
        <f>vlookup(F4320,'Sub categories'!$A:$C,3,False)</f>
        <v>Labels</v>
      </c>
      <c r="V4320" s="16">
        <f t="shared" si="4"/>
        <v>6</v>
      </c>
      <c r="W4320" s="17">
        <f t="array" ref="W4320">INDEX(shipping_prices!$C$1:$F5547,MATCH(I4320,shipping_prices!$A$1:$A5547,0),MATCH(M4320,shipping_prices!$C$1:$F$1,0))</f>
        <v>10.09</v>
      </c>
      <c r="X4320" s="15" t="str">
        <f t="shared" si="5"/>
        <v>Pete KrizNew York CityNew York</v>
      </c>
      <c r="Y4320" s="15" t="str">
        <f t="shared" si="6"/>
        <v>Low</v>
      </c>
    </row>
    <row r="4321" hidden="1">
      <c r="A4321" s="1">
        <v>42804.0</v>
      </c>
      <c r="B4321" s="2" t="s">
        <v>5196</v>
      </c>
      <c r="C4321" s="2">
        <v>2.0</v>
      </c>
      <c r="D4321" s="2" t="s">
        <v>494</v>
      </c>
      <c r="E4321" s="2" t="s">
        <v>27</v>
      </c>
      <c r="F4321" s="2" t="s">
        <v>69</v>
      </c>
      <c r="G4321" s="2" t="s">
        <v>39</v>
      </c>
      <c r="H4321" s="2" t="s">
        <v>70</v>
      </c>
      <c r="I4321" s="2" t="s">
        <v>31</v>
      </c>
      <c r="J4321" s="2" t="s">
        <v>32</v>
      </c>
      <c r="K4321" s="2" t="s">
        <v>33</v>
      </c>
      <c r="L4321" s="10">
        <v>42809.0</v>
      </c>
      <c r="M4321" s="2" t="s">
        <v>34</v>
      </c>
      <c r="N4321" s="11">
        <v>0.0</v>
      </c>
      <c r="O4321" s="12">
        <v>7.0</v>
      </c>
      <c r="P4321" s="13">
        <v>0.46</v>
      </c>
      <c r="Q4321" s="13">
        <v>15.0</v>
      </c>
      <c r="R4321" s="13">
        <f t="shared" si="1"/>
        <v>15</v>
      </c>
      <c r="S4321" s="14">
        <f t="shared" si="2"/>
        <v>7.5</v>
      </c>
      <c r="T4321" s="14">
        <f t="shared" si="3"/>
        <v>0.4666666667</v>
      </c>
      <c r="U4321" s="15" t="str">
        <f>vlookup(F4321,'Sub categories'!$A:$C,3,False)</f>
        <v>Paper</v>
      </c>
      <c r="V4321" s="16">
        <f t="shared" si="4"/>
        <v>5</v>
      </c>
      <c r="W4321" s="17">
        <f t="array" ref="W4321">INDEX(shipping_prices!$C$1:$F5548,MATCH(I4321,shipping_prices!$A$1:$A5548,0),MATCH(M4321,shipping_prices!$C$1:$F$1,0))</f>
        <v>10.09</v>
      </c>
      <c r="X4321" s="15" t="str">
        <f t="shared" si="5"/>
        <v>Pete KrizNew York CityNew York</v>
      </c>
      <c r="Y4321" s="15" t="str">
        <f t="shared" si="6"/>
        <v>Low</v>
      </c>
    </row>
    <row r="4322" hidden="1">
      <c r="A4322" s="1">
        <v>42804.0</v>
      </c>
      <c r="B4322" s="2" t="s">
        <v>5196</v>
      </c>
      <c r="C4322" s="2">
        <v>1.0</v>
      </c>
      <c r="D4322" s="2" t="s">
        <v>494</v>
      </c>
      <c r="E4322" s="2" t="s">
        <v>27</v>
      </c>
      <c r="F4322" s="2" t="s">
        <v>2818</v>
      </c>
      <c r="G4322" s="2" t="s">
        <v>39</v>
      </c>
      <c r="H4322" s="2" t="s">
        <v>157</v>
      </c>
      <c r="I4322" s="2" t="s">
        <v>31</v>
      </c>
      <c r="J4322" s="2" t="s">
        <v>32</v>
      </c>
      <c r="K4322" s="2" t="s">
        <v>33</v>
      </c>
      <c r="L4322" s="10">
        <v>42809.0</v>
      </c>
      <c r="M4322" s="2" t="s">
        <v>34</v>
      </c>
      <c r="N4322" s="11">
        <v>0.0</v>
      </c>
      <c r="O4322" s="12">
        <v>5.0</v>
      </c>
      <c r="P4322" s="13">
        <v>0.27</v>
      </c>
      <c r="Q4322" s="13">
        <v>17.0</v>
      </c>
      <c r="R4322" s="13">
        <f t="shared" si="1"/>
        <v>17</v>
      </c>
      <c r="S4322" s="14">
        <f t="shared" si="2"/>
        <v>17</v>
      </c>
      <c r="T4322" s="14">
        <f t="shared" si="3"/>
        <v>0.2941176471</v>
      </c>
      <c r="U4322" s="15" t="str">
        <f>vlookup(F4322,'Sub categories'!$A:$C,3,False)</f>
        <v>Storage</v>
      </c>
      <c r="V4322" s="16">
        <f t="shared" si="4"/>
        <v>5</v>
      </c>
      <c r="W4322" s="17">
        <f t="array" ref="W4322">INDEX(shipping_prices!$C$1:$F5549,MATCH(I4322,shipping_prices!$A$1:$A5549,0),MATCH(M4322,shipping_prices!$C$1:$F$1,0))</f>
        <v>10.09</v>
      </c>
      <c r="X4322" s="15" t="str">
        <f t="shared" si="5"/>
        <v>Pete KrizNew York CityNew York</v>
      </c>
      <c r="Y4322" s="15" t="str">
        <f t="shared" si="6"/>
        <v>Low</v>
      </c>
    </row>
    <row r="4323" hidden="1">
      <c r="A4323" s="1">
        <v>42804.0</v>
      </c>
      <c r="B4323" s="2" t="s">
        <v>5196</v>
      </c>
      <c r="C4323" s="2">
        <v>6.0</v>
      </c>
      <c r="D4323" s="2" t="s">
        <v>494</v>
      </c>
      <c r="E4323" s="2" t="s">
        <v>27</v>
      </c>
      <c r="F4323" s="2" t="s">
        <v>1011</v>
      </c>
      <c r="G4323" s="2" t="s">
        <v>39</v>
      </c>
      <c r="H4323" s="2" t="s">
        <v>79</v>
      </c>
      <c r="I4323" s="2" t="s">
        <v>31</v>
      </c>
      <c r="J4323" s="2" t="s">
        <v>32</v>
      </c>
      <c r="K4323" s="2" t="s">
        <v>33</v>
      </c>
      <c r="L4323" s="10">
        <v>42809.0</v>
      </c>
      <c r="M4323" s="2" t="s">
        <v>34</v>
      </c>
      <c r="N4323" s="11">
        <v>0.0</v>
      </c>
      <c r="O4323" s="12">
        <v>11.0</v>
      </c>
      <c r="P4323" s="13">
        <v>0.49</v>
      </c>
      <c r="Q4323" s="13">
        <v>21.0</v>
      </c>
      <c r="R4323" s="13">
        <f t="shared" si="1"/>
        <v>21</v>
      </c>
      <c r="S4323" s="14">
        <f t="shared" si="2"/>
        <v>3.5</v>
      </c>
      <c r="T4323" s="14">
        <f t="shared" si="3"/>
        <v>0.5238095238</v>
      </c>
      <c r="U4323" s="15" t="str">
        <f>vlookup(F4323,'Sub categories'!$A:$C,3,False)</f>
        <v>Fasteners</v>
      </c>
      <c r="V4323" s="16">
        <f t="shared" si="4"/>
        <v>5</v>
      </c>
      <c r="W4323" s="17">
        <f t="array" ref="W4323">INDEX(shipping_prices!$C$1:$F5550,MATCH(I4323,shipping_prices!$A$1:$A5550,0),MATCH(M4323,shipping_prices!$C$1:$F$1,0))</f>
        <v>10.09</v>
      </c>
      <c r="X4323" s="15" t="str">
        <f t="shared" si="5"/>
        <v>Pete KrizNew York CityNew York</v>
      </c>
      <c r="Y4323" s="15" t="str">
        <f t="shared" si="6"/>
        <v>Low</v>
      </c>
    </row>
    <row r="4324" hidden="1">
      <c r="A4324" s="1">
        <v>42804.0</v>
      </c>
      <c r="B4324" s="2" t="s">
        <v>5196</v>
      </c>
      <c r="C4324" s="2">
        <v>2.0</v>
      </c>
      <c r="D4324" s="2" t="s">
        <v>494</v>
      </c>
      <c r="E4324" s="2" t="s">
        <v>27</v>
      </c>
      <c r="F4324" s="2" t="s">
        <v>5197</v>
      </c>
      <c r="G4324" s="2" t="s">
        <v>39</v>
      </c>
      <c r="H4324" s="2" t="s">
        <v>146</v>
      </c>
      <c r="I4324" s="2" t="s">
        <v>31</v>
      </c>
      <c r="J4324" s="2" t="s">
        <v>32</v>
      </c>
      <c r="K4324" s="2" t="s">
        <v>33</v>
      </c>
      <c r="L4324" s="10">
        <v>42809.0</v>
      </c>
      <c r="M4324" s="2" t="s">
        <v>34</v>
      </c>
      <c r="N4324" s="11">
        <v>0.2</v>
      </c>
      <c r="O4324" s="12">
        <v>8.0</v>
      </c>
      <c r="P4324" s="13">
        <v>0.34</v>
      </c>
      <c r="Q4324" s="13">
        <v>23.0</v>
      </c>
      <c r="R4324" s="13">
        <f t="shared" si="1"/>
        <v>28.75</v>
      </c>
      <c r="S4324" s="14">
        <f t="shared" si="2"/>
        <v>14.375</v>
      </c>
      <c r="T4324" s="14">
        <f t="shared" si="3"/>
        <v>0.347826087</v>
      </c>
      <c r="U4324" s="15" t="str">
        <f>vlookup(F4324,'Sub categories'!$A:$C,3,False)</f>
        <v>Binders</v>
      </c>
      <c r="V4324" s="16">
        <f t="shared" si="4"/>
        <v>5</v>
      </c>
      <c r="W4324" s="17">
        <f t="array" ref="W4324">INDEX(shipping_prices!$C$1:$F5551,MATCH(I4324,shipping_prices!$A$1:$A5551,0),MATCH(M4324,shipping_prices!$C$1:$F$1,0))</f>
        <v>10.09</v>
      </c>
      <c r="X4324" s="15" t="str">
        <f t="shared" si="5"/>
        <v>Pete KrizNew York CityNew York</v>
      </c>
      <c r="Y4324" s="15" t="str">
        <f t="shared" si="6"/>
        <v>Low</v>
      </c>
    </row>
    <row r="4325">
      <c r="A4325" s="1">
        <v>42804.0</v>
      </c>
      <c r="B4325" s="2" t="s">
        <v>5196</v>
      </c>
      <c r="C4325" s="2">
        <v>4.0</v>
      </c>
      <c r="D4325" s="2" t="s">
        <v>494</v>
      </c>
      <c r="E4325" s="2" t="s">
        <v>27</v>
      </c>
      <c r="F4325" s="2" t="s">
        <v>3305</v>
      </c>
      <c r="G4325" s="2" t="s">
        <v>45</v>
      </c>
      <c r="H4325" s="2" t="s">
        <v>168</v>
      </c>
      <c r="I4325" s="2" t="s">
        <v>31</v>
      </c>
      <c r="J4325" s="2" t="s">
        <v>32</v>
      </c>
      <c r="K4325" s="2" t="s">
        <v>33</v>
      </c>
      <c r="L4325" s="10">
        <v>42809.0</v>
      </c>
      <c r="M4325" s="2" t="s">
        <v>34</v>
      </c>
      <c r="N4325" s="11">
        <v>0.0</v>
      </c>
      <c r="O4325" s="12">
        <v>198.0</v>
      </c>
      <c r="P4325" s="13">
        <v>0.5</v>
      </c>
      <c r="Q4325" s="13">
        <v>397.0</v>
      </c>
      <c r="R4325" s="13">
        <f t="shared" si="1"/>
        <v>397</v>
      </c>
      <c r="S4325" s="14">
        <f t="shared" si="2"/>
        <v>99.25</v>
      </c>
      <c r="T4325" s="14">
        <f t="shared" si="3"/>
        <v>0.4987405542</v>
      </c>
      <c r="U4325" s="15" t="str">
        <f>vlookup(F4325,'Sub categories'!$A:$C,3,False)</f>
        <v>Furnishings</v>
      </c>
      <c r="V4325" s="16">
        <f t="shared" si="4"/>
        <v>5</v>
      </c>
      <c r="W4325" s="17">
        <f t="array" ref="W4325">INDEX(shipping_prices!$C$1:$F5552,MATCH(I4325,shipping_prices!$A$1:$A5552,0),MATCH(M4325,shipping_prices!$C$1:$F$1,0))</f>
        <v>10.09</v>
      </c>
      <c r="X4325" s="15" t="str">
        <f t="shared" si="5"/>
        <v>Pete KrizNew York CityNew York</v>
      </c>
      <c r="Y4325" s="15" t="str">
        <f t="shared" si="6"/>
        <v>High</v>
      </c>
    </row>
    <row r="4326" hidden="1">
      <c r="A4326" s="1">
        <v>42804.0</v>
      </c>
      <c r="B4326" s="2" t="s">
        <v>5198</v>
      </c>
      <c r="C4326" s="2">
        <v>3.0</v>
      </c>
      <c r="D4326" s="2" t="s">
        <v>965</v>
      </c>
      <c r="E4326" s="2" t="s">
        <v>27</v>
      </c>
      <c r="F4326" s="2" t="s">
        <v>1850</v>
      </c>
      <c r="G4326" s="2" t="s">
        <v>29</v>
      </c>
      <c r="H4326" s="2" t="s">
        <v>532</v>
      </c>
      <c r="I4326" s="2" t="s">
        <v>140</v>
      </c>
      <c r="J4326" s="2" t="s">
        <v>141</v>
      </c>
      <c r="K4326" s="2" t="s">
        <v>77</v>
      </c>
      <c r="L4326" s="10">
        <v>42811.0</v>
      </c>
      <c r="M4326" s="2" t="s">
        <v>34</v>
      </c>
      <c r="N4326" s="11">
        <v>0.2</v>
      </c>
      <c r="O4326" s="12">
        <v>18.0</v>
      </c>
      <c r="P4326" s="13">
        <v>0.26</v>
      </c>
      <c r="Q4326" s="13">
        <v>68.0</v>
      </c>
      <c r="R4326" s="13">
        <f t="shared" si="1"/>
        <v>85</v>
      </c>
      <c r="S4326" s="14">
        <f t="shared" si="2"/>
        <v>28.33333333</v>
      </c>
      <c r="T4326" s="14">
        <f t="shared" si="3"/>
        <v>0.2647058824</v>
      </c>
      <c r="U4326" s="15" t="str">
        <f>vlookup(F4326,'Sub categories'!$A:$C,3,False)</f>
        <v>Accessories</v>
      </c>
      <c r="V4326" s="16">
        <f t="shared" si="4"/>
        <v>7</v>
      </c>
      <c r="W4326" s="17">
        <f t="array" ref="W4326">INDEX(shipping_prices!$C$1:$F5553,MATCH(I4326,shipping_prices!$A$1:$A5553,0),MATCH(M4326,shipping_prices!$C$1:$F$1,0))</f>
        <v>13.2</v>
      </c>
      <c r="X4326" s="15" t="str">
        <f t="shared" si="5"/>
        <v>Xylona PreisChicagoIllinois</v>
      </c>
      <c r="Y4326" s="15" t="str">
        <f t="shared" si="6"/>
        <v>Low</v>
      </c>
    </row>
    <row r="4327" hidden="1">
      <c r="A4327" s="1">
        <v>42804.0</v>
      </c>
      <c r="B4327" s="2" t="s">
        <v>5199</v>
      </c>
      <c r="C4327" s="2">
        <v>5.0</v>
      </c>
      <c r="D4327" s="2" t="s">
        <v>3810</v>
      </c>
      <c r="E4327" s="2" t="s">
        <v>49</v>
      </c>
      <c r="F4327" s="2" t="s">
        <v>843</v>
      </c>
      <c r="G4327" s="2" t="s">
        <v>39</v>
      </c>
      <c r="H4327" s="2" t="s">
        <v>843</v>
      </c>
      <c r="I4327" s="2" t="s">
        <v>169</v>
      </c>
      <c r="J4327" s="2" t="s">
        <v>42</v>
      </c>
      <c r="K4327" s="2" t="s">
        <v>43</v>
      </c>
      <c r="L4327" s="10">
        <v>42816.0</v>
      </c>
      <c r="M4327" s="2" t="s">
        <v>34</v>
      </c>
      <c r="N4327" s="11">
        <v>0.0</v>
      </c>
      <c r="O4327" s="12">
        <v>28.0</v>
      </c>
      <c r="P4327" s="13">
        <v>0.49</v>
      </c>
      <c r="Q4327" s="13">
        <v>57.0</v>
      </c>
      <c r="R4327" s="13">
        <f t="shared" si="1"/>
        <v>57</v>
      </c>
      <c r="S4327" s="14">
        <f t="shared" si="2"/>
        <v>11.4</v>
      </c>
      <c r="T4327" s="14">
        <f t="shared" si="3"/>
        <v>0.4912280702</v>
      </c>
      <c r="U4327" s="15" t="str">
        <f>vlookup(F4327,'Sub categories'!$A:$C,3,False)</f>
        <v>Paper</v>
      </c>
      <c r="V4327" s="16">
        <f t="shared" si="4"/>
        <v>12</v>
      </c>
      <c r="W4327" s="17">
        <f t="array" ref="W4327">INDEX(shipping_prices!$C$1:$F5554,MATCH(I4327,shipping_prices!$A$1:$A5554,0),MATCH(M4327,shipping_prices!$C$1:$F$1,0))</f>
        <v>14.86</v>
      </c>
      <c r="X4327" s="15" t="str">
        <f t="shared" si="5"/>
        <v>Sample Company ALos AngelesCalifornia</v>
      </c>
      <c r="Y4327" s="15" t="str">
        <f t="shared" si="6"/>
        <v>Low</v>
      </c>
    </row>
    <row r="4328" hidden="1">
      <c r="A4328" s="1">
        <v>42805.0</v>
      </c>
      <c r="B4328" s="2" t="s">
        <v>5199</v>
      </c>
      <c r="C4328" s="2">
        <v>1.0</v>
      </c>
      <c r="D4328" s="2" t="s">
        <v>3810</v>
      </c>
      <c r="E4328" s="2" t="s">
        <v>49</v>
      </c>
      <c r="F4328" s="2" t="s">
        <v>5200</v>
      </c>
      <c r="G4328" s="2" t="s">
        <v>29</v>
      </c>
      <c r="H4328" s="2" t="s">
        <v>30</v>
      </c>
      <c r="I4328" s="2" t="s">
        <v>169</v>
      </c>
      <c r="J4328" s="2" t="s">
        <v>42</v>
      </c>
      <c r="K4328" s="2" t="s">
        <v>43</v>
      </c>
      <c r="L4328" s="10">
        <v>42816.0</v>
      </c>
      <c r="M4328" s="2" t="s">
        <v>34</v>
      </c>
      <c r="N4328" s="11">
        <v>0.2</v>
      </c>
      <c r="O4328" s="12">
        <v>8.0</v>
      </c>
      <c r="P4328" s="13">
        <v>0.08</v>
      </c>
      <c r="Q4328" s="13">
        <v>110.0</v>
      </c>
      <c r="R4328" s="13">
        <f t="shared" si="1"/>
        <v>137.5</v>
      </c>
      <c r="S4328" s="14">
        <f t="shared" si="2"/>
        <v>137.5</v>
      </c>
      <c r="T4328" s="14">
        <f t="shared" si="3"/>
        <v>0.07272727273</v>
      </c>
      <c r="U4328" s="15" t="str">
        <f>vlookup(F4328,'Sub categories'!$A:$C,3,False)</f>
        <v>Phones</v>
      </c>
      <c r="V4328" s="16">
        <f t="shared" si="4"/>
        <v>11</v>
      </c>
      <c r="W4328" s="17">
        <f t="array" ref="W4328">INDEX(shipping_prices!$C$1:$F5555,MATCH(I4328,shipping_prices!$A$1:$A5555,0),MATCH(M4328,shipping_prices!$C$1:$F$1,0))</f>
        <v>14.86</v>
      </c>
      <c r="X4328" s="15" t="str">
        <f t="shared" si="5"/>
        <v>Sample Company ALos AngelesCalifornia</v>
      </c>
      <c r="Y4328" s="15" t="str">
        <f t="shared" si="6"/>
        <v>Low</v>
      </c>
    </row>
    <row r="4329" hidden="1">
      <c r="A4329" s="1">
        <v>42805.0</v>
      </c>
      <c r="B4329" s="2" t="s">
        <v>5201</v>
      </c>
      <c r="C4329" s="2">
        <v>2.0</v>
      </c>
      <c r="D4329" s="2" t="s">
        <v>5202</v>
      </c>
      <c r="E4329" s="2" t="s">
        <v>27</v>
      </c>
      <c r="F4329" s="2" t="s">
        <v>5070</v>
      </c>
      <c r="G4329" s="2" t="s">
        <v>39</v>
      </c>
      <c r="H4329" s="2" t="s">
        <v>193</v>
      </c>
      <c r="I4329" s="2" t="s">
        <v>310</v>
      </c>
      <c r="J4329" s="2" t="s">
        <v>321</v>
      </c>
      <c r="K4329" s="2" t="s">
        <v>33</v>
      </c>
      <c r="L4329" s="10">
        <v>42814.0</v>
      </c>
      <c r="M4329" s="2" t="s">
        <v>142</v>
      </c>
      <c r="N4329" s="11">
        <v>0.2</v>
      </c>
      <c r="O4329" s="12">
        <v>2.0</v>
      </c>
      <c r="P4329" s="13">
        <v>0.35</v>
      </c>
      <c r="Q4329" s="13">
        <v>6.0</v>
      </c>
      <c r="R4329" s="13">
        <f t="shared" si="1"/>
        <v>7.5</v>
      </c>
      <c r="S4329" s="14">
        <f t="shared" si="2"/>
        <v>3.75</v>
      </c>
      <c r="T4329" s="14">
        <f t="shared" si="3"/>
        <v>0.3333333333</v>
      </c>
      <c r="U4329" s="15" t="str">
        <f>vlookup(F4329,'Sub categories'!$A:$C,3,False)</f>
        <v>Labels</v>
      </c>
      <c r="V4329" s="16">
        <f t="shared" si="4"/>
        <v>9</v>
      </c>
      <c r="W4329" s="17">
        <f t="array" ref="W4329">INDEX(shipping_prices!$C$1:$F5556,MATCH(I4329,shipping_prices!$A$1:$A5556,0),MATCH(M4329,shipping_prices!$C$1:$F$1,0))</f>
        <v>22.86</v>
      </c>
      <c r="X4329" s="15" t="str">
        <f t="shared" si="5"/>
        <v>Susan MacKendrickNewarkOhio</v>
      </c>
      <c r="Y4329" s="15" t="str">
        <f t="shared" si="6"/>
        <v>Low</v>
      </c>
    </row>
    <row r="4330">
      <c r="A4330" s="1">
        <v>42805.0</v>
      </c>
      <c r="B4330" s="2" t="s">
        <v>5201</v>
      </c>
      <c r="C4330" s="2">
        <v>2.0</v>
      </c>
      <c r="D4330" s="2" t="s">
        <v>5202</v>
      </c>
      <c r="E4330" s="2" t="s">
        <v>27</v>
      </c>
      <c r="F4330" s="2" t="s">
        <v>1978</v>
      </c>
      <c r="G4330" s="2" t="s">
        <v>45</v>
      </c>
      <c r="H4330" s="2" t="s">
        <v>79</v>
      </c>
      <c r="I4330" s="2" t="s">
        <v>310</v>
      </c>
      <c r="J4330" s="2" t="s">
        <v>321</v>
      </c>
      <c r="K4330" s="2" t="s">
        <v>33</v>
      </c>
      <c r="L4330" s="10">
        <v>42814.0</v>
      </c>
      <c r="M4330" s="2" t="s">
        <v>142</v>
      </c>
      <c r="N4330" s="11">
        <v>0.2</v>
      </c>
      <c r="O4330" s="12">
        <v>10.0</v>
      </c>
      <c r="P4330" s="13">
        <v>0.2</v>
      </c>
      <c r="Q4330" s="13">
        <v>52.0</v>
      </c>
      <c r="R4330" s="13">
        <f t="shared" si="1"/>
        <v>65</v>
      </c>
      <c r="S4330" s="14">
        <f t="shared" si="2"/>
        <v>32.5</v>
      </c>
      <c r="T4330" s="14">
        <f t="shared" si="3"/>
        <v>0.1923076923</v>
      </c>
      <c r="U4330" s="15" t="str">
        <f>vlookup(F4330,'Sub categories'!$A:$C,3,False)</f>
        <v>Furnishings</v>
      </c>
      <c r="V4330" s="16">
        <f t="shared" si="4"/>
        <v>9</v>
      </c>
      <c r="W4330" s="17">
        <f t="array" ref="W4330">INDEX(shipping_prices!$C$1:$F5557,MATCH(I4330,shipping_prices!$A$1:$A5557,0),MATCH(M4330,shipping_prices!$C$1:$F$1,0))</f>
        <v>22.86</v>
      </c>
      <c r="X4330" s="15" t="str">
        <f t="shared" si="5"/>
        <v>Susan MacKendrickNewarkOhio</v>
      </c>
      <c r="Y4330" s="15" t="str">
        <f t="shared" si="6"/>
        <v>Low</v>
      </c>
    </row>
    <row r="4331" hidden="1">
      <c r="A4331" s="1">
        <v>42805.0</v>
      </c>
      <c r="B4331" s="2" t="s">
        <v>5201</v>
      </c>
      <c r="C4331" s="2">
        <v>5.0</v>
      </c>
      <c r="D4331" s="2" t="s">
        <v>5202</v>
      </c>
      <c r="E4331" s="2" t="s">
        <v>27</v>
      </c>
      <c r="F4331" s="2" t="s">
        <v>4683</v>
      </c>
      <c r="G4331" s="2" t="s">
        <v>29</v>
      </c>
      <c r="H4331" s="2" t="s">
        <v>554</v>
      </c>
      <c r="I4331" s="2" t="s">
        <v>310</v>
      </c>
      <c r="J4331" s="2" t="s">
        <v>321</v>
      </c>
      <c r="K4331" s="2" t="s">
        <v>33</v>
      </c>
      <c r="L4331" s="10">
        <v>42814.0</v>
      </c>
      <c r="M4331" s="2" t="s">
        <v>142</v>
      </c>
      <c r="N4331" s="11">
        <v>0.2</v>
      </c>
      <c r="O4331" s="12">
        <v>35.0</v>
      </c>
      <c r="P4331" s="13">
        <v>0.26</v>
      </c>
      <c r="Q4331" s="13">
        <v>133.0</v>
      </c>
      <c r="R4331" s="13">
        <f t="shared" si="1"/>
        <v>166.25</v>
      </c>
      <c r="S4331" s="14">
        <f t="shared" si="2"/>
        <v>33.25</v>
      </c>
      <c r="T4331" s="14">
        <f t="shared" si="3"/>
        <v>0.2631578947</v>
      </c>
      <c r="U4331" s="15" t="str">
        <f>vlookup(F4331,'Sub categories'!$A:$C,3,False)</f>
        <v>Accessories</v>
      </c>
      <c r="V4331" s="16">
        <f t="shared" si="4"/>
        <v>9</v>
      </c>
      <c r="W4331" s="17">
        <f t="array" ref="W4331">INDEX(shipping_prices!$C$1:$F5558,MATCH(I4331,shipping_prices!$A$1:$A5558,0),MATCH(M4331,shipping_prices!$C$1:$F$1,0))</f>
        <v>22.86</v>
      </c>
      <c r="X4331" s="15" t="str">
        <f t="shared" si="5"/>
        <v>Susan MacKendrickNewarkOhio</v>
      </c>
      <c r="Y4331" s="15" t="str">
        <f t="shared" si="6"/>
        <v>Low</v>
      </c>
    </row>
    <row r="4332" hidden="1">
      <c r="A4332" s="1">
        <v>42805.0</v>
      </c>
      <c r="B4332" s="2" t="s">
        <v>5201</v>
      </c>
      <c r="C4332" s="2">
        <v>5.0</v>
      </c>
      <c r="D4332" s="2" t="s">
        <v>5202</v>
      </c>
      <c r="E4332" s="2" t="s">
        <v>27</v>
      </c>
      <c r="F4332" s="2" t="s">
        <v>2800</v>
      </c>
      <c r="G4332" s="2" t="s">
        <v>39</v>
      </c>
      <c r="H4332" s="2" t="s">
        <v>534</v>
      </c>
      <c r="I4332" s="2" t="s">
        <v>310</v>
      </c>
      <c r="J4332" s="2" t="s">
        <v>321</v>
      </c>
      <c r="K4332" s="2" t="s">
        <v>33</v>
      </c>
      <c r="L4332" s="10">
        <v>42814.0</v>
      </c>
      <c r="M4332" s="2" t="s">
        <v>142</v>
      </c>
      <c r="N4332" s="11">
        <v>0.2</v>
      </c>
      <c r="O4332" s="12">
        <v>-44.0</v>
      </c>
      <c r="P4332" s="13">
        <v>-0.23</v>
      </c>
      <c r="Q4332" s="13">
        <v>196.0</v>
      </c>
      <c r="R4332" s="13">
        <f t="shared" si="1"/>
        <v>245</v>
      </c>
      <c r="S4332" s="14">
        <f t="shared" si="2"/>
        <v>49</v>
      </c>
      <c r="T4332" s="14">
        <f t="shared" si="3"/>
        <v>-0.2244897959</v>
      </c>
      <c r="U4332" s="15" t="str">
        <f>vlookup(F4332,'Sub categories'!$A:$C,3,False)</f>
        <v>Storage</v>
      </c>
      <c r="V4332" s="16">
        <f t="shared" si="4"/>
        <v>9</v>
      </c>
      <c r="W4332" s="17">
        <f t="array" ref="W4332">INDEX(shipping_prices!$C$1:$F5559,MATCH(I4332,shipping_prices!$A$1:$A5559,0),MATCH(M4332,shipping_prices!$C$1:$F$1,0))</f>
        <v>22.86</v>
      </c>
      <c r="X4332" s="15" t="str">
        <f t="shared" si="5"/>
        <v>Susan MacKendrickNewarkOhio</v>
      </c>
      <c r="Y4332" s="15" t="str">
        <f t="shared" si="6"/>
        <v>loss</v>
      </c>
    </row>
    <row r="4333" hidden="1">
      <c r="A4333" s="1">
        <v>42805.0</v>
      </c>
      <c r="B4333" s="2" t="s">
        <v>5201</v>
      </c>
      <c r="C4333" s="2">
        <v>3.0</v>
      </c>
      <c r="D4333" s="2" t="s">
        <v>5202</v>
      </c>
      <c r="E4333" s="2" t="s">
        <v>27</v>
      </c>
      <c r="F4333" s="2" t="s">
        <v>5203</v>
      </c>
      <c r="G4333" s="2" t="s">
        <v>29</v>
      </c>
      <c r="H4333" s="2" t="s">
        <v>255</v>
      </c>
      <c r="I4333" s="2" t="s">
        <v>310</v>
      </c>
      <c r="J4333" s="2" t="s">
        <v>321</v>
      </c>
      <c r="K4333" s="2" t="s">
        <v>33</v>
      </c>
      <c r="L4333" s="10">
        <v>42814.0</v>
      </c>
      <c r="M4333" s="2" t="s">
        <v>142</v>
      </c>
      <c r="N4333" s="11">
        <v>0.7</v>
      </c>
      <c r="O4333" s="12">
        <v>-165.0</v>
      </c>
      <c r="P4333" s="13">
        <v>-0.73</v>
      </c>
      <c r="Q4333" s="13">
        <v>225.0</v>
      </c>
      <c r="R4333" s="13">
        <f t="shared" si="1"/>
        <v>750</v>
      </c>
      <c r="S4333" s="14">
        <f t="shared" si="2"/>
        <v>250</v>
      </c>
      <c r="T4333" s="14">
        <f t="shared" si="3"/>
        <v>-0.7333333333</v>
      </c>
      <c r="U4333" s="15" t="str">
        <f>vlookup(F4333,'Sub categories'!$A:$C,3,False)</f>
        <v>Machines</v>
      </c>
      <c r="V4333" s="16">
        <f t="shared" si="4"/>
        <v>9</v>
      </c>
      <c r="W4333" s="17">
        <f t="array" ref="W4333">INDEX(shipping_prices!$C$1:$F5560,MATCH(I4333,shipping_prices!$A$1:$A5560,0),MATCH(M4333,shipping_prices!$C$1:$F$1,0))</f>
        <v>22.86</v>
      </c>
      <c r="X4333" s="15" t="str">
        <f t="shared" si="5"/>
        <v>Susan MacKendrickNewarkOhio</v>
      </c>
      <c r="Y4333" s="15" t="str">
        <f t="shared" si="6"/>
        <v>loss</v>
      </c>
    </row>
    <row r="4334" hidden="1">
      <c r="A4334" s="1">
        <v>42806.0</v>
      </c>
      <c r="B4334" s="2" t="s">
        <v>5201</v>
      </c>
      <c r="C4334" s="2">
        <v>3.0</v>
      </c>
      <c r="D4334" s="2" t="s">
        <v>5202</v>
      </c>
      <c r="E4334" s="2" t="s">
        <v>27</v>
      </c>
      <c r="F4334" s="2" t="s">
        <v>4122</v>
      </c>
      <c r="G4334" s="2" t="s">
        <v>29</v>
      </c>
      <c r="H4334" s="2" t="s">
        <v>220</v>
      </c>
      <c r="I4334" s="2" t="s">
        <v>310</v>
      </c>
      <c r="J4334" s="2" t="s">
        <v>321</v>
      </c>
      <c r="K4334" s="2" t="s">
        <v>33</v>
      </c>
      <c r="L4334" s="10">
        <v>42814.0</v>
      </c>
      <c r="M4334" s="2" t="s">
        <v>142</v>
      </c>
      <c r="N4334" s="11">
        <v>0.2</v>
      </c>
      <c r="O4334" s="12">
        <v>-76.0</v>
      </c>
      <c r="P4334" s="13">
        <v>-0.18</v>
      </c>
      <c r="Q4334" s="13">
        <v>432.0</v>
      </c>
      <c r="R4334" s="13">
        <f t="shared" si="1"/>
        <v>540</v>
      </c>
      <c r="S4334" s="14">
        <f t="shared" si="2"/>
        <v>180</v>
      </c>
      <c r="T4334" s="14">
        <f t="shared" si="3"/>
        <v>-0.1759259259</v>
      </c>
      <c r="U4334" s="15" t="str">
        <f>vlookup(F4334,'Sub categories'!$A:$C,3,False)</f>
        <v>Accessories</v>
      </c>
      <c r="V4334" s="16">
        <f t="shared" si="4"/>
        <v>8</v>
      </c>
      <c r="W4334" s="17">
        <f t="array" ref="W4334">INDEX(shipping_prices!$C$1:$F5561,MATCH(I4334,shipping_prices!$A$1:$A5561,0),MATCH(M4334,shipping_prices!$C$1:$F$1,0))</f>
        <v>22.86</v>
      </c>
      <c r="X4334" s="15" t="str">
        <f t="shared" si="5"/>
        <v>Susan MacKendrickNewarkOhio</v>
      </c>
      <c r="Y4334" s="15" t="str">
        <f t="shared" si="6"/>
        <v>loss</v>
      </c>
    </row>
    <row r="4335" hidden="1">
      <c r="A4335" s="1">
        <v>42806.0</v>
      </c>
      <c r="B4335" s="2" t="s">
        <v>5204</v>
      </c>
      <c r="C4335" s="2">
        <v>5.0</v>
      </c>
      <c r="D4335" s="2" t="s">
        <v>1900</v>
      </c>
      <c r="E4335" s="2" t="s">
        <v>49</v>
      </c>
      <c r="F4335" s="2" t="s">
        <v>2269</v>
      </c>
      <c r="G4335" s="2" t="s">
        <v>39</v>
      </c>
      <c r="H4335" s="2" t="s">
        <v>146</v>
      </c>
      <c r="I4335" s="2" t="s">
        <v>163</v>
      </c>
      <c r="J4335" s="2" t="s">
        <v>164</v>
      </c>
      <c r="K4335" s="2" t="s">
        <v>33</v>
      </c>
      <c r="L4335" s="10">
        <v>42813.0</v>
      </c>
      <c r="M4335" s="2" t="s">
        <v>34</v>
      </c>
      <c r="N4335" s="11">
        <v>0.7</v>
      </c>
      <c r="O4335" s="12">
        <v>-5.0</v>
      </c>
      <c r="P4335" s="13">
        <v>-0.83</v>
      </c>
      <c r="Q4335" s="13">
        <v>6.0</v>
      </c>
      <c r="R4335" s="13">
        <f t="shared" si="1"/>
        <v>20</v>
      </c>
      <c r="S4335" s="14">
        <f t="shared" si="2"/>
        <v>4</v>
      </c>
      <c r="T4335" s="14">
        <f t="shared" si="3"/>
        <v>-0.8333333333</v>
      </c>
      <c r="U4335" s="15" t="str">
        <f>vlookup(F4335,'Sub categories'!$A:$C,3,False)</f>
        <v>Binders</v>
      </c>
      <c r="V4335" s="16">
        <f t="shared" si="4"/>
        <v>7</v>
      </c>
      <c r="W4335" s="17">
        <f t="array" ref="W4335">INDEX(shipping_prices!$C$1:$F5562,MATCH(I4335,shipping_prices!$A$1:$A5562,0),MATCH(M4335,shipping_prices!$C$1:$F$1,0))</f>
        <v>7.98</v>
      </c>
      <c r="X4335" s="15" t="str">
        <f t="shared" si="5"/>
        <v>Chad CunninghamPhiladelphiaPennsylvania</v>
      </c>
      <c r="Y4335" s="15" t="str">
        <f t="shared" si="6"/>
        <v>loss</v>
      </c>
    </row>
    <row r="4336" hidden="1">
      <c r="A4336" s="1">
        <v>42806.0</v>
      </c>
      <c r="B4336" s="2" t="s">
        <v>5204</v>
      </c>
      <c r="C4336" s="2">
        <v>5.0</v>
      </c>
      <c r="D4336" s="2" t="s">
        <v>1900</v>
      </c>
      <c r="E4336" s="2" t="s">
        <v>49</v>
      </c>
      <c r="F4336" s="2" t="s">
        <v>845</v>
      </c>
      <c r="G4336" s="2" t="s">
        <v>39</v>
      </c>
      <c r="H4336" s="2" t="s">
        <v>182</v>
      </c>
      <c r="I4336" s="2" t="s">
        <v>163</v>
      </c>
      <c r="J4336" s="2" t="s">
        <v>164</v>
      </c>
      <c r="K4336" s="2" t="s">
        <v>33</v>
      </c>
      <c r="L4336" s="10">
        <v>42813.0</v>
      </c>
      <c r="M4336" s="2" t="s">
        <v>34</v>
      </c>
      <c r="N4336" s="11">
        <v>0.7</v>
      </c>
      <c r="O4336" s="12">
        <v>-8.0</v>
      </c>
      <c r="P4336" s="13">
        <v>-0.83</v>
      </c>
      <c r="Q4336" s="13">
        <v>9.0</v>
      </c>
      <c r="R4336" s="13">
        <f t="shared" si="1"/>
        <v>30</v>
      </c>
      <c r="S4336" s="14">
        <f t="shared" si="2"/>
        <v>6</v>
      </c>
      <c r="T4336" s="14">
        <f t="shared" si="3"/>
        <v>-0.8888888889</v>
      </c>
      <c r="U4336" s="15" t="str">
        <f>vlookup(F4336,'Sub categories'!$A:$C,3,False)</f>
        <v>Binders</v>
      </c>
      <c r="V4336" s="16">
        <f t="shared" si="4"/>
        <v>7</v>
      </c>
      <c r="W4336" s="17">
        <f t="array" ref="W4336">INDEX(shipping_prices!$C$1:$F5563,MATCH(I4336,shipping_prices!$A$1:$A5563,0),MATCH(M4336,shipping_prices!$C$1:$F$1,0))</f>
        <v>7.98</v>
      </c>
      <c r="X4336" s="15" t="str">
        <f t="shared" si="5"/>
        <v>Chad CunninghamPhiladelphiaPennsylvania</v>
      </c>
      <c r="Y4336" s="15" t="str">
        <f t="shared" si="6"/>
        <v>loss</v>
      </c>
    </row>
    <row r="4337" hidden="1">
      <c r="A4337" s="1">
        <v>42806.0</v>
      </c>
      <c r="B4337" s="2" t="s">
        <v>5204</v>
      </c>
      <c r="C4337" s="2">
        <v>2.0</v>
      </c>
      <c r="D4337" s="2" t="s">
        <v>1900</v>
      </c>
      <c r="E4337" s="2" t="s">
        <v>49</v>
      </c>
      <c r="F4337" s="2" t="s">
        <v>1313</v>
      </c>
      <c r="G4337" s="2" t="s">
        <v>39</v>
      </c>
      <c r="H4337" s="2" t="s">
        <v>79</v>
      </c>
      <c r="I4337" s="2" t="s">
        <v>163</v>
      </c>
      <c r="J4337" s="2" t="s">
        <v>164</v>
      </c>
      <c r="K4337" s="2" t="s">
        <v>33</v>
      </c>
      <c r="L4337" s="10">
        <v>42813.0</v>
      </c>
      <c r="M4337" s="2" t="s">
        <v>34</v>
      </c>
      <c r="N4337" s="11">
        <v>0.2</v>
      </c>
      <c r="O4337" s="12">
        <v>3.0</v>
      </c>
      <c r="P4337" s="13">
        <v>0.33</v>
      </c>
      <c r="Q4337" s="13">
        <v>10.0</v>
      </c>
      <c r="R4337" s="13">
        <f t="shared" si="1"/>
        <v>12.5</v>
      </c>
      <c r="S4337" s="14">
        <f t="shared" si="2"/>
        <v>6.25</v>
      </c>
      <c r="T4337" s="14">
        <f t="shared" si="3"/>
        <v>0.3</v>
      </c>
      <c r="U4337" s="15" t="str">
        <f>vlookup(F4337,'Sub categories'!$A:$C,3,False)</f>
        <v>Labels</v>
      </c>
      <c r="V4337" s="16">
        <f t="shared" si="4"/>
        <v>7</v>
      </c>
      <c r="W4337" s="17">
        <f t="array" ref="W4337">INDEX(shipping_prices!$C$1:$F5564,MATCH(I4337,shipping_prices!$A$1:$A5564,0),MATCH(M4337,shipping_prices!$C$1:$F$1,0))</f>
        <v>7.98</v>
      </c>
      <c r="X4337" s="15" t="str">
        <f t="shared" si="5"/>
        <v>Chad CunninghamPhiladelphiaPennsylvania</v>
      </c>
      <c r="Y4337" s="15" t="str">
        <f t="shared" si="6"/>
        <v>Low</v>
      </c>
    </row>
    <row r="4338" hidden="1">
      <c r="A4338" s="1">
        <v>42806.0</v>
      </c>
      <c r="B4338" s="2" t="s">
        <v>5204</v>
      </c>
      <c r="C4338" s="2">
        <v>1.0</v>
      </c>
      <c r="D4338" s="2" t="s">
        <v>1900</v>
      </c>
      <c r="E4338" s="2" t="s">
        <v>49</v>
      </c>
      <c r="F4338" s="2" t="s">
        <v>1496</v>
      </c>
      <c r="G4338" s="2" t="s">
        <v>29</v>
      </c>
      <c r="H4338" s="2" t="s">
        <v>460</v>
      </c>
      <c r="I4338" s="2" t="s">
        <v>163</v>
      </c>
      <c r="J4338" s="2" t="s">
        <v>164</v>
      </c>
      <c r="K4338" s="2" t="s">
        <v>33</v>
      </c>
      <c r="L4338" s="10">
        <v>42813.0</v>
      </c>
      <c r="M4338" s="2" t="s">
        <v>34</v>
      </c>
      <c r="N4338" s="11">
        <v>0.4</v>
      </c>
      <c r="O4338" s="12">
        <v>-13.0</v>
      </c>
      <c r="P4338" s="13">
        <v>-0.22</v>
      </c>
      <c r="Q4338" s="13">
        <v>60.0</v>
      </c>
      <c r="R4338" s="13">
        <f t="shared" si="1"/>
        <v>100</v>
      </c>
      <c r="S4338" s="14">
        <f t="shared" si="2"/>
        <v>100</v>
      </c>
      <c r="T4338" s="14">
        <f t="shared" si="3"/>
        <v>-0.2166666667</v>
      </c>
      <c r="U4338" s="15" t="str">
        <f>vlookup(F4338,'Sub categories'!$A:$C,3,False)</f>
        <v>Phones</v>
      </c>
      <c r="V4338" s="16">
        <f t="shared" si="4"/>
        <v>7</v>
      </c>
      <c r="W4338" s="17">
        <f t="array" ref="W4338">INDEX(shipping_prices!$C$1:$F5565,MATCH(I4338,shipping_prices!$A$1:$A5565,0),MATCH(M4338,shipping_prices!$C$1:$F$1,0))</f>
        <v>7.98</v>
      </c>
      <c r="X4338" s="15" t="str">
        <f t="shared" si="5"/>
        <v>Chad CunninghamPhiladelphiaPennsylvania</v>
      </c>
      <c r="Y4338" s="15" t="str">
        <f t="shared" si="6"/>
        <v>loss</v>
      </c>
    </row>
    <row r="4339">
      <c r="A4339" s="1">
        <v>42806.0</v>
      </c>
      <c r="B4339" s="2" t="s">
        <v>5205</v>
      </c>
      <c r="C4339" s="2">
        <v>3.0</v>
      </c>
      <c r="D4339" s="2" t="s">
        <v>236</v>
      </c>
      <c r="E4339" s="2" t="s">
        <v>27</v>
      </c>
      <c r="F4339" s="2" t="s">
        <v>5206</v>
      </c>
      <c r="G4339" s="2" t="s">
        <v>45</v>
      </c>
      <c r="H4339" s="2" t="s">
        <v>79</v>
      </c>
      <c r="I4339" s="2" t="s">
        <v>41</v>
      </c>
      <c r="J4339" s="2" t="s">
        <v>42</v>
      </c>
      <c r="K4339" s="2" t="s">
        <v>43</v>
      </c>
      <c r="L4339" s="10">
        <v>42806.0</v>
      </c>
      <c r="M4339" s="2" t="s">
        <v>469</v>
      </c>
      <c r="N4339" s="11">
        <v>0.0</v>
      </c>
      <c r="O4339" s="12">
        <v>9.0</v>
      </c>
      <c r="P4339" s="13">
        <v>0.36</v>
      </c>
      <c r="Q4339" s="13">
        <v>24.0</v>
      </c>
      <c r="R4339" s="13">
        <f t="shared" si="1"/>
        <v>24</v>
      </c>
      <c r="S4339" s="14">
        <f t="shared" si="2"/>
        <v>8</v>
      </c>
      <c r="T4339" s="14">
        <f t="shared" si="3"/>
        <v>0.375</v>
      </c>
      <c r="U4339" s="15" t="str">
        <f>vlookup(F4339,'Sub categories'!$A:$C,3,False)</f>
        <v>Furnishings</v>
      </c>
      <c r="V4339" s="16">
        <f t="shared" si="4"/>
        <v>0</v>
      </c>
      <c r="W4339" s="17">
        <f t="array" ref="W4339">INDEX(shipping_prices!$C$1:$F5566,MATCH(I4339,shipping_prices!$A$1:$A5566,0),MATCH(M4339,shipping_prices!$C$1:$F$1,0))</f>
        <v>54.15</v>
      </c>
      <c r="X4339" s="15" t="str">
        <f t="shared" si="5"/>
        <v>Ionia McGrathSan FranciscoCalifornia</v>
      </c>
      <c r="Y4339" s="15" t="str">
        <f t="shared" si="6"/>
        <v>Low</v>
      </c>
    </row>
    <row r="4340" hidden="1">
      <c r="A4340" s="1">
        <v>42806.0</v>
      </c>
      <c r="B4340" s="2" t="s">
        <v>5205</v>
      </c>
      <c r="C4340" s="2">
        <v>5.0</v>
      </c>
      <c r="D4340" s="2" t="s">
        <v>236</v>
      </c>
      <c r="E4340" s="2" t="s">
        <v>27</v>
      </c>
      <c r="F4340" s="2" t="s">
        <v>4038</v>
      </c>
      <c r="G4340" s="2" t="s">
        <v>29</v>
      </c>
      <c r="H4340" s="2" t="s">
        <v>1854</v>
      </c>
      <c r="I4340" s="2" t="s">
        <v>41</v>
      </c>
      <c r="J4340" s="2" t="s">
        <v>42</v>
      </c>
      <c r="K4340" s="2" t="s">
        <v>43</v>
      </c>
      <c r="L4340" s="10">
        <v>42806.0</v>
      </c>
      <c r="M4340" s="2" t="s">
        <v>469</v>
      </c>
      <c r="N4340" s="11">
        <v>0.2</v>
      </c>
      <c r="O4340" s="12">
        <v>945.0</v>
      </c>
      <c r="P4340" s="13">
        <v>0.34</v>
      </c>
      <c r="Q4340" s="13">
        <v>2800.0</v>
      </c>
      <c r="R4340" s="13">
        <f t="shared" si="1"/>
        <v>3500</v>
      </c>
      <c r="S4340" s="14">
        <f t="shared" si="2"/>
        <v>700</v>
      </c>
      <c r="T4340" s="14">
        <f t="shared" si="3"/>
        <v>0.3375</v>
      </c>
      <c r="U4340" s="15" t="str">
        <f>vlookup(F4340,'Sub categories'!$A:$C,3,False)</f>
        <v>Copiers</v>
      </c>
      <c r="V4340" s="16">
        <f t="shared" si="4"/>
        <v>0</v>
      </c>
      <c r="W4340" s="17">
        <f t="array" ref="W4340">INDEX(shipping_prices!$C$1:$F5567,MATCH(I4340,shipping_prices!$A$1:$A5567,0),MATCH(M4340,shipping_prices!$C$1:$F$1,0))</f>
        <v>54.15</v>
      </c>
      <c r="X4340" s="15" t="str">
        <f t="shared" si="5"/>
        <v>Ionia McGrathSan FranciscoCalifornia</v>
      </c>
      <c r="Y4340" s="15" t="str">
        <f t="shared" si="6"/>
        <v>High</v>
      </c>
    </row>
    <row r="4341" hidden="1">
      <c r="A4341" s="1">
        <v>42807.0</v>
      </c>
      <c r="B4341" s="2" t="s">
        <v>5207</v>
      </c>
      <c r="C4341" s="2">
        <v>6.0</v>
      </c>
      <c r="D4341" s="2" t="s">
        <v>522</v>
      </c>
      <c r="E4341" s="2" t="s">
        <v>37</v>
      </c>
      <c r="F4341" s="2" t="s">
        <v>1879</v>
      </c>
      <c r="G4341" s="2" t="s">
        <v>29</v>
      </c>
      <c r="H4341" s="2" t="s">
        <v>764</v>
      </c>
      <c r="I4341" s="2" t="s">
        <v>140</v>
      </c>
      <c r="J4341" s="2" t="s">
        <v>141</v>
      </c>
      <c r="K4341" s="2" t="s">
        <v>77</v>
      </c>
      <c r="L4341" s="10">
        <v>42815.0</v>
      </c>
      <c r="M4341" s="2" t="s">
        <v>90</v>
      </c>
      <c r="N4341" s="11">
        <v>0.2</v>
      </c>
      <c r="O4341" s="12">
        <v>20.0</v>
      </c>
      <c r="P4341" s="13">
        <v>0.31</v>
      </c>
      <c r="Q4341" s="13">
        <v>62.0</v>
      </c>
      <c r="R4341" s="13">
        <f t="shared" si="1"/>
        <v>77.5</v>
      </c>
      <c r="S4341" s="14">
        <f t="shared" si="2"/>
        <v>12.91666667</v>
      </c>
      <c r="T4341" s="14">
        <f t="shared" si="3"/>
        <v>0.3225806452</v>
      </c>
      <c r="U4341" s="15" t="str">
        <f>vlookup(F4341,'Sub categories'!$A:$C,3,False)</f>
        <v>Accessories</v>
      </c>
      <c r="V4341" s="16">
        <f t="shared" si="4"/>
        <v>8</v>
      </c>
      <c r="W4341" s="17">
        <f t="array" ref="W4341">INDEX(shipping_prices!$C$1:$F5568,MATCH(I4341,shipping_prices!$A$1:$A5568,0),MATCH(M4341,shipping_prices!$C$1:$F$1,0))</f>
        <v>7.39</v>
      </c>
      <c r="X4341" s="15" t="str">
        <f t="shared" si="5"/>
        <v>Greg GuthrieChicagoIllinois</v>
      </c>
      <c r="Y4341" s="15" t="str">
        <f t="shared" si="6"/>
        <v>Low</v>
      </c>
    </row>
    <row r="4342" hidden="1">
      <c r="A4342" s="1">
        <v>42807.0</v>
      </c>
      <c r="B4342" s="2" t="s">
        <v>5207</v>
      </c>
      <c r="C4342" s="2">
        <v>2.0</v>
      </c>
      <c r="D4342" s="2" t="s">
        <v>522</v>
      </c>
      <c r="E4342" s="2" t="s">
        <v>37</v>
      </c>
      <c r="F4342" s="2" t="s">
        <v>409</v>
      </c>
      <c r="G4342" s="2" t="s">
        <v>39</v>
      </c>
      <c r="H4342" s="2" t="s">
        <v>288</v>
      </c>
      <c r="I4342" s="2" t="s">
        <v>140</v>
      </c>
      <c r="J4342" s="2" t="s">
        <v>141</v>
      </c>
      <c r="K4342" s="2" t="s">
        <v>77</v>
      </c>
      <c r="L4342" s="10">
        <v>42815.0</v>
      </c>
      <c r="M4342" s="2" t="s">
        <v>90</v>
      </c>
      <c r="N4342" s="11">
        <v>0.2</v>
      </c>
      <c r="O4342" s="12">
        <v>-24.0</v>
      </c>
      <c r="P4342" s="13">
        <v>-0.25</v>
      </c>
      <c r="Q4342" s="13">
        <v>98.0</v>
      </c>
      <c r="R4342" s="13">
        <f t="shared" si="1"/>
        <v>122.5</v>
      </c>
      <c r="S4342" s="14">
        <f t="shared" si="2"/>
        <v>61.25</v>
      </c>
      <c r="T4342" s="14">
        <f t="shared" si="3"/>
        <v>-0.2448979592</v>
      </c>
      <c r="U4342" s="15" t="str">
        <f>vlookup(F4342,'Sub categories'!$A:$C,3,False)</f>
        <v>Storage</v>
      </c>
      <c r="V4342" s="16">
        <f t="shared" si="4"/>
        <v>8</v>
      </c>
      <c r="W4342" s="17">
        <f t="array" ref="W4342">INDEX(shipping_prices!$C$1:$F5569,MATCH(I4342,shipping_prices!$A$1:$A5569,0),MATCH(M4342,shipping_prices!$C$1:$F$1,0))</f>
        <v>7.39</v>
      </c>
      <c r="X4342" s="15" t="str">
        <f t="shared" si="5"/>
        <v>Greg GuthrieChicagoIllinois</v>
      </c>
      <c r="Y4342" s="15" t="str">
        <f t="shared" si="6"/>
        <v>loss</v>
      </c>
    </row>
    <row r="4343" hidden="1">
      <c r="A4343" s="1">
        <v>42807.0</v>
      </c>
      <c r="B4343" s="2" t="s">
        <v>5208</v>
      </c>
      <c r="C4343" s="2">
        <v>2.0</v>
      </c>
      <c r="D4343" s="2" t="s">
        <v>1345</v>
      </c>
      <c r="E4343" s="2" t="s">
        <v>37</v>
      </c>
      <c r="F4343" s="2" t="s">
        <v>1796</v>
      </c>
      <c r="G4343" s="2" t="s">
        <v>39</v>
      </c>
      <c r="H4343" s="2" t="s">
        <v>216</v>
      </c>
      <c r="I4343" s="2" t="s">
        <v>158</v>
      </c>
      <c r="J4343" s="2" t="s">
        <v>159</v>
      </c>
      <c r="K4343" s="2" t="s">
        <v>43</v>
      </c>
      <c r="L4343" s="10">
        <v>42809.0</v>
      </c>
      <c r="M4343" s="2" t="s">
        <v>34</v>
      </c>
      <c r="N4343" s="11">
        <v>0.2</v>
      </c>
      <c r="O4343" s="12">
        <v>3.0</v>
      </c>
      <c r="P4343" s="13">
        <v>0.35</v>
      </c>
      <c r="Q4343" s="13">
        <v>7.0</v>
      </c>
      <c r="R4343" s="13">
        <f t="shared" si="1"/>
        <v>8.75</v>
      </c>
      <c r="S4343" s="14">
        <f t="shared" si="2"/>
        <v>4.375</v>
      </c>
      <c r="T4343" s="14">
        <f t="shared" si="3"/>
        <v>0.4285714286</v>
      </c>
      <c r="U4343" s="15" t="str">
        <f>vlookup(F4343,'Sub categories'!$A:$C,3,False)</f>
        <v>Binders</v>
      </c>
      <c r="V4343" s="16">
        <f t="shared" si="4"/>
        <v>2</v>
      </c>
      <c r="W4343" s="17">
        <f t="array" ref="W4343">INDEX(shipping_prices!$C$1:$F5570,MATCH(I4343,shipping_prices!$A$1:$A5570,0),MATCH(M4343,shipping_prices!$C$1:$F$1,0))</f>
        <v>7</v>
      </c>
      <c r="X4343" s="15" t="str">
        <f t="shared" si="5"/>
        <v>Tamara ChandSeattleWashington</v>
      </c>
      <c r="Y4343" s="15" t="str">
        <f t="shared" si="6"/>
        <v>Low</v>
      </c>
    </row>
    <row r="4344" hidden="1">
      <c r="A4344" s="1">
        <v>42807.0</v>
      </c>
      <c r="B4344" s="2" t="s">
        <v>5209</v>
      </c>
      <c r="C4344" s="2">
        <v>1.0</v>
      </c>
      <c r="D4344" s="2" t="s">
        <v>4202</v>
      </c>
      <c r="E4344" s="2" t="s">
        <v>49</v>
      </c>
      <c r="F4344" s="2" t="s">
        <v>427</v>
      </c>
      <c r="G4344" s="2" t="s">
        <v>39</v>
      </c>
      <c r="H4344" s="2" t="s">
        <v>146</v>
      </c>
      <c r="I4344" s="2" t="s">
        <v>31</v>
      </c>
      <c r="J4344" s="2" t="s">
        <v>32</v>
      </c>
      <c r="K4344" s="2" t="s">
        <v>33</v>
      </c>
      <c r="L4344" s="10">
        <v>42814.0</v>
      </c>
      <c r="M4344" s="2" t="s">
        <v>142</v>
      </c>
      <c r="N4344" s="11">
        <v>0.2</v>
      </c>
      <c r="O4344" s="12">
        <v>1.0</v>
      </c>
      <c r="P4344" s="13">
        <v>0.35</v>
      </c>
      <c r="Q4344" s="13">
        <v>3.0</v>
      </c>
      <c r="R4344" s="13">
        <f t="shared" si="1"/>
        <v>3.75</v>
      </c>
      <c r="S4344" s="14">
        <f t="shared" si="2"/>
        <v>3.75</v>
      </c>
      <c r="T4344" s="14">
        <f t="shared" si="3"/>
        <v>0.3333333333</v>
      </c>
      <c r="U4344" s="15" t="str">
        <f>vlookup(F4344,'Sub categories'!$A:$C,3,False)</f>
        <v>Binders</v>
      </c>
      <c r="V4344" s="16">
        <f t="shared" si="4"/>
        <v>7</v>
      </c>
      <c r="W4344" s="17">
        <f t="array" ref="W4344">INDEX(shipping_prices!$C$1:$F5571,MATCH(I4344,shipping_prices!$A$1:$A5571,0),MATCH(M4344,shipping_prices!$C$1:$F$1,0))</f>
        <v>23.55</v>
      </c>
      <c r="X4344" s="15" t="str">
        <f t="shared" si="5"/>
        <v>Adam BellavanceNew York CityNew York</v>
      </c>
      <c r="Y4344" s="15" t="str">
        <f t="shared" si="6"/>
        <v>Low</v>
      </c>
    </row>
    <row r="4345" hidden="1">
      <c r="A4345" s="1">
        <v>42807.0</v>
      </c>
      <c r="B4345" s="2" t="s">
        <v>5209</v>
      </c>
      <c r="C4345" s="2">
        <v>1.0</v>
      </c>
      <c r="D4345" s="2" t="s">
        <v>4202</v>
      </c>
      <c r="E4345" s="2" t="s">
        <v>49</v>
      </c>
      <c r="F4345" s="2" t="s">
        <v>797</v>
      </c>
      <c r="G4345" s="2" t="s">
        <v>29</v>
      </c>
      <c r="H4345" s="2" t="s">
        <v>79</v>
      </c>
      <c r="I4345" s="2" t="s">
        <v>31</v>
      </c>
      <c r="J4345" s="2" t="s">
        <v>32</v>
      </c>
      <c r="K4345" s="2" t="s">
        <v>33</v>
      </c>
      <c r="L4345" s="10">
        <v>42814.0</v>
      </c>
      <c r="M4345" s="2" t="s">
        <v>142</v>
      </c>
      <c r="N4345" s="11">
        <v>0.0</v>
      </c>
      <c r="O4345" s="12">
        <v>2.0</v>
      </c>
      <c r="P4345" s="13">
        <v>0.34</v>
      </c>
      <c r="Q4345" s="13">
        <v>7.0</v>
      </c>
      <c r="R4345" s="13">
        <f t="shared" si="1"/>
        <v>7</v>
      </c>
      <c r="S4345" s="14">
        <f t="shared" si="2"/>
        <v>7</v>
      </c>
      <c r="T4345" s="14">
        <f t="shared" si="3"/>
        <v>0.2857142857</v>
      </c>
      <c r="U4345" s="15" t="str">
        <f>vlookup(F4345,'Sub categories'!$A:$C,3,False)</f>
        <v>Accessories</v>
      </c>
      <c r="V4345" s="16">
        <f t="shared" si="4"/>
        <v>7</v>
      </c>
      <c r="W4345" s="17">
        <f t="array" ref="W4345">INDEX(shipping_prices!$C$1:$F5572,MATCH(I4345,shipping_prices!$A$1:$A5572,0),MATCH(M4345,shipping_prices!$C$1:$F$1,0))</f>
        <v>23.55</v>
      </c>
      <c r="X4345" s="15" t="str">
        <f t="shared" si="5"/>
        <v>Adam BellavanceNew York CityNew York</v>
      </c>
      <c r="Y4345" s="15" t="str">
        <f t="shared" si="6"/>
        <v>Low</v>
      </c>
    </row>
    <row r="4346" hidden="1">
      <c r="A4346" s="1">
        <v>42807.0</v>
      </c>
      <c r="B4346" s="2" t="s">
        <v>5209</v>
      </c>
      <c r="C4346" s="2">
        <v>2.0</v>
      </c>
      <c r="D4346" s="2" t="s">
        <v>4202</v>
      </c>
      <c r="E4346" s="2" t="s">
        <v>49</v>
      </c>
      <c r="F4346" s="2" t="s">
        <v>1797</v>
      </c>
      <c r="G4346" s="2" t="s">
        <v>39</v>
      </c>
      <c r="H4346" s="2" t="s">
        <v>51</v>
      </c>
      <c r="I4346" s="2" t="s">
        <v>31</v>
      </c>
      <c r="J4346" s="2" t="s">
        <v>32</v>
      </c>
      <c r="K4346" s="2" t="s">
        <v>33</v>
      </c>
      <c r="L4346" s="10">
        <v>42814.0</v>
      </c>
      <c r="M4346" s="2" t="s">
        <v>142</v>
      </c>
      <c r="N4346" s="11">
        <v>0.0</v>
      </c>
      <c r="O4346" s="12">
        <v>12.0</v>
      </c>
      <c r="P4346" s="13">
        <v>0.47</v>
      </c>
      <c r="Q4346" s="13">
        <v>25.0</v>
      </c>
      <c r="R4346" s="13">
        <f t="shared" si="1"/>
        <v>25</v>
      </c>
      <c r="S4346" s="14">
        <f t="shared" si="2"/>
        <v>12.5</v>
      </c>
      <c r="T4346" s="14">
        <f t="shared" si="3"/>
        <v>0.48</v>
      </c>
      <c r="U4346" s="15" t="str">
        <f>vlookup(F4346,'Sub categories'!$A:$C,3,False)</f>
        <v>Paper</v>
      </c>
      <c r="V4346" s="16">
        <f t="shared" si="4"/>
        <v>7</v>
      </c>
      <c r="W4346" s="17">
        <f t="array" ref="W4346">INDEX(shipping_prices!$C$1:$F5573,MATCH(I4346,shipping_prices!$A$1:$A5573,0),MATCH(M4346,shipping_prices!$C$1:$F$1,0))</f>
        <v>23.55</v>
      </c>
      <c r="X4346" s="15" t="str">
        <f t="shared" si="5"/>
        <v>Adam BellavanceNew York CityNew York</v>
      </c>
      <c r="Y4346" s="15" t="str">
        <f t="shared" si="6"/>
        <v>Low</v>
      </c>
    </row>
    <row r="4347" hidden="1">
      <c r="A4347" s="1">
        <v>42807.0</v>
      </c>
      <c r="B4347" s="2" t="s">
        <v>5209</v>
      </c>
      <c r="C4347" s="2">
        <v>4.0</v>
      </c>
      <c r="D4347" s="2" t="s">
        <v>4202</v>
      </c>
      <c r="E4347" s="2" t="s">
        <v>49</v>
      </c>
      <c r="F4347" s="2" t="s">
        <v>1797</v>
      </c>
      <c r="G4347" s="2" t="s">
        <v>39</v>
      </c>
      <c r="H4347" s="2" t="s">
        <v>51</v>
      </c>
      <c r="I4347" s="2" t="s">
        <v>31</v>
      </c>
      <c r="J4347" s="2" t="s">
        <v>32</v>
      </c>
      <c r="K4347" s="2" t="s">
        <v>33</v>
      </c>
      <c r="L4347" s="10">
        <v>42814.0</v>
      </c>
      <c r="M4347" s="2" t="s">
        <v>142</v>
      </c>
      <c r="N4347" s="11">
        <v>0.0</v>
      </c>
      <c r="O4347" s="12">
        <v>23.0</v>
      </c>
      <c r="P4347" s="13">
        <v>0.47</v>
      </c>
      <c r="Q4347" s="13">
        <v>49.0</v>
      </c>
      <c r="R4347" s="13">
        <f t="shared" si="1"/>
        <v>49</v>
      </c>
      <c r="S4347" s="14">
        <f t="shared" si="2"/>
        <v>12.25</v>
      </c>
      <c r="T4347" s="14">
        <f t="shared" si="3"/>
        <v>0.4693877551</v>
      </c>
      <c r="U4347" s="15" t="str">
        <f>vlookup(F4347,'Sub categories'!$A:$C,3,False)</f>
        <v>Paper</v>
      </c>
      <c r="V4347" s="16">
        <f t="shared" si="4"/>
        <v>7</v>
      </c>
      <c r="W4347" s="17">
        <f t="array" ref="W4347">INDEX(shipping_prices!$C$1:$F5574,MATCH(I4347,shipping_prices!$A$1:$A5574,0),MATCH(M4347,shipping_prices!$C$1:$F$1,0))</f>
        <v>23.55</v>
      </c>
      <c r="X4347" s="15" t="str">
        <f t="shared" si="5"/>
        <v>Adam BellavanceNew York CityNew York</v>
      </c>
      <c r="Y4347" s="15" t="str">
        <f t="shared" si="6"/>
        <v>Low</v>
      </c>
    </row>
    <row r="4348" hidden="1">
      <c r="A4348" s="1">
        <v>42807.0</v>
      </c>
      <c r="B4348" s="2" t="s">
        <v>5209</v>
      </c>
      <c r="C4348" s="2">
        <v>4.0</v>
      </c>
      <c r="D4348" s="2" t="s">
        <v>4202</v>
      </c>
      <c r="E4348" s="2" t="s">
        <v>49</v>
      </c>
      <c r="F4348" s="2" t="s">
        <v>2183</v>
      </c>
      <c r="G4348" s="2" t="s">
        <v>39</v>
      </c>
      <c r="H4348" s="2" t="s">
        <v>182</v>
      </c>
      <c r="I4348" s="2" t="s">
        <v>31</v>
      </c>
      <c r="J4348" s="2" t="s">
        <v>32</v>
      </c>
      <c r="K4348" s="2" t="s">
        <v>33</v>
      </c>
      <c r="L4348" s="10">
        <v>42814.0</v>
      </c>
      <c r="M4348" s="2" t="s">
        <v>142</v>
      </c>
      <c r="N4348" s="11">
        <v>0.2</v>
      </c>
      <c r="O4348" s="12">
        <v>1415.0</v>
      </c>
      <c r="P4348" s="13">
        <v>0.33</v>
      </c>
      <c r="Q4348" s="13">
        <v>4355.0</v>
      </c>
      <c r="R4348" s="13">
        <f t="shared" si="1"/>
        <v>5443.75</v>
      </c>
      <c r="S4348" s="14">
        <f t="shared" si="2"/>
        <v>1360.9375</v>
      </c>
      <c r="T4348" s="14">
        <f t="shared" si="3"/>
        <v>0.3249138921</v>
      </c>
      <c r="U4348" s="15" t="str">
        <f>vlookup(F4348,'Sub categories'!$A:$C,3,False)</f>
        <v>Binders</v>
      </c>
      <c r="V4348" s="16">
        <f t="shared" si="4"/>
        <v>7</v>
      </c>
      <c r="W4348" s="17">
        <f t="array" ref="W4348">INDEX(shipping_prices!$C$1:$F5575,MATCH(I4348,shipping_prices!$A$1:$A5575,0),MATCH(M4348,shipping_prices!$C$1:$F$1,0))</f>
        <v>23.55</v>
      </c>
      <c r="X4348" s="15" t="str">
        <f t="shared" si="5"/>
        <v>Adam BellavanceNew York CityNew York</v>
      </c>
      <c r="Y4348" s="15" t="str">
        <f t="shared" si="6"/>
        <v>High</v>
      </c>
    </row>
    <row r="4349">
      <c r="A4349" s="1">
        <v>42807.0</v>
      </c>
      <c r="B4349" s="2" t="s">
        <v>5210</v>
      </c>
      <c r="C4349" s="2">
        <v>8.0</v>
      </c>
      <c r="D4349" s="2" t="s">
        <v>4935</v>
      </c>
      <c r="E4349" s="2" t="s">
        <v>37</v>
      </c>
      <c r="F4349" s="2" t="s">
        <v>3585</v>
      </c>
      <c r="G4349" s="2" t="s">
        <v>45</v>
      </c>
      <c r="H4349" s="2" t="s">
        <v>79</v>
      </c>
      <c r="I4349" s="2" t="s">
        <v>169</v>
      </c>
      <c r="J4349" s="2" t="s">
        <v>42</v>
      </c>
      <c r="K4349" s="2" t="s">
        <v>43</v>
      </c>
      <c r="L4349" s="10">
        <v>42808.0</v>
      </c>
      <c r="M4349" s="2" t="s">
        <v>34</v>
      </c>
      <c r="N4349" s="11">
        <v>0.0</v>
      </c>
      <c r="O4349" s="12">
        <v>12.0</v>
      </c>
      <c r="P4349" s="13">
        <v>0.07</v>
      </c>
      <c r="Q4349" s="13">
        <v>168.0</v>
      </c>
      <c r="R4349" s="13">
        <f t="shared" si="1"/>
        <v>168</v>
      </c>
      <c r="S4349" s="14">
        <f t="shared" si="2"/>
        <v>21</v>
      </c>
      <c r="T4349" s="14">
        <f t="shared" si="3"/>
        <v>0.07142857143</v>
      </c>
      <c r="U4349" s="15" t="str">
        <f>vlookup(F4349,'Sub categories'!$A:$C,3,False)</f>
        <v>Furnishings</v>
      </c>
      <c r="V4349" s="16">
        <f t="shared" si="4"/>
        <v>1</v>
      </c>
      <c r="W4349" s="17">
        <f t="array" ref="W4349">INDEX(shipping_prices!$C$1:$F5576,MATCH(I4349,shipping_prices!$A$1:$A5576,0),MATCH(M4349,shipping_prices!$C$1:$F$1,0))</f>
        <v>14.86</v>
      </c>
      <c r="X4349" s="15" t="str">
        <f t="shared" si="5"/>
        <v>Jason GrossLos AngelesCalifornia</v>
      </c>
      <c r="Y4349" s="15" t="str">
        <f t="shared" si="6"/>
        <v>Low</v>
      </c>
    </row>
    <row r="4350">
      <c r="A4350" s="1">
        <v>42807.0</v>
      </c>
      <c r="B4350" s="2" t="s">
        <v>5211</v>
      </c>
      <c r="C4350" s="2">
        <v>2.0</v>
      </c>
      <c r="D4350" s="2" t="s">
        <v>5212</v>
      </c>
      <c r="E4350" s="2" t="s">
        <v>49</v>
      </c>
      <c r="F4350" s="2" t="s">
        <v>966</v>
      </c>
      <c r="G4350" s="2" t="s">
        <v>45</v>
      </c>
      <c r="H4350" s="2" t="s">
        <v>374</v>
      </c>
      <c r="I4350" s="2" t="s">
        <v>140</v>
      </c>
      <c r="J4350" s="2" t="s">
        <v>141</v>
      </c>
      <c r="K4350" s="2" t="s">
        <v>77</v>
      </c>
      <c r="L4350" s="10">
        <v>42815.0</v>
      </c>
      <c r="M4350" s="2" t="s">
        <v>142</v>
      </c>
      <c r="N4350" s="11">
        <v>0.6</v>
      </c>
      <c r="O4350" s="12">
        <v>-76.0</v>
      </c>
      <c r="P4350" s="13">
        <v>-0.9</v>
      </c>
      <c r="Q4350" s="13">
        <v>84.0</v>
      </c>
      <c r="R4350" s="13">
        <f t="shared" si="1"/>
        <v>210</v>
      </c>
      <c r="S4350" s="14">
        <f t="shared" si="2"/>
        <v>105</v>
      </c>
      <c r="T4350" s="14">
        <f t="shared" si="3"/>
        <v>-0.9047619048</v>
      </c>
      <c r="U4350" s="15" t="str">
        <f>vlookup(F4350,'Sub categories'!$A:$C,3,False)</f>
        <v>Furnishings</v>
      </c>
      <c r="V4350" s="16">
        <f t="shared" si="4"/>
        <v>8</v>
      </c>
      <c r="W4350" s="17">
        <f t="array" ref="W4350">INDEX(shipping_prices!$C$1:$F5577,MATCH(I4350,shipping_prices!$A$1:$A5577,0),MATCH(M4350,shipping_prices!$C$1:$F$1,0))</f>
        <v>15.15</v>
      </c>
      <c r="X4350" s="15" t="str">
        <f t="shared" si="5"/>
        <v>Tom AshbrookChicagoIllinois</v>
      </c>
      <c r="Y4350" s="15" t="str">
        <f t="shared" si="6"/>
        <v>loss</v>
      </c>
    </row>
    <row r="4351">
      <c r="A4351" s="1">
        <v>42807.0</v>
      </c>
      <c r="B4351" s="2" t="s">
        <v>5213</v>
      </c>
      <c r="C4351" s="2">
        <v>3.0</v>
      </c>
      <c r="D4351" s="2" t="s">
        <v>1183</v>
      </c>
      <c r="E4351" s="2" t="s">
        <v>37</v>
      </c>
      <c r="F4351" s="2" t="s">
        <v>44</v>
      </c>
      <c r="G4351" s="2" t="s">
        <v>45</v>
      </c>
      <c r="H4351" s="2" t="s">
        <v>46</v>
      </c>
      <c r="I4351" s="2" t="s">
        <v>897</v>
      </c>
      <c r="J4351" s="2" t="s">
        <v>32</v>
      </c>
      <c r="K4351" s="2" t="s">
        <v>33</v>
      </c>
      <c r="L4351" s="10">
        <v>42817.0</v>
      </c>
      <c r="M4351" s="2" t="s">
        <v>34</v>
      </c>
      <c r="N4351" s="11">
        <v>0.4</v>
      </c>
      <c r="O4351" s="12">
        <v>-214.0</v>
      </c>
      <c r="P4351" s="13">
        <v>-0.57</v>
      </c>
      <c r="Q4351" s="13">
        <v>377.0</v>
      </c>
      <c r="R4351" s="13">
        <f t="shared" si="1"/>
        <v>628.3333333</v>
      </c>
      <c r="S4351" s="14">
        <f t="shared" si="2"/>
        <v>209.4444444</v>
      </c>
      <c r="T4351" s="14">
        <f t="shared" si="3"/>
        <v>-0.5676392573</v>
      </c>
      <c r="U4351" s="15" t="str">
        <f>vlookup(F4351,'Sub categories'!$A:$C,3,False)</f>
        <v>Tables</v>
      </c>
      <c r="V4351" s="16">
        <f t="shared" si="4"/>
        <v>10</v>
      </c>
      <c r="W4351" s="17">
        <f t="array" ref="W4351">INDEX(shipping_prices!$C$1:$F5578,MATCH(I4351,shipping_prices!$A$1:$A5578,0),MATCH(M4351,shipping_prices!$C$1:$F$1,0))</f>
        <v>13.27</v>
      </c>
      <c r="X4351" s="15" t="str">
        <f t="shared" si="5"/>
        <v>Denise MontonRochesterNew York</v>
      </c>
      <c r="Y4351" s="15" t="str">
        <f t="shared" si="6"/>
        <v>loss</v>
      </c>
    </row>
    <row r="4352" hidden="1">
      <c r="A4352" s="1">
        <v>42807.0</v>
      </c>
      <c r="B4352" s="2" t="s">
        <v>5214</v>
      </c>
      <c r="C4352" s="2">
        <v>2.0</v>
      </c>
      <c r="D4352" s="2" t="s">
        <v>1772</v>
      </c>
      <c r="E4352" s="2" t="s">
        <v>37</v>
      </c>
      <c r="F4352" s="2" t="s">
        <v>2705</v>
      </c>
      <c r="G4352" s="2" t="s">
        <v>39</v>
      </c>
      <c r="H4352" s="2" t="s">
        <v>1002</v>
      </c>
      <c r="I4352" s="2" t="s">
        <v>169</v>
      </c>
      <c r="J4352" s="2" t="s">
        <v>42</v>
      </c>
      <c r="K4352" s="2" t="s">
        <v>43</v>
      </c>
      <c r="L4352" s="10">
        <v>42813.0</v>
      </c>
      <c r="M4352" s="2" t="s">
        <v>34</v>
      </c>
      <c r="N4352" s="11">
        <v>0.0</v>
      </c>
      <c r="O4352" s="12">
        <v>2.0</v>
      </c>
      <c r="P4352" s="13">
        <v>0.26</v>
      </c>
      <c r="Q4352" s="13">
        <v>8.0</v>
      </c>
      <c r="R4352" s="13">
        <f t="shared" si="1"/>
        <v>8</v>
      </c>
      <c r="S4352" s="14">
        <f t="shared" si="2"/>
        <v>4</v>
      </c>
      <c r="T4352" s="14">
        <f t="shared" si="3"/>
        <v>0.25</v>
      </c>
      <c r="U4352" s="15" t="str">
        <f>vlookup(F4352,'Sub categories'!$A:$C,3,False)</f>
        <v>Appliances</v>
      </c>
      <c r="V4352" s="16">
        <f t="shared" si="4"/>
        <v>6</v>
      </c>
      <c r="W4352" s="17">
        <f t="array" ref="W4352">INDEX(shipping_prices!$C$1:$F5579,MATCH(I4352,shipping_prices!$A$1:$A5579,0),MATCH(M4352,shipping_prices!$C$1:$F$1,0))</f>
        <v>14.86</v>
      </c>
      <c r="X4352" s="15" t="str">
        <f t="shared" si="5"/>
        <v>Mike CaudleLos AngelesCalifornia</v>
      </c>
      <c r="Y4352" s="15" t="str">
        <f t="shared" si="6"/>
        <v>Low</v>
      </c>
    </row>
    <row r="4353" hidden="1">
      <c r="A4353" s="1">
        <v>42807.0</v>
      </c>
      <c r="B4353" s="2" t="s">
        <v>5214</v>
      </c>
      <c r="C4353" s="2">
        <v>2.0</v>
      </c>
      <c r="D4353" s="2" t="s">
        <v>1772</v>
      </c>
      <c r="E4353" s="2" t="s">
        <v>37</v>
      </c>
      <c r="F4353" s="2" t="s">
        <v>5047</v>
      </c>
      <c r="G4353" s="2" t="s">
        <v>39</v>
      </c>
      <c r="H4353" s="2" t="s">
        <v>2946</v>
      </c>
      <c r="I4353" s="2" t="s">
        <v>169</v>
      </c>
      <c r="J4353" s="2" t="s">
        <v>42</v>
      </c>
      <c r="K4353" s="2" t="s">
        <v>43</v>
      </c>
      <c r="L4353" s="10">
        <v>42813.0</v>
      </c>
      <c r="M4353" s="2" t="s">
        <v>34</v>
      </c>
      <c r="N4353" s="11">
        <v>0.0</v>
      </c>
      <c r="O4353" s="12">
        <v>5.0</v>
      </c>
      <c r="P4353" s="13">
        <v>0.28</v>
      </c>
      <c r="Q4353" s="13">
        <v>18.0</v>
      </c>
      <c r="R4353" s="13">
        <f t="shared" si="1"/>
        <v>18</v>
      </c>
      <c r="S4353" s="14">
        <f t="shared" si="2"/>
        <v>9</v>
      </c>
      <c r="T4353" s="14">
        <f t="shared" si="3"/>
        <v>0.2777777778</v>
      </c>
      <c r="U4353" s="15" t="str">
        <f>vlookup(F4353,'Sub categories'!$A:$C,3,False)</f>
        <v>Supplies</v>
      </c>
      <c r="V4353" s="16">
        <f t="shared" si="4"/>
        <v>6</v>
      </c>
      <c r="W4353" s="17">
        <f t="array" ref="W4353">INDEX(shipping_prices!$C$1:$F5580,MATCH(I4353,shipping_prices!$A$1:$A5580,0),MATCH(M4353,shipping_prices!$C$1:$F$1,0))</f>
        <v>14.86</v>
      </c>
      <c r="X4353" s="15" t="str">
        <f t="shared" si="5"/>
        <v>Mike CaudleLos AngelesCalifornia</v>
      </c>
      <c r="Y4353" s="15" t="str">
        <f t="shared" si="6"/>
        <v>Low</v>
      </c>
    </row>
    <row r="4354" hidden="1">
      <c r="A4354" s="1">
        <v>42807.0</v>
      </c>
      <c r="B4354" s="2" t="s">
        <v>5214</v>
      </c>
      <c r="C4354" s="2">
        <v>3.0</v>
      </c>
      <c r="D4354" s="2" t="s">
        <v>1772</v>
      </c>
      <c r="E4354" s="2" t="s">
        <v>37</v>
      </c>
      <c r="F4354" s="2" t="s">
        <v>1856</v>
      </c>
      <c r="G4354" s="2" t="s">
        <v>39</v>
      </c>
      <c r="H4354" s="2" t="s">
        <v>79</v>
      </c>
      <c r="I4354" s="2" t="s">
        <v>169</v>
      </c>
      <c r="J4354" s="2" t="s">
        <v>42</v>
      </c>
      <c r="K4354" s="2" t="s">
        <v>43</v>
      </c>
      <c r="L4354" s="10">
        <v>42813.0</v>
      </c>
      <c r="M4354" s="2" t="s">
        <v>34</v>
      </c>
      <c r="N4354" s="11">
        <v>0.0</v>
      </c>
      <c r="O4354" s="12">
        <v>15.0</v>
      </c>
      <c r="P4354" s="13">
        <v>0.28</v>
      </c>
      <c r="Q4354" s="13">
        <v>54.0</v>
      </c>
      <c r="R4354" s="13">
        <f t="shared" si="1"/>
        <v>54</v>
      </c>
      <c r="S4354" s="14">
        <f t="shared" si="2"/>
        <v>18</v>
      </c>
      <c r="T4354" s="14">
        <f t="shared" si="3"/>
        <v>0.2777777778</v>
      </c>
      <c r="U4354" s="15" t="str">
        <f>vlookup(F4354,'Sub categories'!$A:$C,3,False)</f>
        <v>Art</v>
      </c>
      <c r="V4354" s="16">
        <f t="shared" si="4"/>
        <v>6</v>
      </c>
      <c r="W4354" s="17">
        <f t="array" ref="W4354">INDEX(shipping_prices!$C$1:$F5581,MATCH(I4354,shipping_prices!$A$1:$A5581,0),MATCH(M4354,shipping_prices!$C$1:$F$1,0))</f>
        <v>14.86</v>
      </c>
      <c r="X4354" s="15" t="str">
        <f t="shared" si="5"/>
        <v>Mike CaudleLos AngelesCalifornia</v>
      </c>
      <c r="Y4354" s="15" t="str">
        <f t="shared" si="6"/>
        <v>Low</v>
      </c>
    </row>
    <row r="4355">
      <c r="A4355" s="1">
        <v>42807.0</v>
      </c>
      <c r="B4355" s="2" t="s">
        <v>5214</v>
      </c>
      <c r="C4355" s="2">
        <v>3.0</v>
      </c>
      <c r="D4355" s="2" t="s">
        <v>1772</v>
      </c>
      <c r="E4355" s="2" t="s">
        <v>37</v>
      </c>
      <c r="F4355" s="2" t="s">
        <v>2923</v>
      </c>
      <c r="G4355" s="2" t="s">
        <v>45</v>
      </c>
      <c r="H4355" s="2" t="s">
        <v>227</v>
      </c>
      <c r="I4355" s="2" t="s">
        <v>169</v>
      </c>
      <c r="J4355" s="2" t="s">
        <v>42</v>
      </c>
      <c r="K4355" s="2" t="s">
        <v>43</v>
      </c>
      <c r="L4355" s="10">
        <v>42813.0</v>
      </c>
      <c r="M4355" s="2" t="s">
        <v>34</v>
      </c>
      <c r="N4355" s="11">
        <v>0.2</v>
      </c>
      <c r="O4355" s="12">
        <v>-5.0</v>
      </c>
      <c r="P4355" s="13">
        <v>-0.04</v>
      </c>
      <c r="Q4355" s="13">
        <v>146.0</v>
      </c>
      <c r="R4355" s="13">
        <f t="shared" si="1"/>
        <v>182.5</v>
      </c>
      <c r="S4355" s="14">
        <f t="shared" si="2"/>
        <v>60.83333333</v>
      </c>
      <c r="T4355" s="14">
        <f t="shared" si="3"/>
        <v>-0.03424657534</v>
      </c>
      <c r="U4355" s="15" t="str">
        <f>vlookup(F4355,'Sub categories'!$A:$C,3,False)</f>
        <v>Chairs</v>
      </c>
      <c r="V4355" s="16">
        <f t="shared" si="4"/>
        <v>6</v>
      </c>
      <c r="W4355" s="17">
        <f t="array" ref="W4355">INDEX(shipping_prices!$C$1:$F5582,MATCH(I4355,shipping_prices!$A$1:$A5582,0),MATCH(M4355,shipping_prices!$C$1:$F$1,0))</f>
        <v>14.86</v>
      </c>
      <c r="X4355" s="15" t="str">
        <f t="shared" si="5"/>
        <v>Mike CaudleLos AngelesCalifornia</v>
      </c>
      <c r="Y4355" s="15" t="str">
        <f t="shared" si="6"/>
        <v>loss</v>
      </c>
    </row>
    <row r="4356" hidden="1">
      <c r="A4356" s="1">
        <v>42807.0</v>
      </c>
      <c r="B4356" s="2" t="s">
        <v>5214</v>
      </c>
      <c r="C4356" s="2">
        <v>2.0</v>
      </c>
      <c r="D4356" s="2" t="s">
        <v>1772</v>
      </c>
      <c r="E4356" s="2" t="s">
        <v>37</v>
      </c>
      <c r="F4356" s="2" t="s">
        <v>1031</v>
      </c>
      <c r="G4356" s="2" t="s">
        <v>29</v>
      </c>
      <c r="H4356" s="2" t="s">
        <v>1032</v>
      </c>
      <c r="I4356" s="2" t="s">
        <v>169</v>
      </c>
      <c r="J4356" s="2" t="s">
        <v>42</v>
      </c>
      <c r="K4356" s="2" t="s">
        <v>43</v>
      </c>
      <c r="L4356" s="10">
        <v>42813.0</v>
      </c>
      <c r="M4356" s="2" t="s">
        <v>34</v>
      </c>
      <c r="N4356" s="11">
        <v>0.2</v>
      </c>
      <c r="O4356" s="12">
        <v>30.0</v>
      </c>
      <c r="P4356" s="13">
        <v>0.1</v>
      </c>
      <c r="Q4356" s="13">
        <v>302.0</v>
      </c>
      <c r="R4356" s="13">
        <f t="shared" si="1"/>
        <v>377.5</v>
      </c>
      <c r="S4356" s="14">
        <f t="shared" si="2"/>
        <v>188.75</v>
      </c>
      <c r="T4356" s="14">
        <f t="shared" si="3"/>
        <v>0.09933774834</v>
      </c>
      <c r="U4356" s="15" t="str">
        <f>vlookup(F4356,'Sub categories'!$A:$C,3,False)</f>
        <v>Phones</v>
      </c>
      <c r="V4356" s="16">
        <f t="shared" si="4"/>
        <v>6</v>
      </c>
      <c r="W4356" s="17">
        <f t="array" ref="W4356">INDEX(shipping_prices!$C$1:$F5583,MATCH(I4356,shipping_prices!$A$1:$A5583,0),MATCH(M4356,shipping_prices!$C$1:$F$1,0))</f>
        <v>14.86</v>
      </c>
      <c r="X4356" s="15" t="str">
        <f t="shared" si="5"/>
        <v>Mike CaudleLos AngelesCalifornia</v>
      </c>
      <c r="Y4356" s="15" t="str">
        <f t="shared" si="6"/>
        <v>High</v>
      </c>
    </row>
    <row r="4357">
      <c r="A4357" s="1">
        <v>42807.0</v>
      </c>
      <c r="B4357" s="2" t="s">
        <v>5214</v>
      </c>
      <c r="C4357" s="2">
        <v>3.0</v>
      </c>
      <c r="D4357" s="2" t="s">
        <v>1772</v>
      </c>
      <c r="E4357" s="2" t="s">
        <v>37</v>
      </c>
      <c r="F4357" s="2" t="s">
        <v>2861</v>
      </c>
      <c r="G4357" s="2" t="s">
        <v>45</v>
      </c>
      <c r="H4357" s="2" t="s">
        <v>1396</v>
      </c>
      <c r="I4357" s="2" t="s">
        <v>169</v>
      </c>
      <c r="J4357" s="2" t="s">
        <v>42</v>
      </c>
      <c r="K4357" s="2" t="s">
        <v>43</v>
      </c>
      <c r="L4357" s="10">
        <v>42813.0</v>
      </c>
      <c r="M4357" s="2" t="s">
        <v>34</v>
      </c>
      <c r="N4357" s="11">
        <v>0.2</v>
      </c>
      <c r="O4357" s="12">
        <v>34.0</v>
      </c>
      <c r="P4357" s="13">
        <v>0.04</v>
      </c>
      <c r="Q4357" s="13">
        <v>903.0</v>
      </c>
      <c r="R4357" s="13">
        <f t="shared" si="1"/>
        <v>1128.75</v>
      </c>
      <c r="S4357" s="14">
        <f t="shared" si="2"/>
        <v>376.25</v>
      </c>
      <c r="T4357" s="14">
        <f t="shared" si="3"/>
        <v>0.03765227021</v>
      </c>
      <c r="U4357" s="15" t="str">
        <f>vlookup(F4357,'Sub categories'!$A:$C,3,False)</f>
        <v>Tables</v>
      </c>
      <c r="V4357" s="16">
        <f t="shared" si="4"/>
        <v>6</v>
      </c>
      <c r="W4357" s="17">
        <f t="array" ref="W4357">INDEX(shipping_prices!$C$1:$F5584,MATCH(I4357,shipping_prices!$A$1:$A5584,0),MATCH(M4357,shipping_prices!$C$1:$F$1,0))</f>
        <v>14.86</v>
      </c>
      <c r="X4357" s="15" t="str">
        <f t="shared" si="5"/>
        <v>Mike CaudleLos AngelesCalifornia</v>
      </c>
      <c r="Y4357" s="15" t="str">
        <f t="shared" si="6"/>
        <v>High</v>
      </c>
    </row>
    <row r="4358" hidden="1">
      <c r="A4358" s="1">
        <v>42807.0</v>
      </c>
      <c r="B4358" s="2" t="s">
        <v>5215</v>
      </c>
      <c r="C4358" s="2">
        <v>4.0</v>
      </c>
      <c r="D4358" s="2" t="s">
        <v>1404</v>
      </c>
      <c r="E4358" s="2" t="s">
        <v>27</v>
      </c>
      <c r="F4358" s="2" t="s">
        <v>4057</v>
      </c>
      <c r="G4358" s="2" t="s">
        <v>39</v>
      </c>
      <c r="H4358" s="2" t="s">
        <v>955</v>
      </c>
      <c r="I4358" s="2" t="s">
        <v>897</v>
      </c>
      <c r="J4358" s="2" t="s">
        <v>552</v>
      </c>
      <c r="K4358" s="2" t="s">
        <v>77</v>
      </c>
      <c r="L4358" s="10">
        <v>42816.0</v>
      </c>
      <c r="M4358" s="2" t="s">
        <v>90</v>
      </c>
      <c r="N4358" s="11">
        <v>0.0</v>
      </c>
      <c r="O4358" s="12">
        <v>12.0</v>
      </c>
      <c r="P4358" s="13">
        <v>0.49</v>
      </c>
      <c r="Q4358" s="13">
        <v>24.0</v>
      </c>
      <c r="R4358" s="13">
        <f t="shared" si="1"/>
        <v>24</v>
      </c>
      <c r="S4358" s="14">
        <f t="shared" si="2"/>
        <v>6</v>
      </c>
      <c r="T4358" s="14">
        <f t="shared" si="3"/>
        <v>0.5</v>
      </c>
      <c r="U4358" s="15" t="str">
        <f>vlookup(F4358,'Sub categories'!$A:$C,3,False)</f>
        <v>Paper</v>
      </c>
      <c r="V4358" s="16">
        <f t="shared" si="4"/>
        <v>9</v>
      </c>
      <c r="W4358" s="17">
        <f t="array" ref="W4358">INDEX(shipping_prices!$C$1:$F5585,MATCH(I4358,shipping_prices!$A$1:$A5585,0),MATCH(M4358,shipping_prices!$C$1:$F$1,0))</f>
        <v>0.78</v>
      </c>
      <c r="X4358" s="15" t="str">
        <f t="shared" si="5"/>
        <v>Gary ZanduskyRochesterMinnesota</v>
      </c>
      <c r="Y4358" s="15" t="str">
        <f t="shared" si="6"/>
        <v>Low</v>
      </c>
    </row>
    <row r="4359" hidden="1">
      <c r="A4359" s="1">
        <v>42807.0</v>
      </c>
      <c r="B4359" s="2" t="s">
        <v>5216</v>
      </c>
      <c r="C4359" s="2">
        <v>5.0</v>
      </c>
      <c r="D4359" s="2" t="s">
        <v>2178</v>
      </c>
      <c r="E4359" s="2" t="s">
        <v>37</v>
      </c>
      <c r="F4359" s="2" t="s">
        <v>5217</v>
      </c>
      <c r="G4359" s="2" t="s">
        <v>39</v>
      </c>
      <c r="H4359" s="2" t="s">
        <v>198</v>
      </c>
      <c r="I4359" s="2" t="s">
        <v>250</v>
      </c>
      <c r="J4359" s="2" t="s">
        <v>251</v>
      </c>
      <c r="K4359" s="2" t="s">
        <v>54</v>
      </c>
      <c r="L4359" s="10">
        <v>42813.0</v>
      </c>
      <c r="M4359" s="2" t="s">
        <v>34</v>
      </c>
      <c r="N4359" s="11">
        <v>0.2</v>
      </c>
      <c r="O4359" s="12">
        <v>11.0</v>
      </c>
      <c r="P4359" s="13">
        <v>0.31</v>
      </c>
      <c r="Q4359" s="13">
        <v>36.0</v>
      </c>
      <c r="R4359" s="13">
        <f t="shared" si="1"/>
        <v>45</v>
      </c>
      <c r="S4359" s="14">
        <f t="shared" si="2"/>
        <v>9</v>
      </c>
      <c r="T4359" s="14">
        <f t="shared" si="3"/>
        <v>0.3055555556</v>
      </c>
      <c r="U4359" s="15" t="str">
        <f>vlookup(F4359,'Sub categories'!$A:$C,3,False)</f>
        <v>Paper</v>
      </c>
      <c r="V4359" s="16">
        <f t="shared" si="4"/>
        <v>6</v>
      </c>
      <c r="W4359" s="17">
        <f t="array" ref="W4359">INDEX(shipping_prices!$C$1:$F5586,MATCH(I4359,shipping_prices!$A$1:$A5586,0),MATCH(M4359,shipping_prices!$C$1:$F$1,0))</f>
        <v>7.75</v>
      </c>
      <c r="X4359" s="15" t="str">
        <f t="shared" si="5"/>
        <v>Heather KirklandCharlotteNorth Carolina</v>
      </c>
      <c r="Y4359" s="15" t="str">
        <f t="shared" si="6"/>
        <v>Low</v>
      </c>
    </row>
    <row r="4360" hidden="1">
      <c r="A4360" s="1">
        <v>42807.0</v>
      </c>
      <c r="B4360" s="2" t="s">
        <v>5218</v>
      </c>
      <c r="C4360" s="2">
        <v>2.0</v>
      </c>
      <c r="D4360" s="2" t="s">
        <v>3097</v>
      </c>
      <c r="E4360" s="2" t="s">
        <v>27</v>
      </c>
      <c r="F4360" s="2" t="s">
        <v>3069</v>
      </c>
      <c r="G4360" s="2" t="s">
        <v>39</v>
      </c>
      <c r="H4360" s="2" t="s">
        <v>79</v>
      </c>
      <c r="I4360" s="2" t="s">
        <v>169</v>
      </c>
      <c r="J4360" s="2" t="s">
        <v>42</v>
      </c>
      <c r="K4360" s="2" t="s">
        <v>43</v>
      </c>
      <c r="L4360" s="10">
        <v>42818.0</v>
      </c>
      <c r="M4360" s="2" t="s">
        <v>142</v>
      </c>
      <c r="N4360" s="11">
        <v>0.0</v>
      </c>
      <c r="O4360" s="12">
        <v>0.0</v>
      </c>
      <c r="P4360" s="13">
        <v>0.02</v>
      </c>
      <c r="Q4360" s="13">
        <v>4.0</v>
      </c>
      <c r="R4360" s="13">
        <f t="shared" si="1"/>
        <v>4</v>
      </c>
      <c r="S4360" s="14">
        <f t="shared" si="2"/>
        <v>2</v>
      </c>
      <c r="T4360" s="14">
        <f t="shared" si="3"/>
        <v>0</v>
      </c>
      <c r="U4360" s="15" t="str">
        <f>vlookup(F4360,'Sub categories'!$A:$C,3,False)</f>
        <v>Fasteners</v>
      </c>
      <c r="V4360" s="16">
        <f t="shared" si="4"/>
        <v>11</v>
      </c>
      <c r="W4360" s="17">
        <f t="array" ref="W4360">INDEX(shipping_prices!$C$1:$F5587,MATCH(I4360,shipping_prices!$A$1:$A5587,0),MATCH(M4360,shipping_prices!$C$1:$F$1,0))</f>
        <v>18.39</v>
      </c>
      <c r="X4360" s="15" t="str">
        <f t="shared" si="5"/>
        <v>Guy ThorntonLos AngelesCalifornia</v>
      </c>
      <c r="Y4360" s="15" t="str">
        <f t="shared" si="6"/>
        <v>loss</v>
      </c>
    </row>
    <row r="4361" hidden="1">
      <c r="A4361" s="1">
        <v>42808.0</v>
      </c>
      <c r="B4361" s="2" t="s">
        <v>5218</v>
      </c>
      <c r="C4361" s="2">
        <v>2.0</v>
      </c>
      <c r="D4361" s="2" t="s">
        <v>3097</v>
      </c>
      <c r="E4361" s="2" t="s">
        <v>27</v>
      </c>
      <c r="F4361" s="2" t="s">
        <v>1321</v>
      </c>
      <c r="G4361" s="2" t="s">
        <v>39</v>
      </c>
      <c r="H4361" s="2" t="s">
        <v>51</v>
      </c>
      <c r="I4361" s="2" t="s">
        <v>169</v>
      </c>
      <c r="J4361" s="2" t="s">
        <v>42</v>
      </c>
      <c r="K4361" s="2" t="s">
        <v>43</v>
      </c>
      <c r="L4361" s="10">
        <v>42818.0</v>
      </c>
      <c r="M4361" s="2" t="s">
        <v>142</v>
      </c>
      <c r="N4361" s="11">
        <v>0.0</v>
      </c>
      <c r="O4361" s="12">
        <v>6.0</v>
      </c>
      <c r="P4361" s="13">
        <v>0.48</v>
      </c>
      <c r="Q4361" s="13">
        <v>13.0</v>
      </c>
      <c r="R4361" s="13">
        <f t="shared" si="1"/>
        <v>13</v>
      </c>
      <c r="S4361" s="14">
        <f t="shared" si="2"/>
        <v>6.5</v>
      </c>
      <c r="T4361" s="14">
        <f t="shared" si="3"/>
        <v>0.4615384615</v>
      </c>
      <c r="U4361" s="15" t="str">
        <f>vlookup(F4361,'Sub categories'!$A:$C,3,False)</f>
        <v>Paper</v>
      </c>
      <c r="V4361" s="16">
        <f t="shared" si="4"/>
        <v>10</v>
      </c>
      <c r="W4361" s="17">
        <f t="array" ref="W4361">INDEX(shipping_prices!$C$1:$F5588,MATCH(I4361,shipping_prices!$A$1:$A5588,0),MATCH(M4361,shipping_prices!$C$1:$F$1,0))</f>
        <v>18.39</v>
      </c>
      <c r="X4361" s="15" t="str">
        <f t="shared" si="5"/>
        <v>Guy ThorntonLos AngelesCalifornia</v>
      </c>
      <c r="Y4361" s="15" t="str">
        <f t="shared" si="6"/>
        <v>Low</v>
      </c>
    </row>
    <row r="4362">
      <c r="A4362" s="1">
        <v>42808.0</v>
      </c>
      <c r="B4362" s="2" t="s">
        <v>5219</v>
      </c>
      <c r="C4362" s="2">
        <v>3.0</v>
      </c>
      <c r="D4362" s="2" t="s">
        <v>2042</v>
      </c>
      <c r="E4362" s="2" t="s">
        <v>37</v>
      </c>
      <c r="F4362" s="2" t="s">
        <v>1213</v>
      </c>
      <c r="G4362" s="2" t="s">
        <v>45</v>
      </c>
      <c r="H4362" s="2" t="s">
        <v>1213</v>
      </c>
      <c r="I4362" s="2" t="s">
        <v>75</v>
      </c>
      <c r="J4362" s="2" t="s">
        <v>76</v>
      </c>
      <c r="K4362" s="2" t="s">
        <v>77</v>
      </c>
      <c r="L4362" s="10">
        <v>42820.0</v>
      </c>
      <c r="M4362" s="2" t="s">
        <v>90</v>
      </c>
      <c r="N4362" s="11">
        <v>0.6</v>
      </c>
      <c r="O4362" s="12">
        <v>-4.0</v>
      </c>
      <c r="P4362" s="13">
        <v>-0.4</v>
      </c>
      <c r="Q4362" s="13">
        <v>10.0</v>
      </c>
      <c r="R4362" s="13">
        <f t="shared" si="1"/>
        <v>25</v>
      </c>
      <c r="S4362" s="14">
        <f t="shared" si="2"/>
        <v>8.333333333</v>
      </c>
      <c r="T4362" s="14">
        <f t="shared" si="3"/>
        <v>-0.4</v>
      </c>
      <c r="U4362" s="15" t="str">
        <f>vlookup(F4362,'Sub categories'!$A:$C,3,False)</f>
        <v>Furnishings</v>
      </c>
      <c r="V4362" s="16">
        <f t="shared" si="4"/>
        <v>12</v>
      </c>
      <c r="W4362" s="17">
        <f t="array" ref="W4362">INDEX(shipping_prices!$C$1:$F5589,MATCH(I4362,shipping_prices!$A$1:$A5589,0),MATCH(M4362,shipping_prices!$C$1:$F$1,0))</f>
        <v>9.96</v>
      </c>
      <c r="X4362" s="15" t="str">
        <f t="shared" si="5"/>
        <v>Mark CousinsHoustonTexas</v>
      </c>
      <c r="Y4362" s="15" t="str">
        <f t="shared" si="6"/>
        <v>loss</v>
      </c>
    </row>
    <row r="4363" hidden="1">
      <c r="A4363" s="1">
        <v>42808.0</v>
      </c>
      <c r="B4363" s="2" t="s">
        <v>5220</v>
      </c>
      <c r="C4363" s="2">
        <v>2.0</v>
      </c>
      <c r="D4363" s="2" t="s">
        <v>2094</v>
      </c>
      <c r="E4363" s="2" t="s">
        <v>27</v>
      </c>
      <c r="F4363" s="2" t="s">
        <v>1977</v>
      </c>
      <c r="G4363" s="2" t="s">
        <v>39</v>
      </c>
      <c r="H4363" s="2" t="s">
        <v>51</v>
      </c>
      <c r="I4363" s="2" t="s">
        <v>1304</v>
      </c>
      <c r="J4363" s="2" t="s">
        <v>1127</v>
      </c>
      <c r="K4363" s="2" t="s">
        <v>77</v>
      </c>
      <c r="L4363" s="10">
        <v>42811.0</v>
      </c>
      <c r="M4363" s="2" t="s">
        <v>34</v>
      </c>
      <c r="N4363" s="11">
        <v>0.0</v>
      </c>
      <c r="O4363" s="12">
        <v>5.0</v>
      </c>
      <c r="P4363" s="13">
        <v>0.45</v>
      </c>
      <c r="Q4363" s="13">
        <v>11.0</v>
      </c>
      <c r="R4363" s="13">
        <f t="shared" si="1"/>
        <v>11</v>
      </c>
      <c r="S4363" s="14">
        <f t="shared" si="2"/>
        <v>5.5</v>
      </c>
      <c r="T4363" s="14">
        <f t="shared" si="3"/>
        <v>0.4545454545</v>
      </c>
      <c r="U4363" s="15" t="str">
        <f>vlookup(F4363,'Sub categories'!$A:$C,3,False)</f>
        <v>Paper</v>
      </c>
      <c r="V4363" s="16">
        <f t="shared" si="4"/>
        <v>3</v>
      </c>
      <c r="W4363" s="17">
        <f t="array" ref="W4363">INDEX(shipping_prices!$C$1:$F5590,MATCH(I4363,shipping_prices!$A$1:$A5590,0),MATCH(M4363,shipping_prices!$C$1:$F$1,0))</f>
        <v>6.07</v>
      </c>
      <c r="X4363" s="15" t="str">
        <f t="shared" si="5"/>
        <v>Charles CrestaniOklahoma CityOklahoma</v>
      </c>
      <c r="Y4363" s="15" t="str">
        <f t="shared" si="6"/>
        <v>Low</v>
      </c>
    </row>
    <row r="4364" hidden="1">
      <c r="A4364" s="1">
        <v>42808.0</v>
      </c>
      <c r="B4364" s="2" t="s">
        <v>5221</v>
      </c>
      <c r="C4364" s="2">
        <v>6.0</v>
      </c>
      <c r="D4364" s="2" t="s">
        <v>3035</v>
      </c>
      <c r="E4364" s="2" t="s">
        <v>27</v>
      </c>
      <c r="F4364" s="2" t="s">
        <v>2365</v>
      </c>
      <c r="G4364" s="2" t="s">
        <v>39</v>
      </c>
      <c r="H4364" s="2" t="s">
        <v>79</v>
      </c>
      <c r="I4364" s="2" t="s">
        <v>169</v>
      </c>
      <c r="J4364" s="2" t="s">
        <v>42</v>
      </c>
      <c r="K4364" s="2" t="s">
        <v>43</v>
      </c>
      <c r="L4364" s="10">
        <v>42820.0</v>
      </c>
      <c r="M4364" s="2" t="s">
        <v>34</v>
      </c>
      <c r="N4364" s="11">
        <v>0.0</v>
      </c>
      <c r="O4364" s="12">
        <v>26.0</v>
      </c>
      <c r="P4364" s="13">
        <v>0.28</v>
      </c>
      <c r="Q4364" s="13">
        <v>93.0</v>
      </c>
      <c r="R4364" s="13">
        <f t="shared" si="1"/>
        <v>93</v>
      </c>
      <c r="S4364" s="14">
        <f t="shared" si="2"/>
        <v>15.5</v>
      </c>
      <c r="T4364" s="14">
        <f t="shared" si="3"/>
        <v>0.2795698925</v>
      </c>
      <c r="U4364" s="15" t="str">
        <f>vlookup(F4364,'Sub categories'!$A:$C,3,False)</f>
        <v>Storage</v>
      </c>
      <c r="V4364" s="16">
        <f t="shared" si="4"/>
        <v>12</v>
      </c>
      <c r="W4364" s="17">
        <f t="array" ref="W4364">INDEX(shipping_prices!$C$1:$F5591,MATCH(I4364,shipping_prices!$A$1:$A5591,0),MATCH(M4364,shipping_prices!$C$1:$F$1,0))</f>
        <v>14.86</v>
      </c>
      <c r="X4364" s="15" t="str">
        <f t="shared" si="5"/>
        <v>Jonathan HowellLos AngelesCalifornia</v>
      </c>
      <c r="Y4364" s="15" t="str">
        <f t="shared" si="6"/>
        <v>Low</v>
      </c>
    </row>
    <row r="4365" hidden="1">
      <c r="A4365" s="1">
        <v>42808.0</v>
      </c>
      <c r="B4365" s="2" t="s">
        <v>5221</v>
      </c>
      <c r="C4365" s="2">
        <v>3.0</v>
      </c>
      <c r="D4365" s="2" t="s">
        <v>3035</v>
      </c>
      <c r="E4365" s="2" t="s">
        <v>27</v>
      </c>
      <c r="F4365" s="2" t="s">
        <v>4553</v>
      </c>
      <c r="G4365" s="2" t="s">
        <v>29</v>
      </c>
      <c r="H4365" s="2" t="s">
        <v>79</v>
      </c>
      <c r="I4365" s="2" t="s">
        <v>169</v>
      </c>
      <c r="J4365" s="2" t="s">
        <v>42</v>
      </c>
      <c r="K4365" s="2" t="s">
        <v>43</v>
      </c>
      <c r="L4365" s="10">
        <v>42820.0</v>
      </c>
      <c r="M4365" s="2" t="s">
        <v>34</v>
      </c>
      <c r="N4365" s="11">
        <v>0.2</v>
      </c>
      <c r="O4365" s="12">
        <v>23.0</v>
      </c>
      <c r="P4365" s="13">
        <v>0.08</v>
      </c>
      <c r="Q4365" s="13">
        <v>302.0</v>
      </c>
      <c r="R4365" s="13">
        <f t="shared" si="1"/>
        <v>377.5</v>
      </c>
      <c r="S4365" s="14">
        <f t="shared" si="2"/>
        <v>125.8333333</v>
      </c>
      <c r="T4365" s="14">
        <f t="shared" si="3"/>
        <v>0.0761589404</v>
      </c>
      <c r="U4365" s="15" t="str">
        <f>vlookup(F4365,'Sub categories'!$A:$C,3,False)</f>
        <v>Phones</v>
      </c>
      <c r="V4365" s="16">
        <f t="shared" si="4"/>
        <v>12</v>
      </c>
      <c r="W4365" s="17">
        <f t="array" ref="W4365">INDEX(shipping_prices!$C$1:$F5592,MATCH(I4365,shipping_prices!$A$1:$A5592,0),MATCH(M4365,shipping_prices!$C$1:$F$1,0))</f>
        <v>14.86</v>
      </c>
      <c r="X4365" s="15" t="str">
        <f t="shared" si="5"/>
        <v>Jonathan HowellLos AngelesCalifornia</v>
      </c>
      <c r="Y4365" s="15" t="str">
        <f t="shared" si="6"/>
        <v>High</v>
      </c>
    </row>
    <row r="4366" hidden="1">
      <c r="A4366" s="1">
        <v>42808.0</v>
      </c>
      <c r="B4366" s="2" t="s">
        <v>5222</v>
      </c>
      <c r="C4366" s="2">
        <v>2.0</v>
      </c>
      <c r="D4366" s="2" t="s">
        <v>1008</v>
      </c>
      <c r="E4366" s="2" t="s">
        <v>27</v>
      </c>
      <c r="F4366" s="2" t="s">
        <v>78</v>
      </c>
      <c r="G4366" s="2" t="s">
        <v>39</v>
      </c>
      <c r="H4366" s="2" t="s">
        <v>79</v>
      </c>
      <c r="I4366" s="2" t="s">
        <v>75</v>
      </c>
      <c r="J4366" s="2" t="s">
        <v>76</v>
      </c>
      <c r="K4366" s="2" t="s">
        <v>77</v>
      </c>
      <c r="L4366" s="10">
        <v>42818.0</v>
      </c>
      <c r="M4366" s="2" t="s">
        <v>34</v>
      </c>
      <c r="N4366" s="11">
        <v>0.2</v>
      </c>
      <c r="O4366" s="12">
        <v>34.0</v>
      </c>
      <c r="P4366" s="13">
        <v>0.34</v>
      </c>
      <c r="Q4366" s="13">
        <v>100.0</v>
      </c>
      <c r="R4366" s="13">
        <f t="shared" si="1"/>
        <v>125</v>
      </c>
      <c r="S4366" s="14">
        <f t="shared" si="2"/>
        <v>62.5</v>
      </c>
      <c r="T4366" s="14">
        <f t="shared" si="3"/>
        <v>0.34</v>
      </c>
      <c r="U4366" s="15" t="str">
        <f>vlookup(F4366,'Sub categories'!$A:$C,3,False)</f>
        <v>Envelopes</v>
      </c>
      <c r="V4366" s="16">
        <f t="shared" si="4"/>
        <v>10</v>
      </c>
      <c r="W4366" s="17">
        <f t="array" ref="W4366">INDEX(shipping_prices!$C$1:$F5593,MATCH(I4366,shipping_prices!$A$1:$A5593,0),MATCH(M4366,shipping_prices!$C$1:$F$1,0))</f>
        <v>11.99</v>
      </c>
      <c r="X4366" s="15" t="str">
        <f t="shared" si="5"/>
        <v>Ryan CroweHoustonTexas</v>
      </c>
      <c r="Y4366" s="15" t="str">
        <f t="shared" si="6"/>
        <v>Low</v>
      </c>
    </row>
    <row r="4367" hidden="1">
      <c r="A4367" s="1">
        <v>42808.0</v>
      </c>
      <c r="B4367" s="2" t="s">
        <v>5223</v>
      </c>
      <c r="C4367" s="2">
        <v>7.0</v>
      </c>
      <c r="D4367" s="2" t="s">
        <v>2133</v>
      </c>
      <c r="E4367" s="2" t="s">
        <v>27</v>
      </c>
      <c r="F4367" s="2" t="s">
        <v>3894</v>
      </c>
      <c r="G4367" s="2" t="s">
        <v>39</v>
      </c>
      <c r="H4367" s="2" t="s">
        <v>51</v>
      </c>
      <c r="I4367" s="2" t="s">
        <v>4834</v>
      </c>
      <c r="J4367" s="2" t="s">
        <v>42</v>
      </c>
      <c r="K4367" s="2" t="s">
        <v>43</v>
      </c>
      <c r="L4367" s="10">
        <v>42818.0</v>
      </c>
      <c r="M4367" s="2" t="s">
        <v>34</v>
      </c>
      <c r="N4367" s="11">
        <v>0.0</v>
      </c>
      <c r="O4367" s="12">
        <v>74.0</v>
      </c>
      <c r="P4367" s="13">
        <v>0.46</v>
      </c>
      <c r="Q4367" s="13">
        <v>160.0</v>
      </c>
      <c r="R4367" s="13">
        <f t="shared" si="1"/>
        <v>160</v>
      </c>
      <c r="S4367" s="14">
        <f t="shared" si="2"/>
        <v>22.85714286</v>
      </c>
      <c r="T4367" s="14">
        <f t="shared" si="3"/>
        <v>0.4625</v>
      </c>
      <c r="U4367" s="15" t="str">
        <f>vlookup(F4367,'Sub categories'!$A:$C,3,False)</f>
        <v>Paper</v>
      </c>
      <c r="V4367" s="16">
        <f t="shared" si="4"/>
        <v>10</v>
      </c>
      <c r="W4367" s="17">
        <f t="array" ref="W4367">INDEX(shipping_prices!$C$1:$F5594,MATCH(I4367,shipping_prices!$A$1:$A5594,0),MATCH(M4367,shipping_prices!$C$1:$F$1,0))</f>
        <v>10.85</v>
      </c>
      <c r="X4367" s="15" t="str">
        <f t="shared" si="5"/>
        <v>Scot WootenStocktonCalifornia</v>
      </c>
      <c r="Y4367" s="15" t="str">
        <f t="shared" si="6"/>
        <v>High</v>
      </c>
    </row>
    <row r="4368">
      <c r="A4368" s="1">
        <v>42809.0</v>
      </c>
      <c r="B4368" s="2" t="s">
        <v>5224</v>
      </c>
      <c r="C4368" s="2">
        <v>2.0</v>
      </c>
      <c r="D4368" s="2" t="s">
        <v>2548</v>
      </c>
      <c r="E4368" s="2" t="s">
        <v>37</v>
      </c>
      <c r="F4368" s="2" t="s">
        <v>488</v>
      </c>
      <c r="G4368" s="2" t="s">
        <v>45</v>
      </c>
      <c r="H4368" s="2" t="s">
        <v>489</v>
      </c>
      <c r="I4368" s="2" t="s">
        <v>31</v>
      </c>
      <c r="J4368" s="2" t="s">
        <v>32</v>
      </c>
      <c r="K4368" s="2" t="s">
        <v>33</v>
      </c>
      <c r="L4368" s="10">
        <v>42815.0</v>
      </c>
      <c r="M4368" s="2" t="s">
        <v>90</v>
      </c>
      <c r="N4368" s="11">
        <v>0.4</v>
      </c>
      <c r="O4368" s="12">
        <v>-120.0</v>
      </c>
      <c r="P4368" s="13">
        <v>-0.38</v>
      </c>
      <c r="Q4368" s="13">
        <v>313.0</v>
      </c>
      <c r="R4368" s="13">
        <f t="shared" si="1"/>
        <v>521.6666667</v>
      </c>
      <c r="S4368" s="14">
        <f t="shared" si="2"/>
        <v>260.8333333</v>
      </c>
      <c r="T4368" s="14">
        <f t="shared" si="3"/>
        <v>-0.3833865815</v>
      </c>
      <c r="U4368" s="15" t="str">
        <f>vlookup(F4368,'Sub categories'!$A:$C,3,False)</f>
        <v>Tables</v>
      </c>
      <c r="V4368" s="16">
        <f t="shared" si="4"/>
        <v>6</v>
      </c>
      <c r="W4368" s="17">
        <f t="array" ref="W4368">INDEX(shipping_prices!$C$1:$F5595,MATCH(I4368,shipping_prices!$A$1:$A5595,0),MATCH(M4368,shipping_prices!$C$1:$F$1,0))</f>
        <v>0.94</v>
      </c>
      <c r="X4368" s="15" t="str">
        <f t="shared" si="5"/>
        <v>Dean KatzNew York CityNew York</v>
      </c>
      <c r="Y4368" s="15" t="str">
        <f t="shared" si="6"/>
        <v>loss</v>
      </c>
    </row>
    <row r="4369" hidden="1">
      <c r="A4369" s="1">
        <v>42809.0</v>
      </c>
      <c r="B4369" s="2" t="s">
        <v>5225</v>
      </c>
      <c r="C4369" s="2">
        <v>4.0</v>
      </c>
      <c r="D4369" s="2" t="s">
        <v>2185</v>
      </c>
      <c r="E4369" s="2" t="s">
        <v>27</v>
      </c>
      <c r="F4369" s="2" t="s">
        <v>1258</v>
      </c>
      <c r="G4369" s="2" t="s">
        <v>39</v>
      </c>
      <c r="H4369" s="2" t="s">
        <v>146</v>
      </c>
      <c r="I4369" s="2" t="s">
        <v>5226</v>
      </c>
      <c r="J4369" s="2" t="s">
        <v>76</v>
      </c>
      <c r="K4369" s="2" t="s">
        <v>77</v>
      </c>
      <c r="L4369" s="10">
        <v>42819.0</v>
      </c>
      <c r="M4369" s="2" t="s">
        <v>90</v>
      </c>
      <c r="N4369" s="11">
        <v>0.8</v>
      </c>
      <c r="O4369" s="12">
        <v>-31.0</v>
      </c>
      <c r="P4369" s="13">
        <v>-2.65</v>
      </c>
      <c r="Q4369" s="13">
        <v>12.0</v>
      </c>
      <c r="R4369" s="13">
        <f t="shared" si="1"/>
        <v>60</v>
      </c>
      <c r="S4369" s="14">
        <f t="shared" si="2"/>
        <v>15</v>
      </c>
      <c r="T4369" s="14">
        <f t="shared" si="3"/>
        <v>-2.583333333</v>
      </c>
      <c r="U4369" s="15" t="str">
        <f>vlookup(F4369,'Sub categories'!$A:$C,3,False)</f>
        <v>Appliances</v>
      </c>
      <c r="V4369" s="16">
        <f t="shared" si="4"/>
        <v>10</v>
      </c>
      <c r="W4369" s="17">
        <f t="array" ref="W4369">INDEX(shipping_prices!$C$1:$F5596,MATCH(I4369,shipping_prices!$A$1:$A5596,0),MATCH(M4369,shipping_prices!$C$1:$F$1,0))</f>
        <v>8.8</v>
      </c>
      <c r="X4369" s="15" t="str">
        <f t="shared" si="5"/>
        <v>John MurraySan AngeloTexas</v>
      </c>
      <c r="Y4369" s="15" t="str">
        <f t="shared" si="6"/>
        <v>loss</v>
      </c>
    </row>
    <row r="4370">
      <c r="A4370" s="1">
        <v>42809.0</v>
      </c>
      <c r="B4370" s="2" t="s">
        <v>5225</v>
      </c>
      <c r="C4370" s="2">
        <v>2.0</v>
      </c>
      <c r="D4370" s="2" t="s">
        <v>2185</v>
      </c>
      <c r="E4370" s="2" t="s">
        <v>27</v>
      </c>
      <c r="F4370" s="2" t="s">
        <v>2529</v>
      </c>
      <c r="G4370" s="2" t="s">
        <v>45</v>
      </c>
      <c r="H4370" s="2" t="s">
        <v>227</v>
      </c>
      <c r="I4370" s="2" t="s">
        <v>5226</v>
      </c>
      <c r="J4370" s="2" t="s">
        <v>76</v>
      </c>
      <c r="K4370" s="2" t="s">
        <v>77</v>
      </c>
      <c r="L4370" s="10">
        <v>42819.0</v>
      </c>
      <c r="M4370" s="2" t="s">
        <v>90</v>
      </c>
      <c r="N4370" s="11">
        <v>0.3</v>
      </c>
      <c r="O4370" s="12">
        <v>-1.0</v>
      </c>
      <c r="P4370" s="13">
        <v>-0.01</v>
      </c>
      <c r="Q4370" s="13">
        <v>85.0</v>
      </c>
      <c r="R4370" s="13">
        <f t="shared" si="1"/>
        <v>121.4285714</v>
      </c>
      <c r="S4370" s="14">
        <f t="shared" si="2"/>
        <v>60.71428571</v>
      </c>
      <c r="T4370" s="14">
        <f t="shared" si="3"/>
        <v>-0.01176470588</v>
      </c>
      <c r="U4370" s="15" t="str">
        <f>vlookup(F4370,'Sub categories'!$A:$C,3,False)</f>
        <v>Chairs</v>
      </c>
      <c r="V4370" s="16">
        <f t="shared" si="4"/>
        <v>10</v>
      </c>
      <c r="W4370" s="17">
        <f t="array" ref="W4370">INDEX(shipping_prices!$C$1:$F5597,MATCH(I4370,shipping_prices!$A$1:$A5597,0),MATCH(M4370,shipping_prices!$C$1:$F$1,0))</f>
        <v>8.8</v>
      </c>
      <c r="X4370" s="15" t="str">
        <f t="shared" si="5"/>
        <v>John MurraySan AngeloTexas</v>
      </c>
      <c r="Y4370" s="15" t="str">
        <f t="shared" si="6"/>
        <v>loss</v>
      </c>
    </row>
    <row r="4371">
      <c r="A4371" s="1">
        <v>42809.0</v>
      </c>
      <c r="B4371" s="2" t="s">
        <v>5225</v>
      </c>
      <c r="C4371" s="2">
        <v>5.0</v>
      </c>
      <c r="D4371" s="2" t="s">
        <v>2185</v>
      </c>
      <c r="E4371" s="2" t="s">
        <v>27</v>
      </c>
      <c r="F4371" s="2" t="s">
        <v>2346</v>
      </c>
      <c r="G4371" s="2" t="s">
        <v>45</v>
      </c>
      <c r="H4371" s="2" t="s">
        <v>79</v>
      </c>
      <c r="I4371" s="2" t="s">
        <v>5226</v>
      </c>
      <c r="J4371" s="2" t="s">
        <v>76</v>
      </c>
      <c r="K4371" s="2" t="s">
        <v>77</v>
      </c>
      <c r="L4371" s="10">
        <v>42819.0</v>
      </c>
      <c r="M4371" s="2" t="s">
        <v>90</v>
      </c>
      <c r="N4371" s="11">
        <v>0.3</v>
      </c>
      <c r="O4371" s="12">
        <v>-18.0</v>
      </c>
      <c r="P4371" s="13">
        <v>-0.07</v>
      </c>
      <c r="Q4371" s="13">
        <v>248.0</v>
      </c>
      <c r="R4371" s="13">
        <f t="shared" si="1"/>
        <v>354.2857143</v>
      </c>
      <c r="S4371" s="14">
        <f t="shared" si="2"/>
        <v>70.85714286</v>
      </c>
      <c r="T4371" s="14">
        <f t="shared" si="3"/>
        <v>-0.07258064516</v>
      </c>
      <c r="U4371" s="15" t="str">
        <f>vlookup(F4371,'Sub categories'!$A:$C,3,False)</f>
        <v>Chairs</v>
      </c>
      <c r="V4371" s="16">
        <f t="shared" si="4"/>
        <v>10</v>
      </c>
      <c r="W4371" s="17">
        <f t="array" ref="W4371">INDEX(shipping_prices!$C$1:$F5598,MATCH(I4371,shipping_prices!$A$1:$A5598,0),MATCH(M4371,shipping_prices!$C$1:$F$1,0))</f>
        <v>8.8</v>
      </c>
      <c r="X4371" s="15" t="str">
        <f t="shared" si="5"/>
        <v>John MurraySan AngeloTexas</v>
      </c>
      <c r="Y4371" s="15" t="str">
        <f t="shared" si="6"/>
        <v>loss</v>
      </c>
    </row>
    <row r="4372" hidden="1">
      <c r="A4372" s="1">
        <v>42809.0</v>
      </c>
      <c r="B4372" s="2" t="s">
        <v>5227</v>
      </c>
      <c r="C4372" s="2">
        <v>9.0</v>
      </c>
      <c r="D4372" s="2" t="s">
        <v>2962</v>
      </c>
      <c r="E4372" s="2" t="s">
        <v>49</v>
      </c>
      <c r="F4372" s="2" t="s">
        <v>1833</v>
      </c>
      <c r="G4372" s="2" t="s">
        <v>39</v>
      </c>
      <c r="H4372" s="2" t="s">
        <v>58</v>
      </c>
      <c r="I4372" s="2" t="s">
        <v>1225</v>
      </c>
      <c r="J4372" s="2" t="s">
        <v>76</v>
      </c>
      <c r="K4372" s="2" t="s">
        <v>77</v>
      </c>
      <c r="L4372" s="10">
        <v>42821.0</v>
      </c>
      <c r="M4372" s="2" t="s">
        <v>34</v>
      </c>
      <c r="N4372" s="11">
        <v>0.8</v>
      </c>
      <c r="O4372" s="12">
        <v>-14.0</v>
      </c>
      <c r="P4372" s="13">
        <v>-1.6</v>
      </c>
      <c r="Q4372" s="13">
        <v>9.0</v>
      </c>
      <c r="R4372" s="13">
        <f t="shared" si="1"/>
        <v>45</v>
      </c>
      <c r="S4372" s="14">
        <f t="shared" si="2"/>
        <v>5</v>
      </c>
      <c r="T4372" s="14">
        <f t="shared" si="3"/>
        <v>-1.555555556</v>
      </c>
      <c r="U4372" s="15" t="str">
        <f>vlookup(F4372,'Sub categories'!$A:$C,3,False)</f>
        <v>Binders</v>
      </c>
      <c r="V4372" s="16">
        <f t="shared" si="4"/>
        <v>12</v>
      </c>
      <c r="W4372" s="17">
        <f t="array" ref="W4372">INDEX(shipping_prices!$C$1:$F5599,MATCH(I4372,shipping_prices!$A$1:$A5599,0),MATCH(M4372,shipping_prices!$C$1:$F$1,0))</f>
        <v>6.99</v>
      </c>
      <c r="X4372" s="15" t="str">
        <f t="shared" si="5"/>
        <v>Sanjit JacobsDallasTexas</v>
      </c>
      <c r="Y4372" s="15" t="str">
        <f t="shared" si="6"/>
        <v>loss</v>
      </c>
    </row>
    <row r="4373" hidden="1">
      <c r="A4373" s="1">
        <v>42809.0</v>
      </c>
      <c r="B4373" s="2" t="s">
        <v>5227</v>
      </c>
      <c r="C4373" s="2">
        <v>5.0</v>
      </c>
      <c r="D4373" s="2" t="s">
        <v>2962</v>
      </c>
      <c r="E4373" s="2" t="s">
        <v>49</v>
      </c>
      <c r="F4373" s="2" t="s">
        <v>1750</v>
      </c>
      <c r="G4373" s="2" t="s">
        <v>29</v>
      </c>
      <c r="H4373" s="2" t="s">
        <v>1426</v>
      </c>
      <c r="I4373" s="2" t="s">
        <v>1225</v>
      </c>
      <c r="J4373" s="2" t="s">
        <v>76</v>
      </c>
      <c r="K4373" s="2" t="s">
        <v>77</v>
      </c>
      <c r="L4373" s="10">
        <v>42821.0</v>
      </c>
      <c r="M4373" s="2" t="s">
        <v>34</v>
      </c>
      <c r="N4373" s="11">
        <v>0.2</v>
      </c>
      <c r="O4373" s="12">
        <v>8.0</v>
      </c>
      <c r="P4373" s="13">
        <v>0.3</v>
      </c>
      <c r="Q4373" s="13">
        <v>28.0</v>
      </c>
      <c r="R4373" s="13">
        <f t="shared" si="1"/>
        <v>35</v>
      </c>
      <c r="S4373" s="14">
        <f t="shared" si="2"/>
        <v>7</v>
      </c>
      <c r="T4373" s="14">
        <f t="shared" si="3"/>
        <v>0.2857142857</v>
      </c>
      <c r="U4373" s="15" t="str">
        <f>vlookup(F4373,'Sub categories'!$A:$C,3,False)</f>
        <v>Accessories</v>
      </c>
      <c r="V4373" s="16">
        <f t="shared" si="4"/>
        <v>12</v>
      </c>
      <c r="W4373" s="17">
        <f t="array" ref="W4373">INDEX(shipping_prices!$C$1:$F5600,MATCH(I4373,shipping_prices!$A$1:$A5600,0),MATCH(M4373,shipping_prices!$C$1:$F$1,0))</f>
        <v>6.99</v>
      </c>
      <c r="X4373" s="15" t="str">
        <f t="shared" si="5"/>
        <v>Sanjit JacobsDallasTexas</v>
      </c>
      <c r="Y4373" s="15" t="str">
        <f t="shared" si="6"/>
        <v>Low</v>
      </c>
    </row>
    <row r="4374" hidden="1">
      <c r="A4374" s="1">
        <v>42809.0</v>
      </c>
      <c r="B4374" s="2" t="s">
        <v>5227</v>
      </c>
      <c r="C4374" s="2">
        <v>3.0</v>
      </c>
      <c r="D4374" s="2" t="s">
        <v>2962</v>
      </c>
      <c r="E4374" s="2" t="s">
        <v>49</v>
      </c>
      <c r="F4374" s="2" t="s">
        <v>870</v>
      </c>
      <c r="G4374" s="2" t="s">
        <v>39</v>
      </c>
      <c r="H4374" s="2" t="s">
        <v>871</v>
      </c>
      <c r="I4374" s="2" t="s">
        <v>1225</v>
      </c>
      <c r="J4374" s="2" t="s">
        <v>76</v>
      </c>
      <c r="K4374" s="2" t="s">
        <v>77</v>
      </c>
      <c r="L4374" s="10">
        <v>42821.0</v>
      </c>
      <c r="M4374" s="2" t="s">
        <v>34</v>
      </c>
      <c r="N4374" s="11">
        <v>0.2</v>
      </c>
      <c r="O4374" s="12">
        <v>49.0</v>
      </c>
      <c r="P4374" s="13">
        <v>0.34</v>
      </c>
      <c r="Q4374" s="13">
        <v>146.0</v>
      </c>
      <c r="R4374" s="13">
        <f t="shared" si="1"/>
        <v>182.5</v>
      </c>
      <c r="S4374" s="14">
        <f t="shared" si="2"/>
        <v>60.83333333</v>
      </c>
      <c r="T4374" s="14">
        <f t="shared" si="3"/>
        <v>0.3356164384</v>
      </c>
      <c r="U4374" s="15" t="str">
        <f>vlookup(F4374,'Sub categories'!$A:$C,3,False)</f>
        <v>Envelopes</v>
      </c>
      <c r="V4374" s="16">
        <f t="shared" si="4"/>
        <v>12</v>
      </c>
      <c r="W4374" s="17">
        <f t="array" ref="W4374">INDEX(shipping_prices!$C$1:$F5601,MATCH(I4374,shipping_prices!$A$1:$A5601,0),MATCH(M4374,shipping_prices!$C$1:$F$1,0))</f>
        <v>6.99</v>
      </c>
      <c r="X4374" s="15" t="str">
        <f t="shared" si="5"/>
        <v>Sanjit JacobsDallasTexas</v>
      </c>
      <c r="Y4374" s="15" t="str">
        <f t="shared" si="6"/>
        <v>High</v>
      </c>
    </row>
    <row r="4375">
      <c r="A4375" s="1">
        <v>42811.0</v>
      </c>
      <c r="B4375" s="2" t="s">
        <v>5228</v>
      </c>
      <c r="C4375" s="2">
        <v>2.0</v>
      </c>
      <c r="D4375" s="2" t="s">
        <v>2749</v>
      </c>
      <c r="E4375" s="2" t="s">
        <v>27</v>
      </c>
      <c r="F4375" s="2" t="s">
        <v>1919</v>
      </c>
      <c r="G4375" s="2" t="s">
        <v>45</v>
      </c>
      <c r="H4375" s="2" t="s">
        <v>79</v>
      </c>
      <c r="I4375" s="2" t="s">
        <v>31</v>
      </c>
      <c r="J4375" s="2" t="s">
        <v>32</v>
      </c>
      <c r="K4375" s="2" t="s">
        <v>33</v>
      </c>
      <c r="L4375" s="10">
        <v>42823.0</v>
      </c>
      <c r="M4375" s="2" t="s">
        <v>34</v>
      </c>
      <c r="N4375" s="11">
        <v>0.0</v>
      </c>
      <c r="O4375" s="12">
        <v>10.0</v>
      </c>
      <c r="P4375" s="13">
        <v>0.25</v>
      </c>
      <c r="Q4375" s="13">
        <v>40.0</v>
      </c>
      <c r="R4375" s="13">
        <f t="shared" si="1"/>
        <v>40</v>
      </c>
      <c r="S4375" s="14">
        <f t="shared" si="2"/>
        <v>20</v>
      </c>
      <c r="T4375" s="14">
        <f t="shared" si="3"/>
        <v>0.25</v>
      </c>
      <c r="U4375" s="15" t="str">
        <f>vlookup(F4375,'Sub categories'!$A:$C,3,False)</f>
        <v>Furnishings</v>
      </c>
      <c r="V4375" s="16">
        <f t="shared" si="4"/>
        <v>12</v>
      </c>
      <c r="W4375" s="17">
        <f t="array" ref="W4375">INDEX(shipping_prices!$C$1:$F5602,MATCH(I4375,shipping_prices!$A$1:$A5602,0),MATCH(M4375,shipping_prices!$C$1:$F$1,0))</f>
        <v>10.09</v>
      </c>
      <c r="X4375" s="15" t="str">
        <f t="shared" si="5"/>
        <v>Karen DanielsNew York CityNew York</v>
      </c>
      <c r="Y4375" s="15" t="str">
        <f t="shared" si="6"/>
        <v>Low</v>
      </c>
    </row>
    <row r="4376" hidden="1">
      <c r="A4376" s="1">
        <v>42811.0</v>
      </c>
      <c r="B4376" s="2" t="s">
        <v>5228</v>
      </c>
      <c r="C4376" s="2">
        <v>2.0</v>
      </c>
      <c r="D4376" s="2" t="s">
        <v>2749</v>
      </c>
      <c r="E4376" s="2" t="s">
        <v>27</v>
      </c>
      <c r="F4376" s="2" t="s">
        <v>5229</v>
      </c>
      <c r="G4376" s="2" t="s">
        <v>39</v>
      </c>
      <c r="H4376" s="2" t="s">
        <v>460</v>
      </c>
      <c r="I4376" s="2" t="s">
        <v>31</v>
      </c>
      <c r="J4376" s="2" t="s">
        <v>32</v>
      </c>
      <c r="K4376" s="2" t="s">
        <v>33</v>
      </c>
      <c r="L4376" s="10">
        <v>42823.0</v>
      </c>
      <c r="M4376" s="2" t="s">
        <v>34</v>
      </c>
      <c r="N4376" s="11">
        <v>0.0</v>
      </c>
      <c r="O4376" s="12">
        <v>20.0</v>
      </c>
      <c r="P4376" s="13">
        <v>0.26</v>
      </c>
      <c r="Q4376" s="13">
        <v>75.0</v>
      </c>
      <c r="R4376" s="13">
        <f t="shared" si="1"/>
        <v>75</v>
      </c>
      <c r="S4376" s="14">
        <f t="shared" si="2"/>
        <v>37.5</v>
      </c>
      <c r="T4376" s="14">
        <f t="shared" si="3"/>
        <v>0.2666666667</v>
      </c>
      <c r="U4376" s="15" t="str">
        <f>vlookup(F4376,'Sub categories'!$A:$C,3,False)</f>
        <v>Art</v>
      </c>
      <c r="V4376" s="16">
        <f t="shared" si="4"/>
        <v>12</v>
      </c>
      <c r="W4376" s="17">
        <f t="array" ref="W4376">INDEX(shipping_prices!$C$1:$F5603,MATCH(I4376,shipping_prices!$A$1:$A5603,0),MATCH(M4376,shipping_prices!$C$1:$F$1,0))</f>
        <v>10.09</v>
      </c>
      <c r="X4376" s="15" t="str">
        <f t="shared" si="5"/>
        <v>Karen DanielsNew York CityNew York</v>
      </c>
      <c r="Y4376" s="15" t="str">
        <f t="shared" si="6"/>
        <v>Low</v>
      </c>
    </row>
    <row r="4377" hidden="1">
      <c r="A4377" s="1">
        <v>42811.0</v>
      </c>
      <c r="B4377" s="2" t="s">
        <v>5230</v>
      </c>
      <c r="C4377" s="2">
        <v>3.0</v>
      </c>
      <c r="D4377" s="2" t="s">
        <v>900</v>
      </c>
      <c r="E4377" s="2" t="s">
        <v>27</v>
      </c>
      <c r="F4377" s="2" t="s">
        <v>1258</v>
      </c>
      <c r="G4377" s="2" t="s">
        <v>39</v>
      </c>
      <c r="H4377" s="2" t="s">
        <v>146</v>
      </c>
      <c r="I4377" s="2" t="s">
        <v>5231</v>
      </c>
      <c r="J4377" s="2" t="s">
        <v>251</v>
      </c>
      <c r="K4377" s="2" t="s">
        <v>54</v>
      </c>
      <c r="L4377" s="10">
        <v>42817.0</v>
      </c>
      <c r="M4377" s="2" t="s">
        <v>142</v>
      </c>
      <c r="N4377" s="11">
        <v>0.2</v>
      </c>
      <c r="O4377" s="12">
        <v>3.0</v>
      </c>
      <c r="P4377" s="13">
        <v>0.09</v>
      </c>
      <c r="Q4377" s="13">
        <v>35.0</v>
      </c>
      <c r="R4377" s="13">
        <f t="shared" si="1"/>
        <v>43.75</v>
      </c>
      <c r="S4377" s="14">
        <f t="shared" si="2"/>
        <v>14.58333333</v>
      </c>
      <c r="T4377" s="14">
        <f t="shared" si="3"/>
        <v>0.08571428571</v>
      </c>
      <c r="U4377" s="15" t="str">
        <f>vlookup(F4377,'Sub categories'!$A:$C,3,False)</f>
        <v>Appliances</v>
      </c>
      <c r="V4377" s="16">
        <f t="shared" si="4"/>
        <v>6</v>
      </c>
      <c r="W4377" s="17">
        <f t="array" ref="W4377">INDEX(shipping_prices!$C$1:$F5604,MATCH(I4377,shipping_prices!$A$1:$A5604,0),MATCH(M4377,shipping_prices!$C$1:$F$1,0))</f>
        <v>21.52</v>
      </c>
      <c r="X4377" s="15" t="str">
        <f t="shared" si="5"/>
        <v>Sandra FlanaganGoldsboroNorth Carolina</v>
      </c>
      <c r="Y4377" s="15" t="str">
        <f t="shared" si="6"/>
        <v>Low</v>
      </c>
    </row>
    <row r="4378" hidden="1">
      <c r="A4378" s="1">
        <v>42811.0</v>
      </c>
      <c r="B4378" s="2" t="s">
        <v>5232</v>
      </c>
      <c r="C4378" s="2">
        <v>2.0</v>
      </c>
      <c r="D4378" s="2" t="s">
        <v>257</v>
      </c>
      <c r="E4378" s="2" t="s">
        <v>27</v>
      </c>
      <c r="F4378" s="2" t="s">
        <v>1420</v>
      </c>
      <c r="G4378" s="2" t="s">
        <v>39</v>
      </c>
      <c r="H4378" s="2" t="s">
        <v>51</v>
      </c>
      <c r="I4378" s="2" t="s">
        <v>169</v>
      </c>
      <c r="J4378" s="2" t="s">
        <v>42</v>
      </c>
      <c r="K4378" s="2" t="s">
        <v>43</v>
      </c>
      <c r="L4378" s="10">
        <v>42821.0</v>
      </c>
      <c r="M4378" s="2" t="s">
        <v>34</v>
      </c>
      <c r="N4378" s="11">
        <v>0.0</v>
      </c>
      <c r="O4378" s="12">
        <v>6.0</v>
      </c>
      <c r="P4378" s="13">
        <v>0.48</v>
      </c>
      <c r="Q4378" s="13">
        <v>13.0</v>
      </c>
      <c r="R4378" s="13">
        <f t="shared" si="1"/>
        <v>13</v>
      </c>
      <c r="S4378" s="14">
        <f t="shared" si="2"/>
        <v>6.5</v>
      </c>
      <c r="T4378" s="14">
        <f t="shared" si="3"/>
        <v>0.4615384615</v>
      </c>
      <c r="U4378" s="15" t="str">
        <f>vlookup(F4378,'Sub categories'!$A:$C,3,False)</f>
        <v>Paper</v>
      </c>
      <c r="V4378" s="16">
        <f t="shared" si="4"/>
        <v>10</v>
      </c>
      <c r="W4378" s="17">
        <f t="array" ref="W4378">INDEX(shipping_prices!$C$1:$F5605,MATCH(I4378,shipping_prices!$A$1:$A5605,0),MATCH(M4378,shipping_prices!$C$1:$F$1,0))</f>
        <v>14.86</v>
      </c>
      <c r="X4378" s="15" t="str">
        <f t="shared" si="5"/>
        <v>Logan CurrieLos AngelesCalifornia</v>
      </c>
      <c r="Y4378" s="15" t="str">
        <f t="shared" si="6"/>
        <v>Low</v>
      </c>
    </row>
    <row r="4379" hidden="1">
      <c r="A4379" s="1">
        <v>42811.0</v>
      </c>
      <c r="B4379" s="2" t="s">
        <v>5232</v>
      </c>
      <c r="C4379" s="2">
        <v>3.0</v>
      </c>
      <c r="D4379" s="2" t="s">
        <v>257</v>
      </c>
      <c r="E4379" s="2" t="s">
        <v>27</v>
      </c>
      <c r="F4379" s="2" t="s">
        <v>1131</v>
      </c>
      <c r="G4379" s="2" t="s">
        <v>39</v>
      </c>
      <c r="H4379" s="2" t="s">
        <v>51</v>
      </c>
      <c r="I4379" s="2" t="s">
        <v>169</v>
      </c>
      <c r="J4379" s="2" t="s">
        <v>42</v>
      </c>
      <c r="K4379" s="2" t="s">
        <v>43</v>
      </c>
      <c r="L4379" s="10">
        <v>42821.0</v>
      </c>
      <c r="M4379" s="2" t="s">
        <v>34</v>
      </c>
      <c r="N4379" s="11">
        <v>0.0</v>
      </c>
      <c r="O4379" s="12">
        <v>10.0</v>
      </c>
      <c r="P4379" s="13">
        <v>0.48</v>
      </c>
      <c r="Q4379" s="13">
        <v>20.0</v>
      </c>
      <c r="R4379" s="13">
        <f t="shared" si="1"/>
        <v>20</v>
      </c>
      <c r="S4379" s="14">
        <f t="shared" si="2"/>
        <v>6.666666667</v>
      </c>
      <c r="T4379" s="14">
        <f t="shared" si="3"/>
        <v>0.5</v>
      </c>
      <c r="U4379" s="15" t="str">
        <f>vlookup(F4379,'Sub categories'!$A:$C,3,False)</f>
        <v>Paper</v>
      </c>
      <c r="V4379" s="16">
        <f t="shared" si="4"/>
        <v>10</v>
      </c>
      <c r="W4379" s="17">
        <f t="array" ref="W4379">INDEX(shipping_prices!$C$1:$F5606,MATCH(I4379,shipping_prices!$A$1:$A5606,0),MATCH(M4379,shipping_prices!$C$1:$F$1,0))</f>
        <v>14.86</v>
      </c>
      <c r="X4379" s="15" t="str">
        <f t="shared" si="5"/>
        <v>Logan CurrieLos AngelesCalifornia</v>
      </c>
      <c r="Y4379" s="15" t="str">
        <f t="shared" si="6"/>
        <v>Low</v>
      </c>
    </row>
    <row r="4380" hidden="1">
      <c r="A4380" s="1">
        <v>42811.0</v>
      </c>
      <c r="B4380" s="2" t="s">
        <v>5232</v>
      </c>
      <c r="C4380" s="2">
        <v>2.0</v>
      </c>
      <c r="D4380" s="2" t="s">
        <v>257</v>
      </c>
      <c r="E4380" s="2" t="s">
        <v>27</v>
      </c>
      <c r="F4380" s="2" t="s">
        <v>2134</v>
      </c>
      <c r="G4380" s="2" t="s">
        <v>39</v>
      </c>
      <c r="H4380" s="2" t="s">
        <v>526</v>
      </c>
      <c r="I4380" s="2" t="s">
        <v>169</v>
      </c>
      <c r="J4380" s="2" t="s">
        <v>42</v>
      </c>
      <c r="K4380" s="2" t="s">
        <v>43</v>
      </c>
      <c r="L4380" s="10">
        <v>42821.0</v>
      </c>
      <c r="M4380" s="2" t="s">
        <v>34</v>
      </c>
      <c r="N4380" s="11">
        <v>0.0</v>
      </c>
      <c r="O4380" s="12">
        <v>3.0</v>
      </c>
      <c r="P4380" s="13">
        <v>0.04</v>
      </c>
      <c r="Q4380" s="13">
        <v>65.0</v>
      </c>
      <c r="R4380" s="13">
        <f t="shared" si="1"/>
        <v>65</v>
      </c>
      <c r="S4380" s="14">
        <f t="shared" si="2"/>
        <v>32.5</v>
      </c>
      <c r="T4380" s="14">
        <f t="shared" si="3"/>
        <v>0.04615384615</v>
      </c>
      <c r="U4380" s="15" t="str">
        <f>vlookup(F4380,'Sub categories'!$A:$C,3,False)</f>
        <v>Storage</v>
      </c>
      <c r="V4380" s="16">
        <f t="shared" si="4"/>
        <v>10</v>
      </c>
      <c r="W4380" s="17">
        <f t="array" ref="W4380">INDEX(shipping_prices!$C$1:$F5607,MATCH(I4380,shipping_prices!$A$1:$A5607,0),MATCH(M4380,shipping_prices!$C$1:$F$1,0))</f>
        <v>14.86</v>
      </c>
      <c r="X4380" s="15" t="str">
        <f t="shared" si="5"/>
        <v>Logan CurrieLos AngelesCalifornia</v>
      </c>
      <c r="Y4380" s="15" t="str">
        <f t="shared" si="6"/>
        <v>Low</v>
      </c>
    </row>
    <row r="4381" hidden="1">
      <c r="A4381" s="1">
        <v>42811.0</v>
      </c>
      <c r="B4381" s="2" t="s">
        <v>5233</v>
      </c>
      <c r="C4381" s="2">
        <v>8.0</v>
      </c>
      <c r="D4381" s="2" t="s">
        <v>1049</v>
      </c>
      <c r="E4381" s="2" t="s">
        <v>27</v>
      </c>
      <c r="F4381" s="2" t="s">
        <v>3293</v>
      </c>
      <c r="G4381" s="2" t="s">
        <v>39</v>
      </c>
      <c r="H4381" s="2" t="s">
        <v>182</v>
      </c>
      <c r="I4381" s="2" t="s">
        <v>1461</v>
      </c>
      <c r="J4381" s="2" t="s">
        <v>1343</v>
      </c>
      <c r="K4381" s="2" t="s">
        <v>43</v>
      </c>
      <c r="L4381" s="10">
        <v>42812.0</v>
      </c>
      <c r="M4381" s="2" t="s">
        <v>34</v>
      </c>
      <c r="N4381" s="11">
        <v>0.7</v>
      </c>
      <c r="O4381" s="12">
        <v>-18.0</v>
      </c>
      <c r="P4381" s="13">
        <v>-0.7</v>
      </c>
      <c r="Q4381" s="13">
        <v>26.0</v>
      </c>
      <c r="R4381" s="13">
        <f t="shared" si="1"/>
        <v>86.66666667</v>
      </c>
      <c r="S4381" s="14">
        <f t="shared" si="2"/>
        <v>10.83333333</v>
      </c>
      <c r="T4381" s="14">
        <f t="shared" si="3"/>
        <v>-0.6923076923</v>
      </c>
      <c r="U4381" s="15" t="str">
        <f>vlookup(F4381,'Sub categories'!$A:$C,3,False)</f>
        <v>Binders</v>
      </c>
      <c r="V4381" s="16">
        <f t="shared" si="4"/>
        <v>1</v>
      </c>
      <c r="W4381" s="17">
        <f t="array" ref="W4381">INDEX(shipping_prices!$C$1:$F5608,MATCH(I4381,shipping_prices!$A$1:$A5608,0),MATCH(M4381,shipping_prices!$C$1:$F$1,0))</f>
        <v>5.32</v>
      </c>
      <c r="X4381" s="15" t="str">
        <f t="shared" si="5"/>
        <v>Sheri GordonGreshamOregon</v>
      </c>
      <c r="Y4381" s="15" t="str">
        <f t="shared" si="6"/>
        <v>loss</v>
      </c>
    </row>
    <row r="4382" hidden="1">
      <c r="A4382" s="1">
        <v>42812.0</v>
      </c>
      <c r="B4382" s="2" t="s">
        <v>5234</v>
      </c>
      <c r="C4382" s="2">
        <v>9.0</v>
      </c>
      <c r="D4382" s="2" t="s">
        <v>1086</v>
      </c>
      <c r="E4382" s="2" t="s">
        <v>27</v>
      </c>
      <c r="F4382" s="2" t="s">
        <v>1663</v>
      </c>
      <c r="G4382" s="2" t="s">
        <v>39</v>
      </c>
      <c r="H4382" s="2" t="s">
        <v>193</v>
      </c>
      <c r="I4382" s="2" t="s">
        <v>169</v>
      </c>
      <c r="J4382" s="2" t="s">
        <v>42</v>
      </c>
      <c r="K4382" s="2" t="s">
        <v>43</v>
      </c>
      <c r="L4382" s="10">
        <v>42815.0</v>
      </c>
      <c r="M4382" s="2" t="s">
        <v>90</v>
      </c>
      <c r="N4382" s="11">
        <v>0.0</v>
      </c>
      <c r="O4382" s="12">
        <v>13.0</v>
      </c>
      <c r="P4382" s="13">
        <v>0.48</v>
      </c>
      <c r="Q4382" s="13">
        <v>28.0</v>
      </c>
      <c r="R4382" s="13">
        <f t="shared" si="1"/>
        <v>28</v>
      </c>
      <c r="S4382" s="14">
        <f t="shared" si="2"/>
        <v>3.111111111</v>
      </c>
      <c r="T4382" s="14">
        <f t="shared" si="3"/>
        <v>0.4642857143</v>
      </c>
      <c r="U4382" s="15" t="str">
        <f>vlookup(F4382,'Sub categories'!$A:$C,3,False)</f>
        <v>Labels</v>
      </c>
      <c r="V4382" s="16">
        <f t="shared" si="4"/>
        <v>3</v>
      </c>
      <c r="W4382" s="17">
        <f t="array" ref="W4382">INDEX(shipping_prices!$C$1:$F5609,MATCH(I4382,shipping_prices!$A$1:$A5609,0),MATCH(M4382,shipping_prices!$C$1:$F$1,0))</f>
        <v>6.7</v>
      </c>
      <c r="X4382" s="15" t="str">
        <f t="shared" si="5"/>
        <v>Sanjit ChandLos AngelesCalifornia</v>
      </c>
      <c r="Y4382" s="15" t="str">
        <f t="shared" si="6"/>
        <v>Low</v>
      </c>
    </row>
    <row r="4383">
      <c r="A4383" s="1">
        <v>42812.0</v>
      </c>
      <c r="B4383" s="2" t="s">
        <v>5234</v>
      </c>
      <c r="C4383" s="2">
        <v>4.0</v>
      </c>
      <c r="D4383" s="2" t="s">
        <v>1086</v>
      </c>
      <c r="E4383" s="2" t="s">
        <v>27</v>
      </c>
      <c r="F4383" s="2" t="s">
        <v>648</v>
      </c>
      <c r="G4383" s="2" t="s">
        <v>45</v>
      </c>
      <c r="H4383" s="2" t="s">
        <v>246</v>
      </c>
      <c r="I4383" s="2" t="s">
        <v>169</v>
      </c>
      <c r="J4383" s="2" t="s">
        <v>42</v>
      </c>
      <c r="K4383" s="2" t="s">
        <v>43</v>
      </c>
      <c r="L4383" s="10">
        <v>42815.0</v>
      </c>
      <c r="M4383" s="2" t="s">
        <v>90</v>
      </c>
      <c r="N4383" s="11">
        <v>0.0</v>
      </c>
      <c r="O4383" s="12">
        <v>20.0</v>
      </c>
      <c r="P4383" s="13">
        <v>0.07</v>
      </c>
      <c r="Q4383" s="13">
        <v>283.0</v>
      </c>
      <c r="R4383" s="13">
        <f t="shared" si="1"/>
        <v>283</v>
      </c>
      <c r="S4383" s="14">
        <f t="shared" si="2"/>
        <v>70.75</v>
      </c>
      <c r="T4383" s="14">
        <f t="shared" si="3"/>
        <v>0.07067137809</v>
      </c>
      <c r="U4383" s="15" t="str">
        <f>vlookup(F4383,'Sub categories'!$A:$C,3,False)</f>
        <v>Furnishings</v>
      </c>
      <c r="V4383" s="16">
        <f t="shared" si="4"/>
        <v>3</v>
      </c>
      <c r="W4383" s="17">
        <f t="array" ref="W4383">INDEX(shipping_prices!$C$1:$F5610,MATCH(I4383,shipping_prices!$A$1:$A5610,0),MATCH(M4383,shipping_prices!$C$1:$F$1,0))</f>
        <v>6.7</v>
      </c>
      <c r="X4383" s="15" t="str">
        <f t="shared" si="5"/>
        <v>Sanjit ChandLos AngelesCalifornia</v>
      </c>
      <c r="Y4383" s="15" t="str">
        <f t="shared" si="6"/>
        <v>Low</v>
      </c>
    </row>
    <row r="4384" hidden="1">
      <c r="A4384" s="1">
        <v>42813.0</v>
      </c>
      <c r="B4384" s="2" t="s">
        <v>5235</v>
      </c>
      <c r="C4384" s="2">
        <v>4.0</v>
      </c>
      <c r="D4384" s="2" t="s">
        <v>3466</v>
      </c>
      <c r="E4384" s="2" t="s">
        <v>27</v>
      </c>
      <c r="F4384" s="2" t="s">
        <v>5236</v>
      </c>
      <c r="G4384" s="2" t="s">
        <v>29</v>
      </c>
      <c r="H4384" s="2" t="s">
        <v>79</v>
      </c>
      <c r="I4384" s="2" t="s">
        <v>439</v>
      </c>
      <c r="J4384" s="2" t="s">
        <v>42</v>
      </c>
      <c r="K4384" s="2" t="s">
        <v>43</v>
      </c>
      <c r="L4384" s="10">
        <v>42824.0</v>
      </c>
      <c r="M4384" s="2" t="s">
        <v>34</v>
      </c>
      <c r="N4384" s="11">
        <v>0.2</v>
      </c>
      <c r="O4384" s="12">
        <v>-10.0</v>
      </c>
      <c r="P4384" s="13">
        <v>-0.25</v>
      </c>
      <c r="Q4384" s="13">
        <v>38.0</v>
      </c>
      <c r="R4384" s="13">
        <f t="shared" si="1"/>
        <v>47.5</v>
      </c>
      <c r="S4384" s="14">
        <f t="shared" si="2"/>
        <v>11.875</v>
      </c>
      <c r="T4384" s="14">
        <f t="shared" si="3"/>
        <v>-0.2631578947</v>
      </c>
      <c r="U4384" s="15" t="str">
        <f>vlookup(F4384,'Sub categories'!$A:$C,3,False)</f>
        <v>Phones</v>
      </c>
      <c r="V4384" s="16">
        <f t="shared" si="4"/>
        <v>11</v>
      </c>
      <c r="W4384" s="17">
        <f t="array" ref="W4384">INDEX(shipping_prices!$C$1:$F5611,MATCH(I4384,shipping_prices!$A$1:$A5611,0),MATCH(M4384,shipping_prices!$C$1:$F$1,0))</f>
        <v>14.3</v>
      </c>
      <c r="X4384" s="15" t="str">
        <f t="shared" si="5"/>
        <v>Bill DonatelliSan DiegoCalifornia</v>
      </c>
      <c r="Y4384" s="15" t="str">
        <f t="shared" si="6"/>
        <v>loss</v>
      </c>
    </row>
    <row r="4385" hidden="1">
      <c r="A4385" s="1">
        <v>42813.0</v>
      </c>
      <c r="B4385" s="2" t="s">
        <v>5237</v>
      </c>
      <c r="C4385" s="2">
        <v>2.0</v>
      </c>
      <c r="D4385" s="2" t="s">
        <v>679</v>
      </c>
      <c r="E4385" s="2" t="s">
        <v>27</v>
      </c>
      <c r="F4385" s="2" t="s">
        <v>5238</v>
      </c>
      <c r="G4385" s="2" t="s">
        <v>39</v>
      </c>
      <c r="H4385" s="2" t="s">
        <v>79</v>
      </c>
      <c r="I4385" s="2" t="s">
        <v>630</v>
      </c>
      <c r="J4385" s="2" t="s">
        <v>32</v>
      </c>
      <c r="K4385" s="2" t="s">
        <v>33</v>
      </c>
      <c r="L4385" s="10">
        <v>42823.0</v>
      </c>
      <c r="M4385" s="2" t="s">
        <v>34</v>
      </c>
      <c r="N4385" s="11">
        <v>0.0</v>
      </c>
      <c r="O4385" s="12">
        <v>2.0</v>
      </c>
      <c r="P4385" s="13">
        <v>0.26</v>
      </c>
      <c r="Q4385" s="13">
        <v>9.0</v>
      </c>
      <c r="R4385" s="13">
        <f t="shared" si="1"/>
        <v>9</v>
      </c>
      <c r="S4385" s="14">
        <f t="shared" si="2"/>
        <v>4.5</v>
      </c>
      <c r="T4385" s="14">
        <f t="shared" si="3"/>
        <v>0.2222222222</v>
      </c>
      <c r="U4385" s="15" t="str">
        <f>vlookup(F4385,'Sub categories'!$A:$C,3,False)</f>
        <v>Appliances</v>
      </c>
      <c r="V4385" s="16">
        <f t="shared" si="4"/>
        <v>10</v>
      </c>
      <c r="W4385" s="17">
        <f t="array" ref="W4385">INDEX(shipping_prices!$C$1:$F5612,MATCH(I4385,shipping_prices!$A$1:$A5612,0),MATCH(M4385,shipping_prices!$C$1:$F$1,0))</f>
        <v>8.84</v>
      </c>
      <c r="X4385" s="15" t="str">
        <f t="shared" si="5"/>
        <v>Natalie DeCherneyLong BeachNew York</v>
      </c>
      <c r="Y4385" s="15" t="str">
        <f t="shared" si="6"/>
        <v>Low</v>
      </c>
    </row>
    <row r="4386" hidden="1">
      <c r="A4386" s="1">
        <v>42813.0</v>
      </c>
      <c r="B4386" s="2" t="s">
        <v>5237</v>
      </c>
      <c r="C4386" s="2">
        <v>5.0</v>
      </c>
      <c r="D4386" s="2" t="s">
        <v>679</v>
      </c>
      <c r="E4386" s="2" t="s">
        <v>27</v>
      </c>
      <c r="F4386" s="2" t="s">
        <v>2187</v>
      </c>
      <c r="G4386" s="2" t="s">
        <v>39</v>
      </c>
      <c r="H4386" s="2" t="s">
        <v>79</v>
      </c>
      <c r="I4386" s="2" t="s">
        <v>630</v>
      </c>
      <c r="J4386" s="2" t="s">
        <v>32</v>
      </c>
      <c r="K4386" s="2" t="s">
        <v>33</v>
      </c>
      <c r="L4386" s="10">
        <v>42823.0</v>
      </c>
      <c r="M4386" s="2" t="s">
        <v>34</v>
      </c>
      <c r="N4386" s="11">
        <v>0.0</v>
      </c>
      <c r="O4386" s="12">
        <v>21.0</v>
      </c>
      <c r="P4386" s="13">
        <v>0.46</v>
      </c>
      <c r="Q4386" s="13">
        <v>45.0</v>
      </c>
      <c r="R4386" s="13">
        <f t="shared" si="1"/>
        <v>45</v>
      </c>
      <c r="S4386" s="14">
        <f t="shared" si="2"/>
        <v>9</v>
      </c>
      <c r="T4386" s="14">
        <f t="shared" si="3"/>
        <v>0.4666666667</v>
      </c>
      <c r="U4386" s="15" t="str">
        <f>vlookup(F4386,'Sub categories'!$A:$C,3,False)</f>
        <v>Paper</v>
      </c>
      <c r="V4386" s="16">
        <f t="shared" si="4"/>
        <v>10</v>
      </c>
      <c r="W4386" s="17">
        <f t="array" ref="W4386">INDEX(shipping_prices!$C$1:$F5613,MATCH(I4386,shipping_prices!$A$1:$A5613,0),MATCH(M4386,shipping_prices!$C$1:$F$1,0))</f>
        <v>8.84</v>
      </c>
      <c r="X4386" s="15" t="str">
        <f t="shared" si="5"/>
        <v>Natalie DeCherneyLong BeachNew York</v>
      </c>
      <c r="Y4386" s="15" t="str">
        <f t="shared" si="6"/>
        <v>Low</v>
      </c>
    </row>
    <row r="4387">
      <c r="A4387" s="1">
        <v>42813.0</v>
      </c>
      <c r="B4387" s="2" t="s">
        <v>5239</v>
      </c>
      <c r="C4387" s="2">
        <v>4.0</v>
      </c>
      <c r="D4387" s="2" t="s">
        <v>1452</v>
      </c>
      <c r="E4387" s="2" t="s">
        <v>27</v>
      </c>
      <c r="F4387" s="2" t="s">
        <v>514</v>
      </c>
      <c r="G4387" s="2" t="s">
        <v>45</v>
      </c>
      <c r="H4387" s="2" t="s">
        <v>130</v>
      </c>
      <c r="I4387" s="2" t="s">
        <v>41</v>
      </c>
      <c r="J4387" s="2" t="s">
        <v>42</v>
      </c>
      <c r="K4387" s="2" t="s">
        <v>43</v>
      </c>
      <c r="L4387" s="10">
        <v>42818.0</v>
      </c>
      <c r="M4387" s="2" t="s">
        <v>90</v>
      </c>
      <c r="N4387" s="11">
        <v>0.0</v>
      </c>
      <c r="O4387" s="12">
        <v>2.0</v>
      </c>
      <c r="P4387" s="13">
        <v>0.32</v>
      </c>
      <c r="Q4387" s="13">
        <v>7.0</v>
      </c>
      <c r="R4387" s="13">
        <f t="shared" si="1"/>
        <v>7</v>
      </c>
      <c r="S4387" s="14">
        <f t="shared" si="2"/>
        <v>1.75</v>
      </c>
      <c r="T4387" s="14">
        <f t="shared" si="3"/>
        <v>0.2857142857</v>
      </c>
      <c r="U4387" s="15" t="str">
        <f>vlookup(F4387,'Sub categories'!$A:$C,3,False)</f>
        <v>Furnishings</v>
      </c>
      <c r="V4387" s="16">
        <f t="shared" si="4"/>
        <v>5</v>
      </c>
      <c r="W4387" s="17">
        <f t="array" ref="W4387">INDEX(shipping_prices!$C$1:$F5614,MATCH(I4387,shipping_prices!$A$1:$A5614,0),MATCH(M4387,shipping_prices!$C$1:$F$1,0))</f>
        <v>2.77</v>
      </c>
      <c r="X4387" s="15" t="str">
        <f t="shared" si="5"/>
        <v>Berenike KampeSan FranciscoCalifornia</v>
      </c>
      <c r="Y4387" s="15" t="str">
        <f t="shared" si="6"/>
        <v>Low</v>
      </c>
    </row>
    <row r="4388">
      <c r="A4388" s="1">
        <v>42814.0</v>
      </c>
      <c r="B4388" s="2" t="s">
        <v>5240</v>
      </c>
      <c r="C4388" s="2">
        <v>4.0</v>
      </c>
      <c r="D4388" s="2" t="s">
        <v>1255</v>
      </c>
      <c r="E4388" s="2" t="s">
        <v>37</v>
      </c>
      <c r="F4388" s="2" t="s">
        <v>2767</v>
      </c>
      <c r="G4388" s="2" t="s">
        <v>45</v>
      </c>
      <c r="H4388" s="2" t="s">
        <v>46</v>
      </c>
      <c r="I4388" s="2" t="s">
        <v>3386</v>
      </c>
      <c r="J4388" s="2" t="s">
        <v>251</v>
      </c>
      <c r="K4388" s="2" t="s">
        <v>54</v>
      </c>
      <c r="L4388" s="10">
        <v>42814.0</v>
      </c>
      <c r="M4388" s="2" t="s">
        <v>469</v>
      </c>
      <c r="N4388" s="11">
        <v>0.4</v>
      </c>
      <c r="O4388" s="12">
        <v>-200.0</v>
      </c>
      <c r="P4388" s="13">
        <v>-0.32</v>
      </c>
      <c r="Q4388" s="13">
        <v>630.0</v>
      </c>
      <c r="R4388" s="13">
        <f t="shared" si="1"/>
        <v>1050</v>
      </c>
      <c r="S4388" s="14">
        <f t="shared" si="2"/>
        <v>262.5</v>
      </c>
      <c r="T4388" s="14">
        <f t="shared" si="3"/>
        <v>-0.3174603175</v>
      </c>
      <c r="U4388" s="15" t="str">
        <f>vlookup(F4388,'Sub categories'!$A:$C,3,False)</f>
        <v>Tables</v>
      </c>
      <c r="V4388" s="16">
        <f t="shared" si="4"/>
        <v>0</v>
      </c>
      <c r="W4388" s="17">
        <f t="array" ref="W4388">INDEX(shipping_prices!$C$1:$F5615,MATCH(I4388,shipping_prices!$A$1:$A5615,0),MATCH(M4388,shipping_prices!$C$1:$F$1,0))</f>
        <v>54.02</v>
      </c>
      <c r="X4388" s="15" t="str">
        <f t="shared" si="5"/>
        <v>Odella NelsonBurlingtonNorth Carolina</v>
      </c>
      <c r="Y4388" s="15" t="str">
        <f t="shared" si="6"/>
        <v>loss</v>
      </c>
    </row>
    <row r="4389" hidden="1">
      <c r="A4389" s="1">
        <v>42814.0</v>
      </c>
      <c r="B4389" s="2" t="s">
        <v>5241</v>
      </c>
      <c r="C4389" s="2">
        <v>2.0</v>
      </c>
      <c r="D4389" s="2" t="s">
        <v>2195</v>
      </c>
      <c r="E4389" s="2" t="s">
        <v>27</v>
      </c>
      <c r="F4389" s="2" t="s">
        <v>1208</v>
      </c>
      <c r="G4389" s="2" t="s">
        <v>39</v>
      </c>
      <c r="H4389" s="2" t="s">
        <v>100</v>
      </c>
      <c r="I4389" s="2" t="s">
        <v>320</v>
      </c>
      <c r="J4389" s="2" t="s">
        <v>321</v>
      </c>
      <c r="K4389" s="2" t="s">
        <v>33</v>
      </c>
      <c r="L4389" s="10">
        <v>42818.0</v>
      </c>
      <c r="M4389" s="2" t="s">
        <v>90</v>
      </c>
      <c r="N4389" s="11">
        <v>0.2</v>
      </c>
      <c r="O4389" s="12">
        <v>2.0</v>
      </c>
      <c r="P4389" s="13">
        <v>0.09</v>
      </c>
      <c r="Q4389" s="13">
        <v>19.0</v>
      </c>
      <c r="R4389" s="13">
        <f t="shared" si="1"/>
        <v>23.75</v>
      </c>
      <c r="S4389" s="14">
        <f t="shared" si="2"/>
        <v>11.875</v>
      </c>
      <c r="T4389" s="14">
        <f t="shared" si="3"/>
        <v>0.1052631579</v>
      </c>
      <c r="U4389" s="15" t="str">
        <f>vlookup(F4389,'Sub categories'!$A:$C,3,False)</f>
        <v>Art</v>
      </c>
      <c r="V4389" s="16">
        <f t="shared" si="4"/>
        <v>4</v>
      </c>
      <c r="W4389" s="17">
        <f t="array" ref="W4389">INDEX(shipping_prices!$C$1:$F5616,MATCH(I4389,shipping_prices!$A$1:$A5616,0),MATCH(M4389,shipping_prices!$C$1:$F$1,0))</f>
        <v>5.28</v>
      </c>
      <c r="X4389" s="15" t="str">
        <f t="shared" si="5"/>
        <v>Dan CampbellClevelandOhio</v>
      </c>
      <c r="Y4389" s="15" t="str">
        <f t="shared" si="6"/>
        <v>Low</v>
      </c>
    </row>
    <row r="4390">
      <c r="A4390" s="1">
        <v>42814.0</v>
      </c>
      <c r="B4390" s="2" t="s">
        <v>5241</v>
      </c>
      <c r="C4390" s="2">
        <v>3.0</v>
      </c>
      <c r="D4390" s="2" t="s">
        <v>2195</v>
      </c>
      <c r="E4390" s="2" t="s">
        <v>27</v>
      </c>
      <c r="F4390" s="2" t="s">
        <v>3062</v>
      </c>
      <c r="G4390" s="2" t="s">
        <v>45</v>
      </c>
      <c r="H4390" s="2" t="s">
        <v>206</v>
      </c>
      <c r="I4390" s="2" t="s">
        <v>320</v>
      </c>
      <c r="J4390" s="2" t="s">
        <v>321</v>
      </c>
      <c r="K4390" s="2" t="s">
        <v>33</v>
      </c>
      <c r="L4390" s="10">
        <v>42818.0</v>
      </c>
      <c r="M4390" s="2" t="s">
        <v>90</v>
      </c>
      <c r="N4390" s="11">
        <v>0.5</v>
      </c>
      <c r="O4390" s="12">
        <v>-241.0</v>
      </c>
      <c r="P4390" s="13">
        <v>-0.8</v>
      </c>
      <c r="Q4390" s="13">
        <v>301.0</v>
      </c>
      <c r="R4390" s="13">
        <f t="shared" si="1"/>
        <v>602</v>
      </c>
      <c r="S4390" s="14">
        <f t="shared" si="2"/>
        <v>200.6666667</v>
      </c>
      <c r="T4390" s="14">
        <f t="shared" si="3"/>
        <v>-0.8006644518</v>
      </c>
      <c r="U4390" s="15" t="str">
        <f>vlookup(F4390,'Sub categories'!$A:$C,3,False)</f>
        <v>Bookcases</v>
      </c>
      <c r="V4390" s="16">
        <f t="shared" si="4"/>
        <v>4</v>
      </c>
      <c r="W4390" s="17">
        <f t="array" ref="W4390">INDEX(shipping_prices!$C$1:$F5617,MATCH(I4390,shipping_prices!$A$1:$A5617,0),MATCH(M4390,shipping_prices!$C$1:$F$1,0))</f>
        <v>5.28</v>
      </c>
      <c r="X4390" s="15" t="str">
        <f t="shared" si="5"/>
        <v>Dan CampbellClevelandOhio</v>
      </c>
      <c r="Y4390" s="15" t="str">
        <f t="shared" si="6"/>
        <v>loss</v>
      </c>
    </row>
    <row r="4391">
      <c r="A4391" s="1">
        <v>42814.0</v>
      </c>
      <c r="B4391" s="2" t="s">
        <v>5242</v>
      </c>
      <c r="C4391" s="2">
        <v>4.0</v>
      </c>
      <c r="D4391" s="2" t="s">
        <v>1518</v>
      </c>
      <c r="E4391" s="2" t="s">
        <v>27</v>
      </c>
      <c r="F4391" s="2" t="s">
        <v>3779</v>
      </c>
      <c r="G4391" s="2" t="s">
        <v>45</v>
      </c>
      <c r="H4391" s="2" t="s">
        <v>227</v>
      </c>
      <c r="I4391" s="2" t="s">
        <v>75</v>
      </c>
      <c r="J4391" s="2" t="s">
        <v>76</v>
      </c>
      <c r="K4391" s="2" t="s">
        <v>77</v>
      </c>
      <c r="L4391" s="10">
        <v>42818.0</v>
      </c>
      <c r="M4391" s="2" t="s">
        <v>34</v>
      </c>
      <c r="N4391" s="11">
        <v>0.3</v>
      </c>
      <c r="O4391" s="12">
        <v>-4.0</v>
      </c>
      <c r="P4391" s="13">
        <v>-0.04</v>
      </c>
      <c r="Q4391" s="13">
        <v>96.0</v>
      </c>
      <c r="R4391" s="13">
        <f t="shared" si="1"/>
        <v>137.1428571</v>
      </c>
      <c r="S4391" s="14">
        <f t="shared" si="2"/>
        <v>34.28571429</v>
      </c>
      <c r="T4391" s="14">
        <f t="shared" si="3"/>
        <v>-0.04166666667</v>
      </c>
      <c r="U4391" s="15" t="str">
        <f>vlookup(F4391,'Sub categories'!$A:$C,3,False)</f>
        <v>Chairs</v>
      </c>
      <c r="V4391" s="16">
        <f t="shared" si="4"/>
        <v>4</v>
      </c>
      <c r="W4391" s="17">
        <f t="array" ref="W4391">INDEX(shipping_prices!$C$1:$F5618,MATCH(I4391,shipping_prices!$A$1:$A5618,0),MATCH(M4391,shipping_prices!$C$1:$F$1,0))</f>
        <v>11.99</v>
      </c>
      <c r="X4391" s="15" t="str">
        <f t="shared" si="5"/>
        <v>Zuschuss CarrollHoustonTexas</v>
      </c>
      <c r="Y4391" s="15" t="str">
        <f t="shared" si="6"/>
        <v>loss</v>
      </c>
    </row>
    <row r="4392" hidden="1">
      <c r="A4392" s="1">
        <v>42814.0</v>
      </c>
      <c r="B4392" s="2" t="s">
        <v>5242</v>
      </c>
      <c r="C4392" s="2">
        <v>9.0</v>
      </c>
      <c r="D4392" s="2" t="s">
        <v>1518</v>
      </c>
      <c r="E4392" s="2" t="s">
        <v>27</v>
      </c>
      <c r="F4392" s="2" t="s">
        <v>5243</v>
      </c>
      <c r="G4392" s="2" t="s">
        <v>29</v>
      </c>
      <c r="H4392" s="2" t="s">
        <v>81</v>
      </c>
      <c r="I4392" s="2" t="s">
        <v>75</v>
      </c>
      <c r="J4392" s="2" t="s">
        <v>76</v>
      </c>
      <c r="K4392" s="2" t="s">
        <v>77</v>
      </c>
      <c r="L4392" s="10">
        <v>42818.0</v>
      </c>
      <c r="M4392" s="2" t="s">
        <v>34</v>
      </c>
      <c r="N4392" s="11">
        <v>0.2</v>
      </c>
      <c r="O4392" s="12">
        <v>65.0</v>
      </c>
      <c r="P4392" s="13">
        <v>0.15</v>
      </c>
      <c r="Q4392" s="13">
        <v>432.0</v>
      </c>
      <c r="R4392" s="13">
        <f t="shared" si="1"/>
        <v>540</v>
      </c>
      <c r="S4392" s="14">
        <f t="shared" si="2"/>
        <v>60</v>
      </c>
      <c r="T4392" s="14">
        <f t="shared" si="3"/>
        <v>0.150462963</v>
      </c>
      <c r="U4392" s="15" t="str">
        <f>vlookup(F4392,'Sub categories'!$A:$C,3,False)</f>
        <v>Accessories</v>
      </c>
      <c r="V4392" s="16">
        <f t="shared" si="4"/>
        <v>4</v>
      </c>
      <c r="W4392" s="17">
        <f t="array" ref="W4392">INDEX(shipping_prices!$C$1:$F5619,MATCH(I4392,shipping_prices!$A$1:$A5619,0),MATCH(M4392,shipping_prices!$C$1:$F$1,0))</f>
        <v>11.99</v>
      </c>
      <c r="X4392" s="15" t="str">
        <f t="shared" si="5"/>
        <v>Zuschuss CarrollHoustonTexas</v>
      </c>
      <c r="Y4392" s="15" t="str">
        <f t="shared" si="6"/>
        <v>High</v>
      </c>
    </row>
    <row r="4393" hidden="1">
      <c r="A4393" s="1">
        <v>42814.0</v>
      </c>
      <c r="B4393" s="2" t="s">
        <v>5242</v>
      </c>
      <c r="C4393" s="2">
        <v>4.0</v>
      </c>
      <c r="D4393" s="2" t="s">
        <v>1518</v>
      </c>
      <c r="E4393" s="2" t="s">
        <v>27</v>
      </c>
      <c r="F4393" s="2" t="s">
        <v>2183</v>
      </c>
      <c r="G4393" s="2" t="s">
        <v>39</v>
      </c>
      <c r="H4393" s="2" t="s">
        <v>182</v>
      </c>
      <c r="I4393" s="2" t="s">
        <v>75</v>
      </c>
      <c r="J4393" s="2" t="s">
        <v>76</v>
      </c>
      <c r="K4393" s="2" t="s">
        <v>77</v>
      </c>
      <c r="L4393" s="10">
        <v>42818.0</v>
      </c>
      <c r="M4393" s="2" t="s">
        <v>34</v>
      </c>
      <c r="N4393" s="11">
        <v>0.8</v>
      </c>
      <c r="O4393" s="12">
        <v>-1851.0</v>
      </c>
      <c r="P4393" s="13">
        <v>-1.7</v>
      </c>
      <c r="Q4393" s="13">
        <v>1089.0</v>
      </c>
      <c r="R4393" s="13">
        <f t="shared" si="1"/>
        <v>5445</v>
      </c>
      <c r="S4393" s="14">
        <f t="shared" si="2"/>
        <v>1361.25</v>
      </c>
      <c r="T4393" s="14">
        <f t="shared" si="3"/>
        <v>-1.699724518</v>
      </c>
      <c r="U4393" s="15" t="str">
        <f>vlookup(F4393,'Sub categories'!$A:$C,3,False)</f>
        <v>Binders</v>
      </c>
      <c r="V4393" s="16">
        <f t="shared" si="4"/>
        <v>4</v>
      </c>
      <c r="W4393" s="17">
        <f t="array" ref="W4393">INDEX(shipping_prices!$C$1:$F5620,MATCH(I4393,shipping_prices!$A$1:$A5620,0),MATCH(M4393,shipping_prices!$C$1:$F$1,0))</f>
        <v>11.99</v>
      </c>
      <c r="X4393" s="15" t="str">
        <f t="shared" si="5"/>
        <v>Zuschuss CarrollHoustonTexas</v>
      </c>
      <c r="Y4393" s="15" t="str">
        <f t="shared" si="6"/>
        <v>loss</v>
      </c>
    </row>
    <row r="4394" hidden="1">
      <c r="A4394" s="1">
        <v>42814.0</v>
      </c>
      <c r="B4394" s="2" t="s">
        <v>5244</v>
      </c>
      <c r="C4394" s="2">
        <v>1.0</v>
      </c>
      <c r="D4394" s="2" t="s">
        <v>1689</v>
      </c>
      <c r="E4394" s="2" t="s">
        <v>27</v>
      </c>
      <c r="F4394" s="2" t="s">
        <v>1249</v>
      </c>
      <c r="G4394" s="2" t="s">
        <v>39</v>
      </c>
      <c r="H4394" s="2" t="s">
        <v>51</v>
      </c>
      <c r="I4394" s="2" t="s">
        <v>1051</v>
      </c>
      <c r="J4394" s="2" t="s">
        <v>122</v>
      </c>
      <c r="K4394" s="2" t="s">
        <v>54</v>
      </c>
      <c r="L4394" s="10">
        <v>42816.0</v>
      </c>
      <c r="M4394" s="2" t="s">
        <v>90</v>
      </c>
      <c r="N4394" s="11">
        <v>0.0</v>
      </c>
      <c r="O4394" s="12">
        <v>2.0</v>
      </c>
      <c r="P4394" s="13">
        <v>0.45</v>
      </c>
      <c r="Q4394" s="13">
        <v>5.0</v>
      </c>
      <c r="R4394" s="13">
        <f t="shared" si="1"/>
        <v>5</v>
      </c>
      <c r="S4394" s="14">
        <f t="shared" si="2"/>
        <v>5</v>
      </c>
      <c r="T4394" s="14">
        <f t="shared" si="3"/>
        <v>0.4</v>
      </c>
      <c r="U4394" s="15" t="str">
        <f>vlookup(F4394,'Sub categories'!$A:$C,3,False)</f>
        <v>Paper</v>
      </c>
      <c r="V4394" s="16">
        <f t="shared" si="4"/>
        <v>2</v>
      </c>
      <c r="W4394" s="17">
        <f t="array" ref="W4394">INDEX(shipping_prices!$C$1:$F5621,MATCH(I4394,shipping_prices!$A$1:$A5621,0),MATCH(M4394,shipping_prices!$C$1:$F$1,0))</f>
        <v>5.03</v>
      </c>
      <c r="X4394" s="15" t="str">
        <f t="shared" si="5"/>
        <v>Allen ArmoldAtlantaGeorgia</v>
      </c>
      <c r="Y4394" s="15" t="str">
        <f t="shared" si="6"/>
        <v>Low</v>
      </c>
    </row>
    <row r="4395" hidden="1">
      <c r="A4395" s="1">
        <v>42815.0</v>
      </c>
      <c r="B4395" s="2" t="s">
        <v>5244</v>
      </c>
      <c r="C4395" s="2">
        <v>2.0</v>
      </c>
      <c r="D4395" s="2" t="s">
        <v>1689</v>
      </c>
      <c r="E4395" s="2" t="s">
        <v>27</v>
      </c>
      <c r="F4395" s="2" t="s">
        <v>1194</v>
      </c>
      <c r="G4395" s="2" t="s">
        <v>39</v>
      </c>
      <c r="H4395" s="2" t="s">
        <v>1195</v>
      </c>
      <c r="I4395" s="2" t="s">
        <v>1051</v>
      </c>
      <c r="J4395" s="2" t="s">
        <v>122</v>
      </c>
      <c r="K4395" s="2" t="s">
        <v>54</v>
      </c>
      <c r="L4395" s="10">
        <v>42816.0</v>
      </c>
      <c r="M4395" s="2" t="s">
        <v>90</v>
      </c>
      <c r="N4395" s="11">
        <v>0.0</v>
      </c>
      <c r="O4395" s="12">
        <v>4.0</v>
      </c>
      <c r="P4395" s="13">
        <v>0.47</v>
      </c>
      <c r="Q4395" s="13">
        <v>8.0</v>
      </c>
      <c r="R4395" s="13">
        <f t="shared" si="1"/>
        <v>8</v>
      </c>
      <c r="S4395" s="14">
        <f t="shared" si="2"/>
        <v>4</v>
      </c>
      <c r="T4395" s="14">
        <f t="shared" si="3"/>
        <v>0.5</v>
      </c>
      <c r="U4395" s="15" t="str">
        <f>vlookup(F4395,'Sub categories'!$A:$C,3,False)</f>
        <v>Binders</v>
      </c>
      <c r="V4395" s="16">
        <f t="shared" si="4"/>
        <v>1</v>
      </c>
      <c r="W4395" s="17">
        <f t="array" ref="W4395">INDEX(shipping_prices!$C$1:$F5622,MATCH(I4395,shipping_prices!$A$1:$A5622,0),MATCH(M4395,shipping_prices!$C$1:$F$1,0))</f>
        <v>5.03</v>
      </c>
      <c r="X4395" s="15" t="str">
        <f t="shared" si="5"/>
        <v>Allen ArmoldAtlantaGeorgia</v>
      </c>
      <c r="Y4395" s="15" t="str">
        <f t="shared" si="6"/>
        <v>Low</v>
      </c>
    </row>
    <row r="4396" hidden="1">
      <c r="A4396" s="1">
        <v>42815.0</v>
      </c>
      <c r="B4396" s="2" t="s">
        <v>5244</v>
      </c>
      <c r="C4396" s="2">
        <v>2.0</v>
      </c>
      <c r="D4396" s="2" t="s">
        <v>1689</v>
      </c>
      <c r="E4396" s="2" t="s">
        <v>27</v>
      </c>
      <c r="F4396" s="2" t="s">
        <v>3864</v>
      </c>
      <c r="G4396" s="2" t="s">
        <v>29</v>
      </c>
      <c r="H4396" s="2" t="s">
        <v>220</v>
      </c>
      <c r="I4396" s="2" t="s">
        <v>1051</v>
      </c>
      <c r="J4396" s="2" t="s">
        <v>122</v>
      </c>
      <c r="K4396" s="2" t="s">
        <v>54</v>
      </c>
      <c r="L4396" s="10">
        <v>42816.0</v>
      </c>
      <c r="M4396" s="2" t="s">
        <v>90</v>
      </c>
      <c r="N4396" s="11">
        <v>0.0</v>
      </c>
      <c r="O4396" s="12">
        <v>115.0</v>
      </c>
      <c r="P4396" s="13">
        <v>0.23</v>
      </c>
      <c r="Q4396" s="13">
        <v>500.0</v>
      </c>
      <c r="R4396" s="13">
        <f t="shared" si="1"/>
        <v>500</v>
      </c>
      <c r="S4396" s="14">
        <f t="shared" si="2"/>
        <v>250</v>
      </c>
      <c r="T4396" s="14">
        <f t="shared" si="3"/>
        <v>0.23</v>
      </c>
      <c r="U4396" s="15" t="str">
        <f>vlookup(F4396,'Sub categories'!$A:$C,3,False)</f>
        <v>Accessories</v>
      </c>
      <c r="V4396" s="16">
        <f t="shared" si="4"/>
        <v>1</v>
      </c>
      <c r="W4396" s="17">
        <f t="array" ref="W4396">INDEX(shipping_prices!$C$1:$F5623,MATCH(I4396,shipping_prices!$A$1:$A5623,0),MATCH(M4396,shipping_prices!$C$1:$F$1,0))</f>
        <v>5.03</v>
      </c>
      <c r="X4396" s="15" t="str">
        <f t="shared" si="5"/>
        <v>Allen ArmoldAtlantaGeorgia</v>
      </c>
      <c r="Y4396" s="15" t="str">
        <f t="shared" si="6"/>
        <v>High</v>
      </c>
    </row>
    <row r="4397" hidden="1">
      <c r="A4397" s="1">
        <v>42815.0</v>
      </c>
      <c r="B4397" s="2" t="s">
        <v>5245</v>
      </c>
      <c r="C4397" s="2">
        <v>5.0</v>
      </c>
      <c r="D4397" s="2" t="s">
        <v>2128</v>
      </c>
      <c r="E4397" s="2" t="s">
        <v>27</v>
      </c>
      <c r="F4397" s="2" t="s">
        <v>5246</v>
      </c>
      <c r="G4397" s="2" t="s">
        <v>39</v>
      </c>
      <c r="H4397" s="2" t="s">
        <v>288</v>
      </c>
      <c r="I4397" s="2" t="s">
        <v>88</v>
      </c>
      <c r="J4397" s="2" t="s">
        <v>321</v>
      </c>
      <c r="K4397" s="2" t="s">
        <v>33</v>
      </c>
      <c r="L4397" s="10">
        <v>42817.0</v>
      </c>
      <c r="M4397" s="2" t="s">
        <v>90</v>
      </c>
      <c r="N4397" s="11">
        <v>0.2</v>
      </c>
      <c r="O4397" s="12">
        <v>-63.0</v>
      </c>
      <c r="P4397" s="13">
        <v>-0.21</v>
      </c>
      <c r="Q4397" s="13">
        <v>295.0</v>
      </c>
      <c r="R4397" s="13">
        <f t="shared" si="1"/>
        <v>368.75</v>
      </c>
      <c r="S4397" s="14">
        <f t="shared" si="2"/>
        <v>73.75</v>
      </c>
      <c r="T4397" s="14">
        <f t="shared" si="3"/>
        <v>-0.213559322</v>
      </c>
      <c r="U4397" s="15" t="str">
        <f>vlookup(F4397,'Sub categories'!$A:$C,3,False)</f>
        <v>Storage</v>
      </c>
      <c r="V4397" s="16">
        <f t="shared" si="4"/>
        <v>2</v>
      </c>
      <c r="W4397" s="17">
        <f t="array" ref="W4397">INDEX(shipping_prices!$C$1:$F5624,MATCH(I4397,shipping_prices!$A$1:$A5624,0),MATCH(M4397,shipping_prices!$C$1:$F$1,0))</f>
        <v>8.55</v>
      </c>
      <c r="X4397" s="15" t="str">
        <f t="shared" si="5"/>
        <v>Troy StaebelSpringfieldOhio</v>
      </c>
      <c r="Y4397" s="15" t="str">
        <f t="shared" si="6"/>
        <v>loss</v>
      </c>
    </row>
    <row r="4398" hidden="1">
      <c r="A4398" s="1">
        <v>42815.0</v>
      </c>
      <c r="B4398" s="2" t="s">
        <v>5247</v>
      </c>
      <c r="C4398" s="2">
        <v>3.0</v>
      </c>
      <c r="D4398" s="2" t="s">
        <v>2145</v>
      </c>
      <c r="E4398" s="2" t="s">
        <v>27</v>
      </c>
      <c r="F4398" s="2" t="s">
        <v>1311</v>
      </c>
      <c r="G4398" s="2" t="s">
        <v>39</v>
      </c>
      <c r="H4398" s="2" t="s">
        <v>79</v>
      </c>
      <c r="I4398" s="2" t="s">
        <v>4759</v>
      </c>
      <c r="J4398" s="2" t="s">
        <v>218</v>
      </c>
      <c r="K4398" s="2" t="s">
        <v>54</v>
      </c>
      <c r="L4398" s="10">
        <v>42826.0</v>
      </c>
      <c r="M4398" s="2" t="s">
        <v>34</v>
      </c>
      <c r="N4398" s="11">
        <v>0.0</v>
      </c>
      <c r="O4398" s="12">
        <v>3.0</v>
      </c>
      <c r="P4398" s="13">
        <v>0.48</v>
      </c>
      <c r="Q4398" s="13">
        <v>5.0</v>
      </c>
      <c r="R4398" s="13">
        <f t="shared" si="1"/>
        <v>5</v>
      </c>
      <c r="S4398" s="14">
        <f t="shared" si="2"/>
        <v>1.666666667</v>
      </c>
      <c r="T4398" s="14">
        <f t="shared" si="3"/>
        <v>0.6</v>
      </c>
      <c r="U4398" s="15" t="str">
        <f>vlookup(F4398,'Sub categories'!$A:$C,3,False)</f>
        <v>Art</v>
      </c>
      <c r="V4398" s="16">
        <f t="shared" si="4"/>
        <v>11</v>
      </c>
      <c r="W4398" s="17">
        <f t="array" ref="W4398">INDEX(shipping_prices!$C$1:$F5625,MATCH(I4398,shipping_prices!$A$1:$A5625,0),MATCH(M4398,shipping_prices!$C$1:$F$1,0))</f>
        <v>12.05</v>
      </c>
      <c r="X4398" s="15" t="str">
        <f t="shared" si="5"/>
        <v>Anna AndreadiGeorgetownKentucky</v>
      </c>
      <c r="Y4398" s="15" t="str">
        <f t="shared" si="6"/>
        <v>Low</v>
      </c>
    </row>
    <row r="4399">
      <c r="A4399" s="1">
        <v>42815.0</v>
      </c>
      <c r="B4399" s="2" t="s">
        <v>5247</v>
      </c>
      <c r="C4399" s="2">
        <v>3.0</v>
      </c>
      <c r="D4399" s="2" t="s">
        <v>2145</v>
      </c>
      <c r="E4399" s="2" t="s">
        <v>27</v>
      </c>
      <c r="F4399" s="2" t="s">
        <v>3969</v>
      </c>
      <c r="G4399" s="2" t="s">
        <v>45</v>
      </c>
      <c r="H4399" s="2" t="s">
        <v>79</v>
      </c>
      <c r="I4399" s="2" t="s">
        <v>4759</v>
      </c>
      <c r="J4399" s="2" t="s">
        <v>218</v>
      </c>
      <c r="K4399" s="2" t="s">
        <v>54</v>
      </c>
      <c r="L4399" s="10">
        <v>42826.0</v>
      </c>
      <c r="M4399" s="2" t="s">
        <v>34</v>
      </c>
      <c r="N4399" s="11">
        <v>0.0</v>
      </c>
      <c r="O4399" s="12">
        <v>17.0</v>
      </c>
      <c r="P4399" s="13">
        <v>0.39</v>
      </c>
      <c r="Q4399" s="13">
        <v>43.0</v>
      </c>
      <c r="R4399" s="13">
        <f t="shared" si="1"/>
        <v>43</v>
      </c>
      <c r="S4399" s="14">
        <f t="shared" si="2"/>
        <v>14.33333333</v>
      </c>
      <c r="T4399" s="14">
        <f t="shared" si="3"/>
        <v>0.3953488372</v>
      </c>
      <c r="U4399" s="15" t="str">
        <f>vlookup(F4399,'Sub categories'!$A:$C,3,False)</f>
        <v>Furnishings</v>
      </c>
      <c r="V4399" s="16">
        <f t="shared" si="4"/>
        <v>11</v>
      </c>
      <c r="W4399" s="17">
        <f t="array" ref="W4399">INDEX(shipping_prices!$C$1:$F5626,MATCH(I4399,shipping_prices!$A$1:$A5626,0),MATCH(M4399,shipping_prices!$C$1:$F$1,0))</f>
        <v>12.05</v>
      </c>
      <c r="X4399" s="15" t="str">
        <f t="shared" si="5"/>
        <v>Anna AndreadiGeorgetownKentucky</v>
      </c>
      <c r="Y4399" s="15" t="str">
        <f t="shared" si="6"/>
        <v>Low</v>
      </c>
    </row>
    <row r="4400" hidden="1">
      <c r="A4400" s="1">
        <v>42816.0</v>
      </c>
      <c r="B4400" s="2" t="s">
        <v>5247</v>
      </c>
      <c r="C4400" s="2">
        <v>6.0</v>
      </c>
      <c r="D4400" s="2" t="s">
        <v>2145</v>
      </c>
      <c r="E4400" s="2" t="s">
        <v>27</v>
      </c>
      <c r="F4400" s="2" t="s">
        <v>2294</v>
      </c>
      <c r="G4400" s="2" t="s">
        <v>39</v>
      </c>
      <c r="H4400" s="2" t="s">
        <v>2295</v>
      </c>
      <c r="I4400" s="2" t="s">
        <v>4759</v>
      </c>
      <c r="J4400" s="2" t="s">
        <v>218</v>
      </c>
      <c r="K4400" s="2" t="s">
        <v>54</v>
      </c>
      <c r="L4400" s="10">
        <v>42826.0</v>
      </c>
      <c r="M4400" s="2" t="s">
        <v>34</v>
      </c>
      <c r="N4400" s="11">
        <v>0.0</v>
      </c>
      <c r="O4400" s="12">
        <v>55.0</v>
      </c>
      <c r="P4400" s="13">
        <v>0.48</v>
      </c>
      <c r="Q4400" s="13">
        <v>114.0</v>
      </c>
      <c r="R4400" s="13">
        <f t="shared" si="1"/>
        <v>114</v>
      </c>
      <c r="S4400" s="14">
        <f t="shared" si="2"/>
        <v>19</v>
      </c>
      <c r="T4400" s="14">
        <f t="shared" si="3"/>
        <v>0.4824561404</v>
      </c>
      <c r="U4400" s="15" t="str">
        <f>vlookup(F4400,'Sub categories'!$A:$C,3,False)</f>
        <v>Binders</v>
      </c>
      <c r="V4400" s="16">
        <f t="shared" si="4"/>
        <v>10</v>
      </c>
      <c r="W4400" s="17">
        <f t="array" ref="W4400">INDEX(shipping_prices!$C$1:$F5627,MATCH(I4400,shipping_prices!$A$1:$A5627,0),MATCH(M4400,shipping_prices!$C$1:$F$1,0))</f>
        <v>12.05</v>
      </c>
      <c r="X4400" s="15" t="str">
        <f t="shared" si="5"/>
        <v>Anna AndreadiGeorgetownKentucky</v>
      </c>
      <c r="Y4400" s="15" t="str">
        <f t="shared" si="6"/>
        <v>High</v>
      </c>
    </row>
    <row r="4401" hidden="1">
      <c r="A4401" s="1">
        <v>42816.0</v>
      </c>
      <c r="B4401" s="2" t="s">
        <v>5247</v>
      </c>
      <c r="C4401" s="2">
        <v>4.0</v>
      </c>
      <c r="D4401" s="2" t="s">
        <v>2145</v>
      </c>
      <c r="E4401" s="2" t="s">
        <v>27</v>
      </c>
      <c r="F4401" s="2" t="s">
        <v>2134</v>
      </c>
      <c r="G4401" s="2" t="s">
        <v>39</v>
      </c>
      <c r="H4401" s="2" t="s">
        <v>526</v>
      </c>
      <c r="I4401" s="2" t="s">
        <v>4759</v>
      </c>
      <c r="J4401" s="2" t="s">
        <v>218</v>
      </c>
      <c r="K4401" s="2" t="s">
        <v>54</v>
      </c>
      <c r="L4401" s="10">
        <v>42826.0</v>
      </c>
      <c r="M4401" s="2" t="s">
        <v>34</v>
      </c>
      <c r="N4401" s="11">
        <v>0.0</v>
      </c>
      <c r="O4401" s="12">
        <v>5.0</v>
      </c>
      <c r="P4401" s="13">
        <v>0.04</v>
      </c>
      <c r="Q4401" s="13">
        <v>130.0</v>
      </c>
      <c r="R4401" s="13">
        <f t="shared" si="1"/>
        <v>130</v>
      </c>
      <c r="S4401" s="14">
        <f t="shared" si="2"/>
        <v>32.5</v>
      </c>
      <c r="T4401" s="14">
        <f t="shared" si="3"/>
        <v>0.03846153846</v>
      </c>
      <c r="U4401" s="15" t="str">
        <f>vlookup(F4401,'Sub categories'!$A:$C,3,False)</f>
        <v>Storage</v>
      </c>
      <c r="V4401" s="16">
        <f t="shared" si="4"/>
        <v>10</v>
      </c>
      <c r="W4401" s="17">
        <f t="array" ref="W4401">INDEX(shipping_prices!$C$1:$F5628,MATCH(I4401,shipping_prices!$A$1:$A5628,0),MATCH(M4401,shipping_prices!$C$1:$F$1,0))</f>
        <v>12.05</v>
      </c>
      <c r="X4401" s="15" t="str">
        <f t="shared" si="5"/>
        <v>Anna AndreadiGeorgetownKentucky</v>
      </c>
      <c r="Y4401" s="15" t="str">
        <f t="shared" si="6"/>
        <v>Low</v>
      </c>
    </row>
    <row r="4402" hidden="1">
      <c r="A4402" s="1">
        <v>42818.0</v>
      </c>
      <c r="B4402" s="2" t="s">
        <v>5248</v>
      </c>
      <c r="C4402" s="2">
        <v>2.0</v>
      </c>
      <c r="D4402" s="2" t="s">
        <v>426</v>
      </c>
      <c r="E4402" s="2" t="s">
        <v>37</v>
      </c>
      <c r="F4402" s="2" t="s">
        <v>2076</v>
      </c>
      <c r="G4402" s="2" t="s">
        <v>39</v>
      </c>
      <c r="H4402" s="2" t="s">
        <v>216</v>
      </c>
      <c r="I4402" s="2" t="s">
        <v>41</v>
      </c>
      <c r="J4402" s="2" t="s">
        <v>42</v>
      </c>
      <c r="K4402" s="2" t="s">
        <v>43</v>
      </c>
      <c r="L4402" s="10">
        <v>42827.0</v>
      </c>
      <c r="M4402" s="2" t="s">
        <v>34</v>
      </c>
      <c r="N4402" s="11">
        <v>0.0</v>
      </c>
      <c r="O4402" s="12">
        <v>2.0</v>
      </c>
      <c r="P4402" s="13">
        <v>0.29</v>
      </c>
      <c r="Q4402" s="13">
        <v>9.0</v>
      </c>
      <c r="R4402" s="13">
        <f t="shared" si="1"/>
        <v>9</v>
      </c>
      <c r="S4402" s="14">
        <f t="shared" si="2"/>
        <v>4.5</v>
      </c>
      <c r="T4402" s="14">
        <f t="shared" si="3"/>
        <v>0.2222222222</v>
      </c>
      <c r="U4402" s="15" t="str">
        <f>vlookup(F4402,'Sub categories'!$A:$C,3,False)</f>
        <v>Art</v>
      </c>
      <c r="V4402" s="16">
        <f t="shared" si="4"/>
        <v>9</v>
      </c>
      <c r="W4402" s="17">
        <f t="array" ref="W4402">INDEX(shipping_prices!$C$1:$F5629,MATCH(I4402,shipping_prices!$A$1:$A5629,0),MATCH(M4402,shipping_prices!$C$1:$F$1,0))</f>
        <v>10.99</v>
      </c>
      <c r="X4402" s="15" t="str">
        <f t="shared" si="5"/>
        <v>Stefania PerrinoSan FranciscoCalifornia</v>
      </c>
      <c r="Y4402" s="15" t="str">
        <f t="shared" si="6"/>
        <v>Low</v>
      </c>
    </row>
    <row r="4403" hidden="1">
      <c r="A4403" s="1">
        <v>42818.0</v>
      </c>
      <c r="B4403" s="2" t="s">
        <v>5248</v>
      </c>
      <c r="C4403" s="2">
        <v>7.0</v>
      </c>
      <c r="D4403" s="2" t="s">
        <v>426</v>
      </c>
      <c r="E4403" s="2" t="s">
        <v>37</v>
      </c>
      <c r="F4403" s="2" t="s">
        <v>2741</v>
      </c>
      <c r="G4403" s="2" t="s">
        <v>39</v>
      </c>
      <c r="H4403" s="2" t="s">
        <v>51</v>
      </c>
      <c r="I4403" s="2" t="s">
        <v>41</v>
      </c>
      <c r="J4403" s="2" t="s">
        <v>42</v>
      </c>
      <c r="K4403" s="2" t="s">
        <v>43</v>
      </c>
      <c r="L4403" s="10">
        <v>42827.0</v>
      </c>
      <c r="M4403" s="2" t="s">
        <v>34</v>
      </c>
      <c r="N4403" s="11">
        <v>0.0</v>
      </c>
      <c r="O4403" s="12">
        <v>22.0</v>
      </c>
      <c r="P4403" s="13">
        <v>0.48</v>
      </c>
      <c r="Q4403" s="13">
        <v>45.0</v>
      </c>
      <c r="R4403" s="13">
        <f t="shared" si="1"/>
        <v>45</v>
      </c>
      <c r="S4403" s="14">
        <f t="shared" si="2"/>
        <v>6.428571429</v>
      </c>
      <c r="T4403" s="14">
        <f t="shared" si="3"/>
        <v>0.4888888889</v>
      </c>
      <c r="U4403" s="15" t="str">
        <f>vlookup(F4403,'Sub categories'!$A:$C,3,False)</f>
        <v>Paper</v>
      </c>
      <c r="V4403" s="16">
        <f t="shared" si="4"/>
        <v>9</v>
      </c>
      <c r="W4403" s="17">
        <f t="array" ref="W4403">INDEX(shipping_prices!$C$1:$F5630,MATCH(I4403,shipping_prices!$A$1:$A5630,0),MATCH(M4403,shipping_prices!$C$1:$F$1,0))</f>
        <v>10.99</v>
      </c>
      <c r="X4403" s="15" t="str">
        <f t="shared" si="5"/>
        <v>Stefania PerrinoSan FranciscoCalifornia</v>
      </c>
      <c r="Y4403" s="15" t="str">
        <f t="shared" si="6"/>
        <v>Low</v>
      </c>
    </row>
    <row r="4404">
      <c r="A4404" s="1">
        <v>42818.0</v>
      </c>
      <c r="B4404" s="2" t="s">
        <v>5248</v>
      </c>
      <c r="C4404" s="2">
        <v>6.0</v>
      </c>
      <c r="D4404" s="2" t="s">
        <v>426</v>
      </c>
      <c r="E4404" s="2" t="s">
        <v>37</v>
      </c>
      <c r="F4404" s="2" t="s">
        <v>651</v>
      </c>
      <c r="G4404" s="2" t="s">
        <v>45</v>
      </c>
      <c r="H4404" s="2" t="s">
        <v>46</v>
      </c>
      <c r="I4404" s="2" t="s">
        <v>41</v>
      </c>
      <c r="J4404" s="2" t="s">
        <v>42</v>
      </c>
      <c r="K4404" s="2" t="s">
        <v>43</v>
      </c>
      <c r="L4404" s="10">
        <v>42827.0</v>
      </c>
      <c r="M4404" s="2" t="s">
        <v>34</v>
      </c>
      <c r="N4404" s="11">
        <v>0.2</v>
      </c>
      <c r="O4404" s="12">
        <v>-195.0</v>
      </c>
      <c r="P4404" s="13">
        <v>-0.14</v>
      </c>
      <c r="Q4404" s="13">
        <v>1422.0</v>
      </c>
      <c r="R4404" s="13">
        <f t="shared" si="1"/>
        <v>1777.5</v>
      </c>
      <c r="S4404" s="14">
        <f t="shared" si="2"/>
        <v>296.25</v>
      </c>
      <c r="T4404" s="14">
        <f t="shared" si="3"/>
        <v>-0.1371308017</v>
      </c>
      <c r="U4404" s="15" t="str">
        <f>vlookup(F4404,'Sub categories'!$A:$C,3,False)</f>
        <v>Tables</v>
      </c>
      <c r="V4404" s="16">
        <f t="shared" si="4"/>
        <v>9</v>
      </c>
      <c r="W4404" s="17">
        <f t="array" ref="W4404">INDEX(shipping_prices!$C$1:$F5631,MATCH(I4404,shipping_prices!$A$1:$A5631,0),MATCH(M4404,shipping_prices!$C$1:$F$1,0))</f>
        <v>10.99</v>
      </c>
      <c r="X4404" s="15" t="str">
        <f t="shared" si="5"/>
        <v>Stefania PerrinoSan FranciscoCalifornia</v>
      </c>
      <c r="Y4404" s="15" t="str">
        <f t="shared" si="6"/>
        <v>loss</v>
      </c>
    </row>
    <row r="4405">
      <c r="A4405" s="1">
        <v>42818.0</v>
      </c>
      <c r="B4405" s="2" t="s">
        <v>5249</v>
      </c>
      <c r="C4405" s="2">
        <v>2.0</v>
      </c>
      <c r="D4405" s="2" t="s">
        <v>1877</v>
      </c>
      <c r="E4405" s="2" t="s">
        <v>27</v>
      </c>
      <c r="F4405" s="2" t="s">
        <v>3997</v>
      </c>
      <c r="G4405" s="2" t="s">
        <v>45</v>
      </c>
      <c r="H4405" s="2" t="s">
        <v>833</v>
      </c>
      <c r="I4405" s="2" t="s">
        <v>1155</v>
      </c>
      <c r="J4405" s="2" t="s">
        <v>1156</v>
      </c>
      <c r="K4405" s="2" t="s">
        <v>33</v>
      </c>
      <c r="L4405" s="10">
        <v>42825.0</v>
      </c>
      <c r="M4405" s="2" t="s">
        <v>34</v>
      </c>
      <c r="N4405" s="11">
        <v>0.3</v>
      </c>
      <c r="O4405" s="12">
        <v>-24.0</v>
      </c>
      <c r="P4405" s="13">
        <v>-0.1</v>
      </c>
      <c r="Q4405" s="13">
        <v>239.0</v>
      </c>
      <c r="R4405" s="13">
        <f t="shared" si="1"/>
        <v>341.4285714</v>
      </c>
      <c r="S4405" s="14">
        <f t="shared" si="2"/>
        <v>170.7142857</v>
      </c>
      <c r="T4405" s="14">
        <f t="shared" si="3"/>
        <v>-0.10041841</v>
      </c>
      <c r="U4405" s="15" t="str">
        <f>vlookup(F4405,'Sub categories'!$A:$C,3,False)</f>
        <v>Tables</v>
      </c>
      <c r="V4405" s="16">
        <f t="shared" si="4"/>
        <v>7</v>
      </c>
      <c r="W4405" s="17">
        <f t="array" ref="W4405">INDEX(shipping_prices!$C$1:$F5632,MATCH(I4405,shipping_prices!$A$1:$A5632,0),MATCH(M4405,shipping_prices!$C$1:$F$1,0))</f>
        <v>8.11</v>
      </c>
      <c r="X4405" s="15" t="str">
        <f t="shared" si="5"/>
        <v>Melanie SeiteBaltimoreMaryland</v>
      </c>
      <c r="Y4405" s="15" t="str">
        <f t="shared" si="6"/>
        <v>loss</v>
      </c>
    </row>
    <row r="4406" hidden="1">
      <c r="A4406" s="1">
        <v>42819.0</v>
      </c>
      <c r="B4406" s="2" t="s">
        <v>5250</v>
      </c>
      <c r="C4406" s="2">
        <v>1.0</v>
      </c>
      <c r="D4406" s="2" t="s">
        <v>339</v>
      </c>
      <c r="E4406" s="2" t="s">
        <v>27</v>
      </c>
      <c r="F4406" s="2" t="s">
        <v>2422</v>
      </c>
      <c r="G4406" s="2" t="s">
        <v>39</v>
      </c>
      <c r="H4406" s="2" t="s">
        <v>51</v>
      </c>
      <c r="I4406" s="2" t="s">
        <v>169</v>
      </c>
      <c r="J4406" s="2" t="s">
        <v>42</v>
      </c>
      <c r="K4406" s="2" t="s">
        <v>43</v>
      </c>
      <c r="L4406" s="10">
        <v>42822.0</v>
      </c>
      <c r="M4406" s="2" t="s">
        <v>90</v>
      </c>
      <c r="N4406" s="11">
        <v>0.0</v>
      </c>
      <c r="O4406" s="12">
        <v>3.0</v>
      </c>
      <c r="P4406" s="13">
        <v>0.49</v>
      </c>
      <c r="Q4406" s="13">
        <v>6.0</v>
      </c>
      <c r="R4406" s="13">
        <f t="shared" si="1"/>
        <v>6</v>
      </c>
      <c r="S4406" s="14">
        <f t="shared" si="2"/>
        <v>6</v>
      </c>
      <c r="T4406" s="14">
        <f t="shared" si="3"/>
        <v>0.5</v>
      </c>
      <c r="U4406" s="15" t="str">
        <f>vlookup(F4406,'Sub categories'!$A:$C,3,False)</f>
        <v>Paper</v>
      </c>
      <c r="V4406" s="16">
        <f t="shared" si="4"/>
        <v>3</v>
      </c>
      <c r="W4406" s="17">
        <f t="array" ref="W4406">INDEX(shipping_prices!$C$1:$F5633,MATCH(I4406,shipping_prices!$A$1:$A5633,0),MATCH(M4406,shipping_prices!$C$1:$F$1,0))</f>
        <v>6.7</v>
      </c>
      <c r="X4406" s="15" t="str">
        <f t="shared" si="5"/>
        <v>Chris CortesLos AngelesCalifornia</v>
      </c>
      <c r="Y4406" s="15" t="str">
        <f t="shared" si="6"/>
        <v>Low</v>
      </c>
    </row>
    <row r="4407" hidden="1">
      <c r="A4407" s="1">
        <v>42819.0</v>
      </c>
      <c r="B4407" s="2" t="s">
        <v>5250</v>
      </c>
      <c r="C4407" s="2">
        <v>4.0</v>
      </c>
      <c r="D4407" s="2" t="s">
        <v>339</v>
      </c>
      <c r="E4407" s="2" t="s">
        <v>27</v>
      </c>
      <c r="F4407" s="2" t="s">
        <v>4435</v>
      </c>
      <c r="G4407" s="2" t="s">
        <v>39</v>
      </c>
      <c r="H4407" s="2" t="s">
        <v>1687</v>
      </c>
      <c r="I4407" s="2" t="s">
        <v>169</v>
      </c>
      <c r="J4407" s="2" t="s">
        <v>42</v>
      </c>
      <c r="K4407" s="2" t="s">
        <v>43</v>
      </c>
      <c r="L4407" s="10">
        <v>42822.0</v>
      </c>
      <c r="M4407" s="2" t="s">
        <v>90</v>
      </c>
      <c r="N4407" s="11">
        <v>0.0</v>
      </c>
      <c r="O4407" s="12">
        <v>1.0</v>
      </c>
      <c r="P4407" s="13">
        <v>0.01</v>
      </c>
      <c r="Q4407" s="13">
        <v>88.0</v>
      </c>
      <c r="R4407" s="13">
        <f t="shared" si="1"/>
        <v>88</v>
      </c>
      <c r="S4407" s="14">
        <f t="shared" si="2"/>
        <v>22</v>
      </c>
      <c r="T4407" s="14">
        <f t="shared" si="3"/>
        <v>0.01136363636</v>
      </c>
      <c r="U4407" s="15" t="str">
        <f>vlookup(F4407,'Sub categories'!$A:$C,3,False)</f>
        <v>Storage</v>
      </c>
      <c r="V4407" s="16">
        <f t="shared" si="4"/>
        <v>3</v>
      </c>
      <c r="W4407" s="17">
        <f t="array" ref="W4407">INDEX(shipping_prices!$C$1:$F5634,MATCH(I4407,shipping_prices!$A$1:$A5634,0),MATCH(M4407,shipping_prices!$C$1:$F$1,0))</f>
        <v>6.7</v>
      </c>
      <c r="X4407" s="15" t="str">
        <f t="shared" si="5"/>
        <v>Chris CortesLos AngelesCalifornia</v>
      </c>
      <c r="Y4407" s="15" t="str">
        <f t="shared" si="6"/>
        <v>Low</v>
      </c>
    </row>
    <row r="4408" hidden="1">
      <c r="A4408" s="1">
        <v>42820.0</v>
      </c>
      <c r="B4408" s="2" t="s">
        <v>5251</v>
      </c>
      <c r="C4408" s="2">
        <v>1.0</v>
      </c>
      <c r="D4408" s="2" t="s">
        <v>355</v>
      </c>
      <c r="E4408" s="2" t="s">
        <v>49</v>
      </c>
      <c r="F4408" s="2" t="s">
        <v>3468</v>
      </c>
      <c r="G4408" s="2" t="s">
        <v>39</v>
      </c>
      <c r="H4408" s="2" t="s">
        <v>81</v>
      </c>
      <c r="I4408" s="2" t="s">
        <v>31</v>
      </c>
      <c r="J4408" s="2" t="s">
        <v>32</v>
      </c>
      <c r="K4408" s="2" t="s">
        <v>33</v>
      </c>
      <c r="L4408" s="10">
        <v>42832.0</v>
      </c>
      <c r="M4408" s="2" t="s">
        <v>142</v>
      </c>
      <c r="N4408" s="11">
        <v>0.0</v>
      </c>
      <c r="O4408" s="12">
        <v>62.0</v>
      </c>
      <c r="P4408" s="13">
        <v>0.3</v>
      </c>
      <c r="Q4408" s="13">
        <v>207.0</v>
      </c>
      <c r="R4408" s="13">
        <f t="shared" si="1"/>
        <v>207</v>
      </c>
      <c r="S4408" s="14">
        <f t="shared" si="2"/>
        <v>207</v>
      </c>
      <c r="T4408" s="14">
        <f t="shared" si="3"/>
        <v>0.2995169082</v>
      </c>
      <c r="U4408" s="15" t="str">
        <f>vlookup(F4408,'Sub categories'!$A:$C,3,False)</f>
        <v>Appliances</v>
      </c>
      <c r="V4408" s="16">
        <f t="shared" si="4"/>
        <v>12</v>
      </c>
      <c r="W4408" s="17">
        <f t="array" ref="W4408">INDEX(shipping_prices!$C$1:$F5635,MATCH(I4408,shipping_prices!$A$1:$A5635,0),MATCH(M4408,shipping_prices!$C$1:$F$1,0))</f>
        <v>23.55</v>
      </c>
      <c r="X4408" s="15" t="str">
        <f t="shared" si="5"/>
        <v>Michael GraceNew York CityNew York</v>
      </c>
      <c r="Y4408" s="15" t="str">
        <f t="shared" si="6"/>
        <v>High</v>
      </c>
    </row>
    <row r="4409" hidden="1">
      <c r="A4409" s="1">
        <v>42820.0</v>
      </c>
      <c r="B4409" s="2" t="s">
        <v>5252</v>
      </c>
      <c r="C4409" s="2">
        <v>3.0</v>
      </c>
      <c r="D4409" s="2" t="s">
        <v>2722</v>
      </c>
      <c r="E4409" s="2" t="s">
        <v>27</v>
      </c>
      <c r="F4409" s="2" t="s">
        <v>929</v>
      </c>
      <c r="G4409" s="2" t="s">
        <v>39</v>
      </c>
      <c r="H4409" s="2" t="s">
        <v>284</v>
      </c>
      <c r="I4409" s="2" t="s">
        <v>1790</v>
      </c>
      <c r="J4409" s="2" t="s">
        <v>97</v>
      </c>
      <c r="K4409" s="2" t="s">
        <v>77</v>
      </c>
      <c r="L4409" s="10">
        <v>42831.0</v>
      </c>
      <c r="M4409" s="2" t="s">
        <v>34</v>
      </c>
      <c r="N4409" s="11">
        <v>0.0</v>
      </c>
      <c r="O4409" s="12">
        <v>24.0</v>
      </c>
      <c r="P4409" s="13">
        <v>0.49</v>
      </c>
      <c r="Q4409" s="13">
        <v>49.0</v>
      </c>
      <c r="R4409" s="13">
        <f t="shared" si="1"/>
        <v>49</v>
      </c>
      <c r="S4409" s="14">
        <f t="shared" si="2"/>
        <v>16.33333333</v>
      </c>
      <c r="T4409" s="14">
        <f t="shared" si="3"/>
        <v>0.4897959184</v>
      </c>
      <c r="U4409" s="15" t="str">
        <f>vlookup(F4409,'Sub categories'!$A:$C,3,False)</f>
        <v>Binders</v>
      </c>
      <c r="V4409" s="16">
        <f t="shared" si="4"/>
        <v>11</v>
      </c>
      <c r="W4409" s="17">
        <f t="array" ref="W4409">INDEX(shipping_prices!$C$1:$F5636,MATCH(I4409,shipping_prices!$A$1:$A5636,0),MATCH(M4409,shipping_prices!$C$1:$F$1,0))</f>
        <v>5.45</v>
      </c>
      <c r="X4409" s="15" t="str">
        <f t="shared" si="5"/>
        <v>Rob DowdDetroitMichigan</v>
      </c>
      <c r="Y4409" s="15" t="str">
        <f t="shared" si="6"/>
        <v>Low</v>
      </c>
    </row>
    <row r="4410" hidden="1">
      <c r="A4410" s="1">
        <v>42820.0</v>
      </c>
      <c r="B4410" s="2" t="s">
        <v>5253</v>
      </c>
      <c r="C4410" s="2">
        <v>1.0</v>
      </c>
      <c r="D4410" s="2" t="s">
        <v>2605</v>
      </c>
      <c r="E4410" s="2" t="s">
        <v>37</v>
      </c>
      <c r="F4410" s="2" t="s">
        <v>1706</v>
      </c>
      <c r="G4410" s="2" t="s">
        <v>39</v>
      </c>
      <c r="H4410" s="2" t="s">
        <v>182</v>
      </c>
      <c r="I4410" s="2" t="s">
        <v>5254</v>
      </c>
      <c r="J4410" s="2" t="s">
        <v>116</v>
      </c>
      <c r="K4410" s="2" t="s">
        <v>43</v>
      </c>
      <c r="L4410" s="10">
        <v>42821.0</v>
      </c>
      <c r="M4410" s="2" t="s">
        <v>34</v>
      </c>
      <c r="N4410" s="11">
        <v>0.2</v>
      </c>
      <c r="O4410" s="12">
        <v>4.0</v>
      </c>
      <c r="P4410" s="13">
        <v>0.34</v>
      </c>
      <c r="Q4410" s="13">
        <v>11.0</v>
      </c>
      <c r="R4410" s="13">
        <f t="shared" si="1"/>
        <v>13.75</v>
      </c>
      <c r="S4410" s="14">
        <f t="shared" si="2"/>
        <v>13.75</v>
      </c>
      <c r="T4410" s="14">
        <f t="shared" si="3"/>
        <v>0.3636363636</v>
      </c>
      <c r="U4410" s="15" t="str">
        <f>vlookup(F4410,'Sub categories'!$A:$C,3,False)</f>
        <v>Binders</v>
      </c>
      <c r="V4410" s="16">
        <f t="shared" si="4"/>
        <v>1</v>
      </c>
      <c r="W4410" s="17">
        <f t="array" ref="W4410">INDEX(shipping_prices!$C$1:$F5637,MATCH(I4410,shipping_prices!$A$1:$A5637,0),MATCH(M4410,shipping_prices!$C$1:$F$1,0))</f>
        <v>12.18</v>
      </c>
      <c r="X4410" s="15" t="str">
        <f t="shared" si="5"/>
        <v>Noel StaavosCarlsbadNew Mexico</v>
      </c>
      <c r="Y4410" s="15" t="str">
        <f t="shared" si="6"/>
        <v>Low</v>
      </c>
    </row>
    <row r="4411" hidden="1">
      <c r="A4411" s="1">
        <v>42820.0</v>
      </c>
      <c r="B4411" s="2" t="s">
        <v>5253</v>
      </c>
      <c r="C4411" s="2">
        <v>2.0</v>
      </c>
      <c r="D4411" s="2" t="s">
        <v>2605</v>
      </c>
      <c r="E4411" s="2" t="s">
        <v>37</v>
      </c>
      <c r="F4411" s="2" t="s">
        <v>1671</v>
      </c>
      <c r="G4411" s="2" t="s">
        <v>39</v>
      </c>
      <c r="H4411" s="2" t="s">
        <v>284</v>
      </c>
      <c r="I4411" s="2" t="s">
        <v>5254</v>
      </c>
      <c r="J4411" s="2" t="s">
        <v>116</v>
      </c>
      <c r="K4411" s="2" t="s">
        <v>43</v>
      </c>
      <c r="L4411" s="10">
        <v>42821.0</v>
      </c>
      <c r="M4411" s="2" t="s">
        <v>34</v>
      </c>
      <c r="N4411" s="11">
        <v>0.2</v>
      </c>
      <c r="O4411" s="12">
        <v>4.0</v>
      </c>
      <c r="P4411" s="13">
        <v>0.33</v>
      </c>
      <c r="Q4411" s="13">
        <v>13.0</v>
      </c>
      <c r="R4411" s="13">
        <f t="shared" si="1"/>
        <v>16.25</v>
      </c>
      <c r="S4411" s="14">
        <f t="shared" si="2"/>
        <v>8.125</v>
      </c>
      <c r="T4411" s="14">
        <f t="shared" si="3"/>
        <v>0.3076923077</v>
      </c>
      <c r="U4411" s="15" t="str">
        <f>vlookup(F4411,'Sub categories'!$A:$C,3,False)</f>
        <v>Binders</v>
      </c>
      <c r="V4411" s="16">
        <f t="shared" si="4"/>
        <v>1</v>
      </c>
      <c r="W4411" s="17">
        <f t="array" ref="W4411">INDEX(shipping_prices!$C$1:$F5638,MATCH(I4411,shipping_prices!$A$1:$A5638,0),MATCH(M4411,shipping_prices!$C$1:$F$1,0))</f>
        <v>12.18</v>
      </c>
      <c r="X4411" s="15" t="str">
        <f t="shared" si="5"/>
        <v>Noel StaavosCarlsbadNew Mexico</v>
      </c>
      <c r="Y4411" s="15" t="str">
        <f t="shared" si="6"/>
        <v>Low</v>
      </c>
    </row>
    <row r="4412" hidden="1">
      <c r="A4412" s="1">
        <v>42820.0</v>
      </c>
      <c r="B4412" s="2" t="s">
        <v>5255</v>
      </c>
      <c r="C4412" s="2">
        <v>5.0</v>
      </c>
      <c r="D4412" s="2" t="s">
        <v>1404</v>
      </c>
      <c r="E4412" s="2" t="s">
        <v>27</v>
      </c>
      <c r="F4412" s="2" t="s">
        <v>3077</v>
      </c>
      <c r="G4412" s="2" t="s">
        <v>39</v>
      </c>
      <c r="H4412" s="2" t="s">
        <v>79</v>
      </c>
      <c r="I4412" s="2" t="s">
        <v>179</v>
      </c>
      <c r="J4412" s="2" t="s">
        <v>1156</v>
      </c>
      <c r="K4412" s="2" t="s">
        <v>33</v>
      </c>
      <c r="L4412" s="10">
        <v>42820.0</v>
      </c>
      <c r="M4412" s="2" t="s">
        <v>469</v>
      </c>
      <c r="N4412" s="11">
        <v>0.0</v>
      </c>
      <c r="O4412" s="12">
        <v>90.0</v>
      </c>
      <c r="P4412" s="13">
        <v>0.45</v>
      </c>
      <c r="Q4412" s="13">
        <v>200.0</v>
      </c>
      <c r="R4412" s="13">
        <f t="shared" si="1"/>
        <v>200</v>
      </c>
      <c r="S4412" s="14">
        <f t="shared" si="2"/>
        <v>40</v>
      </c>
      <c r="T4412" s="14">
        <f t="shared" si="3"/>
        <v>0.45</v>
      </c>
      <c r="U4412" s="15" t="str">
        <f>vlookup(F4412,'Sub categories'!$A:$C,3,False)</f>
        <v>Envelopes</v>
      </c>
      <c r="V4412" s="16">
        <f t="shared" si="4"/>
        <v>0</v>
      </c>
      <c r="W4412" s="17">
        <f t="array" ref="W4412">INDEX(shipping_prices!$C$1:$F5639,MATCH(I4412,shipping_prices!$A$1:$A5639,0),MATCH(M4412,shipping_prices!$C$1:$F$1,0))</f>
        <v>47.77</v>
      </c>
      <c r="X4412" s="15" t="str">
        <f t="shared" si="5"/>
        <v>Gary ZanduskyColumbiaMaryland</v>
      </c>
      <c r="Y4412" s="15" t="str">
        <f t="shared" si="6"/>
        <v>High</v>
      </c>
    </row>
    <row r="4413" hidden="1">
      <c r="A4413" s="1">
        <v>42821.0</v>
      </c>
      <c r="B4413" s="2" t="s">
        <v>5255</v>
      </c>
      <c r="C4413" s="2">
        <v>3.0</v>
      </c>
      <c r="D4413" s="2" t="s">
        <v>1404</v>
      </c>
      <c r="E4413" s="2" t="s">
        <v>27</v>
      </c>
      <c r="F4413" s="2" t="s">
        <v>1744</v>
      </c>
      <c r="G4413" s="2" t="s">
        <v>39</v>
      </c>
      <c r="H4413" s="2" t="s">
        <v>329</v>
      </c>
      <c r="I4413" s="2" t="s">
        <v>179</v>
      </c>
      <c r="J4413" s="2" t="s">
        <v>1156</v>
      </c>
      <c r="K4413" s="2" t="s">
        <v>33</v>
      </c>
      <c r="L4413" s="10">
        <v>42821.0</v>
      </c>
      <c r="M4413" s="2" t="s">
        <v>469</v>
      </c>
      <c r="N4413" s="11">
        <v>0.0</v>
      </c>
      <c r="O4413" s="12">
        <v>298.0</v>
      </c>
      <c r="P4413" s="13">
        <v>0.33</v>
      </c>
      <c r="Q4413" s="13">
        <v>902.0</v>
      </c>
      <c r="R4413" s="13">
        <f t="shared" si="1"/>
        <v>902</v>
      </c>
      <c r="S4413" s="14">
        <f t="shared" si="2"/>
        <v>300.6666667</v>
      </c>
      <c r="T4413" s="14">
        <f t="shared" si="3"/>
        <v>0.3303769401</v>
      </c>
      <c r="U4413" s="15" t="str">
        <f>vlookup(F4413,'Sub categories'!$A:$C,3,False)</f>
        <v>Appliances</v>
      </c>
      <c r="V4413" s="16">
        <f t="shared" si="4"/>
        <v>0</v>
      </c>
      <c r="W4413" s="17">
        <f t="array" ref="W4413">INDEX(shipping_prices!$C$1:$F5640,MATCH(I4413,shipping_prices!$A$1:$A5640,0),MATCH(M4413,shipping_prices!$C$1:$F$1,0))</f>
        <v>47.77</v>
      </c>
      <c r="X4413" s="15" t="str">
        <f t="shared" si="5"/>
        <v>Gary ZanduskyColumbiaMaryland</v>
      </c>
      <c r="Y4413" s="15" t="str">
        <f t="shared" si="6"/>
        <v>High</v>
      </c>
    </row>
    <row r="4414">
      <c r="A4414" s="1">
        <v>42821.0</v>
      </c>
      <c r="B4414" s="2" t="s">
        <v>5255</v>
      </c>
      <c r="C4414" s="2">
        <v>5.0</v>
      </c>
      <c r="D4414" s="2" t="s">
        <v>1404</v>
      </c>
      <c r="E4414" s="2" t="s">
        <v>27</v>
      </c>
      <c r="F4414" s="2" t="s">
        <v>557</v>
      </c>
      <c r="G4414" s="2" t="s">
        <v>45</v>
      </c>
      <c r="H4414" s="2" t="s">
        <v>558</v>
      </c>
      <c r="I4414" s="2" t="s">
        <v>179</v>
      </c>
      <c r="J4414" s="2" t="s">
        <v>1156</v>
      </c>
      <c r="K4414" s="2" t="s">
        <v>33</v>
      </c>
      <c r="L4414" s="10">
        <v>42821.0</v>
      </c>
      <c r="M4414" s="2" t="s">
        <v>469</v>
      </c>
      <c r="N4414" s="11">
        <v>0.0</v>
      </c>
      <c r="O4414" s="12">
        <v>253.0</v>
      </c>
      <c r="P4414" s="13">
        <v>0.26</v>
      </c>
      <c r="Q4414" s="13">
        <v>972.0</v>
      </c>
      <c r="R4414" s="13">
        <f t="shared" si="1"/>
        <v>972</v>
      </c>
      <c r="S4414" s="14">
        <f t="shared" si="2"/>
        <v>194.4</v>
      </c>
      <c r="T4414" s="14">
        <f t="shared" si="3"/>
        <v>0.2602880658</v>
      </c>
      <c r="U4414" s="15" t="str">
        <f>vlookup(F4414,'Sub categories'!$A:$C,3,False)</f>
        <v>Furnishings</v>
      </c>
      <c r="V4414" s="16">
        <f t="shared" si="4"/>
        <v>0</v>
      </c>
      <c r="W4414" s="17">
        <f t="array" ref="W4414">INDEX(shipping_prices!$C$1:$F5641,MATCH(I4414,shipping_prices!$A$1:$A5641,0),MATCH(M4414,shipping_prices!$C$1:$F$1,0))</f>
        <v>47.77</v>
      </c>
      <c r="X4414" s="15" t="str">
        <f t="shared" si="5"/>
        <v>Gary ZanduskyColumbiaMaryland</v>
      </c>
      <c r="Y4414" s="15" t="str">
        <f t="shared" si="6"/>
        <v>High</v>
      </c>
    </row>
    <row r="4415" hidden="1">
      <c r="A4415" s="1">
        <v>42821.0</v>
      </c>
      <c r="B4415" s="2" t="s">
        <v>5256</v>
      </c>
      <c r="C4415" s="2">
        <v>2.0</v>
      </c>
      <c r="D4415" s="2" t="s">
        <v>3963</v>
      </c>
      <c r="E4415" s="2" t="s">
        <v>37</v>
      </c>
      <c r="F4415" s="2" t="s">
        <v>1027</v>
      </c>
      <c r="G4415" s="2" t="s">
        <v>39</v>
      </c>
      <c r="H4415" s="2" t="s">
        <v>1028</v>
      </c>
      <c r="I4415" s="2" t="s">
        <v>163</v>
      </c>
      <c r="J4415" s="2" t="s">
        <v>164</v>
      </c>
      <c r="K4415" s="2" t="s">
        <v>33</v>
      </c>
      <c r="L4415" s="10">
        <v>42823.0</v>
      </c>
      <c r="M4415" s="2" t="s">
        <v>90</v>
      </c>
      <c r="N4415" s="11">
        <v>0.7</v>
      </c>
      <c r="O4415" s="12">
        <v>-4.0</v>
      </c>
      <c r="P4415" s="13">
        <v>-0.83</v>
      </c>
      <c r="Q4415" s="13">
        <v>5.0</v>
      </c>
      <c r="R4415" s="13">
        <f t="shared" si="1"/>
        <v>16.66666667</v>
      </c>
      <c r="S4415" s="14">
        <f t="shared" si="2"/>
        <v>8.333333333</v>
      </c>
      <c r="T4415" s="14">
        <f t="shared" si="3"/>
        <v>-0.8</v>
      </c>
      <c r="U4415" s="15" t="str">
        <f>vlookup(F4415,'Sub categories'!$A:$C,3,False)</f>
        <v>Binders</v>
      </c>
      <c r="V4415" s="16">
        <f t="shared" si="4"/>
        <v>2</v>
      </c>
      <c r="W4415" s="17">
        <f t="array" ref="W4415">INDEX(shipping_prices!$C$1:$F5642,MATCH(I4415,shipping_prices!$A$1:$A5642,0),MATCH(M4415,shipping_prices!$C$1:$F$1,0))</f>
        <v>6.23</v>
      </c>
      <c r="X4415" s="15" t="str">
        <f t="shared" si="5"/>
        <v>Stewart CarmichaelPhiladelphiaPennsylvania</v>
      </c>
      <c r="Y4415" s="15" t="str">
        <f t="shared" si="6"/>
        <v>loss</v>
      </c>
    </row>
    <row r="4416" hidden="1">
      <c r="A4416" s="1">
        <v>42822.0</v>
      </c>
      <c r="B4416" s="2" t="s">
        <v>5256</v>
      </c>
      <c r="C4416" s="2">
        <v>2.0</v>
      </c>
      <c r="D4416" s="2" t="s">
        <v>3963</v>
      </c>
      <c r="E4416" s="2" t="s">
        <v>37</v>
      </c>
      <c r="F4416" s="2" t="s">
        <v>1507</v>
      </c>
      <c r="G4416" s="2" t="s">
        <v>39</v>
      </c>
      <c r="H4416" s="2" t="s">
        <v>51</v>
      </c>
      <c r="I4416" s="2" t="s">
        <v>163</v>
      </c>
      <c r="J4416" s="2" t="s">
        <v>164</v>
      </c>
      <c r="K4416" s="2" t="s">
        <v>33</v>
      </c>
      <c r="L4416" s="10">
        <v>42823.0</v>
      </c>
      <c r="M4416" s="2" t="s">
        <v>90</v>
      </c>
      <c r="N4416" s="11">
        <v>0.2</v>
      </c>
      <c r="O4416" s="12">
        <v>2.0</v>
      </c>
      <c r="P4416" s="13">
        <v>0.31</v>
      </c>
      <c r="Q4416" s="13">
        <v>7.0</v>
      </c>
      <c r="R4416" s="13">
        <f t="shared" si="1"/>
        <v>8.75</v>
      </c>
      <c r="S4416" s="14">
        <f t="shared" si="2"/>
        <v>4.375</v>
      </c>
      <c r="T4416" s="14">
        <f t="shared" si="3"/>
        <v>0.2857142857</v>
      </c>
      <c r="U4416" s="15" t="str">
        <f>vlookup(F4416,'Sub categories'!$A:$C,3,False)</f>
        <v>Paper</v>
      </c>
      <c r="V4416" s="16">
        <f t="shared" si="4"/>
        <v>1</v>
      </c>
      <c r="W4416" s="17">
        <f t="array" ref="W4416">INDEX(shipping_prices!$C$1:$F5643,MATCH(I4416,shipping_prices!$A$1:$A5643,0),MATCH(M4416,shipping_prices!$C$1:$F$1,0))</f>
        <v>6.23</v>
      </c>
      <c r="X4416" s="15" t="str">
        <f t="shared" si="5"/>
        <v>Stewart CarmichaelPhiladelphiaPennsylvania</v>
      </c>
      <c r="Y4416" s="15" t="str">
        <f t="shared" si="6"/>
        <v>Low</v>
      </c>
    </row>
    <row r="4417" hidden="1">
      <c r="A4417" s="1">
        <v>42822.0</v>
      </c>
      <c r="B4417" s="2" t="s">
        <v>5256</v>
      </c>
      <c r="C4417" s="2">
        <v>3.0</v>
      </c>
      <c r="D4417" s="2" t="s">
        <v>3963</v>
      </c>
      <c r="E4417" s="2" t="s">
        <v>37</v>
      </c>
      <c r="F4417" s="2" t="s">
        <v>3886</v>
      </c>
      <c r="G4417" s="2" t="s">
        <v>39</v>
      </c>
      <c r="H4417" s="2" t="s">
        <v>3887</v>
      </c>
      <c r="I4417" s="2" t="s">
        <v>163</v>
      </c>
      <c r="J4417" s="2" t="s">
        <v>164</v>
      </c>
      <c r="K4417" s="2" t="s">
        <v>33</v>
      </c>
      <c r="L4417" s="10">
        <v>42823.0</v>
      </c>
      <c r="M4417" s="2" t="s">
        <v>90</v>
      </c>
      <c r="N4417" s="11">
        <v>0.2</v>
      </c>
      <c r="O4417" s="12">
        <v>91.0</v>
      </c>
      <c r="P4417" s="13">
        <v>0.2</v>
      </c>
      <c r="Q4417" s="13">
        <v>454.0</v>
      </c>
      <c r="R4417" s="13">
        <f t="shared" si="1"/>
        <v>567.5</v>
      </c>
      <c r="S4417" s="14">
        <f t="shared" si="2"/>
        <v>189.1666667</v>
      </c>
      <c r="T4417" s="14">
        <f t="shared" si="3"/>
        <v>0.2004405286</v>
      </c>
      <c r="U4417" s="15" t="str">
        <f>vlookup(F4417,'Sub categories'!$A:$C,3,False)</f>
        <v>Appliances</v>
      </c>
      <c r="V4417" s="16">
        <f t="shared" si="4"/>
        <v>1</v>
      </c>
      <c r="W4417" s="17">
        <f t="array" ref="W4417">INDEX(shipping_prices!$C$1:$F5644,MATCH(I4417,shipping_prices!$A$1:$A5644,0),MATCH(M4417,shipping_prices!$C$1:$F$1,0))</f>
        <v>6.23</v>
      </c>
      <c r="X4417" s="15" t="str">
        <f t="shared" si="5"/>
        <v>Stewart CarmichaelPhiladelphiaPennsylvania</v>
      </c>
      <c r="Y4417" s="15" t="str">
        <f t="shared" si="6"/>
        <v>High</v>
      </c>
    </row>
    <row r="4418" hidden="1">
      <c r="A4418" s="1">
        <v>42822.0</v>
      </c>
      <c r="B4418" s="2" t="s">
        <v>5257</v>
      </c>
      <c r="C4418" s="2">
        <v>1.0</v>
      </c>
      <c r="D4418" s="2" t="s">
        <v>1548</v>
      </c>
      <c r="E4418" s="2" t="s">
        <v>37</v>
      </c>
      <c r="F4418" s="2" t="s">
        <v>924</v>
      </c>
      <c r="G4418" s="2" t="s">
        <v>39</v>
      </c>
      <c r="H4418" s="2" t="s">
        <v>79</v>
      </c>
      <c r="I4418" s="2" t="s">
        <v>4235</v>
      </c>
      <c r="J4418" s="2" t="s">
        <v>598</v>
      </c>
      <c r="K4418" s="2" t="s">
        <v>33</v>
      </c>
      <c r="L4418" s="10">
        <v>42831.0</v>
      </c>
      <c r="M4418" s="2" t="s">
        <v>34</v>
      </c>
      <c r="N4418" s="11">
        <v>0.0</v>
      </c>
      <c r="O4418" s="12">
        <v>27.0</v>
      </c>
      <c r="P4418" s="13">
        <v>0.48</v>
      </c>
      <c r="Q4418" s="13">
        <v>55.0</v>
      </c>
      <c r="R4418" s="13">
        <f t="shared" si="1"/>
        <v>55</v>
      </c>
      <c r="S4418" s="14">
        <f t="shared" si="2"/>
        <v>55</v>
      </c>
      <c r="T4418" s="14">
        <f t="shared" si="3"/>
        <v>0.4909090909</v>
      </c>
      <c r="U4418" s="15" t="str">
        <f>vlookup(F4418,'Sub categories'!$A:$C,3,False)</f>
        <v>Paper</v>
      </c>
      <c r="V4418" s="16">
        <f t="shared" si="4"/>
        <v>9</v>
      </c>
      <c r="W4418" s="17">
        <f t="array" ref="W4418">INDEX(shipping_prices!$C$1:$F5645,MATCH(I4418,shipping_prices!$A$1:$A5645,0),MATCH(M4418,shipping_prices!$C$1:$F$1,0))</f>
        <v>9.39</v>
      </c>
      <c r="X4418" s="15" t="str">
        <f t="shared" si="5"/>
        <v>Matt CollisterPerth AmboyNew Jersey</v>
      </c>
      <c r="Y4418" s="15" t="str">
        <f t="shared" si="6"/>
        <v>Low</v>
      </c>
    </row>
    <row r="4419" hidden="1">
      <c r="A4419" s="1">
        <v>42823.0</v>
      </c>
      <c r="B4419" s="2" t="s">
        <v>5257</v>
      </c>
      <c r="C4419" s="2">
        <v>2.0</v>
      </c>
      <c r="D4419" s="2" t="s">
        <v>1548</v>
      </c>
      <c r="E4419" s="2" t="s">
        <v>37</v>
      </c>
      <c r="F4419" s="2" t="s">
        <v>3228</v>
      </c>
      <c r="G4419" s="2" t="s">
        <v>39</v>
      </c>
      <c r="H4419" s="2" t="s">
        <v>81</v>
      </c>
      <c r="I4419" s="2" t="s">
        <v>4235</v>
      </c>
      <c r="J4419" s="2" t="s">
        <v>598</v>
      </c>
      <c r="K4419" s="2" t="s">
        <v>33</v>
      </c>
      <c r="L4419" s="10">
        <v>42831.0</v>
      </c>
      <c r="M4419" s="2" t="s">
        <v>34</v>
      </c>
      <c r="N4419" s="11">
        <v>0.0</v>
      </c>
      <c r="O4419" s="12">
        <v>46.0</v>
      </c>
      <c r="P4419" s="13">
        <v>0.28</v>
      </c>
      <c r="Q4419" s="13">
        <v>163.0</v>
      </c>
      <c r="R4419" s="13">
        <f t="shared" si="1"/>
        <v>163</v>
      </c>
      <c r="S4419" s="14">
        <f t="shared" si="2"/>
        <v>81.5</v>
      </c>
      <c r="T4419" s="14">
        <f t="shared" si="3"/>
        <v>0.282208589</v>
      </c>
      <c r="U4419" s="15" t="str">
        <f>vlookup(F4419,'Sub categories'!$A:$C,3,False)</f>
        <v>Appliances</v>
      </c>
      <c r="V4419" s="16">
        <f t="shared" si="4"/>
        <v>8</v>
      </c>
      <c r="W4419" s="17">
        <f t="array" ref="W4419">INDEX(shipping_prices!$C$1:$F5646,MATCH(I4419,shipping_prices!$A$1:$A5646,0),MATCH(M4419,shipping_prices!$C$1:$F$1,0))</f>
        <v>9.39</v>
      </c>
      <c r="X4419" s="15" t="str">
        <f t="shared" si="5"/>
        <v>Matt CollisterPerth AmboyNew Jersey</v>
      </c>
      <c r="Y4419" s="15" t="str">
        <f t="shared" si="6"/>
        <v>High</v>
      </c>
    </row>
    <row r="4420" hidden="1">
      <c r="A4420" s="1">
        <v>42823.0</v>
      </c>
      <c r="B4420" s="2" t="s">
        <v>5257</v>
      </c>
      <c r="C4420" s="2">
        <v>3.0</v>
      </c>
      <c r="D4420" s="2" t="s">
        <v>1548</v>
      </c>
      <c r="E4420" s="2" t="s">
        <v>37</v>
      </c>
      <c r="F4420" s="2" t="s">
        <v>644</v>
      </c>
      <c r="G4420" s="2" t="s">
        <v>29</v>
      </c>
      <c r="H4420" s="2" t="s">
        <v>79</v>
      </c>
      <c r="I4420" s="2" t="s">
        <v>4235</v>
      </c>
      <c r="J4420" s="2" t="s">
        <v>598</v>
      </c>
      <c r="K4420" s="2" t="s">
        <v>33</v>
      </c>
      <c r="L4420" s="10">
        <v>42831.0</v>
      </c>
      <c r="M4420" s="2" t="s">
        <v>34</v>
      </c>
      <c r="N4420" s="11">
        <v>0.0</v>
      </c>
      <c r="O4420" s="12">
        <v>281.0</v>
      </c>
      <c r="P4420" s="13">
        <v>0.47</v>
      </c>
      <c r="Q4420" s="13">
        <v>597.0</v>
      </c>
      <c r="R4420" s="13">
        <f t="shared" si="1"/>
        <v>597</v>
      </c>
      <c r="S4420" s="14">
        <f t="shared" si="2"/>
        <v>199</v>
      </c>
      <c r="T4420" s="14">
        <f t="shared" si="3"/>
        <v>0.4706867672</v>
      </c>
      <c r="U4420" s="15" t="str">
        <f>vlookup(F4420,'Sub categories'!$A:$C,3,False)</f>
        <v>Phones</v>
      </c>
      <c r="V4420" s="16">
        <f t="shared" si="4"/>
        <v>8</v>
      </c>
      <c r="W4420" s="17">
        <f t="array" ref="W4420">INDEX(shipping_prices!$C$1:$F5647,MATCH(I4420,shipping_prices!$A$1:$A5647,0),MATCH(M4420,shipping_prices!$C$1:$F$1,0))</f>
        <v>9.39</v>
      </c>
      <c r="X4420" s="15" t="str">
        <f t="shared" si="5"/>
        <v>Matt CollisterPerth AmboyNew Jersey</v>
      </c>
      <c r="Y4420" s="15" t="str">
        <f t="shared" si="6"/>
        <v>High</v>
      </c>
    </row>
    <row r="4421" hidden="1">
      <c r="A4421" s="1">
        <v>42823.0</v>
      </c>
      <c r="B4421" s="2" t="s">
        <v>5258</v>
      </c>
      <c r="C4421" s="2">
        <v>2.0</v>
      </c>
      <c r="D4421" s="2" t="s">
        <v>5098</v>
      </c>
      <c r="E4421" s="2" t="s">
        <v>49</v>
      </c>
      <c r="F4421" s="2" t="s">
        <v>929</v>
      </c>
      <c r="G4421" s="2" t="s">
        <v>39</v>
      </c>
      <c r="H4421" s="2" t="s">
        <v>284</v>
      </c>
      <c r="I4421" s="2" t="s">
        <v>1731</v>
      </c>
      <c r="J4421" s="2" t="s">
        <v>53</v>
      </c>
      <c r="K4421" s="2" t="s">
        <v>54</v>
      </c>
      <c r="L4421" s="10">
        <v>42832.0</v>
      </c>
      <c r="M4421" s="2" t="s">
        <v>34</v>
      </c>
      <c r="N4421" s="11">
        <v>0.7</v>
      </c>
      <c r="O4421" s="12">
        <v>-7.0</v>
      </c>
      <c r="P4421" s="13">
        <v>-0.7</v>
      </c>
      <c r="Q4421" s="13">
        <v>10.0</v>
      </c>
      <c r="R4421" s="13">
        <f t="shared" si="1"/>
        <v>33.33333333</v>
      </c>
      <c r="S4421" s="14">
        <f t="shared" si="2"/>
        <v>16.66666667</v>
      </c>
      <c r="T4421" s="14">
        <f t="shared" si="3"/>
        <v>-0.7</v>
      </c>
      <c r="U4421" s="15" t="str">
        <f>vlookup(F4421,'Sub categories'!$A:$C,3,False)</f>
        <v>Binders</v>
      </c>
      <c r="V4421" s="16">
        <f t="shared" si="4"/>
        <v>9</v>
      </c>
      <c r="W4421" s="17">
        <f t="array" ref="W4421">INDEX(shipping_prices!$C$1:$F5648,MATCH(I4421,shipping_prices!$A$1:$A5648,0),MATCH(M4421,shipping_prices!$C$1:$F$1,0))</f>
        <v>14.26</v>
      </c>
      <c r="X4421" s="15" t="str">
        <f t="shared" si="5"/>
        <v>Laurel BeltranApopkaFlorida</v>
      </c>
      <c r="Y4421" s="15" t="str">
        <f t="shared" si="6"/>
        <v>loss</v>
      </c>
    </row>
    <row r="4422" hidden="1">
      <c r="A4422" s="1">
        <v>42823.0</v>
      </c>
      <c r="B4422" s="2" t="s">
        <v>5258</v>
      </c>
      <c r="C4422" s="2">
        <v>3.0</v>
      </c>
      <c r="D4422" s="2" t="s">
        <v>5098</v>
      </c>
      <c r="E4422" s="2" t="s">
        <v>49</v>
      </c>
      <c r="F4422" s="2" t="s">
        <v>5259</v>
      </c>
      <c r="G4422" s="2" t="s">
        <v>39</v>
      </c>
      <c r="H4422" s="2" t="s">
        <v>3539</v>
      </c>
      <c r="I4422" s="2" t="s">
        <v>1731</v>
      </c>
      <c r="J4422" s="2" t="s">
        <v>53</v>
      </c>
      <c r="K4422" s="2" t="s">
        <v>54</v>
      </c>
      <c r="L4422" s="10">
        <v>42832.0</v>
      </c>
      <c r="M4422" s="2" t="s">
        <v>34</v>
      </c>
      <c r="N4422" s="11">
        <v>0.2</v>
      </c>
      <c r="O4422" s="12">
        <v>50.0</v>
      </c>
      <c r="P4422" s="13">
        <v>0.07</v>
      </c>
      <c r="Q4422" s="13">
        <v>672.0</v>
      </c>
      <c r="R4422" s="13">
        <f t="shared" si="1"/>
        <v>840</v>
      </c>
      <c r="S4422" s="14">
        <f t="shared" si="2"/>
        <v>280</v>
      </c>
      <c r="T4422" s="14">
        <f t="shared" si="3"/>
        <v>0.0744047619</v>
      </c>
      <c r="U4422" s="15" t="str">
        <f>vlookup(F4422,'Sub categories'!$A:$C,3,False)</f>
        <v>Appliances</v>
      </c>
      <c r="V4422" s="16">
        <f t="shared" si="4"/>
        <v>9</v>
      </c>
      <c r="W4422" s="17">
        <f t="array" ref="W4422">INDEX(shipping_prices!$C$1:$F5649,MATCH(I4422,shipping_prices!$A$1:$A5649,0),MATCH(M4422,shipping_prices!$C$1:$F$1,0))</f>
        <v>14.26</v>
      </c>
      <c r="X4422" s="15" t="str">
        <f t="shared" si="5"/>
        <v>Laurel BeltranApopkaFlorida</v>
      </c>
      <c r="Y4422" s="15" t="str">
        <f t="shared" si="6"/>
        <v>High</v>
      </c>
    </row>
    <row r="4423" hidden="1">
      <c r="A4423" s="1">
        <v>42823.0</v>
      </c>
      <c r="B4423" s="2" t="s">
        <v>5260</v>
      </c>
      <c r="C4423" s="2">
        <v>2.0</v>
      </c>
      <c r="D4423" s="2" t="s">
        <v>4324</v>
      </c>
      <c r="E4423" s="2" t="s">
        <v>37</v>
      </c>
      <c r="F4423" s="2" t="s">
        <v>2209</v>
      </c>
      <c r="G4423" s="2" t="s">
        <v>39</v>
      </c>
      <c r="H4423" s="2" t="s">
        <v>182</v>
      </c>
      <c r="I4423" s="2" t="s">
        <v>75</v>
      </c>
      <c r="J4423" s="2" t="s">
        <v>76</v>
      </c>
      <c r="K4423" s="2" t="s">
        <v>77</v>
      </c>
      <c r="L4423" s="10">
        <v>42829.0</v>
      </c>
      <c r="M4423" s="2" t="s">
        <v>142</v>
      </c>
      <c r="N4423" s="11">
        <v>0.8</v>
      </c>
      <c r="O4423" s="12">
        <v>-12.0</v>
      </c>
      <c r="P4423" s="13">
        <v>-1.7</v>
      </c>
      <c r="Q4423" s="13">
        <v>7.0</v>
      </c>
      <c r="R4423" s="13">
        <f t="shared" si="1"/>
        <v>35</v>
      </c>
      <c r="S4423" s="14">
        <f t="shared" si="2"/>
        <v>17.5</v>
      </c>
      <c r="T4423" s="14">
        <f t="shared" si="3"/>
        <v>-1.714285714</v>
      </c>
      <c r="U4423" s="15" t="str">
        <f>vlookup(F4423,'Sub categories'!$A:$C,3,False)</f>
        <v>Binders</v>
      </c>
      <c r="V4423" s="16">
        <f t="shared" si="4"/>
        <v>6</v>
      </c>
      <c r="W4423" s="17">
        <f t="array" ref="W4423">INDEX(shipping_prices!$C$1:$F5650,MATCH(I4423,shipping_prices!$A$1:$A5650,0),MATCH(M4423,shipping_prices!$C$1:$F$1,0))</f>
        <v>23.68</v>
      </c>
      <c r="X4423" s="15" t="str">
        <f t="shared" si="5"/>
        <v>Matt HagelsteinHoustonTexas</v>
      </c>
      <c r="Y4423" s="15" t="str">
        <f t="shared" si="6"/>
        <v>loss</v>
      </c>
    </row>
    <row r="4424">
      <c r="A4424" s="1">
        <v>42823.0</v>
      </c>
      <c r="B4424" s="2" t="s">
        <v>5261</v>
      </c>
      <c r="C4424" s="2">
        <v>1.0</v>
      </c>
      <c r="D4424" s="2" t="s">
        <v>1445</v>
      </c>
      <c r="E4424" s="2" t="s">
        <v>37</v>
      </c>
      <c r="F4424" s="2" t="s">
        <v>1034</v>
      </c>
      <c r="G4424" s="2" t="s">
        <v>45</v>
      </c>
      <c r="H4424" s="2" t="s">
        <v>1035</v>
      </c>
      <c r="I4424" s="2" t="s">
        <v>31</v>
      </c>
      <c r="J4424" s="2" t="s">
        <v>32</v>
      </c>
      <c r="K4424" s="2" t="s">
        <v>33</v>
      </c>
      <c r="L4424" s="10">
        <v>42828.0</v>
      </c>
      <c r="M4424" s="2" t="s">
        <v>34</v>
      </c>
      <c r="N4424" s="11">
        <v>0.4</v>
      </c>
      <c r="O4424" s="12">
        <v>-38.0</v>
      </c>
      <c r="P4424" s="13">
        <v>-0.27</v>
      </c>
      <c r="Q4424" s="13">
        <v>142.0</v>
      </c>
      <c r="R4424" s="13">
        <f t="shared" si="1"/>
        <v>236.6666667</v>
      </c>
      <c r="S4424" s="14">
        <f t="shared" si="2"/>
        <v>236.6666667</v>
      </c>
      <c r="T4424" s="14">
        <f t="shared" si="3"/>
        <v>-0.2676056338</v>
      </c>
      <c r="U4424" s="15" t="str">
        <f>vlookup(F4424,'Sub categories'!$A:$C,3,False)</f>
        <v>Tables</v>
      </c>
      <c r="V4424" s="16">
        <f t="shared" si="4"/>
        <v>5</v>
      </c>
      <c r="W4424" s="17">
        <f t="array" ref="W4424">INDEX(shipping_prices!$C$1:$F5651,MATCH(I4424,shipping_prices!$A$1:$A5651,0),MATCH(M4424,shipping_prices!$C$1:$F$1,0))</f>
        <v>10.09</v>
      </c>
      <c r="X4424" s="15" t="str">
        <f t="shared" si="5"/>
        <v>Nona BalkNew York CityNew York</v>
      </c>
      <c r="Y4424" s="15" t="str">
        <f t="shared" si="6"/>
        <v>loss</v>
      </c>
    </row>
    <row r="4425" hidden="1">
      <c r="A4425" s="1">
        <v>42823.0</v>
      </c>
      <c r="B4425" s="2" t="s">
        <v>5262</v>
      </c>
      <c r="C4425" s="2">
        <v>3.0</v>
      </c>
      <c r="D4425" s="2" t="s">
        <v>286</v>
      </c>
      <c r="E4425" s="2" t="s">
        <v>37</v>
      </c>
      <c r="F4425" s="2" t="s">
        <v>725</v>
      </c>
      <c r="G4425" s="2" t="s">
        <v>39</v>
      </c>
      <c r="H4425" s="2" t="s">
        <v>726</v>
      </c>
      <c r="I4425" s="2" t="s">
        <v>163</v>
      </c>
      <c r="J4425" s="2" t="s">
        <v>164</v>
      </c>
      <c r="K4425" s="2" t="s">
        <v>33</v>
      </c>
      <c r="L4425" s="10">
        <v>42835.0</v>
      </c>
      <c r="M4425" s="2" t="s">
        <v>34</v>
      </c>
      <c r="N4425" s="11">
        <v>0.2</v>
      </c>
      <c r="O4425" s="12">
        <v>2.0</v>
      </c>
      <c r="P4425" s="13">
        <v>0.3</v>
      </c>
      <c r="Q4425" s="13">
        <v>5.0</v>
      </c>
      <c r="R4425" s="13">
        <f t="shared" si="1"/>
        <v>6.25</v>
      </c>
      <c r="S4425" s="14">
        <f t="shared" si="2"/>
        <v>2.083333333</v>
      </c>
      <c r="T4425" s="14">
        <f t="shared" si="3"/>
        <v>0.4</v>
      </c>
      <c r="U4425" s="15" t="str">
        <f>vlookup(F4425,'Sub categories'!$A:$C,3,False)</f>
        <v>Art</v>
      </c>
      <c r="V4425" s="16">
        <f t="shared" si="4"/>
        <v>12</v>
      </c>
      <c r="W4425" s="17">
        <f t="array" ref="W4425">INDEX(shipping_prices!$C$1:$F5652,MATCH(I4425,shipping_prices!$A$1:$A5652,0),MATCH(M4425,shipping_prices!$C$1:$F$1,0))</f>
        <v>7.98</v>
      </c>
      <c r="X4425" s="15" t="str">
        <f t="shared" si="5"/>
        <v>Vivek GradyPhiladelphiaPennsylvania</v>
      </c>
      <c r="Y4425" s="15" t="str">
        <f t="shared" si="6"/>
        <v>Low</v>
      </c>
    </row>
    <row r="4426" hidden="1">
      <c r="A4426" s="1">
        <v>42823.0</v>
      </c>
      <c r="B4426" s="2" t="s">
        <v>5262</v>
      </c>
      <c r="C4426" s="2">
        <v>2.0</v>
      </c>
      <c r="D4426" s="2" t="s">
        <v>286</v>
      </c>
      <c r="E4426" s="2" t="s">
        <v>37</v>
      </c>
      <c r="F4426" s="2" t="s">
        <v>3970</v>
      </c>
      <c r="G4426" s="2" t="s">
        <v>29</v>
      </c>
      <c r="H4426" s="2" t="s">
        <v>220</v>
      </c>
      <c r="I4426" s="2" t="s">
        <v>163</v>
      </c>
      <c r="J4426" s="2" t="s">
        <v>164</v>
      </c>
      <c r="K4426" s="2" t="s">
        <v>33</v>
      </c>
      <c r="L4426" s="10">
        <v>42835.0</v>
      </c>
      <c r="M4426" s="2" t="s">
        <v>34</v>
      </c>
      <c r="N4426" s="11">
        <v>0.2</v>
      </c>
      <c r="O4426" s="12">
        <v>13.0</v>
      </c>
      <c r="P4426" s="13">
        <v>0.28</v>
      </c>
      <c r="Q4426" s="13">
        <v>48.0</v>
      </c>
      <c r="R4426" s="13">
        <f t="shared" si="1"/>
        <v>60</v>
      </c>
      <c r="S4426" s="14">
        <f t="shared" si="2"/>
        <v>30</v>
      </c>
      <c r="T4426" s="14">
        <f t="shared" si="3"/>
        <v>0.2708333333</v>
      </c>
      <c r="U4426" s="15" t="str">
        <f>vlookup(F4426,'Sub categories'!$A:$C,3,False)</f>
        <v>Accessories</v>
      </c>
      <c r="V4426" s="16">
        <f t="shared" si="4"/>
        <v>12</v>
      </c>
      <c r="W4426" s="17">
        <f t="array" ref="W4426">INDEX(shipping_prices!$C$1:$F5653,MATCH(I4426,shipping_prices!$A$1:$A5653,0),MATCH(M4426,shipping_prices!$C$1:$F$1,0))</f>
        <v>7.98</v>
      </c>
      <c r="X4426" s="15" t="str">
        <f t="shared" si="5"/>
        <v>Vivek GradyPhiladelphiaPennsylvania</v>
      </c>
      <c r="Y4426" s="15" t="str">
        <f t="shared" si="6"/>
        <v>Low</v>
      </c>
    </row>
    <row r="4427" hidden="1">
      <c r="A4427" s="1">
        <v>42823.0</v>
      </c>
      <c r="B4427" s="2" t="s">
        <v>5263</v>
      </c>
      <c r="C4427" s="2">
        <v>7.0</v>
      </c>
      <c r="D4427" s="2" t="s">
        <v>982</v>
      </c>
      <c r="E4427" s="2" t="s">
        <v>37</v>
      </c>
      <c r="F4427" s="2" t="s">
        <v>4043</v>
      </c>
      <c r="G4427" s="2" t="s">
        <v>39</v>
      </c>
      <c r="H4427" s="2" t="s">
        <v>95</v>
      </c>
      <c r="I4427" s="2" t="s">
        <v>2493</v>
      </c>
      <c r="J4427" s="2" t="s">
        <v>1449</v>
      </c>
      <c r="K4427" s="2" t="s">
        <v>33</v>
      </c>
      <c r="L4427" s="10">
        <v>42835.0</v>
      </c>
      <c r="M4427" s="2" t="s">
        <v>142</v>
      </c>
      <c r="N4427" s="11">
        <v>0.0</v>
      </c>
      <c r="O4427" s="12">
        <v>22.0</v>
      </c>
      <c r="P4427" s="13">
        <v>0.46</v>
      </c>
      <c r="Q4427" s="13">
        <v>48.0</v>
      </c>
      <c r="R4427" s="13">
        <f t="shared" si="1"/>
        <v>48</v>
      </c>
      <c r="S4427" s="14">
        <f t="shared" si="2"/>
        <v>6.857142857</v>
      </c>
      <c r="T4427" s="14">
        <f t="shared" si="3"/>
        <v>0.4583333333</v>
      </c>
      <c r="U4427" s="15" t="str">
        <f>vlookup(F4427,'Sub categories'!$A:$C,3,False)</f>
        <v>Paper</v>
      </c>
      <c r="V4427" s="16">
        <f t="shared" si="4"/>
        <v>12</v>
      </c>
      <c r="W4427" s="17">
        <f t="array" ref="W4427">INDEX(shipping_prices!$C$1:$F5654,MATCH(I4427,shipping_prices!$A$1:$A5654,0),MATCH(M4427,shipping_prices!$C$1:$F$1,0))</f>
        <v>21.99</v>
      </c>
      <c r="X4427" s="15" t="str">
        <f t="shared" si="5"/>
        <v>Filia McAdamsMiddletownConnecticut</v>
      </c>
      <c r="Y4427" s="15" t="str">
        <f t="shared" si="6"/>
        <v>Low</v>
      </c>
    </row>
    <row r="4428">
      <c r="A4428" s="1">
        <v>42824.0</v>
      </c>
      <c r="B4428" s="2" t="s">
        <v>5264</v>
      </c>
      <c r="C4428" s="2">
        <v>7.0</v>
      </c>
      <c r="D4428" s="2" t="s">
        <v>675</v>
      </c>
      <c r="E4428" s="2" t="s">
        <v>37</v>
      </c>
      <c r="F4428" s="2" t="s">
        <v>2860</v>
      </c>
      <c r="G4428" s="2" t="s">
        <v>45</v>
      </c>
      <c r="H4428" s="2" t="s">
        <v>46</v>
      </c>
      <c r="I4428" s="2" t="s">
        <v>158</v>
      </c>
      <c r="J4428" s="2" t="s">
        <v>159</v>
      </c>
      <c r="K4428" s="2" t="s">
        <v>43</v>
      </c>
      <c r="L4428" s="10">
        <v>42836.0</v>
      </c>
      <c r="M4428" s="2" t="s">
        <v>34</v>
      </c>
      <c r="N4428" s="11">
        <v>0.0</v>
      </c>
      <c r="O4428" s="12">
        <v>335.0</v>
      </c>
      <c r="P4428" s="13">
        <v>0.3</v>
      </c>
      <c r="Q4428" s="13">
        <v>1115.0</v>
      </c>
      <c r="R4428" s="13">
        <f t="shared" si="1"/>
        <v>1115</v>
      </c>
      <c r="S4428" s="14">
        <f t="shared" si="2"/>
        <v>159.2857143</v>
      </c>
      <c r="T4428" s="14">
        <f t="shared" si="3"/>
        <v>0.3004484305</v>
      </c>
      <c r="U4428" s="15" t="str">
        <f>vlookup(F4428,'Sub categories'!$A:$C,3,False)</f>
        <v>Tables</v>
      </c>
      <c r="V4428" s="16">
        <f t="shared" si="4"/>
        <v>12</v>
      </c>
      <c r="W4428" s="17">
        <f t="array" ref="W4428">INDEX(shipping_prices!$C$1:$F5655,MATCH(I4428,shipping_prices!$A$1:$A5655,0),MATCH(M4428,shipping_prices!$C$1:$F$1,0))</f>
        <v>7</v>
      </c>
      <c r="X4428" s="15" t="str">
        <f t="shared" si="5"/>
        <v>Anthony RawlesSeattleWashington</v>
      </c>
      <c r="Y4428" s="15" t="str">
        <f t="shared" si="6"/>
        <v>High</v>
      </c>
    </row>
    <row r="4429" hidden="1">
      <c r="A4429" s="1">
        <v>42825.0</v>
      </c>
      <c r="B4429" s="2" t="s">
        <v>5265</v>
      </c>
      <c r="C4429" s="2">
        <v>1.0</v>
      </c>
      <c r="D4429" s="2" t="s">
        <v>978</v>
      </c>
      <c r="E4429" s="2" t="s">
        <v>37</v>
      </c>
      <c r="F4429" s="2" t="s">
        <v>1592</v>
      </c>
      <c r="G4429" s="2" t="s">
        <v>39</v>
      </c>
      <c r="H4429" s="2" t="s">
        <v>79</v>
      </c>
      <c r="I4429" s="2" t="s">
        <v>163</v>
      </c>
      <c r="J4429" s="2" t="s">
        <v>164</v>
      </c>
      <c r="K4429" s="2" t="s">
        <v>33</v>
      </c>
      <c r="L4429" s="10">
        <v>42828.0</v>
      </c>
      <c r="M4429" s="2" t="s">
        <v>34</v>
      </c>
      <c r="N4429" s="11">
        <v>0.2</v>
      </c>
      <c r="O4429" s="12">
        <v>0.0</v>
      </c>
      <c r="P4429" s="13">
        <v>0.11</v>
      </c>
      <c r="Q4429" s="13">
        <v>2.0</v>
      </c>
      <c r="R4429" s="13">
        <f t="shared" si="1"/>
        <v>2.5</v>
      </c>
      <c r="S4429" s="14">
        <f t="shared" si="2"/>
        <v>2.5</v>
      </c>
      <c r="T4429" s="14">
        <f t="shared" si="3"/>
        <v>0</v>
      </c>
      <c r="U4429" s="15" t="str">
        <f>vlookup(F4429,'Sub categories'!$A:$C,3,False)</f>
        <v>Art</v>
      </c>
      <c r="V4429" s="16">
        <f t="shared" si="4"/>
        <v>3</v>
      </c>
      <c r="W4429" s="17">
        <f t="array" ref="W4429">INDEX(shipping_prices!$C$1:$F5656,MATCH(I4429,shipping_prices!$A$1:$A5656,0),MATCH(M4429,shipping_prices!$C$1:$F$1,0))</f>
        <v>7.98</v>
      </c>
      <c r="X4429" s="15" t="str">
        <f t="shared" si="5"/>
        <v>Tiffany HousePhiladelphiaPennsylvania</v>
      </c>
      <c r="Y4429" s="15" t="str">
        <f t="shared" si="6"/>
        <v>loss</v>
      </c>
    </row>
    <row r="4430" hidden="1">
      <c r="A4430" s="1">
        <v>42825.0</v>
      </c>
      <c r="B4430" s="2" t="s">
        <v>5265</v>
      </c>
      <c r="C4430" s="2">
        <v>2.0</v>
      </c>
      <c r="D4430" s="2" t="s">
        <v>978</v>
      </c>
      <c r="E4430" s="2" t="s">
        <v>37</v>
      </c>
      <c r="F4430" s="2" t="s">
        <v>4529</v>
      </c>
      <c r="G4430" s="2" t="s">
        <v>39</v>
      </c>
      <c r="H4430" s="2" t="s">
        <v>1290</v>
      </c>
      <c r="I4430" s="2" t="s">
        <v>163</v>
      </c>
      <c r="J4430" s="2" t="s">
        <v>164</v>
      </c>
      <c r="K4430" s="2" t="s">
        <v>33</v>
      </c>
      <c r="L4430" s="10">
        <v>42828.0</v>
      </c>
      <c r="M4430" s="2" t="s">
        <v>34</v>
      </c>
      <c r="N4430" s="11">
        <v>0.2</v>
      </c>
      <c r="O4430" s="12">
        <v>7.0</v>
      </c>
      <c r="P4430" s="13">
        <v>0.19</v>
      </c>
      <c r="Q4430" s="13">
        <v>35.0</v>
      </c>
      <c r="R4430" s="13">
        <f t="shared" si="1"/>
        <v>43.75</v>
      </c>
      <c r="S4430" s="14">
        <f t="shared" si="2"/>
        <v>21.875</v>
      </c>
      <c r="T4430" s="14">
        <f t="shared" si="3"/>
        <v>0.2</v>
      </c>
      <c r="U4430" s="15" t="str">
        <f>vlookup(F4430,'Sub categories'!$A:$C,3,False)</f>
        <v>Appliances</v>
      </c>
      <c r="V4430" s="16">
        <f t="shared" si="4"/>
        <v>3</v>
      </c>
      <c r="W4430" s="17">
        <f t="array" ref="W4430">INDEX(shipping_prices!$C$1:$F5657,MATCH(I4430,shipping_prices!$A$1:$A5657,0),MATCH(M4430,shipping_prices!$C$1:$F$1,0))</f>
        <v>7.98</v>
      </c>
      <c r="X4430" s="15" t="str">
        <f t="shared" si="5"/>
        <v>Tiffany HousePhiladelphiaPennsylvania</v>
      </c>
      <c r="Y4430" s="15" t="str">
        <f t="shared" si="6"/>
        <v>Low</v>
      </c>
    </row>
    <row r="4431" hidden="1">
      <c r="A4431" s="1">
        <v>42825.0</v>
      </c>
      <c r="B4431" s="2" t="s">
        <v>5266</v>
      </c>
      <c r="C4431" s="2">
        <v>7.0</v>
      </c>
      <c r="D4431" s="2" t="s">
        <v>2641</v>
      </c>
      <c r="E4431" s="2" t="s">
        <v>37</v>
      </c>
      <c r="F4431" s="2" t="s">
        <v>5267</v>
      </c>
      <c r="G4431" s="2" t="s">
        <v>39</v>
      </c>
      <c r="H4431" s="2" t="s">
        <v>182</v>
      </c>
      <c r="I4431" s="2" t="s">
        <v>3954</v>
      </c>
      <c r="J4431" s="2" t="s">
        <v>141</v>
      </c>
      <c r="K4431" s="2" t="s">
        <v>77</v>
      </c>
      <c r="L4431" s="10">
        <v>42829.0</v>
      </c>
      <c r="M4431" s="2" t="s">
        <v>142</v>
      </c>
      <c r="N4431" s="11">
        <v>0.8</v>
      </c>
      <c r="O4431" s="12">
        <v>-730.0</v>
      </c>
      <c r="P4431" s="13">
        <v>-1.65</v>
      </c>
      <c r="Q4431" s="13">
        <v>442.0</v>
      </c>
      <c r="R4431" s="13">
        <f t="shared" si="1"/>
        <v>2210</v>
      </c>
      <c r="S4431" s="14">
        <f t="shared" si="2"/>
        <v>315.7142857</v>
      </c>
      <c r="T4431" s="14">
        <f t="shared" si="3"/>
        <v>-1.65158371</v>
      </c>
      <c r="U4431" s="15" t="str">
        <f>vlookup(F4431,'Sub categories'!$A:$C,3,False)</f>
        <v>Binders</v>
      </c>
      <c r="V4431" s="16">
        <f t="shared" si="4"/>
        <v>4</v>
      </c>
      <c r="W4431" s="17">
        <f t="array" ref="W4431">INDEX(shipping_prices!$C$1:$F5658,MATCH(I4431,shipping_prices!$A$1:$A5658,0),MATCH(M4431,shipping_prices!$C$1:$F$1,0))</f>
        <v>23.5</v>
      </c>
      <c r="X4431" s="15" t="str">
        <f t="shared" si="5"/>
        <v>Michael KennedyRockfordIllinois</v>
      </c>
      <c r="Y4431" s="15" t="str">
        <f t="shared" si="6"/>
        <v>loss</v>
      </c>
    </row>
    <row r="4432" hidden="1">
      <c r="A4432" s="1">
        <v>42826.0</v>
      </c>
      <c r="B4432" s="2" t="s">
        <v>5268</v>
      </c>
      <c r="C4432" s="2">
        <v>7.0</v>
      </c>
      <c r="D4432" s="2" t="s">
        <v>3635</v>
      </c>
      <c r="E4432" s="2" t="s">
        <v>27</v>
      </c>
      <c r="F4432" s="2" t="s">
        <v>3714</v>
      </c>
      <c r="G4432" s="2" t="s">
        <v>39</v>
      </c>
      <c r="H4432" s="2" t="s">
        <v>1806</v>
      </c>
      <c r="I4432" s="2" t="s">
        <v>333</v>
      </c>
      <c r="J4432" s="2" t="s">
        <v>749</v>
      </c>
      <c r="K4432" s="2" t="s">
        <v>54</v>
      </c>
      <c r="L4432" s="10">
        <v>42832.0</v>
      </c>
      <c r="M4432" s="2" t="s">
        <v>34</v>
      </c>
      <c r="N4432" s="11">
        <v>0.0</v>
      </c>
      <c r="O4432" s="12">
        <v>20.0</v>
      </c>
      <c r="P4432" s="13">
        <v>0.27</v>
      </c>
      <c r="Q4432" s="13">
        <v>73.0</v>
      </c>
      <c r="R4432" s="13">
        <f t="shared" si="1"/>
        <v>73</v>
      </c>
      <c r="S4432" s="14">
        <f t="shared" si="2"/>
        <v>10.42857143</v>
      </c>
      <c r="T4432" s="14">
        <f t="shared" si="3"/>
        <v>0.2739726027</v>
      </c>
      <c r="U4432" s="15" t="str">
        <f>vlookup(F4432,'Sub categories'!$A:$C,3,False)</f>
        <v>Storage</v>
      </c>
      <c r="V4432" s="16">
        <f t="shared" si="4"/>
        <v>6</v>
      </c>
      <c r="W4432" s="17">
        <f t="array" ref="W4432">INDEX(shipping_prices!$C$1:$F5659,MATCH(I4432,shipping_prices!$A$1:$A5659,0),MATCH(M4432,shipping_prices!$C$1:$F$1,0))</f>
        <v>9.94</v>
      </c>
      <c r="X4432" s="15" t="str">
        <f t="shared" si="5"/>
        <v>Jay KimmelHuntsvilleAlabama</v>
      </c>
      <c r="Y4432" s="15" t="str">
        <f t="shared" si="6"/>
        <v>Low</v>
      </c>
    </row>
    <row r="4433" hidden="1">
      <c r="A4433" s="1">
        <v>42826.0</v>
      </c>
      <c r="B4433" s="2" t="s">
        <v>5269</v>
      </c>
      <c r="C4433" s="2">
        <v>10.0</v>
      </c>
      <c r="D4433" s="2" t="s">
        <v>1820</v>
      </c>
      <c r="E4433" s="2" t="s">
        <v>49</v>
      </c>
      <c r="F4433" s="2" t="s">
        <v>2223</v>
      </c>
      <c r="G4433" s="2" t="s">
        <v>39</v>
      </c>
      <c r="H4433" s="2" t="s">
        <v>79</v>
      </c>
      <c r="I4433" s="2" t="s">
        <v>31</v>
      </c>
      <c r="J4433" s="2" t="s">
        <v>32</v>
      </c>
      <c r="K4433" s="2" t="s">
        <v>33</v>
      </c>
      <c r="L4433" s="10">
        <v>42834.0</v>
      </c>
      <c r="M4433" s="2" t="s">
        <v>34</v>
      </c>
      <c r="N4433" s="11">
        <v>0.0</v>
      </c>
      <c r="O4433" s="12">
        <v>178.0</v>
      </c>
      <c r="P4433" s="13">
        <v>0.47</v>
      </c>
      <c r="Q4433" s="13">
        <v>379.0</v>
      </c>
      <c r="R4433" s="13">
        <f t="shared" si="1"/>
        <v>379</v>
      </c>
      <c r="S4433" s="14">
        <f t="shared" si="2"/>
        <v>37.9</v>
      </c>
      <c r="T4433" s="14">
        <f t="shared" si="3"/>
        <v>0.4696569921</v>
      </c>
      <c r="U4433" s="15" t="str">
        <f>vlookup(F4433,'Sub categories'!$A:$C,3,False)</f>
        <v>Paper</v>
      </c>
      <c r="V4433" s="16">
        <f t="shared" si="4"/>
        <v>8</v>
      </c>
      <c r="W4433" s="17">
        <f t="array" ref="W4433">INDEX(shipping_prices!$C$1:$F5660,MATCH(I4433,shipping_prices!$A$1:$A5660,0),MATCH(M4433,shipping_prices!$C$1:$F$1,0))</f>
        <v>10.09</v>
      </c>
      <c r="X4433" s="15" t="str">
        <f t="shared" si="5"/>
        <v>Steven RoelleNew York CityNew York</v>
      </c>
      <c r="Y4433" s="15" t="str">
        <f t="shared" si="6"/>
        <v>High</v>
      </c>
    </row>
    <row r="4434" hidden="1">
      <c r="A4434" s="1">
        <v>42826.0</v>
      </c>
      <c r="B4434" s="2" t="s">
        <v>5270</v>
      </c>
      <c r="C4434" s="2">
        <v>6.0</v>
      </c>
      <c r="D4434" s="2" t="s">
        <v>1243</v>
      </c>
      <c r="E4434" s="2" t="s">
        <v>27</v>
      </c>
      <c r="F4434" s="2" t="s">
        <v>5200</v>
      </c>
      <c r="G4434" s="2" t="s">
        <v>29</v>
      </c>
      <c r="H4434" s="2" t="s">
        <v>30</v>
      </c>
      <c r="I4434" s="2" t="s">
        <v>1225</v>
      </c>
      <c r="J4434" s="2" t="s">
        <v>76</v>
      </c>
      <c r="K4434" s="2" t="s">
        <v>77</v>
      </c>
      <c r="L4434" s="10">
        <v>42837.0</v>
      </c>
      <c r="M4434" s="2" t="s">
        <v>34</v>
      </c>
      <c r="N4434" s="11">
        <v>0.2</v>
      </c>
      <c r="O4434" s="12">
        <v>49.0</v>
      </c>
      <c r="P4434" s="13">
        <v>0.08</v>
      </c>
      <c r="Q4434" s="13">
        <v>658.0</v>
      </c>
      <c r="R4434" s="13">
        <f t="shared" si="1"/>
        <v>822.5</v>
      </c>
      <c r="S4434" s="14">
        <f t="shared" si="2"/>
        <v>137.0833333</v>
      </c>
      <c r="T4434" s="14">
        <f t="shared" si="3"/>
        <v>0.07446808511</v>
      </c>
      <c r="U4434" s="15" t="str">
        <f>vlookup(F4434,'Sub categories'!$A:$C,3,False)</f>
        <v>Phones</v>
      </c>
      <c r="V4434" s="16">
        <f t="shared" si="4"/>
        <v>11</v>
      </c>
      <c r="W4434" s="17">
        <f t="array" ref="W4434">INDEX(shipping_prices!$C$1:$F5661,MATCH(I4434,shipping_prices!$A$1:$A5661,0),MATCH(M4434,shipping_prices!$C$1:$F$1,0))</f>
        <v>6.99</v>
      </c>
      <c r="X4434" s="15" t="str">
        <f t="shared" si="5"/>
        <v>George AshbrookDallasTexas</v>
      </c>
      <c r="Y4434" s="15" t="str">
        <f t="shared" si="6"/>
        <v>High</v>
      </c>
    </row>
    <row r="4435">
      <c r="A4435" s="1">
        <v>42826.0</v>
      </c>
      <c r="B4435" s="2" t="s">
        <v>5271</v>
      </c>
      <c r="C4435" s="2">
        <v>2.0</v>
      </c>
      <c r="D4435" s="2" t="s">
        <v>611</v>
      </c>
      <c r="E4435" s="2" t="s">
        <v>37</v>
      </c>
      <c r="F4435" s="2" t="s">
        <v>4712</v>
      </c>
      <c r="G4435" s="2" t="s">
        <v>45</v>
      </c>
      <c r="H4435" s="2" t="s">
        <v>168</v>
      </c>
      <c r="I4435" s="2" t="s">
        <v>75</v>
      </c>
      <c r="J4435" s="2" t="s">
        <v>76</v>
      </c>
      <c r="K4435" s="2" t="s">
        <v>77</v>
      </c>
      <c r="L4435" s="10">
        <v>42834.0</v>
      </c>
      <c r="M4435" s="2" t="s">
        <v>90</v>
      </c>
      <c r="N4435" s="11">
        <v>0.6</v>
      </c>
      <c r="O4435" s="12">
        <v>-1.0</v>
      </c>
      <c r="P4435" s="13">
        <v>-0.33</v>
      </c>
      <c r="Q4435" s="13">
        <v>2.0</v>
      </c>
      <c r="R4435" s="13">
        <f t="shared" si="1"/>
        <v>5</v>
      </c>
      <c r="S4435" s="14">
        <f t="shared" si="2"/>
        <v>2.5</v>
      </c>
      <c r="T4435" s="14">
        <f t="shared" si="3"/>
        <v>-0.5</v>
      </c>
      <c r="U4435" s="15" t="str">
        <f>vlookup(F4435,'Sub categories'!$A:$C,3,False)</f>
        <v>Furnishings</v>
      </c>
      <c r="V4435" s="16">
        <f t="shared" si="4"/>
        <v>8</v>
      </c>
      <c r="W4435" s="17">
        <f t="array" ref="W4435">INDEX(shipping_prices!$C$1:$F5662,MATCH(I4435,shipping_prices!$A$1:$A5662,0),MATCH(M4435,shipping_prices!$C$1:$F$1,0))</f>
        <v>9.96</v>
      </c>
      <c r="X4435" s="15" t="str">
        <f t="shared" si="5"/>
        <v>Laura ArmstrongHoustonTexas</v>
      </c>
      <c r="Y4435" s="15" t="str">
        <f t="shared" si="6"/>
        <v>loss</v>
      </c>
    </row>
    <row r="4436" hidden="1">
      <c r="A4436" s="1">
        <v>42826.0</v>
      </c>
      <c r="B4436" s="2" t="s">
        <v>5271</v>
      </c>
      <c r="C4436" s="2">
        <v>9.0</v>
      </c>
      <c r="D4436" s="2" t="s">
        <v>611</v>
      </c>
      <c r="E4436" s="2" t="s">
        <v>37</v>
      </c>
      <c r="F4436" s="2" t="s">
        <v>1313</v>
      </c>
      <c r="G4436" s="2" t="s">
        <v>39</v>
      </c>
      <c r="H4436" s="2" t="s">
        <v>79</v>
      </c>
      <c r="I4436" s="2" t="s">
        <v>75</v>
      </c>
      <c r="J4436" s="2" t="s">
        <v>76</v>
      </c>
      <c r="K4436" s="2" t="s">
        <v>77</v>
      </c>
      <c r="L4436" s="10">
        <v>42834.0</v>
      </c>
      <c r="M4436" s="2" t="s">
        <v>90</v>
      </c>
      <c r="N4436" s="11">
        <v>0.2</v>
      </c>
      <c r="O4436" s="12">
        <v>15.0</v>
      </c>
      <c r="P4436" s="13">
        <v>0.33</v>
      </c>
      <c r="Q4436" s="13">
        <v>45.0</v>
      </c>
      <c r="R4436" s="13">
        <f t="shared" si="1"/>
        <v>56.25</v>
      </c>
      <c r="S4436" s="14">
        <f t="shared" si="2"/>
        <v>6.25</v>
      </c>
      <c r="T4436" s="14">
        <f t="shared" si="3"/>
        <v>0.3333333333</v>
      </c>
      <c r="U4436" s="15" t="str">
        <f>vlookup(F4436,'Sub categories'!$A:$C,3,False)</f>
        <v>Labels</v>
      </c>
      <c r="V4436" s="16">
        <f t="shared" si="4"/>
        <v>8</v>
      </c>
      <c r="W4436" s="17">
        <f t="array" ref="W4436">INDEX(shipping_prices!$C$1:$F5663,MATCH(I4436,shipping_prices!$A$1:$A5663,0),MATCH(M4436,shipping_prices!$C$1:$F$1,0))</f>
        <v>9.96</v>
      </c>
      <c r="X4436" s="15" t="str">
        <f t="shared" si="5"/>
        <v>Laura ArmstrongHoustonTexas</v>
      </c>
      <c r="Y4436" s="15" t="str">
        <f t="shared" si="6"/>
        <v>Low</v>
      </c>
    </row>
    <row r="4437" hidden="1">
      <c r="A4437" s="1">
        <v>42826.0</v>
      </c>
      <c r="B4437" s="2" t="s">
        <v>5271</v>
      </c>
      <c r="C4437" s="2">
        <v>3.0</v>
      </c>
      <c r="D4437" s="2" t="s">
        <v>611</v>
      </c>
      <c r="E4437" s="2" t="s">
        <v>37</v>
      </c>
      <c r="F4437" s="2" t="s">
        <v>2791</v>
      </c>
      <c r="G4437" s="2" t="s">
        <v>29</v>
      </c>
      <c r="H4437" s="2" t="s">
        <v>255</v>
      </c>
      <c r="I4437" s="2" t="s">
        <v>75</v>
      </c>
      <c r="J4437" s="2" t="s">
        <v>76</v>
      </c>
      <c r="K4437" s="2" t="s">
        <v>77</v>
      </c>
      <c r="L4437" s="10">
        <v>42834.0</v>
      </c>
      <c r="M4437" s="2" t="s">
        <v>90</v>
      </c>
      <c r="N4437" s="11">
        <v>0.2</v>
      </c>
      <c r="O4437" s="12">
        <v>15.0</v>
      </c>
      <c r="P4437" s="13">
        <v>0.11</v>
      </c>
      <c r="Q4437" s="13">
        <v>132.0</v>
      </c>
      <c r="R4437" s="13">
        <f t="shared" si="1"/>
        <v>165</v>
      </c>
      <c r="S4437" s="14">
        <f t="shared" si="2"/>
        <v>55</v>
      </c>
      <c r="T4437" s="14">
        <f t="shared" si="3"/>
        <v>0.1136363636</v>
      </c>
      <c r="U4437" s="15" t="str">
        <f>vlookup(F4437,'Sub categories'!$A:$C,3,False)</f>
        <v>Phones</v>
      </c>
      <c r="V4437" s="16">
        <f t="shared" si="4"/>
        <v>8</v>
      </c>
      <c r="W4437" s="17">
        <f t="array" ref="W4437">INDEX(shipping_prices!$C$1:$F5664,MATCH(I4437,shipping_prices!$A$1:$A5664,0),MATCH(M4437,shipping_prices!$C$1:$F$1,0))</f>
        <v>9.96</v>
      </c>
      <c r="X4437" s="15" t="str">
        <f t="shared" si="5"/>
        <v>Laura ArmstrongHoustonTexas</v>
      </c>
      <c r="Y4437" s="15" t="str">
        <f t="shared" si="6"/>
        <v>Low</v>
      </c>
    </row>
    <row r="4438" hidden="1">
      <c r="A4438" s="1">
        <v>42826.0</v>
      </c>
      <c r="B4438" s="2" t="s">
        <v>5271</v>
      </c>
      <c r="C4438" s="2">
        <v>3.0</v>
      </c>
      <c r="D4438" s="2" t="s">
        <v>611</v>
      </c>
      <c r="E4438" s="2" t="s">
        <v>37</v>
      </c>
      <c r="F4438" s="2" t="s">
        <v>3856</v>
      </c>
      <c r="G4438" s="2" t="s">
        <v>29</v>
      </c>
      <c r="H4438" s="2" t="s">
        <v>255</v>
      </c>
      <c r="I4438" s="2" t="s">
        <v>75</v>
      </c>
      <c r="J4438" s="2" t="s">
        <v>76</v>
      </c>
      <c r="K4438" s="2" t="s">
        <v>77</v>
      </c>
      <c r="L4438" s="10">
        <v>42834.0</v>
      </c>
      <c r="M4438" s="2" t="s">
        <v>90</v>
      </c>
      <c r="N4438" s="11">
        <v>0.2</v>
      </c>
      <c r="O4438" s="12">
        <v>36.0</v>
      </c>
      <c r="P4438" s="13">
        <v>0.13</v>
      </c>
      <c r="Q4438" s="13">
        <v>288.0</v>
      </c>
      <c r="R4438" s="13">
        <f t="shared" si="1"/>
        <v>360</v>
      </c>
      <c r="S4438" s="14">
        <f t="shared" si="2"/>
        <v>120</v>
      </c>
      <c r="T4438" s="14">
        <f t="shared" si="3"/>
        <v>0.125</v>
      </c>
      <c r="U4438" s="15" t="str">
        <f>vlookup(F4438,'Sub categories'!$A:$C,3,False)</f>
        <v>Phones</v>
      </c>
      <c r="V4438" s="16">
        <f t="shared" si="4"/>
        <v>8</v>
      </c>
      <c r="W4438" s="17">
        <f t="array" ref="W4438">INDEX(shipping_prices!$C$1:$F5665,MATCH(I4438,shipping_prices!$A$1:$A5665,0),MATCH(M4438,shipping_prices!$C$1:$F$1,0))</f>
        <v>9.96</v>
      </c>
      <c r="X4438" s="15" t="str">
        <f t="shared" si="5"/>
        <v>Laura ArmstrongHoustonTexas</v>
      </c>
      <c r="Y4438" s="15" t="str">
        <f t="shared" si="6"/>
        <v>High</v>
      </c>
    </row>
    <row r="4439" hidden="1">
      <c r="A4439" s="1">
        <v>42826.0</v>
      </c>
      <c r="B4439" s="2" t="s">
        <v>5271</v>
      </c>
      <c r="C4439" s="2">
        <v>3.0</v>
      </c>
      <c r="D4439" s="2" t="s">
        <v>611</v>
      </c>
      <c r="E4439" s="2" t="s">
        <v>37</v>
      </c>
      <c r="F4439" s="2" t="s">
        <v>1593</v>
      </c>
      <c r="G4439" s="2" t="s">
        <v>29</v>
      </c>
      <c r="H4439" s="2" t="s">
        <v>79</v>
      </c>
      <c r="I4439" s="2" t="s">
        <v>75</v>
      </c>
      <c r="J4439" s="2" t="s">
        <v>76</v>
      </c>
      <c r="K4439" s="2" t="s">
        <v>77</v>
      </c>
      <c r="L4439" s="10">
        <v>42834.0</v>
      </c>
      <c r="M4439" s="2" t="s">
        <v>90</v>
      </c>
      <c r="N4439" s="11">
        <v>0.2</v>
      </c>
      <c r="O4439" s="12">
        <v>40.0</v>
      </c>
      <c r="P4439" s="13">
        <v>0.09</v>
      </c>
      <c r="Q4439" s="13">
        <v>454.0</v>
      </c>
      <c r="R4439" s="13">
        <f t="shared" si="1"/>
        <v>567.5</v>
      </c>
      <c r="S4439" s="14">
        <f t="shared" si="2"/>
        <v>189.1666667</v>
      </c>
      <c r="T4439" s="14">
        <f t="shared" si="3"/>
        <v>0.08810572687</v>
      </c>
      <c r="U4439" s="15" t="str">
        <f>vlookup(F4439,'Sub categories'!$A:$C,3,False)</f>
        <v>Phones</v>
      </c>
      <c r="V4439" s="16">
        <f t="shared" si="4"/>
        <v>8</v>
      </c>
      <c r="W4439" s="17">
        <f t="array" ref="W4439">INDEX(shipping_prices!$C$1:$F5666,MATCH(I4439,shipping_prices!$A$1:$A5666,0),MATCH(M4439,shipping_prices!$C$1:$F$1,0))</f>
        <v>9.96</v>
      </c>
      <c r="X4439" s="15" t="str">
        <f t="shared" si="5"/>
        <v>Laura ArmstrongHoustonTexas</v>
      </c>
      <c r="Y4439" s="15" t="str">
        <f t="shared" si="6"/>
        <v>High</v>
      </c>
    </row>
    <row r="4440" hidden="1">
      <c r="A4440" s="1">
        <v>42826.0</v>
      </c>
      <c r="B4440" s="2" t="s">
        <v>5272</v>
      </c>
      <c r="C4440" s="2">
        <v>2.0</v>
      </c>
      <c r="D4440" s="2" t="s">
        <v>2114</v>
      </c>
      <c r="E4440" s="2" t="s">
        <v>27</v>
      </c>
      <c r="F4440" s="2" t="s">
        <v>215</v>
      </c>
      <c r="G4440" s="2" t="s">
        <v>39</v>
      </c>
      <c r="H4440" s="2" t="s">
        <v>216</v>
      </c>
      <c r="I4440" s="2" t="s">
        <v>31</v>
      </c>
      <c r="J4440" s="2" t="s">
        <v>32</v>
      </c>
      <c r="K4440" s="2" t="s">
        <v>33</v>
      </c>
      <c r="L4440" s="10">
        <v>42833.0</v>
      </c>
      <c r="M4440" s="2" t="s">
        <v>34</v>
      </c>
      <c r="N4440" s="11">
        <v>0.0</v>
      </c>
      <c r="O4440" s="12">
        <v>1.0</v>
      </c>
      <c r="P4440" s="13">
        <v>0.27</v>
      </c>
      <c r="Q4440" s="13">
        <v>4.0</v>
      </c>
      <c r="R4440" s="13">
        <f t="shared" si="1"/>
        <v>4</v>
      </c>
      <c r="S4440" s="14">
        <f t="shared" si="2"/>
        <v>2</v>
      </c>
      <c r="T4440" s="14">
        <f t="shared" si="3"/>
        <v>0.25</v>
      </c>
      <c r="U4440" s="15" t="str">
        <f>vlookup(F4440,'Sub categories'!$A:$C,3,False)</f>
        <v>Art</v>
      </c>
      <c r="V4440" s="16">
        <f t="shared" si="4"/>
        <v>7</v>
      </c>
      <c r="W4440" s="17">
        <f t="array" ref="W4440">INDEX(shipping_prices!$C$1:$F5667,MATCH(I4440,shipping_prices!$A$1:$A5667,0),MATCH(M4440,shipping_prices!$C$1:$F$1,0))</f>
        <v>10.09</v>
      </c>
      <c r="X4440" s="15" t="str">
        <f t="shared" si="5"/>
        <v>Sarah FosterNew York CityNew York</v>
      </c>
      <c r="Y4440" s="15" t="str">
        <f t="shared" si="6"/>
        <v>Low</v>
      </c>
    </row>
    <row r="4441">
      <c r="A4441" s="1">
        <v>42826.0</v>
      </c>
      <c r="B4441" s="2" t="s">
        <v>5273</v>
      </c>
      <c r="C4441" s="2">
        <v>2.0</v>
      </c>
      <c r="D4441" s="2" t="s">
        <v>1809</v>
      </c>
      <c r="E4441" s="2" t="s">
        <v>27</v>
      </c>
      <c r="F4441" s="2" t="s">
        <v>5274</v>
      </c>
      <c r="G4441" s="2" t="s">
        <v>45</v>
      </c>
      <c r="H4441" s="2" t="s">
        <v>130</v>
      </c>
      <c r="I4441" s="2" t="s">
        <v>163</v>
      </c>
      <c r="J4441" s="2" t="s">
        <v>164</v>
      </c>
      <c r="K4441" s="2" t="s">
        <v>33</v>
      </c>
      <c r="L4441" s="10">
        <v>42832.0</v>
      </c>
      <c r="M4441" s="2" t="s">
        <v>90</v>
      </c>
      <c r="N4441" s="11">
        <v>0.2</v>
      </c>
      <c r="O4441" s="12">
        <v>3.0</v>
      </c>
      <c r="P4441" s="13">
        <v>0.16</v>
      </c>
      <c r="Q4441" s="13">
        <v>19.0</v>
      </c>
      <c r="R4441" s="13">
        <f t="shared" si="1"/>
        <v>23.75</v>
      </c>
      <c r="S4441" s="14">
        <f t="shared" si="2"/>
        <v>11.875</v>
      </c>
      <c r="T4441" s="14">
        <f t="shared" si="3"/>
        <v>0.1578947368</v>
      </c>
      <c r="U4441" s="15" t="str">
        <f>vlookup(F4441,'Sub categories'!$A:$C,3,False)</f>
        <v>Furnishings</v>
      </c>
      <c r="V4441" s="16">
        <f t="shared" si="4"/>
        <v>6</v>
      </c>
      <c r="W4441" s="17">
        <f t="array" ref="W4441">INDEX(shipping_prices!$C$1:$F5668,MATCH(I4441,shipping_prices!$A$1:$A5668,0),MATCH(M4441,shipping_prices!$C$1:$F$1,0))</f>
        <v>6.23</v>
      </c>
      <c r="X4441" s="15" t="str">
        <f t="shared" si="5"/>
        <v>Khloe MillerPhiladelphiaPennsylvania</v>
      </c>
      <c r="Y4441" s="15" t="str">
        <f t="shared" si="6"/>
        <v>Low</v>
      </c>
    </row>
    <row r="4442" hidden="1">
      <c r="A4442" s="1">
        <v>42826.0</v>
      </c>
      <c r="B4442" s="2" t="s">
        <v>5275</v>
      </c>
      <c r="C4442" s="2">
        <v>2.0</v>
      </c>
      <c r="D4442" s="2" t="s">
        <v>1058</v>
      </c>
      <c r="E4442" s="2" t="s">
        <v>27</v>
      </c>
      <c r="F4442" s="2" t="s">
        <v>395</v>
      </c>
      <c r="G4442" s="2" t="s">
        <v>39</v>
      </c>
      <c r="H4442" s="2" t="s">
        <v>51</v>
      </c>
      <c r="I4442" s="2" t="s">
        <v>897</v>
      </c>
      <c r="J4442" s="2" t="s">
        <v>32</v>
      </c>
      <c r="K4442" s="2" t="s">
        <v>33</v>
      </c>
      <c r="L4442" s="10">
        <v>42828.0</v>
      </c>
      <c r="M4442" s="2" t="s">
        <v>142</v>
      </c>
      <c r="N4442" s="11">
        <v>0.0</v>
      </c>
      <c r="O4442" s="12">
        <v>6.0</v>
      </c>
      <c r="P4442" s="13">
        <v>0.48</v>
      </c>
      <c r="Q4442" s="13">
        <v>13.0</v>
      </c>
      <c r="R4442" s="13">
        <f t="shared" si="1"/>
        <v>13</v>
      </c>
      <c r="S4442" s="14">
        <f t="shared" si="2"/>
        <v>6.5</v>
      </c>
      <c r="T4442" s="14">
        <f t="shared" si="3"/>
        <v>0.4615384615</v>
      </c>
      <c r="U4442" s="15" t="str">
        <f>vlookup(F4442,'Sub categories'!$A:$C,3,False)</f>
        <v>Paper</v>
      </c>
      <c r="V4442" s="16">
        <f t="shared" si="4"/>
        <v>2</v>
      </c>
      <c r="W4442" s="17">
        <f t="array" ref="W4442">INDEX(shipping_prices!$C$1:$F5669,MATCH(I4442,shipping_prices!$A$1:$A5669,0),MATCH(M4442,shipping_prices!$C$1:$F$1,0))</f>
        <v>15.7</v>
      </c>
      <c r="X4442" s="15" t="str">
        <f t="shared" si="5"/>
        <v>Luke WeissRochesterNew York</v>
      </c>
      <c r="Y4442" s="15" t="str">
        <f t="shared" si="6"/>
        <v>Low</v>
      </c>
    </row>
    <row r="4443" hidden="1">
      <c r="A4443" s="1">
        <v>42826.0</v>
      </c>
      <c r="B4443" s="2" t="s">
        <v>5275</v>
      </c>
      <c r="C4443" s="2">
        <v>3.0</v>
      </c>
      <c r="D4443" s="2" t="s">
        <v>1058</v>
      </c>
      <c r="E4443" s="2" t="s">
        <v>27</v>
      </c>
      <c r="F4443" s="2" t="s">
        <v>129</v>
      </c>
      <c r="G4443" s="2" t="s">
        <v>39</v>
      </c>
      <c r="H4443" s="2" t="s">
        <v>130</v>
      </c>
      <c r="I4443" s="2" t="s">
        <v>897</v>
      </c>
      <c r="J4443" s="2" t="s">
        <v>32</v>
      </c>
      <c r="K4443" s="2" t="s">
        <v>33</v>
      </c>
      <c r="L4443" s="10">
        <v>42828.0</v>
      </c>
      <c r="M4443" s="2" t="s">
        <v>142</v>
      </c>
      <c r="N4443" s="11">
        <v>0.0</v>
      </c>
      <c r="O4443" s="12">
        <v>6.0</v>
      </c>
      <c r="P4443" s="13">
        <v>0.05</v>
      </c>
      <c r="Q4443" s="13">
        <v>117.0</v>
      </c>
      <c r="R4443" s="13">
        <f t="shared" si="1"/>
        <v>117</v>
      </c>
      <c r="S4443" s="14">
        <f t="shared" si="2"/>
        <v>39</v>
      </c>
      <c r="T4443" s="14">
        <f t="shared" si="3"/>
        <v>0.05128205128</v>
      </c>
      <c r="U4443" s="15" t="str">
        <f>vlookup(F4443,'Sub categories'!$A:$C,3,False)</f>
        <v>Storage</v>
      </c>
      <c r="V4443" s="16">
        <f t="shared" si="4"/>
        <v>2</v>
      </c>
      <c r="W4443" s="17">
        <f t="array" ref="W4443">INDEX(shipping_prices!$C$1:$F5670,MATCH(I4443,shipping_prices!$A$1:$A5670,0),MATCH(M4443,shipping_prices!$C$1:$F$1,0))</f>
        <v>15.7</v>
      </c>
      <c r="X4443" s="15" t="str">
        <f t="shared" si="5"/>
        <v>Luke WeissRochesterNew York</v>
      </c>
      <c r="Y4443" s="15" t="str">
        <f t="shared" si="6"/>
        <v>Low</v>
      </c>
    </row>
    <row r="4444" hidden="1">
      <c r="A4444" s="1">
        <v>42826.0</v>
      </c>
      <c r="B4444" s="2" t="s">
        <v>5275</v>
      </c>
      <c r="C4444" s="2">
        <v>4.0</v>
      </c>
      <c r="D4444" s="2" t="s">
        <v>1058</v>
      </c>
      <c r="E4444" s="2" t="s">
        <v>27</v>
      </c>
      <c r="F4444" s="2" t="s">
        <v>762</v>
      </c>
      <c r="G4444" s="2" t="s">
        <v>29</v>
      </c>
      <c r="H4444" s="2" t="s">
        <v>30</v>
      </c>
      <c r="I4444" s="2" t="s">
        <v>897</v>
      </c>
      <c r="J4444" s="2" t="s">
        <v>32</v>
      </c>
      <c r="K4444" s="2" t="s">
        <v>33</v>
      </c>
      <c r="L4444" s="10">
        <v>42828.0</v>
      </c>
      <c r="M4444" s="2" t="s">
        <v>142</v>
      </c>
      <c r="N4444" s="11">
        <v>0.0</v>
      </c>
      <c r="O4444" s="12">
        <v>71.0</v>
      </c>
      <c r="P4444" s="13">
        <v>0.27</v>
      </c>
      <c r="Q4444" s="13">
        <v>264.0</v>
      </c>
      <c r="R4444" s="13">
        <f t="shared" si="1"/>
        <v>264</v>
      </c>
      <c r="S4444" s="14">
        <f t="shared" si="2"/>
        <v>66</v>
      </c>
      <c r="T4444" s="14">
        <f t="shared" si="3"/>
        <v>0.2689393939</v>
      </c>
      <c r="U4444" s="15" t="str">
        <f>vlookup(F4444,'Sub categories'!$A:$C,3,False)</f>
        <v>Phones</v>
      </c>
      <c r="V4444" s="16">
        <f t="shared" si="4"/>
        <v>2</v>
      </c>
      <c r="W4444" s="17">
        <f t="array" ref="W4444">INDEX(shipping_prices!$C$1:$F5671,MATCH(I4444,shipping_prices!$A$1:$A5671,0),MATCH(M4444,shipping_prices!$C$1:$F$1,0))</f>
        <v>15.7</v>
      </c>
      <c r="X4444" s="15" t="str">
        <f t="shared" si="5"/>
        <v>Luke WeissRochesterNew York</v>
      </c>
      <c r="Y4444" s="15" t="str">
        <f t="shared" si="6"/>
        <v>High</v>
      </c>
    </row>
    <row r="4445" hidden="1">
      <c r="A4445" s="1">
        <v>42826.0</v>
      </c>
      <c r="B4445" s="2" t="s">
        <v>5275</v>
      </c>
      <c r="C4445" s="2">
        <v>2.0</v>
      </c>
      <c r="D4445" s="2" t="s">
        <v>1058</v>
      </c>
      <c r="E4445" s="2" t="s">
        <v>27</v>
      </c>
      <c r="F4445" s="2" t="s">
        <v>4602</v>
      </c>
      <c r="G4445" s="2" t="s">
        <v>39</v>
      </c>
      <c r="H4445" s="2" t="s">
        <v>284</v>
      </c>
      <c r="I4445" s="2" t="s">
        <v>897</v>
      </c>
      <c r="J4445" s="2" t="s">
        <v>32</v>
      </c>
      <c r="K4445" s="2" t="s">
        <v>33</v>
      </c>
      <c r="L4445" s="10">
        <v>42828.0</v>
      </c>
      <c r="M4445" s="2" t="s">
        <v>142</v>
      </c>
      <c r="N4445" s="11">
        <v>0.2</v>
      </c>
      <c r="O4445" s="12">
        <v>90.0</v>
      </c>
      <c r="P4445" s="13">
        <v>0.33</v>
      </c>
      <c r="Q4445" s="13">
        <v>277.0</v>
      </c>
      <c r="R4445" s="13">
        <f t="shared" si="1"/>
        <v>346.25</v>
      </c>
      <c r="S4445" s="14">
        <f t="shared" si="2"/>
        <v>173.125</v>
      </c>
      <c r="T4445" s="14">
        <f t="shared" si="3"/>
        <v>0.3249097473</v>
      </c>
      <c r="U4445" s="15" t="str">
        <f>vlookup(F4445,'Sub categories'!$A:$C,3,False)</f>
        <v>Binders</v>
      </c>
      <c r="V4445" s="16">
        <f t="shared" si="4"/>
        <v>2</v>
      </c>
      <c r="W4445" s="17">
        <f t="array" ref="W4445">INDEX(shipping_prices!$C$1:$F5672,MATCH(I4445,shipping_prices!$A$1:$A5672,0),MATCH(M4445,shipping_prices!$C$1:$F$1,0))</f>
        <v>15.7</v>
      </c>
      <c r="X4445" s="15" t="str">
        <f t="shared" si="5"/>
        <v>Luke WeissRochesterNew York</v>
      </c>
      <c r="Y4445" s="15" t="str">
        <f t="shared" si="6"/>
        <v>High</v>
      </c>
    </row>
    <row r="4446" hidden="1">
      <c r="A4446" s="1">
        <v>42826.0</v>
      </c>
      <c r="B4446" s="2" t="s">
        <v>5275</v>
      </c>
      <c r="C4446" s="2">
        <v>3.0</v>
      </c>
      <c r="D4446" s="2" t="s">
        <v>1058</v>
      </c>
      <c r="E4446" s="2" t="s">
        <v>27</v>
      </c>
      <c r="F4446" s="2" t="s">
        <v>1302</v>
      </c>
      <c r="G4446" s="2" t="s">
        <v>29</v>
      </c>
      <c r="H4446" s="2" t="s">
        <v>1303</v>
      </c>
      <c r="I4446" s="2" t="s">
        <v>897</v>
      </c>
      <c r="J4446" s="2" t="s">
        <v>32</v>
      </c>
      <c r="K4446" s="2" t="s">
        <v>33</v>
      </c>
      <c r="L4446" s="10">
        <v>42828.0</v>
      </c>
      <c r="M4446" s="2" t="s">
        <v>142</v>
      </c>
      <c r="N4446" s="11">
        <v>0.0</v>
      </c>
      <c r="O4446" s="12">
        <v>101.0</v>
      </c>
      <c r="P4446" s="13">
        <v>0.28</v>
      </c>
      <c r="Q4446" s="13">
        <v>360.0</v>
      </c>
      <c r="R4446" s="13">
        <f t="shared" si="1"/>
        <v>360</v>
      </c>
      <c r="S4446" s="14">
        <f t="shared" si="2"/>
        <v>120</v>
      </c>
      <c r="T4446" s="14">
        <f t="shared" si="3"/>
        <v>0.2805555556</v>
      </c>
      <c r="U4446" s="15" t="str">
        <f>vlookup(F4446,'Sub categories'!$A:$C,3,False)</f>
        <v>Phones</v>
      </c>
      <c r="V4446" s="16">
        <f t="shared" si="4"/>
        <v>2</v>
      </c>
      <c r="W4446" s="17">
        <f t="array" ref="W4446">INDEX(shipping_prices!$C$1:$F5673,MATCH(I4446,shipping_prices!$A$1:$A5673,0),MATCH(M4446,shipping_prices!$C$1:$F$1,0))</f>
        <v>15.7</v>
      </c>
      <c r="X4446" s="15" t="str">
        <f t="shared" si="5"/>
        <v>Luke WeissRochesterNew York</v>
      </c>
      <c r="Y4446" s="15" t="str">
        <f t="shared" si="6"/>
        <v>High</v>
      </c>
    </row>
    <row r="4447" hidden="1">
      <c r="A4447" s="1">
        <v>42826.0</v>
      </c>
      <c r="B4447" s="2" t="s">
        <v>5276</v>
      </c>
      <c r="C4447" s="2">
        <v>2.0</v>
      </c>
      <c r="D4447" s="2" t="s">
        <v>308</v>
      </c>
      <c r="E4447" s="2" t="s">
        <v>27</v>
      </c>
      <c r="F4447" s="2" t="s">
        <v>1412</v>
      </c>
      <c r="G4447" s="2" t="s">
        <v>39</v>
      </c>
      <c r="H4447" s="2" t="s">
        <v>58</v>
      </c>
      <c r="I4447" s="2" t="s">
        <v>5038</v>
      </c>
      <c r="J4447" s="2" t="s">
        <v>251</v>
      </c>
      <c r="K4447" s="2" t="s">
        <v>54</v>
      </c>
      <c r="L4447" s="10">
        <v>42837.0</v>
      </c>
      <c r="M4447" s="2" t="s">
        <v>34</v>
      </c>
      <c r="N4447" s="11">
        <v>0.7</v>
      </c>
      <c r="O4447" s="12">
        <v>-2.0</v>
      </c>
      <c r="P4447" s="13">
        <v>-0.77</v>
      </c>
      <c r="Q4447" s="13">
        <v>3.0</v>
      </c>
      <c r="R4447" s="13">
        <f t="shared" si="1"/>
        <v>10</v>
      </c>
      <c r="S4447" s="14">
        <f t="shared" si="2"/>
        <v>5</v>
      </c>
      <c r="T4447" s="14">
        <f t="shared" si="3"/>
        <v>-0.6666666667</v>
      </c>
      <c r="U4447" s="15" t="str">
        <f>vlookup(F4447,'Sub categories'!$A:$C,3,False)</f>
        <v>Binders</v>
      </c>
      <c r="V4447" s="16">
        <f t="shared" si="4"/>
        <v>11</v>
      </c>
      <c r="W4447" s="17">
        <f t="array" ref="W4447">INDEX(shipping_prices!$C$1:$F5674,MATCH(I4447,shipping_prices!$A$1:$A5674,0),MATCH(M4447,shipping_prices!$C$1:$F$1,0))</f>
        <v>6.19</v>
      </c>
      <c r="X4447" s="15" t="str">
        <f t="shared" si="5"/>
        <v>Karl BraunThomasvilleNorth Carolina</v>
      </c>
      <c r="Y4447" s="15" t="str">
        <f t="shared" si="6"/>
        <v>loss</v>
      </c>
    </row>
    <row r="4448" hidden="1">
      <c r="A4448" s="1">
        <v>42826.0</v>
      </c>
      <c r="B4448" s="2" t="s">
        <v>5276</v>
      </c>
      <c r="C4448" s="2">
        <v>3.0</v>
      </c>
      <c r="D4448" s="2" t="s">
        <v>308</v>
      </c>
      <c r="E4448" s="2" t="s">
        <v>27</v>
      </c>
      <c r="F4448" s="2" t="s">
        <v>3077</v>
      </c>
      <c r="G4448" s="2" t="s">
        <v>39</v>
      </c>
      <c r="H4448" s="2" t="s">
        <v>79</v>
      </c>
      <c r="I4448" s="2" t="s">
        <v>5038</v>
      </c>
      <c r="J4448" s="2" t="s">
        <v>251</v>
      </c>
      <c r="K4448" s="2" t="s">
        <v>54</v>
      </c>
      <c r="L4448" s="10">
        <v>42837.0</v>
      </c>
      <c r="M4448" s="2" t="s">
        <v>34</v>
      </c>
      <c r="N4448" s="11">
        <v>0.2</v>
      </c>
      <c r="O4448" s="12">
        <v>30.0</v>
      </c>
      <c r="P4448" s="13">
        <v>0.31</v>
      </c>
      <c r="Q4448" s="13">
        <v>96.0</v>
      </c>
      <c r="R4448" s="13">
        <f t="shared" si="1"/>
        <v>120</v>
      </c>
      <c r="S4448" s="14">
        <f t="shared" si="2"/>
        <v>40</v>
      </c>
      <c r="T4448" s="14">
        <f t="shared" si="3"/>
        <v>0.3125</v>
      </c>
      <c r="U4448" s="15" t="str">
        <f>vlookup(F4448,'Sub categories'!$A:$C,3,False)</f>
        <v>Envelopes</v>
      </c>
      <c r="V4448" s="16">
        <f t="shared" si="4"/>
        <v>11</v>
      </c>
      <c r="W4448" s="17">
        <f t="array" ref="W4448">INDEX(shipping_prices!$C$1:$F5675,MATCH(I4448,shipping_prices!$A$1:$A5675,0),MATCH(M4448,shipping_prices!$C$1:$F$1,0))</f>
        <v>6.19</v>
      </c>
      <c r="X4448" s="15" t="str">
        <f t="shared" si="5"/>
        <v>Karl BraunThomasvilleNorth Carolina</v>
      </c>
      <c r="Y4448" s="15" t="str">
        <f t="shared" si="6"/>
        <v>Low</v>
      </c>
    </row>
    <row r="4449" hidden="1">
      <c r="A4449" s="1">
        <v>42827.0</v>
      </c>
      <c r="B4449" s="2" t="s">
        <v>5277</v>
      </c>
      <c r="C4449" s="2">
        <v>3.0</v>
      </c>
      <c r="D4449" s="2" t="s">
        <v>659</v>
      </c>
      <c r="E4449" s="2" t="s">
        <v>27</v>
      </c>
      <c r="F4449" s="2" t="s">
        <v>3778</v>
      </c>
      <c r="G4449" s="2" t="s">
        <v>39</v>
      </c>
      <c r="H4449" s="2" t="s">
        <v>51</v>
      </c>
      <c r="I4449" s="2" t="s">
        <v>169</v>
      </c>
      <c r="J4449" s="2" t="s">
        <v>42</v>
      </c>
      <c r="K4449" s="2" t="s">
        <v>43</v>
      </c>
      <c r="L4449" s="10">
        <v>42838.0</v>
      </c>
      <c r="M4449" s="2" t="s">
        <v>90</v>
      </c>
      <c r="N4449" s="11">
        <v>0.0</v>
      </c>
      <c r="O4449" s="12">
        <v>8.0</v>
      </c>
      <c r="P4449" s="13">
        <v>0.49</v>
      </c>
      <c r="Q4449" s="13">
        <v>17.0</v>
      </c>
      <c r="R4449" s="13">
        <f t="shared" si="1"/>
        <v>17</v>
      </c>
      <c r="S4449" s="14">
        <f t="shared" si="2"/>
        <v>5.666666667</v>
      </c>
      <c r="T4449" s="14">
        <f t="shared" si="3"/>
        <v>0.4705882353</v>
      </c>
      <c r="U4449" s="15" t="str">
        <f>vlookup(F4449,'Sub categories'!$A:$C,3,False)</f>
        <v>Paper</v>
      </c>
      <c r="V4449" s="16">
        <f t="shared" si="4"/>
        <v>11</v>
      </c>
      <c r="W4449" s="17">
        <f t="array" ref="W4449">INDEX(shipping_prices!$C$1:$F5676,MATCH(I4449,shipping_prices!$A$1:$A5676,0),MATCH(M4449,shipping_prices!$C$1:$F$1,0))</f>
        <v>6.7</v>
      </c>
      <c r="X4449" s="15" t="str">
        <f t="shared" si="5"/>
        <v>Denny OrdwayLos AngelesCalifornia</v>
      </c>
      <c r="Y4449" s="15" t="str">
        <f t="shared" si="6"/>
        <v>Low</v>
      </c>
    </row>
    <row r="4450" hidden="1">
      <c r="A4450" s="1">
        <v>42828.0</v>
      </c>
      <c r="B4450" s="2" t="s">
        <v>5278</v>
      </c>
      <c r="C4450" s="2">
        <v>4.0</v>
      </c>
      <c r="D4450" s="2" t="s">
        <v>2299</v>
      </c>
      <c r="E4450" s="2" t="s">
        <v>27</v>
      </c>
      <c r="F4450" s="2" t="s">
        <v>98</v>
      </c>
      <c r="G4450" s="2" t="s">
        <v>39</v>
      </c>
      <c r="H4450" s="2" t="s">
        <v>51</v>
      </c>
      <c r="I4450" s="2" t="s">
        <v>31</v>
      </c>
      <c r="J4450" s="2" t="s">
        <v>32</v>
      </c>
      <c r="K4450" s="2" t="s">
        <v>33</v>
      </c>
      <c r="L4450" s="10">
        <v>42835.0</v>
      </c>
      <c r="M4450" s="2" t="s">
        <v>34</v>
      </c>
      <c r="N4450" s="11">
        <v>0.0</v>
      </c>
      <c r="O4450" s="12">
        <v>92.0</v>
      </c>
      <c r="P4450" s="13">
        <v>0.48</v>
      </c>
      <c r="Q4450" s="13">
        <v>192.0</v>
      </c>
      <c r="R4450" s="13">
        <f t="shared" si="1"/>
        <v>192</v>
      </c>
      <c r="S4450" s="14">
        <f t="shared" si="2"/>
        <v>48</v>
      </c>
      <c r="T4450" s="14">
        <f t="shared" si="3"/>
        <v>0.4791666667</v>
      </c>
      <c r="U4450" s="15" t="str">
        <f>vlookup(F4450,'Sub categories'!$A:$C,3,False)</f>
        <v>Paper</v>
      </c>
      <c r="V4450" s="16">
        <f t="shared" si="4"/>
        <v>7</v>
      </c>
      <c r="W4450" s="17">
        <f t="array" ref="W4450">INDEX(shipping_prices!$C$1:$F5677,MATCH(I4450,shipping_prices!$A$1:$A5677,0),MATCH(M4450,shipping_prices!$C$1:$F$1,0))</f>
        <v>10.09</v>
      </c>
      <c r="X4450" s="15" t="str">
        <f t="shared" si="5"/>
        <v>Mark Van HuffNew York CityNew York</v>
      </c>
      <c r="Y4450" s="15" t="str">
        <f t="shared" si="6"/>
        <v>High</v>
      </c>
    </row>
    <row r="4451" hidden="1">
      <c r="A4451" s="1">
        <v>42828.0</v>
      </c>
      <c r="B4451" s="2" t="s">
        <v>5279</v>
      </c>
      <c r="C4451" s="2">
        <v>1.0</v>
      </c>
      <c r="D4451" s="2" t="s">
        <v>890</v>
      </c>
      <c r="E4451" s="2" t="s">
        <v>27</v>
      </c>
      <c r="F4451" s="2" t="s">
        <v>2612</v>
      </c>
      <c r="G4451" s="2" t="s">
        <v>29</v>
      </c>
      <c r="H4451" s="2" t="s">
        <v>79</v>
      </c>
      <c r="I4451" s="2" t="s">
        <v>96</v>
      </c>
      <c r="J4451" s="2" t="s">
        <v>97</v>
      </c>
      <c r="K4451" s="2" t="s">
        <v>77</v>
      </c>
      <c r="L4451" s="10">
        <v>42830.0</v>
      </c>
      <c r="M4451" s="2" t="s">
        <v>34</v>
      </c>
      <c r="N4451" s="11">
        <v>0.0</v>
      </c>
      <c r="O4451" s="12">
        <v>3.0</v>
      </c>
      <c r="P4451" s="13">
        <v>0.28</v>
      </c>
      <c r="Q4451" s="13">
        <v>11.0</v>
      </c>
      <c r="R4451" s="13">
        <f t="shared" si="1"/>
        <v>11</v>
      </c>
      <c r="S4451" s="14">
        <f t="shared" si="2"/>
        <v>11</v>
      </c>
      <c r="T4451" s="14">
        <f t="shared" si="3"/>
        <v>0.2727272727</v>
      </c>
      <c r="U4451" s="15" t="str">
        <f>vlookup(F4451,'Sub categories'!$A:$C,3,False)</f>
        <v>Phones</v>
      </c>
      <c r="V4451" s="16">
        <f t="shared" si="4"/>
        <v>2</v>
      </c>
      <c r="W4451" s="17">
        <f t="array" ref="W4451">INDEX(shipping_prices!$C$1:$F5678,MATCH(I4451,shipping_prices!$A$1:$A5678,0),MATCH(M4451,shipping_prices!$C$1:$F$1,0))</f>
        <v>13.85</v>
      </c>
      <c r="X4451" s="15" t="str">
        <f t="shared" si="5"/>
        <v>Logan HaushalterJacksonMichigan</v>
      </c>
      <c r="Y4451" s="15" t="str">
        <f t="shared" si="6"/>
        <v>Low</v>
      </c>
    </row>
    <row r="4452" hidden="1">
      <c r="A4452" s="1">
        <v>42828.0</v>
      </c>
      <c r="B4452" s="2" t="s">
        <v>5279</v>
      </c>
      <c r="C4452" s="2">
        <v>2.0</v>
      </c>
      <c r="D4452" s="2" t="s">
        <v>890</v>
      </c>
      <c r="E4452" s="2" t="s">
        <v>27</v>
      </c>
      <c r="F4452" s="2" t="s">
        <v>3970</v>
      </c>
      <c r="G4452" s="2" t="s">
        <v>29</v>
      </c>
      <c r="H4452" s="2" t="s">
        <v>220</v>
      </c>
      <c r="I4452" s="2" t="s">
        <v>96</v>
      </c>
      <c r="J4452" s="2" t="s">
        <v>97</v>
      </c>
      <c r="K4452" s="2" t="s">
        <v>77</v>
      </c>
      <c r="L4452" s="10">
        <v>42830.0</v>
      </c>
      <c r="M4452" s="2" t="s">
        <v>34</v>
      </c>
      <c r="N4452" s="11">
        <v>0.0</v>
      </c>
      <c r="O4452" s="12">
        <v>25.0</v>
      </c>
      <c r="P4452" s="13">
        <v>0.42</v>
      </c>
      <c r="Q4452" s="13">
        <v>60.0</v>
      </c>
      <c r="R4452" s="13">
        <f t="shared" si="1"/>
        <v>60</v>
      </c>
      <c r="S4452" s="14">
        <f t="shared" si="2"/>
        <v>30</v>
      </c>
      <c r="T4452" s="14">
        <f t="shared" si="3"/>
        <v>0.4166666667</v>
      </c>
      <c r="U4452" s="15" t="str">
        <f>vlookup(F4452,'Sub categories'!$A:$C,3,False)</f>
        <v>Accessories</v>
      </c>
      <c r="V4452" s="16">
        <f t="shared" si="4"/>
        <v>2</v>
      </c>
      <c r="W4452" s="17">
        <f t="array" ref="W4452">INDEX(shipping_prices!$C$1:$F5679,MATCH(I4452,shipping_prices!$A$1:$A5679,0),MATCH(M4452,shipping_prices!$C$1:$F$1,0))</f>
        <v>13.85</v>
      </c>
      <c r="X4452" s="15" t="str">
        <f t="shared" si="5"/>
        <v>Logan HaushalterJacksonMichigan</v>
      </c>
      <c r="Y4452" s="15" t="str">
        <f t="shared" si="6"/>
        <v>Low</v>
      </c>
    </row>
    <row r="4453" hidden="1">
      <c r="A4453" s="1">
        <v>42828.0</v>
      </c>
      <c r="B4453" s="2" t="s">
        <v>5279</v>
      </c>
      <c r="C4453" s="2">
        <v>1.0</v>
      </c>
      <c r="D4453" s="2" t="s">
        <v>890</v>
      </c>
      <c r="E4453" s="2" t="s">
        <v>27</v>
      </c>
      <c r="F4453" s="2" t="s">
        <v>2839</v>
      </c>
      <c r="G4453" s="2" t="s">
        <v>39</v>
      </c>
      <c r="H4453" s="2" t="s">
        <v>1290</v>
      </c>
      <c r="I4453" s="2" t="s">
        <v>96</v>
      </c>
      <c r="J4453" s="2" t="s">
        <v>97</v>
      </c>
      <c r="K4453" s="2" t="s">
        <v>77</v>
      </c>
      <c r="L4453" s="10">
        <v>42830.0</v>
      </c>
      <c r="M4453" s="2" t="s">
        <v>34</v>
      </c>
      <c r="N4453" s="11">
        <v>0.1</v>
      </c>
      <c r="O4453" s="12">
        <v>23.0</v>
      </c>
      <c r="P4453" s="13">
        <v>0.38</v>
      </c>
      <c r="Q4453" s="13">
        <v>62.0</v>
      </c>
      <c r="R4453" s="13">
        <f t="shared" si="1"/>
        <v>68.88888889</v>
      </c>
      <c r="S4453" s="14">
        <f t="shared" si="2"/>
        <v>68.88888889</v>
      </c>
      <c r="T4453" s="14">
        <f t="shared" si="3"/>
        <v>0.3709677419</v>
      </c>
      <c r="U4453" s="15" t="str">
        <f>vlookup(F4453,'Sub categories'!$A:$C,3,False)</f>
        <v>Appliances</v>
      </c>
      <c r="V4453" s="16">
        <f t="shared" si="4"/>
        <v>2</v>
      </c>
      <c r="W4453" s="17">
        <f t="array" ref="W4453">INDEX(shipping_prices!$C$1:$F5680,MATCH(I4453,shipping_prices!$A$1:$A5680,0),MATCH(M4453,shipping_prices!$C$1:$F$1,0))</f>
        <v>13.85</v>
      </c>
      <c r="X4453" s="15" t="str">
        <f t="shared" si="5"/>
        <v>Logan HaushalterJacksonMichigan</v>
      </c>
      <c r="Y4453" s="15" t="str">
        <f t="shared" si="6"/>
        <v>Low</v>
      </c>
    </row>
    <row r="4454" hidden="1">
      <c r="A4454" s="1">
        <v>42829.0</v>
      </c>
      <c r="B4454" s="2" t="s">
        <v>5280</v>
      </c>
      <c r="C4454" s="2">
        <v>2.0</v>
      </c>
      <c r="D4454" s="2" t="s">
        <v>3901</v>
      </c>
      <c r="E4454" s="2" t="s">
        <v>27</v>
      </c>
      <c r="F4454" s="2" t="s">
        <v>5281</v>
      </c>
      <c r="G4454" s="2" t="s">
        <v>39</v>
      </c>
      <c r="H4454" s="2" t="s">
        <v>51</v>
      </c>
      <c r="I4454" s="2" t="s">
        <v>2090</v>
      </c>
      <c r="J4454" s="2" t="s">
        <v>251</v>
      </c>
      <c r="K4454" s="2" t="s">
        <v>54</v>
      </c>
      <c r="L4454" s="10">
        <v>42830.0</v>
      </c>
      <c r="M4454" s="2" t="s">
        <v>34</v>
      </c>
      <c r="N4454" s="11">
        <v>0.2</v>
      </c>
      <c r="O4454" s="12">
        <v>32.0</v>
      </c>
      <c r="P4454" s="13">
        <v>0.36</v>
      </c>
      <c r="Q4454" s="13">
        <v>90.0</v>
      </c>
      <c r="R4454" s="13">
        <f t="shared" si="1"/>
        <v>112.5</v>
      </c>
      <c r="S4454" s="14">
        <f t="shared" si="2"/>
        <v>56.25</v>
      </c>
      <c r="T4454" s="14">
        <f t="shared" si="3"/>
        <v>0.3555555556</v>
      </c>
      <c r="U4454" s="15" t="str">
        <f>vlookup(F4454,'Sub categories'!$A:$C,3,False)</f>
        <v>Paper</v>
      </c>
      <c r="V4454" s="16">
        <f t="shared" si="4"/>
        <v>1</v>
      </c>
      <c r="W4454" s="17">
        <f t="array" ref="W4454">INDEX(shipping_prices!$C$1:$F5681,MATCH(I4454,shipping_prices!$A$1:$A5681,0),MATCH(M4454,shipping_prices!$C$1:$F$1,0))</f>
        <v>12.85</v>
      </c>
      <c r="X4454" s="15" t="str">
        <f t="shared" si="5"/>
        <v>Anna GaymanConcordNorth Carolina</v>
      </c>
      <c r="Y4454" s="15" t="str">
        <f t="shared" si="6"/>
        <v>Low</v>
      </c>
    </row>
    <row r="4455">
      <c r="A4455" s="1">
        <v>42829.0</v>
      </c>
      <c r="B4455" s="2" t="s">
        <v>5280</v>
      </c>
      <c r="C4455" s="2">
        <v>8.0</v>
      </c>
      <c r="D4455" s="2" t="s">
        <v>3901</v>
      </c>
      <c r="E4455" s="2" t="s">
        <v>27</v>
      </c>
      <c r="F4455" s="2" t="s">
        <v>5282</v>
      </c>
      <c r="G4455" s="2" t="s">
        <v>45</v>
      </c>
      <c r="H4455" s="2" t="s">
        <v>558</v>
      </c>
      <c r="I4455" s="2" t="s">
        <v>2090</v>
      </c>
      <c r="J4455" s="2" t="s">
        <v>251</v>
      </c>
      <c r="K4455" s="2" t="s">
        <v>54</v>
      </c>
      <c r="L4455" s="10">
        <v>42830.0</v>
      </c>
      <c r="M4455" s="2" t="s">
        <v>34</v>
      </c>
      <c r="N4455" s="11">
        <v>0.2</v>
      </c>
      <c r="O4455" s="12">
        <v>32.0</v>
      </c>
      <c r="P4455" s="13">
        <v>0.1</v>
      </c>
      <c r="Q4455" s="13">
        <v>316.0</v>
      </c>
      <c r="R4455" s="13">
        <f t="shared" si="1"/>
        <v>395</v>
      </c>
      <c r="S4455" s="14">
        <f t="shared" si="2"/>
        <v>49.375</v>
      </c>
      <c r="T4455" s="14">
        <f t="shared" si="3"/>
        <v>0.1012658228</v>
      </c>
      <c r="U4455" s="15" t="str">
        <f>vlookup(F4455,'Sub categories'!$A:$C,3,False)</f>
        <v>Furnishings</v>
      </c>
      <c r="V4455" s="16">
        <f t="shared" si="4"/>
        <v>1</v>
      </c>
      <c r="W4455" s="17">
        <f t="array" ref="W4455">INDEX(shipping_prices!$C$1:$F5682,MATCH(I4455,shipping_prices!$A$1:$A5682,0),MATCH(M4455,shipping_prices!$C$1:$F$1,0))</f>
        <v>12.85</v>
      </c>
      <c r="X4455" s="15" t="str">
        <f t="shared" si="5"/>
        <v>Anna GaymanConcordNorth Carolina</v>
      </c>
      <c r="Y4455" s="15" t="str">
        <f t="shared" si="6"/>
        <v>High</v>
      </c>
    </row>
    <row r="4456" hidden="1">
      <c r="A4456" s="1">
        <v>42829.0</v>
      </c>
      <c r="B4456" s="2" t="s">
        <v>5283</v>
      </c>
      <c r="C4456" s="2">
        <v>1.0</v>
      </c>
      <c r="D4456" s="2" t="s">
        <v>2169</v>
      </c>
      <c r="E4456" s="2" t="s">
        <v>27</v>
      </c>
      <c r="F4456" s="2" t="s">
        <v>1450</v>
      </c>
      <c r="G4456" s="2" t="s">
        <v>29</v>
      </c>
      <c r="H4456" s="2" t="s">
        <v>263</v>
      </c>
      <c r="I4456" s="2" t="s">
        <v>1790</v>
      </c>
      <c r="J4456" s="2" t="s">
        <v>97</v>
      </c>
      <c r="K4456" s="2" t="s">
        <v>77</v>
      </c>
      <c r="L4456" s="10">
        <v>42838.0</v>
      </c>
      <c r="M4456" s="2" t="s">
        <v>34</v>
      </c>
      <c r="N4456" s="11">
        <v>0.0</v>
      </c>
      <c r="O4456" s="12">
        <v>33.0</v>
      </c>
      <c r="P4456" s="13">
        <v>0.28</v>
      </c>
      <c r="Q4456" s="13">
        <v>119.0</v>
      </c>
      <c r="R4456" s="13">
        <f t="shared" si="1"/>
        <v>119</v>
      </c>
      <c r="S4456" s="14">
        <f t="shared" si="2"/>
        <v>119</v>
      </c>
      <c r="T4456" s="14">
        <f t="shared" si="3"/>
        <v>0.2773109244</v>
      </c>
      <c r="U4456" s="15" t="str">
        <f>vlookup(F4456,'Sub categories'!$A:$C,3,False)</f>
        <v>Phones</v>
      </c>
      <c r="V4456" s="16">
        <f t="shared" si="4"/>
        <v>9</v>
      </c>
      <c r="W4456" s="17">
        <f t="array" ref="W4456">INDEX(shipping_prices!$C$1:$F5683,MATCH(I4456,shipping_prices!$A$1:$A5683,0),MATCH(M4456,shipping_prices!$C$1:$F$1,0))</f>
        <v>5.45</v>
      </c>
      <c r="X4456" s="15" t="str">
        <f t="shared" si="5"/>
        <v>Ken LonsdaleDetroitMichigan</v>
      </c>
      <c r="Y4456" s="15" t="str">
        <f t="shared" si="6"/>
        <v>Low</v>
      </c>
    </row>
    <row r="4457">
      <c r="A4457" s="1">
        <v>42829.0</v>
      </c>
      <c r="B4457" s="2" t="s">
        <v>5283</v>
      </c>
      <c r="C4457" s="2">
        <v>3.0</v>
      </c>
      <c r="D4457" s="2" t="s">
        <v>2169</v>
      </c>
      <c r="E4457" s="2" t="s">
        <v>27</v>
      </c>
      <c r="F4457" s="2" t="s">
        <v>815</v>
      </c>
      <c r="G4457" s="2" t="s">
        <v>45</v>
      </c>
      <c r="H4457" s="2" t="s">
        <v>130</v>
      </c>
      <c r="I4457" s="2" t="s">
        <v>1790</v>
      </c>
      <c r="J4457" s="2" t="s">
        <v>97</v>
      </c>
      <c r="K4457" s="2" t="s">
        <v>77</v>
      </c>
      <c r="L4457" s="10">
        <v>42838.0</v>
      </c>
      <c r="M4457" s="2" t="s">
        <v>34</v>
      </c>
      <c r="N4457" s="11">
        <v>0.0</v>
      </c>
      <c r="O4457" s="12">
        <v>30.0</v>
      </c>
      <c r="P4457" s="13">
        <v>0.11</v>
      </c>
      <c r="Q4457" s="13">
        <v>273.0</v>
      </c>
      <c r="R4457" s="13">
        <f t="shared" si="1"/>
        <v>273</v>
      </c>
      <c r="S4457" s="14">
        <f t="shared" si="2"/>
        <v>91</v>
      </c>
      <c r="T4457" s="14">
        <f t="shared" si="3"/>
        <v>0.1098901099</v>
      </c>
      <c r="U4457" s="15" t="str">
        <f>vlookup(F4457,'Sub categories'!$A:$C,3,False)</f>
        <v>Furnishings</v>
      </c>
      <c r="V4457" s="16">
        <f t="shared" si="4"/>
        <v>9</v>
      </c>
      <c r="W4457" s="17">
        <f t="array" ref="W4457">INDEX(shipping_prices!$C$1:$F5684,MATCH(I4457,shipping_prices!$A$1:$A5684,0),MATCH(M4457,shipping_prices!$C$1:$F$1,0))</f>
        <v>5.45</v>
      </c>
      <c r="X4457" s="15" t="str">
        <f t="shared" si="5"/>
        <v>Ken LonsdaleDetroitMichigan</v>
      </c>
      <c r="Y4457" s="15" t="str">
        <f t="shared" si="6"/>
        <v>High</v>
      </c>
    </row>
    <row r="4458" hidden="1">
      <c r="A4458" s="1">
        <v>42829.0</v>
      </c>
      <c r="B4458" s="2" t="s">
        <v>5283</v>
      </c>
      <c r="C4458" s="2">
        <v>4.0</v>
      </c>
      <c r="D4458" s="2" t="s">
        <v>2169</v>
      </c>
      <c r="E4458" s="2" t="s">
        <v>27</v>
      </c>
      <c r="F4458" s="2" t="s">
        <v>328</v>
      </c>
      <c r="G4458" s="2" t="s">
        <v>39</v>
      </c>
      <c r="H4458" s="2" t="s">
        <v>329</v>
      </c>
      <c r="I4458" s="2" t="s">
        <v>1790</v>
      </c>
      <c r="J4458" s="2" t="s">
        <v>97</v>
      </c>
      <c r="K4458" s="2" t="s">
        <v>77</v>
      </c>
      <c r="L4458" s="10">
        <v>42838.0</v>
      </c>
      <c r="M4458" s="2" t="s">
        <v>34</v>
      </c>
      <c r="N4458" s="11">
        <v>0.1</v>
      </c>
      <c r="O4458" s="12">
        <v>72.0</v>
      </c>
      <c r="P4458" s="13">
        <v>0.26</v>
      </c>
      <c r="Q4458" s="13">
        <v>283.0</v>
      </c>
      <c r="R4458" s="13">
        <f t="shared" si="1"/>
        <v>314.4444444</v>
      </c>
      <c r="S4458" s="14">
        <f t="shared" si="2"/>
        <v>78.61111111</v>
      </c>
      <c r="T4458" s="14">
        <f t="shared" si="3"/>
        <v>0.2544169611</v>
      </c>
      <c r="U4458" s="15" t="str">
        <f>vlookup(F4458,'Sub categories'!$A:$C,3,False)</f>
        <v>Appliances</v>
      </c>
      <c r="V4458" s="16">
        <f t="shared" si="4"/>
        <v>9</v>
      </c>
      <c r="W4458" s="17">
        <f t="array" ref="W4458">INDEX(shipping_prices!$C$1:$F5685,MATCH(I4458,shipping_prices!$A$1:$A5685,0),MATCH(M4458,shipping_prices!$C$1:$F$1,0))</f>
        <v>5.45</v>
      </c>
      <c r="X4458" s="15" t="str">
        <f t="shared" si="5"/>
        <v>Ken LonsdaleDetroitMichigan</v>
      </c>
      <c r="Y4458" s="15" t="str">
        <f t="shared" si="6"/>
        <v>High</v>
      </c>
    </row>
    <row r="4459" hidden="1">
      <c r="A4459" s="1">
        <v>42829.0</v>
      </c>
      <c r="B4459" s="2" t="s">
        <v>5283</v>
      </c>
      <c r="C4459" s="2">
        <v>4.0</v>
      </c>
      <c r="D4459" s="2" t="s">
        <v>2169</v>
      </c>
      <c r="E4459" s="2" t="s">
        <v>27</v>
      </c>
      <c r="F4459" s="2" t="s">
        <v>3181</v>
      </c>
      <c r="G4459" s="2" t="s">
        <v>29</v>
      </c>
      <c r="H4459" s="2" t="s">
        <v>1858</v>
      </c>
      <c r="I4459" s="2" t="s">
        <v>1790</v>
      </c>
      <c r="J4459" s="2" t="s">
        <v>97</v>
      </c>
      <c r="K4459" s="2" t="s">
        <v>77</v>
      </c>
      <c r="L4459" s="10">
        <v>42838.0</v>
      </c>
      <c r="M4459" s="2" t="s">
        <v>34</v>
      </c>
      <c r="N4459" s="11">
        <v>0.0</v>
      </c>
      <c r="O4459" s="12">
        <v>165.0</v>
      </c>
      <c r="P4459" s="13">
        <v>0.26</v>
      </c>
      <c r="Q4459" s="13">
        <v>636.0</v>
      </c>
      <c r="R4459" s="13">
        <f t="shared" si="1"/>
        <v>636</v>
      </c>
      <c r="S4459" s="14">
        <f t="shared" si="2"/>
        <v>159</v>
      </c>
      <c r="T4459" s="14">
        <f t="shared" si="3"/>
        <v>0.2594339623</v>
      </c>
      <c r="U4459" s="15" t="str">
        <f>vlookup(F4459,'Sub categories'!$A:$C,3,False)</f>
        <v>Phones</v>
      </c>
      <c r="V4459" s="16">
        <f t="shared" si="4"/>
        <v>9</v>
      </c>
      <c r="W4459" s="17">
        <f t="array" ref="W4459">INDEX(shipping_prices!$C$1:$F5686,MATCH(I4459,shipping_prices!$A$1:$A5686,0),MATCH(M4459,shipping_prices!$C$1:$F$1,0))</f>
        <v>5.45</v>
      </c>
      <c r="X4459" s="15" t="str">
        <f t="shared" si="5"/>
        <v>Ken LonsdaleDetroitMichigan</v>
      </c>
      <c r="Y4459" s="15" t="str">
        <f t="shared" si="6"/>
        <v>High</v>
      </c>
    </row>
    <row r="4460" hidden="1">
      <c r="A4460" s="1">
        <v>42830.0</v>
      </c>
      <c r="B4460" s="2" t="s">
        <v>5284</v>
      </c>
      <c r="C4460" s="2">
        <v>2.0</v>
      </c>
      <c r="D4460" s="2" t="s">
        <v>3079</v>
      </c>
      <c r="E4460" s="2" t="s">
        <v>37</v>
      </c>
      <c r="F4460" s="2" t="s">
        <v>4133</v>
      </c>
      <c r="G4460" s="2" t="s">
        <v>39</v>
      </c>
      <c r="H4460" s="2" t="s">
        <v>284</v>
      </c>
      <c r="I4460" s="2" t="s">
        <v>5285</v>
      </c>
      <c r="J4460" s="2" t="s">
        <v>1449</v>
      </c>
      <c r="K4460" s="2" t="s">
        <v>33</v>
      </c>
      <c r="L4460" s="10">
        <v>42842.0</v>
      </c>
      <c r="M4460" s="2" t="s">
        <v>34</v>
      </c>
      <c r="N4460" s="11">
        <v>0.0</v>
      </c>
      <c r="O4460" s="12">
        <v>4.0</v>
      </c>
      <c r="P4460" s="13">
        <v>0.47</v>
      </c>
      <c r="Q4460" s="13">
        <v>8.0</v>
      </c>
      <c r="R4460" s="13">
        <f t="shared" si="1"/>
        <v>8</v>
      </c>
      <c r="S4460" s="14">
        <f t="shared" si="2"/>
        <v>4</v>
      </c>
      <c r="T4460" s="14">
        <f t="shared" si="3"/>
        <v>0.5</v>
      </c>
      <c r="U4460" s="15" t="str">
        <f>vlookup(F4460,'Sub categories'!$A:$C,3,False)</f>
        <v>Binders</v>
      </c>
      <c r="V4460" s="16">
        <f t="shared" si="4"/>
        <v>12</v>
      </c>
      <c r="W4460" s="17">
        <f t="array" ref="W4460">INDEX(shipping_prices!$C$1:$F5687,MATCH(I4460,shipping_prices!$A$1:$A5687,0),MATCH(M4460,shipping_prices!$C$1:$F$1,0))</f>
        <v>14.36</v>
      </c>
      <c r="X4460" s="15" t="str">
        <f t="shared" si="5"/>
        <v>Christine PhanWaterburyConnecticut</v>
      </c>
      <c r="Y4460" s="15" t="str">
        <f t="shared" si="6"/>
        <v>Low</v>
      </c>
    </row>
    <row r="4461" hidden="1">
      <c r="A4461" s="1">
        <v>42830.0</v>
      </c>
      <c r="B4461" s="2" t="s">
        <v>5284</v>
      </c>
      <c r="C4461" s="2">
        <v>3.0</v>
      </c>
      <c r="D4461" s="2" t="s">
        <v>3079</v>
      </c>
      <c r="E4461" s="2" t="s">
        <v>37</v>
      </c>
      <c r="F4461" s="2" t="s">
        <v>1142</v>
      </c>
      <c r="G4461" s="2" t="s">
        <v>39</v>
      </c>
      <c r="H4461" s="2" t="s">
        <v>216</v>
      </c>
      <c r="I4461" s="2" t="s">
        <v>5285</v>
      </c>
      <c r="J4461" s="2" t="s">
        <v>1449</v>
      </c>
      <c r="K4461" s="2" t="s">
        <v>33</v>
      </c>
      <c r="L4461" s="10">
        <v>42842.0</v>
      </c>
      <c r="M4461" s="2" t="s">
        <v>34</v>
      </c>
      <c r="N4461" s="11">
        <v>0.0</v>
      </c>
      <c r="O4461" s="12">
        <v>3.0</v>
      </c>
      <c r="P4461" s="13">
        <v>0.29</v>
      </c>
      <c r="Q4461" s="13">
        <v>10.0</v>
      </c>
      <c r="R4461" s="13">
        <f t="shared" si="1"/>
        <v>10</v>
      </c>
      <c r="S4461" s="14">
        <f t="shared" si="2"/>
        <v>3.333333333</v>
      </c>
      <c r="T4461" s="14">
        <f t="shared" si="3"/>
        <v>0.3</v>
      </c>
      <c r="U4461" s="15" t="str">
        <f>vlookup(F4461,'Sub categories'!$A:$C,3,False)</f>
        <v>Art</v>
      </c>
      <c r="V4461" s="16">
        <f t="shared" si="4"/>
        <v>12</v>
      </c>
      <c r="W4461" s="17">
        <f t="array" ref="W4461">INDEX(shipping_prices!$C$1:$F5688,MATCH(I4461,shipping_prices!$A$1:$A5688,0),MATCH(M4461,shipping_prices!$C$1:$F$1,0))</f>
        <v>14.36</v>
      </c>
      <c r="X4461" s="15" t="str">
        <f t="shared" si="5"/>
        <v>Christine PhanWaterburyConnecticut</v>
      </c>
      <c r="Y4461" s="15" t="str">
        <f t="shared" si="6"/>
        <v>Low</v>
      </c>
    </row>
    <row r="4462" hidden="1">
      <c r="A4462" s="1">
        <v>42830.0</v>
      </c>
      <c r="B4462" s="2" t="s">
        <v>5284</v>
      </c>
      <c r="C4462" s="2">
        <v>3.0</v>
      </c>
      <c r="D4462" s="2" t="s">
        <v>3079</v>
      </c>
      <c r="E4462" s="2" t="s">
        <v>37</v>
      </c>
      <c r="F4462" s="2" t="s">
        <v>1593</v>
      </c>
      <c r="G4462" s="2" t="s">
        <v>29</v>
      </c>
      <c r="H4462" s="2" t="s">
        <v>79</v>
      </c>
      <c r="I4462" s="2" t="s">
        <v>5285</v>
      </c>
      <c r="J4462" s="2" t="s">
        <v>1449</v>
      </c>
      <c r="K4462" s="2" t="s">
        <v>33</v>
      </c>
      <c r="L4462" s="10">
        <v>42842.0</v>
      </c>
      <c r="M4462" s="2" t="s">
        <v>34</v>
      </c>
      <c r="N4462" s="11">
        <v>0.0</v>
      </c>
      <c r="O4462" s="12">
        <v>153.0</v>
      </c>
      <c r="P4462" s="13">
        <v>0.27</v>
      </c>
      <c r="Q4462" s="13">
        <v>567.0</v>
      </c>
      <c r="R4462" s="13">
        <f t="shared" si="1"/>
        <v>567</v>
      </c>
      <c r="S4462" s="14">
        <f t="shared" si="2"/>
        <v>189</v>
      </c>
      <c r="T4462" s="14">
        <f t="shared" si="3"/>
        <v>0.2698412698</v>
      </c>
      <c r="U4462" s="15" t="str">
        <f>vlookup(F4462,'Sub categories'!$A:$C,3,False)</f>
        <v>Phones</v>
      </c>
      <c r="V4462" s="16">
        <f t="shared" si="4"/>
        <v>12</v>
      </c>
      <c r="W4462" s="17">
        <f t="array" ref="W4462">INDEX(shipping_prices!$C$1:$F5689,MATCH(I4462,shipping_prices!$A$1:$A5689,0),MATCH(M4462,shipping_prices!$C$1:$F$1,0))</f>
        <v>14.36</v>
      </c>
      <c r="X4462" s="15" t="str">
        <f t="shared" si="5"/>
        <v>Christine PhanWaterburyConnecticut</v>
      </c>
      <c r="Y4462" s="15" t="str">
        <f t="shared" si="6"/>
        <v>High</v>
      </c>
    </row>
    <row r="4463" hidden="1">
      <c r="A4463" s="1">
        <v>42831.0</v>
      </c>
      <c r="B4463" s="2" t="s">
        <v>5286</v>
      </c>
      <c r="C4463" s="2">
        <v>8.0</v>
      </c>
      <c r="D4463" s="2" t="s">
        <v>5104</v>
      </c>
      <c r="E4463" s="2" t="s">
        <v>27</v>
      </c>
      <c r="F4463" s="2" t="s">
        <v>2489</v>
      </c>
      <c r="G4463" s="2" t="s">
        <v>29</v>
      </c>
      <c r="H4463" s="2" t="s">
        <v>460</v>
      </c>
      <c r="I4463" s="2" t="s">
        <v>501</v>
      </c>
      <c r="J4463" s="2" t="s">
        <v>321</v>
      </c>
      <c r="K4463" s="2" t="s">
        <v>33</v>
      </c>
      <c r="L4463" s="10">
        <v>42835.0</v>
      </c>
      <c r="M4463" s="2" t="s">
        <v>34</v>
      </c>
      <c r="N4463" s="11">
        <v>0.4</v>
      </c>
      <c r="O4463" s="12">
        <v>-47.0</v>
      </c>
      <c r="P4463" s="13">
        <v>-0.2</v>
      </c>
      <c r="Q4463" s="13">
        <v>235.0</v>
      </c>
      <c r="R4463" s="13">
        <f t="shared" si="1"/>
        <v>391.6666667</v>
      </c>
      <c r="S4463" s="14">
        <f t="shared" si="2"/>
        <v>48.95833333</v>
      </c>
      <c r="T4463" s="14">
        <f t="shared" si="3"/>
        <v>-0.2</v>
      </c>
      <c r="U4463" s="15" t="str">
        <f>vlookup(F4463,'Sub categories'!$A:$C,3,False)</f>
        <v>Phones</v>
      </c>
      <c r="V4463" s="16">
        <f t="shared" si="4"/>
        <v>4</v>
      </c>
      <c r="W4463" s="17">
        <f t="array" ref="W4463">INDEX(shipping_prices!$C$1:$F5690,MATCH(I4463,shipping_prices!$A$1:$A5690,0),MATCH(M4463,shipping_prices!$C$1:$F$1,0))</f>
        <v>6.86</v>
      </c>
      <c r="X4463" s="15" t="str">
        <f t="shared" si="5"/>
        <v>Susan VittoriniColumbusOhio</v>
      </c>
      <c r="Y4463" s="15" t="str">
        <f t="shared" si="6"/>
        <v>loss</v>
      </c>
    </row>
    <row r="4464" hidden="1">
      <c r="A4464" s="1">
        <v>42832.0</v>
      </c>
      <c r="B4464" s="2" t="s">
        <v>5287</v>
      </c>
      <c r="C4464" s="2">
        <v>4.0</v>
      </c>
      <c r="D4464" s="2" t="s">
        <v>1837</v>
      </c>
      <c r="E4464" s="2" t="s">
        <v>27</v>
      </c>
      <c r="F4464" s="2" t="s">
        <v>249</v>
      </c>
      <c r="G4464" s="2" t="s">
        <v>39</v>
      </c>
      <c r="H4464" s="2" t="s">
        <v>79</v>
      </c>
      <c r="I4464" s="2" t="s">
        <v>75</v>
      </c>
      <c r="J4464" s="2" t="s">
        <v>76</v>
      </c>
      <c r="K4464" s="2" t="s">
        <v>77</v>
      </c>
      <c r="L4464" s="10">
        <v>42837.0</v>
      </c>
      <c r="M4464" s="2" t="s">
        <v>90</v>
      </c>
      <c r="N4464" s="11">
        <v>0.2</v>
      </c>
      <c r="O4464" s="12">
        <v>8.0</v>
      </c>
      <c r="P4464" s="13">
        <v>0.31</v>
      </c>
      <c r="Q4464" s="13">
        <v>25.0</v>
      </c>
      <c r="R4464" s="13">
        <f t="shared" si="1"/>
        <v>31.25</v>
      </c>
      <c r="S4464" s="14">
        <f t="shared" si="2"/>
        <v>7.8125</v>
      </c>
      <c r="T4464" s="14">
        <f t="shared" si="3"/>
        <v>0.32</v>
      </c>
      <c r="U4464" s="15" t="str">
        <f>vlookup(F4464,'Sub categories'!$A:$C,3,False)</f>
        <v>Fasteners</v>
      </c>
      <c r="V4464" s="16">
        <f t="shared" si="4"/>
        <v>5</v>
      </c>
      <c r="W4464" s="17">
        <f t="array" ref="W4464">INDEX(shipping_prices!$C$1:$F5691,MATCH(I4464,shipping_prices!$A$1:$A5691,0),MATCH(M4464,shipping_prices!$C$1:$F$1,0))</f>
        <v>9.96</v>
      </c>
      <c r="X4464" s="15" t="str">
        <f t="shared" si="5"/>
        <v>Chuck MageeHoustonTexas</v>
      </c>
      <c r="Y4464" s="15" t="str">
        <f t="shared" si="6"/>
        <v>Low</v>
      </c>
    </row>
    <row r="4465" hidden="1">
      <c r="A4465" s="1">
        <v>42832.0</v>
      </c>
      <c r="B4465" s="2" t="s">
        <v>5287</v>
      </c>
      <c r="C4465" s="2">
        <v>7.0</v>
      </c>
      <c r="D4465" s="2" t="s">
        <v>1837</v>
      </c>
      <c r="E4465" s="2" t="s">
        <v>27</v>
      </c>
      <c r="F4465" s="2" t="s">
        <v>4192</v>
      </c>
      <c r="G4465" s="2" t="s">
        <v>39</v>
      </c>
      <c r="H4465" s="2" t="s">
        <v>79</v>
      </c>
      <c r="I4465" s="2" t="s">
        <v>75</v>
      </c>
      <c r="J4465" s="2" t="s">
        <v>76</v>
      </c>
      <c r="K4465" s="2" t="s">
        <v>77</v>
      </c>
      <c r="L4465" s="10">
        <v>42837.0</v>
      </c>
      <c r="M4465" s="2" t="s">
        <v>90</v>
      </c>
      <c r="N4465" s="11">
        <v>0.2</v>
      </c>
      <c r="O4465" s="12">
        <v>16.0</v>
      </c>
      <c r="P4465" s="13">
        <v>0.31</v>
      </c>
      <c r="Q4465" s="13">
        <v>51.0</v>
      </c>
      <c r="R4465" s="13">
        <f t="shared" si="1"/>
        <v>63.75</v>
      </c>
      <c r="S4465" s="14">
        <f t="shared" si="2"/>
        <v>9.107142857</v>
      </c>
      <c r="T4465" s="14">
        <f t="shared" si="3"/>
        <v>0.3137254902</v>
      </c>
      <c r="U4465" s="15" t="str">
        <f>vlookup(F4465,'Sub categories'!$A:$C,3,False)</f>
        <v>Paper</v>
      </c>
      <c r="V4465" s="16">
        <f t="shared" si="4"/>
        <v>5</v>
      </c>
      <c r="W4465" s="17">
        <f t="array" ref="W4465">INDEX(shipping_prices!$C$1:$F5692,MATCH(I4465,shipping_prices!$A$1:$A5692,0),MATCH(M4465,shipping_prices!$C$1:$F$1,0))</f>
        <v>9.96</v>
      </c>
      <c r="X4465" s="15" t="str">
        <f t="shared" si="5"/>
        <v>Chuck MageeHoustonTexas</v>
      </c>
      <c r="Y4465" s="15" t="str">
        <f t="shared" si="6"/>
        <v>Low</v>
      </c>
    </row>
    <row r="4466">
      <c r="A4466" s="1">
        <v>42832.0</v>
      </c>
      <c r="B4466" s="2" t="s">
        <v>5287</v>
      </c>
      <c r="C4466" s="2">
        <v>1.0</v>
      </c>
      <c r="D4466" s="2" t="s">
        <v>1837</v>
      </c>
      <c r="E4466" s="2" t="s">
        <v>27</v>
      </c>
      <c r="F4466" s="2" t="s">
        <v>1329</v>
      </c>
      <c r="G4466" s="2" t="s">
        <v>45</v>
      </c>
      <c r="H4466" s="2" t="s">
        <v>423</v>
      </c>
      <c r="I4466" s="2" t="s">
        <v>75</v>
      </c>
      <c r="J4466" s="2" t="s">
        <v>76</v>
      </c>
      <c r="K4466" s="2" t="s">
        <v>77</v>
      </c>
      <c r="L4466" s="10">
        <v>42837.0</v>
      </c>
      <c r="M4466" s="2" t="s">
        <v>90</v>
      </c>
      <c r="N4466" s="11">
        <v>0.3</v>
      </c>
      <c r="O4466" s="12">
        <v>-15.0</v>
      </c>
      <c r="P4466" s="13">
        <v>-0.26</v>
      </c>
      <c r="Q4466" s="13">
        <v>57.0</v>
      </c>
      <c r="R4466" s="13">
        <f t="shared" si="1"/>
        <v>81.42857143</v>
      </c>
      <c r="S4466" s="14">
        <f t="shared" si="2"/>
        <v>81.42857143</v>
      </c>
      <c r="T4466" s="14">
        <f t="shared" si="3"/>
        <v>-0.2631578947</v>
      </c>
      <c r="U4466" s="15" t="str">
        <f>vlookup(F4466,'Sub categories'!$A:$C,3,False)</f>
        <v>Chairs</v>
      </c>
      <c r="V4466" s="16">
        <f t="shared" si="4"/>
        <v>5</v>
      </c>
      <c r="W4466" s="17">
        <f t="array" ref="W4466">INDEX(shipping_prices!$C$1:$F5693,MATCH(I4466,shipping_prices!$A$1:$A5693,0),MATCH(M4466,shipping_prices!$C$1:$F$1,0))</f>
        <v>9.96</v>
      </c>
      <c r="X4466" s="15" t="str">
        <f t="shared" si="5"/>
        <v>Chuck MageeHoustonTexas</v>
      </c>
      <c r="Y4466" s="15" t="str">
        <f t="shared" si="6"/>
        <v>loss</v>
      </c>
    </row>
    <row r="4467" hidden="1">
      <c r="A4467" s="1">
        <v>42832.0</v>
      </c>
      <c r="B4467" s="2" t="s">
        <v>5288</v>
      </c>
      <c r="C4467" s="2">
        <v>5.0</v>
      </c>
      <c r="D4467" s="2" t="s">
        <v>2042</v>
      </c>
      <c r="E4467" s="2" t="s">
        <v>37</v>
      </c>
      <c r="F4467" s="2" t="s">
        <v>5289</v>
      </c>
      <c r="G4467" s="2" t="s">
        <v>39</v>
      </c>
      <c r="H4467" s="2" t="s">
        <v>40</v>
      </c>
      <c r="I4467" s="2" t="s">
        <v>1356</v>
      </c>
      <c r="J4467" s="2" t="s">
        <v>749</v>
      </c>
      <c r="K4467" s="2" t="s">
        <v>54</v>
      </c>
      <c r="L4467" s="10">
        <v>42833.0</v>
      </c>
      <c r="M4467" s="2" t="s">
        <v>142</v>
      </c>
      <c r="N4467" s="11">
        <v>0.0</v>
      </c>
      <c r="O4467" s="12">
        <v>17.0</v>
      </c>
      <c r="P4467" s="13">
        <v>0.5</v>
      </c>
      <c r="Q4467" s="13">
        <v>34.0</v>
      </c>
      <c r="R4467" s="13">
        <f t="shared" si="1"/>
        <v>34</v>
      </c>
      <c r="S4467" s="14">
        <f t="shared" si="2"/>
        <v>6.8</v>
      </c>
      <c r="T4467" s="14">
        <f t="shared" si="3"/>
        <v>0.5</v>
      </c>
      <c r="U4467" s="15" t="str">
        <f>vlookup(F4467,'Sub categories'!$A:$C,3,False)</f>
        <v>Binders</v>
      </c>
      <c r="V4467" s="16">
        <f t="shared" si="4"/>
        <v>1</v>
      </c>
      <c r="W4467" s="17">
        <f t="array" ref="W4467">INDEX(shipping_prices!$C$1:$F5694,MATCH(I4467,shipping_prices!$A$1:$A5694,0),MATCH(M4467,shipping_prices!$C$1:$F$1,0))</f>
        <v>24.11</v>
      </c>
      <c r="X4467" s="15" t="str">
        <f t="shared" si="5"/>
        <v>Mark CousinsMobileAlabama</v>
      </c>
      <c r="Y4467" s="15" t="str">
        <f t="shared" si="6"/>
        <v>Low</v>
      </c>
    </row>
    <row r="4468" hidden="1">
      <c r="A4468" s="1">
        <v>42832.0</v>
      </c>
      <c r="B4468" s="2" t="s">
        <v>5288</v>
      </c>
      <c r="C4468" s="2">
        <v>7.0</v>
      </c>
      <c r="D4468" s="2" t="s">
        <v>2042</v>
      </c>
      <c r="E4468" s="2" t="s">
        <v>37</v>
      </c>
      <c r="F4468" s="2" t="s">
        <v>843</v>
      </c>
      <c r="G4468" s="2" t="s">
        <v>39</v>
      </c>
      <c r="H4468" s="2" t="s">
        <v>843</v>
      </c>
      <c r="I4468" s="2" t="s">
        <v>1356</v>
      </c>
      <c r="J4468" s="2" t="s">
        <v>749</v>
      </c>
      <c r="K4468" s="2" t="s">
        <v>54</v>
      </c>
      <c r="L4468" s="10">
        <v>42833.0</v>
      </c>
      <c r="M4468" s="2" t="s">
        <v>142</v>
      </c>
      <c r="N4468" s="11">
        <v>0.0</v>
      </c>
      <c r="O4468" s="12">
        <v>35.0</v>
      </c>
      <c r="P4468" s="13">
        <v>0.49</v>
      </c>
      <c r="Q4468" s="13">
        <v>71.0</v>
      </c>
      <c r="R4468" s="13">
        <f t="shared" si="1"/>
        <v>71</v>
      </c>
      <c r="S4468" s="14">
        <f t="shared" si="2"/>
        <v>10.14285714</v>
      </c>
      <c r="T4468" s="14">
        <f t="shared" si="3"/>
        <v>0.4929577465</v>
      </c>
      <c r="U4468" s="15" t="str">
        <f>vlookup(F4468,'Sub categories'!$A:$C,3,False)</f>
        <v>Paper</v>
      </c>
      <c r="V4468" s="16">
        <f t="shared" si="4"/>
        <v>1</v>
      </c>
      <c r="W4468" s="17">
        <f t="array" ref="W4468">INDEX(shipping_prices!$C$1:$F5695,MATCH(I4468,shipping_prices!$A$1:$A5695,0),MATCH(M4468,shipping_prices!$C$1:$F$1,0))</f>
        <v>24.11</v>
      </c>
      <c r="X4468" s="15" t="str">
        <f t="shared" si="5"/>
        <v>Mark CousinsMobileAlabama</v>
      </c>
      <c r="Y4468" s="15" t="str">
        <f t="shared" si="6"/>
        <v>Low</v>
      </c>
    </row>
    <row r="4469" hidden="1">
      <c r="A4469" s="1">
        <v>42832.0</v>
      </c>
      <c r="B4469" s="2" t="s">
        <v>5288</v>
      </c>
      <c r="C4469" s="2">
        <v>3.0</v>
      </c>
      <c r="D4469" s="2" t="s">
        <v>2042</v>
      </c>
      <c r="E4469" s="2" t="s">
        <v>37</v>
      </c>
      <c r="F4469" s="2" t="s">
        <v>1262</v>
      </c>
      <c r="G4469" s="2" t="s">
        <v>39</v>
      </c>
      <c r="H4469" s="2" t="s">
        <v>79</v>
      </c>
      <c r="I4469" s="2" t="s">
        <v>1356</v>
      </c>
      <c r="J4469" s="2" t="s">
        <v>749</v>
      </c>
      <c r="K4469" s="2" t="s">
        <v>54</v>
      </c>
      <c r="L4469" s="10">
        <v>42833.0</v>
      </c>
      <c r="M4469" s="2" t="s">
        <v>142</v>
      </c>
      <c r="N4469" s="11">
        <v>0.0</v>
      </c>
      <c r="O4469" s="12">
        <v>46.0</v>
      </c>
      <c r="P4469" s="13">
        <v>0.5</v>
      </c>
      <c r="Q4469" s="13">
        <v>92.0</v>
      </c>
      <c r="R4469" s="13">
        <f t="shared" si="1"/>
        <v>92</v>
      </c>
      <c r="S4469" s="14">
        <f t="shared" si="2"/>
        <v>30.66666667</v>
      </c>
      <c r="T4469" s="14">
        <f t="shared" si="3"/>
        <v>0.5</v>
      </c>
      <c r="U4469" s="15" t="str">
        <f>vlookup(F4469,'Sub categories'!$A:$C,3,False)</f>
        <v>Binders</v>
      </c>
      <c r="V4469" s="16">
        <f t="shared" si="4"/>
        <v>1</v>
      </c>
      <c r="W4469" s="17">
        <f t="array" ref="W4469">INDEX(shipping_prices!$C$1:$F5696,MATCH(I4469,shipping_prices!$A$1:$A5696,0),MATCH(M4469,shipping_prices!$C$1:$F$1,0))</f>
        <v>24.11</v>
      </c>
      <c r="X4469" s="15" t="str">
        <f t="shared" si="5"/>
        <v>Mark CousinsMobileAlabama</v>
      </c>
      <c r="Y4469" s="15" t="str">
        <f t="shared" si="6"/>
        <v>High</v>
      </c>
    </row>
    <row r="4470" hidden="1">
      <c r="A4470" s="1">
        <v>42833.0</v>
      </c>
      <c r="B4470" s="2" t="s">
        <v>5288</v>
      </c>
      <c r="C4470" s="2">
        <v>8.0</v>
      </c>
      <c r="D4470" s="2" t="s">
        <v>2042</v>
      </c>
      <c r="E4470" s="2" t="s">
        <v>37</v>
      </c>
      <c r="F4470" s="2" t="s">
        <v>5290</v>
      </c>
      <c r="G4470" s="2" t="s">
        <v>29</v>
      </c>
      <c r="H4470" s="2" t="s">
        <v>1071</v>
      </c>
      <c r="I4470" s="2" t="s">
        <v>1356</v>
      </c>
      <c r="J4470" s="2" t="s">
        <v>749</v>
      </c>
      <c r="K4470" s="2" t="s">
        <v>54</v>
      </c>
      <c r="L4470" s="10">
        <v>42833.0</v>
      </c>
      <c r="M4470" s="2" t="s">
        <v>142</v>
      </c>
      <c r="N4470" s="11">
        <v>0.0</v>
      </c>
      <c r="O4470" s="12">
        <v>1459.0</v>
      </c>
      <c r="P4470" s="13">
        <v>0.48</v>
      </c>
      <c r="Q4470" s="13">
        <v>3040.0</v>
      </c>
      <c r="R4470" s="13">
        <f t="shared" si="1"/>
        <v>3040</v>
      </c>
      <c r="S4470" s="14">
        <f t="shared" si="2"/>
        <v>380</v>
      </c>
      <c r="T4470" s="14">
        <f t="shared" si="3"/>
        <v>0.4799342105</v>
      </c>
      <c r="U4470" s="15" t="str">
        <f>vlookup(F4470,'Sub categories'!$A:$C,3,False)</f>
        <v>Machines</v>
      </c>
      <c r="V4470" s="16">
        <f t="shared" si="4"/>
        <v>0</v>
      </c>
      <c r="W4470" s="17">
        <f t="array" ref="W4470">INDEX(shipping_prices!$C$1:$F5697,MATCH(I4470,shipping_prices!$A$1:$A5697,0),MATCH(M4470,shipping_prices!$C$1:$F$1,0))</f>
        <v>24.11</v>
      </c>
      <c r="X4470" s="15" t="str">
        <f t="shared" si="5"/>
        <v>Mark CousinsMobileAlabama</v>
      </c>
      <c r="Y4470" s="15" t="str">
        <f t="shared" si="6"/>
        <v>High</v>
      </c>
    </row>
    <row r="4471" hidden="1">
      <c r="A4471" s="1">
        <v>42833.0</v>
      </c>
      <c r="B4471" s="2" t="s">
        <v>5291</v>
      </c>
      <c r="C4471" s="2">
        <v>9.0</v>
      </c>
      <c r="D4471" s="2" t="s">
        <v>2169</v>
      </c>
      <c r="E4471" s="2" t="s">
        <v>27</v>
      </c>
      <c r="F4471" s="2" t="s">
        <v>3209</v>
      </c>
      <c r="G4471" s="2" t="s">
        <v>29</v>
      </c>
      <c r="H4471" s="2" t="s">
        <v>1032</v>
      </c>
      <c r="I4471" s="2" t="s">
        <v>140</v>
      </c>
      <c r="J4471" s="2" t="s">
        <v>141</v>
      </c>
      <c r="K4471" s="2" t="s">
        <v>77</v>
      </c>
      <c r="L4471" s="10">
        <v>42835.0</v>
      </c>
      <c r="M4471" s="2" t="s">
        <v>34</v>
      </c>
      <c r="N4471" s="11">
        <v>0.2</v>
      </c>
      <c r="O4471" s="12">
        <v>148.0</v>
      </c>
      <c r="P4471" s="13">
        <v>0.08</v>
      </c>
      <c r="Q4471" s="13">
        <v>1980.0</v>
      </c>
      <c r="R4471" s="13">
        <f t="shared" si="1"/>
        <v>2475</v>
      </c>
      <c r="S4471" s="14">
        <f t="shared" si="2"/>
        <v>275</v>
      </c>
      <c r="T4471" s="14">
        <f t="shared" si="3"/>
        <v>0.07474747475</v>
      </c>
      <c r="U4471" s="15" t="str">
        <f>vlookup(F4471,'Sub categories'!$A:$C,3,False)</f>
        <v>Phones</v>
      </c>
      <c r="V4471" s="16">
        <f t="shared" si="4"/>
        <v>2</v>
      </c>
      <c r="W4471" s="17">
        <f t="array" ref="W4471">INDEX(shipping_prices!$C$1:$F5698,MATCH(I4471,shipping_prices!$A$1:$A5698,0),MATCH(M4471,shipping_prices!$C$1:$F$1,0))</f>
        <v>13.2</v>
      </c>
      <c r="X4471" s="15" t="str">
        <f t="shared" si="5"/>
        <v>Ken LonsdaleChicagoIllinois</v>
      </c>
      <c r="Y4471" s="15" t="str">
        <f t="shared" si="6"/>
        <v>High</v>
      </c>
    </row>
    <row r="4472">
      <c r="A4472" s="1">
        <v>42833.0</v>
      </c>
      <c r="B4472" s="2" t="s">
        <v>5292</v>
      </c>
      <c r="C4472" s="2">
        <v>4.0</v>
      </c>
      <c r="D4472" s="2" t="s">
        <v>3264</v>
      </c>
      <c r="E4472" s="2" t="s">
        <v>27</v>
      </c>
      <c r="F4472" s="2" t="s">
        <v>4991</v>
      </c>
      <c r="G4472" s="2" t="s">
        <v>45</v>
      </c>
      <c r="H4472" s="2" t="s">
        <v>130</v>
      </c>
      <c r="I4472" s="2" t="s">
        <v>439</v>
      </c>
      <c r="J4472" s="2" t="s">
        <v>42</v>
      </c>
      <c r="K4472" s="2" t="s">
        <v>43</v>
      </c>
      <c r="L4472" s="10">
        <v>42840.0</v>
      </c>
      <c r="M4472" s="2" t="s">
        <v>34</v>
      </c>
      <c r="N4472" s="11">
        <v>0.0</v>
      </c>
      <c r="O4472" s="12">
        <v>11.0</v>
      </c>
      <c r="P4472" s="13">
        <v>0.28</v>
      </c>
      <c r="Q4472" s="13">
        <v>40.0</v>
      </c>
      <c r="R4472" s="13">
        <f t="shared" si="1"/>
        <v>40</v>
      </c>
      <c r="S4472" s="14">
        <f t="shared" si="2"/>
        <v>10</v>
      </c>
      <c r="T4472" s="14">
        <f t="shared" si="3"/>
        <v>0.275</v>
      </c>
      <c r="U4472" s="15" t="str">
        <f>vlookup(F4472,'Sub categories'!$A:$C,3,False)</f>
        <v>Furnishings</v>
      </c>
      <c r="V4472" s="16">
        <f t="shared" si="4"/>
        <v>7</v>
      </c>
      <c r="W4472" s="17">
        <f t="array" ref="W4472">INDEX(shipping_prices!$C$1:$F5699,MATCH(I4472,shipping_prices!$A$1:$A5699,0),MATCH(M4472,shipping_prices!$C$1:$F$1,0))</f>
        <v>14.3</v>
      </c>
      <c r="X4472" s="15" t="str">
        <f t="shared" si="5"/>
        <v>Jeremy EllisonSan DiegoCalifornia</v>
      </c>
      <c r="Y4472" s="15" t="str">
        <f t="shared" si="6"/>
        <v>Low</v>
      </c>
    </row>
    <row r="4473" hidden="1">
      <c r="A4473" s="1">
        <v>42833.0</v>
      </c>
      <c r="B4473" s="2" t="s">
        <v>5292</v>
      </c>
      <c r="C4473" s="2">
        <v>2.0</v>
      </c>
      <c r="D4473" s="2" t="s">
        <v>3264</v>
      </c>
      <c r="E4473" s="2" t="s">
        <v>27</v>
      </c>
      <c r="F4473" s="2" t="s">
        <v>370</v>
      </c>
      <c r="G4473" s="2" t="s">
        <v>29</v>
      </c>
      <c r="H4473" s="2" t="s">
        <v>371</v>
      </c>
      <c r="I4473" s="2" t="s">
        <v>439</v>
      </c>
      <c r="J4473" s="2" t="s">
        <v>42</v>
      </c>
      <c r="K4473" s="2" t="s">
        <v>43</v>
      </c>
      <c r="L4473" s="10">
        <v>42840.0</v>
      </c>
      <c r="M4473" s="2" t="s">
        <v>34</v>
      </c>
      <c r="N4473" s="11">
        <v>0.0</v>
      </c>
      <c r="O4473" s="12">
        <v>22.0</v>
      </c>
      <c r="P4473" s="13">
        <v>0.3</v>
      </c>
      <c r="Q4473" s="13">
        <v>73.0</v>
      </c>
      <c r="R4473" s="13">
        <f t="shared" si="1"/>
        <v>73</v>
      </c>
      <c r="S4473" s="14">
        <f t="shared" si="2"/>
        <v>36.5</v>
      </c>
      <c r="T4473" s="14">
        <f t="shared" si="3"/>
        <v>0.301369863</v>
      </c>
      <c r="U4473" s="15" t="str">
        <f>vlookup(F4473,'Sub categories'!$A:$C,3,False)</f>
        <v>Accessories</v>
      </c>
      <c r="V4473" s="16">
        <f t="shared" si="4"/>
        <v>7</v>
      </c>
      <c r="W4473" s="17">
        <f t="array" ref="W4473">INDEX(shipping_prices!$C$1:$F5700,MATCH(I4473,shipping_prices!$A$1:$A5700,0),MATCH(M4473,shipping_prices!$C$1:$F$1,0))</f>
        <v>14.3</v>
      </c>
      <c r="X4473" s="15" t="str">
        <f t="shared" si="5"/>
        <v>Jeremy EllisonSan DiegoCalifornia</v>
      </c>
      <c r="Y4473" s="15" t="str">
        <f t="shared" si="6"/>
        <v>Low</v>
      </c>
    </row>
    <row r="4474" hidden="1">
      <c r="A4474" s="1">
        <v>42833.0</v>
      </c>
      <c r="B4474" s="2" t="s">
        <v>5292</v>
      </c>
      <c r="C4474" s="2">
        <v>3.0</v>
      </c>
      <c r="D4474" s="2" t="s">
        <v>3264</v>
      </c>
      <c r="E4474" s="2" t="s">
        <v>27</v>
      </c>
      <c r="F4474" s="2" t="s">
        <v>1562</v>
      </c>
      <c r="G4474" s="2" t="s">
        <v>29</v>
      </c>
      <c r="H4474" s="2" t="s">
        <v>220</v>
      </c>
      <c r="I4474" s="2" t="s">
        <v>439</v>
      </c>
      <c r="J4474" s="2" t="s">
        <v>42</v>
      </c>
      <c r="K4474" s="2" t="s">
        <v>43</v>
      </c>
      <c r="L4474" s="10">
        <v>42840.0</v>
      </c>
      <c r="M4474" s="2" t="s">
        <v>34</v>
      </c>
      <c r="N4474" s="11">
        <v>0.0</v>
      </c>
      <c r="O4474" s="12">
        <v>147.0</v>
      </c>
      <c r="P4474" s="13">
        <v>0.19</v>
      </c>
      <c r="Q4474" s="13">
        <v>772.0</v>
      </c>
      <c r="R4474" s="13">
        <f t="shared" si="1"/>
        <v>772</v>
      </c>
      <c r="S4474" s="14">
        <f t="shared" si="2"/>
        <v>257.3333333</v>
      </c>
      <c r="T4474" s="14">
        <f t="shared" si="3"/>
        <v>0.1904145078</v>
      </c>
      <c r="U4474" s="15" t="str">
        <f>vlookup(F4474,'Sub categories'!$A:$C,3,False)</f>
        <v>Accessories</v>
      </c>
      <c r="V4474" s="16">
        <f t="shared" si="4"/>
        <v>7</v>
      </c>
      <c r="W4474" s="17">
        <f t="array" ref="W4474">INDEX(shipping_prices!$C$1:$F5701,MATCH(I4474,shipping_prices!$A$1:$A5701,0),MATCH(M4474,shipping_prices!$C$1:$F$1,0))</f>
        <v>14.3</v>
      </c>
      <c r="X4474" s="15" t="str">
        <f t="shared" si="5"/>
        <v>Jeremy EllisonSan DiegoCalifornia</v>
      </c>
      <c r="Y4474" s="15" t="str">
        <f t="shared" si="6"/>
        <v>High</v>
      </c>
    </row>
    <row r="4475" hidden="1">
      <c r="A4475" s="1">
        <v>42833.0</v>
      </c>
      <c r="B4475" s="2" t="s">
        <v>5293</v>
      </c>
      <c r="C4475" s="2">
        <v>6.0</v>
      </c>
      <c r="D4475" s="2" t="s">
        <v>724</v>
      </c>
      <c r="E4475" s="2" t="s">
        <v>37</v>
      </c>
      <c r="F4475" s="2" t="s">
        <v>937</v>
      </c>
      <c r="G4475" s="2" t="s">
        <v>39</v>
      </c>
      <c r="H4475" s="2" t="s">
        <v>40</v>
      </c>
      <c r="I4475" s="2" t="s">
        <v>5294</v>
      </c>
      <c r="J4475" s="2" t="s">
        <v>42</v>
      </c>
      <c r="K4475" s="2" t="s">
        <v>43</v>
      </c>
      <c r="L4475" s="10">
        <v>42835.0</v>
      </c>
      <c r="M4475" s="2" t="s">
        <v>34</v>
      </c>
      <c r="N4475" s="11">
        <v>0.2</v>
      </c>
      <c r="O4475" s="12">
        <v>14.0</v>
      </c>
      <c r="P4475" s="13">
        <v>0.34</v>
      </c>
      <c r="Q4475" s="13">
        <v>42.0</v>
      </c>
      <c r="R4475" s="13">
        <f t="shared" si="1"/>
        <v>52.5</v>
      </c>
      <c r="S4475" s="14">
        <f t="shared" si="2"/>
        <v>8.75</v>
      </c>
      <c r="T4475" s="14">
        <f t="shared" si="3"/>
        <v>0.3333333333</v>
      </c>
      <c r="U4475" s="15" t="str">
        <f>vlookup(F4475,'Sub categories'!$A:$C,3,False)</f>
        <v>Binders</v>
      </c>
      <c r="V4475" s="16">
        <f t="shared" si="4"/>
        <v>2</v>
      </c>
      <c r="W4475" s="17">
        <f t="array" ref="W4475">INDEX(shipping_prices!$C$1:$F5702,MATCH(I4475,shipping_prices!$A$1:$A5702,0),MATCH(M4475,shipping_prices!$C$1:$F$1,0))</f>
        <v>6.28</v>
      </c>
      <c r="X4475" s="15" t="str">
        <f t="shared" si="5"/>
        <v>Stephanie PhelpsRedwood CityCalifornia</v>
      </c>
      <c r="Y4475" s="15" t="str">
        <f t="shared" si="6"/>
        <v>Low</v>
      </c>
    </row>
    <row r="4476" hidden="1">
      <c r="A4476" s="1">
        <v>42833.0</v>
      </c>
      <c r="B4476" s="2" t="s">
        <v>5295</v>
      </c>
      <c r="C4476" s="2">
        <v>2.0</v>
      </c>
      <c r="D4476" s="2" t="s">
        <v>1564</v>
      </c>
      <c r="E4476" s="2" t="s">
        <v>49</v>
      </c>
      <c r="F4476" s="2" t="s">
        <v>1857</v>
      </c>
      <c r="G4476" s="2" t="s">
        <v>29</v>
      </c>
      <c r="H4476" s="2" t="s">
        <v>1858</v>
      </c>
      <c r="I4476" s="2" t="s">
        <v>163</v>
      </c>
      <c r="J4476" s="2" t="s">
        <v>164</v>
      </c>
      <c r="K4476" s="2" t="s">
        <v>33</v>
      </c>
      <c r="L4476" s="10">
        <v>42844.0</v>
      </c>
      <c r="M4476" s="2" t="s">
        <v>90</v>
      </c>
      <c r="N4476" s="11">
        <v>0.4</v>
      </c>
      <c r="O4476" s="12">
        <v>-124.0</v>
      </c>
      <c r="P4476" s="13">
        <v>-0.17</v>
      </c>
      <c r="Q4476" s="13">
        <v>744.0</v>
      </c>
      <c r="R4476" s="13">
        <f t="shared" si="1"/>
        <v>1240</v>
      </c>
      <c r="S4476" s="14">
        <f t="shared" si="2"/>
        <v>620</v>
      </c>
      <c r="T4476" s="14">
        <f t="shared" si="3"/>
        <v>-0.1666666667</v>
      </c>
      <c r="U4476" s="15" t="str">
        <f>vlookup(F4476,'Sub categories'!$A:$C,3,False)</f>
        <v>Phones</v>
      </c>
      <c r="V4476" s="16">
        <f t="shared" si="4"/>
        <v>11</v>
      </c>
      <c r="W4476" s="17">
        <f t="array" ref="W4476">INDEX(shipping_prices!$C$1:$F5703,MATCH(I4476,shipping_prices!$A$1:$A5703,0),MATCH(M4476,shipping_prices!$C$1:$F$1,0))</f>
        <v>6.23</v>
      </c>
      <c r="X4476" s="15" t="str">
        <f t="shared" si="5"/>
        <v>Christopher SchildPhiladelphiaPennsylvania</v>
      </c>
      <c r="Y4476" s="15" t="str">
        <f t="shared" si="6"/>
        <v>loss</v>
      </c>
    </row>
    <row r="4477" hidden="1">
      <c r="A4477" s="1">
        <v>42833.0</v>
      </c>
      <c r="B4477" s="2" t="s">
        <v>5296</v>
      </c>
      <c r="C4477" s="2">
        <v>2.0</v>
      </c>
      <c r="D4477" s="2" t="s">
        <v>4908</v>
      </c>
      <c r="E4477" s="2" t="s">
        <v>27</v>
      </c>
      <c r="F4477" s="2" t="s">
        <v>3084</v>
      </c>
      <c r="G4477" s="2" t="s">
        <v>29</v>
      </c>
      <c r="H4477" s="2" t="s">
        <v>1426</v>
      </c>
      <c r="I4477" s="2" t="s">
        <v>1556</v>
      </c>
      <c r="J4477" s="2" t="s">
        <v>53</v>
      </c>
      <c r="K4477" s="2" t="s">
        <v>54</v>
      </c>
      <c r="L4477" s="10">
        <v>42837.0</v>
      </c>
      <c r="M4477" s="2" t="s">
        <v>142</v>
      </c>
      <c r="N4477" s="11">
        <v>0.2</v>
      </c>
      <c r="O4477" s="12">
        <v>2.0</v>
      </c>
      <c r="P4477" s="13">
        <v>0.13</v>
      </c>
      <c r="Q4477" s="13">
        <v>18.0</v>
      </c>
      <c r="R4477" s="13">
        <f t="shared" si="1"/>
        <v>22.5</v>
      </c>
      <c r="S4477" s="14">
        <f t="shared" si="2"/>
        <v>11.25</v>
      </c>
      <c r="T4477" s="14">
        <f t="shared" si="3"/>
        <v>0.1111111111</v>
      </c>
      <c r="U4477" s="15" t="str">
        <f>vlookup(F4477,'Sub categories'!$A:$C,3,False)</f>
        <v>Accessories</v>
      </c>
      <c r="V4477" s="16">
        <f t="shared" si="4"/>
        <v>4</v>
      </c>
      <c r="W4477" s="17">
        <f t="array" ref="W4477">INDEX(shipping_prices!$C$1:$F5704,MATCH(I4477,shipping_prices!$A$1:$A5704,0),MATCH(M4477,shipping_prices!$C$1:$F$1,0))</f>
        <v>16.87</v>
      </c>
      <c r="X4477" s="15" t="str">
        <f t="shared" si="5"/>
        <v>Vivian MathisBoca RatonFlorida</v>
      </c>
      <c r="Y4477" s="15" t="str">
        <f t="shared" si="6"/>
        <v>Low</v>
      </c>
    </row>
    <row r="4478" hidden="1">
      <c r="A4478" s="1">
        <v>42833.0</v>
      </c>
      <c r="B4478" s="2" t="s">
        <v>5296</v>
      </c>
      <c r="C4478" s="2">
        <v>4.0</v>
      </c>
      <c r="D4478" s="2" t="s">
        <v>4908</v>
      </c>
      <c r="E4478" s="2" t="s">
        <v>27</v>
      </c>
      <c r="F4478" s="2" t="s">
        <v>3066</v>
      </c>
      <c r="G4478" s="2" t="s">
        <v>39</v>
      </c>
      <c r="H4478" s="2" t="s">
        <v>182</v>
      </c>
      <c r="I4478" s="2" t="s">
        <v>1556</v>
      </c>
      <c r="J4478" s="2" t="s">
        <v>53</v>
      </c>
      <c r="K4478" s="2" t="s">
        <v>54</v>
      </c>
      <c r="L4478" s="10">
        <v>42837.0</v>
      </c>
      <c r="M4478" s="2" t="s">
        <v>142</v>
      </c>
      <c r="N4478" s="11">
        <v>0.7</v>
      </c>
      <c r="O4478" s="12">
        <v>-27.0</v>
      </c>
      <c r="P4478" s="13">
        <v>-0.67</v>
      </c>
      <c r="Q4478" s="13">
        <v>40.0</v>
      </c>
      <c r="R4478" s="13">
        <f t="shared" si="1"/>
        <v>133.3333333</v>
      </c>
      <c r="S4478" s="14">
        <f t="shared" si="2"/>
        <v>33.33333333</v>
      </c>
      <c r="T4478" s="14">
        <f t="shared" si="3"/>
        <v>-0.675</v>
      </c>
      <c r="U4478" s="15" t="str">
        <f>vlookup(F4478,'Sub categories'!$A:$C,3,False)</f>
        <v>Binders</v>
      </c>
      <c r="V4478" s="16">
        <f t="shared" si="4"/>
        <v>4</v>
      </c>
      <c r="W4478" s="17">
        <f t="array" ref="W4478">INDEX(shipping_prices!$C$1:$F5705,MATCH(I4478,shipping_prices!$A$1:$A5705,0),MATCH(M4478,shipping_prices!$C$1:$F$1,0))</f>
        <v>16.87</v>
      </c>
      <c r="X4478" s="15" t="str">
        <f t="shared" si="5"/>
        <v>Vivian MathisBoca RatonFlorida</v>
      </c>
      <c r="Y4478" s="15" t="str">
        <f t="shared" si="6"/>
        <v>loss</v>
      </c>
    </row>
    <row r="4479" hidden="1">
      <c r="A4479" s="1">
        <v>42833.0</v>
      </c>
      <c r="B4479" s="2" t="s">
        <v>5297</v>
      </c>
      <c r="C4479" s="2">
        <v>9.0</v>
      </c>
      <c r="D4479" s="2" t="s">
        <v>5298</v>
      </c>
      <c r="E4479" s="2" t="s">
        <v>37</v>
      </c>
      <c r="F4479" s="2" t="s">
        <v>1615</v>
      </c>
      <c r="G4479" s="2" t="s">
        <v>39</v>
      </c>
      <c r="H4479" s="2" t="s">
        <v>51</v>
      </c>
      <c r="I4479" s="2" t="s">
        <v>439</v>
      </c>
      <c r="J4479" s="2" t="s">
        <v>42</v>
      </c>
      <c r="K4479" s="2" t="s">
        <v>43</v>
      </c>
      <c r="L4479" s="10">
        <v>42835.0</v>
      </c>
      <c r="M4479" s="2" t="s">
        <v>34</v>
      </c>
      <c r="N4479" s="11">
        <v>0.0</v>
      </c>
      <c r="O4479" s="12">
        <v>181.0</v>
      </c>
      <c r="P4479" s="13">
        <v>0.49</v>
      </c>
      <c r="Q4479" s="13">
        <v>369.0</v>
      </c>
      <c r="R4479" s="13">
        <f t="shared" si="1"/>
        <v>369</v>
      </c>
      <c r="S4479" s="14">
        <f t="shared" si="2"/>
        <v>41</v>
      </c>
      <c r="T4479" s="14">
        <f t="shared" si="3"/>
        <v>0.4905149051</v>
      </c>
      <c r="U4479" s="15" t="str">
        <f>vlookup(F4479,'Sub categories'!$A:$C,3,False)</f>
        <v>Paper</v>
      </c>
      <c r="V4479" s="16">
        <f t="shared" si="4"/>
        <v>2</v>
      </c>
      <c r="W4479" s="17">
        <f t="array" ref="W4479">INDEX(shipping_prices!$C$1:$F5706,MATCH(I4479,shipping_prices!$A$1:$A5706,0),MATCH(M4479,shipping_prices!$C$1:$F$1,0))</f>
        <v>14.3</v>
      </c>
      <c r="X4479" s="15" t="str">
        <f t="shared" si="5"/>
        <v>Jane WacoSan DiegoCalifornia</v>
      </c>
      <c r="Y4479" s="15" t="str">
        <f t="shared" si="6"/>
        <v>High</v>
      </c>
    </row>
    <row r="4480">
      <c r="A4480" s="1">
        <v>42833.0</v>
      </c>
      <c r="B4480" s="2" t="s">
        <v>5297</v>
      </c>
      <c r="C4480" s="2">
        <v>2.0</v>
      </c>
      <c r="D4480" s="2" t="s">
        <v>5298</v>
      </c>
      <c r="E4480" s="2" t="s">
        <v>37</v>
      </c>
      <c r="F4480" s="2" t="s">
        <v>1095</v>
      </c>
      <c r="G4480" s="2" t="s">
        <v>45</v>
      </c>
      <c r="H4480" s="2" t="s">
        <v>227</v>
      </c>
      <c r="I4480" s="2" t="s">
        <v>439</v>
      </c>
      <c r="J4480" s="2" t="s">
        <v>42</v>
      </c>
      <c r="K4480" s="2" t="s">
        <v>43</v>
      </c>
      <c r="L4480" s="10">
        <v>42835.0</v>
      </c>
      <c r="M4480" s="2" t="s">
        <v>34</v>
      </c>
      <c r="N4480" s="11">
        <v>0.2</v>
      </c>
      <c r="O4480" s="12">
        <v>50.0</v>
      </c>
      <c r="P4480" s="13">
        <v>0.06</v>
      </c>
      <c r="Q4480" s="13">
        <v>802.0</v>
      </c>
      <c r="R4480" s="13">
        <f t="shared" si="1"/>
        <v>1002.5</v>
      </c>
      <c r="S4480" s="14">
        <f t="shared" si="2"/>
        <v>501.25</v>
      </c>
      <c r="T4480" s="14">
        <f t="shared" si="3"/>
        <v>0.06234413965</v>
      </c>
      <c r="U4480" s="15" t="str">
        <f>vlookup(F4480,'Sub categories'!$A:$C,3,False)</f>
        <v>Chairs</v>
      </c>
      <c r="V4480" s="16">
        <f t="shared" si="4"/>
        <v>2</v>
      </c>
      <c r="W4480" s="17">
        <f t="array" ref="W4480">INDEX(shipping_prices!$C$1:$F5707,MATCH(I4480,shipping_prices!$A$1:$A5707,0),MATCH(M4480,shipping_prices!$C$1:$F$1,0))</f>
        <v>14.3</v>
      </c>
      <c r="X4480" s="15" t="str">
        <f t="shared" si="5"/>
        <v>Jane WacoSan DiegoCalifornia</v>
      </c>
      <c r="Y4480" s="15" t="str">
        <f t="shared" si="6"/>
        <v>High</v>
      </c>
    </row>
    <row r="4481">
      <c r="A4481" s="1">
        <v>42833.0</v>
      </c>
      <c r="B4481" s="2" t="s">
        <v>5297</v>
      </c>
      <c r="C4481" s="2">
        <v>9.0</v>
      </c>
      <c r="D4481" s="2" t="s">
        <v>5298</v>
      </c>
      <c r="E4481" s="2" t="s">
        <v>37</v>
      </c>
      <c r="F4481" s="2" t="s">
        <v>2450</v>
      </c>
      <c r="G4481" s="2" t="s">
        <v>45</v>
      </c>
      <c r="H4481" s="2" t="s">
        <v>227</v>
      </c>
      <c r="I4481" s="2" t="s">
        <v>439</v>
      </c>
      <c r="J4481" s="2" t="s">
        <v>42</v>
      </c>
      <c r="K4481" s="2" t="s">
        <v>43</v>
      </c>
      <c r="L4481" s="10">
        <v>42835.0</v>
      </c>
      <c r="M4481" s="2" t="s">
        <v>34</v>
      </c>
      <c r="N4481" s="11">
        <v>0.2</v>
      </c>
      <c r="O4481" s="12">
        <v>-100.0</v>
      </c>
      <c r="P4481" s="13">
        <v>-0.11</v>
      </c>
      <c r="Q4481" s="13">
        <v>886.0</v>
      </c>
      <c r="R4481" s="13">
        <f t="shared" si="1"/>
        <v>1107.5</v>
      </c>
      <c r="S4481" s="14">
        <f t="shared" si="2"/>
        <v>123.0555556</v>
      </c>
      <c r="T4481" s="14">
        <f t="shared" si="3"/>
        <v>-0.1128668172</v>
      </c>
      <c r="U4481" s="15" t="str">
        <f>vlookup(F4481,'Sub categories'!$A:$C,3,False)</f>
        <v>Chairs</v>
      </c>
      <c r="V4481" s="16">
        <f t="shared" si="4"/>
        <v>2</v>
      </c>
      <c r="W4481" s="17">
        <f t="array" ref="W4481">INDEX(shipping_prices!$C$1:$F5708,MATCH(I4481,shipping_prices!$A$1:$A5708,0),MATCH(M4481,shipping_prices!$C$1:$F$1,0))</f>
        <v>14.3</v>
      </c>
      <c r="X4481" s="15" t="str">
        <f t="shared" si="5"/>
        <v>Jane WacoSan DiegoCalifornia</v>
      </c>
      <c r="Y4481" s="15" t="str">
        <f t="shared" si="6"/>
        <v>loss</v>
      </c>
    </row>
    <row r="4482" hidden="1">
      <c r="A4482" s="1">
        <v>42833.0</v>
      </c>
      <c r="B4482" s="2" t="s">
        <v>5299</v>
      </c>
      <c r="C4482" s="2">
        <v>4.0</v>
      </c>
      <c r="D4482" s="2" t="s">
        <v>2495</v>
      </c>
      <c r="E4482" s="2" t="s">
        <v>27</v>
      </c>
      <c r="F4482" s="2" t="s">
        <v>5300</v>
      </c>
      <c r="G4482" s="2" t="s">
        <v>39</v>
      </c>
      <c r="H4482" s="2" t="s">
        <v>2234</v>
      </c>
      <c r="I4482" s="2" t="s">
        <v>5031</v>
      </c>
      <c r="J4482" s="2" t="s">
        <v>76</v>
      </c>
      <c r="K4482" s="2" t="s">
        <v>77</v>
      </c>
      <c r="L4482" s="10">
        <v>42845.0</v>
      </c>
      <c r="M4482" s="2" t="s">
        <v>142</v>
      </c>
      <c r="N4482" s="11">
        <v>0.2</v>
      </c>
      <c r="O4482" s="12">
        <v>6.0</v>
      </c>
      <c r="P4482" s="13">
        <v>0.36</v>
      </c>
      <c r="Q4482" s="13">
        <v>15.0</v>
      </c>
      <c r="R4482" s="13">
        <f t="shared" si="1"/>
        <v>18.75</v>
      </c>
      <c r="S4482" s="14">
        <f t="shared" si="2"/>
        <v>4.6875</v>
      </c>
      <c r="T4482" s="14">
        <f t="shared" si="3"/>
        <v>0.4</v>
      </c>
      <c r="U4482" s="15" t="str">
        <f>vlookup(F4482,'Sub categories'!$A:$C,3,False)</f>
        <v>Paper</v>
      </c>
      <c r="V4482" s="16">
        <f t="shared" si="4"/>
        <v>12</v>
      </c>
      <c r="W4482" s="17">
        <f t="array" ref="W4482">INDEX(shipping_prices!$C$1:$F5709,MATCH(I4482,shipping_prices!$A$1:$A5709,0),MATCH(M4482,shipping_prices!$C$1:$F$1,0))</f>
        <v>15.63</v>
      </c>
      <c r="X4482" s="15" t="str">
        <f t="shared" si="5"/>
        <v>Barry GonzalezThe ColonyTexas</v>
      </c>
      <c r="Y4482" s="15" t="str">
        <f t="shared" si="6"/>
        <v>Low</v>
      </c>
    </row>
    <row r="4483" hidden="1">
      <c r="A4483" s="1">
        <v>42833.0</v>
      </c>
      <c r="B4483" s="2" t="s">
        <v>5299</v>
      </c>
      <c r="C4483" s="2">
        <v>3.0</v>
      </c>
      <c r="D4483" s="2" t="s">
        <v>2495</v>
      </c>
      <c r="E4483" s="2" t="s">
        <v>27</v>
      </c>
      <c r="F4483" s="2" t="s">
        <v>4085</v>
      </c>
      <c r="G4483" s="2" t="s">
        <v>29</v>
      </c>
      <c r="H4483" s="2" t="s">
        <v>319</v>
      </c>
      <c r="I4483" s="2" t="s">
        <v>5031</v>
      </c>
      <c r="J4483" s="2" t="s">
        <v>76</v>
      </c>
      <c r="K4483" s="2" t="s">
        <v>77</v>
      </c>
      <c r="L4483" s="10">
        <v>42845.0</v>
      </c>
      <c r="M4483" s="2" t="s">
        <v>142</v>
      </c>
      <c r="N4483" s="11">
        <v>0.2</v>
      </c>
      <c r="O4483" s="12">
        <v>7.0</v>
      </c>
      <c r="P4483" s="13">
        <v>0.1</v>
      </c>
      <c r="Q4483" s="13">
        <v>67.0</v>
      </c>
      <c r="R4483" s="13">
        <f t="shared" si="1"/>
        <v>83.75</v>
      </c>
      <c r="S4483" s="14">
        <f t="shared" si="2"/>
        <v>27.91666667</v>
      </c>
      <c r="T4483" s="14">
        <f t="shared" si="3"/>
        <v>0.1044776119</v>
      </c>
      <c r="U4483" s="15" t="str">
        <f>vlookup(F4483,'Sub categories'!$A:$C,3,False)</f>
        <v>Phones</v>
      </c>
      <c r="V4483" s="16">
        <f t="shared" si="4"/>
        <v>12</v>
      </c>
      <c r="W4483" s="17">
        <f t="array" ref="W4483">INDEX(shipping_prices!$C$1:$F5710,MATCH(I4483,shipping_prices!$A$1:$A5710,0),MATCH(M4483,shipping_prices!$C$1:$F$1,0))</f>
        <v>15.63</v>
      </c>
      <c r="X4483" s="15" t="str">
        <f t="shared" si="5"/>
        <v>Barry GonzalezThe ColonyTexas</v>
      </c>
      <c r="Y4483" s="15" t="str">
        <f t="shared" si="6"/>
        <v>Low</v>
      </c>
    </row>
    <row r="4484">
      <c r="A4484" s="1">
        <v>42833.0</v>
      </c>
      <c r="B4484" s="2" t="s">
        <v>5301</v>
      </c>
      <c r="C4484" s="2">
        <v>2.0</v>
      </c>
      <c r="D4484" s="2" t="s">
        <v>3825</v>
      </c>
      <c r="E4484" s="2" t="s">
        <v>27</v>
      </c>
      <c r="F4484" s="2" t="s">
        <v>3999</v>
      </c>
      <c r="G4484" s="2" t="s">
        <v>45</v>
      </c>
      <c r="H4484" s="2" t="s">
        <v>46</v>
      </c>
      <c r="I4484" s="2" t="s">
        <v>5302</v>
      </c>
      <c r="J4484" s="2" t="s">
        <v>598</v>
      </c>
      <c r="K4484" s="2" t="s">
        <v>33</v>
      </c>
      <c r="L4484" s="10">
        <v>42844.0</v>
      </c>
      <c r="M4484" s="2" t="s">
        <v>34</v>
      </c>
      <c r="N4484" s="11">
        <v>0.0</v>
      </c>
      <c r="O4484" s="12">
        <v>36.0</v>
      </c>
      <c r="P4484" s="13">
        <v>0.16</v>
      </c>
      <c r="Q4484" s="13">
        <v>228.0</v>
      </c>
      <c r="R4484" s="13">
        <f t="shared" si="1"/>
        <v>228</v>
      </c>
      <c r="S4484" s="14">
        <f t="shared" si="2"/>
        <v>114</v>
      </c>
      <c r="T4484" s="14">
        <f t="shared" si="3"/>
        <v>0.1578947368</v>
      </c>
      <c r="U4484" s="15" t="str">
        <f>vlookup(F4484,'Sub categories'!$A:$C,3,False)</f>
        <v>Chairs</v>
      </c>
      <c r="V4484" s="16">
        <f t="shared" si="4"/>
        <v>11</v>
      </c>
      <c r="W4484" s="17">
        <f t="array" ref="W4484">INDEX(shipping_prices!$C$1:$F5711,MATCH(I4484,shipping_prices!$A$1:$A5711,0),MATCH(M4484,shipping_prices!$C$1:$F$1,0))</f>
        <v>6.48</v>
      </c>
      <c r="X4484" s="15" t="str">
        <f t="shared" si="5"/>
        <v>John DryerBellevilleNew Jersey</v>
      </c>
      <c r="Y4484" s="15" t="str">
        <f t="shared" si="6"/>
        <v>High</v>
      </c>
    </row>
    <row r="4485" hidden="1">
      <c r="A4485" s="1">
        <v>42833.0</v>
      </c>
      <c r="B4485" s="2" t="s">
        <v>5303</v>
      </c>
      <c r="C4485" s="2">
        <v>1.0</v>
      </c>
      <c r="D4485" s="2" t="s">
        <v>931</v>
      </c>
      <c r="E4485" s="2" t="s">
        <v>49</v>
      </c>
      <c r="F4485" s="2" t="s">
        <v>2746</v>
      </c>
      <c r="G4485" s="2" t="s">
        <v>29</v>
      </c>
      <c r="H4485" s="2" t="s">
        <v>2558</v>
      </c>
      <c r="I4485" s="2" t="s">
        <v>163</v>
      </c>
      <c r="J4485" s="2" t="s">
        <v>164</v>
      </c>
      <c r="K4485" s="2" t="s">
        <v>33</v>
      </c>
      <c r="L4485" s="10">
        <v>42838.0</v>
      </c>
      <c r="M4485" s="2" t="s">
        <v>34</v>
      </c>
      <c r="N4485" s="11">
        <v>0.2</v>
      </c>
      <c r="O4485" s="12">
        <v>14.0</v>
      </c>
      <c r="P4485" s="13">
        <v>0.2</v>
      </c>
      <c r="Q4485" s="13">
        <v>72.0</v>
      </c>
      <c r="R4485" s="13">
        <f t="shared" si="1"/>
        <v>90</v>
      </c>
      <c r="S4485" s="14">
        <f t="shared" si="2"/>
        <v>90</v>
      </c>
      <c r="T4485" s="14">
        <f t="shared" si="3"/>
        <v>0.1944444444</v>
      </c>
      <c r="U4485" s="15" t="str">
        <f>vlookup(F4485,'Sub categories'!$A:$C,3,False)</f>
        <v>Accessories</v>
      </c>
      <c r="V4485" s="16">
        <f t="shared" si="4"/>
        <v>5</v>
      </c>
      <c r="W4485" s="17">
        <f t="array" ref="W4485">INDEX(shipping_prices!$C$1:$F5712,MATCH(I4485,shipping_prices!$A$1:$A5712,0),MATCH(M4485,shipping_prices!$C$1:$F$1,0))</f>
        <v>7.98</v>
      </c>
      <c r="X4485" s="15" t="str">
        <f t="shared" si="5"/>
        <v>Julie PrescottPhiladelphiaPennsylvania</v>
      </c>
      <c r="Y4485" s="15" t="str">
        <f t="shared" si="6"/>
        <v>Low</v>
      </c>
    </row>
    <row r="4486">
      <c r="A4486" s="1">
        <v>42833.0</v>
      </c>
      <c r="B4486" s="2" t="s">
        <v>5303</v>
      </c>
      <c r="C4486" s="2">
        <v>7.0</v>
      </c>
      <c r="D4486" s="2" t="s">
        <v>931</v>
      </c>
      <c r="E4486" s="2" t="s">
        <v>49</v>
      </c>
      <c r="F4486" s="2" t="s">
        <v>2270</v>
      </c>
      <c r="G4486" s="2" t="s">
        <v>45</v>
      </c>
      <c r="H4486" s="2" t="s">
        <v>489</v>
      </c>
      <c r="I4486" s="2" t="s">
        <v>163</v>
      </c>
      <c r="J4486" s="2" t="s">
        <v>164</v>
      </c>
      <c r="K4486" s="2" t="s">
        <v>33</v>
      </c>
      <c r="L4486" s="10">
        <v>42838.0</v>
      </c>
      <c r="M4486" s="2" t="s">
        <v>34</v>
      </c>
      <c r="N4486" s="11">
        <v>0.3</v>
      </c>
      <c r="O4486" s="12">
        <v>-13.0</v>
      </c>
      <c r="P4486" s="13">
        <v>-0.03</v>
      </c>
      <c r="Q4486" s="13">
        <v>470.0</v>
      </c>
      <c r="R4486" s="13">
        <f t="shared" si="1"/>
        <v>671.4285714</v>
      </c>
      <c r="S4486" s="14">
        <f t="shared" si="2"/>
        <v>95.91836735</v>
      </c>
      <c r="T4486" s="14">
        <f t="shared" si="3"/>
        <v>-0.02765957447</v>
      </c>
      <c r="U4486" s="15" t="str">
        <f>vlookup(F4486,'Sub categories'!$A:$C,3,False)</f>
        <v>Chairs</v>
      </c>
      <c r="V4486" s="16">
        <f t="shared" si="4"/>
        <v>5</v>
      </c>
      <c r="W4486" s="17">
        <f t="array" ref="W4486">INDEX(shipping_prices!$C$1:$F5713,MATCH(I4486,shipping_prices!$A$1:$A5713,0),MATCH(M4486,shipping_prices!$C$1:$F$1,0))</f>
        <v>7.98</v>
      </c>
      <c r="X4486" s="15" t="str">
        <f t="shared" si="5"/>
        <v>Julie PrescottPhiladelphiaPennsylvania</v>
      </c>
      <c r="Y4486" s="15" t="str">
        <f t="shared" si="6"/>
        <v>loss</v>
      </c>
    </row>
    <row r="4487" hidden="1">
      <c r="A4487" s="1">
        <v>42833.0</v>
      </c>
      <c r="B4487" s="2" t="s">
        <v>5304</v>
      </c>
      <c r="C4487" s="2">
        <v>4.0</v>
      </c>
      <c r="D4487" s="2" t="s">
        <v>103</v>
      </c>
      <c r="E4487" s="2" t="s">
        <v>27</v>
      </c>
      <c r="F4487" s="2" t="s">
        <v>5305</v>
      </c>
      <c r="G4487" s="2" t="s">
        <v>29</v>
      </c>
      <c r="H4487" s="2" t="s">
        <v>3248</v>
      </c>
      <c r="I4487" s="2" t="s">
        <v>501</v>
      </c>
      <c r="J4487" s="2" t="s">
        <v>122</v>
      </c>
      <c r="K4487" s="2" t="s">
        <v>54</v>
      </c>
      <c r="L4487" s="10">
        <v>42837.0</v>
      </c>
      <c r="M4487" s="2" t="s">
        <v>34</v>
      </c>
      <c r="N4487" s="11">
        <v>0.0</v>
      </c>
      <c r="O4487" s="12">
        <v>190.0</v>
      </c>
      <c r="P4487" s="13">
        <v>0.48</v>
      </c>
      <c r="Q4487" s="13">
        <v>396.0</v>
      </c>
      <c r="R4487" s="13">
        <f t="shared" si="1"/>
        <v>396</v>
      </c>
      <c r="S4487" s="14">
        <f t="shared" si="2"/>
        <v>99</v>
      </c>
      <c r="T4487" s="14">
        <f t="shared" si="3"/>
        <v>0.4797979798</v>
      </c>
      <c r="U4487" s="15" t="str">
        <f>vlookup(F4487,'Sub categories'!$A:$C,3,False)</f>
        <v>Machines</v>
      </c>
      <c r="V4487" s="16">
        <f t="shared" si="4"/>
        <v>4</v>
      </c>
      <c r="W4487" s="17">
        <f t="array" ref="W4487">INDEX(shipping_prices!$C$1:$F5714,MATCH(I4487,shipping_prices!$A$1:$A5714,0),MATCH(M4487,shipping_prices!$C$1:$F$1,0))</f>
        <v>6.86</v>
      </c>
      <c r="X4487" s="15" t="str">
        <f t="shared" si="5"/>
        <v>Cindy StewartColumbusGeorgia</v>
      </c>
      <c r="Y4487" s="15" t="str">
        <f t="shared" si="6"/>
        <v>High</v>
      </c>
    </row>
    <row r="4488" hidden="1">
      <c r="A4488" s="1">
        <v>42834.0</v>
      </c>
      <c r="B4488" s="2" t="s">
        <v>5306</v>
      </c>
      <c r="C4488" s="2">
        <v>6.0</v>
      </c>
      <c r="D4488" s="2" t="s">
        <v>4066</v>
      </c>
      <c r="E4488" s="2" t="s">
        <v>49</v>
      </c>
      <c r="F4488" s="2" t="s">
        <v>416</v>
      </c>
      <c r="G4488" s="2" t="s">
        <v>39</v>
      </c>
      <c r="H4488" s="2" t="s">
        <v>182</v>
      </c>
      <c r="I4488" s="2" t="s">
        <v>4698</v>
      </c>
      <c r="J4488" s="2" t="s">
        <v>64</v>
      </c>
      <c r="K4488" s="2" t="s">
        <v>43</v>
      </c>
      <c r="L4488" s="10">
        <v>42834.0</v>
      </c>
      <c r="M4488" s="2" t="s">
        <v>469</v>
      </c>
      <c r="N4488" s="11">
        <v>0.7</v>
      </c>
      <c r="O4488" s="12">
        <v>-36.0</v>
      </c>
      <c r="P4488" s="13">
        <v>-0.8</v>
      </c>
      <c r="Q4488" s="13">
        <v>45.0</v>
      </c>
      <c r="R4488" s="13">
        <f t="shared" si="1"/>
        <v>150</v>
      </c>
      <c r="S4488" s="14">
        <f t="shared" si="2"/>
        <v>25</v>
      </c>
      <c r="T4488" s="14">
        <f t="shared" si="3"/>
        <v>-0.8</v>
      </c>
      <c r="U4488" s="15" t="str">
        <f>vlookup(F4488,'Sub categories'!$A:$C,3,False)</f>
        <v>Binders</v>
      </c>
      <c r="V4488" s="16">
        <f t="shared" si="4"/>
        <v>0</v>
      </c>
      <c r="W4488" s="17">
        <f t="array" ref="W4488">INDEX(shipping_prices!$C$1:$F5715,MATCH(I4488,shipping_prices!$A$1:$A5715,0),MATCH(M4488,shipping_prices!$C$1:$F$1,0))</f>
        <v>54.91</v>
      </c>
      <c r="X4488" s="15" t="str">
        <f t="shared" si="5"/>
        <v>Nick ZanduskyYumaArizona</v>
      </c>
      <c r="Y4488" s="15" t="str">
        <f t="shared" si="6"/>
        <v>loss</v>
      </c>
    </row>
    <row r="4489" hidden="1">
      <c r="A4489" s="1">
        <v>42834.0</v>
      </c>
      <c r="B4489" s="2" t="s">
        <v>5307</v>
      </c>
      <c r="C4489" s="2">
        <v>1.0</v>
      </c>
      <c r="D4489" s="2" t="s">
        <v>3197</v>
      </c>
      <c r="E4489" s="2" t="s">
        <v>27</v>
      </c>
      <c r="F4489" s="2" t="s">
        <v>5308</v>
      </c>
      <c r="G4489" s="2" t="s">
        <v>39</v>
      </c>
      <c r="H4489" s="2" t="s">
        <v>1647</v>
      </c>
      <c r="I4489" s="2" t="s">
        <v>2457</v>
      </c>
      <c r="J4489" s="2" t="s">
        <v>1156</v>
      </c>
      <c r="K4489" s="2" t="s">
        <v>33</v>
      </c>
      <c r="L4489" s="10">
        <v>42837.0</v>
      </c>
      <c r="M4489" s="2" t="s">
        <v>142</v>
      </c>
      <c r="N4489" s="11">
        <v>0.0</v>
      </c>
      <c r="O4489" s="12">
        <v>2.0</v>
      </c>
      <c r="P4489" s="13">
        <v>0.45</v>
      </c>
      <c r="Q4489" s="13">
        <v>5.0</v>
      </c>
      <c r="R4489" s="13">
        <f t="shared" si="1"/>
        <v>5</v>
      </c>
      <c r="S4489" s="14">
        <f t="shared" si="2"/>
        <v>5</v>
      </c>
      <c r="T4489" s="14">
        <f t="shared" si="3"/>
        <v>0.4</v>
      </c>
      <c r="U4489" s="15" t="str">
        <f>vlookup(F4489,'Sub categories'!$A:$C,3,False)</f>
        <v>Paper</v>
      </c>
      <c r="V4489" s="16">
        <f t="shared" si="4"/>
        <v>3</v>
      </c>
      <c r="W4489" s="17">
        <f t="array" ref="W4489">INDEX(shipping_prices!$C$1:$F5716,MATCH(I4489,shipping_prices!$A$1:$A5716,0),MATCH(M4489,shipping_prices!$C$1:$F$1,0))</f>
        <v>21.59</v>
      </c>
      <c r="X4489" s="15" t="str">
        <f t="shared" si="5"/>
        <v>Dave KippClintonMaryland</v>
      </c>
      <c r="Y4489" s="15" t="str">
        <f t="shared" si="6"/>
        <v>Low</v>
      </c>
    </row>
    <row r="4490" hidden="1">
      <c r="A4490" s="1">
        <v>42834.0</v>
      </c>
      <c r="B4490" s="2" t="s">
        <v>5307</v>
      </c>
      <c r="C4490" s="2">
        <v>3.0</v>
      </c>
      <c r="D4490" s="2" t="s">
        <v>3197</v>
      </c>
      <c r="E4490" s="2" t="s">
        <v>27</v>
      </c>
      <c r="F4490" s="2" t="s">
        <v>5309</v>
      </c>
      <c r="G4490" s="2" t="s">
        <v>39</v>
      </c>
      <c r="H4490" s="2" t="s">
        <v>79</v>
      </c>
      <c r="I4490" s="2" t="s">
        <v>2457</v>
      </c>
      <c r="J4490" s="2" t="s">
        <v>1156</v>
      </c>
      <c r="K4490" s="2" t="s">
        <v>33</v>
      </c>
      <c r="L4490" s="10">
        <v>42837.0</v>
      </c>
      <c r="M4490" s="2" t="s">
        <v>142</v>
      </c>
      <c r="N4490" s="11">
        <v>0.0</v>
      </c>
      <c r="O4490" s="12">
        <v>2.0</v>
      </c>
      <c r="P4490" s="13">
        <v>0.26</v>
      </c>
      <c r="Q4490" s="13">
        <v>8.0</v>
      </c>
      <c r="R4490" s="13">
        <f t="shared" si="1"/>
        <v>8</v>
      </c>
      <c r="S4490" s="14">
        <f t="shared" si="2"/>
        <v>2.666666667</v>
      </c>
      <c r="T4490" s="14">
        <f t="shared" si="3"/>
        <v>0.25</v>
      </c>
      <c r="U4490" s="15" t="str">
        <f>vlookup(F4490,'Sub categories'!$A:$C,3,False)</f>
        <v>Art</v>
      </c>
      <c r="V4490" s="16">
        <f t="shared" si="4"/>
        <v>3</v>
      </c>
      <c r="W4490" s="17">
        <f t="array" ref="W4490">INDEX(shipping_prices!$C$1:$F5717,MATCH(I4490,shipping_prices!$A$1:$A5717,0),MATCH(M4490,shipping_prices!$C$1:$F$1,0))</f>
        <v>21.59</v>
      </c>
      <c r="X4490" s="15" t="str">
        <f t="shared" si="5"/>
        <v>Dave KippClintonMaryland</v>
      </c>
      <c r="Y4490" s="15" t="str">
        <f t="shared" si="6"/>
        <v>Low</v>
      </c>
    </row>
    <row r="4491">
      <c r="A4491" s="1">
        <v>42834.0</v>
      </c>
      <c r="B4491" s="2" t="s">
        <v>5307</v>
      </c>
      <c r="C4491" s="2">
        <v>6.0</v>
      </c>
      <c r="D4491" s="2" t="s">
        <v>3197</v>
      </c>
      <c r="E4491" s="2" t="s">
        <v>27</v>
      </c>
      <c r="F4491" s="2" t="s">
        <v>1417</v>
      </c>
      <c r="G4491" s="2" t="s">
        <v>45</v>
      </c>
      <c r="H4491" s="2" t="s">
        <v>79</v>
      </c>
      <c r="I4491" s="2" t="s">
        <v>2457</v>
      </c>
      <c r="J4491" s="2" t="s">
        <v>1156</v>
      </c>
      <c r="K4491" s="2" t="s">
        <v>33</v>
      </c>
      <c r="L4491" s="10">
        <v>42837.0</v>
      </c>
      <c r="M4491" s="2" t="s">
        <v>142</v>
      </c>
      <c r="N4491" s="11">
        <v>0.0</v>
      </c>
      <c r="O4491" s="12">
        <v>5.0</v>
      </c>
      <c r="P4491" s="13">
        <v>0.44</v>
      </c>
      <c r="Q4491" s="13">
        <v>11.0</v>
      </c>
      <c r="R4491" s="13">
        <f t="shared" si="1"/>
        <v>11</v>
      </c>
      <c r="S4491" s="14">
        <f t="shared" si="2"/>
        <v>1.833333333</v>
      </c>
      <c r="T4491" s="14">
        <f t="shared" si="3"/>
        <v>0.4545454545</v>
      </c>
      <c r="U4491" s="15" t="str">
        <f>vlookup(F4491,'Sub categories'!$A:$C,3,False)</f>
        <v>Furnishings</v>
      </c>
      <c r="V4491" s="16">
        <f t="shared" si="4"/>
        <v>3</v>
      </c>
      <c r="W4491" s="17">
        <f t="array" ref="W4491">INDEX(shipping_prices!$C$1:$F5718,MATCH(I4491,shipping_prices!$A$1:$A5718,0),MATCH(M4491,shipping_prices!$C$1:$F$1,0))</f>
        <v>21.59</v>
      </c>
      <c r="X4491" s="15" t="str">
        <f t="shared" si="5"/>
        <v>Dave KippClintonMaryland</v>
      </c>
      <c r="Y4491" s="15" t="str">
        <f t="shared" si="6"/>
        <v>Low</v>
      </c>
    </row>
    <row r="4492">
      <c r="A4492" s="1">
        <v>42835.0</v>
      </c>
      <c r="B4492" s="2" t="s">
        <v>5307</v>
      </c>
      <c r="C4492" s="2">
        <v>3.0</v>
      </c>
      <c r="D4492" s="2" t="s">
        <v>3197</v>
      </c>
      <c r="E4492" s="2" t="s">
        <v>27</v>
      </c>
      <c r="F4492" s="2" t="s">
        <v>2371</v>
      </c>
      <c r="G4492" s="2" t="s">
        <v>45</v>
      </c>
      <c r="H4492" s="2" t="s">
        <v>489</v>
      </c>
      <c r="I4492" s="2" t="s">
        <v>2457</v>
      </c>
      <c r="J4492" s="2" t="s">
        <v>1156</v>
      </c>
      <c r="K4492" s="2" t="s">
        <v>33</v>
      </c>
      <c r="L4492" s="10">
        <v>42837.0</v>
      </c>
      <c r="M4492" s="2" t="s">
        <v>142</v>
      </c>
      <c r="N4492" s="11">
        <v>0.3</v>
      </c>
      <c r="O4492" s="12">
        <v>-47.0</v>
      </c>
      <c r="P4492" s="13">
        <v>-0.09</v>
      </c>
      <c r="Q4492" s="13">
        <v>550.0</v>
      </c>
      <c r="R4492" s="13">
        <f t="shared" si="1"/>
        <v>785.7142857</v>
      </c>
      <c r="S4492" s="14">
        <f t="shared" si="2"/>
        <v>261.9047619</v>
      </c>
      <c r="T4492" s="14">
        <f t="shared" si="3"/>
        <v>-0.08545454545</v>
      </c>
      <c r="U4492" s="15" t="str">
        <f>vlookup(F4492,'Sub categories'!$A:$C,3,False)</f>
        <v>Tables</v>
      </c>
      <c r="V4492" s="16">
        <f t="shared" si="4"/>
        <v>2</v>
      </c>
      <c r="W4492" s="17">
        <f t="array" ref="W4492">INDEX(shipping_prices!$C$1:$F5719,MATCH(I4492,shipping_prices!$A$1:$A5719,0),MATCH(M4492,shipping_prices!$C$1:$F$1,0))</f>
        <v>21.59</v>
      </c>
      <c r="X4492" s="15" t="str">
        <f t="shared" si="5"/>
        <v>Dave KippClintonMaryland</v>
      </c>
      <c r="Y4492" s="15" t="str">
        <f t="shared" si="6"/>
        <v>loss</v>
      </c>
    </row>
    <row r="4493" hidden="1">
      <c r="A4493" s="1">
        <v>42835.0</v>
      </c>
      <c r="B4493" s="2" t="s">
        <v>5310</v>
      </c>
      <c r="C4493" s="2">
        <v>7.0</v>
      </c>
      <c r="D4493" s="2" t="s">
        <v>1788</v>
      </c>
      <c r="E4493" s="2" t="s">
        <v>27</v>
      </c>
      <c r="F4493" s="2" t="s">
        <v>4888</v>
      </c>
      <c r="G4493" s="2" t="s">
        <v>39</v>
      </c>
      <c r="H4493" s="2" t="s">
        <v>79</v>
      </c>
      <c r="I4493" s="2" t="s">
        <v>147</v>
      </c>
      <c r="J4493" s="2" t="s">
        <v>64</v>
      </c>
      <c r="K4493" s="2" t="s">
        <v>43</v>
      </c>
      <c r="L4493" s="10">
        <v>42846.0</v>
      </c>
      <c r="M4493" s="2" t="s">
        <v>34</v>
      </c>
      <c r="N4493" s="11">
        <v>0.7</v>
      </c>
      <c r="O4493" s="12">
        <v>-3.0</v>
      </c>
      <c r="P4493" s="13">
        <v>-0.77</v>
      </c>
      <c r="Q4493" s="13">
        <v>4.0</v>
      </c>
      <c r="R4493" s="13">
        <f t="shared" si="1"/>
        <v>13.33333333</v>
      </c>
      <c r="S4493" s="14">
        <f t="shared" si="2"/>
        <v>1.904761905</v>
      </c>
      <c r="T4493" s="14">
        <f t="shared" si="3"/>
        <v>-0.75</v>
      </c>
      <c r="U4493" s="15" t="str">
        <f>vlookup(F4493,'Sub categories'!$A:$C,3,False)</f>
        <v>Binders</v>
      </c>
      <c r="V4493" s="16">
        <f t="shared" si="4"/>
        <v>11</v>
      </c>
      <c r="W4493" s="17">
        <f t="array" ref="W4493">INDEX(shipping_prices!$C$1:$F5720,MATCH(I4493,shipping_prices!$A$1:$A5720,0),MATCH(M4493,shipping_prices!$C$1:$F$1,0))</f>
        <v>10.67</v>
      </c>
      <c r="X4493" s="15" t="str">
        <f t="shared" si="5"/>
        <v>Maurice SattyMesaArizona</v>
      </c>
      <c r="Y4493" s="15" t="str">
        <f t="shared" si="6"/>
        <v>loss</v>
      </c>
    </row>
    <row r="4494" hidden="1">
      <c r="A4494" s="1">
        <v>42835.0</v>
      </c>
      <c r="B4494" s="2" t="s">
        <v>5310</v>
      </c>
      <c r="C4494" s="2">
        <v>5.0</v>
      </c>
      <c r="D4494" s="2" t="s">
        <v>1788</v>
      </c>
      <c r="E4494" s="2" t="s">
        <v>27</v>
      </c>
      <c r="F4494" s="2" t="s">
        <v>2488</v>
      </c>
      <c r="G4494" s="2" t="s">
        <v>39</v>
      </c>
      <c r="H4494" s="2" t="s">
        <v>193</v>
      </c>
      <c r="I4494" s="2" t="s">
        <v>147</v>
      </c>
      <c r="J4494" s="2" t="s">
        <v>64</v>
      </c>
      <c r="K4494" s="2" t="s">
        <v>43</v>
      </c>
      <c r="L4494" s="10">
        <v>42846.0</v>
      </c>
      <c r="M4494" s="2" t="s">
        <v>34</v>
      </c>
      <c r="N4494" s="11">
        <v>0.7</v>
      </c>
      <c r="O4494" s="12">
        <v>-5.0</v>
      </c>
      <c r="P4494" s="13">
        <v>-0.73</v>
      </c>
      <c r="Q4494" s="13">
        <v>6.0</v>
      </c>
      <c r="R4494" s="13">
        <f t="shared" si="1"/>
        <v>20</v>
      </c>
      <c r="S4494" s="14">
        <f t="shared" si="2"/>
        <v>4</v>
      </c>
      <c r="T4494" s="14">
        <f t="shared" si="3"/>
        <v>-0.8333333333</v>
      </c>
      <c r="U4494" s="15" t="str">
        <f>vlookup(F4494,'Sub categories'!$A:$C,3,False)</f>
        <v>Binders</v>
      </c>
      <c r="V4494" s="16">
        <f t="shared" si="4"/>
        <v>11</v>
      </c>
      <c r="W4494" s="17">
        <f t="array" ref="W4494">INDEX(shipping_prices!$C$1:$F5721,MATCH(I4494,shipping_prices!$A$1:$A5721,0),MATCH(M4494,shipping_prices!$C$1:$F$1,0))</f>
        <v>10.67</v>
      </c>
      <c r="X4494" s="15" t="str">
        <f t="shared" si="5"/>
        <v>Maurice SattyMesaArizona</v>
      </c>
      <c r="Y4494" s="15" t="str">
        <f t="shared" si="6"/>
        <v>loss</v>
      </c>
    </row>
    <row r="4495" hidden="1">
      <c r="A4495" s="1">
        <v>42835.0</v>
      </c>
      <c r="B4495" s="2" t="s">
        <v>5310</v>
      </c>
      <c r="C4495" s="2">
        <v>2.0</v>
      </c>
      <c r="D4495" s="2" t="s">
        <v>1788</v>
      </c>
      <c r="E4495" s="2" t="s">
        <v>27</v>
      </c>
      <c r="F4495" s="2" t="s">
        <v>2616</v>
      </c>
      <c r="G4495" s="2" t="s">
        <v>29</v>
      </c>
      <c r="H4495" s="2" t="s">
        <v>79</v>
      </c>
      <c r="I4495" s="2" t="s">
        <v>147</v>
      </c>
      <c r="J4495" s="2" t="s">
        <v>64</v>
      </c>
      <c r="K4495" s="2" t="s">
        <v>43</v>
      </c>
      <c r="L4495" s="10">
        <v>42846.0</v>
      </c>
      <c r="M4495" s="2" t="s">
        <v>34</v>
      </c>
      <c r="N4495" s="11">
        <v>0.2</v>
      </c>
      <c r="O4495" s="12">
        <v>2.0</v>
      </c>
      <c r="P4495" s="13">
        <v>0.06</v>
      </c>
      <c r="Q4495" s="13">
        <v>32.0</v>
      </c>
      <c r="R4495" s="13">
        <f t="shared" si="1"/>
        <v>40</v>
      </c>
      <c r="S4495" s="14">
        <f t="shared" si="2"/>
        <v>20</v>
      </c>
      <c r="T4495" s="14">
        <f t="shared" si="3"/>
        <v>0.0625</v>
      </c>
      <c r="U4495" s="15" t="str">
        <f>vlookup(F4495,'Sub categories'!$A:$C,3,False)</f>
        <v>Accessories</v>
      </c>
      <c r="V4495" s="16">
        <f t="shared" si="4"/>
        <v>11</v>
      </c>
      <c r="W4495" s="17">
        <f t="array" ref="W4495">INDEX(shipping_prices!$C$1:$F5722,MATCH(I4495,shipping_prices!$A$1:$A5722,0),MATCH(M4495,shipping_prices!$C$1:$F$1,0))</f>
        <v>10.67</v>
      </c>
      <c r="X4495" s="15" t="str">
        <f t="shared" si="5"/>
        <v>Maurice SattyMesaArizona</v>
      </c>
      <c r="Y4495" s="15" t="str">
        <f t="shared" si="6"/>
        <v>Low</v>
      </c>
    </row>
    <row r="4496" hidden="1">
      <c r="A4496" s="1">
        <v>42835.0</v>
      </c>
      <c r="B4496" s="2" t="s">
        <v>5311</v>
      </c>
      <c r="C4496" s="2">
        <v>4.0</v>
      </c>
      <c r="D4496" s="2" t="s">
        <v>3346</v>
      </c>
      <c r="E4496" s="2" t="s">
        <v>37</v>
      </c>
      <c r="F4496" s="2" t="s">
        <v>2855</v>
      </c>
      <c r="G4496" s="2" t="s">
        <v>39</v>
      </c>
      <c r="H4496" s="2" t="s">
        <v>193</v>
      </c>
      <c r="I4496" s="2" t="s">
        <v>163</v>
      </c>
      <c r="J4496" s="2" t="s">
        <v>164</v>
      </c>
      <c r="K4496" s="2" t="s">
        <v>33</v>
      </c>
      <c r="L4496" s="10">
        <v>42844.0</v>
      </c>
      <c r="M4496" s="2" t="s">
        <v>142</v>
      </c>
      <c r="N4496" s="11">
        <v>0.2</v>
      </c>
      <c r="O4496" s="12">
        <v>5.0</v>
      </c>
      <c r="P4496" s="13">
        <v>0.33</v>
      </c>
      <c r="Q4496" s="13">
        <v>16.0</v>
      </c>
      <c r="R4496" s="13">
        <f t="shared" si="1"/>
        <v>20</v>
      </c>
      <c r="S4496" s="14">
        <f t="shared" si="2"/>
        <v>5</v>
      </c>
      <c r="T4496" s="14">
        <f t="shared" si="3"/>
        <v>0.3125</v>
      </c>
      <c r="U4496" s="15" t="str">
        <f>vlookup(F4496,'Sub categories'!$A:$C,3,False)</f>
        <v>Labels</v>
      </c>
      <c r="V4496" s="16">
        <f t="shared" si="4"/>
        <v>9</v>
      </c>
      <c r="W4496" s="17">
        <f t="array" ref="W4496">INDEX(shipping_prices!$C$1:$F5723,MATCH(I4496,shipping_prices!$A$1:$A5723,0),MATCH(M4496,shipping_prices!$C$1:$F$1,0))</f>
        <v>20.11</v>
      </c>
      <c r="X4496" s="15" t="str">
        <f t="shared" si="5"/>
        <v>Linda SouthworthPhiladelphiaPennsylvania</v>
      </c>
      <c r="Y4496" s="15" t="str">
        <f t="shared" si="6"/>
        <v>Low</v>
      </c>
    </row>
    <row r="4497" hidden="1">
      <c r="A4497" s="1">
        <v>42835.0</v>
      </c>
      <c r="B4497" s="2" t="s">
        <v>5312</v>
      </c>
      <c r="C4497" s="2">
        <v>3.0</v>
      </c>
      <c r="D4497" s="2" t="s">
        <v>4417</v>
      </c>
      <c r="E4497" s="2" t="s">
        <v>37</v>
      </c>
      <c r="F4497" s="2" t="s">
        <v>901</v>
      </c>
      <c r="G4497" s="2" t="s">
        <v>39</v>
      </c>
      <c r="H4497" s="2" t="s">
        <v>81</v>
      </c>
      <c r="I4497" s="2" t="s">
        <v>31</v>
      </c>
      <c r="J4497" s="2" t="s">
        <v>32</v>
      </c>
      <c r="K4497" s="2" t="s">
        <v>33</v>
      </c>
      <c r="L4497" s="10">
        <v>42839.0</v>
      </c>
      <c r="M4497" s="2" t="s">
        <v>34</v>
      </c>
      <c r="N4497" s="11">
        <v>0.0</v>
      </c>
      <c r="O4497" s="12">
        <v>17.0</v>
      </c>
      <c r="P4497" s="13">
        <v>0.27</v>
      </c>
      <c r="Q4497" s="13">
        <v>61.0</v>
      </c>
      <c r="R4497" s="13">
        <f t="shared" si="1"/>
        <v>61</v>
      </c>
      <c r="S4497" s="14">
        <f t="shared" si="2"/>
        <v>20.33333333</v>
      </c>
      <c r="T4497" s="14">
        <f t="shared" si="3"/>
        <v>0.2786885246</v>
      </c>
      <c r="U4497" s="15" t="str">
        <f>vlookup(F4497,'Sub categories'!$A:$C,3,False)</f>
        <v>Appliances</v>
      </c>
      <c r="V4497" s="16">
        <f t="shared" si="4"/>
        <v>4</v>
      </c>
      <c r="W4497" s="17">
        <f t="array" ref="W4497">INDEX(shipping_prices!$C$1:$F5724,MATCH(I4497,shipping_prices!$A$1:$A5724,0),MATCH(M4497,shipping_prices!$C$1:$F$1,0))</f>
        <v>10.09</v>
      </c>
      <c r="X4497" s="15" t="str">
        <f t="shared" si="5"/>
        <v>Tim TaslimiNew York CityNew York</v>
      </c>
      <c r="Y4497" s="15" t="str">
        <f t="shared" si="6"/>
        <v>Low</v>
      </c>
    </row>
    <row r="4498" hidden="1">
      <c r="A4498" s="1">
        <v>42835.0</v>
      </c>
      <c r="B4498" s="2" t="s">
        <v>5313</v>
      </c>
      <c r="C4498" s="2">
        <v>5.0</v>
      </c>
      <c r="D4498" s="2" t="s">
        <v>1573</v>
      </c>
      <c r="E4498" s="2" t="s">
        <v>37</v>
      </c>
      <c r="F4498" s="2" t="s">
        <v>3695</v>
      </c>
      <c r="G4498" s="2" t="s">
        <v>29</v>
      </c>
      <c r="H4498" s="2" t="s">
        <v>336</v>
      </c>
      <c r="I4498" s="2" t="s">
        <v>5314</v>
      </c>
      <c r="J4498" s="2" t="s">
        <v>552</v>
      </c>
      <c r="K4498" s="2" t="s">
        <v>77</v>
      </c>
      <c r="L4498" s="10">
        <v>42846.0</v>
      </c>
      <c r="M4498" s="2" t="s">
        <v>90</v>
      </c>
      <c r="N4498" s="11">
        <v>0.0</v>
      </c>
      <c r="O4498" s="12">
        <v>2.0</v>
      </c>
      <c r="P4498" s="13">
        <v>0.02</v>
      </c>
      <c r="Q4498" s="13">
        <v>115.0</v>
      </c>
      <c r="R4498" s="13">
        <f t="shared" si="1"/>
        <v>115</v>
      </c>
      <c r="S4498" s="14">
        <f t="shared" si="2"/>
        <v>23</v>
      </c>
      <c r="T4498" s="14">
        <f t="shared" si="3"/>
        <v>0.01739130435</v>
      </c>
      <c r="U4498" s="15" t="str">
        <f>vlookup(F4498,'Sub categories'!$A:$C,3,False)</f>
        <v>Phones</v>
      </c>
      <c r="V4498" s="16">
        <f t="shared" si="4"/>
        <v>11</v>
      </c>
      <c r="W4498" s="17">
        <f t="array" ref="W4498">INDEX(shipping_prices!$C$1:$F5725,MATCH(I4498,shipping_prices!$A$1:$A5725,0),MATCH(M4498,shipping_prices!$C$1:$F$1,0))</f>
        <v>7.87</v>
      </c>
      <c r="X4498" s="15" t="str">
        <f t="shared" si="5"/>
        <v>Quincy JonesSaint PaulMinnesota</v>
      </c>
      <c r="Y4498" s="15" t="str">
        <f t="shared" si="6"/>
        <v>Low</v>
      </c>
    </row>
    <row r="4499" hidden="1">
      <c r="A4499" s="1">
        <v>42835.0</v>
      </c>
      <c r="B4499" s="2" t="s">
        <v>5315</v>
      </c>
      <c r="C4499" s="2">
        <v>2.0</v>
      </c>
      <c r="D4499" s="2" t="s">
        <v>556</v>
      </c>
      <c r="E4499" s="2" t="s">
        <v>37</v>
      </c>
      <c r="F4499" s="2" t="s">
        <v>5316</v>
      </c>
      <c r="G4499" s="2" t="s">
        <v>39</v>
      </c>
      <c r="H4499" s="2" t="s">
        <v>216</v>
      </c>
      <c r="I4499" s="2" t="s">
        <v>52</v>
      </c>
      <c r="J4499" s="2" t="s">
        <v>53</v>
      </c>
      <c r="K4499" s="2" t="s">
        <v>54</v>
      </c>
      <c r="L4499" s="10">
        <v>42838.0</v>
      </c>
      <c r="M4499" s="2" t="s">
        <v>90</v>
      </c>
      <c r="N4499" s="11">
        <v>0.2</v>
      </c>
      <c r="O4499" s="12">
        <v>1.0</v>
      </c>
      <c r="P4499" s="13">
        <v>0.11</v>
      </c>
      <c r="Q4499" s="13">
        <v>5.0</v>
      </c>
      <c r="R4499" s="13">
        <f t="shared" si="1"/>
        <v>6.25</v>
      </c>
      <c r="S4499" s="14">
        <f t="shared" si="2"/>
        <v>3.125</v>
      </c>
      <c r="T4499" s="14">
        <f t="shared" si="3"/>
        <v>0.2</v>
      </c>
      <c r="U4499" s="15" t="str">
        <f>vlookup(F4499,'Sub categories'!$A:$C,3,False)</f>
        <v>Art</v>
      </c>
      <c r="V4499" s="16">
        <f t="shared" si="4"/>
        <v>3</v>
      </c>
      <c r="W4499" s="17">
        <f t="array" ref="W4499">INDEX(shipping_prices!$C$1:$F5726,MATCH(I4499,shipping_prices!$A$1:$A5726,0),MATCH(M4499,shipping_prices!$C$1:$F$1,0))</f>
        <v>4.09</v>
      </c>
      <c r="X4499" s="15" t="str">
        <f t="shared" si="5"/>
        <v>Anthony JohnsonJacksonvilleFlorida</v>
      </c>
      <c r="Y4499" s="15" t="str">
        <f t="shared" si="6"/>
        <v>Low</v>
      </c>
    </row>
    <row r="4500" hidden="1">
      <c r="A4500" s="1">
        <v>42837.0</v>
      </c>
      <c r="B4500" s="2" t="s">
        <v>5315</v>
      </c>
      <c r="C4500" s="2">
        <v>2.0</v>
      </c>
      <c r="D4500" s="2" t="s">
        <v>556</v>
      </c>
      <c r="E4500" s="2" t="s">
        <v>37</v>
      </c>
      <c r="F4500" s="2" t="s">
        <v>219</v>
      </c>
      <c r="G4500" s="2" t="s">
        <v>29</v>
      </c>
      <c r="H4500" s="2" t="s">
        <v>220</v>
      </c>
      <c r="I4500" s="2" t="s">
        <v>52</v>
      </c>
      <c r="J4500" s="2" t="s">
        <v>53</v>
      </c>
      <c r="K4500" s="2" t="s">
        <v>54</v>
      </c>
      <c r="L4500" s="10">
        <v>42838.0</v>
      </c>
      <c r="M4500" s="2" t="s">
        <v>90</v>
      </c>
      <c r="N4500" s="11">
        <v>0.2</v>
      </c>
      <c r="O4500" s="12">
        <v>5.0</v>
      </c>
      <c r="P4500" s="13">
        <v>0.09</v>
      </c>
      <c r="Q4500" s="13">
        <v>59.0</v>
      </c>
      <c r="R4500" s="13">
        <f t="shared" si="1"/>
        <v>73.75</v>
      </c>
      <c r="S4500" s="14">
        <f t="shared" si="2"/>
        <v>36.875</v>
      </c>
      <c r="T4500" s="14">
        <f t="shared" si="3"/>
        <v>0.08474576271</v>
      </c>
      <c r="U4500" s="15" t="str">
        <f>vlookup(F4500,'Sub categories'!$A:$C,3,False)</f>
        <v>Phones</v>
      </c>
      <c r="V4500" s="16">
        <f t="shared" si="4"/>
        <v>1</v>
      </c>
      <c r="W4500" s="17">
        <f t="array" ref="W4500">INDEX(shipping_prices!$C$1:$F5727,MATCH(I4500,shipping_prices!$A$1:$A5727,0),MATCH(M4500,shipping_prices!$C$1:$F$1,0))</f>
        <v>4.09</v>
      </c>
      <c r="X4500" s="15" t="str">
        <f t="shared" si="5"/>
        <v>Anthony JohnsonJacksonvilleFlorida</v>
      </c>
      <c r="Y4500" s="15" t="str">
        <f t="shared" si="6"/>
        <v>Low</v>
      </c>
    </row>
    <row r="4501" hidden="1">
      <c r="A4501" s="1">
        <v>42837.0</v>
      </c>
      <c r="B4501" s="2" t="s">
        <v>5315</v>
      </c>
      <c r="C4501" s="2">
        <v>6.0</v>
      </c>
      <c r="D4501" s="2" t="s">
        <v>556</v>
      </c>
      <c r="E4501" s="2" t="s">
        <v>37</v>
      </c>
      <c r="F4501" s="2" t="s">
        <v>4831</v>
      </c>
      <c r="G4501" s="2" t="s">
        <v>29</v>
      </c>
      <c r="H4501" s="2" t="s">
        <v>220</v>
      </c>
      <c r="I4501" s="2" t="s">
        <v>52</v>
      </c>
      <c r="J4501" s="2" t="s">
        <v>53</v>
      </c>
      <c r="K4501" s="2" t="s">
        <v>54</v>
      </c>
      <c r="L4501" s="10">
        <v>42838.0</v>
      </c>
      <c r="M4501" s="2" t="s">
        <v>90</v>
      </c>
      <c r="N4501" s="11">
        <v>0.2</v>
      </c>
      <c r="O4501" s="12">
        <v>41.0</v>
      </c>
      <c r="P4501" s="13">
        <v>0.21</v>
      </c>
      <c r="Q4501" s="13">
        <v>191.0</v>
      </c>
      <c r="R4501" s="13">
        <f t="shared" si="1"/>
        <v>238.75</v>
      </c>
      <c r="S4501" s="14">
        <f t="shared" si="2"/>
        <v>39.79166667</v>
      </c>
      <c r="T4501" s="14">
        <f t="shared" si="3"/>
        <v>0.2146596859</v>
      </c>
      <c r="U4501" s="15" t="str">
        <f>vlookup(F4501,'Sub categories'!$A:$C,3,False)</f>
        <v>Accessories</v>
      </c>
      <c r="V4501" s="16">
        <f t="shared" si="4"/>
        <v>1</v>
      </c>
      <c r="W4501" s="17">
        <f t="array" ref="W4501">INDEX(shipping_prices!$C$1:$F5728,MATCH(I4501,shipping_prices!$A$1:$A5728,0),MATCH(M4501,shipping_prices!$C$1:$F$1,0))</f>
        <v>4.09</v>
      </c>
      <c r="X4501" s="15" t="str">
        <f t="shared" si="5"/>
        <v>Anthony JohnsonJacksonvilleFlorida</v>
      </c>
      <c r="Y4501" s="15" t="str">
        <f t="shared" si="6"/>
        <v>High</v>
      </c>
    </row>
    <row r="4502">
      <c r="A4502" s="1">
        <v>42837.0</v>
      </c>
      <c r="B4502" s="2" t="s">
        <v>5317</v>
      </c>
      <c r="C4502" s="2">
        <v>2.0</v>
      </c>
      <c r="D4502" s="2" t="s">
        <v>982</v>
      </c>
      <c r="E4502" s="2" t="s">
        <v>37</v>
      </c>
      <c r="F4502" s="2" t="s">
        <v>1181</v>
      </c>
      <c r="G4502" s="2" t="s">
        <v>45</v>
      </c>
      <c r="H4502" s="2" t="s">
        <v>904</v>
      </c>
      <c r="I4502" s="2" t="s">
        <v>3801</v>
      </c>
      <c r="J4502" s="2" t="s">
        <v>251</v>
      </c>
      <c r="K4502" s="2" t="s">
        <v>54</v>
      </c>
      <c r="L4502" s="10">
        <v>42838.0</v>
      </c>
      <c r="M4502" s="2" t="s">
        <v>34</v>
      </c>
      <c r="N4502" s="11">
        <v>0.2</v>
      </c>
      <c r="O4502" s="12">
        <v>1.0</v>
      </c>
      <c r="P4502" s="13">
        <v>0.06</v>
      </c>
      <c r="Q4502" s="13">
        <v>17.0</v>
      </c>
      <c r="R4502" s="13">
        <f t="shared" si="1"/>
        <v>21.25</v>
      </c>
      <c r="S4502" s="14">
        <f t="shared" si="2"/>
        <v>10.625</v>
      </c>
      <c r="T4502" s="14">
        <f t="shared" si="3"/>
        <v>0.05882352941</v>
      </c>
      <c r="U4502" s="15" t="str">
        <f>vlookup(F4502,'Sub categories'!$A:$C,3,False)</f>
        <v>Furnishings</v>
      </c>
      <c r="V4502" s="16">
        <f t="shared" si="4"/>
        <v>1</v>
      </c>
      <c r="W4502" s="17">
        <f t="array" ref="W4502">INDEX(shipping_prices!$C$1:$F5729,MATCH(I4502,shipping_prices!$A$1:$A5729,0),MATCH(M4502,shipping_prices!$C$1:$F$1,0))</f>
        <v>8.36</v>
      </c>
      <c r="X4502" s="15" t="str">
        <f t="shared" si="5"/>
        <v>Filia McAdamsGreensboroNorth Carolina</v>
      </c>
      <c r="Y4502" s="15" t="str">
        <f t="shared" si="6"/>
        <v>Low</v>
      </c>
    </row>
    <row r="4503">
      <c r="A4503" s="1">
        <v>42837.0</v>
      </c>
      <c r="B4503" s="2" t="s">
        <v>5317</v>
      </c>
      <c r="C4503" s="2">
        <v>1.0</v>
      </c>
      <c r="D4503" s="2" t="s">
        <v>982</v>
      </c>
      <c r="E4503" s="2" t="s">
        <v>37</v>
      </c>
      <c r="F4503" s="2" t="s">
        <v>2450</v>
      </c>
      <c r="G4503" s="2" t="s">
        <v>45</v>
      </c>
      <c r="H4503" s="2" t="s">
        <v>227</v>
      </c>
      <c r="I4503" s="2" t="s">
        <v>3801</v>
      </c>
      <c r="J4503" s="2" t="s">
        <v>251</v>
      </c>
      <c r="K4503" s="2" t="s">
        <v>54</v>
      </c>
      <c r="L4503" s="10">
        <v>42838.0</v>
      </c>
      <c r="M4503" s="2" t="s">
        <v>34</v>
      </c>
      <c r="N4503" s="11">
        <v>0.2</v>
      </c>
      <c r="O4503" s="12">
        <v>-11.0</v>
      </c>
      <c r="P4503" s="13">
        <v>-0.11</v>
      </c>
      <c r="Q4503" s="13">
        <v>98.0</v>
      </c>
      <c r="R4503" s="13">
        <f t="shared" si="1"/>
        <v>122.5</v>
      </c>
      <c r="S4503" s="14">
        <f t="shared" si="2"/>
        <v>122.5</v>
      </c>
      <c r="T4503" s="14">
        <f t="shared" si="3"/>
        <v>-0.112244898</v>
      </c>
      <c r="U4503" s="15" t="str">
        <f>vlookup(F4503,'Sub categories'!$A:$C,3,False)</f>
        <v>Chairs</v>
      </c>
      <c r="V4503" s="16">
        <f t="shared" si="4"/>
        <v>1</v>
      </c>
      <c r="W4503" s="17">
        <f t="array" ref="W4503">INDEX(shipping_prices!$C$1:$F5730,MATCH(I4503,shipping_prices!$A$1:$A5730,0),MATCH(M4503,shipping_prices!$C$1:$F$1,0))</f>
        <v>8.36</v>
      </c>
      <c r="X4503" s="15" t="str">
        <f t="shared" si="5"/>
        <v>Filia McAdamsGreensboroNorth Carolina</v>
      </c>
      <c r="Y4503" s="15" t="str">
        <f t="shared" si="6"/>
        <v>loss</v>
      </c>
    </row>
    <row r="4504" hidden="1">
      <c r="A4504" s="1">
        <v>42837.0</v>
      </c>
      <c r="B4504" s="2" t="s">
        <v>5318</v>
      </c>
      <c r="C4504" s="2">
        <v>2.0</v>
      </c>
      <c r="D4504" s="2" t="s">
        <v>5319</v>
      </c>
      <c r="E4504" s="2" t="s">
        <v>27</v>
      </c>
      <c r="F4504" s="2" t="s">
        <v>3039</v>
      </c>
      <c r="G4504" s="2" t="s">
        <v>29</v>
      </c>
      <c r="H4504" s="2" t="s">
        <v>79</v>
      </c>
      <c r="I4504" s="2" t="s">
        <v>41</v>
      </c>
      <c r="J4504" s="2" t="s">
        <v>42</v>
      </c>
      <c r="K4504" s="2" t="s">
        <v>43</v>
      </c>
      <c r="L4504" s="10">
        <v>42840.0</v>
      </c>
      <c r="M4504" s="2" t="s">
        <v>90</v>
      </c>
      <c r="N4504" s="11">
        <v>0.2</v>
      </c>
      <c r="O4504" s="12">
        <v>-20.0</v>
      </c>
      <c r="P4504" s="13">
        <v>-0.24</v>
      </c>
      <c r="Q4504" s="13">
        <v>85.0</v>
      </c>
      <c r="R4504" s="13">
        <f t="shared" si="1"/>
        <v>106.25</v>
      </c>
      <c r="S4504" s="14">
        <f t="shared" si="2"/>
        <v>53.125</v>
      </c>
      <c r="T4504" s="14">
        <f t="shared" si="3"/>
        <v>-0.2352941176</v>
      </c>
      <c r="U4504" s="15" t="str">
        <f>vlookup(F4504,'Sub categories'!$A:$C,3,False)</f>
        <v>Phones</v>
      </c>
      <c r="V4504" s="16">
        <f t="shared" si="4"/>
        <v>3</v>
      </c>
      <c r="W4504" s="17">
        <f t="array" ref="W4504">INDEX(shipping_prices!$C$1:$F5731,MATCH(I4504,shipping_prices!$A$1:$A5731,0),MATCH(M4504,shipping_prices!$C$1:$F$1,0))</f>
        <v>2.77</v>
      </c>
      <c r="X4504" s="15" t="str">
        <f t="shared" si="5"/>
        <v>Anna ChungSan FranciscoCalifornia</v>
      </c>
      <c r="Y4504" s="15" t="str">
        <f t="shared" si="6"/>
        <v>loss</v>
      </c>
    </row>
    <row r="4505" hidden="1">
      <c r="A4505" s="1">
        <v>42837.0</v>
      </c>
      <c r="B4505" s="2" t="s">
        <v>5320</v>
      </c>
      <c r="C4505" s="2">
        <v>2.0</v>
      </c>
      <c r="D4505" s="2" t="s">
        <v>3591</v>
      </c>
      <c r="E4505" s="2" t="s">
        <v>27</v>
      </c>
      <c r="F4505" s="2" t="s">
        <v>3643</v>
      </c>
      <c r="G4505" s="2" t="s">
        <v>39</v>
      </c>
      <c r="H4505" s="2" t="s">
        <v>79</v>
      </c>
      <c r="I4505" s="2" t="s">
        <v>75</v>
      </c>
      <c r="J4505" s="2" t="s">
        <v>76</v>
      </c>
      <c r="K4505" s="2" t="s">
        <v>77</v>
      </c>
      <c r="L4505" s="10">
        <v>42839.0</v>
      </c>
      <c r="M4505" s="2" t="s">
        <v>34</v>
      </c>
      <c r="N4505" s="11">
        <v>0.8</v>
      </c>
      <c r="O4505" s="12">
        <v>-4.0</v>
      </c>
      <c r="P4505" s="13">
        <v>-1.7</v>
      </c>
      <c r="Q4505" s="13">
        <v>2.0</v>
      </c>
      <c r="R4505" s="13">
        <f t="shared" si="1"/>
        <v>10</v>
      </c>
      <c r="S4505" s="14">
        <f t="shared" si="2"/>
        <v>5</v>
      </c>
      <c r="T4505" s="14">
        <f t="shared" si="3"/>
        <v>-2</v>
      </c>
      <c r="U4505" s="15" t="str">
        <f>vlookup(F4505,'Sub categories'!$A:$C,3,False)</f>
        <v>Binders</v>
      </c>
      <c r="V4505" s="16">
        <f t="shared" si="4"/>
        <v>2</v>
      </c>
      <c r="W4505" s="17">
        <f t="array" ref="W4505">INDEX(shipping_prices!$C$1:$F5732,MATCH(I4505,shipping_prices!$A$1:$A5732,0),MATCH(M4505,shipping_prices!$C$1:$F$1,0))</f>
        <v>11.99</v>
      </c>
      <c r="X4505" s="15" t="str">
        <f t="shared" si="5"/>
        <v>Kelly CollisterHoustonTexas</v>
      </c>
      <c r="Y4505" s="15" t="str">
        <f t="shared" si="6"/>
        <v>loss</v>
      </c>
    </row>
    <row r="4506" hidden="1">
      <c r="A4506" s="1">
        <v>42837.0</v>
      </c>
      <c r="B4506" s="2" t="s">
        <v>5321</v>
      </c>
      <c r="C4506" s="2">
        <v>3.0</v>
      </c>
      <c r="D4506" s="2" t="s">
        <v>4875</v>
      </c>
      <c r="E4506" s="2" t="s">
        <v>37</v>
      </c>
      <c r="F4506" s="2" t="s">
        <v>1485</v>
      </c>
      <c r="G4506" s="2" t="s">
        <v>39</v>
      </c>
      <c r="H4506" s="2" t="s">
        <v>79</v>
      </c>
      <c r="I4506" s="2" t="s">
        <v>41</v>
      </c>
      <c r="J4506" s="2" t="s">
        <v>42</v>
      </c>
      <c r="K4506" s="2" t="s">
        <v>43</v>
      </c>
      <c r="L4506" s="10">
        <v>42838.0</v>
      </c>
      <c r="M4506" s="2" t="s">
        <v>142</v>
      </c>
      <c r="N4506" s="11">
        <v>0.2</v>
      </c>
      <c r="O4506" s="12">
        <v>17.0</v>
      </c>
      <c r="P4506" s="13">
        <v>0.35</v>
      </c>
      <c r="Q4506" s="13">
        <v>50.0</v>
      </c>
      <c r="R4506" s="13">
        <f t="shared" si="1"/>
        <v>62.5</v>
      </c>
      <c r="S4506" s="14">
        <f t="shared" si="2"/>
        <v>20.83333333</v>
      </c>
      <c r="T4506" s="14">
        <f t="shared" si="3"/>
        <v>0.34</v>
      </c>
      <c r="U4506" s="15" t="str">
        <f>vlookup(F4506,'Sub categories'!$A:$C,3,False)</f>
        <v>Binders</v>
      </c>
      <c r="V4506" s="16">
        <f t="shared" si="4"/>
        <v>1</v>
      </c>
      <c r="W4506" s="17">
        <f t="array" ref="W4506">INDEX(shipping_prices!$C$1:$F5733,MATCH(I4506,shipping_prices!$A$1:$A5733,0),MATCH(M4506,shipping_prices!$C$1:$F$1,0))</f>
        <v>16.04</v>
      </c>
      <c r="X4506" s="15" t="str">
        <f t="shared" si="5"/>
        <v>Alejandro SavelySan FranciscoCalifornia</v>
      </c>
      <c r="Y4506" s="15" t="str">
        <f t="shared" si="6"/>
        <v>Low</v>
      </c>
    </row>
    <row r="4507" hidden="1">
      <c r="A4507" s="1">
        <v>42837.0</v>
      </c>
      <c r="B4507" s="2" t="s">
        <v>5321</v>
      </c>
      <c r="C4507" s="2">
        <v>7.0</v>
      </c>
      <c r="D4507" s="2" t="s">
        <v>4875</v>
      </c>
      <c r="E4507" s="2" t="s">
        <v>37</v>
      </c>
      <c r="F4507" s="2" t="s">
        <v>1981</v>
      </c>
      <c r="G4507" s="2" t="s">
        <v>39</v>
      </c>
      <c r="H4507" s="2" t="s">
        <v>198</v>
      </c>
      <c r="I4507" s="2" t="s">
        <v>41</v>
      </c>
      <c r="J4507" s="2" t="s">
        <v>42</v>
      </c>
      <c r="K4507" s="2" t="s">
        <v>43</v>
      </c>
      <c r="L4507" s="10">
        <v>42838.0</v>
      </c>
      <c r="M4507" s="2" t="s">
        <v>142</v>
      </c>
      <c r="N4507" s="11">
        <v>0.0</v>
      </c>
      <c r="O4507" s="12">
        <v>25.0</v>
      </c>
      <c r="P4507" s="13">
        <v>0.5</v>
      </c>
      <c r="Q4507" s="13">
        <v>51.0</v>
      </c>
      <c r="R4507" s="13">
        <f t="shared" si="1"/>
        <v>51</v>
      </c>
      <c r="S4507" s="14">
        <f t="shared" si="2"/>
        <v>7.285714286</v>
      </c>
      <c r="T4507" s="14">
        <f t="shared" si="3"/>
        <v>0.4901960784</v>
      </c>
      <c r="U4507" s="15" t="str">
        <f>vlookup(F4507,'Sub categories'!$A:$C,3,False)</f>
        <v>Paper</v>
      </c>
      <c r="V4507" s="16">
        <f t="shared" si="4"/>
        <v>1</v>
      </c>
      <c r="W4507" s="17">
        <f t="array" ref="W4507">INDEX(shipping_prices!$C$1:$F5734,MATCH(I4507,shipping_prices!$A$1:$A5734,0),MATCH(M4507,shipping_prices!$C$1:$F$1,0))</f>
        <v>16.04</v>
      </c>
      <c r="X4507" s="15" t="str">
        <f t="shared" si="5"/>
        <v>Alejandro SavelySan FranciscoCalifornia</v>
      </c>
      <c r="Y4507" s="15" t="str">
        <f t="shared" si="6"/>
        <v>Low</v>
      </c>
    </row>
    <row r="4508" hidden="1">
      <c r="A4508" s="1">
        <v>42837.0</v>
      </c>
      <c r="B4508" s="2" t="s">
        <v>5322</v>
      </c>
      <c r="C4508" s="2">
        <v>4.0</v>
      </c>
      <c r="D4508" s="2" t="s">
        <v>415</v>
      </c>
      <c r="E4508" s="2" t="s">
        <v>49</v>
      </c>
      <c r="F4508" s="2" t="s">
        <v>5033</v>
      </c>
      <c r="G4508" s="2" t="s">
        <v>39</v>
      </c>
      <c r="H4508" s="2" t="s">
        <v>51</v>
      </c>
      <c r="I4508" s="2" t="s">
        <v>4544</v>
      </c>
      <c r="J4508" s="2" t="s">
        <v>822</v>
      </c>
      <c r="K4508" s="2" t="s">
        <v>54</v>
      </c>
      <c r="L4508" s="10">
        <v>42841.0</v>
      </c>
      <c r="M4508" s="2" t="s">
        <v>34</v>
      </c>
      <c r="N4508" s="11">
        <v>0.0</v>
      </c>
      <c r="O4508" s="12">
        <v>13.0</v>
      </c>
      <c r="P4508" s="13">
        <v>0.49</v>
      </c>
      <c r="Q4508" s="13">
        <v>26.0</v>
      </c>
      <c r="R4508" s="13">
        <f t="shared" si="1"/>
        <v>26</v>
      </c>
      <c r="S4508" s="14">
        <f t="shared" si="2"/>
        <v>6.5</v>
      </c>
      <c r="T4508" s="14">
        <f t="shared" si="3"/>
        <v>0.5</v>
      </c>
      <c r="U4508" s="15" t="str">
        <f>vlookup(F4508,'Sub categories'!$A:$C,3,False)</f>
        <v>Paper</v>
      </c>
      <c r="V4508" s="16">
        <f t="shared" si="4"/>
        <v>4</v>
      </c>
      <c r="W4508" s="17">
        <f t="array" ref="W4508">INDEX(shipping_prices!$C$1:$F5735,MATCH(I4508,shipping_prices!$A$1:$A5735,0),MATCH(M4508,shipping_prices!$C$1:$F$1,0))</f>
        <v>9.55</v>
      </c>
      <c r="X4508" s="15" t="str">
        <f t="shared" si="5"/>
        <v>Christine KargatisHot SpringsArkansas</v>
      </c>
      <c r="Y4508" s="15" t="str">
        <f t="shared" si="6"/>
        <v>Low</v>
      </c>
    </row>
    <row r="4509" hidden="1">
      <c r="A4509" s="1">
        <v>42837.0</v>
      </c>
      <c r="B4509" s="2" t="s">
        <v>5322</v>
      </c>
      <c r="C4509" s="2">
        <v>6.0</v>
      </c>
      <c r="D4509" s="2" t="s">
        <v>415</v>
      </c>
      <c r="E4509" s="2" t="s">
        <v>49</v>
      </c>
      <c r="F4509" s="2" t="s">
        <v>1613</v>
      </c>
      <c r="G4509" s="2" t="s">
        <v>39</v>
      </c>
      <c r="H4509" s="2" t="s">
        <v>157</v>
      </c>
      <c r="I4509" s="2" t="s">
        <v>4544</v>
      </c>
      <c r="J4509" s="2" t="s">
        <v>822</v>
      </c>
      <c r="K4509" s="2" t="s">
        <v>54</v>
      </c>
      <c r="L4509" s="10">
        <v>42841.0</v>
      </c>
      <c r="M4509" s="2" t="s">
        <v>34</v>
      </c>
      <c r="N4509" s="11">
        <v>0.0</v>
      </c>
      <c r="O4509" s="12">
        <v>14.0</v>
      </c>
      <c r="P4509" s="13">
        <v>0.48</v>
      </c>
      <c r="Q4509" s="13">
        <v>30.0</v>
      </c>
      <c r="R4509" s="13">
        <f t="shared" si="1"/>
        <v>30</v>
      </c>
      <c r="S4509" s="14">
        <f t="shared" si="2"/>
        <v>5</v>
      </c>
      <c r="T4509" s="14">
        <f t="shared" si="3"/>
        <v>0.4666666667</v>
      </c>
      <c r="U4509" s="15" t="str">
        <f>vlookup(F4509,'Sub categories'!$A:$C,3,False)</f>
        <v>Fasteners</v>
      </c>
      <c r="V4509" s="16">
        <f t="shared" si="4"/>
        <v>4</v>
      </c>
      <c r="W4509" s="17">
        <f t="array" ref="W4509">INDEX(shipping_prices!$C$1:$F5736,MATCH(I4509,shipping_prices!$A$1:$A5736,0),MATCH(M4509,shipping_prices!$C$1:$F$1,0))</f>
        <v>9.55</v>
      </c>
      <c r="X4509" s="15" t="str">
        <f t="shared" si="5"/>
        <v>Christine KargatisHot SpringsArkansas</v>
      </c>
      <c r="Y4509" s="15" t="str">
        <f t="shared" si="6"/>
        <v>Low</v>
      </c>
    </row>
    <row r="4510">
      <c r="A4510" s="1">
        <v>42837.0</v>
      </c>
      <c r="B4510" s="2" t="s">
        <v>5322</v>
      </c>
      <c r="C4510" s="2">
        <v>4.0</v>
      </c>
      <c r="D4510" s="2" t="s">
        <v>415</v>
      </c>
      <c r="E4510" s="2" t="s">
        <v>49</v>
      </c>
      <c r="F4510" s="2" t="s">
        <v>2830</v>
      </c>
      <c r="G4510" s="2" t="s">
        <v>45</v>
      </c>
      <c r="H4510" s="2" t="s">
        <v>130</v>
      </c>
      <c r="I4510" s="2" t="s">
        <v>4544</v>
      </c>
      <c r="J4510" s="2" t="s">
        <v>822</v>
      </c>
      <c r="K4510" s="2" t="s">
        <v>54</v>
      </c>
      <c r="L4510" s="10">
        <v>42841.0</v>
      </c>
      <c r="M4510" s="2" t="s">
        <v>34</v>
      </c>
      <c r="N4510" s="11">
        <v>0.0</v>
      </c>
      <c r="O4510" s="12">
        <v>32.0</v>
      </c>
      <c r="P4510" s="13">
        <v>0.2</v>
      </c>
      <c r="Q4510" s="13">
        <v>160.0</v>
      </c>
      <c r="R4510" s="13">
        <f t="shared" si="1"/>
        <v>160</v>
      </c>
      <c r="S4510" s="14">
        <f t="shared" si="2"/>
        <v>40</v>
      </c>
      <c r="T4510" s="14">
        <f t="shared" si="3"/>
        <v>0.2</v>
      </c>
      <c r="U4510" s="15" t="str">
        <f>vlookup(F4510,'Sub categories'!$A:$C,3,False)</f>
        <v>Furnishings</v>
      </c>
      <c r="V4510" s="16">
        <f t="shared" si="4"/>
        <v>4</v>
      </c>
      <c r="W4510" s="17">
        <f t="array" ref="W4510">INDEX(shipping_prices!$C$1:$F5737,MATCH(I4510,shipping_prices!$A$1:$A5737,0),MATCH(M4510,shipping_prices!$C$1:$F$1,0))</f>
        <v>9.55</v>
      </c>
      <c r="X4510" s="15" t="str">
        <f t="shared" si="5"/>
        <v>Christine KargatisHot SpringsArkansas</v>
      </c>
      <c r="Y4510" s="15" t="str">
        <f t="shared" si="6"/>
        <v>Low</v>
      </c>
    </row>
    <row r="4511" hidden="1">
      <c r="A4511" s="1">
        <v>42838.0</v>
      </c>
      <c r="B4511" s="2" t="s">
        <v>5323</v>
      </c>
      <c r="C4511" s="2">
        <v>4.0</v>
      </c>
      <c r="D4511" s="2" t="s">
        <v>1055</v>
      </c>
      <c r="E4511" s="2" t="s">
        <v>27</v>
      </c>
      <c r="F4511" s="2" t="s">
        <v>2149</v>
      </c>
      <c r="G4511" s="2" t="s">
        <v>39</v>
      </c>
      <c r="H4511" s="2" t="s">
        <v>40</v>
      </c>
      <c r="I4511" s="2" t="s">
        <v>169</v>
      </c>
      <c r="J4511" s="2" t="s">
        <v>42</v>
      </c>
      <c r="K4511" s="2" t="s">
        <v>43</v>
      </c>
      <c r="L4511" s="10">
        <v>42848.0</v>
      </c>
      <c r="M4511" s="2" t="s">
        <v>34</v>
      </c>
      <c r="N4511" s="11">
        <v>0.2</v>
      </c>
      <c r="O4511" s="12">
        <v>7.0</v>
      </c>
      <c r="P4511" s="13">
        <v>0.33</v>
      </c>
      <c r="Q4511" s="13">
        <v>23.0</v>
      </c>
      <c r="R4511" s="13">
        <f t="shared" si="1"/>
        <v>28.75</v>
      </c>
      <c r="S4511" s="14">
        <f t="shared" si="2"/>
        <v>7.1875</v>
      </c>
      <c r="T4511" s="14">
        <f t="shared" si="3"/>
        <v>0.3043478261</v>
      </c>
      <c r="U4511" s="15" t="str">
        <f>vlookup(F4511,'Sub categories'!$A:$C,3,False)</f>
        <v>Binders</v>
      </c>
      <c r="V4511" s="16">
        <f t="shared" si="4"/>
        <v>10</v>
      </c>
      <c r="W4511" s="17">
        <f t="array" ref="W4511">INDEX(shipping_prices!$C$1:$F5738,MATCH(I4511,shipping_prices!$A$1:$A5738,0),MATCH(M4511,shipping_prices!$C$1:$F$1,0))</f>
        <v>14.86</v>
      </c>
      <c r="X4511" s="15" t="str">
        <f t="shared" si="5"/>
        <v>Clay LudtkeLos AngelesCalifornia</v>
      </c>
      <c r="Y4511" s="15" t="str">
        <f t="shared" si="6"/>
        <v>Low</v>
      </c>
    </row>
    <row r="4512" hidden="1">
      <c r="A4512" s="1">
        <v>42839.0</v>
      </c>
      <c r="B4512" s="2" t="s">
        <v>5323</v>
      </c>
      <c r="C4512" s="2">
        <v>7.0</v>
      </c>
      <c r="D4512" s="2" t="s">
        <v>1055</v>
      </c>
      <c r="E4512" s="2" t="s">
        <v>27</v>
      </c>
      <c r="F4512" s="2" t="s">
        <v>3440</v>
      </c>
      <c r="G4512" s="2" t="s">
        <v>29</v>
      </c>
      <c r="H4512" s="2" t="s">
        <v>554</v>
      </c>
      <c r="I4512" s="2" t="s">
        <v>169</v>
      </c>
      <c r="J4512" s="2" t="s">
        <v>42</v>
      </c>
      <c r="K4512" s="2" t="s">
        <v>43</v>
      </c>
      <c r="L4512" s="10">
        <v>42848.0</v>
      </c>
      <c r="M4512" s="2" t="s">
        <v>34</v>
      </c>
      <c r="N4512" s="11">
        <v>0.0</v>
      </c>
      <c r="O4512" s="12">
        <v>8.0</v>
      </c>
      <c r="P4512" s="13">
        <v>0.06</v>
      </c>
      <c r="Q4512" s="13">
        <v>132.0</v>
      </c>
      <c r="R4512" s="13">
        <f t="shared" si="1"/>
        <v>132</v>
      </c>
      <c r="S4512" s="14">
        <f t="shared" si="2"/>
        <v>18.85714286</v>
      </c>
      <c r="T4512" s="14">
        <f t="shared" si="3"/>
        <v>0.06060606061</v>
      </c>
      <c r="U4512" s="15" t="str">
        <f>vlookup(F4512,'Sub categories'!$A:$C,3,False)</f>
        <v>Accessories</v>
      </c>
      <c r="V4512" s="16">
        <f t="shared" si="4"/>
        <v>9</v>
      </c>
      <c r="W4512" s="17">
        <f t="array" ref="W4512">INDEX(shipping_prices!$C$1:$F5739,MATCH(I4512,shipping_prices!$A$1:$A5739,0),MATCH(M4512,shipping_prices!$C$1:$F$1,0))</f>
        <v>14.86</v>
      </c>
      <c r="X4512" s="15" t="str">
        <f t="shared" si="5"/>
        <v>Clay LudtkeLos AngelesCalifornia</v>
      </c>
      <c r="Y4512" s="15" t="str">
        <f t="shared" si="6"/>
        <v>Low</v>
      </c>
    </row>
    <row r="4513" hidden="1">
      <c r="A4513" s="1">
        <v>42839.0</v>
      </c>
      <c r="B4513" s="2" t="s">
        <v>5323</v>
      </c>
      <c r="C4513" s="2">
        <v>8.0</v>
      </c>
      <c r="D4513" s="2" t="s">
        <v>1055</v>
      </c>
      <c r="E4513" s="2" t="s">
        <v>27</v>
      </c>
      <c r="F4513" s="2" t="s">
        <v>3173</v>
      </c>
      <c r="G4513" s="2" t="s">
        <v>39</v>
      </c>
      <c r="H4513" s="2" t="s">
        <v>51</v>
      </c>
      <c r="I4513" s="2" t="s">
        <v>169</v>
      </c>
      <c r="J4513" s="2" t="s">
        <v>42</v>
      </c>
      <c r="K4513" s="2" t="s">
        <v>43</v>
      </c>
      <c r="L4513" s="10">
        <v>42848.0</v>
      </c>
      <c r="M4513" s="2" t="s">
        <v>34</v>
      </c>
      <c r="N4513" s="11">
        <v>0.0</v>
      </c>
      <c r="O4513" s="12">
        <v>84.0</v>
      </c>
      <c r="P4513" s="13">
        <v>0.46</v>
      </c>
      <c r="Q4513" s="13">
        <v>183.0</v>
      </c>
      <c r="R4513" s="13">
        <f t="shared" si="1"/>
        <v>183</v>
      </c>
      <c r="S4513" s="14">
        <f t="shared" si="2"/>
        <v>22.875</v>
      </c>
      <c r="T4513" s="14">
        <f t="shared" si="3"/>
        <v>0.4590163934</v>
      </c>
      <c r="U4513" s="15" t="str">
        <f>vlookup(F4513,'Sub categories'!$A:$C,3,False)</f>
        <v>Paper</v>
      </c>
      <c r="V4513" s="16">
        <f t="shared" si="4"/>
        <v>9</v>
      </c>
      <c r="W4513" s="17">
        <f t="array" ref="W4513">INDEX(shipping_prices!$C$1:$F5740,MATCH(I4513,shipping_prices!$A$1:$A5740,0),MATCH(M4513,shipping_prices!$C$1:$F$1,0))</f>
        <v>14.86</v>
      </c>
      <c r="X4513" s="15" t="str">
        <f t="shared" si="5"/>
        <v>Clay LudtkeLos AngelesCalifornia</v>
      </c>
      <c r="Y4513" s="15" t="str">
        <f t="shared" si="6"/>
        <v>High</v>
      </c>
    </row>
    <row r="4514" hidden="1">
      <c r="A4514" s="1">
        <v>42839.0</v>
      </c>
      <c r="B4514" s="2" t="s">
        <v>5323</v>
      </c>
      <c r="C4514" s="2">
        <v>2.0</v>
      </c>
      <c r="D4514" s="2" t="s">
        <v>1055</v>
      </c>
      <c r="E4514" s="2" t="s">
        <v>27</v>
      </c>
      <c r="F4514" s="2" t="s">
        <v>5324</v>
      </c>
      <c r="G4514" s="2" t="s">
        <v>39</v>
      </c>
      <c r="H4514" s="2" t="s">
        <v>81</v>
      </c>
      <c r="I4514" s="2" t="s">
        <v>169</v>
      </c>
      <c r="J4514" s="2" t="s">
        <v>42</v>
      </c>
      <c r="K4514" s="2" t="s">
        <v>43</v>
      </c>
      <c r="L4514" s="10">
        <v>42848.0</v>
      </c>
      <c r="M4514" s="2" t="s">
        <v>34</v>
      </c>
      <c r="N4514" s="11">
        <v>0.0</v>
      </c>
      <c r="O4514" s="12">
        <v>79.0</v>
      </c>
      <c r="P4514" s="13">
        <v>0.3</v>
      </c>
      <c r="Q4514" s="13">
        <v>262.0</v>
      </c>
      <c r="R4514" s="13">
        <f t="shared" si="1"/>
        <v>262</v>
      </c>
      <c r="S4514" s="14">
        <f t="shared" si="2"/>
        <v>131</v>
      </c>
      <c r="T4514" s="14">
        <f t="shared" si="3"/>
        <v>0.3015267176</v>
      </c>
      <c r="U4514" s="15" t="str">
        <f>vlookup(F4514,'Sub categories'!$A:$C,3,False)</f>
        <v>Appliances</v>
      </c>
      <c r="V4514" s="16">
        <f t="shared" si="4"/>
        <v>9</v>
      </c>
      <c r="W4514" s="17">
        <f t="array" ref="W4514">INDEX(shipping_prices!$C$1:$F5741,MATCH(I4514,shipping_prices!$A$1:$A5741,0),MATCH(M4514,shipping_prices!$C$1:$F$1,0))</f>
        <v>14.86</v>
      </c>
      <c r="X4514" s="15" t="str">
        <f t="shared" si="5"/>
        <v>Clay LudtkeLos AngelesCalifornia</v>
      </c>
      <c r="Y4514" s="15" t="str">
        <f t="shared" si="6"/>
        <v>High</v>
      </c>
    </row>
    <row r="4515" hidden="1">
      <c r="A4515" s="1">
        <v>42839.0</v>
      </c>
      <c r="B4515" s="2" t="s">
        <v>5323</v>
      </c>
      <c r="C4515" s="2">
        <v>2.0</v>
      </c>
      <c r="D4515" s="2" t="s">
        <v>1055</v>
      </c>
      <c r="E4515" s="2" t="s">
        <v>27</v>
      </c>
      <c r="F4515" s="2" t="s">
        <v>2806</v>
      </c>
      <c r="G4515" s="2" t="s">
        <v>29</v>
      </c>
      <c r="H4515" s="2" t="s">
        <v>2807</v>
      </c>
      <c r="I4515" s="2" t="s">
        <v>169</v>
      </c>
      <c r="J4515" s="2" t="s">
        <v>42</v>
      </c>
      <c r="K4515" s="2" t="s">
        <v>43</v>
      </c>
      <c r="L4515" s="10">
        <v>42848.0</v>
      </c>
      <c r="M4515" s="2" t="s">
        <v>34</v>
      </c>
      <c r="N4515" s="11">
        <v>0.2</v>
      </c>
      <c r="O4515" s="12">
        <v>42.0</v>
      </c>
      <c r="P4515" s="13">
        <v>0.08</v>
      </c>
      <c r="Q4515" s="13">
        <v>558.0</v>
      </c>
      <c r="R4515" s="13">
        <f t="shared" si="1"/>
        <v>697.5</v>
      </c>
      <c r="S4515" s="14">
        <f t="shared" si="2"/>
        <v>348.75</v>
      </c>
      <c r="T4515" s="14">
        <f t="shared" si="3"/>
        <v>0.0752688172</v>
      </c>
      <c r="U4515" s="15" t="str">
        <f>vlookup(F4515,'Sub categories'!$A:$C,3,False)</f>
        <v>Machines</v>
      </c>
      <c r="V4515" s="16">
        <f t="shared" si="4"/>
        <v>9</v>
      </c>
      <c r="W4515" s="17">
        <f t="array" ref="W4515">INDEX(shipping_prices!$C$1:$F5742,MATCH(I4515,shipping_prices!$A$1:$A5742,0),MATCH(M4515,shipping_prices!$C$1:$F$1,0))</f>
        <v>14.86</v>
      </c>
      <c r="X4515" s="15" t="str">
        <f t="shared" si="5"/>
        <v>Clay LudtkeLos AngelesCalifornia</v>
      </c>
      <c r="Y4515" s="15" t="str">
        <f t="shared" si="6"/>
        <v>High</v>
      </c>
    </row>
    <row r="4516" hidden="1">
      <c r="A4516" s="1">
        <v>42839.0</v>
      </c>
      <c r="B4516" s="2" t="s">
        <v>5325</v>
      </c>
      <c r="C4516" s="2">
        <v>5.0</v>
      </c>
      <c r="D4516" s="2" t="s">
        <v>1679</v>
      </c>
      <c r="E4516" s="2" t="s">
        <v>27</v>
      </c>
      <c r="F4516" s="2" t="s">
        <v>1562</v>
      </c>
      <c r="G4516" s="2" t="s">
        <v>29</v>
      </c>
      <c r="H4516" s="2" t="s">
        <v>220</v>
      </c>
      <c r="I4516" s="2" t="s">
        <v>4551</v>
      </c>
      <c r="J4516" s="2" t="s">
        <v>1127</v>
      </c>
      <c r="K4516" s="2" t="s">
        <v>77</v>
      </c>
      <c r="L4516" s="10">
        <v>42839.0</v>
      </c>
      <c r="M4516" s="2" t="s">
        <v>469</v>
      </c>
      <c r="N4516" s="11">
        <v>0.0</v>
      </c>
      <c r="O4516" s="12">
        <v>245.0</v>
      </c>
      <c r="P4516" s="13">
        <v>0.19</v>
      </c>
      <c r="Q4516" s="13">
        <v>1287.0</v>
      </c>
      <c r="R4516" s="13">
        <f t="shared" si="1"/>
        <v>1287</v>
      </c>
      <c r="S4516" s="14">
        <f t="shared" si="2"/>
        <v>257.4</v>
      </c>
      <c r="T4516" s="14">
        <f t="shared" si="3"/>
        <v>0.1903651904</v>
      </c>
      <c r="U4516" s="15" t="str">
        <f>vlookup(F4516,'Sub categories'!$A:$C,3,False)</f>
        <v>Accessories</v>
      </c>
      <c r="V4516" s="16">
        <f t="shared" si="4"/>
        <v>0</v>
      </c>
      <c r="W4516" s="17">
        <f t="array" ref="W4516">INDEX(shipping_prices!$C$1:$F5743,MATCH(I4516,shipping_prices!$A$1:$A5743,0),MATCH(M4516,shipping_prices!$C$1:$F$1,0))</f>
        <v>52.35</v>
      </c>
      <c r="X4516" s="15" t="str">
        <f t="shared" si="5"/>
        <v>Toby BraunhardtNormanOklahoma</v>
      </c>
      <c r="Y4516" s="15" t="str">
        <f t="shared" si="6"/>
        <v>High</v>
      </c>
    </row>
    <row r="4517" hidden="1">
      <c r="A4517" s="1">
        <v>42840.0</v>
      </c>
      <c r="B4517" s="2" t="s">
        <v>5326</v>
      </c>
      <c r="C4517" s="2">
        <v>2.0</v>
      </c>
      <c r="D4517" s="2" t="s">
        <v>636</v>
      </c>
      <c r="E4517" s="2" t="s">
        <v>37</v>
      </c>
      <c r="F4517" s="2" t="s">
        <v>580</v>
      </c>
      <c r="G4517" s="2" t="s">
        <v>39</v>
      </c>
      <c r="H4517" s="2" t="s">
        <v>581</v>
      </c>
      <c r="I4517" s="2" t="s">
        <v>1330</v>
      </c>
      <c r="J4517" s="2" t="s">
        <v>64</v>
      </c>
      <c r="K4517" s="2" t="s">
        <v>43</v>
      </c>
      <c r="L4517" s="10">
        <v>42852.0</v>
      </c>
      <c r="M4517" s="2" t="s">
        <v>34</v>
      </c>
      <c r="N4517" s="11">
        <v>0.7</v>
      </c>
      <c r="O4517" s="12">
        <v>-4.0</v>
      </c>
      <c r="P4517" s="13">
        <v>-0.8</v>
      </c>
      <c r="Q4517" s="13">
        <v>5.0</v>
      </c>
      <c r="R4517" s="13">
        <f t="shared" si="1"/>
        <v>16.66666667</v>
      </c>
      <c r="S4517" s="14">
        <f t="shared" si="2"/>
        <v>8.333333333</v>
      </c>
      <c r="T4517" s="14">
        <f t="shared" si="3"/>
        <v>-0.8</v>
      </c>
      <c r="U4517" s="15" t="str">
        <f>vlookup(F4517,'Sub categories'!$A:$C,3,False)</f>
        <v>Binders</v>
      </c>
      <c r="V4517" s="16">
        <f t="shared" si="4"/>
        <v>12</v>
      </c>
      <c r="W4517" s="17">
        <f t="array" ref="W4517">INDEX(shipping_prices!$C$1:$F5744,MATCH(I4517,shipping_prices!$A$1:$A5744,0),MATCH(M4517,shipping_prices!$C$1:$F$1,0))</f>
        <v>5.53</v>
      </c>
      <c r="X4517" s="15" t="str">
        <f t="shared" si="5"/>
        <v>Erin SmithTucsonArizona</v>
      </c>
      <c r="Y4517" s="15" t="str">
        <f t="shared" si="6"/>
        <v>loss</v>
      </c>
    </row>
    <row r="4518" hidden="1">
      <c r="A4518" s="1">
        <v>42840.0</v>
      </c>
      <c r="B4518" s="2" t="s">
        <v>5326</v>
      </c>
      <c r="C4518" s="2">
        <v>6.0</v>
      </c>
      <c r="D4518" s="2" t="s">
        <v>636</v>
      </c>
      <c r="E4518" s="2" t="s">
        <v>37</v>
      </c>
      <c r="F4518" s="2" t="s">
        <v>826</v>
      </c>
      <c r="G4518" s="2" t="s">
        <v>39</v>
      </c>
      <c r="H4518" s="2" t="s">
        <v>40</v>
      </c>
      <c r="I4518" s="2" t="s">
        <v>1330</v>
      </c>
      <c r="J4518" s="2" t="s">
        <v>64</v>
      </c>
      <c r="K4518" s="2" t="s">
        <v>43</v>
      </c>
      <c r="L4518" s="10">
        <v>42852.0</v>
      </c>
      <c r="M4518" s="2" t="s">
        <v>34</v>
      </c>
      <c r="N4518" s="11">
        <v>0.7</v>
      </c>
      <c r="O4518" s="12">
        <v>-8.0</v>
      </c>
      <c r="P4518" s="13">
        <v>-0.73</v>
      </c>
      <c r="Q4518" s="13">
        <v>10.0</v>
      </c>
      <c r="R4518" s="13">
        <f t="shared" si="1"/>
        <v>33.33333333</v>
      </c>
      <c r="S4518" s="14">
        <f t="shared" si="2"/>
        <v>5.555555556</v>
      </c>
      <c r="T4518" s="14">
        <f t="shared" si="3"/>
        <v>-0.8</v>
      </c>
      <c r="U4518" s="15" t="str">
        <f>vlookup(F4518,'Sub categories'!$A:$C,3,False)</f>
        <v>Binders</v>
      </c>
      <c r="V4518" s="16">
        <f t="shared" si="4"/>
        <v>12</v>
      </c>
      <c r="W4518" s="17">
        <f t="array" ref="W4518">INDEX(shipping_prices!$C$1:$F5745,MATCH(I4518,shipping_prices!$A$1:$A5745,0),MATCH(M4518,shipping_prices!$C$1:$F$1,0))</f>
        <v>5.53</v>
      </c>
      <c r="X4518" s="15" t="str">
        <f t="shared" si="5"/>
        <v>Erin SmithTucsonArizona</v>
      </c>
      <c r="Y4518" s="15" t="str">
        <f t="shared" si="6"/>
        <v>loss</v>
      </c>
    </row>
    <row r="4519">
      <c r="A4519" s="1">
        <v>42840.0</v>
      </c>
      <c r="B4519" s="2" t="s">
        <v>5326</v>
      </c>
      <c r="C4519" s="2">
        <v>6.0</v>
      </c>
      <c r="D4519" s="2" t="s">
        <v>636</v>
      </c>
      <c r="E4519" s="2" t="s">
        <v>37</v>
      </c>
      <c r="F4519" s="2" t="s">
        <v>4169</v>
      </c>
      <c r="G4519" s="2" t="s">
        <v>45</v>
      </c>
      <c r="H4519" s="2" t="s">
        <v>288</v>
      </c>
      <c r="I4519" s="2" t="s">
        <v>1330</v>
      </c>
      <c r="J4519" s="2" t="s">
        <v>64</v>
      </c>
      <c r="K4519" s="2" t="s">
        <v>43</v>
      </c>
      <c r="L4519" s="10">
        <v>42852.0</v>
      </c>
      <c r="M4519" s="2" t="s">
        <v>34</v>
      </c>
      <c r="N4519" s="11">
        <v>0.5</v>
      </c>
      <c r="O4519" s="12">
        <v>-219.0</v>
      </c>
      <c r="P4519" s="13">
        <v>-0.48</v>
      </c>
      <c r="Q4519" s="13">
        <v>456.0</v>
      </c>
      <c r="R4519" s="13">
        <f t="shared" si="1"/>
        <v>912</v>
      </c>
      <c r="S4519" s="14">
        <f t="shared" si="2"/>
        <v>152</v>
      </c>
      <c r="T4519" s="14">
        <f t="shared" si="3"/>
        <v>-0.4802631579</v>
      </c>
      <c r="U4519" s="15" t="str">
        <f>vlookup(F4519,'Sub categories'!$A:$C,3,False)</f>
        <v>Tables</v>
      </c>
      <c r="V4519" s="16">
        <f t="shared" si="4"/>
        <v>12</v>
      </c>
      <c r="W4519" s="17">
        <f t="array" ref="W4519">INDEX(shipping_prices!$C$1:$F5746,MATCH(I4519,shipping_prices!$A$1:$A5746,0),MATCH(M4519,shipping_prices!$C$1:$F$1,0))</f>
        <v>5.53</v>
      </c>
      <c r="X4519" s="15" t="str">
        <f t="shared" si="5"/>
        <v>Erin SmithTucsonArizona</v>
      </c>
      <c r="Y4519" s="15" t="str">
        <f t="shared" si="6"/>
        <v>loss</v>
      </c>
    </row>
    <row r="4520" hidden="1">
      <c r="A4520" s="1">
        <v>42840.0</v>
      </c>
      <c r="B4520" s="2" t="s">
        <v>5327</v>
      </c>
      <c r="C4520" s="2">
        <v>1.0</v>
      </c>
      <c r="D4520" s="2" t="s">
        <v>5328</v>
      </c>
      <c r="E4520" s="2" t="s">
        <v>27</v>
      </c>
      <c r="F4520" s="2" t="s">
        <v>2125</v>
      </c>
      <c r="G4520" s="2" t="s">
        <v>39</v>
      </c>
      <c r="H4520" s="2" t="s">
        <v>51</v>
      </c>
      <c r="I4520" s="2" t="s">
        <v>169</v>
      </c>
      <c r="J4520" s="2" t="s">
        <v>42</v>
      </c>
      <c r="K4520" s="2" t="s">
        <v>43</v>
      </c>
      <c r="L4520" s="10">
        <v>42847.0</v>
      </c>
      <c r="M4520" s="2" t="s">
        <v>90</v>
      </c>
      <c r="N4520" s="11">
        <v>0.0</v>
      </c>
      <c r="O4520" s="12">
        <v>24.0</v>
      </c>
      <c r="P4520" s="13">
        <v>0.5</v>
      </c>
      <c r="Q4520" s="13">
        <v>49.0</v>
      </c>
      <c r="R4520" s="13">
        <f t="shared" si="1"/>
        <v>49</v>
      </c>
      <c r="S4520" s="14">
        <f t="shared" si="2"/>
        <v>49</v>
      </c>
      <c r="T4520" s="14">
        <f t="shared" si="3"/>
        <v>0.4897959184</v>
      </c>
      <c r="U4520" s="15" t="str">
        <f>vlookup(F4520,'Sub categories'!$A:$C,3,False)</f>
        <v>Paper</v>
      </c>
      <c r="V4520" s="16">
        <f t="shared" si="4"/>
        <v>7</v>
      </c>
      <c r="W4520" s="17">
        <f t="array" ref="W4520">INDEX(shipping_prices!$C$1:$F5747,MATCH(I4520,shipping_prices!$A$1:$A5747,0),MATCH(M4520,shipping_prices!$C$1:$F$1,0))</f>
        <v>6.7</v>
      </c>
      <c r="X4520" s="15" t="str">
        <f t="shared" si="5"/>
        <v>Christopher ConantLos AngelesCalifornia</v>
      </c>
      <c r="Y4520" s="15" t="str">
        <f t="shared" si="6"/>
        <v>Low</v>
      </c>
    </row>
    <row r="4521">
      <c r="A4521" s="1">
        <v>42840.0</v>
      </c>
      <c r="B4521" s="2" t="s">
        <v>5327</v>
      </c>
      <c r="C4521" s="2">
        <v>4.0</v>
      </c>
      <c r="D4521" s="2" t="s">
        <v>5328</v>
      </c>
      <c r="E4521" s="2" t="s">
        <v>27</v>
      </c>
      <c r="F4521" s="2" t="s">
        <v>3355</v>
      </c>
      <c r="G4521" s="2" t="s">
        <v>45</v>
      </c>
      <c r="H4521" s="2" t="s">
        <v>227</v>
      </c>
      <c r="I4521" s="2" t="s">
        <v>169</v>
      </c>
      <c r="J4521" s="2" t="s">
        <v>42</v>
      </c>
      <c r="K4521" s="2" t="s">
        <v>43</v>
      </c>
      <c r="L4521" s="10">
        <v>42847.0</v>
      </c>
      <c r="M4521" s="2" t="s">
        <v>90</v>
      </c>
      <c r="N4521" s="11">
        <v>0.2</v>
      </c>
      <c r="O4521" s="12">
        <v>-4.0</v>
      </c>
      <c r="P4521" s="13">
        <v>-0.01</v>
      </c>
      <c r="Q4521" s="13">
        <v>288.0</v>
      </c>
      <c r="R4521" s="13">
        <f t="shared" si="1"/>
        <v>360</v>
      </c>
      <c r="S4521" s="14">
        <f t="shared" si="2"/>
        <v>90</v>
      </c>
      <c r="T4521" s="14">
        <f t="shared" si="3"/>
        <v>-0.01388888889</v>
      </c>
      <c r="U4521" s="15" t="str">
        <f>vlookup(F4521,'Sub categories'!$A:$C,3,False)</f>
        <v>Chairs</v>
      </c>
      <c r="V4521" s="16">
        <f t="shared" si="4"/>
        <v>7</v>
      </c>
      <c r="W4521" s="17">
        <f t="array" ref="W4521">INDEX(shipping_prices!$C$1:$F5748,MATCH(I4521,shipping_prices!$A$1:$A5748,0),MATCH(M4521,shipping_prices!$C$1:$F$1,0))</f>
        <v>6.7</v>
      </c>
      <c r="X4521" s="15" t="str">
        <f t="shared" si="5"/>
        <v>Christopher ConantLos AngelesCalifornia</v>
      </c>
      <c r="Y4521" s="15" t="str">
        <f t="shared" si="6"/>
        <v>loss</v>
      </c>
    </row>
    <row r="4522" hidden="1">
      <c r="A4522" s="1">
        <v>42840.0</v>
      </c>
      <c r="B4522" s="2" t="s">
        <v>5327</v>
      </c>
      <c r="C4522" s="2">
        <v>5.0</v>
      </c>
      <c r="D4522" s="2" t="s">
        <v>5328</v>
      </c>
      <c r="E4522" s="2" t="s">
        <v>27</v>
      </c>
      <c r="F4522" s="2" t="s">
        <v>4038</v>
      </c>
      <c r="G4522" s="2" t="s">
        <v>29</v>
      </c>
      <c r="H4522" s="2" t="s">
        <v>1854</v>
      </c>
      <c r="I4522" s="2" t="s">
        <v>169</v>
      </c>
      <c r="J4522" s="2" t="s">
        <v>42</v>
      </c>
      <c r="K4522" s="2" t="s">
        <v>43</v>
      </c>
      <c r="L4522" s="10">
        <v>42847.0</v>
      </c>
      <c r="M4522" s="2" t="s">
        <v>90</v>
      </c>
      <c r="N4522" s="11">
        <v>0.2</v>
      </c>
      <c r="O4522" s="12">
        <v>945.0</v>
      </c>
      <c r="P4522" s="13">
        <v>0.34</v>
      </c>
      <c r="Q4522" s="13">
        <v>2800.0</v>
      </c>
      <c r="R4522" s="13">
        <f t="shared" si="1"/>
        <v>3500</v>
      </c>
      <c r="S4522" s="14">
        <f t="shared" si="2"/>
        <v>700</v>
      </c>
      <c r="T4522" s="14">
        <f t="shared" si="3"/>
        <v>0.3375</v>
      </c>
      <c r="U4522" s="15" t="str">
        <f>vlookup(F4522,'Sub categories'!$A:$C,3,False)</f>
        <v>Copiers</v>
      </c>
      <c r="V4522" s="16">
        <f t="shared" si="4"/>
        <v>7</v>
      </c>
      <c r="W4522" s="17">
        <f t="array" ref="W4522">INDEX(shipping_prices!$C$1:$F5749,MATCH(I4522,shipping_prices!$A$1:$A5749,0),MATCH(M4522,shipping_prices!$C$1:$F$1,0))</f>
        <v>6.7</v>
      </c>
      <c r="X4522" s="15" t="str">
        <f t="shared" si="5"/>
        <v>Christopher ConantLos AngelesCalifornia</v>
      </c>
      <c r="Y4522" s="15" t="str">
        <f t="shared" si="6"/>
        <v>High</v>
      </c>
    </row>
    <row r="4523" hidden="1">
      <c r="A4523" s="1">
        <v>42840.0</v>
      </c>
      <c r="B4523" s="2" t="s">
        <v>5329</v>
      </c>
      <c r="C4523" s="2">
        <v>5.0</v>
      </c>
      <c r="D4523" s="2" t="s">
        <v>5330</v>
      </c>
      <c r="E4523" s="2" t="s">
        <v>37</v>
      </c>
      <c r="F4523" s="2" t="s">
        <v>3651</v>
      </c>
      <c r="G4523" s="2" t="s">
        <v>29</v>
      </c>
      <c r="H4523" s="2" t="s">
        <v>336</v>
      </c>
      <c r="I4523" s="2" t="s">
        <v>169</v>
      </c>
      <c r="J4523" s="2" t="s">
        <v>42</v>
      </c>
      <c r="K4523" s="2" t="s">
        <v>43</v>
      </c>
      <c r="L4523" s="10">
        <v>42846.0</v>
      </c>
      <c r="M4523" s="2" t="s">
        <v>90</v>
      </c>
      <c r="N4523" s="11">
        <v>0.2</v>
      </c>
      <c r="O4523" s="12">
        <v>39.0</v>
      </c>
      <c r="P4523" s="13">
        <v>0.06</v>
      </c>
      <c r="Q4523" s="13">
        <v>624.0</v>
      </c>
      <c r="R4523" s="13">
        <f t="shared" si="1"/>
        <v>780</v>
      </c>
      <c r="S4523" s="14">
        <f t="shared" si="2"/>
        <v>156</v>
      </c>
      <c r="T4523" s="14">
        <f t="shared" si="3"/>
        <v>0.0625</v>
      </c>
      <c r="U4523" s="15" t="str">
        <f>vlookup(F4523,'Sub categories'!$A:$C,3,False)</f>
        <v>Phones</v>
      </c>
      <c r="V4523" s="16">
        <f t="shared" si="4"/>
        <v>6</v>
      </c>
      <c r="W4523" s="17">
        <f t="array" ref="W4523">INDEX(shipping_prices!$C$1:$F5750,MATCH(I4523,shipping_prices!$A$1:$A5750,0),MATCH(M4523,shipping_prices!$C$1:$F$1,0))</f>
        <v>6.7</v>
      </c>
      <c r="X4523" s="15" t="str">
        <f t="shared" si="5"/>
        <v>Erica BernLos AngelesCalifornia</v>
      </c>
      <c r="Y4523" s="15" t="str">
        <f t="shared" si="6"/>
        <v>High</v>
      </c>
    </row>
    <row r="4524" hidden="1">
      <c r="A4524" s="1">
        <v>42840.0</v>
      </c>
      <c r="B4524" s="2" t="s">
        <v>5331</v>
      </c>
      <c r="C4524" s="2">
        <v>7.0</v>
      </c>
      <c r="D4524" s="2" t="s">
        <v>1328</v>
      </c>
      <c r="E4524" s="2" t="s">
        <v>49</v>
      </c>
      <c r="F4524" s="2" t="s">
        <v>638</v>
      </c>
      <c r="G4524" s="2" t="s">
        <v>29</v>
      </c>
      <c r="H4524" s="2" t="s">
        <v>365</v>
      </c>
      <c r="I4524" s="2" t="s">
        <v>511</v>
      </c>
      <c r="J4524" s="2" t="s">
        <v>141</v>
      </c>
      <c r="K4524" s="2" t="s">
        <v>77</v>
      </c>
      <c r="L4524" s="10">
        <v>42848.0</v>
      </c>
      <c r="M4524" s="2" t="s">
        <v>90</v>
      </c>
      <c r="N4524" s="11">
        <v>0.2</v>
      </c>
      <c r="O4524" s="12">
        <v>-1.0</v>
      </c>
      <c r="P4524" s="13">
        <v>-0.01</v>
      </c>
      <c r="Q4524" s="13">
        <v>50.0</v>
      </c>
      <c r="R4524" s="13">
        <f t="shared" si="1"/>
        <v>62.5</v>
      </c>
      <c r="S4524" s="14">
        <f t="shared" si="2"/>
        <v>8.928571429</v>
      </c>
      <c r="T4524" s="14">
        <f t="shared" si="3"/>
        <v>-0.02</v>
      </c>
      <c r="U4524" s="15" t="str">
        <f>vlookup(F4524,'Sub categories'!$A:$C,3,False)</f>
        <v>Accessories</v>
      </c>
      <c r="V4524" s="16">
        <f t="shared" si="4"/>
        <v>8</v>
      </c>
      <c r="W4524" s="17">
        <f t="array" ref="W4524">INDEX(shipping_prices!$C$1:$F5751,MATCH(I4524,shipping_prices!$A$1:$A5751,0),MATCH(M4524,shipping_prices!$C$1:$F$1,0))</f>
        <v>0.82</v>
      </c>
      <c r="X4524" s="15" t="str">
        <f t="shared" si="5"/>
        <v>Adrian HaneAuroraIllinois</v>
      </c>
      <c r="Y4524" s="15" t="str">
        <f t="shared" si="6"/>
        <v>loss</v>
      </c>
    </row>
    <row r="4525" hidden="1">
      <c r="A4525" s="1">
        <v>42841.0</v>
      </c>
      <c r="B4525" s="2" t="s">
        <v>5332</v>
      </c>
      <c r="C4525" s="2">
        <v>5.0</v>
      </c>
      <c r="D4525" s="2" t="s">
        <v>1931</v>
      </c>
      <c r="E4525" s="2" t="s">
        <v>27</v>
      </c>
      <c r="F4525" s="2" t="s">
        <v>5130</v>
      </c>
      <c r="G4525" s="2" t="s">
        <v>39</v>
      </c>
      <c r="H4525" s="2" t="s">
        <v>526</v>
      </c>
      <c r="I4525" s="2" t="s">
        <v>250</v>
      </c>
      <c r="J4525" s="2" t="s">
        <v>251</v>
      </c>
      <c r="K4525" s="2" t="s">
        <v>54</v>
      </c>
      <c r="L4525" s="10">
        <v>42852.0</v>
      </c>
      <c r="M4525" s="2" t="s">
        <v>34</v>
      </c>
      <c r="N4525" s="11">
        <v>0.2</v>
      </c>
      <c r="O4525" s="12">
        <v>-68.0</v>
      </c>
      <c r="P4525" s="13">
        <v>-0.18</v>
      </c>
      <c r="Q4525" s="13">
        <v>388.0</v>
      </c>
      <c r="R4525" s="13">
        <f t="shared" si="1"/>
        <v>485</v>
      </c>
      <c r="S4525" s="14">
        <f t="shared" si="2"/>
        <v>97</v>
      </c>
      <c r="T4525" s="14">
        <f t="shared" si="3"/>
        <v>-0.175257732</v>
      </c>
      <c r="U4525" s="15" t="str">
        <f>vlookup(F4525,'Sub categories'!$A:$C,3,False)</f>
        <v>Storage</v>
      </c>
      <c r="V4525" s="16">
        <f t="shared" si="4"/>
        <v>11</v>
      </c>
      <c r="W4525" s="17">
        <f t="array" ref="W4525">INDEX(shipping_prices!$C$1:$F5752,MATCH(I4525,shipping_prices!$A$1:$A5752,0),MATCH(M4525,shipping_prices!$C$1:$F$1,0))</f>
        <v>7.75</v>
      </c>
      <c r="X4525" s="15" t="str">
        <f t="shared" si="5"/>
        <v>Doug BickfordCharlotteNorth Carolina</v>
      </c>
      <c r="Y4525" s="15" t="str">
        <f t="shared" si="6"/>
        <v>loss</v>
      </c>
    </row>
    <row r="4526" hidden="1">
      <c r="A4526" s="1">
        <v>42841.0</v>
      </c>
      <c r="B4526" s="2" t="s">
        <v>5333</v>
      </c>
      <c r="C4526" s="2">
        <v>2.0</v>
      </c>
      <c r="D4526" s="2" t="s">
        <v>1967</v>
      </c>
      <c r="E4526" s="2" t="s">
        <v>37</v>
      </c>
      <c r="F4526" s="2" t="s">
        <v>5334</v>
      </c>
      <c r="G4526" s="2" t="s">
        <v>39</v>
      </c>
      <c r="H4526" s="2" t="s">
        <v>120</v>
      </c>
      <c r="I4526" s="2" t="s">
        <v>158</v>
      </c>
      <c r="J4526" s="2" t="s">
        <v>159</v>
      </c>
      <c r="K4526" s="2" t="s">
        <v>43</v>
      </c>
      <c r="L4526" s="10">
        <v>42845.0</v>
      </c>
      <c r="M4526" s="2" t="s">
        <v>34</v>
      </c>
      <c r="N4526" s="11">
        <v>0.0</v>
      </c>
      <c r="O4526" s="12">
        <v>1.0</v>
      </c>
      <c r="P4526" s="13">
        <v>0.28</v>
      </c>
      <c r="Q4526" s="13">
        <v>4.0</v>
      </c>
      <c r="R4526" s="13">
        <f t="shared" si="1"/>
        <v>4</v>
      </c>
      <c r="S4526" s="14">
        <f t="shared" si="2"/>
        <v>2</v>
      </c>
      <c r="T4526" s="14">
        <f t="shared" si="3"/>
        <v>0.25</v>
      </c>
      <c r="U4526" s="15" t="str">
        <f>vlookup(F4526,'Sub categories'!$A:$C,3,False)</f>
        <v>Art</v>
      </c>
      <c r="V4526" s="16">
        <f t="shared" si="4"/>
        <v>4</v>
      </c>
      <c r="W4526" s="17">
        <f t="array" ref="W4526">INDEX(shipping_prices!$C$1:$F5753,MATCH(I4526,shipping_prices!$A$1:$A5753,0),MATCH(M4526,shipping_prices!$C$1:$F$1,0))</f>
        <v>7</v>
      </c>
      <c r="X4526" s="15" t="str">
        <f t="shared" si="5"/>
        <v>Edward HooksSeattleWashington</v>
      </c>
      <c r="Y4526" s="15" t="str">
        <f t="shared" si="6"/>
        <v>Low</v>
      </c>
    </row>
    <row r="4527" hidden="1">
      <c r="A4527" s="1">
        <v>42841.0</v>
      </c>
      <c r="B4527" s="2" t="s">
        <v>5333</v>
      </c>
      <c r="C4527" s="2">
        <v>3.0</v>
      </c>
      <c r="D4527" s="2" t="s">
        <v>1967</v>
      </c>
      <c r="E4527" s="2" t="s">
        <v>37</v>
      </c>
      <c r="F4527" s="2" t="s">
        <v>3313</v>
      </c>
      <c r="G4527" s="2" t="s">
        <v>39</v>
      </c>
      <c r="H4527" s="2" t="s">
        <v>216</v>
      </c>
      <c r="I4527" s="2" t="s">
        <v>158</v>
      </c>
      <c r="J4527" s="2" t="s">
        <v>159</v>
      </c>
      <c r="K4527" s="2" t="s">
        <v>43</v>
      </c>
      <c r="L4527" s="10">
        <v>42845.0</v>
      </c>
      <c r="M4527" s="2" t="s">
        <v>34</v>
      </c>
      <c r="N4527" s="11">
        <v>0.0</v>
      </c>
      <c r="O4527" s="12">
        <v>3.0</v>
      </c>
      <c r="P4527" s="13">
        <v>0.29</v>
      </c>
      <c r="Q4527" s="13">
        <v>9.0</v>
      </c>
      <c r="R4527" s="13">
        <f t="shared" si="1"/>
        <v>9</v>
      </c>
      <c r="S4527" s="14">
        <f t="shared" si="2"/>
        <v>3</v>
      </c>
      <c r="T4527" s="14">
        <f t="shared" si="3"/>
        <v>0.3333333333</v>
      </c>
      <c r="U4527" s="15" t="str">
        <f>vlookup(F4527,'Sub categories'!$A:$C,3,False)</f>
        <v>Art</v>
      </c>
      <c r="V4527" s="16">
        <f t="shared" si="4"/>
        <v>4</v>
      </c>
      <c r="W4527" s="17">
        <f t="array" ref="W4527">INDEX(shipping_prices!$C$1:$F5754,MATCH(I4527,shipping_prices!$A$1:$A5754,0),MATCH(M4527,shipping_prices!$C$1:$F$1,0))</f>
        <v>7</v>
      </c>
      <c r="X4527" s="15" t="str">
        <f t="shared" si="5"/>
        <v>Edward HooksSeattleWashington</v>
      </c>
      <c r="Y4527" s="15" t="str">
        <f t="shared" si="6"/>
        <v>Low</v>
      </c>
    </row>
    <row r="4528" hidden="1">
      <c r="A4528" s="1">
        <v>42841.0</v>
      </c>
      <c r="B4528" s="2" t="s">
        <v>5333</v>
      </c>
      <c r="C4528" s="2">
        <v>2.0</v>
      </c>
      <c r="D4528" s="2" t="s">
        <v>1967</v>
      </c>
      <c r="E4528" s="2" t="s">
        <v>37</v>
      </c>
      <c r="F4528" s="2" t="s">
        <v>2462</v>
      </c>
      <c r="G4528" s="2" t="s">
        <v>39</v>
      </c>
      <c r="H4528" s="2" t="s">
        <v>79</v>
      </c>
      <c r="I4528" s="2" t="s">
        <v>158</v>
      </c>
      <c r="J4528" s="2" t="s">
        <v>159</v>
      </c>
      <c r="K4528" s="2" t="s">
        <v>43</v>
      </c>
      <c r="L4528" s="10">
        <v>42845.0</v>
      </c>
      <c r="M4528" s="2" t="s">
        <v>34</v>
      </c>
      <c r="N4528" s="11">
        <v>0.0</v>
      </c>
      <c r="O4528" s="12">
        <v>18.0</v>
      </c>
      <c r="P4528" s="13">
        <v>0.48</v>
      </c>
      <c r="Q4528" s="13">
        <v>38.0</v>
      </c>
      <c r="R4528" s="13">
        <f t="shared" si="1"/>
        <v>38</v>
      </c>
      <c r="S4528" s="14">
        <f t="shared" si="2"/>
        <v>19</v>
      </c>
      <c r="T4528" s="14">
        <f t="shared" si="3"/>
        <v>0.4736842105</v>
      </c>
      <c r="U4528" s="15" t="str">
        <f>vlookup(F4528,'Sub categories'!$A:$C,3,False)</f>
        <v>Paper</v>
      </c>
      <c r="V4528" s="16">
        <f t="shared" si="4"/>
        <v>4</v>
      </c>
      <c r="W4528" s="17">
        <f t="array" ref="W4528">INDEX(shipping_prices!$C$1:$F5755,MATCH(I4528,shipping_prices!$A$1:$A5755,0),MATCH(M4528,shipping_prices!$C$1:$F$1,0))</f>
        <v>7</v>
      </c>
      <c r="X4528" s="15" t="str">
        <f t="shared" si="5"/>
        <v>Edward HooksSeattleWashington</v>
      </c>
      <c r="Y4528" s="15" t="str">
        <f t="shared" si="6"/>
        <v>Low</v>
      </c>
    </row>
    <row r="4529" hidden="1">
      <c r="A4529" s="1">
        <v>42841.0</v>
      </c>
      <c r="B4529" s="2" t="s">
        <v>5333</v>
      </c>
      <c r="C4529" s="2">
        <v>1.0</v>
      </c>
      <c r="D4529" s="2" t="s">
        <v>1967</v>
      </c>
      <c r="E4529" s="2" t="s">
        <v>37</v>
      </c>
      <c r="F4529" s="2" t="s">
        <v>4959</v>
      </c>
      <c r="G4529" s="2" t="s">
        <v>39</v>
      </c>
      <c r="H4529" s="2" t="s">
        <v>51</v>
      </c>
      <c r="I4529" s="2" t="s">
        <v>158</v>
      </c>
      <c r="J4529" s="2" t="s">
        <v>159</v>
      </c>
      <c r="K4529" s="2" t="s">
        <v>43</v>
      </c>
      <c r="L4529" s="10">
        <v>42845.0</v>
      </c>
      <c r="M4529" s="2" t="s">
        <v>34</v>
      </c>
      <c r="N4529" s="11">
        <v>0.0</v>
      </c>
      <c r="O4529" s="12">
        <v>23.0</v>
      </c>
      <c r="P4529" s="13">
        <v>0.48</v>
      </c>
      <c r="Q4529" s="13">
        <v>48.0</v>
      </c>
      <c r="R4529" s="13">
        <f t="shared" si="1"/>
        <v>48</v>
      </c>
      <c r="S4529" s="14">
        <f t="shared" si="2"/>
        <v>48</v>
      </c>
      <c r="T4529" s="14">
        <f t="shared" si="3"/>
        <v>0.4791666667</v>
      </c>
      <c r="U4529" s="15" t="str">
        <f>vlookup(F4529,'Sub categories'!$A:$C,3,False)</f>
        <v>Paper</v>
      </c>
      <c r="V4529" s="16">
        <f t="shared" si="4"/>
        <v>4</v>
      </c>
      <c r="W4529" s="17">
        <f t="array" ref="W4529">INDEX(shipping_prices!$C$1:$F5756,MATCH(I4529,shipping_prices!$A$1:$A5756,0),MATCH(M4529,shipping_prices!$C$1:$F$1,0))</f>
        <v>7</v>
      </c>
      <c r="X4529" s="15" t="str">
        <f t="shared" si="5"/>
        <v>Edward HooksSeattleWashington</v>
      </c>
      <c r="Y4529" s="15" t="str">
        <f t="shared" si="6"/>
        <v>Low</v>
      </c>
    </row>
    <row r="4530" hidden="1">
      <c r="A4530" s="1">
        <v>42841.0</v>
      </c>
      <c r="B4530" s="2" t="s">
        <v>5333</v>
      </c>
      <c r="C4530" s="2">
        <v>2.0</v>
      </c>
      <c r="D4530" s="2" t="s">
        <v>1967</v>
      </c>
      <c r="E4530" s="2" t="s">
        <v>37</v>
      </c>
      <c r="F4530" s="2" t="s">
        <v>589</v>
      </c>
      <c r="G4530" s="2" t="s">
        <v>39</v>
      </c>
      <c r="H4530" s="2" t="s">
        <v>589</v>
      </c>
      <c r="I4530" s="2" t="s">
        <v>158</v>
      </c>
      <c r="J4530" s="2" t="s">
        <v>159</v>
      </c>
      <c r="K4530" s="2" t="s">
        <v>43</v>
      </c>
      <c r="L4530" s="10">
        <v>42845.0</v>
      </c>
      <c r="M4530" s="2" t="s">
        <v>34</v>
      </c>
      <c r="N4530" s="11">
        <v>0.0</v>
      </c>
      <c r="O4530" s="12">
        <v>30.0</v>
      </c>
      <c r="P4530" s="13">
        <v>0.49</v>
      </c>
      <c r="Q4530" s="13">
        <v>62.0</v>
      </c>
      <c r="R4530" s="13">
        <f t="shared" si="1"/>
        <v>62</v>
      </c>
      <c r="S4530" s="14">
        <f t="shared" si="2"/>
        <v>31</v>
      </c>
      <c r="T4530" s="14">
        <f t="shared" si="3"/>
        <v>0.4838709677</v>
      </c>
      <c r="U4530" s="15" t="str">
        <f>vlookup(F4530,'Sub categories'!$A:$C,3,False)</f>
        <v>Envelopes</v>
      </c>
      <c r="V4530" s="16">
        <f t="shared" si="4"/>
        <v>4</v>
      </c>
      <c r="W4530" s="17">
        <f t="array" ref="W4530">INDEX(shipping_prices!$C$1:$F5757,MATCH(I4530,shipping_prices!$A$1:$A5757,0),MATCH(M4530,shipping_prices!$C$1:$F$1,0))</f>
        <v>7</v>
      </c>
      <c r="X4530" s="15" t="str">
        <f t="shared" si="5"/>
        <v>Edward HooksSeattleWashington</v>
      </c>
      <c r="Y4530" s="15" t="str">
        <f t="shared" si="6"/>
        <v>Low</v>
      </c>
    </row>
    <row r="4531" hidden="1">
      <c r="A4531" s="1">
        <v>42841.0</v>
      </c>
      <c r="B4531" s="2" t="s">
        <v>5333</v>
      </c>
      <c r="C4531" s="2">
        <v>2.0</v>
      </c>
      <c r="D4531" s="2" t="s">
        <v>1967</v>
      </c>
      <c r="E4531" s="2" t="s">
        <v>37</v>
      </c>
      <c r="F4531" s="2" t="s">
        <v>858</v>
      </c>
      <c r="G4531" s="2" t="s">
        <v>39</v>
      </c>
      <c r="H4531" s="2" t="s">
        <v>288</v>
      </c>
      <c r="I4531" s="2" t="s">
        <v>158</v>
      </c>
      <c r="J4531" s="2" t="s">
        <v>159</v>
      </c>
      <c r="K4531" s="2" t="s">
        <v>43</v>
      </c>
      <c r="L4531" s="10">
        <v>42845.0</v>
      </c>
      <c r="M4531" s="2" t="s">
        <v>34</v>
      </c>
      <c r="N4531" s="11">
        <v>0.0</v>
      </c>
      <c r="O4531" s="12">
        <v>2.0</v>
      </c>
      <c r="P4531" s="13">
        <v>0.01</v>
      </c>
      <c r="Q4531" s="13">
        <v>227.0</v>
      </c>
      <c r="R4531" s="13">
        <f t="shared" si="1"/>
        <v>227</v>
      </c>
      <c r="S4531" s="14">
        <f t="shared" si="2"/>
        <v>113.5</v>
      </c>
      <c r="T4531" s="14">
        <f t="shared" si="3"/>
        <v>0.008810572687</v>
      </c>
      <c r="U4531" s="15" t="str">
        <f>vlookup(F4531,'Sub categories'!$A:$C,3,False)</f>
        <v>Storage</v>
      </c>
      <c r="V4531" s="16">
        <f t="shared" si="4"/>
        <v>4</v>
      </c>
      <c r="W4531" s="17">
        <f t="array" ref="W4531">INDEX(shipping_prices!$C$1:$F5758,MATCH(I4531,shipping_prices!$A$1:$A5758,0),MATCH(M4531,shipping_prices!$C$1:$F$1,0))</f>
        <v>7</v>
      </c>
      <c r="X4531" s="15" t="str">
        <f t="shared" si="5"/>
        <v>Edward HooksSeattleWashington</v>
      </c>
      <c r="Y4531" s="15" t="str">
        <f t="shared" si="6"/>
        <v>Low</v>
      </c>
    </row>
    <row r="4532" hidden="1">
      <c r="A4532" s="1">
        <v>42842.0</v>
      </c>
      <c r="B4532" s="2" t="s">
        <v>5333</v>
      </c>
      <c r="C4532" s="2">
        <v>4.0</v>
      </c>
      <c r="D4532" s="2" t="s">
        <v>1967</v>
      </c>
      <c r="E4532" s="2" t="s">
        <v>37</v>
      </c>
      <c r="F4532" s="2" t="s">
        <v>631</v>
      </c>
      <c r="G4532" s="2" t="s">
        <v>39</v>
      </c>
      <c r="H4532" s="2" t="s">
        <v>534</v>
      </c>
      <c r="I4532" s="2" t="s">
        <v>158</v>
      </c>
      <c r="J4532" s="2" t="s">
        <v>159</v>
      </c>
      <c r="K4532" s="2" t="s">
        <v>43</v>
      </c>
      <c r="L4532" s="10">
        <v>42845.0</v>
      </c>
      <c r="M4532" s="2" t="s">
        <v>34</v>
      </c>
      <c r="N4532" s="11">
        <v>0.0</v>
      </c>
      <c r="O4532" s="12">
        <v>56.0</v>
      </c>
      <c r="P4532" s="13">
        <v>0.05</v>
      </c>
      <c r="Q4532" s="13">
        <v>1118.0</v>
      </c>
      <c r="R4532" s="13">
        <f t="shared" si="1"/>
        <v>1118</v>
      </c>
      <c r="S4532" s="14">
        <f t="shared" si="2"/>
        <v>279.5</v>
      </c>
      <c r="T4532" s="14">
        <f t="shared" si="3"/>
        <v>0.05008944544</v>
      </c>
      <c r="U4532" s="15" t="str">
        <f>vlookup(F4532,'Sub categories'!$A:$C,3,False)</f>
        <v>Storage</v>
      </c>
      <c r="V4532" s="16">
        <f t="shared" si="4"/>
        <v>3</v>
      </c>
      <c r="W4532" s="17">
        <f t="array" ref="W4532">INDEX(shipping_prices!$C$1:$F5759,MATCH(I4532,shipping_prices!$A$1:$A5759,0),MATCH(M4532,shipping_prices!$C$1:$F$1,0))</f>
        <v>7</v>
      </c>
      <c r="X4532" s="15" t="str">
        <f t="shared" si="5"/>
        <v>Edward HooksSeattleWashington</v>
      </c>
      <c r="Y4532" s="15" t="str">
        <f t="shared" si="6"/>
        <v>High</v>
      </c>
    </row>
    <row r="4533" hidden="1">
      <c r="A4533" s="1">
        <v>42842.0</v>
      </c>
      <c r="B4533" s="2" t="s">
        <v>5335</v>
      </c>
      <c r="C4533" s="2">
        <v>6.0</v>
      </c>
      <c r="D4533" s="2" t="s">
        <v>452</v>
      </c>
      <c r="E4533" s="2" t="s">
        <v>49</v>
      </c>
      <c r="F4533" s="2" t="s">
        <v>1999</v>
      </c>
      <c r="G4533" s="2" t="s">
        <v>39</v>
      </c>
      <c r="H4533" s="2" t="s">
        <v>79</v>
      </c>
      <c r="I4533" s="2" t="s">
        <v>31</v>
      </c>
      <c r="J4533" s="2" t="s">
        <v>32</v>
      </c>
      <c r="K4533" s="2" t="s">
        <v>33</v>
      </c>
      <c r="L4533" s="10">
        <v>42854.0</v>
      </c>
      <c r="M4533" s="2" t="s">
        <v>142</v>
      </c>
      <c r="N4533" s="11">
        <v>0.0</v>
      </c>
      <c r="O4533" s="12">
        <v>37.0</v>
      </c>
      <c r="P4533" s="13">
        <v>0.29</v>
      </c>
      <c r="Q4533" s="13">
        <v>128.0</v>
      </c>
      <c r="R4533" s="13">
        <f t="shared" si="1"/>
        <v>128</v>
      </c>
      <c r="S4533" s="14">
        <f t="shared" si="2"/>
        <v>21.33333333</v>
      </c>
      <c r="T4533" s="14">
        <f t="shared" si="3"/>
        <v>0.2890625</v>
      </c>
      <c r="U4533" s="15" t="str">
        <f>vlookup(F4533,'Sub categories'!$A:$C,3,False)</f>
        <v>Storage</v>
      </c>
      <c r="V4533" s="16">
        <f t="shared" si="4"/>
        <v>12</v>
      </c>
      <c r="W4533" s="17">
        <f t="array" ref="W4533">INDEX(shipping_prices!$C$1:$F5760,MATCH(I4533,shipping_prices!$A$1:$A5760,0),MATCH(M4533,shipping_prices!$C$1:$F$1,0))</f>
        <v>23.55</v>
      </c>
      <c r="X4533" s="15" t="str">
        <f t="shared" si="5"/>
        <v>Sam ZeldinNew York CityNew York</v>
      </c>
      <c r="Y4533" s="15" t="str">
        <f t="shared" si="6"/>
        <v>Low</v>
      </c>
    </row>
    <row r="4534" hidden="1">
      <c r="A4534" s="1">
        <v>42842.0</v>
      </c>
      <c r="B4534" s="2" t="s">
        <v>5336</v>
      </c>
      <c r="C4534" s="2">
        <v>3.0</v>
      </c>
      <c r="D4534" s="2" t="s">
        <v>5337</v>
      </c>
      <c r="E4534" s="2" t="s">
        <v>27</v>
      </c>
      <c r="F4534" s="2" t="s">
        <v>5338</v>
      </c>
      <c r="G4534" s="2" t="s">
        <v>39</v>
      </c>
      <c r="H4534" s="2" t="s">
        <v>591</v>
      </c>
      <c r="I4534" s="2" t="s">
        <v>169</v>
      </c>
      <c r="J4534" s="2" t="s">
        <v>42</v>
      </c>
      <c r="K4534" s="2" t="s">
        <v>43</v>
      </c>
      <c r="L4534" s="10">
        <v>42854.0</v>
      </c>
      <c r="M4534" s="2" t="s">
        <v>34</v>
      </c>
      <c r="N4534" s="11">
        <v>0.0</v>
      </c>
      <c r="O4534" s="12">
        <v>8.0</v>
      </c>
      <c r="P4534" s="13">
        <v>0.49</v>
      </c>
      <c r="Q4534" s="13">
        <v>16.0</v>
      </c>
      <c r="R4534" s="13">
        <f t="shared" si="1"/>
        <v>16</v>
      </c>
      <c r="S4534" s="14">
        <f t="shared" si="2"/>
        <v>5.333333333</v>
      </c>
      <c r="T4534" s="14">
        <f t="shared" si="3"/>
        <v>0.5</v>
      </c>
      <c r="U4534" s="15" t="str">
        <f>vlookup(F4534,'Sub categories'!$A:$C,3,False)</f>
        <v>Paper</v>
      </c>
      <c r="V4534" s="16">
        <f t="shared" si="4"/>
        <v>12</v>
      </c>
      <c r="W4534" s="17">
        <f t="array" ref="W4534">INDEX(shipping_prices!$C$1:$F5761,MATCH(I4534,shipping_prices!$A$1:$A5761,0),MATCH(M4534,shipping_prices!$C$1:$F$1,0))</f>
        <v>14.86</v>
      </c>
      <c r="X4534" s="15" t="str">
        <f t="shared" si="5"/>
        <v>Jill MatthiasLos AngelesCalifornia</v>
      </c>
      <c r="Y4534" s="15" t="str">
        <f t="shared" si="6"/>
        <v>Low</v>
      </c>
    </row>
    <row r="4535" hidden="1">
      <c r="A4535" s="1">
        <v>42842.0</v>
      </c>
      <c r="B4535" s="2" t="s">
        <v>5336</v>
      </c>
      <c r="C4535" s="2">
        <v>6.0</v>
      </c>
      <c r="D4535" s="2" t="s">
        <v>5337</v>
      </c>
      <c r="E4535" s="2" t="s">
        <v>27</v>
      </c>
      <c r="F4535" s="2" t="s">
        <v>412</v>
      </c>
      <c r="G4535" s="2" t="s">
        <v>29</v>
      </c>
      <c r="H4535" s="2" t="s">
        <v>413</v>
      </c>
      <c r="I4535" s="2" t="s">
        <v>169</v>
      </c>
      <c r="J4535" s="2" t="s">
        <v>42</v>
      </c>
      <c r="K4535" s="2" t="s">
        <v>43</v>
      </c>
      <c r="L4535" s="10">
        <v>42854.0</v>
      </c>
      <c r="M4535" s="2" t="s">
        <v>34</v>
      </c>
      <c r="N4535" s="11">
        <v>0.2</v>
      </c>
      <c r="O4535" s="12">
        <v>36.0</v>
      </c>
      <c r="P4535" s="13">
        <v>0.34</v>
      </c>
      <c r="Q4535" s="13">
        <v>106.0</v>
      </c>
      <c r="R4535" s="13">
        <f t="shared" si="1"/>
        <v>132.5</v>
      </c>
      <c r="S4535" s="14">
        <f t="shared" si="2"/>
        <v>22.08333333</v>
      </c>
      <c r="T4535" s="14">
        <f t="shared" si="3"/>
        <v>0.3396226415</v>
      </c>
      <c r="U4535" s="15" t="str">
        <f>vlookup(F4535,'Sub categories'!$A:$C,3,False)</f>
        <v>Machines</v>
      </c>
      <c r="V4535" s="16">
        <f t="shared" si="4"/>
        <v>12</v>
      </c>
      <c r="W4535" s="17">
        <f t="array" ref="W4535">INDEX(shipping_prices!$C$1:$F5762,MATCH(I4535,shipping_prices!$A$1:$A5762,0),MATCH(M4535,shipping_prices!$C$1:$F$1,0))</f>
        <v>14.86</v>
      </c>
      <c r="X4535" s="15" t="str">
        <f t="shared" si="5"/>
        <v>Jill MatthiasLos AngelesCalifornia</v>
      </c>
      <c r="Y4535" s="15" t="str">
        <f t="shared" si="6"/>
        <v>Low</v>
      </c>
    </row>
    <row r="4536" hidden="1">
      <c r="A4536" s="1">
        <v>42842.0</v>
      </c>
      <c r="B4536" s="2" t="s">
        <v>5339</v>
      </c>
      <c r="C4536" s="2">
        <v>3.0</v>
      </c>
      <c r="D4536" s="2" t="s">
        <v>4413</v>
      </c>
      <c r="E4536" s="2" t="s">
        <v>27</v>
      </c>
      <c r="F4536" s="2" t="s">
        <v>2750</v>
      </c>
      <c r="G4536" s="2" t="s">
        <v>39</v>
      </c>
      <c r="H4536" s="2" t="s">
        <v>955</v>
      </c>
      <c r="I4536" s="2" t="s">
        <v>538</v>
      </c>
      <c r="J4536" s="2" t="s">
        <v>321</v>
      </c>
      <c r="K4536" s="2" t="s">
        <v>33</v>
      </c>
      <c r="L4536" s="10">
        <v>42854.0</v>
      </c>
      <c r="M4536" s="2" t="s">
        <v>34</v>
      </c>
      <c r="N4536" s="11">
        <v>0.7</v>
      </c>
      <c r="O4536" s="12">
        <v>-4.0</v>
      </c>
      <c r="P4536" s="13">
        <v>-0.73</v>
      </c>
      <c r="Q4536" s="13">
        <v>6.0</v>
      </c>
      <c r="R4536" s="13">
        <f t="shared" si="1"/>
        <v>20</v>
      </c>
      <c r="S4536" s="14">
        <f t="shared" si="2"/>
        <v>6.666666667</v>
      </c>
      <c r="T4536" s="14">
        <f t="shared" si="3"/>
        <v>-0.6666666667</v>
      </c>
      <c r="U4536" s="15" t="str">
        <f>vlookup(F4536,'Sub categories'!$A:$C,3,False)</f>
        <v>Binders</v>
      </c>
      <c r="V4536" s="16">
        <f t="shared" si="4"/>
        <v>12</v>
      </c>
      <c r="W4536" s="17">
        <f t="array" ref="W4536">INDEX(shipping_prices!$C$1:$F5763,MATCH(I4536,shipping_prices!$A$1:$A5763,0),MATCH(M4536,shipping_prices!$C$1:$F$1,0))</f>
        <v>9.29</v>
      </c>
      <c r="X4536" s="15" t="str">
        <f t="shared" si="5"/>
        <v>Neoma MurrayBowling GreenOhio</v>
      </c>
      <c r="Y4536" s="15" t="str">
        <f t="shared" si="6"/>
        <v>loss</v>
      </c>
    </row>
    <row r="4537" hidden="1">
      <c r="A4537" s="1">
        <v>42843.0</v>
      </c>
      <c r="B4537" s="2" t="s">
        <v>5340</v>
      </c>
      <c r="C4537" s="2">
        <v>5.0</v>
      </c>
      <c r="D4537" s="2" t="s">
        <v>108</v>
      </c>
      <c r="E4537" s="2" t="s">
        <v>49</v>
      </c>
      <c r="F4537" s="2" t="s">
        <v>2916</v>
      </c>
      <c r="G4537" s="2" t="s">
        <v>39</v>
      </c>
      <c r="H4537" s="2" t="s">
        <v>297</v>
      </c>
      <c r="I4537" s="2" t="s">
        <v>128</v>
      </c>
      <c r="J4537" s="2" t="s">
        <v>89</v>
      </c>
      <c r="K4537" s="2" t="s">
        <v>54</v>
      </c>
      <c r="L4537" s="10">
        <v>42843.0</v>
      </c>
      <c r="M4537" s="2" t="s">
        <v>469</v>
      </c>
      <c r="N4537" s="11">
        <v>0.0</v>
      </c>
      <c r="O4537" s="12">
        <v>20.0</v>
      </c>
      <c r="P4537" s="13">
        <v>0.29</v>
      </c>
      <c r="Q4537" s="13">
        <v>70.0</v>
      </c>
      <c r="R4537" s="13">
        <f t="shared" si="1"/>
        <v>70</v>
      </c>
      <c r="S4537" s="14">
        <f t="shared" si="2"/>
        <v>14</v>
      </c>
      <c r="T4537" s="14">
        <f t="shared" si="3"/>
        <v>0.2857142857</v>
      </c>
      <c r="U4537" s="15" t="str">
        <f>vlookup(F4537,'Sub categories'!$A:$C,3,False)</f>
        <v>Supplies</v>
      </c>
      <c r="V4537" s="16">
        <f t="shared" si="4"/>
        <v>0</v>
      </c>
      <c r="W4537" s="17">
        <f t="array" ref="W4537">INDEX(shipping_prices!$C$1:$F5764,MATCH(I4537,shipping_prices!$A$1:$A5764,0),MATCH(M4537,shipping_prices!$C$1:$F$1,0))</f>
        <v>47.67</v>
      </c>
      <c r="X4537" s="15" t="str">
        <f t="shared" si="5"/>
        <v>Eugene HildebrandNewport NewsVirginia</v>
      </c>
      <c r="Y4537" s="15" t="str">
        <f t="shared" si="6"/>
        <v>Low</v>
      </c>
    </row>
    <row r="4538" hidden="1">
      <c r="A4538" s="1">
        <v>42843.0</v>
      </c>
      <c r="B4538" s="2" t="s">
        <v>5340</v>
      </c>
      <c r="C4538" s="2">
        <v>4.0</v>
      </c>
      <c r="D4538" s="2" t="s">
        <v>108</v>
      </c>
      <c r="E4538" s="2" t="s">
        <v>49</v>
      </c>
      <c r="F4538" s="2" t="s">
        <v>4959</v>
      </c>
      <c r="G4538" s="2" t="s">
        <v>39</v>
      </c>
      <c r="H4538" s="2" t="s">
        <v>51</v>
      </c>
      <c r="I4538" s="2" t="s">
        <v>128</v>
      </c>
      <c r="J4538" s="2" t="s">
        <v>89</v>
      </c>
      <c r="K4538" s="2" t="s">
        <v>54</v>
      </c>
      <c r="L4538" s="10">
        <v>42843.0</v>
      </c>
      <c r="M4538" s="2" t="s">
        <v>469</v>
      </c>
      <c r="N4538" s="11">
        <v>0.0</v>
      </c>
      <c r="O4538" s="12">
        <v>92.0</v>
      </c>
      <c r="P4538" s="13">
        <v>0.48</v>
      </c>
      <c r="Q4538" s="13">
        <v>192.0</v>
      </c>
      <c r="R4538" s="13">
        <f t="shared" si="1"/>
        <v>192</v>
      </c>
      <c r="S4538" s="14">
        <f t="shared" si="2"/>
        <v>48</v>
      </c>
      <c r="T4538" s="14">
        <f t="shared" si="3"/>
        <v>0.4791666667</v>
      </c>
      <c r="U4538" s="15" t="str">
        <f>vlookup(F4538,'Sub categories'!$A:$C,3,False)</f>
        <v>Paper</v>
      </c>
      <c r="V4538" s="16">
        <f t="shared" si="4"/>
        <v>0</v>
      </c>
      <c r="W4538" s="17">
        <f t="array" ref="W4538">INDEX(shipping_prices!$C$1:$F5765,MATCH(I4538,shipping_prices!$A$1:$A5765,0),MATCH(M4538,shipping_prices!$C$1:$F$1,0))</f>
        <v>47.67</v>
      </c>
      <c r="X4538" s="15" t="str">
        <f t="shared" si="5"/>
        <v>Eugene HildebrandNewport NewsVirginia</v>
      </c>
      <c r="Y4538" s="15" t="str">
        <f t="shared" si="6"/>
        <v>High</v>
      </c>
    </row>
    <row r="4539" hidden="1">
      <c r="A4539" s="1">
        <v>42843.0</v>
      </c>
      <c r="B4539" s="2" t="s">
        <v>5341</v>
      </c>
      <c r="C4539" s="2">
        <v>9.0</v>
      </c>
      <c r="D4539" s="2" t="s">
        <v>2991</v>
      </c>
      <c r="E4539" s="2" t="s">
        <v>37</v>
      </c>
      <c r="F4539" s="2" t="s">
        <v>1370</v>
      </c>
      <c r="G4539" s="2" t="s">
        <v>39</v>
      </c>
      <c r="H4539" s="2" t="s">
        <v>458</v>
      </c>
      <c r="I4539" s="2" t="s">
        <v>31</v>
      </c>
      <c r="J4539" s="2" t="s">
        <v>32</v>
      </c>
      <c r="K4539" s="2" t="s">
        <v>33</v>
      </c>
      <c r="L4539" s="10">
        <v>42851.0</v>
      </c>
      <c r="M4539" s="2" t="s">
        <v>90</v>
      </c>
      <c r="N4539" s="11">
        <v>0.0</v>
      </c>
      <c r="O4539" s="12">
        <v>99.0</v>
      </c>
      <c r="P4539" s="13">
        <v>0.28</v>
      </c>
      <c r="Q4539" s="13">
        <v>355.0</v>
      </c>
      <c r="R4539" s="13">
        <f t="shared" si="1"/>
        <v>355</v>
      </c>
      <c r="S4539" s="14">
        <f t="shared" si="2"/>
        <v>39.44444444</v>
      </c>
      <c r="T4539" s="14">
        <f t="shared" si="3"/>
        <v>0.2788732394</v>
      </c>
      <c r="U4539" s="15" t="str">
        <f>vlookup(F4539,'Sub categories'!$A:$C,3,False)</f>
        <v>Appliances</v>
      </c>
      <c r="V4539" s="16">
        <f t="shared" si="4"/>
        <v>8</v>
      </c>
      <c r="W4539" s="17">
        <f t="array" ref="W4539">INDEX(shipping_prices!$C$1:$F5766,MATCH(I4539,shipping_prices!$A$1:$A5766,0),MATCH(M4539,shipping_prices!$C$1:$F$1,0))</f>
        <v>0.94</v>
      </c>
      <c r="X4539" s="15" t="str">
        <f t="shared" si="5"/>
        <v>Helen WassermanNew York CityNew York</v>
      </c>
      <c r="Y4539" s="15" t="str">
        <f t="shared" si="6"/>
        <v>High</v>
      </c>
    </row>
    <row r="4540" hidden="1">
      <c r="A4540" s="1">
        <v>42843.0</v>
      </c>
      <c r="B4540" s="2" t="s">
        <v>5342</v>
      </c>
      <c r="C4540" s="2">
        <v>3.0</v>
      </c>
      <c r="D4540" s="2" t="s">
        <v>2635</v>
      </c>
      <c r="E4540" s="2" t="s">
        <v>27</v>
      </c>
      <c r="F4540" s="2" t="s">
        <v>800</v>
      </c>
      <c r="G4540" s="2" t="s">
        <v>39</v>
      </c>
      <c r="H4540" s="2" t="s">
        <v>800</v>
      </c>
      <c r="I4540" s="2" t="s">
        <v>1063</v>
      </c>
      <c r="J4540" s="2" t="s">
        <v>614</v>
      </c>
      <c r="K4540" s="2" t="s">
        <v>54</v>
      </c>
      <c r="L4540" s="10">
        <v>42850.0</v>
      </c>
      <c r="M4540" s="2" t="s">
        <v>90</v>
      </c>
      <c r="N4540" s="11">
        <v>0.2</v>
      </c>
      <c r="O4540" s="12">
        <v>3.0</v>
      </c>
      <c r="P4540" s="13">
        <v>0.31</v>
      </c>
      <c r="Q4540" s="13">
        <v>10.0</v>
      </c>
      <c r="R4540" s="13">
        <f t="shared" si="1"/>
        <v>12.5</v>
      </c>
      <c r="S4540" s="14">
        <f t="shared" si="2"/>
        <v>4.166666667</v>
      </c>
      <c r="T4540" s="14">
        <f t="shared" si="3"/>
        <v>0.3</v>
      </c>
      <c r="U4540" s="15" t="str">
        <f>vlookup(F4540,'Sub categories'!$A:$C,3,False)</f>
        <v>Paper</v>
      </c>
      <c r="V4540" s="16">
        <f t="shared" si="4"/>
        <v>7</v>
      </c>
      <c r="W4540" s="17">
        <f t="array" ref="W4540">INDEX(shipping_prices!$C$1:$F5767,MATCH(I4540,shipping_prices!$A$1:$A5767,0),MATCH(M4540,shipping_prices!$C$1:$F$1,0))</f>
        <v>5.61</v>
      </c>
      <c r="X4540" s="15" t="str">
        <f t="shared" si="5"/>
        <v>Darrin MartinJohnson CityTennessee</v>
      </c>
      <c r="Y4540" s="15" t="str">
        <f t="shared" si="6"/>
        <v>Low</v>
      </c>
    </row>
    <row r="4541" hidden="1">
      <c r="A4541" s="1">
        <v>42843.0</v>
      </c>
      <c r="B4541" s="2" t="s">
        <v>5342</v>
      </c>
      <c r="C4541" s="2">
        <v>3.0</v>
      </c>
      <c r="D4541" s="2" t="s">
        <v>2635</v>
      </c>
      <c r="E4541" s="2" t="s">
        <v>27</v>
      </c>
      <c r="F4541" s="2" t="s">
        <v>589</v>
      </c>
      <c r="G4541" s="2" t="s">
        <v>39</v>
      </c>
      <c r="H4541" s="2" t="s">
        <v>589</v>
      </c>
      <c r="I4541" s="2" t="s">
        <v>1063</v>
      </c>
      <c r="J4541" s="2" t="s">
        <v>614</v>
      </c>
      <c r="K4541" s="2" t="s">
        <v>54</v>
      </c>
      <c r="L4541" s="10">
        <v>42850.0</v>
      </c>
      <c r="M4541" s="2" t="s">
        <v>90</v>
      </c>
      <c r="N4541" s="11">
        <v>0.2</v>
      </c>
      <c r="O4541" s="12">
        <v>8.0</v>
      </c>
      <c r="P4541" s="13">
        <v>0.33</v>
      </c>
      <c r="Q4541" s="13">
        <v>23.0</v>
      </c>
      <c r="R4541" s="13">
        <f t="shared" si="1"/>
        <v>28.75</v>
      </c>
      <c r="S4541" s="14">
        <f t="shared" si="2"/>
        <v>9.583333333</v>
      </c>
      <c r="T4541" s="14">
        <f t="shared" si="3"/>
        <v>0.347826087</v>
      </c>
      <c r="U4541" s="15" t="str">
        <f>vlookup(F4541,'Sub categories'!$A:$C,3,False)</f>
        <v>Envelopes</v>
      </c>
      <c r="V4541" s="16">
        <f t="shared" si="4"/>
        <v>7</v>
      </c>
      <c r="W4541" s="17">
        <f t="array" ref="W4541">INDEX(shipping_prices!$C$1:$F5768,MATCH(I4541,shipping_prices!$A$1:$A5768,0),MATCH(M4541,shipping_prices!$C$1:$F$1,0))</f>
        <v>5.61</v>
      </c>
      <c r="X4541" s="15" t="str">
        <f t="shared" si="5"/>
        <v>Darrin MartinJohnson CityTennessee</v>
      </c>
      <c r="Y4541" s="15" t="str">
        <f t="shared" si="6"/>
        <v>Low</v>
      </c>
    </row>
    <row r="4542" hidden="1">
      <c r="A4542" s="1">
        <v>42843.0</v>
      </c>
      <c r="B4542" s="2" t="s">
        <v>5342</v>
      </c>
      <c r="C4542" s="2">
        <v>7.0</v>
      </c>
      <c r="D4542" s="2" t="s">
        <v>2635</v>
      </c>
      <c r="E4542" s="2" t="s">
        <v>27</v>
      </c>
      <c r="F4542" s="2" t="s">
        <v>38</v>
      </c>
      <c r="G4542" s="2" t="s">
        <v>39</v>
      </c>
      <c r="H4542" s="2" t="s">
        <v>40</v>
      </c>
      <c r="I4542" s="2" t="s">
        <v>1063</v>
      </c>
      <c r="J4542" s="2" t="s">
        <v>614</v>
      </c>
      <c r="K4542" s="2" t="s">
        <v>54</v>
      </c>
      <c r="L4542" s="10">
        <v>42850.0</v>
      </c>
      <c r="M4542" s="2" t="s">
        <v>90</v>
      </c>
      <c r="N4542" s="11">
        <v>0.7</v>
      </c>
      <c r="O4542" s="12">
        <v>-63.0</v>
      </c>
      <c r="P4542" s="13">
        <v>-0.73</v>
      </c>
      <c r="Q4542" s="13">
        <v>86.0</v>
      </c>
      <c r="R4542" s="13">
        <f t="shared" si="1"/>
        <v>286.6666667</v>
      </c>
      <c r="S4542" s="14">
        <f t="shared" si="2"/>
        <v>40.95238095</v>
      </c>
      <c r="T4542" s="14">
        <f t="shared" si="3"/>
        <v>-0.7325581395</v>
      </c>
      <c r="U4542" s="15" t="str">
        <f>vlookup(F4542,'Sub categories'!$A:$C,3,False)</f>
        <v>Binders</v>
      </c>
      <c r="V4542" s="16">
        <f t="shared" si="4"/>
        <v>7</v>
      </c>
      <c r="W4542" s="17">
        <f t="array" ref="W4542">INDEX(shipping_prices!$C$1:$F5769,MATCH(I4542,shipping_prices!$A$1:$A5769,0),MATCH(M4542,shipping_prices!$C$1:$F$1,0))</f>
        <v>5.61</v>
      </c>
      <c r="X4542" s="15" t="str">
        <f t="shared" si="5"/>
        <v>Darrin MartinJohnson CityTennessee</v>
      </c>
      <c r="Y4542" s="15" t="str">
        <f t="shared" si="6"/>
        <v>loss</v>
      </c>
    </row>
    <row r="4543" hidden="1">
      <c r="A4543" s="1">
        <v>42843.0</v>
      </c>
      <c r="B4543" s="2" t="s">
        <v>5342</v>
      </c>
      <c r="C4543" s="2">
        <v>2.0</v>
      </c>
      <c r="D4543" s="2" t="s">
        <v>2635</v>
      </c>
      <c r="E4543" s="2" t="s">
        <v>27</v>
      </c>
      <c r="F4543" s="2" t="s">
        <v>2162</v>
      </c>
      <c r="G4543" s="2" t="s">
        <v>29</v>
      </c>
      <c r="H4543" s="2" t="s">
        <v>2163</v>
      </c>
      <c r="I4543" s="2" t="s">
        <v>1063</v>
      </c>
      <c r="J4543" s="2" t="s">
        <v>614</v>
      </c>
      <c r="K4543" s="2" t="s">
        <v>54</v>
      </c>
      <c r="L4543" s="10">
        <v>42850.0</v>
      </c>
      <c r="M4543" s="2" t="s">
        <v>90</v>
      </c>
      <c r="N4543" s="11">
        <v>0.2</v>
      </c>
      <c r="O4543" s="12">
        <v>7.0</v>
      </c>
      <c r="P4543" s="13">
        <v>0.06</v>
      </c>
      <c r="Q4543" s="13">
        <v>109.0</v>
      </c>
      <c r="R4543" s="13">
        <f t="shared" si="1"/>
        <v>136.25</v>
      </c>
      <c r="S4543" s="14">
        <f t="shared" si="2"/>
        <v>68.125</v>
      </c>
      <c r="T4543" s="14">
        <f t="shared" si="3"/>
        <v>0.06422018349</v>
      </c>
      <c r="U4543" s="15" t="str">
        <f>vlookup(F4543,'Sub categories'!$A:$C,3,False)</f>
        <v>Phones</v>
      </c>
      <c r="V4543" s="16">
        <f t="shared" si="4"/>
        <v>7</v>
      </c>
      <c r="W4543" s="17">
        <f t="array" ref="W4543">INDEX(shipping_prices!$C$1:$F5770,MATCH(I4543,shipping_prices!$A$1:$A5770,0),MATCH(M4543,shipping_prices!$C$1:$F$1,0))</f>
        <v>5.61</v>
      </c>
      <c r="X4543" s="15" t="str">
        <f t="shared" si="5"/>
        <v>Darrin MartinJohnson CityTennessee</v>
      </c>
      <c r="Y4543" s="15" t="str">
        <f t="shared" si="6"/>
        <v>Low</v>
      </c>
    </row>
    <row r="4544" hidden="1">
      <c r="A4544" s="1">
        <v>42843.0</v>
      </c>
      <c r="B4544" s="2" t="s">
        <v>5343</v>
      </c>
      <c r="C4544" s="2">
        <v>3.0</v>
      </c>
      <c r="D4544" s="2" t="s">
        <v>2349</v>
      </c>
      <c r="E4544" s="2" t="s">
        <v>27</v>
      </c>
      <c r="F4544" s="2" t="s">
        <v>2552</v>
      </c>
      <c r="G4544" s="2" t="s">
        <v>39</v>
      </c>
      <c r="H4544" s="2" t="s">
        <v>193</v>
      </c>
      <c r="I4544" s="2" t="s">
        <v>5042</v>
      </c>
      <c r="J4544" s="2" t="s">
        <v>609</v>
      </c>
      <c r="K4544" s="2" t="s">
        <v>77</v>
      </c>
      <c r="L4544" s="10">
        <v>42852.0</v>
      </c>
      <c r="M4544" s="2" t="s">
        <v>34</v>
      </c>
      <c r="N4544" s="11">
        <v>0.0</v>
      </c>
      <c r="O4544" s="12">
        <v>9.0</v>
      </c>
      <c r="P4544" s="13">
        <v>0.46</v>
      </c>
      <c r="Q4544" s="13">
        <v>19.0</v>
      </c>
      <c r="R4544" s="13">
        <f t="shared" si="1"/>
        <v>19</v>
      </c>
      <c r="S4544" s="14">
        <f t="shared" si="2"/>
        <v>6.333333333</v>
      </c>
      <c r="T4544" s="14">
        <f t="shared" si="3"/>
        <v>0.4736842105</v>
      </c>
      <c r="U4544" s="15" t="str">
        <f>vlookup(F4544,'Sub categories'!$A:$C,3,False)</f>
        <v>Labels</v>
      </c>
      <c r="V4544" s="16">
        <f t="shared" si="4"/>
        <v>9</v>
      </c>
      <c r="W4544" s="17">
        <f t="array" ref="W4544">INDEX(shipping_prices!$C$1:$F5771,MATCH(I4544,shipping_prices!$A$1:$A5771,0),MATCH(M4544,shipping_prices!$C$1:$F$1,0))</f>
        <v>12.11</v>
      </c>
      <c r="X4544" s="15" t="str">
        <f t="shared" si="5"/>
        <v>Sonia SunleyWichitaKansas</v>
      </c>
      <c r="Y4544" s="15" t="str">
        <f t="shared" si="6"/>
        <v>Low</v>
      </c>
    </row>
    <row r="4545">
      <c r="A4545" s="1">
        <v>42843.0</v>
      </c>
      <c r="B4545" s="2" t="s">
        <v>5344</v>
      </c>
      <c r="C4545" s="2">
        <v>2.0</v>
      </c>
      <c r="D4545" s="2" t="s">
        <v>1967</v>
      </c>
      <c r="E4545" s="2" t="s">
        <v>37</v>
      </c>
      <c r="F4545" s="2" t="s">
        <v>5345</v>
      </c>
      <c r="G4545" s="2" t="s">
        <v>45</v>
      </c>
      <c r="H4545" s="2" t="s">
        <v>2166</v>
      </c>
      <c r="I4545" s="2" t="s">
        <v>41</v>
      </c>
      <c r="J4545" s="2" t="s">
        <v>42</v>
      </c>
      <c r="K4545" s="2" t="s">
        <v>43</v>
      </c>
      <c r="L4545" s="10">
        <v>42848.0</v>
      </c>
      <c r="M4545" s="2" t="s">
        <v>90</v>
      </c>
      <c r="N4545" s="11">
        <v>0.0</v>
      </c>
      <c r="O4545" s="12">
        <v>7.0</v>
      </c>
      <c r="P4545" s="13">
        <v>0.26</v>
      </c>
      <c r="Q4545" s="13">
        <v>28.0</v>
      </c>
      <c r="R4545" s="13">
        <f t="shared" si="1"/>
        <v>28</v>
      </c>
      <c r="S4545" s="14">
        <f t="shared" si="2"/>
        <v>14</v>
      </c>
      <c r="T4545" s="14">
        <f t="shared" si="3"/>
        <v>0.25</v>
      </c>
      <c r="U4545" s="15" t="str">
        <f>vlookup(F4545,'Sub categories'!$A:$C,3,False)</f>
        <v>Furnishings</v>
      </c>
      <c r="V4545" s="16">
        <f t="shared" si="4"/>
        <v>5</v>
      </c>
      <c r="W4545" s="17">
        <f t="array" ref="W4545">INDEX(shipping_prices!$C$1:$F5772,MATCH(I4545,shipping_prices!$A$1:$A5772,0),MATCH(M4545,shipping_prices!$C$1:$F$1,0))</f>
        <v>2.77</v>
      </c>
      <c r="X4545" s="15" t="str">
        <f t="shared" si="5"/>
        <v>Edward HooksSan FranciscoCalifornia</v>
      </c>
      <c r="Y4545" s="15" t="str">
        <f t="shared" si="6"/>
        <v>Low</v>
      </c>
    </row>
    <row r="4546" hidden="1">
      <c r="A4546" s="1">
        <v>42844.0</v>
      </c>
      <c r="B4546" s="2" t="s">
        <v>5344</v>
      </c>
      <c r="C4546" s="2">
        <v>3.0</v>
      </c>
      <c r="D4546" s="2" t="s">
        <v>1967</v>
      </c>
      <c r="E4546" s="2" t="s">
        <v>37</v>
      </c>
      <c r="F4546" s="2" t="s">
        <v>2170</v>
      </c>
      <c r="G4546" s="2" t="s">
        <v>39</v>
      </c>
      <c r="H4546" s="2" t="s">
        <v>79</v>
      </c>
      <c r="I4546" s="2" t="s">
        <v>41</v>
      </c>
      <c r="J4546" s="2" t="s">
        <v>42</v>
      </c>
      <c r="K4546" s="2" t="s">
        <v>43</v>
      </c>
      <c r="L4546" s="10">
        <v>42848.0</v>
      </c>
      <c r="M4546" s="2" t="s">
        <v>90</v>
      </c>
      <c r="N4546" s="11">
        <v>0.0</v>
      </c>
      <c r="O4546" s="12">
        <v>197.0</v>
      </c>
      <c r="P4546" s="13">
        <v>0.04</v>
      </c>
      <c r="Q4546" s="13">
        <v>4913.0</v>
      </c>
      <c r="R4546" s="13">
        <f t="shared" si="1"/>
        <v>4913</v>
      </c>
      <c r="S4546" s="14">
        <f t="shared" si="2"/>
        <v>1637.666667</v>
      </c>
      <c r="T4546" s="14">
        <f t="shared" si="3"/>
        <v>0.04009769998</v>
      </c>
      <c r="U4546" s="15" t="str">
        <f>vlookup(F4546,'Sub categories'!$A:$C,3,False)</f>
        <v>Supplies</v>
      </c>
      <c r="V4546" s="16">
        <f t="shared" si="4"/>
        <v>4</v>
      </c>
      <c r="W4546" s="17">
        <f t="array" ref="W4546">INDEX(shipping_prices!$C$1:$F5773,MATCH(I4546,shipping_prices!$A$1:$A5773,0),MATCH(M4546,shipping_prices!$C$1:$F$1,0))</f>
        <v>2.77</v>
      </c>
      <c r="X4546" s="15" t="str">
        <f t="shared" si="5"/>
        <v>Edward HooksSan FranciscoCalifornia</v>
      </c>
      <c r="Y4546" s="15" t="str">
        <f t="shared" si="6"/>
        <v>High</v>
      </c>
    </row>
    <row r="4547" hidden="1">
      <c r="A4547" s="1">
        <v>42844.0</v>
      </c>
      <c r="B4547" s="2" t="s">
        <v>5346</v>
      </c>
      <c r="C4547" s="2">
        <v>8.0</v>
      </c>
      <c r="D4547" s="2" t="s">
        <v>1581</v>
      </c>
      <c r="E4547" s="2" t="s">
        <v>49</v>
      </c>
      <c r="F4547" s="2" t="s">
        <v>334</v>
      </c>
      <c r="G4547" s="2" t="s">
        <v>39</v>
      </c>
      <c r="H4547" s="2" t="s">
        <v>182</v>
      </c>
      <c r="I4547" s="2" t="s">
        <v>655</v>
      </c>
      <c r="J4547" s="2" t="s">
        <v>53</v>
      </c>
      <c r="K4547" s="2" t="s">
        <v>54</v>
      </c>
      <c r="L4547" s="10">
        <v>42856.0</v>
      </c>
      <c r="M4547" s="2" t="s">
        <v>34</v>
      </c>
      <c r="N4547" s="11">
        <v>0.7</v>
      </c>
      <c r="O4547" s="12">
        <v>-21.0</v>
      </c>
      <c r="P4547" s="13">
        <v>-0.73</v>
      </c>
      <c r="Q4547" s="13">
        <v>29.0</v>
      </c>
      <c r="R4547" s="13">
        <f t="shared" si="1"/>
        <v>96.66666667</v>
      </c>
      <c r="S4547" s="14">
        <f t="shared" si="2"/>
        <v>12.08333333</v>
      </c>
      <c r="T4547" s="14">
        <f t="shared" si="3"/>
        <v>-0.724137931</v>
      </c>
      <c r="U4547" s="15" t="str">
        <f>vlookup(F4547,'Sub categories'!$A:$C,3,False)</f>
        <v>Binders</v>
      </c>
      <c r="V4547" s="16">
        <f t="shared" si="4"/>
        <v>12</v>
      </c>
      <c r="W4547" s="17">
        <f t="array" ref="W4547">INDEX(shipping_prices!$C$1:$F5774,MATCH(I4547,shipping_prices!$A$1:$A5774,0),MATCH(M4547,shipping_prices!$C$1:$F$1,0))</f>
        <v>11.62</v>
      </c>
      <c r="X4547" s="15" t="str">
        <f t="shared" si="5"/>
        <v>Anne PryorFort LauderdaleFlorida</v>
      </c>
      <c r="Y4547" s="15" t="str">
        <f t="shared" si="6"/>
        <v>loss</v>
      </c>
    </row>
    <row r="4548">
      <c r="A4548" s="1">
        <v>42844.0</v>
      </c>
      <c r="B4548" s="2" t="s">
        <v>5346</v>
      </c>
      <c r="C4548" s="2">
        <v>2.0</v>
      </c>
      <c r="D4548" s="2" t="s">
        <v>1581</v>
      </c>
      <c r="E4548" s="2" t="s">
        <v>49</v>
      </c>
      <c r="F4548" s="2" t="s">
        <v>706</v>
      </c>
      <c r="G4548" s="2" t="s">
        <v>45</v>
      </c>
      <c r="H4548" s="2" t="s">
        <v>707</v>
      </c>
      <c r="I4548" s="2" t="s">
        <v>655</v>
      </c>
      <c r="J4548" s="2" t="s">
        <v>53</v>
      </c>
      <c r="K4548" s="2" t="s">
        <v>54</v>
      </c>
      <c r="L4548" s="10">
        <v>42856.0</v>
      </c>
      <c r="M4548" s="2" t="s">
        <v>34</v>
      </c>
      <c r="N4548" s="11">
        <v>0.2</v>
      </c>
      <c r="O4548" s="12">
        <v>10.0</v>
      </c>
      <c r="P4548" s="13">
        <v>0.21</v>
      </c>
      <c r="Q4548" s="13">
        <v>46.0</v>
      </c>
      <c r="R4548" s="13">
        <f t="shared" si="1"/>
        <v>57.5</v>
      </c>
      <c r="S4548" s="14">
        <f t="shared" si="2"/>
        <v>28.75</v>
      </c>
      <c r="T4548" s="14">
        <f t="shared" si="3"/>
        <v>0.2173913043</v>
      </c>
      <c r="U4548" s="15" t="str">
        <f>vlookup(F4548,'Sub categories'!$A:$C,3,False)</f>
        <v>Furnishings</v>
      </c>
      <c r="V4548" s="16">
        <f t="shared" si="4"/>
        <v>12</v>
      </c>
      <c r="W4548" s="17">
        <f t="array" ref="W4548">INDEX(shipping_prices!$C$1:$F5775,MATCH(I4548,shipping_prices!$A$1:$A5775,0),MATCH(M4548,shipping_prices!$C$1:$F$1,0))</f>
        <v>11.62</v>
      </c>
      <c r="X4548" s="15" t="str">
        <f t="shared" si="5"/>
        <v>Anne PryorFort LauderdaleFlorida</v>
      </c>
      <c r="Y4548" s="15" t="str">
        <f t="shared" si="6"/>
        <v>Low</v>
      </c>
    </row>
    <row r="4549">
      <c r="A4549" s="1">
        <v>42844.0</v>
      </c>
      <c r="B4549" s="2" t="s">
        <v>5347</v>
      </c>
      <c r="C4549" s="2">
        <v>4.0</v>
      </c>
      <c r="D4549" s="2" t="s">
        <v>1282</v>
      </c>
      <c r="E4549" s="2" t="s">
        <v>37</v>
      </c>
      <c r="F4549" s="2" t="s">
        <v>373</v>
      </c>
      <c r="G4549" s="2" t="s">
        <v>45</v>
      </c>
      <c r="H4549" s="2" t="s">
        <v>374</v>
      </c>
      <c r="I4549" s="2" t="s">
        <v>31</v>
      </c>
      <c r="J4549" s="2" t="s">
        <v>32</v>
      </c>
      <c r="K4549" s="2" t="s">
        <v>33</v>
      </c>
      <c r="L4549" s="10">
        <v>42847.0</v>
      </c>
      <c r="M4549" s="2" t="s">
        <v>34</v>
      </c>
      <c r="N4549" s="11">
        <v>0.0</v>
      </c>
      <c r="O4549" s="12">
        <v>15.0</v>
      </c>
      <c r="P4549" s="13">
        <v>0.09</v>
      </c>
      <c r="Q4549" s="13">
        <v>165.0</v>
      </c>
      <c r="R4549" s="13">
        <f t="shared" si="1"/>
        <v>165</v>
      </c>
      <c r="S4549" s="14">
        <f t="shared" si="2"/>
        <v>41.25</v>
      </c>
      <c r="T4549" s="14">
        <f t="shared" si="3"/>
        <v>0.09090909091</v>
      </c>
      <c r="U4549" s="15" t="str">
        <f>vlookup(F4549,'Sub categories'!$A:$C,3,False)</f>
        <v>Furnishings</v>
      </c>
      <c r="V4549" s="16">
        <f t="shared" si="4"/>
        <v>3</v>
      </c>
      <c r="W4549" s="17">
        <f t="array" ref="W4549">INDEX(shipping_prices!$C$1:$F5776,MATCH(I4549,shipping_prices!$A$1:$A5776,0),MATCH(M4549,shipping_prices!$C$1:$F$1,0))</f>
        <v>10.09</v>
      </c>
      <c r="X4549" s="15" t="str">
        <f t="shared" si="5"/>
        <v>Jonathan DohertyNew York CityNew York</v>
      </c>
      <c r="Y4549" s="15" t="str">
        <f t="shared" si="6"/>
        <v>Low</v>
      </c>
    </row>
    <row r="4550">
      <c r="A4550" s="1">
        <v>42844.0</v>
      </c>
      <c r="B4550" s="2" t="s">
        <v>5347</v>
      </c>
      <c r="C4550" s="2">
        <v>2.0</v>
      </c>
      <c r="D4550" s="2" t="s">
        <v>1282</v>
      </c>
      <c r="E4550" s="2" t="s">
        <v>37</v>
      </c>
      <c r="F4550" s="2" t="s">
        <v>4068</v>
      </c>
      <c r="G4550" s="2" t="s">
        <v>45</v>
      </c>
      <c r="H4550" s="2" t="s">
        <v>46</v>
      </c>
      <c r="I4550" s="2" t="s">
        <v>31</v>
      </c>
      <c r="J4550" s="2" t="s">
        <v>32</v>
      </c>
      <c r="K4550" s="2" t="s">
        <v>33</v>
      </c>
      <c r="L4550" s="10">
        <v>42847.0</v>
      </c>
      <c r="M4550" s="2" t="s">
        <v>34</v>
      </c>
      <c r="N4550" s="11">
        <v>0.1</v>
      </c>
      <c r="O4550" s="12">
        <v>73.0</v>
      </c>
      <c r="P4550" s="13">
        <v>0.18</v>
      </c>
      <c r="Q4550" s="13">
        <v>408.0</v>
      </c>
      <c r="R4550" s="13">
        <f t="shared" si="1"/>
        <v>453.3333333</v>
      </c>
      <c r="S4550" s="14">
        <f t="shared" si="2"/>
        <v>226.6666667</v>
      </c>
      <c r="T4550" s="14">
        <f t="shared" si="3"/>
        <v>0.1789215686</v>
      </c>
      <c r="U4550" s="15" t="str">
        <f>vlookup(F4550,'Sub categories'!$A:$C,3,False)</f>
        <v>Chairs</v>
      </c>
      <c r="V4550" s="16">
        <f t="shared" si="4"/>
        <v>3</v>
      </c>
      <c r="W4550" s="17">
        <f t="array" ref="W4550">INDEX(shipping_prices!$C$1:$F5777,MATCH(I4550,shipping_prices!$A$1:$A5777,0),MATCH(M4550,shipping_prices!$C$1:$F$1,0))</f>
        <v>10.09</v>
      </c>
      <c r="X4550" s="15" t="str">
        <f t="shared" si="5"/>
        <v>Jonathan DohertyNew York CityNew York</v>
      </c>
      <c r="Y4550" s="15" t="str">
        <f t="shared" si="6"/>
        <v>High</v>
      </c>
    </row>
    <row r="4551">
      <c r="A4551" s="1">
        <v>42844.0</v>
      </c>
      <c r="B4551" s="2" t="s">
        <v>5348</v>
      </c>
      <c r="C4551" s="2">
        <v>1.0</v>
      </c>
      <c r="D4551" s="2" t="s">
        <v>5104</v>
      </c>
      <c r="E4551" s="2" t="s">
        <v>27</v>
      </c>
      <c r="F4551" s="2" t="s">
        <v>167</v>
      </c>
      <c r="G4551" s="2" t="s">
        <v>45</v>
      </c>
      <c r="H4551" s="2" t="s">
        <v>168</v>
      </c>
      <c r="I4551" s="2" t="s">
        <v>625</v>
      </c>
      <c r="J4551" s="2" t="s">
        <v>32</v>
      </c>
      <c r="K4551" s="2" t="s">
        <v>33</v>
      </c>
      <c r="L4551" s="10">
        <v>42848.0</v>
      </c>
      <c r="M4551" s="2" t="s">
        <v>90</v>
      </c>
      <c r="N4551" s="11">
        <v>0.0</v>
      </c>
      <c r="O4551" s="12">
        <v>7.0</v>
      </c>
      <c r="P4551" s="13">
        <v>0.46</v>
      </c>
      <c r="Q4551" s="13">
        <v>15.0</v>
      </c>
      <c r="R4551" s="13">
        <f t="shared" si="1"/>
        <v>15</v>
      </c>
      <c r="S4551" s="14">
        <f t="shared" si="2"/>
        <v>15</v>
      </c>
      <c r="T4551" s="14">
        <f t="shared" si="3"/>
        <v>0.4666666667</v>
      </c>
      <c r="U4551" s="15" t="str">
        <f>vlookup(F4551,'Sub categories'!$A:$C,3,False)</f>
        <v>Furnishings</v>
      </c>
      <c r="V4551" s="16">
        <f t="shared" si="4"/>
        <v>4</v>
      </c>
      <c r="W4551" s="17">
        <f t="array" ref="W4551">INDEX(shipping_prices!$C$1:$F5778,MATCH(I4551,shipping_prices!$A$1:$A5778,0),MATCH(M4551,shipping_prices!$C$1:$F$1,0))</f>
        <v>5.9</v>
      </c>
      <c r="X4551" s="15" t="str">
        <f t="shared" si="5"/>
        <v>Susan VittoriniOceansideNew York</v>
      </c>
      <c r="Y4551" s="15" t="str">
        <f t="shared" si="6"/>
        <v>Low</v>
      </c>
    </row>
    <row r="4552">
      <c r="A4552" s="1">
        <v>42844.0</v>
      </c>
      <c r="B4552" s="2" t="s">
        <v>5348</v>
      </c>
      <c r="C4552" s="2">
        <v>4.0</v>
      </c>
      <c r="D4552" s="2" t="s">
        <v>5104</v>
      </c>
      <c r="E4552" s="2" t="s">
        <v>27</v>
      </c>
      <c r="F4552" s="2" t="s">
        <v>687</v>
      </c>
      <c r="G4552" s="2" t="s">
        <v>45</v>
      </c>
      <c r="H4552" s="2" t="s">
        <v>260</v>
      </c>
      <c r="I4552" s="2" t="s">
        <v>625</v>
      </c>
      <c r="J4552" s="2" t="s">
        <v>32</v>
      </c>
      <c r="K4552" s="2" t="s">
        <v>33</v>
      </c>
      <c r="L4552" s="10">
        <v>42848.0</v>
      </c>
      <c r="M4552" s="2" t="s">
        <v>90</v>
      </c>
      <c r="N4552" s="11">
        <v>0.0</v>
      </c>
      <c r="O4552" s="12">
        <v>7.0</v>
      </c>
      <c r="P4552" s="13">
        <v>0.34</v>
      </c>
      <c r="Q4552" s="13">
        <v>20.0</v>
      </c>
      <c r="R4552" s="13">
        <f t="shared" si="1"/>
        <v>20</v>
      </c>
      <c r="S4552" s="14">
        <f t="shared" si="2"/>
        <v>5</v>
      </c>
      <c r="T4552" s="14">
        <f t="shared" si="3"/>
        <v>0.35</v>
      </c>
      <c r="U4552" s="15" t="str">
        <f>vlookup(F4552,'Sub categories'!$A:$C,3,False)</f>
        <v>Furnishings</v>
      </c>
      <c r="V4552" s="16">
        <f t="shared" si="4"/>
        <v>4</v>
      </c>
      <c r="W4552" s="17">
        <f t="array" ref="W4552">INDEX(shipping_prices!$C$1:$F5779,MATCH(I4552,shipping_prices!$A$1:$A5779,0),MATCH(M4552,shipping_prices!$C$1:$F$1,0))</f>
        <v>5.9</v>
      </c>
      <c r="X4552" s="15" t="str">
        <f t="shared" si="5"/>
        <v>Susan VittoriniOceansideNew York</v>
      </c>
      <c r="Y4552" s="15" t="str">
        <f t="shared" si="6"/>
        <v>Low</v>
      </c>
    </row>
    <row r="4553">
      <c r="A4553" s="1">
        <v>42844.0</v>
      </c>
      <c r="B4553" s="2" t="s">
        <v>5349</v>
      </c>
      <c r="C4553" s="2">
        <v>2.0</v>
      </c>
      <c r="D4553" s="2" t="s">
        <v>3466</v>
      </c>
      <c r="E4553" s="2" t="s">
        <v>27</v>
      </c>
      <c r="F4553" s="2" t="s">
        <v>1059</v>
      </c>
      <c r="G4553" s="2" t="s">
        <v>45</v>
      </c>
      <c r="H4553" s="2" t="s">
        <v>46</v>
      </c>
      <c r="I4553" s="2" t="s">
        <v>41</v>
      </c>
      <c r="J4553" s="2" t="s">
        <v>42</v>
      </c>
      <c r="K4553" s="2" t="s">
        <v>43</v>
      </c>
      <c r="L4553" s="10">
        <v>42849.0</v>
      </c>
      <c r="M4553" s="2" t="s">
        <v>90</v>
      </c>
      <c r="N4553" s="11">
        <v>0.2</v>
      </c>
      <c r="O4553" s="12">
        <v>0.0</v>
      </c>
      <c r="P4553" s="13">
        <v>0.0</v>
      </c>
      <c r="Q4553" s="13">
        <v>1122.0</v>
      </c>
      <c r="R4553" s="13">
        <f t="shared" si="1"/>
        <v>1402.5</v>
      </c>
      <c r="S4553" s="14">
        <f t="shared" si="2"/>
        <v>701.25</v>
      </c>
      <c r="T4553" s="14">
        <f t="shared" si="3"/>
        <v>0</v>
      </c>
      <c r="U4553" s="15" t="str">
        <f>vlookup(F4553,'Sub categories'!$A:$C,3,False)</f>
        <v>Chairs</v>
      </c>
      <c r="V4553" s="16">
        <f t="shared" si="4"/>
        <v>5</v>
      </c>
      <c r="W4553" s="17">
        <f t="array" ref="W4553">INDEX(shipping_prices!$C$1:$F5780,MATCH(I4553,shipping_prices!$A$1:$A5780,0),MATCH(M4553,shipping_prices!$C$1:$F$1,0))</f>
        <v>2.77</v>
      </c>
      <c r="X4553" s="15" t="str">
        <f t="shared" si="5"/>
        <v>Bill DonatelliSan FranciscoCalifornia</v>
      </c>
      <c r="Y4553" s="15" t="str">
        <f t="shared" si="6"/>
        <v>loss</v>
      </c>
    </row>
    <row r="4554">
      <c r="A4554" s="1">
        <v>42844.0</v>
      </c>
      <c r="B4554" s="2" t="s">
        <v>5350</v>
      </c>
      <c r="C4554" s="2">
        <v>3.0</v>
      </c>
      <c r="D4554" s="2" t="s">
        <v>628</v>
      </c>
      <c r="E4554" s="2" t="s">
        <v>27</v>
      </c>
      <c r="F4554" s="2" t="s">
        <v>1083</v>
      </c>
      <c r="G4554" s="2" t="s">
        <v>45</v>
      </c>
      <c r="H4554" s="2" t="s">
        <v>1024</v>
      </c>
      <c r="I4554" s="2" t="s">
        <v>217</v>
      </c>
      <c r="J4554" s="2" t="s">
        <v>282</v>
      </c>
      <c r="K4554" s="2" t="s">
        <v>77</v>
      </c>
      <c r="L4554" s="10">
        <v>42849.0</v>
      </c>
      <c r="M4554" s="2" t="s">
        <v>34</v>
      </c>
      <c r="N4554" s="11">
        <v>0.0</v>
      </c>
      <c r="O4554" s="12">
        <v>5.0</v>
      </c>
      <c r="P4554" s="13">
        <v>0.3</v>
      </c>
      <c r="Q4554" s="13">
        <v>17.0</v>
      </c>
      <c r="R4554" s="13">
        <f t="shared" si="1"/>
        <v>17</v>
      </c>
      <c r="S4554" s="14">
        <f t="shared" si="2"/>
        <v>5.666666667</v>
      </c>
      <c r="T4554" s="14">
        <f t="shared" si="3"/>
        <v>0.2941176471</v>
      </c>
      <c r="U4554" s="15" t="str">
        <f>vlookup(F4554,'Sub categories'!$A:$C,3,False)</f>
        <v>Furnishings</v>
      </c>
      <c r="V4554" s="16">
        <f t="shared" si="4"/>
        <v>5</v>
      </c>
      <c r="W4554" s="17">
        <f t="array" ref="W4554">INDEX(shipping_prices!$C$1:$F5781,MATCH(I4554,shipping_prices!$A$1:$A5781,0),MATCH(M4554,shipping_prices!$C$1:$F$1,0))</f>
        <v>12.51</v>
      </c>
      <c r="X4554" s="15" t="str">
        <f t="shared" si="5"/>
        <v>Rick DustonRichmondIndiana</v>
      </c>
      <c r="Y4554" s="15" t="str">
        <f t="shared" si="6"/>
        <v>Low</v>
      </c>
    </row>
    <row r="4555" hidden="1">
      <c r="A4555" s="1">
        <v>42844.0</v>
      </c>
      <c r="B4555" s="2" t="s">
        <v>5351</v>
      </c>
      <c r="C4555" s="2">
        <v>2.0</v>
      </c>
      <c r="D4555" s="2" t="s">
        <v>1438</v>
      </c>
      <c r="E4555" s="2" t="s">
        <v>27</v>
      </c>
      <c r="F4555" s="2" t="s">
        <v>4555</v>
      </c>
      <c r="G4555" s="2" t="s">
        <v>39</v>
      </c>
      <c r="H4555" s="2" t="s">
        <v>216</v>
      </c>
      <c r="I4555" s="2" t="s">
        <v>2418</v>
      </c>
      <c r="J4555" s="2" t="s">
        <v>614</v>
      </c>
      <c r="K4555" s="2" t="s">
        <v>54</v>
      </c>
      <c r="L4555" s="10">
        <v>42846.0</v>
      </c>
      <c r="M4555" s="2" t="s">
        <v>34</v>
      </c>
      <c r="N4555" s="11">
        <v>0.2</v>
      </c>
      <c r="O4555" s="12">
        <v>0.0</v>
      </c>
      <c r="P4555" s="13">
        <v>0.09</v>
      </c>
      <c r="Q4555" s="13">
        <v>5.0</v>
      </c>
      <c r="R4555" s="13">
        <f t="shared" si="1"/>
        <v>6.25</v>
      </c>
      <c r="S4555" s="14">
        <f t="shared" si="2"/>
        <v>3.125</v>
      </c>
      <c r="T4555" s="14">
        <f t="shared" si="3"/>
        <v>0</v>
      </c>
      <c r="U4555" s="15" t="str">
        <f>vlookup(F4555,'Sub categories'!$A:$C,3,False)</f>
        <v>Art</v>
      </c>
      <c r="V4555" s="16">
        <f t="shared" si="4"/>
        <v>2</v>
      </c>
      <c r="W4555" s="17">
        <f t="array" ref="W4555">INDEX(shipping_prices!$C$1:$F5782,MATCH(I4555,shipping_prices!$A$1:$A5782,0),MATCH(M4555,shipping_prices!$C$1:$F$1,0))</f>
        <v>11.41</v>
      </c>
      <c r="X4555" s="15" t="str">
        <f t="shared" si="5"/>
        <v>Allen GoldenenKnoxvilleTennessee</v>
      </c>
      <c r="Y4555" s="15" t="str">
        <f t="shared" si="6"/>
        <v>loss</v>
      </c>
    </row>
    <row r="4556">
      <c r="A4556" s="1">
        <v>42844.0</v>
      </c>
      <c r="B4556" s="2" t="s">
        <v>5352</v>
      </c>
      <c r="C4556" s="2">
        <v>3.0</v>
      </c>
      <c r="D4556" s="2" t="s">
        <v>363</v>
      </c>
      <c r="E4556" s="2" t="s">
        <v>37</v>
      </c>
      <c r="F4556" s="2" t="s">
        <v>379</v>
      </c>
      <c r="G4556" s="2" t="s">
        <v>45</v>
      </c>
      <c r="H4556" s="2" t="s">
        <v>380</v>
      </c>
      <c r="I4556" s="2" t="s">
        <v>75</v>
      </c>
      <c r="J4556" s="2" t="s">
        <v>76</v>
      </c>
      <c r="K4556" s="2" t="s">
        <v>77</v>
      </c>
      <c r="L4556" s="10">
        <v>42853.0</v>
      </c>
      <c r="M4556" s="2" t="s">
        <v>142</v>
      </c>
      <c r="N4556" s="11">
        <v>0.6</v>
      </c>
      <c r="O4556" s="12">
        <v>-12.0</v>
      </c>
      <c r="P4556" s="13">
        <v>-0.55</v>
      </c>
      <c r="Q4556" s="13">
        <v>21.0</v>
      </c>
      <c r="R4556" s="13">
        <f t="shared" si="1"/>
        <v>52.5</v>
      </c>
      <c r="S4556" s="14">
        <f t="shared" si="2"/>
        <v>17.5</v>
      </c>
      <c r="T4556" s="14">
        <f t="shared" si="3"/>
        <v>-0.5714285714</v>
      </c>
      <c r="U4556" s="15" t="str">
        <f>vlookup(F4556,'Sub categories'!$A:$C,3,False)</f>
        <v>Furnishings</v>
      </c>
      <c r="V4556" s="16">
        <f t="shared" si="4"/>
        <v>9</v>
      </c>
      <c r="W4556" s="17">
        <f t="array" ref="W4556">INDEX(shipping_prices!$C$1:$F5783,MATCH(I4556,shipping_prices!$A$1:$A5783,0),MATCH(M4556,shipping_prices!$C$1:$F$1,0))</f>
        <v>23.68</v>
      </c>
      <c r="X4556" s="15" t="str">
        <f t="shared" si="5"/>
        <v>Elizabeth MoffittHoustonTexas</v>
      </c>
      <c r="Y4556" s="15" t="str">
        <f t="shared" si="6"/>
        <v>loss</v>
      </c>
    </row>
    <row r="4557" hidden="1">
      <c r="A4557" s="1">
        <v>42844.0</v>
      </c>
      <c r="B4557" s="2" t="s">
        <v>5353</v>
      </c>
      <c r="C4557" s="2">
        <v>3.0</v>
      </c>
      <c r="D4557" s="2" t="s">
        <v>1350</v>
      </c>
      <c r="E4557" s="2" t="s">
        <v>27</v>
      </c>
      <c r="F4557" s="2" t="s">
        <v>980</v>
      </c>
      <c r="G4557" s="2" t="s">
        <v>39</v>
      </c>
      <c r="H4557" s="2" t="s">
        <v>458</v>
      </c>
      <c r="I4557" s="2" t="s">
        <v>480</v>
      </c>
      <c r="J4557" s="2" t="s">
        <v>42</v>
      </c>
      <c r="K4557" s="2" t="s">
        <v>43</v>
      </c>
      <c r="L4557" s="10">
        <v>42853.0</v>
      </c>
      <c r="M4557" s="2" t="s">
        <v>34</v>
      </c>
      <c r="N4557" s="11">
        <v>0.0</v>
      </c>
      <c r="O4557" s="12">
        <v>16.0</v>
      </c>
      <c r="P4557" s="13">
        <v>0.28</v>
      </c>
      <c r="Q4557" s="13">
        <v>57.0</v>
      </c>
      <c r="R4557" s="13">
        <f t="shared" si="1"/>
        <v>57</v>
      </c>
      <c r="S4557" s="14">
        <f t="shared" si="2"/>
        <v>19</v>
      </c>
      <c r="T4557" s="14">
        <f t="shared" si="3"/>
        <v>0.2807017544</v>
      </c>
      <c r="U4557" s="15" t="str">
        <f>vlookup(F4557,'Sub categories'!$A:$C,3,False)</f>
        <v>Appliances</v>
      </c>
      <c r="V4557" s="16">
        <f t="shared" si="4"/>
        <v>9</v>
      </c>
      <c r="W4557" s="17">
        <f t="array" ref="W4557">INDEX(shipping_prices!$C$1:$F5784,MATCH(I4557,shipping_prices!$A$1:$A5784,0),MATCH(M4557,shipping_prices!$C$1:$F$1,0))</f>
        <v>11.14</v>
      </c>
      <c r="X4557" s="15" t="str">
        <f t="shared" si="5"/>
        <v>Roy FranzösischPasadenaCalifornia</v>
      </c>
      <c r="Y4557" s="15" t="str">
        <f t="shared" si="6"/>
        <v>Low</v>
      </c>
    </row>
    <row r="4558">
      <c r="A4558" s="1">
        <v>42844.0</v>
      </c>
      <c r="B4558" s="2" t="s">
        <v>5353</v>
      </c>
      <c r="C4558" s="2">
        <v>6.0</v>
      </c>
      <c r="D4558" s="2" t="s">
        <v>1350</v>
      </c>
      <c r="E4558" s="2" t="s">
        <v>27</v>
      </c>
      <c r="F4558" s="2" t="s">
        <v>484</v>
      </c>
      <c r="G4558" s="2" t="s">
        <v>45</v>
      </c>
      <c r="H4558" s="2" t="s">
        <v>485</v>
      </c>
      <c r="I4558" s="2" t="s">
        <v>480</v>
      </c>
      <c r="J4558" s="2" t="s">
        <v>42</v>
      </c>
      <c r="K4558" s="2" t="s">
        <v>43</v>
      </c>
      <c r="L4558" s="10">
        <v>42853.0</v>
      </c>
      <c r="M4558" s="2" t="s">
        <v>34</v>
      </c>
      <c r="N4558" s="11">
        <v>0.0</v>
      </c>
      <c r="O4558" s="12">
        <v>123.0</v>
      </c>
      <c r="P4558" s="13">
        <v>0.32</v>
      </c>
      <c r="Q4558" s="13">
        <v>384.0</v>
      </c>
      <c r="R4558" s="13">
        <f t="shared" si="1"/>
        <v>384</v>
      </c>
      <c r="S4558" s="14">
        <f t="shared" si="2"/>
        <v>64</v>
      </c>
      <c r="T4558" s="14">
        <f t="shared" si="3"/>
        <v>0.3203125</v>
      </c>
      <c r="U4558" s="15" t="str">
        <f>vlookup(F4558,'Sub categories'!$A:$C,3,False)</f>
        <v>Furnishings</v>
      </c>
      <c r="V4558" s="16">
        <f t="shared" si="4"/>
        <v>9</v>
      </c>
      <c r="W4558" s="17">
        <f t="array" ref="W4558">INDEX(shipping_prices!$C$1:$F5785,MATCH(I4558,shipping_prices!$A$1:$A5785,0),MATCH(M4558,shipping_prices!$C$1:$F$1,0))</f>
        <v>11.14</v>
      </c>
      <c r="X4558" s="15" t="str">
        <f t="shared" si="5"/>
        <v>Roy FranzösischPasadenaCalifornia</v>
      </c>
      <c r="Y4558" s="15" t="str">
        <f t="shared" si="6"/>
        <v>High</v>
      </c>
    </row>
    <row r="4559" hidden="1">
      <c r="A4559" s="1">
        <v>42844.0</v>
      </c>
      <c r="B4559" s="2" t="s">
        <v>5354</v>
      </c>
      <c r="C4559" s="2">
        <v>2.0</v>
      </c>
      <c r="D4559" s="2" t="s">
        <v>724</v>
      </c>
      <c r="E4559" s="2" t="s">
        <v>37</v>
      </c>
      <c r="F4559" s="2" t="s">
        <v>1116</v>
      </c>
      <c r="G4559" s="2" t="s">
        <v>29</v>
      </c>
      <c r="H4559" s="2" t="s">
        <v>431</v>
      </c>
      <c r="I4559" s="2" t="s">
        <v>809</v>
      </c>
      <c r="J4559" s="2" t="s">
        <v>321</v>
      </c>
      <c r="K4559" s="2" t="s">
        <v>33</v>
      </c>
      <c r="L4559" s="10">
        <v>42849.0</v>
      </c>
      <c r="M4559" s="2" t="s">
        <v>34</v>
      </c>
      <c r="N4559" s="11">
        <v>0.4</v>
      </c>
      <c r="O4559" s="12">
        <v>-49.0</v>
      </c>
      <c r="P4559" s="13">
        <v>-0.2</v>
      </c>
      <c r="Q4559" s="13">
        <v>247.0</v>
      </c>
      <c r="R4559" s="13">
        <f t="shared" si="1"/>
        <v>411.6666667</v>
      </c>
      <c r="S4559" s="14">
        <f t="shared" si="2"/>
        <v>205.8333333</v>
      </c>
      <c r="T4559" s="14">
        <f t="shared" si="3"/>
        <v>-0.1983805668</v>
      </c>
      <c r="U4559" s="15" t="str">
        <f>vlookup(F4559,'Sub categories'!$A:$C,3,False)</f>
        <v>Phones</v>
      </c>
      <c r="V4559" s="16">
        <f t="shared" si="4"/>
        <v>5</v>
      </c>
      <c r="W4559" s="17">
        <f t="array" ref="W4559">INDEX(shipping_prices!$C$1:$F5786,MATCH(I4559,shipping_prices!$A$1:$A5786,0),MATCH(M4559,shipping_prices!$C$1:$F$1,0))</f>
        <v>9.22</v>
      </c>
      <c r="X4559" s="15" t="str">
        <f t="shared" si="5"/>
        <v>Stephanie PhelpsAkronOhio</v>
      </c>
      <c r="Y4559" s="15" t="str">
        <f t="shared" si="6"/>
        <v>loss</v>
      </c>
    </row>
    <row r="4560" hidden="1">
      <c r="A4560" s="1">
        <v>42844.0</v>
      </c>
      <c r="B4560" s="2" t="s">
        <v>5354</v>
      </c>
      <c r="C4560" s="2">
        <v>2.0</v>
      </c>
      <c r="D4560" s="2" t="s">
        <v>724</v>
      </c>
      <c r="E4560" s="2" t="s">
        <v>37</v>
      </c>
      <c r="F4560" s="2" t="s">
        <v>3971</v>
      </c>
      <c r="G4560" s="2" t="s">
        <v>29</v>
      </c>
      <c r="H4560" s="2" t="s">
        <v>255</v>
      </c>
      <c r="I4560" s="2" t="s">
        <v>809</v>
      </c>
      <c r="J4560" s="2" t="s">
        <v>321</v>
      </c>
      <c r="K4560" s="2" t="s">
        <v>33</v>
      </c>
      <c r="L4560" s="10">
        <v>42849.0</v>
      </c>
      <c r="M4560" s="2" t="s">
        <v>34</v>
      </c>
      <c r="N4560" s="11">
        <v>0.4</v>
      </c>
      <c r="O4560" s="12">
        <v>-56.0</v>
      </c>
      <c r="P4560" s="13">
        <v>-0.22</v>
      </c>
      <c r="Q4560" s="13">
        <v>260.0</v>
      </c>
      <c r="R4560" s="13">
        <f t="shared" si="1"/>
        <v>433.3333333</v>
      </c>
      <c r="S4560" s="14">
        <f t="shared" si="2"/>
        <v>216.6666667</v>
      </c>
      <c r="T4560" s="14">
        <f t="shared" si="3"/>
        <v>-0.2153846154</v>
      </c>
      <c r="U4560" s="15" t="str">
        <f>vlookup(F4560,'Sub categories'!$A:$C,3,False)</f>
        <v>Phones</v>
      </c>
      <c r="V4560" s="16">
        <f t="shared" si="4"/>
        <v>5</v>
      </c>
      <c r="W4560" s="17">
        <f t="array" ref="W4560">INDEX(shipping_prices!$C$1:$F5787,MATCH(I4560,shipping_prices!$A$1:$A5787,0),MATCH(M4560,shipping_prices!$C$1:$F$1,0))</f>
        <v>9.22</v>
      </c>
      <c r="X4560" s="15" t="str">
        <f t="shared" si="5"/>
        <v>Stephanie PhelpsAkronOhio</v>
      </c>
      <c r="Y4560" s="15" t="str">
        <f t="shared" si="6"/>
        <v>loss</v>
      </c>
    </row>
    <row r="4561" hidden="1">
      <c r="A4561" s="1">
        <v>42846.0</v>
      </c>
      <c r="B4561" s="2" t="s">
        <v>5354</v>
      </c>
      <c r="C4561" s="2">
        <v>5.0</v>
      </c>
      <c r="D4561" s="2" t="s">
        <v>724</v>
      </c>
      <c r="E4561" s="2" t="s">
        <v>37</v>
      </c>
      <c r="F4561" s="2" t="s">
        <v>4735</v>
      </c>
      <c r="G4561" s="2" t="s">
        <v>29</v>
      </c>
      <c r="H4561" s="2" t="s">
        <v>220</v>
      </c>
      <c r="I4561" s="2" t="s">
        <v>809</v>
      </c>
      <c r="J4561" s="2" t="s">
        <v>321</v>
      </c>
      <c r="K4561" s="2" t="s">
        <v>33</v>
      </c>
      <c r="L4561" s="10">
        <v>42849.0</v>
      </c>
      <c r="M4561" s="2" t="s">
        <v>34</v>
      </c>
      <c r="N4561" s="11">
        <v>0.2</v>
      </c>
      <c r="O4561" s="12">
        <v>49.0</v>
      </c>
      <c r="P4561" s="13">
        <v>0.18</v>
      </c>
      <c r="Q4561" s="13">
        <v>280.0</v>
      </c>
      <c r="R4561" s="13">
        <f t="shared" si="1"/>
        <v>350</v>
      </c>
      <c r="S4561" s="14">
        <f t="shared" si="2"/>
        <v>70</v>
      </c>
      <c r="T4561" s="14">
        <f t="shared" si="3"/>
        <v>0.175</v>
      </c>
      <c r="U4561" s="15" t="str">
        <f>vlookup(F4561,'Sub categories'!$A:$C,3,False)</f>
        <v>Accessories</v>
      </c>
      <c r="V4561" s="16">
        <f t="shared" si="4"/>
        <v>3</v>
      </c>
      <c r="W4561" s="17">
        <f t="array" ref="W4561">INDEX(shipping_prices!$C$1:$F5788,MATCH(I4561,shipping_prices!$A$1:$A5788,0),MATCH(M4561,shipping_prices!$C$1:$F$1,0))</f>
        <v>9.22</v>
      </c>
      <c r="X4561" s="15" t="str">
        <f t="shared" si="5"/>
        <v>Stephanie PhelpsAkronOhio</v>
      </c>
      <c r="Y4561" s="15" t="str">
        <f t="shared" si="6"/>
        <v>High</v>
      </c>
    </row>
    <row r="4562" hidden="1">
      <c r="A4562" s="1">
        <v>42846.0</v>
      </c>
      <c r="B4562" s="2" t="s">
        <v>5355</v>
      </c>
      <c r="C4562" s="2">
        <v>4.0</v>
      </c>
      <c r="D4562" s="2" t="s">
        <v>4075</v>
      </c>
      <c r="E4562" s="2" t="s">
        <v>49</v>
      </c>
      <c r="F4562" s="2" t="s">
        <v>631</v>
      </c>
      <c r="G4562" s="2" t="s">
        <v>39</v>
      </c>
      <c r="H4562" s="2" t="s">
        <v>534</v>
      </c>
      <c r="I4562" s="2" t="s">
        <v>1304</v>
      </c>
      <c r="J4562" s="2" t="s">
        <v>1127</v>
      </c>
      <c r="K4562" s="2" t="s">
        <v>77</v>
      </c>
      <c r="L4562" s="10">
        <v>42850.0</v>
      </c>
      <c r="M4562" s="2" t="s">
        <v>34</v>
      </c>
      <c r="N4562" s="11">
        <v>0.0</v>
      </c>
      <c r="O4562" s="12">
        <v>56.0</v>
      </c>
      <c r="P4562" s="13">
        <v>0.05</v>
      </c>
      <c r="Q4562" s="13">
        <v>1118.0</v>
      </c>
      <c r="R4562" s="13">
        <f t="shared" si="1"/>
        <v>1118</v>
      </c>
      <c r="S4562" s="14">
        <f t="shared" si="2"/>
        <v>279.5</v>
      </c>
      <c r="T4562" s="14">
        <f t="shared" si="3"/>
        <v>0.05008944544</v>
      </c>
      <c r="U4562" s="15" t="str">
        <f>vlookup(F4562,'Sub categories'!$A:$C,3,False)</f>
        <v>Storage</v>
      </c>
      <c r="V4562" s="16">
        <f t="shared" si="4"/>
        <v>4</v>
      </c>
      <c r="W4562" s="17">
        <f t="array" ref="W4562">INDEX(shipping_prices!$C$1:$F5789,MATCH(I4562,shipping_prices!$A$1:$A5789,0),MATCH(M4562,shipping_prices!$C$1:$F$1,0))</f>
        <v>6.07</v>
      </c>
      <c r="X4562" s="15" t="str">
        <f t="shared" si="5"/>
        <v>Arthur WiedigerOklahoma CityOklahoma</v>
      </c>
      <c r="Y4562" s="15" t="str">
        <f t="shared" si="6"/>
        <v>High</v>
      </c>
    </row>
    <row r="4563" hidden="1">
      <c r="A4563" s="1">
        <v>42846.0</v>
      </c>
      <c r="B4563" s="2" t="s">
        <v>5356</v>
      </c>
      <c r="C4563" s="2">
        <v>8.0</v>
      </c>
      <c r="D4563" s="2" t="s">
        <v>636</v>
      </c>
      <c r="E4563" s="2" t="s">
        <v>37</v>
      </c>
      <c r="F4563" s="2" t="s">
        <v>3671</v>
      </c>
      <c r="G4563" s="2" t="s">
        <v>29</v>
      </c>
      <c r="H4563" s="2" t="s">
        <v>2972</v>
      </c>
      <c r="I4563" s="2" t="s">
        <v>1330</v>
      </c>
      <c r="J4563" s="2" t="s">
        <v>64</v>
      </c>
      <c r="K4563" s="2" t="s">
        <v>43</v>
      </c>
      <c r="L4563" s="10">
        <v>42856.0</v>
      </c>
      <c r="M4563" s="2" t="s">
        <v>142</v>
      </c>
      <c r="N4563" s="11">
        <v>0.2</v>
      </c>
      <c r="O4563" s="12">
        <v>38.0</v>
      </c>
      <c r="P4563" s="13">
        <v>0.1</v>
      </c>
      <c r="Q4563" s="13">
        <v>381.0</v>
      </c>
      <c r="R4563" s="13">
        <f t="shared" si="1"/>
        <v>476.25</v>
      </c>
      <c r="S4563" s="14">
        <f t="shared" si="2"/>
        <v>59.53125</v>
      </c>
      <c r="T4563" s="14">
        <f t="shared" si="3"/>
        <v>0.09973753281</v>
      </c>
      <c r="U4563" s="15" t="str">
        <f>vlookup(F4563,'Sub categories'!$A:$C,3,False)</f>
        <v>Phones</v>
      </c>
      <c r="V4563" s="16">
        <f t="shared" si="4"/>
        <v>10</v>
      </c>
      <c r="W4563" s="17">
        <f t="array" ref="W4563">INDEX(shipping_prices!$C$1:$F5790,MATCH(I4563,shipping_prices!$A$1:$A5790,0),MATCH(M4563,shipping_prices!$C$1:$F$1,0))</f>
        <v>23.8</v>
      </c>
      <c r="X4563" s="15" t="str">
        <f t="shared" si="5"/>
        <v>Erin SmithTucsonArizona</v>
      </c>
      <c r="Y4563" s="15" t="str">
        <f t="shared" si="6"/>
        <v>High</v>
      </c>
    </row>
    <row r="4564" hidden="1">
      <c r="A4564" s="1">
        <v>42846.0</v>
      </c>
      <c r="B4564" s="2" t="s">
        <v>5357</v>
      </c>
      <c r="C4564" s="2">
        <v>2.0</v>
      </c>
      <c r="D4564" s="2" t="s">
        <v>1408</v>
      </c>
      <c r="E4564" s="2" t="s">
        <v>27</v>
      </c>
      <c r="F4564" s="2" t="s">
        <v>2730</v>
      </c>
      <c r="G4564" s="2" t="s">
        <v>39</v>
      </c>
      <c r="H4564" s="2" t="s">
        <v>1647</v>
      </c>
      <c r="I4564" s="2" t="s">
        <v>169</v>
      </c>
      <c r="J4564" s="2" t="s">
        <v>42</v>
      </c>
      <c r="K4564" s="2" t="s">
        <v>43</v>
      </c>
      <c r="L4564" s="10">
        <v>42850.0</v>
      </c>
      <c r="M4564" s="2" t="s">
        <v>34</v>
      </c>
      <c r="N4564" s="11">
        <v>0.0</v>
      </c>
      <c r="O4564" s="12">
        <v>6.0</v>
      </c>
      <c r="P4564" s="13">
        <v>0.46</v>
      </c>
      <c r="Q4564" s="13">
        <v>13.0</v>
      </c>
      <c r="R4564" s="13">
        <f t="shared" si="1"/>
        <v>13</v>
      </c>
      <c r="S4564" s="14">
        <f t="shared" si="2"/>
        <v>6.5</v>
      </c>
      <c r="T4564" s="14">
        <f t="shared" si="3"/>
        <v>0.4615384615</v>
      </c>
      <c r="U4564" s="15" t="str">
        <f>vlookup(F4564,'Sub categories'!$A:$C,3,False)</f>
        <v>Paper</v>
      </c>
      <c r="V4564" s="16">
        <f t="shared" si="4"/>
        <v>4</v>
      </c>
      <c r="W4564" s="17">
        <f t="array" ref="W4564">INDEX(shipping_prices!$C$1:$F5791,MATCH(I4564,shipping_prices!$A$1:$A5791,0),MATCH(M4564,shipping_prices!$C$1:$F$1,0))</f>
        <v>14.86</v>
      </c>
      <c r="X4564" s="15" t="str">
        <f t="shared" si="5"/>
        <v>Lynn SmithLos AngelesCalifornia</v>
      </c>
      <c r="Y4564" s="15" t="str">
        <f t="shared" si="6"/>
        <v>Low</v>
      </c>
    </row>
    <row r="4565">
      <c r="A4565" s="1">
        <v>42846.0</v>
      </c>
      <c r="B4565" s="2" t="s">
        <v>5358</v>
      </c>
      <c r="C4565" s="2">
        <v>3.0</v>
      </c>
      <c r="D4565" s="2" t="s">
        <v>257</v>
      </c>
      <c r="E4565" s="2" t="s">
        <v>27</v>
      </c>
      <c r="F4565" s="2" t="s">
        <v>4673</v>
      </c>
      <c r="G4565" s="2" t="s">
        <v>45</v>
      </c>
      <c r="H4565" s="2" t="s">
        <v>558</v>
      </c>
      <c r="I4565" s="2" t="s">
        <v>88</v>
      </c>
      <c r="J4565" s="2" t="s">
        <v>89</v>
      </c>
      <c r="K4565" s="2" t="s">
        <v>54</v>
      </c>
      <c r="L4565" s="10">
        <v>42853.0</v>
      </c>
      <c r="M4565" s="2" t="s">
        <v>90</v>
      </c>
      <c r="N4565" s="11">
        <v>0.0</v>
      </c>
      <c r="O4565" s="12">
        <v>83.0</v>
      </c>
      <c r="P4565" s="13">
        <v>0.29</v>
      </c>
      <c r="Q4565" s="13">
        <v>286.0</v>
      </c>
      <c r="R4565" s="13">
        <f t="shared" si="1"/>
        <v>286</v>
      </c>
      <c r="S4565" s="14">
        <f t="shared" si="2"/>
        <v>95.33333333</v>
      </c>
      <c r="T4565" s="14">
        <f t="shared" si="3"/>
        <v>0.2902097902</v>
      </c>
      <c r="U4565" s="15" t="str">
        <f>vlookup(F4565,'Sub categories'!$A:$C,3,False)</f>
        <v>Furnishings</v>
      </c>
      <c r="V4565" s="16">
        <f t="shared" si="4"/>
        <v>7</v>
      </c>
      <c r="W4565" s="17">
        <f t="array" ref="W4565">INDEX(shipping_prices!$C$1:$F5792,MATCH(I4565,shipping_prices!$A$1:$A5792,0),MATCH(M4565,shipping_prices!$C$1:$F$1,0))</f>
        <v>8.55</v>
      </c>
      <c r="X4565" s="15" t="str">
        <f t="shared" si="5"/>
        <v>Logan CurrieSpringfieldVirginia</v>
      </c>
      <c r="Y4565" s="15" t="str">
        <f t="shared" si="6"/>
        <v>High</v>
      </c>
    </row>
    <row r="4566">
      <c r="A4566" s="1">
        <v>42846.0</v>
      </c>
      <c r="B4566" s="2" t="s">
        <v>5358</v>
      </c>
      <c r="C4566" s="2">
        <v>6.0</v>
      </c>
      <c r="D4566" s="2" t="s">
        <v>257</v>
      </c>
      <c r="E4566" s="2" t="s">
        <v>27</v>
      </c>
      <c r="F4566" s="2" t="s">
        <v>4673</v>
      </c>
      <c r="G4566" s="2" t="s">
        <v>45</v>
      </c>
      <c r="H4566" s="2" t="s">
        <v>558</v>
      </c>
      <c r="I4566" s="2" t="s">
        <v>88</v>
      </c>
      <c r="J4566" s="2" t="s">
        <v>89</v>
      </c>
      <c r="K4566" s="2" t="s">
        <v>54</v>
      </c>
      <c r="L4566" s="10">
        <v>42853.0</v>
      </c>
      <c r="M4566" s="2" t="s">
        <v>90</v>
      </c>
      <c r="N4566" s="11">
        <v>0.0</v>
      </c>
      <c r="O4566" s="12">
        <v>166.0</v>
      </c>
      <c r="P4566" s="13">
        <v>0.29</v>
      </c>
      <c r="Q4566" s="13">
        <v>573.0</v>
      </c>
      <c r="R4566" s="13">
        <f t="shared" si="1"/>
        <v>573</v>
      </c>
      <c r="S4566" s="14">
        <f t="shared" si="2"/>
        <v>95.5</v>
      </c>
      <c r="T4566" s="14">
        <f t="shared" si="3"/>
        <v>0.2897033159</v>
      </c>
      <c r="U4566" s="15" t="str">
        <f>vlookup(F4566,'Sub categories'!$A:$C,3,False)</f>
        <v>Furnishings</v>
      </c>
      <c r="V4566" s="16">
        <f t="shared" si="4"/>
        <v>7</v>
      </c>
      <c r="W4566" s="17">
        <f t="array" ref="W4566">INDEX(shipping_prices!$C$1:$F5793,MATCH(I4566,shipping_prices!$A$1:$A5793,0),MATCH(M4566,shipping_prices!$C$1:$F$1,0))</f>
        <v>8.55</v>
      </c>
      <c r="X4566" s="15" t="str">
        <f t="shared" si="5"/>
        <v>Logan CurrieSpringfieldVirginia</v>
      </c>
      <c r="Y4566" s="15" t="str">
        <f t="shared" si="6"/>
        <v>High</v>
      </c>
    </row>
    <row r="4567" hidden="1">
      <c r="A4567" s="1">
        <v>42847.0</v>
      </c>
      <c r="B4567" s="2" t="s">
        <v>5359</v>
      </c>
      <c r="C4567" s="2">
        <v>3.0</v>
      </c>
      <c r="D4567" s="2" t="s">
        <v>1871</v>
      </c>
      <c r="E4567" s="2" t="s">
        <v>37</v>
      </c>
      <c r="F4567" s="2" t="s">
        <v>427</v>
      </c>
      <c r="G4567" s="2" t="s">
        <v>39</v>
      </c>
      <c r="H4567" s="2" t="s">
        <v>146</v>
      </c>
      <c r="I4567" s="2" t="s">
        <v>31</v>
      </c>
      <c r="J4567" s="2" t="s">
        <v>32</v>
      </c>
      <c r="K4567" s="2" t="s">
        <v>33</v>
      </c>
      <c r="L4567" s="10">
        <v>42849.0</v>
      </c>
      <c r="M4567" s="2" t="s">
        <v>90</v>
      </c>
      <c r="N4567" s="11">
        <v>0.2</v>
      </c>
      <c r="O4567" s="12">
        <v>3.0</v>
      </c>
      <c r="P4567" s="13">
        <v>0.35</v>
      </c>
      <c r="Q4567" s="13">
        <v>9.0</v>
      </c>
      <c r="R4567" s="13">
        <f t="shared" si="1"/>
        <v>11.25</v>
      </c>
      <c r="S4567" s="14">
        <f t="shared" si="2"/>
        <v>3.75</v>
      </c>
      <c r="T4567" s="14">
        <f t="shared" si="3"/>
        <v>0.3333333333</v>
      </c>
      <c r="U4567" s="15" t="str">
        <f>vlookup(F4567,'Sub categories'!$A:$C,3,False)</f>
        <v>Binders</v>
      </c>
      <c r="V4567" s="16">
        <f t="shared" si="4"/>
        <v>2</v>
      </c>
      <c r="W4567" s="17">
        <f t="array" ref="W4567">INDEX(shipping_prices!$C$1:$F5794,MATCH(I4567,shipping_prices!$A$1:$A5794,0),MATCH(M4567,shipping_prices!$C$1:$F$1,0))</f>
        <v>0.94</v>
      </c>
      <c r="X4567" s="15" t="str">
        <f t="shared" si="5"/>
        <v>Steven WardNew York CityNew York</v>
      </c>
      <c r="Y4567" s="15" t="str">
        <f t="shared" si="6"/>
        <v>Low</v>
      </c>
    </row>
    <row r="4568" hidden="1">
      <c r="A4568" s="1">
        <v>42847.0</v>
      </c>
      <c r="B4568" s="2" t="s">
        <v>5359</v>
      </c>
      <c r="C4568" s="2">
        <v>2.0</v>
      </c>
      <c r="D4568" s="2" t="s">
        <v>1871</v>
      </c>
      <c r="E4568" s="2" t="s">
        <v>37</v>
      </c>
      <c r="F4568" s="2" t="s">
        <v>1412</v>
      </c>
      <c r="G4568" s="2" t="s">
        <v>39</v>
      </c>
      <c r="H4568" s="2" t="s">
        <v>58</v>
      </c>
      <c r="I4568" s="2" t="s">
        <v>31</v>
      </c>
      <c r="J4568" s="2" t="s">
        <v>32</v>
      </c>
      <c r="K4568" s="2" t="s">
        <v>33</v>
      </c>
      <c r="L4568" s="10">
        <v>42849.0</v>
      </c>
      <c r="M4568" s="2" t="s">
        <v>90</v>
      </c>
      <c r="N4568" s="11">
        <v>0.2</v>
      </c>
      <c r="O4568" s="12">
        <v>3.0</v>
      </c>
      <c r="P4568" s="13">
        <v>0.34</v>
      </c>
      <c r="Q4568" s="13">
        <v>9.0</v>
      </c>
      <c r="R4568" s="13">
        <f t="shared" si="1"/>
        <v>11.25</v>
      </c>
      <c r="S4568" s="14">
        <f t="shared" si="2"/>
        <v>5.625</v>
      </c>
      <c r="T4568" s="14">
        <f t="shared" si="3"/>
        <v>0.3333333333</v>
      </c>
      <c r="U4568" s="15" t="str">
        <f>vlookup(F4568,'Sub categories'!$A:$C,3,False)</f>
        <v>Binders</v>
      </c>
      <c r="V4568" s="16">
        <f t="shared" si="4"/>
        <v>2</v>
      </c>
      <c r="W4568" s="17">
        <f t="array" ref="W4568">INDEX(shipping_prices!$C$1:$F5795,MATCH(I4568,shipping_prices!$A$1:$A5795,0),MATCH(M4568,shipping_prices!$C$1:$F$1,0))</f>
        <v>0.94</v>
      </c>
      <c r="X4568" s="15" t="str">
        <f t="shared" si="5"/>
        <v>Steven WardNew York CityNew York</v>
      </c>
      <c r="Y4568" s="15" t="str">
        <f t="shared" si="6"/>
        <v>Low</v>
      </c>
    </row>
    <row r="4569" hidden="1">
      <c r="A4569" s="1">
        <v>42847.0</v>
      </c>
      <c r="B4569" s="2" t="s">
        <v>5359</v>
      </c>
      <c r="C4569" s="2">
        <v>1.0</v>
      </c>
      <c r="D4569" s="2" t="s">
        <v>1871</v>
      </c>
      <c r="E4569" s="2" t="s">
        <v>37</v>
      </c>
      <c r="F4569" s="2" t="s">
        <v>1865</v>
      </c>
      <c r="G4569" s="2" t="s">
        <v>39</v>
      </c>
      <c r="H4569" s="2" t="s">
        <v>79</v>
      </c>
      <c r="I4569" s="2" t="s">
        <v>31</v>
      </c>
      <c r="J4569" s="2" t="s">
        <v>32</v>
      </c>
      <c r="K4569" s="2" t="s">
        <v>33</v>
      </c>
      <c r="L4569" s="10">
        <v>42849.0</v>
      </c>
      <c r="M4569" s="2" t="s">
        <v>90</v>
      </c>
      <c r="N4569" s="11">
        <v>0.0</v>
      </c>
      <c r="O4569" s="12">
        <v>3.0</v>
      </c>
      <c r="P4569" s="13">
        <v>0.3</v>
      </c>
      <c r="Q4569" s="13">
        <v>11.0</v>
      </c>
      <c r="R4569" s="13">
        <f t="shared" si="1"/>
        <v>11</v>
      </c>
      <c r="S4569" s="14">
        <f t="shared" si="2"/>
        <v>11</v>
      </c>
      <c r="T4569" s="14">
        <f t="shared" si="3"/>
        <v>0.2727272727</v>
      </c>
      <c r="U4569" s="15" t="str">
        <f>vlookup(F4569,'Sub categories'!$A:$C,3,False)</f>
        <v>Storage</v>
      </c>
      <c r="V4569" s="16">
        <f t="shared" si="4"/>
        <v>2</v>
      </c>
      <c r="W4569" s="17">
        <f t="array" ref="W4569">INDEX(shipping_prices!$C$1:$F5796,MATCH(I4569,shipping_prices!$A$1:$A5796,0),MATCH(M4569,shipping_prices!$C$1:$F$1,0))</f>
        <v>0.94</v>
      </c>
      <c r="X4569" s="15" t="str">
        <f t="shared" si="5"/>
        <v>Steven WardNew York CityNew York</v>
      </c>
      <c r="Y4569" s="15" t="str">
        <f t="shared" si="6"/>
        <v>Low</v>
      </c>
    </row>
    <row r="4570" hidden="1">
      <c r="A4570" s="1">
        <v>42847.0</v>
      </c>
      <c r="B4570" s="2" t="s">
        <v>5359</v>
      </c>
      <c r="C4570" s="2">
        <v>7.0</v>
      </c>
      <c r="D4570" s="2" t="s">
        <v>1871</v>
      </c>
      <c r="E4570" s="2" t="s">
        <v>37</v>
      </c>
      <c r="F4570" s="2" t="s">
        <v>2863</v>
      </c>
      <c r="G4570" s="2" t="s">
        <v>39</v>
      </c>
      <c r="H4570" s="2" t="s">
        <v>79</v>
      </c>
      <c r="I4570" s="2" t="s">
        <v>31</v>
      </c>
      <c r="J4570" s="2" t="s">
        <v>32</v>
      </c>
      <c r="K4570" s="2" t="s">
        <v>33</v>
      </c>
      <c r="L4570" s="10">
        <v>42849.0</v>
      </c>
      <c r="M4570" s="2" t="s">
        <v>90</v>
      </c>
      <c r="N4570" s="11">
        <v>0.0</v>
      </c>
      <c r="O4570" s="12">
        <v>7.0</v>
      </c>
      <c r="P4570" s="13">
        <v>0.49</v>
      </c>
      <c r="Q4570" s="13">
        <v>14.0</v>
      </c>
      <c r="R4570" s="13">
        <f t="shared" si="1"/>
        <v>14</v>
      </c>
      <c r="S4570" s="14">
        <f t="shared" si="2"/>
        <v>2</v>
      </c>
      <c r="T4570" s="14">
        <f t="shared" si="3"/>
        <v>0.5</v>
      </c>
      <c r="U4570" s="15" t="str">
        <f>vlookup(F4570,'Sub categories'!$A:$C,3,False)</f>
        <v>Fasteners</v>
      </c>
      <c r="V4570" s="16">
        <f t="shared" si="4"/>
        <v>2</v>
      </c>
      <c r="W4570" s="17">
        <f t="array" ref="W4570">INDEX(shipping_prices!$C$1:$F5797,MATCH(I4570,shipping_prices!$A$1:$A5797,0),MATCH(M4570,shipping_prices!$C$1:$F$1,0))</f>
        <v>0.94</v>
      </c>
      <c r="X4570" s="15" t="str">
        <f t="shared" si="5"/>
        <v>Steven WardNew York CityNew York</v>
      </c>
      <c r="Y4570" s="15" t="str">
        <f t="shared" si="6"/>
        <v>Low</v>
      </c>
    </row>
    <row r="4571" hidden="1">
      <c r="A4571" s="1">
        <v>42847.0</v>
      </c>
      <c r="B4571" s="2" t="s">
        <v>5359</v>
      </c>
      <c r="C4571" s="2">
        <v>7.0</v>
      </c>
      <c r="D4571" s="2" t="s">
        <v>1871</v>
      </c>
      <c r="E4571" s="2" t="s">
        <v>37</v>
      </c>
      <c r="F4571" s="2" t="s">
        <v>711</v>
      </c>
      <c r="G4571" s="2" t="s">
        <v>39</v>
      </c>
      <c r="H4571" s="2" t="s">
        <v>216</v>
      </c>
      <c r="I4571" s="2" t="s">
        <v>31</v>
      </c>
      <c r="J4571" s="2" t="s">
        <v>32</v>
      </c>
      <c r="K4571" s="2" t="s">
        <v>33</v>
      </c>
      <c r="L4571" s="10">
        <v>42849.0</v>
      </c>
      <c r="M4571" s="2" t="s">
        <v>90</v>
      </c>
      <c r="N4571" s="11">
        <v>0.0</v>
      </c>
      <c r="O4571" s="12">
        <v>10.0</v>
      </c>
      <c r="P4571" s="13">
        <v>0.25</v>
      </c>
      <c r="Q4571" s="13">
        <v>42.0</v>
      </c>
      <c r="R4571" s="13">
        <f t="shared" si="1"/>
        <v>42</v>
      </c>
      <c r="S4571" s="14">
        <f t="shared" si="2"/>
        <v>6</v>
      </c>
      <c r="T4571" s="14">
        <f t="shared" si="3"/>
        <v>0.2380952381</v>
      </c>
      <c r="U4571" s="15" t="str">
        <f>vlookup(F4571,'Sub categories'!$A:$C,3,False)</f>
        <v>Art</v>
      </c>
      <c r="V4571" s="16">
        <f t="shared" si="4"/>
        <v>2</v>
      </c>
      <c r="W4571" s="17">
        <f t="array" ref="W4571">INDEX(shipping_prices!$C$1:$F5798,MATCH(I4571,shipping_prices!$A$1:$A5798,0),MATCH(M4571,shipping_prices!$C$1:$F$1,0))</f>
        <v>0.94</v>
      </c>
      <c r="X4571" s="15" t="str">
        <f t="shared" si="5"/>
        <v>Steven WardNew York CityNew York</v>
      </c>
      <c r="Y4571" s="15" t="str">
        <f t="shared" si="6"/>
        <v>Low</v>
      </c>
    </row>
    <row r="4572">
      <c r="A4572" s="1">
        <v>42847.0</v>
      </c>
      <c r="B4572" s="2" t="s">
        <v>5359</v>
      </c>
      <c r="C4572" s="2">
        <v>4.0</v>
      </c>
      <c r="D4572" s="2" t="s">
        <v>1871</v>
      </c>
      <c r="E4572" s="2" t="s">
        <v>37</v>
      </c>
      <c r="F4572" s="2" t="s">
        <v>3482</v>
      </c>
      <c r="G4572" s="2" t="s">
        <v>45</v>
      </c>
      <c r="H4572" s="2" t="s">
        <v>206</v>
      </c>
      <c r="I4572" s="2" t="s">
        <v>31</v>
      </c>
      <c r="J4572" s="2" t="s">
        <v>32</v>
      </c>
      <c r="K4572" s="2" t="s">
        <v>33</v>
      </c>
      <c r="L4572" s="10">
        <v>42849.0</v>
      </c>
      <c r="M4572" s="2" t="s">
        <v>90</v>
      </c>
      <c r="N4572" s="11">
        <v>0.2</v>
      </c>
      <c r="O4572" s="12">
        <v>22.0</v>
      </c>
      <c r="P4572" s="13">
        <v>0.04</v>
      </c>
      <c r="Q4572" s="13">
        <v>579.0</v>
      </c>
      <c r="R4572" s="13">
        <f t="shared" si="1"/>
        <v>723.75</v>
      </c>
      <c r="S4572" s="14">
        <f t="shared" si="2"/>
        <v>180.9375</v>
      </c>
      <c r="T4572" s="14">
        <f t="shared" si="3"/>
        <v>0.03799654577</v>
      </c>
      <c r="U4572" s="15" t="str">
        <f>vlookup(F4572,'Sub categories'!$A:$C,3,False)</f>
        <v>Bookcases</v>
      </c>
      <c r="V4572" s="16">
        <f t="shared" si="4"/>
        <v>2</v>
      </c>
      <c r="W4572" s="17">
        <f t="array" ref="W4572">INDEX(shipping_prices!$C$1:$F5799,MATCH(I4572,shipping_prices!$A$1:$A5799,0),MATCH(M4572,shipping_prices!$C$1:$F$1,0))</f>
        <v>0.94</v>
      </c>
      <c r="X4572" s="15" t="str">
        <f t="shared" si="5"/>
        <v>Steven WardNew York CityNew York</v>
      </c>
      <c r="Y4572" s="15" t="str">
        <f t="shared" si="6"/>
        <v>High</v>
      </c>
    </row>
    <row r="4573" hidden="1">
      <c r="A4573" s="1">
        <v>42847.0</v>
      </c>
      <c r="B4573" s="2" t="s">
        <v>5360</v>
      </c>
      <c r="C4573" s="2">
        <v>3.0</v>
      </c>
      <c r="D4573" s="2" t="s">
        <v>3474</v>
      </c>
      <c r="E4573" s="2" t="s">
        <v>27</v>
      </c>
      <c r="F4573" s="2" t="s">
        <v>465</v>
      </c>
      <c r="G4573" s="2" t="s">
        <v>39</v>
      </c>
      <c r="H4573" s="2" t="s">
        <v>193</v>
      </c>
      <c r="I4573" s="2" t="s">
        <v>310</v>
      </c>
      <c r="J4573" s="2" t="s">
        <v>311</v>
      </c>
      <c r="K4573" s="2" t="s">
        <v>33</v>
      </c>
      <c r="L4573" s="10">
        <v>42854.0</v>
      </c>
      <c r="M4573" s="2" t="s">
        <v>34</v>
      </c>
      <c r="N4573" s="11">
        <v>0.0</v>
      </c>
      <c r="O4573" s="12">
        <v>5.0</v>
      </c>
      <c r="P4573" s="13">
        <v>0.48</v>
      </c>
      <c r="Q4573" s="13">
        <v>9.0</v>
      </c>
      <c r="R4573" s="13">
        <f t="shared" si="1"/>
        <v>9</v>
      </c>
      <c r="S4573" s="14">
        <f t="shared" si="2"/>
        <v>3</v>
      </c>
      <c r="T4573" s="14">
        <f t="shared" si="3"/>
        <v>0.5555555556</v>
      </c>
      <c r="U4573" s="15" t="str">
        <f>vlookup(F4573,'Sub categories'!$A:$C,3,False)</f>
        <v>Labels</v>
      </c>
      <c r="V4573" s="16">
        <f t="shared" si="4"/>
        <v>7</v>
      </c>
      <c r="W4573" s="17">
        <f t="array" ref="W4573">INDEX(shipping_prices!$C$1:$F5800,MATCH(I4573,shipping_prices!$A$1:$A5800,0),MATCH(M4573,shipping_prices!$C$1:$F$1,0))</f>
        <v>14.31</v>
      </c>
      <c r="X4573" s="15" t="str">
        <f t="shared" si="5"/>
        <v>Jennifer JacksonNewarkDelaware</v>
      </c>
      <c r="Y4573" s="15" t="str">
        <f t="shared" si="6"/>
        <v>Low</v>
      </c>
    </row>
    <row r="4574">
      <c r="A4574" s="1">
        <v>42847.0</v>
      </c>
      <c r="B4574" s="2" t="s">
        <v>5361</v>
      </c>
      <c r="C4574" s="2">
        <v>4.0</v>
      </c>
      <c r="D4574" s="2" t="s">
        <v>654</v>
      </c>
      <c r="E4574" s="2" t="s">
        <v>49</v>
      </c>
      <c r="F4574" s="2" t="s">
        <v>4097</v>
      </c>
      <c r="G4574" s="2" t="s">
        <v>45</v>
      </c>
      <c r="H4574" s="2" t="s">
        <v>130</v>
      </c>
      <c r="I4574" s="2" t="s">
        <v>1225</v>
      </c>
      <c r="J4574" s="2" t="s">
        <v>76</v>
      </c>
      <c r="K4574" s="2" t="s">
        <v>77</v>
      </c>
      <c r="L4574" s="10">
        <v>42858.0</v>
      </c>
      <c r="M4574" s="2" t="s">
        <v>90</v>
      </c>
      <c r="N4574" s="11">
        <v>0.6</v>
      </c>
      <c r="O4574" s="12">
        <v>-12.0</v>
      </c>
      <c r="P4574" s="13">
        <v>-0.8</v>
      </c>
      <c r="Q4574" s="13">
        <v>15.0</v>
      </c>
      <c r="R4574" s="13">
        <f t="shared" si="1"/>
        <v>37.5</v>
      </c>
      <c r="S4574" s="14">
        <f t="shared" si="2"/>
        <v>9.375</v>
      </c>
      <c r="T4574" s="14">
        <f t="shared" si="3"/>
        <v>-0.8</v>
      </c>
      <c r="U4574" s="15" t="str">
        <f>vlookup(F4574,'Sub categories'!$A:$C,3,False)</f>
        <v>Furnishings</v>
      </c>
      <c r="V4574" s="16">
        <f t="shared" si="4"/>
        <v>11</v>
      </c>
      <c r="W4574" s="17">
        <f t="array" ref="W4574">INDEX(shipping_prices!$C$1:$F5801,MATCH(I4574,shipping_prices!$A$1:$A5801,0),MATCH(M4574,shipping_prices!$C$1:$F$1,0))</f>
        <v>4</v>
      </c>
      <c r="X4574" s="15" t="str">
        <f t="shared" si="5"/>
        <v>Daniel ByrdDallasTexas</v>
      </c>
      <c r="Y4574" s="15" t="str">
        <f t="shared" si="6"/>
        <v>loss</v>
      </c>
    </row>
    <row r="4575">
      <c r="A4575" s="1">
        <v>42847.0</v>
      </c>
      <c r="B4575" s="2" t="s">
        <v>5362</v>
      </c>
      <c r="C4575" s="2">
        <v>2.0</v>
      </c>
      <c r="D4575" s="2" t="s">
        <v>4654</v>
      </c>
      <c r="E4575" s="2" t="s">
        <v>37</v>
      </c>
      <c r="F4575" s="2" t="s">
        <v>2122</v>
      </c>
      <c r="G4575" s="2" t="s">
        <v>45</v>
      </c>
      <c r="H4575" s="2" t="s">
        <v>227</v>
      </c>
      <c r="I4575" s="2" t="s">
        <v>169</v>
      </c>
      <c r="J4575" s="2" t="s">
        <v>42</v>
      </c>
      <c r="K4575" s="2" t="s">
        <v>43</v>
      </c>
      <c r="L4575" s="10">
        <v>42852.0</v>
      </c>
      <c r="M4575" s="2" t="s">
        <v>34</v>
      </c>
      <c r="N4575" s="11">
        <v>0.2</v>
      </c>
      <c r="O4575" s="12">
        <v>3.0</v>
      </c>
      <c r="P4575" s="13">
        <v>0.06</v>
      </c>
      <c r="Q4575" s="13">
        <v>42.0</v>
      </c>
      <c r="R4575" s="13">
        <f t="shared" si="1"/>
        <v>52.5</v>
      </c>
      <c r="S4575" s="14">
        <f t="shared" si="2"/>
        <v>26.25</v>
      </c>
      <c r="T4575" s="14">
        <f t="shared" si="3"/>
        <v>0.07142857143</v>
      </c>
      <c r="U4575" s="15" t="str">
        <f>vlookup(F4575,'Sub categories'!$A:$C,3,False)</f>
        <v>Chairs</v>
      </c>
      <c r="V4575" s="16">
        <f t="shared" si="4"/>
        <v>5</v>
      </c>
      <c r="W4575" s="17">
        <f t="array" ref="W4575">INDEX(shipping_prices!$C$1:$F5802,MATCH(I4575,shipping_prices!$A$1:$A5802,0),MATCH(M4575,shipping_prices!$C$1:$F$1,0))</f>
        <v>14.86</v>
      </c>
      <c r="X4575" s="15" t="str">
        <f t="shared" si="5"/>
        <v>Bill OverfeltLos AngelesCalifornia</v>
      </c>
      <c r="Y4575" s="15" t="str">
        <f t="shared" si="6"/>
        <v>Low</v>
      </c>
    </row>
    <row r="4576" hidden="1">
      <c r="A4576" s="1">
        <v>42847.0</v>
      </c>
      <c r="B4576" s="2" t="s">
        <v>5363</v>
      </c>
      <c r="C4576" s="2">
        <v>2.0</v>
      </c>
      <c r="D4576" s="2" t="s">
        <v>2797</v>
      </c>
      <c r="E4576" s="2" t="s">
        <v>27</v>
      </c>
      <c r="F4576" s="2" t="s">
        <v>791</v>
      </c>
      <c r="G4576" s="2" t="s">
        <v>39</v>
      </c>
      <c r="H4576" s="2" t="s">
        <v>193</v>
      </c>
      <c r="I4576" s="2" t="s">
        <v>501</v>
      </c>
      <c r="J4576" s="2" t="s">
        <v>321</v>
      </c>
      <c r="K4576" s="2" t="s">
        <v>33</v>
      </c>
      <c r="L4576" s="10">
        <v>42849.0</v>
      </c>
      <c r="M4576" s="2" t="s">
        <v>34</v>
      </c>
      <c r="N4576" s="11">
        <v>0.7</v>
      </c>
      <c r="O4576" s="12">
        <v>-3.0</v>
      </c>
      <c r="P4576" s="13">
        <v>-0.8</v>
      </c>
      <c r="Q4576" s="13">
        <v>3.0</v>
      </c>
      <c r="R4576" s="13">
        <f t="shared" si="1"/>
        <v>10</v>
      </c>
      <c r="S4576" s="14">
        <f t="shared" si="2"/>
        <v>5</v>
      </c>
      <c r="T4576" s="14">
        <f t="shared" si="3"/>
        <v>-1</v>
      </c>
      <c r="U4576" s="15" t="str">
        <f>vlookup(F4576,'Sub categories'!$A:$C,3,False)</f>
        <v>Binders</v>
      </c>
      <c r="V4576" s="16">
        <f t="shared" si="4"/>
        <v>2</v>
      </c>
      <c r="W4576" s="17">
        <f t="array" ref="W4576">INDEX(shipping_prices!$C$1:$F5803,MATCH(I4576,shipping_prices!$A$1:$A5803,0),MATCH(M4576,shipping_prices!$C$1:$F$1,0))</f>
        <v>6.86</v>
      </c>
      <c r="X4576" s="15" t="str">
        <f t="shared" si="5"/>
        <v>Craig ReiterColumbusOhio</v>
      </c>
      <c r="Y4576" s="15" t="str">
        <f t="shared" si="6"/>
        <v>loss</v>
      </c>
    </row>
    <row r="4577" hidden="1">
      <c r="A4577" s="1">
        <v>42848.0</v>
      </c>
      <c r="B4577" s="2" t="s">
        <v>5363</v>
      </c>
      <c r="C4577" s="2">
        <v>2.0</v>
      </c>
      <c r="D4577" s="2" t="s">
        <v>2797</v>
      </c>
      <c r="E4577" s="2" t="s">
        <v>27</v>
      </c>
      <c r="F4577" s="2" t="s">
        <v>3683</v>
      </c>
      <c r="G4577" s="2" t="s">
        <v>39</v>
      </c>
      <c r="H4577" s="2" t="s">
        <v>2007</v>
      </c>
      <c r="I4577" s="2" t="s">
        <v>501</v>
      </c>
      <c r="J4577" s="2" t="s">
        <v>321</v>
      </c>
      <c r="K4577" s="2" t="s">
        <v>33</v>
      </c>
      <c r="L4577" s="10">
        <v>42849.0</v>
      </c>
      <c r="M4577" s="2" t="s">
        <v>34</v>
      </c>
      <c r="N4577" s="11">
        <v>0.2</v>
      </c>
      <c r="O4577" s="12">
        <v>9.0</v>
      </c>
      <c r="P4577" s="13">
        <v>0.07</v>
      </c>
      <c r="Q4577" s="13">
        <v>114.0</v>
      </c>
      <c r="R4577" s="13">
        <f t="shared" si="1"/>
        <v>142.5</v>
      </c>
      <c r="S4577" s="14">
        <f t="shared" si="2"/>
        <v>71.25</v>
      </c>
      <c r="T4577" s="14">
        <f t="shared" si="3"/>
        <v>0.07894736842</v>
      </c>
      <c r="U4577" s="15" t="str">
        <f>vlookup(F4577,'Sub categories'!$A:$C,3,False)</f>
        <v>Appliances</v>
      </c>
      <c r="V4577" s="16">
        <f t="shared" si="4"/>
        <v>1</v>
      </c>
      <c r="W4577" s="17">
        <f t="array" ref="W4577">INDEX(shipping_prices!$C$1:$F5804,MATCH(I4577,shipping_prices!$A$1:$A5804,0),MATCH(M4577,shipping_prices!$C$1:$F$1,0))</f>
        <v>6.86</v>
      </c>
      <c r="X4577" s="15" t="str">
        <f t="shared" si="5"/>
        <v>Craig ReiterColumbusOhio</v>
      </c>
      <c r="Y4577" s="15" t="str">
        <f t="shared" si="6"/>
        <v>Low</v>
      </c>
    </row>
    <row r="4578" hidden="1">
      <c r="A4578" s="1">
        <v>42848.0</v>
      </c>
      <c r="B4578" s="2" t="s">
        <v>5363</v>
      </c>
      <c r="C4578" s="2">
        <v>2.0</v>
      </c>
      <c r="D4578" s="2" t="s">
        <v>2797</v>
      </c>
      <c r="E4578" s="2" t="s">
        <v>27</v>
      </c>
      <c r="F4578" s="2" t="s">
        <v>2653</v>
      </c>
      <c r="G4578" s="2" t="s">
        <v>39</v>
      </c>
      <c r="H4578" s="2" t="s">
        <v>79</v>
      </c>
      <c r="I4578" s="2" t="s">
        <v>501</v>
      </c>
      <c r="J4578" s="2" t="s">
        <v>321</v>
      </c>
      <c r="K4578" s="2" t="s">
        <v>33</v>
      </c>
      <c r="L4578" s="10">
        <v>42849.0</v>
      </c>
      <c r="M4578" s="2" t="s">
        <v>34</v>
      </c>
      <c r="N4578" s="11">
        <v>0.2</v>
      </c>
      <c r="O4578" s="12">
        <v>45.0</v>
      </c>
      <c r="P4578" s="13">
        <v>0.34</v>
      </c>
      <c r="Q4578" s="13">
        <v>134.0</v>
      </c>
      <c r="R4578" s="13">
        <f t="shared" si="1"/>
        <v>167.5</v>
      </c>
      <c r="S4578" s="14">
        <f t="shared" si="2"/>
        <v>83.75</v>
      </c>
      <c r="T4578" s="14">
        <f t="shared" si="3"/>
        <v>0.3358208955</v>
      </c>
      <c r="U4578" s="15" t="str">
        <f>vlookup(F4578,'Sub categories'!$A:$C,3,False)</f>
        <v>Envelopes</v>
      </c>
      <c r="V4578" s="16">
        <f t="shared" si="4"/>
        <v>1</v>
      </c>
      <c r="W4578" s="17">
        <f t="array" ref="W4578">INDEX(shipping_prices!$C$1:$F5805,MATCH(I4578,shipping_prices!$A$1:$A5805,0),MATCH(M4578,shipping_prices!$C$1:$F$1,0))</f>
        <v>6.86</v>
      </c>
      <c r="X4578" s="15" t="str">
        <f t="shared" si="5"/>
        <v>Craig ReiterColumbusOhio</v>
      </c>
      <c r="Y4578" s="15" t="str">
        <f t="shared" si="6"/>
        <v>High</v>
      </c>
    </row>
    <row r="4579" hidden="1">
      <c r="A4579" s="1">
        <v>42848.0</v>
      </c>
      <c r="B4579" s="2" t="s">
        <v>5364</v>
      </c>
      <c r="C4579" s="2">
        <v>7.0</v>
      </c>
      <c r="D4579" s="2" t="s">
        <v>1630</v>
      </c>
      <c r="E4579" s="2" t="s">
        <v>37</v>
      </c>
      <c r="F4579" s="2" t="s">
        <v>5365</v>
      </c>
      <c r="G4579" s="2" t="s">
        <v>39</v>
      </c>
      <c r="H4579" s="2" t="s">
        <v>216</v>
      </c>
      <c r="I4579" s="2" t="s">
        <v>5366</v>
      </c>
      <c r="J4579" s="2" t="s">
        <v>703</v>
      </c>
      <c r="K4579" s="2" t="s">
        <v>77</v>
      </c>
      <c r="L4579" s="10">
        <v>42852.0</v>
      </c>
      <c r="M4579" s="2" t="s">
        <v>34</v>
      </c>
      <c r="N4579" s="11">
        <v>0.0</v>
      </c>
      <c r="O4579" s="12">
        <v>5.0</v>
      </c>
      <c r="P4579" s="13">
        <v>0.26</v>
      </c>
      <c r="Q4579" s="13">
        <v>19.0</v>
      </c>
      <c r="R4579" s="13">
        <f t="shared" si="1"/>
        <v>19</v>
      </c>
      <c r="S4579" s="14">
        <f t="shared" si="2"/>
        <v>2.714285714</v>
      </c>
      <c r="T4579" s="14">
        <f t="shared" si="3"/>
        <v>0.2631578947</v>
      </c>
      <c r="U4579" s="15" t="str">
        <f>vlookup(F4579,'Sub categories'!$A:$C,3,False)</f>
        <v>Art</v>
      </c>
      <c r="V4579" s="16">
        <f t="shared" si="4"/>
        <v>4</v>
      </c>
      <c r="W4579" s="17">
        <f t="array" ref="W4579">INDEX(shipping_prices!$C$1:$F5806,MATCH(I4579,shipping_prices!$A$1:$A5806,0),MATCH(M4579,shipping_prices!$C$1:$F$1,0))</f>
        <v>8.9</v>
      </c>
      <c r="X4579" s="15" t="str">
        <f t="shared" si="5"/>
        <v>Ken BlackFremontNebraska</v>
      </c>
      <c r="Y4579" s="15" t="str">
        <f t="shared" si="6"/>
        <v>Low</v>
      </c>
    </row>
    <row r="4580" hidden="1">
      <c r="A4580" s="1">
        <v>42848.0</v>
      </c>
      <c r="B4580" s="2" t="s">
        <v>5364</v>
      </c>
      <c r="C4580" s="2">
        <v>7.0</v>
      </c>
      <c r="D4580" s="2" t="s">
        <v>1630</v>
      </c>
      <c r="E4580" s="2" t="s">
        <v>37</v>
      </c>
      <c r="F4580" s="2" t="s">
        <v>2193</v>
      </c>
      <c r="G4580" s="2" t="s">
        <v>39</v>
      </c>
      <c r="H4580" s="2" t="s">
        <v>146</v>
      </c>
      <c r="I4580" s="2" t="s">
        <v>5366</v>
      </c>
      <c r="J4580" s="2" t="s">
        <v>703</v>
      </c>
      <c r="K4580" s="2" t="s">
        <v>77</v>
      </c>
      <c r="L4580" s="10">
        <v>42852.0</v>
      </c>
      <c r="M4580" s="2" t="s">
        <v>34</v>
      </c>
      <c r="N4580" s="11">
        <v>0.0</v>
      </c>
      <c r="O4580" s="12">
        <v>16.0</v>
      </c>
      <c r="P4580" s="13">
        <v>0.26</v>
      </c>
      <c r="Q4580" s="13">
        <v>60.0</v>
      </c>
      <c r="R4580" s="13">
        <f t="shared" si="1"/>
        <v>60</v>
      </c>
      <c r="S4580" s="14">
        <f t="shared" si="2"/>
        <v>8.571428571</v>
      </c>
      <c r="T4580" s="14">
        <f t="shared" si="3"/>
        <v>0.2666666667</v>
      </c>
      <c r="U4580" s="15" t="str">
        <f>vlookup(F4580,'Sub categories'!$A:$C,3,False)</f>
        <v>Appliances</v>
      </c>
      <c r="V4580" s="16">
        <f t="shared" si="4"/>
        <v>4</v>
      </c>
      <c r="W4580" s="17">
        <f t="array" ref="W4580">INDEX(shipping_prices!$C$1:$F5807,MATCH(I4580,shipping_prices!$A$1:$A5807,0),MATCH(M4580,shipping_prices!$C$1:$F$1,0))</f>
        <v>8.9</v>
      </c>
      <c r="X4580" s="15" t="str">
        <f t="shared" si="5"/>
        <v>Ken BlackFremontNebraska</v>
      </c>
      <c r="Y4580" s="15" t="str">
        <f t="shared" si="6"/>
        <v>Low</v>
      </c>
    </row>
    <row r="4581" hidden="1">
      <c r="A4581" s="1">
        <v>42848.0</v>
      </c>
      <c r="B4581" s="2" t="s">
        <v>5367</v>
      </c>
      <c r="C4581" s="2">
        <v>2.0</v>
      </c>
      <c r="D4581" s="2" t="s">
        <v>3958</v>
      </c>
      <c r="E4581" s="2" t="s">
        <v>27</v>
      </c>
      <c r="F4581" s="2" t="s">
        <v>5033</v>
      </c>
      <c r="G4581" s="2" t="s">
        <v>39</v>
      </c>
      <c r="H4581" s="2" t="s">
        <v>51</v>
      </c>
      <c r="I4581" s="2" t="s">
        <v>31</v>
      </c>
      <c r="J4581" s="2" t="s">
        <v>32</v>
      </c>
      <c r="K4581" s="2" t="s">
        <v>33</v>
      </c>
      <c r="L4581" s="10">
        <v>42857.0</v>
      </c>
      <c r="M4581" s="2" t="s">
        <v>34</v>
      </c>
      <c r="N4581" s="11">
        <v>0.0</v>
      </c>
      <c r="O4581" s="12">
        <v>6.0</v>
      </c>
      <c r="P4581" s="13">
        <v>0.49</v>
      </c>
      <c r="Q4581" s="13">
        <v>13.0</v>
      </c>
      <c r="R4581" s="13">
        <f t="shared" si="1"/>
        <v>13</v>
      </c>
      <c r="S4581" s="14">
        <f t="shared" si="2"/>
        <v>6.5</v>
      </c>
      <c r="T4581" s="14">
        <f t="shared" si="3"/>
        <v>0.4615384615</v>
      </c>
      <c r="U4581" s="15" t="str">
        <f>vlookup(F4581,'Sub categories'!$A:$C,3,False)</f>
        <v>Paper</v>
      </c>
      <c r="V4581" s="16">
        <f t="shared" si="4"/>
        <v>9</v>
      </c>
      <c r="W4581" s="17">
        <f t="array" ref="W4581">INDEX(shipping_prices!$C$1:$F5808,MATCH(I4581,shipping_prices!$A$1:$A5808,0),MATCH(M4581,shipping_prices!$C$1:$F$1,0))</f>
        <v>10.09</v>
      </c>
      <c r="X4581" s="15" t="str">
        <f t="shared" si="5"/>
        <v>Giulietta BaptistNew York CityNew York</v>
      </c>
      <c r="Y4581" s="15" t="str">
        <f t="shared" si="6"/>
        <v>Low</v>
      </c>
    </row>
    <row r="4582" hidden="1">
      <c r="A4582" s="1">
        <v>42848.0</v>
      </c>
      <c r="B4582" s="2" t="s">
        <v>5367</v>
      </c>
      <c r="C4582" s="2">
        <v>2.0</v>
      </c>
      <c r="D4582" s="2" t="s">
        <v>3958</v>
      </c>
      <c r="E4582" s="2" t="s">
        <v>27</v>
      </c>
      <c r="F4582" s="2" t="s">
        <v>1346</v>
      </c>
      <c r="G4582" s="2" t="s">
        <v>39</v>
      </c>
      <c r="H4582" s="2" t="s">
        <v>79</v>
      </c>
      <c r="I4582" s="2" t="s">
        <v>31</v>
      </c>
      <c r="J4582" s="2" t="s">
        <v>32</v>
      </c>
      <c r="K4582" s="2" t="s">
        <v>33</v>
      </c>
      <c r="L4582" s="10">
        <v>42857.0</v>
      </c>
      <c r="M4582" s="2" t="s">
        <v>34</v>
      </c>
      <c r="N4582" s="11">
        <v>0.2</v>
      </c>
      <c r="O4582" s="12">
        <v>23.0</v>
      </c>
      <c r="P4582" s="13">
        <v>0.33</v>
      </c>
      <c r="Q4582" s="13">
        <v>69.0</v>
      </c>
      <c r="R4582" s="13">
        <f t="shared" si="1"/>
        <v>86.25</v>
      </c>
      <c r="S4582" s="14">
        <f t="shared" si="2"/>
        <v>43.125</v>
      </c>
      <c r="T4582" s="14">
        <f t="shared" si="3"/>
        <v>0.3333333333</v>
      </c>
      <c r="U4582" s="15" t="str">
        <f>vlookup(F4582,'Sub categories'!$A:$C,3,False)</f>
        <v>Binders</v>
      </c>
      <c r="V4582" s="16">
        <f t="shared" si="4"/>
        <v>9</v>
      </c>
      <c r="W4582" s="17">
        <f t="array" ref="W4582">INDEX(shipping_prices!$C$1:$F5809,MATCH(I4582,shipping_prices!$A$1:$A5809,0),MATCH(M4582,shipping_prices!$C$1:$F$1,0))</f>
        <v>10.09</v>
      </c>
      <c r="X4582" s="15" t="str">
        <f t="shared" si="5"/>
        <v>Giulietta BaptistNew York CityNew York</v>
      </c>
      <c r="Y4582" s="15" t="str">
        <f t="shared" si="6"/>
        <v>Low</v>
      </c>
    </row>
    <row r="4583">
      <c r="A4583" s="1">
        <v>42848.0</v>
      </c>
      <c r="B4583" s="2" t="s">
        <v>5367</v>
      </c>
      <c r="C4583" s="2">
        <v>8.0</v>
      </c>
      <c r="D4583" s="2" t="s">
        <v>3958</v>
      </c>
      <c r="E4583" s="2" t="s">
        <v>27</v>
      </c>
      <c r="F4583" s="2" t="s">
        <v>3969</v>
      </c>
      <c r="G4583" s="2" t="s">
        <v>45</v>
      </c>
      <c r="H4583" s="2" t="s">
        <v>79</v>
      </c>
      <c r="I4583" s="2" t="s">
        <v>31</v>
      </c>
      <c r="J4583" s="2" t="s">
        <v>32</v>
      </c>
      <c r="K4583" s="2" t="s">
        <v>33</v>
      </c>
      <c r="L4583" s="10">
        <v>42857.0</v>
      </c>
      <c r="M4583" s="2" t="s">
        <v>34</v>
      </c>
      <c r="N4583" s="11">
        <v>0.0</v>
      </c>
      <c r="O4583" s="12">
        <v>44.0</v>
      </c>
      <c r="P4583" s="13">
        <v>0.39</v>
      </c>
      <c r="Q4583" s="13">
        <v>114.0</v>
      </c>
      <c r="R4583" s="13">
        <f t="shared" si="1"/>
        <v>114</v>
      </c>
      <c r="S4583" s="14">
        <f t="shared" si="2"/>
        <v>14.25</v>
      </c>
      <c r="T4583" s="14">
        <f t="shared" si="3"/>
        <v>0.3859649123</v>
      </c>
      <c r="U4583" s="15" t="str">
        <f>vlookup(F4583,'Sub categories'!$A:$C,3,False)</f>
        <v>Furnishings</v>
      </c>
      <c r="V4583" s="16">
        <f t="shared" si="4"/>
        <v>9</v>
      </c>
      <c r="W4583" s="17">
        <f t="array" ref="W4583">INDEX(shipping_prices!$C$1:$F5810,MATCH(I4583,shipping_prices!$A$1:$A5810,0),MATCH(M4583,shipping_prices!$C$1:$F$1,0))</f>
        <v>10.09</v>
      </c>
      <c r="X4583" s="15" t="str">
        <f t="shared" si="5"/>
        <v>Giulietta BaptistNew York CityNew York</v>
      </c>
      <c r="Y4583" s="15" t="str">
        <f t="shared" si="6"/>
        <v>High</v>
      </c>
    </row>
    <row r="4584">
      <c r="A4584" s="1">
        <v>42848.0</v>
      </c>
      <c r="B4584" s="2" t="s">
        <v>5368</v>
      </c>
      <c r="C4584" s="2">
        <v>4.0</v>
      </c>
      <c r="D4584" s="2" t="s">
        <v>2107</v>
      </c>
      <c r="E4584" s="2" t="s">
        <v>27</v>
      </c>
      <c r="F4584" s="2" t="s">
        <v>5369</v>
      </c>
      <c r="G4584" s="2" t="s">
        <v>45</v>
      </c>
      <c r="H4584" s="2" t="s">
        <v>380</v>
      </c>
      <c r="I4584" s="2" t="s">
        <v>3933</v>
      </c>
      <c r="J4584" s="2" t="s">
        <v>42</v>
      </c>
      <c r="K4584" s="2" t="s">
        <v>43</v>
      </c>
      <c r="L4584" s="10">
        <v>42855.0</v>
      </c>
      <c r="M4584" s="2" t="s">
        <v>34</v>
      </c>
      <c r="N4584" s="11">
        <v>0.0</v>
      </c>
      <c r="O4584" s="12">
        <v>14.0</v>
      </c>
      <c r="P4584" s="13">
        <v>0.34</v>
      </c>
      <c r="Q4584" s="13">
        <v>42.0</v>
      </c>
      <c r="R4584" s="13">
        <f t="shared" si="1"/>
        <v>42</v>
      </c>
      <c r="S4584" s="14">
        <f t="shared" si="2"/>
        <v>10.5</v>
      </c>
      <c r="T4584" s="14">
        <f t="shared" si="3"/>
        <v>0.3333333333</v>
      </c>
      <c r="U4584" s="15" t="str">
        <f>vlookup(F4584,'Sub categories'!$A:$C,3,False)</f>
        <v>Furnishings</v>
      </c>
      <c r="V4584" s="16">
        <f t="shared" si="4"/>
        <v>7</v>
      </c>
      <c r="W4584" s="17">
        <f t="array" ref="W4584">INDEX(shipping_prices!$C$1:$F5811,MATCH(I4584,shipping_prices!$A$1:$A5811,0),MATCH(M4584,shipping_prices!$C$1:$F$1,0))</f>
        <v>11.15</v>
      </c>
      <c r="X4584" s="15" t="str">
        <f t="shared" si="5"/>
        <v>Gene McClureBakersfieldCalifornia</v>
      </c>
      <c r="Y4584" s="15" t="str">
        <f t="shared" si="6"/>
        <v>Low</v>
      </c>
    </row>
    <row r="4585" hidden="1">
      <c r="A4585" s="1">
        <v>42849.0</v>
      </c>
      <c r="B4585" s="2" t="s">
        <v>5370</v>
      </c>
      <c r="C4585" s="2">
        <v>8.0</v>
      </c>
      <c r="D4585" s="2" t="s">
        <v>3657</v>
      </c>
      <c r="E4585" s="2" t="s">
        <v>37</v>
      </c>
      <c r="F4585" s="2" t="s">
        <v>1766</v>
      </c>
      <c r="G4585" s="2" t="s">
        <v>39</v>
      </c>
      <c r="H4585" s="2" t="s">
        <v>182</v>
      </c>
      <c r="I4585" s="2" t="s">
        <v>1041</v>
      </c>
      <c r="J4585" s="2" t="s">
        <v>321</v>
      </c>
      <c r="K4585" s="2" t="s">
        <v>33</v>
      </c>
      <c r="L4585" s="10">
        <v>42860.0</v>
      </c>
      <c r="M4585" s="2" t="s">
        <v>142</v>
      </c>
      <c r="N4585" s="11">
        <v>0.7</v>
      </c>
      <c r="O4585" s="12">
        <v>-12.0</v>
      </c>
      <c r="P4585" s="13">
        <v>-0.67</v>
      </c>
      <c r="Q4585" s="13">
        <v>18.0</v>
      </c>
      <c r="R4585" s="13">
        <f t="shared" si="1"/>
        <v>60</v>
      </c>
      <c r="S4585" s="14">
        <f t="shared" si="2"/>
        <v>7.5</v>
      </c>
      <c r="T4585" s="14">
        <f t="shared" si="3"/>
        <v>-0.6666666667</v>
      </c>
      <c r="U4585" s="15" t="str">
        <f>vlookup(F4585,'Sub categories'!$A:$C,3,False)</f>
        <v>Binders</v>
      </c>
      <c r="V4585" s="16">
        <f t="shared" si="4"/>
        <v>11</v>
      </c>
      <c r="W4585" s="17">
        <f t="array" ref="W4585">INDEX(shipping_prices!$C$1:$F5812,MATCH(I4585,shipping_prices!$A$1:$A5812,0),MATCH(M4585,shipping_prices!$C$1:$F$1,0))</f>
        <v>20.65</v>
      </c>
      <c r="X4585" s="15" t="str">
        <f t="shared" si="5"/>
        <v>Edward BeckerCincinnatiOhio</v>
      </c>
      <c r="Y4585" s="15" t="str">
        <f t="shared" si="6"/>
        <v>loss</v>
      </c>
    </row>
    <row r="4586" hidden="1">
      <c r="A4586" s="1">
        <v>42849.0</v>
      </c>
      <c r="B4586" s="2" t="s">
        <v>5371</v>
      </c>
      <c r="C4586" s="2">
        <v>8.0</v>
      </c>
      <c r="D4586" s="2" t="s">
        <v>1271</v>
      </c>
      <c r="E4586" s="2" t="s">
        <v>37</v>
      </c>
      <c r="F4586" s="2" t="s">
        <v>2576</v>
      </c>
      <c r="G4586" s="2" t="s">
        <v>29</v>
      </c>
      <c r="H4586" s="2" t="s">
        <v>2577</v>
      </c>
      <c r="I4586" s="2" t="s">
        <v>439</v>
      </c>
      <c r="J4586" s="2" t="s">
        <v>42</v>
      </c>
      <c r="K4586" s="2" t="s">
        <v>43</v>
      </c>
      <c r="L4586" s="10">
        <v>42859.0</v>
      </c>
      <c r="M4586" s="2" t="s">
        <v>34</v>
      </c>
      <c r="N4586" s="11">
        <v>0.0</v>
      </c>
      <c r="O4586" s="12">
        <v>29.0</v>
      </c>
      <c r="P4586" s="13">
        <v>0.25</v>
      </c>
      <c r="Q4586" s="13">
        <v>116.0</v>
      </c>
      <c r="R4586" s="13">
        <f t="shared" si="1"/>
        <v>116</v>
      </c>
      <c r="S4586" s="14">
        <f t="shared" si="2"/>
        <v>14.5</v>
      </c>
      <c r="T4586" s="14">
        <f t="shared" si="3"/>
        <v>0.25</v>
      </c>
      <c r="U4586" s="15" t="str">
        <f>vlookup(F4586,'Sub categories'!$A:$C,3,False)</f>
        <v>Accessories</v>
      </c>
      <c r="V4586" s="16">
        <f t="shared" si="4"/>
        <v>10</v>
      </c>
      <c r="W4586" s="17">
        <f t="array" ref="W4586">INDEX(shipping_prices!$C$1:$F5813,MATCH(I4586,shipping_prices!$A$1:$A5813,0),MATCH(M4586,shipping_prices!$C$1:$F$1,0))</f>
        <v>14.3</v>
      </c>
      <c r="X4586" s="15" t="str">
        <f t="shared" si="5"/>
        <v>Marina LichtensteinSan DiegoCalifornia</v>
      </c>
      <c r="Y4586" s="15" t="str">
        <f t="shared" si="6"/>
        <v>Low</v>
      </c>
    </row>
    <row r="4587" hidden="1">
      <c r="A4587" s="1">
        <v>42849.0</v>
      </c>
      <c r="B4587" s="2" t="s">
        <v>5372</v>
      </c>
      <c r="C4587" s="2">
        <v>1.0</v>
      </c>
      <c r="D4587" s="2" t="s">
        <v>2087</v>
      </c>
      <c r="E4587" s="2" t="s">
        <v>49</v>
      </c>
      <c r="F4587" s="2" t="s">
        <v>936</v>
      </c>
      <c r="G4587" s="2" t="s">
        <v>39</v>
      </c>
      <c r="H4587" s="2" t="s">
        <v>79</v>
      </c>
      <c r="I4587" s="2" t="s">
        <v>169</v>
      </c>
      <c r="J4587" s="2" t="s">
        <v>42</v>
      </c>
      <c r="K4587" s="2" t="s">
        <v>43</v>
      </c>
      <c r="L4587" s="10">
        <v>42850.0</v>
      </c>
      <c r="M4587" s="2" t="s">
        <v>34</v>
      </c>
      <c r="N4587" s="11">
        <v>0.0</v>
      </c>
      <c r="O4587" s="12">
        <v>1.0</v>
      </c>
      <c r="P4587" s="13">
        <v>0.17</v>
      </c>
      <c r="Q4587" s="13">
        <v>6.0</v>
      </c>
      <c r="R4587" s="13">
        <f t="shared" si="1"/>
        <v>6</v>
      </c>
      <c r="S4587" s="14">
        <f t="shared" si="2"/>
        <v>6</v>
      </c>
      <c r="T4587" s="14">
        <f t="shared" si="3"/>
        <v>0.1666666667</v>
      </c>
      <c r="U4587" s="15" t="str">
        <f>vlookup(F4587,'Sub categories'!$A:$C,3,False)</f>
        <v>Storage</v>
      </c>
      <c r="V4587" s="16">
        <f t="shared" si="4"/>
        <v>1</v>
      </c>
      <c r="W4587" s="17">
        <f t="array" ref="W4587">INDEX(shipping_prices!$C$1:$F5814,MATCH(I4587,shipping_prices!$A$1:$A5814,0),MATCH(M4587,shipping_prices!$C$1:$F$1,0))</f>
        <v>14.86</v>
      </c>
      <c r="X4587" s="15" t="str">
        <f t="shared" si="5"/>
        <v>Barry FranzLos AngelesCalifornia</v>
      </c>
      <c r="Y4587" s="15" t="str">
        <f t="shared" si="6"/>
        <v>Low</v>
      </c>
    </row>
    <row r="4588" hidden="1">
      <c r="A4588" s="1">
        <v>42849.0</v>
      </c>
      <c r="B4588" s="2" t="s">
        <v>5372</v>
      </c>
      <c r="C4588" s="2">
        <v>3.0</v>
      </c>
      <c r="D4588" s="2" t="s">
        <v>2087</v>
      </c>
      <c r="E4588" s="2" t="s">
        <v>49</v>
      </c>
      <c r="F4588" s="2" t="s">
        <v>4197</v>
      </c>
      <c r="G4588" s="2" t="s">
        <v>29</v>
      </c>
      <c r="H4588" s="2" t="s">
        <v>255</v>
      </c>
      <c r="I4588" s="2" t="s">
        <v>169</v>
      </c>
      <c r="J4588" s="2" t="s">
        <v>42</v>
      </c>
      <c r="K4588" s="2" t="s">
        <v>43</v>
      </c>
      <c r="L4588" s="10">
        <v>42850.0</v>
      </c>
      <c r="M4588" s="2" t="s">
        <v>34</v>
      </c>
      <c r="N4588" s="11">
        <v>0.2</v>
      </c>
      <c r="O4588" s="12">
        <v>22.0</v>
      </c>
      <c r="P4588" s="13">
        <v>0.09</v>
      </c>
      <c r="Q4588" s="13">
        <v>246.0</v>
      </c>
      <c r="R4588" s="13">
        <f t="shared" si="1"/>
        <v>307.5</v>
      </c>
      <c r="S4588" s="14">
        <f t="shared" si="2"/>
        <v>102.5</v>
      </c>
      <c r="T4588" s="14">
        <f t="shared" si="3"/>
        <v>0.08943089431</v>
      </c>
      <c r="U4588" s="15" t="str">
        <f>vlookup(F4588,'Sub categories'!$A:$C,3,False)</f>
        <v>Phones</v>
      </c>
      <c r="V4588" s="16">
        <f t="shared" si="4"/>
        <v>1</v>
      </c>
      <c r="W4588" s="17">
        <f t="array" ref="W4588">INDEX(shipping_prices!$C$1:$F5815,MATCH(I4588,shipping_prices!$A$1:$A5815,0),MATCH(M4588,shipping_prices!$C$1:$F$1,0))</f>
        <v>14.86</v>
      </c>
      <c r="X4588" s="15" t="str">
        <f t="shared" si="5"/>
        <v>Barry FranzLos AngelesCalifornia</v>
      </c>
      <c r="Y4588" s="15" t="str">
        <f t="shared" si="6"/>
        <v>High</v>
      </c>
    </row>
    <row r="4589" hidden="1">
      <c r="A4589" s="1">
        <v>42849.0</v>
      </c>
      <c r="B4589" s="2" t="s">
        <v>5373</v>
      </c>
      <c r="C4589" s="2">
        <v>7.0</v>
      </c>
      <c r="D4589" s="2" t="s">
        <v>549</v>
      </c>
      <c r="E4589" s="2" t="s">
        <v>27</v>
      </c>
      <c r="F4589" s="2" t="s">
        <v>711</v>
      </c>
      <c r="G4589" s="2" t="s">
        <v>39</v>
      </c>
      <c r="H4589" s="2" t="s">
        <v>216</v>
      </c>
      <c r="I4589" s="2" t="s">
        <v>4510</v>
      </c>
      <c r="J4589" s="2" t="s">
        <v>122</v>
      </c>
      <c r="K4589" s="2" t="s">
        <v>54</v>
      </c>
      <c r="L4589" s="10">
        <v>42859.0</v>
      </c>
      <c r="M4589" s="2" t="s">
        <v>34</v>
      </c>
      <c r="N4589" s="11">
        <v>0.0</v>
      </c>
      <c r="O4589" s="12">
        <v>10.0</v>
      </c>
      <c r="P4589" s="13">
        <v>0.25</v>
      </c>
      <c r="Q4589" s="13">
        <v>42.0</v>
      </c>
      <c r="R4589" s="13">
        <f t="shared" si="1"/>
        <v>42</v>
      </c>
      <c r="S4589" s="14">
        <f t="shared" si="2"/>
        <v>6</v>
      </c>
      <c r="T4589" s="14">
        <f t="shared" si="3"/>
        <v>0.2380952381</v>
      </c>
      <c r="U4589" s="15" t="str">
        <f>vlookup(F4589,'Sub categories'!$A:$C,3,False)</f>
        <v>Art</v>
      </c>
      <c r="V4589" s="16">
        <f t="shared" si="4"/>
        <v>10</v>
      </c>
      <c r="W4589" s="17">
        <f t="array" ref="W4589">INDEX(shipping_prices!$C$1:$F5816,MATCH(I4589,shipping_prices!$A$1:$A5816,0),MATCH(M4589,shipping_prices!$C$1:$F$1,0))</f>
        <v>14.95</v>
      </c>
      <c r="X4589" s="15" t="str">
        <f t="shared" si="5"/>
        <v>Debra CatiniWarner RobinsGeorgia</v>
      </c>
      <c r="Y4589" s="15" t="str">
        <f t="shared" si="6"/>
        <v>Low</v>
      </c>
    </row>
    <row r="4590" hidden="1">
      <c r="A4590" s="1">
        <v>42850.0</v>
      </c>
      <c r="B4590" s="2" t="s">
        <v>5374</v>
      </c>
      <c r="C4590" s="2">
        <v>4.0</v>
      </c>
      <c r="D4590" s="2" t="s">
        <v>1137</v>
      </c>
      <c r="E4590" s="2" t="s">
        <v>27</v>
      </c>
      <c r="F4590" s="2" t="s">
        <v>5375</v>
      </c>
      <c r="G4590" s="2" t="s">
        <v>39</v>
      </c>
      <c r="H4590" s="2" t="s">
        <v>193</v>
      </c>
      <c r="I4590" s="2" t="s">
        <v>140</v>
      </c>
      <c r="J4590" s="2" t="s">
        <v>141</v>
      </c>
      <c r="K4590" s="2" t="s">
        <v>77</v>
      </c>
      <c r="L4590" s="10">
        <v>42855.0</v>
      </c>
      <c r="M4590" s="2" t="s">
        <v>34</v>
      </c>
      <c r="N4590" s="11">
        <v>0.2</v>
      </c>
      <c r="O4590" s="12">
        <v>3.0</v>
      </c>
      <c r="P4590" s="13">
        <v>0.34</v>
      </c>
      <c r="Q4590" s="13">
        <v>9.0</v>
      </c>
      <c r="R4590" s="13">
        <f t="shared" si="1"/>
        <v>11.25</v>
      </c>
      <c r="S4590" s="14">
        <f t="shared" si="2"/>
        <v>2.8125</v>
      </c>
      <c r="T4590" s="14">
        <f t="shared" si="3"/>
        <v>0.3333333333</v>
      </c>
      <c r="U4590" s="15" t="str">
        <f>vlookup(F4590,'Sub categories'!$A:$C,3,False)</f>
        <v>Labels</v>
      </c>
      <c r="V4590" s="16">
        <f t="shared" si="4"/>
        <v>5</v>
      </c>
      <c r="W4590" s="17">
        <f t="array" ref="W4590">INDEX(shipping_prices!$C$1:$F5817,MATCH(I4590,shipping_prices!$A$1:$A5817,0),MATCH(M4590,shipping_prices!$C$1:$F$1,0))</f>
        <v>13.2</v>
      </c>
      <c r="X4590" s="15" t="str">
        <f t="shared" si="5"/>
        <v>Katherine HughesChicagoIllinois</v>
      </c>
      <c r="Y4590" s="15" t="str">
        <f t="shared" si="6"/>
        <v>Low</v>
      </c>
    </row>
    <row r="4591" hidden="1">
      <c r="A4591" s="1">
        <v>42850.0</v>
      </c>
      <c r="B4591" s="2" t="s">
        <v>5374</v>
      </c>
      <c r="C4591" s="2">
        <v>2.0</v>
      </c>
      <c r="D4591" s="2" t="s">
        <v>1137</v>
      </c>
      <c r="E4591" s="2" t="s">
        <v>27</v>
      </c>
      <c r="F4591" s="2" t="s">
        <v>3500</v>
      </c>
      <c r="G4591" s="2" t="s">
        <v>39</v>
      </c>
      <c r="H4591" s="2" t="s">
        <v>534</v>
      </c>
      <c r="I4591" s="2" t="s">
        <v>140</v>
      </c>
      <c r="J4591" s="2" t="s">
        <v>141</v>
      </c>
      <c r="K4591" s="2" t="s">
        <v>77</v>
      </c>
      <c r="L4591" s="10">
        <v>42855.0</v>
      </c>
      <c r="M4591" s="2" t="s">
        <v>34</v>
      </c>
      <c r="N4591" s="11">
        <v>0.2</v>
      </c>
      <c r="O4591" s="12">
        <v>52.0</v>
      </c>
      <c r="P4591" s="13">
        <v>0.05</v>
      </c>
      <c r="Q4591" s="13">
        <v>1037.0</v>
      </c>
      <c r="R4591" s="13">
        <f t="shared" si="1"/>
        <v>1296.25</v>
      </c>
      <c r="S4591" s="14">
        <f t="shared" si="2"/>
        <v>648.125</v>
      </c>
      <c r="T4591" s="14">
        <f t="shared" si="3"/>
        <v>0.05014464802</v>
      </c>
      <c r="U4591" s="15" t="str">
        <f>vlookup(F4591,'Sub categories'!$A:$C,3,False)</f>
        <v>Storage</v>
      </c>
      <c r="V4591" s="16">
        <f t="shared" si="4"/>
        <v>5</v>
      </c>
      <c r="W4591" s="17">
        <f t="array" ref="W4591">INDEX(shipping_prices!$C$1:$F5818,MATCH(I4591,shipping_prices!$A$1:$A5818,0),MATCH(M4591,shipping_prices!$C$1:$F$1,0))</f>
        <v>13.2</v>
      </c>
      <c r="X4591" s="15" t="str">
        <f t="shared" si="5"/>
        <v>Katherine HughesChicagoIllinois</v>
      </c>
      <c r="Y4591" s="15" t="str">
        <f t="shared" si="6"/>
        <v>High</v>
      </c>
    </row>
    <row r="4592" hidden="1">
      <c r="A4592" s="1">
        <v>42850.0</v>
      </c>
      <c r="B4592" s="2" t="s">
        <v>5376</v>
      </c>
      <c r="C4592" s="2">
        <v>4.0</v>
      </c>
      <c r="D4592" s="2" t="s">
        <v>1234</v>
      </c>
      <c r="E4592" s="2" t="s">
        <v>27</v>
      </c>
      <c r="F4592" s="2" t="s">
        <v>3476</v>
      </c>
      <c r="G4592" s="2" t="s">
        <v>39</v>
      </c>
      <c r="H4592" s="2" t="s">
        <v>79</v>
      </c>
      <c r="I4592" s="2" t="s">
        <v>31</v>
      </c>
      <c r="J4592" s="2" t="s">
        <v>32</v>
      </c>
      <c r="K4592" s="2" t="s">
        <v>33</v>
      </c>
      <c r="L4592" s="10">
        <v>42858.0</v>
      </c>
      <c r="M4592" s="2" t="s">
        <v>34</v>
      </c>
      <c r="N4592" s="11">
        <v>0.0</v>
      </c>
      <c r="O4592" s="12">
        <v>8.0</v>
      </c>
      <c r="P4592" s="13">
        <v>0.46</v>
      </c>
      <c r="Q4592" s="13">
        <v>17.0</v>
      </c>
      <c r="R4592" s="13">
        <f t="shared" si="1"/>
        <v>17</v>
      </c>
      <c r="S4592" s="14">
        <f t="shared" si="2"/>
        <v>4.25</v>
      </c>
      <c r="T4592" s="14">
        <f t="shared" si="3"/>
        <v>0.4705882353</v>
      </c>
      <c r="U4592" s="15" t="str">
        <f>vlookup(F4592,'Sub categories'!$A:$C,3,False)</f>
        <v>Envelopes</v>
      </c>
      <c r="V4592" s="16">
        <f t="shared" si="4"/>
        <v>8</v>
      </c>
      <c r="W4592" s="17">
        <f t="array" ref="W4592">INDEX(shipping_prices!$C$1:$F5819,MATCH(I4592,shipping_prices!$A$1:$A5819,0),MATCH(M4592,shipping_prices!$C$1:$F$1,0))</f>
        <v>10.09</v>
      </c>
      <c r="X4592" s="15" t="str">
        <f t="shared" si="5"/>
        <v>William BrownNew York CityNew York</v>
      </c>
      <c r="Y4592" s="15" t="str">
        <f t="shared" si="6"/>
        <v>Low</v>
      </c>
    </row>
    <row r="4593" hidden="1">
      <c r="A4593" s="1">
        <v>42851.0</v>
      </c>
      <c r="B4593" s="2" t="s">
        <v>5376</v>
      </c>
      <c r="C4593" s="2">
        <v>3.0</v>
      </c>
      <c r="D4593" s="2" t="s">
        <v>1234</v>
      </c>
      <c r="E4593" s="2" t="s">
        <v>27</v>
      </c>
      <c r="F4593" s="2" t="s">
        <v>1485</v>
      </c>
      <c r="G4593" s="2" t="s">
        <v>39</v>
      </c>
      <c r="H4593" s="2" t="s">
        <v>79</v>
      </c>
      <c r="I4593" s="2" t="s">
        <v>31</v>
      </c>
      <c r="J4593" s="2" t="s">
        <v>32</v>
      </c>
      <c r="K4593" s="2" t="s">
        <v>33</v>
      </c>
      <c r="L4593" s="10">
        <v>42858.0</v>
      </c>
      <c r="M4593" s="2" t="s">
        <v>34</v>
      </c>
      <c r="N4593" s="11">
        <v>0.2</v>
      </c>
      <c r="O4593" s="12">
        <v>17.0</v>
      </c>
      <c r="P4593" s="13">
        <v>0.35</v>
      </c>
      <c r="Q4593" s="13">
        <v>50.0</v>
      </c>
      <c r="R4593" s="13">
        <f t="shared" si="1"/>
        <v>62.5</v>
      </c>
      <c r="S4593" s="14">
        <f t="shared" si="2"/>
        <v>20.83333333</v>
      </c>
      <c r="T4593" s="14">
        <f t="shared" si="3"/>
        <v>0.34</v>
      </c>
      <c r="U4593" s="15" t="str">
        <f>vlookup(F4593,'Sub categories'!$A:$C,3,False)</f>
        <v>Binders</v>
      </c>
      <c r="V4593" s="16">
        <f t="shared" si="4"/>
        <v>7</v>
      </c>
      <c r="W4593" s="17">
        <f t="array" ref="W4593">INDEX(shipping_prices!$C$1:$F5820,MATCH(I4593,shipping_prices!$A$1:$A5820,0),MATCH(M4593,shipping_prices!$C$1:$F$1,0))</f>
        <v>10.09</v>
      </c>
      <c r="X4593" s="15" t="str">
        <f t="shared" si="5"/>
        <v>William BrownNew York CityNew York</v>
      </c>
      <c r="Y4593" s="15" t="str">
        <f t="shared" si="6"/>
        <v>Low</v>
      </c>
    </row>
    <row r="4594" hidden="1">
      <c r="A4594" s="1">
        <v>42853.0</v>
      </c>
      <c r="B4594" s="2" t="s">
        <v>5376</v>
      </c>
      <c r="C4594" s="2">
        <v>9.0</v>
      </c>
      <c r="D4594" s="2" t="s">
        <v>1234</v>
      </c>
      <c r="E4594" s="2" t="s">
        <v>27</v>
      </c>
      <c r="F4594" s="2" t="s">
        <v>3054</v>
      </c>
      <c r="G4594" s="2" t="s">
        <v>39</v>
      </c>
      <c r="H4594" s="2" t="s">
        <v>51</v>
      </c>
      <c r="I4594" s="2" t="s">
        <v>31</v>
      </c>
      <c r="J4594" s="2" t="s">
        <v>32</v>
      </c>
      <c r="K4594" s="2" t="s">
        <v>33</v>
      </c>
      <c r="L4594" s="10">
        <v>42858.0</v>
      </c>
      <c r="M4594" s="2" t="s">
        <v>34</v>
      </c>
      <c r="N4594" s="11">
        <v>0.0</v>
      </c>
      <c r="O4594" s="12">
        <v>29.0</v>
      </c>
      <c r="P4594" s="13">
        <v>0.48</v>
      </c>
      <c r="Q4594" s="13">
        <v>60.0</v>
      </c>
      <c r="R4594" s="13">
        <f t="shared" si="1"/>
        <v>60</v>
      </c>
      <c r="S4594" s="14">
        <f t="shared" si="2"/>
        <v>6.666666667</v>
      </c>
      <c r="T4594" s="14">
        <f t="shared" si="3"/>
        <v>0.4833333333</v>
      </c>
      <c r="U4594" s="15" t="str">
        <f>vlookup(F4594,'Sub categories'!$A:$C,3,False)</f>
        <v>Paper</v>
      </c>
      <c r="V4594" s="16">
        <f t="shared" si="4"/>
        <v>5</v>
      </c>
      <c r="W4594" s="17">
        <f t="array" ref="W4594">INDEX(shipping_prices!$C$1:$F5821,MATCH(I4594,shipping_prices!$A$1:$A5821,0),MATCH(M4594,shipping_prices!$C$1:$F$1,0))</f>
        <v>10.09</v>
      </c>
      <c r="X4594" s="15" t="str">
        <f t="shared" si="5"/>
        <v>William BrownNew York CityNew York</v>
      </c>
      <c r="Y4594" s="15" t="str">
        <f t="shared" si="6"/>
        <v>Low</v>
      </c>
    </row>
    <row r="4595" hidden="1">
      <c r="A4595" s="1">
        <v>42853.0</v>
      </c>
      <c r="B4595" s="2" t="s">
        <v>5377</v>
      </c>
      <c r="C4595" s="2">
        <v>5.0</v>
      </c>
      <c r="D4595" s="2" t="s">
        <v>1354</v>
      </c>
      <c r="E4595" s="2" t="s">
        <v>27</v>
      </c>
      <c r="F4595" s="2" t="s">
        <v>1307</v>
      </c>
      <c r="G4595" s="2" t="s">
        <v>29</v>
      </c>
      <c r="H4595" s="2" t="s">
        <v>79</v>
      </c>
      <c r="I4595" s="2" t="s">
        <v>630</v>
      </c>
      <c r="J4595" s="2" t="s">
        <v>32</v>
      </c>
      <c r="K4595" s="2" t="s">
        <v>33</v>
      </c>
      <c r="L4595" s="10">
        <v>42860.0</v>
      </c>
      <c r="M4595" s="2" t="s">
        <v>90</v>
      </c>
      <c r="N4595" s="11">
        <v>0.0</v>
      </c>
      <c r="O4595" s="12">
        <v>43.0</v>
      </c>
      <c r="P4595" s="13">
        <v>0.48</v>
      </c>
      <c r="Q4595" s="13">
        <v>90.0</v>
      </c>
      <c r="R4595" s="13">
        <f t="shared" si="1"/>
        <v>90</v>
      </c>
      <c r="S4595" s="14">
        <f t="shared" si="2"/>
        <v>18</v>
      </c>
      <c r="T4595" s="14">
        <f t="shared" si="3"/>
        <v>0.4777777778</v>
      </c>
      <c r="U4595" s="15" t="str">
        <f>vlookup(F4595,'Sub categories'!$A:$C,3,False)</f>
        <v>Phones</v>
      </c>
      <c r="V4595" s="16">
        <f t="shared" si="4"/>
        <v>7</v>
      </c>
      <c r="W4595" s="17">
        <f t="array" ref="W4595">INDEX(shipping_prices!$C$1:$F5822,MATCH(I4595,shipping_prices!$A$1:$A5822,0),MATCH(M4595,shipping_prices!$C$1:$F$1,0))</f>
        <v>5.15</v>
      </c>
      <c r="X4595" s="15" t="str">
        <f t="shared" si="5"/>
        <v>Pauline JohnsonLong BeachNew York</v>
      </c>
      <c r="Y4595" s="15" t="str">
        <f t="shared" si="6"/>
        <v>High</v>
      </c>
    </row>
    <row r="4596" hidden="1">
      <c r="A4596" s="1">
        <v>42853.0</v>
      </c>
      <c r="B4596" s="2" t="s">
        <v>5378</v>
      </c>
      <c r="C4596" s="2">
        <v>5.0</v>
      </c>
      <c r="D4596" s="2" t="s">
        <v>1292</v>
      </c>
      <c r="E4596" s="2" t="s">
        <v>27</v>
      </c>
      <c r="F4596" s="2" t="s">
        <v>2765</v>
      </c>
      <c r="G4596" s="2" t="s">
        <v>39</v>
      </c>
      <c r="H4596" s="2" t="s">
        <v>193</v>
      </c>
      <c r="I4596" s="2" t="s">
        <v>41</v>
      </c>
      <c r="J4596" s="2" t="s">
        <v>42</v>
      </c>
      <c r="K4596" s="2" t="s">
        <v>43</v>
      </c>
      <c r="L4596" s="10">
        <v>42858.0</v>
      </c>
      <c r="M4596" s="2" t="s">
        <v>34</v>
      </c>
      <c r="N4596" s="11">
        <v>0.2</v>
      </c>
      <c r="O4596" s="12">
        <v>10.0</v>
      </c>
      <c r="P4596" s="13">
        <v>0.35</v>
      </c>
      <c r="Q4596" s="13">
        <v>27.0</v>
      </c>
      <c r="R4596" s="13">
        <f t="shared" si="1"/>
        <v>33.75</v>
      </c>
      <c r="S4596" s="14">
        <f t="shared" si="2"/>
        <v>6.75</v>
      </c>
      <c r="T4596" s="14">
        <f t="shared" si="3"/>
        <v>0.3703703704</v>
      </c>
      <c r="U4596" s="15" t="str">
        <f>vlookup(F4596,'Sub categories'!$A:$C,3,False)</f>
        <v>Binders</v>
      </c>
      <c r="V4596" s="16">
        <f t="shared" si="4"/>
        <v>5</v>
      </c>
      <c r="W4596" s="17">
        <f t="array" ref="W4596">INDEX(shipping_prices!$C$1:$F5823,MATCH(I4596,shipping_prices!$A$1:$A5823,0),MATCH(M4596,shipping_prices!$C$1:$F$1,0))</f>
        <v>10.99</v>
      </c>
      <c r="X4596" s="15" t="str">
        <f t="shared" si="5"/>
        <v>Andy ReiterSan FranciscoCalifornia</v>
      </c>
      <c r="Y4596" s="15" t="str">
        <f t="shared" si="6"/>
        <v>Low</v>
      </c>
    </row>
    <row r="4597">
      <c r="A4597" s="1">
        <v>42853.0</v>
      </c>
      <c r="B4597" s="2" t="s">
        <v>5379</v>
      </c>
      <c r="C4597" s="2">
        <v>5.0</v>
      </c>
      <c r="D4597" s="2" t="s">
        <v>556</v>
      </c>
      <c r="E4597" s="2" t="s">
        <v>37</v>
      </c>
      <c r="F4597" s="2" t="s">
        <v>2709</v>
      </c>
      <c r="G4597" s="2" t="s">
        <v>45</v>
      </c>
      <c r="H4597" s="2" t="s">
        <v>79</v>
      </c>
      <c r="I4597" s="2" t="s">
        <v>158</v>
      </c>
      <c r="J4597" s="2" t="s">
        <v>159</v>
      </c>
      <c r="K4597" s="2" t="s">
        <v>43</v>
      </c>
      <c r="L4597" s="10">
        <v>42863.0</v>
      </c>
      <c r="M4597" s="2" t="s">
        <v>34</v>
      </c>
      <c r="N4597" s="11">
        <v>0.0</v>
      </c>
      <c r="O4597" s="12">
        <v>37.0</v>
      </c>
      <c r="P4597" s="13">
        <v>0.34</v>
      </c>
      <c r="Q4597" s="13">
        <v>110.0</v>
      </c>
      <c r="R4597" s="13">
        <f t="shared" si="1"/>
        <v>110</v>
      </c>
      <c r="S4597" s="14">
        <f t="shared" si="2"/>
        <v>22</v>
      </c>
      <c r="T4597" s="14">
        <f t="shared" si="3"/>
        <v>0.3363636364</v>
      </c>
      <c r="U4597" s="15" t="str">
        <f>vlookup(F4597,'Sub categories'!$A:$C,3,False)</f>
        <v>Furnishings</v>
      </c>
      <c r="V4597" s="16">
        <f t="shared" si="4"/>
        <v>10</v>
      </c>
      <c r="W4597" s="17">
        <f t="array" ref="W4597">INDEX(shipping_prices!$C$1:$F5824,MATCH(I4597,shipping_prices!$A$1:$A5824,0),MATCH(M4597,shipping_prices!$C$1:$F$1,0))</f>
        <v>7</v>
      </c>
      <c r="X4597" s="15" t="str">
        <f t="shared" si="5"/>
        <v>Anthony JohnsonSeattleWashington</v>
      </c>
      <c r="Y4597" s="15" t="str">
        <f t="shared" si="6"/>
        <v>Low</v>
      </c>
    </row>
    <row r="4598" hidden="1">
      <c r="A4598" s="1">
        <v>42853.0</v>
      </c>
      <c r="B4598" s="2" t="s">
        <v>5380</v>
      </c>
      <c r="C4598" s="2">
        <v>3.0</v>
      </c>
      <c r="D4598" s="2" t="s">
        <v>2943</v>
      </c>
      <c r="E4598" s="2" t="s">
        <v>27</v>
      </c>
      <c r="F4598" s="2" t="s">
        <v>2881</v>
      </c>
      <c r="G4598" s="2" t="s">
        <v>29</v>
      </c>
      <c r="H4598" s="2" t="s">
        <v>220</v>
      </c>
      <c r="I4598" s="2" t="s">
        <v>891</v>
      </c>
      <c r="J4598" s="2" t="s">
        <v>42</v>
      </c>
      <c r="K4598" s="2" t="s">
        <v>43</v>
      </c>
      <c r="L4598" s="10">
        <v>42854.0</v>
      </c>
      <c r="M4598" s="2" t="s">
        <v>34</v>
      </c>
      <c r="N4598" s="11">
        <v>0.0</v>
      </c>
      <c r="O4598" s="12">
        <v>178.0</v>
      </c>
      <c r="P4598" s="13">
        <v>0.37</v>
      </c>
      <c r="Q4598" s="13">
        <v>480.0</v>
      </c>
      <c r="R4598" s="13">
        <f t="shared" si="1"/>
        <v>480</v>
      </c>
      <c r="S4598" s="14">
        <f t="shared" si="2"/>
        <v>160</v>
      </c>
      <c r="T4598" s="14">
        <f t="shared" si="3"/>
        <v>0.3708333333</v>
      </c>
      <c r="U4598" s="15" t="str">
        <f>vlookup(F4598,'Sub categories'!$A:$C,3,False)</f>
        <v>Accessories</v>
      </c>
      <c r="V4598" s="16">
        <f t="shared" si="4"/>
        <v>1</v>
      </c>
      <c r="W4598" s="17">
        <f t="array" ref="W4598">INDEX(shipping_prices!$C$1:$F5825,MATCH(I4598,shipping_prices!$A$1:$A5825,0),MATCH(M4598,shipping_prices!$C$1:$F$1,0))</f>
        <v>8.79</v>
      </c>
      <c r="X4598" s="15" t="str">
        <f t="shared" si="5"/>
        <v>Philip FoxOaklandCalifornia</v>
      </c>
      <c r="Y4598" s="15" t="str">
        <f t="shared" si="6"/>
        <v>High</v>
      </c>
    </row>
    <row r="4599" hidden="1">
      <c r="A4599" s="1">
        <v>42855.0</v>
      </c>
      <c r="B4599" s="2" t="s">
        <v>5381</v>
      </c>
      <c r="C4599" s="2">
        <v>8.0</v>
      </c>
      <c r="D4599" s="2" t="s">
        <v>2632</v>
      </c>
      <c r="E4599" s="2" t="s">
        <v>37</v>
      </c>
      <c r="F4599" s="2" t="s">
        <v>139</v>
      </c>
      <c r="G4599" s="2" t="s">
        <v>39</v>
      </c>
      <c r="H4599" s="2" t="s">
        <v>139</v>
      </c>
      <c r="I4599" s="2" t="s">
        <v>169</v>
      </c>
      <c r="J4599" s="2" t="s">
        <v>42</v>
      </c>
      <c r="K4599" s="2" t="s">
        <v>43</v>
      </c>
      <c r="L4599" s="10">
        <v>42858.0</v>
      </c>
      <c r="M4599" s="2" t="s">
        <v>34</v>
      </c>
      <c r="N4599" s="11">
        <v>0.0</v>
      </c>
      <c r="O4599" s="12">
        <v>24.0</v>
      </c>
      <c r="P4599" s="13">
        <v>0.27</v>
      </c>
      <c r="Q4599" s="13">
        <v>88.0</v>
      </c>
      <c r="R4599" s="13">
        <f t="shared" si="1"/>
        <v>88</v>
      </c>
      <c r="S4599" s="14">
        <f t="shared" si="2"/>
        <v>11</v>
      </c>
      <c r="T4599" s="14">
        <f t="shared" si="3"/>
        <v>0.2727272727</v>
      </c>
      <c r="U4599" s="15" t="str">
        <f>vlookup(F4599,'Sub categories'!$A:$C,3,False)</f>
        <v>Appliances</v>
      </c>
      <c r="V4599" s="16">
        <f t="shared" si="4"/>
        <v>3</v>
      </c>
      <c r="W4599" s="17">
        <f t="array" ref="W4599">INDEX(shipping_prices!$C$1:$F5826,MATCH(I4599,shipping_prices!$A$1:$A5826,0),MATCH(M4599,shipping_prices!$C$1:$F$1,0))</f>
        <v>14.86</v>
      </c>
      <c r="X4599" s="15" t="str">
        <f t="shared" si="5"/>
        <v>Anna HäberlinLos AngelesCalifornia</v>
      </c>
      <c r="Y4599" s="15" t="str">
        <f t="shared" si="6"/>
        <v>Low</v>
      </c>
    </row>
    <row r="4600" hidden="1">
      <c r="A4600" s="1">
        <v>42855.0</v>
      </c>
      <c r="B4600" s="2" t="s">
        <v>5382</v>
      </c>
      <c r="C4600" s="2">
        <v>6.0</v>
      </c>
      <c r="D4600" s="2" t="s">
        <v>565</v>
      </c>
      <c r="E4600" s="2" t="s">
        <v>49</v>
      </c>
      <c r="F4600" s="2" t="s">
        <v>4358</v>
      </c>
      <c r="G4600" s="2" t="s">
        <v>39</v>
      </c>
      <c r="H4600" s="2" t="s">
        <v>51</v>
      </c>
      <c r="I4600" s="2" t="s">
        <v>1464</v>
      </c>
      <c r="J4600" s="2" t="s">
        <v>239</v>
      </c>
      <c r="K4600" s="2" t="s">
        <v>43</v>
      </c>
      <c r="L4600" s="10">
        <v>42866.0</v>
      </c>
      <c r="M4600" s="2" t="s">
        <v>90</v>
      </c>
      <c r="N4600" s="11">
        <v>0.0</v>
      </c>
      <c r="O4600" s="12">
        <v>18.0</v>
      </c>
      <c r="P4600" s="13">
        <v>0.49</v>
      </c>
      <c r="Q4600" s="13">
        <v>36.0</v>
      </c>
      <c r="R4600" s="13">
        <f t="shared" si="1"/>
        <v>36</v>
      </c>
      <c r="S4600" s="14">
        <f t="shared" si="2"/>
        <v>6</v>
      </c>
      <c r="T4600" s="14">
        <f t="shared" si="3"/>
        <v>0.5</v>
      </c>
      <c r="U4600" s="15" t="str">
        <f>vlookup(F4600,'Sub categories'!$A:$C,3,False)</f>
        <v>Paper</v>
      </c>
      <c r="V4600" s="16">
        <f t="shared" si="4"/>
        <v>11</v>
      </c>
      <c r="W4600" s="17">
        <f t="array" ref="W4600">INDEX(shipping_prices!$C$1:$F5827,MATCH(I4600,shipping_prices!$A$1:$A5827,0),MATCH(M4600,shipping_prices!$C$1:$F$1,0))</f>
        <v>6.54</v>
      </c>
      <c r="X4600" s="15" t="str">
        <f t="shared" si="5"/>
        <v>Dennis PardueNorth Las VegasNevada</v>
      </c>
      <c r="Y4600" s="15" t="str">
        <f t="shared" si="6"/>
        <v>Low</v>
      </c>
    </row>
    <row r="4601" hidden="1">
      <c r="A4601" s="1">
        <v>42855.0</v>
      </c>
      <c r="B4601" s="2" t="s">
        <v>5382</v>
      </c>
      <c r="C4601" s="2">
        <v>3.0</v>
      </c>
      <c r="D4601" s="2" t="s">
        <v>565</v>
      </c>
      <c r="E4601" s="2" t="s">
        <v>49</v>
      </c>
      <c r="F4601" s="2" t="s">
        <v>5229</v>
      </c>
      <c r="G4601" s="2" t="s">
        <v>39</v>
      </c>
      <c r="H4601" s="2" t="s">
        <v>460</v>
      </c>
      <c r="I4601" s="2" t="s">
        <v>1464</v>
      </c>
      <c r="J4601" s="2" t="s">
        <v>239</v>
      </c>
      <c r="K4601" s="2" t="s">
        <v>43</v>
      </c>
      <c r="L4601" s="10">
        <v>42866.0</v>
      </c>
      <c r="M4601" s="2" t="s">
        <v>90</v>
      </c>
      <c r="N4601" s="11">
        <v>0.0</v>
      </c>
      <c r="O4601" s="12">
        <v>29.0</v>
      </c>
      <c r="P4601" s="13">
        <v>0.26</v>
      </c>
      <c r="Q4601" s="13">
        <v>113.0</v>
      </c>
      <c r="R4601" s="13">
        <f t="shared" si="1"/>
        <v>113</v>
      </c>
      <c r="S4601" s="14">
        <f t="shared" si="2"/>
        <v>37.66666667</v>
      </c>
      <c r="T4601" s="14">
        <f t="shared" si="3"/>
        <v>0.2566371681</v>
      </c>
      <c r="U4601" s="15" t="str">
        <f>vlookup(F4601,'Sub categories'!$A:$C,3,False)</f>
        <v>Art</v>
      </c>
      <c r="V4601" s="16">
        <f t="shared" si="4"/>
        <v>11</v>
      </c>
      <c r="W4601" s="17">
        <f t="array" ref="W4601">INDEX(shipping_prices!$C$1:$F5828,MATCH(I4601,shipping_prices!$A$1:$A5828,0),MATCH(M4601,shipping_prices!$C$1:$F$1,0))</f>
        <v>6.54</v>
      </c>
      <c r="X4601" s="15" t="str">
        <f t="shared" si="5"/>
        <v>Dennis PardueNorth Las VegasNevada</v>
      </c>
      <c r="Y4601" s="15" t="str">
        <f t="shared" si="6"/>
        <v>Low</v>
      </c>
    </row>
    <row r="4602" hidden="1">
      <c r="A4602" s="1">
        <v>42856.0</v>
      </c>
      <c r="B4602" s="2" t="s">
        <v>5382</v>
      </c>
      <c r="C4602" s="2">
        <v>3.0</v>
      </c>
      <c r="D4602" s="2" t="s">
        <v>565</v>
      </c>
      <c r="E4602" s="2" t="s">
        <v>49</v>
      </c>
      <c r="F4602" s="2" t="s">
        <v>1090</v>
      </c>
      <c r="G4602" s="2" t="s">
        <v>39</v>
      </c>
      <c r="H4602" s="2" t="s">
        <v>284</v>
      </c>
      <c r="I4602" s="2" t="s">
        <v>1464</v>
      </c>
      <c r="J4602" s="2" t="s">
        <v>239</v>
      </c>
      <c r="K4602" s="2" t="s">
        <v>43</v>
      </c>
      <c r="L4602" s="10">
        <v>42866.0</v>
      </c>
      <c r="M4602" s="2" t="s">
        <v>90</v>
      </c>
      <c r="N4602" s="11">
        <v>0.2</v>
      </c>
      <c r="O4602" s="12">
        <v>1644.0</v>
      </c>
      <c r="P4602" s="13">
        <v>0.36</v>
      </c>
      <c r="Q4602" s="13">
        <v>4536.0</v>
      </c>
      <c r="R4602" s="13">
        <f t="shared" si="1"/>
        <v>5670</v>
      </c>
      <c r="S4602" s="14">
        <f t="shared" si="2"/>
        <v>1890</v>
      </c>
      <c r="T4602" s="14">
        <f t="shared" si="3"/>
        <v>0.3624338624</v>
      </c>
      <c r="U4602" s="15" t="str">
        <f>vlookup(F4602,'Sub categories'!$A:$C,3,False)</f>
        <v>Binders</v>
      </c>
      <c r="V4602" s="16">
        <f t="shared" si="4"/>
        <v>10</v>
      </c>
      <c r="W4602" s="17">
        <f t="array" ref="W4602">INDEX(shipping_prices!$C$1:$F5829,MATCH(I4602,shipping_prices!$A$1:$A5829,0),MATCH(M4602,shipping_prices!$C$1:$F$1,0))</f>
        <v>6.54</v>
      </c>
      <c r="X4602" s="15" t="str">
        <f t="shared" si="5"/>
        <v>Dennis PardueNorth Las VegasNevada</v>
      </c>
      <c r="Y4602" s="15" t="str">
        <f t="shared" si="6"/>
        <v>High</v>
      </c>
    </row>
    <row r="4603" hidden="1">
      <c r="A4603" s="1">
        <v>42856.0</v>
      </c>
      <c r="B4603" s="2" t="s">
        <v>5383</v>
      </c>
      <c r="C4603" s="2">
        <v>2.0</v>
      </c>
      <c r="D4603" s="2" t="s">
        <v>343</v>
      </c>
      <c r="E4603" s="2" t="s">
        <v>27</v>
      </c>
      <c r="F4603" s="2" t="s">
        <v>3476</v>
      </c>
      <c r="G4603" s="2" t="s">
        <v>39</v>
      </c>
      <c r="H4603" s="2" t="s">
        <v>79</v>
      </c>
      <c r="I4603" s="2" t="s">
        <v>31</v>
      </c>
      <c r="J4603" s="2" t="s">
        <v>32</v>
      </c>
      <c r="K4603" s="2" t="s">
        <v>33</v>
      </c>
      <c r="L4603" s="10">
        <v>42860.0</v>
      </c>
      <c r="M4603" s="2" t="s">
        <v>34</v>
      </c>
      <c r="N4603" s="11">
        <v>0.0</v>
      </c>
      <c r="O4603" s="12">
        <v>4.0</v>
      </c>
      <c r="P4603" s="13">
        <v>0.46</v>
      </c>
      <c r="Q4603" s="13">
        <v>8.0</v>
      </c>
      <c r="R4603" s="13">
        <f t="shared" si="1"/>
        <v>8</v>
      </c>
      <c r="S4603" s="14">
        <f t="shared" si="2"/>
        <v>4</v>
      </c>
      <c r="T4603" s="14">
        <f t="shared" si="3"/>
        <v>0.5</v>
      </c>
      <c r="U4603" s="15" t="str">
        <f>vlookup(F4603,'Sub categories'!$A:$C,3,False)</f>
        <v>Envelopes</v>
      </c>
      <c r="V4603" s="16">
        <f t="shared" si="4"/>
        <v>4</v>
      </c>
      <c r="W4603" s="17">
        <f t="array" ref="W4603">INDEX(shipping_prices!$C$1:$F5830,MATCH(I4603,shipping_prices!$A$1:$A5830,0),MATCH(M4603,shipping_prices!$C$1:$F$1,0))</f>
        <v>10.09</v>
      </c>
      <c r="X4603" s="15" t="str">
        <f t="shared" si="5"/>
        <v>Jeremy LonsdaleNew York CityNew York</v>
      </c>
      <c r="Y4603" s="15" t="str">
        <f t="shared" si="6"/>
        <v>Low</v>
      </c>
    </row>
    <row r="4604" hidden="1">
      <c r="A4604" s="1">
        <v>42856.0</v>
      </c>
      <c r="B4604" s="2" t="s">
        <v>5383</v>
      </c>
      <c r="C4604" s="2">
        <v>4.0</v>
      </c>
      <c r="D4604" s="2" t="s">
        <v>343</v>
      </c>
      <c r="E4604" s="2" t="s">
        <v>27</v>
      </c>
      <c r="F4604" s="2" t="s">
        <v>506</v>
      </c>
      <c r="G4604" s="2" t="s">
        <v>39</v>
      </c>
      <c r="H4604" s="2" t="s">
        <v>456</v>
      </c>
      <c r="I4604" s="2" t="s">
        <v>31</v>
      </c>
      <c r="J4604" s="2" t="s">
        <v>32</v>
      </c>
      <c r="K4604" s="2" t="s">
        <v>33</v>
      </c>
      <c r="L4604" s="10">
        <v>42860.0</v>
      </c>
      <c r="M4604" s="2" t="s">
        <v>34</v>
      </c>
      <c r="N4604" s="11">
        <v>0.0</v>
      </c>
      <c r="O4604" s="12">
        <v>7.0</v>
      </c>
      <c r="P4604" s="13">
        <v>0.41</v>
      </c>
      <c r="Q4604" s="13">
        <v>17.0</v>
      </c>
      <c r="R4604" s="13">
        <f t="shared" si="1"/>
        <v>17</v>
      </c>
      <c r="S4604" s="14">
        <f t="shared" si="2"/>
        <v>4.25</v>
      </c>
      <c r="T4604" s="14">
        <f t="shared" si="3"/>
        <v>0.4117647059</v>
      </c>
      <c r="U4604" s="15" t="str">
        <f>vlookup(F4604,'Sub categories'!$A:$C,3,False)</f>
        <v>Art</v>
      </c>
      <c r="V4604" s="16">
        <f t="shared" si="4"/>
        <v>4</v>
      </c>
      <c r="W4604" s="17">
        <f t="array" ref="W4604">INDEX(shipping_prices!$C$1:$F5831,MATCH(I4604,shipping_prices!$A$1:$A5831,0),MATCH(M4604,shipping_prices!$C$1:$F$1,0))</f>
        <v>10.09</v>
      </c>
      <c r="X4604" s="15" t="str">
        <f t="shared" si="5"/>
        <v>Jeremy LonsdaleNew York CityNew York</v>
      </c>
      <c r="Y4604" s="15" t="str">
        <f t="shared" si="6"/>
        <v>Low</v>
      </c>
    </row>
    <row r="4605" hidden="1">
      <c r="A4605" s="1">
        <v>42856.0</v>
      </c>
      <c r="B4605" s="2" t="s">
        <v>5383</v>
      </c>
      <c r="C4605" s="2">
        <v>5.0</v>
      </c>
      <c r="D4605" s="2" t="s">
        <v>343</v>
      </c>
      <c r="E4605" s="2" t="s">
        <v>27</v>
      </c>
      <c r="F4605" s="2" t="s">
        <v>4043</v>
      </c>
      <c r="G4605" s="2" t="s">
        <v>39</v>
      </c>
      <c r="H4605" s="2" t="s">
        <v>95</v>
      </c>
      <c r="I4605" s="2" t="s">
        <v>31</v>
      </c>
      <c r="J4605" s="2" t="s">
        <v>32</v>
      </c>
      <c r="K4605" s="2" t="s">
        <v>33</v>
      </c>
      <c r="L4605" s="10">
        <v>42860.0</v>
      </c>
      <c r="M4605" s="2" t="s">
        <v>34</v>
      </c>
      <c r="N4605" s="11">
        <v>0.0</v>
      </c>
      <c r="O4605" s="12">
        <v>16.0</v>
      </c>
      <c r="P4605" s="13">
        <v>0.46</v>
      </c>
      <c r="Q4605" s="13">
        <v>34.0</v>
      </c>
      <c r="R4605" s="13">
        <f t="shared" si="1"/>
        <v>34</v>
      </c>
      <c r="S4605" s="14">
        <f t="shared" si="2"/>
        <v>6.8</v>
      </c>
      <c r="T4605" s="14">
        <f t="shared" si="3"/>
        <v>0.4705882353</v>
      </c>
      <c r="U4605" s="15" t="str">
        <f>vlookup(F4605,'Sub categories'!$A:$C,3,False)</f>
        <v>Paper</v>
      </c>
      <c r="V4605" s="16">
        <f t="shared" si="4"/>
        <v>4</v>
      </c>
      <c r="W4605" s="17">
        <f t="array" ref="W4605">INDEX(shipping_prices!$C$1:$F5832,MATCH(I4605,shipping_prices!$A$1:$A5832,0),MATCH(M4605,shipping_prices!$C$1:$F$1,0))</f>
        <v>10.09</v>
      </c>
      <c r="X4605" s="15" t="str">
        <f t="shared" si="5"/>
        <v>Jeremy LonsdaleNew York CityNew York</v>
      </c>
      <c r="Y4605" s="15" t="str">
        <f t="shared" si="6"/>
        <v>Low</v>
      </c>
    </row>
    <row r="4606">
      <c r="A4606" s="1">
        <v>42856.0</v>
      </c>
      <c r="B4606" s="2" t="s">
        <v>5383</v>
      </c>
      <c r="C4606" s="2">
        <v>6.0</v>
      </c>
      <c r="D4606" s="2" t="s">
        <v>343</v>
      </c>
      <c r="E4606" s="2" t="s">
        <v>27</v>
      </c>
      <c r="F4606" s="2" t="s">
        <v>5384</v>
      </c>
      <c r="G4606" s="2" t="s">
        <v>45</v>
      </c>
      <c r="H4606" s="2" t="s">
        <v>472</v>
      </c>
      <c r="I4606" s="2" t="s">
        <v>31</v>
      </c>
      <c r="J4606" s="2" t="s">
        <v>32</v>
      </c>
      <c r="K4606" s="2" t="s">
        <v>33</v>
      </c>
      <c r="L4606" s="10">
        <v>42860.0</v>
      </c>
      <c r="M4606" s="2" t="s">
        <v>34</v>
      </c>
      <c r="N4606" s="11">
        <v>0.2</v>
      </c>
      <c r="O4606" s="12">
        <v>-5.0</v>
      </c>
      <c r="P4606" s="13">
        <v>-0.01</v>
      </c>
      <c r="Q4606" s="13">
        <v>389.0</v>
      </c>
      <c r="R4606" s="13">
        <f t="shared" si="1"/>
        <v>486.25</v>
      </c>
      <c r="S4606" s="14">
        <f t="shared" si="2"/>
        <v>81.04166667</v>
      </c>
      <c r="T4606" s="14">
        <f t="shared" si="3"/>
        <v>-0.01285347044</v>
      </c>
      <c r="U4606" s="15" t="str">
        <f>vlookup(F4606,'Sub categories'!$A:$C,3,False)</f>
        <v>Bookcases</v>
      </c>
      <c r="V4606" s="16">
        <f t="shared" si="4"/>
        <v>4</v>
      </c>
      <c r="W4606" s="17">
        <f t="array" ref="W4606">INDEX(shipping_prices!$C$1:$F5833,MATCH(I4606,shipping_prices!$A$1:$A5833,0),MATCH(M4606,shipping_prices!$C$1:$F$1,0))</f>
        <v>10.09</v>
      </c>
      <c r="X4606" s="15" t="str">
        <f t="shared" si="5"/>
        <v>Jeremy LonsdaleNew York CityNew York</v>
      </c>
      <c r="Y4606" s="15" t="str">
        <f t="shared" si="6"/>
        <v>loss</v>
      </c>
    </row>
    <row r="4607" hidden="1">
      <c r="A4607" s="1">
        <v>42856.0</v>
      </c>
      <c r="B4607" s="2" t="s">
        <v>5385</v>
      </c>
      <c r="C4607" s="2">
        <v>3.0</v>
      </c>
      <c r="D4607" s="2" t="s">
        <v>565</v>
      </c>
      <c r="E4607" s="2" t="s">
        <v>49</v>
      </c>
      <c r="F4607" s="2" t="s">
        <v>4572</v>
      </c>
      <c r="G4607" s="2" t="s">
        <v>39</v>
      </c>
      <c r="H4607" s="2" t="s">
        <v>677</v>
      </c>
      <c r="I4607" s="2" t="s">
        <v>163</v>
      </c>
      <c r="J4607" s="2" t="s">
        <v>164</v>
      </c>
      <c r="K4607" s="2" t="s">
        <v>33</v>
      </c>
      <c r="L4607" s="10">
        <v>42864.0</v>
      </c>
      <c r="M4607" s="2" t="s">
        <v>34</v>
      </c>
      <c r="N4607" s="11">
        <v>0.2</v>
      </c>
      <c r="O4607" s="12">
        <v>3.0</v>
      </c>
      <c r="P4607" s="13">
        <v>0.2</v>
      </c>
      <c r="Q4607" s="13">
        <v>17.0</v>
      </c>
      <c r="R4607" s="13">
        <f t="shared" si="1"/>
        <v>21.25</v>
      </c>
      <c r="S4607" s="14">
        <f t="shared" si="2"/>
        <v>7.083333333</v>
      </c>
      <c r="T4607" s="14">
        <f t="shared" si="3"/>
        <v>0.1764705882</v>
      </c>
      <c r="U4607" s="15" t="str">
        <f>vlookup(F4607,'Sub categories'!$A:$C,3,False)</f>
        <v>Art</v>
      </c>
      <c r="V4607" s="16">
        <f t="shared" si="4"/>
        <v>8</v>
      </c>
      <c r="W4607" s="17">
        <f t="array" ref="W4607">INDEX(shipping_prices!$C$1:$F5834,MATCH(I4607,shipping_prices!$A$1:$A5834,0),MATCH(M4607,shipping_prices!$C$1:$F$1,0))</f>
        <v>7.98</v>
      </c>
      <c r="X4607" s="15" t="str">
        <f t="shared" si="5"/>
        <v>Dennis ParduePhiladelphiaPennsylvania</v>
      </c>
      <c r="Y4607" s="15" t="str">
        <f t="shared" si="6"/>
        <v>Low</v>
      </c>
    </row>
    <row r="4608">
      <c r="A4608" s="1">
        <v>42857.0</v>
      </c>
      <c r="B4608" s="2" t="s">
        <v>5386</v>
      </c>
      <c r="C4608" s="2">
        <v>3.0</v>
      </c>
      <c r="D4608" s="2" t="s">
        <v>4007</v>
      </c>
      <c r="E4608" s="2" t="s">
        <v>49</v>
      </c>
      <c r="F4608" s="2" t="s">
        <v>1250</v>
      </c>
      <c r="G4608" s="2" t="s">
        <v>45</v>
      </c>
      <c r="H4608" s="2" t="s">
        <v>46</v>
      </c>
      <c r="I4608" s="2" t="s">
        <v>702</v>
      </c>
      <c r="J4608" s="2" t="s">
        <v>703</v>
      </c>
      <c r="K4608" s="2" t="s">
        <v>77</v>
      </c>
      <c r="L4608" s="10">
        <v>42859.0</v>
      </c>
      <c r="M4608" s="2" t="s">
        <v>142</v>
      </c>
      <c r="N4608" s="11">
        <v>0.0</v>
      </c>
      <c r="O4608" s="12">
        <v>113.0</v>
      </c>
      <c r="P4608" s="13">
        <v>0.2</v>
      </c>
      <c r="Q4608" s="13">
        <v>564.0</v>
      </c>
      <c r="R4608" s="13">
        <f t="shared" si="1"/>
        <v>564</v>
      </c>
      <c r="S4608" s="14">
        <f t="shared" si="2"/>
        <v>188</v>
      </c>
      <c r="T4608" s="14">
        <f t="shared" si="3"/>
        <v>0.2003546099</v>
      </c>
      <c r="U4608" s="15" t="str">
        <f>vlookup(F4608,'Sub categories'!$A:$C,3,False)</f>
        <v>Chairs</v>
      </c>
      <c r="V4608" s="16">
        <f t="shared" si="4"/>
        <v>2</v>
      </c>
      <c r="W4608" s="17">
        <f t="array" ref="W4608">INDEX(shipping_prices!$C$1:$F5835,MATCH(I4608,shipping_prices!$A$1:$A5835,0),MATCH(M4608,shipping_prices!$C$1:$F$1,0))</f>
        <v>17.89</v>
      </c>
      <c r="X4608" s="15" t="str">
        <f t="shared" si="5"/>
        <v>Parhena NorrisOmahaNebraska</v>
      </c>
      <c r="Y4608" s="15" t="str">
        <f t="shared" si="6"/>
        <v>High</v>
      </c>
    </row>
    <row r="4609" hidden="1">
      <c r="A4609" s="1">
        <v>42857.0</v>
      </c>
      <c r="B4609" s="2" t="s">
        <v>5387</v>
      </c>
      <c r="C4609" s="2">
        <v>2.0</v>
      </c>
      <c r="D4609" s="2" t="s">
        <v>347</v>
      </c>
      <c r="E4609" s="2" t="s">
        <v>27</v>
      </c>
      <c r="F4609" s="2" t="s">
        <v>3609</v>
      </c>
      <c r="G4609" s="2" t="s">
        <v>29</v>
      </c>
      <c r="H4609" s="2" t="s">
        <v>3610</v>
      </c>
      <c r="I4609" s="2" t="s">
        <v>1000</v>
      </c>
      <c r="J4609" s="2" t="s">
        <v>321</v>
      </c>
      <c r="K4609" s="2" t="s">
        <v>33</v>
      </c>
      <c r="L4609" s="10">
        <v>42864.0</v>
      </c>
      <c r="M4609" s="2" t="s">
        <v>90</v>
      </c>
      <c r="N4609" s="11">
        <v>0.2</v>
      </c>
      <c r="O4609" s="12">
        <v>1.0</v>
      </c>
      <c r="P4609" s="13">
        <v>0.01</v>
      </c>
      <c r="Q4609" s="13">
        <v>40.0</v>
      </c>
      <c r="R4609" s="13">
        <f t="shared" si="1"/>
        <v>50</v>
      </c>
      <c r="S4609" s="14">
        <f t="shared" si="2"/>
        <v>25</v>
      </c>
      <c r="T4609" s="14">
        <f t="shared" si="3"/>
        <v>0.025</v>
      </c>
      <c r="U4609" s="15" t="str">
        <f>vlookup(F4609,'Sub categories'!$A:$C,3,False)</f>
        <v>Accessories</v>
      </c>
      <c r="V4609" s="16">
        <f t="shared" si="4"/>
        <v>7</v>
      </c>
      <c r="W4609" s="17">
        <f t="array" ref="W4609">INDEX(shipping_prices!$C$1:$F5836,MATCH(I4609,shipping_prices!$A$1:$A5836,0),MATCH(M4609,shipping_prices!$C$1:$F$1,0))</f>
        <v>7.18</v>
      </c>
      <c r="X4609" s="15" t="str">
        <f t="shared" si="5"/>
        <v>Mitch WebberLancasterOhio</v>
      </c>
      <c r="Y4609" s="15" t="str">
        <f t="shared" si="6"/>
        <v>Low</v>
      </c>
    </row>
    <row r="4610" hidden="1">
      <c r="A4610" s="1">
        <v>42857.0</v>
      </c>
      <c r="B4610" s="2" t="s">
        <v>5388</v>
      </c>
      <c r="C4610" s="2">
        <v>2.0</v>
      </c>
      <c r="D4610" s="2" t="s">
        <v>4700</v>
      </c>
      <c r="E4610" s="2" t="s">
        <v>37</v>
      </c>
      <c r="F4610" s="2" t="s">
        <v>954</v>
      </c>
      <c r="G4610" s="2" t="s">
        <v>39</v>
      </c>
      <c r="H4610" s="2" t="s">
        <v>955</v>
      </c>
      <c r="I4610" s="2" t="s">
        <v>169</v>
      </c>
      <c r="J4610" s="2" t="s">
        <v>42</v>
      </c>
      <c r="K4610" s="2" t="s">
        <v>43</v>
      </c>
      <c r="L4610" s="10">
        <v>42867.0</v>
      </c>
      <c r="M4610" s="2" t="s">
        <v>90</v>
      </c>
      <c r="N4610" s="11">
        <v>0.0</v>
      </c>
      <c r="O4610" s="12">
        <v>7.0</v>
      </c>
      <c r="P4610" s="13">
        <v>0.47</v>
      </c>
      <c r="Q4610" s="13">
        <v>15.0</v>
      </c>
      <c r="R4610" s="13">
        <f t="shared" si="1"/>
        <v>15</v>
      </c>
      <c r="S4610" s="14">
        <f t="shared" si="2"/>
        <v>7.5</v>
      </c>
      <c r="T4610" s="14">
        <f t="shared" si="3"/>
        <v>0.4666666667</v>
      </c>
      <c r="U4610" s="15" t="str">
        <f>vlookup(F4610,'Sub categories'!$A:$C,3,False)</f>
        <v>Labels</v>
      </c>
      <c r="V4610" s="16">
        <f t="shared" si="4"/>
        <v>10</v>
      </c>
      <c r="W4610" s="17">
        <f t="array" ref="W4610">INDEX(shipping_prices!$C$1:$F5837,MATCH(I4610,shipping_prices!$A$1:$A5837,0),MATCH(M4610,shipping_prices!$C$1:$F$1,0))</f>
        <v>6.7</v>
      </c>
      <c r="X4610" s="15" t="str">
        <f t="shared" si="5"/>
        <v>Darrin Van HuffLos AngelesCalifornia</v>
      </c>
      <c r="Y4610" s="15" t="str">
        <f t="shared" si="6"/>
        <v>Low</v>
      </c>
    </row>
    <row r="4611" hidden="1">
      <c r="A4611" s="1">
        <v>42857.0</v>
      </c>
      <c r="B4611" s="2" t="s">
        <v>5389</v>
      </c>
      <c r="C4611" s="2">
        <v>13.0</v>
      </c>
      <c r="D4611" s="2" t="s">
        <v>1650</v>
      </c>
      <c r="E4611" s="2" t="s">
        <v>37</v>
      </c>
      <c r="F4611" s="2" t="s">
        <v>2108</v>
      </c>
      <c r="G4611" s="2" t="s">
        <v>39</v>
      </c>
      <c r="H4611" s="2" t="s">
        <v>79</v>
      </c>
      <c r="I4611" s="2" t="s">
        <v>3188</v>
      </c>
      <c r="J4611" s="2" t="s">
        <v>53</v>
      </c>
      <c r="K4611" s="2" t="s">
        <v>54</v>
      </c>
      <c r="L4611" s="10">
        <v>42863.0</v>
      </c>
      <c r="M4611" s="2" t="s">
        <v>34</v>
      </c>
      <c r="N4611" s="11">
        <v>0.2</v>
      </c>
      <c r="O4611" s="12">
        <v>19.0</v>
      </c>
      <c r="P4611" s="13">
        <v>0.31</v>
      </c>
      <c r="Q4611" s="13">
        <v>62.0</v>
      </c>
      <c r="R4611" s="13">
        <f t="shared" si="1"/>
        <v>77.5</v>
      </c>
      <c r="S4611" s="14">
        <f t="shared" si="2"/>
        <v>5.961538462</v>
      </c>
      <c r="T4611" s="14">
        <f t="shared" si="3"/>
        <v>0.3064516129</v>
      </c>
      <c r="U4611" s="15" t="str">
        <f>vlookup(F4611,'Sub categories'!$A:$C,3,False)</f>
        <v>Paper</v>
      </c>
      <c r="V4611" s="16">
        <f t="shared" si="4"/>
        <v>6</v>
      </c>
      <c r="W4611" s="17">
        <f t="array" ref="W4611">INDEX(shipping_prices!$C$1:$F5838,MATCH(I4611,shipping_prices!$A$1:$A5838,0),MATCH(M4611,shipping_prices!$C$1:$F$1,0))</f>
        <v>12.47</v>
      </c>
      <c r="X4611" s="15" t="str">
        <f t="shared" si="5"/>
        <v>Kimberly CarterTallahasseeFlorida</v>
      </c>
      <c r="Y4611" s="15" t="str">
        <f t="shared" si="6"/>
        <v>Low</v>
      </c>
    </row>
    <row r="4612">
      <c r="A4612" s="1">
        <v>42857.0</v>
      </c>
      <c r="B4612" s="2" t="s">
        <v>5389</v>
      </c>
      <c r="C4612" s="2">
        <v>8.0</v>
      </c>
      <c r="D4612" s="2" t="s">
        <v>1650</v>
      </c>
      <c r="E4612" s="2" t="s">
        <v>37</v>
      </c>
      <c r="F4612" s="2" t="s">
        <v>529</v>
      </c>
      <c r="G4612" s="2" t="s">
        <v>45</v>
      </c>
      <c r="H4612" s="2" t="s">
        <v>530</v>
      </c>
      <c r="I4612" s="2" t="s">
        <v>3188</v>
      </c>
      <c r="J4612" s="2" t="s">
        <v>53</v>
      </c>
      <c r="K4612" s="2" t="s">
        <v>54</v>
      </c>
      <c r="L4612" s="10">
        <v>42863.0</v>
      </c>
      <c r="M4612" s="2" t="s">
        <v>34</v>
      </c>
      <c r="N4612" s="11">
        <v>0.2</v>
      </c>
      <c r="O4612" s="12">
        <v>-24.0</v>
      </c>
      <c r="P4612" s="13">
        <v>-0.06</v>
      </c>
      <c r="Q4612" s="13">
        <v>390.0</v>
      </c>
      <c r="R4612" s="13">
        <f t="shared" si="1"/>
        <v>487.5</v>
      </c>
      <c r="S4612" s="14">
        <f t="shared" si="2"/>
        <v>60.9375</v>
      </c>
      <c r="T4612" s="14">
        <f t="shared" si="3"/>
        <v>-0.06153846154</v>
      </c>
      <c r="U4612" s="15" t="str">
        <f>vlookup(F4612,'Sub categories'!$A:$C,3,False)</f>
        <v>Chairs</v>
      </c>
      <c r="V4612" s="16">
        <f t="shared" si="4"/>
        <v>6</v>
      </c>
      <c r="W4612" s="17">
        <f t="array" ref="W4612">INDEX(shipping_prices!$C$1:$F5839,MATCH(I4612,shipping_prices!$A$1:$A5839,0),MATCH(M4612,shipping_prices!$C$1:$F$1,0))</f>
        <v>12.47</v>
      </c>
      <c r="X4612" s="15" t="str">
        <f t="shared" si="5"/>
        <v>Kimberly CarterTallahasseeFlorida</v>
      </c>
      <c r="Y4612" s="15" t="str">
        <f t="shared" si="6"/>
        <v>loss</v>
      </c>
    </row>
    <row r="4613" hidden="1">
      <c r="A4613" s="1">
        <v>42857.0</v>
      </c>
      <c r="B4613" s="2" t="s">
        <v>5390</v>
      </c>
      <c r="C4613" s="2">
        <v>1.0</v>
      </c>
      <c r="D4613" s="2" t="s">
        <v>1949</v>
      </c>
      <c r="E4613" s="2" t="s">
        <v>27</v>
      </c>
      <c r="F4613" s="2" t="s">
        <v>2425</v>
      </c>
      <c r="G4613" s="2" t="s">
        <v>39</v>
      </c>
      <c r="H4613" s="2" t="s">
        <v>581</v>
      </c>
      <c r="I4613" s="2" t="s">
        <v>462</v>
      </c>
      <c r="J4613" s="2" t="s">
        <v>42</v>
      </c>
      <c r="K4613" s="2" t="s">
        <v>43</v>
      </c>
      <c r="L4613" s="10">
        <v>42866.0</v>
      </c>
      <c r="M4613" s="2" t="s">
        <v>142</v>
      </c>
      <c r="N4613" s="11">
        <v>0.2</v>
      </c>
      <c r="O4613" s="12">
        <v>1.0</v>
      </c>
      <c r="P4613" s="13">
        <v>0.35</v>
      </c>
      <c r="Q4613" s="13">
        <v>4.0</v>
      </c>
      <c r="R4613" s="13">
        <f t="shared" si="1"/>
        <v>5</v>
      </c>
      <c r="S4613" s="14">
        <f t="shared" si="2"/>
        <v>5</v>
      </c>
      <c r="T4613" s="14">
        <f t="shared" si="3"/>
        <v>0.25</v>
      </c>
      <c r="U4613" s="15" t="str">
        <f>vlookup(F4613,'Sub categories'!$A:$C,3,False)</f>
        <v>Binders</v>
      </c>
      <c r="V4613" s="16">
        <f t="shared" si="4"/>
        <v>9</v>
      </c>
      <c r="W4613" s="17">
        <f t="array" ref="W4613">INDEX(shipping_prices!$C$1:$F5840,MATCH(I4613,shipping_prices!$A$1:$A5840,0),MATCH(M4613,shipping_prices!$C$1:$F$1,0))</f>
        <v>16.5</v>
      </c>
      <c r="X4613" s="15" t="str">
        <f t="shared" si="5"/>
        <v>Jack LebronRiversideCalifornia</v>
      </c>
      <c r="Y4613" s="15" t="str">
        <f t="shared" si="6"/>
        <v>Low</v>
      </c>
    </row>
    <row r="4614" hidden="1">
      <c r="A4614" s="1">
        <v>42857.0</v>
      </c>
      <c r="B4614" s="2" t="s">
        <v>5391</v>
      </c>
      <c r="C4614" s="2">
        <v>2.0</v>
      </c>
      <c r="D4614" s="2" t="s">
        <v>3130</v>
      </c>
      <c r="E4614" s="2" t="s">
        <v>37</v>
      </c>
      <c r="F4614" s="2" t="s">
        <v>861</v>
      </c>
      <c r="G4614" s="2" t="s">
        <v>39</v>
      </c>
      <c r="H4614" s="2" t="s">
        <v>193</v>
      </c>
      <c r="I4614" s="2" t="s">
        <v>41</v>
      </c>
      <c r="J4614" s="2" t="s">
        <v>42</v>
      </c>
      <c r="K4614" s="2" t="s">
        <v>43</v>
      </c>
      <c r="L4614" s="10">
        <v>42862.0</v>
      </c>
      <c r="M4614" s="2" t="s">
        <v>142</v>
      </c>
      <c r="N4614" s="11">
        <v>0.2</v>
      </c>
      <c r="O4614" s="12">
        <v>2.0</v>
      </c>
      <c r="P4614" s="13">
        <v>0.36</v>
      </c>
      <c r="Q4614" s="13">
        <v>5.0</v>
      </c>
      <c r="R4614" s="13">
        <f t="shared" si="1"/>
        <v>6.25</v>
      </c>
      <c r="S4614" s="14">
        <f t="shared" si="2"/>
        <v>3.125</v>
      </c>
      <c r="T4614" s="14">
        <f t="shared" si="3"/>
        <v>0.4</v>
      </c>
      <c r="U4614" s="15" t="str">
        <f>vlookup(F4614,'Sub categories'!$A:$C,3,False)</f>
        <v>Binders</v>
      </c>
      <c r="V4614" s="16">
        <f t="shared" si="4"/>
        <v>5</v>
      </c>
      <c r="W4614" s="17">
        <f t="array" ref="W4614">INDEX(shipping_prices!$C$1:$F5841,MATCH(I4614,shipping_prices!$A$1:$A5841,0),MATCH(M4614,shipping_prices!$C$1:$F$1,0))</f>
        <v>16.04</v>
      </c>
      <c r="X4614" s="15" t="str">
        <f t="shared" si="5"/>
        <v>Fred ChungSan FranciscoCalifornia</v>
      </c>
      <c r="Y4614" s="15" t="str">
        <f t="shared" si="6"/>
        <v>Low</v>
      </c>
    </row>
    <row r="4615">
      <c r="A4615" s="1">
        <v>42857.0</v>
      </c>
      <c r="B4615" s="2" t="s">
        <v>5391</v>
      </c>
      <c r="C4615" s="2">
        <v>4.0</v>
      </c>
      <c r="D4615" s="2" t="s">
        <v>3130</v>
      </c>
      <c r="E4615" s="2" t="s">
        <v>37</v>
      </c>
      <c r="F4615" s="2" t="s">
        <v>3565</v>
      </c>
      <c r="G4615" s="2" t="s">
        <v>45</v>
      </c>
      <c r="H4615" s="2" t="s">
        <v>227</v>
      </c>
      <c r="I4615" s="2" t="s">
        <v>41</v>
      </c>
      <c r="J4615" s="2" t="s">
        <v>42</v>
      </c>
      <c r="K4615" s="2" t="s">
        <v>43</v>
      </c>
      <c r="L4615" s="10">
        <v>42862.0</v>
      </c>
      <c r="M4615" s="2" t="s">
        <v>142</v>
      </c>
      <c r="N4615" s="11">
        <v>0.2</v>
      </c>
      <c r="O4615" s="12">
        <v>85.0</v>
      </c>
      <c r="P4615" s="13">
        <v>0.06</v>
      </c>
      <c r="Q4615" s="13">
        <v>1352.0</v>
      </c>
      <c r="R4615" s="13">
        <f t="shared" si="1"/>
        <v>1690</v>
      </c>
      <c r="S4615" s="14">
        <f t="shared" si="2"/>
        <v>422.5</v>
      </c>
      <c r="T4615" s="14">
        <f t="shared" si="3"/>
        <v>0.06286982249</v>
      </c>
      <c r="U4615" s="15" t="str">
        <f>vlookup(F4615,'Sub categories'!$A:$C,3,False)</f>
        <v>Chairs</v>
      </c>
      <c r="V4615" s="16">
        <f t="shared" si="4"/>
        <v>5</v>
      </c>
      <c r="W4615" s="17">
        <f t="array" ref="W4615">INDEX(shipping_prices!$C$1:$F5842,MATCH(I4615,shipping_prices!$A$1:$A5842,0),MATCH(M4615,shipping_prices!$C$1:$F$1,0))</f>
        <v>16.04</v>
      </c>
      <c r="X4615" s="15" t="str">
        <f t="shared" si="5"/>
        <v>Fred ChungSan FranciscoCalifornia</v>
      </c>
      <c r="Y4615" s="15" t="str">
        <f t="shared" si="6"/>
        <v>High</v>
      </c>
    </row>
    <row r="4616" hidden="1">
      <c r="A4616" s="1">
        <v>42857.0</v>
      </c>
      <c r="B4616" s="2" t="s">
        <v>5392</v>
      </c>
      <c r="C4616" s="2">
        <v>1.0</v>
      </c>
      <c r="D4616" s="2" t="s">
        <v>2738</v>
      </c>
      <c r="E4616" s="2" t="s">
        <v>37</v>
      </c>
      <c r="F4616" s="2" t="s">
        <v>1644</v>
      </c>
      <c r="G4616" s="2" t="s">
        <v>29</v>
      </c>
      <c r="H4616" s="2" t="s">
        <v>371</v>
      </c>
      <c r="I4616" s="2" t="s">
        <v>169</v>
      </c>
      <c r="J4616" s="2" t="s">
        <v>42</v>
      </c>
      <c r="K4616" s="2" t="s">
        <v>43</v>
      </c>
      <c r="L4616" s="10">
        <v>42865.0</v>
      </c>
      <c r="M4616" s="2" t="s">
        <v>90</v>
      </c>
      <c r="N4616" s="11">
        <v>0.0</v>
      </c>
      <c r="O4616" s="12">
        <v>1.0</v>
      </c>
      <c r="P4616" s="13">
        <v>0.06</v>
      </c>
      <c r="Q4616" s="13">
        <v>13.0</v>
      </c>
      <c r="R4616" s="13">
        <f t="shared" si="1"/>
        <v>13</v>
      </c>
      <c r="S4616" s="14">
        <f t="shared" si="2"/>
        <v>13</v>
      </c>
      <c r="T4616" s="14">
        <f t="shared" si="3"/>
        <v>0.07692307692</v>
      </c>
      <c r="U4616" s="15" t="str">
        <f>vlookup(F4616,'Sub categories'!$A:$C,3,False)</f>
        <v>Accessories</v>
      </c>
      <c r="V4616" s="16">
        <f t="shared" si="4"/>
        <v>8</v>
      </c>
      <c r="W4616" s="17">
        <f t="array" ref="W4616">INDEX(shipping_prices!$C$1:$F5843,MATCH(I4616,shipping_prices!$A$1:$A5843,0),MATCH(M4616,shipping_prices!$C$1:$F$1,0))</f>
        <v>6.7</v>
      </c>
      <c r="X4616" s="15" t="str">
        <f t="shared" si="5"/>
        <v>Matthew ClasenLos AngelesCalifornia</v>
      </c>
      <c r="Y4616" s="15" t="str">
        <f t="shared" si="6"/>
        <v>Low</v>
      </c>
    </row>
    <row r="4617" hidden="1">
      <c r="A4617" s="1">
        <v>42857.0</v>
      </c>
      <c r="B4617" s="2" t="s">
        <v>5392</v>
      </c>
      <c r="C4617" s="2">
        <v>4.0</v>
      </c>
      <c r="D4617" s="2" t="s">
        <v>2738</v>
      </c>
      <c r="E4617" s="2" t="s">
        <v>37</v>
      </c>
      <c r="F4617" s="2" t="s">
        <v>826</v>
      </c>
      <c r="G4617" s="2" t="s">
        <v>39</v>
      </c>
      <c r="H4617" s="2" t="s">
        <v>40</v>
      </c>
      <c r="I4617" s="2" t="s">
        <v>169</v>
      </c>
      <c r="J4617" s="2" t="s">
        <v>42</v>
      </c>
      <c r="K4617" s="2" t="s">
        <v>43</v>
      </c>
      <c r="L4617" s="10">
        <v>42865.0</v>
      </c>
      <c r="M4617" s="2" t="s">
        <v>90</v>
      </c>
      <c r="N4617" s="11">
        <v>0.2</v>
      </c>
      <c r="O4617" s="12">
        <v>6.0</v>
      </c>
      <c r="P4617" s="13">
        <v>0.35</v>
      </c>
      <c r="Q4617" s="13">
        <v>19.0</v>
      </c>
      <c r="R4617" s="13">
        <f t="shared" si="1"/>
        <v>23.75</v>
      </c>
      <c r="S4617" s="14">
        <f t="shared" si="2"/>
        <v>5.9375</v>
      </c>
      <c r="T4617" s="14">
        <f t="shared" si="3"/>
        <v>0.3157894737</v>
      </c>
      <c r="U4617" s="15" t="str">
        <f>vlookup(F4617,'Sub categories'!$A:$C,3,False)</f>
        <v>Binders</v>
      </c>
      <c r="V4617" s="16">
        <f t="shared" si="4"/>
        <v>8</v>
      </c>
      <c r="W4617" s="17">
        <f t="array" ref="W4617">INDEX(shipping_prices!$C$1:$F5844,MATCH(I4617,shipping_prices!$A$1:$A5844,0),MATCH(M4617,shipping_prices!$C$1:$F$1,0))</f>
        <v>6.7</v>
      </c>
      <c r="X4617" s="15" t="str">
        <f t="shared" si="5"/>
        <v>Matthew ClasenLos AngelesCalifornia</v>
      </c>
      <c r="Y4617" s="15" t="str">
        <f t="shared" si="6"/>
        <v>Low</v>
      </c>
    </row>
    <row r="4618" hidden="1">
      <c r="A4618" s="1">
        <v>42857.0</v>
      </c>
      <c r="B4618" s="2" t="s">
        <v>5392</v>
      </c>
      <c r="C4618" s="2">
        <v>7.0</v>
      </c>
      <c r="D4618" s="2" t="s">
        <v>2738</v>
      </c>
      <c r="E4618" s="2" t="s">
        <v>37</v>
      </c>
      <c r="F4618" s="2" t="s">
        <v>5126</v>
      </c>
      <c r="G4618" s="2" t="s">
        <v>39</v>
      </c>
      <c r="H4618" s="2" t="s">
        <v>193</v>
      </c>
      <c r="I4618" s="2" t="s">
        <v>169</v>
      </c>
      <c r="J4618" s="2" t="s">
        <v>42</v>
      </c>
      <c r="K4618" s="2" t="s">
        <v>43</v>
      </c>
      <c r="L4618" s="10">
        <v>42865.0</v>
      </c>
      <c r="M4618" s="2" t="s">
        <v>90</v>
      </c>
      <c r="N4618" s="11">
        <v>0.2</v>
      </c>
      <c r="O4618" s="12">
        <v>11.0</v>
      </c>
      <c r="P4618" s="13">
        <v>0.35</v>
      </c>
      <c r="Q4618" s="13">
        <v>31.0</v>
      </c>
      <c r="R4618" s="13">
        <f t="shared" si="1"/>
        <v>38.75</v>
      </c>
      <c r="S4618" s="14">
        <f t="shared" si="2"/>
        <v>5.535714286</v>
      </c>
      <c r="T4618" s="14">
        <f t="shared" si="3"/>
        <v>0.3548387097</v>
      </c>
      <c r="U4618" s="15" t="str">
        <f>vlookup(F4618,'Sub categories'!$A:$C,3,False)</f>
        <v>Binders</v>
      </c>
      <c r="V4618" s="16">
        <f t="shared" si="4"/>
        <v>8</v>
      </c>
      <c r="W4618" s="17">
        <f t="array" ref="W4618">INDEX(shipping_prices!$C$1:$F5845,MATCH(I4618,shipping_prices!$A$1:$A5845,0),MATCH(M4618,shipping_prices!$C$1:$F$1,0))</f>
        <v>6.7</v>
      </c>
      <c r="X4618" s="15" t="str">
        <f t="shared" si="5"/>
        <v>Matthew ClasenLos AngelesCalifornia</v>
      </c>
      <c r="Y4618" s="15" t="str">
        <f t="shared" si="6"/>
        <v>Low</v>
      </c>
    </row>
    <row r="4619" hidden="1">
      <c r="A4619" s="1">
        <v>42857.0</v>
      </c>
      <c r="B4619" s="2" t="s">
        <v>5392</v>
      </c>
      <c r="C4619" s="2">
        <v>5.0</v>
      </c>
      <c r="D4619" s="2" t="s">
        <v>2738</v>
      </c>
      <c r="E4619" s="2" t="s">
        <v>37</v>
      </c>
      <c r="F4619" s="2" t="s">
        <v>898</v>
      </c>
      <c r="G4619" s="2" t="s">
        <v>39</v>
      </c>
      <c r="H4619" s="2" t="s">
        <v>526</v>
      </c>
      <c r="I4619" s="2" t="s">
        <v>169</v>
      </c>
      <c r="J4619" s="2" t="s">
        <v>42</v>
      </c>
      <c r="K4619" s="2" t="s">
        <v>43</v>
      </c>
      <c r="L4619" s="10">
        <v>42865.0</v>
      </c>
      <c r="M4619" s="2" t="s">
        <v>90</v>
      </c>
      <c r="N4619" s="11">
        <v>0.0</v>
      </c>
      <c r="O4619" s="12">
        <v>9.0</v>
      </c>
      <c r="P4619" s="13">
        <v>0.02</v>
      </c>
      <c r="Q4619" s="13">
        <v>449.0</v>
      </c>
      <c r="R4619" s="13">
        <f t="shared" si="1"/>
        <v>449</v>
      </c>
      <c r="S4619" s="14">
        <f t="shared" si="2"/>
        <v>89.8</v>
      </c>
      <c r="T4619" s="14">
        <f t="shared" si="3"/>
        <v>0.02004454343</v>
      </c>
      <c r="U4619" s="15" t="str">
        <f>vlookup(F4619,'Sub categories'!$A:$C,3,False)</f>
        <v>Storage</v>
      </c>
      <c r="V4619" s="16">
        <f t="shared" si="4"/>
        <v>8</v>
      </c>
      <c r="W4619" s="17">
        <f t="array" ref="W4619">INDEX(shipping_prices!$C$1:$F5846,MATCH(I4619,shipping_prices!$A$1:$A5846,0),MATCH(M4619,shipping_prices!$C$1:$F$1,0))</f>
        <v>6.7</v>
      </c>
      <c r="X4619" s="15" t="str">
        <f t="shared" si="5"/>
        <v>Matthew ClasenLos AngelesCalifornia</v>
      </c>
      <c r="Y4619" s="15" t="str">
        <f t="shared" si="6"/>
        <v>Low</v>
      </c>
    </row>
    <row r="4620">
      <c r="A4620" s="1">
        <v>42858.0</v>
      </c>
      <c r="B4620" s="2" t="s">
        <v>5393</v>
      </c>
      <c r="C4620" s="2">
        <v>1.0</v>
      </c>
      <c r="D4620" s="2" t="s">
        <v>293</v>
      </c>
      <c r="E4620" s="2" t="s">
        <v>27</v>
      </c>
      <c r="F4620" s="2" t="s">
        <v>2211</v>
      </c>
      <c r="G4620" s="2" t="s">
        <v>45</v>
      </c>
      <c r="H4620" s="2" t="s">
        <v>1035</v>
      </c>
      <c r="I4620" s="2" t="s">
        <v>31</v>
      </c>
      <c r="J4620" s="2" t="s">
        <v>32</v>
      </c>
      <c r="K4620" s="2" t="s">
        <v>33</v>
      </c>
      <c r="L4620" s="10">
        <v>42859.0</v>
      </c>
      <c r="M4620" s="2" t="s">
        <v>34</v>
      </c>
      <c r="N4620" s="11">
        <v>0.4</v>
      </c>
      <c r="O4620" s="12">
        <v>-116.0</v>
      </c>
      <c r="P4620" s="13">
        <v>-0.35</v>
      </c>
      <c r="Q4620" s="13">
        <v>331.0</v>
      </c>
      <c r="R4620" s="13">
        <f t="shared" si="1"/>
        <v>551.6666667</v>
      </c>
      <c r="S4620" s="14">
        <f t="shared" si="2"/>
        <v>551.6666667</v>
      </c>
      <c r="T4620" s="14">
        <f t="shared" si="3"/>
        <v>-0.3504531722</v>
      </c>
      <c r="U4620" s="15" t="str">
        <f>vlookup(F4620,'Sub categories'!$A:$C,3,False)</f>
        <v>Tables</v>
      </c>
      <c r="V4620" s="16">
        <f t="shared" si="4"/>
        <v>1</v>
      </c>
      <c r="W4620" s="17">
        <f t="array" ref="W4620">INDEX(shipping_prices!$C$1:$F5847,MATCH(I4620,shipping_prices!$A$1:$A5847,0),MATCH(M4620,shipping_prices!$C$1:$F$1,0))</f>
        <v>10.09</v>
      </c>
      <c r="X4620" s="15" t="str">
        <f t="shared" si="5"/>
        <v>Greg MatthiasNew York CityNew York</v>
      </c>
      <c r="Y4620" s="15" t="str">
        <f t="shared" si="6"/>
        <v>loss</v>
      </c>
    </row>
    <row r="4621" hidden="1">
      <c r="A4621" s="1">
        <v>42858.0</v>
      </c>
      <c r="B4621" s="2" t="s">
        <v>5394</v>
      </c>
      <c r="C4621" s="2">
        <v>2.0</v>
      </c>
      <c r="D4621" s="2" t="s">
        <v>4522</v>
      </c>
      <c r="E4621" s="2" t="s">
        <v>27</v>
      </c>
      <c r="F4621" s="2" t="s">
        <v>2334</v>
      </c>
      <c r="G4621" s="2" t="s">
        <v>39</v>
      </c>
      <c r="H4621" s="2" t="s">
        <v>79</v>
      </c>
      <c r="I4621" s="2" t="s">
        <v>140</v>
      </c>
      <c r="J4621" s="2" t="s">
        <v>141</v>
      </c>
      <c r="K4621" s="2" t="s">
        <v>77</v>
      </c>
      <c r="L4621" s="10">
        <v>42868.0</v>
      </c>
      <c r="M4621" s="2" t="s">
        <v>34</v>
      </c>
      <c r="N4621" s="11">
        <v>0.8</v>
      </c>
      <c r="O4621" s="12">
        <v>-5.0</v>
      </c>
      <c r="P4621" s="13">
        <v>-1.65</v>
      </c>
      <c r="Q4621" s="13">
        <v>3.0</v>
      </c>
      <c r="R4621" s="13">
        <f t="shared" si="1"/>
        <v>15</v>
      </c>
      <c r="S4621" s="14">
        <f t="shared" si="2"/>
        <v>7.5</v>
      </c>
      <c r="T4621" s="14">
        <f t="shared" si="3"/>
        <v>-1.666666667</v>
      </c>
      <c r="U4621" s="15" t="str">
        <f>vlookup(F4621,'Sub categories'!$A:$C,3,False)</f>
        <v>Binders</v>
      </c>
      <c r="V4621" s="16">
        <f t="shared" si="4"/>
        <v>10</v>
      </c>
      <c r="W4621" s="17">
        <f t="array" ref="W4621">INDEX(shipping_prices!$C$1:$F5848,MATCH(I4621,shipping_prices!$A$1:$A5848,0),MATCH(M4621,shipping_prices!$C$1:$F$1,0))</f>
        <v>13.2</v>
      </c>
      <c r="X4621" s="15" t="str">
        <f t="shared" si="5"/>
        <v>Art FergusonChicagoIllinois</v>
      </c>
      <c r="Y4621" s="15" t="str">
        <f t="shared" si="6"/>
        <v>loss</v>
      </c>
    </row>
    <row r="4622" hidden="1">
      <c r="A4622" s="1">
        <v>42858.0</v>
      </c>
      <c r="B4622" s="2" t="s">
        <v>5394</v>
      </c>
      <c r="C4622" s="2">
        <v>2.0</v>
      </c>
      <c r="D4622" s="2" t="s">
        <v>4522</v>
      </c>
      <c r="E4622" s="2" t="s">
        <v>27</v>
      </c>
      <c r="F4622" s="2" t="s">
        <v>1237</v>
      </c>
      <c r="G4622" s="2" t="s">
        <v>29</v>
      </c>
      <c r="H4622" s="2" t="s">
        <v>220</v>
      </c>
      <c r="I4622" s="2" t="s">
        <v>140</v>
      </c>
      <c r="J4622" s="2" t="s">
        <v>141</v>
      </c>
      <c r="K4622" s="2" t="s">
        <v>77</v>
      </c>
      <c r="L4622" s="10">
        <v>42868.0</v>
      </c>
      <c r="M4622" s="2" t="s">
        <v>34</v>
      </c>
      <c r="N4622" s="11">
        <v>0.2</v>
      </c>
      <c r="O4622" s="12">
        <v>-3.0</v>
      </c>
      <c r="P4622" s="13">
        <v>-0.13</v>
      </c>
      <c r="Q4622" s="13">
        <v>26.0</v>
      </c>
      <c r="R4622" s="13">
        <f t="shared" si="1"/>
        <v>32.5</v>
      </c>
      <c r="S4622" s="14">
        <f t="shared" si="2"/>
        <v>16.25</v>
      </c>
      <c r="T4622" s="14">
        <f t="shared" si="3"/>
        <v>-0.1153846154</v>
      </c>
      <c r="U4622" s="15" t="str">
        <f>vlookup(F4622,'Sub categories'!$A:$C,3,False)</f>
        <v>Accessories</v>
      </c>
      <c r="V4622" s="16">
        <f t="shared" si="4"/>
        <v>10</v>
      </c>
      <c r="W4622" s="17">
        <f t="array" ref="W4622">INDEX(shipping_prices!$C$1:$F5849,MATCH(I4622,shipping_prices!$A$1:$A5849,0),MATCH(M4622,shipping_prices!$C$1:$F$1,0))</f>
        <v>13.2</v>
      </c>
      <c r="X4622" s="15" t="str">
        <f t="shared" si="5"/>
        <v>Art FergusonChicagoIllinois</v>
      </c>
      <c r="Y4622" s="15" t="str">
        <f t="shared" si="6"/>
        <v>loss</v>
      </c>
    </row>
    <row r="4623" hidden="1">
      <c r="A4623" s="1">
        <v>42858.0</v>
      </c>
      <c r="B4623" s="2" t="s">
        <v>5395</v>
      </c>
      <c r="C4623" s="2">
        <v>2.0</v>
      </c>
      <c r="D4623" s="2" t="s">
        <v>3134</v>
      </c>
      <c r="E4623" s="2" t="s">
        <v>49</v>
      </c>
      <c r="F4623" s="2" t="s">
        <v>1646</v>
      </c>
      <c r="G4623" s="2" t="s">
        <v>39</v>
      </c>
      <c r="H4623" s="2" t="s">
        <v>1647</v>
      </c>
      <c r="I4623" s="2" t="s">
        <v>501</v>
      </c>
      <c r="J4623" s="2" t="s">
        <v>122</v>
      </c>
      <c r="K4623" s="2" t="s">
        <v>54</v>
      </c>
      <c r="L4623" s="10">
        <v>42868.0</v>
      </c>
      <c r="M4623" s="2" t="s">
        <v>34</v>
      </c>
      <c r="N4623" s="11">
        <v>0.0</v>
      </c>
      <c r="O4623" s="12">
        <v>9.0</v>
      </c>
      <c r="P4623" s="13">
        <v>0.48</v>
      </c>
      <c r="Q4623" s="13">
        <v>19.0</v>
      </c>
      <c r="R4623" s="13">
        <f t="shared" si="1"/>
        <v>19</v>
      </c>
      <c r="S4623" s="14">
        <f t="shared" si="2"/>
        <v>9.5</v>
      </c>
      <c r="T4623" s="14">
        <f t="shared" si="3"/>
        <v>0.4736842105</v>
      </c>
      <c r="U4623" s="15" t="str">
        <f>vlookup(F4623,'Sub categories'!$A:$C,3,False)</f>
        <v>Paper</v>
      </c>
      <c r="V4623" s="16">
        <f t="shared" si="4"/>
        <v>10</v>
      </c>
      <c r="W4623" s="17">
        <f t="array" ref="W4623">INDEX(shipping_prices!$C$1:$F5850,MATCH(I4623,shipping_prices!$A$1:$A5850,0),MATCH(M4623,shipping_prices!$C$1:$F$1,0))</f>
        <v>6.86</v>
      </c>
      <c r="X4623" s="15" t="str">
        <f t="shared" si="5"/>
        <v>Julia BarnettColumbusGeorgia</v>
      </c>
      <c r="Y4623" s="15" t="str">
        <f t="shared" si="6"/>
        <v>Low</v>
      </c>
    </row>
    <row r="4624">
      <c r="A4624" s="1">
        <v>42858.0</v>
      </c>
      <c r="B4624" s="2" t="s">
        <v>5395</v>
      </c>
      <c r="C4624" s="2">
        <v>4.0</v>
      </c>
      <c r="D4624" s="2" t="s">
        <v>3134</v>
      </c>
      <c r="E4624" s="2" t="s">
        <v>49</v>
      </c>
      <c r="F4624" s="2" t="s">
        <v>5396</v>
      </c>
      <c r="G4624" s="2" t="s">
        <v>45</v>
      </c>
      <c r="H4624" s="2" t="s">
        <v>130</v>
      </c>
      <c r="I4624" s="2" t="s">
        <v>501</v>
      </c>
      <c r="J4624" s="2" t="s">
        <v>122</v>
      </c>
      <c r="K4624" s="2" t="s">
        <v>54</v>
      </c>
      <c r="L4624" s="10">
        <v>42868.0</v>
      </c>
      <c r="M4624" s="2" t="s">
        <v>34</v>
      </c>
      <c r="N4624" s="11">
        <v>0.0</v>
      </c>
      <c r="O4624" s="12">
        <v>6.0</v>
      </c>
      <c r="P4624" s="13">
        <v>0.25</v>
      </c>
      <c r="Q4624" s="13">
        <v>25.0</v>
      </c>
      <c r="R4624" s="13">
        <f t="shared" si="1"/>
        <v>25</v>
      </c>
      <c r="S4624" s="14">
        <f t="shared" si="2"/>
        <v>6.25</v>
      </c>
      <c r="T4624" s="14">
        <f t="shared" si="3"/>
        <v>0.24</v>
      </c>
      <c r="U4624" s="15" t="str">
        <f>vlookup(F4624,'Sub categories'!$A:$C,3,False)</f>
        <v>Furnishings</v>
      </c>
      <c r="V4624" s="16">
        <f t="shared" si="4"/>
        <v>10</v>
      </c>
      <c r="W4624" s="17">
        <f t="array" ref="W4624">INDEX(shipping_prices!$C$1:$F5851,MATCH(I4624,shipping_prices!$A$1:$A5851,0),MATCH(M4624,shipping_prices!$C$1:$F$1,0))</f>
        <v>6.86</v>
      </c>
      <c r="X4624" s="15" t="str">
        <f t="shared" si="5"/>
        <v>Julia BarnettColumbusGeorgia</v>
      </c>
      <c r="Y4624" s="15" t="str">
        <f t="shared" si="6"/>
        <v>Low</v>
      </c>
    </row>
    <row r="4625" hidden="1">
      <c r="A4625" s="1">
        <v>42858.0</v>
      </c>
      <c r="B4625" s="2" t="s">
        <v>5395</v>
      </c>
      <c r="C4625" s="2">
        <v>9.0</v>
      </c>
      <c r="D4625" s="2" t="s">
        <v>3134</v>
      </c>
      <c r="E4625" s="2" t="s">
        <v>49</v>
      </c>
      <c r="F4625" s="2" t="s">
        <v>2084</v>
      </c>
      <c r="G4625" s="2" t="s">
        <v>39</v>
      </c>
      <c r="H4625" s="2" t="s">
        <v>526</v>
      </c>
      <c r="I4625" s="2" t="s">
        <v>501</v>
      </c>
      <c r="J4625" s="2" t="s">
        <v>122</v>
      </c>
      <c r="K4625" s="2" t="s">
        <v>54</v>
      </c>
      <c r="L4625" s="10">
        <v>42868.0</v>
      </c>
      <c r="M4625" s="2" t="s">
        <v>34</v>
      </c>
      <c r="N4625" s="11">
        <v>0.0</v>
      </c>
      <c r="O4625" s="12">
        <v>152.0</v>
      </c>
      <c r="P4625" s="13">
        <v>0.12</v>
      </c>
      <c r="Q4625" s="13">
        <v>1268.0</v>
      </c>
      <c r="R4625" s="13">
        <f t="shared" si="1"/>
        <v>1268</v>
      </c>
      <c r="S4625" s="14">
        <f t="shared" si="2"/>
        <v>140.8888889</v>
      </c>
      <c r="T4625" s="14">
        <f t="shared" si="3"/>
        <v>0.119873817</v>
      </c>
      <c r="U4625" s="15" t="str">
        <f>vlookup(F4625,'Sub categories'!$A:$C,3,False)</f>
        <v>Storage</v>
      </c>
      <c r="V4625" s="16">
        <f t="shared" si="4"/>
        <v>10</v>
      </c>
      <c r="W4625" s="17">
        <f t="array" ref="W4625">INDEX(shipping_prices!$C$1:$F5852,MATCH(I4625,shipping_prices!$A$1:$A5852,0),MATCH(M4625,shipping_prices!$C$1:$F$1,0))</f>
        <v>6.86</v>
      </c>
      <c r="X4625" s="15" t="str">
        <f t="shared" si="5"/>
        <v>Julia BarnettColumbusGeorgia</v>
      </c>
      <c r="Y4625" s="15" t="str">
        <f t="shared" si="6"/>
        <v>High</v>
      </c>
    </row>
    <row r="4626" hidden="1">
      <c r="A4626" s="1">
        <v>42858.0</v>
      </c>
      <c r="B4626" s="2" t="s">
        <v>5397</v>
      </c>
      <c r="C4626" s="2">
        <v>4.0</v>
      </c>
      <c r="D4626" s="2" t="s">
        <v>1350</v>
      </c>
      <c r="E4626" s="2" t="s">
        <v>27</v>
      </c>
      <c r="F4626" s="2" t="s">
        <v>4296</v>
      </c>
      <c r="G4626" s="2" t="s">
        <v>29</v>
      </c>
      <c r="H4626" s="2" t="s">
        <v>79</v>
      </c>
      <c r="I4626" s="2" t="s">
        <v>1567</v>
      </c>
      <c r="J4626" s="2" t="s">
        <v>89</v>
      </c>
      <c r="K4626" s="2" t="s">
        <v>54</v>
      </c>
      <c r="L4626" s="10">
        <v>42861.0</v>
      </c>
      <c r="M4626" s="2" t="s">
        <v>34</v>
      </c>
      <c r="N4626" s="11">
        <v>0.0</v>
      </c>
      <c r="O4626" s="12">
        <v>8.0</v>
      </c>
      <c r="P4626" s="13">
        <v>0.27</v>
      </c>
      <c r="Q4626" s="13">
        <v>30.0</v>
      </c>
      <c r="R4626" s="13">
        <f t="shared" si="1"/>
        <v>30</v>
      </c>
      <c r="S4626" s="14">
        <f t="shared" si="2"/>
        <v>7.5</v>
      </c>
      <c r="T4626" s="14">
        <f t="shared" si="3"/>
        <v>0.2666666667</v>
      </c>
      <c r="U4626" s="15" t="str">
        <f>vlookup(F4626,'Sub categories'!$A:$C,3,False)</f>
        <v>Phones</v>
      </c>
      <c r="V4626" s="16">
        <f t="shared" si="4"/>
        <v>3</v>
      </c>
      <c r="W4626" s="17">
        <f t="array" ref="W4626">INDEX(shipping_prices!$C$1:$F5853,MATCH(I4626,shipping_prices!$A$1:$A5853,0),MATCH(M4626,shipping_prices!$C$1:$F$1,0))</f>
        <v>9.62</v>
      </c>
      <c r="X4626" s="15" t="str">
        <f t="shared" si="5"/>
        <v>Roy FranzösischChesapeakeVirginia</v>
      </c>
      <c r="Y4626" s="15" t="str">
        <f t="shared" si="6"/>
        <v>Low</v>
      </c>
    </row>
    <row r="4627" hidden="1">
      <c r="A4627" s="1">
        <v>42858.0</v>
      </c>
      <c r="B4627" s="2" t="s">
        <v>5397</v>
      </c>
      <c r="C4627" s="2">
        <v>4.0</v>
      </c>
      <c r="D4627" s="2" t="s">
        <v>1350</v>
      </c>
      <c r="E4627" s="2" t="s">
        <v>27</v>
      </c>
      <c r="F4627" s="2" t="s">
        <v>1846</v>
      </c>
      <c r="G4627" s="2" t="s">
        <v>39</v>
      </c>
      <c r="H4627" s="2" t="s">
        <v>1847</v>
      </c>
      <c r="I4627" s="2" t="s">
        <v>1567</v>
      </c>
      <c r="J4627" s="2" t="s">
        <v>89</v>
      </c>
      <c r="K4627" s="2" t="s">
        <v>54</v>
      </c>
      <c r="L4627" s="10">
        <v>42861.0</v>
      </c>
      <c r="M4627" s="2" t="s">
        <v>34</v>
      </c>
      <c r="N4627" s="11">
        <v>0.0</v>
      </c>
      <c r="O4627" s="12">
        <v>55.0</v>
      </c>
      <c r="P4627" s="13">
        <v>0.27</v>
      </c>
      <c r="Q4627" s="13">
        <v>204.0</v>
      </c>
      <c r="R4627" s="13">
        <f t="shared" si="1"/>
        <v>204</v>
      </c>
      <c r="S4627" s="14">
        <f t="shared" si="2"/>
        <v>51</v>
      </c>
      <c r="T4627" s="14">
        <f t="shared" si="3"/>
        <v>0.2696078431</v>
      </c>
      <c r="U4627" s="15" t="str">
        <f>vlookup(F4627,'Sub categories'!$A:$C,3,False)</f>
        <v>Appliances</v>
      </c>
      <c r="V4627" s="16">
        <f t="shared" si="4"/>
        <v>3</v>
      </c>
      <c r="W4627" s="17">
        <f t="array" ref="W4627">INDEX(shipping_prices!$C$1:$F5854,MATCH(I4627,shipping_prices!$A$1:$A5854,0),MATCH(M4627,shipping_prices!$C$1:$F$1,0))</f>
        <v>9.62</v>
      </c>
      <c r="X4627" s="15" t="str">
        <f t="shared" si="5"/>
        <v>Roy FranzösischChesapeakeVirginia</v>
      </c>
      <c r="Y4627" s="15" t="str">
        <f t="shared" si="6"/>
        <v>High</v>
      </c>
    </row>
    <row r="4628" hidden="1">
      <c r="A4628" s="1">
        <v>42858.0</v>
      </c>
      <c r="B4628" s="2" t="s">
        <v>5398</v>
      </c>
      <c r="C4628" s="2">
        <v>5.0</v>
      </c>
      <c r="D4628" s="2" t="s">
        <v>2787</v>
      </c>
      <c r="E4628" s="2" t="s">
        <v>49</v>
      </c>
      <c r="F4628" s="2" t="s">
        <v>2591</v>
      </c>
      <c r="G4628" s="2" t="s">
        <v>39</v>
      </c>
      <c r="H4628" s="2" t="s">
        <v>216</v>
      </c>
      <c r="I4628" s="2" t="s">
        <v>96</v>
      </c>
      <c r="J4628" s="2" t="s">
        <v>97</v>
      </c>
      <c r="K4628" s="2" t="s">
        <v>77</v>
      </c>
      <c r="L4628" s="10">
        <v>42868.0</v>
      </c>
      <c r="M4628" s="2" t="s">
        <v>34</v>
      </c>
      <c r="N4628" s="11">
        <v>0.0</v>
      </c>
      <c r="O4628" s="12">
        <v>4.0</v>
      </c>
      <c r="P4628" s="13">
        <v>0.26</v>
      </c>
      <c r="Q4628" s="13">
        <v>14.0</v>
      </c>
      <c r="R4628" s="13">
        <f t="shared" si="1"/>
        <v>14</v>
      </c>
      <c r="S4628" s="14">
        <f t="shared" si="2"/>
        <v>2.8</v>
      </c>
      <c r="T4628" s="14">
        <f t="shared" si="3"/>
        <v>0.2857142857</v>
      </c>
      <c r="U4628" s="15" t="str">
        <f>vlookup(F4628,'Sub categories'!$A:$C,3,False)</f>
        <v>Art</v>
      </c>
      <c r="V4628" s="16">
        <f t="shared" si="4"/>
        <v>10</v>
      </c>
      <c r="W4628" s="17">
        <f t="array" ref="W4628">INDEX(shipping_prices!$C$1:$F5855,MATCH(I4628,shipping_prices!$A$1:$A5855,0),MATCH(M4628,shipping_prices!$C$1:$F$1,0))</f>
        <v>13.85</v>
      </c>
      <c r="X4628" s="15" t="str">
        <f t="shared" si="5"/>
        <v>Matthew GrinsteinJacksonMichigan</v>
      </c>
      <c r="Y4628" s="15" t="str">
        <f t="shared" si="6"/>
        <v>Low</v>
      </c>
    </row>
    <row r="4629" hidden="1">
      <c r="A4629" s="1">
        <v>42860.0</v>
      </c>
      <c r="B4629" s="2" t="s">
        <v>5398</v>
      </c>
      <c r="C4629" s="2">
        <v>2.0</v>
      </c>
      <c r="D4629" s="2" t="s">
        <v>2787</v>
      </c>
      <c r="E4629" s="2" t="s">
        <v>49</v>
      </c>
      <c r="F4629" s="2" t="s">
        <v>2074</v>
      </c>
      <c r="G4629" s="2" t="s">
        <v>39</v>
      </c>
      <c r="H4629" s="2" t="s">
        <v>526</v>
      </c>
      <c r="I4629" s="2" t="s">
        <v>96</v>
      </c>
      <c r="J4629" s="2" t="s">
        <v>97</v>
      </c>
      <c r="K4629" s="2" t="s">
        <v>77</v>
      </c>
      <c r="L4629" s="10">
        <v>42868.0</v>
      </c>
      <c r="M4629" s="2" t="s">
        <v>34</v>
      </c>
      <c r="N4629" s="11">
        <v>0.0</v>
      </c>
      <c r="O4629" s="12">
        <v>7.0</v>
      </c>
      <c r="P4629" s="13">
        <v>0.25</v>
      </c>
      <c r="Q4629" s="13">
        <v>27.0</v>
      </c>
      <c r="R4629" s="13">
        <f t="shared" si="1"/>
        <v>27</v>
      </c>
      <c r="S4629" s="14">
        <f t="shared" si="2"/>
        <v>13.5</v>
      </c>
      <c r="T4629" s="14">
        <f t="shared" si="3"/>
        <v>0.2592592593</v>
      </c>
      <c r="U4629" s="15" t="str">
        <f>vlookup(F4629,'Sub categories'!$A:$C,3,False)</f>
        <v>Storage</v>
      </c>
      <c r="V4629" s="16">
        <f t="shared" si="4"/>
        <v>8</v>
      </c>
      <c r="W4629" s="17">
        <f t="array" ref="W4629">INDEX(shipping_prices!$C$1:$F5856,MATCH(I4629,shipping_prices!$A$1:$A5856,0),MATCH(M4629,shipping_prices!$C$1:$F$1,0))</f>
        <v>13.85</v>
      </c>
      <c r="X4629" s="15" t="str">
        <f t="shared" si="5"/>
        <v>Matthew GrinsteinJacksonMichigan</v>
      </c>
      <c r="Y4629" s="15" t="str">
        <f t="shared" si="6"/>
        <v>Low</v>
      </c>
    </row>
    <row r="4630">
      <c r="A4630" s="1">
        <v>42860.0</v>
      </c>
      <c r="B4630" s="2" t="s">
        <v>5398</v>
      </c>
      <c r="C4630" s="2">
        <v>4.0</v>
      </c>
      <c r="D4630" s="2" t="s">
        <v>2787</v>
      </c>
      <c r="E4630" s="2" t="s">
        <v>49</v>
      </c>
      <c r="F4630" s="2" t="s">
        <v>2165</v>
      </c>
      <c r="G4630" s="2" t="s">
        <v>45</v>
      </c>
      <c r="H4630" s="2" t="s">
        <v>2166</v>
      </c>
      <c r="I4630" s="2" t="s">
        <v>96</v>
      </c>
      <c r="J4630" s="2" t="s">
        <v>97</v>
      </c>
      <c r="K4630" s="2" t="s">
        <v>77</v>
      </c>
      <c r="L4630" s="10">
        <v>42868.0</v>
      </c>
      <c r="M4630" s="2" t="s">
        <v>34</v>
      </c>
      <c r="N4630" s="11">
        <v>0.0</v>
      </c>
      <c r="O4630" s="12">
        <v>9.0</v>
      </c>
      <c r="P4630" s="13">
        <v>0.26</v>
      </c>
      <c r="Q4630" s="13">
        <v>33.0</v>
      </c>
      <c r="R4630" s="13">
        <f t="shared" si="1"/>
        <v>33</v>
      </c>
      <c r="S4630" s="14">
        <f t="shared" si="2"/>
        <v>8.25</v>
      </c>
      <c r="T4630" s="14">
        <f t="shared" si="3"/>
        <v>0.2727272727</v>
      </c>
      <c r="U4630" s="15" t="str">
        <f>vlookup(F4630,'Sub categories'!$A:$C,3,False)</f>
        <v>Furnishings</v>
      </c>
      <c r="V4630" s="16">
        <f t="shared" si="4"/>
        <v>8</v>
      </c>
      <c r="W4630" s="17">
        <f t="array" ref="W4630">INDEX(shipping_prices!$C$1:$F5857,MATCH(I4630,shipping_prices!$A$1:$A5857,0),MATCH(M4630,shipping_prices!$C$1:$F$1,0))</f>
        <v>13.85</v>
      </c>
      <c r="X4630" s="15" t="str">
        <f t="shared" si="5"/>
        <v>Matthew GrinsteinJacksonMichigan</v>
      </c>
      <c r="Y4630" s="15" t="str">
        <f t="shared" si="6"/>
        <v>Low</v>
      </c>
    </row>
    <row r="4631" hidden="1">
      <c r="A4631" s="1">
        <v>42860.0</v>
      </c>
      <c r="B4631" s="2" t="s">
        <v>5398</v>
      </c>
      <c r="C4631" s="2">
        <v>7.0</v>
      </c>
      <c r="D4631" s="2" t="s">
        <v>2787</v>
      </c>
      <c r="E4631" s="2" t="s">
        <v>49</v>
      </c>
      <c r="F4631" s="2" t="s">
        <v>2354</v>
      </c>
      <c r="G4631" s="2" t="s">
        <v>29</v>
      </c>
      <c r="H4631" s="2" t="s">
        <v>1303</v>
      </c>
      <c r="I4631" s="2" t="s">
        <v>96</v>
      </c>
      <c r="J4631" s="2" t="s">
        <v>97</v>
      </c>
      <c r="K4631" s="2" t="s">
        <v>77</v>
      </c>
      <c r="L4631" s="10">
        <v>42868.0</v>
      </c>
      <c r="M4631" s="2" t="s">
        <v>34</v>
      </c>
      <c r="N4631" s="11">
        <v>0.0</v>
      </c>
      <c r="O4631" s="12">
        <v>184.0</v>
      </c>
      <c r="P4631" s="13">
        <v>0.28</v>
      </c>
      <c r="Q4631" s="13">
        <v>658.0</v>
      </c>
      <c r="R4631" s="13">
        <f t="shared" si="1"/>
        <v>658</v>
      </c>
      <c r="S4631" s="14">
        <f t="shared" si="2"/>
        <v>94</v>
      </c>
      <c r="T4631" s="14">
        <f t="shared" si="3"/>
        <v>0.2796352584</v>
      </c>
      <c r="U4631" s="15" t="str">
        <f>vlookup(F4631,'Sub categories'!$A:$C,3,False)</f>
        <v>Phones</v>
      </c>
      <c r="V4631" s="16">
        <f t="shared" si="4"/>
        <v>8</v>
      </c>
      <c r="W4631" s="17">
        <f t="array" ref="W4631">INDEX(shipping_prices!$C$1:$F5858,MATCH(I4631,shipping_prices!$A$1:$A5858,0),MATCH(M4631,shipping_prices!$C$1:$F$1,0))</f>
        <v>13.85</v>
      </c>
      <c r="X4631" s="15" t="str">
        <f t="shared" si="5"/>
        <v>Matthew GrinsteinJacksonMichigan</v>
      </c>
      <c r="Y4631" s="15" t="str">
        <f t="shared" si="6"/>
        <v>High</v>
      </c>
    </row>
    <row r="4632" hidden="1">
      <c r="A4632" s="1">
        <v>42860.0</v>
      </c>
      <c r="B4632" s="2" t="s">
        <v>5399</v>
      </c>
      <c r="C4632" s="2">
        <v>4.0</v>
      </c>
      <c r="D4632" s="2" t="s">
        <v>3489</v>
      </c>
      <c r="E4632" s="2" t="s">
        <v>37</v>
      </c>
      <c r="F4632" s="2" t="s">
        <v>2612</v>
      </c>
      <c r="G4632" s="2" t="s">
        <v>29</v>
      </c>
      <c r="H4632" s="2" t="s">
        <v>79</v>
      </c>
      <c r="I4632" s="2" t="s">
        <v>31</v>
      </c>
      <c r="J4632" s="2" t="s">
        <v>32</v>
      </c>
      <c r="K4632" s="2" t="s">
        <v>33</v>
      </c>
      <c r="L4632" s="10">
        <v>42870.0</v>
      </c>
      <c r="M4632" s="2" t="s">
        <v>142</v>
      </c>
      <c r="N4632" s="11">
        <v>0.0</v>
      </c>
      <c r="O4632" s="12">
        <v>12.0</v>
      </c>
      <c r="P4632" s="13">
        <v>0.28</v>
      </c>
      <c r="Q4632" s="13">
        <v>44.0</v>
      </c>
      <c r="R4632" s="13">
        <f t="shared" si="1"/>
        <v>44</v>
      </c>
      <c r="S4632" s="14">
        <f t="shared" si="2"/>
        <v>11</v>
      </c>
      <c r="T4632" s="14">
        <f t="shared" si="3"/>
        <v>0.2727272727</v>
      </c>
      <c r="U4632" s="15" t="str">
        <f>vlookup(F4632,'Sub categories'!$A:$C,3,False)</f>
        <v>Phones</v>
      </c>
      <c r="V4632" s="16">
        <f t="shared" si="4"/>
        <v>10</v>
      </c>
      <c r="W4632" s="17">
        <f t="array" ref="W4632">INDEX(shipping_prices!$C$1:$F5859,MATCH(I4632,shipping_prices!$A$1:$A5859,0),MATCH(M4632,shipping_prices!$C$1:$F$1,0))</f>
        <v>23.55</v>
      </c>
      <c r="X4632" s="15" t="str">
        <f t="shared" si="5"/>
        <v>Fred WassermanNew York CityNew York</v>
      </c>
      <c r="Y4632" s="15" t="str">
        <f t="shared" si="6"/>
        <v>Low</v>
      </c>
    </row>
    <row r="4633">
      <c r="A4633" s="1">
        <v>42860.0</v>
      </c>
      <c r="B4633" s="2" t="s">
        <v>5400</v>
      </c>
      <c r="C4633" s="2">
        <v>4.0</v>
      </c>
      <c r="D4633" s="2" t="s">
        <v>499</v>
      </c>
      <c r="E4633" s="2" t="s">
        <v>37</v>
      </c>
      <c r="F4633" s="2" t="s">
        <v>4678</v>
      </c>
      <c r="G4633" s="2" t="s">
        <v>45</v>
      </c>
      <c r="H4633" s="2" t="s">
        <v>46</v>
      </c>
      <c r="I4633" s="2" t="s">
        <v>2272</v>
      </c>
      <c r="J4633" s="2" t="s">
        <v>42</v>
      </c>
      <c r="K4633" s="2" t="s">
        <v>43</v>
      </c>
      <c r="L4633" s="10">
        <v>42864.0</v>
      </c>
      <c r="M4633" s="2" t="s">
        <v>34</v>
      </c>
      <c r="N4633" s="11">
        <v>0.2</v>
      </c>
      <c r="O4633" s="12">
        <v>5.0</v>
      </c>
      <c r="P4633" s="13">
        <v>0.01</v>
      </c>
      <c r="Q4633" s="13">
        <v>387.0</v>
      </c>
      <c r="R4633" s="13">
        <f t="shared" si="1"/>
        <v>483.75</v>
      </c>
      <c r="S4633" s="14">
        <f t="shared" si="2"/>
        <v>120.9375</v>
      </c>
      <c r="T4633" s="14">
        <f t="shared" si="3"/>
        <v>0.01291989664</v>
      </c>
      <c r="U4633" s="15" t="str">
        <f>vlookup(F4633,'Sub categories'!$A:$C,3,False)</f>
        <v>Chairs</v>
      </c>
      <c r="V4633" s="16">
        <f t="shared" si="4"/>
        <v>4</v>
      </c>
      <c r="W4633" s="17">
        <f t="array" ref="W4633">INDEX(shipping_prices!$C$1:$F5860,MATCH(I4633,shipping_prices!$A$1:$A5860,0),MATCH(M4633,shipping_prices!$C$1:$F$1,0))</f>
        <v>14.21</v>
      </c>
      <c r="X4633" s="15" t="str">
        <f t="shared" si="5"/>
        <v>Muhammed YedwabEl CajonCalifornia</v>
      </c>
      <c r="Y4633" s="15" t="str">
        <f t="shared" si="6"/>
        <v>Low</v>
      </c>
    </row>
    <row r="4634">
      <c r="A4634" s="1">
        <v>42860.0</v>
      </c>
      <c r="B4634" s="2" t="s">
        <v>5401</v>
      </c>
      <c r="C4634" s="2">
        <v>3.0</v>
      </c>
      <c r="D4634" s="2" t="s">
        <v>133</v>
      </c>
      <c r="E4634" s="2" t="s">
        <v>49</v>
      </c>
      <c r="F4634" s="2" t="s">
        <v>2510</v>
      </c>
      <c r="G4634" s="2" t="s">
        <v>45</v>
      </c>
      <c r="H4634" s="2" t="s">
        <v>423</v>
      </c>
      <c r="I4634" s="2" t="s">
        <v>31</v>
      </c>
      <c r="J4634" s="2" t="s">
        <v>32</v>
      </c>
      <c r="K4634" s="2" t="s">
        <v>33</v>
      </c>
      <c r="L4634" s="10">
        <v>42871.0</v>
      </c>
      <c r="M4634" s="2" t="s">
        <v>34</v>
      </c>
      <c r="N4634" s="11">
        <v>0.1</v>
      </c>
      <c r="O4634" s="12">
        <v>63.0</v>
      </c>
      <c r="P4634" s="13">
        <v>0.14</v>
      </c>
      <c r="Q4634" s="13">
        <v>435.0</v>
      </c>
      <c r="R4634" s="13">
        <f t="shared" si="1"/>
        <v>483.3333333</v>
      </c>
      <c r="S4634" s="14">
        <f t="shared" si="2"/>
        <v>161.1111111</v>
      </c>
      <c r="T4634" s="14">
        <f t="shared" si="3"/>
        <v>0.1448275862</v>
      </c>
      <c r="U4634" s="15" t="str">
        <f>vlookup(F4634,'Sub categories'!$A:$C,3,False)</f>
        <v>Chairs</v>
      </c>
      <c r="V4634" s="16">
        <f t="shared" si="4"/>
        <v>11</v>
      </c>
      <c r="W4634" s="17">
        <f t="array" ref="W4634">INDEX(shipping_prices!$C$1:$F5861,MATCH(I4634,shipping_prices!$A$1:$A5861,0),MATCH(M4634,shipping_prices!$C$1:$F$1,0))</f>
        <v>10.09</v>
      </c>
      <c r="X4634" s="15" t="str">
        <f t="shared" si="5"/>
        <v>Dennis BoltonNew York CityNew York</v>
      </c>
      <c r="Y4634" s="15" t="str">
        <f t="shared" si="6"/>
        <v>High</v>
      </c>
    </row>
    <row r="4635" hidden="1">
      <c r="A4635" s="1">
        <v>42860.0</v>
      </c>
      <c r="B4635" s="2" t="s">
        <v>5402</v>
      </c>
      <c r="C4635" s="2">
        <v>3.0</v>
      </c>
      <c r="D4635" s="2" t="s">
        <v>3208</v>
      </c>
      <c r="E4635" s="2" t="s">
        <v>37</v>
      </c>
      <c r="F4635" s="2" t="s">
        <v>1963</v>
      </c>
      <c r="G4635" s="2" t="s">
        <v>39</v>
      </c>
      <c r="H4635" s="2" t="s">
        <v>79</v>
      </c>
      <c r="I4635" s="2" t="s">
        <v>2226</v>
      </c>
      <c r="J4635" s="2" t="s">
        <v>614</v>
      </c>
      <c r="K4635" s="2" t="s">
        <v>54</v>
      </c>
      <c r="L4635" s="10">
        <v>42869.0</v>
      </c>
      <c r="M4635" s="2" t="s">
        <v>34</v>
      </c>
      <c r="N4635" s="11">
        <v>0.7</v>
      </c>
      <c r="O4635" s="12">
        <v>-2.0</v>
      </c>
      <c r="P4635" s="13">
        <v>-0.7</v>
      </c>
      <c r="Q4635" s="13">
        <v>3.0</v>
      </c>
      <c r="R4635" s="13">
        <f t="shared" si="1"/>
        <v>10</v>
      </c>
      <c r="S4635" s="14">
        <f t="shared" si="2"/>
        <v>3.333333333</v>
      </c>
      <c r="T4635" s="14">
        <f t="shared" si="3"/>
        <v>-0.6666666667</v>
      </c>
      <c r="U4635" s="15" t="str">
        <f>vlookup(F4635,'Sub categories'!$A:$C,3,False)</f>
        <v>Binders</v>
      </c>
      <c r="V4635" s="16">
        <f t="shared" si="4"/>
        <v>9</v>
      </c>
      <c r="W4635" s="17">
        <f t="array" ref="W4635">INDEX(shipping_prices!$C$1:$F5862,MATCH(I4635,shipping_prices!$A$1:$A5862,0),MATCH(M4635,shipping_prices!$C$1:$F$1,0))</f>
        <v>6.55</v>
      </c>
      <c r="X4635" s="15" t="str">
        <f t="shared" si="5"/>
        <v>Michael PaigeBristolTennessee</v>
      </c>
      <c r="Y4635" s="15" t="str">
        <f t="shared" si="6"/>
        <v>loss</v>
      </c>
    </row>
    <row r="4636" hidden="1">
      <c r="A4636" s="1">
        <v>42860.0</v>
      </c>
      <c r="B4636" s="2" t="s">
        <v>5402</v>
      </c>
      <c r="C4636" s="2">
        <v>4.0</v>
      </c>
      <c r="D4636" s="2" t="s">
        <v>3208</v>
      </c>
      <c r="E4636" s="2" t="s">
        <v>37</v>
      </c>
      <c r="F4636" s="2" t="s">
        <v>2989</v>
      </c>
      <c r="G4636" s="2" t="s">
        <v>39</v>
      </c>
      <c r="H4636" s="2" t="s">
        <v>182</v>
      </c>
      <c r="I4636" s="2" t="s">
        <v>2226</v>
      </c>
      <c r="J4636" s="2" t="s">
        <v>614</v>
      </c>
      <c r="K4636" s="2" t="s">
        <v>54</v>
      </c>
      <c r="L4636" s="10">
        <v>42869.0</v>
      </c>
      <c r="M4636" s="2" t="s">
        <v>34</v>
      </c>
      <c r="N4636" s="11">
        <v>0.7</v>
      </c>
      <c r="O4636" s="12">
        <v>-28.0</v>
      </c>
      <c r="P4636" s="13">
        <v>-0.73</v>
      </c>
      <c r="Q4636" s="13">
        <v>38.0</v>
      </c>
      <c r="R4636" s="13">
        <f t="shared" si="1"/>
        <v>126.6666667</v>
      </c>
      <c r="S4636" s="14">
        <f t="shared" si="2"/>
        <v>31.66666667</v>
      </c>
      <c r="T4636" s="14">
        <f t="shared" si="3"/>
        <v>-0.7368421053</v>
      </c>
      <c r="U4636" s="15" t="str">
        <f>vlookup(F4636,'Sub categories'!$A:$C,3,False)</f>
        <v>Binders</v>
      </c>
      <c r="V4636" s="16">
        <f t="shared" si="4"/>
        <v>9</v>
      </c>
      <c r="W4636" s="17">
        <f t="array" ref="W4636">INDEX(shipping_prices!$C$1:$F5863,MATCH(I4636,shipping_prices!$A$1:$A5863,0),MATCH(M4636,shipping_prices!$C$1:$F$1,0))</f>
        <v>6.55</v>
      </c>
      <c r="X4636" s="15" t="str">
        <f t="shared" si="5"/>
        <v>Michael PaigeBristolTennessee</v>
      </c>
      <c r="Y4636" s="15" t="str">
        <f t="shared" si="6"/>
        <v>loss</v>
      </c>
    </row>
    <row r="4637" hidden="1">
      <c r="A4637" s="1">
        <v>42860.0</v>
      </c>
      <c r="B4637" s="2" t="s">
        <v>5403</v>
      </c>
      <c r="C4637" s="2">
        <v>12.0</v>
      </c>
      <c r="D4637" s="2" t="s">
        <v>186</v>
      </c>
      <c r="E4637" s="2" t="s">
        <v>27</v>
      </c>
      <c r="F4637" s="2" t="s">
        <v>2825</v>
      </c>
      <c r="G4637" s="2" t="s">
        <v>39</v>
      </c>
      <c r="H4637" s="2" t="s">
        <v>1228</v>
      </c>
      <c r="I4637" s="2" t="s">
        <v>5158</v>
      </c>
      <c r="J4637" s="2" t="s">
        <v>159</v>
      </c>
      <c r="K4637" s="2" t="s">
        <v>43</v>
      </c>
      <c r="L4637" s="10">
        <v>42861.0</v>
      </c>
      <c r="M4637" s="2" t="s">
        <v>34</v>
      </c>
      <c r="N4637" s="11">
        <v>0.0</v>
      </c>
      <c r="O4637" s="12">
        <v>1.0</v>
      </c>
      <c r="P4637" s="13">
        <v>0.01</v>
      </c>
      <c r="Q4637" s="13">
        <v>93.0</v>
      </c>
      <c r="R4637" s="13">
        <f t="shared" si="1"/>
        <v>93</v>
      </c>
      <c r="S4637" s="14">
        <f t="shared" si="2"/>
        <v>7.75</v>
      </c>
      <c r="T4637" s="14">
        <f t="shared" si="3"/>
        <v>0.01075268817</v>
      </c>
      <c r="U4637" s="15" t="str">
        <f>vlookup(F4637,'Sub categories'!$A:$C,3,False)</f>
        <v>Fasteners</v>
      </c>
      <c r="V4637" s="16">
        <f t="shared" si="4"/>
        <v>1</v>
      </c>
      <c r="W4637" s="17">
        <f t="array" ref="W4637">INDEX(shipping_prices!$C$1:$F5864,MATCH(I4637,shipping_prices!$A$1:$A5864,0),MATCH(M4637,shipping_prices!$C$1:$F$1,0))</f>
        <v>13.87</v>
      </c>
      <c r="X4637" s="15" t="str">
        <f t="shared" si="5"/>
        <v>Mick CrebaggaMarysvilleWashington</v>
      </c>
      <c r="Y4637" s="15" t="str">
        <f t="shared" si="6"/>
        <v>Low</v>
      </c>
    </row>
    <row r="4638" hidden="1">
      <c r="A4638" s="1">
        <v>42860.0</v>
      </c>
      <c r="B4638" s="2" t="s">
        <v>5404</v>
      </c>
      <c r="C4638" s="2">
        <v>2.0</v>
      </c>
      <c r="D4638" s="2" t="s">
        <v>1429</v>
      </c>
      <c r="E4638" s="2" t="s">
        <v>27</v>
      </c>
      <c r="F4638" s="2" t="s">
        <v>607</v>
      </c>
      <c r="G4638" s="2" t="s">
        <v>29</v>
      </c>
      <c r="H4638" s="2" t="s">
        <v>79</v>
      </c>
      <c r="I4638" s="2" t="s">
        <v>1790</v>
      </c>
      <c r="J4638" s="2" t="s">
        <v>97</v>
      </c>
      <c r="K4638" s="2" t="s">
        <v>77</v>
      </c>
      <c r="L4638" s="10">
        <v>42861.0</v>
      </c>
      <c r="M4638" s="2" t="s">
        <v>34</v>
      </c>
      <c r="N4638" s="11">
        <v>0.0</v>
      </c>
      <c r="O4638" s="12">
        <v>75.0</v>
      </c>
      <c r="P4638" s="13">
        <v>0.29</v>
      </c>
      <c r="Q4638" s="13">
        <v>258.0</v>
      </c>
      <c r="R4638" s="13">
        <f t="shared" si="1"/>
        <v>258</v>
      </c>
      <c r="S4638" s="14">
        <f t="shared" si="2"/>
        <v>129</v>
      </c>
      <c r="T4638" s="14">
        <f t="shared" si="3"/>
        <v>0.2906976744</v>
      </c>
      <c r="U4638" s="15" t="str">
        <f>vlookup(F4638,'Sub categories'!$A:$C,3,False)</f>
        <v>Phones</v>
      </c>
      <c r="V4638" s="16">
        <f t="shared" si="4"/>
        <v>1</v>
      </c>
      <c r="W4638" s="17">
        <f t="array" ref="W4638">INDEX(shipping_prices!$C$1:$F5865,MATCH(I4638,shipping_prices!$A$1:$A5865,0),MATCH(M4638,shipping_prices!$C$1:$F$1,0))</f>
        <v>5.45</v>
      </c>
      <c r="X4638" s="15" t="str">
        <f t="shared" si="5"/>
        <v>Lisa DeCherneyDetroitMichigan</v>
      </c>
      <c r="Y4638" s="15" t="str">
        <f t="shared" si="6"/>
        <v>High</v>
      </c>
    </row>
    <row r="4639" hidden="1">
      <c r="A4639" s="1">
        <v>42860.0</v>
      </c>
      <c r="B4639" s="2" t="s">
        <v>5405</v>
      </c>
      <c r="C4639" s="2">
        <v>6.0</v>
      </c>
      <c r="D4639" s="2" t="s">
        <v>2252</v>
      </c>
      <c r="E4639" s="2" t="s">
        <v>37</v>
      </c>
      <c r="F4639" s="2" t="s">
        <v>5406</v>
      </c>
      <c r="G4639" s="2" t="s">
        <v>39</v>
      </c>
      <c r="H4639" s="2" t="s">
        <v>458</v>
      </c>
      <c r="I4639" s="2" t="s">
        <v>31</v>
      </c>
      <c r="J4639" s="2" t="s">
        <v>32</v>
      </c>
      <c r="K4639" s="2" t="s">
        <v>33</v>
      </c>
      <c r="L4639" s="10">
        <v>42865.0</v>
      </c>
      <c r="M4639" s="2" t="s">
        <v>34</v>
      </c>
      <c r="N4639" s="11">
        <v>0.0</v>
      </c>
      <c r="O4639" s="12">
        <v>0.0</v>
      </c>
      <c r="P4639" s="13">
        <v>0.0</v>
      </c>
      <c r="Q4639" s="13">
        <v>213.0</v>
      </c>
      <c r="R4639" s="13">
        <f t="shared" si="1"/>
        <v>213</v>
      </c>
      <c r="S4639" s="14">
        <f t="shared" si="2"/>
        <v>35.5</v>
      </c>
      <c r="T4639" s="14">
        <f t="shared" si="3"/>
        <v>0</v>
      </c>
      <c r="U4639" s="15" t="str">
        <f>vlookup(F4639,'Sub categories'!$A:$C,3,False)</f>
        <v>Storage</v>
      </c>
      <c r="V4639" s="16">
        <f t="shared" si="4"/>
        <v>5</v>
      </c>
      <c r="W4639" s="17">
        <f t="array" ref="W4639">INDEX(shipping_prices!$C$1:$F5866,MATCH(I4639,shipping_prices!$A$1:$A5866,0),MATCH(M4639,shipping_prices!$C$1:$F$1,0))</f>
        <v>10.09</v>
      </c>
      <c r="X4639" s="15" t="str">
        <f t="shared" si="5"/>
        <v>Ellis BallardNew York CityNew York</v>
      </c>
      <c r="Y4639" s="15" t="str">
        <f t="shared" si="6"/>
        <v>loss</v>
      </c>
    </row>
    <row r="4640" hidden="1">
      <c r="A4640" s="1">
        <v>42860.0</v>
      </c>
      <c r="B4640" s="2" t="s">
        <v>5407</v>
      </c>
      <c r="C4640" s="2">
        <v>7.0</v>
      </c>
      <c r="D4640" s="2" t="s">
        <v>161</v>
      </c>
      <c r="E4640" s="2" t="s">
        <v>37</v>
      </c>
      <c r="F4640" s="2" t="s">
        <v>1627</v>
      </c>
      <c r="G4640" s="2" t="s">
        <v>29</v>
      </c>
      <c r="H4640" s="2" t="s">
        <v>79</v>
      </c>
      <c r="I4640" s="2" t="s">
        <v>41</v>
      </c>
      <c r="J4640" s="2" t="s">
        <v>42</v>
      </c>
      <c r="K4640" s="2" t="s">
        <v>43</v>
      </c>
      <c r="L4640" s="10">
        <v>42868.0</v>
      </c>
      <c r="M4640" s="2" t="s">
        <v>142</v>
      </c>
      <c r="N4640" s="11">
        <v>0.2</v>
      </c>
      <c r="O4640" s="12">
        <v>7.0</v>
      </c>
      <c r="P4640" s="13">
        <v>0.1</v>
      </c>
      <c r="Q4640" s="13">
        <v>67.0</v>
      </c>
      <c r="R4640" s="13">
        <f t="shared" si="1"/>
        <v>83.75</v>
      </c>
      <c r="S4640" s="14">
        <f t="shared" si="2"/>
        <v>11.96428571</v>
      </c>
      <c r="T4640" s="14">
        <f t="shared" si="3"/>
        <v>0.1044776119</v>
      </c>
      <c r="U4640" s="15" t="str">
        <f>vlookup(F4640,'Sub categories'!$A:$C,3,False)</f>
        <v>Phones</v>
      </c>
      <c r="V4640" s="16">
        <f t="shared" si="4"/>
        <v>8</v>
      </c>
      <c r="W4640" s="17">
        <f t="array" ref="W4640">INDEX(shipping_prices!$C$1:$F5867,MATCH(I4640,shipping_prices!$A$1:$A5867,0),MATCH(M4640,shipping_prices!$C$1:$F$1,0))</f>
        <v>16.04</v>
      </c>
      <c r="X4640" s="15" t="str">
        <f t="shared" si="5"/>
        <v>Andy YotovSan FranciscoCalifornia</v>
      </c>
      <c r="Y4640" s="15" t="str">
        <f t="shared" si="6"/>
        <v>Low</v>
      </c>
    </row>
    <row r="4641" hidden="1">
      <c r="A4641" s="1">
        <v>42861.0</v>
      </c>
      <c r="B4641" s="2" t="s">
        <v>5408</v>
      </c>
      <c r="C4641" s="2">
        <v>3.0</v>
      </c>
      <c r="D4641" s="2" t="s">
        <v>4860</v>
      </c>
      <c r="E4641" s="2" t="s">
        <v>27</v>
      </c>
      <c r="F4641" s="2" t="s">
        <v>4501</v>
      </c>
      <c r="G4641" s="2" t="s">
        <v>39</v>
      </c>
      <c r="H4641" s="2" t="s">
        <v>1147</v>
      </c>
      <c r="I4641" s="2" t="s">
        <v>630</v>
      </c>
      <c r="J4641" s="2" t="s">
        <v>32</v>
      </c>
      <c r="K4641" s="2" t="s">
        <v>33</v>
      </c>
      <c r="L4641" s="10">
        <v>42862.0</v>
      </c>
      <c r="M4641" s="2" t="s">
        <v>34</v>
      </c>
      <c r="N4641" s="11">
        <v>0.0</v>
      </c>
      <c r="O4641" s="12">
        <v>18.0</v>
      </c>
      <c r="P4641" s="13">
        <v>0.35</v>
      </c>
      <c r="Q4641" s="13">
        <v>53.0</v>
      </c>
      <c r="R4641" s="13">
        <f t="shared" si="1"/>
        <v>53</v>
      </c>
      <c r="S4641" s="14">
        <f t="shared" si="2"/>
        <v>17.66666667</v>
      </c>
      <c r="T4641" s="14">
        <f t="shared" si="3"/>
        <v>0.3396226415</v>
      </c>
      <c r="U4641" s="15" t="str">
        <f>vlookup(F4641,'Sub categories'!$A:$C,3,False)</f>
        <v>Appliances</v>
      </c>
      <c r="V4641" s="16">
        <f t="shared" si="4"/>
        <v>1</v>
      </c>
      <c r="W4641" s="17">
        <f t="array" ref="W4641">INDEX(shipping_prices!$C$1:$F5868,MATCH(I4641,shipping_prices!$A$1:$A5868,0),MATCH(M4641,shipping_prices!$C$1:$F$1,0))</f>
        <v>8.84</v>
      </c>
      <c r="X4641" s="15" t="str">
        <f t="shared" si="5"/>
        <v>Christy BrittainLong BeachNew York</v>
      </c>
      <c r="Y4641" s="15" t="str">
        <f t="shared" si="6"/>
        <v>Low</v>
      </c>
    </row>
    <row r="4642" hidden="1">
      <c r="A4642" s="1">
        <v>42861.0</v>
      </c>
      <c r="B4642" s="2" t="s">
        <v>5408</v>
      </c>
      <c r="C4642" s="2">
        <v>3.0</v>
      </c>
      <c r="D4642" s="2" t="s">
        <v>4860</v>
      </c>
      <c r="E4642" s="2" t="s">
        <v>27</v>
      </c>
      <c r="F4642" s="2" t="s">
        <v>4549</v>
      </c>
      <c r="G4642" s="2" t="s">
        <v>39</v>
      </c>
      <c r="H4642" s="2" t="s">
        <v>79</v>
      </c>
      <c r="I4642" s="2" t="s">
        <v>630</v>
      </c>
      <c r="J4642" s="2" t="s">
        <v>32</v>
      </c>
      <c r="K4642" s="2" t="s">
        <v>33</v>
      </c>
      <c r="L4642" s="10">
        <v>42862.0</v>
      </c>
      <c r="M4642" s="2" t="s">
        <v>34</v>
      </c>
      <c r="N4642" s="11">
        <v>0.0</v>
      </c>
      <c r="O4642" s="12">
        <v>42.0</v>
      </c>
      <c r="P4642" s="13">
        <v>0.45</v>
      </c>
      <c r="Q4642" s="13">
        <v>93.0</v>
      </c>
      <c r="R4642" s="13">
        <f t="shared" si="1"/>
        <v>93</v>
      </c>
      <c r="S4642" s="14">
        <f t="shared" si="2"/>
        <v>31</v>
      </c>
      <c r="T4642" s="14">
        <f t="shared" si="3"/>
        <v>0.4516129032</v>
      </c>
      <c r="U4642" s="15" t="str">
        <f>vlookup(F4642,'Sub categories'!$A:$C,3,False)</f>
        <v>Paper</v>
      </c>
      <c r="V4642" s="16">
        <f t="shared" si="4"/>
        <v>1</v>
      </c>
      <c r="W4642" s="17">
        <f t="array" ref="W4642">INDEX(shipping_prices!$C$1:$F5869,MATCH(I4642,shipping_prices!$A$1:$A5869,0),MATCH(M4642,shipping_prices!$C$1:$F$1,0))</f>
        <v>8.84</v>
      </c>
      <c r="X4642" s="15" t="str">
        <f t="shared" si="5"/>
        <v>Christy BrittainLong BeachNew York</v>
      </c>
      <c r="Y4642" s="15" t="str">
        <f t="shared" si="6"/>
        <v>High</v>
      </c>
    </row>
    <row r="4643" hidden="1">
      <c r="A4643" s="1">
        <v>42861.0</v>
      </c>
      <c r="B4643" s="2" t="s">
        <v>5409</v>
      </c>
      <c r="C4643" s="2">
        <v>5.0</v>
      </c>
      <c r="D4643" s="2" t="s">
        <v>2847</v>
      </c>
      <c r="E4643" s="2" t="s">
        <v>49</v>
      </c>
      <c r="F4643" s="2" t="s">
        <v>4490</v>
      </c>
      <c r="G4643" s="2" t="s">
        <v>29</v>
      </c>
      <c r="H4643" s="2" t="s">
        <v>1071</v>
      </c>
      <c r="I4643" s="2" t="s">
        <v>4300</v>
      </c>
      <c r="J4643" s="2" t="s">
        <v>136</v>
      </c>
      <c r="K4643" s="2" t="s">
        <v>43</v>
      </c>
      <c r="L4643" s="10">
        <v>42862.0</v>
      </c>
      <c r="M4643" s="2" t="s">
        <v>142</v>
      </c>
      <c r="N4643" s="11">
        <v>0.0</v>
      </c>
      <c r="O4643" s="12">
        <v>450.0</v>
      </c>
      <c r="P4643" s="13">
        <v>0.3</v>
      </c>
      <c r="Q4643" s="13">
        <v>1500.0</v>
      </c>
      <c r="R4643" s="13">
        <f t="shared" si="1"/>
        <v>1500</v>
      </c>
      <c r="S4643" s="14">
        <f t="shared" si="2"/>
        <v>300</v>
      </c>
      <c r="T4643" s="14">
        <f t="shared" si="3"/>
        <v>0.3</v>
      </c>
      <c r="U4643" s="15" t="str">
        <f>vlookup(F4643,'Sub categories'!$A:$C,3,False)</f>
        <v>Copiers</v>
      </c>
      <c r="V4643" s="16">
        <f t="shared" si="4"/>
        <v>1</v>
      </c>
      <c r="W4643" s="17">
        <f t="array" ref="W4643">INDEX(shipping_prices!$C$1:$F5870,MATCH(I4643,shipping_prices!$A$1:$A5870,0),MATCH(M4643,shipping_prices!$C$1:$F$1,0))</f>
        <v>20.05</v>
      </c>
      <c r="X4643" s="15" t="str">
        <f t="shared" si="5"/>
        <v>Eugene MorenLehiUtah</v>
      </c>
      <c r="Y4643" s="15" t="str">
        <f t="shared" si="6"/>
        <v>High</v>
      </c>
    </row>
    <row r="4644" hidden="1">
      <c r="A4644" s="1">
        <v>42861.0</v>
      </c>
      <c r="B4644" s="2" t="s">
        <v>5410</v>
      </c>
      <c r="C4644" s="2">
        <v>7.0</v>
      </c>
      <c r="D4644" s="2" t="s">
        <v>926</v>
      </c>
      <c r="E4644" s="2" t="s">
        <v>27</v>
      </c>
      <c r="F4644" s="2" t="s">
        <v>5411</v>
      </c>
      <c r="G4644" s="2" t="s">
        <v>29</v>
      </c>
      <c r="H4644" s="2" t="s">
        <v>413</v>
      </c>
      <c r="I4644" s="2" t="s">
        <v>501</v>
      </c>
      <c r="J4644" s="2" t="s">
        <v>321</v>
      </c>
      <c r="K4644" s="2" t="s">
        <v>33</v>
      </c>
      <c r="L4644" s="10">
        <v>42871.0</v>
      </c>
      <c r="M4644" s="2" t="s">
        <v>34</v>
      </c>
      <c r="N4644" s="11">
        <v>0.7</v>
      </c>
      <c r="O4644" s="12">
        <v>-24.0</v>
      </c>
      <c r="P4644" s="13">
        <v>-0.8</v>
      </c>
      <c r="Q4644" s="13">
        <v>30.0</v>
      </c>
      <c r="R4644" s="13">
        <f t="shared" si="1"/>
        <v>100</v>
      </c>
      <c r="S4644" s="14">
        <f t="shared" si="2"/>
        <v>14.28571429</v>
      </c>
      <c r="T4644" s="14">
        <f t="shared" si="3"/>
        <v>-0.8</v>
      </c>
      <c r="U4644" s="15" t="str">
        <f>vlookup(F4644,'Sub categories'!$A:$C,3,False)</f>
        <v>Machines</v>
      </c>
      <c r="V4644" s="16">
        <f t="shared" si="4"/>
        <v>10</v>
      </c>
      <c r="W4644" s="17">
        <f t="array" ref="W4644">INDEX(shipping_prices!$C$1:$F5871,MATCH(I4644,shipping_prices!$A$1:$A5871,0),MATCH(M4644,shipping_prices!$C$1:$F$1,0))</f>
        <v>6.86</v>
      </c>
      <c r="X4644" s="15" t="str">
        <f t="shared" si="5"/>
        <v>Chloris KastensmidtColumbusOhio</v>
      </c>
      <c r="Y4644" s="15" t="str">
        <f t="shared" si="6"/>
        <v>loss</v>
      </c>
    </row>
    <row r="4645">
      <c r="A4645" s="1">
        <v>42861.0</v>
      </c>
      <c r="B4645" s="2" t="s">
        <v>5410</v>
      </c>
      <c r="C4645" s="2">
        <v>3.0</v>
      </c>
      <c r="D4645" s="2" t="s">
        <v>926</v>
      </c>
      <c r="E4645" s="2" t="s">
        <v>27</v>
      </c>
      <c r="F4645" s="2" t="s">
        <v>1978</v>
      </c>
      <c r="G4645" s="2" t="s">
        <v>45</v>
      </c>
      <c r="H4645" s="2" t="s">
        <v>79</v>
      </c>
      <c r="I4645" s="2" t="s">
        <v>501</v>
      </c>
      <c r="J4645" s="2" t="s">
        <v>321</v>
      </c>
      <c r="K4645" s="2" t="s">
        <v>33</v>
      </c>
      <c r="L4645" s="10">
        <v>42871.0</v>
      </c>
      <c r="M4645" s="2" t="s">
        <v>34</v>
      </c>
      <c r="N4645" s="11">
        <v>0.2</v>
      </c>
      <c r="O4645" s="12">
        <v>16.0</v>
      </c>
      <c r="P4645" s="13">
        <v>0.2</v>
      </c>
      <c r="Q4645" s="13">
        <v>78.0</v>
      </c>
      <c r="R4645" s="13">
        <f t="shared" si="1"/>
        <v>97.5</v>
      </c>
      <c r="S4645" s="14">
        <f t="shared" si="2"/>
        <v>32.5</v>
      </c>
      <c r="T4645" s="14">
        <f t="shared" si="3"/>
        <v>0.2051282051</v>
      </c>
      <c r="U4645" s="15" t="str">
        <f>vlookup(F4645,'Sub categories'!$A:$C,3,False)</f>
        <v>Furnishings</v>
      </c>
      <c r="V4645" s="16">
        <f t="shared" si="4"/>
        <v>10</v>
      </c>
      <c r="W4645" s="17">
        <f t="array" ref="W4645">INDEX(shipping_prices!$C$1:$F5872,MATCH(I4645,shipping_prices!$A$1:$A5872,0),MATCH(M4645,shipping_prices!$C$1:$F$1,0))</f>
        <v>6.86</v>
      </c>
      <c r="X4645" s="15" t="str">
        <f t="shared" si="5"/>
        <v>Chloris KastensmidtColumbusOhio</v>
      </c>
      <c r="Y4645" s="15" t="str">
        <f t="shared" si="6"/>
        <v>Low</v>
      </c>
    </row>
    <row r="4646">
      <c r="A4646" s="1">
        <v>42861.0</v>
      </c>
      <c r="B4646" s="2" t="s">
        <v>5410</v>
      </c>
      <c r="C4646" s="2">
        <v>3.0</v>
      </c>
      <c r="D4646" s="2" t="s">
        <v>926</v>
      </c>
      <c r="E4646" s="2" t="s">
        <v>27</v>
      </c>
      <c r="F4646" s="2" t="s">
        <v>1152</v>
      </c>
      <c r="G4646" s="2" t="s">
        <v>45</v>
      </c>
      <c r="H4646" s="2" t="s">
        <v>227</v>
      </c>
      <c r="I4646" s="2" t="s">
        <v>501</v>
      </c>
      <c r="J4646" s="2" t="s">
        <v>321</v>
      </c>
      <c r="K4646" s="2" t="s">
        <v>33</v>
      </c>
      <c r="L4646" s="10">
        <v>42871.0</v>
      </c>
      <c r="M4646" s="2" t="s">
        <v>34</v>
      </c>
      <c r="N4646" s="11">
        <v>0.3</v>
      </c>
      <c r="O4646" s="12">
        <v>-9.0</v>
      </c>
      <c r="P4646" s="13">
        <v>-0.07</v>
      </c>
      <c r="Q4646" s="13">
        <v>128.0</v>
      </c>
      <c r="R4646" s="13">
        <f t="shared" si="1"/>
        <v>182.8571429</v>
      </c>
      <c r="S4646" s="14">
        <f t="shared" si="2"/>
        <v>60.95238095</v>
      </c>
      <c r="T4646" s="14">
        <f t="shared" si="3"/>
        <v>-0.0703125</v>
      </c>
      <c r="U4646" s="15" t="str">
        <f>vlookup(F4646,'Sub categories'!$A:$C,3,False)</f>
        <v>Chairs</v>
      </c>
      <c r="V4646" s="16">
        <f t="shared" si="4"/>
        <v>10</v>
      </c>
      <c r="W4646" s="17">
        <f t="array" ref="W4646">INDEX(shipping_prices!$C$1:$F5873,MATCH(I4646,shipping_prices!$A$1:$A5873,0),MATCH(M4646,shipping_prices!$C$1:$F$1,0))</f>
        <v>6.86</v>
      </c>
      <c r="X4646" s="15" t="str">
        <f t="shared" si="5"/>
        <v>Chloris KastensmidtColumbusOhio</v>
      </c>
      <c r="Y4646" s="15" t="str">
        <f t="shared" si="6"/>
        <v>loss</v>
      </c>
    </row>
    <row r="4647" hidden="1">
      <c r="A4647" s="1">
        <v>42861.0</v>
      </c>
      <c r="B4647" s="2" t="s">
        <v>5412</v>
      </c>
      <c r="C4647" s="2">
        <v>3.0</v>
      </c>
      <c r="D4647" s="2" t="s">
        <v>1809</v>
      </c>
      <c r="E4647" s="2" t="s">
        <v>27</v>
      </c>
      <c r="F4647" s="2" t="s">
        <v>1079</v>
      </c>
      <c r="G4647" s="2" t="s">
        <v>39</v>
      </c>
      <c r="H4647" s="2" t="s">
        <v>193</v>
      </c>
      <c r="I4647" s="2" t="s">
        <v>169</v>
      </c>
      <c r="J4647" s="2" t="s">
        <v>42</v>
      </c>
      <c r="K4647" s="2" t="s">
        <v>43</v>
      </c>
      <c r="L4647" s="10">
        <v>42864.0</v>
      </c>
      <c r="M4647" s="2" t="s">
        <v>34</v>
      </c>
      <c r="N4647" s="11">
        <v>0.0</v>
      </c>
      <c r="O4647" s="12">
        <v>9.0</v>
      </c>
      <c r="P4647" s="13">
        <v>0.46</v>
      </c>
      <c r="Q4647" s="13">
        <v>19.0</v>
      </c>
      <c r="R4647" s="13">
        <f t="shared" si="1"/>
        <v>19</v>
      </c>
      <c r="S4647" s="14">
        <f t="shared" si="2"/>
        <v>6.333333333</v>
      </c>
      <c r="T4647" s="14">
        <f t="shared" si="3"/>
        <v>0.4736842105</v>
      </c>
      <c r="U4647" s="15" t="str">
        <f>vlookup(F4647,'Sub categories'!$A:$C,3,False)</f>
        <v>Labels</v>
      </c>
      <c r="V4647" s="16">
        <f t="shared" si="4"/>
        <v>3</v>
      </c>
      <c r="W4647" s="17">
        <f t="array" ref="W4647">INDEX(shipping_prices!$C$1:$F5874,MATCH(I4647,shipping_prices!$A$1:$A5874,0),MATCH(M4647,shipping_prices!$C$1:$F$1,0))</f>
        <v>14.86</v>
      </c>
      <c r="X4647" s="15" t="str">
        <f t="shared" si="5"/>
        <v>Khloe MillerLos AngelesCalifornia</v>
      </c>
      <c r="Y4647" s="15" t="str">
        <f t="shared" si="6"/>
        <v>Low</v>
      </c>
    </row>
    <row r="4648" hidden="1">
      <c r="A4648" s="1">
        <v>42862.0</v>
      </c>
      <c r="B4648" s="2" t="s">
        <v>5413</v>
      </c>
      <c r="C4648" s="2">
        <v>3.0</v>
      </c>
      <c r="D4648" s="2" t="s">
        <v>4395</v>
      </c>
      <c r="E4648" s="2" t="s">
        <v>49</v>
      </c>
      <c r="F4648" s="2" t="s">
        <v>3897</v>
      </c>
      <c r="G4648" s="2" t="s">
        <v>39</v>
      </c>
      <c r="H4648" s="2" t="s">
        <v>51</v>
      </c>
      <c r="I4648" s="2" t="s">
        <v>163</v>
      </c>
      <c r="J4648" s="2" t="s">
        <v>164</v>
      </c>
      <c r="K4648" s="2" t="s">
        <v>33</v>
      </c>
      <c r="L4648" s="10">
        <v>42870.0</v>
      </c>
      <c r="M4648" s="2" t="s">
        <v>34</v>
      </c>
      <c r="N4648" s="11">
        <v>0.2</v>
      </c>
      <c r="O4648" s="12">
        <v>5.0</v>
      </c>
      <c r="P4648" s="13">
        <v>0.35</v>
      </c>
      <c r="Q4648" s="13">
        <v>16.0</v>
      </c>
      <c r="R4648" s="13">
        <f t="shared" si="1"/>
        <v>20</v>
      </c>
      <c r="S4648" s="14">
        <f t="shared" si="2"/>
        <v>6.666666667</v>
      </c>
      <c r="T4648" s="14">
        <f t="shared" si="3"/>
        <v>0.3125</v>
      </c>
      <c r="U4648" s="15" t="str">
        <f>vlookup(F4648,'Sub categories'!$A:$C,3,False)</f>
        <v>Paper</v>
      </c>
      <c r="V4648" s="16">
        <f t="shared" si="4"/>
        <v>8</v>
      </c>
      <c r="W4648" s="17">
        <f t="array" ref="W4648">INDEX(shipping_prices!$C$1:$F5875,MATCH(I4648,shipping_prices!$A$1:$A5875,0),MATCH(M4648,shipping_prices!$C$1:$F$1,0))</f>
        <v>7.98</v>
      </c>
      <c r="X4648" s="15" t="str">
        <f t="shared" si="5"/>
        <v>Catherine GlotzbachPhiladelphiaPennsylvania</v>
      </c>
      <c r="Y4648" s="15" t="str">
        <f t="shared" si="6"/>
        <v>Low</v>
      </c>
    </row>
    <row r="4649" hidden="1">
      <c r="A4649" s="1">
        <v>42862.0</v>
      </c>
      <c r="B4649" s="2" t="s">
        <v>5413</v>
      </c>
      <c r="C4649" s="2">
        <v>6.0</v>
      </c>
      <c r="D4649" s="2" t="s">
        <v>4395</v>
      </c>
      <c r="E4649" s="2" t="s">
        <v>49</v>
      </c>
      <c r="F4649" s="2" t="s">
        <v>3797</v>
      </c>
      <c r="G4649" s="2" t="s">
        <v>39</v>
      </c>
      <c r="H4649" s="2" t="s">
        <v>79</v>
      </c>
      <c r="I4649" s="2" t="s">
        <v>163</v>
      </c>
      <c r="J4649" s="2" t="s">
        <v>164</v>
      </c>
      <c r="K4649" s="2" t="s">
        <v>33</v>
      </c>
      <c r="L4649" s="10">
        <v>42870.0</v>
      </c>
      <c r="M4649" s="2" t="s">
        <v>34</v>
      </c>
      <c r="N4649" s="11">
        <v>0.7</v>
      </c>
      <c r="O4649" s="12">
        <v>-22.0</v>
      </c>
      <c r="P4649" s="13">
        <v>-0.73</v>
      </c>
      <c r="Q4649" s="13">
        <v>30.0</v>
      </c>
      <c r="R4649" s="13">
        <f t="shared" si="1"/>
        <v>100</v>
      </c>
      <c r="S4649" s="14">
        <f t="shared" si="2"/>
        <v>16.66666667</v>
      </c>
      <c r="T4649" s="14">
        <f t="shared" si="3"/>
        <v>-0.7333333333</v>
      </c>
      <c r="U4649" s="15" t="str">
        <f>vlookup(F4649,'Sub categories'!$A:$C,3,False)</f>
        <v>Binders</v>
      </c>
      <c r="V4649" s="16">
        <f t="shared" si="4"/>
        <v>8</v>
      </c>
      <c r="W4649" s="17">
        <f t="array" ref="W4649">INDEX(shipping_prices!$C$1:$F5876,MATCH(I4649,shipping_prices!$A$1:$A5876,0),MATCH(M4649,shipping_prices!$C$1:$F$1,0))</f>
        <v>7.98</v>
      </c>
      <c r="X4649" s="15" t="str">
        <f t="shared" si="5"/>
        <v>Catherine GlotzbachPhiladelphiaPennsylvania</v>
      </c>
      <c r="Y4649" s="15" t="str">
        <f t="shared" si="6"/>
        <v>loss</v>
      </c>
    </row>
    <row r="4650" hidden="1">
      <c r="A4650" s="1">
        <v>42862.0</v>
      </c>
      <c r="B4650" s="2" t="s">
        <v>5413</v>
      </c>
      <c r="C4650" s="2">
        <v>8.0</v>
      </c>
      <c r="D4650" s="2" t="s">
        <v>4395</v>
      </c>
      <c r="E4650" s="2" t="s">
        <v>49</v>
      </c>
      <c r="F4650" s="2" t="s">
        <v>5414</v>
      </c>
      <c r="G4650" s="2" t="s">
        <v>39</v>
      </c>
      <c r="H4650" s="2" t="s">
        <v>1647</v>
      </c>
      <c r="I4650" s="2" t="s">
        <v>163</v>
      </c>
      <c r="J4650" s="2" t="s">
        <v>164</v>
      </c>
      <c r="K4650" s="2" t="s">
        <v>33</v>
      </c>
      <c r="L4650" s="10">
        <v>42870.0</v>
      </c>
      <c r="M4650" s="2" t="s">
        <v>34</v>
      </c>
      <c r="N4650" s="11">
        <v>0.2</v>
      </c>
      <c r="O4650" s="12">
        <v>15.0</v>
      </c>
      <c r="P4650" s="13">
        <v>0.34</v>
      </c>
      <c r="Q4650" s="13">
        <v>45.0</v>
      </c>
      <c r="R4650" s="13">
        <f t="shared" si="1"/>
        <v>56.25</v>
      </c>
      <c r="S4650" s="14">
        <f t="shared" si="2"/>
        <v>7.03125</v>
      </c>
      <c r="T4650" s="14">
        <f t="shared" si="3"/>
        <v>0.3333333333</v>
      </c>
      <c r="U4650" s="15" t="str">
        <f>vlookup(F4650,'Sub categories'!$A:$C,3,False)</f>
        <v>Paper</v>
      </c>
      <c r="V4650" s="16">
        <f t="shared" si="4"/>
        <v>8</v>
      </c>
      <c r="W4650" s="17">
        <f t="array" ref="W4650">INDEX(shipping_prices!$C$1:$F5877,MATCH(I4650,shipping_prices!$A$1:$A5877,0),MATCH(M4650,shipping_prices!$C$1:$F$1,0))</f>
        <v>7.98</v>
      </c>
      <c r="X4650" s="15" t="str">
        <f t="shared" si="5"/>
        <v>Catherine GlotzbachPhiladelphiaPennsylvania</v>
      </c>
      <c r="Y4650" s="15" t="str">
        <f t="shared" si="6"/>
        <v>Low</v>
      </c>
    </row>
    <row r="4651" hidden="1">
      <c r="A4651" s="1">
        <v>42862.0</v>
      </c>
      <c r="B4651" s="2" t="s">
        <v>5413</v>
      </c>
      <c r="C4651" s="2">
        <v>2.0</v>
      </c>
      <c r="D4651" s="2" t="s">
        <v>4395</v>
      </c>
      <c r="E4651" s="2" t="s">
        <v>49</v>
      </c>
      <c r="F4651" s="2" t="s">
        <v>5259</v>
      </c>
      <c r="G4651" s="2" t="s">
        <v>39</v>
      </c>
      <c r="H4651" s="2" t="s">
        <v>3539</v>
      </c>
      <c r="I4651" s="2" t="s">
        <v>163</v>
      </c>
      <c r="J4651" s="2" t="s">
        <v>164</v>
      </c>
      <c r="K4651" s="2" t="s">
        <v>33</v>
      </c>
      <c r="L4651" s="10">
        <v>42870.0</v>
      </c>
      <c r="M4651" s="2" t="s">
        <v>34</v>
      </c>
      <c r="N4651" s="11">
        <v>0.2</v>
      </c>
      <c r="O4651" s="12">
        <v>34.0</v>
      </c>
      <c r="P4651" s="13">
        <v>0.07</v>
      </c>
      <c r="Q4651" s="13">
        <v>448.0</v>
      </c>
      <c r="R4651" s="13">
        <f t="shared" si="1"/>
        <v>560</v>
      </c>
      <c r="S4651" s="14">
        <f t="shared" si="2"/>
        <v>280</v>
      </c>
      <c r="T4651" s="14">
        <f t="shared" si="3"/>
        <v>0.07589285714</v>
      </c>
      <c r="U4651" s="15" t="str">
        <f>vlookup(F4651,'Sub categories'!$A:$C,3,False)</f>
        <v>Appliances</v>
      </c>
      <c r="V4651" s="16">
        <f t="shared" si="4"/>
        <v>8</v>
      </c>
      <c r="W4651" s="17">
        <f t="array" ref="W4651">INDEX(shipping_prices!$C$1:$F5878,MATCH(I4651,shipping_prices!$A$1:$A5878,0),MATCH(M4651,shipping_prices!$C$1:$F$1,0))</f>
        <v>7.98</v>
      </c>
      <c r="X4651" s="15" t="str">
        <f t="shared" si="5"/>
        <v>Catherine GlotzbachPhiladelphiaPennsylvania</v>
      </c>
      <c r="Y4651" s="15" t="str">
        <f t="shared" si="6"/>
        <v>High</v>
      </c>
    </row>
    <row r="4652" hidden="1">
      <c r="A4652" s="1">
        <v>42862.0</v>
      </c>
      <c r="B4652" s="2" t="s">
        <v>5415</v>
      </c>
      <c r="C4652" s="2">
        <v>3.0</v>
      </c>
      <c r="D4652" s="2" t="s">
        <v>2991</v>
      </c>
      <c r="E4652" s="2" t="s">
        <v>37</v>
      </c>
      <c r="F4652" s="2" t="s">
        <v>2532</v>
      </c>
      <c r="G4652" s="2" t="s">
        <v>39</v>
      </c>
      <c r="H4652" s="2" t="s">
        <v>216</v>
      </c>
      <c r="I4652" s="2" t="s">
        <v>1126</v>
      </c>
      <c r="J4652" s="2" t="s">
        <v>1127</v>
      </c>
      <c r="K4652" s="2" t="s">
        <v>77</v>
      </c>
      <c r="L4652" s="10">
        <v>42864.0</v>
      </c>
      <c r="M4652" s="2" t="s">
        <v>34</v>
      </c>
      <c r="N4652" s="11">
        <v>0.0</v>
      </c>
      <c r="O4652" s="12">
        <v>3.0</v>
      </c>
      <c r="P4652" s="13">
        <v>0.28</v>
      </c>
      <c r="Q4652" s="13">
        <v>12.0</v>
      </c>
      <c r="R4652" s="13">
        <f t="shared" si="1"/>
        <v>12</v>
      </c>
      <c r="S4652" s="14">
        <f t="shared" si="2"/>
        <v>4</v>
      </c>
      <c r="T4652" s="14">
        <f t="shared" si="3"/>
        <v>0.25</v>
      </c>
      <c r="U4652" s="15" t="str">
        <f>vlookup(F4652,'Sub categories'!$A:$C,3,False)</f>
        <v>Art</v>
      </c>
      <c r="V4652" s="16">
        <f t="shared" si="4"/>
        <v>2</v>
      </c>
      <c r="W4652" s="17">
        <f t="array" ref="W4652">INDEX(shipping_prices!$C$1:$F5879,MATCH(I4652,shipping_prices!$A$1:$A5879,0),MATCH(M4652,shipping_prices!$C$1:$F$1,0))</f>
        <v>6.93</v>
      </c>
      <c r="X4652" s="15" t="str">
        <f t="shared" si="5"/>
        <v>Helen WassermanTulsaOklahoma</v>
      </c>
      <c r="Y4652" s="15" t="str">
        <f t="shared" si="6"/>
        <v>Low</v>
      </c>
    </row>
    <row r="4653" hidden="1">
      <c r="A4653" s="1">
        <v>42862.0</v>
      </c>
      <c r="B4653" s="2" t="s">
        <v>5415</v>
      </c>
      <c r="C4653" s="2">
        <v>2.0</v>
      </c>
      <c r="D4653" s="2" t="s">
        <v>2991</v>
      </c>
      <c r="E4653" s="2" t="s">
        <v>37</v>
      </c>
      <c r="F4653" s="2" t="s">
        <v>2945</v>
      </c>
      <c r="G4653" s="2" t="s">
        <v>39</v>
      </c>
      <c r="H4653" s="2" t="s">
        <v>2946</v>
      </c>
      <c r="I4653" s="2" t="s">
        <v>1126</v>
      </c>
      <c r="J4653" s="2" t="s">
        <v>1127</v>
      </c>
      <c r="K4653" s="2" t="s">
        <v>77</v>
      </c>
      <c r="L4653" s="10">
        <v>42864.0</v>
      </c>
      <c r="M4653" s="2" t="s">
        <v>34</v>
      </c>
      <c r="N4653" s="11">
        <v>0.0</v>
      </c>
      <c r="O4653" s="12">
        <v>6.0</v>
      </c>
      <c r="P4653" s="13">
        <v>0.28</v>
      </c>
      <c r="Q4653" s="13">
        <v>22.0</v>
      </c>
      <c r="R4653" s="13">
        <f t="shared" si="1"/>
        <v>22</v>
      </c>
      <c r="S4653" s="14">
        <f t="shared" si="2"/>
        <v>11</v>
      </c>
      <c r="T4653" s="14">
        <f t="shared" si="3"/>
        <v>0.2727272727</v>
      </c>
      <c r="U4653" s="15" t="str">
        <f>vlookup(F4653,'Sub categories'!$A:$C,3,False)</f>
        <v>Supplies</v>
      </c>
      <c r="V4653" s="16">
        <f t="shared" si="4"/>
        <v>2</v>
      </c>
      <c r="W4653" s="17">
        <f t="array" ref="W4653">INDEX(shipping_prices!$C$1:$F5880,MATCH(I4653,shipping_prices!$A$1:$A5880,0),MATCH(M4653,shipping_prices!$C$1:$F$1,0))</f>
        <v>6.93</v>
      </c>
      <c r="X4653" s="15" t="str">
        <f t="shared" si="5"/>
        <v>Helen WassermanTulsaOklahoma</v>
      </c>
      <c r="Y4653" s="15" t="str">
        <f t="shared" si="6"/>
        <v>Low</v>
      </c>
    </row>
    <row r="4654" hidden="1">
      <c r="A4654" s="1">
        <v>42863.0</v>
      </c>
      <c r="B4654" s="2" t="s">
        <v>5415</v>
      </c>
      <c r="C4654" s="2">
        <v>3.0</v>
      </c>
      <c r="D4654" s="2" t="s">
        <v>2991</v>
      </c>
      <c r="E4654" s="2" t="s">
        <v>37</v>
      </c>
      <c r="F4654" s="2" t="s">
        <v>2032</v>
      </c>
      <c r="G4654" s="2" t="s">
        <v>39</v>
      </c>
      <c r="H4654" s="2" t="s">
        <v>621</v>
      </c>
      <c r="I4654" s="2" t="s">
        <v>1126</v>
      </c>
      <c r="J4654" s="2" t="s">
        <v>1127</v>
      </c>
      <c r="K4654" s="2" t="s">
        <v>77</v>
      </c>
      <c r="L4654" s="10">
        <v>42864.0</v>
      </c>
      <c r="M4654" s="2" t="s">
        <v>34</v>
      </c>
      <c r="N4654" s="11">
        <v>0.0</v>
      </c>
      <c r="O4654" s="12">
        <v>10.0</v>
      </c>
      <c r="P4654" s="13">
        <v>0.03</v>
      </c>
      <c r="Q4654" s="13">
        <v>333.0</v>
      </c>
      <c r="R4654" s="13">
        <f t="shared" si="1"/>
        <v>333</v>
      </c>
      <c r="S4654" s="14">
        <f t="shared" si="2"/>
        <v>111</v>
      </c>
      <c r="T4654" s="14">
        <f t="shared" si="3"/>
        <v>0.03003003003</v>
      </c>
      <c r="U4654" s="15" t="str">
        <f>vlookup(F4654,'Sub categories'!$A:$C,3,False)</f>
        <v>Storage</v>
      </c>
      <c r="V4654" s="16">
        <f t="shared" si="4"/>
        <v>1</v>
      </c>
      <c r="W4654" s="17">
        <f t="array" ref="W4654">INDEX(shipping_prices!$C$1:$F5881,MATCH(I4654,shipping_prices!$A$1:$A5881,0),MATCH(M4654,shipping_prices!$C$1:$F$1,0))</f>
        <v>6.93</v>
      </c>
      <c r="X4654" s="15" t="str">
        <f t="shared" si="5"/>
        <v>Helen WassermanTulsaOklahoma</v>
      </c>
      <c r="Y4654" s="15" t="str">
        <f t="shared" si="6"/>
        <v>Low</v>
      </c>
    </row>
    <row r="4655">
      <c r="A4655" s="1">
        <v>42863.0</v>
      </c>
      <c r="B4655" s="2" t="s">
        <v>5415</v>
      </c>
      <c r="C4655" s="2">
        <v>3.0</v>
      </c>
      <c r="D4655" s="2" t="s">
        <v>2991</v>
      </c>
      <c r="E4655" s="2" t="s">
        <v>37</v>
      </c>
      <c r="F4655" s="2" t="s">
        <v>3092</v>
      </c>
      <c r="G4655" s="2" t="s">
        <v>45</v>
      </c>
      <c r="H4655" s="2" t="s">
        <v>46</v>
      </c>
      <c r="I4655" s="2" t="s">
        <v>1126</v>
      </c>
      <c r="J4655" s="2" t="s">
        <v>1127</v>
      </c>
      <c r="K4655" s="2" t="s">
        <v>77</v>
      </c>
      <c r="L4655" s="10">
        <v>42864.0</v>
      </c>
      <c r="M4655" s="2" t="s">
        <v>34</v>
      </c>
      <c r="N4655" s="11">
        <v>0.0</v>
      </c>
      <c r="O4655" s="12">
        <v>81.0</v>
      </c>
      <c r="P4655" s="13">
        <v>0.22</v>
      </c>
      <c r="Q4655" s="13">
        <v>369.0</v>
      </c>
      <c r="R4655" s="13">
        <f t="shared" si="1"/>
        <v>369</v>
      </c>
      <c r="S4655" s="14">
        <f t="shared" si="2"/>
        <v>123</v>
      </c>
      <c r="T4655" s="14">
        <f t="shared" si="3"/>
        <v>0.2195121951</v>
      </c>
      <c r="U4655" s="15" t="str">
        <f>vlookup(F4655,'Sub categories'!$A:$C,3,False)</f>
        <v>Chairs</v>
      </c>
      <c r="V4655" s="16">
        <f t="shared" si="4"/>
        <v>1</v>
      </c>
      <c r="W4655" s="17">
        <f t="array" ref="W4655">INDEX(shipping_prices!$C$1:$F5882,MATCH(I4655,shipping_prices!$A$1:$A5882,0),MATCH(M4655,shipping_prices!$C$1:$F$1,0))</f>
        <v>6.93</v>
      </c>
      <c r="X4655" s="15" t="str">
        <f t="shared" si="5"/>
        <v>Helen WassermanTulsaOklahoma</v>
      </c>
      <c r="Y4655" s="15" t="str">
        <f t="shared" si="6"/>
        <v>High</v>
      </c>
    </row>
    <row r="4656" hidden="1">
      <c r="A4656" s="1">
        <v>42863.0</v>
      </c>
      <c r="B4656" s="2" t="s">
        <v>5416</v>
      </c>
      <c r="C4656" s="2">
        <v>5.0</v>
      </c>
      <c r="D4656" s="2" t="s">
        <v>1564</v>
      </c>
      <c r="E4656" s="2" t="s">
        <v>49</v>
      </c>
      <c r="F4656" s="2" t="s">
        <v>3941</v>
      </c>
      <c r="G4656" s="2" t="s">
        <v>39</v>
      </c>
      <c r="H4656" s="2" t="s">
        <v>581</v>
      </c>
      <c r="I4656" s="2" t="s">
        <v>295</v>
      </c>
      <c r="J4656" s="2" t="s">
        <v>42</v>
      </c>
      <c r="K4656" s="2" t="s">
        <v>43</v>
      </c>
      <c r="L4656" s="10">
        <v>42870.0</v>
      </c>
      <c r="M4656" s="2" t="s">
        <v>34</v>
      </c>
      <c r="N4656" s="11">
        <v>0.2</v>
      </c>
      <c r="O4656" s="12">
        <v>10.0</v>
      </c>
      <c r="P4656" s="13">
        <v>0.34</v>
      </c>
      <c r="Q4656" s="13">
        <v>29.0</v>
      </c>
      <c r="R4656" s="13">
        <f t="shared" si="1"/>
        <v>36.25</v>
      </c>
      <c r="S4656" s="14">
        <f t="shared" si="2"/>
        <v>7.25</v>
      </c>
      <c r="T4656" s="14">
        <f t="shared" si="3"/>
        <v>0.3448275862</v>
      </c>
      <c r="U4656" s="15" t="str">
        <f>vlookup(F4656,'Sub categories'!$A:$C,3,False)</f>
        <v>Binders</v>
      </c>
      <c r="V4656" s="16">
        <f t="shared" si="4"/>
        <v>7</v>
      </c>
      <c r="W4656" s="17">
        <f t="array" ref="W4656">INDEX(shipping_prices!$C$1:$F5883,MATCH(I4656,shipping_prices!$A$1:$A5883,0),MATCH(M4656,shipping_prices!$C$1:$F$1,0))</f>
        <v>11.02</v>
      </c>
      <c r="X4656" s="15" t="str">
        <f t="shared" si="5"/>
        <v>Christopher SchildSan JoseCalifornia</v>
      </c>
      <c r="Y4656" s="15" t="str">
        <f t="shared" si="6"/>
        <v>Low</v>
      </c>
    </row>
    <row r="4657" hidden="1">
      <c r="A4657" s="1">
        <v>42863.0</v>
      </c>
      <c r="B4657" s="2" t="s">
        <v>5417</v>
      </c>
      <c r="C4657" s="2">
        <v>2.0</v>
      </c>
      <c r="D4657" s="2" t="s">
        <v>4204</v>
      </c>
      <c r="E4657" s="2" t="s">
        <v>27</v>
      </c>
      <c r="F4657" s="2" t="s">
        <v>2437</v>
      </c>
      <c r="G4657" s="2" t="s">
        <v>29</v>
      </c>
      <c r="H4657" s="2" t="s">
        <v>503</v>
      </c>
      <c r="I4657" s="2" t="s">
        <v>158</v>
      </c>
      <c r="J4657" s="2" t="s">
        <v>159</v>
      </c>
      <c r="K4657" s="2" t="s">
        <v>43</v>
      </c>
      <c r="L4657" s="10">
        <v>42869.0</v>
      </c>
      <c r="M4657" s="2" t="s">
        <v>34</v>
      </c>
      <c r="N4657" s="11">
        <v>0.2</v>
      </c>
      <c r="O4657" s="12">
        <v>125.0</v>
      </c>
      <c r="P4657" s="13">
        <v>0.13</v>
      </c>
      <c r="Q4657" s="13">
        <v>1002.0</v>
      </c>
      <c r="R4657" s="13">
        <f t="shared" si="1"/>
        <v>1252.5</v>
      </c>
      <c r="S4657" s="14">
        <f t="shared" si="2"/>
        <v>626.25</v>
      </c>
      <c r="T4657" s="14">
        <f t="shared" si="3"/>
        <v>0.124750499</v>
      </c>
      <c r="U4657" s="15" t="str">
        <f>vlookup(F4657,'Sub categories'!$A:$C,3,False)</f>
        <v>Phones</v>
      </c>
      <c r="V4657" s="16">
        <f t="shared" si="4"/>
        <v>6</v>
      </c>
      <c r="W4657" s="17">
        <f t="array" ref="W4657">INDEX(shipping_prices!$C$1:$F5884,MATCH(I4657,shipping_prices!$A$1:$A5884,0),MATCH(M4657,shipping_prices!$C$1:$F$1,0))</f>
        <v>7</v>
      </c>
      <c r="X4657" s="15" t="str">
        <f t="shared" si="5"/>
        <v>Shaun WeienSeattleWashington</v>
      </c>
      <c r="Y4657" s="15" t="str">
        <f t="shared" si="6"/>
        <v>High</v>
      </c>
    </row>
    <row r="4658" hidden="1">
      <c r="A4658" s="1">
        <v>42863.0</v>
      </c>
      <c r="B4658" s="2" t="s">
        <v>5418</v>
      </c>
      <c r="C4658" s="2">
        <v>2.0</v>
      </c>
      <c r="D4658" s="2" t="s">
        <v>1436</v>
      </c>
      <c r="E4658" s="2" t="s">
        <v>37</v>
      </c>
      <c r="F4658" s="2" t="s">
        <v>4713</v>
      </c>
      <c r="G4658" s="2" t="s">
        <v>39</v>
      </c>
      <c r="H4658" s="2" t="s">
        <v>216</v>
      </c>
      <c r="I4658" s="2" t="s">
        <v>169</v>
      </c>
      <c r="J4658" s="2" t="s">
        <v>42</v>
      </c>
      <c r="K4658" s="2" t="s">
        <v>43</v>
      </c>
      <c r="L4658" s="10">
        <v>42870.0</v>
      </c>
      <c r="M4658" s="2" t="s">
        <v>34</v>
      </c>
      <c r="N4658" s="11">
        <v>0.0</v>
      </c>
      <c r="O4658" s="12">
        <v>2.0</v>
      </c>
      <c r="P4658" s="13">
        <v>0.29</v>
      </c>
      <c r="Q4658" s="13">
        <v>6.0</v>
      </c>
      <c r="R4658" s="13">
        <f t="shared" si="1"/>
        <v>6</v>
      </c>
      <c r="S4658" s="14">
        <f t="shared" si="2"/>
        <v>3</v>
      </c>
      <c r="T4658" s="14">
        <f t="shared" si="3"/>
        <v>0.3333333333</v>
      </c>
      <c r="U4658" s="15" t="str">
        <f>vlookup(F4658,'Sub categories'!$A:$C,3,False)</f>
        <v>Art</v>
      </c>
      <c r="V4658" s="16">
        <f t="shared" si="4"/>
        <v>7</v>
      </c>
      <c r="W4658" s="17">
        <f t="array" ref="W4658">INDEX(shipping_prices!$C$1:$F5885,MATCH(I4658,shipping_prices!$A$1:$A5885,0),MATCH(M4658,shipping_prices!$C$1:$F$1,0))</f>
        <v>14.86</v>
      </c>
      <c r="X4658" s="15" t="str">
        <f t="shared" si="5"/>
        <v>Pauline WebberLos AngelesCalifornia</v>
      </c>
      <c r="Y4658" s="15" t="str">
        <f t="shared" si="6"/>
        <v>Low</v>
      </c>
    </row>
    <row r="4659" hidden="1">
      <c r="A4659" s="1">
        <v>42863.0</v>
      </c>
      <c r="B4659" s="2" t="s">
        <v>5419</v>
      </c>
      <c r="C4659" s="2">
        <v>1.0</v>
      </c>
      <c r="D4659" s="2" t="s">
        <v>2318</v>
      </c>
      <c r="E4659" s="2" t="s">
        <v>27</v>
      </c>
      <c r="F4659" s="2" t="s">
        <v>1453</v>
      </c>
      <c r="G4659" s="2" t="s">
        <v>39</v>
      </c>
      <c r="H4659" s="2" t="s">
        <v>51</v>
      </c>
      <c r="I4659" s="2" t="s">
        <v>41</v>
      </c>
      <c r="J4659" s="2" t="s">
        <v>42</v>
      </c>
      <c r="K4659" s="2" t="s">
        <v>43</v>
      </c>
      <c r="L4659" s="10">
        <v>42870.0</v>
      </c>
      <c r="M4659" s="2" t="s">
        <v>90</v>
      </c>
      <c r="N4659" s="11">
        <v>0.0</v>
      </c>
      <c r="O4659" s="12">
        <v>9.0</v>
      </c>
      <c r="P4659" s="13">
        <v>0.47</v>
      </c>
      <c r="Q4659" s="13">
        <v>20.0</v>
      </c>
      <c r="R4659" s="13">
        <f t="shared" si="1"/>
        <v>20</v>
      </c>
      <c r="S4659" s="14">
        <f t="shared" si="2"/>
        <v>20</v>
      </c>
      <c r="T4659" s="14">
        <f t="shared" si="3"/>
        <v>0.45</v>
      </c>
      <c r="U4659" s="15" t="str">
        <f>vlookup(F4659,'Sub categories'!$A:$C,3,False)</f>
        <v>Paper</v>
      </c>
      <c r="V4659" s="16">
        <f t="shared" si="4"/>
        <v>7</v>
      </c>
      <c r="W4659" s="17">
        <f t="array" ref="W4659">INDEX(shipping_prices!$C$1:$F5886,MATCH(I4659,shipping_prices!$A$1:$A5886,0),MATCH(M4659,shipping_prices!$C$1:$F$1,0))</f>
        <v>2.77</v>
      </c>
      <c r="X4659" s="15" t="str">
        <f t="shared" si="5"/>
        <v>Ruben DarttSan FranciscoCalifornia</v>
      </c>
      <c r="Y4659" s="15" t="str">
        <f t="shared" si="6"/>
        <v>Low</v>
      </c>
    </row>
    <row r="4660" hidden="1">
      <c r="A4660" s="1">
        <v>42863.0</v>
      </c>
      <c r="B4660" s="2" t="s">
        <v>5419</v>
      </c>
      <c r="C4660" s="2">
        <v>3.0</v>
      </c>
      <c r="D4660" s="2" t="s">
        <v>2318</v>
      </c>
      <c r="E4660" s="2" t="s">
        <v>27</v>
      </c>
      <c r="F4660" s="2" t="s">
        <v>1674</v>
      </c>
      <c r="G4660" s="2" t="s">
        <v>39</v>
      </c>
      <c r="H4660" s="2" t="s">
        <v>193</v>
      </c>
      <c r="I4660" s="2" t="s">
        <v>41</v>
      </c>
      <c r="J4660" s="2" t="s">
        <v>42</v>
      </c>
      <c r="K4660" s="2" t="s">
        <v>43</v>
      </c>
      <c r="L4660" s="10">
        <v>42870.0</v>
      </c>
      <c r="M4660" s="2" t="s">
        <v>90</v>
      </c>
      <c r="N4660" s="11">
        <v>0.0</v>
      </c>
      <c r="O4660" s="12">
        <v>10.0</v>
      </c>
      <c r="P4660" s="13">
        <v>0.47</v>
      </c>
      <c r="Q4660" s="13">
        <v>22.0</v>
      </c>
      <c r="R4660" s="13">
        <f t="shared" si="1"/>
        <v>22</v>
      </c>
      <c r="S4660" s="14">
        <f t="shared" si="2"/>
        <v>7.333333333</v>
      </c>
      <c r="T4660" s="14">
        <f t="shared" si="3"/>
        <v>0.4545454545</v>
      </c>
      <c r="U4660" s="15" t="str">
        <f>vlookup(F4660,'Sub categories'!$A:$C,3,False)</f>
        <v>Labels</v>
      </c>
      <c r="V4660" s="16">
        <f t="shared" si="4"/>
        <v>7</v>
      </c>
      <c r="W4660" s="17">
        <f t="array" ref="W4660">INDEX(shipping_prices!$C$1:$F5887,MATCH(I4660,shipping_prices!$A$1:$A5887,0),MATCH(M4660,shipping_prices!$C$1:$F$1,0))</f>
        <v>2.77</v>
      </c>
      <c r="X4660" s="15" t="str">
        <f t="shared" si="5"/>
        <v>Ruben DarttSan FranciscoCalifornia</v>
      </c>
      <c r="Y4660" s="15" t="str">
        <f t="shared" si="6"/>
        <v>Low</v>
      </c>
    </row>
    <row r="4661" hidden="1">
      <c r="A4661" s="1">
        <v>42864.0</v>
      </c>
      <c r="B4661" s="2" t="s">
        <v>5419</v>
      </c>
      <c r="C4661" s="2">
        <v>4.0</v>
      </c>
      <c r="D4661" s="2" t="s">
        <v>2318</v>
      </c>
      <c r="E4661" s="2" t="s">
        <v>27</v>
      </c>
      <c r="F4661" s="2" t="s">
        <v>4024</v>
      </c>
      <c r="G4661" s="2" t="s">
        <v>39</v>
      </c>
      <c r="H4661" s="2" t="s">
        <v>79</v>
      </c>
      <c r="I4661" s="2" t="s">
        <v>41</v>
      </c>
      <c r="J4661" s="2" t="s">
        <v>42</v>
      </c>
      <c r="K4661" s="2" t="s">
        <v>43</v>
      </c>
      <c r="L4661" s="10">
        <v>42870.0</v>
      </c>
      <c r="M4661" s="2" t="s">
        <v>90</v>
      </c>
      <c r="N4661" s="11">
        <v>0.0</v>
      </c>
      <c r="O4661" s="12">
        <v>25.0</v>
      </c>
      <c r="P4661" s="13">
        <v>0.27</v>
      </c>
      <c r="Q4661" s="13">
        <v>94.0</v>
      </c>
      <c r="R4661" s="13">
        <f t="shared" si="1"/>
        <v>94</v>
      </c>
      <c r="S4661" s="14">
        <f t="shared" si="2"/>
        <v>23.5</v>
      </c>
      <c r="T4661" s="14">
        <f t="shared" si="3"/>
        <v>0.2659574468</v>
      </c>
      <c r="U4661" s="15" t="str">
        <f>vlookup(F4661,'Sub categories'!$A:$C,3,False)</f>
        <v>Storage</v>
      </c>
      <c r="V4661" s="16">
        <f t="shared" si="4"/>
        <v>6</v>
      </c>
      <c r="W4661" s="17">
        <f t="array" ref="W4661">INDEX(shipping_prices!$C$1:$F5888,MATCH(I4661,shipping_prices!$A$1:$A5888,0),MATCH(M4661,shipping_prices!$C$1:$F$1,0))</f>
        <v>2.77</v>
      </c>
      <c r="X4661" s="15" t="str">
        <f t="shared" si="5"/>
        <v>Ruben DarttSan FranciscoCalifornia</v>
      </c>
      <c r="Y4661" s="15" t="str">
        <f t="shared" si="6"/>
        <v>Low</v>
      </c>
    </row>
    <row r="4662" hidden="1">
      <c r="A4662" s="1">
        <v>42864.0</v>
      </c>
      <c r="B4662" s="2" t="s">
        <v>5419</v>
      </c>
      <c r="C4662" s="2">
        <v>7.0</v>
      </c>
      <c r="D4662" s="2" t="s">
        <v>2318</v>
      </c>
      <c r="E4662" s="2" t="s">
        <v>27</v>
      </c>
      <c r="F4662" s="2" t="s">
        <v>3091</v>
      </c>
      <c r="G4662" s="2" t="s">
        <v>29</v>
      </c>
      <c r="H4662" s="2" t="s">
        <v>2163</v>
      </c>
      <c r="I4662" s="2" t="s">
        <v>41</v>
      </c>
      <c r="J4662" s="2" t="s">
        <v>42</v>
      </c>
      <c r="K4662" s="2" t="s">
        <v>43</v>
      </c>
      <c r="L4662" s="10">
        <v>42870.0</v>
      </c>
      <c r="M4662" s="2" t="s">
        <v>90</v>
      </c>
      <c r="N4662" s="11">
        <v>0.2</v>
      </c>
      <c r="O4662" s="12">
        <v>97.0</v>
      </c>
      <c r="P4662" s="13">
        <v>0.11</v>
      </c>
      <c r="Q4662" s="13">
        <v>862.0</v>
      </c>
      <c r="R4662" s="13">
        <f t="shared" si="1"/>
        <v>1077.5</v>
      </c>
      <c r="S4662" s="14">
        <f t="shared" si="2"/>
        <v>153.9285714</v>
      </c>
      <c r="T4662" s="14">
        <f t="shared" si="3"/>
        <v>0.1125290023</v>
      </c>
      <c r="U4662" s="15" t="str">
        <f>vlookup(F4662,'Sub categories'!$A:$C,3,False)</f>
        <v>Phones</v>
      </c>
      <c r="V4662" s="16">
        <f t="shared" si="4"/>
        <v>6</v>
      </c>
      <c r="W4662" s="17">
        <f t="array" ref="W4662">INDEX(shipping_prices!$C$1:$F5889,MATCH(I4662,shipping_prices!$A$1:$A5889,0),MATCH(M4662,shipping_prices!$C$1:$F$1,0))</f>
        <v>2.77</v>
      </c>
      <c r="X4662" s="15" t="str">
        <f t="shared" si="5"/>
        <v>Ruben DarttSan FranciscoCalifornia</v>
      </c>
      <c r="Y4662" s="15" t="str">
        <f t="shared" si="6"/>
        <v>High</v>
      </c>
    </row>
    <row r="4663" hidden="1">
      <c r="A4663" s="1">
        <v>42864.0</v>
      </c>
      <c r="B4663" s="2" t="s">
        <v>5420</v>
      </c>
      <c r="C4663" s="2">
        <v>1.0</v>
      </c>
      <c r="D4663" s="2" t="s">
        <v>851</v>
      </c>
      <c r="E4663" s="2" t="s">
        <v>37</v>
      </c>
      <c r="F4663" s="2" t="s">
        <v>1893</v>
      </c>
      <c r="G4663" s="2" t="s">
        <v>39</v>
      </c>
      <c r="H4663" s="2" t="s">
        <v>182</v>
      </c>
      <c r="I4663" s="2" t="s">
        <v>2868</v>
      </c>
      <c r="J4663" s="2" t="s">
        <v>1343</v>
      </c>
      <c r="K4663" s="2" t="s">
        <v>43</v>
      </c>
      <c r="L4663" s="10">
        <v>42869.0</v>
      </c>
      <c r="M4663" s="2" t="s">
        <v>34</v>
      </c>
      <c r="N4663" s="11">
        <v>0.7</v>
      </c>
      <c r="O4663" s="12">
        <v>-4.0</v>
      </c>
      <c r="P4663" s="13">
        <v>-0.7</v>
      </c>
      <c r="Q4663" s="13">
        <v>5.0</v>
      </c>
      <c r="R4663" s="13">
        <f t="shared" si="1"/>
        <v>16.66666667</v>
      </c>
      <c r="S4663" s="14">
        <f t="shared" si="2"/>
        <v>16.66666667</v>
      </c>
      <c r="T4663" s="14">
        <f t="shared" si="3"/>
        <v>-0.8</v>
      </c>
      <c r="U4663" s="15" t="str">
        <f>vlookup(F4663,'Sub categories'!$A:$C,3,False)</f>
        <v>Binders</v>
      </c>
      <c r="V4663" s="16">
        <f t="shared" si="4"/>
        <v>5</v>
      </c>
      <c r="W4663" s="17">
        <f t="array" ref="W4663">INDEX(shipping_prices!$C$1:$F5890,MATCH(I4663,shipping_prices!$A$1:$A5890,0),MATCH(M4663,shipping_prices!$C$1:$F$1,0))</f>
        <v>14.93</v>
      </c>
      <c r="X4663" s="15" t="str">
        <f t="shared" si="5"/>
        <v>Katrina EdelmanTigardOregon</v>
      </c>
      <c r="Y4663" s="15" t="str">
        <f t="shared" si="6"/>
        <v>loss</v>
      </c>
    </row>
    <row r="4664" hidden="1">
      <c r="A4664" s="1">
        <v>42864.0</v>
      </c>
      <c r="B4664" s="2" t="s">
        <v>5420</v>
      </c>
      <c r="C4664" s="2">
        <v>9.0</v>
      </c>
      <c r="D4664" s="2" t="s">
        <v>851</v>
      </c>
      <c r="E4664" s="2" t="s">
        <v>37</v>
      </c>
      <c r="F4664" s="2" t="s">
        <v>3924</v>
      </c>
      <c r="G4664" s="2" t="s">
        <v>39</v>
      </c>
      <c r="H4664" s="2" t="s">
        <v>3925</v>
      </c>
      <c r="I4664" s="2" t="s">
        <v>2868</v>
      </c>
      <c r="J4664" s="2" t="s">
        <v>1343</v>
      </c>
      <c r="K4664" s="2" t="s">
        <v>43</v>
      </c>
      <c r="L4664" s="10">
        <v>42869.0</v>
      </c>
      <c r="M4664" s="2" t="s">
        <v>34</v>
      </c>
      <c r="N4664" s="11">
        <v>0.2</v>
      </c>
      <c r="O4664" s="12">
        <v>23.0</v>
      </c>
      <c r="P4664" s="13">
        <v>0.38</v>
      </c>
      <c r="Q4664" s="13">
        <v>60.0</v>
      </c>
      <c r="R4664" s="13">
        <f t="shared" si="1"/>
        <v>75</v>
      </c>
      <c r="S4664" s="14">
        <f t="shared" si="2"/>
        <v>8.333333333</v>
      </c>
      <c r="T4664" s="14">
        <f t="shared" si="3"/>
        <v>0.3833333333</v>
      </c>
      <c r="U4664" s="15" t="str">
        <f>vlookup(F4664,'Sub categories'!$A:$C,3,False)</f>
        <v>Paper</v>
      </c>
      <c r="V4664" s="16">
        <f t="shared" si="4"/>
        <v>5</v>
      </c>
      <c r="W4664" s="17">
        <f t="array" ref="W4664">INDEX(shipping_prices!$C$1:$F5891,MATCH(I4664,shipping_prices!$A$1:$A5891,0),MATCH(M4664,shipping_prices!$C$1:$F$1,0))</f>
        <v>14.93</v>
      </c>
      <c r="X4664" s="15" t="str">
        <f t="shared" si="5"/>
        <v>Katrina EdelmanTigardOregon</v>
      </c>
      <c r="Y4664" s="15" t="str">
        <f t="shared" si="6"/>
        <v>Low</v>
      </c>
    </row>
    <row r="4665" hidden="1">
      <c r="A4665" s="1">
        <v>42864.0</v>
      </c>
      <c r="B4665" s="2" t="s">
        <v>5421</v>
      </c>
      <c r="C4665" s="2">
        <v>3.0</v>
      </c>
      <c r="D4665" s="2" t="s">
        <v>1436</v>
      </c>
      <c r="E4665" s="2" t="s">
        <v>37</v>
      </c>
      <c r="F4665" s="2" t="s">
        <v>1872</v>
      </c>
      <c r="G4665" s="2" t="s">
        <v>29</v>
      </c>
      <c r="H4665" s="2" t="s">
        <v>503</v>
      </c>
      <c r="I4665" s="2" t="s">
        <v>31</v>
      </c>
      <c r="J4665" s="2" t="s">
        <v>32</v>
      </c>
      <c r="K4665" s="2" t="s">
        <v>33</v>
      </c>
      <c r="L4665" s="10">
        <v>42874.0</v>
      </c>
      <c r="M4665" s="2" t="s">
        <v>90</v>
      </c>
      <c r="N4665" s="11">
        <v>0.0</v>
      </c>
      <c r="O4665" s="12">
        <v>53.0</v>
      </c>
      <c r="P4665" s="13">
        <v>0.27</v>
      </c>
      <c r="Q4665" s="13">
        <v>198.0</v>
      </c>
      <c r="R4665" s="13">
        <f t="shared" si="1"/>
        <v>198</v>
      </c>
      <c r="S4665" s="14">
        <f t="shared" si="2"/>
        <v>66</v>
      </c>
      <c r="T4665" s="14">
        <f t="shared" si="3"/>
        <v>0.2676767677</v>
      </c>
      <c r="U4665" s="15" t="str">
        <f>vlookup(F4665,'Sub categories'!$A:$C,3,False)</f>
        <v>Phones</v>
      </c>
      <c r="V4665" s="16">
        <f t="shared" si="4"/>
        <v>10</v>
      </c>
      <c r="W4665" s="17">
        <f t="array" ref="W4665">INDEX(shipping_prices!$C$1:$F5892,MATCH(I4665,shipping_prices!$A$1:$A5892,0),MATCH(M4665,shipping_prices!$C$1:$F$1,0))</f>
        <v>0.94</v>
      </c>
      <c r="X4665" s="15" t="str">
        <f t="shared" si="5"/>
        <v>Pauline WebberNew York CityNew York</v>
      </c>
      <c r="Y4665" s="15" t="str">
        <f t="shared" si="6"/>
        <v>High</v>
      </c>
    </row>
    <row r="4666" hidden="1">
      <c r="A4666" s="1">
        <v>42864.0</v>
      </c>
      <c r="B4666" s="2" t="s">
        <v>5422</v>
      </c>
      <c r="C4666" s="2">
        <v>2.0</v>
      </c>
      <c r="D4666" s="2" t="s">
        <v>1218</v>
      </c>
      <c r="E4666" s="2" t="s">
        <v>27</v>
      </c>
      <c r="F4666" s="2" t="s">
        <v>5156</v>
      </c>
      <c r="G4666" s="2" t="s">
        <v>39</v>
      </c>
      <c r="H4666" s="2" t="s">
        <v>62</v>
      </c>
      <c r="I4666" s="2" t="s">
        <v>31</v>
      </c>
      <c r="J4666" s="2" t="s">
        <v>32</v>
      </c>
      <c r="K4666" s="2" t="s">
        <v>33</v>
      </c>
      <c r="L4666" s="10">
        <v>42867.0</v>
      </c>
      <c r="M4666" s="2" t="s">
        <v>34</v>
      </c>
      <c r="N4666" s="11">
        <v>0.0</v>
      </c>
      <c r="O4666" s="12">
        <v>1.0</v>
      </c>
      <c r="P4666" s="13">
        <v>0.37</v>
      </c>
      <c r="Q4666" s="13">
        <v>4.0</v>
      </c>
      <c r="R4666" s="13">
        <f t="shared" si="1"/>
        <v>4</v>
      </c>
      <c r="S4666" s="14">
        <f t="shared" si="2"/>
        <v>2</v>
      </c>
      <c r="T4666" s="14">
        <f t="shared" si="3"/>
        <v>0.25</v>
      </c>
      <c r="U4666" s="15" t="str">
        <f>vlookup(F4666,'Sub categories'!$A:$C,3,False)</f>
        <v>Fasteners</v>
      </c>
      <c r="V4666" s="16">
        <f t="shared" si="4"/>
        <v>3</v>
      </c>
      <c r="W4666" s="17">
        <f t="array" ref="W4666">INDEX(shipping_prices!$C$1:$F5893,MATCH(I4666,shipping_prices!$A$1:$A5893,0),MATCH(M4666,shipping_prices!$C$1:$F$1,0))</f>
        <v>10.09</v>
      </c>
      <c r="X4666" s="15" t="str">
        <f t="shared" si="5"/>
        <v>Irene MaddoxNew York CityNew York</v>
      </c>
      <c r="Y4666" s="15" t="str">
        <f t="shared" si="6"/>
        <v>Low</v>
      </c>
    </row>
    <row r="4667" hidden="1">
      <c r="A4667" s="1">
        <v>42864.0</v>
      </c>
      <c r="B4667" s="2" t="s">
        <v>5422</v>
      </c>
      <c r="C4667" s="2">
        <v>5.0</v>
      </c>
      <c r="D4667" s="2" t="s">
        <v>1218</v>
      </c>
      <c r="E4667" s="2" t="s">
        <v>27</v>
      </c>
      <c r="F4667" s="2" t="s">
        <v>1550</v>
      </c>
      <c r="G4667" s="2" t="s">
        <v>39</v>
      </c>
      <c r="H4667" s="2" t="s">
        <v>193</v>
      </c>
      <c r="I4667" s="2" t="s">
        <v>31</v>
      </c>
      <c r="J4667" s="2" t="s">
        <v>32</v>
      </c>
      <c r="K4667" s="2" t="s">
        <v>33</v>
      </c>
      <c r="L4667" s="10">
        <v>42867.0</v>
      </c>
      <c r="M4667" s="2" t="s">
        <v>34</v>
      </c>
      <c r="N4667" s="11">
        <v>0.0</v>
      </c>
      <c r="O4667" s="12">
        <v>9.0</v>
      </c>
      <c r="P4667" s="13">
        <v>0.47</v>
      </c>
      <c r="Q4667" s="13">
        <v>18.0</v>
      </c>
      <c r="R4667" s="13">
        <f t="shared" si="1"/>
        <v>18</v>
      </c>
      <c r="S4667" s="14">
        <f t="shared" si="2"/>
        <v>3.6</v>
      </c>
      <c r="T4667" s="14">
        <f t="shared" si="3"/>
        <v>0.5</v>
      </c>
      <c r="U4667" s="15" t="str">
        <f>vlookup(F4667,'Sub categories'!$A:$C,3,False)</f>
        <v>Labels</v>
      </c>
      <c r="V4667" s="16">
        <f t="shared" si="4"/>
        <v>3</v>
      </c>
      <c r="W4667" s="17">
        <f t="array" ref="W4667">INDEX(shipping_prices!$C$1:$F5894,MATCH(I4667,shipping_prices!$A$1:$A5894,0),MATCH(M4667,shipping_prices!$C$1:$F$1,0))</f>
        <v>10.09</v>
      </c>
      <c r="X4667" s="15" t="str">
        <f t="shared" si="5"/>
        <v>Irene MaddoxNew York CityNew York</v>
      </c>
      <c r="Y4667" s="15" t="str">
        <f t="shared" si="6"/>
        <v>Low</v>
      </c>
    </row>
    <row r="4668" hidden="1">
      <c r="A4668" s="1">
        <v>42864.0</v>
      </c>
      <c r="B4668" s="2" t="s">
        <v>5422</v>
      </c>
      <c r="C4668" s="2">
        <v>4.0</v>
      </c>
      <c r="D4668" s="2" t="s">
        <v>1218</v>
      </c>
      <c r="E4668" s="2" t="s">
        <v>27</v>
      </c>
      <c r="F4668" s="2" t="s">
        <v>1923</v>
      </c>
      <c r="G4668" s="2" t="s">
        <v>39</v>
      </c>
      <c r="H4668" s="2" t="s">
        <v>193</v>
      </c>
      <c r="I4668" s="2" t="s">
        <v>31</v>
      </c>
      <c r="J4668" s="2" t="s">
        <v>32</v>
      </c>
      <c r="K4668" s="2" t="s">
        <v>33</v>
      </c>
      <c r="L4668" s="10">
        <v>42867.0</v>
      </c>
      <c r="M4668" s="2" t="s">
        <v>34</v>
      </c>
      <c r="N4668" s="11">
        <v>0.0</v>
      </c>
      <c r="O4668" s="12">
        <v>56.0</v>
      </c>
      <c r="P4668" s="13">
        <v>0.46</v>
      </c>
      <c r="Q4668" s="13">
        <v>122.0</v>
      </c>
      <c r="R4668" s="13">
        <f t="shared" si="1"/>
        <v>122</v>
      </c>
      <c r="S4668" s="14">
        <f t="shared" si="2"/>
        <v>30.5</v>
      </c>
      <c r="T4668" s="14">
        <f t="shared" si="3"/>
        <v>0.4590163934</v>
      </c>
      <c r="U4668" s="15" t="str">
        <f>vlookup(F4668,'Sub categories'!$A:$C,3,False)</f>
        <v>Labels</v>
      </c>
      <c r="V4668" s="16">
        <f t="shared" si="4"/>
        <v>3</v>
      </c>
      <c r="W4668" s="17">
        <f t="array" ref="W4668">INDEX(shipping_prices!$C$1:$F5895,MATCH(I4668,shipping_prices!$A$1:$A5895,0),MATCH(M4668,shipping_prices!$C$1:$F$1,0))</f>
        <v>10.09</v>
      </c>
      <c r="X4668" s="15" t="str">
        <f t="shared" si="5"/>
        <v>Irene MaddoxNew York CityNew York</v>
      </c>
      <c r="Y4668" s="15" t="str">
        <f t="shared" si="6"/>
        <v>High</v>
      </c>
    </row>
    <row r="4669" hidden="1">
      <c r="A4669" s="1">
        <v>42864.0</v>
      </c>
      <c r="B4669" s="2" t="s">
        <v>5422</v>
      </c>
      <c r="C4669" s="2">
        <v>3.0</v>
      </c>
      <c r="D4669" s="2" t="s">
        <v>1218</v>
      </c>
      <c r="E4669" s="2" t="s">
        <v>27</v>
      </c>
      <c r="F4669" s="2" t="s">
        <v>4388</v>
      </c>
      <c r="G4669" s="2" t="s">
        <v>39</v>
      </c>
      <c r="H4669" s="2" t="s">
        <v>2234</v>
      </c>
      <c r="I4669" s="2" t="s">
        <v>31</v>
      </c>
      <c r="J4669" s="2" t="s">
        <v>32</v>
      </c>
      <c r="K4669" s="2" t="s">
        <v>33</v>
      </c>
      <c r="L4669" s="10">
        <v>42867.0</v>
      </c>
      <c r="M4669" s="2" t="s">
        <v>34</v>
      </c>
      <c r="N4669" s="11">
        <v>0.0</v>
      </c>
      <c r="O4669" s="12">
        <v>69.0</v>
      </c>
      <c r="P4669" s="13">
        <v>0.47</v>
      </c>
      <c r="Q4669" s="13">
        <v>147.0</v>
      </c>
      <c r="R4669" s="13">
        <f t="shared" si="1"/>
        <v>147</v>
      </c>
      <c r="S4669" s="14">
        <f t="shared" si="2"/>
        <v>49</v>
      </c>
      <c r="T4669" s="14">
        <f t="shared" si="3"/>
        <v>0.4693877551</v>
      </c>
      <c r="U4669" s="15" t="str">
        <f>vlookup(F4669,'Sub categories'!$A:$C,3,False)</f>
        <v>Paper</v>
      </c>
      <c r="V4669" s="16">
        <f t="shared" si="4"/>
        <v>3</v>
      </c>
      <c r="W4669" s="17">
        <f t="array" ref="W4669">INDEX(shipping_prices!$C$1:$F5896,MATCH(I4669,shipping_prices!$A$1:$A5896,0),MATCH(M4669,shipping_prices!$C$1:$F$1,0))</f>
        <v>10.09</v>
      </c>
      <c r="X4669" s="15" t="str">
        <f t="shared" si="5"/>
        <v>Irene MaddoxNew York CityNew York</v>
      </c>
      <c r="Y4669" s="15" t="str">
        <f t="shared" si="6"/>
        <v>High</v>
      </c>
    </row>
    <row r="4670" hidden="1">
      <c r="A4670" s="1">
        <v>42864.0</v>
      </c>
      <c r="B4670" s="2" t="s">
        <v>5422</v>
      </c>
      <c r="C4670" s="2">
        <v>5.0</v>
      </c>
      <c r="D4670" s="2" t="s">
        <v>1218</v>
      </c>
      <c r="E4670" s="2" t="s">
        <v>27</v>
      </c>
      <c r="F4670" s="2" t="s">
        <v>4253</v>
      </c>
      <c r="G4670" s="2" t="s">
        <v>39</v>
      </c>
      <c r="H4670" s="2" t="s">
        <v>526</v>
      </c>
      <c r="I4670" s="2" t="s">
        <v>31</v>
      </c>
      <c r="J4670" s="2" t="s">
        <v>32</v>
      </c>
      <c r="K4670" s="2" t="s">
        <v>33</v>
      </c>
      <c r="L4670" s="10">
        <v>42867.0</v>
      </c>
      <c r="M4670" s="2" t="s">
        <v>34</v>
      </c>
      <c r="N4670" s="11">
        <v>0.0</v>
      </c>
      <c r="O4670" s="12">
        <v>39.0</v>
      </c>
      <c r="P4670" s="13">
        <v>0.12</v>
      </c>
      <c r="Q4670" s="13">
        <v>325.0</v>
      </c>
      <c r="R4670" s="13">
        <f t="shared" si="1"/>
        <v>325</v>
      </c>
      <c r="S4670" s="14">
        <f t="shared" si="2"/>
        <v>65</v>
      </c>
      <c r="T4670" s="14">
        <f t="shared" si="3"/>
        <v>0.12</v>
      </c>
      <c r="U4670" s="15" t="str">
        <f>vlookup(F4670,'Sub categories'!$A:$C,3,False)</f>
        <v>Storage</v>
      </c>
      <c r="V4670" s="16">
        <f t="shared" si="4"/>
        <v>3</v>
      </c>
      <c r="W4670" s="17">
        <f t="array" ref="W4670">INDEX(shipping_prices!$C$1:$F5897,MATCH(I4670,shipping_prices!$A$1:$A5897,0),MATCH(M4670,shipping_prices!$C$1:$F$1,0))</f>
        <v>10.09</v>
      </c>
      <c r="X4670" s="15" t="str">
        <f t="shared" si="5"/>
        <v>Irene MaddoxNew York CityNew York</v>
      </c>
      <c r="Y4670" s="15" t="str">
        <f t="shared" si="6"/>
        <v>High</v>
      </c>
    </row>
    <row r="4671" hidden="1">
      <c r="A4671" s="1">
        <v>42864.0</v>
      </c>
      <c r="B4671" s="2" t="s">
        <v>5423</v>
      </c>
      <c r="C4671" s="2">
        <v>6.0</v>
      </c>
      <c r="D4671" s="2" t="s">
        <v>1897</v>
      </c>
      <c r="E4671" s="2" t="s">
        <v>27</v>
      </c>
      <c r="F4671" s="2" t="s">
        <v>2227</v>
      </c>
      <c r="G4671" s="2" t="s">
        <v>39</v>
      </c>
      <c r="H4671" s="2" t="s">
        <v>526</v>
      </c>
      <c r="I4671" s="2" t="s">
        <v>1220</v>
      </c>
      <c r="J4671" s="2" t="s">
        <v>180</v>
      </c>
      <c r="K4671" s="2" t="s">
        <v>54</v>
      </c>
      <c r="L4671" s="10">
        <v>42870.0</v>
      </c>
      <c r="M4671" s="2" t="s">
        <v>90</v>
      </c>
      <c r="N4671" s="11">
        <v>0.0</v>
      </c>
      <c r="O4671" s="12">
        <v>19.0</v>
      </c>
      <c r="P4671" s="13">
        <v>0.1</v>
      </c>
      <c r="Q4671" s="13">
        <v>192.0</v>
      </c>
      <c r="R4671" s="13">
        <f t="shared" si="1"/>
        <v>192</v>
      </c>
      <c r="S4671" s="14">
        <f t="shared" si="2"/>
        <v>32</v>
      </c>
      <c r="T4671" s="14">
        <f t="shared" si="3"/>
        <v>0.09895833333</v>
      </c>
      <c r="U4671" s="15" t="str">
        <f>vlookup(F4671,'Sub categories'!$A:$C,3,False)</f>
        <v>Storage</v>
      </c>
      <c r="V4671" s="16">
        <f t="shared" si="4"/>
        <v>6</v>
      </c>
      <c r="W4671" s="17">
        <f t="array" ref="W4671">INDEX(shipping_prices!$C$1:$F5898,MATCH(I4671,shipping_prices!$A$1:$A5898,0),MATCH(M4671,shipping_prices!$C$1:$F$1,0))</f>
        <v>4.55</v>
      </c>
      <c r="X4671" s="15" t="str">
        <f t="shared" si="5"/>
        <v>Corey-LockFlorenceSouth Carolina</v>
      </c>
      <c r="Y4671" s="15" t="str">
        <f t="shared" si="6"/>
        <v>Low</v>
      </c>
    </row>
    <row r="4672" hidden="1">
      <c r="A4672" s="1">
        <v>42864.0</v>
      </c>
      <c r="B4672" s="2" t="s">
        <v>5424</v>
      </c>
      <c r="C4672" s="2">
        <v>8.0</v>
      </c>
      <c r="D4672" s="2" t="s">
        <v>4225</v>
      </c>
      <c r="E4672" s="2" t="s">
        <v>49</v>
      </c>
      <c r="F4672" s="2" t="s">
        <v>795</v>
      </c>
      <c r="G4672" s="2" t="s">
        <v>39</v>
      </c>
      <c r="H4672" s="2" t="s">
        <v>677</v>
      </c>
      <c r="I4672" s="2" t="s">
        <v>159</v>
      </c>
      <c r="J4672" s="2" t="s">
        <v>3564</v>
      </c>
      <c r="K4672" s="2" t="s">
        <v>33</v>
      </c>
      <c r="L4672" s="10">
        <v>42872.0</v>
      </c>
      <c r="M4672" s="2" t="s">
        <v>90</v>
      </c>
      <c r="N4672" s="11">
        <v>0.0</v>
      </c>
      <c r="O4672" s="12">
        <v>13.0</v>
      </c>
      <c r="P4672" s="13">
        <v>0.39</v>
      </c>
      <c r="Q4672" s="13">
        <v>34.0</v>
      </c>
      <c r="R4672" s="13">
        <f t="shared" si="1"/>
        <v>34</v>
      </c>
      <c r="S4672" s="14">
        <f t="shared" si="2"/>
        <v>4.25</v>
      </c>
      <c r="T4672" s="14">
        <f t="shared" si="3"/>
        <v>0.3823529412</v>
      </c>
      <c r="U4672" s="15" t="str">
        <f>vlookup(F4672,'Sub categories'!$A:$C,3,False)</f>
        <v>Art</v>
      </c>
      <c r="V4672" s="16">
        <f t="shared" si="4"/>
        <v>8</v>
      </c>
      <c r="W4672" s="17">
        <f t="array" ref="W4672">INDEX(shipping_prices!$C$1:$F5899,MATCH(I4672,shipping_prices!$A$1:$A5899,0),MATCH(M4672,shipping_prices!$C$1:$F$1,0))</f>
        <v>5.53</v>
      </c>
      <c r="X4672" s="15" t="str">
        <f t="shared" si="5"/>
        <v>Tony ChapmanWashingtonDistrict of Columbia</v>
      </c>
      <c r="Y4672" s="15" t="str">
        <f t="shared" si="6"/>
        <v>Low</v>
      </c>
    </row>
    <row r="4673" hidden="1">
      <c r="A4673" s="1">
        <v>42865.0</v>
      </c>
      <c r="B4673" s="2" t="s">
        <v>5425</v>
      </c>
      <c r="C4673" s="2">
        <v>2.0</v>
      </c>
      <c r="D4673" s="2" t="s">
        <v>2962</v>
      </c>
      <c r="E4673" s="2" t="s">
        <v>49</v>
      </c>
      <c r="F4673" s="2" t="s">
        <v>1881</v>
      </c>
      <c r="G4673" s="2" t="s">
        <v>39</v>
      </c>
      <c r="H4673" s="2" t="s">
        <v>51</v>
      </c>
      <c r="I4673" s="2" t="s">
        <v>96</v>
      </c>
      <c r="J4673" s="2" t="s">
        <v>406</v>
      </c>
      <c r="K4673" s="2" t="s">
        <v>54</v>
      </c>
      <c r="L4673" s="10">
        <v>42868.0</v>
      </c>
      <c r="M4673" s="2" t="s">
        <v>34</v>
      </c>
      <c r="N4673" s="11">
        <v>0.0</v>
      </c>
      <c r="O4673" s="12">
        <v>21.0</v>
      </c>
      <c r="P4673" s="13">
        <v>0.46</v>
      </c>
      <c r="Q4673" s="13">
        <v>46.0</v>
      </c>
      <c r="R4673" s="13">
        <f t="shared" si="1"/>
        <v>46</v>
      </c>
      <c r="S4673" s="14">
        <f t="shared" si="2"/>
        <v>23</v>
      </c>
      <c r="T4673" s="14">
        <f t="shared" si="3"/>
        <v>0.4565217391</v>
      </c>
      <c r="U4673" s="15" t="str">
        <f>vlookup(F4673,'Sub categories'!$A:$C,3,False)</f>
        <v>Paper</v>
      </c>
      <c r="V4673" s="16">
        <f t="shared" si="4"/>
        <v>3</v>
      </c>
      <c r="W4673" s="17">
        <f t="array" ref="W4673">INDEX(shipping_prices!$C$1:$F5900,MATCH(I4673,shipping_prices!$A$1:$A5900,0),MATCH(M4673,shipping_prices!$C$1:$F$1,0))</f>
        <v>13.85</v>
      </c>
      <c r="X4673" s="15" t="str">
        <f t="shared" si="5"/>
        <v>Sanjit JacobsJacksonMississippi</v>
      </c>
      <c r="Y4673" s="15" t="str">
        <f t="shared" si="6"/>
        <v>Low</v>
      </c>
    </row>
    <row r="4674" hidden="1">
      <c r="A4674" s="1">
        <v>42865.0</v>
      </c>
      <c r="B4674" s="2" t="s">
        <v>5425</v>
      </c>
      <c r="C4674" s="2">
        <v>14.0</v>
      </c>
      <c r="D4674" s="2" t="s">
        <v>2962</v>
      </c>
      <c r="E4674" s="2" t="s">
        <v>49</v>
      </c>
      <c r="F4674" s="2" t="s">
        <v>1881</v>
      </c>
      <c r="G4674" s="2" t="s">
        <v>39</v>
      </c>
      <c r="H4674" s="2" t="s">
        <v>51</v>
      </c>
      <c r="I4674" s="2" t="s">
        <v>96</v>
      </c>
      <c r="J4674" s="2" t="s">
        <v>406</v>
      </c>
      <c r="K4674" s="2" t="s">
        <v>54</v>
      </c>
      <c r="L4674" s="10">
        <v>42868.0</v>
      </c>
      <c r="M4674" s="2" t="s">
        <v>34</v>
      </c>
      <c r="N4674" s="11">
        <v>0.0</v>
      </c>
      <c r="O4674" s="12">
        <v>147.0</v>
      </c>
      <c r="P4674" s="13">
        <v>0.46</v>
      </c>
      <c r="Q4674" s="13">
        <v>320.0</v>
      </c>
      <c r="R4674" s="13">
        <f t="shared" si="1"/>
        <v>320</v>
      </c>
      <c r="S4674" s="14">
        <f t="shared" si="2"/>
        <v>22.85714286</v>
      </c>
      <c r="T4674" s="14">
        <f t="shared" si="3"/>
        <v>0.459375</v>
      </c>
      <c r="U4674" s="15" t="str">
        <f>vlookup(F4674,'Sub categories'!$A:$C,3,False)</f>
        <v>Paper</v>
      </c>
      <c r="V4674" s="16">
        <f t="shared" si="4"/>
        <v>3</v>
      </c>
      <c r="W4674" s="17">
        <f t="array" ref="W4674">INDEX(shipping_prices!$C$1:$F5901,MATCH(I4674,shipping_prices!$A$1:$A5901,0),MATCH(M4674,shipping_prices!$C$1:$F$1,0))</f>
        <v>13.85</v>
      </c>
      <c r="X4674" s="15" t="str">
        <f t="shared" si="5"/>
        <v>Sanjit JacobsJacksonMississippi</v>
      </c>
      <c r="Y4674" s="15" t="str">
        <f t="shared" si="6"/>
        <v>High</v>
      </c>
    </row>
    <row r="4675" hidden="1">
      <c r="A4675" s="1">
        <v>42865.0</v>
      </c>
      <c r="B4675" s="2" t="s">
        <v>5426</v>
      </c>
      <c r="C4675" s="2">
        <v>5.0</v>
      </c>
      <c r="D4675" s="2" t="s">
        <v>588</v>
      </c>
      <c r="E4675" s="2" t="s">
        <v>49</v>
      </c>
      <c r="F4675" s="2" t="s">
        <v>4409</v>
      </c>
      <c r="G4675" s="2" t="s">
        <v>39</v>
      </c>
      <c r="H4675" s="2" t="s">
        <v>2946</v>
      </c>
      <c r="I4675" s="2" t="s">
        <v>3099</v>
      </c>
      <c r="J4675" s="2" t="s">
        <v>239</v>
      </c>
      <c r="K4675" s="2" t="s">
        <v>43</v>
      </c>
      <c r="L4675" s="10">
        <v>42877.0</v>
      </c>
      <c r="M4675" s="2" t="s">
        <v>34</v>
      </c>
      <c r="N4675" s="11">
        <v>0.0</v>
      </c>
      <c r="O4675" s="12">
        <v>25.0</v>
      </c>
      <c r="P4675" s="13">
        <v>0.29</v>
      </c>
      <c r="Q4675" s="13">
        <v>86.0</v>
      </c>
      <c r="R4675" s="13">
        <f t="shared" si="1"/>
        <v>86</v>
      </c>
      <c r="S4675" s="14">
        <f t="shared" si="2"/>
        <v>17.2</v>
      </c>
      <c r="T4675" s="14">
        <f t="shared" si="3"/>
        <v>0.2906976744</v>
      </c>
      <c r="U4675" s="15" t="str">
        <f>vlookup(F4675,'Sub categories'!$A:$C,3,False)</f>
        <v>Supplies</v>
      </c>
      <c r="V4675" s="16">
        <f t="shared" si="4"/>
        <v>12</v>
      </c>
      <c r="W4675" s="17">
        <f t="array" ref="W4675">INDEX(shipping_prices!$C$1:$F5902,MATCH(I4675,shipping_prices!$A$1:$A5902,0),MATCH(M4675,shipping_prices!$C$1:$F$1,0))</f>
        <v>14.28</v>
      </c>
      <c r="X4675" s="15" t="str">
        <f t="shared" si="5"/>
        <v>Kristina NunnSparksNevada</v>
      </c>
      <c r="Y4675" s="15" t="str">
        <f t="shared" si="6"/>
        <v>Low</v>
      </c>
    </row>
    <row r="4676" hidden="1">
      <c r="A4676" s="1">
        <v>42866.0</v>
      </c>
      <c r="B4676" s="2" t="s">
        <v>5427</v>
      </c>
      <c r="C4676" s="2">
        <v>2.0</v>
      </c>
      <c r="D4676" s="2" t="s">
        <v>1532</v>
      </c>
      <c r="E4676" s="2" t="s">
        <v>27</v>
      </c>
      <c r="F4676" s="2" t="s">
        <v>589</v>
      </c>
      <c r="G4676" s="2" t="s">
        <v>39</v>
      </c>
      <c r="H4676" s="2" t="s">
        <v>589</v>
      </c>
      <c r="I4676" s="2" t="s">
        <v>75</v>
      </c>
      <c r="J4676" s="2" t="s">
        <v>76</v>
      </c>
      <c r="K4676" s="2" t="s">
        <v>77</v>
      </c>
      <c r="L4676" s="10">
        <v>42875.0</v>
      </c>
      <c r="M4676" s="2" t="s">
        <v>90</v>
      </c>
      <c r="N4676" s="11">
        <v>0.2</v>
      </c>
      <c r="O4676" s="12">
        <v>5.0</v>
      </c>
      <c r="P4676" s="13">
        <v>0.33</v>
      </c>
      <c r="Q4676" s="13">
        <v>16.0</v>
      </c>
      <c r="R4676" s="13">
        <f t="shared" si="1"/>
        <v>20</v>
      </c>
      <c r="S4676" s="14">
        <f t="shared" si="2"/>
        <v>10</v>
      </c>
      <c r="T4676" s="14">
        <f t="shared" si="3"/>
        <v>0.3125</v>
      </c>
      <c r="U4676" s="15" t="str">
        <f>vlookup(F4676,'Sub categories'!$A:$C,3,False)</f>
        <v>Envelopes</v>
      </c>
      <c r="V4676" s="16">
        <f t="shared" si="4"/>
        <v>9</v>
      </c>
      <c r="W4676" s="17">
        <f t="array" ref="W4676">INDEX(shipping_prices!$C$1:$F5903,MATCH(I4676,shipping_prices!$A$1:$A5903,0),MATCH(M4676,shipping_prices!$C$1:$F$1,0))</f>
        <v>9.96</v>
      </c>
      <c r="X4676" s="15" t="str">
        <f t="shared" si="5"/>
        <v>Hunter LopezHoustonTexas</v>
      </c>
      <c r="Y4676" s="15" t="str">
        <f t="shared" si="6"/>
        <v>Low</v>
      </c>
    </row>
    <row r="4677" hidden="1">
      <c r="A4677" s="1">
        <v>42867.0</v>
      </c>
      <c r="B4677" s="2" t="s">
        <v>5428</v>
      </c>
      <c r="C4677" s="2">
        <v>5.0</v>
      </c>
      <c r="D4677" s="2" t="s">
        <v>1852</v>
      </c>
      <c r="E4677" s="2" t="s">
        <v>27</v>
      </c>
      <c r="F4677" s="2" t="s">
        <v>1221</v>
      </c>
      <c r="G4677" s="2" t="s">
        <v>39</v>
      </c>
      <c r="H4677" s="2" t="s">
        <v>79</v>
      </c>
      <c r="I4677" s="2" t="s">
        <v>1670</v>
      </c>
      <c r="J4677" s="2" t="s">
        <v>53</v>
      </c>
      <c r="K4677" s="2" t="s">
        <v>54</v>
      </c>
      <c r="L4677" s="10">
        <v>42877.0</v>
      </c>
      <c r="M4677" s="2" t="s">
        <v>34</v>
      </c>
      <c r="N4677" s="11">
        <v>0.7</v>
      </c>
      <c r="O4677" s="12">
        <v>-27.0</v>
      </c>
      <c r="P4677" s="13">
        <v>-0.7</v>
      </c>
      <c r="Q4677" s="13">
        <v>38.0</v>
      </c>
      <c r="R4677" s="13">
        <f t="shared" si="1"/>
        <v>126.6666667</v>
      </c>
      <c r="S4677" s="14">
        <f t="shared" si="2"/>
        <v>25.33333333</v>
      </c>
      <c r="T4677" s="14">
        <f t="shared" si="3"/>
        <v>-0.7105263158</v>
      </c>
      <c r="U4677" s="15" t="str">
        <f>vlookup(F4677,'Sub categories'!$A:$C,3,False)</f>
        <v>Binders</v>
      </c>
      <c r="V4677" s="16">
        <f t="shared" si="4"/>
        <v>10</v>
      </c>
      <c r="W4677" s="17">
        <f t="array" ref="W4677">INDEX(shipping_prices!$C$1:$F5904,MATCH(I4677,shipping_prices!$A$1:$A5904,0),MATCH(M4677,shipping_prices!$C$1:$F$1,0))</f>
        <v>9.89</v>
      </c>
      <c r="X4677" s="15" t="str">
        <f t="shared" si="5"/>
        <v>Emily PhanTampaFlorida</v>
      </c>
      <c r="Y4677" s="15" t="str">
        <f t="shared" si="6"/>
        <v>loss</v>
      </c>
    </row>
    <row r="4678">
      <c r="A4678" s="1">
        <v>42867.0</v>
      </c>
      <c r="B4678" s="2" t="s">
        <v>5429</v>
      </c>
      <c r="C4678" s="2">
        <v>1.0</v>
      </c>
      <c r="D4678" s="2" t="s">
        <v>1955</v>
      </c>
      <c r="E4678" s="2" t="s">
        <v>27</v>
      </c>
      <c r="F4678" s="2" t="s">
        <v>2397</v>
      </c>
      <c r="G4678" s="2" t="s">
        <v>45</v>
      </c>
      <c r="H4678" s="2" t="s">
        <v>489</v>
      </c>
      <c r="I4678" s="2" t="s">
        <v>353</v>
      </c>
      <c r="J4678" s="2" t="s">
        <v>1449</v>
      </c>
      <c r="K4678" s="2" t="s">
        <v>33</v>
      </c>
      <c r="L4678" s="10">
        <v>42867.0</v>
      </c>
      <c r="M4678" s="2" t="s">
        <v>469</v>
      </c>
      <c r="N4678" s="11">
        <v>0.3</v>
      </c>
      <c r="O4678" s="12">
        <v>-16.0</v>
      </c>
      <c r="P4678" s="13">
        <v>-0.09</v>
      </c>
      <c r="Q4678" s="13">
        <v>182.0</v>
      </c>
      <c r="R4678" s="13">
        <f t="shared" si="1"/>
        <v>260</v>
      </c>
      <c r="S4678" s="14">
        <f t="shared" si="2"/>
        <v>260</v>
      </c>
      <c r="T4678" s="14">
        <f t="shared" si="3"/>
        <v>-0.08791208791</v>
      </c>
      <c r="U4678" s="15" t="str">
        <f>vlookup(F4678,'Sub categories'!$A:$C,3,False)</f>
        <v>Tables</v>
      </c>
      <c r="V4678" s="16">
        <f t="shared" si="4"/>
        <v>0</v>
      </c>
      <c r="W4678" s="17">
        <f t="array" ref="W4678">INDEX(shipping_prices!$C$1:$F5905,MATCH(I4678,shipping_prices!$A$1:$A5905,0),MATCH(M4678,shipping_prices!$C$1:$F$1,0))</f>
        <v>47.05</v>
      </c>
      <c r="X4678" s="15" t="str">
        <f t="shared" si="5"/>
        <v>Roy CollinsFairfieldConnecticut</v>
      </c>
      <c r="Y4678" s="15" t="str">
        <f t="shared" si="6"/>
        <v>loss</v>
      </c>
    </row>
    <row r="4679" hidden="1">
      <c r="A4679" s="1">
        <v>42867.0</v>
      </c>
      <c r="B4679" s="2" t="s">
        <v>5430</v>
      </c>
      <c r="C4679" s="2">
        <v>3.0</v>
      </c>
      <c r="D4679" s="2" t="s">
        <v>3359</v>
      </c>
      <c r="E4679" s="2" t="s">
        <v>49</v>
      </c>
      <c r="F4679" s="2" t="s">
        <v>4410</v>
      </c>
      <c r="G4679" s="2" t="s">
        <v>39</v>
      </c>
      <c r="H4679" s="2" t="s">
        <v>460</v>
      </c>
      <c r="I4679" s="2" t="s">
        <v>5431</v>
      </c>
      <c r="J4679" s="2" t="s">
        <v>609</v>
      </c>
      <c r="K4679" s="2" t="s">
        <v>77</v>
      </c>
      <c r="L4679" s="10">
        <v>42872.0</v>
      </c>
      <c r="M4679" s="2" t="s">
        <v>34</v>
      </c>
      <c r="N4679" s="11">
        <v>0.0</v>
      </c>
      <c r="O4679" s="12">
        <v>27.0</v>
      </c>
      <c r="P4679" s="13">
        <v>0.25</v>
      </c>
      <c r="Q4679" s="13">
        <v>108.0</v>
      </c>
      <c r="R4679" s="13">
        <f t="shared" si="1"/>
        <v>108</v>
      </c>
      <c r="S4679" s="14">
        <f t="shared" si="2"/>
        <v>36</v>
      </c>
      <c r="T4679" s="14">
        <f t="shared" si="3"/>
        <v>0.25</v>
      </c>
      <c r="U4679" s="15" t="str">
        <f>vlookup(F4679,'Sub categories'!$A:$C,3,False)</f>
        <v>Art</v>
      </c>
      <c r="V4679" s="16">
        <f t="shared" si="4"/>
        <v>5</v>
      </c>
      <c r="W4679" s="17">
        <f t="array" ref="W4679">INDEX(shipping_prices!$C$1:$F5906,MATCH(I4679,shipping_prices!$A$1:$A5906,0),MATCH(M4679,shipping_prices!$C$1:$F$1,0))</f>
        <v>10.61</v>
      </c>
      <c r="X4679" s="15" t="str">
        <f t="shared" si="5"/>
        <v>Brad EasonOlatheKansas</v>
      </c>
      <c r="Y4679" s="15" t="str">
        <f t="shared" si="6"/>
        <v>Low</v>
      </c>
    </row>
    <row r="4680">
      <c r="A4680" s="1">
        <v>42867.0</v>
      </c>
      <c r="B4680" s="2" t="s">
        <v>5432</v>
      </c>
      <c r="C4680" s="2">
        <v>4.0</v>
      </c>
      <c r="D4680" s="2" t="s">
        <v>1445</v>
      </c>
      <c r="E4680" s="2" t="s">
        <v>37</v>
      </c>
      <c r="F4680" s="2" t="s">
        <v>3902</v>
      </c>
      <c r="G4680" s="2" t="s">
        <v>45</v>
      </c>
      <c r="H4680" s="2" t="s">
        <v>1035</v>
      </c>
      <c r="I4680" s="2" t="s">
        <v>52</v>
      </c>
      <c r="J4680" s="2" t="s">
        <v>53</v>
      </c>
      <c r="K4680" s="2" t="s">
        <v>54</v>
      </c>
      <c r="L4680" s="10">
        <v>42870.0</v>
      </c>
      <c r="M4680" s="2" t="s">
        <v>34</v>
      </c>
      <c r="N4680" s="11">
        <v>0.45</v>
      </c>
      <c r="O4680" s="12">
        <v>-167.0</v>
      </c>
      <c r="P4680" s="13">
        <v>-0.44</v>
      </c>
      <c r="Q4680" s="13">
        <v>383.0</v>
      </c>
      <c r="R4680" s="13">
        <f t="shared" si="1"/>
        <v>696.3636364</v>
      </c>
      <c r="S4680" s="14">
        <f t="shared" si="2"/>
        <v>174.0909091</v>
      </c>
      <c r="T4680" s="14">
        <f t="shared" si="3"/>
        <v>-0.4360313316</v>
      </c>
      <c r="U4680" s="15" t="str">
        <f>vlookup(F4680,'Sub categories'!$A:$C,3,False)</f>
        <v>Tables</v>
      </c>
      <c r="V4680" s="16">
        <f t="shared" si="4"/>
        <v>3</v>
      </c>
      <c r="W4680" s="17">
        <f t="array" ref="W4680">INDEX(shipping_prices!$C$1:$F5907,MATCH(I4680,shipping_prices!$A$1:$A5907,0),MATCH(M4680,shipping_prices!$C$1:$F$1,0))</f>
        <v>14.61</v>
      </c>
      <c r="X4680" s="15" t="str">
        <f t="shared" si="5"/>
        <v>Nona BalkJacksonvilleFlorida</v>
      </c>
      <c r="Y4680" s="15" t="str">
        <f t="shared" si="6"/>
        <v>loss</v>
      </c>
    </row>
    <row r="4681" hidden="1">
      <c r="A4681" s="1">
        <v>42867.0</v>
      </c>
      <c r="B4681" s="2" t="s">
        <v>5433</v>
      </c>
      <c r="C4681" s="2">
        <v>2.0</v>
      </c>
      <c r="D4681" s="2" t="s">
        <v>2420</v>
      </c>
      <c r="E4681" s="2" t="s">
        <v>27</v>
      </c>
      <c r="F4681" s="2" t="s">
        <v>3146</v>
      </c>
      <c r="G4681" s="2" t="s">
        <v>29</v>
      </c>
      <c r="H4681" s="2" t="s">
        <v>503</v>
      </c>
      <c r="I4681" s="2" t="s">
        <v>1304</v>
      </c>
      <c r="J4681" s="2" t="s">
        <v>1127</v>
      </c>
      <c r="K4681" s="2" t="s">
        <v>77</v>
      </c>
      <c r="L4681" s="10">
        <v>42876.0</v>
      </c>
      <c r="M4681" s="2" t="s">
        <v>142</v>
      </c>
      <c r="N4681" s="11">
        <v>0.0</v>
      </c>
      <c r="O4681" s="12">
        <v>62.0</v>
      </c>
      <c r="P4681" s="13">
        <v>0.28</v>
      </c>
      <c r="Q4681" s="13">
        <v>222.0</v>
      </c>
      <c r="R4681" s="13">
        <f t="shared" si="1"/>
        <v>222</v>
      </c>
      <c r="S4681" s="14">
        <f t="shared" si="2"/>
        <v>111</v>
      </c>
      <c r="T4681" s="14">
        <f t="shared" si="3"/>
        <v>0.2792792793</v>
      </c>
      <c r="U4681" s="15" t="str">
        <f>vlookup(F4681,'Sub categories'!$A:$C,3,False)</f>
        <v>Phones</v>
      </c>
      <c r="V4681" s="16">
        <f t="shared" si="4"/>
        <v>9</v>
      </c>
      <c r="W4681" s="17">
        <f t="array" ref="W4681">INDEX(shipping_prices!$C$1:$F5908,MATCH(I4681,shipping_prices!$A$1:$A5908,0),MATCH(M4681,shipping_prices!$C$1:$F$1,0))</f>
        <v>20.32</v>
      </c>
      <c r="X4681" s="15" t="str">
        <f t="shared" si="5"/>
        <v>Aaron BergmanOklahoma CityOklahoma</v>
      </c>
      <c r="Y4681" s="15" t="str">
        <f t="shared" si="6"/>
        <v>High</v>
      </c>
    </row>
    <row r="4682">
      <c r="A4682" s="1">
        <v>42867.0</v>
      </c>
      <c r="B4682" s="2" t="s">
        <v>5433</v>
      </c>
      <c r="C4682" s="2">
        <v>2.0</v>
      </c>
      <c r="D4682" s="2" t="s">
        <v>2420</v>
      </c>
      <c r="E4682" s="2" t="s">
        <v>27</v>
      </c>
      <c r="F4682" s="2" t="s">
        <v>1005</v>
      </c>
      <c r="G4682" s="2" t="s">
        <v>45</v>
      </c>
      <c r="H4682" s="2" t="s">
        <v>472</v>
      </c>
      <c r="I4682" s="2" t="s">
        <v>1304</v>
      </c>
      <c r="J4682" s="2" t="s">
        <v>1127</v>
      </c>
      <c r="K4682" s="2" t="s">
        <v>77</v>
      </c>
      <c r="L4682" s="10">
        <v>42876.0</v>
      </c>
      <c r="M4682" s="2" t="s">
        <v>142</v>
      </c>
      <c r="N4682" s="11">
        <v>0.0</v>
      </c>
      <c r="O4682" s="12">
        <v>55.0</v>
      </c>
      <c r="P4682" s="13">
        <v>0.16</v>
      </c>
      <c r="Q4682" s="13">
        <v>342.0</v>
      </c>
      <c r="R4682" s="13">
        <f t="shared" si="1"/>
        <v>342</v>
      </c>
      <c r="S4682" s="14">
        <f t="shared" si="2"/>
        <v>171</v>
      </c>
      <c r="T4682" s="14">
        <f t="shared" si="3"/>
        <v>0.1608187135</v>
      </c>
      <c r="U4682" s="15" t="str">
        <f>vlookup(F4682,'Sub categories'!$A:$C,3,False)</f>
        <v>Bookcases</v>
      </c>
      <c r="V4682" s="16">
        <f t="shared" si="4"/>
        <v>9</v>
      </c>
      <c r="W4682" s="17">
        <f t="array" ref="W4682">INDEX(shipping_prices!$C$1:$F5909,MATCH(I4682,shipping_prices!$A$1:$A5909,0),MATCH(M4682,shipping_prices!$C$1:$F$1,0))</f>
        <v>20.32</v>
      </c>
      <c r="X4682" s="15" t="str">
        <f t="shared" si="5"/>
        <v>Aaron BergmanOklahoma CityOklahoma</v>
      </c>
      <c r="Y4682" s="15" t="str">
        <f t="shared" si="6"/>
        <v>High</v>
      </c>
    </row>
    <row r="4683" hidden="1">
      <c r="A4683" s="1">
        <v>42867.0</v>
      </c>
      <c r="B4683" s="2" t="s">
        <v>5434</v>
      </c>
      <c r="C4683" s="2">
        <v>1.0</v>
      </c>
      <c r="D4683" s="2" t="s">
        <v>4367</v>
      </c>
      <c r="E4683" s="2" t="s">
        <v>49</v>
      </c>
      <c r="F4683" s="2" t="s">
        <v>5435</v>
      </c>
      <c r="G4683" s="2" t="s">
        <v>29</v>
      </c>
      <c r="H4683" s="2" t="s">
        <v>79</v>
      </c>
      <c r="I4683" s="2" t="s">
        <v>5109</v>
      </c>
      <c r="J4683" s="2" t="s">
        <v>614</v>
      </c>
      <c r="K4683" s="2" t="s">
        <v>54</v>
      </c>
      <c r="L4683" s="10">
        <v>42868.0</v>
      </c>
      <c r="M4683" s="2" t="s">
        <v>90</v>
      </c>
      <c r="N4683" s="11">
        <v>0.5</v>
      </c>
      <c r="O4683" s="12">
        <v>-2.0</v>
      </c>
      <c r="P4683" s="13">
        <v>-0.02</v>
      </c>
      <c r="Q4683" s="13">
        <v>91.0</v>
      </c>
      <c r="R4683" s="13">
        <f t="shared" si="1"/>
        <v>182</v>
      </c>
      <c r="S4683" s="14">
        <f t="shared" si="2"/>
        <v>182</v>
      </c>
      <c r="T4683" s="14">
        <f t="shared" si="3"/>
        <v>-0.02197802198</v>
      </c>
      <c r="U4683" s="15" t="str">
        <f>vlookup(F4683,'Sub categories'!$A:$C,3,False)</f>
        <v>Machines</v>
      </c>
      <c r="V4683" s="16">
        <f t="shared" si="4"/>
        <v>1</v>
      </c>
      <c r="W4683" s="17">
        <f t="array" ref="W4683">INDEX(shipping_prices!$C$1:$F5910,MATCH(I4683,shipping_prices!$A$1:$A5910,0),MATCH(M4683,shipping_prices!$C$1:$F$1,0))</f>
        <v>9.13</v>
      </c>
      <c r="X4683" s="15" t="str">
        <f t="shared" si="5"/>
        <v>James LanierChattanoogaTennessee</v>
      </c>
      <c r="Y4683" s="15" t="str">
        <f t="shared" si="6"/>
        <v>loss</v>
      </c>
    </row>
    <row r="4684">
      <c r="A4684" s="1">
        <v>42869.0</v>
      </c>
      <c r="B4684" s="2" t="s">
        <v>5436</v>
      </c>
      <c r="C4684" s="2">
        <v>1.0</v>
      </c>
      <c r="D4684" s="2" t="s">
        <v>890</v>
      </c>
      <c r="E4684" s="2" t="s">
        <v>27</v>
      </c>
      <c r="F4684" s="2" t="s">
        <v>3305</v>
      </c>
      <c r="G4684" s="2" t="s">
        <v>45</v>
      </c>
      <c r="H4684" s="2" t="s">
        <v>168</v>
      </c>
      <c r="I4684" s="2" t="s">
        <v>1041</v>
      </c>
      <c r="J4684" s="2" t="s">
        <v>321</v>
      </c>
      <c r="K4684" s="2" t="s">
        <v>33</v>
      </c>
      <c r="L4684" s="10">
        <v>42869.0</v>
      </c>
      <c r="M4684" s="2" t="s">
        <v>469</v>
      </c>
      <c r="N4684" s="11">
        <v>0.2</v>
      </c>
      <c r="O4684" s="12">
        <v>30.0</v>
      </c>
      <c r="P4684" s="13">
        <v>0.38</v>
      </c>
      <c r="Q4684" s="13">
        <v>79.0</v>
      </c>
      <c r="R4684" s="13">
        <f t="shared" si="1"/>
        <v>98.75</v>
      </c>
      <c r="S4684" s="14">
        <f t="shared" si="2"/>
        <v>98.75</v>
      </c>
      <c r="T4684" s="14">
        <f t="shared" si="3"/>
        <v>0.3797468354</v>
      </c>
      <c r="U4684" s="15" t="str">
        <f>vlookup(F4684,'Sub categories'!$A:$C,3,False)</f>
        <v>Furnishings</v>
      </c>
      <c r="V4684" s="16">
        <f t="shared" si="4"/>
        <v>0</v>
      </c>
      <c r="W4684" s="17">
        <f t="array" ref="W4684">INDEX(shipping_prices!$C$1:$F5911,MATCH(I4684,shipping_prices!$A$1:$A5911,0),MATCH(M4684,shipping_prices!$C$1:$F$1,0))</f>
        <v>52.45</v>
      </c>
      <c r="X4684" s="15" t="str">
        <f t="shared" si="5"/>
        <v>Logan HaushalterCincinnatiOhio</v>
      </c>
      <c r="Y4684" s="15" t="str">
        <f t="shared" si="6"/>
        <v>Low</v>
      </c>
    </row>
    <row r="4685" hidden="1">
      <c r="A4685" s="1">
        <v>42869.0</v>
      </c>
      <c r="B4685" s="2" t="s">
        <v>5437</v>
      </c>
      <c r="C4685" s="2">
        <v>1.0</v>
      </c>
      <c r="D4685" s="2" t="s">
        <v>3287</v>
      </c>
      <c r="E4685" s="2" t="s">
        <v>27</v>
      </c>
      <c r="F4685" s="2" t="s">
        <v>5438</v>
      </c>
      <c r="G4685" s="2" t="s">
        <v>39</v>
      </c>
      <c r="H4685" s="2" t="s">
        <v>193</v>
      </c>
      <c r="I4685" s="2" t="s">
        <v>571</v>
      </c>
      <c r="J4685" s="2" t="s">
        <v>572</v>
      </c>
      <c r="K4685" s="2" t="s">
        <v>33</v>
      </c>
      <c r="L4685" s="10">
        <v>42876.0</v>
      </c>
      <c r="M4685" s="2" t="s">
        <v>34</v>
      </c>
      <c r="N4685" s="11">
        <v>0.0</v>
      </c>
      <c r="O4685" s="12">
        <v>2.0</v>
      </c>
      <c r="P4685" s="13">
        <v>0.47</v>
      </c>
      <c r="Q4685" s="13">
        <v>4.0</v>
      </c>
      <c r="R4685" s="13">
        <f t="shared" si="1"/>
        <v>4</v>
      </c>
      <c r="S4685" s="14">
        <f t="shared" si="2"/>
        <v>4</v>
      </c>
      <c r="T4685" s="14">
        <f t="shared" si="3"/>
        <v>0.5</v>
      </c>
      <c r="U4685" s="15" t="str">
        <f>vlookup(F4685,'Sub categories'!$A:$C,3,False)</f>
        <v>Labels</v>
      </c>
      <c r="V4685" s="16">
        <f t="shared" si="4"/>
        <v>7</v>
      </c>
      <c r="W4685" s="17">
        <f t="array" ref="W4685">INDEX(shipping_prices!$C$1:$F5912,MATCH(I4685,shipping_prices!$A$1:$A5912,0),MATCH(M4685,shipping_prices!$C$1:$F$1,0))</f>
        <v>13.83</v>
      </c>
      <c r="X4685" s="15" t="str">
        <f t="shared" si="5"/>
        <v>Fred McMathLawrenceMassachusetts</v>
      </c>
      <c r="Y4685" s="15" t="str">
        <f t="shared" si="6"/>
        <v>Low</v>
      </c>
    </row>
    <row r="4686" hidden="1">
      <c r="A4686" s="1">
        <v>42869.0</v>
      </c>
      <c r="B4686" s="2" t="s">
        <v>5437</v>
      </c>
      <c r="C4686" s="2">
        <v>4.0</v>
      </c>
      <c r="D4686" s="2" t="s">
        <v>3287</v>
      </c>
      <c r="E4686" s="2" t="s">
        <v>27</v>
      </c>
      <c r="F4686" s="2" t="s">
        <v>776</v>
      </c>
      <c r="G4686" s="2" t="s">
        <v>39</v>
      </c>
      <c r="H4686" s="2" t="s">
        <v>193</v>
      </c>
      <c r="I4686" s="2" t="s">
        <v>571</v>
      </c>
      <c r="J4686" s="2" t="s">
        <v>572</v>
      </c>
      <c r="K4686" s="2" t="s">
        <v>33</v>
      </c>
      <c r="L4686" s="10">
        <v>42876.0</v>
      </c>
      <c r="M4686" s="2" t="s">
        <v>34</v>
      </c>
      <c r="N4686" s="11">
        <v>0.0</v>
      </c>
      <c r="O4686" s="12">
        <v>56.0</v>
      </c>
      <c r="P4686" s="13">
        <v>0.46</v>
      </c>
      <c r="Q4686" s="13">
        <v>122.0</v>
      </c>
      <c r="R4686" s="13">
        <f t="shared" si="1"/>
        <v>122</v>
      </c>
      <c r="S4686" s="14">
        <f t="shared" si="2"/>
        <v>30.5</v>
      </c>
      <c r="T4686" s="14">
        <f t="shared" si="3"/>
        <v>0.4590163934</v>
      </c>
      <c r="U4686" s="15" t="str">
        <f>vlookup(F4686,'Sub categories'!$A:$C,3,False)</f>
        <v>Labels</v>
      </c>
      <c r="V4686" s="16">
        <f t="shared" si="4"/>
        <v>7</v>
      </c>
      <c r="W4686" s="17">
        <f t="array" ref="W4686">INDEX(shipping_prices!$C$1:$F5913,MATCH(I4686,shipping_prices!$A$1:$A5913,0),MATCH(M4686,shipping_prices!$C$1:$F$1,0))</f>
        <v>13.83</v>
      </c>
      <c r="X4686" s="15" t="str">
        <f t="shared" si="5"/>
        <v>Fred McMathLawrenceMassachusetts</v>
      </c>
      <c r="Y4686" s="15" t="str">
        <f t="shared" si="6"/>
        <v>High</v>
      </c>
    </row>
    <row r="4687" hidden="1">
      <c r="A4687" s="1">
        <v>42869.0</v>
      </c>
      <c r="B4687" s="2" t="s">
        <v>5439</v>
      </c>
      <c r="C4687" s="2">
        <v>4.0</v>
      </c>
      <c r="D4687" s="2" t="s">
        <v>359</v>
      </c>
      <c r="E4687" s="2" t="s">
        <v>27</v>
      </c>
      <c r="F4687" s="2" t="s">
        <v>1087</v>
      </c>
      <c r="G4687" s="2" t="s">
        <v>39</v>
      </c>
      <c r="H4687" s="2" t="s">
        <v>182</v>
      </c>
      <c r="I4687" s="2" t="s">
        <v>655</v>
      </c>
      <c r="J4687" s="2" t="s">
        <v>53</v>
      </c>
      <c r="K4687" s="2" t="s">
        <v>54</v>
      </c>
      <c r="L4687" s="10">
        <v>42879.0</v>
      </c>
      <c r="M4687" s="2" t="s">
        <v>90</v>
      </c>
      <c r="N4687" s="11">
        <v>0.7</v>
      </c>
      <c r="O4687" s="12">
        <v>-5.0</v>
      </c>
      <c r="P4687" s="13">
        <v>-0.67</v>
      </c>
      <c r="Q4687" s="13">
        <v>8.0</v>
      </c>
      <c r="R4687" s="13">
        <f t="shared" si="1"/>
        <v>26.66666667</v>
      </c>
      <c r="S4687" s="14">
        <f t="shared" si="2"/>
        <v>6.666666667</v>
      </c>
      <c r="T4687" s="14">
        <f t="shared" si="3"/>
        <v>-0.625</v>
      </c>
      <c r="U4687" s="15" t="str">
        <f>vlookup(F4687,'Sub categories'!$A:$C,3,False)</f>
        <v>Binders</v>
      </c>
      <c r="V4687" s="16">
        <f t="shared" si="4"/>
        <v>10</v>
      </c>
      <c r="W4687" s="17">
        <f t="array" ref="W4687">INDEX(shipping_prices!$C$1:$F5914,MATCH(I4687,shipping_prices!$A$1:$A5914,0),MATCH(M4687,shipping_prices!$C$1:$F$1,0))</f>
        <v>9.73</v>
      </c>
      <c r="X4687" s="15" t="str">
        <f t="shared" si="5"/>
        <v>Darren PowersFort LauderdaleFlorida</v>
      </c>
      <c r="Y4687" s="15" t="str">
        <f t="shared" si="6"/>
        <v>loss</v>
      </c>
    </row>
    <row r="4688" hidden="1">
      <c r="A4688" s="1">
        <v>42869.0</v>
      </c>
      <c r="B4688" s="2" t="s">
        <v>5440</v>
      </c>
      <c r="C4688" s="2">
        <v>3.0</v>
      </c>
      <c r="D4688" s="2" t="s">
        <v>1955</v>
      </c>
      <c r="E4688" s="2" t="s">
        <v>27</v>
      </c>
      <c r="F4688" s="2" t="s">
        <v>356</v>
      </c>
      <c r="G4688" s="2" t="s">
        <v>39</v>
      </c>
      <c r="H4688" s="2" t="s">
        <v>182</v>
      </c>
      <c r="I4688" s="2" t="s">
        <v>480</v>
      </c>
      <c r="J4688" s="2" t="s">
        <v>42</v>
      </c>
      <c r="K4688" s="2" t="s">
        <v>43</v>
      </c>
      <c r="L4688" s="10">
        <v>42880.0</v>
      </c>
      <c r="M4688" s="2" t="s">
        <v>142</v>
      </c>
      <c r="N4688" s="11">
        <v>0.2</v>
      </c>
      <c r="O4688" s="12">
        <v>6.0</v>
      </c>
      <c r="P4688" s="13">
        <v>0.36</v>
      </c>
      <c r="Q4688" s="13">
        <v>18.0</v>
      </c>
      <c r="R4688" s="13">
        <f t="shared" si="1"/>
        <v>22.5</v>
      </c>
      <c r="S4688" s="14">
        <f t="shared" si="2"/>
        <v>7.5</v>
      </c>
      <c r="T4688" s="14">
        <f t="shared" si="3"/>
        <v>0.3333333333</v>
      </c>
      <c r="U4688" s="15" t="str">
        <f>vlookup(F4688,'Sub categories'!$A:$C,3,False)</f>
        <v>Binders</v>
      </c>
      <c r="V4688" s="16">
        <f t="shared" si="4"/>
        <v>11</v>
      </c>
      <c r="W4688" s="17">
        <f t="array" ref="W4688">INDEX(shipping_prices!$C$1:$F5915,MATCH(I4688,shipping_prices!$A$1:$A5915,0),MATCH(M4688,shipping_prices!$C$1:$F$1,0))</f>
        <v>20.65</v>
      </c>
      <c r="X4688" s="15" t="str">
        <f t="shared" si="5"/>
        <v>Roy CollinsPasadenaCalifornia</v>
      </c>
      <c r="Y4688" s="15" t="str">
        <f t="shared" si="6"/>
        <v>Low</v>
      </c>
    </row>
    <row r="4689" hidden="1">
      <c r="A4689" s="1">
        <v>42869.0</v>
      </c>
      <c r="B4689" s="2" t="s">
        <v>5440</v>
      </c>
      <c r="C4689" s="2">
        <v>2.0</v>
      </c>
      <c r="D4689" s="2" t="s">
        <v>1955</v>
      </c>
      <c r="E4689" s="2" t="s">
        <v>27</v>
      </c>
      <c r="F4689" s="2" t="s">
        <v>992</v>
      </c>
      <c r="G4689" s="2" t="s">
        <v>39</v>
      </c>
      <c r="H4689" s="2" t="s">
        <v>458</v>
      </c>
      <c r="I4689" s="2" t="s">
        <v>480</v>
      </c>
      <c r="J4689" s="2" t="s">
        <v>42</v>
      </c>
      <c r="K4689" s="2" t="s">
        <v>43</v>
      </c>
      <c r="L4689" s="10">
        <v>42880.0</v>
      </c>
      <c r="M4689" s="2" t="s">
        <v>142</v>
      </c>
      <c r="N4689" s="11">
        <v>0.0</v>
      </c>
      <c r="O4689" s="12">
        <v>6.0</v>
      </c>
      <c r="P4689" s="13">
        <v>0.26</v>
      </c>
      <c r="Q4689" s="13">
        <v>22.0</v>
      </c>
      <c r="R4689" s="13">
        <f t="shared" si="1"/>
        <v>22</v>
      </c>
      <c r="S4689" s="14">
        <f t="shared" si="2"/>
        <v>11</v>
      </c>
      <c r="T4689" s="14">
        <f t="shared" si="3"/>
        <v>0.2727272727</v>
      </c>
      <c r="U4689" s="15" t="str">
        <f>vlookup(F4689,'Sub categories'!$A:$C,3,False)</f>
        <v>Appliances</v>
      </c>
      <c r="V4689" s="16">
        <f t="shared" si="4"/>
        <v>11</v>
      </c>
      <c r="W4689" s="17">
        <f t="array" ref="W4689">INDEX(shipping_prices!$C$1:$F5916,MATCH(I4689,shipping_prices!$A$1:$A5916,0),MATCH(M4689,shipping_prices!$C$1:$F$1,0))</f>
        <v>20.65</v>
      </c>
      <c r="X4689" s="15" t="str">
        <f t="shared" si="5"/>
        <v>Roy CollinsPasadenaCalifornia</v>
      </c>
      <c r="Y4689" s="15" t="str">
        <f t="shared" si="6"/>
        <v>Low</v>
      </c>
    </row>
    <row r="4690" hidden="1">
      <c r="A4690" s="1">
        <v>42869.0</v>
      </c>
      <c r="B4690" s="2" t="s">
        <v>5440</v>
      </c>
      <c r="C4690" s="2">
        <v>7.0</v>
      </c>
      <c r="D4690" s="2" t="s">
        <v>1955</v>
      </c>
      <c r="E4690" s="2" t="s">
        <v>27</v>
      </c>
      <c r="F4690" s="2" t="s">
        <v>150</v>
      </c>
      <c r="G4690" s="2" t="s">
        <v>39</v>
      </c>
      <c r="H4690" s="2" t="s">
        <v>51</v>
      </c>
      <c r="I4690" s="2" t="s">
        <v>480</v>
      </c>
      <c r="J4690" s="2" t="s">
        <v>42</v>
      </c>
      <c r="K4690" s="2" t="s">
        <v>43</v>
      </c>
      <c r="L4690" s="10">
        <v>42880.0</v>
      </c>
      <c r="M4690" s="2" t="s">
        <v>142</v>
      </c>
      <c r="N4690" s="11">
        <v>0.0</v>
      </c>
      <c r="O4690" s="12">
        <v>22.0</v>
      </c>
      <c r="P4690" s="13">
        <v>0.48</v>
      </c>
      <c r="Q4690" s="13">
        <v>47.0</v>
      </c>
      <c r="R4690" s="13">
        <f t="shared" si="1"/>
        <v>47</v>
      </c>
      <c r="S4690" s="14">
        <f t="shared" si="2"/>
        <v>6.714285714</v>
      </c>
      <c r="T4690" s="14">
        <f t="shared" si="3"/>
        <v>0.4680851064</v>
      </c>
      <c r="U4690" s="15" t="str">
        <f>vlookup(F4690,'Sub categories'!$A:$C,3,False)</f>
        <v>Paper</v>
      </c>
      <c r="V4690" s="16">
        <f t="shared" si="4"/>
        <v>11</v>
      </c>
      <c r="W4690" s="17">
        <f t="array" ref="W4690">INDEX(shipping_prices!$C$1:$F5917,MATCH(I4690,shipping_prices!$A$1:$A5917,0),MATCH(M4690,shipping_prices!$C$1:$F$1,0))</f>
        <v>20.65</v>
      </c>
      <c r="X4690" s="15" t="str">
        <f t="shared" si="5"/>
        <v>Roy CollinsPasadenaCalifornia</v>
      </c>
      <c r="Y4690" s="15" t="str">
        <f t="shared" si="6"/>
        <v>Low</v>
      </c>
    </row>
    <row r="4691" hidden="1">
      <c r="A4691" s="1">
        <v>42869.0</v>
      </c>
      <c r="B4691" s="2" t="s">
        <v>5440</v>
      </c>
      <c r="C4691" s="2">
        <v>3.0</v>
      </c>
      <c r="D4691" s="2" t="s">
        <v>1955</v>
      </c>
      <c r="E4691" s="2" t="s">
        <v>27</v>
      </c>
      <c r="F4691" s="2" t="s">
        <v>1389</v>
      </c>
      <c r="G4691" s="2" t="s">
        <v>39</v>
      </c>
      <c r="H4691" s="2" t="s">
        <v>526</v>
      </c>
      <c r="I4691" s="2" t="s">
        <v>480</v>
      </c>
      <c r="J4691" s="2" t="s">
        <v>42</v>
      </c>
      <c r="K4691" s="2" t="s">
        <v>43</v>
      </c>
      <c r="L4691" s="10">
        <v>42880.0</v>
      </c>
      <c r="M4691" s="2" t="s">
        <v>142</v>
      </c>
      <c r="N4691" s="11">
        <v>0.0</v>
      </c>
      <c r="O4691" s="12">
        <v>10.0</v>
      </c>
      <c r="P4691" s="13">
        <v>0.06</v>
      </c>
      <c r="Q4691" s="13">
        <v>162.0</v>
      </c>
      <c r="R4691" s="13">
        <f t="shared" si="1"/>
        <v>162</v>
      </c>
      <c r="S4691" s="14">
        <f t="shared" si="2"/>
        <v>54</v>
      </c>
      <c r="T4691" s="14">
        <f t="shared" si="3"/>
        <v>0.06172839506</v>
      </c>
      <c r="U4691" s="15" t="str">
        <f>vlookup(F4691,'Sub categories'!$A:$C,3,False)</f>
        <v>Storage</v>
      </c>
      <c r="V4691" s="16">
        <f t="shared" si="4"/>
        <v>11</v>
      </c>
      <c r="W4691" s="17">
        <f t="array" ref="W4691">INDEX(shipping_prices!$C$1:$F5918,MATCH(I4691,shipping_prices!$A$1:$A5918,0),MATCH(M4691,shipping_prices!$C$1:$F$1,0))</f>
        <v>20.65</v>
      </c>
      <c r="X4691" s="15" t="str">
        <f t="shared" si="5"/>
        <v>Roy CollinsPasadenaCalifornia</v>
      </c>
      <c r="Y4691" s="15" t="str">
        <f t="shared" si="6"/>
        <v>Low</v>
      </c>
    </row>
    <row r="4692">
      <c r="A4692" s="1">
        <v>42869.0</v>
      </c>
      <c r="B4692" s="2" t="s">
        <v>5440</v>
      </c>
      <c r="C4692" s="2">
        <v>2.0</v>
      </c>
      <c r="D4692" s="2" t="s">
        <v>1955</v>
      </c>
      <c r="E4692" s="2" t="s">
        <v>27</v>
      </c>
      <c r="F4692" s="2" t="s">
        <v>5441</v>
      </c>
      <c r="G4692" s="2" t="s">
        <v>45</v>
      </c>
      <c r="H4692" s="2" t="s">
        <v>46</v>
      </c>
      <c r="I4692" s="2" t="s">
        <v>480</v>
      </c>
      <c r="J4692" s="2" t="s">
        <v>42</v>
      </c>
      <c r="K4692" s="2" t="s">
        <v>43</v>
      </c>
      <c r="L4692" s="10">
        <v>42880.0</v>
      </c>
      <c r="M4692" s="2" t="s">
        <v>142</v>
      </c>
      <c r="N4692" s="11">
        <v>0.2</v>
      </c>
      <c r="O4692" s="12">
        <v>-8.0</v>
      </c>
      <c r="P4692" s="13">
        <v>-0.05</v>
      </c>
      <c r="Q4692" s="13">
        <v>162.0</v>
      </c>
      <c r="R4692" s="13">
        <f t="shared" si="1"/>
        <v>202.5</v>
      </c>
      <c r="S4692" s="14">
        <f t="shared" si="2"/>
        <v>101.25</v>
      </c>
      <c r="T4692" s="14">
        <f t="shared" si="3"/>
        <v>-0.04938271605</v>
      </c>
      <c r="U4692" s="15" t="str">
        <f>vlookup(F4692,'Sub categories'!$A:$C,3,False)</f>
        <v>Chairs</v>
      </c>
      <c r="V4692" s="16">
        <f t="shared" si="4"/>
        <v>11</v>
      </c>
      <c r="W4692" s="17">
        <f t="array" ref="W4692">INDEX(shipping_prices!$C$1:$F5919,MATCH(I4692,shipping_prices!$A$1:$A5919,0),MATCH(M4692,shipping_prices!$C$1:$F$1,0))</f>
        <v>20.65</v>
      </c>
      <c r="X4692" s="15" t="str">
        <f t="shared" si="5"/>
        <v>Roy CollinsPasadenaCalifornia</v>
      </c>
      <c r="Y4692" s="15" t="str">
        <f t="shared" si="6"/>
        <v>loss</v>
      </c>
    </row>
    <row r="4693" hidden="1">
      <c r="A4693" s="1">
        <v>42870.0</v>
      </c>
      <c r="B4693" s="2" t="s">
        <v>5442</v>
      </c>
      <c r="C4693" s="2">
        <v>2.0</v>
      </c>
      <c r="D4693" s="2" t="s">
        <v>441</v>
      </c>
      <c r="E4693" s="2" t="s">
        <v>37</v>
      </c>
      <c r="F4693" s="2" t="s">
        <v>3046</v>
      </c>
      <c r="G4693" s="2" t="s">
        <v>39</v>
      </c>
      <c r="H4693" s="2" t="s">
        <v>216</v>
      </c>
      <c r="I4693" s="2" t="s">
        <v>31</v>
      </c>
      <c r="J4693" s="2" t="s">
        <v>32</v>
      </c>
      <c r="K4693" s="2" t="s">
        <v>33</v>
      </c>
      <c r="L4693" s="10">
        <v>42879.0</v>
      </c>
      <c r="M4693" s="2" t="s">
        <v>90</v>
      </c>
      <c r="N4693" s="11">
        <v>0.0</v>
      </c>
      <c r="O4693" s="12">
        <v>1.0</v>
      </c>
      <c r="P4693" s="13">
        <v>0.29</v>
      </c>
      <c r="Q4693" s="13">
        <v>4.0</v>
      </c>
      <c r="R4693" s="13">
        <f t="shared" si="1"/>
        <v>4</v>
      </c>
      <c r="S4693" s="14">
        <f t="shared" si="2"/>
        <v>2</v>
      </c>
      <c r="T4693" s="14">
        <f t="shared" si="3"/>
        <v>0.25</v>
      </c>
      <c r="U4693" s="15" t="str">
        <f>vlookup(F4693,'Sub categories'!$A:$C,3,False)</f>
        <v>Art</v>
      </c>
      <c r="V4693" s="16">
        <f t="shared" si="4"/>
        <v>9</v>
      </c>
      <c r="W4693" s="17">
        <f t="array" ref="W4693">INDEX(shipping_prices!$C$1:$F5920,MATCH(I4693,shipping_prices!$A$1:$A5920,0),MATCH(M4693,shipping_prices!$C$1:$F$1,0))</f>
        <v>0.94</v>
      </c>
      <c r="X4693" s="15" t="str">
        <f t="shared" si="5"/>
        <v>Mark HaberlinNew York CityNew York</v>
      </c>
      <c r="Y4693" s="15" t="str">
        <f t="shared" si="6"/>
        <v>Low</v>
      </c>
    </row>
    <row r="4694" hidden="1">
      <c r="A4694" s="1">
        <v>42870.0</v>
      </c>
      <c r="B4694" s="2" t="s">
        <v>5442</v>
      </c>
      <c r="C4694" s="2">
        <v>3.0</v>
      </c>
      <c r="D4694" s="2" t="s">
        <v>441</v>
      </c>
      <c r="E4694" s="2" t="s">
        <v>37</v>
      </c>
      <c r="F4694" s="2" t="s">
        <v>1706</v>
      </c>
      <c r="G4694" s="2" t="s">
        <v>39</v>
      </c>
      <c r="H4694" s="2" t="s">
        <v>182</v>
      </c>
      <c r="I4694" s="2" t="s">
        <v>31</v>
      </c>
      <c r="J4694" s="2" t="s">
        <v>32</v>
      </c>
      <c r="K4694" s="2" t="s">
        <v>33</v>
      </c>
      <c r="L4694" s="10">
        <v>42879.0</v>
      </c>
      <c r="M4694" s="2" t="s">
        <v>90</v>
      </c>
      <c r="N4694" s="11">
        <v>0.2</v>
      </c>
      <c r="O4694" s="12">
        <v>12.0</v>
      </c>
      <c r="P4694" s="13">
        <v>0.34</v>
      </c>
      <c r="Q4694" s="13">
        <v>34.0</v>
      </c>
      <c r="R4694" s="13">
        <f t="shared" si="1"/>
        <v>42.5</v>
      </c>
      <c r="S4694" s="14">
        <f t="shared" si="2"/>
        <v>14.16666667</v>
      </c>
      <c r="T4694" s="14">
        <f t="shared" si="3"/>
        <v>0.3529411765</v>
      </c>
      <c r="U4694" s="15" t="str">
        <f>vlookup(F4694,'Sub categories'!$A:$C,3,False)</f>
        <v>Binders</v>
      </c>
      <c r="V4694" s="16">
        <f t="shared" si="4"/>
        <v>9</v>
      </c>
      <c r="W4694" s="17">
        <f t="array" ref="W4694">INDEX(shipping_prices!$C$1:$F5921,MATCH(I4694,shipping_prices!$A$1:$A5921,0),MATCH(M4694,shipping_prices!$C$1:$F$1,0))</f>
        <v>0.94</v>
      </c>
      <c r="X4694" s="15" t="str">
        <f t="shared" si="5"/>
        <v>Mark HaberlinNew York CityNew York</v>
      </c>
      <c r="Y4694" s="15" t="str">
        <f t="shared" si="6"/>
        <v>Low</v>
      </c>
    </row>
    <row r="4695" hidden="1">
      <c r="A4695" s="1">
        <v>42870.0</v>
      </c>
      <c r="B4695" s="2" t="s">
        <v>5443</v>
      </c>
      <c r="C4695" s="2">
        <v>1.0</v>
      </c>
      <c r="D4695" s="2" t="s">
        <v>166</v>
      </c>
      <c r="E4695" s="2" t="s">
        <v>27</v>
      </c>
      <c r="F4695" s="2" t="s">
        <v>1479</v>
      </c>
      <c r="G4695" s="2" t="s">
        <v>39</v>
      </c>
      <c r="H4695" s="2" t="s">
        <v>193</v>
      </c>
      <c r="I4695" s="2" t="s">
        <v>4655</v>
      </c>
      <c r="J4695" s="2" t="s">
        <v>1127</v>
      </c>
      <c r="K4695" s="2" t="s">
        <v>77</v>
      </c>
      <c r="L4695" s="10">
        <v>42875.0</v>
      </c>
      <c r="M4695" s="2" t="s">
        <v>34</v>
      </c>
      <c r="N4695" s="11">
        <v>0.0</v>
      </c>
      <c r="O4695" s="12">
        <v>3.0</v>
      </c>
      <c r="P4695" s="13">
        <v>0.46</v>
      </c>
      <c r="Q4695" s="13">
        <v>6.0</v>
      </c>
      <c r="R4695" s="13">
        <f t="shared" si="1"/>
        <v>6</v>
      </c>
      <c r="S4695" s="14">
        <f t="shared" si="2"/>
        <v>6</v>
      </c>
      <c r="T4695" s="14">
        <f t="shared" si="3"/>
        <v>0.5</v>
      </c>
      <c r="U4695" s="15" t="str">
        <f>vlookup(F4695,'Sub categories'!$A:$C,3,False)</f>
        <v>Binders</v>
      </c>
      <c r="V4695" s="16">
        <f t="shared" si="4"/>
        <v>5</v>
      </c>
      <c r="W4695" s="17">
        <f t="array" ref="W4695">INDEX(shipping_prices!$C$1:$F5922,MATCH(I4695,shipping_prices!$A$1:$A5922,0),MATCH(M4695,shipping_prices!$C$1:$F$1,0))</f>
        <v>10.36</v>
      </c>
      <c r="X4695" s="15" t="str">
        <f t="shared" si="5"/>
        <v>Benjamin PattersonBroken ArrowOklahoma</v>
      </c>
      <c r="Y4695" s="15" t="str">
        <f t="shared" si="6"/>
        <v>Low</v>
      </c>
    </row>
    <row r="4696" hidden="1">
      <c r="A4696" s="1">
        <v>42870.0</v>
      </c>
      <c r="B4696" s="2" t="s">
        <v>5443</v>
      </c>
      <c r="C4696" s="2">
        <v>1.0</v>
      </c>
      <c r="D4696" s="2" t="s">
        <v>166</v>
      </c>
      <c r="E4696" s="2" t="s">
        <v>27</v>
      </c>
      <c r="F4696" s="2" t="s">
        <v>1640</v>
      </c>
      <c r="G4696" s="2" t="s">
        <v>39</v>
      </c>
      <c r="H4696" s="2" t="s">
        <v>51</v>
      </c>
      <c r="I4696" s="2" t="s">
        <v>4655</v>
      </c>
      <c r="J4696" s="2" t="s">
        <v>1127</v>
      </c>
      <c r="K4696" s="2" t="s">
        <v>77</v>
      </c>
      <c r="L4696" s="10">
        <v>42875.0</v>
      </c>
      <c r="M4696" s="2" t="s">
        <v>34</v>
      </c>
      <c r="N4696" s="11">
        <v>0.0</v>
      </c>
      <c r="O4696" s="12">
        <v>3.0</v>
      </c>
      <c r="P4696" s="13">
        <v>0.48</v>
      </c>
      <c r="Q4696" s="13">
        <v>6.0</v>
      </c>
      <c r="R4696" s="13">
        <f t="shared" si="1"/>
        <v>6</v>
      </c>
      <c r="S4696" s="14">
        <f t="shared" si="2"/>
        <v>6</v>
      </c>
      <c r="T4696" s="14">
        <f t="shared" si="3"/>
        <v>0.5</v>
      </c>
      <c r="U4696" s="15" t="str">
        <f>vlookup(F4696,'Sub categories'!$A:$C,3,False)</f>
        <v>Paper</v>
      </c>
      <c r="V4696" s="16">
        <f t="shared" si="4"/>
        <v>5</v>
      </c>
      <c r="W4696" s="17">
        <f t="array" ref="W4696">INDEX(shipping_prices!$C$1:$F5923,MATCH(I4696,shipping_prices!$A$1:$A5923,0),MATCH(M4696,shipping_prices!$C$1:$F$1,0))</f>
        <v>10.36</v>
      </c>
      <c r="X4696" s="15" t="str">
        <f t="shared" si="5"/>
        <v>Benjamin PattersonBroken ArrowOklahoma</v>
      </c>
      <c r="Y4696" s="15" t="str">
        <f t="shared" si="6"/>
        <v>Low</v>
      </c>
    </row>
    <row r="4697" hidden="1">
      <c r="A4697" s="1">
        <v>42870.0</v>
      </c>
      <c r="B4697" s="2" t="s">
        <v>5444</v>
      </c>
      <c r="C4697" s="2">
        <v>5.0</v>
      </c>
      <c r="D4697" s="2" t="s">
        <v>3416</v>
      </c>
      <c r="E4697" s="2" t="s">
        <v>49</v>
      </c>
      <c r="F4697" s="2" t="s">
        <v>1891</v>
      </c>
      <c r="G4697" s="2" t="s">
        <v>39</v>
      </c>
      <c r="H4697" s="2" t="s">
        <v>193</v>
      </c>
      <c r="I4697" s="2" t="s">
        <v>41</v>
      </c>
      <c r="J4697" s="2" t="s">
        <v>42</v>
      </c>
      <c r="K4697" s="2" t="s">
        <v>43</v>
      </c>
      <c r="L4697" s="10">
        <v>42874.0</v>
      </c>
      <c r="M4697" s="2" t="s">
        <v>142</v>
      </c>
      <c r="N4697" s="11">
        <v>0.2</v>
      </c>
      <c r="O4697" s="12">
        <v>7.0</v>
      </c>
      <c r="P4697" s="13">
        <v>0.36</v>
      </c>
      <c r="Q4697" s="13">
        <v>18.0</v>
      </c>
      <c r="R4697" s="13">
        <f t="shared" si="1"/>
        <v>22.5</v>
      </c>
      <c r="S4697" s="14">
        <f t="shared" si="2"/>
        <v>4.5</v>
      </c>
      <c r="T4697" s="14">
        <f t="shared" si="3"/>
        <v>0.3888888889</v>
      </c>
      <c r="U4697" s="15" t="str">
        <f>vlookup(F4697,'Sub categories'!$A:$C,3,False)</f>
        <v>Binders</v>
      </c>
      <c r="V4697" s="16">
        <f t="shared" si="4"/>
        <v>4</v>
      </c>
      <c r="W4697" s="17">
        <f t="array" ref="W4697">INDEX(shipping_prices!$C$1:$F5924,MATCH(I4697,shipping_prices!$A$1:$A5924,0),MATCH(M4697,shipping_prices!$C$1:$F$1,0))</f>
        <v>16.04</v>
      </c>
      <c r="X4697" s="15" t="str">
        <f t="shared" si="5"/>
        <v>Neil KnudsonSan FranciscoCalifornia</v>
      </c>
      <c r="Y4697" s="15" t="str">
        <f t="shared" si="6"/>
        <v>Low</v>
      </c>
    </row>
    <row r="4698">
      <c r="A4698" s="1">
        <v>42870.0</v>
      </c>
      <c r="B4698" s="2" t="s">
        <v>5445</v>
      </c>
      <c r="C4698" s="2">
        <v>14.0</v>
      </c>
      <c r="D4698" s="2" t="s">
        <v>2217</v>
      </c>
      <c r="E4698" s="2" t="s">
        <v>49</v>
      </c>
      <c r="F4698" s="2" t="s">
        <v>86</v>
      </c>
      <c r="G4698" s="2" t="s">
        <v>45</v>
      </c>
      <c r="H4698" s="2" t="s">
        <v>87</v>
      </c>
      <c r="I4698" s="2" t="s">
        <v>501</v>
      </c>
      <c r="J4698" s="2" t="s">
        <v>321</v>
      </c>
      <c r="K4698" s="2" t="s">
        <v>33</v>
      </c>
      <c r="L4698" s="10">
        <v>42880.0</v>
      </c>
      <c r="M4698" s="2" t="s">
        <v>34</v>
      </c>
      <c r="N4698" s="11">
        <v>0.2</v>
      </c>
      <c r="O4698" s="12">
        <v>9.0</v>
      </c>
      <c r="P4698" s="13">
        <v>0.16</v>
      </c>
      <c r="Q4698" s="13">
        <v>55.0</v>
      </c>
      <c r="R4698" s="13">
        <f t="shared" si="1"/>
        <v>68.75</v>
      </c>
      <c r="S4698" s="14">
        <f t="shared" si="2"/>
        <v>4.910714286</v>
      </c>
      <c r="T4698" s="14">
        <f t="shared" si="3"/>
        <v>0.1636363636</v>
      </c>
      <c r="U4698" s="15" t="str">
        <f>vlookup(F4698,'Sub categories'!$A:$C,3,False)</f>
        <v>Furnishings</v>
      </c>
      <c r="V4698" s="16">
        <f t="shared" si="4"/>
        <v>10</v>
      </c>
      <c r="W4698" s="17">
        <f t="array" ref="W4698">INDEX(shipping_prices!$C$1:$F5925,MATCH(I4698,shipping_prices!$A$1:$A5925,0),MATCH(M4698,shipping_prices!$C$1:$F$1,0))</f>
        <v>6.86</v>
      </c>
      <c r="X4698" s="15" t="str">
        <f t="shared" si="5"/>
        <v>Mark PackerColumbusOhio</v>
      </c>
      <c r="Y4698" s="15" t="str">
        <f t="shared" si="6"/>
        <v>Low</v>
      </c>
    </row>
    <row r="4699" hidden="1">
      <c r="A4699" s="1">
        <v>42871.0</v>
      </c>
      <c r="B4699" s="2" t="s">
        <v>5446</v>
      </c>
      <c r="C4699" s="2">
        <v>7.0</v>
      </c>
      <c r="D4699" s="2" t="s">
        <v>4935</v>
      </c>
      <c r="E4699" s="2" t="s">
        <v>37</v>
      </c>
      <c r="F4699" s="2" t="s">
        <v>626</v>
      </c>
      <c r="G4699" s="2" t="s">
        <v>39</v>
      </c>
      <c r="H4699" s="2" t="s">
        <v>40</v>
      </c>
      <c r="I4699" s="2" t="s">
        <v>310</v>
      </c>
      <c r="J4699" s="2" t="s">
        <v>321</v>
      </c>
      <c r="K4699" s="2" t="s">
        <v>33</v>
      </c>
      <c r="L4699" s="10">
        <v>42871.0</v>
      </c>
      <c r="M4699" s="2" t="s">
        <v>469</v>
      </c>
      <c r="N4699" s="11">
        <v>0.7</v>
      </c>
      <c r="O4699" s="12">
        <v>-8.0</v>
      </c>
      <c r="P4699" s="13">
        <v>-0.73</v>
      </c>
      <c r="Q4699" s="13">
        <v>11.0</v>
      </c>
      <c r="R4699" s="13">
        <f t="shared" si="1"/>
        <v>36.66666667</v>
      </c>
      <c r="S4699" s="14">
        <f t="shared" si="2"/>
        <v>5.238095238</v>
      </c>
      <c r="T4699" s="14">
        <f t="shared" si="3"/>
        <v>-0.7272727273</v>
      </c>
      <c r="U4699" s="15" t="str">
        <f>vlookup(F4699,'Sub categories'!$A:$C,3,False)</f>
        <v>Binders</v>
      </c>
      <c r="V4699" s="16">
        <f t="shared" si="4"/>
        <v>0</v>
      </c>
      <c r="W4699" s="17">
        <f t="array" ref="W4699">INDEX(shipping_prices!$C$1:$F5926,MATCH(I4699,shipping_prices!$A$1:$A5926,0),MATCH(M4699,shipping_prices!$C$1:$F$1,0))</f>
        <v>50.93</v>
      </c>
      <c r="X4699" s="15" t="str">
        <f t="shared" si="5"/>
        <v>Jason GrossNewarkOhio</v>
      </c>
      <c r="Y4699" s="15" t="str">
        <f t="shared" si="6"/>
        <v>loss</v>
      </c>
    </row>
    <row r="4700" hidden="1">
      <c r="A4700" s="1">
        <v>42871.0</v>
      </c>
      <c r="B4700" s="2" t="s">
        <v>5446</v>
      </c>
      <c r="C4700" s="2">
        <v>2.0</v>
      </c>
      <c r="D4700" s="2" t="s">
        <v>4935</v>
      </c>
      <c r="E4700" s="2" t="s">
        <v>37</v>
      </c>
      <c r="F4700" s="2" t="s">
        <v>5447</v>
      </c>
      <c r="G4700" s="2" t="s">
        <v>39</v>
      </c>
      <c r="H4700" s="2" t="s">
        <v>789</v>
      </c>
      <c r="I4700" s="2" t="s">
        <v>310</v>
      </c>
      <c r="J4700" s="2" t="s">
        <v>321</v>
      </c>
      <c r="K4700" s="2" t="s">
        <v>33</v>
      </c>
      <c r="L4700" s="10">
        <v>42871.0</v>
      </c>
      <c r="M4700" s="2" t="s">
        <v>469</v>
      </c>
      <c r="N4700" s="11">
        <v>0.2</v>
      </c>
      <c r="O4700" s="12">
        <v>1.0</v>
      </c>
      <c r="P4700" s="13">
        <v>0.08</v>
      </c>
      <c r="Q4700" s="13">
        <v>19.0</v>
      </c>
      <c r="R4700" s="13">
        <f t="shared" si="1"/>
        <v>23.75</v>
      </c>
      <c r="S4700" s="14">
        <f t="shared" si="2"/>
        <v>11.875</v>
      </c>
      <c r="T4700" s="14">
        <f t="shared" si="3"/>
        <v>0.05263157895</v>
      </c>
      <c r="U4700" s="15" t="str">
        <f>vlookup(F4700,'Sub categories'!$A:$C,3,False)</f>
        <v>Art</v>
      </c>
      <c r="V4700" s="16">
        <f t="shared" si="4"/>
        <v>0</v>
      </c>
      <c r="W4700" s="17">
        <f t="array" ref="W4700">INDEX(shipping_prices!$C$1:$F5927,MATCH(I4700,shipping_prices!$A$1:$A5927,0),MATCH(M4700,shipping_prices!$C$1:$F$1,0))</f>
        <v>50.93</v>
      </c>
      <c r="X4700" s="15" t="str">
        <f t="shared" si="5"/>
        <v>Jason GrossNewarkOhio</v>
      </c>
      <c r="Y4700" s="15" t="str">
        <f t="shared" si="6"/>
        <v>Low</v>
      </c>
    </row>
    <row r="4701" hidden="1">
      <c r="A4701" s="1">
        <v>42871.0</v>
      </c>
      <c r="B4701" s="2" t="s">
        <v>5446</v>
      </c>
      <c r="C4701" s="2">
        <v>1.0</v>
      </c>
      <c r="D4701" s="2" t="s">
        <v>4935</v>
      </c>
      <c r="E4701" s="2" t="s">
        <v>37</v>
      </c>
      <c r="F4701" s="2" t="s">
        <v>1743</v>
      </c>
      <c r="G4701" s="2" t="s">
        <v>39</v>
      </c>
      <c r="H4701" s="2" t="s">
        <v>288</v>
      </c>
      <c r="I4701" s="2" t="s">
        <v>310</v>
      </c>
      <c r="J4701" s="2" t="s">
        <v>321</v>
      </c>
      <c r="K4701" s="2" t="s">
        <v>33</v>
      </c>
      <c r="L4701" s="10">
        <v>42871.0</v>
      </c>
      <c r="M4701" s="2" t="s">
        <v>469</v>
      </c>
      <c r="N4701" s="11">
        <v>0.2</v>
      </c>
      <c r="O4701" s="12">
        <v>4.0</v>
      </c>
      <c r="P4701" s="13">
        <v>0.06</v>
      </c>
      <c r="Q4701" s="13">
        <v>67.0</v>
      </c>
      <c r="R4701" s="13">
        <f t="shared" si="1"/>
        <v>83.75</v>
      </c>
      <c r="S4701" s="14">
        <f t="shared" si="2"/>
        <v>83.75</v>
      </c>
      <c r="T4701" s="14">
        <f t="shared" si="3"/>
        <v>0.05970149254</v>
      </c>
      <c r="U4701" s="15" t="str">
        <f>vlookup(F4701,'Sub categories'!$A:$C,3,False)</f>
        <v>Storage</v>
      </c>
      <c r="V4701" s="16">
        <f t="shared" si="4"/>
        <v>0</v>
      </c>
      <c r="W4701" s="17">
        <f t="array" ref="W4701">INDEX(shipping_prices!$C$1:$F5928,MATCH(I4701,shipping_prices!$A$1:$A5928,0),MATCH(M4701,shipping_prices!$C$1:$F$1,0))</f>
        <v>50.93</v>
      </c>
      <c r="X4701" s="15" t="str">
        <f t="shared" si="5"/>
        <v>Jason GrossNewarkOhio</v>
      </c>
      <c r="Y4701" s="15" t="str">
        <f t="shared" si="6"/>
        <v>Low</v>
      </c>
    </row>
    <row r="4702" hidden="1">
      <c r="A4702" s="1">
        <v>42871.0</v>
      </c>
      <c r="B4702" s="2" t="s">
        <v>5446</v>
      </c>
      <c r="C4702" s="2">
        <v>2.0</v>
      </c>
      <c r="D4702" s="2" t="s">
        <v>4935</v>
      </c>
      <c r="E4702" s="2" t="s">
        <v>37</v>
      </c>
      <c r="F4702" s="2" t="s">
        <v>2257</v>
      </c>
      <c r="G4702" s="2" t="s">
        <v>39</v>
      </c>
      <c r="H4702" s="2" t="s">
        <v>526</v>
      </c>
      <c r="I4702" s="2" t="s">
        <v>310</v>
      </c>
      <c r="J4702" s="2" t="s">
        <v>321</v>
      </c>
      <c r="K4702" s="2" t="s">
        <v>33</v>
      </c>
      <c r="L4702" s="10">
        <v>42871.0</v>
      </c>
      <c r="M4702" s="2" t="s">
        <v>469</v>
      </c>
      <c r="N4702" s="11">
        <v>0.2</v>
      </c>
      <c r="O4702" s="12">
        <v>9.0</v>
      </c>
      <c r="P4702" s="13">
        <v>0.09</v>
      </c>
      <c r="Q4702" s="13">
        <v>99.0</v>
      </c>
      <c r="R4702" s="13">
        <f t="shared" si="1"/>
        <v>123.75</v>
      </c>
      <c r="S4702" s="14">
        <f t="shared" si="2"/>
        <v>61.875</v>
      </c>
      <c r="T4702" s="14">
        <f t="shared" si="3"/>
        <v>0.09090909091</v>
      </c>
      <c r="U4702" s="15" t="str">
        <f>vlookup(F4702,'Sub categories'!$A:$C,3,False)</f>
        <v>Storage</v>
      </c>
      <c r="V4702" s="16">
        <f t="shared" si="4"/>
        <v>0</v>
      </c>
      <c r="W4702" s="17">
        <f t="array" ref="W4702">INDEX(shipping_prices!$C$1:$F5929,MATCH(I4702,shipping_prices!$A$1:$A5929,0),MATCH(M4702,shipping_prices!$C$1:$F$1,0))</f>
        <v>50.93</v>
      </c>
      <c r="X4702" s="15" t="str">
        <f t="shared" si="5"/>
        <v>Jason GrossNewarkOhio</v>
      </c>
      <c r="Y4702" s="15" t="str">
        <f t="shared" si="6"/>
        <v>Low</v>
      </c>
    </row>
    <row r="4703" hidden="1">
      <c r="A4703" s="1">
        <v>42872.0</v>
      </c>
      <c r="B4703" s="2" t="s">
        <v>5448</v>
      </c>
      <c r="C4703" s="2">
        <v>3.0</v>
      </c>
      <c r="D4703" s="2" t="s">
        <v>1573</v>
      </c>
      <c r="E4703" s="2" t="s">
        <v>37</v>
      </c>
      <c r="F4703" s="2" t="s">
        <v>2064</v>
      </c>
      <c r="G4703" s="2" t="s">
        <v>39</v>
      </c>
      <c r="H4703" s="2" t="s">
        <v>1290</v>
      </c>
      <c r="I4703" s="2" t="s">
        <v>88</v>
      </c>
      <c r="J4703" s="2" t="s">
        <v>89</v>
      </c>
      <c r="K4703" s="2" t="s">
        <v>54</v>
      </c>
      <c r="L4703" s="10">
        <v>42873.0</v>
      </c>
      <c r="M4703" s="2" t="s">
        <v>34</v>
      </c>
      <c r="N4703" s="11">
        <v>0.0</v>
      </c>
      <c r="O4703" s="12">
        <v>14.0</v>
      </c>
      <c r="P4703" s="13">
        <v>0.33</v>
      </c>
      <c r="Q4703" s="13">
        <v>43.0</v>
      </c>
      <c r="R4703" s="13">
        <f t="shared" si="1"/>
        <v>43</v>
      </c>
      <c r="S4703" s="14">
        <f t="shared" si="2"/>
        <v>14.33333333</v>
      </c>
      <c r="T4703" s="14">
        <f t="shared" si="3"/>
        <v>0.3255813953</v>
      </c>
      <c r="U4703" s="15" t="str">
        <f>vlookup(F4703,'Sub categories'!$A:$C,3,False)</f>
        <v>Appliances</v>
      </c>
      <c r="V4703" s="16">
        <f t="shared" si="4"/>
        <v>1</v>
      </c>
      <c r="W4703" s="17">
        <f t="array" ref="W4703">INDEX(shipping_prices!$C$1:$F5930,MATCH(I4703,shipping_prices!$A$1:$A5930,0),MATCH(M4703,shipping_prices!$C$1:$F$1,0))</f>
        <v>7.88</v>
      </c>
      <c r="X4703" s="15" t="str">
        <f t="shared" si="5"/>
        <v>Quincy JonesSpringfieldVirginia</v>
      </c>
      <c r="Y4703" s="15" t="str">
        <f t="shared" si="6"/>
        <v>Low</v>
      </c>
    </row>
    <row r="4704" hidden="1">
      <c r="A4704" s="1">
        <v>42872.0</v>
      </c>
      <c r="B4704" s="2" t="s">
        <v>5448</v>
      </c>
      <c r="C4704" s="2">
        <v>6.0</v>
      </c>
      <c r="D4704" s="2" t="s">
        <v>1573</v>
      </c>
      <c r="E4704" s="2" t="s">
        <v>37</v>
      </c>
      <c r="F4704" s="2" t="s">
        <v>4609</v>
      </c>
      <c r="G4704" s="2" t="s">
        <v>39</v>
      </c>
      <c r="H4704" s="2" t="s">
        <v>79</v>
      </c>
      <c r="I4704" s="2" t="s">
        <v>88</v>
      </c>
      <c r="J4704" s="2" t="s">
        <v>89</v>
      </c>
      <c r="K4704" s="2" t="s">
        <v>54</v>
      </c>
      <c r="L4704" s="10">
        <v>42873.0</v>
      </c>
      <c r="M4704" s="2" t="s">
        <v>34</v>
      </c>
      <c r="N4704" s="11">
        <v>0.0</v>
      </c>
      <c r="O4704" s="12">
        <v>33.0</v>
      </c>
      <c r="P4704" s="13">
        <v>0.49</v>
      </c>
      <c r="Q4704" s="13">
        <v>67.0</v>
      </c>
      <c r="R4704" s="13">
        <f t="shared" si="1"/>
        <v>67</v>
      </c>
      <c r="S4704" s="14">
        <f t="shared" si="2"/>
        <v>11.16666667</v>
      </c>
      <c r="T4704" s="14">
        <f t="shared" si="3"/>
        <v>0.4925373134</v>
      </c>
      <c r="U4704" s="15" t="str">
        <f>vlookup(F4704,'Sub categories'!$A:$C,3,False)</f>
        <v>Envelopes</v>
      </c>
      <c r="V4704" s="16">
        <f t="shared" si="4"/>
        <v>1</v>
      </c>
      <c r="W4704" s="17">
        <f t="array" ref="W4704">INDEX(shipping_prices!$C$1:$F5931,MATCH(I4704,shipping_prices!$A$1:$A5931,0),MATCH(M4704,shipping_prices!$C$1:$F$1,0))</f>
        <v>7.88</v>
      </c>
      <c r="X4704" s="15" t="str">
        <f t="shared" si="5"/>
        <v>Quincy JonesSpringfieldVirginia</v>
      </c>
      <c r="Y4704" s="15" t="str">
        <f t="shared" si="6"/>
        <v>Low</v>
      </c>
    </row>
    <row r="4705" hidden="1">
      <c r="A4705" s="1">
        <v>42872.0</v>
      </c>
      <c r="B4705" s="2" t="s">
        <v>5448</v>
      </c>
      <c r="C4705" s="2">
        <v>7.0</v>
      </c>
      <c r="D4705" s="2" t="s">
        <v>1573</v>
      </c>
      <c r="E4705" s="2" t="s">
        <v>37</v>
      </c>
      <c r="F4705" s="2" t="s">
        <v>3066</v>
      </c>
      <c r="G4705" s="2" t="s">
        <v>39</v>
      </c>
      <c r="H4705" s="2" t="s">
        <v>182</v>
      </c>
      <c r="I4705" s="2" t="s">
        <v>88</v>
      </c>
      <c r="J4705" s="2" t="s">
        <v>89</v>
      </c>
      <c r="K4705" s="2" t="s">
        <v>54</v>
      </c>
      <c r="L4705" s="10">
        <v>42873.0</v>
      </c>
      <c r="M4705" s="2" t="s">
        <v>34</v>
      </c>
      <c r="N4705" s="11">
        <v>0.0</v>
      </c>
      <c r="O4705" s="12">
        <v>116.0</v>
      </c>
      <c r="P4705" s="13">
        <v>0.5</v>
      </c>
      <c r="Q4705" s="13">
        <v>233.0</v>
      </c>
      <c r="R4705" s="13">
        <f t="shared" si="1"/>
        <v>233</v>
      </c>
      <c r="S4705" s="14">
        <f t="shared" si="2"/>
        <v>33.28571429</v>
      </c>
      <c r="T4705" s="14">
        <f t="shared" si="3"/>
        <v>0.4978540773</v>
      </c>
      <c r="U4705" s="15" t="str">
        <f>vlookup(F4705,'Sub categories'!$A:$C,3,False)</f>
        <v>Binders</v>
      </c>
      <c r="V4705" s="16">
        <f t="shared" si="4"/>
        <v>1</v>
      </c>
      <c r="W4705" s="17">
        <f t="array" ref="W4705">INDEX(shipping_prices!$C$1:$F5932,MATCH(I4705,shipping_prices!$A$1:$A5932,0),MATCH(M4705,shipping_prices!$C$1:$F$1,0))</f>
        <v>7.88</v>
      </c>
      <c r="X4705" s="15" t="str">
        <f t="shared" si="5"/>
        <v>Quincy JonesSpringfieldVirginia</v>
      </c>
      <c r="Y4705" s="15" t="str">
        <f t="shared" si="6"/>
        <v>High</v>
      </c>
    </row>
    <row r="4706" hidden="1">
      <c r="A4706" s="1">
        <v>42872.0</v>
      </c>
      <c r="B4706" s="2" t="s">
        <v>5449</v>
      </c>
      <c r="C4706" s="2">
        <v>3.0</v>
      </c>
      <c r="D4706" s="2" t="s">
        <v>3208</v>
      </c>
      <c r="E4706" s="2" t="s">
        <v>37</v>
      </c>
      <c r="F4706" s="2" t="s">
        <v>719</v>
      </c>
      <c r="G4706" s="2" t="s">
        <v>39</v>
      </c>
      <c r="H4706" s="2" t="s">
        <v>79</v>
      </c>
      <c r="I4706" s="2" t="s">
        <v>1790</v>
      </c>
      <c r="J4706" s="2" t="s">
        <v>97</v>
      </c>
      <c r="K4706" s="2" t="s">
        <v>77</v>
      </c>
      <c r="L4706" s="10">
        <v>42877.0</v>
      </c>
      <c r="M4706" s="2" t="s">
        <v>34</v>
      </c>
      <c r="N4706" s="11">
        <v>0.0</v>
      </c>
      <c r="O4706" s="12">
        <v>80.0</v>
      </c>
      <c r="P4706" s="13">
        <v>0.27</v>
      </c>
      <c r="Q4706" s="13">
        <v>296.0</v>
      </c>
      <c r="R4706" s="13">
        <f t="shared" si="1"/>
        <v>296</v>
      </c>
      <c r="S4706" s="14">
        <f t="shared" si="2"/>
        <v>98.66666667</v>
      </c>
      <c r="T4706" s="14">
        <f t="shared" si="3"/>
        <v>0.2702702703</v>
      </c>
      <c r="U4706" s="15" t="str">
        <f>vlookup(F4706,'Sub categories'!$A:$C,3,False)</f>
        <v>Storage</v>
      </c>
      <c r="V4706" s="16">
        <f t="shared" si="4"/>
        <v>5</v>
      </c>
      <c r="W4706" s="17">
        <f t="array" ref="W4706">INDEX(shipping_prices!$C$1:$F5933,MATCH(I4706,shipping_prices!$A$1:$A5933,0),MATCH(M4706,shipping_prices!$C$1:$F$1,0))</f>
        <v>5.45</v>
      </c>
      <c r="X4706" s="15" t="str">
        <f t="shared" si="5"/>
        <v>Michael PaigeDetroitMichigan</v>
      </c>
      <c r="Y4706" s="15" t="str">
        <f t="shared" si="6"/>
        <v>High</v>
      </c>
    </row>
    <row r="4707">
      <c r="A4707" s="1">
        <v>42872.0</v>
      </c>
      <c r="B4707" s="2" t="s">
        <v>5449</v>
      </c>
      <c r="C4707" s="2">
        <v>3.0</v>
      </c>
      <c r="D4707" s="2" t="s">
        <v>3208</v>
      </c>
      <c r="E4707" s="2" t="s">
        <v>37</v>
      </c>
      <c r="F4707" s="2" t="s">
        <v>3377</v>
      </c>
      <c r="G4707" s="2" t="s">
        <v>45</v>
      </c>
      <c r="H4707" s="2" t="s">
        <v>1035</v>
      </c>
      <c r="I4707" s="2" t="s">
        <v>1790</v>
      </c>
      <c r="J4707" s="2" t="s">
        <v>97</v>
      </c>
      <c r="K4707" s="2" t="s">
        <v>77</v>
      </c>
      <c r="L4707" s="10">
        <v>42877.0</v>
      </c>
      <c r="M4707" s="2" t="s">
        <v>34</v>
      </c>
      <c r="N4707" s="11">
        <v>0.0</v>
      </c>
      <c r="O4707" s="12">
        <v>231.0</v>
      </c>
      <c r="P4707" s="13">
        <v>0.14</v>
      </c>
      <c r="Q4707" s="13">
        <v>1653.0</v>
      </c>
      <c r="R4707" s="13">
        <f t="shared" si="1"/>
        <v>1653</v>
      </c>
      <c r="S4707" s="14">
        <f t="shared" si="2"/>
        <v>551</v>
      </c>
      <c r="T4707" s="14">
        <f t="shared" si="3"/>
        <v>0.1397459165</v>
      </c>
      <c r="U4707" s="15" t="str">
        <f>vlookup(F4707,'Sub categories'!$A:$C,3,False)</f>
        <v>Tables</v>
      </c>
      <c r="V4707" s="16">
        <f t="shared" si="4"/>
        <v>5</v>
      </c>
      <c r="W4707" s="17">
        <f t="array" ref="W4707">INDEX(shipping_prices!$C$1:$F5934,MATCH(I4707,shipping_prices!$A$1:$A5934,0),MATCH(M4707,shipping_prices!$C$1:$F$1,0))</f>
        <v>5.45</v>
      </c>
      <c r="X4707" s="15" t="str">
        <f t="shared" si="5"/>
        <v>Michael PaigeDetroitMichigan</v>
      </c>
      <c r="Y4707" s="15" t="str">
        <f t="shared" si="6"/>
        <v>High</v>
      </c>
    </row>
    <row r="4708" hidden="1">
      <c r="A4708" s="1">
        <v>42872.0</v>
      </c>
      <c r="B4708" s="2" t="s">
        <v>5450</v>
      </c>
      <c r="C4708" s="2">
        <v>2.0</v>
      </c>
      <c r="D4708" s="2" t="s">
        <v>3381</v>
      </c>
      <c r="E4708" s="2" t="s">
        <v>27</v>
      </c>
      <c r="F4708" s="2" t="s">
        <v>5451</v>
      </c>
      <c r="G4708" s="2" t="s">
        <v>39</v>
      </c>
      <c r="H4708" s="2" t="s">
        <v>79</v>
      </c>
      <c r="I4708" s="2" t="s">
        <v>501</v>
      </c>
      <c r="J4708" s="2" t="s">
        <v>122</v>
      </c>
      <c r="K4708" s="2" t="s">
        <v>54</v>
      </c>
      <c r="L4708" s="10">
        <v>42873.0</v>
      </c>
      <c r="M4708" s="2" t="s">
        <v>34</v>
      </c>
      <c r="N4708" s="11">
        <v>0.0</v>
      </c>
      <c r="O4708" s="12">
        <v>0.0</v>
      </c>
      <c r="P4708" s="13">
        <v>0.03</v>
      </c>
      <c r="Q4708" s="13">
        <v>5.0</v>
      </c>
      <c r="R4708" s="13">
        <f t="shared" si="1"/>
        <v>5</v>
      </c>
      <c r="S4708" s="14">
        <f t="shared" si="2"/>
        <v>2.5</v>
      </c>
      <c r="T4708" s="14">
        <f t="shared" si="3"/>
        <v>0</v>
      </c>
      <c r="U4708" s="15" t="str">
        <f>vlookup(F4708,'Sub categories'!$A:$C,3,False)</f>
        <v>Supplies</v>
      </c>
      <c r="V4708" s="16">
        <f t="shared" si="4"/>
        <v>1</v>
      </c>
      <c r="W4708" s="17">
        <f t="array" ref="W4708">INDEX(shipping_prices!$C$1:$F5935,MATCH(I4708,shipping_prices!$A$1:$A5935,0),MATCH(M4708,shipping_prices!$C$1:$F$1,0))</f>
        <v>6.86</v>
      </c>
      <c r="X4708" s="15" t="str">
        <f t="shared" si="5"/>
        <v>Theone PippengerColumbusGeorgia</v>
      </c>
      <c r="Y4708" s="15" t="str">
        <f t="shared" si="6"/>
        <v>loss</v>
      </c>
    </row>
    <row r="4709" hidden="1">
      <c r="A4709" s="1">
        <v>42872.0</v>
      </c>
      <c r="B4709" s="2" t="s">
        <v>5450</v>
      </c>
      <c r="C4709" s="2">
        <v>5.0</v>
      </c>
      <c r="D4709" s="2" t="s">
        <v>3381</v>
      </c>
      <c r="E4709" s="2" t="s">
        <v>27</v>
      </c>
      <c r="F4709" s="2" t="s">
        <v>2325</v>
      </c>
      <c r="G4709" s="2" t="s">
        <v>29</v>
      </c>
      <c r="H4709" s="2" t="s">
        <v>220</v>
      </c>
      <c r="I4709" s="2" t="s">
        <v>501</v>
      </c>
      <c r="J4709" s="2" t="s">
        <v>122</v>
      </c>
      <c r="K4709" s="2" t="s">
        <v>54</v>
      </c>
      <c r="L4709" s="10">
        <v>42873.0</v>
      </c>
      <c r="M4709" s="2" t="s">
        <v>34</v>
      </c>
      <c r="N4709" s="11">
        <v>0.0</v>
      </c>
      <c r="O4709" s="12">
        <v>107.0</v>
      </c>
      <c r="P4709" s="13">
        <v>0.43</v>
      </c>
      <c r="Q4709" s="13">
        <v>250.0</v>
      </c>
      <c r="R4709" s="13">
        <f t="shared" si="1"/>
        <v>250</v>
      </c>
      <c r="S4709" s="14">
        <f t="shared" si="2"/>
        <v>50</v>
      </c>
      <c r="T4709" s="14">
        <f t="shared" si="3"/>
        <v>0.428</v>
      </c>
      <c r="U4709" s="15" t="str">
        <f>vlookup(F4709,'Sub categories'!$A:$C,3,False)</f>
        <v>Accessories</v>
      </c>
      <c r="V4709" s="16">
        <f t="shared" si="4"/>
        <v>1</v>
      </c>
      <c r="W4709" s="17">
        <f t="array" ref="W4709">INDEX(shipping_prices!$C$1:$F5936,MATCH(I4709,shipping_prices!$A$1:$A5936,0),MATCH(M4709,shipping_prices!$C$1:$F$1,0))</f>
        <v>6.86</v>
      </c>
      <c r="X4709" s="15" t="str">
        <f t="shared" si="5"/>
        <v>Theone PippengerColumbusGeorgia</v>
      </c>
      <c r="Y4709" s="15" t="str">
        <f t="shared" si="6"/>
        <v>High</v>
      </c>
    </row>
    <row r="4710" hidden="1">
      <c r="A4710" s="1">
        <v>42872.0</v>
      </c>
      <c r="B4710" s="2" t="s">
        <v>5452</v>
      </c>
      <c r="C4710" s="2">
        <v>1.0</v>
      </c>
      <c r="D4710" s="2" t="s">
        <v>2449</v>
      </c>
      <c r="E4710" s="2" t="s">
        <v>27</v>
      </c>
      <c r="F4710" s="2" t="s">
        <v>3797</v>
      </c>
      <c r="G4710" s="2" t="s">
        <v>39</v>
      </c>
      <c r="H4710" s="2" t="s">
        <v>79</v>
      </c>
      <c r="I4710" s="2" t="s">
        <v>169</v>
      </c>
      <c r="J4710" s="2" t="s">
        <v>42</v>
      </c>
      <c r="K4710" s="2" t="s">
        <v>43</v>
      </c>
      <c r="L4710" s="10">
        <v>42875.0</v>
      </c>
      <c r="M4710" s="2" t="s">
        <v>34</v>
      </c>
      <c r="N4710" s="11">
        <v>0.2</v>
      </c>
      <c r="O4710" s="12">
        <v>5.0</v>
      </c>
      <c r="P4710" s="13">
        <v>0.35</v>
      </c>
      <c r="Q4710" s="13">
        <v>13.0</v>
      </c>
      <c r="R4710" s="13">
        <f t="shared" si="1"/>
        <v>16.25</v>
      </c>
      <c r="S4710" s="14">
        <f t="shared" si="2"/>
        <v>16.25</v>
      </c>
      <c r="T4710" s="14">
        <f t="shared" si="3"/>
        <v>0.3846153846</v>
      </c>
      <c r="U4710" s="15" t="str">
        <f>vlookup(F4710,'Sub categories'!$A:$C,3,False)</f>
        <v>Binders</v>
      </c>
      <c r="V4710" s="16">
        <f t="shared" si="4"/>
        <v>3</v>
      </c>
      <c r="W4710" s="17">
        <f t="array" ref="W4710">INDEX(shipping_prices!$C$1:$F5937,MATCH(I4710,shipping_prices!$A$1:$A5937,0),MATCH(M4710,shipping_prices!$C$1:$F$1,0))</f>
        <v>14.86</v>
      </c>
      <c r="X4710" s="15" t="str">
        <f t="shared" si="5"/>
        <v>Beth PaigeLos AngelesCalifornia</v>
      </c>
      <c r="Y4710" s="15" t="str">
        <f t="shared" si="6"/>
        <v>Low</v>
      </c>
    </row>
    <row r="4711">
      <c r="A4711" s="1">
        <v>42872.0</v>
      </c>
      <c r="B4711" s="2" t="s">
        <v>5452</v>
      </c>
      <c r="C4711" s="2">
        <v>7.0</v>
      </c>
      <c r="D4711" s="2" t="s">
        <v>2449</v>
      </c>
      <c r="E4711" s="2" t="s">
        <v>27</v>
      </c>
      <c r="F4711" s="2" t="s">
        <v>3999</v>
      </c>
      <c r="G4711" s="2" t="s">
        <v>45</v>
      </c>
      <c r="H4711" s="2" t="s">
        <v>46</v>
      </c>
      <c r="I4711" s="2" t="s">
        <v>169</v>
      </c>
      <c r="J4711" s="2" t="s">
        <v>42</v>
      </c>
      <c r="K4711" s="2" t="s">
        <v>43</v>
      </c>
      <c r="L4711" s="10">
        <v>42875.0</v>
      </c>
      <c r="M4711" s="2" t="s">
        <v>34</v>
      </c>
      <c r="N4711" s="11">
        <v>0.2</v>
      </c>
      <c r="O4711" s="12">
        <v>-32.0</v>
      </c>
      <c r="P4711" s="13">
        <v>-0.05</v>
      </c>
      <c r="Q4711" s="13">
        <v>638.0</v>
      </c>
      <c r="R4711" s="13">
        <f t="shared" si="1"/>
        <v>797.5</v>
      </c>
      <c r="S4711" s="14">
        <f t="shared" si="2"/>
        <v>113.9285714</v>
      </c>
      <c r="T4711" s="14">
        <f t="shared" si="3"/>
        <v>-0.05015673981</v>
      </c>
      <c r="U4711" s="15" t="str">
        <f>vlookup(F4711,'Sub categories'!$A:$C,3,False)</f>
        <v>Chairs</v>
      </c>
      <c r="V4711" s="16">
        <f t="shared" si="4"/>
        <v>3</v>
      </c>
      <c r="W4711" s="17">
        <f t="array" ref="W4711">INDEX(shipping_prices!$C$1:$F5938,MATCH(I4711,shipping_prices!$A$1:$A5938,0),MATCH(M4711,shipping_prices!$C$1:$F$1,0))</f>
        <v>14.86</v>
      </c>
      <c r="X4711" s="15" t="str">
        <f t="shared" si="5"/>
        <v>Beth PaigeLos AngelesCalifornia</v>
      </c>
      <c r="Y4711" s="15" t="str">
        <f t="shared" si="6"/>
        <v>loss</v>
      </c>
    </row>
    <row r="4712" hidden="1">
      <c r="A4712" s="1">
        <v>42873.0</v>
      </c>
      <c r="B4712" s="2" t="s">
        <v>5453</v>
      </c>
      <c r="C4712" s="2">
        <v>2.0</v>
      </c>
      <c r="D4712" s="2" t="s">
        <v>2571</v>
      </c>
      <c r="E4712" s="2" t="s">
        <v>27</v>
      </c>
      <c r="F4712" s="2" t="s">
        <v>4002</v>
      </c>
      <c r="G4712" s="2" t="s">
        <v>39</v>
      </c>
      <c r="H4712" s="2" t="s">
        <v>193</v>
      </c>
      <c r="I4712" s="2" t="s">
        <v>158</v>
      </c>
      <c r="J4712" s="2" t="s">
        <v>159</v>
      </c>
      <c r="K4712" s="2" t="s">
        <v>43</v>
      </c>
      <c r="L4712" s="10">
        <v>42878.0</v>
      </c>
      <c r="M4712" s="2" t="s">
        <v>34</v>
      </c>
      <c r="N4712" s="11">
        <v>0.0</v>
      </c>
      <c r="O4712" s="12">
        <v>7.0</v>
      </c>
      <c r="P4712" s="13">
        <v>0.47</v>
      </c>
      <c r="Q4712" s="13">
        <v>15.0</v>
      </c>
      <c r="R4712" s="13">
        <f t="shared" si="1"/>
        <v>15</v>
      </c>
      <c r="S4712" s="14">
        <f t="shared" si="2"/>
        <v>7.5</v>
      </c>
      <c r="T4712" s="14">
        <f t="shared" si="3"/>
        <v>0.4666666667</v>
      </c>
      <c r="U4712" s="15" t="str">
        <f>vlookup(F4712,'Sub categories'!$A:$C,3,False)</f>
        <v>Labels</v>
      </c>
      <c r="V4712" s="16">
        <f t="shared" si="4"/>
        <v>5</v>
      </c>
      <c r="W4712" s="17">
        <f t="array" ref="W4712">INDEX(shipping_prices!$C$1:$F5939,MATCH(I4712,shipping_prices!$A$1:$A5939,0),MATCH(M4712,shipping_prices!$C$1:$F$1,0))</f>
        <v>7</v>
      </c>
      <c r="X4712" s="15" t="str">
        <f t="shared" si="5"/>
        <v>Sanjit EngleSeattleWashington</v>
      </c>
      <c r="Y4712" s="15" t="str">
        <f t="shared" si="6"/>
        <v>Low</v>
      </c>
    </row>
    <row r="4713" hidden="1">
      <c r="A4713" s="1">
        <v>42873.0</v>
      </c>
      <c r="B4713" s="2" t="s">
        <v>5453</v>
      </c>
      <c r="C4713" s="2">
        <v>14.0</v>
      </c>
      <c r="D4713" s="2" t="s">
        <v>2571</v>
      </c>
      <c r="E4713" s="2" t="s">
        <v>27</v>
      </c>
      <c r="F4713" s="2" t="s">
        <v>2692</v>
      </c>
      <c r="G4713" s="2" t="s">
        <v>39</v>
      </c>
      <c r="H4713" s="2" t="s">
        <v>40</v>
      </c>
      <c r="I4713" s="2" t="s">
        <v>158</v>
      </c>
      <c r="J4713" s="2" t="s">
        <v>159</v>
      </c>
      <c r="K4713" s="2" t="s">
        <v>43</v>
      </c>
      <c r="L4713" s="10">
        <v>42878.0</v>
      </c>
      <c r="M4713" s="2" t="s">
        <v>34</v>
      </c>
      <c r="N4713" s="11">
        <v>0.2</v>
      </c>
      <c r="O4713" s="12">
        <v>18.0</v>
      </c>
      <c r="P4713" s="13">
        <v>0.33</v>
      </c>
      <c r="Q4713" s="13">
        <v>54.0</v>
      </c>
      <c r="R4713" s="13">
        <f t="shared" si="1"/>
        <v>67.5</v>
      </c>
      <c r="S4713" s="14">
        <f t="shared" si="2"/>
        <v>4.821428571</v>
      </c>
      <c r="T4713" s="14">
        <f t="shared" si="3"/>
        <v>0.3333333333</v>
      </c>
      <c r="U4713" s="15" t="str">
        <f>vlookup(F4713,'Sub categories'!$A:$C,3,False)</f>
        <v>Binders</v>
      </c>
      <c r="V4713" s="16">
        <f t="shared" si="4"/>
        <v>5</v>
      </c>
      <c r="W4713" s="17">
        <f t="array" ref="W4713">INDEX(shipping_prices!$C$1:$F5940,MATCH(I4713,shipping_prices!$A$1:$A5940,0),MATCH(M4713,shipping_prices!$C$1:$F$1,0))</f>
        <v>7</v>
      </c>
      <c r="X4713" s="15" t="str">
        <f t="shared" si="5"/>
        <v>Sanjit EngleSeattleWashington</v>
      </c>
      <c r="Y4713" s="15" t="str">
        <f t="shared" si="6"/>
        <v>Low</v>
      </c>
    </row>
    <row r="4714" hidden="1">
      <c r="A4714" s="1">
        <v>42874.0</v>
      </c>
      <c r="B4714" s="2" t="s">
        <v>5453</v>
      </c>
      <c r="C4714" s="2">
        <v>3.0</v>
      </c>
      <c r="D4714" s="2" t="s">
        <v>2571</v>
      </c>
      <c r="E4714" s="2" t="s">
        <v>27</v>
      </c>
      <c r="F4714" s="2" t="s">
        <v>3232</v>
      </c>
      <c r="G4714" s="2" t="s">
        <v>29</v>
      </c>
      <c r="H4714" s="2" t="s">
        <v>220</v>
      </c>
      <c r="I4714" s="2" t="s">
        <v>158</v>
      </c>
      <c r="J4714" s="2" t="s">
        <v>159</v>
      </c>
      <c r="K4714" s="2" t="s">
        <v>43</v>
      </c>
      <c r="L4714" s="10">
        <v>42878.0</v>
      </c>
      <c r="M4714" s="2" t="s">
        <v>34</v>
      </c>
      <c r="N4714" s="11">
        <v>0.0</v>
      </c>
      <c r="O4714" s="12">
        <v>133.0</v>
      </c>
      <c r="P4714" s="13">
        <v>0.34</v>
      </c>
      <c r="Q4714" s="13">
        <v>390.0</v>
      </c>
      <c r="R4714" s="13">
        <f t="shared" si="1"/>
        <v>390</v>
      </c>
      <c r="S4714" s="14">
        <f t="shared" si="2"/>
        <v>130</v>
      </c>
      <c r="T4714" s="14">
        <f t="shared" si="3"/>
        <v>0.341025641</v>
      </c>
      <c r="U4714" s="15" t="str">
        <f>vlookup(F4714,'Sub categories'!$A:$C,3,False)</f>
        <v>Accessories</v>
      </c>
      <c r="V4714" s="16">
        <f t="shared" si="4"/>
        <v>4</v>
      </c>
      <c r="W4714" s="17">
        <f t="array" ref="W4714">INDEX(shipping_prices!$C$1:$F5941,MATCH(I4714,shipping_prices!$A$1:$A5941,0),MATCH(M4714,shipping_prices!$C$1:$F$1,0))</f>
        <v>7</v>
      </c>
      <c r="X4714" s="15" t="str">
        <f t="shared" si="5"/>
        <v>Sanjit EngleSeattleWashington</v>
      </c>
      <c r="Y4714" s="15" t="str">
        <f t="shared" si="6"/>
        <v>High</v>
      </c>
    </row>
    <row r="4715" hidden="1">
      <c r="A4715" s="1">
        <v>42874.0</v>
      </c>
      <c r="B4715" s="2" t="s">
        <v>5454</v>
      </c>
      <c r="C4715" s="2">
        <v>2.0</v>
      </c>
      <c r="D4715" s="2" t="s">
        <v>2101</v>
      </c>
      <c r="E4715" s="2" t="s">
        <v>27</v>
      </c>
      <c r="F4715" s="2" t="s">
        <v>589</v>
      </c>
      <c r="G4715" s="2" t="s">
        <v>39</v>
      </c>
      <c r="H4715" s="2" t="s">
        <v>589</v>
      </c>
      <c r="I4715" s="2" t="s">
        <v>88</v>
      </c>
      <c r="J4715" s="2" t="s">
        <v>796</v>
      </c>
      <c r="K4715" s="2" t="s">
        <v>77</v>
      </c>
      <c r="L4715" s="10">
        <v>42876.0</v>
      </c>
      <c r="M4715" s="2" t="s">
        <v>34</v>
      </c>
      <c r="N4715" s="11">
        <v>0.0</v>
      </c>
      <c r="O4715" s="12">
        <v>8.0</v>
      </c>
      <c r="P4715" s="13">
        <v>0.47</v>
      </c>
      <c r="Q4715" s="13">
        <v>17.0</v>
      </c>
      <c r="R4715" s="13">
        <f t="shared" si="1"/>
        <v>17</v>
      </c>
      <c r="S4715" s="14">
        <f t="shared" si="2"/>
        <v>8.5</v>
      </c>
      <c r="T4715" s="14">
        <f t="shared" si="3"/>
        <v>0.4705882353</v>
      </c>
      <c r="U4715" s="15" t="str">
        <f>vlookup(F4715,'Sub categories'!$A:$C,3,False)</f>
        <v>Envelopes</v>
      </c>
      <c r="V4715" s="16">
        <f t="shared" si="4"/>
        <v>2</v>
      </c>
      <c r="W4715" s="17">
        <f t="array" ref="W4715">INDEX(shipping_prices!$C$1:$F5942,MATCH(I4715,shipping_prices!$A$1:$A5942,0),MATCH(M4715,shipping_prices!$C$1:$F$1,0))</f>
        <v>7.88</v>
      </c>
      <c r="X4715" s="15" t="str">
        <f t="shared" si="5"/>
        <v>Mick BrownSpringfieldMissouri</v>
      </c>
      <c r="Y4715" s="15" t="str">
        <f t="shared" si="6"/>
        <v>Low</v>
      </c>
    </row>
    <row r="4716" hidden="1">
      <c r="A4716" s="1">
        <v>42874.0</v>
      </c>
      <c r="B4716" s="2" t="s">
        <v>5454</v>
      </c>
      <c r="C4716" s="2">
        <v>5.0</v>
      </c>
      <c r="D4716" s="2" t="s">
        <v>2101</v>
      </c>
      <c r="E4716" s="2" t="s">
        <v>27</v>
      </c>
      <c r="F4716" s="2" t="s">
        <v>407</v>
      </c>
      <c r="G4716" s="2" t="s">
        <v>29</v>
      </c>
      <c r="H4716" s="2" t="s">
        <v>408</v>
      </c>
      <c r="I4716" s="2" t="s">
        <v>88</v>
      </c>
      <c r="J4716" s="2" t="s">
        <v>796</v>
      </c>
      <c r="K4716" s="2" t="s">
        <v>77</v>
      </c>
      <c r="L4716" s="10">
        <v>42876.0</v>
      </c>
      <c r="M4716" s="2" t="s">
        <v>34</v>
      </c>
      <c r="N4716" s="11">
        <v>0.0</v>
      </c>
      <c r="O4716" s="12">
        <v>67.0</v>
      </c>
      <c r="P4716" s="13">
        <v>0.24</v>
      </c>
      <c r="Q4716" s="13">
        <v>280.0</v>
      </c>
      <c r="R4716" s="13">
        <f t="shared" si="1"/>
        <v>280</v>
      </c>
      <c r="S4716" s="14">
        <f t="shared" si="2"/>
        <v>56</v>
      </c>
      <c r="T4716" s="14">
        <f t="shared" si="3"/>
        <v>0.2392857143</v>
      </c>
      <c r="U4716" s="15" t="str">
        <f>vlookup(F4716,'Sub categories'!$A:$C,3,False)</f>
        <v>Accessories</v>
      </c>
      <c r="V4716" s="16">
        <f t="shared" si="4"/>
        <v>2</v>
      </c>
      <c r="W4716" s="17">
        <f t="array" ref="W4716">INDEX(shipping_prices!$C$1:$F5943,MATCH(I4716,shipping_prices!$A$1:$A5943,0),MATCH(M4716,shipping_prices!$C$1:$F$1,0))</f>
        <v>7.88</v>
      </c>
      <c r="X4716" s="15" t="str">
        <f t="shared" si="5"/>
        <v>Mick BrownSpringfieldMissouri</v>
      </c>
      <c r="Y4716" s="15" t="str">
        <f t="shared" si="6"/>
        <v>High</v>
      </c>
    </row>
    <row r="4717" hidden="1">
      <c r="A4717" s="1">
        <v>42874.0</v>
      </c>
      <c r="B4717" s="2" t="s">
        <v>5455</v>
      </c>
      <c r="C4717" s="2">
        <v>1.0</v>
      </c>
      <c r="D4717" s="2" t="s">
        <v>1282</v>
      </c>
      <c r="E4717" s="2" t="s">
        <v>37</v>
      </c>
      <c r="F4717" s="2" t="s">
        <v>1690</v>
      </c>
      <c r="G4717" s="2" t="s">
        <v>39</v>
      </c>
      <c r="H4717" s="2" t="s">
        <v>193</v>
      </c>
      <c r="I4717" s="2" t="s">
        <v>5302</v>
      </c>
      <c r="J4717" s="2" t="s">
        <v>598</v>
      </c>
      <c r="K4717" s="2" t="s">
        <v>33</v>
      </c>
      <c r="L4717" s="10">
        <v>42884.0</v>
      </c>
      <c r="M4717" s="2" t="s">
        <v>34</v>
      </c>
      <c r="N4717" s="11">
        <v>0.0</v>
      </c>
      <c r="O4717" s="12">
        <v>7.0</v>
      </c>
      <c r="P4717" s="13">
        <v>0.46</v>
      </c>
      <c r="Q4717" s="13">
        <v>14.0</v>
      </c>
      <c r="R4717" s="13">
        <f t="shared" si="1"/>
        <v>14</v>
      </c>
      <c r="S4717" s="14">
        <f t="shared" si="2"/>
        <v>14</v>
      </c>
      <c r="T4717" s="14">
        <f t="shared" si="3"/>
        <v>0.5</v>
      </c>
      <c r="U4717" s="15" t="str">
        <f>vlookup(F4717,'Sub categories'!$A:$C,3,False)</f>
        <v>Binders</v>
      </c>
      <c r="V4717" s="16">
        <f t="shared" si="4"/>
        <v>10</v>
      </c>
      <c r="W4717" s="17">
        <f t="array" ref="W4717">INDEX(shipping_prices!$C$1:$F5944,MATCH(I4717,shipping_prices!$A$1:$A5944,0),MATCH(M4717,shipping_prices!$C$1:$F$1,0))</f>
        <v>6.48</v>
      </c>
      <c r="X4717" s="15" t="str">
        <f t="shared" si="5"/>
        <v>Jonathan DohertyBellevilleNew Jersey</v>
      </c>
      <c r="Y4717" s="15" t="str">
        <f t="shared" si="6"/>
        <v>Low</v>
      </c>
    </row>
    <row r="4718" hidden="1">
      <c r="A4718" s="1">
        <v>42874.0</v>
      </c>
      <c r="B4718" s="2" t="s">
        <v>5455</v>
      </c>
      <c r="C4718" s="2">
        <v>5.0</v>
      </c>
      <c r="D4718" s="2" t="s">
        <v>1282</v>
      </c>
      <c r="E4718" s="2" t="s">
        <v>37</v>
      </c>
      <c r="F4718" s="2" t="s">
        <v>2254</v>
      </c>
      <c r="G4718" s="2" t="s">
        <v>39</v>
      </c>
      <c r="H4718" s="2" t="s">
        <v>51</v>
      </c>
      <c r="I4718" s="2" t="s">
        <v>5302</v>
      </c>
      <c r="J4718" s="2" t="s">
        <v>598</v>
      </c>
      <c r="K4718" s="2" t="s">
        <v>33</v>
      </c>
      <c r="L4718" s="10">
        <v>42884.0</v>
      </c>
      <c r="M4718" s="2" t="s">
        <v>34</v>
      </c>
      <c r="N4718" s="11">
        <v>0.0</v>
      </c>
      <c r="O4718" s="12">
        <v>16.0</v>
      </c>
      <c r="P4718" s="13">
        <v>0.48</v>
      </c>
      <c r="Q4718" s="13">
        <v>32.0</v>
      </c>
      <c r="R4718" s="13">
        <f t="shared" si="1"/>
        <v>32</v>
      </c>
      <c r="S4718" s="14">
        <f t="shared" si="2"/>
        <v>6.4</v>
      </c>
      <c r="T4718" s="14">
        <f t="shared" si="3"/>
        <v>0.5</v>
      </c>
      <c r="U4718" s="15" t="str">
        <f>vlookup(F4718,'Sub categories'!$A:$C,3,False)</f>
        <v>Paper</v>
      </c>
      <c r="V4718" s="16">
        <f t="shared" si="4"/>
        <v>10</v>
      </c>
      <c r="W4718" s="17">
        <f t="array" ref="W4718">INDEX(shipping_prices!$C$1:$F5945,MATCH(I4718,shipping_prices!$A$1:$A5945,0),MATCH(M4718,shipping_prices!$C$1:$F$1,0))</f>
        <v>6.48</v>
      </c>
      <c r="X4718" s="15" t="str">
        <f t="shared" si="5"/>
        <v>Jonathan DohertyBellevilleNew Jersey</v>
      </c>
      <c r="Y4718" s="15" t="str">
        <f t="shared" si="6"/>
        <v>Low</v>
      </c>
    </row>
    <row r="4719" hidden="1">
      <c r="A4719" s="1">
        <v>42874.0</v>
      </c>
      <c r="B4719" s="2" t="s">
        <v>5455</v>
      </c>
      <c r="C4719" s="2">
        <v>3.0</v>
      </c>
      <c r="D4719" s="2" t="s">
        <v>1282</v>
      </c>
      <c r="E4719" s="2" t="s">
        <v>37</v>
      </c>
      <c r="F4719" s="2" t="s">
        <v>5456</v>
      </c>
      <c r="G4719" s="2" t="s">
        <v>39</v>
      </c>
      <c r="H4719" s="2" t="s">
        <v>51</v>
      </c>
      <c r="I4719" s="2" t="s">
        <v>5302</v>
      </c>
      <c r="J4719" s="2" t="s">
        <v>598</v>
      </c>
      <c r="K4719" s="2" t="s">
        <v>33</v>
      </c>
      <c r="L4719" s="10">
        <v>42884.0</v>
      </c>
      <c r="M4719" s="2" t="s">
        <v>34</v>
      </c>
      <c r="N4719" s="11">
        <v>0.0</v>
      </c>
      <c r="O4719" s="12">
        <v>27.0</v>
      </c>
      <c r="P4719" s="13">
        <v>0.48</v>
      </c>
      <c r="Q4719" s="13">
        <v>57.0</v>
      </c>
      <c r="R4719" s="13">
        <f t="shared" si="1"/>
        <v>57</v>
      </c>
      <c r="S4719" s="14">
        <f t="shared" si="2"/>
        <v>19</v>
      </c>
      <c r="T4719" s="14">
        <f t="shared" si="3"/>
        <v>0.4736842105</v>
      </c>
      <c r="U4719" s="15" t="str">
        <f>vlookup(F4719,'Sub categories'!$A:$C,3,False)</f>
        <v>Paper</v>
      </c>
      <c r="V4719" s="16">
        <f t="shared" si="4"/>
        <v>10</v>
      </c>
      <c r="W4719" s="17">
        <f t="array" ref="W4719">INDEX(shipping_prices!$C$1:$F5946,MATCH(I4719,shipping_prices!$A$1:$A5946,0),MATCH(M4719,shipping_prices!$C$1:$F$1,0))</f>
        <v>6.48</v>
      </c>
      <c r="X4719" s="15" t="str">
        <f t="shared" si="5"/>
        <v>Jonathan DohertyBellevilleNew Jersey</v>
      </c>
      <c r="Y4719" s="15" t="str">
        <f t="shared" si="6"/>
        <v>Low</v>
      </c>
    </row>
    <row r="4720">
      <c r="A4720" s="1">
        <v>42874.0</v>
      </c>
      <c r="B4720" s="2" t="s">
        <v>5455</v>
      </c>
      <c r="C4720" s="2">
        <v>4.0</v>
      </c>
      <c r="D4720" s="2" t="s">
        <v>1282</v>
      </c>
      <c r="E4720" s="2" t="s">
        <v>37</v>
      </c>
      <c r="F4720" s="2" t="s">
        <v>1716</v>
      </c>
      <c r="G4720" s="2" t="s">
        <v>45</v>
      </c>
      <c r="H4720" s="2" t="s">
        <v>79</v>
      </c>
      <c r="I4720" s="2" t="s">
        <v>5302</v>
      </c>
      <c r="J4720" s="2" t="s">
        <v>598</v>
      </c>
      <c r="K4720" s="2" t="s">
        <v>33</v>
      </c>
      <c r="L4720" s="10">
        <v>42884.0</v>
      </c>
      <c r="M4720" s="2" t="s">
        <v>34</v>
      </c>
      <c r="N4720" s="11">
        <v>0.0</v>
      </c>
      <c r="O4720" s="12">
        <v>38.0</v>
      </c>
      <c r="P4720" s="13">
        <v>0.49</v>
      </c>
      <c r="Q4720" s="13">
        <v>78.0</v>
      </c>
      <c r="R4720" s="13">
        <f t="shared" si="1"/>
        <v>78</v>
      </c>
      <c r="S4720" s="14">
        <f t="shared" si="2"/>
        <v>19.5</v>
      </c>
      <c r="T4720" s="14">
        <f t="shared" si="3"/>
        <v>0.4871794872</v>
      </c>
      <c r="U4720" s="15" t="str">
        <f>vlookup(F4720,'Sub categories'!$A:$C,3,False)</f>
        <v>Furnishings</v>
      </c>
      <c r="V4720" s="16">
        <f t="shared" si="4"/>
        <v>10</v>
      </c>
      <c r="W4720" s="17">
        <f t="array" ref="W4720">INDEX(shipping_prices!$C$1:$F5947,MATCH(I4720,shipping_prices!$A$1:$A5947,0),MATCH(M4720,shipping_prices!$C$1:$F$1,0))</f>
        <v>6.48</v>
      </c>
      <c r="X4720" s="15" t="str">
        <f t="shared" si="5"/>
        <v>Jonathan DohertyBellevilleNew Jersey</v>
      </c>
      <c r="Y4720" s="15" t="str">
        <f t="shared" si="6"/>
        <v>Low</v>
      </c>
    </row>
    <row r="4721" hidden="1">
      <c r="A4721" s="1">
        <v>42874.0</v>
      </c>
      <c r="B4721" s="2" t="s">
        <v>5455</v>
      </c>
      <c r="C4721" s="2">
        <v>8.0</v>
      </c>
      <c r="D4721" s="2" t="s">
        <v>1282</v>
      </c>
      <c r="E4721" s="2" t="s">
        <v>37</v>
      </c>
      <c r="F4721" s="2" t="s">
        <v>3213</v>
      </c>
      <c r="G4721" s="2" t="s">
        <v>39</v>
      </c>
      <c r="H4721" s="2" t="s">
        <v>534</v>
      </c>
      <c r="I4721" s="2" t="s">
        <v>5302</v>
      </c>
      <c r="J4721" s="2" t="s">
        <v>598</v>
      </c>
      <c r="K4721" s="2" t="s">
        <v>33</v>
      </c>
      <c r="L4721" s="10">
        <v>42884.0</v>
      </c>
      <c r="M4721" s="2" t="s">
        <v>34</v>
      </c>
      <c r="N4721" s="11">
        <v>0.0</v>
      </c>
      <c r="O4721" s="12">
        <v>11.0</v>
      </c>
      <c r="P4721" s="13">
        <v>0.01</v>
      </c>
      <c r="Q4721" s="13">
        <v>1082.0</v>
      </c>
      <c r="R4721" s="13">
        <f t="shared" si="1"/>
        <v>1082</v>
      </c>
      <c r="S4721" s="14">
        <f t="shared" si="2"/>
        <v>135.25</v>
      </c>
      <c r="T4721" s="14">
        <f t="shared" si="3"/>
        <v>0.0101663586</v>
      </c>
      <c r="U4721" s="15" t="str">
        <f>vlookup(F4721,'Sub categories'!$A:$C,3,False)</f>
        <v>Storage</v>
      </c>
      <c r="V4721" s="16">
        <f t="shared" si="4"/>
        <v>10</v>
      </c>
      <c r="W4721" s="17">
        <f t="array" ref="W4721">INDEX(shipping_prices!$C$1:$F5948,MATCH(I4721,shipping_prices!$A$1:$A5948,0),MATCH(M4721,shipping_prices!$C$1:$F$1,0))</f>
        <v>6.48</v>
      </c>
      <c r="X4721" s="15" t="str">
        <f t="shared" si="5"/>
        <v>Jonathan DohertyBellevilleNew Jersey</v>
      </c>
      <c r="Y4721" s="15" t="str">
        <f t="shared" si="6"/>
        <v>Low</v>
      </c>
    </row>
    <row r="4722">
      <c r="A4722" s="1">
        <v>42874.0</v>
      </c>
      <c r="B4722" s="2" t="s">
        <v>5457</v>
      </c>
      <c r="C4722" s="2">
        <v>5.0</v>
      </c>
      <c r="D4722" s="2" t="s">
        <v>487</v>
      </c>
      <c r="E4722" s="2" t="s">
        <v>27</v>
      </c>
      <c r="F4722" s="2" t="s">
        <v>1280</v>
      </c>
      <c r="G4722" s="2" t="s">
        <v>45</v>
      </c>
      <c r="H4722" s="2" t="s">
        <v>380</v>
      </c>
      <c r="I4722" s="2" t="s">
        <v>2506</v>
      </c>
      <c r="J4722" s="2" t="s">
        <v>572</v>
      </c>
      <c r="K4722" s="2" t="s">
        <v>33</v>
      </c>
      <c r="L4722" s="10">
        <v>42881.0</v>
      </c>
      <c r="M4722" s="2" t="s">
        <v>90</v>
      </c>
      <c r="N4722" s="11">
        <v>0.0</v>
      </c>
      <c r="O4722" s="12">
        <v>49.0</v>
      </c>
      <c r="P4722" s="13">
        <v>0.44</v>
      </c>
      <c r="Q4722" s="13">
        <v>111.0</v>
      </c>
      <c r="R4722" s="13">
        <f t="shared" si="1"/>
        <v>111</v>
      </c>
      <c r="S4722" s="14">
        <f t="shared" si="2"/>
        <v>22.2</v>
      </c>
      <c r="T4722" s="14">
        <f t="shared" si="3"/>
        <v>0.4414414414</v>
      </c>
      <c r="U4722" s="15" t="str">
        <f>vlookup(F4722,'Sub categories'!$A:$C,3,False)</f>
        <v>Furnishings</v>
      </c>
      <c r="V4722" s="16">
        <f t="shared" si="4"/>
        <v>7</v>
      </c>
      <c r="W4722" s="17">
        <f t="array" ref="W4722">INDEX(shipping_prices!$C$1:$F5949,MATCH(I4722,shipping_prices!$A$1:$A5949,0),MATCH(M4722,shipping_prices!$C$1:$F$1,0))</f>
        <v>7.85</v>
      </c>
      <c r="X4722" s="15" t="str">
        <f t="shared" si="5"/>
        <v>Eva JacobsFranklinMassachusetts</v>
      </c>
      <c r="Y4722" s="15" t="str">
        <f t="shared" si="6"/>
        <v>High</v>
      </c>
    </row>
    <row r="4723" hidden="1">
      <c r="A4723" s="1">
        <v>42875.0</v>
      </c>
      <c r="B4723" s="2" t="s">
        <v>5457</v>
      </c>
      <c r="C4723" s="2">
        <v>3.0</v>
      </c>
      <c r="D4723" s="2" t="s">
        <v>487</v>
      </c>
      <c r="E4723" s="2" t="s">
        <v>27</v>
      </c>
      <c r="F4723" s="2" t="s">
        <v>3414</v>
      </c>
      <c r="G4723" s="2" t="s">
        <v>29</v>
      </c>
      <c r="H4723" s="2" t="s">
        <v>79</v>
      </c>
      <c r="I4723" s="2" t="s">
        <v>2506</v>
      </c>
      <c r="J4723" s="2" t="s">
        <v>572</v>
      </c>
      <c r="K4723" s="2" t="s">
        <v>33</v>
      </c>
      <c r="L4723" s="10">
        <v>42881.0</v>
      </c>
      <c r="M4723" s="2" t="s">
        <v>90</v>
      </c>
      <c r="N4723" s="11">
        <v>0.0</v>
      </c>
      <c r="O4723" s="12">
        <v>36.0</v>
      </c>
      <c r="P4723" s="13">
        <v>0.26</v>
      </c>
      <c r="Q4723" s="13">
        <v>138.0</v>
      </c>
      <c r="R4723" s="13">
        <f t="shared" si="1"/>
        <v>138</v>
      </c>
      <c r="S4723" s="14">
        <f t="shared" si="2"/>
        <v>46</v>
      </c>
      <c r="T4723" s="14">
        <f t="shared" si="3"/>
        <v>0.2608695652</v>
      </c>
      <c r="U4723" s="15" t="str">
        <f>vlookup(F4723,'Sub categories'!$A:$C,3,False)</f>
        <v>Phones</v>
      </c>
      <c r="V4723" s="16">
        <f t="shared" si="4"/>
        <v>6</v>
      </c>
      <c r="W4723" s="17">
        <f t="array" ref="W4723">INDEX(shipping_prices!$C$1:$F5950,MATCH(I4723,shipping_prices!$A$1:$A5950,0),MATCH(M4723,shipping_prices!$C$1:$F$1,0))</f>
        <v>7.85</v>
      </c>
      <c r="X4723" s="15" t="str">
        <f t="shared" si="5"/>
        <v>Eva JacobsFranklinMassachusetts</v>
      </c>
      <c r="Y4723" s="15" t="str">
        <f t="shared" si="6"/>
        <v>Low</v>
      </c>
    </row>
    <row r="4724">
      <c r="A4724" s="1">
        <v>42875.0</v>
      </c>
      <c r="B4724" s="2" t="s">
        <v>5457</v>
      </c>
      <c r="C4724" s="2">
        <v>3.0</v>
      </c>
      <c r="D4724" s="2" t="s">
        <v>487</v>
      </c>
      <c r="E4724" s="2" t="s">
        <v>27</v>
      </c>
      <c r="F4724" s="2" t="s">
        <v>3902</v>
      </c>
      <c r="G4724" s="2" t="s">
        <v>45</v>
      </c>
      <c r="H4724" s="2" t="s">
        <v>1035</v>
      </c>
      <c r="I4724" s="2" t="s">
        <v>2506</v>
      </c>
      <c r="J4724" s="2" t="s">
        <v>572</v>
      </c>
      <c r="K4724" s="2" t="s">
        <v>33</v>
      </c>
      <c r="L4724" s="10">
        <v>42881.0</v>
      </c>
      <c r="M4724" s="2" t="s">
        <v>90</v>
      </c>
      <c r="N4724" s="11">
        <v>0.3</v>
      </c>
      <c r="O4724" s="12">
        <v>-47.0</v>
      </c>
      <c r="P4724" s="13">
        <v>-0.13</v>
      </c>
      <c r="Q4724" s="13">
        <v>366.0</v>
      </c>
      <c r="R4724" s="13">
        <f t="shared" si="1"/>
        <v>522.8571429</v>
      </c>
      <c r="S4724" s="14">
        <f t="shared" si="2"/>
        <v>174.2857143</v>
      </c>
      <c r="T4724" s="14">
        <f t="shared" si="3"/>
        <v>-0.1284153005</v>
      </c>
      <c r="U4724" s="15" t="str">
        <f>vlookup(F4724,'Sub categories'!$A:$C,3,False)</f>
        <v>Tables</v>
      </c>
      <c r="V4724" s="16">
        <f t="shared" si="4"/>
        <v>6</v>
      </c>
      <c r="W4724" s="17">
        <f t="array" ref="W4724">INDEX(shipping_prices!$C$1:$F5951,MATCH(I4724,shipping_prices!$A$1:$A5951,0),MATCH(M4724,shipping_prices!$C$1:$F$1,0))</f>
        <v>7.85</v>
      </c>
      <c r="X4724" s="15" t="str">
        <f t="shared" si="5"/>
        <v>Eva JacobsFranklinMassachusetts</v>
      </c>
      <c r="Y4724" s="15" t="str">
        <f t="shared" si="6"/>
        <v>loss</v>
      </c>
    </row>
    <row r="4725" hidden="1">
      <c r="A4725" s="1">
        <v>42875.0</v>
      </c>
      <c r="B4725" s="2" t="s">
        <v>5457</v>
      </c>
      <c r="C4725" s="2">
        <v>3.0</v>
      </c>
      <c r="D4725" s="2" t="s">
        <v>487</v>
      </c>
      <c r="E4725" s="2" t="s">
        <v>27</v>
      </c>
      <c r="F4725" s="2" t="s">
        <v>1744</v>
      </c>
      <c r="G4725" s="2" t="s">
        <v>39</v>
      </c>
      <c r="H4725" s="2" t="s">
        <v>329</v>
      </c>
      <c r="I4725" s="2" t="s">
        <v>2506</v>
      </c>
      <c r="J4725" s="2" t="s">
        <v>572</v>
      </c>
      <c r="K4725" s="2" t="s">
        <v>33</v>
      </c>
      <c r="L4725" s="10">
        <v>42881.0</v>
      </c>
      <c r="M4725" s="2" t="s">
        <v>90</v>
      </c>
      <c r="N4725" s="11">
        <v>0.0</v>
      </c>
      <c r="O4725" s="12">
        <v>298.0</v>
      </c>
      <c r="P4725" s="13">
        <v>0.33</v>
      </c>
      <c r="Q4725" s="13">
        <v>902.0</v>
      </c>
      <c r="R4725" s="13">
        <f t="shared" si="1"/>
        <v>902</v>
      </c>
      <c r="S4725" s="14">
        <f t="shared" si="2"/>
        <v>300.6666667</v>
      </c>
      <c r="T4725" s="14">
        <f t="shared" si="3"/>
        <v>0.3303769401</v>
      </c>
      <c r="U4725" s="15" t="str">
        <f>vlookup(F4725,'Sub categories'!$A:$C,3,False)</f>
        <v>Appliances</v>
      </c>
      <c r="V4725" s="16">
        <f t="shared" si="4"/>
        <v>6</v>
      </c>
      <c r="W4725" s="17">
        <f t="array" ref="W4725">INDEX(shipping_prices!$C$1:$F5952,MATCH(I4725,shipping_prices!$A$1:$A5952,0),MATCH(M4725,shipping_prices!$C$1:$F$1,0))</f>
        <v>7.85</v>
      </c>
      <c r="X4725" s="15" t="str">
        <f t="shared" si="5"/>
        <v>Eva JacobsFranklinMassachusetts</v>
      </c>
      <c r="Y4725" s="15" t="str">
        <f t="shared" si="6"/>
        <v>High</v>
      </c>
    </row>
    <row r="4726" hidden="1">
      <c r="A4726" s="1">
        <v>42875.0</v>
      </c>
      <c r="B4726" s="2" t="s">
        <v>5458</v>
      </c>
      <c r="C4726" s="2">
        <v>2.0</v>
      </c>
      <c r="D4726" s="2" t="s">
        <v>3064</v>
      </c>
      <c r="E4726" s="2" t="s">
        <v>37</v>
      </c>
      <c r="F4726" s="2" t="s">
        <v>4639</v>
      </c>
      <c r="G4726" s="2" t="s">
        <v>29</v>
      </c>
      <c r="H4726" s="2" t="s">
        <v>408</v>
      </c>
      <c r="I4726" s="2" t="s">
        <v>5459</v>
      </c>
      <c r="J4726" s="2" t="s">
        <v>42</v>
      </c>
      <c r="K4726" s="2" t="s">
        <v>43</v>
      </c>
      <c r="L4726" s="10">
        <v>42876.0</v>
      </c>
      <c r="M4726" s="2" t="s">
        <v>34</v>
      </c>
      <c r="N4726" s="11">
        <v>0.0</v>
      </c>
      <c r="O4726" s="12">
        <v>4.0</v>
      </c>
      <c r="P4726" s="13">
        <v>0.14</v>
      </c>
      <c r="Q4726" s="13">
        <v>28.0</v>
      </c>
      <c r="R4726" s="13">
        <f t="shared" si="1"/>
        <v>28</v>
      </c>
      <c r="S4726" s="14">
        <f t="shared" si="2"/>
        <v>14</v>
      </c>
      <c r="T4726" s="14">
        <f t="shared" si="3"/>
        <v>0.1428571429</v>
      </c>
      <c r="U4726" s="15" t="str">
        <f>vlookup(F4726,'Sub categories'!$A:$C,3,False)</f>
        <v>Accessories</v>
      </c>
      <c r="V4726" s="16">
        <f t="shared" si="4"/>
        <v>1</v>
      </c>
      <c r="W4726" s="17">
        <f t="array" ref="W4726">INDEX(shipping_prices!$C$1:$F5953,MATCH(I4726,shipping_prices!$A$1:$A5953,0),MATCH(M4726,shipping_prices!$C$1:$F$1,0))</f>
        <v>11.39</v>
      </c>
      <c r="X4726" s="15" t="str">
        <f t="shared" si="5"/>
        <v>Brendan MurryMontebelloCalifornia</v>
      </c>
      <c r="Y4726" s="15" t="str">
        <f t="shared" si="6"/>
        <v>Low</v>
      </c>
    </row>
    <row r="4727">
      <c r="A4727" s="1">
        <v>42875.0</v>
      </c>
      <c r="B4727" s="2" t="s">
        <v>5460</v>
      </c>
      <c r="C4727" s="2">
        <v>3.0</v>
      </c>
      <c r="D4727" s="2" t="s">
        <v>1429</v>
      </c>
      <c r="E4727" s="2" t="s">
        <v>27</v>
      </c>
      <c r="F4727" s="2" t="s">
        <v>1525</v>
      </c>
      <c r="G4727" s="2" t="s">
        <v>45</v>
      </c>
      <c r="H4727" s="2" t="s">
        <v>130</v>
      </c>
      <c r="I4727" s="2" t="s">
        <v>41</v>
      </c>
      <c r="J4727" s="2" t="s">
        <v>42</v>
      </c>
      <c r="K4727" s="2" t="s">
        <v>43</v>
      </c>
      <c r="L4727" s="10">
        <v>42884.0</v>
      </c>
      <c r="M4727" s="2" t="s">
        <v>34</v>
      </c>
      <c r="N4727" s="11">
        <v>0.0</v>
      </c>
      <c r="O4727" s="12">
        <v>16.0</v>
      </c>
      <c r="P4727" s="13">
        <v>0.44</v>
      </c>
      <c r="Q4727" s="13">
        <v>37.0</v>
      </c>
      <c r="R4727" s="13">
        <f t="shared" si="1"/>
        <v>37</v>
      </c>
      <c r="S4727" s="14">
        <f t="shared" si="2"/>
        <v>12.33333333</v>
      </c>
      <c r="T4727" s="14">
        <f t="shared" si="3"/>
        <v>0.4324324324</v>
      </c>
      <c r="U4727" s="15" t="str">
        <f>vlookup(F4727,'Sub categories'!$A:$C,3,False)</f>
        <v>Furnishings</v>
      </c>
      <c r="V4727" s="16">
        <f t="shared" si="4"/>
        <v>9</v>
      </c>
      <c r="W4727" s="17">
        <f t="array" ref="W4727">INDEX(shipping_prices!$C$1:$F5954,MATCH(I4727,shipping_prices!$A$1:$A5954,0),MATCH(M4727,shipping_prices!$C$1:$F$1,0))</f>
        <v>10.99</v>
      </c>
      <c r="X4727" s="15" t="str">
        <f t="shared" si="5"/>
        <v>Lisa DeCherneySan FranciscoCalifornia</v>
      </c>
      <c r="Y4727" s="15" t="str">
        <f t="shared" si="6"/>
        <v>Low</v>
      </c>
    </row>
    <row r="4728" hidden="1">
      <c r="A4728" s="1">
        <v>42876.0</v>
      </c>
      <c r="B4728" s="2" t="s">
        <v>5461</v>
      </c>
      <c r="C4728" s="2">
        <v>3.0</v>
      </c>
      <c r="D4728" s="2" t="s">
        <v>2449</v>
      </c>
      <c r="E4728" s="2" t="s">
        <v>27</v>
      </c>
      <c r="F4728" s="2" t="s">
        <v>757</v>
      </c>
      <c r="G4728" s="2" t="s">
        <v>39</v>
      </c>
      <c r="H4728" s="2" t="s">
        <v>193</v>
      </c>
      <c r="I4728" s="2" t="s">
        <v>2090</v>
      </c>
      <c r="J4728" s="2" t="s">
        <v>251</v>
      </c>
      <c r="K4728" s="2" t="s">
        <v>54</v>
      </c>
      <c r="L4728" s="10">
        <v>42887.0</v>
      </c>
      <c r="M4728" s="2" t="s">
        <v>34</v>
      </c>
      <c r="N4728" s="11">
        <v>0.2</v>
      </c>
      <c r="O4728" s="12">
        <v>2.0</v>
      </c>
      <c r="P4728" s="13">
        <v>0.33</v>
      </c>
      <c r="Q4728" s="13">
        <v>6.0</v>
      </c>
      <c r="R4728" s="13">
        <f t="shared" si="1"/>
        <v>7.5</v>
      </c>
      <c r="S4728" s="14">
        <f t="shared" si="2"/>
        <v>2.5</v>
      </c>
      <c r="T4728" s="14">
        <f t="shared" si="3"/>
        <v>0.3333333333</v>
      </c>
      <c r="U4728" s="15" t="str">
        <f>vlookup(F4728,'Sub categories'!$A:$C,3,False)</f>
        <v>Labels</v>
      </c>
      <c r="V4728" s="16">
        <f t="shared" si="4"/>
        <v>11</v>
      </c>
      <c r="W4728" s="17">
        <f t="array" ref="W4728">INDEX(shipping_prices!$C$1:$F5955,MATCH(I4728,shipping_prices!$A$1:$A5955,0),MATCH(M4728,shipping_prices!$C$1:$F$1,0))</f>
        <v>12.85</v>
      </c>
      <c r="X4728" s="15" t="str">
        <f t="shared" si="5"/>
        <v>Beth PaigeConcordNorth Carolina</v>
      </c>
      <c r="Y4728" s="15" t="str">
        <f t="shared" si="6"/>
        <v>Low</v>
      </c>
    </row>
    <row r="4729">
      <c r="A4729" s="1">
        <v>42876.0</v>
      </c>
      <c r="B4729" s="2" t="s">
        <v>5461</v>
      </c>
      <c r="C4729" s="2">
        <v>5.0</v>
      </c>
      <c r="D4729" s="2" t="s">
        <v>2449</v>
      </c>
      <c r="E4729" s="2" t="s">
        <v>27</v>
      </c>
      <c r="F4729" s="2" t="s">
        <v>5056</v>
      </c>
      <c r="G4729" s="2" t="s">
        <v>45</v>
      </c>
      <c r="H4729" s="2" t="s">
        <v>79</v>
      </c>
      <c r="I4729" s="2" t="s">
        <v>2090</v>
      </c>
      <c r="J4729" s="2" t="s">
        <v>251</v>
      </c>
      <c r="K4729" s="2" t="s">
        <v>54</v>
      </c>
      <c r="L4729" s="10">
        <v>42887.0</v>
      </c>
      <c r="M4729" s="2" t="s">
        <v>34</v>
      </c>
      <c r="N4729" s="11">
        <v>0.2</v>
      </c>
      <c r="O4729" s="12">
        <v>0.0</v>
      </c>
      <c r="P4729" s="13">
        <v>0.0</v>
      </c>
      <c r="Q4729" s="13">
        <v>364.0</v>
      </c>
      <c r="R4729" s="13">
        <f t="shared" si="1"/>
        <v>455</v>
      </c>
      <c r="S4729" s="14">
        <f t="shared" si="2"/>
        <v>91</v>
      </c>
      <c r="T4729" s="14">
        <f t="shared" si="3"/>
        <v>0</v>
      </c>
      <c r="U4729" s="15" t="str">
        <f>vlookup(F4729,'Sub categories'!$A:$C,3,False)</f>
        <v>Chairs</v>
      </c>
      <c r="V4729" s="16">
        <f t="shared" si="4"/>
        <v>11</v>
      </c>
      <c r="W4729" s="17">
        <f t="array" ref="W4729">INDEX(shipping_prices!$C$1:$F5956,MATCH(I4729,shipping_prices!$A$1:$A5956,0),MATCH(M4729,shipping_prices!$C$1:$F$1,0))</f>
        <v>12.85</v>
      </c>
      <c r="X4729" s="15" t="str">
        <f t="shared" si="5"/>
        <v>Beth PaigeConcordNorth Carolina</v>
      </c>
      <c r="Y4729" s="15" t="str">
        <f t="shared" si="6"/>
        <v>loss</v>
      </c>
    </row>
    <row r="4730" hidden="1">
      <c r="A4730" s="1">
        <v>42876.0</v>
      </c>
      <c r="B4730" s="2" t="s">
        <v>5462</v>
      </c>
      <c r="C4730" s="2">
        <v>3.0</v>
      </c>
      <c r="D4730" s="2" t="s">
        <v>4487</v>
      </c>
      <c r="E4730" s="2" t="s">
        <v>37</v>
      </c>
      <c r="F4730" s="2" t="s">
        <v>2456</v>
      </c>
      <c r="G4730" s="2" t="s">
        <v>39</v>
      </c>
      <c r="H4730" s="2" t="s">
        <v>193</v>
      </c>
      <c r="I4730" s="2" t="s">
        <v>5463</v>
      </c>
      <c r="J4730" s="2" t="s">
        <v>814</v>
      </c>
      <c r="K4730" s="2" t="s">
        <v>43</v>
      </c>
      <c r="L4730" s="10">
        <v>42888.0</v>
      </c>
      <c r="M4730" s="2" t="s">
        <v>90</v>
      </c>
      <c r="N4730" s="11">
        <v>0.2</v>
      </c>
      <c r="O4730" s="12">
        <v>2.0</v>
      </c>
      <c r="P4730" s="13">
        <v>0.33</v>
      </c>
      <c r="Q4730" s="13">
        <v>6.0</v>
      </c>
      <c r="R4730" s="13">
        <f t="shared" si="1"/>
        <v>7.5</v>
      </c>
      <c r="S4730" s="14">
        <f t="shared" si="2"/>
        <v>2.5</v>
      </c>
      <c r="T4730" s="14">
        <f t="shared" si="3"/>
        <v>0.3333333333</v>
      </c>
      <c r="U4730" s="15" t="str">
        <f>vlookup(F4730,'Sub categories'!$A:$C,3,False)</f>
        <v>Labels</v>
      </c>
      <c r="V4730" s="16">
        <f t="shared" si="4"/>
        <v>12</v>
      </c>
      <c r="W4730" s="17">
        <f t="array" ref="W4730">INDEX(shipping_prices!$C$1:$F5957,MATCH(I4730,shipping_prices!$A$1:$A5957,0),MATCH(M4730,shipping_prices!$C$1:$F$1,0))</f>
        <v>9.17</v>
      </c>
      <c r="X4730" s="15" t="str">
        <f t="shared" si="5"/>
        <v>Ben PetermanArvadaColorado</v>
      </c>
      <c r="Y4730" s="15" t="str">
        <f t="shared" si="6"/>
        <v>Low</v>
      </c>
    </row>
    <row r="4731">
      <c r="A4731" s="1">
        <v>42876.0</v>
      </c>
      <c r="B4731" s="2" t="s">
        <v>5462</v>
      </c>
      <c r="C4731" s="2">
        <v>4.0</v>
      </c>
      <c r="D4731" s="2" t="s">
        <v>4487</v>
      </c>
      <c r="E4731" s="2" t="s">
        <v>37</v>
      </c>
      <c r="F4731" s="2" t="s">
        <v>242</v>
      </c>
      <c r="G4731" s="2" t="s">
        <v>45</v>
      </c>
      <c r="H4731" s="2" t="s">
        <v>243</v>
      </c>
      <c r="I4731" s="2" t="s">
        <v>5463</v>
      </c>
      <c r="J4731" s="2" t="s">
        <v>814</v>
      </c>
      <c r="K4731" s="2" t="s">
        <v>43</v>
      </c>
      <c r="L4731" s="10">
        <v>42888.0</v>
      </c>
      <c r="M4731" s="2" t="s">
        <v>90</v>
      </c>
      <c r="N4731" s="11">
        <v>0.2</v>
      </c>
      <c r="O4731" s="12">
        <v>4.0</v>
      </c>
      <c r="P4731" s="13">
        <v>0.24</v>
      </c>
      <c r="Q4731" s="13">
        <v>15.0</v>
      </c>
      <c r="R4731" s="13">
        <f t="shared" si="1"/>
        <v>18.75</v>
      </c>
      <c r="S4731" s="14">
        <f t="shared" si="2"/>
        <v>4.6875</v>
      </c>
      <c r="T4731" s="14">
        <f t="shared" si="3"/>
        <v>0.2666666667</v>
      </c>
      <c r="U4731" s="15" t="str">
        <f>vlookup(F4731,'Sub categories'!$A:$C,3,False)</f>
        <v>Furnishings</v>
      </c>
      <c r="V4731" s="16">
        <f t="shared" si="4"/>
        <v>12</v>
      </c>
      <c r="W4731" s="17">
        <f t="array" ref="W4731">INDEX(shipping_prices!$C$1:$F5958,MATCH(I4731,shipping_prices!$A$1:$A5958,0),MATCH(M4731,shipping_prices!$C$1:$F$1,0))</f>
        <v>9.17</v>
      </c>
      <c r="X4731" s="15" t="str">
        <f t="shared" si="5"/>
        <v>Ben PetermanArvadaColorado</v>
      </c>
      <c r="Y4731" s="15" t="str">
        <f t="shared" si="6"/>
        <v>Low</v>
      </c>
    </row>
    <row r="4732">
      <c r="A4732" s="1">
        <v>42876.0</v>
      </c>
      <c r="B4732" s="2" t="s">
        <v>5462</v>
      </c>
      <c r="C4732" s="2">
        <v>1.0</v>
      </c>
      <c r="D4732" s="2" t="s">
        <v>4487</v>
      </c>
      <c r="E4732" s="2" t="s">
        <v>37</v>
      </c>
      <c r="F4732" s="2" t="s">
        <v>2336</v>
      </c>
      <c r="G4732" s="2" t="s">
        <v>45</v>
      </c>
      <c r="H4732" s="2" t="s">
        <v>130</v>
      </c>
      <c r="I4732" s="2" t="s">
        <v>5463</v>
      </c>
      <c r="J4732" s="2" t="s">
        <v>814</v>
      </c>
      <c r="K4732" s="2" t="s">
        <v>43</v>
      </c>
      <c r="L4732" s="10">
        <v>42888.0</v>
      </c>
      <c r="M4732" s="2" t="s">
        <v>90</v>
      </c>
      <c r="N4732" s="11">
        <v>0.2</v>
      </c>
      <c r="O4732" s="12">
        <v>2.0</v>
      </c>
      <c r="P4732" s="13">
        <v>0.11</v>
      </c>
      <c r="Q4732" s="13">
        <v>15.0</v>
      </c>
      <c r="R4732" s="13">
        <f t="shared" si="1"/>
        <v>18.75</v>
      </c>
      <c r="S4732" s="14">
        <f t="shared" si="2"/>
        <v>18.75</v>
      </c>
      <c r="T4732" s="14">
        <f t="shared" si="3"/>
        <v>0.1333333333</v>
      </c>
      <c r="U4732" s="15" t="str">
        <f>vlookup(F4732,'Sub categories'!$A:$C,3,False)</f>
        <v>Furnishings</v>
      </c>
      <c r="V4732" s="16">
        <f t="shared" si="4"/>
        <v>12</v>
      </c>
      <c r="W4732" s="17">
        <f t="array" ref="W4732">INDEX(shipping_prices!$C$1:$F5959,MATCH(I4732,shipping_prices!$A$1:$A5959,0),MATCH(M4732,shipping_prices!$C$1:$F$1,0))</f>
        <v>9.17</v>
      </c>
      <c r="X4732" s="15" t="str">
        <f t="shared" si="5"/>
        <v>Ben PetermanArvadaColorado</v>
      </c>
      <c r="Y4732" s="15" t="str">
        <f t="shared" si="6"/>
        <v>Low</v>
      </c>
    </row>
    <row r="4733">
      <c r="A4733" s="1">
        <v>42876.0</v>
      </c>
      <c r="B4733" s="2" t="s">
        <v>5462</v>
      </c>
      <c r="C4733" s="2">
        <v>2.0</v>
      </c>
      <c r="D4733" s="2" t="s">
        <v>4487</v>
      </c>
      <c r="E4733" s="2" t="s">
        <v>37</v>
      </c>
      <c r="F4733" s="2" t="s">
        <v>3309</v>
      </c>
      <c r="G4733" s="2" t="s">
        <v>45</v>
      </c>
      <c r="H4733" s="2" t="s">
        <v>46</v>
      </c>
      <c r="I4733" s="2" t="s">
        <v>5463</v>
      </c>
      <c r="J4733" s="2" t="s">
        <v>814</v>
      </c>
      <c r="K4733" s="2" t="s">
        <v>43</v>
      </c>
      <c r="L4733" s="10">
        <v>42888.0</v>
      </c>
      <c r="M4733" s="2" t="s">
        <v>90</v>
      </c>
      <c r="N4733" s="11">
        <v>0.2</v>
      </c>
      <c r="O4733" s="12">
        <v>53.0</v>
      </c>
      <c r="P4733" s="13">
        <v>0.11</v>
      </c>
      <c r="Q4733" s="13">
        <v>467.0</v>
      </c>
      <c r="R4733" s="13">
        <f t="shared" si="1"/>
        <v>583.75</v>
      </c>
      <c r="S4733" s="14">
        <f t="shared" si="2"/>
        <v>291.875</v>
      </c>
      <c r="T4733" s="14">
        <f t="shared" si="3"/>
        <v>0.113490364</v>
      </c>
      <c r="U4733" s="15" t="str">
        <f>vlookup(F4733,'Sub categories'!$A:$C,3,False)</f>
        <v>Chairs</v>
      </c>
      <c r="V4733" s="16">
        <f t="shared" si="4"/>
        <v>12</v>
      </c>
      <c r="W4733" s="17">
        <f t="array" ref="W4733">INDEX(shipping_prices!$C$1:$F5960,MATCH(I4733,shipping_prices!$A$1:$A5960,0),MATCH(M4733,shipping_prices!$C$1:$F$1,0))</f>
        <v>9.17</v>
      </c>
      <c r="X4733" s="15" t="str">
        <f t="shared" si="5"/>
        <v>Ben PetermanArvadaColorado</v>
      </c>
      <c r="Y4733" s="15" t="str">
        <f t="shared" si="6"/>
        <v>High</v>
      </c>
    </row>
    <row r="4734" hidden="1">
      <c r="A4734" s="1">
        <v>42876.0</v>
      </c>
      <c r="B4734" s="2" t="s">
        <v>5464</v>
      </c>
      <c r="C4734" s="2">
        <v>2.0</v>
      </c>
      <c r="D4734" s="2" t="s">
        <v>794</v>
      </c>
      <c r="E4734" s="2" t="s">
        <v>37</v>
      </c>
      <c r="F4734" s="2" t="s">
        <v>2848</v>
      </c>
      <c r="G4734" s="2" t="s">
        <v>39</v>
      </c>
      <c r="H4734" s="2" t="s">
        <v>146</v>
      </c>
      <c r="I4734" s="2" t="s">
        <v>5465</v>
      </c>
      <c r="J4734" s="2" t="s">
        <v>42</v>
      </c>
      <c r="K4734" s="2" t="s">
        <v>43</v>
      </c>
      <c r="L4734" s="10">
        <v>42879.0</v>
      </c>
      <c r="M4734" s="2" t="s">
        <v>34</v>
      </c>
      <c r="N4734" s="11">
        <v>0.2</v>
      </c>
      <c r="O4734" s="12">
        <v>2.0</v>
      </c>
      <c r="P4734" s="13">
        <v>0.36</v>
      </c>
      <c r="Q4734" s="13">
        <v>6.0</v>
      </c>
      <c r="R4734" s="13">
        <f t="shared" si="1"/>
        <v>7.5</v>
      </c>
      <c r="S4734" s="14">
        <f t="shared" si="2"/>
        <v>3.75</v>
      </c>
      <c r="T4734" s="14">
        <f t="shared" si="3"/>
        <v>0.3333333333</v>
      </c>
      <c r="U4734" s="15" t="str">
        <f>vlookup(F4734,'Sub categories'!$A:$C,3,False)</f>
        <v>Binders</v>
      </c>
      <c r="V4734" s="16">
        <f t="shared" si="4"/>
        <v>3</v>
      </c>
      <c r="W4734" s="17">
        <f t="array" ref="W4734">INDEX(shipping_prices!$C$1:$F5961,MATCH(I4734,shipping_prices!$A$1:$A5961,0),MATCH(M4734,shipping_prices!$C$1:$F$1,0))</f>
        <v>5.03</v>
      </c>
      <c r="X4734" s="15" t="str">
        <f t="shared" si="5"/>
        <v>Rob WilliamsTorranceCalifornia</v>
      </c>
      <c r="Y4734" s="15" t="str">
        <f t="shared" si="6"/>
        <v>Low</v>
      </c>
    </row>
    <row r="4735">
      <c r="A4735" s="1">
        <v>42877.0</v>
      </c>
      <c r="B4735" s="2" t="s">
        <v>5464</v>
      </c>
      <c r="C4735" s="2">
        <v>4.0</v>
      </c>
      <c r="D4735" s="2" t="s">
        <v>794</v>
      </c>
      <c r="E4735" s="2" t="s">
        <v>37</v>
      </c>
      <c r="F4735" s="2" t="s">
        <v>1554</v>
      </c>
      <c r="G4735" s="2" t="s">
        <v>45</v>
      </c>
      <c r="H4735" s="2" t="s">
        <v>1396</v>
      </c>
      <c r="I4735" s="2" t="s">
        <v>5465</v>
      </c>
      <c r="J4735" s="2" t="s">
        <v>42</v>
      </c>
      <c r="K4735" s="2" t="s">
        <v>43</v>
      </c>
      <c r="L4735" s="10">
        <v>42879.0</v>
      </c>
      <c r="M4735" s="2" t="s">
        <v>34</v>
      </c>
      <c r="N4735" s="11">
        <v>0.2</v>
      </c>
      <c r="O4735" s="12">
        <v>42.0</v>
      </c>
      <c r="P4735" s="13">
        <v>0.04</v>
      </c>
      <c r="Q4735" s="13">
        <v>1114.0</v>
      </c>
      <c r="R4735" s="13">
        <f t="shared" si="1"/>
        <v>1392.5</v>
      </c>
      <c r="S4735" s="14">
        <f t="shared" si="2"/>
        <v>348.125</v>
      </c>
      <c r="T4735" s="14">
        <f t="shared" si="3"/>
        <v>0.03770197487</v>
      </c>
      <c r="U4735" s="15" t="str">
        <f>vlookup(F4735,'Sub categories'!$A:$C,3,False)</f>
        <v>Tables</v>
      </c>
      <c r="V4735" s="16">
        <f t="shared" si="4"/>
        <v>2</v>
      </c>
      <c r="W4735" s="17">
        <f t="array" ref="W4735">INDEX(shipping_prices!$C$1:$F5962,MATCH(I4735,shipping_prices!$A$1:$A5962,0),MATCH(M4735,shipping_prices!$C$1:$F$1,0))</f>
        <v>5.03</v>
      </c>
      <c r="X4735" s="15" t="str">
        <f t="shared" si="5"/>
        <v>Rob WilliamsTorranceCalifornia</v>
      </c>
      <c r="Y4735" s="15" t="str">
        <f t="shared" si="6"/>
        <v>High</v>
      </c>
    </row>
    <row r="4736" hidden="1">
      <c r="A4736" s="1">
        <v>42877.0</v>
      </c>
      <c r="B4736" s="2" t="s">
        <v>5466</v>
      </c>
      <c r="C4736" s="2">
        <v>3.0</v>
      </c>
      <c r="D4736" s="2" t="s">
        <v>745</v>
      </c>
      <c r="E4736" s="2" t="s">
        <v>37</v>
      </c>
      <c r="F4736" s="2" t="s">
        <v>1084</v>
      </c>
      <c r="G4736" s="2" t="s">
        <v>29</v>
      </c>
      <c r="H4736" s="2" t="s">
        <v>697</v>
      </c>
      <c r="I4736" s="2" t="s">
        <v>4708</v>
      </c>
      <c r="J4736" s="2" t="s">
        <v>814</v>
      </c>
      <c r="K4736" s="2" t="s">
        <v>43</v>
      </c>
      <c r="L4736" s="10">
        <v>42887.0</v>
      </c>
      <c r="M4736" s="2" t="s">
        <v>34</v>
      </c>
      <c r="N4736" s="11">
        <v>0.2</v>
      </c>
      <c r="O4736" s="12">
        <v>-6.0</v>
      </c>
      <c r="P4736" s="13">
        <v>-0.04</v>
      </c>
      <c r="Q4736" s="13">
        <v>166.0</v>
      </c>
      <c r="R4736" s="13">
        <f t="shared" si="1"/>
        <v>207.5</v>
      </c>
      <c r="S4736" s="14">
        <f t="shared" si="2"/>
        <v>69.16666667</v>
      </c>
      <c r="T4736" s="14">
        <f t="shared" si="3"/>
        <v>-0.03614457831</v>
      </c>
      <c r="U4736" s="15" t="str">
        <f>vlookup(F4736,'Sub categories'!$A:$C,3,False)</f>
        <v>Accessories</v>
      </c>
      <c r="V4736" s="16">
        <f t="shared" si="4"/>
        <v>10</v>
      </c>
      <c r="W4736" s="17">
        <f t="array" ref="W4736">INDEX(shipping_prices!$C$1:$F5963,MATCH(I4736,shipping_prices!$A$1:$A5963,0),MATCH(M4736,shipping_prices!$C$1:$F$1,0))</f>
        <v>9.24</v>
      </c>
      <c r="X4736" s="15" t="str">
        <f t="shared" si="5"/>
        <v>Alan SchoenbergerLongmontColorado</v>
      </c>
      <c r="Y4736" s="15" t="str">
        <f t="shared" si="6"/>
        <v>loss</v>
      </c>
    </row>
    <row r="4737" hidden="1">
      <c r="A4737" s="1">
        <v>42877.0</v>
      </c>
      <c r="B4737" s="2" t="s">
        <v>5467</v>
      </c>
      <c r="C4737" s="2">
        <v>3.0</v>
      </c>
      <c r="D4737" s="2" t="s">
        <v>1955</v>
      </c>
      <c r="E4737" s="2" t="s">
        <v>27</v>
      </c>
      <c r="F4737" s="2" t="s">
        <v>1011</v>
      </c>
      <c r="G4737" s="2" t="s">
        <v>39</v>
      </c>
      <c r="H4737" s="2" t="s">
        <v>79</v>
      </c>
      <c r="I4737" s="2" t="s">
        <v>2112</v>
      </c>
      <c r="J4737" s="2" t="s">
        <v>218</v>
      </c>
      <c r="K4737" s="2" t="s">
        <v>54</v>
      </c>
      <c r="L4737" s="10">
        <v>42877.0</v>
      </c>
      <c r="M4737" s="2" t="s">
        <v>469</v>
      </c>
      <c r="N4737" s="11">
        <v>0.0</v>
      </c>
      <c r="O4737" s="12">
        <v>5.0</v>
      </c>
      <c r="P4737" s="13">
        <v>0.49</v>
      </c>
      <c r="Q4737" s="13">
        <v>11.0</v>
      </c>
      <c r="R4737" s="13">
        <f t="shared" si="1"/>
        <v>11</v>
      </c>
      <c r="S4737" s="14">
        <f t="shared" si="2"/>
        <v>3.666666667</v>
      </c>
      <c r="T4737" s="14">
        <f t="shared" si="3"/>
        <v>0.4545454545</v>
      </c>
      <c r="U4737" s="15" t="str">
        <f>vlookup(F4737,'Sub categories'!$A:$C,3,False)</f>
        <v>Fasteners</v>
      </c>
      <c r="V4737" s="16">
        <f t="shared" si="4"/>
        <v>0</v>
      </c>
      <c r="W4737" s="17">
        <f t="array" ref="W4737">INDEX(shipping_prices!$C$1:$F5964,MATCH(I4737,shipping_prices!$A$1:$A5964,0),MATCH(M4737,shipping_prices!$C$1:$F$1,0))</f>
        <v>51.16</v>
      </c>
      <c r="X4737" s="15" t="str">
        <f t="shared" si="5"/>
        <v>Roy CollinsLouisvilleKentucky</v>
      </c>
      <c r="Y4737" s="15" t="str">
        <f t="shared" si="6"/>
        <v>Low</v>
      </c>
    </row>
    <row r="4738" hidden="1">
      <c r="A4738" s="1">
        <v>42877.0</v>
      </c>
      <c r="B4738" s="2" t="s">
        <v>5468</v>
      </c>
      <c r="C4738" s="2">
        <v>2.0</v>
      </c>
      <c r="D4738" s="2" t="s">
        <v>713</v>
      </c>
      <c r="E4738" s="2" t="s">
        <v>37</v>
      </c>
      <c r="F4738" s="2" t="s">
        <v>5469</v>
      </c>
      <c r="G4738" s="2" t="s">
        <v>39</v>
      </c>
      <c r="H4738" s="2" t="s">
        <v>1002</v>
      </c>
      <c r="I4738" s="2" t="s">
        <v>75</v>
      </c>
      <c r="J4738" s="2" t="s">
        <v>76</v>
      </c>
      <c r="K4738" s="2" t="s">
        <v>77</v>
      </c>
      <c r="L4738" s="10">
        <v>42885.0</v>
      </c>
      <c r="M4738" s="2" t="s">
        <v>34</v>
      </c>
      <c r="N4738" s="11">
        <v>0.8</v>
      </c>
      <c r="O4738" s="12">
        <v>-251.0</v>
      </c>
      <c r="P4738" s="13">
        <v>-2.7</v>
      </c>
      <c r="Q4738" s="13">
        <v>93.0</v>
      </c>
      <c r="R4738" s="13">
        <f t="shared" si="1"/>
        <v>465</v>
      </c>
      <c r="S4738" s="14">
        <f t="shared" si="2"/>
        <v>232.5</v>
      </c>
      <c r="T4738" s="14">
        <f t="shared" si="3"/>
        <v>-2.698924731</v>
      </c>
      <c r="U4738" s="15" t="str">
        <f>vlookup(F4738,'Sub categories'!$A:$C,3,False)</f>
        <v>Appliances</v>
      </c>
      <c r="V4738" s="16">
        <f t="shared" si="4"/>
        <v>8</v>
      </c>
      <c r="W4738" s="17">
        <f t="array" ref="W4738">INDEX(shipping_prices!$C$1:$F5965,MATCH(I4738,shipping_prices!$A$1:$A5965,0),MATCH(M4738,shipping_prices!$C$1:$F$1,0))</f>
        <v>11.99</v>
      </c>
      <c r="X4738" s="15" t="str">
        <f t="shared" si="5"/>
        <v>Lisa RyanHoustonTexas</v>
      </c>
      <c r="Y4738" s="15" t="str">
        <f t="shared" si="6"/>
        <v>loss</v>
      </c>
    </row>
    <row r="4739">
      <c r="A4739" s="1">
        <v>42877.0</v>
      </c>
      <c r="B4739" s="2" t="s">
        <v>5468</v>
      </c>
      <c r="C4739" s="2">
        <v>5.0</v>
      </c>
      <c r="D4739" s="2" t="s">
        <v>713</v>
      </c>
      <c r="E4739" s="2" t="s">
        <v>37</v>
      </c>
      <c r="F4739" s="2" t="s">
        <v>1222</v>
      </c>
      <c r="G4739" s="2" t="s">
        <v>45</v>
      </c>
      <c r="H4739" s="2" t="s">
        <v>79</v>
      </c>
      <c r="I4739" s="2" t="s">
        <v>75</v>
      </c>
      <c r="J4739" s="2" t="s">
        <v>76</v>
      </c>
      <c r="K4739" s="2" t="s">
        <v>77</v>
      </c>
      <c r="L4739" s="10">
        <v>42885.0</v>
      </c>
      <c r="M4739" s="2" t="s">
        <v>34</v>
      </c>
      <c r="N4739" s="11">
        <v>0.3</v>
      </c>
      <c r="O4739" s="12">
        <v>-136.0</v>
      </c>
      <c r="P4739" s="13">
        <v>-0.3</v>
      </c>
      <c r="Q4739" s="13">
        <v>455.0</v>
      </c>
      <c r="R4739" s="13">
        <f t="shared" si="1"/>
        <v>650</v>
      </c>
      <c r="S4739" s="14">
        <f t="shared" si="2"/>
        <v>130</v>
      </c>
      <c r="T4739" s="14">
        <f t="shared" si="3"/>
        <v>-0.2989010989</v>
      </c>
      <c r="U4739" s="15" t="str">
        <f>vlookup(F4739,'Sub categories'!$A:$C,3,False)</f>
        <v>Chairs</v>
      </c>
      <c r="V4739" s="16">
        <f t="shared" si="4"/>
        <v>8</v>
      </c>
      <c r="W4739" s="17">
        <f t="array" ref="W4739">INDEX(shipping_prices!$C$1:$F5966,MATCH(I4739,shipping_prices!$A$1:$A5966,0),MATCH(M4739,shipping_prices!$C$1:$F$1,0))</f>
        <v>11.99</v>
      </c>
      <c r="X4739" s="15" t="str">
        <f t="shared" si="5"/>
        <v>Lisa RyanHoustonTexas</v>
      </c>
      <c r="Y4739" s="15" t="str">
        <f t="shared" si="6"/>
        <v>loss</v>
      </c>
    </row>
    <row r="4740" hidden="1">
      <c r="A4740" s="1">
        <v>42877.0</v>
      </c>
      <c r="B4740" s="2" t="s">
        <v>5470</v>
      </c>
      <c r="C4740" s="2">
        <v>1.0</v>
      </c>
      <c r="D4740" s="2" t="s">
        <v>275</v>
      </c>
      <c r="E4740" s="2" t="s">
        <v>27</v>
      </c>
      <c r="F4740" s="2" t="s">
        <v>1807</v>
      </c>
      <c r="G4740" s="2" t="s">
        <v>39</v>
      </c>
      <c r="H4740" s="2" t="s">
        <v>193</v>
      </c>
      <c r="I4740" s="2" t="s">
        <v>428</v>
      </c>
      <c r="J4740" s="2" t="s">
        <v>76</v>
      </c>
      <c r="K4740" s="2" t="s">
        <v>77</v>
      </c>
      <c r="L4740" s="10">
        <v>42877.0</v>
      </c>
      <c r="M4740" s="2" t="s">
        <v>469</v>
      </c>
      <c r="N4740" s="11">
        <v>0.2</v>
      </c>
      <c r="O4740" s="12">
        <v>4.0</v>
      </c>
      <c r="P4740" s="13">
        <v>0.38</v>
      </c>
      <c r="Q4740" s="13">
        <v>12.0</v>
      </c>
      <c r="R4740" s="13">
        <f t="shared" si="1"/>
        <v>15</v>
      </c>
      <c r="S4740" s="14">
        <f t="shared" si="2"/>
        <v>15</v>
      </c>
      <c r="T4740" s="14">
        <f t="shared" si="3"/>
        <v>0.3333333333</v>
      </c>
      <c r="U4740" s="15" t="str">
        <f>vlookup(F4740,'Sub categories'!$A:$C,3,False)</f>
        <v>Labels</v>
      </c>
      <c r="V4740" s="16">
        <f t="shared" si="4"/>
        <v>0</v>
      </c>
      <c r="W4740" s="17">
        <f t="array" ref="W4740">INDEX(shipping_prices!$C$1:$F5967,MATCH(I4740,shipping_prices!$A$1:$A5967,0),MATCH(M4740,shipping_prices!$C$1:$F$1,0))</f>
        <v>49.64</v>
      </c>
      <c r="X4740" s="15" t="str">
        <f t="shared" si="5"/>
        <v>Evan BaillietLaredoTexas</v>
      </c>
      <c r="Y4740" s="15" t="str">
        <f t="shared" si="6"/>
        <v>Low</v>
      </c>
    </row>
    <row r="4741" hidden="1">
      <c r="A4741" s="1">
        <v>42877.0</v>
      </c>
      <c r="B4741" s="2" t="s">
        <v>5471</v>
      </c>
      <c r="C4741" s="2">
        <v>2.0</v>
      </c>
      <c r="D4741" s="2" t="s">
        <v>686</v>
      </c>
      <c r="E4741" s="2" t="s">
        <v>37</v>
      </c>
      <c r="F4741" s="2" t="s">
        <v>3161</v>
      </c>
      <c r="G4741" s="2" t="s">
        <v>39</v>
      </c>
      <c r="H4741" s="2" t="s">
        <v>178</v>
      </c>
      <c r="I4741" s="2" t="s">
        <v>1359</v>
      </c>
      <c r="J4741" s="2" t="s">
        <v>64</v>
      </c>
      <c r="K4741" s="2" t="s">
        <v>43</v>
      </c>
      <c r="L4741" s="10">
        <v>42887.0</v>
      </c>
      <c r="M4741" s="2" t="s">
        <v>142</v>
      </c>
      <c r="N4741" s="11">
        <v>0.2</v>
      </c>
      <c r="O4741" s="12">
        <v>1.0</v>
      </c>
      <c r="P4741" s="13">
        <v>0.31</v>
      </c>
      <c r="Q4741" s="13">
        <v>3.0</v>
      </c>
      <c r="R4741" s="13">
        <f t="shared" si="1"/>
        <v>3.75</v>
      </c>
      <c r="S4741" s="14">
        <f t="shared" si="2"/>
        <v>1.875</v>
      </c>
      <c r="T4741" s="14">
        <f t="shared" si="3"/>
        <v>0.3333333333</v>
      </c>
      <c r="U4741" s="15" t="str">
        <f>vlookup(F4741,'Sub categories'!$A:$C,3,False)</f>
        <v>Art</v>
      </c>
      <c r="V4741" s="16">
        <f t="shared" si="4"/>
        <v>10</v>
      </c>
      <c r="W4741" s="17">
        <f t="array" ref="W4741">INDEX(shipping_prices!$C$1:$F5968,MATCH(I4741,shipping_prices!$A$1:$A5968,0),MATCH(M4741,shipping_prices!$C$1:$F$1,0))</f>
        <v>20.49</v>
      </c>
      <c r="X4741" s="15" t="str">
        <f t="shared" si="5"/>
        <v>Linda CazamiasPhoenixArizona</v>
      </c>
      <c r="Y4741" s="15" t="str">
        <f t="shared" si="6"/>
        <v>Low</v>
      </c>
    </row>
    <row r="4742" hidden="1">
      <c r="A4742" s="1">
        <v>42877.0</v>
      </c>
      <c r="B4742" s="2" t="s">
        <v>5471</v>
      </c>
      <c r="C4742" s="2">
        <v>2.0</v>
      </c>
      <c r="D4742" s="2" t="s">
        <v>686</v>
      </c>
      <c r="E4742" s="2" t="s">
        <v>37</v>
      </c>
      <c r="F4742" s="2" t="s">
        <v>2108</v>
      </c>
      <c r="G4742" s="2" t="s">
        <v>39</v>
      </c>
      <c r="H4742" s="2" t="s">
        <v>79</v>
      </c>
      <c r="I4742" s="2" t="s">
        <v>1359</v>
      </c>
      <c r="J4742" s="2" t="s">
        <v>64</v>
      </c>
      <c r="K4742" s="2" t="s">
        <v>43</v>
      </c>
      <c r="L4742" s="10">
        <v>42887.0</v>
      </c>
      <c r="M4742" s="2" t="s">
        <v>142</v>
      </c>
      <c r="N4742" s="11">
        <v>0.2</v>
      </c>
      <c r="O4742" s="12">
        <v>3.0</v>
      </c>
      <c r="P4742" s="13">
        <v>0.31</v>
      </c>
      <c r="Q4742" s="13">
        <v>10.0</v>
      </c>
      <c r="R4742" s="13">
        <f t="shared" si="1"/>
        <v>12.5</v>
      </c>
      <c r="S4742" s="14">
        <f t="shared" si="2"/>
        <v>6.25</v>
      </c>
      <c r="T4742" s="14">
        <f t="shared" si="3"/>
        <v>0.3</v>
      </c>
      <c r="U4742" s="15" t="str">
        <f>vlookup(F4742,'Sub categories'!$A:$C,3,False)</f>
        <v>Paper</v>
      </c>
      <c r="V4742" s="16">
        <f t="shared" si="4"/>
        <v>10</v>
      </c>
      <c r="W4742" s="17">
        <f t="array" ref="W4742">INDEX(shipping_prices!$C$1:$F5969,MATCH(I4742,shipping_prices!$A$1:$A5969,0),MATCH(M4742,shipping_prices!$C$1:$F$1,0))</f>
        <v>20.49</v>
      </c>
      <c r="X4742" s="15" t="str">
        <f t="shared" si="5"/>
        <v>Linda CazamiasPhoenixArizona</v>
      </c>
      <c r="Y4742" s="15" t="str">
        <f t="shared" si="6"/>
        <v>Low</v>
      </c>
    </row>
    <row r="4743" hidden="1">
      <c r="A4743" s="1">
        <v>42878.0</v>
      </c>
      <c r="B4743" s="2" t="s">
        <v>5471</v>
      </c>
      <c r="C4743" s="2">
        <v>4.0</v>
      </c>
      <c r="D4743" s="2" t="s">
        <v>686</v>
      </c>
      <c r="E4743" s="2" t="s">
        <v>37</v>
      </c>
      <c r="F4743" s="2" t="s">
        <v>1419</v>
      </c>
      <c r="G4743" s="2" t="s">
        <v>39</v>
      </c>
      <c r="H4743" s="2" t="s">
        <v>51</v>
      </c>
      <c r="I4743" s="2" t="s">
        <v>1359</v>
      </c>
      <c r="J4743" s="2" t="s">
        <v>64</v>
      </c>
      <c r="K4743" s="2" t="s">
        <v>43</v>
      </c>
      <c r="L4743" s="10">
        <v>42887.0</v>
      </c>
      <c r="M4743" s="2" t="s">
        <v>142</v>
      </c>
      <c r="N4743" s="11">
        <v>0.2</v>
      </c>
      <c r="O4743" s="12">
        <v>7.0</v>
      </c>
      <c r="P4743" s="13">
        <v>0.35</v>
      </c>
      <c r="Q4743" s="13">
        <v>21.0</v>
      </c>
      <c r="R4743" s="13">
        <f t="shared" si="1"/>
        <v>26.25</v>
      </c>
      <c r="S4743" s="14">
        <f t="shared" si="2"/>
        <v>6.5625</v>
      </c>
      <c r="T4743" s="14">
        <f t="shared" si="3"/>
        <v>0.3333333333</v>
      </c>
      <c r="U4743" s="15" t="str">
        <f>vlookup(F4743,'Sub categories'!$A:$C,3,False)</f>
        <v>Paper</v>
      </c>
      <c r="V4743" s="16">
        <f t="shared" si="4"/>
        <v>9</v>
      </c>
      <c r="W4743" s="17">
        <f t="array" ref="W4743">INDEX(shipping_prices!$C$1:$F5970,MATCH(I4743,shipping_prices!$A$1:$A5970,0),MATCH(M4743,shipping_prices!$C$1:$F$1,0))</f>
        <v>20.49</v>
      </c>
      <c r="X4743" s="15" t="str">
        <f t="shared" si="5"/>
        <v>Linda CazamiasPhoenixArizona</v>
      </c>
      <c r="Y4743" s="15" t="str">
        <f t="shared" si="6"/>
        <v>Low</v>
      </c>
    </row>
    <row r="4744">
      <c r="A4744" s="1">
        <v>42878.0</v>
      </c>
      <c r="B4744" s="2" t="s">
        <v>5472</v>
      </c>
      <c r="C4744" s="2">
        <v>5.0</v>
      </c>
      <c r="D4744" s="2" t="s">
        <v>574</v>
      </c>
      <c r="E4744" s="2" t="s">
        <v>49</v>
      </c>
      <c r="F4744" s="2" t="s">
        <v>1817</v>
      </c>
      <c r="G4744" s="2" t="s">
        <v>45</v>
      </c>
      <c r="H4744" s="2" t="s">
        <v>227</v>
      </c>
      <c r="I4744" s="2" t="s">
        <v>2308</v>
      </c>
      <c r="J4744" s="2" t="s">
        <v>1343</v>
      </c>
      <c r="K4744" s="2" t="s">
        <v>43</v>
      </c>
      <c r="L4744" s="10">
        <v>42890.0</v>
      </c>
      <c r="M4744" s="2" t="s">
        <v>142</v>
      </c>
      <c r="N4744" s="11">
        <v>0.2</v>
      </c>
      <c r="O4744" s="12">
        <v>25.0</v>
      </c>
      <c r="P4744" s="13">
        <v>0.06</v>
      </c>
      <c r="Q4744" s="13">
        <v>404.0</v>
      </c>
      <c r="R4744" s="13">
        <f t="shared" si="1"/>
        <v>505</v>
      </c>
      <c r="S4744" s="14">
        <f t="shared" si="2"/>
        <v>101</v>
      </c>
      <c r="T4744" s="14">
        <f t="shared" si="3"/>
        <v>0.06188118812</v>
      </c>
      <c r="U4744" s="15" t="str">
        <f>vlookup(F4744,'Sub categories'!$A:$C,3,False)</f>
        <v>Chairs</v>
      </c>
      <c r="V4744" s="16">
        <f t="shared" si="4"/>
        <v>12</v>
      </c>
      <c r="W4744" s="17">
        <f t="array" ref="W4744">INDEX(shipping_prices!$C$1:$F5971,MATCH(I4744,shipping_prices!$A$1:$A5971,0),MATCH(M4744,shipping_prices!$C$1:$F$1,0))</f>
        <v>22.76</v>
      </c>
      <c r="X4744" s="15" t="str">
        <f t="shared" si="5"/>
        <v>Deborah BrumfieldPortlandOregon</v>
      </c>
      <c r="Y4744" s="15" t="str">
        <f t="shared" si="6"/>
        <v>High</v>
      </c>
    </row>
    <row r="4745" hidden="1">
      <c r="A4745" s="1">
        <v>42878.0</v>
      </c>
      <c r="B4745" s="2" t="s">
        <v>5473</v>
      </c>
      <c r="C4745" s="2">
        <v>1.0</v>
      </c>
      <c r="D4745" s="2" t="s">
        <v>5328</v>
      </c>
      <c r="E4745" s="2" t="s">
        <v>27</v>
      </c>
      <c r="F4745" s="2" t="s">
        <v>716</v>
      </c>
      <c r="G4745" s="2" t="s">
        <v>39</v>
      </c>
      <c r="H4745" s="2" t="s">
        <v>193</v>
      </c>
      <c r="I4745" s="2" t="s">
        <v>163</v>
      </c>
      <c r="J4745" s="2" t="s">
        <v>164</v>
      </c>
      <c r="K4745" s="2" t="s">
        <v>33</v>
      </c>
      <c r="L4745" s="10">
        <v>42889.0</v>
      </c>
      <c r="M4745" s="2" t="s">
        <v>34</v>
      </c>
      <c r="N4745" s="11">
        <v>0.7</v>
      </c>
      <c r="O4745" s="12">
        <v>-4.0</v>
      </c>
      <c r="P4745" s="13">
        <v>-0.67</v>
      </c>
      <c r="Q4745" s="13">
        <v>6.0</v>
      </c>
      <c r="R4745" s="13">
        <f t="shared" si="1"/>
        <v>20</v>
      </c>
      <c r="S4745" s="14">
        <f t="shared" si="2"/>
        <v>20</v>
      </c>
      <c r="T4745" s="14">
        <f t="shared" si="3"/>
        <v>-0.6666666667</v>
      </c>
      <c r="U4745" s="15" t="str">
        <f>vlookup(F4745,'Sub categories'!$A:$C,3,False)</f>
        <v>Binders</v>
      </c>
      <c r="V4745" s="16">
        <f t="shared" si="4"/>
        <v>11</v>
      </c>
      <c r="W4745" s="17">
        <f t="array" ref="W4745">INDEX(shipping_prices!$C$1:$F5972,MATCH(I4745,shipping_prices!$A$1:$A5972,0),MATCH(M4745,shipping_prices!$C$1:$F$1,0))</f>
        <v>7.98</v>
      </c>
      <c r="X4745" s="15" t="str">
        <f t="shared" si="5"/>
        <v>Christopher ConantPhiladelphiaPennsylvania</v>
      </c>
      <c r="Y4745" s="15" t="str">
        <f t="shared" si="6"/>
        <v>loss</v>
      </c>
    </row>
    <row r="4746" hidden="1">
      <c r="A4746" s="1">
        <v>42878.0</v>
      </c>
      <c r="B4746" s="2" t="s">
        <v>5473</v>
      </c>
      <c r="C4746" s="2">
        <v>2.0</v>
      </c>
      <c r="D4746" s="2" t="s">
        <v>5328</v>
      </c>
      <c r="E4746" s="2" t="s">
        <v>27</v>
      </c>
      <c r="F4746" s="2" t="s">
        <v>647</v>
      </c>
      <c r="G4746" s="2" t="s">
        <v>39</v>
      </c>
      <c r="H4746" s="2" t="s">
        <v>51</v>
      </c>
      <c r="I4746" s="2" t="s">
        <v>163</v>
      </c>
      <c r="J4746" s="2" t="s">
        <v>164</v>
      </c>
      <c r="K4746" s="2" t="s">
        <v>33</v>
      </c>
      <c r="L4746" s="10">
        <v>42889.0</v>
      </c>
      <c r="M4746" s="2" t="s">
        <v>34</v>
      </c>
      <c r="N4746" s="11">
        <v>0.2</v>
      </c>
      <c r="O4746" s="12">
        <v>4.0</v>
      </c>
      <c r="P4746" s="13">
        <v>0.35</v>
      </c>
      <c r="Q4746" s="13">
        <v>10.0</v>
      </c>
      <c r="R4746" s="13">
        <f t="shared" si="1"/>
        <v>12.5</v>
      </c>
      <c r="S4746" s="14">
        <f t="shared" si="2"/>
        <v>6.25</v>
      </c>
      <c r="T4746" s="14">
        <f t="shared" si="3"/>
        <v>0.4</v>
      </c>
      <c r="U4746" s="15" t="str">
        <f>vlookup(F4746,'Sub categories'!$A:$C,3,False)</f>
        <v>Paper</v>
      </c>
      <c r="V4746" s="16">
        <f t="shared" si="4"/>
        <v>11</v>
      </c>
      <c r="W4746" s="17">
        <f t="array" ref="W4746">INDEX(shipping_prices!$C$1:$F5973,MATCH(I4746,shipping_prices!$A$1:$A5973,0),MATCH(M4746,shipping_prices!$C$1:$F$1,0))</f>
        <v>7.98</v>
      </c>
      <c r="X4746" s="15" t="str">
        <f t="shared" si="5"/>
        <v>Christopher ConantPhiladelphiaPennsylvania</v>
      </c>
      <c r="Y4746" s="15" t="str">
        <f t="shared" si="6"/>
        <v>Low</v>
      </c>
    </row>
    <row r="4747" hidden="1">
      <c r="A4747" s="1">
        <v>42878.0</v>
      </c>
      <c r="B4747" s="2" t="s">
        <v>5473</v>
      </c>
      <c r="C4747" s="2">
        <v>3.0</v>
      </c>
      <c r="D4747" s="2" t="s">
        <v>5328</v>
      </c>
      <c r="E4747" s="2" t="s">
        <v>27</v>
      </c>
      <c r="F4747" s="2" t="s">
        <v>5474</v>
      </c>
      <c r="G4747" s="2" t="s">
        <v>29</v>
      </c>
      <c r="H4747" s="2" t="s">
        <v>752</v>
      </c>
      <c r="I4747" s="2" t="s">
        <v>163</v>
      </c>
      <c r="J4747" s="2" t="s">
        <v>164</v>
      </c>
      <c r="K4747" s="2" t="s">
        <v>33</v>
      </c>
      <c r="L4747" s="10">
        <v>42889.0</v>
      </c>
      <c r="M4747" s="2" t="s">
        <v>34</v>
      </c>
      <c r="N4747" s="11">
        <v>0.4</v>
      </c>
      <c r="O4747" s="12">
        <v>-24.0</v>
      </c>
      <c r="P4747" s="13">
        <v>-0.2</v>
      </c>
      <c r="Q4747" s="13">
        <v>122.0</v>
      </c>
      <c r="R4747" s="13">
        <f t="shared" si="1"/>
        <v>203.3333333</v>
      </c>
      <c r="S4747" s="14">
        <f t="shared" si="2"/>
        <v>67.77777778</v>
      </c>
      <c r="T4747" s="14">
        <f t="shared" si="3"/>
        <v>-0.1967213115</v>
      </c>
      <c r="U4747" s="15" t="str">
        <f>vlookup(F4747,'Sub categories'!$A:$C,3,False)</f>
        <v>Phones</v>
      </c>
      <c r="V4747" s="16">
        <f t="shared" si="4"/>
        <v>11</v>
      </c>
      <c r="W4747" s="17">
        <f t="array" ref="W4747">INDEX(shipping_prices!$C$1:$F5974,MATCH(I4747,shipping_prices!$A$1:$A5974,0),MATCH(M4747,shipping_prices!$C$1:$F$1,0))</f>
        <v>7.98</v>
      </c>
      <c r="X4747" s="15" t="str">
        <f t="shared" si="5"/>
        <v>Christopher ConantPhiladelphiaPennsylvania</v>
      </c>
      <c r="Y4747" s="15" t="str">
        <f t="shared" si="6"/>
        <v>loss</v>
      </c>
    </row>
    <row r="4748" hidden="1">
      <c r="A4748" s="1">
        <v>42878.0</v>
      </c>
      <c r="B4748" s="2" t="s">
        <v>5473</v>
      </c>
      <c r="C4748" s="2">
        <v>4.0</v>
      </c>
      <c r="D4748" s="2" t="s">
        <v>5328</v>
      </c>
      <c r="E4748" s="2" t="s">
        <v>27</v>
      </c>
      <c r="F4748" s="2" t="s">
        <v>4978</v>
      </c>
      <c r="G4748" s="2" t="s">
        <v>29</v>
      </c>
      <c r="H4748" s="2" t="s">
        <v>1854</v>
      </c>
      <c r="I4748" s="2" t="s">
        <v>163</v>
      </c>
      <c r="J4748" s="2" t="s">
        <v>164</v>
      </c>
      <c r="K4748" s="2" t="s">
        <v>33</v>
      </c>
      <c r="L4748" s="10">
        <v>42889.0</v>
      </c>
      <c r="M4748" s="2" t="s">
        <v>34</v>
      </c>
      <c r="N4748" s="11">
        <v>0.4</v>
      </c>
      <c r="O4748" s="12">
        <v>1120.0</v>
      </c>
      <c r="P4748" s="13">
        <v>0.13</v>
      </c>
      <c r="Q4748" s="13">
        <v>8400.0</v>
      </c>
      <c r="R4748" s="13">
        <f t="shared" si="1"/>
        <v>14000</v>
      </c>
      <c r="S4748" s="14">
        <f t="shared" si="2"/>
        <v>3500</v>
      </c>
      <c r="T4748" s="14">
        <f t="shared" si="3"/>
        <v>0.1333333333</v>
      </c>
      <c r="U4748" s="15" t="str">
        <f>vlookup(F4748,'Sub categories'!$A:$C,3,False)</f>
        <v>Copiers</v>
      </c>
      <c r="V4748" s="16">
        <f t="shared" si="4"/>
        <v>11</v>
      </c>
      <c r="W4748" s="17">
        <f t="array" ref="W4748">INDEX(shipping_prices!$C$1:$F5975,MATCH(I4748,shipping_prices!$A$1:$A5975,0),MATCH(M4748,shipping_prices!$C$1:$F$1,0))</f>
        <v>7.98</v>
      </c>
      <c r="X4748" s="15" t="str">
        <f t="shared" si="5"/>
        <v>Christopher ConantPhiladelphiaPennsylvania</v>
      </c>
      <c r="Y4748" s="15" t="str">
        <f t="shared" si="6"/>
        <v>High</v>
      </c>
    </row>
    <row r="4749">
      <c r="A4749" s="1">
        <v>42878.0</v>
      </c>
      <c r="B4749" s="2" t="s">
        <v>5475</v>
      </c>
      <c r="C4749" s="2">
        <v>1.0</v>
      </c>
      <c r="D4749" s="2" t="s">
        <v>2268</v>
      </c>
      <c r="E4749" s="2" t="s">
        <v>37</v>
      </c>
      <c r="F4749" s="2" t="s">
        <v>3016</v>
      </c>
      <c r="G4749" s="2" t="s">
        <v>45</v>
      </c>
      <c r="H4749" s="2" t="s">
        <v>206</v>
      </c>
      <c r="I4749" s="2" t="s">
        <v>2506</v>
      </c>
      <c r="J4749" s="2" t="s">
        <v>572</v>
      </c>
      <c r="K4749" s="2" t="s">
        <v>33</v>
      </c>
      <c r="L4749" s="10">
        <v>42890.0</v>
      </c>
      <c r="M4749" s="2" t="s">
        <v>142</v>
      </c>
      <c r="N4749" s="11">
        <v>0.0</v>
      </c>
      <c r="O4749" s="12">
        <v>20.0</v>
      </c>
      <c r="P4749" s="13">
        <v>0.25</v>
      </c>
      <c r="Q4749" s="13">
        <v>82.0</v>
      </c>
      <c r="R4749" s="13">
        <f t="shared" si="1"/>
        <v>82</v>
      </c>
      <c r="S4749" s="14">
        <f t="shared" si="2"/>
        <v>82</v>
      </c>
      <c r="T4749" s="14">
        <f t="shared" si="3"/>
        <v>0.243902439</v>
      </c>
      <c r="U4749" s="15" t="str">
        <f>vlookup(F4749,'Sub categories'!$A:$C,3,False)</f>
        <v>Bookcases</v>
      </c>
      <c r="V4749" s="16">
        <f t="shared" si="4"/>
        <v>12</v>
      </c>
      <c r="W4749" s="17">
        <f t="array" ref="W4749">INDEX(shipping_prices!$C$1:$F5976,MATCH(I4749,shipping_prices!$A$1:$A5976,0),MATCH(M4749,shipping_prices!$C$1:$F$1,0))</f>
        <v>22.61</v>
      </c>
      <c r="X4749" s="15" t="str">
        <f t="shared" si="5"/>
        <v>Aleksandra GannawayFranklinMassachusetts</v>
      </c>
      <c r="Y4749" s="15" t="str">
        <f t="shared" si="6"/>
        <v>Low</v>
      </c>
    </row>
    <row r="4750" hidden="1">
      <c r="A4750" s="1">
        <v>42879.0</v>
      </c>
      <c r="B4750" s="2" t="s">
        <v>5476</v>
      </c>
      <c r="C4750" s="2">
        <v>5.0</v>
      </c>
      <c r="D4750" s="2" t="s">
        <v>1282</v>
      </c>
      <c r="E4750" s="2" t="s">
        <v>37</v>
      </c>
      <c r="F4750" s="2" t="s">
        <v>2197</v>
      </c>
      <c r="G4750" s="2" t="s">
        <v>39</v>
      </c>
      <c r="H4750" s="2" t="s">
        <v>297</v>
      </c>
      <c r="I4750" s="2" t="s">
        <v>217</v>
      </c>
      <c r="J4750" s="2" t="s">
        <v>89</v>
      </c>
      <c r="K4750" s="2" t="s">
        <v>54</v>
      </c>
      <c r="L4750" s="10">
        <v>42882.0</v>
      </c>
      <c r="M4750" s="2" t="s">
        <v>90</v>
      </c>
      <c r="N4750" s="11">
        <v>0.0</v>
      </c>
      <c r="O4750" s="12">
        <v>12.0</v>
      </c>
      <c r="P4750" s="13">
        <v>0.29</v>
      </c>
      <c r="Q4750" s="13">
        <v>41.0</v>
      </c>
      <c r="R4750" s="13">
        <f t="shared" si="1"/>
        <v>41</v>
      </c>
      <c r="S4750" s="14">
        <f t="shared" si="2"/>
        <v>8.2</v>
      </c>
      <c r="T4750" s="14">
        <f t="shared" si="3"/>
        <v>0.2926829268</v>
      </c>
      <c r="U4750" s="15" t="str">
        <f>vlookup(F4750,'Sub categories'!$A:$C,3,False)</f>
        <v>Supplies</v>
      </c>
      <c r="V4750" s="16">
        <f t="shared" si="4"/>
        <v>3</v>
      </c>
      <c r="W4750" s="17">
        <f t="array" ref="W4750">INDEX(shipping_prices!$C$1:$F5977,MATCH(I4750,shipping_prices!$A$1:$A5977,0),MATCH(M4750,shipping_prices!$C$1:$F$1,0))</f>
        <v>0.97</v>
      </c>
      <c r="X4750" s="15" t="str">
        <f t="shared" si="5"/>
        <v>Jonathan DohertyRichmondVirginia</v>
      </c>
      <c r="Y4750" s="15" t="str">
        <f t="shared" si="6"/>
        <v>Low</v>
      </c>
    </row>
    <row r="4751" hidden="1">
      <c r="A4751" s="1">
        <v>42879.0</v>
      </c>
      <c r="B4751" s="2" t="s">
        <v>5476</v>
      </c>
      <c r="C4751" s="2">
        <v>7.0</v>
      </c>
      <c r="D4751" s="2" t="s">
        <v>1282</v>
      </c>
      <c r="E4751" s="2" t="s">
        <v>37</v>
      </c>
      <c r="F4751" s="2" t="s">
        <v>1744</v>
      </c>
      <c r="G4751" s="2" t="s">
        <v>39</v>
      </c>
      <c r="H4751" s="2" t="s">
        <v>329</v>
      </c>
      <c r="I4751" s="2" t="s">
        <v>217</v>
      </c>
      <c r="J4751" s="2" t="s">
        <v>89</v>
      </c>
      <c r="K4751" s="2" t="s">
        <v>54</v>
      </c>
      <c r="L4751" s="10">
        <v>42882.0</v>
      </c>
      <c r="M4751" s="2" t="s">
        <v>90</v>
      </c>
      <c r="N4751" s="11">
        <v>0.0</v>
      </c>
      <c r="O4751" s="12">
        <v>695.0</v>
      </c>
      <c r="P4751" s="13">
        <v>0.33</v>
      </c>
      <c r="Q4751" s="13">
        <v>2105.0</v>
      </c>
      <c r="R4751" s="13">
        <f t="shared" si="1"/>
        <v>2105</v>
      </c>
      <c r="S4751" s="14">
        <f t="shared" si="2"/>
        <v>300.7142857</v>
      </c>
      <c r="T4751" s="14">
        <f t="shared" si="3"/>
        <v>0.3301662708</v>
      </c>
      <c r="U4751" s="15" t="str">
        <f>vlookup(F4751,'Sub categories'!$A:$C,3,False)</f>
        <v>Appliances</v>
      </c>
      <c r="V4751" s="16">
        <f t="shared" si="4"/>
        <v>3</v>
      </c>
      <c r="W4751" s="17">
        <f t="array" ref="W4751">INDEX(shipping_prices!$C$1:$F5978,MATCH(I4751,shipping_prices!$A$1:$A5978,0),MATCH(M4751,shipping_prices!$C$1:$F$1,0))</f>
        <v>0.97</v>
      </c>
      <c r="X4751" s="15" t="str">
        <f t="shared" si="5"/>
        <v>Jonathan DohertyRichmondVirginia</v>
      </c>
      <c r="Y4751" s="15" t="str">
        <f t="shared" si="6"/>
        <v>High</v>
      </c>
    </row>
    <row r="4752">
      <c r="A4752" s="1">
        <v>42879.0</v>
      </c>
      <c r="B4752" s="2" t="s">
        <v>5477</v>
      </c>
      <c r="C4752" s="2">
        <v>2.0</v>
      </c>
      <c r="D4752" s="2" t="s">
        <v>914</v>
      </c>
      <c r="E4752" s="2" t="s">
        <v>49</v>
      </c>
      <c r="F4752" s="2" t="s">
        <v>1912</v>
      </c>
      <c r="G4752" s="2" t="s">
        <v>45</v>
      </c>
      <c r="H4752" s="2" t="s">
        <v>227</v>
      </c>
      <c r="I4752" s="2" t="s">
        <v>31</v>
      </c>
      <c r="J4752" s="2" t="s">
        <v>32</v>
      </c>
      <c r="K4752" s="2" t="s">
        <v>33</v>
      </c>
      <c r="L4752" s="10">
        <v>42885.0</v>
      </c>
      <c r="M4752" s="2" t="s">
        <v>34</v>
      </c>
      <c r="N4752" s="11">
        <v>0.1</v>
      </c>
      <c r="O4752" s="12">
        <v>-8.0</v>
      </c>
      <c r="P4752" s="13">
        <v>-0.06</v>
      </c>
      <c r="Q4752" s="13">
        <v>146.0</v>
      </c>
      <c r="R4752" s="13">
        <f t="shared" si="1"/>
        <v>162.2222222</v>
      </c>
      <c r="S4752" s="14">
        <f t="shared" si="2"/>
        <v>81.11111111</v>
      </c>
      <c r="T4752" s="14">
        <f t="shared" si="3"/>
        <v>-0.05479452055</v>
      </c>
      <c r="U4752" s="15" t="str">
        <f>vlookup(F4752,'Sub categories'!$A:$C,3,False)</f>
        <v>Chairs</v>
      </c>
      <c r="V4752" s="16">
        <f t="shared" si="4"/>
        <v>6</v>
      </c>
      <c r="W4752" s="17">
        <f t="array" ref="W4752">INDEX(shipping_prices!$C$1:$F5979,MATCH(I4752,shipping_prices!$A$1:$A5979,0),MATCH(M4752,shipping_prices!$C$1:$F$1,0))</f>
        <v>10.09</v>
      </c>
      <c r="X4752" s="15" t="str">
        <f t="shared" si="5"/>
        <v>Becky CastellNew York CityNew York</v>
      </c>
      <c r="Y4752" s="15" t="str">
        <f t="shared" si="6"/>
        <v>loss</v>
      </c>
    </row>
    <row r="4753" hidden="1">
      <c r="A4753" s="1">
        <v>42880.0</v>
      </c>
      <c r="B4753" s="2" t="s">
        <v>5478</v>
      </c>
      <c r="C4753" s="2">
        <v>7.0</v>
      </c>
      <c r="D4753" s="2" t="s">
        <v>2475</v>
      </c>
      <c r="E4753" s="2" t="s">
        <v>49</v>
      </c>
      <c r="F4753" s="2" t="s">
        <v>249</v>
      </c>
      <c r="G4753" s="2" t="s">
        <v>39</v>
      </c>
      <c r="H4753" s="2" t="s">
        <v>79</v>
      </c>
      <c r="I4753" s="2" t="s">
        <v>4537</v>
      </c>
      <c r="J4753" s="2" t="s">
        <v>97</v>
      </c>
      <c r="K4753" s="2" t="s">
        <v>77</v>
      </c>
      <c r="L4753" s="10">
        <v>42890.0</v>
      </c>
      <c r="M4753" s="2" t="s">
        <v>34</v>
      </c>
      <c r="N4753" s="11">
        <v>0.0</v>
      </c>
      <c r="O4753" s="12">
        <v>9.0</v>
      </c>
      <c r="P4753" s="13">
        <v>0.45</v>
      </c>
      <c r="Q4753" s="13">
        <v>20.0</v>
      </c>
      <c r="R4753" s="13">
        <f t="shared" si="1"/>
        <v>20</v>
      </c>
      <c r="S4753" s="14">
        <f t="shared" si="2"/>
        <v>2.857142857</v>
      </c>
      <c r="T4753" s="14">
        <f t="shared" si="3"/>
        <v>0.45</v>
      </c>
      <c r="U4753" s="15" t="str">
        <f>vlookup(F4753,'Sub categories'!$A:$C,3,False)</f>
        <v>Fasteners</v>
      </c>
      <c r="V4753" s="16">
        <f t="shared" si="4"/>
        <v>10</v>
      </c>
      <c r="W4753" s="17">
        <f t="array" ref="W4753">INDEX(shipping_prices!$C$1:$F5980,MATCH(I4753,shipping_prices!$A$1:$A5980,0),MATCH(M4753,shipping_prices!$C$1:$F$1,0))</f>
        <v>14.26</v>
      </c>
      <c r="X4753" s="15" t="str">
        <f t="shared" si="5"/>
        <v>Steve CarrollHollandMichigan</v>
      </c>
      <c r="Y4753" s="15" t="str">
        <f t="shared" si="6"/>
        <v>Low</v>
      </c>
    </row>
    <row r="4754" hidden="1">
      <c r="A4754" s="1">
        <v>42880.0</v>
      </c>
      <c r="B4754" s="2" t="s">
        <v>5478</v>
      </c>
      <c r="C4754" s="2">
        <v>2.0</v>
      </c>
      <c r="D4754" s="2" t="s">
        <v>2475</v>
      </c>
      <c r="E4754" s="2" t="s">
        <v>49</v>
      </c>
      <c r="F4754" s="2" t="s">
        <v>2337</v>
      </c>
      <c r="G4754" s="2" t="s">
        <v>39</v>
      </c>
      <c r="H4754" s="2" t="s">
        <v>51</v>
      </c>
      <c r="I4754" s="2" t="s">
        <v>4537</v>
      </c>
      <c r="J4754" s="2" t="s">
        <v>97</v>
      </c>
      <c r="K4754" s="2" t="s">
        <v>77</v>
      </c>
      <c r="L4754" s="10">
        <v>42890.0</v>
      </c>
      <c r="M4754" s="2" t="s">
        <v>34</v>
      </c>
      <c r="N4754" s="11">
        <v>0.0</v>
      </c>
      <c r="O4754" s="12">
        <v>54.0</v>
      </c>
      <c r="P4754" s="13">
        <v>0.49</v>
      </c>
      <c r="Q4754" s="13">
        <v>110.0</v>
      </c>
      <c r="R4754" s="13">
        <f t="shared" si="1"/>
        <v>110</v>
      </c>
      <c r="S4754" s="14">
        <f t="shared" si="2"/>
        <v>55</v>
      </c>
      <c r="T4754" s="14">
        <f t="shared" si="3"/>
        <v>0.4909090909</v>
      </c>
      <c r="U4754" s="15" t="str">
        <f>vlookup(F4754,'Sub categories'!$A:$C,3,False)</f>
        <v>Paper</v>
      </c>
      <c r="V4754" s="16">
        <f t="shared" si="4"/>
        <v>10</v>
      </c>
      <c r="W4754" s="17">
        <f t="array" ref="W4754">INDEX(shipping_prices!$C$1:$F5981,MATCH(I4754,shipping_prices!$A$1:$A5981,0),MATCH(M4754,shipping_prices!$C$1:$F$1,0))</f>
        <v>14.26</v>
      </c>
      <c r="X4754" s="15" t="str">
        <f t="shared" si="5"/>
        <v>Steve CarrollHollandMichigan</v>
      </c>
      <c r="Y4754" s="15" t="str">
        <f t="shared" si="6"/>
        <v>High</v>
      </c>
    </row>
    <row r="4755" hidden="1">
      <c r="A4755" s="1">
        <v>42880.0</v>
      </c>
      <c r="B4755" s="2" t="s">
        <v>5479</v>
      </c>
      <c r="C4755" s="2">
        <v>2.0</v>
      </c>
      <c r="D4755" s="2" t="s">
        <v>2624</v>
      </c>
      <c r="E4755" s="2" t="s">
        <v>37</v>
      </c>
      <c r="F4755" s="2" t="s">
        <v>5480</v>
      </c>
      <c r="G4755" s="2" t="s">
        <v>39</v>
      </c>
      <c r="H4755" s="2" t="s">
        <v>341</v>
      </c>
      <c r="I4755" s="2" t="s">
        <v>169</v>
      </c>
      <c r="J4755" s="2" t="s">
        <v>42</v>
      </c>
      <c r="K4755" s="2" t="s">
        <v>43</v>
      </c>
      <c r="L4755" s="10">
        <v>42880.0</v>
      </c>
      <c r="M4755" s="2" t="s">
        <v>469</v>
      </c>
      <c r="N4755" s="11">
        <v>0.0</v>
      </c>
      <c r="O4755" s="12">
        <v>6.0</v>
      </c>
      <c r="P4755" s="13">
        <v>0.45</v>
      </c>
      <c r="Q4755" s="13">
        <v>12.0</v>
      </c>
      <c r="R4755" s="13">
        <f t="shared" si="1"/>
        <v>12</v>
      </c>
      <c r="S4755" s="14">
        <f t="shared" si="2"/>
        <v>6</v>
      </c>
      <c r="T4755" s="14">
        <f t="shared" si="3"/>
        <v>0.5</v>
      </c>
      <c r="U4755" s="15" t="str">
        <f>vlookup(F4755,'Sub categories'!$A:$C,3,False)</f>
        <v>Paper</v>
      </c>
      <c r="V4755" s="16">
        <f t="shared" si="4"/>
        <v>0</v>
      </c>
      <c r="W4755" s="17">
        <f t="array" ref="W4755">INDEX(shipping_prices!$C$1:$F5982,MATCH(I4755,shipping_prices!$A$1:$A5982,0),MATCH(M4755,shipping_prices!$C$1:$F$1,0))</f>
        <v>49.22</v>
      </c>
      <c r="X4755" s="15" t="str">
        <f t="shared" si="5"/>
        <v>Adam HartLos AngelesCalifornia</v>
      </c>
      <c r="Y4755" s="15" t="str">
        <f t="shared" si="6"/>
        <v>Low</v>
      </c>
    </row>
    <row r="4756" hidden="1">
      <c r="A4756" s="1">
        <v>42881.0</v>
      </c>
      <c r="B4756" s="2" t="s">
        <v>5479</v>
      </c>
      <c r="C4756" s="2">
        <v>5.0</v>
      </c>
      <c r="D4756" s="2" t="s">
        <v>2624</v>
      </c>
      <c r="E4756" s="2" t="s">
        <v>37</v>
      </c>
      <c r="F4756" s="2" t="s">
        <v>2182</v>
      </c>
      <c r="G4756" s="2" t="s">
        <v>39</v>
      </c>
      <c r="H4756" s="2" t="s">
        <v>79</v>
      </c>
      <c r="I4756" s="2" t="s">
        <v>169</v>
      </c>
      <c r="J4756" s="2" t="s">
        <v>42</v>
      </c>
      <c r="K4756" s="2" t="s">
        <v>43</v>
      </c>
      <c r="L4756" s="10">
        <v>42881.0</v>
      </c>
      <c r="M4756" s="2" t="s">
        <v>469</v>
      </c>
      <c r="N4756" s="11">
        <v>0.0</v>
      </c>
      <c r="O4756" s="12">
        <v>9.0</v>
      </c>
      <c r="P4756" s="13">
        <v>0.5</v>
      </c>
      <c r="Q4756" s="13">
        <v>18.0</v>
      </c>
      <c r="R4756" s="13">
        <f t="shared" si="1"/>
        <v>18</v>
      </c>
      <c r="S4756" s="14">
        <f t="shared" si="2"/>
        <v>3.6</v>
      </c>
      <c r="T4756" s="14">
        <f t="shared" si="3"/>
        <v>0.5</v>
      </c>
      <c r="U4756" s="15" t="str">
        <f>vlookup(F4756,'Sub categories'!$A:$C,3,False)</f>
        <v>Fasteners</v>
      </c>
      <c r="V4756" s="16">
        <f t="shared" si="4"/>
        <v>0</v>
      </c>
      <c r="W4756" s="17">
        <f t="array" ref="W4756">INDEX(shipping_prices!$C$1:$F5983,MATCH(I4756,shipping_prices!$A$1:$A5983,0),MATCH(M4756,shipping_prices!$C$1:$F$1,0))</f>
        <v>49.22</v>
      </c>
      <c r="X4756" s="15" t="str">
        <f t="shared" si="5"/>
        <v>Adam HartLos AngelesCalifornia</v>
      </c>
      <c r="Y4756" s="15" t="str">
        <f t="shared" si="6"/>
        <v>Low</v>
      </c>
    </row>
    <row r="4757" hidden="1">
      <c r="A4757" s="1">
        <v>42881.0</v>
      </c>
      <c r="B4757" s="2" t="s">
        <v>5479</v>
      </c>
      <c r="C4757" s="2">
        <v>2.0</v>
      </c>
      <c r="D4757" s="2" t="s">
        <v>2624</v>
      </c>
      <c r="E4757" s="2" t="s">
        <v>37</v>
      </c>
      <c r="F4757" s="2" t="s">
        <v>4770</v>
      </c>
      <c r="G4757" s="2" t="s">
        <v>39</v>
      </c>
      <c r="H4757" s="2" t="s">
        <v>352</v>
      </c>
      <c r="I4757" s="2" t="s">
        <v>169</v>
      </c>
      <c r="J4757" s="2" t="s">
        <v>42</v>
      </c>
      <c r="K4757" s="2" t="s">
        <v>43</v>
      </c>
      <c r="L4757" s="10">
        <v>42881.0</v>
      </c>
      <c r="M4757" s="2" t="s">
        <v>469</v>
      </c>
      <c r="N4757" s="11">
        <v>0.0</v>
      </c>
      <c r="O4757" s="12">
        <v>12.0</v>
      </c>
      <c r="P4757" s="13">
        <v>0.05</v>
      </c>
      <c r="Q4757" s="13">
        <v>232.0</v>
      </c>
      <c r="R4757" s="13">
        <f t="shared" si="1"/>
        <v>232</v>
      </c>
      <c r="S4757" s="14">
        <f t="shared" si="2"/>
        <v>116</v>
      </c>
      <c r="T4757" s="14">
        <f t="shared" si="3"/>
        <v>0.05172413793</v>
      </c>
      <c r="U4757" s="15" t="str">
        <f>vlookup(F4757,'Sub categories'!$A:$C,3,False)</f>
        <v>Supplies</v>
      </c>
      <c r="V4757" s="16">
        <f t="shared" si="4"/>
        <v>0</v>
      </c>
      <c r="W4757" s="17">
        <f t="array" ref="W4757">INDEX(shipping_prices!$C$1:$F5984,MATCH(I4757,shipping_prices!$A$1:$A5984,0),MATCH(M4757,shipping_prices!$C$1:$F$1,0))</f>
        <v>49.22</v>
      </c>
      <c r="X4757" s="15" t="str">
        <f t="shared" si="5"/>
        <v>Adam HartLos AngelesCalifornia</v>
      </c>
      <c r="Y4757" s="15" t="str">
        <f t="shared" si="6"/>
        <v>Low</v>
      </c>
    </row>
    <row r="4758" hidden="1">
      <c r="A4758" s="1">
        <v>42881.0</v>
      </c>
      <c r="B4758" s="2" t="s">
        <v>5481</v>
      </c>
      <c r="C4758" s="2">
        <v>4.0</v>
      </c>
      <c r="D4758" s="2" t="s">
        <v>890</v>
      </c>
      <c r="E4758" s="2" t="s">
        <v>27</v>
      </c>
      <c r="F4758" s="2" t="s">
        <v>4456</v>
      </c>
      <c r="G4758" s="2" t="s">
        <v>29</v>
      </c>
      <c r="H4758" s="2" t="s">
        <v>1553</v>
      </c>
      <c r="I4758" s="2" t="s">
        <v>295</v>
      </c>
      <c r="J4758" s="2" t="s">
        <v>42</v>
      </c>
      <c r="K4758" s="2" t="s">
        <v>43</v>
      </c>
      <c r="L4758" s="10">
        <v>42890.0</v>
      </c>
      <c r="M4758" s="2" t="s">
        <v>90</v>
      </c>
      <c r="N4758" s="11">
        <v>0.0</v>
      </c>
      <c r="O4758" s="12">
        <v>13.0</v>
      </c>
      <c r="P4758" s="13">
        <v>0.18</v>
      </c>
      <c r="Q4758" s="13">
        <v>72.0</v>
      </c>
      <c r="R4758" s="13">
        <f t="shared" si="1"/>
        <v>72</v>
      </c>
      <c r="S4758" s="14">
        <f t="shared" si="2"/>
        <v>18</v>
      </c>
      <c r="T4758" s="14">
        <f t="shared" si="3"/>
        <v>0.1805555556</v>
      </c>
      <c r="U4758" s="15" t="str">
        <f>vlookup(F4758,'Sub categories'!$A:$C,3,False)</f>
        <v>Accessories</v>
      </c>
      <c r="V4758" s="16">
        <f t="shared" si="4"/>
        <v>9</v>
      </c>
      <c r="W4758" s="17">
        <f t="array" ref="W4758">INDEX(shipping_prices!$C$1:$F5985,MATCH(I4758,shipping_prices!$A$1:$A5985,0),MATCH(M4758,shipping_prices!$C$1:$F$1,0))</f>
        <v>6.77</v>
      </c>
      <c r="X4758" s="15" t="str">
        <f t="shared" si="5"/>
        <v>Logan HaushalterSan JoseCalifornia</v>
      </c>
      <c r="Y4758" s="15" t="str">
        <f t="shared" si="6"/>
        <v>Low</v>
      </c>
    </row>
    <row r="4759">
      <c r="A4759" s="1">
        <v>42881.0</v>
      </c>
      <c r="B4759" s="2" t="s">
        <v>5481</v>
      </c>
      <c r="C4759" s="2">
        <v>2.0</v>
      </c>
      <c r="D4759" s="2" t="s">
        <v>890</v>
      </c>
      <c r="E4759" s="2" t="s">
        <v>27</v>
      </c>
      <c r="F4759" s="2" t="s">
        <v>2685</v>
      </c>
      <c r="G4759" s="2" t="s">
        <v>45</v>
      </c>
      <c r="H4759" s="2" t="s">
        <v>79</v>
      </c>
      <c r="I4759" s="2" t="s">
        <v>295</v>
      </c>
      <c r="J4759" s="2" t="s">
        <v>42</v>
      </c>
      <c r="K4759" s="2" t="s">
        <v>43</v>
      </c>
      <c r="L4759" s="10">
        <v>42890.0</v>
      </c>
      <c r="M4759" s="2" t="s">
        <v>90</v>
      </c>
      <c r="N4759" s="11">
        <v>0.2</v>
      </c>
      <c r="O4759" s="12">
        <v>10.0</v>
      </c>
      <c r="P4759" s="13">
        <v>0.09</v>
      </c>
      <c r="Q4759" s="13">
        <v>114.0</v>
      </c>
      <c r="R4759" s="13">
        <f t="shared" si="1"/>
        <v>142.5</v>
      </c>
      <c r="S4759" s="14">
        <f t="shared" si="2"/>
        <v>71.25</v>
      </c>
      <c r="T4759" s="14">
        <f t="shared" si="3"/>
        <v>0.08771929825</v>
      </c>
      <c r="U4759" s="15" t="str">
        <f>vlookup(F4759,'Sub categories'!$A:$C,3,False)</f>
        <v>Chairs</v>
      </c>
      <c r="V4759" s="16">
        <f t="shared" si="4"/>
        <v>9</v>
      </c>
      <c r="W4759" s="17">
        <f t="array" ref="W4759">INDEX(shipping_prices!$C$1:$F5986,MATCH(I4759,shipping_prices!$A$1:$A5986,0),MATCH(M4759,shipping_prices!$C$1:$F$1,0))</f>
        <v>6.77</v>
      </c>
      <c r="X4759" s="15" t="str">
        <f t="shared" si="5"/>
        <v>Logan HaushalterSan JoseCalifornia</v>
      </c>
      <c r="Y4759" s="15" t="str">
        <f t="shared" si="6"/>
        <v>Low</v>
      </c>
    </row>
    <row r="4760" hidden="1">
      <c r="A4760" s="1">
        <v>42881.0</v>
      </c>
      <c r="B4760" s="2" t="s">
        <v>5481</v>
      </c>
      <c r="C4760" s="2">
        <v>3.0</v>
      </c>
      <c r="D4760" s="2" t="s">
        <v>890</v>
      </c>
      <c r="E4760" s="2" t="s">
        <v>27</v>
      </c>
      <c r="F4760" s="2" t="s">
        <v>2614</v>
      </c>
      <c r="G4760" s="2" t="s">
        <v>39</v>
      </c>
      <c r="H4760" s="2" t="s">
        <v>70</v>
      </c>
      <c r="I4760" s="2" t="s">
        <v>295</v>
      </c>
      <c r="J4760" s="2" t="s">
        <v>42</v>
      </c>
      <c r="K4760" s="2" t="s">
        <v>43</v>
      </c>
      <c r="L4760" s="10">
        <v>42890.0</v>
      </c>
      <c r="M4760" s="2" t="s">
        <v>90</v>
      </c>
      <c r="N4760" s="11">
        <v>0.0</v>
      </c>
      <c r="O4760" s="12">
        <v>77.0</v>
      </c>
      <c r="P4760" s="13">
        <v>0.49</v>
      </c>
      <c r="Q4760" s="13">
        <v>158.0</v>
      </c>
      <c r="R4760" s="13">
        <f t="shared" si="1"/>
        <v>158</v>
      </c>
      <c r="S4760" s="14">
        <f t="shared" si="2"/>
        <v>52.66666667</v>
      </c>
      <c r="T4760" s="14">
        <f t="shared" si="3"/>
        <v>0.4873417722</v>
      </c>
      <c r="U4760" s="15" t="str">
        <f>vlookup(F4760,'Sub categories'!$A:$C,3,False)</f>
        <v>Envelopes</v>
      </c>
      <c r="V4760" s="16">
        <f t="shared" si="4"/>
        <v>9</v>
      </c>
      <c r="W4760" s="17">
        <f t="array" ref="W4760">INDEX(shipping_prices!$C$1:$F5987,MATCH(I4760,shipping_prices!$A$1:$A5987,0),MATCH(M4760,shipping_prices!$C$1:$F$1,0))</f>
        <v>6.77</v>
      </c>
      <c r="X4760" s="15" t="str">
        <f t="shared" si="5"/>
        <v>Logan HaushalterSan JoseCalifornia</v>
      </c>
      <c r="Y4760" s="15" t="str">
        <f t="shared" si="6"/>
        <v>High</v>
      </c>
    </row>
    <row r="4761">
      <c r="A4761" s="1">
        <v>42881.0</v>
      </c>
      <c r="B4761" s="2" t="s">
        <v>5482</v>
      </c>
      <c r="C4761" s="2">
        <v>7.0</v>
      </c>
      <c r="D4761" s="2" t="s">
        <v>2632</v>
      </c>
      <c r="E4761" s="2" t="s">
        <v>37</v>
      </c>
      <c r="F4761" s="2" t="s">
        <v>4009</v>
      </c>
      <c r="G4761" s="2" t="s">
        <v>45</v>
      </c>
      <c r="H4761" s="2" t="s">
        <v>79</v>
      </c>
      <c r="I4761" s="2" t="s">
        <v>41</v>
      </c>
      <c r="J4761" s="2" t="s">
        <v>42</v>
      </c>
      <c r="K4761" s="2" t="s">
        <v>43</v>
      </c>
      <c r="L4761" s="10">
        <v>42885.0</v>
      </c>
      <c r="M4761" s="2" t="s">
        <v>34</v>
      </c>
      <c r="N4761" s="11">
        <v>0.2</v>
      </c>
      <c r="O4761" s="12">
        <v>-32.0</v>
      </c>
      <c r="P4761" s="13">
        <v>-0.04</v>
      </c>
      <c r="Q4761" s="13">
        <v>863.0</v>
      </c>
      <c r="R4761" s="13">
        <f t="shared" si="1"/>
        <v>1078.75</v>
      </c>
      <c r="S4761" s="14">
        <f t="shared" si="2"/>
        <v>154.1071429</v>
      </c>
      <c r="T4761" s="14">
        <f t="shared" si="3"/>
        <v>-0.03707995365</v>
      </c>
      <c r="U4761" s="15" t="str">
        <f>vlookup(F4761,'Sub categories'!$A:$C,3,False)</f>
        <v>Tables</v>
      </c>
      <c r="V4761" s="16">
        <f t="shared" si="4"/>
        <v>4</v>
      </c>
      <c r="W4761" s="17">
        <f t="array" ref="W4761">INDEX(shipping_prices!$C$1:$F5988,MATCH(I4761,shipping_prices!$A$1:$A5988,0),MATCH(M4761,shipping_prices!$C$1:$F$1,0))</f>
        <v>10.99</v>
      </c>
      <c r="X4761" s="15" t="str">
        <f t="shared" si="5"/>
        <v>Anna HäberlinSan FranciscoCalifornia</v>
      </c>
      <c r="Y4761" s="15" t="str">
        <f t="shared" si="6"/>
        <v>loss</v>
      </c>
    </row>
    <row r="4762" hidden="1">
      <c r="A4762" s="1">
        <v>42881.0</v>
      </c>
      <c r="B4762" s="2" t="s">
        <v>5483</v>
      </c>
      <c r="C4762" s="2">
        <v>7.0</v>
      </c>
      <c r="D4762" s="2" t="s">
        <v>1282</v>
      </c>
      <c r="E4762" s="2" t="s">
        <v>37</v>
      </c>
      <c r="F4762" s="2" t="s">
        <v>1432</v>
      </c>
      <c r="G4762" s="2" t="s">
        <v>39</v>
      </c>
      <c r="H4762" s="2" t="s">
        <v>79</v>
      </c>
      <c r="I4762" s="2" t="s">
        <v>169</v>
      </c>
      <c r="J4762" s="2" t="s">
        <v>42</v>
      </c>
      <c r="K4762" s="2" t="s">
        <v>43</v>
      </c>
      <c r="L4762" s="10">
        <v>42893.0</v>
      </c>
      <c r="M4762" s="2" t="s">
        <v>34</v>
      </c>
      <c r="N4762" s="11">
        <v>0.0</v>
      </c>
      <c r="O4762" s="12">
        <v>282.0</v>
      </c>
      <c r="P4762" s="13">
        <v>0.26</v>
      </c>
      <c r="Q4762" s="13">
        <v>1085.0</v>
      </c>
      <c r="R4762" s="13">
        <f t="shared" si="1"/>
        <v>1085</v>
      </c>
      <c r="S4762" s="14">
        <f t="shared" si="2"/>
        <v>155</v>
      </c>
      <c r="T4762" s="14">
        <f t="shared" si="3"/>
        <v>0.2599078341</v>
      </c>
      <c r="U4762" s="15" t="str">
        <f>vlookup(F4762,'Sub categories'!$A:$C,3,False)</f>
        <v>Storage</v>
      </c>
      <c r="V4762" s="16">
        <f t="shared" si="4"/>
        <v>12</v>
      </c>
      <c r="W4762" s="17">
        <f t="array" ref="W4762">INDEX(shipping_prices!$C$1:$F5989,MATCH(I4762,shipping_prices!$A$1:$A5989,0),MATCH(M4762,shipping_prices!$C$1:$F$1,0))</f>
        <v>14.86</v>
      </c>
      <c r="X4762" s="15" t="str">
        <f t="shared" si="5"/>
        <v>Jonathan DohertyLos AngelesCalifornia</v>
      </c>
      <c r="Y4762" s="15" t="str">
        <f t="shared" si="6"/>
        <v>High</v>
      </c>
    </row>
    <row r="4763" hidden="1">
      <c r="A4763" s="1">
        <v>42881.0</v>
      </c>
      <c r="B4763" s="2" t="s">
        <v>5484</v>
      </c>
      <c r="C4763" s="2">
        <v>2.0</v>
      </c>
      <c r="D4763" s="2" t="s">
        <v>4586</v>
      </c>
      <c r="E4763" s="2" t="s">
        <v>27</v>
      </c>
      <c r="F4763" s="2" t="s">
        <v>3192</v>
      </c>
      <c r="G4763" s="2" t="s">
        <v>39</v>
      </c>
      <c r="H4763" s="2" t="s">
        <v>1647</v>
      </c>
      <c r="I4763" s="2" t="s">
        <v>1559</v>
      </c>
      <c r="J4763" s="2" t="s">
        <v>32</v>
      </c>
      <c r="K4763" s="2" t="s">
        <v>33</v>
      </c>
      <c r="L4763" s="10">
        <v>42890.0</v>
      </c>
      <c r="M4763" s="2" t="s">
        <v>34</v>
      </c>
      <c r="N4763" s="11">
        <v>0.0</v>
      </c>
      <c r="O4763" s="12">
        <v>9.0</v>
      </c>
      <c r="P4763" s="13">
        <v>0.47</v>
      </c>
      <c r="Q4763" s="13">
        <v>19.0</v>
      </c>
      <c r="R4763" s="13">
        <f t="shared" si="1"/>
        <v>19</v>
      </c>
      <c r="S4763" s="14">
        <f t="shared" si="2"/>
        <v>9.5</v>
      </c>
      <c r="T4763" s="14">
        <f t="shared" si="3"/>
        <v>0.4736842105</v>
      </c>
      <c r="U4763" s="15" t="str">
        <f>vlookup(F4763,'Sub categories'!$A:$C,3,False)</f>
        <v>Paper</v>
      </c>
      <c r="V4763" s="16">
        <f t="shared" si="4"/>
        <v>9</v>
      </c>
      <c r="W4763" s="17">
        <f t="array" ref="W4763">INDEX(shipping_prices!$C$1:$F5990,MATCH(I4763,shipping_prices!$A$1:$A5990,0),MATCH(M4763,shipping_prices!$C$1:$F$1,0))</f>
        <v>7.97</v>
      </c>
      <c r="X4763" s="15" t="str">
        <f t="shared" si="5"/>
        <v>Chris McAfeeWatertownNew York</v>
      </c>
      <c r="Y4763" s="15" t="str">
        <f t="shared" si="6"/>
        <v>Low</v>
      </c>
    </row>
    <row r="4764" hidden="1">
      <c r="A4764" s="1">
        <v>42881.0</v>
      </c>
      <c r="B4764" s="2" t="s">
        <v>5484</v>
      </c>
      <c r="C4764" s="2">
        <v>5.0</v>
      </c>
      <c r="D4764" s="2" t="s">
        <v>4586</v>
      </c>
      <c r="E4764" s="2" t="s">
        <v>27</v>
      </c>
      <c r="F4764" s="2" t="s">
        <v>1285</v>
      </c>
      <c r="G4764" s="2" t="s">
        <v>39</v>
      </c>
      <c r="H4764" s="2" t="s">
        <v>526</v>
      </c>
      <c r="I4764" s="2" t="s">
        <v>1559</v>
      </c>
      <c r="J4764" s="2" t="s">
        <v>32</v>
      </c>
      <c r="K4764" s="2" t="s">
        <v>33</v>
      </c>
      <c r="L4764" s="10">
        <v>42890.0</v>
      </c>
      <c r="M4764" s="2" t="s">
        <v>34</v>
      </c>
      <c r="N4764" s="11">
        <v>0.2</v>
      </c>
      <c r="O4764" s="12">
        <v>221.0</v>
      </c>
      <c r="P4764" s="13">
        <v>0.33</v>
      </c>
      <c r="Q4764" s="13">
        <v>680.0</v>
      </c>
      <c r="R4764" s="13">
        <f t="shared" si="1"/>
        <v>850</v>
      </c>
      <c r="S4764" s="14">
        <f t="shared" si="2"/>
        <v>170</v>
      </c>
      <c r="T4764" s="14">
        <f t="shared" si="3"/>
        <v>0.325</v>
      </c>
      <c r="U4764" s="15" t="str">
        <f>vlookup(F4764,'Sub categories'!$A:$C,3,False)</f>
        <v>Binders</v>
      </c>
      <c r="V4764" s="16">
        <f t="shared" si="4"/>
        <v>9</v>
      </c>
      <c r="W4764" s="17">
        <f t="array" ref="W4764">INDEX(shipping_prices!$C$1:$F5991,MATCH(I4764,shipping_prices!$A$1:$A5991,0),MATCH(M4764,shipping_prices!$C$1:$F$1,0))</f>
        <v>7.97</v>
      </c>
      <c r="X4764" s="15" t="str">
        <f t="shared" si="5"/>
        <v>Chris McAfeeWatertownNew York</v>
      </c>
      <c r="Y4764" s="15" t="str">
        <f t="shared" si="6"/>
        <v>High</v>
      </c>
    </row>
    <row r="4765" hidden="1">
      <c r="A4765" s="1">
        <v>42881.0</v>
      </c>
      <c r="B4765" s="2" t="s">
        <v>5485</v>
      </c>
      <c r="C4765" s="2">
        <v>2.0</v>
      </c>
      <c r="D4765" s="2" t="s">
        <v>5486</v>
      </c>
      <c r="E4765" s="2" t="s">
        <v>37</v>
      </c>
      <c r="F4765" s="2" t="s">
        <v>843</v>
      </c>
      <c r="G4765" s="2" t="s">
        <v>39</v>
      </c>
      <c r="H4765" s="2" t="s">
        <v>843</v>
      </c>
      <c r="I4765" s="2" t="s">
        <v>3288</v>
      </c>
      <c r="J4765" s="2" t="s">
        <v>76</v>
      </c>
      <c r="K4765" s="2" t="s">
        <v>77</v>
      </c>
      <c r="L4765" s="10">
        <v>42886.0</v>
      </c>
      <c r="M4765" s="2" t="s">
        <v>90</v>
      </c>
      <c r="N4765" s="11">
        <v>0.2</v>
      </c>
      <c r="O4765" s="12">
        <v>7.0</v>
      </c>
      <c r="P4765" s="13">
        <v>0.34</v>
      </c>
      <c r="Q4765" s="13">
        <v>20.0</v>
      </c>
      <c r="R4765" s="13">
        <f t="shared" si="1"/>
        <v>25</v>
      </c>
      <c r="S4765" s="14">
        <f t="shared" si="2"/>
        <v>12.5</v>
      </c>
      <c r="T4765" s="14">
        <f t="shared" si="3"/>
        <v>0.35</v>
      </c>
      <c r="U4765" s="15" t="str">
        <f>vlookup(F4765,'Sub categories'!$A:$C,3,False)</f>
        <v>Paper</v>
      </c>
      <c r="V4765" s="16">
        <f t="shared" si="4"/>
        <v>5</v>
      </c>
      <c r="W4765" s="17">
        <f t="array" ref="W4765">INDEX(shipping_prices!$C$1:$F5992,MATCH(I4765,shipping_prices!$A$1:$A5992,0),MATCH(M4765,shipping_prices!$C$1:$F$1,0))</f>
        <v>9.75</v>
      </c>
      <c r="X4765" s="15" t="str">
        <f t="shared" si="5"/>
        <v>Susan GilcrestAmarilloTexas</v>
      </c>
      <c r="Y4765" s="15" t="str">
        <f t="shared" si="6"/>
        <v>Low</v>
      </c>
    </row>
    <row r="4766" hidden="1">
      <c r="A4766" s="1">
        <v>42881.0</v>
      </c>
      <c r="B4766" s="2" t="s">
        <v>5487</v>
      </c>
      <c r="C4766" s="2">
        <v>5.0</v>
      </c>
      <c r="D4766" s="2" t="s">
        <v>699</v>
      </c>
      <c r="E4766" s="2" t="s">
        <v>27</v>
      </c>
      <c r="F4766" s="2" t="s">
        <v>1916</v>
      </c>
      <c r="G4766" s="2" t="s">
        <v>39</v>
      </c>
      <c r="H4766" s="2" t="s">
        <v>79</v>
      </c>
      <c r="I4766" s="2" t="s">
        <v>5488</v>
      </c>
      <c r="J4766" s="2" t="s">
        <v>53</v>
      </c>
      <c r="K4766" s="2" t="s">
        <v>54</v>
      </c>
      <c r="L4766" s="10">
        <v>42881.0</v>
      </c>
      <c r="M4766" s="2" t="s">
        <v>469</v>
      </c>
      <c r="N4766" s="11">
        <v>0.7</v>
      </c>
      <c r="O4766" s="12">
        <v>-30.0</v>
      </c>
      <c r="P4766" s="13">
        <v>-0.8</v>
      </c>
      <c r="Q4766" s="13">
        <v>37.0</v>
      </c>
      <c r="R4766" s="13">
        <f t="shared" si="1"/>
        <v>123.3333333</v>
      </c>
      <c r="S4766" s="14">
        <f t="shared" si="2"/>
        <v>24.66666667</v>
      </c>
      <c r="T4766" s="14">
        <f t="shared" si="3"/>
        <v>-0.8108108108</v>
      </c>
      <c r="U4766" s="15" t="str">
        <f>vlookup(F4766,'Sub categories'!$A:$C,3,False)</f>
        <v>Binders</v>
      </c>
      <c r="V4766" s="16">
        <f t="shared" si="4"/>
        <v>0</v>
      </c>
      <c r="W4766" s="17">
        <f t="array" ref="W4766">INDEX(shipping_prices!$C$1:$F5993,MATCH(I4766,shipping_prices!$A$1:$A5993,0),MATCH(M4766,shipping_prices!$C$1:$F$1,0))</f>
        <v>45.84</v>
      </c>
      <c r="X4766" s="15" t="str">
        <f t="shared" si="5"/>
        <v>Patrick GardnerBoynton BeachFlorida</v>
      </c>
      <c r="Y4766" s="15" t="str">
        <f t="shared" si="6"/>
        <v>loss</v>
      </c>
    </row>
    <row r="4767">
      <c r="A4767" s="1">
        <v>42881.0</v>
      </c>
      <c r="B4767" s="2" t="s">
        <v>5487</v>
      </c>
      <c r="C4767" s="2">
        <v>3.0</v>
      </c>
      <c r="D4767" s="2" t="s">
        <v>699</v>
      </c>
      <c r="E4767" s="2" t="s">
        <v>27</v>
      </c>
      <c r="F4767" s="2" t="s">
        <v>3975</v>
      </c>
      <c r="G4767" s="2" t="s">
        <v>45</v>
      </c>
      <c r="H4767" s="2" t="s">
        <v>79</v>
      </c>
      <c r="I4767" s="2" t="s">
        <v>5488</v>
      </c>
      <c r="J4767" s="2" t="s">
        <v>53</v>
      </c>
      <c r="K4767" s="2" t="s">
        <v>54</v>
      </c>
      <c r="L4767" s="10">
        <v>42881.0</v>
      </c>
      <c r="M4767" s="2" t="s">
        <v>469</v>
      </c>
      <c r="N4767" s="11">
        <v>0.2</v>
      </c>
      <c r="O4767" s="12">
        <v>14.0</v>
      </c>
      <c r="P4767" s="13">
        <v>0.29</v>
      </c>
      <c r="Q4767" s="13">
        <v>48.0</v>
      </c>
      <c r="R4767" s="13">
        <f t="shared" si="1"/>
        <v>60</v>
      </c>
      <c r="S4767" s="14">
        <f t="shared" si="2"/>
        <v>20</v>
      </c>
      <c r="T4767" s="14">
        <f t="shared" si="3"/>
        <v>0.2916666667</v>
      </c>
      <c r="U4767" s="15" t="str">
        <f>vlookup(F4767,'Sub categories'!$A:$C,3,False)</f>
        <v>Furnishings</v>
      </c>
      <c r="V4767" s="16">
        <f t="shared" si="4"/>
        <v>0</v>
      </c>
      <c r="W4767" s="17">
        <f t="array" ref="W4767">INDEX(shipping_prices!$C$1:$F5994,MATCH(I4767,shipping_prices!$A$1:$A5994,0),MATCH(M4767,shipping_prices!$C$1:$F$1,0))</f>
        <v>45.84</v>
      </c>
      <c r="X4767" s="15" t="str">
        <f t="shared" si="5"/>
        <v>Patrick GardnerBoynton BeachFlorida</v>
      </c>
      <c r="Y4767" s="15" t="str">
        <f t="shared" si="6"/>
        <v>Low</v>
      </c>
    </row>
    <row r="4768">
      <c r="A4768" s="1">
        <v>42881.0</v>
      </c>
      <c r="B4768" s="2" t="s">
        <v>5487</v>
      </c>
      <c r="C4768" s="2">
        <v>2.0</v>
      </c>
      <c r="D4768" s="2" t="s">
        <v>699</v>
      </c>
      <c r="E4768" s="2" t="s">
        <v>27</v>
      </c>
      <c r="F4768" s="2" t="s">
        <v>2830</v>
      </c>
      <c r="G4768" s="2" t="s">
        <v>45</v>
      </c>
      <c r="H4768" s="2" t="s">
        <v>130</v>
      </c>
      <c r="I4768" s="2" t="s">
        <v>5488</v>
      </c>
      <c r="J4768" s="2" t="s">
        <v>53</v>
      </c>
      <c r="K4768" s="2" t="s">
        <v>54</v>
      </c>
      <c r="L4768" s="10">
        <v>42881.0</v>
      </c>
      <c r="M4768" s="2" t="s">
        <v>469</v>
      </c>
      <c r="N4768" s="11">
        <v>0.2</v>
      </c>
      <c r="O4768" s="12">
        <v>0.0</v>
      </c>
      <c r="P4768" s="13">
        <v>0.0</v>
      </c>
      <c r="Q4768" s="13">
        <v>64.0</v>
      </c>
      <c r="R4768" s="13">
        <f t="shared" si="1"/>
        <v>80</v>
      </c>
      <c r="S4768" s="14">
        <f t="shared" si="2"/>
        <v>40</v>
      </c>
      <c r="T4768" s="14">
        <f t="shared" si="3"/>
        <v>0</v>
      </c>
      <c r="U4768" s="15" t="str">
        <f>vlookup(F4768,'Sub categories'!$A:$C,3,False)</f>
        <v>Furnishings</v>
      </c>
      <c r="V4768" s="16">
        <f t="shared" si="4"/>
        <v>0</v>
      </c>
      <c r="W4768" s="17">
        <f t="array" ref="W4768">INDEX(shipping_prices!$C$1:$F5995,MATCH(I4768,shipping_prices!$A$1:$A5995,0),MATCH(M4768,shipping_prices!$C$1:$F$1,0))</f>
        <v>45.84</v>
      </c>
      <c r="X4768" s="15" t="str">
        <f t="shared" si="5"/>
        <v>Patrick GardnerBoynton BeachFlorida</v>
      </c>
      <c r="Y4768" s="15" t="str">
        <f t="shared" si="6"/>
        <v>loss</v>
      </c>
    </row>
    <row r="4769">
      <c r="A4769" s="1">
        <v>42881.0</v>
      </c>
      <c r="B4769" s="2" t="s">
        <v>5487</v>
      </c>
      <c r="C4769" s="2">
        <v>3.0</v>
      </c>
      <c r="D4769" s="2" t="s">
        <v>699</v>
      </c>
      <c r="E4769" s="2" t="s">
        <v>27</v>
      </c>
      <c r="F4769" s="2" t="s">
        <v>1398</v>
      </c>
      <c r="G4769" s="2" t="s">
        <v>45</v>
      </c>
      <c r="H4769" s="2" t="s">
        <v>485</v>
      </c>
      <c r="I4769" s="2" t="s">
        <v>5488</v>
      </c>
      <c r="J4769" s="2" t="s">
        <v>53</v>
      </c>
      <c r="K4769" s="2" t="s">
        <v>54</v>
      </c>
      <c r="L4769" s="10">
        <v>42881.0</v>
      </c>
      <c r="M4769" s="2" t="s">
        <v>469</v>
      </c>
      <c r="N4769" s="11">
        <v>0.2</v>
      </c>
      <c r="O4769" s="12">
        <v>41.0</v>
      </c>
      <c r="P4769" s="13">
        <v>0.25</v>
      </c>
      <c r="Q4769" s="13">
        <v>165.0</v>
      </c>
      <c r="R4769" s="13">
        <f t="shared" si="1"/>
        <v>206.25</v>
      </c>
      <c r="S4769" s="14">
        <f t="shared" si="2"/>
        <v>68.75</v>
      </c>
      <c r="T4769" s="14">
        <f t="shared" si="3"/>
        <v>0.2484848485</v>
      </c>
      <c r="U4769" s="15" t="str">
        <f>vlookup(F4769,'Sub categories'!$A:$C,3,False)</f>
        <v>Furnishings</v>
      </c>
      <c r="V4769" s="16">
        <f t="shared" si="4"/>
        <v>0</v>
      </c>
      <c r="W4769" s="17">
        <f t="array" ref="W4769">INDEX(shipping_prices!$C$1:$F5996,MATCH(I4769,shipping_prices!$A$1:$A5996,0),MATCH(M4769,shipping_prices!$C$1:$F$1,0))</f>
        <v>45.84</v>
      </c>
      <c r="X4769" s="15" t="str">
        <f t="shared" si="5"/>
        <v>Patrick GardnerBoynton BeachFlorida</v>
      </c>
      <c r="Y4769" s="15" t="str">
        <f t="shared" si="6"/>
        <v>High</v>
      </c>
    </row>
    <row r="4770" hidden="1">
      <c r="A4770" s="1">
        <v>42881.0</v>
      </c>
      <c r="B4770" s="2" t="s">
        <v>5489</v>
      </c>
      <c r="C4770" s="2">
        <v>3.0</v>
      </c>
      <c r="D4770" s="2" t="s">
        <v>1653</v>
      </c>
      <c r="E4770" s="2" t="s">
        <v>37</v>
      </c>
      <c r="F4770" s="2" t="s">
        <v>4376</v>
      </c>
      <c r="G4770" s="2" t="s">
        <v>39</v>
      </c>
      <c r="H4770" s="2" t="s">
        <v>79</v>
      </c>
      <c r="I4770" s="2" t="s">
        <v>163</v>
      </c>
      <c r="J4770" s="2" t="s">
        <v>164</v>
      </c>
      <c r="K4770" s="2" t="s">
        <v>33</v>
      </c>
      <c r="L4770" s="10">
        <v>42890.0</v>
      </c>
      <c r="M4770" s="2" t="s">
        <v>34</v>
      </c>
      <c r="N4770" s="11">
        <v>0.2</v>
      </c>
      <c r="O4770" s="12">
        <v>22.0</v>
      </c>
      <c r="P4770" s="13">
        <v>0.38</v>
      </c>
      <c r="Q4770" s="13">
        <v>58.0</v>
      </c>
      <c r="R4770" s="13">
        <f t="shared" si="1"/>
        <v>72.5</v>
      </c>
      <c r="S4770" s="14">
        <f t="shared" si="2"/>
        <v>24.16666667</v>
      </c>
      <c r="T4770" s="14">
        <f t="shared" si="3"/>
        <v>0.3793103448</v>
      </c>
      <c r="U4770" s="15" t="str">
        <f>vlookup(F4770,'Sub categories'!$A:$C,3,False)</f>
        <v>Envelopes</v>
      </c>
      <c r="V4770" s="16">
        <f t="shared" si="4"/>
        <v>9</v>
      </c>
      <c r="W4770" s="17">
        <f t="array" ref="W4770">INDEX(shipping_prices!$C$1:$F5997,MATCH(I4770,shipping_prices!$A$1:$A5997,0),MATCH(M4770,shipping_prices!$C$1:$F$1,0))</f>
        <v>7.98</v>
      </c>
      <c r="X4770" s="15" t="str">
        <f t="shared" si="5"/>
        <v>Alyssa CrousePhiladelphiaPennsylvania</v>
      </c>
      <c r="Y4770" s="15" t="str">
        <f t="shared" si="6"/>
        <v>Low</v>
      </c>
    </row>
    <row r="4771" hidden="1">
      <c r="A4771" s="1">
        <v>42881.0</v>
      </c>
      <c r="B4771" s="2" t="s">
        <v>5490</v>
      </c>
      <c r="C4771" s="2">
        <v>9.0</v>
      </c>
      <c r="D4771" s="2" t="s">
        <v>934</v>
      </c>
      <c r="E4771" s="2" t="s">
        <v>49</v>
      </c>
      <c r="F4771" s="2" t="s">
        <v>874</v>
      </c>
      <c r="G4771" s="2" t="s">
        <v>39</v>
      </c>
      <c r="H4771" s="2" t="s">
        <v>157</v>
      </c>
      <c r="I4771" s="2" t="s">
        <v>75</v>
      </c>
      <c r="J4771" s="2" t="s">
        <v>76</v>
      </c>
      <c r="K4771" s="2" t="s">
        <v>77</v>
      </c>
      <c r="L4771" s="10">
        <v>42891.0</v>
      </c>
      <c r="M4771" s="2" t="s">
        <v>34</v>
      </c>
      <c r="N4771" s="11">
        <v>0.2</v>
      </c>
      <c r="O4771" s="12">
        <v>4.0</v>
      </c>
      <c r="P4771" s="13">
        <v>0.15</v>
      </c>
      <c r="Q4771" s="13">
        <v>28.0</v>
      </c>
      <c r="R4771" s="13">
        <f t="shared" si="1"/>
        <v>35</v>
      </c>
      <c r="S4771" s="14">
        <f t="shared" si="2"/>
        <v>3.888888889</v>
      </c>
      <c r="T4771" s="14">
        <f t="shared" si="3"/>
        <v>0.1428571429</v>
      </c>
      <c r="U4771" s="15" t="str">
        <f>vlookup(F4771,'Sub categories'!$A:$C,3,False)</f>
        <v>Fasteners</v>
      </c>
      <c r="V4771" s="16">
        <f t="shared" si="4"/>
        <v>10</v>
      </c>
      <c r="W4771" s="17">
        <f t="array" ref="W4771">INDEX(shipping_prices!$C$1:$F5998,MATCH(I4771,shipping_prices!$A$1:$A5998,0),MATCH(M4771,shipping_prices!$C$1:$F$1,0))</f>
        <v>11.99</v>
      </c>
      <c r="X4771" s="15" t="str">
        <f t="shared" si="5"/>
        <v>Gary HansenHoustonTexas</v>
      </c>
      <c r="Y4771" s="15" t="str">
        <f t="shared" si="6"/>
        <v>Low</v>
      </c>
    </row>
    <row r="4772" hidden="1">
      <c r="A4772" s="1">
        <v>42881.0</v>
      </c>
      <c r="B4772" s="2" t="s">
        <v>5490</v>
      </c>
      <c r="C4772" s="2">
        <v>3.0</v>
      </c>
      <c r="D4772" s="2" t="s">
        <v>934</v>
      </c>
      <c r="E4772" s="2" t="s">
        <v>49</v>
      </c>
      <c r="F4772" s="2" t="s">
        <v>4466</v>
      </c>
      <c r="G4772" s="2" t="s">
        <v>39</v>
      </c>
      <c r="H4772" s="2" t="s">
        <v>1847</v>
      </c>
      <c r="I4772" s="2" t="s">
        <v>75</v>
      </c>
      <c r="J4772" s="2" t="s">
        <v>76</v>
      </c>
      <c r="K4772" s="2" t="s">
        <v>77</v>
      </c>
      <c r="L4772" s="10">
        <v>42891.0</v>
      </c>
      <c r="M4772" s="2" t="s">
        <v>34</v>
      </c>
      <c r="N4772" s="11">
        <v>0.8</v>
      </c>
      <c r="O4772" s="12">
        <v>-166.0</v>
      </c>
      <c r="P4772" s="13">
        <v>-2.65</v>
      </c>
      <c r="Q4772" s="13">
        <v>63.0</v>
      </c>
      <c r="R4772" s="13">
        <f t="shared" si="1"/>
        <v>315</v>
      </c>
      <c r="S4772" s="14">
        <f t="shared" si="2"/>
        <v>105</v>
      </c>
      <c r="T4772" s="14">
        <f t="shared" si="3"/>
        <v>-2.634920635</v>
      </c>
      <c r="U4772" s="15" t="str">
        <f>vlookup(F4772,'Sub categories'!$A:$C,3,False)</f>
        <v>Appliances</v>
      </c>
      <c r="V4772" s="16">
        <f t="shared" si="4"/>
        <v>10</v>
      </c>
      <c r="W4772" s="17">
        <f t="array" ref="W4772">INDEX(shipping_prices!$C$1:$F5999,MATCH(I4772,shipping_prices!$A$1:$A5999,0),MATCH(M4772,shipping_prices!$C$1:$F$1,0))</f>
        <v>11.99</v>
      </c>
      <c r="X4772" s="15" t="str">
        <f t="shared" si="5"/>
        <v>Gary HansenHoustonTexas</v>
      </c>
      <c r="Y4772" s="15" t="str">
        <f t="shared" si="6"/>
        <v>loss</v>
      </c>
    </row>
    <row r="4773" hidden="1">
      <c r="A4773" s="1">
        <v>42881.0</v>
      </c>
      <c r="B4773" s="2" t="s">
        <v>5491</v>
      </c>
      <c r="C4773" s="2">
        <v>3.0</v>
      </c>
      <c r="D4773" s="2" t="s">
        <v>1183</v>
      </c>
      <c r="E4773" s="2" t="s">
        <v>37</v>
      </c>
      <c r="F4773" s="2" t="s">
        <v>969</v>
      </c>
      <c r="G4773" s="2" t="s">
        <v>29</v>
      </c>
      <c r="H4773" s="2" t="s">
        <v>431</v>
      </c>
      <c r="I4773" s="2" t="s">
        <v>310</v>
      </c>
      <c r="J4773" s="2" t="s">
        <v>321</v>
      </c>
      <c r="K4773" s="2" t="s">
        <v>33</v>
      </c>
      <c r="L4773" s="10">
        <v>42887.0</v>
      </c>
      <c r="M4773" s="2" t="s">
        <v>34</v>
      </c>
      <c r="N4773" s="11">
        <v>0.2</v>
      </c>
      <c r="O4773" s="12">
        <v>22.0</v>
      </c>
      <c r="P4773" s="13">
        <v>0.19</v>
      </c>
      <c r="Q4773" s="13">
        <v>120.0</v>
      </c>
      <c r="R4773" s="13">
        <f t="shared" si="1"/>
        <v>150</v>
      </c>
      <c r="S4773" s="14">
        <f t="shared" si="2"/>
        <v>50</v>
      </c>
      <c r="T4773" s="14">
        <f t="shared" si="3"/>
        <v>0.1833333333</v>
      </c>
      <c r="U4773" s="15" t="str">
        <f>vlookup(F4773,'Sub categories'!$A:$C,3,False)</f>
        <v>Accessories</v>
      </c>
      <c r="V4773" s="16">
        <f t="shared" si="4"/>
        <v>6</v>
      </c>
      <c r="W4773" s="17">
        <f t="array" ref="W4773">INDEX(shipping_prices!$C$1:$F6000,MATCH(I4773,shipping_prices!$A$1:$A6000,0),MATCH(M4773,shipping_prices!$C$1:$F$1,0))</f>
        <v>14.31</v>
      </c>
      <c r="X4773" s="15" t="str">
        <f t="shared" si="5"/>
        <v>Denise MontonNewarkOhio</v>
      </c>
      <c r="Y4773" s="15" t="str">
        <f t="shared" si="6"/>
        <v>Low</v>
      </c>
    </row>
    <row r="4774">
      <c r="A4774" s="1">
        <v>42882.0</v>
      </c>
      <c r="B4774" s="2" t="s">
        <v>5492</v>
      </c>
      <c r="C4774" s="2">
        <v>2.0</v>
      </c>
      <c r="D4774" s="2" t="s">
        <v>2605</v>
      </c>
      <c r="E4774" s="2" t="s">
        <v>37</v>
      </c>
      <c r="F4774" s="2" t="s">
        <v>5493</v>
      </c>
      <c r="G4774" s="2" t="s">
        <v>45</v>
      </c>
      <c r="H4774" s="2" t="s">
        <v>374</v>
      </c>
      <c r="I4774" s="2" t="s">
        <v>75</v>
      </c>
      <c r="J4774" s="2" t="s">
        <v>76</v>
      </c>
      <c r="K4774" s="2" t="s">
        <v>77</v>
      </c>
      <c r="L4774" s="10">
        <v>42891.0</v>
      </c>
      <c r="M4774" s="2" t="s">
        <v>34</v>
      </c>
      <c r="N4774" s="11">
        <v>0.6</v>
      </c>
      <c r="O4774" s="12">
        <v>-77.0</v>
      </c>
      <c r="P4774" s="13">
        <v>-1.05</v>
      </c>
      <c r="Q4774" s="13">
        <v>74.0</v>
      </c>
      <c r="R4774" s="13">
        <f t="shared" si="1"/>
        <v>185</v>
      </c>
      <c r="S4774" s="14">
        <f t="shared" si="2"/>
        <v>92.5</v>
      </c>
      <c r="T4774" s="14">
        <f t="shared" si="3"/>
        <v>-1.040540541</v>
      </c>
      <c r="U4774" s="15" t="str">
        <f>vlookup(F4774,'Sub categories'!$A:$C,3,False)</f>
        <v>Furnishings</v>
      </c>
      <c r="V4774" s="16">
        <f t="shared" si="4"/>
        <v>9</v>
      </c>
      <c r="W4774" s="17">
        <f t="array" ref="W4774">INDEX(shipping_prices!$C$1:$F6001,MATCH(I4774,shipping_prices!$A$1:$A6001,0),MATCH(M4774,shipping_prices!$C$1:$F$1,0))</f>
        <v>11.99</v>
      </c>
      <c r="X4774" s="15" t="str">
        <f t="shared" si="5"/>
        <v>Noel StaavosHoustonTexas</v>
      </c>
      <c r="Y4774" s="15" t="str">
        <f t="shared" si="6"/>
        <v>loss</v>
      </c>
    </row>
    <row r="4775" hidden="1">
      <c r="A4775" s="1">
        <v>42882.0</v>
      </c>
      <c r="B4775" s="2" t="s">
        <v>5494</v>
      </c>
      <c r="C4775" s="2">
        <v>3.0</v>
      </c>
      <c r="D4775" s="2" t="s">
        <v>2110</v>
      </c>
      <c r="E4775" s="2" t="s">
        <v>27</v>
      </c>
      <c r="F4775" s="2" t="s">
        <v>3704</v>
      </c>
      <c r="G4775" s="2" t="s">
        <v>39</v>
      </c>
      <c r="H4775" s="2" t="s">
        <v>458</v>
      </c>
      <c r="I4775" s="2" t="s">
        <v>439</v>
      </c>
      <c r="J4775" s="2" t="s">
        <v>42</v>
      </c>
      <c r="K4775" s="2" t="s">
        <v>43</v>
      </c>
      <c r="L4775" s="10">
        <v>42894.0</v>
      </c>
      <c r="M4775" s="2" t="s">
        <v>34</v>
      </c>
      <c r="N4775" s="11">
        <v>0.0</v>
      </c>
      <c r="O4775" s="12">
        <v>2.0</v>
      </c>
      <c r="P4775" s="13">
        <v>0.01</v>
      </c>
      <c r="Q4775" s="13">
        <v>154.0</v>
      </c>
      <c r="R4775" s="13">
        <f t="shared" si="1"/>
        <v>154</v>
      </c>
      <c r="S4775" s="14">
        <f t="shared" si="2"/>
        <v>51.33333333</v>
      </c>
      <c r="T4775" s="14">
        <f t="shared" si="3"/>
        <v>0.01298701299</v>
      </c>
      <c r="U4775" s="15" t="str">
        <f>vlookup(F4775,'Sub categories'!$A:$C,3,False)</f>
        <v>Storage</v>
      </c>
      <c r="V4775" s="16">
        <f t="shared" si="4"/>
        <v>12</v>
      </c>
      <c r="W4775" s="17">
        <f t="array" ref="W4775">INDEX(shipping_prices!$C$1:$F6002,MATCH(I4775,shipping_prices!$A$1:$A6002,0),MATCH(M4775,shipping_prices!$C$1:$F$1,0))</f>
        <v>14.3</v>
      </c>
      <c r="X4775" s="15" t="str">
        <f t="shared" si="5"/>
        <v>Joel EatonSan DiegoCalifornia</v>
      </c>
      <c r="Y4775" s="15" t="str">
        <f t="shared" si="6"/>
        <v>Low</v>
      </c>
    </row>
    <row r="4776" hidden="1">
      <c r="A4776" s="1">
        <v>42882.0</v>
      </c>
      <c r="B4776" s="2" t="s">
        <v>5495</v>
      </c>
      <c r="C4776" s="2">
        <v>5.0</v>
      </c>
      <c r="D4776" s="2" t="s">
        <v>1835</v>
      </c>
      <c r="E4776" s="2" t="s">
        <v>27</v>
      </c>
      <c r="F4776" s="2" t="s">
        <v>954</v>
      </c>
      <c r="G4776" s="2" t="s">
        <v>39</v>
      </c>
      <c r="H4776" s="2" t="s">
        <v>955</v>
      </c>
      <c r="I4776" s="2" t="s">
        <v>140</v>
      </c>
      <c r="J4776" s="2" t="s">
        <v>141</v>
      </c>
      <c r="K4776" s="2" t="s">
        <v>77</v>
      </c>
      <c r="L4776" s="10">
        <v>42890.0</v>
      </c>
      <c r="M4776" s="2" t="s">
        <v>34</v>
      </c>
      <c r="N4776" s="11">
        <v>0.2</v>
      </c>
      <c r="O4776" s="12">
        <v>10.0</v>
      </c>
      <c r="P4776" s="13">
        <v>0.34</v>
      </c>
      <c r="Q4776" s="13">
        <v>29.0</v>
      </c>
      <c r="R4776" s="13">
        <f t="shared" si="1"/>
        <v>36.25</v>
      </c>
      <c r="S4776" s="14">
        <f t="shared" si="2"/>
        <v>7.25</v>
      </c>
      <c r="T4776" s="14">
        <f t="shared" si="3"/>
        <v>0.3448275862</v>
      </c>
      <c r="U4776" s="15" t="str">
        <f>vlookup(F4776,'Sub categories'!$A:$C,3,False)</f>
        <v>Labels</v>
      </c>
      <c r="V4776" s="16">
        <f t="shared" si="4"/>
        <v>8</v>
      </c>
      <c r="W4776" s="17">
        <f t="array" ref="W4776">INDEX(shipping_prices!$C$1:$F6003,MATCH(I4776,shipping_prices!$A$1:$A6003,0),MATCH(M4776,shipping_prices!$C$1:$F$1,0))</f>
        <v>13.2</v>
      </c>
      <c r="X4776" s="15" t="str">
        <f t="shared" si="5"/>
        <v>Rob LucasChicagoIllinois</v>
      </c>
      <c r="Y4776" s="15" t="str">
        <f t="shared" si="6"/>
        <v>Low</v>
      </c>
    </row>
    <row r="4777" hidden="1">
      <c r="A4777" s="1">
        <v>42882.0</v>
      </c>
      <c r="B4777" s="2" t="s">
        <v>5495</v>
      </c>
      <c r="C4777" s="2">
        <v>2.0</v>
      </c>
      <c r="D4777" s="2" t="s">
        <v>1835</v>
      </c>
      <c r="E4777" s="2" t="s">
        <v>27</v>
      </c>
      <c r="F4777" s="2" t="s">
        <v>4435</v>
      </c>
      <c r="G4777" s="2" t="s">
        <v>39</v>
      </c>
      <c r="H4777" s="2" t="s">
        <v>1687</v>
      </c>
      <c r="I4777" s="2" t="s">
        <v>140</v>
      </c>
      <c r="J4777" s="2" t="s">
        <v>141</v>
      </c>
      <c r="K4777" s="2" t="s">
        <v>77</v>
      </c>
      <c r="L4777" s="10">
        <v>42890.0</v>
      </c>
      <c r="M4777" s="2" t="s">
        <v>34</v>
      </c>
      <c r="N4777" s="11">
        <v>0.2</v>
      </c>
      <c r="O4777" s="12">
        <v>-8.0</v>
      </c>
      <c r="P4777" s="13">
        <v>-0.24</v>
      </c>
      <c r="Q4777" s="13">
        <v>35.0</v>
      </c>
      <c r="R4777" s="13">
        <f t="shared" si="1"/>
        <v>43.75</v>
      </c>
      <c r="S4777" s="14">
        <f t="shared" si="2"/>
        <v>21.875</v>
      </c>
      <c r="T4777" s="14">
        <f t="shared" si="3"/>
        <v>-0.2285714286</v>
      </c>
      <c r="U4777" s="15" t="str">
        <f>vlookup(F4777,'Sub categories'!$A:$C,3,False)</f>
        <v>Storage</v>
      </c>
      <c r="V4777" s="16">
        <f t="shared" si="4"/>
        <v>8</v>
      </c>
      <c r="W4777" s="17">
        <f t="array" ref="W4777">INDEX(shipping_prices!$C$1:$F6004,MATCH(I4777,shipping_prices!$A$1:$A6004,0),MATCH(M4777,shipping_prices!$C$1:$F$1,0))</f>
        <v>13.2</v>
      </c>
      <c r="X4777" s="15" t="str">
        <f t="shared" si="5"/>
        <v>Rob LucasChicagoIllinois</v>
      </c>
      <c r="Y4777" s="15" t="str">
        <f t="shared" si="6"/>
        <v>loss</v>
      </c>
    </row>
    <row r="4778" hidden="1">
      <c r="A4778" s="1">
        <v>42882.0</v>
      </c>
      <c r="B4778" s="2" t="s">
        <v>5495</v>
      </c>
      <c r="C4778" s="2">
        <v>3.0</v>
      </c>
      <c r="D4778" s="2" t="s">
        <v>1835</v>
      </c>
      <c r="E4778" s="2" t="s">
        <v>27</v>
      </c>
      <c r="F4778" s="2" t="s">
        <v>5496</v>
      </c>
      <c r="G4778" s="2" t="s">
        <v>29</v>
      </c>
      <c r="H4778" s="2" t="s">
        <v>2807</v>
      </c>
      <c r="I4778" s="2" t="s">
        <v>140</v>
      </c>
      <c r="J4778" s="2" t="s">
        <v>141</v>
      </c>
      <c r="K4778" s="2" t="s">
        <v>77</v>
      </c>
      <c r="L4778" s="10">
        <v>42890.0</v>
      </c>
      <c r="M4778" s="2" t="s">
        <v>34</v>
      </c>
      <c r="N4778" s="11">
        <v>0.3</v>
      </c>
      <c r="O4778" s="12">
        <v>-19.0</v>
      </c>
      <c r="P4778" s="13">
        <v>-0.01</v>
      </c>
      <c r="Q4778" s="13">
        <v>1363.0</v>
      </c>
      <c r="R4778" s="13">
        <f t="shared" si="1"/>
        <v>1947.142857</v>
      </c>
      <c r="S4778" s="14">
        <f t="shared" si="2"/>
        <v>649.047619</v>
      </c>
      <c r="T4778" s="14">
        <f t="shared" si="3"/>
        <v>-0.01393983859</v>
      </c>
      <c r="U4778" s="15" t="str">
        <f>vlookup(F4778,'Sub categories'!$A:$C,3,False)</f>
        <v>Machines</v>
      </c>
      <c r="V4778" s="16">
        <f t="shared" si="4"/>
        <v>8</v>
      </c>
      <c r="W4778" s="17">
        <f t="array" ref="W4778">INDEX(shipping_prices!$C$1:$F6005,MATCH(I4778,shipping_prices!$A$1:$A6005,0),MATCH(M4778,shipping_prices!$C$1:$F$1,0))</f>
        <v>13.2</v>
      </c>
      <c r="X4778" s="15" t="str">
        <f t="shared" si="5"/>
        <v>Rob LucasChicagoIllinois</v>
      </c>
      <c r="Y4778" s="15" t="str">
        <f t="shared" si="6"/>
        <v>loss</v>
      </c>
    </row>
    <row r="4779" hidden="1">
      <c r="A4779" s="1">
        <v>42882.0</v>
      </c>
      <c r="B4779" s="2" t="s">
        <v>5497</v>
      </c>
      <c r="C4779" s="2">
        <v>1.0</v>
      </c>
      <c r="D4779" s="2" t="s">
        <v>3668</v>
      </c>
      <c r="E4779" s="2" t="s">
        <v>37</v>
      </c>
      <c r="F4779" s="2" t="s">
        <v>715</v>
      </c>
      <c r="G4779" s="2" t="s">
        <v>39</v>
      </c>
      <c r="H4779" s="2" t="s">
        <v>297</v>
      </c>
      <c r="I4779" s="2" t="s">
        <v>31</v>
      </c>
      <c r="J4779" s="2" t="s">
        <v>32</v>
      </c>
      <c r="K4779" s="2" t="s">
        <v>33</v>
      </c>
      <c r="L4779" s="10">
        <v>42887.0</v>
      </c>
      <c r="M4779" s="2" t="s">
        <v>34</v>
      </c>
      <c r="N4779" s="11">
        <v>0.0</v>
      </c>
      <c r="O4779" s="12">
        <v>2.0</v>
      </c>
      <c r="P4779" s="13">
        <v>0.27</v>
      </c>
      <c r="Q4779" s="13">
        <v>7.0</v>
      </c>
      <c r="R4779" s="13">
        <f t="shared" si="1"/>
        <v>7</v>
      </c>
      <c r="S4779" s="14">
        <f t="shared" si="2"/>
        <v>7</v>
      </c>
      <c r="T4779" s="14">
        <f t="shared" si="3"/>
        <v>0.2857142857</v>
      </c>
      <c r="U4779" s="15" t="str">
        <f>vlookup(F4779,'Sub categories'!$A:$C,3,False)</f>
        <v>Supplies</v>
      </c>
      <c r="V4779" s="16">
        <f t="shared" si="4"/>
        <v>5</v>
      </c>
      <c r="W4779" s="17">
        <f t="array" ref="W4779">INDEX(shipping_prices!$C$1:$F6006,MATCH(I4779,shipping_prices!$A$1:$A6006,0),MATCH(M4779,shipping_prices!$C$1:$F$1,0))</f>
        <v>10.09</v>
      </c>
      <c r="X4779" s="15" t="str">
        <f t="shared" si="5"/>
        <v>Cindy SchnellingNew York CityNew York</v>
      </c>
      <c r="Y4779" s="15" t="str">
        <f t="shared" si="6"/>
        <v>Low</v>
      </c>
    </row>
    <row r="4780" hidden="1">
      <c r="A4780" s="1">
        <v>42882.0</v>
      </c>
      <c r="B4780" s="2" t="s">
        <v>5497</v>
      </c>
      <c r="C4780" s="2">
        <v>3.0</v>
      </c>
      <c r="D4780" s="2" t="s">
        <v>3668</v>
      </c>
      <c r="E4780" s="2" t="s">
        <v>37</v>
      </c>
      <c r="F4780" s="2" t="s">
        <v>2679</v>
      </c>
      <c r="G4780" s="2" t="s">
        <v>39</v>
      </c>
      <c r="H4780" s="2" t="s">
        <v>79</v>
      </c>
      <c r="I4780" s="2" t="s">
        <v>31</v>
      </c>
      <c r="J4780" s="2" t="s">
        <v>32</v>
      </c>
      <c r="K4780" s="2" t="s">
        <v>33</v>
      </c>
      <c r="L4780" s="10">
        <v>42887.0</v>
      </c>
      <c r="M4780" s="2" t="s">
        <v>34</v>
      </c>
      <c r="N4780" s="11">
        <v>0.0</v>
      </c>
      <c r="O4780" s="12">
        <v>2.0</v>
      </c>
      <c r="P4780" s="13">
        <v>0.29</v>
      </c>
      <c r="Q4780" s="13">
        <v>7.0</v>
      </c>
      <c r="R4780" s="13">
        <f t="shared" si="1"/>
        <v>7</v>
      </c>
      <c r="S4780" s="14">
        <f t="shared" si="2"/>
        <v>2.333333333</v>
      </c>
      <c r="T4780" s="14">
        <f t="shared" si="3"/>
        <v>0.2857142857</v>
      </c>
      <c r="U4780" s="15" t="str">
        <f>vlookup(F4780,'Sub categories'!$A:$C,3,False)</f>
        <v>Art</v>
      </c>
      <c r="V4780" s="16">
        <f t="shared" si="4"/>
        <v>5</v>
      </c>
      <c r="W4780" s="17">
        <f t="array" ref="W4780">INDEX(shipping_prices!$C$1:$F6007,MATCH(I4780,shipping_prices!$A$1:$A6007,0),MATCH(M4780,shipping_prices!$C$1:$F$1,0))</f>
        <v>10.09</v>
      </c>
      <c r="X4780" s="15" t="str">
        <f t="shared" si="5"/>
        <v>Cindy SchnellingNew York CityNew York</v>
      </c>
      <c r="Y4780" s="15" t="str">
        <f t="shared" si="6"/>
        <v>Low</v>
      </c>
    </row>
    <row r="4781">
      <c r="A4781" s="1">
        <v>42883.0</v>
      </c>
      <c r="B4781" s="2" t="s">
        <v>5498</v>
      </c>
      <c r="C4781" s="2">
        <v>7.0</v>
      </c>
      <c r="D4781" s="2" t="s">
        <v>5499</v>
      </c>
      <c r="E4781" s="2" t="s">
        <v>37</v>
      </c>
      <c r="F4781" s="2" t="s">
        <v>722</v>
      </c>
      <c r="G4781" s="2" t="s">
        <v>45</v>
      </c>
      <c r="H4781" s="2" t="s">
        <v>79</v>
      </c>
      <c r="I4781" s="2" t="s">
        <v>2232</v>
      </c>
      <c r="J4781" s="2" t="s">
        <v>64</v>
      </c>
      <c r="K4781" s="2" t="s">
        <v>43</v>
      </c>
      <c r="L4781" s="10">
        <v>42894.0</v>
      </c>
      <c r="M4781" s="2" t="s">
        <v>34</v>
      </c>
      <c r="N4781" s="11">
        <v>0.2</v>
      </c>
      <c r="O4781" s="12">
        <v>22.0</v>
      </c>
      <c r="P4781" s="13">
        <v>0.2</v>
      </c>
      <c r="Q4781" s="13">
        <v>112.0</v>
      </c>
      <c r="R4781" s="13">
        <f t="shared" si="1"/>
        <v>140</v>
      </c>
      <c r="S4781" s="14">
        <f t="shared" si="2"/>
        <v>20</v>
      </c>
      <c r="T4781" s="14">
        <f t="shared" si="3"/>
        <v>0.1964285714</v>
      </c>
      <c r="U4781" s="15" t="str">
        <f>vlookup(F4781,'Sub categories'!$A:$C,3,False)</f>
        <v>Furnishings</v>
      </c>
      <c r="V4781" s="16">
        <f t="shared" si="4"/>
        <v>11</v>
      </c>
      <c r="W4781" s="17">
        <f t="array" ref="W4781">INDEX(shipping_prices!$C$1:$F6008,MATCH(I4781,shipping_prices!$A$1:$A6008,0),MATCH(M4781,shipping_prices!$C$1:$F$1,0))</f>
        <v>10.53</v>
      </c>
      <c r="X4781" s="15" t="str">
        <f t="shared" si="5"/>
        <v>Ken DanaScottsdaleArizona</v>
      </c>
      <c r="Y4781" s="15" t="str">
        <f t="shared" si="6"/>
        <v>Low</v>
      </c>
    </row>
    <row r="4782" hidden="1">
      <c r="A4782" s="1">
        <v>42883.0</v>
      </c>
      <c r="B4782" s="2" t="s">
        <v>5500</v>
      </c>
      <c r="C4782" s="2">
        <v>2.0</v>
      </c>
      <c r="D4782" s="2" t="s">
        <v>4261</v>
      </c>
      <c r="E4782" s="2" t="s">
        <v>37</v>
      </c>
      <c r="F4782" s="2" t="s">
        <v>2915</v>
      </c>
      <c r="G4782" s="2" t="s">
        <v>39</v>
      </c>
      <c r="H4782" s="2" t="s">
        <v>79</v>
      </c>
      <c r="I4782" s="2" t="s">
        <v>41</v>
      </c>
      <c r="J4782" s="2" t="s">
        <v>42</v>
      </c>
      <c r="K4782" s="2" t="s">
        <v>43</v>
      </c>
      <c r="L4782" s="10">
        <v>42885.0</v>
      </c>
      <c r="M4782" s="2" t="s">
        <v>90</v>
      </c>
      <c r="N4782" s="11">
        <v>0.0</v>
      </c>
      <c r="O4782" s="12">
        <v>3.0</v>
      </c>
      <c r="P4782" s="13">
        <v>0.48</v>
      </c>
      <c r="Q4782" s="13">
        <v>6.0</v>
      </c>
      <c r="R4782" s="13">
        <f t="shared" si="1"/>
        <v>6</v>
      </c>
      <c r="S4782" s="14">
        <f t="shared" si="2"/>
        <v>3</v>
      </c>
      <c r="T4782" s="14">
        <f t="shared" si="3"/>
        <v>0.5</v>
      </c>
      <c r="U4782" s="15" t="str">
        <f>vlookup(F4782,'Sub categories'!$A:$C,3,False)</f>
        <v>Labels</v>
      </c>
      <c r="V4782" s="16">
        <f t="shared" si="4"/>
        <v>2</v>
      </c>
      <c r="W4782" s="17">
        <f t="array" ref="W4782">INDEX(shipping_prices!$C$1:$F6009,MATCH(I4782,shipping_prices!$A$1:$A6009,0),MATCH(M4782,shipping_prices!$C$1:$F$1,0))</f>
        <v>2.77</v>
      </c>
      <c r="X4782" s="15" t="str">
        <f t="shared" si="5"/>
        <v>Dionis LloydSan FranciscoCalifornia</v>
      </c>
      <c r="Y4782" s="15" t="str">
        <f t="shared" si="6"/>
        <v>Low</v>
      </c>
    </row>
    <row r="4783" hidden="1">
      <c r="A4783" s="1">
        <v>42883.0</v>
      </c>
      <c r="B4783" s="2" t="s">
        <v>5501</v>
      </c>
      <c r="C4783" s="2">
        <v>5.0</v>
      </c>
      <c r="D4783" s="2" t="s">
        <v>794</v>
      </c>
      <c r="E4783" s="2" t="s">
        <v>37</v>
      </c>
      <c r="F4783" s="2" t="s">
        <v>1750</v>
      </c>
      <c r="G4783" s="2" t="s">
        <v>29</v>
      </c>
      <c r="H4783" s="2" t="s">
        <v>1426</v>
      </c>
      <c r="I4783" s="2" t="s">
        <v>5502</v>
      </c>
      <c r="J4783" s="2" t="s">
        <v>609</v>
      </c>
      <c r="K4783" s="2" t="s">
        <v>77</v>
      </c>
      <c r="L4783" s="10">
        <v>42887.0</v>
      </c>
      <c r="M4783" s="2" t="s">
        <v>142</v>
      </c>
      <c r="N4783" s="11">
        <v>0.0</v>
      </c>
      <c r="O4783" s="12">
        <v>15.0</v>
      </c>
      <c r="P4783" s="13">
        <v>0.44</v>
      </c>
      <c r="Q4783" s="13">
        <v>35.0</v>
      </c>
      <c r="R4783" s="13">
        <f t="shared" si="1"/>
        <v>35</v>
      </c>
      <c r="S4783" s="14">
        <f t="shared" si="2"/>
        <v>7</v>
      </c>
      <c r="T4783" s="14">
        <f t="shared" si="3"/>
        <v>0.4285714286</v>
      </c>
      <c r="U4783" s="15" t="str">
        <f>vlookup(F4783,'Sub categories'!$A:$C,3,False)</f>
        <v>Accessories</v>
      </c>
      <c r="V4783" s="16">
        <f t="shared" si="4"/>
        <v>4</v>
      </c>
      <c r="W4783" s="17">
        <f t="array" ref="W4783">INDEX(shipping_prices!$C$1:$F6010,MATCH(I4783,shipping_prices!$A$1:$A6010,0),MATCH(M4783,shipping_prices!$C$1:$F$1,0))</f>
        <v>23.5</v>
      </c>
      <c r="X4783" s="15" t="str">
        <f t="shared" si="5"/>
        <v>Rob WilliamsOverland ParkKansas</v>
      </c>
      <c r="Y4783" s="15" t="str">
        <f t="shared" si="6"/>
        <v>Low</v>
      </c>
    </row>
    <row r="4784" hidden="1">
      <c r="A4784" s="1">
        <v>42883.0</v>
      </c>
      <c r="B4784" s="2" t="s">
        <v>5501</v>
      </c>
      <c r="C4784" s="2">
        <v>5.0</v>
      </c>
      <c r="D4784" s="2" t="s">
        <v>794</v>
      </c>
      <c r="E4784" s="2" t="s">
        <v>37</v>
      </c>
      <c r="F4784" s="2" t="s">
        <v>1537</v>
      </c>
      <c r="G4784" s="2" t="s">
        <v>39</v>
      </c>
      <c r="H4784" s="2" t="s">
        <v>284</v>
      </c>
      <c r="I4784" s="2" t="s">
        <v>5502</v>
      </c>
      <c r="J4784" s="2" t="s">
        <v>609</v>
      </c>
      <c r="K4784" s="2" t="s">
        <v>77</v>
      </c>
      <c r="L4784" s="10">
        <v>42887.0</v>
      </c>
      <c r="M4784" s="2" t="s">
        <v>142</v>
      </c>
      <c r="N4784" s="11">
        <v>0.0</v>
      </c>
      <c r="O4784" s="12">
        <v>70.0</v>
      </c>
      <c r="P4784" s="13">
        <v>0.46</v>
      </c>
      <c r="Q4784" s="13">
        <v>152.0</v>
      </c>
      <c r="R4784" s="13">
        <f t="shared" si="1"/>
        <v>152</v>
      </c>
      <c r="S4784" s="14">
        <f t="shared" si="2"/>
        <v>30.4</v>
      </c>
      <c r="T4784" s="14">
        <f t="shared" si="3"/>
        <v>0.4605263158</v>
      </c>
      <c r="U4784" s="15" t="str">
        <f>vlookup(F4784,'Sub categories'!$A:$C,3,False)</f>
        <v>Binders</v>
      </c>
      <c r="V4784" s="16">
        <f t="shared" si="4"/>
        <v>4</v>
      </c>
      <c r="W4784" s="17">
        <f t="array" ref="W4784">INDEX(shipping_prices!$C$1:$F6011,MATCH(I4784,shipping_prices!$A$1:$A6011,0),MATCH(M4784,shipping_prices!$C$1:$F$1,0))</f>
        <v>23.5</v>
      </c>
      <c r="X4784" s="15" t="str">
        <f t="shared" si="5"/>
        <v>Rob WilliamsOverland ParkKansas</v>
      </c>
      <c r="Y4784" s="15" t="str">
        <f t="shared" si="6"/>
        <v>High</v>
      </c>
    </row>
    <row r="4785">
      <c r="A4785" s="1">
        <v>42883.0</v>
      </c>
      <c r="B4785" s="2" t="s">
        <v>5503</v>
      </c>
      <c r="C4785" s="2">
        <v>6.0</v>
      </c>
      <c r="D4785" s="2" t="s">
        <v>739</v>
      </c>
      <c r="E4785" s="2" t="s">
        <v>27</v>
      </c>
      <c r="F4785" s="2" t="s">
        <v>3364</v>
      </c>
      <c r="G4785" s="2" t="s">
        <v>45</v>
      </c>
      <c r="H4785" s="2" t="s">
        <v>423</v>
      </c>
      <c r="I4785" s="2" t="s">
        <v>31</v>
      </c>
      <c r="J4785" s="2" t="s">
        <v>32</v>
      </c>
      <c r="K4785" s="2" t="s">
        <v>33</v>
      </c>
      <c r="L4785" s="10">
        <v>42893.0</v>
      </c>
      <c r="M4785" s="2" t="s">
        <v>34</v>
      </c>
      <c r="N4785" s="11">
        <v>0.1</v>
      </c>
      <c r="O4785" s="12">
        <v>93.0</v>
      </c>
      <c r="P4785" s="13">
        <v>0.16</v>
      </c>
      <c r="Q4785" s="13">
        <v>599.0</v>
      </c>
      <c r="R4785" s="13">
        <f t="shared" si="1"/>
        <v>665.5555556</v>
      </c>
      <c r="S4785" s="14">
        <f t="shared" si="2"/>
        <v>110.9259259</v>
      </c>
      <c r="T4785" s="14">
        <f t="shared" si="3"/>
        <v>0.1552587646</v>
      </c>
      <c r="U4785" s="15" t="str">
        <f>vlookup(F4785,'Sub categories'!$A:$C,3,False)</f>
        <v>Chairs</v>
      </c>
      <c r="V4785" s="16">
        <f t="shared" si="4"/>
        <v>10</v>
      </c>
      <c r="W4785" s="17">
        <f t="array" ref="W4785">INDEX(shipping_prices!$C$1:$F6012,MATCH(I4785,shipping_prices!$A$1:$A6012,0),MATCH(M4785,shipping_prices!$C$1:$F$1,0))</f>
        <v>10.09</v>
      </c>
      <c r="X4785" s="15" t="str">
        <f t="shared" si="5"/>
        <v>Emily BurnsNew York CityNew York</v>
      </c>
      <c r="Y4785" s="15" t="str">
        <f t="shared" si="6"/>
        <v>High</v>
      </c>
    </row>
    <row r="4786" hidden="1">
      <c r="A4786" s="1">
        <v>42883.0</v>
      </c>
      <c r="B4786" s="2" t="s">
        <v>5504</v>
      </c>
      <c r="C4786" s="2">
        <v>3.0</v>
      </c>
      <c r="D4786" s="2" t="s">
        <v>1358</v>
      </c>
      <c r="E4786" s="2" t="s">
        <v>37</v>
      </c>
      <c r="F4786" s="2" t="s">
        <v>2855</v>
      </c>
      <c r="G4786" s="2" t="s">
        <v>39</v>
      </c>
      <c r="H4786" s="2" t="s">
        <v>193</v>
      </c>
      <c r="I4786" s="2" t="s">
        <v>140</v>
      </c>
      <c r="J4786" s="2" t="s">
        <v>141</v>
      </c>
      <c r="K4786" s="2" t="s">
        <v>77</v>
      </c>
      <c r="L4786" s="10">
        <v>42889.0</v>
      </c>
      <c r="M4786" s="2" t="s">
        <v>90</v>
      </c>
      <c r="N4786" s="11">
        <v>0.2</v>
      </c>
      <c r="O4786" s="12">
        <v>4.0</v>
      </c>
      <c r="P4786" s="13">
        <v>0.33</v>
      </c>
      <c r="Q4786" s="13">
        <v>12.0</v>
      </c>
      <c r="R4786" s="13">
        <f t="shared" si="1"/>
        <v>15</v>
      </c>
      <c r="S4786" s="14">
        <f t="shared" si="2"/>
        <v>5</v>
      </c>
      <c r="T4786" s="14">
        <f t="shared" si="3"/>
        <v>0.3333333333</v>
      </c>
      <c r="U4786" s="15" t="str">
        <f>vlookup(F4786,'Sub categories'!$A:$C,3,False)</f>
        <v>Labels</v>
      </c>
      <c r="V4786" s="16">
        <f t="shared" si="4"/>
        <v>6</v>
      </c>
      <c r="W4786" s="17">
        <f t="array" ref="W4786">INDEX(shipping_prices!$C$1:$F6013,MATCH(I4786,shipping_prices!$A$1:$A6013,0),MATCH(M4786,shipping_prices!$C$1:$F$1,0))</f>
        <v>7.39</v>
      </c>
      <c r="X4786" s="15" t="str">
        <f t="shared" si="5"/>
        <v>Randy FergusonChicagoIllinois</v>
      </c>
      <c r="Y4786" s="15" t="str">
        <f t="shared" si="6"/>
        <v>Low</v>
      </c>
    </row>
    <row r="4787" hidden="1">
      <c r="A4787" s="1">
        <v>42883.0</v>
      </c>
      <c r="B4787" s="2" t="s">
        <v>5505</v>
      </c>
      <c r="C4787" s="2">
        <v>2.0</v>
      </c>
      <c r="D4787" s="2" t="s">
        <v>2011</v>
      </c>
      <c r="E4787" s="2" t="s">
        <v>49</v>
      </c>
      <c r="F4787" s="2" t="s">
        <v>3054</v>
      </c>
      <c r="G4787" s="2" t="s">
        <v>39</v>
      </c>
      <c r="H4787" s="2" t="s">
        <v>51</v>
      </c>
      <c r="I4787" s="2" t="s">
        <v>5506</v>
      </c>
      <c r="J4787" s="2" t="s">
        <v>1449</v>
      </c>
      <c r="K4787" s="2" t="s">
        <v>33</v>
      </c>
      <c r="L4787" s="10">
        <v>42892.0</v>
      </c>
      <c r="M4787" s="2" t="s">
        <v>142</v>
      </c>
      <c r="N4787" s="11">
        <v>0.0</v>
      </c>
      <c r="O4787" s="12">
        <v>6.0</v>
      </c>
      <c r="P4787" s="13">
        <v>0.48</v>
      </c>
      <c r="Q4787" s="13">
        <v>13.0</v>
      </c>
      <c r="R4787" s="13">
        <f t="shared" si="1"/>
        <v>13</v>
      </c>
      <c r="S4787" s="14">
        <f t="shared" si="2"/>
        <v>6.5</v>
      </c>
      <c r="T4787" s="14">
        <f t="shared" si="3"/>
        <v>0.4615384615</v>
      </c>
      <c r="U4787" s="15" t="str">
        <f>vlookup(F4787,'Sub categories'!$A:$C,3,False)</f>
        <v>Paper</v>
      </c>
      <c r="V4787" s="16">
        <f t="shared" si="4"/>
        <v>9</v>
      </c>
      <c r="W4787" s="17">
        <f t="array" ref="W4787">INDEX(shipping_prices!$C$1:$F6014,MATCH(I4787,shipping_prices!$A$1:$A6014,0),MATCH(M4787,shipping_prices!$C$1:$F$1,0))</f>
        <v>20.9</v>
      </c>
      <c r="X4787" s="15" t="str">
        <f t="shared" si="5"/>
        <v>Cynthia DelaneySheltonConnecticut</v>
      </c>
      <c r="Y4787" s="15" t="str">
        <f t="shared" si="6"/>
        <v>Low</v>
      </c>
    </row>
    <row r="4788" hidden="1">
      <c r="A4788" s="1">
        <v>42883.0</v>
      </c>
      <c r="B4788" s="2" t="s">
        <v>5505</v>
      </c>
      <c r="C4788" s="2">
        <v>3.0</v>
      </c>
      <c r="D4788" s="2" t="s">
        <v>2011</v>
      </c>
      <c r="E4788" s="2" t="s">
        <v>49</v>
      </c>
      <c r="F4788" s="2" t="s">
        <v>2616</v>
      </c>
      <c r="G4788" s="2" t="s">
        <v>29</v>
      </c>
      <c r="H4788" s="2" t="s">
        <v>79</v>
      </c>
      <c r="I4788" s="2" t="s">
        <v>5506</v>
      </c>
      <c r="J4788" s="2" t="s">
        <v>1449</v>
      </c>
      <c r="K4788" s="2" t="s">
        <v>33</v>
      </c>
      <c r="L4788" s="10">
        <v>42892.0</v>
      </c>
      <c r="M4788" s="2" t="s">
        <v>142</v>
      </c>
      <c r="N4788" s="11">
        <v>0.0</v>
      </c>
      <c r="O4788" s="12">
        <v>15.0</v>
      </c>
      <c r="P4788" s="13">
        <v>0.25</v>
      </c>
      <c r="Q4788" s="13">
        <v>60.0</v>
      </c>
      <c r="R4788" s="13">
        <f t="shared" si="1"/>
        <v>60</v>
      </c>
      <c r="S4788" s="14">
        <f t="shared" si="2"/>
        <v>20</v>
      </c>
      <c r="T4788" s="14">
        <f t="shared" si="3"/>
        <v>0.25</v>
      </c>
      <c r="U4788" s="15" t="str">
        <f>vlookup(F4788,'Sub categories'!$A:$C,3,False)</f>
        <v>Accessories</v>
      </c>
      <c r="V4788" s="16">
        <f t="shared" si="4"/>
        <v>9</v>
      </c>
      <c r="W4788" s="17">
        <f t="array" ref="W4788">INDEX(shipping_prices!$C$1:$F6015,MATCH(I4788,shipping_prices!$A$1:$A6015,0),MATCH(M4788,shipping_prices!$C$1:$F$1,0))</f>
        <v>20.9</v>
      </c>
      <c r="X4788" s="15" t="str">
        <f t="shared" si="5"/>
        <v>Cynthia DelaneySheltonConnecticut</v>
      </c>
      <c r="Y4788" s="15" t="str">
        <f t="shared" si="6"/>
        <v>Low</v>
      </c>
    </row>
    <row r="4789" hidden="1">
      <c r="A4789" s="1">
        <v>42883.0</v>
      </c>
      <c r="B4789" s="2" t="s">
        <v>5507</v>
      </c>
      <c r="C4789" s="2">
        <v>1.0</v>
      </c>
      <c r="D4789" s="2" t="s">
        <v>1512</v>
      </c>
      <c r="E4789" s="2" t="s">
        <v>49</v>
      </c>
      <c r="F4789" s="2" t="s">
        <v>5508</v>
      </c>
      <c r="G4789" s="2" t="s">
        <v>39</v>
      </c>
      <c r="H4789" s="2" t="s">
        <v>51</v>
      </c>
      <c r="I4789" s="2" t="s">
        <v>88</v>
      </c>
      <c r="J4789" s="2" t="s">
        <v>321</v>
      </c>
      <c r="K4789" s="2" t="s">
        <v>33</v>
      </c>
      <c r="L4789" s="10">
        <v>42887.0</v>
      </c>
      <c r="M4789" s="2" t="s">
        <v>34</v>
      </c>
      <c r="N4789" s="11">
        <v>0.2</v>
      </c>
      <c r="O4789" s="12">
        <v>2.0</v>
      </c>
      <c r="P4789" s="13">
        <v>0.36</v>
      </c>
      <c r="Q4789" s="13">
        <v>5.0</v>
      </c>
      <c r="R4789" s="13">
        <f t="shared" si="1"/>
        <v>6.25</v>
      </c>
      <c r="S4789" s="14">
        <f t="shared" si="2"/>
        <v>6.25</v>
      </c>
      <c r="T4789" s="14">
        <f t="shared" si="3"/>
        <v>0.4</v>
      </c>
      <c r="U4789" s="15" t="str">
        <f>vlookup(F4789,'Sub categories'!$A:$C,3,False)</f>
        <v>Paper</v>
      </c>
      <c r="V4789" s="16">
        <f t="shared" si="4"/>
        <v>4</v>
      </c>
      <c r="W4789" s="17">
        <f t="array" ref="W4789">INDEX(shipping_prices!$C$1:$F6016,MATCH(I4789,shipping_prices!$A$1:$A6016,0),MATCH(M4789,shipping_prices!$C$1:$F$1,0))</f>
        <v>7.88</v>
      </c>
      <c r="X4789" s="15" t="str">
        <f t="shared" si="5"/>
        <v>Paul ProstSpringfieldOhio</v>
      </c>
      <c r="Y4789" s="15" t="str">
        <f t="shared" si="6"/>
        <v>Low</v>
      </c>
    </row>
    <row r="4790" hidden="1">
      <c r="A4790" s="1">
        <v>42883.0</v>
      </c>
      <c r="B4790" s="2" t="s">
        <v>5507</v>
      </c>
      <c r="C4790" s="2">
        <v>4.0</v>
      </c>
      <c r="D4790" s="2" t="s">
        <v>1512</v>
      </c>
      <c r="E4790" s="2" t="s">
        <v>49</v>
      </c>
      <c r="F4790" s="2" t="s">
        <v>1409</v>
      </c>
      <c r="G4790" s="2" t="s">
        <v>39</v>
      </c>
      <c r="H4790" s="2" t="s">
        <v>193</v>
      </c>
      <c r="I4790" s="2" t="s">
        <v>88</v>
      </c>
      <c r="J4790" s="2" t="s">
        <v>321</v>
      </c>
      <c r="K4790" s="2" t="s">
        <v>33</v>
      </c>
      <c r="L4790" s="10">
        <v>42887.0</v>
      </c>
      <c r="M4790" s="2" t="s">
        <v>34</v>
      </c>
      <c r="N4790" s="11">
        <v>0.2</v>
      </c>
      <c r="O4790" s="12">
        <v>3.0</v>
      </c>
      <c r="P4790" s="13">
        <v>0.36</v>
      </c>
      <c r="Q4790" s="13">
        <v>9.0</v>
      </c>
      <c r="R4790" s="13">
        <f t="shared" si="1"/>
        <v>11.25</v>
      </c>
      <c r="S4790" s="14">
        <f t="shared" si="2"/>
        <v>2.8125</v>
      </c>
      <c r="T4790" s="14">
        <f t="shared" si="3"/>
        <v>0.3333333333</v>
      </c>
      <c r="U4790" s="15" t="str">
        <f>vlookup(F4790,'Sub categories'!$A:$C,3,False)</f>
        <v>Labels</v>
      </c>
      <c r="V4790" s="16">
        <f t="shared" si="4"/>
        <v>4</v>
      </c>
      <c r="W4790" s="17">
        <f t="array" ref="W4790">INDEX(shipping_prices!$C$1:$F6017,MATCH(I4790,shipping_prices!$A$1:$A6017,0),MATCH(M4790,shipping_prices!$C$1:$F$1,0))</f>
        <v>7.88</v>
      </c>
      <c r="X4790" s="15" t="str">
        <f t="shared" si="5"/>
        <v>Paul ProstSpringfieldOhio</v>
      </c>
      <c r="Y4790" s="15" t="str">
        <f t="shared" si="6"/>
        <v>Low</v>
      </c>
    </row>
    <row r="4791" hidden="1">
      <c r="A4791" s="1">
        <v>42884.0</v>
      </c>
      <c r="B4791" s="2" t="s">
        <v>5507</v>
      </c>
      <c r="C4791" s="2">
        <v>3.0</v>
      </c>
      <c r="D4791" s="2" t="s">
        <v>1512</v>
      </c>
      <c r="E4791" s="2" t="s">
        <v>49</v>
      </c>
      <c r="F4791" s="2" t="s">
        <v>3192</v>
      </c>
      <c r="G4791" s="2" t="s">
        <v>39</v>
      </c>
      <c r="H4791" s="2" t="s">
        <v>1647</v>
      </c>
      <c r="I4791" s="2" t="s">
        <v>88</v>
      </c>
      <c r="J4791" s="2" t="s">
        <v>321</v>
      </c>
      <c r="K4791" s="2" t="s">
        <v>33</v>
      </c>
      <c r="L4791" s="10">
        <v>42887.0</v>
      </c>
      <c r="M4791" s="2" t="s">
        <v>34</v>
      </c>
      <c r="N4791" s="11">
        <v>0.2</v>
      </c>
      <c r="O4791" s="12">
        <v>8.0</v>
      </c>
      <c r="P4791" s="13">
        <v>0.34</v>
      </c>
      <c r="Q4791" s="13">
        <v>22.0</v>
      </c>
      <c r="R4791" s="13">
        <f t="shared" si="1"/>
        <v>27.5</v>
      </c>
      <c r="S4791" s="14">
        <f t="shared" si="2"/>
        <v>9.166666667</v>
      </c>
      <c r="T4791" s="14">
        <f t="shared" si="3"/>
        <v>0.3636363636</v>
      </c>
      <c r="U4791" s="15" t="str">
        <f>vlookup(F4791,'Sub categories'!$A:$C,3,False)</f>
        <v>Paper</v>
      </c>
      <c r="V4791" s="16">
        <f t="shared" si="4"/>
        <v>3</v>
      </c>
      <c r="W4791" s="17">
        <f t="array" ref="W4791">INDEX(shipping_prices!$C$1:$F6018,MATCH(I4791,shipping_prices!$A$1:$A6018,0),MATCH(M4791,shipping_prices!$C$1:$F$1,0))</f>
        <v>7.88</v>
      </c>
      <c r="X4791" s="15" t="str">
        <f t="shared" si="5"/>
        <v>Paul ProstSpringfieldOhio</v>
      </c>
      <c r="Y4791" s="15" t="str">
        <f t="shared" si="6"/>
        <v>Low</v>
      </c>
    </row>
    <row r="4792" hidden="1">
      <c r="A4792" s="1">
        <v>42884.0</v>
      </c>
      <c r="B4792" s="2" t="s">
        <v>5507</v>
      </c>
      <c r="C4792" s="2">
        <v>7.0</v>
      </c>
      <c r="D4792" s="2" t="s">
        <v>1512</v>
      </c>
      <c r="E4792" s="2" t="s">
        <v>49</v>
      </c>
      <c r="F4792" s="2" t="s">
        <v>1138</v>
      </c>
      <c r="G4792" s="2" t="s">
        <v>29</v>
      </c>
      <c r="H4792" s="2" t="s">
        <v>1139</v>
      </c>
      <c r="I4792" s="2" t="s">
        <v>88</v>
      </c>
      <c r="J4792" s="2" t="s">
        <v>321</v>
      </c>
      <c r="K4792" s="2" t="s">
        <v>33</v>
      </c>
      <c r="L4792" s="10">
        <v>42887.0</v>
      </c>
      <c r="M4792" s="2" t="s">
        <v>34</v>
      </c>
      <c r="N4792" s="11">
        <v>0.4</v>
      </c>
      <c r="O4792" s="12">
        <v>-10.0</v>
      </c>
      <c r="P4792" s="13">
        <v>-0.23</v>
      </c>
      <c r="Q4792" s="13">
        <v>42.0</v>
      </c>
      <c r="R4792" s="13">
        <f t="shared" si="1"/>
        <v>70</v>
      </c>
      <c r="S4792" s="14">
        <f t="shared" si="2"/>
        <v>10</v>
      </c>
      <c r="T4792" s="14">
        <f t="shared" si="3"/>
        <v>-0.2380952381</v>
      </c>
      <c r="U4792" s="15" t="str">
        <f>vlookup(F4792,'Sub categories'!$A:$C,3,False)</f>
        <v>Phones</v>
      </c>
      <c r="V4792" s="16">
        <f t="shared" si="4"/>
        <v>3</v>
      </c>
      <c r="W4792" s="17">
        <f t="array" ref="W4792">INDEX(shipping_prices!$C$1:$F6019,MATCH(I4792,shipping_prices!$A$1:$A6019,0),MATCH(M4792,shipping_prices!$C$1:$F$1,0))</f>
        <v>7.88</v>
      </c>
      <c r="X4792" s="15" t="str">
        <f t="shared" si="5"/>
        <v>Paul ProstSpringfieldOhio</v>
      </c>
      <c r="Y4792" s="15" t="str">
        <f t="shared" si="6"/>
        <v>loss</v>
      </c>
    </row>
    <row r="4793" hidden="1">
      <c r="A4793" s="1">
        <v>42884.0</v>
      </c>
      <c r="B4793" s="2" t="s">
        <v>5507</v>
      </c>
      <c r="C4793" s="2">
        <v>7.0</v>
      </c>
      <c r="D4793" s="2" t="s">
        <v>1512</v>
      </c>
      <c r="E4793" s="2" t="s">
        <v>49</v>
      </c>
      <c r="F4793" s="2" t="s">
        <v>3066</v>
      </c>
      <c r="G4793" s="2" t="s">
        <v>39</v>
      </c>
      <c r="H4793" s="2" t="s">
        <v>182</v>
      </c>
      <c r="I4793" s="2" t="s">
        <v>88</v>
      </c>
      <c r="J4793" s="2" t="s">
        <v>321</v>
      </c>
      <c r="K4793" s="2" t="s">
        <v>33</v>
      </c>
      <c r="L4793" s="10">
        <v>42887.0</v>
      </c>
      <c r="M4793" s="2" t="s">
        <v>34</v>
      </c>
      <c r="N4793" s="11">
        <v>0.7</v>
      </c>
      <c r="O4793" s="12">
        <v>-47.0</v>
      </c>
      <c r="P4793" s="13">
        <v>-0.67</v>
      </c>
      <c r="Q4793" s="13">
        <v>70.0</v>
      </c>
      <c r="R4793" s="13">
        <f t="shared" si="1"/>
        <v>233.3333333</v>
      </c>
      <c r="S4793" s="14">
        <f t="shared" si="2"/>
        <v>33.33333333</v>
      </c>
      <c r="T4793" s="14">
        <f t="shared" si="3"/>
        <v>-0.6714285714</v>
      </c>
      <c r="U4793" s="15" t="str">
        <f>vlookup(F4793,'Sub categories'!$A:$C,3,False)</f>
        <v>Binders</v>
      </c>
      <c r="V4793" s="16">
        <f t="shared" si="4"/>
        <v>3</v>
      </c>
      <c r="W4793" s="17">
        <f t="array" ref="W4793">INDEX(shipping_prices!$C$1:$F6020,MATCH(I4793,shipping_prices!$A$1:$A6020,0),MATCH(M4793,shipping_prices!$C$1:$F$1,0))</f>
        <v>7.88</v>
      </c>
      <c r="X4793" s="15" t="str">
        <f t="shared" si="5"/>
        <v>Paul ProstSpringfieldOhio</v>
      </c>
      <c r="Y4793" s="15" t="str">
        <f t="shared" si="6"/>
        <v>loss</v>
      </c>
    </row>
    <row r="4794" hidden="1">
      <c r="A4794" s="1">
        <v>42884.0</v>
      </c>
      <c r="B4794" s="2" t="s">
        <v>5507</v>
      </c>
      <c r="C4794" s="2">
        <v>2.0</v>
      </c>
      <c r="D4794" s="2" t="s">
        <v>1512</v>
      </c>
      <c r="E4794" s="2" t="s">
        <v>49</v>
      </c>
      <c r="F4794" s="2" t="s">
        <v>5281</v>
      </c>
      <c r="G4794" s="2" t="s">
        <v>39</v>
      </c>
      <c r="H4794" s="2" t="s">
        <v>51</v>
      </c>
      <c r="I4794" s="2" t="s">
        <v>88</v>
      </c>
      <c r="J4794" s="2" t="s">
        <v>321</v>
      </c>
      <c r="K4794" s="2" t="s">
        <v>33</v>
      </c>
      <c r="L4794" s="10">
        <v>42887.0</v>
      </c>
      <c r="M4794" s="2" t="s">
        <v>34</v>
      </c>
      <c r="N4794" s="11">
        <v>0.2</v>
      </c>
      <c r="O4794" s="12">
        <v>32.0</v>
      </c>
      <c r="P4794" s="13">
        <v>0.36</v>
      </c>
      <c r="Q4794" s="13">
        <v>90.0</v>
      </c>
      <c r="R4794" s="13">
        <f t="shared" si="1"/>
        <v>112.5</v>
      </c>
      <c r="S4794" s="14">
        <f t="shared" si="2"/>
        <v>56.25</v>
      </c>
      <c r="T4794" s="14">
        <f t="shared" si="3"/>
        <v>0.3555555556</v>
      </c>
      <c r="U4794" s="15" t="str">
        <f>vlookup(F4794,'Sub categories'!$A:$C,3,False)</f>
        <v>Paper</v>
      </c>
      <c r="V4794" s="16">
        <f t="shared" si="4"/>
        <v>3</v>
      </c>
      <c r="W4794" s="17">
        <f t="array" ref="W4794">INDEX(shipping_prices!$C$1:$F6021,MATCH(I4794,shipping_prices!$A$1:$A6021,0),MATCH(M4794,shipping_prices!$C$1:$F$1,0))</f>
        <v>7.88</v>
      </c>
      <c r="X4794" s="15" t="str">
        <f t="shared" si="5"/>
        <v>Paul ProstSpringfieldOhio</v>
      </c>
      <c r="Y4794" s="15" t="str">
        <f t="shared" si="6"/>
        <v>Low</v>
      </c>
    </row>
    <row r="4795">
      <c r="A4795" s="1">
        <v>42884.0</v>
      </c>
      <c r="B4795" s="2" t="s">
        <v>5507</v>
      </c>
      <c r="C4795" s="2">
        <v>7.0</v>
      </c>
      <c r="D4795" s="2" t="s">
        <v>1512</v>
      </c>
      <c r="E4795" s="2" t="s">
        <v>49</v>
      </c>
      <c r="F4795" s="2" t="s">
        <v>1229</v>
      </c>
      <c r="G4795" s="2" t="s">
        <v>45</v>
      </c>
      <c r="H4795" s="2" t="s">
        <v>1024</v>
      </c>
      <c r="I4795" s="2" t="s">
        <v>88</v>
      </c>
      <c r="J4795" s="2" t="s">
        <v>321</v>
      </c>
      <c r="K4795" s="2" t="s">
        <v>33</v>
      </c>
      <c r="L4795" s="10">
        <v>42887.0</v>
      </c>
      <c r="M4795" s="2" t="s">
        <v>34</v>
      </c>
      <c r="N4795" s="11">
        <v>0.2</v>
      </c>
      <c r="O4795" s="12">
        <v>30.0</v>
      </c>
      <c r="P4795" s="13">
        <v>0.2</v>
      </c>
      <c r="Q4795" s="13">
        <v>148.0</v>
      </c>
      <c r="R4795" s="13">
        <f t="shared" si="1"/>
        <v>185</v>
      </c>
      <c r="S4795" s="14">
        <f t="shared" si="2"/>
        <v>26.42857143</v>
      </c>
      <c r="T4795" s="14">
        <f t="shared" si="3"/>
        <v>0.2027027027</v>
      </c>
      <c r="U4795" s="15" t="str">
        <f>vlookup(F4795,'Sub categories'!$A:$C,3,False)</f>
        <v>Furnishings</v>
      </c>
      <c r="V4795" s="16">
        <f t="shared" si="4"/>
        <v>3</v>
      </c>
      <c r="W4795" s="17">
        <f t="array" ref="W4795">INDEX(shipping_prices!$C$1:$F6022,MATCH(I4795,shipping_prices!$A$1:$A6022,0),MATCH(M4795,shipping_prices!$C$1:$F$1,0))</f>
        <v>7.88</v>
      </c>
      <c r="X4795" s="15" t="str">
        <f t="shared" si="5"/>
        <v>Paul ProstSpringfieldOhio</v>
      </c>
      <c r="Y4795" s="15" t="str">
        <f t="shared" si="6"/>
        <v>Low</v>
      </c>
    </row>
    <row r="4796" hidden="1">
      <c r="A4796" s="1">
        <v>42885.0</v>
      </c>
      <c r="B4796" s="2" t="s">
        <v>5507</v>
      </c>
      <c r="C4796" s="2">
        <v>7.0</v>
      </c>
      <c r="D4796" s="2" t="s">
        <v>1512</v>
      </c>
      <c r="E4796" s="2" t="s">
        <v>49</v>
      </c>
      <c r="F4796" s="2" t="s">
        <v>2248</v>
      </c>
      <c r="G4796" s="2" t="s">
        <v>29</v>
      </c>
      <c r="H4796" s="2" t="s">
        <v>764</v>
      </c>
      <c r="I4796" s="2" t="s">
        <v>88</v>
      </c>
      <c r="J4796" s="2" t="s">
        <v>321</v>
      </c>
      <c r="K4796" s="2" t="s">
        <v>33</v>
      </c>
      <c r="L4796" s="10">
        <v>42887.0</v>
      </c>
      <c r="M4796" s="2" t="s">
        <v>34</v>
      </c>
      <c r="N4796" s="11">
        <v>0.2</v>
      </c>
      <c r="O4796" s="12">
        <v>-29.0</v>
      </c>
      <c r="P4796" s="13">
        <v>-0.16</v>
      </c>
      <c r="Q4796" s="13">
        <v>179.0</v>
      </c>
      <c r="R4796" s="13">
        <f t="shared" si="1"/>
        <v>223.75</v>
      </c>
      <c r="S4796" s="14">
        <f t="shared" si="2"/>
        <v>31.96428571</v>
      </c>
      <c r="T4796" s="14">
        <f t="shared" si="3"/>
        <v>-0.1620111732</v>
      </c>
      <c r="U4796" s="15" t="str">
        <f>vlookup(F4796,'Sub categories'!$A:$C,3,False)</f>
        <v>Accessories</v>
      </c>
      <c r="V4796" s="16">
        <f t="shared" si="4"/>
        <v>2</v>
      </c>
      <c r="W4796" s="17">
        <f t="array" ref="W4796">INDEX(shipping_prices!$C$1:$F6023,MATCH(I4796,shipping_prices!$A$1:$A6023,0),MATCH(M4796,shipping_prices!$C$1:$F$1,0))</f>
        <v>7.88</v>
      </c>
      <c r="X4796" s="15" t="str">
        <f t="shared" si="5"/>
        <v>Paul ProstSpringfieldOhio</v>
      </c>
      <c r="Y4796" s="15" t="str">
        <f t="shared" si="6"/>
        <v>loss</v>
      </c>
    </row>
    <row r="4797" hidden="1">
      <c r="A4797" s="1">
        <v>42885.0</v>
      </c>
      <c r="B4797" s="2" t="s">
        <v>5507</v>
      </c>
      <c r="C4797" s="2">
        <v>4.0</v>
      </c>
      <c r="D4797" s="2" t="s">
        <v>1512</v>
      </c>
      <c r="E4797" s="2" t="s">
        <v>49</v>
      </c>
      <c r="F4797" s="2" t="s">
        <v>4466</v>
      </c>
      <c r="G4797" s="2" t="s">
        <v>39</v>
      </c>
      <c r="H4797" s="2" t="s">
        <v>1847</v>
      </c>
      <c r="I4797" s="2" t="s">
        <v>88</v>
      </c>
      <c r="J4797" s="2" t="s">
        <v>321</v>
      </c>
      <c r="K4797" s="2" t="s">
        <v>33</v>
      </c>
      <c r="L4797" s="10">
        <v>42887.0</v>
      </c>
      <c r="M4797" s="2" t="s">
        <v>34</v>
      </c>
      <c r="N4797" s="11">
        <v>0.2</v>
      </c>
      <c r="O4797" s="12">
        <v>29.0</v>
      </c>
      <c r="P4797" s="13">
        <v>0.09</v>
      </c>
      <c r="Q4797" s="13">
        <v>335.0</v>
      </c>
      <c r="R4797" s="13">
        <f t="shared" si="1"/>
        <v>418.75</v>
      </c>
      <c r="S4797" s="14">
        <f t="shared" si="2"/>
        <v>104.6875</v>
      </c>
      <c r="T4797" s="14">
        <f t="shared" si="3"/>
        <v>0.08656716418</v>
      </c>
      <c r="U4797" s="15" t="str">
        <f>vlookup(F4797,'Sub categories'!$A:$C,3,False)</f>
        <v>Appliances</v>
      </c>
      <c r="V4797" s="16">
        <f t="shared" si="4"/>
        <v>2</v>
      </c>
      <c r="W4797" s="17">
        <f t="array" ref="W4797">INDEX(shipping_prices!$C$1:$F6024,MATCH(I4797,shipping_prices!$A$1:$A6024,0),MATCH(M4797,shipping_prices!$C$1:$F$1,0))</f>
        <v>7.88</v>
      </c>
      <c r="X4797" s="15" t="str">
        <f t="shared" si="5"/>
        <v>Paul ProstSpringfieldOhio</v>
      </c>
      <c r="Y4797" s="15" t="str">
        <f t="shared" si="6"/>
        <v>High</v>
      </c>
    </row>
    <row r="4798" hidden="1">
      <c r="A4798" s="1">
        <v>42885.0</v>
      </c>
      <c r="B4798" s="2" t="s">
        <v>5509</v>
      </c>
      <c r="C4798" s="2">
        <v>1.0</v>
      </c>
      <c r="D4798" s="2" t="s">
        <v>2734</v>
      </c>
      <c r="E4798" s="2" t="s">
        <v>27</v>
      </c>
      <c r="F4798" s="2" t="s">
        <v>3486</v>
      </c>
      <c r="G4798" s="2" t="s">
        <v>39</v>
      </c>
      <c r="H4798" s="2" t="s">
        <v>246</v>
      </c>
      <c r="I4798" s="2" t="s">
        <v>75</v>
      </c>
      <c r="J4798" s="2" t="s">
        <v>76</v>
      </c>
      <c r="K4798" s="2" t="s">
        <v>77</v>
      </c>
      <c r="L4798" s="10">
        <v>42894.0</v>
      </c>
      <c r="M4798" s="2" t="s">
        <v>142</v>
      </c>
      <c r="N4798" s="11">
        <v>0.2</v>
      </c>
      <c r="O4798" s="12">
        <v>1.0</v>
      </c>
      <c r="P4798" s="13">
        <v>0.07</v>
      </c>
      <c r="Q4798" s="13">
        <v>11.0</v>
      </c>
      <c r="R4798" s="13">
        <f t="shared" si="1"/>
        <v>13.75</v>
      </c>
      <c r="S4798" s="14">
        <f t="shared" si="2"/>
        <v>13.75</v>
      </c>
      <c r="T4798" s="14">
        <f t="shared" si="3"/>
        <v>0.09090909091</v>
      </c>
      <c r="U4798" s="15" t="str">
        <f>vlookup(F4798,'Sub categories'!$A:$C,3,False)</f>
        <v>Storage</v>
      </c>
      <c r="V4798" s="16">
        <f t="shared" si="4"/>
        <v>9</v>
      </c>
      <c r="W4798" s="17">
        <f t="array" ref="W4798">INDEX(shipping_prices!$C$1:$F6025,MATCH(I4798,shipping_prices!$A$1:$A6025,0),MATCH(M4798,shipping_prices!$C$1:$F$1,0))</f>
        <v>23.68</v>
      </c>
      <c r="X4798" s="15" t="str">
        <f t="shared" si="5"/>
        <v>Bruce GeldHoustonTexas</v>
      </c>
      <c r="Y4798" s="15" t="str">
        <f t="shared" si="6"/>
        <v>Low</v>
      </c>
    </row>
    <row r="4799" hidden="1">
      <c r="A4799" s="1">
        <v>42885.0</v>
      </c>
      <c r="B4799" s="2" t="s">
        <v>5510</v>
      </c>
      <c r="C4799" s="2">
        <v>3.0</v>
      </c>
      <c r="D4799" s="2" t="s">
        <v>679</v>
      </c>
      <c r="E4799" s="2" t="s">
        <v>27</v>
      </c>
      <c r="F4799" s="2" t="s">
        <v>1574</v>
      </c>
      <c r="G4799" s="2" t="s">
        <v>39</v>
      </c>
      <c r="H4799" s="2" t="s">
        <v>51</v>
      </c>
      <c r="I4799" s="2" t="s">
        <v>2112</v>
      </c>
      <c r="J4799" s="2" t="s">
        <v>218</v>
      </c>
      <c r="K4799" s="2" t="s">
        <v>54</v>
      </c>
      <c r="L4799" s="10">
        <v>42896.0</v>
      </c>
      <c r="M4799" s="2" t="s">
        <v>142</v>
      </c>
      <c r="N4799" s="11">
        <v>0.0</v>
      </c>
      <c r="O4799" s="12">
        <v>36.0</v>
      </c>
      <c r="P4799" s="13">
        <v>0.46</v>
      </c>
      <c r="Q4799" s="13">
        <v>79.0</v>
      </c>
      <c r="R4799" s="13">
        <f t="shared" si="1"/>
        <v>79</v>
      </c>
      <c r="S4799" s="14">
        <f t="shared" si="2"/>
        <v>26.33333333</v>
      </c>
      <c r="T4799" s="14">
        <f t="shared" si="3"/>
        <v>0.4556962025</v>
      </c>
      <c r="U4799" s="15" t="str">
        <f>vlookup(F4799,'Sub categories'!$A:$C,3,False)</f>
        <v>Paper</v>
      </c>
      <c r="V4799" s="16">
        <f t="shared" si="4"/>
        <v>11</v>
      </c>
      <c r="W4799" s="17">
        <f t="array" ref="W4799">INDEX(shipping_prices!$C$1:$F6026,MATCH(I4799,shipping_prices!$A$1:$A6026,0),MATCH(M4799,shipping_prices!$C$1:$F$1,0))</f>
        <v>22.35</v>
      </c>
      <c r="X4799" s="15" t="str">
        <f t="shared" si="5"/>
        <v>Natalie DeCherneyLouisvilleKentucky</v>
      </c>
      <c r="Y4799" s="15" t="str">
        <f t="shared" si="6"/>
        <v>Low</v>
      </c>
    </row>
    <row r="4800" hidden="1">
      <c r="A4800" s="1">
        <v>42885.0</v>
      </c>
      <c r="B4800" s="2" t="s">
        <v>5511</v>
      </c>
      <c r="C4800" s="2">
        <v>2.0</v>
      </c>
      <c r="D4800" s="2" t="s">
        <v>1328</v>
      </c>
      <c r="E4800" s="2" t="s">
        <v>49</v>
      </c>
      <c r="F4800" s="2" t="s">
        <v>919</v>
      </c>
      <c r="G4800" s="2" t="s">
        <v>39</v>
      </c>
      <c r="H4800" s="2" t="s">
        <v>79</v>
      </c>
      <c r="I4800" s="2" t="s">
        <v>1639</v>
      </c>
      <c r="J4800" s="2" t="s">
        <v>1343</v>
      </c>
      <c r="K4800" s="2" t="s">
        <v>43</v>
      </c>
      <c r="L4800" s="10">
        <v>42897.0</v>
      </c>
      <c r="M4800" s="2" t="s">
        <v>142</v>
      </c>
      <c r="N4800" s="11">
        <v>0.2</v>
      </c>
      <c r="O4800" s="12">
        <v>4.0</v>
      </c>
      <c r="P4800" s="13">
        <v>0.33</v>
      </c>
      <c r="Q4800" s="13">
        <v>12.0</v>
      </c>
      <c r="R4800" s="13">
        <f t="shared" si="1"/>
        <v>15</v>
      </c>
      <c r="S4800" s="14">
        <f t="shared" si="2"/>
        <v>7.5</v>
      </c>
      <c r="T4800" s="14">
        <f t="shared" si="3"/>
        <v>0.3333333333</v>
      </c>
      <c r="U4800" s="15" t="str">
        <f>vlookup(F4800,'Sub categories'!$A:$C,3,False)</f>
        <v>Paper</v>
      </c>
      <c r="V4800" s="16">
        <f t="shared" si="4"/>
        <v>12</v>
      </c>
      <c r="W4800" s="17">
        <f t="array" ref="W4800">INDEX(shipping_prices!$C$1:$F6027,MATCH(I4800,shipping_prices!$A$1:$A6027,0),MATCH(M4800,shipping_prices!$C$1:$F$1,0))</f>
        <v>18.38</v>
      </c>
      <c r="X4800" s="15" t="str">
        <f t="shared" si="5"/>
        <v>Adrian HaneSalemOregon</v>
      </c>
      <c r="Y4800" s="15" t="str">
        <f t="shared" si="6"/>
        <v>Low</v>
      </c>
    </row>
    <row r="4801" hidden="1">
      <c r="A4801" s="1">
        <v>42885.0</v>
      </c>
      <c r="B4801" s="2" t="s">
        <v>5511</v>
      </c>
      <c r="C4801" s="2">
        <v>4.0</v>
      </c>
      <c r="D4801" s="2" t="s">
        <v>1328</v>
      </c>
      <c r="E4801" s="2" t="s">
        <v>49</v>
      </c>
      <c r="F4801" s="2" t="s">
        <v>2588</v>
      </c>
      <c r="G4801" s="2" t="s">
        <v>39</v>
      </c>
      <c r="H4801" s="2" t="s">
        <v>193</v>
      </c>
      <c r="I4801" s="2" t="s">
        <v>1639</v>
      </c>
      <c r="J4801" s="2" t="s">
        <v>1343</v>
      </c>
      <c r="K4801" s="2" t="s">
        <v>43</v>
      </c>
      <c r="L4801" s="10">
        <v>42897.0</v>
      </c>
      <c r="M4801" s="2" t="s">
        <v>142</v>
      </c>
      <c r="N4801" s="11">
        <v>0.2</v>
      </c>
      <c r="O4801" s="12">
        <v>5.0</v>
      </c>
      <c r="P4801" s="13">
        <v>0.33</v>
      </c>
      <c r="Q4801" s="13">
        <v>16.0</v>
      </c>
      <c r="R4801" s="13">
        <f t="shared" si="1"/>
        <v>20</v>
      </c>
      <c r="S4801" s="14">
        <f t="shared" si="2"/>
        <v>5</v>
      </c>
      <c r="T4801" s="14">
        <f t="shared" si="3"/>
        <v>0.3125</v>
      </c>
      <c r="U4801" s="15" t="str">
        <f>vlookup(F4801,'Sub categories'!$A:$C,3,False)</f>
        <v>Labels</v>
      </c>
      <c r="V4801" s="16">
        <f t="shared" si="4"/>
        <v>12</v>
      </c>
      <c r="W4801" s="17">
        <f t="array" ref="W4801">INDEX(shipping_prices!$C$1:$F6028,MATCH(I4801,shipping_prices!$A$1:$A6028,0),MATCH(M4801,shipping_prices!$C$1:$F$1,0))</f>
        <v>18.38</v>
      </c>
      <c r="X4801" s="15" t="str">
        <f t="shared" si="5"/>
        <v>Adrian HaneSalemOregon</v>
      </c>
      <c r="Y4801" s="15" t="str">
        <f t="shared" si="6"/>
        <v>Low</v>
      </c>
    </row>
    <row r="4802" hidden="1">
      <c r="A4802" s="1">
        <v>42885.0</v>
      </c>
      <c r="B4802" s="2" t="s">
        <v>5511</v>
      </c>
      <c r="C4802" s="2">
        <v>4.0</v>
      </c>
      <c r="D4802" s="2" t="s">
        <v>1328</v>
      </c>
      <c r="E4802" s="2" t="s">
        <v>49</v>
      </c>
      <c r="F4802" s="2" t="s">
        <v>1878</v>
      </c>
      <c r="G4802" s="2" t="s">
        <v>39</v>
      </c>
      <c r="H4802" s="2" t="s">
        <v>216</v>
      </c>
      <c r="I4802" s="2" t="s">
        <v>1639</v>
      </c>
      <c r="J4802" s="2" t="s">
        <v>1343</v>
      </c>
      <c r="K4802" s="2" t="s">
        <v>43</v>
      </c>
      <c r="L4802" s="10">
        <v>42897.0</v>
      </c>
      <c r="M4802" s="2" t="s">
        <v>142</v>
      </c>
      <c r="N4802" s="11">
        <v>0.2</v>
      </c>
      <c r="O4802" s="12">
        <v>2.0</v>
      </c>
      <c r="P4802" s="13">
        <v>0.13</v>
      </c>
      <c r="Q4802" s="13">
        <v>19.0</v>
      </c>
      <c r="R4802" s="13">
        <f t="shared" si="1"/>
        <v>23.75</v>
      </c>
      <c r="S4802" s="14">
        <f t="shared" si="2"/>
        <v>5.9375</v>
      </c>
      <c r="T4802" s="14">
        <f t="shared" si="3"/>
        <v>0.1052631579</v>
      </c>
      <c r="U4802" s="15" t="str">
        <f>vlookup(F4802,'Sub categories'!$A:$C,3,False)</f>
        <v>Art</v>
      </c>
      <c r="V4802" s="16">
        <f t="shared" si="4"/>
        <v>12</v>
      </c>
      <c r="W4802" s="17">
        <f t="array" ref="W4802">INDEX(shipping_prices!$C$1:$F6029,MATCH(I4802,shipping_prices!$A$1:$A6029,0),MATCH(M4802,shipping_prices!$C$1:$F$1,0))</f>
        <v>18.38</v>
      </c>
      <c r="X4802" s="15" t="str">
        <f t="shared" si="5"/>
        <v>Adrian HaneSalemOregon</v>
      </c>
      <c r="Y4802" s="15" t="str">
        <f t="shared" si="6"/>
        <v>Low</v>
      </c>
    </row>
    <row r="4803" hidden="1">
      <c r="A4803" s="1">
        <v>42885.0</v>
      </c>
      <c r="B4803" s="2" t="s">
        <v>5511</v>
      </c>
      <c r="C4803" s="2">
        <v>3.0</v>
      </c>
      <c r="D4803" s="2" t="s">
        <v>1328</v>
      </c>
      <c r="E4803" s="2" t="s">
        <v>49</v>
      </c>
      <c r="F4803" s="2" t="s">
        <v>5236</v>
      </c>
      <c r="G4803" s="2" t="s">
        <v>29</v>
      </c>
      <c r="H4803" s="2" t="s">
        <v>79</v>
      </c>
      <c r="I4803" s="2" t="s">
        <v>1639</v>
      </c>
      <c r="J4803" s="2" t="s">
        <v>1343</v>
      </c>
      <c r="K4803" s="2" t="s">
        <v>43</v>
      </c>
      <c r="L4803" s="10">
        <v>42897.0</v>
      </c>
      <c r="M4803" s="2" t="s">
        <v>142</v>
      </c>
      <c r="N4803" s="11">
        <v>0.2</v>
      </c>
      <c r="O4803" s="12">
        <v>-7.0</v>
      </c>
      <c r="P4803" s="13">
        <v>-0.25</v>
      </c>
      <c r="Q4803" s="13">
        <v>29.0</v>
      </c>
      <c r="R4803" s="13">
        <f t="shared" si="1"/>
        <v>36.25</v>
      </c>
      <c r="S4803" s="14">
        <f t="shared" si="2"/>
        <v>12.08333333</v>
      </c>
      <c r="T4803" s="14">
        <f t="shared" si="3"/>
        <v>-0.2413793103</v>
      </c>
      <c r="U4803" s="15" t="str">
        <f>vlookup(F4803,'Sub categories'!$A:$C,3,False)</f>
        <v>Phones</v>
      </c>
      <c r="V4803" s="16">
        <f t="shared" si="4"/>
        <v>12</v>
      </c>
      <c r="W4803" s="17">
        <f t="array" ref="W4803">INDEX(shipping_prices!$C$1:$F6030,MATCH(I4803,shipping_prices!$A$1:$A6030,0),MATCH(M4803,shipping_prices!$C$1:$F$1,0))</f>
        <v>18.38</v>
      </c>
      <c r="X4803" s="15" t="str">
        <f t="shared" si="5"/>
        <v>Adrian HaneSalemOregon</v>
      </c>
      <c r="Y4803" s="15" t="str">
        <f t="shared" si="6"/>
        <v>loss</v>
      </c>
    </row>
    <row r="4804" hidden="1">
      <c r="A4804" s="1">
        <v>42885.0</v>
      </c>
      <c r="B4804" s="2" t="s">
        <v>5511</v>
      </c>
      <c r="C4804" s="2">
        <v>4.0</v>
      </c>
      <c r="D4804" s="2" t="s">
        <v>1328</v>
      </c>
      <c r="E4804" s="2" t="s">
        <v>49</v>
      </c>
      <c r="F4804" s="2" t="s">
        <v>566</v>
      </c>
      <c r="G4804" s="2" t="s">
        <v>39</v>
      </c>
      <c r="H4804" s="2" t="s">
        <v>79</v>
      </c>
      <c r="I4804" s="2" t="s">
        <v>1639</v>
      </c>
      <c r="J4804" s="2" t="s">
        <v>1343</v>
      </c>
      <c r="K4804" s="2" t="s">
        <v>43</v>
      </c>
      <c r="L4804" s="10">
        <v>42897.0</v>
      </c>
      <c r="M4804" s="2" t="s">
        <v>142</v>
      </c>
      <c r="N4804" s="11">
        <v>0.7</v>
      </c>
      <c r="O4804" s="12">
        <v>-30.0</v>
      </c>
      <c r="P4804" s="13">
        <v>-0.67</v>
      </c>
      <c r="Q4804" s="13">
        <v>45.0</v>
      </c>
      <c r="R4804" s="13">
        <f t="shared" si="1"/>
        <v>150</v>
      </c>
      <c r="S4804" s="14">
        <f t="shared" si="2"/>
        <v>37.5</v>
      </c>
      <c r="T4804" s="14">
        <f t="shared" si="3"/>
        <v>-0.6666666667</v>
      </c>
      <c r="U4804" s="15" t="str">
        <f>vlookup(F4804,'Sub categories'!$A:$C,3,False)</f>
        <v>Binders</v>
      </c>
      <c r="V4804" s="16">
        <f t="shared" si="4"/>
        <v>12</v>
      </c>
      <c r="W4804" s="17">
        <f t="array" ref="W4804">INDEX(shipping_prices!$C$1:$F6031,MATCH(I4804,shipping_prices!$A$1:$A6031,0),MATCH(M4804,shipping_prices!$C$1:$F$1,0))</f>
        <v>18.38</v>
      </c>
      <c r="X4804" s="15" t="str">
        <f t="shared" si="5"/>
        <v>Adrian HaneSalemOregon</v>
      </c>
      <c r="Y4804" s="15" t="str">
        <f t="shared" si="6"/>
        <v>loss</v>
      </c>
    </row>
    <row r="4805" hidden="1">
      <c r="A4805" s="1">
        <v>42885.0</v>
      </c>
      <c r="B4805" s="2" t="s">
        <v>5511</v>
      </c>
      <c r="C4805" s="2">
        <v>3.0</v>
      </c>
      <c r="D4805" s="2" t="s">
        <v>1328</v>
      </c>
      <c r="E4805" s="2" t="s">
        <v>49</v>
      </c>
      <c r="F4805" s="2" t="s">
        <v>5512</v>
      </c>
      <c r="G4805" s="2" t="s">
        <v>29</v>
      </c>
      <c r="H4805" s="2" t="s">
        <v>408</v>
      </c>
      <c r="I4805" s="2" t="s">
        <v>1639</v>
      </c>
      <c r="J4805" s="2" t="s">
        <v>1343</v>
      </c>
      <c r="K4805" s="2" t="s">
        <v>43</v>
      </c>
      <c r="L4805" s="10">
        <v>42897.0</v>
      </c>
      <c r="M4805" s="2" t="s">
        <v>142</v>
      </c>
      <c r="N4805" s="11">
        <v>0.2</v>
      </c>
      <c r="O4805" s="12">
        <v>-8.0</v>
      </c>
      <c r="P4805" s="13">
        <v>-0.08</v>
      </c>
      <c r="Q4805" s="13">
        <v>113.0</v>
      </c>
      <c r="R4805" s="13">
        <f t="shared" si="1"/>
        <v>141.25</v>
      </c>
      <c r="S4805" s="14">
        <f t="shared" si="2"/>
        <v>47.08333333</v>
      </c>
      <c r="T4805" s="14">
        <f t="shared" si="3"/>
        <v>-0.07079646018</v>
      </c>
      <c r="U4805" s="15" t="str">
        <f>vlookup(F4805,'Sub categories'!$A:$C,3,False)</f>
        <v>Accessories</v>
      </c>
      <c r="V4805" s="16">
        <f t="shared" si="4"/>
        <v>12</v>
      </c>
      <c r="W4805" s="17">
        <f t="array" ref="W4805">INDEX(shipping_prices!$C$1:$F6032,MATCH(I4805,shipping_prices!$A$1:$A6032,0),MATCH(M4805,shipping_prices!$C$1:$F$1,0))</f>
        <v>18.38</v>
      </c>
      <c r="X4805" s="15" t="str">
        <f t="shared" si="5"/>
        <v>Adrian HaneSalemOregon</v>
      </c>
      <c r="Y4805" s="15" t="str">
        <f t="shared" si="6"/>
        <v>loss</v>
      </c>
    </row>
    <row r="4806">
      <c r="A4806" s="1">
        <v>42885.0</v>
      </c>
      <c r="B4806" s="2" t="s">
        <v>5511</v>
      </c>
      <c r="C4806" s="2">
        <v>5.0</v>
      </c>
      <c r="D4806" s="2" t="s">
        <v>1328</v>
      </c>
      <c r="E4806" s="2" t="s">
        <v>49</v>
      </c>
      <c r="F4806" s="2" t="s">
        <v>3111</v>
      </c>
      <c r="G4806" s="2" t="s">
        <v>45</v>
      </c>
      <c r="H4806" s="2" t="s">
        <v>912</v>
      </c>
      <c r="I4806" s="2" t="s">
        <v>1639</v>
      </c>
      <c r="J4806" s="2" t="s">
        <v>1343</v>
      </c>
      <c r="K4806" s="2" t="s">
        <v>43</v>
      </c>
      <c r="L4806" s="10">
        <v>42897.0</v>
      </c>
      <c r="M4806" s="2" t="s">
        <v>142</v>
      </c>
      <c r="N4806" s="11">
        <v>0.5</v>
      </c>
      <c r="O4806" s="12">
        <v>-264.0</v>
      </c>
      <c r="P4806" s="13">
        <v>-0.7</v>
      </c>
      <c r="Q4806" s="13">
        <v>377.0</v>
      </c>
      <c r="R4806" s="13">
        <f t="shared" si="1"/>
        <v>754</v>
      </c>
      <c r="S4806" s="14">
        <f t="shared" si="2"/>
        <v>150.8</v>
      </c>
      <c r="T4806" s="14">
        <f t="shared" si="3"/>
        <v>-0.700265252</v>
      </c>
      <c r="U4806" s="15" t="str">
        <f>vlookup(F4806,'Sub categories'!$A:$C,3,False)</f>
        <v>Tables</v>
      </c>
      <c r="V4806" s="16">
        <f t="shared" si="4"/>
        <v>12</v>
      </c>
      <c r="W4806" s="17">
        <f t="array" ref="W4806">INDEX(shipping_prices!$C$1:$F6033,MATCH(I4806,shipping_prices!$A$1:$A6033,0),MATCH(M4806,shipping_prices!$C$1:$F$1,0))</f>
        <v>18.38</v>
      </c>
      <c r="X4806" s="15" t="str">
        <f t="shared" si="5"/>
        <v>Adrian HaneSalemOregon</v>
      </c>
      <c r="Y4806" s="15" t="str">
        <f t="shared" si="6"/>
        <v>loss</v>
      </c>
    </row>
    <row r="4807" hidden="1">
      <c r="A4807" s="1">
        <v>42885.0</v>
      </c>
      <c r="B4807" s="2" t="s">
        <v>5513</v>
      </c>
      <c r="C4807" s="2">
        <v>4.0</v>
      </c>
      <c r="D4807" s="2" t="s">
        <v>3871</v>
      </c>
      <c r="E4807" s="2" t="s">
        <v>27</v>
      </c>
      <c r="F4807" s="2" t="s">
        <v>5514</v>
      </c>
      <c r="G4807" s="2" t="s">
        <v>39</v>
      </c>
      <c r="H4807" s="2" t="s">
        <v>182</v>
      </c>
      <c r="I4807" s="2" t="s">
        <v>1225</v>
      </c>
      <c r="J4807" s="2" t="s">
        <v>76</v>
      </c>
      <c r="K4807" s="2" t="s">
        <v>77</v>
      </c>
      <c r="L4807" s="10">
        <v>42889.0</v>
      </c>
      <c r="M4807" s="2" t="s">
        <v>142</v>
      </c>
      <c r="N4807" s="11">
        <v>0.8</v>
      </c>
      <c r="O4807" s="12">
        <v>-17.0</v>
      </c>
      <c r="P4807" s="13">
        <v>-1.65</v>
      </c>
      <c r="Q4807" s="13">
        <v>10.0</v>
      </c>
      <c r="R4807" s="13">
        <f t="shared" si="1"/>
        <v>50</v>
      </c>
      <c r="S4807" s="14">
        <f t="shared" si="2"/>
        <v>12.5</v>
      </c>
      <c r="T4807" s="14">
        <f t="shared" si="3"/>
        <v>-1.7</v>
      </c>
      <c r="U4807" s="15" t="str">
        <f>vlookup(F4807,'Sub categories'!$A:$C,3,False)</f>
        <v>Binders</v>
      </c>
      <c r="V4807" s="16">
        <f t="shared" si="4"/>
        <v>4</v>
      </c>
      <c r="W4807" s="17">
        <f t="array" ref="W4807">INDEX(shipping_prices!$C$1:$F6034,MATCH(I4807,shipping_prices!$A$1:$A6034,0),MATCH(M4807,shipping_prices!$C$1:$F$1,0))</f>
        <v>17.58</v>
      </c>
      <c r="X4807" s="15" t="str">
        <f t="shared" si="5"/>
        <v>Tom PrescottDallasTexas</v>
      </c>
      <c r="Y4807" s="15" t="str">
        <f t="shared" si="6"/>
        <v>loss</v>
      </c>
    </row>
    <row r="4808" hidden="1">
      <c r="A4808" s="1">
        <v>42885.0</v>
      </c>
      <c r="B4808" s="2" t="s">
        <v>5513</v>
      </c>
      <c r="C4808" s="2">
        <v>9.0</v>
      </c>
      <c r="D4808" s="2" t="s">
        <v>3871</v>
      </c>
      <c r="E4808" s="2" t="s">
        <v>27</v>
      </c>
      <c r="F4808" s="2" t="s">
        <v>453</v>
      </c>
      <c r="G4808" s="2" t="s">
        <v>39</v>
      </c>
      <c r="H4808" s="2" t="s">
        <v>454</v>
      </c>
      <c r="I4808" s="2" t="s">
        <v>1225</v>
      </c>
      <c r="J4808" s="2" t="s">
        <v>76</v>
      </c>
      <c r="K4808" s="2" t="s">
        <v>77</v>
      </c>
      <c r="L4808" s="10">
        <v>42889.0</v>
      </c>
      <c r="M4808" s="2" t="s">
        <v>142</v>
      </c>
      <c r="N4808" s="11">
        <v>0.8</v>
      </c>
      <c r="O4808" s="12">
        <v>-22.0</v>
      </c>
      <c r="P4808" s="13">
        <v>-1.65</v>
      </c>
      <c r="Q4808" s="13">
        <v>13.0</v>
      </c>
      <c r="R4808" s="13">
        <f t="shared" si="1"/>
        <v>65</v>
      </c>
      <c r="S4808" s="14">
        <f t="shared" si="2"/>
        <v>7.222222222</v>
      </c>
      <c r="T4808" s="14">
        <f t="shared" si="3"/>
        <v>-1.692307692</v>
      </c>
      <c r="U4808" s="15" t="str">
        <f>vlookup(F4808,'Sub categories'!$A:$C,3,False)</f>
        <v>Binders</v>
      </c>
      <c r="V4808" s="16">
        <f t="shared" si="4"/>
        <v>4</v>
      </c>
      <c r="W4808" s="17">
        <f t="array" ref="W4808">INDEX(shipping_prices!$C$1:$F6035,MATCH(I4808,shipping_prices!$A$1:$A6035,0),MATCH(M4808,shipping_prices!$C$1:$F$1,0))</f>
        <v>17.58</v>
      </c>
      <c r="X4808" s="15" t="str">
        <f t="shared" si="5"/>
        <v>Tom PrescottDallasTexas</v>
      </c>
      <c r="Y4808" s="15" t="str">
        <f t="shared" si="6"/>
        <v>loss</v>
      </c>
    </row>
    <row r="4809">
      <c r="A4809" s="1">
        <v>42885.0</v>
      </c>
      <c r="B4809" s="2" t="s">
        <v>5513</v>
      </c>
      <c r="C4809" s="2">
        <v>2.0</v>
      </c>
      <c r="D4809" s="2" t="s">
        <v>3871</v>
      </c>
      <c r="E4809" s="2" t="s">
        <v>27</v>
      </c>
      <c r="F4809" s="2" t="s">
        <v>1170</v>
      </c>
      <c r="G4809" s="2" t="s">
        <v>45</v>
      </c>
      <c r="H4809" s="2" t="s">
        <v>472</v>
      </c>
      <c r="I4809" s="2" t="s">
        <v>1225</v>
      </c>
      <c r="J4809" s="2" t="s">
        <v>76</v>
      </c>
      <c r="K4809" s="2" t="s">
        <v>77</v>
      </c>
      <c r="L4809" s="10">
        <v>42889.0</v>
      </c>
      <c r="M4809" s="2" t="s">
        <v>142</v>
      </c>
      <c r="N4809" s="11">
        <v>0.32</v>
      </c>
      <c r="O4809" s="12">
        <v>-53.0</v>
      </c>
      <c r="P4809" s="13">
        <v>-0.34</v>
      </c>
      <c r="Q4809" s="13">
        <v>156.0</v>
      </c>
      <c r="R4809" s="13">
        <f t="shared" si="1"/>
        <v>229.4117647</v>
      </c>
      <c r="S4809" s="14">
        <f t="shared" si="2"/>
        <v>114.7058824</v>
      </c>
      <c r="T4809" s="14">
        <f t="shared" si="3"/>
        <v>-0.3397435897</v>
      </c>
      <c r="U4809" s="15" t="str">
        <f>vlookup(F4809,'Sub categories'!$A:$C,3,False)</f>
        <v>Bookcases</v>
      </c>
      <c r="V4809" s="16">
        <f t="shared" si="4"/>
        <v>4</v>
      </c>
      <c r="W4809" s="17">
        <f t="array" ref="W4809">INDEX(shipping_prices!$C$1:$F6036,MATCH(I4809,shipping_prices!$A$1:$A6036,0),MATCH(M4809,shipping_prices!$C$1:$F$1,0))</f>
        <v>17.58</v>
      </c>
      <c r="X4809" s="15" t="str">
        <f t="shared" si="5"/>
        <v>Tom PrescottDallasTexas</v>
      </c>
      <c r="Y4809" s="15" t="str">
        <f t="shared" si="6"/>
        <v>loss</v>
      </c>
    </row>
    <row r="4810" hidden="1">
      <c r="A4810" s="1">
        <v>42885.0</v>
      </c>
      <c r="B4810" s="2" t="s">
        <v>5515</v>
      </c>
      <c r="C4810" s="2">
        <v>12.0</v>
      </c>
      <c r="D4810" s="2" t="s">
        <v>384</v>
      </c>
      <c r="E4810" s="2" t="s">
        <v>37</v>
      </c>
      <c r="F4810" s="2" t="s">
        <v>1823</v>
      </c>
      <c r="G4810" s="2" t="s">
        <v>39</v>
      </c>
      <c r="H4810" s="2" t="s">
        <v>79</v>
      </c>
      <c r="I4810" s="2" t="s">
        <v>169</v>
      </c>
      <c r="J4810" s="2" t="s">
        <v>42</v>
      </c>
      <c r="K4810" s="2" t="s">
        <v>43</v>
      </c>
      <c r="L4810" s="10">
        <v>42887.0</v>
      </c>
      <c r="M4810" s="2" t="s">
        <v>34</v>
      </c>
      <c r="N4810" s="11">
        <v>0.0</v>
      </c>
      <c r="O4810" s="12">
        <v>11.0</v>
      </c>
      <c r="P4810" s="13">
        <v>0.29</v>
      </c>
      <c r="Q4810" s="13">
        <v>39.0</v>
      </c>
      <c r="R4810" s="13">
        <f t="shared" si="1"/>
        <v>39</v>
      </c>
      <c r="S4810" s="14">
        <f t="shared" si="2"/>
        <v>3.25</v>
      </c>
      <c r="T4810" s="14">
        <f t="shared" si="3"/>
        <v>0.2820512821</v>
      </c>
      <c r="U4810" s="15" t="str">
        <f>vlookup(F4810,'Sub categories'!$A:$C,3,False)</f>
        <v>Appliances</v>
      </c>
      <c r="V4810" s="16">
        <f t="shared" si="4"/>
        <v>2</v>
      </c>
      <c r="W4810" s="17">
        <f t="array" ref="W4810">INDEX(shipping_prices!$C$1:$F6037,MATCH(I4810,shipping_prices!$A$1:$A6037,0),MATCH(M4810,shipping_prices!$C$1:$F$1,0))</f>
        <v>14.86</v>
      </c>
      <c r="X4810" s="15" t="str">
        <f t="shared" si="5"/>
        <v>Matt ConnellLos AngelesCalifornia</v>
      </c>
      <c r="Y4810" s="15" t="str">
        <f t="shared" si="6"/>
        <v>Low</v>
      </c>
    </row>
    <row r="4811" hidden="1">
      <c r="A4811" s="1">
        <v>42885.0</v>
      </c>
      <c r="B4811" s="2" t="s">
        <v>5516</v>
      </c>
      <c r="C4811" s="2">
        <v>2.0</v>
      </c>
      <c r="D4811" s="2" t="s">
        <v>5517</v>
      </c>
      <c r="E4811" s="2" t="s">
        <v>27</v>
      </c>
      <c r="F4811" s="2" t="s">
        <v>2988</v>
      </c>
      <c r="G4811" s="2" t="s">
        <v>39</v>
      </c>
      <c r="H4811" s="2" t="s">
        <v>454</v>
      </c>
      <c r="I4811" s="2" t="s">
        <v>733</v>
      </c>
      <c r="J4811" s="2" t="s">
        <v>251</v>
      </c>
      <c r="K4811" s="2" t="s">
        <v>54</v>
      </c>
      <c r="L4811" s="10">
        <v>42887.0</v>
      </c>
      <c r="M4811" s="2" t="s">
        <v>142</v>
      </c>
      <c r="N4811" s="11">
        <v>0.7</v>
      </c>
      <c r="O4811" s="12">
        <v>-3.0</v>
      </c>
      <c r="P4811" s="13">
        <v>-0.8</v>
      </c>
      <c r="Q4811" s="13">
        <v>3.0</v>
      </c>
      <c r="R4811" s="13">
        <f t="shared" si="1"/>
        <v>10</v>
      </c>
      <c r="S4811" s="14">
        <f t="shared" si="2"/>
        <v>5</v>
      </c>
      <c r="T4811" s="14">
        <f t="shared" si="3"/>
        <v>-1</v>
      </c>
      <c r="U4811" s="15" t="str">
        <f>vlookup(F4811,'Sub categories'!$A:$C,3,False)</f>
        <v>Binders</v>
      </c>
      <c r="V4811" s="16">
        <f t="shared" si="4"/>
        <v>2</v>
      </c>
      <c r="W4811" s="17">
        <f t="array" ref="W4811">INDEX(shipping_prices!$C$1:$F6038,MATCH(I4811,shipping_prices!$A$1:$A6038,0),MATCH(M4811,shipping_prices!$C$1:$F$1,0))</f>
        <v>22.56</v>
      </c>
      <c r="X4811" s="15" t="str">
        <f t="shared" si="5"/>
        <v>Robert WaldorfWilmingtonNorth Carolina</v>
      </c>
      <c r="Y4811" s="15" t="str">
        <f t="shared" si="6"/>
        <v>loss</v>
      </c>
    </row>
    <row r="4812" hidden="1">
      <c r="A4812" s="1">
        <v>42885.0</v>
      </c>
      <c r="B4812" s="2" t="s">
        <v>5518</v>
      </c>
      <c r="C4812" s="2">
        <v>3.0</v>
      </c>
      <c r="D4812" s="2" t="s">
        <v>3657</v>
      </c>
      <c r="E4812" s="2" t="s">
        <v>37</v>
      </c>
      <c r="F4812" s="2" t="s">
        <v>972</v>
      </c>
      <c r="G4812" s="2" t="s">
        <v>39</v>
      </c>
      <c r="H4812" s="2" t="s">
        <v>972</v>
      </c>
      <c r="I4812" s="2" t="s">
        <v>31</v>
      </c>
      <c r="J4812" s="2" t="s">
        <v>32</v>
      </c>
      <c r="K4812" s="2" t="s">
        <v>33</v>
      </c>
      <c r="L4812" s="10">
        <v>42890.0</v>
      </c>
      <c r="M4812" s="2" t="s">
        <v>34</v>
      </c>
      <c r="N4812" s="11">
        <v>0.0</v>
      </c>
      <c r="O4812" s="12">
        <v>8.0</v>
      </c>
      <c r="P4812" s="13">
        <v>0.28</v>
      </c>
      <c r="Q4812" s="13">
        <v>28.0</v>
      </c>
      <c r="R4812" s="13">
        <f t="shared" si="1"/>
        <v>28</v>
      </c>
      <c r="S4812" s="14">
        <f t="shared" si="2"/>
        <v>9.333333333</v>
      </c>
      <c r="T4812" s="14">
        <f t="shared" si="3"/>
        <v>0.2857142857</v>
      </c>
      <c r="U4812" s="15" t="str">
        <f>vlookup(F4812,'Sub categories'!$A:$C,3,False)</f>
        <v>Storage</v>
      </c>
      <c r="V4812" s="16">
        <f t="shared" si="4"/>
        <v>5</v>
      </c>
      <c r="W4812" s="17">
        <f t="array" ref="W4812">INDEX(shipping_prices!$C$1:$F6039,MATCH(I4812,shipping_prices!$A$1:$A6039,0),MATCH(M4812,shipping_prices!$C$1:$F$1,0))</f>
        <v>10.09</v>
      </c>
      <c r="X4812" s="15" t="str">
        <f t="shared" si="5"/>
        <v>Edward BeckerNew York CityNew York</v>
      </c>
      <c r="Y4812" s="15" t="str">
        <f t="shared" si="6"/>
        <v>Low</v>
      </c>
    </row>
    <row r="4813" hidden="1">
      <c r="A4813" s="1">
        <v>42885.0</v>
      </c>
      <c r="B4813" s="2" t="s">
        <v>5518</v>
      </c>
      <c r="C4813" s="2">
        <v>3.0</v>
      </c>
      <c r="D4813" s="2" t="s">
        <v>3657</v>
      </c>
      <c r="E4813" s="2" t="s">
        <v>37</v>
      </c>
      <c r="F4813" s="2" t="s">
        <v>4245</v>
      </c>
      <c r="G4813" s="2" t="s">
        <v>39</v>
      </c>
      <c r="H4813" s="2" t="s">
        <v>4246</v>
      </c>
      <c r="I4813" s="2" t="s">
        <v>31</v>
      </c>
      <c r="J4813" s="2" t="s">
        <v>32</v>
      </c>
      <c r="K4813" s="2" t="s">
        <v>33</v>
      </c>
      <c r="L4813" s="10">
        <v>42890.0</v>
      </c>
      <c r="M4813" s="2" t="s">
        <v>34</v>
      </c>
      <c r="N4813" s="11">
        <v>0.2</v>
      </c>
      <c r="O4813" s="12">
        <v>11.0</v>
      </c>
      <c r="P4813" s="13">
        <v>0.33</v>
      </c>
      <c r="Q4813" s="13">
        <v>35.0</v>
      </c>
      <c r="R4813" s="13">
        <f t="shared" si="1"/>
        <v>43.75</v>
      </c>
      <c r="S4813" s="14">
        <f t="shared" si="2"/>
        <v>14.58333333</v>
      </c>
      <c r="T4813" s="14">
        <f t="shared" si="3"/>
        <v>0.3142857143</v>
      </c>
      <c r="U4813" s="15" t="str">
        <f>vlookup(F4813,'Sub categories'!$A:$C,3,False)</f>
        <v>Binders</v>
      </c>
      <c r="V4813" s="16">
        <f t="shared" si="4"/>
        <v>5</v>
      </c>
      <c r="W4813" s="17">
        <f t="array" ref="W4813">INDEX(shipping_prices!$C$1:$F6040,MATCH(I4813,shipping_prices!$A$1:$A6040,0),MATCH(M4813,shipping_prices!$C$1:$F$1,0))</f>
        <v>10.09</v>
      </c>
      <c r="X4813" s="15" t="str">
        <f t="shared" si="5"/>
        <v>Edward BeckerNew York CityNew York</v>
      </c>
      <c r="Y4813" s="15" t="str">
        <f t="shared" si="6"/>
        <v>Low</v>
      </c>
    </row>
    <row r="4814" hidden="1">
      <c r="A4814" s="1">
        <v>42885.0</v>
      </c>
      <c r="B4814" s="2" t="s">
        <v>5518</v>
      </c>
      <c r="C4814" s="2">
        <v>2.0</v>
      </c>
      <c r="D4814" s="2" t="s">
        <v>3657</v>
      </c>
      <c r="E4814" s="2" t="s">
        <v>37</v>
      </c>
      <c r="F4814" s="2" t="s">
        <v>4456</v>
      </c>
      <c r="G4814" s="2" t="s">
        <v>29</v>
      </c>
      <c r="H4814" s="2" t="s">
        <v>1553</v>
      </c>
      <c r="I4814" s="2" t="s">
        <v>31</v>
      </c>
      <c r="J4814" s="2" t="s">
        <v>32</v>
      </c>
      <c r="K4814" s="2" t="s">
        <v>33</v>
      </c>
      <c r="L4814" s="10">
        <v>42890.0</v>
      </c>
      <c r="M4814" s="2" t="s">
        <v>34</v>
      </c>
      <c r="N4814" s="11">
        <v>0.0</v>
      </c>
      <c r="O4814" s="12">
        <v>6.0</v>
      </c>
      <c r="P4814" s="13">
        <v>0.18</v>
      </c>
      <c r="Q4814" s="13">
        <v>36.0</v>
      </c>
      <c r="R4814" s="13">
        <f t="shared" si="1"/>
        <v>36</v>
      </c>
      <c r="S4814" s="14">
        <f t="shared" si="2"/>
        <v>18</v>
      </c>
      <c r="T4814" s="14">
        <f t="shared" si="3"/>
        <v>0.1666666667</v>
      </c>
      <c r="U4814" s="15" t="str">
        <f>vlookup(F4814,'Sub categories'!$A:$C,3,False)</f>
        <v>Accessories</v>
      </c>
      <c r="V4814" s="16">
        <f t="shared" si="4"/>
        <v>5</v>
      </c>
      <c r="W4814" s="17">
        <f t="array" ref="W4814">INDEX(shipping_prices!$C$1:$F6041,MATCH(I4814,shipping_prices!$A$1:$A6041,0),MATCH(M4814,shipping_prices!$C$1:$F$1,0))</f>
        <v>10.09</v>
      </c>
      <c r="X4814" s="15" t="str">
        <f t="shared" si="5"/>
        <v>Edward BeckerNew York CityNew York</v>
      </c>
      <c r="Y4814" s="15" t="str">
        <f t="shared" si="6"/>
        <v>Low</v>
      </c>
    </row>
    <row r="4815" hidden="1">
      <c r="A4815" s="1">
        <v>42885.0</v>
      </c>
      <c r="B4815" s="2" t="s">
        <v>5518</v>
      </c>
      <c r="C4815" s="2">
        <v>3.0</v>
      </c>
      <c r="D4815" s="2" t="s">
        <v>3657</v>
      </c>
      <c r="E4815" s="2" t="s">
        <v>37</v>
      </c>
      <c r="F4815" s="2" t="s">
        <v>3056</v>
      </c>
      <c r="G4815" s="2" t="s">
        <v>39</v>
      </c>
      <c r="H4815" s="2" t="s">
        <v>79</v>
      </c>
      <c r="I4815" s="2" t="s">
        <v>31</v>
      </c>
      <c r="J4815" s="2" t="s">
        <v>32</v>
      </c>
      <c r="K4815" s="2" t="s">
        <v>33</v>
      </c>
      <c r="L4815" s="10">
        <v>42890.0</v>
      </c>
      <c r="M4815" s="2" t="s">
        <v>34</v>
      </c>
      <c r="N4815" s="11">
        <v>0.2</v>
      </c>
      <c r="O4815" s="12">
        <v>17.0</v>
      </c>
      <c r="P4815" s="13">
        <v>0.31</v>
      </c>
      <c r="Q4815" s="13">
        <v>55.0</v>
      </c>
      <c r="R4815" s="13">
        <f t="shared" si="1"/>
        <v>68.75</v>
      </c>
      <c r="S4815" s="14">
        <f t="shared" si="2"/>
        <v>22.91666667</v>
      </c>
      <c r="T4815" s="14">
        <f t="shared" si="3"/>
        <v>0.3090909091</v>
      </c>
      <c r="U4815" s="15" t="str">
        <f>vlookup(F4815,'Sub categories'!$A:$C,3,False)</f>
        <v>Binders</v>
      </c>
      <c r="V4815" s="16">
        <f t="shared" si="4"/>
        <v>5</v>
      </c>
      <c r="W4815" s="17">
        <f t="array" ref="W4815">INDEX(shipping_prices!$C$1:$F6042,MATCH(I4815,shipping_prices!$A$1:$A6042,0),MATCH(M4815,shipping_prices!$C$1:$F$1,0))</f>
        <v>10.09</v>
      </c>
      <c r="X4815" s="15" t="str">
        <f t="shared" si="5"/>
        <v>Edward BeckerNew York CityNew York</v>
      </c>
      <c r="Y4815" s="15" t="str">
        <f t="shared" si="6"/>
        <v>Low</v>
      </c>
    </row>
    <row r="4816" hidden="1">
      <c r="A4816" s="1">
        <v>42885.0</v>
      </c>
      <c r="B4816" s="2" t="s">
        <v>5518</v>
      </c>
      <c r="C4816" s="2">
        <v>3.0</v>
      </c>
      <c r="D4816" s="2" t="s">
        <v>3657</v>
      </c>
      <c r="E4816" s="2" t="s">
        <v>37</v>
      </c>
      <c r="F4816" s="2" t="s">
        <v>2720</v>
      </c>
      <c r="G4816" s="2" t="s">
        <v>39</v>
      </c>
      <c r="H4816" s="2" t="s">
        <v>789</v>
      </c>
      <c r="I4816" s="2" t="s">
        <v>31</v>
      </c>
      <c r="J4816" s="2" t="s">
        <v>32</v>
      </c>
      <c r="K4816" s="2" t="s">
        <v>33</v>
      </c>
      <c r="L4816" s="10">
        <v>42890.0</v>
      </c>
      <c r="M4816" s="2" t="s">
        <v>34</v>
      </c>
      <c r="N4816" s="11">
        <v>0.0</v>
      </c>
      <c r="O4816" s="12">
        <v>25.0</v>
      </c>
      <c r="P4816" s="13">
        <v>0.27</v>
      </c>
      <c r="Q4816" s="13">
        <v>93.0</v>
      </c>
      <c r="R4816" s="13">
        <f t="shared" si="1"/>
        <v>93</v>
      </c>
      <c r="S4816" s="14">
        <f t="shared" si="2"/>
        <v>31</v>
      </c>
      <c r="T4816" s="14">
        <f t="shared" si="3"/>
        <v>0.2688172043</v>
      </c>
      <c r="U4816" s="15" t="str">
        <f>vlookup(F4816,'Sub categories'!$A:$C,3,False)</f>
        <v>Art</v>
      </c>
      <c r="V4816" s="16">
        <f t="shared" si="4"/>
        <v>5</v>
      </c>
      <c r="W4816" s="17">
        <f t="array" ref="W4816">INDEX(shipping_prices!$C$1:$F6043,MATCH(I4816,shipping_prices!$A$1:$A6043,0),MATCH(M4816,shipping_prices!$C$1:$F$1,0))</f>
        <v>10.09</v>
      </c>
      <c r="X4816" s="15" t="str">
        <f t="shared" si="5"/>
        <v>Edward BeckerNew York CityNew York</v>
      </c>
      <c r="Y4816" s="15" t="str">
        <f t="shared" si="6"/>
        <v>Low</v>
      </c>
    </row>
    <row r="4817">
      <c r="A4817" s="1">
        <v>42885.0</v>
      </c>
      <c r="B4817" s="2" t="s">
        <v>5518</v>
      </c>
      <c r="C4817" s="2">
        <v>3.0</v>
      </c>
      <c r="D4817" s="2" t="s">
        <v>3657</v>
      </c>
      <c r="E4817" s="2" t="s">
        <v>37</v>
      </c>
      <c r="F4817" s="2" t="s">
        <v>750</v>
      </c>
      <c r="G4817" s="2" t="s">
        <v>45</v>
      </c>
      <c r="H4817" s="2" t="s">
        <v>227</v>
      </c>
      <c r="I4817" s="2" t="s">
        <v>31</v>
      </c>
      <c r="J4817" s="2" t="s">
        <v>32</v>
      </c>
      <c r="K4817" s="2" t="s">
        <v>33</v>
      </c>
      <c r="L4817" s="10">
        <v>42890.0</v>
      </c>
      <c r="M4817" s="2" t="s">
        <v>34</v>
      </c>
      <c r="N4817" s="11">
        <v>0.1</v>
      </c>
      <c r="O4817" s="12">
        <v>8.0</v>
      </c>
      <c r="P4817" s="13">
        <v>0.03</v>
      </c>
      <c r="Q4817" s="13">
        <v>246.0</v>
      </c>
      <c r="R4817" s="13">
        <f t="shared" si="1"/>
        <v>273.3333333</v>
      </c>
      <c r="S4817" s="14">
        <f t="shared" si="2"/>
        <v>91.11111111</v>
      </c>
      <c r="T4817" s="14">
        <f t="shared" si="3"/>
        <v>0.0325203252</v>
      </c>
      <c r="U4817" s="15" t="str">
        <f>vlookup(F4817,'Sub categories'!$A:$C,3,False)</f>
        <v>Chairs</v>
      </c>
      <c r="V4817" s="16">
        <f t="shared" si="4"/>
        <v>5</v>
      </c>
      <c r="W4817" s="17">
        <f t="array" ref="W4817">INDEX(shipping_prices!$C$1:$F6044,MATCH(I4817,shipping_prices!$A$1:$A6044,0),MATCH(M4817,shipping_prices!$C$1:$F$1,0))</f>
        <v>10.09</v>
      </c>
      <c r="X4817" s="15" t="str">
        <f t="shared" si="5"/>
        <v>Edward BeckerNew York CityNew York</v>
      </c>
      <c r="Y4817" s="15" t="str">
        <f t="shared" si="6"/>
        <v>Low</v>
      </c>
    </row>
    <row r="4818" hidden="1">
      <c r="A4818" s="1">
        <v>42885.0</v>
      </c>
      <c r="B4818" s="2" t="s">
        <v>5519</v>
      </c>
      <c r="C4818" s="2">
        <v>2.0</v>
      </c>
      <c r="D4818" s="2" t="s">
        <v>731</v>
      </c>
      <c r="E4818" s="2" t="s">
        <v>27</v>
      </c>
      <c r="F4818" s="2" t="s">
        <v>2863</v>
      </c>
      <c r="G4818" s="2" t="s">
        <v>39</v>
      </c>
      <c r="H4818" s="2" t="s">
        <v>79</v>
      </c>
      <c r="I4818" s="2" t="s">
        <v>3504</v>
      </c>
      <c r="J4818" s="2" t="s">
        <v>42</v>
      </c>
      <c r="K4818" s="2" t="s">
        <v>43</v>
      </c>
      <c r="L4818" s="10">
        <v>42891.0</v>
      </c>
      <c r="M4818" s="2" t="s">
        <v>34</v>
      </c>
      <c r="N4818" s="11">
        <v>0.0</v>
      </c>
      <c r="O4818" s="12">
        <v>2.0</v>
      </c>
      <c r="P4818" s="13">
        <v>0.49</v>
      </c>
      <c r="Q4818" s="13">
        <v>4.0</v>
      </c>
      <c r="R4818" s="13">
        <f t="shared" si="1"/>
        <v>4</v>
      </c>
      <c r="S4818" s="14">
        <f t="shared" si="2"/>
        <v>2</v>
      </c>
      <c r="T4818" s="14">
        <f t="shared" si="3"/>
        <v>0.5</v>
      </c>
      <c r="U4818" s="15" t="str">
        <f>vlookup(F4818,'Sub categories'!$A:$C,3,False)</f>
        <v>Fasteners</v>
      </c>
      <c r="V4818" s="16">
        <f t="shared" si="4"/>
        <v>6</v>
      </c>
      <c r="W4818" s="17">
        <f t="array" ref="W4818">INDEX(shipping_prices!$C$1:$F6045,MATCH(I4818,shipping_prices!$A$1:$A6045,0),MATCH(M4818,shipping_prices!$C$1:$F$1,0))</f>
        <v>7.18</v>
      </c>
      <c r="X4818" s="15" t="str">
        <f t="shared" si="5"/>
        <v>Lena CreightonRosevilleCalifornia</v>
      </c>
      <c r="Y4818" s="15" t="str">
        <f t="shared" si="6"/>
        <v>Low</v>
      </c>
    </row>
    <row r="4819" hidden="1">
      <c r="A4819" s="1">
        <v>42885.0</v>
      </c>
      <c r="B4819" s="2" t="s">
        <v>5519</v>
      </c>
      <c r="C4819" s="2">
        <v>4.0</v>
      </c>
      <c r="D4819" s="2" t="s">
        <v>731</v>
      </c>
      <c r="E4819" s="2" t="s">
        <v>27</v>
      </c>
      <c r="F4819" s="2" t="s">
        <v>4647</v>
      </c>
      <c r="G4819" s="2" t="s">
        <v>39</v>
      </c>
      <c r="H4819" s="2" t="s">
        <v>120</v>
      </c>
      <c r="I4819" s="2" t="s">
        <v>3504</v>
      </c>
      <c r="J4819" s="2" t="s">
        <v>42</v>
      </c>
      <c r="K4819" s="2" t="s">
        <v>43</v>
      </c>
      <c r="L4819" s="10">
        <v>42891.0</v>
      </c>
      <c r="M4819" s="2" t="s">
        <v>34</v>
      </c>
      <c r="N4819" s="11">
        <v>0.0</v>
      </c>
      <c r="O4819" s="12">
        <v>3.0</v>
      </c>
      <c r="P4819" s="13">
        <v>0.3</v>
      </c>
      <c r="Q4819" s="13">
        <v>12.0</v>
      </c>
      <c r="R4819" s="13">
        <f t="shared" si="1"/>
        <v>12</v>
      </c>
      <c r="S4819" s="14">
        <f t="shared" si="2"/>
        <v>3</v>
      </c>
      <c r="T4819" s="14">
        <f t="shared" si="3"/>
        <v>0.25</v>
      </c>
      <c r="U4819" s="15" t="str">
        <f>vlookup(F4819,'Sub categories'!$A:$C,3,False)</f>
        <v>Art</v>
      </c>
      <c r="V4819" s="16">
        <f t="shared" si="4"/>
        <v>6</v>
      </c>
      <c r="W4819" s="17">
        <f t="array" ref="W4819">INDEX(shipping_prices!$C$1:$F6046,MATCH(I4819,shipping_prices!$A$1:$A6046,0),MATCH(M4819,shipping_prices!$C$1:$F$1,0))</f>
        <v>7.18</v>
      </c>
      <c r="X4819" s="15" t="str">
        <f t="shared" si="5"/>
        <v>Lena CreightonRosevilleCalifornia</v>
      </c>
      <c r="Y4819" s="15" t="str">
        <f t="shared" si="6"/>
        <v>Low</v>
      </c>
    </row>
    <row r="4820" hidden="1">
      <c r="A4820" s="1">
        <v>42885.0</v>
      </c>
      <c r="B4820" s="2" t="s">
        <v>5519</v>
      </c>
      <c r="C4820" s="2">
        <v>3.0</v>
      </c>
      <c r="D4820" s="2" t="s">
        <v>731</v>
      </c>
      <c r="E4820" s="2" t="s">
        <v>27</v>
      </c>
      <c r="F4820" s="2" t="s">
        <v>237</v>
      </c>
      <c r="G4820" s="2" t="s">
        <v>39</v>
      </c>
      <c r="H4820" s="2" t="s">
        <v>51</v>
      </c>
      <c r="I4820" s="2" t="s">
        <v>3504</v>
      </c>
      <c r="J4820" s="2" t="s">
        <v>42</v>
      </c>
      <c r="K4820" s="2" t="s">
        <v>43</v>
      </c>
      <c r="L4820" s="10">
        <v>42891.0</v>
      </c>
      <c r="M4820" s="2" t="s">
        <v>34</v>
      </c>
      <c r="N4820" s="11">
        <v>0.0</v>
      </c>
      <c r="O4820" s="12">
        <v>10.0</v>
      </c>
      <c r="P4820" s="13">
        <v>0.48</v>
      </c>
      <c r="Q4820" s="13">
        <v>20.0</v>
      </c>
      <c r="R4820" s="13">
        <f t="shared" si="1"/>
        <v>20</v>
      </c>
      <c r="S4820" s="14">
        <f t="shared" si="2"/>
        <v>6.666666667</v>
      </c>
      <c r="T4820" s="14">
        <f t="shared" si="3"/>
        <v>0.5</v>
      </c>
      <c r="U4820" s="15" t="str">
        <f>vlookup(F4820,'Sub categories'!$A:$C,3,False)</f>
        <v>Paper</v>
      </c>
      <c r="V4820" s="16">
        <f t="shared" si="4"/>
        <v>6</v>
      </c>
      <c r="W4820" s="17">
        <f t="array" ref="W4820">INDEX(shipping_prices!$C$1:$F6047,MATCH(I4820,shipping_prices!$A$1:$A6047,0),MATCH(M4820,shipping_prices!$C$1:$F$1,0))</f>
        <v>7.18</v>
      </c>
      <c r="X4820" s="15" t="str">
        <f t="shared" si="5"/>
        <v>Lena CreightonRosevilleCalifornia</v>
      </c>
      <c r="Y4820" s="15" t="str">
        <f t="shared" si="6"/>
        <v>Low</v>
      </c>
    </row>
    <row r="4821" hidden="1">
      <c r="A4821" s="1">
        <v>42886.0</v>
      </c>
      <c r="B4821" s="2" t="s">
        <v>5519</v>
      </c>
      <c r="C4821" s="2">
        <v>1.0</v>
      </c>
      <c r="D4821" s="2" t="s">
        <v>731</v>
      </c>
      <c r="E4821" s="2" t="s">
        <v>27</v>
      </c>
      <c r="F4821" s="2" t="s">
        <v>4694</v>
      </c>
      <c r="G4821" s="2" t="s">
        <v>39</v>
      </c>
      <c r="H4821" s="2" t="s">
        <v>51</v>
      </c>
      <c r="I4821" s="2" t="s">
        <v>3504</v>
      </c>
      <c r="J4821" s="2" t="s">
        <v>42</v>
      </c>
      <c r="K4821" s="2" t="s">
        <v>43</v>
      </c>
      <c r="L4821" s="10">
        <v>42891.0</v>
      </c>
      <c r="M4821" s="2" t="s">
        <v>34</v>
      </c>
      <c r="N4821" s="11">
        <v>0.0</v>
      </c>
      <c r="O4821" s="12">
        <v>17.0</v>
      </c>
      <c r="P4821" s="13">
        <v>0.47</v>
      </c>
      <c r="Q4821" s="13">
        <v>35.0</v>
      </c>
      <c r="R4821" s="13">
        <f t="shared" si="1"/>
        <v>35</v>
      </c>
      <c r="S4821" s="14">
        <f t="shared" si="2"/>
        <v>35</v>
      </c>
      <c r="T4821" s="14">
        <f t="shared" si="3"/>
        <v>0.4857142857</v>
      </c>
      <c r="U4821" s="15" t="str">
        <f>vlookup(F4821,'Sub categories'!$A:$C,3,False)</f>
        <v>Paper</v>
      </c>
      <c r="V4821" s="16">
        <f t="shared" si="4"/>
        <v>5</v>
      </c>
      <c r="W4821" s="17">
        <f t="array" ref="W4821">INDEX(shipping_prices!$C$1:$F6048,MATCH(I4821,shipping_prices!$A$1:$A6048,0),MATCH(M4821,shipping_prices!$C$1:$F$1,0))</f>
        <v>7.18</v>
      </c>
      <c r="X4821" s="15" t="str">
        <f t="shared" si="5"/>
        <v>Lena CreightonRosevilleCalifornia</v>
      </c>
      <c r="Y4821" s="15" t="str">
        <f t="shared" si="6"/>
        <v>Low</v>
      </c>
    </row>
    <row r="4822">
      <c r="A4822" s="1">
        <v>42886.0</v>
      </c>
      <c r="B4822" s="2" t="s">
        <v>5519</v>
      </c>
      <c r="C4822" s="2">
        <v>14.0</v>
      </c>
      <c r="D4822" s="2" t="s">
        <v>731</v>
      </c>
      <c r="E4822" s="2" t="s">
        <v>27</v>
      </c>
      <c r="F4822" s="2" t="s">
        <v>880</v>
      </c>
      <c r="G4822" s="2" t="s">
        <v>45</v>
      </c>
      <c r="H4822" s="2" t="s">
        <v>79</v>
      </c>
      <c r="I4822" s="2" t="s">
        <v>3504</v>
      </c>
      <c r="J4822" s="2" t="s">
        <v>42</v>
      </c>
      <c r="K4822" s="2" t="s">
        <v>43</v>
      </c>
      <c r="L4822" s="10">
        <v>42891.0</v>
      </c>
      <c r="M4822" s="2" t="s">
        <v>34</v>
      </c>
      <c r="N4822" s="11">
        <v>0.0</v>
      </c>
      <c r="O4822" s="12">
        <v>21.0</v>
      </c>
      <c r="P4822" s="13">
        <v>0.48</v>
      </c>
      <c r="Q4822" s="13">
        <v>43.0</v>
      </c>
      <c r="R4822" s="13">
        <f t="shared" si="1"/>
        <v>43</v>
      </c>
      <c r="S4822" s="14">
        <f t="shared" si="2"/>
        <v>3.071428571</v>
      </c>
      <c r="T4822" s="14">
        <f t="shared" si="3"/>
        <v>0.488372093</v>
      </c>
      <c r="U4822" s="15" t="str">
        <f>vlookup(F4822,'Sub categories'!$A:$C,3,False)</f>
        <v>Furnishings</v>
      </c>
      <c r="V4822" s="16">
        <f t="shared" si="4"/>
        <v>5</v>
      </c>
      <c r="W4822" s="17">
        <f t="array" ref="W4822">INDEX(shipping_prices!$C$1:$F6049,MATCH(I4822,shipping_prices!$A$1:$A6049,0),MATCH(M4822,shipping_prices!$C$1:$F$1,0))</f>
        <v>7.18</v>
      </c>
      <c r="X4822" s="15" t="str">
        <f t="shared" si="5"/>
        <v>Lena CreightonRosevilleCalifornia</v>
      </c>
      <c r="Y4822" s="15" t="str">
        <f t="shared" si="6"/>
        <v>Low</v>
      </c>
    </row>
    <row r="4823" hidden="1">
      <c r="A4823" s="1">
        <v>42886.0</v>
      </c>
      <c r="B4823" s="2" t="s">
        <v>5519</v>
      </c>
      <c r="C4823" s="2">
        <v>6.0</v>
      </c>
      <c r="D4823" s="2" t="s">
        <v>731</v>
      </c>
      <c r="E4823" s="2" t="s">
        <v>27</v>
      </c>
      <c r="F4823" s="2" t="s">
        <v>2945</v>
      </c>
      <c r="G4823" s="2" t="s">
        <v>39</v>
      </c>
      <c r="H4823" s="2" t="s">
        <v>2946</v>
      </c>
      <c r="I4823" s="2" t="s">
        <v>3504</v>
      </c>
      <c r="J4823" s="2" t="s">
        <v>42</v>
      </c>
      <c r="K4823" s="2" t="s">
        <v>43</v>
      </c>
      <c r="L4823" s="10">
        <v>42891.0</v>
      </c>
      <c r="M4823" s="2" t="s">
        <v>34</v>
      </c>
      <c r="N4823" s="11">
        <v>0.0</v>
      </c>
      <c r="O4823" s="12">
        <v>18.0</v>
      </c>
      <c r="P4823" s="13">
        <v>0.28</v>
      </c>
      <c r="Q4823" s="13">
        <v>66.0</v>
      </c>
      <c r="R4823" s="13">
        <f t="shared" si="1"/>
        <v>66</v>
      </c>
      <c r="S4823" s="14">
        <f t="shared" si="2"/>
        <v>11</v>
      </c>
      <c r="T4823" s="14">
        <f t="shared" si="3"/>
        <v>0.2727272727</v>
      </c>
      <c r="U4823" s="15" t="str">
        <f>vlookup(F4823,'Sub categories'!$A:$C,3,False)</f>
        <v>Supplies</v>
      </c>
      <c r="V4823" s="16">
        <f t="shared" si="4"/>
        <v>5</v>
      </c>
      <c r="W4823" s="17">
        <f t="array" ref="W4823">INDEX(shipping_prices!$C$1:$F6050,MATCH(I4823,shipping_prices!$A$1:$A6050,0),MATCH(M4823,shipping_prices!$C$1:$F$1,0))</f>
        <v>7.18</v>
      </c>
      <c r="X4823" s="15" t="str">
        <f t="shared" si="5"/>
        <v>Lena CreightonRosevilleCalifornia</v>
      </c>
      <c r="Y4823" s="15" t="str">
        <f t="shared" si="6"/>
        <v>Low</v>
      </c>
    </row>
    <row r="4824" hidden="1">
      <c r="A4824" s="1">
        <v>42886.0</v>
      </c>
      <c r="B4824" s="2" t="s">
        <v>5519</v>
      </c>
      <c r="C4824" s="2">
        <v>3.0</v>
      </c>
      <c r="D4824" s="2" t="s">
        <v>731</v>
      </c>
      <c r="E4824" s="2" t="s">
        <v>27</v>
      </c>
      <c r="F4824" s="2" t="s">
        <v>2989</v>
      </c>
      <c r="G4824" s="2" t="s">
        <v>39</v>
      </c>
      <c r="H4824" s="2" t="s">
        <v>182</v>
      </c>
      <c r="I4824" s="2" t="s">
        <v>3504</v>
      </c>
      <c r="J4824" s="2" t="s">
        <v>42</v>
      </c>
      <c r="K4824" s="2" t="s">
        <v>43</v>
      </c>
      <c r="L4824" s="10">
        <v>42891.0</v>
      </c>
      <c r="M4824" s="2" t="s">
        <v>34</v>
      </c>
      <c r="N4824" s="11">
        <v>0.2</v>
      </c>
      <c r="O4824" s="12">
        <v>27.0</v>
      </c>
      <c r="P4824" s="13">
        <v>0.35</v>
      </c>
      <c r="Q4824" s="13">
        <v>76.0</v>
      </c>
      <c r="R4824" s="13">
        <f t="shared" si="1"/>
        <v>95</v>
      </c>
      <c r="S4824" s="14">
        <f t="shared" si="2"/>
        <v>31.66666667</v>
      </c>
      <c r="T4824" s="14">
        <f t="shared" si="3"/>
        <v>0.3552631579</v>
      </c>
      <c r="U4824" s="15" t="str">
        <f>vlookup(F4824,'Sub categories'!$A:$C,3,False)</f>
        <v>Binders</v>
      </c>
      <c r="V4824" s="16">
        <f t="shared" si="4"/>
        <v>5</v>
      </c>
      <c r="W4824" s="17">
        <f t="array" ref="W4824">INDEX(shipping_prices!$C$1:$F6051,MATCH(I4824,shipping_prices!$A$1:$A6051,0),MATCH(M4824,shipping_prices!$C$1:$F$1,0))</f>
        <v>7.18</v>
      </c>
      <c r="X4824" s="15" t="str">
        <f t="shared" si="5"/>
        <v>Lena CreightonRosevilleCalifornia</v>
      </c>
      <c r="Y4824" s="15" t="str">
        <f t="shared" si="6"/>
        <v>Low</v>
      </c>
    </row>
    <row r="4825" hidden="1">
      <c r="A4825" s="1">
        <v>42886.0</v>
      </c>
      <c r="B4825" s="2" t="s">
        <v>5520</v>
      </c>
      <c r="C4825" s="2">
        <v>5.0</v>
      </c>
      <c r="D4825" s="2" t="s">
        <v>2237</v>
      </c>
      <c r="E4825" s="2" t="s">
        <v>27</v>
      </c>
      <c r="F4825" s="2" t="s">
        <v>328</v>
      </c>
      <c r="G4825" s="2" t="s">
        <v>39</v>
      </c>
      <c r="H4825" s="2" t="s">
        <v>329</v>
      </c>
      <c r="I4825" s="2" t="s">
        <v>31</v>
      </c>
      <c r="J4825" s="2" t="s">
        <v>32</v>
      </c>
      <c r="K4825" s="2" t="s">
        <v>33</v>
      </c>
      <c r="L4825" s="10">
        <v>42895.0</v>
      </c>
      <c r="M4825" s="2" t="s">
        <v>34</v>
      </c>
      <c r="N4825" s="11">
        <v>0.0</v>
      </c>
      <c r="O4825" s="12">
        <v>130.0</v>
      </c>
      <c r="P4825" s="13">
        <v>0.33</v>
      </c>
      <c r="Q4825" s="13">
        <v>393.0</v>
      </c>
      <c r="R4825" s="13">
        <f t="shared" si="1"/>
        <v>393</v>
      </c>
      <c r="S4825" s="14">
        <f t="shared" si="2"/>
        <v>78.6</v>
      </c>
      <c r="T4825" s="14">
        <f t="shared" si="3"/>
        <v>0.3307888041</v>
      </c>
      <c r="U4825" s="15" t="str">
        <f>vlookup(F4825,'Sub categories'!$A:$C,3,False)</f>
        <v>Appliances</v>
      </c>
      <c r="V4825" s="16">
        <f t="shared" si="4"/>
        <v>9</v>
      </c>
      <c r="W4825" s="17">
        <f t="array" ref="W4825">INDEX(shipping_prices!$C$1:$F6052,MATCH(I4825,shipping_prices!$A$1:$A6052,0),MATCH(M4825,shipping_prices!$C$1:$F$1,0))</f>
        <v>10.09</v>
      </c>
      <c r="X4825" s="15" t="str">
        <f t="shared" si="5"/>
        <v>Helen AbelmanNew York CityNew York</v>
      </c>
      <c r="Y4825" s="15" t="str">
        <f t="shared" si="6"/>
        <v>High</v>
      </c>
    </row>
    <row r="4826" hidden="1">
      <c r="A4826" s="1">
        <v>42886.0</v>
      </c>
      <c r="B4826" s="2" t="s">
        <v>5521</v>
      </c>
      <c r="C4826" s="2">
        <v>1.0</v>
      </c>
      <c r="D4826" s="2" t="s">
        <v>3591</v>
      </c>
      <c r="E4826" s="2" t="s">
        <v>27</v>
      </c>
      <c r="F4826" s="2" t="s">
        <v>2004</v>
      </c>
      <c r="G4826" s="2" t="s">
        <v>39</v>
      </c>
      <c r="H4826" s="2" t="s">
        <v>1647</v>
      </c>
      <c r="I4826" s="2" t="s">
        <v>439</v>
      </c>
      <c r="J4826" s="2" t="s">
        <v>42</v>
      </c>
      <c r="K4826" s="2" t="s">
        <v>43</v>
      </c>
      <c r="L4826" s="10">
        <v>42897.0</v>
      </c>
      <c r="M4826" s="2" t="s">
        <v>34</v>
      </c>
      <c r="N4826" s="11">
        <v>0.0</v>
      </c>
      <c r="O4826" s="12">
        <v>4.0</v>
      </c>
      <c r="P4826" s="13">
        <v>0.47</v>
      </c>
      <c r="Q4826" s="13">
        <v>8.0</v>
      </c>
      <c r="R4826" s="13">
        <f t="shared" si="1"/>
        <v>8</v>
      </c>
      <c r="S4826" s="14">
        <f t="shared" si="2"/>
        <v>8</v>
      </c>
      <c r="T4826" s="14">
        <f t="shared" si="3"/>
        <v>0.5</v>
      </c>
      <c r="U4826" s="15" t="str">
        <f>vlookup(F4826,'Sub categories'!$A:$C,3,False)</f>
        <v>Paper</v>
      </c>
      <c r="V4826" s="16">
        <f t="shared" si="4"/>
        <v>11</v>
      </c>
      <c r="W4826" s="17">
        <f t="array" ref="W4826">INDEX(shipping_prices!$C$1:$F6053,MATCH(I4826,shipping_prices!$A$1:$A6053,0),MATCH(M4826,shipping_prices!$C$1:$F$1,0))</f>
        <v>14.3</v>
      </c>
      <c r="X4826" s="15" t="str">
        <f t="shared" si="5"/>
        <v>Kelly CollisterSan DiegoCalifornia</v>
      </c>
      <c r="Y4826" s="15" t="str">
        <f t="shared" si="6"/>
        <v>Low</v>
      </c>
    </row>
    <row r="4827" hidden="1">
      <c r="A4827" s="1">
        <v>42888.0</v>
      </c>
      <c r="B4827" s="2" t="s">
        <v>5521</v>
      </c>
      <c r="C4827" s="2">
        <v>13.0</v>
      </c>
      <c r="D4827" s="2" t="s">
        <v>3591</v>
      </c>
      <c r="E4827" s="2" t="s">
        <v>27</v>
      </c>
      <c r="F4827" s="2" t="s">
        <v>1562</v>
      </c>
      <c r="G4827" s="2" t="s">
        <v>29</v>
      </c>
      <c r="H4827" s="2" t="s">
        <v>220</v>
      </c>
      <c r="I4827" s="2" t="s">
        <v>439</v>
      </c>
      <c r="J4827" s="2" t="s">
        <v>42</v>
      </c>
      <c r="K4827" s="2" t="s">
        <v>43</v>
      </c>
      <c r="L4827" s="10">
        <v>42897.0</v>
      </c>
      <c r="M4827" s="2" t="s">
        <v>34</v>
      </c>
      <c r="N4827" s="11">
        <v>0.0</v>
      </c>
      <c r="O4827" s="12">
        <v>636.0</v>
      </c>
      <c r="P4827" s="13">
        <v>0.19</v>
      </c>
      <c r="Q4827" s="13">
        <v>3347.0</v>
      </c>
      <c r="R4827" s="13">
        <f t="shared" si="1"/>
        <v>3347</v>
      </c>
      <c r="S4827" s="14">
        <f t="shared" si="2"/>
        <v>257.4615385</v>
      </c>
      <c r="T4827" s="14">
        <f t="shared" si="3"/>
        <v>0.1900209143</v>
      </c>
      <c r="U4827" s="15" t="str">
        <f>vlookup(F4827,'Sub categories'!$A:$C,3,False)</f>
        <v>Accessories</v>
      </c>
      <c r="V4827" s="16">
        <f t="shared" si="4"/>
        <v>9</v>
      </c>
      <c r="W4827" s="17">
        <f t="array" ref="W4827">INDEX(shipping_prices!$C$1:$F6054,MATCH(I4827,shipping_prices!$A$1:$A6054,0),MATCH(M4827,shipping_prices!$C$1:$F$1,0))</f>
        <v>14.3</v>
      </c>
      <c r="X4827" s="15" t="str">
        <f t="shared" si="5"/>
        <v>Kelly CollisterSan DiegoCalifornia</v>
      </c>
      <c r="Y4827" s="15" t="str">
        <f t="shared" si="6"/>
        <v>High</v>
      </c>
    </row>
    <row r="4828">
      <c r="A4828" s="1">
        <v>42888.0</v>
      </c>
      <c r="B4828" s="2" t="s">
        <v>5522</v>
      </c>
      <c r="C4828" s="2">
        <v>3.0</v>
      </c>
      <c r="D4828" s="2" t="s">
        <v>2632</v>
      </c>
      <c r="E4828" s="2" t="s">
        <v>37</v>
      </c>
      <c r="F4828" s="2" t="s">
        <v>3450</v>
      </c>
      <c r="G4828" s="2" t="s">
        <v>45</v>
      </c>
      <c r="H4828" s="2" t="s">
        <v>79</v>
      </c>
      <c r="I4828" s="2" t="s">
        <v>5523</v>
      </c>
      <c r="J4828" s="2" t="s">
        <v>53</v>
      </c>
      <c r="K4828" s="2" t="s">
        <v>54</v>
      </c>
      <c r="L4828" s="10">
        <v>42893.0</v>
      </c>
      <c r="M4828" s="2" t="s">
        <v>34</v>
      </c>
      <c r="N4828" s="11">
        <v>0.2</v>
      </c>
      <c r="O4828" s="12">
        <v>3.0</v>
      </c>
      <c r="P4828" s="13">
        <v>0.23</v>
      </c>
      <c r="Q4828" s="13">
        <v>12.0</v>
      </c>
      <c r="R4828" s="13">
        <f t="shared" si="1"/>
        <v>15</v>
      </c>
      <c r="S4828" s="14">
        <f t="shared" si="2"/>
        <v>5</v>
      </c>
      <c r="T4828" s="14">
        <f t="shared" si="3"/>
        <v>0.25</v>
      </c>
      <c r="U4828" s="15" t="str">
        <f>vlookup(F4828,'Sub categories'!$A:$C,3,False)</f>
        <v>Furnishings</v>
      </c>
      <c r="V4828" s="16">
        <f t="shared" si="4"/>
        <v>5</v>
      </c>
      <c r="W4828" s="17">
        <f t="array" ref="W4828">INDEX(shipping_prices!$C$1:$F6055,MATCH(I4828,shipping_prices!$A$1:$A6055,0),MATCH(M4828,shipping_prices!$C$1:$F$1,0))</f>
        <v>11.1</v>
      </c>
      <c r="X4828" s="15" t="str">
        <f t="shared" si="5"/>
        <v>Anna HäberlinCoral GablesFlorida</v>
      </c>
      <c r="Y4828" s="15" t="str">
        <f t="shared" si="6"/>
        <v>Low</v>
      </c>
    </row>
    <row r="4829" hidden="1">
      <c r="A4829" s="1">
        <v>42888.0</v>
      </c>
      <c r="B4829" s="2" t="s">
        <v>5522</v>
      </c>
      <c r="C4829" s="2">
        <v>3.0</v>
      </c>
      <c r="D4829" s="2" t="s">
        <v>2632</v>
      </c>
      <c r="E4829" s="2" t="s">
        <v>37</v>
      </c>
      <c r="F4829" s="2" t="s">
        <v>1643</v>
      </c>
      <c r="G4829" s="2" t="s">
        <v>29</v>
      </c>
      <c r="H4829" s="2" t="s">
        <v>503</v>
      </c>
      <c r="I4829" s="2" t="s">
        <v>5523</v>
      </c>
      <c r="J4829" s="2" t="s">
        <v>53</v>
      </c>
      <c r="K4829" s="2" t="s">
        <v>54</v>
      </c>
      <c r="L4829" s="10">
        <v>42893.0</v>
      </c>
      <c r="M4829" s="2" t="s">
        <v>34</v>
      </c>
      <c r="N4829" s="11">
        <v>0.2</v>
      </c>
      <c r="O4829" s="12">
        <v>20.0</v>
      </c>
      <c r="P4829" s="13">
        <v>0.38</v>
      </c>
      <c r="Q4829" s="13">
        <v>53.0</v>
      </c>
      <c r="R4829" s="13">
        <f t="shared" si="1"/>
        <v>66.25</v>
      </c>
      <c r="S4829" s="14">
        <f t="shared" si="2"/>
        <v>22.08333333</v>
      </c>
      <c r="T4829" s="14">
        <f t="shared" si="3"/>
        <v>0.3773584906</v>
      </c>
      <c r="U4829" s="15" t="str">
        <f>vlookup(F4829,'Sub categories'!$A:$C,3,False)</f>
        <v>Phones</v>
      </c>
      <c r="V4829" s="16">
        <f t="shared" si="4"/>
        <v>5</v>
      </c>
      <c r="W4829" s="17">
        <f t="array" ref="W4829">INDEX(shipping_prices!$C$1:$F6056,MATCH(I4829,shipping_prices!$A$1:$A6056,0),MATCH(M4829,shipping_prices!$C$1:$F$1,0))</f>
        <v>11.1</v>
      </c>
      <c r="X4829" s="15" t="str">
        <f t="shared" si="5"/>
        <v>Anna HäberlinCoral GablesFlorida</v>
      </c>
      <c r="Y4829" s="15" t="str">
        <f t="shared" si="6"/>
        <v>Low</v>
      </c>
    </row>
    <row r="4830" hidden="1">
      <c r="A4830" s="1">
        <v>42888.0</v>
      </c>
      <c r="B4830" s="2" t="s">
        <v>5524</v>
      </c>
      <c r="C4830" s="2">
        <v>3.0</v>
      </c>
      <c r="D4830" s="2" t="s">
        <v>339</v>
      </c>
      <c r="E4830" s="2" t="s">
        <v>27</v>
      </c>
      <c r="F4830" s="2" t="s">
        <v>3833</v>
      </c>
      <c r="G4830" s="2" t="s">
        <v>39</v>
      </c>
      <c r="H4830" s="2" t="s">
        <v>79</v>
      </c>
      <c r="I4830" s="2" t="s">
        <v>741</v>
      </c>
      <c r="J4830" s="2" t="s">
        <v>76</v>
      </c>
      <c r="K4830" s="2" t="s">
        <v>77</v>
      </c>
      <c r="L4830" s="10">
        <v>42890.0</v>
      </c>
      <c r="M4830" s="2" t="s">
        <v>34</v>
      </c>
      <c r="N4830" s="11">
        <v>0.2</v>
      </c>
      <c r="O4830" s="12">
        <v>12.0</v>
      </c>
      <c r="P4830" s="13">
        <v>0.33</v>
      </c>
      <c r="Q4830" s="13">
        <v>37.0</v>
      </c>
      <c r="R4830" s="13">
        <f t="shared" si="1"/>
        <v>46.25</v>
      </c>
      <c r="S4830" s="14">
        <f t="shared" si="2"/>
        <v>15.41666667</v>
      </c>
      <c r="T4830" s="14">
        <f t="shared" si="3"/>
        <v>0.3243243243</v>
      </c>
      <c r="U4830" s="15" t="str">
        <f>vlookup(F4830,'Sub categories'!$A:$C,3,False)</f>
        <v>Envelopes</v>
      </c>
      <c r="V4830" s="16">
        <f t="shared" si="4"/>
        <v>2</v>
      </c>
      <c r="W4830" s="17">
        <f t="array" ref="W4830">INDEX(shipping_prices!$C$1:$F6057,MATCH(I4830,shipping_prices!$A$1:$A6057,0),MATCH(M4830,shipping_prices!$C$1:$F$1,0))</f>
        <v>12.55</v>
      </c>
      <c r="X4830" s="15" t="str">
        <f t="shared" si="5"/>
        <v>Chris CortesSan AntonioTexas</v>
      </c>
      <c r="Y4830" s="15" t="str">
        <f t="shared" si="6"/>
        <v>Low</v>
      </c>
    </row>
    <row r="4831" hidden="1">
      <c r="A4831" s="1">
        <v>42889.0</v>
      </c>
      <c r="B4831" s="2" t="s">
        <v>5524</v>
      </c>
      <c r="C4831" s="2">
        <v>3.0</v>
      </c>
      <c r="D4831" s="2" t="s">
        <v>339</v>
      </c>
      <c r="E4831" s="2" t="s">
        <v>27</v>
      </c>
      <c r="F4831" s="2" t="s">
        <v>4440</v>
      </c>
      <c r="G4831" s="2" t="s">
        <v>29</v>
      </c>
      <c r="H4831" s="2" t="s">
        <v>1854</v>
      </c>
      <c r="I4831" s="2" t="s">
        <v>741</v>
      </c>
      <c r="J4831" s="2" t="s">
        <v>76</v>
      </c>
      <c r="K4831" s="2" t="s">
        <v>77</v>
      </c>
      <c r="L4831" s="10">
        <v>42890.0</v>
      </c>
      <c r="M4831" s="2" t="s">
        <v>34</v>
      </c>
      <c r="N4831" s="11">
        <v>0.4</v>
      </c>
      <c r="O4831" s="12">
        <v>34.0</v>
      </c>
      <c r="P4831" s="13">
        <v>0.12</v>
      </c>
      <c r="Q4831" s="13">
        <v>288.0</v>
      </c>
      <c r="R4831" s="13">
        <f t="shared" si="1"/>
        <v>480</v>
      </c>
      <c r="S4831" s="14">
        <f t="shared" si="2"/>
        <v>160</v>
      </c>
      <c r="T4831" s="14">
        <f t="shared" si="3"/>
        <v>0.1180555556</v>
      </c>
      <c r="U4831" s="15" t="str">
        <f>vlookup(F4831,'Sub categories'!$A:$C,3,False)</f>
        <v>Machines</v>
      </c>
      <c r="V4831" s="16">
        <f t="shared" si="4"/>
        <v>1</v>
      </c>
      <c r="W4831" s="17">
        <f t="array" ref="W4831">INDEX(shipping_prices!$C$1:$F6058,MATCH(I4831,shipping_prices!$A$1:$A6058,0),MATCH(M4831,shipping_prices!$C$1:$F$1,0))</f>
        <v>12.55</v>
      </c>
      <c r="X4831" s="15" t="str">
        <f t="shared" si="5"/>
        <v>Chris CortesSan AntonioTexas</v>
      </c>
      <c r="Y4831" s="15" t="str">
        <f t="shared" si="6"/>
        <v>High</v>
      </c>
    </row>
    <row r="4832">
      <c r="A4832" s="1">
        <v>42890.0</v>
      </c>
      <c r="B4832" s="2" t="s">
        <v>5524</v>
      </c>
      <c r="C4832" s="2">
        <v>3.0</v>
      </c>
      <c r="D4832" s="2" t="s">
        <v>339</v>
      </c>
      <c r="E4832" s="2" t="s">
        <v>27</v>
      </c>
      <c r="F4832" s="2" t="s">
        <v>4641</v>
      </c>
      <c r="G4832" s="2" t="s">
        <v>45</v>
      </c>
      <c r="H4832" s="2" t="s">
        <v>1391</v>
      </c>
      <c r="I4832" s="2" t="s">
        <v>741</v>
      </c>
      <c r="J4832" s="2" t="s">
        <v>76</v>
      </c>
      <c r="K4832" s="2" t="s">
        <v>77</v>
      </c>
      <c r="L4832" s="10">
        <v>42890.0</v>
      </c>
      <c r="M4832" s="2" t="s">
        <v>34</v>
      </c>
      <c r="N4832" s="11">
        <v>0.3</v>
      </c>
      <c r="O4832" s="12">
        <v>-128.0</v>
      </c>
      <c r="P4832" s="13">
        <v>-0.2</v>
      </c>
      <c r="Q4832" s="13">
        <v>638.0</v>
      </c>
      <c r="R4832" s="13">
        <f t="shared" si="1"/>
        <v>911.4285714</v>
      </c>
      <c r="S4832" s="14">
        <f t="shared" si="2"/>
        <v>303.8095238</v>
      </c>
      <c r="T4832" s="14">
        <f t="shared" si="3"/>
        <v>-0.2006269592</v>
      </c>
      <c r="U4832" s="15" t="str">
        <f>vlookup(F4832,'Sub categories'!$A:$C,3,False)</f>
        <v>Tables</v>
      </c>
      <c r="V4832" s="16">
        <f t="shared" si="4"/>
        <v>0</v>
      </c>
      <c r="W4832" s="17">
        <f t="array" ref="W4832">INDEX(shipping_prices!$C$1:$F6059,MATCH(I4832,shipping_prices!$A$1:$A6059,0),MATCH(M4832,shipping_prices!$C$1:$F$1,0))</f>
        <v>12.55</v>
      </c>
      <c r="X4832" s="15" t="str">
        <f t="shared" si="5"/>
        <v>Chris CortesSan AntonioTexas</v>
      </c>
      <c r="Y4832" s="15" t="str">
        <f t="shared" si="6"/>
        <v>loss</v>
      </c>
    </row>
    <row r="4833" hidden="1">
      <c r="A4833" s="1">
        <v>42890.0</v>
      </c>
      <c r="B4833" s="2" t="s">
        <v>5525</v>
      </c>
      <c r="C4833" s="2">
        <v>3.0</v>
      </c>
      <c r="D4833" s="2" t="s">
        <v>3287</v>
      </c>
      <c r="E4833" s="2" t="s">
        <v>27</v>
      </c>
      <c r="F4833" s="2" t="s">
        <v>2885</v>
      </c>
      <c r="G4833" s="2" t="s">
        <v>39</v>
      </c>
      <c r="H4833" s="2" t="s">
        <v>1687</v>
      </c>
      <c r="I4833" s="2" t="s">
        <v>31</v>
      </c>
      <c r="J4833" s="2" t="s">
        <v>32</v>
      </c>
      <c r="K4833" s="2" t="s">
        <v>33</v>
      </c>
      <c r="L4833" s="10">
        <v>42894.0</v>
      </c>
      <c r="M4833" s="2" t="s">
        <v>90</v>
      </c>
      <c r="N4833" s="11">
        <v>0.0</v>
      </c>
      <c r="O4833" s="12">
        <v>0.0</v>
      </c>
      <c r="P4833" s="13">
        <v>0.01</v>
      </c>
      <c r="Q4833" s="13">
        <v>41.0</v>
      </c>
      <c r="R4833" s="13">
        <f t="shared" si="1"/>
        <v>41</v>
      </c>
      <c r="S4833" s="14">
        <f t="shared" si="2"/>
        <v>13.66666667</v>
      </c>
      <c r="T4833" s="14">
        <f t="shared" si="3"/>
        <v>0</v>
      </c>
      <c r="U4833" s="15" t="str">
        <f>vlookup(F4833,'Sub categories'!$A:$C,3,False)</f>
        <v>Storage</v>
      </c>
      <c r="V4833" s="16">
        <f t="shared" si="4"/>
        <v>4</v>
      </c>
      <c r="W4833" s="17">
        <f t="array" ref="W4833">INDEX(shipping_prices!$C$1:$F6060,MATCH(I4833,shipping_prices!$A$1:$A6060,0),MATCH(M4833,shipping_prices!$C$1:$F$1,0))</f>
        <v>0.94</v>
      </c>
      <c r="X4833" s="15" t="str">
        <f t="shared" si="5"/>
        <v>Fred McMathNew York CityNew York</v>
      </c>
      <c r="Y4833" s="15" t="str">
        <f t="shared" si="6"/>
        <v>loss</v>
      </c>
    </row>
    <row r="4834" hidden="1">
      <c r="A4834" s="1">
        <v>42890.0</v>
      </c>
      <c r="B4834" s="2" t="s">
        <v>5526</v>
      </c>
      <c r="C4834" s="2">
        <v>3.0</v>
      </c>
      <c r="D4834" s="2" t="s">
        <v>1837</v>
      </c>
      <c r="E4834" s="2" t="s">
        <v>27</v>
      </c>
      <c r="F4834" s="2" t="s">
        <v>757</v>
      </c>
      <c r="G4834" s="2" t="s">
        <v>39</v>
      </c>
      <c r="H4834" s="2" t="s">
        <v>193</v>
      </c>
      <c r="I4834" s="2" t="s">
        <v>3754</v>
      </c>
      <c r="J4834" s="2" t="s">
        <v>42</v>
      </c>
      <c r="K4834" s="2" t="s">
        <v>43</v>
      </c>
      <c r="L4834" s="10">
        <v>42890.0</v>
      </c>
      <c r="M4834" s="2" t="s">
        <v>469</v>
      </c>
      <c r="N4834" s="11">
        <v>0.0</v>
      </c>
      <c r="O4834" s="12">
        <v>4.0</v>
      </c>
      <c r="P4834" s="13">
        <v>0.46</v>
      </c>
      <c r="Q4834" s="13">
        <v>8.0</v>
      </c>
      <c r="R4834" s="13">
        <f t="shared" si="1"/>
        <v>8</v>
      </c>
      <c r="S4834" s="14">
        <f t="shared" si="2"/>
        <v>2.666666667</v>
      </c>
      <c r="T4834" s="14">
        <f t="shared" si="3"/>
        <v>0.5</v>
      </c>
      <c r="U4834" s="15" t="str">
        <f>vlookup(F4834,'Sub categories'!$A:$C,3,False)</f>
        <v>Labels</v>
      </c>
      <c r="V4834" s="16">
        <f t="shared" si="4"/>
        <v>0</v>
      </c>
      <c r="W4834" s="17">
        <f t="array" ref="W4834">INDEX(shipping_prices!$C$1:$F6061,MATCH(I4834,shipping_prices!$A$1:$A6061,0),MATCH(M4834,shipping_prices!$C$1:$F$1,0))</f>
        <v>45.14</v>
      </c>
      <c r="X4834" s="15" t="str">
        <f t="shared" si="5"/>
        <v>Chuck MageeRedlandsCalifornia</v>
      </c>
      <c r="Y4834" s="15" t="str">
        <f t="shared" si="6"/>
        <v>Low</v>
      </c>
    </row>
    <row r="4835" hidden="1">
      <c r="A4835" s="1">
        <v>42890.0</v>
      </c>
      <c r="B4835" s="2" t="s">
        <v>5526</v>
      </c>
      <c r="C4835" s="2">
        <v>5.0</v>
      </c>
      <c r="D4835" s="2" t="s">
        <v>1837</v>
      </c>
      <c r="E4835" s="2" t="s">
        <v>27</v>
      </c>
      <c r="F4835" s="2" t="s">
        <v>2108</v>
      </c>
      <c r="G4835" s="2" t="s">
        <v>39</v>
      </c>
      <c r="H4835" s="2" t="s">
        <v>79</v>
      </c>
      <c r="I4835" s="2" t="s">
        <v>3754</v>
      </c>
      <c r="J4835" s="2" t="s">
        <v>42</v>
      </c>
      <c r="K4835" s="2" t="s">
        <v>43</v>
      </c>
      <c r="L4835" s="10">
        <v>42890.0</v>
      </c>
      <c r="M4835" s="2" t="s">
        <v>469</v>
      </c>
      <c r="N4835" s="11">
        <v>0.0</v>
      </c>
      <c r="O4835" s="12">
        <v>13.0</v>
      </c>
      <c r="P4835" s="13">
        <v>0.45</v>
      </c>
      <c r="Q4835" s="13">
        <v>30.0</v>
      </c>
      <c r="R4835" s="13">
        <f t="shared" si="1"/>
        <v>30</v>
      </c>
      <c r="S4835" s="14">
        <f t="shared" si="2"/>
        <v>6</v>
      </c>
      <c r="T4835" s="14">
        <f t="shared" si="3"/>
        <v>0.4333333333</v>
      </c>
      <c r="U4835" s="15" t="str">
        <f>vlookup(F4835,'Sub categories'!$A:$C,3,False)</f>
        <v>Paper</v>
      </c>
      <c r="V4835" s="16">
        <f t="shared" si="4"/>
        <v>0</v>
      </c>
      <c r="W4835" s="17">
        <f t="array" ref="W4835">INDEX(shipping_prices!$C$1:$F6062,MATCH(I4835,shipping_prices!$A$1:$A6062,0),MATCH(M4835,shipping_prices!$C$1:$F$1,0))</f>
        <v>45.14</v>
      </c>
      <c r="X4835" s="15" t="str">
        <f t="shared" si="5"/>
        <v>Chuck MageeRedlandsCalifornia</v>
      </c>
      <c r="Y4835" s="15" t="str">
        <f t="shared" si="6"/>
        <v>Low</v>
      </c>
    </row>
    <row r="4836" hidden="1">
      <c r="A4836" s="1">
        <v>42890.0</v>
      </c>
      <c r="B4836" s="2" t="s">
        <v>5526</v>
      </c>
      <c r="C4836" s="2">
        <v>5.0</v>
      </c>
      <c r="D4836" s="2" t="s">
        <v>1837</v>
      </c>
      <c r="E4836" s="2" t="s">
        <v>27</v>
      </c>
      <c r="F4836" s="2" t="s">
        <v>1579</v>
      </c>
      <c r="G4836" s="2" t="s">
        <v>39</v>
      </c>
      <c r="H4836" s="2" t="s">
        <v>120</v>
      </c>
      <c r="I4836" s="2" t="s">
        <v>3754</v>
      </c>
      <c r="J4836" s="2" t="s">
        <v>42</v>
      </c>
      <c r="K4836" s="2" t="s">
        <v>43</v>
      </c>
      <c r="L4836" s="10">
        <v>42890.0</v>
      </c>
      <c r="M4836" s="2" t="s">
        <v>469</v>
      </c>
      <c r="N4836" s="11">
        <v>0.0</v>
      </c>
      <c r="O4836" s="12">
        <v>13.0</v>
      </c>
      <c r="P4836" s="13">
        <v>0.38</v>
      </c>
      <c r="Q4836" s="13">
        <v>35.0</v>
      </c>
      <c r="R4836" s="13">
        <f t="shared" si="1"/>
        <v>35</v>
      </c>
      <c r="S4836" s="14">
        <f t="shared" si="2"/>
        <v>7</v>
      </c>
      <c r="T4836" s="14">
        <f t="shared" si="3"/>
        <v>0.3714285714</v>
      </c>
      <c r="U4836" s="15" t="str">
        <f>vlookup(F4836,'Sub categories'!$A:$C,3,False)</f>
        <v>Art</v>
      </c>
      <c r="V4836" s="16">
        <f t="shared" si="4"/>
        <v>0</v>
      </c>
      <c r="W4836" s="17">
        <f t="array" ref="W4836">INDEX(shipping_prices!$C$1:$F6063,MATCH(I4836,shipping_prices!$A$1:$A6063,0),MATCH(M4836,shipping_prices!$C$1:$F$1,0))</f>
        <v>45.14</v>
      </c>
      <c r="X4836" s="15" t="str">
        <f t="shared" si="5"/>
        <v>Chuck MageeRedlandsCalifornia</v>
      </c>
      <c r="Y4836" s="15" t="str">
        <f t="shared" si="6"/>
        <v>Low</v>
      </c>
    </row>
    <row r="4837" hidden="1">
      <c r="A4837" s="1">
        <v>42890.0</v>
      </c>
      <c r="B4837" s="2" t="s">
        <v>5526</v>
      </c>
      <c r="C4837" s="2">
        <v>3.0</v>
      </c>
      <c r="D4837" s="2" t="s">
        <v>1837</v>
      </c>
      <c r="E4837" s="2" t="s">
        <v>27</v>
      </c>
      <c r="F4837" s="2" t="s">
        <v>2818</v>
      </c>
      <c r="G4837" s="2" t="s">
        <v>39</v>
      </c>
      <c r="H4837" s="2" t="s">
        <v>157</v>
      </c>
      <c r="I4837" s="2" t="s">
        <v>3754</v>
      </c>
      <c r="J4837" s="2" t="s">
        <v>42</v>
      </c>
      <c r="K4837" s="2" t="s">
        <v>43</v>
      </c>
      <c r="L4837" s="10">
        <v>42890.0</v>
      </c>
      <c r="M4837" s="2" t="s">
        <v>469</v>
      </c>
      <c r="N4837" s="11">
        <v>0.0</v>
      </c>
      <c r="O4837" s="12">
        <v>14.0</v>
      </c>
      <c r="P4837" s="13">
        <v>0.27</v>
      </c>
      <c r="Q4837" s="13">
        <v>51.0</v>
      </c>
      <c r="R4837" s="13">
        <f t="shared" si="1"/>
        <v>51</v>
      </c>
      <c r="S4837" s="14">
        <f t="shared" si="2"/>
        <v>17</v>
      </c>
      <c r="T4837" s="14">
        <f t="shared" si="3"/>
        <v>0.2745098039</v>
      </c>
      <c r="U4837" s="15" t="str">
        <f>vlookup(F4837,'Sub categories'!$A:$C,3,False)</f>
        <v>Storage</v>
      </c>
      <c r="V4837" s="16">
        <f t="shared" si="4"/>
        <v>0</v>
      </c>
      <c r="W4837" s="17">
        <f t="array" ref="W4837">INDEX(shipping_prices!$C$1:$F6064,MATCH(I4837,shipping_prices!$A$1:$A6064,0),MATCH(M4837,shipping_prices!$C$1:$F$1,0))</f>
        <v>45.14</v>
      </c>
      <c r="X4837" s="15" t="str">
        <f t="shared" si="5"/>
        <v>Chuck MageeRedlandsCalifornia</v>
      </c>
      <c r="Y4837" s="15" t="str">
        <f t="shared" si="6"/>
        <v>Low</v>
      </c>
    </row>
    <row r="4838" hidden="1">
      <c r="A4838" s="1">
        <v>42890.0</v>
      </c>
      <c r="B4838" s="2" t="s">
        <v>5527</v>
      </c>
      <c r="C4838" s="2">
        <v>2.0</v>
      </c>
      <c r="D4838" s="2" t="s">
        <v>2206</v>
      </c>
      <c r="E4838" s="2" t="s">
        <v>27</v>
      </c>
      <c r="F4838" s="2" t="s">
        <v>1312</v>
      </c>
      <c r="G4838" s="2" t="s">
        <v>39</v>
      </c>
      <c r="H4838" s="2" t="s">
        <v>198</v>
      </c>
      <c r="I4838" s="2" t="s">
        <v>2958</v>
      </c>
      <c r="J4838" s="2" t="s">
        <v>749</v>
      </c>
      <c r="K4838" s="2" t="s">
        <v>54</v>
      </c>
      <c r="L4838" s="10">
        <v>42902.0</v>
      </c>
      <c r="M4838" s="2" t="s">
        <v>34</v>
      </c>
      <c r="N4838" s="11">
        <v>0.0</v>
      </c>
      <c r="O4838" s="12">
        <v>6.0</v>
      </c>
      <c r="P4838" s="13">
        <v>0.46</v>
      </c>
      <c r="Q4838" s="13">
        <v>13.0</v>
      </c>
      <c r="R4838" s="13">
        <f t="shared" si="1"/>
        <v>13</v>
      </c>
      <c r="S4838" s="14">
        <f t="shared" si="2"/>
        <v>6.5</v>
      </c>
      <c r="T4838" s="14">
        <f t="shared" si="3"/>
        <v>0.4615384615</v>
      </c>
      <c r="U4838" s="15" t="str">
        <f>vlookup(F4838,'Sub categories'!$A:$C,3,False)</f>
        <v>Paper</v>
      </c>
      <c r="V4838" s="16">
        <f t="shared" si="4"/>
        <v>12</v>
      </c>
      <c r="W4838" s="17">
        <f t="array" ref="W4838">INDEX(shipping_prices!$C$1:$F6065,MATCH(I4838,shipping_prices!$A$1:$A6065,0),MATCH(M4838,shipping_prices!$C$1:$F$1,0))</f>
        <v>5.03</v>
      </c>
      <c r="X4838" s="15" t="str">
        <f t="shared" si="5"/>
        <v>Anne McFarlandAuburnAlabama</v>
      </c>
      <c r="Y4838" s="15" t="str">
        <f t="shared" si="6"/>
        <v>Low</v>
      </c>
    </row>
    <row r="4839">
      <c r="A4839" s="1">
        <v>42890.0</v>
      </c>
      <c r="B4839" s="2" t="s">
        <v>5527</v>
      </c>
      <c r="C4839" s="2">
        <v>1.0</v>
      </c>
      <c r="D4839" s="2" t="s">
        <v>2206</v>
      </c>
      <c r="E4839" s="2" t="s">
        <v>27</v>
      </c>
      <c r="F4839" s="2" t="s">
        <v>1209</v>
      </c>
      <c r="G4839" s="2" t="s">
        <v>45</v>
      </c>
      <c r="H4839" s="2" t="s">
        <v>423</v>
      </c>
      <c r="I4839" s="2" t="s">
        <v>2958</v>
      </c>
      <c r="J4839" s="2" t="s">
        <v>749</v>
      </c>
      <c r="K4839" s="2" t="s">
        <v>54</v>
      </c>
      <c r="L4839" s="10">
        <v>42902.0</v>
      </c>
      <c r="M4839" s="2" t="s">
        <v>34</v>
      </c>
      <c r="N4839" s="11">
        <v>0.0</v>
      </c>
      <c r="O4839" s="12">
        <v>84.0</v>
      </c>
      <c r="P4839" s="13">
        <v>0.24</v>
      </c>
      <c r="Q4839" s="13">
        <v>351.0</v>
      </c>
      <c r="R4839" s="13">
        <f t="shared" si="1"/>
        <v>351</v>
      </c>
      <c r="S4839" s="14">
        <f t="shared" si="2"/>
        <v>351</v>
      </c>
      <c r="T4839" s="14">
        <f t="shared" si="3"/>
        <v>0.2393162393</v>
      </c>
      <c r="U4839" s="15" t="str">
        <f>vlookup(F4839,'Sub categories'!$A:$C,3,False)</f>
        <v>Chairs</v>
      </c>
      <c r="V4839" s="16">
        <f t="shared" si="4"/>
        <v>12</v>
      </c>
      <c r="W4839" s="17">
        <f t="array" ref="W4839">INDEX(shipping_prices!$C$1:$F6066,MATCH(I4839,shipping_prices!$A$1:$A6066,0),MATCH(M4839,shipping_prices!$C$1:$F$1,0))</f>
        <v>5.03</v>
      </c>
      <c r="X4839" s="15" t="str">
        <f t="shared" si="5"/>
        <v>Anne McFarlandAuburnAlabama</v>
      </c>
      <c r="Y4839" s="15" t="str">
        <f t="shared" si="6"/>
        <v>High</v>
      </c>
    </row>
    <row r="4840" hidden="1">
      <c r="A4840" s="1">
        <v>42890.0</v>
      </c>
      <c r="B4840" s="2" t="s">
        <v>5527</v>
      </c>
      <c r="C4840" s="2">
        <v>4.0</v>
      </c>
      <c r="D4840" s="2" t="s">
        <v>2206</v>
      </c>
      <c r="E4840" s="2" t="s">
        <v>27</v>
      </c>
      <c r="F4840" s="2" t="s">
        <v>951</v>
      </c>
      <c r="G4840" s="2" t="s">
        <v>39</v>
      </c>
      <c r="H4840" s="2" t="s">
        <v>534</v>
      </c>
      <c r="I4840" s="2" t="s">
        <v>2958</v>
      </c>
      <c r="J4840" s="2" t="s">
        <v>749</v>
      </c>
      <c r="K4840" s="2" t="s">
        <v>54</v>
      </c>
      <c r="L4840" s="10">
        <v>42902.0</v>
      </c>
      <c r="M4840" s="2" t="s">
        <v>34</v>
      </c>
      <c r="N4840" s="11">
        <v>0.0</v>
      </c>
      <c r="O4840" s="12">
        <v>117.0</v>
      </c>
      <c r="P4840" s="13">
        <v>0.13</v>
      </c>
      <c r="Q4840" s="13">
        <v>900.0</v>
      </c>
      <c r="R4840" s="13">
        <f t="shared" si="1"/>
        <v>900</v>
      </c>
      <c r="S4840" s="14">
        <f t="shared" si="2"/>
        <v>225</v>
      </c>
      <c r="T4840" s="14">
        <f t="shared" si="3"/>
        <v>0.13</v>
      </c>
      <c r="U4840" s="15" t="str">
        <f>vlookup(F4840,'Sub categories'!$A:$C,3,False)</f>
        <v>Storage</v>
      </c>
      <c r="V4840" s="16">
        <f t="shared" si="4"/>
        <v>12</v>
      </c>
      <c r="W4840" s="17">
        <f t="array" ref="W4840">INDEX(shipping_prices!$C$1:$F6067,MATCH(I4840,shipping_prices!$A$1:$A6067,0),MATCH(M4840,shipping_prices!$C$1:$F$1,0))</f>
        <v>5.03</v>
      </c>
      <c r="X4840" s="15" t="str">
        <f t="shared" si="5"/>
        <v>Anne McFarlandAuburnAlabama</v>
      </c>
      <c r="Y4840" s="15" t="str">
        <f t="shared" si="6"/>
        <v>High</v>
      </c>
    </row>
    <row r="4841" hidden="1">
      <c r="A4841" s="1">
        <v>42890.0</v>
      </c>
      <c r="B4841" s="2" t="s">
        <v>5528</v>
      </c>
      <c r="C4841" s="2">
        <v>6.0</v>
      </c>
      <c r="D4841" s="2" t="s">
        <v>1506</v>
      </c>
      <c r="E4841" s="2" t="s">
        <v>37</v>
      </c>
      <c r="F4841" s="2" t="s">
        <v>2754</v>
      </c>
      <c r="G4841" s="2" t="s">
        <v>39</v>
      </c>
      <c r="H4841" s="2" t="s">
        <v>1847</v>
      </c>
      <c r="I4841" s="2" t="s">
        <v>169</v>
      </c>
      <c r="J4841" s="2" t="s">
        <v>42</v>
      </c>
      <c r="K4841" s="2" t="s">
        <v>43</v>
      </c>
      <c r="L4841" s="10">
        <v>42895.0</v>
      </c>
      <c r="M4841" s="2" t="s">
        <v>34</v>
      </c>
      <c r="N4841" s="11">
        <v>0.0</v>
      </c>
      <c r="O4841" s="12">
        <v>19.0</v>
      </c>
      <c r="P4841" s="13">
        <v>0.48</v>
      </c>
      <c r="Q4841" s="13">
        <v>39.0</v>
      </c>
      <c r="R4841" s="13">
        <f t="shared" si="1"/>
        <v>39</v>
      </c>
      <c r="S4841" s="14">
        <f t="shared" si="2"/>
        <v>6.5</v>
      </c>
      <c r="T4841" s="14">
        <f t="shared" si="3"/>
        <v>0.4871794872</v>
      </c>
      <c r="U4841" s="15" t="str">
        <f>vlookup(F4841,'Sub categories'!$A:$C,3,False)</f>
        <v>Paper</v>
      </c>
      <c r="V4841" s="16">
        <f t="shared" si="4"/>
        <v>5</v>
      </c>
      <c r="W4841" s="17">
        <f t="array" ref="W4841">INDEX(shipping_prices!$C$1:$F6068,MATCH(I4841,shipping_prices!$A$1:$A6068,0),MATCH(M4841,shipping_prices!$C$1:$F$1,0))</f>
        <v>14.86</v>
      </c>
      <c r="X4841" s="15" t="str">
        <f t="shared" si="5"/>
        <v>Henry GoldwynLos AngelesCalifornia</v>
      </c>
      <c r="Y4841" s="15" t="str">
        <f t="shared" si="6"/>
        <v>Low</v>
      </c>
    </row>
    <row r="4842">
      <c r="A4842" s="1">
        <v>42890.0</v>
      </c>
      <c r="B4842" s="2" t="s">
        <v>5528</v>
      </c>
      <c r="C4842" s="2">
        <v>8.0</v>
      </c>
      <c r="D4842" s="2" t="s">
        <v>1506</v>
      </c>
      <c r="E4842" s="2" t="s">
        <v>37</v>
      </c>
      <c r="F4842" s="2" t="s">
        <v>5529</v>
      </c>
      <c r="G4842" s="2" t="s">
        <v>45</v>
      </c>
      <c r="H4842" s="2" t="s">
        <v>707</v>
      </c>
      <c r="I4842" s="2" t="s">
        <v>169</v>
      </c>
      <c r="J4842" s="2" t="s">
        <v>42</v>
      </c>
      <c r="K4842" s="2" t="s">
        <v>43</v>
      </c>
      <c r="L4842" s="10">
        <v>42895.0</v>
      </c>
      <c r="M4842" s="2" t="s">
        <v>34</v>
      </c>
      <c r="N4842" s="11">
        <v>0.0</v>
      </c>
      <c r="O4842" s="12">
        <v>63.0</v>
      </c>
      <c r="P4842" s="13">
        <v>0.34</v>
      </c>
      <c r="Q4842" s="13">
        <v>184.0</v>
      </c>
      <c r="R4842" s="13">
        <f t="shared" si="1"/>
        <v>184</v>
      </c>
      <c r="S4842" s="14">
        <f t="shared" si="2"/>
        <v>23</v>
      </c>
      <c r="T4842" s="14">
        <f t="shared" si="3"/>
        <v>0.3423913043</v>
      </c>
      <c r="U4842" s="15" t="str">
        <f>vlookup(F4842,'Sub categories'!$A:$C,3,False)</f>
        <v>Furnishings</v>
      </c>
      <c r="V4842" s="16">
        <f t="shared" si="4"/>
        <v>5</v>
      </c>
      <c r="W4842" s="17">
        <f t="array" ref="W4842">INDEX(shipping_prices!$C$1:$F6069,MATCH(I4842,shipping_prices!$A$1:$A6069,0),MATCH(M4842,shipping_prices!$C$1:$F$1,0))</f>
        <v>14.86</v>
      </c>
      <c r="X4842" s="15" t="str">
        <f t="shared" si="5"/>
        <v>Henry GoldwynLos AngelesCalifornia</v>
      </c>
      <c r="Y4842" s="15" t="str">
        <f t="shared" si="6"/>
        <v>High</v>
      </c>
    </row>
    <row r="4843" hidden="1">
      <c r="A4843" s="1">
        <v>42890.0</v>
      </c>
      <c r="B4843" s="2" t="s">
        <v>5528</v>
      </c>
      <c r="C4843" s="2">
        <v>5.0</v>
      </c>
      <c r="D4843" s="2" t="s">
        <v>1506</v>
      </c>
      <c r="E4843" s="2" t="s">
        <v>37</v>
      </c>
      <c r="F4843" s="2" t="s">
        <v>4770</v>
      </c>
      <c r="G4843" s="2" t="s">
        <v>39</v>
      </c>
      <c r="H4843" s="2" t="s">
        <v>352</v>
      </c>
      <c r="I4843" s="2" t="s">
        <v>169</v>
      </c>
      <c r="J4843" s="2" t="s">
        <v>42</v>
      </c>
      <c r="K4843" s="2" t="s">
        <v>43</v>
      </c>
      <c r="L4843" s="10">
        <v>42895.0</v>
      </c>
      <c r="M4843" s="2" t="s">
        <v>34</v>
      </c>
      <c r="N4843" s="11">
        <v>0.0</v>
      </c>
      <c r="O4843" s="12">
        <v>29.0</v>
      </c>
      <c r="P4843" s="13">
        <v>0.05</v>
      </c>
      <c r="Q4843" s="13">
        <v>579.0</v>
      </c>
      <c r="R4843" s="13">
        <f t="shared" si="1"/>
        <v>579</v>
      </c>
      <c r="S4843" s="14">
        <f t="shared" si="2"/>
        <v>115.8</v>
      </c>
      <c r="T4843" s="14">
        <f t="shared" si="3"/>
        <v>0.05008635579</v>
      </c>
      <c r="U4843" s="15" t="str">
        <f>vlookup(F4843,'Sub categories'!$A:$C,3,False)</f>
        <v>Supplies</v>
      </c>
      <c r="V4843" s="16">
        <f t="shared" si="4"/>
        <v>5</v>
      </c>
      <c r="W4843" s="17">
        <f t="array" ref="W4843">INDEX(shipping_prices!$C$1:$F6070,MATCH(I4843,shipping_prices!$A$1:$A6070,0),MATCH(M4843,shipping_prices!$C$1:$F$1,0))</f>
        <v>14.86</v>
      </c>
      <c r="X4843" s="15" t="str">
        <f t="shared" si="5"/>
        <v>Henry GoldwynLos AngelesCalifornia</v>
      </c>
      <c r="Y4843" s="15" t="str">
        <f t="shared" si="6"/>
        <v>High</v>
      </c>
    </row>
    <row r="4844" hidden="1">
      <c r="A4844" s="1">
        <v>42891.0</v>
      </c>
      <c r="B4844" s="2" t="s">
        <v>5530</v>
      </c>
      <c r="C4844" s="2">
        <v>4.0</v>
      </c>
      <c r="D4844" s="2" t="s">
        <v>4805</v>
      </c>
      <c r="E4844" s="2" t="s">
        <v>27</v>
      </c>
      <c r="F4844" s="2" t="s">
        <v>249</v>
      </c>
      <c r="G4844" s="2" t="s">
        <v>39</v>
      </c>
      <c r="H4844" s="2" t="s">
        <v>79</v>
      </c>
      <c r="I4844" s="2" t="s">
        <v>3023</v>
      </c>
      <c r="J4844" s="2" t="s">
        <v>572</v>
      </c>
      <c r="K4844" s="2" t="s">
        <v>33</v>
      </c>
      <c r="L4844" s="10">
        <v>42899.0</v>
      </c>
      <c r="M4844" s="2" t="s">
        <v>90</v>
      </c>
      <c r="N4844" s="11">
        <v>0.0</v>
      </c>
      <c r="O4844" s="12">
        <v>5.0</v>
      </c>
      <c r="P4844" s="13">
        <v>0.45</v>
      </c>
      <c r="Q4844" s="13">
        <v>12.0</v>
      </c>
      <c r="R4844" s="13">
        <f t="shared" si="1"/>
        <v>12</v>
      </c>
      <c r="S4844" s="14">
        <f t="shared" si="2"/>
        <v>3</v>
      </c>
      <c r="T4844" s="14">
        <f t="shared" si="3"/>
        <v>0.4166666667</v>
      </c>
      <c r="U4844" s="15" t="str">
        <f>vlookup(F4844,'Sub categories'!$A:$C,3,False)</f>
        <v>Fasteners</v>
      </c>
      <c r="V4844" s="16">
        <f t="shared" si="4"/>
        <v>8</v>
      </c>
      <c r="W4844" s="17">
        <f t="array" ref="W4844">INDEX(shipping_prices!$C$1:$F6071,MATCH(I4844,shipping_prices!$A$1:$A6071,0),MATCH(M4844,shipping_prices!$C$1:$F$1,0))</f>
        <v>5.93</v>
      </c>
      <c r="X4844" s="15" t="str">
        <f t="shared" si="5"/>
        <v>Ted ButterfieldQuincyMassachusetts</v>
      </c>
      <c r="Y4844" s="15" t="str">
        <f t="shared" si="6"/>
        <v>Low</v>
      </c>
    </row>
    <row r="4845" hidden="1">
      <c r="A4845" s="1">
        <v>42891.0</v>
      </c>
      <c r="B4845" s="2" t="s">
        <v>5530</v>
      </c>
      <c r="C4845" s="2">
        <v>5.0</v>
      </c>
      <c r="D4845" s="2" t="s">
        <v>4805</v>
      </c>
      <c r="E4845" s="2" t="s">
        <v>27</v>
      </c>
      <c r="F4845" s="2" t="s">
        <v>826</v>
      </c>
      <c r="G4845" s="2" t="s">
        <v>39</v>
      </c>
      <c r="H4845" s="2" t="s">
        <v>40</v>
      </c>
      <c r="I4845" s="2" t="s">
        <v>3023</v>
      </c>
      <c r="J4845" s="2" t="s">
        <v>572</v>
      </c>
      <c r="K4845" s="2" t="s">
        <v>33</v>
      </c>
      <c r="L4845" s="10">
        <v>42899.0</v>
      </c>
      <c r="M4845" s="2" t="s">
        <v>90</v>
      </c>
      <c r="N4845" s="11">
        <v>0.0</v>
      </c>
      <c r="O4845" s="12">
        <v>14.0</v>
      </c>
      <c r="P4845" s="13">
        <v>0.48</v>
      </c>
      <c r="Q4845" s="13">
        <v>29.0</v>
      </c>
      <c r="R4845" s="13">
        <f t="shared" si="1"/>
        <v>29</v>
      </c>
      <c r="S4845" s="14">
        <f t="shared" si="2"/>
        <v>5.8</v>
      </c>
      <c r="T4845" s="14">
        <f t="shared" si="3"/>
        <v>0.4827586207</v>
      </c>
      <c r="U4845" s="15" t="str">
        <f>vlookup(F4845,'Sub categories'!$A:$C,3,False)</f>
        <v>Binders</v>
      </c>
      <c r="V4845" s="16">
        <f t="shared" si="4"/>
        <v>8</v>
      </c>
      <c r="W4845" s="17">
        <f t="array" ref="W4845">INDEX(shipping_prices!$C$1:$F6072,MATCH(I4845,shipping_prices!$A$1:$A6072,0),MATCH(M4845,shipping_prices!$C$1:$F$1,0))</f>
        <v>5.93</v>
      </c>
      <c r="X4845" s="15" t="str">
        <f t="shared" si="5"/>
        <v>Ted ButterfieldQuincyMassachusetts</v>
      </c>
      <c r="Y4845" s="15" t="str">
        <f t="shared" si="6"/>
        <v>Low</v>
      </c>
    </row>
    <row r="4846" hidden="1">
      <c r="A4846" s="1">
        <v>42891.0</v>
      </c>
      <c r="B4846" s="2" t="s">
        <v>5530</v>
      </c>
      <c r="C4846" s="2">
        <v>3.0</v>
      </c>
      <c r="D4846" s="2" t="s">
        <v>4805</v>
      </c>
      <c r="E4846" s="2" t="s">
        <v>27</v>
      </c>
      <c r="F4846" s="2" t="s">
        <v>3848</v>
      </c>
      <c r="G4846" s="2" t="s">
        <v>29</v>
      </c>
      <c r="H4846" s="2" t="s">
        <v>79</v>
      </c>
      <c r="I4846" s="2" t="s">
        <v>3023</v>
      </c>
      <c r="J4846" s="2" t="s">
        <v>572</v>
      </c>
      <c r="K4846" s="2" t="s">
        <v>33</v>
      </c>
      <c r="L4846" s="10">
        <v>42899.0</v>
      </c>
      <c r="M4846" s="2" t="s">
        <v>90</v>
      </c>
      <c r="N4846" s="11">
        <v>0.0</v>
      </c>
      <c r="O4846" s="12">
        <v>29.0</v>
      </c>
      <c r="P4846" s="13">
        <v>0.48</v>
      </c>
      <c r="Q4846" s="13">
        <v>60.0</v>
      </c>
      <c r="R4846" s="13">
        <f t="shared" si="1"/>
        <v>60</v>
      </c>
      <c r="S4846" s="14">
        <f t="shared" si="2"/>
        <v>20</v>
      </c>
      <c r="T4846" s="14">
        <f t="shared" si="3"/>
        <v>0.4833333333</v>
      </c>
      <c r="U4846" s="15" t="str">
        <f>vlookup(F4846,'Sub categories'!$A:$C,3,False)</f>
        <v>Phones</v>
      </c>
      <c r="V4846" s="16">
        <f t="shared" si="4"/>
        <v>8</v>
      </c>
      <c r="W4846" s="17">
        <f t="array" ref="W4846">INDEX(shipping_prices!$C$1:$F6073,MATCH(I4846,shipping_prices!$A$1:$A6073,0),MATCH(M4846,shipping_prices!$C$1:$F$1,0))</f>
        <v>5.93</v>
      </c>
      <c r="X4846" s="15" t="str">
        <f t="shared" si="5"/>
        <v>Ted ButterfieldQuincyMassachusetts</v>
      </c>
      <c r="Y4846" s="15" t="str">
        <f t="shared" si="6"/>
        <v>Low</v>
      </c>
    </row>
    <row r="4847" hidden="1">
      <c r="A4847" s="1">
        <v>42891.0</v>
      </c>
      <c r="B4847" s="2" t="s">
        <v>5530</v>
      </c>
      <c r="C4847" s="2">
        <v>9.0</v>
      </c>
      <c r="D4847" s="2" t="s">
        <v>4805</v>
      </c>
      <c r="E4847" s="2" t="s">
        <v>27</v>
      </c>
      <c r="F4847" s="2" t="s">
        <v>5217</v>
      </c>
      <c r="G4847" s="2" t="s">
        <v>39</v>
      </c>
      <c r="H4847" s="2" t="s">
        <v>198</v>
      </c>
      <c r="I4847" s="2" t="s">
        <v>3023</v>
      </c>
      <c r="J4847" s="2" t="s">
        <v>572</v>
      </c>
      <c r="K4847" s="2" t="s">
        <v>33</v>
      </c>
      <c r="L4847" s="10">
        <v>42899.0</v>
      </c>
      <c r="M4847" s="2" t="s">
        <v>90</v>
      </c>
      <c r="N4847" s="11">
        <v>0.0</v>
      </c>
      <c r="O4847" s="12">
        <v>37.0</v>
      </c>
      <c r="P4847" s="13">
        <v>0.45</v>
      </c>
      <c r="Q4847" s="13">
        <v>82.0</v>
      </c>
      <c r="R4847" s="13">
        <f t="shared" si="1"/>
        <v>82</v>
      </c>
      <c r="S4847" s="14">
        <f t="shared" si="2"/>
        <v>9.111111111</v>
      </c>
      <c r="T4847" s="14">
        <f t="shared" si="3"/>
        <v>0.4512195122</v>
      </c>
      <c r="U4847" s="15" t="str">
        <f>vlookup(F4847,'Sub categories'!$A:$C,3,False)</f>
        <v>Paper</v>
      </c>
      <c r="V4847" s="16">
        <f t="shared" si="4"/>
        <v>8</v>
      </c>
      <c r="W4847" s="17">
        <f t="array" ref="W4847">INDEX(shipping_prices!$C$1:$F6074,MATCH(I4847,shipping_prices!$A$1:$A6074,0),MATCH(M4847,shipping_prices!$C$1:$F$1,0))</f>
        <v>5.93</v>
      </c>
      <c r="X4847" s="15" t="str">
        <f t="shared" si="5"/>
        <v>Ted ButterfieldQuincyMassachusetts</v>
      </c>
      <c r="Y4847" s="15" t="str">
        <f t="shared" si="6"/>
        <v>Low</v>
      </c>
    </row>
    <row r="4848" hidden="1">
      <c r="A4848" s="1">
        <v>42891.0</v>
      </c>
      <c r="B4848" s="2" t="s">
        <v>5530</v>
      </c>
      <c r="C4848" s="2">
        <v>3.0</v>
      </c>
      <c r="D4848" s="2" t="s">
        <v>4805</v>
      </c>
      <c r="E4848" s="2" t="s">
        <v>27</v>
      </c>
      <c r="F4848" s="2" t="s">
        <v>2680</v>
      </c>
      <c r="G4848" s="2" t="s">
        <v>39</v>
      </c>
      <c r="H4848" s="2" t="s">
        <v>51</v>
      </c>
      <c r="I4848" s="2" t="s">
        <v>3023</v>
      </c>
      <c r="J4848" s="2" t="s">
        <v>572</v>
      </c>
      <c r="K4848" s="2" t="s">
        <v>33</v>
      </c>
      <c r="L4848" s="10">
        <v>42899.0</v>
      </c>
      <c r="M4848" s="2" t="s">
        <v>90</v>
      </c>
      <c r="N4848" s="11">
        <v>0.0</v>
      </c>
      <c r="O4848" s="12">
        <v>60.0</v>
      </c>
      <c r="P4848" s="13">
        <v>0.49</v>
      </c>
      <c r="Q4848" s="13">
        <v>123.0</v>
      </c>
      <c r="R4848" s="13">
        <f t="shared" si="1"/>
        <v>123</v>
      </c>
      <c r="S4848" s="14">
        <f t="shared" si="2"/>
        <v>41</v>
      </c>
      <c r="T4848" s="14">
        <f t="shared" si="3"/>
        <v>0.487804878</v>
      </c>
      <c r="U4848" s="15" t="str">
        <f>vlookup(F4848,'Sub categories'!$A:$C,3,False)</f>
        <v>Paper</v>
      </c>
      <c r="V4848" s="16">
        <f t="shared" si="4"/>
        <v>8</v>
      </c>
      <c r="W4848" s="17">
        <f t="array" ref="W4848">INDEX(shipping_prices!$C$1:$F6075,MATCH(I4848,shipping_prices!$A$1:$A6075,0),MATCH(M4848,shipping_prices!$C$1:$F$1,0))</f>
        <v>5.93</v>
      </c>
      <c r="X4848" s="15" t="str">
        <f t="shared" si="5"/>
        <v>Ted ButterfieldQuincyMassachusetts</v>
      </c>
      <c r="Y4848" s="15" t="str">
        <f t="shared" si="6"/>
        <v>High</v>
      </c>
    </row>
    <row r="4849">
      <c r="A4849" s="1">
        <v>42891.0</v>
      </c>
      <c r="B4849" s="2" t="s">
        <v>5530</v>
      </c>
      <c r="C4849" s="2">
        <v>1.0</v>
      </c>
      <c r="D4849" s="2" t="s">
        <v>4805</v>
      </c>
      <c r="E4849" s="2" t="s">
        <v>27</v>
      </c>
      <c r="F4849" s="2" t="s">
        <v>1405</v>
      </c>
      <c r="G4849" s="2" t="s">
        <v>45</v>
      </c>
      <c r="H4849" s="2" t="s">
        <v>288</v>
      </c>
      <c r="I4849" s="2" t="s">
        <v>3023</v>
      </c>
      <c r="J4849" s="2" t="s">
        <v>572</v>
      </c>
      <c r="K4849" s="2" t="s">
        <v>33</v>
      </c>
      <c r="L4849" s="10">
        <v>42899.0</v>
      </c>
      <c r="M4849" s="2" t="s">
        <v>90</v>
      </c>
      <c r="N4849" s="11">
        <v>0.3</v>
      </c>
      <c r="O4849" s="12">
        <v>21.0</v>
      </c>
      <c r="P4849" s="13">
        <v>0.09</v>
      </c>
      <c r="Q4849" s="13">
        <v>245.0</v>
      </c>
      <c r="R4849" s="13">
        <f t="shared" si="1"/>
        <v>350</v>
      </c>
      <c r="S4849" s="14">
        <f t="shared" si="2"/>
        <v>350</v>
      </c>
      <c r="T4849" s="14">
        <f t="shared" si="3"/>
        <v>0.08571428571</v>
      </c>
      <c r="U4849" s="15" t="str">
        <f>vlookup(F4849,'Sub categories'!$A:$C,3,False)</f>
        <v>Tables</v>
      </c>
      <c r="V4849" s="16">
        <f t="shared" si="4"/>
        <v>8</v>
      </c>
      <c r="W4849" s="17">
        <f t="array" ref="W4849">INDEX(shipping_prices!$C$1:$F6076,MATCH(I4849,shipping_prices!$A$1:$A6076,0),MATCH(M4849,shipping_prices!$C$1:$F$1,0))</f>
        <v>5.93</v>
      </c>
      <c r="X4849" s="15" t="str">
        <f t="shared" si="5"/>
        <v>Ted ButterfieldQuincyMassachusetts</v>
      </c>
      <c r="Y4849" s="15" t="str">
        <f t="shared" si="6"/>
        <v>High</v>
      </c>
    </row>
    <row r="4850" hidden="1">
      <c r="A4850" s="1">
        <v>42891.0</v>
      </c>
      <c r="B4850" s="2" t="s">
        <v>5531</v>
      </c>
      <c r="C4850" s="2">
        <v>7.0</v>
      </c>
      <c r="D4850" s="2" t="s">
        <v>108</v>
      </c>
      <c r="E4850" s="2" t="s">
        <v>49</v>
      </c>
      <c r="F4850" s="2" t="s">
        <v>1940</v>
      </c>
      <c r="G4850" s="2" t="s">
        <v>39</v>
      </c>
      <c r="H4850" s="2" t="s">
        <v>182</v>
      </c>
      <c r="I4850" s="2" t="s">
        <v>813</v>
      </c>
      <c r="J4850" s="2" t="s">
        <v>814</v>
      </c>
      <c r="K4850" s="2" t="s">
        <v>43</v>
      </c>
      <c r="L4850" s="10">
        <v>42901.0</v>
      </c>
      <c r="M4850" s="2" t="s">
        <v>142</v>
      </c>
      <c r="N4850" s="11">
        <v>0.7</v>
      </c>
      <c r="O4850" s="12">
        <v>-33.0</v>
      </c>
      <c r="P4850" s="13">
        <v>-0.8</v>
      </c>
      <c r="Q4850" s="13">
        <v>41.0</v>
      </c>
      <c r="R4850" s="13">
        <f t="shared" si="1"/>
        <v>136.6666667</v>
      </c>
      <c r="S4850" s="14">
        <f t="shared" si="2"/>
        <v>19.52380952</v>
      </c>
      <c r="T4850" s="14">
        <f t="shared" si="3"/>
        <v>-0.8048780488</v>
      </c>
      <c r="U4850" s="15" t="str">
        <f>vlookup(F4850,'Sub categories'!$A:$C,3,False)</f>
        <v>Binders</v>
      </c>
      <c r="V4850" s="16">
        <f t="shared" si="4"/>
        <v>10</v>
      </c>
      <c r="W4850" s="17">
        <f t="array" ref="W4850">INDEX(shipping_prices!$C$1:$F6077,MATCH(I4850,shipping_prices!$A$1:$A6077,0),MATCH(M4850,shipping_prices!$C$1:$F$1,0))</f>
        <v>22.37</v>
      </c>
      <c r="X4850" s="15" t="str">
        <f t="shared" si="5"/>
        <v>Eugene HildebrandColorado SpringsColorado</v>
      </c>
      <c r="Y4850" s="15" t="str">
        <f t="shared" si="6"/>
        <v>loss</v>
      </c>
    </row>
    <row r="4851">
      <c r="A4851" s="1">
        <v>42891.0</v>
      </c>
      <c r="B4851" s="2" t="s">
        <v>5532</v>
      </c>
      <c r="C4851" s="2">
        <v>6.0</v>
      </c>
      <c r="D4851" s="2" t="s">
        <v>2531</v>
      </c>
      <c r="E4851" s="2" t="s">
        <v>27</v>
      </c>
      <c r="F4851" s="2" t="s">
        <v>1280</v>
      </c>
      <c r="G4851" s="2" t="s">
        <v>45</v>
      </c>
      <c r="H4851" s="2" t="s">
        <v>380</v>
      </c>
      <c r="I4851" s="2" t="s">
        <v>96</v>
      </c>
      <c r="J4851" s="2" t="s">
        <v>406</v>
      </c>
      <c r="K4851" s="2" t="s">
        <v>54</v>
      </c>
      <c r="L4851" s="10">
        <v>42899.0</v>
      </c>
      <c r="M4851" s="2" t="s">
        <v>34</v>
      </c>
      <c r="N4851" s="11">
        <v>0.0</v>
      </c>
      <c r="O4851" s="12">
        <v>59.0</v>
      </c>
      <c r="P4851" s="13">
        <v>0.44</v>
      </c>
      <c r="Q4851" s="13">
        <v>133.0</v>
      </c>
      <c r="R4851" s="13">
        <f t="shared" si="1"/>
        <v>133</v>
      </c>
      <c r="S4851" s="14">
        <f t="shared" si="2"/>
        <v>22.16666667</v>
      </c>
      <c r="T4851" s="14">
        <f t="shared" si="3"/>
        <v>0.4436090226</v>
      </c>
      <c r="U4851" s="15" t="str">
        <f>vlookup(F4851,'Sub categories'!$A:$C,3,False)</f>
        <v>Furnishings</v>
      </c>
      <c r="V4851" s="16">
        <f t="shared" si="4"/>
        <v>8</v>
      </c>
      <c r="W4851" s="17">
        <f t="array" ref="W4851">INDEX(shipping_prices!$C$1:$F6078,MATCH(I4851,shipping_prices!$A$1:$A6078,0),MATCH(M4851,shipping_prices!$C$1:$F$1,0))</f>
        <v>13.85</v>
      </c>
      <c r="X4851" s="15" t="str">
        <f t="shared" si="5"/>
        <v>Michael ChenJacksonMississippi</v>
      </c>
      <c r="Y4851" s="15" t="str">
        <f t="shared" si="6"/>
        <v>High</v>
      </c>
    </row>
    <row r="4852" hidden="1">
      <c r="A4852" s="1">
        <v>42892.0</v>
      </c>
      <c r="B4852" s="2" t="s">
        <v>5533</v>
      </c>
      <c r="C4852" s="2">
        <v>7.0</v>
      </c>
      <c r="D4852" s="2" t="s">
        <v>3287</v>
      </c>
      <c r="E4852" s="2" t="s">
        <v>27</v>
      </c>
      <c r="F4852" s="2" t="s">
        <v>5229</v>
      </c>
      <c r="G4852" s="2" t="s">
        <v>39</v>
      </c>
      <c r="H4852" s="2" t="s">
        <v>460</v>
      </c>
      <c r="I4852" s="2" t="s">
        <v>96</v>
      </c>
      <c r="J4852" s="2" t="s">
        <v>406</v>
      </c>
      <c r="K4852" s="2" t="s">
        <v>54</v>
      </c>
      <c r="L4852" s="10">
        <v>42903.0</v>
      </c>
      <c r="M4852" s="2" t="s">
        <v>34</v>
      </c>
      <c r="N4852" s="11">
        <v>0.0</v>
      </c>
      <c r="O4852" s="12">
        <v>69.0</v>
      </c>
      <c r="P4852" s="13">
        <v>0.26</v>
      </c>
      <c r="Q4852" s="13">
        <v>264.0</v>
      </c>
      <c r="R4852" s="13">
        <f t="shared" si="1"/>
        <v>264</v>
      </c>
      <c r="S4852" s="14">
        <f t="shared" si="2"/>
        <v>37.71428571</v>
      </c>
      <c r="T4852" s="14">
        <f t="shared" si="3"/>
        <v>0.2613636364</v>
      </c>
      <c r="U4852" s="15" t="str">
        <f>vlookup(F4852,'Sub categories'!$A:$C,3,False)</f>
        <v>Art</v>
      </c>
      <c r="V4852" s="16">
        <f t="shared" si="4"/>
        <v>11</v>
      </c>
      <c r="W4852" s="17">
        <f t="array" ref="W4852">INDEX(shipping_prices!$C$1:$F6079,MATCH(I4852,shipping_prices!$A$1:$A6079,0),MATCH(M4852,shipping_prices!$C$1:$F$1,0))</f>
        <v>13.85</v>
      </c>
      <c r="X4852" s="15" t="str">
        <f t="shared" si="5"/>
        <v>Fred McMathJacksonMississippi</v>
      </c>
      <c r="Y4852" s="15" t="str">
        <f t="shared" si="6"/>
        <v>High</v>
      </c>
    </row>
    <row r="4853" hidden="1">
      <c r="A4853" s="1">
        <v>42892.0</v>
      </c>
      <c r="B4853" s="2" t="s">
        <v>5534</v>
      </c>
      <c r="C4853" s="2">
        <v>2.0</v>
      </c>
      <c r="D4853" s="2" t="s">
        <v>583</v>
      </c>
      <c r="E4853" s="2" t="s">
        <v>27</v>
      </c>
      <c r="F4853" s="2" t="s">
        <v>3486</v>
      </c>
      <c r="G4853" s="2" t="s">
        <v>39</v>
      </c>
      <c r="H4853" s="2" t="s">
        <v>246</v>
      </c>
      <c r="I4853" s="2" t="s">
        <v>140</v>
      </c>
      <c r="J4853" s="2" t="s">
        <v>141</v>
      </c>
      <c r="K4853" s="2" t="s">
        <v>77</v>
      </c>
      <c r="L4853" s="10">
        <v>42900.0</v>
      </c>
      <c r="M4853" s="2" t="s">
        <v>34</v>
      </c>
      <c r="N4853" s="11">
        <v>0.2</v>
      </c>
      <c r="O4853" s="12">
        <v>2.0</v>
      </c>
      <c r="P4853" s="13">
        <v>0.07</v>
      </c>
      <c r="Q4853" s="13">
        <v>22.0</v>
      </c>
      <c r="R4853" s="13">
        <f t="shared" si="1"/>
        <v>27.5</v>
      </c>
      <c r="S4853" s="14">
        <f t="shared" si="2"/>
        <v>13.75</v>
      </c>
      <c r="T4853" s="14">
        <f t="shared" si="3"/>
        <v>0.09090909091</v>
      </c>
      <c r="U4853" s="15" t="str">
        <f>vlookup(F4853,'Sub categories'!$A:$C,3,False)</f>
        <v>Storage</v>
      </c>
      <c r="V4853" s="16">
        <f t="shared" si="4"/>
        <v>8</v>
      </c>
      <c r="W4853" s="17">
        <f t="array" ref="W4853">INDEX(shipping_prices!$C$1:$F6080,MATCH(I4853,shipping_prices!$A$1:$A6080,0),MATCH(M4853,shipping_prices!$C$1:$F$1,0))</f>
        <v>13.2</v>
      </c>
      <c r="X4853" s="15" t="str">
        <f t="shared" si="5"/>
        <v>Roger DemirChicagoIllinois</v>
      </c>
      <c r="Y4853" s="15" t="str">
        <f t="shared" si="6"/>
        <v>Low</v>
      </c>
    </row>
    <row r="4854" hidden="1">
      <c r="A4854" s="1">
        <v>42892.0</v>
      </c>
      <c r="B4854" s="2" t="s">
        <v>5534</v>
      </c>
      <c r="C4854" s="2">
        <v>1.0</v>
      </c>
      <c r="D4854" s="2" t="s">
        <v>583</v>
      </c>
      <c r="E4854" s="2" t="s">
        <v>27</v>
      </c>
      <c r="F4854" s="2" t="s">
        <v>3230</v>
      </c>
      <c r="G4854" s="2" t="s">
        <v>39</v>
      </c>
      <c r="H4854" s="2" t="s">
        <v>51</v>
      </c>
      <c r="I4854" s="2" t="s">
        <v>140</v>
      </c>
      <c r="J4854" s="2" t="s">
        <v>141</v>
      </c>
      <c r="K4854" s="2" t="s">
        <v>77</v>
      </c>
      <c r="L4854" s="10">
        <v>42900.0</v>
      </c>
      <c r="M4854" s="2" t="s">
        <v>34</v>
      </c>
      <c r="N4854" s="11">
        <v>0.2</v>
      </c>
      <c r="O4854" s="12">
        <v>13.0</v>
      </c>
      <c r="P4854" s="13">
        <v>0.35</v>
      </c>
      <c r="Q4854" s="13">
        <v>38.0</v>
      </c>
      <c r="R4854" s="13">
        <f t="shared" si="1"/>
        <v>47.5</v>
      </c>
      <c r="S4854" s="14">
        <f t="shared" si="2"/>
        <v>47.5</v>
      </c>
      <c r="T4854" s="14">
        <f t="shared" si="3"/>
        <v>0.3421052632</v>
      </c>
      <c r="U4854" s="15" t="str">
        <f>vlookup(F4854,'Sub categories'!$A:$C,3,False)</f>
        <v>Paper</v>
      </c>
      <c r="V4854" s="16">
        <f t="shared" si="4"/>
        <v>8</v>
      </c>
      <c r="W4854" s="17">
        <f t="array" ref="W4854">INDEX(shipping_prices!$C$1:$F6081,MATCH(I4854,shipping_prices!$A$1:$A6081,0),MATCH(M4854,shipping_prices!$C$1:$F$1,0))</f>
        <v>13.2</v>
      </c>
      <c r="X4854" s="15" t="str">
        <f t="shared" si="5"/>
        <v>Roger DemirChicagoIllinois</v>
      </c>
      <c r="Y4854" s="15" t="str">
        <f t="shared" si="6"/>
        <v>Low</v>
      </c>
    </row>
    <row r="4855" hidden="1">
      <c r="A4855" s="1">
        <v>42892.0</v>
      </c>
      <c r="B4855" s="2" t="s">
        <v>5534</v>
      </c>
      <c r="C4855" s="2">
        <v>3.0</v>
      </c>
      <c r="D4855" s="2" t="s">
        <v>583</v>
      </c>
      <c r="E4855" s="2" t="s">
        <v>27</v>
      </c>
      <c r="F4855" s="2" t="s">
        <v>3445</v>
      </c>
      <c r="G4855" s="2" t="s">
        <v>29</v>
      </c>
      <c r="H4855" s="2" t="s">
        <v>79</v>
      </c>
      <c r="I4855" s="2" t="s">
        <v>140</v>
      </c>
      <c r="J4855" s="2" t="s">
        <v>141</v>
      </c>
      <c r="K4855" s="2" t="s">
        <v>77</v>
      </c>
      <c r="L4855" s="10">
        <v>42900.0</v>
      </c>
      <c r="M4855" s="2" t="s">
        <v>34</v>
      </c>
      <c r="N4855" s="11">
        <v>0.2</v>
      </c>
      <c r="O4855" s="12">
        <v>2.0</v>
      </c>
      <c r="P4855" s="13">
        <v>0.02</v>
      </c>
      <c r="Q4855" s="13">
        <v>82.0</v>
      </c>
      <c r="R4855" s="13">
        <f t="shared" si="1"/>
        <v>102.5</v>
      </c>
      <c r="S4855" s="14">
        <f t="shared" si="2"/>
        <v>34.16666667</v>
      </c>
      <c r="T4855" s="14">
        <f t="shared" si="3"/>
        <v>0.0243902439</v>
      </c>
      <c r="U4855" s="15" t="str">
        <f>vlookup(F4855,'Sub categories'!$A:$C,3,False)</f>
        <v>Accessories</v>
      </c>
      <c r="V4855" s="16">
        <f t="shared" si="4"/>
        <v>8</v>
      </c>
      <c r="W4855" s="17">
        <f t="array" ref="W4855">INDEX(shipping_prices!$C$1:$F6082,MATCH(I4855,shipping_prices!$A$1:$A6082,0),MATCH(M4855,shipping_prices!$C$1:$F$1,0))</f>
        <v>13.2</v>
      </c>
      <c r="X4855" s="15" t="str">
        <f t="shared" si="5"/>
        <v>Roger DemirChicagoIllinois</v>
      </c>
      <c r="Y4855" s="15" t="str">
        <f t="shared" si="6"/>
        <v>Low</v>
      </c>
    </row>
    <row r="4856">
      <c r="A4856" s="1">
        <v>42892.0</v>
      </c>
      <c r="B4856" s="2" t="s">
        <v>5535</v>
      </c>
      <c r="C4856" s="2">
        <v>4.0</v>
      </c>
      <c r="D4856" s="2" t="s">
        <v>931</v>
      </c>
      <c r="E4856" s="2" t="s">
        <v>49</v>
      </c>
      <c r="F4856" s="2" t="s">
        <v>1707</v>
      </c>
      <c r="G4856" s="2" t="s">
        <v>45</v>
      </c>
      <c r="H4856" s="2" t="s">
        <v>380</v>
      </c>
      <c r="I4856" s="2" t="s">
        <v>501</v>
      </c>
      <c r="J4856" s="2" t="s">
        <v>122</v>
      </c>
      <c r="K4856" s="2" t="s">
        <v>54</v>
      </c>
      <c r="L4856" s="10">
        <v>42901.0</v>
      </c>
      <c r="M4856" s="2" t="s">
        <v>34</v>
      </c>
      <c r="N4856" s="11">
        <v>0.0</v>
      </c>
      <c r="O4856" s="12">
        <v>32.0</v>
      </c>
      <c r="P4856" s="13">
        <v>0.41</v>
      </c>
      <c r="Q4856" s="13">
        <v>77.0</v>
      </c>
      <c r="R4856" s="13">
        <f t="shared" si="1"/>
        <v>77</v>
      </c>
      <c r="S4856" s="14">
        <f t="shared" si="2"/>
        <v>19.25</v>
      </c>
      <c r="T4856" s="14">
        <f t="shared" si="3"/>
        <v>0.4155844156</v>
      </c>
      <c r="U4856" s="15" t="str">
        <f>vlookup(F4856,'Sub categories'!$A:$C,3,False)</f>
        <v>Furnishings</v>
      </c>
      <c r="V4856" s="16">
        <f t="shared" si="4"/>
        <v>9</v>
      </c>
      <c r="W4856" s="17">
        <f t="array" ref="W4856">INDEX(shipping_prices!$C$1:$F6083,MATCH(I4856,shipping_prices!$A$1:$A6083,0),MATCH(M4856,shipping_prices!$C$1:$F$1,0))</f>
        <v>6.86</v>
      </c>
      <c r="X4856" s="15" t="str">
        <f t="shared" si="5"/>
        <v>Julie PrescottColumbusGeorgia</v>
      </c>
      <c r="Y4856" s="15" t="str">
        <f t="shared" si="6"/>
        <v>Low</v>
      </c>
    </row>
    <row r="4857" hidden="1">
      <c r="A4857" s="1">
        <v>42892.0</v>
      </c>
      <c r="B4857" s="2" t="s">
        <v>5535</v>
      </c>
      <c r="C4857" s="2">
        <v>4.0</v>
      </c>
      <c r="D4857" s="2" t="s">
        <v>931</v>
      </c>
      <c r="E4857" s="2" t="s">
        <v>49</v>
      </c>
      <c r="F4857" s="2" t="s">
        <v>3142</v>
      </c>
      <c r="G4857" s="2" t="s">
        <v>39</v>
      </c>
      <c r="H4857" s="2" t="s">
        <v>912</v>
      </c>
      <c r="I4857" s="2" t="s">
        <v>501</v>
      </c>
      <c r="J4857" s="2" t="s">
        <v>122</v>
      </c>
      <c r="K4857" s="2" t="s">
        <v>54</v>
      </c>
      <c r="L4857" s="10">
        <v>42901.0</v>
      </c>
      <c r="M4857" s="2" t="s">
        <v>34</v>
      </c>
      <c r="N4857" s="11">
        <v>0.0</v>
      </c>
      <c r="O4857" s="12">
        <v>125.0</v>
      </c>
      <c r="P4857" s="13">
        <v>0.26</v>
      </c>
      <c r="Q4857" s="13">
        <v>481.0</v>
      </c>
      <c r="R4857" s="13">
        <f t="shared" si="1"/>
        <v>481</v>
      </c>
      <c r="S4857" s="14">
        <f t="shared" si="2"/>
        <v>120.25</v>
      </c>
      <c r="T4857" s="14">
        <f t="shared" si="3"/>
        <v>0.2598752599</v>
      </c>
      <c r="U4857" s="15" t="str">
        <f>vlookup(F4857,'Sub categories'!$A:$C,3,False)</f>
        <v>Storage</v>
      </c>
      <c r="V4857" s="16">
        <f t="shared" si="4"/>
        <v>9</v>
      </c>
      <c r="W4857" s="17">
        <f t="array" ref="W4857">INDEX(shipping_prices!$C$1:$F6084,MATCH(I4857,shipping_prices!$A$1:$A6084,0),MATCH(M4857,shipping_prices!$C$1:$F$1,0))</f>
        <v>6.86</v>
      </c>
      <c r="X4857" s="15" t="str">
        <f t="shared" si="5"/>
        <v>Julie PrescottColumbusGeorgia</v>
      </c>
      <c r="Y4857" s="15" t="str">
        <f t="shared" si="6"/>
        <v>High</v>
      </c>
    </row>
    <row r="4858">
      <c r="A4858" s="1">
        <v>42892.0</v>
      </c>
      <c r="B4858" s="2" t="s">
        <v>5536</v>
      </c>
      <c r="C4858" s="2">
        <v>5.0</v>
      </c>
      <c r="D4858" s="2" t="s">
        <v>1069</v>
      </c>
      <c r="E4858" s="2" t="s">
        <v>27</v>
      </c>
      <c r="F4858" s="2" t="s">
        <v>403</v>
      </c>
      <c r="G4858" s="2" t="s">
        <v>45</v>
      </c>
      <c r="H4858" s="2" t="s">
        <v>404</v>
      </c>
      <c r="I4858" s="2" t="s">
        <v>75</v>
      </c>
      <c r="J4858" s="2" t="s">
        <v>76</v>
      </c>
      <c r="K4858" s="2" t="s">
        <v>77</v>
      </c>
      <c r="L4858" s="10">
        <v>42902.0</v>
      </c>
      <c r="M4858" s="2" t="s">
        <v>90</v>
      </c>
      <c r="N4858" s="11">
        <v>0.3</v>
      </c>
      <c r="O4858" s="12">
        <v>-34.0</v>
      </c>
      <c r="P4858" s="13">
        <v>-0.11</v>
      </c>
      <c r="Q4858" s="13">
        <v>301.0</v>
      </c>
      <c r="R4858" s="13">
        <f t="shared" si="1"/>
        <v>430</v>
      </c>
      <c r="S4858" s="14">
        <f t="shared" si="2"/>
        <v>86</v>
      </c>
      <c r="T4858" s="14">
        <f t="shared" si="3"/>
        <v>-0.1129568106</v>
      </c>
      <c r="U4858" s="15" t="str">
        <f>vlookup(F4858,'Sub categories'!$A:$C,3,False)</f>
        <v>Tables</v>
      </c>
      <c r="V4858" s="16">
        <f t="shared" si="4"/>
        <v>10</v>
      </c>
      <c r="W4858" s="17">
        <f t="array" ref="W4858">INDEX(shipping_prices!$C$1:$F6085,MATCH(I4858,shipping_prices!$A$1:$A6085,0),MATCH(M4858,shipping_prices!$C$1:$F$1,0))</f>
        <v>9.96</v>
      </c>
      <c r="X4858" s="15" t="str">
        <f t="shared" si="5"/>
        <v>Kean ThorntonHoustonTexas</v>
      </c>
      <c r="Y4858" s="15" t="str">
        <f t="shared" si="6"/>
        <v>loss</v>
      </c>
    </row>
    <row r="4859" hidden="1">
      <c r="A4859" s="1">
        <v>42892.0</v>
      </c>
      <c r="B4859" s="2" t="s">
        <v>5536</v>
      </c>
      <c r="C4859" s="2">
        <v>5.0</v>
      </c>
      <c r="D4859" s="2" t="s">
        <v>1069</v>
      </c>
      <c r="E4859" s="2" t="s">
        <v>27</v>
      </c>
      <c r="F4859" s="2" t="s">
        <v>348</v>
      </c>
      <c r="G4859" s="2" t="s">
        <v>29</v>
      </c>
      <c r="H4859" s="2" t="s">
        <v>263</v>
      </c>
      <c r="I4859" s="2" t="s">
        <v>75</v>
      </c>
      <c r="J4859" s="2" t="s">
        <v>76</v>
      </c>
      <c r="K4859" s="2" t="s">
        <v>77</v>
      </c>
      <c r="L4859" s="10">
        <v>42902.0</v>
      </c>
      <c r="M4859" s="2" t="s">
        <v>90</v>
      </c>
      <c r="N4859" s="11">
        <v>0.2</v>
      </c>
      <c r="O4859" s="12">
        <v>54.0</v>
      </c>
      <c r="P4859" s="13">
        <v>0.08</v>
      </c>
      <c r="Q4859" s="13">
        <v>720.0</v>
      </c>
      <c r="R4859" s="13">
        <f t="shared" si="1"/>
        <v>900</v>
      </c>
      <c r="S4859" s="14">
        <f t="shared" si="2"/>
        <v>180</v>
      </c>
      <c r="T4859" s="14">
        <f t="shared" si="3"/>
        <v>0.075</v>
      </c>
      <c r="U4859" s="15" t="str">
        <f>vlookup(F4859,'Sub categories'!$A:$C,3,False)</f>
        <v>Phones</v>
      </c>
      <c r="V4859" s="16">
        <f t="shared" si="4"/>
        <v>10</v>
      </c>
      <c r="W4859" s="17">
        <f t="array" ref="W4859">INDEX(shipping_prices!$C$1:$F6086,MATCH(I4859,shipping_prices!$A$1:$A6086,0),MATCH(M4859,shipping_prices!$C$1:$F$1,0))</f>
        <v>9.96</v>
      </c>
      <c r="X4859" s="15" t="str">
        <f t="shared" si="5"/>
        <v>Kean ThorntonHoustonTexas</v>
      </c>
      <c r="Y4859" s="15" t="str">
        <f t="shared" si="6"/>
        <v>High</v>
      </c>
    </row>
    <row r="4860" hidden="1">
      <c r="A4860" s="1">
        <v>42892.0</v>
      </c>
      <c r="B4860" s="2" t="s">
        <v>5537</v>
      </c>
      <c r="C4860" s="2">
        <v>2.0</v>
      </c>
      <c r="D4860" s="2" t="s">
        <v>617</v>
      </c>
      <c r="E4860" s="2" t="s">
        <v>27</v>
      </c>
      <c r="F4860" s="2" t="s">
        <v>4911</v>
      </c>
      <c r="G4860" s="2" t="s">
        <v>39</v>
      </c>
      <c r="H4860" s="2" t="s">
        <v>51</v>
      </c>
      <c r="I4860" s="2" t="s">
        <v>158</v>
      </c>
      <c r="J4860" s="2" t="s">
        <v>159</v>
      </c>
      <c r="K4860" s="2" t="s">
        <v>43</v>
      </c>
      <c r="L4860" s="10">
        <v>42898.0</v>
      </c>
      <c r="M4860" s="2" t="s">
        <v>34</v>
      </c>
      <c r="N4860" s="11">
        <v>0.0</v>
      </c>
      <c r="O4860" s="12">
        <v>6.0</v>
      </c>
      <c r="P4860" s="13">
        <v>0.48</v>
      </c>
      <c r="Q4860" s="13">
        <v>13.0</v>
      </c>
      <c r="R4860" s="13">
        <f t="shared" si="1"/>
        <v>13</v>
      </c>
      <c r="S4860" s="14">
        <f t="shared" si="2"/>
        <v>6.5</v>
      </c>
      <c r="T4860" s="14">
        <f t="shared" si="3"/>
        <v>0.4615384615</v>
      </c>
      <c r="U4860" s="15" t="str">
        <f>vlookup(F4860,'Sub categories'!$A:$C,3,False)</f>
        <v>Paper</v>
      </c>
      <c r="V4860" s="16">
        <f t="shared" si="4"/>
        <v>6</v>
      </c>
      <c r="W4860" s="17">
        <f t="array" ref="W4860">INDEX(shipping_prices!$C$1:$F6087,MATCH(I4860,shipping_prices!$A$1:$A6087,0),MATCH(M4860,shipping_prices!$C$1:$F$1,0))</f>
        <v>7</v>
      </c>
      <c r="X4860" s="15" t="str">
        <f t="shared" si="5"/>
        <v>Marc CrierSeattleWashington</v>
      </c>
      <c r="Y4860" s="15" t="str">
        <f t="shared" si="6"/>
        <v>Low</v>
      </c>
    </row>
    <row r="4861">
      <c r="A4861" s="1">
        <v>42892.0</v>
      </c>
      <c r="B4861" s="2" t="s">
        <v>5538</v>
      </c>
      <c r="C4861" s="2">
        <v>2.0</v>
      </c>
      <c r="D4861" s="2" t="s">
        <v>1784</v>
      </c>
      <c r="E4861" s="2" t="s">
        <v>37</v>
      </c>
      <c r="F4861" s="2" t="s">
        <v>5539</v>
      </c>
      <c r="G4861" s="2" t="s">
        <v>45</v>
      </c>
      <c r="H4861" s="2" t="s">
        <v>227</v>
      </c>
      <c r="I4861" s="2" t="s">
        <v>439</v>
      </c>
      <c r="J4861" s="2" t="s">
        <v>42</v>
      </c>
      <c r="K4861" s="2" t="s">
        <v>43</v>
      </c>
      <c r="L4861" s="10">
        <v>42895.0</v>
      </c>
      <c r="M4861" s="2" t="s">
        <v>142</v>
      </c>
      <c r="N4861" s="11">
        <v>0.2</v>
      </c>
      <c r="O4861" s="12">
        <v>-9.0</v>
      </c>
      <c r="P4861" s="13">
        <v>-0.11</v>
      </c>
      <c r="Q4861" s="13">
        <v>81.0</v>
      </c>
      <c r="R4861" s="13">
        <f t="shared" si="1"/>
        <v>101.25</v>
      </c>
      <c r="S4861" s="14">
        <f t="shared" si="2"/>
        <v>50.625</v>
      </c>
      <c r="T4861" s="14">
        <f t="shared" si="3"/>
        <v>-0.1111111111</v>
      </c>
      <c r="U4861" s="15" t="str">
        <f>vlookup(F4861,'Sub categories'!$A:$C,3,False)</f>
        <v>Chairs</v>
      </c>
      <c r="V4861" s="16">
        <f t="shared" si="4"/>
        <v>3</v>
      </c>
      <c r="W4861" s="17">
        <f t="array" ref="W4861">INDEX(shipping_prices!$C$1:$F6088,MATCH(I4861,shipping_prices!$A$1:$A6088,0),MATCH(M4861,shipping_prices!$C$1:$F$1,0))</f>
        <v>23.87</v>
      </c>
      <c r="X4861" s="15" t="str">
        <f t="shared" si="5"/>
        <v>David SmithSan DiegoCalifornia</v>
      </c>
      <c r="Y4861" s="15" t="str">
        <f t="shared" si="6"/>
        <v>loss</v>
      </c>
    </row>
    <row r="4862" hidden="1">
      <c r="A4862" s="1">
        <v>42892.0</v>
      </c>
      <c r="B4862" s="2" t="s">
        <v>5538</v>
      </c>
      <c r="C4862" s="2">
        <v>10.0</v>
      </c>
      <c r="D4862" s="2" t="s">
        <v>1784</v>
      </c>
      <c r="E4862" s="2" t="s">
        <v>37</v>
      </c>
      <c r="F4862" s="2" t="s">
        <v>3486</v>
      </c>
      <c r="G4862" s="2" t="s">
        <v>39</v>
      </c>
      <c r="H4862" s="2" t="s">
        <v>246</v>
      </c>
      <c r="I4862" s="2" t="s">
        <v>439</v>
      </c>
      <c r="J4862" s="2" t="s">
        <v>42</v>
      </c>
      <c r="K4862" s="2" t="s">
        <v>43</v>
      </c>
      <c r="L4862" s="10">
        <v>42895.0</v>
      </c>
      <c r="M4862" s="2" t="s">
        <v>142</v>
      </c>
      <c r="N4862" s="11">
        <v>0.0</v>
      </c>
      <c r="O4862" s="12">
        <v>35.0</v>
      </c>
      <c r="P4862" s="13">
        <v>0.26</v>
      </c>
      <c r="Q4862" s="13">
        <v>135.0</v>
      </c>
      <c r="R4862" s="13">
        <f t="shared" si="1"/>
        <v>135</v>
      </c>
      <c r="S4862" s="14">
        <f t="shared" si="2"/>
        <v>13.5</v>
      </c>
      <c r="T4862" s="14">
        <f t="shared" si="3"/>
        <v>0.2592592593</v>
      </c>
      <c r="U4862" s="15" t="str">
        <f>vlookup(F4862,'Sub categories'!$A:$C,3,False)</f>
        <v>Storage</v>
      </c>
      <c r="V4862" s="16">
        <f t="shared" si="4"/>
        <v>3</v>
      </c>
      <c r="W4862" s="17">
        <f t="array" ref="W4862">INDEX(shipping_prices!$C$1:$F6089,MATCH(I4862,shipping_prices!$A$1:$A6089,0),MATCH(M4862,shipping_prices!$C$1:$F$1,0))</f>
        <v>23.87</v>
      </c>
      <c r="X4862" s="15" t="str">
        <f t="shared" si="5"/>
        <v>David SmithSan DiegoCalifornia</v>
      </c>
      <c r="Y4862" s="15" t="str">
        <f t="shared" si="6"/>
        <v>Low</v>
      </c>
    </row>
    <row r="4863" hidden="1">
      <c r="A4863" s="1">
        <v>42892.0</v>
      </c>
      <c r="B4863" s="2" t="s">
        <v>5540</v>
      </c>
      <c r="C4863" s="2">
        <v>1.0</v>
      </c>
      <c r="D4863" s="2" t="s">
        <v>4900</v>
      </c>
      <c r="E4863" s="2" t="s">
        <v>37</v>
      </c>
      <c r="F4863" s="2" t="s">
        <v>843</v>
      </c>
      <c r="G4863" s="2" t="s">
        <v>39</v>
      </c>
      <c r="H4863" s="2" t="s">
        <v>843</v>
      </c>
      <c r="I4863" s="2" t="s">
        <v>310</v>
      </c>
      <c r="J4863" s="2" t="s">
        <v>311</v>
      </c>
      <c r="K4863" s="2" t="s">
        <v>33</v>
      </c>
      <c r="L4863" s="10">
        <v>42900.0</v>
      </c>
      <c r="M4863" s="2" t="s">
        <v>90</v>
      </c>
      <c r="N4863" s="11">
        <v>0.0</v>
      </c>
      <c r="O4863" s="12">
        <v>2.0</v>
      </c>
      <c r="P4863" s="13">
        <v>0.47</v>
      </c>
      <c r="Q4863" s="13">
        <v>5.0</v>
      </c>
      <c r="R4863" s="13">
        <f t="shared" si="1"/>
        <v>5</v>
      </c>
      <c r="S4863" s="14">
        <f t="shared" si="2"/>
        <v>5</v>
      </c>
      <c r="T4863" s="14">
        <f t="shared" si="3"/>
        <v>0.4</v>
      </c>
      <c r="U4863" s="15" t="str">
        <f>vlookup(F4863,'Sub categories'!$A:$C,3,False)</f>
        <v>Paper</v>
      </c>
      <c r="V4863" s="16">
        <f t="shared" si="4"/>
        <v>8</v>
      </c>
      <c r="W4863" s="17">
        <f t="array" ref="W4863">INDEX(shipping_prices!$C$1:$F6090,MATCH(I4863,shipping_prices!$A$1:$A6090,0),MATCH(M4863,shipping_prices!$C$1:$F$1,0))</f>
        <v>0.76</v>
      </c>
      <c r="X4863" s="15" t="str">
        <f t="shared" si="5"/>
        <v>Harold EngleNewarkDelaware</v>
      </c>
      <c r="Y4863" s="15" t="str">
        <f t="shared" si="6"/>
        <v>Low</v>
      </c>
    </row>
    <row r="4864">
      <c r="A4864" s="1">
        <v>42892.0</v>
      </c>
      <c r="B4864" s="2" t="s">
        <v>5540</v>
      </c>
      <c r="C4864" s="2">
        <v>1.0</v>
      </c>
      <c r="D4864" s="2" t="s">
        <v>4900</v>
      </c>
      <c r="E4864" s="2" t="s">
        <v>37</v>
      </c>
      <c r="F4864" s="2" t="s">
        <v>4064</v>
      </c>
      <c r="G4864" s="2" t="s">
        <v>45</v>
      </c>
      <c r="H4864" s="2" t="s">
        <v>558</v>
      </c>
      <c r="I4864" s="2" t="s">
        <v>310</v>
      </c>
      <c r="J4864" s="2" t="s">
        <v>311</v>
      </c>
      <c r="K4864" s="2" t="s">
        <v>33</v>
      </c>
      <c r="L4864" s="10">
        <v>42900.0</v>
      </c>
      <c r="M4864" s="2" t="s">
        <v>90</v>
      </c>
      <c r="N4864" s="11">
        <v>0.0</v>
      </c>
      <c r="O4864" s="12">
        <v>6.0</v>
      </c>
      <c r="P4864" s="13">
        <v>0.48</v>
      </c>
      <c r="Q4864" s="13">
        <v>13.0</v>
      </c>
      <c r="R4864" s="13">
        <f t="shared" si="1"/>
        <v>13</v>
      </c>
      <c r="S4864" s="14">
        <f t="shared" si="2"/>
        <v>13</v>
      </c>
      <c r="T4864" s="14">
        <f t="shared" si="3"/>
        <v>0.4615384615</v>
      </c>
      <c r="U4864" s="15" t="str">
        <f>vlookup(F4864,'Sub categories'!$A:$C,3,False)</f>
        <v>Furnishings</v>
      </c>
      <c r="V4864" s="16">
        <f t="shared" si="4"/>
        <v>8</v>
      </c>
      <c r="W4864" s="17">
        <f t="array" ref="W4864">INDEX(shipping_prices!$C$1:$F6091,MATCH(I4864,shipping_prices!$A$1:$A6091,0),MATCH(M4864,shipping_prices!$C$1:$F$1,0))</f>
        <v>0.76</v>
      </c>
      <c r="X4864" s="15" t="str">
        <f t="shared" si="5"/>
        <v>Harold EngleNewarkDelaware</v>
      </c>
      <c r="Y4864" s="15" t="str">
        <f t="shared" si="6"/>
        <v>Low</v>
      </c>
    </row>
    <row r="4865" hidden="1">
      <c r="A4865" s="1">
        <v>42892.0</v>
      </c>
      <c r="B4865" s="2" t="s">
        <v>5540</v>
      </c>
      <c r="C4865" s="2">
        <v>7.0</v>
      </c>
      <c r="D4865" s="2" t="s">
        <v>4900</v>
      </c>
      <c r="E4865" s="2" t="s">
        <v>37</v>
      </c>
      <c r="F4865" s="2" t="s">
        <v>2447</v>
      </c>
      <c r="G4865" s="2" t="s">
        <v>39</v>
      </c>
      <c r="H4865" s="2" t="s">
        <v>79</v>
      </c>
      <c r="I4865" s="2" t="s">
        <v>310</v>
      </c>
      <c r="J4865" s="2" t="s">
        <v>311</v>
      </c>
      <c r="K4865" s="2" t="s">
        <v>33</v>
      </c>
      <c r="L4865" s="10">
        <v>42900.0</v>
      </c>
      <c r="M4865" s="2" t="s">
        <v>90</v>
      </c>
      <c r="N4865" s="11">
        <v>0.0</v>
      </c>
      <c r="O4865" s="12">
        <v>52.0</v>
      </c>
      <c r="P4865" s="13">
        <v>0.47</v>
      </c>
      <c r="Q4865" s="13">
        <v>110.0</v>
      </c>
      <c r="R4865" s="13">
        <f t="shared" si="1"/>
        <v>110</v>
      </c>
      <c r="S4865" s="14">
        <f t="shared" si="2"/>
        <v>15.71428571</v>
      </c>
      <c r="T4865" s="14">
        <f t="shared" si="3"/>
        <v>0.4727272727</v>
      </c>
      <c r="U4865" s="15" t="str">
        <f>vlookup(F4865,'Sub categories'!$A:$C,3,False)</f>
        <v>Envelopes</v>
      </c>
      <c r="V4865" s="16">
        <f t="shared" si="4"/>
        <v>8</v>
      </c>
      <c r="W4865" s="17">
        <f t="array" ref="W4865">INDEX(shipping_prices!$C$1:$F6092,MATCH(I4865,shipping_prices!$A$1:$A6092,0),MATCH(M4865,shipping_prices!$C$1:$F$1,0))</f>
        <v>0.76</v>
      </c>
      <c r="X4865" s="15" t="str">
        <f t="shared" si="5"/>
        <v>Harold EngleNewarkDelaware</v>
      </c>
      <c r="Y4865" s="15" t="str">
        <f t="shared" si="6"/>
        <v>High</v>
      </c>
    </row>
    <row r="4866" hidden="1">
      <c r="A4866" s="1">
        <v>42892.0</v>
      </c>
      <c r="B4866" s="2" t="s">
        <v>5541</v>
      </c>
      <c r="C4866" s="2">
        <v>3.0</v>
      </c>
      <c r="D4866" s="2" t="s">
        <v>1264</v>
      </c>
      <c r="E4866" s="2" t="s">
        <v>27</v>
      </c>
      <c r="F4866" s="2" t="s">
        <v>3562</v>
      </c>
      <c r="G4866" s="2" t="s">
        <v>39</v>
      </c>
      <c r="H4866" s="2" t="s">
        <v>79</v>
      </c>
      <c r="I4866" s="2" t="s">
        <v>5016</v>
      </c>
      <c r="J4866" s="2" t="s">
        <v>1449</v>
      </c>
      <c r="K4866" s="2" t="s">
        <v>33</v>
      </c>
      <c r="L4866" s="10">
        <v>42892.0</v>
      </c>
      <c r="M4866" s="2" t="s">
        <v>469</v>
      </c>
      <c r="N4866" s="11">
        <v>0.0</v>
      </c>
      <c r="O4866" s="12">
        <v>4.0</v>
      </c>
      <c r="P4866" s="13">
        <v>0.29</v>
      </c>
      <c r="Q4866" s="13">
        <v>15.0</v>
      </c>
      <c r="R4866" s="13">
        <f t="shared" si="1"/>
        <v>15</v>
      </c>
      <c r="S4866" s="14">
        <f t="shared" si="2"/>
        <v>5</v>
      </c>
      <c r="T4866" s="14">
        <f t="shared" si="3"/>
        <v>0.2666666667</v>
      </c>
      <c r="U4866" s="15" t="str">
        <f>vlookup(F4866,'Sub categories'!$A:$C,3,False)</f>
        <v>Art</v>
      </c>
      <c r="V4866" s="16">
        <f t="shared" si="4"/>
        <v>0</v>
      </c>
      <c r="W4866" s="17">
        <f t="array" ref="W4866">INDEX(shipping_prices!$C$1:$F6093,MATCH(I4866,shipping_prices!$A$1:$A6093,0),MATCH(M4866,shipping_prices!$C$1:$F$1,0))</f>
        <v>46.11</v>
      </c>
      <c r="X4866" s="15" t="str">
        <f t="shared" si="5"/>
        <v>Brian ThompsonMilfordConnecticut</v>
      </c>
      <c r="Y4866" s="15" t="str">
        <f t="shared" si="6"/>
        <v>Low</v>
      </c>
    </row>
    <row r="4867" hidden="1">
      <c r="A4867" s="1">
        <v>42892.0</v>
      </c>
      <c r="B4867" s="2" t="s">
        <v>5541</v>
      </c>
      <c r="C4867" s="2">
        <v>8.0</v>
      </c>
      <c r="D4867" s="2" t="s">
        <v>1264</v>
      </c>
      <c r="E4867" s="2" t="s">
        <v>27</v>
      </c>
      <c r="F4867" s="2" t="s">
        <v>2324</v>
      </c>
      <c r="G4867" s="2" t="s">
        <v>39</v>
      </c>
      <c r="H4867" s="2" t="s">
        <v>51</v>
      </c>
      <c r="I4867" s="2" t="s">
        <v>5016</v>
      </c>
      <c r="J4867" s="2" t="s">
        <v>1449</v>
      </c>
      <c r="K4867" s="2" t="s">
        <v>33</v>
      </c>
      <c r="L4867" s="10">
        <v>42892.0</v>
      </c>
      <c r="M4867" s="2" t="s">
        <v>469</v>
      </c>
      <c r="N4867" s="11">
        <v>0.0</v>
      </c>
      <c r="O4867" s="12">
        <v>25.0</v>
      </c>
      <c r="P4867" s="13">
        <v>0.48</v>
      </c>
      <c r="Q4867" s="13">
        <v>52.0</v>
      </c>
      <c r="R4867" s="13">
        <f t="shared" si="1"/>
        <v>52</v>
      </c>
      <c r="S4867" s="14">
        <f t="shared" si="2"/>
        <v>6.5</v>
      </c>
      <c r="T4867" s="14">
        <f t="shared" si="3"/>
        <v>0.4807692308</v>
      </c>
      <c r="U4867" s="15" t="str">
        <f>vlookup(F4867,'Sub categories'!$A:$C,3,False)</f>
        <v>Paper</v>
      </c>
      <c r="V4867" s="16">
        <f t="shared" si="4"/>
        <v>0</v>
      </c>
      <c r="W4867" s="17">
        <f t="array" ref="W4867">INDEX(shipping_prices!$C$1:$F6094,MATCH(I4867,shipping_prices!$A$1:$A6094,0),MATCH(M4867,shipping_prices!$C$1:$F$1,0))</f>
        <v>46.11</v>
      </c>
      <c r="X4867" s="15" t="str">
        <f t="shared" si="5"/>
        <v>Brian ThompsonMilfordConnecticut</v>
      </c>
      <c r="Y4867" s="15" t="str">
        <f t="shared" si="6"/>
        <v>Low</v>
      </c>
    </row>
    <row r="4868" hidden="1">
      <c r="A4868" s="1">
        <v>42892.0</v>
      </c>
      <c r="B4868" s="2" t="s">
        <v>5542</v>
      </c>
      <c r="C4868" s="2">
        <v>2.0</v>
      </c>
      <c r="D4868" s="2" t="s">
        <v>1506</v>
      </c>
      <c r="E4868" s="2" t="s">
        <v>37</v>
      </c>
      <c r="F4868" s="2" t="s">
        <v>2880</v>
      </c>
      <c r="G4868" s="2" t="s">
        <v>39</v>
      </c>
      <c r="H4868" s="2" t="s">
        <v>216</v>
      </c>
      <c r="I4868" s="2" t="s">
        <v>169</v>
      </c>
      <c r="J4868" s="2" t="s">
        <v>42</v>
      </c>
      <c r="K4868" s="2" t="s">
        <v>43</v>
      </c>
      <c r="L4868" s="10">
        <v>42899.0</v>
      </c>
      <c r="M4868" s="2" t="s">
        <v>90</v>
      </c>
      <c r="N4868" s="11">
        <v>0.0</v>
      </c>
      <c r="O4868" s="12">
        <v>10.0</v>
      </c>
      <c r="P4868" s="13">
        <v>0.26</v>
      </c>
      <c r="Q4868" s="13">
        <v>40.0</v>
      </c>
      <c r="R4868" s="13">
        <f t="shared" si="1"/>
        <v>40</v>
      </c>
      <c r="S4868" s="14">
        <f t="shared" si="2"/>
        <v>20</v>
      </c>
      <c r="T4868" s="14">
        <f t="shared" si="3"/>
        <v>0.25</v>
      </c>
      <c r="U4868" s="15" t="str">
        <f>vlookup(F4868,'Sub categories'!$A:$C,3,False)</f>
        <v>Art</v>
      </c>
      <c r="V4868" s="16">
        <f t="shared" si="4"/>
        <v>7</v>
      </c>
      <c r="W4868" s="17">
        <f t="array" ref="W4868">INDEX(shipping_prices!$C$1:$F6095,MATCH(I4868,shipping_prices!$A$1:$A6095,0),MATCH(M4868,shipping_prices!$C$1:$F$1,0))</f>
        <v>6.7</v>
      </c>
      <c r="X4868" s="15" t="str">
        <f t="shared" si="5"/>
        <v>Henry GoldwynLos AngelesCalifornia</v>
      </c>
      <c r="Y4868" s="15" t="str">
        <f t="shared" si="6"/>
        <v>Low</v>
      </c>
    </row>
    <row r="4869" hidden="1">
      <c r="A4869" s="1">
        <v>42893.0</v>
      </c>
      <c r="B4869" s="2" t="s">
        <v>5543</v>
      </c>
      <c r="C4869" s="2">
        <v>1.0</v>
      </c>
      <c r="D4869" s="2" t="s">
        <v>1393</v>
      </c>
      <c r="E4869" s="2" t="s">
        <v>37</v>
      </c>
      <c r="F4869" s="2" t="s">
        <v>1087</v>
      </c>
      <c r="G4869" s="2" t="s">
        <v>39</v>
      </c>
      <c r="H4869" s="2" t="s">
        <v>182</v>
      </c>
      <c r="I4869" s="2" t="s">
        <v>163</v>
      </c>
      <c r="J4869" s="2" t="s">
        <v>164</v>
      </c>
      <c r="K4869" s="2" t="s">
        <v>33</v>
      </c>
      <c r="L4869" s="10">
        <v>42905.0</v>
      </c>
      <c r="M4869" s="2" t="s">
        <v>90</v>
      </c>
      <c r="N4869" s="11">
        <v>0.7</v>
      </c>
      <c r="O4869" s="12">
        <v>-1.0</v>
      </c>
      <c r="P4869" s="13">
        <v>-0.67</v>
      </c>
      <c r="Q4869" s="13">
        <v>2.0</v>
      </c>
      <c r="R4869" s="13">
        <f t="shared" si="1"/>
        <v>6.666666667</v>
      </c>
      <c r="S4869" s="14">
        <f t="shared" si="2"/>
        <v>6.666666667</v>
      </c>
      <c r="T4869" s="14">
        <f t="shared" si="3"/>
        <v>-0.5</v>
      </c>
      <c r="U4869" s="15" t="str">
        <f>vlookup(F4869,'Sub categories'!$A:$C,3,False)</f>
        <v>Binders</v>
      </c>
      <c r="V4869" s="16">
        <f t="shared" si="4"/>
        <v>12</v>
      </c>
      <c r="W4869" s="17">
        <f t="array" ref="W4869">INDEX(shipping_prices!$C$1:$F6096,MATCH(I4869,shipping_prices!$A$1:$A6096,0),MATCH(M4869,shipping_prices!$C$1:$F$1,0))</f>
        <v>6.23</v>
      </c>
      <c r="X4869" s="15" t="str">
        <f t="shared" si="5"/>
        <v>Corey CatlettPhiladelphiaPennsylvania</v>
      </c>
      <c r="Y4869" s="15" t="str">
        <f t="shared" si="6"/>
        <v>loss</v>
      </c>
    </row>
    <row r="4870" hidden="1">
      <c r="A4870" s="1">
        <v>42893.0</v>
      </c>
      <c r="B4870" s="2" t="s">
        <v>5544</v>
      </c>
      <c r="C4870" s="2">
        <v>7.0</v>
      </c>
      <c r="D4870" s="2" t="s">
        <v>3195</v>
      </c>
      <c r="E4870" s="2" t="s">
        <v>27</v>
      </c>
      <c r="F4870" s="2" t="s">
        <v>2765</v>
      </c>
      <c r="G4870" s="2" t="s">
        <v>39</v>
      </c>
      <c r="H4870" s="2" t="s">
        <v>193</v>
      </c>
      <c r="I4870" s="2" t="s">
        <v>169</v>
      </c>
      <c r="J4870" s="2" t="s">
        <v>42</v>
      </c>
      <c r="K4870" s="2" t="s">
        <v>43</v>
      </c>
      <c r="L4870" s="10">
        <v>42902.0</v>
      </c>
      <c r="M4870" s="2" t="s">
        <v>90</v>
      </c>
      <c r="N4870" s="11">
        <v>0.2</v>
      </c>
      <c r="O4870" s="12">
        <v>13.0</v>
      </c>
      <c r="P4870" s="13">
        <v>0.35</v>
      </c>
      <c r="Q4870" s="13">
        <v>38.0</v>
      </c>
      <c r="R4870" s="13">
        <f t="shared" si="1"/>
        <v>47.5</v>
      </c>
      <c r="S4870" s="14">
        <f t="shared" si="2"/>
        <v>6.785714286</v>
      </c>
      <c r="T4870" s="14">
        <f t="shared" si="3"/>
        <v>0.3421052632</v>
      </c>
      <c r="U4870" s="15" t="str">
        <f>vlookup(F4870,'Sub categories'!$A:$C,3,False)</f>
        <v>Binders</v>
      </c>
      <c r="V4870" s="16">
        <f t="shared" si="4"/>
        <v>9</v>
      </c>
      <c r="W4870" s="17">
        <f t="array" ref="W4870">INDEX(shipping_prices!$C$1:$F6097,MATCH(I4870,shipping_prices!$A$1:$A6097,0),MATCH(M4870,shipping_prices!$C$1:$F$1,0))</f>
        <v>6.7</v>
      </c>
      <c r="X4870" s="15" t="str">
        <f t="shared" si="5"/>
        <v>Toby GnadeLos AngelesCalifornia</v>
      </c>
      <c r="Y4870" s="15" t="str">
        <f t="shared" si="6"/>
        <v>Low</v>
      </c>
    </row>
    <row r="4871" hidden="1">
      <c r="A4871" s="1">
        <v>42893.0</v>
      </c>
      <c r="B4871" s="2" t="s">
        <v>5544</v>
      </c>
      <c r="C4871" s="2">
        <v>1.0</v>
      </c>
      <c r="D4871" s="2" t="s">
        <v>3195</v>
      </c>
      <c r="E4871" s="2" t="s">
        <v>27</v>
      </c>
      <c r="F4871" s="2" t="s">
        <v>1603</v>
      </c>
      <c r="G4871" s="2" t="s">
        <v>39</v>
      </c>
      <c r="H4871" s="2" t="s">
        <v>526</v>
      </c>
      <c r="I4871" s="2" t="s">
        <v>169</v>
      </c>
      <c r="J4871" s="2" t="s">
        <v>42</v>
      </c>
      <c r="K4871" s="2" t="s">
        <v>43</v>
      </c>
      <c r="L4871" s="10">
        <v>42902.0</v>
      </c>
      <c r="M4871" s="2" t="s">
        <v>90</v>
      </c>
      <c r="N4871" s="11">
        <v>0.2</v>
      </c>
      <c r="O4871" s="12">
        <v>381.0</v>
      </c>
      <c r="P4871" s="13">
        <v>0.38</v>
      </c>
      <c r="Q4871" s="13">
        <v>1017.0</v>
      </c>
      <c r="R4871" s="13">
        <f t="shared" si="1"/>
        <v>1271.25</v>
      </c>
      <c r="S4871" s="14">
        <f t="shared" si="2"/>
        <v>1271.25</v>
      </c>
      <c r="T4871" s="14">
        <f t="shared" si="3"/>
        <v>0.3746312684</v>
      </c>
      <c r="U4871" s="15" t="str">
        <f>vlookup(F4871,'Sub categories'!$A:$C,3,False)</f>
        <v>Binders</v>
      </c>
      <c r="V4871" s="16">
        <f t="shared" si="4"/>
        <v>9</v>
      </c>
      <c r="W4871" s="17">
        <f t="array" ref="W4871">INDEX(shipping_prices!$C$1:$F6098,MATCH(I4871,shipping_prices!$A$1:$A6098,0),MATCH(M4871,shipping_prices!$C$1:$F$1,0))</f>
        <v>6.7</v>
      </c>
      <c r="X4871" s="15" t="str">
        <f t="shared" si="5"/>
        <v>Toby GnadeLos AngelesCalifornia</v>
      </c>
      <c r="Y4871" s="15" t="str">
        <f t="shared" si="6"/>
        <v>High</v>
      </c>
    </row>
    <row r="4872">
      <c r="A4872" s="1">
        <v>42893.0</v>
      </c>
      <c r="B4872" s="2" t="s">
        <v>5545</v>
      </c>
      <c r="C4872" s="2">
        <v>5.0</v>
      </c>
      <c r="D4872" s="2" t="s">
        <v>2968</v>
      </c>
      <c r="E4872" s="2" t="s">
        <v>27</v>
      </c>
      <c r="F4872" s="2" t="s">
        <v>4064</v>
      </c>
      <c r="G4872" s="2" t="s">
        <v>45</v>
      </c>
      <c r="H4872" s="2" t="s">
        <v>558</v>
      </c>
      <c r="I4872" s="2" t="s">
        <v>3278</v>
      </c>
      <c r="J4872" s="2" t="s">
        <v>97</v>
      </c>
      <c r="K4872" s="2" t="s">
        <v>77</v>
      </c>
      <c r="L4872" s="10">
        <v>42895.0</v>
      </c>
      <c r="M4872" s="2" t="s">
        <v>142</v>
      </c>
      <c r="N4872" s="11">
        <v>0.0</v>
      </c>
      <c r="O4872" s="12">
        <v>32.0</v>
      </c>
      <c r="P4872" s="13">
        <v>0.48</v>
      </c>
      <c r="Q4872" s="13">
        <v>67.0</v>
      </c>
      <c r="R4872" s="13">
        <f t="shared" si="1"/>
        <v>67</v>
      </c>
      <c r="S4872" s="14">
        <f t="shared" si="2"/>
        <v>13.4</v>
      </c>
      <c r="T4872" s="14">
        <f t="shared" si="3"/>
        <v>0.4776119403</v>
      </c>
      <c r="U4872" s="15" t="str">
        <f>vlookup(F4872,'Sub categories'!$A:$C,3,False)</f>
        <v>Furnishings</v>
      </c>
      <c r="V4872" s="16">
        <f t="shared" si="4"/>
        <v>2</v>
      </c>
      <c r="W4872" s="17">
        <f t="array" ref="W4872">INDEX(shipping_prices!$C$1:$F6099,MATCH(I4872,shipping_prices!$A$1:$A6099,0),MATCH(M4872,shipping_prices!$C$1:$F$1,0))</f>
        <v>24.43</v>
      </c>
      <c r="X4872" s="15" t="str">
        <f t="shared" si="5"/>
        <v>Katrina WillmanLansingMichigan</v>
      </c>
      <c r="Y4872" s="15" t="str">
        <f t="shared" si="6"/>
        <v>Low</v>
      </c>
    </row>
    <row r="4873" hidden="1">
      <c r="A4873" s="1">
        <v>42895.0</v>
      </c>
      <c r="B4873" s="2" t="s">
        <v>5546</v>
      </c>
      <c r="C4873" s="2">
        <v>4.0</v>
      </c>
      <c r="D4873" s="2" t="s">
        <v>2701</v>
      </c>
      <c r="E4873" s="2" t="s">
        <v>27</v>
      </c>
      <c r="F4873" s="2" t="s">
        <v>788</v>
      </c>
      <c r="G4873" s="2" t="s">
        <v>39</v>
      </c>
      <c r="H4873" s="2" t="s">
        <v>789</v>
      </c>
      <c r="I4873" s="2" t="s">
        <v>872</v>
      </c>
      <c r="J4873" s="2" t="s">
        <v>42</v>
      </c>
      <c r="K4873" s="2" t="s">
        <v>43</v>
      </c>
      <c r="L4873" s="10">
        <v>42895.0</v>
      </c>
      <c r="M4873" s="2" t="s">
        <v>469</v>
      </c>
      <c r="N4873" s="11">
        <v>0.0</v>
      </c>
      <c r="O4873" s="12">
        <v>56.0</v>
      </c>
      <c r="P4873" s="13">
        <v>0.29</v>
      </c>
      <c r="Q4873" s="13">
        <v>193.0</v>
      </c>
      <c r="R4873" s="13">
        <f t="shared" si="1"/>
        <v>193</v>
      </c>
      <c r="S4873" s="14">
        <f t="shared" si="2"/>
        <v>48.25</v>
      </c>
      <c r="T4873" s="14">
        <f t="shared" si="3"/>
        <v>0.2901554404</v>
      </c>
      <c r="U4873" s="15" t="str">
        <f>vlookup(F4873,'Sub categories'!$A:$C,3,False)</f>
        <v>Art</v>
      </c>
      <c r="V4873" s="16">
        <f t="shared" si="4"/>
        <v>0</v>
      </c>
      <c r="W4873" s="17">
        <f t="array" ref="W4873">INDEX(shipping_prices!$C$1:$F6100,MATCH(I4873,shipping_prices!$A$1:$A6100,0),MATCH(M4873,shipping_prices!$C$1:$F$1,0))</f>
        <v>48.81</v>
      </c>
      <c r="X4873" s="15" t="str">
        <f t="shared" si="5"/>
        <v>Thomas ThorntonChula VistaCalifornia</v>
      </c>
      <c r="Y4873" s="15" t="str">
        <f t="shared" si="6"/>
        <v>High</v>
      </c>
    </row>
    <row r="4874" hidden="1">
      <c r="A4874" s="1">
        <v>42895.0</v>
      </c>
      <c r="B4874" s="2" t="s">
        <v>5547</v>
      </c>
      <c r="C4874" s="2">
        <v>3.0</v>
      </c>
      <c r="D4874" s="2" t="s">
        <v>5548</v>
      </c>
      <c r="E4874" s="2" t="s">
        <v>27</v>
      </c>
      <c r="F4874" s="2" t="s">
        <v>4747</v>
      </c>
      <c r="G4874" s="2" t="s">
        <v>39</v>
      </c>
      <c r="H4874" s="2" t="s">
        <v>79</v>
      </c>
      <c r="I4874" s="2" t="s">
        <v>31</v>
      </c>
      <c r="J4874" s="2" t="s">
        <v>32</v>
      </c>
      <c r="K4874" s="2" t="s">
        <v>33</v>
      </c>
      <c r="L4874" s="10">
        <v>42895.0</v>
      </c>
      <c r="M4874" s="2" t="s">
        <v>469</v>
      </c>
      <c r="N4874" s="11">
        <v>0.0</v>
      </c>
      <c r="O4874" s="12">
        <v>13.0</v>
      </c>
      <c r="P4874" s="13">
        <v>0.28</v>
      </c>
      <c r="Q4874" s="13">
        <v>45.0</v>
      </c>
      <c r="R4874" s="13">
        <f t="shared" si="1"/>
        <v>45</v>
      </c>
      <c r="S4874" s="14">
        <f t="shared" si="2"/>
        <v>15</v>
      </c>
      <c r="T4874" s="14">
        <f t="shared" si="3"/>
        <v>0.2888888889</v>
      </c>
      <c r="U4874" s="15" t="str">
        <f>vlookup(F4874,'Sub categories'!$A:$C,3,False)</f>
        <v>Storage</v>
      </c>
      <c r="V4874" s="16">
        <f t="shared" si="4"/>
        <v>0</v>
      </c>
      <c r="W4874" s="17">
        <f t="array" ref="W4874">INDEX(shipping_prices!$C$1:$F6101,MATCH(I4874,shipping_prices!$A$1:$A6101,0),MATCH(M4874,shipping_prices!$C$1:$F$1,0))</f>
        <v>46.14</v>
      </c>
      <c r="X4874" s="15" t="str">
        <f t="shared" si="5"/>
        <v>Cindy ChapmanNew York CityNew York</v>
      </c>
      <c r="Y4874" s="15" t="str">
        <f t="shared" si="6"/>
        <v>Low</v>
      </c>
    </row>
    <row r="4875" hidden="1">
      <c r="A4875" s="1">
        <v>42895.0</v>
      </c>
      <c r="B4875" s="2" t="s">
        <v>5547</v>
      </c>
      <c r="C4875" s="2">
        <v>3.0</v>
      </c>
      <c r="D4875" s="2" t="s">
        <v>5548</v>
      </c>
      <c r="E4875" s="2" t="s">
        <v>27</v>
      </c>
      <c r="F4875" s="2" t="s">
        <v>2294</v>
      </c>
      <c r="G4875" s="2" t="s">
        <v>39</v>
      </c>
      <c r="H4875" s="2" t="s">
        <v>2295</v>
      </c>
      <c r="I4875" s="2" t="s">
        <v>31</v>
      </c>
      <c r="J4875" s="2" t="s">
        <v>32</v>
      </c>
      <c r="K4875" s="2" t="s">
        <v>33</v>
      </c>
      <c r="L4875" s="10">
        <v>42895.0</v>
      </c>
      <c r="M4875" s="2" t="s">
        <v>469</v>
      </c>
      <c r="N4875" s="11">
        <v>0.2</v>
      </c>
      <c r="O4875" s="12">
        <v>16.0</v>
      </c>
      <c r="P4875" s="13">
        <v>0.35</v>
      </c>
      <c r="Q4875" s="13">
        <v>46.0</v>
      </c>
      <c r="R4875" s="13">
        <f t="shared" si="1"/>
        <v>57.5</v>
      </c>
      <c r="S4875" s="14">
        <f t="shared" si="2"/>
        <v>19.16666667</v>
      </c>
      <c r="T4875" s="14">
        <f t="shared" si="3"/>
        <v>0.347826087</v>
      </c>
      <c r="U4875" s="15" t="str">
        <f>vlookup(F4875,'Sub categories'!$A:$C,3,False)</f>
        <v>Binders</v>
      </c>
      <c r="V4875" s="16">
        <f t="shared" si="4"/>
        <v>0</v>
      </c>
      <c r="W4875" s="17">
        <f t="array" ref="W4875">INDEX(shipping_prices!$C$1:$F6102,MATCH(I4875,shipping_prices!$A$1:$A6102,0),MATCH(M4875,shipping_prices!$C$1:$F$1,0))</f>
        <v>46.14</v>
      </c>
      <c r="X4875" s="15" t="str">
        <f t="shared" si="5"/>
        <v>Cindy ChapmanNew York CityNew York</v>
      </c>
      <c r="Y4875" s="15" t="str">
        <f t="shared" si="6"/>
        <v>Low</v>
      </c>
    </row>
    <row r="4876">
      <c r="A4876" s="1">
        <v>42895.0</v>
      </c>
      <c r="B4876" s="2" t="s">
        <v>5549</v>
      </c>
      <c r="C4876" s="2">
        <v>5.0</v>
      </c>
      <c r="D4876" s="2" t="s">
        <v>2906</v>
      </c>
      <c r="E4876" s="2" t="s">
        <v>37</v>
      </c>
      <c r="F4876" s="2" t="s">
        <v>1209</v>
      </c>
      <c r="G4876" s="2" t="s">
        <v>45</v>
      </c>
      <c r="H4876" s="2" t="s">
        <v>423</v>
      </c>
      <c r="I4876" s="2" t="s">
        <v>41</v>
      </c>
      <c r="J4876" s="2" t="s">
        <v>42</v>
      </c>
      <c r="K4876" s="2" t="s">
        <v>43</v>
      </c>
      <c r="L4876" s="10">
        <v>42904.0</v>
      </c>
      <c r="M4876" s="2" t="s">
        <v>34</v>
      </c>
      <c r="N4876" s="11">
        <v>0.2</v>
      </c>
      <c r="O4876" s="12">
        <v>70.0</v>
      </c>
      <c r="P4876" s="13">
        <v>0.05</v>
      </c>
      <c r="Q4876" s="13">
        <v>1404.0</v>
      </c>
      <c r="R4876" s="13">
        <f t="shared" si="1"/>
        <v>1755</v>
      </c>
      <c r="S4876" s="14">
        <f t="shared" si="2"/>
        <v>351</v>
      </c>
      <c r="T4876" s="14">
        <f t="shared" si="3"/>
        <v>0.04985754986</v>
      </c>
      <c r="U4876" s="15" t="str">
        <f>vlookup(F4876,'Sub categories'!$A:$C,3,False)</f>
        <v>Chairs</v>
      </c>
      <c r="V4876" s="16">
        <f t="shared" si="4"/>
        <v>9</v>
      </c>
      <c r="W4876" s="17">
        <f t="array" ref="W4876">INDEX(shipping_prices!$C$1:$F6103,MATCH(I4876,shipping_prices!$A$1:$A6103,0),MATCH(M4876,shipping_prices!$C$1:$F$1,0))</f>
        <v>10.99</v>
      </c>
      <c r="X4876" s="15" t="str">
        <f t="shared" si="5"/>
        <v>Sylvia FoulstonSan FranciscoCalifornia</v>
      </c>
      <c r="Y4876" s="15" t="str">
        <f t="shared" si="6"/>
        <v>High</v>
      </c>
    </row>
    <row r="4877" hidden="1">
      <c r="A4877" s="1">
        <v>42896.0</v>
      </c>
      <c r="B4877" s="2" t="s">
        <v>5550</v>
      </c>
      <c r="C4877" s="2">
        <v>6.0</v>
      </c>
      <c r="D4877" s="2" t="s">
        <v>4522</v>
      </c>
      <c r="E4877" s="2" t="s">
        <v>27</v>
      </c>
      <c r="F4877" s="2" t="s">
        <v>5551</v>
      </c>
      <c r="G4877" s="2" t="s">
        <v>39</v>
      </c>
      <c r="H4877" s="2" t="s">
        <v>341</v>
      </c>
      <c r="I4877" s="2" t="s">
        <v>5552</v>
      </c>
      <c r="J4877" s="2" t="s">
        <v>598</v>
      </c>
      <c r="K4877" s="2" t="s">
        <v>33</v>
      </c>
      <c r="L4877" s="10">
        <v>42904.0</v>
      </c>
      <c r="M4877" s="2" t="s">
        <v>34</v>
      </c>
      <c r="N4877" s="11">
        <v>0.0</v>
      </c>
      <c r="O4877" s="12">
        <v>13.0</v>
      </c>
      <c r="P4877" s="13">
        <v>0.48</v>
      </c>
      <c r="Q4877" s="13">
        <v>27.0</v>
      </c>
      <c r="R4877" s="13">
        <f t="shared" si="1"/>
        <v>27</v>
      </c>
      <c r="S4877" s="14">
        <f t="shared" si="2"/>
        <v>4.5</v>
      </c>
      <c r="T4877" s="14">
        <f t="shared" si="3"/>
        <v>0.4814814815</v>
      </c>
      <c r="U4877" s="15" t="str">
        <f>vlookup(F4877,'Sub categories'!$A:$C,3,False)</f>
        <v>Envelopes</v>
      </c>
      <c r="V4877" s="16">
        <f t="shared" si="4"/>
        <v>8</v>
      </c>
      <c r="W4877" s="17">
        <f t="array" ref="W4877">INDEX(shipping_prices!$C$1:$F6104,MATCH(I4877,shipping_prices!$A$1:$A6104,0),MATCH(M4877,shipping_prices!$C$1:$F$1,0))</f>
        <v>5.64</v>
      </c>
      <c r="X4877" s="15" t="str">
        <f t="shared" si="5"/>
        <v>Art FergusonPassaicNew Jersey</v>
      </c>
      <c r="Y4877" s="15" t="str">
        <f t="shared" si="6"/>
        <v>Low</v>
      </c>
    </row>
    <row r="4878" hidden="1">
      <c r="A4878" s="1">
        <v>42896.0</v>
      </c>
      <c r="B4878" s="2" t="s">
        <v>5550</v>
      </c>
      <c r="C4878" s="2">
        <v>5.0</v>
      </c>
      <c r="D4878" s="2" t="s">
        <v>4522</v>
      </c>
      <c r="E4878" s="2" t="s">
        <v>27</v>
      </c>
      <c r="F4878" s="2" t="s">
        <v>397</v>
      </c>
      <c r="G4878" s="2" t="s">
        <v>29</v>
      </c>
      <c r="H4878" s="2" t="s">
        <v>371</v>
      </c>
      <c r="I4878" s="2" t="s">
        <v>5552</v>
      </c>
      <c r="J4878" s="2" t="s">
        <v>598</v>
      </c>
      <c r="K4878" s="2" t="s">
        <v>33</v>
      </c>
      <c r="L4878" s="10">
        <v>42904.0</v>
      </c>
      <c r="M4878" s="2" t="s">
        <v>34</v>
      </c>
      <c r="N4878" s="11">
        <v>0.0</v>
      </c>
      <c r="O4878" s="12">
        <v>30.0</v>
      </c>
      <c r="P4878" s="13">
        <v>0.32</v>
      </c>
      <c r="Q4878" s="13">
        <v>95.0</v>
      </c>
      <c r="R4878" s="13">
        <f t="shared" si="1"/>
        <v>95</v>
      </c>
      <c r="S4878" s="14">
        <f t="shared" si="2"/>
        <v>19</v>
      </c>
      <c r="T4878" s="14">
        <f t="shared" si="3"/>
        <v>0.3157894737</v>
      </c>
      <c r="U4878" s="15" t="str">
        <f>vlookup(F4878,'Sub categories'!$A:$C,3,False)</f>
        <v>Accessories</v>
      </c>
      <c r="V4878" s="16">
        <f t="shared" si="4"/>
        <v>8</v>
      </c>
      <c r="W4878" s="17">
        <f t="array" ref="W4878">INDEX(shipping_prices!$C$1:$F6105,MATCH(I4878,shipping_prices!$A$1:$A6105,0),MATCH(M4878,shipping_prices!$C$1:$F$1,0))</f>
        <v>5.64</v>
      </c>
      <c r="X4878" s="15" t="str">
        <f t="shared" si="5"/>
        <v>Art FergusonPassaicNew Jersey</v>
      </c>
      <c r="Y4878" s="15" t="str">
        <f t="shared" si="6"/>
        <v>Low</v>
      </c>
    </row>
    <row r="4879">
      <c r="A4879" s="1">
        <v>42896.0</v>
      </c>
      <c r="B4879" s="2" t="s">
        <v>5550</v>
      </c>
      <c r="C4879" s="2">
        <v>2.0</v>
      </c>
      <c r="D4879" s="2" t="s">
        <v>4522</v>
      </c>
      <c r="E4879" s="2" t="s">
        <v>27</v>
      </c>
      <c r="F4879" s="2" t="s">
        <v>2356</v>
      </c>
      <c r="G4879" s="2" t="s">
        <v>45</v>
      </c>
      <c r="H4879" s="2" t="s">
        <v>489</v>
      </c>
      <c r="I4879" s="2" t="s">
        <v>5552</v>
      </c>
      <c r="J4879" s="2" t="s">
        <v>598</v>
      </c>
      <c r="K4879" s="2" t="s">
        <v>33</v>
      </c>
      <c r="L4879" s="10">
        <v>42904.0</v>
      </c>
      <c r="M4879" s="2" t="s">
        <v>34</v>
      </c>
      <c r="N4879" s="11">
        <v>0.3</v>
      </c>
      <c r="O4879" s="12">
        <v>-20.0</v>
      </c>
      <c r="P4879" s="13">
        <v>-0.11</v>
      </c>
      <c r="Q4879" s="13">
        <v>174.0</v>
      </c>
      <c r="R4879" s="13">
        <f t="shared" si="1"/>
        <v>248.5714286</v>
      </c>
      <c r="S4879" s="14">
        <f t="shared" si="2"/>
        <v>124.2857143</v>
      </c>
      <c r="T4879" s="14">
        <f t="shared" si="3"/>
        <v>-0.1149425287</v>
      </c>
      <c r="U4879" s="15" t="str">
        <f>vlookup(F4879,'Sub categories'!$A:$C,3,False)</f>
        <v>Tables</v>
      </c>
      <c r="V4879" s="16">
        <f t="shared" si="4"/>
        <v>8</v>
      </c>
      <c r="W4879" s="17">
        <f t="array" ref="W4879">INDEX(shipping_prices!$C$1:$F6106,MATCH(I4879,shipping_prices!$A$1:$A6106,0),MATCH(M4879,shipping_prices!$C$1:$F$1,0))</f>
        <v>5.64</v>
      </c>
      <c r="X4879" s="15" t="str">
        <f t="shared" si="5"/>
        <v>Art FergusonPassaicNew Jersey</v>
      </c>
      <c r="Y4879" s="15" t="str">
        <f t="shared" si="6"/>
        <v>loss</v>
      </c>
    </row>
    <row r="4880" hidden="1">
      <c r="A4880" s="1">
        <v>42896.0</v>
      </c>
      <c r="B4880" s="2" t="s">
        <v>5550</v>
      </c>
      <c r="C4880" s="2">
        <v>2.0</v>
      </c>
      <c r="D4880" s="2" t="s">
        <v>4522</v>
      </c>
      <c r="E4880" s="2" t="s">
        <v>27</v>
      </c>
      <c r="F4880" s="2" t="s">
        <v>607</v>
      </c>
      <c r="G4880" s="2" t="s">
        <v>29</v>
      </c>
      <c r="H4880" s="2" t="s">
        <v>79</v>
      </c>
      <c r="I4880" s="2" t="s">
        <v>5552</v>
      </c>
      <c r="J4880" s="2" t="s">
        <v>598</v>
      </c>
      <c r="K4880" s="2" t="s">
        <v>33</v>
      </c>
      <c r="L4880" s="10">
        <v>42904.0</v>
      </c>
      <c r="M4880" s="2" t="s">
        <v>34</v>
      </c>
      <c r="N4880" s="11">
        <v>0.0</v>
      </c>
      <c r="O4880" s="12">
        <v>75.0</v>
      </c>
      <c r="P4880" s="13">
        <v>0.29</v>
      </c>
      <c r="Q4880" s="13">
        <v>258.0</v>
      </c>
      <c r="R4880" s="13">
        <f t="shared" si="1"/>
        <v>258</v>
      </c>
      <c r="S4880" s="14">
        <f t="shared" si="2"/>
        <v>129</v>
      </c>
      <c r="T4880" s="14">
        <f t="shared" si="3"/>
        <v>0.2906976744</v>
      </c>
      <c r="U4880" s="15" t="str">
        <f>vlookup(F4880,'Sub categories'!$A:$C,3,False)</f>
        <v>Phones</v>
      </c>
      <c r="V4880" s="16">
        <f t="shared" si="4"/>
        <v>8</v>
      </c>
      <c r="W4880" s="17">
        <f t="array" ref="W4880">INDEX(shipping_prices!$C$1:$F6107,MATCH(I4880,shipping_prices!$A$1:$A6107,0),MATCH(M4880,shipping_prices!$C$1:$F$1,0))</f>
        <v>5.64</v>
      </c>
      <c r="X4880" s="15" t="str">
        <f t="shared" si="5"/>
        <v>Art FergusonPassaicNew Jersey</v>
      </c>
      <c r="Y4880" s="15" t="str">
        <f t="shared" si="6"/>
        <v>High</v>
      </c>
    </row>
    <row r="4881" hidden="1">
      <c r="A4881" s="1">
        <v>42897.0</v>
      </c>
      <c r="B4881" s="2" t="s">
        <v>5550</v>
      </c>
      <c r="C4881" s="2">
        <v>5.0</v>
      </c>
      <c r="D4881" s="2" t="s">
        <v>4522</v>
      </c>
      <c r="E4881" s="2" t="s">
        <v>27</v>
      </c>
      <c r="F4881" s="2" t="s">
        <v>1022</v>
      </c>
      <c r="G4881" s="2" t="s">
        <v>29</v>
      </c>
      <c r="H4881" s="2" t="s">
        <v>30</v>
      </c>
      <c r="I4881" s="2" t="s">
        <v>5552</v>
      </c>
      <c r="J4881" s="2" t="s">
        <v>598</v>
      </c>
      <c r="K4881" s="2" t="s">
        <v>33</v>
      </c>
      <c r="L4881" s="10">
        <v>42904.0</v>
      </c>
      <c r="M4881" s="2" t="s">
        <v>34</v>
      </c>
      <c r="N4881" s="11">
        <v>0.0</v>
      </c>
      <c r="O4881" s="12">
        <v>86.0</v>
      </c>
      <c r="P4881" s="13">
        <v>0.25</v>
      </c>
      <c r="Q4881" s="13">
        <v>345.0</v>
      </c>
      <c r="R4881" s="13">
        <f t="shared" si="1"/>
        <v>345</v>
      </c>
      <c r="S4881" s="14">
        <f t="shared" si="2"/>
        <v>69</v>
      </c>
      <c r="T4881" s="14">
        <f t="shared" si="3"/>
        <v>0.2492753623</v>
      </c>
      <c r="U4881" s="15" t="str">
        <f>vlookup(F4881,'Sub categories'!$A:$C,3,False)</f>
        <v>Phones</v>
      </c>
      <c r="V4881" s="16">
        <f t="shared" si="4"/>
        <v>7</v>
      </c>
      <c r="W4881" s="17">
        <f t="array" ref="W4881">INDEX(shipping_prices!$C$1:$F6108,MATCH(I4881,shipping_prices!$A$1:$A6108,0),MATCH(M4881,shipping_prices!$C$1:$F$1,0))</f>
        <v>5.64</v>
      </c>
      <c r="X4881" s="15" t="str">
        <f t="shared" si="5"/>
        <v>Art FergusonPassaicNew Jersey</v>
      </c>
      <c r="Y4881" s="15" t="str">
        <f t="shared" si="6"/>
        <v>High</v>
      </c>
    </row>
    <row r="4882" hidden="1">
      <c r="A4882" s="1">
        <v>42897.0</v>
      </c>
      <c r="B4882" s="2" t="s">
        <v>5550</v>
      </c>
      <c r="C4882" s="2">
        <v>4.0</v>
      </c>
      <c r="D4882" s="2" t="s">
        <v>4522</v>
      </c>
      <c r="E4882" s="2" t="s">
        <v>27</v>
      </c>
      <c r="F4882" s="2" t="s">
        <v>2092</v>
      </c>
      <c r="G4882" s="2" t="s">
        <v>39</v>
      </c>
      <c r="H4882" s="2" t="s">
        <v>1847</v>
      </c>
      <c r="I4882" s="2" t="s">
        <v>5552</v>
      </c>
      <c r="J4882" s="2" t="s">
        <v>598</v>
      </c>
      <c r="K4882" s="2" t="s">
        <v>33</v>
      </c>
      <c r="L4882" s="10">
        <v>42904.0</v>
      </c>
      <c r="M4882" s="2" t="s">
        <v>34</v>
      </c>
      <c r="N4882" s="11">
        <v>0.0</v>
      </c>
      <c r="O4882" s="12">
        <v>172.0</v>
      </c>
      <c r="P4882" s="13">
        <v>0.26</v>
      </c>
      <c r="Q4882" s="13">
        <v>663.0</v>
      </c>
      <c r="R4882" s="13">
        <f t="shared" si="1"/>
        <v>663</v>
      </c>
      <c r="S4882" s="14">
        <f t="shared" si="2"/>
        <v>165.75</v>
      </c>
      <c r="T4882" s="14">
        <f t="shared" si="3"/>
        <v>0.2594268477</v>
      </c>
      <c r="U4882" s="15" t="str">
        <f>vlookup(F4882,'Sub categories'!$A:$C,3,False)</f>
        <v>Appliances</v>
      </c>
      <c r="V4882" s="16">
        <f t="shared" si="4"/>
        <v>7</v>
      </c>
      <c r="W4882" s="17">
        <f t="array" ref="W4882">INDEX(shipping_prices!$C$1:$F6109,MATCH(I4882,shipping_prices!$A$1:$A6109,0),MATCH(M4882,shipping_prices!$C$1:$F$1,0))</f>
        <v>5.64</v>
      </c>
      <c r="X4882" s="15" t="str">
        <f t="shared" si="5"/>
        <v>Art FergusonPassaicNew Jersey</v>
      </c>
      <c r="Y4882" s="15" t="str">
        <f t="shared" si="6"/>
        <v>High</v>
      </c>
    </row>
    <row r="4883" hidden="1">
      <c r="A4883" s="1">
        <v>42897.0</v>
      </c>
      <c r="B4883" s="2" t="s">
        <v>5553</v>
      </c>
      <c r="C4883" s="2">
        <v>6.0</v>
      </c>
      <c r="D4883" s="2" t="s">
        <v>633</v>
      </c>
      <c r="E4883" s="2" t="s">
        <v>27</v>
      </c>
      <c r="F4883" s="2" t="s">
        <v>1774</v>
      </c>
      <c r="G4883" s="2" t="s">
        <v>39</v>
      </c>
      <c r="H4883" s="2" t="s">
        <v>526</v>
      </c>
      <c r="I4883" s="2" t="s">
        <v>31</v>
      </c>
      <c r="J4883" s="2" t="s">
        <v>32</v>
      </c>
      <c r="K4883" s="2" t="s">
        <v>33</v>
      </c>
      <c r="L4883" s="10">
        <v>42901.0</v>
      </c>
      <c r="M4883" s="2" t="s">
        <v>142</v>
      </c>
      <c r="N4883" s="11">
        <v>0.0</v>
      </c>
      <c r="O4883" s="12">
        <v>23.0</v>
      </c>
      <c r="P4883" s="13">
        <v>0.28</v>
      </c>
      <c r="Q4883" s="13">
        <v>81.0</v>
      </c>
      <c r="R4883" s="13">
        <f t="shared" si="1"/>
        <v>81</v>
      </c>
      <c r="S4883" s="14">
        <f t="shared" si="2"/>
        <v>13.5</v>
      </c>
      <c r="T4883" s="14">
        <f t="shared" si="3"/>
        <v>0.2839506173</v>
      </c>
      <c r="U4883" s="15" t="str">
        <f>vlookup(F4883,'Sub categories'!$A:$C,3,False)</f>
        <v>Storage</v>
      </c>
      <c r="V4883" s="16">
        <f t="shared" si="4"/>
        <v>4</v>
      </c>
      <c r="W4883" s="17">
        <f t="array" ref="W4883">INDEX(shipping_prices!$C$1:$F6110,MATCH(I4883,shipping_prices!$A$1:$A6110,0),MATCH(M4883,shipping_prices!$C$1:$F$1,0))</f>
        <v>23.55</v>
      </c>
      <c r="X4883" s="15" t="str">
        <f t="shared" si="5"/>
        <v>Delfina LatchfordNew York CityNew York</v>
      </c>
      <c r="Y4883" s="15" t="str">
        <f t="shared" si="6"/>
        <v>Low</v>
      </c>
    </row>
    <row r="4884" hidden="1">
      <c r="A4884" s="1">
        <v>42897.0</v>
      </c>
      <c r="B4884" s="2" t="s">
        <v>5553</v>
      </c>
      <c r="C4884" s="2">
        <v>4.0</v>
      </c>
      <c r="D4884" s="2" t="s">
        <v>633</v>
      </c>
      <c r="E4884" s="2" t="s">
        <v>27</v>
      </c>
      <c r="F4884" s="2" t="s">
        <v>3151</v>
      </c>
      <c r="G4884" s="2" t="s">
        <v>39</v>
      </c>
      <c r="H4884" s="2" t="s">
        <v>871</v>
      </c>
      <c r="I4884" s="2" t="s">
        <v>31</v>
      </c>
      <c r="J4884" s="2" t="s">
        <v>32</v>
      </c>
      <c r="K4884" s="2" t="s">
        <v>33</v>
      </c>
      <c r="L4884" s="10">
        <v>42901.0</v>
      </c>
      <c r="M4884" s="2" t="s">
        <v>142</v>
      </c>
      <c r="N4884" s="11">
        <v>0.0</v>
      </c>
      <c r="O4884" s="12">
        <v>163.0</v>
      </c>
      <c r="P4884" s="13">
        <v>0.45</v>
      </c>
      <c r="Q4884" s="13">
        <v>362.0</v>
      </c>
      <c r="R4884" s="13">
        <f t="shared" si="1"/>
        <v>362</v>
      </c>
      <c r="S4884" s="14">
        <f t="shared" si="2"/>
        <v>90.5</v>
      </c>
      <c r="T4884" s="14">
        <f t="shared" si="3"/>
        <v>0.4502762431</v>
      </c>
      <c r="U4884" s="15" t="str">
        <f>vlookup(F4884,'Sub categories'!$A:$C,3,False)</f>
        <v>Envelopes</v>
      </c>
      <c r="V4884" s="16">
        <f t="shared" si="4"/>
        <v>4</v>
      </c>
      <c r="W4884" s="17">
        <f t="array" ref="W4884">INDEX(shipping_prices!$C$1:$F6111,MATCH(I4884,shipping_prices!$A$1:$A6111,0),MATCH(M4884,shipping_prices!$C$1:$F$1,0))</f>
        <v>23.55</v>
      </c>
      <c r="X4884" s="15" t="str">
        <f t="shared" si="5"/>
        <v>Delfina LatchfordNew York CityNew York</v>
      </c>
      <c r="Y4884" s="15" t="str">
        <f t="shared" si="6"/>
        <v>High</v>
      </c>
    </row>
    <row r="4885">
      <c r="A4885" s="1">
        <v>42897.0</v>
      </c>
      <c r="B4885" s="2" t="s">
        <v>5554</v>
      </c>
      <c r="C4885" s="2">
        <v>3.0</v>
      </c>
      <c r="D4885" s="2" t="s">
        <v>1163</v>
      </c>
      <c r="E4885" s="2" t="s">
        <v>37</v>
      </c>
      <c r="F4885" s="2" t="s">
        <v>3509</v>
      </c>
      <c r="G4885" s="2" t="s">
        <v>45</v>
      </c>
      <c r="H4885" s="2" t="s">
        <v>130</v>
      </c>
      <c r="I4885" s="2" t="s">
        <v>1088</v>
      </c>
      <c r="J4885" s="2" t="s">
        <v>552</v>
      </c>
      <c r="K4885" s="2" t="s">
        <v>77</v>
      </c>
      <c r="L4885" s="10">
        <v>42900.0</v>
      </c>
      <c r="M4885" s="2" t="s">
        <v>34</v>
      </c>
      <c r="N4885" s="11">
        <v>0.0</v>
      </c>
      <c r="O4885" s="12">
        <v>6.0</v>
      </c>
      <c r="P4885" s="13">
        <v>0.32</v>
      </c>
      <c r="Q4885" s="13">
        <v>19.0</v>
      </c>
      <c r="R4885" s="13">
        <f t="shared" si="1"/>
        <v>19</v>
      </c>
      <c r="S4885" s="14">
        <f t="shared" si="2"/>
        <v>6.333333333</v>
      </c>
      <c r="T4885" s="14">
        <f t="shared" si="3"/>
        <v>0.3157894737</v>
      </c>
      <c r="U4885" s="15" t="str">
        <f>vlookup(F4885,'Sub categories'!$A:$C,3,False)</f>
        <v>Furnishings</v>
      </c>
      <c r="V4885" s="16">
        <f t="shared" si="4"/>
        <v>3</v>
      </c>
      <c r="W4885" s="17">
        <f t="array" ref="W4885">INDEX(shipping_prices!$C$1:$F6112,MATCH(I4885,shipping_prices!$A$1:$A6112,0),MATCH(M4885,shipping_prices!$C$1:$F$1,0))</f>
        <v>14.01</v>
      </c>
      <c r="X4885" s="15" t="str">
        <f t="shared" si="5"/>
        <v>Justin DeggellerMinneapolisMinnesota</v>
      </c>
      <c r="Y4885" s="15" t="str">
        <f t="shared" si="6"/>
        <v>Low</v>
      </c>
    </row>
    <row r="4886" hidden="1">
      <c r="A4886" s="1">
        <v>42897.0</v>
      </c>
      <c r="B4886" s="2" t="s">
        <v>5555</v>
      </c>
      <c r="C4886" s="2">
        <v>10.0</v>
      </c>
      <c r="D4886" s="2" t="s">
        <v>2624</v>
      </c>
      <c r="E4886" s="2" t="s">
        <v>37</v>
      </c>
      <c r="F4886" s="2" t="s">
        <v>2360</v>
      </c>
      <c r="G4886" s="2" t="s">
        <v>39</v>
      </c>
      <c r="H4886" s="2" t="s">
        <v>51</v>
      </c>
      <c r="I4886" s="2" t="s">
        <v>842</v>
      </c>
      <c r="J4886" s="2" t="s">
        <v>76</v>
      </c>
      <c r="K4886" s="2" t="s">
        <v>77</v>
      </c>
      <c r="L4886" s="10">
        <v>42907.0</v>
      </c>
      <c r="M4886" s="2" t="s">
        <v>34</v>
      </c>
      <c r="N4886" s="11">
        <v>0.2</v>
      </c>
      <c r="O4886" s="12">
        <v>18.0</v>
      </c>
      <c r="P4886" s="13">
        <v>0.35</v>
      </c>
      <c r="Q4886" s="13">
        <v>52.0</v>
      </c>
      <c r="R4886" s="13">
        <f t="shared" si="1"/>
        <v>65</v>
      </c>
      <c r="S4886" s="14">
        <f t="shared" si="2"/>
        <v>6.5</v>
      </c>
      <c r="T4886" s="14">
        <f t="shared" si="3"/>
        <v>0.3461538462</v>
      </c>
      <c r="U4886" s="15" t="str">
        <f>vlookup(F4886,'Sub categories'!$A:$C,3,False)</f>
        <v>Paper</v>
      </c>
      <c r="V4886" s="16">
        <f t="shared" si="4"/>
        <v>10</v>
      </c>
      <c r="W4886" s="17">
        <f t="array" ref="W4886">INDEX(shipping_prices!$C$1:$F6113,MATCH(I4886,shipping_prices!$A$1:$A6113,0),MATCH(M4886,shipping_prices!$C$1:$F$1,0))</f>
        <v>5.39</v>
      </c>
      <c r="X4886" s="15" t="str">
        <f t="shared" si="5"/>
        <v>Adam HartArlingtonTexas</v>
      </c>
      <c r="Y4886" s="15" t="str">
        <f t="shared" si="6"/>
        <v>Low</v>
      </c>
    </row>
    <row r="4887" hidden="1">
      <c r="A4887" s="1">
        <v>42897.0</v>
      </c>
      <c r="B4887" s="2" t="s">
        <v>5555</v>
      </c>
      <c r="C4887" s="2">
        <v>3.0</v>
      </c>
      <c r="D4887" s="2" t="s">
        <v>2624</v>
      </c>
      <c r="E4887" s="2" t="s">
        <v>37</v>
      </c>
      <c r="F4887" s="2" t="s">
        <v>1084</v>
      </c>
      <c r="G4887" s="2" t="s">
        <v>29</v>
      </c>
      <c r="H4887" s="2" t="s">
        <v>697</v>
      </c>
      <c r="I4887" s="2" t="s">
        <v>842</v>
      </c>
      <c r="J4887" s="2" t="s">
        <v>76</v>
      </c>
      <c r="K4887" s="2" t="s">
        <v>77</v>
      </c>
      <c r="L4887" s="10">
        <v>42907.0</v>
      </c>
      <c r="M4887" s="2" t="s">
        <v>34</v>
      </c>
      <c r="N4887" s="11">
        <v>0.2</v>
      </c>
      <c r="O4887" s="12">
        <v>-6.0</v>
      </c>
      <c r="P4887" s="13">
        <v>-0.04</v>
      </c>
      <c r="Q4887" s="13">
        <v>166.0</v>
      </c>
      <c r="R4887" s="13">
        <f t="shared" si="1"/>
        <v>207.5</v>
      </c>
      <c r="S4887" s="14">
        <f t="shared" si="2"/>
        <v>69.16666667</v>
      </c>
      <c r="T4887" s="14">
        <f t="shared" si="3"/>
        <v>-0.03614457831</v>
      </c>
      <c r="U4887" s="15" t="str">
        <f>vlookup(F4887,'Sub categories'!$A:$C,3,False)</f>
        <v>Accessories</v>
      </c>
      <c r="V4887" s="16">
        <f t="shared" si="4"/>
        <v>10</v>
      </c>
      <c r="W4887" s="17">
        <f t="array" ref="W4887">INDEX(shipping_prices!$C$1:$F6114,MATCH(I4887,shipping_prices!$A$1:$A6114,0),MATCH(M4887,shipping_prices!$C$1:$F$1,0))</f>
        <v>5.39</v>
      </c>
      <c r="X4887" s="15" t="str">
        <f t="shared" si="5"/>
        <v>Adam HartArlingtonTexas</v>
      </c>
      <c r="Y4887" s="15" t="str">
        <f t="shared" si="6"/>
        <v>loss</v>
      </c>
    </row>
    <row r="4888" hidden="1">
      <c r="A4888" s="1">
        <v>42897.0</v>
      </c>
      <c r="B4888" s="2" t="s">
        <v>5556</v>
      </c>
      <c r="C4888" s="2">
        <v>12.0</v>
      </c>
      <c r="D4888" s="2" t="s">
        <v>2962</v>
      </c>
      <c r="E4888" s="2" t="s">
        <v>49</v>
      </c>
      <c r="F4888" s="2" t="s">
        <v>2730</v>
      </c>
      <c r="G4888" s="2" t="s">
        <v>39</v>
      </c>
      <c r="H4888" s="2" t="s">
        <v>1647</v>
      </c>
      <c r="I4888" s="2" t="s">
        <v>630</v>
      </c>
      <c r="J4888" s="2" t="s">
        <v>42</v>
      </c>
      <c r="K4888" s="2" t="s">
        <v>43</v>
      </c>
      <c r="L4888" s="10">
        <v>42905.0</v>
      </c>
      <c r="M4888" s="2" t="s">
        <v>142</v>
      </c>
      <c r="N4888" s="11">
        <v>0.0</v>
      </c>
      <c r="O4888" s="12">
        <v>37.0</v>
      </c>
      <c r="P4888" s="13">
        <v>0.46</v>
      </c>
      <c r="Q4888" s="13">
        <v>80.0</v>
      </c>
      <c r="R4888" s="13">
        <f t="shared" si="1"/>
        <v>80</v>
      </c>
      <c r="S4888" s="14">
        <f t="shared" si="2"/>
        <v>6.666666667</v>
      </c>
      <c r="T4888" s="14">
        <f t="shared" si="3"/>
        <v>0.4625</v>
      </c>
      <c r="U4888" s="15" t="str">
        <f>vlookup(F4888,'Sub categories'!$A:$C,3,False)</f>
        <v>Paper</v>
      </c>
      <c r="V4888" s="16">
        <f t="shared" si="4"/>
        <v>8</v>
      </c>
      <c r="W4888" s="17">
        <f t="array" ref="W4888">INDEX(shipping_prices!$C$1:$F6115,MATCH(I4888,shipping_prices!$A$1:$A6115,0),MATCH(M4888,shipping_prices!$C$1:$F$1,0))</f>
        <v>17.73</v>
      </c>
      <c r="X4888" s="15" t="str">
        <f t="shared" si="5"/>
        <v>Sanjit JacobsLong BeachCalifornia</v>
      </c>
      <c r="Y4888" s="15" t="str">
        <f t="shared" si="6"/>
        <v>Low</v>
      </c>
    </row>
    <row r="4889">
      <c r="A4889" s="1">
        <v>42898.0</v>
      </c>
      <c r="B4889" s="2" t="s">
        <v>5557</v>
      </c>
      <c r="C4889" s="2">
        <v>5.0</v>
      </c>
      <c r="D4889" s="2" t="s">
        <v>2145</v>
      </c>
      <c r="E4889" s="2" t="s">
        <v>27</v>
      </c>
      <c r="F4889" s="2" t="s">
        <v>687</v>
      </c>
      <c r="G4889" s="2" t="s">
        <v>45</v>
      </c>
      <c r="H4889" s="2" t="s">
        <v>260</v>
      </c>
      <c r="I4889" s="2" t="s">
        <v>41</v>
      </c>
      <c r="J4889" s="2" t="s">
        <v>42</v>
      </c>
      <c r="K4889" s="2" t="s">
        <v>43</v>
      </c>
      <c r="L4889" s="10">
        <v>42906.0</v>
      </c>
      <c r="M4889" s="2" t="s">
        <v>142</v>
      </c>
      <c r="N4889" s="11">
        <v>0.0</v>
      </c>
      <c r="O4889" s="12">
        <v>9.0</v>
      </c>
      <c r="P4889" s="13">
        <v>0.34</v>
      </c>
      <c r="Q4889" s="13">
        <v>25.0</v>
      </c>
      <c r="R4889" s="13">
        <f t="shared" si="1"/>
        <v>25</v>
      </c>
      <c r="S4889" s="14">
        <f t="shared" si="2"/>
        <v>5</v>
      </c>
      <c r="T4889" s="14">
        <f t="shared" si="3"/>
        <v>0.36</v>
      </c>
      <c r="U4889" s="15" t="str">
        <f>vlookup(F4889,'Sub categories'!$A:$C,3,False)</f>
        <v>Furnishings</v>
      </c>
      <c r="V4889" s="16">
        <f t="shared" si="4"/>
        <v>8</v>
      </c>
      <c r="W4889" s="17">
        <f t="array" ref="W4889">INDEX(shipping_prices!$C$1:$F6116,MATCH(I4889,shipping_prices!$A$1:$A6116,0),MATCH(M4889,shipping_prices!$C$1:$F$1,0))</f>
        <v>16.04</v>
      </c>
      <c r="X4889" s="15" t="str">
        <f t="shared" si="5"/>
        <v>Anna AndreadiSan FranciscoCalifornia</v>
      </c>
      <c r="Y4889" s="15" t="str">
        <f t="shared" si="6"/>
        <v>Low</v>
      </c>
    </row>
    <row r="4890" hidden="1">
      <c r="A4890" s="1">
        <v>42898.0</v>
      </c>
      <c r="B4890" s="2" t="s">
        <v>5557</v>
      </c>
      <c r="C4890" s="2">
        <v>4.0</v>
      </c>
      <c r="D4890" s="2" t="s">
        <v>2145</v>
      </c>
      <c r="E4890" s="2" t="s">
        <v>27</v>
      </c>
      <c r="F4890" s="2" t="s">
        <v>3081</v>
      </c>
      <c r="G4890" s="2" t="s">
        <v>39</v>
      </c>
      <c r="H4890" s="2" t="s">
        <v>130</v>
      </c>
      <c r="I4890" s="2" t="s">
        <v>41</v>
      </c>
      <c r="J4890" s="2" t="s">
        <v>42</v>
      </c>
      <c r="K4890" s="2" t="s">
        <v>43</v>
      </c>
      <c r="L4890" s="10">
        <v>42906.0</v>
      </c>
      <c r="M4890" s="2" t="s">
        <v>142</v>
      </c>
      <c r="N4890" s="11">
        <v>0.0</v>
      </c>
      <c r="O4890" s="12">
        <v>1.0</v>
      </c>
      <c r="P4890" s="13">
        <v>0.02</v>
      </c>
      <c r="Q4890" s="13">
        <v>28.0</v>
      </c>
      <c r="R4890" s="13">
        <f t="shared" si="1"/>
        <v>28</v>
      </c>
      <c r="S4890" s="14">
        <f t="shared" si="2"/>
        <v>7</v>
      </c>
      <c r="T4890" s="14">
        <f t="shared" si="3"/>
        <v>0.03571428571</v>
      </c>
      <c r="U4890" s="15" t="str">
        <f>vlookup(F4890,'Sub categories'!$A:$C,3,False)</f>
        <v>Storage</v>
      </c>
      <c r="V4890" s="16">
        <f t="shared" si="4"/>
        <v>8</v>
      </c>
      <c r="W4890" s="17">
        <f t="array" ref="W4890">INDEX(shipping_prices!$C$1:$F6117,MATCH(I4890,shipping_prices!$A$1:$A6117,0),MATCH(M4890,shipping_prices!$C$1:$F$1,0))</f>
        <v>16.04</v>
      </c>
      <c r="X4890" s="15" t="str">
        <f t="shared" si="5"/>
        <v>Anna AndreadiSan FranciscoCalifornia</v>
      </c>
      <c r="Y4890" s="15" t="str">
        <f t="shared" si="6"/>
        <v>Low</v>
      </c>
    </row>
    <row r="4891" hidden="1">
      <c r="A4891" s="1">
        <v>42898.0</v>
      </c>
      <c r="B4891" s="2" t="s">
        <v>5557</v>
      </c>
      <c r="C4891" s="2">
        <v>2.0</v>
      </c>
      <c r="D4891" s="2" t="s">
        <v>2145</v>
      </c>
      <c r="E4891" s="2" t="s">
        <v>27</v>
      </c>
      <c r="F4891" s="2" t="s">
        <v>1635</v>
      </c>
      <c r="G4891" s="2" t="s">
        <v>39</v>
      </c>
      <c r="H4891" s="2" t="s">
        <v>79</v>
      </c>
      <c r="I4891" s="2" t="s">
        <v>41</v>
      </c>
      <c r="J4891" s="2" t="s">
        <v>42</v>
      </c>
      <c r="K4891" s="2" t="s">
        <v>43</v>
      </c>
      <c r="L4891" s="10">
        <v>42906.0</v>
      </c>
      <c r="M4891" s="2" t="s">
        <v>142</v>
      </c>
      <c r="N4891" s="11">
        <v>0.0</v>
      </c>
      <c r="O4891" s="12">
        <v>21.0</v>
      </c>
      <c r="P4891" s="13">
        <v>0.47</v>
      </c>
      <c r="Q4891" s="13">
        <v>44.0</v>
      </c>
      <c r="R4891" s="13">
        <f t="shared" si="1"/>
        <v>44</v>
      </c>
      <c r="S4891" s="14">
        <f t="shared" si="2"/>
        <v>22</v>
      </c>
      <c r="T4891" s="14">
        <f t="shared" si="3"/>
        <v>0.4772727273</v>
      </c>
      <c r="U4891" s="15" t="str">
        <f>vlookup(F4891,'Sub categories'!$A:$C,3,False)</f>
        <v>Envelopes</v>
      </c>
      <c r="V4891" s="16">
        <f t="shared" si="4"/>
        <v>8</v>
      </c>
      <c r="W4891" s="17">
        <f t="array" ref="W4891">INDEX(shipping_prices!$C$1:$F6118,MATCH(I4891,shipping_prices!$A$1:$A6118,0),MATCH(M4891,shipping_prices!$C$1:$F$1,0))</f>
        <v>16.04</v>
      </c>
      <c r="X4891" s="15" t="str">
        <f t="shared" si="5"/>
        <v>Anna AndreadiSan FranciscoCalifornia</v>
      </c>
      <c r="Y4891" s="15" t="str">
        <f t="shared" si="6"/>
        <v>Low</v>
      </c>
    </row>
    <row r="4892">
      <c r="A4892" s="1">
        <v>42898.0</v>
      </c>
      <c r="B4892" s="2" t="s">
        <v>5557</v>
      </c>
      <c r="C4892" s="2">
        <v>5.0</v>
      </c>
      <c r="D4892" s="2" t="s">
        <v>2145</v>
      </c>
      <c r="E4892" s="2" t="s">
        <v>27</v>
      </c>
      <c r="F4892" s="2" t="s">
        <v>3712</v>
      </c>
      <c r="G4892" s="2" t="s">
        <v>45</v>
      </c>
      <c r="H4892" s="2" t="s">
        <v>2343</v>
      </c>
      <c r="I4892" s="2" t="s">
        <v>41</v>
      </c>
      <c r="J4892" s="2" t="s">
        <v>42</v>
      </c>
      <c r="K4892" s="2" t="s">
        <v>43</v>
      </c>
      <c r="L4892" s="10">
        <v>42906.0</v>
      </c>
      <c r="M4892" s="2" t="s">
        <v>142</v>
      </c>
      <c r="N4892" s="11">
        <v>0.15</v>
      </c>
      <c r="O4892" s="12">
        <v>226.0</v>
      </c>
      <c r="P4892" s="13">
        <v>0.18</v>
      </c>
      <c r="Q4892" s="13">
        <v>1279.0</v>
      </c>
      <c r="R4892" s="13">
        <f t="shared" si="1"/>
        <v>1504.705882</v>
      </c>
      <c r="S4892" s="14">
        <f t="shared" si="2"/>
        <v>300.9411765</v>
      </c>
      <c r="T4892" s="14">
        <f t="shared" si="3"/>
        <v>0.1767005473</v>
      </c>
      <c r="U4892" s="15" t="str">
        <f>vlookup(F4892,'Sub categories'!$A:$C,3,False)</f>
        <v>Bookcases</v>
      </c>
      <c r="V4892" s="16">
        <f t="shared" si="4"/>
        <v>8</v>
      </c>
      <c r="W4892" s="17">
        <f t="array" ref="W4892">INDEX(shipping_prices!$C$1:$F6119,MATCH(I4892,shipping_prices!$A$1:$A6119,0),MATCH(M4892,shipping_prices!$C$1:$F$1,0))</f>
        <v>16.04</v>
      </c>
      <c r="X4892" s="15" t="str">
        <f t="shared" si="5"/>
        <v>Anna AndreadiSan FranciscoCalifornia</v>
      </c>
      <c r="Y4892" s="15" t="str">
        <f t="shared" si="6"/>
        <v>High</v>
      </c>
    </row>
    <row r="4893" hidden="1">
      <c r="A4893" s="1">
        <v>42898.0</v>
      </c>
      <c r="B4893" s="2" t="s">
        <v>5558</v>
      </c>
      <c r="C4893" s="2">
        <v>3.0</v>
      </c>
      <c r="D4893" s="2" t="s">
        <v>3033</v>
      </c>
      <c r="E4893" s="2" t="s">
        <v>49</v>
      </c>
      <c r="F4893" s="2" t="s">
        <v>1473</v>
      </c>
      <c r="G4893" s="2" t="s">
        <v>29</v>
      </c>
      <c r="H4893" s="2" t="s">
        <v>460</v>
      </c>
      <c r="I4893" s="2" t="s">
        <v>179</v>
      </c>
      <c r="J4893" s="2" t="s">
        <v>796</v>
      </c>
      <c r="K4893" s="2" t="s">
        <v>77</v>
      </c>
      <c r="L4893" s="10">
        <v>42909.0</v>
      </c>
      <c r="M4893" s="2" t="s">
        <v>90</v>
      </c>
      <c r="N4893" s="11">
        <v>0.0</v>
      </c>
      <c r="O4893" s="12">
        <v>220.0</v>
      </c>
      <c r="P4893" s="13">
        <v>0.49</v>
      </c>
      <c r="Q4893" s="13">
        <v>450.0</v>
      </c>
      <c r="R4893" s="13">
        <f t="shared" si="1"/>
        <v>450</v>
      </c>
      <c r="S4893" s="14">
        <f t="shared" si="2"/>
        <v>150</v>
      </c>
      <c r="T4893" s="14">
        <f t="shared" si="3"/>
        <v>0.4888888889</v>
      </c>
      <c r="U4893" s="15" t="str">
        <f>vlookup(F4893,'Sub categories'!$A:$C,3,False)</f>
        <v>Phones</v>
      </c>
      <c r="V4893" s="16">
        <f t="shared" si="4"/>
        <v>11</v>
      </c>
      <c r="W4893" s="17">
        <f t="array" ref="W4893">INDEX(shipping_prices!$C$1:$F6120,MATCH(I4893,shipping_prices!$A$1:$A6120,0),MATCH(M4893,shipping_prices!$C$1:$F$1,0))</f>
        <v>9.62</v>
      </c>
      <c r="X4893" s="15" t="str">
        <f t="shared" si="5"/>
        <v>Frank CarlisleColumbiaMissouri</v>
      </c>
      <c r="Y4893" s="15" t="str">
        <f t="shared" si="6"/>
        <v>High</v>
      </c>
    </row>
    <row r="4894" hidden="1">
      <c r="A4894" s="1">
        <v>42898.0</v>
      </c>
      <c r="B4894" s="2" t="s">
        <v>5558</v>
      </c>
      <c r="C4894" s="2">
        <v>7.0</v>
      </c>
      <c r="D4894" s="2" t="s">
        <v>3033</v>
      </c>
      <c r="E4894" s="2" t="s">
        <v>49</v>
      </c>
      <c r="F4894" s="2" t="s">
        <v>4281</v>
      </c>
      <c r="G4894" s="2" t="s">
        <v>39</v>
      </c>
      <c r="H4894" s="2" t="s">
        <v>329</v>
      </c>
      <c r="I4894" s="2" t="s">
        <v>179</v>
      </c>
      <c r="J4894" s="2" t="s">
        <v>796</v>
      </c>
      <c r="K4894" s="2" t="s">
        <v>77</v>
      </c>
      <c r="L4894" s="10">
        <v>42909.0</v>
      </c>
      <c r="M4894" s="2" t="s">
        <v>90</v>
      </c>
      <c r="N4894" s="11">
        <v>0.0</v>
      </c>
      <c r="O4894" s="12">
        <v>752.0</v>
      </c>
      <c r="P4894" s="13">
        <v>0.39</v>
      </c>
      <c r="Q4894" s="13">
        <v>1928.0</v>
      </c>
      <c r="R4894" s="13">
        <f t="shared" si="1"/>
        <v>1928</v>
      </c>
      <c r="S4894" s="14">
        <f t="shared" si="2"/>
        <v>275.4285714</v>
      </c>
      <c r="T4894" s="14">
        <f t="shared" si="3"/>
        <v>0.3900414938</v>
      </c>
      <c r="U4894" s="15" t="str">
        <f>vlookup(F4894,'Sub categories'!$A:$C,3,False)</f>
        <v>Appliances</v>
      </c>
      <c r="V4894" s="16">
        <f t="shared" si="4"/>
        <v>11</v>
      </c>
      <c r="W4894" s="17">
        <f t="array" ref="W4894">INDEX(shipping_prices!$C$1:$F6121,MATCH(I4894,shipping_prices!$A$1:$A6121,0),MATCH(M4894,shipping_prices!$C$1:$F$1,0))</f>
        <v>9.62</v>
      </c>
      <c r="X4894" s="15" t="str">
        <f t="shared" si="5"/>
        <v>Frank CarlisleColumbiaMissouri</v>
      </c>
      <c r="Y4894" s="15" t="str">
        <f t="shared" si="6"/>
        <v>High</v>
      </c>
    </row>
    <row r="4895" hidden="1">
      <c r="A4895" s="1">
        <v>42898.0</v>
      </c>
      <c r="B4895" s="2" t="s">
        <v>5559</v>
      </c>
      <c r="C4895" s="2">
        <v>2.0</v>
      </c>
      <c r="D4895" s="2" t="s">
        <v>2056</v>
      </c>
      <c r="E4895" s="2" t="s">
        <v>27</v>
      </c>
      <c r="F4895" s="2" t="s">
        <v>5560</v>
      </c>
      <c r="G4895" s="2" t="s">
        <v>29</v>
      </c>
      <c r="H4895" s="2" t="s">
        <v>255</v>
      </c>
      <c r="I4895" s="2" t="s">
        <v>3188</v>
      </c>
      <c r="J4895" s="2" t="s">
        <v>53</v>
      </c>
      <c r="K4895" s="2" t="s">
        <v>54</v>
      </c>
      <c r="L4895" s="10">
        <v>42907.0</v>
      </c>
      <c r="M4895" s="2" t="s">
        <v>142</v>
      </c>
      <c r="N4895" s="11">
        <v>0.5</v>
      </c>
      <c r="O4895" s="12">
        <v>-28.0</v>
      </c>
      <c r="P4895" s="13">
        <v>-0.04</v>
      </c>
      <c r="Q4895" s="13">
        <v>696.0</v>
      </c>
      <c r="R4895" s="13">
        <f t="shared" si="1"/>
        <v>1392</v>
      </c>
      <c r="S4895" s="14">
        <f t="shared" si="2"/>
        <v>696</v>
      </c>
      <c r="T4895" s="14">
        <f t="shared" si="3"/>
        <v>-0.04022988506</v>
      </c>
      <c r="U4895" s="15" t="str">
        <f>vlookup(F4895,'Sub categories'!$A:$C,3,False)</f>
        <v>Machines</v>
      </c>
      <c r="V4895" s="16">
        <f t="shared" si="4"/>
        <v>9</v>
      </c>
      <c r="W4895" s="17">
        <f t="array" ref="W4895">INDEX(shipping_prices!$C$1:$F6122,MATCH(I4895,shipping_prices!$A$1:$A6122,0),MATCH(M4895,shipping_prices!$C$1:$F$1,0))</f>
        <v>24.8</v>
      </c>
      <c r="X4895" s="15" t="str">
        <f t="shared" si="5"/>
        <v>Toby CarlisleTallahasseeFlorida</v>
      </c>
      <c r="Y4895" s="15" t="str">
        <f t="shared" si="6"/>
        <v>loss</v>
      </c>
    </row>
    <row r="4896" hidden="1">
      <c r="A4896" s="1">
        <v>42898.0</v>
      </c>
      <c r="B4896" s="2" t="s">
        <v>5561</v>
      </c>
      <c r="C4896" s="2">
        <v>7.0</v>
      </c>
      <c r="D4896" s="2" t="s">
        <v>3503</v>
      </c>
      <c r="E4896" s="2" t="s">
        <v>49</v>
      </c>
      <c r="F4896" s="2" t="s">
        <v>4034</v>
      </c>
      <c r="G4896" s="2" t="s">
        <v>39</v>
      </c>
      <c r="H4896" s="2" t="s">
        <v>51</v>
      </c>
      <c r="I4896" s="2" t="s">
        <v>140</v>
      </c>
      <c r="J4896" s="2" t="s">
        <v>141</v>
      </c>
      <c r="K4896" s="2" t="s">
        <v>77</v>
      </c>
      <c r="L4896" s="10">
        <v>42908.0</v>
      </c>
      <c r="M4896" s="2" t="s">
        <v>90</v>
      </c>
      <c r="N4896" s="11">
        <v>0.2</v>
      </c>
      <c r="O4896" s="12">
        <v>114.0</v>
      </c>
      <c r="P4896" s="13">
        <v>0.36</v>
      </c>
      <c r="Q4896" s="13">
        <v>313.0</v>
      </c>
      <c r="R4896" s="13">
        <f t="shared" si="1"/>
        <v>391.25</v>
      </c>
      <c r="S4896" s="14">
        <f t="shared" si="2"/>
        <v>55.89285714</v>
      </c>
      <c r="T4896" s="14">
        <f t="shared" si="3"/>
        <v>0.3642172524</v>
      </c>
      <c r="U4896" s="15" t="str">
        <f>vlookup(F4896,'Sub categories'!$A:$C,3,False)</f>
        <v>Paper</v>
      </c>
      <c r="V4896" s="16">
        <f t="shared" si="4"/>
        <v>10</v>
      </c>
      <c r="W4896" s="17">
        <f t="array" ref="W4896">INDEX(shipping_prices!$C$1:$F6123,MATCH(I4896,shipping_prices!$A$1:$A6123,0),MATCH(M4896,shipping_prices!$C$1:$F$1,0))</f>
        <v>7.39</v>
      </c>
      <c r="X4896" s="15" t="str">
        <f t="shared" si="5"/>
        <v>Philisse OvercashChicagoIllinois</v>
      </c>
      <c r="Y4896" s="15" t="str">
        <f t="shared" si="6"/>
        <v>High</v>
      </c>
    </row>
    <row r="4897" hidden="1">
      <c r="A4897" s="1">
        <v>42898.0</v>
      </c>
      <c r="B4897" s="2" t="s">
        <v>5561</v>
      </c>
      <c r="C4897" s="2">
        <v>3.0</v>
      </c>
      <c r="D4897" s="2" t="s">
        <v>3503</v>
      </c>
      <c r="E4897" s="2" t="s">
        <v>49</v>
      </c>
      <c r="F4897" s="2" t="s">
        <v>5562</v>
      </c>
      <c r="G4897" s="2" t="s">
        <v>29</v>
      </c>
      <c r="H4897" s="2" t="s">
        <v>1854</v>
      </c>
      <c r="I4897" s="2" t="s">
        <v>140</v>
      </c>
      <c r="J4897" s="2" t="s">
        <v>141</v>
      </c>
      <c r="K4897" s="2" t="s">
        <v>77</v>
      </c>
      <c r="L4897" s="10">
        <v>42908.0</v>
      </c>
      <c r="M4897" s="2" t="s">
        <v>90</v>
      </c>
      <c r="N4897" s="11">
        <v>0.3</v>
      </c>
      <c r="O4897" s="12">
        <v>43.0</v>
      </c>
      <c r="P4897" s="13">
        <v>0.04</v>
      </c>
      <c r="Q4897" s="13">
        <v>1008.0</v>
      </c>
      <c r="R4897" s="13">
        <f t="shared" si="1"/>
        <v>1440</v>
      </c>
      <c r="S4897" s="14">
        <f t="shared" si="2"/>
        <v>480</v>
      </c>
      <c r="T4897" s="14">
        <f t="shared" si="3"/>
        <v>0.04265873016</v>
      </c>
      <c r="U4897" s="15" t="str">
        <f>vlookup(F4897,'Sub categories'!$A:$C,3,False)</f>
        <v>Machines</v>
      </c>
      <c r="V4897" s="16">
        <f t="shared" si="4"/>
        <v>10</v>
      </c>
      <c r="W4897" s="17">
        <f t="array" ref="W4897">INDEX(shipping_prices!$C$1:$F6124,MATCH(I4897,shipping_prices!$A$1:$A6124,0),MATCH(M4897,shipping_prices!$C$1:$F$1,0))</f>
        <v>7.39</v>
      </c>
      <c r="X4897" s="15" t="str">
        <f t="shared" si="5"/>
        <v>Philisse OvercashChicagoIllinois</v>
      </c>
      <c r="Y4897" s="15" t="str">
        <f t="shared" si="6"/>
        <v>High</v>
      </c>
    </row>
    <row r="4898" hidden="1">
      <c r="A4898" s="1">
        <v>42898.0</v>
      </c>
      <c r="B4898" s="2" t="s">
        <v>5563</v>
      </c>
      <c r="C4898" s="2">
        <v>4.0</v>
      </c>
      <c r="D4898" s="2" t="s">
        <v>4860</v>
      </c>
      <c r="E4898" s="2" t="s">
        <v>27</v>
      </c>
      <c r="F4898" s="2" t="s">
        <v>1070</v>
      </c>
      <c r="G4898" s="2" t="s">
        <v>29</v>
      </c>
      <c r="H4898" s="2" t="s">
        <v>1071</v>
      </c>
      <c r="I4898" s="2" t="s">
        <v>501</v>
      </c>
      <c r="J4898" s="2" t="s">
        <v>321</v>
      </c>
      <c r="K4898" s="2" t="s">
        <v>33</v>
      </c>
      <c r="L4898" s="10">
        <v>42908.0</v>
      </c>
      <c r="M4898" s="2" t="s">
        <v>142</v>
      </c>
      <c r="N4898" s="11">
        <v>0.4</v>
      </c>
      <c r="O4898" s="12">
        <v>192.0</v>
      </c>
      <c r="P4898" s="13">
        <v>0.13</v>
      </c>
      <c r="Q4898" s="13">
        <v>1440.0</v>
      </c>
      <c r="R4898" s="13">
        <f t="shared" si="1"/>
        <v>2400</v>
      </c>
      <c r="S4898" s="14">
        <f t="shared" si="2"/>
        <v>600</v>
      </c>
      <c r="T4898" s="14">
        <f t="shared" si="3"/>
        <v>0.1333333333</v>
      </c>
      <c r="U4898" s="15" t="str">
        <f>vlookup(F4898,'Sub categories'!$A:$C,3,False)</f>
        <v>Copiers</v>
      </c>
      <c r="V4898" s="16">
        <f t="shared" si="4"/>
        <v>10</v>
      </c>
      <c r="W4898" s="17">
        <f t="array" ref="W4898">INDEX(shipping_prices!$C$1:$F6125,MATCH(I4898,shipping_prices!$A$1:$A6125,0),MATCH(M4898,shipping_prices!$C$1:$F$1,0))</f>
        <v>17.58</v>
      </c>
      <c r="X4898" s="15" t="str">
        <f t="shared" si="5"/>
        <v>Christy BrittainColumbusOhio</v>
      </c>
      <c r="Y4898" s="15" t="str">
        <f t="shared" si="6"/>
        <v>High</v>
      </c>
    </row>
    <row r="4899" hidden="1">
      <c r="A4899" s="1">
        <v>42898.0</v>
      </c>
      <c r="B4899" s="2" t="s">
        <v>5564</v>
      </c>
      <c r="C4899" s="2">
        <v>2.0</v>
      </c>
      <c r="D4899" s="2" t="s">
        <v>279</v>
      </c>
      <c r="E4899" s="2" t="s">
        <v>27</v>
      </c>
      <c r="F4899" s="2" t="s">
        <v>3374</v>
      </c>
      <c r="G4899" s="2" t="s">
        <v>39</v>
      </c>
      <c r="H4899" s="2" t="s">
        <v>458</v>
      </c>
      <c r="I4899" s="2" t="s">
        <v>31</v>
      </c>
      <c r="J4899" s="2" t="s">
        <v>32</v>
      </c>
      <c r="K4899" s="2" t="s">
        <v>33</v>
      </c>
      <c r="L4899" s="10">
        <v>42901.0</v>
      </c>
      <c r="M4899" s="2" t="s">
        <v>34</v>
      </c>
      <c r="N4899" s="11">
        <v>0.0</v>
      </c>
      <c r="O4899" s="12">
        <v>6.0</v>
      </c>
      <c r="P4899" s="13">
        <v>0.05</v>
      </c>
      <c r="Q4899" s="13">
        <v>118.0</v>
      </c>
      <c r="R4899" s="13">
        <f t="shared" si="1"/>
        <v>118</v>
      </c>
      <c r="S4899" s="14">
        <f t="shared" si="2"/>
        <v>59</v>
      </c>
      <c r="T4899" s="14">
        <f t="shared" si="3"/>
        <v>0.05084745763</v>
      </c>
      <c r="U4899" s="15" t="str">
        <f>vlookup(F4899,'Sub categories'!$A:$C,3,False)</f>
        <v>Storage</v>
      </c>
      <c r="V4899" s="16">
        <f t="shared" si="4"/>
        <v>3</v>
      </c>
      <c r="W4899" s="17">
        <f t="array" ref="W4899">INDEX(shipping_prices!$C$1:$F6126,MATCH(I4899,shipping_prices!$A$1:$A6126,0),MATCH(M4899,shipping_prices!$C$1:$F$1,0))</f>
        <v>10.09</v>
      </c>
      <c r="X4899" s="15" t="str">
        <f t="shared" si="5"/>
        <v>Adrian BartonNew York CityNew York</v>
      </c>
      <c r="Y4899" s="15" t="str">
        <f t="shared" si="6"/>
        <v>Low</v>
      </c>
    </row>
    <row r="4900" hidden="1">
      <c r="A4900" s="1">
        <v>42898.0</v>
      </c>
      <c r="B4900" s="2" t="s">
        <v>5565</v>
      </c>
      <c r="C4900" s="2">
        <v>6.0</v>
      </c>
      <c r="D4900" s="2" t="s">
        <v>5566</v>
      </c>
      <c r="E4900" s="2" t="s">
        <v>49</v>
      </c>
      <c r="F4900" s="2" t="s">
        <v>4155</v>
      </c>
      <c r="G4900" s="2" t="s">
        <v>39</v>
      </c>
      <c r="H4900" s="2" t="s">
        <v>51</v>
      </c>
      <c r="I4900" s="2" t="s">
        <v>169</v>
      </c>
      <c r="J4900" s="2" t="s">
        <v>42</v>
      </c>
      <c r="K4900" s="2" t="s">
        <v>43</v>
      </c>
      <c r="L4900" s="10">
        <v>42899.0</v>
      </c>
      <c r="M4900" s="2" t="s">
        <v>34</v>
      </c>
      <c r="N4900" s="11">
        <v>0.0</v>
      </c>
      <c r="O4900" s="12">
        <v>19.0</v>
      </c>
      <c r="P4900" s="13">
        <v>0.48</v>
      </c>
      <c r="Q4900" s="13">
        <v>39.0</v>
      </c>
      <c r="R4900" s="13">
        <f t="shared" si="1"/>
        <v>39</v>
      </c>
      <c r="S4900" s="14">
        <f t="shared" si="2"/>
        <v>6.5</v>
      </c>
      <c r="T4900" s="14">
        <f t="shared" si="3"/>
        <v>0.4871794872</v>
      </c>
      <c r="U4900" s="15" t="str">
        <f>vlookup(F4900,'Sub categories'!$A:$C,3,False)</f>
        <v>Paper</v>
      </c>
      <c r="V4900" s="16">
        <f t="shared" si="4"/>
        <v>1</v>
      </c>
      <c r="W4900" s="17">
        <f t="array" ref="W4900">INDEX(shipping_prices!$C$1:$F6127,MATCH(I4900,shipping_prices!$A$1:$A6127,0),MATCH(M4900,shipping_prices!$C$1:$F$1,0))</f>
        <v>14.86</v>
      </c>
      <c r="X4900" s="15" t="str">
        <f t="shared" si="5"/>
        <v>Nancy LomonacoLos AngelesCalifornia</v>
      </c>
      <c r="Y4900" s="15" t="str">
        <f t="shared" si="6"/>
        <v>Low</v>
      </c>
    </row>
    <row r="4901" hidden="1">
      <c r="A4901" s="1">
        <v>42898.0</v>
      </c>
      <c r="B4901" s="2" t="s">
        <v>5567</v>
      </c>
      <c r="C4901" s="2">
        <v>3.0</v>
      </c>
      <c r="D4901" s="2" t="s">
        <v>991</v>
      </c>
      <c r="E4901" s="2" t="s">
        <v>27</v>
      </c>
      <c r="F4901" s="2" t="s">
        <v>2938</v>
      </c>
      <c r="G4901" s="2" t="s">
        <v>29</v>
      </c>
      <c r="H4901" s="2" t="s">
        <v>458</v>
      </c>
      <c r="I4901" s="2" t="s">
        <v>31</v>
      </c>
      <c r="J4901" s="2" t="s">
        <v>32</v>
      </c>
      <c r="K4901" s="2" t="s">
        <v>33</v>
      </c>
      <c r="L4901" s="10">
        <v>42907.0</v>
      </c>
      <c r="M4901" s="2" t="s">
        <v>34</v>
      </c>
      <c r="N4901" s="11">
        <v>0.0</v>
      </c>
      <c r="O4901" s="12">
        <v>19.0</v>
      </c>
      <c r="P4901" s="13">
        <v>0.21</v>
      </c>
      <c r="Q4901" s="13">
        <v>90.0</v>
      </c>
      <c r="R4901" s="13">
        <f t="shared" si="1"/>
        <v>90</v>
      </c>
      <c r="S4901" s="14">
        <f t="shared" si="2"/>
        <v>30</v>
      </c>
      <c r="T4901" s="14">
        <f t="shared" si="3"/>
        <v>0.2111111111</v>
      </c>
      <c r="U4901" s="15" t="str">
        <f>vlookup(F4901,'Sub categories'!$A:$C,3,False)</f>
        <v>Accessories</v>
      </c>
      <c r="V4901" s="16">
        <f t="shared" si="4"/>
        <v>9</v>
      </c>
      <c r="W4901" s="17">
        <f t="array" ref="W4901">INDEX(shipping_prices!$C$1:$F6128,MATCH(I4901,shipping_prices!$A$1:$A6128,0),MATCH(M4901,shipping_prices!$C$1:$F$1,0))</f>
        <v>10.09</v>
      </c>
      <c r="X4901" s="15" t="str">
        <f t="shared" si="5"/>
        <v>Andrew RobertsNew York CityNew York</v>
      </c>
      <c r="Y4901" s="15" t="str">
        <f t="shared" si="6"/>
        <v>Low</v>
      </c>
    </row>
    <row r="4902">
      <c r="A4902" s="1">
        <v>42898.0</v>
      </c>
      <c r="B4902" s="2" t="s">
        <v>5568</v>
      </c>
      <c r="C4902" s="2">
        <v>3.0</v>
      </c>
      <c r="D4902" s="2" t="s">
        <v>369</v>
      </c>
      <c r="E4902" s="2" t="s">
        <v>27</v>
      </c>
      <c r="F4902" s="2" t="s">
        <v>755</v>
      </c>
      <c r="G4902" s="2" t="s">
        <v>45</v>
      </c>
      <c r="H4902" s="2" t="s">
        <v>87</v>
      </c>
      <c r="I4902" s="2" t="s">
        <v>41</v>
      </c>
      <c r="J4902" s="2" t="s">
        <v>42</v>
      </c>
      <c r="K4902" s="2" t="s">
        <v>43</v>
      </c>
      <c r="L4902" s="10">
        <v>42907.0</v>
      </c>
      <c r="M4902" s="2" t="s">
        <v>90</v>
      </c>
      <c r="N4902" s="11">
        <v>0.0</v>
      </c>
      <c r="O4902" s="12">
        <v>10.0</v>
      </c>
      <c r="P4902" s="13">
        <v>0.33</v>
      </c>
      <c r="Q4902" s="13">
        <v>32.0</v>
      </c>
      <c r="R4902" s="13">
        <f t="shared" si="1"/>
        <v>32</v>
      </c>
      <c r="S4902" s="14">
        <f t="shared" si="2"/>
        <v>10.66666667</v>
      </c>
      <c r="T4902" s="14">
        <f t="shared" si="3"/>
        <v>0.3125</v>
      </c>
      <c r="U4902" s="15" t="str">
        <f>vlookup(F4902,'Sub categories'!$A:$C,3,False)</f>
        <v>Furnishings</v>
      </c>
      <c r="V4902" s="16">
        <f t="shared" si="4"/>
        <v>9</v>
      </c>
      <c r="W4902" s="17">
        <f t="array" ref="W4902">INDEX(shipping_prices!$C$1:$F6129,MATCH(I4902,shipping_prices!$A$1:$A6129,0),MATCH(M4902,shipping_prices!$C$1:$F$1,0))</f>
        <v>2.77</v>
      </c>
      <c r="X4902" s="15" t="str">
        <f t="shared" si="5"/>
        <v>Paul GonzalezSan FranciscoCalifornia</v>
      </c>
      <c r="Y4902" s="15" t="str">
        <f t="shared" si="6"/>
        <v>Low</v>
      </c>
    </row>
    <row r="4903">
      <c r="A4903" s="1">
        <v>42898.0</v>
      </c>
      <c r="B4903" s="2" t="s">
        <v>5569</v>
      </c>
      <c r="C4903" s="2">
        <v>3.0</v>
      </c>
      <c r="D4903" s="2" t="s">
        <v>2909</v>
      </c>
      <c r="E4903" s="2" t="s">
        <v>37</v>
      </c>
      <c r="F4903" s="2" t="s">
        <v>5088</v>
      </c>
      <c r="G4903" s="2" t="s">
        <v>45</v>
      </c>
      <c r="H4903" s="2" t="s">
        <v>243</v>
      </c>
      <c r="I4903" s="2" t="s">
        <v>41</v>
      </c>
      <c r="J4903" s="2" t="s">
        <v>42</v>
      </c>
      <c r="K4903" s="2" t="s">
        <v>43</v>
      </c>
      <c r="L4903" s="10">
        <v>42907.0</v>
      </c>
      <c r="M4903" s="2" t="s">
        <v>34</v>
      </c>
      <c r="N4903" s="11">
        <v>0.0</v>
      </c>
      <c r="O4903" s="12">
        <v>6.0</v>
      </c>
      <c r="P4903" s="13">
        <v>0.42</v>
      </c>
      <c r="Q4903" s="13">
        <v>15.0</v>
      </c>
      <c r="R4903" s="13">
        <f t="shared" si="1"/>
        <v>15</v>
      </c>
      <c r="S4903" s="14">
        <f t="shared" si="2"/>
        <v>5</v>
      </c>
      <c r="T4903" s="14">
        <f t="shared" si="3"/>
        <v>0.4</v>
      </c>
      <c r="U4903" s="15" t="str">
        <f>vlookup(F4903,'Sub categories'!$A:$C,3,False)</f>
        <v>Furnishings</v>
      </c>
      <c r="V4903" s="16">
        <f t="shared" si="4"/>
        <v>9</v>
      </c>
      <c r="W4903" s="17">
        <f t="array" ref="W4903">INDEX(shipping_prices!$C$1:$F6130,MATCH(I4903,shipping_prices!$A$1:$A6130,0),MATCH(M4903,shipping_prices!$C$1:$F$1,0))</f>
        <v>10.99</v>
      </c>
      <c r="X4903" s="15" t="str">
        <f t="shared" si="5"/>
        <v>Claudia BergmannSan FranciscoCalifornia</v>
      </c>
      <c r="Y4903" s="15" t="str">
        <f t="shared" si="6"/>
        <v>Low</v>
      </c>
    </row>
    <row r="4904">
      <c r="A4904" s="1">
        <v>42898.0</v>
      </c>
      <c r="B4904" s="2" t="s">
        <v>5570</v>
      </c>
      <c r="C4904" s="2">
        <v>2.0</v>
      </c>
      <c r="D4904" s="2" t="s">
        <v>3503</v>
      </c>
      <c r="E4904" s="2" t="s">
        <v>49</v>
      </c>
      <c r="F4904" s="2" t="s">
        <v>4964</v>
      </c>
      <c r="G4904" s="2" t="s">
        <v>45</v>
      </c>
      <c r="H4904" s="2" t="s">
        <v>1024</v>
      </c>
      <c r="I4904" s="2" t="s">
        <v>158</v>
      </c>
      <c r="J4904" s="2" t="s">
        <v>159</v>
      </c>
      <c r="K4904" s="2" t="s">
        <v>43</v>
      </c>
      <c r="L4904" s="10">
        <v>42902.0</v>
      </c>
      <c r="M4904" s="2" t="s">
        <v>34</v>
      </c>
      <c r="N4904" s="11">
        <v>0.0</v>
      </c>
      <c r="O4904" s="12">
        <v>7.0</v>
      </c>
      <c r="P4904" s="13">
        <v>0.37</v>
      </c>
      <c r="Q4904" s="13">
        <v>20.0</v>
      </c>
      <c r="R4904" s="13">
        <f t="shared" si="1"/>
        <v>20</v>
      </c>
      <c r="S4904" s="14">
        <f t="shared" si="2"/>
        <v>10</v>
      </c>
      <c r="T4904" s="14">
        <f t="shared" si="3"/>
        <v>0.35</v>
      </c>
      <c r="U4904" s="15" t="str">
        <f>vlookup(F4904,'Sub categories'!$A:$C,3,False)</f>
        <v>Furnishings</v>
      </c>
      <c r="V4904" s="16">
        <f t="shared" si="4"/>
        <v>4</v>
      </c>
      <c r="W4904" s="17">
        <f t="array" ref="W4904">INDEX(shipping_prices!$C$1:$F6131,MATCH(I4904,shipping_prices!$A$1:$A6131,0),MATCH(M4904,shipping_prices!$C$1:$F$1,0))</f>
        <v>7</v>
      </c>
      <c r="X4904" s="15" t="str">
        <f t="shared" si="5"/>
        <v>Philisse OvercashSeattleWashington</v>
      </c>
      <c r="Y4904" s="15" t="str">
        <f t="shared" si="6"/>
        <v>Low</v>
      </c>
    </row>
    <row r="4905" hidden="1">
      <c r="A4905" s="1">
        <v>42898.0</v>
      </c>
      <c r="B4905" s="2" t="s">
        <v>5571</v>
      </c>
      <c r="C4905" s="2">
        <v>3.0</v>
      </c>
      <c r="D4905" s="2" t="s">
        <v>2878</v>
      </c>
      <c r="E4905" s="2" t="s">
        <v>27</v>
      </c>
      <c r="F4905" s="2" t="s">
        <v>769</v>
      </c>
      <c r="G4905" s="2" t="s">
        <v>39</v>
      </c>
      <c r="H4905" s="2" t="s">
        <v>51</v>
      </c>
      <c r="I4905" s="2" t="s">
        <v>1225</v>
      </c>
      <c r="J4905" s="2" t="s">
        <v>76</v>
      </c>
      <c r="K4905" s="2" t="s">
        <v>77</v>
      </c>
      <c r="L4905" s="10">
        <v>42905.0</v>
      </c>
      <c r="M4905" s="2" t="s">
        <v>90</v>
      </c>
      <c r="N4905" s="11">
        <v>0.2</v>
      </c>
      <c r="O4905" s="12">
        <v>5.0</v>
      </c>
      <c r="P4905" s="13">
        <v>0.35</v>
      </c>
      <c r="Q4905" s="13">
        <v>16.0</v>
      </c>
      <c r="R4905" s="13">
        <f t="shared" si="1"/>
        <v>20</v>
      </c>
      <c r="S4905" s="14">
        <f t="shared" si="2"/>
        <v>6.666666667</v>
      </c>
      <c r="T4905" s="14">
        <f t="shared" si="3"/>
        <v>0.3125</v>
      </c>
      <c r="U4905" s="15" t="str">
        <f>vlookup(F4905,'Sub categories'!$A:$C,3,False)</f>
        <v>Paper</v>
      </c>
      <c r="V4905" s="16">
        <f t="shared" si="4"/>
        <v>7</v>
      </c>
      <c r="W4905" s="17">
        <f t="array" ref="W4905">INDEX(shipping_prices!$C$1:$F6132,MATCH(I4905,shipping_prices!$A$1:$A6132,0),MATCH(M4905,shipping_prices!$C$1:$F$1,0))</f>
        <v>4</v>
      </c>
      <c r="X4905" s="15" t="str">
        <f t="shared" si="5"/>
        <v>Aimee BixbyDallasTexas</v>
      </c>
      <c r="Y4905" s="15" t="str">
        <f t="shared" si="6"/>
        <v>Low</v>
      </c>
    </row>
    <row r="4906">
      <c r="A4906" s="1">
        <v>42898.0</v>
      </c>
      <c r="B4906" s="2" t="s">
        <v>5572</v>
      </c>
      <c r="C4906" s="2">
        <v>2.0</v>
      </c>
      <c r="D4906" s="2" t="s">
        <v>5573</v>
      </c>
      <c r="E4906" s="2" t="s">
        <v>37</v>
      </c>
      <c r="F4906" s="2" t="s">
        <v>3040</v>
      </c>
      <c r="G4906" s="2" t="s">
        <v>45</v>
      </c>
      <c r="H4906" s="2" t="s">
        <v>3041</v>
      </c>
      <c r="I4906" s="2" t="s">
        <v>169</v>
      </c>
      <c r="J4906" s="2" t="s">
        <v>42</v>
      </c>
      <c r="K4906" s="2" t="s">
        <v>43</v>
      </c>
      <c r="L4906" s="10">
        <v>42901.0</v>
      </c>
      <c r="M4906" s="2" t="s">
        <v>142</v>
      </c>
      <c r="N4906" s="11">
        <v>0.2</v>
      </c>
      <c r="O4906" s="12">
        <v>12.0</v>
      </c>
      <c r="P4906" s="13">
        <v>0.08</v>
      </c>
      <c r="Q4906" s="13">
        <v>161.0</v>
      </c>
      <c r="R4906" s="13">
        <f t="shared" si="1"/>
        <v>201.25</v>
      </c>
      <c r="S4906" s="14">
        <f t="shared" si="2"/>
        <v>100.625</v>
      </c>
      <c r="T4906" s="14">
        <f t="shared" si="3"/>
        <v>0.07453416149</v>
      </c>
      <c r="U4906" s="15" t="str">
        <f>vlookup(F4906,'Sub categories'!$A:$C,3,False)</f>
        <v>Tables</v>
      </c>
      <c r="V4906" s="16">
        <f t="shared" si="4"/>
        <v>3</v>
      </c>
      <c r="W4906" s="17">
        <f t="array" ref="W4906">INDEX(shipping_prices!$C$1:$F6133,MATCH(I4906,shipping_prices!$A$1:$A6133,0),MATCH(M4906,shipping_prices!$C$1:$F$1,0))</f>
        <v>18.39</v>
      </c>
      <c r="X4906" s="15" t="str">
        <f t="shared" si="5"/>
        <v>Anthony O'DonnellLos AngelesCalifornia</v>
      </c>
      <c r="Y4906" s="15" t="str">
        <f t="shared" si="6"/>
        <v>Low</v>
      </c>
    </row>
    <row r="4907" hidden="1">
      <c r="A4907" s="1">
        <v>42898.0</v>
      </c>
      <c r="B4907" s="2" t="s">
        <v>5574</v>
      </c>
      <c r="C4907" s="2">
        <v>1.0</v>
      </c>
      <c r="D4907" s="2" t="s">
        <v>2094</v>
      </c>
      <c r="E4907" s="2" t="s">
        <v>27</v>
      </c>
      <c r="F4907" s="2" t="s">
        <v>1420</v>
      </c>
      <c r="G4907" s="2" t="s">
        <v>39</v>
      </c>
      <c r="H4907" s="2" t="s">
        <v>51</v>
      </c>
      <c r="I4907" s="2" t="s">
        <v>158</v>
      </c>
      <c r="J4907" s="2" t="s">
        <v>159</v>
      </c>
      <c r="K4907" s="2" t="s">
        <v>43</v>
      </c>
      <c r="L4907" s="10">
        <v>42906.0</v>
      </c>
      <c r="M4907" s="2" t="s">
        <v>90</v>
      </c>
      <c r="N4907" s="11">
        <v>0.0</v>
      </c>
      <c r="O4907" s="12">
        <v>3.0</v>
      </c>
      <c r="P4907" s="13">
        <v>0.48</v>
      </c>
      <c r="Q4907" s="13">
        <v>6.0</v>
      </c>
      <c r="R4907" s="13">
        <f t="shared" si="1"/>
        <v>6</v>
      </c>
      <c r="S4907" s="14">
        <f t="shared" si="2"/>
        <v>6</v>
      </c>
      <c r="T4907" s="14">
        <f t="shared" si="3"/>
        <v>0.5</v>
      </c>
      <c r="U4907" s="15" t="str">
        <f>vlookup(F4907,'Sub categories'!$A:$C,3,False)</f>
        <v>Paper</v>
      </c>
      <c r="V4907" s="16">
        <f t="shared" si="4"/>
        <v>8</v>
      </c>
      <c r="W4907" s="17">
        <f t="array" ref="W4907">INDEX(shipping_prices!$C$1:$F6134,MATCH(I4907,shipping_prices!$A$1:$A6134,0),MATCH(M4907,shipping_prices!$C$1:$F$1,0))</f>
        <v>3.06</v>
      </c>
      <c r="X4907" s="15" t="str">
        <f t="shared" si="5"/>
        <v>Charles CrestaniSeattleWashington</v>
      </c>
      <c r="Y4907" s="15" t="str">
        <f t="shared" si="6"/>
        <v>Low</v>
      </c>
    </row>
    <row r="4908" hidden="1">
      <c r="A4908" s="1">
        <v>42898.0</v>
      </c>
      <c r="B4908" s="2" t="s">
        <v>5575</v>
      </c>
      <c r="C4908" s="2">
        <v>3.0</v>
      </c>
      <c r="D4908" s="2" t="s">
        <v>437</v>
      </c>
      <c r="E4908" s="2" t="s">
        <v>49</v>
      </c>
      <c r="F4908" s="2" t="s">
        <v>3185</v>
      </c>
      <c r="G4908" s="2" t="s">
        <v>29</v>
      </c>
      <c r="H4908" s="2" t="s">
        <v>1426</v>
      </c>
      <c r="I4908" s="2" t="s">
        <v>320</v>
      </c>
      <c r="J4908" s="2" t="s">
        <v>321</v>
      </c>
      <c r="K4908" s="2" t="s">
        <v>33</v>
      </c>
      <c r="L4908" s="10">
        <v>42907.0</v>
      </c>
      <c r="M4908" s="2" t="s">
        <v>34</v>
      </c>
      <c r="N4908" s="11">
        <v>0.2</v>
      </c>
      <c r="O4908" s="12">
        <v>16.0</v>
      </c>
      <c r="P4908" s="13">
        <v>0.29</v>
      </c>
      <c r="Q4908" s="13">
        <v>55.0</v>
      </c>
      <c r="R4908" s="13">
        <f t="shared" si="1"/>
        <v>68.75</v>
      </c>
      <c r="S4908" s="14">
        <f t="shared" si="2"/>
        <v>22.91666667</v>
      </c>
      <c r="T4908" s="14">
        <f t="shared" si="3"/>
        <v>0.2909090909</v>
      </c>
      <c r="U4908" s="15" t="str">
        <f>vlookup(F4908,'Sub categories'!$A:$C,3,False)</f>
        <v>Accessories</v>
      </c>
      <c r="V4908" s="16">
        <f t="shared" si="4"/>
        <v>9</v>
      </c>
      <c r="W4908" s="17">
        <f t="array" ref="W4908">INDEX(shipping_prices!$C$1:$F6135,MATCH(I4908,shipping_prices!$A$1:$A6135,0),MATCH(M4908,shipping_prices!$C$1:$F$1,0))</f>
        <v>10.45</v>
      </c>
      <c r="X4908" s="15" t="str">
        <f t="shared" si="5"/>
        <v>Bradley TalbottClevelandOhio</v>
      </c>
      <c r="Y4908" s="15" t="str">
        <f t="shared" si="6"/>
        <v>Low</v>
      </c>
    </row>
    <row r="4909" hidden="1">
      <c r="A4909" s="1">
        <v>42898.0</v>
      </c>
      <c r="B4909" s="2" t="s">
        <v>5575</v>
      </c>
      <c r="C4909" s="2">
        <v>4.0</v>
      </c>
      <c r="D4909" s="2" t="s">
        <v>437</v>
      </c>
      <c r="E4909" s="2" t="s">
        <v>49</v>
      </c>
      <c r="F4909" s="2" t="s">
        <v>2482</v>
      </c>
      <c r="G4909" s="2" t="s">
        <v>29</v>
      </c>
      <c r="H4909" s="2" t="s">
        <v>460</v>
      </c>
      <c r="I4909" s="2" t="s">
        <v>320</v>
      </c>
      <c r="J4909" s="2" t="s">
        <v>321</v>
      </c>
      <c r="K4909" s="2" t="s">
        <v>33</v>
      </c>
      <c r="L4909" s="10">
        <v>42907.0</v>
      </c>
      <c r="M4909" s="2" t="s">
        <v>34</v>
      </c>
      <c r="N4909" s="11">
        <v>0.4</v>
      </c>
      <c r="O4909" s="12">
        <v>-20.0</v>
      </c>
      <c r="P4909" s="13">
        <v>-0.18</v>
      </c>
      <c r="Q4909" s="13">
        <v>110.0</v>
      </c>
      <c r="R4909" s="13">
        <f t="shared" si="1"/>
        <v>183.3333333</v>
      </c>
      <c r="S4909" s="14">
        <f t="shared" si="2"/>
        <v>45.83333333</v>
      </c>
      <c r="T4909" s="14">
        <f t="shared" si="3"/>
        <v>-0.1818181818</v>
      </c>
      <c r="U4909" s="15" t="str">
        <f>vlookup(F4909,'Sub categories'!$A:$C,3,False)</f>
        <v>Phones</v>
      </c>
      <c r="V4909" s="16">
        <f t="shared" si="4"/>
        <v>9</v>
      </c>
      <c r="W4909" s="17">
        <f t="array" ref="W4909">INDEX(shipping_prices!$C$1:$F6136,MATCH(I4909,shipping_prices!$A$1:$A6136,0),MATCH(M4909,shipping_prices!$C$1:$F$1,0))</f>
        <v>10.45</v>
      </c>
      <c r="X4909" s="15" t="str">
        <f t="shared" si="5"/>
        <v>Bradley TalbottClevelandOhio</v>
      </c>
      <c r="Y4909" s="15" t="str">
        <f t="shared" si="6"/>
        <v>loss</v>
      </c>
    </row>
    <row r="4910" hidden="1">
      <c r="A4910" s="1">
        <v>42898.0</v>
      </c>
      <c r="B4910" s="2" t="s">
        <v>5576</v>
      </c>
      <c r="C4910" s="2">
        <v>3.0</v>
      </c>
      <c r="D4910" s="2" t="s">
        <v>1203</v>
      </c>
      <c r="E4910" s="2" t="s">
        <v>37</v>
      </c>
      <c r="F4910" s="2" t="s">
        <v>5577</v>
      </c>
      <c r="G4910" s="2" t="s">
        <v>29</v>
      </c>
      <c r="H4910" s="2" t="s">
        <v>220</v>
      </c>
      <c r="I4910" s="2" t="s">
        <v>2395</v>
      </c>
      <c r="J4910" s="2" t="s">
        <v>159</v>
      </c>
      <c r="K4910" s="2" t="s">
        <v>43</v>
      </c>
      <c r="L4910" s="10">
        <v>42910.0</v>
      </c>
      <c r="M4910" s="2" t="s">
        <v>34</v>
      </c>
      <c r="N4910" s="11">
        <v>0.0</v>
      </c>
      <c r="O4910" s="12">
        <v>86.0</v>
      </c>
      <c r="P4910" s="13">
        <v>0.48</v>
      </c>
      <c r="Q4910" s="13">
        <v>180.0</v>
      </c>
      <c r="R4910" s="13">
        <f t="shared" si="1"/>
        <v>180</v>
      </c>
      <c r="S4910" s="14">
        <f t="shared" si="2"/>
        <v>60</v>
      </c>
      <c r="T4910" s="14">
        <f t="shared" si="3"/>
        <v>0.4777777778</v>
      </c>
      <c r="U4910" s="15" t="str">
        <f>vlookup(F4910,'Sub categories'!$A:$C,3,False)</f>
        <v>Accessories</v>
      </c>
      <c r="V4910" s="16">
        <f t="shared" si="4"/>
        <v>12</v>
      </c>
      <c r="W4910" s="17">
        <f t="array" ref="W4910">INDEX(shipping_prices!$C$1:$F6137,MATCH(I4910,shipping_prices!$A$1:$A6137,0),MATCH(M4910,shipping_prices!$C$1:$F$1,0))</f>
        <v>8.16</v>
      </c>
      <c r="X4910" s="15" t="str">
        <f t="shared" si="5"/>
        <v>Dorothy WardleEdmondsWashington</v>
      </c>
      <c r="Y4910" s="15" t="str">
        <f t="shared" si="6"/>
        <v>High</v>
      </c>
    </row>
    <row r="4911" hidden="1">
      <c r="A4911" s="1">
        <v>42899.0</v>
      </c>
      <c r="B4911" s="2" t="s">
        <v>5578</v>
      </c>
      <c r="C4911" s="2">
        <v>5.0</v>
      </c>
      <c r="D4911" s="2" t="s">
        <v>3466</v>
      </c>
      <c r="E4911" s="2" t="s">
        <v>27</v>
      </c>
      <c r="F4911" s="2" t="s">
        <v>3192</v>
      </c>
      <c r="G4911" s="2" t="s">
        <v>39</v>
      </c>
      <c r="H4911" s="2" t="s">
        <v>1647</v>
      </c>
      <c r="I4911" s="2" t="s">
        <v>169</v>
      </c>
      <c r="J4911" s="2" t="s">
        <v>42</v>
      </c>
      <c r="K4911" s="2" t="s">
        <v>43</v>
      </c>
      <c r="L4911" s="10">
        <v>42902.0</v>
      </c>
      <c r="M4911" s="2" t="s">
        <v>90</v>
      </c>
      <c r="N4911" s="11">
        <v>0.0</v>
      </c>
      <c r="O4911" s="12">
        <v>22.0</v>
      </c>
      <c r="P4911" s="13">
        <v>0.47</v>
      </c>
      <c r="Q4911" s="13">
        <v>46.0</v>
      </c>
      <c r="R4911" s="13">
        <f t="shared" si="1"/>
        <v>46</v>
      </c>
      <c r="S4911" s="14">
        <f t="shared" si="2"/>
        <v>9.2</v>
      </c>
      <c r="T4911" s="14">
        <f t="shared" si="3"/>
        <v>0.4782608696</v>
      </c>
      <c r="U4911" s="15" t="str">
        <f>vlookup(F4911,'Sub categories'!$A:$C,3,False)</f>
        <v>Paper</v>
      </c>
      <c r="V4911" s="16">
        <f t="shared" si="4"/>
        <v>3</v>
      </c>
      <c r="W4911" s="17">
        <f t="array" ref="W4911">INDEX(shipping_prices!$C$1:$F6138,MATCH(I4911,shipping_prices!$A$1:$A6138,0),MATCH(M4911,shipping_prices!$C$1:$F$1,0))</f>
        <v>6.7</v>
      </c>
      <c r="X4911" s="15" t="str">
        <f t="shared" si="5"/>
        <v>Bill DonatelliLos AngelesCalifornia</v>
      </c>
      <c r="Y4911" s="15" t="str">
        <f t="shared" si="6"/>
        <v>Low</v>
      </c>
    </row>
    <row r="4912" hidden="1">
      <c r="A4912" s="1">
        <v>42899.0</v>
      </c>
      <c r="B4912" s="2" t="s">
        <v>5579</v>
      </c>
      <c r="C4912" s="2">
        <v>9.0</v>
      </c>
      <c r="D4912" s="2" t="s">
        <v>3889</v>
      </c>
      <c r="E4912" s="2" t="s">
        <v>27</v>
      </c>
      <c r="F4912" s="2" t="s">
        <v>5580</v>
      </c>
      <c r="G4912" s="2" t="s">
        <v>39</v>
      </c>
      <c r="H4912" s="2" t="s">
        <v>216</v>
      </c>
      <c r="I4912" s="2" t="s">
        <v>956</v>
      </c>
      <c r="J4912" s="2" t="s">
        <v>822</v>
      </c>
      <c r="K4912" s="2" t="s">
        <v>54</v>
      </c>
      <c r="L4912" s="10">
        <v>42905.0</v>
      </c>
      <c r="M4912" s="2" t="s">
        <v>34</v>
      </c>
      <c r="N4912" s="11">
        <v>0.0</v>
      </c>
      <c r="O4912" s="12">
        <v>5.0</v>
      </c>
      <c r="P4912" s="13">
        <v>0.27</v>
      </c>
      <c r="Q4912" s="13">
        <v>20.0</v>
      </c>
      <c r="R4912" s="13">
        <f t="shared" si="1"/>
        <v>20</v>
      </c>
      <c r="S4912" s="14">
        <f t="shared" si="2"/>
        <v>2.222222222</v>
      </c>
      <c r="T4912" s="14">
        <f t="shared" si="3"/>
        <v>0.25</v>
      </c>
      <c r="U4912" s="15" t="str">
        <f>vlookup(F4912,'Sub categories'!$A:$C,3,False)</f>
        <v>Art</v>
      </c>
      <c r="V4912" s="16">
        <f t="shared" si="4"/>
        <v>6</v>
      </c>
      <c r="W4912" s="17">
        <f t="array" ref="W4912">INDEX(shipping_prices!$C$1:$F6139,MATCH(I4912,shipping_prices!$A$1:$A6139,0),MATCH(M4912,shipping_prices!$C$1:$F$1,0))</f>
        <v>13.78</v>
      </c>
      <c r="X4912" s="15" t="str">
        <f t="shared" si="5"/>
        <v>Trudy SchmidtFayettevilleArkansas</v>
      </c>
      <c r="Y4912" s="15" t="str">
        <f t="shared" si="6"/>
        <v>Low</v>
      </c>
    </row>
    <row r="4913" hidden="1">
      <c r="A4913" s="1">
        <v>42899.0</v>
      </c>
      <c r="B4913" s="2" t="s">
        <v>5579</v>
      </c>
      <c r="C4913" s="2">
        <v>3.0</v>
      </c>
      <c r="D4913" s="2" t="s">
        <v>3889</v>
      </c>
      <c r="E4913" s="2" t="s">
        <v>27</v>
      </c>
      <c r="F4913" s="2" t="s">
        <v>2082</v>
      </c>
      <c r="G4913" s="2" t="s">
        <v>39</v>
      </c>
      <c r="H4913" s="2" t="s">
        <v>51</v>
      </c>
      <c r="I4913" s="2" t="s">
        <v>956</v>
      </c>
      <c r="J4913" s="2" t="s">
        <v>822</v>
      </c>
      <c r="K4913" s="2" t="s">
        <v>54</v>
      </c>
      <c r="L4913" s="10">
        <v>42905.0</v>
      </c>
      <c r="M4913" s="2" t="s">
        <v>34</v>
      </c>
      <c r="N4913" s="11">
        <v>0.0</v>
      </c>
      <c r="O4913" s="12">
        <v>50.0</v>
      </c>
      <c r="P4913" s="13">
        <v>0.47</v>
      </c>
      <c r="Q4913" s="13">
        <v>106.0</v>
      </c>
      <c r="R4913" s="13">
        <f t="shared" si="1"/>
        <v>106</v>
      </c>
      <c r="S4913" s="14">
        <f t="shared" si="2"/>
        <v>35.33333333</v>
      </c>
      <c r="T4913" s="14">
        <f t="shared" si="3"/>
        <v>0.4716981132</v>
      </c>
      <c r="U4913" s="15" t="str">
        <f>vlookup(F4913,'Sub categories'!$A:$C,3,False)</f>
        <v>Paper</v>
      </c>
      <c r="V4913" s="16">
        <f t="shared" si="4"/>
        <v>6</v>
      </c>
      <c r="W4913" s="17">
        <f t="array" ref="W4913">INDEX(shipping_prices!$C$1:$F6140,MATCH(I4913,shipping_prices!$A$1:$A6140,0),MATCH(M4913,shipping_prices!$C$1:$F$1,0))</f>
        <v>13.78</v>
      </c>
      <c r="X4913" s="15" t="str">
        <f t="shared" si="5"/>
        <v>Trudy SchmidtFayettevilleArkansas</v>
      </c>
      <c r="Y4913" s="15" t="str">
        <f t="shared" si="6"/>
        <v>High</v>
      </c>
    </row>
    <row r="4914">
      <c r="A4914" s="1">
        <v>42900.0</v>
      </c>
      <c r="B4914" s="2" t="s">
        <v>5579</v>
      </c>
      <c r="C4914" s="2">
        <v>5.0</v>
      </c>
      <c r="D4914" s="2" t="s">
        <v>3889</v>
      </c>
      <c r="E4914" s="2" t="s">
        <v>27</v>
      </c>
      <c r="F4914" s="2" t="s">
        <v>1398</v>
      </c>
      <c r="G4914" s="2" t="s">
        <v>45</v>
      </c>
      <c r="H4914" s="2" t="s">
        <v>485</v>
      </c>
      <c r="I4914" s="2" t="s">
        <v>956</v>
      </c>
      <c r="J4914" s="2" t="s">
        <v>822</v>
      </c>
      <c r="K4914" s="2" t="s">
        <v>54</v>
      </c>
      <c r="L4914" s="10">
        <v>42905.0</v>
      </c>
      <c r="M4914" s="2" t="s">
        <v>34</v>
      </c>
      <c r="N4914" s="11">
        <v>0.0</v>
      </c>
      <c r="O4914" s="12">
        <v>138.0</v>
      </c>
      <c r="P4914" s="13">
        <v>0.4</v>
      </c>
      <c r="Q4914" s="13">
        <v>344.0</v>
      </c>
      <c r="R4914" s="13">
        <f t="shared" si="1"/>
        <v>344</v>
      </c>
      <c r="S4914" s="14">
        <f t="shared" si="2"/>
        <v>68.8</v>
      </c>
      <c r="T4914" s="14">
        <f t="shared" si="3"/>
        <v>0.4011627907</v>
      </c>
      <c r="U4914" s="15" t="str">
        <f>vlookup(F4914,'Sub categories'!$A:$C,3,False)</f>
        <v>Furnishings</v>
      </c>
      <c r="V4914" s="16">
        <f t="shared" si="4"/>
        <v>5</v>
      </c>
      <c r="W4914" s="17">
        <f t="array" ref="W4914">INDEX(shipping_prices!$C$1:$F6141,MATCH(I4914,shipping_prices!$A$1:$A6141,0),MATCH(M4914,shipping_prices!$C$1:$F$1,0))</f>
        <v>13.78</v>
      </c>
      <c r="X4914" s="15" t="str">
        <f t="shared" si="5"/>
        <v>Trudy SchmidtFayettevilleArkansas</v>
      </c>
      <c r="Y4914" s="15" t="str">
        <f t="shared" si="6"/>
        <v>High</v>
      </c>
    </row>
    <row r="4915" hidden="1">
      <c r="A4915" s="1">
        <v>42900.0</v>
      </c>
      <c r="B4915" s="2" t="s">
        <v>5579</v>
      </c>
      <c r="C4915" s="2">
        <v>2.0</v>
      </c>
      <c r="D4915" s="2" t="s">
        <v>3889</v>
      </c>
      <c r="E4915" s="2" t="s">
        <v>27</v>
      </c>
      <c r="F4915" s="2" t="s">
        <v>3300</v>
      </c>
      <c r="G4915" s="2" t="s">
        <v>29</v>
      </c>
      <c r="H4915" s="2" t="s">
        <v>883</v>
      </c>
      <c r="I4915" s="2" t="s">
        <v>956</v>
      </c>
      <c r="J4915" s="2" t="s">
        <v>822</v>
      </c>
      <c r="K4915" s="2" t="s">
        <v>54</v>
      </c>
      <c r="L4915" s="10">
        <v>42905.0</v>
      </c>
      <c r="M4915" s="2" t="s">
        <v>34</v>
      </c>
      <c r="N4915" s="11">
        <v>0.0</v>
      </c>
      <c r="O4915" s="12">
        <v>172.0</v>
      </c>
      <c r="P4915" s="13">
        <v>0.43</v>
      </c>
      <c r="Q4915" s="13">
        <v>400.0</v>
      </c>
      <c r="R4915" s="13">
        <f t="shared" si="1"/>
        <v>400</v>
      </c>
      <c r="S4915" s="14">
        <f t="shared" si="2"/>
        <v>200</v>
      </c>
      <c r="T4915" s="14">
        <f t="shared" si="3"/>
        <v>0.43</v>
      </c>
      <c r="U4915" s="15" t="str">
        <f>vlookup(F4915,'Sub categories'!$A:$C,3,False)</f>
        <v>Accessories</v>
      </c>
      <c r="V4915" s="16">
        <f t="shared" si="4"/>
        <v>5</v>
      </c>
      <c r="W4915" s="17">
        <f t="array" ref="W4915">INDEX(shipping_prices!$C$1:$F6142,MATCH(I4915,shipping_prices!$A$1:$A6142,0),MATCH(M4915,shipping_prices!$C$1:$F$1,0))</f>
        <v>13.78</v>
      </c>
      <c r="X4915" s="15" t="str">
        <f t="shared" si="5"/>
        <v>Trudy SchmidtFayettevilleArkansas</v>
      </c>
      <c r="Y4915" s="15" t="str">
        <f t="shared" si="6"/>
        <v>High</v>
      </c>
    </row>
    <row r="4916" hidden="1">
      <c r="A4916" s="1">
        <v>42900.0</v>
      </c>
      <c r="B4916" s="2" t="s">
        <v>5581</v>
      </c>
      <c r="C4916" s="2">
        <v>3.0</v>
      </c>
      <c r="D4916" s="2" t="s">
        <v>5102</v>
      </c>
      <c r="E4916" s="2" t="s">
        <v>27</v>
      </c>
      <c r="F4916" s="2" t="s">
        <v>4410</v>
      </c>
      <c r="G4916" s="2" t="s">
        <v>39</v>
      </c>
      <c r="H4916" s="2" t="s">
        <v>460</v>
      </c>
      <c r="I4916" s="2" t="s">
        <v>75</v>
      </c>
      <c r="J4916" s="2" t="s">
        <v>76</v>
      </c>
      <c r="K4916" s="2" t="s">
        <v>77</v>
      </c>
      <c r="L4916" s="10">
        <v>42904.0</v>
      </c>
      <c r="M4916" s="2" t="s">
        <v>34</v>
      </c>
      <c r="N4916" s="11">
        <v>0.2</v>
      </c>
      <c r="O4916" s="12">
        <v>5.0</v>
      </c>
      <c r="P4916" s="13">
        <v>0.06</v>
      </c>
      <c r="Q4916" s="13">
        <v>86.0</v>
      </c>
      <c r="R4916" s="13">
        <f t="shared" si="1"/>
        <v>107.5</v>
      </c>
      <c r="S4916" s="14">
        <f t="shared" si="2"/>
        <v>35.83333333</v>
      </c>
      <c r="T4916" s="14">
        <f t="shared" si="3"/>
        <v>0.05813953488</v>
      </c>
      <c r="U4916" s="15" t="str">
        <f>vlookup(F4916,'Sub categories'!$A:$C,3,False)</f>
        <v>Art</v>
      </c>
      <c r="V4916" s="16">
        <f t="shared" si="4"/>
        <v>4</v>
      </c>
      <c r="W4916" s="17">
        <f t="array" ref="W4916">INDEX(shipping_prices!$C$1:$F6143,MATCH(I4916,shipping_prices!$A$1:$A6143,0),MATCH(M4916,shipping_prices!$C$1:$F$1,0))</f>
        <v>11.99</v>
      </c>
      <c r="X4916" s="15" t="str">
        <f t="shared" si="5"/>
        <v>Bryan DavisHoustonTexas</v>
      </c>
      <c r="Y4916" s="15" t="str">
        <f t="shared" si="6"/>
        <v>Low</v>
      </c>
    </row>
    <row r="4917" hidden="1">
      <c r="A4917" s="1">
        <v>42900.0</v>
      </c>
      <c r="B4917" s="2" t="s">
        <v>5582</v>
      </c>
      <c r="C4917" s="2">
        <v>2.0</v>
      </c>
      <c r="D4917" s="2" t="s">
        <v>2632</v>
      </c>
      <c r="E4917" s="2" t="s">
        <v>37</v>
      </c>
      <c r="F4917" s="2" t="s">
        <v>262</v>
      </c>
      <c r="G4917" s="2" t="s">
        <v>29</v>
      </c>
      <c r="H4917" s="2" t="s">
        <v>263</v>
      </c>
      <c r="I4917" s="2" t="s">
        <v>439</v>
      </c>
      <c r="J4917" s="2" t="s">
        <v>42</v>
      </c>
      <c r="K4917" s="2" t="s">
        <v>43</v>
      </c>
      <c r="L4917" s="10">
        <v>42911.0</v>
      </c>
      <c r="M4917" s="2" t="s">
        <v>34</v>
      </c>
      <c r="N4917" s="11">
        <v>0.2</v>
      </c>
      <c r="O4917" s="12">
        <v>27.0</v>
      </c>
      <c r="P4917" s="13">
        <v>0.08</v>
      </c>
      <c r="Q4917" s="13">
        <v>361.0</v>
      </c>
      <c r="R4917" s="13">
        <f t="shared" si="1"/>
        <v>451.25</v>
      </c>
      <c r="S4917" s="14">
        <f t="shared" si="2"/>
        <v>225.625</v>
      </c>
      <c r="T4917" s="14">
        <f t="shared" si="3"/>
        <v>0.07479224377</v>
      </c>
      <c r="U4917" s="15" t="str">
        <f>vlookup(F4917,'Sub categories'!$A:$C,3,False)</f>
        <v>Phones</v>
      </c>
      <c r="V4917" s="16">
        <f t="shared" si="4"/>
        <v>11</v>
      </c>
      <c r="W4917" s="17">
        <f t="array" ref="W4917">INDEX(shipping_prices!$C$1:$F6144,MATCH(I4917,shipping_prices!$A$1:$A6144,0),MATCH(M4917,shipping_prices!$C$1:$F$1,0))</f>
        <v>14.3</v>
      </c>
      <c r="X4917" s="15" t="str">
        <f t="shared" si="5"/>
        <v>Anna HäberlinSan DiegoCalifornia</v>
      </c>
      <c r="Y4917" s="15" t="str">
        <f t="shared" si="6"/>
        <v>High</v>
      </c>
    </row>
    <row r="4918">
      <c r="A4918" s="1">
        <v>42900.0</v>
      </c>
      <c r="B4918" s="2" t="s">
        <v>5583</v>
      </c>
      <c r="C4918" s="2">
        <v>2.0</v>
      </c>
      <c r="D4918" s="2" t="s">
        <v>5584</v>
      </c>
      <c r="E4918" s="2" t="s">
        <v>37</v>
      </c>
      <c r="F4918" s="2" t="s">
        <v>2342</v>
      </c>
      <c r="G4918" s="2" t="s">
        <v>45</v>
      </c>
      <c r="H4918" s="2" t="s">
        <v>2343</v>
      </c>
      <c r="I4918" s="2" t="s">
        <v>41</v>
      </c>
      <c r="J4918" s="2" t="s">
        <v>42</v>
      </c>
      <c r="K4918" s="2" t="s">
        <v>43</v>
      </c>
      <c r="L4918" s="10">
        <v>42906.0</v>
      </c>
      <c r="M4918" s="2" t="s">
        <v>142</v>
      </c>
      <c r="N4918" s="11">
        <v>0.15</v>
      </c>
      <c r="O4918" s="12">
        <v>84.0</v>
      </c>
      <c r="P4918" s="13">
        <v>0.18</v>
      </c>
      <c r="Q4918" s="13">
        <v>478.0</v>
      </c>
      <c r="R4918" s="13">
        <f t="shared" si="1"/>
        <v>562.3529412</v>
      </c>
      <c r="S4918" s="14">
        <f t="shared" si="2"/>
        <v>281.1764706</v>
      </c>
      <c r="T4918" s="14">
        <f t="shared" si="3"/>
        <v>0.1757322176</v>
      </c>
      <c r="U4918" s="15" t="str">
        <f>vlookup(F4918,'Sub categories'!$A:$C,3,False)</f>
        <v>Bookcases</v>
      </c>
      <c r="V4918" s="16">
        <f t="shared" si="4"/>
        <v>6</v>
      </c>
      <c r="W4918" s="17">
        <f t="array" ref="W4918">INDEX(shipping_prices!$C$1:$F6145,MATCH(I4918,shipping_prices!$A$1:$A6145,0),MATCH(M4918,shipping_prices!$C$1:$F$1,0))</f>
        <v>16.04</v>
      </c>
      <c r="X4918" s="15" t="str">
        <f t="shared" si="5"/>
        <v>Aaron SmaylingSan FranciscoCalifornia</v>
      </c>
      <c r="Y4918" s="15" t="str">
        <f t="shared" si="6"/>
        <v>High</v>
      </c>
    </row>
    <row r="4919">
      <c r="A4919" s="1">
        <v>42900.0</v>
      </c>
      <c r="B4919" s="2" t="s">
        <v>5585</v>
      </c>
      <c r="C4919" s="2">
        <v>5.0</v>
      </c>
      <c r="D4919" s="2" t="s">
        <v>593</v>
      </c>
      <c r="E4919" s="2" t="s">
        <v>27</v>
      </c>
      <c r="F4919" s="2" t="s">
        <v>2270</v>
      </c>
      <c r="G4919" s="2" t="s">
        <v>45</v>
      </c>
      <c r="H4919" s="2" t="s">
        <v>489</v>
      </c>
      <c r="I4919" s="2" t="s">
        <v>169</v>
      </c>
      <c r="J4919" s="2" t="s">
        <v>42</v>
      </c>
      <c r="K4919" s="2" t="s">
        <v>43</v>
      </c>
      <c r="L4919" s="10">
        <v>42908.0</v>
      </c>
      <c r="M4919" s="2" t="s">
        <v>34</v>
      </c>
      <c r="N4919" s="11">
        <v>0.2</v>
      </c>
      <c r="O4919" s="12">
        <v>38.0</v>
      </c>
      <c r="P4919" s="13">
        <v>0.1</v>
      </c>
      <c r="Q4919" s="13">
        <v>384.0</v>
      </c>
      <c r="R4919" s="13">
        <f t="shared" si="1"/>
        <v>480</v>
      </c>
      <c r="S4919" s="14">
        <f t="shared" si="2"/>
        <v>96</v>
      </c>
      <c r="T4919" s="14">
        <f t="shared" si="3"/>
        <v>0.09895833333</v>
      </c>
      <c r="U4919" s="15" t="str">
        <f>vlookup(F4919,'Sub categories'!$A:$C,3,False)</f>
        <v>Chairs</v>
      </c>
      <c r="V4919" s="16">
        <f t="shared" si="4"/>
        <v>8</v>
      </c>
      <c r="W4919" s="17">
        <f t="array" ref="W4919">INDEX(shipping_prices!$C$1:$F6146,MATCH(I4919,shipping_prices!$A$1:$A6146,0),MATCH(M4919,shipping_prices!$C$1:$F$1,0))</f>
        <v>14.86</v>
      </c>
      <c r="X4919" s="15" t="str">
        <f t="shared" si="5"/>
        <v>Philip BrownLos AngelesCalifornia</v>
      </c>
      <c r="Y4919" s="15" t="str">
        <f t="shared" si="6"/>
        <v>High</v>
      </c>
    </row>
    <row r="4920" hidden="1">
      <c r="A4920" s="1">
        <v>42900.0</v>
      </c>
      <c r="B4920" s="2" t="s">
        <v>5586</v>
      </c>
      <c r="C4920" s="2">
        <v>3.0</v>
      </c>
      <c r="D4920" s="2" t="s">
        <v>118</v>
      </c>
      <c r="E4920" s="2" t="s">
        <v>27</v>
      </c>
      <c r="F4920" s="2" t="s">
        <v>2262</v>
      </c>
      <c r="G4920" s="2" t="s">
        <v>39</v>
      </c>
      <c r="H4920" s="2" t="s">
        <v>1228</v>
      </c>
      <c r="I4920" s="2" t="s">
        <v>4277</v>
      </c>
      <c r="J4920" s="2" t="s">
        <v>42</v>
      </c>
      <c r="K4920" s="2" t="s">
        <v>43</v>
      </c>
      <c r="L4920" s="10">
        <v>42901.0</v>
      </c>
      <c r="M4920" s="2" t="s">
        <v>34</v>
      </c>
      <c r="N4920" s="11">
        <v>0.0</v>
      </c>
      <c r="O4920" s="12">
        <v>0.0</v>
      </c>
      <c r="P4920" s="13">
        <v>0.0</v>
      </c>
      <c r="Q4920" s="13">
        <v>6.0</v>
      </c>
      <c r="R4920" s="13">
        <f t="shared" si="1"/>
        <v>6</v>
      </c>
      <c r="S4920" s="14">
        <f t="shared" si="2"/>
        <v>2</v>
      </c>
      <c r="T4920" s="14">
        <f t="shared" si="3"/>
        <v>0</v>
      </c>
      <c r="U4920" s="15" t="str">
        <f>vlookup(F4920,'Sub categories'!$A:$C,3,False)</f>
        <v>Fasteners</v>
      </c>
      <c r="V4920" s="16">
        <f t="shared" si="4"/>
        <v>1</v>
      </c>
      <c r="W4920" s="17">
        <f t="array" ref="W4920">INDEX(shipping_prices!$C$1:$F6147,MATCH(I4920,shipping_prices!$A$1:$A6147,0),MATCH(M4920,shipping_prices!$C$1:$F$1,0))</f>
        <v>11.6</v>
      </c>
      <c r="X4920" s="15" t="str">
        <f t="shared" si="5"/>
        <v>Stewart VisinskySanta AnaCalifornia</v>
      </c>
      <c r="Y4920" s="15" t="str">
        <f t="shared" si="6"/>
        <v>loss</v>
      </c>
    </row>
    <row r="4921" hidden="1">
      <c r="A4921" s="1">
        <v>42900.0</v>
      </c>
      <c r="B4921" s="2" t="s">
        <v>5586</v>
      </c>
      <c r="C4921" s="2">
        <v>7.0</v>
      </c>
      <c r="D4921" s="2" t="s">
        <v>118</v>
      </c>
      <c r="E4921" s="2" t="s">
        <v>27</v>
      </c>
      <c r="F4921" s="2" t="s">
        <v>3830</v>
      </c>
      <c r="G4921" s="2" t="s">
        <v>39</v>
      </c>
      <c r="H4921" s="2" t="s">
        <v>51</v>
      </c>
      <c r="I4921" s="2" t="s">
        <v>4277</v>
      </c>
      <c r="J4921" s="2" t="s">
        <v>42</v>
      </c>
      <c r="K4921" s="2" t="s">
        <v>43</v>
      </c>
      <c r="L4921" s="10">
        <v>42901.0</v>
      </c>
      <c r="M4921" s="2" t="s">
        <v>34</v>
      </c>
      <c r="N4921" s="11">
        <v>0.0</v>
      </c>
      <c r="O4921" s="12">
        <v>22.0</v>
      </c>
      <c r="P4921" s="13">
        <v>0.48</v>
      </c>
      <c r="Q4921" s="13">
        <v>45.0</v>
      </c>
      <c r="R4921" s="13">
        <f t="shared" si="1"/>
        <v>45</v>
      </c>
      <c r="S4921" s="14">
        <f t="shared" si="2"/>
        <v>6.428571429</v>
      </c>
      <c r="T4921" s="14">
        <f t="shared" si="3"/>
        <v>0.4888888889</v>
      </c>
      <c r="U4921" s="15" t="str">
        <f>vlookup(F4921,'Sub categories'!$A:$C,3,False)</f>
        <v>Paper</v>
      </c>
      <c r="V4921" s="16">
        <f t="shared" si="4"/>
        <v>1</v>
      </c>
      <c r="W4921" s="17">
        <f t="array" ref="W4921">INDEX(shipping_prices!$C$1:$F6148,MATCH(I4921,shipping_prices!$A$1:$A6148,0),MATCH(M4921,shipping_prices!$C$1:$F$1,0))</f>
        <v>11.6</v>
      </c>
      <c r="X4921" s="15" t="str">
        <f t="shared" si="5"/>
        <v>Stewart VisinskySanta AnaCalifornia</v>
      </c>
      <c r="Y4921" s="15" t="str">
        <f t="shared" si="6"/>
        <v>Low</v>
      </c>
    </row>
    <row r="4922" hidden="1">
      <c r="A4922" s="1">
        <v>42900.0</v>
      </c>
      <c r="B4922" s="2" t="s">
        <v>5586</v>
      </c>
      <c r="C4922" s="2">
        <v>4.0</v>
      </c>
      <c r="D4922" s="2" t="s">
        <v>118</v>
      </c>
      <c r="E4922" s="2" t="s">
        <v>27</v>
      </c>
      <c r="F4922" s="2" t="s">
        <v>2697</v>
      </c>
      <c r="G4922" s="2" t="s">
        <v>29</v>
      </c>
      <c r="H4922" s="2" t="s">
        <v>255</v>
      </c>
      <c r="I4922" s="2" t="s">
        <v>4277</v>
      </c>
      <c r="J4922" s="2" t="s">
        <v>42</v>
      </c>
      <c r="K4922" s="2" t="s">
        <v>43</v>
      </c>
      <c r="L4922" s="10">
        <v>42901.0</v>
      </c>
      <c r="M4922" s="2" t="s">
        <v>34</v>
      </c>
      <c r="N4922" s="11">
        <v>0.2</v>
      </c>
      <c r="O4922" s="12">
        <v>24.0</v>
      </c>
      <c r="P4922" s="13">
        <v>0.11</v>
      </c>
      <c r="Q4922" s="13">
        <v>211.0</v>
      </c>
      <c r="R4922" s="13">
        <f t="shared" si="1"/>
        <v>263.75</v>
      </c>
      <c r="S4922" s="14">
        <f t="shared" si="2"/>
        <v>65.9375</v>
      </c>
      <c r="T4922" s="14">
        <f t="shared" si="3"/>
        <v>0.1137440758</v>
      </c>
      <c r="U4922" s="15" t="str">
        <f>vlookup(F4922,'Sub categories'!$A:$C,3,False)</f>
        <v>Phones</v>
      </c>
      <c r="V4922" s="16">
        <f t="shared" si="4"/>
        <v>1</v>
      </c>
      <c r="W4922" s="17">
        <f t="array" ref="W4922">INDEX(shipping_prices!$C$1:$F6149,MATCH(I4922,shipping_prices!$A$1:$A6149,0),MATCH(M4922,shipping_prices!$C$1:$F$1,0))</f>
        <v>11.6</v>
      </c>
      <c r="X4922" s="15" t="str">
        <f t="shared" si="5"/>
        <v>Stewart VisinskySanta AnaCalifornia</v>
      </c>
      <c r="Y4922" s="15" t="str">
        <f t="shared" si="6"/>
        <v>High</v>
      </c>
    </row>
    <row r="4923" hidden="1">
      <c r="A4923" s="1">
        <v>42900.0</v>
      </c>
      <c r="B4923" s="2" t="s">
        <v>5586</v>
      </c>
      <c r="C4923" s="2">
        <v>3.0</v>
      </c>
      <c r="D4923" s="2" t="s">
        <v>118</v>
      </c>
      <c r="E4923" s="2" t="s">
        <v>27</v>
      </c>
      <c r="F4923" s="2" t="s">
        <v>3786</v>
      </c>
      <c r="G4923" s="2" t="s">
        <v>29</v>
      </c>
      <c r="H4923" s="2" t="s">
        <v>526</v>
      </c>
      <c r="I4923" s="2" t="s">
        <v>4277</v>
      </c>
      <c r="J4923" s="2" t="s">
        <v>42</v>
      </c>
      <c r="K4923" s="2" t="s">
        <v>43</v>
      </c>
      <c r="L4923" s="10">
        <v>42901.0</v>
      </c>
      <c r="M4923" s="2" t="s">
        <v>34</v>
      </c>
      <c r="N4923" s="11">
        <v>0.2</v>
      </c>
      <c r="O4923" s="12">
        <v>116.0</v>
      </c>
      <c r="P4923" s="13">
        <v>0.31</v>
      </c>
      <c r="Q4923" s="13">
        <v>372.0</v>
      </c>
      <c r="R4923" s="13">
        <f t="shared" si="1"/>
        <v>465</v>
      </c>
      <c r="S4923" s="14">
        <f t="shared" si="2"/>
        <v>155</v>
      </c>
      <c r="T4923" s="14">
        <f t="shared" si="3"/>
        <v>0.311827957</v>
      </c>
      <c r="U4923" s="15" t="str">
        <f>vlookup(F4923,'Sub categories'!$A:$C,3,False)</f>
        <v>Machines</v>
      </c>
      <c r="V4923" s="16">
        <f t="shared" si="4"/>
        <v>1</v>
      </c>
      <c r="W4923" s="17">
        <f t="array" ref="W4923">INDEX(shipping_prices!$C$1:$F6150,MATCH(I4923,shipping_prices!$A$1:$A6150,0),MATCH(M4923,shipping_prices!$C$1:$F$1,0))</f>
        <v>11.6</v>
      </c>
      <c r="X4923" s="15" t="str">
        <f t="shared" si="5"/>
        <v>Stewart VisinskySanta AnaCalifornia</v>
      </c>
      <c r="Y4923" s="15" t="str">
        <f t="shared" si="6"/>
        <v>High</v>
      </c>
    </row>
    <row r="4924">
      <c r="A4924" s="1">
        <v>42901.0</v>
      </c>
      <c r="B4924" s="2" t="s">
        <v>5586</v>
      </c>
      <c r="C4924" s="2">
        <v>6.0</v>
      </c>
      <c r="D4924" s="2" t="s">
        <v>118</v>
      </c>
      <c r="E4924" s="2" t="s">
        <v>27</v>
      </c>
      <c r="F4924" s="2" t="s">
        <v>1979</v>
      </c>
      <c r="G4924" s="2" t="s">
        <v>45</v>
      </c>
      <c r="H4924" s="2" t="s">
        <v>227</v>
      </c>
      <c r="I4924" s="2" t="s">
        <v>4277</v>
      </c>
      <c r="J4924" s="2" t="s">
        <v>42</v>
      </c>
      <c r="K4924" s="2" t="s">
        <v>43</v>
      </c>
      <c r="L4924" s="10">
        <v>42901.0</v>
      </c>
      <c r="M4924" s="2" t="s">
        <v>34</v>
      </c>
      <c r="N4924" s="11">
        <v>0.2</v>
      </c>
      <c r="O4924" s="12">
        <v>-85.0</v>
      </c>
      <c r="P4924" s="13">
        <v>-0.18</v>
      </c>
      <c r="Q4924" s="13">
        <v>485.0</v>
      </c>
      <c r="R4924" s="13">
        <f t="shared" si="1"/>
        <v>606.25</v>
      </c>
      <c r="S4924" s="14">
        <f t="shared" si="2"/>
        <v>101.0416667</v>
      </c>
      <c r="T4924" s="14">
        <f t="shared" si="3"/>
        <v>-0.175257732</v>
      </c>
      <c r="U4924" s="15" t="str">
        <f>vlookup(F4924,'Sub categories'!$A:$C,3,False)</f>
        <v>Chairs</v>
      </c>
      <c r="V4924" s="16">
        <f t="shared" si="4"/>
        <v>0</v>
      </c>
      <c r="W4924" s="17">
        <f t="array" ref="W4924">INDEX(shipping_prices!$C$1:$F6151,MATCH(I4924,shipping_prices!$A$1:$A6151,0),MATCH(M4924,shipping_prices!$C$1:$F$1,0))</f>
        <v>11.6</v>
      </c>
      <c r="X4924" s="15" t="str">
        <f t="shared" si="5"/>
        <v>Stewart VisinskySanta AnaCalifornia</v>
      </c>
      <c r="Y4924" s="15" t="str">
        <f t="shared" si="6"/>
        <v>loss</v>
      </c>
    </row>
    <row r="4925" hidden="1">
      <c r="A4925" s="1">
        <v>42902.0</v>
      </c>
      <c r="B4925" s="2" t="s">
        <v>5587</v>
      </c>
      <c r="C4925" s="2">
        <v>2.0</v>
      </c>
      <c r="D4925" s="2" t="s">
        <v>2897</v>
      </c>
      <c r="E4925" s="2" t="s">
        <v>27</v>
      </c>
      <c r="F4925" s="2" t="s">
        <v>3066</v>
      </c>
      <c r="G4925" s="2" t="s">
        <v>39</v>
      </c>
      <c r="H4925" s="2" t="s">
        <v>182</v>
      </c>
      <c r="I4925" s="2" t="s">
        <v>41</v>
      </c>
      <c r="J4925" s="2" t="s">
        <v>42</v>
      </c>
      <c r="K4925" s="2" t="s">
        <v>43</v>
      </c>
      <c r="L4925" s="10">
        <v>42909.0</v>
      </c>
      <c r="M4925" s="2" t="s">
        <v>142</v>
      </c>
      <c r="N4925" s="11">
        <v>0.2</v>
      </c>
      <c r="O4925" s="12">
        <v>20.0</v>
      </c>
      <c r="P4925" s="13">
        <v>0.38</v>
      </c>
      <c r="Q4925" s="13">
        <v>53.0</v>
      </c>
      <c r="R4925" s="13">
        <f t="shared" si="1"/>
        <v>66.25</v>
      </c>
      <c r="S4925" s="14">
        <f t="shared" si="2"/>
        <v>33.125</v>
      </c>
      <c r="T4925" s="14">
        <f t="shared" si="3"/>
        <v>0.3773584906</v>
      </c>
      <c r="U4925" s="15" t="str">
        <f>vlookup(F4925,'Sub categories'!$A:$C,3,False)</f>
        <v>Binders</v>
      </c>
      <c r="V4925" s="16">
        <f t="shared" si="4"/>
        <v>7</v>
      </c>
      <c r="W4925" s="17">
        <f t="array" ref="W4925">INDEX(shipping_prices!$C$1:$F6152,MATCH(I4925,shipping_prices!$A$1:$A6152,0),MATCH(M4925,shipping_prices!$C$1:$F$1,0))</f>
        <v>16.04</v>
      </c>
      <c r="X4925" s="15" t="str">
        <f t="shared" si="5"/>
        <v>Joseph HoltSan FranciscoCalifornia</v>
      </c>
      <c r="Y4925" s="15" t="str">
        <f t="shared" si="6"/>
        <v>Low</v>
      </c>
    </row>
    <row r="4926">
      <c r="A4926" s="1">
        <v>42902.0</v>
      </c>
      <c r="B4926" s="2" t="s">
        <v>5588</v>
      </c>
      <c r="C4926" s="2">
        <v>8.0</v>
      </c>
      <c r="D4926" s="2" t="s">
        <v>735</v>
      </c>
      <c r="E4926" s="2" t="s">
        <v>49</v>
      </c>
      <c r="F4926" s="2" t="s">
        <v>4712</v>
      </c>
      <c r="G4926" s="2" t="s">
        <v>45</v>
      </c>
      <c r="H4926" s="2" t="s">
        <v>168</v>
      </c>
      <c r="I4926" s="2" t="s">
        <v>2546</v>
      </c>
      <c r="J4926" s="2" t="s">
        <v>251</v>
      </c>
      <c r="K4926" s="2" t="s">
        <v>54</v>
      </c>
      <c r="L4926" s="10">
        <v>42904.0</v>
      </c>
      <c r="M4926" s="2" t="s">
        <v>90</v>
      </c>
      <c r="N4926" s="11">
        <v>0.2</v>
      </c>
      <c r="O4926" s="12">
        <v>6.0</v>
      </c>
      <c r="P4926" s="13">
        <v>0.34</v>
      </c>
      <c r="Q4926" s="13">
        <v>19.0</v>
      </c>
      <c r="R4926" s="13">
        <f t="shared" si="1"/>
        <v>23.75</v>
      </c>
      <c r="S4926" s="14">
        <f t="shared" si="2"/>
        <v>2.96875</v>
      </c>
      <c r="T4926" s="14">
        <f t="shared" si="3"/>
        <v>0.3157894737</v>
      </c>
      <c r="U4926" s="15" t="str">
        <f>vlookup(F4926,'Sub categories'!$A:$C,3,False)</f>
        <v>Furnishings</v>
      </c>
      <c r="V4926" s="16">
        <f t="shared" si="4"/>
        <v>2</v>
      </c>
      <c r="W4926" s="17">
        <f t="array" ref="W4926">INDEX(shipping_prices!$C$1:$F6153,MATCH(I4926,shipping_prices!$A$1:$A6153,0),MATCH(M4926,shipping_prices!$C$1:$F$1,0))</f>
        <v>0.82</v>
      </c>
      <c r="X4926" s="15" t="str">
        <f t="shared" si="5"/>
        <v>Ben FerrerRaleighNorth Carolina</v>
      </c>
      <c r="Y4926" s="15" t="str">
        <f t="shared" si="6"/>
        <v>Low</v>
      </c>
    </row>
    <row r="4927" hidden="1">
      <c r="A4927" s="1">
        <v>42902.0</v>
      </c>
      <c r="B4927" s="2" t="s">
        <v>5588</v>
      </c>
      <c r="C4927" s="2">
        <v>1.0</v>
      </c>
      <c r="D4927" s="2" t="s">
        <v>735</v>
      </c>
      <c r="E4927" s="2" t="s">
        <v>49</v>
      </c>
      <c r="F4927" s="2" t="s">
        <v>5589</v>
      </c>
      <c r="G4927" s="2" t="s">
        <v>29</v>
      </c>
      <c r="H4927" s="2" t="s">
        <v>336</v>
      </c>
      <c r="I4927" s="2" t="s">
        <v>2546</v>
      </c>
      <c r="J4927" s="2" t="s">
        <v>251</v>
      </c>
      <c r="K4927" s="2" t="s">
        <v>54</v>
      </c>
      <c r="L4927" s="10">
        <v>42904.0</v>
      </c>
      <c r="M4927" s="2" t="s">
        <v>90</v>
      </c>
      <c r="N4927" s="11">
        <v>0.2</v>
      </c>
      <c r="O4927" s="12">
        <v>4.0</v>
      </c>
      <c r="P4927" s="13">
        <v>0.11</v>
      </c>
      <c r="Q4927" s="13">
        <v>37.0</v>
      </c>
      <c r="R4927" s="13">
        <f t="shared" si="1"/>
        <v>46.25</v>
      </c>
      <c r="S4927" s="14">
        <f t="shared" si="2"/>
        <v>46.25</v>
      </c>
      <c r="T4927" s="14">
        <f t="shared" si="3"/>
        <v>0.1081081081</v>
      </c>
      <c r="U4927" s="15" t="str">
        <f>vlookup(F4927,'Sub categories'!$A:$C,3,False)</f>
        <v>Phones</v>
      </c>
      <c r="V4927" s="16">
        <f t="shared" si="4"/>
        <v>2</v>
      </c>
      <c r="W4927" s="17">
        <f t="array" ref="W4927">INDEX(shipping_prices!$C$1:$F6154,MATCH(I4927,shipping_prices!$A$1:$A6154,0),MATCH(M4927,shipping_prices!$C$1:$F$1,0))</f>
        <v>0.82</v>
      </c>
      <c r="X4927" s="15" t="str">
        <f t="shared" si="5"/>
        <v>Ben FerrerRaleighNorth Carolina</v>
      </c>
      <c r="Y4927" s="15" t="str">
        <f t="shared" si="6"/>
        <v>Low</v>
      </c>
    </row>
    <row r="4928" hidden="1">
      <c r="A4928" s="1">
        <v>42903.0</v>
      </c>
      <c r="B4928" s="2" t="s">
        <v>5590</v>
      </c>
      <c r="C4928" s="2">
        <v>2.0</v>
      </c>
      <c r="D4928" s="2" t="s">
        <v>301</v>
      </c>
      <c r="E4928" s="2" t="s">
        <v>37</v>
      </c>
      <c r="F4928" s="2" t="s">
        <v>3640</v>
      </c>
      <c r="G4928" s="2" t="s">
        <v>39</v>
      </c>
      <c r="H4928" s="2" t="s">
        <v>51</v>
      </c>
      <c r="I4928" s="2" t="s">
        <v>75</v>
      </c>
      <c r="J4928" s="2" t="s">
        <v>76</v>
      </c>
      <c r="K4928" s="2" t="s">
        <v>77</v>
      </c>
      <c r="L4928" s="10">
        <v>42915.0</v>
      </c>
      <c r="M4928" s="2" t="s">
        <v>90</v>
      </c>
      <c r="N4928" s="11">
        <v>0.2</v>
      </c>
      <c r="O4928" s="12">
        <v>4.0</v>
      </c>
      <c r="P4928" s="13">
        <v>0.36</v>
      </c>
      <c r="Q4928" s="13">
        <v>10.0</v>
      </c>
      <c r="R4928" s="13">
        <f t="shared" si="1"/>
        <v>12.5</v>
      </c>
      <c r="S4928" s="14">
        <f t="shared" si="2"/>
        <v>6.25</v>
      </c>
      <c r="T4928" s="14">
        <f t="shared" si="3"/>
        <v>0.4</v>
      </c>
      <c r="U4928" s="15" t="str">
        <f>vlookup(F4928,'Sub categories'!$A:$C,3,False)</f>
        <v>Paper</v>
      </c>
      <c r="V4928" s="16">
        <f t="shared" si="4"/>
        <v>12</v>
      </c>
      <c r="W4928" s="17">
        <f t="array" ref="W4928">INDEX(shipping_prices!$C$1:$F6155,MATCH(I4928,shipping_prices!$A$1:$A6155,0),MATCH(M4928,shipping_prices!$C$1:$F$1,0))</f>
        <v>9.96</v>
      </c>
      <c r="X4928" s="15" t="str">
        <f t="shared" si="5"/>
        <v>Don MillerHoustonTexas</v>
      </c>
      <c r="Y4928" s="15" t="str">
        <f t="shared" si="6"/>
        <v>Low</v>
      </c>
    </row>
    <row r="4929" hidden="1">
      <c r="A4929" s="1">
        <v>42903.0</v>
      </c>
      <c r="B4929" s="2" t="s">
        <v>5590</v>
      </c>
      <c r="C4929" s="2">
        <v>8.0</v>
      </c>
      <c r="D4929" s="2" t="s">
        <v>301</v>
      </c>
      <c r="E4929" s="2" t="s">
        <v>37</v>
      </c>
      <c r="F4929" s="2" t="s">
        <v>249</v>
      </c>
      <c r="G4929" s="2" t="s">
        <v>39</v>
      </c>
      <c r="H4929" s="2" t="s">
        <v>79</v>
      </c>
      <c r="I4929" s="2" t="s">
        <v>75</v>
      </c>
      <c r="J4929" s="2" t="s">
        <v>76</v>
      </c>
      <c r="K4929" s="2" t="s">
        <v>77</v>
      </c>
      <c r="L4929" s="10">
        <v>42915.0</v>
      </c>
      <c r="M4929" s="2" t="s">
        <v>90</v>
      </c>
      <c r="N4929" s="11">
        <v>0.2</v>
      </c>
      <c r="O4929" s="12">
        <v>5.0</v>
      </c>
      <c r="P4929" s="13">
        <v>0.34</v>
      </c>
      <c r="Q4929" s="13">
        <v>16.0</v>
      </c>
      <c r="R4929" s="13">
        <f t="shared" si="1"/>
        <v>20</v>
      </c>
      <c r="S4929" s="14">
        <f t="shared" si="2"/>
        <v>2.5</v>
      </c>
      <c r="T4929" s="14">
        <f t="shared" si="3"/>
        <v>0.3125</v>
      </c>
      <c r="U4929" s="15" t="str">
        <f>vlookup(F4929,'Sub categories'!$A:$C,3,False)</f>
        <v>Fasteners</v>
      </c>
      <c r="V4929" s="16">
        <f t="shared" si="4"/>
        <v>12</v>
      </c>
      <c r="W4929" s="17">
        <f t="array" ref="W4929">INDEX(shipping_prices!$C$1:$F6156,MATCH(I4929,shipping_prices!$A$1:$A6156,0),MATCH(M4929,shipping_prices!$C$1:$F$1,0))</f>
        <v>9.96</v>
      </c>
      <c r="X4929" s="15" t="str">
        <f t="shared" si="5"/>
        <v>Don MillerHoustonTexas</v>
      </c>
      <c r="Y4929" s="15" t="str">
        <f t="shared" si="6"/>
        <v>Low</v>
      </c>
    </row>
    <row r="4930" hidden="1">
      <c r="A4930" s="1">
        <v>42903.0</v>
      </c>
      <c r="B4930" s="2" t="s">
        <v>5590</v>
      </c>
      <c r="C4930" s="2">
        <v>5.0</v>
      </c>
      <c r="D4930" s="2" t="s">
        <v>301</v>
      </c>
      <c r="E4930" s="2" t="s">
        <v>37</v>
      </c>
      <c r="F4930" s="2" t="s">
        <v>3897</v>
      </c>
      <c r="G4930" s="2" t="s">
        <v>39</v>
      </c>
      <c r="H4930" s="2" t="s">
        <v>51</v>
      </c>
      <c r="I4930" s="2" t="s">
        <v>75</v>
      </c>
      <c r="J4930" s="2" t="s">
        <v>76</v>
      </c>
      <c r="K4930" s="2" t="s">
        <v>77</v>
      </c>
      <c r="L4930" s="10">
        <v>42915.0</v>
      </c>
      <c r="M4930" s="2" t="s">
        <v>90</v>
      </c>
      <c r="N4930" s="11">
        <v>0.2</v>
      </c>
      <c r="O4930" s="12">
        <v>9.0</v>
      </c>
      <c r="P4930" s="13">
        <v>0.35</v>
      </c>
      <c r="Q4930" s="13">
        <v>26.0</v>
      </c>
      <c r="R4930" s="13">
        <f t="shared" si="1"/>
        <v>32.5</v>
      </c>
      <c r="S4930" s="14">
        <f t="shared" si="2"/>
        <v>6.5</v>
      </c>
      <c r="T4930" s="14">
        <f t="shared" si="3"/>
        <v>0.3461538462</v>
      </c>
      <c r="U4930" s="15" t="str">
        <f>vlookup(F4930,'Sub categories'!$A:$C,3,False)</f>
        <v>Paper</v>
      </c>
      <c r="V4930" s="16">
        <f t="shared" si="4"/>
        <v>12</v>
      </c>
      <c r="W4930" s="17">
        <f t="array" ref="W4930">INDEX(shipping_prices!$C$1:$F6157,MATCH(I4930,shipping_prices!$A$1:$A6157,0),MATCH(M4930,shipping_prices!$C$1:$F$1,0))</f>
        <v>9.96</v>
      </c>
      <c r="X4930" s="15" t="str">
        <f t="shared" si="5"/>
        <v>Don MillerHoustonTexas</v>
      </c>
      <c r="Y4930" s="15" t="str">
        <f t="shared" si="6"/>
        <v>Low</v>
      </c>
    </row>
    <row r="4931" hidden="1">
      <c r="A4931" s="1">
        <v>42903.0</v>
      </c>
      <c r="B4931" s="2" t="s">
        <v>5591</v>
      </c>
      <c r="C4931" s="2">
        <v>6.0</v>
      </c>
      <c r="D4931" s="2" t="s">
        <v>3628</v>
      </c>
      <c r="E4931" s="2" t="s">
        <v>37</v>
      </c>
      <c r="F4931" s="2" t="s">
        <v>1442</v>
      </c>
      <c r="G4931" s="2" t="s">
        <v>39</v>
      </c>
      <c r="H4931" s="2" t="s">
        <v>526</v>
      </c>
      <c r="I4931" s="2" t="s">
        <v>5314</v>
      </c>
      <c r="J4931" s="2" t="s">
        <v>552</v>
      </c>
      <c r="K4931" s="2" t="s">
        <v>77</v>
      </c>
      <c r="L4931" s="10">
        <v>42914.0</v>
      </c>
      <c r="M4931" s="2" t="s">
        <v>34</v>
      </c>
      <c r="N4931" s="11">
        <v>0.0</v>
      </c>
      <c r="O4931" s="12">
        <v>23.0</v>
      </c>
      <c r="P4931" s="13">
        <v>0.29</v>
      </c>
      <c r="Q4931" s="13">
        <v>78.0</v>
      </c>
      <c r="R4931" s="13">
        <f t="shared" si="1"/>
        <v>78</v>
      </c>
      <c r="S4931" s="14">
        <f t="shared" si="2"/>
        <v>13</v>
      </c>
      <c r="T4931" s="14">
        <f t="shared" si="3"/>
        <v>0.2948717949</v>
      </c>
      <c r="U4931" s="15" t="str">
        <f>vlookup(F4931,'Sub categories'!$A:$C,3,False)</f>
        <v>Appliances</v>
      </c>
      <c r="V4931" s="16">
        <f t="shared" si="4"/>
        <v>11</v>
      </c>
      <c r="W4931" s="17">
        <f t="array" ref="W4931">INDEX(shipping_prices!$C$1:$F6158,MATCH(I4931,shipping_prices!$A$1:$A6158,0),MATCH(M4931,shipping_prices!$C$1:$F$1,0))</f>
        <v>6.92</v>
      </c>
      <c r="X4931" s="15" t="str">
        <f t="shared" si="5"/>
        <v>Elpida RittenbachSaint PaulMinnesota</v>
      </c>
      <c r="Y4931" s="15" t="str">
        <f t="shared" si="6"/>
        <v>Low</v>
      </c>
    </row>
    <row r="4932">
      <c r="A4932" s="1">
        <v>42903.0</v>
      </c>
      <c r="B4932" s="2" t="s">
        <v>5592</v>
      </c>
      <c r="C4932" s="2">
        <v>3.0</v>
      </c>
      <c r="D4932" s="2" t="s">
        <v>4586</v>
      </c>
      <c r="E4932" s="2" t="s">
        <v>27</v>
      </c>
      <c r="F4932" s="2" t="s">
        <v>1375</v>
      </c>
      <c r="G4932" s="2" t="s">
        <v>45</v>
      </c>
      <c r="H4932" s="2" t="s">
        <v>1376</v>
      </c>
      <c r="I4932" s="2" t="s">
        <v>1534</v>
      </c>
      <c r="J4932" s="2" t="s">
        <v>497</v>
      </c>
      <c r="K4932" s="2" t="s">
        <v>77</v>
      </c>
      <c r="L4932" s="10">
        <v>42911.0</v>
      </c>
      <c r="M4932" s="2" t="s">
        <v>34</v>
      </c>
      <c r="N4932" s="11">
        <v>0.0</v>
      </c>
      <c r="O4932" s="12">
        <v>11.0</v>
      </c>
      <c r="P4932" s="13">
        <v>0.42</v>
      </c>
      <c r="Q4932" s="13">
        <v>27.0</v>
      </c>
      <c r="R4932" s="13">
        <f t="shared" si="1"/>
        <v>27</v>
      </c>
      <c r="S4932" s="14">
        <f t="shared" si="2"/>
        <v>9</v>
      </c>
      <c r="T4932" s="14">
        <f t="shared" si="3"/>
        <v>0.4074074074</v>
      </c>
      <c r="U4932" s="15" t="str">
        <f>vlookup(F4932,'Sub categories'!$A:$C,3,False)</f>
        <v>Furnishings</v>
      </c>
      <c r="V4932" s="16">
        <f t="shared" si="4"/>
        <v>8</v>
      </c>
      <c r="W4932" s="17">
        <f t="array" ref="W4932">INDEX(shipping_prices!$C$1:$F6159,MATCH(I4932,shipping_prices!$A$1:$A6159,0),MATCH(M4932,shipping_prices!$C$1:$F$1,0))</f>
        <v>8.05</v>
      </c>
      <c r="X4932" s="15" t="str">
        <f t="shared" si="5"/>
        <v>Chris McAfeeMilwaukeeWisconsin</v>
      </c>
      <c r="Y4932" s="15" t="str">
        <f t="shared" si="6"/>
        <v>Low</v>
      </c>
    </row>
    <row r="4933" hidden="1">
      <c r="A4933" s="1">
        <v>42903.0</v>
      </c>
      <c r="B4933" s="2" t="s">
        <v>5593</v>
      </c>
      <c r="C4933" s="2">
        <v>7.0</v>
      </c>
      <c r="D4933" s="2" t="s">
        <v>499</v>
      </c>
      <c r="E4933" s="2" t="s">
        <v>37</v>
      </c>
      <c r="F4933" s="2" t="s">
        <v>326</v>
      </c>
      <c r="G4933" s="2" t="s">
        <v>39</v>
      </c>
      <c r="H4933" s="2" t="s">
        <v>182</v>
      </c>
      <c r="I4933" s="2" t="s">
        <v>5594</v>
      </c>
      <c r="J4933" s="2" t="s">
        <v>76</v>
      </c>
      <c r="K4933" s="2" t="s">
        <v>77</v>
      </c>
      <c r="L4933" s="10">
        <v>42915.0</v>
      </c>
      <c r="M4933" s="2" t="s">
        <v>34</v>
      </c>
      <c r="N4933" s="11">
        <v>0.8</v>
      </c>
      <c r="O4933" s="12">
        <v>-36.0</v>
      </c>
      <c r="P4933" s="13">
        <v>-1.6</v>
      </c>
      <c r="Q4933" s="13">
        <v>22.0</v>
      </c>
      <c r="R4933" s="13">
        <f t="shared" si="1"/>
        <v>110</v>
      </c>
      <c r="S4933" s="14">
        <f t="shared" si="2"/>
        <v>15.71428571</v>
      </c>
      <c r="T4933" s="14">
        <f t="shared" si="3"/>
        <v>-1.636363636</v>
      </c>
      <c r="U4933" s="15" t="str">
        <f>vlookup(F4933,'Sub categories'!$A:$C,3,False)</f>
        <v>Binders</v>
      </c>
      <c r="V4933" s="16">
        <f t="shared" si="4"/>
        <v>12</v>
      </c>
      <c r="W4933" s="17">
        <f t="array" ref="W4933">INDEX(shipping_prices!$C$1:$F6160,MATCH(I4933,shipping_prices!$A$1:$A6160,0),MATCH(M4933,shipping_prices!$C$1:$F$1,0))</f>
        <v>10.2</v>
      </c>
      <c r="X4933" s="15" t="str">
        <f t="shared" si="5"/>
        <v>Muhammed YedwabBryanTexas</v>
      </c>
      <c r="Y4933" s="15" t="str">
        <f t="shared" si="6"/>
        <v>loss</v>
      </c>
    </row>
    <row r="4934">
      <c r="A4934" s="1">
        <v>42903.0</v>
      </c>
      <c r="B4934" s="2" t="s">
        <v>5593</v>
      </c>
      <c r="C4934" s="2">
        <v>5.0</v>
      </c>
      <c r="D4934" s="2" t="s">
        <v>499</v>
      </c>
      <c r="E4934" s="2" t="s">
        <v>37</v>
      </c>
      <c r="F4934" s="2" t="s">
        <v>921</v>
      </c>
      <c r="G4934" s="2" t="s">
        <v>45</v>
      </c>
      <c r="H4934" s="2" t="s">
        <v>530</v>
      </c>
      <c r="I4934" s="2" t="s">
        <v>5594</v>
      </c>
      <c r="J4934" s="2" t="s">
        <v>76</v>
      </c>
      <c r="K4934" s="2" t="s">
        <v>77</v>
      </c>
      <c r="L4934" s="10">
        <v>42915.0</v>
      </c>
      <c r="M4934" s="2" t="s">
        <v>34</v>
      </c>
      <c r="N4934" s="11">
        <v>0.3</v>
      </c>
      <c r="O4934" s="12">
        <v>-143.0</v>
      </c>
      <c r="P4934" s="13">
        <v>-0.27</v>
      </c>
      <c r="Q4934" s="13">
        <v>528.0</v>
      </c>
      <c r="R4934" s="13">
        <f t="shared" si="1"/>
        <v>754.2857143</v>
      </c>
      <c r="S4934" s="14">
        <f t="shared" si="2"/>
        <v>150.8571429</v>
      </c>
      <c r="T4934" s="14">
        <f t="shared" si="3"/>
        <v>-0.2708333333</v>
      </c>
      <c r="U4934" s="15" t="str">
        <f>vlookup(F4934,'Sub categories'!$A:$C,3,False)</f>
        <v>Chairs</v>
      </c>
      <c r="V4934" s="16">
        <f t="shared" si="4"/>
        <v>12</v>
      </c>
      <c r="W4934" s="17">
        <f t="array" ref="W4934">INDEX(shipping_prices!$C$1:$F6161,MATCH(I4934,shipping_prices!$A$1:$A6161,0),MATCH(M4934,shipping_prices!$C$1:$F$1,0))</f>
        <v>10.2</v>
      </c>
      <c r="X4934" s="15" t="str">
        <f t="shared" si="5"/>
        <v>Muhammed YedwabBryanTexas</v>
      </c>
      <c r="Y4934" s="15" t="str">
        <f t="shared" si="6"/>
        <v>loss</v>
      </c>
    </row>
    <row r="4935" hidden="1">
      <c r="A4935" s="1">
        <v>42903.0</v>
      </c>
      <c r="B4935" s="2" t="s">
        <v>5595</v>
      </c>
      <c r="C4935" s="2">
        <v>2.0</v>
      </c>
      <c r="D4935" s="2" t="s">
        <v>4743</v>
      </c>
      <c r="E4935" s="2" t="s">
        <v>49</v>
      </c>
      <c r="F4935" s="2" t="s">
        <v>3360</v>
      </c>
      <c r="G4935" s="2" t="s">
        <v>39</v>
      </c>
      <c r="H4935" s="2" t="s">
        <v>40</v>
      </c>
      <c r="I4935" s="2" t="s">
        <v>813</v>
      </c>
      <c r="J4935" s="2" t="s">
        <v>814</v>
      </c>
      <c r="K4935" s="2" t="s">
        <v>43</v>
      </c>
      <c r="L4935" s="10">
        <v>42905.0</v>
      </c>
      <c r="M4935" s="2" t="s">
        <v>34</v>
      </c>
      <c r="N4935" s="11">
        <v>0.7</v>
      </c>
      <c r="O4935" s="12">
        <v>-2.0</v>
      </c>
      <c r="P4935" s="13">
        <v>-0.7</v>
      </c>
      <c r="Q4935" s="13">
        <v>3.0</v>
      </c>
      <c r="R4935" s="13">
        <f t="shared" si="1"/>
        <v>10</v>
      </c>
      <c r="S4935" s="14">
        <f t="shared" si="2"/>
        <v>5</v>
      </c>
      <c r="T4935" s="14">
        <f t="shared" si="3"/>
        <v>-0.6666666667</v>
      </c>
      <c r="U4935" s="15" t="str">
        <f>vlookup(F4935,'Sub categories'!$A:$C,3,False)</f>
        <v>Binders</v>
      </c>
      <c r="V4935" s="16">
        <f t="shared" si="4"/>
        <v>2</v>
      </c>
      <c r="W4935" s="17">
        <f t="array" ref="W4935">INDEX(shipping_prices!$C$1:$F6162,MATCH(I4935,shipping_prices!$A$1:$A6162,0),MATCH(M4935,shipping_prices!$C$1:$F$1,0))</f>
        <v>6.46</v>
      </c>
      <c r="X4935" s="15" t="str">
        <f t="shared" si="5"/>
        <v>Craig LeslieColorado SpringsColorado</v>
      </c>
      <c r="Y4935" s="15" t="str">
        <f t="shared" si="6"/>
        <v>loss</v>
      </c>
    </row>
    <row r="4936" hidden="1">
      <c r="A4936" s="1">
        <v>42903.0</v>
      </c>
      <c r="B4936" s="2" t="s">
        <v>5595</v>
      </c>
      <c r="C4936" s="2">
        <v>3.0</v>
      </c>
      <c r="D4936" s="2" t="s">
        <v>4743</v>
      </c>
      <c r="E4936" s="2" t="s">
        <v>49</v>
      </c>
      <c r="F4936" s="2" t="s">
        <v>2770</v>
      </c>
      <c r="G4936" s="2" t="s">
        <v>39</v>
      </c>
      <c r="H4936" s="2" t="s">
        <v>51</v>
      </c>
      <c r="I4936" s="2" t="s">
        <v>813</v>
      </c>
      <c r="J4936" s="2" t="s">
        <v>814</v>
      </c>
      <c r="K4936" s="2" t="s">
        <v>43</v>
      </c>
      <c r="L4936" s="10">
        <v>42905.0</v>
      </c>
      <c r="M4936" s="2" t="s">
        <v>34</v>
      </c>
      <c r="N4936" s="11">
        <v>0.2</v>
      </c>
      <c r="O4936" s="12">
        <v>5.0</v>
      </c>
      <c r="P4936" s="13">
        <v>0.35</v>
      </c>
      <c r="Q4936" s="13">
        <v>16.0</v>
      </c>
      <c r="R4936" s="13">
        <f t="shared" si="1"/>
        <v>20</v>
      </c>
      <c r="S4936" s="14">
        <f t="shared" si="2"/>
        <v>6.666666667</v>
      </c>
      <c r="T4936" s="14">
        <f t="shared" si="3"/>
        <v>0.3125</v>
      </c>
      <c r="U4936" s="15" t="str">
        <f>vlookup(F4936,'Sub categories'!$A:$C,3,False)</f>
        <v>Paper</v>
      </c>
      <c r="V4936" s="16">
        <f t="shared" si="4"/>
        <v>2</v>
      </c>
      <c r="W4936" s="17">
        <f t="array" ref="W4936">INDEX(shipping_prices!$C$1:$F6163,MATCH(I4936,shipping_prices!$A$1:$A6163,0),MATCH(M4936,shipping_prices!$C$1:$F$1,0))</f>
        <v>6.46</v>
      </c>
      <c r="X4936" s="15" t="str">
        <f t="shared" si="5"/>
        <v>Craig LeslieColorado SpringsColorado</v>
      </c>
      <c r="Y4936" s="15" t="str">
        <f t="shared" si="6"/>
        <v>Low</v>
      </c>
    </row>
    <row r="4937">
      <c r="A4937" s="1">
        <v>42903.0</v>
      </c>
      <c r="B4937" s="2" t="s">
        <v>5595</v>
      </c>
      <c r="C4937" s="2">
        <v>6.0</v>
      </c>
      <c r="D4937" s="2" t="s">
        <v>4743</v>
      </c>
      <c r="E4937" s="2" t="s">
        <v>49</v>
      </c>
      <c r="F4937" s="2" t="s">
        <v>1863</v>
      </c>
      <c r="G4937" s="2" t="s">
        <v>45</v>
      </c>
      <c r="H4937" s="2" t="s">
        <v>288</v>
      </c>
      <c r="I4937" s="2" t="s">
        <v>813</v>
      </c>
      <c r="J4937" s="2" t="s">
        <v>814</v>
      </c>
      <c r="K4937" s="2" t="s">
        <v>43</v>
      </c>
      <c r="L4937" s="10">
        <v>42905.0</v>
      </c>
      <c r="M4937" s="2" t="s">
        <v>34</v>
      </c>
      <c r="N4937" s="11">
        <v>0.2</v>
      </c>
      <c r="O4937" s="12">
        <v>149.0</v>
      </c>
      <c r="P4937" s="13">
        <v>0.11</v>
      </c>
      <c r="Q4937" s="13">
        <v>1326.0</v>
      </c>
      <c r="R4937" s="13">
        <f t="shared" si="1"/>
        <v>1657.5</v>
      </c>
      <c r="S4937" s="14">
        <f t="shared" si="2"/>
        <v>276.25</v>
      </c>
      <c r="T4937" s="14">
        <f t="shared" si="3"/>
        <v>0.1123680241</v>
      </c>
      <c r="U4937" s="15" t="str">
        <f>vlookup(F4937,'Sub categories'!$A:$C,3,False)</f>
        <v>Chairs</v>
      </c>
      <c r="V4937" s="16">
        <f t="shared" si="4"/>
        <v>2</v>
      </c>
      <c r="W4937" s="17">
        <f t="array" ref="W4937">INDEX(shipping_prices!$C$1:$F6164,MATCH(I4937,shipping_prices!$A$1:$A6164,0),MATCH(M4937,shipping_prices!$C$1:$F$1,0))</f>
        <v>6.46</v>
      </c>
      <c r="X4937" s="15" t="str">
        <f t="shared" si="5"/>
        <v>Craig LeslieColorado SpringsColorado</v>
      </c>
      <c r="Y4937" s="15" t="str">
        <f t="shared" si="6"/>
        <v>High</v>
      </c>
    </row>
    <row r="4938">
      <c r="A4938" s="1">
        <v>42903.0</v>
      </c>
      <c r="B4938" s="2" t="s">
        <v>5596</v>
      </c>
      <c r="C4938" s="2">
        <v>1.0</v>
      </c>
      <c r="D4938" s="2" t="s">
        <v>2031</v>
      </c>
      <c r="E4938" s="2" t="s">
        <v>37</v>
      </c>
      <c r="F4938" s="2" t="s">
        <v>2648</v>
      </c>
      <c r="G4938" s="2" t="s">
        <v>45</v>
      </c>
      <c r="H4938" s="2" t="s">
        <v>46</v>
      </c>
      <c r="I4938" s="2" t="s">
        <v>169</v>
      </c>
      <c r="J4938" s="2" t="s">
        <v>42</v>
      </c>
      <c r="K4938" s="2" t="s">
        <v>43</v>
      </c>
      <c r="L4938" s="10">
        <v>42911.0</v>
      </c>
      <c r="M4938" s="2" t="s">
        <v>90</v>
      </c>
      <c r="N4938" s="11">
        <v>0.2</v>
      </c>
      <c r="O4938" s="12">
        <v>20.0</v>
      </c>
      <c r="P4938" s="13">
        <v>0.1</v>
      </c>
      <c r="Q4938" s="13">
        <v>195.0</v>
      </c>
      <c r="R4938" s="13">
        <f t="shared" si="1"/>
        <v>243.75</v>
      </c>
      <c r="S4938" s="14">
        <f t="shared" si="2"/>
        <v>243.75</v>
      </c>
      <c r="T4938" s="14">
        <f t="shared" si="3"/>
        <v>0.1025641026</v>
      </c>
      <c r="U4938" s="15" t="str">
        <f>vlookup(F4938,'Sub categories'!$A:$C,3,False)</f>
        <v>Chairs</v>
      </c>
      <c r="V4938" s="16">
        <f t="shared" si="4"/>
        <v>8</v>
      </c>
      <c r="W4938" s="17">
        <f t="array" ref="W4938">INDEX(shipping_prices!$C$1:$F6165,MATCH(I4938,shipping_prices!$A$1:$A6165,0),MATCH(M4938,shipping_prices!$C$1:$F$1,0))</f>
        <v>6.7</v>
      </c>
      <c r="X4938" s="15" t="str">
        <f t="shared" si="5"/>
        <v>George BellLos AngelesCalifornia</v>
      </c>
      <c r="Y4938" s="15" t="str">
        <f t="shared" si="6"/>
        <v>Low</v>
      </c>
    </row>
    <row r="4939" hidden="1">
      <c r="A4939" s="1">
        <v>42903.0</v>
      </c>
      <c r="B4939" s="2" t="s">
        <v>5597</v>
      </c>
      <c r="C4939" s="2">
        <v>9.0</v>
      </c>
      <c r="D4939" s="2" t="s">
        <v>914</v>
      </c>
      <c r="E4939" s="2" t="s">
        <v>49</v>
      </c>
      <c r="F4939" s="2" t="s">
        <v>523</v>
      </c>
      <c r="G4939" s="2" t="s">
        <v>39</v>
      </c>
      <c r="H4939" s="2" t="s">
        <v>216</v>
      </c>
      <c r="I4939" s="2" t="s">
        <v>41</v>
      </c>
      <c r="J4939" s="2" t="s">
        <v>42</v>
      </c>
      <c r="K4939" s="2" t="s">
        <v>43</v>
      </c>
      <c r="L4939" s="10">
        <v>42903.0</v>
      </c>
      <c r="M4939" s="2" t="s">
        <v>469</v>
      </c>
      <c r="N4939" s="11">
        <v>0.0</v>
      </c>
      <c r="O4939" s="12">
        <v>11.0</v>
      </c>
      <c r="P4939" s="13">
        <v>0.3</v>
      </c>
      <c r="Q4939" s="13">
        <v>37.0</v>
      </c>
      <c r="R4939" s="13">
        <f t="shared" si="1"/>
        <v>37</v>
      </c>
      <c r="S4939" s="14">
        <f t="shared" si="2"/>
        <v>4.111111111</v>
      </c>
      <c r="T4939" s="14">
        <f t="shared" si="3"/>
        <v>0.2972972973</v>
      </c>
      <c r="U4939" s="15" t="str">
        <f>vlookup(F4939,'Sub categories'!$A:$C,3,False)</f>
        <v>Art</v>
      </c>
      <c r="V4939" s="16">
        <f t="shared" si="4"/>
        <v>0</v>
      </c>
      <c r="W4939" s="17">
        <f t="array" ref="W4939">INDEX(shipping_prices!$C$1:$F6166,MATCH(I4939,shipping_prices!$A$1:$A6166,0),MATCH(M4939,shipping_prices!$C$1:$F$1,0))</f>
        <v>54.15</v>
      </c>
      <c r="X4939" s="15" t="str">
        <f t="shared" si="5"/>
        <v>Becky CastellSan FranciscoCalifornia</v>
      </c>
      <c r="Y4939" s="15" t="str">
        <f t="shared" si="6"/>
        <v>Low</v>
      </c>
    </row>
    <row r="4940">
      <c r="A4940" s="1">
        <v>42903.0</v>
      </c>
      <c r="B4940" s="2" t="s">
        <v>5598</v>
      </c>
      <c r="C4940" s="2">
        <v>6.0</v>
      </c>
      <c r="D4940" s="2" t="s">
        <v>724</v>
      </c>
      <c r="E4940" s="2" t="s">
        <v>37</v>
      </c>
      <c r="F4940" s="2" t="s">
        <v>4499</v>
      </c>
      <c r="G4940" s="2" t="s">
        <v>45</v>
      </c>
      <c r="H4940" s="2" t="s">
        <v>1024</v>
      </c>
      <c r="I4940" s="2" t="s">
        <v>140</v>
      </c>
      <c r="J4940" s="2" t="s">
        <v>141</v>
      </c>
      <c r="K4940" s="2" t="s">
        <v>77</v>
      </c>
      <c r="L4940" s="10">
        <v>42911.0</v>
      </c>
      <c r="M4940" s="2" t="s">
        <v>142</v>
      </c>
      <c r="N4940" s="11">
        <v>0.6</v>
      </c>
      <c r="O4940" s="12">
        <v>-9.0</v>
      </c>
      <c r="P4940" s="13">
        <v>-0.38</v>
      </c>
      <c r="Q4940" s="13">
        <v>23.0</v>
      </c>
      <c r="R4940" s="13">
        <f t="shared" si="1"/>
        <v>57.5</v>
      </c>
      <c r="S4940" s="14">
        <f t="shared" si="2"/>
        <v>9.583333333</v>
      </c>
      <c r="T4940" s="14">
        <f t="shared" si="3"/>
        <v>-0.3913043478</v>
      </c>
      <c r="U4940" s="15" t="str">
        <f>vlookup(F4940,'Sub categories'!$A:$C,3,False)</f>
        <v>Furnishings</v>
      </c>
      <c r="V4940" s="16">
        <f t="shared" si="4"/>
        <v>8</v>
      </c>
      <c r="W4940" s="17">
        <f t="array" ref="W4940">INDEX(shipping_prices!$C$1:$F6167,MATCH(I4940,shipping_prices!$A$1:$A6167,0),MATCH(M4940,shipping_prices!$C$1:$F$1,0))</f>
        <v>15.15</v>
      </c>
      <c r="X4940" s="15" t="str">
        <f t="shared" si="5"/>
        <v>Stephanie PhelpsChicagoIllinois</v>
      </c>
      <c r="Y4940" s="15" t="str">
        <f t="shared" si="6"/>
        <v>loss</v>
      </c>
    </row>
    <row r="4941" hidden="1">
      <c r="A4941" s="1">
        <v>42903.0</v>
      </c>
      <c r="B4941" s="2" t="s">
        <v>5599</v>
      </c>
      <c r="C4941" s="2">
        <v>1.0</v>
      </c>
      <c r="D4941" s="2" t="s">
        <v>4350</v>
      </c>
      <c r="E4941" s="2" t="s">
        <v>27</v>
      </c>
      <c r="F4941" s="2" t="s">
        <v>5600</v>
      </c>
      <c r="G4941" s="2" t="s">
        <v>39</v>
      </c>
      <c r="H4941" s="2" t="s">
        <v>51</v>
      </c>
      <c r="I4941" s="2" t="s">
        <v>163</v>
      </c>
      <c r="J4941" s="2" t="s">
        <v>164</v>
      </c>
      <c r="K4941" s="2" t="s">
        <v>33</v>
      </c>
      <c r="L4941" s="10">
        <v>42911.0</v>
      </c>
      <c r="M4941" s="2" t="s">
        <v>34</v>
      </c>
      <c r="N4941" s="11">
        <v>0.2</v>
      </c>
      <c r="O4941" s="12">
        <v>2.0</v>
      </c>
      <c r="P4941" s="13">
        <v>0.35</v>
      </c>
      <c r="Q4941" s="13">
        <v>5.0</v>
      </c>
      <c r="R4941" s="13">
        <f t="shared" si="1"/>
        <v>6.25</v>
      </c>
      <c r="S4941" s="14">
        <f t="shared" si="2"/>
        <v>6.25</v>
      </c>
      <c r="T4941" s="14">
        <f t="shared" si="3"/>
        <v>0.4</v>
      </c>
      <c r="U4941" s="15" t="str">
        <f>vlookup(F4941,'Sub categories'!$A:$C,3,False)</f>
        <v>Paper</v>
      </c>
      <c r="V4941" s="16">
        <f t="shared" si="4"/>
        <v>8</v>
      </c>
      <c r="W4941" s="17">
        <f t="array" ref="W4941">INDEX(shipping_prices!$C$1:$F6168,MATCH(I4941,shipping_prices!$A$1:$A6168,0),MATCH(M4941,shipping_prices!$C$1:$F$1,0))</f>
        <v>7.98</v>
      </c>
      <c r="X4941" s="15" t="str">
        <f t="shared" si="5"/>
        <v>Dean BradenPhiladelphiaPennsylvania</v>
      </c>
      <c r="Y4941" s="15" t="str">
        <f t="shared" si="6"/>
        <v>Low</v>
      </c>
    </row>
    <row r="4942" hidden="1">
      <c r="A4942" s="1">
        <v>42903.0</v>
      </c>
      <c r="B4942" s="2" t="s">
        <v>5601</v>
      </c>
      <c r="C4942" s="2">
        <v>1.0</v>
      </c>
      <c r="D4942" s="2" t="s">
        <v>1812</v>
      </c>
      <c r="E4942" s="2" t="s">
        <v>49</v>
      </c>
      <c r="F4942" s="2" t="s">
        <v>3765</v>
      </c>
      <c r="G4942" s="2" t="s">
        <v>39</v>
      </c>
      <c r="H4942" s="2" t="s">
        <v>193</v>
      </c>
      <c r="I4942" s="2" t="s">
        <v>842</v>
      </c>
      <c r="J4942" s="2" t="s">
        <v>89</v>
      </c>
      <c r="K4942" s="2" t="s">
        <v>54</v>
      </c>
      <c r="L4942" s="10">
        <v>42913.0</v>
      </c>
      <c r="M4942" s="2" t="s">
        <v>142</v>
      </c>
      <c r="N4942" s="11">
        <v>0.0</v>
      </c>
      <c r="O4942" s="12">
        <v>5.0</v>
      </c>
      <c r="P4942" s="13">
        <v>0.46</v>
      </c>
      <c r="Q4942" s="13">
        <v>10.0</v>
      </c>
      <c r="R4942" s="13">
        <f t="shared" si="1"/>
        <v>10</v>
      </c>
      <c r="S4942" s="14">
        <f t="shared" si="2"/>
        <v>10</v>
      </c>
      <c r="T4942" s="14">
        <f t="shared" si="3"/>
        <v>0.5</v>
      </c>
      <c r="U4942" s="15" t="str">
        <f>vlookup(F4942,'Sub categories'!$A:$C,3,False)</f>
        <v>Binders</v>
      </c>
      <c r="V4942" s="16">
        <f t="shared" si="4"/>
        <v>10</v>
      </c>
      <c r="W4942" s="17">
        <f t="array" ref="W4942">INDEX(shipping_prices!$C$1:$F6169,MATCH(I4942,shipping_prices!$A$1:$A6169,0),MATCH(M4942,shipping_prices!$C$1:$F$1,0))</f>
        <v>24.83</v>
      </c>
      <c r="X4942" s="15" t="str">
        <f t="shared" si="5"/>
        <v>Katherine MurrayArlingtonVirginia</v>
      </c>
      <c r="Y4942" s="15" t="str">
        <f t="shared" si="6"/>
        <v>Low</v>
      </c>
    </row>
    <row r="4943">
      <c r="A4943" s="1">
        <v>42903.0</v>
      </c>
      <c r="B4943" s="2" t="s">
        <v>5602</v>
      </c>
      <c r="C4943" s="2">
        <v>1.0</v>
      </c>
      <c r="D4943" s="2" t="s">
        <v>5603</v>
      </c>
      <c r="E4943" s="2" t="s">
        <v>49</v>
      </c>
      <c r="F4943" s="2" t="s">
        <v>893</v>
      </c>
      <c r="G4943" s="2" t="s">
        <v>45</v>
      </c>
      <c r="H4943" s="2" t="s">
        <v>130</v>
      </c>
      <c r="I4943" s="2" t="s">
        <v>2958</v>
      </c>
      <c r="J4943" s="2" t="s">
        <v>159</v>
      </c>
      <c r="K4943" s="2" t="s">
        <v>43</v>
      </c>
      <c r="L4943" s="10">
        <v>42908.0</v>
      </c>
      <c r="M4943" s="2" t="s">
        <v>34</v>
      </c>
      <c r="N4943" s="11">
        <v>0.0</v>
      </c>
      <c r="O4943" s="12">
        <v>2.0</v>
      </c>
      <c r="P4943" s="13">
        <v>0.36</v>
      </c>
      <c r="Q4943" s="13">
        <v>4.0</v>
      </c>
      <c r="R4943" s="13">
        <f t="shared" si="1"/>
        <v>4</v>
      </c>
      <c r="S4943" s="14">
        <f t="shared" si="2"/>
        <v>4</v>
      </c>
      <c r="T4943" s="14">
        <f t="shared" si="3"/>
        <v>0.5</v>
      </c>
      <c r="U4943" s="15" t="str">
        <f>vlookup(F4943,'Sub categories'!$A:$C,3,False)</f>
        <v>Furnishings</v>
      </c>
      <c r="V4943" s="16">
        <f t="shared" si="4"/>
        <v>5</v>
      </c>
      <c r="W4943" s="17">
        <f t="array" ref="W4943">INDEX(shipping_prices!$C$1:$F6170,MATCH(I4943,shipping_prices!$A$1:$A6170,0),MATCH(M4943,shipping_prices!$C$1:$F$1,0))</f>
        <v>5.03</v>
      </c>
      <c r="X4943" s="15" t="str">
        <f t="shared" si="5"/>
        <v>Adrian ShamiAuburnWashington</v>
      </c>
      <c r="Y4943" s="15" t="str">
        <f t="shared" si="6"/>
        <v>Low</v>
      </c>
    </row>
    <row r="4944" hidden="1">
      <c r="A4944" s="1">
        <v>42903.0</v>
      </c>
      <c r="B4944" s="2" t="s">
        <v>5604</v>
      </c>
      <c r="C4944" s="2">
        <v>2.0</v>
      </c>
      <c r="D4944" s="2" t="s">
        <v>5605</v>
      </c>
      <c r="E4944" s="2" t="s">
        <v>27</v>
      </c>
      <c r="F4944" s="2" t="s">
        <v>1550</v>
      </c>
      <c r="G4944" s="2" t="s">
        <v>39</v>
      </c>
      <c r="H4944" s="2" t="s">
        <v>193</v>
      </c>
      <c r="I4944" s="2" t="s">
        <v>41</v>
      </c>
      <c r="J4944" s="2" t="s">
        <v>42</v>
      </c>
      <c r="K4944" s="2" t="s">
        <v>43</v>
      </c>
      <c r="L4944" s="10">
        <v>42912.0</v>
      </c>
      <c r="M4944" s="2" t="s">
        <v>34</v>
      </c>
      <c r="N4944" s="11">
        <v>0.0</v>
      </c>
      <c r="O4944" s="12">
        <v>3.0</v>
      </c>
      <c r="P4944" s="13">
        <v>0.47</v>
      </c>
      <c r="Q4944" s="13">
        <v>7.0</v>
      </c>
      <c r="R4944" s="13">
        <f t="shared" si="1"/>
        <v>7</v>
      </c>
      <c r="S4944" s="14">
        <f t="shared" si="2"/>
        <v>3.5</v>
      </c>
      <c r="T4944" s="14">
        <f t="shared" si="3"/>
        <v>0.4285714286</v>
      </c>
      <c r="U4944" s="15" t="str">
        <f>vlookup(F4944,'Sub categories'!$A:$C,3,False)</f>
        <v>Labels</v>
      </c>
      <c r="V4944" s="16">
        <f t="shared" si="4"/>
        <v>9</v>
      </c>
      <c r="W4944" s="17">
        <f t="array" ref="W4944">INDEX(shipping_prices!$C$1:$F6171,MATCH(I4944,shipping_prices!$A$1:$A6171,0),MATCH(M4944,shipping_prices!$C$1:$F$1,0))</f>
        <v>10.99</v>
      </c>
      <c r="X4944" s="15" t="str">
        <f t="shared" si="5"/>
        <v>Ralph RitterSan FranciscoCalifornia</v>
      </c>
      <c r="Y4944" s="15" t="str">
        <f t="shared" si="6"/>
        <v>Low</v>
      </c>
    </row>
    <row r="4945" hidden="1">
      <c r="A4945" s="1">
        <v>42903.0</v>
      </c>
      <c r="B4945" s="2" t="s">
        <v>5606</v>
      </c>
      <c r="C4945" s="2">
        <v>8.0</v>
      </c>
      <c r="D4945" s="2" t="s">
        <v>724</v>
      </c>
      <c r="E4945" s="2" t="s">
        <v>37</v>
      </c>
      <c r="F4945" s="2" t="s">
        <v>1486</v>
      </c>
      <c r="G4945" s="2" t="s">
        <v>39</v>
      </c>
      <c r="H4945" s="2" t="s">
        <v>40</v>
      </c>
      <c r="I4945" s="2" t="s">
        <v>4834</v>
      </c>
      <c r="J4945" s="2" t="s">
        <v>42</v>
      </c>
      <c r="K4945" s="2" t="s">
        <v>43</v>
      </c>
      <c r="L4945" s="10">
        <v>42909.0</v>
      </c>
      <c r="M4945" s="2" t="s">
        <v>142</v>
      </c>
      <c r="N4945" s="11">
        <v>0.2</v>
      </c>
      <c r="O4945" s="12">
        <v>99.0</v>
      </c>
      <c r="P4945" s="13">
        <v>0.36</v>
      </c>
      <c r="Q4945" s="13">
        <v>274.0</v>
      </c>
      <c r="R4945" s="13">
        <f t="shared" si="1"/>
        <v>342.5</v>
      </c>
      <c r="S4945" s="14">
        <f t="shared" si="2"/>
        <v>42.8125</v>
      </c>
      <c r="T4945" s="14">
        <f t="shared" si="3"/>
        <v>0.3613138686</v>
      </c>
      <c r="U4945" s="15" t="str">
        <f>vlookup(F4945,'Sub categories'!$A:$C,3,False)</f>
        <v>Binders</v>
      </c>
      <c r="V4945" s="16">
        <f t="shared" si="4"/>
        <v>6</v>
      </c>
      <c r="W4945" s="17">
        <f t="array" ref="W4945">INDEX(shipping_prices!$C$1:$F6172,MATCH(I4945,shipping_prices!$A$1:$A6172,0),MATCH(M4945,shipping_prices!$C$1:$F$1,0))</f>
        <v>22.74</v>
      </c>
      <c r="X4945" s="15" t="str">
        <f t="shared" si="5"/>
        <v>Stephanie PhelpsStocktonCalifornia</v>
      </c>
      <c r="Y4945" s="15" t="str">
        <f t="shared" si="6"/>
        <v>High</v>
      </c>
    </row>
    <row r="4946" hidden="1">
      <c r="A4946" s="1">
        <v>42904.0</v>
      </c>
      <c r="B4946" s="2" t="s">
        <v>5607</v>
      </c>
      <c r="C4946" s="2">
        <v>6.0</v>
      </c>
      <c r="D4946" s="2" t="s">
        <v>1702</v>
      </c>
      <c r="E4946" s="2" t="s">
        <v>37</v>
      </c>
      <c r="F4946" s="2" t="s">
        <v>1454</v>
      </c>
      <c r="G4946" s="2" t="s">
        <v>39</v>
      </c>
      <c r="H4946" s="2" t="s">
        <v>297</v>
      </c>
      <c r="I4946" s="2" t="s">
        <v>158</v>
      </c>
      <c r="J4946" s="2" t="s">
        <v>159</v>
      </c>
      <c r="K4946" s="2" t="s">
        <v>43</v>
      </c>
      <c r="L4946" s="10">
        <v>42911.0</v>
      </c>
      <c r="M4946" s="2" t="s">
        <v>34</v>
      </c>
      <c r="N4946" s="11">
        <v>0.0</v>
      </c>
      <c r="O4946" s="12">
        <v>16.0</v>
      </c>
      <c r="P4946" s="13">
        <v>0.26</v>
      </c>
      <c r="Q4946" s="13">
        <v>61.0</v>
      </c>
      <c r="R4946" s="13">
        <f t="shared" si="1"/>
        <v>61</v>
      </c>
      <c r="S4946" s="14">
        <f t="shared" si="2"/>
        <v>10.16666667</v>
      </c>
      <c r="T4946" s="14">
        <f t="shared" si="3"/>
        <v>0.262295082</v>
      </c>
      <c r="U4946" s="15" t="str">
        <f>vlookup(F4946,'Sub categories'!$A:$C,3,False)</f>
        <v>Supplies</v>
      </c>
      <c r="V4946" s="16">
        <f t="shared" si="4"/>
        <v>7</v>
      </c>
      <c r="W4946" s="17">
        <f t="array" ref="W4946">INDEX(shipping_prices!$C$1:$F6173,MATCH(I4946,shipping_prices!$A$1:$A6173,0),MATCH(M4946,shipping_prices!$C$1:$F$1,0))</f>
        <v>7</v>
      </c>
      <c r="X4946" s="15" t="str">
        <f t="shared" si="5"/>
        <v>Ken BrennanSeattleWashington</v>
      </c>
      <c r="Y4946" s="15" t="str">
        <f t="shared" si="6"/>
        <v>Low</v>
      </c>
    </row>
    <row r="4947" hidden="1">
      <c r="A4947" s="1">
        <v>42904.0</v>
      </c>
      <c r="B4947" s="2" t="s">
        <v>5608</v>
      </c>
      <c r="C4947" s="2">
        <v>6.0</v>
      </c>
      <c r="D4947" s="2" t="s">
        <v>5609</v>
      </c>
      <c r="E4947" s="2" t="s">
        <v>49</v>
      </c>
      <c r="F4947" s="2" t="s">
        <v>4443</v>
      </c>
      <c r="G4947" s="2" t="s">
        <v>39</v>
      </c>
      <c r="H4947" s="2" t="s">
        <v>193</v>
      </c>
      <c r="I4947" s="2" t="s">
        <v>741</v>
      </c>
      <c r="J4947" s="2" t="s">
        <v>76</v>
      </c>
      <c r="K4947" s="2" t="s">
        <v>77</v>
      </c>
      <c r="L4947" s="10">
        <v>42909.0</v>
      </c>
      <c r="M4947" s="2" t="s">
        <v>34</v>
      </c>
      <c r="N4947" s="11">
        <v>0.2</v>
      </c>
      <c r="O4947" s="12">
        <v>20.0</v>
      </c>
      <c r="P4947" s="13">
        <v>0.34</v>
      </c>
      <c r="Q4947" s="13">
        <v>60.0</v>
      </c>
      <c r="R4947" s="13">
        <f t="shared" si="1"/>
        <v>75</v>
      </c>
      <c r="S4947" s="14">
        <f t="shared" si="2"/>
        <v>12.5</v>
      </c>
      <c r="T4947" s="14">
        <f t="shared" si="3"/>
        <v>0.3333333333</v>
      </c>
      <c r="U4947" s="15" t="str">
        <f>vlookup(F4947,'Sub categories'!$A:$C,3,False)</f>
        <v>Labels</v>
      </c>
      <c r="V4947" s="16">
        <f t="shared" si="4"/>
        <v>5</v>
      </c>
      <c r="W4947" s="17">
        <f t="array" ref="W4947">INDEX(shipping_prices!$C$1:$F6174,MATCH(I4947,shipping_prices!$A$1:$A6174,0),MATCH(M4947,shipping_prices!$C$1:$F$1,0))</f>
        <v>12.55</v>
      </c>
      <c r="X4947" s="15" t="str">
        <f t="shared" si="5"/>
        <v>Peter McVeeSan AntonioTexas</v>
      </c>
      <c r="Y4947" s="15" t="str">
        <f t="shared" si="6"/>
        <v>Low</v>
      </c>
    </row>
    <row r="4948" hidden="1">
      <c r="A4948" s="1">
        <v>42904.0</v>
      </c>
      <c r="B4948" s="2" t="s">
        <v>5610</v>
      </c>
      <c r="C4948" s="2">
        <v>8.0</v>
      </c>
      <c r="D4948" s="2" t="s">
        <v>583</v>
      </c>
      <c r="E4948" s="2" t="s">
        <v>27</v>
      </c>
      <c r="F4948" s="2" t="s">
        <v>2824</v>
      </c>
      <c r="G4948" s="2" t="s">
        <v>39</v>
      </c>
      <c r="H4948" s="2" t="s">
        <v>1687</v>
      </c>
      <c r="I4948" s="2" t="s">
        <v>5611</v>
      </c>
      <c r="J4948" s="2" t="s">
        <v>42</v>
      </c>
      <c r="K4948" s="2" t="s">
        <v>43</v>
      </c>
      <c r="L4948" s="10">
        <v>42912.0</v>
      </c>
      <c r="M4948" s="2" t="s">
        <v>34</v>
      </c>
      <c r="N4948" s="11">
        <v>0.0</v>
      </c>
      <c r="O4948" s="12">
        <v>6.0</v>
      </c>
      <c r="P4948" s="13">
        <v>0.27</v>
      </c>
      <c r="Q4948" s="13">
        <v>22.0</v>
      </c>
      <c r="R4948" s="13">
        <f t="shared" si="1"/>
        <v>22</v>
      </c>
      <c r="S4948" s="14">
        <f t="shared" si="2"/>
        <v>2.75</v>
      </c>
      <c r="T4948" s="14">
        <f t="shared" si="3"/>
        <v>0.2727272727</v>
      </c>
      <c r="U4948" s="15" t="str">
        <f>vlookup(F4948,'Sub categories'!$A:$C,3,False)</f>
        <v>Art</v>
      </c>
      <c r="V4948" s="16">
        <f t="shared" si="4"/>
        <v>8</v>
      </c>
      <c r="W4948" s="17">
        <f t="array" ref="W4948">INDEX(shipping_prices!$C$1:$F6175,MATCH(I4948,shipping_prices!$A$1:$A6175,0),MATCH(M4948,shipping_prices!$C$1:$F$1,0))</f>
        <v>7.58</v>
      </c>
      <c r="X4948" s="15" t="str">
        <f t="shared" si="5"/>
        <v>Roger DemirMorgan HillCalifornia</v>
      </c>
      <c r="Y4948" s="15" t="str">
        <f t="shared" si="6"/>
        <v>Low</v>
      </c>
    </row>
    <row r="4949" hidden="1">
      <c r="A4949" s="1">
        <v>42904.0</v>
      </c>
      <c r="B4949" s="2" t="s">
        <v>5610</v>
      </c>
      <c r="C4949" s="2">
        <v>3.0</v>
      </c>
      <c r="D4949" s="2" t="s">
        <v>583</v>
      </c>
      <c r="E4949" s="2" t="s">
        <v>27</v>
      </c>
      <c r="F4949" s="2" t="s">
        <v>2766</v>
      </c>
      <c r="G4949" s="2" t="s">
        <v>39</v>
      </c>
      <c r="H4949" s="2" t="s">
        <v>146</v>
      </c>
      <c r="I4949" s="2" t="s">
        <v>5611</v>
      </c>
      <c r="J4949" s="2" t="s">
        <v>42</v>
      </c>
      <c r="K4949" s="2" t="s">
        <v>43</v>
      </c>
      <c r="L4949" s="10">
        <v>42912.0</v>
      </c>
      <c r="M4949" s="2" t="s">
        <v>34</v>
      </c>
      <c r="N4949" s="11">
        <v>0.0</v>
      </c>
      <c r="O4949" s="12">
        <v>7.0</v>
      </c>
      <c r="P4949" s="13">
        <v>0.15</v>
      </c>
      <c r="Q4949" s="13">
        <v>49.0</v>
      </c>
      <c r="R4949" s="13">
        <f t="shared" si="1"/>
        <v>49</v>
      </c>
      <c r="S4949" s="14">
        <f t="shared" si="2"/>
        <v>16.33333333</v>
      </c>
      <c r="T4949" s="14">
        <f t="shared" si="3"/>
        <v>0.1428571429</v>
      </c>
      <c r="U4949" s="15" t="str">
        <f>vlookup(F4949,'Sub categories'!$A:$C,3,False)</f>
        <v>Storage</v>
      </c>
      <c r="V4949" s="16">
        <f t="shared" si="4"/>
        <v>8</v>
      </c>
      <c r="W4949" s="17">
        <f t="array" ref="W4949">INDEX(shipping_prices!$C$1:$F6176,MATCH(I4949,shipping_prices!$A$1:$A6176,0),MATCH(M4949,shipping_prices!$C$1:$F$1,0))</f>
        <v>7.58</v>
      </c>
      <c r="X4949" s="15" t="str">
        <f t="shared" si="5"/>
        <v>Roger DemirMorgan HillCalifornia</v>
      </c>
      <c r="Y4949" s="15" t="str">
        <f t="shared" si="6"/>
        <v>Low</v>
      </c>
    </row>
    <row r="4950">
      <c r="A4950" s="1">
        <v>42905.0</v>
      </c>
      <c r="B4950" s="2" t="s">
        <v>5610</v>
      </c>
      <c r="C4950" s="2">
        <v>2.0</v>
      </c>
      <c r="D4950" s="2" t="s">
        <v>583</v>
      </c>
      <c r="E4950" s="2" t="s">
        <v>27</v>
      </c>
      <c r="F4950" s="2" t="s">
        <v>205</v>
      </c>
      <c r="G4950" s="2" t="s">
        <v>45</v>
      </c>
      <c r="H4950" s="2" t="s">
        <v>206</v>
      </c>
      <c r="I4950" s="2" t="s">
        <v>5611</v>
      </c>
      <c r="J4950" s="2" t="s">
        <v>42</v>
      </c>
      <c r="K4950" s="2" t="s">
        <v>43</v>
      </c>
      <c r="L4950" s="10">
        <v>42912.0</v>
      </c>
      <c r="M4950" s="2" t="s">
        <v>34</v>
      </c>
      <c r="N4950" s="11">
        <v>0.15</v>
      </c>
      <c r="O4950" s="12">
        <v>-12.0</v>
      </c>
      <c r="P4950" s="13">
        <v>-0.06</v>
      </c>
      <c r="Q4950" s="13">
        <v>206.0</v>
      </c>
      <c r="R4950" s="13">
        <f t="shared" si="1"/>
        <v>242.3529412</v>
      </c>
      <c r="S4950" s="14">
        <f t="shared" si="2"/>
        <v>121.1764706</v>
      </c>
      <c r="T4950" s="14">
        <f t="shared" si="3"/>
        <v>-0.05825242718</v>
      </c>
      <c r="U4950" s="15" t="str">
        <f>vlookup(F4950,'Sub categories'!$A:$C,3,False)</f>
        <v>Bookcases</v>
      </c>
      <c r="V4950" s="16">
        <f t="shared" si="4"/>
        <v>7</v>
      </c>
      <c r="W4950" s="17">
        <f t="array" ref="W4950">INDEX(shipping_prices!$C$1:$F6177,MATCH(I4950,shipping_prices!$A$1:$A6177,0),MATCH(M4950,shipping_prices!$C$1:$F$1,0))</f>
        <v>7.58</v>
      </c>
      <c r="X4950" s="15" t="str">
        <f t="shared" si="5"/>
        <v>Roger DemirMorgan HillCalifornia</v>
      </c>
      <c r="Y4950" s="15" t="str">
        <f t="shared" si="6"/>
        <v>loss</v>
      </c>
    </row>
    <row r="4951">
      <c r="A4951" s="1">
        <v>42906.0</v>
      </c>
      <c r="B4951" s="2" t="s">
        <v>5610</v>
      </c>
      <c r="C4951" s="2">
        <v>3.0</v>
      </c>
      <c r="D4951" s="2" t="s">
        <v>583</v>
      </c>
      <c r="E4951" s="2" t="s">
        <v>27</v>
      </c>
      <c r="F4951" s="2" t="s">
        <v>1314</v>
      </c>
      <c r="G4951" s="2" t="s">
        <v>45</v>
      </c>
      <c r="H4951" s="2" t="s">
        <v>46</v>
      </c>
      <c r="I4951" s="2" t="s">
        <v>5611</v>
      </c>
      <c r="J4951" s="2" t="s">
        <v>42</v>
      </c>
      <c r="K4951" s="2" t="s">
        <v>43</v>
      </c>
      <c r="L4951" s="10">
        <v>42912.0</v>
      </c>
      <c r="M4951" s="2" t="s">
        <v>34</v>
      </c>
      <c r="N4951" s="11">
        <v>0.2</v>
      </c>
      <c r="O4951" s="12">
        <v>7.0</v>
      </c>
      <c r="P4951" s="13">
        <v>0.02</v>
      </c>
      <c r="Q4951" s="13">
        <v>269.0</v>
      </c>
      <c r="R4951" s="13">
        <f t="shared" si="1"/>
        <v>336.25</v>
      </c>
      <c r="S4951" s="14">
        <f t="shared" si="2"/>
        <v>112.0833333</v>
      </c>
      <c r="T4951" s="14">
        <f t="shared" si="3"/>
        <v>0.02602230483</v>
      </c>
      <c r="U4951" s="15" t="str">
        <f>vlookup(F4951,'Sub categories'!$A:$C,3,False)</f>
        <v>Tables</v>
      </c>
      <c r="V4951" s="16">
        <f t="shared" si="4"/>
        <v>6</v>
      </c>
      <c r="W4951" s="17">
        <f t="array" ref="W4951">INDEX(shipping_prices!$C$1:$F6178,MATCH(I4951,shipping_prices!$A$1:$A6178,0),MATCH(M4951,shipping_prices!$C$1:$F$1,0))</f>
        <v>7.58</v>
      </c>
      <c r="X4951" s="15" t="str">
        <f t="shared" si="5"/>
        <v>Roger DemirMorgan HillCalifornia</v>
      </c>
      <c r="Y4951" s="15" t="str">
        <f t="shared" si="6"/>
        <v>Low</v>
      </c>
    </row>
    <row r="4952" hidden="1">
      <c r="A4952" s="1">
        <v>42906.0</v>
      </c>
      <c r="B4952" s="2" t="s">
        <v>5612</v>
      </c>
      <c r="C4952" s="2">
        <v>3.0</v>
      </c>
      <c r="D4952" s="2" t="s">
        <v>633</v>
      </c>
      <c r="E4952" s="2" t="s">
        <v>27</v>
      </c>
      <c r="F4952" s="2" t="s">
        <v>367</v>
      </c>
      <c r="G4952" s="2" t="s">
        <v>39</v>
      </c>
      <c r="H4952" s="2" t="s">
        <v>79</v>
      </c>
      <c r="I4952" s="2" t="s">
        <v>2418</v>
      </c>
      <c r="J4952" s="2" t="s">
        <v>614</v>
      </c>
      <c r="K4952" s="2" t="s">
        <v>54</v>
      </c>
      <c r="L4952" s="10">
        <v>42915.0</v>
      </c>
      <c r="M4952" s="2" t="s">
        <v>90</v>
      </c>
      <c r="N4952" s="11">
        <v>0.2</v>
      </c>
      <c r="O4952" s="12">
        <v>4.0</v>
      </c>
      <c r="P4952" s="13">
        <v>0.34</v>
      </c>
      <c r="Q4952" s="13">
        <v>12.0</v>
      </c>
      <c r="R4952" s="13">
        <f t="shared" si="1"/>
        <v>15</v>
      </c>
      <c r="S4952" s="14">
        <f t="shared" si="2"/>
        <v>5</v>
      </c>
      <c r="T4952" s="14">
        <f t="shared" si="3"/>
        <v>0.3333333333</v>
      </c>
      <c r="U4952" s="15" t="str">
        <f>vlookup(F4952,'Sub categories'!$A:$C,3,False)</f>
        <v>Paper</v>
      </c>
      <c r="V4952" s="16">
        <f t="shared" si="4"/>
        <v>9</v>
      </c>
      <c r="W4952" s="17">
        <f t="array" ref="W4952">INDEX(shipping_prices!$C$1:$F6179,MATCH(I4952,shipping_prices!$A$1:$A6179,0),MATCH(M4952,shipping_prices!$C$1:$F$1,0))</f>
        <v>9.11</v>
      </c>
      <c r="X4952" s="15" t="str">
        <f t="shared" si="5"/>
        <v>Delfina LatchfordKnoxvilleTennessee</v>
      </c>
      <c r="Y4952" s="15" t="str">
        <f t="shared" si="6"/>
        <v>Low</v>
      </c>
    </row>
    <row r="4953" hidden="1">
      <c r="A4953" s="1">
        <v>42906.0</v>
      </c>
      <c r="B4953" s="2" t="s">
        <v>5612</v>
      </c>
      <c r="C4953" s="2">
        <v>2.0</v>
      </c>
      <c r="D4953" s="2" t="s">
        <v>633</v>
      </c>
      <c r="E4953" s="2" t="s">
        <v>27</v>
      </c>
      <c r="F4953" s="2" t="s">
        <v>2136</v>
      </c>
      <c r="G4953" s="2" t="s">
        <v>39</v>
      </c>
      <c r="H4953" s="2" t="s">
        <v>79</v>
      </c>
      <c r="I4953" s="2" t="s">
        <v>2418</v>
      </c>
      <c r="J4953" s="2" t="s">
        <v>614</v>
      </c>
      <c r="K4953" s="2" t="s">
        <v>54</v>
      </c>
      <c r="L4953" s="10">
        <v>42915.0</v>
      </c>
      <c r="M4953" s="2" t="s">
        <v>90</v>
      </c>
      <c r="N4953" s="11">
        <v>0.2</v>
      </c>
      <c r="O4953" s="12">
        <v>8.0</v>
      </c>
      <c r="P4953" s="13">
        <v>0.26</v>
      </c>
      <c r="Q4953" s="13">
        <v>32.0</v>
      </c>
      <c r="R4953" s="13">
        <f t="shared" si="1"/>
        <v>40</v>
      </c>
      <c r="S4953" s="14">
        <f t="shared" si="2"/>
        <v>20</v>
      </c>
      <c r="T4953" s="14">
        <f t="shared" si="3"/>
        <v>0.25</v>
      </c>
      <c r="U4953" s="15" t="str">
        <f>vlookup(F4953,'Sub categories'!$A:$C,3,False)</f>
        <v>Art</v>
      </c>
      <c r="V4953" s="16">
        <f t="shared" si="4"/>
        <v>9</v>
      </c>
      <c r="W4953" s="17">
        <f t="array" ref="W4953">INDEX(shipping_prices!$C$1:$F6180,MATCH(I4953,shipping_prices!$A$1:$A6180,0),MATCH(M4953,shipping_prices!$C$1:$F$1,0))</f>
        <v>9.11</v>
      </c>
      <c r="X4953" s="15" t="str">
        <f t="shared" si="5"/>
        <v>Delfina LatchfordKnoxvilleTennessee</v>
      </c>
      <c r="Y4953" s="15" t="str">
        <f t="shared" si="6"/>
        <v>Low</v>
      </c>
    </row>
    <row r="4954" hidden="1">
      <c r="A4954" s="1">
        <v>42906.0</v>
      </c>
      <c r="B4954" s="2" t="s">
        <v>5612</v>
      </c>
      <c r="C4954" s="2">
        <v>2.0</v>
      </c>
      <c r="D4954" s="2" t="s">
        <v>633</v>
      </c>
      <c r="E4954" s="2" t="s">
        <v>27</v>
      </c>
      <c r="F4954" s="2" t="s">
        <v>3431</v>
      </c>
      <c r="G4954" s="2" t="s">
        <v>39</v>
      </c>
      <c r="H4954" s="2" t="s">
        <v>458</v>
      </c>
      <c r="I4954" s="2" t="s">
        <v>2418</v>
      </c>
      <c r="J4954" s="2" t="s">
        <v>614</v>
      </c>
      <c r="K4954" s="2" t="s">
        <v>54</v>
      </c>
      <c r="L4954" s="10">
        <v>42915.0</v>
      </c>
      <c r="M4954" s="2" t="s">
        <v>90</v>
      </c>
      <c r="N4954" s="11">
        <v>0.2</v>
      </c>
      <c r="O4954" s="12">
        <v>9.0</v>
      </c>
      <c r="P4954" s="13">
        <v>0.1</v>
      </c>
      <c r="Q4954" s="13">
        <v>87.0</v>
      </c>
      <c r="R4954" s="13">
        <f t="shared" si="1"/>
        <v>108.75</v>
      </c>
      <c r="S4954" s="14">
        <f t="shared" si="2"/>
        <v>54.375</v>
      </c>
      <c r="T4954" s="14">
        <f t="shared" si="3"/>
        <v>0.1034482759</v>
      </c>
      <c r="U4954" s="15" t="str">
        <f>vlookup(F4954,'Sub categories'!$A:$C,3,False)</f>
        <v>Appliances</v>
      </c>
      <c r="V4954" s="16">
        <f t="shared" si="4"/>
        <v>9</v>
      </c>
      <c r="W4954" s="17">
        <f t="array" ref="W4954">INDEX(shipping_prices!$C$1:$F6181,MATCH(I4954,shipping_prices!$A$1:$A6181,0),MATCH(M4954,shipping_prices!$C$1:$F$1,0))</f>
        <v>9.11</v>
      </c>
      <c r="X4954" s="15" t="str">
        <f t="shared" si="5"/>
        <v>Delfina LatchfordKnoxvilleTennessee</v>
      </c>
      <c r="Y4954" s="15" t="str">
        <f t="shared" si="6"/>
        <v>Low</v>
      </c>
    </row>
    <row r="4955" hidden="1">
      <c r="A4955" s="1">
        <v>42906.0</v>
      </c>
      <c r="B4955" s="2" t="s">
        <v>5613</v>
      </c>
      <c r="C4955" s="2">
        <v>2.0</v>
      </c>
      <c r="D4955" s="2" t="s">
        <v>2624</v>
      </c>
      <c r="E4955" s="2" t="s">
        <v>37</v>
      </c>
      <c r="F4955" s="2" t="s">
        <v>2287</v>
      </c>
      <c r="G4955" s="2" t="s">
        <v>39</v>
      </c>
      <c r="H4955" s="2" t="s">
        <v>182</v>
      </c>
      <c r="I4955" s="2" t="s">
        <v>31</v>
      </c>
      <c r="J4955" s="2" t="s">
        <v>32</v>
      </c>
      <c r="K4955" s="2" t="s">
        <v>33</v>
      </c>
      <c r="L4955" s="10">
        <v>42916.0</v>
      </c>
      <c r="M4955" s="2" t="s">
        <v>34</v>
      </c>
      <c r="N4955" s="11">
        <v>0.2</v>
      </c>
      <c r="O4955" s="12">
        <v>295.0</v>
      </c>
      <c r="P4955" s="13">
        <v>0.35</v>
      </c>
      <c r="Q4955" s="13">
        <v>842.0</v>
      </c>
      <c r="R4955" s="13">
        <f t="shared" si="1"/>
        <v>1052.5</v>
      </c>
      <c r="S4955" s="14">
        <f t="shared" si="2"/>
        <v>526.25</v>
      </c>
      <c r="T4955" s="14">
        <f t="shared" si="3"/>
        <v>0.3503562945</v>
      </c>
      <c r="U4955" s="15" t="str">
        <f>vlookup(F4955,'Sub categories'!$A:$C,3,False)</f>
        <v>Binders</v>
      </c>
      <c r="V4955" s="16">
        <f t="shared" si="4"/>
        <v>10</v>
      </c>
      <c r="W4955" s="17">
        <f t="array" ref="W4955">INDEX(shipping_prices!$C$1:$F6182,MATCH(I4955,shipping_prices!$A$1:$A6182,0),MATCH(M4955,shipping_prices!$C$1:$F$1,0))</f>
        <v>10.09</v>
      </c>
      <c r="X4955" s="15" t="str">
        <f t="shared" si="5"/>
        <v>Adam HartNew York CityNew York</v>
      </c>
      <c r="Y4955" s="15" t="str">
        <f t="shared" si="6"/>
        <v>High</v>
      </c>
    </row>
    <row r="4956" hidden="1">
      <c r="A4956" s="1">
        <v>42906.0</v>
      </c>
      <c r="B4956" s="2" t="s">
        <v>5614</v>
      </c>
      <c r="C4956" s="2">
        <v>4.0</v>
      </c>
      <c r="D4956" s="2" t="s">
        <v>5187</v>
      </c>
      <c r="E4956" s="2" t="s">
        <v>27</v>
      </c>
      <c r="F4956" s="2" t="s">
        <v>1382</v>
      </c>
      <c r="G4956" s="2" t="s">
        <v>39</v>
      </c>
      <c r="H4956" s="2" t="s">
        <v>789</v>
      </c>
      <c r="I4956" s="2" t="s">
        <v>31</v>
      </c>
      <c r="J4956" s="2" t="s">
        <v>32</v>
      </c>
      <c r="K4956" s="2" t="s">
        <v>33</v>
      </c>
      <c r="L4956" s="10">
        <v>42912.0</v>
      </c>
      <c r="M4956" s="2" t="s">
        <v>34</v>
      </c>
      <c r="N4956" s="11">
        <v>0.0</v>
      </c>
      <c r="O4956" s="12">
        <v>23.0</v>
      </c>
      <c r="P4956" s="13">
        <v>0.26</v>
      </c>
      <c r="Q4956" s="13">
        <v>88.0</v>
      </c>
      <c r="R4956" s="13">
        <f t="shared" si="1"/>
        <v>88</v>
      </c>
      <c r="S4956" s="14">
        <f t="shared" si="2"/>
        <v>22</v>
      </c>
      <c r="T4956" s="14">
        <f t="shared" si="3"/>
        <v>0.2613636364</v>
      </c>
      <c r="U4956" s="15" t="str">
        <f>vlookup(F4956,'Sub categories'!$A:$C,3,False)</f>
        <v>Art</v>
      </c>
      <c r="V4956" s="16">
        <f t="shared" si="4"/>
        <v>6</v>
      </c>
      <c r="W4956" s="17">
        <f t="array" ref="W4956">INDEX(shipping_prices!$C$1:$F6183,MATCH(I4956,shipping_prices!$A$1:$A6183,0),MATCH(M4956,shipping_prices!$C$1:$F$1,0))</f>
        <v>10.09</v>
      </c>
      <c r="X4956" s="15" t="str">
        <f t="shared" si="5"/>
        <v>Don WeissNew York CityNew York</v>
      </c>
      <c r="Y4956" s="15" t="str">
        <f t="shared" si="6"/>
        <v>Low</v>
      </c>
    </row>
    <row r="4957" hidden="1">
      <c r="A4957" s="1">
        <v>42906.0</v>
      </c>
      <c r="B4957" s="2" t="s">
        <v>5615</v>
      </c>
      <c r="C4957" s="2">
        <v>1.0</v>
      </c>
      <c r="D4957" s="2" t="s">
        <v>743</v>
      </c>
      <c r="E4957" s="2" t="s">
        <v>49</v>
      </c>
      <c r="F4957" s="2" t="s">
        <v>5411</v>
      </c>
      <c r="G4957" s="2" t="s">
        <v>29</v>
      </c>
      <c r="H4957" s="2" t="s">
        <v>413</v>
      </c>
      <c r="I4957" s="2" t="s">
        <v>158</v>
      </c>
      <c r="J4957" s="2" t="s">
        <v>159</v>
      </c>
      <c r="K4957" s="2" t="s">
        <v>43</v>
      </c>
      <c r="L4957" s="10">
        <v>42917.0</v>
      </c>
      <c r="M4957" s="2" t="s">
        <v>90</v>
      </c>
      <c r="N4957" s="11">
        <v>0.2</v>
      </c>
      <c r="O4957" s="12">
        <v>4.0</v>
      </c>
      <c r="P4957" s="13">
        <v>0.33</v>
      </c>
      <c r="Q4957" s="13">
        <v>12.0</v>
      </c>
      <c r="R4957" s="13">
        <f t="shared" si="1"/>
        <v>15</v>
      </c>
      <c r="S4957" s="14">
        <f t="shared" si="2"/>
        <v>15</v>
      </c>
      <c r="T4957" s="14">
        <f t="shared" si="3"/>
        <v>0.3333333333</v>
      </c>
      <c r="U4957" s="15" t="str">
        <f>vlookup(F4957,'Sub categories'!$A:$C,3,False)</f>
        <v>Machines</v>
      </c>
      <c r="V4957" s="16">
        <f t="shared" si="4"/>
        <v>11</v>
      </c>
      <c r="W4957" s="17">
        <f t="array" ref="W4957">INDEX(shipping_prices!$C$1:$F6184,MATCH(I4957,shipping_prices!$A$1:$A6184,0),MATCH(M4957,shipping_prices!$C$1:$F$1,0))</f>
        <v>3.06</v>
      </c>
      <c r="X4957" s="15" t="str">
        <f t="shared" si="5"/>
        <v>Emily DucichSeattleWashington</v>
      </c>
      <c r="Y4957" s="15" t="str">
        <f t="shared" si="6"/>
        <v>Low</v>
      </c>
    </row>
    <row r="4958" hidden="1">
      <c r="A4958" s="1">
        <v>42906.0</v>
      </c>
      <c r="B4958" s="2" t="s">
        <v>5615</v>
      </c>
      <c r="C4958" s="2">
        <v>4.0</v>
      </c>
      <c r="D4958" s="2" t="s">
        <v>743</v>
      </c>
      <c r="E4958" s="2" t="s">
        <v>49</v>
      </c>
      <c r="F4958" s="2" t="s">
        <v>3798</v>
      </c>
      <c r="G4958" s="2" t="s">
        <v>39</v>
      </c>
      <c r="H4958" s="2" t="s">
        <v>40</v>
      </c>
      <c r="I4958" s="2" t="s">
        <v>158</v>
      </c>
      <c r="J4958" s="2" t="s">
        <v>159</v>
      </c>
      <c r="K4958" s="2" t="s">
        <v>43</v>
      </c>
      <c r="L4958" s="10">
        <v>42917.0</v>
      </c>
      <c r="M4958" s="2" t="s">
        <v>90</v>
      </c>
      <c r="N4958" s="11">
        <v>0.2</v>
      </c>
      <c r="O4958" s="12">
        <v>19.0</v>
      </c>
      <c r="P4958" s="13">
        <v>0.35</v>
      </c>
      <c r="Q4958" s="13">
        <v>55.0</v>
      </c>
      <c r="R4958" s="13">
        <f t="shared" si="1"/>
        <v>68.75</v>
      </c>
      <c r="S4958" s="14">
        <f t="shared" si="2"/>
        <v>17.1875</v>
      </c>
      <c r="T4958" s="14">
        <f t="shared" si="3"/>
        <v>0.3454545455</v>
      </c>
      <c r="U4958" s="15" t="str">
        <f>vlookup(F4958,'Sub categories'!$A:$C,3,False)</f>
        <v>Binders</v>
      </c>
      <c r="V4958" s="16">
        <f t="shared" si="4"/>
        <v>11</v>
      </c>
      <c r="W4958" s="17">
        <f t="array" ref="W4958">INDEX(shipping_prices!$C$1:$F6185,MATCH(I4958,shipping_prices!$A$1:$A6185,0),MATCH(M4958,shipping_prices!$C$1:$F$1,0))</f>
        <v>3.06</v>
      </c>
      <c r="X4958" s="15" t="str">
        <f t="shared" si="5"/>
        <v>Emily DucichSeattleWashington</v>
      </c>
      <c r="Y4958" s="15" t="str">
        <f t="shared" si="6"/>
        <v>Low</v>
      </c>
    </row>
    <row r="4959" hidden="1">
      <c r="A4959" s="1">
        <v>42906.0</v>
      </c>
      <c r="B4959" s="2" t="s">
        <v>5616</v>
      </c>
      <c r="C4959" s="2">
        <v>1.0</v>
      </c>
      <c r="D4959" s="2" t="s">
        <v>2845</v>
      </c>
      <c r="E4959" s="2" t="s">
        <v>37</v>
      </c>
      <c r="F4959" s="2" t="s">
        <v>976</v>
      </c>
      <c r="G4959" s="2" t="s">
        <v>29</v>
      </c>
      <c r="H4959" s="2" t="s">
        <v>554</v>
      </c>
      <c r="I4959" s="2" t="s">
        <v>1304</v>
      </c>
      <c r="J4959" s="2" t="s">
        <v>1127</v>
      </c>
      <c r="K4959" s="2" t="s">
        <v>77</v>
      </c>
      <c r="L4959" s="10">
        <v>42908.0</v>
      </c>
      <c r="M4959" s="2" t="s">
        <v>34</v>
      </c>
      <c r="N4959" s="11">
        <v>0.0</v>
      </c>
      <c r="O4959" s="12">
        <v>1.0</v>
      </c>
      <c r="P4959" s="13">
        <v>0.08</v>
      </c>
      <c r="Q4959" s="13">
        <v>7.0</v>
      </c>
      <c r="R4959" s="13">
        <f t="shared" si="1"/>
        <v>7</v>
      </c>
      <c r="S4959" s="14">
        <f t="shared" si="2"/>
        <v>7</v>
      </c>
      <c r="T4959" s="14">
        <f t="shared" si="3"/>
        <v>0.1428571429</v>
      </c>
      <c r="U4959" s="15" t="str">
        <f>vlookup(F4959,'Sub categories'!$A:$C,3,False)</f>
        <v>Accessories</v>
      </c>
      <c r="V4959" s="16">
        <f t="shared" si="4"/>
        <v>2</v>
      </c>
      <c r="W4959" s="17">
        <f t="array" ref="W4959">INDEX(shipping_prices!$C$1:$F6186,MATCH(I4959,shipping_prices!$A$1:$A6186,0),MATCH(M4959,shipping_prices!$C$1:$F$1,0))</f>
        <v>6.07</v>
      </c>
      <c r="X4959" s="15" t="str">
        <f t="shared" si="5"/>
        <v>Bill ShonelyOklahoma CityOklahoma</v>
      </c>
      <c r="Y4959" s="15" t="str">
        <f t="shared" si="6"/>
        <v>Low</v>
      </c>
    </row>
    <row r="4960">
      <c r="A4960" s="1">
        <v>42906.0</v>
      </c>
      <c r="B4960" s="2" t="s">
        <v>5616</v>
      </c>
      <c r="C4960" s="2">
        <v>3.0</v>
      </c>
      <c r="D4960" s="2" t="s">
        <v>2845</v>
      </c>
      <c r="E4960" s="2" t="s">
        <v>37</v>
      </c>
      <c r="F4960" s="2" t="s">
        <v>1707</v>
      </c>
      <c r="G4960" s="2" t="s">
        <v>45</v>
      </c>
      <c r="H4960" s="2" t="s">
        <v>380</v>
      </c>
      <c r="I4960" s="2" t="s">
        <v>1304</v>
      </c>
      <c r="J4960" s="2" t="s">
        <v>1127</v>
      </c>
      <c r="K4960" s="2" t="s">
        <v>77</v>
      </c>
      <c r="L4960" s="10">
        <v>42908.0</v>
      </c>
      <c r="M4960" s="2" t="s">
        <v>34</v>
      </c>
      <c r="N4960" s="11">
        <v>0.0</v>
      </c>
      <c r="O4960" s="12">
        <v>24.0</v>
      </c>
      <c r="P4960" s="13">
        <v>0.41</v>
      </c>
      <c r="Q4960" s="13">
        <v>58.0</v>
      </c>
      <c r="R4960" s="13">
        <f t="shared" si="1"/>
        <v>58</v>
      </c>
      <c r="S4960" s="14">
        <f t="shared" si="2"/>
        <v>19.33333333</v>
      </c>
      <c r="T4960" s="14">
        <f t="shared" si="3"/>
        <v>0.4137931034</v>
      </c>
      <c r="U4960" s="15" t="str">
        <f>vlookup(F4960,'Sub categories'!$A:$C,3,False)</f>
        <v>Furnishings</v>
      </c>
      <c r="V4960" s="16">
        <f t="shared" si="4"/>
        <v>2</v>
      </c>
      <c r="W4960" s="17">
        <f t="array" ref="W4960">INDEX(shipping_prices!$C$1:$F6187,MATCH(I4960,shipping_prices!$A$1:$A6187,0),MATCH(M4960,shipping_prices!$C$1:$F$1,0))</f>
        <v>6.07</v>
      </c>
      <c r="X4960" s="15" t="str">
        <f t="shared" si="5"/>
        <v>Bill ShonelyOklahoma CityOklahoma</v>
      </c>
      <c r="Y4960" s="15" t="str">
        <f t="shared" si="6"/>
        <v>Low</v>
      </c>
    </row>
    <row r="4961" hidden="1">
      <c r="A4961" s="1">
        <v>42906.0</v>
      </c>
      <c r="B4961" s="2" t="s">
        <v>5617</v>
      </c>
      <c r="C4961" s="2">
        <v>5.0</v>
      </c>
      <c r="D4961" s="2" t="s">
        <v>208</v>
      </c>
      <c r="E4961" s="2" t="s">
        <v>27</v>
      </c>
      <c r="F4961" s="2" t="s">
        <v>1110</v>
      </c>
      <c r="G4961" s="2" t="s">
        <v>39</v>
      </c>
      <c r="H4961" s="2" t="s">
        <v>130</v>
      </c>
      <c r="I4961" s="2" t="s">
        <v>501</v>
      </c>
      <c r="J4961" s="2" t="s">
        <v>122</v>
      </c>
      <c r="K4961" s="2" t="s">
        <v>54</v>
      </c>
      <c r="L4961" s="10">
        <v>42917.0</v>
      </c>
      <c r="M4961" s="2" t="s">
        <v>90</v>
      </c>
      <c r="N4961" s="11">
        <v>0.0</v>
      </c>
      <c r="O4961" s="12">
        <v>34.0</v>
      </c>
      <c r="P4961" s="13">
        <v>0.29</v>
      </c>
      <c r="Q4961" s="13">
        <v>118.0</v>
      </c>
      <c r="R4961" s="13">
        <f t="shared" si="1"/>
        <v>118</v>
      </c>
      <c r="S4961" s="14">
        <f t="shared" si="2"/>
        <v>23.6</v>
      </c>
      <c r="T4961" s="14">
        <f t="shared" si="3"/>
        <v>0.2881355932</v>
      </c>
      <c r="U4961" s="15" t="str">
        <f>vlookup(F4961,'Sub categories'!$A:$C,3,False)</f>
        <v>Storage</v>
      </c>
      <c r="V4961" s="16">
        <f t="shared" si="4"/>
        <v>11</v>
      </c>
      <c r="W4961" s="17">
        <f t="array" ref="W4961">INDEX(shipping_prices!$C$1:$F6188,MATCH(I4961,shipping_prices!$A$1:$A6188,0),MATCH(M4961,shipping_prices!$C$1:$F$1,0))</f>
        <v>5.73</v>
      </c>
      <c r="X4961" s="15" t="str">
        <f t="shared" si="5"/>
        <v>Russell ApplegateColumbusGeorgia</v>
      </c>
      <c r="Y4961" s="15" t="str">
        <f t="shared" si="6"/>
        <v>Low</v>
      </c>
    </row>
    <row r="4962">
      <c r="A4962" s="1">
        <v>42906.0</v>
      </c>
      <c r="B4962" s="2" t="s">
        <v>5617</v>
      </c>
      <c r="C4962" s="2">
        <v>3.0</v>
      </c>
      <c r="D4962" s="2" t="s">
        <v>208</v>
      </c>
      <c r="E4962" s="2" t="s">
        <v>27</v>
      </c>
      <c r="F4962" s="2" t="s">
        <v>3092</v>
      </c>
      <c r="G4962" s="2" t="s">
        <v>45</v>
      </c>
      <c r="H4962" s="2" t="s">
        <v>46</v>
      </c>
      <c r="I4962" s="2" t="s">
        <v>501</v>
      </c>
      <c r="J4962" s="2" t="s">
        <v>122</v>
      </c>
      <c r="K4962" s="2" t="s">
        <v>54</v>
      </c>
      <c r="L4962" s="10">
        <v>42917.0</v>
      </c>
      <c r="M4962" s="2" t="s">
        <v>90</v>
      </c>
      <c r="N4962" s="11">
        <v>0.0</v>
      </c>
      <c r="O4962" s="12">
        <v>81.0</v>
      </c>
      <c r="P4962" s="13">
        <v>0.22</v>
      </c>
      <c r="Q4962" s="13">
        <v>369.0</v>
      </c>
      <c r="R4962" s="13">
        <f t="shared" si="1"/>
        <v>369</v>
      </c>
      <c r="S4962" s="14">
        <f t="shared" si="2"/>
        <v>123</v>
      </c>
      <c r="T4962" s="14">
        <f t="shared" si="3"/>
        <v>0.2195121951</v>
      </c>
      <c r="U4962" s="15" t="str">
        <f>vlookup(F4962,'Sub categories'!$A:$C,3,False)</f>
        <v>Chairs</v>
      </c>
      <c r="V4962" s="16">
        <f t="shared" si="4"/>
        <v>11</v>
      </c>
      <c r="W4962" s="17">
        <f t="array" ref="W4962">INDEX(shipping_prices!$C$1:$F6189,MATCH(I4962,shipping_prices!$A$1:$A6189,0),MATCH(M4962,shipping_prices!$C$1:$F$1,0))</f>
        <v>5.73</v>
      </c>
      <c r="X4962" s="15" t="str">
        <f t="shared" si="5"/>
        <v>Russell ApplegateColumbusGeorgia</v>
      </c>
      <c r="Y4962" s="15" t="str">
        <f t="shared" si="6"/>
        <v>High</v>
      </c>
    </row>
    <row r="4963" hidden="1">
      <c r="A4963" s="1">
        <v>42906.0</v>
      </c>
      <c r="B4963" s="2" t="s">
        <v>5618</v>
      </c>
      <c r="C4963" s="2">
        <v>4.0</v>
      </c>
      <c r="D4963" s="2" t="s">
        <v>699</v>
      </c>
      <c r="E4963" s="2" t="s">
        <v>27</v>
      </c>
      <c r="F4963" s="2" t="s">
        <v>5551</v>
      </c>
      <c r="G4963" s="2" t="s">
        <v>39</v>
      </c>
      <c r="H4963" s="2" t="s">
        <v>341</v>
      </c>
      <c r="I4963" s="2" t="s">
        <v>3007</v>
      </c>
      <c r="J4963" s="2" t="s">
        <v>122</v>
      </c>
      <c r="K4963" s="2" t="s">
        <v>54</v>
      </c>
      <c r="L4963" s="10">
        <v>42907.0</v>
      </c>
      <c r="M4963" s="2" t="s">
        <v>34</v>
      </c>
      <c r="N4963" s="11">
        <v>0.0</v>
      </c>
      <c r="O4963" s="12">
        <v>9.0</v>
      </c>
      <c r="P4963" s="13">
        <v>0.48</v>
      </c>
      <c r="Q4963" s="13">
        <v>18.0</v>
      </c>
      <c r="R4963" s="13">
        <f t="shared" si="1"/>
        <v>18</v>
      </c>
      <c r="S4963" s="14">
        <f t="shared" si="2"/>
        <v>4.5</v>
      </c>
      <c r="T4963" s="14">
        <f t="shared" si="3"/>
        <v>0.5</v>
      </c>
      <c r="U4963" s="15" t="str">
        <f>vlookup(F4963,'Sub categories'!$A:$C,3,False)</f>
        <v>Envelopes</v>
      </c>
      <c r="V4963" s="16">
        <f t="shared" si="4"/>
        <v>1</v>
      </c>
      <c r="W4963" s="17">
        <f t="array" ref="W4963">INDEX(shipping_prices!$C$1:$F6190,MATCH(I4963,shipping_prices!$A$1:$A6190,0),MATCH(M4963,shipping_prices!$C$1:$F$1,0))</f>
        <v>13.65</v>
      </c>
      <c r="X4963" s="15" t="str">
        <f t="shared" si="5"/>
        <v>Patrick GardnerSmyrnaGeorgia</v>
      </c>
      <c r="Y4963" s="15" t="str">
        <f t="shared" si="6"/>
        <v>Low</v>
      </c>
    </row>
    <row r="4964" hidden="1">
      <c r="A4964" s="1">
        <v>42906.0</v>
      </c>
      <c r="B4964" s="2" t="s">
        <v>5619</v>
      </c>
      <c r="C4964" s="2">
        <v>3.0</v>
      </c>
      <c r="D4964" s="2" t="s">
        <v>1778</v>
      </c>
      <c r="E4964" s="2" t="s">
        <v>27</v>
      </c>
      <c r="F4964" s="2" t="s">
        <v>578</v>
      </c>
      <c r="G4964" s="2" t="s">
        <v>39</v>
      </c>
      <c r="H4964" s="2" t="s">
        <v>79</v>
      </c>
      <c r="I4964" s="2" t="s">
        <v>140</v>
      </c>
      <c r="J4964" s="2" t="s">
        <v>141</v>
      </c>
      <c r="K4964" s="2" t="s">
        <v>77</v>
      </c>
      <c r="L4964" s="10">
        <v>42916.0</v>
      </c>
      <c r="M4964" s="2" t="s">
        <v>34</v>
      </c>
      <c r="N4964" s="11">
        <v>0.8</v>
      </c>
      <c r="O4964" s="12">
        <v>-3.0</v>
      </c>
      <c r="P4964" s="13">
        <v>-1.7</v>
      </c>
      <c r="Q4964" s="13">
        <v>2.0</v>
      </c>
      <c r="R4964" s="13">
        <f t="shared" si="1"/>
        <v>10</v>
      </c>
      <c r="S4964" s="14">
        <f t="shared" si="2"/>
        <v>3.333333333</v>
      </c>
      <c r="T4964" s="14">
        <f t="shared" si="3"/>
        <v>-1.5</v>
      </c>
      <c r="U4964" s="15" t="str">
        <f>vlookup(F4964,'Sub categories'!$A:$C,3,False)</f>
        <v>Binders</v>
      </c>
      <c r="V4964" s="16">
        <f t="shared" si="4"/>
        <v>10</v>
      </c>
      <c r="W4964" s="17">
        <f t="array" ref="W4964">INDEX(shipping_prices!$C$1:$F6191,MATCH(I4964,shipping_prices!$A$1:$A6191,0),MATCH(M4964,shipping_prices!$C$1:$F$1,0))</f>
        <v>13.2</v>
      </c>
      <c r="X4964" s="15" t="str">
        <f t="shared" si="5"/>
        <v>Adam ShillingsburgChicagoIllinois</v>
      </c>
      <c r="Y4964" s="15" t="str">
        <f t="shared" si="6"/>
        <v>loss</v>
      </c>
    </row>
    <row r="4965" hidden="1">
      <c r="A4965" s="1">
        <v>42906.0</v>
      </c>
      <c r="B4965" s="2" t="s">
        <v>5619</v>
      </c>
      <c r="C4965" s="2">
        <v>2.0</v>
      </c>
      <c r="D4965" s="2" t="s">
        <v>1778</v>
      </c>
      <c r="E4965" s="2" t="s">
        <v>27</v>
      </c>
      <c r="F4965" s="2" t="s">
        <v>104</v>
      </c>
      <c r="G4965" s="2" t="s">
        <v>39</v>
      </c>
      <c r="H4965" s="2" t="s">
        <v>105</v>
      </c>
      <c r="I4965" s="2" t="s">
        <v>140</v>
      </c>
      <c r="J4965" s="2" t="s">
        <v>141</v>
      </c>
      <c r="K4965" s="2" t="s">
        <v>77</v>
      </c>
      <c r="L4965" s="10">
        <v>42916.0</v>
      </c>
      <c r="M4965" s="2" t="s">
        <v>34</v>
      </c>
      <c r="N4965" s="11">
        <v>0.2</v>
      </c>
      <c r="O4965" s="12">
        <v>2.0</v>
      </c>
      <c r="P4965" s="13">
        <v>0.35</v>
      </c>
      <c r="Q4965" s="13">
        <v>6.0</v>
      </c>
      <c r="R4965" s="13">
        <f t="shared" si="1"/>
        <v>7.5</v>
      </c>
      <c r="S4965" s="14">
        <f t="shared" si="2"/>
        <v>3.75</v>
      </c>
      <c r="T4965" s="14">
        <f t="shared" si="3"/>
        <v>0.3333333333</v>
      </c>
      <c r="U4965" s="15" t="str">
        <f>vlookup(F4965,'Sub categories'!$A:$C,3,False)</f>
        <v>Labels</v>
      </c>
      <c r="V4965" s="16">
        <f t="shared" si="4"/>
        <v>10</v>
      </c>
      <c r="W4965" s="17">
        <f t="array" ref="W4965">INDEX(shipping_prices!$C$1:$F6192,MATCH(I4965,shipping_prices!$A$1:$A6192,0),MATCH(M4965,shipping_prices!$C$1:$F$1,0))</f>
        <v>13.2</v>
      </c>
      <c r="X4965" s="15" t="str">
        <f t="shared" si="5"/>
        <v>Adam ShillingsburgChicagoIllinois</v>
      </c>
      <c r="Y4965" s="15" t="str">
        <f t="shared" si="6"/>
        <v>Low</v>
      </c>
    </row>
    <row r="4966" hidden="1">
      <c r="A4966" s="1">
        <v>42906.0</v>
      </c>
      <c r="B4966" s="2" t="s">
        <v>5620</v>
      </c>
      <c r="C4966" s="2">
        <v>2.0</v>
      </c>
      <c r="D4966" s="2" t="s">
        <v>1193</v>
      </c>
      <c r="E4966" s="2" t="s">
        <v>27</v>
      </c>
      <c r="F4966" s="2" t="s">
        <v>1340</v>
      </c>
      <c r="G4966" s="2" t="s">
        <v>29</v>
      </c>
      <c r="H4966" s="2" t="s">
        <v>30</v>
      </c>
      <c r="I4966" s="2" t="s">
        <v>3966</v>
      </c>
      <c r="J4966" s="2" t="s">
        <v>1156</v>
      </c>
      <c r="K4966" s="2" t="s">
        <v>33</v>
      </c>
      <c r="L4966" s="10">
        <v>42909.0</v>
      </c>
      <c r="M4966" s="2" t="s">
        <v>34</v>
      </c>
      <c r="N4966" s="11">
        <v>0.0</v>
      </c>
      <c r="O4966" s="12">
        <v>24.0</v>
      </c>
      <c r="P4966" s="13">
        <v>0.26</v>
      </c>
      <c r="Q4966" s="13">
        <v>90.0</v>
      </c>
      <c r="R4966" s="13">
        <f t="shared" si="1"/>
        <v>90</v>
      </c>
      <c r="S4966" s="14">
        <f t="shared" si="2"/>
        <v>45</v>
      </c>
      <c r="T4966" s="14">
        <f t="shared" si="3"/>
        <v>0.2666666667</v>
      </c>
      <c r="U4966" s="15" t="str">
        <f>vlookup(F4966,'Sub categories'!$A:$C,3,False)</f>
        <v>Phones</v>
      </c>
      <c r="V4966" s="16">
        <f t="shared" si="4"/>
        <v>3</v>
      </c>
      <c r="W4966" s="17">
        <f t="array" ref="W4966">INDEX(shipping_prices!$C$1:$F6193,MATCH(I4966,shipping_prices!$A$1:$A6193,0),MATCH(M4966,shipping_prices!$C$1:$F$1,0))</f>
        <v>10.15</v>
      </c>
      <c r="X4966" s="15" t="str">
        <f t="shared" si="5"/>
        <v>Maribeth SchnellingRockvilleMaryland</v>
      </c>
      <c r="Y4966" s="15" t="str">
        <f t="shared" si="6"/>
        <v>Low</v>
      </c>
    </row>
    <row r="4967" hidden="1">
      <c r="A4967" s="1">
        <v>42906.0</v>
      </c>
      <c r="B4967" s="2" t="s">
        <v>5621</v>
      </c>
      <c r="C4967" s="2">
        <v>3.0</v>
      </c>
      <c r="D4967" s="2" t="s">
        <v>494</v>
      </c>
      <c r="E4967" s="2" t="s">
        <v>27</v>
      </c>
      <c r="F4967" s="2" t="s">
        <v>660</v>
      </c>
      <c r="G4967" s="2" t="s">
        <v>39</v>
      </c>
      <c r="H4967" s="2" t="s">
        <v>79</v>
      </c>
      <c r="I4967" s="2" t="s">
        <v>41</v>
      </c>
      <c r="J4967" s="2" t="s">
        <v>42</v>
      </c>
      <c r="K4967" s="2" t="s">
        <v>43</v>
      </c>
      <c r="L4967" s="10">
        <v>42907.0</v>
      </c>
      <c r="M4967" s="2" t="s">
        <v>34</v>
      </c>
      <c r="N4967" s="11">
        <v>0.0</v>
      </c>
      <c r="O4967" s="12">
        <v>5.0</v>
      </c>
      <c r="P4967" s="13">
        <v>0.47</v>
      </c>
      <c r="Q4967" s="13">
        <v>11.0</v>
      </c>
      <c r="R4967" s="13">
        <f t="shared" si="1"/>
        <v>11</v>
      </c>
      <c r="S4967" s="14">
        <f t="shared" si="2"/>
        <v>3.666666667</v>
      </c>
      <c r="T4967" s="14">
        <f t="shared" si="3"/>
        <v>0.4545454545</v>
      </c>
      <c r="U4967" s="15" t="str">
        <f>vlookup(F4967,'Sub categories'!$A:$C,3,False)</f>
        <v>Envelopes</v>
      </c>
      <c r="V4967" s="16">
        <f t="shared" si="4"/>
        <v>1</v>
      </c>
      <c r="W4967" s="17">
        <f t="array" ref="W4967">INDEX(shipping_prices!$C$1:$F6194,MATCH(I4967,shipping_prices!$A$1:$A6194,0),MATCH(M4967,shipping_prices!$C$1:$F$1,0))</f>
        <v>10.99</v>
      </c>
      <c r="X4967" s="15" t="str">
        <f t="shared" si="5"/>
        <v>Pete KrizSan FranciscoCalifornia</v>
      </c>
      <c r="Y4967" s="15" t="str">
        <f t="shared" si="6"/>
        <v>Low</v>
      </c>
    </row>
    <row r="4968" hidden="1">
      <c r="A4968" s="1">
        <v>42907.0</v>
      </c>
      <c r="B4968" s="2" t="s">
        <v>5622</v>
      </c>
      <c r="C4968" s="2">
        <v>4.0</v>
      </c>
      <c r="D4968" s="2" t="s">
        <v>1161</v>
      </c>
      <c r="E4968" s="2" t="s">
        <v>27</v>
      </c>
      <c r="F4968" s="2" t="s">
        <v>515</v>
      </c>
      <c r="G4968" s="2" t="s">
        <v>39</v>
      </c>
      <c r="H4968" s="2" t="s">
        <v>297</v>
      </c>
      <c r="I4968" s="2" t="s">
        <v>158</v>
      </c>
      <c r="J4968" s="2" t="s">
        <v>159</v>
      </c>
      <c r="K4968" s="2" t="s">
        <v>43</v>
      </c>
      <c r="L4968" s="10">
        <v>42908.0</v>
      </c>
      <c r="M4968" s="2" t="s">
        <v>34</v>
      </c>
      <c r="N4968" s="11">
        <v>0.0</v>
      </c>
      <c r="O4968" s="12">
        <v>0.0</v>
      </c>
      <c r="P4968" s="13">
        <v>0.01</v>
      </c>
      <c r="Q4968" s="13">
        <v>16.0</v>
      </c>
      <c r="R4968" s="13">
        <f t="shared" si="1"/>
        <v>16</v>
      </c>
      <c r="S4968" s="14">
        <f t="shared" si="2"/>
        <v>4</v>
      </c>
      <c r="T4968" s="14">
        <f t="shared" si="3"/>
        <v>0</v>
      </c>
      <c r="U4968" s="15" t="str">
        <f>vlookup(F4968,'Sub categories'!$A:$C,3,False)</f>
        <v>Supplies</v>
      </c>
      <c r="V4968" s="16">
        <f t="shared" si="4"/>
        <v>1</v>
      </c>
      <c r="W4968" s="17">
        <f t="array" ref="W4968">INDEX(shipping_prices!$C$1:$F6195,MATCH(I4968,shipping_prices!$A$1:$A6195,0),MATCH(M4968,shipping_prices!$C$1:$F$1,0))</f>
        <v>7</v>
      </c>
      <c r="X4968" s="15" t="str">
        <f t="shared" si="5"/>
        <v>Maxwell SchwartzSeattleWashington</v>
      </c>
      <c r="Y4968" s="15" t="str">
        <f t="shared" si="6"/>
        <v>loss</v>
      </c>
    </row>
    <row r="4969" hidden="1">
      <c r="A4969" s="1">
        <v>42907.0</v>
      </c>
      <c r="B4969" s="2" t="s">
        <v>5622</v>
      </c>
      <c r="C4969" s="2">
        <v>6.0</v>
      </c>
      <c r="D4969" s="2" t="s">
        <v>1161</v>
      </c>
      <c r="E4969" s="2" t="s">
        <v>27</v>
      </c>
      <c r="F4969" s="2" t="s">
        <v>313</v>
      </c>
      <c r="G4969" s="2" t="s">
        <v>39</v>
      </c>
      <c r="H4969" s="2" t="s">
        <v>51</v>
      </c>
      <c r="I4969" s="2" t="s">
        <v>158</v>
      </c>
      <c r="J4969" s="2" t="s">
        <v>159</v>
      </c>
      <c r="K4969" s="2" t="s">
        <v>43</v>
      </c>
      <c r="L4969" s="10">
        <v>42908.0</v>
      </c>
      <c r="M4969" s="2" t="s">
        <v>34</v>
      </c>
      <c r="N4969" s="11">
        <v>0.0</v>
      </c>
      <c r="O4969" s="12">
        <v>17.0</v>
      </c>
      <c r="P4969" s="13">
        <v>0.49</v>
      </c>
      <c r="Q4969" s="13">
        <v>35.0</v>
      </c>
      <c r="R4969" s="13">
        <f t="shared" si="1"/>
        <v>35</v>
      </c>
      <c r="S4969" s="14">
        <f t="shared" si="2"/>
        <v>5.833333333</v>
      </c>
      <c r="T4969" s="14">
        <f t="shared" si="3"/>
        <v>0.4857142857</v>
      </c>
      <c r="U4969" s="15" t="str">
        <f>vlookup(F4969,'Sub categories'!$A:$C,3,False)</f>
        <v>Paper</v>
      </c>
      <c r="V4969" s="16">
        <f t="shared" si="4"/>
        <v>1</v>
      </c>
      <c r="W4969" s="17">
        <f t="array" ref="W4969">INDEX(shipping_prices!$C$1:$F6196,MATCH(I4969,shipping_prices!$A$1:$A6196,0),MATCH(M4969,shipping_prices!$C$1:$F$1,0))</f>
        <v>7</v>
      </c>
      <c r="X4969" s="15" t="str">
        <f t="shared" si="5"/>
        <v>Maxwell SchwartzSeattleWashington</v>
      </c>
      <c r="Y4969" s="15" t="str">
        <f t="shared" si="6"/>
        <v>Low</v>
      </c>
    </row>
    <row r="4970" hidden="1">
      <c r="A4970" s="1">
        <v>42907.0</v>
      </c>
      <c r="B4970" s="2" t="s">
        <v>5622</v>
      </c>
      <c r="C4970" s="2">
        <v>5.0</v>
      </c>
      <c r="D4970" s="2" t="s">
        <v>1161</v>
      </c>
      <c r="E4970" s="2" t="s">
        <v>27</v>
      </c>
      <c r="F4970" s="2" t="s">
        <v>2193</v>
      </c>
      <c r="G4970" s="2" t="s">
        <v>39</v>
      </c>
      <c r="H4970" s="2" t="s">
        <v>146</v>
      </c>
      <c r="I4970" s="2" t="s">
        <v>158</v>
      </c>
      <c r="J4970" s="2" t="s">
        <v>159</v>
      </c>
      <c r="K4970" s="2" t="s">
        <v>43</v>
      </c>
      <c r="L4970" s="10">
        <v>42908.0</v>
      </c>
      <c r="M4970" s="2" t="s">
        <v>34</v>
      </c>
      <c r="N4970" s="11">
        <v>0.0</v>
      </c>
      <c r="O4970" s="12">
        <v>11.0</v>
      </c>
      <c r="P4970" s="13">
        <v>0.26</v>
      </c>
      <c r="Q4970" s="13">
        <v>43.0</v>
      </c>
      <c r="R4970" s="13">
        <f t="shared" si="1"/>
        <v>43</v>
      </c>
      <c r="S4970" s="14">
        <f t="shared" si="2"/>
        <v>8.6</v>
      </c>
      <c r="T4970" s="14">
        <f t="shared" si="3"/>
        <v>0.2558139535</v>
      </c>
      <c r="U4970" s="15" t="str">
        <f>vlookup(F4970,'Sub categories'!$A:$C,3,False)</f>
        <v>Appliances</v>
      </c>
      <c r="V4970" s="16">
        <f t="shared" si="4"/>
        <v>1</v>
      </c>
      <c r="W4970" s="17">
        <f t="array" ref="W4970">INDEX(shipping_prices!$C$1:$F6197,MATCH(I4970,shipping_prices!$A$1:$A6197,0),MATCH(M4970,shipping_prices!$C$1:$F$1,0))</f>
        <v>7</v>
      </c>
      <c r="X4970" s="15" t="str">
        <f t="shared" si="5"/>
        <v>Maxwell SchwartzSeattleWashington</v>
      </c>
      <c r="Y4970" s="15" t="str">
        <f t="shared" si="6"/>
        <v>Low</v>
      </c>
    </row>
    <row r="4971" hidden="1">
      <c r="A4971" s="1">
        <v>42907.0</v>
      </c>
      <c r="B4971" s="2" t="s">
        <v>5622</v>
      </c>
      <c r="C4971" s="2">
        <v>5.0</v>
      </c>
      <c r="D4971" s="2" t="s">
        <v>1161</v>
      </c>
      <c r="E4971" s="2" t="s">
        <v>27</v>
      </c>
      <c r="F4971" s="2" t="s">
        <v>1012</v>
      </c>
      <c r="G4971" s="2" t="s">
        <v>39</v>
      </c>
      <c r="H4971" s="2" t="s">
        <v>871</v>
      </c>
      <c r="I4971" s="2" t="s">
        <v>158</v>
      </c>
      <c r="J4971" s="2" t="s">
        <v>159</v>
      </c>
      <c r="K4971" s="2" t="s">
        <v>43</v>
      </c>
      <c r="L4971" s="10">
        <v>42908.0</v>
      </c>
      <c r="M4971" s="2" t="s">
        <v>34</v>
      </c>
      <c r="N4971" s="11">
        <v>0.0</v>
      </c>
      <c r="O4971" s="12">
        <v>64.0</v>
      </c>
      <c r="P4971" s="13">
        <v>0.47</v>
      </c>
      <c r="Q4971" s="13">
        <v>136.0</v>
      </c>
      <c r="R4971" s="13">
        <f t="shared" si="1"/>
        <v>136</v>
      </c>
      <c r="S4971" s="14">
        <f t="shared" si="2"/>
        <v>27.2</v>
      </c>
      <c r="T4971" s="14">
        <f t="shared" si="3"/>
        <v>0.4705882353</v>
      </c>
      <c r="U4971" s="15" t="str">
        <f>vlookup(F4971,'Sub categories'!$A:$C,3,False)</f>
        <v>Envelopes</v>
      </c>
      <c r="V4971" s="16">
        <f t="shared" si="4"/>
        <v>1</v>
      </c>
      <c r="W4971" s="17">
        <f t="array" ref="W4971">INDEX(shipping_prices!$C$1:$F6198,MATCH(I4971,shipping_prices!$A$1:$A6198,0),MATCH(M4971,shipping_prices!$C$1:$F$1,0))</f>
        <v>7</v>
      </c>
      <c r="X4971" s="15" t="str">
        <f t="shared" si="5"/>
        <v>Maxwell SchwartzSeattleWashington</v>
      </c>
      <c r="Y4971" s="15" t="str">
        <f t="shared" si="6"/>
        <v>High</v>
      </c>
    </row>
    <row r="4972">
      <c r="A4972" s="1">
        <v>42909.0</v>
      </c>
      <c r="B4972" s="2" t="s">
        <v>5622</v>
      </c>
      <c r="C4972" s="2">
        <v>6.0</v>
      </c>
      <c r="D4972" s="2" t="s">
        <v>1161</v>
      </c>
      <c r="E4972" s="2" t="s">
        <v>27</v>
      </c>
      <c r="F4972" s="2" t="s">
        <v>3524</v>
      </c>
      <c r="G4972" s="2" t="s">
        <v>45</v>
      </c>
      <c r="H4972" s="2" t="s">
        <v>423</v>
      </c>
      <c r="I4972" s="2" t="s">
        <v>158</v>
      </c>
      <c r="J4972" s="2" t="s">
        <v>159</v>
      </c>
      <c r="K4972" s="2" t="s">
        <v>43</v>
      </c>
      <c r="L4972" s="10">
        <v>42909.0</v>
      </c>
      <c r="M4972" s="2" t="s">
        <v>34</v>
      </c>
      <c r="N4972" s="11">
        <v>0.2</v>
      </c>
      <c r="O4972" s="12">
        <v>-40.0</v>
      </c>
      <c r="P4972" s="13">
        <v>-0.08</v>
      </c>
      <c r="Q4972" s="13">
        <v>533.0</v>
      </c>
      <c r="R4972" s="13">
        <f t="shared" si="1"/>
        <v>666.25</v>
      </c>
      <c r="S4972" s="14">
        <f t="shared" si="2"/>
        <v>111.0416667</v>
      </c>
      <c r="T4972" s="14">
        <f t="shared" si="3"/>
        <v>-0.07504690432</v>
      </c>
      <c r="U4972" s="15" t="str">
        <f>vlookup(F4972,'Sub categories'!$A:$C,3,False)</f>
        <v>Chairs</v>
      </c>
      <c r="V4972" s="16">
        <f t="shared" si="4"/>
        <v>0</v>
      </c>
      <c r="W4972" s="17">
        <f t="array" ref="W4972">INDEX(shipping_prices!$C$1:$F6199,MATCH(I4972,shipping_prices!$A$1:$A6199,0),MATCH(M4972,shipping_prices!$C$1:$F$1,0))</f>
        <v>7</v>
      </c>
      <c r="X4972" s="15" t="str">
        <f t="shared" si="5"/>
        <v>Maxwell SchwartzSeattleWashington</v>
      </c>
      <c r="Y4972" s="15" t="str">
        <f t="shared" si="6"/>
        <v>loss</v>
      </c>
    </row>
    <row r="4973" hidden="1">
      <c r="A4973" s="1">
        <v>42909.0</v>
      </c>
      <c r="B4973" s="2" t="s">
        <v>5622</v>
      </c>
      <c r="C4973" s="2">
        <v>3.0</v>
      </c>
      <c r="D4973" s="2" t="s">
        <v>1161</v>
      </c>
      <c r="E4973" s="2" t="s">
        <v>27</v>
      </c>
      <c r="F4973" s="2" t="s">
        <v>2806</v>
      </c>
      <c r="G4973" s="2" t="s">
        <v>29</v>
      </c>
      <c r="H4973" s="2" t="s">
        <v>2807</v>
      </c>
      <c r="I4973" s="2" t="s">
        <v>158</v>
      </c>
      <c r="J4973" s="2" t="s">
        <v>159</v>
      </c>
      <c r="K4973" s="2" t="s">
        <v>43</v>
      </c>
      <c r="L4973" s="10">
        <v>42909.0</v>
      </c>
      <c r="M4973" s="2" t="s">
        <v>34</v>
      </c>
      <c r="N4973" s="11">
        <v>0.2</v>
      </c>
      <c r="O4973" s="12">
        <v>63.0</v>
      </c>
      <c r="P4973" s="13">
        <v>0.08</v>
      </c>
      <c r="Q4973" s="13">
        <v>838.0</v>
      </c>
      <c r="R4973" s="13">
        <f t="shared" si="1"/>
        <v>1047.5</v>
      </c>
      <c r="S4973" s="14">
        <f t="shared" si="2"/>
        <v>349.1666667</v>
      </c>
      <c r="T4973" s="14">
        <f t="shared" si="3"/>
        <v>0.07517899761</v>
      </c>
      <c r="U4973" s="15" t="str">
        <f>vlookup(F4973,'Sub categories'!$A:$C,3,False)</f>
        <v>Machines</v>
      </c>
      <c r="V4973" s="16">
        <f t="shared" si="4"/>
        <v>0</v>
      </c>
      <c r="W4973" s="17">
        <f t="array" ref="W4973">INDEX(shipping_prices!$C$1:$F6200,MATCH(I4973,shipping_prices!$A$1:$A6200,0),MATCH(M4973,shipping_prices!$C$1:$F$1,0))</f>
        <v>7</v>
      </c>
      <c r="X4973" s="15" t="str">
        <f t="shared" si="5"/>
        <v>Maxwell SchwartzSeattleWashington</v>
      </c>
      <c r="Y4973" s="15" t="str">
        <f t="shared" si="6"/>
        <v>High</v>
      </c>
    </row>
    <row r="4974" hidden="1">
      <c r="A4974" s="1">
        <v>42909.0</v>
      </c>
      <c r="B4974" s="2" t="s">
        <v>5623</v>
      </c>
      <c r="C4974" s="2">
        <v>2.0</v>
      </c>
      <c r="D4974" s="2" t="s">
        <v>2449</v>
      </c>
      <c r="E4974" s="2" t="s">
        <v>27</v>
      </c>
      <c r="F4974" s="2" t="s">
        <v>3217</v>
      </c>
      <c r="G4974" s="2" t="s">
        <v>39</v>
      </c>
      <c r="H4974" s="2" t="s">
        <v>51</v>
      </c>
      <c r="I4974" s="2" t="s">
        <v>2161</v>
      </c>
      <c r="J4974" s="2" t="s">
        <v>141</v>
      </c>
      <c r="K4974" s="2" t="s">
        <v>77</v>
      </c>
      <c r="L4974" s="10">
        <v>42913.0</v>
      </c>
      <c r="M4974" s="2" t="s">
        <v>34</v>
      </c>
      <c r="N4974" s="11">
        <v>0.2</v>
      </c>
      <c r="O4974" s="12">
        <v>4.0</v>
      </c>
      <c r="P4974" s="13">
        <v>0.35</v>
      </c>
      <c r="Q4974" s="13">
        <v>10.0</v>
      </c>
      <c r="R4974" s="13">
        <f t="shared" si="1"/>
        <v>12.5</v>
      </c>
      <c r="S4974" s="14">
        <f t="shared" si="2"/>
        <v>6.25</v>
      </c>
      <c r="T4974" s="14">
        <f t="shared" si="3"/>
        <v>0.4</v>
      </c>
      <c r="U4974" s="15" t="str">
        <f>vlookup(F4974,'Sub categories'!$A:$C,3,False)</f>
        <v>Paper</v>
      </c>
      <c r="V4974" s="16">
        <f t="shared" si="4"/>
        <v>4</v>
      </c>
      <c r="W4974" s="17">
        <f t="array" ref="W4974">INDEX(shipping_prices!$C$1:$F6201,MATCH(I4974,shipping_prices!$A$1:$A6201,0),MATCH(M4974,shipping_prices!$C$1:$F$1,0))</f>
        <v>6.61</v>
      </c>
      <c r="X4974" s="15" t="str">
        <f t="shared" si="5"/>
        <v>Beth PaigeDecaturIllinois</v>
      </c>
      <c r="Y4974" s="15" t="str">
        <f t="shared" si="6"/>
        <v>Low</v>
      </c>
    </row>
    <row r="4975" hidden="1">
      <c r="A4975" s="1">
        <v>42909.0</v>
      </c>
      <c r="B4975" s="2" t="s">
        <v>5623</v>
      </c>
      <c r="C4975" s="2">
        <v>4.0</v>
      </c>
      <c r="D4975" s="2" t="s">
        <v>2449</v>
      </c>
      <c r="E4975" s="2" t="s">
        <v>27</v>
      </c>
      <c r="F4975" s="2" t="s">
        <v>4049</v>
      </c>
      <c r="G4975" s="2" t="s">
        <v>39</v>
      </c>
      <c r="H4975" s="2" t="s">
        <v>51</v>
      </c>
      <c r="I4975" s="2" t="s">
        <v>2161</v>
      </c>
      <c r="J4975" s="2" t="s">
        <v>141</v>
      </c>
      <c r="K4975" s="2" t="s">
        <v>77</v>
      </c>
      <c r="L4975" s="10">
        <v>42913.0</v>
      </c>
      <c r="M4975" s="2" t="s">
        <v>34</v>
      </c>
      <c r="N4975" s="11">
        <v>0.2</v>
      </c>
      <c r="O4975" s="12">
        <v>7.0</v>
      </c>
      <c r="P4975" s="13">
        <v>0.36</v>
      </c>
      <c r="Q4975" s="13">
        <v>18.0</v>
      </c>
      <c r="R4975" s="13">
        <f t="shared" si="1"/>
        <v>22.5</v>
      </c>
      <c r="S4975" s="14">
        <f t="shared" si="2"/>
        <v>5.625</v>
      </c>
      <c r="T4975" s="14">
        <f t="shared" si="3"/>
        <v>0.3888888889</v>
      </c>
      <c r="U4975" s="15" t="str">
        <f>vlookup(F4975,'Sub categories'!$A:$C,3,False)</f>
        <v>Paper</v>
      </c>
      <c r="V4975" s="16">
        <f t="shared" si="4"/>
        <v>4</v>
      </c>
      <c r="W4975" s="17">
        <f t="array" ref="W4975">INDEX(shipping_prices!$C$1:$F6202,MATCH(I4975,shipping_prices!$A$1:$A6202,0),MATCH(M4975,shipping_prices!$C$1:$F$1,0))</f>
        <v>6.61</v>
      </c>
      <c r="X4975" s="15" t="str">
        <f t="shared" si="5"/>
        <v>Beth PaigeDecaturIllinois</v>
      </c>
      <c r="Y4975" s="15" t="str">
        <f t="shared" si="6"/>
        <v>Low</v>
      </c>
    </row>
    <row r="4976">
      <c r="A4976" s="1">
        <v>42909.0</v>
      </c>
      <c r="B4976" s="2" t="s">
        <v>5623</v>
      </c>
      <c r="C4976" s="2">
        <v>3.0</v>
      </c>
      <c r="D4976" s="2" t="s">
        <v>2449</v>
      </c>
      <c r="E4976" s="2" t="s">
        <v>27</v>
      </c>
      <c r="F4976" s="2" t="s">
        <v>5624</v>
      </c>
      <c r="G4976" s="2" t="s">
        <v>45</v>
      </c>
      <c r="H4976" s="2" t="s">
        <v>380</v>
      </c>
      <c r="I4976" s="2" t="s">
        <v>2161</v>
      </c>
      <c r="J4976" s="2" t="s">
        <v>141</v>
      </c>
      <c r="K4976" s="2" t="s">
        <v>77</v>
      </c>
      <c r="L4976" s="10">
        <v>42913.0</v>
      </c>
      <c r="M4976" s="2" t="s">
        <v>34</v>
      </c>
      <c r="N4976" s="11">
        <v>0.6</v>
      </c>
      <c r="O4976" s="12">
        <v>-13.0</v>
      </c>
      <c r="P4976" s="13">
        <v>-0.4</v>
      </c>
      <c r="Q4976" s="13">
        <v>32.0</v>
      </c>
      <c r="R4976" s="13">
        <f t="shared" si="1"/>
        <v>80</v>
      </c>
      <c r="S4976" s="14">
        <f t="shared" si="2"/>
        <v>26.66666667</v>
      </c>
      <c r="T4976" s="14">
        <f t="shared" si="3"/>
        <v>-0.40625</v>
      </c>
      <c r="U4976" s="15" t="str">
        <f>vlookup(F4976,'Sub categories'!$A:$C,3,False)</f>
        <v>Furnishings</v>
      </c>
      <c r="V4976" s="16">
        <f t="shared" si="4"/>
        <v>4</v>
      </c>
      <c r="W4976" s="17">
        <f t="array" ref="W4976">INDEX(shipping_prices!$C$1:$F6203,MATCH(I4976,shipping_prices!$A$1:$A6203,0),MATCH(M4976,shipping_prices!$C$1:$F$1,0))</f>
        <v>6.61</v>
      </c>
      <c r="X4976" s="15" t="str">
        <f t="shared" si="5"/>
        <v>Beth PaigeDecaturIllinois</v>
      </c>
      <c r="Y4976" s="15" t="str">
        <f t="shared" si="6"/>
        <v>loss</v>
      </c>
    </row>
    <row r="4977">
      <c r="A4977" s="1">
        <v>42909.0</v>
      </c>
      <c r="B4977" s="2" t="s">
        <v>5623</v>
      </c>
      <c r="C4977" s="2">
        <v>3.0</v>
      </c>
      <c r="D4977" s="2" t="s">
        <v>2449</v>
      </c>
      <c r="E4977" s="2" t="s">
        <v>27</v>
      </c>
      <c r="F4977" s="2" t="s">
        <v>680</v>
      </c>
      <c r="G4977" s="2" t="s">
        <v>45</v>
      </c>
      <c r="H4977" s="2" t="s">
        <v>227</v>
      </c>
      <c r="I4977" s="2" t="s">
        <v>2161</v>
      </c>
      <c r="J4977" s="2" t="s">
        <v>141</v>
      </c>
      <c r="K4977" s="2" t="s">
        <v>77</v>
      </c>
      <c r="L4977" s="10">
        <v>42913.0</v>
      </c>
      <c r="M4977" s="2" t="s">
        <v>34</v>
      </c>
      <c r="N4977" s="11">
        <v>0.3</v>
      </c>
      <c r="O4977" s="12">
        <v>-38.0</v>
      </c>
      <c r="P4977" s="13">
        <v>-0.2</v>
      </c>
      <c r="Q4977" s="13">
        <v>191.0</v>
      </c>
      <c r="R4977" s="13">
        <f t="shared" si="1"/>
        <v>272.8571429</v>
      </c>
      <c r="S4977" s="14">
        <f t="shared" si="2"/>
        <v>90.95238095</v>
      </c>
      <c r="T4977" s="14">
        <f t="shared" si="3"/>
        <v>-0.1989528796</v>
      </c>
      <c r="U4977" s="15" t="str">
        <f>vlookup(F4977,'Sub categories'!$A:$C,3,False)</f>
        <v>Chairs</v>
      </c>
      <c r="V4977" s="16">
        <f t="shared" si="4"/>
        <v>4</v>
      </c>
      <c r="W4977" s="17">
        <f t="array" ref="W4977">INDEX(shipping_prices!$C$1:$F6204,MATCH(I4977,shipping_prices!$A$1:$A6204,0),MATCH(M4977,shipping_prices!$C$1:$F$1,0))</f>
        <v>6.61</v>
      </c>
      <c r="X4977" s="15" t="str">
        <f t="shared" si="5"/>
        <v>Beth PaigeDecaturIllinois</v>
      </c>
      <c r="Y4977" s="15" t="str">
        <f t="shared" si="6"/>
        <v>loss</v>
      </c>
    </row>
    <row r="4978" hidden="1">
      <c r="A4978" s="1">
        <v>42909.0</v>
      </c>
      <c r="B4978" s="2" t="s">
        <v>5625</v>
      </c>
      <c r="C4978" s="2">
        <v>3.0</v>
      </c>
      <c r="D4978" s="2" t="s">
        <v>1193</v>
      </c>
      <c r="E4978" s="2" t="s">
        <v>27</v>
      </c>
      <c r="F4978" s="2" t="s">
        <v>202</v>
      </c>
      <c r="G4978" s="2" t="s">
        <v>39</v>
      </c>
      <c r="H4978" s="2" t="s">
        <v>193</v>
      </c>
      <c r="I4978" s="2" t="s">
        <v>5254</v>
      </c>
      <c r="J4978" s="2" t="s">
        <v>116</v>
      </c>
      <c r="K4978" s="2" t="s">
        <v>43</v>
      </c>
      <c r="L4978" s="10">
        <v>42920.0</v>
      </c>
      <c r="M4978" s="2" t="s">
        <v>34</v>
      </c>
      <c r="N4978" s="11">
        <v>0.2</v>
      </c>
      <c r="O4978" s="12">
        <v>3.0</v>
      </c>
      <c r="P4978" s="13">
        <v>0.31</v>
      </c>
      <c r="Q4978" s="13">
        <v>11.0</v>
      </c>
      <c r="R4978" s="13">
        <f t="shared" si="1"/>
        <v>13.75</v>
      </c>
      <c r="S4978" s="14">
        <f t="shared" si="2"/>
        <v>4.583333333</v>
      </c>
      <c r="T4978" s="14">
        <f t="shared" si="3"/>
        <v>0.2727272727</v>
      </c>
      <c r="U4978" s="15" t="str">
        <f>vlookup(F4978,'Sub categories'!$A:$C,3,False)</f>
        <v>Binders</v>
      </c>
      <c r="V4978" s="16">
        <f t="shared" si="4"/>
        <v>11</v>
      </c>
      <c r="W4978" s="17">
        <f t="array" ref="W4978">INDEX(shipping_prices!$C$1:$F6205,MATCH(I4978,shipping_prices!$A$1:$A6205,0),MATCH(M4978,shipping_prices!$C$1:$F$1,0))</f>
        <v>12.18</v>
      </c>
      <c r="X4978" s="15" t="str">
        <f t="shared" si="5"/>
        <v>Maribeth SchnellingCarlsbadNew Mexico</v>
      </c>
      <c r="Y4978" s="15" t="str">
        <f t="shared" si="6"/>
        <v>Low</v>
      </c>
    </row>
    <row r="4979" hidden="1">
      <c r="A4979" s="1">
        <v>42909.0</v>
      </c>
      <c r="B4979" s="2" t="s">
        <v>5626</v>
      </c>
      <c r="C4979" s="2">
        <v>1.0</v>
      </c>
      <c r="D4979" s="2" t="s">
        <v>1617</v>
      </c>
      <c r="E4979" s="2" t="s">
        <v>27</v>
      </c>
      <c r="F4979" s="2" t="s">
        <v>5627</v>
      </c>
      <c r="G4979" s="2" t="s">
        <v>29</v>
      </c>
      <c r="H4979" s="2" t="s">
        <v>458</v>
      </c>
      <c r="I4979" s="2" t="s">
        <v>2451</v>
      </c>
      <c r="J4979" s="2" t="s">
        <v>141</v>
      </c>
      <c r="K4979" s="2" t="s">
        <v>77</v>
      </c>
      <c r="L4979" s="10">
        <v>42911.0</v>
      </c>
      <c r="M4979" s="2" t="s">
        <v>90</v>
      </c>
      <c r="N4979" s="11">
        <v>0.2</v>
      </c>
      <c r="O4979" s="12">
        <v>1.0</v>
      </c>
      <c r="P4979" s="13">
        <v>0.07</v>
      </c>
      <c r="Q4979" s="13">
        <v>12.0</v>
      </c>
      <c r="R4979" s="13">
        <f t="shared" si="1"/>
        <v>15</v>
      </c>
      <c r="S4979" s="14">
        <f t="shared" si="2"/>
        <v>15</v>
      </c>
      <c r="T4979" s="14">
        <f t="shared" si="3"/>
        <v>0.08333333333</v>
      </c>
      <c r="U4979" s="15" t="str">
        <f>vlookup(F4979,'Sub categories'!$A:$C,3,False)</f>
        <v>Phones</v>
      </c>
      <c r="V4979" s="16">
        <f t="shared" si="4"/>
        <v>2</v>
      </c>
      <c r="W4979" s="17">
        <f t="array" ref="W4979">INDEX(shipping_prices!$C$1:$F6206,MATCH(I4979,shipping_prices!$A$1:$A6206,0),MATCH(M4979,shipping_prices!$C$1:$F$1,0))</f>
        <v>5.02</v>
      </c>
      <c r="X4979" s="15" t="str">
        <f t="shared" si="5"/>
        <v>Peter BühlerEvanstonIllinois</v>
      </c>
      <c r="Y4979" s="15" t="str">
        <f t="shared" si="6"/>
        <v>Low</v>
      </c>
    </row>
    <row r="4980" hidden="1">
      <c r="A4980" s="1">
        <v>42909.0</v>
      </c>
      <c r="B4980" s="2" t="s">
        <v>5628</v>
      </c>
      <c r="C4980" s="2">
        <v>4.0</v>
      </c>
      <c r="D4980" s="2" t="s">
        <v>1216</v>
      </c>
      <c r="E4980" s="2" t="s">
        <v>49</v>
      </c>
      <c r="F4980" s="2" t="s">
        <v>951</v>
      </c>
      <c r="G4980" s="2" t="s">
        <v>39</v>
      </c>
      <c r="H4980" s="2" t="s">
        <v>534</v>
      </c>
      <c r="I4980" s="2" t="s">
        <v>31</v>
      </c>
      <c r="J4980" s="2" t="s">
        <v>32</v>
      </c>
      <c r="K4980" s="2" t="s">
        <v>33</v>
      </c>
      <c r="L4980" s="10">
        <v>42910.0</v>
      </c>
      <c r="M4980" s="2" t="s">
        <v>90</v>
      </c>
      <c r="N4980" s="11">
        <v>0.0</v>
      </c>
      <c r="O4980" s="12">
        <v>117.0</v>
      </c>
      <c r="P4980" s="13">
        <v>0.13</v>
      </c>
      <c r="Q4980" s="13">
        <v>900.0</v>
      </c>
      <c r="R4980" s="13">
        <f t="shared" si="1"/>
        <v>900</v>
      </c>
      <c r="S4980" s="14">
        <f t="shared" si="2"/>
        <v>225</v>
      </c>
      <c r="T4980" s="14">
        <f t="shared" si="3"/>
        <v>0.13</v>
      </c>
      <c r="U4980" s="15" t="str">
        <f>vlookup(F4980,'Sub categories'!$A:$C,3,False)</f>
        <v>Storage</v>
      </c>
      <c r="V4980" s="16">
        <f t="shared" si="4"/>
        <v>1</v>
      </c>
      <c r="W4980" s="17">
        <f t="array" ref="W4980">INDEX(shipping_prices!$C$1:$F6207,MATCH(I4980,shipping_prices!$A$1:$A6207,0),MATCH(M4980,shipping_prices!$C$1:$F$1,0))</f>
        <v>0.94</v>
      </c>
      <c r="X4980" s="15" t="str">
        <f t="shared" si="5"/>
        <v>Julie KrizNew York CityNew York</v>
      </c>
      <c r="Y4980" s="15" t="str">
        <f t="shared" si="6"/>
        <v>High</v>
      </c>
    </row>
    <row r="4981" hidden="1">
      <c r="A4981" s="1">
        <v>42909.0</v>
      </c>
      <c r="B4981" s="2" t="s">
        <v>5629</v>
      </c>
      <c r="C4981" s="2">
        <v>4.0</v>
      </c>
      <c r="D4981" s="2" t="s">
        <v>2536</v>
      </c>
      <c r="E4981" s="2" t="s">
        <v>27</v>
      </c>
      <c r="F4981" s="2" t="s">
        <v>3535</v>
      </c>
      <c r="G4981" s="2" t="s">
        <v>29</v>
      </c>
      <c r="H4981" s="2" t="s">
        <v>460</v>
      </c>
      <c r="I4981" s="2" t="s">
        <v>169</v>
      </c>
      <c r="J4981" s="2" t="s">
        <v>42</v>
      </c>
      <c r="K4981" s="2" t="s">
        <v>43</v>
      </c>
      <c r="L4981" s="10">
        <v>42915.0</v>
      </c>
      <c r="M4981" s="2" t="s">
        <v>34</v>
      </c>
      <c r="N4981" s="11">
        <v>0.2</v>
      </c>
      <c r="O4981" s="12">
        <v>18.0</v>
      </c>
      <c r="P4981" s="13">
        <v>0.09</v>
      </c>
      <c r="Q4981" s="13">
        <v>211.0</v>
      </c>
      <c r="R4981" s="13">
        <f t="shared" si="1"/>
        <v>263.75</v>
      </c>
      <c r="S4981" s="14">
        <f t="shared" si="2"/>
        <v>65.9375</v>
      </c>
      <c r="T4981" s="14">
        <f t="shared" si="3"/>
        <v>0.08530805687</v>
      </c>
      <c r="U4981" s="15" t="str">
        <f>vlookup(F4981,'Sub categories'!$A:$C,3,False)</f>
        <v>Phones</v>
      </c>
      <c r="V4981" s="16">
        <f t="shared" si="4"/>
        <v>6</v>
      </c>
      <c r="W4981" s="17">
        <f t="array" ref="W4981">INDEX(shipping_prices!$C$1:$F6208,MATCH(I4981,shipping_prices!$A$1:$A6208,0),MATCH(M4981,shipping_prices!$C$1:$F$1,0))</f>
        <v>14.86</v>
      </c>
      <c r="X4981" s="15" t="str">
        <f t="shared" si="5"/>
        <v>Vivek GonzalezLos AngelesCalifornia</v>
      </c>
      <c r="Y4981" s="15" t="str">
        <f t="shared" si="6"/>
        <v>Low</v>
      </c>
    </row>
    <row r="4982" hidden="1">
      <c r="A4982" s="1">
        <v>42909.0</v>
      </c>
      <c r="B4982" s="2" t="s">
        <v>5630</v>
      </c>
      <c r="C4982" s="2">
        <v>2.0</v>
      </c>
      <c r="D4982" s="2" t="s">
        <v>1741</v>
      </c>
      <c r="E4982" s="2" t="s">
        <v>49</v>
      </c>
      <c r="F4982" s="2" t="s">
        <v>4296</v>
      </c>
      <c r="G4982" s="2" t="s">
        <v>29</v>
      </c>
      <c r="H4982" s="2" t="s">
        <v>79</v>
      </c>
      <c r="I4982" s="2" t="s">
        <v>1790</v>
      </c>
      <c r="J4982" s="2" t="s">
        <v>97</v>
      </c>
      <c r="K4982" s="2" t="s">
        <v>77</v>
      </c>
      <c r="L4982" s="10">
        <v>42917.0</v>
      </c>
      <c r="M4982" s="2" t="s">
        <v>142</v>
      </c>
      <c r="N4982" s="11">
        <v>0.0</v>
      </c>
      <c r="O4982" s="12">
        <v>4.0</v>
      </c>
      <c r="P4982" s="13">
        <v>0.27</v>
      </c>
      <c r="Q4982" s="13">
        <v>15.0</v>
      </c>
      <c r="R4982" s="13">
        <f t="shared" si="1"/>
        <v>15</v>
      </c>
      <c r="S4982" s="14">
        <f t="shared" si="2"/>
        <v>7.5</v>
      </c>
      <c r="T4982" s="14">
        <f t="shared" si="3"/>
        <v>0.2666666667</v>
      </c>
      <c r="U4982" s="15" t="str">
        <f>vlookup(F4982,'Sub categories'!$A:$C,3,False)</f>
        <v>Phones</v>
      </c>
      <c r="V4982" s="16">
        <f t="shared" si="4"/>
        <v>8</v>
      </c>
      <c r="W4982" s="17">
        <f t="array" ref="W4982">INDEX(shipping_prices!$C$1:$F6209,MATCH(I4982,shipping_prices!$A$1:$A6209,0),MATCH(M4982,shipping_prices!$C$1:$F$1,0))</f>
        <v>19.07</v>
      </c>
      <c r="X4982" s="15" t="str">
        <f t="shared" si="5"/>
        <v>Dianna WilsonDetroitMichigan</v>
      </c>
      <c r="Y4982" s="15" t="str">
        <f t="shared" si="6"/>
        <v>Low</v>
      </c>
    </row>
    <row r="4983">
      <c r="A4983" s="1">
        <v>42910.0</v>
      </c>
      <c r="B4983" s="2" t="s">
        <v>5631</v>
      </c>
      <c r="C4983" s="2">
        <v>4.0</v>
      </c>
      <c r="D4983" s="2" t="s">
        <v>3503</v>
      </c>
      <c r="E4983" s="2" t="s">
        <v>49</v>
      </c>
      <c r="F4983" s="2" t="s">
        <v>2122</v>
      </c>
      <c r="G4983" s="2" t="s">
        <v>45</v>
      </c>
      <c r="H4983" s="2" t="s">
        <v>227</v>
      </c>
      <c r="I4983" s="2" t="s">
        <v>2112</v>
      </c>
      <c r="J4983" s="2" t="s">
        <v>814</v>
      </c>
      <c r="K4983" s="2" t="s">
        <v>43</v>
      </c>
      <c r="L4983" s="10">
        <v>42910.0</v>
      </c>
      <c r="M4983" s="2" t="s">
        <v>469</v>
      </c>
      <c r="N4983" s="11">
        <v>0.2</v>
      </c>
      <c r="O4983" s="12">
        <v>5.0</v>
      </c>
      <c r="P4983" s="13">
        <v>0.06</v>
      </c>
      <c r="Q4983" s="13">
        <v>83.0</v>
      </c>
      <c r="R4983" s="13">
        <f t="shared" si="1"/>
        <v>103.75</v>
      </c>
      <c r="S4983" s="14">
        <f t="shared" si="2"/>
        <v>25.9375</v>
      </c>
      <c r="T4983" s="14">
        <f t="shared" si="3"/>
        <v>0.06024096386</v>
      </c>
      <c r="U4983" s="15" t="str">
        <f>vlookup(F4983,'Sub categories'!$A:$C,3,False)</f>
        <v>Chairs</v>
      </c>
      <c r="V4983" s="16">
        <f t="shared" si="4"/>
        <v>0</v>
      </c>
      <c r="W4983" s="17">
        <f t="array" ref="W4983">INDEX(shipping_prices!$C$1:$F6210,MATCH(I4983,shipping_prices!$A$1:$A6210,0),MATCH(M4983,shipping_prices!$C$1:$F$1,0))</f>
        <v>51.16</v>
      </c>
      <c r="X4983" s="15" t="str">
        <f t="shared" si="5"/>
        <v>Philisse OvercashLouisvilleColorado</v>
      </c>
      <c r="Y4983" s="15" t="str">
        <f t="shared" si="6"/>
        <v>Low</v>
      </c>
    </row>
    <row r="4984" hidden="1">
      <c r="A4984" s="1">
        <v>42910.0</v>
      </c>
      <c r="B4984" s="2" t="s">
        <v>5631</v>
      </c>
      <c r="C4984" s="2">
        <v>3.0</v>
      </c>
      <c r="D4984" s="2" t="s">
        <v>3503</v>
      </c>
      <c r="E4984" s="2" t="s">
        <v>49</v>
      </c>
      <c r="F4984" s="2" t="s">
        <v>2367</v>
      </c>
      <c r="G4984" s="2" t="s">
        <v>29</v>
      </c>
      <c r="H4984" s="2" t="s">
        <v>79</v>
      </c>
      <c r="I4984" s="2" t="s">
        <v>2112</v>
      </c>
      <c r="J4984" s="2" t="s">
        <v>814</v>
      </c>
      <c r="K4984" s="2" t="s">
        <v>43</v>
      </c>
      <c r="L4984" s="10">
        <v>42910.0</v>
      </c>
      <c r="M4984" s="2" t="s">
        <v>469</v>
      </c>
      <c r="N4984" s="11">
        <v>0.2</v>
      </c>
      <c r="O4984" s="12">
        <v>9.0</v>
      </c>
      <c r="P4984" s="13">
        <v>0.06</v>
      </c>
      <c r="Q4984" s="13">
        <v>147.0</v>
      </c>
      <c r="R4984" s="13">
        <f t="shared" si="1"/>
        <v>183.75</v>
      </c>
      <c r="S4984" s="14">
        <f t="shared" si="2"/>
        <v>61.25</v>
      </c>
      <c r="T4984" s="14">
        <f t="shared" si="3"/>
        <v>0.0612244898</v>
      </c>
      <c r="U4984" s="15" t="str">
        <f>vlookup(F4984,'Sub categories'!$A:$C,3,False)</f>
        <v>Phones</v>
      </c>
      <c r="V4984" s="16">
        <f t="shared" si="4"/>
        <v>0</v>
      </c>
      <c r="W4984" s="17">
        <f t="array" ref="W4984">INDEX(shipping_prices!$C$1:$F6211,MATCH(I4984,shipping_prices!$A$1:$A6211,0),MATCH(M4984,shipping_prices!$C$1:$F$1,0))</f>
        <v>51.16</v>
      </c>
      <c r="X4984" s="15" t="str">
        <f t="shared" si="5"/>
        <v>Philisse OvercashLouisvilleColorado</v>
      </c>
      <c r="Y4984" s="15" t="str">
        <f t="shared" si="6"/>
        <v>Low</v>
      </c>
    </row>
    <row r="4985" hidden="1">
      <c r="A4985" s="1">
        <v>42910.0</v>
      </c>
      <c r="B4985" s="2" t="s">
        <v>5632</v>
      </c>
      <c r="C4985" s="2">
        <v>2.0</v>
      </c>
      <c r="D4985" s="2" t="s">
        <v>1300</v>
      </c>
      <c r="E4985" s="2" t="s">
        <v>49</v>
      </c>
      <c r="F4985" s="2" t="s">
        <v>1027</v>
      </c>
      <c r="G4985" s="2" t="s">
        <v>39</v>
      </c>
      <c r="H4985" s="2" t="s">
        <v>1028</v>
      </c>
      <c r="I4985" s="2" t="s">
        <v>96</v>
      </c>
      <c r="J4985" s="2" t="s">
        <v>406</v>
      </c>
      <c r="K4985" s="2" t="s">
        <v>54</v>
      </c>
      <c r="L4985" s="10">
        <v>42911.0</v>
      </c>
      <c r="M4985" s="2" t="s">
        <v>34</v>
      </c>
      <c r="N4985" s="11">
        <v>0.0</v>
      </c>
      <c r="O4985" s="12">
        <v>7.0</v>
      </c>
      <c r="P4985" s="13">
        <v>0.45</v>
      </c>
      <c r="Q4985" s="13">
        <v>15.0</v>
      </c>
      <c r="R4985" s="13">
        <f t="shared" si="1"/>
        <v>15</v>
      </c>
      <c r="S4985" s="14">
        <f t="shared" si="2"/>
        <v>7.5</v>
      </c>
      <c r="T4985" s="14">
        <f t="shared" si="3"/>
        <v>0.4666666667</v>
      </c>
      <c r="U4985" s="15" t="str">
        <f>vlookup(F4985,'Sub categories'!$A:$C,3,False)</f>
        <v>Binders</v>
      </c>
      <c r="V4985" s="16">
        <f t="shared" si="4"/>
        <v>1</v>
      </c>
      <c r="W4985" s="17">
        <f t="array" ref="W4985">INDEX(shipping_prices!$C$1:$F6212,MATCH(I4985,shipping_prices!$A$1:$A6212,0),MATCH(M4985,shipping_prices!$C$1:$F$1,0))</f>
        <v>13.85</v>
      </c>
      <c r="X4985" s="15" t="str">
        <f t="shared" si="5"/>
        <v>Alejandro BallentineJacksonMississippi</v>
      </c>
      <c r="Y4985" s="15" t="str">
        <f t="shared" si="6"/>
        <v>Low</v>
      </c>
    </row>
    <row r="4986">
      <c r="A4986" s="1">
        <v>42910.0</v>
      </c>
      <c r="B4986" s="2" t="s">
        <v>5632</v>
      </c>
      <c r="C4986" s="2">
        <v>4.0</v>
      </c>
      <c r="D4986" s="2" t="s">
        <v>1300</v>
      </c>
      <c r="E4986" s="2" t="s">
        <v>49</v>
      </c>
      <c r="F4986" s="2" t="s">
        <v>242</v>
      </c>
      <c r="G4986" s="2" t="s">
        <v>45</v>
      </c>
      <c r="H4986" s="2" t="s">
        <v>243</v>
      </c>
      <c r="I4986" s="2" t="s">
        <v>96</v>
      </c>
      <c r="J4986" s="2" t="s">
        <v>406</v>
      </c>
      <c r="K4986" s="2" t="s">
        <v>54</v>
      </c>
      <c r="L4986" s="10">
        <v>42911.0</v>
      </c>
      <c r="M4986" s="2" t="s">
        <v>34</v>
      </c>
      <c r="N4986" s="11">
        <v>0.0</v>
      </c>
      <c r="O4986" s="12">
        <v>7.0</v>
      </c>
      <c r="P4986" s="13">
        <v>0.39</v>
      </c>
      <c r="Q4986" s="13">
        <v>19.0</v>
      </c>
      <c r="R4986" s="13">
        <f t="shared" si="1"/>
        <v>19</v>
      </c>
      <c r="S4986" s="14">
        <f t="shared" si="2"/>
        <v>4.75</v>
      </c>
      <c r="T4986" s="14">
        <f t="shared" si="3"/>
        <v>0.3684210526</v>
      </c>
      <c r="U4986" s="15" t="str">
        <f>vlookup(F4986,'Sub categories'!$A:$C,3,False)</f>
        <v>Furnishings</v>
      </c>
      <c r="V4986" s="16">
        <f t="shared" si="4"/>
        <v>1</v>
      </c>
      <c r="W4986" s="17">
        <f t="array" ref="W4986">INDEX(shipping_prices!$C$1:$F6213,MATCH(I4986,shipping_prices!$A$1:$A6213,0),MATCH(M4986,shipping_prices!$C$1:$F$1,0))</f>
        <v>13.85</v>
      </c>
      <c r="X4986" s="15" t="str">
        <f t="shared" si="5"/>
        <v>Alejandro BallentineJacksonMississippi</v>
      </c>
      <c r="Y4986" s="15" t="str">
        <f t="shared" si="6"/>
        <v>Low</v>
      </c>
    </row>
    <row r="4987" hidden="1">
      <c r="A4987" s="1">
        <v>42910.0</v>
      </c>
      <c r="B4987" s="2" t="s">
        <v>5633</v>
      </c>
      <c r="C4987" s="2">
        <v>4.0</v>
      </c>
      <c r="D4987" s="2" t="s">
        <v>499</v>
      </c>
      <c r="E4987" s="2" t="s">
        <v>37</v>
      </c>
      <c r="F4987" s="2" t="s">
        <v>4252</v>
      </c>
      <c r="G4987" s="2" t="s">
        <v>39</v>
      </c>
      <c r="H4987" s="2" t="s">
        <v>193</v>
      </c>
      <c r="I4987" s="2" t="s">
        <v>310</v>
      </c>
      <c r="J4987" s="2" t="s">
        <v>311</v>
      </c>
      <c r="K4987" s="2" t="s">
        <v>33</v>
      </c>
      <c r="L4987" s="10">
        <v>42921.0</v>
      </c>
      <c r="M4987" s="2" t="s">
        <v>34</v>
      </c>
      <c r="N4987" s="11">
        <v>0.0</v>
      </c>
      <c r="O4987" s="12">
        <v>4.0</v>
      </c>
      <c r="P4987" s="13">
        <v>0.45</v>
      </c>
      <c r="Q4987" s="13">
        <v>8.0</v>
      </c>
      <c r="R4987" s="13">
        <f t="shared" si="1"/>
        <v>8</v>
      </c>
      <c r="S4987" s="14">
        <f t="shared" si="2"/>
        <v>2</v>
      </c>
      <c r="T4987" s="14">
        <f t="shared" si="3"/>
        <v>0.5</v>
      </c>
      <c r="U4987" s="15" t="str">
        <f>vlookup(F4987,'Sub categories'!$A:$C,3,False)</f>
        <v>Binders</v>
      </c>
      <c r="V4987" s="16">
        <f t="shared" si="4"/>
        <v>11</v>
      </c>
      <c r="W4987" s="17">
        <f t="array" ref="W4987">INDEX(shipping_prices!$C$1:$F6214,MATCH(I4987,shipping_prices!$A$1:$A6214,0),MATCH(M4987,shipping_prices!$C$1:$F$1,0))</f>
        <v>14.31</v>
      </c>
      <c r="X4987" s="15" t="str">
        <f t="shared" si="5"/>
        <v>Muhammed YedwabNewarkDelaware</v>
      </c>
      <c r="Y4987" s="15" t="str">
        <f t="shared" si="6"/>
        <v>Low</v>
      </c>
    </row>
    <row r="4988" hidden="1">
      <c r="A4988" s="1">
        <v>42910.0</v>
      </c>
      <c r="B4988" s="2" t="s">
        <v>5634</v>
      </c>
      <c r="C4988" s="2">
        <v>5.0</v>
      </c>
      <c r="D4988" s="2" t="s">
        <v>1300</v>
      </c>
      <c r="E4988" s="2" t="s">
        <v>49</v>
      </c>
      <c r="F4988" s="2" t="s">
        <v>4669</v>
      </c>
      <c r="G4988" s="2" t="s">
        <v>39</v>
      </c>
      <c r="H4988" s="2" t="s">
        <v>157</v>
      </c>
      <c r="I4988" s="2" t="s">
        <v>158</v>
      </c>
      <c r="J4988" s="2" t="s">
        <v>159</v>
      </c>
      <c r="K4988" s="2" t="s">
        <v>43</v>
      </c>
      <c r="L4988" s="10">
        <v>42919.0</v>
      </c>
      <c r="M4988" s="2" t="s">
        <v>34</v>
      </c>
      <c r="N4988" s="11">
        <v>0.0</v>
      </c>
      <c r="O4988" s="12">
        <v>8.0</v>
      </c>
      <c r="P4988" s="13">
        <v>0.48</v>
      </c>
      <c r="Q4988" s="13">
        <v>17.0</v>
      </c>
      <c r="R4988" s="13">
        <f t="shared" si="1"/>
        <v>17</v>
      </c>
      <c r="S4988" s="14">
        <f t="shared" si="2"/>
        <v>3.4</v>
      </c>
      <c r="T4988" s="14">
        <f t="shared" si="3"/>
        <v>0.4705882353</v>
      </c>
      <c r="U4988" s="15" t="str">
        <f>vlookup(F4988,'Sub categories'!$A:$C,3,False)</f>
        <v>Fasteners</v>
      </c>
      <c r="V4988" s="16">
        <f t="shared" si="4"/>
        <v>9</v>
      </c>
      <c r="W4988" s="17">
        <f t="array" ref="W4988">INDEX(shipping_prices!$C$1:$F6215,MATCH(I4988,shipping_prices!$A$1:$A6215,0),MATCH(M4988,shipping_prices!$C$1:$F$1,0))</f>
        <v>7</v>
      </c>
      <c r="X4988" s="15" t="str">
        <f t="shared" si="5"/>
        <v>Alejandro BallentineSeattleWashington</v>
      </c>
      <c r="Y4988" s="15" t="str">
        <f t="shared" si="6"/>
        <v>Low</v>
      </c>
    </row>
    <row r="4989" hidden="1">
      <c r="A4989" s="1">
        <v>42911.0</v>
      </c>
      <c r="B4989" s="2" t="s">
        <v>5635</v>
      </c>
      <c r="C4989" s="2">
        <v>2.0</v>
      </c>
      <c r="D4989" s="2" t="s">
        <v>2897</v>
      </c>
      <c r="E4989" s="2" t="s">
        <v>27</v>
      </c>
      <c r="F4989" s="2" t="s">
        <v>1047</v>
      </c>
      <c r="G4989" s="2" t="s">
        <v>39</v>
      </c>
      <c r="H4989" s="2" t="s">
        <v>157</v>
      </c>
      <c r="I4989" s="2" t="s">
        <v>1607</v>
      </c>
      <c r="J4989" s="2" t="s">
        <v>42</v>
      </c>
      <c r="K4989" s="2" t="s">
        <v>43</v>
      </c>
      <c r="L4989" s="10">
        <v>42920.0</v>
      </c>
      <c r="M4989" s="2" t="s">
        <v>142</v>
      </c>
      <c r="N4989" s="11">
        <v>0.0</v>
      </c>
      <c r="O4989" s="12">
        <v>2.0</v>
      </c>
      <c r="P4989" s="13">
        <v>0.41</v>
      </c>
      <c r="Q4989" s="13">
        <v>4.0</v>
      </c>
      <c r="R4989" s="13">
        <f t="shared" si="1"/>
        <v>4</v>
      </c>
      <c r="S4989" s="14">
        <f t="shared" si="2"/>
        <v>2</v>
      </c>
      <c r="T4989" s="14">
        <f t="shared" si="3"/>
        <v>0.5</v>
      </c>
      <c r="U4989" s="15" t="str">
        <f>vlookup(F4989,'Sub categories'!$A:$C,3,False)</f>
        <v>Fasteners</v>
      </c>
      <c r="V4989" s="16">
        <f t="shared" si="4"/>
        <v>9</v>
      </c>
      <c r="W4989" s="17">
        <f t="array" ref="W4989">INDEX(shipping_prices!$C$1:$F6216,MATCH(I4989,shipping_prices!$A$1:$A6216,0),MATCH(M4989,shipping_prices!$C$1:$F$1,0))</f>
        <v>18.21</v>
      </c>
      <c r="X4989" s="15" t="str">
        <f t="shared" si="5"/>
        <v>Joseph HoltRedondo BeachCalifornia</v>
      </c>
      <c r="Y4989" s="15" t="str">
        <f t="shared" si="6"/>
        <v>Low</v>
      </c>
    </row>
    <row r="4990" hidden="1">
      <c r="A4990" s="1">
        <v>42911.0</v>
      </c>
      <c r="B4990" s="2" t="s">
        <v>5635</v>
      </c>
      <c r="C4990" s="2">
        <v>2.0</v>
      </c>
      <c r="D4990" s="2" t="s">
        <v>2897</v>
      </c>
      <c r="E4990" s="2" t="s">
        <v>27</v>
      </c>
      <c r="F4990" s="2" t="s">
        <v>453</v>
      </c>
      <c r="G4990" s="2" t="s">
        <v>39</v>
      </c>
      <c r="H4990" s="2" t="s">
        <v>454</v>
      </c>
      <c r="I4990" s="2" t="s">
        <v>1607</v>
      </c>
      <c r="J4990" s="2" t="s">
        <v>42</v>
      </c>
      <c r="K4990" s="2" t="s">
        <v>43</v>
      </c>
      <c r="L4990" s="10">
        <v>42920.0</v>
      </c>
      <c r="M4990" s="2" t="s">
        <v>142</v>
      </c>
      <c r="N4990" s="11">
        <v>0.2</v>
      </c>
      <c r="O4990" s="12">
        <v>4.0</v>
      </c>
      <c r="P4990" s="13">
        <v>0.34</v>
      </c>
      <c r="Q4990" s="13">
        <v>12.0</v>
      </c>
      <c r="R4990" s="13">
        <f t="shared" si="1"/>
        <v>15</v>
      </c>
      <c r="S4990" s="14">
        <f t="shared" si="2"/>
        <v>7.5</v>
      </c>
      <c r="T4990" s="14">
        <f t="shared" si="3"/>
        <v>0.3333333333</v>
      </c>
      <c r="U4990" s="15" t="str">
        <f>vlookup(F4990,'Sub categories'!$A:$C,3,False)</f>
        <v>Binders</v>
      </c>
      <c r="V4990" s="16">
        <f t="shared" si="4"/>
        <v>9</v>
      </c>
      <c r="W4990" s="17">
        <f t="array" ref="W4990">INDEX(shipping_prices!$C$1:$F6217,MATCH(I4990,shipping_prices!$A$1:$A6217,0),MATCH(M4990,shipping_prices!$C$1:$F$1,0))</f>
        <v>18.21</v>
      </c>
      <c r="X4990" s="15" t="str">
        <f t="shared" si="5"/>
        <v>Joseph HoltRedondo BeachCalifornia</v>
      </c>
      <c r="Y4990" s="15" t="str">
        <f t="shared" si="6"/>
        <v>Low</v>
      </c>
    </row>
    <row r="4991" hidden="1">
      <c r="A4991" s="1">
        <v>42911.0</v>
      </c>
      <c r="B4991" s="2" t="s">
        <v>5635</v>
      </c>
      <c r="C4991" s="2">
        <v>2.0</v>
      </c>
      <c r="D4991" s="2" t="s">
        <v>2897</v>
      </c>
      <c r="E4991" s="2" t="s">
        <v>27</v>
      </c>
      <c r="F4991" s="2" t="s">
        <v>5636</v>
      </c>
      <c r="G4991" s="2" t="s">
        <v>39</v>
      </c>
      <c r="H4991" s="2" t="s">
        <v>79</v>
      </c>
      <c r="I4991" s="2" t="s">
        <v>1607</v>
      </c>
      <c r="J4991" s="2" t="s">
        <v>42</v>
      </c>
      <c r="K4991" s="2" t="s">
        <v>43</v>
      </c>
      <c r="L4991" s="10">
        <v>42920.0</v>
      </c>
      <c r="M4991" s="2" t="s">
        <v>142</v>
      </c>
      <c r="N4991" s="11">
        <v>0.0</v>
      </c>
      <c r="O4991" s="12">
        <v>46.0</v>
      </c>
      <c r="P4991" s="13">
        <v>0.48</v>
      </c>
      <c r="Q4991" s="13">
        <v>96.0</v>
      </c>
      <c r="R4991" s="13">
        <f t="shared" si="1"/>
        <v>96</v>
      </c>
      <c r="S4991" s="14">
        <f t="shared" si="2"/>
        <v>48</v>
      </c>
      <c r="T4991" s="14">
        <f t="shared" si="3"/>
        <v>0.4791666667</v>
      </c>
      <c r="U4991" s="15" t="str">
        <f>vlookup(F4991,'Sub categories'!$A:$C,3,False)</f>
        <v>Paper</v>
      </c>
      <c r="V4991" s="16">
        <f t="shared" si="4"/>
        <v>9</v>
      </c>
      <c r="W4991" s="17">
        <f t="array" ref="W4991">INDEX(shipping_prices!$C$1:$F6218,MATCH(I4991,shipping_prices!$A$1:$A6218,0),MATCH(M4991,shipping_prices!$C$1:$F$1,0))</f>
        <v>18.21</v>
      </c>
      <c r="X4991" s="15" t="str">
        <f t="shared" si="5"/>
        <v>Joseph HoltRedondo BeachCalifornia</v>
      </c>
      <c r="Y4991" s="15" t="str">
        <f t="shared" si="6"/>
        <v>High</v>
      </c>
    </row>
    <row r="4992" hidden="1">
      <c r="A4992" s="1">
        <v>42911.0</v>
      </c>
      <c r="B4992" s="2" t="s">
        <v>5637</v>
      </c>
      <c r="C4992" s="2">
        <v>5.0</v>
      </c>
      <c r="D4992" s="2" t="s">
        <v>1187</v>
      </c>
      <c r="E4992" s="2" t="s">
        <v>27</v>
      </c>
      <c r="F4992" s="2" t="s">
        <v>4888</v>
      </c>
      <c r="G4992" s="2" t="s">
        <v>39</v>
      </c>
      <c r="H4992" s="2" t="s">
        <v>79</v>
      </c>
      <c r="I4992" s="2" t="s">
        <v>158</v>
      </c>
      <c r="J4992" s="2" t="s">
        <v>159</v>
      </c>
      <c r="K4992" s="2" t="s">
        <v>43</v>
      </c>
      <c r="L4992" s="10">
        <v>42918.0</v>
      </c>
      <c r="M4992" s="2" t="s">
        <v>142</v>
      </c>
      <c r="N4992" s="11">
        <v>0.2</v>
      </c>
      <c r="O4992" s="12">
        <v>3.0</v>
      </c>
      <c r="P4992" s="13">
        <v>0.34</v>
      </c>
      <c r="Q4992" s="13">
        <v>8.0</v>
      </c>
      <c r="R4992" s="13">
        <f t="shared" si="1"/>
        <v>10</v>
      </c>
      <c r="S4992" s="14">
        <f t="shared" si="2"/>
        <v>2</v>
      </c>
      <c r="T4992" s="14">
        <f t="shared" si="3"/>
        <v>0.375</v>
      </c>
      <c r="U4992" s="15" t="str">
        <f>vlookup(F4992,'Sub categories'!$A:$C,3,False)</f>
        <v>Binders</v>
      </c>
      <c r="V4992" s="16">
        <f t="shared" si="4"/>
        <v>7</v>
      </c>
      <c r="W4992" s="17">
        <f t="array" ref="W4992">INDEX(shipping_prices!$C$1:$F6219,MATCH(I4992,shipping_prices!$A$1:$A6219,0),MATCH(M4992,shipping_prices!$C$1:$F$1,0))</f>
        <v>18.38</v>
      </c>
      <c r="X4992" s="15" t="str">
        <f t="shared" si="5"/>
        <v>Duane NoonanSeattleWashington</v>
      </c>
      <c r="Y4992" s="15" t="str">
        <f t="shared" si="6"/>
        <v>Low</v>
      </c>
    </row>
    <row r="4993" hidden="1">
      <c r="A4993" s="1">
        <v>42911.0</v>
      </c>
      <c r="B4993" s="2" t="s">
        <v>5638</v>
      </c>
      <c r="C4993" s="2">
        <v>2.0</v>
      </c>
      <c r="D4993" s="2" t="s">
        <v>4166</v>
      </c>
      <c r="E4993" s="2" t="s">
        <v>37</v>
      </c>
      <c r="F4993" s="2" t="s">
        <v>5178</v>
      </c>
      <c r="G4993" s="2" t="s">
        <v>39</v>
      </c>
      <c r="H4993" s="2" t="s">
        <v>3887</v>
      </c>
      <c r="I4993" s="2" t="s">
        <v>1418</v>
      </c>
      <c r="J4993" s="2" t="s">
        <v>814</v>
      </c>
      <c r="K4993" s="2" t="s">
        <v>43</v>
      </c>
      <c r="L4993" s="10">
        <v>42919.0</v>
      </c>
      <c r="M4993" s="2" t="s">
        <v>34</v>
      </c>
      <c r="N4993" s="11">
        <v>0.2</v>
      </c>
      <c r="O4993" s="12">
        <v>4.0</v>
      </c>
      <c r="P4993" s="13">
        <v>0.19</v>
      </c>
      <c r="Q4993" s="13">
        <v>19.0</v>
      </c>
      <c r="R4993" s="13">
        <f t="shared" si="1"/>
        <v>23.75</v>
      </c>
      <c r="S4993" s="14">
        <f t="shared" si="2"/>
        <v>11.875</v>
      </c>
      <c r="T4993" s="14">
        <f t="shared" si="3"/>
        <v>0.2105263158</v>
      </c>
      <c r="U4993" s="15" t="str">
        <f>vlookup(F4993,'Sub categories'!$A:$C,3,False)</f>
        <v>Appliances</v>
      </c>
      <c r="V4993" s="16">
        <f t="shared" si="4"/>
        <v>8</v>
      </c>
      <c r="W4993" s="17">
        <f t="array" ref="W4993">INDEX(shipping_prices!$C$1:$F6220,MATCH(I4993,shipping_prices!$A$1:$A6220,0),MATCH(M4993,shipping_prices!$C$1:$F$1,0))</f>
        <v>12.96</v>
      </c>
      <c r="X4993" s="15" t="str">
        <f t="shared" si="5"/>
        <v>Sally HughsbyDenverColorado</v>
      </c>
      <c r="Y4993" s="15" t="str">
        <f t="shared" si="6"/>
        <v>Low</v>
      </c>
    </row>
    <row r="4994" hidden="1">
      <c r="A4994" s="1">
        <v>42911.0</v>
      </c>
      <c r="B4994" s="2" t="s">
        <v>5639</v>
      </c>
      <c r="C4994" s="2">
        <v>3.0</v>
      </c>
      <c r="D4994" s="2" t="s">
        <v>699</v>
      </c>
      <c r="E4994" s="2" t="s">
        <v>27</v>
      </c>
      <c r="F4994" s="2" t="s">
        <v>1610</v>
      </c>
      <c r="G4994" s="2" t="s">
        <v>39</v>
      </c>
      <c r="H4994" s="2" t="s">
        <v>297</v>
      </c>
      <c r="I4994" s="2" t="s">
        <v>31</v>
      </c>
      <c r="J4994" s="2" t="s">
        <v>32</v>
      </c>
      <c r="K4994" s="2" t="s">
        <v>33</v>
      </c>
      <c r="L4994" s="10">
        <v>42922.0</v>
      </c>
      <c r="M4994" s="2" t="s">
        <v>34</v>
      </c>
      <c r="N4994" s="11">
        <v>0.0</v>
      </c>
      <c r="O4994" s="12">
        <v>3.0</v>
      </c>
      <c r="P4994" s="13">
        <v>0.3</v>
      </c>
      <c r="Q4994" s="13">
        <v>11.0</v>
      </c>
      <c r="R4994" s="13">
        <f t="shared" si="1"/>
        <v>11</v>
      </c>
      <c r="S4994" s="14">
        <f t="shared" si="2"/>
        <v>3.666666667</v>
      </c>
      <c r="T4994" s="14">
        <f t="shared" si="3"/>
        <v>0.2727272727</v>
      </c>
      <c r="U4994" s="15" t="str">
        <f>vlookup(F4994,'Sub categories'!$A:$C,3,False)</f>
        <v>Supplies</v>
      </c>
      <c r="V4994" s="16">
        <f t="shared" si="4"/>
        <v>11</v>
      </c>
      <c r="W4994" s="17">
        <f t="array" ref="W4994">INDEX(shipping_prices!$C$1:$F6221,MATCH(I4994,shipping_prices!$A$1:$A6221,0),MATCH(M4994,shipping_prices!$C$1:$F$1,0))</f>
        <v>10.09</v>
      </c>
      <c r="X4994" s="15" t="str">
        <f t="shared" si="5"/>
        <v>Patrick GardnerNew York CityNew York</v>
      </c>
      <c r="Y4994" s="15" t="str">
        <f t="shared" si="6"/>
        <v>Low</v>
      </c>
    </row>
    <row r="4995" hidden="1">
      <c r="A4995" s="1">
        <v>42912.0</v>
      </c>
      <c r="B4995" s="2" t="s">
        <v>5639</v>
      </c>
      <c r="C4995" s="2">
        <v>2.0</v>
      </c>
      <c r="D4995" s="2" t="s">
        <v>699</v>
      </c>
      <c r="E4995" s="2" t="s">
        <v>27</v>
      </c>
      <c r="F4995" s="2" t="s">
        <v>763</v>
      </c>
      <c r="G4995" s="2" t="s">
        <v>29</v>
      </c>
      <c r="H4995" s="2" t="s">
        <v>764</v>
      </c>
      <c r="I4995" s="2" t="s">
        <v>31</v>
      </c>
      <c r="J4995" s="2" t="s">
        <v>32</v>
      </c>
      <c r="K4995" s="2" t="s">
        <v>33</v>
      </c>
      <c r="L4995" s="10">
        <v>42922.0</v>
      </c>
      <c r="M4995" s="2" t="s">
        <v>34</v>
      </c>
      <c r="N4995" s="11">
        <v>0.0</v>
      </c>
      <c r="O4995" s="12">
        <v>30.0</v>
      </c>
      <c r="P4995" s="13">
        <v>0.42</v>
      </c>
      <c r="Q4995" s="13">
        <v>72.0</v>
      </c>
      <c r="R4995" s="13">
        <f t="shared" si="1"/>
        <v>72</v>
      </c>
      <c r="S4995" s="14">
        <f t="shared" si="2"/>
        <v>36</v>
      </c>
      <c r="T4995" s="14">
        <f t="shared" si="3"/>
        <v>0.4166666667</v>
      </c>
      <c r="U4995" s="15" t="str">
        <f>vlookup(F4995,'Sub categories'!$A:$C,3,False)</f>
        <v>Accessories</v>
      </c>
      <c r="V4995" s="16">
        <f t="shared" si="4"/>
        <v>10</v>
      </c>
      <c r="W4995" s="17">
        <f t="array" ref="W4995">INDEX(shipping_prices!$C$1:$F6222,MATCH(I4995,shipping_prices!$A$1:$A6222,0),MATCH(M4995,shipping_prices!$C$1:$F$1,0))</f>
        <v>10.09</v>
      </c>
      <c r="X4995" s="15" t="str">
        <f t="shared" si="5"/>
        <v>Patrick GardnerNew York CityNew York</v>
      </c>
      <c r="Y4995" s="15" t="str">
        <f t="shared" si="6"/>
        <v>Low</v>
      </c>
    </row>
    <row r="4996">
      <c r="A4996" s="1">
        <v>42912.0</v>
      </c>
      <c r="B4996" s="2" t="s">
        <v>5639</v>
      </c>
      <c r="C4996" s="2">
        <v>3.0</v>
      </c>
      <c r="D4996" s="2" t="s">
        <v>699</v>
      </c>
      <c r="E4996" s="2" t="s">
        <v>27</v>
      </c>
      <c r="F4996" s="2" t="s">
        <v>484</v>
      </c>
      <c r="G4996" s="2" t="s">
        <v>45</v>
      </c>
      <c r="H4996" s="2" t="s">
        <v>485</v>
      </c>
      <c r="I4996" s="2" t="s">
        <v>31</v>
      </c>
      <c r="J4996" s="2" t="s">
        <v>32</v>
      </c>
      <c r="K4996" s="2" t="s">
        <v>33</v>
      </c>
      <c r="L4996" s="10">
        <v>42922.0</v>
      </c>
      <c r="M4996" s="2" t="s">
        <v>34</v>
      </c>
      <c r="N4996" s="11">
        <v>0.0</v>
      </c>
      <c r="O4996" s="12">
        <v>61.0</v>
      </c>
      <c r="P4996" s="13">
        <v>0.32</v>
      </c>
      <c r="Q4996" s="13">
        <v>192.0</v>
      </c>
      <c r="R4996" s="13">
        <f t="shared" si="1"/>
        <v>192</v>
      </c>
      <c r="S4996" s="14">
        <f t="shared" si="2"/>
        <v>64</v>
      </c>
      <c r="T4996" s="14">
        <f t="shared" si="3"/>
        <v>0.3177083333</v>
      </c>
      <c r="U4996" s="15" t="str">
        <f>vlookup(F4996,'Sub categories'!$A:$C,3,False)</f>
        <v>Furnishings</v>
      </c>
      <c r="V4996" s="16">
        <f t="shared" si="4"/>
        <v>10</v>
      </c>
      <c r="W4996" s="17">
        <f t="array" ref="W4996">INDEX(shipping_prices!$C$1:$F6223,MATCH(I4996,shipping_prices!$A$1:$A6223,0),MATCH(M4996,shipping_prices!$C$1:$F$1,0))</f>
        <v>10.09</v>
      </c>
      <c r="X4996" s="15" t="str">
        <f t="shared" si="5"/>
        <v>Patrick GardnerNew York CityNew York</v>
      </c>
      <c r="Y4996" s="15" t="str">
        <f t="shared" si="6"/>
        <v>High</v>
      </c>
    </row>
    <row r="4997" hidden="1">
      <c r="A4997" s="1">
        <v>42912.0</v>
      </c>
      <c r="B4997" s="2" t="s">
        <v>5639</v>
      </c>
      <c r="C4997" s="2">
        <v>6.0</v>
      </c>
      <c r="D4997" s="2" t="s">
        <v>699</v>
      </c>
      <c r="E4997" s="2" t="s">
        <v>27</v>
      </c>
      <c r="F4997" s="2" t="s">
        <v>1568</v>
      </c>
      <c r="G4997" s="2" t="s">
        <v>29</v>
      </c>
      <c r="H4997" s="2" t="s">
        <v>689</v>
      </c>
      <c r="I4997" s="2" t="s">
        <v>31</v>
      </c>
      <c r="J4997" s="2" t="s">
        <v>32</v>
      </c>
      <c r="K4997" s="2" t="s">
        <v>33</v>
      </c>
      <c r="L4997" s="10">
        <v>42922.0</v>
      </c>
      <c r="M4997" s="2" t="s">
        <v>34</v>
      </c>
      <c r="N4997" s="11">
        <v>0.0</v>
      </c>
      <c r="O4997" s="12">
        <v>206.0</v>
      </c>
      <c r="P4997" s="13">
        <v>0.44</v>
      </c>
      <c r="Q4997" s="13">
        <v>469.0</v>
      </c>
      <c r="R4997" s="13">
        <f t="shared" si="1"/>
        <v>469</v>
      </c>
      <c r="S4997" s="14">
        <f t="shared" si="2"/>
        <v>78.16666667</v>
      </c>
      <c r="T4997" s="14">
        <f t="shared" si="3"/>
        <v>0.4392324094</v>
      </c>
      <c r="U4997" s="15" t="str">
        <f>vlookup(F4997,'Sub categories'!$A:$C,3,False)</f>
        <v>Accessories</v>
      </c>
      <c r="V4997" s="16">
        <f t="shared" si="4"/>
        <v>10</v>
      </c>
      <c r="W4997" s="17">
        <f t="array" ref="W4997">INDEX(shipping_prices!$C$1:$F6224,MATCH(I4997,shipping_prices!$A$1:$A6224,0),MATCH(M4997,shipping_prices!$C$1:$F$1,0))</f>
        <v>10.09</v>
      </c>
      <c r="X4997" s="15" t="str">
        <f t="shared" si="5"/>
        <v>Patrick GardnerNew York CityNew York</v>
      </c>
      <c r="Y4997" s="15" t="str">
        <f t="shared" si="6"/>
        <v>High</v>
      </c>
    </row>
    <row r="4998" hidden="1">
      <c r="A4998" s="1">
        <v>42912.0</v>
      </c>
      <c r="B4998" s="2" t="s">
        <v>5640</v>
      </c>
      <c r="C4998" s="2">
        <v>5.0</v>
      </c>
      <c r="D4998" s="2" t="s">
        <v>4095</v>
      </c>
      <c r="E4998" s="2" t="s">
        <v>49</v>
      </c>
      <c r="F4998" s="2" t="s">
        <v>2735</v>
      </c>
      <c r="G4998" s="2" t="s">
        <v>39</v>
      </c>
      <c r="H4998" s="2" t="s">
        <v>193</v>
      </c>
      <c r="I4998" s="2" t="s">
        <v>163</v>
      </c>
      <c r="J4998" s="2" t="s">
        <v>164</v>
      </c>
      <c r="K4998" s="2" t="s">
        <v>33</v>
      </c>
      <c r="L4998" s="10">
        <v>42913.0</v>
      </c>
      <c r="M4998" s="2" t="s">
        <v>34</v>
      </c>
      <c r="N4998" s="11">
        <v>0.2</v>
      </c>
      <c r="O4998" s="12">
        <v>5.0</v>
      </c>
      <c r="P4998" s="13">
        <v>0.33</v>
      </c>
      <c r="Q4998" s="13">
        <v>17.0</v>
      </c>
      <c r="R4998" s="13">
        <f t="shared" si="1"/>
        <v>21.25</v>
      </c>
      <c r="S4998" s="14">
        <f t="shared" si="2"/>
        <v>4.25</v>
      </c>
      <c r="T4998" s="14">
        <f t="shared" si="3"/>
        <v>0.2941176471</v>
      </c>
      <c r="U4998" s="15" t="str">
        <f>vlookup(F4998,'Sub categories'!$A:$C,3,False)</f>
        <v>Labels</v>
      </c>
      <c r="V4998" s="16">
        <f t="shared" si="4"/>
        <v>1</v>
      </c>
      <c r="W4998" s="17">
        <f t="array" ref="W4998">INDEX(shipping_prices!$C$1:$F6225,MATCH(I4998,shipping_prices!$A$1:$A6225,0),MATCH(M4998,shipping_prices!$C$1:$F$1,0))</f>
        <v>7.98</v>
      </c>
      <c r="X4998" s="15" t="str">
        <f t="shared" si="5"/>
        <v>Robert DilbeckPhiladelphiaPennsylvania</v>
      </c>
      <c r="Y4998" s="15" t="str">
        <f t="shared" si="6"/>
        <v>Low</v>
      </c>
    </row>
    <row r="4999" hidden="1">
      <c r="A4999" s="1">
        <v>42912.0</v>
      </c>
      <c r="B4999" s="2" t="s">
        <v>5641</v>
      </c>
      <c r="C4999" s="2">
        <v>2.0</v>
      </c>
      <c r="D4999" s="2" t="s">
        <v>1082</v>
      </c>
      <c r="E4999" s="2" t="s">
        <v>49</v>
      </c>
      <c r="F4999" s="2" t="s">
        <v>2679</v>
      </c>
      <c r="G4999" s="2" t="s">
        <v>39</v>
      </c>
      <c r="H4999" s="2" t="s">
        <v>79</v>
      </c>
      <c r="I4999" s="2" t="s">
        <v>5642</v>
      </c>
      <c r="J4999" s="2" t="s">
        <v>598</v>
      </c>
      <c r="K4999" s="2" t="s">
        <v>33</v>
      </c>
      <c r="L4999" s="10">
        <v>42916.0</v>
      </c>
      <c r="M4999" s="2" t="s">
        <v>34</v>
      </c>
      <c r="N4999" s="11">
        <v>0.0</v>
      </c>
      <c r="O4999" s="12">
        <v>1.0</v>
      </c>
      <c r="P4999" s="13">
        <v>0.29</v>
      </c>
      <c r="Q4999" s="13">
        <v>5.0</v>
      </c>
      <c r="R4999" s="13">
        <f t="shared" si="1"/>
        <v>5</v>
      </c>
      <c r="S4999" s="14">
        <f t="shared" si="2"/>
        <v>2.5</v>
      </c>
      <c r="T4999" s="14">
        <f t="shared" si="3"/>
        <v>0.2</v>
      </c>
      <c r="U4999" s="15" t="str">
        <f>vlookup(F4999,'Sub categories'!$A:$C,3,False)</f>
        <v>Art</v>
      </c>
      <c r="V4999" s="16">
        <f t="shared" si="4"/>
        <v>4</v>
      </c>
      <c r="W4999" s="17">
        <f t="array" ref="W4999">INDEX(shipping_prices!$C$1:$F6226,MATCH(I4999,shipping_prices!$A$1:$A6226,0),MATCH(M4999,shipping_prices!$C$1:$F$1,0))</f>
        <v>10.93</v>
      </c>
      <c r="X4999" s="15" t="str">
        <f t="shared" si="5"/>
        <v>Dean percerWestfieldNew Jersey</v>
      </c>
      <c r="Y4999" s="15" t="str">
        <f t="shared" si="6"/>
        <v>Low</v>
      </c>
    </row>
    <row r="5000" hidden="1">
      <c r="A5000" s="1">
        <v>42912.0</v>
      </c>
      <c r="B5000" s="2" t="s">
        <v>5641</v>
      </c>
      <c r="C5000" s="2">
        <v>2.0</v>
      </c>
      <c r="D5000" s="2" t="s">
        <v>1082</v>
      </c>
      <c r="E5000" s="2" t="s">
        <v>49</v>
      </c>
      <c r="F5000" s="2" t="s">
        <v>2316</v>
      </c>
      <c r="G5000" s="2" t="s">
        <v>39</v>
      </c>
      <c r="H5000" s="2" t="s">
        <v>79</v>
      </c>
      <c r="I5000" s="2" t="s">
        <v>5642</v>
      </c>
      <c r="J5000" s="2" t="s">
        <v>598</v>
      </c>
      <c r="K5000" s="2" t="s">
        <v>33</v>
      </c>
      <c r="L5000" s="10">
        <v>42916.0</v>
      </c>
      <c r="M5000" s="2" t="s">
        <v>34</v>
      </c>
      <c r="N5000" s="11">
        <v>0.0</v>
      </c>
      <c r="O5000" s="12">
        <v>25.0</v>
      </c>
      <c r="P5000" s="13">
        <v>0.47</v>
      </c>
      <c r="Q5000" s="13">
        <v>52.0</v>
      </c>
      <c r="R5000" s="13">
        <f t="shared" si="1"/>
        <v>52</v>
      </c>
      <c r="S5000" s="14">
        <f t="shared" si="2"/>
        <v>26</v>
      </c>
      <c r="T5000" s="14">
        <f t="shared" si="3"/>
        <v>0.4807692308</v>
      </c>
      <c r="U5000" s="15" t="str">
        <f>vlookup(F5000,'Sub categories'!$A:$C,3,False)</f>
        <v>Envelopes</v>
      </c>
      <c r="V5000" s="16">
        <f t="shared" si="4"/>
        <v>4</v>
      </c>
      <c r="W5000" s="17">
        <f t="array" ref="W5000">INDEX(shipping_prices!$C$1:$F6227,MATCH(I5000,shipping_prices!$A$1:$A6227,0),MATCH(M5000,shipping_prices!$C$1:$F$1,0))</f>
        <v>10.93</v>
      </c>
      <c r="X5000" s="15" t="str">
        <f t="shared" si="5"/>
        <v>Dean percerWestfieldNew Jersey</v>
      </c>
      <c r="Y5000" s="15" t="str">
        <f t="shared" si="6"/>
        <v>Low</v>
      </c>
    </row>
    <row r="5001" hidden="1">
      <c r="A5001" s="1">
        <v>42912.0</v>
      </c>
      <c r="B5001" s="2" t="s">
        <v>5641</v>
      </c>
      <c r="C5001" s="2">
        <v>3.0</v>
      </c>
      <c r="D5001" s="2" t="s">
        <v>1082</v>
      </c>
      <c r="E5001" s="2" t="s">
        <v>49</v>
      </c>
      <c r="F5001" s="2" t="s">
        <v>562</v>
      </c>
      <c r="G5001" s="2" t="s">
        <v>29</v>
      </c>
      <c r="H5001" s="2" t="s">
        <v>220</v>
      </c>
      <c r="I5001" s="2" t="s">
        <v>5642</v>
      </c>
      <c r="J5001" s="2" t="s">
        <v>598</v>
      </c>
      <c r="K5001" s="2" t="s">
        <v>33</v>
      </c>
      <c r="L5001" s="10">
        <v>42916.0</v>
      </c>
      <c r="M5001" s="2" t="s">
        <v>34</v>
      </c>
      <c r="N5001" s="11">
        <v>0.0</v>
      </c>
      <c r="O5001" s="12">
        <v>92.0</v>
      </c>
      <c r="P5001" s="13">
        <v>0.36</v>
      </c>
      <c r="Q5001" s="13">
        <v>255.0</v>
      </c>
      <c r="R5001" s="13">
        <f t="shared" si="1"/>
        <v>255</v>
      </c>
      <c r="S5001" s="14">
        <f t="shared" si="2"/>
        <v>85</v>
      </c>
      <c r="T5001" s="14">
        <f t="shared" si="3"/>
        <v>0.3607843137</v>
      </c>
      <c r="U5001" s="15" t="str">
        <f>vlookup(F5001,'Sub categories'!$A:$C,3,False)</f>
        <v>Accessories</v>
      </c>
      <c r="V5001" s="16">
        <f t="shared" si="4"/>
        <v>4</v>
      </c>
      <c r="W5001" s="17">
        <f t="array" ref="W5001">INDEX(shipping_prices!$C$1:$F6228,MATCH(I5001,shipping_prices!$A$1:$A6228,0),MATCH(M5001,shipping_prices!$C$1:$F$1,0))</f>
        <v>10.93</v>
      </c>
      <c r="X5001" s="15" t="str">
        <f t="shared" si="5"/>
        <v>Dean percerWestfieldNew Jersey</v>
      </c>
      <c r="Y5001" s="15" t="str">
        <f t="shared" si="6"/>
        <v>High</v>
      </c>
    </row>
    <row r="5002" hidden="1">
      <c r="A5002" s="1">
        <v>42912.0</v>
      </c>
      <c r="B5002" s="2" t="s">
        <v>5643</v>
      </c>
      <c r="C5002" s="2">
        <v>1.0</v>
      </c>
      <c r="D5002" s="2" t="s">
        <v>2461</v>
      </c>
      <c r="E5002" s="2" t="s">
        <v>27</v>
      </c>
      <c r="F5002" s="2" t="s">
        <v>5644</v>
      </c>
      <c r="G5002" s="2" t="s">
        <v>29</v>
      </c>
      <c r="H5002" s="2" t="s">
        <v>336</v>
      </c>
      <c r="I5002" s="2" t="s">
        <v>2232</v>
      </c>
      <c r="J5002" s="2" t="s">
        <v>64</v>
      </c>
      <c r="K5002" s="2" t="s">
        <v>43</v>
      </c>
      <c r="L5002" s="10">
        <v>42915.0</v>
      </c>
      <c r="M5002" s="2" t="s">
        <v>90</v>
      </c>
      <c r="N5002" s="11">
        <v>0.2</v>
      </c>
      <c r="O5002" s="12">
        <v>24.0</v>
      </c>
      <c r="P5002" s="13">
        <v>0.09</v>
      </c>
      <c r="Q5002" s="13">
        <v>272.0</v>
      </c>
      <c r="R5002" s="13">
        <f t="shared" si="1"/>
        <v>340</v>
      </c>
      <c r="S5002" s="14">
        <f t="shared" si="2"/>
        <v>340</v>
      </c>
      <c r="T5002" s="14">
        <f t="shared" si="3"/>
        <v>0.08823529412</v>
      </c>
      <c r="U5002" s="15" t="str">
        <f>vlookup(F5002,'Sub categories'!$A:$C,3,False)</f>
        <v>Phones</v>
      </c>
      <c r="V5002" s="16">
        <f t="shared" si="4"/>
        <v>3</v>
      </c>
      <c r="W5002" s="17">
        <f t="array" ref="W5002">INDEX(shipping_prices!$C$1:$F6229,MATCH(I5002,shipping_prices!$A$1:$A6229,0),MATCH(M5002,shipping_prices!$C$1:$F$1,0))</f>
        <v>8.71</v>
      </c>
      <c r="X5002" s="15" t="str">
        <f t="shared" si="5"/>
        <v>Craig CarreiraScottsdaleArizona</v>
      </c>
      <c r="Y5002" s="15" t="str">
        <f t="shared" si="6"/>
        <v>High</v>
      </c>
    </row>
    <row r="5003">
      <c r="A5003" s="1">
        <v>42912.0</v>
      </c>
      <c r="B5003" s="2" t="s">
        <v>5645</v>
      </c>
      <c r="C5003" s="2">
        <v>2.0</v>
      </c>
      <c r="D5003" s="2" t="s">
        <v>5646</v>
      </c>
      <c r="E5003" s="2" t="s">
        <v>27</v>
      </c>
      <c r="F5003" s="2" t="s">
        <v>4957</v>
      </c>
      <c r="G5003" s="2" t="s">
        <v>45</v>
      </c>
      <c r="H5003" s="2" t="s">
        <v>833</v>
      </c>
      <c r="I5003" s="2" t="s">
        <v>1651</v>
      </c>
      <c r="J5003" s="2" t="s">
        <v>218</v>
      </c>
      <c r="K5003" s="2" t="s">
        <v>54</v>
      </c>
      <c r="L5003" s="10">
        <v>42914.0</v>
      </c>
      <c r="M5003" s="2" t="s">
        <v>90</v>
      </c>
      <c r="N5003" s="11">
        <v>0.0</v>
      </c>
      <c r="O5003" s="12">
        <v>42.0</v>
      </c>
      <c r="P5003" s="13">
        <v>0.16</v>
      </c>
      <c r="Q5003" s="13">
        <v>262.0</v>
      </c>
      <c r="R5003" s="13">
        <f t="shared" si="1"/>
        <v>262</v>
      </c>
      <c r="S5003" s="14">
        <f t="shared" si="2"/>
        <v>131</v>
      </c>
      <c r="T5003" s="14">
        <f t="shared" si="3"/>
        <v>0.1603053435</v>
      </c>
      <c r="U5003" s="15" t="str">
        <f>vlookup(F5003,'Sub categories'!$A:$C,3,False)</f>
        <v>Bookcases</v>
      </c>
      <c r="V5003" s="16">
        <f t="shared" si="4"/>
        <v>2</v>
      </c>
      <c r="W5003" s="17">
        <f t="array" ref="W5003">INDEX(shipping_prices!$C$1:$F6230,MATCH(I5003,shipping_prices!$A$1:$A6230,0),MATCH(M5003,shipping_prices!$C$1:$F$1,0))</f>
        <v>1.51</v>
      </c>
      <c r="X5003" s="15" t="str">
        <f t="shared" si="5"/>
        <v>Claire GuteHendersonKentucky</v>
      </c>
      <c r="Y5003" s="15" t="str">
        <f t="shared" si="6"/>
        <v>High</v>
      </c>
    </row>
    <row r="5004">
      <c r="A5004" s="1">
        <v>42912.0</v>
      </c>
      <c r="B5004" s="2" t="s">
        <v>5645</v>
      </c>
      <c r="C5004" s="2">
        <v>3.0</v>
      </c>
      <c r="D5004" s="2" t="s">
        <v>5646</v>
      </c>
      <c r="E5004" s="2" t="s">
        <v>27</v>
      </c>
      <c r="F5004" s="2" t="s">
        <v>622</v>
      </c>
      <c r="G5004" s="2" t="s">
        <v>45</v>
      </c>
      <c r="H5004" s="2" t="s">
        <v>46</v>
      </c>
      <c r="I5004" s="2" t="s">
        <v>1651</v>
      </c>
      <c r="J5004" s="2" t="s">
        <v>218</v>
      </c>
      <c r="K5004" s="2" t="s">
        <v>54</v>
      </c>
      <c r="L5004" s="10">
        <v>42914.0</v>
      </c>
      <c r="M5004" s="2" t="s">
        <v>90</v>
      </c>
      <c r="N5004" s="11">
        <v>0.0</v>
      </c>
      <c r="O5004" s="12">
        <v>220.0</v>
      </c>
      <c r="P5004" s="13">
        <v>0.3</v>
      </c>
      <c r="Q5004" s="13">
        <v>732.0</v>
      </c>
      <c r="R5004" s="13">
        <f t="shared" si="1"/>
        <v>732</v>
      </c>
      <c r="S5004" s="14">
        <f t="shared" si="2"/>
        <v>244</v>
      </c>
      <c r="T5004" s="14">
        <f t="shared" si="3"/>
        <v>0.3005464481</v>
      </c>
      <c r="U5004" s="15" t="str">
        <f>vlookup(F5004,'Sub categories'!$A:$C,3,False)</f>
        <v>Chairs</v>
      </c>
      <c r="V5004" s="16">
        <f t="shared" si="4"/>
        <v>2</v>
      </c>
      <c r="W5004" s="17">
        <f t="array" ref="W5004">INDEX(shipping_prices!$C$1:$F6231,MATCH(I5004,shipping_prices!$A$1:$A6231,0),MATCH(M5004,shipping_prices!$C$1:$F$1,0))</f>
        <v>1.51</v>
      </c>
      <c r="X5004" s="15" t="str">
        <f t="shared" si="5"/>
        <v>Claire GuteHendersonKentucky</v>
      </c>
      <c r="Y5004" s="15" t="str">
        <f t="shared" si="6"/>
        <v>High</v>
      </c>
    </row>
    <row r="5005" hidden="1">
      <c r="A5005" s="1">
        <v>42912.0</v>
      </c>
      <c r="B5005" s="2" t="s">
        <v>5647</v>
      </c>
      <c r="C5005" s="2">
        <v>2.0</v>
      </c>
      <c r="D5005" s="2" t="s">
        <v>3777</v>
      </c>
      <c r="E5005" s="2" t="s">
        <v>27</v>
      </c>
      <c r="F5005" s="2" t="s">
        <v>258</v>
      </c>
      <c r="G5005" s="2" t="s">
        <v>39</v>
      </c>
      <c r="H5005" s="2" t="s">
        <v>51</v>
      </c>
      <c r="I5005" s="2" t="s">
        <v>179</v>
      </c>
      <c r="J5005" s="2" t="s">
        <v>180</v>
      </c>
      <c r="K5005" s="2" t="s">
        <v>54</v>
      </c>
      <c r="L5005" s="10">
        <v>42912.0</v>
      </c>
      <c r="M5005" s="2" t="s">
        <v>469</v>
      </c>
      <c r="N5005" s="11">
        <v>0.0</v>
      </c>
      <c r="O5005" s="12">
        <v>6.0</v>
      </c>
      <c r="P5005" s="13">
        <v>0.48</v>
      </c>
      <c r="Q5005" s="13">
        <v>13.0</v>
      </c>
      <c r="R5005" s="13">
        <f t="shared" si="1"/>
        <v>13</v>
      </c>
      <c r="S5005" s="14">
        <f t="shared" si="2"/>
        <v>6.5</v>
      </c>
      <c r="T5005" s="14">
        <f t="shared" si="3"/>
        <v>0.4615384615</v>
      </c>
      <c r="U5005" s="15" t="str">
        <f>vlookup(F5005,'Sub categories'!$A:$C,3,False)</f>
        <v>Paper</v>
      </c>
      <c r="V5005" s="16">
        <f t="shared" si="4"/>
        <v>0</v>
      </c>
      <c r="W5005" s="17">
        <f t="array" ref="W5005">INDEX(shipping_prices!$C$1:$F6232,MATCH(I5005,shipping_prices!$A$1:$A6232,0),MATCH(M5005,shipping_prices!$C$1:$F$1,0))</f>
        <v>47.77</v>
      </c>
      <c r="X5005" s="15" t="str">
        <f t="shared" si="5"/>
        <v>Jay FeinColumbiaSouth Carolina</v>
      </c>
      <c r="Y5005" s="15" t="str">
        <f t="shared" si="6"/>
        <v>Low</v>
      </c>
    </row>
    <row r="5006" hidden="1">
      <c r="A5006" s="1">
        <v>42912.0</v>
      </c>
      <c r="B5006" s="2" t="s">
        <v>5647</v>
      </c>
      <c r="C5006" s="2">
        <v>2.0</v>
      </c>
      <c r="D5006" s="2" t="s">
        <v>3777</v>
      </c>
      <c r="E5006" s="2" t="s">
        <v>27</v>
      </c>
      <c r="F5006" s="2" t="s">
        <v>2149</v>
      </c>
      <c r="G5006" s="2" t="s">
        <v>39</v>
      </c>
      <c r="H5006" s="2" t="s">
        <v>40</v>
      </c>
      <c r="I5006" s="2" t="s">
        <v>179</v>
      </c>
      <c r="J5006" s="2" t="s">
        <v>180</v>
      </c>
      <c r="K5006" s="2" t="s">
        <v>54</v>
      </c>
      <c r="L5006" s="10">
        <v>42912.0</v>
      </c>
      <c r="M5006" s="2" t="s">
        <v>469</v>
      </c>
      <c r="N5006" s="11">
        <v>0.0</v>
      </c>
      <c r="O5006" s="12">
        <v>7.0</v>
      </c>
      <c r="P5006" s="13">
        <v>0.46</v>
      </c>
      <c r="Q5006" s="13">
        <v>14.0</v>
      </c>
      <c r="R5006" s="13">
        <f t="shared" si="1"/>
        <v>14</v>
      </c>
      <c r="S5006" s="14">
        <f t="shared" si="2"/>
        <v>7</v>
      </c>
      <c r="T5006" s="14">
        <f t="shared" si="3"/>
        <v>0.5</v>
      </c>
      <c r="U5006" s="15" t="str">
        <f>vlookup(F5006,'Sub categories'!$A:$C,3,False)</f>
        <v>Binders</v>
      </c>
      <c r="V5006" s="16">
        <f t="shared" si="4"/>
        <v>0</v>
      </c>
      <c r="W5006" s="17">
        <f t="array" ref="W5006">INDEX(shipping_prices!$C$1:$F6233,MATCH(I5006,shipping_prices!$A$1:$A6233,0),MATCH(M5006,shipping_prices!$C$1:$F$1,0))</f>
        <v>47.77</v>
      </c>
      <c r="X5006" s="15" t="str">
        <f t="shared" si="5"/>
        <v>Jay FeinColumbiaSouth Carolina</v>
      </c>
      <c r="Y5006" s="15" t="str">
        <f t="shared" si="6"/>
        <v>Low</v>
      </c>
    </row>
    <row r="5007" hidden="1">
      <c r="A5007" s="1">
        <v>42912.0</v>
      </c>
      <c r="B5007" s="2" t="s">
        <v>5647</v>
      </c>
      <c r="C5007" s="2">
        <v>2.0</v>
      </c>
      <c r="D5007" s="2" t="s">
        <v>3777</v>
      </c>
      <c r="E5007" s="2" t="s">
        <v>27</v>
      </c>
      <c r="F5007" s="2" t="s">
        <v>3904</v>
      </c>
      <c r="G5007" s="2" t="s">
        <v>39</v>
      </c>
      <c r="H5007" s="2" t="s">
        <v>79</v>
      </c>
      <c r="I5007" s="2" t="s">
        <v>179</v>
      </c>
      <c r="J5007" s="2" t="s">
        <v>180</v>
      </c>
      <c r="K5007" s="2" t="s">
        <v>54</v>
      </c>
      <c r="L5007" s="10">
        <v>42912.0</v>
      </c>
      <c r="M5007" s="2" t="s">
        <v>469</v>
      </c>
      <c r="N5007" s="11">
        <v>0.0</v>
      </c>
      <c r="O5007" s="12">
        <v>28.0</v>
      </c>
      <c r="P5007" s="13">
        <v>0.48</v>
      </c>
      <c r="Q5007" s="13">
        <v>58.0</v>
      </c>
      <c r="R5007" s="13">
        <f t="shared" si="1"/>
        <v>58</v>
      </c>
      <c r="S5007" s="14">
        <f t="shared" si="2"/>
        <v>29</v>
      </c>
      <c r="T5007" s="14">
        <f t="shared" si="3"/>
        <v>0.4827586207</v>
      </c>
      <c r="U5007" s="15" t="str">
        <f>vlookup(F5007,'Sub categories'!$A:$C,3,False)</f>
        <v>Binders</v>
      </c>
      <c r="V5007" s="16">
        <f t="shared" si="4"/>
        <v>0</v>
      </c>
      <c r="W5007" s="17">
        <f t="array" ref="W5007">INDEX(shipping_prices!$C$1:$F6234,MATCH(I5007,shipping_prices!$A$1:$A6234,0),MATCH(M5007,shipping_prices!$C$1:$F$1,0))</f>
        <v>47.77</v>
      </c>
      <c r="X5007" s="15" t="str">
        <f t="shared" si="5"/>
        <v>Jay FeinColumbiaSouth Carolina</v>
      </c>
      <c r="Y5007" s="15" t="str">
        <f t="shared" si="6"/>
        <v>Low</v>
      </c>
    </row>
    <row r="5008" hidden="1">
      <c r="A5008" s="1">
        <v>42912.0</v>
      </c>
      <c r="B5008" s="2" t="s">
        <v>5648</v>
      </c>
      <c r="C5008" s="2">
        <v>2.0</v>
      </c>
      <c r="D5008" s="2" t="s">
        <v>126</v>
      </c>
      <c r="E5008" s="2" t="s">
        <v>37</v>
      </c>
      <c r="F5008" s="2" t="s">
        <v>4500</v>
      </c>
      <c r="G5008" s="2" t="s">
        <v>39</v>
      </c>
      <c r="H5008" s="2" t="s">
        <v>581</v>
      </c>
      <c r="I5008" s="2" t="s">
        <v>5143</v>
      </c>
      <c r="J5008" s="2" t="s">
        <v>282</v>
      </c>
      <c r="K5008" s="2" t="s">
        <v>77</v>
      </c>
      <c r="L5008" s="10">
        <v>42920.0</v>
      </c>
      <c r="M5008" s="2" t="s">
        <v>90</v>
      </c>
      <c r="N5008" s="11">
        <v>0.0</v>
      </c>
      <c r="O5008" s="12">
        <v>9.0</v>
      </c>
      <c r="P5008" s="13">
        <v>0.5</v>
      </c>
      <c r="Q5008" s="13">
        <v>17.0</v>
      </c>
      <c r="R5008" s="13">
        <f t="shared" si="1"/>
        <v>17</v>
      </c>
      <c r="S5008" s="14">
        <f t="shared" si="2"/>
        <v>8.5</v>
      </c>
      <c r="T5008" s="14">
        <f t="shared" si="3"/>
        <v>0.5294117647</v>
      </c>
      <c r="U5008" s="15" t="str">
        <f>vlookup(F5008,'Sub categories'!$A:$C,3,False)</f>
        <v>Binders</v>
      </c>
      <c r="V5008" s="16">
        <f t="shared" si="4"/>
        <v>8</v>
      </c>
      <c r="W5008" s="17">
        <f t="array" ref="W5008">INDEX(shipping_prices!$C$1:$F6235,MATCH(I5008,shipping_prices!$A$1:$A6235,0),MATCH(M5008,shipping_prices!$C$1:$F$1,0))</f>
        <v>9.44</v>
      </c>
      <c r="X5008" s="15" t="str">
        <f t="shared" si="5"/>
        <v>Frank HawleyLa PorteIndiana</v>
      </c>
      <c r="Y5008" s="15" t="str">
        <f t="shared" si="6"/>
        <v>Low</v>
      </c>
    </row>
    <row r="5009" hidden="1">
      <c r="A5009" s="1">
        <v>42912.0</v>
      </c>
      <c r="B5009" s="2" t="s">
        <v>5648</v>
      </c>
      <c r="C5009" s="2">
        <v>2.0</v>
      </c>
      <c r="D5009" s="2" t="s">
        <v>126</v>
      </c>
      <c r="E5009" s="2" t="s">
        <v>37</v>
      </c>
      <c r="F5009" s="2" t="s">
        <v>4021</v>
      </c>
      <c r="G5009" s="2" t="s">
        <v>39</v>
      </c>
      <c r="H5009" s="2" t="s">
        <v>51</v>
      </c>
      <c r="I5009" s="2" t="s">
        <v>5143</v>
      </c>
      <c r="J5009" s="2" t="s">
        <v>282</v>
      </c>
      <c r="K5009" s="2" t="s">
        <v>77</v>
      </c>
      <c r="L5009" s="10">
        <v>42920.0</v>
      </c>
      <c r="M5009" s="2" t="s">
        <v>90</v>
      </c>
      <c r="N5009" s="11">
        <v>0.0</v>
      </c>
      <c r="O5009" s="12">
        <v>9.0</v>
      </c>
      <c r="P5009" s="13">
        <v>0.45</v>
      </c>
      <c r="Q5009" s="13">
        <v>20.0</v>
      </c>
      <c r="R5009" s="13">
        <f t="shared" si="1"/>
        <v>20</v>
      </c>
      <c r="S5009" s="14">
        <f t="shared" si="2"/>
        <v>10</v>
      </c>
      <c r="T5009" s="14">
        <f t="shared" si="3"/>
        <v>0.45</v>
      </c>
      <c r="U5009" s="15" t="str">
        <f>vlookup(F5009,'Sub categories'!$A:$C,3,False)</f>
        <v>Paper</v>
      </c>
      <c r="V5009" s="16">
        <f t="shared" si="4"/>
        <v>8</v>
      </c>
      <c r="W5009" s="17">
        <f t="array" ref="W5009">INDEX(shipping_prices!$C$1:$F6236,MATCH(I5009,shipping_prices!$A$1:$A6236,0),MATCH(M5009,shipping_prices!$C$1:$F$1,0))</f>
        <v>9.44</v>
      </c>
      <c r="X5009" s="15" t="str">
        <f t="shared" si="5"/>
        <v>Frank HawleyLa PorteIndiana</v>
      </c>
      <c r="Y5009" s="15" t="str">
        <f t="shared" si="6"/>
        <v>Low</v>
      </c>
    </row>
    <row r="5010" hidden="1">
      <c r="A5010" s="1">
        <v>42912.0</v>
      </c>
      <c r="B5010" s="2" t="s">
        <v>5648</v>
      </c>
      <c r="C5010" s="2">
        <v>7.0</v>
      </c>
      <c r="D5010" s="2" t="s">
        <v>126</v>
      </c>
      <c r="E5010" s="2" t="s">
        <v>37</v>
      </c>
      <c r="F5010" s="2" t="s">
        <v>1810</v>
      </c>
      <c r="G5010" s="2" t="s">
        <v>39</v>
      </c>
      <c r="H5010" s="2" t="s">
        <v>216</v>
      </c>
      <c r="I5010" s="2" t="s">
        <v>5143</v>
      </c>
      <c r="J5010" s="2" t="s">
        <v>282</v>
      </c>
      <c r="K5010" s="2" t="s">
        <v>77</v>
      </c>
      <c r="L5010" s="10">
        <v>42920.0</v>
      </c>
      <c r="M5010" s="2" t="s">
        <v>90</v>
      </c>
      <c r="N5010" s="11">
        <v>0.0</v>
      </c>
      <c r="O5010" s="12">
        <v>6.0</v>
      </c>
      <c r="P5010" s="13">
        <v>0.27</v>
      </c>
      <c r="Q5010" s="13">
        <v>21.0</v>
      </c>
      <c r="R5010" s="13">
        <f t="shared" si="1"/>
        <v>21</v>
      </c>
      <c r="S5010" s="14">
        <f t="shared" si="2"/>
        <v>3</v>
      </c>
      <c r="T5010" s="14">
        <f t="shared" si="3"/>
        <v>0.2857142857</v>
      </c>
      <c r="U5010" s="15" t="str">
        <f>vlookup(F5010,'Sub categories'!$A:$C,3,False)</f>
        <v>Art</v>
      </c>
      <c r="V5010" s="16">
        <f t="shared" si="4"/>
        <v>8</v>
      </c>
      <c r="W5010" s="17">
        <f t="array" ref="W5010">INDEX(shipping_prices!$C$1:$F6237,MATCH(I5010,shipping_prices!$A$1:$A6237,0),MATCH(M5010,shipping_prices!$C$1:$F$1,0))</f>
        <v>9.44</v>
      </c>
      <c r="X5010" s="15" t="str">
        <f t="shared" si="5"/>
        <v>Frank HawleyLa PorteIndiana</v>
      </c>
      <c r="Y5010" s="15" t="str">
        <f t="shared" si="6"/>
        <v>Low</v>
      </c>
    </row>
    <row r="5011" hidden="1">
      <c r="A5011" s="1">
        <v>42913.0</v>
      </c>
      <c r="B5011" s="2" t="s">
        <v>5648</v>
      </c>
      <c r="C5011" s="2">
        <v>2.0</v>
      </c>
      <c r="D5011" s="2" t="s">
        <v>126</v>
      </c>
      <c r="E5011" s="2" t="s">
        <v>37</v>
      </c>
      <c r="F5011" s="2" t="s">
        <v>980</v>
      </c>
      <c r="G5011" s="2" t="s">
        <v>39</v>
      </c>
      <c r="H5011" s="2" t="s">
        <v>458</v>
      </c>
      <c r="I5011" s="2" t="s">
        <v>5143</v>
      </c>
      <c r="J5011" s="2" t="s">
        <v>282</v>
      </c>
      <c r="K5011" s="2" t="s">
        <v>77</v>
      </c>
      <c r="L5011" s="10">
        <v>42920.0</v>
      </c>
      <c r="M5011" s="2" t="s">
        <v>90</v>
      </c>
      <c r="N5011" s="11">
        <v>0.0</v>
      </c>
      <c r="O5011" s="12">
        <v>11.0</v>
      </c>
      <c r="P5011" s="13">
        <v>0.28</v>
      </c>
      <c r="Q5011" s="13">
        <v>38.0</v>
      </c>
      <c r="R5011" s="13">
        <f t="shared" si="1"/>
        <v>38</v>
      </c>
      <c r="S5011" s="14">
        <f t="shared" si="2"/>
        <v>19</v>
      </c>
      <c r="T5011" s="14">
        <f t="shared" si="3"/>
        <v>0.2894736842</v>
      </c>
      <c r="U5011" s="15" t="str">
        <f>vlookup(F5011,'Sub categories'!$A:$C,3,False)</f>
        <v>Appliances</v>
      </c>
      <c r="V5011" s="16">
        <f t="shared" si="4"/>
        <v>7</v>
      </c>
      <c r="W5011" s="17">
        <f t="array" ref="W5011">INDEX(shipping_prices!$C$1:$F6238,MATCH(I5011,shipping_prices!$A$1:$A6238,0),MATCH(M5011,shipping_prices!$C$1:$F$1,0))</f>
        <v>9.44</v>
      </c>
      <c r="X5011" s="15" t="str">
        <f t="shared" si="5"/>
        <v>Frank HawleyLa PorteIndiana</v>
      </c>
      <c r="Y5011" s="15" t="str">
        <f t="shared" si="6"/>
        <v>Low</v>
      </c>
    </row>
    <row r="5012" hidden="1">
      <c r="A5012" s="1">
        <v>42913.0</v>
      </c>
      <c r="B5012" s="2" t="s">
        <v>5648</v>
      </c>
      <c r="C5012" s="2">
        <v>8.0</v>
      </c>
      <c r="D5012" s="2" t="s">
        <v>126</v>
      </c>
      <c r="E5012" s="2" t="s">
        <v>37</v>
      </c>
      <c r="F5012" s="2" t="s">
        <v>3977</v>
      </c>
      <c r="G5012" s="2" t="s">
        <v>39</v>
      </c>
      <c r="H5012" s="2" t="s">
        <v>871</v>
      </c>
      <c r="I5012" s="2" t="s">
        <v>5143</v>
      </c>
      <c r="J5012" s="2" t="s">
        <v>282</v>
      </c>
      <c r="K5012" s="2" t="s">
        <v>77</v>
      </c>
      <c r="L5012" s="10">
        <v>42920.0</v>
      </c>
      <c r="M5012" s="2" t="s">
        <v>90</v>
      </c>
      <c r="N5012" s="11">
        <v>0.0</v>
      </c>
      <c r="O5012" s="12">
        <v>129.0</v>
      </c>
      <c r="P5012" s="13">
        <v>0.45</v>
      </c>
      <c r="Q5012" s="13">
        <v>288.0</v>
      </c>
      <c r="R5012" s="13">
        <f t="shared" si="1"/>
        <v>288</v>
      </c>
      <c r="S5012" s="14">
        <f t="shared" si="2"/>
        <v>36</v>
      </c>
      <c r="T5012" s="14">
        <f t="shared" si="3"/>
        <v>0.4479166667</v>
      </c>
      <c r="U5012" s="15" t="str">
        <f>vlookup(F5012,'Sub categories'!$A:$C,3,False)</f>
        <v>Envelopes</v>
      </c>
      <c r="V5012" s="16">
        <f t="shared" si="4"/>
        <v>7</v>
      </c>
      <c r="W5012" s="17">
        <f t="array" ref="W5012">INDEX(shipping_prices!$C$1:$F6239,MATCH(I5012,shipping_prices!$A$1:$A6239,0),MATCH(M5012,shipping_prices!$C$1:$F$1,0))</f>
        <v>9.44</v>
      </c>
      <c r="X5012" s="15" t="str">
        <f t="shared" si="5"/>
        <v>Frank HawleyLa PorteIndiana</v>
      </c>
      <c r="Y5012" s="15" t="str">
        <f t="shared" si="6"/>
        <v>High</v>
      </c>
    </row>
    <row r="5013">
      <c r="A5013" s="1">
        <v>42913.0</v>
      </c>
      <c r="B5013" s="2" t="s">
        <v>5649</v>
      </c>
      <c r="C5013" s="2">
        <v>4.0</v>
      </c>
      <c r="D5013" s="2" t="s">
        <v>1753</v>
      </c>
      <c r="E5013" s="2" t="s">
        <v>49</v>
      </c>
      <c r="F5013" s="2" t="s">
        <v>1095</v>
      </c>
      <c r="G5013" s="2" t="s">
        <v>45</v>
      </c>
      <c r="H5013" s="2" t="s">
        <v>227</v>
      </c>
      <c r="I5013" s="2" t="s">
        <v>5650</v>
      </c>
      <c r="J5013" s="2" t="s">
        <v>5651</v>
      </c>
      <c r="K5013" s="2" t="s">
        <v>43</v>
      </c>
      <c r="L5013" s="10">
        <v>42914.0</v>
      </c>
      <c r="M5013" s="2" t="s">
        <v>34</v>
      </c>
      <c r="N5013" s="11">
        <v>0.2</v>
      </c>
      <c r="O5013" s="12">
        <v>100.0</v>
      </c>
      <c r="P5013" s="13">
        <v>0.06</v>
      </c>
      <c r="Q5013" s="13">
        <v>1603.0</v>
      </c>
      <c r="R5013" s="13">
        <f t="shared" si="1"/>
        <v>2003.75</v>
      </c>
      <c r="S5013" s="14">
        <f t="shared" si="2"/>
        <v>500.9375</v>
      </c>
      <c r="T5013" s="14">
        <f t="shared" si="3"/>
        <v>0.06238303182</v>
      </c>
      <c r="U5013" s="15" t="str">
        <f>vlookup(F5013,'Sub categories'!$A:$C,3,False)</f>
        <v>Chairs</v>
      </c>
      <c r="V5013" s="16">
        <f t="shared" si="4"/>
        <v>1</v>
      </c>
      <c r="W5013" s="17">
        <f t="array" ref="W5013">INDEX(shipping_prices!$C$1:$F6240,MATCH(I5013,shipping_prices!$A$1:$A6240,0),MATCH(M5013,shipping_prices!$C$1:$F$1,0))</f>
        <v>11.86</v>
      </c>
      <c r="X5013" s="15" t="str">
        <f t="shared" si="5"/>
        <v>Michelle ArnettCheyenneWyoming</v>
      </c>
      <c r="Y5013" s="15" t="str">
        <f t="shared" si="6"/>
        <v>High</v>
      </c>
    </row>
    <row r="5014" hidden="1">
      <c r="A5014" s="1">
        <v>42914.0</v>
      </c>
      <c r="B5014" s="2" t="s">
        <v>5652</v>
      </c>
      <c r="C5014" s="2">
        <v>2.0</v>
      </c>
      <c r="D5014" s="2" t="s">
        <v>686</v>
      </c>
      <c r="E5014" s="2" t="s">
        <v>37</v>
      </c>
      <c r="F5014" s="2" t="s">
        <v>1934</v>
      </c>
      <c r="G5014" s="2" t="s">
        <v>29</v>
      </c>
      <c r="H5014" s="2" t="s">
        <v>220</v>
      </c>
      <c r="I5014" s="2" t="s">
        <v>480</v>
      </c>
      <c r="J5014" s="2" t="s">
        <v>76</v>
      </c>
      <c r="K5014" s="2" t="s">
        <v>77</v>
      </c>
      <c r="L5014" s="10">
        <v>42916.0</v>
      </c>
      <c r="M5014" s="2" t="s">
        <v>142</v>
      </c>
      <c r="N5014" s="11">
        <v>0.2</v>
      </c>
      <c r="O5014" s="12">
        <v>44.0</v>
      </c>
      <c r="P5014" s="13">
        <v>0.28</v>
      </c>
      <c r="Q5014" s="13">
        <v>160.0</v>
      </c>
      <c r="R5014" s="13">
        <f t="shared" si="1"/>
        <v>200</v>
      </c>
      <c r="S5014" s="14">
        <f t="shared" si="2"/>
        <v>100</v>
      </c>
      <c r="T5014" s="14">
        <f t="shared" si="3"/>
        <v>0.275</v>
      </c>
      <c r="U5014" s="15" t="str">
        <f>vlookup(F5014,'Sub categories'!$A:$C,3,False)</f>
        <v>Accessories</v>
      </c>
      <c r="V5014" s="16">
        <f t="shared" si="4"/>
        <v>2</v>
      </c>
      <c r="W5014" s="17">
        <f t="array" ref="W5014">INDEX(shipping_prices!$C$1:$F6241,MATCH(I5014,shipping_prices!$A$1:$A6241,0),MATCH(M5014,shipping_prices!$C$1:$F$1,0))</f>
        <v>20.65</v>
      </c>
      <c r="X5014" s="15" t="str">
        <f t="shared" si="5"/>
        <v>Linda CazamiasPasadenaTexas</v>
      </c>
      <c r="Y5014" s="15" t="str">
        <f t="shared" si="6"/>
        <v>High</v>
      </c>
    </row>
    <row r="5015">
      <c r="A5015" s="1">
        <v>42914.0</v>
      </c>
      <c r="B5015" s="2" t="s">
        <v>5652</v>
      </c>
      <c r="C5015" s="2">
        <v>6.0</v>
      </c>
      <c r="D5015" s="2" t="s">
        <v>686</v>
      </c>
      <c r="E5015" s="2" t="s">
        <v>37</v>
      </c>
      <c r="F5015" s="2" t="s">
        <v>2648</v>
      </c>
      <c r="G5015" s="2" t="s">
        <v>45</v>
      </c>
      <c r="H5015" s="2" t="s">
        <v>46</v>
      </c>
      <c r="I5015" s="2" t="s">
        <v>480</v>
      </c>
      <c r="J5015" s="2" t="s">
        <v>76</v>
      </c>
      <c r="K5015" s="2" t="s">
        <v>77</v>
      </c>
      <c r="L5015" s="10">
        <v>42916.0</v>
      </c>
      <c r="M5015" s="2" t="s">
        <v>142</v>
      </c>
      <c r="N5015" s="11">
        <v>0.3</v>
      </c>
      <c r="O5015" s="12">
        <v>-29.0</v>
      </c>
      <c r="P5015" s="13">
        <v>-0.03</v>
      </c>
      <c r="Q5015" s="13">
        <v>1025.0</v>
      </c>
      <c r="R5015" s="13">
        <f t="shared" si="1"/>
        <v>1464.285714</v>
      </c>
      <c r="S5015" s="14">
        <f t="shared" si="2"/>
        <v>244.047619</v>
      </c>
      <c r="T5015" s="14">
        <f t="shared" si="3"/>
        <v>-0.02829268293</v>
      </c>
      <c r="U5015" s="15" t="str">
        <f>vlookup(F5015,'Sub categories'!$A:$C,3,False)</f>
        <v>Chairs</v>
      </c>
      <c r="V5015" s="16">
        <f t="shared" si="4"/>
        <v>2</v>
      </c>
      <c r="W5015" s="17">
        <f t="array" ref="W5015">INDEX(shipping_prices!$C$1:$F6242,MATCH(I5015,shipping_prices!$A$1:$A6242,0),MATCH(M5015,shipping_prices!$C$1:$F$1,0))</f>
        <v>20.65</v>
      </c>
      <c r="X5015" s="15" t="str">
        <f t="shared" si="5"/>
        <v>Linda CazamiasPasadenaTexas</v>
      </c>
      <c r="Y5015" s="15" t="str">
        <f t="shared" si="6"/>
        <v>loss</v>
      </c>
    </row>
    <row r="5016" hidden="1">
      <c r="A5016" s="1">
        <v>42914.0</v>
      </c>
      <c r="B5016" s="2" t="s">
        <v>5653</v>
      </c>
      <c r="C5016" s="2">
        <v>3.0</v>
      </c>
      <c r="D5016" s="2" t="s">
        <v>5654</v>
      </c>
      <c r="E5016" s="2" t="s">
        <v>37</v>
      </c>
      <c r="F5016" s="2" t="s">
        <v>3417</v>
      </c>
      <c r="G5016" s="2" t="s">
        <v>39</v>
      </c>
      <c r="H5016" s="2" t="s">
        <v>216</v>
      </c>
      <c r="I5016" s="2" t="s">
        <v>140</v>
      </c>
      <c r="J5016" s="2" t="s">
        <v>141</v>
      </c>
      <c r="K5016" s="2" t="s">
        <v>77</v>
      </c>
      <c r="L5016" s="10">
        <v>42926.0</v>
      </c>
      <c r="M5016" s="2" t="s">
        <v>34</v>
      </c>
      <c r="N5016" s="11">
        <v>0.2</v>
      </c>
      <c r="O5016" s="12">
        <v>0.0</v>
      </c>
      <c r="P5016" s="13">
        <v>0.09</v>
      </c>
      <c r="Q5016" s="13">
        <v>5.0</v>
      </c>
      <c r="R5016" s="13">
        <f t="shared" si="1"/>
        <v>6.25</v>
      </c>
      <c r="S5016" s="14">
        <f t="shared" si="2"/>
        <v>2.083333333</v>
      </c>
      <c r="T5016" s="14">
        <f t="shared" si="3"/>
        <v>0</v>
      </c>
      <c r="U5016" s="15" t="str">
        <f>vlookup(F5016,'Sub categories'!$A:$C,3,False)</f>
        <v>Art</v>
      </c>
      <c r="V5016" s="16">
        <f t="shared" si="4"/>
        <v>12</v>
      </c>
      <c r="W5016" s="17">
        <f t="array" ref="W5016">INDEX(shipping_prices!$C$1:$F6243,MATCH(I5016,shipping_prices!$A$1:$A6243,0),MATCH(M5016,shipping_prices!$C$1:$F$1,0))</f>
        <v>13.2</v>
      </c>
      <c r="X5016" s="15" t="str">
        <f t="shared" si="5"/>
        <v>Lela DonovanChicagoIllinois</v>
      </c>
      <c r="Y5016" s="15" t="str">
        <f t="shared" si="6"/>
        <v>loss</v>
      </c>
    </row>
    <row r="5017" hidden="1">
      <c r="A5017" s="1">
        <v>42914.0</v>
      </c>
      <c r="B5017" s="2" t="s">
        <v>5655</v>
      </c>
      <c r="C5017" s="2">
        <v>3.0</v>
      </c>
      <c r="D5017" s="2" t="s">
        <v>2701</v>
      </c>
      <c r="E5017" s="2" t="s">
        <v>27</v>
      </c>
      <c r="F5017" s="2" t="s">
        <v>3643</v>
      </c>
      <c r="G5017" s="2" t="s">
        <v>39</v>
      </c>
      <c r="H5017" s="2" t="s">
        <v>79</v>
      </c>
      <c r="I5017" s="2" t="s">
        <v>31</v>
      </c>
      <c r="J5017" s="2" t="s">
        <v>32</v>
      </c>
      <c r="K5017" s="2" t="s">
        <v>33</v>
      </c>
      <c r="L5017" s="10">
        <v>42921.0</v>
      </c>
      <c r="M5017" s="2" t="s">
        <v>34</v>
      </c>
      <c r="N5017" s="11">
        <v>0.2</v>
      </c>
      <c r="O5017" s="12">
        <v>4.0</v>
      </c>
      <c r="P5017" s="13">
        <v>0.33</v>
      </c>
      <c r="Q5017" s="13">
        <v>14.0</v>
      </c>
      <c r="R5017" s="13">
        <f t="shared" si="1"/>
        <v>17.5</v>
      </c>
      <c r="S5017" s="14">
        <f t="shared" si="2"/>
        <v>5.833333333</v>
      </c>
      <c r="T5017" s="14">
        <f t="shared" si="3"/>
        <v>0.2857142857</v>
      </c>
      <c r="U5017" s="15" t="str">
        <f>vlookup(F5017,'Sub categories'!$A:$C,3,False)</f>
        <v>Binders</v>
      </c>
      <c r="V5017" s="16">
        <f t="shared" si="4"/>
        <v>7</v>
      </c>
      <c r="W5017" s="17">
        <f t="array" ref="W5017">INDEX(shipping_prices!$C$1:$F6244,MATCH(I5017,shipping_prices!$A$1:$A6244,0),MATCH(M5017,shipping_prices!$C$1:$F$1,0))</f>
        <v>10.09</v>
      </c>
      <c r="X5017" s="15" t="str">
        <f t="shared" si="5"/>
        <v>Thomas ThorntonNew York CityNew York</v>
      </c>
      <c r="Y5017" s="15" t="str">
        <f t="shared" si="6"/>
        <v>Low</v>
      </c>
    </row>
    <row r="5018" hidden="1">
      <c r="A5018" s="1">
        <v>42914.0</v>
      </c>
      <c r="B5018" s="2" t="s">
        <v>5656</v>
      </c>
      <c r="C5018" s="2">
        <v>3.0</v>
      </c>
      <c r="D5018" s="2" t="s">
        <v>2377</v>
      </c>
      <c r="E5018" s="2" t="s">
        <v>37</v>
      </c>
      <c r="F5018" s="2" t="s">
        <v>3173</v>
      </c>
      <c r="G5018" s="2" t="s">
        <v>39</v>
      </c>
      <c r="H5018" s="2" t="s">
        <v>51</v>
      </c>
      <c r="I5018" s="2" t="s">
        <v>3504</v>
      </c>
      <c r="J5018" s="2" t="s">
        <v>97</v>
      </c>
      <c r="K5018" s="2" t="s">
        <v>77</v>
      </c>
      <c r="L5018" s="10">
        <v>42920.0</v>
      </c>
      <c r="M5018" s="2" t="s">
        <v>34</v>
      </c>
      <c r="N5018" s="11">
        <v>0.0</v>
      </c>
      <c r="O5018" s="12">
        <v>32.0</v>
      </c>
      <c r="P5018" s="13">
        <v>0.46</v>
      </c>
      <c r="Q5018" s="13">
        <v>69.0</v>
      </c>
      <c r="R5018" s="13">
        <f t="shared" si="1"/>
        <v>69</v>
      </c>
      <c r="S5018" s="14">
        <f t="shared" si="2"/>
        <v>23</v>
      </c>
      <c r="T5018" s="14">
        <f t="shared" si="3"/>
        <v>0.4637681159</v>
      </c>
      <c r="U5018" s="15" t="str">
        <f>vlookup(F5018,'Sub categories'!$A:$C,3,False)</f>
        <v>Paper</v>
      </c>
      <c r="V5018" s="16">
        <f t="shared" si="4"/>
        <v>6</v>
      </c>
      <c r="W5018" s="17">
        <f t="array" ref="W5018">INDEX(shipping_prices!$C$1:$F6245,MATCH(I5018,shipping_prices!$A$1:$A6245,0),MATCH(M5018,shipping_prices!$C$1:$F$1,0))</f>
        <v>7.18</v>
      </c>
      <c r="X5018" s="15" t="str">
        <f t="shared" si="5"/>
        <v>Steve ChapmanRosevilleMichigan</v>
      </c>
      <c r="Y5018" s="15" t="str">
        <f t="shared" si="6"/>
        <v>Low</v>
      </c>
    </row>
    <row r="5019" hidden="1">
      <c r="A5019" s="1">
        <v>42914.0</v>
      </c>
      <c r="B5019" s="2" t="s">
        <v>5657</v>
      </c>
      <c r="C5019" s="2">
        <v>2.0</v>
      </c>
      <c r="D5019" s="2" t="s">
        <v>2148</v>
      </c>
      <c r="E5019" s="2" t="s">
        <v>27</v>
      </c>
      <c r="F5019" s="2" t="s">
        <v>1010</v>
      </c>
      <c r="G5019" s="2" t="s">
        <v>39</v>
      </c>
      <c r="H5019" s="2" t="s">
        <v>51</v>
      </c>
      <c r="I5019" s="2" t="s">
        <v>52</v>
      </c>
      <c r="J5019" s="2" t="s">
        <v>53</v>
      </c>
      <c r="K5019" s="2" t="s">
        <v>54</v>
      </c>
      <c r="L5019" s="10">
        <v>42914.0</v>
      </c>
      <c r="M5019" s="2" t="s">
        <v>469</v>
      </c>
      <c r="N5019" s="11">
        <v>0.2</v>
      </c>
      <c r="O5019" s="12">
        <v>5.0</v>
      </c>
      <c r="P5019" s="13">
        <v>0.31</v>
      </c>
      <c r="Q5019" s="13">
        <v>16.0</v>
      </c>
      <c r="R5019" s="13">
        <f t="shared" si="1"/>
        <v>20</v>
      </c>
      <c r="S5019" s="14">
        <f t="shared" si="2"/>
        <v>10</v>
      </c>
      <c r="T5019" s="14">
        <f t="shared" si="3"/>
        <v>0.3125</v>
      </c>
      <c r="U5019" s="15" t="str">
        <f>vlookup(F5019,'Sub categories'!$A:$C,3,False)</f>
        <v>Paper</v>
      </c>
      <c r="V5019" s="16">
        <f t="shared" si="4"/>
        <v>0</v>
      </c>
      <c r="W5019" s="17">
        <f t="array" ref="W5019">INDEX(shipping_prices!$C$1:$F6246,MATCH(I5019,shipping_prices!$A$1:$A6246,0),MATCH(M5019,shipping_prices!$C$1:$F$1,0))</f>
        <v>47.47</v>
      </c>
      <c r="X5019" s="15" t="str">
        <f t="shared" si="5"/>
        <v>Zuschuss DonatelliJacksonvilleFlorida</v>
      </c>
      <c r="Y5019" s="15" t="str">
        <f t="shared" si="6"/>
        <v>Low</v>
      </c>
    </row>
    <row r="5020" hidden="1">
      <c r="A5020" s="1">
        <v>42914.0</v>
      </c>
      <c r="B5020" s="2" t="s">
        <v>5657</v>
      </c>
      <c r="C5020" s="2">
        <v>5.0</v>
      </c>
      <c r="D5020" s="2" t="s">
        <v>2148</v>
      </c>
      <c r="E5020" s="2" t="s">
        <v>27</v>
      </c>
      <c r="F5020" s="2" t="s">
        <v>5658</v>
      </c>
      <c r="G5020" s="2" t="s">
        <v>29</v>
      </c>
      <c r="H5020" s="2" t="s">
        <v>1303</v>
      </c>
      <c r="I5020" s="2" t="s">
        <v>52</v>
      </c>
      <c r="J5020" s="2" t="s">
        <v>53</v>
      </c>
      <c r="K5020" s="2" t="s">
        <v>54</v>
      </c>
      <c r="L5020" s="10">
        <v>42914.0</v>
      </c>
      <c r="M5020" s="2" t="s">
        <v>469</v>
      </c>
      <c r="N5020" s="11">
        <v>0.2</v>
      </c>
      <c r="O5020" s="12">
        <v>51.0</v>
      </c>
      <c r="P5020" s="13">
        <v>0.06</v>
      </c>
      <c r="Q5020" s="13">
        <v>824.0</v>
      </c>
      <c r="R5020" s="13">
        <f t="shared" si="1"/>
        <v>1030</v>
      </c>
      <c r="S5020" s="14">
        <f t="shared" si="2"/>
        <v>206</v>
      </c>
      <c r="T5020" s="14">
        <f t="shared" si="3"/>
        <v>0.06189320388</v>
      </c>
      <c r="U5020" s="15" t="str">
        <f>vlookup(F5020,'Sub categories'!$A:$C,3,False)</f>
        <v>Phones</v>
      </c>
      <c r="V5020" s="16">
        <f t="shared" si="4"/>
        <v>0</v>
      </c>
      <c r="W5020" s="17">
        <f t="array" ref="W5020">INDEX(shipping_prices!$C$1:$F6247,MATCH(I5020,shipping_prices!$A$1:$A6247,0),MATCH(M5020,shipping_prices!$C$1:$F$1,0))</f>
        <v>47.47</v>
      </c>
      <c r="X5020" s="15" t="str">
        <f t="shared" si="5"/>
        <v>Zuschuss DonatelliJacksonvilleFlorida</v>
      </c>
      <c r="Y5020" s="15" t="str">
        <f t="shared" si="6"/>
        <v>High</v>
      </c>
    </row>
    <row r="5021" hidden="1">
      <c r="A5021" s="1">
        <v>42914.0</v>
      </c>
      <c r="B5021" s="2" t="s">
        <v>5659</v>
      </c>
      <c r="C5021" s="2">
        <v>2.0</v>
      </c>
      <c r="D5021" s="2" t="s">
        <v>2284</v>
      </c>
      <c r="E5021" s="2" t="s">
        <v>37</v>
      </c>
      <c r="F5021" s="2" t="s">
        <v>1685</v>
      </c>
      <c r="G5021" s="2" t="s">
        <v>39</v>
      </c>
      <c r="H5021" s="2" t="s">
        <v>51</v>
      </c>
      <c r="I5021" s="2" t="s">
        <v>1814</v>
      </c>
      <c r="J5021" s="2" t="s">
        <v>1294</v>
      </c>
      <c r="K5021" s="2" t="s">
        <v>33</v>
      </c>
      <c r="L5021" s="10">
        <v>42916.0</v>
      </c>
      <c r="M5021" s="2" t="s">
        <v>34</v>
      </c>
      <c r="N5021" s="11">
        <v>0.0</v>
      </c>
      <c r="O5021" s="12">
        <v>6.0</v>
      </c>
      <c r="P5021" s="13">
        <v>0.48</v>
      </c>
      <c r="Q5021" s="13">
        <v>13.0</v>
      </c>
      <c r="R5021" s="13">
        <f t="shared" si="1"/>
        <v>13</v>
      </c>
      <c r="S5021" s="14">
        <f t="shared" si="2"/>
        <v>6.5</v>
      </c>
      <c r="T5021" s="14">
        <f t="shared" si="3"/>
        <v>0.4615384615</v>
      </c>
      <c r="U5021" s="15" t="str">
        <f>vlookup(F5021,'Sub categories'!$A:$C,3,False)</f>
        <v>Paper</v>
      </c>
      <c r="V5021" s="16">
        <f t="shared" si="4"/>
        <v>2</v>
      </c>
      <c r="W5021" s="17">
        <f t="array" ref="W5021">INDEX(shipping_prices!$C$1:$F6248,MATCH(I5021,shipping_prices!$A$1:$A6248,0),MATCH(M5021,shipping_prices!$C$1:$F$1,0))</f>
        <v>12.31</v>
      </c>
      <c r="X5021" s="15" t="str">
        <f t="shared" si="5"/>
        <v>Thea HudgingsProvidenceRhode Island</v>
      </c>
      <c r="Y5021" s="15" t="str">
        <f t="shared" si="6"/>
        <v>Low</v>
      </c>
    </row>
    <row r="5022" hidden="1">
      <c r="A5022" s="1">
        <v>42915.0</v>
      </c>
      <c r="B5022" s="2" t="s">
        <v>5660</v>
      </c>
      <c r="C5022" s="2">
        <v>2.0</v>
      </c>
      <c r="D5022" s="2" t="s">
        <v>3764</v>
      </c>
      <c r="E5022" s="2" t="s">
        <v>37</v>
      </c>
      <c r="F5022" s="2" t="s">
        <v>2629</v>
      </c>
      <c r="G5022" s="2" t="s">
        <v>39</v>
      </c>
      <c r="H5022" s="2" t="s">
        <v>456</v>
      </c>
      <c r="I5022" s="2" t="s">
        <v>5661</v>
      </c>
      <c r="J5022" s="2" t="s">
        <v>42</v>
      </c>
      <c r="K5022" s="2" t="s">
        <v>43</v>
      </c>
      <c r="L5022" s="10">
        <v>42917.0</v>
      </c>
      <c r="M5022" s="2" t="s">
        <v>90</v>
      </c>
      <c r="N5022" s="11">
        <v>0.0</v>
      </c>
      <c r="O5022" s="12">
        <v>1.0</v>
      </c>
      <c r="P5022" s="13">
        <v>0.26</v>
      </c>
      <c r="Q5022" s="13">
        <v>5.0</v>
      </c>
      <c r="R5022" s="13">
        <f t="shared" si="1"/>
        <v>5</v>
      </c>
      <c r="S5022" s="14">
        <f t="shared" si="2"/>
        <v>2.5</v>
      </c>
      <c r="T5022" s="14">
        <f t="shared" si="3"/>
        <v>0.2</v>
      </c>
      <c r="U5022" s="15" t="str">
        <f>vlookup(F5022,'Sub categories'!$A:$C,3,False)</f>
        <v>Art</v>
      </c>
      <c r="V5022" s="16">
        <f t="shared" si="4"/>
        <v>2</v>
      </c>
      <c r="W5022" s="17">
        <f t="array" ref="W5022">INDEX(shipping_prices!$C$1:$F6249,MATCH(I5022,shipping_prices!$A$1:$A6249,0),MATCH(M5022,shipping_prices!$C$1:$F$1,0))</f>
        <v>0.44</v>
      </c>
      <c r="X5022" s="15" t="str">
        <f t="shared" si="5"/>
        <v>Dave PoirierSalinasCalifornia</v>
      </c>
      <c r="Y5022" s="15" t="str">
        <f t="shared" si="6"/>
        <v>Low</v>
      </c>
    </row>
    <row r="5023" hidden="1">
      <c r="A5023" s="1">
        <v>42916.0</v>
      </c>
      <c r="B5023" s="2" t="s">
        <v>5660</v>
      </c>
      <c r="C5023" s="2">
        <v>6.0</v>
      </c>
      <c r="D5023" s="2" t="s">
        <v>3764</v>
      </c>
      <c r="E5023" s="2" t="s">
        <v>37</v>
      </c>
      <c r="F5023" s="2" t="s">
        <v>3897</v>
      </c>
      <c r="G5023" s="2" t="s">
        <v>39</v>
      </c>
      <c r="H5023" s="2" t="s">
        <v>51</v>
      </c>
      <c r="I5023" s="2" t="s">
        <v>5661</v>
      </c>
      <c r="J5023" s="2" t="s">
        <v>42</v>
      </c>
      <c r="K5023" s="2" t="s">
        <v>43</v>
      </c>
      <c r="L5023" s="10">
        <v>42917.0</v>
      </c>
      <c r="M5023" s="2" t="s">
        <v>90</v>
      </c>
      <c r="N5023" s="11">
        <v>0.0</v>
      </c>
      <c r="O5023" s="12">
        <v>19.0</v>
      </c>
      <c r="P5023" s="13">
        <v>0.48</v>
      </c>
      <c r="Q5023" s="13">
        <v>39.0</v>
      </c>
      <c r="R5023" s="13">
        <f t="shared" si="1"/>
        <v>39</v>
      </c>
      <c r="S5023" s="14">
        <f t="shared" si="2"/>
        <v>6.5</v>
      </c>
      <c r="T5023" s="14">
        <f t="shared" si="3"/>
        <v>0.4871794872</v>
      </c>
      <c r="U5023" s="15" t="str">
        <f>vlookup(F5023,'Sub categories'!$A:$C,3,False)</f>
        <v>Paper</v>
      </c>
      <c r="V5023" s="16">
        <f t="shared" si="4"/>
        <v>1</v>
      </c>
      <c r="W5023" s="17">
        <f t="array" ref="W5023">INDEX(shipping_prices!$C$1:$F6250,MATCH(I5023,shipping_prices!$A$1:$A6250,0),MATCH(M5023,shipping_prices!$C$1:$F$1,0))</f>
        <v>0.44</v>
      </c>
      <c r="X5023" s="15" t="str">
        <f t="shared" si="5"/>
        <v>Dave PoirierSalinasCalifornia</v>
      </c>
      <c r="Y5023" s="15" t="str">
        <f t="shared" si="6"/>
        <v>Low</v>
      </c>
    </row>
    <row r="5024" hidden="1">
      <c r="A5024" s="1">
        <v>42916.0</v>
      </c>
      <c r="B5024" s="2" t="s">
        <v>5662</v>
      </c>
      <c r="C5024" s="2">
        <v>3.0</v>
      </c>
      <c r="D5024" s="2" t="s">
        <v>2823</v>
      </c>
      <c r="E5024" s="2" t="s">
        <v>49</v>
      </c>
      <c r="F5024" s="2" t="s">
        <v>2462</v>
      </c>
      <c r="G5024" s="2" t="s">
        <v>39</v>
      </c>
      <c r="H5024" s="2" t="s">
        <v>79</v>
      </c>
      <c r="I5024" s="2" t="s">
        <v>140</v>
      </c>
      <c r="J5024" s="2" t="s">
        <v>141</v>
      </c>
      <c r="K5024" s="2" t="s">
        <v>77</v>
      </c>
      <c r="L5024" s="10">
        <v>42921.0</v>
      </c>
      <c r="M5024" s="2" t="s">
        <v>90</v>
      </c>
      <c r="N5024" s="11">
        <v>0.2</v>
      </c>
      <c r="O5024" s="12">
        <v>16.0</v>
      </c>
      <c r="P5024" s="13">
        <v>0.35</v>
      </c>
      <c r="Q5024" s="13">
        <v>46.0</v>
      </c>
      <c r="R5024" s="13">
        <f t="shared" si="1"/>
        <v>57.5</v>
      </c>
      <c r="S5024" s="14">
        <f t="shared" si="2"/>
        <v>19.16666667</v>
      </c>
      <c r="T5024" s="14">
        <f t="shared" si="3"/>
        <v>0.347826087</v>
      </c>
      <c r="U5024" s="15" t="str">
        <f>vlookup(F5024,'Sub categories'!$A:$C,3,False)</f>
        <v>Paper</v>
      </c>
      <c r="V5024" s="16">
        <f t="shared" si="4"/>
        <v>5</v>
      </c>
      <c r="W5024" s="17">
        <f t="array" ref="W5024">INDEX(shipping_prices!$C$1:$F6251,MATCH(I5024,shipping_prices!$A$1:$A6251,0),MATCH(M5024,shipping_prices!$C$1:$F$1,0))</f>
        <v>7.39</v>
      </c>
      <c r="X5024" s="15" t="str">
        <f t="shared" si="5"/>
        <v>Maria EtezadiChicagoIllinois</v>
      </c>
      <c r="Y5024" s="15" t="str">
        <f t="shared" si="6"/>
        <v>Low</v>
      </c>
    </row>
    <row r="5025" hidden="1">
      <c r="A5025" s="1">
        <v>42916.0</v>
      </c>
      <c r="B5025" s="2" t="s">
        <v>5662</v>
      </c>
      <c r="C5025" s="2">
        <v>8.0</v>
      </c>
      <c r="D5025" s="2" t="s">
        <v>2823</v>
      </c>
      <c r="E5025" s="2" t="s">
        <v>49</v>
      </c>
      <c r="F5025" s="2" t="s">
        <v>4214</v>
      </c>
      <c r="G5025" s="2" t="s">
        <v>29</v>
      </c>
      <c r="H5025" s="2" t="s">
        <v>1303</v>
      </c>
      <c r="I5025" s="2" t="s">
        <v>140</v>
      </c>
      <c r="J5025" s="2" t="s">
        <v>141</v>
      </c>
      <c r="K5025" s="2" t="s">
        <v>77</v>
      </c>
      <c r="L5025" s="10">
        <v>42921.0</v>
      </c>
      <c r="M5025" s="2" t="s">
        <v>90</v>
      </c>
      <c r="N5025" s="11">
        <v>0.2</v>
      </c>
      <c r="O5025" s="12">
        <v>61.0</v>
      </c>
      <c r="P5025" s="13">
        <v>0.08</v>
      </c>
      <c r="Q5025" s="13">
        <v>813.0</v>
      </c>
      <c r="R5025" s="13">
        <f t="shared" si="1"/>
        <v>1016.25</v>
      </c>
      <c r="S5025" s="14">
        <f t="shared" si="2"/>
        <v>127.03125</v>
      </c>
      <c r="T5025" s="14">
        <f t="shared" si="3"/>
        <v>0.07503075031</v>
      </c>
      <c r="U5025" s="15" t="str">
        <f>vlookup(F5025,'Sub categories'!$A:$C,3,False)</f>
        <v>Phones</v>
      </c>
      <c r="V5025" s="16">
        <f t="shared" si="4"/>
        <v>5</v>
      </c>
      <c r="W5025" s="17">
        <f t="array" ref="W5025">INDEX(shipping_prices!$C$1:$F6252,MATCH(I5025,shipping_prices!$A$1:$A6252,0),MATCH(M5025,shipping_prices!$C$1:$F$1,0))</f>
        <v>7.39</v>
      </c>
      <c r="X5025" s="15" t="str">
        <f t="shared" si="5"/>
        <v>Maria EtezadiChicagoIllinois</v>
      </c>
      <c r="Y5025" s="15" t="str">
        <f t="shared" si="6"/>
        <v>High</v>
      </c>
    </row>
    <row r="5026">
      <c r="A5026" s="1">
        <v>42917.0</v>
      </c>
      <c r="B5026" s="2" t="s">
        <v>5662</v>
      </c>
      <c r="C5026" s="2">
        <v>6.0</v>
      </c>
      <c r="D5026" s="2" t="s">
        <v>2823</v>
      </c>
      <c r="E5026" s="2" t="s">
        <v>49</v>
      </c>
      <c r="F5026" s="2" t="s">
        <v>1672</v>
      </c>
      <c r="G5026" s="2" t="s">
        <v>45</v>
      </c>
      <c r="H5026" s="2" t="s">
        <v>227</v>
      </c>
      <c r="I5026" s="2" t="s">
        <v>140</v>
      </c>
      <c r="J5026" s="2" t="s">
        <v>141</v>
      </c>
      <c r="K5026" s="2" t="s">
        <v>77</v>
      </c>
      <c r="L5026" s="10">
        <v>42921.0</v>
      </c>
      <c r="M5026" s="2" t="s">
        <v>90</v>
      </c>
      <c r="N5026" s="11">
        <v>0.3</v>
      </c>
      <c r="O5026" s="12">
        <v>-36.0</v>
      </c>
      <c r="P5026" s="13">
        <v>-0.04</v>
      </c>
      <c r="Q5026" s="13">
        <v>844.0</v>
      </c>
      <c r="R5026" s="13">
        <f t="shared" si="1"/>
        <v>1205.714286</v>
      </c>
      <c r="S5026" s="14">
        <f t="shared" si="2"/>
        <v>200.952381</v>
      </c>
      <c r="T5026" s="14">
        <f t="shared" si="3"/>
        <v>-0.04265402844</v>
      </c>
      <c r="U5026" s="15" t="str">
        <f>vlookup(F5026,'Sub categories'!$A:$C,3,False)</f>
        <v>Chairs</v>
      </c>
      <c r="V5026" s="16">
        <f t="shared" si="4"/>
        <v>4</v>
      </c>
      <c r="W5026" s="17">
        <f t="array" ref="W5026">INDEX(shipping_prices!$C$1:$F6253,MATCH(I5026,shipping_prices!$A$1:$A6253,0),MATCH(M5026,shipping_prices!$C$1:$F$1,0))</f>
        <v>7.39</v>
      </c>
      <c r="X5026" s="15" t="str">
        <f t="shared" si="5"/>
        <v>Maria EtezadiChicagoIllinois</v>
      </c>
      <c r="Y5026" s="15" t="str">
        <f t="shared" si="6"/>
        <v>loss</v>
      </c>
    </row>
    <row r="5027">
      <c r="A5027" s="1">
        <v>42917.0</v>
      </c>
      <c r="B5027" s="2" t="s">
        <v>5663</v>
      </c>
      <c r="C5027" s="2">
        <v>3.0</v>
      </c>
      <c r="D5027" s="2" t="s">
        <v>3264</v>
      </c>
      <c r="E5027" s="2" t="s">
        <v>27</v>
      </c>
      <c r="F5027" s="2" t="s">
        <v>4064</v>
      </c>
      <c r="G5027" s="2" t="s">
        <v>45</v>
      </c>
      <c r="H5027" s="2" t="s">
        <v>558</v>
      </c>
      <c r="I5027" s="2" t="s">
        <v>1278</v>
      </c>
      <c r="J5027" s="2" t="s">
        <v>32</v>
      </c>
      <c r="K5027" s="2" t="s">
        <v>33</v>
      </c>
      <c r="L5027" s="10">
        <v>42918.0</v>
      </c>
      <c r="M5027" s="2" t="s">
        <v>34</v>
      </c>
      <c r="N5027" s="11">
        <v>0.0</v>
      </c>
      <c r="O5027" s="12">
        <v>19.0</v>
      </c>
      <c r="P5027" s="13">
        <v>0.48</v>
      </c>
      <c r="Q5027" s="13">
        <v>40.0</v>
      </c>
      <c r="R5027" s="13">
        <f t="shared" si="1"/>
        <v>40</v>
      </c>
      <c r="S5027" s="14">
        <f t="shared" si="2"/>
        <v>13.33333333</v>
      </c>
      <c r="T5027" s="14">
        <f t="shared" si="3"/>
        <v>0.475</v>
      </c>
      <c r="U5027" s="15" t="str">
        <f>vlookup(F5027,'Sub categories'!$A:$C,3,False)</f>
        <v>Furnishings</v>
      </c>
      <c r="V5027" s="16">
        <f t="shared" si="4"/>
        <v>1</v>
      </c>
      <c r="W5027" s="17">
        <f t="array" ref="W5027">INDEX(shipping_prices!$C$1:$F6254,MATCH(I5027,shipping_prices!$A$1:$A6254,0),MATCH(M5027,shipping_prices!$C$1:$F$1,0))</f>
        <v>7.05</v>
      </c>
      <c r="X5027" s="15" t="str">
        <f t="shared" si="5"/>
        <v>Jeremy EllisonTroyNew York</v>
      </c>
      <c r="Y5027" s="15" t="str">
        <f t="shared" si="6"/>
        <v>Low</v>
      </c>
    </row>
    <row r="5028" hidden="1">
      <c r="A5028" s="1">
        <v>42917.0</v>
      </c>
      <c r="B5028" s="2" t="s">
        <v>5664</v>
      </c>
      <c r="C5028" s="2">
        <v>5.0</v>
      </c>
      <c r="D5028" s="2" t="s">
        <v>978</v>
      </c>
      <c r="E5028" s="2" t="s">
        <v>37</v>
      </c>
      <c r="F5028" s="2" t="s">
        <v>3960</v>
      </c>
      <c r="G5028" s="2" t="s">
        <v>39</v>
      </c>
      <c r="H5028" s="2" t="s">
        <v>51</v>
      </c>
      <c r="I5028" s="2" t="s">
        <v>169</v>
      </c>
      <c r="J5028" s="2" t="s">
        <v>42</v>
      </c>
      <c r="K5028" s="2" t="s">
        <v>43</v>
      </c>
      <c r="L5028" s="10">
        <v>42924.0</v>
      </c>
      <c r="M5028" s="2" t="s">
        <v>34</v>
      </c>
      <c r="N5028" s="11">
        <v>0.0</v>
      </c>
      <c r="O5028" s="12">
        <v>16.0</v>
      </c>
      <c r="P5028" s="13">
        <v>0.48</v>
      </c>
      <c r="Q5028" s="13">
        <v>32.0</v>
      </c>
      <c r="R5028" s="13">
        <f t="shared" si="1"/>
        <v>32</v>
      </c>
      <c r="S5028" s="14">
        <f t="shared" si="2"/>
        <v>6.4</v>
      </c>
      <c r="T5028" s="14">
        <f t="shared" si="3"/>
        <v>0.5</v>
      </c>
      <c r="U5028" s="15" t="str">
        <f>vlookup(F5028,'Sub categories'!$A:$C,3,False)</f>
        <v>Paper</v>
      </c>
      <c r="V5028" s="16">
        <f t="shared" si="4"/>
        <v>7</v>
      </c>
      <c r="W5028" s="17">
        <f t="array" ref="W5028">INDEX(shipping_prices!$C$1:$F6255,MATCH(I5028,shipping_prices!$A$1:$A6255,0),MATCH(M5028,shipping_prices!$C$1:$F$1,0))</f>
        <v>14.86</v>
      </c>
      <c r="X5028" s="15" t="str">
        <f t="shared" si="5"/>
        <v>Tiffany HouseLos AngelesCalifornia</v>
      </c>
      <c r="Y5028" s="15" t="str">
        <f t="shared" si="6"/>
        <v>Low</v>
      </c>
    </row>
    <row r="5029">
      <c r="A5029" s="1">
        <v>42917.0</v>
      </c>
      <c r="B5029" s="2" t="s">
        <v>5665</v>
      </c>
      <c r="C5029" s="2">
        <v>1.0</v>
      </c>
      <c r="D5029" s="2" t="s">
        <v>509</v>
      </c>
      <c r="E5029" s="2" t="s">
        <v>27</v>
      </c>
      <c r="F5029" s="2" t="s">
        <v>205</v>
      </c>
      <c r="G5029" s="2" t="s">
        <v>45</v>
      </c>
      <c r="H5029" s="2" t="s">
        <v>206</v>
      </c>
      <c r="I5029" s="2" t="s">
        <v>4235</v>
      </c>
      <c r="J5029" s="2" t="s">
        <v>598</v>
      </c>
      <c r="K5029" s="2" t="s">
        <v>33</v>
      </c>
      <c r="L5029" s="10">
        <v>42921.0</v>
      </c>
      <c r="M5029" s="2" t="s">
        <v>142</v>
      </c>
      <c r="N5029" s="11">
        <v>0.0</v>
      </c>
      <c r="O5029" s="12">
        <v>12.0</v>
      </c>
      <c r="P5029" s="13">
        <v>0.1</v>
      </c>
      <c r="Q5029" s="13">
        <v>121.0</v>
      </c>
      <c r="R5029" s="13">
        <f t="shared" si="1"/>
        <v>121</v>
      </c>
      <c r="S5029" s="14">
        <f t="shared" si="2"/>
        <v>121</v>
      </c>
      <c r="T5029" s="14">
        <f t="shared" si="3"/>
        <v>0.09917355372</v>
      </c>
      <c r="U5029" s="15" t="str">
        <f>vlookup(F5029,'Sub categories'!$A:$C,3,False)</f>
        <v>Bookcases</v>
      </c>
      <c r="V5029" s="16">
        <f t="shared" si="4"/>
        <v>4</v>
      </c>
      <c r="W5029" s="17">
        <f t="array" ref="W5029">INDEX(shipping_prices!$C$1:$F6256,MATCH(I5029,shipping_prices!$A$1:$A6256,0),MATCH(M5029,shipping_prices!$C$1:$F$1,0))</f>
        <v>22.71</v>
      </c>
      <c r="X5029" s="15" t="str">
        <f t="shared" si="5"/>
        <v>Nick RadfordPerth AmboyNew Jersey</v>
      </c>
      <c r="Y5029" s="15" t="str">
        <f t="shared" si="6"/>
        <v>Low</v>
      </c>
    </row>
    <row r="5030" hidden="1">
      <c r="A5030" s="1">
        <v>42917.0</v>
      </c>
      <c r="B5030" s="2" t="s">
        <v>5665</v>
      </c>
      <c r="C5030" s="2">
        <v>1.0</v>
      </c>
      <c r="D5030" s="2" t="s">
        <v>509</v>
      </c>
      <c r="E5030" s="2" t="s">
        <v>27</v>
      </c>
      <c r="F5030" s="2" t="s">
        <v>5267</v>
      </c>
      <c r="G5030" s="2" t="s">
        <v>39</v>
      </c>
      <c r="H5030" s="2" t="s">
        <v>182</v>
      </c>
      <c r="I5030" s="2" t="s">
        <v>4235</v>
      </c>
      <c r="J5030" s="2" t="s">
        <v>598</v>
      </c>
      <c r="K5030" s="2" t="s">
        <v>33</v>
      </c>
      <c r="L5030" s="10">
        <v>42921.0</v>
      </c>
      <c r="M5030" s="2" t="s">
        <v>142</v>
      </c>
      <c r="N5030" s="11">
        <v>0.0</v>
      </c>
      <c r="O5030" s="12">
        <v>149.0</v>
      </c>
      <c r="P5030" s="13">
        <v>0.47</v>
      </c>
      <c r="Q5030" s="13">
        <v>316.0</v>
      </c>
      <c r="R5030" s="13">
        <f t="shared" si="1"/>
        <v>316</v>
      </c>
      <c r="S5030" s="14">
        <f t="shared" si="2"/>
        <v>316</v>
      </c>
      <c r="T5030" s="14">
        <f t="shared" si="3"/>
        <v>0.4715189873</v>
      </c>
      <c r="U5030" s="15" t="str">
        <f>vlookup(F5030,'Sub categories'!$A:$C,3,False)</f>
        <v>Binders</v>
      </c>
      <c r="V5030" s="16">
        <f t="shared" si="4"/>
        <v>4</v>
      </c>
      <c r="W5030" s="17">
        <f t="array" ref="W5030">INDEX(shipping_prices!$C$1:$F6257,MATCH(I5030,shipping_prices!$A$1:$A6257,0),MATCH(M5030,shipping_prices!$C$1:$F$1,0))</f>
        <v>22.71</v>
      </c>
      <c r="X5030" s="15" t="str">
        <f t="shared" si="5"/>
        <v>Nick RadfordPerth AmboyNew Jersey</v>
      </c>
      <c r="Y5030" s="15" t="str">
        <f t="shared" si="6"/>
        <v>High</v>
      </c>
    </row>
    <row r="5031" hidden="1">
      <c r="A5031" s="1">
        <v>42917.0</v>
      </c>
      <c r="B5031" s="2" t="s">
        <v>5666</v>
      </c>
      <c r="C5031" s="2">
        <v>2.0</v>
      </c>
      <c r="D5031" s="2" t="s">
        <v>2847</v>
      </c>
      <c r="E5031" s="2" t="s">
        <v>49</v>
      </c>
      <c r="F5031" s="2" t="s">
        <v>2591</v>
      </c>
      <c r="G5031" s="2" t="s">
        <v>39</v>
      </c>
      <c r="H5031" s="2" t="s">
        <v>216</v>
      </c>
      <c r="I5031" s="2" t="s">
        <v>4258</v>
      </c>
      <c r="J5031" s="2" t="s">
        <v>497</v>
      </c>
      <c r="K5031" s="2" t="s">
        <v>77</v>
      </c>
      <c r="L5031" s="10">
        <v>42928.0</v>
      </c>
      <c r="M5031" s="2" t="s">
        <v>34</v>
      </c>
      <c r="N5031" s="11">
        <v>0.0</v>
      </c>
      <c r="O5031" s="12">
        <v>1.0</v>
      </c>
      <c r="P5031" s="13">
        <v>0.26</v>
      </c>
      <c r="Q5031" s="13">
        <v>6.0</v>
      </c>
      <c r="R5031" s="13">
        <f t="shared" si="1"/>
        <v>6</v>
      </c>
      <c r="S5031" s="14">
        <f t="shared" si="2"/>
        <v>3</v>
      </c>
      <c r="T5031" s="14">
        <f t="shared" si="3"/>
        <v>0.1666666667</v>
      </c>
      <c r="U5031" s="15" t="str">
        <f>vlookup(F5031,'Sub categories'!$A:$C,3,False)</f>
        <v>Art</v>
      </c>
      <c r="V5031" s="16">
        <f t="shared" si="4"/>
        <v>11</v>
      </c>
      <c r="W5031" s="17">
        <f t="array" ref="W5031">INDEX(shipping_prices!$C$1:$F6258,MATCH(I5031,shipping_prices!$A$1:$A6258,0),MATCH(M5031,shipping_prices!$C$1:$F$1,0))</f>
        <v>13.91</v>
      </c>
      <c r="X5031" s="15" t="str">
        <f t="shared" si="5"/>
        <v>Eugene MorenSuperiorWisconsin</v>
      </c>
      <c r="Y5031" s="15" t="str">
        <f t="shared" si="6"/>
        <v>Low</v>
      </c>
    </row>
    <row r="5032" hidden="1">
      <c r="A5032" s="1">
        <v>42917.0</v>
      </c>
      <c r="B5032" s="2" t="s">
        <v>5666</v>
      </c>
      <c r="C5032" s="2">
        <v>5.0</v>
      </c>
      <c r="D5032" s="2" t="s">
        <v>2847</v>
      </c>
      <c r="E5032" s="2" t="s">
        <v>49</v>
      </c>
      <c r="F5032" s="2" t="s">
        <v>4555</v>
      </c>
      <c r="G5032" s="2" t="s">
        <v>39</v>
      </c>
      <c r="H5032" s="2" t="s">
        <v>216</v>
      </c>
      <c r="I5032" s="2" t="s">
        <v>4258</v>
      </c>
      <c r="J5032" s="2" t="s">
        <v>497</v>
      </c>
      <c r="K5032" s="2" t="s">
        <v>77</v>
      </c>
      <c r="L5032" s="10">
        <v>42928.0</v>
      </c>
      <c r="M5032" s="2" t="s">
        <v>34</v>
      </c>
      <c r="N5032" s="11">
        <v>0.0</v>
      </c>
      <c r="O5032" s="12">
        <v>4.0</v>
      </c>
      <c r="P5032" s="13">
        <v>0.27</v>
      </c>
      <c r="Q5032" s="13">
        <v>15.0</v>
      </c>
      <c r="R5032" s="13">
        <f t="shared" si="1"/>
        <v>15</v>
      </c>
      <c r="S5032" s="14">
        <f t="shared" si="2"/>
        <v>3</v>
      </c>
      <c r="T5032" s="14">
        <f t="shared" si="3"/>
        <v>0.2666666667</v>
      </c>
      <c r="U5032" s="15" t="str">
        <f>vlookup(F5032,'Sub categories'!$A:$C,3,False)</f>
        <v>Art</v>
      </c>
      <c r="V5032" s="16">
        <f t="shared" si="4"/>
        <v>11</v>
      </c>
      <c r="W5032" s="17">
        <f t="array" ref="W5032">INDEX(shipping_prices!$C$1:$F6259,MATCH(I5032,shipping_prices!$A$1:$A6259,0),MATCH(M5032,shipping_prices!$C$1:$F$1,0))</f>
        <v>13.91</v>
      </c>
      <c r="X5032" s="15" t="str">
        <f t="shared" si="5"/>
        <v>Eugene MorenSuperiorWisconsin</v>
      </c>
      <c r="Y5032" s="15" t="str">
        <f t="shared" si="6"/>
        <v>Low</v>
      </c>
    </row>
    <row r="5033" hidden="1">
      <c r="A5033" s="1">
        <v>42917.0</v>
      </c>
      <c r="B5033" s="2" t="s">
        <v>5666</v>
      </c>
      <c r="C5033" s="2">
        <v>7.0</v>
      </c>
      <c r="D5033" s="2" t="s">
        <v>2847</v>
      </c>
      <c r="E5033" s="2" t="s">
        <v>49</v>
      </c>
      <c r="F5033" s="2" t="s">
        <v>1089</v>
      </c>
      <c r="G5033" s="2" t="s">
        <v>39</v>
      </c>
      <c r="H5033" s="2" t="s">
        <v>51</v>
      </c>
      <c r="I5033" s="2" t="s">
        <v>4258</v>
      </c>
      <c r="J5033" s="2" t="s">
        <v>497</v>
      </c>
      <c r="K5033" s="2" t="s">
        <v>77</v>
      </c>
      <c r="L5033" s="10">
        <v>42928.0</v>
      </c>
      <c r="M5033" s="2" t="s">
        <v>34</v>
      </c>
      <c r="N5033" s="11">
        <v>0.0</v>
      </c>
      <c r="O5033" s="12">
        <v>22.0</v>
      </c>
      <c r="P5033" s="13">
        <v>0.48</v>
      </c>
      <c r="Q5033" s="13">
        <v>45.0</v>
      </c>
      <c r="R5033" s="13">
        <f t="shared" si="1"/>
        <v>45</v>
      </c>
      <c r="S5033" s="14">
        <f t="shared" si="2"/>
        <v>6.428571429</v>
      </c>
      <c r="T5033" s="14">
        <f t="shared" si="3"/>
        <v>0.4888888889</v>
      </c>
      <c r="U5033" s="15" t="str">
        <f>vlookup(F5033,'Sub categories'!$A:$C,3,False)</f>
        <v>Paper</v>
      </c>
      <c r="V5033" s="16">
        <f t="shared" si="4"/>
        <v>11</v>
      </c>
      <c r="W5033" s="17">
        <f t="array" ref="W5033">INDEX(shipping_prices!$C$1:$F6260,MATCH(I5033,shipping_prices!$A$1:$A6260,0),MATCH(M5033,shipping_prices!$C$1:$F$1,0))</f>
        <v>13.91</v>
      </c>
      <c r="X5033" s="15" t="str">
        <f t="shared" si="5"/>
        <v>Eugene MorenSuperiorWisconsin</v>
      </c>
      <c r="Y5033" s="15" t="str">
        <f t="shared" si="6"/>
        <v>Low</v>
      </c>
    </row>
    <row r="5034">
      <c r="A5034" s="1">
        <v>42918.0</v>
      </c>
      <c r="B5034" s="2" t="s">
        <v>5666</v>
      </c>
      <c r="C5034" s="2">
        <v>5.0</v>
      </c>
      <c r="D5034" s="2" t="s">
        <v>2847</v>
      </c>
      <c r="E5034" s="2" t="s">
        <v>49</v>
      </c>
      <c r="F5034" s="2" t="s">
        <v>4499</v>
      </c>
      <c r="G5034" s="2" t="s">
        <v>45</v>
      </c>
      <c r="H5034" s="2" t="s">
        <v>1024</v>
      </c>
      <c r="I5034" s="2" t="s">
        <v>4258</v>
      </c>
      <c r="J5034" s="2" t="s">
        <v>497</v>
      </c>
      <c r="K5034" s="2" t="s">
        <v>77</v>
      </c>
      <c r="L5034" s="10">
        <v>42928.0</v>
      </c>
      <c r="M5034" s="2" t="s">
        <v>34</v>
      </c>
      <c r="N5034" s="11">
        <v>0.0</v>
      </c>
      <c r="O5034" s="12">
        <v>21.0</v>
      </c>
      <c r="P5034" s="13">
        <v>0.45</v>
      </c>
      <c r="Q5034" s="13">
        <v>47.0</v>
      </c>
      <c r="R5034" s="13">
        <f t="shared" si="1"/>
        <v>47</v>
      </c>
      <c r="S5034" s="14">
        <f t="shared" si="2"/>
        <v>9.4</v>
      </c>
      <c r="T5034" s="14">
        <f t="shared" si="3"/>
        <v>0.4468085106</v>
      </c>
      <c r="U5034" s="15" t="str">
        <f>vlookup(F5034,'Sub categories'!$A:$C,3,False)</f>
        <v>Furnishings</v>
      </c>
      <c r="V5034" s="16">
        <f t="shared" si="4"/>
        <v>10</v>
      </c>
      <c r="W5034" s="17">
        <f t="array" ref="W5034">INDEX(shipping_prices!$C$1:$F6261,MATCH(I5034,shipping_prices!$A$1:$A6261,0),MATCH(M5034,shipping_prices!$C$1:$F$1,0))</f>
        <v>13.91</v>
      </c>
      <c r="X5034" s="15" t="str">
        <f t="shared" si="5"/>
        <v>Eugene MorenSuperiorWisconsin</v>
      </c>
      <c r="Y5034" s="15" t="str">
        <f t="shared" si="6"/>
        <v>Low</v>
      </c>
    </row>
    <row r="5035" hidden="1">
      <c r="A5035" s="1">
        <v>42918.0</v>
      </c>
      <c r="B5035" s="2" t="s">
        <v>5666</v>
      </c>
      <c r="C5035" s="2">
        <v>4.0</v>
      </c>
      <c r="D5035" s="2" t="s">
        <v>2847</v>
      </c>
      <c r="E5035" s="2" t="s">
        <v>49</v>
      </c>
      <c r="F5035" s="2" t="s">
        <v>760</v>
      </c>
      <c r="G5035" s="2" t="s">
        <v>39</v>
      </c>
      <c r="H5035" s="2" t="s">
        <v>130</v>
      </c>
      <c r="I5035" s="2" t="s">
        <v>4258</v>
      </c>
      <c r="J5035" s="2" t="s">
        <v>497</v>
      </c>
      <c r="K5035" s="2" t="s">
        <v>77</v>
      </c>
      <c r="L5035" s="10">
        <v>42928.0</v>
      </c>
      <c r="M5035" s="2" t="s">
        <v>34</v>
      </c>
      <c r="N5035" s="11">
        <v>0.0</v>
      </c>
      <c r="O5035" s="12">
        <v>14.0</v>
      </c>
      <c r="P5035" s="13">
        <v>0.28</v>
      </c>
      <c r="Q5035" s="13">
        <v>50.0</v>
      </c>
      <c r="R5035" s="13">
        <f t="shared" si="1"/>
        <v>50</v>
      </c>
      <c r="S5035" s="14">
        <f t="shared" si="2"/>
        <v>12.5</v>
      </c>
      <c r="T5035" s="14">
        <f t="shared" si="3"/>
        <v>0.28</v>
      </c>
      <c r="U5035" s="15" t="str">
        <f>vlookup(F5035,'Sub categories'!$A:$C,3,False)</f>
        <v>Storage</v>
      </c>
      <c r="V5035" s="16">
        <f t="shared" si="4"/>
        <v>10</v>
      </c>
      <c r="W5035" s="17">
        <f t="array" ref="W5035">INDEX(shipping_prices!$C$1:$F6262,MATCH(I5035,shipping_prices!$A$1:$A6262,0),MATCH(M5035,shipping_prices!$C$1:$F$1,0))</f>
        <v>13.91</v>
      </c>
      <c r="X5035" s="15" t="str">
        <f t="shared" si="5"/>
        <v>Eugene MorenSuperiorWisconsin</v>
      </c>
      <c r="Y5035" s="15" t="str">
        <f t="shared" si="6"/>
        <v>Low</v>
      </c>
    </row>
    <row r="5036" hidden="1">
      <c r="A5036" s="1">
        <v>42918.0</v>
      </c>
      <c r="B5036" s="2" t="s">
        <v>5666</v>
      </c>
      <c r="C5036" s="2">
        <v>1.0</v>
      </c>
      <c r="D5036" s="2" t="s">
        <v>2847</v>
      </c>
      <c r="E5036" s="2" t="s">
        <v>49</v>
      </c>
      <c r="F5036" s="2" t="s">
        <v>2199</v>
      </c>
      <c r="G5036" s="2" t="s">
        <v>29</v>
      </c>
      <c r="H5036" s="2" t="s">
        <v>79</v>
      </c>
      <c r="I5036" s="2" t="s">
        <v>4258</v>
      </c>
      <c r="J5036" s="2" t="s">
        <v>497</v>
      </c>
      <c r="K5036" s="2" t="s">
        <v>77</v>
      </c>
      <c r="L5036" s="10">
        <v>42928.0</v>
      </c>
      <c r="M5036" s="2" t="s">
        <v>34</v>
      </c>
      <c r="N5036" s="11">
        <v>0.0</v>
      </c>
      <c r="O5036" s="12">
        <v>35.0</v>
      </c>
      <c r="P5036" s="13">
        <v>0.28</v>
      </c>
      <c r="Q5036" s="13">
        <v>126.0</v>
      </c>
      <c r="R5036" s="13">
        <f t="shared" si="1"/>
        <v>126</v>
      </c>
      <c r="S5036" s="14">
        <f t="shared" si="2"/>
        <v>126</v>
      </c>
      <c r="T5036" s="14">
        <f t="shared" si="3"/>
        <v>0.2777777778</v>
      </c>
      <c r="U5036" s="15" t="str">
        <f>vlookup(F5036,'Sub categories'!$A:$C,3,False)</f>
        <v>Phones</v>
      </c>
      <c r="V5036" s="16">
        <f t="shared" si="4"/>
        <v>10</v>
      </c>
      <c r="W5036" s="17">
        <f t="array" ref="W5036">INDEX(shipping_prices!$C$1:$F6263,MATCH(I5036,shipping_prices!$A$1:$A6263,0),MATCH(M5036,shipping_prices!$C$1:$F$1,0))</f>
        <v>13.91</v>
      </c>
      <c r="X5036" s="15" t="str">
        <f t="shared" si="5"/>
        <v>Eugene MorenSuperiorWisconsin</v>
      </c>
      <c r="Y5036" s="15" t="str">
        <f t="shared" si="6"/>
        <v>Low</v>
      </c>
    </row>
    <row r="5037" hidden="1">
      <c r="A5037" s="1">
        <v>42918.0</v>
      </c>
      <c r="B5037" s="2" t="s">
        <v>5666</v>
      </c>
      <c r="C5037" s="2">
        <v>3.0</v>
      </c>
      <c r="D5037" s="2" t="s">
        <v>2847</v>
      </c>
      <c r="E5037" s="2" t="s">
        <v>49</v>
      </c>
      <c r="F5037" s="2" t="s">
        <v>3547</v>
      </c>
      <c r="G5037" s="2" t="s">
        <v>39</v>
      </c>
      <c r="H5037" s="2" t="s">
        <v>146</v>
      </c>
      <c r="I5037" s="2" t="s">
        <v>4258</v>
      </c>
      <c r="J5037" s="2" t="s">
        <v>497</v>
      </c>
      <c r="K5037" s="2" t="s">
        <v>77</v>
      </c>
      <c r="L5037" s="10">
        <v>42928.0</v>
      </c>
      <c r="M5037" s="2" t="s">
        <v>34</v>
      </c>
      <c r="N5037" s="11">
        <v>0.0</v>
      </c>
      <c r="O5037" s="12">
        <v>109.0</v>
      </c>
      <c r="P5037" s="13">
        <v>0.3</v>
      </c>
      <c r="Q5037" s="13">
        <v>365.0</v>
      </c>
      <c r="R5037" s="13">
        <f t="shared" si="1"/>
        <v>365</v>
      </c>
      <c r="S5037" s="14">
        <f t="shared" si="2"/>
        <v>121.6666667</v>
      </c>
      <c r="T5037" s="14">
        <f t="shared" si="3"/>
        <v>0.298630137</v>
      </c>
      <c r="U5037" s="15" t="str">
        <f>vlookup(F5037,'Sub categories'!$A:$C,3,False)</f>
        <v>Appliances</v>
      </c>
      <c r="V5037" s="16">
        <f t="shared" si="4"/>
        <v>10</v>
      </c>
      <c r="W5037" s="17">
        <f t="array" ref="W5037">INDEX(shipping_prices!$C$1:$F6264,MATCH(I5037,shipping_prices!$A$1:$A6264,0),MATCH(M5037,shipping_prices!$C$1:$F$1,0))</f>
        <v>13.91</v>
      </c>
      <c r="X5037" s="15" t="str">
        <f t="shared" si="5"/>
        <v>Eugene MorenSuperiorWisconsin</v>
      </c>
      <c r="Y5037" s="15" t="str">
        <f t="shared" si="6"/>
        <v>High</v>
      </c>
    </row>
    <row r="5038" hidden="1">
      <c r="A5038" s="1">
        <v>42919.0</v>
      </c>
      <c r="B5038" s="2" t="s">
        <v>5666</v>
      </c>
      <c r="C5038" s="2">
        <v>6.0</v>
      </c>
      <c r="D5038" s="2" t="s">
        <v>2847</v>
      </c>
      <c r="E5038" s="2" t="s">
        <v>49</v>
      </c>
      <c r="F5038" s="2" t="s">
        <v>3243</v>
      </c>
      <c r="G5038" s="2" t="s">
        <v>39</v>
      </c>
      <c r="H5038" s="2" t="s">
        <v>51</v>
      </c>
      <c r="I5038" s="2" t="s">
        <v>4258</v>
      </c>
      <c r="J5038" s="2" t="s">
        <v>497</v>
      </c>
      <c r="K5038" s="2" t="s">
        <v>77</v>
      </c>
      <c r="L5038" s="10">
        <v>42928.0</v>
      </c>
      <c r="M5038" s="2" t="s">
        <v>34</v>
      </c>
      <c r="N5038" s="11">
        <v>0.0</v>
      </c>
      <c r="O5038" s="12">
        <v>302.0</v>
      </c>
      <c r="P5038" s="13">
        <v>0.48</v>
      </c>
      <c r="Q5038" s="13">
        <v>629.0</v>
      </c>
      <c r="R5038" s="13">
        <f t="shared" si="1"/>
        <v>629</v>
      </c>
      <c r="S5038" s="14">
        <f t="shared" si="2"/>
        <v>104.8333333</v>
      </c>
      <c r="T5038" s="14">
        <f t="shared" si="3"/>
        <v>0.480127186</v>
      </c>
      <c r="U5038" s="15" t="str">
        <f>vlookup(F5038,'Sub categories'!$A:$C,3,False)</f>
        <v>Paper</v>
      </c>
      <c r="V5038" s="16">
        <f t="shared" si="4"/>
        <v>9</v>
      </c>
      <c r="W5038" s="17">
        <f t="array" ref="W5038">INDEX(shipping_prices!$C$1:$F6265,MATCH(I5038,shipping_prices!$A$1:$A6265,0),MATCH(M5038,shipping_prices!$C$1:$F$1,0))</f>
        <v>13.91</v>
      </c>
      <c r="X5038" s="15" t="str">
        <f t="shared" si="5"/>
        <v>Eugene MorenSuperiorWisconsin</v>
      </c>
      <c r="Y5038" s="15" t="str">
        <f t="shared" si="6"/>
        <v>High</v>
      </c>
    </row>
    <row r="5039" hidden="1">
      <c r="A5039" s="1">
        <v>42919.0</v>
      </c>
      <c r="B5039" s="2" t="s">
        <v>5667</v>
      </c>
      <c r="C5039" s="2">
        <v>7.0</v>
      </c>
      <c r="D5039" s="2" t="s">
        <v>1408</v>
      </c>
      <c r="E5039" s="2" t="s">
        <v>27</v>
      </c>
      <c r="F5039" s="2" t="s">
        <v>4029</v>
      </c>
      <c r="G5039" s="2" t="s">
        <v>39</v>
      </c>
      <c r="H5039" s="2" t="s">
        <v>51</v>
      </c>
      <c r="I5039" s="2" t="s">
        <v>75</v>
      </c>
      <c r="J5039" s="2" t="s">
        <v>76</v>
      </c>
      <c r="K5039" s="2" t="s">
        <v>77</v>
      </c>
      <c r="L5039" s="10">
        <v>42922.0</v>
      </c>
      <c r="M5039" s="2" t="s">
        <v>142</v>
      </c>
      <c r="N5039" s="11">
        <v>0.2</v>
      </c>
      <c r="O5039" s="12">
        <v>54.0</v>
      </c>
      <c r="P5039" s="13">
        <v>0.31</v>
      </c>
      <c r="Q5039" s="13">
        <v>173.0</v>
      </c>
      <c r="R5039" s="13">
        <f t="shared" si="1"/>
        <v>216.25</v>
      </c>
      <c r="S5039" s="14">
        <f t="shared" si="2"/>
        <v>30.89285714</v>
      </c>
      <c r="T5039" s="14">
        <f t="shared" si="3"/>
        <v>0.3121387283</v>
      </c>
      <c r="U5039" s="15" t="str">
        <f>vlookup(F5039,'Sub categories'!$A:$C,3,False)</f>
        <v>Paper</v>
      </c>
      <c r="V5039" s="16">
        <f t="shared" si="4"/>
        <v>3</v>
      </c>
      <c r="W5039" s="17">
        <f t="array" ref="W5039">INDEX(shipping_prices!$C$1:$F6266,MATCH(I5039,shipping_prices!$A$1:$A6266,0),MATCH(M5039,shipping_prices!$C$1:$F$1,0))</f>
        <v>23.68</v>
      </c>
      <c r="X5039" s="15" t="str">
        <f t="shared" si="5"/>
        <v>Lynn SmithHoustonTexas</v>
      </c>
      <c r="Y5039" s="15" t="str">
        <f t="shared" si="6"/>
        <v>High</v>
      </c>
    </row>
    <row r="5040" hidden="1">
      <c r="A5040" s="1">
        <v>42919.0</v>
      </c>
      <c r="B5040" s="2" t="s">
        <v>5668</v>
      </c>
      <c r="C5040" s="2">
        <v>3.0</v>
      </c>
      <c r="D5040" s="2" t="s">
        <v>1874</v>
      </c>
      <c r="E5040" s="2" t="s">
        <v>27</v>
      </c>
      <c r="F5040" s="2" t="s">
        <v>3753</v>
      </c>
      <c r="G5040" s="2" t="s">
        <v>39</v>
      </c>
      <c r="H5040" s="2" t="s">
        <v>2295</v>
      </c>
      <c r="I5040" s="2" t="s">
        <v>41</v>
      </c>
      <c r="J5040" s="2" t="s">
        <v>42</v>
      </c>
      <c r="K5040" s="2" t="s">
        <v>43</v>
      </c>
      <c r="L5040" s="10">
        <v>42923.0</v>
      </c>
      <c r="M5040" s="2" t="s">
        <v>142</v>
      </c>
      <c r="N5040" s="11">
        <v>0.0</v>
      </c>
      <c r="O5040" s="12">
        <v>3.0</v>
      </c>
      <c r="P5040" s="13">
        <v>0.47</v>
      </c>
      <c r="Q5040" s="13">
        <v>6.0</v>
      </c>
      <c r="R5040" s="13">
        <f t="shared" si="1"/>
        <v>6</v>
      </c>
      <c r="S5040" s="14">
        <f t="shared" si="2"/>
        <v>2</v>
      </c>
      <c r="T5040" s="14">
        <f t="shared" si="3"/>
        <v>0.5</v>
      </c>
      <c r="U5040" s="15" t="str">
        <f>vlookup(F5040,'Sub categories'!$A:$C,3,False)</f>
        <v>Envelopes</v>
      </c>
      <c r="V5040" s="16">
        <f t="shared" si="4"/>
        <v>4</v>
      </c>
      <c r="W5040" s="17">
        <f t="array" ref="W5040">INDEX(shipping_prices!$C$1:$F6267,MATCH(I5040,shipping_prices!$A$1:$A6267,0),MATCH(M5040,shipping_prices!$C$1:$F$1,0))</f>
        <v>16.04</v>
      </c>
      <c r="X5040" s="15" t="str">
        <f t="shared" si="5"/>
        <v>Susan PistekSan FranciscoCalifornia</v>
      </c>
      <c r="Y5040" s="15" t="str">
        <f t="shared" si="6"/>
        <v>Low</v>
      </c>
    </row>
    <row r="5041" hidden="1">
      <c r="A5041" s="1">
        <v>42919.0</v>
      </c>
      <c r="B5041" s="2" t="s">
        <v>5669</v>
      </c>
      <c r="C5041" s="2">
        <v>3.0</v>
      </c>
      <c r="D5041" s="2" t="s">
        <v>2027</v>
      </c>
      <c r="E5041" s="2" t="s">
        <v>49</v>
      </c>
      <c r="F5041" s="2" t="s">
        <v>1797</v>
      </c>
      <c r="G5041" s="2" t="s">
        <v>39</v>
      </c>
      <c r="H5041" s="2" t="s">
        <v>51</v>
      </c>
      <c r="I5041" s="2" t="s">
        <v>1418</v>
      </c>
      <c r="J5041" s="2" t="s">
        <v>814</v>
      </c>
      <c r="K5041" s="2" t="s">
        <v>43</v>
      </c>
      <c r="L5041" s="10">
        <v>42924.0</v>
      </c>
      <c r="M5041" s="2" t="s">
        <v>34</v>
      </c>
      <c r="N5041" s="11">
        <v>0.2</v>
      </c>
      <c r="O5041" s="12">
        <v>10.0</v>
      </c>
      <c r="P5041" s="13">
        <v>0.34</v>
      </c>
      <c r="Q5041" s="13">
        <v>29.0</v>
      </c>
      <c r="R5041" s="13">
        <f t="shared" si="1"/>
        <v>36.25</v>
      </c>
      <c r="S5041" s="14">
        <f t="shared" si="2"/>
        <v>12.08333333</v>
      </c>
      <c r="T5041" s="14">
        <f t="shared" si="3"/>
        <v>0.3448275862</v>
      </c>
      <c r="U5041" s="15" t="str">
        <f>vlookup(F5041,'Sub categories'!$A:$C,3,False)</f>
        <v>Paper</v>
      </c>
      <c r="V5041" s="16">
        <f t="shared" si="4"/>
        <v>5</v>
      </c>
      <c r="W5041" s="17">
        <f t="array" ref="W5041">INDEX(shipping_prices!$C$1:$F6268,MATCH(I5041,shipping_prices!$A$1:$A6268,0),MATCH(M5041,shipping_prices!$C$1:$F$1,0))</f>
        <v>12.96</v>
      </c>
      <c r="X5041" s="15" t="str">
        <f t="shared" si="5"/>
        <v>Erica HernandezDenverColorado</v>
      </c>
      <c r="Y5041" s="15" t="str">
        <f t="shared" si="6"/>
        <v>Low</v>
      </c>
    </row>
    <row r="5042" hidden="1">
      <c r="A5042" s="1">
        <v>42920.0</v>
      </c>
      <c r="B5042" s="2" t="s">
        <v>5670</v>
      </c>
      <c r="C5042" s="2">
        <v>1.0</v>
      </c>
      <c r="D5042" s="2" t="s">
        <v>4265</v>
      </c>
      <c r="E5042" s="2" t="s">
        <v>27</v>
      </c>
      <c r="F5042" s="2" t="s">
        <v>5671</v>
      </c>
      <c r="G5042" s="2" t="s">
        <v>39</v>
      </c>
      <c r="H5042" s="2" t="s">
        <v>146</v>
      </c>
      <c r="I5042" s="2" t="s">
        <v>41</v>
      </c>
      <c r="J5042" s="2" t="s">
        <v>42</v>
      </c>
      <c r="K5042" s="2" t="s">
        <v>43</v>
      </c>
      <c r="L5042" s="10">
        <v>42932.0</v>
      </c>
      <c r="M5042" s="2" t="s">
        <v>142</v>
      </c>
      <c r="N5042" s="11">
        <v>0.0</v>
      </c>
      <c r="O5042" s="12">
        <v>4.0</v>
      </c>
      <c r="P5042" s="13">
        <v>0.15</v>
      </c>
      <c r="Q5042" s="13">
        <v>30.0</v>
      </c>
      <c r="R5042" s="13">
        <f t="shared" si="1"/>
        <v>30</v>
      </c>
      <c r="S5042" s="14">
        <f t="shared" si="2"/>
        <v>30</v>
      </c>
      <c r="T5042" s="14">
        <f t="shared" si="3"/>
        <v>0.1333333333</v>
      </c>
      <c r="U5042" s="15" t="str">
        <f>vlookup(F5042,'Sub categories'!$A:$C,3,False)</f>
        <v>Storage</v>
      </c>
      <c r="V5042" s="16">
        <f t="shared" si="4"/>
        <v>12</v>
      </c>
      <c r="W5042" s="17">
        <f t="array" ref="W5042">INDEX(shipping_prices!$C$1:$F6269,MATCH(I5042,shipping_prices!$A$1:$A6269,0),MATCH(M5042,shipping_prices!$C$1:$F$1,0))</f>
        <v>16.04</v>
      </c>
      <c r="X5042" s="15" t="str">
        <f t="shared" si="5"/>
        <v>Rose O'BrianSan FranciscoCalifornia</v>
      </c>
      <c r="Y5042" s="15" t="str">
        <f t="shared" si="6"/>
        <v>Low</v>
      </c>
    </row>
    <row r="5043">
      <c r="A5043" s="1">
        <v>42920.0</v>
      </c>
      <c r="B5043" s="2" t="s">
        <v>5672</v>
      </c>
      <c r="C5043" s="2">
        <v>1.0</v>
      </c>
      <c r="D5043" s="2" t="s">
        <v>1354</v>
      </c>
      <c r="E5043" s="2" t="s">
        <v>27</v>
      </c>
      <c r="F5043" s="2" t="s">
        <v>1399</v>
      </c>
      <c r="G5043" s="2" t="s">
        <v>45</v>
      </c>
      <c r="H5043" s="2" t="s">
        <v>1400</v>
      </c>
      <c r="I5043" s="2" t="s">
        <v>4277</v>
      </c>
      <c r="J5043" s="2" t="s">
        <v>42</v>
      </c>
      <c r="K5043" s="2" t="s">
        <v>43</v>
      </c>
      <c r="L5043" s="10">
        <v>42920.0</v>
      </c>
      <c r="M5043" s="2" t="s">
        <v>469</v>
      </c>
      <c r="N5043" s="11">
        <v>0.2</v>
      </c>
      <c r="O5043" s="12">
        <v>-13.0</v>
      </c>
      <c r="P5043" s="13">
        <v>-0.09</v>
      </c>
      <c r="Q5043" s="13">
        <v>146.0</v>
      </c>
      <c r="R5043" s="13">
        <f t="shared" si="1"/>
        <v>182.5</v>
      </c>
      <c r="S5043" s="14">
        <f t="shared" si="2"/>
        <v>182.5</v>
      </c>
      <c r="T5043" s="14">
        <f t="shared" si="3"/>
        <v>-0.08904109589</v>
      </c>
      <c r="U5043" s="15" t="str">
        <f>vlookup(F5043,'Sub categories'!$A:$C,3,False)</f>
        <v>Tables</v>
      </c>
      <c r="V5043" s="16">
        <f t="shared" si="4"/>
        <v>0</v>
      </c>
      <c r="W5043" s="17">
        <f t="array" ref="W5043">INDEX(shipping_prices!$C$1:$F6270,MATCH(I5043,shipping_prices!$A$1:$A6270,0),MATCH(M5043,shipping_prices!$C$1:$F$1,0))</f>
        <v>46.14</v>
      </c>
      <c r="X5043" s="15" t="str">
        <f t="shared" si="5"/>
        <v>Pauline JohnsonSanta AnaCalifornia</v>
      </c>
      <c r="Y5043" s="15" t="str">
        <f t="shared" si="6"/>
        <v>loss</v>
      </c>
    </row>
    <row r="5044" hidden="1">
      <c r="A5044" s="1">
        <v>42920.0</v>
      </c>
      <c r="B5044" s="2" t="s">
        <v>5673</v>
      </c>
      <c r="C5044" s="2">
        <v>5.0</v>
      </c>
      <c r="D5044" s="2" t="s">
        <v>1933</v>
      </c>
      <c r="E5044" s="2" t="s">
        <v>27</v>
      </c>
      <c r="F5044" s="2" t="s">
        <v>2160</v>
      </c>
      <c r="G5044" s="2" t="s">
        <v>29</v>
      </c>
      <c r="H5044" s="2" t="s">
        <v>431</v>
      </c>
      <c r="I5044" s="2" t="s">
        <v>5042</v>
      </c>
      <c r="J5044" s="2" t="s">
        <v>609</v>
      </c>
      <c r="K5044" s="2" t="s">
        <v>77</v>
      </c>
      <c r="L5044" s="10">
        <v>42924.0</v>
      </c>
      <c r="M5044" s="2" t="s">
        <v>142</v>
      </c>
      <c r="N5044" s="11">
        <v>0.0</v>
      </c>
      <c r="O5044" s="12">
        <v>63.0</v>
      </c>
      <c r="P5044" s="13">
        <v>0.28</v>
      </c>
      <c r="Q5044" s="13">
        <v>225.0</v>
      </c>
      <c r="R5044" s="13">
        <f t="shared" si="1"/>
        <v>225</v>
      </c>
      <c r="S5044" s="14">
        <f t="shared" si="2"/>
        <v>45</v>
      </c>
      <c r="T5044" s="14">
        <f t="shared" si="3"/>
        <v>0.28</v>
      </c>
      <c r="U5044" s="15" t="str">
        <f>vlookup(F5044,'Sub categories'!$A:$C,3,False)</f>
        <v>Phones</v>
      </c>
      <c r="V5044" s="16">
        <f t="shared" si="4"/>
        <v>4</v>
      </c>
      <c r="W5044" s="17">
        <f t="array" ref="W5044">INDEX(shipping_prices!$C$1:$F6271,MATCH(I5044,shipping_prices!$A$1:$A6271,0),MATCH(M5044,shipping_prices!$C$1:$F$1,0))</f>
        <v>24.07</v>
      </c>
      <c r="X5044" s="15" t="str">
        <f t="shared" si="5"/>
        <v>Trudy BrownWichitaKansas</v>
      </c>
      <c r="Y5044" s="15" t="str">
        <f t="shared" si="6"/>
        <v>High</v>
      </c>
    </row>
    <row r="5045" hidden="1">
      <c r="A5045" s="1">
        <v>42920.0</v>
      </c>
      <c r="B5045" s="2" t="s">
        <v>5674</v>
      </c>
      <c r="C5045" s="2">
        <v>3.0</v>
      </c>
      <c r="D5045" s="2" t="s">
        <v>1055</v>
      </c>
      <c r="E5045" s="2" t="s">
        <v>27</v>
      </c>
      <c r="F5045" s="2" t="s">
        <v>2671</v>
      </c>
      <c r="G5045" s="2" t="s">
        <v>29</v>
      </c>
      <c r="H5045" s="2" t="s">
        <v>79</v>
      </c>
      <c r="I5045" s="2" t="s">
        <v>630</v>
      </c>
      <c r="J5045" s="2" t="s">
        <v>32</v>
      </c>
      <c r="K5045" s="2" t="s">
        <v>33</v>
      </c>
      <c r="L5045" s="10">
        <v>42921.0</v>
      </c>
      <c r="M5045" s="2" t="s">
        <v>34</v>
      </c>
      <c r="N5045" s="11">
        <v>0.0</v>
      </c>
      <c r="O5045" s="12">
        <v>131.0</v>
      </c>
      <c r="P5045" s="13">
        <v>0.3</v>
      </c>
      <c r="Q5045" s="13">
        <v>438.0</v>
      </c>
      <c r="R5045" s="13">
        <f t="shared" si="1"/>
        <v>438</v>
      </c>
      <c r="S5045" s="14">
        <f t="shared" si="2"/>
        <v>146</v>
      </c>
      <c r="T5045" s="14">
        <f t="shared" si="3"/>
        <v>0.299086758</v>
      </c>
      <c r="U5045" s="15" t="str">
        <f>vlookup(F5045,'Sub categories'!$A:$C,3,False)</f>
        <v>Phones</v>
      </c>
      <c r="V5045" s="16">
        <f t="shared" si="4"/>
        <v>1</v>
      </c>
      <c r="W5045" s="17">
        <f t="array" ref="W5045">INDEX(shipping_prices!$C$1:$F6272,MATCH(I5045,shipping_prices!$A$1:$A6272,0),MATCH(M5045,shipping_prices!$C$1:$F$1,0))</f>
        <v>8.84</v>
      </c>
      <c r="X5045" s="15" t="str">
        <f t="shared" si="5"/>
        <v>Clay LudtkeLong BeachNew York</v>
      </c>
      <c r="Y5045" s="15" t="str">
        <f t="shared" si="6"/>
        <v>High</v>
      </c>
    </row>
    <row r="5046" hidden="1">
      <c r="A5046" s="1">
        <v>42920.0</v>
      </c>
      <c r="B5046" s="2" t="s">
        <v>5674</v>
      </c>
      <c r="C5046" s="2">
        <v>2.0</v>
      </c>
      <c r="D5046" s="2" t="s">
        <v>1055</v>
      </c>
      <c r="E5046" s="2" t="s">
        <v>27</v>
      </c>
      <c r="F5046" s="2" t="s">
        <v>1587</v>
      </c>
      <c r="G5046" s="2" t="s">
        <v>39</v>
      </c>
      <c r="H5046" s="2" t="s">
        <v>182</v>
      </c>
      <c r="I5046" s="2" t="s">
        <v>630</v>
      </c>
      <c r="J5046" s="2" t="s">
        <v>32</v>
      </c>
      <c r="K5046" s="2" t="s">
        <v>33</v>
      </c>
      <c r="L5046" s="10">
        <v>42921.0</v>
      </c>
      <c r="M5046" s="2" t="s">
        <v>34</v>
      </c>
      <c r="N5046" s="11">
        <v>0.2</v>
      </c>
      <c r="O5046" s="12">
        <v>253.0</v>
      </c>
      <c r="P5046" s="13">
        <v>0.38</v>
      </c>
      <c r="Q5046" s="13">
        <v>674.0</v>
      </c>
      <c r="R5046" s="13">
        <f t="shared" si="1"/>
        <v>842.5</v>
      </c>
      <c r="S5046" s="14">
        <f t="shared" si="2"/>
        <v>421.25</v>
      </c>
      <c r="T5046" s="14">
        <f t="shared" si="3"/>
        <v>0.3753709199</v>
      </c>
      <c r="U5046" s="15" t="str">
        <f>vlookup(F5046,'Sub categories'!$A:$C,3,False)</f>
        <v>Binders</v>
      </c>
      <c r="V5046" s="16">
        <f t="shared" si="4"/>
        <v>1</v>
      </c>
      <c r="W5046" s="17">
        <f t="array" ref="W5046">INDEX(shipping_prices!$C$1:$F6273,MATCH(I5046,shipping_prices!$A$1:$A6273,0),MATCH(M5046,shipping_prices!$C$1:$F$1,0))</f>
        <v>8.84</v>
      </c>
      <c r="X5046" s="15" t="str">
        <f t="shared" si="5"/>
        <v>Clay LudtkeLong BeachNew York</v>
      </c>
      <c r="Y5046" s="15" t="str">
        <f t="shared" si="6"/>
        <v>High</v>
      </c>
    </row>
    <row r="5047" hidden="1">
      <c r="A5047" s="1">
        <v>42920.0</v>
      </c>
      <c r="B5047" s="2" t="s">
        <v>5675</v>
      </c>
      <c r="C5047" s="2">
        <v>6.0</v>
      </c>
      <c r="D5047" s="2" t="s">
        <v>4324</v>
      </c>
      <c r="E5047" s="2" t="s">
        <v>37</v>
      </c>
      <c r="F5047" s="2" t="s">
        <v>2445</v>
      </c>
      <c r="G5047" s="2" t="s">
        <v>39</v>
      </c>
      <c r="H5047" s="2" t="s">
        <v>1647</v>
      </c>
      <c r="I5047" s="2" t="s">
        <v>1041</v>
      </c>
      <c r="J5047" s="2" t="s">
        <v>321</v>
      </c>
      <c r="K5047" s="2" t="s">
        <v>33</v>
      </c>
      <c r="L5047" s="10">
        <v>42925.0</v>
      </c>
      <c r="M5047" s="2" t="s">
        <v>34</v>
      </c>
      <c r="N5047" s="11">
        <v>0.2</v>
      </c>
      <c r="O5047" s="12">
        <v>11.0</v>
      </c>
      <c r="P5047" s="13">
        <v>0.36</v>
      </c>
      <c r="Q5047" s="13">
        <v>31.0</v>
      </c>
      <c r="R5047" s="13">
        <f t="shared" si="1"/>
        <v>38.75</v>
      </c>
      <c r="S5047" s="14">
        <f t="shared" si="2"/>
        <v>6.458333333</v>
      </c>
      <c r="T5047" s="14">
        <f t="shared" si="3"/>
        <v>0.3548387097</v>
      </c>
      <c r="U5047" s="15" t="str">
        <f>vlookup(F5047,'Sub categories'!$A:$C,3,False)</f>
        <v>Paper</v>
      </c>
      <c r="V5047" s="16">
        <f t="shared" si="4"/>
        <v>5</v>
      </c>
      <c r="W5047" s="17">
        <f t="array" ref="W5047">INDEX(shipping_prices!$C$1:$F6274,MATCH(I5047,shipping_prices!$A$1:$A6274,0),MATCH(M5047,shipping_prices!$C$1:$F$1,0))</f>
        <v>12.51</v>
      </c>
      <c r="X5047" s="15" t="str">
        <f t="shared" si="5"/>
        <v>Matt HagelsteinCincinnatiOhio</v>
      </c>
      <c r="Y5047" s="15" t="str">
        <f t="shared" si="6"/>
        <v>Low</v>
      </c>
    </row>
    <row r="5048" hidden="1">
      <c r="A5048" s="1">
        <v>42920.0</v>
      </c>
      <c r="B5048" s="2" t="s">
        <v>5676</v>
      </c>
      <c r="C5048" s="2">
        <v>1.0</v>
      </c>
      <c r="D5048" s="2" t="s">
        <v>1522</v>
      </c>
      <c r="E5048" s="2" t="s">
        <v>27</v>
      </c>
      <c r="F5048" s="2" t="s">
        <v>1865</v>
      </c>
      <c r="G5048" s="2" t="s">
        <v>39</v>
      </c>
      <c r="H5048" s="2" t="s">
        <v>79</v>
      </c>
      <c r="I5048" s="2" t="s">
        <v>5677</v>
      </c>
      <c r="J5048" s="2" t="s">
        <v>572</v>
      </c>
      <c r="K5048" s="2" t="s">
        <v>33</v>
      </c>
      <c r="L5048" s="10">
        <v>42926.0</v>
      </c>
      <c r="M5048" s="2" t="s">
        <v>142</v>
      </c>
      <c r="N5048" s="11">
        <v>0.0</v>
      </c>
      <c r="O5048" s="12">
        <v>3.0</v>
      </c>
      <c r="P5048" s="13">
        <v>0.3</v>
      </c>
      <c r="Q5048" s="13">
        <v>11.0</v>
      </c>
      <c r="R5048" s="13">
        <f t="shared" si="1"/>
        <v>11</v>
      </c>
      <c r="S5048" s="14">
        <f t="shared" si="2"/>
        <v>11</v>
      </c>
      <c r="T5048" s="14">
        <f t="shared" si="3"/>
        <v>0.2727272727</v>
      </c>
      <c r="U5048" s="15" t="str">
        <f>vlookup(F5048,'Sub categories'!$A:$C,3,False)</f>
        <v>Storage</v>
      </c>
      <c r="V5048" s="16">
        <f t="shared" si="4"/>
        <v>6</v>
      </c>
      <c r="W5048" s="17">
        <f t="array" ref="W5048">INDEX(shipping_prices!$C$1:$F6275,MATCH(I5048,shipping_prices!$A$1:$A6275,0),MATCH(M5048,shipping_prices!$C$1:$F$1,0))</f>
        <v>18.06</v>
      </c>
      <c r="X5048" s="15" t="str">
        <f t="shared" si="5"/>
        <v>Pamela StobbAndoverMassachusetts</v>
      </c>
      <c r="Y5048" s="15" t="str">
        <f t="shared" si="6"/>
        <v>Low</v>
      </c>
    </row>
    <row r="5049" hidden="1">
      <c r="A5049" s="1">
        <v>42923.0</v>
      </c>
      <c r="B5049" s="2" t="s">
        <v>5676</v>
      </c>
      <c r="C5049" s="2">
        <v>3.0</v>
      </c>
      <c r="D5049" s="2" t="s">
        <v>1522</v>
      </c>
      <c r="E5049" s="2" t="s">
        <v>27</v>
      </c>
      <c r="F5049" s="2" t="s">
        <v>4358</v>
      </c>
      <c r="G5049" s="2" t="s">
        <v>39</v>
      </c>
      <c r="H5049" s="2" t="s">
        <v>51</v>
      </c>
      <c r="I5049" s="2" t="s">
        <v>5677</v>
      </c>
      <c r="J5049" s="2" t="s">
        <v>572</v>
      </c>
      <c r="K5049" s="2" t="s">
        <v>33</v>
      </c>
      <c r="L5049" s="10">
        <v>42926.0</v>
      </c>
      <c r="M5049" s="2" t="s">
        <v>142</v>
      </c>
      <c r="N5049" s="11">
        <v>0.0</v>
      </c>
      <c r="O5049" s="12">
        <v>9.0</v>
      </c>
      <c r="P5049" s="13">
        <v>0.49</v>
      </c>
      <c r="Q5049" s="13">
        <v>18.0</v>
      </c>
      <c r="R5049" s="13">
        <f t="shared" si="1"/>
        <v>18</v>
      </c>
      <c r="S5049" s="14">
        <f t="shared" si="2"/>
        <v>6</v>
      </c>
      <c r="T5049" s="14">
        <f t="shared" si="3"/>
        <v>0.5</v>
      </c>
      <c r="U5049" s="15" t="str">
        <f>vlookup(F5049,'Sub categories'!$A:$C,3,False)</f>
        <v>Paper</v>
      </c>
      <c r="V5049" s="16">
        <f t="shared" si="4"/>
        <v>3</v>
      </c>
      <c r="W5049" s="17">
        <f t="array" ref="W5049">INDEX(shipping_prices!$C$1:$F6276,MATCH(I5049,shipping_prices!$A$1:$A6276,0),MATCH(M5049,shipping_prices!$C$1:$F$1,0))</f>
        <v>18.06</v>
      </c>
      <c r="X5049" s="15" t="str">
        <f t="shared" si="5"/>
        <v>Pamela StobbAndoverMassachusetts</v>
      </c>
      <c r="Y5049" s="15" t="str">
        <f t="shared" si="6"/>
        <v>Low</v>
      </c>
    </row>
    <row r="5050" hidden="1">
      <c r="A5050" s="1">
        <v>42923.0</v>
      </c>
      <c r="B5050" s="2" t="s">
        <v>5676</v>
      </c>
      <c r="C5050" s="2">
        <v>4.0</v>
      </c>
      <c r="D5050" s="2" t="s">
        <v>1522</v>
      </c>
      <c r="E5050" s="2" t="s">
        <v>27</v>
      </c>
      <c r="F5050" s="2" t="s">
        <v>3495</v>
      </c>
      <c r="G5050" s="2" t="s">
        <v>39</v>
      </c>
      <c r="H5050" s="2" t="s">
        <v>182</v>
      </c>
      <c r="I5050" s="2" t="s">
        <v>5677</v>
      </c>
      <c r="J5050" s="2" t="s">
        <v>572</v>
      </c>
      <c r="K5050" s="2" t="s">
        <v>33</v>
      </c>
      <c r="L5050" s="10">
        <v>42926.0</v>
      </c>
      <c r="M5050" s="2" t="s">
        <v>142</v>
      </c>
      <c r="N5050" s="11">
        <v>0.0</v>
      </c>
      <c r="O5050" s="12">
        <v>23.0</v>
      </c>
      <c r="P5050" s="13">
        <v>0.45</v>
      </c>
      <c r="Q5050" s="13">
        <v>52.0</v>
      </c>
      <c r="R5050" s="13">
        <f t="shared" si="1"/>
        <v>52</v>
      </c>
      <c r="S5050" s="14">
        <f t="shared" si="2"/>
        <v>13</v>
      </c>
      <c r="T5050" s="14">
        <f t="shared" si="3"/>
        <v>0.4423076923</v>
      </c>
      <c r="U5050" s="15" t="str">
        <f>vlookup(F5050,'Sub categories'!$A:$C,3,False)</f>
        <v>Binders</v>
      </c>
      <c r="V5050" s="16">
        <f t="shared" si="4"/>
        <v>3</v>
      </c>
      <c r="W5050" s="17">
        <f t="array" ref="W5050">INDEX(shipping_prices!$C$1:$F6277,MATCH(I5050,shipping_prices!$A$1:$A6277,0),MATCH(M5050,shipping_prices!$C$1:$F$1,0))</f>
        <v>18.06</v>
      </c>
      <c r="X5050" s="15" t="str">
        <f t="shared" si="5"/>
        <v>Pamela StobbAndoverMassachusetts</v>
      </c>
      <c r="Y5050" s="15" t="str">
        <f t="shared" si="6"/>
        <v>Low</v>
      </c>
    </row>
    <row r="5051">
      <c r="A5051" s="1">
        <v>42923.0</v>
      </c>
      <c r="B5051" s="2" t="s">
        <v>5676</v>
      </c>
      <c r="C5051" s="2">
        <v>5.0</v>
      </c>
      <c r="D5051" s="2" t="s">
        <v>1522</v>
      </c>
      <c r="E5051" s="2" t="s">
        <v>27</v>
      </c>
      <c r="F5051" s="2" t="s">
        <v>2346</v>
      </c>
      <c r="G5051" s="2" t="s">
        <v>45</v>
      </c>
      <c r="H5051" s="2" t="s">
        <v>79</v>
      </c>
      <c r="I5051" s="2" t="s">
        <v>5677</v>
      </c>
      <c r="J5051" s="2" t="s">
        <v>572</v>
      </c>
      <c r="K5051" s="2" t="s">
        <v>33</v>
      </c>
      <c r="L5051" s="10">
        <v>42926.0</v>
      </c>
      <c r="M5051" s="2" t="s">
        <v>142</v>
      </c>
      <c r="N5051" s="11">
        <v>0.0</v>
      </c>
      <c r="O5051" s="12">
        <v>89.0</v>
      </c>
      <c r="P5051" s="13">
        <v>0.25</v>
      </c>
      <c r="Q5051" s="13">
        <v>355.0</v>
      </c>
      <c r="R5051" s="13">
        <f t="shared" si="1"/>
        <v>355</v>
      </c>
      <c r="S5051" s="14">
        <f t="shared" si="2"/>
        <v>71</v>
      </c>
      <c r="T5051" s="14">
        <f t="shared" si="3"/>
        <v>0.2507042254</v>
      </c>
      <c r="U5051" s="15" t="str">
        <f>vlookup(F5051,'Sub categories'!$A:$C,3,False)</f>
        <v>Chairs</v>
      </c>
      <c r="V5051" s="16">
        <f t="shared" si="4"/>
        <v>3</v>
      </c>
      <c r="W5051" s="17">
        <f t="array" ref="W5051">INDEX(shipping_prices!$C$1:$F6278,MATCH(I5051,shipping_prices!$A$1:$A6278,0),MATCH(M5051,shipping_prices!$C$1:$F$1,0))</f>
        <v>18.06</v>
      </c>
      <c r="X5051" s="15" t="str">
        <f t="shared" si="5"/>
        <v>Pamela StobbAndoverMassachusetts</v>
      </c>
      <c r="Y5051" s="15" t="str">
        <f t="shared" si="6"/>
        <v>High</v>
      </c>
    </row>
    <row r="5052" hidden="1">
      <c r="A5052" s="1">
        <v>42923.0</v>
      </c>
      <c r="B5052" s="2" t="s">
        <v>5678</v>
      </c>
      <c r="C5052" s="2">
        <v>5.0</v>
      </c>
      <c r="D5052" s="2" t="s">
        <v>4053</v>
      </c>
      <c r="E5052" s="2" t="s">
        <v>37</v>
      </c>
      <c r="F5052" s="2" t="s">
        <v>987</v>
      </c>
      <c r="G5052" s="2" t="s">
        <v>29</v>
      </c>
      <c r="H5052" s="2" t="s">
        <v>460</v>
      </c>
      <c r="I5052" s="2" t="s">
        <v>194</v>
      </c>
      <c r="J5052" s="2" t="s">
        <v>53</v>
      </c>
      <c r="K5052" s="2" t="s">
        <v>54</v>
      </c>
      <c r="L5052" s="10">
        <v>42933.0</v>
      </c>
      <c r="M5052" s="2" t="s">
        <v>142</v>
      </c>
      <c r="N5052" s="11">
        <v>0.2</v>
      </c>
      <c r="O5052" s="12">
        <v>78.0</v>
      </c>
      <c r="P5052" s="13">
        <v>0.1</v>
      </c>
      <c r="Q5052" s="13">
        <v>784.0</v>
      </c>
      <c r="R5052" s="13">
        <f t="shared" si="1"/>
        <v>980</v>
      </c>
      <c r="S5052" s="14">
        <f t="shared" si="2"/>
        <v>196</v>
      </c>
      <c r="T5052" s="14">
        <f t="shared" si="3"/>
        <v>0.09948979592</v>
      </c>
      <c r="U5052" s="15" t="str">
        <f>vlookup(F5052,'Sub categories'!$A:$C,3,False)</f>
        <v>Phones</v>
      </c>
      <c r="V5052" s="16">
        <f t="shared" si="4"/>
        <v>10</v>
      </c>
      <c r="W5052" s="17">
        <f t="array" ref="W5052">INDEX(shipping_prices!$C$1:$F6279,MATCH(I5052,shipping_prices!$A$1:$A6279,0),MATCH(M5052,shipping_prices!$C$1:$F$1,0))</f>
        <v>22.5</v>
      </c>
      <c r="X5052" s="15" t="str">
        <f t="shared" si="5"/>
        <v>Jill StevensonMiamiFlorida</v>
      </c>
      <c r="Y5052" s="15" t="str">
        <f t="shared" si="6"/>
        <v>High</v>
      </c>
    </row>
    <row r="5053" hidden="1">
      <c r="A5053" s="1">
        <v>42923.0</v>
      </c>
      <c r="B5053" s="2" t="s">
        <v>5679</v>
      </c>
      <c r="C5053" s="2">
        <v>3.0</v>
      </c>
      <c r="D5053" s="2" t="s">
        <v>4962</v>
      </c>
      <c r="E5053" s="2" t="s">
        <v>37</v>
      </c>
      <c r="F5053" s="2" t="s">
        <v>5680</v>
      </c>
      <c r="G5053" s="2" t="s">
        <v>39</v>
      </c>
      <c r="H5053" s="2" t="s">
        <v>456</v>
      </c>
      <c r="I5053" s="2" t="s">
        <v>597</v>
      </c>
      <c r="J5053" s="2" t="s">
        <v>598</v>
      </c>
      <c r="K5053" s="2" t="s">
        <v>33</v>
      </c>
      <c r="L5053" s="10">
        <v>42934.0</v>
      </c>
      <c r="M5053" s="2" t="s">
        <v>142</v>
      </c>
      <c r="N5053" s="11">
        <v>0.0</v>
      </c>
      <c r="O5053" s="12">
        <v>2.0</v>
      </c>
      <c r="P5053" s="13">
        <v>0.25</v>
      </c>
      <c r="Q5053" s="13">
        <v>9.0</v>
      </c>
      <c r="R5053" s="13">
        <f t="shared" si="1"/>
        <v>9</v>
      </c>
      <c r="S5053" s="14">
        <f t="shared" si="2"/>
        <v>3</v>
      </c>
      <c r="T5053" s="14">
        <f t="shared" si="3"/>
        <v>0.2222222222</v>
      </c>
      <c r="U5053" s="15" t="str">
        <f>vlookup(F5053,'Sub categories'!$A:$C,3,False)</f>
        <v>Art</v>
      </c>
      <c r="V5053" s="16">
        <f t="shared" si="4"/>
        <v>11</v>
      </c>
      <c r="W5053" s="17">
        <f t="array" ref="W5053">INDEX(shipping_prices!$C$1:$F6280,MATCH(I5053,shipping_prices!$A$1:$A6280,0),MATCH(M5053,shipping_prices!$C$1:$F$1,0))</f>
        <v>20.03</v>
      </c>
      <c r="X5053" s="15" t="str">
        <f t="shared" si="5"/>
        <v>Todd BoyesPlainfieldNew Jersey</v>
      </c>
      <c r="Y5053" s="15" t="str">
        <f t="shared" si="6"/>
        <v>Low</v>
      </c>
    </row>
    <row r="5054" hidden="1">
      <c r="A5054" s="1">
        <v>42923.0</v>
      </c>
      <c r="B5054" s="2" t="s">
        <v>5679</v>
      </c>
      <c r="C5054" s="2">
        <v>5.0</v>
      </c>
      <c r="D5054" s="2" t="s">
        <v>4962</v>
      </c>
      <c r="E5054" s="2" t="s">
        <v>37</v>
      </c>
      <c r="F5054" s="2" t="s">
        <v>5681</v>
      </c>
      <c r="G5054" s="2" t="s">
        <v>39</v>
      </c>
      <c r="H5054" s="2" t="s">
        <v>79</v>
      </c>
      <c r="I5054" s="2" t="s">
        <v>597</v>
      </c>
      <c r="J5054" s="2" t="s">
        <v>598</v>
      </c>
      <c r="K5054" s="2" t="s">
        <v>33</v>
      </c>
      <c r="L5054" s="10">
        <v>42934.0</v>
      </c>
      <c r="M5054" s="2" t="s">
        <v>142</v>
      </c>
      <c r="N5054" s="11">
        <v>0.0</v>
      </c>
      <c r="O5054" s="12">
        <v>8.0</v>
      </c>
      <c r="P5054" s="13">
        <v>0.46</v>
      </c>
      <c r="Q5054" s="13">
        <v>18.0</v>
      </c>
      <c r="R5054" s="13">
        <f t="shared" si="1"/>
        <v>18</v>
      </c>
      <c r="S5054" s="14">
        <f t="shared" si="2"/>
        <v>3.6</v>
      </c>
      <c r="T5054" s="14">
        <f t="shared" si="3"/>
        <v>0.4444444444</v>
      </c>
      <c r="U5054" s="15" t="str">
        <f>vlookup(F5054,'Sub categories'!$A:$C,3,False)</f>
        <v>Paper</v>
      </c>
      <c r="V5054" s="16">
        <f t="shared" si="4"/>
        <v>11</v>
      </c>
      <c r="W5054" s="17">
        <f t="array" ref="W5054">INDEX(shipping_prices!$C$1:$F6281,MATCH(I5054,shipping_prices!$A$1:$A6281,0),MATCH(M5054,shipping_prices!$C$1:$F$1,0))</f>
        <v>20.03</v>
      </c>
      <c r="X5054" s="15" t="str">
        <f t="shared" si="5"/>
        <v>Todd BoyesPlainfieldNew Jersey</v>
      </c>
      <c r="Y5054" s="15" t="str">
        <f t="shared" si="6"/>
        <v>Low</v>
      </c>
    </row>
    <row r="5055" hidden="1">
      <c r="A5055" s="1">
        <v>42923.0</v>
      </c>
      <c r="B5055" s="2" t="s">
        <v>5682</v>
      </c>
      <c r="C5055" s="2">
        <v>1.0</v>
      </c>
      <c r="D5055" s="2" t="s">
        <v>522</v>
      </c>
      <c r="E5055" s="2" t="s">
        <v>37</v>
      </c>
      <c r="F5055" s="2" t="s">
        <v>737</v>
      </c>
      <c r="G5055" s="2" t="s">
        <v>29</v>
      </c>
      <c r="H5055" s="2" t="s">
        <v>168</v>
      </c>
      <c r="I5055" s="2" t="s">
        <v>31</v>
      </c>
      <c r="J5055" s="2" t="s">
        <v>32</v>
      </c>
      <c r="K5055" s="2" t="s">
        <v>33</v>
      </c>
      <c r="L5055" s="10">
        <v>42933.0</v>
      </c>
      <c r="M5055" s="2" t="s">
        <v>34</v>
      </c>
      <c r="N5055" s="11">
        <v>0.0</v>
      </c>
      <c r="O5055" s="12">
        <v>12.0</v>
      </c>
      <c r="P5055" s="13">
        <v>0.29</v>
      </c>
      <c r="Q5055" s="13">
        <v>40.0</v>
      </c>
      <c r="R5055" s="13">
        <f t="shared" si="1"/>
        <v>40</v>
      </c>
      <c r="S5055" s="14">
        <f t="shared" si="2"/>
        <v>40</v>
      </c>
      <c r="T5055" s="14">
        <f t="shared" si="3"/>
        <v>0.3</v>
      </c>
      <c r="U5055" s="15" t="str">
        <f>vlookup(F5055,'Sub categories'!$A:$C,3,False)</f>
        <v>Phones</v>
      </c>
      <c r="V5055" s="16">
        <f t="shared" si="4"/>
        <v>10</v>
      </c>
      <c r="W5055" s="17">
        <f t="array" ref="W5055">INDEX(shipping_prices!$C$1:$F6282,MATCH(I5055,shipping_prices!$A$1:$A6282,0),MATCH(M5055,shipping_prices!$C$1:$F$1,0))</f>
        <v>10.09</v>
      </c>
      <c r="X5055" s="15" t="str">
        <f t="shared" si="5"/>
        <v>Greg GuthrieNew York CityNew York</v>
      </c>
      <c r="Y5055" s="15" t="str">
        <f t="shared" si="6"/>
        <v>Low</v>
      </c>
    </row>
    <row r="5056" hidden="1">
      <c r="A5056" s="1">
        <v>42923.0</v>
      </c>
      <c r="B5056" s="2" t="s">
        <v>5683</v>
      </c>
      <c r="C5056" s="2">
        <v>7.0</v>
      </c>
      <c r="D5056" s="2" t="s">
        <v>1962</v>
      </c>
      <c r="E5056" s="2" t="s">
        <v>37</v>
      </c>
      <c r="F5056" s="2" t="s">
        <v>2730</v>
      </c>
      <c r="G5056" s="2" t="s">
        <v>39</v>
      </c>
      <c r="H5056" s="2" t="s">
        <v>1647</v>
      </c>
      <c r="I5056" s="2" t="s">
        <v>5684</v>
      </c>
      <c r="J5056" s="2" t="s">
        <v>141</v>
      </c>
      <c r="K5056" s="2" t="s">
        <v>77</v>
      </c>
      <c r="L5056" s="10">
        <v>42925.0</v>
      </c>
      <c r="M5056" s="2" t="s">
        <v>34</v>
      </c>
      <c r="N5056" s="11">
        <v>0.2</v>
      </c>
      <c r="O5056" s="12">
        <v>12.0</v>
      </c>
      <c r="P5056" s="13">
        <v>0.33</v>
      </c>
      <c r="Q5056" s="13">
        <v>37.0</v>
      </c>
      <c r="R5056" s="13">
        <f t="shared" si="1"/>
        <v>46.25</v>
      </c>
      <c r="S5056" s="14">
        <f t="shared" si="2"/>
        <v>6.607142857</v>
      </c>
      <c r="T5056" s="14">
        <f t="shared" si="3"/>
        <v>0.3243243243</v>
      </c>
      <c r="U5056" s="15" t="str">
        <f>vlookup(F5056,'Sub categories'!$A:$C,3,False)</f>
        <v>Paper</v>
      </c>
      <c r="V5056" s="16">
        <f t="shared" si="4"/>
        <v>2</v>
      </c>
      <c r="W5056" s="17">
        <f t="array" ref="W5056">INDEX(shipping_prices!$C$1:$F6283,MATCH(I5056,shipping_prices!$A$1:$A6283,0),MATCH(M5056,shipping_prices!$C$1:$F$1,0))</f>
        <v>6.74</v>
      </c>
      <c r="X5056" s="15" t="str">
        <f t="shared" si="5"/>
        <v>Katharine HarmsHighland ParkIllinois</v>
      </c>
      <c r="Y5056" s="15" t="str">
        <f t="shared" si="6"/>
        <v>Low</v>
      </c>
    </row>
    <row r="5057">
      <c r="A5057" s="1">
        <v>42923.0</v>
      </c>
      <c r="B5057" s="2" t="s">
        <v>5683</v>
      </c>
      <c r="C5057" s="2">
        <v>3.0</v>
      </c>
      <c r="D5057" s="2" t="s">
        <v>1962</v>
      </c>
      <c r="E5057" s="2" t="s">
        <v>37</v>
      </c>
      <c r="F5057" s="2" t="s">
        <v>2173</v>
      </c>
      <c r="G5057" s="2" t="s">
        <v>45</v>
      </c>
      <c r="H5057" s="2" t="s">
        <v>227</v>
      </c>
      <c r="I5057" s="2" t="s">
        <v>5684</v>
      </c>
      <c r="J5057" s="2" t="s">
        <v>141</v>
      </c>
      <c r="K5057" s="2" t="s">
        <v>77</v>
      </c>
      <c r="L5057" s="10">
        <v>42925.0</v>
      </c>
      <c r="M5057" s="2" t="s">
        <v>34</v>
      </c>
      <c r="N5057" s="11">
        <v>0.3</v>
      </c>
      <c r="O5057" s="12">
        <v>-8.0</v>
      </c>
      <c r="P5057" s="13">
        <v>-0.01</v>
      </c>
      <c r="Q5057" s="13">
        <v>540.0</v>
      </c>
      <c r="R5057" s="13">
        <f t="shared" si="1"/>
        <v>771.4285714</v>
      </c>
      <c r="S5057" s="14">
        <f t="shared" si="2"/>
        <v>257.1428571</v>
      </c>
      <c r="T5057" s="14">
        <f t="shared" si="3"/>
        <v>-0.01481481481</v>
      </c>
      <c r="U5057" s="15" t="str">
        <f>vlookup(F5057,'Sub categories'!$A:$C,3,False)</f>
        <v>Chairs</v>
      </c>
      <c r="V5057" s="16">
        <f t="shared" si="4"/>
        <v>2</v>
      </c>
      <c r="W5057" s="17">
        <f t="array" ref="W5057">INDEX(shipping_prices!$C$1:$F6284,MATCH(I5057,shipping_prices!$A$1:$A6284,0),MATCH(M5057,shipping_prices!$C$1:$F$1,0))</f>
        <v>6.74</v>
      </c>
      <c r="X5057" s="15" t="str">
        <f t="shared" si="5"/>
        <v>Katharine HarmsHighland ParkIllinois</v>
      </c>
      <c r="Y5057" s="15" t="str">
        <f t="shared" si="6"/>
        <v>loss</v>
      </c>
    </row>
    <row r="5058">
      <c r="A5058" s="1">
        <v>42923.0</v>
      </c>
      <c r="B5058" s="2" t="s">
        <v>5685</v>
      </c>
      <c r="C5058" s="2">
        <v>6.0</v>
      </c>
      <c r="D5058" s="2" t="s">
        <v>4413</v>
      </c>
      <c r="E5058" s="2" t="s">
        <v>27</v>
      </c>
      <c r="F5058" s="2" t="s">
        <v>3659</v>
      </c>
      <c r="G5058" s="2" t="s">
        <v>45</v>
      </c>
      <c r="H5058" s="2" t="s">
        <v>1709</v>
      </c>
      <c r="I5058" s="2" t="s">
        <v>169</v>
      </c>
      <c r="J5058" s="2" t="s">
        <v>42</v>
      </c>
      <c r="K5058" s="2" t="s">
        <v>43</v>
      </c>
      <c r="L5058" s="10">
        <v>42926.0</v>
      </c>
      <c r="M5058" s="2" t="s">
        <v>142</v>
      </c>
      <c r="N5058" s="11">
        <v>0.0</v>
      </c>
      <c r="O5058" s="12">
        <v>51.0</v>
      </c>
      <c r="P5058" s="13">
        <v>0.46</v>
      </c>
      <c r="Q5058" s="13">
        <v>112.0</v>
      </c>
      <c r="R5058" s="13">
        <f t="shared" si="1"/>
        <v>112</v>
      </c>
      <c r="S5058" s="14">
        <f t="shared" si="2"/>
        <v>18.66666667</v>
      </c>
      <c r="T5058" s="14">
        <f t="shared" si="3"/>
        <v>0.4553571429</v>
      </c>
      <c r="U5058" s="15" t="str">
        <f>vlookup(F5058,'Sub categories'!$A:$C,3,False)</f>
        <v>Furnishings</v>
      </c>
      <c r="V5058" s="16">
        <f t="shared" si="4"/>
        <v>3</v>
      </c>
      <c r="W5058" s="17">
        <f t="array" ref="W5058">INDEX(shipping_prices!$C$1:$F6285,MATCH(I5058,shipping_prices!$A$1:$A6285,0),MATCH(M5058,shipping_prices!$C$1:$F$1,0))</f>
        <v>18.39</v>
      </c>
      <c r="X5058" s="15" t="str">
        <f t="shared" si="5"/>
        <v>Neoma MurrayLos AngelesCalifornia</v>
      </c>
      <c r="Y5058" s="15" t="str">
        <f t="shared" si="6"/>
        <v>High</v>
      </c>
    </row>
    <row r="5059" hidden="1">
      <c r="A5059" s="1">
        <v>42923.0</v>
      </c>
      <c r="B5059" s="2" t="s">
        <v>5685</v>
      </c>
      <c r="C5059" s="2">
        <v>5.0</v>
      </c>
      <c r="D5059" s="2" t="s">
        <v>4413</v>
      </c>
      <c r="E5059" s="2" t="s">
        <v>27</v>
      </c>
      <c r="F5059" s="2" t="s">
        <v>4363</v>
      </c>
      <c r="G5059" s="2" t="s">
        <v>29</v>
      </c>
      <c r="H5059" s="2" t="s">
        <v>220</v>
      </c>
      <c r="I5059" s="2" t="s">
        <v>169</v>
      </c>
      <c r="J5059" s="2" t="s">
        <v>42</v>
      </c>
      <c r="K5059" s="2" t="s">
        <v>43</v>
      </c>
      <c r="L5059" s="10">
        <v>42926.0</v>
      </c>
      <c r="M5059" s="2" t="s">
        <v>142</v>
      </c>
      <c r="N5059" s="11">
        <v>0.0</v>
      </c>
      <c r="O5059" s="12">
        <v>660.0</v>
      </c>
      <c r="P5059" s="13">
        <v>0.4</v>
      </c>
      <c r="Q5059" s="13">
        <v>1650.0</v>
      </c>
      <c r="R5059" s="13">
        <f t="shared" si="1"/>
        <v>1650</v>
      </c>
      <c r="S5059" s="14">
        <f t="shared" si="2"/>
        <v>330</v>
      </c>
      <c r="T5059" s="14">
        <f t="shared" si="3"/>
        <v>0.4</v>
      </c>
      <c r="U5059" s="15" t="str">
        <f>vlookup(F5059,'Sub categories'!$A:$C,3,False)</f>
        <v>Accessories</v>
      </c>
      <c r="V5059" s="16">
        <f t="shared" si="4"/>
        <v>3</v>
      </c>
      <c r="W5059" s="17">
        <f t="array" ref="W5059">INDEX(shipping_prices!$C$1:$F6286,MATCH(I5059,shipping_prices!$A$1:$A6286,0),MATCH(M5059,shipping_prices!$C$1:$F$1,0))</f>
        <v>18.39</v>
      </c>
      <c r="X5059" s="15" t="str">
        <f t="shared" si="5"/>
        <v>Neoma MurrayLos AngelesCalifornia</v>
      </c>
      <c r="Y5059" s="15" t="str">
        <f t="shared" si="6"/>
        <v>High</v>
      </c>
    </row>
    <row r="5060" hidden="1">
      <c r="A5060" s="1">
        <v>42923.0</v>
      </c>
      <c r="B5060" s="2" t="s">
        <v>5686</v>
      </c>
      <c r="C5060" s="2">
        <v>9.0</v>
      </c>
      <c r="D5060" s="2" t="s">
        <v>1884</v>
      </c>
      <c r="E5060" s="2" t="s">
        <v>27</v>
      </c>
      <c r="F5060" s="2" t="s">
        <v>2428</v>
      </c>
      <c r="G5060" s="2" t="s">
        <v>39</v>
      </c>
      <c r="H5060" s="2" t="s">
        <v>193</v>
      </c>
      <c r="I5060" s="2" t="s">
        <v>41</v>
      </c>
      <c r="J5060" s="2" t="s">
        <v>42</v>
      </c>
      <c r="K5060" s="2" t="s">
        <v>43</v>
      </c>
      <c r="L5060" s="10">
        <v>42924.0</v>
      </c>
      <c r="M5060" s="2" t="s">
        <v>142</v>
      </c>
      <c r="N5060" s="11">
        <v>0.0</v>
      </c>
      <c r="O5060" s="12">
        <v>12.0</v>
      </c>
      <c r="P5060" s="13">
        <v>0.47</v>
      </c>
      <c r="Q5060" s="13">
        <v>26.0</v>
      </c>
      <c r="R5060" s="13">
        <f t="shared" si="1"/>
        <v>26</v>
      </c>
      <c r="S5060" s="14">
        <f t="shared" si="2"/>
        <v>2.888888889</v>
      </c>
      <c r="T5060" s="14">
        <f t="shared" si="3"/>
        <v>0.4615384615</v>
      </c>
      <c r="U5060" s="15" t="str">
        <f>vlookup(F5060,'Sub categories'!$A:$C,3,False)</f>
        <v>Labels</v>
      </c>
      <c r="V5060" s="16">
        <f t="shared" si="4"/>
        <v>1</v>
      </c>
      <c r="W5060" s="17">
        <f t="array" ref="W5060">INDEX(shipping_prices!$C$1:$F6287,MATCH(I5060,shipping_prices!$A$1:$A6287,0),MATCH(M5060,shipping_prices!$C$1:$F$1,0))</f>
        <v>16.04</v>
      </c>
      <c r="X5060" s="15" t="str">
        <f t="shared" si="5"/>
        <v>Steven CartwrightSan FranciscoCalifornia</v>
      </c>
      <c r="Y5060" s="15" t="str">
        <f t="shared" si="6"/>
        <v>Low</v>
      </c>
    </row>
    <row r="5061" hidden="1">
      <c r="A5061" s="1">
        <v>42923.0</v>
      </c>
      <c r="B5061" s="2" t="s">
        <v>5686</v>
      </c>
      <c r="C5061" s="2">
        <v>2.0</v>
      </c>
      <c r="D5061" s="2" t="s">
        <v>1884</v>
      </c>
      <c r="E5061" s="2" t="s">
        <v>27</v>
      </c>
      <c r="F5061" s="2" t="s">
        <v>2989</v>
      </c>
      <c r="G5061" s="2" t="s">
        <v>39</v>
      </c>
      <c r="H5061" s="2" t="s">
        <v>182</v>
      </c>
      <c r="I5061" s="2" t="s">
        <v>41</v>
      </c>
      <c r="J5061" s="2" t="s">
        <v>42</v>
      </c>
      <c r="K5061" s="2" t="s">
        <v>43</v>
      </c>
      <c r="L5061" s="10">
        <v>42924.0</v>
      </c>
      <c r="M5061" s="2" t="s">
        <v>142</v>
      </c>
      <c r="N5061" s="11">
        <v>0.2</v>
      </c>
      <c r="O5061" s="12">
        <v>18.0</v>
      </c>
      <c r="P5061" s="13">
        <v>0.35</v>
      </c>
      <c r="Q5061" s="13">
        <v>51.0</v>
      </c>
      <c r="R5061" s="13">
        <f t="shared" si="1"/>
        <v>63.75</v>
      </c>
      <c r="S5061" s="14">
        <f t="shared" si="2"/>
        <v>31.875</v>
      </c>
      <c r="T5061" s="14">
        <f t="shared" si="3"/>
        <v>0.3529411765</v>
      </c>
      <c r="U5061" s="15" t="str">
        <f>vlookup(F5061,'Sub categories'!$A:$C,3,False)</f>
        <v>Binders</v>
      </c>
      <c r="V5061" s="16">
        <f t="shared" si="4"/>
        <v>1</v>
      </c>
      <c r="W5061" s="17">
        <f t="array" ref="W5061">INDEX(shipping_prices!$C$1:$F6288,MATCH(I5061,shipping_prices!$A$1:$A6288,0),MATCH(M5061,shipping_prices!$C$1:$F$1,0))</f>
        <v>16.04</v>
      </c>
      <c r="X5061" s="15" t="str">
        <f t="shared" si="5"/>
        <v>Steven CartwrightSan FranciscoCalifornia</v>
      </c>
      <c r="Y5061" s="15" t="str">
        <f t="shared" si="6"/>
        <v>Low</v>
      </c>
    </row>
    <row r="5062" hidden="1">
      <c r="A5062" s="1">
        <v>42923.0</v>
      </c>
      <c r="B5062" s="2" t="s">
        <v>5686</v>
      </c>
      <c r="C5062" s="2">
        <v>9.0</v>
      </c>
      <c r="D5062" s="2" t="s">
        <v>1884</v>
      </c>
      <c r="E5062" s="2" t="s">
        <v>27</v>
      </c>
      <c r="F5062" s="2" t="s">
        <v>2573</v>
      </c>
      <c r="G5062" s="2" t="s">
        <v>39</v>
      </c>
      <c r="H5062" s="2" t="s">
        <v>79</v>
      </c>
      <c r="I5062" s="2" t="s">
        <v>41</v>
      </c>
      <c r="J5062" s="2" t="s">
        <v>42</v>
      </c>
      <c r="K5062" s="2" t="s">
        <v>43</v>
      </c>
      <c r="L5062" s="10">
        <v>42924.0</v>
      </c>
      <c r="M5062" s="2" t="s">
        <v>142</v>
      </c>
      <c r="N5062" s="11">
        <v>0.0</v>
      </c>
      <c r="O5062" s="12">
        <v>76.0</v>
      </c>
      <c r="P5062" s="13">
        <v>0.25</v>
      </c>
      <c r="Q5062" s="13">
        <v>305.0</v>
      </c>
      <c r="R5062" s="13">
        <f t="shared" si="1"/>
        <v>305</v>
      </c>
      <c r="S5062" s="14">
        <f t="shared" si="2"/>
        <v>33.88888889</v>
      </c>
      <c r="T5062" s="14">
        <f t="shared" si="3"/>
        <v>0.2491803279</v>
      </c>
      <c r="U5062" s="15" t="str">
        <f>vlookup(F5062,'Sub categories'!$A:$C,3,False)</f>
        <v>Storage</v>
      </c>
      <c r="V5062" s="16">
        <f t="shared" si="4"/>
        <v>1</v>
      </c>
      <c r="W5062" s="17">
        <f t="array" ref="W5062">INDEX(shipping_prices!$C$1:$F6289,MATCH(I5062,shipping_prices!$A$1:$A6289,0),MATCH(M5062,shipping_prices!$C$1:$F$1,0))</f>
        <v>16.04</v>
      </c>
      <c r="X5062" s="15" t="str">
        <f t="shared" si="5"/>
        <v>Steven CartwrightSan FranciscoCalifornia</v>
      </c>
      <c r="Y5062" s="15" t="str">
        <f t="shared" si="6"/>
        <v>High</v>
      </c>
    </row>
    <row r="5063" hidden="1">
      <c r="A5063" s="1">
        <v>42923.0</v>
      </c>
      <c r="B5063" s="2" t="s">
        <v>5687</v>
      </c>
      <c r="C5063" s="2">
        <v>2.0</v>
      </c>
      <c r="D5063" s="2" t="s">
        <v>1558</v>
      </c>
      <c r="E5063" s="2" t="s">
        <v>37</v>
      </c>
      <c r="F5063" s="2" t="s">
        <v>1853</v>
      </c>
      <c r="G5063" s="2" t="s">
        <v>29</v>
      </c>
      <c r="H5063" s="2" t="s">
        <v>1854</v>
      </c>
      <c r="I5063" s="2" t="s">
        <v>1041</v>
      </c>
      <c r="J5063" s="2" t="s">
        <v>321</v>
      </c>
      <c r="K5063" s="2" t="s">
        <v>33</v>
      </c>
      <c r="L5063" s="10">
        <v>42928.0</v>
      </c>
      <c r="M5063" s="2" t="s">
        <v>142</v>
      </c>
      <c r="N5063" s="11">
        <v>0.4</v>
      </c>
      <c r="O5063" s="12">
        <v>70.0</v>
      </c>
      <c r="P5063" s="13">
        <v>0.08</v>
      </c>
      <c r="Q5063" s="13">
        <v>840.0</v>
      </c>
      <c r="R5063" s="13">
        <f t="shared" si="1"/>
        <v>1400</v>
      </c>
      <c r="S5063" s="14">
        <f t="shared" si="2"/>
        <v>700</v>
      </c>
      <c r="T5063" s="14">
        <f t="shared" si="3"/>
        <v>0.08333333333</v>
      </c>
      <c r="U5063" s="15" t="str">
        <f>vlookup(F5063,'Sub categories'!$A:$C,3,False)</f>
        <v>Copiers</v>
      </c>
      <c r="V5063" s="16">
        <f t="shared" si="4"/>
        <v>5</v>
      </c>
      <c r="W5063" s="17">
        <f t="array" ref="W5063">INDEX(shipping_prices!$C$1:$F6290,MATCH(I5063,shipping_prices!$A$1:$A6290,0),MATCH(M5063,shipping_prices!$C$1:$F$1,0))</f>
        <v>20.65</v>
      </c>
      <c r="X5063" s="15" t="str">
        <f t="shared" si="5"/>
        <v>Brooke GillinghamCincinnatiOhio</v>
      </c>
      <c r="Y5063" s="15" t="str">
        <f t="shared" si="6"/>
        <v>High</v>
      </c>
    </row>
    <row r="5064" hidden="1">
      <c r="A5064" s="1">
        <v>42924.0</v>
      </c>
      <c r="B5064" s="2" t="s">
        <v>5688</v>
      </c>
      <c r="C5064" s="2">
        <v>3.0</v>
      </c>
      <c r="D5064" s="2" t="s">
        <v>1967</v>
      </c>
      <c r="E5064" s="2" t="s">
        <v>37</v>
      </c>
      <c r="F5064" s="2" t="s">
        <v>334</v>
      </c>
      <c r="G5064" s="2" t="s">
        <v>39</v>
      </c>
      <c r="H5064" s="2" t="s">
        <v>182</v>
      </c>
      <c r="I5064" s="2" t="s">
        <v>31</v>
      </c>
      <c r="J5064" s="2" t="s">
        <v>32</v>
      </c>
      <c r="K5064" s="2" t="s">
        <v>33</v>
      </c>
      <c r="L5064" s="10">
        <v>42930.0</v>
      </c>
      <c r="M5064" s="2" t="s">
        <v>34</v>
      </c>
      <c r="N5064" s="11">
        <v>0.2</v>
      </c>
      <c r="O5064" s="12">
        <v>10.0</v>
      </c>
      <c r="P5064" s="13">
        <v>0.35</v>
      </c>
      <c r="Q5064" s="13">
        <v>29.0</v>
      </c>
      <c r="R5064" s="13">
        <f t="shared" si="1"/>
        <v>36.25</v>
      </c>
      <c r="S5064" s="14">
        <f t="shared" si="2"/>
        <v>12.08333333</v>
      </c>
      <c r="T5064" s="14">
        <f t="shared" si="3"/>
        <v>0.3448275862</v>
      </c>
      <c r="U5064" s="15" t="str">
        <f>vlookup(F5064,'Sub categories'!$A:$C,3,False)</f>
        <v>Binders</v>
      </c>
      <c r="V5064" s="16">
        <f t="shared" si="4"/>
        <v>6</v>
      </c>
      <c r="W5064" s="17">
        <f t="array" ref="W5064">INDEX(shipping_prices!$C$1:$F6291,MATCH(I5064,shipping_prices!$A$1:$A6291,0),MATCH(M5064,shipping_prices!$C$1:$F$1,0))</f>
        <v>10.09</v>
      </c>
      <c r="X5064" s="15" t="str">
        <f t="shared" si="5"/>
        <v>Edward HooksNew York CityNew York</v>
      </c>
      <c r="Y5064" s="15" t="str">
        <f t="shared" si="6"/>
        <v>Low</v>
      </c>
    </row>
    <row r="5065" hidden="1">
      <c r="A5065" s="1">
        <v>42924.0</v>
      </c>
      <c r="B5065" s="2" t="s">
        <v>5688</v>
      </c>
      <c r="C5065" s="2">
        <v>5.0</v>
      </c>
      <c r="D5065" s="2" t="s">
        <v>1967</v>
      </c>
      <c r="E5065" s="2" t="s">
        <v>37</v>
      </c>
      <c r="F5065" s="2" t="s">
        <v>2351</v>
      </c>
      <c r="G5065" s="2" t="s">
        <v>39</v>
      </c>
      <c r="H5065" s="2" t="s">
        <v>789</v>
      </c>
      <c r="I5065" s="2" t="s">
        <v>31</v>
      </c>
      <c r="J5065" s="2" t="s">
        <v>32</v>
      </c>
      <c r="K5065" s="2" t="s">
        <v>33</v>
      </c>
      <c r="L5065" s="10">
        <v>42930.0</v>
      </c>
      <c r="M5065" s="2" t="s">
        <v>34</v>
      </c>
      <c r="N5065" s="11">
        <v>0.0</v>
      </c>
      <c r="O5065" s="12">
        <v>32.0</v>
      </c>
      <c r="P5065" s="13">
        <v>0.28</v>
      </c>
      <c r="Q5065" s="13">
        <v>115.0</v>
      </c>
      <c r="R5065" s="13">
        <f t="shared" si="1"/>
        <v>115</v>
      </c>
      <c r="S5065" s="14">
        <f t="shared" si="2"/>
        <v>23</v>
      </c>
      <c r="T5065" s="14">
        <f t="shared" si="3"/>
        <v>0.2782608696</v>
      </c>
      <c r="U5065" s="15" t="str">
        <f>vlookup(F5065,'Sub categories'!$A:$C,3,False)</f>
        <v>Art</v>
      </c>
      <c r="V5065" s="16">
        <f t="shared" si="4"/>
        <v>6</v>
      </c>
      <c r="W5065" s="17">
        <f t="array" ref="W5065">INDEX(shipping_prices!$C$1:$F6292,MATCH(I5065,shipping_prices!$A$1:$A6292,0),MATCH(M5065,shipping_prices!$C$1:$F$1,0))</f>
        <v>10.09</v>
      </c>
      <c r="X5065" s="15" t="str">
        <f t="shared" si="5"/>
        <v>Edward HooksNew York CityNew York</v>
      </c>
      <c r="Y5065" s="15" t="str">
        <f t="shared" si="6"/>
        <v>Low</v>
      </c>
    </row>
    <row r="5066" hidden="1">
      <c r="A5066" s="1">
        <v>42924.0</v>
      </c>
      <c r="B5066" s="2" t="s">
        <v>5689</v>
      </c>
      <c r="C5066" s="2">
        <v>7.0</v>
      </c>
      <c r="D5066" s="2" t="s">
        <v>2563</v>
      </c>
      <c r="E5066" s="2" t="s">
        <v>27</v>
      </c>
      <c r="F5066" s="2" t="s">
        <v>202</v>
      </c>
      <c r="G5066" s="2" t="s">
        <v>39</v>
      </c>
      <c r="H5066" s="2" t="s">
        <v>193</v>
      </c>
      <c r="I5066" s="2" t="s">
        <v>428</v>
      </c>
      <c r="J5066" s="2" t="s">
        <v>76</v>
      </c>
      <c r="K5066" s="2" t="s">
        <v>77</v>
      </c>
      <c r="L5066" s="10">
        <v>42930.0</v>
      </c>
      <c r="M5066" s="2" t="s">
        <v>34</v>
      </c>
      <c r="N5066" s="11">
        <v>0.8</v>
      </c>
      <c r="O5066" s="12">
        <v>-11.0</v>
      </c>
      <c r="P5066" s="13">
        <v>-1.75</v>
      </c>
      <c r="Q5066" s="13">
        <v>6.0</v>
      </c>
      <c r="R5066" s="13">
        <f t="shared" si="1"/>
        <v>30</v>
      </c>
      <c r="S5066" s="14">
        <f t="shared" si="2"/>
        <v>4.285714286</v>
      </c>
      <c r="T5066" s="14">
        <f t="shared" si="3"/>
        <v>-1.833333333</v>
      </c>
      <c r="U5066" s="15" t="str">
        <f>vlookup(F5066,'Sub categories'!$A:$C,3,False)</f>
        <v>Binders</v>
      </c>
      <c r="V5066" s="16">
        <f t="shared" si="4"/>
        <v>6</v>
      </c>
      <c r="W5066" s="17">
        <f t="array" ref="W5066">INDEX(shipping_prices!$C$1:$F6293,MATCH(I5066,shipping_prices!$A$1:$A6293,0),MATCH(M5066,shipping_prices!$C$1:$F$1,0))</f>
        <v>13.62</v>
      </c>
      <c r="X5066" s="15" t="str">
        <f t="shared" si="5"/>
        <v>Helen AndreadaLaredoTexas</v>
      </c>
      <c r="Y5066" s="15" t="str">
        <f t="shared" si="6"/>
        <v>loss</v>
      </c>
    </row>
    <row r="5067" hidden="1">
      <c r="A5067" s="1">
        <v>42924.0</v>
      </c>
      <c r="B5067" s="2" t="s">
        <v>5689</v>
      </c>
      <c r="C5067" s="2">
        <v>2.0</v>
      </c>
      <c r="D5067" s="2" t="s">
        <v>2563</v>
      </c>
      <c r="E5067" s="2" t="s">
        <v>27</v>
      </c>
      <c r="F5067" s="2" t="s">
        <v>5338</v>
      </c>
      <c r="G5067" s="2" t="s">
        <v>39</v>
      </c>
      <c r="H5067" s="2" t="s">
        <v>591</v>
      </c>
      <c r="I5067" s="2" t="s">
        <v>428</v>
      </c>
      <c r="J5067" s="2" t="s">
        <v>76</v>
      </c>
      <c r="K5067" s="2" t="s">
        <v>77</v>
      </c>
      <c r="L5067" s="10">
        <v>42930.0</v>
      </c>
      <c r="M5067" s="2" t="s">
        <v>34</v>
      </c>
      <c r="N5067" s="11">
        <v>0.2</v>
      </c>
      <c r="O5067" s="12">
        <v>3.0</v>
      </c>
      <c r="P5067" s="13">
        <v>0.36</v>
      </c>
      <c r="Q5067" s="13">
        <v>8.0</v>
      </c>
      <c r="R5067" s="13">
        <f t="shared" si="1"/>
        <v>10</v>
      </c>
      <c r="S5067" s="14">
        <f t="shared" si="2"/>
        <v>5</v>
      </c>
      <c r="T5067" s="14">
        <f t="shared" si="3"/>
        <v>0.375</v>
      </c>
      <c r="U5067" s="15" t="str">
        <f>vlookup(F5067,'Sub categories'!$A:$C,3,False)</f>
        <v>Paper</v>
      </c>
      <c r="V5067" s="16">
        <f t="shared" si="4"/>
        <v>6</v>
      </c>
      <c r="W5067" s="17">
        <f t="array" ref="W5067">INDEX(shipping_prices!$C$1:$F6294,MATCH(I5067,shipping_prices!$A$1:$A6294,0),MATCH(M5067,shipping_prices!$C$1:$F$1,0))</f>
        <v>13.62</v>
      </c>
      <c r="X5067" s="15" t="str">
        <f t="shared" si="5"/>
        <v>Helen AndreadaLaredoTexas</v>
      </c>
      <c r="Y5067" s="15" t="str">
        <f t="shared" si="6"/>
        <v>Low</v>
      </c>
    </row>
    <row r="5068" hidden="1">
      <c r="A5068" s="1">
        <v>42924.0</v>
      </c>
      <c r="B5068" s="2" t="s">
        <v>5689</v>
      </c>
      <c r="C5068" s="2">
        <v>1.0</v>
      </c>
      <c r="D5068" s="2" t="s">
        <v>2563</v>
      </c>
      <c r="E5068" s="2" t="s">
        <v>27</v>
      </c>
      <c r="F5068" s="2" t="s">
        <v>1093</v>
      </c>
      <c r="G5068" s="2" t="s">
        <v>39</v>
      </c>
      <c r="H5068" s="2" t="s">
        <v>216</v>
      </c>
      <c r="I5068" s="2" t="s">
        <v>428</v>
      </c>
      <c r="J5068" s="2" t="s">
        <v>76</v>
      </c>
      <c r="K5068" s="2" t="s">
        <v>77</v>
      </c>
      <c r="L5068" s="10">
        <v>42930.0</v>
      </c>
      <c r="M5068" s="2" t="s">
        <v>34</v>
      </c>
      <c r="N5068" s="11">
        <v>0.2</v>
      </c>
      <c r="O5068" s="12">
        <v>1.0</v>
      </c>
      <c r="P5068" s="13">
        <v>0.08</v>
      </c>
      <c r="Q5068" s="13">
        <v>16.0</v>
      </c>
      <c r="R5068" s="13">
        <f t="shared" si="1"/>
        <v>20</v>
      </c>
      <c r="S5068" s="14">
        <f t="shared" si="2"/>
        <v>20</v>
      </c>
      <c r="T5068" s="14">
        <f t="shared" si="3"/>
        <v>0.0625</v>
      </c>
      <c r="U5068" s="15" t="str">
        <f>vlookup(F5068,'Sub categories'!$A:$C,3,False)</f>
        <v>Art</v>
      </c>
      <c r="V5068" s="16">
        <f t="shared" si="4"/>
        <v>6</v>
      </c>
      <c r="W5068" s="17">
        <f t="array" ref="W5068">INDEX(shipping_prices!$C$1:$F6295,MATCH(I5068,shipping_prices!$A$1:$A6295,0),MATCH(M5068,shipping_prices!$C$1:$F$1,0))</f>
        <v>13.62</v>
      </c>
      <c r="X5068" s="15" t="str">
        <f t="shared" si="5"/>
        <v>Helen AndreadaLaredoTexas</v>
      </c>
      <c r="Y5068" s="15" t="str">
        <f t="shared" si="6"/>
        <v>Low</v>
      </c>
    </row>
    <row r="5069">
      <c r="A5069" s="1">
        <v>42924.0</v>
      </c>
      <c r="B5069" s="2" t="s">
        <v>5689</v>
      </c>
      <c r="C5069" s="2">
        <v>5.0</v>
      </c>
      <c r="D5069" s="2" t="s">
        <v>2563</v>
      </c>
      <c r="E5069" s="2" t="s">
        <v>27</v>
      </c>
      <c r="F5069" s="2" t="s">
        <v>3126</v>
      </c>
      <c r="G5069" s="2" t="s">
        <v>45</v>
      </c>
      <c r="H5069" s="2" t="s">
        <v>246</v>
      </c>
      <c r="I5069" s="2" t="s">
        <v>428</v>
      </c>
      <c r="J5069" s="2" t="s">
        <v>76</v>
      </c>
      <c r="K5069" s="2" t="s">
        <v>77</v>
      </c>
      <c r="L5069" s="10">
        <v>42930.0</v>
      </c>
      <c r="M5069" s="2" t="s">
        <v>34</v>
      </c>
      <c r="N5069" s="11">
        <v>0.6</v>
      </c>
      <c r="O5069" s="12">
        <v>-150.0</v>
      </c>
      <c r="P5069" s="13">
        <v>-1.08</v>
      </c>
      <c r="Q5069" s="13">
        <v>140.0</v>
      </c>
      <c r="R5069" s="13">
        <f t="shared" si="1"/>
        <v>350</v>
      </c>
      <c r="S5069" s="14">
        <f t="shared" si="2"/>
        <v>70</v>
      </c>
      <c r="T5069" s="14">
        <f t="shared" si="3"/>
        <v>-1.071428571</v>
      </c>
      <c r="U5069" s="15" t="str">
        <f>vlookup(F5069,'Sub categories'!$A:$C,3,False)</f>
        <v>Furnishings</v>
      </c>
      <c r="V5069" s="16">
        <f t="shared" si="4"/>
        <v>6</v>
      </c>
      <c r="W5069" s="17">
        <f t="array" ref="W5069">INDEX(shipping_prices!$C$1:$F6296,MATCH(I5069,shipping_prices!$A$1:$A6296,0),MATCH(M5069,shipping_prices!$C$1:$F$1,0))</f>
        <v>13.62</v>
      </c>
      <c r="X5069" s="15" t="str">
        <f t="shared" si="5"/>
        <v>Helen AndreadaLaredoTexas</v>
      </c>
      <c r="Y5069" s="15" t="str">
        <f t="shared" si="6"/>
        <v>loss</v>
      </c>
    </row>
    <row r="5070" hidden="1">
      <c r="A5070" s="1">
        <v>42924.0</v>
      </c>
      <c r="B5070" s="2" t="s">
        <v>5689</v>
      </c>
      <c r="C5070" s="2">
        <v>3.0</v>
      </c>
      <c r="D5070" s="2" t="s">
        <v>2563</v>
      </c>
      <c r="E5070" s="2" t="s">
        <v>27</v>
      </c>
      <c r="F5070" s="2" t="s">
        <v>2929</v>
      </c>
      <c r="G5070" s="2" t="s">
        <v>29</v>
      </c>
      <c r="H5070" s="2" t="s">
        <v>883</v>
      </c>
      <c r="I5070" s="2" t="s">
        <v>428</v>
      </c>
      <c r="J5070" s="2" t="s">
        <v>76</v>
      </c>
      <c r="K5070" s="2" t="s">
        <v>77</v>
      </c>
      <c r="L5070" s="10">
        <v>42930.0</v>
      </c>
      <c r="M5070" s="2" t="s">
        <v>34</v>
      </c>
      <c r="N5070" s="11">
        <v>0.2</v>
      </c>
      <c r="O5070" s="12">
        <v>24.0</v>
      </c>
      <c r="P5070" s="13">
        <v>0.13</v>
      </c>
      <c r="Q5070" s="13">
        <v>192.0</v>
      </c>
      <c r="R5070" s="13">
        <f t="shared" si="1"/>
        <v>240</v>
      </c>
      <c r="S5070" s="14">
        <f t="shared" si="2"/>
        <v>80</v>
      </c>
      <c r="T5070" s="14">
        <f t="shared" si="3"/>
        <v>0.125</v>
      </c>
      <c r="U5070" s="15" t="str">
        <f>vlookup(F5070,'Sub categories'!$A:$C,3,False)</f>
        <v>Accessories</v>
      </c>
      <c r="V5070" s="16">
        <f t="shared" si="4"/>
        <v>6</v>
      </c>
      <c r="W5070" s="17">
        <f t="array" ref="W5070">INDEX(shipping_prices!$C$1:$F6297,MATCH(I5070,shipping_prices!$A$1:$A6297,0),MATCH(M5070,shipping_prices!$C$1:$F$1,0))</f>
        <v>13.62</v>
      </c>
      <c r="X5070" s="15" t="str">
        <f t="shared" si="5"/>
        <v>Helen AndreadaLaredoTexas</v>
      </c>
      <c r="Y5070" s="15" t="str">
        <f t="shared" si="6"/>
        <v>Low</v>
      </c>
    </row>
    <row r="5071" hidden="1">
      <c r="A5071" s="1">
        <v>42924.0</v>
      </c>
      <c r="B5071" s="2" t="s">
        <v>5690</v>
      </c>
      <c r="C5071" s="2">
        <v>1.0</v>
      </c>
      <c r="D5071" s="2" t="s">
        <v>1133</v>
      </c>
      <c r="E5071" s="2" t="s">
        <v>49</v>
      </c>
      <c r="F5071" s="2" t="s">
        <v>4761</v>
      </c>
      <c r="G5071" s="2" t="s">
        <v>39</v>
      </c>
      <c r="H5071" s="2" t="s">
        <v>4762</v>
      </c>
      <c r="I5071" s="2" t="s">
        <v>439</v>
      </c>
      <c r="J5071" s="2" t="s">
        <v>42</v>
      </c>
      <c r="K5071" s="2" t="s">
        <v>43</v>
      </c>
      <c r="L5071" s="10">
        <v>42933.0</v>
      </c>
      <c r="M5071" s="2" t="s">
        <v>34</v>
      </c>
      <c r="N5071" s="11">
        <v>0.0</v>
      </c>
      <c r="O5071" s="12">
        <v>5.0</v>
      </c>
      <c r="P5071" s="13">
        <v>0.29</v>
      </c>
      <c r="Q5071" s="13">
        <v>17.0</v>
      </c>
      <c r="R5071" s="13">
        <f t="shared" si="1"/>
        <v>17</v>
      </c>
      <c r="S5071" s="14">
        <f t="shared" si="2"/>
        <v>17</v>
      </c>
      <c r="T5071" s="14">
        <f t="shared" si="3"/>
        <v>0.2941176471</v>
      </c>
      <c r="U5071" s="15" t="str">
        <f>vlookup(F5071,'Sub categories'!$A:$C,3,False)</f>
        <v>Art</v>
      </c>
      <c r="V5071" s="16">
        <f t="shared" si="4"/>
        <v>9</v>
      </c>
      <c r="W5071" s="17">
        <f t="array" ref="W5071">INDEX(shipping_prices!$C$1:$F6298,MATCH(I5071,shipping_prices!$A$1:$A6298,0),MATCH(M5071,shipping_prices!$C$1:$F$1,0))</f>
        <v>14.3</v>
      </c>
      <c r="X5071" s="15" t="str">
        <f t="shared" si="5"/>
        <v>Michael GranlundSan DiegoCalifornia</v>
      </c>
      <c r="Y5071" s="15" t="str">
        <f t="shared" si="6"/>
        <v>Low</v>
      </c>
    </row>
    <row r="5072">
      <c r="A5072" s="1">
        <v>42924.0</v>
      </c>
      <c r="B5072" s="2" t="s">
        <v>5691</v>
      </c>
      <c r="C5072" s="2">
        <v>9.0</v>
      </c>
      <c r="D5072" s="2" t="s">
        <v>2143</v>
      </c>
      <c r="E5072" s="2" t="s">
        <v>27</v>
      </c>
      <c r="F5072" s="2" t="s">
        <v>2122</v>
      </c>
      <c r="G5072" s="2" t="s">
        <v>45</v>
      </c>
      <c r="H5072" s="2" t="s">
        <v>227</v>
      </c>
      <c r="I5072" s="2" t="s">
        <v>3801</v>
      </c>
      <c r="J5072" s="2" t="s">
        <v>251</v>
      </c>
      <c r="K5072" s="2" t="s">
        <v>54</v>
      </c>
      <c r="L5072" s="10">
        <v>42936.0</v>
      </c>
      <c r="M5072" s="2" t="s">
        <v>34</v>
      </c>
      <c r="N5072" s="11">
        <v>0.2</v>
      </c>
      <c r="O5072" s="12">
        <v>12.0</v>
      </c>
      <c r="P5072" s="13">
        <v>0.06</v>
      </c>
      <c r="Q5072" s="13">
        <v>187.0</v>
      </c>
      <c r="R5072" s="13">
        <f t="shared" si="1"/>
        <v>233.75</v>
      </c>
      <c r="S5072" s="14">
        <f t="shared" si="2"/>
        <v>25.97222222</v>
      </c>
      <c r="T5072" s="14">
        <f t="shared" si="3"/>
        <v>0.06417112299</v>
      </c>
      <c r="U5072" s="15" t="str">
        <f>vlookup(F5072,'Sub categories'!$A:$C,3,False)</f>
        <v>Chairs</v>
      </c>
      <c r="V5072" s="16">
        <f t="shared" si="4"/>
        <v>12</v>
      </c>
      <c r="W5072" s="17">
        <f t="array" ref="W5072">INDEX(shipping_prices!$C$1:$F6299,MATCH(I5072,shipping_prices!$A$1:$A6299,0),MATCH(M5072,shipping_prices!$C$1:$F$1,0))</f>
        <v>8.36</v>
      </c>
      <c r="X5072" s="15" t="str">
        <f t="shared" si="5"/>
        <v>Dan LaweraGreensboroNorth Carolina</v>
      </c>
      <c r="Y5072" s="15" t="str">
        <f t="shared" si="6"/>
        <v>Low</v>
      </c>
    </row>
    <row r="5073" hidden="1">
      <c r="A5073" s="1">
        <v>42924.0</v>
      </c>
      <c r="B5073" s="2" t="s">
        <v>5692</v>
      </c>
      <c r="C5073" s="2">
        <v>4.0</v>
      </c>
      <c r="D5073" s="2" t="s">
        <v>1310</v>
      </c>
      <c r="E5073" s="2" t="s">
        <v>37</v>
      </c>
      <c r="F5073" s="2" t="s">
        <v>3464</v>
      </c>
      <c r="G5073" s="2" t="s">
        <v>39</v>
      </c>
      <c r="H5073" s="2" t="s">
        <v>51</v>
      </c>
      <c r="I5073" s="2" t="s">
        <v>169</v>
      </c>
      <c r="J5073" s="2" t="s">
        <v>42</v>
      </c>
      <c r="K5073" s="2" t="s">
        <v>43</v>
      </c>
      <c r="L5073" s="10">
        <v>42931.0</v>
      </c>
      <c r="M5073" s="2" t="s">
        <v>34</v>
      </c>
      <c r="N5073" s="11">
        <v>0.0</v>
      </c>
      <c r="O5073" s="12">
        <v>49.0</v>
      </c>
      <c r="P5073" s="13">
        <v>0.46</v>
      </c>
      <c r="Q5073" s="13">
        <v>106.0</v>
      </c>
      <c r="R5073" s="13">
        <f t="shared" si="1"/>
        <v>106</v>
      </c>
      <c r="S5073" s="14">
        <f t="shared" si="2"/>
        <v>26.5</v>
      </c>
      <c r="T5073" s="14">
        <f t="shared" si="3"/>
        <v>0.4622641509</v>
      </c>
      <c r="U5073" s="15" t="str">
        <f>vlookup(F5073,'Sub categories'!$A:$C,3,False)</f>
        <v>Paper</v>
      </c>
      <c r="V5073" s="16">
        <f t="shared" si="4"/>
        <v>7</v>
      </c>
      <c r="W5073" s="17">
        <f t="array" ref="W5073">INDEX(shipping_prices!$C$1:$F6300,MATCH(I5073,shipping_prices!$A$1:$A6300,0),MATCH(M5073,shipping_prices!$C$1:$F$1,0))</f>
        <v>14.86</v>
      </c>
      <c r="X5073" s="15" t="str">
        <f t="shared" si="5"/>
        <v>Suzanne McNairLos AngelesCalifornia</v>
      </c>
      <c r="Y5073" s="15" t="str">
        <f t="shared" si="6"/>
        <v>High</v>
      </c>
    </row>
    <row r="5074" hidden="1">
      <c r="A5074" s="1">
        <v>42924.0</v>
      </c>
      <c r="B5074" s="2" t="s">
        <v>5693</v>
      </c>
      <c r="C5074" s="2">
        <v>2.0</v>
      </c>
      <c r="D5074" s="2" t="s">
        <v>3497</v>
      </c>
      <c r="E5074" s="2" t="s">
        <v>37</v>
      </c>
      <c r="F5074" s="2" t="s">
        <v>5694</v>
      </c>
      <c r="G5074" s="2" t="s">
        <v>29</v>
      </c>
      <c r="H5074" s="2" t="s">
        <v>2163</v>
      </c>
      <c r="I5074" s="2" t="s">
        <v>169</v>
      </c>
      <c r="J5074" s="2" t="s">
        <v>42</v>
      </c>
      <c r="K5074" s="2" t="s">
        <v>43</v>
      </c>
      <c r="L5074" s="10">
        <v>42934.0</v>
      </c>
      <c r="M5074" s="2" t="s">
        <v>34</v>
      </c>
      <c r="N5074" s="11">
        <v>0.2</v>
      </c>
      <c r="O5074" s="12">
        <v>22.0</v>
      </c>
      <c r="P5074" s="13">
        <v>0.1</v>
      </c>
      <c r="Q5074" s="13">
        <v>222.0</v>
      </c>
      <c r="R5074" s="13">
        <f t="shared" si="1"/>
        <v>277.5</v>
      </c>
      <c r="S5074" s="14">
        <f t="shared" si="2"/>
        <v>138.75</v>
      </c>
      <c r="T5074" s="14">
        <f t="shared" si="3"/>
        <v>0.0990990991</v>
      </c>
      <c r="U5074" s="15" t="str">
        <f>vlookup(F5074,'Sub categories'!$A:$C,3,False)</f>
        <v>Phones</v>
      </c>
      <c r="V5074" s="16">
        <f t="shared" si="4"/>
        <v>10</v>
      </c>
      <c r="W5074" s="17">
        <f t="array" ref="W5074">INDEX(shipping_prices!$C$1:$F6301,MATCH(I5074,shipping_prices!$A$1:$A6301,0),MATCH(M5074,shipping_prices!$C$1:$F$1,0))</f>
        <v>14.86</v>
      </c>
      <c r="X5074" s="15" t="str">
        <f t="shared" si="5"/>
        <v>Jim EppLos AngelesCalifornia</v>
      </c>
      <c r="Y5074" s="15" t="str">
        <f t="shared" si="6"/>
        <v>High</v>
      </c>
    </row>
    <row r="5075">
      <c r="A5075" s="1">
        <v>42925.0</v>
      </c>
      <c r="B5075" s="2" t="s">
        <v>5695</v>
      </c>
      <c r="C5075" s="2">
        <v>3.0</v>
      </c>
      <c r="D5075" s="2" t="s">
        <v>2318</v>
      </c>
      <c r="E5075" s="2" t="s">
        <v>27</v>
      </c>
      <c r="F5075" s="2" t="s">
        <v>867</v>
      </c>
      <c r="G5075" s="2" t="s">
        <v>45</v>
      </c>
      <c r="H5075" s="2" t="s">
        <v>374</v>
      </c>
      <c r="I5075" s="2" t="s">
        <v>3401</v>
      </c>
      <c r="J5075" s="2" t="s">
        <v>282</v>
      </c>
      <c r="K5075" s="2" t="s">
        <v>77</v>
      </c>
      <c r="L5075" s="10">
        <v>42933.0</v>
      </c>
      <c r="M5075" s="2" t="s">
        <v>34</v>
      </c>
      <c r="N5075" s="11">
        <v>0.0</v>
      </c>
      <c r="O5075" s="12">
        <v>22.0</v>
      </c>
      <c r="P5075" s="13">
        <v>0.17</v>
      </c>
      <c r="Q5075" s="13">
        <v>128.0</v>
      </c>
      <c r="R5075" s="13">
        <f t="shared" si="1"/>
        <v>128</v>
      </c>
      <c r="S5075" s="14">
        <f t="shared" si="2"/>
        <v>42.66666667</v>
      </c>
      <c r="T5075" s="14">
        <f t="shared" si="3"/>
        <v>0.171875</v>
      </c>
      <c r="U5075" s="15" t="str">
        <f>vlookup(F5075,'Sub categories'!$A:$C,3,False)</f>
        <v>Furnishings</v>
      </c>
      <c r="V5075" s="16">
        <f t="shared" si="4"/>
        <v>8</v>
      </c>
      <c r="W5075" s="17">
        <f t="array" ref="W5075">INDEX(shipping_prices!$C$1:$F6302,MATCH(I5075,shipping_prices!$A$1:$A6302,0),MATCH(M5075,shipping_prices!$C$1:$F$1,0))</f>
        <v>8.04</v>
      </c>
      <c r="X5075" s="15" t="str">
        <f t="shared" si="5"/>
        <v>Ruben DarttBloomingtonIndiana</v>
      </c>
      <c r="Y5075" s="15" t="str">
        <f t="shared" si="6"/>
        <v>Low</v>
      </c>
    </row>
    <row r="5076" hidden="1">
      <c r="A5076" s="1">
        <v>42925.0</v>
      </c>
      <c r="B5076" s="2" t="s">
        <v>5696</v>
      </c>
      <c r="C5076" s="2">
        <v>1.0</v>
      </c>
      <c r="D5076" s="2" t="s">
        <v>1581</v>
      </c>
      <c r="E5076" s="2" t="s">
        <v>49</v>
      </c>
      <c r="F5076" s="2" t="s">
        <v>1427</v>
      </c>
      <c r="G5076" s="2" t="s">
        <v>39</v>
      </c>
      <c r="H5076" s="2" t="s">
        <v>51</v>
      </c>
      <c r="I5076" s="2" t="s">
        <v>1220</v>
      </c>
      <c r="J5076" s="2" t="s">
        <v>749</v>
      </c>
      <c r="K5076" s="2" t="s">
        <v>54</v>
      </c>
      <c r="L5076" s="10">
        <v>42936.0</v>
      </c>
      <c r="M5076" s="2" t="s">
        <v>34</v>
      </c>
      <c r="N5076" s="11">
        <v>0.0</v>
      </c>
      <c r="O5076" s="12">
        <v>2.0</v>
      </c>
      <c r="P5076" s="13">
        <v>0.49</v>
      </c>
      <c r="Q5076" s="13">
        <v>5.0</v>
      </c>
      <c r="R5076" s="13">
        <f t="shared" si="1"/>
        <v>5</v>
      </c>
      <c r="S5076" s="14">
        <f t="shared" si="2"/>
        <v>5</v>
      </c>
      <c r="T5076" s="14">
        <f t="shared" si="3"/>
        <v>0.4</v>
      </c>
      <c r="U5076" s="15" t="str">
        <f>vlookup(F5076,'Sub categories'!$A:$C,3,False)</f>
        <v>Paper</v>
      </c>
      <c r="V5076" s="16">
        <f t="shared" si="4"/>
        <v>11</v>
      </c>
      <c r="W5076" s="17">
        <f t="array" ref="W5076">INDEX(shipping_prices!$C$1:$F6303,MATCH(I5076,shipping_prices!$A$1:$A6303,0),MATCH(M5076,shipping_prices!$C$1:$F$1,0))</f>
        <v>5.99</v>
      </c>
      <c r="X5076" s="15" t="str">
        <f t="shared" si="5"/>
        <v>Anne PryorFlorenceAlabama</v>
      </c>
      <c r="Y5076" s="15" t="str">
        <f t="shared" si="6"/>
        <v>Low</v>
      </c>
    </row>
    <row r="5077" hidden="1">
      <c r="A5077" s="1">
        <v>42926.0</v>
      </c>
      <c r="B5077" s="2" t="s">
        <v>5697</v>
      </c>
      <c r="C5077" s="2">
        <v>5.0</v>
      </c>
      <c r="D5077" s="2" t="s">
        <v>2318</v>
      </c>
      <c r="E5077" s="2" t="s">
        <v>27</v>
      </c>
      <c r="F5077" s="2" t="s">
        <v>589</v>
      </c>
      <c r="G5077" s="2" t="s">
        <v>39</v>
      </c>
      <c r="H5077" s="2" t="s">
        <v>589</v>
      </c>
      <c r="I5077" s="2" t="s">
        <v>5254</v>
      </c>
      <c r="J5077" s="2" t="s">
        <v>116</v>
      </c>
      <c r="K5077" s="2" t="s">
        <v>43</v>
      </c>
      <c r="L5077" s="10">
        <v>42936.0</v>
      </c>
      <c r="M5077" s="2" t="s">
        <v>34</v>
      </c>
      <c r="N5077" s="11">
        <v>0.0</v>
      </c>
      <c r="O5077" s="12">
        <v>13.0</v>
      </c>
      <c r="P5077" s="13">
        <v>0.47</v>
      </c>
      <c r="Q5077" s="13">
        <v>28.0</v>
      </c>
      <c r="R5077" s="13">
        <f t="shared" si="1"/>
        <v>28</v>
      </c>
      <c r="S5077" s="14">
        <f t="shared" si="2"/>
        <v>5.6</v>
      </c>
      <c r="T5077" s="14">
        <f t="shared" si="3"/>
        <v>0.4642857143</v>
      </c>
      <c r="U5077" s="15" t="str">
        <f>vlookup(F5077,'Sub categories'!$A:$C,3,False)</f>
        <v>Envelopes</v>
      </c>
      <c r="V5077" s="16">
        <f t="shared" si="4"/>
        <v>10</v>
      </c>
      <c r="W5077" s="17">
        <f t="array" ref="W5077">INDEX(shipping_prices!$C$1:$F6304,MATCH(I5077,shipping_prices!$A$1:$A6304,0),MATCH(M5077,shipping_prices!$C$1:$F$1,0))</f>
        <v>12.18</v>
      </c>
      <c r="X5077" s="15" t="str">
        <f t="shared" si="5"/>
        <v>Ruben DarttCarlsbadNew Mexico</v>
      </c>
      <c r="Y5077" s="15" t="str">
        <f t="shared" si="6"/>
        <v>Low</v>
      </c>
    </row>
    <row r="5078" hidden="1">
      <c r="A5078" s="1">
        <v>42926.0</v>
      </c>
      <c r="B5078" s="2" t="s">
        <v>5698</v>
      </c>
      <c r="C5078" s="2">
        <v>5.0</v>
      </c>
      <c r="D5078" s="2" t="s">
        <v>56</v>
      </c>
      <c r="E5078" s="2" t="s">
        <v>27</v>
      </c>
      <c r="F5078" s="2" t="s">
        <v>3354</v>
      </c>
      <c r="G5078" s="2" t="s">
        <v>39</v>
      </c>
      <c r="H5078" s="2" t="s">
        <v>243</v>
      </c>
      <c r="I5078" s="2" t="s">
        <v>163</v>
      </c>
      <c r="J5078" s="2" t="s">
        <v>164</v>
      </c>
      <c r="K5078" s="2" t="s">
        <v>33</v>
      </c>
      <c r="L5078" s="10">
        <v>42933.0</v>
      </c>
      <c r="M5078" s="2" t="s">
        <v>34</v>
      </c>
      <c r="N5078" s="11">
        <v>0.7</v>
      </c>
      <c r="O5078" s="12">
        <v>-7.0</v>
      </c>
      <c r="P5078" s="13">
        <v>-0.77</v>
      </c>
      <c r="Q5078" s="13">
        <v>10.0</v>
      </c>
      <c r="R5078" s="13">
        <f t="shared" si="1"/>
        <v>33.33333333</v>
      </c>
      <c r="S5078" s="14">
        <f t="shared" si="2"/>
        <v>6.666666667</v>
      </c>
      <c r="T5078" s="14">
        <f t="shared" si="3"/>
        <v>-0.7</v>
      </c>
      <c r="U5078" s="15" t="str">
        <f>vlookup(F5078,'Sub categories'!$A:$C,3,False)</f>
        <v>Binders</v>
      </c>
      <c r="V5078" s="16">
        <f t="shared" si="4"/>
        <v>7</v>
      </c>
      <c r="W5078" s="17">
        <f t="array" ref="W5078">INDEX(shipping_prices!$C$1:$F6305,MATCH(I5078,shipping_prices!$A$1:$A6305,0),MATCH(M5078,shipping_prices!$C$1:$F$1,0))</f>
        <v>7.98</v>
      </c>
      <c r="X5078" s="15" t="str">
        <f t="shared" si="5"/>
        <v>Jasper CacioppoPhiladelphiaPennsylvania</v>
      </c>
      <c r="Y5078" s="15" t="str">
        <f t="shared" si="6"/>
        <v>loss</v>
      </c>
    </row>
    <row r="5079">
      <c r="A5079" s="1">
        <v>42926.0</v>
      </c>
      <c r="B5079" s="2" t="s">
        <v>5699</v>
      </c>
      <c r="C5079" s="2">
        <v>3.0</v>
      </c>
      <c r="D5079" s="2" t="s">
        <v>290</v>
      </c>
      <c r="E5079" s="2" t="s">
        <v>49</v>
      </c>
      <c r="F5079" s="2" t="s">
        <v>5173</v>
      </c>
      <c r="G5079" s="2" t="s">
        <v>45</v>
      </c>
      <c r="H5079" s="2" t="s">
        <v>833</v>
      </c>
      <c r="I5079" s="2" t="s">
        <v>1088</v>
      </c>
      <c r="J5079" s="2" t="s">
        <v>552</v>
      </c>
      <c r="K5079" s="2" t="s">
        <v>77</v>
      </c>
      <c r="L5079" s="10">
        <v>42932.0</v>
      </c>
      <c r="M5079" s="2" t="s">
        <v>34</v>
      </c>
      <c r="N5079" s="11">
        <v>0.0</v>
      </c>
      <c r="O5079" s="12">
        <v>173.0</v>
      </c>
      <c r="P5079" s="13">
        <v>0.25</v>
      </c>
      <c r="Q5079" s="13">
        <v>693.0</v>
      </c>
      <c r="R5079" s="13">
        <f t="shared" si="1"/>
        <v>693</v>
      </c>
      <c r="S5079" s="14">
        <f t="shared" si="2"/>
        <v>231</v>
      </c>
      <c r="T5079" s="14">
        <f t="shared" si="3"/>
        <v>0.2496392496</v>
      </c>
      <c r="U5079" s="15" t="str">
        <f>vlookup(F5079,'Sub categories'!$A:$C,3,False)</f>
        <v>Tables</v>
      </c>
      <c r="V5079" s="16">
        <f t="shared" si="4"/>
        <v>6</v>
      </c>
      <c r="W5079" s="17">
        <f t="array" ref="W5079">INDEX(shipping_prices!$C$1:$F6306,MATCH(I5079,shipping_prices!$A$1:$A6306,0),MATCH(M5079,shipping_prices!$C$1:$F$1,0))</f>
        <v>14.01</v>
      </c>
      <c r="X5079" s="15" t="str">
        <f t="shared" si="5"/>
        <v>Benjamin FarhatMinneapolisMinnesota</v>
      </c>
      <c r="Y5079" s="15" t="str">
        <f t="shared" si="6"/>
        <v>High</v>
      </c>
    </row>
    <row r="5080">
      <c r="A5080" s="1">
        <v>42926.0</v>
      </c>
      <c r="B5080" s="2" t="s">
        <v>5700</v>
      </c>
      <c r="C5080" s="2">
        <v>2.0</v>
      </c>
      <c r="D5080" s="2" t="s">
        <v>5328</v>
      </c>
      <c r="E5080" s="2" t="s">
        <v>27</v>
      </c>
      <c r="F5080" s="2" t="s">
        <v>476</v>
      </c>
      <c r="G5080" s="2" t="s">
        <v>45</v>
      </c>
      <c r="H5080" s="2" t="s">
        <v>46</v>
      </c>
      <c r="I5080" s="2" t="s">
        <v>956</v>
      </c>
      <c r="J5080" s="2" t="s">
        <v>251</v>
      </c>
      <c r="K5080" s="2" t="s">
        <v>54</v>
      </c>
      <c r="L5080" s="10">
        <v>42927.0</v>
      </c>
      <c r="M5080" s="2" t="s">
        <v>90</v>
      </c>
      <c r="N5080" s="11">
        <v>0.2</v>
      </c>
      <c r="O5080" s="12">
        <v>23.0</v>
      </c>
      <c r="P5080" s="13">
        <v>0.1</v>
      </c>
      <c r="Q5080" s="13">
        <v>225.0</v>
      </c>
      <c r="R5080" s="13">
        <f t="shared" si="1"/>
        <v>281.25</v>
      </c>
      <c r="S5080" s="14">
        <f t="shared" si="2"/>
        <v>140.625</v>
      </c>
      <c r="T5080" s="14">
        <f t="shared" si="3"/>
        <v>0.1022222222</v>
      </c>
      <c r="U5080" s="15" t="str">
        <f>vlookup(F5080,'Sub categories'!$A:$C,3,False)</f>
        <v>Chairs</v>
      </c>
      <c r="V5080" s="16">
        <f t="shared" si="4"/>
        <v>1</v>
      </c>
      <c r="W5080" s="17">
        <f t="array" ref="W5080">INDEX(shipping_prices!$C$1:$F6307,MATCH(I5080,shipping_prices!$A$1:$A6307,0),MATCH(M5080,shipping_prices!$C$1:$F$1,0))</f>
        <v>9.34</v>
      </c>
      <c r="X5080" s="15" t="str">
        <f t="shared" si="5"/>
        <v>Christopher ConantFayettevilleNorth Carolina</v>
      </c>
      <c r="Y5080" s="15" t="str">
        <f t="shared" si="6"/>
        <v>High</v>
      </c>
    </row>
    <row r="5081" hidden="1">
      <c r="A5081" s="1">
        <v>42926.0</v>
      </c>
      <c r="B5081" s="2" t="s">
        <v>5701</v>
      </c>
      <c r="C5081" s="2">
        <v>4.0</v>
      </c>
      <c r="D5081" s="2" t="s">
        <v>4962</v>
      </c>
      <c r="E5081" s="2" t="s">
        <v>37</v>
      </c>
      <c r="F5081" s="2" t="s">
        <v>2837</v>
      </c>
      <c r="G5081" s="2" t="s">
        <v>39</v>
      </c>
      <c r="H5081" s="2" t="s">
        <v>146</v>
      </c>
      <c r="I5081" s="2" t="s">
        <v>31</v>
      </c>
      <c r="J5081" s="2" t="s">
        <v>32</v>
      </c>
      <c r="K5081" s="2" t="s">
        <v>33</v>
      </c>
      <c r="L5081" s="10">
        <v>42928.0</v>
      </c>
      <c r="M5081" s="2" t="s">
        <v>34</v>
      </c>
      <c r="N5081" s="11">
        <v>0.2</v>
      </c>
      <c r="O5081" s="12">
        <v>4.0</v>
      </c>
      <c r="P5081" s="13">
        <v>0.34</v>
      </c>
      <c r="Q5081" s="13">
        <v>12.0</v>
      </c>
      <c r="R5081" s="13">
        <f t="shared" si="1"/>
        <v>15</v>
      </c>
      <c r="S5081" s="14">
        <f t="shared" si="2"/>
        <v>3.75</v>
      </c>
      <c r="T5081" s="14">
        <f t="shared" si="3"/>
        <v>0.3333333333</v>
      </c>
      <c r="U5081" s="15" t="str">
        <f>vlookup(F5081,'Sub categories'!$A:$C,3,False)</f>
        <v>Binders</v>
      </c>
      <c r="V5081" s="16">
        <f t="shared" si="4"/>
        <v>2</v>
      </c>
      <c r="W5081" s="17">
        <f t="array" ref="W5081">INDEX(shipping_prices!$C$1:$F6308,MATCH(I5081,shipping_prices!$A$1:$A6308,0),MATCH(M5081,shipping_prices!$C$1:$F$1,0))</f>
        <v>10.09</v>
      </c>
      <c r="X5081" s="15" t="str">
        <f t="shared" si="5"/>
        <v>Todd BoyesNew York CityNew York</v>
      </c>
      <c r="Y5081" s="15" t="str">
        <f t="shared" si="6"/>
        <v>Low</v>
      </c>
    </row>
    <row r="5082" hidden="1">
      <c r="A5082" s="1">
        <v>42928.0</v>
      </c>
      <c r="B5082" s="2" t="s">
        <v>5701</v>
      </c>
      <c r="C5082" s="2">
        <v>3.0</v>
      </c>
      <c r="D5082" s="2" t="s">
        <v>4962</v>
      </c>
      <c r="E5082" s="2" t="s">
        <v>37</v>
      </c>
      <c r="F5082" s="2" t="s">
        <v>4572</v>
      </c>
      <c r="G5082" s="2" t="s">
        <v>39</v>
      </c>
      <c r="H5082" s="2" t="s">
        <v>677</v>
      </c>
      <c r="I5082" s="2" t="s">
        <v>31</v>
      </c>
      <c r="J5082" s="2" t="s">
        <v>32</v>
      </c>
      <c r="K5082" s="2" t="s">
        <v>33</v>
      </c>
      <c r="L5082" s="10">
        <v>42928.0</v>
      </c>
      <c r="M5082" s="2" t="s">
        <v>34</v>
      </c>
      <c r="N5082" s="11">
        <v>0.0</v>
      </c>
      <c r="O5082" s="12">
        <v>7.0</v>
      </c>
      <c r="P5082" s="13">
        <v>0.36</v>
      </c>
      <c r="Q5082" s="13">
        <v>21.0</v>
      </c>
      <c r="R5082" s="13">
        <f t="shared" si="1"/>
        <v>21</v>
      </c>
      <c r="S5082" s="14">
        <f t="shared" si="2"/>
        <v>7</v>
      </c>
      <c r="T5082" s="14">
        <f t="shared" si="3"/>
        <v>0.3333333333</v>
      </c>
      <c r="U5082" s="15" t="str">
        <f>vlookup(F5082,'Sub categories'!$A:$C,3,False)</f>
        <v>Art</v>
      </c>
      <c r="V5082" s="16">
        <f t="shared" si="4"/>
        <v>0</v>
      </c>
      <c r="W5082" s="17">
        <f t="array" ref="W5082">INDEX(shipping_prices!$C$1:$F6309,MATCH(I5082,shipping_prices!$A$1:$A6309,0),MATCH(M5082,shipping_prices!$C$1:$F$1,0))</f>
        <v>10.09</v>
      </c>
      <c r="X5082" s="15" t="str">
        <f t="shared" si="5"/>
        <v>Todd BoyesNew York CityNew York</v>
      </c>
      <c r="Y5082" s="15" t="str">
        <f t="shared" si="6"/>
        <v>Low</v>
      </c>
    </row>
    <row r="5083">
      <c r="A5083" s="1">
        <v>42930.0</v>
      </c>
      <c r="B5083" s="2" t="s">
        <v>5701</v>
      </c>
      <c r="C5083" s="2">
        <v>2.0</v>
      </c>
      <c r="D5083" s="2" t="s">
        <v>4962</v>
      </c>
      <c r="E5083" s="2" t="s">
        <v>37</v>
      </c>
      <c r="F5083" s="2" t="s">
        <v>2176</v>
      </c>
      <c r="G5083" s="2" t="s">
        <v>45</v>
      </c>
      <c r="H5083" s="2" t="s">
        <v>306</v>
      </c>
      <c r="I5083" s="2" t="s">
        <v>31</v>
      </c>
      <c r="J5083" s="2" t="s">
        <v>32</v>
      </c>
      <c r="K5083" s="2" t="s">
        <v>33</v>
      </c>
      <c r="L5083" s="10">
        <v>42930.0</v>
      </c>
      <c r="M5083" s="2" t="s">
        <v>34</v>
      </c>
      <c r="N5083" s="11">
        <v>0.0</v>
      </c>
      <c r="O5083" s="12">
        <v>11.0</v>
      </c>
      <c r="P5083" s="13">
        <v>0.28</v>
      </c>
      <c r="Q5083" s="13">
        <v>40.0</v>
      </c>
      <c r="R5083" s="13">
        <f t="shared" si="1"/>
        <v>40</v>
      </c>
      <c r="S5083" s="14">
        <f t="shared" si="2"/>
        <v>20</v>
      </c>
      <c r="T5083" s="14">
        <f t="shared" si="3"/>
        <v>0.275</v>
      </c>
      <c r="U5083" s="15" t="str">
        <f>vlookup(F5083,'Sub categories'!$A:$C,3,False)</f>
        <v>Furnishings</v>
      </c>
      <c r="V5083" s="16">
        <f t="shared" si="4"/>
        <v>0</v>
      </c>
      <c r="W5083" s="17">
        <f t="array" ref="W5083">INDEX(shipping_prices!$C$1:$F6310,MATCH(I5083,shipping_prices!$A$1:$A6310,0),MATCH(M5083,shipping_prices!$C$1:$F$1,0))</f>
        <v>10.09</v>
      </c>
      <c r="X5083" s="15" t="str">
        <f t="shared" si="5"/>
        <v>Todd BoyesNew York CityNew York</v>
      </c>
      <c r="Y5083" s="15" t="str">
        <f t="shared" si="6"/>
        <v>Low</v>
      </c>
    </row>
    <row r="5084">
      <c r="A5084" s="1">
        <v>42930.0</v>
      </c>
      <c r="B5084" s="2" t="s">
        <v>5702</v>
      </c>
      <c r="C5084" s="2">
        <v>2.0</v>
      </c>
      <c r="D5084" s="2" t="s">
        <v>890</v>
      </c>
      <c r="E5084" s="2" t="s">
        <v>27</v>
      </c>
      <c r="F5084" s="2" t="s">
        <v>1672</v>
      </c>
      <c r="G5084" s="2" t="s">
        <v>45</v>
      </c>
      <c r="H5084" s="2" t="s">
        <v>227</v>
      </c>
      <c r="I5084" s="2" t="s">
        <v>41</v>
      </c>
      <c r="J5084" s="2" t="s">
        <v>42</v>
      </c>
      <c r="K5084" s="2" t="s">
        <v>43</v>
      </c>
      <c r="L5084" s="10">
        <v>42933.0</v>
      </c>
      <c r="M5084" s="2" t="s">
        <v>90</v>
      </c>
      <c r="N5084" s="11">
        <v>0.2</v>
      </c>
      <c r="O5084" s="12">
        <v>28.0</v>
      </c>
      <c r="P5084" s="13">
        <v>0.09</v>
      </c>
      <c r="Q5084" s="13">
        <v>322.0</v>
      </c>
      <c r="R5084" s="13">
        <f t="shared" si="1"/>
        <v>402.5</v>
      </c>
      <c r="S5084" s="14">
        <f t="shared" si="2"/>
        <v>201.25</v>
      </c>
      <c r="T5084" s="14">
        <f t="shared" si="3"/>
        <v>0.08695652174</v>
      </c>
      <c r="U5084" s="15" t="str">
        <f>vlookup(F5084,'Sub categories'!$A:$C,3,False)</f>
        <v>Chairs</v>
      </c>
      <c r="V5084" s="16">
        <f t="shared" si="4"/>
        <v>3</v>
      </c>
      <c r="W5084" s="17">
        <f t="array" ref="W5084">INDEX(shipping_prices!$C$1:$F6311,MATCH(I5084,shipping_prices!$A$1:$A6311,0),MATCH(M5084,shipping_prices!$C$1:$F$1,0))</f>
        <v>2.77</v>
      </c>
      <c r="X5084" s="15" t="str">
        <f t="shared" si="5"/>
        <v>Logan HaushalterSan FranciscoCalifornia</v>
      </c>
      <c r="Y5084" s="15" t="str">
        <f t="shared" si="6"/>
        <v>High</v>
      </c>
    </row>
    <row r="5085" hidden="1">
      <c r="A5085" s="1">
        <v>42930.0</v>
      </c>
      <c r="B5085" s="2" t="s">
        <v>5703</v>
      </c>
      <c r="C5085" s="2">
        <v>2.0</v>
      </c>
      <c r="D5085" s="2" t="s">
        <v>4361</v>
      </c>
      <c r="E5085" s="2" t="s">
        <v>27</v>
      </c>
      <c r="F5085" s="2" t="s">
        <v>4133</v>
      </c>
      <c r="G5085" s="2" t="s">
        <v>39</v>
      </c>
      <c r="H5085" s="2" t="s">
        <v>284</v>
      </c>
      <c r="I5085" s="2" t="s">
        <v>3601</v>
      </c>
      <c r="J5085" s="2" t="s">
        <v>598</v>
      </c>
      <c r="K5085" s="2" t="s">
        <v>33</v>
      </c>
      <c r="L5085" s="10">
        <v>42937.0</v>
      </c>
      <c r="M5085" s="2" t="s">
        <v>90</v>
      </c>
      <c r="N5085" s="11">
        <v>0.0</v>
      </c>
      <c r="O5085" s="12">
        <v>4.0</v>
      </c>
      <c r="P5085" s="13">
        <v>0.47</v>
      </c>
      <c r="Q5085" s="13">
        <v>8.0</v>
      </c>
      <c r="R5085" s="13">
        <f t="shared" si="1"/>
        <v>8</v>
      </c>
      <c r="S5085" s="14">
        <f t="shared" si="2"/>
        <v>4</v>
      </c>
      <c r="T5085" s="14">
        <f t="shared" si="3"/>
        <v>0.5</v>
      </c>
      <c r="U5085" s="15" t="str">
        <f>vlookup(F5085,'Sub categories'!$A:$C,3,False)</f>
        <v>Binders</v>
      </c>
      <c r="V5085" s="16">
        <f t="shared" si="4"/>
        <v>7</v>
      </c>
      <c r="W5085" s="17">
        <f t="array" ref="W5085">INDEX(shipping_prices!$C$1:$F6312,MATCH(I5085,shipping_prices!$A$1:$A6312,0),MATCH(M5085,shipping_prices!$C$1:$F$1,0))</f>
        <v>3.57</v>
      </c>
      <c r="X5085" s="15" t="str">
        <f t="shared" si="5"/>
        <v>Becky PakPatersonNew Jersey</v>
      </c>
      <c r="Y5085" s="15" t="str">
        <f t="shared" si="6"/>
        <v>Low</v>
      </c>
    </row>
    <row r="5086" hidden="1">
      <c r="A5086" s="1">
        <v>42930.0</v>
      </c>
      <c r="B5086" s="2" t="s">
        <v>5703</v>
      </c>
      <c r="C5086" s="2">
        <v>2.0</v>
      </c>
      <c r="D5086" s="2" t="s">
        <v>4361</v>
      </c>
      <c r="E5086" s="2" t="s">
        <v>27</v>
      </c>
      <c r="F5086" s="2" t="s">
        <v>5238</v>
      </c>
      <c r="G5086" s="2" t="s">
        <v>39</v>
      </c>
      <c r="H5086" s="2" t="s">
        <v>79</v>
      </c>
      <c r="I5086" s="2" t="s">
        <v>3601</v>
      </c>
      <c r="J5086" s="2" t="s">
        <v>598</v>
      </c>
      <c r="K5086" s="2" t="s">
        <v>33</v>
      </c>
      <c r="L5086" s="10">
        <v>42937.0</v>
      </c>
      <c r="M5086" s="2" t="s">
        <v>90</v>
      </c>
      <c r="N5086" s="11">
        <v>0.0</v>
      </c>
      <c r="O5086" s="12">
        <v>2.0</v>
      </c>
      <c r="P5086" s="13">
        <v>0.26</v>
      </c>
      <c r="Q5086" s="13">
        <v>9.0</v>
      </c>
      <c r="R5086" s="13">
        <f t="shared" si="1"/>
        <v>9</v>
      </c>
      <c r="S5086" s="14">
        <f t="shared" si="2"/>
        <v>4.5</v>
      </c>
      <c r="T5086" s="14">
        <f t="shared" si="3"/>
        <v>0.2222222222</v>
      </c>
      <c r="U5086" s="15" t="str">
        <f>vlookup(F5086,'Sub categories'!$A:$C,3,False)</f>
        <v>Appliances</v>
      </c>
      <c r="V5086" s="16">
        <f t="shared" si="4"/>
        <v>7</v>
      </c>
      <c r="W5086" s="17">
        <f t="array" ref="W5086">INDEX(shipping_prices!$C$1:$F6313,MATCH(I5086,shipping_prices!$A$1:$A6313,0),MATCH(M5086,shipping_prices!$C$1:$F$1,0))</f>
        <v>3.57</v>
      </c>
      <c r="X5086" s="15" t="str">
        <f t="shared" si="5"/>
        <v>Becky PakPatersonNew Jersey</v>
      </c>
      <c r="Y5086" s="15" t="str">
        <f t="shared" si="6"/>
        <v>Low</v>
      </c>
    </row>
    <row r="5087" hidden="1">
      <c r="A5087" s="1">
        <v>42930.0</v>
      </c>
      <c r="B5087" s="2" t="s">
        <v>5703</v>
      </c>
      <c r="C5087" s="2">
        <v>2.0</v>
      </c>
      <c r="D5087" s="2" t="s">
        <v>4361</v>
      </c>
      <c r="E5087" s="2" t="s">
        <v>27</v>
      </c>
      <c r="F5087" s="2" t="s">
        <v>1751</v>
      </c>
      <c r="G5087" s="2" t="s">
        <v>39</v>
      </c>
      <c r="H5087" s="2" t="s">
        <v>51</v>
      </c>
      <c r="I5087" s="2" t="s">
        <v>3601</v>
      </c>
      <c r="J5087" s="2" t="s">
        <v>598</v>
      </c>
      <c r="K5087" s="2" t="s">
        <v>33</v>
      </c>
      <c r="L5087" s="10">
        <v>42937.0</v>
      </c>
      <c r="M5087" s="2" t="s">
        <v>90</v>
      </c>
      <c r="N5087" s="11">
        <v>0.0</v>
      </c>
      <c r="O5087" s="12">
        <v>28.0</v>
      </c>
      <c r="P5087" s="13">
        <v>0.45</v>
      </c>
      <c r="Q5087" s="13">
        <v>62.0</v>
      </c>
      <c r="R5087" s="13">
        <f t="shared" si="1"/>
        <v>62</v>
      </c>
      <c r="S5087" s="14">
        <f t="shared" si="2"/>
        <v>31</v>
      </c>
      <c r="T5087" s="14">
        <f t="shared" si="3"/>
        <v>0.4516129032</v>
      </c>
      <c r="U5087" s="15" t="str">
        <f>vlookup(F5087,'Sub categories'!$A:$C,3,False)</f>
        <v>Paper</v>
      </c>
      <c r="V5087" s="16">
        <f t="shared" si="4"/>
        <v>7</v>
      </c>
      <c r="W5087" s="17">
        <f t="array" ref="W5087">INDEX(shipping_prices!$C$1:$F6314,MATCH(I5087,shipping_prices!$A$1:$A6314,0),MATCH(M5087,shipping_prices!$C$1:$F$1,0))</f>
        <v>3.57</v>
      </c>
      <c r="X5087" s="15" t="str">
        <f t="shared" si="5"/>
        <v>Becky PakPatersonNew Jersey</v>
      </c>
      <c r="Y5087" s="15" t="str">
        <f t="shared" si="6"/>
        <v>Low</v>
      </c>
    </row>
    <row r="5088">
      <c r="A5088" s="1">
        <v>42930.0</v>
      </c>
      <c r="B5088" s="2" t="s">
        <v>5703</v>
      </c>
      <c r="C5088" s="2">
        <v>2.0</v>
      </c>
      <c r="D5088" s="2" t="s">
        <v>4361</v>
      </c>
      <c r="E5088" s="2" t="s">
        <v>27</v>
      </c>
      <c r="F5088" s="2" t="s">
        <v>2923</v>
      </c>
      <c r="G5088" s="2" t="s">
        <v>45</v>
      </c>
      <c r="H5088" s="2" t="s">
        <v>227</v>
      </c>
      <c r="I5088" s="2" t="s">
        <v>3601</v>
      </c>
      <c r="J5088" s="2" t="s">
        <v>598</v>
      </c>
      <c r="K5088" s="2" t="s">
        <v>33</v>
      </c>
      <c r="L5088" s="10">
        <v>42937.0</v>
      </c>
      <c r="M5088" s="2" t="s">
        <v>90</v>
      </c>
      <c r="N5088" s="11">
        <v>0.0</v>
      </c>
      <c r="O5088" s="12">
        <v>21.0</v>
      </c>
      <c r="P5088" s="13">
        <v>0.17</v>
      </c>
      <c r="Q5088" s="13">
        <v>122.0</v>
      </c>
      <c r="R5088" s="13">
        <f t="shared" si="1"/>
        <v>122</v>
      </c>
      <c r="S5088" s="14">
        <f t="shared" si="2"/>
        <v>61</v>
      </c>
      <c r="T5088" s="14">
        <f t="shared" si="3"/>
        <v>0.1721311475</v>
      </c>
      <c r="U5088" s="15" t="str">
        <f>vlookup(F5088,'Sub categories'!$A:$C,3,False)</f>
        <v>Chairs</v>
      </c>
      <c r="V5088" s="16">
        <f t="shared" si="4"/>
        <v>7</v>
      </c>
      <c r="W5088" s="17">
        <f t="array" ref="W5088">INDEX(shipping_prices!$C$1:$F6315,MATCH(I5088,shipping_prices!$A$1:$A6315,0),MATCH(M5088,shipping_prices!$C$1:$F$1,0))</f>
        <v>3.57</v>
      </c>
      <c r="X5088" s="15" t="str">
        <f t="shared" si="5"/>
        <v>Becky PakPatersonNew Jersey</v>
      </c>
      <c r="Y5088" s="15" t="str">
        <f t="shared" si="6"/>
        <v>Low</v>
      </c>
    </row>
    <row r="5089" hidden="1">
      <c r="A5089" s="1">
        <v>42930.0</v>
      </c>
      <c r="B5089" s="2" t="s">
        <v>5703</v>
      </c>
      <c r="C5089" s="2">
        <v>4.0</v>
      </c>
      <c r="D5089" s="2" t="s">
        <v>4361</v>
      </c>
      <c r="E5089" s="2" t="s">
        <v>27</v>
      </c>
      <c r="F5089" s="2" t="s">
        <v>2839</v>
      </c>
      <c r="G5089" s="2" t="s">
        <v>39</v>
      </c>
      <c r="H5089" s="2" t="s">
        <v>1290</v>
      </c>
      <c r="I5089" s="2" t="s">
        <v>3601</v>
      </c>
      <c r="J5089" s="2" t="s">
        <v>598</v>
      </c>
      <c r="K5089" s="2" t="s">
        <v>33</v>
      </c>
      <c r="L5089" s="10">
        <v>42937.0</v>
      </c>
      <c r="M5089" s="2" t="s">
        <v>90</v>
      </c>
      <c r="N5089" s="11">
        <v>0.0</v>
      </c>
      <c r="O5089" s="12">
        <v>121.0</v>
      </c>
      <c r="P5089" s="13">
        <v>0.44</v>
      </c>
      <c r="Q5089" s="13">
        <v>275.0</v>
      </c>
      <c r="R5089" s="13">
        <f t="shared" si="1"/>
        <v>275</v>
      </c>
      <c r="S5089" s="14">
        <f t="shared" si="2"/>
        <v>68.75</v>
      </c>
      <c r="T5089" s="14">
        <f t="shared" si="3"/>
        <v>0.44</v>
      </c>
      <c r="U5089" s="15" t="str">
        <f>vlookup(F5089,'Sub categories'!$A:$C,3,False)</f>
        <v>Appliances</v>
      </c>
      <c r="V5089" s="16">
        <f t="shared" si="4"/>
        <v>7</v>
      </c>
      <c r="W5089" s="17">
        <f t="array" ref="W5089">INDEX(shipping_prices!$C$1:$F6316,MATCH(I5089,shipping_prices!$A$1:$A6316,0),MATCH(M5089,shipping_prices!$C$1:$F$1,0))</f>
        <v>3.57</v>
      </c>
      <c r="X5089" s="15" t="str">
        <f t="shared" si="5"/>
        <v>Becky PakPatersonNew Jersey</v>
      </c>
      <c r="Y5089" s="15" t="str">
        <f t="shared" si="6"/>
        <v>High</v>
      </c>
    </row>
    <row r="5090" hidden="1">
      <c r="A5090" s="1">
        <v>42930.0</v>
      </c>
      <c r="B5090" s="2" t="s">
        <v>5704</v>
      </c>
      <c r="C5090" s="2">
        <v>2.0</v>
      </c>
      <c r="D5090" s="2" t="s">
        <v>779</v>
      </c>
      <c r="E5090" s="2" t="s">
        <v>27</v>
      </c>
      <c r="F5090" s="2" t="s">
        <v>1654</v>
      </c>
      <c r="G5090" s="2" t="s">
        <v>39</v>
      </c>
      <c r="H5090" s="2" t="s">
        <v>79</v>
      </c>
      <c r="I5090" s="2" t="s">
        <v>31</v>
      </c>
      <c r="J5090" s="2" t="s">
        <v>32</v>
      </c>
      <c r="K5090" s="2" t="s">
        <v>33</v>
      </c>
      <c r="L5090" s="10">
        <v>42932.0</v>
      </c>
      <c r="M5090" s="2" t="s">
        <v>34</v>
      </c>
      <c r="N5090" s="11">
        <v>0.2</v>
      </c>
      <c r="O5090" s="12">
        <v>3.0</v>
      </c>
      <c r="P5090" s="13">
        <v>0.36</v>
      </c>
      <c r="Q5090" s="13">
        <v>8.0</v>
      </c>
      <c r="R5090" s="13">
        <f t="shared" si="1"/>
        <v>10</v>
      </c>
      <c r="S5090" s="14">
        <f t="shared" si="2"/>
        <v>5</v>
      </c>
      <c r="T5090" s="14">
        <f t="shared" si="3"/>
        <v>0.375</v>
      </c>
      <c r="U5090" s="15" t="str">
        <f>vlookup(F5090,'Sub categories'!$A:$C,3,False)</f>
        <v>Binders</v>
      </c>
      <c r="V5090" s="16">
        <f t="shared" si="4"/>
        <v>2</v>
      </c>
      <c r="W5090" s="17">
        <f t="array" ref="W5090">INDEX(shipping_prices!$C$1:$F6317,MATCH(I5090,shipping_prices!$A$1:$A6317,0),MATCH(M5090,shipping_prices!$C$1:$F$1,0))</f>
        <v>10.09</v>
      </c>
      <c r="X5090" s="15" t="str">
        <f t="shared" si="5"/>
        <v>John LeeNew York CityNew York</v>
      </c>
      <c r="Y5090" s="15" t="str">
        <f t="shared" si="6"/>
        <v>Low</v>
      </c>
    </row>
    <row r="5091" hidden="1">
      <c r="A5091" s="1">
        <v>42930.0</v>
      </c>
      <c r="B5091" s="2" t="s">
        <v>5705</v>
      </c>
      <c r="C5091" s="2">
        <v>2.0</v>
      </c>
      <c r="D5091" s="2" t="s">
        <v>636</v>
      </c>
      <c r="E5091" s="2" t="s">
        <v>37</v>
      </c>
      <c r="F5091" s="2" t="s">
        <v>5456</v>
      </c>
      <c r="G5091" s="2" t="s">
        <v>39</v>
      </c>
      <c r="H5091" s="2" t="s">
        <v>51</v>
      </c>
      <c r="I5091" s="2" t="s">
        <v>111</v>
      </c>
      <c r="J5091" s="2" t="s">
        <v>598</v>
      </c>
      <c r="K5091" s="2" t="s">
        <v>33</v>
      </c>
      <c r="L5091" s="10">
        <v>42940.0</v>
      </c>
      <c r="M5091" s="2" t="s">
        <v>142</v>
      </c>
      <c r="N5091" s="11">
        <v>0.0</v>
      </c>
      <c r="O5091" s="12">
        <v>18.0</v>
      </c>
      <c r="P5091" s="13">
        <v>0.48</v>
      </c>
      <c r="Q5091" s="13">
        <v>38.0</v>
      </c>
      <c r="R5091" s="13">
        <f t="shared" si="1"/>
        <v>38</v>
      </c>
      <c r="S5091" s="14">
        <f t="shared" si="2"/>
        <v>19</v>
      </c>
      <c r="T5091" s="14">
        <f t="shared" si="3"/>
        <v>0.4736842105</v>
      </c>
      <c r="U5091" s="15" t="str">
        <f>vlookup(F5091,'Sub categories'!$A:$C,3,False)</f>
        <v>Paper</v>
      </c>
      <c r="V5091" s="16">
        <f t="shared" si="4"/>
        <v>10</v>
      </c>
      <c r="W5091" s="17">
        <f t="array" ref="W5091">INDEX(shipping_prices!$C$1:$F6318,MATCH(I5091,shipping_prices!$A$1:$A6318,0),MATCH(M5091,shipping_prices!$C$1:$F$1,0))</f>
        <v>17.92</v>
      </c>
      <c r="X5091" s="15" t="str">
        <f t="shared" si="5"/>
        <v>Erin SmithLakewoodNew Jersey</v>
      </c>
      <c r="Y5091" s="15" t="str">
        <f t="shared" si="6"/>
        <v>Low</v>
      </c>
    </row>
    <row r="5092" hidden="1">
      <c r="A5092" s="1">
        <v>42930.0</v>
      </c>
      <c r="B5092" s="2" t="s">
        <v>5706</v>
      </c>
      <c r="C5092" s="2">
        <v>3.0</v>
      </c>
      <c r="D5092" s="2" t="s">
        <v>3810</v>
      </c>
      <c r="E5092" s="2" t="s">
        <v>49</v>
      </c>
      <c r="F5092" s="2" t="s">
        <v>1232</v>
      </c>
      <c r="G5092" s="2" t="s">
        <v>29</v>
      </c>
      <c r="H5092" s="2" t="s">
        <v>79</v>
      </c>
      <c r="I5092" s="2" t="s">
        <v>96</v>
      </c>
      <c r="J5092" s="2" t="s">
        <v>97</v>
      </c>
      <c r="K5092" s="2" t="s">
        <v>77</v>
      </c>
      <c r="L5092" s="10">
        <v>42942.0</v>
      </c>
      <c r="M5092" s="2" t="s">
        <v>90</v>
      </c>
      <c r="N5092" s="11">
        <v>0.0</v>
      </c>
      <c r="O5092" s="12">
        <v>94.0</v>
      </c>
      <c r="P5092" s="13">
        <v>0.25</v>
      </c>
      <c r="Q5092" s="13">
        <v>378.0</v>
      </c>
      <c r="R5092" s="13">
        <f t="shared" si="1"/>
        <v>378</v>
      </c>
      <c r="S5092" s="14">
        <f t="shared" si="2"/>
        <v>126</v>
      </c>
      <c r="T5092" s="14">
        <f t="shared" si="3"/>
        <v>0.2486772487</v>
      </c>
      <c r="U5092" s="15" t="str">
        <f>vlookup(F5092,'Sub categories'!$A:$C,3,False)</f>
        <v>Phones</v>
      </c>
      <c r="V5092" s="16">
        <f t="shared" si="4"/>
        <v>12</v>
      </c>
      <c r="W5092" s="17">
        <f t="array" ref="W5092">INDEX(shipping_prices!$C$1:$F6319,MATCH(I5092,shipping_prices!$A$1:$A6319,0),MATCH(M5092,shipping_prices!$C$1:$F$1,0))</f>
        <v>6.56</v>
      </c>
      <c r="X5092" s="15" t="str">
        <f t="shared" si="5"/>
        <v>Sample Company AJacksonMichigan</v>
      </c>
      <c r="Y5092" s="15" t="str">
        <f t="shared" si="6"/>
        <v>High</v>
      </c>
    </row>
    <row r="5093" hidden="1">
      <c r="A5093" s="1">
        <v>42930.0</v>
      </c>
      <c r="B5093" s="2" t="s">
        <v>5707</v>
      </c>
      <c r="C5093" s="2">
        <v>2.0</v>
      </c>
      <c r="D5093" s="2" t="s">
        <v>5548</v>
      </c>
      <c r="E5093" s="2" t="s">
        <v>27</v>
      </c>
      <c r="F5093" s="2" t="s">
        <v>2893</v>
      </c>
      <c r="G5093" s="2" t="s">
        <v>39</v>
      </c>
      <c r="H5093" s="2" t="s">
        <v>79</v>
      </c>
      <c r="I5093" s="2" t="s">
        <v>169</v>
      </c>
      <c r="J5093" s="2" t="s">
        <v>42</v>
      </c>
      <c r="K5093" s="2" t="s">
        <v>43</v>
      </c>
      <c r="L5093" s="10">
        <v>42939.0</v>
      </c>
      <c r="M5093" s="2" t="s">
        <v>34</v>
      </c>
      <c r="N5093" s="11">
        <v>0.0</v>
      </c>
      <c r="O5093" s="12">
        <v>5.0</v>
      </c>
      <c r="P5093" s="13">
        <v>0.48</v>
      </c>
      <c r="Q5093" s="13">
        <v>11.0</v>
      </c>
      <c r="R5093" s="13">
        <f t="shared" si="1"/>
        <v>11</v>
      </c>
      <c r="S5093" s="14">
        <f t="shared" si="2"/>
        <v>5.5</v>
      </c>
      <c r="T5093" s="14">
        <f t="shared" si="3"/>
        <v>0.4545454545</v>
      </c>
      <c r="U5093" s="15" t="str">
        <f>vlookup(F5093,'Sub categories'!$A:$C,3,False)</f>
        <v>Paper</v>
      </c>
      <c r="V5093" s="16">
        <f t="shared" si="4"/>
        <v>9</v>
      </c>
      <c r="W5093" s="17">
        <f t="array" ref="W5093">INDEX(shipping_prices!$C$1:$F6320,MATCH(I5093,shipping_prices!$A$1:$A6320,0),MATCH(M5093,shipping_prices!$C$1:$F$1,0))</f>
        <v>14.86</v>
      </c>
      <c r="X5093" s="15" t="str">
        <f t="shared" si="5"/>
        <v>Cindy ChapmanLos AngelesCalifornia</v>
      </c>
      <c r="Y5093" s="15" t="str">
        <f t="shared" si="6"/>
        <v>Low</v>
      </c>
    </row>
    <row r="5094" hidden="1">
      <c r="A5094" s="1">
        <v>42930.0</v>
      </c>
      <c r="B5094" s="2" t="s">
        <v>5708</v>
      </c>
      <c r="C5094" s="2">
        <v>4.0</v>
      </c>
      <c r="D5094" s="2" t="s">
        <v>5337</v>
      </c>
      <c r="E5094" s="2" t="s">
        <v>27</v>
      </c>
      <c r="F5094" s="2" t="s">
        <v>2587</v>
      </c>
      <c r="G5094" s="2" t="s">
        <v>29</v>
      </c>
      <c r="H5094" s="2" t="s">
        <v>764</v>
      </c>
      <c r="I5094" s="2" t="s">
        <v>2578</v>
      </c>
      <c r="J5094" s="2" t="s">
        <v>251</v>
      </c>
      <c r="K5094" s="2" t="s">
        <v>54</v>
      </c>
      <c r="L5094" s="10">
        <v>42932.0</v>
      </c>
      <c r="M5094" s="2" t="s">
        <v>34</v>
      </c>
      <c r="N5094" s="11">
        <v>0.2</v>
      </c>
      <c r="O5094" s="12">
        <v>8.0</v>
      </c>
      <c r="P5094" s="13">
        <v>0.24</v>
      </c>
      <c r="Q5094" s="13">
        <v>35.0</v>
      </c>
      <c r="R5094" s="13">
        <f t="shared" si="1"/>
        <v>43.75</v>
      </c>
      <c r="S5094" s="14">
        <f t="shared" si="2"/>
        <v>10.9375</v>
      </c>
      <c r="T5094" s="14">
        <f t="shared" si="3"/>
        <v>0.2285714286</v>
      </c>
      <c r="U5094" s="15" t="str">
        <f>vlookup(F5094,'Sub categories'!$A:$C,3,False)</f>
        <v>Accessories</v>
      </c>
      <c r="V5094" s="16">
        <f t="shared" si="4"/>
        <v>2</v>
      </c>
      <c r="W5094" s="17">
        <f t="array" ref="W5094">INDEX(shipping_prices!$C$1:$F6321,MATCH(I5094,shipping_prices!$A$1:$A6321,0),MATCH(M5094,shipping_prices!$C$1:$F$1,0))</f>
        <v>13.76</v>
      </c>
      <c r="X5094" s="15" t="str">
        <f t="shared" si="5"/>
        <v>Jill MatthiasMonroeNorth Carolina</v>
      </c>
      <c r="Y5094" s="15" t="str">
        <f t="shared" si="6"/>
        <v>Low</v>
      </c>
    </row>
    <row r="5095" hidden="1">
      <c r="A5095" s="1">
        <v>42930.0</v>
      </c>
      <c r="B5095" s="2" t="s">
        <v>5708</v>
      </c>
      <c r="C5095" s="2">
        <v>3.0</v>
      </c>
      <c r="D5095" s="2" t="s">
        <v>5337</v>
      </c>
      <c r="E5095" s="2" t="s">
        <v>27</v>
      </c>
      <c r="F5095" s="2" t="s">
        <v>3573</v>
      </c>
      <c r="G5095" s="2" t="s">
        <v>39</v>
      </c>
      <c r="H5095" s="2" t="s">
        <v>79</v>
      </c>
      <c r="I5095" s="2" t="s">
        <v>2578</v>
      </c>
      <c r="J5095" s="2" t="s">
        <v>251</v>
      </c>
      <c r="K5095" s="2" t="s">
        <v>54</v>
      </c>
      <c r="L5095" s="10">
        <v>42932.0</v>
      </c>
      <c r="M5095" s="2" t="s">
        <v>34</v>
      </c>
      <c r="N5095" s="11">
        <v>0.2</v>
      </c>
      <c r="O5095" s="12">
        <v>23.0</v>
      </c>
      <c r="P5095" s="13">
        <v>0.36</v>
      </c>
      <c r="Q5095" s="13">
        <v>65.0</v>
      </c>
      <c r="R5095" s="13">
        <f t="shared" si="1"/>
        <v>81.25</v>
      </c>
      <c r="S5095" s="14">
        <f t="shared" si="2"/>
        <v>27.08333333</v>
      </c>
      <c r="T5095" s="14">
        <f t="shared" si="3"/>
        <v>0.3538461538</v>
      </c>
      <c r="U5095" s="15" t="str">
        <f>vlookup(F5095,'Sub categories'!$A:$C,3,False)</f>
        <v>Paper</v>
      </c>
      <c r="V5095" s="16">
        <f t="shared" si="4"/>
        <v>2</v>
      </c>
      <c r="W5095" s="17">
        <f t="array" ref="W5095">INDEX(shipping_prices!$C$1:$F6322,MATCH(I5095,shipping_prices!$A$1:$A6322,0),MATCH(M5095,shipping_prices!$C$1:$F$1,0))</f>
        <v>13.76</v>
      </c>
      <c r="X5095" s="15" t="str">
        <f t="shared" si="5"/>
        <v>Jill MatthiasMonroeNorth Carolina</v>
      </c>
      <c r="Y5095" s="15" t="str">
        <f t="shared" si="6"/>
        <v>Low</v>
      </c>
    </row>
    <row r="5096" hidden="1">
      <c r="A5096" s="1">
        <v>42930.0</v>
      </c>
      <c r="B5096" s="2" t="s">
        <v>5709</v>
      </c>
      <c r="C5096" s="2">
        <v>1.0</v>
      </c>
      <c r="D5096" s="2" t="s">
        <v>3121</v>
      </c>
      <c r="E5096" s="2" t="s">
        <v>37</v>
      </c>
      <c r="F5096" s="2" t="s">
        <v>1586</v>
      </c>
      <c r="G5096" s="2" t="s">
        <v>39</v>
      </c>
      <c r="H5096" s="2" t="s">
        <v>526</v>
      </c>
      <c r="I5096" s="2" t="s">
        <v>3371</v>
      </c>
      <c r="J5096" s="2" t="s">
        <v>598</v>
      </c>
      <c r="K5096" s="2" t="s">
        <v>33</v>
      </c>
      <c r="L5096" s="10">
        <v>42938.0</v>
      </c>
      <c r="M5096" s="2" t="s">
        <v>34</v>
      </c>
      <c r="N5096" s="11">
        <v>0.0</v>
      </c>
      <c r="O5096" s="12">
        <v>7.0</v>
      </c>
      <c r="P5096" s="13">
        <v>0.28</v>
      </c>
      <c r="Q5096" s="13">
        <v>26.0</v>
      </c>
      <c r="R5096" s="13">
        <f t="shared" si="1"/>
        <v>26</v>
      </c>
      <c r="S5096" s="14">
        <f t="shared" si="2"/>
        <v>26</v>
      </c>
      <c r="T5096" s="14">
        <f t="shared" si="3"/>
        <v>0.2692307692</v>
      </c>
      <c r="U5096" s="15" t="str">
        <f>vlookup(F5096,'Sub categories'!$A:$C,3,False)</f>
        <v>Appliances</v>
      </c>
      <c r="V5096" s="16">
        <f t="shared" si="4"/>
        <v>8</v>
      </c>
      <c r="W5096" s="17">
        <f t="array" ref="W5096">INDEX(shipping_prices!$C$1:$F6323,MATCH(I5096,shipping_prices!$A$1:$A6323,0),MATCH(M5096,shipping_prices!$C$1:$F$1,0))</f>
        <v>8.87</v>
      </c>
      <c r="X5096" s="15" t="str">
        <f t="shared" si="5"/>
        <v>Brenda BowmanVinelandNew Jersey</v>
      </c>
      <c r="Y5096" s="15" t="str">
        <f t="shared" si="6"/>
        <v>Low</v>
      </c>
    </row>
    <row r="5097">
      <c r="A5097" s="1">
        <v>42930.0</v>
      </c>
      <c r="B5097" s="2" t="s">
        <v>5709</v>
      </c>
      <c r="C5097" s="2">
        <v>3.0</v>
      </c>
      <c r="D5097" s="2" t="s">
        <v>3121</v>
      </c>
      <c r="E5097" s="2" t="s">
        <v>37</v>
      </c>
      <c r="F5097" s="2" t="s">
        <v>4032</v>
      </c>
      <c r="G5097" s="2" t="s">
        <v>45</v>
      </c>
      <c r="H5097" s="2" t="s">
        <v>530</v>
      </c>
      <c r="I5097" s="2" t="s">
        <v>3371</v>
      </c>
      <c r="J5097" s="2" t="s">
        <v>598</v>
      </c>
      <c r="K5097" s="2" t="s">
        <v>33</v>
      </c>
      <c r="L5097" s="10">
        <v>42938.0</v>
      </c>
      <c r="M5097" s="2" t="s">
        <v>34</v>
      </c>
      <c r="N5097" s="11">
        <v>0.0</v>
      </c>
      <c r="O5097" s="12">
        <v>26.0</v>
      </c>
      <c r="P5097" s="13">
        <v>0.12</v>
      </c>
      <c r="Q5097" s="13">
        <v>213.0</v>
      </c>
      <c r="R5097" s="13">
        <f t="shared" si="1"/>
        <v>213</v>
      </c>
      <c r="S5097" s="14">
        <f t="shared" si="2"/>
        <v>71</v>
      </c>
      <c r="T5097" s="14">
        <f t="shared" si="3"/>
        <v>0.1220657277</v>
      </c>
      <c r="U5097" s="15" t="str">
        <f>vlookup(F5097,'Sub categories'!$A:$C,3,False)</f>
        <v>Chairs</v>
      </c>
      <c r="V5097" s="16">
        <f t="shared" si="4"/>
        <v>8</v>
      </c>
      <c r="W5097" s="17">
        <f t="array" ref="W5097">INDEX(shipping_prices!$C$1:$F6324,MATCH(I5097,shipping_prices!$A$1:$A6324,0),MATCH(M5097,shipping_prices!$C$1:$F$1,0))</f>
        <v>8.87</v>
      </c>
      <c r="X5097" s="15" t="str">
        <f t="shared" si="5"/>
        <v>Brenda BowmanVinelandNew Jersey</v>
      </c>
      <c r="Y5097" s="15" t="str">
        <f t="shared" si="6"/>
        <v>High</v>
      </c>
    </row>
    <row r="5098" hidden="1">
      <c r="A5098" s="1">
        <v>42930.0</v>
      </c>
      <c r="B5098" s="2" t="s">
        <v>5710</v>
      </c>
      <c r="C5098" s="2">
        <v>5.0</v>
      </c>
      <c r="D5098" s="2" t="s">
        <v>611</v>
      </c>
      <c r="E5098" s="2" t="s">
        <v>37</v>
      </c>
      <c r="F5098" s="2" t="s">
        <v>3924</v>
      </c>
      <c r="G5098" s="2" t="s">
        <v>39</v>
      </c>
      <c r="H5098" s="2" t="s">
        <v>3925</v>
      </c>
      <c r="I5098" s="2" t="s">
        <v>169</v>
      </c>
      <c r="J5098" s="2" t="s">
        <v>42</v>
      </c>
      <c r="K5098" s="2" t="s">
        <v>43</v>
      </c>
      <c r="L5098" s="10">
        <v>42938.0</v>
      </c>
      <c r="M5098" s="2" t="s">
        <v>90</v>
      </c>
      <c r="N5098" s="11">
        <v>0.0</v>
      </c>
      <c r="O5098" s="12">
        <v>21.0</v>
      </c>
      <c r="P5098" s="13">
        <v>0.5</v>
      </c>
      <c r="Q5098" s="13">
        <v>42.0</v>
      </c>
      <c r="R5098" s="13">
        <f t="shared" si="1"/>
        <v>42</v>
      </c>
      <c r="S5098" s="14">
        <f t="shared" si="2"/>
        <v>8.4</v>
      </c>
      <c r="T5098" s="14">
        <f t="shared" si="3"/>
        <v>0.5</v>
      </c>
      <c r="U5098" s="15" t="str">
        <f>vlookup(F5098,'Sub categories'!$A:$C,3,False)</f>
        <v>Paper</v>
      </c>
      <c r="V5098" s="16">
        <f t="shared" si="4"/>
        <v>8</v>
      </c>
      <c r="W5098" s="17">
        <f t="array" ref="W5098">INDEX(shipping_prices!$C$1:$F6325,MATCH(I5098,shipping_prices!$A$1:$A6325,0),MATCH(M5098,shipping_prices!$C$1:$F$1,0))</f>
        <v>6.7</v>
      </c>
      <c r="X5098" s="15" t="str">
        <f t="shared" si="5"/>
        <v>Laura ArmstrongLos AngelesCalifornia</v>
      </c>
      <c r="Y5098" s="15" t="str">
        <f t="shared" si="6"/>
        <v>Low</v>
      </c>
    </row>
    <row r="5099" hidden="1">
      <c r="A5099" s="1">
        <v>42930.0</v>
      </c>
      <c r="B5099" s="2" t="s">
        <v>5710</v>
      </c>
      <c r="C5099" s="2">
        <v>2.0</v>
      </c>
      <c r="D5099" s="2" t="s">
        <v>611</v>
      </c>
      <c r="E5099" s="2" t="s">
        <v>37</v>
      </c>
      <c r="F5099" s="2" t="s">
        <v>766</v>
      </c>
      <c r="G5099" s="2" t="s">
        <v>39</v>
      </c>
      <c r="H5099" s="2" t="s">
        <v>534</v>
      </c>
      <c r="I5099" s="2" t="s">
        <v>169</v>
      </c>
      <c r="J5099" s="2" t="s">
        <v>42</v>
      </c>
      <c r="K5099" s="2" t="s">
        <v>43</v>
      </c>
      <c r="L5099" s="10">
        <v>42938.0</v>
      </c>
      <c r="M5099" s="2" t="s">
        <v>90</v>
      </c>
      <c r="N5099" s="11">
        <v>0.0</v>
      </c>
      <c r="O5099" s="12">
        <v>3.0</v>
      </c>
      <c r="P5099" s="13">
        <v>0.07</v>
      </c>
      <c r="Q5099" s="13">
        <v>42.0</v>
      </c>
      <c r="R5099" s="13">
        <f t="shared" si="1"/>
        <v>42</v>
      </c>
      <c r="S5099" s="14">
        <f t="shared" si="2"/>
        <v>21</v>
      </c>
      <c r="T5099" s="14">
        <f t="shared" si="3"/>
        <v>0.07142857143</v>
      </c>
      <c r="U5099" s="15" t="str">
        <f>vlookup(F5099,'Sub categories'!$A:$C,3,False)</f>
        <v>Storage</v>
      </c>
      <c r="V5099" s="16">
        <f t="shared" si="4"/>
        <v>8</v>
      </c>
      <c r="W5099" s="17">
        <f t="array" ref="W5099">INDEX(shipping_prices!$C$1:$F6326,MATCH(I5099,shipping_prices!$A$1:$A6326,0),MATCH(M5099,shipping_prices!$C$1:$F$1,0))</f>
        <v>6.7</v>
      </c>
      <c r="X5099" s="15" t="str">
        <f t="shared" si="5"/>
        <v>Laura ArmstrongLos AngelesCalifornia</v>
      </c>
      <c r="Y5099" s="15" t="str">
        <f t="shared" si="6"/>
        <v>Low</v>
      </c>
    </row>
    <row r="5100" hidden="1">
      <c r="A5100" s="1">
        <v>42930.0</v>
      </c>
      <c r="B5100" s="2" t="s">
        <v>5711</v>
      </c>
      <c r="C5100" s="2">
        <v>3.0</v>
      </c>
      <c r="D5100" s="2" t="s">
        <v>2475</v>
      </c>
      <c r="E5100" s="2" t="s">
        <v>49</v>
      </c>
      <c r="F5100" s="2" t="s">
        <v>2365</v>
      </c>
      <c r="G5100" s="2" t="s">
        <v>39</v>
      </c>
      <c r="H5100" s="2" t="s">
        <v>79</v>
      </c>
      <c r="I5100" s="2" t="s">
        <v>158</v>
      </c>
      <c r="J5100" s="2" t="s">
        <v>159</v>
      </c>
      <c r="K5100" s="2" t="s">
        <v>43</v>
      </c>
      <c r="L5100" s="10">
        <v>42932.0</v>
      </c>
      <c r="M5100" s="2" t="s">
        <v>34</v>
      </c>
      <c r="N5100" s="11">
        <v>0.0</v>
      </c>
      <c r="O5100" s="12">
        <v>13.0</v>
      </c>
      <c r="P5100" s="13">
        <v>0.28</v>
      </c>
      <c r="Q5100" s="13">
        <v>47.0</v>
      </c>
      <c r="R5100" s="13">
        <f t="shared" si="1"/>
        <v>47</v>
      </c>
      <c r="S5100" s="14">
        <f t="shared" si="2"/>
        <v>15.66666667</v>
      </c>
      <c r="T5100" s="14">
        <f t="shared" si="3"/>
        <v>0.2765957447</v>
      </c>
      <c r="U5100" s="15" t="str">
        <f>vlookup(F5100,'Sub categories'!$A:$C,3,False)</f>
        <v>Storage</v>
      </c>
      <c r="V5100" s="16">
        <f t="shared" si="4"/>
        <v>2</v>
      </c>
      <c r="W5100" s="17">
        <f t="array" ref="W5100">INDEX(shipping_prices!$C$1:$F6327,MATCH(I5100,shipping_prices!$A$1:$A6327,0),MATCH(M5100,shipping_prices!$C$1:$F$1,0))</f>
        <v>7</v>
      </c>
      <c r="X5100" s="15" t="str">
        <f t="shared" si="5"/>
        <v>Steve CarrollSeattleWashington</v>
      </c>
      <c r="Y5100" s="15" t="str">
        <f t="shared" si="6"/>
        <v>Low</v>
      </c>
    </row>
    <row r="5101" hidden="1">
      <c r="A5101" s="1">
        <v>42931.0</v>
      </c>
      <c r="B5101" s="2" t="s">
        <v>5712</v>
      </c>
      <c r="C5101" s="2">
        <v>4.0</v>
      </c>
      <c r="D5101" s="2" t="s">
        <v>4007</v>
      </c>
      <c r="E5101" s="2" t="s">
        <v>49</v>
      </c>
      <c r="F5101" s="2" t="s">
        <v>647</v>
      </c>
      <c r="G5101" s="2" t="s">
        <v>39</v>
      </c>
      <c r="H5101" s="2" t="s">
        <v>51</v>
      </c>
      <c r="I5101" s="2" t="s">
        <v>179</v>
      </c>
      <c r="J5101" s="2" t="s">
        <v>180</v>
      </c>
      <c r="K5101" s="2" t="s">
        <v>54</v>
      </c>
      <c r="L5101" s="10">
        <v>42942.0</v>
      </c>
      <c r="M5101" s="2" t="s">
        <v>34</v>
      </c>
      <c r="N5101" s="11">
        <v>0.0</v>
      </c>
      <c r="O5101" s="12">
        <v>12.0</v>
      </c>
      <c r="P5101" s="13">
        <v>0.48</v>
      </c>
      <c r="Q5101" s="13">
        <v>26.0</v>
      </c>
      <c r="R5101" s="13">
        <f t="shared" si="1"/>
        <v>26</v>
      </c>
      <c r="S5101" s="14">
        <f t="shared" si="2"/>
        <v>6.5</v>
      </c>
      <c r="T5101" s="14">
        <f t="shared" si="3"/>
        <v>0.4615384615</v>
      </c>
      <c r="U5101" s="15" t="str">
        <f>vlookup(F5101,'Sub categories'!$A:$C,3,False)</f>
        <v>Paper</v>
      </c>
      <c r="V5101" s="16">
        <f t="shared" si="4"/>
        <v>11</v>
      </c>
      <c r="W5101" s="17">
        <f t="array" ref="W5101">INDEX(shipping_prices!$C$1:$F6328,MATCH(I5101,shipping_prices!$A$1:$A6328,0),MATCH(M5101,shipping_prices!$C$1:$F$1,0))</f>
        <v>13.31</v>
      </c>
      <c r="X5101" s="15" t="str">
        <f t="shared" si="5"/>
        <v>Parhena NorrisColumbiaSouth Carolina</v>
      </c>
      <c r="Y5101" s="15" t="str">
        <f t="shared" si="6"/>
        <v>Low</v>
      </c>
    </row>
    <row r="5102" hidden="1">
      <c r="A5102" s="1">
        <v>42931.0</v>
      </c>
      <c r="B5102" s="2" t="s">
        <v>5713</v>
      </c>
      <c r="C5102" s="2">
        <v>7.0</v>
      </c>
      <c r="D5102" s="2" t="s">
        <v>2038</v>
      </c>
      <c r="E5102" s="2" t="s">
        <v>49</v>
      </c>
      <c r="F5102" s="2" t="s">
        <v>1869</v>
      </c>
      <c r="G5102" s="2" t="s">
        <v>29</v>
      </c>
      <c r="H5102" s="2" t="s">
        <v>554</v>
      </c>
      <c r="I5102" s="2" t="s">
        <v>439</v>
      </c>
      <c r="J5102" s="2" t="s">
        <v>42</v>
      </c>
      <c r="K5102" s="2" t="s">
        <v>43</v>
      </c>
      <c r="L5102" s="10">
        <v>42937.0</v>
      </c>
      <c r="M5102" s="2" t="s">
        <v>34</v>
      </c>
      <c r="N5102" s="11">
        <v>0.0</v>
      </c>
      <c r="O5102" s="12">
        <v>4.0</v>
      </c>
      <c r="P5102" s="13">
        <v>0.21</v>
      </c>
      <c r="Q5102" s="13">
        <v>21.0</v>
      </c>
      <c r="R5102" s="13">
        <f t="shared" si="1"/>
        <v>21</v>
      </c>
      <c r="S5102" s="14">
        <f t="shared" si="2"/>
        <v>3</v>
      </c>
      <c r="T5102" s="14">
        <f t="shared" si="3"/>
        <v>0.1904761905</v>
      </c>
      <c r="U5102" s="15" t="str">
        <f>vlookup(F5102,'Sub categories'!$A:$C,3,False)</f>
        <v>Accessories</v>
      </c>
      <c r="V5102" s="16">
        <f t="shared" si="4"/>
        <v>6</v>
      </c>
      <c r="W5102" s="17">
        <f t="array" ref="W5102">INDEX(shipping_prices!$C$1:$F6329,MATCH(I5102,shipping_prices!$A$1:$A6329,0),MATCH(M5102,shipping_prices!$C$1:$F$1,0))</f>
        <v>14.3</v>
      </c>
      <c r="X5102" s="15" t="str">
        <f t="shared" si="5"/>
        <v>Tanja NorvellSan DiegoCalifornia</v>
      </c>
      <c r="Y5102" s="15" t="str">
        <f t="shared" si="6"/>
        <v>Low</v>
      </c>
    </row>
    <row r="5103" hidden="1">
      <c r="A5103" s="1">
        <v>42931.0</v>
      </c>
      <c r="B5103" s="2" t="s">
        <v>5714</v>
      </c>
      <c r="C5103" s="2">
        <v>3.0</v>
      </c>
      <c r="D5103" s="2" t="s">
        <v>339</v>
      </c>
      <c r="E5103" s="2" t="s">
        <v>27</v>
      </c>
      <c r="F5103" s="2" t="s">
        <v>525</v>
      </c>
      <c r="G5103" s="2" t="s">
        <v>39</v>
      </c>
      <c r="H5103" s="2" t="s">
        <v>526</v>
      </c>
      <c r="I5103" s="2" t="s">
        <v>158</v>
      </c>
      <c r="J5103" s="2" t="s">
        <v>159</v>
      </c>
      <c r="K5103" s="2" t="s">
        <v>43</v>
      </c>
      <c r="L5103" s="10">
        <v>42933.0</v>
      </c>
      <c r="M5103" s="2" t="s">
        <v>34</v>
      </c>
      <c r="N5103" s="11">
        <v>0.2</v>
      </c>
      <c r="O5103" s="12">
        <v>6.0</v>
      </c>
      <c r="P5103" s="13">
        <v>0.31</v>
      </c>
      <c r="Q5103" s="13">
        <v>19.0</v>
      </c>
      <c r="R5103" s="13">
        <f t="shared" si="1"/>
        <v>23.75</v>
      </c>
      <c r="S5103" s="14">
        <f t="shared" si="2"/>
        <v>7.916666667</v>
      </c>
      <c r="T5103" s="14">
        <f t="shared" si="3"/>
        <v>0.3157894737</v>
      </c>
      <c r="U5103" s="15" t="str">
        <f>vlookup(F5103,'Sub categories'!$A:$C,3,False)</f>
        <v>Binders</v>
      </c>
      <c r="V5103" s="16">
        <f t="shared" si="4"/>
        <v>2</v>
      </c>
      <c r="W5103" s="17">
        <f t="array" ref="W5103">INDEX(shipping_prices!$C$1:$F6330,MATCH(I5103,shipping_prices!$A$1:$A6330,0),MATCH(M5103,shipping_prices!$C$1:$F$1,0))</f>
        <v>7</v>
      </c>
      <c r="X5103" s="15" t="str">
        <f t="shared" si="5"/>
        <v>Chris CortesSeattleWashington</v>
      </c>
      <c r="Y5103" s="15" t="str">
        <f t="shared" si="6"/>
        <v>Low</v>
      </c>
    </row>
    <row r="5104" hidden="1">
      <c r="A5104" s="1">
        <v>42932.0</v>
      </c>
      <c r="B5104" s="2" t="s">
        <v>5714</v>
      </c>
      <c r="C5104" s="2">
        <v>1.0</v>
      </c>
      <c r="D5104" s="2" t="s">
        <v>339</v>
      </c>
      <c r="E5104" s="2" t="s">
        <v>27</v>
      </c>
      <c r="F5104" s="2" t="s">
        <v>4881</v>
      </c>
      <c r="G5104" s="2" t="s">
        <v>29</v>
      </c>
      <c r="H5104" s="2" t="s">
        <v>220</v>
      </c>
      <c r="I5104" s="2" t="s">
        <v>158</v>
      </c>
      <c r="J5104" s="2" t="s">
        <v>159</v>
      </c>
      <c r="K5104" s="2" t="s">
        <v>43</v>
      </c>
      <c r="L5104" s="10">
        <v>42933.0</v>
      </c>
      <c r="M5104" s="2" t="s">
        <v>34</v>
      </c>
      <c r="N5104" s="11">
        <v>0.2</v>
      </c>
      <c r="O5104" s="12">
        <v>9.0</v>
      </c>
      <c r="P5104" s="13">
        <v>0.09</v>
      </c>
      <c r="Q5104" s="13">
        <v>108.0</v>
      </c>
      <c r="R5104" s="13">
        <f t="shared" si="1"/>
        <v>135</v>
      </c>
      <c r="S5104" s="14">
        <f t="shared" si="2"/>
        <v>135</v>
      </c>
      <c r="T5104" s="14">
        <f t="shared" si="3"/>
        <v>0.08333333333</v>
      </c>
      <c r="U5104" s="15" t="str">
        <f>vlookup(F5104,'Sub categories'!$A:$C,3,False)</f>
        <v>Phones</v>
      </c>
      <c r="V5104" s="16">
        <f t="shared" si="4"/>
        <v>1</v>
      </c>
      <c r="W5104" s="17">
        <f t="array" ref="W5104">INDEX(shipping_prices!$C$1:$F6331,MATCH(I5104,shipping_prices!$A$1:$A6331,0),MATCH(M5104,shipping_prices!$C$1:$F$1,0))</f>
        <v>7</v>
      </c>
      <c r="X5104" s="15" t="str">
        <f t="shared" si="5"/>
        <v>Chris CortesSeattleWashington</v>
      </c>
      <c r="Y5104" s="15" t="str">
        <f t="shared" si="6"/>
        <v>Low</v>
      </c>
    </row>
    <row r="5105" hidden="1">
      <c r="A5105" s="1">
        <v>42932.0</v>
      </c>
      <c r="B5105" s="2" t="s">
        <v>5715</v>
      </c>
      <c r="C5105" s="2">
        <v>7.0</v>
      </c>
      <c r="D5105" s="2" t="s">
        <v>2548</v>
      </c>
      <c r="E5105" s="2" t="s">
        <v>37</v>
      </c>
      <c r="F5105" s="2" t="s">
        <v>249</v>
      </c>
      <c r="G5105" s="2" t="s">
        <v>39</v>
      </c>
      <c r="H5105" s="2" t="s">
        <v>79</v>
      </c>
      <c r="I5105" s="2" t="s">
        <v>163</v>
      </c>
      <c r="J5105" s="2" t="s">
        <v>164</v>
      </c>
      <c r="K5105" s="2" t="s">
        <v>33</v>
      </c>
      <c r="L5105" s="10">
        <v>42942.0</v>
      </c>
      <c r="M5105" s="2" t="s">
        <v>34</v>
      </c>
      <c r="N5105" s="11">
        <v>0.2</v>
      </c>
      <c r="O5105" s="12">
        <v>5.0</v>
      </c>
      <c r="P5105" s="13">
        <v>0.33</v>
      </c>
      <c r="Q5105" s="13">
        <v>17.0</v>
      </c>
      <c r="R5105" s="13">
        <f t="shared" si="1"/>
        <v>21.25</v>
      </c>
      <c r="S5105" s="14">
        <f t="shared" si="2"/>
        <v>3.035714286</v>
      </c>
      <c r="T5105" s="14">
        <f t="shared" si="3"/>
        <v>0.2941176471</v>
      </c>
      <c r="U5105" s="15" t="str">
        <f>vlookup(F5105,'Sub categories'!$A:$C,3,False)</f>
        <v>Fasteners</v>
      </c>
      <c r="V5105" s="16">
        <f t="shared" si="4"/>
        <v>10</v>
      </c>
      <c r="W5105" s="17">
        <f t="array" ref="W5105">INDEX(shipping_prices!$C$1:$F6332,MATCH(I5105,shipping_prices!$A$1:$A6332,0),MATCH(M5105,shipping_prices!$C$1:$F$1,0))</f>
        <v>7.98</v>
      </c>
      <c r="X5105" s="15" t="str">
        <f t="shared" si="5"/>
        <v>Dean KatzPhiladelphiaPennsylvania</v>
      </c>
      <c r="Y5105" s="15" t="str">
        <f t="shared" si="6"/>
        <v>Low</v>
      </c>
    </row>
    <row r="5106" hidden="1">
      <c r="A5106" s="1">
        <v>42932.0</v>
      </c>
      <c r="B5106" s="2" t="s">
        <v>5715</v>
      </c>
      <c r="C5106" s="2">
        <v>2.0</v>
      </c>
      <c r="D5106" s="2" t="s">
        <v>2548</v>
      </c>
      <c r="E5106" s="2" t="s">
        <v>37</v>
      </c>
      <c r="F5106" s="2" t="s">
        <v>4479</v>
      </c>
      <c r="G5106" s="2" t="s">
        <v>29</v>
      </c>
      <c r="H5106" s="2" t="s">
        <v>2970</v>
      </c>
      <c r="I5106" s="2" t="s">
        <v>163</v>
      </c>
      <c r="J5106" s="2" t="s">
        <v>164</v>
      </c>
      <c r="K5106" s="2" t="s">
        <v>33</v>
      </c>
      <c r="L5106" s="10">
        <v>42942.0</v>
      </c>
      <c r="M5106" s="2" t="s">
        <v>34</v>
      </c>
      <c r="N5106" s="11">
        <v>0.4</v>
      </c>
      <c r="O5106" s="12">
        <v>-5.0</v>
      </c>
      <c r="P5106" s="13">
        <v>-0.2</v>
      </c>
      <c r="Q5106" s="13">
        <v>24.0</v>
      </c>
      <c r="R5106" s="13">
        <f t="shared" si="1"/>
        <v>40</v>
      </c>
      <c r="S5106" s="14">
        <f t="shared" si="2"/>
        <v>20</v>
      </c>
      <c r="T5106" s="14">
        <f t="shared" si="3"/>
        <v>-0.2083333333</v>
      </c>
      <c r="U5106" s="15" t="str">
        <f>vlookup(F5106,'Sub categories'!$A:$C,3,False)</f>
        <v>Phones</v>
      </c>
      <c r="V5106" s="16">
        <f t="shared" si="4"/>
        <v>10</v>
      </c>
      <c r="W5106" s="17">
        <f t="array" ref="W5106">INDEX(shipping_prices!$C$1:$F6333,MATCH(I5106,shipping_prices!$A$1:$A6333,0),MATCH(M5106,shipping_prices!$C$1:$F$1,0))</f>
        <v>7.98</v>
      </c>
      <c r="X5106" s="15" t="str">
        <f t="shared" si="5"/>
        <v>Dean KatzPhiladelphiaPennsylvania</v>
      </c>
      <c r="Y5106" s="15" t="str">
        <f t="shared" si="6"/>
        <v>loss</v>
      </c>
    </row>
    <row r="5107" hidden="1">
      <c r="A5107" s="1">
        <v>42932.0</v>
      </c>
      <c r="B5107" s="2" t="s">
        <v>5715</v>
      </c>
      <c r="C5107" s="2">
        <v>6.0</v>
      </c>
      <c r="D5107" s="2" t="s">
        <v>2548</v>
      </c>
      <c r="E5107" s="2" t="s">
        <v>37</v>
      </c>
      <c r="F5107" s="2" t="s">
        <v>5716</v>
      </c>
      <c r="G5107" s="2" t="s">
        <v>39</v>
      </c>
      <c r="H5107" s="2" t="s">
        <v>79</v>
      </c>
      <c r="I5107" s="2" t="s">
        <v>163</v>
      </c>
      <c r="J5107" s="2" t="s">
        <v>164</v>
      </c>
      <c r="K5107" s="2" t="s">
        <v>33</v>
      </c>
      <c r="L5107" s="10">
        <v>42942.0</v>
      </c>
      <c r="M5107" s="2" t="s">
        <v>34</v>
      </c>
      <c r="N5107" s="11">
        <v>0.2</v>
      </c>
      <c r="O5107" s="12">
        <v>10.0</v>
      </c>
      <c r="P5107" s="13">
        <v>0.33</v>
      </c>
      <c r="Q5107" s="13">
        <v>30.0</v>
      </c>
      <c r="R5107" s="13">
        <f t="shared" si="1"/>
        <v>37.5</v>
      </c>
      <c r="S5107" s="14">
        <f t="shared" si="2"/>
        <v>6.25</v>
      </c>
      <c r="T5107" s="14">
        <f t="shared" si="3"/>
        <v>0.3333333333</v>
      </c>
      <c r="U5107" s="15" t="str">
        <f>vlookup(F5107,'Sub categories'!$A:$C,3,False)</f>
        <v>Paper</v>
      </c>
      <c r="V5107" s="16">
        <f t="shared" si="4"/>
        <v>10</v>
      </c>
      <c r="W5107" s="17">
        <f t="array" ref="W5107">INDEX(shipping_prices!$C$1:$F6334,MATCH(I5107,shipping_prices!$A$1:$A6334,0),MATCH(M5107,shipping_prices!$C$1:$F$1,0))</f>
        <v>7.98</v>
      </c>
      <c r="X5107" s="15" t="str">
        <f t="shared" si="5"/>
        <v>Dean KatzPhiladelphiaPennsylvania</v>
      </c>
      <c r="Y5107" s="15" t="str">
        <f t="shared" si="6"/>
        <v>Low</v>
      </c>
    </row>
    <row r="5108" hidden="1">
      <c r="A5108" s="1">
        <v>42932.0</v>
      </c>
      <c r="B5108" s="2" t="s">
        <v>5717</v>
      </c>
      <c r="C5108" s="2">
        <v>2.0</v>
      </c>
      <c r="D5108" s="2" t="s">
        <v>1325</v>
      </c>
      <c r="E5108" s="2" t="s">
        <v>49</v>
      </c>
      <c r="F5108" s="2" t="s">
        <v>1382</v>
      </c>
      <c r="G5108" s="2" t="s">
        <v>39</v>
      </c>
      <c r="H5108" s="2" t="s">
        <v>789</v>
      </c>
      <c r="I5108" s="2" t="s">
        <v>5718</v>
      </c>
      <c r="J5108" s="2" t="s">
        <v>159</v>
      </c>
      <c r="K5108" s="2" t="s">
        <v>43</v>
      </c>
      <c r="L5108" s="10">
        <v>42944.0</v>
      </c>
      <c r="M5108" s="2" t="s">
        <v>34</v>
      </c>
      <c r="N5108" s="11">
        <v>0.0</v>
      </c>
      <c r="O5108" s="12">
        <v>11.0</v>
      </c>
      <c r="P5108" s="13">
        <v>0.26</v>
      </c>
      <c r="Q5108" s="13">
        <v>44.0</v>
      </c>
      <c r="R5108" s="13">
        <f t="shared" si="1"/>
        <v>44</v>
      </c>
      <c r="S5108" s="14">
        <f t="shared" si="2"/>
        <v>22</v>
      </c>
      <c r="T5108" s="14">
        <f t="shared" si="3"/>
        <v>0.25</v>
      </c>
      <c r="U5108" s="15" t="str">
        <f>vlookup(F5108,'Sub categories'!$A:$C,3,False)</f>
        <v>Art</v>
      </c>
      <c r="V5108" s="16">
        <f t="shared" si="4"/>
        <v>12</v>
      </c>
      <c r="W5108" s="17">
        <f t="array" ref="W5108">INDEX(shipping_prices!$C$1:$F6335,MATCH(I5108,shipping_prices!$A$1:$A6335,0),MATCH(M5108,shipping_prices!$C$1:$F$1,0))</f>
        <v>14.14</v>
      </c>
      <c r="X5108" s="15" t="str">
        <f t="shared" si="5"/>
        <v>Frank MerwinVancouverWashington</v>
      </c>
      <c r="Y5108" s="15" t="str">
        <f t="shared" si="6"/>
        <v>Low</v>
      </c>
    </row>
    <row r="5109" hidden="1">
      <c r="A5109" s="1">
        <v>42932.0</v>
      </c>
      <c r="B5109" s="2" t="s">
        <v>5719</v>
      </c>
      <c r="C5109" s="2">
        <v>2.0</v>
      </c>
      <c r="D5109" s="2" t="s">
        <v>2641</v>
      </c>
      <c r="E5109" s="2" t="s">
        <v>37</v>
      </c>
      <c r="F5109" s="2" t="s">
        <v>468</v>
      </c>
      <c r="G5109" s="2" t="s">
        <v>39</v>
      </c>
      <c r="H5109" s="2" t="s">
        <v>468</v>
      </c>
      <c r="I5109" s="2" t="s">
        <v>4178</v>
      </c>
      <c r="J5109" s="2" t="s">
        <v>1449</v>
      </c>
      <c r="K5109" s="2" t="s">
        <v>33</v>
      </c>
      <c r="L5109" s="10">
        <v>42932.0</v>
      </c>
      <c r="M5109" s="2" t="s">
        <v>469</v>
      </c>
      <c r="N5109" s="11">
        <v>0.0</v>
      </c>
      <c r="O5109" s="12">
        <v>0.0</v>
      </c>
      <c r="P5109" s="13">
        <v>0.02</v>
      </c>
      <c r="Q5109" s="13">
        <v>7.0</v>
      </c>
      <c r="R5109" s="13">
        <f t="shared" si="1"/>
        <v>7</v>
      </c>
      <c r="S5109" s="14">
        <f t="shared" si="2"/>
        <v>3.5</v>
      </c>
      <c r="T5109" s="14">
        <f t="shared" si="3"/>
        <v>0</v>
      </c>
      <c r="U5109" s="15" t="str">
        <f>vlookup(F5109,'Sub categories'!$A:$C,3,False)</f>
        <v>Supplies</v>
      </c>
      <c r="V5109" s="16">
        <f t="shared" si="4"/>
        <v>0</v>
      </c>
      <c r="W5109" s="17">
        <f t="array" ref="W5109">INDEX(shipping_prices!$C$1:$F6336,MATCH(I5109,shipping_prices!$A$1:$A6336,0),MATCH(M5109,shipping_prices!$C$1:$F$1,0))</f>
        <v>50.99</v>
      </c>
      <c r="X5109" s="15" t="str">
        <f t="shared" si="5"/>
        <v>Michael KennedyManchesterConnecticut</v>
      </c>
      <c r="Y5109" s="15" t="str">
        <f t="shared" si="6"/>
        <v>loss</v>
      </c>
    </row>
    <row r="5110" hidden="1">
      <c r="A5110" s="1">
        <v>42932.0</v>
      </c>
      <c r="B5110" s="2" t="s">
        <v>5719</v>
      </c>
      <c r="C5110" s="2">
        <v>4.0</v>
      </c>
      <c r="D5110" s="2" t="s">
        <v>2641</v>
      </c>
      <c r="E5110" s="2" t="s">
        <v>37</v>
      </c>
      <c r="F5110" s="2" t="s">
        <v>3235</v>
      </c>
      <c r="G5110" s="2" t="s">
        <v>39</v>
      </c>
      <c r="H5110" s="2" t="s">
        <v>40</v>
      </c>
      <c r="I5110" s="2" t="s">
        <v>4178</v>
      </c>
      <c r="J5110" s="2" t="s">
        <v>1449</v>
      </c>
      <c r="K5110" s="2" t="s">
        <v>33</v>
      </c>
      <c r="L5110" s="10">
        <v>42932.0</v>
      </c>
      <c r="M5110" s="2" t="s">
        <v>469</v>
      </c>
      <c r="N5110" s="11">
        <v>0.0</v>
      </c>
      <c r="O5110" s="12">
        <v>10.0</v>
      </c>
      <c r="P5110" s="13">
        <v>0.45</v>
      </c>
      <c r="Q5110" s="13">
        <v>23.0</v>
      </c>
      <c r="R5110" s="13">
        <f t="shared" si="1"/>
        <v>23</v>
      </c>
      <c r="S5110" s="14">
        <f t="shared" si="2"/>
        <v>5.75</v>
      </c>
      <c r="T5110" s="14">
        <f t="shared" si="3"/>
        <v>0.4347826087</v>
      </c>
      <c r="U5110" s="15" t="str">
        <f>vlookup(F5110,'Sub categories'!$A:$C,3,False)</f>
        <v>Binders</v>
      </c>
      <c r="V5110" s="16">
        <f t="shared" si="4"/>
        <v>0</v>
      </c>
      <c r="W5110" s="17">
        <f t="array" ref="W5110">INDEX(shipping_prices!$C$1:$F6337,MATCH(I5110,shipping_prices!$A$1:$A6337,0),MATCH(M5110,shipping_prices!$C$1:$F$1,0))</f>
        <v>50.99</v>
      </c>
      <c r="X5110" s="15" t="str">
        <f t="shared" si="5"/>
        <v>Michael KennedyManchesterConnecticut</v>
      </c>
      <c r="Y5110" s="15" t="str">
        <f t="shared" si="6"/>
        <v>Low</v>
      </c>
    </row>
    <row r="5111" hidden="1">
      <c r="A5111" s="1">
        <v>42932.0</v>
      </c>
      <c r="B5111" s="2" t="s">
        <v>5719</v>
      </c>
      <c r="C5111" s="2">
        <v>7.0</v>
      </c>
      <c r="D5111" s="2" t="s">
        <v>2641</v>
      </c>
      <c r="E5111" s="2" t="s">
        <v>37</v>
      </c>
      <c r="F5111" s="2" t="s">
        <v>2864</v>
      </c>
      <c r="G5111" s="2" t="s">
        <v>39</v>
      </c>
      <c r="H5111" s="2" t="s">
        <v>79</v>
      </c>
      <c r="I5111" s="2" t="s">
        <v>4178</v>
      </c>
      <c r="J5111" s="2" t="s">
        <v>1449</v>
      </c>
      <c r="K5111" s="2" t="s">
        <v>33</v>
      </c>
      <c r="L5111" s="10">
        <v>42932.0</v>
      </c>
      <c r="M5111" s="2" t="s">
        <v>469</v>
      </c>
      <c r="N5111" s="11">
        <v>0.0</v>
      </c>
      <c r="O5111" s="12">
        <v>29.0</v>
      </c>
      <c r="P5111" s="13">
        <v>0.28</v>
      </c>
      <c r="Q5111" s="13">
        <v>105.0</v>
      </c>
      <c r="R5111" s="13">
        <f t="shared" si="1"/>
        <v>105</v>
      </c>
      <c r="S5111" s="14">
        <f t="shared" si="2"/>
        <v>15</v>
      </c>
      <c r="T5111" s="14">
        <f t="shared" si="3"/>
        <v>0.2761904762</v>
      </c>
      <c r="U5111" s="15" t="str">
        <f>vlookup(F5111,'Sub categories'!$A:$C,3,False)</f>
        <v>Storage</v>
      </c>
      <c r="V5111" s="16">
        <f t="shared" si="4"/>
        <v>0</v>
      </c>
      <c r="W5111" s="17">
        <f t="array" ref="W5111">INDEX(shipping_prices!$C$1:$F6338,MATCH(I5111,shipping_prices!$A$1:$A6338,0),MATCH(M5111,shipping_prices!$C$1:$F$1,0))</f>
        <v>50.99</v>
      </c>
      <c r="X5111" s="15" t="str">
        <f t="shared" si="5"/>
        <v>Michael KennedyManchesterConnecticut</v>
      </c>
      <c r="Y5111" s="15" t="str">
        <f t="shared" si="6"/>
        <v>Low</v>
      </c>
    </row>
    <row r="5112">
      <c r="A5112" s="1">
        <v>42932.0</v>
      </c>
      <c r="B5112" s="2" t="s">
        <v>5719</v>
      </c>
      <c r="C5112" s="2">
        <v>4.0</v>
      </c>
      <c r="D5112" s="2" t="s">
        <v>2641</v>
      </c>
      <c r="E5112" s="2" t="s">
        <v>37</v>
      </c>
      <c r="F5112" s="2" t="s">
        <v>2499</v>
      </c>
      <c r="G5112" s="2" t="s">
        <v>45</v>
      </c>
      <c r="H5112" s="2" t="s">
        <v>2343</v>
      </c>
      <c r="I5112" s="2" t="s">
        <v>4178</v>
      </c>
      <c r="J5112" s="2" t="s">
        <v>1449</v>
      </c>
      <c r="K5112" s="2" t="s">
        <v>33</v>
      </c>
      <c r="L5112" s="10">
        <v>42932.0</v>
      </c>
      <c r="M5112" s="2" t="s">
        <v>469</v>
      </c>
      <c r="N5112" s="11">
        <v>0.0</v>
      </c>
      <c r="O5112" s="12">
        <v>271.0</v>
      </c>
      <c r="P5112" s="13">
        <v>0.26</v>
      </c>
      <c r="Q5112" s="13">
        <v>1044.0</v>
      </c>
      <c r="R5112" s="13">
        <f t="shared" si="1"/>
        <v>1044</v>
      </c>
      <c r="S5112" s="14">
        <f t="shared" si="2"/>
        <v>261</v>
      </c>
      <c r="T5112" s="14">
        <f t="shared" si="3"/>
        <v>0.2595785441</v>
      </c>
      <c r="U5112" s="15" t="str">
        <f>vlookup(F5112,'Sub categories'!$A:$C,3,False)</f>
        <v>Bookcases</v>
      </c>
      <c r="V5112" s="16">
        <f t="shared" si="4"/>
        <v>0</v>
      </c>
      <c r="W5112" s="17">
        <f t="array" ref="W5112">INDEX(shipping_prices!$C$1:$F6339,MATCH(I5112,shipping_prices!$A$1:$A6339,0),MATCH(M5112,shipping_prices!$C$1:$F$1,0))</f>
        <v>50.99</v>
      </c>
      <c r="X5112" s="15" t="str">
        <f t="shared" si="5"/>
        <v>Michael KennedyManchesterConnecticut</v>
      </c>
      <c r="Y5112" s="15" t="str">
        <f t="shared" si="6"/>
        <v>High</v>
      </c>
    </row>
    <row r="5113">
      <c r="A5113" s="1">
        <v>42932.0</v>
      </c>
      <c r="B5113" s="2" t="s">
        <v>5720</v>
      </c>
      <c r="C5113" s="2">
        <v>6.0</v>
      </c>
      <c r="D5113" s="2" t="s">
        <v>4801</v>
      </c>
      <c r="E5113" s="2" t="s">
        <v>27</v>
      </c>
      <c r="F5113" s="2" t="s">
        <v>4848</v>
      </c>
      <c r="G5113" s="2" t="s">
        <v>45</v>
      </c>
      <c r="H5113" s="2" t="s">
        <v>1396</v>
      </c>
      <c r="I5113" s="2" t="s">
        <v>41</v>
      </c>
      <c r="J5113" s="2" t="s">
        <v>42</v>
      </c>
      <c r="K5113" s="2" t="s">
        <v>43</v>
      </c>
      <c r="L5113" s="10">
        <v>42944.0</v>
      </c>
      <c r="M5113" s="2" t="s">
        <v>34</v>
      </c>
      <c r="N5113" s="11">
        <v>0.2</v>
      </c>
      <c r="O5113" s="12">
        <v>-326.0</v>
      </c>
      <c r="P5113" s="13">
        <v>-0.16</v>
      </c>
      <c r="Q5113" s="13">
        <v>2004.0</v>
      </c>
      <c r="R5113" s="13">
        <f t="shared" si="1"/>
        <v>2505</v>
      </c>
      <c r="S5113" s="14">
        <f t="shared" si="2"/>
        <v>417.5</v>
      </c>
      <c r="T5113" s="14">
        <f t="shared" si="3"/>
        <v>-0.1626746507</v>
      </c>
      <c r="U5113" s="15" t="str">
        <f>vlookup(F5113,'Sub categories'!$A:$C,3,False)</f>
        <v>Tables</v>
      </c>
      <c r="V5113" s="16">
        <f t="shared" si="4"/>
        <v>12</v>
      </c>
      <c r="W5113" s="17">
        <f t="array" ref="W5113">INDEX(shipping_prices!$C$1:$F6340,MATCH(I5113,shipping_prices!$A$1:$A6340,0),MATCH(M5113,shipping_prices!$C$1:$F$1,0))</f>
        <v>10.99</v>
      </c>
      <c r="X5113" s="15" t="str">
        <f t="shared" si="5"/>
        <v>Charles McCrossinSan FranciscoCalifornia</v>
      </c>
      <c r="Y5113" s="15" t="str">
        <f t="shared" si="6"/>
        <v>loss</v>
      </c>
    </row>
    <row r="5114" hidden="1">
      <c r="A5114" s="1">
        <v>42932.0</v>
      </c>
      <c r="B5114" s="2" t="s">
        <v>5721</v>
      </c>
      <c r="C5114" s="2">
        <v>2.0</v>
      </c>
      <c r="D5114" s="2" t="s">
        <v>4596</v>
      </c>
      <c r="E5114" s="2" t="s">
        <v>49</v>
      </c>
      <c r="F5114" s="2" t="s">
        <v>1536</v>
      </c>
      <c r="G5114" s="2" t="s">
        <v>39</v>
      </c>
      <c r="H5114" s="2" t="s">
        <v>95</v>
      </c>
      <c r="I5114" s="2" t="s">
        <v>920</v>
      </c>
      <c r="J5114" s="2" t="s">
        <v>141</v>
      </c>
      <c r="K5114" s="2" t="s">
        <v>77</v>
      </c>
      <c r="L5114" s="10">
        <v>42940.0</v>
      </c>
      <c r="M5114" s="2" t="s">
        <v>34</v>
      </c>
      <c r="N5114" s="11">
        <v>0.2</v>
      </c>
      <c r="O5114" s="12">
        <v>3.0</v>
      </c>
      <c r="P5114" s="13">
        <v>0.34</v>
      </c>
      <c r="Q5114" s="13">
        <v>10.0</v>
      </c>
      <c r="R5114" s="13">
        <f t="shared" si="1"/>
        <v>12.5</v>
      </c>
      <c r="S5114" s="14">
        <f t="shared" si="2"/>
        <v>6.25</v>
      </c>
      <c r="T5114" s="14">
        <f t="shared" si="3"/>
        <v>0.3</v>
      </c>
      <c r="U5114" s="15" t="str">
        <f>vlookup(F5114,'Sub categories'!$A:$C,3,False)</f>
        <v>Paper</v>
      </c>
      <c r="V5114" s="16">
        <f t="shared" si="4"/>
        <v>8</v>
      </c>
      <c r="W5114" s="17">
        <f t="array" ref="W5114">INDEX(shipping_prices!$C$1:$F6341,MATCH(I5114,shipping_prices!$A$1:$A6341,0),MATCH(M5114,shipping_prices!$C$1:$F$1,0))</f>
        <v>5.58</v>
      </c>
      <c r="X5114" s="15" t="str">
        <f t="shared" si="5"/>
        <v>Clay RozendalElmhurstIllinois</v>
      </c>
      <c r="Y5114" s="15" t="str">
        <f t="shared" si="6"/>
        <v>Low</v>
      </c>
    </row>
    <row r="5115" hidden="1">
      <c r="A5115" s="1">
        <v>42932.0</v>
      </c>
      <c r="B5115" s="2" t="s">
        <v>5721</v>
      </c>
      <c r="C5115" s="2">
        <v>3.0</v>
      </c>
      <c r="D5115" s="2" t="s">
        <v>4596</v>
      </c>
      <c r="E5115" s="2" t="s">
        <v>49</v>
      </c>
      <c r="F5115" s="2" t="s">
        <v>3206</v>
      </c>
      <c r="G5115" s="2" t="s">
        <v>39</v>
      </c>
      <c r="H5115" s="2" t="s">
        <v>288</v>
      </c>
      <c r="I5115" s="2" t="s">
        <v>920</v>
      </c>
      <c r="J5115" s="2" t="s">
        <v>141</v>
      </c>
      <c r="K5115" s="2" t="s">
        <v>77</v>
      </c>
      <c r="L5115" s="10">
        <v>42940.0</v>
      </c>
      <c r="M5115" s="2" t="s">
        <v>34</v>
      </c>
      <c r="N5115" s="11">
        <v>0.2</v>
      </c>
      <c r="O5115" s="12">
        <v>-49.0</v>
      </c>
      <c r="P5115" s="13">
        <v>-0.21</v>
      </c>
      <c r="Q5115" s="13">
        <v>230.0</v>
      </c>
      <c r="R5115" s="13">
        <f t="shared" si="1"/>
        <v>287.5</v>
      </c>
      <c r="S5115" s="14">
        <f t="shared" si="2"/>
        <v>95.83333333</v>
      </c>
      <c r="T5115" s="14">
        <f t="shared" si="3"/>
        <v>-0.2130434783</v>
      </c>
      <c r="U5115" s="15" t="str">
        <f>vlookup(F5115,'Sub categories'!$A:$C,3,False)</f>
        <v>Storage</v>
      </c>
      <c r="V5115" s="16">
        <f t="shared" si="4"/>
        <v>8</v>
      </c>
      <c r="W5115" s="17">
        <f t="array" ref="W5115">INDEX(shipping_prices!$C$1:$F6342,MATCH(I5115,shipping_prices!$A$1:$A6342,0),MATCH(M5115,shipping_prices!$C$1:$F$1,0))</f>
        <v>5.58</v>
      </c>
      <c r="X5115" s="15" t="str">
        <f t="shared" si="5"/>
        <v>Clay RozendalElmhurstIllinois</v>
      </c>
      <c r="Y5115" s="15" t="str">
        <f t="shared" si="6"/>
        <v>loss</v>
      </c>
    </row>
    <row r="5116" hidden="1">
      <c r="A5116" s="1">
        <v>42933.0</v>
      </c>
      <c r="B5116" s="2" t="s">
        <v>5722</v>
      </c>
      <c r="C5116" s="2">
        <v>5.0</v>
      </c>
      <c r="D5116" s="2" t="s">
        <v>1967</v>
      </c>
      <c r="E5116" s="2" t="s">
        <v>37</v>
      </c>
      <c r="F5116" s="2" t="s">
        <v>2945</v>
      </c>
      <c r="G5116" s="2" t="s">
        <v>39</v>
      </c>
      <c r="H5116" s="2" t="s">
        <v>2946</v>
      </c>
      <c r="I5116" s="2" t="s">
        <v>31</v>
      </c>
      <c r="J5116" s="2" t="s">
        <v>32</v>
      </c>
      <c r="K5116" s="2" t="s">
        <v>33</v>
      </c>
      <c r="L5116" s="10">
        <v>42933.0</v>
      </c>
      <c r="M5116" s="2" t="s">
        <v>469</v>
      </c>
      <c r="N5116" s="11">
        <v>0.0</v>
      </c>
      <c r="O5116" s="12">
        <v>15.0</v>
      </c>
      <c r="P5116" s="13">
        <v>0.28</v>
      </c>
      <c r="Q5116" s="13">
        <v>55.0</v>
      </c>
      <c r="R5116" s="13">
        <f t="shared" si="1"/>
        <v>55</v>
      </c>
      <c r="S5116" s="14">
        <f t="shared" si="2"/>
        <v>11</v>
      </c>
      <c r="T5116" s="14">
        <f t="shared" si="3"/>
        <v>0.2727272727</v>
      </c>
      <c r="U5116" s="15" t="str">
        <f>vlookup(F5116,'Sub categories'!$A:$C,3,False)</f>
        <v>Supplies</v>
      </c>
      <c r="V5116" s="16">
        <f t="shared" si="4"/>
        <v>0</v>
      </c>
      <c r="W5116" s="17">
        <f t="array" ref="W5116">INDEX(shipping_prices!$C$1:$F6343,MATCH(I5116,shipping_prices!$A$1:$A6343,0),MATCH(M5116,shipping_prices!$C$1:$F$1,0))</f>
        <v>46.14</v>
      </c>
      <c r="X5116" s="15" t="str">
        <f t="shared" si="5"/>
        <v>Edward HooksNew York CityNew York</v>
      </c>
      <c r="Y5116" s="15" t="str">
        <f t="shared" si="6"/>
        <v>Low</v>
      </c>
    </row>
    <row r="5117" hidden="1">
      <c r="A5117" s="1">
        <v>42933.0</v>
      </c>
      <c r="B5117" s="2" t="s">
        <v>5723</v>
      </c>
      <c r="C5117" s="2">
        <v>3.0</v>
      </c>
      <c r="D5117" s="2" t="s">
        <v>1570</v>
      </c>
      <c r="E5117" s="2" t="s">
        <v>27</v>
      </c>
      <c r="F5117" s="2" t="s">
        <v>843</v>
      </c>
      <c r="G5117" s="2" t="s">
        <v>39</v>
      </c>
      <c r="H5117" s="2" t="s">
        <v>843</v>
      </c>
      <c r="I5117" s="2" t="s">
        <v>52</v>
      </c>
      <c r="J5117" s="2" t="s">
        <v>251</v>
      </c>
      <c r="K5117" s="2" t="s">
        <v>54</v>
      </c>
      <c r="L5117" s="10">
        <v>42939.0</v>
      </c>
      <c r="M5117" s="2" t="s">
        <v>90</v>
      </c>
      <c r="N5117" s="11">
        <v>0.2</v>
      </c>
      <c r="O5117" s="12">
        <v>3.0</v>
      </c>
      <c r="P5117" s="13">
        <v>0.31</v>
      </c>
      <c r="Q5117" s="13">
        <v>10.0</v>
      </c>
      <c r="R5117" s="13">
        <f t="shared" si="1"/>
        <v>12.5</v>
      </c>
      <c r="S5117" s="14">
        <f t="shared" si="2"/>
        <v>4.166666667</v>
      </c>
      <c r="T5117" s="14">
        <f t="shared" si="3"/>
        <v>0.3</v>
      </c>
      <c r="U5117" s="15" t="str">
        <f>vlookup(F5117,'Sub categories'!$A:$C,3,False)</f>
        <v>Paper</v>
      </c>
      <c r="V5117" s="16">
        <f t="shared" si="4"/>
        <v>6</v>
      </c>
      <c r="W5117" s="17">
        <f t="array" ref="W5117">INDEX(shipping_prices!$C$1:$F6344,MATCH(I5117,shipping_prices!$A$1:$A6344,0),MATCH(M5117,shipping_prices!$C$1:$F$1,0))</f>
        <v>4.09</v>
      </c>
      <c r="X5117" s="15" t="str">
        <f t="shared" si="5"/>
        <v>Erin MullJacksonvilleNorth Carolina</v>
      </c>
      <c r="Y5117" s="15" t="str">
        <f t="shared" si="6"/>
        <v>Low</v>
      </c>
    </row>
    <row r="5118" hidden="1">
      <c r="A5118" s="1">
        <v>42933.0</v>
      </c>
      <c r="B5118" s="2" t="s">
        <v>5723</v>
      </c>
      <c r="C5118" s="2">
        <v>8.0</v>
      </c>
      <c r="D5118" s="2" t="s">
        <v>1570</v>
      </c>
      <c r="E5118" s="2" t="s">
        <v>27</v>
      </c>
      <c r="F5118" s="2" t="s">
        <v>2441</v>
      </c>
      <c r="G5118" s="2" t="s">
        <v>39</v>
      </c>
      <c r="H5118" s="2" t="s">
        <v>146</v>
      </c>
      <c r="I5118" s="2" t="s">
        <v>52</v>
      </c>
      <c r="J5118" s="2" t="s">
        <v>251</v>
      </c>
      <c r="K5118" s="2" t="s">
        <v>54</v>
      </c>
      <c r="L5118" s="10">
        <v>42939.0</v>
      </c>
      <c r="M5118" s="2" t="s">
        <v>90</v>
      </c>
      <c r="N5118" s="11">
        <v>0.7</v>
      </c>
      <c r="O5118" s="12">
        <v>-8.0</v>
      </c>
      <c r="P5118" s="13">
        <v>-0.73</v>
      </c>
      <c r="Q5118" s="13">
        <v>11.0</v>
      </c>
      <c r="R5118" s="13">
        <f t="shared" si="1"/>
        <v>36.66666667</v>
      </c>
      <c r="S5118" s="14">
        <f t="shared" si="2"/>
        <v>4.583333333</v>
      </c>
      <c r="T5118" s="14">
        <f t="shared" si="3"/>
        <v>-0.7272727273</v>
      </c>
      <c r="U5118" s="15" t="str">
        <f>vlookup(F5118,'Sub categories'!$A:$C,3,False)</f>
        <v>Binders</v>
      </c>
      <c r="V5118" s="16">
        <f t="shared" si="4"/>
        <v>6</v>
      </c>
      <c r="W5118" s="17">
        <f t="array" ref="W5118">INDEX(shipping_prices!$C$1:$F6345,MATCH(I5118,shipping_prices!$A$1:$A6345,0),MATCH(M5118,shipping_prices!$C$1:$F$1,0))</f>
        <v>4.09</v>
      </c>
      <c r="X5118" s="15" t="str">
        <f t="shared" si="5"/>
        <v>Erin MullJacksonvilleNorth Carolina</v>
      </c>
      <c r="Y5118" s="15" t="str">
        <f t="shared" si="6"/>
        <v>loss</v>
      </c>
    </row>
    <row r="5119">
      <c r="A5119" s="1">
        <v>42933.0</v>
      </c>
      <c r="B5119" s="2" t="s">
        <v>5724</v>
      </c>
      <c r="C5119" s="2">
        <v>2.0</v>
      </c>
      <c r="D5119" s="2" t="s">
        <v>4765</v>
      </c>
      <c r="E5119" s="2" t="s">
        <v>37</v>
      </c>
      <c r="F5119" s="2" t="s">
        <v>5725</v>
      </c>
      <c r="G5119" s="2" t="s">
        <v>45</v>
      </c>
      <c r="H5119" s="2" t="s">
        <v>227</v>
      </c>
      <c r="I5119" s="2" t="s">
        <v>163</v>
      </c>
      <c r="J5119" s="2" t="s">
        <v>164</v>
      </c>
      <c r="K5119" s="2" t="s">
        <v>33</v>
      </c>
      <c r="L5119" s="10">
        <v>42936.0</v>
      </c>
      <c r="M5119" s="2" t="s">
        <v>34</v>
      </c>
      <c r="N5119" s="11">
        <v>0.4</v>
      </c>
      <c r="O5119" s="12">
        <v>-118.0</v>
      </c>
      <c r="P5119" s="13">
        <v>-0.35</v>
      </c>
      <c r="Q5119" s="13">
        <v>337.0</v>
      </c>
      <c r="R5119" s="13">
        <f t="shared" si="1"/>
        <v>561.6666667</v>
      </c>
      <c r="S5119" s="14">
        <f t="shared" si="2"/>
        <v>280.8333333</v>
      </c>
      <c r="T5119" s="14">
        <f t="shared" si="3"/>
        <v>-0.350148368</v>
      </c>
      <c r="U5119" s="15" t="str">
        <f>vlookup(F5119,'Sub categories'!$A:$C,3,False)</f>
        <v>Tables</v>
      </c>
      <c r="V5119" s="16">
        <f t="shared" si="4"/>
        <v>3</v>
      </c>
      <c r="W5119" s="17">
        <f t="array" ref="W5119">INDEX(shipping_prices!$C$1:$F6346,MATCH(I5119,shipping_prices!$A$1:$A6346,0),MATCH(M5119,shipping_prices!$C$1:$F$1,0))</f>
        <v>7.98</v>
      </c>
      <c r="X5119" s="15" t="str">
        <f t="shared" si="5"/>
        <v>Jim SinkPhiladelphiaPennsylvania</v>
      </c>
      <c r="Y5119" s="15" t="str">
        <f t="shared" si="6"/>
        <v>loss</v>
      </c>
    </row>
    <row r="5120" hidden="1">
      <c r="A5120" s="1">
        <v>42933.0</v>
      </c>
      <c r="B5120" s="2" t="s">
        <v>5726</v>
      </c>
      <c r="C5120" s="2">
        <v>7.0</v>
      </c>
      <c r="D5120" s="2" t="s">
        <v>4586</v>
      </c>
      <c r="E5120" s="2" t="s">
        <v>27</v>
      </c>
      <c r="F5120" s="2" t="s">
        <v>3864</v>
      </c>
      <c r="G5120" s="2" t="s">
        <v>29</v>
      </c>
      <c r="H5120" s="2" t="s">
        <v>220</v>
      </c>
      <c r="I5120" s="2" t="s">
        <v>1297</v>
      </c>
      <c r="J5120" s="2" t="s">
        <v>76</v>
      </c>
      <c r="K5120" s="2" t="s">
        <v>77</v>
      </c>
      <c r="L5120" s="10">
        <v>42936.0</v>
      </c>
      <c r="M5120" s="2" t="s">
        <v>90</v>
      </c>
      <c r="N5120" s="11">
        <v>0.2</v>
      </c>
      <c r="O5120" s="12">
        <v>52.0</v>
      </c>
      <c r="P5120" s="13">
        <v>0.04</v>
      </c>
      <c r="Q5120" s="13">
        <v>1400.0</v>
      </c>
      <c r="R5120" s="13">
        <f t="shared" si="1"/>
        <v>1750</v>
      </c>
      <c r="S5120" s="14">
        <f t="shared" si="2"/>
        <v>250</v>
      </c>
      <c r="T5120" s="14">
        <f t="shared" si="3"/>
        <v>0.03714285714</v>
      </c>
      <c r="U5120" s="15" t="str">
        <f>vlookup(F5120,'Sub categories'!$A:$C,3,False)</f>
        <v>Accessories</v>
      </c>
      <c r="V5120" s="16">
        <f t="shared" si="4"/>
        <v>3</v>
      </c>
      <c r="W5120" s="17">
        <f t="array" ref="W5120">INDEX(shipping_prices!$C$1:$F6347,MATCH(I5120,shipping_prices!$A$1:$A6347,0),MATCH(M5120,shipping_prices!$C$1:$F$1,0))</f>
        <v>5.82</v>
      </c>
      <c r="X5120" s="15" t="str">
        <f t="shared" si="5"/>
        <v>Chris McAfeeCarrolltonTexas</v>
      </c>
      <c r="Y5120" s="15" t="str">
        <f t="shared" si="6"/>
        <v>High</v>
      </c>
    </row>
    <row r="5121" hidden="1">
      <c r="A5121" s="1">
        <v>42933.0</v>
      </c>
      <c r="B5121" s="2" t="s">
        <v>5727</v>
      </c>
      <c r="C5121" s="2">
        <v>2.0</v>
      </c>
      <c r="D5121" s="2" t="s">
        <v>1239</v>
      </c>
      <c r="E5121" s="2" t="s">
        <v>37</v>
      </c>
      <c r="F5121" s="2" t="s">
        <v>1030</v>
      </c>
      <c r="G5121" s="2" t="s">
        <v>39</v>
      </c>
      <c r="H5121" s="2" t="s">
        <v>458</v>
      </c>
      <c r="I5121" s="2" t="s">
        <v>462</v>
      </c>
      <c r="J5121" s="2" t="s">
        <v>42</v>
      </c>
      <c r="K5121" s="2" t="s">
        <v>43</v>
      </c>
      <c r="L5121" s="10">
        <v>42933.0</v>
      </c>
      <c r="M5121" s="2" t="s">
        <v>469</v>
      </c>
      <c r="N5121" s="11">
        <v>0.0</v>
      </c>
      <c r="O5121" s="12">
        <v>14.0</v>
      </c>
      <c r="P5121" s="13">
        <v>0.3</v>
      </c>
      <c r="Q5121" s="13">
        <v>46.0</v>
      </c>
      <c r="R5121" s="13">
        <f t="shared" si="1"/>
        <v>46</v>
      </c>
      <c r="S5121" s="14">
        <f t="shared" si="2"/>
        <v>23</v>
      </c>
      <c r="T5121" s="14">
        <f t="shared" si="3"/>
        <v>0.3043478261</v>
      </c>
      <c r="U5121" s="15" t="str">
        <f>vlookup(F5121,'Sub categories'!$A:$C,3,False)</f>
        <v>Appliances</v>
      </c>
      <c r="V5121" s="16">
        <f t="shared" si="4"/>
        <v>0</v>
      </c>
      <c r="W5121" s="17">
        <f t="array" ref="W5121">INDEX(shipping_prices!$C$1:$F6348,MATCH(I5121,shipping_prices!$A$1:$A6348,0),MATCH(M5121,shipping_prices!$C$1:$F$1,0))</f>
        <v>46.9</v>
      </c>
      <c r="X5121" s="15" t="str">
        <f t="shared" si="5"/>
        <v>Thomas SeioRiversideCalifornia</v>
      </c>
      <c r="Y5121" s="15" t="str">
        <f t="shared" si="6"/>
        <v>Low</v>
      </c>
    </row>
    <row r="5122" hidden="1">
      <c r="A5122" s="1">
        <v>42933.0</v>
      </c>
      <c r="B5122" s="2" t="s">
        <v>5727</v>
      </c>
      <c r="C5122" s="2">
        <v>2.0</v>
      </c>
      <c r="D5122" s="2" t="s">
        <v>1239</v>
      </c>
      <c r="E5122" s="2" t="s">
        <v>37</v>
      </c>
      <c r="F5122" s="2" t="s">
        <v>318</v>
      </c>
      <c r="G5122" s="2" t="s">
        <v>29</v>
      </c>
      <c r="H5122" s="2" t="s">
        <v>319</v>
      </c>
      <c r="I5122" s="2" t="s">
        <v>462</v>
      </c>
      <c r="J5122" s="2" t="s">
        <v>42</v>
      </c>
      <c r="K5122" s="2" t="s">
        <v>43</v>
      </c>
      <c r="L5122" s="10">
        <v>42933.0</v>
      </c>
      <c r="M5122" s="2" t="s">
        <v>469</v>
      </c>
      <c r="N5122" s="11">
        <v>0.2</v>
      </c>
      <c r="O5122" s="12">
        <v>91.0</v>
      </c>
      <c r="P5122" s="13">
        <v>0.09</v>
      </c>
      <c r="Q5122" s="13">
        <v>1040.0</v>
      </c>
      <c r="R5122" s="13">
        <f t="shared" si="1"/>
        <v>1300</v>
      </c>
      <c r="S5122" s="14">
        <f t="shared" si="2"/>
        <v>650</v>
      </c>
      <c r="T5122" s="14">
        <f t="shared" si="3"/>
        <v>0.0875</v>
      </c>
      <c r="U5122" s="15" t="str">
        <f>vlookup(F5122,'Sub categories'!$A:$C,3,False)</f>
        <v>Phones</v>
      </c>
      <c r="V5122" s="16">
        <f t="shared" si="4"/>
        <v>0</v>
      </c>
      <c r="W5122" s="17">
        <f t="array" ref="W5122">INDEX(shipping_prices!$C$1:$F6349,MATCH(I5122,shipping_prices!$A$1:$A6349,0),MATCH(M5122,shipping_prices!$C$1:$F$1,0))</f>
        <v>46.9</v>
      </c>
      <c r="X5122" s="15" t="str">
        <f t="shared" si="5"/>
        <v>Thomas SeioRiversideCalifornia</v>
      </c>
      <c r="Y5122" s="15" t="str">
        <f t="shared" si="6"/>
        <v>High</v>
      </c>
    </row>
    <row r="5123">
      <c r="A5123" s="1">
        <v>42933.0</v>
      </c>
      <c r="B5123" s="2" t="s">
        <v>5728</v>
      </c>
      <c r="C5123" s="2">
        <v>5.0</v>
      </c>
      <c r="D5123" s="2" t="s">
        <v>339</v>
      </c>
      <c r="E5123" s="2" t="s">
        <v>27</v>
      </c>
      <c r="F5123" s="2" t="s">
        <v>2165</v>
      </c>
      <c r="G5123" s="2" t="s">
        <v>45</v>
      </c>
      <c r="H5123" s="2" t="s">
        <v>2166</v>
      </c>
      <c r="I5123" s="2" t="s">
        <v>5143</v>
      </c>
      <c r="J5123" s="2" t="s">
        <v>282</v>
      </c>
      <c r="K5123" s="2" t="s">
        <v>77</v>
      </c>
      <c r="L5123" s="10">
        <v>42935.0</v>
      </c>
      <c r="M5123" s="2" t="s">
        <v>142</v>
      </c>
      <c r="N5123" s="11">
        <v>0.0</v>
      </c>
      <c r="O5123" s="12">
        <v>11.0</v>
      </c>
      <c r="P5123" s="13">
        <v>0.26</v>
      </c>
      <c r="Q5123" s="13">
        <v>42.0</v>
      </c>
      <c r="R5123" s="13">
        <f t="shared" si="1"/>
        <v>42</v>
      </c>
      <c r="S5123" s="14">
        <f t="shared" si="2"/>
        <v>8.4</v>
      </c>
      <c r="T5123" s="14">
        <f t="shared" si="3"/>
        <v>0.2619047619</v>
      </c>
      <c r="U5123" s="15" t="str">
        <f>vlookup(F5123,'Sub categories'!$A:$C,3,False)</f>
        <v>Furnishings</v>
      </c>
      <c r="V5123" s="16">
        <f t="shared" si="4"/>
        <v>2</v>
      </c>
      <c r="W5123" s="17">
        <f t="array" ref="W5123">INDEX(shipping_prices!$C$1:$F6350,MATCH(I5123,shipping_prices!$A$1:$A6350,0),MATCH(M5123,shipping_prices!$C$1:$F$1,0))</f>
        <v>18.68</v>
      </c>
      <c r="X5123" s="15" t="str">
        <f t="shared" si="5"/>
        <v>Chris CortesLa PorteIndiana</v>
      </c>
      <c r="Y5123" s="15" t="str">
        <f t="shared" si="6"/>
        <v>Low</v>
      </c>
    </row>
    <row r="5124" hidden="1">
      <c r="A5124" s="1">
        <v>42933.0</v>
      </c>
      <c r="B5124" s="2" t="s">
        <v>5728</v>
      </c>
      <c r="C5124" s="2">
        <v>2.0</v>
      </c>
      <c r="D5124" s="2" t="s">
        <v>339</v>
      </c>
      <c r="E5124" s="2" t="s">
        <v>27</v>
      </c>
      <c r="F5124" s="2" t="s">
        <v>1348</v>
      </c>
      <c r="G5124" s="2" t="s">
        <v>29</v>
      </c>
      <c r="H5124" s="2" t="s">
        <v>431</v>
      </c>
      <c r="I5124" s="2" t="s">
        <v>5143</v>
      </c>
      <c r="J5124" s="2" t="s">
        <v>282</v>
      </c>
      <c r="K5124" s="2" t="s">
        <v>77</v>
      </c>
      <c r="L5124" s="10">
        <v>42935.0</v>
      </c>
      <c r="M5124" s="2" t="s">
        <v>142</v>
      </c>
      <c r="N5124" s="11">
        <v>0.0</v>
      </c>
      <c r="O5124" s="12">
        <v>19.0</v>
      </c>
      <c r="P5124" s="13">
        <v>0.27</v>
      </c>
      <c r="Q5124" s="13">
        <v>70.0</v>
      </c>
      <c r="R5124" s="13">
        <f t="shared" si="1"/>
        <v>70</v>
      </c>
      <c r="S5124" s="14">
        <f t="shared" si="2"/>
        <v>35</v>
      </c>
      <c r="T5124" s="14">
        <f t="shared" si="3"/>
        <v>0.2714285714</v>
      </c>
      <c r="U5124" s="15" t="str">
        <f>vlookup(F5124,'Sub categories'!$A:$C,3,False)</f>
        <v>Phones</v>
      </c>
      <c r="V5124" s="16">
        <f t="shared" si="4"/>
        <v>2</v>
      </c>
      <c r="W5124" s="17">
        <f t="array" ref="W5124">INDEX(shipping_prices!$C$1:$F6351,MATCH(I5124,shipping_prices!$A$1:$A6351,0),MATCH(M5124,shipping_prices!$C$1:$F$1,0))</f>
        <v>18.68</v>
      </c>
      <c r="X5124" s="15" t="str">
        <f t="shared" si="5"/>
        <v>Chris CortesLa PorteIndiana</v>
      </c>
      <c r="Y5124" s="15" t="str">
        <f t="shared" si="6"/>
        <v>Low</v>
      </c>
    </row>
    <row r="5125" hidden="1">
      <c r="A5125" s="1">
        <v>42933.0</v>
      </c>
      <c r="B5125" s="2" t="s">
        <v>5729</v>
      </c>
      <c r="C5125" s="2">
        <v>3.0</v>
      </c>
      <c r="D5125" s="2" t="s">
        <v>4361</v>
      </c>
      <c r="E5125" s="2" t="s">
        <v>27</v>
      </c>
      <c r="F5125" s="2" t="s">
        <v>326</v>
      </c>
      <c r="G5125" s="2" t="s">
        <v>39</v>
      </c>
      <c r="H5125" s="2" t="s">
        <v>182</v>
      </c>
      <c r="I5125" s="2" t="s">
        <v>41</v>
      </c>
      <c r="J5125" s="2" t="s">
        <v>42</v>
      </c>
      <c r="K5125" s="2" t="s">
        <v>43</v>
      </c>
      <c r="L5125" s="10">
        <v>42939.0</v>
      </c>
      <c r="M5125" s="2" t="s">
        <v>34</v>
      </c>
      <c r="N5125" s="11">
        <v>0.2</v>
      </c>
      <c r="O5125" s="12">
        <v>13.0</v>
      </c>
      <c r="P5125" s="13">
        <v>0.35</v>
      </c>
      <c r="Q5125" s="13">
        <v>38.0</v>
      </c>
      <c r="R5125" s="13">
        <f t="shared" si="1"/>
        <v>47.5</v>
      </c>
      <c r="S5125" s="14">
        <f t="shared" si="2"/>
        <v>15.83333333</v>
      </c>
      <c r="T5125" s="14">
        <f t="shared" si="3"/>
        <v>0.3421052632</v>
      </c>
      <c r="U5125" s="15" t="str">
        <f>vlookup(F5125,'Sub categories'!$A:$C,3,False)</f>
        <v>Binders</v>
      </c>
      <c r="V5125" s="16">
        <f t="shared" si="4"/>
        <v>6</v>
      </c>
      <c r="W5125" s="17">
        <f t="array" ref="W5125">INDEX(shipping_prices!$C$1:$F6352,MATCH(I5125,shipping_prices!$A$1:$A6352,0),MATCH(M5125,shipping_prices!$C$1:$F$1,0))</f>
        <v>10.99</v>
      </c>
      <c r="X5125" s="15" t="str">
        <f t="shared" si="5"/>
        <v>Becky PakSan FranciscoCalifornia</v>
      </c>
      <c r="Y5125" s="15" t="str">
        <f t="shared" si="6"/>
        <v>Low</v>
      </c>
    </row>
    <row r="5126" hidden="1">
      <c r="A5126" s="1">
        <v>42933.0</v>
      </c>
      <c r="B5126" s="2" t="s">
        <v>5730</v>
      </c>
      <c r="C5126" s="2">
        <v>3.0</v>
      </c>
      <c r="D5126" s="2" t="s">
        <v>4172</v>
      </c>
      <c r="E5126" s="2" t="s">
        <v>37</v>
      </c>
      <c r="F5126" s="2" t="s">
        <v>861</v>
      </c>
      <c r="G5126" s="2" t="s">
        <v>39</v>
      </c>
      <c r="H5126" s="2" t="s">
        <v>193</v>
      </c>
      <c r="I5126" s="2" t="s">
        <v>5731</v>
      </c>
      <c r="J5126" s="2" t="s">
        <v>497</v>
      </c>
      <c r="K5126" s="2" t="s">
        <v>77</v>
      </c>
      <c r="L5126" s="10">
        <v>42945.0</v>
      </c>
      <c r="M5126" s="2" t="s">
        <v>90</v>
      </c>
      <c r="N5126" s="11">
        <v>0.0</v>
      </c>
      <c r="O5126" s="12">
        <v>4.0</v>
      </c>
      <c r="P5126" s="13">
        <v>0.49</v>
      </c>
      <c r="Q5126" s="13">
        <v>9.0</v>
      </c>
      <c r="R5126" s="13">
        <f t="shared" si="1"/>
        <v>9</v>
      </c>
      <c r="S5126" s="14">
        <f t="shared" si="2"/>
        <v>3</v>
      </c>
      <c r="T5126" s="14">
        <f t="shared" si="3"/>
        <v>0.4444444444</v>
      </c>
      <c r="U5126" s="15" t="str">
        <f>vlookup(F5126,'Sub categories'!$A:$C,3,False)</f>
        <v>Binders</v>
      </c>
      <c r="V5126" s="16">
        <f t="shared" si="4"/>
        <v>12</v>
      </c>
      <c r="W5126" s="17">
        <f t="array" ref="W5126">INDEX(shipping_prices!$C$1:$F6353,MATCH(I5126,shipping_prices!$A$1:$A6353,0),MATCH(M5126,shipping_prices!$C$1:$F$1,0))</f>
        <v>0.61</v>
      </c>
      <c r="X5126" s="15" t="str">
        <f t="shared" si="5"/>
        <v>Theresa SwintWest AllisWisconsin</v>
      </c>
      <c r="Y5126" s="15" t="str">
        <f t="shared" si="6"/>
        <v>Low</v>
      </c>
    </row>
    <row r="5127">
      <c r="A5127" s="1">
        <v>42933.0</v>
      </c>
      <c r="B5127" s="2" t="s">
        <v>5730</v>
      </c>
      <c r="C5127" s="2">
        <v>2.0</v>
      </c>
      <c r="D5127" s="2" t="s">
        <v>4172</v>
      </c>
      <c r="E5127" s="2" t="s">
        <v>37</v>
      </c>
      <c r="F5127" s="2" t="s">
        <v>205</v>
      </c>
      <c r="G5127" s="2" t="s">
        <v>45</v>
      </c>
      <c r="H5127" s="2" t="s">
        <v>206</v>
      </c>
      <c r="I5127" s="2" t="s">
        <v>5731</v>
      </c>
      <c r="J5127" s="2" t="s">
        <v>497</v>
      </c>
      <c r="K5127" s="2" t="s">
        <v>77</v>
      </c>
      <c r="L5127" s="10">
        <v>42945.0</v>
      </c>
      <c r="M5127" s="2" t="s">
        <v>90</v>
      </c>
      <c r="N5127" s="11">
        <v>0.0</v>
      </c>
      <c r="O5127" s="12">
        <v>24.0</v>
      </c>
      <c r="P5127" s="13">
        <v>0.1</v>
      </c>
      <c r="Q5127" s="13">
        <v>242.0</v>
      </c>
      <c r="R5127" s="13">
        <f t="shared" si="1"/>
        <v>242</v>
      </c>
      <c r="S5127" s="14">
        <f t="shared" si="2"/>
        <v>121</v>
      </c>
      <c r="T5127" s="14">
        <f t="shared" si="3"/>
        <v>0.09917355372</v>
      </c>
      <c r="U5127" s="15" t="str">
        <f>vlookup(F5127,'Sub categories'!$A:$C,3,False)</f>
        <v>Bookcases</v>
      </c>
      <c r="V5127" s="16">
        <f t="shared" si="4"/>
        <v>12</v>
      </c>
      <c r="W5127" s="17">
        <f t="array" ref="W5127">INDEX(shipping_prices!$C$1:$F6354,MATCH(I5127,shipping_prices!$A$1:$A6354,0),MATCH(M5127,shipping_prices!$C$1:$F$1,0))</f>
        <v>0.61</v>
      </c>
      <c r="X5127" s="15" t="str">
        <f t="shared" si="5"/>
        <v>Theresa SwintWest AllisWisconsin</v>
      </c>
      <c r="Y5127" s="15" t="str">
        <f t="shared" si="6"/>
        <v>High</v>
      </c>
    </row>
    <row r="5128" hidden="1">
      <c r="A5128" s="1">
        <v>42933.0</v>
      </c>
      <c r="B5128" s="2" t="s">
        <v>5732</v>
      </c>
      <c r="C5128" s="2">
        <v>2.0</v>
      </c>
      <c r="D5128" s="2" t="s">
        <v>2763</v>
      </c>
      <c r="E5128" s="2" t="s">
        <v>37</v>
      </c>
      <c r="F5128" s="2" t="s">
        <v>4351</v>
      </c>
      <c r="G5128" s="2" t="s">
        <v>39</v>
      </c>
      <c r="H5128" s="2" t="s">
        <v>4246</v>
      </c>
      <c r="I5128" s="2" t="s">
        <v>169</v>
      </c>
      <c r="J5128" s="2" t="s">
        <v>42</v>
      </c>
      <c r="K5128" s="2" t="s">
        <v>43</v>
      </c>
      <c r="L5128" s="10">
        <v>42935.0</v>
      </c>
      <c r="M5128" s="2" t="s">
        <v>90</v>
      </c>
      <c r="N5128" s="11">
        <v>0.2</v>
      </c>
      <c r="O5128" s="12">
        <v>5.0</v>
      </c>
      <c r="P5128" s="13">
        <v>0.38</v>
      </c>
      <c r="Q5128" s="13">
        <v>13.0</v>
      </c>
      <c r="R5128" s="13">
        <f t="shared" si="1"/>
        <v>16.25</v>
      </c>
      <c r="S5128" s="14">
        <f t="shared" si="2"/>
        <v>8.125</v>
      </c>
      <c r="T5128" s="14">
        <f t="shared" si="3"/>
        <v>0.3846153846</v>
      </c>
      <c r="U5128" s="15" t="str">
        <f>vlookup(F5128,'Sub categories'!$A:$C,3,False)</f>
        <v>Binders</v>
      </c>
      <c r="V5128" s="16">
        <f t="shared" si="4"/>
        <v>2</v>
      </c>
      <c r="W5128" s="17">
        <f t="array" ref="W5128">INDEX(shipping_prices!$C$1:$F6355,MATCH(I5128,shipping_prices!$A$1:$A6355,0),MATCH(M5128,shipping_prices!$C$1:$F$1,0))</f>
        <v>6.7</v>
      </c>
      <c r="X5128" s="15" t="str">
        <f t="shared" si="5"/>
        <v>Barry FranzösischLos AngelesCalifornia</v>
      </c>
      <c r="Y5128" s="15" t="str">
        <f t="shared" si="6"/>
        <v>Low</v>
      </c>
    </row>
    <row r="5129">
      <c r="A5129" s="1">
        <v>42933.0</v>
      </c>
      <c r="B5129" s="2" t="s">
        <v>5732</v>
      </c>
      <c r="C5129" s="2">
        <v>2.0</v>
      </c>
      <c r="D5129" s="2" t="s">
        <v>2763</v>
      </c>
      <c r="E5129" s="2" t="s">
        <v>37</v>
      </c>
      <c r="F5129" s="2" t="s">
        <v>5733</v>
      </c>
      <c r="G5129" s="2" t="s">
        <v>45</v>
      </c>
      <c r="H5129" s="2" t="s">
        <v>3041</v>
      </c>
      <c r="I5129" s="2" t="s">
        <v>169</v>
      </c>
      <c r="J5129" s="2" t="s">
        <v>42</v>
      </c>
      <c r="K5129" s="2" t="s">
        <v>43</v>
      </c>
      <c r="L5129" s="10">
        <v>42935.0</v>
      </c>
      <c r="M5129" s="2" t="s">
        <v>90</v>
      </c>
      <c r="N5129" s="11">
        <v>0.2</v>
      </c>
      <c r="O5129" s="12">
        <v>15.0</v>
      </c>
      <c r="P5129" s="13">
        <v>0.11</v>
      </c>
      <c r="Q5129" s="13">
        <v>136.0</v>
      </c>
      <c r="R5129" s="13">
        <f t="shared" si="1"/>
        <v>170</v>
      </c>
      <c r="S5129" s="14">
        <f t="shared" si="2"/>
        <v>85</v>
      </c>
      <c r="T5129" s="14">
        <f t="shared" si="3"/>
        <v>0.1102941176</v>
      </c>
      <c r="U5129" s="15" t="str">
        <f>vlookup(F5129,'Sub categories'!$A:$C,3,False)</f>
        <v>Tables</v>
      </c>
      <c r="V5129" s="16">
        <f t="shared" si="4"/>
        <v>2</v>
      </c>
      <c r="W5129" s="17">
        <f t="array" ref="W5129">INDEX(shipping_prices!$C$1:$F6356,MATCH(I5129,shipping_prices!$A$1:$A6356,0),MATCH(M5129,shipping_prices!$C$1:$F$1,0))</f>
        <v>6.7</v>
      </c>
      <c r="X5129" s="15" t="str">
        <f t="shared" si="5"/>
        <v>Barry FranzösischLos AngelesCalifornia</v>
      </c>
      <c r="Y5129" s="15" t="str">
        <f t="shared" si="6"/>
        <v>Low</v>
      </c>
    </row>
    <row r="5130" hidden="1">
      <c r="A5130" s="1">
        <v>42933.0</v>
      </c>
      <c r="B5130" s="2" t="s">
        <v>5732</v>
      </c>
      <c r="C5130" s="2">
        <v>3.0</v>
      </c>
      <c r="D5130" s="2" t="s">
        <v>2763</v>
      </c>
      <c r="E5130" s="2" t="s">
        <v>37</v>
      </c>
      <c r="F5130" s="2" t="s">
        <v>5694</v>
      </c>
      <c r="G5130" s="2" t="s">
        <v>29</v>
      </c>
      <c r="H5130" s="2" t="s">
        <v>2163</v>
      </c>
      <c r="I5130" s="2" t="s">
        <v>169</v>
      </c>
      <c r="J5130" s="2" t="s">
        <v>42</v>
      </c>
      <c r="K5130" s="2" t="s">
        <v>43</v>
      </c>
      <c r="L5130" s="10">
        <v>42935.0</v>
      </c>
      <c r="M5130" s="2" t="s">
        <v>90</v>
      </c>
      <c r="N5130" s="11">
        <v>0.2</v>
      </c>
      <c r="O5130" s="12">
        <v>33.0</v>
      </c>
      <c r="P5130" s="13">
        <v>0.1</v>
      </c>
      <c r="Q5130" s="13">
        <v>334.0</v>
      </c>
      <c r="R5130" s="13">
        <f t="shared" si="1"/>
        <v>417.5</v>
      </c>
      <c r="S5130" s="14">
        <f t="shared" si="2"/>
        <v>139.1666667</v>
      </c>
      <c r="T5130" s="14">
        <f t="shared" si="3"/>
        <v>0.09880239521</v>
      </c>
      <c r="U5130" s="15" t="str">
        <f>vlookup(F5130,'Sub categories'!$A:$C,3,False)</f>
        <v>Phones</v>
      </c>
      <c r="V5130" s="16">
        <f t="shared" si="4"/>
        <v>2</v>
      </c>
      <c r="W5130" s="17">
        <f t="array" ref="W5130">INDEX(shipping_prices!$C$1:$F6357,MATCH(I5130,shipping_prices!$A$1:$A6357,0),MATCH(M5130,shipping_prices!$C$1:$F$1,0))</f>
        <v>6.7</v>
      </c>
      <c r="X5130" s="15" t="str">
        <f t="shared" si="5"/>
        <v>Barry FranzösischLos AngelesCalifornia</v>
      </c>
      <c r="Y5130" s="15" t="str">
        <f t="shared" si="6"/>
        <v>High</v>
      </c>
    </row>
    <row r="5131">
      <c r="A5131" s="1">
        <v>42933.0</v>
      </c>
      <c r="B5131" s="2" t="s">
        <v>5734</v>
      </c>
      <c r="C5131" s="2">
        <v>5.0</v>
      </c>
      <c r="D5131" s="2" t="s">
        <v>5153</v>
      </c>
      <c r="E5131" s="2" t="s">
        <v>27</v>
      </c>
      <c r="F5131" s="2" t="s">
        <v>226</v>
      </c>
      <c r="G5131" s="2" t="s">
        <v>45</v>
      </c>
      <c r="H5131" s="2" t="s">
        <v>227</v>
      </c>
      <c r="I5131" s="2" t="s">
        <v>1534</v>
      </c>
      <c r="J5131" s="2" t="s">
        <v>497</v>
      </c>
      <c r="K5131" s="2" t="s">
        <v>77</v>
      </c>
      <c r="L5131" s="10">
        <v>42939.0</v>
      </c>
      <c r="M5131" s="2" t="s">
        <v>34</v>
      </c>
      <c r="N5131" s="11">
        <v>0.0</v>
      </c>
      <c r="O5131" s="12">
        <v>60.0</v>
      </c>
      <c r="P5131" s="13">
        <v>0.08</v>
      </c>
      <c r="Q5131" s="13">
        <v>754.0</v>
      </c>
      <c r="R5131" s="13">
        <f t="shared" si="1"/>
        <v>754</v>
      </c>
      <c r="S5131" s="14">
        <f t="shared" si="2"/>
        <v>150.8</v>
      </c>
      <c r="T5131" s="14">
        <f t="shared" si="3"/>
        <v>0.07957559682</v>
      </c>
      <c r="U5131" s="15" t="str">
        <f>vlookup(F5131,'Sub categories'!$A:$C,3,False)</f>
        <v>Chairs</v>
      </c>
      <c r="V5131" s="16">
        <f t="shared" si="4"/>
        <v>6</v>
      </c>
      <c r="W5131" s="17">
        <f t="array" ref="W5131">INDEX(shipping_prices!$C$1:$F6358,MATCH(I5131,shipping_prices!$A$1:$A6358,0),MATCH(M5131,shipping_prices!$C$1:$F$1,0))</f>
        <v>8.05</v>
      </c>
      <c r="X5131" s="15" t="str">
        <f t="shared" si="5"/>
        <v>Troy BlackwellMilwaukeeWisconsin</v>
      </c>
      <c r="Y5131" s="15" t="str">
        <f t="shared" si="6"/>
        <v>High</v>
      </c>
    </row>
    <row r="5132" hidden="1">
      <c r="A5132" s="1">
        <v>42933.0</v>
      </c>
      <c r="B5132" s="2" t="s">
        <v>5735</v>
      </c>
      <c r="C5132" s="2">
        <v>2.0</v>
      </c>
      <c r="D5132" s="2" t="s">
        <v>1890</v>
      </c>
      <c r="E5132" s="2" t="s">
        <v>27</v>
      </c>
      <c r="F5132" s="2" t="s">
        <v>468</v>
      </c>
      <c r="G5132" s="2" t="s">
        <v>39</v>
      </c>
      <c r="H5132" s="2" t="s">
        <v>468</v>
      </c>
      <c r="I5132" s="2" t="s">
        <v>52</v>
      </c>
      <c r="J5132" s="2" t="s">
        <v>251</v>
      </c>
      <c r="K5132" s="2" t="s">
        <v>54</v>
      </c>
      <c r="L5132" s="10">
        <v>42934.0</v>
      </c>
      <c r="M5132" s="2" t="s">
        <v>34</v>
      </c>
      <c r="N5132" s="11">
        <v>0.2</v>
      </c>
      <c r="O5132" s="12">
        <v>1.0</v>
      </c>
      <c r="P5132" s="13">
        <v>0.11</v>
      </c>
      <c r="Q5132" s="13">
        <v>13.0</v>
      </c>
      <c r="R5132" s="13">
        <f t="shared" si="1"/>
        <v>16.25</v>
      </c>
      <c r="S5132" s="14">
        <f t="shared" si="2"/>
        <v>8.125</v>
      </c>
      <c r="T5132" s="14">
        <f t="shared" si="3"/>
        <v>0.07692307692</v>
      </c>
      <c r="U5132" s="15" t="str">
        <f>vlookup(F5132,'Sub categories'!$A:$C,3,False)</f>
        <v>Supplies</v>
      </c>
      <c r="V5132" s="16">
        <f t="shared" si="4"/>
        <v>1</v>
      </c>
      <c r="W5132" s="17">
        <f t="array" ref="W5132">INDEX(shipping_prices!$C$1:$F6359,MATCH(I5132,shipping_prices!$A$1:$A6359,0),MATCH(M5132,shipping_prices!$C$1:$F$1,0))</f>
        <v>14.61</v>
      </c>
      <c r="X5132" s="15" t="str">
        <f t="shared" si="5"/>
        <v>Nathan CanoJacksonvilleNorth Carolina</v>
      </c>
      <c r="Y5132" s="15" t="str">
        <f t="shared" si="6"/>
        <v>Low</v>
      </c>
    </row>
    <row r="5133" hidden="1">
      <c r="A5133" s="1">
        <v>42934.0</v>
      </c>
      <c r="B5133" s="2" t="s">
        <v>5735</v>
      </c>
      <c r="C5133" s="2">
        <v>1.0</v>
      </c>
      <c r="D5133" s="2" t="s">
        <v>1890</v>
      </c>
      <c r="E5133" s="2" t="s">
        <v>27</v>
      </c>
      <c r="F5133" s="2" t="s">
        <v>1850</v>
      </c>
      <c r="G5133" s="2" t="s">
        <v>29</v>
      </c>
      <c r="H5133" s="2" t="s">
        <v>532</v>
      </c>
      <c r="I5133" s="2" t="s">
        <v>52</v>
      </c>
      <c r="J5133" s="2" t="s">
        <v>251</v>
      </c>
      <c r="K5133" s="2" t="s">
        <v>54</v>
      </c>
      <c r="L5133" s="10">
        <v>42934.0</v>
      </c>
      <c r="M5133" s="2" t="s">
        <v>34</v>
      </c>
      <c r="N5133" s="11">
        <v>0.2</v>
      </c>
      <c r="O5133" s="12">
        <v>6.0</v>
      </c>
      <c r="P5133" s="13">
        <v>0.26</v>
      </c>
      <c r="Q5133" s="13">
        <v>23.0</v>
      </c>
      <c r="R5133" s="13">
        <f t="shared" si="1"/>
        <v>28.75</v>
      </c>
      <c r="S5133" s="14">
        <f t="shared" si="2"/>
        <v>28.75</v>
      </c>
      <c r="T5133" s="14">
        <f t="shared" si="3"/>
        <v>0.2608695652</v>
      </c>
      <c r="U5133" s="15" t="str">
        <f>vlookup(F5133,'Sub categories'!$A:$C,3,False)</f>
        <v>Accessories</v>
      </c>
      <c r="V5133" s="16">
        <f t="shared" si="4"/>
        <v>0</v>
      </c>
      <c r="W5133" s="17">
        <f t="array" ref="W5133">INDEX(shipping_prices!$C$1:$F6360,MATCH(I5133,shipping_prices!$A$1:$A6360,0),MATCH(M5133,shipping_prices!$C$1:$F$1,0))</f>
        <v>14.61</v>
      </c>
      <c r="X5133" s="15" t="str">
        <f t="shared" si="5"/>
        <v>Nathan CanoJacksonvilleNorth Carolina</v>
      </c>
      <c r="Y5133" s="15" t="str">
        <f t="shared" si="6"/>
        <v>Low</v>
      </c>
    </row>
    <row r="5134" hidden="1">
      <c r="A5134" s="1">
        <v>42934.0</v>
      </c>
      <c r="B5134" s="2" t="s">
        <v>5735</v>
      </c>
      <c r="C5134" s="2">
        <v>4.0</v>
      </c>
      <c r="D5134" s="2" t="s">
        <v>1890</v>
      </c>
      <c r="E5134" s="2" t="s">
        <v>27</v>
      </c>
      <c r="F5134" s="2" t="s">
        <v>1968</v>
      </c>
      <c r="G5134" s="2" t="s">
        <v>39</v>
      </c>
      <c r="H5134" s="2" t="s">
        <v>79</v>
      </c>
      <c r="I5134" s="2" t="s">
        <v>52</v>
      </c>
      <c r="J5134" s="2" t="s">
        <v>251</v>
      </c>
      <c r="K5134" s="2" t="s">
        <v>54</v>
      </c>
      <c r="L5134" s="10">
        <v>42934.0</v>
      </c>
      <c r="M5134" s="2" t="s">
        <v>34</v>
      </c>
      <c r="N5134" s="11">
        <v>0.2</v>
      </c>
      <c r="O5134" s="12">
        <v>13.0</v>
      </c>
      <c r="P5134" s="13">
        <v>0.38</v>
      </c>
      <c r="Q5134" s="13">
        <v>35.0</v>
      </c>
      <c r="R5134" s="13">
        <f t="shared" si="1"/>
        <v>43.75</v>
      </c>
      <c r="S5134" s="14">
        <f t="shared" si="2"/>
        <v>10.9375</v>
      </c>
      <c r="T5134" s="14">
        <f t="shared" si="3"/>
        <v>0.3714285714</v>
      </c>
      <c r="U5134" s="15" t="str">
        <f>vlookup(F5134,'Sub categories'!$A:$C,3,False)</f>
        <v>Envelopes</v>
      </c>
      <c r="V5134" s="16">
        <f t="shared" si="4"/>
        <v>0</v>
      </c>
      <c r="W5134" s="17">
        <f t="array" ref="W5134">INDEX(shipping_prices!$C$1:$F6361,MATCH(I5134,shipping_prices!$A$1:$A6361,0),MATCH(M5134,shipping_prices!$C$1:$F$1,0))</f>
        <v>14.61</v>
      </c>
      <c r="X5134" s="15" t="str">
        <f t="shared" si="5"/>
        <v>Nathan CanoJacksonvilleNorth Carolina</v>
      </c>
      <c r="Y5134" s="15" t="str">
        <f t="shared" si="6"/>
        <v>Low</v>
      </c>
    </row>
    <row r="5135" hidden="1">
      <c r="A5135" s="1">
        <v>42934.0</v>
      </c>
      <c r="B5135" s="2" t="s">
        <v>5735</v>
      </c>
      <c r="C5135" s="2">
        <v>1.0</v>
      </c>
      <c r="D5135" s="2" t="s">
        <v>1890</v>
      </c>
      <c r="E5135" s="2" t="s">
        <v>27</v>
      </c>
      <c r="F5135" s="2" t="s">
        <v>1103</v>
      </c>
      <c r="G5135" s="2" t="s">
        <v>39</v>
      </c>
      <c r="H5135" s="2" t="s">
        <v>51</v>
      </c>
      <c r="I5135" s="2" t="s">
        <v>52</v>
      </c>
      <c r="J5135" s="2" t="s">
        <v>251</v>
      </c>
      <c r="K5135" s="2" t="s">
        <v>54</v>
      </c>
      <c r="L5135" s="10">
        <v>42934.0</v>
      </c>
      <c r="M5135" s="2" t="s">
        <v>34</v>
      </c>
      <c r="N5135" s="11">
        <v>0.2</v>
      </c>
      <c r="O5135" s="12">
        <v>15.0</v>
      </c>
      <c r="P5135" s="13">
        <v>0.38</v>
      </c>
      <c r="Q5135" s="13">
        <v>39.0</v>
      </c>
      <c r="R5135" s="13">
        <f t="shared" si="1"/>
        <v>48.75</v>
      </c>
      <c r="S5135" s="14">
        <f t="shared" si="2"/>
        <v>48.75</v>
      </c>
      <c r="T5135" s="14">
        <f t="shared" si="3"/>
        <v>0.3846153846</v>
      </c>
      <c r="U5135" s="15" t="str">
        <f>vlookup(F5135,'Sub categories'!$A:$C,3,False)</f>
        <v>Paper</v>
      </c>
      <c r="V5135" s="16">
        <f t="shared" si="4"/>
        <v>0</v>
      </c>
      <c r="W5135" s="17">
        <f t="array" ref="W5135">INDEX(shipping_prices!$C$1:$F6362,MATCH(I5135,shipping_prices!$A$1:$A6362,0),MATCH(M5135,shipping_prices!$C$1:$F$1,0))</f>
        <v>14.61</v>
      </c>
      <c r="X5135" s="15" t="str">
        <f t="shared" si="5"/>
        <v>Nathan CanoJacksonvilleNorth Carolina</v>
      </c>
      <c r="Y5135" s="15" t="str">
        <f t="shared" si="6"/>
        <v>Low</v>
      </c>
    </row>
    <row r="5136" hidden="1">
      <c r="A5136" s="1">
        <v>42934.0</v>
      </c>
      <c r="B5136" s="2" t="s">
        <v>5735</v>
      </c>
      <c r="C5136" s="2">
        <v>3.0</v>
      </c>
      <c r="D5136" s="2" t="s">
        <v>1890</v>
      </c>
      <c r="E5136" s="2" t="s">
        <v>27</v>
      </c>
      <c r="F5136" s="2" t="s">
        <v>2156</v>
      </c>
      <c r="G5136" s="2" t="s">
        <v>39</v>
      </c>
      <c r="H5136" s="2" t="s">
        <v>51</v>
      </c>
      <c r="I5136" s="2" t="s">
        <v>52</v>
      </c>
      <c r="J5136" s="2" t="s">
        <v>251</v>
      </c>
      <c r="K5136" s="2" t="s">
        <v>54</v>
      </c>
      <c r="L5136" s="10">
        <v>42934.0</v>
      </c>
      <c r="M5136" s="2" t="s">
        <v>34</v>
      </c>
      <c r="N5136" s="11">
        <v>0.2</v>
      </c>
      <c r="O5136" s="12">
        <v>34.0</v>
      </c>
      <c r="P5136" s="13">
        <v>0.36</v>
      </c>
      <c r="Q5136" s="13">
        <v>93.0</v>
      </c>
      <c r="R5136" s="13">
        <f t="shared" si="1"/>
        <v>116.25</v>
      </c>
      <c r="S5136" s="14">
        <f t="shared" si="2"/>
        <v>38.75</v>
      </c>
      <c r="T5136" s="14">
        <f t="shared" si="3"/>
        <v>0.3655913978</v>
      </c>
      <c r="U5136" s="15" t="str">
        <f>vlookup(F5136,'Sub categories'!$A:$C,3,False)</f>
        <v>Paper</v>
      </c>
      <c r="V5136" s="16">
        <f t="shared" si="4"/>
        <v>0</v>
      </c>
      <c r="W5136" s="17">
        <f t="array" ref="W5136">INDEX(shipping_prices!$C$1:$F6363,MATCH(I5136,shipping_prices!$A$1:$A6363,0),MATCH(M5136,shipping_prices!$C$1:$F$1,0))</f>
        <v>14.61</v>
      </c>
      <c r="X5136" s="15" t="str">
        <f t="shared" si="5"/>
        <v>Nathan CanoJacksonvilleNorth Carolina</v>
      </c>
      <c r="Y5136" s="15" t="str">
        <f t="shared" si="6"/>
        <v>Low</v>
      </c>
    </row>
    <row r="5137">
      <c r="A5137" s="1">
        <v>42934.0</v>
      </c>
      <c r="B5137" s="2" t="s">
        <v>5735</v>
      </c>
      <c r="C5137" s="2">
        <v>1.0</v>
      </c>
      <c r="D5137" s="2" t="s">
        <v>1890</v>
      </c>
      <c r="E5137" s="2" t="s">
        <v>27</v>
      </c>
      <c r="F5137" s="2" t="s">
        <v>5736</v>
      </c>
      <c r="G5137" s="2" t="s">
        <v>45</v>
      </c>
      <c r="H5137" s="2" t="s">
        <v>288</v>
      </c>
      <c r="I5137" s="2" t="s">
        <v>52</v>
      </c>
      <c r="J5137" s="2" t="s">
        <v>251</v>
      </c>
      <c r="K5137" s="2" t="s">
        <v>54</v>
      </c>
      <c r="L5137" s="10">
        <v>42934.0</v>
      </c>
      <c r="M5137" s="2" t="s">
        <v>34</v>
      </c>
      <c r="N5137" s="11">
        <v>0.2</v>
      </c>
      <c r="O5137" s="12">
        <v>10.0</v>
      </c>
      <c r="P5137" s="13">
        <v>0.1</v>
      </c>
      <c r="Q5137" s="13">
        <v>103.0</v>
      </c>
      <c r="R5137" s="13">
        <f t="shared" si="1"/>
        <v>128.75</v>
      </c>
      <c r="S5137" s="14">
        <f t="shared" si="2"/>
        <v>128.75</v>
      </c>
      <c r="T5137" s="14">
        <f t="shared" si="3"/>
        <v>0.09708737864</v>
      </c>
      <c r="U5137" s="15" t="str">
        <f>vlookup(F5137,'Sub categories'!$A:$C,3,False)</f>
        <v>Chairs</v>
      </c>
      <c r="V5137" s="16">
        <f t="shared" si="4"/>
        <v>0</v>
      </c>
      <c r="W5137" s="17">
        <f t="array" ref="W5137">INDEX(shipping_prices!$C$1:$F6364,MATCH(I5137,shipping_prices!$A$1:$A6364,0),MATCH(M5137,shipping_prices!$C$1:$F$1,0))</f>
        <v>14.61</v>
      </c>
      <c r="X5137" s="15" t="str">
        <f t="shared" si="5"/>
        <v>Nathan CanoJacksonvilleNorth Carolina</v>
      </c>
      <c r="Y5137" s="15" t="str">
        <f t="shared" si="6"/>
        <v>Low</v>
      </c>
    </row>
    <row r="5138" hidden="1">
      <c r="A5138" s="1">
        <v>42934.0</v>
      </c>
      <c r="B5138" s="2" t="s">
        <v>5737</v>
      </c>
      <c r="C5138" s="2">
        <v>2.0</v>
      </c>
      <c r="D5138" s="2" t="s">
        <v>4774</v>
      </c>
      <c r="E5138" s="2" t="s">
        <v>27</v>
      </c>
      <c r="F5138" s="2" t="s">
        <v>2591</v>
      </c>
      <c r="G5138" s="2" t="s">
        <v>39</v>
      </c>
      <c r="H5138" s="2" t="s">
        <v>216</v>
      </c>
      <c r="I5138" s="2" t="s">
        <v>2243</v>
      </c>
      <c r="J5138" s="2" t="s">
        <v>614</v>
      </c>
      <c r="K5138" s="2" t="s">
        <v>54</v>
      </c>
      <c r="L5138" s="10">
        <v>42938.0</v>
      </c>
      <c r="M5138" s="2" t="s">
        <v>34</v>
      </c>
      <c r="N5138" s="11">
        <v>0.2</v>
      </c>
      <c r="O5138" s="12">
        <v>0.0</v>
      </c>
      <c r="P5138" s="13">
        <v>0.08</v>
      </c>
      <c r="Q5138" s="13">
        <v>4.0</v>
      </c>
      <c r="R5138" s="13">
        <f t="shared" si="1"/>
        <v>5</v>
      </c>
      <c r="S5138" s="14">
        <f t="shared" si="2"/>
        <v>2.5</v>
      </c>
      <c r="T5138" s="14">
        <f t="shared" si="3"/>
        <v>0</v>
      </c>
      <c r="U5138" s="15" t="str">
        <f>vlookup(F5138,'Sub categories'!$A:$C,3,False)</f>
        <v>Art</v>
      </c>
      <c r="V5138" s="16">
        <f t="shared" si="4"/>
        <v>4</v>
      </c>
      <c r="W5138" s="17">
        <f t="array" ref="W5138">INDEX(shipping_prices!$C$1:$F6365,MATCH(I5138,shipping_prices!$A$1:$A6365,0),MATCH(M5138,shipping_prices!$C$1:$F$1,0))</f>
        <v>7.46</v>
      </c>
      <c r="X5138" s="15" t="str">
        <f t="shared" si="5"/>
        <v>Raymond BuchNashvilleTennessee</v>
      </c>
      <c r="Y5138" s="15" t="str">
        <f t="shared" si="6"/>
        <v>loss</v>
      </c>
    </row>
    <row r="5139" hidden="1">
      <c r="A5139" s="1">
        <v>42934.0</v>
      </c>
      <c r="B5139" s="2" t="s">
        <v>5737</v>
      </c>
      <c r="C5139" s="2">
        <v>3.0</v>
      </c>
      <c r="D5139" s="2" t="s">
        <v>4774</v>
      </c>
      <c r="E5139" s="2" t="s">
        <v>27</v>
      </c>
      <c r="F5139" s="2" t="s">
        <v>5514</v>
      </c>
      <c r="G5139" s="2" t="s">
        <v>39</v>
      </c>
      <c r="H5139" s="2" t="s">
        <v>182</v>
      </c>
      <c r="I5139" s="2" t="s">
        <v>2243</v>
      </c>
      <c r="J5139" s="2" t="s">
        <v>614</v>
      </c>
      <c r="K5139" s="2" t="s">
        <v>54</v>
      </c>
      <c r="L5139" s="10">
        <v>42938.0</v>
      </c>
      <c r="M5139" s="2" t="s">
        <v>34</v>
      </c>
      <c r="N5139" s="11">
        <v>0.7</v>
      </c>
      <c r="O5139" s="12">
        <v>-9.0</v>
      </c>
      <c r="P5139" s="13">
        <v>-0.77</v>
      </c>
      <c r="Q5139" s="13">
        <v>11.0</v>
      </c>
      <c r="R5139" s="13">
        <f t="shared" si="1"/>
        <v>36.66666667</v>
      </c>
      <c r="S5139" s="14">
        <f t="shared" si="2"/>
        <v>12.22222222</v>
      </c>
      <c r="T5139" s="14">
        <f t="shared" si="3"/>
        <v>-0.8181818182</v>
      </c>
      <c r="U5139" s="15" t="str">
        <f>vlookup(F5139,'Sub categories'!$A:$C,3,False)</f>
        <v>Binders</v>
      </c>
      <c r="V5139" s="16">
        <f t="shared" si="4"/>
        <v>4</v>
      </c>
      <c r="W5139" s="17">
        <f t="array" ref="W5139">INDEX(shipping_prices!$C$1:$F6366,MATCH(I5139,shipping_prices!$A$1:$A6366,0),MATCH(M5139,shipping_prices!$C$1:$F$1,0))</f>
        <v>7.46</v>
      </c>
      <c r="X5139" s="15" t="str">
        <f t="shared" si="5"/>
        <v>Raymond BuchNashvilleTennessee</v>
      </c>
      <c r="Y5139" s="15" t="str">
        <f t="shared" si="6"/>
        <v>loss</v>
      </c>
    </row>
    <row r="5140">
      <c r="A5140" s="1">
        <v>42934.0</v>
      </c>
      <c r="B5140" s="2" t="s">
        <v>5737</v>
      </c>
      <c r="C5140" s="2">
        <v>3.0</v>
      </c>
      <c r="D5140" s="2" t="s">
        <v>4774</v>
      </c>
      <c r="E5140" s="2" t="s">
        <v>27</v>
      </c>
      <c r="F5140" s="2" t="s">
        <v>3659</v>
      </c>
      <c r="G5140" s="2" t="s">
        <v>45</v>
      </c>
      <c r="H5140" s="2" t="s">
        <v>1709</v>
      </c>
      <c r="I5140" s="2" t="s">
        <v>2243</v>
      </c>
      <c r="J5140" s="2" t="s">
        <v>614</v>
      </c>
      <c r="K5140" s="2" t="s">
        <v>54</v>
      </c>
      <c r="L5140" s="10">
        <v>42938.0</v>
      </c>
      <c r="M5140" s="2" t="s">
        <v>34</v>
      </c>
      <c r="N5140" s="11">
        <v>0.2</v>
      </c>
      <c r="O5140" s="12">
        <v>15.0</v>
      </c>
      <c r="P5140" s="13">
        <v>0.33</v>
      </c>
      <c r="Q5140" s="13">
        <v>45.0</v>
      </c>
      <c r="R5140" s="13">
        <f t="shared" si="1"/>
        <v>56.25</v>
      </c>
      <c r="S5140" s="14">
        <f t="shared" si="2"/>
        <v>18.75</v>
      </c>
      <c r="T5140" s="14">
        <f t="shared" si="3"/>
        <v>0.3333333333</v>
      </c>
      <c r="U5140" s="15" t="str">
        <f>vlookup(F5140,'Sub categories'!$A:$C,3,False)</f>
        <v>Furnishings</v>
      </c>
      <c r="V5140" s="16">
        <f t="shared" si="4"/>
        <v>4</v>
      </c>
      <c r="W5140" s="17">
        <f t="array" ref="W5140">INDEX(shipping_prices!$C$1:$F6367,MATCH(I5140,shipping_prices!$A$1:$A6367,0),MATCH(M5140,shipping_prices!$C$1:$F$1,0))</f>
        <v>7.46</v>
      </c>
      <c r="X5140" s="15" t="str">
        <f t="shared" si="5"/>
        <v>Raymond BuchNashvilleTennessee</v>
      </c>
      <c r="Y5140" s="15" t="str">
        <f t="shared" si="6"/>
        <v>Low</v>
      </c>
    </row>
    <row r="5141" hidden="1">
      <c r="A5141" s="1">
        <v>42934.0</v>
      </c>
      <c r="B5141" s="2" t="s">
        <v>5738</v>
      </c>
      <c r="C5141" s="2">
        <v>3.0</v>
      </c>
      <c r="D5141" s="2" t="s">
        <v>4727</v>
      </c>
      <c r="E5141" s="2" t="s">
        <v>37</v>
      </c>
      <c r="F5141" s="2" t="s">
        <v>2880</v>
      </c>
      <c r="G5141" s="2" t="s">
        <v>39</v>
      </c>
      <c r="H5141" s="2" t="s">
        <v>216</v>
      </c>
      <c r="I5141" s="2" t="s">
        <v>842</v>
      </c>
      <c r="J5141" s="2" t="s">
        <v>76</v>
      </c>
      <c r="K5141" s="2" t="s">
        <v>77</v>
      </c>
      <c r="L5141" s="10">
        <v>42936.0</v>
      </c>
      <c r="M5141" s="2" t="s">
        <v>90</v>
      </c>
      <c r="N5141" s="11">
        <v>0.2</v>
      </c>
      <c r="O5141" s="12">
        <v>4.0</v>
      </c>
      <c r="P5141" s="13">
        <v>0.08</v>
      </c>
      <c r="Q5141" s="13">
        <v>48.0</v>
      </c>
      <c r="R5141" s="13">
        <f t="shared" si="1"/>
        <v>60</v>
      </c>
      <c r="S5141" s="14">
        <f t="shared" si="2"/>
        <v>20</v>
      </c>
      <c r="T5141" s="14">
        <f t="shared" si="3"/>
        <v>0.08333333333</v>
      </c>
      <c r="U5141" s="15" t="str">
        <f>vlookup(F5141,'Sub categories'!$A:$C,3,False)</f>
        <v>Art</v>
      </c>
      <c r="V5141" s="16">
        <f t="shared" si="4"/>
        <v>2</v>
      </c>
      <c r="W5141" s="17">
        <f t="array" ref="W5141">INDEX(shipping_prices!$C$1:$F6368,MATCH(I5141,shipping_prices!$A$1:$A6368,0),MATCH(M5141,shipping_prices!$C$1:$F$1,0))</f>
        <v>0.43</v>
      </c>
      <c r="X5141" s="15" t="str">
        <f t="shared" si="5"/>
        <v>Scot CoramArlingtonTexas</v>
      </c>
      <c r="Y5141" s="15" t="str">
        <f t="shared" si="6"/>
        <v>Low</v>
      </c>
    </row>
    <row r="5142" hidden="1">
      <c r="A5142" s="1">
        <v>42934.0</v>
      </c>
      <c r="B5142" s="2" t="s">
        <v>5738</v>
      </c>
      <c r="C5142" s="2">
        <v>9.0</v>
      </c>
      <c r="D5142" s="2" t="s">
        <v>4727</v>
      </c>
      <c r="E5142" s="2" t="s">
        <v>37</v>
      </c>
      <c r="F5142" s="2" t="s">
        <v>3856</v>
      </c>
      <c r="G5142" s="2" t="s">
        <v>29</v>
      </c>
      <c r="H5142" s="2" t="s">
        <v>255</v>
      </c>
      <c r="I5142" s="2" t="s">
        <v>842</v>
      </c>
      <c r="J5142" s="2" t="s">
        <v>76</v>
      </c>
      <c r="K5142" s="2" t="s">
        <v>77</v>
      </c>
      <c r="L5142" s="10">
        <v>42936.0</v>
      </c>
      <c r="M5142" s="2" t="s">
        <v>90</v>
      </c>
      <c r="N5142" s="11">
        <v>0.2</v>
      </c>
      <c r="O5142" s="12">
        <v>108.0</v>
      </c>
      <c r="P5142" s="13">
        <v>0.13</v>
      </c>
      <c r="Q5142" s="13">
        <v>864.0</v>
      </c>
      <c r="R5142" s="13">
        <f t="shared" si="1"/>
        <v>1080</v>
      </c>
      <c r="S5142" s="14">
        <f t="shared" si="2"/>
        <v>120</v>
      </c>
      <c r="T5142" s="14">
        <f t="shared" si="3"/>
        <v>0.125</v>
      </c>
      <c r="U5142" s="15" t="str">
        <f>vlookup(F5142,'Sub categories'!$A:$C,3,False)</f>
        <v>Phones</v>
      </c>
      <c r="V5142" s="16">
        <f t="shared" si="4"/>
        <v>2</v>
      </c>
      <c r="W5142" s="17">
        <f t="array" ref="W5142">INDEX(shipping_prices!$C$1:$F6369,MATCH(I5142,shipping_prices!$A$1:$A6369,0),MATCH(M5142,shipping_prices!$C$1:$F$1,0))</f>
        <v>0.43</v>
      </c>
      <c r="X5142" s="15" t="str">
        <f t="shared" si="5"/>
        <v>Scot CoramArlingtonTexas</v>
      </c>
      <c r="Y5142" s="15" t="str">
        <f t="shared" si="6"/>
        <v>High</v>
      </c>
    </row>
    <row r="5143" hidden="1">
      <c r="A5143" s="1">
        <v>42934.0</v>
      </c>
      <c r="B5143" s="2" t="s">
        <v>5739</v>
      </c>
      <c r="C5143" s="2">
        <v>2.0</v>
      </c>
      <c r="D5143" s="2" t="s">
        <v>317</v>
      </c>
      <c r="E5143" s="2" t="s">
        <v>27</v>
      </c>
      <c r="F5143" s="2" t="s">
        <v>4043</v>
      </c>
      <c r="G5143" s="2" t="s">
        <v>39</v>
      </c>
      <c r="H5143" s="2" t="s">
        <v>95</v>
      </c>
      <c r="I5143" s="2" t="s">
        <v>1790</v>
      </c>
      <c r="J5143" s="2" t="s">
        <v>97</v>
      </c>
      <c r="K5143" s="2" t="s">
        <v>77</v>
      </c>
      <c r="L5143" s="10">
        <v>42935.0</v>
      </c>
      <c r="M5143" s="2" t="s">
        <v>34</v>
      </c>
      <c r="N5143" s="11">
        <v>0.0</v>
      </c>
      <c r="O5143" s="12">
        <v>6.0</v>
      </c>
      <c r="P5143" s="13">
        <v>0.46</v>
      </c>
      <c r="Q5143" s="13">
        <v>14.0</v>
      </c>
      <c r="R5143" s="13">
        <f t="shared" si="1"/>
        <v>14</v>
      </c>
      <c r="S5143" s="14">
        <f t="shared" si="2"/>
        <v>7</v>
      </c>
      <c r="T5143" s="14">
        <f t="shared" si="3"/>
        <v>0.4285714286</v>
      </c>
      <c r="U5143" s="15" t="str">
        <f>vlookup(F5143,'Sub categories'!$A:$C,3,False)</f>
        <v>Paper</v>
      </c>
      <c r="V5143" s="16">
        <f t="shared" si="4"/>
        <v>1</v>
      </c>
      <c r="W5143" s="17">
        <f t="array" ref="W5143">INDEX(shipping_prices!$C$1:$F6370,MATCH(I5143,shipping_prices!$A$1:$A6370,0),MATCH(M5143,shipping_prices!$C$1:$F$1,0))</f>
        <v>5.45</v>
      </c>
      <c r="X5143" s="15" t="str">
        <f t="shared" si="5"/>
        <v>Bruce StewartDetroitMichigan</v>
      </c>
      <c r="Y5143" s="15" t="str">
        <f t="shared" si="6"/>
        <v>Low</v>
      </c>
    </row>
    <row r="5144" hidden="1">
      <c r="A5144" s="1">
        <v>42934.0</v>
      </c>
      <c r="B5144" s="2" t="s">
        <v>5739</v>
      </c>
      <c r="C5144" s="2">
        <v>4.0</v>
      </c>
      <c r="D5144" s="2" t="s">
        <v>317</v>
      </c>
      <c r="E5144" s="2" t="s">
        <v>27</v>
      </c>
      <c r="F5144" s="2" t="s">
        <v>3924</v>
      </c>
      <c r="G5144" s="2" t="s">
        <v>39</v>
      </c>
      <c r="H5144" s="2" t="s">
        <v>3925</v>
      </c>
      <c r="I5144" s="2" t="s">
        <v>1790</v>
      </c>
      <c r="J5144" s="2" t="s">
        <v>97</v>
      </c>
      <c r="K5144" s="2" t="s">
        <v>77</v>
      </c>
      <c r="L5144" s="10">
        <v>42935.0</v>
      </c>
      <c r="M5144" s="2" t="s">
        <v>34</v>
      </c>
      <c r="N5144" s="11">
        <v>0.0</v>
      </c>
      <c r="O5144" s="12">
        <v>17.0</v>
      </c>
      <c r="P5144" s="13">
        <v>0.5</v>
      </c>
      <c r="Q5144" s="13">
        <v>33.0</v>
      </c>
      <c r="R5144" s="13">
        <f t="shared" si="1"/>
        <v>33</v>
      </c>
      <c r="S5144" s="14">
        <f t="shared" si="2"/>
        <v>8.25</v>
      </c>
      <c r="T5144" s="14">
        <f t="shared" si="3"/>
        <v>0.5151515152</v>
      </c>
      <c r="U5144" s="15" t="str">
        <f>vlookup(F5144,'Sub categories'!$A:$C,3,False)</f>
        <v>Paper</v>
      </c>
      <c r="V5144" s="16">
        <f t="shared" si="4"/>
        <v>1</v>
      </c>
      <c r="W5144" s="17">
        <f t="array" ref="W5144">INDEX(shipping_prices!$C$1:$F6371,MATCH(I5144,shipping_prices!$A$1:$A6371,0),MATCH(M5144,shipping_prices!$C$1:$F$1,0))</f>
        <v>5.45</v>
      </c>
      <c r="X5144" s="15" t="str">
        <f t="shared" si="5"/>
        <v>Bruce StewartDetroitMichigan</v>
      </c>
      <c r="Y5144" s="15" t="str">
        <f t="shared" si="6"/>
        <v>Low</v>
      </c>
    </row>
    <row r="5145">
      <c r="A5145" s="1">
        <v>42935.0</v>
      </c>
      <c r="B5145" s="2" t="s">
        <v>5739</v>
      </c>
      <c r="C5145" s="2">
        <v>3.0</v>
      </c>
      <c r="D5145" s="2" t="s">
        <v>317</v>
      </c>
      <c r="E5145" s="2" t="s">
        <v>27</v>
      </c>
      <c r="F5145" s="2" t="s">
        <v>1222</v>
      </c>
      <c r="G5145" s="2" t="s">
        <v>45</v>
      </c>
      <c r="H5145" s="2" t="s">
        <v>79</v>
      </c>
      <c r="I5145" s="2" t="s">
        <v>1790</v>
      </c>
      <c r="J5145" s="2" t="s">
        <v>97</v>
      </c>
      <c r="K5145" s="2" t="s">
        <v>77</v>
      </c>
      <c r="L5145" s="10">
        <v>42935.0</v>
      </c>
      <c r="M5145" s="2" t="s">
        <v>34</v>
      </c>
      <c r="N5145" s="11">
        <v>0.0</v>
      </c>
      <c r="O5145" s="12">
        <v>35.0</v>
      </c>
      <c r="P5145" s="13">
        <v>0.09</v>
      </c>
      <c r="Q5145" s="13">
        <v>390.0</v>
      </c>
      <c r="R5145" s="13">
        <f t="shared" si="1"/>
        <v>390</v>
      </c>
      <c r="S5145" s="14">
        <f t="shared" si="2"/>
        <v>130</v>
      </c>
      <c r="T5145" s="14">
        <f t="shared" si="3"/>
        <v>0.08974358974</v>
      </c>
      <c r="U5145" s="15" t="str">
        <f>vlookup(F5145,'Sub categories'!$A:$C,3,False)</f>
        <v>Chairs</v>
      </c>
      <c r="V5145" s="16">
        <f t="shared" si="4"/>
        <v>0</v>
      </c>
      <c r="W5145" s="17">
        <f t="array" ref="W5145">INDEX(shipping_prices!$C$1:$F6372,MATCH(I5145,shipping_prices!$A$1:$A6372,0),MATCH(M5145,shipping_prices!$C$1:$F$1,0))</f>
        <v>5.45</v>
      </c>
      <c r="X5145" s="15" t="str">
        <f t="shared" si="5"/>
        <v>Bruce StewartDetroitMichigan</v>
      </c>
      <c r="Y5145" s="15" t="str">
        <f t="shared" si="6"/>
        <v>High</v>
      </c>
    </row>
    <row r="5146" hidden="1">
      <c r="A5146" s="1">
        <v>42935.0</v>
      </c>
      <c r="B5146" s="2" t="s">
        <v>5739</v>
      </c>
      <c r="C5146" s="2">
        <v>7.0</v>
      </c>
      <c r="D5146" s="2" t="s">
        <v>317</v>
      </c>
      <c r="E5146" s="2" t="s">
        <v>27</v>
      </c>
      <c r="F5146" s="2" t="s">
        <v>1056</v>
      </c>
      <c r="G5146" s="2" t="s">
        <v>39</v>
      </c>
      <c r="H5146" s="2" t="s">
        <v>79</v>
      </c>
      <c r="I5146" s="2" t="s">
        <v>1790</v>
      </c>
      <c r="J5146" s="2" t="s">
        <v>97</v>
      </c>
      <c r="K5146" s="2" t="s">
        <v>77</v>
      </c>
      <c r="L5146" s="10">
        <v>42935.0</v>
      </c>
      <c r="M5146" s="2" t="s">
        <v>34</v>
      </c>
      <c r="N5146" s="11">
        <v>0.0</v>
      </c>
      <c r="O5146" s="12">
        <v>25.0</v>
      </c>
      <c r="P5146" s="13">
        <v>0.05</v>
      </c>
      <c r="Q5146" s="13">
        <v>497.0</v>
      </c>
      <c r="R5146" s="13">
        <f t="shared" si="1"/>
        <v>497</v>
      </c>
      <c r="S5146" s="14">
        <f t="shared" si="2"/>
        <v>71</v>
      </c>
      <c r="T5146" s="14">
        <f t="shared" si="3"/>
        <v>0.05030181087</v>
      </c>
      <c r="U5146" s="15" t="str">
        <f>vlookup(F5146,'Sub categories'!$A:$C,3,False)</f>
        <v>Storage</v>
      </c>
      <c r="V5146" s="16">
        <f t="shared" si="4"/>
        <v>0</v>
      </c>
      <c r="W5146" s="17">
        <f t="array" ref="W5146">INDEX(shipping_prices!$C$1:$F6373,MATCH(I5146,shipping_prices!$A$1:$A6373,0),MATCH(M5146,shipping_prices!$C$1:$F$1,0))</f>
        <v>5.45</v>
      </c>
      <c r="X5146" s="15" t="str">
        <f t="shared" si="5"/>
        <v>Bruce StewartDetroitMichigan</v>
      </c>
      <c r="Y5146" s="15" t="str">
        <f t="shared" si="6"/>
        <v>High</v>
      </c>
    </row>
    <row r="5147" hidden="1">
      <c r="A5147" s="1">
        <v>42935.0</v>
      </c>
      <c r="B5147" s="2" t="s">
        <v>5740</v>
      </c>
      <c r="C5147" s="2">
        <v>3.0</v>
      </c>
      <c r="D5147" s="2" t="s">
        <v>1937</v>
      </c>
      <c r="E5147" s="2" t="s">
        <v>37</v>
      </c>
      <c r="F5147" s="2" t="s">
        <v>1158</v>
      </c>
      <c r="G5147" s="2" t="s">
        <v>39</v>
      </c>
      <c r="H5147" s="2" t="s">
        <v>146</v>
      </c>
      <c r="I5147" s="2" t="s">
        <v>41</v>
      </c>
      <c r="J5147" s="2" t="s">
        <v>42</v>
      </c>
      <c r="K5147" s="2" t="s">
        <v>43</v>
      </c>
      <c r="L5147" s="10">
        <v>42937.0</v>
      </c>
      <c r="M5147" s="2" t="s">
        <v>34</v>
      </c>
      <c r="N5147" s="11">
        <v>0.2</v>
      </c>
      <c r="O5147" s="12">
        <v>8.0</v>
      </c>
      <c r="P5147" s="13">
        <v>0.31</v>
      </c>
      <c r="Q5147" s="13">
        <v>25.0</v>
      </c>
      <c r="R5147" s="13">
        <f t="shared" si="1"/>
        <v>31.25</v>
      </c>
      <c r="S5147" s="14">
        <f t="shared" si="2"/>
        <v>10.41666667</v>
      </c>
      <c r="T5147" s="14">
        <f t="shared" si="3"/>
        <v>0.32</v>
      </c>
      <c r="U5147" s="15" t="str">
        <f>vlookup(F5147,'Sub categories'!$A:$C,3,False)</f>
        <v>Binders</v>
      </c>
      <c r="V5147" s="16">
        <f t="shared" si="4"/>
        <v>2</v>
      </c>
      <c r="W5147" s="17">
        <f t="array" ref="W5147">INDEX(shipping_prices!$C$1:$F6374,MATCH(I5147,shipping_prices!$A$1:$A6374,0),MATCH(M5147,shipping_prices!$C$1:$F$1,0))</f>
        <v>10.99</v>
      </c>
      <c r="X5147" s="15" t="str">
        <f t="shared" si="5"/>
        <v>Bart PistoleSan FranciscoCalifornia</v>
      </c>
      <c r="Y5147" s="15" t="str">
        <f t="shared" si="6"/>
        <v>Low</v>
      </c>
    </row>
    <row r="5148" hidden="1">
      <c r="A5148" s="1">
        <v>42935.0</v>
      </c>
      <c r="B5148" s="2" t="s">
        <v>5740</v>
      </c>
      <c r="C5148" s="2">
        <v>4.0</v>
      </c>
      <c r="D5148" s="2" t="s">
        <v>1937</v>
      </c>
      <c r="E5148" s="2" t="s">
        <v>37</v>
      </c>
      <c r="F5148" s="2" t="s">
        <v>139</v>
      </c>
      <c r="G5148" s="2" t="s">
        <v>39</v>
      </c>
      <c r="H5148" s="2" t="s">
        <v>139</v>
      </c>
      <c r="I5148" s="2" t="s">
        <v>41</v>
      </c>
      <c r="J5148" s="2" t="s">
        <v>42</v>
      </c>
      <c r="K5148" s="2" t="s">
        <v>43</v>
      </c>
      <c r="L5148" s="10">
        <v>42937.0</v>
      </c>
      <c r="M5148" s="2" t="s">
        <v>34</v>
      </c>
      <c r="N5148" s="11">
        <v>0.0</v>
      </c>
      <c r="O5148" s="12">
        <v>12.0</v>
      </c>
      <c r="P5148" s="13">
        <v>0.27</v>
      </c>
      <c r="Q5148" s="13">
        <v>44.0</v>
      </c>
      <c r="R5148" s="13">
        <f t="shared" si="1"/>
        <v>44</v>
      </c>
      <c r="S5148" s="14">
        <f t="shared" si="2"/>
        <v>11</v>
      </c>
      <c r="T5148" s="14">
        <f t="shared" si="3"/>
        <v>0.2727272727</v>
      </c>
      <c r="U5148" s="15" t="str">
        <f>vlookup(F5148,'Sub categories'!$A:$C,3,False)</f>
        <v>Appliances</v>
      </c>
      <c r="V5148" s="16">
        <f t="shared" si="4"/>
        <v>2</v>
      </c>
      <c r="W5148" s="17">
        <f t="array" ref="W5148">INDEX(shipping_prices!$C$1:$F6375,MATCH(I5148,shipping_prices!$A$1:$A6375,0),MATCH(M5148,shipping_prices!$C$1:$F$1,0))</f>
        <v>10.99</v>
      </c>
      <c r="X5148" s="15" t="str">
        <f t="shared" si="5"/>
        <v>Bart PistoleSan FranciscoCalifornia</v>
      </c>
      <c r="Y5148" s="15" t="str">
        <f t="shared" si="6"/>
        <v>Low</v>
      </c>
    </row>
    <row r="5149" hidden="1">
      <c r="A5149" s="1">
        <v>42935.0</v>
      </c>
      <c r="B5149" s="2" t="s">
        <v>5741</v>
      </c>
      <c r="C5149" s="2">
        <v>3.0</v>
      </c>
      <c r="D5149" s="2" t="s">
        <v>1765</v>
      </c>
      <c r="E5149" s="2" t="s">
        <v>37</v>
      </c>
      <c r="F5149" s="2" t="s">
        <v>3577</v>
      </c>
      <c r="G5149" s="2" t="s">
        <v>39</v>
      </c>
      <c r="H5149" s="2" t="s">
        <v>198</v>
      </c>
      <c r="I5149" s="2" t="s">
        <v>1236</v>
      </c>
      <c r="J5149" s="2" t="s">
        <v>76</v>
      </c>
      <c r="K5149" s="2" t="s">
        <v>77</v>
      </c>
      <c r="L5149" s="10">
        <v>42944.0</v>
      </c>
      <c r="M5149" s="2" t="s">
        <v>34</v>
      </c>
      <c r="N5149" s="11">
        <v>0.2</v>
      </c>
      <c r="O5149" s="12">
        <v>6.0</v>
      </c>
      <c r="P5149" s="13">
        <v>0.31</v>
      </c>
      <c r="Q5149" s="13">
        <v>20.0</v>
      </c>
      <c r="R5149" s="13">
        <f t="shared" si="1"/>
        <v>25</v>
      </c>
      <c r="S5149" s="14">
        <f t="shared" si="2"/>
        <v>8.333333333</v>
      </c>
      <c r="T5149" s="14">
        <f t="shared" si="3"/>
        <v>0.3</v>
      </c>
      <c r="U5149" s="15" t="str">
        <f>vlookup(F5149,'Sub categories'!$A:$C,3,False)</f>
        <v>Paper</v>
      </c>
      <c r="V5149" s="16">
        <f t="shared" si="4"/>
        <v>9</v>
      </c>
      <c r="W5149" s="17">
        <f t="array" ref="W5149">INDEX(shipping_prices!$C$1:$F6376,MATCH(I5149,shipping_prices!$A$1:$A6376,0),MATCH(M5149,shipping_prices!$C$1:$F$1,0))</f>
        <v>13.87</v>
      </c>
      <c r="X5149" s="15" t="str">
        <f t="shared" si="5"/>
        <v>Alice McCarthyGrand PrairieTexas</v>
      </c>
      <c r="Y5149" s="15" t="str">
        <f t="shared" si="6"/>
        <v>Low</v>
      </c>
    </row>
    <row r="5150" hidden="1">
      <c r="A5150" s="1">
        <v>42935.0</v>
      </c>
      <c r="B5150" s="2" t="s">
        <v>5741</v>
      </c>
      <c r="C5150" s="2">
        <v>3.0</v>
      </c>
      <c r="D5150" s="2" t="s">
        <v>1765</v>
      </c>
      <c r="E5150" s="2" t="s">
        <v>37</v>
      </c>
      <c r="F5150" s="2" t="s">
        <v>2365</v>
      </c>
      <c r="G5150" s="2" t="s">
        <v>39</v>
      </c>
      <c r="H5150" s="2" t="s">
        <v>79</v>
      </c>
      <c r="I5150" s="2" t="s">
        <v>1236</v>
      </c>
      <c r="J5150" s="2" t="s">
        <v>76</v>
      </c>
      <c r="K5150" s="2" t="s">
        <v>77</v>
      </c>
      <c r="L5150" s="10">
        <v>42944.0</v>
      </c>
      <c r="M5150" s="2" t="s">
        <v>34</v>
      </c>
      <c r="N5150" s="11">
        <v>0.2</v>
      </c>
      <c r="O5150" s="12">
        <v>4.0</v>
      </c>
      <c r="P5150" s="13">
        <v>0.1</v>
      </c>
      <c r="Q5150" s="13">
        <v>37.0</v>
      </c>
      <c r="R5150" s="13">
        <f t="shared" si="1"/>
        <v>46.25</v>
      </c>
      <c r="S5150" s="14">
        <f t="shared" si="2"/>
        <v>15.41666667</v>
      </c>
      <c r="T5150" s="14">
        <f t="shared" si="3"/>
        <v>0.1081081081</v>
      </c>
      <c r="U5150" s="15" t="str">
        <f>vlookup(F5150,'Sub categories'!$A:$C,3,False)</f>
        <v>Storage</v>
      </c>
      <c r="V5150" s="16">
        <f t="shared" si="4"/>
        <v>9</v>
      </c>
      <c r="W5150" s="17">
        <f t="array" ref="W5150">INDEX(shipping_prices!$C$1:$F6377,MATCH(I5150,shipping_prices!$A$1:$A6377,0),MATCH(M5150,shipping_prices!$C$1:$F$1,0))</f>
        <v>13.87</v>
      </c>
      <c r="X5150" s="15" t="str">
        <f t="shared" si="5"/>
        <v>Alice McCarthyGrand PrairieTexas</v>
      </c>
      <c r="Y5150" s="15" t="str">
        <f t="shared" si="6"/>
        <v>Low</v>
      </c>
    </row>
    <row r="5151" hidden="1">
      <c r="A5151" s="1">
        <v>42935.0</v>
      </c>
      <c r="B5151" s="2" t="s">
        <v>5742</v>
      </c>
      <c r="C5151" s="2">
        <v>2.0</v>
      </c>
      <c r="D5151" s="2" t="s">
        <v>1282</v>
      </c>
      <c r="E5151" s="2" t="s">
        <v>37</v>
      </c>
      <c r="F5151" s="2" t="s">
        <v>1333</v>
      </c>
      <c r="G5151" s="2" t="s">
        <v>39</v>
      </c>
      <c r="H5151" s="2" t="s">
        <v>79</v>
      </c>
      <c r="I5151" s="2" t="s">
        <v>179</v>
      </c>
      <c r="J5151" s="2" t="s">
        <v>180</v>
      </c>
      <c r="K5151" s="2" t="s">
        <v>54</v>
      </c>
      <c r="L5151" s="10">
        <v>42939.0</v>
      </c>
      <c r="M5151" s="2" t="s">
        <v>90</v>
      </c>
      <c r="N5151" s="11">
        <v>0.0</v>
      </c>
      <c r="O5151" s="12">
        <v>3.0</v>
      </c>
      <c r="P5151" s="13">
        <v>0.49</v>
      </c>
      <c r="Q5151" s="13">
        <v>6.0</v>
      </c>
      <c r="R5151" s="13">
        <f t="shared" si="1"/>
        <v>6</v>
      </c>
      <c r="S5151" s="14">
        <f t="shared" si="2"/>
        <v>3</v>
      </c>
      <c r="T5151" s="14">
        <f t="shared" si="3"/>
        <v>0.5</v>
      </c>
      <c r="U5151" s="15" t="str">
        <f>vlookup(F5151,'Sub categories'!$A:$C,3,False)</f>
        <v>Binders</v>
      </c>
      <c r="V5151" s="16">
        <f t="shared" si="4"/>
        <v>4</v>
      </c>
      <c r="W5151" s="17">
        <f t="array" ref="W5151">INDEX(shipping_prices!$C$1:$F6378,MATCH(I5151,shipping_prices!$A$1:$A6378,0),MATCH(M5151,shipping_prices!$C$1:$F$1,0))</f>
        <v>9.62</v>
      </c>
      <c r="X5151" s="15" t="str">
        <f t="shared" si="5"/>
        <v>Jonathan DohertyColumbiaSouth Carolina</v>
      </c>
      <c r="Y5151" s="15" t="str">
        <f t="shared" si="6"/>
        <v>Low</v>
      </c>
    </row>
    <row r="5152" hidden="1">
      <c r="A5152" s="1">
        <v>42935.0</v>
      </c>
      <c r="B5152" s="2" t="s">
        <v>5742</v>
      </c>
      <c r="C5152" s="2">
        <v>5.0</v>
      </c>
      <c r="D5152" s="2" t="s">
        <v>1282</v>
      </c>
      <c r="E5152" s="2" t="s">
        <v>37</v>
      </c>
      <c r="F5152" s="2" t="s">
        <v>3753</v>
      </c>
      <c r="G5152" s="2" t="s">
        <v>39</v>
      </c>
      <c r="H5152" s="2" t="s">
        <v>2295</v>
      </c>
      <c r="I5152" s="2" t="s">
        <v>179</v>
      </c>
      <c r="J5152" s="2" t="s">
        <v>180</v>
      </c>
      <c r="K5152" s="2" t="s">
        <v>54</v>
      </c>
      <c r="L5152" s="10">
        <v>42939.0</v>
      </c>
      <c r="M5152" s="2" t="s">
        <v>90</v>
      </c>
      <c r="N5152" s="11">
        <v>0.0</v>
      </c>
      <c r="O5152" s="12">
        <v>5.0</v>
      </c>
      <c r="P5152" s="13">
        <v>0.47</v>
      </c>
      <c r="Q5152" s="13">
        <v>10.0</v>
      </c>
      <c r="R5152" s="13">
        <f t="shared" si="1"/>
        <v>10</v>
      </c>
      <c r="S5152" s="14">
        <f t="shared" si="2"/>
        <v>2</v>
      </c>
      <c r="T5152" s="14">
        <f t="shared" si="3"/>
        <v>0.5</v>
      </c>
      <c r="U5152" s="15" t="str">
        <f>vlookup(F5152,'Sub categories'!$A:$C,3,False)</f>
        <v>Envelopes</v>
      </c>
      <c r="V5152" s="16">
        <f t="shared" si="4"/>
        <v>4</v>
      </c>
      <c r="W5152" s="17">
        <f t="array" ref="W5152">INDEX(shipping_prices!$C$1:$F6379,MATCH(I5152,shipping_prices!$A$1:$A6379,0),MATCH(M5152,shipping_prices!$C$1:$F$1,0))</f>
        <v>9.62</v>
      </c>
      <c r="X5152" s="15" t="str">
        <f t="shared" si="5"/>
        <v>Jonathan DohertyColumbiaSouth Carolina</v>
      </c>
      <c r="Y5152" s="15" t="str">
        <f t="shared" si="6"/>
        <v>Low</v>
      </c>
    </row>
    <row r="5153" hidden="1">
      <c r="A5153" s="1">
        <v>42936.0</v>
      </c>
      <c r="B5153" s="2" t="s">
        <v>5742</v>
      </c>
      <c r="C5153" s="2">
        <v>3.0</v>
      </c>
      <c r="D5153" s="2" t="s">
        <v>1282</v>
      </c>
      <c r="E5153" s="2" t="s">
        <v>37</v>
      </c>
      <c r="F5153" s="2" t="s">
        <v>1599</v>
      </c>
      <c r="G5153" s="2" t="s">
        <v>39</v>
      </c>
      <c r="H5153" s="2" t="s">
        <v>79</v>
      </c>
      <c r="I5153" s="2" t="s">
        <v>179</v>
      </c>
      <c r="J5153" s="2" t="s">
        <v>180</v>
      </c>
      <c r="K5153" s="2" t="s">
        <v>54</v>
      </c>
      <c r="L5153" s="10">
        <v>42939.0</v>
      </c>
      <c r="M5153" s="2" t="s">
        <v>90</v>
      </c>
      <c r="N5153" s="11">
        <v>0.0</v>
      </c>
      <c r="O5153" s="12">
        <v>6.0</v>
      </c>
      <c r="P5153" s="13">
        <v>0.25</v>
      </c>
      <c r="Q5153" s="13">
        <v>22.0</v>
      </c>
      <c r="R5153" s="13">
        <f t="shared" si="1"/>
        <v>22</v>
      </c>
      <c r="S5153" s="14">
        <f t="shared" si="2"/>
        <v>7.333333333</v>
      </c>
      <c r="T5153" s="14">
        <f t="shared" si="3"/>
        <v>0.2727272727</v>
      </c>
      <c r="U5153" s="15" t="str">
        <f>vlookup(F5153,'Sub categories'!$A:$C,3,False)</f>
        <v>Art</v>
      </c>
      <c r="V5153" s="16">
        <f t="shared" si="4"/>
        <v>3</v>
      </c>
      <c r="W5153" s="17">
        <f t="array" ref="W5153">INDEX(shipping_prices!$C$1:$F6380,MATCH(I5153,shipping_prices!$A$1:$A6380,0),MATCH(M5153,shipping_prices!$C$1:$F$1,0))</f>
        <v>9.62</v>
      </c>
      <c r="X5153" s="15" t="str">
        <f t="shared" si="5"/>
        <v>Jonathan DohertyColumbiaSouth Carolina</v>
      </c>
      <c r="Y5153" s="15" t="str">
        <f t="shared" si="6"/>
        <v>Low</v>
      </c>
    </row>
    <row r="5154" hidden="1">
      <c r="A5154" s="1">
        <v>42937.0</v>
      </c>
      <c r="B5154" s="2" t="s">
        <v>5742</v>
      </c>
      <c r="C5154" s="2">
        <v>5.0</v>
      </c>
      <c r="D5154" s="2" t="s">
        <v>1282</v>
      </c>
      <c r="E5154" s="2" t="s">
        <v>37</v>
      </c>
      <c r="F5154" s="2" t="s">
        <v>2692</v>
      </c>
      <c r="G5154" s="2" t="s">
        <v>39</v>
      </c>
      <c r="H5154" s="2" t="s">
        <v>40</v>
      </c>
      <c r="I5154" s="2" t="s">
        <v>179</v>
      </c>
      <c r="J5154" s="2" t="s">
        <v>180</v>
      </c>
      <c r="K5154" s="2" t="s">
        <v>54</v>
      </c>
      <c r="L5154" s="10">
        <v>42939.0</v>
      </c>
      <c r="M5154" s="2" t="s">
        <v>90</v>
      </c>
      <c r="N5154" s="11">
        <v>0.0</v>
      </c>
      <c r="O5154" s="12">
        <v>11.0</v>
      </c>
      <c r="P5154" s="13">
        <v>0.46</v>
      </c>
      <c r="Q5154" s="13">
        <v>24.0</v>
      </c>
      <c r="R5154" s="13">
        <f t="shared" si="1"/>
        <v>24</v>
      </c>
      <c r="S5154" s="14">
        <f t="shared" si="2"/>
        <v>4.8</v>
      </c>
      <c r="T5154" s="14">
        <f t="shared" si="3"/>
        <v>0.4583333333</v>
      </c>
      <c r="U5154" s="15" t="str">
        <f>vlookup(F5154,'Sub categories'!$A:$C,3,False)</f>
        <v>Binders</v>
      </c>
      <c r="V5154" s="16">
        <f t="shared" si="4"/>
        <v>2</v>
      </c>
      <c r="W5154" s="17">
        <f t="array" ref="W5154">INDEX(shipping_prices!$C$1:$F6381,MATCH(I5154,shipping_prices!$A$1:$A6381,0),MATCH(M5154,shipping_prices!$C$1:$F$1,0))</f>
        <v>9.62</v>
      </c>
      <c r="X5154" s="15" t="str">
        <f t="shared" si="5"/>
        <v>Jonathan DohertyColumbiaSouth Carolina</v>
      </c>
      <c r="Y5154" s="15" t="str">
        <f t="shared" si="6"/>
        <v>Low</v>
      </c>
    </row>
    <row r="5155" hidden="1">
      <c r="A5155" s="1">
        <v>42937.0</v>
      </c>
      <c r="B5155" s="2" t="s">
        <v>5742</v>
      </c>
      <c r="C5155" s="2">
        <v>9.0</v>
      </c>
      <c r="D5155" s="2" t="s">
        <v>1282</v>
      </c>
      <c r="E5155" s="2" t="s">
        <v>37</v>
      </c>
      <c r="F5155" s="2" t="s">
        <v>5743</v>
      </c>
      <c r="G5155" s="2" t="s">
        <v>39</v>
      </c>
      <c r="H5155" s="2" t="s">
        <v>2577</v>
      </c>
      <c r="I5155" s="2" t="s">
        <v>179</v>
      </c>
      <c r="J5155" s="2" t="s">
        <v>180</v>
      </c>
      <c r="K5155" s="2" t="s">
        <v>54</v>
      </c>
      <c r="L5155" s="10">
        <v>42939.0</v>
      </c>
      <c r="M5155" s="2" t="s">
        <v>90</v>
      </c>
      <c r="N5155" s="11">
        <v>0.0</v>
      </c>
      <c r="O5155" s="12">
        <v>29.0</v>
      </c>
      <c r="P5155" s="13">
        <v>0.48</v>
      </c>
      <c r="Q5155" s="13">
        <v>60.0</v>
      </c>
      <c r="R5155" s="13">
        <f t="shared" si="1"/>
        <v>60</v>
      </c>
      <c r="S5155" s="14">
        <f t="shared" si="2"/>
        <v>6.666666667</v>
      </c>
      <c r="T5155" s="14">
        <f t="shared" si="3"/>
        <v>0.4833333333</v>
      </c>
      <c r="U5155" s="15" t="str">
        <f>vlookup(F5155,'Sub categories'!$A:$C,3,False)</f>
        <v>Paper</v>
      </c>
      <c r="V5155" s="16">
        <f t="shared" si="4"/>
        <v>2</v>
      </c>
      <c r="W5155" s="17">
        <f t="array" ref="W5155">INDEX(shipping_prices!$C$1:$F6382,MATCH(I5155,shipping_prices!$A$1:$A6382,0),MATCH(M5155,shipping_prices!$C$1:$F$1,0))</f>
        <v>9.62</v>
      </c>
      <c r="X5155" s="15" t="str">
        <f t="shared" si="5"/>
        <v>Jonathan DohertyColumbiaSouth Carolina</v>
      </c>
      <c r="Y5155" s="15" t="str">
        <f t="shared" si="6"/>
        <v>Low</v>
      </c>
    </row>
    <row r="5156" hidden="1">
      <c r="A5156" s="1">
        <v>42937.0</v>
      </c>
      <c r="B5156" s="2" t="s">
        <v>5742</v>
      </c>
      <c r="C5156" s="2">
        <v>2.0</v>
      </c>
      <c r="D5156" s="2" t="s">
        <v>1282</v>
      </c>
      <c r="E5156" s="2" t="s">
        <v>37</v>
      </c>
      <c r="F5156" s="2" t="s">
        <v>3938</v>
      </c>
      <c r="G5156" s="2" t="s">
        <v>29</v>
      </c>
      <c r="H5156" s="2" t="s">
        <v>554</v>
      </c>
      <c r="I5156" s="2" t="s">
        <v>179</v>
      </c>
      <c r="J5156" s="2" t="s">
        <v>180</v>
      </c>
      <c r="K5156" s="2" t="s">
        <v>54</v>
      </c>
      <c r="L5156" s="10">
        <v>42939.0</v>
      </c>
      <c r="M5156" s="2" t="s">
        <v>90</v>
      </c>
      <c r="N5156" s="11">
        <v>0.0</v>
      </c>
      <c r="O5156" s="12">
        <v>18.0</v>
      </c>
      <c r="P5156" s="13">
        <v>0.24</v>
      </c>
      <c r="Q5156" s="13">
        <v>76.0</v>
      </c>
      <c r="R5156" s="13">
        <f t="shared" si="1"/>
        <v>76</v>
      </c>
      <c r="S5156" s="14">
        <f t="shared" si="2"/>
        <v>38</v>
      </c>
      <c r="T5156" s="14">
        <f t="shared" si="3"/>
        <v>0.2368421053</v>
      </c>
      <c r="U5156" s="15" t="str">
        <f>vlookup(F5156,'Sub categories'!$A:$C,3,False)</f>
        <v>Accessories</v>
      </c>
      <c r="V5156" s="16">
        <f t="shared" si="4"/>
        <v>2</v>
      </c>
      <c r="W5156" s="17">
        <f t="array" ref="W5156">INDEX(shipping_prices!$C$1:$F6383,MATCH(I5156,shipping_prices!$A$1:$A6383,0),MATCH(M5156,shipping_prices!$C$1:$F$1,0))</f>
        <v>9.62</v>
      </c>
      <c r="X5156" s="15" t="str">
        <f t="shared" si="5"/>
        <v>Jonathan DohertyColumbiaSouth Carolina</v>
      </c>
      <c r="Y5156" s="15" t="str">
        <f t="shared" si="6"/>
        <v>Low</v>
      </c>
    </row>
    <row r="5157" hidden="1">
      <c r="A5157" s="1">
        <v>42937.0</v>
      </c>
      <c r="B5157" s="2" t="s">
        <v>5744</v>
      </c>
      <c r="C5157" s="2">
        <v>2.0</v>
      </c>
      <c r="D5157" s="2" t="s">
        <v>2431</v>
      </c>
      <c r="E5157" s="2" t="s">
        <v>49</v>
      </c>
      <c r="F5157" s="2" t="s">
        <v>2711</v>
      </c>
      <c r="G5157" s="2" t="s">
        <v>29</v>
      </c>
      <c r="H5157" s="2" t="s">
        <v>701</v>
      </c>
      <c r="I5157" s="2" t="s">
        <v>41</v>
      </c>
      <c r="J5157" s="2" t="s">
        <v>42</v>
      </c>
      <c r="K5157" s="2" t="s">
        <v>43</v>
      </c>
      <c r="L5157" s="10">
        <v>42939.0</v>
      </c>
      <c r="M5157" s="2" t="s">
        <v>142</v>
      </c>
      <c r="N5157" s="11">
        <v>0.2</v>
      </c>
      <c r="O5157" s="12">
        <v>4.0</v>
      </c>
      <c r="P5157" s="13">
        <v>0.13</v>
      </c>
      <c r="Q5157" s="13">
        <v>36.0</v>
      </c>
      <c r="R5157" s="13">
        <f t="shared" si="1"/>
        <v>45</v>
      </c>
      <c r="S5157" s="14">
        <f t="shared" si="2"/>
        <v>22.5</v>
      </c>
      <c r="T5157" s="14">
        <f t="shared" si="3"/>
        <v>0.1111111111</v>
      </c>
      <c r="U5157" s="15" t="str">
        <f>vlookup(F5157,'Sub categories'!$A:$C,3,False)</f>
        <v>Phones</v>
      </c>
      <c r="V5157" s="16">
        <f t="shared" si="4"/>
        <v>2</v>
      </c>
      <c r="W5157" s="17">
        <f t="array" ref="W5157">INDEX(shipping_prices!$C$1:$F6384,MATCH(I5157,shipping_prices!$A$1:$A6384,0),MATCH(M5157,shipping_prices!$C$1:$F$1,0))</f>
        <v>16.04</v>
      </c>
      <c r="X5157" s="15" t="str">
        <f t="shared" si="5"/>
        <v>Tracy CollinsSan FranciscoCalifornia</v>
      </c>
      <c r="Y5157" s="15" t="str">
        <f t="shared" si="6"/>
        <v>Low</v>
      </c>
    </row>
    <row r="5158" hidden="1">
      <c r="A5158" s="1">
        <v>42937.0</v>
      </c>
      <c r="B5158" s="2" t="s">
        <v>5744</v>
      </c>
      <c r="C5158" s="2">
        <v>3.0</v>
      </c>
      <c r="D5158" s="2" t="s">
        <v>2431</v>
      </c>
      <c r="E5158" s="2" t="s">
        <v>49</v>
      </c>
      <c r="F5158" s="2" t="s">
        <v>3232</v>
      </c>
      <c r="G5158" s="2" t="s">
        <v>29</v>
      </c>
      <c r="H5158" s="2" t="s">
        <v>220</v>
      </c>
      <c r="I5158" s="2" t="s">
        <v>41</v>
      </c>
      <c r="J5158" s="2" t="s">
        <v>42</v>
      </c>
      <c r="K5158" s="2" t="s">
        <v>43</v>
      </c>
      <c r="L5158" s="10">
        <v>42939.0</v>
      </c>
      <c r="M5158" s="2" t="s">
        <v>142</v>
      </c>
      <c r="N5158" s="11">
        <v>0.0</v>
      </c>
      <c r="O5158" s="12">
        <v>133.0</v>
      </c>
      <c r="P5158" s="13">
        <v>0.34</v>
      </c>
      <c r="Q5158" s="13">
        <v>390.0</v>
      </c>
      <c r="R5158" s="13">
        <f t="shared" si="1"/>
        <v>390</v>
      </c>
      <c r="S5158" s="14">
        <f t="shared" si="2"/>
        <v>130</v>
      </c>
      <c r="T5158" s="14">
        <f t="shared" si="3"/>
        <v>0.341025641</v>
      </c>
      <c r="U5158" s="15" t="str">
        <f>vlookup(F5158,'Sub categories'!$A:$C,3,False)</f>
        <v>Accessories</v>
      </c>
      <c r="V5158" s="16">
        <f t="shared" si="4"/>
        <v>2</v>
      </c>
      <c r="W5158" s="17">
        <f t="array" ref="W5158">INDEX(shipping_prices!$C$1:$F6385,MATCH(I5158,shipping_prices!$A$1:$A6385,0),MATCH(M5158,shipping_prices!$C$1:$F$1,0))</f>
        <v>16.04</v>
      </c>
      <c r="X5158" s="15" t="str">
        <f t="shared" si="5"/>
        <v>Tracy CollinsSan FranciscoCalifornia</v>
      </c>
      <c r="Y5158" s="15" t="str">
        <f t="shared" si="6"/>
        <v>High</v>
      </c>
    </row>
    <row r="5159">
      <c r="A5159" s="1">
        <v>42937.0</v>
      </c>
      <c r="B5159" s="2" t="s">
        <v>5745</v>
      </c>
      <c r="C5159" s="2">
        <v>2.0</v>
      </c>
      <c r="D5159" s="2" t="s">
        <v>85</v>
      </c>
      <c r="E5159" s="2" t="s">
        <v>27</v>
      </c>
      <c r="F5159" s="2" t="s">
        <v>3333</v>
      </c>
      <c r="G5159" s="2" t="s">
        <v>45</v>
      </c>
      <c r="H5159" s="2" t="s">
        <v>46</v>
      </c>
      <c r="I5159" s="2" t="s">
        <v>842</v>
      </c>
      <c r="J5159" s="2" t="s">
        <v>89</v>
      </c>
      <c r="K5159" s="2" t="s">
        <v>54</v>
      </c>
      <c r="L5159" s="10">
        <v>42941.0</v>
      </c>
      <c r="M5159" s="2" t="s">
        <v>34</v>
      </c>
      <c r="N5159" s="11">
        <v>0.0</v>
      </c>
      <c r="O5159" s="12">
        <v>180.0</v>
      </c>
      <c r="P5159" s="13">
        <v>0.28</v>
      </c>
      <c r="Q5159" s="13">
        <v>642.0</v>
      </c>
      <c r="R5159" s="13">
        <f t="shared" si="1"/>
        <v>642</v>
      </c>
      <c r="S5159" s="14">
        <f t="shared" si="2"/>
        <v>321</v>
      </c>
      <c r="T5159" s="14">
        <f t="shared" si="3"/>
        <v>0.2803738318</v>
      </c>
      <c r="U5159" s="15" t="str">
        <f>vlookup(F5159,'Sub categories'!$A:$C,3,False)</f>
        <v>Chairs</v>
      </c>
      <c r="V5159" s="16">
        <f t="shared" si="4"/>
        <v>4</v>
      </c>
      <c r="W5159" s="17">
        <f t="array" ref="W5159">INDEX(shipping_prices!$C$1:$F6386,MATCH(I5159,shipping_prices!$A$1:$A6386,0),MATCH(M5159,shipping_prices!$C$1:$F$1,0))</f>
        <v>5.39</v>
      </c>
      <c r="X5159" s="15" t="str">
        <f t="shared" si="5"/>
        <v>Laurel EllistonArlingtonVirginia</v>
      </c>
      <c r="Y5159" s="15" t="str">
        <f t="shared" si="6"/>
        <v>High</v>
      </c>
    </row>
    <row r="5160">
      <c r="A5160" s="1">
        <v>42937.0</v>
      </c>
      <c r="B5160" s="2" t="s">
        <v>5746</v>
      </c>
      <c r="C5160" s="2">
        <v>9.0</v>
      </c>
      <c r="D5160" s="2" t="s">
        <v>1781</v>
      </c>
      <c r="E5160" s="2" t="s">
        <v>27</v>
      </c>
      <c r="F5160" s="2" t="s">
        <v>305</v>
      </c>
      <c r="G5160" s="2" t="s">
        <v>45</v>
      </c>
      <c r="H5160" s="2" t="s">
        <v>306</v>
      </c>
      <c r="I5160" s="2" t="s">
        <v>31</v>
      </c>
      <c r="J5160" s="2" t="s">
        <v>32</v>
      </c>
      <c r="K5160" s="2" t="s">
        <v>33</v>
      </c>
      <c r="L5160" s="10">
        <v>42941.0</v>
      </c>
      <c r="M5160" s="2" t="s">
        <v>34</v>
      </c>
      <c r="N5160" s="11">
        <v>0.0</v>
      </c>
      <c r="O5160" s="12">
        <v>208.0</v>
      </c>
      <c r="P5160" s="13">
        <v>0.26</v>
      </c>
      <c r="Q5160" s="13">
        <v>800.0</v>
      </c>
      <c r="R5160" s="13">
        <f t="shared" si="1"/>
        <v>800</v>
      </c>
      <c r="S5160" s="14">
        <f t="shared" si="2"/>
        <v>88.88888889</v>
      </c>
      <c r="T5160" s="14">
        <f t="shared" si="3"/>
        <v>0.26</v>
      </c>
      <c r="U5160" s="15" t="str">
        <f>vlookup(F5160,'Sub categories'!$A:$C,3,False)</f>
        <v>Furnishings</v>
      </c>
      <c r="V5160" s="16">
        <f t="shared" si="4"/>
        <v>4</v>
      </c>
      <c r="W5160" s="17">
        <f t="array" ref="W5160">INDEX(shipping_prices!$C$1:$F6387,MATCH(I5160,shipping_prices!$A$1:$A6387,0),MATCH(M5160,shipping_prices!$C$1:$F$1,0))</f>
        <v>10.09</v>
      </c>
      <c r="X5160" s="15" t="str">
        <f t="shared" si="5"/>
        <v>Jessica MyrickNew York CityNew York</v>
      </c>
      <c r="Y5160" s="15" t="str">
        <f t="shared" si="6"/>
        <v>High</v>
      </c>
    </row>
    <row r="5161" hidden="1">
      <c r="A5161" s="1">
        <v>42937.0</v>
      </c>
      <c r="B5161" s="2" t="s">
        <v>5747</v>
      </c>
      <c r="C5161" s="2">
        <v>2.0</v>
      </c>
      <c r="D5161" s="2" t="s">
        <v>1679</v>
      </c>
      <c r="E5161" s="2" t="s">
        <v>27</v>
      </c>
      <c r="F5161" s="2" t="s">
        <v>2692</v>
      </c>
      <c r="G5161" s="2" t="s">
        <v>39</v>
      </c>
      <c r="H5161" s="2" t="s">
        <v>40</v>
      </c>
      <c r="I5161" s="2" t="s">
        <v>159</v>
      </c>
      <c r="J5161" s="2" t="s">
        <v>3564</v>
      </c>
      <c r="K5161" s="2" t="s">
        <v>33</v>
      </c>
      <c r="L5161" s="10">
        <v>42940.0</v>
      </c>
      <c r="M5161" s="2" t="s">
        <v>34</v>
      </c>
      <c r="N5161" s="11">
        <v>0.0</v>
      </c>
      <c r="O5161" s="12">
        <v>4.0</v>
      </c>
      <c r="P5161" s="13">
        <v>0.46</v>
      </c>
      <c r="Q5161" s="13">
        <v>10.0</v>
      </c>
      <c r="R5161" s="13">
        <f t="shared" si="1"/>
        <v>10</v>
      </c>
      <c r="S5161" s="14">
        <f t="shared" si="2"/>
        <v>5</v>
      </c>
      <c r="T5161" s="14">
        <f t="shared" si="3"/>
        <v>0.4</v>
      </c>
      <c r="U5161" s="15" t="str">
        <f>vlookup(F5161,'Sub categories'!$A:$C,3,False)</f>
        <v>Binders</v>
      </c>
      <c r="V5161" s="16">
        <f t="shared" si="4"/>
        <v>3</v>
      </c>
      <c r="W5161" s="17">
        <f t="array" ref="W5161">INDEX(shipping_prices!$C$1:$F6388,MATCH(I5161,shipping_prices!$A$1:$A6388,0),MATCH(M5161,shipping_prices!$C$1:$F$1,0))</f>
        <v>5.81</v>
      </c>
      <c r="X5161" s="15" t="str">
        <f t="shared" si="5"/>
        <v>Toby BraunhardtWashingtonDistrict of Columbia</v>
      </c>
      <c r="Y5161" s="15" t="str">
        <f t="shared" si="6"/>
        <v>Low</v>
      </c>
    </row>
    <row r="5162" hidden="1">
      <c r="A5162" s="1">
        <v>42937.0</v>
      </c>
      <c r="B5162" s="2" t="s">
        <v>5747</v>
      </c>
      <c r="C5162" s="2">
        <v>2.0</v>
      </c>
      <c r="D5162" s="2" t="s">
        <v>1679</v>
      </c>
      <c r="E5162" s="2" t="s">
        <v>27</v>
      </c>
      <c r="F5162" s="2" t="s">
        <v>5716</v>
      </c>
      <c r="G5162" s="2" t="s">
        <v>39</v>
      </c>
      <c r="H5162" s="2" t="s">
        <v>79</v>
      </c>
      <c r="I5162" s="2" t="s">
        <v>159</v>
      </c>
      <c r="J5162" s="2" t="s">
        <v>3564</v>
      </c>
      <c r="K5162" s="2" t="s">
        <v>33</v>
      </c>
      <c r="L5162" s="10">
        <v>42940.0</v>
      </c>
      <c r="M5162" s="2" t="s">
        <v>34</v>
      </c>
      <c r="N5162" s="11">
        <v>0.0</v>
      </c>
      <c r="O5162" s="12">
        <v>6.0</v>
      </c>
      <c r="P5162" s="13">
        <v>0.46</v>
      </c>
      <c r="Q5162" s="13">
        <v>13.0</v>
      </c>
      <c r="R5162" s="13">
        <f t="shared" si="1"/>
        <v>13</v>
      </c>
      <c r="S5162" s="14">
        <f t="shared" si="2"/>
        <v>6.5</v>
      </c>
      <c r="T5162" s="14">
        <f t="shared" si="3"/>
        <v>0.4615384615</v>
      </c>
      <c r="U5162" s="15" t="str">
        <f>vlookup(F5162,'Sub categories'!$A:$C,3,False)</f>
        <v>Paper</v>
      </c>
      <c r="V5162" s="16">
        <f t="shared" si="4"/>
        <v>3</v>
      </c>
      <c r="W5162" s="17">
        <f t="array" ref="W5162">INDEX(shipping_prices!$C$1:$F6389,MATCH(I5162,shipping_prices!$A$1:$A6389,0),MATCH(M5162,shipping_prices!$C$1:$F$1,0))</f>
        <v>5.81</v>
      </c>
      <c r="X5162" s="15" t="str">
        <f t="shared" si="5"/>
        <v>Toby BraunhardtWashingtonDistrict of Columbia</v>
      </c>
      <c r="Y5162" s="15" t="str">
        <f t="shared" si="6"/>
        <v>Low</v>
      </c>
    </row>
    <row r="5163" hidden="1">
      <c r="A5163" s="1">
        <v>42938.0</v>
      </c>
      <c r="B5163" s="2" t="s">
        <v>5747</v>
      </c>
      <c r="C5163" s="2">
        <v>3.0</v>
      </c>
      <c r="D5163" s="2" t="s">
        <v>1679</v>
      </c>
      <c r="E5163" s="2" t="s">
        <v>27</v>
      </c>
      <c r="F5163" s="2" t="s">
        <v>1861</v>
      </c>
      <c r="G5163" s="2" t="s">
        <v>39</v>
      </c>
      <c r="H5163" s="2" t="s">
        <v>79</v>
      </c>
      <c r="I5163" s="2" t="s">
        <v>159</v>
      </c>
      <c r="J5163" s="2" t="s">
        <v>3564</v>
      </c>
      <c r="K5163" s="2" t="s">
        <v>33</v>
      </c>
      <c r="L5163" s="10">
        <v>42940.0</v>
      </c>
      <c r="M5163" s="2" t="s">
        <v>34</v>
      </c>
      <c r="N5163" s="11">
        <v>0.0</v>
      </c>
      <c r="O5163" s="12">
        <v>9.0</v>
      </c>
      <c r="P5163" s="13">
        <v>0.48</v>
      </c>
      <c r="Q5163" s="13">
        <v>19.0</v>
      </c>
      <c r="R5163" s="13">
        <f t="shared" si="1"/>
        <v>19</v>
      </c>
      <c r="S5163" s="14">
        <f t="shared" si="2"/>
        <v>6.333333333</v>
      </c>
      <c r="T5163" s="14">
        <f t="shared" si="3"/>
        <v>0.4736842105</v>
      </c>
      <c r="U5163" s="15" t="str">
        <f>vlookup(F5163,'Sub categories'!$A:$C,3,False)</f>
        <v>Paper</v>
      </c>
      <c r="V5163" s="16">
        <f t="shared" si="4"/>
        <v>2</v>
      </c>
      <c r="W5163" s="17">
        <f t="array" ref="W5163">INDEX(shipping_prices!$C$1:$F6390,MATCH(I5163,shipping_prices!$A$1:$A6390,0),MATCH(M5163,shipping_prices!$C$1:$F$1,0))</f>
        <v>5.81</v>
      </c>
      <c r="X5163" s="15" t="str">
        <f t="shared" si="5"/>
        <v>Toby BraunhardtWashingtonDistrict of Columbia</v>
      </c>
      <c r="Y5163" s="15" t="str">
        <f t="shared" si="6"/>
        <v>Low</v>
      </c>
    </row>
    <row r="5164">
      <c r="A5164" s="1">
        <v>42938.0</v>
      </c>
      <c r="B5164" s="2" t="s">
        <v>5747</v>
      </c>
      <c r="C5164" s="2">
        <v>3.0</v>
      </c>
      <c r="D5164" s="2" t="s">
        <v>1679</v>
      </c>
      <c r="E5164" s="2" t="s">
        <v>27</v>
      </c>
      <c r="F5164" s="2" t="s">
        <v>1102</v>
      </c>
      <c r="G5164" s="2" t="s">
        <v>45</v>
      </c>
      <c r="H5164" s="2" t="s">
        <v>79</v>
      </c>
      <c r="I5164" s="2" t="s">
        <v>159</v>
      </c>
      <c r="J5164" s="2" t="s">
        <v>3564</v>
      </c>
      <c r="K5164" s="2" t="s">
        <v>33</v>
      </c>
      <c r="L5164" s="10">
        <v>42940.0</v>
      </c>
      <c r="M5164" s="2" t="s">
        <v>34</v>
      </c>
      <c r="N5164" s="11">
        <v>0.0</v>
      </c>
      <c r="O5164" s="12">
        <v>17.0</v>
      </c>
      <c r="P5164" s="13">
        <v>0.42</v>
      </c>
      <c r="Q5164" s="13">
        <v>41.0</v>
      </c>
      <c r="R5164" s="13">
        <f t="shared" si="1"/>
        <v>41</v>
      </c>
      <c r="S5164" s="14">
        <f t="shared" si="2"/>
        <v>13.66666667</v>
      </c>
      <c r="T5164" s="14">
        <f t="shared" si="3"/>
        <v>0.4146341463</v>
      </c>
      <c r="U5164" s="15" t="str">
        <f>vlookup(F5164,'Sub categories'!$A:$C,3,False)</f>
        <v>Furnishings</v>
      </c>
      <c r="V5164" s="16">
        <f t="shared" si="4"/>
        <v>2</v>
      </c>
      <c r="W5164" s="17">
        <f t="array" ref="W5164">INDEX(shipping_prices!$C$1:$F6391,MATCH(I5164,shipping_prices!$A$1:$A6391,0),MATCH(M5164,shipping_prices!$C$1:$F$1,0))</f>
        <v>5.81</v>
      </c>
      <c r="X5164" s="15" t="str">
        <f t="shared" si="5"/>
        <v>Toby BraunhardtWashingtonDistrict of Columbia</v>
      </c>
      <c r="Y5164" s="15" t="str">
        <f t="shared" si="6"/>
        <v>Low</v>
      </c>
    </row>
    <row r="5165" hidden="1">
      <c r="A5165" s="1">
        <v>42938.0</v>
      </c>
      <c r="B5165" s="2" t="s">
        <v>5748</v>
      </c>
      <c r="C5165" s="2">
        <v>3.0</v>
      </c>
      <c r="D5165" s="2" t="s">
        <v>866</v>
      </c>
      <c r="E5165" s="2" t="s">
        <v>27</v>
      </c>
      <c r="F5165" s="2" t="s">
        <v>5749</v>
      </c>
      <c r="G5165" s="2" t="s">
        <v>29</v>
      </c>
      <c r="H5165" s="2" t="s">
        <v>2874</v>
      </c>
      <c r="I5165" s="2" t="s">
        <v>1117</v>
      </c>
      <c r="J5165" s="2" t="s">
        <v>89</v>
      </c>
      <c r="K5165" s="2" t="s">
        <v>54</v>
      </c>
      <c r="L5165" s="10">
        <v>42941.0</v>
      </c>
      <c r="M5165" s="2" t="s">
        <v>142</v>
      </c>
      <c r="N5165" s="11">
        <v>0.0</v>
      </c>
      <c r="O5165" s="12">
        <v>19.0</v>
      </c>
      <c r="P5165" s="13">
        <v>0.21</v>
      </c>
      <c r="Q5165" s="13">
        <v>90.0</v>
      </c>
      <c r="R5165" s="13">
        <f t="shared" si="1"/>
        <v>90</v>
      </c>
      <c r="S5165" s="14">
        <f t="shared" si="2"/>
        <v>30</v>
      </c>
      <c r="T5165" s="14">
        <f t="shared" si="3"/>
        <v>0.2111111111</v>
      </c>
      <c r="U5165" s="15" t="str">
        <f>vlookup(F5165,'Sub categories'!$A:$C,3,False)</f>
        <v>Accessories</v>
      </c>
      <c r="V5165" s="16">
        <f t="shared" si="4"/>
        <v>3</v>
      </c>
      <c r="W5165" s="17">
        <f t="array" ref="W5165">INDEX(shipping_prices!$C$1:$F6392,MATCH(I5165,shipping_prices!$A$1:$A6392,0),MATCH(M5165,shipping_prices!$C$1:$F$1,0))</f>
        <v>15.9</v>
      </c>
      <c r="X5165" s="15" t="str">
        <f t="shared" si="5"/>
        <v>Liz WillinghamVirginia BeachVirginia</v>
      </c>
      <c r="Y5165" s="15" t="str">
        <f t="shared" si="6"/>
        <v>Low</v>
      </c>
    </row>
    <row r="5166">
      <c r="A5166" s="1">
        <v>42938.0</v>
      </c>
      <c r="B5166" s="2" t="s">
        <v>5748</v>
      </c>
      <c r="C5166" s="2">
        <v>2.0</v>
      </c>
      <c r="D5166" s="2" t="s">
        <v>866</v>
      </c>
      <c r="E5166" s="2" t="s">
        <v>27</v>
      </c>
      <c r="F5166" s="2" t="s">
        <v>1708</v>
      </c>
      <c r="G5166" s="2" t="s">
        <v>45</v>
      </c>
      <c r="H5166" s="2" t="s">
        <v>1709</v>
      </c>
      <c r="I5166" s="2" t="s">
        <v>1117</v>
      </c>
      <c r="J5166" s="2" t="s">
        <v>89</v>
      </c>
      <c r="K5166" s="2" t="s">
        <v>54</v>
      </c>
      <c r="L5166" s="10">
        <v>42941.0</v>
      </c>
      <c r="M5166" s="2" t="s">
        <v>142</v>
      </c>
      <c r="N5166" s="11">
        <v>0.0</v>
      </c>
      <c r="O5166" s="12">
        <v>71.0</v>
      </c>
      <c r="P5166" s="13">
        <v>0.26</v>
      </c>
      <c r="Q5166" s="13">
        <v>274.0</v>
      </c>
      <c r="R5166" s="13">
        <f t="shared" si="1"/>
        <v>274</v>
      </c>
      <c r="S5166" s="14">
        <f t="shared" si="2"/>
        <v>137</v>
      </c>
      <c r="T5166" s="14">
        <f t="shared" si="3"/>
        <v>0.2591240876</v>
      </c>
      <c r="U5166" s="15" t="str">
        <f>vlookup(F5166,'Sub categories'!$A:$C,3,False)</f>
        <v>Furnishings</v>
      </c>
      <c r="V5166" s="16">
        <f t="shared" si="4"/>
        <v>3</v>
      </c>
      <c r="W5166" s="17">
        <f t="array" ref="W5166">INDEX(shipping_prices!$C$1:$F6393,MATCH(I5166,shipping_prices!$A$1:$A6393,0),MATCH(M5166,shipping_prices!$C$1:$F$1,0))</f>
        <v>15.9</v>
      </c>
      <c r="X5166" s="15" t="str">
        <f t="shared" si="5"/>
        <v>Liz WillinghamVirginia BeachVirginia</v>
      </c>
      <c r="Y5166" s="15" t="str">
        <f t="shared" si="6"/>
        <v>High</v>
      </c>
    </row>
    <row r="5167">
      <c r="A5167" s="1">
        <v>42938.0</v>
      </c>
      <c r="B5167" s="2" t="s">
        <v>5748</v>
      </c>
      <c r="C5167" s="2">
        <v>5.0</v>
      </c>
      <c r="D5167" s="2" t="s">
        <v>866</v>
      </c>
      <c r="E5167" s="2" t="s">
        <v>27</v>
      </c>
      <c r="F5167" s="2" t="s">
        <v>5011</v>
      </c>
      <c r="G5167" s="2" t="s">
        <v>45</v>
      </c>
      <c r="H5167" s="2" t="s">
        <v>246</v>
      </c>
      <c r="I5167" s="2" t="s">
        <v>1117</v>
      </c>
      <c r="J5167" s="2" t="s">
        <v>89</v>
      </c>
      <c r="K5167" s="2" t="s">
        <v>54</v>
      </c>
      <c r="L5167" s="10">
        <v>42941.0</v>
      </c>
      <c r="M5167" s="2" t="s">
        <v>142</v>
      </c>
      <c r="N5167" s="11">
        <v>0.0</v>
      </c>
      <c r="O5167" s="12">
        <v>76.0</v>
      </c>
      <c r="P5167" s="13">
        <v>0.1</v>
      </c>
      <c r="Q5167" s="13">
        <v>757.0</v>
      </c>
      <c r="R5167" s="13">
        <f t="shared" si="1"/>
        <v>757</v>
      </c>
      <c r="S5167" s="14">
        <f t="shared" si="2"/>
        <v>151.4</v>
      </c>
      <c r="T5167" s="14">
        <f t="shared" si="3"/>
        <v>0.1003963012</v>
      </c>
      <c r="U5167" s="15" t="str">
        <f>vlookup(F5167,'Sub categories'!$A:$C,3,False)</f>
        <v>Furnishings</v>
      </c>
      <c r="V5167" s="16">
        <f t="shared" si="4"/>
        <v>3</v>
      </c>
      <c r="W5167" s="17">
        <f t="array" ref="W5167">INDEX(shipping_prices!$C$1:$F6394,MATCH(I5167,shipping_prices!$A$1:$A6394,0),MATCH(M5167,shipping_prices!$C$1:$F$1,0))</f>
        <v>15.9</v>
      </c>
      <c r="X5167" s="15" t="str">
        <f t="shared" si="5"/>
        <v>Liz WillinghamVirginia BeachVirginia</v>
      </c>
      <c r="Y5167" s="15" t="str">
        <f t="shared" si="6"/>
        <v>High</v>
      </c>
    </row>
    <row r="5168" hidden="1">
      <c r="A5168" s="1">
        <v>42938.0</v>
      </c>
      <c r="B5168" s="2" t="s">
        <v>5750</v>
      </c>
      <c r="C5168" s="2">
        <v>6.0</v>
      </c>
      <c r="D5168" s="2" t="s">
        <v>1951</v>
      </c>
      <c r="E5168" s="2" t="s">
        <v>27</v>
      </c>
      <c r="F5168" s="2" t="s">
        <v>4245</v>
      </c>
      <c r="G5168" s="2" t="s">
        <v>39</v>
      </c>
      <c r="H5168" s="2" t="s">
        <v>4246</v>
      </c>
      <c r="I5168" s="2" t="s">
        <v>353</v>
      </c>
      <c r="J5168" s="2" t="s">
        <v>1449</v>
      </c>
      <c r="K5168" s="2" t="s">
        <v>33</v>
      </c>
      <c r="L5168" s="10">
        <v>42947.0</v>
      </c>
      <c r="M5168" s="2" t="s">
        <v>90</v>
      </c>
      <c r="N5168" s="11">
        <v>0.0</v>
      </c>
      <c r="O5168" s="12">
        <v>41.0</v>
      </c>
      <c r="P5168" s="13">
        <v>0.46</v>
      </c>
      <c r="Q5168" s="13">
        <v>88.0</v>
      </c>
      <c r="R5168" s="13">
        <f t="shared" si="1"/>
        <v>88</v>
      </c>
      <c r="S5168" s="14">
        <f t="shared" si="2"/>
        <v>14.66666667</v>
      </c>
      <c r="T5168" s="14">
        <f t="shared" si="3"/>
        <v>0.4659090909</v>
      </c>
      <c r="U5168" s="15" t="str">
        <f>vlookup(F5168,'Sub categories'!$A:$C,3,False)</f>
        <v>Binders</v>
      </c>
      <c r="V5168" s="16">
        <f t="shared" si="4"/>
        <v>9</v>
      </c>
      <c r="W5168" s="17">
        <f t="array" ref="W5168">INDEX(shipping_prices!$C$1:$F6395,MATCH(I5168,shipping_prices!$A$1:$A6395,0),MATCH(M5168,shipping_prices!$C$1:$F$1,0))</f>
        <v>7.13</v>
      </c>
      <c r="X5168" s="15" t="str">
        <f t="shared" si="5"/>
        <v>Shirley JacksonFairfieldConnecticut</v>
      </c>
      <c r="Y5168" s="15" t="str">
        <f t="shared" si="6"/>
        <v>High</v>
      </c>
    </row>
    <row r="5169">
      <c r="A5169" s="1">
        <v>42938.0</v>
      </c>
      <c r="B5169" s="2" t="s">
        <v>5750</v>
      </c>
      <c r="C5169" s="2">
        <v>4.0</v>
      </c>
      <c r="D5169" s="2" t="s">
        <v>1951</v>
      </c>
      <c r="E5169" s="2" t="s">
        <v>27</v>
      </c>
      <c r="F5169" s="2" t="s">
        <v>1250</v>
      </c>
      <c r="G5169" s="2" t="s">
        <v>45</v>
      </c>
      <c r="H5169" s="2" t="s">
        <v>46</v>
      </c>
      <c r="I5169" s="2" t="s">
        <v>353</v>
      </c>
      <c r="J5169" s="2" t="s">
        <v>1449</v>
      </c>
      <c r="K5169" s="2" t="s">
        <v>33</v>
      </c>
      <c r="L5169" s="10">
        <v>42947.0</v>
      </c>
      <c r="M5169" s="2" t="s">
        <v>90</v>
      </c>
      <c r="N5169" s="11">
        <v>0.0</v>
      </c>
      <c r="O5169" s="12">
        <v>150.0</v>
      </c>
      <c r="P5169" s="13">
        <v>0.2</v>
      </c>
      <c r="Q5169" s="13">
        <v>752.0</v>
      </c>
      <c r="R5169" s="13">
        <f t="shared" si="1"/>
        <v>752</v>
      </c>
      <c r="S5169" s="14">
        <f t="shared" si="2"/>
        <v>188</v>
      </c>
      <c r="T5169" s="14">
        <f t="shared" si="3"/>
        <v>0.1994680851</v>
      </c>
      <c r="U5169" s="15" t="str">
        <f>vlookup(F5169,'Sub categories'!$A:$C,3,False)</f>
        <v>Chairs</v>
      </c>
      <c r="V5169" s="16">
        <f t="shared" si="4"/>
        <v>9</v>
      </c>
      <c r="W5169" s="17">
        <f t="array" ref="W5169">INDEX(shipping_prices!$C$1:$F6396,MATCH(I5169,shipping_prices!$A$1:$A6396,0),MATCH(M5169,shipping_prices!$C$1:$F$1,0))</f>
        <v>7.13</v>
      </c>
      <c r="X5169" s="15" t="str">
        <f t="shared" si="5"/>
        <v>Shirley JacksonFairfieldConnecticut</v>
      </c>
      <c r="Y5169" s="15" t="str">
        <f t="shared" si="6"/>
        <v>High</v>
      </c>
    </row>
    <row r="5170" hidden="1">
      <c r="A5170" s="1">
        <v>42938.0</v>
      </c>
      <c r="B5170" s="2" t="s">
        <v>5751</v>
      </c>
      <c r="C5170" s="2">
        <v>2.0</v>
      </c>
      <c r="D5170" s="2" t="s">
        <v>4279</v>
      </c>
      <c r="E5170" s="2" t="s">
        <v>27</v>
      </c>
      <c r="F5170" s="2" t="s">
        <v>1176</v>
      </c>
      <c r="G5170" s="2" t="s">
        <v>39</v>
      </c>
      <c r="H5170" s="2" t="s">
        <v>79</v>
      </c>
      <c r="I5170" s="2" t="s">
        <v>52</v>
      </c>
      <c r="J5170" s="2" t="s">
        <v>251</v>
      </c>
      <c r="K5170" s="2" t="s">
        <v>54</v>
      </c>
      <c r="L5170" s="10">
        <v>42944.0</v>
      </c>
      <c r="M5170" s="2" t="s">
        <v>142</v>
      </c>
      <c r="N5170" s="11">
        <v>0.2</v>
      </c>
      <c r="O5170" s="12">
        <v>6.0</v>
      </c>
      <c r="P5170" s="13">
        <v>0.33</v>
      </c>
      <c r="Q5170" s="13">
        <v>18.0</v>
      </c>
      <c r="R5170" s="13">
        <f t="shared" si="1"/>
        <v>22.5</v>
      </c>
      <c r="S5170" s="14">
        <f t="shared" si="2"/>
        <v>11.25</v>
      </c>
      <c r="T5170" s="14">
        <f t="shared" si="3"/>
        <v>0.3333333333</v>
      </c>
      <c r="U5170" s="15" t="str">
        <f>vlookup(F5170,'Sub categories'!$A:$C,3,False)</f>
        <v>Art</v>
      </c>
      <c r="V5170" s="16">
        <f t="shared" si="4"/>
        <v>6</v>
      </c>
      <c r="W5170" s="17">
        <f t="array" ref="W5170">INDEX(shipping_prices!$C$1:$F6397,MATCH(I5170,shipping_prices!$A$1:$A6397,0),MATCH(M5170,shipping_prices!$C$1:$F$1,0))</f>
        <v>24.84</v>
      </c>
      <c r="X5170" s="15" t="str">
        <f t="shared" si="5"/>
        <v>Liz ThompsonJacksonvilleNorth Carolina</v>
      </c>
      <c r="Y5170" s="15" t="str">
        <f t="shared" si="6"/>
        <v>Low</v>
      </c>
    </row>
    <row r="5171" hidden="1">
      <c r="A5171" s="1">
        <v>42938.0</v>
      </c>
      <c r="B5171" s="2" t="s">
        <v>5752</v>
      </c>
      <c r="C5171" s="2">
        <v>1.0</v>
      </c>
      <c r="D5171" s="2" t="s">
        <v>1658</v>
      </c>
      <c r="E5171" s="2" t="s">
        <v>27</v>
      </c>
      <c r="F5171" s="2" t="s">
        <v>162</v>
      </c>
      <c r="G5171" s="2" t="s">
        <v>39</v>
      </c>
      <c r="H5171" s="2" t="s">
        <v>130</v>
      </c>
      <c r="I5171" s="2" t="s">
        <v>501</v>
      </c>
      <c r="J5171" s="2" t="s">
        <v>321</v>
      </c>
      <c r="K5171" s="2" t="s">
        <v>33</v>
      </c>
      <c r="L5171" s="10">
        <v>42943.0</v>
      </c>
      <c r="M5171" s="2" t="s">
        <v>142</v>
      </c>
      <c r="N5171" s="11">
        <v>0.2</v>
      </c>
      <c r="O5171" s="12">
        <v>0.0</v>
      </c>
      <c r="P5171" s="13">
        <v>0.14</v>
      </c>
      <c r="Q5171" s="13">
        <v>3.0</v>
      </c>
      <c r="R5171" s="13">
        <f t="shared" si="1"/>
        <v>3.75</v>
      </c>
      <c r="S5171" s="14">
        <f t="shared" si="2"/>
        <v>3.75</v>
      </c>
      <c r="T5171" s="14">
        <f t="shared" si="3"/>
        <v>0</v>
      </c>
      <c r="U5171" s="15" t="str">
        <f>vlookup(F5171,'Sub categories'!$A:$C,3,False)</f>
        <v>Art</v>
      </c>
      <c r="V5171" s="16">
        <f t="shared" si="4"/>
        <v>5</v>
      </c>
      <c r="W5171" s="17">
        <f t="array" ref="W5171">INDEX(shipping_prices!$C$1:$F6398,MATCH(I5171,shipping_prices!$A$1:$A6398,0),MATCH(M5171,shipping_prices!$C$1:$F$1,0))</f>
        <v>17.58</v>
      </c>
      <c r="X5171" s="15" t="str">
        <f t="shared" si="5"/>
        <v>Seth VernonColumbusOhio</v>
      </c>
      <c r="Y5171" s="15" t="str">
        <f t="shared" si="6"/>
        <v>loss</v>
      </c>
    </row>
    <row r="5172">
      <c r="A5172" s="1">
        <v>42938.0</v>
      </c>
      <c r="B5172" s="2" t="s">
        <v>5752</v>
      </c>
      <c r="C5172" s="2">
        <v>3.0</v>
      </c>
      <c r="D5172" s="2" t="s">
        <v>1658</v>
      </c>
      <c r="E5172" s="2" t="s">
        <v>27</v>
      </c>
      <c r="F5172" s="2" t="s">
        <v>957</v>
      </c>
      <c r="G5172" s="2" t="s">
        <v>45</v>
      </c>
      <c r="H5172" s="2" t="s">
        <v>130</v>
      </c>
      <c r="I5172" s="2" t="s">
        <v>501</v>
      </c>
      <c r="J5172" s="2" t="s">
        <v>321</v>
      </c>
      <c r="K5172" s="2" t="s">
        <v>33</v>
      </c>
      <c r="L5172" s="10">
        <v>42943.0</v>
      </c>
      <c r="M5172" s="2" t="s">
        <v>142</v>
      </c>
      <c r="N5172" s="11">
        <v>0.2</v>
      </c>
      <c r="O5172" s="12">
        <v>2.0</v>
      </c>
      <c r="P5172" s="13">
        <v>0.3</v>
      </c>
      <c r="Q5172" s="13">
        <v>5.0</v>
      </c>
      <c r="R5172" s="13">
        <f t="shared" si="1"/>
        <v>6.25</v>
      </c>
      <c r="S5172" s="14">
        <f t="shared" si="2"/>
        <v>2.083333333</v>
      </c>
      <c r="T5172" s="14">
        <f t="shared" si="3"/>
        <v>0.4</v>
      </c>
      <c r="U5172" s="15" t="str">
        <f>vlookup(F5172,'Sub categories'!$A:$C,3,False)</f>
        <v>Furnishings</v>
      </c>
      <c r="V5172" s="16">
        <f t="shared" si="4"/>
        <v>5</v>
      </c>
      <c r="W5172" s="17">
        <f t="array" ref="W5172">INDEX(shipping_prices!$C$1:$F6399,MATCH(I5172,shipping_prices!$A$1:$A6399,0),MATCH(M5172,shipping_prices!$C$1:$F$1,0))</f>
        <v>17.58</v>
      </c>
      <c r="X5172" s="15" t="str">
        <f t="shared" si="5"/>
        <v>Seth VernonColumbusOhio</v>
      </c>
      <c r="Y5172" s="15" t="str">
        <f t="shared" si="6"/>
        <v>Low</v>
      </c>
    </row>
    <row r="5173">
      <c r="A5173" s="1">
        <v>42938.0</v>
      </c>
      <c r="B5173" s="2" t="s">
        <v>5752</v>
      </c>
      <c r="C5173" s="2">
        <v>2.0</v>
      </c>
      <c r="D5173" s="2" t="s">
        <v>1658</v>
      </c>
      <c r="E5173" s="2" t="s">
        <v>27</v>
      </c>
      <c r="F5173" s="2" t="s">
        <v>2346</v>
      </c>
      <c r="G5173" s="2" t="s">
        <v>45</v>
      </c>
      <c r="H5173" s="2" t="s">
        <v>79</v>
      </c>
      <c r="I5173" s="2" t="s">
        <v>501</v>
      </c>
      <c r="J5173" s="2" t="s">
        <v>321</v>
      </c>
      <c r="K5173" s="2" t="s">
        <v>33</v>
      </c>
      <c r="L5173" s="10">
        <v>42943.0</v>
      </c>
      <c r="M5173" s="2" t="s">
        <v>142</v>
      </c>
      <c r="N5173" s="11">
        <v>0.3</v>
      </c>
      <c r="O5173" s="12">
        <v>-7.0</v>
      </c>
      <c r="P5173" s="13">
        <v>-0.07</v>
      </c>
      <c r="Q5173" s="13">
        <v>99.0</v>
      </c>
      <c r="R5173" s="13">
        <f t="shared" si="1"/>
        <v>141.4285714</v>
      </c>
      <c r="S5173" s="14">
        <f t="shared" si="2"/>
        <v>70.71428571</v>
      </c>
      <c r="T5173" s="14">
        <f t="shared" si="3"/>
        <v>-0.07070707071</v>
      </c>
      <c r="U5173" s="15" t="str">
        <f>vlookup(F5173,'Sub categories'!$A:$C,3,False)</f>
        <v>Chairs</v>
      </c>
      <c r="V5173" s="16">
        <f t="shared" si="4"/>
        <v>5</v>
      </c>
      <c r="W5173" s="17">
        <f t="array" ref="W5173">INDEX(shipping_prices!$C$1:$F6400,MATCH(I5173,shipping_prices!$A$1:$A6400,0),MATCH(M5173,shipping_prices!$C$1:$F$1,0))</f>
        <v>17.58</v>
      </c>
      <c r="X5173" s="15" t="str">
        <f t="shared" si="5"/>
        <v>Seth VernonColumbusOhio</v>
      </c>
      <c r="Y5173" s="15" t="str">
        <f t="shared" si="6"/>
        <v>loss</v>
      </c>
    </row>
    <row r="5174" hidden="1">
      <c r="A5174" s="1">
        <v>42938.0</v>
      </c>
      <c r="B5174" s="2" t="s">
        <v>5753</v>
      </c>
      <c r="C5174" s="2">
        <v>5.0</v>
      </c>
      <c r="D5174" s="2" t="s">
        <v>5754</v>
      </c>
      <c r="E5174" s="2" t="s">
        <v>27</v>
      </c>
      <c r="F5174" s="2" t="s">
        <v>3941</v>
      </c>
      <c r="G5174" s="2" t="s">
        <v>39</v>
      </c>
      <c r="H5174" s="2" t="s">
        <v>581</v>
      </c>
      <c r="I5174" s="2" t="s">
        <v>501</v>
      </c>
      <c r="J5174" s="2" t="s">
        <v>122</v>
      </c>
      <c r="K5174" s="2" t="s">
        <v>54</v>
      </c>
      <c r="L5174" s="10">
        <v>42944.0</v>
      </c>
      <c r="M5174" s="2" t="s">
        <v>34</v>
      </c>
      <c r="N5174" s="11">
        <v>0.0</v>
      </c>
      <c r="O5174" s="12">
        <v>17.0</v>
      </c>
      <c r="P5174" s="13">
        <v>0.47</v>
      </c>
      <c r="Q5174" s="13">
        <v>36.0</v>
      </c>
      <c r="R5174" s="13">
        <f t="shared" si="1"/>
        <v>36</v>
      </c>
      <c r="S5174" s="14">
        <f t="shared" si="2"/>
        <v>7.2</v>
      </c>
      <c r="T5174" s="14">
        <f t="shared" si="3"/>
        <v>0.4722222222</v>
      </c>
      <c r="U5174" s="15" t="str">
        <f>vlookup(F5174,'Sub categories'!$A:$C,3,False)</f>
        <v>Binders</v>
      </c>
      <c r="V5174" s="16">
        <f t="shared" si="4"/>
        <v>6</v>
      </c>
      <c r="W5174" s="17">
        <f t="array" ref="W5174">INDEX(shipping_prices!$C$1:$F6401,MATCH(I5174,shipping_prices!$A$1:$A6401,0),MATCH(M5174,shipping_prices!$C$1:$F$1,0))</f>
        <v>6.86</v>
      </c>
      <c r="X5174" s="15" t="str">
        <f t="shared" si="5"/>
        <v>Anemone RatnerColumbusGeorgia</v>
      </c>
      <c r="Y5174" s="15" t="str">
        <f t="shared" si="6"/>
        <v>Low</v>
      </c>
    </row>
    <row r="5175">
      <c r="A5175" s="1">
        <v>42939.0</v>
      </c>
      <c r="B5175" s="2" t="s">
        <v>5753</v>
      </c>
      <c r="C5175" s="2">
        <v>1.0</v>
      </c>
      <c r="D5175" s="2" t="s">
        <v>5754</v>
      </c>
      <c r="E5175" s="2" t="s">
        <v>27</v>
      </c>
      <c r="F5175" s="2" t="s">
        <v>4018</v>
      </c>
      <c r="G5175" s="2" t="s">
        <v>45</v>
      </c>
      <c r="H5175" s="2" t="s">
        <v>485</v>
      </c>
      <c r="I5175" s="2" t="s">
        <v>501</v>
      </c>
      <c r="J5175" s="2" t="s">
        <v>122</v>
      </c>
      <c r="K5175" s="2" t="s">
        <v>54</v>
      </c>
      <c r="L5175" s="10">
        <v>42944.0</v>
      </c>
      <c r="M5175" s="2" t="s">
        <v>34</v>
      </c>
      <c r="N5175" s="11">
        <v>0.0</v>
      </c>
      <c r="O5175" s="12">
        <v>16.0</v>
      </c>
      <c r="P5175" s="13">
        <v>0.3</v>
      </c>
      <c r="Q5175" s="13">
        <v>52.0</v>
      </c>
      <c r="R5175" s="13">
        <f t="shared" si="1"/>
        <v>52</v>
      </c>
      <c r="S5175" s="14">
        <f t="shared" si="2"/>
        <v>52</v>
      </c>
      <c r="T5175" s="14">
        <f t="shared" si="3"/>
        <v>0.3076923077</v>
      </c>
      <c r="U5175" s="15" t="str">
        <f>vlookup(F5175,'Sub categories'!$A:$C,3,False)</f>
        <v>Furnishings</v>
      </c>
      <c r="V5175" s="16">
        <f t="shared" si="4"/>
        <v>5</v>
      </c>
      <c r="W5175" s="17">
        <f t="array" ref="W5175">INDEX(shipping_prices!$C$1:$F6402,MATCH(I5175,shipping_prices!$A$1:$A6402,0),MATCH(M5175,shipping_prices!$C$1:$F$1,0))</f>
        <v>6.86</v>
      </c>
      <c r="X5175" s="15" t="str">
        <f t="shared" si="5"/>
        <v>Anemone RatnerColumbusGeorgia</v>
      </c>
      <c r="Y5175" s="15" t="str">
        <f t="shared" si="6"/>
        <v>Low</v>
      </c>
    </row>
    <row r="5176">
      <c r="A5176" s="1">
        <v>42939.0</v>
      </c>
      <c r="B5176" s="2" t="s">
        <v>5755</v>
      </c>
      <c r="C5176" s="2">
        <v>4.0</v>
      </c>
      <c r="D5176" s="2" t="s">
        <v>2401</v>
      </c>
      <c r="E5176" s="2" t="s">
        <v>27</v>
      </c>
      <c r="F5176" s="2" t="s">
        <v>740</v>
      </c>
      <c r="G5176" s="2" t="s">
        <v>45</v>
      </c>
      <c r="H5176" s="2" t="s">
        <v>227</v>
      </c>
      <c r="I5176" s="2" t="s">
        <v>41</v>
      </c>
      <c r="J5176" s="2" t="s">
        <v>42</v>
      </c>
      <c r="K5176" s="2" t="s">
        <v>43</v>
      </c>
      <c r="L5176" s="10">
        <v>42943.0</v>
      </c>
      <c r="M5176" s="2" t="s">
        <v>142</v>
      </c>
      <c r="N5176" s="11">
        <v>0.2</v>
      </c>
      <c r="O5176" s="12">
        <v>12.0</v>
      </c>
      <c r="P5176" s="13">
        <v>0.06</v>
      </c>
      <c r="Q5176" s="13">
        <v>195.0</v>
      </c>
      <c r="R5176" s="13">
        <f t="shared" si="1"/>
        <v>243.75</v>
      </c>
      <c r="S5176" s="14">
        <f t="shared" si="2"/>
        <v>60.9375</v>
      </c>
      <c r="T5176" s="14">
        <f t="shared" si="3"/>
        <v>0.06153846154</v>
      </c>
      <c r="U5176" s="15" t="str">
        <f>vlookup(F5176,'Sub categories'!$A:$C,3,False)</f>
        <v>Chairs</v>
      </c>
      <c r="V5176" s="16">
        <f t="shared" si="4"/>
        <v>4</v>
      </c>
      <c r="W5176" s="17">
        <f t="array" ref="W5176">INDEX(shipping_prices!$C$1:$F6403,MATCH(I5176,shipping_prices!$A$1:$A6403,0),MATCH(M5176,shipping_prices!$C$1:$F$1,0))</f>
        <v>16.04</v>
      </c>
      <c r="X5176" s="15" t="str">
        <f t="shared" si="5"/>
        <v>Brian DeCherneySan FranciscoCalifornia</v>
      </c>
      <c r="Y5176" s="15" t="str">
        <f t="shared" si="6"/>
        <v>Low</v>
      </c>
    </row>
    <row r="5177" hidden="1">
      <c r="A5177" s="1">
        <v>42939.0</v>
      </c>
      <c r="B5177" s="2" t="s">
        <v>5756</v>
      </c>
      <c r="C5177" s="2">
        <v>1.0</v>
      </c>
      <c r="D5177" s="2" t="s">
        <v>1393</v>
      </c>
      <c r="E5177" s="2" t="s">
        <v>37</v>
      </c>
      <c r="F5177" s="2" t="s">
        <v>1952</v>
      </c>
      <c r="G5177" s="2" t="s">
        <v>29</v>
      </c>
      <c r="H5177" s="2" t="s">
        <v>1953</v>
      </c>
      <c r="I5177" s="2" t="s">
        <v>1418</v>
      </c>
      <c r="J5177" s="2" t="s">
        <v>814</v>
      </c>
      <c r="K5177" s="2" t="s">
        <v>43</v>
      </c>
      <c r="L5177" s="10">
        <v>42950.0</v>
      </c>
      <c r="M5177" s="2" t="s">
        <v>142</v>
      </c>
      <c r="N5177" s="11">
        <v>0.2</v>
      </c>
      <c r="O5177" s="12">
        <v>-3.0</v>
      </c>
      <c r="P5177" s="13">
        <v>-0.19</v>
      </c>
      <c r="Q5177" s="13">
        <v>16.0</v>
      </c>
      <c r="R5177" s="13">
        <f t="shared" si="1"/>
        <v>20</v>
      </c>
      <c r="S5177" s="14">
        <f t="shared" si="2"/>
        <v>20</v>
      </c>
      <c r="T5177" s="14">
        <f t="shared" si="3"/>
        <v>-0.1875</v>
      </c>
      <c r="U5177" s="15" t="str">
        <f>vlookup(F5177,'Sub categories'!$A:$C,3,False)</f>
        <v>Phones</v>
      </c>
      <c r="V5177" s="16">
        <f t="shared" si="4"/>
        <v>11</v>
      </c>
      <c r="W5177" s="17">
        <f t="array" ref="W5177">INDEX(shipping_prices!$C$1:$F6404,MATCH(I5177,shipping_prices!$A$1:$A6404,0),MATCH(M5177,shipping_prices!$C$1:$F$1,0))</f>
        <v>15.3</v>
      </c>
      <c r="X5177" s="15" t="str">
        <f t="shared" si="5"/>
        <v>Corey CatlettDenverColorado</v>
      </c>
      <c r="Y5177" s="15" t="str">
        <f t="shared" si="6"/>
        <v>loss</v>
      </c>
    </row>
    <row r="5178">
      <c r="A5178" s="1">
        <v>42939.0</v>
      </c>
      <c r="B5178" s="2" t="s">
        <v>5756</v>
      </c>
      <c r="C5178" s="2">
        <v>3.0</v>
      </c>
      <c r="D5178" s="2" t="s">
        <v>1393</v>
      </c>
      <c r="E5178" s="2" t="s">
        <v>37</v>
      </c>
      <c r="F5178" s="2" t="s">
        <v>5757</v>
      </c>
      <c r="G5178" s="2" t="s">
        <v>45</v>
      </c>
      <c r="H5178" s="2" t="s">
        <v>79</v>
      </c>
      <c r="I5178" s="2" t="s">
        <v>1418</v>
      </c>
      <c r="J5178" s="2" t="s">
        <v>814</v>
      </c>
      <c r="K5178" s="2" t="s">
        <v>43</v>
      </c>
      <c r="L5178" s="10">
        <v>42950.0</v>
      </c>
      <c r="M5178" s="2" t="s">
        <v>142</v>
      </c>
      <c r="N5178" s="11">
        <v>0.7</v>
      </c>
      <c r="O5178" s="12">
        <v>-191.0</v>
      </c>
      <c r="P5178" s="13">
        <v>-2.1</v>
      </c>
      <c r="Q5178" s="13">
        <v>91.0</v>
      </c>
      <c r="R5178" s="13">
        <f t="shared" si="1"/>
        <v>303.3333333</v>
      </c>
      <c r="S5178" s="14">
        <f t="shared" si="2"/>
        <v>101.1111111</v>
      </c>
      <c r="T5178" s="14">
        <f t="shared" si="3"/>
        <v>-2.098901099</v>
      </c>
      <c r="U5178" s="15" t="str">
        <f>vlookup(F5178,'Sub categories'!$A:$C,3,False)</f>
        <v>Bookcases</v>
      </c>
      <c r="V5178" s="16">
        <f t="shared" si="4"/>
        <v>11</v>
      </c>
      <c r="W5178" s="17">
        <f t="array" ref="W5178">INDEX(shipping_prices!$C$1:$F6405,MATCH(I5178,shipping_prices!$A$1:$A6405,0),MATCH(M5178,shipping_prices!$C$1:$F$1,0))</f>
        <v>15.3</v>
      </c>
      <c r="X5178" s="15" t="str">
        <f t="shared" si="5"/>
        <v>Corey CatlettDenverColorado</v>
      </c>
      <c r="Y5178" s="15" t="str">
        <f t="shared" si="6"/>
        <v>loss</v>
      </c>
    </row>
    <row r="5179">
      <c r="A5179" s="1">
        <v>42939.0</v>
      </c>
      <c r="B5179" s="2" t="s">
        <v>5756</v>
      </c>
      <c r="C5179" s="2">
        <v>1.0</v>
      </c>
      <c r="D5179" s="2" t="s">
        <v>1393</v>
      </c>
      <c r="E5179" s="2" t="s">
        <v>37</v>
      </c>
      <c r="F5179" s="2" t="s">
        <v>2976</v>
      </c>
      <c r="G5179" s="2" t="s">
        <v>45</v>
      </c>
      <c r="H5179" s="2" t="s">
        <v>227</v>
      </c>
      <c r="I5179" s="2" t="s">
        <v>1418</v>
      </c>
      <c r="J5179" s="2" t="s">
        <v>814</v>
      </c>
      <c r="K5179" s="2" t="s">
        <v>43</v>
      </c>
      <c r="L5179" s="10">
        <v>42950.0</v>
      </c>
      <c r="M5179" s="2" t="s">
        <v>142</v>
      </c>
      <c r="N5179" s="11">
        <v>0.2</v>
      </c>
      <c r="O5179" s="12">
        <v>14.0</v>
      </c>
      <c r="P5179" s="13">
        <v>0.11</v>
      </c>
      <c r="Q5179" s="13">
        <v>121.0</v>
      </c>
      <c r="R5179" s="13">
        <f t="shared" si="1"/>
        <v>151.25</v>
      </c>
      <c r="S5179" s="14">
        <f t="shared" si="2"/>
        <v>151.25</v>
      </c>
      <c r="T5179" s="14">
        <f t="shared" si="3"/>
        <v>0.1157024793</v>
      </c>
      <c r="U5179" s="15" t="str">
        <f>vlookup(F5179,'Sub categories'!$A:$C,3,False)</f>
        <v>Chairs</v>
      </c>
      <c r="V5179" s="16">
        <f t="shared" si="4"/>
        <v>11</v>
      </c>
      <c r="W5179" s="17">
        <f t="array" ref="W5179">INDEX(shipping_prices!$C$1:$F6406,MATCH(I5179,shipping_prices!$A$1:$A6406,0),MATCH(M5179,shipping_prices!$C$1:$F$1,0))</f>
        <v>15.3</v>
      </c>
      <c r="X5179" s="15" t="str">
        <f t="shared" si="5"/>
        <v>Corey CatlettDenverColorado</v>
      </c>
      <c r="Y5179" s="15" t="str">
        <f t="shared" si="6"/>
        <v>Low</v>
      </c>
    </row>
    <row r="5180" hidden="1">
      <c r="A5180" s="1">
        <v>42939.0</v>
      </c>
      <c r="B5180" s="2" t="s">
        <v>5758</v>
      </c>
      <c r="C5180" s="2">
        <v>1.0</v>
      </c>
      <c r="D5180" s="2" t="s">
        <v>683</v>
      </c>
      <c r="E5180" s="2" t="s">
        <v>37</v>
      </c>
      <c r="F5180" s="2" t="s">
        <v>5759</v>
      </c>
      <c r="G5180" s="2" t="s">
        <v>39</v>
      </c>
      <c r="H5180" s="2" t="s">
        <v>1457</v>
      </c>
      <c r="I5180" s="2" t="s">
        <v>5760</v>
      </c>
      <c r="J5180" s="2" t="s">
        <v>3362</v>
      </c>
      <c r="K5180" s="2" t="s">
        <v>77</v>
      </c>
      <c r="L5180" s="10">
        <v>42942.0</v>
      </c>
      <c r="M5180" s="2" t="s">
        <v>90</v>
      </c>
      <c r="N5180" s="11">
        <v>0.0</v>
      </c>
      <c r="O5180" s="12">
        <v>4.0</v>
      </c>
      <c r="P5180" s="13">
        <v>0.45</v>
      </c>
      <c r="Q5180" s="13">
        <v>10.0</v>
      </c>
      <c r="R5180" s="13">
        <f t="shared" si="1"/>
        <v>10</v>
      </c>
      <c r="S5180" s="14">
        <f t="shared" si="2"/>
        <v>10</v>
      </c>
      <c r="T5180" s="14">
        <f t="shared" si="3"/>
        <v>0.4</v>
      </c>
      <c r="U5180" s="15" t="str">
        <f>vlookup(F5180,'Sub categories'!$A:$C,3,False)</f>
        <v>Paper</v>
      </c>
      <c r="V5180" s="16">
        <f t="shared" si="4"/>
        <v>3</v>
      </c>
      <c r="W5180" s="17">
        <f t="array" ref="W5180">INDEX(shipping_prices!$C$1:$F6407,MATCH(I5180,shipping_prices!$A$1:$A6407,0),MATCH(M5180,shipping_prices!$C$1:$F$1,0))</f>
        <v>6.69</v>
      </c>
      <c r="X5180" s="15" t="str">
        <f t="shared" si="5"/>
        <v>Charles SheldonIowa CityIowa</v>
      </c>
      <c r="Y5180" s="15" t="str">
        <f t="shared" si="6"/>
        <v>Low</v>
      </c>
    </row>
    <row r="5181" hidden="1">
      <c r="A5181" s="1">
        <v>42939.0</v>
      </c>
      <c r="B5181" s="2" t="s">
        <v>5761</v>
      </c>
      <c r="C5181" s="2">
        <v>3.0</v>
      </c>
      <c r="D5181" s="2" t="s">
        <v>2169</v>
      </c>
      <c r="E5181" s="2" t="s">
        <v>27</v>
      </c>
      <c r="F5181" s="2" t="s">
        <v>2035</v>
      </c>
      <c r="G5181" s="2" t="s">
        <v>39</v>
      </c>
      <c r="H5181" s="2" t="s">
        <v>1460</v>
      </c>
      <c r="I5181" s="2" t="s">
        <v>88</v>
      </c>
      <c r="J5181" s="2" t="s">
        <v>1343</v>
      </c>
      <c r="K5181" s="2" t="s">
        <v>43</v>
      </c>
      <c r="L5181" s="10">
        <v>42948.0</v>
      </c>
      <c r="M5181" s="2" t="s">
        <v>90</v>
      </c>
      <c r="N5181" s="11">
        <v>0.2</v>
      </c>
      <c r="O5181" s="12">
        <v>10.0</v>
      </c>
      <c r="P5181" s="13">
        <v>0.38</v>
      </c>
      <c r="Q5181" s="13">
        <v>28.0</v>
      </c>
      <c r="R5181" s="13">
        <f t="shared" si="1"/>
        <v>35</v>
      </c>
      <c r="S5181" s="14">
        <f t="shared" si="2"/>
        <v>11.66666667</v>
      </c>
      <c r="T5181" s="14">
        <f t="shared" si="3"/>
        <v>0.3571428571</v>
      </c>
      <c r="U5181" s="15" t="str">
        <f>vlookup(F5181,'Sub categories'!$A:$C,3,False)</f>
        <v>Envelopes</v>
      </c>
      <c r="V5181" s="16">
        <f t="shared" si="4"/>
        <v>9</v>
      </c>
      <c r="W5181" s="17">
        <f t="array" ref="W5181">INDEX(shipping_prices!$C$1:$F6408,MATCH(I5181,shipping_prices!$A$1:$A6408,0),MATCH(M5181,shipping_prices!$C$1:$F$1,0))</f>
        <v>8.55</v>
      </c>
      <c r="X5181" s="15" t="str">
        <f t="shared" si="5"/>
        <v>Ken LonsdaleSpringfieldOregon</v>
      </c>
      <c r="Y5181" s="15" t="str">
        <f t="shared" si="6"/>
        <v>Low</v>
      </c>
    </row>
    <row r="5182">
      <c r="A5182" s="1">
        <v>42939.0</v>
      </c>
      <c r="B5182" s="2" t="s">
        <v>5762</v>
      </c>
      <c r="C5182" s="2">
        <v>3.0</v>
      </c>
      <c r="D5182" s="2" t="s">
        <v>2169</v>
      </c>
      <c r="E5182" s="2" t="s">
        <v>27</v>
      </c>
      <c r="F5182" s="2" t="s">
        <v>1561</v>
      </c>
      <c r="G5182" s="2" t="s">
        <v>45</v>
      </c>
      <c r="H5182" s="2" t="s">
        <v>130</v>
      </c>
      <c r="I5182" s="2" t="s">
        <v>140</v>
      </c>
      <c r="J5182" s="2" t="s">
        <v>141</v>
      </c>
      <c r="K5182" s="2" t="s">
        <v>77</v>
      </c>
      <c r="L5182" s="10">
        <v>42943.0</v>
      </c>
      <c r="M5182" s="2" t="s">
        <v>90</v>
      </c>
      <c r="N5182" s="11">
        <v>0.6</v>
      </c>
      <c r="O5182" s="12">
        <v>-3.0</v>
      </c>
      <c r="P5182" s="13">
        <v>-0.7</v>
      </c>
      <c r="Q5182" s="13">
        <v>4.0</v>
      </c>
      <c r="R5182" s="13">
        <f t="shared" si="1"/>
        <v>10</v>
      </c>
      <c r="S5182" s="14">
        <f t="shared" si="2"/>
        <v>3.333333333</v>
      </c>
      <c r="T5182" s="14">
        <f t="shared" si="3"/>
        <v>-0.75</v>
      </c>
      <c r="U5182" s="15" t="str">
        <f>vlookup(F5182,'Sub categories'!$A:$C,3,False)</f>
        <v>Furnishings</v>
      </c>
      <c r="V5182" s="16">
        <f t="shared" si="4"/>
        <v>4</v>
      </c>
      <c r="W5182" s="17">
        <f t="array" ref="W5182">INDEX(shipping_prices!$C$1:$F6409,MATCH(I5182,shipping_prices!$A$1:$A6409,0),MATCH(M5182,shipping_prices!$C$1:$F$1,0))</f>
        <v>7.39</v>
      </c>
      <c r="X5182" s="15" t="str">
        <f t="shared" si="5"/>
        <v>Ken LonsdaleChicagoIllinois</v>
      </c>
      <c r="Y5182" s="15" t="str">
        <f t="shared" si="6"/>
        <v>loss</v>
      </c>
    </row>
    <row r="5183" hidden="1">
      <c r="A5183" s="1">
        <v>42939.0</v>
      </c>
      <c r="B5183" s="2" t="s">
        <v>5762</v>
      </c>
      <c r="C5183" s="2">
        <v>2.0</v>
      </c>
      <c r="D5183" s="2" t="s">
        <v>2169</v>
      </c>
      <c r="E5183" s="2" t="s">
        <v>27</v>
      </c>
      <c r="F5183" s="2" t="s">
        <v>2020</v>
      </c>
      <c r="G5183" s="2" t="s">
        <v>39</v>
      </c>
      <c r="H5183" s="2" t="s">
        <v>726</v>
      </c>
      <c r="I5183" s="2" t="s">
        <v>140</v>
      </c>
      <c r="J5183" s="2" t="s">
        <v>141</v>
      </c>
      <c r="K5183" s="2" t="s">
        <v>77</v>
      </c>
      <c r="L5183" s="10">
        <v>42943.0</v>
      </c>
      <c r="M5183" s="2" t="s">
        <v>90</v>
      </c>
      <c r="N5183" s="11">
        <v>0.2</v>
      </c>
      <c r="O5183" s="12">
        <v>1.0</v>
      </c>
      <c r="P5183" s="13">
        <v>0.16</v>
      </c>
      <c r="Q5183" s="13">
        <v>7.0</v>
      </c>
      <c r="R5183" s="13">
        <f t="shared" si="1"/>
        <v>8.75</v>
      </c>
      <c r="S5183" s="14">
        <f t="shared" si="2"/>
        <v>4.375</v>
      </c>
      <c r="T5183" s="14">
        <f t="shared" si="3"/>
        <v>0.1428571429</v>
      </c>
      <c r="U5183" s="15" t="str">
        <f>vlookup(F5183,'Sub categories'!$A:$C,3,False)</f>
        <v>Art</v>
      </c>
      <c r="V5183" s="16">
        <f t="shared" si="4"/>
        <v>4</v>
      </c>
      <c r="W5183" s="17">
        <f t="array" ref="W5183">INDEX(shipping_prices!$C$1:$F6410,MATCH(I5183,shipping_prices!$A$1:$A6410,0),MATCH(M5183,shipping_prices!$C$1:$F$1,0))</f>
        <v>7.39</v>
      </c>
      <c r="X5183" s="15" t="str">
        <f t="shared" si="5"/>
        <v>Ken LonsdaleChicagoIllinois</v>
      </c>
      <c r="Y5183" s="15" t="str">
        <f t="shared" si="6"/>
        <v>Low</v>
      </c>
    </row>
    <row r="5184">
      <c r="A5184" s="1">
        <v>42939.0</v>
      </c>
      <c r="B5184" s="2" t="s">
        <v>5762</v>
      </c>
      <c r="C5184" s="2">
        <v>3.0</v>
      </c>
      <c r="D5184" s="2" t="s">
        <v>2169</v>
      </c>
      <c r="E5184" s="2" t="s">
        <v>27</v>
      </c>
      <c r="F5184" s="2" t="s">
        <v>1213</v>
      </c>
      <c r="G5184" s="2" t="s">
        <v>45</v>
      </c>
      <c r="H5184" s="2" t="s">
        <v>1213</v>
      </c>
      <c r="I5184" s="2" t="s">
        <v>140</v>
      </c>
      <c r="J5184" s="2" t="s">
        <v>141</v>
      </c>
      <c r="K5184" s="2" t="s">
        <v>77</v>
      </c>
      <c r="L5184" s="10">
        <v>42943.0</v>
      </c>
      <c r="M5184" s="2" t="s">
        <v>90</v>
      </c>
      <c r="N5184" s="11">
        <v>0.6</v>
      </c>
      <c r="O5184" s="12">
        <v>-5.0</v>
      </c>
      <c r="P5184" s="13">
        <v>-0.4</v>
      </c>
      <c r="Q5184" s="13">
        <v>12.0</v>
      </c>
      <c r="R5184" s="13">
        <f t="shared" si="1"/>
        <v>30</v>
      </c>
      <c r="S5184" s="14">
        <f t="shared" si="2"/>
        <v>10</v>
      </c>
      <c r="T5184" s="14">
        <f t="shared" si="3"/>
        <v>-0.4166666667</v>
      </c>
      <c r="U5184" s="15" t="str">
        <f>vlookup(F5184,'Sub categories'!$A:$C,3,False)</f>
        <v>Furnishings</v>
      </c>
      <c r="V5184" s="16">
        <f t="shared" si="4"/>
        <v>4</v>
      </c>
      <c r="W5184" s="17">
        <f t="array" ref="W5184">INDEX(shipping_prices!$C$1:$F6411,MATCH(I5184,shipping_prices!$A$1:$A6411,0),MATCH(M5184,shipping_prices!$C$1:$F$1,0))</f>
        <v>7.39</v>
      </c>
      <c r="X5184" s="15" t="str">
        <f t="shared" si="5"/>
        <v>Ken LonsdaleChicagoIllinois</v>
      </c>
      <c r="Y5184" s="15" t="str">
        <f t="shared" si="6"/>
        <v>loss</v>
      </c>
    </row>
    <row r="5185" hidden="1">
      <c r="A5185" s="1">
        <v>42940.0</v>
      </c>
      <c r="B5185" s="2" t="s">
        <v>5762</v>
      </c>
      <c r="C5185" s="2">
        <v>5.0</v>
      </c>
      <c r="D5185" s="2" t="s">
        <v>2169</v>
      </c>
      <c r="E5185" s="2" t="s">
        <v>27</v>
      </c>
      <c r="F5185" s="2" t="s">
        <v>266</v>
      </c>
      <c r="G5185" s="2" t="s">
        <v>39</v>
      </c>
      <c r="H5185" s="2" t="s">
        <v>51</v>
      </c>
      <c r="I5185" s="2" t="s">
        <v>140</v>
      </c>
      <c r="J5185" s="2" t="s">
        <v>141</v>
      </c>
      <c r="K5185" s="2" t="s">
        <v>77</v>
      </c>
      <c r="L5185" s="10">
        <v>42943.0</v>
      </c>
      <c r="M5185" s="2" t="s">
        <v>90</v>
      </c>
      <c r="N5185" s="11">
        <v>0.2</v>
      </c>
      <c r="O5185" s="12">
        <v>9.0</v>
      </c>
      <c r="P5185" s="13">
        <v>0.36</v>
      </c>
      <c r="Q5185" s="13">
        <v>26.0</v>
      </c>
      <c r="R5185" s="13">
        <f t="shared" si="1"/>
        <v>32.5</v>
      </c>
      <c r="S5185" s="14">
        <f t="shared" si="2"/>
        <v>6.5</v>
      </c>
      <c r="T5185" s="14">
        <f t="shared" si="3"/>
        <v>0.3461538462</v>
      </c>
      <c r="U5185" s="15" t="str">
        <f>vlookup(F5185,'Sub categories'!$A:$C,3,False)</f>
        <v>Paper</v>
      </c>
      <c r="V5185" s="16">
        <f t="shared" si="4"/>
        <v>3</v>
      </c>
      <c r="W5185" s="17">
        <f t="array" ref="W5185">INDEX(shipping_prices!$C$1:$F6412,MATCH(I5185,shipping_prices!$A$1:$A6412,0),MATCH(M5185,shipping_prices!$C$1:$F$1,0))</f>
        <v>7.39</v>
      </c>
      <c r="X5185" s="15" t="str">
        <f t="shared" si="5"/>
        <v>Ken LonsdaleChicagoIllinois</v>
      </c>
      <c r="Y5185" s="15" t="str">
        <f t="shared" si="6"/>
        <v>Low</v>
      </c>
    </row>
    <row r="5186" hidden="1">
      <c r="A5186" s="1">
        <v>42940.0</v>
      </c>
      <c r="B5186" s="2" t="s">
        <v>5762</v>
      </c>
      <c r="C5186" s="2">
        <v>2.0</v>
      </c>
      <c r="D5186" s="2" t="s">
        <v>2169</v>
      </c>
      <c r="E5186" s="2" t="s">
        <v>27</v>
      </c>
      <c r="F5186" s="2" t="s">
        <v>3848</v>
      </c>
      <c r="G5186" s="2" t="s">
        <v>29</v>
      </c>
      <c r="H5186" s="2" t="s">
        <v>79</v>
      </c>
      <c r="I5186" s="2" t="s">
        <v>140</v>
      </c>
      <c r="J5186" s="2" t="s">
        <v>141</v>
      </c>
      <c r="K5186" s="2" t="s">
        <v>77</v>
      </c>
      <c r="L5186" s="10">
        <v>42943.0</v>
      </c>
      <c r="M5186" s="2" t="s">
        <v>90</v>
      </c>
      <c r="N5186" s="11">
        <v>0.2</v>
      </c>
      <c r="O5186" s="12">
        <v>11.0</v>
      </c>
      <c r="P5186" s="13">
        <v>0.35</v>
      </c>
      <c r="Q5186" s="13">
        <v>32.0</v>
      </c>
      <c r="R5186" s="13">
        <f t="shared" si="1"/>
        <v>40</v>
      </c>
      <c r="S5186" s="14">
        <f t="shared" si="2"/>
        <v>20</v>
      </c>
      <c r="T5186" s="14">
        <f t="shared" si="3"/>
        <v>0.34375</v>
      </c>
      <c r="U5186" s="15" t="str">
        <f>vlookup(F5186,'Sub categories'!$A:$C,3,False)</f>
        <v>Phones</v>
      </c>
      <c r="V5186" s="16">
        <f t="shared" si="4"/>
        <v>3</v>
      </c>
      <c r="W5186" s="17">
        <f t="array" ref="W5186">INDEX(shipping_prices!$C$1:$F6413,MATCH(I5186,shipping_prices!$A$1:$A6413,0),MATCH(M5186,shipping_prices!$C$1:$F$1,0))</f>
        <v>7.39</v>
      </c>
      <c r="X5186" s="15" t="str">
        <f t="shared" si="5"/>
        <v>Ken LonsdaleChicagoIllinois</v>
      </c>
      <c r="Y5186" s="15" t="str">
        <f t="shared" si="6"/>
        <v>Low</v>
      </c>
    </row>
    <row r="5187">
      <c r="A5187" s="1">
        <v>42941.0</v>
      </c>
      <c r="B5187" s="2" t="s">
        <v>5762</v>
      </c>
      <c r="C5187" s="2">
        <v>5.0</v>
      </c>
      <c r="D5187" s="2" t="s">
        <v>2169</v>
      </c>
      <c r="E5187" s="2" t="s">
        <v>27</v>
      </c>
      <c r="F5187" s="2" t="s">
        <v>1367</v>
      </c>
      <c r="G5187" s="2" t="s">
        <v>45</v>
      </c>
      <c r="H5187" s="2" t="s">
        <v>404</v>
      </c>
      <c r="I5187" s="2" t="s">
        <v>140</v>
      </c>
      <c r="J5187" s="2" t="s">
        <v>141</v>
      </c>
      <c r="K5187" s="2" t="s">
        <v>77</v>
      </c>
      <c r="L5187" s="10">
        <v>42943.0</v>
      </c>
      <c r="M5187" s="2" t="s">
        <v>90</v>
      </c>
      <c r="N5187" s="11">
        <v>0.5</v>
      </c>
      <c r="O5187" s="12">
        <v>-121.0</v>
      </c>
      <c r="P5187" s="13">
        <v>-0.68</v>
      </c>
      <c r="Q5187" s="13">
        <v>177.0</v>
      </c>
      <c r="R5187" s="13">
        <f t="shared" si="1"/>
        <v>354</v>
      </c>
      <c r="S5187" s="14">
        <f t="shared" si="2"/>
        <v>70.8</v>
      </c>
      <c r="T5187" s="14">
        <f t="shared" si="3"/>
        <v>-0.6836158192</v>
      </c>
      <c r="U5187" s="15" t="str">
        <f>vlookup(F5187,'Sub categories'!$A:$C,3,False)</f>
        <v>Tables</v>
      </c>
      <c r="V5187" s="16">
        <f t="shared" si="4"/>
        <v>2</v>
      </c>
      <c r="W5187" s="17">
        <f t="array" ref="W5187">INDEX(shipping_prices!$C$1:$F6414,MATCH(I5187,shipping_prices!$A$1:$A6414,0),MATCH(M5187,shipping_prices!$C$1:$F$1,0))</f>
        <v>7.39</v>
      </c>
      <c r="X5187" s="15" t="str">
        <f t="shared" si="5"/>
        <v>Ken LonsdaleChicagoIllinois</v>
      </c>
      <c r="Y5187" s="15" t="str">
        <f t="shared" si="6"/>
        <v>loss</v>
      </c>
    </row>
    <row r="5188">
      <c r="A5188" s="1">
        <v>42941.0</v>
      </c>
      <c r="B5188" s="2" t="s">
        <v>5762</v>
      </c>
      <c r="C5188" s="2">
        <v>5.0</v>
      </c>
      <c r="D5188" s="2" t="s">
        <v>2169</v>
      </c>
      <c r="E5188" s="2" t="s">
        <v>27</v>
      </c>
      <c r="F5188" s="2" t="s">
        <v>3992</v>
      </c>
      <c r="G5188" s="2" t="s">
        <v>45</v>
      </c>
      <c r="H5188" s="2" t="s">
        <v>306</v>
      </c>
      <c r="I5188" s="2" t="s">
        <v>140</v>
      </c>
      <c r="J5188" s="2" t="s">
        <v>141</v>
      </c>
      <c r="K5188" s="2" t="s">
        <v>77</v>
      </c>
      <c r="L5188" s="10">
        <v>42943.0</v>
      </c>
      <c r="M5188" s="2" t="s">
        <v>90</v>
      </c>
      <c r="N5188" s="11">
        <v>0.6</v>
      </c>
      <c r="O5188" s="12">
        <v>-357.0</v>
      </c>
      <c r="P5188" s="13">
        <v>-0.85</v>
      </c>
      <c r="Q5188" s="13">
        <v>420.0</v>
      </c>
      <c r="R5188" s="13">
        <f t="shared" si="1"/>
        <v>1050</v>
      </c>
      <c r="S5188" s="14">
        <f t="shared" si="2"/>
        <v>210</v>
      </c>
      <c r="T5188" s="14">
        <f t="shared" si="3"/>
        <v>-0.85</v>
      </c>
      <c r="U5188" s="15" t="str">
        <f>vlookup(F5188,'Sub categories'!$A:$C,3,False)</f>
        <v>Furnishings</v>
      </c>
      <c r="V5188" s="16">
        <f t="shared" si="4"/>
        <v>2</v>
      </c>
      <c r="W5188" s="17">
        <f t="array" ref="W5188">INDEX(shipping_prices!$C$1:$F6415,MATCH(I5188,shipping_prices!$A$1:$A6415,0),MATCH(M5188,shipping_prices!$C$1:$F$1,0))</f>
        <v>7.39</v>
      </c>
      <c r="X5188" s="15" t="str">
        <f t="shared" si="5"/>
        <v>Ken LonsdaleChicagoIllinois</v>
      </c>
      <c r="Y5188" s="15" t="str">
        <f t="shared" si="6"/>
        <v>loss</v>
      </c>
    </row>
    <row r="5189">
      <c r="A5189" s="1">
        <v>42941.0</v>
      </c>
      <c r="B5189" s="2" t="s">
        <v>5763</v>
      </c>
      <c r="C5189" s="2">
        <v>1.0</v>
      </c>
      <c r="D5189" s="2" t="s">
        <v>1962</v>
      </c>
      <c r="E5189" s="2" t="s">
        <v>37</v>
      </c>
      <c r="F5189" s="2" t="s">
        <v>476</v>
      </c>
      <c r="G5189" s="2" t="s">
        <v>45</v>
      </c>
      <c r="H5189" s="2" t="s">
        <v>46</v>
      </c>
      <c r="I5189" s="2" t="s">
        <v>538</v>
      </c>
      <c r="J5189" s="2" t="s">
        <v>218</v>
      </c>
      <c r="K5189" s="2" t="s">
        <v>54</v>
      </c>
      <c r="L5189" s="10">
        <v>42950.0</v>
      </c>
      <c r="M5189" s="2" t="s">
        <v>34</v>
      </c>
      <c r="N5189" s="11">
        <v>0.0</v>
      </c>
      <c r="O5189" s="12">
        <v>39.0</v>
      </c>
      <c r="P5189" s="13">
        <v>0.28</v>
      </c>
      <c r="Q5189" s="13">
        <v>141.0</v>
      </c>
      <c r="R5189" s="13">
        <f t="shared" si="1"/>
        <v>141</v>
      </c>
      <c r="S5189" s="14">
        <f t="shared" si="2"/>
        <v>141</v>
      </c>
      <c r="T5189" s="14">
        <f t="shared" si="3"/>
        <v>0.2765957447</v>
      </c>
      <c r="U5189" s="15" t="str">
        <f>vlookup(F5189,'Sub categories'!$A:$C,3,False)</f>
        <v>Chairs</v>
      </c>
      <c r="V5189" s="16">
        <f t="shared" si="4"/>
        <v>9</v>
      </c>
      <c r="W5189" s="17">
        <f t="array" ref="W5189">INDEX(shipping_prices!$C$1:$F6416,MATCH(I5189,shipping_prices!$A$1:$A6416,0),MATCH(M5189,shipping_prices!$C$1:$F$1,0))</f>
        <v>9.29</v>
      </c>
      <c r="X5189" s="15" t="str">
        <f t="shared" si="5"/>
        <v>Katharine HarmsBowling GreenKentucky</v>
      </c>
      <c r="Y5189" s="15" t="str">
        <f t="shared" si="6"/>
        <v>Low</v>
      </c>
    </row>
    <row r="5190" hidden="1">
      <c r="A5190" s="1">
        <v>42941.0</v>
      </c>
      <c r="B5190" s="2" t="s">
        <v>5764</v>
      </c>
      <c r="C5190" s="2">
        <v>4.0</v>
      </c>
      <c r="D5190" s="2" t="s">
        <v>2841</v>
      </c>
      <c r="E5190" s="2" t="s">
        <v>37</v>
      </c>
      <c r="F5190" s="2" t="s">
        <v>2706</v>
      </c>
      <c r="G5190" s="2" t="s">
        <v>29</v>
      </c>
      <c r="H5190" s="2" t="s">
        <v>1071</v>
      </c>
      <c r="I5190" s="2" t="s">
        <v>5161</v>
      </c>
      <c r="J5190" s="2" t="s">
        <v>1294</v>
      </c>
      <c r="K5190" s="2" t="s">
        <v>33</v>
      </c>
      <c r="L5190" s="10">
        <v>42944.0</v>
      </c>
      <c r="M5190" s="2" t="s">
        <v>90</v>
      </c>
      <c r="N5190" s="11">
        <v>0.0</v>
      </c>
      <c r="O5190" s="12">
        <v>900.0</v>
      </c>
      <c r="P5190" s="13">
        <v>0.45</v>
      </c>
      <c r="Q5190" s="13">
        <v>2000.0</v>
      </c>
      <c r="R5190" s="13">
        <f t="shared" si="1"/>
        <v>2000</v>
      </c>
      <c r="S5190" s="14">
        <f t="shared" si="2"/>
        <v>500</v>
      </c>
      <c r="T5190" s="14">
        <f t="shared" si="3"/>
        <v>0.45</v>
      </c>
      <c r="U5190" s="15" t="str">
        <f>vlookup(F5190,'Sub categories'!$A:$C,3,False)</f>
        <v>Copiers</v>
      </c>
      <c r="V5190" s="16">
        <f t="shared" si="4"/>
        <v>3</v>
      </c>
      <c r="W5190" s="17">
        <f t="array" ref="W5190">INDEX(shipping_prices!$C$1:$F6417,MATCH(I5190,shipping_prices!$A$1:$A6417,0),MATCH(M5190,shipping_prices!$C$1:$F$1,0))</f>
        <v>0.27</v>
      </c>
      <c r="X5190" s="15" t="str">
        <f t="shared" si="5"/>
        <v>Carol AdamsWarwickRhode Island</v>
      </c>
      <c r="Y5190" s="15" t="str">
        <f t="shared" si="6"/>
        <v>High</v>
      </c>
    </row>
    <row r="5191" hidden="1">
      <c r="A5191" s="1">
        <v>42941.0</v>
      </c>
      <c r="B5191" s="2" t="s">
        <v>5765</v>
      </c>
      <c r="C5191" s="2">
        <v>7.0</v>
      </c>
      <c r="D5191" s="2" t="s">
        <v>1548</v>
      </c>
      <c r="E5191" s="2" t="s">
        <v>37</v>
      </c>
      <c r="F5191" s="2" t="s">
        <v>2660</v>
      </c>
      <c r="G5191" s="2" t="s">
        <v>39</v>
      </c>
      <c r="H5191" s="2" t="s">
        <v>146</v>
      </c>
      <c r="I5191" s="2" t="s">
        <v>5137</v>
      </c>
      <c r="J5191" s="2" t="s">
        <v>97</v>
      </c>
      <c r="K5191" s="2" t="s">
        <v>77</v>
      </c>
      <c r="L5191" s="10">
        <v>42948.0</v>
      </c>
      <c r="M5191" s="2" t="s">
        <v>34</v>
      </c>
      <c r="N5191" s="11">
        <v>0.0</v>
      </c>
      <c r="O5191" s="12">
        <v>12.0</v>
      </c>
      <c r="P5191" s="13">
        <v>0.47</v>
      </c>
      <c r="Q5191" s="13">
        <v>25.0</v>
      </c>
      <c r="R5191" s="13">
        <f t="shared" si="1"/>
        <v>25</v>
      </c>
      <c r="S5191" s="14">
        <f t="shared" si="2"/>
        <v>3.571428571</v>
      </c>
      <c r="T5191" s="14">
        <f t="shared" si="3"/>
        <v>0.48</v>
      </c>
      <c r="U5191" s="15" t="str">
        <f>vlookup(F5191,'Sub categories'!$A:$C,3,False)</f>
        <v>Fasteners</v>
      </c>
      <c r="V5191" s="16">
        <f t="shared" si="4"/>
        <v>7</v>
      </c>
      <c r="W5191" s="17">
        <f t="array" ref="W5191">INDEX(shipping_prices!$C$1:$F6418,MATCH(I5191,shipping_prices!$A$1:$A6418,0),MATCH(M5191,shipping_prices!$C$1:$F$1,0))</f>
        <v>10.68</v>
      </c>
      <c r="X5191" s="15" t="str">
        <f t="shared" si="5"/>
        <v>Matt CollisterGrand RapidsMichigan</v>
      </c>
      <c r="Y5191" s="15" t="str">
        <f t="shared" si="6"/>
        <v>Low</v>
      </c>
    </row>
    <row r="5192" hidden="1">
      <c r="A5192" s="1">
        <v>42941.0</v>
      </c>
      <c r="B5192" s="2" t="s">
        <v>5766</v>
      </c>
      <c r="C5192" s="2">
        <v>5.0</v>
      </c>
      <c r="D5192" s="2" t="s">
        <v>624</v>
      </c>
      <c r="E5192" s="2" t="s">
        <v>37</v>
      </c>
      <c r="F5192" s="2" t="s">
        <v>506</v>
      </c>
      <c r="G5192" s="2" t="s">
        <v>39</v>
      </c>
      <c r="H5192" s="2" t="s">
        <v>456</v>
      </c>
      <c r="I5192" s="2" t="s">
        <v>31</v>
      </c>
      <c r="J5192" s="2" t="s">
        <v>32</v>
      </c>
      <c r="K5192" s="2" t="s">
        <v>33</v>
      </c>
      <c r="L5192" s="10">
        <v>42946.0</v>
      </c>
      <c r="M5192" s="2" t="s">
        <v>34</v>
      </c>
      <c r="N5192" s="11">
        <v>0.0</v>
      </c>
      <c r="O5192" s="12">
        <v>9.0</v>
      </c>
      <c r="P5192" s="13">
        <v>0.41</v>
      </c>
      <c r="Q5192" s="13">
        <v>21.0</v>
      </c>
      <c r="R5192" s="13">
        <f t="shared" si="1"/>
        <v>21</v>
      </c>
      <c r="S5192" s="14">
        <f t="shared" si="2"/>
        <v>4.2</v>
      </c>
      <c r="T5192" s="14">
        <f t="shared" si="3"/>
        <v>0.4285714286</v>
      </c>
      <c r="U5192" s="15" t="str">
        <f>vlookup(F5192,'Sub categories'!$A:$C,3,False)</f>
        <v>Art</v>
      </c>
      <c r="V5192" s="16">
        <f t="shared" si="4"/>
        <v>5</v>
      </c>
      <c r="W5192" s="17">
        <f t="array" ref="W5192">INDEX(shipping_prices!$C$1:$F6419,MATCH(I5192,shipping_prices!$A$1:$A6419,0),MATCH(M5192,shipping_prices!$C$1:$F$1,0))</f>
        <v>10.09</v>
      </c>
      <c r="X5192" s="15" t="str">
        <f t="shared" si="5"/>
        <v>Jennifer PattNew York CityNew York</v>
      </c>
      <c r="Y5192" s="15" t="str">
        <f t="shared" si="6"/>
        <v>Low</v>
      </c>
    </row>
    <row r="5193" hidden="1">
      <c r="A5193" s="1">
        <v>42941.0</v>
      </c>
      <c r="B5193" s="2" t="s">
        <v>5766</v>
      </c>
      <c r="C5193" s="2">
        <v>6.0</v>
      </c>
      <c r="D5193" s="2" t="s">
        <v>624</v>
      </c>
      <c r="E5193" s="2" t="s">
        <v>37</v>
      </c>
      <c r="F5193" s="2" t="s">
        <v>2674</v>
      </c>
      <c r="G5193" s="2" t="s">
        <v>39</v>
      </c>
      <c r="H5193" s="2" t="s">
        <v>216</v>
      </c>
      <c r="I5193" s="2" t="s">
        <v>31</v>
      </c>
      <c r="J5193" s="2" t="s">
        <v>32</v>
      </c>
      <c r="K5193" s="2" t="s">
        <v>33</v>
      </c>
      <c r="L5193" s="10">
        <v>42946.0</v>
      </c>
      <c r="M5193" s="2" t="s">
        <v>34</v>
      </c>
      <c r="N5193" s="11">
        <v>0.0</v>
      </c>
      <c r="O5193" s="12">
        <v>8.0</v>
      </c>
      <c r="P5193" s="13">
        <v>0.27</v>
      </c>
      <c r="Q5193" s="13">
        <v>29.0</v>
      </c>
      <c r="R5193" s="13">
        <f t="shared" si="1"/>
        <v>29</v>
      </c>
      <c r="S5193" s="14">
        <f t="shared" si="2"/>
        <v>4.833333333</v>
      </c>
      <c r="T5193" s="14">
        <f t="shared" si="3"/>
        <v>0.275862069</v>
      </c>
      <c r="U5193" s="15" t="str">
        <f>vlookup(F5193,'Sub categories'!$A:$C,3,False)</f>
        <v>Art</v>
      </c>
      <c r="V5193" s="16">
        <f t="shared" si="4"/>
        <v>5</v>
      </c>
      <c r="W5193" s="17">
        <f t="array" ref="W5193">INDEX(shipping_prices!$C$1:$F6420,MATCH(I5193,shipping_prices!$A$1:$A6420,0),MATCH(M5193,shipping_prices!$C$1:$F$1,0))</f>
        <v>10.09</v>
      </c>
      <c r="X5193" s="15" t="str">
        <f t="shared" si="5"/>
        <v>Jennifer PattNew York CityNew York</v>
      </c>
      <c r="Y5193" s="15" t="str">
        <f t="shared" si="6"/>
        <v>Low</v>
      </c>
    </row>
    <row r="5194" hidden="1">
      <c r="A5194" s="1">
        <v>42941.0</v>
      </c>
      <c r="B5194" s="2" t="s">
        <v>5766</v>
      </c>
      <c r="C5194" s="2">
        <v>5.0</v>
      </c>
      <c r="D5194" s="2" t="s">
        <v>624</v>
      </c>
      <c r="E5194" s="2" t="s">
        <v>37</v>
      </c>
      <c r="F5194" s="2" t="s">
        <v>1065</v>
      </c>
      <c r="G5194" s="2" t="s">
        <v>39</v>
      </c>
      <c r="H5194" s="2" t="s">
        <v>79</v>
      </c>
      <c r="I5194" s="2" t="s">
        <v>31</v>
      </c>
      <c r="J5194" s="2" t="s">
        <v>32</v>
      </c>
      <c r="K5194" s="2" t="s">
        <v>33</v>
      </c>
      <c r="L5194" s="10">
        <v>42946.0</v>
      </c>
      <c r="M5194" s="2" t="s">
        <v>34</v>
      </c>
      <c r="N5194" s="11">
        <v>0.0</v>
      </c>
      <c r="O5194" s="12">
        <v>281.0</v>
      </c>
      <c r="P5194" s="13">
        <v>0.27</v>
      </c>
      <c r="Q5194" s="13">
        <v>1041.0</v>
      </c>
      <c r="R5194" s="13">
        <f t="shared" si="1"/>
        <v>1041</v>
      </c>
      <c r="S5194" s="14">
        <f t="shared" si="2"/>
        <v>208.2</v>
      </c>
      <c r="T5194" s="14">
        <f t="shared" si="3"/>
        <v>0.269932757</v>
      </c>
      <c r="U5194" s="15" t="str">
        <f>vlookup(F5194,'Sub categories'!$A:$C,3,False)</f>
        <v>Appliances</v>
      </c>
      <c r="V5194" s="16">
        <f t="shared" si="4"/>
        <v>5</v>
      </c>
      <c r="W5194" s="17">
        <f t="array" ref="W5194">INDEX(shipping_prices!$C$1:$F6421,MATCH(I5194,shipping_prices!$A$1:$A6421,0),MATCH(M5194,shipping_prices!$C$1:$F$1,0))</f>
        <v>10.09</v>
      </c>
      <c r="X5194" s="15" t="str">
        <f t="shared" si="5"/>
        <v>Jennifer PattNew York CityNew York</v>
      </c>
      <c r="Y5194" s="15" t="str">
        <f t="shared" si="6"/>
        <v>High</v>
      </c>
    </row>
    <row r="5195" hidden="1">
      <c r="A5195" s="1">
        <v>42941.0</v>
      </c>
      <c r="B5195" s="2" t="s">
        <v>5767</v>
      </c>
      <c r="C5195" s="2">
        <v>2.0</v>
      </c>
      <c r="D5195" s="2" t="s">
        <v>5768</v>
      </c>
      <c r="E5195" s="2" t="s">
        <v>37</v>
      </c>
      <c r="F5195" s="2" t="s">
        <v>589</v>
      </c>
      <c r="G5195" s="2" t="s">
        <v>39</v>
      </c>
      <c r="H5195" s="2" t="s">
        <v>589</v>
      </c>
      <c r="I5195" s="2" t="s">
        <v>5769</v>
      </c>
      <c r="J5195" s="2" t="s">
        <v>598</v>
      </c>
      <c r="K5195" s="2" t="s">
        <v>33</v>
      </c>
      <c r="L5195" s="10">
        <v>42952.0</v>
      </c>
      <c r="M5195" s="2" t="s">
        <v>90</v>
      </c>
      <c r="N5195" s="11">
        <v>0.0</v>
      </c>
      <c r="O5195" s="12">
        <v>12.0</v>
      </c>
      <c r="P5195" s="13">
        <v>0.5</v>
      </c>
      <c r="Q5195" s="13">
        <v>23.0</v>
      </c>
      <c r="R5195" s="13">
        <f t="shared" si="1"/>
        <v>23</v>
      </c>
      <c r="S5195" s="14">
        <f t="shared" si="2"/>
        <v>11.5</v>
      </c>
      <c r="T5195" s="14">
        <f t="shared" si="3"/>
        <v>0.5217391304</v>
      </c>
      <c r="U5195" s="15" t="str">
        <f>vlookup(F5195,'Sub categories'!$A:$C,3,False)</f>
        <v>Envelopes</v>
      </c>
      <c r="V5195" s="16">
        <f t="shared" si="4"/>
        <v>11</v>
      </c>
      <c r="W5195" s="17">
        <f t="array" ref="W5195">INDEX(shipping_prices!$C$1:$F6422,MATCH(I5195,shipping_prices!$A$1:$A6422,0),MATCH(M5195,shipping_prices!$C$1:$F$1,0))</f>
        <v>5.11</v>
      </c>
      <c r="X5195" s="15" t="str">
        <f t="shared" si="5"/>
        <v>Jason KlamczynskiAtlantic CityNew Jersey</v>
      </c>
      <c r="Y5195" s="15" t="str">
        <f t="shared" si="6"/>
        <v>Low</v>
      </c>
    </row>
    <row r="5196" hidden="1">
      <c r="A5196" s="1">
        <v>42941.0</v>
      </c>
      <c r="B5196" s="2" t="s">
        <v>5770</v>
      </c>
      <c r="C5196" s="2">
        <v>3.0</v>
      </c>
      <c r="D5196" s="2" t="s">
        <v>464</v>
      </c>
      <c r="E5196" s="2" t="s">
        <v>49</v>
      </c>
      <c r="F5196" s="2" t="s">
        <v>3341</v>
      </c>
      <c r="G5196" s="2" t="s">
        <v>29</v>
      </c>
      <c r="H5196" s="2" t="s">
        <v>255</v>
      </c>
      <c r="I5196" s="2" t="s">
        <v>163</v>
      </c>
      <c r="J5196" s="2" t="s">
        <v>164</v>
      </c>
      <c r="K5196" s="2" t="s">
        <v>33</v>
      </c>
      <c r="L5196" s="10">
        <v>42951.0</v>
      </c>
      <c r="M5196" s="2" t="s">
        <v>142</v>
      </c>
      <c r="N5196" s="11">
        <v>0.4</v>
      </c>
      <c r="O5196" s="12">
        <v>-47.0</v>
      </c>
      <c r="P5196" s="13">
        <v>-0.17</v>
      </c>
      <c r="Q5196" s="13">
        <v>281.0</v>
      </c>
      <c r="R5196" s="13">
        <f t="shared" si="1"/>
        <v>468.3333333</v>
      </c>
      <c r="S5196" s="14">
        <f t="shared" si="2"/>
        <v>156.1111111</v>
      </c>
      <c r="T5196" s="14">
        <f t="shared" si="3"/>
        <v>-0.1672597865</v>
      </c>
      <c r="U5196" s="15" t="str">
        <f>vlookup(F5196,'Sub categories'!$A:$C,3,False)</f>
        <v>Phones</v>
      </c>
      <c r="V5196" s="16">
        <f t="shared" si="4"/>
        <v>10</v>
      </c>
      <c r="W5196" s="17">
        <f t="array" ref="W5196">INDEX(shipping_prices!$C$1:$F6423,MATCH(I5196,shipping_prices!$A$1:$A6423,0),MATCH(M5196,shipping_prices!$C$1:$F$1,0))</f>
        <v>20.11</v>
      </c>
      <c r="X5196" s="15" t="str">
        <f t="shared" si="5"/>
        <v>Paul KnutsonPhiladelphiaPennsylvania</v>
      </c>
      <c r="Y5196" s="15" t="str">
        <f t="shared" si="6"/>
        <v>loss</v>
      </c>
    </row>
    <row r="5197" hidden="1">
      <c r="A5197" s="1">
        <v>42941.0</v>
      </c>
      <c r="B5197" s="2" t="s">
        <v>5770</v>
      </c>
      <c r="C5197" s="2">
        <v>5.0</v>
      </c>
      <c r="D5197" s="2" t="s">
        <v>464</v>
      </c>
      <c r="E5197" s="2" t="s">
        <v>49</v>
      </c>
      <c r="F5197" s="2" t="s">
        <v>3748</v>
      </c>
      <c r="G5197" s="2" t="s">
        <v>39</v>
      </c>
      <c r="H5197" s="2" t="s">
        <v>182</v>
      </c>
      <c r="I5197" s="2" t="s">
        <v>163</v>
      </c>
      <c r="J5197" s="2" t="s">
        <v>164</v>
      </c>
      <c r="K5197" s="2" t="s">
        <v>33</v>
      </c>
      <c r="L5197" s="10">
        <v>42951.0</v>
      </c>
      <c r="M5197" s="2" t="s">
        <v>142</v>
      </c>
      <c r="N5197" s="11">
        <v>0.7</v>
      </c>
      <c r="O5197" s="12">
        <v>-761.0</v>
      </c>
      <c r="P5197" s="13">
        <v>-0.67</v>
      </c>
      <c r="Q5197" s="13">
        <v>1141.0</v>
      </c>
      <c r="R5197" s="13">
        <f t="shared" si="1"/>
        <v>3803.333333</v>
      </c>
      <c r="S5197" s="14">
        <f t="shared" si="2"/>
        <v>760.6666667</v>
      </c>
      <c r="T5197" s="14">
        <f t="shared" si="3"/>
        <v>-0.6669588081</v>
      </c>
      <c r="U5197" s="15" t="str">
        <f>vlookup(F5197,'Sub categories'!$A:$C,3,False)</f>
        <v>Binders</v>
      </c>
      <c r="V5197" s="16">
        <f t="shared" si="4"/>
        <v>10</v>
      </c>
      <c r="W5197" s="17">
        <f t="array" ref="W5197">INDEX(shipping_prices!$C$1:$F6424,MATCH(I5197,shipping_prices!$A$1:$A6424,0),MATCH(M5197,shipping_prices!$C$1:$F$1,0))</f>
        <v>20.11</v>
      </c>
      <c r="X5197" s="15" t="str">
        <f t="shared" si="5"/>
        <v>Paul KnutsonPhiladelphiaPennsylvania</v>
      </c>
      <c r="Y5197" s="15" t="str">
        <f t="shared" si="6"/>
        <v>loss</v>
      </c>
    </row>
    <row r="5198">
      <c r="A5198" s="1">
        <v>42941.0</v>
      </c>
      <c r="B5198" s="2" t="s">
        <v>5771</v>
      </c>
      <c r="C5198" s="2">
        <v>2.0</v>
      </c>
      <c r="D5198" s="2" t="s">
        <v>1967</v>
      </c>
      <c r="E5198" s="2" t="s">
        <v>37</v>
      </c>
      <c r="F5198" s="2" t="s">
        <v>3509</v>
      </c>
      <c r="G5198" s="2" t="s">
        <v>45</v>
      </c>
      <c r="H5198" s="2" t="s">
        <v>130</v>
      </c>
      <c r="I5198" s="2" t="s">
        <v>31</v>
      </c>
      <c r="J5198" s="2" t="s">
        <v>32</v>
      </c>
      <c r="K5198" s="2" t="s">
        <v>33</v>
      </c>
      <c r="L5198" s="10">
        <v>42942.0</v>
      </c>
      <c r="M5198" s="2" t="s">
        <v>34</v>
      </c>
      <c r="N5198" s="11">
        <v>0.0</v>
      </c>
      <c r="O5198" s="12">
        <v>4.0</v>
      </c>
      <c r="P5198" s="13">
        <v>0.32</v>
      </c>
      <c r="Q5198" s="13">
        <v>13.0</v>
      </c>
      <c r="R5198" s="13">
        <f t="shared" si="1"/>
        <v>13</v>
      </c>
      <c r="S5198" s="14">
        <f t="shared" si="2"/>
        <v>6.5</v>
      </c>
      <c r="T5198" s="14">
        <f t="shared" si="3"/>
        <v>0.3076923077</v>
      </c>
      <c r="U5198" s="15" t="str">
        <f>vlookup(F5198,'Sub categories'!$A:$C,3,False)</f>
        <v>Furnishings</v>
      </c>
      <c r="V5198" s="16">
        <f t="shared" si="4"/>
        <v>1</v>
      </c>
      <c r="W5198" s="17">
        <f t="array" ref="W5198">INDEX(shipping_prices!$C$1:$F6425,MATCH(I5198,shipping_prices!$A$1:$A6425,0),MATCH(M5198,shipping_prices!$C$1:$F$1,0))</f>
        <v>10.09</v>
      </c>
      <c r="X5198" s="15" t="str">
        <f t="shared" si="5"/>
        <v>Edward HooksNew York CityNew York</v>
      </c>
      <c r="Y5198" s="15" t="str">
        <f t="shared" si="6"/>
        <v>Low</v>
      </c>
    </row>
    <row r="5199" hidden="1">
      <c r="A5199" s="1">
        <v>42941.0</v>
      </c>
      <c r="B5199" s="2" t="s">
        <v>5771</v>
      </c>
      <c r="C5199" s="2">
        <v>2.0</v>
      </c>
      <c r="D5199" s="2" t="s">
        <v>1967</v>
      </c>
      <c r="E5199" s="2" t="s">
        <v>37</v>
      </c>
      <c r="F5199" s="2" t="s">
        <v>1312</v>
      </c>
      <c r="G5199" s="2" t="s">
        <v>39</v>
      </c>
      <c r="H5199" s="2" t="s">
        <v>198</v>
      </c>
      <c r="I5199" s="2" t="s">
        <v>31</v>
      </c>
      <c r="J5199" s="2" t="s">
        <v>32</v>
      </c>
      <c r="K5199" s="2" t="s">
        <v>33</v>
      </c>
      <c r="L5199" s="10">
        <v>42942.0</v>
      </c>
      <c r="M5199" s="2" t="s">
        <v>34</v>
      </c>
      <c r="N5199" s="11">
        <v>0.0</v>
      </c>
      <c r="O5199" s="12">
        <v>6.0</v>
      </c>
      <c r="P5199" s="13">
        <v>0.46</v>
      </c>
      <c r="Q5199" s="13">
        <v>13.0</v>
      </c>
      <c r="R5199" s="13">
        <f t="shared" si="1"/>
        <v>13</v>
      </c>
      <c r="S5199" s="14">
        <f t="shared" si="2"/>
        <v>6.5</v>
      </c>
      <c r="T5199" s="14">
        <f t="shared" si="3"/>
        <v>0.4615384615</v>
      </c>
      <c r="U5199" s="15" t="str">
        <f>vlookup(F5199,'Sub categories'!$A:$C,3,False)</f>
        <v>Paper</v>
      </c>
      <c r="V5199" s="16">
        <f t="shared" si="4"/>
        <v>1</v>
      </c>
      <c r="W5199" s="17">
        <f t="array" ref="W5199">INDEX(shipping_prices!$C$1:$F6426,MATCH(I5199,shipping_prices!$A$1:$A6426,0),MATCH(M5199,shipping_prices!$C$1:$F$1,0))</f>
        <v>10.09</v>
      </c>
      <c r="X5199" s="15" t="str">
        <f t="shared" si="5"/>
        <v>Edward HooksNew York CityNew York</v>
      </c>
      <c r="Y5199" s="15" t="str">
        <f t="shared" si="6"/>
        <v>Low</v>
      </c>
    </row>
    <row r="5200" hidden="1">
      <c r="A5200" s="1">
        <v>42941.0</v>
      </c>
      <c r="B5200" s="2" t="s">
        <v>5771</v>
      </c>
      <c r="C5200" s="2">
        <v>3.0</v>
      </c>
      <c r="D5200" s="2" t="s">
        <v>1967</v>
      </c>
      <c r="E5200" s="2" t="s">
        <v>37</v>
      </c>
      <c r="F5200" s="2" t="s">
        <v>566</v>
      </c>
      <c r="G5200" s="2" t="s">
        <v>39</v>
      </c>
      <c r="H5200" s="2" t="s">
        <v>79</v>
      </c>
      <c r="I5200" s="2" t="s">
        <v>31</v>
      </c>
      <c r="J5200" s="2" t="s">
        <v>32</v>
      </c>
      <c r="K5200" s="2" t="s">
        <v>33</v>
      </c>
      <c r="L5200" s="10">
        <v>42942.0</v>
      </c>
      <c r="M5200" s="2" t="s">
        <v>34</v>
      </c>
      <c r="N5200" s="11">
        <v>0.2</v>
      </c>
      <c r="O5200" s="12">
        <v>34.0</v>
      </c>
      <c r="P5200" s="13">
        <v>0.38</v>
      </c>
      <c r="Q5200" s="13">
        <v>90.0</v>
      </c>
      <c r="R5200" s="13">
        <f t="shared" si="1"/>
        <v>112.5</v>
      </c>
      <c r="S5200" s="14">
        <f t="shared" si="2"/>
        <v>37.5</v>
      </c>
      <c r="T5200" s="14">
        <f t="shared" si="3"/>
        <v>0.3777777778</v>
      </c>
      <c r="U5200" s="15" t="str">
        <f>vlookup(F5200,'Sub categories'!$A:$C,3,False)</f>
        <v>Binders</v>
      </c>
      <c r="V5200" s="16">
        <f t="shared" si="4"/>
        <v>1</v>
      </c>
      <c r="W5200" s="17">
        <f t="array" ref="W5200">INDEX(shipping_prices!$C$1:$F6427,MATCH(I5200,shipping_prices!$A$1:$A6427,0),MATCH(M5200,shipping_prices!$C$1:$F$1,0))</f>
        <v>10.09</v>
      </c>
      <c r="X5200" s="15" t="str">
        <f t="shared" si="5"/>
        <v>Edward HooksNew York CityNew York</v>
      </c>
      <c r="Y5200" s="15" t="str">
        <f t="shared" si="6"/>
        <v>Low</v>
      </c>
    </row>
    <row r="5201">
      <c r="A5201" s="1">
        <v>42941.0</v>
      </c>
      <c r="B5201" s="2" t="s">
        <v>5771</v>
      </c>
      <c r="C5201" s="2">
        <v>5.0</v>
      </c>
      <c r="D5201" s="2" t="s">
        <v>1967</v>
      </c>
      <c r="E5201" s="2" t="s">
        <v>37</v>
      </c>
      <c r="F5201" s="2" t="s">
        <v>945</v>
      </c>
      <c r="G5201" s="2" t="s">
        <v>45</v>
      </c>
      <c r="H5201" s="2" t="s">
        <v>485</v>
      </c>
      <c r="I5201" s="2" t="s">
        <v>31</v>
      </c>
      <c r="J5201" s="2" t="s">
        <v>32</v>
      </c>
      <c r="K5201" s="2" t="s">
        <v>33</v>
      </c>
      <c r="L5201" s="10">
        <v>42942.0</v>
      </c>
      <c r="M5201" s="2" t="s">
        <v>34</v>
      </c>
      <c r="N5201" s="11">
        <v>0.0</v>
      </c>
      <c r="O5201" s="12">
        <v>84.0</v>
      </c>
      <c r="P5201" s="13">
        <v>0.39</v>
      </c>
      <c r="Q5201" s="13">
        <v>215.0</v>
      </c>
      <c r="R5201" s="13">
        <f t="shared" si="1"/>
        <v>215</v>
      </c>
      <c r="S5201" s="14">
        <f t="shared" si="2"/>
        <v>43</v>
      </c>
      <c r="T5201" s="14">
        <f t="shared" si="3"/>
        <v>0.3906976744</v>
      </c>
      <c r="U5201" s="15" t="str">
        <f>vlookup(F5201,'Sub categories'!$A:$C,3,False)</f>
        <v>Furnishings</v>
      </c>
      <c r="V5201" s="16">
        <f t="shared" si="4"/>
        <v>1</v>
      </c>
      <c r="W5201" s="17">
        <f t="array" ref="W5201">INDEX(shipping_prices!$C$1:$F6428,MATCH(I5201,shipping_prices!$A$1:$A6428,0),MATCH(M5201,shipping_prices!$C$1:$F$1,0))</f>
        <v>10.09</v>
      </c>
      <c r="X5201" s="15" t="str">
        <f t="shared" si="5"/>
        <v>Edward HooksNew York CityNew York</v>
      </c>
      <c r="Y5201" s="15" t="str">
        <f t="shared" si="6"/>
        <v>High</v>
      </c>
    </row>
    <row r="5202" hidden="1">
      <c r="A5202" s="1">
        <v>42941.0</v>
      </c>
      <c r="B5202" s="2" t="s">
        <v>5772</v>
      </c>
      <c r="C5202" s="2">
        <v>1.0</v>
      </c>
      <c r="D5202" s="2" t="s">
        <v>4487</v>
      </c>
      <c r="E5202" s="2" t="s">
        <v>37</v>
      </c>
      <c r="F5202" s="2" t="s">
        <v>1878</v>
      </c>
      <c r="G5202" s="2" t="s">
        <v>39</v>
      </c>
      <c r="H5202" s="2" t="s">
        <v>216</v>
      </c>
      <c r="I5202" s="2" t="s">
        <v>163</v>
      </c>
      <c r="J5202" s="2" t="s">
        <v>164</v>
      </c>
      <c r="K5202" s="2" t="s">
        <v>33</v>
      </c>
      <c r="L5202" s="10">
        <v>42946.0</v>
      </c>
      <c r="M5202" s="2" t="s">
        <v>34</v>
      </c>
      <c r="N5202" s="11">
        <v>0.2</v>
      </c>
      <c r="O5202" s="12">
        <v>1.0</v>
      </c>
      <c r="P5202" s="13">
        <v>0.13</v>
      </c>
      <c r="Q5202" s="13">
        <v>5.0</v>
      </c>
      <c r="R5202" s="13">
        <f t="shared" si="1"/>
        <v>6.25</v>
      </c>
      <c r="S5202" s="14">
        <f t="shared" si="2"/>
        <v>6.25</v>
      </c>
      <c r="T5202" s="14">
        <f t="shared" si="3"/>
        <v>0.2</v>
      </c>
      <c r="U5202" s="15" t="str">
        <f>vlookup(F5202,'Sub categories'!$A:$C,3,False)</f>
        <v>Art</v>
      </c>
      <c r="V5202" s="16">
        <f t="shared" si="4"/>
        <v>5</v>
      </c>
      <c r="W5202" s="17">
        <f t="array" ref="W5202">INDEX(shipping_prices!$C$1:$F6429,MATCH(I5202,shipping_prices!$A$1:$A6429,0),MATCH(M5202,shipping_prices!$C$1:$F$1,0))</f>
        <v>7.98</v>
      </c>
      <c r="X5202" s="15" t="str">
        <f t="shared" si="5"/>
        <v>Ben PetermanPhiladelphiaPennsylvania</v>
      </c>
      <c r="Y5202" s="15" t="str">
        <f t="shared" si="6"/>
        <v>Low</v>
      </c>
    </row>
    <row r="5203" hidden="1">
      <c r="A5203" s="1">
        <v>42941.0</v>
      </c>
      <c r="B5203" s="2" t="s">
        <v>5772</v>
      </c>
      <c r="C5203" s="2">
        <v>6.0</v>
      </c>
      <c r="D5203" s="2" t="s">
        <v>4487</v>
      </c>
      <c r="E5203" s="2" t="s">
        <v>37</v>
      </c>
      <c r="F5203" s="2" t="s">
        <v>1173</v>
      </c>
      <c r="G5203" s="2" t="s">
        <v>39</v>
      </c>
      <c r="H5203" s="2" t="s">
        <v>193</v>
      </c>
      <c r="I5203" s="2" t="s">
        <v>163</v>
      </c>
      <c r="J5203" s="2" t="s">
        <v>164</v>
      </c>
      <c r="K5203" s="2" t="s">
        <v>33</v>
      </c>
      <c r="L5203" s="10">
        <v>42946.0</v>
      </c>
      <c r="M5203" s="2" t="s">
        <v>34</v>
      </c>
      <c r="N5203" s="11">
        <v>0.7</v>
      </c>
      <c r="O5203" s="12">
        <v>-80.0</v>
      </c>
      <c r="P5203" s="13">
        <v>-0.77</v>
      </c>
      <c r="Q5203" s="13">
        <v>105.0</v>
      </c>
      <c r="R5203" s="13">
        <f t="shared" si="1"/>
        <v>350</v>
      </c>
      <c r="S5203" s="14">
        <f t="shared" si="2"/>
        <v>58.33333333</v>
      </c>
      <c r="T5203" s="14">
        <f t="shared" si="3"/>
        <v>-0.7619047619</v>
      </c>
      <c r="U5203" s="15" t="str">
        <f>vlookup(F5203,'Sub categories'!$A:$C,3,False)</f>
        <v>Binders</v>
      </c>
      <c r="V5203" s="16">
        <f t="shared" si="4"/>
        <v>5</v>
      </c>
      <c r="W5203" s="17">
        <f t="array" ref="W5203">INDEX(shipping_prices!$C$1:$F6430,MATCH(I5203,shipping_prices!$A$1:$A6430,0),MATCH(M5203,shipping_prices!$C$1:$F$1,0))</f>
        <v>7.98</v>
      </c>
      <c r="X5203" s="15" t="str">
        <f t="shared" si="5"/>
        <v>Ben PetermanPhiladelphiaPennsylvania</v>
      </c>
      <c r="Y5203" s="15" t="str">
        <f t="shared" si="6"/>
        <v>loss</v>
      </c>
    </row>
    <row r="5204" hidden="1">
      <c r="A5204" s="1">
        <v>42941.0</v>
      </c>
      <c r="B5204" s="2" t="s">
        <v>5773</v>
      </c>
      <c r="C5204" s="2">
        <v>2.0</v>
      </c>
      <c r="D5204" s="2" t="s">
        <v>5548</v>
      </c>
      <c r="E5204" s="2" t="s">
        <v>27</v>
      </c>
      <c r="F5204" s="2" t="s">
        <v>5774</v>
      </c>
      <c r="G5204" s="2" t="s">
        <v>29</v>
      </c>
      <c r="H5204" s="2" t="s">
        <v>2807</v>
      </c>
      <c r="I5204" s="2" t="s">
        <v>439</v>
      </c>
      <c r="J5204" s="2" t="s">
        <v>42</v>
      </c>
      <c r="K5204" s="2" t="s">
        <v>43</v>
      </c>
      <c r="L5204" s="10">
        <v>42952.0</v>
      </c>
      <c r="M5204" s="2" t="s">
        <v>34</v>
      </c>
      <c r="N5204" s="11">
        <v>0.2</v>
      </c>
      <c r="O5204" s="12">
        <v>77.0</v>
      </c>
      <c r="P5204" s="13">
        <v>0.11</v>
      </c>
      <c r="Q5204" s="13">
        <v>686.0</v>
      </c>
      <c r="R5204" s="13">
        <f t="shared" si="1"/>
        <v>857.5</v>
      </c>
      <c r="S5204" s="14">
        <f t="shared" si="2"/>
        <v>428.75</v>
      </c>
      <c r="T5204" s="14">
        <f t="shared" si="3"/>
        <v>0.112244898</v>
      </c>
      <c r="U5204" s="15" t="str">
        <f>vlookup(F5204,'Sub categories'!$A:$C,3,False)</f>
        <v>Machines</v>
      </c>
      <c r="V5204" s="16">
        <f t="shared" si="4"/>
        <v>11</v>
      </c>
      <c r="W5204" s="17">
        <f t="array" ref="W5204">INDEX(shipping_prices!$C$1:$F6431,MATCH(I5204,shipping_prices!$A$1:$A6431,0),MATCH(M5204,shipping_prices!$C$1:$F$1,0))</f>
        <v>14.3</v>
      </c>
      <c r="X5204" s="15" t="str">
        <f t="shared" si="5"/>
        <v>Cindy ChapmanSan DiegoCalifornia</v>
      </c>
      <c r="Y5204" s="15" t="str">
        <f t="shared" si="6"/>
        <v>High</v>
      </c>
    </row>
    <row r="5205" hidden="1">
      <c r="A5205" s="1">
        <v>42941.0</v>
      </c>
      <c r="B5205" s="2" t="s">
        <v>5775</v>
      </c>
      <c r="C5205" s="2">
        <v>3.0</v>
      </c>
      <c r="D5205" s="2" t="s">
        <v>3134</v>
      </c>
      <c r="E5205" s="2" t="s">
        <v>49</v>
      </c>
      <c r="F5205" s="2" t="s">
        <v>3075</v>
      </c>
      <c r="G5205" s="2" t="s">
        <v>39</v>
      </c>
      <c r="H5205" s="2" t="s">
        <v>341</v>
      </c>
      <c r="I5205" s="2" t="s">
        <v>501</v>
      </c>
      <c r="J5205" s="2" t="s">
        <v>321</v>
      </c>
      <c r="K5205" s="2" t="s">
        <v>33</v>
      </c>
      <c r="L5205" s="10">
        <v>42943.0</v>
      </c>
      <c r="M5205" s="2" t="s">
        <v>90</v>
      </c>
      <c r="N5205" s="11">
        <v>0.2</v>
      </c>
      <c r="O5205" s="12">
        <v>3.0</v>
      </c>
      <c r="P5205" s="13">
        <v>0.33</v>
      </c>
      <c r="Q5205" s="13">
        <v>11.0</v>
      </c>
      <c r="R5205" s="13">
        <f t="shared" si="1"/>
        <v>13.75</v>
      </c>
      <c r="S5205" s="14">
        <f t="shared" si="2"/>
        <v>4.583333333</v>
      </c>
      <c r="T5205" s="14">
        <f t="shared" si="3"/>
        <v>0.2727272727</v>
      </c>
      <c r="U5205" s="15" t="str">
        <f>vlookup(F5205,'Sub categories'!$A:$C,3,False)</f>
        <v>Paper</v>
      </c>
      <c r="V5205" s="16">
        <f t="shared" si="4"/>
        <v>2</v>
      </c>
      <c r="W5205" s="17">
        <f t="array" ref="W5205">INDEX(shipping_prices!$C$1:$F6432,MATCH(I5205,shipping_prices!$A$1:$A6432,0),MATCH(M5205,shipping_prices!$C$1:$F$1,0))</f>
        <v>5.73</v>
      </c>
      <c r="X5205" s="15" t="str">
        <f t="shared" si="5"/>
        <v>Julia BarnettColumbusOhio</v>
      </c>
      <c r="Y5205" s="15" t="str">
        <f t="shared" si="6"/>
        <v>Low</v>
      </c>
    </row>
    <row r="5206" hidden="1">
      <c r="A5206" s="1">
        <v>42944.0</v>
      </c>
      <c r="B5206" s="2" t="s">
        <v>5776</v>
      </c>
      <c r="C5206" s="2">
        <v>2.0</v>
      </c>
      <c r="D5206" s="2" t="s">
        <v>3308</v>
      </c>
      <c r="E5206" s="2" t="s">
        <v>37</v>
      </c>
      <c r="F5206" s="2" t="s">
        <v>1298</v>
      </c>
      <c r="G5206" s="2" t="s">
        <v>29</v>
      </c>
      <c r="H5206" s="2" t="s">
        <v>220</v>
      </c>
      <c r="I5206" s="2" t="s">
        <v>1140</v>
      </c>
      <c r="J5206" s="2" t="s">
        <v>3744</v>
      </c>
      <c r="K5206" s="2" t="s">
        <v>33</v>
      </c>
      <c r="L5206" s="10">
        <v>42946.0</v>
      </c>
      <c r="M5206" s="2" t="s">
        <v>34</v>
      </c>
      <c r="N5206" s="11">
        <v>0.0</v>
      </c>
      <c r="O5206" s="12">
        <v>58.0</v>
      </c>
      <c r="P5206" s="13">
        <v>0.36</v>
      </c>
      <c r="Q5206" s="13">
        <v>160.0</v>
      </c>
      <c r="R5206" s="13">
        <f t="shared" si="1"/>
        <v>160</v>
      </c>
      <c r="S5206" s="14">
        <f t="shared" si="2"/>
        <v>80</v>
      </c>
      <c r="T5206" s="14">
        <f t="shared" si="3"/>
        <v>0.3625</v>
      </c>
      <c r="U5206" s="15" t="str">
        <f>vlookup(F5206,'Sub categories'!$A:$C,3,False)</f>
        <v>Accessories</v>
      </c>
      <c r="V5206" s="16">
        <f t="shared" si="4"/>
        <v>2</v>
      </c>
      <c r="W5206" s="17">
        <f t="array" ref="W5206">INDEX(shipping_prices!$C$1:$F6433,MATCH(I5206,shipping_prices!$A$1:$A6433,0),MATCH(M5206,shipping_prices!$C$1:$F$1,0))</f>
        <v>9.7</v>
      </c>
      <c r="X5206" s="15" t="str">
        <f t="shared" si="5"/>
        <v>Eleni McCraryDoverNew Hampshire</v>
      </c>
      <c r="Y5206" s="15" t="str">
        <f t="shared" si="6"/>
        <v>High</v>
      </c>
    </row>
    <row r="5207" hidden="1">
      <c r="A5207" s="1">
        <v>42944.0</v>
      </c>
      <c r="B5207" s="2" t="s">
        <v>5777</v>
      </c>
      <c r="C5207" s="2">
        <v>2.0</v>
      </c>
      <c r="D5207" s="2" t="s">
        <v>3343</v>
      </c>
      <c r="E5207" s="2" t="s">
        <v>27</v>
      </c>
      <c r="F5207" s="2" t="s">
        <v>212</v>
      </c>
      <c r="G5207" s="2" t="s">
        <v>39</v>
      </c>
      <c r="H5207" s="2" t="s">
        <v>193</v>
      </c>
      <c r="I5207" s="2" t="s">
        <v>5285</v>
      </c>
      <c r="J5207" s="2" t="s">
        <v>1449</v>
      </c>
      <c r="K5207" s="2" t="s">
        <v>33</v>
      </c>
      <c r="L5207" s="10">
        <v>42953.0</v>
      </c>
      <c r="M5207" s="2" t="s">
        <v>142</v>
      </c>
      <c r="N5207" s="11">
        <v>0.0</v>
      </c>
      <c r="O5207" s="12">
        <v>7.0</v>
      </c>
      <c r="P5207" s="13">
        <v>0.47</v>
      </c>
      <c r="Q5207" s="13">
        <v>15.0</v>
      </c>
      <c r="R5207" s="13">
        <f t="shared" si="1"/>
        <v>15</v>
      </c>
      <c r="S5207" s="14">
        <f t="shared" si="2"/>
        <v>7.5</v>
      </c>
      <c r="T5207" s="14">
        <f t="shared" si="3"/>
        <v>0.4666666667</v>
      </c>
      <c r="U5207" s="15" t="str">
        <f>vlookup(F5207,'Sub categories'!$A:$C,3,False)</f>
        <v>Labels</v>
      </c>
      <c r="V5207" s="16">
        <f t="shared" si="4"/>
        <v>9</v>
      </c>
      <c r="W5207" s="17">
        <f t="array" ref="W5207">INDEX(shipping_prices!$C$1:$F6434,MATCH(I5207,shipping_prices!$A$1:$A6434,0),MATCH(M5207,shipping_prices!$C$1:$F$1,0))</f>
        <v>23.69</v>
      </c>
      <c r="X5207" s="15" t="str">
        <f t="shared" si="5"/>
        <v>Arthur GainerWaterburyConnecticut</v>
      </c>
      <c r="Y5207" s="15" t="str">
        <f t="shared" si="6"/>
        <v>Low</v>
      </c>
    </row>
    <row r="5208" hidden="1">
      <c r="A5208" s="1">
        <v>42944.0</v>
      </c>
      <c r="B5208" s="2" t="s">
        <v>5777</v>
      </c>
      <c r="C5208" s="2">
        <v>7.0</v>
      </c>
      <c r="D5208" s="2" t="s">
        <v>3343</v>
      </c>
      <c r="E5208" s="2" t="s">
        <v>27</v>
      </c>
      <c r="F5208" s="2" t="s">
        <v>2879</v>
      </c>
      <c r="G5208" s="2" t="s">
        <v>39</v>
      </c>
      <c r="H5208" s="2" t="s">
        <v>297</v>
      </c>
      <c r="I5208" s="2" t="s">
        <v>5285</v>
      </c>
      <c r="J5208" s="2" t="s">
        <v>1449</v>
      </c>
      <c r="K5208" s="2" t="s">
        <v>33</v>
      </c>
      <c r="L5208" s="10">
        <v>42953.0</v>
      </c>
      <c r="M5208" s="2" t="s">
        <v>142</v>
      </c>
      <c r="N5208" s="11">
        <v>0.0</v>
      </c>
      <c r="O5208" s="12">
        <v>19.0</v>
      </c>
      <c r="P5208" s="13">
        <v>0.29</v>
      </c>
      <c r="Q5208" s="13">
        <v>65.0</v>
      </c>
      <c r="R5208" s="13">
        <f t="shared" si="1"/>
        <v>65</v>
      </c>
      <c r="S5208" s="14">
        <f t="shared" si="2"/>
        <v>9.285714286</v>
      </c>
      <c r="T5208" s="14">
        <f t="shared" si="3"/>
        <v>0.2923076923</v>
      </c>
      <c r="U5208" s="15" t="str">
        <f>vlookup(F5208,'Sub categories'!$A:$C,3,False)</f>
        <v>Supplies</v>
      </c>
      <c r="V5208" s="16">
        <f t="shared" si="4"/>
        <v>9</v>
      </c>
      <c r="W5208" s="17">
        <f t="array" ref="W5208">INDEX(shipping_prices!$C$1:$F6435,MATCH(I5208,shipping_prices!$A$1:$A6435,0),MATCH(M5208,shipping_prices!$C$1:$F$1,0))</f>
        <v>23.69</v>
      </c>
      <c r="X5208" s="15" t="str">
        <f t="shared" si="5"/>
        <v>Arthur GainerWaterburyConnecticut</v>
      </c>
      <c r="Y5208" s="15" t="str">
        <f t="shared" si="6"/>
        <v>Low</v>
      </c>
    </row>
    <row r="5209">
      <c r="A5209" s="1">
        <v>42944.0</v>
      </c>
      <c r="B5209" s="2" t="s">
        <v>5777</v>
      </c>
      <c r="C5209" s="2">
        <v>4.0</v>
      </c>
      <c r="D5209" s="2" t="s">
        <v>3343</v>
      </c>
      <c r="E5209" s="2" t="s">
        <v>27</v>
      </c>
      <c r="F5209" s="2" t="s">
        <v>2089</v>
      </c>
      <c r="G5209" s="2" t="s">
        <v>45</v>
      </c>
      <c r="H5209" s="2" t="s">
        <v>130</v>
      </c>
      <c r="I5209" s="2" t="s">
        <v>5285</v>
      </c>
      <c r="J5209" s="2" t="s">
        <v>1449</v>
      </c>
      <c r="K5209" s="2" t="s">
        <v>33</v>
      </c>
      <c r="L5209" s="10">
        <v>42953.0</v>
      </c>
      <c r="M5209" s="2" t="s">
        <v>142</v>
      </c>
      <c r="N5209" s="11">
        <v>0.0</v>
      </c>
      <c r="O5209" s="12">
        <v>17.0</v>
      </c>
      <c r="P5209" s="13">
        <v>0.1</v>
      </c>
      <c r="Q5209" s="13">
        <v>173.0</v>
      </c>
      <c r="R5209" s="13">
        <f t="shared" si="1"/>
        <v>173</v>
      </c>
      <c r="S5209" s="14">
        <f t="shared" si="2"/>
        <v>43.25</v>
      </c>
      <c r="T5209" s="14">
        <f t="shared" si="3"/>
        <v>0.09826589595</v>
      </c>
      <c r="U5209" s="15" t="str">
        <f>vlookup(F5209,'Sub categories'!$A:$C,3,False)</f>
        <v>Furnishings</v>
      </c>
      <c r="V5209" s="16">
        <f t="shared" si="4"/>
        <v>9</v>
      </c>
      <c r="W5209" s="17">
        <f t="array" ref="W5209">INDEX(shipping_prices!$C$1:$F6436,MATCH(I5209,shipping_prices!$A$1:$A6436,0),MATCH(M5209,shipping_prices!$C$1:$F$1,0))</f>
        <v>23.69</v>
      </c>
      <c r="X5209" s="15" t="str">
        <f t="shared" si="5"/>
        <v>Arthur GainerWaterburyConnecticut</v>
      </c>
      <c r="Y5209" s="15" t="str">
        <f t="shared" si="6"/>
        <v>Low</v>
      </c>
    </row>
    <row r="5210" hidden="1">
      <c r="A5210" s="1">
        <v>42944.0</v>
      </c>
      <c r="B5210" s="2" t="s">
        <v>5778</v>
      </c>
      <c r="C5210" s="2">
        <v>5.0</v>
      </c>
      <c r="D5210" s="2" t="s">
        <v>2555</v>
      </c>
      <c r="E5210" s="2" t="s">
        <v>27</v>
      </c>
      <c r="F5210" s="2" t="s">
        <v>1470</v>
      </c>
      <c r="G5210" s="2" t="s">
        <v>39</v>
      </c>
      <c r="H5210" s="2" t="s">
        <v>1471</v>
      </c>
      <c r="I5210" s="2" t="s">
        <v>2019</v>
      </c>
      <c r="J5210" s="2" t="s">
        <v>321</v>
      </c>
      <c r="K5210" s="2" t="s">
        <v>33</v>
      </c>
      <c r="L5210" s="10">
        <v>42945.0</v>
      </c>
      <c r="M5210" s="2" t="s">
        <v>34</v>
      </c>
      <c r="N5210" s="11">
        <v>0.2</v>
      </c>
      <c r="O5210" s="12">
        <v>9.0</v>
      </c>
      <c r="P5210" s="13">
        <v>0.08</v>
      </c>
      <c r="Q5210" s="13">
        <v>124.0</v>
      </c>
      <c r="R5210" s="13">
        <f t="shared" si="1"/>
        <v>155</v>
      </c>
      <c r="S5210" s="14">
        <f t="shared" si="2"/>
        <v>31</v>
      </c>
      <c r="T5210" s="14">
        <f t="shared" si="3"/>
        <v>0.07258064516</v>
      </c>
      <c r="U5210" s="15" t="str">
        <f>vlookup(F5210,'Sub categories'!$A:$C,3,False)</f>
        <v>Appliances</v>
      </c>
      <c r="V5210" s="16">
        <f t="shared" si="4"/>
        <v>1</v>
      </c>
      <c r="W5210" s="17">
        <f t="array" ref="W5210">INDEX(shipping_prices!$C$1:$F6437,MATCH(I5210,shipping_prices!$A$1:$A6437,0),MATCH(M5210,shipping_prices!$C$1:$F$1,0))</f>
        <v>9.73</v>
      </c>
      <c r="X5210" s="15" t="str">
        <f t="shared" si="5"/>
        <v>Justin MacKendrickHamiltonOhio</v>
      </c>
      <c r="Y5210" s="15" t="str">
        <f t="shared" si="6"/>
        <v>Low</v>
      </c>
    </row>
    <row r="5211" hidden="1">
      <c r="A5211" s="1">
        <v>42944.0</v>
      </c>
      <c r="B5211" s="2" t="s">
        <v>5779</v>
      </c>
      <c r="C5211" s="2">
        <v>3.0</v>
      </c>
      <c r="D5211" s="2" t="s">
        <v>1123</v>
      </c>
      <c r="E5211" s="2" t="s">
        <v>49</v>
      </c>
      <c r="F5211" s="2" t="s">
        <v>887</v>
      </c>
      <c r="G5211" s="2" t="s">
        <v>39</v>
      </c>
      <c r="H5211" s="2" t="s">
        <v>193</v>
      </c>
      <c r="I5211" s="2" t="s">
        <v>140</v>
      </c>
      <c r="J5211" s="2" t="s">
        <v>141</v>
      </c>
      <c r="K5211" s="2" t="s">
        <v>77</v>
      </c>
      <c r="L5211" s="10">
        <v>42951.0</v>
      </c>
      <c r="M5211" s="2" t="s">
        <v>34</v>
      </c>
      <c r="N5211" s="11">
        <v>0.8</v>
      </c>
      <c r="O5211" s="12">
        <v>-3.0</v>
      </c>
      <c r="P5211" s="13">
        <v>-1.7</v>
      </c>
      <c r="Q5211" s="13">
        <v>2.0</v>
      </c>
      <c r="R5211" s="13">
        <f t="shared" si="1"/>
        <v>10</v>
      </c>
      <c r="S5211" s="14">
        <f t="shared" si="2"/>
        <v>3.333333333</v>
      </c>
      <c r="T5211" s="14">
        <f t="shared" si="3"/>
        <v>-1.5</v>
      </c>
      <c r="U5211" s="15" t="str">
        <f>vlookup(F5211,'Sub categories'!$A:$C,3,False)</f>
        <v>Binders</v>
      </c>
      <c r="V5211" s="16">
        <f t="shared" si="4"/>
        <v>7</v>
      </c>
      <c r="W5211" s="17">
        <f t="array" ref="W5211">INDEX(shipping_prices!$C$1:$F6438,MATCH(I5211,shipping_prices!$A$1:$A6438,0),MATCH(M5211,shipping_prices!$C$1:$F$1,0))</f>
        <v>13.2</v>
      </c>
      <c r="X5211" s="15" t="str">
        <f t="shared" si="5"/>
        <v>Rick BensleyChicagoIllinois</v>
      </c>
      <c r="Y5211" s="15" t="str">
        <f t="shared" si="6"/>
        <v>loss</v>
      </c>
    </row>
    <row r="5212" hidden="1">
      <c r="A5212" s="1">
        <v>42944.0</v>
      </c>
      <c r="B5212" s="2" t="s">
        <v>5779</v>
      </c>
      <c r="C5212" s="2">
        <v>7.0</v>
      </c>
      <c r="D5212" s="2" t="s">
        <v>1123</v>
      </c>
      <c r="E5212" s="2" t="s">
        <v>49</v>
      </c>
      <c r="F5212" s="2" t="s">
        <v>3047</v>
      </c>
      <c r="G5212" s="2" t="s">
        <v>39</v>
      </c>
      <c r="H5212" s="2" t="s">
        <v>193</v>
      </c>
      <c r="I5212" s="2" t="s">
        <v>140</v>
      </c>
      <c r="J5212" s="2" t="s">
        <v>141</v>
      </c>
      <c r="K5212" s="2" t="s">
        <v>77</v>
      </c>
      <c r="L5212" s="10">
        <v>42951.0</v>
      </c>
      <c r="M5212" s="2" t="s">
        <v>34</v>
      </c>
      <c r="N5212" s="11">
        <v>0.2</v>
      </c>
      <c r="O5212" s="12">
        <v>23.0</v>
      </c>
      <c r="P5212" s="13">
        <v>0.35</v>
      </c>
      <c r="Q5212" s="13">
        <v>65.0</v>
      </c>
      <c r="R5212" s="13">
        <f t="shared" si="1"/>
        <v>81.25</v>
      </c>
      <c r="S5212" s="14">
        <f t="shared" si="2"/>
        <v>11.60714286</v>
      </c>
      <c r="T5212" s="14">
        <f t="shared" si="3"/>
        <v>0.3538461538</v>
      </c>
      <c r="U5212" s="15" t="str">
        <f>vlookup(F5212,'Sub categories'!$A:$C,3,False)</f>
        <v>Paper</v>
      </c>
      <c r="V5212" s="16">
        <f t="shared" si="4"/>
        <v>7</v>
      </c>
      <c r="W5212" s="17">
        <f t="array" ref="W5212">INDEX(shipping_prices!$C$1:$F6439,MATCH(I5212,shipping_prices!$A$1:$A6439,0),MATCH(M5212,shipping_prices!$C$1:$F$1,0))</f>
        <v>13.2</v>
      </c>
      <c r="X5212" s="15" t="str">
        <f t="shared" si="5"/>
        <v>Rick BensleyChicagoIllinois</v>
      </c>
      <c r="Y5212" s="15" t="str">
        <f t="shared" si="6"/>
        <v>Low</v>
      </c>
    </row>
    <row r="5213" hidden="1">
      <c r="A5213" s="1">
        <v>42944.0</v>
      </c>
      <c r="B5213" s="2" t="s">
        <v>5779</v>
      </c>
      <c r="C5213" s="2">
        <v>3.0</v>
      </c>
      <c r="D5213" s="2" t="s">
        <v>1123</v>
      </c>
      <c r="E5213" s="2" t="s">
        <v>49</v>
      </c>
      <c r="F5213" s="2" t="s">
        <v>2382</v>
      </c>
      <c r="G5213" s="2" t="s">
        <v>29</v>
      </c>
      <c r="H5213" s="2" t="s">
        <v>371</v>
      </c>
      <c r="I5213" s="2" t="s">
        <v>140</v>
      </c>
      <c r="J5213" s="2" t="s">
        <v>141</v>
      </c>
      <c r="K5213" s="2" t="s">
        <v>77</v>
      </c>
      <c r="L5213" s="10">
        <v>42951.0</v>
      </c>
      <c r="M5213" s="2" t="s">
        <v>34</v>
      </c>
      <c r="N5213" s="11">
        <v>0.2</v>
      </c>
      <c r="O5213" s="12">
        <v>-11.0</v>
      </c>
      <c r="P5213" s="13">
        <v>-0.11</v>
      </c>
      <c r="Q5213" s="13">
        <v>96.0</v>
      </c>
      <c r="R5213" s="13">
        <f t="shared" si="1"/>
        <v>120</v>
      </c>
      <c r="S5213" s="14">
        <f t="shared" si="2"/>
        <v>40</v>
      </c>
      <c r="T5213" s="14">
        <f t="shared" si="3"/>
        <v>-0.1145833333</v>
      </c>
      <c r="U5213" s="15" t="str">
        <f>vlookup(F5213,'Sub categories'!$A:$C,3,False)</f>
        <v>Accessories</v>
      </c>
      <c r="V5213" s="16">
        <f t="shared" si="4"/>
        <v>7</v>
      </c>
      <c r="W5213" s="17">
        <f t="array" ref="W5213">INDEX(shipping_prices!$C$1:$F6440,MATCH(I5213,shipping_prices!$A$1:$A6440,0),MATCH(M5213,shipping_prices!$C$1:$F$1,0))</f>
        <v>13.2</v>
      </c>
      <c r="X5213" s="15" t="str">
        <f t="shared" si="5"/>
        <v>Rick BensleyChicagoIllinois</v>
      </c>
      <c r="Y5213" s="15" t="str">
        <f t="shared" si="6"/>
        <v>loss</v>
      </c>
    </row>
    <row r="5214" hidden="1">
      <c r="A5214" s="1">
        <v>42945.0</v>
      </c>
      <c r="B5214" s="2" t="s">
        <v>5780</v>
      </c>
      <c r="C5214" s="2">
        <v>6.0</v>
      </c>
      <c r="D5214" s="2" t="s">
        <v>1306</v>
      </c>
      <c r="E5214" s="2" t="s">
        <v>37</v>
      </c>
      <c r="F5214" s="2" t="s">
        <v>2005</v>
      </c>
      <c r="G5214" s="2" t="s">
        <v>39</v>
      </c>
      <c r="H5214" s="2" t="s">
        <v>1290</v>
      </c>
      <c r="I5214" s="2" t="s">
        <v>2613</v>
      </c>
      <c r="J5214" s="2" t="s">
        <v>321</v>
      </c>
      <c r="K5214" s="2" t="s">
        <v>33</v>
      </c>
      <c r="L5214" s="10">
        <v>42957.0</v>
      </c>
      <c r="M5214" s="2" t="s">
        <v>34</v>
      </c>
      <c r="N5214" s="11">
        <v>0.2</v>
      </c>
      <c r="O5214" s="12">
        <v>17.0</v>
      </c>
      <c r="P5214" s="13">
        <v>0.16</v>
      </c>
      <c r="Q5214" s="13">
        <v>104.0</v>
      </c>
      <c r="R5214" s="13">
        <f t="shared" si="1"/>
        <v>130</v>
      </c>
      <c r="S5214" s="14">
        <f t="shared" si="2"/>
        <v>21.66666667</v>
      </c>
      <c r="T5214" s="14">
        <f t="shared" si="3"/>
        <v>0.1634615385</v>
      </c>
      <c r="U5214" s="15" t="str">
        <f>vlookup(F5214,'Sub categories'!$A:$C,3,False)</f>
        <v>Appliances</v>
      </c>
      <c r="V5214" s="16">
        <f t="shared" si="4"/>
        <v>12</v>
      </c>
      <c r="W5214" s="17">
        <f t="array" ref="W5214">INDEX(shipping_prices!$C$1:$F6441,MATCH(I5214,shipping_prices!$A$1:$A6441,0),MATCH(M5214,shipping_prices!$C$1:$F$1,0))</f>
        <v>6.52</v>
      </c>
      <c r="X5214" s="15" t="str">
        <f t="shared" si="5"/>
        <v>Sean BraxtonKentOhio</v>
      </c>
      <c r="Y5214" s="15" t="str">
        <f t="shared" si="6"/>
        <v>Low</v>
      </c>
    </row>
    <row r="5215" hidden="1">
      <c r="A5215" s="1">
        <v>42945.0</v>
      </c>
      <c r="B5215" s="2" t="s">
        <v>5781</v>
      </c>
      <c r="C5215" s="2">
        <v>2.0</v>
      </c>
      <c r="D5215" s="2" t="s">
        <v>513</v>
      </c>
      <c r="E5215" s="2" t="s">
        <v>27</v>
      </c>
      <c r="F5215" s="2" t="s">
        <v>3303</v>
      </c>
      <c r="G5215" s="2" t="s">
        <v>39</v>
      </c>
      <c r="H5215" s="2" t="s">
        <v>79</v>
      </c>
      <c r="I5215" s="2" t="s">
        <v>1814</v>
      </c>
      <c r="J5215" s="2" t="s">
        <v>1294</v>
      </c>
      <c r="K5215" s="2" t="s">
        <v>33</v>
      </c>
      <c r="L5215" s="10">
        <v>42953.0</v>
      </c>
      <c r="M5215" s="2" t="s">
        <v>142</v>
      </c>
      <c r="N5215" s="11">
        <v>0.0</v>
      </c>
      <c r="O5215" s="12">
        <v>17.0</v>
      </c>
      <c r="P5215" s="13">
        <v>0.25</v>
      </c>
      <c r="Q5215" s="13">
        <v>70.0</v>
      </c>
      <c r="R5215" s="13">
        <f t="shared" si="1"/>
        <v>70</v>
      </c>
      <c r="S5215" s="14">
        <f t="shared" si="2"/>
        <v>35</v>
      </c>
      <c r="T5215" s="14">
        <f t="shared" si="3"/>
        <v>0.2428571429</v>
      </c>
      <c r="U5215" s="15" t="str">
        <f>vlookup(F5215,'Sub categories'!$A:$C,3,False)</f>
        <v>Storage</v>
      </c>
      <c r="V5215" s="16">
        <f t="shared" si="4"/>
        <v>8</v>
      </c>
      <c r="W5215" s="17">
        <f t="array" ref="W5215">INDEX(shipping_prices!$C$1:$F6442,MATCH(I5215,shipping_prices!$A$1:$A6442,0),MATCH(M5215,shipping_prices!$C$1:$F$1,0))</f>
        <v>23.36</v>
      </c>
      <c r="X5215" s="15" t="str">
        <f t="shared" si="5"/>
        <v>Clytie KeltyProvidenceRhode Island</v>
      </c>
      <c r="Y5215" s="15" t="str">
        <f t="shared" si="6"/>
        <v>Low</v>
      </c>
    </row>
    <row r="5216" hidden="1">
      <c r="A5216" s="1">
        <v>42945.0</v>
      </c>
      <c r="B5216" s="2" t="s">
        <v>5782</v>
      </c>
      <c r="C5216" s="2">
        <v>6.0</v>
      </c>
      <c r="D5216" s="2" t="s">
        <v>5319</v>
      </c>
      <c r="E5216" s="2" t="s">
        <v>27</v>
      </c>
      <c r="F5216" s="2" t="s">
        <v>1875</v>
      </c>
      <c r="G5216" s="2" t="s">
        <v>39</v>
      </c>
      <c r="H5216" s="2" t="s">
        <v>51</v>
      </c>
      <c r="I5216" s="2" t="s">
        <v>571</v>
      </c>
      <c r="J5216" s="2" t="s">
        <v>282</v>
      </c>
      <c r="K5216" s="2" t="s">
        <v>77</v>
      </c>
      <c r="L5216" s="10">
        <v>42949.0</v>
      </c>
      <c r="M5216" s="2" t="s">
        <v>34</v>
      </c>
      <c r="N5216" s="11">
        <v>0.0</v>
      </c>
      <c r="O5216" s="12">
        <v>16.0</v>
      </c>
      <c r="P5216" s="13">
        <v>0.45</v>
      </c>
      <c r="Q5216" s="13">
        <v>36.0</v>
      </c>
      <c r="R5216" s="13">
        <f t="shared" si="1"/>
        <v>36</v>
      </c>
      <c r="S5216" s="14">
        <f t="shared" si="2"/>
        <v>6</v>
      </c>
      <c r="T5216" s="14">
        <f t="shared" si="3"/>
        <v>0.4444444444</v>
      </c>
      <c r="U5216" s="15" t="str">
        <f>vlookup(F5216,'Sub categories'!$A:$C,3,False)</f>
        <v>Paper</v>
      </c>
      <c r="V5216" s="16">
        <f t="shared" si="4"/>
        <v>4</v>
      </c>
      <c r="W5216" s="17">
        <f t="array" ref="W5216">INDEX(shipping_prices!$C$1:$F6443,MATCH(I5216,shipping_prices!$A$1:$A6443,0),MATCH(M5216,shipping_prices!$C$1:$F$1,0))</f>
        <v>13.83</v>
      </c>
      <c r="X5216" s="15" t="str">
        <f t="shared" si="5"/>
        <v>Anna ChungLawrenceIndiana</v>
      </c>
      <c r="Y5216" s="15" t="str">
        <f t="shared" si="6"/>
        <v>Low</v>
      </c>
    </row>
    <row r="5217" hidden="1">
      <c r="A5217" s="1">
        <v>42945.0</v>
      </c>
      <c r="B5217" s="2" t="s">
        <v>5783</v>
      </c>
      <c r="C5217" s="2">
        <v>3.0</v>
      </c>
      <c r="D5217" s="2" t="s">
        <v>230</v>
      </c>
      <c r="E5217" s="2" t="s">
        <v>27</v>
      </c>
      <c r="F5217" s="2" t="s">
        <v>1529</v>
      </c>
      <c r="G5217" s="2" t="s">
        <v>39</v>
      </c>
      <c r="H5217" s="2" t="s">
        <v>79</v>
      </c>
      <c r="I5217" s="2" t="s">
        <v>169</v>
      </c>
      <c r="J5217" s="2" t="s">
        <v>42</v>
      </c>
      <c r="K5217" s="2" t="s">
        <v>43</v>
      </c>
      <c r="L5217" s="10">
        <v>42952.0</v>
      </c>
      <c r="M5217" s="2" t="s">
        <v>90</v>
      </c>
      <c r="N5217" s="11">
        <v>0.2</v>
      </c>
      <c r="O5217" s="12">
        <v>2.0</v>
      </c>
      <c r="P5217" s="13">
        <v>0.35</v>
      </c>
      <c r="Q5217" s="13">
        <v>5.0</v>
      </c>
      <c r="R5217" s="13">
        <f t="shared" si="1"/>
        <v>6.25</v>
      </c>
      <c r="S5217" s="14">
        <f t="shared" si="2"/>
        <v>2.083333333</v>
      </c>
      <c r="T5217" s="14">
        <f t="shared" si="3"/>
        <v>0.4</v>
      </c>
      <c r="U5217" s="15" t="str">
        <f>vlookup(F5217,'Sub categories'!$A:$C,3,False)</f>
        <v>Binders</v>
      </c>
      <c r="V5217" s="16">
        <f t="shared" si="4"/>
        <v>7</v>
      </c>
      <c r="W5217" s="17">
        <f t="array" ref="W5217">INDEX(shipping_prices!$C$1:$F6444,MATCH(I5217,shipping_prices!$A$1:$A6444,0),MATCH(M5217,shipping_prices!$C$1:$F$1,0))</f>
        <v>6.7</v>
      </c>
      <c r="X5217" s="15" t="str">
        <f t="shared" si="5"/>
        <v>Arianne IrvingLos AngelesCalifornia</v>
      </c>
      <c r="Y5217" s="15" t="str">
        <f t="shared" si="6"/>
        <v>Low</v>
      </c>
    </row>
    <row r="5218" hidden="1">
      <c r="A5218" s="1">
        <v>42946.0</v>
      </c>
      <c r="B5218" s="2" t="s">
        <v>5783</v>
      </c>
      <c r="C5218" s="2">
        <v>5.0</v>
      </c>
      <c r="D5218" s="2" t="s">
        <v>230</v>
      </c>
      <c r="E5218" s="2" t="s">
        <v>27</v>
      </c>
      <c r="F5218" s="2" t="s">
        <v>5784</v>
      </c>
      <c r="G5218" s="2" t="s">
        <v>39</v>
      </c>
      <c r="H5218" s="2" t="s">
        <v>216</v>
      </c>
      <c r="I5218" s="2" t="s">
        <v>169</v>
      </c>
      <c r="J5218" s="2" t="s">
        <v>42</v>
      </c>
      <c r="K5218" s="2" t="s">
        <v>43</v>
      </c>
      <c r="L5218" s="10">
        <v>42952.0</v>
      </c>
      <c r="M5218" s="2" t="s">
        <v>90</v>
      </c>
      <c r="N5218" s="11">
        <v>0.0</v>
      </c>
      <c r="O5218" s="12">
        <v>4.0</v>
      </c>
      <c r="P5218" s="13">
        <v>0.27</v>
      </c>
      <c r="Q5218" s="13">
        <v>15.0</v>
      </c>
      <c r="R5218" s="13">
        <f t="shared" si="1"/>
        <v>15</v>
      </c>
      <c r="S5218" s="14">
        <f t="shared" si="2"/>
        <v>3</v>
      </c>
      <c r="T5218" s="14">
        <f t="shared" si="3"/>
        <v>0.2666666667</v>
      </c>
      <c r="U5218" s="15" t="str">
        <f>vlookup(F5218,'Sub categories'!$A:$C,3,False)</f>
        <v>Art</v>
      </c>
      <c r="V5218" s="16">
        <f t="shared" si="4"/>
        <v>6</v>
      </c>
      <c r="W5218" s="17">
        <f t="array" ref="W5218">INDEX(shipping_prices!$C$1:$F6445,MATCH(I5218,shipping_prices!$A$1:$A6445,0),MATCH(M5218,shipping_prices!$C$1:$F$1,0))</f>
        <v>6.7</v>
      </c>
      <c r="X5218" s="15" t="str">
        <f t="shared" si="5"/>
        <v>Arianne IrvingLos AngelesCalifornia</v>
      </c>
      <c r="Y5218" s="15" t="str">
        <f t="shared" si="6"/>
        <v>Low</v>
      </c>
    </row>
    <row r="5219" hidden="1">
      <c r="A5219" s="1">
        <v>42946.0</v>
      </c>
      <c r="B5219" s="2" t="s">
        <v>5783</v>
      </c>
      <c r="C5219" s="2">
        <v>5.0</v>
      </c>
      <c r="D5219" s="2" t="s">
        <v>230</v>
      </c>
      <c r="E5219" s="2" t="s">
        <v>27</v>
      </c>
      <c r="F5219" s="2" t="s">
        <v>183</v>
      </c>
      <c r="G5219" s="2" t="s">
        <v>39</v>
      </c>
      <c r="H5219" s="2" t="s">
        <v>51</v>
      </c>
      <c r="I5219" s="2" t="s">
        <v>169</v>
      </c>
      <c r="J5219" s="2" t="s">
        <v>42</v>
      </c>
      <c r="K5219" s="2" t="s">
        <v>43</v>
      </c>
      <c r="L5219" s="10">
        <v>42952.0</v>
      </c>
      <c r="M5219" s="2" t="s">
        <v>90</v>
      </c>
      <c r="N5219" s="11">
        <v>0.0</v>
      </c>
      <c r="O5219" s="12">
        <v>29.0</v>
      </c>
      <c r="P5219" s="13">
        <v>0.47</v>
      </c>
      <c r="Q5219" s="13">
        <v>61.0</v>
      </c>
      <c r="R5219" s="13">
        <f t="shared" si="1"/>
        <v>61</v>
      </c>
      <c r="S5219" s="14">
        <f t="shared" si="2"/>
        <v>12.2</v>
      </c>
      <c r="T5219" s="14">
        <f t="shared" si="3"/>
        <v>0.4754098361</v>
      </c>
      <c r="U5219" s="15" t="str">
        <f>vlookup(F5219,'Sub categories'!$A:$C,3,False)</f>
        <v>Paper</v>
      </c>
      <c r="V5219" s="16">
        <f t="shared" si="4"/>
        <v>6</v>
      </c>
      <c r="W5219" s="17">
        <f t="array" ref="W5219">INDEX(shipping_prices!$C$1:$F6446,MATCH(I5219,shipping_prices!$A$1:$A6446,0),MATCH(M5219,shipping_prices!$C$1:$F$1,0))</f>
        <v>6.7</v>
      </c>
      <c r="X5219" s="15" t="str">
        <f t="shared" si="5"/>
        <v>Arianne IrvingLos AngelesCalifornia</v>
      </c>
      <c r="Y5219" s="15" t="str">
        <f t="shared" si="6"/>
        <v>Low</v>
      </c>
    </row>
    <row r="5220" hidden="1">
      <c r="A5220" s="1">
        <v>42946.0</v>
      </c>
      <c r="B5220" s="2" t="s">
        <v>5783</v>
      </c>
      <c r="C5220" s="2">
        <v>3.0</v>
      </c>
      <c r="D5220" s="2" t="s">
        <v>230</v>
      </c>
      <c r="E5220" s="2" t="s">
        <v>27</v>
      </c>
      <c r="F5220" s="2" t="s">
        <v>5086</v>
      </c>
      <c r="G5220" s="2" t="s">
        <v>39</v>
      </c>
      <c r="H5220" s="2" t="s">
        <v>79</v>
      </c>
      <c r="I5220" s="2" t="s">
        <v>169</v>
      </c>
      <c r="J5220" s="2" t="s">
        <v>42</v>
      </c>
      <c r="K5220" s="2" t="s">
        <v>43</v>
      </c>
      <c r="L5220" s="10">
        <v>42952.0</v>
      </c>
      <c r="M5220" s="2" t="s">
        <v>90</v>
      </c>
      <c r="N5220" s="11">
        <v>0.0</v>
      </c>
      <c r="O5220" s="12">
        <v>33.0</v>
      </c>
      <c r="P5220" s="13">
        <v>0.48</v>
      </c>
      <c r="Q5220" s="13">
        <v>68.0</v>
      </c>
      <c r="R5220" s="13">
        <f t="shared" si="1"/>
        <v>68</v>
      </c>
      <c r="S5220" s="14">
        <f t="shared" si="2"/>
        <v>22.66666667</v>
      </c>
      <c r="T5220" s="14">
        <f t="shared" si="3"/>
        <v>0.4852941176</v>
      </c>
      <c r="U5220" s="15" t="str">
        <f>vlookup(F5220,'Sub categories'!$A:$C,3,False)</f>
        <v>Paper</v>
      </c>
      <c r="V5220" s="16">
        <f t="shared" si="4"/>
        <v>6</v>
      </c>
      <c r="W5220" s="17">
        <f t="array" ref="W5220">INDEX(shipping_prices!$C$1:$F6447,MATCH(I5220,shipping_prices!$A$1:$A6447,0),MATCH(M5220,shipping_prices!$C$1:$F$1,0))</f>
        <v>6.7</v>
      </c>
      <c r="X5220" s="15" t="str">
        <f t="shared" si="5"/>
        <v>Arianne IrvingLos AngelesCalifornia</v>
      </c>
      <c r="Y5220" s="15" t="str">
        <f t="shared" si="6"/>
        <v>Low</v>
      </c>
    </row>
    <row r="5221" hidden="1">
      <c r="A5221" s="1">
        <v>42946.0</v>
      </c>
      <c r="B5221" s="2" t="s">
        <v>5783</v>
      </c>
      <c r="C5221" s="2">
        <v>4.0</v>
      </c>
      <c r="D5221" s="2" t="s">
        <v>230</v>
      </c>
      <c r="E5221" s="2" t="s">
        <v>27</v>
      </c>
      <c r="F5221" s="2" t="s">
        <v>4706</v>
      </c>
      <c r="G5221" s="2" t="s">
        <v>39</v>
      </c>
      <c r="H5221" s="2" t="s">
        <v>458</v>
      </c>
      <c r="I5221" s="2" t="s">
        <v>169</v>
      </c>
      <c r="J5221" s="2" t="s">
        <v>42</v>
      </c>
      <c r="K5221" s="2" t="s">
        <v>43</v>
      </c>
      <c r="L5221" s="10">
        <v>42952.0</v>
      </c>
      <c r="M5221" s="2" t="s">
        <v>90</v>
      </c>
      <c r="N5221" s="11">
        <v>0.0</v>
      </c>
      <c r="O5221" s="12">
        <v>39.0</v>
      </c>
      <c r="P5221" s="13">
        <v>0.3</v>
      </c>
      <c r="Q5221" s="13">
        <v>130.0</v>
      </c>
      <c r="R5221" s="13">
        <f t="shared" si="1"/>
        <v>130</v>
      </c>
      <c r="S5221" s="14">
        <f t="shared" si="2"/>
        <v>32.5</v>
      </c>
      <c r="T5221" s="14">
        <f t="shared" si="3"/>
        <v>0.3</v>
      </c>
      <c r="U5221" s="15" t="str">
        <f>vlookup(F5221,'Sub categories'!$A:$C,3,False)</f>
        <v>Appliances</v>
      </c>
      <c r="V5221" s="16">
        <f t="shared" si="4"/>
        <v>6</v>
      </c>
      <c r="W5221" s="17">
        <f t="array" ref="W5221">INDEX(shipping_prices!$C$1:$F6448,MATCH(I5221,shipping_prices!$A$1:$A6448,0),MATCH(M5221,shipping_prices!$C$1:$F$1,0))</f>
        <v>6.7</v>
      </c>
      <c r="X5221" s="15" t="str">
        <f t="shared" si="5"/>
        <v>Arianne IrvingLos AngelesCalifornia</v>
      </c>
      <c r="Y5221" s="15" t="str">
        <f t="shared" si="6"/>
        <v>Low</v>
      </c>
    </row>
    <row r="5222">
      <c r="A5222" s="1">
        <v>42947.0</v>
      </c>
      <c r="B5222" s="2" t="s">
        <v>5783</v>
      </c>
      <c r="C5222" s="2">
        <v>9.0</v>
      </c>
      <c r="D5222" s="2" t="s">
        <v>230</v>
      </c>
      <c r="E5222" s="2" t="s">
        <v>27</v>
      </c>
      <c r="F5222" s="2" t="s">
        <v>2313</v>
      </c>
      <c r="G5222" s="2" t="s">
        <v>45</v>
      </c>
      <c r="H5222" s="2" t="s">
        <v>485</v>
      </c>
      <c r="I5222" s="2" t="s">
        <v>169</v>
      </c>
      <c r="J5222" s="2" t="s">
        <v>42</v>
      </c>
      <c r="K5222" s="2" t="s">
        <v>43</v>
      </c>
      <c r="L5222" s="10">
        <v>42952.0</v>
      </c>
      <c r="M5222" s="2" t="s">
        <v>90</v>
      </c>
      <c r="N5222" s="11">
        <v>0.0</v>
      </c>
      <c r="O5222" s="12">
        <v>192.0</v>
      </c>
      <c r="P5222" s="13">
        <v>0.41</v>
      </c>
      <c r="Q5222" s="13">
        <v>467.0</v>
      </c>
      <c r="R5222" s="13">
        <f t="shared" si="1"/>
        <v>467</v>
      </c>
      <c r="S5222" s="14">
        <f t="shared" si="2"/>
        <v>51.88888889</v>
      </c>
      <c r="T5222" s="14">
        <f t="shared" si="3"/>
        <v>0.4111349036</v>
      </c>
      <c r="U5222" s="15" t="str">
        <f>vlookup(F5222,'Sub categories'!$A:$C,3,False)</f>
        <v>Furnishings</v>
      </c>
      <c r="V5222" s="16">
        <f t="shared" si="4"/>
        <v>5</v>
      </c>
      <c r="W5222" s="17">
        <f t="array" ref="W5222">INDEX(shipping_prices!$C$1:$F6449,MATCH(I5222,shipping_prices!$A$1:$A6449,0),MATCH(M5222,shipping_prices!$C$1:$F$1,0))</f>
        <v>6.7</v>
      </c>
      <c r="X5222" s="15" t="str">
        <f t="shared" si="5"/>
        <v>Arianne IrvingLos AngelesCalifornia</v>
      </c>
      <c r="Y5222" s="15" t="str">
        <f t="shared" si="6"/>
        <v>High</v>
      </c>
    </row>
    <row r="5223" hidden="1">
      <c r="A5223" s="1">
        <v>42947.0</v>
      </c>
      <c r="B5223" s="2" t="s">
        <v>5783</v>
      </c>
      <c r="C5223" s="2">
        <v>4.0</v>
      </c>
      <c r="D5223" s="2" t="s">
        <v>230</v>
      </c>
      <c r="E5223" s="2" t="s">
        <v>27</v>
      </c>
      <c r="F5223" s="2" t="s">
        <v>546</v>
      </c>
      <c r="G5223" s="2" t="s">
        <v>39</v>
      </c>
      <c r="H5223" s="2" t="s">
        <v>547</v>
      </c>
      <c r="I5223" s="2" t="s">
        <v>169</v>
      </c>
      <c r="J5223" s="2" t="s">
        <v>42</v>
      </c>
      <c r="K5223" s="2" t="s">
        <v>43</v>
      </c>
      <c r="L5223" s="10">
        <v>42952.0</v>
      </c>
      <c r="M5223" s="2" t="s">
        <v>90</v>
      </c>
      <c r="N5223" s="11">
        <v>0.0</v>
      </c>
      <c r="O5223" s="12">
        <v>187.0</v>
      </c>
      <c r="P5223" s="13">
        <v>0.26</v>
      </c>
      <c r="Q5223" s="13">
        <v>721.0</v>
      </c>
      <c r="R5223" s="13">
        <f t="shared" si="1"/>
        <v>721</v>
      </c>
      <c r="S5223" s="14">
        <f t="shared" si="2"/>
        <v>180.25</v>
      </c>
      <c r="T5223" s="14">
        <f t="shared" si="3"/>
        <v>0.2593619972</v>
      </c>
      <c r="U5223" s="15" t="str">
        <f>vlookup(F5223,'Sub categories'!$A:$C,3,False)</f>
        <v>Storage</v>
      </c>
      <c r="V5223" s="16">
        <f t="shared" si="4"/>
        <v>5</v>
      </c>
      <c r="W5223" s="17">
        <f t="array" ref="W5223">INDEX(shipping_prices!$C$1:$F6450,MATCH(I5223,shipping_prices!$A$1:$A6450,0),MATCH(M5223,shipping_prices!$C$1:$F$1,0))</f>
        <v>6.7</v>
      </c>
      <c r="X5223" s="15" t="str">
        <f t="shared" si="5"/>
        <v>Arianne IrvingLos AngelesCalifornia</v>
      </c>
      <c r="Y5223" s="15" t="str">
        <f t="shared" si="6"/>
        <v>High</v>
      </c>
    </row>
    <row r="5224" hidden="1">
      <c r="A5224" s="1">
        <v>42947.0</v>
      </c>
      <c r="B5224" s="2" t="s">
        <v>5785</v>
      </c>
      <c r="C5224" s="2">
        <v>3.0</v>
      </c>
      <c r="D5224" s="2" t="s">
        <v>4350</v>
      </c>
      <c r="E5224" s="2" t="s">
        <v>27</v>
      </c>
      <c r="F5224" s="2" t="s">
        <v>1494</v>
      </c>
      <c r="G5224" s="2" t="s">
        <v>39</v>
      </c>
      <c r="H5224" s="2" t="s">
        <v>216</v>
      </c>
      <c r="I5224" s="2" t="s">
        <v>163</v>
      </c>
      <c r="J5224" s="2" t="s">
        <v>164</v>
      </c>
      <c r="K5224" s="2" t="s">
        <v>33</v>
      </c>
      <c r="L5224" s="10">
        <v>42953.0</v>
      </c>
      <c r="M5224" s="2" t="s">
        <v>34</v>
      </c>
      <c r="N5224" s="11">
        <v>0.2</v>
      </c>
      <c r="O5224" s="12">
        <v>1.0</v>
      </c>
      <c r="P5224" s="13">
        <v>0.07</v>
      </c>
      <c r="Q5224" s="13">
        <v>8.0</v>
      </c>
      <c r="R5224" s="13">
        <f t="shared" si="1"/>
        <v>10</v>
      </c>
      <c r="S5224" s="14">
        <f t="shared" si="2"/>
        <v>3.333333333</v>
      </c>
      <c r="T5224" s="14">
        <f t="shared" si="3"/>
        <v>0.125</v>
      </c>
      <c r="U5224" s="15" t="str">
        <f>vlookup(F5224,'Sub categories'!$A:$C,3,False)</f>
        <v>Art</v>
      </c>
      <c r="V5224" s="16">
        <f t="shared" si="4"/>
        <v>6</v>
      </c>
      <c r="W5224" s="17">
        <f t="array" ref="W5224">INDEX(shipping_prices!$C$1:$F6451,MATCH(I5224,shipping_prices!$A$1:$A6451,0),MATCH(M5224,shipping_prices!$C$1:$F$1,0))</f>
        <v>7.98</v>
      </c>
      <c r="X5224" s="15" t="str">
        <f t="shared" si="5"/>
        <v>Dean BradenPhiladelphiaPennsylvania</v>
      </c>
      <c r="Y5224" s="15" t="str">
        <f t="shared" si="6"/>
        <v>Low</v>
      </c>
    </row>
    <row r="5225">
      <c r="A5225" s="1">
        <v>42947.0</v>
      </c>
      <c r="B5225" s="2" t="s">
        <v>5785</v>
      </c>
      <c r="C5225" s="2">
        <v>9.0</v>
      </c>
      <c r="D5225" s="2" t="s">
        <v>4350</v>
      </c>
      <c r="E5225" s="2" t="s">
        <v>27</v>
      </c>
      <c r="F5225" s="2" t="s">
        <v>5206</v>
      </c>
      <c r="G5225" s="2" t="s">
        <v>45</v>
      </c>
      <c r="H5225" s="2" t="s">
        <v>79</v>
      </c>
      <c r="I5225" s="2" t="s">
        <v>163</v>
      </c>
      <c r="J5225" s="2" t="s">
        <v>164</v>
      </c>
      <c r="K5225" s="2" t="s">
        <v>33</v>
      </c>
      <c r="L5225" s="10">
        <v>42953.0</v>
      </c>
      <c r="M5225" s="2" t="s">
        <v>34</v>
      </c>
      <c r="N5225" s="11">
        <v>0.2</v>
      </c>
      <c r="O5225" s="12">
        <v>12.0</v>
      </c>
      <c r="P5225" s="13">
        <v>0.2</v>
      </c>
      <c r="Q5225" s="13">
        <v>58.0</v>
      </c>
      <c r="R5225" s="13">
        <f t="shared" si="1"/>
        <v>72.5</v>
      </c>
      <c r="S5225" s="14">
        <f t="shared" si="2"/>
        <v>8.055555556</v>
      </c>
      <c r="T5225" s="14">
        <f t="shared" si="3"/>
        <v>0.2068965517</v>
      </c>
      <c r="U5225" s="15" t="str">
        <f>vlookup(F5225,'Sub categories'!$A:$C,3,False)</f>
        <v>Furnishings</v>
      </c>
      <c r="V5225" s="16">
        <f t="shared" si="4"/>
        <v>6</v>
      </c>
      <c r="W5225" s="17">
        <f t="array" ref="W5225">INDEX(shipping_prices!$C$1:$F6452,MATCH(I5225,shipping_prices!$A$1:$A6452,0),MATCH(M5225,shipping_prices!$C$1:$F$1,0))</f>
        <v>7.98</v>
      </c>
      <c r="X5225" s="15" t="str">
        <f t="shared" si="5"/>
        <v>Dean BradenPhiladelphiaPennsylvania</v>
      </c>
      <c r="Y5225" s="15" t="str">
        <f t="shared" si="6"/>
        <v>Low</v>
      </c>
    </row>
    <row r="5226">
      <c r="A5226" s="1">
        <v>42947.0</v>
      </c>
      <c r="B5226" s="2" t="s">
        <v>5785</v>
      </c>
      <c r="C5226" s="2">
        <v>2.0</v>
      </c>
      <c r="D5226" s="2" t="s">
        <v>4350</v>
      </c>
      <c r="E5226" s="2" t="s">
        <v>27</v>
      </c>
      <c r="F5226" s="2" t="s">
        <v>5539</v>
      </c>
      <c r="G5226" s="2" t="s">
        <v>45</v>
      </c>
      <c r="H5226" s="2" t="s">
        <v>227</v>
      </c>
      <c r="I5226" s="2" t="s">
        <v>163</v>
      </c>
      <c r="J5226" s="2" t="s">
        <v>164</v>
      </c>
      <c r="K5226" s="2" t="s">
        <v>33</v>
      </c>
      <c r="L5226" s="10">
        <v>42953.0</v>
      </c>
      <c r="M5226" s="2" t="s">
        <v>34</v>
      </c>
      <c r="N5226" s="11">
        <v>0.3</v>
      </c>
      <c r="O5226" s="12">
        <v>-19.0</v>
      </c>
      <c r="P5226" s="13">
        <v>-0.27</v>
      </c>
      <c r="Q5226" s="13">
        <v>71.0</v>
      </c>
      <c r="R5226" s="13">
        <f t="shared" si="1"/>
        <v>101.4285714</v>
      </c>
      <c r="S5226" s="14">
        <f t="shared" si="2"/>
        <v>50.71428571</v>
      </c>
      <c r="T5226" s="14">
        <f t="shared" si="3"/>
        <v>-0.2676056338</v>
      </c>
      <c r="U5226" s="15" t="str">
        <f>vlookup(F5226,'Sub categories'!$A:$C,3,False)</f>
        <v>Chairs</v>
      </c>
      <c r="V5226" s="16">
        <f t="shared" si="4"/>
        <v>6</v>
      </c>
      <c r="W5226" s="17">
        <f t="array" ref="W5226">INDEX(shipping_prices!$C$1:$F6453,MATCH(I5226,shipping_prices!$A$1:$A6453,0),MATCH(M5226,shipping_prices!$C$1:$F$1,0))</f>
        <v>7.98</v>
      </c>
      <c r="X5226" s="15" t="str">
        <f t="shared" si="5"/>
        <v>Dean BradenPhiladelphiaPennsylvania</v>
      </c>
      <c r="Y5226" s="15" t="str">
        <f t="shared" si="6"/>
        <v>loss</v>
      </c>
    </row>
    <row r="5227">
      <c r="A5227" s="1">
        <v>42948.0</v>
      </c>
      <c r="B5227" s="2" t="s">
        <v>5785</v>
      </c>
      <c r="C5227" s="2">
        <v>3.0</v>
      </c>
      <c r="D5227" s="2" t="s">
        <v>4350</v>
      </c>
      <c r="E5227" s="2" t="s">
        <v>27</v>
      </c>
      <c r="F5227" s="2" t="s">
        <v>3565</v>
      </c>
      <c r="G5227" s="2" t="s">
        <v>45</v>
      </c>
      <c r="H5227" s="2" t="s">
        <v>227</v>
      </c>
      <c r="I5227" s="2" t="s">
        <v>163</v>
      </c>
      <c r="J5227" s="2" t="s">
        <v>164</v>
      </c>
      <c r="K5227" s="2" t="s">
        <v>33</v>
      </c>
      <c r="L5227" s="10">
        <v>42953.0</v>
      </c>
      <c r="M5227" s="2" t="s">
        <v>34</v>
      </c>
      <c r="N5227" s="11">
        <v>0.3</v>
      </c>
      <c r="O5227" s="12">
        <v>-63.0</v>
      </c>
      <c r="P5227" s="13">
        <v>-0.07</v>
      </c>
      <c r="Q5227" s="13">
        <v>887.0</v>
      </c>
      <c r="R5227" s="13">
        <f t="shared" si="1"/>
        <v>1267.142857</v>
      </c>
      <c r="S5227" s="14">
        <f t="shared" si="2"/>
        <v>422.3809524</v>
      </c>
      <c r="T5227" s="14">
        <f t="shared" si="3"/>
        <v>-0.0710259301</v>
      </c>
      <c r="U5227" s="15" t="str">
        <f>vlookup(F5227,'Sub categories'!$A:$C,3,False)</f>
        <v>Chairs</v>
      </c>
      <c r="V5227" s="16">
        <f t="shared" si="4"/>
        <v>5</v>
      </c>
      <c r="W5227" s="17">
        <f t="array" ref="W5227">INDEX(shipping_prices!$C$1:$F6454,MATCH(I5227,shipping_prices!$A$1:$A6454,0),MATCH(M5227,shipping_prices!$C$1:$F$1,0))</f>
        <v>7.98</v>
      </c>
      <c r="X5227" s="15" t="str">
        <f t="shared" si="5"/>
        <v>Dean BradenPhiladelphiaPennsylvania</v>
      </c>
      <c r="Y5227" s="15" t="str">
        <f t="shared" si="6"/>
        <v>loss</v>
      </c>
    </row>
    <row r="5228">
      <c r="A5228" s="1">
        <v>42948.0</v>
      </c>
      <c r="B5228" s="2" t="s">
        <v>5786</v>
      </c>
      <c r="C5228" s="2">
        <v>3.0</v>
      </c>
      <c r="D5228" s="2" t="s">
        <v>4413</v>
      </c>
      <c r="E5228" s="2" t="s">
        <v>27</v>
      </c>
      <c r="F5228" s="2" t="s">
        <v>1707</v>
      </c>
      <c r="G5228" s="2" t="s">
        <v>45</v>
      </c>
      <c r="H5228" s="2" t="s">
        <v>380</v>
      </c>
      <c r="I5228" s="2" t="s">
        <v>3288</v>
      </c>
      <c r="J5228" s="2" t="s">
        <v>76</v>
      </c>
      <c r="K5228" s="2" t="s">
        <v>77</v>
      </c>
      <c r="L5228" s="10">
        <v>42959.0</v>
      </c>
      <c r="M5228" s="2" t="s">
        <v>34</v>
      </c>
      <c r="N5228" s="11">
        <v>0.6</v>
      </c>
      <c r="O5228" s="12">
        <v>-11.0</v>
      </c>
      <c r="P5228" s="13">
        <v>-0.48</v>
      </c>
      <c r="Q5228" s="13">
        <v>23.0</v>
      </c>
      <c r="R5228" s="13">
        <f t="shared" si="1"/>
        <v>57.5</v>
      </c>
      <c r="S5228" s="14">
        <f t="shared" si="2"/>
        <v>19.16666667</v>
      </c>
      <c r="T5228" s="14">
        <f t="shared" si="3"/>
        <v>-0.4782608696</v>
      </c>
      <c r="U5228" s="15" t="str">
        <f>vlookup(F5228,'Sub categories'!$A:$C,3,False)</f>
        <v>Furnishings</v>
      </c>
      <c r="V5228" s="16">
        <f t="shared" si="4"/>
        <v>11</v>
      </c>
      <c r="W5228" s="17">
        <f t="array" ref="W5228">INDEX(shipping_prices!$C$1:$F6455,MATCH(I5228,shipping_prices!$A$1:$A6455,0),MATCH(M5228,shipping_prices!$C$1:$F$1,0))</f>
        <v>6.61</v>
      </c>
      <c r="X5228" s="15" t="str">
        <f t="shared" si="5"/>
        <v>Neoma MurrayAmarilloTexas</v>
      </c>
      <c r="Y5228" s="15" t="str">
        <f t="shared" si="6"/>
        <v>loss</v>
      </c>
    </row>
    <row r="5229" hidden="1">
      <c r="A5229" s="1">
        <v>42948.0</v>
      </c>
      <c r="B5229" s="2" t="s">
        <v>5786</v>
      </c>
      <c r="C5229" s="2">
        <v>5.0</v>
      </c>
      <c r="D5229" s="2" t="s">
        <v>4413</v>
      </c>
      <c r="E5229" s="2" t="s">
        <v>27</v>
      </c>
      <c r="F5229" s="2" t="s">
        <v>3217</v>
      </c>
      <c r="G5229" s="2" t="s">
        <v>39</v>
      </c>
      <c r="H5229" s="2" t="s">
        <v>51</v>
      </c>
      <c r="I5229" s="2" t="s">
        <v>3288</v>
      </c>
      <c r="J5229" s="2" t="s">
        <v>76</v>
      </c>
      <c r="K5229" s="2" t="s">
        <v>77</v>
      </c>
      <c r="L5229" s="10">
        <v>42959.0</v>
      </c>
      <c r="M5229" s="2" t="s">
        <v>34</v>
      </c>
      <c r="N5229" s="11">
        <v>0.2</v>
      </c>
      <c r="O5229" s="12">
        <v>9.0</v>
      </c>
      <c r="P5229" s="13">
        <v>0.35</v>
      </c>
      <c r="Q5229" s="13">
        <v>26.0</v>
      </c>
      <c r="R5229" s="13">
        <f t="shared" si="1"/>
        <v>32.5</v>
      </c>
      <c r="S5229" s="14">
        <f t="shared" si="2"/>
        <v>6.5</v>
      </c>
      <c r="T5229" s="14">
        <f t="shared" si="3"/>
        <v>0.3461538462</v>
      </c>
      <c r="U5229" s="15" t="str">
        <f>vlookup(F5229,'Sub categories'!$A:$C,3,False)</f>
        <v>Paper</v>
      </c>
      <c r="V5229" s="16">
        <f t="shared" si="4"/>
        <v>11</v>
      </c>
      <c r="W5229" s="17">
        <f t="array" ref="W5229">INDEX(shipping_prices!$C$1:$F6456,MATCH(I5229,shipping_prices!$A$1:$A6456,0),MATCH(M5229,shipping_prices!$C$1:$F$1,0))</f>
        <v>6.61</v>
      </c>
      <c r="X5229" s="15" t="str">
        <f t="shared" si="5"/>
        <v>Neoma MurrayAmarilloTexas</v>
      </c>
      <c r="Y5229" s="15" t="str">
        <f t="shared" si="6"/>
        <v>Low</v>
      </c>
    </row>
    <row r="5230" hidden="1">
      <c r="A5230" s="1">
        <v>42948.0</v>
      </c>
      <c r="B5230" s="2" t="s">
        <v>5787</v>
      </c>
      <c r="C5230" s="2">
        <v>5.0</v>
      </c>
      <c r="D5230" s="2" t="s">
        <v>152</v>
      </c>
      <c r="E5230" s="2" t="s">
        <v>49</v>
      </c>
      <c r="F5230" s="2" t="s">
        <v>5788</v>
      </c>
      <c r="G5230" s="2" t="s">
        <v>39</v>
      </c>
      <c r="H5230" s="2" t="s">
        <v>458</v>
      </c>
      <c r="I5230" s="2" t="s">
        <v>2232</v>
      </c>
      <c r="J5230" s="2" t="s">
        <v>64</v>
      </c>
      <c r="K5230" s="2" t="s">
        <v>43</v>
      </c>
      <c r="L5230" s="10">
        <v>42949.0</v>
      </c>
      <c r="M5230" s="2" t="s">
        <v>142</v>
      </c>
      <c r="N5230" s="11">
        <v>0.2</v>
      </c>
      <c r="O5230" s="12">
        <v>18.0</v>
      </c>
      <c r="P5230" s="13">
        <v>0.11</v>
      </c>
      <c r="Q5230" s="13">
        <v>158.0</v>
      </c>
      <c r="R5230" s="13">
        <f t="shared" si="1"/>
        <v>197.5</v>
      </c>
      <c r="S5230" s="14">
        <f t="shared" si="2"/>
        <v>39.5</v>
      </c>
      <c r="T5230" s="14">
        <f t="shared" si="3"/>
        <v>0.1139240506</v>
      </c>
      <c r="U5230" s="15" t="str">
        <f>vlookup(F5230,'Sub categories'!$A:$C,3,False)</f>
        <v>Appliances</v>
      </c>
      <c r="V5230" s="16">
        <f t="shared" si="4"/>
        <v>1</v>
      </c>
      <c r="W5230" s="17">
        <f t="array" ref="W5230">INDEX(shipping_prices!$C$1:$F6457,MATCH(I5230,shipping_prices!$A$1:$A6457,0),MATCH(M5230,shipping_prices!$C$1:$F$1,0))</f>
        <v>17.16</v>
      </c>
      <c r="X5230" s="15" t="str">
        <f t="shared" si="5"/>
        <v>Tamara WillinghamScottsdaleArizona</v>
      </c>
      <c r="Y5230" s="15" t="str">
        <f t="shared" si="6"/>
        <v>Low</v>
      </c>
    </row>
    <row r="5231" hidden="1">
      <c r="A5231" s="1">
        <v>42949.0</v>
      </c>
      <c r="B5231" s="2" t="s">
        <v>5787</v>
      </c>
      <c r="C5231" s="2">
        <v>2.0</v>
      </c>
      <c r="D5231" s="2" t="s">
        <v>152</v>
      </c>
      <c r="E5231" s="2" t="s">
        <v>49</v>
      </c>
      <c r="F5231" s="2" t="s">
        <v>4214</v>
      </c>
      <c r="G5231" s="2" t="s">
        <v>29</v>
      </c>
      <c r="H5231" s="2" t="s">
        <v>1303</v>
      </c>
      <c r="I5231" s="2" t="s">
        <v>2232</v>
      </c>
      <c r="J5231" s="2" t="s">
        <v>64</v>
      </c>
      <c r="K5231" s="2" t="s">
        <v>43</v>
      </c>
      <c r="L5231" s="10">
        <v>42949.0</v>
      </c>
      <c r="M5231" s="2" t="s">
        <v>142</v>
      </c>
      <c r="N5231" s="11">
        <v>0.2</v>
      </c>
      <c r="O5231" s="12">
        <v>15.0</v>
      </c>
      <c r="P5231" s="13">
        <v>0.08</v>
      </c>
      <c r="Q5231" s="13">
        <v>203.0</v>
      </c>
      <c r="R5231" s="13">
        <f t="shared" si="1"/>
        <v>253.75</v>
      </c>
      <c r="S5231" s="14">
        <f t="shared" si="2"/>
        <v>126.875</v>
      </c>
      <c r="T5231" s="14">
        <f t="shared" si="3"/>
        <v>0.07389162562</v>
      </c>
      <c r="U5231" s="15" t="str">
        <f>vlookup(F5231,'Sub categories'!$A:$C,3,False)</f>
        <v>Phones</v>
      </c>
      <c r="V5231" s="16">
        <f t="shared" si="4"/>
        <v>0</v>
      </c>
      <c r="W5231" s="17">
        <f t="array" ref="W5231">INDEX(shipping_prices!$C$1:$F6458,MATCH(I5231,shipping_prices!$A$1:$A6458,0),MATCH(M5231,shipping_prices!$C$1:$F$1,0))</f>
        <v>17.16</v>
      </c>
      <c r="X5231" s="15" t="str">
        <f t="shared" si="5"/>
        <v>Tamara WillinghamScottsdaleArizona</v>
      </c>
      <c r="Y5231" s="15" t="str">
        <f t="shared" si="6"/>
        <v>Low</v>
      </c>
    </row>
    <row r="5232">
      <c r="A5232" s="1">
        <v>42949.0</v>
      </c>
      <c r="B5232" s="2" t="s">
        <v>5789</v>
      </c>
      <c r="C5232" s="2">
        <v>7.0</v>
      </c>
      <c r="D5232" s="2" t="s">
        <v>2571</v>
      </c>
      <c r="E5232" s="2" t="s">
        <v>27</v>
      </c>
      <c r="F5232" s="2" t="s">
        <v>312</v>
      </c>
      <c r="G5232" s="2" t="s">
        <v>45</v>
      </c>
      <c r="H5232" s="2" t="s">
        <v>79</v>
      </c>
      <c r="I5232" s="2" t="s">
        <v>842</v>
      </c>
      <c r="J5232" s="2" t="s">
        <v>89</v>
      </c>
      <c r="K5232" s="2" t="s">
        <v>54</v>
      </c>
      <c r="L5232" s="10">
        <v>42959.0</v>
      </c>
      <c r="M5232" s="2" t="s">
        <v>90</v>
      </c>
      <c r="N5232" s="11">
        <v>0.0</v>
      </c>
      <c r="O5232" s="12">
        <v>7.0</v>
      </c>
      <c r="P5232" s="13">
        <v>0.38</v>
      </c>
      <c r="Q5232" s="13">
        <v>19.0</v>
      </c>
      <c r="R5232" s="13">
        <f t="shared" si="1"/>
        <v>19</v>
      </c>
      <c r="S5232" s="14">
        <f t="shared" si="2"/>
        <v>2.714285714</v>
      </c>
      <c r="T5232" s="14">
        <f t="shared" si="3"/>
        <v>0.3684210526</v>
      </c>
      <c r="U5232" s="15" t="str">
        <f>vlookup(F5232,'Sub categories'!$A:$C,3,False)</f>
        <v>Furnishings</v>
      </c>
      <c r="V5232" s="16">
        <f t="shared" si="4"/>
        <v>10</v>
      </c>
      <c r="W5232" s="17">
        <f t="array" ref="W5232">INDEX(shipping_prices!$C$1:$F6459,MATCH(I5232,shipping_prices!$A$1:$A6459,0),MATCH(M5232,shipping_prices!$C$1:$F$1,0))</f>
        <v>0.43</v>
      </c>
      <c r="X5232" s="15" t="str">
        <f t="shared" si="5"/>
        <v>Sanjit EngleArlingtonVirginia</v>
      </c>
      <c r="Y5232" s="15" t="str">
        <f t="shared" si="6"/>
        <v>Low</v>
      </c>
    </row>
    <row r="5233" hidden="1">
      <c r="A5233" s="1">
        <v>42949.0</v>
      </c>
      <c r="B5233" s="2" t="s">
        <v>5789</v>
      </c>
      <c r="C5233" s="2">
        <v>8.0</v>
      </c>
      <c r="D5233" s="2" t="s">
        <v>2571</v>
      </c>
      <c r="E5233" s="2" t="s">
        <v>27</v>
      </c>
      <c r="F5233" s="2" t="s">
        <v>2883</v>
      </c>
      <c r="G5233" s="2" t="s">
        <v>39</v>
      </c>
      <c r="H5233" s="2" t="s">
        <v>79</v>
      </c>
      <c r="I5233" s="2" t="s">
        <v>842</v>
      </c>
      <c r="J5233" s="2" t="s">
        <v>89</v>
      </c>
      <c r="K5233" s="2" t="s">
        <v>54</v>
      </c>
      <c r="L5233" s="10">
        <v>42959.0</v>
      </c>
      <c r="M5233" s="2" t="s">
        <v>90</v>
      </c>
      <c r="N5233" s="11">
        <v>0.0</v>
      </c>
      <c r="O5233" s="12">
        <v>18.0</v>
      </c>
      <c r="P5233" s="13">
        <v>0.5</v>
      </c>
      <c r="Q5233" s="13">
        <v>36.0</v>
      </c>
      <c r="R5233" s="13">
        <f t="shared" si="1"/>
        <v>36</v>
      </c>
      <c r="S5233" s="14">
        <f t="shared" si="2"/>
        <v>4.5</v>
      </c>
      <c r="T5233" s="14">
        <f t="shared" si="3"/>
        <v>0.5</v>
      </c>
      <c r="U5233" s="15" t="str">
        <f>vlookup(F5233,'Sub categories'!$A:$C,3,False)</f>
        <v>Binders</v>
      </c>
      <c r="V5233" s="16">
        <f t="shared" si="4"/>
        <v>10</v>
      </c>
      <c r="W5233" s="17">
        <f t="array" ref="W5233">INDEX(shipping_prices!$C$1:$F6460,MATCH(I5233,shipping_prices!$A$1:$A6460,0),MATCH(M5233,shipping_prices!$C$1:$F$1,0))</f>
        <v>0.43</v>
      </c>
      <c r="X5233" s="15" t="str">
        <f t="shared" si="5"/>
        <v>Sanjit EngleArlingtonVirginia</v>
      </c>
      <c r="Y5233" s="15" t="str">
        <f t="shared" si="6"/>
        <v>Low</v>
      </c>
    </row>
    <row r="5234" hidden="1">
      <c r="A5234" s="1">
        <v>42950.0</v>
      </c>
      <c r="B5234" s="2" t="s">
        <v>5789</v>
      </c>
      <c r="C5234" s="2">
        <v>5.0</v>
      </c>
      <c r="D5234" s="2" t="s">
        <v>2571</v>
      </c>
      <c r="E5234" s="2" t="s">
        <v>27</v>
      </c>
      <c r="F5234" s="2" t="s">
        <v>1544</v>
      </c>
      <c r="G5234" s="2" t="s">
        <v>29</v>
      </c>
      <c r="H5234" s="2" t="s">
        <v>1071</v>
      </c>
      <c r="I5234" s="2" t="s">
        <v>842</v>
      </c>
      <c r="J5234" s="2" t="s">
        <v>89</v>
      </c>
      <c r="K5234" s="2" t="s">
        <v>54</v>
      </c>
      <c r="L5234" s="10">
        <v>42959.0</v>
      </c>
      <c r="M5234" s="2" t="s">
        <v>90</v>
      </c>
      <c r="N5234" s="11">
        <v>0.0</v>
      </c>
      <c r="O5234" s="12">
        <v>2800.0</v>
      </c>
      <c r="P5234" s="13">
        <v>0.32</v>
      </c>
      <c r="Q5234" s="13">
        <v>8750.0</v>
      </c>
      <c r="R5234" s="13">
        <f t="shared" si="1"/>
        <v>8750</v>
      </c>
      <c r="S5234" s="14">
        <f t="shared" si="2"/>
        <v>1750</v>
      </c>
      <c r="T5234" s="14">
        <f t="shared" si="3"/>
        <v>0.32</v>
      </c>
      <c r="U5234" s="15" t="str">
        <f>vlookup(F5234,'Sub categories'!$A:$C,3,False)</f>
        <v>Machines</v>
      </c>
      <c r="V5234" s="16">
        <f t="shared" si="4"/>
        <v>9</v>
      </c>
      <c r="W5234" s="17">
        <f t="array" ref="W5234">INDEX(shipping_prices!$C$1:$F6461,MATCH(I5234,shipping_prices!$A$1:$A6461,0),MATCH(M5234,shipping_prices!$C$1:$F$1,0))</f>
        <v>0.43</v>
      </c>
      <c r="X5234" s="15" t="str">
        <f t="shared" si="5"/>
        <v>Sanjit EngleArlingtonVirginia</v>
      </c>
      <c r="Y5234" s="15" t="str">
        <f t="shared" si="6"/>
        <v>High</v>
      </c>
    </row>
    <row r="5235" hidden="1">
      <c r="A5235" s="1">
        <v>42950.0</v>
      </c>
      <c r="B5235" s="2" t="s">
        <v>5790</v>
      </c>
      <c r="C5235" s="2">
        <v>2.0</v>
      </c>
      <c r="D5235" s="2" t="s">
        <v>2632</v>
      </c>
      <c r="E5235" s="2" t="s">
        <v>37</v>
      </c>
      <c r="F5235" s="2" t="s">
        <v>843</v>
      </c>
      <c r="G5235" s="2" t="s">
        <v>39</v>
      </c>
      <c r="H5235" s="2" t="s">
        <v>843</v>
      </c>
      <c r="I5235" s="2" t="s">
        <v>31</v>
      </c>
      <c r="J5235" s="2" t="s">
        <v>32</v>
      </c>
      <c r="K5235" s="2" t="s">
        <v>33</v>
      </c>
      <c r="L5235" s="10">
        <v>42957.0</v>
      </c>
      <c r="M5235" s="2" t="s">
        <v>142</v>
      </c>
      <c r="N5235" s="11">
        <v>0.0</v>
      </c>
      <c r="O5235" s="12">
        <v>33.0</v>
      </c>
      <c r="P5235" s="13">
        <v>0.47</v>
      </c>
      <c r="Q5235" s="13">
        <v>71.0</v>
      </c>
      <c r="R5235" s="13">
        <f t="shared" si="1"/>
        <v>71</v>
      </c>
      <c r="S5235" s="14">
        <f t="shared" si="2"/>
        <v>35.5</v>
      </c>
      <c r="T5235" s="14">
        <f t="shared" si="3"/>
        <v>0.4647887324</v>
      </c>
      <c r="U5235" s="15" t="str">
        <f>vlookup(F5235,'Sub categories'!$A:$C,3,False)</f>
        <v>Paper</v>
      </c>
      <c r="V5235" s="16">
        <f t="shared" si="4"/>
        <v>7</v>
      </c>
      <c r="W5235" s="17">
        <f t="array" ref="W5235">INDEX(shipping_prices!$C$1:$F6462,MATCH(I5235,shipping_prices!$A$1:$A6462,0),MATCH(M5235,shipping_prices!$C$1:$F$1,0))</f>
        <v>23.55</v>
      </c>
      <c r="X5235" s="15" t="str">
        <f t="shared" si="5"/>
        <v>Anna HäberlinNew York CityNew York</v>
      </c>
      <c r="Y5235" s="15" t="str">
        <f t="shared" si="6"/>
        <v>Low</v>
      </c>
    </row>
    <row r="5236" hidden="1">
      <c r="A5236" s="1">
        <v>42951.0</v>
      </c>
      <c r="B5236" s="2" t="s">
        <v>5791</v>
      </c>
      <c r="C5236" s="2">
        <v>3.0</v>
      </c>
      <c r="D5236" s="2" t="s">
        <v>624</v>
      </c>
      <c r="E5236" s="2" t="s">
        <v>37</v>
      </c>
      <c r="F5236" s="2" t="s">
        <v>2754</v>
      </c>
      <c r="G5236" s="2" t="s">
        <v>39</v>
      </c>
      <c r="H5236" s="2" t="s">
        <v>1847</v>
      </c>
      <c r="I5236" s="2" t="s">
        <v>75</v>
      </c>
      <c r="J5236" s="2" t="s">
        <v>76</v>
      </c>
      <c r="K5236" s="2" t="s">
        <v>77</v>
      </c>
      <c r="L5236" s="10">
        <v>42957.0</v>
      </c>
      <c r="M5236" s="2" t="s">
        <v>34</v>
      </c>
      <c r="N5236" s="11">
        <v>0.2</v>
      </c>
      <c r="O5236" s="12">
        <v>5.0</v>
      </c>
      <c r="P5236" s="13">
        <v>0.35</v>
      </c>
      <c r="Q5236" s="13">
        <v>16.0</v>
      </c>
      <c r="R5236" s="13">
        <f t="shared" si="1"/>
        <v>20</v>
      </c>
      <c r="S5236" s="14">
        <f t="shared" si="2"/>
        <v>6.666666667</v>
      </c>
      <c r="T5236" s="14">
        <f t="shared" si="3"/>
        <v>0.3125</v>
      </c>
      <c r="U5236" s="15" t="str">
        <f>vlookup(F5236,'Sub categories'!$A:$C,3,False)</f>
        <v>Paper</v>
      </c>
      <c r="V5236" s="16">
        <f t="shared" si="4"/>
        <v>6</v>
      </c>
      <c r="W5236" s="17">
        <f t="array" ref="W5236">INDEX(shipping_prices!$C$1:$F6463,MATCH(I5236,shipping_prices!$A$1:$A6463,0),MATCH(M5236,shipping_prices!$C$1:$F$1,0))</f>
        <v>11.99</v>
      </c>
      <c r="X5236" s="15" t="str">
        <f t="shared" si="5"/>
        <v>Jennifer PattHoustonTexas</v>
      </c>
      <c r="Y5236" s="15" t="str">
        <f t="shared" si="6"/>
        <v>Low</v>
      </c>
    </row>
    <row r="5237" hidden="1">
      <c r="A5237" s="1">
        <v>42951.0</v>
      </c>
      <c r="B5237" s="2" t="s">
        <v>5792</v>
      </c>
      <c r="C5237" s="2">
        <v>4.0</v>
      </c>
      <c r="D5237" s="2" t="s">
        <v>3764</v>
      </c>
      <c r="E5237" s="2" t="s">
        <v>37</v>
      </c>
      <c r="F5237" s="2" t="s">
        <v>1194</v>
      </c>
      <c r="G5237" s="2" t="s">
        <v>39</v>
      </c>
      <c r="H5237" s="2" t="s">
        <v>1195</v>
      </c>
      <c r="I5237" s="2" t="s">
        <v>158</v>
      </c>
      <c r="J5237" s="2" t="s">
        <v>159</v>
      </c>
      <c r="K5237" s="2" t="s">
        <v>43</v>
      </c>
      <c r="L5237" s="10">
        <v>42954.0</v>
      </c>
      <c r="M5237" s="2" t="s">
        <v>34</v>
      </c>
      <c r="N5237" s="11">
        <v>0.2</v>
      </c>
      <c r="O5237" s="12">
        <v>4.0</v>
      </c>
      <c r="P5237" s="13">
        <v>0.34</v>
      </c>
      <c r="Q5237" s="13">
        <v>13.0</v>
      </c>
      <c r="R5237" s="13">
        <f t="shared" si="1"/>
        <v>16.25</v>
      </c>
      <c r="S5237" s="14">
        <f t="shared" si="2"/>
        <v>4.0625</v>
      </c>
      <c r="T5237" s="14">
        <f t="shared" si="3"/>
        <v>0.3076923077</v>
      </c>
      <c r="U5237" s="15" t="str">
        <f>vlookup(F5237,'Sub categories'!$A:$C,3,False)</f>
        <v>Binders</v>
      </c>
      <c r="V5237" s="16">
        <f t="shared" si="4"/>
        <v>3</v>
      </c>
      <c r="W5237" s="17">
        <f t="array" ref="W5237">INDEX(shipping_prices!$C$1:$F6464,MATCH(I5237,shipping_prices!$A$1:$A6464,0),MATCH(M5237,shipping_prices!$C$1:$F$1,0))</f>
        <v>7</v>
      </c>
      <c r="X5237" s="15" t="str">
        <f t="shared" si="5"/>
        <v>Dave PoirierSeattleWashington</v>
      </c>
      <c r="Y5237" s="15" t="str">
        <f t="shared" si="6"/>
        <v>Low</v>
      </c>
    </row>
    <row r="5238">
      <c r="A5238" s="1">
        <v>42951.0</v>
      </c>
      <c r="B5238" s="2" t="s">
        <v>5792</v>
      </c>
      <c r="C5238" s="2">
        <v>3.0</v>
      </c>
      <c r="D5238" s="2" t="s">
        <v>3764</v>
      </c>
      <c r="E5238" s="2" t="s">
        <v>37</v>
      </c>
      <c r="F5238" s="2" t="s">
        <v>1538</v>
      </c>
      <c r="G5238" s="2" t="s">
        <v>45</v>
      </c>
      <c r="H5238" s="2" t="s">
        <v>227</v>
      </c>
      <c r="I5238" s="2" t="s">
        <v>158</v>
      </c>
      <c r="J5238" s="2" t="s">
        <v>159</v>
      </c>
      <c r="K5238" s="2" t="s">
        <v>43</v>
      </c>
      <c r="L5238" s="10">
        <v>42954.0</v>
      </c>
      <c r="M5238" s="2" t="s">
        <v>34</v>
      </c>
      <c r="N5238" s="11">
        <v>0.2</v>
      </c>
      <c r="O5238" s="12">
        <v>-21.0</v>
      </c>
      <c r="P5238" s="13">
        <v>-0.11</v>
      </c>
      <c r="Q5238" s="13">
        <v>185.0</v>
      </c>
      <c r="R5238" s="13">
        <f t="shared" si="1"/>
        <v>231.25</v>
      </c>
      <c r="S5238" s="14">
        <f t="shared" si="2"/>
        <v>77.08333333</v>
      </c>
      <c r="T5238" s="14">
        <f t="shared" si="3"/>
        <v>-0.1135135135</v>
      </c>
      <c r="U5238" s="15" t="str">
        <f>vlookup(F5238,'Sub categories'!$A:$C,3,False)</f>
        <v>Chairs</v>
      </c>
      <c r="V5238" s="16">
        <f t="shared" si="4"/>
        <v>3</v>
      </c>
      <c r="W5238" s="17">
        <f t="array" ref="W5238">INDEX(shipping_prices!$C$1:$F6465,MATCH(I5238,shipping_prices!$A$1:$A6465,0),MATCH(M5238,shipping_prices!$C$1:$F$1,0))</f>
        <v>7</v>
      </c>
      <c r="X5238" s="15" t="str">
        <f t="shared" si="5"/>
        <v>Dave PoirierSeattleWashington</v>
      </c>
      <c r="Y5238" s="15" t="str">
        <f t="shared" si="6"/>
        <v>loss</v>
      </c>
    </row>
    <row r="5239" hidden="1">
      <c r="A5239" s="1">
        <v>42951.0</v>
      </c>
      <c r="B5239" s="2" t="s">
        <v>5793</v>
      </c>
      <c r="C5239" s="2">
        <v>5.0</v>
      </c>
      <c r="D5239" s="2" t="s">
        <v>1761</v>
      </c>
      <c r="E5239" s="2" t="s">
        <v>49</v>
      </c>
      <c r="F5239" s="2" t="s">
        <v>4093</v>
      </c>
      <c r="G5239" s="2" t="s">
        <v>39</v>
      </c>
      <c r="H5239" s="2" t="s">
        <v>3925</v>
      </c>
      <c r="I5239" s="2" t="s">
        <v>169</v>
      </c>
      <c r="J5239" s="2" t="s">
        <v>42</v>
      </c>
      <c r="K5239" s="2" t="s">
        <v>43</v>
      </c>
      <c r="L5239" s="10">
        <v>42963.0</v>
      </c>
      <c r="M5239" s="2" t="s">
        <v>142</v>
      </c>
      <c r="N5239" s="11">
        <v>0.0</v>
      </c>
      <c r="O5239" s="12">
        <v>7.0</v>
      </c>
      <c r="P5239" s="13">
        <v>0.48</v>
      </c>
      <c r="Q5239" s="13">
        <v>15.0</v>
      </c>
      <c r="R5239" s="13">
        <f t="shared" si="1"/>
        <v>15</v>
      </c>
      <c r="S5239" s="14">
        <f t="shared" si="2"/>
        <v>3</v>
      </c>
      <c r="T5239" s="14">
        <f t="shared" si="3"/>
        <v>0.4666666667</v>
      </c>
      <c r="U5239" s="15" t="str">
        <f>vlookup(F5239,'Sub categories'!$A:$C,3,False)</f>
        <v>Paper</v>
      </c>
      <c r="V5239" s="16">
        <f t="shared" si="4"/>
        <v>12</v>
      </c>
      <c r="W5239" s="17">
        <f t="array" ref="W5239">INDEX(shipping_prices!$C$1:$F6466,MATCH(I5239,shipping_prices!$A$1:$A6466,0),MATCH(M5239,shipping_prices!$C$1:$F$1,0))</f>
        <v>18.39</v>
      </c>
      <c r="X5239" s="15" t="str">
        <f t="shared" si="5"/>
        <v>Karen FergusonLos AngelesCalifornia</v>
      </c>
      <c r="Y5239" s="15" t="str">
        <f t="shared" si="6"/>
        <v>Low</v>
      </c>
    </row>
    <row r="5240" hidden="1">
      <c r="A5240" s="1">
        <v>42951.0</v>
      </c>
      <c r="B5240" s="2" t="s">
        <v>5793</v>
      </c>
      <c r="C5240" s="2">
        <v>8.0</v>
      </c>
      <c r="D5240" s="2" t="s">
        <v>1761</v>
      </c>
      <c r="E5240" s="2" t="s">
        <v>49</v>
      </c>
      <c r="F5240" s="2" t="s">
        <v>318</v>
      </c>
      <c r="G5240" s="2" t="s">
        <v>29</v>
      </c>
      <c r="H5240" s="2" t="s">
        <v>319</v>
      </c>
      <c r="I5240" s="2" t="s">
        <v>169</v>
      </c>
      <c r="J5240" s="2" t="s">
        <v>42</v>
      </c>
      <c r="K5240" s="2" t="s">
        <v>43</v>
      </c>
      <c r="L5240" s="10">
        <v>42963.0</v>
      </c>
      <c r="M5240" s="2" t="s">
        <v>142</v>
      </c>
      <c r="N5240" s="11">
        <v>0.2</v>
      </c>
      <c r="O5240" s="12">
        <v>364.0</v>
      </c>
      <c r="P5240" s="13">
        <v>0.09</v>
      </c>
      <c r="Q5240" s="13">
        <v>4159.0</v>
      </c>
      <c r="R5240" s="13">
        <f t="shared" si="1"/>
        <v>5198.75</v>
      </c>
      <c r="S5240" s="14">
        <f t="shared" si="2"/>
        <v>649.84375</v>
      </c>
      <c r="T5240" s="14">
        <f t="shared" si="3"/>
        <v>0.08752103871</v>
      </c>
      <c r="U5240" s="15" t="str">
        <f>vlookup(F5240,'Sub categories'!$A:$C,3,False)</f>
        <v>Phones</v>
      </c>
      <c r="V5240" s="16">
        <f t="shared" si="4"/>
        <v>12</v>
      </c>
      <c r="W5240" s="17">
        <f t="array" ref="W5240">INDEX(shipping_prices!$C$1:$F6467,MATCH(I5240,shipping_prices!$A$1:$A6467,0),MATCH(M5240,shipping_prices!$C$1:$F$1,0))</f>
        <v>18.39</v>
      </c>
      <c r="X5240" s="15" t="str">
        <f t="shared" si="5"/>
        <v>Karen FergusonLos AngelesCalifornia</v>
      </c>
      <c r="Y5240" s="15" t="str">
        <f t="shared" si="6"/>
        <v>High</v>
      </c>
    </row>
    <row r="5241" hidden="1">
      <c r="A5241" s="1">
        <v>42951.0</v>
      </c>
      <c r="B5241" s="2" t="s">
        <v>5794</v>
      </c>
      <c r="C5241" s="2">
        <v>7.0</v>
      </c>
      <c r="D5241" s="2" t="s">
        <v>1957</v>
      </c>
      <c r="E5241" s="2" t="s">
        <v>27</v>
      </c>
      <c r="F5241" s="2" t="s">
        <v>4252</v>
      </c>
      <c r="G5241" s="2" t="s">
        <v>39</v>
      </c>
      <c r="H5241" s="2" t="s">
        <v>193</v>
      </c>
      <c r="I5241" s="2" t="s">
        <v>2308</v>
      </c>
      <c r="J5241" s="2" t="s">
        <v>1343</v>
      </c>
      <c r="K5241" s="2" t="s">
        <v>43</v>
      </c>
      <c r="L5241" s="10">
        <v>42953.0</v>
      </c>
      <c r="M5241" s="2" t="s">
        <v>142</v>
      </c>
      <c r="N5241" s="11">
        <v>0.7</v>
      </c>
      <c r="O5241" s="12">
        <v>-3.0</v>
      </c>
      <c r="P5241" s="13">
        <v>-0.83</v>
      </c>
      <c r="Q5241" s="13">
        <v>4.0</v>
      </c>
      <c r="R5241" s="13">
        <f t="shared" si="1"/>
        <v>13.33333333</v>
      </c>
      <c r="S5241" s="14">
        <f t="shared" si="2"/>
        <v>1.904761905</v>
      </c>
      <c r="T5241" s="14">
        <f t="shared" si="3"/>
        <v>-0.75</v>
      </c>
      <c r="U5241" s="15" t="str">
        <f>vlookup(F5241,'Sub categories'!$A:$C,3,False)</f>
        <v>Binders</v>
      </c>
      <c r="V5241" s="16">
        <f t="shared" si="4"/>
        <v>2</v>
      </c>
      <c r="W5241" s="17">
        <f t="array" ref="W5241">INDEX(shipping_prices!$C$1:$F6468,MATCH(I5241,shipping_prices!$A$1:$A6468,0),MATCH(M5241,shipping_prices!$C$1:$F$1,0))</f>
        <v>22.76</v>
      </c>
      <c r="X5241" s="15" t="str">
        <f t="shared" si="5"/>
        <v>Natalie WebberPortlandOregon</v>
      </c>
      <c r="Y5241" s="15" t="str">
        <f t="shared" si="6"/>
        <v>loss</v>
      </c>
    </row>
    <row r="5242" hidden="1">
      <c r="A5242" s="1">
        <v>42951.0</v>
      </c>
      <c r="B5242" s="2" t="s">
        <v>5794</v>
      </c>
      <c r="C5242" s="2">
        <v>3.0</v>
      </c>
      <c r="D5242" s="2" t="s">
        <v>1957</v>
      </c>
      <c r="E5242" s="2" t="s">
        <v>27</v>
      </c>
      <c r="F5242" s="2" t="s">
        <v>5795</v>
      </c>
      <c r="G5242" s="2" t="s">
        <v>29</v>
      </c>
      <c r="H5242" s="2" t="s">
        <v>2807</v>
      </c>
      <c r="I5242" s="2" t="s">
        <v>2308</v>
      </c>
      <c r="J5242" s="2" t="s">
        <v>1343</v>
      </c>
      <c r="K5242" s="2" t="s">
        <v>43</v>
      </c>
      <c r="L5242" s="10">
        <v>42953.0</v>
      </c>
      <c r="M5242" s="2" t="s">
        <v>142</v>
      </c>
      <c r="N5242" s="11">
        <v>0.7</v>
      </c>
      <c r="O5242" s="12">
        <v>-252.0</v>
      </c>
      <c r="P5242" s="13">
        <v>-1.4</v>
      </c>
      <c r="Q5242" s="13">
        <v>180.0</v>
      </c>
      <c r="R5242" s="13">
        <f t="shared" si="1"/>
        <v>600</v>
      </c>
      <c r="S5242" s="14">
        <f t="shared" si="2"/>
        <v>200</v>
      </c>
      <c r="T5242" s="14">
        <f t="shared" si="3"/>
        <v>-1.4</v>
      </c>
      <c r="U5242" s="15" t="str">
        <f>vlookup(F5242,'Sub categories'!$A:$C,3,False)</f>
        <v>Machines</v>
      </c>
      <c r="V5242" s="16">
        <f t="shared" si="4"/>
        <v>2</v>
      </c>
      <c r="W5242" s="17">
        <f t="array" ref="W5242">INDEX(shipping_prices!$C$1:$F6469,MATCH(I5242,shipping_prices!$A$1:$A6469,0),MATCH(M5242,shipping_prices!$C$1:$F$1,0))</f>
        <v>22.76</v>
      </c>
      <c r="X5242" s="15" t="str">
        <f t="shared" si="5"/>
        <v>Natalie WebberPortlandOregon</v>
      </c>
      <c r="Y5242" s="15" t="str">
        <f t="shared" si="6"/>
        <v>loss</v>
      </c>
    </row>
    <row r="5243" hidden="1">
      <c r="A5243" s="1">
        <v>42951.0</v>
      </c>
      <c r="B5243" s="2" t="s">
        <v>5796</v>
      </c>
      <c r="C5243" s="2">
        <v>3.0</v>
      </c>
      <c r="D5243" s="2" t="s">
        <v>2823</v>
      </c>
      <c r="E5243" s="2" t="s">
        <v>49</v>
      </c>
      <c r="F5243" s="2" t="s">
        <v>3192</v>
      </c>
      <c r="G5243" s="2" t="s">
        <v>39</v>
      </c>
      <c r="H5243" s="2" t="s">
        <v>1647</v>
      </c>
      <c r="I5243" s="2" t="s">
        <v>88</v>
      </c>
      <c r="J5243" s="2" t="s">
        <v>89</v>
      </c>
      <c r="K5243" s="2" t="s">
        <v>54</v>
      </c>
      <c r="L5243" s="10">
        <v>42956.0</v>
      </c>
      <c r="M5243" s="2" t="s">
        <v>142</v>
      </c>
      <c r="N5243" s="11">
        <v>0.0</v>
      </c>
      <c r="O5243" s="12">
        <v>13.0</v>
      </c>
      <c r="P5243" s="13">
        <v>0.47</v>
      </c>
      <c r="Q5243" s="13">
        <v>28.0</v>
      </c>
      <c r="R5243" s="13">
        <f t="shared" si="1"/>
        <v>28</v>
      </c>
      <c r="S5243" s="14">
        <f t="shared" si="2"/>
        <v>9.333333333</v>
      </c>
      <c r="T5243" s="14">
        <f t="shared" si="3"/>
        <v>0.4642857143</v>
      </c>
      <c r="U5243" s="15" t="str">
        <f>vlookup(F5243,'Sub categories'!$A:$C,3,False)</f>
        <v>Paper</v>
      </c>
      <c r="V5243" s="16">
        <f t="shared" si="4"/>
        <v>5</v>
      </c>
      <c r="W5243" s="17">
        <f t="array" ref="W5243">INDEX(shipping_prices!$C$1:$F6470,MATCH(I5243,shipping_prices!$A$1:$A6470,0),MATCH(M5243,shipping_prices!$C$1:$F$1,0))</f>
        <v>21.33</v>
      </c>
      <c r="X5243" s="15" t="str">
        <f t="shared" si="5"/>
        <v>Maria EtezadiSpringfieldVirginia</v>
      </c>
      <c r="Y5243" s="15" t="str">
        <f t="shared" si="6"/>
        <v>Low</v>
      </c>
    </row>
    <row r="5244" hidden="1">
      <c r="A5244" s="1">
        <v>42952.0</v>
      </c>
      <c r="B5244" s="2" t="s">
        <v>5796</v>
      </c>
      <c r="C5244" s="2">
        <v>3.0</v>
      </c>
      <c r="D5244" s="2" t="s">
        <v>2823</v>
      </c>
      <c r="E5244" s="2" t="s">
        <v>49</v>
      </c>
      <c r="F5244" s="2" t="s">
        <v>4570</v>
      </c>
      <c r="G5244" s="2" t="s">
        <v>29</v>
      </c>
      <c r="H5244" s="2" t="s">
        <v>2970</v>
      </c>
      <c r="I5244" s="2" t="s">
        <v>88</v>
      </c>
      <c r="J5244" s="2" t="s">
        <v>89</v>
      </c>
      <c r="K5244" s="2" t="s">
        <v>54</v>
      </c>
      <c r="L5244" s="10">
        <v>42956.0</v>
      </c>
      <c r="M5244" s="2" t="s">
        <v>142</v>
      </c>
      <c r="N5244" s="11">
        <v>0.0</v>
      </c>
      <c r="O5244" s="12">
        <v>6.0</v>
      </c>
      <c r="P5244" s="13">
        <v>0.04</v>
      </c>
      <c r="Q5244" s="13">
        <v>150.0</v>
      </c>
      <c r="R5244" s="13">
        <f t="shared" si="1"/>
        <v>150</v>
      </c>
      <c r="S5244" s="14">
        <f t="shared" si="2"/>
        <v>50</v>
      </c>
      <c r="T5244" s="14">
        <f t="shared" si="3"/>
        <v>0.04</v>
      </c>
      <c r="U5244" s="15" t="str">
        <f>vlookup(F5244,'Sub categories'!$A:$C,3,False)</f>
        <v>Phones</v>
      </c>
      <c r="V5244" s="16">
        <f t="shared" si="4"/>
        <v>4</v>
      </c>
      <c r="W5244" s="17">
        <f t="array" ref="W5244">INDEX(shipping_prices!$C$1:$F6471,MATCH(I5244,shipping_prices!$A$1:$A6471,0),MATCH(M5244,shipping_prices!$C$1:$F$1,0))</f>
        <v>21.33</v>
      </c>
      <c r="X5244" s="15" t="str">
        <f t="shared" si="5"/>
        <v>Maria EtezadiSpringfieldVirginia</v>
      </c>
      <c r="Y5244" s="15" t="str">
        <f t="shared" si="6"/>
        <v>Low</v>
      </c>
    </row>
    <row r="5245" hidden="1">
      <c r="A5245" s="1">
        <v>42953.0</v>
      </c>
      <c r="B5245" s="2" t="s">
        <v>5797</v>
      </c>
      <c r="C5245" s="2">
        <v>2.0</v>
      </c>
      <c r="D5245" s="2" t="s">
        <v>1812</v>
      </c>
      <c r="E5245" s="2" t="s">
        <v>49</v>
      </c>
      <c r="F5245" s="2" t="s">
        <v>2612</v>
      </c>
      <c r="G5245" s="2" t="s">
        <v>29</v>
      </c>
      <c r="H5245" s="2" t="s">
        <v>79</v>
      </c>
      <c r="I5245" s="2" t="s">
        <v>1639</v>
      </c>
      <c r="J5245" s="2" t="s">
        <v>89</v>
      </c>
      <c r="K5245" s="2" t="s">
        <v>54</v>
      </c>
      <c r="L5245" s="10">
        <v>42963.0</v>
      </c>
      <c r="M5245" s="2" t="s">
        <v>34</v>
      </c>
      <c r="N5245" s="11">
        <v>0.0</v>
      </c>
      <c r="O5245" s="12">
        <v>6.0</v>
      </c>
      <c r="P5245" s="13">
        <v>0.28</v>
      </c>
      <c r="Q5245" s="13">
        <v>22.0</v>
      </c>
      <c r="R5245" s="13">
        <f t="shared" si="1"/>
        <v>22</v>
      </c>
      <c r="S5245" s="14">
        <f t="shared" si="2"/>
        <v>11</v>
      </c>
      <c r="T5245" s="14">
        <f t="shared" si="3"/>
        <v>0.2727272727</v>
      </c>
      <c r="U5245" s="15" t="str">
        <f>vlookup(F5245,'Sub categories'!$A:$C,3,False)</f>
        <v>Phones</v>
      </c>
      <c r="V5245" s="16">
        <f t="shared" si="4"/>
        <v>10</v>
      </c>
      <c r="W5245" s="17">
        <f t="array" ref="W5245">INDEX(shipping_prices!$C$1:$F6472,MATCH(I5245,shipping_prices!$A$1:$A6472,0),MATCH(M5245,shipping_prices!$C$1:$F$1,0))</f>
        <v>14.45</v>
      </c>
      <c r="X5245" s="15" t="str">
        <f t="shared" si="5"/>
        <v>Katherine MurraySalemVirginia</v>
      </c>
      <c r="Y5245" s="15" t="str">
        <f t="shared" si="6"/>
        <v>Low</v>
      </c>
    </row>
    <row r="5246" hidden="1">
      <c r="A5246" s="1">
        <v>42953.0</v>
      </c>
      <c r="B5246" s="2" t="s">
        <v>5797</v>
      </c>
      <c r="C5246" s="2">
        <v>3.0</v>
      </c>
      <c r="D5246" s="2" t="s">
        <v>1812</v>
      </c>
      <c r="E5246" s="2" t="s">
        <v>49</v>
      </c>
      <c r="F5246" s="2" t="s">
        <v>2653</v>
      </c>
      <c r="G5246" s="2" t="s">
        <v>39</v>
      </c>
      <c r="H5246" s="2" t="s">
        <v>79</v>
      </c>
      <c r="I5246" s="2" t="s">
        <v>1639</v>
      </c>
      <c r="J5246" s="2" t="s">
        <v>89</v>
      </c>
      <c r="K5246" s="2" t="s">
        <v>54</v>
      </c>
      <c r="L5246" s="10">
        <v>42963.0</v>
      </c>
      <c r="M5246" s="2" t="s">
        <v>34</v>
      </c>
      <c r="N5246" s="11">
        <v>0.0</v>
      </c>
      <c r="O5246" s="12">
        <v>118.0</v>
      </c>
      <c r="P5246" s="13">
        <v>0.47</v>
      </c>
      <c r="Q5246" s="13">
        <v>252.0</v>
      </c>
      <c r="R5246" s="13">
        <f t="shared" si="1"/>
        <v>252</v>
      </c>
      <c r="S5246" s="14">
        <f t="shared" si="2"/>
        <v>84</v>
      </c>
      <c r="T5246" s="14">
        <f t="shared" si="3"/>
        <v>0.4682539683</v>
      </c>
      <c r="U5246" s="15" t="str">
        <f>vlookup(F5246,'Sub categories'!$A:$C,3,False)</f>
        <v>Envelopes</v>
      </c>
      <c r="V5246" s="16">
        <f t="shared" si="4"/>
        <v>10</v>
      </c>
      <c r="W5246" s="17">
        <f t="array" ref="W5246">INDEX(shipping_prices!$C$1:$F6473,MATCH(I5246,shipping_prices!$A$1:$A6473,0),MATCH(M5246,shipping_prices!$C$1:$F$1,0))</f>
        <v>14.45</v>
      </c>
      <c r="X5246" s="15" t="str">
        <f t="shared" si="5"/>
        <v>Katherine MurraySalemVirginia</v>
      </c>
      <c r="Y5246" s="15" t="str">
        <f t="shared" si="6"/>
        <v>High</v>
      </c>
    </row>
    <row r="5247" hidden="1">
      <c r="A5247" s="1">
        <v>42953.0</v>
      </c>
      <c r="B5247" s="2" t="s">
        <v>5798</v>
      </c>
      <c r="C5247" s="2">
        <v>2.0</v>
      </c>
      <c r="D5247" s="2" t="s">
        <v>2139</v>
      </c>
      <c r="E5247" s="2" t="s">
        <v>27</v>
      </c>
      <c r="F5247" s="2" t="s">
        <v>1497</v>
      </c>
      <c r="G5247" s="2" t="s">
        <v>39</v>
      </c>
      <c r="H5247" s="2" t="s">
        <v>51</v>
      </c>
      <c r="I5247" s="2" t="s">
        <v>439</v>
      </c>
      <c r="J5247" s="2" t="s">
        <v>42</v>
      </c>
      <c r="K5247" s="2" t="s">
        <v>43</v>
      </c>
      <c r="L5247" s="10">
        <v>42958.0</v>
      </c>
      <c r="M5247" s="2" t="s">
        <v>34</v>
      </c>
      <c r="N5247" s="11">
        <v>0.0</v>
      </c>
      <c r="O5247" s="12">
        <v>55.0</v>
      </c>
      <c r="P5247" s="13">
        <v>0.49</v>
      </c>
      <c r="Q5247" s="13">
        <v>112.0</v>
      </c>
      <c r="R5247" s="13">
        <f t="shared" si="1"/>
        <v>112</v>
      </c>
      <c r="S5247" s="14">
        <f t="shared" si="2"/>
        <v>56</v>
      </c>
      <c r="T5247" s="14">
        <f t="shared" si="3"/>
        <v>0.4910714286</v>
      </c>
      <c r="U5247" s="15" t="str">
        <f>vlookup(F5247,'Sub categories'!$A:$C,3,False)</f>
        <v>Paper</v>
      </c>
      <c r="V5247" s="16">
        <f t="shared" si="4"/>
        <v>5</v>
      </c>
      <c r="W5247" s="17">
        <f t="array" ref="W5247">INDEX(shipping_prices!$C$1:$F6474,MATCH(I5247,shipping_prices!$A$1:$A6474,0),MATCH(M5247,shipping_prices!$C$1:$F$1,0))</f>
        <v>14.3</v>
      </c>
      <c r="X5247" s="15" t="str">
        <f t="shared" si="5"/>
        <v>Ivan GibsonSan DiegoCalifornia</v>
      </c>
      <c r="Y5247" s="15" t="str">
        <f t="shared" si="6"/>
        <v>High</v>
      </c>
    </row>
    <row r="5248" hidden="1">
      <c r="A5248" s="1">
        <v>42954.0</v>
      </c>
      <c r="B5248" s="2" t="s">
        <v>5799</v>
      </c>
      <c r="C5248" s="2">
        <v>2.0</v>
      </c>
      <c r="D5248" s="2" t="s">
        <v>4279</v>
      </c>
      <c r="E5248" s="2" t="s">
        <v>27</v>
      </c>
      <c r="F5248" s="2" t="s">
        <v>578</v>
      </c>
      <c r="G5248" s="2" t="s">
        <v>39</v>
      </c>
      <c r="H5248" s="2" t="s">
        <v>79</v>
      </c>
      <c r="I5248" s="2" t="s">
        <v>741</v>
      </c>
      <c r="J5248" s="2" t="s">
        <v>76</v>
      </c>
      <c r="K5248" s="2" t="s">
        <v>77</v>
      </c>
      <c r="L5248" s="10">
        <v>42959.0</v>
      </c>
      <c r="M5248" s="2" t="s">
        <v>34</v>
      </c>
      <c r="N5248" s="11">
        <v>0.8</v>
      </c>
      <c r="O5248" s="12">
        <v>-2.0</v>
      </c>
      <c r="P5248" s="13">
        <v>-1.7</v>
      </c>
      <c r="Q5248" s="13">
        <v>1.0</v>
      </c>
      <c r="R5248" s="13">
        <f t="shared" si="1"/>
        <v>5</v>
      </c>
      <c r="S5248" s="14">
        <f t="shared" si="2"/>
        <v>2.5</v>
      </c>
      <c r="T5248" s="14">
        <f t="shared" si="3"/>
        <v>-2</v>
      </c>
      <c r="U5248" s="15" t="str">
        <f>vlookup(F5248,'Sub categories'!$A:$C,3,False)</f>
        <v>Binders</v>
      </c>
      <c r="V5248" s="16">
        <f t="shared" si="4"/>
        <v>5</v>
      </c>
      <c r="W5248" s="17">
        <f t="array" ref="W5248">INDEX(shipping_prices!$C$1:$F6475,MATCH(I5248,shipping_prices!$A$1:$A6475,0),MATCH(M5248,shipping_prices!$C$1:$F$1,0))</f>
        <v>12.55</v>
      </c>
      <c r="X5248" s="15" t="str">
        <f t="shared" si="5"/>
        <v>Liz ThompsonSan AntonioTexas</v>
      </c>
      <c r="Y5248" s="15" t="str">
        <f t="shared" si="6"/>
        <v>loss</v>
      </c>
    </row>
    <row r="5249" hidden="1">
      <c r="A5249" s="1">
        <v>42955.0</v>
      </c>
      <c r="B5249" s="2" t="s">
        <v>5799</v>
      </c>
      <c r="C5249" s="2">
        <v>5.0</v>
      </c>
      <c r="D5249" s="2" t="s">
        <v>4279</v>
      </c>
      <c r="E5249" s="2" t="s">
        <v>27</v>
      </c>
      <c r="F5249" s="2" t="s">
        <v>2233</v>
      </c>
      <c r="G5249" s="2" t="s">
        <v>39</v>
      </c>
      <c r="H5249" s="2" t="s">
        <v>2234</v>
      </c>
      <c r="I5249" s="2" t="s">
        <v>741</v>
      </c>
      <c r="J5249" s="2" t="s">
        <v>76</v>
      </c>
      <c r="K5249" s="2" t="s">
        <v>77</v>
      </c>
      <c r="L5249" s="10">
        <v>42959.0</v>
      </c>
      <c r="M5249" s="2" t="s">
        <v>34</v>
      </c>
      <c r="N5249" s="11">
        <v>0.2</v>
      </c>
      <c r="O5249" s="12">
        <v>25.0</v>
      </c>
      <c r="P5249" s="13">
        <v>0.35</v>
      </c>
      <c r="Q5249" s="13">
        <v>70.0</v>
      </c>
      <c r="R5249" s="13">
        <f t="shared" si="1"/>
        <v>87.5</v>
      </c>
      <c r="S5249" s="14">
        <f t="shared" si="2"/>
        <v>17.5</v>
      </c>
      <c r="T5249" s="14">
        <f t="shared" si="3"/>
        <v>0.3571428571</v>
      </c>
      <c r="U5249" s="15" t="str">
        <f>vlookup(F5249,'Sub categories'!$A:$C,3,False)</f>
        <v>Paper</v>
      </c>
      <c r="V5249" s="16">
        <f t="shared" si="4"/>
        <v>4</v>
      </c>
      <c r="W5249" s="17">
        <f t="array" ref="W5249">INDEX(shipping_prices!$C$1:$F6476,MATCH(I5249,shipping_prices!$A$1:$A6476,0),MATCH(M5249,shipping_prices!$C$1:$F$1,0))</f>
        <v>12.55</v>
      </c>
      <c r="X5249" s="15" t="str">
        <f t="shared" si="5"/>
        <v>Liz ThompsonSan AntonioTexas</v>
      </c>
      <c r="Y5249" s="15" t="str">
        <f t="shared" si="6"/>
        <v>Low</v>
      </c>
    </row>
    <row r="5250">
      <c r="A5250" s="1">
        <v>42955.0</v>
      </c>
      <c r="B5250" s="2" t="s">
        <v>5799</v>
      </c>
      <c r="C5250" s="2">
        <v>5.0</v>
      </c>
      <c r="D5250" s="2" t="s">
        <v>4279</v>
      </c>
      <c r="E5250" s="2" t="s">
        <v>27</v>
      </c>
      <c r="F5250" s="2" t="s">
        <v>2860</v>
      </c>
      <c r="G5250" s="2" t="s">
        <v>45</v>
      </c>
      <c r="H5250" s="2" t="s">
        <v>46</v>
      </c>
      <c r="I5250" s="2" t="s">
        <v>741</v>
      </c>
      <c r="J5250" s="2" t="s">
        <v>76</v>
      </c>
      <c r="K5250" s="2" t="s">
        <v>77</v>
      </c>
      <c r="L5250" s="10">
        <v>42959.0</v>
      </c>
      <c r="M5250" s="2" t="s">
        <v>34</v>
      </c>
      <c r="N5250" s="11">
        <v>0.3</v>
      </c>
      <c r="O5250" s="12">
        <v>0.0</v>
      </c>
      <c r="P5250" s="13">
        <v>0.0</v>
      </c>
      <c r="Q5250" s="13">
        <v>558.0</v>
      </c>
      <c r="R5250" s="13">
        <f t="shared" si="1"/>
        <v>797.1428571</v>
      </c>
      <c r="S5250" s="14">
        <f t="shared" si="2"/>
        <v>159.4285714</v>
      </c>
      <c r="T5250" s="14">
        <f t="shared" si="3"/>
        <v>0</v>
      </c>
      <c r="U5250" s="15" t="str">
        <f>vlookup(F5250,'Sub categories'!$A:$C,3,False)</f>
        <v>Tables</v>
      </c>
      <c r="V5250" s="16">
        <f t="shared" si="4"/>
        <v>4</v>
      </c>
      <c r="W5250" s="17">
        <f t="array" ref="W5250">INDEX(shipping_prices!$C$1:$F6477,MATCH(I5250,shipping_prices!$A$1:$A6477,0),MATCH(M5250,shipping_prices!$C$1:$F$1,0))</f>
        <v>12.55</v>
      </c>
      <c r="X5250" s="15" t="str">
        <f t="shared" si="5"/>
        <v>Liz ThompsonSan AntonioTexas</v>
      </c>
      <c r="Y5250" s="15" t="str">
        <f t="shared" si="6"/>
        <v>loss</v>
      </c>
    </row>
    <row r="5251">
      <c r="A5251" s="1">
        <v>42955.0</v>
      </c>
      <c r="B5251" s="2" t="s">
        <v>5800</v>
      </c>
      <c r="C5251" s="2">
        <v>3.0</v>
      </c>
      <c r="D5251" s="2" t="s">
        <v>2341</v>
      </c>
      <c r="E5251" s="2" t="s">
        <v>37</v>
      </c>
      <c r="F5251" s="2" t="s">
        <v>755</v>
      </c>
      <c r="G5251" s="2" t="s">
        <v>45</v>
      </c>
      <c r="H5251" s="2" t="s">
        <v>87</v>
      </c>
      <c r="I5251" s="2" t="s">
        <v>5642</v>
      </c>
      <c r="J5251" s="2" t="s">
        <v>598</v>
      </c>
      <c r="K5251" s="2" t="s">
        <v>33</v>
      </c>
      <c r="L5251" s="10">
        <v>42959.0</v>
      </c>
      <c r="M5251" s="2" t="s">
        <v>34</v>
      </c>
      <c r="N5251" s="11">
        <v>0.0</v>
      </c>
      <c r="O5251" s="12">
        <v>10.0</v>
      </c>
      <c r="P5251" s="13">
        <v>0.33</v>
      </c>
      <c r="Q5251" s="13">
        <v>32.0</v>
      </c>
      <c r="R5251" s="13">
        <f t="shared" si="1"/>
        <v>32</v>
      </c>
      <c r="S5251" s="14">
        <f t="shared" si="2"/>
        <v>10.66666667</v>
      </c>
      <c r="T5251" s="14">
        <f t="shared" si="3"/>
        <v>0.3125</v>
      </c>
      <c r="U5251" s="15" t="str">
        <f>vlookup(F5251,'Sub categories'!$A:$C,3,False)</f>
        <v>Furnishings</v>
      </c>
      <c r="V5251" s="16">
        <f t="shared" si="4"/>
        <v>4</v>
      </c>
      <c r="W5251" s="17">
        <f t="array" ref="W5251">INDEX(shipping_prices!$C$1:$F6478,MATCH(I5251,shipping_prices!$A$1:$A6478,0),MATCH(M5251,shipping_prices!$C$1:$F$1,0))</f>
        <v>10.93</v>
      </c>
      <c r="X5251" s="15" t="str">
        <f t="shared" si="5"/>
        <v>Pamela CoakleyWestfieldNew Jersey</v>
      </c>
      <c r="Y5251" s="15" t="str">
        <f t="shared" si="6"/>
        <v>Low</v>
      </c>
    </row>
    <row r="5252" hidden="1">
      <c r="A5252" s="1">
        <v>42955.0</v>
      </c>
      <c r="B5252" s="2" t="s">
        <v>5801</v>
      </c>
      <c r="C5252" s="2">
        <v>3.0</v>
      </c>
      <c r="D5252" s="2" t="s">
        <v>1099</v>
      </c>
      <c r="E5252" s="2" t="s">
        <v>27</v>
      </c>
      <c r="F5252" s="2" t="s">
        <v>4620</v>
      </c>
      <c r="G5252" s="2" t="s">
        <v>39</v>
      </c>
      <c r="H5252" s="2" t="s">
        <v>193</v>
      </c>
      <c r="I5252" s="2" t="s">
        <v>507</v>
      </c>
      <c r="J5252" s="2" t="s">
        <v>122</v>
      </c>
      <c r="K5252" s="2" t="s">
        <v>54</v>
      </c>
      <c r="L5252" s="10">
        <v>42955.0</v>
      </c>
      <c r="M5252" s="2" t="s">
        <v>469</v>
      </c>
      <c r="N5252" s="11">
        <v>0.0</v>
      </c>
      <c r="O5252" s="12">
        <v>7.0</v>
      </c>
      <c r="P5252" s="13">
        <v>0.49</v>
      </c>
      <c r="Q5252" s="13">
        <v>15.0</v>
      </c>
      <c r="R5252" s="13">
        <f t="shared" si="1"/>
        <v>15</v>
      </c>
      <c r="S5252" s="14">
        <f t="shared" si="2"/>
        <v>5</v>
      </c>
      <c r="T5252" s="14">
        <f t="shared" si="3"/>
        <v>0.4666666667</v>
      </c>
      <c r="U5252" s="15" t="str">
        <f>vlookup(F5252,'Sub categories'!$A:$C,3,False)</f>
        <v>Labels</v>
      </c>
      <c r="V5252" s="16">
        <f t="shared" si="4"/>
        <v>0</v>
      </c>
      <c r="W5252" s="17">
        <f t="array" ref="W5252">INDEX(shipping_prices!$C$1:$F6479,MATCH(I5252,shipping_prices!$A$1:$A6479,0),MATCH(M5252,shipping_prices!$C$1:$F$1,0))</f>
        <v>54.56</v>
      </c>
      <c r="X5252" s="15" t="str">
        <f t="shared" si="5"/>
        <v>Jeremy FarryAthensGeorgia</v>
      </c>
      <c r="Y5252" s="15" t="str">
        <f t="shared" si="6"/>
        <v>Low</v>
      </c>
    </row>
    <row r="5253" hidden="1">
      <c r="A5253" s="1">
        <v>42955.0</v>
      </c>
      <c r="B5253" s="2" t="s">
        <v>5802</v>
      </c>
      <c r="C5253" s="2">
        <v>7.0</v>
      </c>
      <c r="D5253" s="2" t="s">
        <v>1984</v>
      </c>
      <c r="E5253" s="2" t="s">
        <v>49</v>
      </c>
      <c r="F5253" s="2" t="s">
        <v>203</v>
      </c>
      <c r="G5253" s="2" t="s">
        <v>39</v>
      </c>
      <c r="H5253" s="2" t="s">
        <v>130</v>
      </c>
      <c r="I5253" s="2" t="s">
        <v>75</v>
      </c>
      <c r="J5253" s="2" t="s">
        <v>76</v>
      </c>
      <c r="K5253" s="2" t="s">
        <v>77</v>
      </c>
      <c r="L5253" s="10">
        <v>42957.0</v>
      </c>
      <c r="M5253" s="2" t="s">
        <v>90</v>
      </c>
      <c r="N5253" s="11">
        <v>0.2</v>
      </c>
      <c r="O5253" s="12">
        <v>14.0</v>
      </c>
      <c r="P5253" s="13">
        <v>0.09</v>
      </c>
      <c r="Q5253" s="13">
        <v>158.0</v>
      </c>
      <c r="R5253" s="13">
        <f t="shared" si="1"/>
        <v>197.5</v>
      </c>
      <c r="S5253" s="14">
        <f t="shared" si="2"/>
        <v>28.21428571</v>
      </c>
      <c r="T5253" s="14">
        <f t="shared" si="3"/>
        <v>0.08860759494</v>
      </c>
      <c r="U5253" s="15" t="str">
        <f>vlookup(F5253,'Sub categories'!$A:$C,3,False)</f>
        <v>Storage</v>
      </c>
      <c r="V5253" s="16">
        <f t="shared" si="4"/>
        <v>2</v>
      </c>
      <c r="W5253" s="17">
        <f t="array" ref="W5253">INDEX(shipping_prices!$C$1:$F6480,MATCH(I5253,shipping_prices!$A$1:$A6480,0),MATCH(M5253,shipping_prices!$C$1:$F$1,0))</f>
        <v>9.96</v>
      </c>
      <c r="X5253" s="15" t="str">
        <f t="shared" si="5"/>
        <v>Gary MitchumHoustonTexas</v>
      </c>
      <c r="Y5253" s="15" t="str">
        <f t="shared" si="6"/>
        <v>Low</v>
      </c>
    </row>
    <row r="5254" hidden="1">
      <c r="A5254" s="1">
        <v>42955.0</v>
      </c>
      <c r="B5254" s="2" t="s">
        <v>5803</v>
      </c>
      <c r="C5254" s="2">
        <v>2.0</v>
      </c>
      <c r="D5254" s="2" t="s">
        <v>2962</v>
      </c>
      <c r="E5254" s="2" t="s">
        <v>49</v>
      </c>
      <c r="F5254" s="2" t="s">
        <v>2670</v>
      </c>
      <c r="G5254" s="2" t="s">
        <v>29</v>
      </c>
      <c r="H5254" s="2" t="s">
        <v>79</v>
      </c>
      <c r="I5254" s="2" t="s">
        <v>158</v>
      </c>
      <c r="J5254" s="2" t="s">
        <v>159</v>
      </c>
      <c r="K5254" s="2" t="s">
        <v>43</v>
      </c>
      <c r="L5254" s="10">
        <v>42967.0</v>
      </c>
      <c r="M5254" s="2" t="s">
        <v>34</v>
      </c>
      <c r="N5254" s="11">
        <v>0.2</v>
      </c>
      <c r="O5254" s="12">
        <v>8.0</v>
      </c>
      <c r="P5254" s="13">
        <v>0.08</v>
      </c>
      <c r="Q5254" s="13">
        <v>106.0</v>
      </c>
      <c r="R5254" s="13">
        <f t="shared" si="1"/>
        <v>132.5</v>
      </c>
      <c r="S5254" s="14">
        <f t="shared" si="2"/>
        <v>66.25</v>
      </c>
      <c r="T5254" s="14">
        <f t="shared" si="3"/>
        <v>0.07547169811</v>
      </c>
      <c r="U5254" s="15" t="str">
        <f>vlookup(F5254,'Sub categories'!$A:$C,3,False)</f>
        <v>Phones</v>
      </c>
      <c r="V5254" s="16">
        <f t="shared" si="4"/>
        <v>12</v>
      </c>
      <c r="W5254" s="17">
        <f t="array" ref="W5254">INDEX(shipping_prices!$C$1:$F6481,MATCH(I5254,shipping_prices!$A$1:$A6481,0),MATCH(M5254,shipping_prices!$C$1:$F$1,0))</f>
        <v>7</v>
      </c>
      <c r="X5254" s="15" t="str">
        <f t="shared" si="5"/>
        <v>Sanjit JacobsSeattleWashington</v>
      </c>
      <c r="Y5254" s="15" t="str">
        <f t="shared" si="6"/>
        <v>Low</v>
      </c>
    </row>
    <row r="5255">
      <c r="A5255" s="1">
        <v>42955.0</v>
      </c>
      <c r="B5255" s="2" t="s">
        <v>5803</v>
      </c>
      <c r="C5255" s="2">
        <v>2.0</v>
      </c>
      <c r="D5255" s="2" t="s">
        <v>2962</v>
      </c>
      <c r="E5255" s="2" t="s">
        <v>49</v>
      </c>
      <c r="F5255" s="2" t="s">
        <v>2685</v>
      </c>
      <c r="G5255" s="2" t="s">
        <v>45</v>
      </c>
      <c r="H5255" s="2" t="s">
        <v>79</v>
      </c>
      <c r="I5255" s="2" t="s">
        <v>158</v>
      </c>
      <c r="J5255" s="2" t="s">
        <v>159</v>
      </c>
      <c r="K5255" s="2" t="s">
        <v>43</v>
      </c>
      <c r="L5255" s="10">
        <v>42967.0</v>
      </c>
      <c r="M5255" s="2" t="s">
        <v>34</v>
      </c>
      <c r="N5255" s="11">
        <v>0.2</v>
      </c>
      <c r="O5255" s="12">
        <v>10.0</v>
      </c>
      <c r="P5255" s="13">
        <v>0.09</v>
      </c>
      <c r="Q5255" s="13">
        <v>114.0</v>
      </c>
      <c r="R5255" s="13">
        <f t="shared" si="1"/>
        <v>142.5</v>
      </c>
      <c r="S5255" s="14">
        <f t="shared" si="2"/>
        <v>71.25</v>
      </c>
      <c r="T5255" s="14">
        <f t="shared" si="3"/>
        <v>0.08771929825</v>
      </c>
      <c r="U5255" s="15" t="str">
        <f>vlookup(F5255,'Sub categories'!$A:$C,3,False)</f>
        <v>Chairs</v>
      </c>
      <c r="V5255" s="16">
        <f t="shared" si="4"/>
        <v>12</v>
      </c>
      <c r="W5255" s="17">
        <f t="array" ref="W5255">INDEX(shipping_prices!$C$1:$F6482,MATCH(I5255,shipping_prices!$A$1:$A6482,0),MATCH(M5255,shipping_prices!$C$1:$F$1,0))</f>
        <v>7</v>
      </c>
      <c r="X5255" s="15" t="str">
        <f t="shared" si="5"/>
        <v>Sanjit JacobsSeattleWashington</v>
      </c>
      <c r="Y5255" s="15" t="str">
        <f t="shared" si="6"/>
        <v>Low</v>
      </c>
    </row>
    <row r="5256" hidden="1">
      <c r="A5256" s="1">
        <v>42956.0</v>
      </c>
      <c r="B5256" s="2" t="s">
        <v>5804</v>
      </c>
      <c r="C5256" s="2">
        <v>3.0</v>
      </c>
      <c r="D5256" s="2" t="s">
        <v>4231</v>
      </c>
      <c r="E5256" s="2" t="s">
        <v>27</v>
      </c>
      <c r="F5256" s="2" t="s">
        <v>4245</v>
      </c>
      <c r="G5256" s="2" t="s">
        <v>39</v>
      </c>
      <c r="H5256" s="2" t="s">
        <v>4246</v>
      </c>
      <c r="I5256" s="2" t="s">
        <v>140</v>
      </c>
      <c r="J5256" s="2" t="s">
        <v>141</v>
      </c>
      <c r="K5256" s="2" t="s">
        <v>77</v>
      </c>
      <c r="L5256" s="10">
        <v>42966.0</v>
      </c>
      <c r="M5256" s="2" t="s">
        <v>34</v>
      </c>
      <c r="N5256" s="11">
        <v>0.8</v>
      </c>
      <c r="O5256" s="12">
        <v>-15.0</v>
      </c>
      <c r="P5256" s="13">
        <v>-1.7</v>
      </c>
      <c r="Q5256" s="13">
        <v>9.0</v>
      </c>
      <c r="R5256" s="13">
        <f t="shared" si="1"/>
        <v>45</v>
      </c>
      <c r="S5256" s="14">
        <f t="shared" si="2"/>
        <v>15</v>
      </c>
      <c r="T5256" s="14">
        <f t="shared" si="3"/>
        <v>-1.666666667</v>
      </c>
      <c r="U5256" s="15" t="str">
        <f>vlookup(F5256,'Sub categories'!$A:$C,3,False)</f>
        <v>Binders</v>
      </c>
      <c r="V5256" s="16">
        <f t="shared" si="4"/>
        <v>10</v>
      </c>
      <c r="W5256" s="17">
        <f t="array" ref="W5256">INDEX(shipping_prices!$C$1:$F6483,MATCH(I5256,shipping_prices!$A$1:$A6483,0),MATCH(M5256,shipping_prices!$C$1:$F$1,0))</f>
        <v>13.2</v>
      </c>
      <c r="X5256" s="15" t="str">
        <f t="shared" si="5"/>
        <v>Carlos SolteroChicagoIllinois</v>
      </c>
      <c r="Y5256" s="15" t="str">
        <f t="shared" si="6"/>
        <v>loss</v>
      </c>
    </row>
    <row r="5257" hidden="1">
      <c r="A5257" s="1">
        <v>42956.0</v>
      </c>
      <c r="B5257" s="2" t="s">
        <v>5805</v>
      </c>
      <c r="C5257" s="2">
        <v>7.0</v>
      </c>
      <c r="D5257" s="2" t="s">
        <v>2435</v>
      </c>
      <c r="E5257" s="2" t="s">
        <v>27</v>
      </c>
      <c r="F5257" s="2" t="s">
        <v>438</v>
      </c>
      <c r="G5257" s="2" t="s">
        <v>39</v>
      </c>
      <c r="H5257" s="2" t="s">
        <v>79</v>
      </c>
      <c r="I5257" s="2" t="s">
        <v>1639</v>
      </c>
      <c r="J5257" s="2" t="s">
        <v>89</v>
      </c>
      <c r="K5257" s="2" t="s">
        <v>54</v>
      </c>
      <c r="L5257" s="10">
        <v>42957.0</v>
      </c>
      <c r="M5257" s="2" t="s">
        <v>90</v>
      </c>
      <c r="N5257" s="11">
        <v>0.0</v>
      </c>
      <c r="O5257" s="12">
        <v>9.0</v>
      </c>
      <c r="P5257" s="13">
        <v>0.33</v>
      </c>
      <c r="Q5257" s="13">
        <v>28.0</v>
      </c>
      <c r="R5257" s="13">
        <f t="shared" si="1"/>
        <v>28</v>
      </c>
      <c r="S5257" s="14">
        <f t="shared" si="2"/>
        <v>4</v>
      </c>
      <c r="T5257" s="14">
        <f t="shared" si="3"/>
        <v>0.3214285714</v>
      </c>
      <c r="U5257" s="15" t="str">
        <f>vlookup(F5257,'Sub categories'!$A:$C,3,False)</f>
        <v>Art</v>
      </c>
      <c r="V5257" s="16">
        <f t="shared" si="4"/>
        <v>1</v>
      </c>
      <c r="W5257" s="17">
        <f t="array" ref="W5257">INDEX(shipping_prices!$C$1:$F6484,MATCH(I5257,shipping_prices!$A$1:$A6484,0),MATCH(M5257,shipping_prices!$C$1:$F$1,0))</f>
        <v>2.82</v>
      </c>
      <c r="X5257" s="15" t="str">
        <f t="shared" si="5"/>
        <v>Thea HendricksSalemVirginia</v>
      </c>
      <c r="Y5257" s="15" t="str">
        <f t="shared" si="6"/>
        <v>Low</v>
      </c>
    </row>
    <row r="5258" hidden="1">
      <c r="A5258" s="1">
        <v>42956.0</v>
      </c>
      <c r="B5258" s="2" t="s">
        <v>5806</v>
      </c>
      <c r="C5258" s="2">
        <v>8.0</v>
      </c>
      <c r="D5258" s="2" t="s">
        <v>735</v>
      </c>
      <c r="E5258" s="2" t="s">
        <v>49</v>
      </c>
      <c r="F5258" s="2" t="s">
        <v>2447</v>
      </c>
      <c r="G5258" s="2" t="s">
        <v>39</v>
      </c>
      <c r="H5258" s="2" t="s">
        <v>79</v>
      </c>
      <c r="I5258" s="2" t="s">
        <v>1051</v>
      </c>
      <c r="J5258" s="2" t="s">
        <v>122</v>
      </c>
      <c r="K5258" s="2" t="s">
        <v>54</v>
      </c>
      <c r="L5258" s="10">
        <v>42958.0</v>
      </c>
      <c r="M5258" s="2" t="s">
        <v>34</v>
      </c>
      <c r="N5258" s="11">
        <v>0.0</v>
      </c>
      <c r="O5258" s="12">
        <v>59.0</v>
      </c>
      <c r="P5258" s="13">
        <v>0.47</v>
      </c>
      <c r="Q5258" s="13">
        <v>125.0</v>
      </c>
      <c r="R5258" s="13">
        <f t="shared" si="1"/>
        <v>125</v>
      </c>
      <c r="S5258" s="14">
        <f t="shared" si="2"/>
        <v>15.625</v>
      </c>
      <c r="T5258" s="14">
        <f t="shared" si="3"/>
        <v>0.472</v>
      </c>
      <c r="U5258" s="15" t="str">
        <f>vlookup(F5258,'Sub categories'!$A:$C,3,False)</f>
        <v>Envelopes</v>
      </c>
      <c r="V5258" s="16">
        <f t="shared" si="4"/>
        <v>2</v>
      </c>
      <c r="W5258" s="17">
        <f t="array" ref="W5258">INDEX(shipping_prices!$C$1:$F6485,MATCH(I5258,shipping_prices!$A$1:$A6485,0),MATCH(M5258,shipping_prices!$C$1:$F$1,0))</f>
        <v>9.1</v>
      </c>
      <c r="X5258" s="15" t="str">
        <f t="shared" si="5"/>
        <v>Ben FerrerAtlantaGeorgia</v>
      </c>
      <c r="Y5258" s="15" t="str">
        <f t="shared" si="6"/>
        <v>High</v>
      </c>
    </row>
    <row r="5259" hidden="1">
      <c r="A5259" s="1">
        <v>42956.0</v>
      </c>
      <c r="B5259" s="2" t="s">
        <v>5806</v>
      </c>
      <c r="C5259" s="2">
        <v>1.0</v>
      </c>
      <c r="D5259" s="2" t="s">
        <v>735</v>
      </c>
      <c r="E5259" s="2" t="s">
        <v>49</v>
      </c>
      <c r="F5259" s="2" t="s">
        <v>1603</v>
      </c>
      <c r="G5259" s="2" t="s">
        <v>39</v>
      </c>
      <c r="H5259" s="2" t="s">
        <v>526</v>
      </c>
      <c r="I5259" s="2" t="s">
        <v>1051</v>
      </c>
      <c r="J5259" s="2" t="s">
        <v>122</v>
      </c>
      <c r="K5259" s="2" t="s">
        <v>54</v>
      </c>
      <c r="L5259" s="10">
        <v>42958.0</v>
      </c>
      <c r="M5259" s="2" t="s">
        <v>34</v>
      </c>
      <c r="N5259" s="11">
        <v>0.0</v>
      </c>
      <c r="O5259" s="12">
        <v>635.0</v>
      </c>
      <c r="P5259" s="13">
        <v>0.5</v>
      </c>
      <c r="Q5259" s="13">
        <v>1271.0</v>
      </c>
      <c r="R5259" s="13">
        <f t="shared" si="1"/>
        <v>1271</v>
      </c>
      <c r="S5259" s="14">
        <f t="shared" si="2"/>
        <v>1271</v>
      </c>
      <c r="T5259" s="14">
        <f t="shared" si="3"/>
        <v>0.499606609</v>
      </c>
      <c r="U5259" s="15" t="str">
        <f>vlookup(F5259,'Sub categories'!$A:$C,3,False)</f>
        <v>Binders</v>
      </c>
      <c r="V5259" s="16">
        <f t="shared" si="4"/>
        <v>2</v>
      </c>
      <c r="W5259" s="17">
        <f t="array" ref="W5259">INDEX(shipping_prices!$C$1:$F6486,MATCH(I5259,shipping_prices!$A$1:$A6486,0),MATCH(M5259,shipping_prices!$C$1:$F$1,0))</f>
        <v>9.1</v>
      </c>
      <c r="X5259" s="15" t="str">
        <f t="shared" si="5"/>
        <v>Ben FerrerAtlantaGeorgia</v>
      </c>
      <c r="Y5259" s="15" t="str">
        <f t="shared" si="6"/>
        <v>High</v>
      </c>
    </row>
    <row r="5260" hidden="1">
      <c r="A5260" s="1">
        <v>42956.0</v>
      </c>
      <c r="B5260" s="2" t="s">
        <v>5807</v>
      </c>
      <c r="C5260" s="2">
        <v>2.0</v>
      </c>
      <c r="D5260" s="2" t="s">
        <v>2031</v>
      </c>
      <c r="E5260" s="2" t="s">
        <v>37</v>
      </c>
      <c r="F5260" s="2" t="s">
        <v>3461</v>
      </c>
      <c r="G5260" s="2" t="s">
        <v>39</v>
      </c>
      <c r="H5260" s="2" t="s">
        <v>526</v>
      </c>
      <c r="I5260" s="2" t="s">
        <v>163</v>
      </c>
      <c r="J5260" s="2" t="s">
        <v>164</v>
      </c>
      <c r="K5260" s="2" t="s">
        <v>33</v>
      </c>
      <c r="L5260" s="10">
        <v>42960.0</v>
      </c>
      <c r="M5260" s="2" t="s">
        <v>34</v>
      </c>
      <c r="N5260" s="11">
        <v>0.7</v>
      </c>
      <c r="O5260" s="12">
        <v>-3.0</v>
      </c>
      <c r="P5260" s="13">
        <v>-0.8</v>
      </c>
      <c r="Q5260" s="13">
        <v>3.0</v>
      </c>
      <c r="R5260" s="13">
        <f t="shared" si="1"/>
        <v>10</v>
      </c>
      <c r="S5260" s="14">
        <f t="shared" si="2"/>
        <v>5</v>
      </c>
      <c r="T5260" s="14">
        <f t="shared" si="3"/>
        <v>-1</v>
      </c>
      <c r="U5260" s="15" t="str">
        <f>vlookup(F5260,'Sub categories'!$A:$C,3,False)</f>
        <v>Binders</v>
      </c>
      <c r="V5260" s="16">
        <f t="shared" si="4"/>
        <v>4</v>
      </c>
      <c r="W5260" s="17">
        <f t="array" ref="W5260">INDEX(shipping_prices!$C$1:$F6487,MATCH(I5260,shipping_prices!$A$1:$A6487,0),MATCH(M5260,shipping_prices!$C$1:$F$1,0))</f>
        <v>7.98</v>
      </c>
      <c r="X5260" s="15" t="str">
        <f t="shared" si="5"/>
        <v>George BellPhiladelphiaPennsylvania</v>
      </c>
      <c r="Y5260" s="15" t="str">
        <f t="shared" si="6"/>
        <v>loss</v>
      </c>
    </row>
    <row r="5261" hidden="1">
      <c r="A5261" s="1">
        <v>42958.0</v>
      </c>
      <c r="B5261" s="2" t="s">
        <v>5807</v>
      </c>
      <c r="C5261" s="2">
        <v>7.0</v>
      </c>
      <c r="D5261" s="2" t="s">
        <v>2031</v>
      </c>
      <c r="E5261" s="2" t="s">
        <v>37</v>
      </c>
      <c r="F5261" s="2" t="s">
        <v>2622</v>
      </c>
      <c r="G5261" s="2" t="s">
        <v>39</v>
      </c>
      <c r="H5261" s="2" t="s">
        <v>79</v>
      </c>
      <c r="I5261" s="2" t="s">
        <v>163</v>
      </c>
      <c r="J5261" s="2" t="s">
        <v>164</v>
      </c>
      <c r="K5261" s="2" t="s">
        <v>33</v>
      </c>
      <c r="L5261" s="10">
        <v>42960.0</v>
      </c>
      <c r="M5261" s="2" t="s">
        <v>34</v>
      </c>
      <c r="N5261" s="11">
        <v>0.2</v>
      </c>
      <c r="O5261" s="12">
        <v>-2.0</v>
      </c>
      <c r="P5261" s="13">
        <v>-0.23</v>
      </c>
      <c r="Q5261" s="13">
        <v>11.0</v>
      </c>
      <c r="R5261" s="13">
        <f t="shared" si="1"/>
        <v>13.75</v>
      </c>
      <c r="S5261" s="14">
        <f t="shared" si="2"/>
        <v>1.964285714</v>
      </c>
      <c r="T5261" s="14">
        <f t="shared" si="3"/>
        <v>-0.1818181818</v>
      </c>
      <c r="U5261" s="15" t="str">
        <f>vlookup(F5261,'Sub categories'!$A:$C,3,False)</f>
        <v>Fasteners</v>
      </c>
      <c r="V5261" s="16">
        <f t="shared" si="4"/>
        <v>2</v>
      </c>
      <c r="W5261" s="17">
        <f t="array" ref="W5261">INDEX(shipping_prices!$C$1:$F6488,MATCH(I5261,shipping_prices!$A$1:$A6488,0),MATCH(M5261,shipping_prices!$C$1:$F$1,0))</f>
        <v>7.98</v>
      </c>
      <c r="X5261" s="15" t="str">
        <f t="shared" si="5"/>
        <v>George BellPhiladelphiaPennsylvania</v>
      </c>
      <c r="Y5261" s="15" t="str">
        <f t="shared" si="6"/>
        <v>loss</v>
      </c>
    </row>
    <row r="5262">
      <c r="A5262" s="1">
        <v>42958.0</v>
      </c>
      <c r="B5262" s="2" t="s">
        <v>5807</v>
      </c>
      <c r="C5262" s="2">
        <v>4.0</v>
      </c>
      <c r="D5262" s="2" t="s">
        <v>2031</v>
      </c>
      <c r="E5262" s="2" t="s">
        <v>37</v>
      </c>
      <c r="F5262" s="2" t="s">
        <v>3016</v>
      </c>
      <c r="G5262" s="2" t="s">
        <v>45</v>
      </c>
      <c r="H5262" s="2" t="s">
        <v>206</v>
      </c>
      <c r="I5262" s="2" t="s">
        <v>163</v>
      </c>
      <c r="J5262" s="2" t="s">
        <v>164</v>
      </c>
      <c r="K5262" s="2" t="s">
        <v>33</v>
      </c>
      <c r="L5262" s="10">
        <v>42960.0</v>
      </c>
      <c r="M5262" s="2" t="s">
        <v>34</v>
      </c>
      <c r="N5262" s="11">
        <v>0.5</v>
      </c>
      <c r="O5262" s="12">
        <v>-82.0</v>
      </c>
      <c r="P5262" s="13">
        <v>-0.5</v>
      </c>
      <c r="Q5262" s="13">
        <v>164.0</v>
      </c>
      <c r="R5262" s="13">
        <f t="shared" si="1"/>
        <v>328</v>
      </c>
      <c r="S5262" s="14">
        <f t="shared" si="2"/>
        <v>82</v>
      </c>
      <c r="T5262" s="14">
        <f t="shared" si="3"/>
        <v>-0.5</v>
      </c>
      <c r="U5262" s="15" t="str">
        <f>vlookup(F5262,'Sub categories'!$A:$C,3,False)</f>
        <v>Bookcases</v>
      </c>
      <c r="V5262" s="16">
        <f t="shared" si="4"/>
        <v>2</v>
      </c>
      <c r="W5262" s="17">
        <f t="array" ref="W5262">INDEX(shipping_prices!$C$1:$F6489,MATCH(I5262,shipping_prices!$A$1:$A6489,0),MATCH(M5262,shipping_prices!$C$1:$F$1,0))</f>
        <v>7.98</v>
      </c>
      <c r="X5262" s="15" t="str">
        <f t="shared" si="5"/>
        <v>George BellPhiladelphiaPennsylvania</v>
      </c>
      <c r="Y5262" s="15" t="str">
        <f t="shared" si="6"/>
        <v>loss</v>
      </c>
    </row>
    <row r="5263">
      <c r="A5263" s="1">
        <v>42958.0</v>
      </c>
      <c r="B5263" s="2" t="s">
        <v>5807</v>
      </c>
      <c r="C5263" s="2">
        <v>4.0</v>
      </c>
      <c r="D5263" s="2" t="s">
        <v>2031</v>
      </c>
      <c r="E5263" s="2" t="s">
        <v>37</v>
      </c>
      <c r="F5263" s="2" t="s">
        <v>3040</v>
      </c>
      <c r="G5263" s="2" t="s">
        <v>45</v>
      </c>
      <c r="H5263" s="2" t="s">
        <v>3041</v>
      </c>
      <c r="I5263" s="2" t="s">
        <v>163</v>
      </c>
      <c r="J5263" s="2" t="s">
        <v>164</v>
      </c>
      <c r="K5263" s="2" t="s">
        <v>33</v>
      </c>
      <c r="L5263" s="10">
        <v>42960.0</v>
      </c>
      <c r="M5263" s="2" t="s">
        <v>34</v>
      </c>
      <c r="N5263" s="11">
        <v>0.4</v>
      </c>
      <c r="O5263" s="12">
        <v>-56.0</v>
      </c>
      <c r="P5263" s="13">
        <v>-0.23</v>
      </c>
      <c r="Q5263" s="13">
        <v>242.0</v>
      </c>
      <c r="R5263" s="13">
        <f t="shared" si="1"/>
        <v>403.3333333</v>
      </c>
      <c r="S5263" s="14">
        <f t="shared" si="2"/>
        <v>100.8333333</v>
      </c>
      <c r="T5263" s="14">
        <f t="shared" si="3"/>
        <v>-0.2314049587</v>
      </c>
      <c r="U5263" s="15" t="str">
        <f>vlookup(F5263,'Sub categories'!$A:$C,3,False)</f>
        <v>Tables</v>
      </c>
      <c r="V5263" s="16">
        <f t="shared" si="4"/>
        <v>2</v>
      </c>
      <c r="W5263" s="17">
        <f t="array" ref="W5263">INDEX(shipping_prices!$C$1:$F6490,MATCH(I5263,shipping_prices!$A$1:$A6490,0),MATCH(M5263,shipping_prices!$C$1:$F$1,0))</f>
        <v>7.98</v>
      </c>
      <c r="X5263" s="15" t="str">
        <f t="shared" si="5"/>
        <v>George BellPhiladelphiaPennsylvania</v>
      </c>
      <c r="Y5263" s="15" t="str">
        <f t="shared" si="6"/>
        <v>loss</v>
      </c>
    </row>
    <row r="5264" hidden="1">
      <c r="A5264" s="1">
        <v>42959.0</v>
      </c>
      <c r="B5264" s="2" t="s">
        <v>5808</v>
      </c>
      <c r="C5264" s="2">
        <v>1.0</v>
      </c>
      <c r="D5264" s="2" t="s">
        <v>2763</v>
      </c>
      <c r="E5264" s="2" t="s">
        <v>37</v>
      </c>
      <c r="F5264" s="2" t="s">
        <v>1481</v>
      </c>
      <c r="G5264" s="2" t="s">
        <v>39</v>
      </c>
      <c r="H5264" s="2" t="s">
        <v>146</v>
      </c>
      <c r="I5264" s="2" t="s">
        <v>511</v>
      </c>
      <c r="J5264" s="2" t="s">
        <v>141</v>
      </c>
      <c r="K5264" s="2" t="s">
        <v>77</v>
      </c>
      <c r="L5264" s="10">
        <v>42961.0</v>
      </c>
      <c r="M5264" s="2" t="s">
        <v>90</v>
      </c>
      <c r="N5264" s="11">
        <v>0.2</v>
      </c>
      <c r="O5264" s="12">
        <v>1.0</v>
      </c>
      <c r="P5264" s="13">
        <v>0.31</v>
      </c>
      <c r="Q5264" s="13">
        <v>3.0</v>
      </c>
      <c r="R5264" s="13">
        <f t="shared" si="1"/>
        <v>3.75</v>
      </c>
      <c r="S5264" s="14">
        <f t="shared" si="2"/>
        <v>3.75</v>
      </c>
      <c r="T5264" s="14">
        <f t="shared" si="3"/>
        <v>0.3333333333</v>
      </c>
      <c r="U5264" s="15" t="str">
        <f>vlookup(F5264,'Sub categories'!$A:$C,3,False)</f>
        <v>Fasteners</v>
      </c>
      <c r="V5264" s="16">
        <f t="shared" si="4"/>
        <v>2</v>
      </c>
      <c r="W5264" s="17">
        <f t="array" ref="W5264">INDEX(shipping_prices!$C$1:$F6491,MATCH(I5264,shipping_prices!$A$1:$A6491,0),MATCH(M5264,shipping_prices!$C$1:$F$1,0))</f>
        <v>0.82</v>
      </c>
      <c r="X5264" s="15" t="str">
        <f t="shared" si="5"/>
        <v>Barry FranzösischAuroraIllinois</v>
      </c>
      <c r="Y5264" s="15" t="str">
        <f t="shared" si="6"/>
        <v>Low</v>
      </c>
    </row>
    <row r="5265" hidden="1">
      <c r="A5265" s="1">
        <v>42959.0</v>
      </c>
      <c r="B5265" s="2" t="s">
        <v>5808</v>
      </c>
      <c r="C5265" s="2">
        <v>9.0</v>
      </c>
      <c r="D5265" s="2" t="s">
        <v>2763</v>
      </c>
      <c r="E5265" s="2" t="s">
        <v>37</v>
      </c>
      <c r="F5265" s="2" t="s">
        <v>2476</v>
      </c>
      <c r="G5265" s="2" t="s">
        <v>39</v>
      </c>
      <c r="H5265" s="2" t="s">
        <v>2234</v>
      </c>
      <c r="I5265" s="2" t="s">
        <v>511</v>
      </c>
      <c r="J5265" s="2" t="s">
        <v>141</v>
      </c>
      <c r="K5265" s="2" t="s">
        <v>77</v>
      </c>
      <c r="L5265" s="10">
        <v>42961.0</v>
      </c>
      <c r="M5265" s="2" t="s">
        <v>90</v>
      </c>
      <c r="N5265" s="11">
        <v>0.2</v>
      </c>
      <c r="O5265" s="12">
        <v>8.0</v>
      </c>
      <c r="P5265" s="13">
        <v>0.33</v>
      </c>
      <c r="Q5265" s="13">
        <v>24.0</v>
      </c>
      <c r="R5265" s="13">
        <f t="shared" si="1"/>
        <v>30</v>
      </c>
      <c r="S5265" s="14">
        <f t="shared" si="2"/>
        <v>3.333333333</v>
      </c>
      <c r="T5265" s="14">
        <f t="shared" si="3"/>
        <v>0.3333333333</v>
      </c>
      <c r="U5265" s="15" t="str">
        <f>vlookup(F5265,'Sub categories'!$A:$C,3,False)</f>
        <v>Paper</v>
      </c>
      <c r="V5265" s="16">
        <f t="shared" si="4"/>
        <v>2</v>
      </c>
      <c r="W5265" s="17">
        <f t="array" ref="W5265">INDEX(shipping_prices!$C$1:$F6492,MATCH(I5265,shipping_prices!$A$1:$A6492,0),MATCH(M5265,shipping_prices!$C$1:$F$1,0))</f>
        <v>0.82</v>
      </c>
      <c r="X5265" s="15" t="str">
        <f t="shared" si="5"/>
        <v>Barry FranzösischAuroraIllinois</v>
      </c>
      <c r="Y5265" s="15" t="str">
        <f t="shared" si="6"/>
        <v>Low</v>
      </c>
    </row>
    <row r="5266">
      <c r="A5266" s="1">
        <v>42959.0</v>
      </c>
      <c r="B5266" s="2" t="s">
        <v>5808</v>
      </c>
      <c r="C5266" s="2">
        <v>8.0</v>
      </c>
      <c r="D5266" s="2" t="s">
        <v>2763</v>
      </c>
      <c r="E5266" s="2" t="s">
        <v>37</v>
      </c>
      <c r="F5266" s="2" t="s">
        <v>3520</v>
      </c>
      <c r="G5266" s="2" t="s">
        <v>45</v>
      </c>
      <c r="H5266" s="2" t="s">
        <v>79</v>
      </c>
      <c r="I5266" s="2" t="s">
        <v>511</v>
      </c>
      <c r="J5266" s="2" t="s">
        <v>141</v>
      </c>
      <c r="K5266" s="2" t="s">
        <v>77</v>
      </c>
      <c r="L5266" s="10">
        <v>42961.0</v>
      </c>
      <c r="M5266" s="2" t="s">
        <v>90</v>
      </c>
      <c r="N5266" s="11">
        <v>0.6</v>
      </c>
      <c r="O5266" s="12">
        <v>-27.0</v>
      </c>
      <c r="P5266" s="13">
        <v>-0.45</v>
      </c>
      <c r="Q5266" s="13">
        <v>60.0</v>
      </c>
      <c r="R5266" s="13">
        <f t="shared" si="1"/>
        <v>150</v>
      </c>
      <c r="S5266" s="14">
        <f t="shared" si="2"/>
        <v>18.75</v>
      </c>
      <c r="T5266" s="14">
        <f t="shared" si="3"/>
        <v>-0.45</v>
      </c>
      <c r="U5266" s="15" t="str">
        <f>vlookup(F5266,'Sub categories'!$A:$C,3,False)</f>
        <v>Furnishings</v>
      </c>
      <c r="V5266" s="16">
        <f t="shared" si="4"/>
        <v>2</v>
      </c>
      <c r="W5266" s="17">
        <f t="array" ref="W5266">INDEX(shipping_prices!$C$1:$F6493,MATCH(I5266,shipping_prices!$A$1:$A6493,0),MATCH(M5266,shipping_prices!$C$1:$F$1,0))</f>
        <v>0.82</v>
      </c>
      <c r="X5266" s="15" t="str">
        <f t="shared" si="5"/>
        <v>Barry FranzösischAuroraIllinois</v>
      </c>
      <c r="Y5266" s="15" t="str">
        <f t="shared" si="6"/>
        <v>loss</v>
      </c>
    </row>
    <row r="5267">
      <c r="A5267" s="1">
        <v>42959.0</v>
      </c>
      <c r="B5267" s="2" t="s">
        <v>5808</v>
      </c>
      <c r="C5267" s="2">
        <v>2.0</v>
      </c>
      <c r="D5267" s="2" t="s">
        <v>2763</v>
      </c>
      <c r="E5267" s="2" t="s">
        <v>37</v>
      </c>
      <c r="F5267" s="2" t="s">
        <v>3396</v>
      </c>
      <c r="G5267" s="2" t="s">
        <v>45</v>
      </c>
      <c r="H5267" s="2" t="s">
        <v>227</v>
      </c>
      <c r="I5267" s="2" t="s">
        <v>511</v>
      </c>
      <c r="J5267" s="2" t="s">
        <v>141</v>
      </c>
      <c r="K5267" s="2" t="s">
        <v>77</v>
      </c>
      <c r="L5267" s="10">
        <v>42961.0</v>
      </c>
      <c r="M5267" s="2" t="s">
        <v>90</v>
      </c>
      <c r="N5267" s="11">
        <v>0.3</v>
      </c>
      <c r="O5267" s="12">
        <v>-14.0</v>
      </c>
      <c r="P5267" s="13">
        <v>-0.06</v>
      </c>
      <c r="Q5267" s="13">
        <v>253.0</v>
      </c>
      <c r="R5267" s="13">
        <f t="shared" si="1"/>
        <v>361.4285714</v>
      </c>
      <c r="S5267" s="14">
        <f t="shared" si="2"/>
        <v>180.7142857</v>
      </c>
      <c r="T5267" s="14">
        <f t="shared" si="3"/>
        <v>-0.05533596838</v>
      </c>
      <c r="U5267" s="15" t="str">
        <f>vlookup(F5267,'Sub categories'!$A:$C,3,False)</f>
        <v>Chairs</v>
      </c>
      <c r="V5267" s="16">
        <f t="shared" si="4"/>
        <v>2</v>
      </c>
      <c r="W5267" s="17">
        <f t="array" ref="W5267">INDEX(shipping_prices!$C$1:$F6494,MATCH(I5267,shipping_prices!$A$1:$A6494,0),MATCH(M5267,shipping_prices!$C$1:$F$1,0))</f>
        <v>0.82</v>
      </c>
      <c r="X5267" s="15" t="str">
        <f t="shared" si="5"/>
        <v>Barry FranzösischAuroraIllinois</v>
      </c>
      <c r="Y5267" s="15" t="str">
        <f t="shared" si="6"/>
        <v>loss</v>
      </c>
    </row>
    <row r="5268" hidden="1">
      <c r="A5268" s="1">
        <v>42959.0</v>
      </c>
      <c r="B5268" s="2" t="s">
        <v>5809</v>
      </c>
      <c r="C5268" s="2">
        <v>3.0</v>
      </c>
      <c r="D5268" s="2" t="s">
        <v>739</v>
      </c>
      <c r="E5268" s="2" t="s">
        <v>27</v>
      </c>
      <c r="F5268" s="2" t="s">
        <v>187</v>
      </c>
      <c r="G5268" s="2" t="s">
        <v>29</v>
      </c>
      <c r="H5268" s="2" t="s">
        <v>79</v>
      </c>
      <c r="I5268" s="2" t="s">
        <v>2506</v>
      </c>
      <c r="J5268" s="2" t="s">
        <v>614</v>
      </c>
      <c r="K5268" s="2" t="s">
        <v>54</v>
      </c>
      <c r="L5268" s="10">
        <v>42971.0</v>
      </c>
      <c r="M5268" s="2" t="s">
        <v>34</v>
      </c>
      <c r="N5268" s="11">
        <v>0.2</v>
      </c>
      <c r="O5268" s="12">
        <v>-9.0</v>
      </c>
      <c r="P5268" s="13">
        <v>-0.23</v>
      </c>
      <c r="Q5268" s="13">
        <v>41.0</v>
      </c>
      <c r="R5268" s="13">
        <f t="shared" si="1"/>
        <v>51.25</v>
      </c>
      <c r="S5268" s="14">
        <f t="shared" si="2"/>
        <v>17.08333333</v>
      </c>
      <c r="T5268" s="14">
        <f t="shared" si="3"/>
        <v>-0.2195121951</v>
      </c>
      <c r="U5268" s="15" t="str">
        <f>vlookup(F5268,'Sub categories'!$A:$C,3,False)</f>
        <v>Phones</v>
      </c>
      <c r="V5268" s="16">
        <f t="shared" si="4"/>
        <v>12</v>
      </c>
      <c r="W5268" s="17">
        <f t="array" ref="W5268">INDEX(shipping_prices!$C$1:$F6495,MATCH(I5268,shipping_prices!$A$1:$A6495,0),MATCH(M5268,shipping_prices!$C$1:$F$1,0))</f>
        <v>13.53</v>
      </c>
      <c r="X5268" s="15" t="str">
        <f t="shared" si="5"/>
        <v>Emily BurnsFranklinTennessee</v>
      </c>
      <c r="Y5268" s="15" t="str">
        <f t="shared" si="6"/>
        <v>loss</v>
      </c>
    </row>
    <row r="5269">
      <c r="A5269" s="1">
        <v>42959.0</v>
      </c>
      <c r="B5269" s="2" t="s">
        <v>5810</v>
      </c>
      <c r="C5269" s="2">
        <v>7.0</v>
      </c>
      <c r="D5269" s="2" t="s">
        <v>3343</v>
      </c>
      <c r="E5269" s="2" t="s">
        <v>27</v>
      </c>
      <c r="F5269" s="2" t="s">
        <v>3048</v>
      </c>
      <c r="G5269" s="2" t="s">
        <v>45</v>
      </c>
      <c r="H5269" s="2" t="s">
        <v>833</v>
      </c>
      <c r="I5269" s="2" t="s">
        <v>2303</v>
      </c>
      <c r="J5269" s="2" t="s">
        <v>497</v>
      </c>
      <c r="K5269" s="2" t="s">
        <v>77</v>
      </c>
      <c r="L5269" s="10">
        <v>42968.0</v>
      </c>
      <c r="M5269" s="2" t="s">
        <v>34</v>
      </c>
      <c r="N5269" s="11">
        <v>0.0</v>
      </c>
      <c r="O5269" s="12">
        <v>32.0</v>
      </c>
      <c r="P5269" s="13">
        <v>0.08</v>
      </c>
      <c r="Q5269" s="13">
        <v>406.0</v>
      </c>
      <c r="R5269" s="13">
        <f t="shared" si="1"/>
        <v>406</v>
      </c>
      <c r="S5269" s="14">
        <f t="shared" si="2"/>
        <v>58</v>
      </c>
      <c r="T5269" s="14">
        <f t="shared" si="3"/>
        <v>0.07881773399</v>
      </c>
      <c r="U5269" s="15" t="str">
        <f>vlookup(F5269,'Sub categories'!$A:$C,3,False)</f>
        <v>Bookcases</v>
      </c>
      <c r="V5269" s="16">
        <f t="shared" si="4"/>
        <v>9</v>
      </c>
      <c r="W5269" s="17">
        <f t="array" ref="W5269">INDEX(shipping_prices!$C$1:$F6496,MATCH(I5269,shipping_prices!$A$1:$A6496,0),MATCH(M5269,shipping_prices!$C$1:$F$1,0))</f>
        <v>13.01</v>
      </c>
      <c r="X5269" s="15" t="str">
        <f t="shared" si="5"/>
        <v>Arthur GainerEau ClaireWisconsin</v>
      </c>
      <c r="Y5269" s="15" t="str">
        <f t="shared" si="6"/>
        <v>High</v>
      </c>
    </row>
    <row r="5270">
      <c r="A5270" s="1">
        <v>42959.0</v>
      </c>
      <c r="B5270" s="2" t="s">
        <v>5810</v>
      </c>
      <c r="C5270" s="2">
        <v>3.0</v>
      </c>
      <c r="D5270" s="2" t="s">
        <v>3343</v>
      </c>
      <c r="E5270" s="2" t="s">
        <v>27</v>
      </c>
      <c r="F5270" s="2" t="s">
        <v>4068</v>
      </c>
      <c r="G5270" s="2" t="s">
        <v>45</v>
      </c>
      <c r="H5270" s="2" t="s">
        <v>46</v>
      </c>
      <c r="I5270" s="2" t="s">
        <v>2303</v>
      </c>
      <c r="J5270" s="2" t="s">
        <v>497</v>
      </c>
      <c r="K5270" s="2" t="s">
        <v>77</v>
      </c>
      <c r="L5270" s="10">
        <v>42968.0</v>
      </c>
      <c r="M5270" s="2" t="s">
        <v>34</v>
      </c>
      <c r="N5270" s="11">
        <v>0.0</v>
      </c>
      <c r="O5270" s="12">
        <v>177.0</v>
      </c>
      <c r="P5270" s="13">
        <v>0.26</v>
      </c>
      <c r="Q5270" s="13">
        <v>680.0</v>
      </c>
      <c r="R5270" s="13">
        <f t="shared" si="1"/>
        <v>680</v>
      </c>
      <c r="S5270" s="14">
        <f t="shared" si="2"/>
        <v>226.6666667</v>
      </c>
      <c r="T5270" s="14">
        <f t="shared" si="3"/>
        <v>0.2602941176</v>
      </c>
      <c r="U5270" s="15" t="str">
        <f>vlookup(F5270,'Sub categories'!$A:$C,3,False)</f>
        <v>Chairs</v>
      </c>
      <c r="V5270" s="16">
        <f t="shared" si="4"/>
        <v>9</v>
      </c>
      <c r="W5270" s="17">
        <f t="array" ref="W5270">INDEX(shipping_prices!$C$1:$F6497,MATCH(I5270,shipping_prices!$A$1:$A6497,0),MATCH(M5270,shipping_prices!$C$1:$F$1,0))</f>
        <v>13.01</v>
      </c>
      <c r="X5270" s="15" t="str">
        <f t="shared" si="5"/>
        <v>Arthur GainerEau ClaireWisconsin</v>
      </c>
      <c r="Y5270" s="15" t="str">
        <f t="shared" si="6"/>
        <v>High</v>
      </c>
    </row>
    <row r="5271">
      <c r="A5271" s="1">
        <v>42960.0</v>
      </c>
      <c r="B5271" s="2" t="s">
        <v>5811</v>
      </c>
      <c r="C5271" s="2">
        <v>2.0</v>
      </c>
      <c r="D5271" s="2" t="s">
        <v>994</v>
      </c>
      <c r="E5271" s="2" t="s">
        <v>37</v>
      </c>
      <c r="F5271" s="2" t="s">
        <v>1375</v>
      </c>
      <c r="G5271" s="2" t="s">
        <v>45</v>
      </c>
      <c r="H5271" s="2" t="s">
        <v>1376</v>
      </c>
      <c r="I5271" s="2" t="s">
        <v>163</v>
      </c>
      <c r="J5271" s="2" t="s">
        <v>164</v>
      </c>
      <c r="K5271" s="2" t="s">
        <v>33</v>
      </c>
      <c r="L5271" s="10">
        <v>42960.0</v>
      </c>
      <c r="M5271" s="2" t="s">
        <v>469</v>
      </c>
      <c r="N5271" s="11">
        <v>0.2</v>
      </c>
      <c r="O5271" s="12">
        <v>4.0</v>
      </c>
      <c r="P5271" s="13">
        <v>0.28</v>
      </c>
      <c r="Q5271" s="13">
        <v>14.0</v>
      </c>
      <c r="R5271" s="13">
        <f t="shared" si="1"/>
        <v>17.5</v>
      </c>
      <c r="S5271" s="14">
        <f t="shared" si="2"/>
        <v>8.75</v>
      </c>
      <c r="T5271" s="14">
        <f t="shared" si="3"/>
        <v>0.2857142857</v>
      </c>
      <c r="U5271" s="15" t="str">
        <f>vlookup(F5271,'Sub categories'!$A:$C,3,False)</f>
        <v>Furnishings</v>
      </c>
      <c r="V5271" s="16">
        <f t="shared" si="4"/>
        <v>0</v>
      </c>
      <c r="W5271" s="17">
        <f t="array" ref="W5271">INDEX(shipping_prices!$C$1:$F6498,MATCH(I5271,shipping_prices!$A$1:$A6498,0),MATCH(M5271,shipping_prices!$C$1:$F$1,0))</f>
        <v>47</v>
      </c>
      <c r="X5271" s="15" t="str">
        <f t="shared" si="5"/>
        <v>Luke SchmidtPhiladelphiaPennsylvania</v>
      </c>
      <c r="Y5271" s="15" t="str">
        <f t="shared" si="6"/>
        <v>Low</v>
      </c>
    </row>
    <row r="5272" hidden="1">
      <c r="A5272" s="1">
        <v>42960.0</v>
      </c>
      <c r="B5272" s="2" t="s">
        <v>5811</v>
      </c>
      <c r="C5272" s="2">
        <v>5.0</v>
      </c>
      <c r="D5272" s="2" t="s">
        <v>994</v>
      </c>
      <c r="E5272" s="2" t="s">
        <v>37</v>
      </c>
      <c r="F5272" s="2" t="s">
        <v>874</v>
      </c>
      <c r="G5272" s="2" t="s">
        <v>39</v>
      </c>
      <c r="H5272" s="2" t="s">
        <v>157</v>
      </c>
      <c r="I5272" s="2" t="s">
        <v>163</v>
      </c>
      <c r="J5272" s="2" t="s">
        <v>164</v>
      </c>
      <c r="K5272" s="2" t="s">
        <v>33</v>
      </c>
      <c r="L5272" s="10">
        <v>42960.0</v>
      </c>
      <c r="M5272" s="2" t="s">
        <v>469</v>
      </c>
      <c r="N5272" s="11">
        <v>0.2</v>
      </c>
      <c r="O5272" s="12">
        <v>2.0</v>
      </c>
      <c r="P5272" s="13">
        <v>0.15</v>
      </c>
      <c r="Q5272" s="13">
        <v>16.0</v>
      </c>
      <c r="R5272" s="13">
        <f t="shared" si="1"/>
        <v>20</v>
      </c>
      <c r="S5272" s="14">
        <f t="shared" si="2"/>
        <v>4</v>
      </c>
      <c r="T5272" s="14">
        <f t="shared" si="3"/>
        <v>0.125</v>
      </c>
      <c r="U5272" s="15" t="str">
        <f>vlookup(F5272,'Sub categories'!$A:$C,3,False)</f>
        <v>Fasteners</v>
      </c>
      <c r="V5272" s="16">
        <f t="shared" si="4"/>
        <v>0</v>
      </c>
      <c r="W5272" s="17">
        <f t="array" ref="W5272">INDEX(shipping_prices!$C$1:$F6499,MATCH(I5272,shipping_prices!$A$1:$A6499,0),MATCH(M5272,shipping_prices!$C$1:$F$1,0))</f>
        <v>47</v>
      </c>
      <c r="X5272" s="15" t="str">
        <f t="shared" si="5"/>
        <v>Luke SchmidtPhiladelphiaPennsylvania</v>
      </c>
      <c r="Y5272" s="15" t="str">
        <f t="shared" si="6"/>
        <v>Low</v>
      </c>
    </row>
    <row r="5273">
      <c r="A5273" s="1">
        <v>42960.0</v>
      </c>
      <c r="B5273" s="2" t="s">
        <v>5811</v>
      </c>
      <c r="C5273" s="2">
        <v>7.0</v>
      </c>
      <c r="D5273" s="2" t="s">
        <v>994</v>
      </c>
      <c r="E5273" s="2" t="s">
        <v>37</v>
      </c>
      <c r="F5273" s="2" t="s">
        <v>4606</v>
      </c>
      <c r="G5273" s="2" t="s">
        <v>45</v>
      </c>
      <c r="H5273" s="2" t="s">
        <v>1024</v>
      </c>
      <c r="I5273" s="2" t="s">
        <v>163</v>
      </c>
      <c r="J5273" s="2" t="s">
        <v>164</v>
      </c>
      <c r="K5273" s="2" t="s">
        <v>33</v>
      </c>
      <c r="L5273" s="10">
        <v>42960.0</v>
      </c>
      <c r="M5273" s="2" t="s">
        <v>469</v>
      </c>
      <c r="N5273" s="11">
        <v>0.2</v>
      </c>
      <c r="O5273" s="12">
        <v>12.0</v>
      </c>
      <c r="P5273" s="13">
        <v>0.18</v>
      </c>
      <c r="Q5273" s="13">
        <v>70.0</v>
      </c>
      <c r="R5273" s="13">
        <f t="shared" si="1"/>
        <v>87.5</v>
      </c>
      <c r="S5273" s="14">
        <f t="shared" si="2"/>
        <v>12.5</v>
      </c>
      <c r="T5273" s="14">
        <f t="shared" si="3"/>
        <v>0.1714285714</v>
      </c>
      <c r="U5273" s="15" t="str">
        <f>vlookup(F5273,'Sub categories'!$A:$C,3,False)</f>
        <v>Furnishings</v>
      </c>
      <c r="V5273" s="16">
        <f t="shared" si="4"/>
        <v>0</v>
      </c>
      <c r="W5273" s="17">
        <f t="array" ref="W5273">INDEX(shipping_prices!$C$1:$F6500,MATCH(I5273,shipping_prices!$A$1:$A6500,0),MATCH(M5273,shipping_prices!$C$1:$F$1,0))</f>
        <v>47</v>
      </c>
      <c r="X5273" s="15" t="str">
        <f t="shared" si="5"/>
        <v>Luke SchmidtPhiladelphiaPennsylvania</v>
      </c>
      <c r="Y5273" s="15" t="str">
        <f t="shared" si="6"/>
        <v>Low</v>
      </c>
    </row>
    <row r="5274" hidden="1">
      <c r="A5274" s="1">
        <v>42960.0</v>
      </c>
      <c r="B5274" s="2" t="s">
        <v>5812</v>
      </c>
      <c r="C5274" s="2">
        <v>2.0</v>
      </c>
      <c r="D5274" s="2" t="s">
        <v>1895</v>
      </c>
      <c r="E5274" s="2" t="s">
        <v>37</v>
      </c>
      <c r="F5274" s="2" t="s">
        <v>313</v>
      </c>
      <c r="G5274" s="2" t="s">
        <v>39</v>
      </c>
      <c r="H5274" s="2" t="s">
        <v>51</v>
      </c>
      <c r="I5274" s="2" t="s">
        <v>1225</v>
      </c>
      <c r="J5274" s="2" t="s">
        <v>76</v>
      </c>
      <c r="K5274" s="2" t="s">
        <v>77</v>
      </c>
      <c r="L5274" s="10">
        <v>42962.0</v>
      </c>
      <c r="M5274" s="2" t="s">
        <v>34</v>
      </c>
      <c r="N5274" s="11">
        <v>0.2</v>
      </c>
      <c r="O5274" s="12">
        <v>3.0</v>
      </c>
      <c r="P5274" s="13">
        <v>0.36</v>
      </c>
      <c r="Q5274" s="13">
        <v>9.0</v>
      </c>
      <c r="R5274" s="13">
        <f t="shared" si="1"/>
        <v>11.25</v>
      </c>
      <c r="S5274" s="14">
        <f t="shared" si="2"/>
        <v>5.625</v>
      </c>
      <c r="T5274" s="14">
        <f t="shared" si="3"/>
        <v>0.3333333333</v>
      </c>
      <c r="U5274" s="15" t="str">
        <f>vlookup(F5274,'Sub categories'!$A:$C,3,False)</f>
        <v>Paper</v>
      </c>
      <c r="V5274" s="16">
        <f t="shared" si="4"/>
        <v>2</v>
      </c>
      <c r="W5274" s="17">
        <f t="array" ref="W5274">INDEX(shipping_prices!$C$1:$F6501,MATCH(I5274,shipping_prices!$A$1:$A6501,0),MATCH(M5274,shipping_prices!$C$1:$F$1,0))</f>
        <v>6.99</v>
      </c>
      <c r="X5274" s="15" t="str">
        <f t="shared" si="5"/>
        <v>Patrick JonesDallasTexas</v>
      </c>
      <c r="Y5274" s="15" t="str">
        <f t="shared" si="6"/>
        <v>Low</v>
      </c>
    </row>
    <row r="5275" hidden="1">
      <c r="A5275" s="1">
        <v>42960.0</v>
      </c>
      <c r="B5275" s="2" t="s">
        <v>5813</v>
      </c>
      <c r="C5275" s="2">
        <v>7.0</v>
      </c>
      <c r="D5275" s="2" t="s">
        <v>2526</v>
      </c>
      <c r="E5275" s="2" t="s">
        <v>27</v>
      </c>
      <c r="F5275" s="2" t="s">
        <v>892</v>
      </c>
      <c r="G5275" s="2" t="s">
        <v>39</v>
      </c>
      <c r="H5275" s="2" t="s">
        <v>79</v>
      </c>
      <c r="I5275" s="2" t="s">
        <v>1374</v>
      </c>
      <c r="J5275" s="2" t="s">
        <v>97</v>
      </c>
      <c r="K5275" s="2" t="s">
        <v>77</v>
      </c>
      <c r="L5275" s="10">
        <v>42963.0</v>
      </c>
      <c r="M5275" s="2" t="s">
        <v>34</v>
      </c>
      <c r="N5275" s="11">
        <v>0.0</v>
      </c>
      <c r="O5275" s="12">
        <v>1.0</v>
      </c>
      <c r="P5275" s="13">
        <v>0.07</v>
      </c>
      <c r="Q5275" s="13">
        <v>21.0</v>
      </c>
      <c r="R5275" s="13">
        <f t="shared" si="1"/>
        <v>21</v>
      </c>
      <c r="S5275" s="14">
        <f t="shared" si="2"/>
        <v>3</v>
      </c>
      <c r="T5275" s="14">
        <f t="shared" si="3"/>
        <v>0.04761904762</v>
      </c>
      <c r="U5275" s="15" t="str">
        <f>vlookup(F5275,'Sub categories'!$A:$C,3,False)</f>
        <v>Storage</v>
      </c>
      <c r="V5275" s="16">
        <f t="shared" si="4"/>
        <v>3</v>
      </c>
      <c r="W5275" s="17">
        <f t="array" ref="W5275">INDEX(shipping_prices!$C$1:$F6502,MATCH(I5275,shipping_prices!$A$1:$A6502,0),MATCH(M5275,shipping_prices!$C$1:$F$1,0))</f>
        <v>8.61</v>
      </c>
      <c r="X5275" s="15" t="str">
        <f t="shared" si="5"/>
        <v>Joy SmithTrentonMichigan</v>
      </c>
      <c r="Y5275" s="15" t="str">
        <f t="shared" si="6"/>
        <v>Low</v>
      </c>
    </row>
    <row r="5276" hidden="1">
      <c r="A5276" s="1">
        <v>42960.0</v>
      </c>
      <c r="B5276" s="2" t="s">
        <v>5813</v>
      </c>
      <c r="C5276" s="2">
        <v>6.0</v>
      </c>
      <c r="D5276" s="2" t="s">
        <v>2526</v>
      </c>
      <c r="E5276" s="2" t="s">
        <v>27</v>
      </c>
      <c r="F5276" s="2" t="s">
        <v>4561</v>
      </c>
      <c r="G5276" s="2" t="s">
        <v>29</v>
      </c>
      <c r="H5276" s="2" t="s">
        <v>79</v>
      </c>
      <c r="I5276" s="2" t="s">
        <v>1374</v>
      </c>
      <c r="J5276" s="2" t="s">
        <v>97</v>
      </c>
      <c r="K5276" s="2" t="s">
        <v>77</v>
      </c>
      <c r="L5276" s="10">
        <v>42963.0</v>
      </c>
      <c r="M5276" s="2" t="s">
        <v>34</v>
      </c>
      <c r="N5276" s="11">
        <v>0.0</v>
      </c>
      <c r="O5276" s="12">
        <v>35.0</v>
      </c>
      <c r="P5276" s="13">
        <v>0.28</v>
      </c>
      <c r="Q5276" s="13">
        <v>126.0</v>
      </c>
      <c r="R5276" s="13">
        <f t="shared" si="1"/>
        <v>126</v>
      </c>
      <c r="S5276" s="14">
        <f t="shared" si="2"/>
        <v>21</v>
      </c>
      <c r="T5276" s="14">
        <f t="shared" si="3"/>
        <v>0.2777777778</v>
      </c>
      <c r="U5276" s="15" t="str">
        <f>vlookup(F5276,'Sub categories'!$A:$C,3,False)</f>
        <v>Phones</v>
      </c>
      <c r="V5276" s="16">
        <f t="shared" si="4"/>
        <v>3</v>
      </c>
      <c r="W5276" s="17">
        <f t="array" ref="W5276">INDEX(shipping_prices!$C$1:$F6503,MATCH(I5276,shipping_prices!$A$1:$A6503,0),MATCH(M5276,shipping_prices!$C$1:$F$1,0))</f>
        <v>8.61</v>
      </c>
      <c r="X5276" s="15" t="str">
        <f t="shared" si="5"/>
        <v>Joy SmithTrentonMichigan</v>
      </c>
      <c r="Y5276" s="15" t="str">
        <f t="shared" si="6"/>
        <v>Low</v>
      </c>
    </row>
    <row r="5277" hidden="1">
      <c r="A5277" s="1">
        <v>42960.0</v>
      </c>
      <c r="B5277" s="2" t="s">
        <v>5813</v>
      </c>
      <c r="C5277" s="2">
        <v>2.0</v>
      </c>
      <c r="D5277" s="2" t="s">
        <v>2526</v>
      </c>
      <c r="E5277" s="2" t="s">
        <v>27</v>
      </c>
      <c r="F5277" s="2" t="s">
        <v>642</v>
      </c>
      <c r="G5277" s="2" t="s">
        <v>29</v>
      </c>
      <c r="H5277" s="2" t="s">
        <v>643</v>
      </c>
      <c r="I5277" s="2" t="s">
        <v>1374</v>
      </c>
      <c r="J5277" s="2" t="s">
        <v>97</v>
      </c>
      <c r="K5277" s="2" t="s">
        <v>77</v>
      </c>
      <c r="L5277" s="10">
        <v>42963.0</v>
      </c>
      <c r="M5277" s="2" t="s">
        <v>34</v>
      </c>
      <c r="N5277" s="11">
        <v>0.0</v>
      </c>
      <c r="O5277" s="12">
        <v>52.0</v>
      </c>
      <c r="P5277" s="13">
        <v>0.27</v>
      </c>
      <c r="Q5277" s="13">
        <v>192.0</v>
      </c>
      <c r="R5277" s="13">
        <f t="shared" si="1"/>
        <v>192</v>
      </c>
      <c r="S5277" s="14">
        <f t="shared" si="2"/>
        <v>96</v>
      </c>
      <c r="T5277" s="14">
        <f t="shared" si="3"/>
        <v>0.2708333333</v>
      </c>
      <c r="U5277" s="15" t="str">
        <f>vlookup(F5277,'Sub categories'!$A:$C,3,False)</f>
        <v>Phones</v>
      </c>
      <c r="V5277" s="16">
        <f t="shared" si="4"/>
        <v>3</v>
      </c>
      <c r="W5277" s="17">
        <f t="array" ref="W5277">INDEX(shipping_prices!$C$1:$F6504,MATCH(I5277,shipping_prices!$A$1:$A6504,0),MATCH(M5277,shipping_prices!$C$1:$F$1,0))</f>
        <v>8.61</v>
      </c>
      <c r="X5277" s="15" t="str">
        <f t="shared" si="5"/>
        <v>Joy SmithTrentonMichigan</v>
      </c>
      <c r="Y5277" s="15" t="str">
        <f t="shared" si="6"/>
        <v>High</v>
      </c>
    </row>
    <row r="5278" hidden="1">
      <c r="A5278" s="1">
        <v>42960.0</v>
      </c>
      <c r="B5278" s="2" t="s">
        <v>5814</v>
      </c>
      <c r="C5278" s="2">
        <v>1.0</v>
      </c>
      <c r="D5278" s="2" t="s">
        <v>4903</v>
      </c>
      <c r="E5278" s="2" t="s">
        <v>27</v>
      </c>
      <c r="F5278" s="2" t="s">
        <v>254</v>
      </c>
      <c r="G5278" s="2" t="s">
        <v>29</v>
      </c>
      <c r="H5278" s="2" t="s">
        <v>255</v>
      </c>
      <c r="I5278" s="2" t="s">
        <v>1051</v>
      </c>
      <c r="J5278" s="2" t="s">
        <v>122</v>
      </c>
      <c r="K5278" s="2" t="s">
        <v>54</v>
      </c>
      <c r="L5278" s="10">
        <v>42961.0</v>
      </c>
      <c r="M5278" s="2" t="s">
        <v>34</v>
      </c>
      <c r="N5278" s="11">
        <v>0.0</v>
      </c>
      <c r="O5278" s="12">
        <v>39.0</v>
      </c>
      <c r="P5278" s="13">
        <v>0.29</v>
      </c>
      <c r="Q5278" s="13">
        <v>136.0</v>
      </c>
      <c r="R5278" s="13">
        <f t="shared" si="1"/>
        <v>136</v>
      </c>
      <c r="S5278" s="14">
        <f t="shared" si="2"/>
        <v>136</v>
      </c>
      <c r="T5278" s="14">
        <f t="shared" si="3"/>
        <v>0.2867647059</v>
      </c>
      <c r="U5278" s="15" t="str">
        <f>vlookup(F5278,'Sub categories'!$A:$C,3,False)</f>
        <v>Phones</v>
      </c>
      <c r="V5278" s="16">
        <f t="shared" si="4"/>
        <v>1</v>
      </c>
      <c r="W5278" s="17">
        <f t="array" ref="W5278">INDEX(shipping_prices!$C$1:$F6505,MATCH(I5278,shipping_prices!$A$1:$A6505,0),MATCH(M5278,shipping_prices!$C$1:$F$1,0))</f>
        <v>9.1</v>
      </c>
      <c r="X5278" s="15" t="str">
        <f t="shared" si="5"/>
        <v>Phillip FlathmannAtlantaGeorgia</v>
      </c>
      <c r="Y5278" s="15" t="str">
        <f t="shared" si="6"/>
        <v>Low</v>
      </c>
    </row>
    <row r="5279">
      <c r="A5279" s="1">
        <v>42960.0</v>
      </c>
      <c r="B5279" s="2" t="s">
        <v>5815</v>
      </c>
      <c r="C5279" s="2">
        <v>4.0</v>
      </c>
      <c r="D5279" s="2" t="s">
        <v>113</v>
      </c>
      <c r="E5279" s="2" t="s">
        <v>49</v>
      </c>
      <c r="F5279" s="2" t="s">
        <v>5011</v>
      </c>
      <c r="G5279" s="2" t="s">
        <v>45</v>
      </c>
      <c r="H5279" s="2" t="s">
        <v>246</v>
      </c>
      <c r="I5279" s="2" t="s">
        <v>511</v>
      </c>
      <c r="J5279" s="2" t="s">
        <v>141</v>
      </c>
      <c r="K5279" s="2" t="s">
        <v>77</v>
      </c>
      <c r="L5279" s="10">
        <v>42961.0</v>
      </c>
      <c r="M5279" s="2" t="s">
        <v>90</v>
      </c>
      <c r="N5279" s="11">
        <v>0.6</v>
      </c>
      <c r="O5279" s="12">
        <v>-303.0</v>
      </c>
      <c r="P5279" s="13">
        <v>-1.25</v>
      </c>
      <c r="Q5279" s="13">
        <v>242.0</v>
      </c>
      <c r="R5279" s="13">
        <f t="shared" si="1"/>
        <v>605</v>
      </c>
      <c r="S5279" s="14">
        <f t="shared" si="2"/>
        <v>151.25</v>
      </c>
      <c r="T5279" s="14">
        <f t="shared" si="3"/>
        <v>-1.252066116</v>
      </c>
      <c r="U5279" s="15" t="str">
        <f>vlookup(F5279,'Sub categories'!$A:$C,3,False)</f>
        <v>Furnishings</v>
      </c>
      <c r="V5279" s="16">
        <f t="shared" si="4"/>
        <v>1</v>
      </c>
      <c r="W5279" s="17">
        <f t="array" ref="W5279">INDEX(shipping_prices!$C$1:$F6506,MATCH(I5279,shipping_prices!$A$1:$A6506,0),MATCH(M5279,shipping_prices!$C$1:$F$1,0))</f>
        <v>0.82</v>
      </c>
      <c r="X5279" s="15" t="str">
        <f t="shared" si="5"/>
        <v>Daniel RaglinAuroraIllinois</v>
      </c>
      <c r="Y5279" s="15" t="str">
        <f t="shared" si="6"/>
        <v>loss</v>
      </c>
    </row>
    <row r="5280">
      <c r="A5280" s="1">
        <v>42960.0</v>
      </c>
      <c r="B5280" s="2" t="s">
        <v>5816</v>
      </c>
      <c r="C5280" s="2">
        <v>3.0</v>
      </c>
      <c r="D5280" s="2" t="s">
        <v>3064</v>
      </c>
      <c r="E5280" s="2" t="s">
        <v>37</v>
      </c>
      <c r="F5280" s="2" t="s">
        <v>3065</v>
      </c>
      <c r="G5280" s="2" t="s">
        <v>45</v>
      </c>
      <c r="H5280" s="2" t="s">
        <v>833</v>
      </c>
      <c r="I5280" s="2" t="s">
        <v>5817</v>
      </c>
      <c r="J5280" s="2" t="s">
        <v>1156</v>
      </c>
      <c r="K5280" s="2" t="s">
        <v>33</v>
      </c>
      <c r="L5280" s="10">
        <v>42966.0</v>
      </c>
      <c r="M5280" s="2" t="s">
        <v>34</v>
      </c>
      <c r="N5280" s="11">
        <v>0.0</v>
      </c>
      <c r="O5280" s="12">
        <v>38.0</v>
      </c>
      <c r="P5280" s="13">
        <v>0.22</v>
      </c>
      <c r="Q5280" s="13">
        <v>174.0</v>
      </c>
      <c r="R5280" s="13">
        <f t="shared" si="1"/>
        <v>174</v>
      </c>
      <c r="S5280" s="14">
        <f t="shared" si="2"/>
        <v>58</v>
      </c>
      <c r="T5280" s="14">
        <f t="shared" si="3"/>
        <v>0.2183908046</v>
      </c>
      <c r="U5280" s="15" t="str">
        <f>vlookup(F5280,'Sub categories'!$A:$C,3,False)</f>
        <v>Bookcases</v>
      </c>
      <c r="V5280" s="16">
        <f t="shared" si="4"/>
        <v>6</v>
      </c>
      <c r="W5280" s="17">
        <f t="array" ref="W5280">INDEX(shipping_prices!$C$1:$F6507,MATCH(I5280,shipping_prices!$A$1:$A6507,0),MATCH(M5280,shipping_prices!$C$1:$F$1,0))</f>
        <v>8.59</v>
      </c>
      <c r="X5280" s="15" t="str">
        <f t="shared" si="5"/>
        <v>Brendan MurryGaithersburgMaryland</v>
      </c>
      <c r="Y5280" s="15" t="str">
        <f t="shared" si="6"/>
        <v>Low</v>
      </c>
    </row>
    <row r="5281" hidden="1">
      <c r="A5281" s="1">
        <v>42961.0</v>
      </c>
      <c r="B5281" s="2" t="s">
        <v>5816</v>
      </c>
      <c r="C5281" s="2">
        <v>2.0</v>
      </c>
      <c r="D5281" s="2" t="s">
        <v>3064</v>
      </c>
      <c r="E5281" s="2" t="s">
        <v>37</v>
      </c>
      <c r="F5281" s="2" t="s">
        <v>1394</v>
      </c>
      <c r="G5281" s="2" t="s">
        <v>29</v>
      </c>
      <c r="H5281" s="2" t="s">
        <v>79</v>
      </c>
      <c r="I5281" s="2" t="s">
        <v>5817</v>
      </c>
      <c r="J5281" s="2" t="s">
        <v>1156</v>
      </c>
      <c r="K5281" s="2" t="s">
        <v>33</v>
      </c>
      <c r="L5281" s="10">
        <v>42966.0</v>
      </c>
      <c r="M5281" s="2" t="s">
        <v>34</v>
      </c>
      <c r="N5281" s="11">
        <v>0.0</v>
      </c>
      <c r="O5281" s="12">
        <v>67.0</v>
      </c>
      <c r="P5281" s="13">
        <v>0.29</v>
      </c>
      <c r="Q5281" s="13">
        <v>232.0</v>
      </c>
      <c r="R5281" s="13">
        <f t="shared" si="1"/>
        <v>232</v>
      </c>
      <c r="S5281" s="14">
        <f t="shared" si="2"/>
        <v>116</v>
      </c>
      <c r="T5281" s="14">
        <f t="shared" si="3"/>
        <v>0.2887931034</v>
      </c>
      <c r="U5281" s="15" t="str">
        <f>vlookup(F5281,'Sub categories'!$A:$C,3,False)</f>
        <v>Phones</v>
      </c>
      <c r="V5281" s="16">
        <f t="shared" si="4"/>
        <v>5</v>
      </c>
      <c r="W5281" s="17">
        <f t="array" ref="W5281">INDEX(shipping_prices!$C$1:$F6508,MATCH(I5281,shipping_prices!$A$1:$A6508,0),MATCH(M5281,shipping_prices!$C$1:$F$1,0))</f>
        <v>8.59</v>
      </c>
      <c r="X5281" s="15" t="str">
        <f t="shared" si="5"/>
        <v>Brendan MurryGaithersburgMaryland</v>
      </c>
      <c r="Y5281" s="15" t="str">
        <f t="shared" si="6"/>
        <v>High</v>
      </c>
    </row>
    <row r="5282" hidden="1">
      <c r="A5282" s="1">
        <v>42961.0</v>
      </c>
      <c r="B5282" s="2" t="s">
        <v>5818</v>
      </c>
      <c r="C5282" s="2">
        <v>2.0</v>
      </c>
      <c r="D5282" s="2" t="s">
        <v>811</v>
      </c>
      <c r="E5282" s="2" t="s">
        <v>37</v>
      </c>
      <c r="F5282" s="2" t="s">
        <v>3161</v>
      </c>
      <c r="G5282" s="2" t="s">
        <v>39</v>
      </c>
      <c r="H5282" s="2" t="s">
        <v>178</v>
      </c>
      <c r="I5282" s="2" t="s">
        <v>5819</v>
      </c>
      <c r="J5282" s="2" t="s">
        <v>239</v>
      </c>
      <c r="K5282" s="2" t="s">
        <v>43</v>
      </c>
      <c r="L5282" s="10">
        <v>42970.0</v>
      </c>
      <c r="M5282" s="2" t="s">
        <v>34</v>
      </c>
      <c r="N5282" s="11">
        <v>0.0</v>
      </c>
      <c r="O5282" s="12">
        <v>2.0</v>
      </c>
      <c r="P5282" s="13">
        <v>0.45</v>
      </c>
      <c r="Q5282" s="13">
        <v>4.0</v>
      </c>
      <c r="R5282" s="13">
        <f t="shared" si="1"/>
        <v>4</v>
      </c>
      <c r="S5282" s="14">
        <f t="shared" si="2"/>
        <v>2</v>
      </c>
      <c r="T5282" s="14">
        <f t="shared" si="3"/>
        <v>0.5</v>
      </c>
      <c r="U5282" s="15" t="str">
        <f>vlookup(F5282,'Sub categories'!$A:$C,3,False)</f>
        <v>Art</v>
      </c>
      <c r="V5282" s="16">
        <f t="shared" si="4"/>
        <v>9</v>
      </c>
      <c r="W5282" s="17">
        <f t="array" ref="W5282">INDEX(shipping_prices!$C$1:$F6509,MATCH(I5282,shipping_prices!$A$1:$A6509,0),MATCH(M5282,shipping_prices!$C$1:$F$1,0))</f>
        <v>9.56</v>
      </c>
      <c r="X5282" s="15" t="str">
        <f t="shared" si="5"/>
        <v>Kelly LampkinRenoNevada</v>
      </c>
      <c r="Y5282" s="15" t="str">
        <f t="shared" si="6"/>
        <v>Low</v>
      </c>
    </row>
    <row r="5283" hidden="1">
      <c r="A5283" s="1">
        <v>42961.0</v>
      </c>
      <c r="B5283" s="2" t="s">
        <v>5818</v>
      </c>
      <c r="C5283" s="2">
        <v>7.0</v>
      </c>
      <c r="D5283" s="2" t="s">
        <v>811</v>
      </c>
      <c r="E5283" s="2" t="s">
        <v>37</v>
      </c>
      <c r="F5283" s="2" t="s">
        <v>153</v>
      </c>
      <c r="G5283" s="2" t="s">
        <v>39</v>
      </c>
      <c r="H5283" s="2" t="s">
        <v>79</v>
      </c>
      <c r="I5283" s="2" t="s">
        <v>5819</v>
      </c>
      <c r="J5283" s="2" t="s">
        <v>239</v>
      </c>
      <c r="K5283" s="2" t="s">
        <v>43</v>
      </c>
      <c r="L5283" s="10">
        <v>42970.0</v>
      </c>
      <c r="M5283" s="2" t="s">
        <v>34</v>
      </c>
      <c r="N5283" s="11">
        <v>0.2</v>
      </c>
      <c r="O5283" s="12">
        <v>54.0</v>
      </c>
      <c r="P5283" s="13">
        <v>0.34</v>
      </c>
      <c r="Q5283" s="13">
        <v>160.0</v>
      </c>
      <c r="R5283" s="13">
        <f t="shared" si="1"/>
        <v>200</v>
      </c>
      <c r="S5283" s="14">
        <f t="shared" si="2"/>
        <v>28.57142857</v>
      </c>
      <c r="T5283" s="14">
        <f t="shared" si="3"/>
        <v>0.3375</v>
      </c>
      <c r="U5283" s="15" t="str">
        <f>vlookup(F5283,'Sub categories'!$A:$C,3,False)</f>
        <v>Binders</v>
      </c>
      <c r="V5283" s="16">
        <f t="shared" si="4"/>
        <v>9</v>
      </c>
      <c r="W5283" s="17">
        <f t="array" ref="W5283">INDEX(shipping_prices!$C$1:$F6510,MATCH(I5283,shipping_prices!$A$1:$A6510,0),MATCH(M5283,shipping_prices!$C$1:$F$1,0))</f>
        <v>9.56</v>
      </c>
      <c r="X5283" s="15" t="str">
        <f t="shared" si="5"/>
        <v>Kelly LampkinRenoNevada</v>
      </c>
      <c r="Y5283" s="15" t="str">
        <f t="shared" si="6"/>
        <v>High</v>
      </c>
    </row>
    <row r="5284" hidden="1">
      <c r="A5284" s="1">
        <v>42961.0</v>
      </c>
      <c r="B5284" s="2" t="s">
        <v>5820</v>
      </c>
      <c r="C5284" s="2">
        <v>5.0</v>
      </c>
      <c r="D5284" s="2" t="s">
        <v>2655</v>
      </c>
      <c r="E5284" s="2" t="s">
        <v>27</v>
      </c>
      <c r="F5284" s="2" t="s">
        <v>1579</v>
      </c>
      <c r="G5284" s="2" t="s">
        <v>39</v>
      </c>
      <c r="H5284" s="2" t="s">
        <v>120</v>
      </c>
      <c r="I5284" s="2" t="s">
        <v>158</v>
      </c>
      <c r="J5284" s="2" t="s">
        <v>159</v>
      </c>
      <c r="K5284" s="2" t="s">
        <v>43</v>
      </c>
      <c r="L5284" s="10">
        <v>42970.0</v>
      </c>
      <c r="M5284" s="2" t="s">
        <v>34</v>
      </c>
      <c r="N5284" s="11">
        <v>0.0</v>
      </c>
      <c r="O5284" s="12">
        <v>13.0</v>
      </c>
      <c r="P5284" s="13">
        <v>0.38</v>
      </c>
      <c r="Q5284" s="13">
        <v>35.0</v>
      </c>
      <c r="R5284" s="13">
        <f t="shared" si="1"/>
        <v>35</v>
      </c>
      <c r="S5284" s="14">
        <f t="shared" si="2"/>
        <v>7</v>
      </c>
      <c r="T5284" s="14">
        <f t="shared" si="3"/>
        <v>0.3714285714</v>
      </c>
      <c r="U5284" s="15" t="str">
        <f>vlookup(F5284,'Sub categories'!$A:$C,3,False)</f>
        <v>Art</v>
      </c>
      <c r="V5284" s="16">
        <f t="shared" si="4"/>
        <v>9</v>
      </c>
      <c r="W5284" s="17">
        <f t="array" ref="W5284">INDEX(shipping_prices!$C$1:$F6511,MATCH(I5284,shipping_prices!$A$1:$A6511,0),MATCH(M5284,shipping_prices!$C$1:$F$1,0))</f>
        <v>7</v>
      </c>
      <c r="X5284" s="15" t="str">
        <f t="shared" si="5"/>
        <v>Angele HoodSeattleWashington</v>
      </c>
      <c r="Y5284" s="15" t="str">
        <f t="shared" si="6"/>
        <v>Low</v>
      </c>
    </row>
    <row r="5285" hidden="1">
      <c r="A5285" s="1">
        <v>42961.0</v>
      </c>
      <c r="B5285" s="2" t="s">
        <v>5821</v>
      </c>
      <c r="C5285" s="2">
        <v>4.0</v>
      </c>
      <c r="D5285" s="2" t="s">
        <v>478</v>
      </c>
      <c r="E5285" s="2" t="s">
        <v>27</v>
      </c>
      <c r="F5285" s="2" t="s">
        <v>5086</v>
      </c>
      <c r="G5285" s="2" t="s">
        <v>39</v>
      </c>
      <c r="H5285" s="2" t="s">
        <v>79</v>
      </c>
      <c r="I5285" s="2" t="s">
        <v>3037</v>
      </c>
      <c r="J5285" s="2" t="s">
        <v>53</v>
      </c>
      <c r="K5285" s="2" t="s">
        <v>54</v>
      </c>
      <c r="L5285" s="10">
        <v>42972.0</v>
      </c>
      <c r="M5285" s="2" t="s">
        <v>34</v>
      </c>
      <c r="N5285" s="11">
        <v>0.2</v>
      </c>
      <c r="O5285" s="12">
        <v>25.0</v>
      </c>
      <c r="P5285" s="13">
        <v>0.35</v>
      </c>
      <c r="Q5285" s="13">
        <v>72.0</v>
      </c>
      <c r="R5285" s="13">
        <f t="shared" si="1"/>
        <v>90</v>
      </c>
      <c r="S5285" s="14">
        <f t="shared" si="2"/>
        <v>22.5</v>
      </c>
      <c r="T5285" s="14">
        <f t="shared" si="3"/>
        <v>0.3472222222</v>
      </c>
      <c r="U5285" s="15" t="str">
        <f>vlookup(F5285,'Sub categories'!$A:$C,3,False)</f>
        <v>Paper</v>
      </c>
      <c r="V5285" s="16">
        <f t="shared" si="4"/>
        <v>11</v>
      </c>
      <c r="W5285" s="17">
        <f t="array" ref="W5285">INDEX(shipping_prices!$C$1:$F6512,MATCH(I5285,shipping_prices!$A$1:$A6512,0),MATCH(M5285,shipping_prices!$C$1:$F$1,0))</f>
        <v>5.58</v>
      </c>
      <c r="X5285" s="15" t="str">
        <f t="shared" si="5"/>
        <v>Evan HenryWest Palm BeachFlorida</v>
      </c>
      <c r="Y5285" s="15" t="str">
        <f t="shared" si="6"/>
        <v>Low</v>
      </c>
    </row>
    <row r="5286" hidden="1">
      <c r="A5286" s="1">
        <v>42961.0</v>
      </c>
      <c r="B5286" s="2" t="s">
        <v>5822</v>
      </c>
      <c r="C5286" s="2">
        <v>5.0</v>
      </c>
      <c r="D5286" s="2" t="s">
        <v>2635</v>
      </c>
      <c r="E5286" s="2" t="s">
        <v>27</v>
      </c>
      <c r="F5286" s="2" t="s">
        <v>2140</v>
      </c>
      <c r="G5286" s="2" t="s">
        <v>39</v>
      </c>
      <c r="H5286" s="2" t="s">
        <v>79</v>
      </c>
      <c r="I5286" s="2" t="s">
        <v>5823</v>
      </c>
      <c r="J5286" s="2" t="s">
        <v>42</v>
      </c>
      <c r="K5286" s="2" t="s">
        <v>43</v>
      </c>
      <c r="L5286" s="10">
        <v>42964.0</v>
      </c>
      <c r="M5286" s="2" t="s">
        <v>142</v>
      </c>
      <c r="N5286" s="11">
        <v>0.2</v>
      </c>
      <c r="O5286" s="12">
        <v>2.0</v>
      </c>
      <c r="P5286" s="13">
        <v>0.35</v>
      </c>
      <c r="Q5286" s="13">
        <v>7.0</v>
      </c>
      <c r="R5286" s="13">
        <f t="shared" si="1"/>
        <v>8.75</v>
      </c>
      <c r="S5286" s="14">
        <f t="shared" si="2"/>
        <v>1.75</v>
      </c>
      <c r="T5286" s="14">
        <f t="shared" si="3"/>
        <v>0.2857142857</v>
      </c>
      <c r="U5286" s="15" t="str">
        <f>vlookup(F5286,'Sub categories'!$A:$C,3,False)</f>
        <v>Binders</v>
      </c>
      <c r="V5286" s="16">
        <f t="shared" si="4"/>
        <v>3</v>
      </c>
      <c r="W5286" s="17">
        <f t="array" ref="W5286">INDEX(shipping_prices!$C$1:$F6513,MATCH(I5286,shipping_prices!$A$1:$A6513,0),MATCH(M5286,shipping_prices!$C$1:$F$1,0))</f>
        <v>24.45</v>
      </c>
      <c r="X5286" s="15" t="str">
        <f t="shared" si="5"/>
        <v>Darrin MartinEncinitasCalifornia</v>
      </c>
      <c r="Y5286" s="15" t="str">
        <f t="shared" si="6"/>
        <v>Low</v>
      </c>
    </row>
    <row r="5287">
      <c r="A5287" s="1">
        <v>42962.0</v>
      </c>
      <c r="B5287" s="2" t="s">
        <v>5822</v>
      </c>
      <c r="C5287" s="2">
        <v>3.0</v>
      </c>
      <c r="D5287" s="2" t="s">
        <v>2635</v>
      </c>
      <c r="E5287" s="2" t="s">
        <v>27</v>
      </c>
      <c r="F5287" s="2" t="s">
        <v>2356</v>
      </c>
      <c r="G5287" s="2" t="s">
        <v>45</v>
      </c>
      <c r="H5287" s="2" t="s">
        <v>489</v>
      </c>
      <c r="I5287" s="2" t="s">
        <v>5823</v>
      </c>
      <c r="J5287" s="2" t="s">
        <v>42</v>
      </c>
      <c r="K5287" s="2" t="s">
        <v>43</v>
      </c>
      <c r="L5287" s="10">
        <v>42964.0</v>
      </c>
      <c r="M5287" s="2" t="s">
        <v>142</v>
      </c>
      <c r="N5287" s="11">
        <v>0.2</v>
      </c>
      <c r="O5287" s="12">
        <v>7.0</v>
      </c>
      <c r="P5287" s="13">
        <v>0.03</v>
      </c>
      <c r="Q5287" s="13">
        <v>299.0</v>
      </c>
      <c r="R5287" s="13">
        <f t="shared" si="1"/>
        <v>373.75</v>
      </c>
      <c r="S5287" s="14">
        <f t="shared" si="2"/>
        <v>124.5833333</v>
      </c>
      <c r="T5287" s="14">
        <f t="shared" si="3"/>
        <v>0.02341137124</v>
      </c>
      <c r="U5287" s="15" t="str">
        <f>vlookup(F5287,'Sub categories'!$A:$C,3,False)</f>
        <v>Tables</v>
      </c>
      <c r="V5287" s="16">
        <f t="shared" si="4"/>
        <v>2</v>
      </c>
      <c r="W5287" s="17">
        <f t="array" ref="W5287">INDEX(shipping_prices!$C$1:$F6514,MATCH(I5287,shipping_prices!$A$1:$A6514,0),MATCH(M5287,shipping_prices!$C$1:$F$1,0))</f>
        <v>24.45</v>
      </c>
      <c r="X5287" s="15" t="str">
        <f t="shared" si="5"/>
        <v>Darrin MartinEncinitasCalifornia</v>
      </c>
      <c r="Y5287" s="15" t="str">
        <f t="shared" si="6"/>
        <v>Low</v>
      </c>
    </row>
    <row r="5288" hidden="1">
      <c r="A5288" s="1">
        <v>42962.0</v>
      </c>
      <c r="B5288" s="2" t="s">
        <v>5824</v>
      </c>
      <c r="C5288" s="2">
        <v>8.0</v>
      </c>
      <c r="D5288" s="2" t="s">
        <v>4729</v>
      </c>
      <c r="E5288" s="2" t="s">
        <v>37</v>
      </c>
      <c r="F5288" s="2" t="s">
        <v>5825</v>
      </c>
      <c r="G5288" s="2" t="s">
        <v>29</v>
      </c>
      <c r="H5288" s="2" t="s">
        <v>79</v>
      </c>
      <c r="I5288" s="2" t="s">
        <v>597</v>
      </c>
      <c r="J5288" s="2" t="s">
        <v>598</v>
      </c>
      <c r="K5288" s="2" t="s">
        <v>33</v>
      </c>
      <c r="L5288" s="10">
        <v>42968.0</v>
      </c>
      <c r="M5288" s="2" t="s">
        <v>34</v>
      </c>
      <c r="N5288" s="11">
        <v>0.0</v>
      </c>
      <c r="O5288" s="12">
        <v>118.0</v>
      </c>
      <c r="P5288" s="13">
        <v>0.37</v>
      </c>
      <c r="Q5288" s="13">
        <v>320.0</v>
      </c>
      <c r="R5288" s="13">
        <f t="shared" si="1"/>
        <v>320</v>
      </c>
      <c r="S5288" s="14">
        <f t="shared" si="2"/>
        <v>40</v>
      </c>
      <c r="T5288" s="14">
        <f t="shared" si="3"/>
        <v>0.36875</v>
      </c>
      <c r="U5288" s="15" t="str">
        <f>vlookup(F5288,'Sub categories'!$A:$C,3,False)</f>
        <v>Machines</v>
      </c>
      <c r="V5288" s="16">
        <f t="shared" si="4"/>
        <v>6</v>
      </c>
      <c r="W5288" s="17">
        <f t="array" ref="W5288">INDEX(shipping_prices!$C$1:$F6515,MATCH(I5288,shipping_prices!$A$1:$A6515,0),MATCH(M5288,shipping_prices!$C$1:$F$1,0))</f>
        <v>11.08</v>
      </c>
      <c r="X5288" s="15" t="str">
        <f t="shared" si="5"/>
        <v>Barry PondPlainfieldNew Jersey</v>
      </c>
      <c r="Y5288" s="15" t="str">
        <f t="shared" si="6"/>
        <v>High</v>
      </c>
    </row>
    <row r="5289" hidden="1">
      <c r="A5289" s="1">
        <v>42962.0</v>
      </c>
      <c r="B5289" s="2" t="s">
        <v>5824</v>
      </c>
      <c r="C5289" s="2">
        <v>4.0</v>
      </c>
      <c r="D5289" s="2" t="s">
        <v>4729</v>
      </c>
      <c r="E5289" s="2" t="s">
        <v>37</v>
      </c>
      <c r="F5289" s="2" t="s">
        <v>2084</v>
      </c>
      <c r="G5289" s="2" t="s">
        <v>39</v>
      </c>
      <c r="H5289" s="2" t="s">
        <v>526</v>
      </c>
      <c r="I5289" s="2" t="s">
        <v>597</v>
      </c>
      <c r="J5289" s="2" t="s">
        <v>598</v>
      </c>
      <c r="K5289" s="2" t="s">
        <v>33</v>
      </c>
      <c r="L5289" s="10">
        <v>42968.0</v>
      </c>
      <c r="M5289" s="2" t="s">
        <v>34</v>
      </c>
      <c r="N5289" s="11">
        <v>0.0</v>
      </c>
      <c r="O5289" s="12">
        <v>68.0</v>
      </c>
      <c r="P5289" s="13">
        <v>0.12</v>
      </c>
      <c r="Q5289" s="13">
        <v>563.0</v>
      </c>
      <c r="R5289" s="13">
        <f t="shared" si="1"/>
        <v>563</v>
      </c>
      <c r="S5289" s="14">
        <f t="shared" si="2"/>
        <v>140.75</v>
      </c>
      <c r="T5289" s="14">
        <f t="shared" si="3"/>
        <v>0.1207815275</v>
      </c>
      <c r="U5289" s="15" t="str">
        <f>vlookup(F5289,'Sub categories'!$A:$C,3,False)</f>
        <v>Storage</v>
      </c>
      <c r="V5289" s="16">
        <f t="shared" si="4"/>
        <v>6</v>
      </c>
      <c r="W5289" s="17">
        <f t="array" ref="W5289">INDEX(shipping_prices!$C$1:$F6516,MATCH(I5289,shipping_prices!$A$1:$A6516,0),MATCH(M5289,shipping_prices!$C$1:$F$1,0))</f>
        <v>11.08</v>
      </c>
      <c r="X5289" s="15" t="str">
        <f t="shared" si="5"/>
        <v>Barry PondPlainfieldNew Jersey</v>
      </c>
      <c r="Y5289" s="15" t="str">
        <f t="shared" si="6"/>
        <v>High</v>
      </c>
    </row>
    <row r="5290" hidden="1">
      <c r="A5290" s="1">
        <v>42962.0</v>
      </c>
      <c r="B5290" s="2" t="s">
        <v>5826</v>
      </c>
      <c r="C5290" s="2">
        <v>1.0</v>
      </c>
      <c r="D5290" s="2" t="s">
        <v>3619</v>
      </c>
      <c r="E5290" s="2" t="s">
        <v>37</v>
      </c>
      <c r="F5290" s="2" t="s">
        <v>2156</v>
      </c>
      <c r="G5290" s="2" t="s">
        <v>39</v>
      </c>
      <c r="H5290" s="2" t="s">
        <v>51</v>
      </c>
      <c r="I5290" s="2" t="s">
        <v>194</v>
      </c>
      <c r="J5290" s="2" t="s">
        <v>53</v>
      </c>
      <c r="K5290" s="2" t="s">
        <v>54</v>
      </c>
      <c r="L5290" s="10">
        <v>42971.0</v>
      </c>
      <c r="M5290" s="2" t="s">
        <v>142</v>
      </c>
      <c r="N5290" s="11">
        <v>0.2</v>
      </c>
      <c r="O5290" s="12">
        <v>11.0</v>
      </c>
      <c r="P5290" s="13">
        <v>0.36</v>
      </c>
      <c r="Q5290" s="13">
        <v>31.0</v>
      </c>
      <c r="R5290" s="13">
        <f t="shared" si="1"/>
        <v>38.75</v>
      </c>
      <c r="S5290" s="14">
        <f t="shared" si="2"/>
        <v>38.75</v>
      </c>
      <c r="T5290" s="14">
        <f t="shared" si="3"/>
        <v>0.3548387097</v>
      </c>
      <c r="U5290" s="15" t="str">
        <f>vlookup(F5290,'Sub categories'!$A:$C,3,False)</f>
        <v>Paper</v>
      </c>
      <c r="V5290" s="16">
        <f t="shared" si="4"/>
        <v>9</v>
      </c>
      <c r="W5290" s="17">
        <f t="array" ref="W5290">INDEX(shipping_prices!$C$1:$F6517,MATCH(I5290,shipping_prices!$A$1:$A6517,0),MATCH(M5290,shipping_prices!$C$1:$F$1,0))</f>
        <v>22.5</v>
      </c>
      <c r="X5290" s="15" t="str">
        <f t="shared" si="5"/>
        <v>Stuart VanMiamiFlorida</v>
      </c>
      <c r="Y5290" s="15" t="str">
        <f t="shared" si="6"/>
        <v>Low</v>
      </c>
    </row>
    <row r="5291" hidden="1">
      <c r="A5291" s="1">
        <v>42962.0</v>
      </c>
      <c r="B5291" s="2" t="s">
        <v>5827</v>
      </c>
      <c r="C5291" s="2">
        <v>2.0</v>
      </c>
      <c r="D5291" s="2" t="s">
        <v>2823</v>
      </c>
      <c r="E5291" s="2" t="s">
        <v>49</v>
      </c>
      <c r="F5291" s="2" t="s">
        <v>261</v>
      </c>
      <c r="G5291" s="2" t="s">
        <v>29</v>
      </c>
      <c r="H5291" s="2" t="s">
        <v>79</v>
      </c>
      <c r="I5291" s="2" t="s">
        <v>3773</v>
      </c>
      <c r="J5291" s="2" t="s">
        <v>42</v>
      </c>
      <c r="K5291" s="2" t="s">
        <v>43</v>
      </c>
      <c r="L5291" s="10">
        <v>42968.0</v>
      </c>
      <c r="M5291" s="2" t="s">
        <v>34</v>
      </c>
      <c r="N5291" s="11">
        <v>0.0</v>
      </c>
      <c r="O5291" s="12">
        <v>4.0</v>
      </c>
      <c r="P5291" s="13">
        <v>0.14</v>
      </c>
      <c r="Q5291" s="13">
        <v>27.0</v>
      </c>
      <c r="R5291" s="13">
        <f t="shared" si="1"/>
        <v>27</v>
      </c>
      <c r="S5291" s="14">
        <f t="shared" si="2"/>
        <v>13.5</v>
      </c>
      <c r="T5291" s="14">
        <f t="shared" si="3"/>
        <v>0.1481481481</v>
      </c>
      <c r="U5291" s="15" t="str">
        <f>vlookup(F5291,'Sub categories'!$A:$C,3,False)</f>
        <v>Accessories</v>
      </c>
      <c r="V5291" s="16">
        <f t="shared" si="4"/>
        <v>6</v>
      </c>
      <c r="W5291" s="17">
        <f t="array" ref="W5291">INDEX(shipping_prices!$C$1:$F6518,MATCH(I5291,shipping_prices!$A$1:$A6518,0),MATCH(M5291,shipping_prices!$C$1:$F$1,0))</f>
        <v>13.39</v>
      </c>
      <c r="X5291" s="15" t="str">
        <f t="shared" si="5"/>
        <v>Maria EtezadiSanta BarbaraCalifornia</v>
      </c>
      <c r="Y5291" s="15" t="str">
        <f t="shared" si="6"/>
        <v>Low</v>
      </c>
    </row>
    <row r="5292" hidden="1">
      <c r="A5292" s="1">
        <v>42962.0</v>
      </c>
      <c r="B5292" s="2" t="s">
        <v>5827</v>
      </c>
      <c r="C5292" s="2">
        <v>3.0</v>
      </c>
      <c r="D5292" s="2" t="s">
        <v>2823</v>
      </c>
      <c r="E5292" s="2" t="s">
        <v>49</v>
      </c>
      <c r="F5292" s="2" t="s">
        <v>644</v>
      </c>
      <c r="G5292" s="2" t="s">
        <v>29</v>
      </c>
      <c r="H5292" s="2" t="s">
        <v>79</v>
      </c>
      <c r="I5292" s="2" t="s">
        <v>3773</v>
      </c>
      <c r="J5292" s="2" t="s">
        <v>42</v>
      </c>
      <c r="K5292" s="2" t="s">
        <v>43</v>
      </c>
      <c r="L5292" s="10">
        <v>42968.0</v>
      </c>
      <c r="M5292" s="2" t="s">
        <v>34</v>
      </c>
      <c r="N5292" s="11">
        <v>0.2</v>
      </c>
      <c r="O5292" s="12">
        <v>161.0</v>
      </c>
      <c r="P5292" s="13">
        <v>0.34</v>
      </c>
      <c r="Q5292" s="13">
        <v>478.0</v>
      </c>
      <c r="R5292" s="13">
        <f t="shared" si="1"/>
        <v>597.5</v>
      </c>
      <c r="S5292" s="14">
        <f t="shared" si="2"/>
        <v>199.1666667</v>
      </c>
      <c r="T5292" s="14">
        <f t="shared" si="3"/>
        <v>0.3368200837</v>
      </c>
      <c r="U5292" s="15" t="str">
        <f>vlookup(F5292,'Sub categories'!$A:$C,3,False)</f>
        <v>Phones</v>
      </c>
      <c r="V5292" s="16">
        <f t="shared" si="4"/>
        <v>6</v>
      </c>
      <c r="W5292" s="17">
        <f t="array" ref="W5292">INDEX(shipping_prices!$C$1:$F6519,MATCH(I5292,shipping_prices!$A$1:$A6519,0),MATCH(M5292,shipping_prices!$C$1:$F$1,0))</f>
        <v>13.39</v>
      </c>
      <c r="X5292" s="15" t="str">
        <f t="shared" si="5"/>
        <v>Maria EtezadiSanta BarbaraCalifornia</v>
      </c>
      <c r="Y5292" s="15" t="str">
        <f t="shared" si="6"/>
        <v>High</v>
      </c>
    </row>
    <row r="5293" hidden="1">
      <c r="A5293" s="1">
        <v>42962.0</v>
      </c>
      <c r="B5293" s="2" t="s">
        <v>5827</v>
      </c>
      <c r="C5293" s="2">
        <v>9.0</v>
      </c>
      <c r="D5293" s="2" t="s">
        <v>2823</v>
      </c>
      <c r="E5293" s="2" t="s">
        <v>49</v>
      </c>
      <c r="F5293" s="2" t="s">
        <v>1722</v>
      </c>
      <c r="G5293" s="2" t="s">
        <v>29</v>
      </c>
      <c r="H5293" s="2" t="s">
        <v>503</v>
      </c>
      <c r="I5293" s="2" t="s">
        <v>3773</v>
      </c>
      <c r="J5293" s="2" t="s">
        <v>42</v>
      </c>
      <c r="K5293" s="2" t="s">
        <v>43</v>
      </c>
      <c r="L5293" s="10">
        <v>42968.0</v>
      </c>
      <c r="M5293" s="2" t="s">
        <v>34</v>
      </c>
      <c r="N5293" s="11">
        <v>0.2</v>
      </c>
      <c r="O5293" s="12">
        <v>227.0</v>
      </c>
      <c r="P5293" s="13">
        <v>0.08</v>
      </c>
      <c r="Q5293" s="13">
        <v>3024.0</v>
      </c>
      <c r="R5293" s="13">
        <f t="shared" si="1"/>
        <v>3780</v>
      </c>
      <c r="S5293" s="14">
        <f t="shared" si="2"/>
        <v>420</v>
      </c>
      <c r="T5293" s="14">
        <f t="shared" si="3"/>
        <v>0.07506613757</v>
      </c>
      <c r="U5293" s="15" t="str">
        <f>vlookup(F5293,'Sub categories'!$A:$C,3,False)</f>
        <v>Phones</v>
      </c>
      <c r="V5293" s="16">
        <f t="shared" si="4"/>
        <v>6</v>
      </c>
      <c r="W5293" s="17">
        <f t="array" ref="W5293">INDEX(shipping_prices!$C$1:$F6520,MATCH(I5293,shipping_prices!$A$1:$A6520,0),MATCH(M5293,shipping_prices!$C$1:$F$1,0))</f>
        <v>13.39</v>
      </c>
      <c r="X5293" s="15" t="str">
        <f t="shared" si="5"/>
        <v>Maria EtezadiSanta BarbaraCalifornia</v>
      </c>
      <c r="Y5293" s="15" t="str">
        <f t="shared" si="6"/>
        <v>High</v>
      </c>
    </row>
    <row r="5294">
      <c r="A5294" s="1">
        <v>42962.0</v>
      </c>
      <c r="B5294" s="2" t="s">
        <v>5828</v>
      </c>
      <c r="C5294" s="2">
        <v>4.0</v>
      </c>
      <c r="D5294" s="2" t="s">
        <v>675</v>
      </c>
      <c r="E5294" s="2" t="s">
        <v>37</v>
      </c>
      <c r="F5294" s="2" t="s">
        <v>3527</v>
      </c>
      <c r="G5294" s="2" t="s">
        <v>45</v>
      </c>
      <c r="H5294" s="2" t="s">
        <v>1709</v>
      </c>
      <c r="I5294" s="2" t="s">
        <v>5718</v>
      </c>
      <c r="J5294" s="2" t="s">
        <v>159</v>
      </c>
      <c r="K5294" s="2" t="s">
        <v>43</v>
      </c>
      <c r="L5294" s="10">
        <v>42967.0</v>
      </c>
      <c r="M5294" s="2" t="s">
        <v>90</v>
      </c>
      <c r="N5294" s="11">
        <v>0.0</v>
      </c>
      <c r="O5294" s="12">
        <v>6.0</v>
      </c>
      <c r="P5294" s="13">
        <v>0.41</v>
      </c>
      <c r="Q5294" s="13">
        <v>15.0</v>
      </c>
      <c r="R5294" s="13">
        <f t="shared" si="1"/>
        <v>15</v>
      </c>
      <c r="S5294" s="14">
        <f t="shared" si="2"/>
        <v>3.75</v>
      </c>
      <c r="T5294" s="14">
        <f t="shared" si="3"/>
        <v>0.4</v>
      </c>
      <c r="U5294" s="15" t="str">
        <f>vlookup(F5294,'Sub categories'!$A:$C,3,False)</f>
        <v>Furnishings</v>
      </c>
      <c r="V5294" s="16">
        <f t="shared" si="4"/>
        <v>5</v>
      </c>
      <c r="W5294" s="17">
        <f t="array" ref="W5294">INDEX(shipping_prices!$C$1:$F6521,MATCH(I5294,shipping_prices!$A$1:$A6521,0),MATCH(M5294,shipping_prices!$C$1:$F$1,0))</f>
        <v>2.11</v>
      </c>
      <c r="X5294" s="15" t="str">
        <f t="shared" si="5"/>
        <v>Anthony RawlesVancouverWashington</v>
      </c>
      <c r="Y5294" s="15" t="str">
        <f t="shared" si="6"/>
        <v>Low</v>
      </c>
    </row>
    <row r="5295" hidden="1">
      <c r="A5295" s="1">
        <v>42962.0</v>
      </c>
      <c r="B5295" s="2" t="s">
        <v>5828</v>
      </c>
      <c r="C5295" s="2">
        <v>3.0</v>
      </c>
      <c r="D5295" s="2" t="s">
        <v>675</v>
      </c>
      <c r="E5295" s="2" t="s">
        <v>37</v>
      </c>
      <c r="F5295" s="2" t="s">
        <v>114</v>
      </c>
      <c r="G5295" s="2" t="s">
        <v>29</v>
      </c>
      <c r="H5295" s="2" t="s">
        <v>30</v>
      </c>
      <c r="I5295" s="2" t="s">
        <v>5718</v>
      </c>
      <c r="J5295" s="2" t="s">
        <v>159</v>
      </c>
      <c r="K5295" s="2" t="s">
        <v>43</v>
      </c>
      <c r="L5295" s="10">
        <v>42967.0</v>
      </c>
      <c r="M5295" s="2" t="s">
        <v>90</v>
      </c>
      <c r="N5295" s="11">
        <v>0.2</v>
      </c>
      <c r="O5295" s="12">
        <v>23.0</v>
      </c>
      <c r="P5295" s="13">
        <v>0.08</v>
      </c>
      <c r="Q5295" s="13">
        <v>302.0</v>
      </c>
      <c r="R5295" s="13">
        <f t="shared" si="1"/>
        <v>377.5</v>
      </c>
      <c r="S5295" s="14">
        <f t="shared" si="2"/>
        <v>125.8333333</v>
      </c>
      <c r="T5295" s="14">
        <f t="shared" si="3"/>
        <v>0.0761589404</v>
      </c>
      <c r="U5295" s="15" t="str">
        <f>vlookup(F5295,'Sub categories'!$A:$C,3,False)</f>
        <v>Phones</v>
      </c>
      <c r="V5295" s="16">
        <f t="shared" si="4"/>
        <v>5</v>
      </c>
      <c r="W5295" s="17">
        <f t="array" ref="W5295">INDEX(shipping_prices!$C$1:$F6522,MATCH(I5295,shipping_prices!$A$1:$A6522,0),MATCH(M5295,shipping_prices!$C$1:$F$1,0))</f>
        <v>2.11</v>
      </c>
      <c r="X5295" s="15" t="str">
        <f t="shared" si="5"/>
        <v>Anthony RawlesVancouverWashington</v>
      </c>
      <c r="Y5295" s="15" t="str">
        <f t="shared" si="6"/>
        <v>High</v>
      </c>
    </row>
    <row r="5296" hidden="1">
      <c r="A5296" s="1">
        <v>42962.0</v>
      </c>
      <c r="B5296" s="2" t="s">
        <v>5828</v>
      </c>
      <c r="C5296" s="2">
        <v>4.0</v>
      </c>
      <c r="D5296" s="2" t="s">
        <v>675</v>
      </c>
      <c r="E5296" s="2" t="s">
        <v>37</v>
      </c>
      <c r="F5296" s="2" t="s">
        <v>1902</v>
      </c>
      <c r="G5296" s="2" t="s">
        <v>29</v>
      </c>
      <c r="H5296" s="2" t="s">
        <v>1903</v>
      </c>
      <c r="I5296" s="2" t="s">
        <v>5718</v>
      </c>
      <c r="J5296" s="2" t="s">
        <v>159</v>
      </c>
      <c r="K5296" s="2" t="s">
        <v>43</v>
      </c>
      <c r="L5296" s="10">
        <v>42967.0</v>
      </c>
      <c r="M5296" s="2" t="s">
        <v>90</v>
      </c>
      <c r="N5296" s="11">
        <v>0.0</v>
      </c>
      <c r="O5296" s="12">
        <v>32.0</v>
      </c>
      <c r="P5296" s="13">
        <v>0.1</v>
      </c>
      <c r="Q5296" s="13">
        <v>316.0</v>
      </c>
      <c r="R5296" s="13">
        <f t="shared" si="1"/>
        <v>316</v>
      </c>
      <c r="S5296" s="14">
        <f t="shared" si="2"/>
        <v>79</v>
      </c>
      <c r="T5296" s="14">
        <f t="shared" si="3"/>
        <v>0.1012658228</v>
      </c>
      <c r="U5296" s="15" t="str">
        <f>vlookup(F5296,'Sub categories'!$A:$C,3,False)</f>
        <v>Accessories</v>
      </c>
      <c r="V5296" s="16">
        <f t="shared" si="4"/>
        <v>5</v>
      </c>
      <c r="W5296" s="17">
        <f t="array" ref="W5296">INDEX(shipping_prices!$C$1:$F6523,MATCH(I5296,shipping_prices!$A$1:$A6523,0),MATCH(M5296,shipping_prices!$C$1:$F$1,0))</f>
        <v>2.11</v>
      </c>
      <c r="X5296" s="15" t="str">
        <f t="shared" si="5"/>
        <v>Anthony RawlesVancouverWashington</v>
      </c>
      <c r="Y5296" s="15" t="str">
        <f t="shared" si="6"/>
        <v>High</v>
      </c>
    </row>
    <row r="5297" hidden="1">
      <c r="A5297" s="1">
        <v>42963.0</v>
      </c>
      <c r="B5297" s="2" t="s">
        <v>5829</v>
      </c>
      <c r="C5297" s="2">
        <v>3.0</v>
      </c>
      <c r="D5297" s="2" t="s">
        <v>1715</v>
      </c>
      <c r="E5297" s="2" t="s">
        <v>27</v>
      </c>
      <c r="F5297" s="2" t="s">
        <v>330</v>
      </c>
      <c r="G5297" s="2" t="s">
        <v>29</v>
      </c>
      <c r="H5297" s="2" t="s">
        <v>79</v>
      </c>
      <c r="I5297" s="2" t="s">
        <v>5830</v>
      </c>
      <c r="J5297" s="2" t="s">
        <v>3362</v>
      </c>
      <c r="K5297" s="2" t="s">
        <v>77</v>
      </c>
      <c r="L5297" s="10">
        <v>42974.0</v>
      </c>
      <c r="M5297" s="2" t="s">
        <v>142</v>
      </c>
      <c r="N5297" s="11">
        <v>0.0</v>
      </c>
      <c r="O5297" s="12">
        <v>81.0</v>
      </c>
      <c r="P5297" s="13">
        <v>0.29</v>
      </c>
      <c r="Q5297" s="13">
        <v>278.0</v>
      </c>
      <c r="R5297" s="13">
        <f t="shared" si="1"/>
        <v>278</v>
      </c>
      <c r="S5297" s="14">
        <f t="shared" si="2"/>
        <v>92.66666667</v>
      </c>
      <c r="T5297" s="14">
        <f t="shared" si="3"/>
        <v>0.2913669065</v>
      </c>
      <c r="U5297" s="15" t="str">
        <f>vlookup(F5297,'Sub categories'!$A:$C,3,False)</f>
        <v>Phones</v>
      </c>
      <c r="V5297" s="16">
        <f t="shared" si="4"/>
        <v>11</v>
      </c>
      <c r="W5297" s="17">
        <f t="array" ref="W5297">INDEX(shipping_prices!$C$1:$F6524,MATCH(I5297,shipping_prices!$A$1:$A6524,0),MATCH(M5297,shipping_prices!$C$1:$F$1,0))</f>
        <v>16.34</v>
      </c>
      <c r="X5297" s="15" t="str">
        <f t="shared" si="5"/>
        <v>Toby RitterCedar RapidsIowa</v>
      </c>
      <c r="Y5297" s="15" t="str">
        <f t="shared" si="6"/>
        <v>High</v>
      </c>
    </row>
    <row r="5298" hidden="1">
      <c r="A5298" s="1">
        <v>42963.0</v>
      </c>
      <c r="B5298" s="2" t="s">
        <v>5831</v>
      </c>
      <c r="C5298" s="2">
        <v>1.0</v>
      </c>
      <c r="D5298" s="2" t="s">
        <v>2104</v>
      </c>
      <c r="E5298" s="2" t="s">
        <v>37</v>
      </c>
      <c r="F5298" s="2" t="s">
        <v>2915</v>
      </c>
      <c r="G5298" s="2" t="s">
        <v>39</v>
      </c>
      <c r="H5298" s="2" t="s">
        <v>79</v>
      </c>
      <c r="I5298" s="2" t="s">
        <v>3504</v>
      </c>
      <c r="J5298" s="2" t="s">
        <v>42</v>
      </c>
      <c r="K5298" s="2" t="s">
        <v>43</v>
      </c>
      <c r="L5298" s="10">
        <v>42966.0</v>
      </c>
      <c r="M5298" s="2" t="s">
        <v>34</v>
      </c>
      <c r="N5298" s="11">
        <v>0.0</v>
      </c>
      <c r="O5298" s="12">
        <v>2.0</v>
      </c>
      <c r="P5298" s="13">
        <v>0.48</v>
      </c>
      <c r="Q5298" s="13">
        <v>3.0</v>
      </c>
      <c r="R5298" s="13">
        <f t="shared" si="1"/>
        <v>3</v>
      </c>
      <c r="S5298" s="14">
        <f t="shared" si="2"/>
        <v>3</v>
      </c>
      <c r="T5298" s="14">
        <f t="shared" si="3"/>
        <v>0.6666666667</v>
      </c>
      <c r="U5298" s="15" t="str">
        <f>vlookup(F5298,'Sub categories'!$A:$C,3,False)</f>
        <v>Labels</v>
      </c>
      <c r="V5298" s="16">
        <f t="shared" si="4"/>
        <v>3</v>
      </c>
      <c r="W5298" s="17">
        <f t="array" ref="W5298">INDEX(shipping_prices!$C$1:$F6525,MATCH(I5298,shipping_prices!$A$1:$A6525,0),MATCH(M5298,shipping_prices!$C$1:$F$1,0))</f>
        <v>7.18</v>
      </c>
      <c r="X5298" s="15" t="str">
        <f t="shared" si="5"/>
        <v>Damala KotsonisRosevilleCalifornia</v>
      </c>
      <c r="Y5298" s="15" t="str">
        <f t="shared" si="6"/>
        <v>Low</v>
      </c>
    </row>
    <row r="5299" hidden="1">
      <c r="A5299" s="1">
        <v>42963.0</v>
      </c>
      <c r="B5299" s="2" t="s">
        <v>5831</v>
      </c>
      <c r="C5299" s="2">
        <v>5.0</v>
      </c>
      <c r="D5299" s="2" t="s">
        <v>2104</v>
      </c>
      <c r="E5299" s="2" t="s">
        <v>37</v>
      </c>
      <c r="F5299" s="2" t="s">
        <v>1618</v>
      </c>
      <c r="G5299" s="2" t="s">
        <v>39</v>
      </c>
      <c r="H5299" s="2" t="s">
        <v>79</v>
      </c>
      <c r="I5299" s="2" t="s">
        <v>3504</v>
      </c>
      <c r="J5299" s="2" t="s">
        <v>42</v>
      </c>
      <c r="K5299" s="2" t="s">
        <v>43</v>
      </c>
      <c r="L5299" s="10">
        <v>42966.0</v>
      </c>
      <c r="M5299" s="2" t="s">
        <v>34</v>
      </c>
      <c r="N5299" s="11">
        <v>0.0</v>
      </c>
      <c r="O5299" s="12">
        <v>197.0</v>
      </c>
      <c r="P5299" s="13">
        <v>0.47</v>
      </c>
      <c r="Q5299" s="13">
        <v>420.0</v>
      </c>
      <c r="R5299" s="13">
        <f t="shared" si="1"/>
        <v>420</v>
      </c>
      <c r="S5299" s="14">
        <f t="shared" si="2"/>
        <v>84</v>
      </c>
      <c r="T5299" s="14">
        <f t="shared" si="3"/>
        <v>0.469047619</v>
      </c>
      <c r="U5299" s="15" t="str">
        <f>vlookup(F5299,'Sub categories'!$A:$C,3,False)</f>
        <v>Envelopes</v>
      </c>
      <c r="V5299" s="16">
        <f t="shared" si="4"/>
        <v>3</v>
      </c>
      <c r="W5299" s="17">
        <f t="array" ref="W5299">INDEX(shipping_prices!$C$1:$F6526,MATCH(I5299,shipping_prices!$A$1:$A6526,0),MATCH(M5299,shipping_prices!$C$1:$F$1,0))</f>
        <v>7.18</v>
      </c>
      <c r="X5299" s="15" t="str">
        <f t="shared" si="5"/>
        <v>Damala KotsonisRosevilleCalifornia</v>
      </c>
      <c r="Y5299" s="15" t="str">
        <f t="shared" si="6"/>
        <v>High</v>
      </c>
    </row>
    <row r="5300" hidden="1">
      <c r="A5300" s="1">
        <v>42964.0</v>
      </c>
      <c r="B5300" s="2" t="s">
        <v>5832</v>
      </c>
      <c r="C5300" s="2">
        <v>4.0</v>
      </c>
      <c r="D5300" s="2" t="s">
        <v>2479</v>
      </c>
      <c r="E5300" s="2" t="s">
        <v>27</v>
      </c>
      <c r="F5300" s="2" t="s">
        <v>692</v>
      </c>
      <c r="G5300" s="2" t="s">
        <v>39</v>
      </c>
      <c r="H5300" s="2" t="s">
        <v>526</v>
      </c>
      <c r="I5300" s="2" t="s">
        <v>169</v>
      </c>
      <c r="J5300" s="2" t="s">
        <v>42</v>
      </c>
      <c r="K5300" s="2" t="s">
        <v>43</v>
      </c>
      <c r="L5300" s="10">
        <v>42966.0</v>
      </c>
      <c r="M5300" s="2" t="s">
        <v>34</v>
      </c>
      <c r="N5300" s="11">
        <v>0.0</v>
      </c>
      <c r="O5300" s="12">
        <v>108.0</v>
      </c>
      <c r="P5300" s="13">
        <v>0.14</v>
      </c>
      <c r="Q5300" s="13">
        <v>773.0</v>
      </c>
      <c r="R5300" s="13">
        <f t="shared" si="1"/>
        <v>773</v>
      </c>
      <c r="S5300" s="14">
        <f t="shared" si="2"/>
        <v>193.25</v>
      </c>
      <c r="T5300" s="14">
        <f t="shared" si="3"/>
        <v>0.1397153946</v>
      </c>
      <c r="U5300" s="15" t="str">
        <f>vlookup(F5300,'Sub categories'!$A:$C,3,False)</f>
        <v>Storage</v>
      </c>
      <c r="V5300" s="16">
        <f t="shared" si="4"/>
        <v>2</v>
      </c>
      <c r="W5300" s="17">
        <f t="array" ref="W5300">INDEX(shipping_prices!$C$1:$F6527,MATCH(I5300,shipping_prices!$A$1:$A6527,0),MATCH(M5300,shipping_prices!$C$1:$F$1,0))</f>
        <v>14.86</v>
      </c>
      <c r="X5300" s="15" t="str">
        <f t="shared" si="5"/>
        <v>Gary McGarrLos AngelesCalifornia</v>
      </c>
      <c r="Y5300" s="15" t="str">
        <f t="shared" si="6"/>
        <v>High</v>
      </c>
    </row>
    <row r="5301" hidden="1">
      <c r="A5301" s="1">
        <v>42965.0</v>
      </c>
      <c r="B5301" s="2" t="s">
        <v>5833</v>
      </c>
      <c r="C5301" s="2">
        <v>3.0</v>
      </c>
      <c r="D5301" s="2" t="s">
        <v>176</v>
      </c>
      <c r="E5301" s="2" t="s">
        <v>37</v>
      </c>
      <c r="F5301" s="2" t="s">
        <v>1333</v>
      </c>
      <c r="G5301" s="2" t="s">
        <v>39</v>
      </c>
      <c r="H5301" s="2" t="s">
        <v>79</v>
      </c>
      <c r="I5301" s="2" t="s">
        <v>169</v>
      </c>
      <c r="J5301" s="2" t="s">
        <v>42</v>
      </c>
      <c r="K5301" s="2" t="s">
        <v>43</v>
      </c>
      <c r="L5301" s="10">
        <v>42965.0</v>
      </c>
      <c r="M5301" s="2" t="s">
        <v>469</v>
      </c>
      <c r="N5301" s="11">
        <v>0.2</v>
      </c>
      <c r="O5301" s="12">
        <v>3.0</v>
      </c>
      <c r="P5301" s="13">
        <v>0.36</v>
      </c>
      <c r="Q5301" s="13">
        <v>8.0</v>
      </c>
      <c r="R5301" s="13">
        <f t="shared" si="1"/>
        <v>10</v>
      </c>
      <c r="S5301" s="14">
        <f t="shared" si="2"/>
        <v>3.333333333</v>
      </c>
      <c r="T5301" s="14">
        <f t="shared" si="3"/>
        <v>0.375</v>
      </c>
      <c r="U5301" s="15" t="str">
        <f>vlookup(F5301,'Sub categories'!$A:$C,3,False)</f>
        <v>Binders</v>
      </c>
      <c r="V5301" s="16">
        <f t="shared" si="4"/>
        <v>0</v>
      </c>
      <c r="W5301" s="17">
        <f t="array" ref="W5301">INDEX(shipping_prices!$C$1:$F6528,MATCH(I5301,shipping_prices!$A$1:$A6528,0),MATCH(M5301,shipping_prices!$C$1:$F$1,0))</f>
        <v>49.22</v>
      </c>
      <c r="X5301" s="15" t="str">
        <f t="shared" si="5"/>
        <v>Chris SelesnickLos AngelesCalifornia</v>
      </c>
      <c r="Y5301" s="15" t="str">
        <f t="shared" si="6"/>
        <v>Low</v>
      </c>
    </row>
    <row r="5302" hidden="1">
      <c r="A5302" s="1">
        <v>42965.0</v>
      </c>
      <c r="B5302" s="2" t="s">
        <v>5833</v>
      </c>
      <c r="C5302" s="2">
        <v>2.0</v>
      </c>
      <c r="D5302" s="2" t="s">
        <v>176</v>
      </c>
      <c r="E5302" s="2" t="s">
        <v>37</v>
      </c>
      <c r="F5302" s="2" t="s">
        <v>2872</v>
      </c>
      <c r="G5302" s="2" t="s">
        <v>39</v>
      </c>
      <c r="H5302" s="2" t="s">
        <v>182</v>
      </c>
      <c r="I5302" s="2" t="s">
        <v>169</v>
      </c>
      <c r="J5302" s="2" t="s">
        <v>42</v>
      </c>
      <c r="K5302" s="2" t="s">
        <v>43</v>
      </c>
      <c r="L5302" s="10">
        <v>42965.0</v>
      </c>
      <c r="M5302" s="2" t="s">
        <v>469</v>
      </c>
      <c r="N5302" s="11">
        <v>0.2</v>
      </c>
      <c r="O5302" s="12">
        <v>12.0</v>
      </c>
      <c r="P5302" s="13">
        <v>0.35</v>
      </c>
      <c r="Q5302" s="13">
        <v>34.0</v>
      </c>
      <c r="R5302" s="13">
        <f t="shared" si="1"/>
        <v>42.5</v>
      </c>
      <c r="S5302" s="14">
        <f t="shared" si="2"/>
        <v>21.25</v>
      </c>
      <c r="T5302" s="14">
        <f t="shared" si="3"/>
        <v>0.3529411765</v>
      </c>
      <c r="U5302" s="15" t="str">
        <f>vlookup(F5302,'Sub categories'!$A:$C,3,False)</f>
        <v>Binders</v>
      </c>
      <c r="V5302" s="16">
        <f t="shared" si="4"/>
        <v>0</v>
      </c>
      <c r="W5302" s="17">
        <f t="array" ref="W5302">INDEX(shipping_prices!$C$1:$F6529,MATCH(I5302,shipping_prices!$A$1:$A6529,0),MATCH(M5302,shipping_prices!$C$1:$F$1,0))</f>
        <v>49.22</v>
      </c>
      <c r="X5302" s="15" t="str">
        <f t="shared" si="5"/>
        <v>Chris SelesnickLos AngelesCalifornia</v>
      </c>
      <c r="Y5302" s="15" t="str">
        <f t="shared" si="6"/>
        <v>Low</v>
      </c>
    </row>
    <row r="5303" hidden="1">
      <c r="A5303" s="1">
        <v>42965.0</v>
      </c>
      <c r="B5303" s="2" t="s">
        <v>5834</v>
      </c>
      <c r="C5303" s="2">
        <v>5.0</v>
      </c>
      <c r="D5303" s="2" t="s">
        <v>3866</v>
      </c>
      <c r="E5303" s="2" t="s">
        <v>49</v>
      </c>
      <c r="F5303" s="2" t="s">
        <v>5835</v>
      </c>
      <c r="G5303" s="2" t="s">
        <v>39</v>
      </c>
      <c r="H5303" s="2" t="s">
        <v>120</v>
      </c>
      <c r="I5303" s="2" t="s">
        <v>31</v>
      </c>
      <c r="J5303" s="2" t="s">
        <v>32</v>
      </c>
      <c r="K5303" s="2" t="s">
        <v>33</v>
      </c>
      <c r="L5303" s="10">
        <v>42975.0</v>
      </c>
      <c r="M5303" s="2" t="s">
        <v>34</v>
      </c>
      <c r="N5303" s="11">
        <v>0.0</v>
      </c>
      <c r="O5303" s="12">
        <v>3.0</v>
      </c>
      <c r="P5303" s="13">
        <v>0.43</v>
      </c>
      <c r="Q5303" s="13">
        <v>8.0</v>
      </c>
      <c r="R5303" s="13">
        <f t="shared" si="1"/>
        <v>8</v>
      </c>
      <c r="S5303" s="14">
        <f t="shared" si="2"/>
        <v>1.6</v>
      </c>
      <c r="T5303" s="14">
        <f t="shared" si="3"/>
        <v>0.375</v>
      </c>
      <c r="U5303" s="15" t="str">
        <f>vlookup(F5303,'Sub categories'!$A:$C,3,False)</f>
        <v>Art</v>
      </c>
      <c r="V5303" s="16">
        <f t="shared" si="4"/>
        <v>10</v>
      </c>
      <c r="W5303" s="17">
        <f t="array" ref="W5303">INDEX(shipping_prices!$C$1:$F6530,MATCH(I5303,shipping_prices!$A$1:$A6530,0),MATCH(M5303,shipping_prices!$C$1:$F$1,0))</f>
        <v>10.09</v>
      </c>
      <c r="X5303" s="15" t="str">
        <f t="shared" si="5"/>
        <v>Paul StevensonNew York CityNew York</v>
      </c>
      <c r="Y5303" s="15" t="str">
        <f t="shared" si="6"/>
        <v>Low</v>
      </c>
    </row>
    <row r="5304" hidden="1">
      <c r="A5304" s="1">
        <v>42965.0</v>
      </c>
      <c r="B5304" s="2" t="s">
        <v>5836</v>
      </c>
      <c r="C5304" s="2">
        <v>3.0</v>
      </c>
      <c r="D5304" s="2" t="s">
        <v>4202</v>
      </c>
      <c r="E5304" s="2" t="s">
        <v>49</v>
      </c>
      <c r="F5304" s="2" t="s">
        <v>2879</v>
      </c>
      <c r="G5304" s="2" t="s">
        <v>39</v>
      </c>
      <c r="H5304" s="2" t="s">
        <v>297</v>
      </c>
      <c r="I5304" s="2" t="s">
        <v>2090</v>
      </c>
      <c r="J5304" s="2" t="s">
        <v>3744</v>
      </c>
      <c r="K5304" s="2" t="s">
        <v>33</v>
      </c>
      <c r="L5304" s="10">
        <v>42966.0</v>
      </c>
      <c r="M5304" s="2" t="s">
        <v>34</v>
      </c>
      <c r="N5304" s="11">
        <v>0.0</v>
      </c>
      <c r="O5304" s="12">
        <v>8.0</v>
      </c>
      <c r="P5304" s="13">
        <v>0.29</v>
      </c>
      <c r="Q5304" s="13">
        <v>28.0</v>
      </c>
      <c r="R5304" s="13">
        <f t="shared" si="1"/>
        <v>28</v>
      </c>
      <c r="S5304" s="14">
        <f t="shared" si="2"/>
        <v>9.333333333</v>
      </c>
      <c r="T5304" s="14">
        <f t="shared" si="3"/>
        <v>0.2857142857</v>
      </c>
      <c r="U5304" s="15" t="str">
        <f>vlookup(F5304,'Sub categories'!$A:$C,3,False)</f>
        <v>Supplies</v>
      </c>
      <c r="V5304" s="16">
        <f t="shared" si="4"/>
        <v>1</v>
      </c>
      <c r="W5304" s="17">
        <f t="array" ref="W5304">INDEX(shipping_prices!$C$1:$F6531,MATCH(I5304,shipping_prices!$A$1:$A6531,0),MATCH(M5304,shipping_prices!$C$1:$F$1,0))</f>
        <v>12.85</v>
      </c>
      <c r="X5304" s="15" t="str">
        <f t="shared" si="5"/>
        <v>Adam BellavanceConcordNew Hampshire</v>
      </c>
      <c r="Y5304" s="15" t="str">
        <f t="shared" si="6"/>
        <v>Low</v>
      </c>
    </row>
    <row r="5305" hidden="1">
      <c r="A5305" s="1">
        <v>42965.0</v>
      </c>
      <c r="B5305" s="2" t="s">
        <v>5837</v>
      </c>
      <c r="C5305" s="2">
        <v>3.0</v>
      </c>
      <c r="D5305" s="2" t="s">
        <v>2299</v>
      </c>
      <c r="E5305" s="2" t="s">
        <v>27</v>
      </c>
      <c r="F5305" s="2" t="s">
        <v>2149</v>
      </c>
      <c r="G5305" s="2" t="s">
        <v>39</v>
      </c>
      <c r="H5305" s="2" t="s">
        <v>40</v>
      </c>
      <c r="I5305" s="2" t="s">
        <v>3983</v>
      </c>
      <c r="J5305" s="2" t="s">
        <v>3984</v>
      </c>
      <c r="K5305" s="2" t="s">
        <v>43</v>
      </c>
      <c r="L5305" s="10">
        <v>42970.0</v>
      </c>
      <c r="M5305" s="2" t="s">
        <v>90</v>
      </c>
      <c r="N5305" s="11">
        <v>0.2</v>
      </c>
      <c r="O5305" s="12">
        <v>6.0</v>
      </c>
      <c r="P5305" s="13">
        <v>0.33</v>
      </c>
      <c r="Q5305" s="13">
        <v>17.0</v>
      </c>
      <c r="R5305" s="13">
        <f t="shared" si="1"/>
        <v>21.25</v>
      </c>
      <c r="S5305" s="14">
        <f t="shared" si="2"/>
        <v>7.083333333</v>
      </c>
      <c r="T5305" s="14">
        <f t="shared" si="3"/>
        <v>0.3529411765</v>
      </c>
      <c r="U5305" s="15" t="str">
        <f>vlookup(F5305,'Sub categories'!$A:$C,3,False)</f>
        <v>Binders</v>
      </c>
      <c r="V5305" s="16">
        <f t="shared" si="4"/>
        <v>5</v>
      </c>
      <c r="W5305" s="17">
        <f t="array" ref="W5305">INDEX(shipping_prices!$C$1:$F6532,MATCH(I5305,shipping_prices!$A$1:$A6532,0),MATCH(M5305,shipping_prices!$C$1:$F$1,0))</f>
        <v>5.68</v>
      </c>
      <c r="X5305" s="15" t="str">
        <f t="shared" si="5"/>
        <v>Mark Van HuffPocatelloIdaho</v>
      </c>
      <c r="Y5305" s="15" t="str">
        <f t="shared" si="6"/>
        <v>Low</v>
      </c>
    </row>
    <row r="5306" hidden="1">
      <c r="A5306" s="1">
        <v>42965.0</v>
      </c>
      <c r="B5306" s="2" t="s">
        <v>5837</v>
      </c>
      <c r="C5306" s="2">
        <v>3.0</v>
      </c>
      <c r="D5306" s="2" t="s">
        <v>2299</v>
      </c>
      <c r="E5306" s="2" t="s">
        <v>27</v>
      </c>
      <c r="F5306" s="2" t="s">
        <v>639</v>
      </c>
      <c r="G5306" s="2" t="s">
        <v>39</v>
      </c>
      <c r="H5306" s="2" t="s">
        <v>95</v>
      </c>
      <c r="I5306" s="2" t="s">
        <v>3983</v>
      </c>
      <c r="J5306" s="2" t="s">
        <v>3984</v>
      </c>
      <c r="K5306" s="2" t="s">
        <v>43</v>
      </c>
      <c r="L5306" s="10">
        <v>42970.0</v>
      </c>
      <c r="M5306" s="2" t="s">
        <v>90</v>
      </c>
      <c r="N5306" s="11">
        <v>0.0</v>
      </c>
      <c r="O5306" s="12">
        <v>9.0</v>
      </c>
      <c r="P5306" s="13">
        <v>0.49</v>
      </c>
      <c r="Q5306" s="13">
        <v>18.0</v>
      </c>
      <c r="R5306" s="13">
        <f t="shared" si="1"/>
        <v>18</v>
      </c>
      <c r="S5306" s="14">
        <f t="shared" si="2"/>
        <v>6</v>
      </c>
      <c r="T5306" s="14">
        <f t="shared" si="3"/>
        <v>0.5</v>
      </c>
      <c r="U5306" s="15" t="str">
        <f>vlookup(F5306,'Sub categories'!$A:$C,3,False)</f>
        <v>Paper</v>
      </c>
      <c r="V5306" s="16">
        <f t="shared" si="4"/>
        <v>5</v>
      </c>
      <c r="W5306" s="17">
        <f t="array" ref="W5306">INDEX(shipping_prices!$C$1:$F6533,MATCH(I5306,shipping_prices!$A$1:$A6533,0),MATCH(M5306,shipping_prices!$C$1:$F$1,0))</f>
        <v>5.68</v>
      </c>
      <c r="X5306" s="15" t="str">
        <f t="shared" si="5"/>
        <v>Mark Van HuffPocatelloIdaho</v>
      </c>
      <c r="Y5306" s="15" t="str">
        <f t="shared" si="6"/>
        <v>Low</v>
      </c>
    </row>
    <row r="5307" hidden="1">
      <c r="A5307" s="1">
        <v>42966.0</v>
      </c>
      <c r="B5307" s="2" t="s">
        <v>5838</v>
      </c>
      <c r="C5307" s="2">
        <v>3.0</v>
      </c>
      <c r="D5307" s="2" t="s">
        <v>1218</v>
      </c>
      <c r="E5307" s="2" t="s">
        <v>27</v>
      </c>
      <c r="F5307" s="2" t="s">
        <v>1285</v>
      </c>
      <c r="G5307" s="2" t="s">
        <v>39</v>
      </c>
      <c r="H5307" s="2" t="s">
        <v>526</v>
      </c>
      <c r="I5307" s="2" t="s">
        <v>158</v>
      </c>
      <c r="J5307" s="2" t="s">
        <v>159</v>
      </c>
      <c r="K5307" s="2" t="s">
        <v>43</v>
      </c>
      <c r="L5307" s="10">
        <v>42975.0</v>
      </c>
      <c r="M5307" s="2" t="s">
        <v>34</v>
      </c>
      <c r="N5307" s="11">
        <v>0.2</v>
      </c>
      <c r="O5307" s="12">
        <v>133.0</v>
      </c>
      <c r="P5307" s="13">
        <v>0.33</v>
      </c>
      <c r="Q5307" s="13">
        <v>408.0</v>
      </c>
      <c r="R5307" s="13">
        <f t="shared" si="1"/>
        <v>510</v>
      </c>
      <c r="S5307" s="14">
        <f t="shared" si="2"/>
        <v>170</v>
      </c>
      <c r="T5307" s="14">
        <f t="shared" si="3"/>
        <v>0.3259803922</v>
      </c>
      <c r="U5307" s="15" t="str">
        <f>vlookup(F5307,'Sub categories'!$A:$C,3,False)</f>
        <v>Binders</v>
      </c>
      <c r="V5307" s="16">
        <f t="shared" si="4"/>
        <v>9</v>
      </c>
      <c r="W5307" s="17">
        <f t="array" ref="W5307">INDEX(shipping_prices!$C$1:$F6534,MATCH(I5307,shipping_prices!$A$1:$A6534,0),MATCH(M5307,shipping_prices!$C$1:$F$1,0))</f>
        <v>7</v>
      </c>
      <c r="X5307" s="15" t="str">
        <f t="shared" si="5"/>
        <v>Irene MaddoxSeattleWashington</v>
      </c>
      <c r="Y5307" s="15" t="str">
        <f t="shared" si="6"/>
        <v>High</v>
      </c>
    </row>
    <row r="5308" hidden="1">
      <c r="A5308" s="1">
        <v>42966.0</v>
      </c>
      <c r="B5308" s="2" t="s">
        <v>5839</v>
      </c>
      <c r="C5308" s="2">
        <v>3.0</v>
      </c>
      <c r="D5308" s="2" t="s">
        <v>434</v>
      </c>
      <c r="E5308" s="2" t="s">
        <v>37</v>
      </c>
      <c r="F5308" s="2" t="s">
        <v>1610</v>
      </c>
      <c r="G5308" s="2" t="s">
        <v>39</v>
      </c>
      <c r="H5308" s="2" t="s">
        <v>297</v>
      </c>
      <c r="I5308" s="2" t="s">
        <v>31</v>
      </c>
      <c r="J5308" s="2" t="s">
        <v>32</v>
      </c>
      <c r="K5308" s="2" t="s">
        <v>33</v>
      </c>
      <c r="L5308" s="10">
        <v>42971.0</v>
      </c>
      <c r="M5308" s="2" t="s">
        <v>34</v>
      </c>
      <c r="N5308" s="11">
        <v>0.0</v>
      </c>
      <c r="O5308" s="12">
        <v>3.0</v>
      </c>
      <c r="P5308" s="13">
        <v>0.3</v>
      </c>
      <c r="Q5308" s="13">
        <v>11.0</v>
      </c>
      <c r="R5308" s="13">
        <f t="shared" si="1"/>
        <v>11</v>
      </c>
      <c r="S5308" s="14">
        <f t="shared" si="2"/>
        <v>3.666666667</v>
      </c>
      <c r="T5308" s="14">
        <f t="shared" si="3"/>
        <v>0.2727272727</v>
      </c>
      <c r="U5308" s="15" t="str">
        <f>vlookup(F5308,'Sub categories'!$A:$C,3,False)</f>
        <v>Supplies</v>
      </c>
      <c r="V5308" s="16">
        <f t="shared" si="4"/>
        <v>5</v>
      </c>
      <c r="W5308" s="17">
        <f t="array" ref="W5308">INDEX(shipping_prices!$C$1:$F6535,MATCH(I5308,shipping_prices!$A$1:$A6535,0),MATCH(M5308,shipping_prices!$C$1:$F$1,0))</f>
        <v>10.09</v>
      </c>
      <c r="X5308" s="15" t="str">
        <f t="shared" si="5"/>
        <v>Thomas BolandNew York CityNew York</v>
      </c>
      <c r="Y5308" s="15" t="str">
        <f t="shared" si="6"/>
        <v>Low</v>
      </c>
    </row>
    <row r="5309" hidden="1">
      <c r="A5309" s="1">
        <v>42966.0</v>
      </c>
      <c r="B5309" s="2" t="s">
        <v>5839</v>
      </c>
      <c r="C5309" s="2">
        <v>3.0</v>
      </c>
      <c r="D5309" s="2" t="s">
        <v>434</v>
      </c>
      <c r="E5309" s="2" t="s">
        <v>37</v>
      </c>
      <c r="F5309" s="2" t="s">
        <v>772</v>
      </c>
      <c r="G5309" s="2" t="s">
        <v>39</v>
      </c>
      <c r="H5309" s="2" t="s">
        <v>193</v>
      </c>
      <c r="I5309" s="2" t="s">
        <v>31</v>
      </c>
      <c r="J5309" s="2" t="s">
        <v>32</v>
      </c>
      <c r="K5309" s="2" t="s">
        <v>33</v>
      </c>
      <c r="L5309" s="10">
        <v>42971.0</v>
      </c>
      <c r="M5309" s="2" t="s">
        <v>34</v>
      </c>
      <c r="N5309" s="11">
        <v>0.2</v>
      </c>
      <c r="O5309" s="12">
        <v>5.0</v>
      </c>
      <c r="P5309" s="13">
        <v>0.33</v>
      </c>
      <c r="Q5309" s="13">
        <v>14.0</v>
      </c>
      <c r="R5309" s="13">
        <f t="shared" si="1"/>
        <v>17.5</v>
      </c>
      <c r="S5309" s="14">
        <f t="shared" si="2"/>
        <v>5.833333333</v>
      </c>
      <c r="T5309" s="14">
        <f t="shared" si="3"/>
        <v>0.3571428571</v>
      </c>
      <c r="U5309" s="15" t="str">
        <f>vlookup(F5309,'Sub categories'!$A:$C,3,False)</f>
        <v>Binders</v>
      </c>
      <c r="V5309" s="16">
        <f t="shared" si="4"/>
        <v>5</v>
      </c>
      <c r="W5309" s="17">
        <f t="array" ref="W5309">INDEX(shipping_prices!$C$1:$F6536,MATCH(I5309,shipping_prices!$A$1:$A6536,0),MATCH(M5309,shipping_prices!$C$1:$F$1,0))</f>
        <v>10.09</v>
      </c>
      <c r="X5309" s="15" t="str">
        <f t="shared" si="5"/>
        <v>Thomas BolandNew York CityNew York</v>
      </c>
      <c r="Y5309" s="15" t="str">
        <f t="shared" si="6"/>
        <v>Low</v>
      </c>
    </row>
    <row r="5310" hidden="1">
      <c r="A5310" s="1">
        <v>42967.0</v>
      </c>
      <c r="B5310" s="2" t="s">
        <v>5839</v>
      </c>
      <c r="C5310" s="2">
        <v>2.0</v>
      </c>
      <c r="D5310" s="2" t="s">
        <v>434</v>
      </c>
      <c r="E5310" s="2" t="s">
        <v>37</v>
      </c>
      <c r="F5310" s="2" t="s">
        <v>4847</v>
      </c>
      <c r="G5310" s="2" t="s">
        <v>39</v>
      </c>
      <c r="H5310" s="2" t="s">
        <v>193</v>
      </c>
      <c r="I5310" s="2" t="s">
        <v>31</v>
      </c>
      <c r="J5310" s="2" t="s">
        <v>32</v>
      </c>
      <c r="K5310" s="2" t="s">
        <v>33</v>
      </c>
      <c r="L5310" s="10">
        <v>42971.0</v>
      </c>
      <c r="M5310" s="2" t="s">
        <v>34</v>
      </c>
      <c r="N5310" s="11">
        <v>0.0</v>
      </c>
      <c r="O5310" s="12">
        <v>10.0</v>
      </c>
      <c r="P5310" s="13">
        <v>0.48</v>
      </c>
      <c r="Q5310" s="13">
        <v>21.0</v>
      </c>
      <c r="R5310" s="13">
        <f t="shared" si="1"/>
        <v>21</v>
      </c>
      <c r="S5310" s="14">
        <f t="shared" si="2"/>
        <v>10.5</v>
      </c>
      <c r="T5310" s="14">
        <f t="shared" si="3"/>
        <v>0.4761904762</v>
      </c>
      <c r="U5310" s="15" t="str">
        <f>vlookup(F5310,'Sub categories'!$A:$C,3,False)</f>
        <v>Labels</v>
      </c>
      <c r="V5310" s="16">
        <f t="shared" si="4"/>
        <v>4</v>
      </c>
      <c r="W5310" s="17">
        <f t="array" ref="W5310">INDEX(shipping_prices!$C$1:$F6537,MATCH(I5310,shipping_prices!$A$1:$A6537,0),MATCH(M5310,shipping_prices!$C$1:$F$1,0))</f>
        <v>10.09</v>
      </c>
      <c r="X5310" s="15" t="str">
        <f t="shared" si="5"/>
        <v>Thomas BolandNew York CityNew York</v>
      </c>
      <c r="Y5310" s="15" t="str">
        <f t="shared" si="6"/>
        <v>Low</v>
      </c>
    </row>
    <row r="5311" hidden="1">
      <c r="A5311" s="1">
        <v>42968.0</v>
      </c>
      <c r="B5311" s="2" t="s">
        <v>5840</v>
      </c>
      <c r="C5311" s="2">
        <v>2.0</v>
      </c>
      <c r="D5311" s="2" t="s">
        <v>583</v>
      </c>
      <c r="E5311" s="2" t="s">
        <v>27</v>
      </c>
      <c r="F5311" s="2" t="s">
        <v>1576</v>
      </c>
      <c r="G5311" s="2" t="s">
        <v>39</v>
      </c>
      <c r="H5311" s="2" t="s">
        <v>51</v>
      </c>
      <c r="I5311" s="2" t="s">
        <v>158</v>
      </c>
      <c r="J5311" s="2" t="s">
        <v>159</v>
      </c>
      <c r="K5311" s="2" t="s">
        <v>43</v>
      </c>
      <c r="L5311" s="10">
        <v>42971.0</v>
      </c>
      <c r="M5311" s="2" t="s">
        <v>34</v>
      </c>
      <c r="N5311" s="11">
        <v>0.0</v>
      </c>
      <c r="O5311" s="12">
        <v>6.0</v>
      </c>
      <c r="P5311" s="13">
        <v>0.49</v>
      </c>
      <c r="Q5311" s="13">
        <v>12.0</v>
      </c>
      <c r="R5311" s="13">
        <f t="shared" si="1"/>
        <v>12</v>
      </c>
      <c r="S5311" s="14">
        <f t="shared" si="2"/>
        <v>6</v>
      </c>
      <c r="T5311" s="14">
        <f t="shared" si="3"/>
        <v>0.5</v>
      </c>
      <c r="U5311" s="15" t="str">
        <f>vlookup(F5311,'Sub categories'!$A:$C,3,False)</f>
        <v>Paper</v>
      </c>
      <c r="V5311" s="16">
        <f t="shared" si="4"/>
        <v>3</v>
      </c>
      <c r="W5311" s="17">
        <f t="array" ref="W5311">INDEX(shipping_prices!$C$1:$F6538,MATCH(I5311,shipping_prices!$A$1:$A6538,0),MATCH(M5311,shipping_prices!$C$1:$F$1,0))</f>
        <v>7</v>
      </c>
      <c r="X5311" s="15" t="str">
        <f t="shared" si="5"/>
        <v>Roger DemirSeattleWashington</v>
      </c>
      <c r="Y5311" s="15" t="str">
        <f t="shared" si="6"/>
        <v>Low</v>
      </c>
    </row>
    <row r="5312" hidden="1">
      <c r="A5312" s="1">
        <v>42968.0</v>
      </c>
      <c r="B5312" s="2" t="s">
        <v>5841</v>
      </c>
      <c r="C5312" s="2">
        <v>2.0</v>
      </c>
      <c r="D5312" s="2" t="s">
        <v>4737</v>
      </c>
      <c r="E5312" s="2" t="s">
        <v>27</v>
      </c>
      <c r="F5312" s="2" t="s">
        <v>2188</v>
      </c>
      <c r="G5312" s="2" t="s">
        <v>39</v>
      </c>
      <c r="H5312" s="2" t="s">
        <v>51</v>
      </c>
      <c r="I5312" s="2" t="s">
        <v>1000</v>
      </c>
      <c r="J5312" s="2" t="s">
        <v>321</v>
      </c>
      <c r="K5312" s="2" t="s">
        <v>33</v>
      </c>
      <c r="L5312" s="10">
        <v>42976.0</v>
      </c>
      <c r="M5312" s="2" t="s">
        <v>142</v>
      </c>
      <c r="N5312" s="11">
        <v>0.2</v>
      </c>
      <c r="O5312" s="12">
        <v>11.0</v>
      </c>
      <c r="P5312" s="13">
        <v>0.35</v>
      </c>
      <c r="Q5312" s="13">
        <v>30.0</v>
      </c>
      <c r="R5312" s="13">
        <f t="shared" si="1"/>
        <v>37.5</v>
      </c>
      <c r="S5312" s="14">
        <f t="shared" si="2"/>
        <v>18.75</v>
      </c>
      <c r="T5312" s="14">
        <f t="shared" si="3"/>
        <v>0.3666666667</v>
      </c>
      <c r="U5312" s="15" t="str">
        <f>vlookup(F5312,'Sub categories'!$A:$C,3,False)</f>
        <v>Paper</v>
      </c>
      <c r="V5312" s="16">
        <f t="shared" si="4"/>
        <v>8</v>
      </c>
      <c r="W5312" s="17">
        <f t="array" ref="W5312">INDEX(shipping_prices!$C$1:$F6539,MATCH(I5312,shipping_prices!$A$1:$A6539,0),MATCH(M5312,shipping_prices!$C$1:$F$1,0))</f>
        <v>16.97</v>
      </c>
      <c r="X5312" s="15" t="str">
        <f t="shared" si="5"/>
        <v>Bobby EliasLancasterOhio</v>
      </c>
      <c r="Y5312" s="15" t="str">
        <f t="shared" si="6"/>
        <v>Low</v>
      </c>
    </row>
    <row r="5313" hidden="1">
      <c r="A5313" s="1">
        <v>42968.0</v>
      </c>
      <c r="B5313" s="2" t="s">
        <v>5842</v>
      </c>
      <c r="C5313" s="2">
        <v>2.0</v>
      </c>
      <c r="D5313" s="2" t="s">
        <v>4442</v>
      </c>
      <c r="E5313" s="2" t="s">
        <v>37</v>
      </c>
      <c r="F5313" s="2" t="s">
        <v>5062</v>
      </c>
      <c r="G5313" s="2" t="s">
        <v>39</v>
      </c>
      <c r="H5313" s="2" t="s">
        <v>297</v>
      </c>
      <c r="I5313" s="2" t="s">
        <v>169</v>
      </c>
      <c r="J5313" s="2" t="s">
        <v>42</v>
      </c>
      <c r="K5313" s="2" t="s">
        <v>43</v>
      </c>
      <c r="L5313" s="10">
        <v>42974.0</v>
      </c>
      <c r="M5313" s="2" t="s">
        <v>142</v>
      </c>
      <c r="N5313" s="11">
        <v>0.0</v>
      </c>
      <c r="O5313" s="12">
        <v>3.0</v>
      </c>
      <c r="P5313" s="13">
        <v>0.29</v>
      </c>
      <c r="Q5313" s="13">
        <v>11.0</v>
      </c>
      <c r="R5313" s="13">
        <f t="shared" si="1"/>
        <v>11</v>
      </c>
      <c r="S5313" s="14">
        <f t="shared" si="2"/>
        <v>5.5</v>
      </c>
      <c r="T5313" s="14">
        <f t="shared" si="3"/>
        <v>0.2727272727</v>
      </c>
      <c r="U5313" s="15" t="str">
        <f>vlookup(F5313,'Sub categories'!$A:$C,3,False)</f>
        <v>Supplies</v>
      </c>
      <c r="V5313" s="16">
        <f t="shared" si="4"/>
        <v>6</v>
      </c>
      <c r="W5313" s="17">
        <f t="array" ref="W5313">INDEX(shipping_prices!$C$1:$F6540,MATCH(I5313,shipping_prices!$A$1:$A6540,0),MATCH(M5313,shipping_prices!$C$1:$F$1,0))</f>
        <v>18.39</v>
      </c>
      <c r="X5313" s="15" t="str">
        <f t="shared" si="5"/>
        <v>Eudokia MartinLos AngelesCalifornia</v>
      </c>
      <c r="Y5313" s="15" t="str">
        <f t="shared" si="6"/>
        <v>Low</v>
      </c>
    </row>
    <row r="5314" hidden="1">
      <c r="A5314" s="1">
        <v>42968.0</v>
      </c>
      <c r="B5314" s="2" t="s">
        <v>5842</v>
      </c>
      <c r="C5314" s="2">
        <v>2.0</v>
      </c>
      <c r="D5314" s="2" t="s">
        <v>4442</v>
      </c>
      <c r="E5314" s="2" t="s">
        <v>37</v>
      </c>
      <c r="F5314" s="2" t="s">
        <v>4002</v>
      </c>
      <c r="G5314" s="2" t="s">
        <v>39</v>
      </c>
      <c r="H5314" s="2" t="s">
        <v>193</v>
      </c>
      <c r="I5314" s="2" t="s">
        <v>169</v>
      </c>
      <c r="J5314" s="2" t="s">
        <v>42</v>
      </c>
      <c r="K5314" s="2" t="s">
        <v>43</v>
      </c>
      <c r="L5314" s="10">
        <v>42974.0</v>
      </c>
      <c r="M5314" s="2" t="s">
        <v>142</v>
      </c>
      <c r="N5314" s="11">
        <v>0.0</v>
      </c>
      <c r="O5314" s="12">
        <v>7.0</v>
      </c>
      <c r="P5314" s="13">
        <v>0.47</v>
      </c>
      <c r="Q5314" s="13">
        <v>15.0</v>
      </c>
      <c r="R5314" s="13">
        <f t="shared" si="1"/>
        <v>15</v>
      </c>
      <c r="S5314" s="14">
        <f t="shared" si="2"/>
        <v>7.5</v>
      </c>
      <c r="T5314" s="14">
        <f t="shared" si="3"/>
        <v>0.4666666667</v>
      </c>
      <c r="U5314" s="15" t="str">
        <f>vlookup(F5314,'Sub categories'!$A:$C,3,False)</f>
        <v>Labels</v>
      </c>
      <c r="V5314" s="16">
        <f t="shared" si="4"/>
        <v>6</v>
      </c>
      <c r="W5314" s="17">
        <f t="array" ref="W5314">INDEX(shipping_prices!$C$1:$F6541,MATCH(I5314,shipping_prices!$A$1:$A6541,0),MATCH(M5314,shipping_prices!$C$1:$F$1,0))</f>
        <v>18.39</v>
      </c>
      <c r="X5314" s="15" t="str">
        <f t="shared" si="5"/>
        <v>Eudokia MartinLos AngelesCalifornia</v>
      </c>
      <c r="Y5314" s="15" t="str">
        <f t="shared" si="6"/>
        <v>Low</v>
      </c>
    </row>
    <row r="5315" hidden="1">
      <c r="A5315" s="1">
        <v>42968.0</v>
      </c>
      <c r="B5315" s="2" t="s">
        <v>5842</v>
      </c>
      <c r="C5315" s="2">
        <v>4.0</v>
      </c>
      <c r="D5315" s="2" t="s">
        <v>4442</v>
      </c>
      <c r="E5315" s="2" t="s">
        <v>37</v>
      </c>
      <c r="F5315" s="2" t="s">
        <v>1671</v>
      </c>
      <c r="G5315" s="2" t="s">
        <v>39</v>
      </c>
      <c r="H5315" s="2" t="s">
        <v>284</v>
      </c>
      <c r="I5315" s="2" t="s">
        <v>169</v>
      </c>
      <c r="J5315" s="2" t="s">
        <v>42</v>
      </c>
      <c r="K5315" s="2" t="s">
        <v>43</v>
      </c>
      <c r="L5315" s="10">
        <v>42974.0</v>
      </c>
      <c r="M5315" s="2" t="s">
        <v>142</v>
      </c>
      <c r="N5315" s="11">
        <v>0.2</v>
      </c>
      <c r="O5315" s="12">
        <v>9.0</v>
      </c>
      <c r="P5315" s="13">
        <v>0.33</v>
      </c>
      <c r="Q5315" s="13">
        <v>27.0</v>
      </c>
      <c r="R5315" s="13">
        <f t="shared" si="1"/>
        <v>33.75</v>
      </c>
      <c r="S5315" s="14">
        <f t="shared" si="2"/>
        <v>8.4375</v>
      </c>
      <c r="T5315" s="14">
        <f t="shared" si="3"/>
        <v>0.3333333333</v>
      </c>
      <c r="U5315" s="15" t="str">
        <f>vlookup(F5315,'Sub categories'!$A:$C,3,False)</f>
        <v>Binders</v>
      </c>
      <c r="V5315" s="16">
        <f t="shared" si="4"/>
        <v>6</v>
      </c>
      <c r="W5315" s="17">
        <f t="array" ref="W5315">INDEX(shipping_prices!$C$1:$F6542,MATCH(I5315,shipping_prices!$A$1:$A6542,0),MATCH(M5315,shipping_prices!$C$1:$F$1,0))</f>
        <v>18.39</v>
      </c>
      <c r="X5315" s="15" t="str">
        <f t="shared" si="5"/>
        <v>Eudokia MartinLos AngelesCalifornia</v>
      </c>
      <c r="Y5315" s="15" t="str">
        <f t="shared" si="6"/>
        <v>Low</v>
      </c>
    </row>
    <row r="5316" hidden="1">
      <c r="A5316" s="1">
        <v>42968.0</v>
      </c>
      <c r="B5316" s="2" t="s">
        <v>5842</v>
      </c>
      <c r="C5316" s="2">
        <v>4.0</v>
      </c>
      <c r="D5316" s="2" t="s">
        <v>4442</v>
      </c>
      <c r="E5316" s="2" t="s">
        <v>37</v>
      </c>
      <c r="F5316" s="2" t="s">
        <v>1121</v>
      </c>
      <c r="G5316" s="2" t="s">
        <v>39</v>
      </c>
      <c r="H5316" s="2" t="s">
        <v>526</v>
      </c>
      <c r="I5316" s="2" t="s">
        <v>169</v>
      </c>
      <c r="J5316" s="2" t="s">
        <v>42</v>
      </c>
      <c r="K5316" s="2" t="s">
        <v>43</v>
      </c>
      <c r="L5316" s="10">
        <v>42974.0</v>
      </c>
      <c r="M5316" s="2" t="s">
        <v>142</v>
      </c>
      <c r="N5316" s="11">
        <v>0.2</v>
      </c>
      <c r="O5316" s="12">
        <v>12.0</v>
      </c>
      <c r="P5316" s="13">
        <v>0.31</v>
      </c>
      <c r="Q5316" s="13">
        <v>37.0</v>
      </c>
      <c r="R5316" s="13">
        <f t="shared" si="1"/>
        <v>46.25</v>
      </c>
      <c r="S5316" s="14">
        <f t="shared" si="2"/>
        <v>11.5625</v>
      </c>
      <c r="T5316" s="14">
        <f t="shared" si="3"/>
        <v>0.3243243243</v>
      </c>
      <c r="U5316" s="15" t="str">
        <f>vlookup(F5316,'Sub categories'!$A:$C,3,False)</f>
        <v>Binders</v>
      </c>
      <c r="V5316" s="16">
        <f t="shared" si="4"/>
        <v>6</v>
      </c>
      <c r="W5316" s="17">
        <f t="array" ref="W5316">INDEX(shipping_prices!$C$1:$F6543,MATCH(I5316,shipping_prices!$A$1:$A6543,0),MATCH(M5316,shipping_prices!$C$1:$F$1,0))</f>
        <v>18.39</v>
      </c>
      <c r="X5316" s="15" t="str">
        <f t="shared" si="5"/>
        <v>Eudokia MartinLos AngelesCalifornia</v>
      </c>
      <c r="Y5316" s="15" t="str">
        <f t="shared" si="6"/>
        <v>Low</v>
      </c>
    </row>
    <row r="5317" hidden="1">
      <c r="A5317" s="1">
        <v>42968.0</v>
      </c>
      <c r="B5317" s="2" t="s">
        <v>5843</v>
      </c>
      <c r="C5317" s="2">
        <v>5.0</v>
      </c>
      <c r="D5317" s="2" t="s">
        <v>624</v>
      </c>
      <c r="E5317" s="2" t="s">
        <v>37</v>
      </c>
      <c r="F5317" s="2" t="s">
        <v>4508</v>
      </c>
      <c r="G5317" s="2" t="s">
        <v>39</v>
      </c>
      <c r="H5317" s="2" t="s">
        <v>79</v>
      </c>
      <c r="I5317" s="2" t="s">
        <v>63</v>
      </c>
      <c r="J5317" s="2" t="s">
        <v>64</v>
      </c>
      <c r="K5317" s="2" t="s">
        <v>43</v>
      </c>
      <c r="L5317" s="10">
        <v>42974.0</v>
      </c>
      <c r="M5317" s="2" t="s">
        <v>34</v>
      </c>
      <c r="N5317" s="11">
        <v>0.2</v>
      </c>
      <c r="O5317" s="12">
        <v>4.0</v>
      </c>
      <c r="P5317" s="13">
        <v>0.13</v>
      </c>
      <c r="Q5317" s="13">
        <v>34.0</v>
      </c>
      <c r="R5317" s="13">
        <f t="shared" si="1"/>
        <v>42.5</v>
      </c>
      <c r="S5317" s="14">
        <f t="shared" si="2"/>
        <v>8.5</v>
      </c>
      <c r="T5317" s="14">
        <f t="shared" si="3"/>
        <v>0.1176470588</v>
      </c>
      <c r="U5317" s="15" t="str">
        <f>vlookup(F5317,'Sub categories'!$A:$C,3,False)</f>
        <v>Supplies</v>
      </c>
      <c r="V5317" s="16">
        <f t="shared" si="4"/>
        <v>6</v>
      </c>
      <c r="W5317" s="17">
        <f t="array" ref="W5317">INDEX(shipping_prices!$C$1:$F6544,MATCH(I5317,shipping_prices!$A$1:$A6544,0),MATCH(M5317,shipping_prices!$C$1:$F$1,0))</f>
        <v>10.53</v>
      </c>
      <c r="X5317" s="15" t="str">
        <f t="shared" si="5"/>
        <v>Jennifer PattGlendaleArizona</v>
      </c>
      <c r="Y5317" s="15" t="str">
        <f t="shared" si="6"/>
        <v>Low</v>
      </c>
    </row>
    <row r="5318" hidden="1">
      <c r="A5318" s="1">
        <v>42968.0</v>
      </c>
      <c r="B5318" s="2" t="s">
        <v>5844</v>
      </c>
      <c r="C5318" s="2">
        <v>3.0</v>
      </c>
      <c r="D5318" s="2" t="s">
        <v>4231</v>
      </c>
      <c r="E5318" s="2" t="s">
        <v>27</v>
      </c>
      <c r="F5318" s="2" t="s">
        <v>420</v>
      </c>
      <c r="G5318" s="2" t="s">
        <v>39</v>
      </c>
      <c r="H5318" s="2" t="s">
        <v>216</v>
      </c>
      <c r="I5318" s="2" t="s">
        <v>169</v>
      </c>
      <c r="J5318" s="2" t="s">
        <v>42</v>
      </c>
      <c r="K5318" s="2" t="s">
        <v>43</v>
      </c>
      <c r="L5318" s="10">
        <v>42977.0</v>
      </c>
      <c r="M5318" s="2" t="s">
        <v>34</v>
      </c>
      <c r="N5318" s="11">
        <v>0.0</v>
      </c>
      <c r="O5318" s="12">
        <v>6.0</v>
      </c>
      <c r="P5318" s="13">
        <v>0.46</v>
      </c>
      <c r="Q5318" s="13">
        <v>12.0</v>
      </c>
      <c r="R5318" s="13">
        <f t="shared" si="1"/>
        <v>12</v>
      </c>
      <c r="S5318" s="14">
        <f t="shared" si="2"/>
        <v>4</v>
      </c>
      <c r="T5318" s="14">
        <f t="shared" si="3"/>
        <v>0.5</v>
      </c>
      <c r="U5318" s="15" t="str">
        <f>vlookup(F5318,'Sub categories'!$A:$C,3,False)</f>
        <v>Art</v>
      </c>
      <c r="V5318" s="16">
        <f t="shared" si="4"/>
        <v>9</v>
      </c>
      <c r="W5318" s="17">
        <f t="array" ref="W5318">INDEX(shipping_prices!$C$1:$F6545,MATCH(I5318,shipping_prices!$A$1:$A6545,0),MATCH(M5318,shipping_prices!$C$1:$F$1,0))</f>
        <v>14.86</v>
      </c>
      <c r="X5318" s="15" t="str">
        <f t="shared" si="5"/>
        <v>Carlos SolteroLos AngelesCalifornia</v>
      </c>
      <c r="Y5318" s="15" t="str">
        <f t="shared" si="6"/>
        <v>Low</v>
      </c>
    </row>
    <row r="5319">
      <c r="A5319" s="1">
        <v>42968.0</v>
      </c>
      <c r="B5319" s="2" t="s">
        <v>5844</v>
      </c>
      <c r="C5319" s="2">
        <v>2.0</v>
      </c>
      <c r="D5319" s="2" t="s">
        <v>4231</v>
      </c>
      <c r="E5319" s="2" t="s">
        <v>27</v>
      </c>
      <c r="F5319" s="2" t="s">
        <v>4991</v>
      </c>
      <c r="G5319" s="2" t="s">
        <v>45</v>
      </c>
      <c r="H5319" s="2" t="s">
        <v>130</v>
      </c>
      <c r="I5319" s="2" t="s">
        <v>169</v>
      </c>
      <c r="J5319" s="2" t="s">
        <v>42</v>
      </c>
      <c r="K5319" s="2" t="s">
        <v>43</v>
      </c>
      <c r="L5319" s="10">
        <v>42977.0</v>
      </c>
      <c r="M5319" s="2" t="s">
        <v>34</v>
      </c>
      <c r="N5319" s="11">
        <v>0.0</v>
      </c>
      <c r="O5319" s="12">
        <v>6.0</v>
      </c>
      <c r="P5319" s="13">
        <v>0.28</v>
      </c>
      <c r="Q5319" s="13">
        <v>20.0</v>
      </c>
      <c r="R5319" s="13">
        <f t="shared" si="1"/>
        <v>20</v>
      </c>
      <c r="S5319" s="14">
        <f t="shared" si="2"/>
        <v>10</v>
      </c>
      <c r="T5319" s="14">
        <f t="shared" si="3"/>
        <v>0.3</v>
      </c>
      <c r="U5319" s="15" t="str">
        <f>vlookup(F5319,'Sub categories'!$A:$C,3,False)</f>
        <v>Furnishings</v>
      </c>
      <c r="V5319" s="16">
        <f t="shared" si="4"/>
        <v>9</v>
      </c>
      <c r="W5319" s="17">
        <f t="array" ref="W5319">INDEX(shipping_prices!$C$1:$F6546,MATCH(I5319,shipping_prices!$A$1:$A6546,0),MATCH(M5319,shipping_prices!$C$1:$F$1,0))</f>
        <v>14.86</v>
      </c>
      <c r="X5319" s="15" t="str">
        <f t="shared" si="5"/>
        <v>Carlos SolteroLos AngelesCalifornia</v>
      </c>
      <c r="Y5319" s="15" t="str">
        <f t="shared" si="6"/>
        <v>Low</v>
      </c>
    </row>
    <row r="5320">
      <c r="A5320" s="1">
        <v>42968.0</v>
      </c>
      <c r="B5320" s="2" t="s">
        <v>5844</v>
      </c>
      <c r="C5320" s="2">
        <v>3.0</v>
      </c>
      <c r="D5320" s="2" t="s">
        <v>4231</v>
      </c>
      <c r="E5320" s="2" t="s">
        <v>27</v>
      </c>
      <c r="F5320" s="2" t="s">
        <v>995</v>
      </c>
      <c r="G5320" s="2" t="s">
        <v>45</v>
      </c>
      <c r="H5320" s="2" t="s">
        <v>423</v>
      </c>
      <c r="I5320" s="2" t="s">
        <v>169</v>
      </c>
      <c r="J5320" s="2" t="s">
        <v>42</v>
      </c>
      <c r="K5320" s="2" t="s">
        <v>43</v>
      </c>
      <c r="L5320" s="10">
        <v>42977.0</v>
      </c>
      <c r="M5320" s="2" t="s">
        <v>34</v>
      </c>
      <c r="N5320" s="11">
        <v>0.2</v>
      </c>
      <c r="O5320" s="12">
        <v>12.0</v>
      </c>
      <c r="P5320" s="13">
        <v>0.05</v>
      </c>
      <c r="Q5320" s="13">
        <v>242.0</v>
      </c>
      <c r="R5320" s="13">
        <f t="shared" si="1"/>
        <v>302.5</v>
      </c>
      <c r="S5320" s="14">
        <f t="shared" si="2"/>
        <v>100.8333333</v>
      </c>
      <c r="T5320" s="14">
        <f t="shared" si="3"/>
        <v>0.04958677686</v>
      </c>
      <c r="U5320" s="15" t="str">
        <f>vlookup(F5320,'Sub categories'!$A:$C,3,False)</f>
        <v>Chairs</v>
      </c>
      <c r="V5320" s="16">
        <f t="shared" si="4"/>
        <v>9</v>
      </c>
      <c r="W5320" s="17">
        <f t="array" ref="W5320">INDEX(shipping_prices!$C$1:$F6547,MATCH(I5320,shipping_prices!$A$1:$A6547,0),MATCH(M5320,shipping_prices!$C$1:$F$1,0))</f>
        <v>14.86</v>
      </c>
      <c r="X5320" s="15" t="str">
        <f t="shared" si="5"/>
        <v>Carlos SolteroLos AngelesCalifornia</v>
      </c>
      <c r="Y5320" s="15" t="str">
        <f t="shared" si="6"/>
        <v>Low</v>
      </c>
    </row>
    <row r="5321" hidden="1">
      <c r="A5321" s="1">
        <v>42968.0</v>
      </c>
      <c r="B5321" s="2" t="s">
        <v>5844</v>
      </c>
      <c r="C5321" s="2">
        <v>3.0</v>
      </c>
      <c r="D5321" s="2" t="s">
        <v>4231</v>
      </c>
      <c r="E5321" s="2" t="s">
        <v>27</v>
      </c>
      <c r="F5321" s="2" t="s">
        <v>858</v>
      </c>
      <c r="G5321" s="2" t="s">
        <v>39</v>
      </c>
      <c r="H5321" s="2" t="s">
        <v>288</v>
      </c>
      <c r="I5321" s="2" t="s">
        <v>169</v>
      </c>
      <c r="J5321" s="2" t="s">
        <v>42</v>
      </c>
      <c r="K5321" s="2" t="s">
        <v>43</v>
      </c>
      <c r="L5321" s="10">
        <v>42977.0</v>
      </c>
      <c r="M5321" s="2" t="s">
        <v>34</v>
      </c>
      <c r="N5321" s="11">
        <v>0.0</v>
      </c>
      <c r="O5321" s="12">
        <v>3.0</v>
      </c>
      <c r="P5321" s="13">
        <v>0.01</v>
      </c>
      <c r="Q5321" s="13">
        <v>341.0</v>
      </c>
      <c r="R5321" s="13">
        <f t="shared" si="1"/>
        <v>341</v>
      </c>
      <c r="S5321" s="14">
        <f t="shared" si="2"/>
        <v>113.6666667</v>
      </c>
      <c r="T5321" s="14">
        <f t="shared" si="3"/>
        <v>0.008797653959</v>
      </c>
      <c r="U5321" s="15" t="str">
        <f>vlookup(F5321,'Sub categories'!$A:$C,3,False)</f>
        <v>Storage</v>
      </c>
      <c r="V5321" s="16">
        <f t="shared" si="4"/>
        <v>9</v>
      </c>
      <c r="W5321" s="17">
        <f t="array" ref="W5321">INDEX(shipping_prices!$C$1:$F6548,MATCH(I5321,shipping_prices!$A$1:$A6548,0),MATCH(M5321,shipping_prices!$C$1:$F$1,0))</f>
        <v>14.86</v>
      </c>
      <c r="X5321" s="15" t="str">
        <f t="shared" si="5"/>
        <v>Carlos SolteroLos AngelesCalifornia</v>
      </c>
      <c r="Y5321" s="15" t="str">
        <f t="shared" si="6"/>
        <v>Low</v>
      </c>
    </row>
    <row r="5322" hidden="1">
      <c r="A5322" s="1">
        <v>42968.0</v>
      </c>
      <c r="B5322" s="2" t="s">
        <v>5845</v>
      </c>
      <c r="C5322" s="2">
        <v>7.0</v>
      </c>
      <c r="D5322" s="2" t="s">
        <v>1900</v>
      </c>
      <c r="E5322" s="2" t="s">
        <v>49</v>
      </c>
      <c r="F5322" s="2" t="s">
        <v>5846</v>
      </c>
      <c r="G5322" s="2" t="s">
        <v>39</v>
      </c>
      <c r="H5322" s="2" t="s">
        <v>216</v>
      </c>
      <c r="I5322" s="2" t="s">
        <v>501</v>
      </c>
      <c r="J5322" s="2" t="s">
        <v>282</v>
      </c>
      <c r="K5322" s="2" t="s">
        <v>77</v>
      </c>
      <c r="L5322" s="10">
        <v>42969.0</v>
      </c>
      <c r="M5322" s="2" t="s">
        <v>142</v>
      </c>
      <c r="N5322" s="11">
        <v>0.0</v>
      </c>
      <c r="O5322" s="12">
        <v>11.0</v>
      </c>
      <c r="P5322" s="13">
        <v>0.26</v>
      </c>
      <c r="Q5322" s="13">
        <v>41.0</v>
      </c>
      <c r="R5322" s="13">
        <f t="shared" si="1"/>
        <v>41</v>
      </c>
      <c r="S5322" s="14">
        <f t="shared" si="2"/>
        <v>5.857142857</v>
      </c>
      <c r="T5322" s="14">
        <f t="shared" si="3"/>
        <v>0.2682926829</v>
      </c>
      <c r="U5322" s="15" t="str">
        <f>vlookup(F5322,'Sub categories'!$A:$C,3,False)</f>
        <v>Art</v>
      </c>
      <c r="V5322" s="16">
        <f t="shared" si="4"/>
        <v>1</v>
      </c>
      <c r="W5322" s="17">
        <f t="array" ref="W5322">INDEX(shipping_prices!$C$1:$F6549,MATCH(I5322,shipping_prices!$A$1:$A6549,0),MATCH(M5322,shipping_prices!$C$1:$F$1,0))</f>
        <v>17.58</v>
      </c>
      <c r="X5322" s="15" t="str">
        <f t="shared" si="5"/>
        <v>Chad CunninghamColumbusIndiana</v>
      </c>
      <c r="Y5322" s="15" t="str">
        <f t="shared" si="6"/>
        <v>Low</v>
      </c>
    </row>
    <row r="5323" hidden="1">
      <c r="A5323" s="1">
        <v>42969.0</v>
      </c>
      <c r="B5323" s="2" t="s">
        <v>5847</v>
      </c>
      <c r="C5323" s="2">
        <v>4.0</v>
      </c>
      <c r="D5323" s="2" t="s">
        <v>1445</v>
      </c>
      <c r="E5323" s="2" t="s">
        <v>37</v>
      </c>
      <c r="F5323" s="2" t="s">
        <v>4620</v>
      </c>
      <c r="G5323" s="2" t="s">
        <v>39</v>
      </c>
      <c r="H5323" s="2" t="s">
        <v>193</v>
      </c>
      <c r="I5323" s="2" t="s">
        <v>1225</v>
      </c>
      <c r="J5323" s="2" t="s">
        <v>76</v>
      </c>
      <c r="K5323" s="2" t="s">
        <v>77</v>
      </c>
      <c r="L5323" s="10">
        <v>42976.0</v>
      </c>
      <c r="M5323" s="2" t="s">
        <v>142</v>
      </c>
      <c r="N5323" s="11">
        <v>0.2</v>
      </c>
      <c r="O5323" s="12">
        <v>6.0</v>
      </c>
      <c r="P5323" s="13">
        <v>0.36</v>
      </c>
      <c r="Q5323" s="13">
        <v>16.0</v>
      </c>
      <c r="R5323" s="13">
        <f t="shared" si="1"/>
        <v>20</v>
      </c>
      <c r="S5323" s="14">
        <f t="shared" si="2"/>
        <v>5</v>
      </c>
      <c r="T5323" s="14">
        <f t="shared" si="3"/>
        <v>0.375</v>
      </c>
      <c r="U5323" s="15" t="str">
        <f>vlookup(F5323,'Sub categories'!$A:$C,3,False)</f>
        <v>Labels</v>
      </c>
      <c r="V5323" s="16">
        <f t="shared" si="4"/>
        <v>7</v>
      </c>
      <c r="W5323" s="17">
        <f t="array" ref="W5323">INDEX(shipping_prices!$C$1:$F6550,MATCH(I5323,shipping_prices!$A$1:$A6550,0),MATCH(M5323,shipping_prices!$C$1:$F$1,0))</f>
        <v>17.58</v>
      </c>
      <c r="X5323" s="15" t="str">
        <f t="shared" si="5"/>
        <v>Nona BalkDallasTexas</v>
      </c>
      <c r="Y5323" s="15" t="str">
        <f t="shared" si="6"/>
        <v>Low</v>
      </c>
    </row>
    <row r="5324" hidden="1">
      <c r="A5324" s="1">
        <v>42969.0</v>
      </c>
      <c r="B5324" s="2" t="s">
        <v>5847</v>
      </c>
      <c r="C5324" s="2">
        <v>3.0</v>
      </c>
      <c r="D5324" s="2" t="s">
        <v>1445</v>
      </c>
      <c r="E5324" s="2" t="s">
        <v>37</v>
      </c>
      <c r="F5324" s="2" t="s">
        <v>3091</v>
      </c>
      <c r="G5324" s="2" t="s">
        <v>29</v>
      </c>
      <c r="H5324" s="2" t="s">
        <v>2163</v>
      </c>
      <c r="I5324" s="2" t="s">
        <v>1225</v>
      </c>
      <c r="J5324" s="2" t="s">
        <v>76</v>
      </c>
      <c r="K5324" s="2" t="s">
        <v>77</v>
      </c>
      <c r="L5324" s="10">
        <v>42976.0</v>
      </c>
      <c r="M5324" s="2" t="s">
        <v>142</v>
      </c>
      <c r="N5324" s="11">
        <v>0.2</v>
      </c>
      <c r="O5324" s="12">
        <v>42.0</v>
      </c>
      <c r="P5324" s="13">
        <v>0.11</v>
      </c>
      <c r="Q5324" s="13">
        <v>370.0</v>
      </c>
      <c r="R5324" s="13">
        <f t="shared" si="1"/>
        <v>462.5</v>
      </c>
      <c r="S5324" s="14">
        <f t="shared" si="2"/>
        <v>154.1666667</v>
      </c>
      <c r="T5324" s="14">
        <f t="shared" si="3"/>
        <v>0.1135135135</v>
      </c>
      <c r="U5324" s="15" t="str">
        <f>vlookup(F5324,'Sub categories'!$A:$C,3,False)</f>
        <v>Phones</v>
      </c>
      <c r="V5324" s="16">
        <f t="shared" si="4"/>
        <v>7</v>
      </c>
      <c r="W5324" s="17">
        <f t="array" ref="W5324">INDEX(shipping_prices!$C$1:$F6551,MATCH(I5324,shipping_prices!$A$1:$A6551,0),MATCH(M5324,shipping_prices!$C$1:$F$1,0))</f>
        <v>17.58</v>
      </c>
      <c r="X5324" s="15" t="str">
        <f t="shared" si="5"/>
        <v>Nona BalkDallasTexas</v>
      </c>
      <c r="Y5324" s="15" t="str">
        <f t="shared" si="6"/>
        <v>High</v>
      </c>
    </row>
    <row r="5325" hidden="1">
      <c r="A5325" s="1">
        <v>42969.0</v>
      </c>
      <c r="B5325" s="2" t="s">
        <v>5848</v>
      </c>
      <c r="C5325" s="2">
        <v>3.0</v>
      </c>
      <c r="D5325" s="2" t="s">
        <v>3625</v>
      </c>
      <c r="E5325" s="2" t="s">
        <v>27</v>
      </c>
      <c r="F5325" s="2" t="s">
        <v>5154</v>
      </c>
      <c r="G5325" s="2" t="s">
        <v>29</v>
      </c>
      <c r="H5325" s="2" t="s">
        <v>1415</v>
      </c>
      <c r="I5325" s="2" t="s">
        <v>163</v>
      </c>
      <c r="J5325" s="2" t="s">
        <v>164</v>
      </c>
      <c r="K5325" s="2" t="s">
        <v>33</v>
      </c>
      <c r="L5325" s="10">
        <v>42981.0</v>
      </c>
      <c r="M5325" s="2" t="s">
        <v>34</v>
      </c>
      <c r="N5325" s="11">
        <v>0.4</v>
      </c>
      <c r="O5325" s="12">
        <v>-28.0</v>
      </c>
      <c r="P5325" s="13">
        <v>-0.23</v>
      </c>
      <c r="Q5325" s="13">
        <v>119.0</v>
      </c>
      <c r="R5325" s="13">
        <f t="shared" si="1"/>
        <v>198.3333333</v>
      </c>
      <c r="S5325" s="14">
        <f t="shared" si="2"/>
        <v>66.11111111</v>
      </c>
      <c r="T5325" s="14">
        <f t="shared" si="3"/>
        <v>-0.2352941176</v>
      </c>
      <c r="U5325" s="15" t="str">
        <f>vlookup(F5325,'Sub categories'!$A:$C,3,False)</f>
        <v>Phones</v>
      </c>
      <c r="V5325" s="16">
        <f t="shared" si="4"/>
        <v>12</v>
      </c>
      <c r="W5325" s="17">
        <f t="array" ref="W5325">INDEX(shipping_prices!$C$1:$F6552,MATCH(I5325,shipping_prices!$A$1:$A6552,0),MATCH(M5325,shipping_prices!$C$1:$F$1,0))</f>
        <v>7.98</v>
      </c>
      <c r="X5325" s="15" t="str">
        <f t="shared" si="5"/>
        <v>Justin HirshPhiladelphiaPennsylvania</v>
      </c>
      <c r="Y5325" s="15" t="str">
        <f t="shared" si="6"/>
        <v>loss</v>
      </c>
    </row>
    <row r="5326" hidden="1">
      <c r="A5326" s="1">
        <v>42969.0</v>
      </c>
      <c r="B5326" s="2" t="s">
        <v>5848</v>
      </c>
      <c r="C5326" s="2">
        <v>4.0</v>
      </c>
      <c r="D5326" s="2" t="s">
        <v>3625</v>
      </c>
      <c r="E5326" s="2" t="s">
        <v>27</v>
      </c>
      <c r="F5326" s="2" t="s">
        <v>204</v>
      </c>
      <c r="G5326" s="2" t="s">
        <v>39</v>
      </c>
      <c r="H5326" s="2" t="s">
        <v>79</v>
      </c>
      <c r="I5326" s="2" t="s">
        <v>163</v>
      </c>
      <c r="J5326" s="2" t="s">
        <v>164</v>
      </c>
      <c r="K5326" s="2" t="s">
        <v>33</v>
      </c>
      <c r="L5326" s="10">
        <v>42981.0</v>
      </c>
      <c r="M5326" s="2" t="s">
        <v>34</v>
      </c>
      <c r="N5326" s="11">
        <v>0.2</v>
      </c>
      <c r="O5326" s="12">
        <v>-163.0</v>
      </c>
      <c r="P5326" s="13">
        <v>-0.21</v>
      </c>
      <c r="Q5326" s="13">
        <v>769.0</v>
      </c>
      <c r="R5326" s="13">
        <f t="shared" si="1"/>
        <v>961.25</v>
      </c>
      <c r="S5326" s="14">
        <f t="shared" si="2"/>
        <v>240.3125</v>
      </c>
      <c r="T5326" s="14">
        <f t="shared" si="3"/>
        <v>-0.2119635891</v>
      </c>
      <c r="U5326" s="15" t="str">
        <f>vlookup(F5326,'Sub categories'!$A:$C,3,False)</f>
        <v>Supplies</v>
      </c>
      <c r="V5326" s="16">
        <f t="shared" si="4"/>
        <v>12</v>
      </c>
      <c r="W5326" s="17">
        <f t="array" ref="W5326">INDEX(shipping_prices!$C$1:$F6553,MATCH(I5326,shipping_prices!$A$1:$A6553,0),MATCH(M5326,shipping_prices!$C$1:$F$1,0))</f>
        <v>7.98</v>
      </c>
      <c r="X5326" s="15" t="str">
        <f t="shared" si="5"/>
        <v>Justin HirshPhiladelphiaPennsylvania</v>
      </c>
      <c r="Y5326" s="15" t="str">
        <f t="shared" si="6"/>
        <v>loss</v>
      </c>
    </row>
    <row r="5327" hidden="1">
      <c r="A5327" s="1">
        <v>42969.0</v>
      </c>
      <c r="B5327" s="2" t="s">
        <v>5849</v>
      </c>
      <c r="C5327" s="2">
        <v>2.0</v>
      </c>
      <c r="D5327" s="2" t="s">
        <v>5319</v>
      </c>
      <c r="E5327" s="2" t="s">
        <v>27</v>
      </c>
      <c r="F5327" s="2" t="s">
        <v>1232</v>
      </c>
      <c r="G5327" s="2" t="s">
        <v>29</v>
      </c>
      <c r="H5327" s="2" t="s">
        <v>79</v>
      </c>
      <c r="I5327" s="2" t="s">
        <v>41</v>
      </c>
      <c r="J5327" s="2" t="s">
        <v>42</v>
      </c>
      <c r="K5327" s="2" t="s">
        <v>43</v>
      </c>
      <c r="L5327" s="10">
        <v>42978.0</v>
      </c>
      <c r="M5327" s="2" t="s">
        <v>90</v>
      </c>
      <c r="N5327" s="11">
        <v>0.2</v>
      </c>
      <c r="O5327" s="12">
        <v>13.0</v>
      </c>
      <c r="P5327" s="13">
        <v>0.06</v>
      </c>
      <c r="Q5327" s="13">
        <v>202.0</v>
      </c>
      <c r="R5327" s="13">
        <f t="shared" si="1"/>
        <v>252.5</v>
      </c>
      <c r="S5327" s="14">
        <f t="shared" si="2"/>
        <v>126.25</v>
      </c>
      <c r="T5327" s="14">
        <f t="shared" si="3"/>
        <v>0.06435643564</v>
      </c>
      <c r="U5327" s="15" t="str">
        <f>vlookup(F5327,'Sub categories'!$A:$C,3,False)</f>
        <v>Phones</v>
      </c>
      <c r="V5327" s="16">
        <f t="shared" si="4"/>
        <v>9</v>
      </c>
      <c r="W5327" s="17">
        <f t="array" ref="W5327">INDEX(shipping_prices!$C$1:$F6554,MATCH(I5327,shipping_prices!$A$1:$A6554,0),MATCH(M5327,shipping_prices!$C$1:$F$1,0))</f>
        <v>2.77</v>
      </c>
      <c r="X5327" s="15" t="str">
        <f t="shared" si="5"/>
        <v>Anna ChungSan FranciscoCalifornia</v>
      </c>
      <c r="Y5327" s="15" t="str">
        <f t="shared" si="6"/>
        <v>Low</v>
      </c>
    </row>
    <row r="5328" hidden="1">
      <c r="A5328" s="1">
        <v>42969.0</v>
      </c>
      <c r="B5328" s="2" t="s">
        <v>5850</v>
      </c>
      <c r="C5328" s="2">
        <v>1.0</v>
      </c>
      <c r="D5328" s="2" t="s">
        <v>1274</v>
      </c>
      <c r="E5328" s="2" t="s">
        <v>27</v>
      </c>
      <c r="F5328" s="2" t="s">
        <v>5033</v>
      </c>
      <c r="G5328" s="2" t="s">
        <v>39</v>
      </c>
      <c r="H5328" s="2" t="s">
        <v>51</v>
      </c>
      <c r="I5328" s="2" t="s">
        <v>5851</v>
      </c>
      <c r="J5328" s="2" t="s">
        <v>76</v>
      </c>
      <c r="K5328" s="2" t="s">
        <v>77</v>
      </c>
      <c r="L5328" s="10">
        <v>42973.0</v>
      </c>
      <c r="M5328" s="2" t="s">
        <v>142</v>
      </c>
      <c r="N5328" s="11">
        <v>0.2</v>
      </c>
      <c r="O5328" s="12">
        <v>2.0</v>
      </c>
      <c r="P5328" s="13">
        <v>0.36</v>
      </c>
      <c r="Q5328" s="13">
        <v>5.0</v>
      </c>
      <c r="R5328" s="13">
        <f t="shared" si="1"/>
        <v>6.25</v>
      </c>
      <c r="S5328" s="14">
        <f t="shared" si="2"/>
        <v>6.25</v>
      </c>
      <c r="T5328" s="14">
        <f t="shared" si="3"/>
        <v>0.4</v>
      </c>
      <c r="U5328" s="15" t="str">
        <f>vlookup(F5328,'Sub categories'!$A:$C,3,False)</f>
        <v>Paper</v>
      </c>
      <c r="V5328" s="16">
        <f t="shared" si="4"/>
        <v>4</v>
      </c>
      <c r="W5328" s="17">
        <f t="array" ref="W5328">INDEX(shipping_prices!$C$1:$F6555,MATCH(I5328,shipping_prices!$A$1:$A6555,0),MATCH(M5328,shipping_prices!$C$1:$F$1,0))</f>
        <v>18.02</v>
      </c>
      <c r="X5328" s="15" t="str">
        <f t="shared" si="5"/>
        <v>John StevensonHarlingenTexas</v>
      </c>
      <c r="Y5328" s="15" t="str">
        <f t="shared" si="6"/>
        <v>Low</v>
      </c>
    </row>
    <row r="5329" hidden="1">
      <c r="A5329" s="1">
        <v>42969.0</v>
      </c>
      <c r="B5329" s="2" t="s">
        <v>5850</v>
      </c>
      <c r="C5329" s="2">
        <v>7.0</v>
      </c>
      <c r="D5329" s="2" t="s">
        <v>1274</v>
      </c>
      <c r="E5329" s="2" t="s">
        <v>27</v>
      </c>
      <c r="F5329" s="2" t="s">
        <v>2713</v>
      </c>
      <c r="G5329" s="2" t="s">
        <v>39</v>
      </c>
      <c r="H5329" s="2" t="s">
        <v>789</v>
      </c>
      <c r="I5329" s="2" t="s">
        <v>5851</v>
      </c>
      <c r="J5329" s="2" t="s">
        <v>76</v>
      </c>
      <c r="K5329" s="2" t="s">
        <v>77</v>
      </c>
      <c r="L5329" s="10">
        <v>42973.0</v>
      </c>
      <c r="M5329" s="2" t="s">
        <v>142</v>
      </c>
      <c r="N5329" s="11">
        <v>0.2</v>
      </c>
      <c r="O5329" s="12">
        <v>16.0</v>
      </c>
      <c r="P5329" s="13">
        <v>0.11</v>
      </c>
      <c r="Q5329" s="13">
        <v>146.0</v>
      </c>
      <c r="R5329" s="13">
        <f t="shared" si="1"/>
        <v>182.5</v>
      </c>
      <c r="S5329" s="14">
        <f t="shared" si="2"/>
        <v>26.07142857</v>
      </c>
      <c r="T5329" s="14">
        <f t="shared" si="3"/>
        <v>0.1095890411</v>
      </c>
      <c r="U5329" s="15" t="str">
        <f>vlookup(F5329,'Sub categories'!$A:$C,3,False)</f>
        <v>Art</v>
      </c>
      <c r="V5329" s="16">
        <f t="shared" si="4"/>
        <v>4</v>
      </c>
      <c r="W5329" s="17">
        <f t="array" ref="W5329">INDEX(shipping_prices!$C$1:$F6556,MATCH(I5329,shipping_prices!$A$1:$A6556,0),MATCH(M5329,shipping_prices!$C$1:$F$1,0))</f>
        <v>18.02</v>
      </c>
      <c r="X5329" s="15" t="str">
        <f t="shared" si="5"/>
        <v>John StevensonHarlingenTexas</v>
      </c>
      <c r="Y5329" s="15" t="str">
        <f t="shared" si="6"/>
        <v>Low</v>
      </c>
    </row>
    <row r="5330">
      <c r="A5330" s="1">
        <v>42969.0</v>
      </c>
      <c r="B5330" s="2" t="s">
        <v>5850</v>
      </c>
      <c r="C5330" s="2">
        <v>5.0</v>
      </c>
      <c r="D5330" s="2" t="s">
        <v>1274</v>
      </c>
      <c r="E5330" s="2" t="s">
        <v>27</v>
      </c>
      <c r="F5330" s="2" t="s">
        <v>2843</v>
      </c>
      <c r="G5330" s="2" t="s">
        <v>45</v>
      </c>
      <c r="H5330" s="2" t="s">
        <v>288</v>
      </c>
      <c r="I5330" s="2" t="s">
        <v>5851</v>
      </c>
      <c r="J5330" s="2" t="s">
        <v>76</v>
      </c>
      <c r="K5330" s="2" t="s">
        <v>77</v>
      </c>
      <c r="L5330" s="10">
        <v>42973.0</v>
      </c>
      <c r="M5330" s="2" t="s">
        <v>142</v>
      </c>
      <c r="N5330" s="11">
        <v>0.32</v>
      </c>
      <c r="O5330" s="12">
        <v>-14.0</v>
      </c>
      <c r="P5330" s="13">
        <v>-0.06</v>
      </c>
      <c r="Q5330" s="13">
        <v>241.0</v>
      </c>
      <c r="R5330" s="13">
        <f t="shared" si="1"/>
        <v>354.4117647</v>
      </c>
      <c r="S5330" s="14">
        <f t="shared" si="2"/>
        <v>70.88235294</v>
      </c>
      <c r="T5330" s="14">
        <f t="shared" si="3"/>
        <v>-0.05809128631</v>
      </c>
      <c r="U5330" s="15" t="str">
        <f>vlookup(F5330,'Sub categories'!$A:$C,3,False)</f>
        <v>Bookcases</v>
      </c>
      <c r="V5330" s="16">
        <f t="shared" si="4"/>
        <v>4</v>
      </c>
      <c r="W5330" s="17">
        <f t="array" ref="W5330">INDEX(shipping_prices!$C$1:$F6557,MATCH(I5330,shipping_prices!$A$1:$A6557,0),MATCH(M5330,shipping_prices!$C$1:$F$1,0))</f>
        <v>18.02</v>
      </c>
      <c r="X5330" s="15" t="str">
        <f t="shared" si="5"/>
        <v>John StevensonHarlingenTexas</v>
      </c>
      <c r="Y5330" s="15" t="str">
        <f t="shared" si="6"/>
        <v>loss</v>
      </c>
    </row>
    <row r="5331" hidden="1">
      <c r="A5331" s="1">
        <v>42970.0</v>
      </c>
      <c r="B5331" s="2" t="s">
        <v>5852</v>
      </c>
      <c r="C5331" s="2">
        <v>1.0</v>
      </c>
      <c r="D5331" s="2" t="s">
        <v>3930</v>
      </c>
      <c r="E5331" s="2" t="s">
        <v>27</v>
      </c>
      <c r="F5331" s="2" t="s">
        <v>5853</v>
      </c>
      <c r="G5331" s="2" t="s">
        <v>29</v>
      </c>
      <c r="H5331" s="2" t="s">
        <v>79</v>
      </c>
      <c r="I5331" s="2" t="s">
        <v>1359</v>
      </c>
      <c r="J5331" s="2" t="s">
        <v>64</v>
      </c>
      <c r="K5331" s="2" t="s">
        <v>43</v>
      </c>
      <c r="L5331" s="10">
        <v>42982.0</v>
      </c>
      <c r="M5331" s="2" t="s">
        <v>34</v>
      </c>
      <c r="N5331" s="11">
        <v>0.2</v>
      </c>
      <c r="O5331" s="12">
        <v>3.0</v>
      </c>
      <c r="P5331" s="13">
        <v>0.06</v>
      </c>
      <c r="Q5331" s="13">
        <v>56.0</v>
      </c>
      <c r="R5331" s="13">
        <f t="shared" si="1"/>
        <v>70</v>
      </c>
      <c r="S5331" s="14">
        <f t="shared" si="2"/>
        <v>70</v>
      </c>
      <c r="T5331" s="14">
        <f t="shared" si="3"/>
        <v>0.05357142857</v>
      </c>
      <c r="U5331" s="15" t="str">
        <f>vlookup(F5331,'Sub categories'!$A:$C,3,False)</f>
        <v>Phones</v>
      </c>
      <c r="V5331" s="16">
        <f t="shared" si="4"/>
        <v>12</v>
      </c>
      <c r="W5331" s="17">
        <f t="array" ref="W5331">INDEX(shipping_prices!$C$1:$F6558,MATCH(I5331,shipping_prices!$A$1:$A6558,0),MATCH(M5331,shipping_prices!$C$1:$F$1,0))</f>
        <v>14.71</v>
      </c>
      <c r="X5331" s="15" t="str">
        <f t="shared" si="5"/>
        <v>Nora PaigePhoenixArizona</v>
      </c>
      <c r="Y5331" s="15" t="str">
        <f t="shared" si="6"/>
        <v>Low</v>
      </c>
    </row>
    <row r="5332" hidden="1">
      <c r="A5332" s="1">
        <v>42970.0</v>
      </c>
      <c r="B5332" s="2" t="s">
        <v>5854</v>
      </c>
      <c r="C5332" s="2">
        <v>1.0</v>
      </c>
      <c r="D5332" s="2" t="s">
        <v>2727</v>
      </c>
      <c r="E5332" s="2" t="s">
        <v>37</v>
      </c>
      <c r="F5332" s="2" t="s">
        <v>2357</v>
      </c>
      <c r="G5332" s="2" t="s">
        <v>29</v>
      </c>
      <c r="H5332" s="2" t="s">
        <v>220</v>
      </c>
      <c r="I5332" s="2" t="s">
        <v>5855</v>
      </c>
      <c r="J5332" s="2" t="s">
        <v>42</v>
      </c>
      <c r="K5332" s="2" t="s">
        <v>43</v>
      </c>
      <c r="L5332" s="10">
        <v>42981.0</v>
      </c>
      <c r="M5332" s="2" t="s">
        <v>34</v>
      </c>
      <c r="N5332" s="11">
        <v>0.0</v>
      </c>
      <c r="O5332" s="12">
        <v>35.0</v>
      </c>
      <c r="P5332" s="13">
        <v>0.35</v>
      </c>
      <c r="Q5332" s="13">
        <v>100.0</v>
      </c>
      <c r="R5332" s="13">
        <f t="shared" si="1"/>
        <v>100</v>
      </c>
      <c r="S5332" s="14">
        <f t="shared" si="2"/>
        <v>100</v>
      </c>
      <c r="T5332" s="14">
        <f t="shared" si="3"/>
        <v>0.35</v>
      </c>
      <c r="U5332" s="15" t="str">
        <f>vlookup(F5332,'Sub categories'!$A:$C,3,False)</f>
        <v>Accessories</v>
      </c>
      <c r="V5332" s="16">
        <f t="shared" si="4"/>
        <v>11</v>
      </c>
      <c r="W5332" s="17">
        <f t="array" ref="W5332">INDEX(shipping_prices!$C$1:$F6559,MATCH(I5332,shipping_prices!$A$1:$A6559,0),MATCH(M5332,shipping_prices!$C$1:$F$1,0))</f>
        <v>6.91</v>
      </c>
      <c r="X5332" s="15" t="str">
        <f t="shared" si="5"/>
        <v>Grace KellyHesperiaCalifornia</v>
      </c>
      <c r="Y5332" s="15" t="str">
        <f t="shared" si="6"/>
        <v>Low</v>
      </c>
    </row>
    <row r="5333" hidden="1">
      <c r="A5333" s="1">
        <v>42970.0</v>
      </c>
      <c r="B5333" s="2" t="s">
        <v>5854</v>
      </c>
      <c r="C5333" s="2">
        <v>6.0</v>
      </c>
      <c r="D5333" s="2" t="s">
        <v>2727</v>
      </c>
      <c r="E5333" s="2" t="s">
        <v>37</v>
      </c>
      <c r="F5333" s="2" t="s">
        <v>792</v>
      </c>
      <c r="G5333" s="2" t="s">
        <v>39</v>
      </c>
      <c r="H5333" s="2" t="s">
        <v>284</v>
      </c>
      <c r="I5333" s="2" t="s">
        <v>5855</v>
      </c>
      <c r="J5333" s="2" t="s">
        <v>42</v>
      </c>
      <c r="K5333" s="2" t="s">
        <v>43</v>
      </c>
      <c r="L5333" s="10">
        <v>42981.0</v>
      </c>
      <c r="M5333" s="2" t="s">
        <v>34</v>
      </c>
      <c r="N5333" s="11">
        <v>0.2</v>
      </c>
      <c r="O5333" s="12">
        <v>82.0</v>
      </c>
      <c r="P5333" s="13">
        <v>0.33</v>
      </c>
      <c r="Q5333" s="13">
        <v>252.0</v>
      </c>
      <c r="R5333" s="13">
        <f t="shared" si="1"/>
        <v>315</v>
      </c>
      <c r="S5333" s="14">
        <f t="shared" si="2"/>
        <v>52.5</v>
      </c>
      <c r="T5333" s="14">
        <f t="shared" si="3"/>
        <v>0.3253968254</v>
      </c>
      <c r="U5333" s="15" t="str">
        <f>vlookup(F5333,'Sub categories'!$A:$C,3,False)</f>
        <v>Binders</v>
      </c>
      <c r="V5333" s="16">
        <f t="shared" si="4"/>
        <v>11</v>
      </c>
      <c r="W5333" s="17">
        <f t="array" ref="W5333">INDEX(shipping_prices!$C$1:$F6560,MATCH(I5333,shipping_prices!$A$1:$A6560,0),MATCH(M5333,shipping_prices!$C$1:$F$1,0))</f>
        <v>6.91</v>
      </c>
      <c r="X5333" s="15" t="str">
        <f t="shared" si="5"/>
        <v>Grace KellyHesperiaCalifornia</v>
      </c>
      <c r="Y5333" s="15" t="str">
        <f t="shared" si="6"/>
        <v>High</v>
      </c>
    </row>
    <row r="5334">
      <c r="A5334" s="1">
        <v>42970.0</v>
      </c>
      <c r="B5334" s="2" t="s">
        <v>5856</v>
      </c>
      <c r="C5334" s="2">
        <v>2.0</v>
      </c>
      <c r="D5334" s="2" t="s">
        <v>786</v>
      </c>
      <c r="E5334" s="2" t="s">
        <v>49</v>
      </c>
      <c r="F5334" s="2" t="s">
        <v>740</v>
      </c>
      <c r="G5334" s="2" t="s">
        <v>45</v>
      </c>
      <c r="H5334" s="2" t="s">
        <v>227</v>
      </c>
      <c r="I5334" s="2" t="s">
        <v>501</v>
      </c>
      <c r="J5334" s="2" t="s">
        <v>122</v>
      </c>
      <c r="K5334" s="2" t="s">
        <v>54</v>
      </c>
      <c r="L5334" s="10">
        <v>42973.0</v>
      </c>
      <c r="M5334" s="2" t="s">
        <v>142</v>
      </c>
      <c r="N5334" s="11">
        <v>0.0</v>
      </c>
      <c r="O5334" s="12">
        <v>30.0</v>
      </c>
      <c r="P5334" s="13">
        <v>0.25</v>
      </c>
      <c r="Q5334" s="13">
        <v>122.0</v>
      </c>
      <c r="R5334" s="13">
        <f t="shared" si="1"/>
        <v>122</v>
      </c>
      <c r="S5334" s="14">
        <f t="shared" si="2"/>
        <v>61</v>
      </c>
      <c r="T5334" s="14">
        <f t="shared" si="3"/>
        <v>0.2459016393</v>
      </c>
      <c r="U5334" s="15" t="str">
        <f>vlookup(F5334,'Sub categories'!$A:$C,3,False)</f>
        <v>Chairs</v>
      </c>
      <c r="V5334" s="16">
        <f t="shared" si="4"/>
        <v>3</v>
      </c>
      <c r="W5334" s="17">
        <f t="array" ref="W5334">INDEX(shipping_prices!$C$1:$F6561,MATCH(I5334,shipping_prices!$A$1:$A6561,0),MATCH(M5334,shipping_prices!$C$1:$F$1,0))</f>
        <v>17.58</v>
      </c>
      <c r="X5334" s="15" t="str">
        <f t="shared" si="5"/>
        <v>Corey RoperColumbusGeorgia</v>
      </c>
      <c r="Y5334" s="15" t="str">
        <f t="shared" si="6"/>
        <v>Low</v>
      </c>
    </row>
    <row r="5335" hidden="1">
      <c r="A5335" s="1">
        <v>42970.0</v>
      </c>
      <c r="B5335" s="2" t="s">
        <v>5857</v>
      </c>
      <c r="C5335" s="2">
        <v>2.0</v>
      </c>
      <c r="D5335" s="2" t="s">
        <v>2605</v>
      </c>
      <c r="E5335" s="2" t="s">
        <v>37</v>
      </c>
      <c r="F5335" s="2" t="s">
        <v>4508</v>
      </c>
      <c r="G5335" s="2" t="s">
        <v>39</v>
      </c>
      <c r="H5335" s="2" t="s">
        <v>79</v>
      </c>
      <c r="I5335" s="2" t="s">
        <v>501</v>
      </c>
      <c r="J5335" s="2" t="s">
        <v>321</v>
      </c>
      <c r="K5335" s="2" t="s">
        <v>33</v>
      </c>
      <c r="L5335" s="10">
        <v>42970.0</v>
      </c>
      <c r="M5335" s="2" t="s">
        <v>469</v>
      </c>
      <c r="N5335" s="11">
        <v>0.2</v>
      </c>
      <c r="O5335" s="12">
        <v>2.0</v>
      </c>
      <c r="P5335" s="13">
        <v>0.13</v>
      </c>
      <c r="Q5335" s="13">
        <v>14.0</v>
      </c>
      <c r="R5335" s="13">
        <f t="shared" si="1"/>
        <v>17.5</v>
      </c>
      <c r="S5335" s="14">
        <f t="shared" si="2"/>
        <v>8.75</v>
      </c>
      <c r="T5335" s="14">
        <f t="shared" si="3"/>
        <v>0.1428571429</v>
      </c>
      <c r="U5335" s="15" t="str">
        <f>vlookup(F5335,'Sub categories'!$A:$C,3,False)</f>
        <v>Supplies</v>
      </c>
      <c r="V5335" s="16">
        <f t="shared" si="4"/>
        <v>0</v>
      </c>
      <c r="W5335" s="17">
        <f t="array" ref="W5335">INDEX(shipping_prices!$C$1:$F6562,MATCH(I5335,shipping_prices!$A$1:$A6562,0),MATCH(M5335,shipping_prices!$C$1:$F$1,0))</f>
        <v>52.85</v>
      </c>
      <c r="X5335" s="15" t="str">
        <f t="shared" si="5"/>
        <v>Noel StaavosColumbusOhio</v>
      </c>
      <c r="Y5335" s="15" t="str">
        <f t="shared" si="6"/>
        <v>Low</v>
      </c>
    </row>
    <row r="5336" hidden="1">
      <c r="A5336" s="1">
        <v>42970.0</v>
      </c>
      <c r="B5336" s="2" t="s">
        <v>5857</v>
      </c>
      <c r="C5336" s="2">
        <v>5.0</v>
      </c>
      <c r="D5336" s="2" t="s">
        <v>2605</v>
      </c>
      <c r="E5336" s="2" t="s">
        <v>37</v>
      </c>
      <c r="F5336" s="2" t="s">
        <v>2766</v>
      </c>
      <c r="G5336" s="2" t="s">
        <v>39</v>
      </c>
      <c r="H5336" s="2" t="s">
        <v>146</v>
      </c>
      <c r="I5336" s="2" t="s">
        <v>501</v>
      </c>
      <c r="J5336" s="2" t="s">
        <v>321</v>
      </c>
      <c r="K5336" s="2" t="s">
        <v>33</v>
      </c>
      <c r="L5336" s="10">
        <v>42970.0</v>
      </c>
      <c r="M5336" s="2" t="s">
        <v>469</v>
      </c>
      <c r="N5336" s="11">
        <v>0.2</v>
      </c>
      <c r="O5336" s="12">
        <v>-4.0</v>
      </c>
      <c r="P5336" s="13">
        <v>-0.06</v>
      </c>
      <c r="Q5336" s="13">
        <v>65.0</v>
      </c>
      <c r="R5336" s="13">
        <f t="shared" si="1"/>
        <v>81.25</v>
      </c>
      <c r="S5336" s="14">
        <f t="shared" si="2"/>
        <v>16.25</v>
      </c>
      <c r="T5336" s="14">
        <f t="shared" si="3"/>
        <v>-0.06153846154</v>
      </c>
      <c r="U5336" s="15" t="str">
        <f>vlookup(F5336,'Sub categories'!$A:$C,3,False)</f>
        <v>Storage</v>
      </c>
      <c r="V5336" s="16">
        <f t="shared" si="4"/>
        <v>0</v>
      </c>
      <c r="W5336" s="17">
        <f t="array" ref="W5336">INDEX(shipping_prices!$C$1:$F6563,MATCH(I5336,shipping_prices!$A$1:$A6563,0),MATCH(M5336,shipping_prices!$C$1:$F$1,0))</f>
        <v>52.85</v>
      </c>
      <c r="X5336" s="15" t="str">
        <f t="shared" si="5"/>
        <v>Noel StaavosColumbusOhio</v>
      </c>
      <c r="Y5336" s="15" t="str">
        <f t="shared" si="6"/>
        <v>loss</v>
      </c>
    </row>
    <row r="5337">
      <c r="A5337" s="1">
        <v>42970.0</v>
      </c>
      <c r="B5337" s="2" t="s">
        <v>5857</v>
      </c>
      <c r="C5337" s="2">
        <v>3.0</v>
      </c>
      <c r="D5337" s="2" t="s">
        <v>2605</v>
      </c>
      <c r="E5337" s="2" t="s">
        <v>37</v>
      </c>
      <c r="F5337" s="2" t="s">
        <v>1399</v>
      </c>
      <c r="G5337" s="2" t="s">
        <v>45</v>
      </c>
      <c r="H5337" s="2" t="s">
        <v>1400</v>
      </c>
      <c r="I5337" s="2" t="s">
        <v>501</v>
      </c>
      <c r="J5337" s="2" t="s">
        <v>321</v>
      </c>
      <c r="K5337" s="2" t="s">
        <v>33</v>
      </c>
      <c r="L5337" s="10">
        <v>42970.0</v>
      </c>
      <c r="M5337" s="2" t="s">
        <v>469</v>
      </c>
      <c r="N5337" s="11">
        <v>0.4</v>
      </c>
      <c r="O5337" s="12">
        <v>-148.0</v>
      </c>
      <c r="P5337" s="13">
        <v>-0.45</v>
      </c>
      <c r="Q5337" s="13">
        <v>329.0</v>
      </c>
      <c r="R5337" s="13">
        <f t="shared" si="1"/>
        <v>548.3333333</v>
      </c>
      <c r="S5337" s="14">
        <f t="shared" si="2"/>
        <v>182.7777778</v>
      </c>
      <c r="T5337" s="14">
        <f t="shared" si="3"/>
        <v>-0.4498480243</v>
      </c>
      <c r="U5337" s="15" t="str">
        <f>vlookup(F5337,'Sub categories'!$A:$C,3,False)</f>
        <v>Tables</v>
      </c>
      <c r="V5337" s="16">
        <f t="shared" si="4"/>
        <v>0</v>
      </c>
      <c r="W5337" s="17">
        <f t="array" ref="W5337">INDEX(shipping_prices!$C$1:$F6564,MATCH(I5337,shipping_prices!$A$1:$A6564,0),MATCH(M5337,shipping_prices!$C$1:$F$1,0))</f>
        <v>52.85</v>
      </c>
      <c r="X5337" s="15" t="str">
        <f t="shared" si="5"/>
        <v>Noel StaavosColumbusOhio</v>
      </c>
      <c r="Y5337" s="15" t="str">
        <f t="shared" si="6"/>
        <v>loss</v>
      </c>
    </row>
    <row r="5338" hidden="1">
      <c r="A5338" s="1">
        <v>42970.0</v>
      </c>
      <c r="B5338" s="2" t="s">
        <v>5857</v>
      </c>
      <c r="C5338" s="2">
        <v>4.0</v>
      </c>
      <c r="D5338" s="2" t="s">
        <v>2605</v>
      </c>
      <c r="E5338" s="2" t="s">
        <v>37</v>
      </c>
      <c r="F5338" s="2" t="s">
        <v>3409</v>
      </c>
      <c r="G5338" s="2" t="s">
        <v>39</v>
      </c>
      <c r="H5338" s="2" t="s">
        <v>458</v>
      </c>
      <c r="I5338" s="2" t="s">
        <v>501</v>
      </c>
      <c r="J5338" s="2" t="s">
        <v>321</v>
      </c>
      <c r="K5338" s="2" t="s">
        <v>33</v>
      </c>
      <c r="L5338" s="10">
        <v>42970.0</v>
      </c>
      <c r="M5338" s="2" t="s">
        <v>469</v>
      </c>
      <c r="N5338" s="11">
        <v>0.2</v>
      </c>
      <c r="O5338" s="12">
        <v>24.0</v>
      </c>
      <c r="P5338" s="13">
        <v>0.06</v>
      </c>
      <c r="Q5338" s="13">
        <v>387.0</v>
      </c>
      <c r="R5338" s="13">
        <f t="shared" si="1"/>
        <v>483.75</v>
      </c>
      <c r="S5338" s="14">
        <f t="shared" si="2"/>
        <v>120.9375</v>
      </c>
      <c r="T5338" s="14">
        <f t="shared" si="3"/>
        <v>0.06201550388</v>
      </c>
      <c r="U5338" s="15" t="str">
        <f>vlookup(F5338,'Sub categories'!$A:$C,3,False)</f>
        <v>Appliances</v>
      </c>
      <c r="V5338" s="16">
        <f t="shared" si="4"/>
        <v>0</v>
      </c>
      <c r="W5338" s="17">
        <f t="array" ref="W5338">INDEX(shipping_prices!$C$1:$F6565,MATCH(I5338,shipping_prices!$A$1:$A6565,0),MATCH(M5338,shipping_prices!$C$1:$F$1,0))</f>
        <v>52.85</v>
      </c>
      <c r="X5338" s="15" t="str">
        <f t="shared" si="5"/>
        <v>Noel StaavosColumbusOhio</v>
      </c>
      <c r="Y5338" s="15" t="str">
        <f t="shared" si="6"/>
        <v>High</v>
      </c>
    </row>
    <row r="5339">
      <c r="A5339" s="1">
        <v>42970.0</v>
      </c>
      <c r="B5339" s="2" t="s">
        <v>5857</v>
      </c>
      <c r="C5339" s="2">
        <v>5.0</v>
      </c>
      <c r="D5339" s="2" t="s">
        <v>2605</v>
      </c>
      <c r="E5339" s="2" t="s">
        <v>37</v>
      </c>
      <c r="F5339" s="2" t="s">
        <v>2811</v>
      </c>
      <c r="G5339" s="2" t="s">
        <v>45</v>
      </c>
      <c r="H5339" s="2" t="s">
        <v>423</v>
      </c>
      <c r="I5339" s="2" t="s">
        <v>501</v>
      </c>
      <c r="J5339" s="2" t="s">
        <v>321</v>
      </c>
      <c r="K5339" s="2" t="s">
        <v>33</v>
      </c>
      <c r="L5339" s="10">
        <v>42970.0</v>
      </c>
      <c r="M5339" s="2" t="s">
        <v>469</v>
      </c>
      <c r="N5339" s="11">
        <v>0.3</v>
      </c>
      <c r="O5339" s="12">
        <v>-138.0</v>
      </c>
      <c r="P5339" s="13">
        <v>-0.3</v>
      </c>
      <c r="Q5339" s="13">
        <v>458.0</v>
      </c>
      <c r="R5339" s="13">
        <f t="shared" si="1"/>
        <v>654.2857143</v>
      </c>
      <c r="S5339" s="14">
        <f t="shared" si="2"/>
        <v>130.8571429</v>
      </c>
      <c r="T5339" s="14">
        <f t="shared" si="3"/>
        <v>-0.3013100437</v>
      </c>
      <c r="U5339" s="15" t="str">
        <f>vlookup(F5339,'Sub categories'!$A:$C,3,False)</f>
        <v>Chairs</v>
      </c>
      <c r="V5339" s="16">
        <f t="shared" si="4"/>
        <v>0</v>
      </c>
      <c r="W5339" s="17">
        <f t="array" ref="W5339">INDEX(shipping_prices!$C$1:$F6566,MATCH(I5339,shipping_prices!$A$1:$A6566,0),MATCH(M5339,shipping_prices!$C$1:$F$1,0))</f>
        <v>52.85</v>
      </c>
      <c r="X5339" s="15" t="str">
        <f t="shared" si="5"/>
        <v>Noel StaavosColumbusOhio</v>
      </c>
      <c r="Y5339" s="15" t="str">
        <f t="shared" si="6"/>
        <v>loss</v>
      </c>
    </row>
    <row r="5340" hidden="1">
      <c r="A5340" s="1">
        <v>42970.0</v>
      </c>
      <c r="B5340" s="2" t="s">
        <v>5858</v>
      </c>
      <c r="C5340" s="2">
        <v>3.0</v>
      </c>
      <c r="D5340" s="2" t="s">
        <v>1820</v>
      </c>
      <c r="E5340" s="2" t="s">
        <v>49</v>
      </c>
      <c r="F5340" s="2" t="s">
        <v>4373</v>
      </c>
      <c r="G5340" s="2" t="s">
        <v>39</v>
      </c>
      <c r="H5340" s="2" t="s">
        <v>51</v>
      </c>
      <c r="I5340" s="2" t="s">
        <v>1225</v>
      </c>
      <c r="J5340" s="2" t="s">
        <v>76</v>
      </c>
      <c r="K5340" s="2" t="s">
        <v>77</v>
      </c>
      <c r="L5340" s="10">
        <v>42970.0</v>
      </c>
      <c r="M5340" s="2" t="s">
        <v>469</v>
      </c>
      <c r="N5340" s="11">
        <v>0.2</v>
      </c>
      <c r="O5340" s="12">
        <v>3.0</v>
      </c>
      <c r="P5340" s="13">
        <v>0.31</v>
      </c>
      <c r="Q5340" s="13">
        <v>10.0</v>
      </c>
      <c r="R5340" s="13">
        <f t="shared" si="1"/>
        <v>12.5</v>
      </c>
      <c r="S5340" s="14">
        <f t="shared" si="2"/>
        <v>4.166666667</v>
      </c>
      <c r="T5340" s="14">
        <f t="shared" si="3"/>
        <v>0.3</v>
      </c>
      <c r="U5340" s="15" t="str">
        <f>vlookup(F5340,'Sub categories'!$A:$C,3,False)</f>
        <v>Paper</v>
      </c>
      <c r="V5340" s="16">
        <f t="shared" si="4"/>
        <v>0</v>
      </c>
      <c r="W5340" s="17">
        <f t="array" ref="W5340">INDEX(shipping_prices!$C$1:$F6567,MATCH(I5340,shipping_prices!$A$1:$A6567,0),MATCH(M5340,shipping_prices!$C$1:$F$1,0))</f>
        <v>52.31</v>
      </c>
      <c r="X5340" s="15" t="str">
        <f t="shared" si="5"/>
        <v>Steven RoelleDallasTexas</v>
      </c>
      <c r="Y5340" s="15" t="str">
        <f t="shared" si="6"/>
        <v>Low</v>
      </c>
    </row>
    <row r="5341" hidden="1">
      <c r="A5341" s="1">
        <v>42970.0</v>
      </c>
      <c r="B5341" s="2" t="s">
        <v>5859</v>
      </c>
      <c r="C5341" s="2">
        <v>2.0</v>
      </c>
      <c r="D5341" s="2" t="s">
        <v>3628</v>
      </c>
      <c r="E5341" s="2" t="s">
        <v>37</v>
      </c>
      <c r="F5341" s="2" t="s">
        <v>203</v>
      </c>
      <c r="G5341" s="2" t="s">
        <v>39</v>
      </c>
      <c r="H5341" s="2" t="s">
        <v>130</v>
      </c>
      <c r="I5341" s="2" t="s">
        <v>250</v>
      </c>
      <c r="J5341" s="2" t="s">
        <v>251</v>
      </c>
      <c r="K5341" s="2" t="s">
        <v>54</v>
      </c>
      <c r="L5341" s="10">
        <v>42973.0</v>
      </c>
      <c r="M5341" s="2" t="s">
        <v>90</v>
      </c>
      <c r="N5341" s="11">
        <v>0.2</v>
      </c>
      <c r="O5341" s="12">
        <v>4.0</v>
      </c>
      <c r="P5341" s="13">
        <v>0.09</v>
      </c>
      <c r="Q5341" s="13">
        <v>45.0</v>
      </c>
      <c r="R5341" s="13">
        <f t="shared" si="1"/>
        <v>56.25</v>
      </c>
      <c r="S5341" s="14">
        <f t="shared" si="2"/>
        <v>28.125</v>
      </c>
      <c r="T5341" s="14">
        <f t="shared" si="3"/>
        <v>0.08888888889</v>
      </c>
      <c r="U5341" s="15" t="str">
        <f>vlookup(F5341,'Sub categories'!$A:$C,3,False)</f>
        <v>Storage</v>
      </c>
      <c r="V5341" s="16">
        <f t="shared" si="4"/>
        <v>3</v>
      </c>
      <c r="W5341" s="17">
        <f t="array" ref="W5341">INDEX(shipping_prices!$C$1:$F6568,MATCH(I5341,shipping_prices!$A$1:$A6568,0),MATCH(M5341,shipping_prices!$C$1:$F$1,0))</f>
        <v>3.59</v>
      </c>
      <c r="X5341" s="15" t="str">
        <f t="shared" si="5"/>
        <v>Elpida RittenbachCharlotteNorth Carolina</v>
      </c>
      <c r="Y5341" s="15" t="str">
        <f t="shared" si="6"/>
        <v>Low</v>
      </c>
    </row>
    <row r="5342" hidden="1">
      <c r="A5342" s="1">
        <v>42970.0</v>
      </c>
      <c r="B5342" s="2" t="s">
        <v>5859</v>
      </c>
      <c r="C5342" s="2">
        <v>2.0</v>
      </c>
      <c r="D5342" s="2" t="s">
        <v>3628</v>
      </c>
      <c r="E5342" s="2" t="s">
        <v>37</v>
      </c>
      <c r="F5342" s="2" t="s">
        <v>4770</v>
      </c>
      <c r="G5342" s="2" t="s">
        <v>39</v>
      </c>
      <c r="H5342" s="2" t="s">
        <v>352</v>
      </c>
      <c r="I5342" s="2" t="s">
        <v>250</v>
      </c>
      <c r="J5342" s="2" t="s">
        <v>251</v>
      </c>
      <c r="K5342" s="2" t="s">
        <v>54</v>
      </c>
      <c r="L5342" s="10">
        <v>42973.0</v>
      </c>
      <c r="M5342" s="2" t="s">
        <v>90</v>
      </c>
      <c r="N5342" s="11">
        <v>0.2</v>
      </c>
      <c r="O5342" s="12">
        <v>-35.0</v>
      </c>
      <c r="P5342" s="13">
        <v>-0.19</v>
      </c>
      <c r="Q5342" s="13">
        <v>185.0</v>
      </c>
      <c r="R5342" s="13">
        <f t="shared" si="1"/>
        <v>231.25</v>
      </c>
      <c r="S5342" s="14">
        <f t="shared" si="2"/>
        <v>115.625</v>
      </c>
      <c r="T5342" s="14">
        <f t="shared" si="3"/>
        <v>-0.1891891892</v>
      </c>
      <c r="U5342" s="15" t="str">
        <f>vlookup(F5342,'Sub categories'!$A:$C,3,False)</f>
        <v>Supplies</v>
      </c>
      <c r="V5342" s="16">
        <f t="shared" si="4"/>
        <v>3</v>
      </c>
      <c r="W5342" s="17">
        <f t="array" ref="W5342">INDEX(shipping_prices!$C$1:$F6569,MATCH(I5342,shipping_prices!$A$1:$A6569,0),MATCH(M5342,shipping_prices!$C$1:$F$1,0))</f>
        <v>3.59</v>
      </c>
      <c r="X5342" s="15" t="str">
        <f t="shared" si="5"/>
        <v>Elpida RittenbachCharlotteNorth Carolina</v>
      </c>
      <c r="Y5342" s="15" t="str">
        <f t="shared" si="6"/>
        <v>loss</v>
      </c>
    </row>
    <row r="5343">
      <c r="A5343" s="1">
        <v>42970.0</v>
      </c>
      <c r="B5343" s="2" t="s">
        <v>5859</v>
      </c>
      <c r="C5343" s="2">
        <v>10.0</v>
      </c>
      <c r="D5343" s="2" t="s">
        <v>3628</v>
      </c>
      <c r="E5343" s="2" t="s">
        <v>37</v>
      </c>
      <c r="F5343" s="2" t="s">
        <v>2694</v>
      </c>
      <c r="G5343" s="2" t="s">
        <v>45</v>
      </c>
      <c r="H5343" s="2" t="s">
        <v>79</v>
      </c>
      <c r="I5343" s="2" t="s">
        <v>250</v>
      </c>
      <c r="J5343" s="2" t="s">
        <v>251</v>
      </c>
      <c r="K5343" s="2" t="s">
        <v>54</v>
      </c>
      <c r="L5343" s="10">
        <v>42973.0</v>
      </c>
      <c r="M5343" s="2" t="s">
        <v>90</v>
      </c>
      <c r="N5343" s="11">
        <v>0.4</v>
      </c>
      <c r="O5343" s="12">
        <v>-292.0</v>
      </c>
      <c r="P5343" s="13">
        <v>-0.33</v>
      </c>
      <c r="Q5343" s="13">
        <v>876.0</v>
      </c>
      <c r="R5343" s="13">
        <f t="shared" si="1"/>
        <v>1460</v>
      </c>
      <c r="S5343" s="14">
        <f t="shared" si="2"/>
        <v>146</v>
      </c>
      <c r="T5343" s="14">
        <f t="shared" si="3"/>
        <v>-0.3333333333</v>
      </c>
      <c r="U5343" s="15" t="str">
        <f>vlookup(F5343,'Sub categories'!$A:$C,3,False)</f>
        <v>Tables</v>
      </c>
      <c r="V5343" s="16">
        <f t="shared" si="4"/>
        <v>3</v>
      </c>
      <c r="W5343" s="17">
        <f t="array" ref="W5343">INDEX(shipping_prices!$C$1:$F6570,MATCH(I5343,shipping_prices!$A$1:$A6570,0),MATCH(M5343,shipping_prices!$C$1:$F$1,0))</f>
        <v>3.59</v>
      </c>
      <c r="X5343" s="15" t="str">
        <f t="shared" si="5"/>
        <v>Elpida RittenbachCharlotteNorth Carolina</v>
      </c>
      <c r="Y5343" s="15" t="str">
        <f t="shared" si="6"/>
        <v>loss</v>
      </c>
    </row>
    <row r="5344" hidden="1">
      <c r="A5344" s="1">
        <v>42970.0</v>
      </c>
      <c r="B5344" s="2" t="s">
        <v>5860</v>
      </c>
      <c r="C5344" s="2">
        <v>6.0</v>
      </c>
      <c r="D5344" s="2" t="s">
        <v>3242</v>
      </c>
      <c r="E5344" s="2" t="s">
        <v>37</v>
      </c>
      <c r="F5344" s="2" t="s">
        <v>1470</v>
      </c>
      <c r="G5344" s="2" t="s">
        <v>39</v>
      </c>
      <c r="H5344" s="2" t="s">
        <v>1471</v>
      </c>
      <c r="I5344" s="2" t="s">
        <v>4518</v>
      </c>
      <c r="J5344" s="2" t="s">
        <v>97</v>
      </c>
      <c r="K5344" s="2" t="s">
        <v>77</v>
      </c>
      <c r="L5344" s="10">
        <v>42975.0</v>
      </c>
      <c r="M5344" s="2" t="s">
        <v>142</v>
      </c>
      <c r="N5344" s="11">
        <v>0.1</v>
      </c>
      <c r="O5344" s="12">
        <v>30.0</v>
      </c>
      <c r="P5344" s="13">
        <v>0.18</v>
      </c>
      <c r="Q5344" s="13">
        <v>167.0</v>
      </c>
      <c r="R5344" s="13">
        <f t="shared" si="1"/>
        <v>185.5555556</v>
      </c>
      <c r="S5344" s="14">
        <f t="shared" si="2"/>
        <v>30.92592593</v>
      </c>
      <c r="T5344" s="14">
        <f t="shared" si="3"/>
        <v>0.1796407186</v>
      </c>
      <c r="U5344" s="15" t="str">
        <f>vlookup(F5344,'Sub categories'!$A:$C,3,False)</f>
        <v>Appliances</v>
      </c>
      <c r="V5344" s="16">
        <f t="shared" si="4"/>
        <v>5</v>
      </c>
      <c r="W5344" s="17">
        <f t="array" ref="W5344">INDEX(shipping_prices!$C$1:$F6571,MATCH(I5344,shipping_prices!$A$1:$A6571,0),MATCH(M5344,shipping_prices!$C$1:$F$1,0))</f>
        <v>22.59</v>
      </c>
      <c r="X5344" s="15" t="str">
        <f t="shared" si="5"/>
        <v>Victoria BrennanLincoln ParkMichigan</v>
      </c>
      <c r="Y5344" s="15" t="str">
        <f t="shared" si="6"/>
        <v>Low</v>
      </c>
    </row>
    <row r="5345">
      <c r="A5345" s="1">
        <v>42970.0</v>
      </c>
      <c r="B5345" s="2" t="s">
        <v>5861</v>
      </c>
      <c r="C5345" s="2">
        <v>1.0</v>
      </c>
      <c r="D5345" s="2" t="s">
        <v>735</v>
      </c>
      <c r="E5345" s="2" t="s">
        <v>49</v>
      </c>
      <c r="F5345" s="2" t="s">
        <v>4991</v>
      </c>
      <c r="G5345" s="2" t="s">
        <v>45</v>
      </c>
      <c r="H5345" s="2" t="s">
        <v>130</v>
      </c>
      <c r="I5345" s="2" t="s">
        <v>228</v>
      </c>
      <c r="J5345" s="2" t="s">
        <v>42</v>
      </c>
      <c r="K5345" s="2" t="s">
        <v>43</v>
      </c>
      <c r="L5345" s="10">
        <v>42973.0</v>
      </c>
      <c r="M5345" s="2" t="s">
        <v>34</v>
      </c>
      <c r="N5345" s="11">
        <v>0.0</v>
      </c>
      <c r="O5345" s="12">
        <v>3.0</v>
      </c>
      <c r="P5345" s="13">
        <v>0.28</v>
      </c>
      <c r="Q5345" s="13">
        <v>10.0</v>
      </c>
      <c r="R5345" s="13">
        <f t="shared" si="1"/>
        <v>10</v>
      </c>
      <c r="S5345" s="14">
        <f t="shared" si="2"/>
        <v>10</v>
      </c>
      <c r="T5345" s="14">
        <f t="shared" si="3"/>
        <v>0.3</v>
      </c>
      <c r="U5345" s="15" t="str">
        <f>vlookup(F5345,'Sub categories'!$A:$C,3,False)</f>
        <v>Furnishings</v>
      </c>
      <c r="V5345" s="16">
        <f t="shared" si="4"/>
        <v>3</v>
      </c>
      <c r="W5345" s="17">
        <f t="array" ref="W5345">INDEX(shipping_prices!$C$1:$F6572,MATCH(I5345,shipping_prices!$A$1:$A6572,0),MATCH(M5345,shipping_prices!$C$1:$F$1,0))</f>
        <v>9.52</v>
      </c>
      <c r="X5345" s="15" t="str">
        <f t="shared" si="5"/>
        <v>Ben FerrerSacramentoCalifornia</v>
      </c>
      <c r="Y5345" s="15" t="str">
        <f t="shared" si="6"/>
        <v>Low</v>
      </c>
    </row>
    <row r="5346" hidden="1">
      <c r="A5346" s="1">
        <v>42970.0</v>
      </c>
      <c r="B5346" s="2" t="s">
        <v>5862</v>
      </c>
      <c r="C5346" s="2">
        <v>3.0</v>
      </c>
      <c r="D5346" s="2" t="s">
        <v>2943</v>
      </c>
      <c r="E5346" s="2" t="s">
        <v>27</v>
      </c>
      <c r="F5346" s="2" t="s">
        <v>2513</v>
      </c>
      <c r="G5346" s="2" t="s">
        <v>39</v>
      </c>
      <c r="H5346" s="2" t="s">
        <v>2514</v>
      </c>
      <c r="I5346" s="2" t="s">
        <v>366</v>
      </c>
      <c r="J5346" s="2" t="s">
        <v>122</v>
      </c>
      <c r="K5346" s="2" t="s">
        <v>54</v>
      </c>
      <c r="L5346" s="10">
        <v>42974.0</v>
      </c>
      <c r="M5346" s="2" t="s">
        <v>90</v>
      </c>
      <c r="N5346" s="11">
        <v>0.0</v>
      </c>
      <c r="O5346" s="12">
        <v>10.0</v>
      </c>
      <c r="P5346" s="13">
        <v>0.27</v>
      </c>
      <c r="Q5346" s="13">
        <v>36.0</v>
      </c>
      <c r="R5346" s="13">
        <f t="shared" si="1"/>
        <v>36</v>
      </c>
      <c r="S5346" s="14">
        <f t="shared" si="2"/>
        <v>12</v>
      </c>
      <c r="T5346" s="14">
        <f t="shared" si="3"/>
        <v>0.2777777778</v>
      </c>
      <c r="U5346" s="15" t="str">
        <f>vlookup(F5346,'Sub categories'!$A:$C,3,False)</f>
        <v>Art</v>
      </c>
      <c r="V5346" s="16">
        <f t="shared" si="4"/>
        <v>4</v>
      </c>
      <c r="W5346" s="17">
        <f t="array" ref="W5346">INDEX(shipping_prices!$C$1:$F6573,MATCH(I5346,shipping_prices!$A$1:$A6573,0),MATCH(M5346,shipping_prices!$C$1:$F$1,0))</f>
        <v>3.19</v>
      </c>
      <c r="X5346" s="15" t="str">
        <f t="shared" si="5"/>
        <v>Philip FoxSandy SpringsGeorgia</v>
      </c>
      <c r="Y5346" s="15" t="str">
        <f t="shared" si="6"/>
        <v>Low</v>
      </c>
    </row>
    <row r="5347">
      <c r="A5347" s="1">
        <v>42973.0</v>
      </c>
      <c r="B5347" s="2" t="s">
        <v>5862</v>
      </c>
      <c r="C5347" s="2">
        <v>7.0</v>
      </c>
      <c r="D5347" s="2" t="s">
        <v>2943</v>
      </c>
      <c r="E5347" s="2" t="s">
        <v>27</v>
      </c>
      <c r="F5347" s="2" t="s">
        <v>3482</v>
      </c>
      <c r="G5347" s="2" t="s">
        <v>45</v>
      </c>
      <c r="H5347" s="2" t="s">
        <v>206</v>
      </c>
      <c r="I5347" s="2" t="s">
        <v>366</v>
      </c>
      <c r="J5347" s="2" t="s">
        <v>122</v>
      </c>
      <c r="K5347" s="2" t="s">
        <v>54</v>
      </c>
      <c r="L5347" s="10">
        <v>42974.0</v>
      </c>
      <c r="M5347" s="2" t="s">
        <v>90</v>
      </c>
      <c r="N5347" s="11">
        <v>0.0</v>
      </c>
      <c r="O5347" s="12">
        <v>291.0</v>
      </c>
      <c r="P5347" s="13">
        <v>0.23</v>
      </c>
      <c r="Q5347" s="13">
        <v>1267.0</v>
      </c>
      <c r="R5347" s="13">
        <f t="shared" si="1"/>
        <v>1267</v>
      </c>
      <c r="S5347" s="14">
        <f t="shared" si="2"/>
        <v>181</v>
      </c>
      <c r="T5347" s="14">
        <f t="shared" si="3"/>
        <v>0.2296764009</v>
      </c>
      <c r="U5347" s="15" t="str">
        <f>vlookup(F5347,'Sub categories'!$A:$C,3,False)</f>
        <v>Bookcases</v>
      </c>
      <c r="V5347" s="16">
        <f t="shared" si="4"/>
        <v>1</v>
      </c>
      <c r="W5347" s="17">
        <f t="array" ref="W5347">INDEX(shipping_prices!$C$1:$F6574,MATCH(I5347,shipping_prices!$A$1:$A6574,0),MATCH(M5347,shipping_prices!$C$1:$F$1,0))</f>
        <v>3.19</v>
      </c>
      <c r="X5347" s="15" t="str">
        <f t="shared" si="5"/>
        <v>Philip FoxSandy SpringsGeorgia</v>
      </c>
      <c r="Y5347" s="15" t="str">
        <f t="shared" si="6"/>
        <v>High</v>
      </c>
    </row>
    <row r="5348" hidden="1">
      <c r="A5348" s="1">
        <v>42973.0</v>
      </c>
      <c r="B5348" s="2" t="s">
        <v>5863</v>
      </c>
      <c r="C5348" s="2">
        <v>6.0</v>
      </c>
      <c r="D5348" s="2" t="s">
        <v>947</v>
      </c>
      <c r="E5348" s="2" t="s">
        <v>27</v>
      </c>
      <c r="F5348" s="2" t="s">
        <v>1833</v>
      </c>
      <c r="G5348" s="2" t="s">
        <v>39</v>
      </c>
      <c r="H5348" s="2" t="s">
        <v>58</v>
      </c>
      <c r="I5348" s="2" t="s">
        <v>1000</v>
      </c>
      <c r="J5348" s="2" t="s">
        <v>321</v>
      </c>
      <c r="K5348" s="2" t="s">
        <v>33</v>
      </c>
      <c r="L5348" s="10">
        <v>42978.0</v>
      </c>
      <c r="M5348" s="2" t="s">
        <v>34</v>
      </c>
      <c r="N5348" s="11">
        <v>0.7</v>
      </c>
      <c r="O5348" s="12">
        <v>-6.0</v>
      </c>
      <c r="P5348" s="13">
        <v>-0.73</v>
      </c>
      <c r="Q5348" s="13">
        <v>9.0</v>
      </c>
      <c r="R5348" s="13">
        <f t="shared" si="1"/>
        <v>30</v>
      </c>
      <c r="S5348" s="14">
        <f t="shared" si="2"/>
        <v>5</v>
      </c>
      <c r="T5348" s="14">
        <f t="shared" si="3"/>
        <v>-0.6666666667</v>
      </c>
      <c r="U5348" s="15" t="str">
        <f>vlookup(F5348,'Sub categories'!$A:$C,3,False)</f>
        <v>Binders</v>
      </c>
      <c r="V5348" s="16">
        <f t="shared" si="4"/>
        <v>5</v>
      </c>
      <c r="W5348" s="17">
        <f t="array" ref="W5348">INDEX(shipping_prices!$C$1:$F6575,MATCH(I5348,shipping_prices!$A$1:$A6575,0),MATCH(M5348,shipping_prices!$C$1:$F$1,0))</f>
        <v>13.94</v>
      </c>
      <c r="X5348" s="15" t="str">
        <f t="shared" si="5"/>
        <v>Maribeth DonaLancasterOhio</v>
      </c>
      <c r="Y5348" s="15" t="str">
        <f t="shared" si="6"/>
        <v>loss</v>
      </c>
    </row>
    <row r="5349" hidden="1">
      <c r="A5349" s="1">
        <v>42973.0</v>
      </c>
      <c r="B5349" s="2" t="s">
        <v>5863</v>
      </c>
      <c r="C5349" s="2">
        <v>2.0</v>
      </c>
      <c r="D5349" s="2" t="s">
        <v>947</v>
      </c>
      <c r="E5349" s="2" t="s">
        <v>27</v>
      </c>
      <c r="F5349" s="2" t="s">
        <v>2116</v>
      </c>
      <c r="G5349" s="2" t="s">
        <v>39</v>
      </c>
      <c r="H5349" s="2" t="s">
        <v>79</v>
      </c>
      <c r="I5349" s="2" t="s">
        <v>1000</v>
      </c>
      <c r="J5349" s="2" t="s">
        <v>321</v>
      </c>
      <c r="K5349" s="2" t="s">
        <v>33</v>
      </c>
      <c r="L5349" s="10">
        <v>42978.0</v>
      </c>
      <c r="M5349" s="2" t="s">
        <v>34</v>
      </c>
      <c r="N5349" s="11">
        <v>0.7</v>
      </c>
      <c r="O5349" s="12">
        <v>-7.0</v>
      </c>
      <c r="P5349" s="13">
        <v>-0.83</v>
      </c>
      <c r="Q5349" s="13">
        <v>9.0</v>
      </c>
      <c r="R5349" s="13">
        <f t="shared" si="1"/>
        <v>30</v>
      </c>
      <c r="S5349" s="14">
        <f t="shared" si="2"/>
        <v>15</v>
      </c>
      <c r="T5349" s="14">
        <f t="shared" si="3"/>
        <v>-0.7777777778</v>
      </c>
      <c r="U5349" s="15" t="str">
        <f>vlookup(F5349,'Sub categories'!$A:$C,3,False)</f>
        <v>Binders</v>
      </c>
      <c r="V5349" s="16">
        <f t="shared" si="4"/>
        <v>5</v>
      </c>
      <c r="W5349" s="17">
        <f t="array" ref="W5349">INDEX(shipping_prices!$C$1:$F6576,MATCH(I5349,shipping_prices!$A$1:$A6576,0),MATCH(M5349,shipping_prices!$C$1:$F$1,0))</f>
        <v>13.94</v>
      </c>
      <c r="X5349" s="15" t="str">
        <f t="shared" si="5"/>
        <v>Maribeth DonaLancasterOhio</v>
      </c>
      <c r="Y5349" s="15" t="str">
        <f t="shared" si="6"/>
        <v>loss</v>
      </c>
    </row>
    <row r="5350">
      <c r="A5350" s="1">
        <v>42973.0</v>
      </c>
      <c r="B5350" s="2" t="s">
        <v>5863</v>
      </c>
      <c r="C5350" s="2">
        <v>2.0</v>
      </c>
      <c r="D5350" s="2" t="s">
        <v>947</v>
      </c>
      <c r="E5350" s="2" t="s">
        <v>27</v>
      </c>
      <c r="F5350" s="2" t="s">
        <v>2529</v>
      </c>
      <c r="G5350" s="2" t="s">
        <v>45</v>
      </c>
      <c r="H5350" s="2" t="s">
        <v>227</v>
      </c>
      <c r="I5350" s="2" t="s">
        <v>1000</v>
      </c>
      <c r="J5350" s="2" t="s">
        <v>321</v>
      </c>
      <c r="K5350" s="2" t="s">
        <v>33</v>
      </c>
      <c r="L5350" s="10">
        <v>42978.0</v>
      </c>
      <c r="M5350" s="2" t="s">
        <v>34</v>
      </c>
      <c r="N5350" s="11">
        <v>0.3</v>
      </c>
      <c r="O5350" s="12">
        <v>-1.0</v>
      </c>
      <c r="P5350" s="13">
        <v>-0.01</v>
      </c>
      <c r="Q5350" s="13">
        <v>85.0</v>
      </c>
      <c r="R5350" s="13">
        <f t="shared" si="1"/>
        <v>121.4285714</v>
      </c>
      <c r="S5350" s="14">
        <f t="shared" si="2"/>
        <v>60.71428571</v>
      </c>
      <c r="T5350" s="14">
        <f t="shared" si="3"/>
        <v>-0.01176470588</v>
      </c>
      <c r="U5350" s="15" t="str">
        <f>vlookup(F5350,'Sub categories'!$A:$C,3,False)</f>
        <v>Chairs</v>
      </c>
      <c r="V5350" s="16">
        <f t="shared" si="4"/>
        <v>5</v>
      </c>
      <c r="W5350" s="17">
        <f t="array" ref="W5350">INDEX(shipping_prices!$C$1:$F6577,MATCH(I5350,shipping_prices!$A$1:$A6577,0),MATCH(M5350,shipping_prices!$C$1:$F$1,0))</f>
        <v>13.94</v>
      </c>
      <c r="X5350" s="15" t="str">
        <f t="shared" si="5"/>
        <v>Maribeth DonaLancasterOhio</v>
      </c>
      <c r="Y5350" s="15" t="str">
        <f t="shared" si="6"/>
        <v>loss</v>
      </c>
    </row>
    <row r="5351" hidden="1">
      <c r="A5351" s="1">
        <v>42973.0</v>
      </c>
      <c r="B5351" s="2" t="s">
        <v>5864</v>
      </c>
      <c r="C5351" s="2">
        <v>13.0</v>
      </c>
      <c r="D5351" s="2" t="s">
        <v>3764</v>
      </c>
      <c r="E5351" s="2" t="s">
        <v>37</v>
      </c>
      <c r="F5351" s="2" t="s">
        <v>5865</v>
      </c>
      <c r="G5351" s="2" t="s">
        <v>39</v>
      </c>
      <c r="H5351" s="2" t="s">
        <v>79</v>
      </c>
      <c r="I5351" s="2" t="s">
        <v>928</v>
      </c>
      <c r="J5351" s="2" t="s">
        <v>32</v>
      </c>
      <c r="K5351" s="2" t="s">
        <v>33</v>
      </c>
      <c r="L5351" s="10">
        <v>42983.0</v>
      </c>
      <c r="M5351" s="2" t="s">
        <v>34</v>
      </c>
      <c r="N5351" s="11">
        <v>0.2</v>
      </c>
      <c r="O5351" s="12">
        <v>78.0</v>
      </c>
      <c r="P5351" s="13">
        <v>0.35</v>
      </c>
      <c r="Q5351" s="13">
        <v>222.0</v>
      </c>
      <c r="R5351" s="13">
        <f t="shared" si="1"/>
        <v>277.5</v>
      </c>
      <c r="S5351" s="14">
        <f t="shared" si="2"/>
        <v>21.34615385</v>
      </c>
      <c r="T5351" s="14">
        <f t="shared" si="3"/>
        <v>0.3513513514</v>
      </c>
      <c r="U5351" s="15" t="str">
        <f>vlookup(F5351,'Sub categories'!$A:$C,3,False)</f>
        <v>Binders</v>
      </c>
      <c r="V5351" s="16">
        <f t="shared" si="4"/>
        <v>10</v>
      </c>
      <c r="W5351" s="17">
        <f t="array" ref="W5351">INDEX(shipping_prices!$C$1:$F6578,MATCH(I5351,shipping_prices!$A$1:$A6578,0),MATCH(M5351,shipping_prices!$C$1:$F$1,0))</f>
        <v>6.35</v>
      </c>
      <c r="X5351" s="15" t="str">
        <f t="shared" si="5"/>
        <v>Dave PoirierHempsteadNew York</v>
      </c>
      <c r="Y5351" s="15" t="str">
        <f t="shared" si="6"/>
        <v>High</v>
      </c>
    </row>
    <row r="5352" hidden="1">
      <c r="A5352" s="1">
        <v>42973.0</v>
      </c>
      <c r="B5352" s="2" t="s">
        <v>5864</v>
      </c>
      <c r="C5352" s="2">
        <v>2.0</v>
      </c>
      <c r="D5352" s="2" t="s">
        <v>3764</v>
      </c>
      <c r="E5352" s="2" t="s">
        <v>37</v>
      </c>
      <c r="F5352" s="2" t="s">
        <v>1385</v>
      </c>
      <c r="G5352" s="2" t="s">
        <v>29</v>
      </c>
      <c r="H5352" s="2" t="s">
        <v>1386</v>
      </c>
      <c r="I5352" s="2" t="s">
        <v>928</v>
      </c>
      <c r="J5352" s="2" t="s">
        <v>32</v>
      </c>
      <c r="K5352" s="2" t="s">
        <v>33</v>
      </c>
      <c r="L5352" s="10">
        <v>42983.0</v>
      </c>
      <c r="M5352" s="2" t="s">
        <v>34</v>
      </c>
      <c r="N5352" s="11">
        <v>0.2</v>
      </c>
      <c r="O5352" s="12">
        <v>90.0</v>
      </c>
      <c r="P5352" s="13">
        <v>0.19</v>
      </c>
      <c r="Q5352" s="13">
        <v>480.0</v>
      </c>
      <c r="R5352" s="13">
        <f t="shared" si="1"/>
        <v>600</v>
      </c>
      <c r="S5352" s="14">
        <f t="shared" si="2"/>
        <v>300</v>
      </c>
      <c r="T5352" s="14">
        <f t="shared" si="3"/>
        <v>0.1875</v>
      </c>
      <c r="U5352" s="15" t="str">
        <f>vlookup(F5352,'Sub categories'!$A:$C,3,False)</f>
        <v>Copiers</v>
      </c>
      <c r="V5352" s="16">
        <f t="shared" si="4"/>
        <v>10</v>
      </c>
      <c r="W5352" s="17">
        <f t="array" ref="W5352">INDEX(shipping_prices!$C$1:$F6579,MATCH(I5352,shipping_prices!$A$1:$A6579,0),MATCH(M5352,shipping_prices!$C$1:$F$1,0))</f>
        <v>6.35</v>
      </c>
      <c r="X5352" s="15" t="str">
        <f t="shared" si="5"/>
        <v>Dave PoirierHempsteadNew York</v>
      </c>
      <c r="Y5352" s="15" t="str">
        <f t="shared" si="6"/>
        <v>High</v>
      </c>
    </row>
    <row r="5353" hidden="1">
      <c r="A5353" s="1">
        <v>42973.0</v>
      </c>
      <c r="B5353" s="2" t="s">
        <v>5864</v>
      </c>
      <c r="C5353" s="2">
        <v>7.0</v>
      </c>
      <c r="D5353" s="2" t="s">
        <v>3764</v>
      </c>
      <c r="E5353" s="2" t="s">
        <v>37</v>
      </c>
      <c r="F5353" s="2" t="s">
        <v>4602</v>
      </c>
      <c r="G5353" s="2" t="s">
        <v>39</v>
      </c>
      <c r="H5353" s="2" t="s">
        <v>284</v>
      </c>
      <c r="I5353" s="2" t="s">
        <v>928</v>
      </c>
      <c r="J5353" s="2" t="s">
        <v>32</v>
      </c>
      <c r="K5353" s="2" t="s">
        <v>33</v>
      </c>
      <c r="L5353" s="10">
        <v>42983.0</v>
      </c>
      <c r="M5353" s="2" t="s">
        <v>34</v>
      </c>
      <c r="N5353" s="11">
        <v>0.2</v>
      </c>
      <c r="O5353" s="12">
        <v>315.0</v>
      </c>
      <c r="P5353" s="13">
        <v>0.33</v>
      </c>
      <c r="Q5353" s="13">
        <v>969.0</v>
      </c>
      <c r="R5353" s="13">
        <f t="shared" si="1"/>
        <v>1211.25</v>
      </c>
      <c r="S5353" s="14">
        <f t="shared" si="2"/>
        <v>173.0357143</v>
      </c>
      <c r="T5353" s="14">
        <f t="shared" si="3"/>
        <v>0.3250773994</v>
      </c>
      <c r="U5353" s="15" t="str">
        <f>vlookup(F5353,'Sub categories'!$A:$C,3,False)</f>
        <v>Binders</v>
      </c>
      <c r="V5353" s="16">
        <f t="shared" si="4"/>
        <v>10</v>
      </c>
      <c r="W5353" s="17">
        <f t="array" ref="W5353">INDEX(shipping_prices!$C$1:$F6580,MATCH(I5353,shipping_prices!$A$1:$A6580,0),MATCH(M5353,shipping_prices!$C$1:$F$1,0))</f>
        <v>6.35</v>
      </c>
      <c r="X5353" s="15" t="str">
        <f t="shared" si="5"/>
        <v>Dave PoirierHempsteadNew York</v>
      </c>
      <c r="Y5353" s="15" t="str">
        <f t="shared" si="6"/>
        <v>High</v>
      </c>
    </row>
    <row r="5354" hidden="1">
      <c r="A5354" s="1">
        <v>42973.0</v>
      </c>
      <c r="B5354" s="2" t="s">
        <v>5866</v>
      </c>
      <c r="C5354" s="2">
        <v>4.0</v>
      </c>
      <c r="D5354" s="2" t="s">
        <v>48</v>
      </c>
      <c r="E5354" s="2" t="s">
        <v>49</v>
      </c>
      <c r="F5354" s="2" t="s">
        <v>1706</v>
      </c>
      <c r="G5354" s="2" t="s">
        <v>39</v>
      </c>
      <c r="H5354" s="2" t="s">
        <v>182</v>
      </c>
      <c r="I5354" s="2" t="s">
        <v>3954</v>
      </c>
      <c r="J5354" s="2" t="s">
        <v>141</v>
      </c>
      <c r="K5354" s="2" t="s">
        <v>77</v>
      </c>
      <c r="L5354" s="10">
        <v>42974.0</v>
      </c>
      <c r="M5354" s="2" t="s">
        <v>34</v>
      </c>
      <c r="N5354" s="11">
        <v>0.8</v>
      </c>
      <c r="O5354" s="12">
        <v>-19.0</v>
      </c>
      <c r="P5354" s="13">
        <v>-1.65</v>
      </c>
      <c r="Q5354" s="13">
        <v>11.0</v>
      </c>
      <c r="R5354" s="13">
        <f t="shared" si="1"/>
        <v>55</v>
      </c>
      <c r="S5354" s="14">
        <f t="shared" si="2"/>
        <v>13.75</v>
      </c>
      <c r="T5354" s="14">
        <f t="shared" si="3"/>
        <v>-1.727272727</v>
      </c>
      <c r="U5354" s="15" t="str">
        <f>vlookup(F5354,'Sub categories'!$A:$C,3,False)</f>
        <v>Binders</v>
      </c>
      <c r="V5354" s="16">
        <f t="shared" si="4"/>
        <v>1</v>
      </c>
      <c r="W5354" s="17">
        <f t="array" ref="W5354">INDEX(shipping_prices!$C$1:$F6581,MATCH(I5354,shipping_prices!$A$1:$A6581,0),MATCH(M5354,shipping_prices!$C$1:$F$1,0))</f>
        <v>10.73</v>
      </c>
      <c r="X5354" s="15" t="str">
        <f t="shared" si="5"/>
        <v>Neil FranzösischRockfordIllinois</v>
      </c>
      <c r="Y5354" s="15" t="str">
        <f t="shared" si="6"/>
        <v>loss</v>
      </c>
    </row>
    <row r="5355" hidden="1">
      <c r="A5355" s="1">
        <v>42973.0</v>
      </c>
      <c r="B5355" s="2" t="s">
        <v>5867</v>
      </c>
      <c r="C5355" s="2">
        <v>2.0</v>
      </c>
      <c r="D5355" s="2" t="s">
        <v>1637</v>
      </c>
      <c r="E5355" s="2" t="s">
        <v>27</v>
      </c>
      <c r="F5355" s="2" t="s">
        <v>2209</v>
      </c>
      <c r="G5355" s="2" t="s">
        <v>39</v>
      </c>
      <c r="H5355" s="2" t="s">
        <v>182</v>
      </c>
      <c r="I5355" s="2" t="s">
        <v>169</v>
      </c>
      <c r="J5355" s="2" t="s">
        <v>42</v>
      </c>
      <c r="K5355" s="2" t="s">
        <v>43</v>
      </c>
      <c r="L5355" s="10">
        <v>42979.0</v>
      </c>
      <c r="M5355" s="2" t="s">
        <v>34</v>
      </c>
      <c r="N5355" s="11">
        <v>0.2</v>
      </c>
      <c r="O5355" s="12">
        <v>9.0</v>
      </c>
      <c r="P5355" s="13">
        <v>0.33</v>
      </c>
      <c r="Q5355" s="13">
        <v>27.0</v>
      </c>
      <c r="R5355" s="13">
        <f t="shared" si="1"/>
        <v>33.75</v>
      </c>
      <c r="S5355" s="14">
        <f t="shared" si="2"/>
        <v>16.875</v>
      </c>
      <c r="T5355" s="14">
        <f t="shared" si="3"/>
        <v>0.3333333333</v>
      </c>
      <c r="U5355" s="15" t="str">
        <f>vlookup(F5355,'Sub categories'!$A:$C,3,False)</f>
        <v>Binders</v>
      </c>
      <c r="V5355" s="16">
        <f t="shared" si="4"/>
        <v>6</v>
      </c>
      <c r="W5355" s="17">
        <f t="array" ref="W5355">INDEX(shipping_prices!$C$1:$F6582,MATCH(I5355,shipping_prices!$A$1:$A6582,0),MATCH(M5355,shipping_prices!$C$1:$F$1,0))</f>
        <v>14.86</v>
      </c>
      <c r="X5355" s="15" t="str">
        <f t="shared" si="5"/>
        <v>Tim BrockmanLos AngelesCalifornia</v>
      </c>
      <c r="Y5355" s="15" t="str">
        <f t="shared" si="6"/>
        <v>Low</v>
      </c>
    </row>
    <row r="5356" hidden="1">
      <c r="A5356" s="1">
        <v>42973.0</v>
      </c>
      <c r="B5356" s="2" t="s">
        <v>5868</v>
      </c>
      <c r="C5356" s="2">
        <v>2.0</v>
      </c>
      <c r="D5356" s="2" t="s">
        <v>3071</v>
      </c>
      <c r="E5356" s="2" t="s">
        <v>27</v>
      </c>
      <c r="F5356" s="2" t="s">
        <v>2360</v>
      </c>
      <c r="G5356" s="2" t="s">
        <v>39</v>
      </c>
      <c r="H5356" s="2" t="s">
        <v>51</v>
      </c>
      <c r="I5356" s="2" t="s">
        <v>1490</v>
      </c>
      <c r="J5356" s="2" t="s">
        <v>76</v>
      </c>
      <c r="K5356" s="2" t="s">
        <v>77</v>
      </c>
      <c r="L5356" s="10">
        <v>42980.0</v>
      </c>
      <c r="M5356" s="2" t="s">
        <v>34</v>
      </c>
      <c r="N5356" s="11">
        <v>0.2</v>
      </c>
      <c r="O5356" s="12">
        <v>4.0</v>
      </c>
      <c r="P5356" s="13">
        <v>0.35</v>
      </c>
      <c r="Q5356" s="13">
        <v>10.0</v>
      </c>
      <c r="R5356" s="13">
        <f t="shared" si="1"/>
        <v>12.5</v>
      </c>
      <c r="S5356" s="14">
        <f t="shared" si="2"/>
        <v>6.25</v>
      </c>
      <c r="T5356" s="14">
        <f t="shared" si="3"/>
        <v>0.4</v>
      </c>
      <c r="U5356" s="15" t="str">
        <f>vlookup(F5356,'Sub categories'!$A:$C,3,False)</f>
        <v>Paper</v>
      </c>
      <c r="V5356" s="16">
        <f t="shared" si="4"/>
        <v>7</v>
      </c>
      <c r="W5356" s="17">
        <f t="array" ref="W5356">INDEX(shipping_prices!$C$1:$F6583,MATCH(I5356,shipping_prices!$A$1:$A6583,0),MATCH(M5356,shipping_prices!$C$1:$F$1,0))</f>
        <v>14.16</v>
      </c>
      <c r="X5356" s="15" t="str">
        <f t="shared" si="5"/>
        <v>Meg TillmanPort ArthurTexas</v>
      </c>
      <c r="Y5356" s="15" t="str">
        <f t="shared" si="6"/>
        <v>Low</v>
      </c>
    </row>
    <row r="5357" hidden="1">
      <c r="A5357" s="1">
        <v>42973.0</v>
      </c>
      <c r="B5357" s="2" t="s">
        <v>5868</v>
      </c>
      <c r="C5357" s="2">
        <v>4.0</v>
      </c>
      <c r="D5357" s="2" t="s">
        <v>3071</v>
      </c>
      <c r="E5357" s="2" t="s">
        <v>27</v>
      </c>
      <c r="F5357" s="2" t="s">
        <v>3912</v>
      </c>
      <c r="G5357" s="2" t="s">
        <v>39</v>
      </c>
      <c r="H5357" s="2" t="s">
        <v>79</v>
      </c>
      <c r="I5357" s="2" t="s">
        <v>1490</v>
      </c>
      <c r="J5357" s="2" t="s">
        <v>76</v>
      </c>
      <c r="K5357" s="2" t="s">
        <v>77</v>
      </c>
      <c r="L5357" s="10">
        <v>42980.0</v>
      </c>
      <c r="M5357" s="2" t="s">
        <v>34</v>
      </c>
      <c r="N5357" s="11">
        <v>0.2</v>
      </c>
      <c r="O5357" s="12">
        <v>7.0</v>
      </c>
      <c r="P5357" s="13">
        <v>0.31</v>
      </c>
      <c r="Q5357" s="13">
        <v>24.0</v>
      </c>
      <c r="R5357" s="13">
        <f t="shared" si="1"/>
        <v>30</v>
      </c>
      <c r="S5357" s="14">
        <f t="shared" si="2"/>
        <v>7.5</v>
      </c>
      <c r="T5357" s="14">
        <f t="shared" si="3"/>
        <v>0.2916666667</v>
      </c>
      <c r="U5357" s="15" t="str">
        <f>vlookup(F5357,'Sub categories'!$A:$C,3,False)</f>
        <v>Paper</v>
      </c>
      <c r="V5357" s="16">
        <f t="shared" si="4"/>
        <v>7</v>
      </c>
      <c r="W5357" s="17">
        <f t="array" ref="W5357">INDEX(shipping_prices!$C$1:$F6584,MATCH(I5357,shipping_prices!$A$1:$A6584,0),MATCH(M5357,shipping_prices!$C$1:$F$1,0))</f>
        <v>14.16</v>
      </c>
      <c r="X5357" s="15" t="str">
        <f t="shared" si="5"/>
        <v>Meg TillmanPort ArthurTexas</v>
      </c>
      <c r="Y5357" s="15" t="str">
        <f t="shared" si="6"/>
        <v>Low</v>
      </c>
    </row>
    <row r="5358" hidden="1">
      <c r="A5358" s="1">
        <v>42973.0</v>
      </c>
      <c r="B5358" s="2" t="s">
        <v>5869</v>
      </c>
      <c r="C5358" s="2">
        <v>1.0</v>
      </c>
      <c r="D5358" s="2" t="s">
        <v>1612</v>
      </c>
      <c r="E5358" s="2" t="s">
        <v>27</v>
      </c>
      <c r="F5358" s="2" t="s">
        <v>3026</v>
      </c>
      <c r="G5358" s="2" t="s">
        <v>39</v>
      </c>
      <c r="H5358" s="2" t="s">
        <v>51</v>
      </c>
      <c r="I5358" s="2" t="s">
        <v>169</v>
      </c>
      <c r="J5358" s="2" t="s">
        <v>42</v>
      </c>
      <c r="K5358" s="2" t="s">
        <v>43</v>
      </c>
      <c r="L5358" s="10">
        <v>42974.0</v>
      </c>
      <c r="M5358" s="2" t="s">
        <v>142</v>
      </c>
      <c r="N5358" s="11">
        <v>0.0</v>
      </c>
      <c r="O5358" s="12">
        <v>3.0</v>
      </c>
      <c r="P5358" s="13">
        <v>0.45</v>
      </c>
      <c r="Q5358" s="13">
        <v>6.0</v>
      </c>
      <c r="R5358" s="13">
        <f t="shared" si="1"/>
        <v>6</v>
      </c>
      <c r="S5358" s="14">
        <f t="shared" si="2"/>
        <v>6</v>
      </c>
      <c r="T5358" s="14">
        <f t="shared" si="3"/>
        <v>0.5</v>
      </c>
      <c r="U5358" s="15" t="str">
        <f>vlookup(F5358,'Sub categories'!$A:$C,3,False)</f>
        <v>Paper</v>
      </c>
      <c r="V5358" s="16">
        <f t="shared" si="4"/>
        <v>1</v>
      </c>
      <c r="W5358" s="17">
        <f t="array" ref="W5358">INDEX(shipping_prices!$C$1:$F6585,MATCH(I5358,shipping_prices!$A$1:$A6585,0),MATCH(M5358,shipping_prices!$C$1:$F$1,0))</f>
        <v>18.39</v>
      </c>
      <c r="X5358" s="15" t="str">
        <f t="shared" si="5"/>
        <v>Ted TrevinoLos AngelesCalifornia</v>
      </c>
      <c r="Y5358" s="15" t="str">
        <f t="shared" si="6"/>
        <v>Low</v>
      </c>
    </row>
    <row r="5359">
      <c r="A5359" s="1">
        <v>42973.0</v>
      </c>
      <c r="B5359" s="2" t="s">
        <v>5870</v>
      </c>
      <c r="C5359" s="2">
        <v>7.0</v>
      </c>
      <c r="D5359" s="2" t="s">
        <v>909</v>
      </c>
      <c r="E5359" s="2" t="s">
        <v>37</v>
      </c>
      <c r="F5359" s="2" t="s">
        <v>1525</v>
      </c>
      <c r="G5359" s="2" t="s">
        <v>45</v>
      </c>
      <c r="H5359" s="2" t="s">
        <v>130</v>
      </c>
      <c r="I5359" s="2" t="s">
        <v>4755</v>
      </c>
      <c r="J5359" s="2" t="s">
        <v>406</v>
      </c>
      <c r="K5359" s="2" t="s">
        <v>54</v>
      </c>
      <c r="L5359" s="10">
        <v>42979.0</v>
      </c>
      <c r="M5359" s="2" t="s">
        <v>90</v>
      </c>
      <c r="N5359" s="11">
        <v>0.0</v>
      </c>
      <c r="O5359" s="12">
        <v>38.0</v>
      </c>
      <c r="P5359" s="13">
        <v>0.44</v>
      </c>
      <c r="Q5359" s="13">
        <v>86.0</v>
      </c>
      <c r="R5359" s="13">
        <f t="shared" si="1"/>
        <v>86</v>
      </c>
      <c r="S5359" s="14">
        <f t="shared" si="2"/>
        <v>12.28571429</v>
      </c>
      <c r="T5359" s="14">
        <f t="shared" si="3"/>
        <v>0.4418604651</v>
      </c>
      <c r="U5359" s="15" t="str">
        <f>vlookup(F5359,'Sub categories'!$A:$C,3,False)</f>
        <v>Furnishings</v>
      </c>
      <c r="V5359" s="16">
        <f t="shared" si="4"/>
        <v>6</v>
      </c>
      <c r="W5359" s="17">
        <f t="array" ref="W5359">INDEX(shipping_prices!$C$1:$F6586,MATCH(I5359,shipping_prices!$A$1:$A6586,0),MATCH(M5359,shipping_prices!$C$1:$F$1,0))</f>
        <v>5.57</v>
      </c>
      <c r="X5359" s="15" t="str">
        <f t="shared" si="5"/>
        <v>Aaron HawkinsGulfportMississippi</v>
      </c>
      <c r="Y5359" s="15" t="str">
        <f t="shared" si="6"/>
        <v>Low</v>
      </c>
    </row>
    <row r="5360" hidden="1">
      <c r="A5360" s="1">
        <v>42973.0</v>
      </c>
      <c r="B5360" s="2" t="s">
        <v>5871</v>
      </c>
      <c r="C5360" s="2">
        <v>2.0</v>
      </c>
      <c r="D5360" s="2" t="s">
        <v>5584</v>
      </c>
      <c r="E5360" s="2" t="s">
        <v>37</v>
      </c>
      <c r="F5360" s="2" t="s">
        <v>4100</v>
      </c>
      <c r="G5360" s="2" t="s">
        <v>39</v>
      </c>
      <c r="H5360" s="2" t="s">
        <v>79</v>
      </c>
      <c r="I5360" s="2" t="s">
        <v>842</v>
      </c>
      <c r="J5360" s="2" t="s">
        <v>89</v>
      </c>
      <c r="K5360" s="2" t="s">
        <v>54</v>
      </c>
      <c r="L5360" s="10">
        <v>42980.0</v>
      </c>
      <c r="M5360" s="2" t="s">
        <v>142</v>
      </c>
      <c r="N5360" s="11">
        <v>0.0</v>
      </c>
      <c r="O5360" s="12">
        <v>8.0</v>
      </c>
      <c r="P5360" s="13">
        <v>0.25</v>
      </c>
      <c r="Q5360" s="13">
        <v>31.0</v>
      </c>
      <c r="R5360" s="13">
        <f t="shared" si="1"/>
        <v>31</v>
      </c>
      <c r="S5360" s="14">
        <f t="shared" si="2"/>
        <v>15.5</v>
      </c>
      <c r="T5360" s="14">
        <f t="shared" si="3"/>
        <v>0.2580645161</v>
      </c>
      <c r="U5360" s="15" t="str">
        <f>vlookup(F5360,'Sub categories'!$A:$C,3,False)</f>
        <v>Storage</v>
      </c>
      <c r="V5360" s="16">
        <f t="shared" si="4"/>
        <v>7</v>
      </c>
      <c r="W5360" s="17">
        <f t="array" ref="W5360">INDEX(shipping_prices!$C$1:$F6587,MATCH(I5360,shipping_prices!$A$1:$A6587,0),MATCH(M5360,shipping_prices!$C$1:$F$1,0))</f>
        <v>24.83</v>
      </c>
      <c r="X5360" s="15" t="str">
        <f t="shared" si="5"/>
        <v>Aaron SmaylingArlingtonVirginia</v>
      </c>
      <c r="Y5360" s="15" t="str">
        <f t="shared" si="6"/>
        <v>Low</v>
      </c>
    </row>
    <row r="5361">
      <c r="A5361" s="1">
        <v>42973.0</v>
      </c>
      <c r="B5361" s="2" t="s">
        <v>5872</v>
      </c>
      <c r="C5361" s="2">
        <v>2.0</v>
      </c>
      <c r="D5361" s="2" t="s">
        <v>3995</v>
      </c>
      <c r="E5361" s="2" t="s">
        <v>37</v>
      </c>
      <c r="F5361" s="2" t="s">
        <v>3419</v>
      </c>
      <c r="G5361" s="2" t="s">
        <v>45</v>
      </c>
      <c r="H5361" s="2" t="s">
        <v>423</v>
      </c>
      <c r="I5361" s="2" t="s">
        <v>31</v>
      </c>
      <c r="J5361" s="2" t="s">
        <v>32</v>
      </c>
      <c r="K5361" s="2" t="s">
        <v>33</v>
      </c>
      <c r="L5361" s="10">
        <v>42981.0</v>
      </c>
      <c r="M5361" s="2" t="s">
        <v>90</v>
      </c>
      <c r="N5361" s="11">
        <v>0.1</v>
      </c>
      <c r="O5361" s="12">
        <v>31.0</v>
      </c>
      <c r="P5361" s="13">
        <v>0.12</v>
      </c>
      <c r="Q5361" s="13">
        <v>254.0</v>
      </c>
      <c r="R5361" s="13">
        <f t="shared" si="1"/>
        <v>282.2222222</v>
      </c>
      <c r="S5361" s="14">
        <f t="shared" si="2"/>
        <v>141.1111111</v>
      </c>
      <c r="T5361" s="14">
        <f t="shared" si="3"/>
        <v>0.1220472441</v>
      </c>
      <c r="U5361" s="15" t="str">
        <f>vlookup(F5361,'Sub categories'!$A:$C,3,False)</f>
        <v>Chairs</v>
      </c>
      <c r="V5361" s="16">
        <f t="shared" si="4"/>
        <v>8</v>
      </c>
      <c r="W5361" s="17">
        <f t="array" ref="W5361">INDEX(shipping_prices!$C$1:$F6588,MATCH(I5361,shipping_prices!$A$1:$A6588,0),MATCH(M5361,shipping_prices!$C$1:$F$1,0))</f>
        <v>0.94</v>
      </c>
      <c r="X5361" s="15" t="str">
        <f t="shared" si="5"/>
        <v>Darren BuddNew York CityNew York</v>
      </c>
      <c r="Y5361" s="15" t="str">
        <f t="shared" si="6"/>
        <v>High</v>
      </c>
    </row>
    <row r="5362">
      <c r="A5362" s="1">
        <v>42973.0</v>
      </c>
      <c r="B5362" s="2" t="s">
        <v>5873</v>
      </c>
      <c r="C5362" s="2">
        <v>4.0</v>
      </c>
      <c r="D5362" s="2" t="s">
        <v>441</v>
      </c>
      <c r="E5362" s="2" t="s">
        <v>37</v>
      </c>
      <c r="F5362" s="2" t="s">
        <v>1713</v>
      </c>
      <c r="G5362" s="2" t="s">
        <v>45</v>
      </c>
      <c r="H5362" s="2" t="s">
        <v>79</v>
      </c>
      <c r="I5362" s="2" t="s">
        <v>75</v>
      </c>
      <c r="J5362" s="2" t="s">
        <v>76</v>
      </c>
      <c r="K5362" s="2" t="s">
        <v>77</v>
      </c>
      <c r="L5362" s="10">
        <v>42977.0</v>
      </c>
      <c r="M5362" s="2" t="s">
        <v>34</v>
      </c>
      <c r="N5362" s="11">
        <v>0.3</v>
      </c>
      <c r="O5362" s="12">
        <v>0.0</v>
      </c>
      <c r="P5362" s="13">
        <v>0.0</v>
      </c>
      <c r="Q5362" s="13">
        <v>242.0</v>
      </c>
      <c r="R5362" s="13">
        <f t="shared" si="1"/>
        <v>345.7142857</v>
      </c>
      <c r="S5362" s="14">
        <f t="shared" si="2"/>
        <v>86.42857143</v>
      </c>
      <c r="T5362" s="14">
        <f t="shared" si="3"/>
        <v>0</v>
      </c>
      <c r="U5362" s="15" t="str">
        <f>vlookup(F5362,'Sub categories'!$A:$C,3,False)</f>
        <v>Chairs</v>
      </c>
      <c r="V5362" s="16">
        <f t="shared" si="4"/>
        <v>4</v>
      </c>
      <c r="W5362" s="17">
        <f t="array" ref="W5362">INDEX(shipping_prices!$C$1:$F6589,MATCH(I5362,shipping_prices!$A$1:$A6589,0),MATCH(M5362,shipping_prices!$C$1:$F$1,0))</f>
        <v>11.99</v>
      </c>
      <c r="X5362" s="15" t="str">
        <f t="shared" si="5"/>
        <v>Mark HaberlinHoustonTexas</v>
      </c>
      <c r="Y5362" s="15" t="str">
        <f t="shared" si="6"/>
        <v>loss</v>
      </c>
    </row>
    <row r="5363" hidden="1">
      <c r="A5363" s="1">
        <v>42973.0</v>
      </c>
      <c r="B5363" s="2" t="s">
        <v>5874</v>
      </c>
      <c r="C5363" s="2">
        <v>1.0</v>
      </c>
      <c r="D5363" s="2" t="s">
        <v>144</v>
      </c>
      <c r="E5363" s="2" t="s">
        <v>37</v>
      </c>
      <c r="F5363" s="2" t="s">
        <v>73</v>
      </c>
      <c r="G5363" s="2" t="s">
        <v>39</v>
      </c>
      <c r="H5363" s="2" t="s">
        <v>74</v>
      </c>
      <c r="I5363" s="2" t="s">
        <v>75</v>
      </c>
      <c r="J5363" s="2" t="s">
        <v>76</v>
      </c>
      <c r="K5363" s="2" t="s">
        <v>77</v>
      </c>
      <c r="L5363" s="10">
        <v>42976.0</v>
      </c>
      <c r="M5363" s="2" t="s">
        <v>34</v>
      </c>
      <c r="N5363" s="11">
        <v>0.2</v>
      </c>
      <c r="O5363" s="12">
        <v>1.0</v>
      </c>
      <c r="P5363" s="13">
        <v>0.38</v>
      </c>
      <c r="Q5363" s="13">
        <v>1.0</v>
      </c>
      <c r="R5363" s="13">
        <f t="shared" si="1"/>
        <v>1.25</v>
      </c>
      <c r="S5363" s="14">
        <f t="shared" si="2"/>
        <v>1.25</v>
      </c>
      <c r="T5363" s="14">
        <f t="shared" si="3"/>
        <v>1</v>
      </c>
      <c r="U5363" s="15" t="str">
        <f>vlookup(F5363,'Sub categories'!$A:$C,3,False)</f>
        <v>Art</v>
      </c>
      <c r="V5363" s="16">
        <f t="shared" si="4"/>
        <v>3</v>
      </c>
      <c r="W5363" s="17">
        <f t="array" ref="W5363">INDEX(shipping_prices!$C$1:$F6590,MATCH(I5363,shipping_prices!$A$1:$A6590,0),MATCH(M5363,shipping_prices!$C$1:$F$1,0))</f>
        <v>11.99</v>
      </c>
      <c r="X5363" s="15" t="str">
        <f t="shared" si="5"/>
        <v>Dario MedinaHoustonTexas</v>
      </c>
      <c r="Y5363" s="15" t="str">
        <f t="shared" si="6"/>
        <v>Low</v>
      </c>
    </row>
    <row r="5364">
      <c r="A5364" s="1">
        <v>42973.0</v>
      </c>
      <c r="B5364" s="2" t="s">
        <v>5874</v>
      </c>
      <c r="C5364" s="2">
        <v>2.0</v>
      </c>
      <c r="D5364" s="2" t="s">
        <v>144</v>
      </c>
      <c r="E5364" s="2" t="s">
        <v>37</v>
      </c>
      <c r="F5364" s="2" t="s">
        <v>1109</v>
      </c>
      <c r="G5364" s="2" t="s">
        <v>45</v>
      </c>
      <c r="H5364" s="2" t="s">
        <v>288</v>
      </c>
      <c r="I5364" s="2" t="s">
        <v>75</v>
      </c>
      <c r="J5364" s="2" t="s">
        <v>76</v>
      </c>
      <c r="K5364" s="2" t="s">
        <v>77</v>
      </c>
      <c r="L5364" s="10">
        <v>42976.0</v>
      </c>
      <c r="M5364" s="2" t="s">
        <v>34</v>
      </c>
      <c r="N5364" s="11">
        <v>0.3</v>
      </c>
      <c r="O5364" s="12">
        <v>-1.0</v>
      </c>
      <c r="P5364" s="13">
        <v>-0.01</v>
      </c>
      <c r="Q5364" s="13">
        <v>99.0</v>
      </c>
      <c r="R5364" s="13">
        <f t="shared" si="1"/>
        <v>141.4285714</v>
      </c>
      <c r="S5364" s="14">
        <f t="shared" si="2"/>
        <v>70.71428571</v>
      </c>
      <c r="T5364" s="14">
        <f t="shared" si="3"/>
        <v>-0.0101010101</v>
      </c>
      <c r="U5364" s="15" t="str">
        <f>vlookup(F5364,'Sub categories'!$A:$C,3,False)</f>
        <v>Tables</v>
      </c>
      <c r="V5364" s="16">
        <f t="shared" si="4"/>
        <v>3</v>
      </c>
      <c r="W5364" s="17">
        <f t="array" ref="W5364">INDEX(shipping_prices!$C$1:$F6591,MATCH(I5364,shipping_prices!$A$1:$A6591,0),MATCH(M5364,shipping_prices!$C$1:$F$1,0))</f>
        <v>11.99</v>
      </c>
      <c r="X5364" s="15" t="str">
        <f t="shared" si="5"/>
        <v>Dario MedinaHoustonTexas</v>
      </c>
      <c r="Y5364" s="15" t="str">
        <f t="shared" si="6"/>
        <v>loss</v>
      </c>
    </row>
    <row r="5365" hidden="1">
      <c r="A5365" s="1">
        <v>42973.0</v>
      </c>
      <c r="B5365" s="2" t="s">
        <v>5875</v>
      </c>
      <c r="C5365" s="2">
        <v>6.0</v>
      </c>
      <c r="D5365" s="2" t="s">
        <v>1358</v>
      </c>
      <c r="E5365" s="2" t="s">
        <v>37</v>
      </c>
      <c r="F5365" s="2" t="s">
        <v>2903</v>
      </c>
      <c r="G5365" s="2" t="s">
        <v>29</v>
      </c>
      <c r="H5365" s="2" t="s">
        <v>365</v>
      </c>
      <c r="I5365" s="2" t="s">
        <v>2771</v>
      </c>
      <c r="J5365" s="2" t="s">
        <v>122</v>
      </c>
      <c r="K5365" s="2" t="s">
        <v>54</v>
      </c>
      <c r="L5365" s="10">
        <v>42977.0</v>
      </c>
      <c r="M5365" s="2" t="s">
        <v>90</v>
      </c>
      <c r="N5365" s="11">
        <v>0.0</v>
      </c>
      <c r="O5365" s="12">
        <v>6.0</v>
      </c>
      <c r="P5365" s="13">
        <v>0.06</v>
      </c>
      <c r="Q5365" s="13">
        <v>102.0</v>
      </c>
      <c r="R5365" s="13">
        <f t="shared" si="1"/>
        <v>102</v>
      </c>
      <c r="S5365" s="14">
        <f t="shared" si="2"/>
        <v>17</v>
      </c>
      <c r="T5365" s="14">
        <f t="shared" si="3"/>
        <v>0.05882352941</v>
      </c>
      <c r="U5365" s="15" t="str">
        <f>vlookup(F5365,'Sub categories'!$A:$C,3,False)</f>
        <v>Accessories</v>
      </c>
      <c r="V5365" s="16">
        <f t="shared" si="4"/>
        <v>4</v>
      </c>
      <c r="W5365" s="17">
        <f t="array" ref="W5365">INDEX(shipping_prices!$C$1:$F6592,MATCH(I5365,shipping_prices!$A$1:$A6592,0),MATCH(M5365,shipping_prices!$C$1:$F$1,0))</f>
        <v>0.78</v>
      </c>
      <c r="X5365" s="15" t="str">
        <f t="shared" si="5"/>
        <v>Randy FergusonMariettaGeorgia</v>
      </c>
      <c r="Y5365" s="15" t="str">
        <f t="shared" si="6"/>
        <v>Low</v>
      </c>
    </row>
    <row r="5366">
      <c r="A5366" s="1">
        <v>42973.0</v>
      </c>
      <c r="B5366" s="2" t="s">
        <v>5875</v>
      </c>
      <c r="C5366" s="2">
        <v>3.0</v>
      </c>
      <c r="D5366" s="2" t="s">
        <v>1358</v>
      </c>
      <c r="E5366" s="2" t="s">
        <v>37</v>
      </c>
      <c r="F5366" s="2" t="s">
        <v>2529</v>
      </c>
      <c r="G5366" s="2" t="s">
        <v>45</v>
      </c>
      <c r="H5366" s="2" t="s">
        <v>227</v>
      </c>
      <c r="I5366" s="2" t="s">
        <v>2771</v>
      </c>
      <c r="J5366" s="2" t="s">
        <v>122</v>
      </c>
      <c r="K5366" s="2" t="s">
        <v>54</v>
      </c>
      <c r="L5366" s="10">
        <v>42977.0</v>
      </c>
      <c r="M5366" s="2" t="s">
        <v>90</v>
      </c>
      <c r="N5366" s="11">
        <v>0.0</v>
      </c>
      <c r="O5366" s="12">
        <v>53.0</v>
      </c>
      <c r="P5366" s="13">
        <v>0.29</v>
      </c>
      <c r="Q5366" s="13">
        <v>183.0</v>
      </c>
      <c r="R5366" s="13">
        <f t="shared" si="1"/>
        <v>183</v>
      </c>
      <c r="S5366" s="14">
        <f t="shared" si="2"/>
        <v>61</v>
      </c>
      <c r="T5366" s="14">
        <f t="shared" si="3"/>
        <v>0.2896174863</v>
      </c>
      <c r="U5366" s="15" t="str">
        <f>vlookup(F5366,'Sub categories'!$A:$C,3,False)</f>
        <v>Chairs</v>
      </c>
      <c r="V5366" s="16">
        <f t="shared" si="4"/>
        <v>4</v>
      </c>
      <c r="W5366" s="17">
        <f t="array" ref="W5366">INDEX(shipping_prices!$C$1:$F6593,MATCH(I5366,shipping_prices!$A$1:$A6593,0),MATCH(M5366,shipping_prices!$C$1:$F$1,0))</f>
        <v>0.78</v>
      </c>
      <c r="X5366" s="15" t="str">
        <f t="shared" si="5"/>
        <v>Randy FergusonMariettaGeorgia</v>
      </c>
      <c r="Y5366" s="15" t="str">
        <f t="shared" si="6"/>
        <v>High</v>
      </c>
    </row>
    <row r="5367" hidden="1">
      <c r="A5367" s="1">
        <v>42974.0</v>
      </c>
      <c r="B5367" s="2" t="s">
        <v>5875</v>
      </c>
      <c r="C5367" s="2">
        <v>3.0</v>
      </c>
      <c r="D5367" s="2" t="s">
        <v>1358</v>
      </c>
      <c r="E5367" s="2" t="s">
        <v>37</v>
      </c>
      <c r="F5367" s="2" t="s">
        <v>1315</v>
      </c>
      <c r="G5367" s="2" t="s">
        <v>39</v>
      </c>
      <c r="H5367" s="2" t="s">
        <v>534</v>
      </c>
      <c r="I5367" s="2" t="s">
        <v>2771</v>
      </c>
      <c r="J5367" s="2" t="s">
        <v>122</v>
      </c>
      <c r="K5367" s="2" t="s">
        <v>54</v>
      </c>
      <c r="L5367" s="10">
        <v>42977.0</v>
      </c>
      <c r="M5367" s="2" t="s">
        <v>90</v>
      </c>
      <c r="N5367" s="11">
        <v>0.0</v>
      </c>
      <c r="O5367" s="12">
        <v>56.0</v>
      </c>
      <c r="P5367" s="13">
        <v>0.05</v>
      </c>
      <c r="Q5367" s="13">
        <v>1126.0</v>
      </c>
      <c r="R5367" s="13">
        <f t="shared" si="1"/>
        <v>1126</v>
      </c>
      <c r="S5367" s="14">
        <f t="shared" si="2"/>
        <v>375.3333333</v>
      </c>
      <c r="T5367" s="14">
        <f t="shared" si="3"/>
        <v>0.04973357016</v>
      </c>
      <c r="U5367" s="15" t="str">
        <f>vlookup(F5367,'Sub categories'!$A:$C,3,False)</f>
        <v>Storage</v>
      </c>
      <c r="V5367" s="16">
        <f t="shared" si="4"/>
        <v>3</v>
      </c>
      <c r="W5367" s="17">
        <f t="array" ref="W5367">INDEX(shipping_prices!$C$1:$F6594,MATCH(I5367,shipping_prices!$A$1:$A6594,0),MATCH(M5367,shipping_prices!$C$1:$F$1,0))</f>
        <v>0.78</v>
      </c>
      <c r="X5367" s="15" t="str">
        <f t="shared" si="5"/>
        <v>Randy FergusonMariettaGeorgia</v>
      </c>
      <c r="Y5367" s="15" t="str">
        <f t="shared" si="6"/>
        <v>High</v>
      </c>
    </row>
    <row r="5368" hidden="1">
      <c r="A5368" s="1">
        <v>42974.0</v>
      </c>
      <c r="B5368" s="2" t="s">
        <v>5875</v>
      </c>
      <c r="C5368" s="2">
        <v>6.0</v>
      </c>
      <c r="D5368" s="2" t="s">
        <v>1358</v>
      </c>
      <c r="E5368" s="2" t="s">
        <v>37</v>
      </c>
      <c r="F5368" s="2" t="s">
        <v>1925</v>
      </c>
      <c r="G5368" s="2" t="s">
        <v>39</v>
      </c>
      <c r="H5368" s="2" t="s">
        <v>79</v>
      </c>
      <c r="I5368" s="2" t="s">
        <v>2771</v>
      </c>
      <c r="J5368" s="2" t="s">
        <v>122</v>
      </c>
      <c r="K5368" s="2" t="s">
        <v>54</v>
      </c>
      <c r="L5368" s="10">
        <v>42977.0</v>
      </c>
      <c r="M5368" s="2" t="s">
        <v>90</v>
      </c>
      <c r="N5368" s="11">
        <v>0.0</v>
      </c>
      <c r="O5368" s="12">
        <v>316.0</v>
      </c>
      <c r="P5368" s="13">
        <v>0.25</v>
      </c>
      <c r="Q5368" s="13">
        <v>1263.0</v>
      </c>
      <c r="R5368" s="13">
        <f t="shared" si="1"/>
        <v>1263</v>
      </c>
      <c r="S5368" s="14">
        <f t="shared" si="2"/>
        <v>210.5</v>
      </c>
      <c r="T5368" s="14">
        <f t="shared" si="3"/>
        <v>0.2501979414</v>
      </c>
      <c r="U5368" s="15" t="str">
        <f>vlookup(F5368,'Sub categories'!$A:$C,3,False)</f>
        <v>Storage</v>
      </c>
      <c r="V5368" s="16">
        <f t="shared" si="4"/>
        <v>3</v>
      </c>
      <c r="W5368" s="17">
        <f t="array" ref="W5368">INDEX(shipping_prices!$C$1:$F6595,MATCH(I5368,shipping_prices!$A$1:$A6595,0),MATCH(M5368,shipping_prices!$C$1:$F$1,0))</f>
        <v>0.78</v>
      </c>
      <c r="X5368" s="15" t="str">
        <f t="shared" si="5"/>
        <v>Randy FergusonMariettaGeorgia</v>
      </c>
      <c r="Y5368" s="15" t="str">
        <f t="shared" si="6"/>
        <v>High</v>
      </c>
    </row>
    <row r="5369">
      <c r="A5369" s="1">
        <v>42974.0</v>
      </c>
      <c r="B5369" s="2" t="s">
        <v>5876</v>
      </c>
      <c r="C5369" s="2">
        <v>3.0</v>
      </c>
      <c r="D5369" s="2" t="s">
        <v>965</v>
      </c>
      <c r="E5369" s="2" t="s">
        <v>27</v>
      </c>
      <c r="F5369" s="2" t="s">
        <v>2718</v>
      </c>
      <c r="G5369" s="2" t="s">
        <v>45</v>
      </c>
      <c r="H5369" s="2" t="s">
        <v>374</v>
      </c>
      <c r="I5369" s="2" t="s">
        <v>507</v>
      </c>
      <c r="J5369" s="2" t="s">
        <v>122</v>
      </c>
      <c r="K5369" s="2" t="s">
        <v>54</v>
      </c>
      <c r="L5369" s="10">
        <v>42979.0</v>
      </c>
      <c r="M5369" s="2" t="s">
        <v>34</v>
      </c>
      <c r="N5369" s="11">
        <v>0.0</v>
      </c>
      <c r="O5369" s="12">
        <v>41.0</v>
      </c>
      <c r="P5369" s="13">
        <v>0.22</v>
      </c>
      <c r="Q5369" s="13">
        <v>187.0</v>
      </c>
      <c r="R5369" s="13">
        <f t="shared" si="1"/>
        <v>187</v>
      </c>
      <c r="S5369" s="14">
        <f t="shared" si="2"/>
        <v>62.33333333</v>
      </c>
      <c r="T5369" s="14">
        <f t="shared" si="3"/>
        <v>0.2192513369</v>
      </c>
      <c r="U5369" s="15" t="str">
        <f>vlookup(F5369,'Sub categories'!$A:$C,3,False)</f>
        <v>Furnishings</v>
      </c>
      <c r="V5369" s="16">
        <f t="shared" si="4"/>
        <v>5</v>
      </c>
      <c r="W5369" s="17">
        <f t="array" ref="W5369">INDEX(shipping_prices!$C$1:$F6596,MATCH(I5369,shipping_prices!$A$1:$A6596,0),MATCH(M5369,shipping_prices!$C$1:$F$1,0))</f>
        <v>8.64</v>
      </c>
      <c r="X5369" s="15" t="str">
        <f t="shared" si="5"/>
        <v>Xylona PreisAthensGeorgia</v>
      </c>
      <c r="Y5369" s="15" t="str">
        <f t="shared" si="6"/>
        <v>High</v>
      </c>
    </row>
    <row r="5370" hidden="1">
      <c r="A5370" s="1">
        <v>42974.0</v>
      </c>
      <c r="B5370" s="2" t="s">
        <v>5877</v>
      </c>
      <c r="C5370" s="2">
        <v>3.0</v>
      </c>
      <c r="D5370" s="2" t="s">
        <v>1441</v>
      </c>
      <c r="E5370" s="2" t="s">
        <v>37</v>
      </c>
      <c r="F5370" s="2" t="s">
        <v>1333</v>
      </c>
      <c r="G5370" s="2" t="s">
        <v>39</v>
      </c>
      <c r="H5370" s="2" t="s">
        <v>79</v>
      </c>
      <c r="I5370" s="2" t="s">
        <v>1000</v>
      </c>
      <c r="J5370" s="2" t="s">
        <v>321</v>
      </c>
      <c r="K5370" s="2" t="s">
        <v>33</v>
      </c>
      <c r="L5370" s="10">
        <v>42982.0</v>
      </c>
      <c r="M5370" s="2" t="s">
        <v>34</v>
      </c>
      <c r="N5370" s="11">
        <v>0.7</v>
      </c>
      <c r="O5370" s="12">
        <v>-2.0</v>
      </c>
      <c r="P5370" s="13">
        <v>-0.7</v>
      </c>
      <c r="Q5370" s="13">
        <v>3.0</v>
      </c>
      <c r="R5370" s="13">
        <f t="shared" si="1"/>
        <v>10</v>
      </c>
      <c r="S5370" s="14">
        <f t="shared" si="2"/>
        <v>3.333333333</v>
      </c>
      <c r="T5370" s="14">
        <f t="shared" si="3"/>
        <v>-0.6666666667</v>
      </c>
      <c r="U5370" s="15" t="str">
        <f>vlookup(F5370,'Sub categories'!$A:$C,3,False)</f>
        <v>Binders</v>
      </c>
      <c r="V5370" s="16">
        <f t="shared" si="4"/>
        <v>8</v>
      </c>
      <c r="W5370" s="17">
        <f t="array" ref="W5370">INDEX(shipping_prices!$C$1:$F6597,MATCH(I5370,shipping_prices!$A$1:$A6597,0),MATCH(M5370,shipping_prices!$C$1:$F$1,0))</f>
        <v>13.94</v>
      </c>
      <c r="X5370" s="15" t="str">
        <f t="shared" si="5"/>
        <v>Brian MossLancasterOhio</v>
      </c>
      <c r="Y5370" s="15" t="str">
        <f t="shared" si="6"/>
        <v>loss</v>
      </c>
    </row>
    <row r="5371" hidden="1">
      <c r="A5371" s="1">
        <v>42974.0</v>
      </c>
      <c r="B5371" s="2" t="s">
        <v>5878</v>
      </c>
      <c r="C5371" s="2">
        <v>2.0</v>
      </c>
      <c r="D5371" s="2" t="s">
        <v>4075</v>
      </c>
      <c r="E5371" s="2" t="s">
        <v>49</v>
      </c>
      <c r="F5371" s="2" t="s">
        <v>2944</v>
      </c>
      <c r="G5371" s="2" t="s">
        <v>39</v>
      </c>
      <c r="H5371" s="2" t="s">
        <v>193</v>
      </c>
      <c r="I5371" s="2" t="s">
        <v>163</v>
      </c>
      <c r="J5371" s="2" t="s">
        <v>164</v>
      </c>
      <c r="K5371" s="2" t="s">
        <v>33</v>
      </c>
      <c r="L5371" s="10">
        <v>42985.0</v>
      </c>
      <c r="M5371" s="2" t="s">
        <v>142</v>
      </c>
      <c r="N5371" s="11">
        <v>0.2</v>
      </c>
      <c r="O5371" s="12">
        <v>2.0</v>
      </c>
      <c r="P5371" s="13">
        <v>0.35</v>
      </c>
      <c r="Q5371" s="13">
        <v>5.0</v>
      </c>
      <c r="R5371" s="13">
        <f t="shared" si="1"/>
        <v>6.25</v>
      </c>
      <c r="S5371" s="14">
        <f t="shared" si="2"/>
        <v>3.125</v>
      </c>
      <c r="T5371" s="14">
        <f t="shared" si="3"/>
        <v>0.4</v>
      </c>
      <c r="U5371" s="15" t="str">
        <f>vlookup(F5371,'Sub categories'!$A:$C,3,False)</f>
        <v>Labels</v>
      </c>
      <c r="V5371" s="16">
        <f t="shared" si="4"/>
        <v>11</v>
      </c>
      <c r="W5371" s="17">
        <f t="array" ref="W5371">INDEX(shipping_prices!$C$1:$F6598,MATCH(I5371,shipping_prices!$A$1:$A6598,0),MATCH(M5371,shipping_prices!$C$1:$F$1,0))</f>
        <v>20.11</v>
      </c>
      <c r="X5371" s="15" t="str">
        <f t="shared" si="5"/>
        <v>Arthur WiedigerPhiladelphiaPennsylvania</v>
      </c>
      <c r="Y5371" s="15" t="str">
        <f t="shared" si="6"/>
        <v>Low</v>
      </c>
    </row>
    <row r="5372" hidden="1">
      <c r="A5372" s="1">
        <v>42974.0</v>
      </c>
      <c r="B5372" s="2" t="s">
        <v>5879</v>
      </c>
      <c r="C5372" s="2">
        <v>1.0</v>
      </c>
      <c r="D5372" s="2" t="s">
        <v>3029</v>
      </c>
      <c r="E5372" s="2" t="s">
        <v>37</v>
      </c>
      <c r="F5372" s="2" t="s">
        <v>50</v>
      </c>
      <c r="G5372" s="2" t="s">
        <v>39</v>
      </c>
      <c r="H5372" s="2" t="s">
        <v>51</v>
      </c>
      <c r="I5372" s="2" t="s">
        <v>5880</v>
      </c>
      <c r="J5372" s="2" t="s">
        <v>1343</v>
      </c>
      <c r="K5372" s="2" t="s">
        <v>43</v>
      </c>
      <c r="L5372" s="10">
        <v>42976.0</v>
      </c>
      <c r="M5372" s="2" t="s">
        <v>90</v>
      </c>
      <c r="N5372" s="11">
        <v>0.2</v>
      </c>
      <c r="O5372" s="12">
        <v>5.0</v>
      </c>
      <c r="P5372" s="13">
        <v>0.35</v>
      </c>
      <c r="Q5372" s="13">
        <v>15.0</v>
      </c>
      <c r="R5372" s="13">
        <f t="shared" si="1"/>
        <v>18.75</v>
      </c>
      <c r="S5372" s="14">
        <f t="shared" si="2"/>
        <v>18.75</v>
      </c>
      <c r="T5372" s="14">
        <f t="shared" si="3"/>
        <v>0.3333333333</v>
      </c>
      <c r="U5372" s="15" t="str">
        <f>vlookup(F5372,'Sub categories'!$A:$C,3,False)</f>
        <v>Paper</v>
      </c>
      <c r="V5372" s="16">
        <f t="shared" si="4"/>
        <v>2</v>
      </c>
      <c r="W5372" s="17">
        <f t="array" ref="W5372">INDEX(shipping_prices!$C$1:$F6599,MATCH(I5372,shipping_prices!$A$1:$A6599,0),MATCH(M5372,shipping_prices!$C$1:$F$1,0))</f>
        <v>3.11</v>
      </c>
      <c r="X5372" s="15" t="str">
        <f t="shared" si="5"/>
        <v>Tracy PoddarEugeneOregon</v>
      </c>
      <c r="Y5372" s="15" t="str">
        <f t="shared" si="6"/>
        <v>Low</v>
      </c>
    </row>
    <row r="5373" hidden="1">
      <c r="A5373" s="1">
        <v>42974.0</v>
      </c>
      <c r="B5373" s="2" t="s">
        <v>5879</v>
      </c>
      <c r="C5373" s="2">
        <v>7.0</v>
      </c>
      <c r="D5373" s="2" t="s">
        <v>3029</v>
      </c>
      <c r="E5373" s="2" t="s">
        <v>37</v>
      </c>
      <c r="F5373" s="2" t="s">
        <v>201</v>
      </c>
      <c r="G5373" s="2" t="s">
        <v>39</v>
      </c>
      <c r="H5373" s="2" t="s">
        <v>79</v>
      </c>
      <c r="I5373" s="2" t="s">
        <v>5880</v>
      </c>
      <c r="J5373" s="2" t="s">
        <v>1343</v>
      </c>
      <c r="K5373" s="2" t="s">
        <v>43</v>
      </c>
      <c r="L5373" s="10">
        <v>42976.0</v>
      </c>
      <c r="M5373" s="2" t="s">
        <v>90</v>
      </c>
      <c r="N5373" s="11">
        <v>0.2</v>
      </c>
      <c r="O5373" s="12">
        <v>-4.0</v>
      </c>
      <c r="P5373" s="13">
        <v>-0.24</v>
      </c>
      <c r="Q5373" s="13">
        <v>18.0</v>
      </c>
      <c r="R5373" s="13">
        <f t="shared" si="1"/>
        <v>22.5</v>
      </c>
      <c r="S5373" s="14">
        <f t="shared" si="2"/>
        <v>3.214285714</v>
      </c>
      <c r="T5373" s="14">
        <f t="shared" si="3"/>
        <v>-0.2222222222</v>
      </c>
      <c r="U5373" s="15" t="str">
        <f>vlookup(F5373,'Sub categories'!$A:$C,3,False)</f>
        <v>Supplies</v>
      </c>
      <c r="V5373" s="16">
        <f t="shared" si="4"/>
        <v>2</v>
      </c>
      <c r="W5373" s="17">
        <f t="array" ref="W5373">INDEX(shipping_prices!$C$1:$F6600,MATCH(I5373,shipping_prices!$A$1:$A6600,0),MATCH(M5373,shipping_prices!$C$1:$F$1,0))</f>
        <v>3.11</v>
      </c>
      <c r="X5373" s="15" t="str">
        <f t="shared" si="5"/>
        <v>Tracy PoddarEugeneOregon</v>
      </c>
      <c r="Y5373" s="15" t="str">
        <f t="shared" si="6"/>
        <v>loss</v>
      </c>
    </row>
    <row r="5374" hidden="1">
      <c r="A5374" s="1">
        <v>42974.0</v>
      </c>
      <c r="B5374" s="2" t="s">
        <v>5879</v>
      </c>
      <c r="C5374" s="2">
        <v>3.0</v>
      </c>
      <c r="D5374" s="2" t="s">
        <v>3029</v>
      </c>
      <c r="E5374" s="2" t="s">
        <v>37</v>
      </c>
      <c r="F5374" s="2" t="s">
        <v>294</v>
      </c>
      <c r="G5374" s="2" t="s">
        <v>39</v>
      </c>
      <c r="H5374" s="2" t="s">
        <v>198</v>
      </c>
      <c r="I5374" s="2" t="s">
        <v>5880</v>
      </c>
      <c r="J5374" s="2" t="s">
        <v>1343</v>
      </c>
      <c r="K5374" s="2" t="s">
        <v>43</v>
      </c>
      <c r="L5374" s="10">
        <v>42976.0</v>
      </c>
      <c r="M5374" s="2" t="s">
        <v>90</v>
      </c>
      <c r="N5374" s="11">
        <v>0.2</v>
      </c>
      <c r="O5374" s="12">
        <v>17.0</v>
      </c>
      <c r="P5374" s="13">
        <v>0.35</v>
      </c>
      <c r="Q5374" s="13">
        <v>48.0</v>
      </c>
      <c r="R5374" s="13">
        <f t="shared" si="1"/>
        <v>60</v>
      </c>
      <c r="S5374" s="14">
        <f t="shared" si="2"/>
        <v>20</v>
      </c>
      <c r="T5374" s="14">
        <f t="shared" si="3"/>
        <v>0.3541666667</v>
      </c>
      <c r="U5374" s="15" t="str">
        <f>vlookup(F5374,'Sub categories'!$A:$C,3,False)</f>
        <v>Paper</v>
      </c>
      <c r="V5374" s="16">
        <f t="shared" si="4"/>
        <v>2</v>
      </c>
      <c r="W5374" s="17">
        <f t="array" ref="W5374">INDEX(shipping_prices!$C$1:$F6601,MATCH(I5374,shipping_prices!$A$1:$A6601,0),MATCH(M5374,shipping_prices!$C$1:$F$1,0))</f>
        <v>3.11</v>
      </c>
      <c r="X5374" s="15" t="str">
        <f t="shared" si="5"/>
        <v>Tracy PoddarEugeneOregon</v>
      </c>
      <c r="Y5374" s="15" t="str">
        <f t="shared" si="6"/>
        <v>Low</v>
      </c>
    </row>
    <row r="5375">
      <c r="A5375" s="1">
        <v>42974.0</v>
      </c>
      <c r="B5375" s="2" t="s">
        <v>5879</v>
      </c>
      <c r="C5375" s="2">
        <v>1.0</v>
      </c>
      <c r="D5375" s="2" t="s">
        <v>3029</v>
      </c>
      <c r="E5375" s="2" t="s">
        <v>37</v>
      </c>
      <c r="F5375" s="2" t="s">
        <v>2811</v>
      </c>
      <c r="G5375" s="2" t="s">
        <v>45</v>
      </c>
      <c r="H5375" s="2" t="s">
        <v>423</v>
      </c>
      <c r="I5375" s="2" t="s">
        <v>5880</v>
      </c>
      <c r="J5375" s="2" t="s">
        <v>1343</v>
      </c>
      <c r="K5375" s="2" t="s">
        <v>43</v>
      </c>
      <c r="L5375" s="10">
        <v>42976.0</v>
      </c>
      <c r="M5375" s="2" t="s">
        <v>90</v>
      </c>
      <c r="N5375" s="11">
        <v>0.2</v>
      </c>
      <c r="O5375" s="12">
        <v>-14.0</v>
      </c>
      <c r="P5375" s="13">
        <v>-0.14</v>
      </c>
      <c r="Q5375" s="13">
        <v>105.0</v>
      </c>
      <c r="R5375" s="13">
        <f t="shared" si="1"/>
        <v>131.25</v>
      </c>
      <c r="S5375" s="14">
        <f t="shared" si="2"/>
        <v>131.25</v>
      </c>
      <c r="T5375" s="14">
        <f t="shared" si="3"/>
        <v>-0.1333333333</v>
      </c>
      <c r="U5375" s="15" t="str">
        <f>vlookup(F5375,'Sub categories'!$A:$C,3,False)</f>
        <v>Chairs</v>
      </c>
      <c r="V5375" s="16">
        <f t="shared" si="4"/>
        <v>2</v>
      </c>
      <c r="W5375" s="17">
        <f t="array" ref="W5375">INDEX(shipping_prices!$C$1:$F6602,MATCH(I5375,shipping_prices!$A$1:$A6602,0),MATCH(M5375,shipping_prices!$C$1:$F$1,0))</f>
        <v>3.11</v>
      </c>
      <c r="X5375" s="15" t="str">
        <f t="shared" si="5"/>
        <v>Tracy PoddarEugeneOregon</v>
      </c>
      <c r="Y5375" s="15" t="str">
        <f t="shared" si="6"/>
        <v>loss</v>
      </c>
    </row>
    <row r="5376" hidden="1">
      <c r="A5376" s="1">
        <v>42974.0</v>
      </c>
      <c r="B5376" s="2" t="s">
        <v>5879</v>
      </c>
      <c r="C5376" s="2">
        <v>8.0</v>
      </c>
      <c r="D5376" s="2" t="s">
        <v>3029</v>
      </c>
      <c r="E5376" s="2" t="s">
        <v>37</v>
      </c>
      <c r="F5376" s="2" t="s">
        <v>101</v>
      </c>
      <c r="G5376" s="2" t="s">
        <v>39</v>
      </c>
      <c r="H5376" s="2" t="s">
        <v>79</v>
      </c>
      <c r="I5376" s="2" t="s">
        <v>5880</v>
      </c>
      <c r="J5376" s="2" t="s">
        <v>1343</v>
      </c>
      <c r="K5376" s="2" t="s">
        <v>43</v>
      </c>
      <c r="L5376" s="10">
        <v>42976.0</v>
      </c>
      <c r="M5376" s="2" t="s">
        <v>90</v>
      </c>
      <c r="N5376" s="11">
        <v>0.2</v>
      </c>
      <c r="O5376" s="12">
        <v>228.0</v>
      </c>
      <c r="P5376" s="13">
        <v>0.36</v>
      </c>
      <c r="Q5376" s="13">
        <v>629.0</v>
      </c>
      <c r="R5376" s="13">
        <f t="shared" si="1"/>
        <v>786.25</v>
      </c>
      <c r="S5376" s="14">
        <f t="shared" si="2"/>
        <v>98.28125</v>
      </c>
      <c r="T5376" s="14">
        <f t="shared" si="3"/>
        <v>0.3624801272</v>
      </c>
      <c r="U5376" s="15" t="str">
        <f>vlookup(F5376,'Sub categories'!$A:$C,3,False)</f>
        <v>Labels</v>
      </c>
      <c r="V5376" s="16">
        <f t="shared" si="4"/>
        <v>2</v>
      </c>
      <c r="W5376" s="17">
        <f t="array" ref="W5376">INDEX(shipping_prices!$C$1:$F6603,MATCH(I5376,shipping_prices!$A$1:$A6603,0),MATCH(M5376,shipping_prices!$C$1:$F$1,0))</f>
        <v>3.11</v>
      </c>
      <c r="X5376" s="15" t="str">
        <f t="shared" si="5"/>
        <v>Tracy PoddarEugeneOregon</v>
      </c>
      <c r="Y5376" s="15" t="str">
        <f t="shared" si="6"/>
        <v>High</v>
      </c>
    </row>
    <row r="5377">
      <c r="A5377" s="1">
        <v>42974.0</v>
      </c>
      <c r="B5377" s="2" t="s">
        <v>5879</v>
      </c>
      <c r="C5377" s="2">
        <v>3.0</v>
      </c>
      <c r="D5377" s="2" t="s">
        <v>3029</v>
      </c>
      <c r="E5377" s="2" t="s">
        <v>37</v>
      </c>
      <c r="F5377" s="2" t="s">
        <v>2566</v>
      </c>
      <c r="G5377" s="2" t="s">
        <v>45</v>
      </c>
      <c r="H5377" s="2" t="s">
        <v>227</v>
      </c>
      <c r="I5377" s="2" t="s">
        <v>5880</v>
      </c>
      <c r="J5377" s="2" t="s">
        <v>1343</v>
      </c>
      <c r="K5377" s="2" t="s">
        <v>43</v>
      </c>
      <c r="L5377" s="10">
        <v>42976.0</v>
      </c>
      <c r="M5377" s="2" t="s">
        <v>90</v>
      </c>
      <c r="N5377" s="11">
        <v>0.2</v>
      </c>
      <c r="O5377" s="12">
        <v>-98.0</v>
      </c>
      <c r="P5377" s="13">
        <v>-0.15</v>
      </c>
      <c r="Q5377" s="13">
        <v>650.0</v>
      </c>
      <c r="R5377" s="13">
        <f t="shared" si="1"/>
        <v>812.5</v>
      </c>
      <c r="S5377" s="14">
        <f t="shared" si="2"/>
        <v>270.8333333</v>
      </c>
      <c r="T5377" s="14">
        <f t="shared" si="3"/>
        <v>-0.1507692308</v>
      </c>
      <c r="U5377" s="15" t="str">
        <f>vlookup(F5377,'Sub categories'!$A:$C,3,False)</f>
        <v>Chairs</v>
      </c>
      <c r="V5377" s="16">
        <f t="shared" si="4"/>
        <v>2</v>
      </c>
      <c r="W5377" s="17">
        <f t="array" ref="W5377">INDEX(shipping_prices!$C$1:$F6604,MATCH(I5377,shipping_prices!$A$1:$A6604,0),MATCH(M5377,shipping_prices!$C$1:$F$1,0))</f>
        <v>3.11</v>
      </c>
      <c r="X5377" s="15" t="str">
        <f t="shared" si="5"/>
        <v>Tracy PoddarEugeneOregon</v>
      </c>
      <c r="Y5377" s="15" t="str">
        <f t="shared" si="6"/>
        <v>loss</v>
      </c>
    </row>
    <row r="5378" hidden="1">
      <c r="A5378" s="1">
        <v>42974.0</v>
      </c>
      <c r="B5378" s="2" t="s">
        <v>5881</v>
      </c>
      <c r="C5378" s="2">
        <v>4.0</v>
      </c>
      <c r="D5378" s="2" t="s">
        <v>4212</v>
      </c>
      <c r="E5378" s="2" t="s">
        <v>49</v>
      </c>
      <c r="F5378" s="2" t="s">
        <v>1194</v>
      </c>
      <c r="G5378" s="2" t="s">
        <v>39</v>
      </c>
      <c r="H5378" s="2" t="s">
        <v>1195</v>
      </c>
      <c r="I5378" s="2" t="s">
        <v>41</v>
      </c>
      <c r="J5378" s="2" t="s">
        <v>42</v>
      </c>
      <c r="K5378" s="2" t="s">
        <v>43</v>
      </c>
      <c r="L5378" s="10">
        <v>42980.0</v>
      </c>
      <c r="M5378" s="2" t="s">
        <v>142</v>
      </c>
      <c r="N5378" s="11">
        <v>0.2</v>
      </c>
      <c r="O5378" s="12">
        <v>4.0</v>
      </c>
      <c r="P5378" s="13">
        <v>0.34</v>
      </c>
      <c r="Q5378" s="13">
        <v>13.0</v>
      </c>
      <c r="R5378" s="13">
        <f t="shared" si="1"/>
        <v>16.25</v>
      </c>
      <c r="S5378" s="14">
        <f t="shared" si="2"/>
        <v>4.0625</v>
      </c>
      <c r="T5378" s="14">
        <f t="shared" si="3"/>
        <v>0.3076923077</v>
      </c>
      <c r="U5378" s="15" t="str">
        <f>vlookup(F5378,'Sub categories'!$A:$C,3,False)</f>
        <v>Binders</v>
      </c>
      <c r="V5378" s="16">
        <f t="shared" si="4"/>
        <v>6</v>
      </c>
      <c r="W5378" s="17">
        <f t="array" ref="W5378">INDEX(shipping_prices!$C$1:$F6605,MATCH(I5378,shipping_prices!$A$1:$A6605,0),MATCH(M5378,shipping_prices!$C$1:$F$1,0))</f>
        <v>16.04</v>
      </c>
      <c r="X5378" s="15" t="str">
        <f t="shared" si="5"/>
        <v>Chuck ClarkSan FranciscoCalifornia</v>
      </c>
      <c r="Y5378" s="15" t="str">
        <f t="shared" si="6"/>
        <v>Low</v>
      </c>
    </row>
    <row r="5379" hidden="1">
      <c r="A5379" s="1">
        <v>42974.0</v>
      </c>
      <c r="B5379" s="2" t="s">
        <v>5881</v>
      </c>
      <c r="C5379" s="2">
        <v>5.0</v>
      </c>
      <c r="D5379" s="2" t="s">
        <v>4212</v>
      </c>
      <c r="E5379" s="2" t="s">
        <v>49</v>
      </c>
      <c r="F5379" s="2" t="s">
        <v>2992</v>
      </c>
      <c r="G5379" s="2" t="s">
        <v>39</v>
      </c>
      <c r="H5379" s="2" t="s">
        <v>51</v>
      </c>
      <c r="I5379" s="2" t="s">
        <v>41</v>
      </c>
      <c r="J5379" s="2" t="s">
        <v>42</v>
      </c>
      <c r="K5379" s="2" t="s">
        <v>43</v>
      </c>
      <c r="L5379" s="10">
        <v>42980.0</v>
      </c>
      <c r="M5379" s="2" t="s">
        <v>142</v>
      </c>
      <c r="N5379" s="11">
        <v>0.0</v>
      </c>
      <c r="O5379" s="12">
        <v>16.0</v>
      </c>
      <c r="P5379" s="13">
        <v>0.48</v>
      </c>
      <c r="Q5379" s="13">
        <v>32.0</v>
      </c>
      <c r="R5379" s="13">
        <f t="shared" si="1"/>
        <v>32</v>
      </c>
      <c r="S5379" s="14">
        <f t="shared" si="2"/>
        <v>6.4</v>
      </c>
      <c r="T5379" s="14">
        <f t="shared" si="3"/>
        <v>0.5</v>
      </c>
      <c r="U5379" s="15" t="str">
        <f>vlookup(F5379,'Sub categories'!$A:$C,3,False)</f>
        <v>Paper</v>
      </c>
      <c r="V5379" s="16">
        <f t="shared" si="4"/>
        <v>6</v>
      </c>
      <c r="W5379" s="17">
        <f t="array" ref="W5379">INDEX(shipping_prices!$C$1:$F6606,MATCH(I5379,shipping_prices!$A$1:$A6606,0),MATCH(M5379,shipping_prices!$C$1:$F$1,0))</f>
        <v>16.04</v>
      </c>
      <c r="X5379" s="15" t="str">
        <f t="shared" si="5"/>
        <v>Chuck ClarkSan FranciscoCalifornia</v>
      </c>
      <c r="Y5379" s="15" t="str">
        <f t="shared" si="6"/>
        <v>Low</v>
      </c>
    </row>
    <row r="5380" hidden="1">
      <c r="A5380" s="1">
        <v>42975.0</v>
      </c>
      <c r="B5380" s="2" t="s">
        <v>5882</v>
      </c>
      <c r="C5380" s="2">
        <v>1.0</v>
      </c>
      <c r="D5380" s="2" t="s">
        <v>4860</v>
      </c>
      <c r="E5380" s="2" t="s">
        <v>27</v>
      </c>
      <c r="F5380" s="2" t="s">
        <v>3928</v>
      </c>
      <c r="G5380" s="2" t="s">
        <v>39</v>
      </c>
      <c r="H5380" s="2" t="s">
        <v>79</v>
      </c>
      <c r="I5380" s="2" t="s">
        <v>140</v>
      </c>
      <c r="J5380" s="2" t="s">
        <v>141</v>
      </c>
      <c r="K5380" s="2" t="s">
        <v>77</v>
      </c>
      <c r="L5380" s="10">
        <v>42984.0</v>
      </c>
      <c r="M5380" s="2" t="s">
        <v>34</v>
      </c>
      <c r="N5380" s="11">
        <v>0.8</v>
      </c>
      <c r="O5380" s="12">
        <v>-4.0</v>
      </c>
      <c r="P5380" s="13">
        <v>-1.65</v>
      </c>
      <c r="Q5380" s="13">
        <v>2.0</v>
      </c>
      <c r="R5380" s="13">
        <f t="shared" si="1"/>
        <v>10</v>
      </c>
      <c r="S5380" s="14">
        <f t="shared" si="2"/>
        <v>10</v>
      </c>
      <c r="T5380" s="14">
        <f t="shared" si="3"/>
        <v>-2</v>
      </c>
      <c r="U5380" s="15" t="str">
        <f>vlookup(F5380,'Sub categories'!$A:$C,3,False)</f>
        <v>Binders</v>
      </c>
      <c r="V5380" s="16">
        <f t="shared" si="4"/>
        <v>9</v>
      </c>
      <c r="W5380" s="17">
        <f t="array" ref="W5380">INDEX(shipping_prices!$C$1:$F6607,MATCH(I5380,shipping_prices!$A$1:$A6607,0),MATCH(M5380,shipping_prices!$C$1:$F$1,0))</f>
        <v>13.2</v>
      </c>
      <c r="X5380" s="15" t="str">
        <f t="shared" si="5"/>
        <v>Christy BrittainChicagoIllinois</v>
      </c>
      <c r="Y5380" s="15" t="str">
        <f t="shared" si="6"/>
        <v>loss</v>
      </c>
    </row>
    <row r="5381" hidden="1">
      <c r="A5381" s="1">
        <v>42975.0</v>
      </c>
      <c r="B5381" s="2" t="s">
        <v>5882</v>
      </c>
      <c r="C5381" s="2">
        <v>3.0</v>
      </c>
      <c r="D5381" s="2" t="s">
        <v>4860</v>
      </c>
      <c r="E5381" s="2" t="s">
        <v>27</v>
      </c>
      <c r="F5381" s="2" t="s">
        <v>2515</v>
      </c>
      <c r="G5381" s="2" t="s">
        <v>39</v>
      </c>
      <c r="H5381" s="2" t="s">
        <v>146</v>
      </c>
      <c r="I5381" s="2" t="s">
        <v>140</v>
      </c>
      <c r="J5381" s="2" t="s">
        <v>141</v>
      </c>
      <c r="K5381" s="2" t="s">
        <v>77</v>
      </c>
      <c r="L5381" s="10">
        <v>42984.0</v>
      </c>
      <c r="M5381" s="2" t="s">
        <v>34</v>
      </c>
      <c r="N5381" s="11">
        <v>0.8</v>
      </c>
      <c r="O5381" s="12">
        <v>-71.0</v>
      </c>
      <c r="P5381" s="13">
        <v>-2.7</v>
      </c>
      <c r="Q5381" s="13">
        <v>26.0</v>
      </c>
      <c r="R5381" s="13">
        <f t="shared" si="1"/>
        <v>130</v>
      </c>
      <c r="S5381" s="14">
        <f t="shared" si="2"/>
        <v>43.33333333</v>
      </c>
      <c r="T5381" s="14">
        <f t="shared" si="3"/>
        <v>-2.730769231</v>
      </c>
      <c r="U5381" s="15" t="str">
        <f>vlookup(F5381,'Sub categories'!$A:$C,3,False)</f>
        <v>Appliances</v>
      </c>
      <c r="V5381" s="16">
        <f t="shared" si="4"/>
        <v>9</v>
      </c>
      <c r="W5381" s="17">
        <f t="array" ref="W5381">INDEX(shipping_prices!$C$1:$F6608,MATCH(I5381,shipping_prices!$A$1:$A6608,0),MATCH(M5381,shipping_prices!$C$1:$F$1,0))</f>
        <v>13.2</v>
      </c>
      <c r="X5381" s="15" t="str">
        <f t="shared" si="5"/>
        <v>Christy BrittainChicagoIllinois</v>
      </c>
      <c r="Y5381" s="15" t="str">
        <f t="shared" si="6"/>
        <v>loss</v>
      </c>
    </row>
    <row r="5382" hidden="1">
      <c r="A5382" s="1">
        <v>42975.0</v>
      </c>
      <c r="B5382" s="2" t="s">
        <v>5882</v>
      </c>
      <c r="C5382" s="2">
        <v>7.0</v>
      </c>
      <c r="D5382" s="2" t="s">
        <v>4860</v>
      </c>
      <c r="E5382" s="2" t="s">
        <v>27</v>
      </c>
      <c r="F5382" s="2" t="s">
        <v>3490</v>
      </c>
      <c r="G5382" s="2" t="s">
        <v>39</v>
      </c>
      <c r="H5382" s="2" t="s">
        <v>216</v>
      </c>
      <c r="I5382" s="2" t="s">
        <v>140</v>
      </c>
      <c r="J5382" s="2" t="s">
        <v>141</v>
      </c>
      <c r="K5382" s="2" t="s">
        <v>77</v>
      </c>
      <c r="L5382" s="10">
        <v>42984.0</v>
      </c>
      <c r="M5382" s="2" t="s">
        <v>34</v>
      </c>
      <c r="N5382" s="11">
        <v>0.2</v>
      </c>
      <c r="O5382" s="12">
        <v>3.0</v>
      </c>
      <c r="P5382" s="13">
        <v>0.1</v>
      </c>
      <c r="Q5382" s="13">
        <v>27.0</v>
      </c>
      <c r="R5382" s="13">
        <f t="shared" si="1"/>
        <v>33.75</v>
      </c>
      <c r="S5382" s="14">
        <f t="shared" si="2"/>
        <v>4.821428571</v>
      </c>
      <c r="T5382" s="14">
        <f t="shared" si="3"/>
        <v>0.1111111111</v>
      </c>
      <c r="U5382" s="15" t="str">
        <f>vlookup(F5382,'Sub categories'!$A:$C,3,False)</f>
        <v>Art</v>
      </c>
      <c r="V5382" s="16">
        <f t="shared" si="4"/>
        <v>9</v>
      </c>
      <c r="W5382" s="17">
        <f t="array" ref="W5382">INDEX(shipping_prices!$C$1:$F6609,MATCH(I5382,shipping_prices!$A$1:$A6609,0),MATCH(M5382,shipping_prices!$C$1:$F$1,0))</f>
        <v>13.2</v>
      </c>
      <c r="X5382" s="15" t="str">
        <f t="shared" si="5"/>
        <v>Christy BrittainChicagoIllinois</v>
      </c>
      <c r="Y5382" s="15" t="str">
        <f t="shared" si="6"/>
        <v>Low</v>
      </c>
    </row>
    <row r="5383" hidden="1">
      <c r="A5383" s="1">
        <v>42975.0</v>
      </c>
      <c r="B5383" s="2" t="s">
        <v>5883</v>
      </c>
      <c r="C5383" s="2">
        <v>5.0</v>
      </c>
      <c r="D5383" s="2" t="s">
        <v>4462</v>
      </c>
      <c r="E5383" s="2" t="s">
        <v>27</v>
      </c>
      <c r="F5383" s="2" t="s">
        <v>1482</v>
      </c>
      <c r="G5383" s="2" t="s">
        <v>39</v>
      </c>
      <c r="H5383" s="2" t="s">
        <v>284</v>
      </c>
      <c r="I5383" s="2" t="s">
        <v>158</v>
      </c>
      <c r="J5383" s="2" t="s">
        <v>159</v>
      </c>
      <c r="K5383" s="2" t="s">
        <v>43</v>
      </c>
      <c r="L5383" s="10">
        <v>42982.0</v>
      </c>
      <c r="M5383" s="2" t="s">
        <v>142</v>
      </c>
      <c r="N5383" s="11">
        <v>0.2</v>
      </c>
      <c r="O5383" s="12">
        <v>381.0</v>
      </c>
      <c r="P5383" s="13">
        <v>0.31</v>
      </c>
      <c r="Q5383" s="13">
        <v>1220.0</v>
      </c>
      <c r="R5383" s="13">
        <f t="shared" si="1"/>
        <v>1525</v>
      </c>
      <c r="S5383" s="14">
        <f t="shared" si="2"/>
        <v>305</v>
      </c>
      <c r="T5383" s="14">
        <f t="shared" si="3"/>
        <v>0.312295082</v>
      </c>
      <c r="U5383" s="15" t="str">
        <f>vlookup(F5383,'Sub categories'!$A:$C,3,False)</f>
        <v>Binders</v>
      </c>
      <c r="V5383" s="16">
        <f t="shared" si="4"/>
        <v>7</v>
      </c>
      <c r="W5383" s="17">
        <f t="array" ref="W5383">INDEX(shipping_prices!$C$1:$F6610,MATCH(I5383,shipping_prices!$A$1:$A6610,0),MATCH(M5383,shipping_prices!$C$1:$F$1,0))</f>
        <v>18.38</v>
      </c>
      <c r="X5383" s="15" t="str">
        <f t="shared" si="5"/>
        <v>Amy CoxSeattleWashington</v>
      </c>
      <c r="Y5383" s="15" t="str">
        <f t="shared" si="6"/>
        <v>High</v>
      </c>
    </row>
    <row r="5384" hidden="1">
      <c r="A5384" s="1">
        <v>42975.0</v>
      </c>
      <c r="B5384" s="2" t="s">
        <v>5884</v>
      </c>
      <c r="C5384" s="2">
        <v>3.0</v>
      </c>
      <c r="D5384" s="2" t="s">
        <v>971</v>
      </c>
      <c r="E5384" s="2" t="s">
        <v>27</v>
      </c>
      <c r="F5384" s="2" t="s">
        <v>3326</v>
      </c>
      <c r="G5384" s="2" t="s">
        <v>39</v>
      </c>
      <c r="H5384" s="2" t="s">
        <v>51</v>
      </c>
      <c r="I5384" s="2" t="s">
        <v>169</v>
      </c>
      <c r="J5384" s="2" t="s">
        <v>42</v>
      </c>
      <c r="K5384" s="2" t="s">
        <v>43</v>
      </c>
      <c r="L5384" s="10">
        <v>42986.0</v>
      </c>
      <c r="M5384" s="2" t="s">
        <v>142</v>
      </c>
      <c r="N5384" s="11">
        <v>0.0</v>
      </c>
      <c r="O5384" s="12">
        <v>9.0</v>
      </c>
      <c r="P5384" s="13">
        <v>0.48</v>
      </c>
      <c r="Q5384" s="13">
        <v>19.0</v>
      </c>
      <c r="R5384" s="13">
        <f t="shared" si="1"/>
        <v>19</v>
      </c>
      <c r="S5384" s="14">
        <f t="shared" si="2"/>
        <v>6.333333333</v>
      </c>
      <c r="T5384" s="14">
        <f t="shared" si="3"/>
        <v>0.4736842105</v>
      </c>
      <c r="U5384" s="15" t="str">
        <f>vlookup(F5384,'Sub categories'!$A:$C,3,False)</f>
        <v>Paper</v>
      </c>
      <c r="V5384" s="16">
        <f t="shared" si="4"/>
        <v>11</v>
      </c>
      <c r="W5384" s="17">
        <f t="array" ref="W5384">INDEX(shipping_prices!$C$1:$F6611,MATCH(I5384,shipping_prices!$A$1:$A6611,0),MATCH(M5384,shipping_prices!$C$1:$F$1,0))</f>
        <v>18.39</v>
      </c>
      <c r="X5384" s="15" t="str">
        <f t="shared" si="5"/>
        <v>Jason Fortune-Los AngelesCalifornia</v>
      </c>
      <c r="Y5384" s="15" t="str">
        <f t="shared" si="6"/>
        <v>Low</v>
      </c>
    </row>
    <row r="5385" hidden="1">
      <c r="A5385" s="1">
        <v>42975.0</v>
      </c>
      <c r="B5385" s="2" t="s">
        <v>5884</v>
      </c>
      <c r="C5385" s="2">
        <v>3.0</v>
      </c>
      <c r="D5385" s="2" t="s">
        <v>971</v>
      </c>
      <c r="E5385" s="2" t="s">
        <v>27</v>
      </c>
      <c r="F5385" s="2" t="s">
        <v>3168</v>
      </c>
      <c r="G5385" s="2" t="s">
        <v>39</v>
      </c>
      <c r="H5385" s="2" t="s">
        <v>79</v>
      </c>
      <c r="I5385" s="2" t="s">
        <v>169</v>
      </c>
      <c r="J5385" s="2" t="s">
        <v>42</v>
      </c>
      <c r="K5385" s="2" t="s">
        <v>43</v>
      </c>
      <c r="L5385" s="10">
        <v>42986.0</v>
      </c>
      <c r="M5385" s="2" t="s">
        <v>142</v>
      </c>
      <c r="N5385" s="11">
        <v>0.2</v>
      </c>
      <c r="O5385" s="12">
        <v>14.0</v>
      </c>
      <c r="P5385" s="13">
        <v>0.38</v>
      </c>
      <c r="Q5385" s="13">
        <v>37.0</v>
      </c>
      <c r="R5385" s="13">
        <f t="shared" si="1"/>
        <v>46.25</v>
      </c>
      <c r="S5385" s="14">
        <f t="shared" si="2"/>
        <v>15.41666667</v>
      </c>
      <c r="T5385" s="14">
        <f t="shared" si="3"/>
        <v>0.3783783784</v>
      </c>
      <c r="U5385" s="15" t="str">
        <f>vlookup(F5385,'Sub categories'!$A:$C,3,False)</f>
        <v>Binders</v>
      </c>
      <c r="V5385" s="16">
        <f t="shared" si="4"/>
        <v>11</v>
      </c>
      <c r="W5385" s="17">
        <f t="array" ref="W5385">INDEX(shipping_prices!$C$1:$F6612,MATCH(I5385,shipping_prices!$A$1:$A6612,0),MATCH(M5385,shipping_prices!$C$1:$F$1,0))</f>
        <v>18.39</v>
      </c>
      <c r="X5385" s="15" t="str">
        <f t="shared" si="5"/>
        <v>Jason Fortune-Los AngelesCalifornia</v>
      </c>
      <c r="Y5385" s="15" t="str">
        <f t="shared" si="6"/>
        <v>Low</v>
      </c>
    </row>
    <row r="5386">
      <c r="A5386" s="1">
        <v>42976.0</v>
      </c>
      <c r="B5386" s="2" t="s">
        <v>5884</v>
      </c>
      <c r="C5386" s="2">
        <v>3.0</v>
      </c>
      <c r="D5386" s="2" t="s">
        <v>971</v>
      </c>
      <c r="E5386" s="2" t="s">
        <v>27</v>
      </c>
      <c r="F5386" s="2" t="s">
        <v>1912</v>
      </c>
      <c r="G5386" s="2" t="s">
        <v>45</v>
      </c>
      <c r="H5386" s="2" t="s">
        <v>227</v>
      </c>
      <c r="I5386" s="2" t="s">
        <v>169</v>
      </c>
      <c r="J5386" s="2" t="s">
        <v>42</v>
      </c>
      <c r="K5386" s="2" t="s">
        <v>43</v>
      </c>
      <c r="L5386" s="10">
        <v>42986.0</v>
      </c>
      <c r="M5386" s="2" t="s">
        <v>142</v>
      </c>
      <c r="N5386" s="11">
        <v>0.2</v>
      </c>
      <c r="O5386" s="12">
        <v>-36.0</v>
      </c>
      <c r="P5386" s="13">
        <v>-0.19</v>
      </c>
      <c r="Q5386" s="13">
        <v>194.0</v>
      </c>
      <c r="R5386" s="13">
        <f t="shared" si="1"/>
        <v>242.5</v>
      </c>
      <c r="S5386" s="14">
        <f t="shared" si="2"/>
        <v>80.83333333</v>
      </c>
      <c r="T5386" s="14">
        <f t="shared" si="3"/>
        <v>-0.1855670103</v>
      </c>
      <c r="U5386" s="15" t="str">
        <f>vlookup(F5386,'Sub categories'!$A:$C,3,False)</f>
        <v>Chairs</v>
      </c>
      <c r="V5386" s="16">
        <f t="shared" si="4"/>
        <v>10</v>
      </c>
      <c r="W5386" s="17">
        <f t="array" ref="W5386">INDEX(shipping_prices!$C$1:$F6613,MATCH(I5386,shipping_prices!$A$1:$A6613,0),MATCH(M5386,shipping_prices!$C$1:$F$1,0))</f>
        <v>18.39</v>
      </c>
      <c r="X5386" s="15" t="str">
        <f t="shared" si="5"/>
        <v>Jason Fortune-Los AngelesCalifornia</v>
      </c>
      <c r="Y5386" s="15" t="str">
        <f t="shared" si="6"/>
        <v>loss</v>
      </c>
    </row>
    <row r="5387" hidden="1">
      <c r="A5387" s="1">
        <v>42976.0</v>
      </c>
      <c r="B5387" s="2" t="s">
        <v>5885</v>
      </c>
      <c r="C5387" s="2">
        <v>2.0</v>
      </c>
      <c r="D5387" s="2" t="s">
        <v>1169</v>
      </c>
      <c r="E5387" s="2" t="s">
        <v>49</v>
      </c>
      <c r="F5387" s="2" t="s">
        <v>3417</v>
      </c>
      <c r="G5387" s="2" t="s">
        <v>39</v>
      </c>
      <c r="H5387" s="2" t="s">
        <v>216</v>
      </c>
      <c r="I5387" s="2" t="s">
        <v>140</v>
      </c>
      <c r="J5387" s="2" t="s">
        <v>141</v>
      </c>
      <c r="K5387" s="2" t="s">
        <v>77</v>
      </c>
      <c r="L5387" s="10">
        <v>42985.0</v>
      </c>
      <c r="M5387" s="2" t="s">
        <v>90</v>
      </c>
      <c r="N5387" s="11">
        <v>0.2</v>
      </c>
      <c r="O5387" s="12">
        <v>0.0</v>
      </c>
      <c r="P5387" s="13">
        <v>0.09</v>
      </c>
      <c r="Q5387" s="13">
        <v>4.0</v>
      </c>
      <c r="R5387" s="13">
        <f t="shared" si="1"/>
        <v>5</v>
      </c>
      <c r="S5387" s="14">
        <f t="shared" si="2"/>
        <v>2.5</v>
      </c>
      <c r="T5387" s="14">
        <f t="shared" si="3"/>
        <v>0</v>
      </c>
      <c r="U5387" s="15" t="str">
        <f>vlookup(F5387,'Sub categories'!$A:$C,3,False)</f>
        <v>Art</v>
      </c>
      <c r="V5387" s="16">
        <f t="shared" si="4"/>
        <v>9</v>
      </c>
      <c r="W5387" s="17">
        <f t="array" ref="W5387">INDEX(shipping_prices!$C$1:$F6614,MATCH(I5387,shipping_prices!$A$1:$A6614,0),MATCH(M5387,shipping_prices!$C$1:$F$1,0))</f>
        <v>7.39</v>
      </c>
      <c r="X5387" s="15" t="str">
        <f t="shared" si="5"/>
        <v>Mike PelletierChicagoIllinois</v>
      </c>
      <c r="Y5387" s="15" t="str">
        <f t="shared" si="6"/>
        <v>loss</v>
      </c>
    </row>
    <row r="5388">
      <c r="A5388" s="1">
        <v>42976.0</v>
      </c>
      <c r="B5388" s="2" t="s">
        <v>5886</v>
      </c>
      <c r="C5388" s="2">
        <v>3.0</v>
      </c>
      <c r="D5388" s="2" t="s">
        <v>4875</v>
      </c>
      <c r="E5388" s="2" t="s">
        <v>37</v>
      </c>
      <c r="F5388" s="2" t="s">
        <v>3126</v>
      </c>
      <c r="G5388" s="2" t="s">
        <v>45</v>
      </c>
      <c r="H5388" s="2" t="s">
        <v>246</v>
      </c>
      <c r="I5388" s="2" t="s">
        <v>158</v>
      </c>
      <c r="J5388" s="2" t="s">
        <v>159</v>
      </c>
      <c r="K5388" s="2" t="s">
        <v>43</v>
      </c>
      <c r="L5388" s="10">
        <v>42988.0</v>
      </c>
      <c r="M5388" s="2" t="s">
        <v>90</v>
      </c>
      <c r="N5388" s="11">
        <v>0.0</v>
      </c>
      <c r="O5388" s="12">
        <v>36.0</v>
      </c>
      <c r="P5388" s="13">
        <v>0.17</v>
      </c>
      <c r="Q5388" s="13">
        <v>210.0</v>
      </c>
      <c r="R5388" s="13">
        <f t="shared" si="1"/>
        <v>210</v>
      </c>
      <c r="S5388" s="14">
        <f t="shared" si="2"/>
        <v>70</v>
      </c>
      <c r="T5388" s="14">
        <f t="shared" si="3"/>
        <v>0.1714285714</v>
      </c>
      <c r="U5388" s="15" t="str">
        <f>vlookup(F5388,'Sub categories'!$A:$C,3,False)</f>
        <v>Furnishings</v>
      </c>
      <c r="V5388" s="16">
        <f t="shared" si="4"/>
        <v>12</v>
      </c>
      <c r="W5388" s="17">
        <f t="array" ref="W5388">INDEX(shipping_prices!$C$1:$F6615,MATCH(I5388,shipping_prices!$A$1:$A6615,0),MATCH(M5388,shipping_prices!$C$1:$F$1,0))</f>
        <v>3.06</v>
      </c>
      <c r="X5388" s="15" t="str">
        <f t="shared" si="5"/>
        <v>Alejandro SavelySeattleWashington</v>
      </c>
      <c r="Y5388" s="15" t="str">
        <f t="shared" si="6"/>
        <v>High</v>
      </c>
    </row>
    <row r="5389" hidden="1">
      <c r="A5389" s="1">
        <v>42976.0</v>
      </c>
      <c r="B5389" s="2" t="s">
        <v>5887</v>
      </c>
      <c r="C5389" s="2">
        <v>1.0</v>
      </c>
      <c r="D5389" s="2" t="s">
        <v>2526</v>
      </c>
      <c r="E5389" s="2" t="s">
        <v>27</v>
      </c>
      <c r="F5389" s="2" t="s">
        <v>4199</v>
      </c>
      <c r="G5389" s="2" t="s">
        <v>39</v>
      </c>
      <c r="H5389" s="2" t="s">
        <v>193</v>
      </c>
      <c r="I5389" s="2" t="s">
        <v>4460</v>
      </c>
      <c r="J5389" s="2" t="s">
        <v>406</v>
      </c>
      <c r="K5389" s="2" t="s">
        <v>54</v>
      </c>
      <c r="L5389" s="10">
        <v>42983.0</v>
      </c>
      <c r="M5389" s="2" t="s">
        <v>34</v>
      </c>
      <c r="N5389" s="11">
        <v>0.0</v>
      </c>
      <c r="O5389" s="12">
        <v>4.0</v>
      </c>
      <c r="P5389" s="13">
        <v>0.47</v>
      </c>
      <c r="Q5389" s="13">
        <v>9.0</v>
      </c>
      <c r="R5389" s="13">
        <f t="shared" si="1"/>
        <v>9</v>
      </c>
      <c r="S5389" s="14">
        <f t="shared" si="2"/>
        <v>9</v>
      </c>
      <c r="T5389" s="14">
        <f t="shared" si="3"/>
        <v>0.4444444444</v>
      </c>
      <c r="U5389" s="15" t="str">
        <f>vlookup(F5389,'Sub categories'!$A:$C,3,False)</f>
        <v>Binders</v>
      </c>
      <c r="V5389" s="16">
        <f t="shared" si="4"/>
        <v>7</v>
      </c>
      <c r="W5389" s="17">
        <f t="array" ref="W5389">INDEX(shipping_prices!$C$1:$F6616,MATCH(I5389,shipping_prices!$A$1:$A6616,0),MATCH(M5389,shipping_prices!$C$1:$F$1,0))</f>
        <v>10.64</v>
      </c>
      <c r="X5389" s="15" t="str">
        <f t="shared" si="5"/>
        <v>Joy SmithHattiesburgMississippi</v>
      </c>
      <c r="Y5389" s="15" t="str">
        <f t="shared" si="6"/>
        <v>Low</v>
      </c>
    </row>
    <row r="5390" hidden="1">
      <c r="A5390" s="1">
        <v>42976.0</v>
      </c>
      <c r="B5390" s="2" t="s">
        <v>5887</v>
      </c>
      <c r="C5390" s="2">
        <v>2.0</v>
      </c>
      <c r="D5390" s="2" t="s">
        <v>2526</v>
      </c>
      <c r="E5390" s="2" t="s">
        <v>27</v>
      </c>
      <c r="F5390" s="2" t="s">
        <v>975</v>
      </c>
      <c r="G5390" s="2" t="s">
        <v>39</v>
      </c>
      <c r="H5390" s="2" t="s">
        <v>79</v>
      </c>
      <c r="I5390" s="2" t="s">
        <v>4460</v>
      </c>
      <c r="J5390" s="2" t="s">
        <v>406</v>
      </c>
      <c r="K5390" s="2" t="s">
        <v>54</v>
      </c>
      <c r="L5390" s="10">
        <v>42983.0</v>
      </c>
      <c r="M5390" s="2" t="s">
        <v>34</v>
      </c>
      <c r="N5390" s="11">
        <v>0.0</v>
      </c>
      <c r="O5390" s="12">
        <v>36.0</v>
      </c>
      <c r="P5390" s="13">
        <v>0.46</v>
      </c>
      <c r="Q5390" s="13">
        <v>78.0</v>
      </c>
      <c r="R5390" s="13">
        <f t="shared" si="1"/>
        <v>78</v>
      </c>
      <c r="S5390" s="14">
        <f t="shared" si="2"/>
        <v>39</v>
      </c>
      <c r="T5390" s="14">
        <f t="shared" si="3"/>
        <v>0.4615384615</v>
      </c>
      <c r="U5390" s="15" t="str">
        <f>vlookup(F5390,'Sub categories'!$A:$C,3,False)</f>
        <v>Binders</v>
      </c>
      <c r="V5390" s="16">
        <f t="shared" si="4"/>
        <v>7</v>
      </c>
      <c r="W5390" s="17">
        <f t="array" ref="W5390">INDEX(shipping_prices!$C$1:$F6617,MATCH(I5390,shipping_prices!$A$1:$A6617,0),MATCH(M5390,shipping_prices!$C$1:$F$1,0))</f>
        <v>10.64</v>
      </c>
      <c r="X5390" s="15" t="str">
        <f t="shared" si="5"/>
        <v>Joy SmithHattiesburgMississippi</v>
      </c>
      <c r="Y5390" s="15" t="str">
        <f t="shared" si="6"/>
        <v>Low</v>
      </c>
    </row>
    <row r="5391" hidden="1">
      <c r="A5391" s="1">
        <v>42976.0</v>
      </c>
      <c r="B5391" s="2" t="s">
        <v>5887</v>
      </c>
      <c r="C5391" s="2">
        <v>4.0</v>
      </c>
      <c r="D5391" s="2" t="s">
        <v>2526</v>
      </c>
      <c r="E5391" s="2" t="s">
        <v>27</v>
      </c>
      <c r="F5391" s="2" t="s">
        <v>4435</v>
      </c>
      <c r="G5391" s="2" t="s">
        <v>39</v>
      </c>
      <c r="H5391" s="2" t="s">
        <v>1687</v>
      </c>
      <c r="I5391" s="2" t="s">
        <v>4460</v>
      </c>
      <c r="J5391" s="2" t="s">
        <v>406</v>
      </c>
      <c r="K5391" s="2" t="s">
        <v>54</v>
      </c>
      <c r="L5391" s="10">
        <v>42983.0</v>
      </c>
      <c r="M5391" s="2" t="s">
        <v>34</v>
      </c>
      <c r="N5391" s="11">
        <v>0.0</v>
      </c>
      <c r="O5391" s="12">
        <v>1.0</v>
      </c>
      <c r="P5391" s="13">
        <v>0.01</v>
      </c>
      <c r="Q5391" s="13">
        <v>88.0</v>
      </c>
      <c r="R5391" s="13">
        <f t="shared" si="1"/>
        <v>88</v>
      </c>
      <c r="S5391" s="14">
        <f t="shared" si="2"/>
        <v>22</v>
      </c>
      <c r="T5391" s="14">
        <f t="shared" si="3"/>
        <v>0.01136363636</v>
      </c>
      <c r="U5391" s="15" t="str">
        <f>vlookup(F5391,'Sub categories'!$A:$C,3,False)</f>
        <v>Storage</v>
      </c>
      <c r="V5391" s="16">
        <f t="shared" si="4"/>
        <v>7</v>
      </c>
      <c r="W5391" s="17">
        <f t="array" ref="W5391">INDEX(shipping_prices!$C$1:$F6618,MATCH(I5391,shipping_prices!$A$1:$A6618,0),MATCH(M5391,shipping_prices!$C$1:$F$1,0))</f>
        <v>10.64</v>
      </c>
      <c r="X5391" s="15" t="str">
        <f t="shared" si="5"/>
        <v>Joy SmithHattiesburgMississippi</v>
      </c>
      <c r="Y5391" s="15" t="str">
        <f t="shared" si="6"/>
        <v>Low</v>
      </c>
    </row>
    <row r="5392">
      <c r="A5392" s="1">
        <v>42976.0</v>
      </c>
      <c r="B5392" s="2" t="s">
        <v>5887</v>
      </c>
      <c r="C5392" s="2">
        <v>6.0</v>
      </c>
      <c r="D5392" s="2" t="s">
        <v>2526</v>
      </c>
      <c r="E5392" s="2" t="s">
        <v>27</v>
      </c>
      <c r="F5392" s="2" t="s">
        <v>3862</v>
      </c>
      <c r="G5392" s="2" t="s">
        <v>45</v>
      </c>
      <c r="H5392" s="2" t="s">
        <v>157</v>
      </c>
      <c r="I5392" s="2" t="s">
        <v>4460</v>
      </c>
      <c r="J5392" s="2" t="s">
        <v>406</v>
      </c>
      <c r="K5392" s="2" t="s">
        <v>54</v>
      </c>
      <c r="L5392" s="10">
        <v>42983.0</v>
      </c>
      <c r="M5392" s="2" t="s">
        <v>34</v>
      </c>
      <c r="N5392" s="11">
        <v>0.0</v>
      </c>
      <c r="O5392" s="12">
        <v>76.0</v>
      </c>
      <c r="P5392" s="13">
        <v>0.41</v>
      </c>
      <c r="Q5392" s="13">
        <v>186.0</v>
      </c>
      <c r="R5392" s="13">
        <f t="shared" si="1"/>
        <v>186</v>
      </c>
      <c r="S5392" s="14">
        <f t="shared" si="2"/>
        <v>31</v>
      </c>
      <c r="T5392" s="14">
        <f t="shared" si="3"/>
        <v>0.4086021505</v>
      </c>
      <c r="U5392" s="15" t="str">
        <f>vlookup(F5392,'Sub categories'!$A:$C,3,False)</f>
        <v>Furnishings</v>
      </c>
      <c r="V5392" s="16">
        <f t="shared" si="4"/>
        <v>7</v>
      </c>
      <c r="W5392" s="17">
        <f t="array" ref="W5392">INDEX(shipping_prices!$C$1:$F6619,MATCH(I5392,shipping_prices!$A$1:$A6619,0),MATCH(M5392,shipping_prices!$C$1:$F$1,0))</f>
        <v>10.64</v>
      </c>
      <c r="X5392" s="15" t="str">
        <f t="shared" si="5"/>
        <v>Joy SmithHattiesburgMississippi</v>
      </c>
      <c r="Y5392" s="15" t="str">
        <f t="shared" si="6"/>
        <v>High</v>
      </c>
    </row>
    <row r="5393" hidden="1">
      <c r="A5393" s="1">
        <v>42976.0</v>
      </c>
      <c r="B5393" s="2" t="s">
        <v>5887</v>
      </c>
      <c r="C5393" s="2">
        <v>6.0</v>
      </c>
      <c r="D5393" s="2" t="s">
        <v>2526</v>
      </c>
      <c r="E5393" s="2" t="s">
        <v>27</v>
      </c>
      <c r="F5393" s="2" t="s">
        <v>2368</v>
      </c>
      <c r="G5393" s="2" t="s">
        <v>39</v>
      </c>
      <c r="H5393" s="2" t="s">
        <v>51</v>
      </c>
      <c r="I5393" s="2" t="s">
        <v>4460</v>
      </c>
      <c r="J5393" s="2" t="s">
        <v>406</v>
      </c>
      <c r="K5393" s="2" t="s">
        <v>54</v>
      </c>
      <c r="L5393" s="10">
        <v>42983.0</v>
      </c>
      <c r="M5393" s="2" t="s">
        <v>34</v>
      </c>
      <c r="N5393" s="11">
        <v>0.0</v>
      </c>
      <c r="O5393" s="12">
        <v>121.0</v>
      </c>
      <c r="P5393" s="13">
        <v>0.49</v>
      </c>
      <c r="Q5393" s="13">
        <v>246.0</v>
      </c>
      <c r="R5393" s="13">
        <f t="shared" si="1"/>
        <v>246</v>
      </c>
      <c r="S5393" s="14">
        <f t="shared" si="2"/>
        <v>41</v>
      </c>
      <c r="T5393" s="14">
        <f t="shared" si="3"/>
        <v>0.4918699187</v>
      </c>
      <c r="U5393" s="15" t="str">
        <f>vlookup(F5393,'Sub categories'!$A:$C,3,False)</f>
        <v>Paper</v>
      </c>
      <c r="V5393" s="16">
        <f t="shared" si="4"/>
        <v>7</v>
      </c>
      <c r="W5393" s="17">
        <f t="array" ref="W5393">INDEX(shipping_prices!$C$1:$F6620,MATCH(I5393,shipping_prices!$A$1:$A6620,0),MATCH(M5393,shipping_prices!$C$1:$F$1,0))</f>
        <v>10.64</v>
      </c>
      <c r="X5393" s="15" t="str">
        <f t="shared" si="5"/>
        <v>Joy SmithHattiesburgMississippi</v>
      </c>
      <c r="Y5393" s="15" t="str">
        <f t="shared" si="6"/>
        <v>High</v>
      </c>
    </row>
    <row r="5394">
      <c r="A5394" s="1">
        <v>42976.0</v>
      </c>
      <c r="B5394" s="2" t="s">
        <v>5887</v>
      </c>
      <c r="C5394" s="2">
        <v>5.0</v>
      </c>
      <c r="D5394" s="2" t="s">
        <v>2526</v>
      </c>
      <c r="E5394" s="2" t="s">
        <v>27</v>
      </c>
      <c r="F5394" s="2" t="s">
        <v>2695</v>
      </c>
      <c r="G5394" s="2" t="s">
        <v>45</v>
      </c>
      <c r="H5394" s="2" t="s">
        <v>46</v>
      </c>
      <c r="I5394" s="2" t="s">
        <v>4460</v>
      </c>
      <c r="J5394" s="2" t="s">
        <v>406</v>
      </c>
      <c r="K5394" s="2" t="s">
        <v>54</v>
      </c>
      <c r="L5394" s="10">
        <v>42983.0</v>
      </c>
      <c r="M5394" s="2" t="s">
        <v>34</v>
      </c>
      <c r="N5394" s="11">
        <v>0.0</v>
      </c>
      <c r="O5394" s="12">
        <v>126.0</v>
      </c>
      <c r="P5394" s="13">
        <v>0.25</v>
      </c>
      <c r="Q5394" s="13">
        <v>505.0</v>
      </c>
      <c r="R5394" s="13">
        <f t="shared" si="1"/>
        <v>505</v>
      </c>
      <c r="S5394" s="14">
        <f t="shared" si="2"/>
        <v>101</v>
      </c>
      <c r="T5394" s="14">
        <f t="shared" si="3"/>
        <v>0.2495049505</v>
      </c>
      <c r="U5394" s="15" t="str">
        <f>vlookup(F5394,'Sub categories'!$A:$C,3,False)</f>
        <v>Bookcases</v>
      </c>
      <c r="V5394" s="16">
        <f t="shared" si="4"/>
        <v>7</v>
      </c>
      <c r="W5394" s="17">
        <f t="array" ref="W5394">INDEX(shipping_prices!$C$1:$F6621,MATCH(I5394,shipping_prices!$A$1:$A6621,0),MATCH(M5394,shipping_prices!$C$1:$F$1,0))</f>
        <v>10.64</v>
      </c>
      <c r="X5394" s="15" t="str">
        <f t="shared" si="5"/>
        <v>Joy SmithHattiesburgMississippi</v>
      </c>
      <c r="Y5394" s="15" t="str">
        <f t="shared" si="6"/>
        <v>High</v>
      </c>
    </row>
    <row r="5395">
      <c r="A5395" s="1">
        <v>42977.0</v>
      </c>
      <c r="B5395" s="2" t="s">
        <v>5888</v>
      </c>
      <c r="C5395" s="2">
        <v>6.0</v>
      </c>
      <c r="D5395" s="2" t="s">
        <v>574</v>
      </c>
      <c r="E5395" s="2" t="s">
        <v>49</v>
      </c>
      <c r="F5395" s="2" t="s">
        <v>5274</v>
      </c>
      <c r="G5395" s="2" t="s">
        <v>45</v>
      </c>
      <c r="H5395" s="2" t="s">
        <v>130</v>
      </c>
      <c r="I5395" s="2" t="s">
        <v>1814</v>
      </c>
      <c r="J5395" s="2" t="s">
        <v>1294</v>
      </c>
      <c r="K5395" s="2" t="s">
        <v>33</v>
      </c>
      <c r="L5395" s="10">
        <v>42984.0</v>
      </c>
      <c r="M5395" s="2" t="s">
        <v>34</v>
      </c>
      <c r="N5395" s="11">
        <v>0.0</v>
      </c>
      <c r="O5395" s="12">
        <v>24.0</v>
      </c>
      <c r="P5395" s="13">
        <v>0.33</v>
      </c>
      <c r="Q5395" s="13">
        <v>72.0</v>
      </c>
      <c r="R5395" s="13">
        <f t="shared" si="1"/>
        <v>72</v>
      </c>
      <c r="S5395" s="14">
        <f t="shared" si="2"/>
        <v>12</v>
      </c>
      <c r="T5395" s="14">
        <f t="shared" si="3"/>
        <v>0.3333333333</v>
      </c>
      <c r="U5395" s="15" t="str">
        <f>vlookup(F5395,'Sub categories'!$A:$C,3,False)</f>
        <v>Furnishings</v>
      </c>
      <c r="V5395" s="16">
        <f t="shared" si="4"/>
        <v>7</v>
      </c>
      <c r="W5395" s="17">
        <f t="array" ref="W5395">INDEX(shipping_prices!$C$1:$F6622,MATCH(I5395,shipping_prices!$A$1:$A6622,0),MATCH(M5395,shipping_prices!$C$1:$F$1,0))</f>
        <v>12.31</v>
      </c>
      <c r="X5395" s="15" t="str">
        <f t="shared" si="5"/>
        <v>Deborah BrumfieldProvidenceRhode Island</v>
      </c>
      <c r="Y5395" s="15" t="str">
        <f t="shared" si="6"/>
        <v>Low</v>
      </c>
    </row>
    <row r="5396" hidden="1">
      <c r="A5396" s="1">
        <v>42977.0</v>
      </c>
      <c r="B5396" s="2" t="s">
        <v>5888</v>
      </c>
      <c r="C5396" s="2">
        <v>5.0</v>
      </c>
      <c r="D5396" s="2" t="s">
        <v>574</v>
      </c>
      <c r="E5396" s="2" t="s">
        <v>49</v>
      </c>
      <c r="F5396" s="2" t="s">
        <v>2199</v>
      </c>
      <c r="G5396" s="2" t="s">
        <v>29</v>
      </c>
      <c r="H5396" s="2" t="s">
        <v>79</v>
      </c>
      <c r="I5396" s="2" t="s">
        <v>1814</v>
      </c>
      <c r="J5396" s="2" t="s">
        <v>1294</v>
      </c>
      <c r="K5396" s="2" t="s">
        <v>33</v>
      </c>
      <c r="L5396" s="10">
        <v>42984.0</v>
      </c>
      <c r="M5396" s="2" t="s">
        <v>34</v>
      </c>
      <c r="N5396" s="11">
        <v>0.0</v>
      </c>
      <c r="O5396" s="12">
        <v>176.0</v>
      </c>
      <c r="P5396" s="13">
        <v>0.28</v>
      </c>
      <c r="Q5396" s="13">
        <v>630.0</v>
      </c>
      <c r="R5396" s="13">
        <f t="shared" si="1"/>
        <v>630</v>
      </c>
      <c r="S5396" s="14">
        <f t="shared" si="2"/>
        <v>126</v>
      </c>
      <c r="T5396" s="14">
        <f t="shared" si="3"/>
        <v>0.2793650794</v>
      </c>
      <c r="U5396" s="15" t="str">
        <f>vlookup(F5396,'Sub categories'!$A:$C,3,False)</f>
        <v>Phones</v>
      </c>
      <c r="V5396" s="16">
        <f t="shared" si="4"/>
        <v>7</v>
      </c>
      <c r="W5396" s="17">
        <f t="array" ref="W5396">INDEX(shipping_prices!$C$1:$F6623,MATCH(I5396,shipping_prices!$A$1:$A6623,0),MATCH(M5396,shipping_prices!$C$1:$F$1,0))</f>
        <v>12.31</v>
      </c>
      <c r="X5396" s="15" t="str">
        <f t="shared" si="5"/>
        <v>Deborah BrumfieldProvidenceRhode Island</v>
      </c>
      <c r="Y5396" s="15" t="str">
        <f t="shared" si="6"/>
        <v>High</v>
      </c>
    </row>
    <row r="5397" hidden="1">
      <c r="A5397" s="1">
        <v>42977.0</v>
      </c>
      <c r="B5397" s="2" t="s">
        <v>5888</v>
      </c>
      <c r="C5397" s="2">
        <v>5.0</v>
      </c>
      <c r="D5397" s="2" t="s">
        <v>574</v>
      </c>
      <c r="E5397" s="2" t="s">
        <v>49</v>
      </c>
      <c r="F5397" s="2" t="s">
        <v>3254</v>
      </c>
      <c r="G5397" s="2" t="s">
        <v>39</v>
      </c>
      <c r="H5397" s="2" t="s">
        <v>79</v>
      </c>
      <c r="I5397" s="2" t="s">
        <v>1814</v>
      </c>
      <c r="J5397" s="2" t="s">
        <v>1294</v>
      </c>
      <c r="K5397" s="2" t="s">
        <v>33</v>
      </c>
      <c r="L5397" s="10">
        <v>42984.0</v>
      </c>
      <c r="M5397" s="2" t="s">
        <v>34</v>
      </c>
      <c r="N5397" s="11">
        <v>0.0</v>
      </c>
      <c r="O5397" s="12">
        <v>582.0</v>
      </c>
      <c r="P5397" s="13">
        <v>0.28</v>
      </c>
      <c r="Q5397" s="13">
        <v>2079.0</v>
      </c>
      <c r="R5397" s="13">
        <f t="shared" si="1"/>
        <v>2079</v>
      </c>
      <c r="S5397" s="14">
        <f t="shared" si="2"/>
        <v>415.8</v>
      </c>
      <c r="T5397" s="14">
        <f t="shared" si="3"/>
        <v>0.2799422799</v>
      </c>
      <c r="U5397" s="15" t="str">
        <f>vlookup(F5397,'Sub categories'!$A:$C,3,False)</f>
        <v>Storage</v>
      </c>
      <c r="V5397" s="16">
        <f t="shared" si="4"/>
        <v>7</v>
      </c>
      <c r="W5397" s="17">
        <f t="array" ref="W5397">INDEX(shipping_prices!$C$1:$F6624,MATCH(I5397,shipping_prices!$A$1:$A6624,0),MATCH(M5397,shipping_prices!$C$1:$F$1,0))</f>
        <v>12.31</v>
      </c>
      <c r="X5397" s="15" t="str">
        <f t="shared" si="5"/>
        <v>Deborah BrumfieldProvidenceRhode Island</v>
      </c>
      <c r="Y5397" s="15" t="str">
        <f t="shared" si="6"/>
        <v>High</v>
      </c>
    </row>
    <row r="5398">
      <c r="A5398" s="1">
        <v>42977.0</v>
      </c>
      <c r="B5398" s="2" t="s">
        <v>5889</v>
      </c>
      <c r="C5398" s="2">
        <v>5.0</v>
      </c>
      <c r="D5398" s="2" t="s">
        <v>5040</v>
      </c>
      <c r="E5398" s="2" t="s">
        <v>27</v>
      </c>
      <c r="F5398" s="2" t="s">
        <v>1533</v>
      </c>
      <c r="G5398" s="2" t="s">
        <v>45</v>
      </c>
      <c r="H5398" s="2" t="s">
        <v>1024</v>
      </c>
      <c r="I5398" s="2" t="s">
        <v>5890</v>
      </c>
      <c r="J5398" s="2" t="s">
        <v>159</v>
      </c>
      <c r="K5398" s="2" t="s">
        <v>43</v>
      </c>
      <c r="L5398" s="10">
        <v>42981.0</v>
      </c>
      <c r="M5398" s="2" t="s">
        <v>90</v>
      </c>
      <c r="N5398" s="11">
        <v>0.0</v>
      </c>
      <c r="O5398" s="12">
        <v>8.0</v>
      </c>
      <c r="P5398" s="13">
        <v>0.31</v>
      </c>
      <c r="Q5398" s="13">
        <v>25.0</v>
      </c>
      <c r="R5398" s="13">
        <f t="shared" si="1"/>
        <v>25</v>
      </c>
      <c r="S5398" s="14">
        <f t="shared" si="2"/>
        <v>5</v>
      </c>
      <c r="T5398" s="14">
        <f t="shared" si="3"/>
        <v>0.32</v>
      </c>
      <c r="U5398" s="15" t="str">
        <f>vlookup(F5398,'Sub categories'!$A:$C,3,False)</f>
        <v>Furnishings</v>
      </c>
      <c r="V5398" s="16">
        <f t="shared" si="4"/>
        <v>4</v>
      </c>
      <c r="W5398" s="17">
        <f t="array" ref="W5398">INDEX(shipping_prices!$C$1:$F6625,MATCH(I5398,shipping_prices!$A$1:$A6625,0),MATCH(M5398,shipping_prices!$C$1:$F$1,0))</f>
        <v>0.01</v>
      </c>
      <c r="X5398" s="15" t="str">
        <f t="shared" si="5"/>
        <v>Joy Bell-LongviewWashington</v>
      </c>
      <c r="Y5398" s="15" t="str">
        <f t="shared" si="6"/>
        <v>Low</v>
      </c>
    </row>
    <row r="5399" hidden="1">
      <c r="A5399" s="1">
        <v>42977.0</v>
      </c>
      <c r="B5399" s="2" t="s">
        <v>5891</v>
      </c>
      <c r="C5399" s="2">
        <v>5.0</v>
      </c>
      <c r="D5399" s="2" t="s">
        <v>5892</v>
      </c>
      <c r="E5399" s="2" t="s">
        <v>37</v>
      </c>
      <c r="F5399" s="2" t="s">
        <v>2532</v>
      </c>
      <c r="G5399" s="2" t="s">
        <v>39</v>
      </c>
      <c r="H5399" s="2" t="s">
        <v>216</v>
      </c>
      <c r="I5399" s="2" t="s">
        <v>163</v>
      </c>
      <c r="J5399" s="2" t="s">
        <v>164</v>
      </c>
      <c r="K5399" s="2" t="s">
        <v>33</v>
      </c>
      <c r="L5399" s="10">
        <v>42988.0</v>
      </c>
      <c r="M5399" s="2" t="s">
        <v>142</v>
      </c>
      <c r="N5399" s="11">
        <v>0.2</v>
      </c>
      <c r="O5399" s="12">
        <v>2.0</v>
      </c>
      <c r="P5399" s="13">
        <v>0.1</v>
      </c>
      <c r="Q5399" s="13">
        <v>17.0</v>
      </c>
      <c r="R5399" s="13">
        <f t="shared" si="1"/>
        <v>21.25</v>
      </c>
      <c r="S5399" s="14">
        <f t="shared" si="2"/>
        <v>4.25</v>
      </c>
      <c r="T5399" s="14">
        <f t="shared" si="3"/>
        <v>0.1176470588</v>
      </c>
      <c r="U5399" s="15" t="str">
        <f>vlookup(F5399,'Sub categories'!$A:$C,3,False)</f>
        <v>Art</v>
      </c>
      <c r="V5399" s="16">
        <f t="shared" si="4"/>
        <v>11</v>
      </c>
      <c r="W5399" s="17">
        <f t="array" ref="W5399">INDEX(shipping_prices!$C$1:$F6626,MATCH(I5399,shipping_prices!$A$1:$A6626,0),MATCH(M5399,shipping_prices!$C$1:$F$1,0))</f>
        <v>20.11</v>
      </c>
      <c r="X5399" s="15" t="str">
        <f t="shared" si="5"/>
        <v>Carl JacksonPhiladelphiaPennsylvania</v>
      </c>
      <c r="Y5399" s="15" t="str">
        <f t="shared" si="6"/>
        <v>Low</v>
      </c>
    </row>
    <row r="5400">
      <c r="A5400" s="1">
        <v>42977.0</v>
      </c>
      <c r="B5400" s="2" t="s">
        <v>5893</v>
      </c>
      <c r="C5400" s="2">
        <v>2.0</v>
      </c>
      <c r="D5400" s="2" t="s">
        <v>1133</v>
      </c>
      <c r="E5400" s="2" t="s">
        <v>49</v>
      </c>
      <c r="F5400" s="2" t="s">
        <v>5894</v>
      </c>
      <c r="G5400" s="2" t="s">
        <v>45</v>
      </c>
      <c r="H5400" s="2" t="s">
        <v>288</v>
      </c>
      <c r="I5400" s="2" t="s">
        <v>2069</v>
      </c>
      <c r="J5400" s="2" t="s">
        <v>42</v>
      </c>
      <c r="K5400" s="2" t="s">
        <v>43</v>
      </c>
      <c r="L5400" s="10">
        <v>42987.0</v>
      </c>
      <c r="M5400" s="2" t="s">
        <v>34</v>
      </c>
      <c r="N5400" s="11">
        <v>0.15</v>
      </c>
      <c r="O5400" s="12">
        <v>21.0</v>
      </c>
      <c r="P5400" s="13">
        <v>0.18</v>
      </c>
      <c r="Q5400" s="13">
        <v>121.0</v>
      </c>
      <c r="R5400" s="13">
        <f t="shared" si="1"/>
        <v>142.3529412</v>
      </c>
      <c r="S5400" s="14">
        <f t="shared" si="2"/>
        <v>71.17647059</v>
      </c>
      <c r="T5400" s="14">
        <f t="shared" si="3"/>
        <v>0.173553719</v>
      </c>
      <c r="U5400" s="15" t="str">
        <f>vlookup(F5400,'Sub categories'!$A:$C,3,False)</f>
        <v>Bookcases</v>
      </c>
      <c r="V5400" s="16">
        <f t="shared" si="4"/>
        <v>10</v>
      </c>
      <c r="W5400" s="17">
        <f t="array" ref="W5400">INDEX(shipping_prices!$C$1:$F6627,MATCH(I5400,shipping_prices!$A$1:$A6627,0),MATCH(M5400,shipping_prices!$C$1:$F$1,0))</f>
        <v>5.3</v>
      </c>
      <c r="X5400" s="15" t="str">
        <f t="shared" si="5"/>
        <v>Michael GranlundFresnoCalifornia</v>
      </c>
      <c r="Y5400" s="15" t="str">
        <f t="shared" si="6"/>
        <v>Low</v>
      </c>
    </row>
    <row r="5401" hidden="1">
      <c r="A5401" s="1">
        <v>42977.0</v>
      </c>
      <c r="B5401" s="2" t="s">
        <v>5895</v>
      </c>
      <c r="C5401" s="2">
        <v>5.0</v>
      </c>
      <c r="D5401" s="2" t="s">
        <v>3474</v>
      </c>
      <c r="E5401" s="2" t="s">
        <v>27</v>
      </c>
      <c r="F5401" s="2" t="s">
        <v>389</v>
      </c>
      <c r="G5401" s="2" t="s">
        <v>39</v>
      </c>
      <c r="H5401" s="2" t="s">
        <v>79</v>
      </c>
      <c r="I5401" s="2" t="s">
        <v>5896</v>
      </c>
      <c r="J5401" s="2" t="s">
        <v>497</v>
      </c>
      <c r="K5401" s="2" t="s">
        <v>77</v>
      </c>
      <c r="L5401" s="10">
        <v>42979.0</v>
      </c>
      <c r="M5401" s="2" t="s">
        <v>34</v>
      </c>
      <c r="N5401" s="11">
        <v>0.0</v>
      </c>
      <c r="O5401" s="12">
        <v>14.0</v>
      </c>
      <c r="P5401" s="13">
        <v>0.26</v>
      </c>
      <c r="Q5401" s="13">
        <v>55.0</v>
      </c>
      <c r="R5401" s="13">
        <f t="shared" si="1"/>
        <v>55</v>
      </c>
      <c r="S5401" s="14">
        <f t="shared" si="2"/>
        <v>11</v>
      </c>
      <c r="T5401" s="14">
        <f t="shared" si="3"/>
        <v>0.2545454545</v>
      </c>
      <c r="U5401" s="15" t="str">
        <f>vlookup(F5401,'Sub categories'!$A:$C,3,False)</f>
        <v>Storage</v>
      </c>
      <c r="V5401" s="16">
        <f t="shared" si="4"/>
        <v>2</v>
      </c>
      <c r="W5401" s="17">
        <f t="array" ref="W5401">INDEX(shipping_prices!$C$1:$F6628,MATCH(I5401,shipping_prices!$A$1:$A6628,0),MATCH(M5401,shipping_prices!$C$1:$F$1,0))</f>
        <v>12.8</v>
      </c>
      <c r="X5401" s="15" t="str">
        <f t="shared" si="5"/>
        <v>Jennifer JacksonWaukeshaWisconsin</v>
      </c>
      <c r="Y5401" s="15" t="str">
        <f t="shared" si="6"/>
        <v>Low</v>
      </c>
    </row>
    <row r="5402" hidden="1">
      <c r="A5402" s="1">
        <v>42978.0</v>
      </c>
      <c r="B5402" s="2" t="s">
        <v>5897</v>
      </c>
      <c r="C5402" s="2">
        <v>5.0</v>
      </c>
      <c r="D5402" s="2" t="s">
        <v>2797</v>
      </c>
      <c r="E5402" s="2" t="s">
        <v>27</v>
      </c>
      <c r="F5402" s="2" t="s">
        <v>313</v>
      </c>
      <c r="G5402" s="2" t="s">
        <v>39</v>
      </c>
      <c r="H5402" s="2" t="s">
        <v>51</v>
      </c>
      <c r="I5402" s="2" t="s">
        <v>140</v>
      </c>
      <c r="J5402" s="2" t="s">
        <v>141</v>
      </c>
      <c r="K5402" s="2" t="s">
        <v>77</v>
      </c>
      <c r="L5402" s="10">
        <v>42986.0</v>
      </c>
      <c r="M5402" s="2" t="s">
        <v>34</v>
      </c>
      <c r="N5402" s="11">
        <v>0.2</v>
      </c>
      <c r="O5402" s="12">
        <v>8.0</v>
      </c>
      <c r="P5402" s="13">
        <v>0.36</v>
      </c>
      <c r="Q5402" s="13">
        <v>23.0</v>
      </c>
      <c r="R5402" s="13">
        <f t="shared" si="1"/>
        <v>28.75</v>
      </c>
      <c r="S5402" s="14">
        <f t="shared" si="2"/>
        <v>5.75</v>
      </c>
      <c r="T5402" s="14">
        <f t="shared" si="3"/>
        <v>0.347826087</v>
      </c>
      <c r="U5402" s="15" t="str">
        <f>vlookup(F5402,'Sub categories'!$A:$C,3,False)</f>
        <v>Paper</v>
      </c>
      <c r="V5402" s="16">
        <f t="shared" si="4"/>
        <v>8</v>
      </c>
      <c r="W5402" s="17">
        <f t="array" ref="W5402">INDEX(shipping_prices!$C$1:$F6629,MATCH(I5402,shipping_prices!$A$1:$A6629,0),MATCH(M5402,shipping_prices!$C$1:$F$1,0))</f>
        <v>13.2</v>
      </c>
      <c r="X5402" s="15" t="str">
        <f t="shared" si="5"/>
        <v>Craig ReiterChicagoIllinois</v>
      </c>
      <c r="Y5402" s="15" t="str">
        <f t="shared" si="6"/>
        <v>Low</v>
      </c>
    </row>
    <row r="5403">
      <c r="A5403" s="1">
        <v>42979.0</v>
      </c>
      <c r="B5403" s="2" t="s">
        <v>5898</v>
      </c>
      <c r="C5403" s="2">
        <v>2.0</v>
      </c>
      <c r="D5403" s="2" t="s">
        <v>611</v>
      </c>
      <c r="E5403" s="2" t="s">
        <v>37</v>
      </c>
      <c r="F5403" s="2" t="s">
        <v>2802</v>
      </c>
      <c r="G5403" s="2" t="s">
        <v>45</v>
      </c>
      <c r="H5403" s="2" t="s">
        <v>243</v>
      </c>
      <c r="I5403" s="2" t="s">
        <v>1848</v>
      </c>
      <c r="J5403" s="2" t="s">
        <v>1849</v>
      </c>
      <c r="K5403" s="2" t="s">
        <v>33</v>
      </c>
      <c r="L5403" s="10">
        <v>42983.0</v>
      </c>
      <c r="M5403" s="2" t="s">
        <v>34</v>
      </c>
      <c r="N5403" s="11">
        <v>0.0</v>
      </c>
      <c r="O5403" s="12">
        <v>34.0</v>
      </c>
      <c r="P5403" s="13">
        <v>0.31</v>
      </c>
      <c r="Q5403" s="13">
        <v>109.0</v>
      </c>
      <c r="R5403" s="13">
        <f t="shared" si="1"/>
        <v>109</v>
      </c>
      <c r="S5403" s="14">
        <f t="shared" si="2"/>
        <v>54.5</v>
      </c>
      <c r="T5403" s="14">
        <f t="shared" si="3"/>
        <v>0.3119266055</v>
      </c>
      <c r="U5403" s="15" t="str">
        <f>vlookup(F5403,'Sub categories'!$A:$C,3,False)</f>
        <v>Furnishings</v>
      </c>
      <c r="V5403" s="16">
        <f t="shared" si="4"/>
        <v>4</v>
      </c>
      <c r="W5403" s="17">
        <f t="array" ref="W5403">INDEX(shipping_prices!$C$1:$F6630,MATCH(I5403,shipping_prices!$A$1:$A6630,0),MATCH(M5403,shipping_prices!$C$1:$F$1,0))</f>
        <v>13.52</v>
      </c>
      <c r="X5403" s="15" t="str">
        <f t="shared" si="5"/>
        <v>Laura ArmstrongBangorMaine</v>
      </c>
      <c r="Y5403" s="15" t="str">
        <f t="shared" si="6"/>
        <v>Low</v>
      </c>
    </row>
    <row r="5404" hidden="1">
      <c r="A5404" s="1">
        <v>42979.0</v>
      </c>
      <c r="B5404" s="2" t="s">
        <v>5898</v>
      </c>
      <c r="C5404" s="2">
        <v>3.0</v>
      </c>
      <c r="D5404" s="2" t="s">
        <v>611</v>
      </c>
      <c r="E5404" s="2" t="s">
        <v>37</v>
      </c>
      <c r="F5404" s="2" t="s">
        <v>2671</v>
      </c>
      <c r="G5404" s="2" t="s">
        <v>29</v>
      </c>
      <c r="H5404" s="2" t="s">
        <v>79</v>
      </c>
      <c r="I5404" s="2" t="s">
        <v>1848</v>
      </c>
      <c r="J5404" s="2" t="s">
        <v>1849</v>
      </c>
      <c r="K5404" s="2" t="s">
        <v>33</v>
      </c>
      <c r="L5404" s="10">
        <v>42983.0</v>
      </c>
      <c r="M5404" s="2" t="s">
        <v>34</v>
      </c>
      <c r="N5404" s="11">
        <v>0.0</v>
      </c>
      <c r="O5404" s="12">
        <v>131.0</v>
      </c>
      <c r="P5404" s="13">
        <v>0.3</v>
      </c>
      <c r="Q5404" s="13">
        <v>438.0</v>
      </c>
      <c r="R5404" s="13">
        <f t="shared" si="1"/>
        <v>438</v>
      </c>
      <c r="S5404" s="14">
        <f t="shared" si="2"/>
        <v>146</v>
      </c>
      <c r="T5404" s="14">
        <f t="shared" si="3"/>
        <v>0.299086758</v>
      </c>
      <c r="U5404" s="15" t="str">
        <f>vlookup(F5404,'Sub categories'!$A:$C,3,False)</f>
        <v>Phones</v>
      </c>
      <c r="V5404" s="16">
        <f t="shared" si="4"/>
        <v>4</v>
      </c>
      <c r="W5404" s="17">
        <f t="array" ref="W5404">INDEX(shipping_prices!$C$1:$F6631,MATCH(I5404,shipping_prices!$A$1:$A6631,0),MATCH(M5404,shipping_prices!$C$1:$F$1,0))</f>
        <v>13.52</v>
      </c>
      <c r="X5404" s="15" t="str">
        <f t="shared" si="5"/>
        <v>Laura ArmstrongBangorMaine</v>
      </c>
      <c r="Y5404" s="15" t="str">
        <f t="shared" si="6"/>
        <v>High</v>
      </c>
    </row>
    <row r="5405" hidden="1">
      <c r="A5405" s="1">
        <v>42979.0</v>
      </c>
      <c r="B5405" s="2" t="s">
        <v>5899</v>
      </c>
      <c r="C5405" s="2">
        <v>3.0</v>
      </c>
      <c r="D5405" s="2" t="s">
        <v>4066</v>
      </c>
      <c r="E5405" s="2" t="s">
        <v>49</v>
      </c>
      <c r="F5405" s="2" t="s">
        <v>416</v>
      </c>
      <c r="G5405" s="2" t="s">
        <v>39</v>
      </c>
      <c r="H5405" s="2" t="s">
        <v>182</v>
      </c>
      <c r="I5405" s="2" t="s">
        <v>1276</v>
      </c>
      <c r="J5405" s="2" t="s">
        <v>321</v>
      </c>
      <c r="K5405" s="2" t="s">
        <v>33</v>
      </c>
      <c r="L5405" s="10">
        <v>42984.0</v>
      </c>
      <c r="M5405" s="2" t="s">
        <v>34</v>
      </c>
      <c r="N5405" s="11">
        <v>0.7</v>
      </c>
      <c r="O5405" s="12">
        <v>-18.0</v>
      </c>
      <c r="P5405" s="13">
        <v>-0.8</v>
      </c>
      <c r="Q5405" s="13">
        <v>22.0</v>
      </c>
      <c r="R5405" s="13">
        <f t="shared" si="1"/>
        <v>73.33333333</v>
      </c>
      <c r="S5405" s="14">
        <f t="shared" si="2"/>
        <v>24.44444444</v>
      </c>
      <c r="T5405" s="14">
        <f t="shared" si="3"/>
        <v>-0.8181818182</v>
      </c>
      <c r="U5405" s="15" t="str">
        <f>vlookup(F5405,'Sub categories'!$A:$C,3,False)</f>
        <v>Binders</v>
      </c>
      <c r="V5405" s="16">
        <f t="shared" si="4"/>
        <v>5</v>
      </c>
      <c r="W5405" s="17">
        <f t="array" ref="W5405">INDEX(shipping_prices!$C$1:$F6632,MATCH(I5405,shipping_prices!$A$1:$A6632,0),MATCH(M5405,shipping_prices!$C$1:$F$1,0))</f>
        <v>12.73</v>
      </c>
      <c r="X5405" s="15" t="str">
        <f t="shared" si="5"/>
        <v>Nick ZanduskyToledoOhio</v>
      </c>
      <c r="Y5405" s="15" t="str">
        <f t="shared" si="6"/>
        <v>loss</v>
      </c>
    </row>
    <row r="5406" hidden="1">
      <c r="A5406" s="1">
        <v>42979.0</v>
      </c>
      <c r="B5406" s="2" t="s">
        <v>5899</v>
      </c>
      <c r="C5406" s="2">
        <v>5.0</v>
      </c>
      <c r="D5406" s="2" t="s">
        <v>4066</v>
      </c>
      <c r="E5406" s="2" t="s">
        <v>49</v>
      </c>
      <c r="F5406" s="2" t="s">
        <v>972</v>
      </c>
      <c r="G5406" s="2" t="s">
        <v>39</v>
      </c>
      <c r="H5406" s="2" t="s">
        <v>972</v>
      </c>
      <c r="I5406" s="2" t="s">
        <v>1276</v>
      </c>
      <c r="J5406" s="2" t="s">
        <v>321</v>
      </c>
      <c r="K5406" s="2" t="s">
        <v>33</v>
      </c>
      <c r="L5406" s="10">
        <v>42984.0</v>
      </c>
      <c r="M5406" s="2" t="s">
        <v>34</v>
      </c>
      <c r="N5406" s="11">
        <v>0.2</v>
      </c>
      <c r="O5406" s="12">
        <v>4.0</v>
      </c>
      <c r="P5406" s="13">
        <v>0.1</v>
      </c>
      <c r="Q5406" s="13">
        <v>38.0</v>
      </c>
      <c r="R5406" s="13">
        <f t="shared" si="1"/>
        <v>47.5</v>
      </c>
      <c r="S5406" s="14">
        <f t="shared" si="2"/>
        <v>9.5</v>
      </c>
      <c r="T5406" s="14">
        <f t="shared" si="3"/>
        <v>0.1052631579</v>
      </c>
      <c r="U5406" s="15" t="str">
        <f>vlookup(F5406,'Sub categories'!$A:$C,3,False)</f>
        <v>Storage</v>
      </c>
      <c r="V5406" s="16">
        <f t="shared" si="4"/>
        <v>5</v>
      </c>
      <c r="W5406" s="17">
        <f t="array" ref="W5406">INDEX(shipping_prices!$C$1:$F6633,MATCH(I5406,shipping_prices!$A$1:$A6633,0),MATCH(M5406,shipping_prices!$C$1:$F$1,0))</f>
        <v>12.73</v>
      </c>
      <c r="X5406" s="15" t="str">
        <f t="shared" si="5"/>
        <v>Nick ZanduskyToledoOhio</v>
      </c>
      <c r="Y5406" s="15" t="str">
        <f t="shared" si="6"/>
        <v>Low</v>
      </c>
    </row>
    <row r="5407" hidden="1">
      <c r="A5407" s="1">
        <v>42979.0</v>
      </c>
      <c r="B5407" s="2" t="s">
        <v>5900</v>
      </c>
      <c r="C5407" s="2">
        <v>3.0</v>
      </c>
      <c r="D5407" s="2" t="s">
        <v>4395</v>
      </c>
      <c r="E5407" s="2" t="s">
        <v>49</v>
      </c>
      <c r="F5407" s="2" t="s">
        <v>3008</v>
      </c>
      <c r="G5407" s="2" t="s">
        <v>39</v>
      </c>
      <c r="H5407" s="2" t="s">
        <v>789</v>
      </c>
      <c r="I5407" s="2" t="s">
        <v>2226</v>
      </c>
      <c r="J5407" s="2" t="s">
        <v>614</v>
      </c>
      <c r="K5407" s="2" t="s">
        <v>54</v>
      </c>
      <c r="L5407" s="10">
        <v>42982.0</v>
      </c>
      <c r="M5407" s="2" t="s">
        <v>90</v>
      </c>
      <c r="N5407" s="11">
        <v>0.2</v>
      </c>
      <c r="O5407" s="12">
        <v>8.0</v>
      </c>
      <c r="P5407" s="13">
        <v>0.13</v>
      </c>
      <c r="Q5407" s="13">
        <v>68.0</v>
      </c>
      <c r="R5407" s="13">
        <f t="shared" si="1"/>
        <v>85</v>
      </c>
      <c r="S5407" s="14">
        <f t="shared" si="2"/>
        <v>28.33333333</v>
      </c>
      <c r="T5407" s="14">
        <f t="shared" si="3"/>
        <v>0.1176470588</v>
      </c>
      <c r="U5407" s="15" t="str">
        <f>vlookup(F5407,'Sub categories'!$A:$C,3,False)</f>
        <v>Art</v>
      </c>
      <c r="V5407" s="16">
        <f t="shared" si="4"/>
        <v>3</v>
      </c>
      <c r="W5407" s="17">
        <f t="array" ref="W5407">INDEX(shipping_prices!$C$1:$F6634,MATCH(I5407,shipping_prices!$A$1:$A6634,0),MATCH(M5407,shipping_prices!$C$1:$F$1,0))</f>
        <v>3.31</v>
      </c>
      <c r="X5407" s="15" t="str">
        <f t="shared" si="5"/>
        <v>Catherine GlotzbachBristolTennessee</v>
      </c>
      <c r="Y5407" s="15" t="str">
        <f t="shared" si="6"/>
        <v>Low</v>
      </c>
    </row>
    <row r="5408" hidden="1">
      <c r="A5408" s="1">
        <v>42979.0</v>
      </c>
      <c r="B5408" s="2" t="s">
        <v>5901</v>
      </c>
      <c r="C5408" s="2">
        <v>3.0</v>
      </c>
      <c r="D5408" s="2" t="s">
        <v>1741</v>
      </c>
      <c r="E5408" s="2" t="s">
        <v>49</v>
      </c>
      <c r="F5408" s="2" t="s">
        <v>3820</v>
      </c>
      <c r="G5408" s="2" t="s">
        <v>29</v>
      </c>
      <c r="H5408" s="2" t="s">
        <v>460</v>
      </c>
      <c r="I5408" s="2" t="s">
        <v>439</v>
      </c>
      <c r="J5408" s="2" t="s">
        <v>42</v>
      </c>
      <c r="K5408" s="2" t="s">
        <v>43</v>
      </c>
      <c r="L5408" s="10">
        <v>42982.0</v>
      </c>
      <c r="M5408" s="2" t="s">
        <v>142</v>
      </c>
      <c r="N5408" s="11">
        <v>0.2</v>
      </c>
      <c r="O5408" s="12">
        <v>25.0</v>
      </c>
      <c r="P5408" s="13">
        <v>0.13</v>
      </c>
      <c r="Q5408" s="13">
        <v>204.0</v>
      </c>
      <c r="R5408" s="13">
        <f t="shared" si="1"/>
        <v>255</v>
      </c>
      <c r="S5408" s="14">
        <f t="shared" si="2"/>
        <v>85</v>
      </c>
      <c r="T5408" s="14">
        <f t="shared" si="3"/>
        <v>0.1225490196</v>
      </c>
      <c r="U5408" s="15" t="str">
        <f>vlookup(F5408,'Sub categories'!$A:$C,3,False)</f>
        <v>Phones</v>
      </c>
      <c r="V5408" s="16">
        <f t="shared" si="4"/>
        <v>3</v>
      </c>
      <c r="W5408" s="17">
        <f t="array" ref="W5408">INDEX(shipping_prices!$C$1:$F6635,MATCH(I5408,shipping_prices!$A$1:$A6635,0),MATCH(M5408,shipping_prices!$C$1:$F$1,0))</f>
        <v>23.87</v>
      </c>
      <c r="X5408" s="15" t="str">
        <f t="shared" si="5"/>
        <v>Dianna WilsonSan DiegoCalifornia</v>
      </c>
      <c r="Y5408" s="15" t="str">
        <f t="shared" si="6"/>
        <v>High</v>
      </c>
    </row>
    <row r="5409">
      <c r="A5409" s="1">
        <v>42979.0</v>
      </c>
      <c r="B5409" s="2" t="s">
        <v>5901</v>
      </c>
      <c r="C5409" s="2">
        <v>3.0</v>
      </c>
      <c r="D5409" s="2" t="s">
        <v>1741</v>
      </c>
      <c r="E5409" s="2" t="s">
        <v>49</v>
      </c>
      <c r="F5409" s="2" t="s">
        <v>5725</v>
      </c>
      <c r="G5409" s="2" t="s">
        <v>45</v>
      </c>
      <c r="H5409" s="2" t="s">
        <v>227</v>
      </c>
      <c r="I5409" s="2" t="s">
        <v>439</v>
      </c>
      <c r="J5409" s="2" t="s">
        <v>42</v>
      </c>
      <c r="K5409" s="2" t="s">
        <v>43</v>
      </c>
      <c r="L5409" s="10">
        <v>42982.0</v>
      </c>
      <c r="M5409" s="2" t="s">
        <v>142</v>
      </c>
      <c r="N5409" s="11">
        <v>0.2</v>
      </c>
      <c r="O5409" s="12">
        <v>-8.0</v>
      </c>
      <c r="P5409" s="13">
        <v>-0.01</v>
      </c>
      <c r="Q5409" s="13">
        <v>674.0</v>
      </c>
      <c r="R5409" s="13">
        <f t="shared" si="1"/>
        <v>842.5</v>
      </c>
      <c r="S5409" s="14">
        <f t="shared" si="2"/>
        <v>280.8333333</v>
      </c>
      <c r="T5409" s="14">
        <f t="shared" si="3"/>
        <v>-0.0118694362</v>
      </c>
      <c r="U5409" s="15" t="str">
        <f>vlookup(F5409,'Sub categories'!$A:$C,3,False)</f>
        <v>Tables</v>
      </c>
      <c r="V5409" s="16">
        <f t="shared" si="4"/>
        <v>3</v>
      </c>
      <c r="W5409" s="17">
        <f t="array" ref="W5409">INDEX(shipping_prices!$C$1:$F6636,MATCH(I5409,shipping_prices!$A$1:$A6636,0),MATCH(M5409,shipping_prices!$C$1:$F$1,0))</f>
        <v>23.87</v>
      </c>
      <c r="X5409" s="15" t="str">
        <f t="shared" si="5"/>
        <v>Dianna WilsonSan DiegoCalifornia</v>
      </c>
      <c r="Y5409" s="15" t="str">
        <f t="shared" si="6"/>
        <v>loss</v>
      </c>
    </row>
    <row r="5410" hidden="1">
      <c r="A5410" s="1">
        <v>42979.0</v>
      </c>
      <c r="B5410" s="2" t="s">
        <v>5902</v>
      </c>
      <c r="C5410" s="2">
        <v>2.0</v>
      </c>
      <c r="D5410" s="2" t="s">
        <v>1099</v>
      </c>
      <c r="E5410" s="2" t="s">
        <v>27</v>
      </c>
      <c r="F5410" s="2" t="s">
        <v>3928</v>
      </c>
      <c r="G5410" s="2" t="s">
        <v>39</v>
      </c>
      <c r="H5410" s="2" t="s">
        <v>79</v>
      </c>
      <c r="I5410" s="2" t="s">
        <v>41</v>
      </c>
      <c r="J5410" s="2" t="s">
        <v>42</v>
      </c>
      <c r="K5410" s="2" t="s">
        <v>43</v>
      </c>
      <c r="L5410" s="10">
        <v>42991.0</v>
      </c>
      <c r="M5410" s="2" t="s">
        <v>34</v>
      </c>
      <c r="N5410" s="11">
        <v>0.2</v>
      </c>
      <c r="O5410" s="12">
        <v>6.0</v>
      </c>
      <c r="P5410" s="13">
        <v>0.34</v>
      </c>
      <c r="Q5410" s="13">
        <v>17.0</v>
      </c>
      <c r="R5410" s="13">
        <f t="shared" si="1"/>
        <v>21.25</v>
      </c>
      <c r="S5410" s="14">
        <f t="shared" si="2"/>
        <v>10.625</v>
      </c>
      <c r="T5410" s="14">
        <f t="shared" si="3"/>
        <v>0.3529411765</v>
      </c>
      <c r="U5410" s="15" t="str">
        <f>vlookup(F5410,'Sub categories'!$A:$C,3,False)</f>
        <v>Binders</v>
      </c>
      <c r="V5410" s="16">
        <f t="shared" si="4"/>
        <v>12</v>
      </c>
      <c r="W5410" s="17">
        <f t="array" ref="W5410">INDEX(shipping_prices!$C$1:$F6637,MATCH(I5410,shipping_prices!$A$1:$A6637,0),MATCH(M5410,shipping_prices!$C$1:$F$1,0))</f>
        <v>10.99</v>
      </c>
      <c r="X5410" s="15" t="str">
        <f t="shared" si="5"/>
        <v>Jeremy FarrySan FranciscoCalifornia</v>
      </c>
      <c r="Y5410" s="15" t="str">
        <f t="shared" si="6"/>
        <v>Low</v>
      </c>
    </row>
    <row r="5411" hidden="1">
      <c r="A5411" s="1">
        <v>42979.0</v>
      </c>
      <c r="B5411" s="2" t="s">
        <v>5903</v>
      </c>
      <c r="C5411" s="2">
        <v>2.0</v>
      </c>
      <c r="D5411" s="2" t="s">
        <v>3835</v>
      </c>
      <c r="E5411" s="2" t="s">
        <v>49</v>
      </c>
      <c r="F5411" s="2" t="s">
        <v>3778</v>
      </c>
      <c r="G5411" s="2" t="s">
        <v>39</v>
      </c>
      <c r="H5411" s="2" t="s">
        <v>51</v>
      </c>
      <c r="I5411" s="2" t="s">
        <v>140</v>
      </c>
      <c r="J5411" s="2" t="s">
        <v>141</v>
      </c>
      <c r="K5411" s="2" t="s">
        <v>77</v>
      </c>
      <c r="L5411" s="10">
        <v>42988.0</v>
      </c>
      <c r="M5411" s="2" t="s">
        <v>90</v>
      </c>
      <c r="N5411" s="11">
        <v>0.2</v>
      </c>
      <c r="O5411" s="12">
        <v>3.0</v>
      </c>
      <c r="P5411" s="13">
        <v>0.36</v>
      </c>
      <c r="Q5411" s="13">
        <v>9.0</v>
      </c>
      <c r="R5411" s="13">
        <f t="shared" si="1"/>
        <v>11.25</v>
      </c>
      <c r="S5411" s="14">
        <f t="shared" si="2"/>
        <v>5.625</v>
      </c>
      <c r="T5411" s="14">
        <f t="shared" si="3"/>
        <v>0.3333333333</v>
      </c>
      <c r="U5411" s="15" t="str">
        <f>vlookup(F5411,'Sub categories'!$A:$C,3,False)</f>
        <v>Paper</v>
      </c>
      <c r="V5411" s="16">
        <f t="shared" si="4"/>
        <v>9</v>
      </c>
      <c r="W5411" s="17">
        <f t="array" ref="W5411">INDEX(shipping_prices!$C$1:$F6638,MATCH(I5411,shipping_prices!$A$1:$A6638,0),MATCH(M5411,shipping_prices!$C$1:$F$1,0))</f>
        <v>7.39</v>
      </c>
      <c r="X5411" s="15" t="str">
        <f t="shared" si="5"/>
        <v>Stephanie UlprightChicagoIllinois</v>
      </c>
      <c r="Y5411" s="15" t="str">
        <f t="shared" si="6"/>
        <v>Low</v>
      </c>
    </row>
    <row r="5412" hidden="1">
      <c r="A5412" s="1">
        <v>42979.0</v>
      </c>
      <c r="B5412" s="2" t="s">
        <v>5904</v>
      </c>
      <c r="C5412" s="2">
        <v>3.0</v>
      </c>
      <c r="D5412" s="2" t="s">
        <v>3544</v>
      </c>
      <c r="E5412" s="2" t="s">
        <v>27</v>
      </c>
      <c r="F5412" s="2" t="s">
        <v>772</v>
      </c>
      <c r="G5412" s="2" t="s">
        <v>39</v>
      </c>
      <c r="H5412" s="2" t="s">
        <v>193</v>
      </c>
      <c r="I5412" s="2" t="s">
        <v>31</v>
      </c>
      <c r="J5412" s="2" t="s">
        <v>32</v>
      </c>
      <c r="K5412" s="2" t="s">
        <v>33</v>
      </c>
      <c r="L5412" s="10">
        <v>42982.0</v>
      </c>
      <c r="M5412" s="2" t="s">
        <v>34</v>
      </c>
      <c r="N5412" s="11">
        <v>0.2</v>
      </c>
      <c r="O5412" s="12">
        <v>5.0</v>
      </c>
      <c r="P5412" s="13">
        <v>0.33</v>
      </c>
      <c r="Q5412" s="13">
        <v>14.0</v>
      </c>
      <c r="R5412" s="13">
        <f t="shared" si="1"/>
        <v>17.5</v>
      </c>
      <c r="S5412" s="14">
        <f t="shared" si="2"/>
        <v>5.833333333</v>
      </c>
      <c r="T5412" s="14">
        <f t="shared" si="3"/>
        <v>0.3571428571</v>
      </c>
      <c r="U5412" s="15" t="str">
        <f>vlookup(F5412,'Sub categories'!$A:$C,3,False)</f>
        <v>Binders</v>
      </c>
      <c r="V5412" s="16">
        <f t="shared" si="4"/>
        <v>3</v>
      </c>
      <c r="W5412" s="17">
        <f t="array" ref="W5412">INDEX(shipping_prices!$C$1:$F6639,MATCH(I5412,shipping_prices!$A$1:$A6639,0),MATCH(M5412,shipping_prices!$C$1:$F$1,0))</f>
        <v>10.09</v>
      </c>
      <c r="X5412" s="15" t="str">
        <f t="shared" si="5"/>
        <v>Doug JacobsNew York CityNew York</v>
      </c>
      <c r="Y5412" s="15" t="str">
        <f t="shared" si="6"/>
        <v>Low</v>
      </c>
    </row>
    <row r="5413" hidden="1">
      <c r="A5413" s="1">
        <v>42979.0</v>
      </c>
      <c r="B5413" s="2" t="s">
        <v>5904</v>
      </c>
      <c r="C5413" s="2">
        <v>2.0</v>
      </c>
      <c r="D5413" s="2" t="s">
        <v>3544</v>
      </c>
      <c r="E5413" s="2" t="s">
        <v>27</v>
      </c>
      <c r="F5413" s="2" t="s">
        <v>2134</v>
      </c>
      <c r="G5413" s="2" t="s">
        <v>39</v>
      </c>
      <c r="H5413" s="2" t="s">
        <v>526</v>
      </c>
      <c r="I5413" s="2" t="s">
        <v>31</v>
      </c>
      <c r="J5413" s="2" t="s">
        <v>32</v>
      </c>
      <c r="K5413" s="2" t="s">
        <v>33</v>
      </c>
      <c r="L5413" s="10">
        <v>42982.0</v>
      </c>
      <c r="M5413" s="2" t="s">
        <v>34</v>
      </c>
      <c r="N5413" s="11">
        <v>0.0</v>
      </c>
      <c r="O5413" s="12">
        <v>3.0</v>
      </c>
      <c r="P5413" s="13">
        <v>0.04</v>
      </c>
      <c r="Q5413" s="13">
        <v>65.0</v>
      </c>
      <c r="R5413" s="13">
        <f t="shared" si="1"/>
        <v>65</v>
      </c>
      <c r="S5413" s="14">
        <f t="shared" si="2"/>
        <v>32.5</v>
      </c>
      <c r="T5413" s="14">
        <f t="shared" si="3"/>
        <v>0.04615384615</v>
      </c>
      <c r="U5413" s="15" t="str">
        <f>vlookup(F5413,'Sub categories'!$A:$C,3,False)</f>
        <v>Storage</v>
      </c>
      <c r="V5413" s="16">
        <f t="shared" si="4"/>
        <v>3</v>
      </c>
      <c r="W5413" s="17">
        <f t="array" ref="W5413">INDEX(shipping_prices!$C$1:$F6640,MATCH(I5413,shipping_prices!$A$1:$A6640,0),MATCH(M5413,shipping_prices!$C$1:$F$1,0))</f>
        <v>10.09</v>
      </c>
      <c r="X5413" s="15" t="str">
        <f t="shared" si="5"/>
        <v>Doug JacobsNew York CityNew York</v>
      </c>
      <c r="Y5413" s="15" t="str">
        <f t="shared" si="6"/>
        <v>Low</v>
      </c>
    </row>
    <row r="5414" hidden="1">
      <c r="A5414" s="1">
        <v>42979.0</v>
      </c>
      <c r="B5414" s="2" t="s">
        <v>5904</v>
      </c>
      <c r="C5414" s="2">
        <v>4.0</v>
      </c>
      <c r="D5414" s="2" t="s">
        <v>3544</v>
      </c>
      <c r="E5414" s="2" t="s">
        <v>27</v>
      </c>
      <c r="F5414" s="2" t="s">
        <v>2818</v>
      </c>
      <c r="G5414" s="2" t="s">
        <v>39</v>
      </c>
      <c r="H5414" s="2" t="s">
        <v>157</v>
      </c>
      <c r="I5414" s="2" t="s">
        <v>31</v>
      </c>
      <c r="J5414" s="2" t="s">
        <v>32</v>
      </c>
      <c r="K5414" s="2" t="s">
        <v>33</v>
      </c>
      <c r="L5414" s="10">
        <v>42982.0</v>
      </c>
      <c r="M5414" s="2" t="s">
        <v>34</v>
      </c>
      <c r="N5414" s="11">
        <v>0.0</v>
      </c>
      <c r="O5414" s="12">
        <v>19.0</v>
      </c>
      <c r="P5414" s="13">
        <v>0.27</v>
      </c>
      <c r="Q5414" s="13">
        <v>69.0</v>
      </c>
      <c r="R5414" s="13">
        <f t="shared" si="1"/>
        <v>69</v>
      </c>
      <c r="S5414" s="14">
        <f t="shared" si="2"/>
        <v>17.25</v>
      </c>
      <c r="T5414" s="14">
        <f t="shared" si="3"/>
        <v>0.2753623188</v>
      </c>
      <c r="U5414" s="15" t="str">
        <f>vlookup(F5414,'Sub categories'!$A:$C,3,False)</f>
        <v>Storage</v>
      </c>
      <c r="V5414" s="16">
        <f t="shared" si="4"/>
        <v>3</v>
      </c>
      <c r="W5414" s="17">
        <f t="array" ref="W5414">INDEX(shipping_prices!$C$1:$F6641,MATCH(I5414,shipping_prices!$A$1:$A6641,0),MATCH(M5414,shipping_prices!$C$1:$F$1,0))</f>
        <v>10.09</v>
      </c>
      <c r="X5414" s="15" t="str">
        <f t="shared" si="5"/>
        <v>Doug JacobsNew York CityNew York</v>
      </c>
      <c r="Y5414" s="15" t="str">
        <f t="shared" si="6"/>
        <v>Low</v>
      </c>
    </row>
    <row r="5415" hidden="1">
      <c r="A5415" s="1">
        <v>42979.0</v>
      </c>
      <c r="B5415" s="2" t="s">
        <v>5905</v>
      </c>
      <c r="C5415" s="2">
        <v>3.0</v>
      </c>
      <c r="D5415" s="2" t="s">
        <v>3187</v>
      </c>
      <c r="E5415" s="2" t="s">
        <v>27</v>
      </c>
      <c r="F5415" s="2" t="s">
        <v>351</v>
      </c>
      <c r="G5415" s="2" t="s">
        <v>39</v>
      </c>
      <c r="H5415" s="2" t="s">
        <v>352</v>
      </c>
      <c r="I5415" s="2" t="s">
        <v>250</v>
      </c>
      <c r="J5415" s="2" t="s">
        <v>251</v>
      </c>
      <c r="K5415" s="2" t="s">
        <v>54</v>
      </c>
      <c r="L5415" s="10">
        <v>42991.0</v>
      </c>
      <c r="M5415" s="2" t="s">
        <v>34</v>
      </c>
      <c r="N5415" s="11">
        <v>0.7</v>
      </c>
      <c r="O5415" s="12">
        <v>-20.0</v>
      </c>
      <c r="P5415" s="13">
        <v>-0.73</v>
      </c>
      <c r="Q5415" s="13">
        <v>27.0</v>
      </c>
      <c r="R5415" s="13">
        <f t="shared" si="1"/>
        <v>90</v>
      </c>
      <c r="S5415" s="14">
        <f t="shared" si="2"/>
        <v>30</v>
      </c>
      <c r="T5415" s="14">
        <f t="shared" si="3"/>
        <v>-0.7407407407</v>
      </c>
      <c r="U5415" s="15" t="str">
        <f>vlookup(F5415,'Sub categories'!$A:$C,3,False)</f>
        <v>Binders</v>
      </c>
      <c r="V5415" s="16">
        <f t="shared" si="4"/>
        <v>12</v>
      </c>
      <c r="W5415" s="17">
        <f t="array" ref="W5415">INDEX(shipping_prices!$C$1:$F6642,MATCH(I5415,shipping_prices!$A$1:$A6642,0),MATCH(M5415,shipping_prices!$C$1:$F$1,0))</f>
        <v>7.75</v>
      </c>
      <c r="X5415" s="15" t="str">
        <f t="shared" si="5"/>
        <v>Ritsa HightowerCharlotteNorth Carolina</v>
      </c>
      <c r="Y5415" s="15" t="str">
        <f t="shared" si="6"/>
        <v>loss</v>
      </c>
    </row>
    <row r="5416" hidden="1">
      <c r="A5416" s="1">
        <v>42979.0</v>
      </c>
      <c r="B5416" s="2" t="s">
        <v>5905</v>
      </c>
      <c r="C5416" s="2">
        <v>5.0</v>
      </c>
      <c r="D5416" s="2" t="s">
        <v>3187</v>
      </c>
      <c r="E5416" s="2" t="s">
        <v>27</v>
      </c>
      <c r="F5416" s="2" t="s">
        <v>3499</v>
      </c>
      <c r="G5416" s="2" t="s">
        <v>39</v>
      </c>
      <c r="H5416" s="2" t="s">
        <v>526</v>
      </c>
      <c r="I5416" s="2" t="s">
        <v>250</v>
      </c>
      <c r="J5416" s="2" t="s">
        <v>251</v>
      </c>
      <c r="K5416" s="2" t="s">
        <v>54</v>
      </c>
      <c r="L5416" s="10">
        <v>42991.0</v>
      </c>
      <c r="M5416" s="2" t="s">
        <v>34</v>
      </c>
      <c r="N5416" s="11">
        <v>0.2</v>
      </c>
      <c r="O5416" s="12">
        <v>26.0</v>
      </c>
      <c r="P5416" s="13">
        <v>0.04</v>
      </c>
      <c r="Q5416" s="13">
        <v>705.0</v>
      </c>
      <c r="R5416" s="13">
        <f t="shared" si="1"/>
        <v>881.25</v>
      </c>
      <c r="S5416" s="14">
        <f t="shared" si="2"/>
        <v>176.25</v>
      </c>
      <c r="T5416" s="14">
        <f t="shared" si="3"/>
        <v>0.03687943262</v>
      </c>
      <c r="U5416" s="15" t="str">
        <f>vlookup(F5416,'Sub categories'!$A:$C,3,False)</f>
        <v>Storage</v>
      </c>
      <c r="V5416" s="16">
        <f t="shared" si="4"/>
        <v>12</v>
      </c>
      <c r="W5416" s="17">
        <f t="array" ref="W5416">INDEX(shipping_prices!$C$1:$F6643,MATCH(I5416,shipping_prices!$A$1:$A6643,0),MATCH(M5416,shipping_prices!$C$1:$F$1,0))</f>
        <v>7.75</v>
      </c>
      <c r="X5416" s="15" t="str">
        <f t="shared" si="5"/>
        <v>Ritsa HightowerCharlotteNorth Carolina</v>
      </c>
      <c r="Y5416" s="15" t="str">
        <f t="shared" si="6"/>
        <v>High</v>
      </c>
    </row>
    <row r="5417" hidden="1">
      <c r="A5417" s="1">
        <v>42979.0</v>
      </c>
      <c r="B5417" s="2" t="s">
        <v>5906</v>
      </c>
      <c r="C5417" s="2">
        <v>3.0</v>
      </c>
      <c r="D5417" s="2" t="s">
        <v>628</v>
      </c>
      <c r="E5417" s="2" t="s">
        <v>27</v>
      </c>
      <c r="F5417" s="2" t="s">
        <v>629</v>
      </c>
      <c r="G5417" s="2" t="s">
        <v>39</v>
      </c>
      <c r="H5417" s="2" t="s">
        <v>79</v>
      </c>
      <c r="I5417" s="2" t="s">
        <v>1913</v>
      </c>
      <c r="J5417" s="2" t="s">
        <v>282</v>
      </c>
      <c r="K5417" s="2" t="s">
        <v>77</v>
      </c>
      <c r="L5417" s="10">
        <v>42989.0</v>
      </c>
      <c r="M5417" s="2" t="s">
        <v>34</v>
      </c>
      <c r="N5417" s="11">
        <v>0.0</v>
      </c>
      <c r="O5417" s="12">
        <v>64.0</v>
      </c>
      <c r="P5417" s="13">
        <v>0.5</v>
      </c>
      <c r="Q5417" s="13">
        <v>128.0</v>
      </c>
      <c r="R5417" s="13">
        <f t="shared" si="1"/>
        <v>128</v>
      </c>
      <c r="S5417" s="14">
        <f t="shared" si="2"/>
        <v>42.66666667</v>
      </c>
      <c r="T5417" s="14">
        <f t="shared" si="3"/>
        <v>0.5</v>
      </c>
      <c r="U5417" s="15" t="str">
        <f>vlookup(F5417,'Sub categories'!$A:$C,3,False)</f>
        <v>Binders</v>
      </c>
      <c r="V5417" s="16">
        <f t="shared" si="4"/>
        <v>10</v>
      </c>
      <c r="W5417" s="17">
        <f t="array" ref="W5417">INDEX(shipping_prices!$C$1:$F6644,MATCH(I5417,shipping_prices!$A$1:$A6644,0),MATCH(M5417,shipping_prices!$C$1:$F$1,0))</f>
        <v>6.51</v>
      </c>
      <c r="X5417" s="15" t="str">
        <f t="shared" si="5"/>
        <v>Rick DustonMishawakaIndiana</v>
      </c>
      <c r="Y5417" s="15" t="str">
        <f t="shared" si="6"/>
        <v>High</v>
      </c>
    </row>
    <row r="5418">
      <c r="A5418" s="1">
        <v>42979.0</v>
      </c>
      <c r="B5418" s="2" t="s">
        <v>5907</v>
      </c>
      <c r="C5418" s="2">
        <v>2.0</v>
      </c>
      <c r="D5418" s="2" t="s">
        <v>2031</v>
      </c>
      <c r="E5418" s="2" t="s">
        <v>37</v>
      </c>
      <c r="F5418" s="2" t="s">
        <v>4892</v>
      </c>
      <c r="G5418" s="2" t="s">
        <v>45</v>
      </c>
      <c r="H5418" s="2" t="s">
        <v>246</v>
      </c>
      <c r="I5418" s="2" t="s">
        <v>1140</v>
      </c>
      <c r="J5418" s="2" t="s">
        <v>311</v>
      </c>
      <c r="K5418" s="2" t="s">
        <v>33</v>
      </c>
      <c r="L5418" s="10">
        <v>42984.0</v>
      </c>
      <c r="M5418" s="2" t="s">
        <v>90</v>
      </c>
      <c r="N5418" s="11">
        <v>0.0</v>
      </c>
      <c r="O5418" s="12">
        <v>42.0</v>
      </c>
      <c r="P5418" s="13">
        <v>0.2</v>
      </c>
      <c r="Q5418" s="13">
        <v>212.0</v>
      </c>
      <c r="R5418" s="13">
        <f t="shared" si="1"/>
        <v>212</v>
      </c>
      <c r="S5418" s="14">
        <f t="shared" si="2"/>
        <v>106</v>
      </c>
      <c r="T5418" s="14">
        <f t="shared" si="3"/>
        <v>0.1981132075</v>
      </c>
      <c r="U5418" s="15" t="str">
        <f>vlookup(F5418,'Sub categories'!$A:$C,3,False)</f>
        <v>Furnishings</v>
      </c>
      <c r="V5418" s="16">
        <f t="shared" si="4"/>
        <v>5</v>
      </c>
      <c r="W5418" s="17">
        <f t="array" ref="W5418">INDEX(shipping_prices!$C$1:$F6645,MATCH(I5418,shipping_prices!$A$1:$A6645,0),MATCH(M5418,shipping_prices!$C$1:$F$1,0))</f>
        <v>5.13</v>
      </c>
      <c r="X5418" s="15" t="str">
        <f t="shared" si="5"/>
        <v>George BellDoverDelaware</v>
      </c>
      <c r="Y5418" s="15" t="str">
        <f t="shared" si="6"/>
        <v>High</v>
      </c>
    </row>
    <row r="5419" hidden="1">
      <c r="A5419" s="1">
        <v>42979.0</v>
      </c>
      <c r="B5419" s="2" t="s">
        <v>5908</v>
      </c>
      <c r="C5419" s="2">
        <v>5.0</v>
      </c>
      <c r="D5419" s="2" t="s">
        <v>754</v>
      </c>
      <c r="E5419" s="2" t="s">
        <v>27</v>
      </c>
      <c r="F5419" s="2" t="s">
        <v>2766</v>
      </c>
      <c r="G5419" s="2" t="s">
        <v>39</v>
      </c>
      <c r="H5419" s="2" t="s">
        <v>146</v>
      </c>
      <c r="I5419" s="2" t="s">
        <v>267</v>
      </c>
      <c r="J5419" s="2" t="s">
        <v>89</v>
      </c>
      <c r="K5419" s="2" t="s">
        <v>54</v>
      </c>
      <c r="L5419" s="10">
        <v>42985.0</v>
      </c>
      <c r="M5419" s="2" t="s">
        <v>90</v>
      </c>
      <c r="N5419" s="11">
        <v>0.0</v>
      </c>
      <c r="O5419" s="12">
        <v>12.0</v>
      </c>
      <c r="P5419" s="13">
        <v>0.15</v>
      </c>
      <c r="Q5419" s="13">
        <v>81.0</v>
      </c>
      <c r="R5419" s="13">
        <f t="shared" si="1"/>
        <v>81</v>
      </c>
      <c r="S5419" s="14">
        <f t="shared" si="2"/>
        <v>16.2</v>
      </c>
      <c r="T5419" s="14">
        <f t="shared" si="3"/>
        <v>0.1481481481</v>
      </c>
      <c r="U5419" s="15" t="str">
        <f>vlookup(F5419,'Sub categories'!$A:$C,3,False)</f>
        <v>Storage</v>
      </c>
      <c r="V5419" s="16">
        <f t="shared" si="4"/>
        <v>6</v>
      </c>
      <c r="W5419" s="17">
        <f t="array" ref="W5419">INDEX(shipping_prices!$C$1:$F6646,MATCH(I5419,shipping_prices!$A$1:$A6646,0),MATCH(M5419,shipping_prices!$C$1:$F$1,0))</f>
        <v>1.91</v>
      </c>
      <c r="X5419" s="15" t="str">
        <f t="shared" si="5"/>
        <v>Tom BoeckenhauerAlexandriaVirginia</v>
      </c>
      <c r="Y5419" s="15" t="str">
        <f t="shared" si="6"/>
        <v>Low</v>
      </c>
    </row>
    <row r="5420" hidden="1">
      <c r="A5420" s="1">
        <v>42979.0</v>
      </c>
      <c r="B5420" s="2" t="s">
        <v>5909</v>
      </c>
      <c r="C5420" s="2">
        <v>9.0</v>
      </c>
      <c r="D5420" s="2" t="s">
        <v>499</v>
      </c>
      <c r="E5420" s="2" t="s">
        <v>37</v>
      </c>
      <c r="F5420" s="2" t="s">
        <v>4373</v>
      </c>
      <c r="G5420" s="2" t="s">
        <v>39</v>
      </c>
      <c r="H5420" s="2" t="s">
        <v>51</v>
      </c>
      <c r="I5420" s="2" t="s">
        <v>75</v>
      </c>
      <c r="J5420" s="2" t="s">
        <v>76</v>
      </c>
      <c r="K5420" s="2" t="s">
        <v>77</v>
      </c>
      <c r="L5420" s="10">
        <v>42987.0</v>
      </c>
      <c r="M5420" s="2" t="s">
        <v>90</v>
      </c>
      <c r="N5420" s="11">
        <v>0.2</v>
      </c>
      <c r="O5420" s="12">
        <v>10.0</v>
      </c>
      <c r="P5420" s="13">
        <v>0.31</v>
      </c>
      <c r="Q5420" s="13">
        <v>31.0</v>
      </c>
      <c r="R5420" s="13">
        <f t="shared" si="1"/>
        <v>38.75</v>
      </c>
      <c r="S5420" s="14">
        <f t="shared" si="2"/>
        <v>4.305555556</v>
      </c>
      <c r="T5420" s="14">
        <f t="shared" si="3"/>
        <v>0.3225806452</v>
      </c>
      <c r="U5420" s="15" t="str">
        <f>vlookup(F5420,'Sub categories'!$A:$C,3,False)</f>
        <v>Paper</v>
      </c>
      <c r="V5420" s="16">
        <f t="shared" si="4"/>
        <v>8</v>
      </c>
      <c r="W5420" s="17">
        <f t="array" ref="W5420">INDEX(shipping_prices!$C$1:$F6647,MATCH(I5420,shipping_prices!$A$1:$A6647,0),MATCH(M5420,shipping_prices!$C$1:$F$1,0))</f>
        <v>9.96</v>
      </c>
      <c r="X5420" s="15" t="str">
        <f t="shared" si="5"/>
        <v>Muhammed YedwabHoustonTexas</v>
      </c>
      <c r="Y5420" s="15" t="str">
        <f t="shared" si="6"/>
        <v>Low</v>
      </c>
    </row>
    <row r="5421">
      <c r="A5421" s="1">
        <v>42979.0</v>
      </c>
      <c r="B5421" s="2" t="s">
        <v>5909</v>
      </c>
      <c r="C5421" s="2">
        <v>10.0</v>
      </c>
      <c r="D5421" s="2" t="s">
        <v>499</v>
      </c>
      <c r="E5421" s="2" t="s">
        <v>37</v>
      </c>
      <c r="F5421" s="2" t="s">
        <v>3721</v>
      </c>
      <c r="G5421" s="2" t="s">
        <v>45</v>
      </c>
      <c r="H5421" s="2" t="s">
        <v>472</v>
      </c>
      <c r="I5421" s="2" t="s">
        <v>75</v>
      </c>
      <c r="J5421" s="2" t="s">
        <v>76</v>
      </c>
      <c r="K5421" s="2" t="s">
        <v>77</v>
      </c>
      <c r="L5421" s="10">
        <v>42987.0</v>
      </c>
      <c r="M5421" s="2" t="s">
        <v>90</v>
      </c>
      <c r="N5421" s="11">
        <v>0.32</v>
      </c>
      <c r="O5421" s="12">
        <v>-138.0</v>
      </c>
      <c r="P5421" s="13">
        <v>-0.18</v>
      </c>
      <c r="Q5421" s="13">
        <v>782.0</v>
      </c>
      <c r="R5421" s="13">
        <f t="shared" si="1"/>
        <v>1150</v>
      </c>
      <c r="S5421" s="14">
        <f t="shared" si="2"/>
        <v>115</v>
      </c>
      <c r="T5421" s="14">
        <f t="shared" si="3"/>
        <v>-0.1764705882</v>
      </c>
      <c r="U5421" s="15" t="str">
        <f>vlookup(F5421,'Sub categories'!$A:$C,3,False)</f>
        <v>Bookcases</v>
      </c>
      <c r="V5421" s="16">
        <f t="shared" si="4"/>
        <v>8</v>
      </c>
      <c r="W5421" s="17">
        <f t="array" ref="W5421">INDEX(shipping_prices!$C$1:$F6648,MATCH(I5421,shipping_prices!$A$1:$A6648,0),MATCH(M5421,shipping_prices!$C$1:$F$1,0))</f>
        <v>9.96</v>
      </c>
      <c r="X5421" s="15" t="str">
        <f t="shared" si="5"/>
        <v>Muhammed YedwabHoustonTexas</v>
      </c>
      <c r="Y5421" s="15" t="str">
        <f t="shared" si="6"/>
        <v>loss</v>
      </c>
    </row>
    <row r="5422" hidden="1">
      <c r="A5422" s="1">
        <v>42979.0</v>
      </c>
      <c r="B5422" s="2" t="s">
        <v>5910</v>
      </c>
      <c r="C5422" s="2">
        <v>2.0</v>
      </c>
      <c r="D5422" s="2" t="s">
        <v>2444</v>
      </c>
      <c r="E5422" s="2" t="s">
        <v>27</v>
      </c>
      <c r="F5422" s="2" t="s">
        <v>1796</v>
      </c>
      <c r="G5422" s="2" t="s">
        <v>39</v>
      </c>
      <c r="H5422" s="2" t="s">
        <v>216</v>
      </c>
      <c r="I5422" s="2" t="s">
        <v>613</v>
      </c>
      <c r="J5422" s="2" t="s">
        <v>614</v>
      </c>
      <c r="K5422" s="2" t="s">
        <v>54</v>
      </c>
      <c r="L5422" s="10">
        <v>42991.0</v>
      </c>
      <c r="M5422" s="2" t="s">
        <v>142</v>
      </c>
      <c r="N5422" s="11">
        <v>0.7</v>
      </c>
      <c r="O5422" s="12">
        <v>-2.0</v>
      </c>
      <c r="P5422" s="13">
        <v>-0.73</v>
      </c>
      <c r="Q5422" s="13">
        <v>3.0</v>
      </c>
      <c r="R5422" s="13">
        <f t="shared" si="1"/>
        <v>10</v>
      </c>
      <c r="S5422" s="14">
        <f t="shared" si="2"/>
        <v>5</v>
      </c>
      <c r="T5422" s="14">
        <f t="shared" si="3"/>
        <v>-0.6666666667</v>
      </c>
      <c r="U5422" s="15" t="str">
        <f>vlookup(F5422,'Sub categories'!$A:$C,3,False)</f>
        <v>Binders</v>
      </c>
      <c r="V5422" s="16">
        <f t="shared" si="4"/>
        <v>12</v>
      </c>
      <c r="W5422" s="17">
        <f t="array" ref="W5422">INDEX(shipping_prices!$C$1:$F6649,MATCH(I5422,shipping_prices!$A$1:$A6649,0),MATCH(M5422,shipping_prices!$C$1:$F$1,0))</f>
        <v>24.66</v>
      </c>
      <c r="X5422" s="15" t="str">
        <f t="shared" si="5"/>
        <v>Herbert FlentyeMemphisTennessee</v>
      </c>
      <c r="Y5422" s="15" t="str">
        <f t="shared" si="6"/>
        <v>loss</v>
      </c>
    </row>
    <row r="5423" hidden="1">
      <c r="A5423" s="1">
        <v>42980.0</v>
      </c>
      <c r="B5423" s="2" t="s">
        <v>5910</v>
      </c>
      <c r="C5423" s="2">
        <v>1.0</v>
      </c>
      <c r="D5423" s="2" t="s">
        <v>2444</v>
      </c>
      <c r="E5423" s="2" t="s">
        <v>27</v>
      </c>
      <c r="F5423" s="2" t="s">
        <v>584</v>
      </c>
      <c r="G5423" s="2" t="s">
        <v>39</v>
      </c>
      <c r="H5423" s="2" t="s">
        <v>193</v>
      </c>
      <c r="I5423" s="2" t="s">
        <v>613</v>
      </c>
      <c r="J5423" s="2" t="s">
        <v>614</v>
      </c>
      <c r="K5423" s="2" t="s">
        <v>54</v>
      </c>
      <c r="L5423" s="10">
        <v>42991.0</v>
      </c>
      <c r="M5423" s="2" t="s">
        <v>142</v>
      </c>
      <c r="N5423" s="11">
        <v>0.2</v>
      </c>
      <c r="O5423" s="12">
        <v>1.0</v>
      </c>
      <c r="P5423" s="13">
        <v>0.33</v>
      </c>
      <c r="Q5423" s="13">
        <v>4.0</v>
      </c>
      <c r="R5423" s="13">
        <f t="shared" si="1"/>
        <v>5</v>
      </c>
      <c r="S5423" s="14">
        <f t="shared" si="2"/>
        <v>5</v>
      </c>
      <c r="T5423" s="14">
        <f t="shared" si="3"/>
        <v>0.25</v>
      </c>
      <c r="U5423" s="15" t="str">
        <f>vlookup(F5423,'Sub categories'!$A:$C,3,False)</f>
        <v>Labels</v>
      </c>
      <c r="V5423" s="16">
        <f t="shared" si="4"/>
        <v>11</v>
      </c>
      <c r="W5423" s="17">
        <f t="array" ref="W5423">INDEX(shipping_prices!$C$1:$F6650,MATCH(I5423,shipping_prices!$A$1:$A6650,0),MATCH(M5423,shipping_prices!$C$1:$F$1,0))</f>
        <v>24.66</v>
      </c>
      <c r="X5423" s="15" t="str">
        <f t="shared" si="5"/>
        <v>Herbert FlentyeMemphisTennessee</v>
      </c>
      <c r="Y5423" s="15" t="str">
        <f t="shared" si="6"/>
        <v>Low</v>
      </c>
    </row>
    <row r="5424">
      <c r="A5424" s="1">
        <v>42980.0</v>
      </c>
      <c r="B5424" s="2" t="s">
        <v>5910</v>
      </c>
      <c r="C5424" s="2">
        <v>3.0</v>
      </c>
      <c r="D5424" s="2" t="s">
        <v>2444</v>
      </c>
      <c r="E5424" s="2" t="s">
        <v>27</v>
      </c>
      <c r="F5424" s="2" t="s">
        <v>1769</v>
      </c>
      <c r="G5424" s="2" t="s">
        <v>45</v>
      </c>
      <c r="H5424" s="2" t="s">
        <v>489</v>
      </c>
      <c r="I5424" s="2" t="s">
        <v>613</v>
      </c>
      <c r="J5424" s="2" t="s">
        <v>614</v>
      </c>
      <c r="K5424" s="2" t="s">
        <v>54</v>
      </c>
      <c r="L5424" s="10">
        <v>42991.0</v>
      </c>
      <c r="M5424" s="2" t="s">
        <v>142</v>
      </c>
      <c r="N5424" s="11">
        <v>0.4</v>
      </c>
      <c r="O5424" s="12">
        <v>-142.0</v>
      </c>
      <c r="P5424" s="13">
        <v>-0.38</v>
      </c>
      <c r="Q5424" s="13">
        <v>371.0</v>
      </c>
      <c r="R5424" s="13">
        <f t="shared" si="1"/>
        <v>618.3333333</v>
      </c>
      <c r="S5424" s="14">
        <f t="shared" si="2"/>
        <v>206.1111111</v>
      </c>
      <c r="T5424" s="14">
        <f t="shared" si="3"/>
        <v>-0.3827493261</v>
      </c>
      <c r="U5424" s="15" t="str">
        <f>vlookup(F5424,'Sub categories'!$A:$C,3,False)</f>
        <v>Tables</v>
      </c>
      <c r="V5424" s="16">
        <f t="shared" si="4"/>
        <v>11</v>
      </c>
      <c r="W5424" s="17">
        <f t="array" ref="W5424">INDEX(shipping_prices!$C$1:$F6651,MATCH(I5424,shipping_prices!$A$1:$A6651,0),MATCH(M5424,shipping_prices!$C$1:$F$1,0))</f>
        <v>24.66</v>
      </c>
      <c r="X5424" s="15" t="str">
        <f t="shared" si="5"/>
        <v>Herbert FlentyeMemphisTennessee</v>
      </c>
      <c r="Y5424" s="15" t="str">
        <f t="shared" si="6"/>
        <v>loss</v>
      </c>
    </row>
    <row r="5425">
      <c r="A5425" s="1">
        <v>42980.0</v>
      </c>
      <c r="B5425" s="2" t="s">
        <v>5911</v>
      </c>
      <c r="C5425" s="2">
        <v>2.0</v>
      </c>
      <c r="D5425" s="2" t="s">
        <v>3079</v>
      </c>
      <c r="E5425" s="2" t="s">
        <v>37</v>
      </c>
      <c r="F5425" s="2" t="s">
        <v>979</v>
      </c>
      <c r="G5425" s="2" t="s">
        <v>45</v>
      </c>
      <c r="H5425" s="2" t="s">
        <v>46</v>
      </c>
      <c r="I5425" s="2" t="s">
        <v>169</v>
      </c>
      <c r="J5425" s="2" t="s">
        <v>42</v>
      </c>
      <c r="K5425" s="2" t="s">
        <v>43</v>
      </c>
      <c r="L5425" s="10">
        <v>42992.0</v>
      </c>
      <c r="M5425" s="2" t="s">
        <v>90</v>
      </c>
      <c r="N5425" s="11">
        <v>0.2</v>
      </c>
      <c r="O5425" s="12">
        <v>-2.0</v>
      </c>
      <c r="P5425" s="13">
        <v>-0.03</v>
      </c>
      <c r="Q5425" s="13">
        <v>71.0</v>
      </c>
      <c r="R5425" s="13">
        <f t="shared" si="1"/>
        <v>88.75</v>
      </c>
      <c r="S5425" s="14">
        <f t="shared" si="2"/>
        <v>44.375</v>
      </c>
      <c r="T5425" s="14">
        <f t="shared" si="3"/>
        <v>-0.02816901408</v>
      </c>
      <c r="U5425" s="15" t="str">
        <f>vlookup(F5425,'Sub categories'!$A:$C,3,False)</f>
        <v>Tables</v>
      </c>
      <c r="V5425" s="16">
        <f t="shared" si="4"/>
        <v>12</v>
      </c>
      <c r="W5425" s="17">
        <f t="array" ref="W5425">INDEX(shipping_prices!$C$1:$F6652,MATCH(I5425,shipping_prices!$A$1:$A6652,0),MATCH(M5425,shipping_prices!$C$1:$F$1,0))</f>
        <v>6.7</v>
      </c>
      <c r="X5425" s="15" t="str">
        <f t="shared" si="5"/>
        <v>Christine PhanLos AngelesCalifornia</v>
      </c>
      <c r="Y5425" s="15" t="str">
        <f t="shared" si="6"/>
        <v>loss</v>
      </c>
    </row>
    <row r="5426" hidden="1">
      <c r="A5426" s="1">
        <v>42980.0</v>
      </c>
      <c r="B5426" s="2" t="s">
        <v>5912</v>
      </c>
      <c r="C5426" s="2">
        <v>2.0</v>
      </c>
      <c r="D5426" s="2" t="s">
        <v>1906</v>
      </c>
      <c r="E5426" s="2" t="s">
        <v>49</v>
      </c>
      <c r="F5426" s="2" t="s">
        <v>2445</v>
      </c>
      <c r="G5426" s="2" t="s">
        <v>39</v>
      </c>
      <c r="H5426" s="2" t="s">
        <v>1647</v>
      </c>
      <c r="I5426" s="2" t="s">
        <v>625</v>
      </c>
      <c r="J5426" s="2" t="s">
        <v>42</v>
      </c>
      <c r="K5426" s="2" t="s">
        <v>43</v>
      </c>
      <c r="L5426" s="10">
        <v>42991.0</v>
      </c>
      <c r="M5426" s="2" t="s">
        <v>34</v>
      </c>
      <c r="N5426" s="11">
        <v>0.0</v>
      </c>
      <c r="O5426" s="12">
        <v>6.0</v>
      </c>
      <c r="P5426" s="13">
        <v>0.49</v>
      </c>
      <c r="Q5426" s="13">
        <v>13.0</v>
      </c>
      <c r="R5426" s="13">
        <f t="shared" si="1"/>
        <v>13</v>
      </c>
      <c r="S5426" s="14">
        <f t="shared" si="2"/>
        <v>6.5</v>
      </c>
      <c r="T5426" s="14">
        <f t="shared" si="3"/>
        <v>0.4615384615</v>
      </c>
      <c r="U5426" s="15" t="str">
        <f>vlookup(F5426,'Sub categories'!$A:$C,3,False)</f>
        <v>Paper</v>
      </c>
      <c r="V5426" s="16">
        <f t="shared" si="4"/>
        <v>11</v>
      </c>
      <c r="W5426" s="17">
        <f t="array" ref="W5426">INDEX(shipping_prices!$C$1:$F6653,MATCH(I5426,shipping_prices!$A$1:$A6653,0),MATCH(M5426,shipping_prices!$C$1:$F$1,0))</f>
        <v>12.51</v>
      </c>
      <c r="X5426" s="15" t="str">
        <f t="shared" si="5"/>
        <v>Penelope SewallOceansideCalifornia</v>
      </c>
      <c r="Y5426" s="15" t="str">
        <f t="shared" si="6"/>
        <v>Low</v>
      </c>
    </row>
    <row r="5427" hidden="1">
      <c r="A5427" s="1">
        <v>42980.0</v>
      </c>
      <c r="B5427" s="2" t="s">
        <v>5913</v>
      </c>
      <c r="C5427" s="2">
        <v>3.0</v>
      </c>
      <c r="D5427" s="2" t="s">
        <v>942</v>
      </c>
      <c r="E5427" s="2" t="s">
        <v>37</v>
      </c>
      <c r="F5427" s="2" t="s">
        <v>5914</v>
      </c>
      <c r="G5427" s="2" t="s">
        <v>29</v>
      </c>
      <c r="H5427" s="2" t="s">
        <v>1386</v>
      </c>
      <c r="I5427" s="2" t="s">
        <v>163</v>
      </c>
      <c r="J5427" s="2" t="s">
        <v>164</v>
      </c>
      <c r="K5427" s="2" t="s">
        <v>33</v>
      </c>
      <c r="L5427" s="10">
        <v>42980.0</v>
      </c>
      <c r="M5427" s="2" t="s">
        <v>469</v>
      </c>
      <c r="N5427" s="11">
        <v>0.7</v>
      </c>
      <c r="O5427" s="12">
        <v>-319.0</v>
      </c>
      <c r="P5427" s="13">
        <v>-0.93</v>
      </c>
      <c r="Q5427" s="13">
        <v>342.0</v>
      </c>
      <c r="R5427" s="13">
        <f t="shared" si="1"/>
        <v>1140</v>
      </c>
      <c r="S5427" s="14">
        <f t="shared" si="2"/>
        <v>380</v>
      </c>
      <c r="T5427" s="14">
        <f t="shared" si="3"/>
        <v>-0.932748538</v>
      </c>
      <c r="U5427" s="15" t="str">
        <f>vlookup(F5427,'Sub categories'!$A:$C,3,False)</f>
        <v>Machines</v>
      </c>
      <c r="V5427" s="16">
        <f t="shared" si="4"/>
        <v>0</v>
      </c>
      <c r="W5427" s="17">
        <f t="array" ref="W5427">INDEX(shipping_prices!$C$1:$F6654,MATCH(I5427,shipping_prices!$A$1:$A6654,0),MATCH(M5427,shipping_prices!$C$1:$F$1,0))</f>
        <v>47</v>
      </c>
      <c r="X5427" s="15" t="str">
        <f t="shared" si="5"/>
        <v>Erin AshbrookPhiladelphiaPennsylvania</v>
      </c>
      <c r="Y5427" s="15" t="str">
        <f t="shared" si="6"/>
        <v>loss</v>
      </c>
    </row>
    <row r="5428" hidden="1">
      <c r="A5428" s="1">
        <v>42980.0</v>
      </c>
      <c r="B5428" s="2" t="s">
        <v>5915</v>
      </c>
      <c r="C5428" s="2">
        <v>7.0</v>
      </c>
      <c r="D5428" s="2" t="s">
        <v>2315</v>
      </c>
      <c r="E5428" s="2" t="s">
        <v>37</v>
      </c>
      <c r="F5428" s="2" t="s">
        <v>2407</v>
      </c>
      <c r="G5428" s="2" t="s">
        <v>29</v>
      </c>
      <c r="H5428" s="2" t="s">
        <v>79</v>
      </c>
      <c r="I5428" s="2" t="s">
        <v>1126</v>
      </c>
      <c r="J5428" s="2" t="s">
        <v>1127</v>
      </c>
      <c r="K5428" s="2" t="s">
        <v>77</v>
      </c>
      <c r="L5428" s="10">
        <v>42990.0</v>
      </c>
      <c r="M5428" s="2" t="s">
        <v>142</v>
      </c>
      <c r="N5428" s="11">
        <v>0.0</v>
      </c>
      <c r="O5428" s="12">
        <v>1.0</v>
      </c>
      <c r="P5428" s="13">
        <v>0.01</v>
      </c>
      <c r="Q5428" s="13">
        <v>70.0</v>
      </c>
      <c r="R5428" s="13">
        <f t="shared" si="1"/>
        <v>70</v>
      </c>
      <c r="S5428" s="14">
        <f t="shared" si="2"/>
        <v>10</v>
      </c>
      <c r="T5428" s="14">
        <f t="shared" si="3"/>
        <v>0.01428571429</v>
      </c>
      <c r="U5428" s="15" t="str">
        <f>vlookup(F5428,'Sub categories'!$A:$C,3,False)</f>
        <v>Phones</v>
      </c>
      <c r="V5428" s="16">
        <f t="shared" si="4"/>
        <v>10</v>
      </c>
      <c r="W5428" s="17">
        <f t="array" ref="W5428">INDEX(shipping_prices!$C$1:$F6655,MATCH(I5428,shipping_prices!$A$1:$A6655,0),MATCH(M5428,shipping_prices!$C$1:$F$1,0))</f>
        <v>22.74</v>
      </c>
      <c r="X5428" s="15" t="str">
        <f t="shared" si="5"/>
        <v>Phillip BreyerTulsaOklahoma</v>
      </c>
      <c r="Y5428" s="15" t="str">
        <f t="shared" si="6"/>
        <v>Low</v>
      </c>
    </row>
    <row r="5429" hidden="1">
      <c r="A5429" s="1">
        <v>42980.0</v>
      </c>
      <c r="B5429" s="2" t="s">
        <v>5916</v>
      </c>
      <c r="C5429" s="2">
        <v>5.0</v>
      </c>
      <c r="D5429" s="2" t="s">
        <v>3662</v>
      </c>
      <c r="E5429" s="2" t="s">
        <v>27</v>
      </c>
      <c r="F5429" s="2" t="s">
        <v>589</v>
      </c>
      <c r="G5429" s="2" t="s">
        <v>39</v>
      </c>
      <c r="H5429" s="2" t="s">
        <v>589</v>
      </c>
      <c r="I5429" s="2" t="s">
        <v>310</v>
      </c>
      <c r="J5429" s="2" t="s">
        <v>321</v>
      </c>
      <c r="K5429" s="2" t="s">
        <v>33</v>
      </c>
      <c r="L5429" s="10">
        <v>42986.0</v>
      </c>
      <c r="M5429" s="2" t="s">
        <v>90</v>
      </c>
      <c r="N5429" s="11">
        <v>0.2</v>
      </c>
      <c r="O5429" s="12">
        <v>18.0</v>
      </c>
      <c r="P5429" s="13">
        <v>0.38</v>
      </c>
      <c r="Q5429" s="13">
        <v>47.0</v>
      </c>
      <c r="R5429" s="13">
        <f t="shared" si="1"/>
        <v>58.75</v>
      </c>
      <c r="S5429" s="14">
        <f t="shared" si="2"/>
        <v>11.75</v>
      </c>
      <c r="T5429" s="14">
        <f t="shared" si="3"/>
        <v>0.3829787234</v>
      </c>
      <c r="U5429" s="15" t="str">
        <f>vlookup(F5429,'Sub categories'!$A:$C,3,False)</f>
        <v>Envelopes</v>
      </c>
      <c r="V5429" s="16">
        <f t="shared" si="4"/>
        <v>6</v>
      </c>
      <c r="W5429" s="17">
        <f t="array" ref="W5429">INDEX(shipping_prices!$C$1:$F6656,MATCH(I5429,shipping_prices!$A$1:$A6656,0),MATCH(M5429,shipping_prices!$C$1:$F$1,0))</f>
        <v>0.76</v>
      </c>
      <c r="X5429" s="15" t="str">
        <f t="shared" si="5"/>
        <v>Bruce DegenhardtNewarkOhio</v>
      </c>
      <c r="Y5429" s="15" t="str">
        <f t="shared" si="6"/>
        <v>Low</v>
      </c>
    </row>
    <row r="5430">
      <c r="A5430" s="1">
        <v>42980.0</v>
      </c>
      <c r="B5430" s="2" t="s">
        <v>5917</v>
      </c>
      <c r="C5430" s="2">
        <v>5.0</v>
      </c>
      <c r="D5430" s="2" t="s">
        <v>5609</v>
      </c>
      <c r="E5430" s="2" t="s">
        <v>49</v>
      </c>
      <c r="F5430" s="2" t="s">
        <v>3509</v>
      </c>
      <c r="G5430" s="2" t="s">
        <v>45</v>
      </c>
      <c r="H5430" s="2" t="s">
        <v>130</v>
      </c>
      <c r="I5430" s="2" t="s">
        <v>1790</v>
      </c>
      <c r="J5430" s="2" t="s">
        <v>97</v>
      </c>
      <c r="K5430" s="2" t="s">
        <v>77</v>
      </c>
      <c r="L5430" s="10">
        <v>42983.0</v>
      </c>
      <c r="M5430" s="2" t="s">
        <v>142</v>
      </c>
      <c r="N5430" s="11">
        <v>0.0</v>
      </c>
      <c r="O5430" s="12">
        <v>10.0</v>
      </c>
      <c r="P5430" s="13">
        <v>0.32</v>
      </c>
      <c r="Q5430" s="13">
        <v>31.0</v>
      </c>
      <c r="R5430" s="13">
        <f t="shared" si="1"/>
        <v>31</v>
      </c>
      <c r="S5430" s="14">
        <f t="shared" si="2"/>
        <v>6.2</v>
      </c>
      <c r="T5430" s="14">
        <f t="shared" si="3"/>
        <v>0.3225806452</v>
      </c>
      <c r="U5430" s="15" t="str">
        <f>vlookup(F5430,'Sub categories'!$A:$C,3,False)</f>
        <v>Furnishings</v>
      </c>
      <c r="V5430" s="16">
        <f t="shared" si="4"/>
        <v>3</v>
      </c>
      <c r="W5430" s="17">
        <f t="array" ref="W5430">INDEX(shipping_prices!$C$1:$F6657,MATCH(I5430,shipping_prices!$A$1:$A6657,0),MATCH(M5430,shipping_prices!$C$1:$F$1,0))</f>
        <v>19.07</v>
      </c>
      <c r="X5430" s="15" t="str">
        <f t="shared" si="5"/>
        <v>Peter McVeeDetroitMichigan</v>
      </c>
      <c r="Y5430" s="15" t="str">
        <f t="shared" si="6"/>
        <v>Low</v>
      </c>
    </row>
    <row r="5431" hidden="1">
      <c r="A5431" s="1">
        <v>42980.0</v>
      </c>
      <c r="B5431" s="2" t="s">
        <v>5918</v>
      </c>
      <c r="C5431" s="2">
        <v>2.0</v>
      </c>
      <c r="D5431" s="2" t="s">
        <v>3914</v>
      </c>
      <c r="E5431" s="2" t="s">
        <v>27</v>
      </c>
      <c r="F5431" s="2" t="s">
        <v>1283</v>
      </c>
      <c r="G5431" s="2" t="s">
        <v>39</v>
      </c>
      <c r="H5431" s="2" t="s">
        <v>216</v>
      </c>
      <c r="I5431" s="2" t="s">
        <v>310</v>
      </c>
      <c r="J5431" s="2" t="s">
        <v>311</v>
      </c>
      <c r="K5431" s="2" t="s">
        <v>33</v>
      </c>
      <c r="L5431" s="10">
        <v>42991.0</v>
      </c>
      <c r="M5431" s="2" t="s">
        <v>34</v>
      </c>
      <c r="N5431" s="11">
        <v>0.0</v>
      </c>
      <c r="O5431" s="12">
        <v>3.0</v>
      </c>
      <c r="P5431" s="13">
        <v>0.25</v>
      </c>
      <c r="Q5431" s="13">
        <v>11.0</v>
      </c>
      <c r="R5431" s="13">
        <f t="shared" si="1"/>
        <v>11</v>
      </c>
      <c r="S5431" s="14">
        <f t="shared" si="2"/>
        <v>5.5</v>
      </c>
      <c r="T5431" s="14">
        <f t="shared" si="3"/>
        <v>0.2727272727</v>
      </c>
      <c r="U5431" s="15" t="str">
        <f>vlookup(F5431,'Sub categories'!$A:$C,3,False)</f>
        <v>Art</v>
      </c>
      <c r="V5431" s="16">
        <f t="shared" si="4"/>
        <v>11</v>
      </c>
      <c r="W5431" s="17">
        <f t="array" ref="W5431">INDEX(shipping_prices!$C$1:$F6658,MATCH(I5431,shipping_prices!$A$1:$A6658,0),MATCH(M5431,shipping_prices!$C$1:$F$1,0))</f>
        <v>14.31</v>
      </c>
      <c r="X5431" s="15" t="str">
        <f t="shared" si="5"/>
        <v>Janet LeeNewarkDelaware</v>
      </c>
      <c r="Y5431" s="15" t="str">
        <f t="shared" si="6"/>
        <v>Low</v>
      </c>
    </row>
    <row r="5432" hidden="1">
      <c r="A5432" s="1">
        <v>42980.0</v>
      </c>
      <c r="B5432" s="2" t="s">
        <v>5918</v>
      </c>
      <c r="C5432" s="2">
        <v>3.0</v>
      </c>
      <c r="D5432" s="2" t="s">
        <v>3914</v>
      </c>
      <c r="E5432" s="2" t="s">
        <v>27</v>
      </c>
      <c r="F5432" s="2" t="s">
        <v>2588</v>
      </c>
      <c r="G5432" s="2" t="s">
        <v>39</v>
      </c>
      <c r="H5432" s="2" t="s">
        <v>193</v>
      </c>
      <c r="I5432" s="2" t="s">
        <v>310</v>
      </c>
      <c r="J5432" s="2" t="s">
        <v>311</v>
      </c>
      <c r="K5432" s="2" t="s">
        <v>33</v>
      </c>
      <c r="L5432" s="10">
        <v>42991.0</v>
      </c>
      <c r="M5432" s="2" t="s">
        <v>34</v>
      </c>
      <c r="N5432" s="11">
        <v>0.0</v>
      </c>
      <c r="O5432" s="12">
        <v>7.0</v>
      </c>
      <c r="P5432" s="13">
        <v>0.46</v>
      </c>
      <c r="Q5432" s="13">
        <v>15.0</v>
      </c>
      <c r="R5432" s="13">
        <f t="shared" si="1"/>
        <v>15</v>
      </c>
      <c r="S5432" s="14">
        <f t="shared" si="2"/>
        <v>5</v>
      </c>
      <c r="T5432" s="14">
        <f t="shared" si="3"/>
        <v>0.4666666667</v>
      </c>
      <c r="U5432" s="15" t="str">
        <f>vlookup(F5432,'Sub categories'!$A:$C,3,False)</f>
        <v>Labels</v>
      </c>
      <c r="V5432" s="16">
        <f t="shared" si="4"/>
        <v>11</v>
      </c>
      <c r="W5432" s="17">
        <f t="array" ref="W5432">INDEX(shipping_prices!$C$1:$F6659,MATCH(I5432,shipping_prices!$A$1:$A6659,0),MATCH(M5432,shipping_prices!$C$1:$F$1,0))</f>
        <v>14.31</v>
      </c>
      <c r="X5432" s="15" t="str">
        <f t="shared" si="5"/>
        <v>Janet LeeNewarkDelaware</v>
      </c>
      <c r="Y5432" s="15" t="str">
        <f t="shared" si="6"/>
        <v>Low</v>
      </c>
    </row>
    <row r="5433" hidden="1">
      <c r="A5433" s="1">
        <v>42980.0</v>
      </c>
      <c r="B5433" s="2" t="s">
        <v>5918</v>
      </c>
      <c r="C5433" s="2">
        <v>2.0</v>
      </c>
      <c r="D5433" s="2" t="s">
        <v>3914</v>
      </c>
      <c r="E5433" s="2" t="s">
        <v>27</v>
      </c>
      <c r="F5433" s="2" t="s">
        <v>546</v>
      </c>
      <c r="G5433" s="2" t="s">
        <v>39</v>
      </c>
      <c r="H5433" s="2" t="s">
        <v>547</v>
      </c>
      <c r="I5433" s="2" t="s">
        <v>310</v>
      </c>
      <c r="J5433" s="2" t="s">
        <v>311</v>
      </c>
      <c r="K5433" s="2" t="s">
        <v>33</v>
      </c>
      <c r="L5433" s="10">
        <v>42991.0</v>
      </c>
      <c r="M5433" s="2" t="s">
        <v>34</v>
      </c>
      <c r="N5433" s="11">
        <v>0.0</v>
      </c>
      <c r="O5433" s="12">
        <v>94.0</v>
      </c>
      <c r="P5433" s="13">
        <v>0.26</v>
      </c>
      <c r="Q5433" s="13">
        <v>360.0</v>
      </c>
      <c r="R5433" s="13">
        <f t="shared" si="1"/>
        <v>360</v>
      </c>
      <c r="S5433" s="14">
        <f t="shared" si="2"/>
        <v>180</v>
      </c>
      <c r="T5433" s="14">
        <f t="shared" si="3"/>
        <v>0.2611111111</v>
      </c>
      <c r="U5433" s="15" t="str">
        <f>vlookup(F5433,'Sub categories'!$A:$C,3,False)</f>
        <v>Storage</v>
      </c>
      <c r="V5433" s="16">
        <f t="shared" si="4"/>
        <v>11</v>
      </c>
      <c r="W5433" s="17">
        <f t="array" ref="W5433">INDEX(shipping_prices!$C$1:$F6660,MATCH(I5433,shipping_prices!$A$1:$A6660,0),MATCH(M5433,shipping_prices!$C$1:$F$1,0))</f>
        <v>14.31</v>
      </c>
      <c r="X5433" s="15" t="str">
        <f t="shared" si="5"/>
        <v>Janet LeeNewarkDelaware</v>
      </c>
      <c r="Y5433" s="15" t="str">
        <f t="shared" si="6"/>
        <v>High</v>
      </c>
    </row>
    <row r="5434" hidden="1">
      <c r="A5434" s="1">
        <v>42980.0</v>
      </c>
      <c r="B5434" s="2" t="s">
        <v>5919</v>
      </c>
      <c r="C5434" s="2">
        <v>1.0</v>
      </c>
      <c r="D5434" s="2" t="s">
        <v>794</v>
      </c>
      <c r="E5434" s="2" t="s">
        <v>37</v>
      </c>
      <c r="F5434" s="2" t="s">
        <v>2766</v>
      </c>
      <c r="G5434" s="2" t="s">
        <v>39</v>
      </c>
      <c r="H5434" s="2" t="s">
        <v>146</v>
      </c>
      <c r="I5434" s="2" t="s">
        <v>1225</v>
      </c>
      <c r="J5434" s="2" t="s">
        <v>76</v>
      </c>
      <c r="K5434" s="2" t="s">
        <v>77</v>
      </c>
      <c r="L5434" s="10">
        <v>42981.0</v>
      </c>
      <c r="M5434" s="2" t="s">
        <v>34</v>
      </c>
      <c r="N5434" s="11">
        <v>0.2</v>
      </c>
      <c r="O5434" s="12">
        <v>-1.0</v>
      </c>
      <c r="P5434" s="13">
        <v>-0.06</v>
      </c>
      <c r="Q5434" s="13">
        <v>13.0</v>
      </c>
      <c r="R5434" s="13">
        <f t="shared" si="1"/>
        <v>16.25</v>
      </c>
      <c r="S5434" s="14">
        <f t="shared" si="2"/>
        <v>16.25</v>
      </c>
      <c r="T5434" s="14">
        <f t="shared" si="3"/>
        <v>-0.07692307692</v>
      </c>
      <c r="U5434" s="15" t="str">
        <f>vlookup(F5434,'Sub categories'!$A:$C,3,False)</f>
        <v>Storage</v>
      </c>
      <c r="V5434" s="16">
        <f t="shared" si="4"/>
        <v>1</v>
      </c>
      <c r="W5434" s="17">
        <f t="array" ref="W5434">INDEX(shipping_prices!$C$1:$F6661,MATCH(I5434,shipping_prices!$A$1:$A6661,0),MATCH(M5434,shipping_prices!$C$1:$F$1,0))</f>
        <v>6.99</v>
      </c>
      <c r="X5434" s="15" t="str">
        <f t="shared" si="5"/>
        <v>Rob WilliamsDallasTexas</v>
      </c>
      <c r="Y5434" s="15" t="str">
        <f t="shared" si="6"/>
        <v>loss</v>
      </c>
    </row>
    <row r="5435" hidden="1">
      <c r="A5435" s="1">
        <v>42980.0</v>
      </c>
      <c r="B5435" s="2" t="s">
        <v>5919</v>
      </c>
      <c r="C5435" s="2">
        <v>3.0</v>
      </c>
      <c r="D5435" s="2" t="s">
        <v>794</v>
      </c>
      <c r="E5435" s="2" t="s">
        <v>37</v>
      </c>
      <c r="F5435" s="2" t="s">
        <v>78</v>
      </c>
      <c r="G5435" s="2" t="s">
        <v>39</v>
      </c>
      <c r="H5435" s="2" t="s">
        <v>79</v>
      </c>
      <c r="I5435" s="2" t="s">
        <v>1225</v>
      </c>
      <c r="J5435" s="2" t="s">
        <v>76</v>
      </c>
      <c r="K5435" s="2" t="s">
        <v>77</v>
      </c>
      <c r="L5435" s="10">
        <v>42981.0</v>
      </c>
      <c r="M5435" s="2" t="s">
        <v>34</v>
      </c>
      <c r="N5435" s="11">
        <v>0.2</v>
      </c>
      <c r="O5435" s="12">
        <v>50.0</v>
      </c>
      <c r="P5435" s="13">
        <v>0.34</v>
      </c>
      <c r="Q5435" s="13">
        <v>149.0</v>
      </c>
      <c r="R5435" s="13">
        <f t="shared" si="1"/>
        <v>186.25</v>
      </c>
      <c r="S5435" s="14">
        <f t="shared" si="2"/>
        <v>62.08333333</v>
      </c>
      <c r="T5435" s="14">
        <f t="shared" si="3"/>
        <v>0.3355704698</v>
      </c>
      <c r="U5435" s="15" t="str">
        <f>vlookup(F5435,'Sub categories'!$A:$C,3,False)</f>
        <v>Envelopes</v>
      </c>
      <c r="V5435" s="16">
        <f t="shared" si="4"/>
        <v>1</v>
      </c>
      <c r="W5435" s="17">
        <f t="array" ref="W5435">INDEX(shipping_prices!$C$1:$F6662,MATCH(I5435,shipping_prices!$A$1:$A6662,0),MATCH(M5435,shipping_prices!$C$1:$F$1,0))</f>
        <v>6.99</v>
      </c>
      <c r="X5435" s="15" t="str">
        <f t="shared" si="5"/>
        <v>Rob WilliamsDallasTexas</v>
      </c>
      <c r="Y5435" s="15" t="str">
        <f t="shared" si="6"/>
        <v>High</v>
      </c>
    </row>
    <row r="5436" hidden="1">
      <c r="A5436" s="1">
        <v>42980.0</v>
      </c>
      <c r="B5436" s="2" t="s">
        <v>5920</v>
      </c>
      <c r="C5436" s="2">
        <v>2.0</v>
      </c>
      <c r="D5436" s="2" t="s">
        <v>3492</v>
      </c>
      <c r="E5436" s="2" t="s">
        <v>37</v>
      </c>
      <c r="F5436" s="2" t="s">
        <v>3166</v>
      </c>
      <c r="G5436" s="2" t="s">
        <v>39</v>
      </c>
      <c r="H5436" s="2" t="s">
        <v>1290</v>
      </c>
      <c r="I5436" s="2" t="s">
        <v>1670</v>
      </c>
      <c r="J5436" s="2" t="s">
        <v>53</v>
      </c>
      <c r="K5436" s="2" t="s">
        <v>54</v>
      </c>
      <c r="L5436" s="10">
        <v>42987.0</v>
      </c>
      <c r="M5436" s="2" t="s">
        <v>34</v>
      </c>
      <c r="N5436" s="11">
        <v>0.2</v>
      </c>
      <c r="O5436" s="12">
        <v>7.0</v>
      </c>
      <c r="P5436" s="13">
        <v>0.28</v>
      </c>
      <c r="Q5436" s="13">
        <v>24.0</v>
      </c>
      <c r="R5436" s="13">
        <f t="shared" si="1"/>
        <v>30</v>
      </c>
      <c r="S5436" s="14">
        <f t="shared" si="2"/>
        <v>15</v>
      </c>
      <c r="T5436" s="14">
        <f t="shared" si="3"/>
        <v>0.2916666667</v>
      </c>
      <c r="U5436" s="15" t="str">
        <f>vlookup(F5436,'Sub categories'!$A:$C,3,False)</f>
        <v>Appliances</v>
      </c>
      <c r="V5436" s="16">
        <f t="shared" si="4"/>
        <v>7</v>
      </c>
      <c r="W5436" s="17">
        <f t="array" ref="W5436">INDEX(shipping_prices!$C$1:$F6663,MATCH(I5436,shipping_prices!$A$1:$A6663,0),MATCH(M5436,shipping_prices!$C$1:$F$1,0))</f>
        <v>9.89</v>
      </c>
      <c r="X5436" s="15" t="str">
        <f t="shared" si="5"/>
        <v>Jennifer BraxtonTampaFlorida</v>
      </c>
      <c r="Y5436" s="15" t="str">
        <f t="shared" si="6"/>
        <v>Low</v>
      </c>
    </row>
    <row r="5437" hidden="1">
      <c r="A5437" s="1">
        <v>42980.0</v>
      </c>
      <c r="B5437" s="2" t="s">
        <v>5920</v>
      </c>
      <c r="C5437" s="2">
        <v>2.0</v>
      </c>
      <c r="D5437" s="2" t="s">
        <v>3492</v>
      </c>
      <c r="E5437" s="2" t="s">
        <v>37</v>
      </c>
      <c r="F5437" s="2" t="s">
        <v>1382</v>
      </c>
      <c r="G5437" s="2" t="s">
        <v>39</v>
      </c>
      <c r="H5437" s="2" t="s">
        <v>789</v>
      </c>
      <c r="I5437" s="2" t="s">
        <v>1670</v>
      </c>
      <c r="J5437" s="2" t="s">
        <v>53</v>
      </c>
      <c r="K5437" s="2" t="s">
        <v>54</v>
      </c>
      <c r="L5437" s="10">
        <v>42987.0</v>
      </c>
      <c r="M5437" s="2" t="s">
        <v>34</v>
      </c>
      <c r="N5437" s="11">
        <v>0.2</v>
      </c>
      <c r="O5437" s="12">
        <v>3.0</v>
      </c>
      <c r="P5437" s="13">
        <v>0.08</v>
      </c>
      <c r="Q5437" s="13">
        <v>35.0</v>
      </c>
      <c r="R5437" s="13">
        <f t="shared" si="1"/>
        <v>43.75</v>
      </c>
      <c r="S5437" s="14">
        <f t="shared" si="2"/>
        <v>21.875</v>
      </c>
      <c r="T5437" s="14">
        <f t="shared" si="3"/>
        <v>0.08571428571</v>
      </c>
      <c r="U5437" s="15" t="str">
        <f>vlookup(F5437,'Sub categories'!$A:$C,3,False)</f>
        <v>Art</v>
      </c>
      <c r="V5437" s="16">
        <f t="shared" si="4"/>
        <v>7</v>
      </c>
      <c r="W5437" s="17">
        <f t="array" ref="W5437">INDEX(shipping_prices!$C$1:$F6664,MATCH(I5437,shipping_prices!$A$1:$A6664,0),MATCH(M5437,shipping_prices!$C$1:$F$1,0))</f>
        <v>9.89</v>
      </c>
      <c r="X5437" s="15" t="str">
        <f t="shared" si="5"/>
        <v>Jennifer BraxtonTampaFlorida</v>
      </c>
      <c r="Y5437" s="15" t="str">
        <f t="shared" si="6"/>
        <v>Low</v>
      </c>
    </row>
    <row r="5438" hidden="1">
      <c r="A5438" s="1">
        <v>42980.0</v>
      </c>
      <c r="B5438" s="2" t="s">
        <v>5920</v>
      </c>
      <c r="C5438" s="2">
        <v>1.0</v>
      </c>
      <c r="D5438" s="2" t="s">
        <v>3492</v>
      </c>
      <c r="E5438" s="2" t="s">
        <v>37</v>
      </c>
      <c r="F5438" s="2" t="s">
        <v>3857</v>
      </c>
      <c r="G5438" s="2" t="s">
        <v>29</v>
      </c>
      <c r="H5438" s="2" t="s">
        <v>2503</v>
      </c>
      <c r="I5438" s="2" t="s">
        <v>1670</v>
      </c>
      <c r="J5438" s="2" t="s">
        <v>53</v>
      </c>
      <c r="K5438" s="2" t="s">
        <v>54</v>
      </c>
      <c r="L5438" s="10">
        <v>42987.0</v>
      </c>
      <c r="M5438" s="2" t="s">
        <v>34</v>
      </c>
      <c r="N5438" s="11">
        <v>0.5</v>
      </c>
      <c r="O5438" s="12">
        <v>-111.0</v>
      </c>
      <c r="P5438" s="13">
        <v>-0.42</v>
      </c>
      <c r="Q5438" s="13">
        <v>265.0</v>
      </c>
      <c r="R5438" s="13">
        <f t="shared" si="1"/>
        <v>530</v>
      </c>
      <c r="S5438" s="14">
        <f t="shared" si="2"/>
        <v>530</v>
      </c>
      <c r="T5438" s="14">
        <f t="shared" si="3"/>
        <v>-0.4188679245</v>
      </c>
      <c r="U5438" s="15" t="str">
        <f>vlookup(F5438,'Sub categories'!$A:$C,3,False)</f>
        <v>Machines</v>
      </c>
      <c r="V5438" s="16">
        <f t="shared" si="4"/>
        <v>7</v>
      </c>
      <c r="W5438" s="17">
        <f t="array" ref="W5438">INDEX(shipping_prices!$C$1:$F6665,MATCH(I5438,shipping_prices!$A$1:$A6665,0),MATCH(M5438,shipping_prices!$C$1:$F$1,0))</f>
        <v>9.89</v>
      </c>
      <c r="X5438" s="15" t="str">
        <f t="shared" si="5"/>
        <v>Jennifer BraxtonTampaFlorida</v>
      </c>
      <c r="Y5438" s="15" t="str">
        <f t="shared" si="6"/>
        <v>loss</v>
      </c>
    </row>
    <row r="5439" hidden="1">
      <c r="A5439" s="1">
        <v>42980.0</v>
      </c>
      <c r="B5439" s="2" t="s">
        <v>5921</v>
      </c>
      <c r="C5439" s="2">
        <v>2.0</v>
      </c>
      <c r="D5439" s="2" t="s">
        <v>1234</v>
      </c>
      <c r="E5439" s="2" t="s">
        <v>27</v>
      </c>
      <c r="F5439" s="2" t="s">
        <v>3383</v>
      </c>
      <c r="G5439" s="2" t="s">
        <v>39</v>
      </c>
      <c r="H5439" s="2" t="s">
        <v>193</v>
      </c>
      <c r="I5439" s="2" t="s">
        <v>2152</v>
      </c>
      <c r="J5439" s="2" t="s">
        <v>42</v>
      </c>
      <c r="K5439" s="2" t="s">
        <v>43</v>
      </c>
      <c r="L5439" s="10">
        <v>42980.0</v>
      </c>
      <c r="M5439" s="2" t="s">
        <v>469</v>
      </c>
      <c r="N5439" s="11">
        <v>0.2</v>
      </c>
      <c r="O5439" s="12">
        <v>2.0</v>
      </c>
      <c r="P5439" s="13">
        <v>0.36</v>
      </c>
      <c r="Q5439" s="13">
        <v>6.0</v>
      </c>
      <c r="R5439" s="13">
        <f t="shared" si="1"/>
        <v>7.5</v>
      </c>
      <c r="S5439" s="14">
        <f t="shared" si="2"/>
        <v>3.75</v>
      </c>
      <c r="T5439" s="14">
        <f t="shared" si="3"/>
        <v>0.3333333333</v>
      </c>
      <c r="U5439" s="15" t="str">
        <f>vlookup(F5439,'Sub categories'!$A:$C,3,False)</f>
        <v>Binders</v>
      </c>
      <c r="V5439" s="16">
        <f t="shared" si="4"/>
        <v>0</v>
      </c>
      <c r="W5439" s="17">
        <f t="array" ref="W5439">INDEX(shipping_prices!$C$1:$F6666,MATCH(I5439,shipping_prices!$A$1:$A6666,0),MATCH(M5439,shipping_prices!$C$1:$F$1,0))</f>
        <v>51.56</v>
      </c>
      <c r="X5439" s="15" t="str">
        <f t="shared" si="5"/>
        <v>William BrownAnaheimCalifornia</v>
      </c>
      <c r="Y5439" s="15" t="str">
        <f t="shared" si="6"/>
        <v>Low</v>
      </c>
    </row>
    <row r="5440" hidden="1">
      <c r="A5440" s="1">
        <v>42980.0</v>
      </c>
      <c r="B5440" s="2" t="s">
        <v>5921</v>
      </c>
      <c r="C5440" s="2">
        <v>2.0</v>
      </c>
      <c r="D5440" s="2" t="s">
        <v>1234</v>
      </c>
      <c r="E5440" s="2" t="s">
        <v>27</v>
      </c>
      <c r="F5440" s="2" t="s">
        <v>5447</v>
      </c>
      <c r="G5440" s="2" t="s">
        <v>39</v>
      </c>
      <c r="H5440" s="2" t="s">
        <v>789</v>
      </c>
      <c r="I5440" s="2" t="s">
        <v>2152</v>
      </c>
      <c r="J5440" s="2" t="s">
        <v>42</v>
      </c>
      <c r="K5440" s="2" t="s">
        <v>43</v>
      </c>
      <c r="L5440" s="10">
        <v>42980.0</v>
      </c>
      <c r="M5440" s="2" t="s">
        <v>469</v>
      </c>
      <c r="N5440" s="11">
        <v>0.0</v>
      </c>
      <c r="O5440" s="12">
        <v>6.0</v>
      </c>
      <c r="P5440" s="13">
        <v>0.26</v>
      </c>
      <c r="Q5440" s="13">
        <v>23.0</v>
      </c>
      <c r="R5440" s="13">
        <f t="shared" si="1"/>
        <v>23</v>
      </c>
      <c r="S5440" s="14">
        <f t="shared" si="2"/>
        <v>11.5</v>
      </c>
      <c r="T5440" s="14">
        <f t="shared" si="3"/>
        <v>0.2608695652</v>
      </c>
      <c r="U5440" s="15" t="str">
        <f>vlookup(F5440,'Sub categories'!$A:$C,3,False)</f>
        <v>Art</v>
      </c>
      <c r="V5440" s="16">
        <f t="shared" si="4"/>
        <v>0</v>
      </c>
      <c r="W5440" s="17">
        <f t="array" ref="W5440">INDEX(shipping_prices!$C$1:$F6667,MATCH(I5440,shipping_prices!$A$1:$A6667,0),MATCH(M5440,shipping_prices!$C$1:$F$1,0))</f>
        <v>51.56</v>
      </c>
      <c r="X5440" s="15" t="str">
        <f t="shared" si="5"/>
        <v>William BrownAnaheimCalifornia</v>
      </c>
      <c r="Y5440" s="15" t="str">
        <f t="shared" si="6"/>
        <v>Low</v>
      </c>
    </row>
    <row r="5441" hidden="1">
      <c r="A5441" s="1">
        <v>42980.0</v>
      </c>
      <c r="B5441" s="2" t="s">
        <v>5921</v>
      </c>
      <c r="C5441" s="2">
        <v>1.0</v>
      </c>
      <c r="D5441" s="2" t="s">
        <v>1234</v>
      </c>
      <c r="E5441" s="2" t="s">
        <v>27</v>
      </c>
      <c r="F5441" s="2" t="s">
        <v>4549</v>
      </c>
      <c r="G5441" s="2" t="s">
        <v>39</v>
      </c>
      <c r="H5441" s="2" t="s">
        <v>79</v>
      </c>
      <c r="I5441" s="2" t="s">
        <v>2152</v>
      </c>
      <c r="J5441" s="2" t="s">
        <v>42</v>
      </c>
      <c r="K5441" s="2" t="s">
        <v>43</v>
      </c>
      <c r="L5441" s="10">
        <v>42980.0</v>
      </c>
      <c r="M5441" s="2" t="s">
        <v>469</v>
      </c>
      <c r="N5441" s="11">
        <v>0.0</v>
      </c>
      <c r="O5441" s="12">
        <v>14.0</v>
      </c>
      <c r="P5441" s="13">
        <v>0.45</v>
      </c>
      <c r="Q5441" s="13">
        <v>31.0</v>
      </c>
      <c r="R5441" s="13">
        <f t="shared" si="1"/>
        <v>31</v>
      </c>
      <c r="S5441" s="14">
        <f t="shared" si="2"/>
        <v>31</v>
      </c>
      <c r="T5441" s="14">
        <f t="shared" si="3"/>
        <v>0.4516129032</v>
      </c>
      <c r="U5441" s="15" t="str">
        <f>vlookup(F5441,'Sub categories'!$A:$C,3,False)</f>
        <v>Paper</v>
      </c>
      <c r="V5441" s="16">
        <f t="shared" si="4"/>
        <v>0</v>
      </c>
      <c r="W5441" s="17">
        <f t="array" ref="W5441">INDEX(shipping_prices!$C$1:$F6668,MATCH(I5441,shipping_prices!$A$1:$A6668,0),MATCH(M5441,shipping_prices!$C$1:$F$1,0))</f>
        <v>51.56</v>
      </c>
      <c r="X5441" s="15" t="str">
        <f t="shared" si="5"/>
        <v>William BrownAnaheimCalifornia</v>
      </c>
      <c r="Y5441" s="15" t="str">
        <f t="shared" si="6"/>
        <v>Low</v>
      </c>
    </row>
    <row r="5442" hidden="1">
      <c r="A5442" s="1">
        <v>42980.0</v>
      </c>
      <c r="B5442" s="2" t="s">
        <v>5921</v>
      </c>
      <c r="C5442" s="2">
        <v>3.0</v>
      </c>
      <c r="D5442" s="2" t="s">
        <v>1234</v>
      </c>
      <c r="E5442" s="2" t="s">
        <v>27</v>
      </c>
      <c r="F5442" s="2" t="s">
        <v>2116</v>
      </c>
      <c r="G5442" s="2" t="s">
        <v>39</v>
      </c>
      <c r="H5442" s="2" t="s">
        <v>79</v>
      </c>
      <c r="I5442" s="2" t="s">
        <v>2152</v>
      </c>
      <c r="J5442" s="2" t="s">
        <v>42</v>
      </c>
      <c r="K5442" s="2" t="s">
        <v>43</v>
      </c>
      <c r="L5442" s="10">
        <v>42980.0</v>
      </c>
      <c r="M5442" s="2" t="s">
        <v>469</v>
      </c>
      <c r="N5442" s="11">
        <v>0.2</v>
      </c>
      <c r="O5442" s="12">
        <v>11.0</v>
      </c>
      <c r="P5442" s="13">
        <v>0.31</v>
      </c>
      <c r="Q5442" s="13">
        <v>36.0</v>
      </c>
      <c r="R5442" s="13">
        <f t="shared" si="1"/>
        <v>45</v>
      </c>
      <c r="S5442" s="14">
        <f t="shared" si="2"/>
        <v>15</v>
      </c>
      <c r="T5442" s="14">
        <f t="shared" si="3"/>
        <v>0.3055555556</v>
      </c>
      <c r="U5442" s="15" t="str">
        <f>vlookup(F5442,'Sub categories'!$A:$C,3,False)</f>
        <v>Binders</v>
      </c>
      <c r="V5442" s="16">
        <f t="shared" si="4"/>
        <v>0</v>
      </c>
      <c r="W5442" s="17">
        <f t="array" ref="W5442">INDEX(shipping_prices!$C$1:$F6669,MATCH(I5442,shipping_prices!$A$1:$A6669,0),MATCH(M5442,shipping_prices!$C$1:$F$1,0))</f>
        <v>51.56</v>
      </c>
      <c r="X5442" s="15" t="str">
        <f t="shared" si="5"/>
        <v>William BrownAnaheimCalifornia</v>
      </c>
      <c r="Y5442" s="15" t="str">
        <f t="shared" si="6"/>
        <v>Low</v>
      </c>
    </row>
    <row r="5443" hidden="1">
      <c r="A5443" s="1">
        <v>42980.0</v>
      </c>
      <c r="B5443" s="2" t="s">
        <v>5921</v>
      </c>
      <c r="C5443" s="2">
        <v>3.0</v>
      </c>
      <c r="D5443" s="2" t="s">
        <v>1234</v>
      </c>
      <c r="E5443" s="2" t="s">
        <v>27</v>
      </c>
      <c r="F5443" s="2" t="s">
        <v>1686</v>
      </c>
      <c r="G5443" s="2" t="s">
        <v>39</v>
      </c>
      <c r="H5443" s="2" t="s">
        <v>1687</v>
      </c>
      <c r="I5443" s="2" t="s">
        <v>2152</v>
      </c>
      <c r="J5443" s="2" t="s">
        <v>42</v>
      </c>
      <c r="K5443" s="2" t="s">
        <v>43</v>
      </c>
      <c r="L5443" s="10">
        <v>42980.0</v>
      </c>
      <c r="M5443" s="2" t="s">
        <v>469</v>
      </c>
      <c r="N5443" s="11">
        <v>0.0</v>
      </c>
      <c r="O5443" s="12">
        <v>2.0</v>
      </c>
      <c r="P5443" s="13">
        <v>0.04</v>
      </c>
      <c r="Q5443" s="13">
        <v>50.0</v>
      </c>
      <c r="R5443" s="13">
        <f t="shared" si="1"/>
        <v>50</v>
      </c>
      <c r="S5443" s="14">
        <f t="shared" si="2"/>
        <v>16.66666667</v>
      </c>
      <c r="T5443" s="14">
        <f t="shared" si="3"/>
        <v>0.04</v>
      </c>
      <c r="U5443" s="15" t="str">
        <f>vlookup(F5443,'Sub categories'!$A:$C,3,False)</f>
        <v>Storage</v>
      </c>
      <c r="V5443" s="16">
        <f t="shared" si="4"/>
        <v>0</v>
      </c>
      <c r="W5443" s="17">
        <f t="array" ref="W5443">INDEX(shipping_prices!$C$1:$F6670,MATCH(I5443,shipping_prices!$A$1:$A6670,0),MATCH(M5443,shipping_prices!$C$1:$F$1,0))</f>
        <v>51.56</v>
      </c>
      <c r="X5443" s="15" t="str">
        <f t="shared" si="5"/>
        <v>William BrownAnaheimCalifornia</v>
      </c>
      <c r="Y5443" s="15" t="str">
        <f t="shared" si="6"/>
        <v>Low</v>
      </c>
    </row>
    <row r="5444" hidden="1">
      <c r="A5444" s="1">
        <v>42980.0</v>
      </c>
      <c r="B5444" s="2" t="s">
        <v>5921</v>
      </c>
      <c r="C5444" s="2">
        <v>2.0</v>
      </c>
      <c r="D5444" s="2" t="s">
        <v>1234</v>
      </c>
      <c r="E5444" s="2" t="s">
        <v>27</v>
      </c>
      <c r="F5444" s="2" t="s">
        <v>1974</v>
      </c>
      <c r="G5444" s="2" t="s">
        <v>39</v>
      </c>
      <c r="H5444" s="2" t="s">
        <v>526</v>
      </c>
      <c r="I5444" s="2" t="s">
        <v>2152</v>
      </c>
      <c r="J5444" s="2" t="s">
        <v>42</v>
      </c>
      <c r="K5444" s="2" t="s">
        <v>43</v>
      </c>
      <c r="L5444" s="10">
        <v>42980.0</v>
      </c>
      <c r="M5444" s="2" t="s">
        <v>469</v>
      </c>
      <c r="N5444" s="11">
        <v>0.0</v>
      </c>
      <c r="O5444" s="12">
        <v>24.0</v>
      </c>
      <c r="P5444" s="13">
        <v>0.29</v>
      </c>
      <c r="Q5444" s="13">
        <v>83.0</v>
      </c>
      <c r="R5444" s="13">
        <f t="shared" si="1"/>
        <v>83</v>
      </c>
      <c r="S5444" s="14">
        <f t="shared" si="2"/>
        <v>41.5</v>
      </c>
      <c r="T5444" s="14">
        <f t="shared" si="3"/>
        <v>0.2891566265</v>
      </c>
      <c r="U5444" s="15" t="str">
        <f>vlookup(F5444,'Sub categories'!$A:$C,3,False)</f>
        <v>Appliances</v>
      </c>
      <c r="V5444" s="16">
        <f t="shared" si="4"/>
        <v>0</v>
      </c>
      <c r="W5444" s="17">
        <f t="array" ref="W5444">INDEX(shipping_prices!$C$1:$F6671,MATCH(I5444,shipping_prices!$A$1:$A6671,0),MATCH(M5444,shipping_prices!$C$1:$F$1,0))</f>
        <v>51.56</v>
      </c>
      <c r="X5444" s="15" t="str">
        <f t="shared" si="5"/>
        <v>William BrownAnaheimCalifornia</v>
      </c>
      <c r="Y5444" s="15" t="str">
        <f t="shared" si="6"/>
        <v>Low</v>
      </c>
    </row>
    <row r="5445" hidden="1">
      <c r="A5445" s="1">
        <v>42980.0</v>
      </c>
      <c r="B5445" s="2" t="s">
        <v>5921</v>
      </c>
      <c r="C5445" s="2">
        <v>4.0</v>
      </c>
      <c r="D5445" s="2" t="s">
        <v>1234</v>
      </c>
      <c r="E5445" s="2" t="s">
        <v>27</v>
      </c>
      <c r="F5445" s="2" t="s">
        <v>5749</v>
      </c>
      <c r="G5445" s="2" t="s">
        <v>29</v>
      </c>
      <c r="H5445" s="2" t="s">
        <v>2874</v>
      </c>
      <c r="I5445" s="2" t="s">
        <v>2152</v>
      </c>
      <c r="J5445" s="2" t="s">
        <v>42</v>
      </c>
      <c r="K5445" s="2" t="s">
        <v>43</v>
      </c>
      <c r="L5445" s="10">
        <v>42980.0</v>
      </c>
      <c r="M5445" s="2" t="s">
        <v>469</v>
      </c>
      <c r="N5445" s="11">
        <v>0.0</v>
      </c>
      <c r="O5445" s="12">
        <v>25.0</v>
      </c>
      <c r="P5445" s="13">
        <v>0.21</v>
      </c>
      <c r="Q5445" s="13">
        <v>120.0</v>
      </c>
      <c r="R5445" s="13">
        <f t="shared" si="1"/>
        <v>120</v>
      </c>
      <c r="S5445" s="14">
        <f t="shared" si="2"/>
        <v>30</v>
      </c>
      <c r="T5445" s="14">
        <f t="shared" si="3"/>
        <v>0.2083333333</v>
      </c>
      <c r="U5445" s="15" t="str">
        <f>vlookup(F5445,'Sub categories'!$A:$C,3,False)</f>
        <v>Accessories</v>
      </c>
      <c r="V5445" s="16">
        <f t="shared" si="4"/>
        <v>0</v>
      </c>
      <c r="W5445" s="17">
        <f t="array" ref="W5445">INDEX(shipping_prices!$C$1:$F6672,MATCH(I5445,shipping_prices!$A$1:$A6672,0),MATCH(M5445,shipping_prices!$C$1:$F$1,0))</f>
        <v>51.56</v>
      </c>
      <c r="X5445" s="15" t="str">
        <f t="shared" si="5"/>
        <v>William BrownAnaheimCalifornia</v>
      </c>
      <c r="Y5445" s="15" t="str">
        <f t="shared" si="6"/>
        <v>Low</v>
      </c>
    </row>
    <row r="5446" hidden="1">
      <c r="A5446" s="1">
        <v>42980.0</v>
      </c>
      <c r="B5446" s="2" t="s">
        <v>5921</v>
      </c>
      <c r="C5446" s="2">
        <v>9.0</v>
      </c>
      <c r="D5446" s="2" t="s">
        <v>1234</v>
      </c>
      <c r="E5446" s="2" t="s">
        <v>27</v>
      </c>
      <c r="F5446" s="2" t="s">
        <v>2209</v>
      </c>
      <c r="G5446" s="2" t="s">
        <v>39</v>
      </c>
      <c r="H5446" s="2" t="s">
        <v>182</v>
      </c>
      <c r="I5446" s="2" t="s">
        <v>2152</v>
      </c>
      <c r="J5446" s="2" t="s">
        <v>42</v>
      </c>
      <c r="K5446" s="2" t="s">
        <v>43</v>
      </c>
      <c r="L5446" s="10">
        <v>42980.0</v>
      </c>
      <c r="M5446" s="2" t="s">
        <v>469</v>
      </c>
      <c r="N5446" s="11">
        <v>0.2</v>
      </c>
      <c r="O5446" s="12">
        <v>40.0</v>
      </c>
      <c r="P5446" s="13">
        <v>0.33</v>
      </c>
      <c r="Q5446" s="13">
        <v>123.0</v>
      </c>
      <c r="R5446" s="13">
        <f t="shared" si="1"/>
        <v>153.75</v>
      </c>
      <c r="S5446" s="14">
        <f t="shared" si="2"/>
        <v>17.08333333</v>
      </c>
      <c r="T5446" s="14">
        <f t="shared" si="3"/>
        <v>0.325203252</v>
      </c>
      <c r="U5446" s="15" t="str">
        <f>vlookup(F5446,'Sub categories'!$A:$C,3,False)</f>
        <v>Binders</v>
      </c>
      <c r="V5446" s="16">
        <f t="shared" si="4"/>
        <v>0</v>
      </c>
      <c r="W5446" s="17">
        <f t="array" ref="W5446">INDEX(shipping_prices!$C$1:$F6673,MATCH(I5446,shipping_prices!$A$1:$A6673,0),MATCH(M5446,shipping_prices!$C$1:$F$1,0))</f>
        <v>51.56</v>
      </c>
      <c r="X5446" s="15" t="str">
        <f t="shared" si="5"/>
        <v>William BrownAnaheimCalifornia</v>
      </c>
      <c r="Y5446" s="15" t="str">
        <f t="shared" si="6"/>
        <v>Low</v>
      </c>
    </row>
    <row r="5447" hidden="1">
      <c r="A5447" s="1">
        <v>42980.0</v>
      </c>
      <c r="B5447" s="2" t="s">
        <v>5921</v>
      </c>
      <c r="C5447" s="2">
        <v>5.0</v>
      </c>
      <c r="D5447" s="2" t="s">
        <v>1234</v>
      </c>
      <c r="E5447" s="2" t="s">
        <v>27</v>
      </c>
      <c r="F5447" s="2" t="s">
        <v>792</v>
      </c>
      <c r="G5447" s="2" t="s">
        <v>39</v>
      </c>
      <c r="H5447" s="2" t="s">
        <v>284</v>
      </c>
      <c r="I5447" s="2" t="s">
        <v>2152</v>
      </c>
      <c r="J5447" s="2" t="s">
        <v>42</v>
      </c>
      <c r="K5447" s="2" t="s">
        <v>43</v>
      </c>
      <c r="L5447" s="10">
        <v>42980.0</v>
      </c>
      <c r="M5447" s="2" t="s">
        <v>469</v>
      </c>
      <c r="N5447" s="11">
        <v>0.2</v>
      </c>
      <c r="O5447" s="12">
        <v>68.0</v>
      </c>
      <c r="P5447" s="13">
        <v>0.33</v>
      </c>
      <c r="Q5447" s="13">
        <v>210.0</v>
      </c>
      <c r="R5447" s="13">
        <f t="shared" si="1"/>
        <v>262.5</v>
      </c>
      <c r="S5447" s="14">
        <f t="shared" si="2"/>
        <v>52.5</v>
      </c>
      <c r="T5447" s="14">
        <f t="shared" si="3"/>
        <v>0.3238095238</v>
      </c>
      <c r="U5447" s="15" t="str">
        <f>vlookup(F5447,'Sub categories'!$A:$C,3,False)</f>
        <v>Binders</v>
      </c>
      <c r="V5447" s="16">
        <f t="shared" si="4"/>
        <v>0</v>
      </c>
      <c r="W5447" s="17">
        <f t="array" ref="W5447">INDEX(shipping_prices!$C$1:$F6674,MATCH(I5447,shipping_prices!$A$1:$A6674,0),MATCH(M5447,shipping_prices!$C$1:$F$1,0))</f>
        <v>51.56</v>
      </c>
      <c r="X5447" s="15" t="str">
        <f t="shared" si="5"/>
        <v>William BrownAnaheimCalifornia</v>
      </c>
      <c r="Y5447" s="15" t="str">
        <f t="shared" si="6"/>
        <v>High</v>
      </c>
    </row>
    <row r="5448">
      <c r="A5448" s="1">
        <v>42980.0</v>
      </c>
      <c r="B5448" s="2" t="s">
        <v>5921</v>
      </c>
      <c r="C5448" s="2">
        <v>5.0</v>
      </c>
      <c r="D5448" s="2" t="s">
        <v>1234</v>
      </c>
      <c r="E5448" s="2" t="s">
        <v>27</v>
      </c>
      <c r="F5448" s="2" t="s">
        <v>750</v>
      </c>
      <c r="G5448" s="2" t="s">
        <v>45</v>
      </c>
      <c r="H5448" s="2" t="s">
        <v>227</v>
      </c>
      <c r="I5448" s="2" t="s">
        <v>2152</v>
      </c>
      <c r="J5448" s="2" t="s">
        <v>42</v>
      </c>
      <c r="K5448" s="2" t="s">
        <v>43</v>
      </c>
      <c r="L5448" s="10">
        <v>42980.0</v>
      </c>
      <c r="M5448" s="2" t="s">
        <v>469</v>
      </c>
      <c r="N5448" s="11">
        <v>0.2</v>
      </c>
      <c r="O5448" s="12">
        <v>-32.0</v>
      </c>
      <c r="P5448" s="13">
        <v>-0.09</v>
      </c>
      <c r="Q5448" s="13">
        <v>364.0</v>
      </c>
      <c r="R5448" s="13">
        <f t="shared" si="1"/>
        <v>455</v>
      </c>
      <c r="S5448" s="14">
        <f t="shared" si="2"/>
        <v>91</v>
      </c>
      <c r="T5448" s="14">
        <f t="shared" si="3"/>
        <v>-0.08791208791</v>
      </c>
      <c r="U5448" s="15" t="str">
        <f>vlookup(F5448,'Sub categories'!$A:$C,3,False)</f>
        <v>Chairs</v>
      </c>
      <c r="V5448" s="16">
        <f t="shared" si="4"/>
        <v>0</v>
      </c>
      <c r="W5448" s="17">
        <f t="array" ref="W5448">INDEX(shipping_prices!$C$1:$F6675,MATCH(I5448,shipping_prices!$A$1:$A6675,0),MATCH(M5448,shipping_prices!$C$1:$F$1,0))</f>
        <v>51.56</v>
      </c>
      <c r="X5448" s="15" t="str">
        <f t="shared" si="5"/>
        <v>William BrownAnaheimCalifornia</v>
      </c>
      <c r="Y5448" s="15" t="str">
        <f t="shared" si="6"/>
        <v>loss</v>
      </c>
    </row>
    <row r="5449">
      <c r="A5449" s="1">
        <v>42981.0</v>
      </c>
      <c r="B5449" s="2" t="s">
        <v>5921</v>
      </c>
      <c r="C5449" s="2">
        <v>7.0</v>
      </c>
      <c r="D5449" s="2" t="s">
        <v>1234</v>
      </c>
      <c r="E5449" s="2" t="s">
        <v>27</v>
      </c>
      <c r="F5449" s="2" t="s">
        <v>2860</v>
      </c>
      <c r="G5449" s="2" t="s">
        <v>45</v>
      </c>
      <c r="H5449" s="2" t="s">
        <v>46</v>
      </c>
      <c r="I5449" s="2" t="s">
        <v>2152</v>
      </c>
      <c r="J5449" s="2" t="s">
        <v>42</v>
      </c>
      <c r="K5449" s="2" t="s">
        <v>43</v>
      </c>
      <c r="L5449" s="10">
        <v>42981.0</v>
      </c>
      <c r="M5449" s="2" t="s">
        <v>469</v>
      </c>
      <c r="N5449" s="11">
        <v>0.2</v>
      </c>
      <c r="O5449" s="12">
        <v>112.0</v>
      </c>
      <c r="P5449" s="13">
        <v>0.13</v>
      </c>
      <c r="Q5449" s="13">
        <v>892.0</v>
      </c>
      <c r="R5449" s="13">
        <f t="shared" si="1"/>
        <v>1115</v>
      </c>
      <c r="S5449" s="14">
        <f t="shared" si="2"/>
        <v>159.2857143</v>
      </c>
      <c r="T5449" s="14">
        <f t="shared" si="3"/>
        <v>0.1255605381</v>
      </c>
      <c r="U5449" s="15" t="str">
        <f>vlookup(F5449,'Sub categories'!$A:$C,3,False)</f>
        <v>Tables</v>
      </c>
      <c r="V5449" s="16">
        <f t="shared" si="4"/>
        <v>0</v>
      </c>
      <c r="W5449" s="17">
        <f t="array" ref="W5449">INDEX(shipping_prices!$C$1:$F6676,MATCH(I5449,shipping_prices!$A$1:$A6676,0),MATCH(M5449,shipping_prices!$C$1:$F$1,0))</f>
        <v>51.56</v>
      </c>
      <c r="X5449" s="15" t="str">
        <f t="shared" si="5"/>
        <v>William BrownAnaheimCalifornia</v>
      </c>
      <c r="Y5449" s="15" t="str">
        <f t="shared" si="6"/>
        <v>High</v>
      </c>
    </row>
    <row r="5450" hidden="1">
      <c r="A5450" s="1">
        <v>42981.0</v>
      </c>
      <c r="B5450" s="2" t="s">
        <v>5922</v>
      </c>
      <c r="C5450" s="2">
        <v>1.0</v>
      </c>
      <c r="D5450" s="2" t="s">
        <v>2912</v>
      </c>
      <c r="E5450" s="2" t="s">
        <v>49</v>
      </c>
      <c r="F5450" s="2" t="s">
        <v>5716</v>
      </c>
      <c r="G5450" s="2" t="s">
        <v>39</v>
      </c>
      <c r="H5450" s="2" t="s">
        <v>79</v>
      </c>
      <c r="I5450" s="2" t="s">
        <v>52</v>
      </c>
      <c r="J5450" s="2" t="s">
        <v>53</v>
      </c>
      <c r="K5450" s="2" t="s">
        <v>54</v>
      </c>
      <c r="L5450" s="10">
        <v>42988.0</v>
      </c>
      <c r="M5450" s="2" t="s">
        <v>34</v>
      </c>
      <c r="N5450" s="11">
        <v>0.2</v>
      </c>
      <c r="O5450" s="12">
        <v>2.0</v>
      </c>
      <c r="P5450" s="13">
        <v>0.33</v>
      </c>
      <c r="Q5450" s="13">
        <v>5.0</v>
      </c>
      <c r="R5450" s="13">
        <f t="shared" si="1"/>
        <v>6.25</v>
      </c>
      <c r="S5450" s="14">
        <f t="shared" si="2"/>
        <v>6.25</v>
      </c>
      <c r="T5450" s="14">
        <f t="shared" si="3"/>
        <v>0.4</v>
      </c>
      <c r="U5450" s="15" t="str">
        <f>vlookup(F5450,'Sub categories'!$A:$C,3,False)</f>
        <v>Paper</v>
      </c>
      <c r="V5450" s="16">
        <f t="shared" si="4"/>
        <v>7</v>
      </c>
      <c r="W5450" s="17">
        <f t="array" ref="W5450">INDEX(shipping_prices!$C$1:$F6677,MATCH(I5450,shipping_prices!$A$1:$A6677,0),MATCH(M5450,shipping_prices!$C$1:$F$1,0))</f>
        <v>14.61</v>
      </c>
      <c r="X5450" s="15" t="str">
        <f t="shared" si="5"/>
        <v>Heather JasJacksonvilleFlorida</v>
      </c>
      <c r="Y5450" s="15" t="str">
        <f t="shared" si="6"/>
        <v>Low</v>
      </c>
    </row>
    <row r="5451">
      <c r="A5451" s="1">
        <v>42981.0</v>
      </c>
      <c r="B5451" s="2" t="s">
        <v>5923</v>
      </c>
      <c r="C5451" s="2">
        <v>7.0</v>
      </c>
      <c r="D5451" s="2" t="s">
        <v>2178</v>
      </c>
      <c r="E5451" s="2" t="s">
        <v>37</v>
      </c>
      <c r="F5451" s="2" t="s">
        <v>1083</v>
      </c>
      <c r="G5451" s="2" t="s">
        <v>45</v>
      </c>
      <c r="H5451" s="2" t="s">
        <v>1024</v>
      </c>
      <c r="I5451" s="2" t="s">
        <v>140</v>
      </c>
      <c r="J5451" s="2" t="s">
        <v>141</v>
      </c>
      <c r="K5451" s="2" t="s">
        <v>77</v>
      </c>
      <c r="L5451" s="10">
        <v>42989.0</v>
      </c>
      <c r="M5451" s="2" t="s">
        <v>34</v>
      </c>
      <c r="N5451" s="11">
        <v>0.6</v>
      </c>
      <c r="O5451" s="12">
        <v>-12.0</v>
      </c>
      <c r="P5451" s="13">
        <v>-0.75</v>
      </c>
      <c r="Q5451" s="13">
        <v>16.0</v>
      </c>
      <c r="R5451" s="13">
        <f t="shared" si="1"/>
        <v>40</v>
      </c>
      <c r="S5451" s="14">
        <f t="shared" si="2"/>
        <v>5.714285714</v>
      </c>
      <c r="T5451" s="14">
        <f t="shared" si="3"/>
        <v>-0.75</v>
      </c>
      <c r="U5451" s="15" t="str">
        <f>vlookup(F5451,'Sub categories'!$A:$C,3,False)</f>
        <v>Furnishings</v>
      </c>
      <c r="V5451" s="16">
        <f t="shared" si="4"/>
        <v>8</v>
      </c>
      <c r="W5451" s="17">
        <f t="array" ref="W5451">INDEX(shipping_prices!$C$1:$F6678,MATCH(I5451,shipping_prices!$A$1:$A6678,0),MATCH(M5451,shipping_prices!$C$1:$F$1,0))</f>
        <v>13.2</v>
      </c>
      <c r="X5451" s="15" t="str">
        <f t="shared" si="5"/>
        <v>Heather KirklandChicagoIllinois</v>
      </c>
      <c r="Y5451" s="15" t="str">
        <f t="shared" si="6"/>
        <v>loss</v>
      </c>
    </row>
    <row r="5452" hidden="1">
      <c r="A5452" s="1">
        <v>42981.0</v>
      </c>
      <c r="B5452" s="2" t="s">
        <v>5923</v>
      </c>
      <c r="C5452" s="2">
        <v>3.0</v>
      </c>
      <c r="D5452" s="2" t="s">
        <v>2178</v>
      </c>
      <c r="E5452" s="2" t="s">
        <v>37</v>
      </c>
      <c r="F5452" s="2" t="s">
        <v>823</v>
      </c>
      <c r="G5452" s="2" t="s">
        <v>39</v>
      </c>
      <c r="H5452" s="2" t="s">
        <v>51</v>
      </c>
      <c r="I5452" s="2" t="s">
        <v>140</v>
      </c>
      <c r="J5452" s="2" t="s">
        <v>141</v>
      </c>
      <c r="K5452" s="2" t="s">
        <v>77</v>
      </c>
      <c r="L5452" s="10">
        <v>42989.0</v>
      </c>
      <c r="M5452" s="2" t="s">
        <v>34</v>
      </c>
      <c r="N5452" s="11">
        <v>0.2</v>
      </c>
      <c r="O5452" s="12">
        <v>18.0</v>
      </c>
      <c r="P5452" s="13">
        <v>0.33</v>
      </c>
      <c r="Q5452" s="13">
        <v>55.0</v>
      </c>
      <c r="R5452" s="13">
        <f t="shared" si="1"/>
        <v>68.75</v>
      </c>
      <c r="S5452" s="14">
        <f t="shared" si="2"/>
        <v>22.91666667</v>
      </c>
      <c r="T5452" s="14">
        <f t="shared" si="3"/>
        <v>0.3272727273</v>
      </c>
      <c r="U5452" s="15" t="str">
        <f>vlookup(F5452,'Sub categories'!$A:$C,3,False)</f>
        <v>Paper</v>
      </c>
      <c r="V5452" s="16">
        <f t="shared" si="4"/>
        <v>8</v>
      </c>
      <c r="W5452" s="17">
        <f t="array" ref="W5452">INDEX(shipping_prices!$C$1:$F6679,MATCH(I5452,shipping_prices!$A$1:$A6679,0),MATCH(M5452,shipping_prices!$C$1:$F$1,0))</f>
        <v>13.2</v>
      </c>
      <c r="X5452" s="15" t="str">
        <f t="shared" si="5"/>
        <v>Heather KirklandChicagoIllinois</v>
      </c>
      <c r="Y5452" s="15" t="str">
        <f t="shared" si="6"/>
        <v>Low</v>
      </c>
    </row>
    <row r="5453" hidden="1">
      <c r="A5453" s="1">
        <v>42981.0</v>
      </c>
      <c r="B5453" s="2" t="s">
        <v>5924</v>
      </c>
      <c r="C5453" s="2">
        <v>3.0</v>
      </c>
      <c r="D5453" s="2" t="s">
        <v>4596</v>
      </c>
      <c r="E5453" s="2" t="s">
        <v>49</v>
      </c>
      <c r="F5453" s="2" t="s">
        <v>4508</v>
      </c>
      <c r="G5453" s="2" t="s">
        <v>39</v>
      </c>
      <c r="H5453" s="2" t="s">
        <v>79</v>
      </c>
      <c r="I5453" s="2" t="s">
        <v>1971</v>
      </c>
      <c r="J5453" s="2" t="s">
        <v>159</v>
      </c>
      <c r="K5453" s="2" t="s">
        <v>43</v>
      </c>
      <c r="L5453" s="10">
        <v>42988.0</v>
      </c>
      <c r="M5453" s="2" t="s">
        <v>34</v>
      </c>
      <c r="N5453" s="11">
        <v>0.0</v>
      </c>
      <c r="O5453" s="12">
        <v>8.0</v>
      </c>
      <c r="P5453" s="13">
        <v>0.3</v>
      </c>
      <c r="Q5453" s="13">
        <v>25.0</v>
      </c>
      <c r="R5453" s="13">
        <f t="shared" si="1"/>
        <v>25</v>
      </c>
      <c r="S5453" s="14">
        <f t="shared" si="2"/>
        <v>8.333333333</v>
      </c>
      <c r="T5453" s="14">
        <f t="shared" si="3"/>
        <v>0.32</v>
      </c>
      <c r="U5453" s="15" t="str">
        <f>vlookup(F5453,'Sub categories'!$A:$C,3,False)</f>
        <v>Supplies</v>
      </c>
      <c r="V5453" s="16">
        <f t="shared" si="4"/>
        <v>7</v>
      </c>
      <c r="W5453" s="17">
        <f t="array" ref="W5453">INDEX(shipping_prices!$C$1:$F6680,MATCH(I5453,shipping_prices!$A$1:$A6680,0),MATCH(M5453,shipping_prices!$C$1:$F$1,0))</f>
        <v>9.27</v>
      </c>
      <c r="X5453" s="15" t="str">
        <f t="shared" si="5"/>
        <v>Clay RozendalBellevueWashington</v>
      </c>
      <c r="Y5453" s="15" t="str">
        <f t="shared" si="6"/>
        <v>Low</v>
      </c>
    </row>
    <row r="5454" hidden="1">
      <c r="A5454" s="1">
        <v>42981.0</v>
      </c>
      <c r="B5454" s="2" t="s">
        <v>5925</v>
      </c>
      <c r="C5454" s="2">
        <v>4.0</v>
      </c>
      <c r="D5454" s="2" t="s">
        <v>1287</v>
      </c>
      <c r="E5454" s="2" t="s">
        <v>27</v>
      </c>
      <c r="F5454" s="2" t="s">
        <v>5300</v>
      </c>
      <c r="G5454" s="2" t="s">
        <v>39</v>
      </c>
      <c r="H5454" s="2" t="s">
        <v>2234</v>
      </c>
      <c r="I5454" s="2" t="s">
        <v>88</v>
      </c>
      <c r="J5454" s="2" t="s">
        <v>321</v>
      </c>
      <c r="K5454" s="2" t="s">
        <v>33</v>
      </c>
      <c r="L5454" s="10">
        <v>42987.0</v>
      </c>
      <c r="M5454" s="2" t="s">
        <v>90</v>
      </c>
      <c r="N5454" s="11">
        <v>0.2</v>
      </c>
      <c r="O5454" s="12">
        <v>6.0</v>
      </c>
      <c r="P5454" s="13">
        <v>0.36</v>
      </c>
      <c r="Q5454" s="13">
        <v>15.0</v>
      </c>
      <c r="R5454" s="13">
        <f t="shared" si="1"/>
        <v>18.75</v>
      </c>
      <c r="S5454" s="14">
        <f t="shared" si="2"/>
        <v>4.6875</v>
      </c>
      <c r="T5454" s="14">
        <f t="shared" si="3"/>
        <v>0.4</v>
      </c>
      <c r="U5454" s="15" t="str">
        <f>vlookup(F5454,'Sub categories'!$A:$C,3,False)</f>
        <v>Paper</v>
      </c>
      <c r="V5454" s="16">
        <f t="shared" si="4"/>
        <v>6</v>
      </c>
      <c r="W5454" s="17">
        <f t="array" ref="W5454">INDEX(shipping_prices!$C$1:$F6681,MATCH(I5454,shipping_prices!$A$1:$A6681,0),MATCH(M5454,shipping_prices!$C$1:$F$1,0))</f>
        <v>8.55</v>
      </c>
      <c r="X5454" s="15" t="str">
        <f t="shared" si="5"/>
        <v>Michael NguyenSpringfieldOhio</v>
      </c>
      <c r="Y5454" s="15" t="str">
        <f t="shared" si="6"/>
        <v>Low</v>
      </c>
    </row>
    <row r="5455" hidden="1">
      <c r="A5455" s="1">
        <v>42981.0</v>
      </c>
      <c r="B5455" s="2" t="s">
        <v>5926</v>
      </c>
      <c r="C5455" s="2">
        <v>2.0</v>
      </c>
      <c r="D5455" s="2" t="s">
        <v>1203</v>
      </c>
      <c r="E5455" s="2" t="s">
        <v>37</v>
      </c>
      <c r="F5455" s="2" t="s">
        <v>5927</v>
      </c>
      <c r="G5455" s="2" t="s">
        <v>39</v>
      </c>
      <c r="H5455" s="2" t="s">
        <v>51</v>
      </c>
      <c r="I5455" s="2" t="s">
        <v>41</v>
      </c>
      <c r="J5455" s="2" t="s">
        <v>42</v>
      </c>
      <c r="K5455" s="2" t="s">
        <v>43</v>
      </c>
      <c r="L5455" s="10">
        <v>42991.0</v>
      </c>
      <c r="M5455" s="2" t="s">
        <v>34</v>
      </c>
      <c r="N5455" s="11">
        <v>0.0</v>
      </c>
      <c r="O5455" s="12">
        <v>6.0</v>
      </c>
      <c r="P5455" s="13">
        <v>0.48</v>
      </c>
      <c r="Q5455" s="13">
        <v>13.0</v>
      </c>
      <c r="R5455" s="13">
        <f t="shared" si="1"/>
        <v>13</v>
      </c>
      <c r="S5455" s="14">
        <f t="shared" si="2"/>
        <v>6.5</v>
      </c>
      <c r="T5455" s="14">
        <f t="shared" si="3"/>
        <v>0.4615384615</v>
      </c>
      <c r="U5455" s="15" t="str">
        <f>vlookup(F5455,'Sub categories'!$A:$C,3,False)</f>
        <v>Paper</v>
      </c>
      <c r="V5455" s="16">
        <f t="shared" si="4"/>
        <v>10</v>
      </c>
      <c r="W5455" s="17">
        <f t="array" ref="W5455">INDEX(shipping_prices!$C$1:$F6682,MATCH(I5455,shipping_prices!$A$1:$A6682,0),MATCH(M5455,shipping_prices!$C$1:$F$1,0))</f>
        <v>10.99</v>
      </c>
      <c r="X5455" s="15" t="str">
        <f t="shared" si="5"/>
        <v>Dorothy WardleSan FranciscoCalifornia</v>
      </c>
      <c r="Y5455" s="15" t="str">
        <f t="shared" si="6"/>
        <v>Low</v>
      </c>
    </row>
    <row r="5456">
      <c r="A5456" s="1">
        <v>42981.0</v>
      </c>
      <c r="B5456" s="2" t="s">
        <v>5928</v>
      </c>
      <c r="C5456" s="2">
        <v>6.0</v>
      </c>
      <c r="D5456" s="2" t="s">
        <v>4877</v>
      </c>
      <c r="E5456" s="2" t="s">
        <v>37</v>
      </c>
      <c r="F5456" s="2" t="s">
        <v>755</v>
      </c>
      <c r="G5456" s="2" t="s">
        <v>45</v>
      </c>
      <c r="H5456" s="2" t="s">
        <v>87</v>
      </c>
      <c r="I5456" s="2" t="s">
        <v>194</v>
      </c>
      <c r="J5456" s="2" t="s">
        <v>53</v>
      </c>
      <c r="K5456" s="2" t="s">
        <v>54</v>
      </c>
      <c r="L5456" s="10">
        <v>42989.0</v>
      </c>
      <c r="M5456" s="2" t="s">
        <v>34</v>
      </c>
      <c r="N5456" s="11">
        <v>0.2</v>
      </c>
      <c r="O5456" s="12">
        <v>8.0</v>
      </c>
      <c r="P5456" s="13">
        <v>0.16</v>
      </c>
      <c r="Q5456" s="13">
        <v>50.0</v>
      </c>
      <c r="R5456" s="13">
        <f t="shared" si="1"/>
        <v>62.5</v>
      </c>
      <c r="S5456" s="14">
        <f t="shared" si="2"/>
        <v>10.41666667</v>
      </c>
      <c r="T5456" s="14">
        <f t="shared" si="3"/>
        <v>0.16</v>
      </c>
      <c r="U5456" s="15" t="str">
        <f>vlookup(F5456,'Sub categories'!$A:$C,3,False)</f>
        <v>Furnishings</v>
      </c>
      <c r="V5456" s="16">
        <f t="shared" si="4"/>
        <v>8</v>
      </c>
      <c r="W5456" s="17">
        <f t="array" ref="W5456">INDEX(shipping_prices!$C$1:$F6683,MATCH(I5456,shipping_prices!$A$1:$A6683,0),MATCH(M5456,shipping_prices!$C$1:$F$1,0))</f>
        <v>7.26</v>
      </c>
      <c r="X5456" s="15" t="str">
        <f t="shared" si="5"/>
        <v>Maureen FritzlerMiamiFlorida</v>
      </c>
      <c r="Y5456" s="15" t="str">
        <f t="shared" si="6"/>
        <v>Low</v>
      </c>
    </row>
    <row r="5457" hidden="1">
      <c r="A5457" s="1">
        <v>42981.0</v>
      </c>
      <c r="B5457" s="2" t="s">
        <v>5929</v>
      </c>
      <c r="C5457" s="2">
        <v>3.0</v>
      </c>
      <c r="D5457" s="2" t="s">
        <v>2996</v>
      </c>
      <c r="E5457" s="2" t="s">
        <v>27</v>
      </c>
      <c r="F5457" s="2" t="s">
        <v>843</v>
      </c>
      <c r="G5457" s="2" t="s">
        <v>39</v>
      </c>
      <c r="H5457" s="2" t="s">
        <v>843</v>
      </c>
      <c r="I5457" s="2" t="s">
        <v>31</v>
      </c>
      <c r="J5457" s="2" t="s">
        <v>32</v>
      </c>
      <c r="K5457" s="2" t="s">
        <v>33</v>
      </c>
      <c r="L5457" s="10">
        <v>42981.0</v>
      </c>
      <c r="M5457" s="2" t="s">
        <v>469</v>
      </c>
      <c r="N5457" s="11">
        <v>0.0</v>
      </c>
      <c r="O5457" s="12">
        <v>7.0</v>
      </c>
      <c r="P5457" s="13">
        <v>0.47</v>
      </c>
      <c r="Q5457" s="13">
        <v>15.0</v>
      </c>
      <c r="R5457" s="13">
        <f t="shared" si="1"/>
        <v>15</v>
      </c>
      <c r="S5457" s="14">
        <f t="shared" si="2"/>
        <v>5</v>
      </c>
      <c r="T5457" s="14">
        <f t="shared" si="3"/>
        <v>0.4666666667</v>
      </c>
      <c r="U5457" s="15" t="str">
        <f>vlookup(F5457,'Sub categories'!$A:$C,3,False)</f>
        <v>Paper</v>
      </c>
      <c r="V5457" s="16">
        <f t="shared" si="4"/>
        <v>0</v>
      </c>
      <c r="W5457" s="17">
        <f t="array" ref="W5457">INDEX(shipping_prices!$C$1:$F6684,MATCH(I5457,shipping_prices!$A$1:$A6684,0),MATCH(M5457,shipping_prices!$C$1:$F$1,0))</f>
        <v>46.14</v>
      </c>
      <c r="X5457" s="15" t="str">
        <f t="shared" si="5"/>
        <v>Edward NazzalNew York CityNew York</v>
      </c>
      <c r="Y5457" s="15" t="str">
        <f t="shared" si="6"/>
        <v>Low</v>
      </c>
    </row>
    <row r="5458">
      <c r="A5458" s="1">
        <v>42981.0</v>
      </c>
      <c r="B5458" s="2" t="s">
        <v>5929</v>
      </c>
      <c r="C5458" s="2">
        <v>4.0</v>
      </c>
      <c r="D5458" s="2" t="s">
        <v>2996</v>
      </c>
      <c r="E5458" s="2" t="s">
        <v>27</v>
      </c>
      <c r="F5458" s="2" t="s">
        <v>2146</v>
      </c>
      <c r="G5458" s="2" t="s">
        <v>45</v>
      </c>
      <c r="H5458" s="2" t="s">
        <v>604</v>
      </c>
      <c r="I5458" s="2" t="s">
        <v>31</v>
      </c>
      <c r="J5458" s="2" t="s">
        <v>32</v>
      </c>
      <c r="K5458" s="2" t="s">
        <v>33</v>
      </c>
      <c r="L5458" s="10">
        <v>42981.0</v>
      </c>
      <c r="M5458" s="2" t="s">
        <v>469</v>
      </c>
      <c r="N5458" s="11">
        <v>0.0</v>
      </c>
      <c r="O5458" s="12">
        <v>21.0</v>
      </c>
      <c r="P5458" s="13">
        <v>0.34</v>
      </c>
      <c r="Q5458" s="13">
        <v>61.0</v>
      </c>
      <c r="R5458" s="13">
        <f t="shared" si="1"/>
        <v>61</v>
      </c>
      <c r="S5458" s="14">
        <f t="shared" si="2"/>
        <v>15.25</v>
      </c>
      <c r="T5458" s="14">
        <f t="shared" si="3"/>
        <v>0.3442622951</v>
      </c>
      <c r="U5458" s="15" t="str">
        <f>vlookup(F5458,'Sub categories'!$A:$C,3,False)</f>
        <v>Furnishings</v>
      </c>
      <c r="V5458" s="16">
        <f t="shared" si="4"/>
        <v>0</v>
      </c>
      <c r="W5458" s="17">
        <f t="array" ref="W5458">INDEX(shipping_prices!$C$1:$F6685,MATCH(I5458,shipping_prices!$A$1:$A6685,0),MATCH(M5458,shipping_prices!$C$1:$F$1,0))</f>
        <v>46.14</v>
      </c>
      <c r="X5458" s="15" t="str">
        <f t="shared" si="5"/>
        <v>Edward NazzalNew York CityNew York</v>
      </c>
      <c r="Y5458" s="15" t="str">
        <f t="shared" si="6"/>
        <v>Low</v>
      </c>
    </row>
    <row r="5459">
      <c r="A5459" s="1">
        <v>42981.0</v>
      </c>
      <c r="B5459" s="2" t="s">
        <v>5929</v>
      </c>
      <c r="C5459" s="2">
        <v>1.0</v>
      </c>
      <c r="D5459" s="2" t="s">
        <v>2996</v>
      </c>
      <c r="E5459" s="2" t="s">
        <v>27</v>
      </c>
      <c r="F5459" s="2" t="s">
        <v>1816</v>
      </c>
      <c r="G5459" s="2" t="s">
        <v>45</v>
      </c>
      <c r="H5459" s="2" t="s">
        <v>472</v>
      </c>
      <c r="I5459" s="2" t="s">
        <v>31</v>
      </c>
      <c r="J5459" s="2" t="s">
        <v>32</v>
      </c>
      <c r="K5459" s="2" t="s">
        <v>33</v>
      </c>
      <c r="L5459" s="10">
        <v>42981.0</v>
      </c>
      <c r="M5459" s="2" t="s">
        <v>469</v>
      </c>
      <c r="N5459" s="11">
        <v>0.2</v>
      </c>
      <c r="O5459" s="12">
        <v>5.0</v>
      </c>
      <c r="P5459" s="13">
        <v>0.04</v>
      </c>
      <c r="Q5459" s="13">
        <v>137.0</v>
      </c>
      <c r="R5459" s="13">
        <f t="shared" si="1"/>
        <v>171.25</v>
      </c>
      <c r="S5459" s="14">
        <f t="shared" si="2"/>
        <v>171.25</v>
      </c>
      <c r="T5459" s="14">
        <f t="shared" si="3"/>
        <v>0.03649635036</v>
      </c>
      <c r="U5459" s="15" t="str">
        <f>vlookup(F5459,'Sub categories'!$A:$C,3,False)</f>
        <v>Bookcases</v>
      </c>
      <c r="V5459" s="16">
        <f t="shared" si="4"/>
        <v>0</v>
      </c>
      <c r="W5459" s="17">
        <f t="array" ref="W5459">INDEX(shipping_prices!$C$1:$F6686,MATCH(I5459,shipping_prices!$A$1:$A6686,0),MATCH(M5459,shipping_prices!$C$1:$F$1,0))</f>
        <v>46.14</v>
      </c>
      <c r="X5459" s="15" t="str">
        <f t="shared" si="5"/>
        <v>Edward NazzalNew York CityNew York</v>
      </c>
      <c r="Y5459" s="15" t="str">
        <f t="shared" si="6"/>
        <v>Low</v>
      </c>
    </row>
    <row r="5460" hidden="1">
      <c r="A5460" s="1">
        <v>42981.0</v>
      </c>
      <c r="B5460" s="2" t="s">
        <v>5929</v>
      </c>
      <c r="C5460" s="2">
        <v>3.0</v>
      </c>
      <c r="D5460" s="2" t="s">
        <v>2996</v>
      </c>
      <c r="E5460" s="2" t="s">
        <v>27</v>
      </c>
      <c r="F5460" s="2" t="s">
        <v>4768</v>
      </c>
      <c r="G5460" s="2" t="s">
        <v>29</v>
      </c>
      <c r="H5460" s="2" t="s">
        <v>460</v>
      </c>
      <c r="I5460" s="2" t="s">
        <v>31</v>
      </c>
      <c r="J5460" s="2" t="s">
        <v>32</v>
      </c>
      <c r="K5460" s="2" t="s">
        <v>33</v>
      </c>
      <c r="L5460" s="10">
        <v>42981.0</v>
      </c>
      <c r="M5460" s="2" t="s">
        <v>469</v>
      </c>
      <c r="N5460" s="11">
        <v>0.0</v>
      </c>
      <c r="O5460" s="12">
        <v>364.0</v>
      </c>
      <c r="P5460" s="13">
        <v>0.27</v>
      </c>
      <c r="Q5460" s="13">
        <v>1350.0</v>
      </c>
      <c r="R5460" s="13">
        <f t="shared" si="1"/>
        <v>1350</v>
      </c>
      <c r="S5460" s="14">
        <f t="shared" si="2"/>
        <v>450</v>
      </c>
      <c r="T5460" s="14">
        <f t="shared" si="3"/>
        <v>0.2696296296</v>
      </c>
      <c r="U5460" s="15" t="str">
        <f>vlookup(F5460,'Sub categories'!$A:$C,3,False)</f>
        <v>Machines</v>
      </c>
      <c r="V5460" s="16">
        <f t="shared" si="4"/>
        <v>0</v>
      </c>
      <c r="W5460" s="17">
        <f t="array" ref="W5460">INDEX(shipping_prices!$C$1:$F6687,MATCH(I5460,shipping_prices!$A$1:$A6687,0),MATCH(M5460,shipping_prices!$C$1:$F$1,0))</f>
        <v>46.14</v>
      </c>
      <c r="X5460" s="15" t="str">
        <f t="shared" si="5"/>
        <v>Edward NazzalNew York CityNew York</v>
      </c>
      <c r="Y5460" s="15" t="str">
        <f t="shared" si="6"/>
        <v>High</v>
      </c>
    </row>
    <row r="5461" hidden="1">
      <c r="A5461" s="1">
        <v>42981.0</v>
      </c>
      <c r="B5461" s="2" t="s">
        <v>5930</v>
      </c>
      <c r="C5461" s="2">
        <v>2.0</v>
      </c>
      <c r="D5461" s="2" t="s">
        <v>5102</v>
      </c>
      <c r="E5461" s="2" t="s">
        <v>27</v>
      </c>
      <c r="F5461" s="2" t="s">
        <v>280</v>
      </c>
      <c r="G5461" s="2" t="s">
        <v>39</v>
      </c>
      <c r="H5461" s="2" t="s">
        <v>193</v>
      </c>
      <c r="I5461" s="2" t="s">
        <v>2395</v>
      </c>
      <c r="J5461" s="2" t="s">
        <v>159</v>
      </c>
      <c r="K5461" s="2" t="s">
        <v>43</v>
      </c>
      <c r="L5461" s="10">
        <v>42993.0</v>
      </c>
      <c r="M5461" s="2" t="s">
        <v>34</v>
      </c>
      <c r="N5461" s="11">
        <v>0.0</v>
      </c>
      <c r="O5461" s="12">
        <v>3.0</v>
      </c>
      <c r="P5461" s="13">
        <v>0.47</v>
      </c>
      <c r="Q5461" s="13">
        <v>7.0</v>
      </c>
      <c r="R5461" s="13">
        <f t="shared" si="1"/>
        <v>7</v>
      </c>
      <c r="S5461" s="14">
        <f t="shared" si="2"/>
        <v>3.5</v>
      </c>
      <c r="T5461" s="14">
        <f t="shared" si="3"/>
        <v>0.4285714286</v>
      </c>
      <c r="U5461" s="15" t="str">
        <f>vlookup(F5461,'Sub categories'!$A:$C,3,False)</f>
        <v>Labels</v>
      </c>
      <c r="V5461" s="16">
        <f t="shared" si="4"/>
        <v>12</v>
      </c>
      <c r="W5461" s="17">
        <f t="array" ref="W5461">INDEX(shipping_prices!$C$1:$F6688,MATCH(I5461,shipping_prices!$A$1:$A6688,0),MATCH(M5461,shipping_prices!$C$1:$F$1,0))</f>
        <v>8.16</v>
      </c>
      <c r="X5461" s="15" t="str">
        <f t="shared" si="5"/>
        <v>Bryan DavisEdmondsWashington</v>
      </c>
      <c r="Y5461" s="15" t="str">
        <f t="shared" si="6"/>
        <v>Low</v>
      </c>
    </row>
    <row r="5462" hidden="1">
      <c r="A5462" s="1">
        <v>42982.0</v>
      </c>
      <c r="B5462" s="2" t="s">
        <v>5930</v>
      </c>
      <c r="C5462" s="2">
        <v>3.0</v>
      </c>
      <c r="D5462" s="2" t="s">
        <v>5102</v>
      </c>
      <c r="E5462" s="2" t="s">
        <v>27</v>
      </c>
      <c r="F5462" s="2" t="s">
        <v>840</v>
      </c>
      <c r="G5462" s="2" t="s">
        <v>39</v>
      </c>
      <c r="H5462" s="2" t="s">
        <v>841</v>
      </c>
      <c r="I5462" s="2" t="s">
        <v>2395</v>
      </c>
      <c r="J5462" s="2" t="s">
        <v>159</v>
      </c>
      <c r="K5462" s="2" t="s">
        <v>43</v>
      </c>
      <c r="L5462" s="10">
        <v>42993.0</v>
      </c>
      <c r="M5462" s="2" t="s">
        <v>34</v>
      </c>
      <c r="N5462" s="11">
        <v>0.2</v>
      </c>
      <c r="O5462" s="12">
        <v>4.0</v>
      </c>
      <c r="P5462" s="13">
        <v>0.31</v>
      </c>
      <c r="Q5462" s="13">
        <v>14.0</v>
      </c>
      <c r="R5462" s="13">
        <f t="shared" si="1"/>
        <v>17.5</v>
      </c>
      <c r="S5462" s="14">
        <f t="shared" si="2"/>
        <v>5.833333333</v>
      </c>
      <c r="T5462" s="14">
        <f t="shared" si="3"/>
        <v>0.2857142857</v>
      </c>
      <c r="U5462" s="15" t="str">
        <f>vlookup(F5462,'Sub categories'!$A:$C,3,False)</f>
        <v>Binders</v>
      </c>
      <c r="V5462" s="16">
        <f t="shared" si="4"/>
        <v>11</v>
      </c>
      <c r="W5462" s="17">
        <f t="array" ref="W5462">INDEX(shipping_prices!$C$1:$F6689,MATCH(I5462,shipping_prices!$A$1:$A6689,0),MATCH(M5462,shipping_prices!$C$1:$F$1,0))</f>
        <v>8.16</v>
      </c>
      <c r="X5462" s="15" t="str">
        <f t="shared" si="5"/>
        <v>Bryan DavisEdmondsWashington</v>
      </c>
      <c r="Y5462" s="15" t="str">
        <f t="shared" si="6"/>
        <v>Low</v>
      </c>
    </row>
    <row r="5463" hidden="1">
      <c r="A5463" s="1">
        <v>42982.0</v>
      </c>
      <c r="B5463" s="2" t="s">
        <v>5930</v>
      </c>
      <c r="C5463" s="2">
        <v>3.0</v>
      </c>
      <c r="D5463" s="2" t="s">
        <v>5102</v>
      </c>
      <c r="E5463" s="2" t="s">
        <v>27</v>
      </c>
      <c r="F5463" s="2" t="s">
        <v>3797</v>
      </c>
      <c r="G5463" s="2" t="s">
        <v>39</v>
      </c>
      <c r="H5463" s="2" t="s">
        <v>79</v>
      </c>
      <c r="I5463" s="2" t="s">
        <v>2395</v>
      </c>
      <c r="J5463" s="2" t="s">
        <v>159</v>
      </c>
      <c r="K5463" s="2" t="s">
        <v>43</v>
      </c>
      <c r="L5463" s="10">
        <v>42993.0</v>
      </c>
      <c r="M5463" s="2" t="s">
        <v>34</v>
      </c>
      <c r="N5463" s="11">
        <v>0.2</v>
      </c>
      <c r="O5463" s="12">
        <v>14.0</v>
      </c>
      <c r="P5463" s="13">
        <v>0.35</v>
      </c>
      <c r="Q5463" s="13">
        <v>40.0</v>
      </c>
      <c r="R5463" s="13">
        <f t="shared" si="1"/>
        <v>50</v>
      </c>
      <c r="S5463" s="14">
        <f t="shared" si="2"/>
        <v>16.66666667</v>
      </c>
      <c r="T5463" s="14">
        <f t="shared" si="3"/>
        <v>0.35</v>
      </c>
      <c r="U5463" s="15" t="str">
        <f>vlookup(F5463,'Sub categories'!$A:$C,3,False)</f>
        <v>Binders</v>
      </c>
      <c r="V5463" s="16">
        <f t="shared" si="4"/>
        <v>11</v>
      </c>
      <c r="W5463" s="17">
        <f t="array" ref="W5463">INDEX(shipping_prices!$C$1:$F6690,MATCH(I5463,shipping_prices!$A$1:$A6690,0),MATCH(M5463,shipping_prices!$C$1:$F$1,0))</f>
        <v>8.16</v>
      </c>
      <c r="X5463" s="15" t="str">
        <f t="shared" si="5"/>
        <v>Bryan DavisEdmondsWashington</v>
      </c>
      <c r="Y5463" s="15" t="str">
        <f t="shared" si="6"/>
        <v>Low</v>
      </c>
    </row>
    <row r="5464" hidden="1">
      <c r="A5464" s="1">
        <v>42982.0</v>
      </c>
      <c r="B5464" s="2" t="s">
        <v>5930</v>
      </c>
      <c r="C5464" s="2">
        <v>2.0</v>
      </c>
      <c r="D5464" s="2" t="s">
        <v>5102</v>
      </c>
      <c r="E5464" s="2" t="s">
        <v>27</v>
      </c>
      <c r="F5464" s="2" t="s">
        <v>1615</v>
      </c>
      <c r="G5464" s="2" t="s">
        <v>39</v>
      </c>
      <c r="H5464" s="2" t="s">
        <v>51</v>
      </c>
      <c r="I5464" s="2" t="s">
        <v>2395</v>
      </c>
      <c r="J5464" s="2" t="s">
        <v>159</v>
      </c>
      <c r="K5464" s="2" t="s">
        <v>43</v>
      </c>
      <c r="L5464" s="10">
        <v>42993.0</v>
      </c>
      <c r="M5464" s="2" t="s">
        <v>34</v>
      </c>
      <c r="N5464" s="11">
        <v>0.0</v>
      </c>
      <c r="O5464" s="12">
        <v>40.0</v>
      </c>
      <c r="P5464" s="13">
        <v>0.49</v>
      </c>
      <c r="Q5464" s="13">
        <v>82.0</v>
      </c>
      <c r="R5464" s="13">
        <f t="shared" si="1"/>
        <v>82</v>
      </c>
      <c r="S5464" s="14">
        <f t="shared" si="2"/>
        <v>41</v>
      </c>
      <c r="T5464" s="14">
        <f t="shared" si="3"/>
        <v>0.487804878</v>
      </c>
      <c r="U5464" s="15" t="str">
        <f>vlookup(F5464,'Sub categories'!$A:$C,3,False)</f>
        <v>Paper</v>
      </c>
      <c r="V5464" s="16">
        <f t="shared" si="4"/>
        <v>11</v>
      </c>
      <c r="W5464" s="17">
        <f t="array" ref="W5464">INDEX(shipping_prices!$C$1:$F6691,MATCH(I5464,shipping_prices!$A$1:$A6691,0),MATCH(M5464,shipping_prices!$C$1:$F$1,0))</f>
        <v>8.16</v>
      </c>
      <c r="X5464" s="15" t="str">
        <f t="shared" si="5"/>
        <v>Bryan DavisEdmondsWashington</v>
      </c>
      <c r="Y5464" s="15" t="str">
        <f t="shared" si="6"/>
        <v>Low</v>
      </c>
    </row>
    <row r="5465">
      <c r="A5465" s="1">
        <v>42982.0</v>
      </c>
      <c r="B5465" s="2" t="s">
        <v>5931</v>
      </c>
      <c r="C5465" s="2">
        <v>4.0</v>
      </c>
      <c r="D5465" s="2" t="s">
        <v>2734</v>
      </c>
      <c r="E5465" s="2" t="s">
        <v>27</v>
      </c>
      <c r="F5465" s="2" t="s">
        <v>775</v>
      </c>
      <c r="G5465" s="2" t="s">
        <v>45</v>
      </c>
      <c r="H5465" s="2" t="s">
        <v>380</v>
      </c>
      <c r="I5465" s="2" t="s">
        <v>169</v>
      </c>
      <c r="J5465" s="2" t="s">
        <v>42</v>
      </c>
      <c r="K5465" s="2" t="s">
        <v>43</v>
      </c>
      <c r="L5465" s="10">
        <v>42985.0</v>
      </c>
      <c r="M5465" s="2" t="s">
        <v>34</v>
      </c>
      <c r="N5465" s="11">
        <v>0.0</v>
      </c>
      <c r="O5465" s="12">
        <v>16.0</v>
      </c>
      <c r="P5465" s="13">
        <v>0.34</v>
      </c>
      <c r="Q5465" s="13">
        <v>47.0</v>
      </c>
      <c r="R5465" s="13">
        <f t="shared" si="1"/>
        <v>47</v>
      </c>
      <c r="S5465" s="14">
        <f t="shared" si="2"/>
        <v>11.75</v>
      </c>
      <c r="T5465" s="14">
        <f t="shared" si="3"/>
        <v>0.3404255319</v>
      </c>
      <c r="U5465" s="15" t="str">
        <f>vlookup(F5465,'Sub categories'!$A:$C,3,False)</f>
        <v>Furnishings</v>
      </c>
      <c r="V5465" s="16">
        <f t="shared" si="4"/>
        <v>3</v>
      </c>
      <c r="W5465" s="17">
        <f t="array" ref="W5465">INDEX(shipping_prices!$C$1:$F6692,MATCH(I5465,shipping_prices!$A$1:$A6692,0),MATCH(M5465,shipping_prices!$C$1:$F$1,0))</f>
        <v>14.86</v>
      </c>
      <c r="X5465" s="15" t="str">
        <f t="shared" si="5"/>
        <v>Bruce GeldLos AngelesCalifornia</v>
      </c>
      <c r="Y5465" s="15" t="str">
        <f t="shared" si="6"/>
        <v>Low</v>
      </c>
    </row>
    <row r="5466" hidden="1">
      <c r="A5466" s="1">
        <v>42982.0</v>
      </c>
      <c r="B5466" s="2" t="s">
        <v>5931</v>
      </c>
      <c r="C5466" s="2">
        <v>5.0</v>
      </c>
      <c r="D5466" s="2" t="s">
        <v>2734</v>
      </c>
      <c r="E5466" s="2" t="s">
        <v>27</v>
      </c>
      <c r="F5466" s="2" t="s">
        <v>3820</v>
      </c>
      <c r="G5466" s="2" t="s">
        <v>29</v>
      </c>
      <c r="H5466" s="2" t="s">
        <v>460</v>
      </c>
      <c r="I5466" s="2" t="s">
        <v>169</v>
      </c>
      <c r="J5466" s="2" t="s">
        <v>42</v>
      </c>
      <c r="K5466" s="2" t="s">
        <v>43</v>
      </c>
      <c r="L5466" s="10">
        <v>42985.0</v>
      </c>
      <c r="M5466" s="2" t="s">
        <v>34</v>
      </c>
      <c r="N5466" s="11">
        <v>0.2</v>
      </c>
      <c r="O5466" s="12">
        <v>42.0</v>
      </c>
      <c r="P5466" s="13">
        <v>0.13</v>
      </c>
      <c r="Q5466" s="13">
        <v>340.0</v>
      </c>
      <c r="R5466" s="13">
        <f t="shared" si="1"/>
        <v>425</v>
      </c>
      <c r="S5466" s="14">
        <f t="shared" si="2"/>
        <v>85</v>
      </c>
      <c r="T5466" s="14">
        <f t="shared" si="3"/>
        <v>0.1235294118</v>
      </c>
      <c r="U5466" s="15" t="str">
        <f>vlookup(F5466,'Sub categories'!$A:$C,3,False)</f>
        <v>Phones</v>
      </c>
      <c r="V5466" s="16">
        <f t="shared" si="4"/>
        <v>3</v>
      </c>
      <c r="W5466" s="17">
        <f t="array" ref="W5466">INDEX(shipping_prices!$C$1:$F6693,MATCH(I5466,shipping_prices!$A$1:$A6693,0),MATCH(M5466,shipping_prices!$C$1:$F$1,0))</f>
        <v>14.86</v>
      </c>
      <c r="X5466" s="15" t="str">
        <f t="shared" si="5"/>
        <v>Bruce GeldLos AngelesCalifornia</v>
      </c>
      <c r="Y5466" s="15" t="str">
        <f t="shared" si="6"/>
        <v>High</v>
      </c>
    </row>
    <row r="5467" hidden="1">
      <c r="A5467" s="1">
        <v>42982.0</v>
      </c>
      <c r="B5467" s="2" t="s">
        <v>5932</v>
      </c>
      <c r="C5467" s="2">
        <v>1.0</v>
      </c>
      <c r="D5467" s="2" t="s">
        <v>3177</v>
      </c>
      <c r="E5467" s="2" t="s">
        <v>37</v>
      </c>
      <c r="F5467" s="2" t="s">
        <v>1154</v>
      </c>
      <c r="G5467" s="2" t="s">
        <v>39</v>
      </c>
      <c r="H5467" s="2" t="s">
        <v>193</v>
      </c>
      <c r="I5467" s="2" t="s">
        <v>891</v>
      </c>
      <c r="J5467" s="2" t="s">
        <v>42</v>
      </c>
      <c r="K5467" s="2" t="s">
        <v>43</v>
      </c>
      <c r="L5467" s="10">
        <v>42986.0</v>
      </c>
      <c r="M5467" s="2" t="s">
        <v>90</v>
      </c>
      <c r="N5467" s="11">
        <v>0.0</v>
      </c>
      <c r="O5467" s="12">
        <v>2.0</v>
      </c>
      <c r="P5467" s="13">
        <v>0.48</v>
      </c>
      <c r="Q5467" s="13">
        <v>3.0</v>
      </c>
      <c r="R5467" s="13">
        <f t="shared" si="1"/>
        <v>3</v>
      </c>
      <c r="S5467" s="14">
        <f t="shared" si="2"/>
        <v>3</v>
      </c>
      <c r="T5467" s="14">
        <f t="shared" si="3"/>
        <v>0.6666666667</v>
      </c>
      <c r="U5467" s="15" t="str">
        <f>vlookup(F5467,'Sub categories'!$A:$C,3,False)</f>
        <v>Labels</v>
      </c>
      <c r="V5467" s="16">
        <f t="shared" si="4"/>
        <v>4</v>
      </c>
      <c r="W5467" s="17">
        <f t="array" ref="W5467">INDEX(shipping_prices!$C$1:$F6694,MATCH(I5467,shipping_prices!$A$1:$A6694,0),MATCH(M5467,shipping_prices!$C$1:$F$1,0))</f>
        <v>5.33</v>
      </c>
      <c r="X5467" s="15" t="str">
        <f t="shared" si="5"/>
        <v>Craig YedwabOaklandCalifornia</v>
      </c>
      <c r="Y5467" s="15" t="str">
        <f t="shared" si="6"/>
        <v>Low</v>
      </c>
    </row>
    <row r="5468" hidden="1">
      <c r="A5468" s="1">
        <v>42982.0</v>
      </c>
      <c r="B5468" s="2" t="s">
        <v>5932</v>
      </c>
      <c r="C5468" s="2">
        <v>3.0</v>
      </c>
      <c r="D5468" s="2" t="s">
        <v>3177</v>
      </c>
      <c r="E5468" s="2" t="s">
        <v>37</v>
      </c>
      <c r="F5468" s="2" t="s">
        <v>2579</v>
      </c>
      <c r="G5468" s="2" t="s">
        <v>29</v>
      </c>
      <c r="H5468" s="2" t="s">
        <v>2580</v>
      </c>
      <c r="I5468" s="2" t="s">
        <v>891</v>
      </c>
      <c r="J5468" s="2" t="s">
        <v>42</v>
      </c>
      <c r="K5468" s="2" t="s">
        <v>43</v>
      </c>
      <c r="L5468" s="10">
        <v>42986.0</v>
      </c>
      <c r="M5468" s="2" t="s">
        <v>90</v>
      </c>
      <c r="N5468" s="11">
        <v>0.2</v>
      </c>
      <c r="O5468" s="12">
        <v>7.0</v>
      </c>
      <c r="P5468" s="13">
        <v>0.1</v>
      </c>
      <c r="Q5468" s="13">
        <v>72.0</v>
      </c>
      <c r="R5468" s="13">
        <f t="shared" si="1"/>
        <v>90</v>
      </c>
      <c r="S5468" s="14">
        <f t="shared" si="2"/>
        <v>30</v>
      </c>
      <c r="T5468" s="14">
        <f t="shared" si="3"/>
        <v>0.09722222222</v>
      </c>
      <c r="U5468" s="15" t="str">
        <f>vlookup(F5468,'Sub categories'!$A:$C,3,False)</f>
        <v>Phones</v>
      </c>
      <c r="V5468" s="16">
        <f t="shared" si="4"/>
        <v>4</v>
      </c>
      <c r="W5468" s="17">
        <f t="array" ref="W5468">INDEX(shipping_prices!$C$1:$F6695,MATCH(I5468,shipping_prices!$A$1:$A6695,0),MATCH(M5468,shipping_prices!$C$1:$F$1,0))</f>
        <v>5.33</v>
      </c>
      <c r="X5468" s="15" t="str">
        <f t="shared" si="5"/>
        <v>Craig YedwabOaklandCalifornia</v>
      </c>
      <c r="Y5468" s="15" t="str">
        <f t="shared" si="6"/>
        <v>Low</v>
      </c>
    </row>
    <row r="5469" hidden="1">
      <c r="A5469" s="1">
        <v>42982.0</v>
      </c>
      <c r="B5469" s="2" t="s">
        <v>5933</v>
      </c>
      <c r="C5469" s="2">
        <v>1.0</v>
      </c>
      <c r="D5469" s="2" t="s">
        <v>2431</v>
      </c>
      <c r="E5469" s="2" t="s">
        <v>49</v>
      </c>
      <c r="F5469" s="2" t="s">
        <v>3453</v>
      </c>
      <c r="G5469" s="2" t="s">
        <v>29</v>
      </c>
      <c r="H5469" s="2" t="s">
        <v>2776</v>
      </c>
      <c r="I5469" s="2" t="s">
        <v>169</v>
      </c>
      <c r="J5469" s="2" t="s">
        <v>42</v>
      </c>
      <c r="K5469" s="2" t="s">
        <v>43</v>
      </c>
      <c r="L5469" s="10">
        <v>42991.0</v>
      </c>
      <c r="M5469" s="2" t="s">
        <v>34</v>
      </c>
      <c r="N5469" s="11">
        <v>0.2</v>
      </c>
      <c r="O5469" s="12">
        <v>6.0</v>
      </c>
      <c r="P5469" s="13">
        <v>0.1</v>
      </c>
      <c r="Q5469" s="13">
        <v>61.0</v>
      </c>
      <c r="R5469" s="13">
        <f t="shared" si="1"/>
        <v>76.25</v>
      </c>
      <c r="S5469" s="14">
        <f t="shared" si="2"/>
        <v>76.25</v>
      </c>
      <c r="T5469" s="14">
        <f t="shared" si="3"/>
        <v>0.09836065574</v>
      </c>
      <c r="U5469" s="15" t="str">
        <f>vlookup(F5469,'Sub categories'!$A:$C,3,False)</f>
        <v>Phones</v>
      </c>
      <c r="V5469" s="16">
        <f t="shared" si="4"/>
        <v>9</v>
      </c>
      <c r="W5469" s="17">
        <f t="array" ref="W5469">INDEX(shipping_prices!$C$1:$F6696,MATCH(I5469,shipping_prices!$A$1:$A6696,0),MATCH(M5469,shipping_prices!$C$1:$F$1,0))</f>
        <v>14.86</v>
      </c>
      <c r="X5469" s="15" t="str">
        <f t="shared" si="5"/>
        <v>Tracy CollinsLos AngelesCalifornia</v>
      </c>
      <c r="Y5469" s="15" t="str">
        <f t="shared" si="6"/>
        <v>Low</v>
      </c>
    </row>
    <row r="5470" hidden="1">
      <c r="A5470" s="1">
        <v>42982.0</v>
      </c>
      <c r="B5470" s="2" t="s">
        <v>5933</v>
      </c>
      <c r="C5470" s="2">
        <v>1.0</v>
      </c>
      <c r="D5470" s="2" t="s">
        <v>2431</v>
      </c>
      <c r="E5470" s="2" t="s">
        <v>49</v>
      </c>
      <c r="F5470" s="2" t="s">
        <v>5934</v>
      </c>
      <c r="G5470" s="2" t="s">
        <v>39</v>
      </c>
      <c r="H5470" s="2" t="s">
        <v>526</v>
      </c>
      <c r="I5470" s="2" t="s">
        <v>169</v>
      </c>
      <c r="J5470" s="2" t="s">
        <v>42</v>
      </c>
      <c r="K5470" s="2" t="s">
        <v>43</v>
      </c>
      <c r="L5470" s="10">
        <v>42991.0</v>
      </c>
      <c r="M5470" s="2" t="s">
        <v>34</v>
      </c>
      <c r="N5470" s="11">
        <v>0.0</v>
      </c>
      <c r="O5470" s="12">
        <v>18.0</v>
      </c>
      <c r="P5470" s="13">
        <v>0.27</v>
      </c>
      <c r="Q5470" s="13">
        <v>68.0</v>
      </c>
      <c r="R5470" s="13">
        <f t="shared" si="1"/>
        <v>68</v>
      </c>
      <c r="S5470" s="14">
        <f t="shared" si="2"/>
        <v>68</v>
      </c>
      <c r="T5470" s="14">
        <f t="shared" si="3"/>
        <v>0.2647058824</v>
      </c>
      <c r="U5470" s="15" t="str">
        <f>vlookup(F5470,'Sub categories'!$A:$C,3,False)</f>
        <v>Appliances</v>
      </c>
      <c r="V5470" s="16">
        <f t="shared" si="4"/>
        <v>9</v>
      </c>
      <c r="W5470" s="17">
        <f t="array" ref="W5470">INDEX(shipping_prices!$C$1:$F6697,MATCH(I5470,shipping_prices!$A$1:$A6697,0),MATCH(M5470,shipping_prices!$C$1:$F$1,0))</f>
        <v>14.86</v>
      </c>
      <c r="X5470" s="15" t="str">
        <f t="shared" si="5"/>
        <v>Tracy CollinsLos AngelesCalifornia</v>
      </c>
      <c r="Y5470" s="15" t="str">
        <f t="shared" si="6"/>
        <v>Low</v>
      </c>
    </row>
    <row r="5471" hidden="1">
      <c r="A5471" s="1">
        <v>42982.0</v>
      </c>
      <c r="B5471" s="2" t="s">
        <v>5935</v>
      </c>
      <c r="C5471" s="2">
        <v>2.0</v>
      </c>
      <c r="D5471" s="2" t="s">
        <v>214</v>
      </c>
      <c r="E5471" s="2" t="s">
        <v>37</v>
      </c>
      <c r="F5471" s="2" t="s">
        <v>4529</v>
      </c>
      <c r="G5471" s="2" t="s">
        <v>39</v>
      </c>
      <c r="H5471" s="2" t="s">
        <v>1290</v>
      </c>
      <c r="I5471" s="2" t="s">
        <v>75</v>
      </c>
      <c r="J5471" s="2" t="s">
        <v>76</v>
      </c>
      <c r="K5471" s="2" t="s">
        <v>77</v>
      </c>
      <c r="L5471" s="10">
        <v>42993.0</v>
      </c>
      <c r="M5471" s="2" t="s">
        <v>34</v>
      </c>
      <c r="N5471" s="11">
        <v>0.8</v>
      </c>
      <c r="O5471" s="12">
        <v>-20.0</v>
      </c>
      <c r="P5471" s="13">
        <v>-2.25</v>
      </c>
      <c r="Q5471" s="13">
        <v>9.0</v>
      </c>
      <c r="R5471" s="13">
        <f t="shared" si="1"/>
        <v>45</v>
      </c>
      <c r="S5471" s="14">
        <f t="shared" si="2"/>
        <v>22.5</v>
      </c>
      <c r="T5471" s="14">
        <f t="shared" si="3"/>
        <v>-2.222222222</v>
      </c>
      <c r="U5471" s="15" t="str">
        <f>vlookup(F5471,'Sub categories'!$A:$C,3,False)</f>
        <v>Appliances</v>
      </c>
      <c r="V5471" s="16">
        <f t="shared" si="4"/>
        <v>11</v>
      </c>
      <c r="W5471" s="17">
        <f t="array" ref="W5471">INDEX(shipping_prices!$C$1:$F6698,MATCH(I5471,shipping_prices!$A$1:$A6698,0),MATCH(M5471,shipping_prices!$C$1:$F$1,0))</f>
        <v>11.99</v>
      </c>
      <c r="X5471" s="15" t="str">
        <f t="shared" si="5"/>
        <v>Dave HallstenHoustonTexas</v>
      </c>
      <c r="Y5471" s="15" t="str">
        <f t="shared" si="6"/>
        <v>loss</v>
      </c>
    </row>
    <row r="5472" hidden="1">
      <c r="A5472" s="1">
        <v>42982.0</v>
      </c>
      <c r="B5472" s="2" t="s">
        <v>5936</v>
      </c>
      <c r="C5472" s="2">
        <v>1.0</v>
      </c>
      <c r="D5472" s="2" t="s">
        <v>2349</v>
      </c>
      <c r="E5472" s="2" t="s">
        <v>27</v>
      </c>
      <c r="F5472" s="2" t="s">
        <v>3300</v>
      </c>
      <c r="G5472" s="2" t="s">
        <v>29</v>
      </c>
      <c r="H5472" s="2" t="s">
        <v>883</v>
      </c>
      <c r="I5472" s="2" t="s">
        <v>41</v>
      </c>
      <c r="J5472" s="2" t="s">
        <v>42</v>
      </c>
      <c r="K5472" s="2" t="s">
        <v>43</v>
      </c>
      <c r="L5472" s="10">
        <v>42982.0</v>
      </c>
      <c r="M5472" s="2" t="s">
        <v>469</v>
      </c>
      <c r="N5472" s="11">
        <v>0.0</v>
      </c>
      <c r="O5472" s="12">
        <v>86.0</v>
      </c>
      <c r="P5472" s="13">
        <v>0.43</v>
      </c>
      <c r="Q5472" s="13">
        <v>200.0</v>
      </c>
      <c r="R5472" s="13">
        <f t="shared" si="1"/>
        <v>200</v>
      </c>
      <c r="S5472" s="14">
        <f t="shared" si="2"/>
        <v>200</v>
      </c>
      <c r="T5472" s="14">
        <f t="shared" si="3"/>
        <v>0.43</v>
      </c>
      <c r="U5472" s="15" t="str">
        <f>vlookup(F5472,'Sub categories'!$A:$C,3,False)</f>
        <v>Accessories</v>
      </c>
      <c r="V5472" s="16">
        <f t="shared" si="4"/>
        <v>0</v>
      </c>
      <c r="W5472" s="17">
        <f t="array" ref="W5472">INDEX(shipping_prices!$C$1:$F6699,MATCH(I5472,shipping_prices!$A$1:$A6699,0),MATCH(M5472,shipping_prices!$C$1:$F$1,0))</f>
        <v>54.15</v>
      </c>
      <c r="X5472" s="15" t="str">
        <f t="shared" si="5"/>
        <v>Sonia SunleySan FranciscoCalifornia</v>
      </c>
      <c r="Y5472" s="15" t="str">
        <f t="shared" si="6"/>
        <v>High</v>
      </c>
    </row>
    <row r="5473" hidden="1">
      <c r="A5473" s="1">
        <v>42982.0</v>
      </c>
      <c r="B5473" s="2" t="s">
        <v>5937</v>
      </c>
      <c r="C5473" s="2">
        <v>4.0</v>
      </c>
      <c r="D5473" s="2" t="s">
        <v>494</v>
      </c>
      <c r="E5473" s="2" t="s">
        <v>27</v>
      </c>
      <c r="F5473" s="2" t="s">
        <v>2587</v>
      </c>
      <c r="G5473" s="2" t="s">
        <v>29</v>
      </c>
      <c r="H5473" s="2" t="s">
        <v>764</v>
      </c>
      <c r="I5473" s="2" t="s">
        <v>2243</v>
      </c>
      <c r="J5473" s="2" t="s">
        <v>614</v>
      </c>
      <c r="K5473" s="2" t="s">
        <v>54</v>
      </c>
      <c r="L5473" s="10">
        <v>42988.0</v>
      </c>
      <c r="M5473" s="2" t="s">
        <v>34</v>
      </c>
      <c r="N5473" s="11">
        <v>0.2</v>
      </c>
      <c r="O5473" s="12">
        <v>8.0</v>
      </c>
      <c r="P5473" s="13">
        <v>0.24</v>
      </c>
      <c r="Q5473" s="13">
        <v>35.0</v>
      </c>
      <c r="R5473" s="13">
        <f t="shared" si="1"/>
        <v>43.75</v>
      </c>
      <c r="S5473" s="14">
        <f t="shared" si="2"/>
        <v>10.9375</v>
      </c>
      <c r="T5473" s="14">
        <f t="shared" si="3"/>
        <v>0.2285714286</v>
      </c>
      <c r="U5473" s="15" t="str">
        <f>vlookup(F5473,'Sub categories'!$A:$C,3,False)</f>
        <v>Accessories</v>
      </c>
      <c r="V5473" s="16">
        <f t="shared" si="4"/>
        <v>6</v>
      </c>
      <c r="W5473" s="17">
        <f t="array" ref="W5473">INDEX(shipping_prices!$C$1:$F6700,MATCH(I5473,shipping_prices!$A$1:$A6700,0),MATCH(M5473,shipping_prices!$C$1:$F$1,0))</f>
        <v>7.46</v>
      </c>
      <c r="X5473" s="15" t="str">
        <f t="shared" si="5"/>
        <v>Pete KrizNashvilleTennessee</v>
      </c>
      <c r="Y5473" s="15" t="str">
        <f t="shared" si="6"/>
        <v>Low</v>
      </c>
    </row>
    <row r="5474" hidden="1">
      <c r="A5474" s="1">
        <v>42982.0</v>
      </c>
      <c r="B5474" s="2" t="s">
        <v>5937</v>
      </c>
      <c r="C5474" s="2">
        <v>7.0</v>
      </c>
      <c r="D5474" s="2" t="s">
        <v>494</v>
      </c>
      <c r="E5474" s="2" t="s">
        <v>27</v>
      </c>
      <c r="F5474" s="2" t="s">
        <v>5938</v>
      </c>
      <c r="G5474" s="2" t="s">
        <v>39</v>
      </c>
      <c r="H5474" s="2" t="s">
        <v>547</v>
      </c>
      <c r="I5474" s="2" t="s">
        <v>2243</v>
      </c>
      <c r="J5474" s="2" t="s">
        <v>614</v>
      </c>
      <c r="K5474" s="2" t="s">
        <v>54</v>
      </c>
      <c r="L5474" s="10">
        <v>42988.0</v>
      </c>
      <c r="M5474" s="2" t="s">
        <v>34</v>
      </c>
      <c r="N5474" s="11">
        <v>0.2</v>
      </c>
      <c r="O5474" s="12">
        <v>40.0</v>
      </c>
      <c r="P5474" s="13">
        <v>0.33</v>
      </c>
      <c r="Q5474" s="13">
        <v>123.0</v>
      </c>
      <c r="R5474" s="13">
        <f t="shared" si="1"/>
        <v>153.75</v>
      </c>
      <c r="S5474" s="14">
        <f t="shared" si="2"/>
        <v>21.96428571</v>
      </c>
      <c r="T5474" s="14">
        <f t="shared" si="3"/>
        <v>0.325203252</v>
      </c>
      <c r="U5474" s="15" t="str">
        <f>vlookup(F5474,'Sub categories'!$A:$C,3,False)</f>
        <v>Paper</v>
      </c>
      <c r="V5474" s="16">
        <f t="shared" si="4"/>
        <v>6</v>
      </c>
      <c r="W5474" s="17">
        <f t="array" ref="W5474">INDEX(shipping_prices!$C$1:$F6701,MATCH(I5474,shipping_prices!$A$1:$A6701,0),MATCH(M5474,shipping_prices!$C$1:$F$1,0))</f>
        <v>7.46</v>
      </c>
      <c r="X5474" s="15" t="str">
        <f t="shared" si="5"/>
        <v>Pete KrizNashvilleTennessee</v>
      </c>
      <c r="Y5474" s="15" t="str">
        <f t="shared" si="6"/>
        <v>Low</v>
      </c>
    </row>
    <row r="5475" hidden="1">
      <c r="A5475" s="1">
        <v>42982.0</v>
      </c>
      <c r="B5475" s="2" t="s">
        <v>5939</v>
      </c>
      <c r="C5475" s="2">
        <v>6.0</v>
      </c>
      <c r="D5475" s="2" t="s">
        <v>3910</v>
      </c>
      <c r="E5475" s="2" t="s">
        <v>27</v>
      </c>
      <c r="F5475" s="2" t="s">
        <v>1326</v>
      </c>
      <c r="G5475" s="2" t="s">
        <v>29</v>
      </c>
      <c r="H5475" s="2" t="s">
        <v>371</v>
      </c>
      <c r="I5475" s="2" t="s">
        <v>741</v>
      </c>
      <c r="J5475" s="2" t="s">
        <v>76</v>
      </c>
      <c r="K5475" s="2" t="s">
        <v>77</v>
      </c>
      <c r="L5475" s="10">
        <v>42991.0</v>
      </c>
      <c r="M5475" s="2" t="s">
        <v>34</v>
      </c>
      <c r="N5475" s="11">
        <v>0.2</v>
      </c>
      <c r="O5475" s="12">
        <v>-9.0</v>
      </c>
      <c r="P5475" s="13">
        <v>-0.09</v>
      </c>
      <c r="Q5475" s="13">
        <v>106.0</v>
      </c>
      <c r="R5475" s="13">
        <f t="shared" si="1"/>
        <v>132.5</v>
      </c>
      <c r="S5475" s="14">
        <f t="shared" si="2"/>
        <v>22.08333333</v>
      </c>
      <c r="T5475" s="14">
        <f t="shared" si="3"/>
        <v>-0.08490566038</v>
      </c>
      <c r="U5475" s="15" t="str">
        <f>vlookup(F5475,'Sub categories'!$A:$C,3,False)</f>
        <v>Accessories</v>
      </c>
      <c r="V5475" s="16">
        <f t="shared" si="4"/>
        <v>9</v>
      </c>
      <c r="W5475" s="17">
        <f t="array" ref="W5475">INDEX(shipping_prices!$C$1:$F6702,MATCH(I5475,shipping_prices!$A$1:$A6702,0),MATCH(M5475,shipping_prices!$C$1:$F$1,0))</f>
        <v>12.55</v>
      </c>
      <c r="X5475" s="15" t="str">
        <f t="shared" si="5"/>
        <v>Jill FjeldSan AntonioTexas</v>
      </c>
      <c r="Y5475" s="15" t="str">
        <f t="shared" si="6"/>
        <v>loss</v>
      </c>
    </row>
    <row r="5476" hidden="1">
      <c r="A5476" s="1">
        <v>42982.0</v>
      </c>
      <c r="B5476" s="2" t="s">
        <v>5940</v>
      </c>
      <c r="C5476" s="2">
        <v>9.0</v>
      </c>
      <c r="D5476" s="2" t="s">
        <v>3657</v>
      </c>
      <c r="E5476" s="2" t="s">
        <v>37</v>
      </c>
      <c r="F5476" s="2" t="s">
        <v>1009</v>
      </c>
      <c r="G5476" s="2" t="s">
        <v>39</v>
      </c>
      <c r="H5476" s="2" t="s">
        <v>79</v>
      </c>
      <c r="I5476" s="2" t="s">
        <v>842</v>
      </c>
      <c r="J5476" s="2" t="s">
        <v>89</v>
      </c>
      <c r="K5476" s="2" t="s">
        <v>54</v>
      </c>
      <c r="L5476" s="10">
        <v>42991.0</v>
      </c>
      <c r="M5476" s="2" t="s">
        <v>34</v>
      </c>
      <c r="N5476" s="11">
        <v>0.0</v>
      </c>
      <c r="O5476" s="12">
        <v>13.0</v>
      </c>
      <c r="P5476" s="13">
        <v>0.48</v>
      </c>
      <c r="Q5476" s="13">
        <v>27.0</v>
      </c>
      <c r="R5476" s="13">
        <f t="shared" si="1"/>
        <v>27</v>
      </c>
      <c r="S5476" s="14">
        <f t="shared" si="2"/>
        <v>3</v>
      </c>
      <c r="T5476" s="14">
        <f t="shared" si="3"/>
        <v>0.4814814815</v>
      </c>
      <c r="U5476" s="15" t="str">
        <f>vlookup(F5476,'Sub categories'!$A:$C,3,False)</f>
        <v>Envelopes</v>
      </c>
      <c r="V5476" s="16">
        <f t="shared" si="4"/>
        <v>9</v>
      </c>
      <c r="W5476" s="17">
        <f t="array" ref="W5476">INDEX(shipping_prices!$C$1:$F6703,MATCH(I5476,shipping_prices!$A$1:$A6703,0),MATCH(M5476,shipping_prices!$C$1:$F$1,0))</f>
        <v>5.39</v>
      </c>
      <c r="X5476" s="15" t="str">
        <f t="shared" si="5"/>
        <v>Edward BeckerArlingtonVirginia</v>
      </c>
      <c r="Y5476" s="15" t="str">
        <f t="shared" si="6"/>
        <v>Low</v>
      </c>
    </row>
    <row r="5477" hidden="1">
      <c r="A5477" s="1">
        <v>42982.0</v>
      </c>
      <c r="B5477" s="2" t="s">
        <v>5940</v>
      </c>
      <c r="C5477" s="2">
        <v>2.0</v>
      </c>
      <c r="D5477" s="2" t="s">
        <v>3657</v>
      </c>
      <c r="E5477" s="2" t="s">
        <v>37</v>
      </c>
      <c r="F5477" s="2" t="s">
        <v>407</v>
      </c>
      <c r="G5477" s="2" t="s">
        <v>29</v>
      </c>
      <c r="H5477" s="2" t="s">
        <v>408</v>
      </c>
      <c r="I5477" s="2" t="s">
        <v>842</v>
      </c>
      <c r="J5477" s="2" t="s">
        <v>89</v>
      </c>
      <c r="K5477" s="2" t="s">
        <v>54</v>
      </c>
      <c r="L5477" s="10">
        <v>42991.0</v>
      </c>
      <c r="M5477" s="2" t="s">
        <v>34</v>
      </c>
      <c r="N5477" s="11">
        <v>0.0</v>
      </c>
      <c r="O5477" s="12">
        <v>27.0</v>
      </c>
      <c r="P5477" s="13">
        <v>0.24</v>
      </c>
      <c r="Q5477" s="13">
        <v>112.0</v>
      </c>
      <c r="R5477" s="13">
        <f t="shared" si="1"/>
        <v>112</v>
      </c>
      <c r="S5477" s="14">
        <f t="shared" si="2"/>
        <v>56</v>
      </c>
      <c r="T5477" s="14">
        <f t="shared" si="3"/>
        <v>0.2410714286</v>
      </c>
      <c r="U5477" s="15" t="str">
        <f>vlookup(F5477,'Sub categories'!$A:$C,3,False)</f>
        <v>Accessories</v>
      </c>
      <c r="V5477" s="16">
        <f t="shared" si="4"/>
        <v>9</v>
      </c>
      <c r="W5477" s="17">
        <f t="array" ref="W5477">INDEX(shipping_prices!$C$1:$F6704,MATCH(I5477,shipping_prices!$A$1:$A6704,0),MATCH(M5477,shipping_prices!$C$1:$F$1,0))</f>
        <v>5.39</v>
      </c>
      <c r="X5477" s="15" t="str">
        <f t="shared" si="5"/>
        <v>Edward BeckerArlingtonVirginia</v>
      </c>
      <c r="Y5477" s="15" t="str">
        <f t="shared" si="6"/>
        <v>Low</v>
      </c>
    </row>
    <row r="5478" hidden="1">
      <c r="A5478" s="1">
        <v>42982.0</v>
      </c>
      <c r="B5478" s="2" t="s">
        <v>5941</v>
      </c>
      <c r="C5478" s="2">
        <v>2.0</v>
      </c>
      <c r="D5478" s="2" t="s">
        <v>3195</v>
      </c>
      <c r="E5478" s="2" t="s">
        <v>27</v>
      </c>
      <c r="F5478" s="2" t="s">
        <v>2706</v>
      </c>
      <c r="G5478" s="2" t="s">
        <v>29</v>
      </c>
      <c r="H5478" s="2" t="s">
        <v>1071</v>
      </c>
      <c r="I5478" s="2" t="s">
        <v>3361</v>
      </c>
      <c r="J5478" s="2" t="s">
        <v>159</v>
      </c>
      <c r="K5478" s="2" t="s">
        <v>43</v>
      </c>
      <c r="L5478" s="10">
        <v>42983.0</v>
      </c>
      <c r="M5478" s="2" t="s">
        <v>34</v>
      </c>
      <c r="N5478" s="11">
        <v>0.0</v>
      </c>
      <c r="O5478" s="12">
        <v>450.0</v>
      </c>
      <c r="P5478" s="13">
        <v>0.45</v>
      </c>
      <c r="Q5478" s="13">
        <v>1000.0</v>
      </c>
      <c r="R5478" s="13">
        <f t="shared" si="1"/>
        <v>1000</v>
      </c>
      <c r="S5478" s="14">
        <f t="shared" si="2"/>
        <v>500</v>
      </c>
      <c r="T5478" s="14">
        <f t="shared" si="3"/>
        <v>0.45</v>
      </c>
      <c r="U5478" s="15" t="str">
        <f>vlookup(F5478,'Sub categories'!$A:$C,3,False)</f>
        <v>Copiers</v>
      </c>
      <c r="V5478" s="16">
        <f t="shared" si="4"/>
        <v>1</v>
      </c>
      <c r="W5478" s="17">
        <f t="array" ref="W5478">INDEX(shipping_prices!$C$1:$F6705,MATCH(I5478,shipping_prices!$A$1:$A6705,0),MATCH(M5478,shipping_prices!$C$1:$F$1,0))</f>
        <v>10.93</v>
      </c>
      <c r="X5478" s="15" t="str">
        <f t="shared" si="5"/>
        <v>Toby GnadeDes MoinesWashington</v>
      </c>
      <c r="Y5478" s="15" t="str">
        <f t="shared" si="6"/>
        <v>High</v>
      </c>
    </row>
    <row r="5479">
      <c r="A5479" s="1">
        <v>42982.0</v>
      </c>
      <c r="B5479" s="2" t="s">
        <v>5942</v>
      </c>
      <c r="C5479" s="2">
        <v>7.0</v>
      </c>
      <c r="D5479" s="2" t="s">
        <v>3336</v>
      </c>
      <c r="E5479" s="2" t="s">
        <v>27</v>
      </c>
      <c r="F5479" s="2" t="s">
        <v>1789</v>
      </c>
      <c r="G5479" s="2" t="s">
        <v>45</v>
      </c>
      <c r="H5479" s="2" t="s">
        <v>157</v>
      </c>
      <c r="I5479" s="2" t="s">
        <v>41</v>
      </c>
      <c r="J5479" s="2" t="s">
        <v>42</v>
      </c>
      <c r="K5479" s="2" t="s">
        <v>43</v>
      </c>
      <c r="L5479" s="10">
        <v>42987.0</v>
      </c>
      <c r="M5479" s="2" t="s">
        <v>142</v>
      </c>
      <c r="N5479" s="11">
        <v>0.0</v>
      </c>
      <c r="O5479" s="12">
        <v>16.0</v>
      </c>
      <c r="P5479" s="13">
        <v>0.43</v>
      </c>
      <c r="Q5479" s="13">
        <v>38.0</v>
      </c>
      <c r="R5479" s="13">
        <f t="shared" si="1"/>
        <v>38</v>
      </c>
      <c r="S5479" s="14">
        <f t="shared" si="2"/>
        <v>5.428571429</v>
      </c>
      <c r="T5479" s="14">
        <f t="shared" si="3"/>
        <v>0.4210526316</v>
      </c>
      <c r="U5479" s="15" t="str">
        <f>vlookup(F5479,'Sub categories'!$A:$C,3,False)</f>
        <v>Furnishings</v>
      </c>
      <c r="V5479" s="16">
        <f t="shared" si="4"/>
        <v>5</v>
      </c>
      <c r="W5479" s="17">
        <f t="array" ref="W5479">INDEX(shipping_prices!$C$1:$F6706,MATCH(I5479,shipping_prices!$A$1:$A6706,0),MATCH(M5479,shipping_prices!$C$1:$F$1,0))</f>
        <v>16.04</v>
      </c>
      <c r="X5479" s="15" t="str">
        <f t="shared" si="5"/>
        <v>Lisa HazardSan FranciscoCalifornia</v>
      </c>
      <c r="Y5479" s="15" t="str">
        <f t="shared" si="6"/>
        <v>Low</v>
      </c>
    </row>
    <row r="5480" hidden="1">
      <c r="A5480" s="1">
        <v>42983.0</v>
      </c>
      <c r="B5480" s="2" t="s">
        <v>5943</v>
      </c>
      <c r="C5480" s="2">
        <v>2.0</v>
      </c>
      <c r="D5480" s="2" t="s">
        <v>2453</v>
      </c>
      <c r="E5480" s="2" t="s">
        <v>27</v>
      </c>
      <c r="F5480" s="2" t="s">
        <v>3430</v>
      </c>
      <c r="G5480" s="2" t="s">
        <v>39</v>
      </c>
      <c r="H5480" s="2" t="s">
        <v>79</v>
      </c>
      <c r="I5480" s="2" t="s">
        <v>2243</v>
      </c>
      <c r="J5480" s="2" t="s">
        <v>614</v>
      </c>
      <c r="K5480" s="2" t="s">
        <v>54</v>
      </c>
      <c r="L5480" s="10">
        <v>42995.0</v>
      </c>
      <c r="M5480" s="2" t="s">
        <v>34</v>
      </c>
      <c r="N5480" s="11">
        <v>0.2</v>
      </c>
      <c r="O5480" s="12">
        <v>6.0</v>
      </c>
      <c r="P5480" s="13">
        <v>0.34</v>
      </c>
      <c r="Q5480" s="13">
        <v>16.0</v>
      </c>
      <c r="R5480" s="13">
        <f t="shared" si="1"/>
        <v>20</v>
      </c>
      <c r="S5480" s="14">
        <f t="shared" si="2"/>
        <v>10</v>
      </c>
      <c r="T5480" s="14">
        <f t="shared" si="3"/>
        <v>0.375</v>
      </c>
      <c r="U5480" s="15" t="str">
        <f>vlookup(F5480,'Sub categories'!$A:$C,3,False)</f>
        <v>Paper</v>
      </c>
      <c r="V5480" s="16">
        <f t="shared" si="4"/>
        <v>12</v>
      </c>
      <c r="W5480" s="17">
        <f t="array" ref="W5480">INDEX(shipping_prices!$C$1:$F6707,MATCH(I5480,shipping_prices!$A$1:$A6707,0),MATCH(M5480,shipping_prices!$C$1:$F$1,0))</f>
        <v>7.46</v>
      </c>
      <c r="X5480" s="15" t="str">
        <f t="shared" si="5"/>
        <v>Alan HwangNashvilleTennessee</v>
      </c>
      <c r="Y5480" s="15" t="str">
        <f t="shared" si="6"/>
        <v>Low</v>
      </c>
    </row>
    <row r="5481" hidden="1">
      <c r="A5481" s="1">
        <v>42983.0</v>
      </c>
      <c r="B5481" s="2" t="s">
        <v>5944</v>
      </c>
      <c r="C5481" s="2">
        <v>2.0</v>
      </c>
      <c r="D5481" s="2" t="s">
        <v>359</v>
      </c>
      <c r="E5481" s="2" t="s">
        <v>27</v>
      </c>
      <c r="F5481" s="2" t="s">
        <v>4299</v>
      </c>
      <c r="G5481" s="2" t="s">
        <v>29</v>
      </c>
      <c r="H5481" s="2" t="s">
        <v>79</v>
      </c>
      <c r="I5481" s="2" t="s">
        <v>31</v>
      </c>
      <c r="J5481" s="2" t="s">
        <v>32</v>
      </c>
      <c r="K5481" s="2" t="s">
        <v>33</v>
      </c>
      <c r="L5481" s="10">
        <v>42991.0</v>
      </c>
      <c r="M5481" s="2" t="s">
        <v>34</v>
      </c>
      <c r="N5481" s="11">
        <v>0.0</v>
      </c>
      <c r="O5481" s="12">
        <v>4.0</v>
      </c>
      <c r="P5481" s="13">
        <v>0.28</v>
      </c>
      <c r="Q5481" s="13">
        <v>14.0</v>
      </c>
      <c r="R5481" s="13">
        <f t="shared" si="1"/>
        <v>14</v>
      </c>
      <c r="S5481" s="14">
        <f t="shared" si="2"/>
        <v>7</v>
      </c>
      <c r="T5481" s="14">
        <f t="shared" si="3"/>
        <v>0.2857142857</v>
      </c>
      <c r="U5481" s="15" t="str">
        <f>vlookup(F5481,'Sub categories'!$A:$C,3,False)</f>
        <v>Phones</v>
      </c>
      <c r="V5481" s="16">
        <f t="shared" si="4"/>
        <v>8</v>
      </c>
      <c r="W5481" s="17">
        <f t="array" ref="W5481">INDEX(shipping_prices!$C$1:$F6708,MATCH(I5481,shipping_prices!$A$1:$A6708,0),MATCH(M5481,shipping_prices!$C$1:$F$1,0))</f>
        <v>10.09</v>
      </c>
      <c r="X5481" s="15" t="str">
        <f t="shared" si="5"/>
        <v>Darren PowersNew York CityNew York</v>
      </c>
      <c r="Y5481" s="15" t="str">
        <f t="shared" si="6"/>
        <v>Low</v>
      </c>
    </row>
    <row r="5482" hidden="1">
      <c r="A5482" s="1">
        <v>42983.0</v>
      </c>
      <c r="B5482" s="2" t="s">
        <v>5944</v>
      </c>
      <c r="C5482" s="2">
        <v>1.0</v>
      </c>
      <c r="D5482" s="2" t="s">
        <v>359</v>
      </c>
      <c r="E5482" s="2" t="s">
        <v>27</v>
      </c>
      <c r="F5482" s="2" t="s">
        <v>837</v>
      </c>
      <c r="G5482" s="2" t="s">
        <v>39</v>
      </c>
      <c r="H5482" s="2" t="s">
        <v>789</v>
      </c>
      <c r="I5482" s="2" t="s">
        <v>31</v>
      </c>
      <c r="J5482" s="2" t="s">
        <v>32</v>
      </c>
      <c r="K5482" s="2" t="s">
        <v>33</v>
      </c>
      <c r="L5482" s="10">
        <v>42991.0</v>
      </c>
      <c r="M5482" s="2" t="s">
        <v>34</v>
      </c>
      <c r="N5482" s="11">
        <v>0.0</v>
      </c>
      <c r="O5482" s="12">
        <v>6.0</v>
      </c>
      <c r="P5482" s="13">
        <v>0.26</v>
      </c>
      <c r="Q5482" s="13">
        <v>24.0</v>
      </c>
      <c r="R5482" s="13">
        <f t="shared" si="1"/>
        <v>24</v>
      </c>
      <c r="S5482" s="14">
        <f t="shared" si="2"/>
        <v>24</v>
      </c>
      <c r="T5482" s="14">
        <f t="shared" si="3"/>
        <v>0.25</v>
      </c>
      <c r="U5482" s="15" t="str">
        <f>vlookup(F5482,'Sub categories'!$A:$C,3,False)</f>
        <v>Art</v>
      </c>
      <c r="V5482" s="16">
        <f t="shared" si="4"/>
        <v>8</v>
      </c>
      <c r="W5482" s="17">
        <f t="array" ref="W5482">INDEX(shipping_prices!$C$1:$F6709,MATCH(I5482,shipping_prices!$A$1:$A6709,0),MATCH(M5482,shipping_prices!$C$1:$F$1,0))</f>
        <v>10.09</v>
      </c>
      <c r="X5482" s="15" t="str">
        <f t="shared" si="5"/>
        <v>Darren PowersNew York CityNew York</v>
      </c>
      <c r="Y5482" s="15" t="str">
        <f t="shared" si="6"/>
        <v>Low</v>
      </c>
    </row>
    <row r="5483" hidden="1">
      <c r="A5483" s="1">
        <v>42983.0</v>
      </c>
      <c r="B5483" s="2" t="s">
        <v>5945</v>
      </c>
      <c r="C5483" s="2">
        <v>2.0</v>
      </c>
      <c r="D5483" s="2" t="s">
        <v>5337</v>
      </c>
      <c r="E5483" s="2" t="s">
        <v>27</v>
      </c>
      <c r="F5483" s="2" t="s">
        <v>5514</v>
      </c>
      <c r="G5483" s="2" t="s">
        <v>39</v>
      </c>
      <c r="H5483" s="2" t="s">
        <v>182</v>
      </c>
      <c r="I5483" s="2" t="s">
        <v>1155</v>
      </c>
      <c r="J5483" s="2" t="s">
        <v>1156</v>
      </c>
      <c r="K5483" s="2" t="s">
        <v>33</v>
      </c>
      <c r="L5483" s="10">
        <v>42990.0</v>
      </c>
      <c r="M5483" s="2" t="s">
        <v>142</v>
      </c>
      <c r="N5483" s="11">
        <v>0.0</v>
      </c>
      <c r="O5483" s="12">
        <v>12.0</v>
      </c>
      <c r="P5483" s="13">
        <v>0.47</v>
      </c>
      <c r="Q5483" s="13">
        <v>25.0</v>
      </c>
      <c r="R5483" s="13">
        <f t="shared" si="1"/>
        <v>25</v>
      </c>
      <c r="S5483" s="14">
        <f t="shared" si="2"/>
        <v>12.5</v>
      </c>
      <c r="T5483" s="14">
        <f t="shared" si="3"/>
        <v>0.48</v>
      </c>
      <c r="U5483" s="15" t="str">
        <f>vlookup(F5483,'Sub categories'!$A:$C,3,False)</f>
        <v>Binders</v>
      </c>
      <c r="V5483" s="16">
        <f t="shared" si="4"/>
        <v>7</v>
      </c>
      <c r="W5483" s="17">
        <f t="array" ref="W5483">INDEX(shipping_prices!$C$1:$F6710,MATCH(I5483,shipping_prices!$A$1:$A6710,0),MATCH(M5483,shipping_prices!$C$1:$F$1,0))</f>
        <v>24.87</v>
      </c>
      <c r="X5483" s="15" t="str">
        <f t="shared" si="5"/>
        <v>Jill MatthiasBaltimoreMaryland</v>
      </c>
      <c r="Y5483" s="15" t="str">
        <f t="shared" si="6"/>
        <v>Low</v>
      </c>
    </row>
    <row r="5484" hidden="1">
      <c r="A5484" s="1">
        <v>42983.0</v>
      </c>
      <c r="B5484" s="2" t="s">
        <v>5946</v>
      </c>
      <c r="C5484" s="2">
        <v>2.0</v>
      </c>
      <c r="D5484" s="2" t="s">
        <v>3597</v>
      </c>
      <c r="E5484" s="2" t="s">
        <v>49</v>
      </c>
      <c r="F5484" s="2" t="s">
        <v>3077</v>
      </c>
      <c r="G5484" s="2" t="s">
        <v>39</v>
      </c>
      <c r="H5484" s="2" t="s">
        <v>79</v>
      </c>
      <c r="I5484" s="2" t="s">
        <v>5100</v>
      </c>
      <c r="J5484" s="2" t="s">
        <v>321</v>
      </c>
      <c r="K5484" s="2" t="s">
        <v>33</v>
      </c>
      <c r="L5484" s="10">
        <v>42990.0</v>
      </c>
      <c r="M5484" s="2" t="s">
        <v>90</v>
      </c>
      <c r="N5484" s="11">
        <v>0.2</v>
      </c>
      <c r="O5484" s="12">
        <v>20.0</v>
      </c>
      <c r="P5484" s="13">
        <v>0.31</v>
      </c>
      <c r="Q5484" s="13">
        <v>64.0</v>
      </c>
      <c r="R5484" s="13">
        <f t="shared" si="1"/>
        <v>80</v>
      </c>
      <c r="S5484" s="14">
        <f t="shared" si="2"/>
        <v>40</v>
      </c>
      <c r="T5484" s="14">
        <f t="shared" si="3"/>
        <v>0.3125</v>
      </c>
      <c r="U5484" s="15" t="str">
        <f>vlookup(F5484,'Sub categories'!$A:$C,3,False)</f>
        <v>Envelopes</v>
      </c>
      <c r="V5484" s="16">
        <f t="shared" si="4"/>
        <v>7</v>
      </c>
      <c r="W5484" s="17">
        <f t="array" ref="W5484">INDEX(shipping_prices!$C$1:$F6711,MATCH(I5484,shipping_prices!$A$1:$A6711,0),MATCH(M5484,shipping_prices!$C$1:$F$1,0))</f>
        <v>9.64</v>
      </c>
      <c r="X5484" s="15" t="str">
        <f t="shared" si="5"/>
        <v>Nora PelletierParmaOhio</v>
      </c>
      <c r="Y5484" s="15" t="str">
        <f t="shared" si="6"/>
        <v>Low</v>
      </c>
    </row>
    <row r="5485" hidden="1">
      <c r="A5485" s="1">
        <v>42983.0</v>
      </c>
      <c r="B5485" s="2" t="s">
        <v>5947</v>
      </c>
      <c r="C5485" s="2">
        <v>3.0</v>
      </c>
      <c r="D5485" s="2" t="s">
        <v>4774</v>
      </c>
      <c r="E5485" s="2" t="s">
        <v>27</v>
      </c>
      <c r="F5485" s="2" t="s">
        <v>5948</v>
      </c>
      <c r="G5485" s="2" t="s">
        <v>39</v>
      </c>
      <c r="H5485" s="2" t="s">
        <v>216</v>
      </c>
      <c r="I5485" s="2" t="s">
        <v>2958</v>
      </c>
      <c r="J5485" s="2" t="s">
        <v>32</v>
      </c>
      <c r="K5485" s="2" t="s">
        <v>33</v>
      </c>
      <c r="L5485" s="10">
        <v>42990.0</v>
      </c>
      <c r="M5485" s="2" t="s">
        <v>90</v>
      </c>
      <c r="N5485" s="11">
        <v>0.0</v>
      </c>
      <c r="O5485" s="12">
        <v>3.0</v>
      </c>
      <c r="P5485" s="13">
        <v>0.29</v>
      </c>
      <c r="Q5485" s="13">
        <v>10.0</v>
      </c>
      <c r="R5485" s="13">
        <f t="shared" si="1"/>
        <v>10</v>
      </c>
      <c r="S5485" s="14">
        <f t="shared" si="2"/>
        <v>3.333333333</v>
      </c>
      <c r="T5485" s="14">
        <f t="shared" si="3"/>
        <v>0.3</v>
      </c>
      <c r="U5485" s="15" t="str">
        <f>vlookup(F5485,'Sub categories'!$A:$C,3,False)</f>
        <v>Art</v>
      </c>
      <c r="V5485" s="16">
        <f t="shared" si="4"/>
        <v>7</v>
      </c>
      <c r="W5485" s="17">
        <f t="array" ref="W5485">INDEX(shipping_prices!$C$1:$F6712,MATCH(I5485,shipping_prices!$A$1:$A6712,0),MATCH(M5485,shipping_prices!$C$1:$F$1,0))</f>
        <v>8.5</v>
      </c>
      <c r="X5485" s="15" t="str">
        <f t="shared" si="5"/>
        <v>Raymond BuchAuburnNew York</v>
      </c>
      <c r="Y5485" s="15" t="str">
        <f t="shared" si="6"/>
        <v>Low</v>
      </c>
    </row>
    <row r="5486" hidden="1">
      <c r="A5486" s="1">
        <v>42983.0</v>
      </c>
      <c r="B5486" s="2" t="s">
        <v>5947</v>
      </c>
      <c r="C5486" s="2">
        <v>3.0</v>
      </c>
      <c r="D5486" s="2" t="s">
        <v>4774</v>
      </c>
      <c r="E5486" s="2" t="s">
        <v>27</v>
      </c>
      <c r="F5486" s="2" t="s">
        <v>475</v>
      </c>
      <c r="G5486" s="2" t="s">
        <v>39</v>
      </c>
      <c r="H5486" s="2" t="s">
        <v>79</v>
      </c>
      <c r="I5486" s="2" t="s">
        <v>2958</v>
      </c>
      <c r="J5486" s="2" t="s">
        <v>32</v>
      </c>
      <c r="K5486" s="2" t="s">
        <v>33</v>
      </c>
      <c r="L5486" s="10">
        <v>42990.0</v>
      </c>
      <c r="M5486" s="2" t="s">
        <v>90</v>
      </c>
      <c r="N5486" s="11">
        <v>0.0</v>
      </c>
      <c r="O5486" s="12">
        <v>8.0</v>
      </c>
      <c r="P5486" s="13">
        <v>0.26</v>
      </c>
      <c r="Q5486" s="13">
        <v>30.0</v>
      </c>
      <c r="R5486" s="13">
        <f t="shared" si="1"/>
        <v>30</v>
      </c>
      <c r="S5486" s="14">
        <f t="shared" si="2"/>
        <v>10</v>
      </c>
      <c r="T5486" s="14">
        <f t="shared" si="3"/>
        <v>0.2666666667</v>
      </c>
      <c r="U5486" s="15" t="str">
        <f>vlookup(F5486,'Sub categories'!$A:$C,3,False)</f>
        <v>Art</v>
      </c>
      <c r="V5486" s="16">
        <f t="shared" si="4"/>
        <v>7</v>
      </c>
      <c r="W5486" s="17">
        <f t="array" ref="W5486">INDEX(shipping_prices!$C$1:$F6713,MATCH(I5486,shipping_prices!$A$1:$A6713,0),MATCH(M5486,shipping_prices!$C$1:$F$1,0))</f>
        <v>8.5</v>
      </c>
      <c r="X5486" s="15" t="str">
        <f t="shared" si="5"/>
        <v>Raymond BuchAuburnNew York</v>
      </c>
      <c r="Y5486" s="15" t="str">
        <f t="shared" si="6"/>
        <v>Low</v>
      </c>
    </row>
    <row r="5487" hidden="1">
      <c r="A5487" s="1">
        <v>42983.0</v>
      </c>
      <c r="B5487" s="2" t="s">
        <v>5947</v>
      </c>
      <c r="C5487" s="2">
        <v>4.0</v>
      </c>
      <c r="D5487" s="2" t="s">
        <v>4774</v>
      </c>
      <c r="E5487" s="2" t="s">
        <v>27</v>
      </c>
      <c r="F5487" s="2" t="s">
        <v>4923</v>
      </c>
      <c r="G5487" s="2" t="s">
        <v>29</v>
      </c>
      <c r="H5487" s="2" t="s">
        <v>458</v>
      </c>
      <c r="I5487" s="2" t="s">
        <v>2958</v>
      </c>
      <c r="J5487" s="2" t="s">
        <v>32</v>
      </c>
      <c r="K5487" s="2" t="s">
        <v>33</v>
      </c>
      <c r="L5487" s="10">
        <v>42990.0</v>
      </c>
      <c r="M5487" s="2" t="s">
        <v>90</v>
      </c>
      <c r="N5487" s="11">
        <v>0.0</v>
      </c>
      <c r="O5487" s="12">
        <v>9.0</v>
      </c>
      <c r="P5487" s="13">
        <v>0.26</v>
      </c>
      <c r="Q5487" s="13">
        <v>35.0</v>
      </c>
      <c r="R5487" s="13">
        <f t="shared" si="1"/>
        <v>35</v>
      </c>
      <c r="S5487" s="14">
        <f t="shared" si="2"/>
        <v>8.75</v>
      </c>
      <c r="T5487" s="14">
        <f t="shared" si="3"/>
        <v>0.2571428571</v>
      </c>
      <c r="U5487" s="15" t="str">
        <f>vlookup(F5487,'Sub categories'!$A:$C,3,False)</f>
        <v>Phones</v>
      </c>
      <c r="V5487" s="16">
        <f t="shared" si="4"/>
        <v>7</v>
      </c>
      <c r="W5487" s="17">
        <f t="array" ref="W5487">INDEX(shipping_prices!$C$1:$F6714,MATCH(I5487,shipping_prices!$A$1:$A6714,0),MATCH(M5487,shipping_prices!$C$1:$F$1,0))</f>
        <v>8.5</v>
      </c>
      <c r="X5487" s="15" t="str">
        <f t="shared" si="5"/>
        <v>Raymond BuchAuburnNew York</v>
      </c>
      <c r="Y5487" s="15" t="str">
        <f t="shared" si="6"/>
        <v>Low</v>
      </c>
    </row>
    <row r="5488" hidden="1">
      <c r="A5488" s="1">
        <v>42983.0</v>
      </c>
      <c r="B5488" s="2" t="s">
        <v>5947</v>
      </c>
      <c r="C5488" s="2">
        <v>3.0</v>
      </c>
      <c r="D5488" s="2" t="s">
        <v>4774</v>
      </c>
      <c r="E5488" s="2" t="s">
        <v>27</v>
      </c>
      <c r="F5488" s="2" t="s">
        <v>2880</v>
      </c>
      <c r="G5488" s="2" t="s">
        <v>39</v>
      </c>
      <c r="H5488" s="2" t="s">
        <v>216</v>
      </c>
      <c r="I5488" s="2" t="s">
        <v>2958</v>
      </c>
      <c r="J5488" s="2" t="s">
        <v>32</v>
      </c>
      <c r="K5488" s="2" t="s">
        <v>33</v>
      </c>
      <c r="L5488" s="10">
        <v>42990.0</v>
      </c>
      <c r="M5488" s="2" t="s">
        <v>90</v>
      </c>
      <c r="N5488" s="11">
        <v>0.0</v>
      </c>
      <c r="O5488" s="12">
        <v>15.0</v>
      </c>
      <c r="P5488" s="13">
        <v>0.26</v>
      </c>
      <c r="Q5488" s="13">
        <v>60.0</v>
      </c>
      <c r="R5488" s="13">
        <f t="shared" si="1"/>
        <v>60</v>
      </c>
      <c r="S5488" s="14">
        <f t="shared" si="2"/>
        <v>20</v>
      </c>
      <c r="T5488" s="14">
        <f t="shared" si="3"/>
        <v>0.25</v>
      </c>
      <c r="U5488" s="15" t="str">
        <f>vlookup(F5488,'Sub categories'!$A:$C,3,False)</f>
        <v>Art</v>
      </c>
      <c r="V5488" s="16">
        <f t="shared" si="4"/>
        <v>7</v>
      </c>
      <c r="W5488" s="17">
        <f t="array" ref="W5488">INDEX(shipping_prices!$C$1:$F6715,MATCH(I5488,shipping_prices!$A$1:$A6715,0),MATCH(M5488,shipping_prices!$C$1:$F$1,0))</f>
        <v>8.5</v>
      </c>
      <c r="X5488" s="15" t="str">
        <f t="shared" si="5"/>
        <v>Raymond BuchAuburnNew York</v>
      </c>
      <c r="Y5488" s="15" t="str">
        <f t="shared" si="6"/>
        <v>Low</v>
      </c>
    </row>
    <row r="5489" hidden="1">
      <c r="A5489" s="1">
        <v>42983.0</v>
      </c>
      <c r="B5489" s="2" t="s">
        <v>5947</v>
      </c>
      <c r="C5489" s="2">
        <v>3.0</v>
      </c>
      <c r="D5489" s="2" t="s">
        <v>4774</v>
      </c>
      <c r="E5489" s="2" t="s">
        <v>27</v>
      </c>
      <c r="F5489" s="2" t="s">
        <v>1389</v>
      </c>
      <c r="G5489" s="2" t="s">
        <v>39</v>
      </c>
      <c r="H5489" s="2" t="s">
        <v>526</v>
      </c>
      <c r="I5489" s="2" t="s">
        <v>2958</v>
      </c>
      <c r="J5489" s="2" t="s">
        <v>32</v>
      </c>
      <c r="K5489" s="2" t="s">
        <v>33</v>
      </c>
      <c r="L5489" s="10">
        <v>42990.0</v>
      </c>
      <c r="M5489" s="2" t="s">
        <v>90</v>
      </c>
      <c r="N5489" s="11">
        <v>0.0</v>
      </c>
      <c r="O5489" s="12">
        <v>10.0</v>
      </c>
      <c r="P5489" s="13">
        <v>0.06</v>
      </c>
      <c r="Q5489" s="13">
        <v>162.0</v>
      </c>
      <c r="R5489" s="13">
        <f t="shared" si="1"/>
        <v>162</v>
      </c>
      <c r="S5489" s="14">
        <f t="shared" si="2"/>
        <v>54</v>
      </c>
      <c r="T5489" s="14">
        <f t="shared" si="3"/>
        <v>0.06172839506</v>
      </c>
      <c r="U5489" s="15" t="str">
        <f>vlookup(F5489,'Sub categories'!$A:$C,3,False)</f>
        <v>Storage</v>
      </c>
      <c r="V5489" s="16">
        <f t="shared" si="4"/>
        <v>7</v>
      </c>
      <c r="W5489" s="17">
        <f t="array" ref="W5489">INDEX(shipping_prices!$C$1:$F6716,MATCH(I5489,shipping_prices!$A$1:$A6716,0),MATCH(M5489,shipping_prices!$C$1:$F$1,0))</f>
        <v>8.5</v>
      </c>
      <c r="X5489" s="15" t="str">
        <f t="shared" si="5"/>
        <v>Raymond BuchAuburnNew York</v>
      </c>
      <c r="Y5489" s="15" t="str">
        <f t="shared" si="6"/>
        <v>Low</v>
      </c>
    </row>
    <row r="5490" hidden="1">
      <c r="A5490" s="1">
        <v>42983.0</v>
      </c>
      <c r="B5490" s="2" t="s">
        <v>5947</v>
      </c>
      <c r="C5490" s="2">
        <v>6.0</v>
      </c>
      <c r="D5490" s="2" t="s">
        <v>4774</v>
      </c>
      <c r="E5490" s="2" t="s">
        <v>27</v>
      </c>
      <c r="F5490" s="2" t="s">
        <v>1829</v>
      </c>
      <c r="G5490" s="2" t="s">
        <v>39</v>
      </c>
      <c r="H5490" s="2" t="s">
        <v>789</v>
      </c>
      <c r="I5490" s="2" t="s">
        <v>2958</v>
      </c>
      <c r="J5490" s="2" t="s">
        <v>32</v>
      </c>
      <c r="K5490" s="2" t="s">
        <v>33</v>
      </c>
      <c r="L5490" s="10">
        <v>42990.0</v>
      </c>
      <c r="M5490" s="2" t="s">
        <v>90</v>
      </c>
      <c r="N5490" s="11">
        <v>0.0</v>
      </c>
      <c r="O5490" s="12">
        <v>71.0</v>
      </c>
      <c r="P5490" s="13">
        <v>0.27</v>
      </c>
      <c r="Q5490" s="13">
        <v>264.0</v>
      </c>
      <c r="R5490" s="13">
        <f t="shared" si="1"/>
        <v>264</v>
      </c>
      <c r="S5490" s="14">
        <f t="shared" si="2"/>
        <v>44</v>
      </c>
      <c r="T5490" s="14">
        <f t="shared" si="3"/>
        <v>0.2689393939</v>
      </c>
      <c r="U5490" s="15" t="str">
        <f>vlookup(F5490,'Sub categories'!$A:$C,3,False)</f>
        <v>Art</v>
      </c>
      <c r="V5490" s="16">
        <f t="shared" si="4"/>
        <v>7</v>
      </c>
      <c r="W5490" s="17">
        <f t="array" ref="W5490">INDEX(shipping_prices!$C$1:$F6717,MATCH(I5490,shipping_prices!$A$1:$A6717,0),MATCH(M5490,shipping_prices!$C$1:$F$1,0))</f>
        <v>8.5</v>
      </c>
      <c r="X5490" s="15" t="str">
        <f t="shared" si="5"/>
        <v>Raymond BuchAuburnNew York</v>
      </c>
      <c r="Y5490" s="15" t="str">
        <f t="shared" si="6"/>
        <v>High</v>
      </c>
    </row>
    <row r="5491">
      <c r="A5491" s="1">
        <v>42983.0</v>
      </c>
      <c r="B5491" s="2" t="s">
        <v>5949</v>
      </c>
      <c r="C5491" s="2">
        <v>2.0</v>
      </c>
      <c r="D5491" s="2" t="s">
        <v>2912</v>
      </c>
      <c r="E5491" s="2" t="s">
        <v>49</v>
      </c>
      <c r="F5491" s="2" t="s">
        <v>3016</v>
      </c>
      <c r="G5491" s="2" t="s">
        <v>45</v>
      </c>
      <c r="H5491" s="2" t="s">
        <v>206</v>
      </c>
      <c r="I5491" s="2" t="s">
        <v>158</v>
      </c>
      <c r="J5491" s="2" t="s">
        <v>159</v>
      </c>
      <c r="K5491" s="2" t="s">
        <v>43</v>
      </c>
      <c r="L5491" s="10">
        <v>42991.0</v>
      </c>
      <c r="M5491" s="2" t="s">
        <v>34</v>
      </c>
      <c r="N5491" s="11">
        <v>0.0</v>
      </c>
      <c r="O5491" s="12">
        <v>41.0</v>
      </c>
      <c r="P5491" s="13">
        <v>0.25</v>
      </c>
      <c r="Q5491" s="13">
        <v>164.0</v>
      </c>
      <c r="R5491" s="13">
        <f t="shared" si="1"/>
        <v>164</v>
      </c>
      <c r="S5491" s="14">
        <f t="shared" si="2"/>
        <v>82</v>
      </c>
      <c r="T5491" s="14">
        <f t="shared" si="3"/>
        <v>0.25</v>
      </c>
      <c r="U5491" s="15" t="str">
        <f>vlookup(F5491,'Sub categories'!$A:$C,3,False)</f>
        <v>Bookcases</v>
      </c>
      <c r="V5491" s="16">
        <f t="shared" si="4"/>
        <v>8</v>
      </c>
      <c r="W5491" s="17">
        <f t="array" ref="W5491">INDEX(shipping_prices!$C$1:$F6718,MATCH(I5491,shipping_prices!$A$1:$A6718,0),MATCH(M5491,shipping_prices!$C$1:$F$1,0))</f>
        <v>7</v>
      </c>
      <c r="X5491" s="15" t="str">
        <f t="shared" si="5"/>
        <v>Heather JasSeattleWashington</v>
      </c>
      <c r="Y5491" s="15" t="str">
        <f t="shared" si="6"/>
        <v>High</v>
      </c>
    </row>
    <row r="5492" hidden="1">
      <c r="A5492" s="1">
        <v>42983.0</v>
      </c>
      <c r="B5492" s="2" t="s">
        <v>5950</v>
      </c>
      <c r="C5492" s="2">
        <v>2.0</v>
      </c>
      <c r="D5492" s="2" t="s">
        <v>5176</v>
      </c>
      <c r="E5492" s="2" t="s">
        <v>49</v>
      </c>
      <c r="F5492" s="2" t="s">
        <v>2368</v>
      </c>
      <c r="G5492" s="2" t="s">
        <v>39</v>
      </c>
      <c r="H5492" s="2" t="s">
        <v>51</v>
      </c>
      <c r="I5492" s="2" t="s">
        <v>31</v>
      </c>
      <c r="J5492" s="2" t="s">
        <v>32</v>
      </c>
      <c r="K5492" s="2" t="s">
        <v>33</v>
      </c>
      <c r="L5492" s="10">
        <v>42987.0</v>
      </c>
      <c r="M5492" s="2" t="s">
        <v>142</v>
      </c>
      <c r="N5492" s="11">
        <v>0.0</v>
      </c>
      <c r="O5492" s="12">
        <v>40.0</v>
      </c>
      <c r="P5492" s="13">
        <v>0.49</v>
      </c>
      <c r="Q5492" s="13">
        <v>82.0</v>
      </c>
      <c r="R5492" s="13">
        <f t="shared" si="1"/>
        <v>82</v>
      </c>
      <c r="S5492" s="14">
        <f t="shared" si="2"/>
        <v>41</v>
      </c>
      <c r="T5492" s="14">
        <f t="shared" si="3"/>
        <v>0.487804878</v>
      </c>
      <c r="U5492" s="15" t="str">
        <f>vlookup(F5492,'Sub categories'!$A:$C,3,False)</f>
        <v>Paper</v>
      </c>
      <c r="V5492" s="16">
        <f t="shared" si="4"/>
        <v>4</v>
      </c>
      <c r="W5492" s="17">
        <f t="array" ref="W5492">INDEX(shipping_prices!$C$1:$F6719,MATCH(I5492,shipping_prices!$A$1:$A6719,0),MATCH(M5492,shipping_prices!$C$1:$F$1,0))</f>
        <v>23.55</v>
      </c>
      <c r="X5492" s="15" t="str">
        <f t="shared" si="5"/>
        <v>Bill EplettNew York CityNew York</v>
      </c>
      <c r="Y5492" s="15" t="str">
        <f t="shared" si="6"/>
        <v>Low</v>
      </c>
    </row>
    <row r="5493" hidden="1">
      <c r="A5493" s="1">
        <v>42983.0</v>
      </c>
      <c r="B5493" s="2" t="s">
        <v>5951</v>
      </c>
      <c r="C5493" s="2">
        <v>2.0</v>
      </c>
      <c r="D5493" s="2" t="s">
        <v>478</v>
      </c>
      <c r="E5493" s="2" t="s">
        <v>27</v>
      </c>
      <c r="F5493" s="2" t="s">
        <v>283</v>
      </c>
      <c r="G5493" s="2" t="s">
        <v>39</v>
      </c>
      <c r="H5493" s="2" t="s">
        <v>284</v>
      </c>
      <c r="I5493" s="2" t="s">
        <v>31</v>
      </c>
      <c r="J5493" s="2" t="s">
        <v>32</v>
      </c>
      <c r="K5493" s="2" t="s">
        <v>33</v>
      </c>
      <c r="L5493" s="10">
        <v>42992.0</v>
      </c>
      <c r="M5493" s="2" t="s">
        <v>34</v>
      </c>
      <c r="N5493" s="11">
        <v>0.2</v>
      </c>
      <c r="O5493" s="12">
        <v>184.0</v>
      </c>
      <c r="P5493" s="13">
        <v>0.31</v>
      </c>
      <c r="Q5493" s="13">
        <v>589.0</v>
      </c>
      <c r="R5493" s="13">
        <f t="shared" si="1"/>
        <v>736.25</v>
      </c>
      <c r="S5493" s="14">
        <f t="shared" si="2"/>
        <v>368.125</v>
      </c>
      <c r="T5493" s="14">
        <f t="shared" si="3"/>
        <v>0.3123938879</v>
      </c>
      <c r="U5493" s="15" t="str">
        <f>vlookup(F5493,'Sub categories'!$A:$C,3,False)</f>
        <v>Binders</v>
      </c>
      <c r="V5493" s="16">
        <f t="shared" si="4"/>
        <v>9</v>
      </c>
      <c r="W5493" s="17">
        <f t="array" ref="W5493">INDEX(shipping_prices!$C$1:$F6720,MATCH(I5493,shipping_prices!$A$1:$A6720,0),MATCH(M5493,shipping_prices!$C$1:$F$1,0))</f>
        <v>10.09</v>
      </c>
      <c r="X5493" s="15" t="str">
        <f t="shared" si="5"/>
        <v>Evan HenryNew York CityNew York</v>
      </c>
      <c r="Y5493" s="15" t="str">
        <f t="shared" si="6"/>
        <v>High</v>
      </c>
    </row>
    <row r="5494" hidden="1">
      <c r="A5494" s="1">
        <v>42983.0</v>
      </c>
      <c r="B5494" s="2" t="s">
        <v>5952</v>
      </c>
      <c r="C5494" s="2">
        <v>3.0</v>
      </c>
      <c r="D5494" s="2" t="s">
        <v>3466</v>
      </c>
      <c r="E5494" s="2" t="s">
        <v>27</v>
      </c>
      <c r="F5494" s="2" t="s">
        <v>936</v>
      </c>
      <c r="G5494" s="2" t="s">
        <v>39</v>
      </c>
      <c r="H5494" s="2" t="s">
        <v>79</v>
      </c>
      <c r="I5494" s="2" t="s">
        <v>169</v>
      </c>
      <c r="J5494" s="2" t="s">
        <v>42</v>
      </c>
      <c r="K5494" s="2" t="s">
        <v>43</v>
      </c>
      <c r="L5494" s="10">
        <v>42994.0</v>
      </c>
      <c r="M5494" s="2" t="s">
        <v>34</v>
      </c>
      <c r="N5494" s="11">
        <v>0.0</v>
      </c>
      <c r="O5494" s="12">
        <v>3.0</v>
      </c>
      <c r="P5494" s="13">
        <v>0.17</v>
      </c>
      <c r="Q5494" s="13">
        <v>18.0</v>
      </c>
      <c r="R5494" s="13">
        <f t="shared" si="1"/>
        <v>18</v>
      </c>
      <c r="S5494" s="14">
        <f t="shared" si="2"/>
        <v>6</v>
      </c>
      <c r="T5494" s="14">
        <f t="shared" si="3"/>
        <v>0.1666666667</v>
      </c>
      <c r="U5494" s="15" t="str">
        <f>vlookup(F5494,'Sub categories'!$A:$C,3,False)</f>
        <v>Storage</v>
      </c>
      <c r="V5494" s="16">
        <f t="shared" si="4"/>
        <v>11</v>
      </c>
      <c r="W5494" s="17">
        <f t="array" ref="W5494">INDEX(shipping_prices!$C$1:$F6721,MATCH(I5494,shipping_prices!$A$1:$A6721,0),MATCH(M5494,shipping_prices!$C$1:$F$1,0))</f>
        <v>14.86</v>
      </c>
      <c r="X5494" s="15" t="str">
        <f t="shared" si="5"/>
        <v>Bill DonatelliLos AngelesCalifornia</v>
      </c>
      <c r="Y5494" s="15" t="str">
        <f t="shared" si="6"/>
        <v>Low</v>
      </c>
    </row>
    <row r="5495" hidden="1">
      <c r="A5495" s="1">
        <v>42983.0</v>
      </c>
      <c r="B5495" s="2" t="s">
        <v>5952</v>
      </c>
      <c r="C5495" s="2">
        <v>4.0</v>
      </c>
      <c r="D5495" s="2" t="s">
        <v>3466</v>
      </c>
      <c r="E5495" s="2" t="s">
        <v>27</v>
      </c>
      <c r="F5495" s="2" t="s">
        <v>5953</v>
      </c>
      <c r="G5495" s="2" t="s">
        <v>39</v>
      </c>
      <c r="H5495" s="2" t="s">
        <v>3925</v>
      </c>
      <c r="I5495" s="2" t="s">
        <v>169</v>
      </c>
      <c r="J5495" s="2" t="s">
        <v>42</v>
      </c>
      <c r="K5495" s="2" t="s">
        <v>43</v>
      </c>
      <c r="L5495" s="10">
        <v>42994.0</v>
      </c>
      <c r="M5495" s="2" t="s">
        <v>34</v>
      </c>
      <c r="N5495" s="11">
        <v>0.0</v>
      </c>
      <c r="O5495" s="12">
        <v>18.0</v>
      </c>
      <c r="P5495" s="13">
        <v>0.48</v>
      </c>
      <c r="Q5495" s="13">
        <v>38.0</v>
      </c>
      <c r="R5495" s="13">
        <f t="shared" si="1"/>
        <v>38</v>
      </c>
      <c r="S5495" s="14">
        <f t="shared" si="2"/>
        <v>9.5</v>
      </c>
      <c r="T5495" s="14">
        <f t="shared" si="3"/>
        <v>0.4736842105</v>
      </c>
      <c r="U5495" s="15" t="str">
        <f>vlookup(F5495,'Sub categories'!$A:$C,3,False)</f>
        <v>Paper</v>
      </c>
      <c r="V5495" s="16">
        <f t="shared" si="4"/>
        <v>11</v>
      </c>
      <c r="W5495" s="17">
        <f t="array" ref="W5495">INDEX(shipping_prices!$C$1:$F6722,MATCH(I5495,shipping_prices!$A$1:$A6722,0),MATCH(M5495,shipping_prices!$C$1:$F$1,0))</f>
        <v>14.86</v>
      </c>
      <c r="X5495" s="15" t="str">
        <f t="shared" si="5"/>
        <v>Bill DonatelliLos AngelesCalifornia</v>
      </c>
      <c r="Y5495" s="15" t="str">
        <f t="shared" si="6"/>
        <v>Low</v>
      </c>
    </row>
    <row r="5496" hidden="1">
      <c r="A5496" s="1">
        <v>42983.0</v>
      </c>
      <c r="B5496" s="2" t="s">
        <v>5952</v>
      </c>
      <c r="C5496" s="2">
        <v>3.0</v>
      </c>
      <c r="D5496" s="2" t="s">
        <v>3466</v>
      </c>
      <c r="E5496" s="2" t="s">
        <v>27</v>
      </c>
      <c r="F5496" s="2" t="s">
        <v>1022</v>
      </c>
      <c r="G5496" s="2" t="s">
        <v>29</v>
      </c>
      <c r="H5496" s="2" t="s">
        <v>30</v>
      </c>
      <c r="I5496" s="2" t="s">
        <v>169</v>
      </c>
      <c r="J5496" s="2" t="s">
        <v>42</v>
      </c>
      <c r="K5496" s="2" t="s">
        <v>43</v>
      </c>
      <c r="L5496" s="10">
        <v>42994.0</v>
      </c>
      <c r="M5496" s="2" t="s">
        <v>34</v>
      </c>
      <c r="N5496" s="11">
        <v>0.2</v>
      </c>
      <c r="O5496" s="12">
        <v>10.0</v>
      </c>
      <c r="P5496" s="13">
        <v>0.06</v>
      </c>
      <c r="Q5496" s="13">
        <v>166.0</v>
      </c>
      <c r="R5496" s="13">
        <f t="shared" si="1"/>
        <v>207.5</v>
      </c>
      <c r="S5496" s="14">
        <f t="shared" si="2"/>
        <v>69.16666667</v>
      </c>
      <c r="T5496" s="14">
        <f t="shared" si="3"/>
        <v>0.06024096386</v>
      </c>
      <c r="U5496" s="15" t="str">
        <f>vlookup(F5496,'Sub categories'!$A:$C,3,False)</f>
        <v>Phones</v>
      </c>
      <c r="V5496" s="16">
        <f t="shared" si="4"/>
        <v>11</v>
      </c>
      <c r="W5496" s="17">
        <f t="array" ref="W5496">INDEX(shipping_prices!$C$1:$F6723,MATCH(I5496,shipping_prices!$A$1:$A6723,0),MATCH(M5496,shipping_prices!$C$1:$F$1,0))</f>
        <v>14.86</v>
      </c>
      <c r="X5496" s="15" t="str">
        <f t="shared" si="5"/>
        <v>Bill DonatelliLos AngelesCalifornia</v>
      </c>
      <c r="Y5496" s="15" t="str">
        <f t="shared" si="6"/>
        <v>Low</v>
      </c>
    </row>
    <row r="5497">
      <c r="A5497" s="1">
        <v>42983.0</v>
      </c>
      <c r="B5497" s="2" t="s">
        <v>5952</v>
      </c>
      <c r="C5497" s="2">
        <v>3.0</v>
      </c>
      <c r="D5497" s="2" t="s">
        <v>3466</v>
      </c>
      <c r="E5497" s="2" t="s">
        <v>27</v>
      </c>
      <c r="F5497" s="2" t="s">
        <v>5954</v>
      </c>
      <c r="G5497" s="2" t="s">
        <v>45</v>
      </c>
      <c r="H5497" s="2" t="s">
        <v>306</v>
      </c>
      <c r="I5497" s="2" t="s">
        <v>169</v>
      </c>
      <c r="J5497" s="2" t="s">
        <v>42</v>
      </c>
      <c r="K5497" s="2" t="s">
        <v>43</v>
      </c>
      <c r="L5497" s="10">
        <v>42994.0</v>
      </c>
      <c r="M5497" s="2" t="s">
        <v>34</v>
      </c>
      <c r="N5497" s="11">
        <v>0.0</v>
      </c>
      <c r="O5497" s="12">
        <v>44.0</v>
      </c>
      <c r="P5497" s="13">
        <v>0.14</v>
      </c>
      <c r="Q5497" s="13">
        <v>312.0</v>
      </c>
      <c r="R5497" s="13">
        <f t="shared" si="1"/>
        <v>312</v>
      </c>
      <c r="S5497" s="14">
        <f t="shared" si="2"/>
        <v>104</v>
      </c>
      <c r="T5497" s="14">
        <f t="shared" si="3"/>
        <v>0.141025641</v>
      </c>
      <c r="U5497" s="15" t="str">
        <f>vlookup(F5497,'Sub categories'!$A:$C,3,False)</f>
        <v>Furnishings</v>
      </c>
      <c r="V5497" s="16">
        <f t="shared" si="4"/>
        <v>11</v>
      </c>
      <c r="W5497" s="17">
        <f t="array" ref="W5497">INDEX(shipping_prices!$C$1:$F6724,MATCH(I5497,shipping_prices!$A$1:$A6724,0),MATCH(M5497,shipping_prices!$C$1:$F$1,0))</f>
        <v>14.86</v>
      </c>
      <c r="X5497" s="15" t="str">
        <f t="shared" si="5"/>
        <v>Bill DonatelliLos AngelesCalifornia</v>
      </c>
      <c r="Y5497" s="15" t="str">
        <f t="shared" si="6"/>
        <v>High</v>
      </c>
    </row>
    <row r="5498" hidden="1">
      <c r="A5498" s="1">
        <v>42983.0</v>
      </c>
      <c r="B5498" s="2" t="s">
        <v>5955</v>
      </c>
      <c r="C5498" s="2">
        <v>2.0</v>
      </c>
      <c r="D5498" s="2" t="s">
        <v>971</v>
      </c>
      <c r="E5498" s="2" t="s">
        <v>27</v>
      </c>
      <c r="F5498" s="2" t="s">
        <v>1878</v>
      </c>
      <c r="G5498" s="2" t="s">
        <v>39</v>
      </c>
      <c r="H5498" s="2" t="s">
        <v>216</v>
      </c>
      <c r="I5498" s="2" t="s">
        <v>3726</v>
      </c>
      <c r="J5498" s="2" t="s">
        <v>97</v>
      </c>
      <c r="K5498" s="2" t="s">
        <v>77</v>
      </c>
      <c r="L5498" s="10">
        <v>42985.0</v>
      </c>
      <c r="M5498" s="2" t="s">
        <v>34</v>
      </c>
      <c r="N5498" s="11">
        <v>0.0</v>
      </c>
      <c r="O5498" s="12">
        <v>4.0</v>
      </c>
      <c r="P5498" s="13">
        <v>0.3</v>
      </c>
      <c r="Q5498" s="13">
        <v>12.0</v>
      </c>
      <c r="R5498" s="13">
        <f t="shared" si="1"/>
        <v>12</v>
      </c>
      <c r="S5498" s="14">
        <f t="shared" si="2"/>
        <v>6</v>
      </c>
      <c r="T5498" s="14">
        <f t="shared" si="3"/>
        <v>0.3333333333</v>
      </c>
      <c r="U5498" s="15" t="str">
        <f>vlookup(F5498,'Sub categories'!$A:$C,3,False)</f>
        <v>Art</v>
      </c>
      <c r="V5498" s="16">
        <f t="shared" si="4"/>
        <v>2</v>
      </c>
      <c r="W5498" s="17">
        <f t="array" ref="W5498">INDEX(shipping_prices!$C$1:$F6725,MATCH(I5498,shipping_prices!$A$1:$A6725,0),MATCH(M5498,shipping_prices!$C$1:$F$1,0))</f>
        <v>10.49</v>
      </c>
      <c r="X5498" s="15" t="str">
        <f t="shared" si="5"/>
        <v>Jason Fortune-Sterling HeightsMichigan</v>
      </c>
      <c r="Y5498" s="15" t="str">
        <f t="shared" si="6"/>
        <v>Low</v>
      </c>
    </row>
    <row r="5499" hidden="1">
      <c r="A5499" s="1">
        <v>42983.0</v>
      </c>
      <c r="B5499" s="2" t="s">
        <v>5956</v>
      </c>
      <c r="C5499" s="2">
        <v>5.0</v>
      </c>
      <c r="D5499" s="2" t="s">
        <v>5337</v>
      </c>
      <c r="E5499" s="2" t="s">
        <v>27</v>
      </c>
      <c r="F5499" s="2" t="s">
        <v>5957</v>
      </c>
      <c r="G5499" s="2" t="s">
        <v>39</v>
      </c>
      <c r="H5499" s="2" t="s">
        <v>79</v>
      </c>
      <c r="I5499" s="2" t="s">
        <v>158</v>
      </c>
      <c r="J5499" s="2" t="s">
        <v>159</v>
      </c>
      <c r="K5499" s="2" t="s">
        <v>43</v>
      </c>
      <c r="L5499" s="10">
        <v>42987.0</v>
      </c>
      <c r="M5499" s="2" t="s">
        <v>34</v>
      </c>
      <c r="N5499" s="11">
        <v>0.0</v>
      </c>
      <c r="O5499" s="12">
        <v>27.0</v>
      </c>
      <c r="P5499" s="13">
        <v>0.49</v>
      </c>
      <c r="Q5499" s="13">
        <v>55.0</v>
      </c>
      <c r="R5499" s="13">
        <f t="shared" si="1"/>
        <v>55</v>
      </c>
      <c r="S5499" s="14">
        <f t="shared" si="2"/>
        <v>11</v>
      </c>
      <c r="T5499" s="14">
        <f t="shared" si="3"/>
        <v>0.4909090909</v>
      </c>
      <c r="U5499" s="15" t="str">
        <f>vlookup(F5499,'Sub categories'!$A:$C,3,False)</f>
        <v>Envelopes</v>
      </c>
      <c r="V5499" s="16">
        <f t="shared" si="4"/>
        <v>4</v>
      </c>
      <c r="W5499" s="17">
        <f t="array" ref="W5499">INDEX(shipping_prices!$C$1:$F6726,MATCH(I5499,shipping_prices!$A$1:$A6726,0),MATCH(M5499,shipping_prices!$C$1:$F$1,0))</f>
        <v>7</v>
      </c>
      <c r="X5499" s="15" t="str">
        <f t="shared" si="5"/>
        <v>Jill MatthiasSeattleWashington</v>
      </c>
      <c r="Y5499" s="15" t="str">
        <f t="shared" si="6"/>
        <v>Low</v>
      </c>
    </row>
    <row r="5500">
      <c r="A5500" s="1">
        <v>42983.0</v>
      </c>
      <c r="B5500" s="2" t="s">
        <v>5958</v>
      </c>
      <c r="C5500" s="2">
        <v>4.0</v>
      </c>
      <c r="D5500" s="2" t="s">
        <v>1799</v>
      </c>
      <c r="E5500" s="2" t="s">
        <v>27</v>
      </c>
      <c r="F5500" s="2" t="s">
        <v>3527</v>
      </c>
      <c r="G5500" s="2" t="s">
        <v>45</v>
      </c>
      <c r="H5500" s="2" t="s">
        <v>1709</v>
      </c>
      <c r="I5500" s="2" t="s">
        <v>5959</v>
      </c>
      <c r="J5500" s="2" t="s">
        <v>1343</v>
      </c>
      <c r="K5500" s="2" t="s">
        <v>43</v>
      </c>
      <c r="L5500" s="10">
        <v>42985.0</v>
      </c>
      <c r="M5500" s="2" t="s">
        <v>34</v>
      </c>
      <c r="N5500" s="11">
        <v>0.2</v>
      </c>
      <c r="O5500" s="12">
        <v>3.0</v>
      </c>
      <c r="P5500" s="13">
        <v>0.26</v>
      </c>
      <c r="Q5500" s="13">
        <v>12.0</v>
      </c>
      <c r="R5500" s="13">
        <f t="shared" si="1"/>
        <v>15</v>
      </c>
      <c r="S5500" s="14">
        <f t="shared" si="2"/>
        <v>3.75</v>
      </c>
      <c r="T5500" s="14">
        <f t="shared" si="3"/>
        <v>0.25</v>
      </c>
      <c r="U5500" s="15" t="str">
        <f>vlookup(F5500,'Sub categories'!$A:$C,3,False)</f>
        <v>Furnishings</v>
      </c>
      <c r="V5500" s="16">
        <f t="shared" si="4"/>
        <v>2</v>
      </c>
      <c r="W5500" s="17">
        <f t="array" ref="W5500">INDEX(shipping_prices!$C$1:$F6727,MATCH(I5500,shipping_prices!$A$1:$A6727,0),MATCH(M5500,shipping_prices!$C$1:$F$1,0))</f>
        <v>7.73</v>
      </c>
      <c r="X5500" s="15" t="str">
        <f t="shared" si="5"/>
        <v>Sue Ann ReedRedmondOregon</v>
      </c>
      <c r="Y5500" s="15" t="str">
        <f t="shared" si="6"/>
        <v>Low</v>
      </c>
    </row>
    <row r="5501">
      <c r="A5501" s="1">
        <v>42983.0</v>
      </c>
      <c r="B5501" s="2" t="s">
        <v>5958</v>
      </c>
      <c r="C5501" s="2">
        <v>1.0</v>
      </c>
      <c r="D5501" s="2" t="s">
        <v>1799</v>
      </c>
      <c r="E5501" s="2" t="s">
        <v>27</v>
      </c>
      <c r="F5501" s="2" t="s">
        <v>706</v>
      </c>
      <c r="G5501" s="2" t="s">
        <v>45</v>
      </c>
      <c r="H5501" s="2" t="s">
        <v>707</v>
      </c>
      <c r="I5501" s="2" t="s">
        <v>5959</v>
      </c>
      <c r="J5501" s="2" t="s">
        <v>1343</v>
      </c>
      <c r="K5501" s="2" t="s">
        <v>43</v>
      </c>
      <c r="L5501" s="10">
        <v>42985.0</v>
      </c>
      <c r="M5501" s="2" t="s">
        <v>34</v>
      </c>
      <c r="N5501" s="11">
        <v>0.2</v>
      </c>
      <c r="O5501" s="12">
        <v>5.0</v>
      </c>
      <c r="P5501" s="13">
        <v>0.21</v>
      </c>
      <c r="Q5501" s="13">
        <v>23.0</v>
      </c>
      <c r="R5501" s="13">
        <f t="shared" si="1"/>
        <v>28.75</v>
      </c>
      <c r="S5501" s="14">
        <f t="shared" si="2"/>
        <v>28.75</v>
      </c>
      <c r="T5501" s="14">
        <f t="shared" si="3"/>
        <v>0.2173913043</v>
      </c>
      <c r="U5501" s="15" t="str">
        <f>vlookup(F5501,'Sub categories'!$A:$C,3,False)</f>
        <v>Furnishings</v>
      </c>
      <c r="V5501" s="16">
        <f t="shared" si="4"/>
        <v>2</v>
      </c>
      <c r="W5501" s="17">
        <f t="array" ref="W5501">INDEX(shipping_prices!$C$1:$F6728,MATCH(I5501,shipping_prices!$A$1:$A6728,0),MATCH(M5501,shipping_prices!$C$1:$F$1,0))</f>
        <v>7.73</v>
      </c>
      <c r="X5501" s="15" t="str">
        <f t="shared" si="5"/>
        <v>Sue Ann ReedRedmondOregon</v>
      </c>
      <c r="Y5501" s="15" t="str">
        <f t="shared" si="6"/>
        <v>Low</v>
      </c>
    </row>
    <row r="5502" hidden="1">
      <c r="A5502" s="1">
        <v>42983.0</v>
      </c>
      <c r="B5502" s="2" t="s">
        <v>5958</v>
      </c>
      <c r="C5502" s="2">
        <v>10.0</v>
      </c>
      <c r="D5502" s="2" t="s">
        <v>1799</v>
      </c>
      <c r="E5502" s="2" t="s">
        <v>27</v>
      </c>
      <c r="F5502" s="2" t="s">
        <v>3765</v>
      </c>
      <c r="G5502" s="2" t="s">
        <v>39</v>
      </c>
      <c r="H5502" s="2" t="s">
        <v>193</v>
      </c>
      <c r="I5502" s="2" t="s">
        <v>5959</v>
      </c>
      <c r="J5502" s="2" t="s">
        <v>1343</v>
      </c>
      <c r="K5502" s="2" t="s">
        <v>43</v>
      </c>
      <c r="L5502" s="10">
        <v>42985.0</v>
      </c>
      <c r="M5502" s="2" t="s">
        <v>34</v>
      </c>
      <c r="N5502" s="11">
        <v>0.7</v>
      </c>
      <c r="O5502" s="12">
        <v>-25.0</v>
      </c>
      <c r="P5502" s="13">
        <v>-0.8</v>
      </c>
      <c r="Q5502" s="13">
        <v>31.0</v>
      </c>
      <c r="R5502" s="13">
        <f t="shared" si="1"/>
        <v>103.3333333</v>
      </c>
      <c r="S5502" s="14">
        <f t="shared" si="2"/>
        <v>10.33333333</v>
      </c>
      <c r="T5502" s="14">
        <f t="shared" si="3"/>
        <v>-0.8064516129</v>
      </c>
      <c r="U5502" s="15" t="str">
        <f>vlookup(F5502,'Sub categories'!$A:$C,3,False)</f>
        <v>Binders</v>
      </c>
      <c r="V5502" s="16">
        <f t="shared" si="4"/>
        <v>2</v>
      </c>
      <c r="W5502" s="17">
        <f t="array" ref="W5502">INDEX(shipping_prices!$C$1:$F6729,MATCH(I5502,shipping_prices!$A$1:$A6729,0),MATCH(M5502,shipping_prices!$C$1:$F$1,0))</f>
        <v>7.73</v>
      </c>
      <c r="X5502" s="15" t="str">
        <f t="shared" si="5"/>
        <v>Sue Ann ReedRedmondOregon</v>
      </c>
      <c r="Y5502" s="15" t="str">
        <f t="shared" si="6"/>
        <v>loss</v>
      </c>
    </row>
    <row r="5503" hidden="1">
      <c r="A5503" s="1">
        <v>42983.0</v>
      </c>
      <c r="B5503" s="2" t="s">
        <v>5960</v>
      </c>
      <c r="C5503" s="2">
        <v>2.0</v>
      </c>
      <c r="D5503" s="2" t="s">
        <v>5961</v>
      </c>
      <c r="E5503" s="2" t="s">
        <v>27</v>
      </c>
      <c r="F5503" s="2" t="s">
        <v>601</v>
      </c>
      <c r="G5503" s="2" t="s">
        <v>39</v>
      </c>
      <c r="H5503" s="2" t="s">
        <v>79</v>
      </c>
      <c r="I5503" s="2" t="s">
        <v>31</v>
      </c>
      <c r="J5503" s="2" t="s">
        <v>32</v>
      </c>
      <c r="K5503" s="2" t="s">
        <v>33</v>
      </c>
      <c r="L5503" s="10">
        <v>42993.0</v>
      </c>
      <c r="M5503" s="2" t="s">
        <v>34</v>
      </c>
      <c r="N5503" s="11">
        <v>0.0</v>
      </c>
      <c r="O5503" s="12">
        <v>7.0</v>
      </c>
      <c r="P5503" s="13">
        <v>0.5</v>
      </c>
      <c r="Q5503" s="13">
        <v>13.0</v>
      </c>
      <c r="R5503" s="13">
        <f t="shared" si="1"/>
        <v>13</v>
      </c>
      <c r="S5503" s="14">
        <f t="shared" si="2"/>
        <v>6.5</v>
      </c>
      <c r="T5503" s="14">
        <f t="shared" si="3"/>
        <v>0.5384615385</v>
      </c>
      <c r="U5503" s="15" t="str">
        <f>vlookup(F5503,'Sub categories'!$A:$C,3,False)</f>
        <v>Paper</v>
      </c>
      <c r="V5503" s="16">
        <f t="shared" si="4"/>
        <v>10</v>
      </c>
      <c r="W5503" s="17">
        <f t="array" ref="W5503">INDEX(shipping_prices!$C$1:$F6730,MATCH(I5503,shipping_prices!$A$1:$A6730,0),MATCH(M5503,shipping_prices!$C$1:$F$1,0))</f>
        <v>10.09</v>
      </c>
      <c r="X5503" s="15" t="str">
        <f t="shared" si="5"/>
        <v>Janet MartinNew York CityNew York</v>
      </c>
      <c r="Y5503" s="15" t="str">
        <f t="shared" si="6"/>
        <v>Low</v>
      </c>
    </row>
    <row r="5504" hidden="1">
      <c r="A5504" s="1">
        <v>42983.0</v>
      </c>
      <c r="B5504" s="2" t="s">
        <v>5960</v>
      </c>
      <c r="C5504" s="2">
        <v>5.0</v>
      </c>
      <c r="D5504" s="2" t="s">
        <v>5961</v>
      </c>
      <c r="E5504" s="2" t="s">
        <v>27</v>
      </c>
      <c r="F5504" s="2" t="s">
        <v>483</v>
      </c>
      <c r="G5504" s="2" t="s">
        <v>39</v>
      </c>
      <c r="H5504" s="2" t="s">
        <v>146</v>
      </c>
      <c r="I5504" s="2" t="s">
        <v>31</v>
      </c>
      <c r="J5504" s="2" t="s">
        <v>32</v>
      </c>
      <c r="K5504" s="2" t="s">
        <v>33</v>
      </c>
      <c r="L5504" s="10">
        <v>42993.0</v>
      </c>
      <c r="M5504" s="2" t="s">
        <v>34</v>
      </c>
      <c r="N5504" s="11">
        <v>0.2</v>
      </c>
      <c r="O5504" s="12">
        <v>9.0</v>
      </c>
      <c r="P5504" s="13">
        <v>0.31</v>
      </c>
      <c r="Q5504" s="13">
        <v>30.0</v>
      </c>
      <c r="R5504" s="13">
        <f t="shared" si="1"/>
        <v>37.5</v>
      </c>
      <c r="S5504" s="14">
        <f t="shared" si="2"/>
        <v>7.5</v>
      </c>
      <c r="T5504" s="14">
        <f t="shared" si="3"/>
        <v>0.3</v>
      </c>
      <c r="U5504" s="15" t="str">
        <f>vlookup(F5504,'Sub categories'!$A:$C,3,False)</f>
        <v>Binders</v>
      </c>
      <c r="V5504" s="16">
        <f t="shared" si="4"/>
        <v>10</v>
      </c>
      <c r="W5504" s="17">
        <f t="array" ref="W5504">INDEX(shipping_prices!$C$1:$F6731,MATCH(I5504,shipping_prices!$A$1:$A6731,0),MATCH(M5504,shipping_prices!$C$1:$F$1,0))</f>
        <v>10.09</v>
      </c>
      <c r="X5504" s="15" t="str">
        <f t="shared" si="5"/>
        <v>Janet MartinNew York CityNew York</v>
      </c>
      <c r="Y5504" s="15" t="str">
        <f t="shared" si="6"/>
        <v>Low</v>
      </c>
    </row>
    <row r="5505" hidden="1">
      <c r="A5505" s="1">
        <v>42983.0</v>
      </c>
      <c r="B5505" s="2" t="s">
        <v>5960</v>
      </c>
      <c r="C5505" s="2">
        <v>7.0</v>
      </c>
      <c r="D5505" s="2" t="s">
        <v>5961</v>
      </c>
      <c r="E5505" s="2" t="s">
        <v>27</v>
      </c>
      <c r="F5505" s="2" t="s">
        <v>356</v>
      </c>
      <c r="G5505" s="2" t="s">
        <v>39</v>
      </c>
      <c r="H5505" s="2" t="s">
        <v>182</v>
      </c>
      <c r="I5505" s="2" t="s">
        <v>31</v>
      </c>
      <c r="J5505" s="2" t="s">
        <v>32</v>
      </c>
      <c r="K5505" s="2" t="s">
        <v>33</v>
      </c>
      <c r="L5505" s="10">
        <v>42993.0</v>
      </c>
      <c r="M5505" s="2" t="s">
        <v>34</v>
      </c>
      <c r="N5505" s="11">
        <v>0.2</v>
      </c>
      <c r="O5505" s="12">
        <v>15.0</v>
      </c>
      <c r="P5505" s="13">
        <v>0.36</v>
      </c>
      <c r="Q5505" s="13">
        <v>41.0</v>
      </c>
      <c r="R5505" s="13">
        <f t="shared" si="1"/>
        <v>51.25</v>
      </c>
      <c r="S5505" s="14">
        <f t="shared" si="2"/>
        <v>7.321428571</v>
      </c>
      <c r="T5505" s="14">
        <f t="shared" si="3"/>
        <v>0.3658536585</v>
      </c>
      <c r="U5505" s="15" t="str">
        <f>vlookup(F5505,'Sub categories'!$A:$C,3,False)</f>
        <v>Binders</v>
      </c>
      <c r="V5505" s="16">
        <f t="shared" si="4"/>
        <v>10</v>
      </c>
      <c r="W5505" s="17">
        <f t="array" ref="W5505">INDEX(shipping_prices!$C$1:$F6732,MATCH(I5505,shipping_prices!$A$1:$A6732,0),MATCH(M5505,shipping_prices!$C$1:$F$1,0))</f>
        <v>10.09</v>
      </c>
      <c r="X5505" s="15" t="str">
        <f t="shared" si="5"/>
        <v>Janet MartinNew York CityNew York</v>
      </c>
      <c r="Y5505" s="15" t="str">
        <f t="shared" si="6"/>
        <v>Low</v>
      </c>
    </row>
    <row r="5506">
      <c r="A5506" s="1">
        <v>42983.0</v>
      </c>
      <c r="B5506" s="2" t="s">
        <v>5960</v>
      </c>
      <c r="C5506" s="2">
        <v>8.0</v>
      </c>
      <c r="D5506" s="2" t="s">
        <v>5961</v>
      </c>
      <c r="E5506" s="2" t="s">
        <v>27</v>
      </c>
      <c r="F5506" s="2" t="s">
        <v>4018</v>
      </c>
      <c r="G5506" s="2" t="s">
        <v>45</v>
      </c>
      <c r="H5506" s="2" t="s">
        <v>485</v>
      </c>
      <c r="I5506" s="2" t="s">
        <v>31</v>
      </c>
      <c r="J5506" s="2" t="s">
        <v>32</v>
      </c>
      <c r="K5506" s="2" t="s">
        <v>33</v>
      </c>
      <c r="L5506" s="10">
        <v>42993.0</v>
      </c>
      <c r="M5506" s="2" t="s">
        <v>34</v>
      </c>
      <c r="N5506" s="11">
        <v>0.0</v>
      </c>
      <c r="O5506" s="12">
        <v>124.0</v>
      </c>
      <c r="P5506" s="13">
        <v>0.3</v>
      </c>
      <c r="Q5506" s="13">
        <v>414.0</v>
      </c>
      <c r="R5506" s="13">
        <f t="shared" si="1"/>
        <v>414</v>
      </c>
      <c r="S5506" s="14">
        <f t="shared" si="2"/>
        <v>51.75</v>
      </c>
      <c r="T5506" s="14">
        <f t="shared" si="3"/>
        <v>0.2995169082</v>
      </c>
      <c r="U5506" s="15" t="str">
        <f>vlookup(F5506,'Sub categories'!$A:$C,3,False)</f>
        <v>Furnishings</v>
      </c>
      <c r="V5506" s="16">
        <f t="shared" si="4"/>
        <v>10</v>
      </c>
      <c r="W5506" s="17">
        <f t="array" ref="W5506">INDEX(shipping_prices!$C$1:$F6733,MATCH(I5506,shipping_prices!$A$1:$A6733,0),MATCH(M5506,shipping_prices!$C$1:$F$1,0))</f>
        <v>10.09</v>
      </c>
      <c r="X5506" s="15" t="str">
        <f t="shared" si="5"/>
        <v>Janet MartinNew York CityNew York</v>
      </c>
      <c r="Y5506" s="15" t="str">
        <f t="shared" si="6"/>
        <v>High</v>
      </c>
    </row>
    <row r="5507" hidden="1">
      <c r="A5507" s="1">
        <v>42983.0</v>
      </c>
      <c r="B5507" s="2" t="s">
        <v>5962</v>
      </c>
      <c r="C5507" s="2">
        <v>1.0</v>
      </c>
      <c r="D5507" s="2" t="s">
        <v>4209</v>
      </c>
      <c r="E5507" s="2" t="s">
        <v>27</v>
      </c>
      <c r="F5507" s="2" t="s">
        <v>647</v>
      </c>
      <c r="G5507" s="2" t="s">
        <v>39</v>
      </c>
      <c r="H5507" s="2" t="s">
        <v>51</v>
      </c>
      <c r="I5507" s="2" t="s">
        <v>3361</v>
      </c>
      <c r="J5507" s="2" t="s">
        <v>3362</v>
      </c>
      <c r="K5507" s="2" t="s">
        <v>77</v>
      </c>
      <c r="L5507" s="10">
        <v>42983.0</v>
      </c>
      <c r="M5507" s="2" t="s">
        <v>469</v>
      </c>
      <c r="N5507" s="11">
        <v>0.0</v>
      </c>
      <c r="O5507" s="12">
        <v>3.0</v>
      </c>
      <c r="P5507" s="13">
        <v>0.48</v>
      </c>
      <c r="Q5507" s="13">
        <v>6.0</v>
      </c>
      <c r="R5507" s="13">
        <f t="shared" si="1"/>
        <v>6</v>
      </c>
      <c r="S5507" s="14">
        <f t="shared" si="2"/>
        <v>6</v>
      </c>
      <c r="T5507" s="14">
        <f t="shared" si="3"/>
        <v>0.5</v>
      </c>
      <c r="U5507" s="15" t="str">
        <f>vlookup(F5507,'Sub categories'!$A:$C,3,False)</f>
        <v>Paper</v>
      </c>
      <c r="V5507" s="16">
        <f t="shared" si="4"/>
        <v>0</v>
      </c>
      <c r="W5507" s="17">
        <f t="array" ref="W5507">INDEX(shipping_prices!$C$1:$F6734,MATCH(I5507,shipping_prices!$A$1:$A6734,0),MATCH(M5507,shipping_prices!$C$1:$F$1,0))</f>
        <v>50.11</v>
      </c>
      <c r="X5507" s="15" t="str">
        <f t="shared" si="5"/>
        <v>Lena CacioppoDes MoinesIowa</v>
      </c>
      <c r="Y5507" s="15" t="str">
        <f t="shared" si="6"/>
        <v>Low</v>
      </c>
    </row>
    <row r="5508">
      <c r="A5508" s="1">
        <v>42983.0</v>
      </c>
      <c r="B5508" s="2" t="s">
        <v>5963</v>
      </c>
      <c r="C5508" s="2">
        <v>2.0</v>
      </c>
      <c r="D5508" s="2" t="s">
        <v>5964</v>
      </c>
      <c r="E5508" s="2" t="s">
        <v>27</v>
      </c>
      <c r="F5508" s="2" t="s">
        <v>2383</v>
      </c>
      <c r="G5508" s="2" t="s">
        <v>45</v>
      </c>
      <c r="H5508" s="2" t="s">
        <v>130</v>
      </c>
      <c r="I5508" s="2" t="s">
        <v>1135</v>
      </c>
      <c r="J5508" s="2" t="s">
        <v>141</v>
      </c>
      <c r="K5508" s="2" t="s">
        <v>77</v>
      </c>
      <c r="L5508" s="10">
        <v>42986.0</v>
      </c>
      <c r="M5508" s="2" t="s">
        <v>90</v>
      </c>
      <c r="N5508" s="11">
        <v>0.6</v>
      </c>
      <c r="O5508" s="12">
        <v>-32.0</v>
      </c>
      <c r="P5508" s="13">
        <v>-1.05</v>
      </c>
      <c r="Q5508" s="13">
        <v>30.0</v>
      </c>
      <c r="R5508" s="13">
        <f t="shared" si="1"/>
        <v>75</v>
      </c>
      <c r="S5508" s="14">
        <f t="shared" si="2"/>
        <v>37.5</v>
      </c>
      <c r="T5508" s="14">
        <f t="shared" si="3"/>
        <v>-1.066666667</v>
      </c>
      <c r="U5508" s="15" t="str">
        <f>vlookup(F5508,'Sub categories'!$A:$C,3,False)</f>
        <v>Furnishings</v>
      </c>
      <c r="V5508" s="16">
        <f t="shared" si="4"/>
        <v>3</v>
      </c>
      <c r="W5508" s="17">
        <f t="array" ref="W5508">INDEX(shipping_prices!$C$1:$F6735,MATCH(I5508,shipping_prices!$A$1:$A6735,0),MATCH(M5508,shipping_prices!$C$1:$F$1,0))</f>
        <v>5.28</v>
      </c>
      <c r="X5508" s="15" t="str">
        <f t="shared" si="5"/>
        <v>Rob BeeghlySaint CharlesIllinois</v>
      </c>
      <c r="Y5508" s="15" t="str">
        <f t="shared" si="6"/>
        <v>loss</v>
      </c>
    </row>
    <row r="5509">
      <c r="A5509" s="1">
        <v>42983.0</v>
      </c>
      <c r="B5509" s="2" t="s">
        <v>5965</v>
      </c>
      <c r="C5509" s="2">
        <v>4.0</v>
      </c>
      <c r="D5509" s="2" t="s">
        <v>2148</v>
      </c>
      <c r="E5509" s="2" t="s">
        <v>27</v>
      </c>
      <c r="F5509" s="2" t="s">
        <v>3144</v>
      </c>
      <c r="G5509" s="2" t="s">
        <v>45</v>
      </c>
      <c r="H5509" s="2" t="s">
        <v>707</v>
      </c>
      <c r="I5509" s="2" t="s">
        <v>217</v>
      </c>
      <c r="J5509" s="2" t="s">
        <v>282</v>
      </c>
      <c r="K5509" s="2" t="s">
        <v>77</v>
      </c>
      <c r="L5509" s="10">
        <v>42990.0</v>
      </c>
      <c r="M5509" s="2" t="s">
        <v>34</v>
      </c>
      <c r="N5509" s="11">
        <v>0.0</v>
      </c>
      <c r="O5509" s="12">
        <v>22.0</v>
      </c>
      <c r="P5509" s="13">
        <v>0.31</v>
      </c>
      <c r="Q5509" s="13">
        <v>71.0</v>
      </c>
      <c r="R5509" s="13">
        <f t="shared" si="1"/>
        <v>71</v>
      </c>
      <c r="S5509" s="14">
        <f t="shared" si="2"/>
        <v>17.75</v>
      </c>
      <c r="T5509" s="14">
        <f t="shared" si="3"/>
        <v>0.3098591549</v>
      </c>
      <c r="U5509" s="15" t="str">
        <f>vlookup(F5509,'Sub categories'!$A:$C,3,False)</f>
        <v>Furnishings</v>
      </c>
      <c r="V5509" s="16">
        <f t="shared" si="4"/>
        <v>7</v>
      </c>
      <c r="W5509" s="17">
        <f t="array" ref="W5509">INDEX(shipping_prices!$C$1:$F6736,MATCH(I5509,shipping_prices!$A$1:$A6736,0),MATCH(M5509,shipping_prices!$C$1:$F$1,0))</f>
        <v>12.51</v>
      </c>
      <c r="X5509" s="15" t="str">
        <f t="shared" si="5"/>
        <v>Zuschuss DonatelliRichmondIndiana</v>
      </c>
      <c r="Y5509" s="15" t="str">
        <f t="shared" si="6"/>
        <v>Low</v>
      </c>
    </row>
    <row r="5510" hidden="1">
      <c r="A5510" s="1">
        <v>42983.0</v>
      </c>
      <c r="B5510" s="2" t="s">
        <v>5965</v>
      </c>
      <c r="C5510" s="2">
        <v>4.0</v>
      </c>
      <c r="D5510" s="2" t="s">
        <v>2148</v>
      </c>
      <c r="E5510" s="2" t="s">
        <v>27</v>
      </c>
      <c r="F5510" s="2" t="s">
        <v>1541</v>
      </c>
      <c r="G5510" s="2" t="s">
        <v>29</v>
      </c>
      <c r="H5510" s="2" t="s">
        <v>431</v>
      </c>
      <c r="I5510" s="2" t="s">
        <v>217</v>
      </c>
      <c r="J5510" s="2" t="s">
        <v>282</v>
      </c>
      <c r="K5510" s="2" t="s">
        <v>77</v>
      </c>
      <c r="L5510" s="10">
        <v>42990.0</v>
      </c>
      <c r="M5510" s="2" t="s">
        <v>34</v>
      </c>
      <c r="N5510" s="11">
        <v>0.0</v>
      </c>
      <c r="O5510" s="12">
        <v>125.0</v>
      </c>
      <c r="P5510" s="13">
        <v>0.48</v>
      </c>
      <c r="Q5510" s="13">
        <v>260.0</v>
      </c>
      <c r="R5510" s="13">
        <f t="shared" si="1"/>
        <v>260</v>
      </c>
      <c r="S5510" s="14">
        <f t="shared" si="2"/>
        <v>65</v>
      </c>
      <c r="T5510" s="14">
        <f t="shared" si="3"/>
        <v>0.4807692308</v>
      </c>
      <c r="U5510" s="15" t="str">
        <f>vlookup(F5510,'Sub categories'!$A:$C,3,False)</f>
        <v>Phones</v>
      </c>
      <c r="V5510" s="16">
        <f t="shared" si="4"/>
        <v>7</v>
      </c>
      <c r="W5510" s="17">
        <f t="array" ref="W5510">INDEX(shipping_prices!$C$1:$F6737,MATCH(I5510,shipping_prices!$A$1:$A6737,0),MATCH(M5510,shipping_prices!$C$1:$F$1,0))</f>
        <v>12.51</v>
      </c>
      <c r="X5510" s="15" t="str">
        <f t="shared" si="5"/>
        <v>Zuschuss DonatelliRichmondIndiana</v>
      </c>
      <c r="Y5510" s="15" t="str">
        <f t="shared" si="6"/>
        <v>High</v>
      </c>
    </row>
    <row r="5511" hidden="1">
      <c r="A5511" s="1">
        <v>42983.0</v>
      </c>
      <c r="B5511" s="2" t="s">
        <v>5966</v>
      </c>
      <c r="C5511" s="2">
        <v>3.0</v>
      </c>
      <c r="D5511" s="2" t="s">
        <v>2461</v>
      </c>
      <c r="E5511" s="2" t="s">
        <v>27</v>
      </c>
      <c r="F5511" s="2" t="s">
        <v>2160</v>
      </c>
      <c r="G5511" s="2" t="s">
        <v>29</v>
      </c>
      <c r="H5511" s="2" t="s">
        <v>431</v>
      </c>
      <c r="I5511" s="2" t="s">
        <v>3401</v>
      </c>
      <c r="J5511" s="2" t="s">
        <v>282</v>
      </c>
      <c r="K5511" s="2" t="s">
        <v>77</v>
      </c>
      <c r="L5511" s="10">
        <v>42995.0</v>
      </c>
      <c r="M5511" s="2" t="s">
        <v>90</v>
      </c>
      <c r="N5511" s="11">
        <v>0.0</v>
      </c>
      <c r="O5511" s="12">
        <v>38.0</v>
      </c>
      <c r="P5511" s="13">
        <v>0.28</v>
      </c>
      <c r="Q5511" s="13">
        <v>135.0</v>
      </c>
      <c r="R5511" s="13">
        <f t="shared" si="1"/>
        <v>135</v>
      </c>
      <c r="S5511" s="14">
        <f t="shared" si="2"/>
        <v>45</v>
      </c>
      <c r="T5511" s="14">
        <f t="shared" si="3"/>
        <v>0.2814814815</v>
      </c>
      <c r="U5511" s="15" t="str">
        <f>vlookup(F5511,'Sub categories'!$A:$C,3,False)</f>
        <v>Phones</v>
      </c>
      <c r="V5511" s="16">
        <f t="shared" si="4"/>
        <v>12</v>
      </c>
      <c r="W5511" s="17">
        <f t="array" ref="W5511">INDEX(shipping_prices!$C$1:$F6738,MATCH(I5511,shipping_prices!$A$1:$A6738,0),MATCH(M5511,shipping_prices!$C$1:$F$1,0))</f>
        <v>8.2</v>
      </c>
      <c r="X5511" s="15" t="str">
        <f t="shared" si="5"/>
        <v>Craig CarreiraBloomingtonIndiana</v>
      </c>
      <c r="Y5511" s="15" t="str">
        <f t="shared" si="6"/>
        <v>Low</v>
      </c>
    </row>
    <row r="5512" hidden="1">
      <c r="A5512" s="1">
        <v>42983.0</v>
      </c>
      <c r="B5512" s="2" t="s">
        <v>5967</v>
      </c>
      <c r="C5512" s="2">
        <v>10.0</v>
      </c>
      <c r="D5512" s="2" t="s">
        <v>2486</v>
      </c>
      <c r="E5512" s="2" t="s">
        <v>37</v>
      </c>
      <c r="F5512" s="2" t="s">
        <v>2488</v>
      </c>
      <c r="G5512" s="2" t="s">
        <v>39</v>
      </c>
      <c r="H5512" s="2" t="s">
        <v>193</v>
      </c>
      <c r="I5512" s="2" t="s">
        <v>158</v>
      </c>
      <c r="J5512" s="2" t="s">
        <v>159</v>
      </c>
      <c r="K5512" s="2" t="s">
        <v>43</v>
      </c>
      <c r="L5512" s="10">
        <v>42991.0</v>
      </c>
      <c r="M5512" s="2" t="s">
        <v>90</v>
      </c>
      <c r="N5512" s="11">
        <v>0.2</v>
      </c>
      <c r="O5512" s="12">
        <v>12.0</v>
      </c>
      <c r="P5512" s="13">
        <v>0.35</v>
      </c>
      <c r="Q5512" s="13">
        <v>33.0</v>
      </c>
      <c r="R5512" s="13">
        <f t="shared" si="1"/>
        <v>41.25</v>
      </c>
      <c r="S5512" s="14">
        <f t="shared" si="2"/>
        <v>4.125</v>
      </c>
      <c r="T5512" s="14">
        <f t="shared" si="3"/>
        <v>0.3636363636</v>
      </c>
      <c r="U5512" s="15" t="str">
        <f>vlookup(F5512,'Sub categories'!$A:$C,3,False)</f>
        <v>Binders</v>
      </c>
      <c r="V5512" s="16">
        <f t="shared" si="4"/>
        <v>8</v>
      </c>
      <c r="W5512" s="17">
        <f t="array" ref="W5512">INDEX(shipping_prices!$C$1:$F6739,MATCH(I5512,shipping_prices!$A$1:$A6739,0),MATCH(M5512,shipping_prices!$C$1:$F$1,0))</f>
        <v>3.06</v>
      </c>
      <c r="X5512" s="15" t="str">
        <f t="shared" si="5"/>
        <v>Rachel PayneSeattleWashington</v>
      </c>
      <c r="Y5512" s="15" t="str">
        <f t="shared" si="6"/>
        <v>Low</v>
      </c>
    </row>
    <row r="5513" hidden="1">
      <c r="A5513" s="1">
        <v>42983.0</v>
      </c>
      <c r="B5513" s="2" t="s">
        <v>5968</v>
      </c>
      <c r="C5513" s="2">
        <v>3.0</v>
      </c>
      <c r="D5513" s="2" t="s">
        <v>2427</v>
      </c>
      <c r="E5513" s="2" t="s">
        <v>27</v>
      </c>
      <c r="F5513" s="2" t="s">
        <v>1184</v>
      </c>
      <c r="G5513" s="2" t="s">
        <v>39</v>
      </c>
      <c r="H5513" s="2" t="s">
        <v>193</v>
      </c>
      <c r="I5513" s="2" t="s">
        <v>3954</v>
      </c>
      <c r="J5513" s="2" t="s">
        <v>141</v>
      </c>
      <c r="K5513" s="2" t="s">
        <v>77</v>
      </c>
      <c r="L5513" s="10">
        <v>42988.0</v>
      </c>
      <c r="M5513" s="2" t="s">
        <v>34</v>
      </c>
      <c r="N5513" s="11">
        <v>0.8</v>
      </c>
      <c r="O5513" s="12">
        <v>-3.0</v>
      </c>
      <c r="P5513" s="13">
        <v>-1.55</v>
      </c>
      <c r="Q5513" s="13">
        <v>2.0</v>
      </c>
      <c r="R5513" s="13">
        <f t="shared" si="1"/>
        <v>10</v>
      </c>
      <c r="S5513" s="14">
        <f t="shared" si="2"/>
        <v>3.333333333</v>
      </c>
      <c r="T5513" s="14">
        <f t="shared" si="3"/>
        <v>-1.5</v>
      </c>
      <c r="U5513" s="15" t="str">
        <f>vlookup(F5513,'Sub categories'!$A:$C,3,False)</f>
        <v>Binders</v>
      </c>
      <c r="V5513" s="16">
        <f t="shared" si="4"/>
        <v>5</v>
      </c>
      <c r="W5513" s="17">
        <f t="array" ref="W5513">INDEX(shipping_prices!$C$1:$F6740,MATCH(I5513,shipping_prices!$A$1:$A6740,0),MATCH(M5513,shipping_prices!$C$1:$F$1,0))</f>
        <v>10.73</v>
      </c>
      <c r="X5513" s="15" t="str">
        <f t="shared" si="5"/>
        <v>David FlashingRockfordIllinois</v>
      </c>
      <c r="Y5513" s="15" t="str">
        <f t="shared" si="6"/>
        <v>loss</v>
      </c>
    </row>
    <row r="5514">
      <c r="A5514" s="1">
        <v>42983.0</v>
      </c>
      <c r="B5514" s="2" t="s">
        <v>5968</v>
      </c>
      <c r="C5514" s="2">
        <v>3.0</v>
      </c>
      <c r="D5514" s="2" t="s">
        <v>2427</v>
      </c>
      <c r="E5514" s="2" t="s">
        <v>27</v>
      </c>
      <c r="F5514" s="2" t="s">
        <v>4848</v>
      </c>
      <c r="G5514" s="2" t="s">
        <v>45</v>
      </c>
      <c r="H5514" s="2" t="s">
        <v>1396</v>
      </c>
      <c r="I5514" s="2" t="s">
        <v>3954</v>
      </c>
      <c r="J5514" s="2" t="s">
        <v>141</v>
      </c>
      <c r="K5514" s="2" t="s">
        <v>77</v>
      </c>
      <c r="L5514" s="10">
        <v>42988.0</v>
      </c>
      <c r="M5514" s="2" t="s">
        <v>34</v>
      </c>
      <c r="N5514" s="11">
        <v>0.5</v>
      </c>
      <c r="O5514" s="12">
        <v>-538.0</v>
      </c>
      <c r="P5514" s="13">
        <v>-0.86</v>
      </c>
      <c r="Q5514" s="13">
        <v>626.0</v>
      </c>
      <c r="R5514" s="13">
        <f t="shared" si="1"/>
        <v>1252</v>
      </c>
      <c r="S5514" s="14">
        <f t="shared" si="2"/>
        <v>417.3333333</v>
      </c>
      <c r="T5514" s="14">
        <f t="shared" si="3"/>
        <v>-0.8594249201</v>
      </c>
      <c r="U5514" s="15" t="str">
        <f>vlookup(F5514,'Sub categories'!$A:$C,3,False)</f>
        <v>Tables</v>
      </c>
      <c r="V5514" s="16">
        <f t="shared" si="4"/>
        <v>5</v>
      </c>
      <c r="W5514" s="17">
        <f t="array" ref="W5514">INDEX(shipping_prices!$C$1:$F6741,MATCH(I5514,shipping_prices!$A$1:$A6741,0),MATCH(M5514,shipping_prices!$C$1:$F$1,0))</f>
        <v>10.73</v>
      </c>
      <c r="X5514" s="15" t="str">
        <f t="shared" si="5"/>
        <v>David FlashingRockfordIllinois</v>
      </c>
      <c r="Y5514" s="15" t="str">
        <f t="shared" si="6"/>
        <v>loss</v>
      </c>
    </row>
    <row r="5515" hidden="1">
      <c r="A5515" s="1">
        <v>42983.0</v>
      </c>
      <c r="B5515" s="2" t="s">
        <v>5968</v>
      </c>
      <c r="C5515" s="2">
        <v>4.0</v>
      </c>
      <c r="D5515" s="2" t="s">
        <v>2427</v>
      </c>
      <c r="E5515" s="2" t="s">
        <v>27</v>
      </c>
      <c r="F5515" s="2" t="s">
        <v>5969</v>
      </c>
      <c r="G5515" s="2" t="s">
        <v>29</v>
      </c>
      <c r="H5515" s="2" t="s">
        <v>2580</v>
      </c>
      <c r="I5515" s="2" t="s">
        <v>3954</v>
      </c>
      <c r="J5515" s="2" t="s">
        <v>141</v>
      </c>
      <c r="K5515" s="2" t="s">
        <v>77</v>
      </c>
      <c r="L5515" s="10">
        <v>42988.0</v>
      </c>
      <c r="M5515" s="2" t="s">
        <v>34</v>
      </c>
      <c r="N5515" s="11">
        <v>0.2</v>
      </c>
      <c r="O5515" s="12">
        <v>144.0</v>
      </c>
      <c r="P5515" s="13">
        <v>0.1</v>
      </c>
      <c r="Q5515" s="13">
        <v>1440.0</v>
      </c>
      <c r="R5515" s="13">
        <f t="shared" si="1"/>
        <v>1800</v>
      </c>
      <c r="S5515" s="14">
        <f t="shared" si="2"/>
        <v>450</v>
      </c>
      <c r="T5515" s="14">
        <f t="shared" si="3"/>
        <v>0.1</v>
      </c>
      <c r="U5515" s="15" t="str">
        <f>vlookup(F5515,'Sub categories'!$A:$C,3,False)</f>
        <v>Phones</v>
      </c>
      <c r="V5515" s="16">
        <f t="shared" si="4"/>
        <v>5</v>
      </c>
      <c r="W5515" s="17">
        <f t="array" ref="W5515">INDEX(shipping_prices!$C$1:$F6742,MATCH(I5515,shipping_prices!$A$1:$A6742,0),MATCH(M5515,shipping_prices!$C$1:$F$1,0))</f>
        <v>10.73</v>
      </c>
      <c r="X5515" s="15" t="str">
        <f t="shared" si="5"/>
        <v>David FlashingRockfordIllinois</v>
      </c>
      <c r="Y5515" s="15" t="str">
        <f t="shared" si="6"/>
        <v>High</v>
      </c>
    </row>
    <row r="5516" hidden="1">
      <c r="A5516" s="1">
        <v>42983.0</v>
      </c>
      <c r="B5516" s="2" t="s">
        <v>5970</v>
      </c>
      <c r="C5516" s="2">
        <v>5.0</v>
      </c>
      <c r="D5516" s="2" t="s">
        <v>1282</v>
      </c>
      <c r="E5516" s="2" t="s">
        <v>37</v>
      </c>
      <c r="F5516" s="2" t="s">
        <v>442</v>
      </c>
      <c r="G5516" s="2" t="s">
        <v>39</v>
      </c>
      <c r="H5516" s="2" t="s">
        <v>182</v>
      </c>
      <c r="I5516" s="2" t="s">
        <v>31</v>
      </c>
      <c r="J5516" s="2" t="s">
        <v>32</v>
      </c>
      <c r="K5516" s="2" t="s">
        <v>33</v>
      </c>
      <c r="L5516" s="10">
        <v>42993.0</v>
      </c>
      <c r="M5516" s="2" t="s">
        <v>90</v>
      </c>
      <c r="N5516" s="11">
        <v>0.2</v>
      </c>
      <c r="O5516" s="12">
        <v>15.0</v>
      </c>
      <c r="P5516" s="13">
        <v>0.35</v>
      </c>
      <c r="Q5516" s="13">
        <v>43.0</v>
      </c>
      <c r="R5516" s="13">
        <f t="shared" si="1"/>
        <v>53.75</v>
      </c>
      <c r="S5516" s="14">
        <f t="shared" si="2"/>
        <v>10.75</v>
      </c>
      <c r="T5516" s="14">
        <f t="shared" si="3"/>
        <v>0.3488372093</v>
      </c>
      <c r="U5516" s="15" t="str">
        <f>vlookup(F5516,'Sub categories'!$A:$C,3,False)</f>
        <v>Binders</v>
      </c>
      <c r="V5516" s="16">
        <f t="shared" si="4"/>
        <v>10</v>
      </c>
      <c r="W5516" s="17">
        <f t="array" ref="W5516">INDEX(shipping_prices!$C$1:$F6743,MATCH(I5516,shipping_prices!$A$1:$A6743,0),MATCH(M5516,shipping_prices!$C$1:$F$1,0))</f>
        <v>0.94</v>
      </c>
      <c r="X5516" s="15" t="str">
        <f t="shared" si="5"/>
        <v>Jonathan DohertyNew York CityNew York</v>
      </c>
      <c r="Y5516" s="15" t="str">
        <f t="shared" si="6"/>
        <v>Low</v>
      </c>
    </row>
    <row r="5517">
      <c r="A5517" s="1">
        <v>42983.0</v>
      </c>
      <c r="B5517" s="2" t="s">
        <v>5970</v>
      </c>
      <c r="C5517" s="2">
        <v>1.0</v>
      </c>
      <c r="D5517" s="2" t="s">
        <v>1282</v>
      </c>
      <c r="E5517" s="2" t="s">
        <v>37</v>
      </c>
      <c r="F5517" s="2" t="s">
        <v>245</v>
      </c>
      <c r="G5517" s="2" t="s">
        <v>45</v>
      </c>
      <c r="H5517" s="2" t="s">
        <v>246</v>
      </c>
      <c r="I5517" s="2" t="s">
        <v>31</v>
      </c>
      <c r="J5517" s="2" t="s">
        <v>32</v>
      </c>
      <c r="K5517" s="2" t="s">
        <v>33</v>
      </c>
      <c r="L5517" s="10">
        <v>42993.0</v>
      </c>
      <c r="M5517" s="2" t="s">
        <v>90</v>
      </c>
      <c r="N5517" s="11">
        <v>0.0</v>
      </c>
      <c r="O5517" s="12">
        <v>8.0</v>
      </c>
      <c r="P5517" s="13">
        <v>0.17</v>
      </c>
      <c r="Q5517" s="13">
        <v>46.0</v>
      </c>
      <c r="R5517" s="13">
        <f t="shared" si="1"/>
        <v>46</v>
      </c>
      <c r="S5517" s="14">
        <f t="shared" si="2"/>
        <v>46</v>
      </c>
      <c r="T5517" s="14">
        <f t="shared" si="3"/>
        <v>0.1739130435</v>
      </c>
      <c r="U5517" s="15" t="str">
        <f>vlookup(F5517,'Sub categories'!$A:$C,3,False)</f>
        <v>Furnishings</v>
      </c>
      <c r="V5517" s="16">
        <f t="shared" si="4"/>
        <v>10</v>
      </c>
      <c r="W5517" s="17">
        <f t="array" ref="W5517">INDEX(shipping_prices!$C$1:$F6744,MATCH(I5517,shipping_prices!$A$1:$A6744,0),MATCH(M5517,shipping_prices!$C$1:$F$1,0))</f>
        <v>0.94</v>
      </c>
      <c r="X5517" s="15" t="str">
        <f t="shared" si="5"/>
        <v>Jonathan DohertyNew York CityNew York</v>
      </c>
      <c r="Y5517" s="15" t="str">
        <f t="shared" si="6"/>
        <v>Low</v>
      </c>
    </row>
    <row r="5518">
      <c r="A5518" s="1">
        <v>42984.0</v>
      </c>
      <c r="B5518" s="2" t="s">
        <v>5970</v>
      </c>
      <c r="C5518" s="2">
        <v>3.0</v>
      </c>
      <c r="D5518" s="2" t="s">
        <v>1282</v>
      </c>
      <c r="E5518" s="2" t="s">
        <v>37</v>
      </c>
      <c r="F5518" s="2" t="s">
        <v>3902</v>
      </c>
      <c r="G5518" s="2" t="s">
        <v>45</v>
      </c>
      <c r="H5518" s="2" t="s">
        <v>1035</v>
      </c>
      <c r="I5518" s="2" t="s">
        <v>31</v>
      </c>
      <c r="J5518" s="2" t="s">
        <v>32</v>
      </c>
      <c r="K5518" s="2" t="s">
        <v>33</v>
      </c>
      <c r="L5518" s="10">
        <v>42993.0</v>
      </c>
      <c r="M5518" s="2" t="s">
        <v>90</v>
      </c>
      <c r="N5518" s="11">
        <v>0.4</v>
      </c>
      <c r="O5518" s="12">
        <v>-99.0</v>
      </c>
      <c r="P5518" s="13">
        <v>-0.32</v>
      </c>
      <c r="Q5518" s="13">
        <v>314.0</v>
      </c>
      <c r="R5518" s="13">
        <f t="shared" si="1"/>
        <v>523.3333333</v>
      </c>
      <c r="S5518" s="14">
        <f t="shared" si="2"/>
        <v>174.4444444</v>
      </c>
      <c r="T5518" s="14">
        <f t="shared" si="3"/>
        <v>-0.3152866242</v>
      </c>
      <c r="U5518" s="15" t="str">
        <f>vlookup(F5518,'Sub categories'!$A:$C,3,False)</f>
        <v>Tables</v>
      </c>
      <c r="V5518" s="16">
        <f t="shared" si="4"/>
        <v>9</v>
      </c>
      <c r="W5518" s="17">
        <f t="array" ref="W5518">INDEX(shipping_prices!$C$1:$F6745,MATCH(I5518,shipping_prices!$A$1:$A6745,0),MATCH(M5518,shipping_prices!$C$1:$F$1,0))</f>
        <v>0.94</v>
      </c>
      <c r="X5518" s="15" t="str">
        <f t="shared" si="5"/>
        <v>Jonathan DohertyNew York CityNew York</v>
      </c>
      <c r="Y5518" s="15" t="str">
        <f t="shared" si="6"/>
        <v>loss</v>
      </c>
    </row>
    <row r="5519" hidden="1">
      <c r="A5519" s="1">
        <v>42984.0</v>
      </c>
      <c r="B5519" s="2" t="s">
        <v>5970</v>
      </c>
      <c r="C5519" s="2">
        <v>7.0</v>
      </c>
      <c r="D5519" s="2" t="s">
        <v>1282</v>
      </c>
      <c r="E5519" s="2" t="s">
        <v>37</v>
      </c>
      <c r="F5519" s="2" t="s">
        <v>409</v>
      </c>
      <c r="G5519" s="2" t="s">
        <v>39</v>
      </c>
      <c r="H5519" s="2" t="s">
        <v>288</v>
      </c>
      <c r="I5519" s="2" t="s">
        <v>31</v>
      </c>
      <c r="J5519" s="2" t="s">
        <v>32</v>
      </c>
      <c r="K5519" s="2" t="s">
        <v>33</v>
      </c>
      <c r="L5519" s="10">
        <v>42993.0</v>
      </c>
      <c r="M5519" s="2" t="s">
        <v>90</v>
      </c>
      <c r="N5519" s="11">
        <v>0.0</v>
      </c>
      <c r="O5519" s="12">
        <v>0.0</v>
      </c>
      <c r="P5519" s="13">
        <v>0.0</v>
      </c>
      <c r="Q5519" s="13">
        <v>429.0</v>
      </c>
      <c r="R5519" s="13">
        <f t="shared" si="1"/>
        <v>429</v>
      </c>
      <c r="S5519" s="14">
        <f t="shared" si="2"/>
        <v>61.28571429</v>
      </c>
      <c r="T5519" s="14">
        <f t="shared" si="3"/>
        <v>0</v>
      </c>
      <c r="U5519" s="15" t="str">
        <f>vlookup(F5519,'Sub categories'!$A:$C,3,False)</f>
        <v>Storage</v>
      </c>
      <c r="V5519" s="16">
        <f t="shared" si="4"/>
        <v>9</v>
      </c>
      <c r="W5519" s="17">
        <f t="array" ref="W5519">INDEX(shipping_prices!$C$1:$F6746,MATCH(I5519,shipping_prices!$A$1:$A6746,0),MATCH(M5519,shipping_prices!$C$1:$F$1,0))</f>
        <v>0.94</v>
      </c>
      <c r="X5519" s="15" t="str">
        <f t="shared" si="5"/>
        <v>Jonathan DohertyNew York CityNew York</v>
      </c>
      <c r="Y5519" s="15" t="str">
        <f t="shared" si="6"/>
        <v>loss</v>
      </c>
    </row>
    <row r="5520" hidden="1">
      <c r="A5520" s="1">
        <v>42984.0</v>
      </c>
      <c r="B5520" s="2" t="s">
        <v>5971</v>
      </c>
      <c r="C5520" s="2">
        <v>3.0</v>
      </c>
      <c r="D5520" s="2" t="s">
        <v>4425</v>
      </c>
      <c r="E5520" s="2" t="s">
        <v>49</v>
      </c>
      <c r="F5520" s="2" t="s">
        <v>2665</v>
      </c>
      <c r="G5520" s="2" t="s">
        <v>29</v>
      </c>
      <c r="H5520" s="2" t="s">
        <v>431</v>
      </c>
      <c r="I5520" s="2" t="s">
        <v>75</v>
      </c>
      <c r="J5520" s="2" t="s">
        <v>76</v>
      </c>
      <c r="K5520" s="2" t="s">
        <v>77</v>
      </c>
      <c r="L5520" s="10">
        <v>42985.0</v>
      </c>
      <c r="M5520" s="2" t="s">
        <v>90</v>
      </c>
      <c r="N5520" s="11">
        <v>0.2</v>
      </c>
      <c r="O5520" s="12">
        <v>65.0</v>
      </c>
      <c r="P5520" s="13">
        <v>0.25</v>
      </c>
      <c r="Q5520" s="13">
        <v>259.0</v>
      </c>
      <c r="R5520" s="13">
        <f t="shared" si="1"/>
        <v>323.75</v>
      </c>
      <c r="S5520" s="14">
        <f t="shared" si="2"/>
        <v>107.9166667</v>
      </c>
      <c r="T5520" s="14">
        <f t="shared" si="3"/>
        <v>0.250965251</v>
      </c>
      <c r="U5520" s="15" t="str">
        <f>vlookup(F5520,'Sub categories'!$A:$C,3,False)</f>
        <v>Accessories</v>
      </c>
      <c r="V5520" s="16">
        <f t="shared" si="4"/>
        <v>1</v>
      </c>
      <c r="W5520" s="17">
        <f t="array" ref="W5520">INDEX(shipping_prices!$C$1:$F6747,MATCH(I5520,shipping_prices!$A$1:$A6747,0),MATCH(M5520,shipping_prices!$C$1:$F$1,0))</f>
        <v>9.96</v>
      </c>
      <c r="X5520" s="15" t="str">
        <f t="shared" si="5"/>
        <v>Cathy ArmstrongHoustonTexas</v>
      </c>
      <c r="Y5520" s="15" t="str">
        <f t="shared" si="6"/>
        <v>High</v>
      </c>
    </row>
    <row r="5521" hidden="1">
      <c r="A5521" s="1">
        <v>42984.0</v>
      </c>
      <c r="B5521" s="2" t="s">
        <v>5972</v>
      </c>
      <c r="C5521" s="2">
        <v>3.0</v>
      </c>
      <c r="D5521" s="2" t="s">
        <v>2330</v>
      </c>
      <c r="E5521" s="2" t="s">
        <v>49</v>
      </c>
      <c r="F5521" s="2" t="s">
        <v>4288</v>
      </c>
      <c r="G5521" s="2" t="s">
        <v>39</v>
      </c>
      <c r="H5521" s="2" t="s">
        <v>95</v>
      </c>
      <c r="I5521" s="2" t="s">
        <v>1814</v>
      </c>
      <c r="J5521" s="2" t="s">
        <v>1294</v>
      </c>
      <c r="K5521" s="2" t="s">
        <v>33</v>
      </c>
      <c r="L5521" s="10">
        <v>42989.0</v>
      </c>
      <c r="M5521" s="2" t="s">
        <v>142</v>
      </c>
      <c r="N5521" s="11">
        <v>0.0</v>
      </c>
      <c r="O5521" s="12">
        <v>8.0</v>
      </c>
      <c r="P5521" s="13">
        <v>0.45</v>
      </c>
      <c r="Q5521" s="13">
        <v>17.0</v>
      </c>
      <c r="R5521" s="13">
        <f t="shared" si="1"/>
        <v>17</v>
      </c>
      <c r="S5521" s="14">
        <f t="shared" si="2"/>
        <v>5.666666667</v>
      </c>
      <c r="T5521" s="14">
        <f t="shared" si="3"/>
        <v>0.4705882353</v>
      </c>
      <c r="U5521" s="15" t="str">
        <f>vlookup(F5521,'Sub categories'!$A:$C,3,False)</f>
        <v>Paper</v>
      </c>
      <c r="V5521" s="16">
        <f t="shared" si="4"/>
        <v>5</v>
      </c>
      <c r="W5521" s="17">
        <f t="array" ref="W5521">INDEX(shipping_prices!$C$1:$F6748,MATCH(I5521,shipping_prices!$A$1:$A6748,0),MATCH(M5521,shipping_prices!$C$1:$F$1,0))</f>
        <v>23.36</v>
      </c>
      <c r="X5521" s="15" t="str">
        <f t="shared" si="5"/>
        <v>Rick HuthwaiteProvidenceRhode Island</v>
      </c>
      <c r="Y5521" s="15" t="str">
        <f t="shared" si="6"/>
        <v>Low</v>
      </c>
    </row>
    <row r="5522" hidden="1">
      <c r="A5522" s="1">
        <v>42984.0</v>
      </c>
      <c r="B5522" s="2" t="s">
        <v>5972</v>
      </c>
      <c r="C5522" s="2">
        <v>3.0</v>
      </c>
      <c r="D5522" s="2" t="s">
        <v>2330</v>
      </c>
      <c r="E5522" s="2" t="s">
        <v>49</v>
      </c>
      <c r="F5522" s="2" t="s">
        <v>3797</v>
      </c>
      <c r="G5522" s="2" t="s">
        <v>39</v>
      </c>
      <c r="H5522" s="2" t="s">
        <v>79</v>
      </c>
      <c r="I5522" s="2" t="s">
        <v>1814</v>
      </c>
      <c r="J5522" s="2" t="s">
        <v>1294</v>
      </c>
      <c r="K5522" s="2" t="s">
        <v>33</v>
      </c>
      <c r="L5522" s="10">
        <v>42989.0</v>
      </c>
      <c r="M5522" s="2" t="s">
        <v>142</v>
      </c>
      <c r="N5522" s="11">
        <v>0.0</v>
      </c>
      <c r="O5522" s="12">
        <v>24.0</v>
      </c>
      <c r="P5522" s="13">
        <v>0.48</v>
      </c>
      <c r="Q5522" s="13">
        <v>50.0</v>
      </c>
      <c r="R5522" s="13">
        <f t="shared" si="1"/>
        <v>50</v>
      </c>
      <c r="S5522" s="14">
        <f t="shared" si="2"/>
        <v>16.66666667</v>
      </c>
      <c r="T5522" s="14">
        <f t="shared" si="3"/>
        <v>0.48</v>
      </c>
      <c r="U5522" s="15" t="str">
        <f>vlookup(F5522,'Sub categories'!$A:$C,3,False)</f>
        <v>Binders</v>
      </c>
      <c r="V5522" s="16">
        <f t="shared" si="4"/>
        <v>5</v>
      </c>
      <c r="W5522" s="17">
        <f t="array" ref="W5522">INDEX(shipping_prices!$C$1:$F6749,MATCH(I5522,shipping_prices!$A$1:$A6749,0),MATCH(M5522,shipping_prices!$C$1:$F$1,0))</f>
        <v>23.36</v>
      </c>
      <c r="X5522" s="15" t="str">
        <f t="shared" si="5"/>
        <v>Rick HuthwaiteProvidenceRhode Island</v>
      </c>
      <c r="Y5522" s="15" t="str">
        <f t="shared" si="6"/>
        <v>Low</v>
      </c>
    </row>
    <row r="5523">
      <c r="A5523" s="1">
        <v>42984.0</v>
      </c>
      <c r="B5523" s="2" t="s">
        <v>5972</v>
      </c>
      <c r="C5523" s="2">
        <v>4.0</v>
      </c>
      <c r="D5523" s="2" t="s">
        <v>2330</v>
      </c>
      <c r="E5523" s="2" t="s">
        <v>49</v>
      </c>
      <c r="F5523" s="2" t="s">
        <v>189</v>
      </c>
      <c r="G5523" s="2" t="s">
        <v>45</v>
      </c>
      <c r="H5523" s="2" t="s">
        <v>79</v>
      </c>
      <c r="I5523" s="2" t="s">
        <v>1814</v>
      </c>
      <c r="J5523" s="2" t="s">
        <v>1294</v>
      </c>
      <c r="K5523" s="2" t="s">
        <v>33</v>
      </c>
      <c r="L5523" s="10">
        <v>42989.0</v>
      </c>
      <c r="M5523" s="2" t="s">
        <v>142</v>
      </c>
      <c r="N5523" s="11">
        <v>0.0</v>
      </c>
      <c r="O5523" s="12">
        <v>244.0</v>
      </c>
      <c r="P5523" s="13">
        <v>0.28</v>
      </c>
      <c r="Q5523" s="13">
        <v>872.0</v>
      </c>
      <c r="R5523" s="13">
        <f t="shared" si="1"/>
        <v>872</v>
      </c>
      <c r="S5523" s="14">
        <f t="shared" si="2"/>
        <v>218</v>
      </c>
      <c r="T5523" s="14">
        <f t="shared" si="3"/>
        <v>0.2798165138</v>
      </c>
      <c r="U5523" s="15" t="str">
        <f>vlookup(F5523,'Sub categories'!$A:$C,3,False)</f>
        <v>Chairs</v>
      </c>
      <c r="V5523" s="16">
        <f t="shared" si="4"/>
        <v>5</v>
      </c>
      <c r="W5523" s="17">
        <f t="array" ref="W5523">INDEX(shipping_prices!$C$1:$F6750,MATCH(I5523,shipping_prices!$A$1:$A6750,0),MATCH(M5523,shipping_prices!$C$1:$F$1,0))</f>
        <v>23.36</v>
      </c>
      <c r="X5523" s="15" t="str">
        <f t="shared" si="5"/>
        <v>Rick HuthwaiteProvidenceRhode Island</v>
      </c>
      <c r="Y5523" s="15" t="str">
        <f t="shared" si="6"/>
        <v>High</v>
      </c>
    </row>
    <row r="5524" hidden="1">
      <c r="A5524" s="1">
        <v>42984.0</v>
      </c>
      <c r="B5524" s="2" t="s">
        <v>5972</v>
      </c>
      <c r="C5524" s="2">
        <v>9.0</v>
      </c>
      <c r="D5524" s="2" t="s">
        <v>2330</v>
      </c>
      <c r="E5524" s="2" t="s">
        <v>49</v>
      </c>
      <c r="F5524" s="2" t="s">
        <v>124</v>
      </c>
      <c r="G5524" s="2" t="s">
        <v>39</v>
      </c>
      <c r="H5524" s="2" t="s">
        <v>79</v>
      </c>
      <c r="I5524" s="2" t="s">
        <v>1814</v>
      </c>
      <c r="J5524" s="2" t="s">
        <v>1294</v>
      </c>
      <c r="K5524" s="2" t="s">
        <v>33</v>
      </c>
      <c r="L5524" s="10">
        <v>42989.0</v>
      </c>
      <c r="M5524" s="2" t="s">
        <v>142</v>
      </c>
      <c r="N5524" s="11">
        <v>0.0</v>
      </c>
      <c r="O5524" s="12">
        <v>482.0</v>
      </c>
      <c r="P5524" s="13">
        <v>0.3</v>
      </c>
      <c r="Q5524" s="13">
        <v>1606.0</v>
      </c>
      <c r="R5524" s="13">
        <f t="shared" si="1"/>
        <v>1606</v>
      </c>
      <c r="S5524" s="14">
        <f t="shared" si="2"/>
        <v>178.4444444</v>
      </c>
      <c r="T5524" s="14">
        <f t="shared" si="3"/>
        <v>0.300124533</v>
      </c>
      <c r="U5524" s="15" t="str">
        <f>vlookup(F5524,'Sub categories'!$A:$C,3,False)</f>
        <v>Storage</v>
      </c>
      <c r="V5524" s="16">
        <f t="shared" si="4"/>
        <v>5</v>
      </c>
      <c r="W5524" s="17">
        <f t="array" ref="W5524">INDEX(shipping_prices!$C$1:$F6751,MATCH(I5524,shipping_prices!$A$1:$A6751,0),MATCH(M5524,shipping_prices!$C$1:$F$1,0))</f>
        <v>23.36</v>
      </c>
      <c r="X5524" s="15" t="str">
        <f t="shared" si="5"/>
        <v>Rick HuthwaiteProvidenceRhode Island</v>
      </c>
      <c r="Y5524" s="15" t="str">
        <f t="shared" si="6"/>
        <v>High</v>
      </c>
    </row>
    <row r="5525" hidden="1">
      <c r="A5525" s="1">
        <v>42984.0</v>
      </c>
      <c r="B5525" s="2" t="s">
        <v>5973</v>
      </c>
      <c r="C5525" s="2">
        <v>1.0</v>
      </c>
      <c r="D5525" s="2" t="s">
        <v>1702</v>
      </c>
      <c r="E5525" s="2" t="s">
        <v>37</v>
      </c>
      <c r="F5525" s="2" t="s">
        <v>2488</v>
      </c>
      <c r="G5525" s="2" t="s">
        <v>39</v>
      </c>
      <c r="H5525" s="2" t="s">
        <v>193</v>
      </c>
      <c r="I5525" s="2" t="s">
        <v>140</v>
      </c>
      <c r="J5525" s="2" t="s">
        <v>141</v>
      </c>
      <c r="K5525" s="2" t="s">
        <v>77</v>
      </c>
      <c r="L5525" s="10">
        <v>42988.0</v>
      </c>
      <c r="M5525" s="2" t="s">
        <v>34</v>
      </c>
      <c r="N5525" s="11">
        <v>0.8</v>
      </c>
      <c r="O5525" s="12">
        <v>-1.0</v>
      </c>
      <c r="P5525" s="13">
        <v>-1.6</v>
      </c>
      <c r="Q5525" s="13">
        <v>1.0</v>
      </c>
      <c r="R5525" s="13">
        <f t="shared" si="1"/>
        <v>5</v>
      </c>
      <c r="S5525" s="14">
        <f t="shared" si="2"/>
        <v>5</v>
      </c>
      <c r="T5525" s="14">
        <f t="shared" si="3"/>
        <v>-1</v>
      </c>
      <c r="U5525" s="15" t="str">
        <f>vlookup(F5525,'Sub categories'!$A:$C,3,False)</f>
        <v>Binders</v>
      </c>
      <c r="V5525" s="16">
        <f t="shared" si="4"/>
        <v>4</v>
      </c>
      <c r="W5525" s="17">
        <f t="array" ref="W5525">INDEX(shipping_prices!$C$1:$F6752,MATCH(I5525,shipping_prices!$A$1:$A6752,0),MATCH(M5525,shipping_prices!$C$1:$F$1,0))</f>
        <v>13.2</v>
      </c>
      <c r="X5525" s="15" t="str">
        <f t="shared" si="5"/>
        <v>Ken BrennanChicagoIllinois</v>
      </c>
      <c r="Y5525" s="15" t="str">
        <f t="shared" si="6"/>
        <v>loss</v>
      </c>
    </row>
    <row r="5526" hidden="1">
      <c r="A5526" s="1">
        <v>42986.0</v>
      </c>
      <c r="B5526" s="2" t="s">
        <v>5974</v>
      </c>
      <c r="C5526" s="2">
        <v>3.0</v>
      </c>
      <c r="D5526" s="2" t="s">
        <v>4312</v>
      </c>
      <c r="E5526" s="2" t="s">
        <v>27</v>
      </c>
      <c r="F5526" s="2" t="s">
        <v>1326</v>
      </c>
      <c r="G5526" s="2" t="s">
        <v>29</v>
      </c>
      <c r="H5526" s="2" t="s">
        <v>371</v>
      </c>
      <c r="I5526" s="2" t="s">
        <v>96</v>
      </c>
      <c r="J5526" s="2" t="s">
        <v>406</v>
      </c>
      <c r="K5526" s="2" t="s">
        <v>54</v>
      </c>
      <c r="L5526" s="10">
        <v>42996.0</v>
      </c>
      <c r="M5526" s="2" t="s">
        <v>34</v>
      </c>
      <c r="N5526" s="11">
        <v>0.0</v>
      </c>
      <c r="O5526" s="12">
        <v>9.0</v>
      </c>
      <c r="P5526" s="13">
        <v>0.13</v>
      </c>
      <c r="Q5526" s="13">
        <v>66.0</v>
      </c>
      <c r="R5526" s="13">
        <f t="shared" si="1"/>
        <v>66</v>
      </c>
      <c r="S5526" s="14">
        <f t="shared" si="2"/>
        <v>22</v>
      </c>
      <c r="T5526" s="14">
        <f t="shared" si="3"/>
        <v>0.1363636364</v>
      </c>
      <c r="U5526" s="15" t="str">
        <f>vlookup(F5526,'Sub categories'!$A:$C,3,False)</f>
        <v>Accessories</v>
      </c>
      <c r="V5526" s="16">
        <f t="shared" si="4"/>
        <v>10</v>
      </c>
      <c r="W5526" s="17">
        <f t="array" ref="W5526">INDEX(shipping_prices!$C$1:$F6753,MATCH(I5526,shipping_prices!$A$1:$A6753,0),MATCH(M5526,shipping_prices!$C$1:$F$1,0))</f>
        <v>13.85</v>
      </c>
      <c r="X5526" s="15" t="str">
        <f t="shared" si="5"/>
        <v>Stuart CalhounJacksonMississippi</v>
      </c>
      <c r="Y5526" s="15" t="str">
        <f t="shared" si="6"/>
        <v>Low</v>
      </c>
    </row>
    <row r="5527" hidden="1">
      <c r="A5527" s="1">
        <v>42986.0</v>
      </c>
      <c r="B5527" s="2" t="s">
        <v>5975</v>
      </c>
      <c r="C5527" s="2">
        <v>7.0</v>
      </c>
      <c r="D5527" s="2" t="s">
        <v>2548</v>
      </c>
      <c r="E5527" s="2" t="s">
        <v>37</v>
      </c>
      <c r="F5527" s="2" t="s">
        <v>5976</v>
      </c>
      <c r="G5527" s="2" t="s">
        <v>39</v>
      </c>
      <c r="H5527" s="2" t="s">
        <v>3638</v>
      </c>
      <c r="I5527" s="2" t="s">
        <v>31</v>
      </c>
      <c r="J5527" s="2" t="s">
        <v>32</v>
      </c>
      <c r="K5527" s="2" t="s">
        <v>33</v>
      </c>
      <c r="L5527" s="10">
        <v>42990.0</v>
      </c>
      <c r="M5527" s="2" t="s">
        <v>34</v>
      </c>
      <c r="N5527" s="11">
        <v>0.0</v>
      </c>
      <c r="O5527" s="12">
        <v>198.0</v>
      </c>
      <c r="P5527" s="13">
        <v>0.28</v>
      </c>
      <c r="Q5527" s="13">
        <v>707.0</v>
      </c>
      <c r="R5527" s="13">
        <f t="shared" si="1"/>
        <v>707</v>
      </c>
      <c r="S5527" s="14">
        <f t="shared" si="2"/>
        <v>101</v>
      </c>
      <c r="T5527" s="14">
        <f t="shared" si="3"/>
        <v>0.2800565771</v>
      </c>
      <c r="U5527" s="15" t="str">
        <f>vlookup(F5527,'Sub categories'!$A:$C,3,False)</f>
        <v>Appliances</v>
      </c>
      <c r="V5527" s="16">
        <f t="shared" si="4"/>
        <v>4</v>
      </c>
      <c r="W5527" s="17">
        <f t="array" ref="W5527">INDEX(shipping_prices!$C$1:$F6754,MATCH(I5527,shipping_prices!$A$1:$A6754,0),MATCH(M5527,shipping_prices!$C$1:$F$1,0))</f>
        <v>10.09</v>
      </c>
      <c r="X5527" s="15" t="str">
        <f t="shared" si="5"/>
        <v>Dean KatzNew York CityNew York</v>
      </c>
      <c r="Y5527" s="15" t="str">
        <f t="shared" si="6"/>
        <v>High</v>
      </c>
    </row>
    <row r="5528" hidden="1">
      <c r="A5528" s="1">
        <v>42986.0</v>
      </c>
      <c r="B5528" s="2" t="s">
        <v>5977</v>
      </c>
      <c r="C5528" s="2">
        <v>2.0</v>
      </c>
      <c r="D5528" s="2" t="s">
        <v>126</v>
      </c>
      <c r="E5528" s="2" t="s">
        <v>37</v>
      </c>
      <c r="F5528" s="2" t="s">
        <v>5126</v>
      </c>
      <c r="G5528" s="2" t="s">
        <v>39</v>
      </c>
      <c r="H5528" s="2" t="s">
        <v>193</v>
      </c>
      <c r="I5528" s="2" t="s">
        <v>41</v>
      </c>
      <c r="J5528" s="2" t="s">
        <v>42</v>
      </c>
      <c r="K5528" s="2" t="s">
        <v>43</v>
      </c>
      <c r="L5528" s="10">
        <v>42990.0</v>
      </c>
      <c r="M5528" s="2" t="s">
        <v>34</v>
      </c>
      <c r="N5528" s="11">
        <v>0.2</v>
      </c>
      <c r="O5528" s="12">
        <v>3.0</v>
      </c>
      <c r="P5528" s="13">
        <v>0.35</v>
      </c>
      <c r="Q5528" s="13">
        <v>9.0</v>
      </c>
      <c r="R5528" s="13">
        <f t="shared" si="1"/>
        <v>11.25</v>
      </c>
      <c r="S5528" s="14">
        <f t="shared" si="2"/>
        <v>5.625</v>
      </c>
      <c r="T5528" s="14">
        <f t="shared" si="3"/>
        <v>0.3333333333</v>
      </c>
      <c r="U5528" s="15" t="str">
        <f>vlookup(F5528,'Sub categories'!$A:$C,3,False)</f>
        <v>Binders</v>
      </c>
      <c r="V5528" s="16">
        <f t="shared" si="4"/>
        <v>4</v>
      </c>
      <c r="W5528" s="17">
        <f t="array" ref="W5528">INDEX(shipping_prices!$C$1:$F6755,MATCH(I5528,shipping_prices!$A$1:$A6755,0),MATCH(M5528,shipping_prices!$C$1:$F$1,0))</f>
        <v>10.99</v>
      </c>
      <c r="X5528" s="15" t="str">
        <f t="shared" si="5"/>
        <v>Frank HawleySan FranciscoCalifornia</v>
      </c>
      <c r="Y5528" s="15" t="str">
        <f t="shared" si="6"/>
        <v>Low</v>
      </c>
    </row>
    <row r="5529" hidden="1">
      <c r="A5529" s="1">
        <v>42986.0</v>
      </c>
      <c r="B5529" s="2" t="s">
        <v>5978</v>
      </c>
      <c r="C5529" s="2">
        <v>5.0</v>
      </c>
      <c r="D5529" s="2" t="s">
        <v>1835</v>
      </c>
      <c r="E5529" s="2" t="s">
        <v>27</v>
      </c>
      <c r="F5529" s="2" t="s">
        <v>2883</v>
      </c>
      <c r="G5529" s="2" t="s">
        <v>39</v>
      </c>
      <c r="H5529" s="2" t="s">
        <v>79</v>
      </c>
      <c r="I5529" s="2" t="s">
        <v>748</v>
      </c>
      <c r="J5529" s="2" t="s">
        <v>749</v>
      </c>
      <c r="K5529" s="2" t="s">
        <v>54</v>
      </c>
      <c r="L5529" s="10">
        <v>42992.0</v>
      </c>
      <c r="M5529" s="2" t="s">
        <v>90</v>
      </c>
      <c r="N5529" s="11">
        <v>0.0</v>
      </c>
      <c r="O5529" s="12">
        <v>11.0</v>
      </c>
      <c r="P5529" s="13">
        <v>0.5</v>
      </c>
      <c r="Q5529" s="13">
        <v>23.0</v>
      </c>
      <c r="R5529" s="13">
        <f t="shared" si="1"/>
        <v>23</v>
      </c>
      <c r="S5529" s="14">
        <f t="shared" si="2"/>
        <v>4.6</v>
      </c>
      <c r="T5529" s="14">
        <f t="shared" si="3"/>
        <v>0.4782608696</v>
      </c>
      <c r="U5529" s="15" t="str">
        <f>vlookup(F5529,'Sub categories'!$A:$C,3,False)</f>
        <v>Binders</v>
      </c>
      <c r="V5529" s="16">
        <f t="shared" si="4"/>
        <v>6</v>
      </c>
      <c r="W5529" s="17">
        <f t="array" ref="W5529">INDEX(shipping_prices!$C$1:$F6756,MATCH(I5529,shipping_prices!$A$1:$A6756,0),MATCH(M5529,shipping_prices!$C$1:$F$1,0))</f>
        <v>6.81</v>
      </c>
      <c r="X5529" s="15" t="str">
        <f t="shared" si="5"/>
        <v>Rob LucasMontgomeryAlabama</v>
      </c>
      <c r="Y5529" s="15" t="str">
        <f t="shared" si="6"/>
        <v>Low</v>
      </c>
    </row>
    <row r="5530" hidden="1">
      <c r="A5530" s="1">
        <v>42986.0</v>
      </c>
      <c r="B5530" s="2" t="s">
        <v>5978</v>
      </c>
      <c r="C5530" s="2">
        <v>5.0</v>
      </c>
      <c r="D5530" s="2" t="s">
        <v>1835</v>
      </c>
      <c r="E5530" s="2" t="s">
        <v>27</v>
      </c>
      <c r="F5530" s="2" t="s">
        <v>987</v>
      </c>
      <c r="G5530" s="2" t="s">
        <v>29</v>
      </c>
      <c r="H5530" s="2" t="s">
        <v>460</v>
      </c>
      <c r="I5530" s="2" t="s">
        <v>748</v>
      </c>
      <c r="J5530" s="2" t="s">
        <v>749</v>
      </c>
      <c r="K5530" s="2" t="s">
        <v>54</v>
      </c>
      <c r="L5530" s="10">
        <v>42992.0</v>
      </c>
      <c r="M5530" s="2" t="s">
        <v>90</v>
      </c>
      <c r="N5530" s="11">
        <v>0.0</v>
      </c>
      <c r="O5530" s="12">
        <v>274.0</v>
      </c>
      <c r="P5530" s="13">
        <v>0.28</v>
      </c>
      <c r="Q5530" s="13">
        <v>980.0</v>
      </c>
      <c r="R5530" s="13">
        <f t="shared" si="1"/>
        <v>980</v>
      </c>
      <c r="S5530" s="14">
        <f t="shared" si="2"/>
        <v>196</v>
      </c>
      <c r="T5530" s="14">
        <f t="shared" si="3"/>
        <v>0.2795918367</v>
      </c>
      <c r="U5530" s="15" t="str">
        <f>vlookup(F5530,'Sub categories'!$A:$C,3,False)</f>
        <v>Phones</v>
      </c>
      <c r="V5530" s="16">
        <f t="shared" si="4"/>
        <v>6</v>
      </c>
      <c r="W5530" s="17">
        <f t="array" ref="W5530">INDEX(shipping_prices!$C$1:$F6757,MATCH(I5530,shipping_prices!$A$1:$A6757,0),MATCH(M5530,shipping_prices!$C$1:$F$1,0))</f>
        <v>6.81</v>
      </c>
      <c r="X5530" s="15" t="str">
        <f t="shared" si="5"/>
        <v>Rob LucasMontgomeryAlabama</v>
      </c>
      <c r="Y5530" s="15" t="str">
        <f t="shared" si="6"/>
        <v>High</v>
      </c>
    </row>
    <row r="5531" hidden="1">
      <c r="A5531" s="1">
        <v>42986.0</v>
      </c>
      <c r="B5531" s="2" t="s">
        <v>5979</v>
      </c>
      <c r="C5531" s="2">
        <v>3.0</v>
      </c>
      <c r="D5531" s="2" t="s">
        <v>3694</v>
      </c>
      <c r="E5531" s="2" t="s">
        <v>37</v>
      </c>
      <c r="F5531" s="2" t="s">
        <v>124</v>
      </c>
      <c r="G5531" s="2" t="s">
        <v>39</v>
      </c>
      <c r="H5531" s="2" t="s">
        <v>79</v>
      </c>
      <c r="I5531" s="2" t="s">
        <v>4189</v>
      </c>
      <c r="J5531" s="2" t="s">
        <v>552</v>
      </c>
      <c r="K5531" s="2" t="s">
        <v>77</v>
      </c>
      <c r="L5531" s="10">
        <v>42987.0</v>
      </c>
      <c r="M5531" s="2" t="s">
        <v>34</v>
      </c>
      <c r="N5531" s="11">
        <v>0.0</v>
      </c>
      <c r="O5531" s="12">
        <v>161.0</v>
      </c>
      <c r="P5531" s="13">
        <v>0.3</v>
      </c>
      <c r="Q5531" s="13">
        <v>535.0</v>
      </c>
      <c r="R5531" s="13">
        <f t="shared" si="1"/>
        <v>535</v>
      </c>
      <c r="S5531" s="14">
        <f t="shared" si="2"/>
        <v>178.3333333</v>
      </c>
      <c r="T5531" s="14">
        <f t="shared" si="3"/>
        <v>0.3009345794</v>
      </c>
      <c r="U5531" s="15" t="str">
        <f>vlookup(F5531,'Sub categories'!$A:$C,3,False)</f>
        <v>Storage</v>
      </c>
      <c r="V5531" s="16">
        <f t="shared" si="4"/>
        <v>1</v>
      </c>
      <c r="W5531" s="17">
        <f t="array" ref="W5531">INDEX(shipping_prices!$C$1:$F6758,MATCH(I5531,shipping_prices!$A$1:$A6758,0),MATCH(M5531,shipping_prices!$C$1:$F$1,0))</f>
        <v>5.13</v>
      </c>
      <c r="X5531" s="15" t="str">
        <f t="shared" si="5"/>
        <v>Roy PhanWoodburyMinnesota</v>
      </c>
      <c r="Y5531" s="15" t="str">
        <f t="shared" si="6"/>
        <v>High</v>
      </c>
    </row>
    <row r="5532" hidden="1">
      <c r="A5532" s="1">
        <v>42986.0</v>
      </c>
      <c r="B5532" s="2" t="s">
        <v>5980</v>
      </c>
      <c r="C5532" s="2">
        <v>3.0</v>
      </c>
      <c r="D5532" s="2" t="s">
        <v>1271</v>
      </c>
      <c r="E5532" s="2" t="s">
        <v>37</v>
      </c>
      <c r="F5532" s="2" t="s">
        <v>2557</v>
      </c>
      <c r="G5532" s="2" t="s">
        <v>29</v>
      </c>
      <c r="H5532" s="2" t="s">
        <v>2558</v>
      </c>
      <c r="I5532" s="2" t="s">
        <v>41</v>
      </c>
      <c r="J5532" s="2" t="s">
        <v>42</v>
      </c>
      <c r="K5532" s="2" t="s">
        <v>43</v>
      </c>
      <c r="L5532" s="10">
        <v>42992.0</v>
      </c>
      <c r="M5532" s="2" t="s">
        <v>34</v>
      </c>
      <c r="N5532" s="11">
        <v>0.0</v>
      </c>
      <c r="O5532" s="12">
        <v>163.0</v>
      </c>
      <c r="P5532" s="13">
        <v>0.34</v>
      </c>
      <c r="Q5532" s="13">
        <v>480.0</v>
      </c>
      <c r="R5532" s="13">
        <f t="shared" si="1"/>
        <v>480</v>
      </c>
      <c r="S5532" s="14">
        <f t="shared" si="2"/>
        <v>160</v>
      </c>
      <c r="T5532" s="14">
        <f t="shared" si="3"/>
        <v>0.3395833333</v>
      </c>
      <c r="U5532" s="15" t="str">
        <f>vlookup(F5532,'Sub categories'!$A:$C,3,False)</f>
        <v>Accessories</v>
      </c>
      <c r="V5532" s="16">
        <f t="shared" si="4"/>
        <v>6</v>
      </c>
      <c r="W5532" s="17">
        <f t="array" ref="W5532">INDEX(shipping_prices!$C$1:$F6759,MATCH(I5532,shipping_prices!$A$1:$A6759,0),MATCH(M5532,shipping_prices!$C$1:$F$1,0))</f>
        <v>10.99</v>
      </c>
      <c r="X5532" s="15" t="str">
        <f t="shared" si="5"/>
        <v>Marina LichtensteinSan FranciscoCalifornia</v>
      </c>
      <c r="Y5532" s="15" t="str">
        <f t="shared" si="6"/>
        <v>High</v>
      </c>
    </row>
    <row r="5533" hidden="1">
      <c r="A5533" s="1">
        <v>42986.0</v>
      </c>
      <c r="B5533" s="2" t="s">
        <v>5981</v>
      </c>
      <c r="C5533" s="2">
        <v>3.0</v>
      </c>
      <c r="D5533" s="2" t="s">
        <v>4413</v>
      </c>
      <c r="E5533" s="2" t="s">
        <v>27</v>
      </c>
      <c r="F5533" s="2" t="s">
        <v>887</v>
      </c>
      <c r="G5533" s="2" t="s">
        <v>39</v>
      </c>
      <c r="H5533" s="2" t="s">
        <v>193</v>
      </c>
      <c r="I5533" s="2" t="s">
        <v>31</v>
      </c>
      <c r="J5533" s="2" t="s">
        <v>32</v>
      </c>
      <c r="K5533" s="2" t="s">
        <v>33</v>
      </c>
      <c r="L5533" s="10">
        <v>42997.0</v>
      </c>
      <c r="M5533" s="2" t="s">
        <v>34</v>
      </c>
      <c r="N5533" s="11">
        <v>0.2</v>
      </c>
      <c r="O5533" s="12">
        <v>2.0</v>
      </c>
      <c r="P5533" s="13">
        <v>0.33</v>
      </c>
      <c r="Q5533" s="13">
        <v>7.0</v>
      </c>
      <c r="R5533" s="13">
        <f t="shared" si="1"/>
        <v>8.75</v>
      </c>
      <c r="S5533" s="14">
        <f t="shared" si="2"/>
        <v>2.916666667</v>
      </c>
      <c r="T5533" s="14">
        <f t="shared" si="3"/>
        <v>0.2857142857</v>
      </c>
      <c r="U5533" s="15" t="str">
        <f>vlookup(F5533,'Sub categories'!$A:$C,3,False)</f>
        <v>Binders</v>
      </c>
      <c r="V5533" s="16">
        <f t="shared" si="4"/>
        <v>11</v>
      </c>
      <c r="W5533" s="17">
        <f t="array" ref="W5533">INDEX(shipping_prices!$C$1:$F6760,MATCH(I5533,shipping_prices!$A$1:$A6760,0),MATCH(M5533,shipping_prices!$C$1:$F$1,0))</f>
        <v>10.09</v>
      </c>
      <c r="X5533" s="15" t="str">
        <f t="shared" si="5"/>
        <v>Neoma MurrayNew York CityNew York</v>
      </c>
      <c r="Y5533" s="15" t="str">
        <f t="shared" si="6"/>
        <v>Low</v>
      </c>
    </row>
    <row r="5534" hidden="1">
      <c r="A5534" s="1">
        <v>42986.0</v>
      </c>
      <c r="B5534" s="2" t="s">
        <v>5981</v>
      </c>
      <c r="C5534" s="2">
        <v>6.0</v>
      </c>
      <c r="D5534" s="2" t="s">
        <v>4413</v>
      </c>
      <c r="E5534" s="2" t="s">
        <v>27</v>
      </c>
      <c r="F5534" s="2" t="s">
        <v>3030</v>
      </c>
      <c r="G5534" s="2" t="s">
        <v>29</v>
      </c>
      <c r="H5534" s="2" t="s">
        <v>79</v>
      </c>
      <c r="I5534" s="2" t="s">
        <v>31</v>
      </c>
      <c r="J5534" s="2" t="s">
        <v>32</v>
      </c>
      <c r="K5534" s="2" t="s">
        <v>33</v>
      </c>
      <c r="L5534" s="10">
        <v>42997.0</v>
      </c>
      <c r="M5534" s="2" t="s">
        <v>34</v>
      </c>
      <c r="N5534" s="11">
        <v>0.0</v>
      </c>
      <c r="O5534" s="12">
        <v>88.0</v>
      </c>
      <c r="P5534" s="13">
        <v>0.49</v>
      </c>
      <c r="Q5534" s="13">
        <v>180.0</v>
      </c>
      <c r="R5534" s="13">
        <f t="shared" si="1"/>
        <v>180</v>
      </c>
      <c r="S5534" s="14">
        <f t="shared" si="2"/>
        <v>30</v>
      </c>
      <c r="T5534" s="14">
        <f t="shared" si="3"/>
        <v>0.4888888889</v>
      </c>
      <c r="U5534" s="15" t="str">
        <f>vlookup(F5534,'Sub categories'!$A:$C,3,False)</f>
        <v>Phones</v>
      </c>
      <c r="V5534" s="16">
        <f t="shared" si="4"/>
        <v>11</v>
      </c>
      <c r="W5534" s="17">
        <f t="array" ref="W5534">INDEX(shipping_prices!$C$1:$F6761,MATCH(I5534,shipping_prices!$A$1:$A6761,0),MATCH(M5534,shipping_prices!$C$1:$F$1,0))</f>
        <v>10.09</v>
      </c>
      <c r="X5534" s="15" t="str">
        <f t="shared" si="5"/>
        <v>Neoma MurrayNew York CityNew York</v>
      </c>
      <c r="Y5534" s="15" t="str">
        <f t="shared" si="6"/>
        <v>High</v>
      </c>
    </row>
    <row r="5535" hidden="1">
      <c r="A5535" s="1">
        <v>42986.0</v>
      </c>
      <c r="B5535" s="2" t="s">
        <v>5982</v>
      </c>
      <c r="C5535" s="2">
        <v>3.0</v>
      </c>
      <c r="D5535" s="2" t="s">
        <v>474</v>
      </c>
      <c r="E5535" s="2" t="s">
        <v>27</v>
      </c>
      <c r="F5535" s="2" t="s">
        <v>5309</v>
      </c>
      <c r="G5535" s="2" t="s">
        <v>39</v>
      </c>
      <c r="H5535" s="2" t="s">
        <v>79</v>
      </c>
      <c r="I5535" s="2" t="s">
        <v>1651</v>
      </c>
      <c r="J5535" s="2" t="s">
        <v>218</v>
      </c>
      <c r="K5535" s="2" t="s">
        <v>54</v>
      </c>
      <c r="L5535" s="10">
        <v>42997.0</v>
      </c>
      <c r="M5535" s="2" t="s">
        <v>90</v>
      </c>
      <c r="N5535" s="11">
        <v>0.0</v>
      </c>
      <c r="O5535" s="12">
        <v>2.0</v>
      </c>
      <c r="P5535" s="13">
        <v>0.26</v>
      </c>
      <c r="Q5535" s="13">
        <v>8.0</v>
      </c>
      <c r="R5535" s="13">
        <f t="shared" si="1"/>
        <v>8</v>
      </c>
      <c r="S5535" s="14">
        <f t="shared" si="2"/>
        <v>2.666666667</v>
      </c>
      <c r="T5535" s="14">
        <f t="shared" si="3"/>
        <v>0.25</v>
      </c>
      <c r="U5535" s="15" t="str">
        <f>vlookup(F5535,'Sub categories'!$A:$C,3,False)</f>
        <v>Art</v>
      </c>
      <c r="V5535" s="16">
        <f t="shared" si="4"/>
        <v>11</v>
      </c>
      <c r="W5535" s="17">
        <f t="array" ref="W5535">INDEX(shipping_prices!$C$1:$F6762,MATCH(I5535,shipping_prices!$A$1:$A6762,0),MATCH(M5535,shipping_prices!$C$1:$F$1,0))</f>
        <v>1.51</v>
      </c>
      <c r="X5535" s="15" t="str">
        <f t="shared" si="5"/>
        <v>Arthur PrichepHendersonKentucky</v>
      </c>
      <c r="Y5535" s="15" t="str">
        <f t="shared" si="6"/>
        <v>Low</v>
      </c>
    </row>
    <row r="5536" hidden="1">
      <c r="A5536" s="1">
        <v>42986.0</v>
      </c>
      <c r="B5536" s="2" t="s">
        <v>5982</v>
      </c>
      <c r="C5536" s="2">
        <v>1.0</v>
      </c>
      <c r="D5536" s="2" t="s">
        <v>474</v>
      </c>
      <c r="E5536" s="2" t="s">
        <v>27</v>
      </c>
      <c r="F5536" s="2" t="s">
        <v>927</v>
      </c>
      <c r="G5536" s="2" t="s">
        <v>39</v>
      </c>
      <c r="H5536" s="2" t="s">
        <v>789</v>
      </c>
      <c r="I5536" s="2" t="s">
        <v>1651</v>
      </c>
      <c r="J5536" s="2" t="s">
        <v>218</v>
      </c>
      <c r="K5536" s="2" t="s">
        <v>54</v>
      </c>
      <c r="L5536" s="10">
        <v>42997.0</v>
      </c>
      <c r="M5536" s="2" t="s">
        <v>90</v>
      </c>
      <c r="N5536" s="11">
        <v>0.0</v>
      </c>
      <c r="O5536" s="12">
        <v>3.0</v>
      </c>
      <c r="P5536" s="13">
        <v>0.3</v>
      </c>
      <c r="Q5536" s="13">
        <v>9.0</v>
      </c>
      <c r="R5536" s="13">
        <f t="shared" si="1"/>
        <v>9</v>
      </c>
      <c r="S5536" s="14">
        <f t="shared" si="2"/>
        <v>9</v>
      </c>
      <c r="T5536" s="14">
        <f t="shared" si="3"/>
        <v>0.3333333333</v>
      </c>
      <c r="U5536" s="15" t="str">
        <f>vlookup(F5536,'Sub categories'!$A:$C,3,False)</f>
        <v>Art</v>
      </c>
      <c r="V5536" s="16">
        <f t="shared" si="4"/>
        <v>11</v>
      </c>
      <c r="W5536" s="17">
        <f t="array" ref="W5536">INDEX(shipping_prices!$C$1:$F6763,MATCH(I5536,shipping_prices!$A$1:$A6763,0),MATCH(M5536,shipping_prices!$C$1:$F$1,0))</f>
        <v>1.51</v>
      </c>
      <c r="X5536" s="15" t="str">
        <f t="shared" si="5"/>
        <v>Arthur PrichepHendersonKentucky</v>
      </c>
      <c r="Y5536" s="15" t="str">
        <f t="shared" si="6"/>
        <v>Low</v>
      </c>
    </row>
    <row r="5537" hidden="1">
      <c r="A5537" s="1">
        <v>42986.0</v>
      </c>
      <c r="B5537" s="2" t="s">
        <v>5982</v>
      </c>
      <c r="C5537" s="2">
        <v>4.0</v>
      </c>
      <c r="D5537" s="2" t="s">
        <v>474</v>
      </c>
      <c r="E5537" s="2" t="s">
        <v>27</v>
      </c>
      <c r="F5537" s="2" t="s">
        <v>1613</v>
      </c>
      <c r="G5537" s="2" t="s">
        <v>39</v>
      </c>
      <c r="H5537" s="2" t="s">
        <v>157</v>
      </c>
      <c r="I5537" s="2" t="s">
        <v>1651</v>
      </c>
      <c r="J5537" s="2" t="s">
        <v>218</v>
      </c>
      <c r="K5537" s="2" t="s">
        <v>54</v>
      </c>
      <c r="L5537" s="10">
        <v>42997.0</v>
      </c>
      <c r="M5537" s="2" t="s">
        <v>90</v>
      </c>
      <c r="N5537" s="11">
        <v>0.0</v>
      </c>
      <c r="O5537" s="12">
        <v>10.0</v>
      </c>
      <c r="P5537" s="13">
        <v>0.48</v>
      </c>
      <c r="Q5537" s="13">
        <v>20.0</v>
      </c>
      <c r="R5537" s="13">
        <f t="shared" si="1"/>
        <v>20</v>
      </c>
      <c r="S5537" s="14">
        <f t="shared" si="2"/>
        <v>5</v>
      </c>
      <c r="T5537" s="14">
        <f t="shared" si="3"/>
        <v>0.5</v>
      </c>
      <c r="U5537" s="15" t="str">
        <f>vlookup(F5537,'Sub categories'!$A:$C,3,False)</f>
        <v>Fasteners</v>
      </c>
      <c r="V5537" s="16">
        <f t="shared" si="4"/>
        <v>11</v>
      </c>
      <c r="W5537" s="17">
        <f t="array" ref="W5537">INDEX(shipping_prices!$C$1:$F6764,MATCH(I5537,shipping_prices!$A$1:$A6764,0),MATCH(M5537,shipping_prices!$C$1:$F$1,0))</f>
        <v>1.51</v>
      </c>
      <c r="X5537" s="15" t="str">
        <f t="shared" si="5"/>
        <v>Arthur PrichepHendersonKentucky</v>
      </c>
      <c r="Y5537" s="15" t="str">
        <f t="shared" si="6"/>
        <v>Low</v>
      </c>
    </row>
    <row r="5538">
      <c r="A5538" s="1">
        <v>42986.0</v>
      </c>
      <c r="B5538" s="2" t="s">
        <v>5982</v>
      </c>
      <c r="C5538" s="2">
        <v>5.0</v>
      </c>
      <c r="D5538" s="2" t="s">
        <v>474</v>
      </c>
      <c r="E5538" s="2" t="s">
        <v>27</v>
      </c>
      <c r="F5538" s="2" t="s">
        <v>3450</v>
      </c>
      <c r="G5538" s="2" t="s">
        <v>45</v>
      </c>
      <c r="H5538" s="2" t="s">
        <v>79</v>
      </c>
      <c r="I5538" s="2" t="s">
        <v>1651</v>
      </c>
      <c r="J5538" s="2" t="s">
        <v>218</v>
      </c>
      <c r="K5538" s="2" t="s">
        <v>54</v>
      </c>
      <c r="L5538" s="10">
        <v>42997.0</v>
      </c>
      <c r="M5538" s="2" t="s">
        <v>90</v>
      </c>
      <c r="N5538" s="11">
        <v>0.0</v>
      </c>
      <c r="O5538" s="12">
        <v>9.0</v>
      </c>
      <c r="P5538" s="13">
        <v>0.38</v>
      </c>
      <c r="Q5538" s="13">
        <v>24.0</v>
      </c>
      <c r="R5538" s="13">
        <f t="shared" si="1"/>
        <v>24</v>
      </c>
      <c r="S5538" s="14">
        <f t="shared" si="2"/>
        <v>4.8</v>
      </c>
      <c r="T5538" s="14">
        <f t="shared" si="3"/>
        <v>0.375</v>
      </c>
      <c r="U5538" s="15" t="str">
        <f>vlookup(F5538,'Sub categories'!$A:$C,3,False)</f>
        <v>Furnishings</v>
      </c>
      <c r="V5538" s="16">
        <f t="shared" si="4"/>
        <v>11</v>
      </c>
      <c r="W5538" s="17">
        <f t="array" ref="W5538">INDEX(shipping_prices!$C$1:$F6765,MATCH(I5538,shipping_prices!$A$1:$A6765,0),MATCH(M5538,shipping_prices!$C$1:$F$1,0))</f>
        <v>1.51</v>
      </c>
      <c r="X5538" s="15" t="str">
        <f t="shared" si="5"/>
        <v>Arthur PrichepHendersonKentucky</v>
      </c>
      <c r="Y5538" s="15" t="str">
        <f t="shared" si="6"/>
        <v>Low</v>
      </c>
    </row>
    <row r="5539">
      <c r="A5539" s="1">
        <v>42986.0</v>
      </c>
      <c r="B5539" s="2" t="s">
        <v>5982</v>
      </c>
      <c r="C5539" s="2">
        <v>3.0</v>
      </c>
      <c r="D5539" s="2" t="s">
        <v>474</v>
      </c>
      <c r="E5539" s="2" t="s">
        <v>27</v>
      </c>
      <c r="F5539" s="2" t="s">
        <v>5725</v>
      </c>
      <c r="G5539" s="2" t="s">
        <v>45</v>
      </c>
      <c r="H5539" s="2" t="s">
        <v>227</v>
      </c>
      <c r="I5539" s="2" t="s">
        <v>1651</v>
      </c>
      <c r="J5539" s="2" t="s">
        <v>218</v>
      </c>
      <c r="K5539" s="2" t="s">
        <v>54</v>
      </c>
      <c r="L5539" s="10">
        <v>42997.0</v>
      </c>
      <c r="M5539" s="2" t="s">
        <v>90</v>
      </c>
      <c r="N5539" s="11">
        <v>0.0</v>
      </c>
      <c r="O5539" s="12">
        <v>160.0</v>
      </c>
      <c r="P5539" s="13">
        <v>0.19</v>
      </c>
      <c r="Q5539" s="13">
        <v>843.0</v>
      </c>
      <c r="R5539" s="13">
        <f t="shared" si="1"/>
        <v>843</v>
      </c>
      <c r="S5539" s="14">
        <f t="shared" si="2"/>
        <v>281</v>
      </c>
      <c r="T5539" s="14">
        <f t="shared" si="3"/>
        <v>0.1897983393</v>
      </c>
      <c r="U5539" s="15" t="str">
        <f>vlookup(F5539,'Sub categories'!$A:$C,3,False)</f>
        <v>Tables</v>
      </c>
      <c r="V5539" s="16">
        <f t="shared" si="4"/>
        <v>11</v>
      </c>
      <c r="W5539" s="17">
        <f t="array" ref="W5539">INDEX(shipping_prices!$C$1:$F6766,MATCH(I5539,shipping_prices!$A$1:$A6766,0),MATCH(M5539,shipping_prices!$C$1:$F$1,0))</f>
        <v>1.51</v>
      </c>
      <c r="X5539" s="15" t="str">
        <f t="shared" si="5"/>
        <v>Arthur PrichepHendersonKentucky</v>
      </c>
      <c r="Y5539" s="15" t="str">
        <f t="shared" si="6"/>
        <v>High</v>
      </c>
    </row>
    <row r="5540" hidden="1">
      <c r="A5540" s="1">
        <v>42986.0</v>
      </c>
      <c r="B5540" s="2" t="s">
        <v>5983</v>
      </c>
      <c r="C5540" s="2">
        <v>3.0</v>
      </c>
      <c r="D5540" s="2" t="s">
        <v>3043</v>
      </c>
      <c r="E5540" s="2" t="s">
        <v>37</v>
      </c>
      <c r="F5540" s="2" t="s">
        <v>525</v>
      </c>
      <c r="G5540" s="2" t="s">
        <v>39</v>
      </c>
      <c r="H5540" s="2" t="s">
        <v>526</v>
      </c>
      <c r="I5540" s="2" t="s">
        <v>169</v>
      </c>
      <c r="J5540" s="2" t="s">
        <v>42</v>
      </c>
      <c r="K5540" s="2" t="s">
        <v>43</v>
      </c>
      <c r="L5540" s="10">
        <v>42998.0</v>
      </c>
      <c r="M5540" s="2" t="s">
        <v>142</v>
      </c>
      <c r="N5540" s="11">
        <v>0.2</v>
      </c>
      <c r="O5540" s="12">
        <v>6.0</v>
      </c>
      <c r="P5540" s="13">
        <v>0.31</v>
      </c>
      <c r="Q5540" s="13">
        <v>19.0</v>
      </c>
      <c r="R5540" s="13">
        <f t="shared" si="1"/>
        <v>23.75</v>
      </c>
      <c r="S5540" s="14">
        <f t="shared" si="2"/>
        <v>7.916666667</v>
      </c>
      <c r="T5540" s="14">
        <f t="shared" si="3"/>
        <v>0.3157894737</v>
      </c>
      <c r="U5540" s="15" t="str">
        <f>vlookup(F5540,'Sub categories'!$A:$C,3,False)</f>
        <v>Binders</v>
      </c>
      <c r="V5540" s="16">
        <f t="shared" si="4"/>
        <v>12</v>
      </c>
      <c r="W5540" s="17">
        <f t="array" ref="W5540">INDEX(shipping_prices!$C$1:$F6767,MATCH(I5540,shipping_prices!$A$1:$A6767,0),MATCH(M5540,shipping_prices!$C$1:$F$1,0))</f>
        <v>18.39</v>
      </c>
      <c r="X5540" s="15" t="str">
        <f t="shared" si="5"/>
        <v>Andrew GjertsenLos AngelesCalifornia</v>
      </c>
      <c r="Y5540" s="15" t="str">
        <f t="shared" si="6"/>
        <v>Low</v>
      </c>
    </row>
    <row r="5541" hidden="1">
      <c r="A5541" s="1">
        <v>42986.0</v>
      </c>
      <c r="B5541" s="2" t="s">
        <v>5984</v>
      </c>
      <c r="C5541" s="2">
        <v>1.0</v>
      </c>
      <c r="D5541" s="2" t="s">
        <v>942</v>
      </c>
      <c r="E5541" s="2" t="s">
        <v>37</v>
      </c>
      <c r="F5541" s="2" t="s">
        <v>3326</v>
      </c>
      <c r="G5541" s="2" t="s">
        <v>39</v>
      </c>
      <c r="H5541" s="2" t="s">
        <v>51</v>
      </c>
      <c r="I5541" s="2" t="s">
        <v>140</v>
      </c>
      <c r="J5541" s="2" t="s">
        <v>141</v>
      </c>
      <c r="K5541" s="2" t="s">
        <v>77</v>
      </c>
      <c r="L5541" s="10">
        <v>42993.0</v>
      </c>
      <c r="M5541" s="2" t="s">
        <v>34</v>
      </c>
      <c r="N5541" s="11">
        <v>0.2</v>
      </c>
      <c r="O5541" s="12">
        <v>2.0</v>
      </c>
      <c r="P5541" s="13">
        <v>0.35</v>
      </c>
      <c r="Q5541" s="13">
        <v>5.0</v>
      </c>
      <c r="R5541" s="13">
        <f t="shared" si="1"/>
        <v>6.25</v>
      </c>
      <c r="S5541" s="14">
        <f t="shared" si="2"/>
        <v>6.25</v>
      </c>
      <c r="T5541" s="14">
        <f t="shared" si="3"/>
        <v>0.4</v>
      </c>
      <c r="U5541" s="15" t="str">
        <f>vlookup(F5541,'Sub categories'!$A:$C,3,False)</f>
        <v>Paper</v>
      </c>
      <c r="V5541" s="16">
        <f t="shared" si="4"/>
        <v>7</v>
      </c>
      <c r="W5541" s="17">
        <f t="array" ref="W5541">INDEX(shipping_prices!$C$1:$F6768,MATCH(I5541,shipping_prices!$A$1:$A6768,0),MATCH(M5541,shipping_prices!$C$1:$F$1,0))</f>
        <v>13.2</v>
      </c>
      <c r="X5541" s="15" t="str">
        <f t="shared" si="5"/>
        <v>Erin AshbrookChicagoIllinois</v>
      </c>
      <c r="Y5541" s="15" t="str">
        <f t="shared" si="6"/>
        <v>Low</v>
      </c>
    </row>
    <row r="5542" hidden="1">
      <c r="A5542" s="1">
        <v>42986.0</v>
      </c>
      <c r="B5542" s="2" t="s">
        <v>5984</v>
      </c>
      <c r="C5542" s="2">
        <v>4.0</v>
      </c>
      <c r="D5542" s="2" t="s">
        <v>942</v>
      </c>
      <c r="E5542" s="2" t="s">
        <v>37</v>
      </c>
      <c r="F5542" s="2" t="s">
        <v>1047</v>
      </c>
      <c r="G5542" s="2" t="s">
        <v>39</v>
      </c>
      <c r="H5542" s="2" t="s">
        <v>157</v>
      </c>
      <c r="I5542" s="2" t="s">
        <v>140</v>
      </c>
      <c r="J5542" s="2" t="s">
        <v>141</v>
      </c>
      <c r="K5542" s="2" t="s">
        <v>77</v>
      </c>
      <c r="L5542" s="10">
        <v>42993.0</v>
      </c>
      <c r="M5542" s="2" t="s">
        <v>34</v>
      </c>
      <c r="N5542" s="11">
        <v>0.2</v>
      </c>
      <c r="O5542" s="12">
        <v>2.0</v>
      </c>
      <c r="P5542" s="13">
        <v>0.26</v>
      </c>
      <c r="Q5542" s="13">
        <v>7.0</v>
      </c>
      <c r="R5542" s="13">
        <f t="shared" si="1"/>
        <v>8.75</v>
      </c>
      <c r="S5542" s="14">
        <f t="shared" si="2"/>
        <v>2.1875</v>
      </c>
      <c r="T5542" s="14">
        <f t="shared" si="3"/>
        <v>0.2857142857</v>
      </c>
      <c r="U5542" s="15" t="str">
        <f>vlookup(F5542,'Sub categories'!$A:$C,3,False)</f>
        <v>Fasteners</v>
      </c>
      <c r="V5542" s="16">
        <f t="shared" si="4"/>
        <v>7</v>
      </c>
      <c r="W5542" s="17">
        <f t="array" ref="W5542">INDEX(shipping_prices!$C$1:$F6769,MATCH(I5542,shipping_prices!$A$1:$A6769,0),MATCH(M5542,shipping_prices!$C$1:$F$1,0))</f>
        <v>13.2</v>
      </c>
      <c r="X5542" s="15" t="str">
        <f t="shared" si="5"/>
        <v>Erin AshbrookChicagoIllinois</v>
      </c>
      <c r="Y5542" s="15" t="str">
        <f t="shared" si="6"/>
        <v>Low</v>
      </c>
    </row>
    <row r="5543">
      <c r="A5543" s="1">
        <v>42986.0</v>
      </c>
      <c r="B5543" s="2" t="s">
        <v>5984</v>
      </c>
      <c r="C5543" s="2">
        <v>3.0</v>
      </c>
      <c r="D5543" s="2" t="s">
        <v>942</v>
      </c>
      <c r="E5543" s="2" t="s">
        <v>37</v>
      </c>
      <c r="F5543" s="2" t="s">
        <v>2459</v>
      </c>
      <c r="G5543" s="2" t="s">
        <v>45</v>
      </c>
      <c r="H5543" s="2" t="s">
        <v>227</v>
      </c>
      <c r="I5543" s="2" t="s">
        <v>140</v>
      </c>
      <c r="J5543" s="2" t="s">
        <v>141</v>
      </c>
      <c r="K5543" s="2" t="s">
        <v>77</v>
      </c>
      <c r="L5543" s="10">
        <v>42993.0</v>
      </c>
      <c r="M5543" s="2" t="s">
        <v>34</v>
      </c>
      <c r="N5543" s="11">
        <v>0.3</v>
      </c>
      <c r="O5543" s="12">
        <v>-3.0</v>
      </c>
      <c r="P5543" s="13">
        <v>-0.04</v>
      </c>
      <c r="Q5543" s="13">
        <v>63.0</v>
      </c>
      <c r="R5543" s="13">
        <f t="shared" si="1"/>
        <v>90</v>
      </c>
      <c r="S5543" s="14">
        <f t="shared" si="2"/>
        <v>30</v>
      </c>
      <c r="T5543" s="14">
        <f t="shared" si="3"/>
        <v>-0.04761904762</v>
      </c>
      <c r="U5543" s="15" t="str">
        <f>vlookup(F5543,'Sub categories'!$A:$C,3,False)</f>
        <v>Chairs</v>
      </c>
      <c r="V5543" s="16">
        <f t="shared" si="4"/>
        <v>7</v>
      </c>
      <c r="W5543" s="17">
        <f t="array" ref="W5543">INDEX(shipping_prices!$C$1:$F6770,MATCH(I5543,shipping_prices!$A$1:$A6770,0),MATCH(M5543,shipping_prices!$C$1:$F$1,0))</f>
        <v>13.2</v>
      </c>
      <c r="X5543" s="15" t="str">
        <f t="shared" si="5"/>
        <v>Erin AshbrookChicagoIllinois</v>
      </c>
      <c r="Y5543" s="15" t="str">
        <f t="shared" si="6"/>
        <v>loss</v>
      </c>
    </row>
    <row r="5544" hidden="1">
      <c r="A5544" s="1">
        <v>42986.0</v>
      </c>
      <c r="B5544" s="2" t="s">
        <v>5984</v>
      </c>
      <c r="C5544" s="2">
        <v>6.0</v>
      </c>
      <c r="D5544" s="2" t="s">
        <v>942</v>
      </c>
      <c r="E5544" s="2" t="s">
        <v>37</v>
      </c>
      <c r="F5544" s="2" t="s">
        <v>5985</v>
      </c>
      <c r="G5544" s="2" t="s">
        <v>39</v>
      </c>
      <c r="H5544" s="2" t="s">
        <v>329</v>
      </c>
      <c r="I5544" s="2" t="s">
        <v>140</v>
      </c>
      <c r="J5544" s="2" t="s">
        <v>141</v>
      </c>
      <c r="K5544" s="2" t="s">
        <v>77</v>
      </c>
      <c r="L5544" s="10">
        <v>42993.0</v>
      </c>
      <c r="M5544" s="2" t="s">
        <v>34</v>
      </c>
      <c r="N5544" s="11">
        <v>0.8</v>
      </c>
      <c r="O5544" s="12">
        <v>-226.0</v>
      </c>
      <c r="P5544" s="13">
        <v>-2.45</v>
      </c>
      <c r="Q5544" s="13">
        <v>92.0</v>
      </c>
      <c r="R5544" s="13">
        <f t="shared" si="1"/>
        <v>460</v>
      </c>
      <c r="S5544" s="14">
        <f t="shared" si="2"/>
        <v>76.66666667</v>
      </c>
      <c r="T5544" s="14">
        <f t="shared" si="3"/>
        <v>-2.456521739</v>
      </c>
      <c r="U5544" s="15" t="str">
        <f>vlookup(F5544,'Sub categories'!$A:$C,3,False)</f>
        <v>Appliances</v>
      </c>
      <c r="V5544" s="16">
        <f t="shared" si="4"/>
        <v>7</v>
      </c>
      <c r="W5544" s="17">
        <f t="array" ref="W5544">INDEX(shipping_prices!$C$1:$F6771,MATCH(I5544,shipping_prices!$A$1:$A6771,0),MATCH(M5544,shipping_prices!$C$1:$F$1,0))</f>
        <v>13.2</v>
      </c>
      <c r="X5544" s="15" t="str">
        <f t="shared" si="5"/>
        <v>Erin AshbrookChicagoIllinois</v>
      </c>
      <c r="Y5544" s="15" t="str">
        <f t="shared" si="6"/>
        <v>loss</v>
      </c>
    </row>
    <row r="5545" hidden="1">
      <c r="A5545" s="1">
        <v>42986.0</v>
      </c>
      <c r="B5545" s="2" t="s">
        <v>5986</v>
      </c>
      <c r="C5545" s="2">
        <v>3.0</v>
      </c>
      <c r="D5545" s="2" t="s">
        <v>3968</v>
      </c>
      <c r="E5545" s="2" t="s">
        <v>49</v>
      </c>
      <c r="F5545" s="2" t="s">
        <v>2825</v>
      </c>
      <c r="G5545" s="2" t="s">
        <v>39</v>
      </c>
      <c r="H5545" s="2" t="s">
        <v>1228</v>
      </c>
      <c r="I5545" s="2" t="s">
        <v>96</v>
      </c>
      <c r="J5545" s="2" t="s">
        <v>406</v>
      </c>
      <c r="K5545" s="2" t="s">
        <v>54</v>
      </c>
      <c r="L5545" s="10">
        <v>42995.0</v>
      </c>
      <c r="M5545" s="2" t="s">
        <v>34</v>
      </c>
      <c r="N5545" s="11">
        <v>0.0</v>
      </c>
      <c r="O5545" s="12">
        <v>0.0</v>
      </c>
      <c r="P5545" s="13">
        <v>0.01</v>
      </c>
      <c r="Q5545" s="13">
        <v>23.0</v>
      </c>
      <c r="R5545" s="13">
        <f t="shared" si="1"/>
        <v>23</v>
      </c>
      <c r="S5545" s="14">
        <f t="shared" si="2"/>
        <v>7.666666667</v>
      </c>
      <c r="T5545" s="14">
        <f t="shared" si="3"/>
        <v>0</v>
      </c>
      <c r="U5545" s="15" t="str">
        <f>vlookup(F5545,'Sub categories'!$A:$C,3,False)</f>
        <v>Fasteners</v>
      </c>
      <c r="V5545" s="16">
        <f t="shared" si="4"/>
        <v>9</v>
      </c>
      <c r="W5545" s="17">
        <f t="array" ref="W5545">INDEX(shipping_prices!$C$1:$F6772,MATCH(I5545,shipping_prices!$A$1:$A6772,0),MATCH(M5545,shipping_prices!$C$1:$F$1,0))</f>
        <v>13.85</v>
      </c>
      <c r="X5545" s="15" t="str">
        <f t="shared" si="5"/>
        <v>Corinna MitchellJacksonMississippi</v>
      </c>
      <c r="Y5545" s="15" t="str">
        <f t="shared" si="6"/>
        <v>loss</v>
      </c>
    </row>
    <row r="5546">
      <c r="A5546" s="1">
        <v>42986.0</v>
      </c>
      <c r="B5546" s="2" t="s">
        <v>5987</v>
      </c>
      <c r="C5546" s="2">
        <v>3.0</v>
      </c>
      <c r="D5546" s="2" t="s">
        <v>1518</v>
      </c>
      <c r="E5546" s="2" t="s">
        <v>27</v>
      </c>
      <c r="F5546" s="2" t="s">
        <v>867</v>
      </c>
      <c r="G5546" s="2" t="s">
        <v>45</v>
      </c>
      <c r="H5546" s="2" t="s">
        <v>374</v>
      </c>
      <c r="I5546" s="2" t="s">
        <v>194</v>
      </c>
      <c r="J5546" s="2" t="s">
        <v>53</v>
      </c>
      <c r="K5546" s="2" t="s">
        <v>54</v>
      </c>
      <c r="L5546" s="10">
        <v>42987.0</v>
      </c>
      <c r="M5546" s="2" t="s">
        <v>34</v>
      </c>
      <c r="N5546" s="11">
        <v>0.2</v>
      </c>
      <c r="O5546" s="12">
        <v>-4.0</v>
      </c>
      <c r="P5546" s="13">
        <v>-0.04</v>
      </c>
      <c r="Q5546" s="13">
        <v>102.0</v>
      </c>
      <c r="R5546" s="13">
        <f t="shared" si="1"/>
        <v>127.5</v>
      </c>
      <c r="S5546" s="14">
        <f t="shared" si="2"/>
        <v>42.5</v>
      </c>
      <c r="T5546" s="14">
        <f t="shared" si="3"/>
        <v>-0.03921568627</v>
      </c>
      <c r="U5546" s="15" t="str">
        <f>vlookup(F5546,'Sub categories'!$A:$C,3,False)</f>
        <v>Furnishings</v>
      </c>
      <c r="V5546" s="16">
        <f t="shared" si="4"/>
        <v>1</v>
      </c>
      <c r="W5546" s="17">
        <f t="array" ref="W5546">INDEX(shipping_prices!$C$1:$F6773,MATCH(I5546,shipping_prices!$A$1:$A6773,0),MATCH(M5546,shipping_prices!$C$1:$F$1,0))</f>
        <v>7.26</v>
      </c>
      <c r="X5546" s="15" t="str">
        <f t="shared" si="5"/>
        <v>Zuschuss CarrollMiamiFlorida</v>
      </c>
      <c r="Y5546" s="15" t="str">
        <f t="shared" si="6"/>
        <v>loss</v>
      </c>
    </row>
    <row r="5547" hidden="1">
      <c r="A5547" s="1">
        <v>42987.0</v>
      </c>
      <c r="B5547" s="2" t="s">
        <v>5987</v>
      </c>
      <c r="C5547" s="2">
        <v>5.0</v>
      </c>
      <c r="D5547" s="2" t="s">
        <v>1518</v>
      </c>
      <c r="E5547" s="2" t="s">
        <v>27</v>
      </c>
      <c r="F5547" s="2" t="s">
        <v>2788</v>
      </c>
      <c r="G5547" s="2" t="s">
        <v>29</v>
      </c>
      <c r="H5547" s="2" t="s">
        <v>255</v>
      </c>
      <c r="I5547" s="2" t="s">
        <v>194</v>
      </c>
      <c r="J5547" s="2" t="s">
        <v>53</v>
      </c>
      <c r="K5547" s="2" t="s">
        <v>54</v>
      </c>
      <c r="L5547" s="10">
        <v>42987.0</v>
      </c>
      <c r="M5547" s="2" t="s">
        <v>34</v>
      </c>
      <c r="N5547" s="11">
        <v>0.2</v>
      </c>
      <c r="O5547" s="12">
        <v>85.0</v>
      </c>
      <c r="P5547" s="13">
        <v>0.06</v>
      </c>
      <c r="Q5547" s="13">
        <v>1364.0</v>
      </c>
      <c r="R5547" s="13">
        <f t="shared" si="1"/>
        <v>1705</v>
      </c>
      <c r="S5547" s="14">
        <f t="shared" si="2"/>
        <v>341</v>
      </c>
      <c r="T5547" s="14">
        <f t="shared" si="3"/>
        <v>0.06231671554</v>
      </c>
      <c r="U5547" s="15" t="str">
        <f>vlookup(F5547,'Sub categories'!$A:$C,3,False)</f>
        <v>Phones</v>
      </c>
      <c r="V5547" s="16">
        <f t="shared" si="4"/>
        <v>0</v>
      </c>
      <c r="W5547" s="17">
        <f t="array" ref="W5547">INDEX(shipping_prices!$C$1:$F6774,MATCH(I5547,shipping_prices!$A$1:$A6774,0),MATCH(M5547,shipping_prices!$C$1:$F$1,0))</f>
        <v>7.26</v>
      </c>
      <c r="X5547" s="15" t="str">
        <f t="shared" si="5"/>
        <v>Zuschuss CarrollMiamiFlorida</v>
      </c>
      <c r="Y5547" s="15" t="str">
        <f t="shared" si="6"/>
        <v>High</v>
      </c>
    </row>
    <row r="5548" hidden="1">
      <c r="A5548" s="1">
        <v>42987.0</v>
      </c>
      <c r="B5548" s="2" t="s">
        <v>5988</v>
      </c>
      <c r="C5548" s="2">
        <v>2.0</v>
      </c>
      <c r="D5548" s="2" t="s">
        <v>2349</v>
      </c>
      <c r="E5548" s="2" t="s">
        <v>27</v>
      </c>
      <c r="F5548" s="2" t="s">
        <v>5512</v>
      </c>
      <c r="G5548" s="2" t="s">
        <v>29</v>
      </c>
      <c r="H5548" s="2" t="s">
        <v>408</v>
      </c>
      <c r="I5548" s="2" t="s">
        <v>158</v>
      </c>
      <c r="J5548" s="2" t="s">
        <v>159</v>
      </c>
      <c r="K5548" s="2" t="s">
        <v>43</v>
      </c>
      <c r="L5548" s="10">
        <v>42988.0</v>
      </c>
      <c r="M5548" s="2" t="s">
        <v>34</v>
      </c>
      <c r="N5548" s="11">
        <v>0.0</v>
      </c>
      <c r="O5548" s="12">
        <v>13.0</v>
      </c>
      <c r="P5548" s="13">
        <v>0.14</v>
      </c>
      <c r="Q5548" s="13">
        <v>94.0</v>
      </c>
      <c r="R5548" s="13">
        <f t="shared" si="1"/>
        <v>94</v>
      </c>
      <c r="S5548" s="14">
        <f t="shared" si="2"/>
        <v>47</v>
      </c>
      <c r="T5548" s="14">
        <f t="shared" si="3"/>
        <v>0.1382978723</v>
      </c>
      <c r="U5548" s="15" t="str">
        <f>vlookup(F5548,'Sub categories'!$A:$C,3,False)</f>
        <v>Accessories</v>
      </c>
      <c r="V5548" s="16">
        <f t="shared" si="4"/>
        <v>1</v>
      </c>
      <c r="W5548" s="17">
        <f t="array" ref="W5548">INDEX(shipping_prices!$C$1:$F6775,MATCH(I5548,shipping_prices!$A$1:$A6775,0),MATCH(M5548,shipping_prices!$C$1:$F$1,0))</f>
        <v>7</v>
      </c>
      <c r="X5548" s="15" t="str">
        <f t="shared" si="5"/>
        <v>Sonia SunleySeattleWashington</v>
      </c>
      <c r="Y5548" s="15" t="str">
        <f t="shared" si="6"/>
        <v>Low</v>
      </c>
    </row>
    <row r="5549" hidden="1">
      <c r="A5549" s="1">
        <v>42987.0</v>
      </c>
      <c r="B5549" s="2" t="s">
        <v>5989</v>
      </c>
      <c r="C5549" s="2">
        <v>2.0</v>
      </c>
      <c r="D5549" s="2" t="s">
        <v>694</v>
      </c>
      <c r="E5549" s="2" t="s">
        <v>27</v>
      </c>
      <c r="F5549" s="2" t="s">
        <v>2612</v>
      </c>
      <c r="G5549" s="2" t="s">
        <v>29</v>
      </c>
      <c r="H5549" s="2" t="s">
        <v>79</v>
      </c>
      <c r="I5549" s="2" t="s">
        <v>1140</v>
      </c>
      <c r="J5549" s="2" t="s">
        <v>311</v>
      </c>
      <c r="K5549" s="2" t="s">
        <v>33</v>
      </c>
      <c r="L5549" s="10">
        <v>42996.0</v>
      </c>
      <c r="M5549" s="2" t="s">
        <v>34</v>
      </c>
      <c r="N5549" s="11">
        <v>0.0</v>
      </c>
      <c r="O5549" s="12">
        <v>6.0</v>
      </c>
      <c r="P5549" s="13">
        <v>0.28</v>
      </c>
      <c r="Q5549" s="13">
        <v>22.0</v>
      </c>
      <c r="R5549" s="13">
        <f t="shared" si="1"/>
        <v>22</v>
      </c>
      <c r="S5549" s="14">
        <f t="shared" si="2"/>
        <v>11</v>
      </c>
      <c r="T5549" s="14">
        <f t="shared" si="3"/>
        <v>0.2727272727</v>
      </c>
      <c r="U5549" s="15" t="str">
        <f>vlookup(F5549,'Sub categories'!$A:$C,3,False)</f>
        <v>Phones</v>
      </c>
      <c r="V5549" s="16">
        <f t="shared" si="4"/>
        <v>9</v>
      </c>
      <c r="W5549" s="17">
        <f t="array" ref="W5549">INDEX(shipping_prices!$C$1:$F6776,MATCH(I5549,shipping_prices!$A$1:$A6776,0),MATCH(M5549,shipping_prices!$C$1:$F$1,0))</f>
        <v>9.7</v>
      </c>
      <c r="X5549" s="15" t="str">
        <f t="shared" si="5"/>
        <v>Lena HernandezDoverDelaware</v>
      </c>
      <c r="Y5549" s="15" t="str">
        <f t="shared" si="6"/>
        <v>Low</v>
      </c>
    </row>
    <row r="5550" hidden="1">
      <c r="A5550" s="1">
        <v>42988.0</v>
      </c>
      <c r="B5550" s="2" t="s">
        <v>5989</v>
      </c>
      <c r="C5550" s="2">
        <v>3.0</v>
      </c>
      <c r="D5550" s="2" t="s">
        <v>694</v>
      </c>
      <c r="E5550" s="2" t="s">
        <v>27</v>
      </c>
      <c r="F5550" s="2" t="s">
        <v>2198</v>
      </c>
      <c r="G5550" s="2" t="s">
        <v>29</v>
      </c>
      <c r="H5550" s="2" t="s">
        <v>554</v>
      </c>
      <c r="I5550" s="2" t="s">
        <v>1140</v>
      </c>
      <c r="J5550" s="2" t="s">
        <v>311</v>
      </c>
      <c r="K5550" s="2" t="s">
        <v>33</v>
      </c>
      <c r="L5550" s="10">
        <v>42996.0</v>
      </c>
      <c r="M5550" s="2" t="s">
        <v>34</v>
      </c>
      <c r="N5550" s="11">
        <v>0.0</v>
      </c>
      <c r="O5550" s="12">
        <v>5.0</v>
      </c>
      <c r="P5550" s="13">
        <v>0.11</v>
      </c>
      <c r="Q5550" s="13">
        <v>45.0</v>
      </c>
      <c r="R5550" s="13">
        <f t="shared" si="1"/>
        <v>45</v>
      </c>
      <c r="S5550" s="14">
        <f t="shared" si="2"/>
        <v>15</v>
      </c>
      <c r="T5550" s="14">
        <f t="shared" si="3"/>
        <v>0.1111111111</v>
      </c>
      <c r="U5550" s="15" t="str">
        <f>vlookup(F5550,'Sub categories'!$A:$C,3,False)</f>
        <v>Accessories</v>
      </c>
      <c r="V5550" s="16">
        <f t="shared" si="4"/>
        <v>8</v>
      </c>
      <c r="W5550" s="17">
        <f t="array" ref="W5550">INDEX(shipping_prices!$C$1:$F6777,MATCH(I5550,shipping_prices!$A$1:$A6777,0),MATCH(M5550,shipping_prices!$C$1:$F$1,0))</f>
        <v>9.7</v>
      </c>
      <c r="X5550" s="15" t="str">
        <f t="shared" si="5"/>
        <v>Lena HernandezDoverDelaware</v>
      </c>
      <c r="Y5550" s="15" t="str">
        <f t="shared" si="6"/>
        <v>Low</v>
      </c>
    </row>
    <row r="5551" hidden="1">
      <c r="A5551" s="1">
        <v>42988.0</v>
      </c>
      <c r="B5551" s="2" t="s">
        <v>5990</v>
      </c>
      <c r="C5551" s="2">
        <v>9.0</v>
      </c>
      <c r="D5551" s="2" t="s">
        <v>2708</v>
      </c>
      <c r="E5551" s="2" t="s">
        <v>27</v>
      </c>
      <c r="F5551" s="2" t="s">
        <v>1481</v>
      </c>
      <c r="G5551" s="2" t="s">
        <v>39</v>
      </c>
      <c r="H5551" s="2" t="s">
        <v>146</v>
      </c>
      <c r="I5551" s="2" t="s">
        <v>2958</v>
      </c>
      <c r="J5551" s="2" t="s">
        <v>32</v>
      </c>
      <c r="K5551" s="2" t="s">
        <v>33</v>
      </c>
      <c r="L5551" s="10">
        <v>42990.0</v>
      </c>
      <c r="M5551" s="2" t="s">
        <v>90</v>
      </c>
      <c r="N5551" s="11">
        <v>0.0</v>
      </c>
      <c r="O5551" s="12">
        <v>13.0</v>
      </c>
      <c r="P5551" s="13">
        <v>0.45</v>
      </c>
      <c r="Q5551" s="13">
        <v>30.0</v>
      </c>
      <c r="R5551" s="13">
        <f t="shared" si="1"/>
        <v>30</v>
      </c>
      <c r="S5551" s="14">
        <f t="shared" si="2"/>
        <v>3.333333333</v>
      </c>
      <c r="T5551" s="14">
        <f t="shared" si="3"/>
        <v>0.4333333333</v>
      </c>
      <c r="U5551" s="15" t="str">
        <f>vlookup(F5551,'Sub categories'!$A:$C,3,False)</f>
        <v>Fasteners</v>
      </c>
      <c r="V5551" s="16">
        <f t="shared" si="4"/>
        <v>2</v>
      </c>
      <c r="W5551" s="17">
        <f t="array" ref="W5551">INDEX(shipping_prices!$C$1:$F6778,MATCH(I5551,shipping_prices!$A$1:$A6778,0),MATCH(M5551,shipping_prices!$C$1:$F$1,0))</f>
        <v>8.5</v>
      </c>
      <c r="X5551" s="15" t="str">
        <f t="shared" si="5"/>
        <v>Richard EichhornAuburnNew York</v>
      </c>
      <c r="Y5551" s="15" t="str">
        <f t="shared" si="6"/>
        <v>Low</v>
      </c>
    </row>
    <row r="5552" hidden="1">
      <c r="A5552" s="1">
        <v>42988.0</v>
      </c>
      <c r="B5552" s="2" t="s">
        <v>5991</v>
      </c>
      <c r="C5552" s="2">
        <v>9.0</v>
      </c>
      <c r="D5552" s="2" t="s">
        <v>1402</v>
      </c>
      <c r="E5552" s="2" t="s">
        <v>27</v>
      </c>
      <c r="F5552" s="2" t="s">
        <v>4162</v>
      </c>
      <c r="G5552" s="2" t="s">
        <v>39</v>
      </c>
      <c r="H5552" s="2" t="s">
        <v>246</v>
      </c>
      <c r="I5552" s="2" t="s">
        <v>96</v>
      </c>
      <c r="J5552" s="2" t="s">
        <v>614</v>
      </c>
      <c r="K5552" s="2" t="s">
        <v>54</v>
      </c>
      <c r="L5552" s="10">
        <v>42996.0</v>
      </c>
      <c r="M5552" s="2" t="s">
        <v>90</v>
      </c>
      <c r="N5552" s="11">
        <v>0.2</v>
      </c>
      <c r="O5552" s="12">
        <v>7.0</v>
      </c>
      <c r="P5552" s="13">
        <v>0.06</v>
      </c>
      <c r="Q5552" s="13">
        <v>112.0</v>
      </c>
      <c r="R5552" s="13">
        <f t="shared" si="1"/>
        <v>140</v>
      </c>
      <c r="S5552" s="14">
        <f t="shared" si="2"/>
        <v>15.55555556</v>
      </c>
      <c r="T5552" s="14">
        <f t="shared" si="3"/>
        <v>0.0625</v>
      </c>
      <c r="U5552" s="15" t="str">
        <f>vlookup(F5552,'Sub categories'!$A:$C,3,False)</f>
        <v>Storage</v>
      </c>
      <c r="V5552" s="16">
        <f t="shared" si="4"/>
        <v>8</v>
      </c>
      <c r="W5552" s="17">
        <f t="array" ref="W5552">INDEX(shipping_prices!$C$1:$F6779,MATCH(I5552,shipping_prices!$A$1:$A6779,0),MATCH(M5552,shipping_prices!$C$1:$F$1,0))</f>
        <v>6.56</v>
      </c>
      <c r="X5552" s="15" t="str">
        <f t="shared" si="5"/>
        <v>Giulietta WeimerJacksonTennessee</v>
      </c>
      <c r="Y5552" s="15" t="str">
        <f t="shared" si="6"/>
        <v>Low</v>
      </c>
    </row>
    <row r="5553" hidden="1">
      <c r="A5553" s="1">
        <v>42988.0</v>
      </c>
      <c r="B5553" s="2" t="s">
        <v>5992</v>
      </c>
      <c r="C5553" s="2">
        <v>3.0</v>
      </c>
      <c r="D5553" s="2" t="s">
        <v>2330</v>
      </c>
      <c r="E5553" s="2" t="s">
        <v>49</v>
      </c>
      <c r="F5553" s="2" t="s">
        <v>638</v>
      </c>
      <c r="G5553" s="2" t="s">
        <v>29</v>
      </c>
      <c r="H5553" s="2" t="s">
        <v>365</v>
      </c>
      <c r="I5553" s="2" t="s">
        <v>169</v>
      </c>
      <c r="J5553" s="2" t="s">
        <v>42</v>
      </c>
      <c r="K5553" s="2" t="s">
        <v>43</v>
      </c>
      <c r="L5553" s="10">
        <v>42998.0</v>
      </c>
      <c r="M5553" s="2" t="s">
        <v>142</v>
      </c>
      <c r="N5553" s="11">
        <v>0.0</v>
      </c>
      <c r="O5553" s="12">
        <v>5.0</v>
      </c>
      <c r="P5553" s="13">
        <v>0.19</v>
      </c>
      <c r="Q5553" s="13">
        <v>27.0</v>
      </c>
      <c r="R5553" s="13">
        <f t="shared" si="1"/>
        <v>27</v>
      </c>
      <c r="S5553" s="14">
        <f t="shared" si="2"/>
        <v>9</v>
      </c>
      <c r="T5553" s="14">
        <f t="shared" si="3"/>
        <v>0.1851851852</v>
      </c>
      <c r="U5553" s="15" t="str">
        <f>vlookup(F5553,'Sub categories'!$A:$C,3,False)</f>
        <v>Accessories</v>
      </c>
      <c r="V5553" s="16">
        <f t="shared" si="4"/>
        <v>10</v>
      </c>
      <c r="W5553" s="17">
        <f t="array" ref="W5553">INDEX(shipping_prices!$C$1:$F6780,MATCH(I5553,shipping_prices!$A$1:$A6780,0),MATCH(M5553,shipping_prices!$C$1:$F$1,0))</f>
        <v>18.39</v>
      </c>
      <c r="X5553" s="15" t="str">
        <f t="shared" si="5"/>
        <v>Rick HuthwaiteLos AngelesCalifornia</v>
      </c>
      <c r="Y5553" s="15" t="str">
        <f t="shared" si="6"/>
        <v>Low</v>
      </c>
    </row>
    <row r="5554" hidden="1">
      <c r="A5554" s="1">
        <v>42988.0</v>
      </c>
      <c r="B5554" s="2" t="s">
        <v>5992</v>
      </c>
      <c r="C5554" s="2">
        <v>3.0</v>
      </c>
      <c r="D5554" s="2" t="s">
        <v>2330</v>
      </c>
      <c r="E5554" s="2" t="s">
        <v>49</v>
      </c>
      <c r="F5554" s="2" t="s">
        <v>4557</v>
      </c>
      <c r="G5554" s="2" t="s">
        <v>29</v>
      </c>
      <c r="H5554" s="2" t="s">
        <v>2807</v>
      </c>
      <c r="I5554" s="2" t="s">
        <v>169</v>
      </c>
      <c r="J5554" s="2" t="s">
        <v>42</v>
      </c>
      <c r="K5554" s="2" t="s">
        <v>43</v>
      </c>
      <c r="L5554" s="10">
        <v>42998.0</v>
      </c>
      <c r="M5554" s="2" t="s">
        <v>142</v>
      </c>
      <c r="N5554" s="11">
        <v>0.2</v>
      </c>
      <c r="O5554" s="12">
        <v>378.0</v>
      </c>
      <c r="P5554" s="13">
        <v>0.11</v>
      </c>
      <c r="Q5554" s="13">
        <v>3358.0</v>
      </c>
      <c r="R5554" s="13">
        <f t="shared" si="1"/>
        <v>4197.5</v>
      </c>
      <c r="S5554" s="14">
        <f t="shared" si="2"/>
        <v>1399.166667</v>
      </c>
      <c r="T5554" s="14">
        <f t="shared" si="3"/>
        <v>0.1125670042</v>
      </c>
      <c r="U5554" s="15" t="str">
        <f>vlookup(F5554,'Sub categories'!$A:$C,3,False)</f>
        <v>Machines</v>
      </c>
      <c r="V5554" s="16">
        <f t="shared" si="4"/>
        <v>10</v>
      </c>
      <c r="W5554" s="17">
        <f t="array" ref="W5554">INDEX(shipping_prices!$C$1:$F6781,MATCH(I5554,shipping_prices!$A$1:$A6781,0),MATCH(M5554,shipping_prices!$C$1:$F$1,0))</f>
        <v>18.39</v>
      </c>
      <c r="X5554" s="15" t="str">
        <f t="shared" si="5"/>
        <v>Rick HuthwaiteLos AngelesCalifornia</v>
      </c>
      <c r="Y5554" s="15" t="str">
        <f t="shared" si="6"/>
        <v>High</v>
      </c>
    </row>
    <row r="5555">
      <c r="A5555" s="1">
        <v>42988.0</v>
      </c>
      <c r="B5555" s="2" t="s">
        <v>5993</v>
      </c>
      <c r="C5555" s="2">
        <v>8.0</v>
      </c>
      <c r="D5555" s="2" t="s">
        <v>1484</v>
      </c>
      <c r="E5555" s="2" t="s">
        <v>27</v>
      </c>
      <c r="F5555" s="2" t="s">
        <v>4890</v>
      </c>
      <c r="G5555" s="2" t="s">
        <v>45</v>
      </c>
      <c r="H5555" s="2" t="s">
        <v>46</v>
      </c>
      <c r="I5555" s="2" t="s">
        <v>31</v>
      </c>
      <c r="J5555" s="2" t="s">
        <v>32</v>
      </c>
      <c r="K5555" s="2" t="s">
        <v>33</v>
      </c>
      <c r="L5555" s="10">
        <v>42989.0</v>
      </c>
      <c r="M5555" s="2" t="s">
        <v>34</v>
      </c>
      <c r="N5555" s="11">
        <v>0.1</v>
      </c>
      <c r="O5555" s="12">
        <v>313.0</v>
      </c>
      <c r="P5555" s="13">
        <v>0.12</v>
      </c>
      <c r="Q5555" s="13">
        <v>2563.0</v>
      </c>
      <c r="R5555" s="13">
        <f t="shared" si="1"/>
        <v>2847.777778</v>
      </c>
      <c r="S5555" s="14">
        <f t="shared" si="2"/>
        <v>355.9722222</v>
      </c>
      <c r="T5555" s="14">
        <f t="shared" si="3"/>
        <v>0.1221225127</v>
      </c>
      <c r="U5555" s="15" t="str">
        <f>vlookup(F5555,'Sub categories'!$A:$C,3,False)</f>
        <v>Chairs</v>
      </c>
      <c r="V5555" s="16">
        <f t="shared" si="4"/>
        <v>1</v>
      </c>
      <c r="W5555" s="17">
        <f t="array" ref="W5555">INDEX(shipping_prices!$C$1:$F6782,MATCH(I5555,shipping_prices!$A$1:$A6782,0),MATCH(M5555,shipping_prices!$C$1:$F$1,0))</f>
        <v>10.09</v>
      </c>
      <c r="X5555" s="15" t="str">
        <f t="shared" si="5"/>
        <v>Joe ElijahNew York CityNew York</v>
      </c>
      <c r="Y5555" s="15" t="str">
        <f t="shared" si="6"/>
        <v>High</v>
      </c>
    </row>
    <row r="5556" hidden="1">
      <c r="A5556" s="1">
        <v>42988.0</v>
      </c>
      <c r="B5556" s="2" t="s">
        <v>5994</v>
      </c>
      <c r="C5556" s="2">
        <v>7.0</v>
      </c>
      <c r="D5556" s="2" t="s">
        <v>2605</v>
      </c>
      <c r="E5556" s="2" t="s">
        <v>37</v>
      </c>
      <c r="F5556" s="2" t="s">
        <v>5835</v>
      </c>
      <c r="G5556" s="2" t="s">
        <v>39</v>
      </c>
      <c r="H5556" s="2" t="s">
        <v>120</v>
      </c>
      <c r="I5556" s="2" t="s">
        <v>31</v>
      </c>
      <c r="J5556" s="2" t="s">
        <v>32</v>
      </c>
      <c r="K5556" s="2" t="s">
        <v>33</v>
      </c>
      <c r="L5556" s="10">
        <v>42996.0</v>
      </c>
      <c r="M5556" s="2" t="s">
        <v>34</v>
      </c>
      <c r="N5556" s="11">
        <v>0.0</v>
      </c>
      <c r="O5556" s="12">
        <v>5.0</v>
      </c>
      <c r="P5556" s="13">
        <v>0.43</v>
      </c>
      <c r="Q5556" s="13">
        <v>11.0</v>
      </c>
      <c r="R5556" s="13">
        <f t="shared" si="1"/>
        <v>11</v>
      </c>
      <c r="S5556" s="14">
        <f t="shared" si="2"/>
        <v>1.571428571</v>
      </c>
      <c r="T5556" s="14">
        <f t="shared" si="3"/>
        <v>0.4545454545</v>
      </c>
      <c r="U5556" s="15" t="str">
        <f>vlookup(F5556,'Sub categories'!$A:$C,3,False)</f>
        <v>Art</v>
      </c>
      <c r="V5556" s="16">
        <f t="shared" si="4"/>
        <v>8</v>
      </c>
      <c r="W5556" s="17">
        <f t="array" ref="W5556">INDEX(shipping_prices!$C$1:$F6783,MATCH(I5556,shipping_prices!$A$1:$A6783,0),MATCH(M5556,shipping_prices!$C$1:$F$1,0))</f>
        <v>10.09</v>
      </c>
      <c r="X5556" s="15" t="str">
        <f t="shared" si="5"/>
        <v>Noel StaavosNew York CityNew York</v>
      </c>
      <c r="Y5556" s="15" t="str">
        <f t="shared" si="6"/>
        <v>Low</v>
      </c>
    </row>
    <row r="5557" hidden="1">
      <c r="A5557" s="1">
        <v>42988.0</v>
      </c>
      <c r="B5557" s="2" t="s">
        <v>5994</v>
      </c>
      <c r="C5557" s="2">
        <v>4.0</v>
      </c>
      <c r="D5557" s="2" t="s">
        <v>2605</v>
      </c>
      <c r="E5557" s="2" t="s">
        <v>37</v>
      </c>
      <c r="F5557" s="2" t="s">
        <v>5047</v>
      </c>
      <c r="G5557" s="2" t="s">
        <v>39</v>
      </c>
      <c r="H5557" s="2" t="s">
        <v>2946</v>
      </c>
      <c r="I5557" s="2" t="s">
        <v>31</v>
      </c>
      <c r="J5557" s="2" t="s">
        <v>32</v>
      </c>
      <c r="K5557" s="2" t="s">
        <v>33</v>
      </c>
      <c r="L5557" s="10">
        <v>42996.0</v>
      </c>
      <c r="M5557" s="2" t="s">
        <v>34</v>
      </c>
      <c r="N5557" s="11">
        <v>0.0</v>
      </c>
      <c r="O5557" s="12">
        <v>10.0</v>
      </c>
      <c r="P5557" s="13">
        <v>0.28</v>
      </c>
      <c r="Q5557" s="13">
        <v>36.0</v>
      </c>
      <c r="R5557" s="13">
        <f t="shared" si="1"/>
        <v>36</v>
      </c>
      <c r="S5557" s="14">
        <f t="shared" si="2"/>
        <v>9</v>
      </c>
      <c r="T5557" s="14">
        <f t="shared" si="3"/>
        <v>0.2777777778</v>
      </c>
      <c r="U5557" s="15" t="str">
        <f>vlookup(F5557,'Sub categories'!$A:$C,3,False)</f>
        <v>Supplies</v>
      </c>
      <c r="V5557" s="16">
        <f t="shared" si="4"/>
        <v>8</v>
      </c>
      <c r="W5557" s="17">
        <f t="array" ref="W5557">INDEX(shipping_prices!$C$1:$F6784,MATCH(I5557,shipping_prices!$A$1:$A6784,0),MATCH(M5557,shipping_prices!$C$1:$F$1,0))</f>
        <v>10.09</v>
      </c>
      <c r="X5557" s="15" t="str">
        <f t="shared" si="5"/>
        <v>Noel StaavosNew York CityNew York</v>
      </c>
      <c r="Y5557" s="15" t="str">
        <f t="shared" si="6"/>
        <v>Low</v>
      </c>
    </row>
    <row r="5558">
      <c r="A5558" s="1">
        <v>42988.0</v>
      </c>
      <c r="B5558" s="2" t="s">
        <v>5994</v>
      </c>
      <c r="C5558" s="2">
        <v>5.0</v>
      </c>
      <c r="D5558" s="2" t="s">
        <v>2605</v>
      </c>
      <c r="E5558" s="2" t="s">
        <v>37</v>
      </c>
      <c r="F5558" s="2" t="s">
        <v>5274</v>
      </c>
      <c r="G5558" s="2" t="s">
        <v>45</v>
      </c>
      <c r="H5558" s="2" t="s">
        <v>130</v>
      </c>
      <c r="I5558" s="2" t="s">
        <v>31</v>
      </c>
      <c r="J5558" s="2" t="s">
        <v>32</v>
      </c>
      <c r="K5558" s="2" t="s">
        <v>33</v>
      </c>
      <c r="L5558" s="10">
        <v>42996.0</v>
      </c>
      <c r="M5558" s="2" t="s">
        <v>34</v>
      </c>
      <c r="N5558" s="11">
        <v>0.0</v>
      </c>
      <c r="O5558" s="12">
        <v>20.0</v>
      </c>
      <c r="P5558" s="13">
        <v>0.33</v>
      </c>
      <c r="Q5558" s="13">
        <v>60.0</v>
      </c>
      <c r="R5558" s="13">
        <f t="shared" si="1"/>
        <v>60</v>
      </c>
      <c r="S5558" s="14">
        <f t="shared" si="2"/>
        <v>12</v>
      </c>
      <c r="T5558" s="14">
        <f t="shared" si="3"/>
        <v>0.3333333333</v>
      </c>
      <c r="U5558" s="15" t="str">
        <f>vlookup(F5558,'Sub categories'!$A:$C,3,False)</f>
        <v>Furnishings</v>
      </c>
      <c r="V5558" s="16">
        <f t="shared" si="4"/>
        <v>8</v>
      </c>
      <c r="W5558" s="17">
        <f t="array" ref="W5558">INDEX(shipping_prices!$C$1:$F6785,MATCH(I5558,shipping_prices!$A$1:$A6785,0),MATCH(M5558,shipping_prices!$C$1:$F$1,0))</f>
        <v>10.09</v>
      </c>
      <c r="X5558" s="15" t="str">
        <f t="shared" si="5"/>
        <v>Noel StaavosNew York CityNew York</v>
      </c>
      <c r="Y5558" s="15" t="str">
        <f t="shared" si="6"/>
        <v>Low</v>
      </c>
    </row>
    <row r="5559" hidden="1">
      <c r="A5559" s="1">
        <v>42988.0</v>
      </c>
      <c r="B5559" s="2" t="s">
        <v>5995</v>
      </c>
      <c r="C5559" s="2">
        <v>1.0</v>
      </c>
      <c r="D5559" s="2" t="s">
        <v>3121</v>
      </c>
      <c r="E5559" s="2" t="s">
        <v>37</v>
      </c>
      <c r="F5559" s="2" t="s">
        <v>3798</v>
      </c>
      <c r="G5559" s="2" t="s">
        <v>39</v>
      </c>
      <c r="H5559" s="2" t="s">
        <v>40</v>
      </c>
      <c r="I5559" s="2" t="s">
        <v>96</v>
      </c>
      <c r="J5559" s="2" t="s">
        <v>97</v>
      </c>
      <c r="K5559" s="2" t="s">
        <v>77</v>
      </c>
      <c r="L5559" s="10">
        <v>42994.0</v>
      </c>
      <c r="M5559" s="2" t="s">
        <v>34</v>
      </c>
      <c r="N5559" s="11">
        <v>0.0</v>
      </c>
      <c r="O5559" s="12">
        <v>8.0</v>
      </c>
      <c r="P5559" s="13">
        <v>0.48</v>
      </c>
      <c r="Q5559" s="13">
        <v>17.0</v>
      </c>
      <c r="R5559" s="13">
        <f t="shared" si="1"/>
        <v>17</v>
      </c>
      <c r="S5559" s="14">
        <f t="shared" si="2"/>
        <v>17</v>
      </c>
      <c r="T5559" s="14">
        <f t="shared" si="3"/>
        <v>0.4705882353</v>
      </c>
      <c r="U5559" s="15" t="str">
        <f>vlookup(F5559,'Sub categories'!$A:$C,3,False)</f>
        <v>Binders</v>
      </c>
      <c r="V5559" s="16">
        <f t="shared" si="4"/>
        <v>6</v>
      </c>
      <c r="W5559" s="17">
        <f t="array" ref="W5559">INDEX(shipping_prices!$C$1:$F6786,MATCH(I5559,shipping_prices!$A$1:$A6786,0),MATCH(M5559,shipping_prices!$C$1:$F$1,0))</f>
        <v>13.85</v>
      </c>
      <c r="X5559" s="15" t="str">
        <f t="shared" si="5"/>
        <v>Brenda BowmanJacksonMichigan</v>
      </c>
      <c r="Y5559" s="15" t="str">
        <f t="shared" si="6"/>
        <v>Low</v>
      </c>
    </row>
    <row r="5560" hidden="1">
      <c r="A5560" s="1">
        <v>42988.0</v>
      </c>
      <c r="B5560" s="2" t="s">
        <v>5995</v>
      </c>
      <c r="C5560" s="2">
        <v>8.0</v>
      </c>
      <c r="D5560" s="2" t="s">
        <v>3121</v>
      </c>
      <c r="E5560" s="2" t="s">
        <v>37</v>
      </c>
      <c r="F5560" s="2" t="s">
        <v>5996</v>
      </c>
      <c r="G5560" s="2" t="s">
        <v>29</v>
      </c>
      <c r="H5560" s="2" t="s">
        <v>764</v>
      </c>
      <c r="I5560" s="2" t="s">
        <v>96</v>
      </c>
      <c r="J5560" s="2" t="s">
        <v>97</v>
      </c>
      <c r="K5560" s="2" t="s">
        <v>77</v>
      </c>
      <c r="L5560" s="10">
        <v>42994.0</v>
      </c>
      <c r="M5560" s="2" t="s">
        <v>34</v>
      </c>
      <c r="N5560" s="11">
        <v>0.0</v>
      </c>
      <c r="O5560" s="12">
        <v>62.0</v>
      </c>
      <c r="P5560" s="13">
        <v>0.39</v>
      </c>
      <c r="Q5560" s="13">
        <v>160.0</v>
      </c>
      <c r="R5560" s="13">
        <f t="shared" si="1"/>
        <v>160</v>
      </c>
      <c r="S5560" s="14">
        <f t="shared" si="2"/>
        <v>20</v>
      </c>
      <c r="T5560" s="14">
        <f t="shared" si="3"/>
        <v>0.3875</v>
      </c>
      <c r="U5560" s="15" t="str">
        <f>vlookup(F5560,'Sub categories'!$A:$C,3,False)</f>
        <v>Accessories</v>
      </c>
      <c r="V5560" s="16">
        <f t="shared" si="4"/>
        <v>6</v>
      </c>
      <c r="W5560" s="17">
        <f t="array" ref="W5560">INDEX(shipping_prices!$C$1:$F6787,MATCH(I5560,shipping_prices!$A$1:$A6787,0),MATCH(M5560,shipping_prices!$C$1:$F$1,0))</f>
        <v>13.85</v>
      </c>
      <c r="X5560" s="15" t="str">
        <f t="shared" si="5"/>
        <v>Brenda BowmanJacksonMichigan</v>
      </c>
      <c r="Y5560" s="15" t="str">
        <f t="shared" si="6"/>
        <v>High</v>
      </c>
    </row>
    <row r="5561">
      <c r="A5561" s="1">
        <v>42989.0</v>
      </c>
      <c r="B5561" s="2" t="s">
        <v>5995</v>
      </c>
      <c r="C5561" s="2">
        <v>9.0</v>
      </c>
      <c r="D5561" s="2" t="s">
        <v>3121</v>
      </c>
      <c r="E5561" s="2" t="s">
        <v>37</v>
      </c>
      <c r="F5561" s="2" t="s">
        <v>3902</v>
      </c>
      <c r="G5561" s="2" t="s">
        <v>45</v>
      </c>
      <c r="H5561" s="2" t="s">
        <v>1035</v>
      </c>
      <c r="I5561" s="2" t="s">
        <v>96</v>
      </c>
      <c r="J5561" s="2" t="s">
        <v>97</v>
      </c>
      <c r="K5561" s="2" t="s">
        <v>77</v>
      </c>
      <c r="L5561" s="10">
        <v>42994.0</v>
      </c>
      <c r="M5561" s="2" t="s">
        <v>34</v>
      </c>
      <c r="N5561" s="11">
        <v>0.0</v>
      </c>
      <c r="O5561" s="12">
        <v>329.0</v>
      </c>
      <c r="P5561" s="13">
        <v>0.21</v>
      </c>
      <c r="Q5561" s="13">
        <v>1569.0</v>
      </c>
      <c r="R5561" s="13">
        <f t="shared" si="1"/>
        <v>1569</v>
      </c>
      <c r="S5561" s="14">
        <f t="shared" si="2"/>
        <v>174.3333333</v>
      </c>
      <c r="T5561" s="14">
        <f t="shared" si="3"/>
        <v>0.2096876992</v>
      </c>
      <c r="U5561" s="15" t="str">
        <f>vlookup(F5561,'Sub categories'!$A:$C,3,False)</f>
        <v>Tables</v>
      </c>
      <c r="V5561" s="16">
        <f t="shared" si="4"/>
        <v>5</v>
      </c>
      <c r="W5561" s="17">
        <f t="array" ref="W5561">INDEX(shipping_prices!$C$1:$F6788,MATCH(I5561,shipping_prices!$A$1:$A6788,0),MATCH(M5561,shipping_prices!$C$1:$F$1,0))</f>
        <v>13.85</v>
      </c>
      <c r="X5561" s="15" t="str">
        <f t="shared" si="5"/>
        <v>Brenda BowmanJacksonMichigan</v>
      </c>
      <c r="Y5561" s="15" t="str">
        <f t="shared" si="6"/>
        <v>High</v>
      </c>
    </row>
    <row r="5562" hidden="1">
      <c r="A5562" s="1">
        <v>42989.0</v>
      </c>
      <c r="B5562" s="2" t="s">
        <v>5997</v>
      </c>
      <c r="C5562" s="2">
        <v>1.0</v>
      </c>
      <c r="D5562" s="2" t="s">
        <v>1831</v>
      </c>
      <c r="E5562" s="2" t="s">
        <v>27</v>
      </c>
      <c r="F5562" s="2" t="s">
        <v>1887</v>
      </c>
      <c r="G5562" s="2" t="s">
        <v>39</v>
      </c>
      <c r="H5562" s="2" t="s">
        <v>51</v>
      </c>
      <c r="I5562" s="2" t="s">
        <v>158</v>
      </c>
      <c r="J5562" s="2" t="s">
        <v>159</v>
      </c>
      <c r="K5562" s="2" t="s">
        <v>43</v>
      </c>
      <c r="L5562" s="10">
        <v>42989.0</v>
      </c>
      <c r="M5562" s="2" t="s">
        <v>469</v>
      </c>
      <c r="N5562" s="11">
        <v>0.0</v>
      </c>
      <c r="O5562" s="12">
        <v>3.0</v>
      </c>
      <c r="P5562" s="13">
        <v>0.48</v>
      </c>
      <c r="Q5562" s="13">
        <v>7.0</v>
      </c>
      <c r="R5562" s="13">
        <f t="shared" si="1"/>
        <v>7</v>
      </c>
      <c r="S5562" s="14">
        <f t="shared" si="2"/>
        <v>7</v>
      </c>
      <c r="T5562" s="14">
        <f t="shared" si="3"/>
        <v>0.4285714286</v>
      </c>
      <c r="U5562" s="15" t="str">
        <f>vlookup(F5562,'Sub categories'!$A:$C,3,False)</f>
        <v>Paper</v>
      </c>
      <c r="V5562" s="16">
        <f t="shared" si="4"/>
        <v>0</v>
      </c>
      <c r="W5562" s="17">
        <f t="array" ref="W5562">INDEX(shipping_prices!$C$1:$F6789,MATCH(I5562,shipping_prices!$A$1:$A6789,0),MATCH(M5562,shipping_prices!$C$1:$F$1,0))</f>
        <v>50.33</v>
      </c>
      <c r="X5562" s="15" t="str">
        <f t="shared" si="5"/>
        <v>MaryBeth SkachSeattleWashington</v>
      </c>
      <c r="Y5562" s="15" t="str">
        <f t="shared" si="6"/>
        <v>Low</v>
      </c>
    </row>
    <row r="5563" hidden="1">
      <c r="A5563" s="1">
        <v>42989.0</v>
      </c>
      <c r="B5563" s="2" t="s">
        <v>5997</v>
      </c>
      <c r="C5563" s="2">
        <v>3.0</v>
      </c>
      <c r="D5563" s="2" t="s">
        <v>1831</v>
      </c>
      <c r="E5563" s="2" t="s">
        <v>27</v>
      </c>
      <c r="F5563" s="2" t="s">
        <v>886</v>
      </c>
      <c r="G5563" s="2" t="s">
        <v>39</v>
      </c>
      <c r="H5563" s="2" t="s">
        <v>74</v>
      </c>
      <c r="I5563" s="2" t="s">
        <v>158</v>
      </c>
      <c r="J5563" s="2" t="s">
        <v>159</v>
      </c>
      <c r="K5563" s="2" t="s">
        <v>43</v>
      </c>
      <c r="L5563" s="10">
        <v>42989.0</v>
      </c>
      <c r="M5563" s="2" t="s">
        <v>469</v>
      </c>
      <c r="N5563" s="11">
        <v>0.0</v>
      </c>
      <c r="O5563" s="12">
        <v>2.0</v>
      </c>
      <c r="P5563" s="13">
        <v>0.27</v>
      </c>
      <c r="Q5563" s="13">
        <v>8.0</v>
      </c>
      <c r="R5563" s="13">
        <f t="shared" si="1"/>
        <v>8</v>
      </c>
      <c r="S5563" s="14">
        <f t="shared" si="2"/>
        <v>2.666666667</v>
      </c>
      <c r="T5563" s="14">
        <f t="shared" si="3"/>
        <v>0.25</v>
      </c>
      <c r="U5563" s="15" t="str">
        <f>vlookup(F5563,'Sub categories'!$A:$C,3,False)</f>
        <v>Art</v>
      </c>
      <c r="V5563" s="16">
        <f t="shared" si="4"/>
        <v>0</v>
      </c>
      <c r="W5563" s="17">
        <f t="array" ref="W5563">INDEX(shipping_prices!$C$1:$F6790,MATCH(I5563,shipping_prices!$A$1:$A6790,0),MATCH(M5563,shipping_prices!$C$1:$F$1,0))</f>
        <v>50.33</v>
      </c>
      <c r="X5563" s="15" t="str">
        <f t="shared" si="5"/>
        <v>MaryBeth SkachSeattleWashington</v>
      </c>
      <c r="Y5563" s="15" t="str">
        <f t="shared" si="6"/>
        <v>Low</v>
      </c>
    </row>
    <row r="5564">
      <c r="A5564" s="1">
        <v>42989.0</v>
      </c>
      <c r="B5564" s="2" t="s">
        <v>5997</v>
      </c>
      <c r="C5564" s="2">
        <v>3.0</v>
      </c>
      <c r="D5564" s="2" t="s">
        <v>1831</v>
      </c>
      <c r="E5564" s="2" t="s">
        <v>27</v>
      </c>
      <c r="F5564" s="2" t="s">
        <v>5998</v>
      </c>
      <c r="G5564" s="2" t="s">
        <v>45</v>
      </c>
      <c r="H5564" s="2" t="s">
        <v>604</v>
      </c>
      <c r="I5564" s="2" t="s">
        <v>158</v>
      </c>
      <c r="J5564" s="2" t="s">
        <v>159</v>
      </c>
      <c r="K5564" s="2" t="s">
        <v>43</v>
      </c>
      <c r="L5564" s="10">
        <v>42989.0</v>
      </c>
      <c r="M5564" s="2" t="s">
        <v>469</v>
      </c>
      <c r="N5564" s="11">
        <v>0.0</v>
      </c>
      <c r="O5564" s="12">
        <v>31.0</v>
      </c>
      <c r="P5564" s="13">
        <v>0.3</v>
      </c>
      <c r="Q5564" s="13">
        <v>102.0</v>
      </c>
      <c r="R5564" s="13">
        <f t="shared" si="1"/>
        <v>102</v>
      </c>
      <c r="S5564" s="14">
        <f t="shared" si="2"/>
        <v>34</v>
      </c>
      <c r="T5564" s="14">
        <f t="shared" si="3"/>
        <v>0.3039215686</v>
      </c>
      <c r="U5564" s="15" t="str">
        <f>vlookup(F5564,'Sub categories'!$A:$C,3,False)</f>
        <v>Furnishings</v>
      </c>
      <c r="V5564" s="16">
        <f t="shared" si="4"/>
        <v>0</v>
      </c>
      <c r="W5564" s="17">
        <f t="array" ref="W5564">INDEX(shipping_prices!$C$1:$F6791,MATCH(I5564,shipping_prices!$A$1:$A6791,0),MATCH(M5564,shipping_prices!$C$1:$F$1,0))</f>
        <v>50.33</v>
      </c>
      <c r="X5564" s="15" t="str">
        <f t="shared" si="5"/>
        <v>MaryBeth SkachSeattleWashington</v>
      </c>
      <c r="Y5564" s="15" t="str">
        <f t="shared" si="6"/>
        <v>Low</v>
      </c>
    </row>
    <row r="5565" hidden="1">
      <c r="A5565" s="1">
        <v>42989.0</v>
      </c>
      <c r="B5565" s="2" t="s">
        <v>5999</v>
      </c>
      <c r="C5565" s="2">
        <v>4.0</v>
      </c>
      <c r="D5565" s="2" t="s">
        <v>1602</v>
      </c>
      <c r="E5565" s="2" t="s">
        <v>37</v>
      </c>
      <c r="F5565" s="2" t="s">
        <v>2140</v>
      </c>
      <c r="G5565" s="2" t="s">
        <v>39</v>
      </c>
      <c r="H5565" s="2" t="s">
        <v>79</v>
      </c>
      <c r="I5565" s="2" t="s">
        <v>842</v>
      </c>
      <c r="J5565" s="2" t="s">
        <v>76</v>
      </c>
      <c r="K5565" s="2" t="s">
        <v>77</v>
      </c>
      <c r="L5565" s="10">
        <v>42994.0</v>
      </c>
      <c r="M5565" s="2" t="s">
        <v>34</v>
      </c>
      <c r="N5565" s="11">
        <v>0.8</v>
      </c>
      <c r="O5565" s="12">
        <v>-2.0</v>
      </c>
      <c r="P5565" s="13">
        <v>-1.6</v>
      </c>
      <c r="Q5565" s="13">
        <v>1.0</v>
      </c>
      <c r="R5565" s="13">
        <f t="shared" si="1"/>
        <v>5</v>
      </c>
      <c r="S5565" s="14">
        <f t="shared" si="2"/>
        <v>1.25</v>
      </c>
      <c r="T5565" s="14">
        <f t="shared" si="3"/>
        <v>-2</v>
      </c>
      <c r="U5565" s="15" t="str">
        <f>vlookup(F5565,'Sub categories'!$A:$C,3,False)</f>
        <v>Binders</v>
      </c>
      <c r="V5565" s="16">
        <f t="shared" si="4"/>
        <v>5</v>
      </c>
      <c r="W5565" s="17">
        <f t="array" ref="W5565">INDEX(shipping_prices!$C$1:$F6792,MATCH(I5565,shipping_prices!$A$1:$A6792,0),MATCH(M5565,shipping_prices!$C$1:$F$1,0))</f>
        <v>5.39</v>
      </c>
      <c r="X5565" s="15" t="str">
        <f t="shared" si="5"/>
        <v>Mary ZeweArlingtonTexas</v>
      </c>
      <c r="Y5565" s="15" t="str">
        <f t="shared" si="6"/>
        <v>loss</v>
      </c>
    </row>
    <row r="5566" hidden="1">
      <c r="A5566" s="1">
        <v>42989.0</v>
      </c>
      <c r="B5566" s="2" t="s">
        <v>5999</v>
      </c>
      <c r="C5566" s="2">
        <v>4.0</v>
      </c>
      <c r="D5566" s="2" t="s">
        <v>1602</v>
      </c>
      <c r="E5566" s="2" t="s">
        <v>37</v>
      </c>
      <c r="F5566" s="2" t="s">
        <v>974</v>
      </c>
      <c r="G5566" s="2" t="s">
        <v>39</v>
      </c>
      <c r="H5566" s="2" t="s">
        <v>182</v>
      </c>
      <c r="I5566" s="2" t="s">
        <v>842</v>
      </c>
      <c r="J5566" s="2" t="s">
        <v>76</v>
      </c>
      <c r="K5566" s="2" t="s">
        <v>77</v>
      </c>
      <c r="L5566" s="10">
        <v>42994.0</v>
      </c>
      <c r="M5566" s="2" t="s">
        <v>34</v>
      </c>
      <c r="N5566" s="11">
        <v>0.8</v>
      </c>
      <c r="O5566" s="12">
        <v>-14.0</v>
      </c>
      <c r="P5566" s="13">
        <v>-1.65</v>
      </c>
      <c r="Q5566" s="13">
        <v>8.0</v>
      </c>
      <c r="R5566" s="13">
        <f t="shared" si="1"/>
        <v>40</v>
      </c>
      <c r="S5566" s="14">
        <f t="shared" si="2"/>
        <v>10</v>
      </c>
      <c r="T5566" s="14">
        <f t="shared" si="3"/>
        <v>-1.75</v>
      </c>
      <c r="U5566" s="15" t="str">
        <f>vlookup(F5566,'Sub categories'!$A:$C,3,False)</f>
        <v>Binders</v>
      </c>
      <c r="V5566" s="16">
        <f t="shared" si="4"/>
        <v>5</v>
      </c>
      <c r="W5566" s="17">
        <f t="array" ref="W5566">INDEX(shipping_prices!$C$1:$F6793,MATCH(I5566,shipping_prices!$A$1:$A6793,0),MATCH(M5566,shipping_prices!$C$1:$F$1,0))</f>
        <v>5.39</v>
      </c>
      <c r="X5566" s="15" t="str">
        <f t="shared" si="5"/>
        <v>Mary ZeweArlingtonTexas</v>
      </c>
      <c r="Y5566" s="15" t="str">
        <f t="shared" si="6"/>
        <v>loss</v>
      </c>
    </row>
    <row r="5567">
      <c r="A5567" s="1">
        <v>42989.0</v>
      </c>
      <c r="B5567" s="2" t="s">
        <v>5999</v>
      </c>
      <c r="C5567" s="2">
        <v>7.0</v>
      </c>
      <c r="D5567" s="2" t="s">
        <v>1602</v>
      </c>
      <c r="E5567" s="2" t="s">
        <v>37</v>
      </c>
      <c r="F5567" s="2" t="s">
        <v>1355</v>
      </c>
      <c r="G5567" s="2" t="s">
        <v>45</v>
      </c>
      <c r="H5567" s="2" t="s">
        <v>79</v>
      </c>
      <c r="I5567" s="2" t="s">
        <v>842</v>
      </c>
      <c r="J5567" s="2" t="s">
        <v>76</v>
      </c>
      <c r="K5567" s="2" t="s">
        <v>77</v>
      </c>
      <c r="L5567" s="10">
        <v>42994.0</v>
      </c>
      <c r="M5567" s="2" t="s">
        <v>34</v>
      </c>
      <c r="N5567" s="11">
        <v>0.6</v>
      </c>
      <c r="O5567" s="12">
        <v>-9.0</v>
      </c>
      <c r="P5567" s="13">
        <v>-0.73</v>
      </c>
      <c r="Q5567" s="13">
        <v>13.0</v>
      </c>
      <c r="R5567" s="13">
        <f t="shared" si="1"/>
        <v>32.5</v>
      </c>
      <c r="S5567" s="14">
        <f t="shared" si="2"/>
        <v>4.642857143</v>
      </c>
      <c r="T5567" s="14">
        <f t="shared" si="3"/>
        <v>-0.6923076923</v>
      </c>
      <c r="U5567" s="15" t="str">
        <f>vlookup(F5567,'Sub categories'!$A:$C,3,False)</f>
        <v>Furnishings</v>
      </c>
      <c r="V5567" s="16">
        <f t="shared" si="4"/>
        <v>5</v>
      </c>
      <c r="W5567" s="17">
        <f t="array" ref="W5567">INDEX(shipping_prices!$C$1:$F6794,MATCH(I5567,shipping_prices!$A$1:$A6794,0),MATCH(M5567,shipping_prices!$C$1:$F$1,0))</f>
        <v>5.39</v>
      </c>
      <c r="X5567" s="15" t="str">
        <f t="shared" si="5"/>
        <v>Mary ZeweArlingtonTexas</v>
      </c>
      <c r="Y5567" s="15" t="str">
        <f t="shared" si="6"/>
        <v>loss</v>
      </c>
    </row>
    <row r="5568">
      <c r="A5568" s="1">
        <v>42989.0</v>
      </c>
      <c r="B5568" s="2" t="s">
        <v>6000</v>
      </c>
      <c r="C5568" s="2">
        <v>4.0</v>
      </c>
      <c r="D5568" s="2" t="s">
        <v>377</v>
      </c>
      <c r="E5568" s="2" t="s">
        <v>27</v>
      </c>
      <c r="F5568" s="2" t="s">
        <v>1375</v>
      </c>
      <c r="G5568" s="2" t="s">
        <v>45</v>
      </c>
      <c r="H5568" s="2" t="s">
        <v>1376</v>
      </c>
      <c r="I5568" s="2" t="s">
        <v>31</v>
      </c>
      <c r="J5568" s="2" t="s">
        <v>32</v>
      </c>
      <c r="K5568" s="2" t="s">
        <v>33</v>
      </c>
      <c r="L5568" s="10">
        <v>42998.0</v>
      </c>
      <c r="M5568" s="2" t="s">
        <v>34</v>
      </c>
      <c r="N5568" s="11">
        <v>0.0</v>
      </c>
      <c r="O5568" s="12">
        <v>15.0</v>
      </c>
      <c r="P5568" s="13">
        <v>0.42</v>
      </c>
      <c r="Q5568" s="13">
        <v>36.0</v>
      </c>
      <c r="R5568" s="13">
        <f t="shared" si="1"/>
        <v>36</v>
      </c>
      <c r="S5568" s="14">
        <f t="shared" si="2"/>
        <v>9</v>
      </c>
      <c r="T5568" s="14">
        <f t="shared" si="3"/>
        <v>0.4166666667</v>
      </c>
      <c r="U5568" s="15" t="str">
        <f>vlookup(F5568,'Sub categories'!$A:$C,3,False)</f>
        <v>Furnishings</v>
      </c>
      <c r="V5568" s="16">
        <f t="shared" si="4"/>
        <v>9</v>
      </c>
      <c r="W5568" s="17">
        <f t="array" ref="W5568">INDEX(shipping_prices!$C$1:$F6795,MATCH(I5568,shipping_prices!$A$1:$A6795,0),MATCH(M5568,shipping_prices!$C$1:$F$1,0))</f>
        <v>10.09</v>
      </c>
      <c r="X5568" s="15" t="str">
        <f t="shared" si="5"/>
        <v>Bradley NguyenNew York CityNew York</v>
      </c>
      <c r="Y5568" s="15" t="str">
        <f t="shared" si="6"/>
        <v>Low</v>
      </c>
    </row>
    <row r="5569">
      <c r="A5569" s="1">
        <v>42989.0</v>
      </c>
      <c r="B5569" s="2" t="s">
        <v>6000</v>
      </c>
      <c r="C5569" s="2">
        <v>8.0</v>
      </c>
      <c r="D5569" s="2" t="s">
        <v>377</v>
      </c>
      <c r="E5569" s="2" t="s">
        <v>27</v>
      </c>
      <c r="F5569" s="2" t="s">
        <v>1533</v>
      </c>
      <c r="G5569" s="2" t="s">
        <v>45</v>
      </c>
      <c r="H5569" s="2" t="s">
        <v>1024</v>
      </c>
      <c r="I5569" s="2" t="s">
        <v>31</v>
      </c>
      <c r="J5569" s="2" t="s">
        <v>32</v>
      </c>
      <c r="K5569" s="2" t="s">
        <v>33</v>
      </c>
      <c r="L5569" s="10">
        <v>42998.0</v>
      </c>
      <c r="M5569" s="2" t="s">
        <v>34</v>
      </c>
      <c r="N5569" s="11">
        <v>0.0</v>
      </c>
      <c r="O5569" s="12">
        <v>12.0</v>
      </c>
      <c r="P5569" s="13">
        <v>0.31</v>
      </c>
      <c r="Q5569" s="13">
        <v>40.0</v>
      </c>
      <c r="R5569" s="13">
        <f t="shared" si="1"/>
        <v>40</v>
      </c>
      <c r="S5569" s="14">
        <f t="shared" si="2"/>
        <v>5</v>
      </c>
      <c r="T5569" s="14">
        <f t="shared" si="3"/>
        <v>0.3</v>
      </c>
      <c r="U5569" s="15" t="str">
        <f>vlookup(F5569,'Sub categories'!$A:$C,3,False)</f>
        <v>Furnishings</v>
      </c>
      <c r="V5569" s="16">
        <f t="shared" si="4"/>
        <v>9</v>
      </c>
      <c r="W5569" s="17">
        <f t="array" ref="W5569">INDEX(shipping_prices!$C$1:$F6796,MATCH(I5569,shipping_prices!$A$1:$A6796,0),MATCH(M5569,shipping_prices!$C$1:$F$1,0))</f>
        <v>10.09</v>
      </c>
      <c r="X5569" s="15" t="str">
        <f t="shared" si="5"/>
        <v>Bradley NguyenNew York CityNew York</v>
      </c>
      <c r="Y5569" s="15" t="str">
        <f t="shared" si="6"/>
        <v>Low</v>
      </c>
    </row>
    <row r="5570" hidden="1">
      <c r="A5570" s="1">
        <v>42989.0</v>
      </c>
      <c r="B5570" s="2" t="s">
        <v>6000</v>
      </c>
      <c r="C5570" s="2">
        <v>4.0</v>
      </c>
      <c r="D5570" s="2" t="s">
        <v>377</v>
      </c>
      <c r="E5570" s="2" t="s">
        <v>27</v>
      </c>
      <c r="F5570" s="2" t="s">
        <v>2116</v>
      </c>
      <c r="G5570" s="2" t="s">
        <v>39</v>
      </c>
      <c r="H5570" s="2" t="s">
        <v>79</v>
      </c>
      <c r="I5570" s="2" t="s">
        <v>31</v>
      </c>
      <c r="J5570" s="2" t="s">
        <v>32</v>
      </c>
      <c r="K5570" s="2" t="s">
        <v>33</v>
      </c>
      <c r="L5570" s="10">
        <v>42998.0</v>
      </c>
      <c r="M5570" s="2" t="s">
        <v>34</v>
      </c>
      <c r="N5570" s="11">
        <v>0.2</v>
      </c>
      <c r="O5570" s="12">
        <v>15.0</v>
      </c>
      <c r="P5570" s="13">
        <v>0.31</v>
      </c>
      <c r="Q5570" s="13">
        <v>48.0</v>
      </c>
      <c r="R5570" s="13">
        <f t="shared" si="1"/>
        <v>60</v>
      </c>
      <c r="S5570" s="14">
        <f t="shared" si="2"/>
        <v>15</v>
      </c>
      <c r="T5570" s="14">
        <f t="shared" si="3"/>
        <v>0.3125</v>
      </c>
      <c r="U5570" s="15" t="str">
        <f>vlookup(F5570,'Sub categories'!$A:$C,3,False)</f>
        <v>Binders</v>
      </c>
      <c r="V5570" s="16">
        <f t="shared" si="4"/>
        <v>9</v>
      </c>
      <c r="W5570" s="17">
        <f t="array" ref="W5570">INDEX(shipping_prices!$C$1:$F6797,MATCH(I5570,shipping_prices!$A$1:$A6797,0),MATCH(M5570,shipping_prices!$C$1:$F$1,0))</f>
        <v>10.09</v>
      </c>
      <c r="X5570" s="15" t="str">
        <f t="shared" si="5"/>
        <v>Bradley NguyenNew York CityNew York</v>
      </c>
      <c r="Y5570" s="15" t="str">
        <f t="shared" si="6"/>
        <v>Low</v>
      </c>
    </row>
    <row r="5571" hidden="1">
      <c r="A5571" s="1">
        <v>42989.0</v>
      </c>
      <c r="B5571" s="2" t="s">
        <v>6000</v>
      </c>
      <c r="C5571" s="2">
        <v>5.0</v>
      </c>
      <c r="D5571" s="2" t="s">
        <v>377</v>
      </c>
      <c r="E5571" s="2" t="s">
        <v>27</v>
      </c>
      <c r="F5571" s="2" t="s">
        <v>1235</v>
      </c>
      <c r="G5571" s="2" t="s">
        <v>39</v>
      </c>
      <c r="H5571" s="2" t="s">
        <v>458</v>
      </c>
      <c r="I5571" s="2" t="s">
        <v>31</v>
      </c>
      <c r="J5571" s="2" t="s">
        <v>32</v>
      </c>
      <c r="K5571" s="2" t="s">
        <v>33</v>
      </c>
      <c r="L5571" s="10">
        <v>42998.0</v>
      </c>
      <c r="M5571" s="2" t="s">
        <v>34</v>
      </c>
      <c r="N5571" s="11">
        <v>0.0</v>
      </c>
      <c r="O5571" s="12">
        <v>70.0</v>
      </c>
      <c r="P5571" s="13">
        <v>0.29</v>
      </c>
      <c r="Q5571" s="13">
        <v>243.0</v>
      </c>
      <c r="R5571" s="13">
        <f t="shared" si="1"/>
        <v>243</v>
      </c>
      <c r="S5571" s="14">
        <f t="shared" si="2"/>
        <v>48.6</v>
      </c>
      <c r="T5571" s="14">
        <f t="shared" si="3"/>
        <v>0.2880658436</v>
      </c>
      <c r="U5571" s="15" t="str">
        <f>vlookup(F5571,'Sub categories'!$A:$C,3,False)</f>
        <v>Appliances</v>
      </c>
      <c r="V5571" s="16">
        <f t="shared" si="4"/>
        <v>9</v>
      </c>
      <c r="W5571" s="17">
        <f t="array" ref="W5571">INDEX(shipping_prices!$C$1:$F6798,MATCH(I5571,shipping_prices!$A$1:$A6798,0),MATCH(M5571,shipping_prices!$C$1:$F$1,0))</f>
        <v>10.09</v>
      </c>
      <c r="X5571" s="15" t="str">
        <f t="shared" si="5"/>
        <v>Bradley NguyenNew York CityNew York</v>
      </c>
      <c r="Y5571" s="15" t="str">
        <f t="shared" si="6"/>
        <v>High</v>
      </c>
    </row>
    <row r="5572" hidden="1">
      <c r="A5572" s="1">
        <v>42989.0</v>
      </c>
      <c r="B5572" s="2" t="s">
        <v>6000</v>
      </c>
      <c r="C5572" s="2">
        <v>5.0</v>
      </c>
      <c r="D5572" s="2" t="s">
        <v>377</v>
      </c>
      <c r="E5572" s="2" t="s">
        <v>27</v>
      </c>
      <c r="F5572" s="2" t="s">
        <v>2808</v>
      </c>
      <c r="G5572" s="2" t="s">
        <v>39</v>
      </c>
      <c r="H5572" s="2" t="s">
        <v>288</v>
      </c>
      <c r="I5572" s="2" t="s">
        <v>31</v>
      </c>
      <c r="J5572" s="2" t="s">
        <v>32</v>
      </c>
      <c r="K5572" s="2" t="s">
        <v>33</v>
      </c>
      <c r="L5572" s="10">
        <v>42998.0</v>
      </c>
      <c r="M5572" s="2" t="s">
        <v>34</v>
      </c>
      <c r="N5572" s="11">
        <v>0.0</v>
      </c>
      <c r="O5572" s="12">
        <v>0.0</v>
      </c>
      <c r="P5572" s="13">
        <v>0.0</v>
      </c>
      <c r="Q5572" s="13">
        <v>455.0</v>
      </c>
      <c r="R5572" s="13">
        <f t="shared" si="1"/>
        <v>455</v>
      </c>
      <c r="S5572" s="14">
        <f t="shared" si="2"/>
        <v>91</v>
      </c>
      <c r="T5572" s="14">
        <f t="shared" si="3"/>
        <v>0</v>
      </c>
      <c r="U5572" s="15" t="str">
        <f>vlookup(F5572,'Sub categories'!$A:$C,3,False)</f>
        <v>Storage</v>
      </c>
      <c r="V5572" s="16">
        <f t="shared" si="4"/>
        <v>9</v>
      </c>
      <c r="W5572" s="17">
        <f t="array" ref="W5572">INDEX(shipping_prices!$C$1:$F6799,MATCH(I5572,shipping_prices!$A$1:$A6799,0),MATCH(M5572,shipping_prices!$C$1:$F$1,0))</f>
        <v>10.09</v>
      </c>
      <c r="X5572" s="15" t="str">
        <f t="shared" si="5"/>
        <v>Bradley NguyenNew York CityNew York</v>
      </c>
      <c r="Y5572" s="15" t="str">
        <f t="shared" si="6"/>
        <v>loss</v>
      </c>
    </row>
    <row r="5573" hidden="1">
      <c r="A5573" s="1">
        <v>42989.0</v>
      </c>
      <c r="B5573" s="2" t="s">
        <v>6001</v>
      </c>
      <c r="C5573" s="2">
        <v>5.0</v>
      </c>
      <c r="D5573" s="2" t="s">
        <v>3389</v>
      </c>
      <c r="E5573" s="2" t="s">
        <v>49</v>
      </c>
      <c r="F5573" s="2" t="s">
        <v>4057</v>
      </c>
      <c r="G5573" s="2" t="s">
        <v>39</v>
      </c>
      <c r="H5573" s="2" t="s">
        <v>955</v>
      </c>
      <c r="I5573" s="2" t="s">
        <v>4098</v>
      </c>
      <c r="J5573" s="2" t="s">
        <v>159</v>
      </c>
      <c r="K5573" s="2" t="s">
        <v>43</v>
      </c>
      <c r="L5573" s="10">
        <v>42997.0</v>
      </c>
      <c r="M5573" s="2" t="s">
        <v>34</v>
      </c>
      <c r="N5573" s="11">
        <v>0.0</v>
      </c>
      <c r="O5573" s="12">
        <v>15.0</v>
      </c>
      <c r="P5573" s="13">
        <v>0.49</v>
      </c>
      <c r="Q5573" s="13">
        <v>30.0</v>
      </c>
      <c r="R5573" s="13">
        <f t="shared" si="1"/>
        <v>30</v>
      </c>
      <c r="S5573" s="14">
        <f t="shared" si="2"/>
        <v>6</v>
      </c>
      <c r="T5573" s="14">
        <f t="shared" si="3"/>
        <v>0.5</v>
      </c>
      <c r="U5573" s="15" t="str">
        <f>vlookup(F5573,'Sub categories'!$A:$C,3,False)</f>
        <v>Paper</v>
      </c>
      <c r="V5573" s="16">
        <f t="shared" si="4"/>
        <v>8</v>
      </c>
      <c r="W5573" s="17">
        <f t="array" ref="W5573">INDEX(shipping_prices!$C$1:$F6800,MATCH(I5573,shipping_prices!$A$1:$A6800,0),MATCH(M5573,shipping_prices!$C$1:$F$1,0))</f>
        <v>5.39</v>
      </c>
      <c r="X5573" s="15" t="str">
        <f t="shared" si="5"/>
        <v>Steve NguyenCovingtonWashington</v>
      </c>
      <c r="Y5573" s="15" t="str">
        <f t="shared" si="6"/>
        <v>Low</v>
      </c>
    </row>
    <row r="5574" hidden="1">
      <c r="A5574" s="1">
        <v>42989.0</v>
      </c>
      <c r="B5574" s="2" t="s">
        <v>6001</v>
      </c>
      <c r="C5574" s="2">
        <v>4.0</v>
      </c>
      <c r="D5574" s="2" t="s">
        <v>3389</v>
      </c>
      <c r="E5574" s="2" t="s">
        <v>49</v>
      </c>
      <c r="F5574" s="2" t="s">
        <v>3609</v>
      </c>
      <c r="G5574" s="2" t="s">
        <v>29</v>
      </c>
      <c r="H5574" s="2" t="s">
        <v>3610</v>
      </c>
      <c r="I5574" s="2" t="s">
        <v>4098</v>
      </c>
      <c r="J5574" s="2" t="s">
        <v>159</v>
      </c>
      <c r="K5574" s="2" t="s">
        <v>43</v>
      </c>
      <c r="L5574" s="10">
        <v>42997.0</v>
      </c>
      <c r="M5574" s="2" t="s">
        <v>34</v>
      </c>
      <c r="N5574" s="11">
        <v>0.0</v>
      </c>
      <c r="O5574" s="12">
        <v>21.0</v>
      </c>
      <c r="P5574" s="13">
        <v>0.21</v>
      </c>
      <c r="Q5574" s="13">
        <v>100.0</v>
      </c>
      <c r="R5574" s="13">
        <f t="shared" si="1"/>
        <v>100</v>
      </c>
      <c r="S5574" s="14">
        <f t="shared" si="2"/>
        <v>25</v>
      </c>
      <c r="T5574" s="14">
        <f t="shared" si="3"/>
        <v>0.21</v>
      </c>
      <c r="U5574" s="15" t="str">
        <f>vlookup(F5574,'Sub categories'!$A:$C,3,False)</f>
        <v>Accessories</v>
      </c>
      <c r="V5574" s="16">
        <f t="shared" si="4"/>
        <v>8</v>
      </c>
      <c r="W5574" s="17">
        <f t="array" ref="W5574">INDEX(shipping_prices!$C$1:$F6801,MATCH(I5574,shipping_prices!$A$1:$A6801,0),MATCH(M5574,shipping_prices!$C$1:$F$1,0))</f>
        <v>5.39</v>
      </c>
      <c r="X5574" s="15" t="str">
        <f t="shared" si="5"/>
        <v>Steve NguyenCovingtonWashington</v>
      </c>
      <c r="Y5574" s="15" t="str">
        <f t="shared" si="6"/>
        <v>Low</v>
      </c>
    </row>
    <row r="5575" hidden="1">
      <c r="A5575" s="1">
        <v>42989.0</v>
      </c>
      <c r="B5575" s="2" t="s">
        <v>6001</v>
      </c>
      <c r="C5575" s="2">
        <v>6.0</v>
      </c>
      <c r="D5575" s="2" t="s">
        <v>3389</v>
      </c>
      <c r="E5575" s="2" t="s">
        <v>49</v>
      </c>
      <c r="F5575" s="2" t="s">
        <v>1370</v>
      </c>
      <c r="G5575" s="2" t="s">
        <v>39</v>
      </c>
      <c r="H5575" s="2" t="s">
        <v>458</v>
      </c>
      <c r="I5575" s="2" t="s">
        <v>4098</v>
      </c>
      <c r="J5575" s="2" t="s">
        <v>159</v>
      </c>
      <c r="K5575" s="2" t="s">
        <v>43</v>
      </c>
      <c r="L5575" s="10">
        <v>42997.0</v>
      </c>
      <c r="M5575" s="2" t="s">
        <v>34</v>
      </c>
      <c r="N5575" s="11">
        <v>0.0</v>
      </c>
      <c r="O5575" s="12">
        <v>66.0</v>
      </c>
      <c r="P5575" s="13">
        <v>0.28</v>
      </c>
      <c r="Q5575" s="13">
        <v>237.0</v>
      </c>
      <c r="R5575" s="13">
        <f t="shared" si="1"/>
        <v>237</v>
      </c>
      <c r="S5575" s="14">
        <f t="shared" si="2"/>
        <v>39.5</v>
      </c>
      <c r="T5575" s="14">
        <f t="shared" si="3"/>
        <v>0.2784810127</v>
      </c>
      <c r="U5575" s="15" t="str">
        <f>vlookup(F5575,'Sub categories'!$A:$C,3,False)</f>
        <v>Appliances</v>
      </c>
      <c r="V5575" s="16">
        <f t="shared" si="4"/>
        <v>8</v>
      </c>
      <c r="W5575" s="17">
        <f t="array" ref="W5575">INDEX(shipping_prices!$C$1:$F6802,MATCH(I5575,shipping_prices!$A$1:$A6802,0),MATCH(M5575,shipping_prices!$C$1:$F$1,0))</f>
        <v>5.39</v>
      </c>
      <c r="X5575" s="15" t="str">
        <f t="shared" si="5"/>
        <v>Steve NguyenCovingtonWashington</v>
      </c>
      <c r="Y5575" s="15" t="str">
        <f t="shared" si="6"/>
        <v>High</v>
      </c>
    </row>
    <row r="5576" hidden="1">
      <c r="A5576" s="1">
        <v>42989.0</v>
      </c>
      <c r="B5576" s="2" t="s">
        <v>6002</v>
      </c>
      <c r="C5576" s="2">
        <v>1.0</v>
      </c>
      <c r="D5576" s="2" t="s">
        <v>2404</v>
      </c>
      <c r="E5576" s="2" t="s">
        <v>27</v>
      </c>
      <c r="F5576" s="2" t="s">
        <v>1323</v>
      </c>
      <c r="G5576" s="2" t="s">
        <v>39</v>
      </c>
      <c r="H5576" s="2" t="s">
        <v>79</v>
      </c>
      <c r="I5576" s="2" t="s">
        <v>75</v>
      </c>
      <c r="J5576" s="2" t="s">
        <v>76</v>
      </c>
      <c r="K5576" s="2" t="s">
        <v>77</v>
      </c>
      <c r="L5576" s="10">
        <v>43001.0</v>
      </c>
      <c r="M5576" s="2" t="s">
        <v>34</v>
      </c>
      <c r="N5576" s="11">
        <v>0.2</v>
      </c>
      <c r="O5576" s="12">
        <v>1.0</v>
      </c>
      <c r="P5576" s="13">
        <v>0.26</v>
      </c>
      <c r="Q5576" s="13">
        <v>4.0</v>
      </c>
      <c r="R5576" s="13">
        <f t="shared" si="1"/>
        <v>5</v>
      </c>
      <c r="S5576" s="14">
        <f t="shared" si="2"/>
        <v>5</v>
      </c>
      <c r="T5576" s="14">
        <f t="shared" si="3"/>
        <v>0.25</v>
      </c>
      <c r="U5576" s="15" t="str">
        <f>vlookup(F5576,'Sub categories'!$A:$C,3,False)</f>
        <v>Art</v>
      </c>
      <c r="V5576" s="16">
        <f t="shared" si="4"/>
        <v>12</v>
      </c>
      <c r="W5576" s="17">
        <f t="array" ref="W5576">INDEX(shipping_prices!$C$1:$F6803,MATCH(I5576,shipping_prices!$A$1:$A6803,0),MATCH(M5576,shipping_prices!$C$1:$F$1,0))</f>
        <v>11.99</v>
      </c>
      <c r="X5576" s="15" t="str">
        <f t="shared" si="5"/>
        <v>Ivan ListonHoustonTexas</v>
      </c>
      <c r="Y5576" s="15" t="str">
        <f t="shared" si="6"/>
        <v>Low</v>
      </c>
    </row>
    <row r="5577" hidden="1">
      <c r="A5577" s="1">
        <v>42989.0</v>
      </c>
      <c r="B5577" s="2" t="s">
        <v>6002</v>
      </c>
      <c r="C5577" s="2">
        <v>3.0</v>
      </c>
      <c r="D5577" s="2" t="s">
        <v>2404</v>
      </c>
      <c r="E5577" s="2" t="s">
        <v>27</v>
      </c>
      <c r="F5577" s="2" t="s">
        <v>2713</v>
      </c>
      <c r="G5577" s="2" t="s">
        <v>39</v>
      </c>
      <c r="H5577" s="2" t="s">
        <v>789</v>
      </c>
      <c r="I5577" s="2" t="s">
        <v>75</v>
      </c>
      <c r="J5577" s="2" t="s">
        <v>76</v>
      </c>
      <c r="K5577" s="2" t="s">
        <v>77</v>
      </c>
      <c r="L5577" s="10">
        <v>43001.0</v>
      </c>
      <c r="M5577" s="2" t="s">
        <v>34</v>
      </c>
      <c r="N5577" s="11">
        <v>0.2</v>
      </c>
      <c r="O5577" s="12">
        <v>7.0</v>
      </c>
      <c r="P5577" s="13">
        <v>0.11</v>
      </c>
      <c r="Q5577" s="13">
        <v>62.0</v>
      </c>
      <c r="R5577" s="13">
        <f t="shared" si="1"/>
        <v>77.5</v>
      </c>
      <c r="S5577" s="14">
        <f t="shared" si="2"/>
        <v>25.83333333</v>
      </c>
      <c r="T5577" s="14">
        <f t="shared" si="3"/>
        <v>0.1129032258</v>
      </c>
      <c r="U5577" s="15" t="str">
        <f>vlookup(F5577,'Sub categories'!$A:$C,3,False)</f>
        <v>Art</v>
      </c>
      <c r="V5577" s="16">
        <f t="shared" si="4"/>
        <v>12</v>
      </c>
      <c r="W5577" s="17">
        <f t="array" ref="W5577">INDEX(shipping_prices!$C$1:$F6804,MATCH(I5577,shipping_prices!$A$1:$A6804,0),MATCH(M5577,shipping_prices!$C$1:$F$1,0))</f>
        <v>11.99</v>
      </c>
      <c r="X5577" s="15" t="str">
        <f t="shared" si="5"/>
        <v>Ivan ListonHoustonTexas</v>
      </c>
      <c r="Y5577" s="15" t="str">
        <f t="shared" si="6"/>
        <v>Low</v>
      </c>
    </row>
    <row r="5578" hidden="1">
      <c r="A5578" s="1">
        <v>42990.0</v>
      </c>
      <c r="B5578" s="2" t="s">
        <v>6003</v>
      </c>
      <c r="C5578" s="2">
        <v>2.0</v>
      </c>
      <c r="D5578" s="2" t="s">
        <v>1518</v>
      </c>
      <c r="E5578" s="2" t="s">
        <v>27</v>
      </c>
      <c r="F5578" s="2" t="s">
        <v>127</v>
      </c>
      <c r="G5578" s="2" t="s">
        <v>39</v>
      </c>
      <c r="H5578" s="2" t="s">
        <v>120</v>
      </c>
      <c r="I5578" s="2" t="s">
        <v>169</v>
      </c>
      <c r="J5578" s="2" t="s">
        <v>42</v>
      </c>
      <c r="K5578" s="2" t="s">
        <v>43</v>
      </c>
      <c r="L5578" s="10">
        <v>43002.0</v>
      </c>
      <c r="M5578" s="2" t="s">
        <v>34</v>
      </c>
      <c r="N5578" s="11">
        <v>0.0</v>
      </c>
      <c r="O5578" s="12">
        <v>2.0</v>
      </c>
      <c r="P5578" s="13">
        <v>0.31</v>
      </c>
      <c r="Q5578" s="13">
        <v>6.0</v>
      </c>
      <c r="R5578" s="13">
        <f t="shared" si="1"/>
        <v>6</v>
      </c>
      <c r="S5578" s="14">
        <f t="shared" si="2"/>
        <v>3</v>
      </c>
      <c r="T5578" s="14">
        <f t="shared" si="3"/>
        <v>0.3333333333</v>
      </c>
      <c r="U5578" s="15" t="str">
        <f>vlookup(F5578,'Sub categories'!$A:$C,3,False)</f>
        <v>Art</v>
      </c>
      <c r="V5578" s="16">
        <f t="shared" si="4"/>
        <v>12</v>
      </c>
      <c r="W5578" s="17">
        <f t="array" ref="W5578">INDEX(shipping_prices!$C$1:$F6805,MATCH(I5578,shipping_prices!$A$1:$A6805,0),MATCH(M5578,shipping_prices!$C$1:$F$1,0))</f>
        <v>14.86</v>
      </c>
      <c r="X5578" s="15" t="str">
        <f t="shared" si="5"/>
        <v>Zuschuss CarrollLos AngelesCalifornia</v>
      </c>
      <c r="Y5578" s="15" t="str">
        <f t="shared" si="6"/>
        <v>Low</v>
      </c>
    </row>
    <row r="5579">
      <c r="A5579" s="1">
        <v>42990.0</v>
      </c>
      <c r="B5579" s="2" t="s">
        <v>6003</v>
      </c>
      <c r="C5579" s="2">
        <v>1.0</v>
      </c>
      <c r="D5579" s="2" t="s">
        <v>1518</v>
      </c>
      <c r="E5579" s="2" t="s">
        <v>27</v>
      </c>
      <c r="F5579" s="2" t="s">
        <v>1841</v>
      </c>
      <c r="G5579" s="2" t="s">
        <v>45</v>
      </c>
      <c r="H5579" s="2" t="s">
        <v>1024</v>
      </c>
      <c r="I5579" s="2" t="s">
        <v>169</v>
      </c>
      <c r="J5579" s="2" t="s">
        <v>42</v>
      </c>
      <c r="K5579" s="2" t="s">
        <v>43</v>
      </c>
      <c r="L5579" s="10">
        <v>43002.0</v>
      </c>
      <c r="M5579" s="2" t="s">
        <v>34</v>
      </c>
      <c r="N5579" s="11">
        <v>0.0</v>
      </c>
      <c r="O5579" s="12">
        <v>3.0</v>
      </c>
      <c r="P5579" s="13">
        <v>0.34</v>
      </c>
      <c r="Q5579" s="13">
        <v>9.0</v>
      </c>
      <c r="R5579" s="13">
        <f t="shared" si="1"/>
        <v>9</v>
      </c>
      <c r="S5579" s="14">
        <f t="shared" si="2"/>
        <v>9</v>
      </c>
      <c r="T5579" s="14">
        <f t="shared" si="3"/>
        <v>0.3333333333</v>
      </c>
      <c r="U5579" s="15" t="str">
        <f>vlookup(F5579,'Sub categories'!$A:$C,3,False)</f>
        <v>Furnishings</v>
      </c>
      <c r="V5579" s="16">
        <f t="shared" si="4"/>
        <v>12</v>
      </c>
      <c r="W5579" s="17">
        <f t="array" ref="W5579">INDEX(shipping_prices!$C$1:$F6806,MATCH(I5579,shipping_prices!$A$1:$A6806,0),MATCH(M5579,shipping_prices!$C$1:$F$1,0))</f>
        <v>14.86</v>
      </c>
      <c r="X5579" s="15" t="str">
        <f t="shared" si="5"/>
        <v>Zuschuss CarrollLos AngelesCalifornia</v>
      </c>
      <c r="Y5579" s="15" t="str">
        <f t="shared" si="6"/>
        <v>Low</v>
      </c>
    </row>
    <row r="5580" hidden="1">
      <c r="A5580" s="1">
        <v>42990.0</v>
      </c>
      <c r="B5580" s="2" t="s">
        <v>6003</v>
      </c>
      <c r="C5580" s="2">
        <v>2.0</v>
      </c>
      <c r="D5580" s="2" t="s">
        <v>1518</v>
      </c>
      <c r="E5580" s="2" t="s">
        <v>27</v>
      </c>
      <c r="F5580" s="2" t="s">
        <v>1606</v>
      </c>
      <c r="G5580" s="2" t="s">
        <v>39</v>
      </c>
      <c r="H5580" s="2" t="s">
        <v>79</v>
      </c>
      <c r="I5580" s="2" t="s">
        <v>169</v>
      </c>
      <c r="J5580" s="2" t="s">
        <v>42</v>
      </c>
      <c r="K5580" s="2" t="s">
        <v>43</v>
      </c>
      <c r="L5580" s="10">
        <v>43002.0</v>
      </c>
      <c r="M5580" s="2" t="s">
        <v>34</v>
      </c>
      <c r="N5580" s="11">
        <v>0.0</v>
      </c>
      <c r="O5580" s="12">
        <v>7.0</v>
      </c>
      <c r="P5580" s="13">
        <v>0.49</v>
      </c>
      <c r="Q5580" s="13">
        <v>15.0</v>
      </c>
      <c r="R5580" s="13">
        <f t="shared" si="1"/>
        <v>15</v>
      </c>
      <c r="S5580" s="14">
        <f t="shared" si="2"/>
        <v>7.5</v>
      </c>
      <c r="T5580" s="14">
        <f t="shared" si="3"/>
        <v>0.4666666667</v>
      </c>
      <c r="U5580" s="15" t="str">
        <f>vlookup(F5580,'Sub categories'!$A:$C,3,False)</f>
        <v>Envelopes</v>
      </c>
      <c r="V5580" s="16">
        <f t="shared" si="4"/>
        <v>12</v>
      </c>
      <c r="W5580" s="17">
        <f t="array" ref="W5580">INDEX(shipping_prices!$C$1:$F6807,MATCH(I5580,shipping_prices!$A$1:$A6807,0),MATCH(M5580,shipping_prices!$C$1:$F$1,0))</f>
        <v>14.86</v>
      </c>
      <c r="X5580" s="15" t="str">
        <f t="shared" si="5"/>
        <v>Zuschuss CarrollLos AngelesCalifornia</v>
      </c>
      <c r="Y5580" s="15" t="str">
        <f t="shared" si="6"/>
        <v>Low</v>
      </c>
    </row>
    <row r="5581">
      <c r="A5581" s="1">
        <v>42990.0</v>
      </c>
      <c r="B5581" s="2" t="s">
        <v>6004</v>
      </c>
      <c r="C5581" s="2">
        <v>2.0</v>
      </c>
      <c r="D5581" s="2" t="s">
        <v>6005</v>
      </c>
      <c r="E5581" s="2" t="s">
        <v>37</v>
      </c>
      <c r="F5581" s="2" t="s">
        <v>2492</v>
      </c>
      <c r="G5581" s="2" t="s">
        <v>45</v>
      </c>
      <c r="H5581" s="2" t="s">
        <v>1024</v>
      </c>
      <c r="I5581" s="2" t="s">
        <v>6006</v>
      </c>
      <c r="J5581" s="2" t="s">
        <v>1156</v>
      </c>
      <c r="K5581" s="2" t="s">
        <v>33</v>
      </c>
      <c r="L5581" s="10">
        <v>42993.0</v>
      </c>
      <c r="M5581" s="2" t="s">
        <v>34</v>
      </c>
      <c r="N5581" s="11">
        <v>0.0</v>
      </c>
      <c r="O5581" s="12">
        <v>10.0</v>
      </c>
      <c r="P5581" s="13">
        <v>0.36</v>
      </c>
      <c r="Q5581" s="13">
        <v>27.0</v>
      </c>
      <c r="R5581" s="13">
        <f t="shared" si="1"/>
        <v>27</v>
      </c>
      <c r="S5581" s="14">
        <f t="shared" si="2"/>
        <v>13.5</v>
      </c>
      <c r="T5581" s="14">
        <f t="shared" si="3"/>
        <v>0.3703703704</v>
      </c>
      <c r="U5581" s="15" t="str">
        <f>vlookup(F5581,'Sub categories'!$A:$C,3,False)</f>
        <v>Furnishings</v>
      </c>
      <c r="V5581" s="16">
        <f t="shared" si="4"/>
        <v>3</v>
      </c>
      <c r="W5581" s="17">
        <f t="array" ref="W5581">INDEX(shipping_prices!$C$1:$F6808,MATCH(I5581,shipping_prices!$A$1:$A6808,0),MATCH(M5581,shipping_prices!$C$1:$F$1,0))</f>
        <v>7.71</v>
      </c>
      <c r="X5581" s="15" t="str">
        <f t="shared" si="5"/>
        <v>Michael DominguezLaurelMaryland</v>
      </c>
      <c r="Y5581" s="15" t="str">
        <f t="shared" si="6"/>
        <v>Low</v>
      </c>
    </row>
    <row r="5582" hidden="1">
      <c r="A5582" s="1">
        <v>42990.0</v>
      </c>
      <c r="B5582" s="2" t="s">
        <v>6004</v>
      </c>
      <c r="C5582" s="2">
        <v>3.0</v>
      </c>
      <c r="D5582" s="2" t="s">
        <v>6005</v>
      </c>
      <c r="E5582" s="2" t="s">
        <v>37</v>
      </c>
      <c r="F5582" s="2" t="s">
        <v>1974</v>
      </c>
      <c r="G5582" s="2" t="s">
        <v>39</v>
      </c>
      <c r="H5582" s="2" t="s">
        <v>526</v>
      </c>
      <c r="I5582" s="2" t="s">
        <v>6006</v>
      </c>
      <c r="J5582" s="2" t="s">
        <v>1156</v>
      </c>
      <c r="K5582" s="2" t="s">
        <v>33</v>
      </c>
      <c r="L5582" s="10">
        <v>42993.0</v>
      </c>
      <c r="M5582" s="2" t="s">
        <v>34</v>
      </c>
      <c r="N5582" s="11">
        <v>0.0</v>
      </c>
      <c r="O5582" s="12">
        <v>36.0</v>
      </c>
      <c r="P5582" s="13">
        <v>0.29</v>
      </c>
      <c r="Q5582" s="13">
        <v>125.0</v>
      </c>
      <c r="R5582" s="13">
        <f t="shared" si="1"/>
        <v>125</v>
      </c>
      <c r="S5582" s="14">
        <f t="shared" si="2"/>
        <v>41.66666667</v>
      </c>
      <c r="T5582" s="14">
        <f t="shared" si="3"/>
        <v>0.288</v>
      </c>
      <c r="U5582" s="15" t="str">
        <f>vlookup(F5582,'Sub categories'!$A:$C,3,False)</f>
        <v>Appliances</v>
      </c>
      <c r="V5582" s="16">
        <f t="shared" si="4"/>
        <v>3</v>
      </c>
      <c r="W5582" s="17">
        <f t="array" ref="W5582">INDEX(shipping_prices!$C$1:$F6809,MATCH(I5582,shipping_prices!$A$1:$A6809,0),MATCH(M5582,shipping_prices!$C$1:$F$1,0))</f>
        <v>7.71</v>
      </c>
      <c r="X5582" s="15" t="str">
        <f t="shared" si="5"/>
        <v>Michael DominguezLaurelMaryland</v>
      </c>
      <c r="Y5582" s="15" t="str">
        <f t="shared" si="6"/>
        <v>Low</v>
      </c>
    </row>
    <row r="5583">
      <c r="A5583" s="1">
        <v>42990.0</v>
      </c>
      <c r="B5583" s="2" t="s">
        <v>6007</v>
      </c>
      <c r="C5583" s="2">
        <v>5.0</v>
      </c>
      <c r="D5583" s="2" t="s">
        <v>1287</v>
      </c>
      <c r="E5583" s="2" t="s">
        <v>27</v>
      </c>
      <c r="F5583" s="2" t="s">
        <v>1733</v>
      </c>
      <c r="G5583" s="2" t="s">
        <v>45</v>
      </c>
      <c r="H5583" s="2" t="s">
        <v>79</v>
      </c>
      <c r="I5583" s="2" t="s">
        <v>31</v>
      </c>
      <c r="J5583" s="2" t="s">
        <v>32</v>
      </c>
      <c r="K5583" s="2" t="s">
        <v>33</v>
      </c>
      <c r="L5583" s="10">
        <v>43002.0</v>
      </c>
      <c r="M5583" s="2" t="s">
        <v>90</v>
      </c>
      <c r="N5583" s="11">
        <v>0.0</v>
      </c>
      <c r="O5583" s="12">
        <v>38.0</v>
      </c>
      <c r="P5583" s="13">
        <v>0.28</v>
      </c>
      <c r="Q5583" s="13">
        <v>135.0</v>
      </c>
      <c r="R5583" s="13">
        <f t="shared" si="1"/>
        <v>135</v>
      </c>
      <c r="S5583" s="14">
        <f t="shared" si="2"/>
        <v>27</v>
      </c>
      <c r="T5583" s="14">
        <f t="shared" si="3"/>
        <v>0.2814814815</v>
      </c>
      <c r="U5583" s="15" t="str">
        <f>vlookup(F5583,'Sub categories'!$A:$C,3,False)</f>
        <v>Furnishings</v>
      </c>
      <c r="V5583" s="16">
        <f t="shared" si="4"/>
        <v>12</v>
      </c>
      <c r="W5583" s="17">
        <f t="array" ref="W5583">INDEX(shipping_prices!$C$1:$F6810,MATCH(I5583,shipping_prices!$A$1:$A6810,0),MATCH(M5583,shipping_prices!$C$1:$F$1,0))</f>
        <v>0.94</v>
      </c>
      <c r="X5583" s="15" t="str">
        <f t="shared" si="5"/>
        <v>Michael NguyenNew York CityNew York</v>
      </c>
      <c r="Y5583" s="15" t="str">
        <f t="shared" si="6"/>
        <v>Low</v>
      </c>
    </row>
    <row r="5584" hidden="1">
      <c r="A5584" s="1">
        <v>42990.0</v>
      </c>
      <c r="B5584" s="2" t="s">
        <v>6007</v>
      </c>
      <c r="C5584" s="2">
        <v>5.0</v>
      </c>
      <c r="D5584" s="2" t="s">
        <v>1287</v>
      </c>
      <c r="E5584" s="2" t="s">
        <v>27</v>
      </c>
      <c r="F5584" s="2" t="s">
        <v>4304</v>
      </c>
      <c r="G5584" s="2" t="s">
        <v>29</v>
      </c>
      <c r="H5584" s="2" t="s">
        <v>431</v>
      </c>
      <c r="I5584" s="2" t="s">
        <v>31</v>
      </c>
      <c r="J5584" s="2" t="s">
        <v>32</v>
      </c>
      <c r="K5584" s="2" t="s">
        <v>33</v>
      </c>
      <c r="L5584" s="10">
        <v>43002.0</v>
      </c>
      <c r="M5584" s="2" t="s">
        <v>90</v>
      </c>
      <c r="N5584" s="11">
        <v>0.0</v>
      </c>
      <c r="O5584" s="12">
        <v>265.0</v>
      </c>
      <c r="P5584" s="13">
        <v>0.27</v>
      </c>
      <c r="Q5584" s="13">
        <v>980.0</v>
      </c>
      <c r="R5584" s="13">
        <f t="shared" si="1"/>
        <v>980</v>
      </c>
      <c r="S5584" s="14">
        <f t="shared" si="2"/>
        <v>196</v>
      </c>
      <c r="T5584" s="14">
        <f t="shared" si="3"/>
        <v>0.2704081633</v>
      </c>
      <c r="U5584" s="15" t="str">
        <f>vlookup(F5584,'Sub categories'!$A:$C,3,False)</f>
        <v>Phones</v>
      </c>
      <c r="V5584" s="16">
        <f t="shared" si="4"/>
        <v>12</v>
      </c>
      <c r="W5584" s="17">
        <f t="array" ref="W5584">INDEX(shipping_prices!$C$1:$F6811,MATCH(I5584,shipping_prices!$A$1:$A6811,0),MATCH(M5584,shipping_prices!$C$1:$F$1,0))</f>
        <v>0.94</v>
      </c>
      <c r="X5584" s="15" t="str">
        <f t="shared" si="5"/>
        <v>Michael NguyenNew York CityNew York</v>
      </c>
      <c r="Y5584" s="15" t="str">
        <f t="shared" si="6"/>
        <v>High</v>
      </c>
    </row>
    <row r="5585" hidden="1">
      <c r="A5585" s="1">
        <v>42990.0</v>
      </c>
      <c r="B5585" s="2" t="s">
        <v>6008</v>
      </c>
      <c r="C5585" s="2">
        <v>2.0</v>
      </c>
      <c r="D5585" s="2" t="s">
        <v>1658</v>
      </c>
      <c r="E5585" s="2" t="s">
        <v>27</v>
      </c>
      <c r="F5585" s="2" t="s">
        <v>1047</v>
      </c>
      <c r="G5585" s="2" t="s">
        <v>39</v>
      </c>
      <c r="H5585" s="2" t="s">
        <v>157</v>
      </c>
      <c r="I5585" s="2" t="s">
        <v>31</v>
      </c>
      <c r="J5585" s="2" t="s">
        <v>32</v>
      </c>
      <c r="K5585" s="2" t="s">
        <v>33</v>
      </c>
      <c r="L5585" s="10">
        <v>42991.0</v>
      </c>
      <c r="M5585" s="2" t="s">
        <v>34</v>
      </c>
      <c r="N5585" s="11">
        <v>0.0</v>
      </c>
      <c r="O5585" s="12">
        <v>2.0</v>
      </c>
      <c r="P5585" s="13">
        <v>0.41</v>
      </c>
      <c r="Q5585" s="13">
        <v>4.0</v>
      </c>
      <c r="R5585" s="13">
        <f t="shared" si="1"/>
        <v>4</v>
      </c>
      <c r="S5585" s="14">
        <f t="shared" si="2"/>
        <v>2</v>
      </c>
      <c r="T5585" s="14">
        <f t="shared" si="3"/>
        <v>0.5</v>
      </c>
      <c r="U5585" s="15" t="str">
        <f>vlookup(F5585,'Sub categories'!$A:$C,3,False)</f>
        <v>Fasteners</v>
      </c>
      <c r="V5585" s="16">
        <f t="shared" si="4"/>
        <v>1</v>
      </c>
      <c r="W5585" s="17">
        <f t="array" ref="W5585">INDEX(shipping_prices!$C$1:$F6812,MATCH(I5585,shipping_prices!$A$1:$A6812,0),MATCH(M5585,shipping_prices!$C$1:$F$1,0))</f>
        <v>10.09</v>
      </c>
      <c r="X5585" s="15" t="str">
        <f t="shared" si="5"/>
        <v>Seth VernonNew York CityNew York</v>
      </c>
      <c r="Y5585" s="15" t="str">
        <f t="shared" si="6"/>
        <v>Low</v>
      </c>
    </row>
    <row r="5586" hidden="1">
      <c r="A5586" s="1">
        <v>42990.0</v>
      </c>
      <c r="B5586" s="2" t="s">
        <v>6008</v>
      </c>
      <c r="C5586" s="2">
        <v>3.0</v>
      </c>
      <c r="D5586" s="2" t="s">
        <v>1658</v>
      </c>
      <c r="E5586" s="2" t="s">
        <v>27</v>
      </c>
      <c r="F5586" s="2" t="s">
        <v>57</v>
      </c>
      <c r="G5586" s="2" t="s">
        <v>39</v>
      </c>
      <c r="H5586" s="2" t="s">
        <v>58</v>
      </c>
      <c r="I5586" s="2" t="s">
        <v>31</v>
      </c>
      <c r="J5586" s="2" t="s">
        <v>32</v>
      </c>
      <c r="K5586" s="2" t="s">
        <v>33</v>
      </c>
      <c r="L5586" s="10">
        <v>42991.0</v>
      </c>
      <c r="M5586" s="2" t="s">
        <v>34</v>
      </c>
      <c r="N5586" s="11">
        <v>0.2</v>
      </c>
      <c r="O5586" s="12">
        <v>4.0</v>
      </c>
      <c r="P5586" s="13">
        <v>0.34</v>
      </c>
      <c r="Q5586" s="13">
        <v>12.0</v>
      </c>
      <c r="R5586" s="13">
        <f t="shared" si="1"/>
        <v>15</v>
      </c>
      <c r="S5586" s="14">
        <f t="shared" si="2"/>
        <v>5</v>
      </c>
      <c r="T5586" s="14">
        <f t="shared" si="3"/>
        <v>0.3333333333</v>
      </c>
      <c r="U5586" s="15" t="str">
        <f>vlookup(F5586,'Sub categories'!$A:$C,3,False)</f>
        <v>Binders</v>
      </c>
      <c r="V5586" s="16">
        <f t="shared" si="4"/>
        <v>1</v>
      </c>
      <c r="W5586" s="17">
        <f t="array" ref="W5586">INDEX(shipping_prices!$C$1:$F6813,MATCH(I5586,shipping_prices!$A$1:$A6813,0),MATCH(M5586,shipping_prices!$C$1:$F$1,0))</f>
        <v>10.09</v>
      </c>
      <c r="X5586" s="15" t="str">
        <f t="shared" si="5"/>
        <v>Seth VernonNew York CityNew York</v>
      </c>
      <c r="Y5586" s="15" t="str">
        <f t="shared" si="6"/>
        <v>Low</v>
      </c>
    </row>
    <row r="5587" hidden="1">
      <c r="A5587" s="1">
        <v>42990.0</v>
      </c>
      <c r="B5587" s="2" t="s">
        <v>6008</v>
      </c>
      <c r="C5587" s="2">
        <v>2.0</v>
      </c>
      <c r="D5587" s="2" t="s">
        <v>1658</v>
      </c>
      <c r="E5587" s="2" t="s">
        <v>27</v>
      </c>
      <c r="F5587" s="2" t="s">
        <v>4043</v>
      </c>
      <c r="G5587" s="2" t="s">
        <v>39</v>
      </c>
      <c r="H5587" s="2" t="s">
        <v>95</v>
      </c>
      <c r="I5587" s="2" t="s">
        <v>31</v>
      </c>
      <c r="J5587" s="2" t="s">
        <v>32</v>
      </c>
      <c r="K5587" s="2" t="s">
        <v>33</v>
      </c>
      <c r="L5587" s="10">
        <v>42991.0</v>
      </c>
      <c r="M5587" s="2" t="s">
        <v>34</v>
      </c>
      <c r="N5587" s="11">
        <v>0.0</v>
      </c>
      <c r="O5587" s="12">
        <v>6.0</v>
      </c>
      <c r="P5587" s="13">
        <v>0.46</v>
      </c>
      <c r="Q5587" s="13">
        <v>14.0</v>
      </c>
      <c r="R5587" s="13">
        <f t="shared" si="1"/>
        <v>14</v>
      </c>
      <c r="S5587" s="14">
        <f t="shared" si="2"/>
        <v>7</v>
      </c>
      <c r="T5587" s="14">
        <f t="shared" si="3"/>
        <v>0.4285714286</v>
      </c>
      <c r="U5587" s="15" t="str">
        <f>vlookup(F5587,'Sub categories'!$A:$C,3,False)</f>
        <v>Paper</v>
      </c>
      <c r="V5587" s="16">
        <f t="shared" si="4"/>
        <v>1</v>
      </c>
      <c r="W5587" s="17">
        <f t="array" ref="W5587">INDEX(shipping_prices!$C$1:$F6814,MATCH(I5587,shipping_prices!$A$1:$A6814,0),MATCH(M5587,shipping_prices!$C$1:$F$1,0))</f>
        <v>10.09</v>
      </c>
      <c r="X5587" s="15" t="str">
        <f t="shared" si="5"/>
        <v>Seth VernonNew York CityNew York</v>
      </c>
      <c r="Y5587" s="15" t="str">
        <f t="shared" si="6"/>
        <v>Low</v>
      </c>
    </row>
    <row r="5588" hidden="1">
      <c r="A5588" s="1">
        <v>42990.0</v>
      </c>
      <c r="B5588" s="2" t="s">
        <v>6008</v>
      </c>
      <c r="C5588" s="2">
        <v>9.0</v>
      </c>
      <c r="D5588" s="2" t="s">
        <v>1658</v>
      </c>
      <c r="E5588" s="2" t="s">
        <v>27</v>
      </c>
      <c r="F5588" s="2" t="s">
        <v>5090</v>
      </c>
      <c r="G5588" s="2" t="s">
        <v>39</v>
      </c>
      <c r="H5588" s="2" t="s">
        <v>2234</v>
      </c>
      <c r="I5588" s="2" t="s">
        <v>31</v>
      </c>
      <c r="J5588" s="2" t="s">
        <v>32</v>
      </c>
      <c r="K5588" s="2" t="s">
        <v>33</v>
      </c>
      <c r="L5588" s="10">
        <v>42991.0</v>
      </c>
      <c r="M5588" s="2" t="s">
        <v>34</v>
      </c>
      <c r="N5588" s="11">
        <v>0.0</v>
      </c>
      <c r="O5588" s="12">
        <v>18.0</v>
      </c>
      <c r="P5588" s="13">
        <v>0.47</v>
      </c>
      <c r="Q5588" s="13">
        <v>39.0</v>
      </c>
      <c r="R5588" s="13">
        <f t="shared" si="1"/>
        <v>39</v>
      </c>
      <c r="S5588" s="14">
        <f t="shared" si="2"/>
        <v>4.333333333</v>
      </c>
      <c r="T5588" s="14">
        <f t="shared" si="3"/>
        <v>0.4615384615</v>
      </c>
      <c r="U5588" s="15" t="str">
        <f>vlookup(F5588,'Sub categories'!$A:$C,3,False)</f>
        <v>Paper</v>
      </c>
      <c r="V5588" s="16">
        <f t="shared" si="4"/>
        <v>1</v>
      </c>
      <c r="W5588" s="17">
        <f t="array" ref="W5588">INDEX(shipping_prices!$C$1:$F6815,MATCH(I5588,shipping_prices!$A$1:$A6815,0),MATCH(M5588,shipping_prices!$C$1:$F$1,0))</f>
        <v>10.09</v>
      </c>
      <c r="X5588" s="15" t="str">
        <f t="shared" si="5"/>
        <v>Seth VernonNew York CityNew York</v>
      </c>
      <c r="Y5588" s="15" t="str">
        <f t="shared" si="6"/>
        <v>Low</v>
      </c>
    </row>
    <row r="5589" hidden="1">
      <c r="A5589" s="1">
        <v>42990.0</v>
      </c>
      <c r="B5589" s="2" t="s">
        <v>6008</v>
      </c>
      <c r="C5589" s="2">
        <v>4.0</v>
      </c>
      <c r="D5589" s="2" t="s">
        <v>1658</v>
      </c>
      <c r="E5589" s="2" t="s">
        <v>27</v>
      </c>
      <c r="F5589" s="2" t="s">
        <v>2373</v>
      </c>
      <c r="G5589" s="2" t="s">
        <v>39</v>
      </c>
      <c r="H5589" s="2" t="s">
        <v>79</v>
      </c>
      <c r="I5589" s="2" t="s">
        <v>31</v>
      </c>
      <c r="J5589" s="2" t="s">
        <v>32</v>
      </c>
      <c r="K5589" s="2" t="s">
        <v>33</v>
      </c>
      <c r="L5589" s="10">
        <v>42991.0</v>
      </c>
      <c r="M5589" s="2" t="s">
        <v>34</v>
      </c>
      <c r="N5589" s="11">
        <v>0.0</v>
      </c>
      <c r="O5589" s="12">
        <v>13.0</v>
      </c>
      <c r="P5589" s="13">
        <v>0.28</v>
      </c>
      <c r="Q5589" s="13">
        <v>45.0</v>
      </c>
      <c r="R5589" s="13">
        <f t="shared" si="1"/>
        <v>45</v>
      </c>
      <c r="S5589" s="14">
        <f t="shared" si="2"/>
        <v>11.25</v>
      </c>
      <c r="T5589" s="14">
        <f t="shared" si="3"/>
        <v>0.2888888889</v>
      </c>
      <c r="U5589" s="15" t="str">
        <f>vlookup(F5589,'Sub categories'!$A:$C,3,False)</f>
        <v>Storage</v>
      </c>
      <c r="V5589" s="16">
        <f t="shared" si="4"/>
        <v>1</v>
      </c>
      <c r="W5589" s="17">
        <f t="array" ref="W5589">INDEX(shipping_prices!$C$1:$F6816,MATCH(I5589,shipping_prices!$A$1:$A6816,0),MATCH(M5589,shipping_prices!$C$1:$F$1,0))</f>
        <v>10.09</v>
      </c>
      <c r="X5589" s="15" t="str">
        <f t="shared" si="5"/>
        <v>Seth VernonNew York CityNew York</v>
      </c>
      <c r="Y5589" s="15" t="str">
        <f t="shared" si="6"/>
        <v>Low</v>
      </c>
    </row>
    <row r="5590" hidden="1">
      <c r="A5590" s="1">
        <v>42990.0</v>
      </c>
      <c r="B5590" s="2" t="s">
        <v>6008</v>
      </c>
      <c r="C5590" s="2">
        <v>3.0</v>
      </c>
      <c r="D5590" s="2" t="s">
        <v>1658</v>
      </c>
      <c r="E5590" s="2" t="s">
        <v>27</v>
      </c>
      <c r="F5590" s="2" t="s">
        <v>3775</v>
      </c>
      <c r="G5590" s="2" t="s">
        <v>29</v>
      </c>
      <c r="H5590" s="2" t="s">
        <v>220</v>
      </c>
      <c r="I5590" s="2" t="s">
        <v>31</v>
      </c>
      <c r="J5590" s="2" t="s">
        <v>32</v>
      </c>
      <c r="K5590" s="2" t="s">
        <v>33</v>
      </c>
      <c r="L5590" s="10">
        <v>42991.0</v>
      </c>
      <c r="M5590" s="2" t="s">
        <v>34</v>
      </c>
      <c r="N5590" s="11">
        <v>0.0</v>
      </c>
      <c r="O5590" s="12">
        <v>20.0</v>
      </c>
      <c r="P5590" s="13">
        <v>0.34</v>
      </c>
      <c r="Q5590" s="13">
        <v>60.0</v>
      </c>
      <c r="R5590" s="13">
        <f t="shared" si="1"/>
        <v>60</v>
      </c>
      <c r="S5590" s="14">
        <f t="shared" si="2"/>
        <v>20</v>
      </c>
      <c r="T5590" s="14">
        <f t="shared" si="3"/>
        <v>0.3333333333</v>
      </c>
      <c r="U5590" s="15" t="str">
        <f>vlookup(F5590,'Sub categories'!$A:$C,3,False)</f>
        <v>Accessories</v>
      </c>
      <c r="V5590" s="16">
        <f t="shared" si="4"/>
        <v>1</v>
      </c>
      <c r="W5590" s="17">
        <f t="array" ref="W5590">INDEX(shipping_prices!$C$1:$F6817,MATCH(I5590,shipping_prices!$A$1:$A6817,0),MATCH(M5590,shipping_prices!$C$1:$F$1,0))</f>
        <v>10.09</v>
      </c>
      <c r="X5590" s="15" t="str">
        <f t="shared" si="5"/>
        <v>Seth VernonNew York CityNew York</v>
      </c>
      <c r="Y5590" s="15" t="str">
        <f t="shared" si="6"/>
        <v>Low</v>
      </c>
    </row>
    <row r="5591" hidden="1">
      <c r="A5591" s="1">
        <v>42990.0</v>
      </c>
      <c r="B5591" s="2" t="s">
        <v>6008</v>
      </c>
      <c r="C5591" s="2">
        <v>2.0</v>
      </c>
      <c r="D5591" s="2" t="s">
        <v>1658</v>
      </c>
      <c r="E5591" s="2" t="s">
        <v>27</v>
      </c>
      <c r="F5591" s="2" t="s">
        <v>370</v>
      </c>
      <c r="G5591" s="2" t="s">
        <v>29</v>
      </c>
      <c r="H5591" s="2" t="s">
        <v>371</v>
      </c>
      <c r="I5591" s="2" t="s">
        <v>31</v>
      </c>
      <c r="J5591" s="2" t="s">
        <v>32</v>
      </c>
      <c r="K5591" s="2" t="s">
        <v>33</v>
      </c>
      <c r="L5591" s="10">
        <v>42991.0</v>
      </c>
      <c r="M5591" s="2" t="s">
        <v>34</v>
      </c>
      <c r="N5591" s="11">
        <v>0.0</v>
      </c>
      <c r="O5591" s="12">
        <v>22.0</v>
      </c>
      <c r="P5591" s="13">
        <v>0.3</v>
      </c>
      <c r="Q5591" s="13">
        <v>73.0</v>
      </c>
      <c r="R5591" s="13">
        <f t="shared" si="1"/>
        <v>73</v>
      </c>
      <c r="S5591" s="14">
        <f t="shared" si="2"/>
        <v>36.5</v>
      </c>
      <c r="T5591" s="14">
        <f t="shared" si="3"/>
        <v>0.301369863</v>
      </c>
      <c r="U5591" s="15" t="str">
        <f>vlookup(F5591,'Sub categories'!$A:$C,3,False)</f>
        <v>Accessories</v>
      </c>
      <c r="V5591" s="16">
        <f t="shared" si="4"/>
        <v>1</v>
      </c>
      <c r="W5591" s="17">
        <f t="array" ref="W5591">INDEX(shipping_prices!$C$1:$F6818,MATCH(I5591,shipping_prices!$A$1:$A6818,0),MATCH(M5591,shipping_prices!$C$1:$F$1,0))</f>
        <v>10.09</v>
      </c>
      <c r="X5591" s="15" t="str">
        <f t="shared" si="5"/>
        <v>Seth VernonNew York CityNew York</v>
      </c>
      <c r="Y5591" s="15" t="str">
        <f t="shared" si="6"/>
        <v>Low</v>
      </c>
    </row>
    <row r="5592">
      <c r="A5592" s="1">
        <v>42990.0</v>
      </c>
      <c r="B5592" s="2" t="s">
        <v>6008</v>
      </c>
      <c r="C5592" s="2">
        <v>1.0</v>
      </c>
      <c r="D5592" s="2" t="s">
        <v>1658</v>
      </c>
      <c r="E5592" s="2" t="s">
        <v>27</v>
      </c>
      <c r="F5592" s="2" t="s">
        <v>3355</v>
      </c>
      <c r="G5592" s="2" t="s">
        <v>45</v>
      </c>
      <c r="H5592" s="2" t="s">
        <v>227</v>
      </c>
      <c r="I5592" s="2" t="s">
        <v>31</v>
      </c>
      <c r="J5592" s="2" t="s">
        <v>32</v>
      </c>
      <c r="K5592" s="2" t="s">
        <v>33</v>
      </c>
      <c r="L5592" s="10">
        <v>42991.0</v>
      </c>
      <c r="M5592" s="2" t="s">
        <v>34</v>
      </c>
      <c r="N5592" s="11">
        <v>0.1</v>
      </c>
      <c r="O5592" s="12">
        <v>8.0</v>
      </c>
      <c r="P5592" s="13">
        <v>0.1</v>
      </c>
      <c r="Q5592" s="13">
        <v>81.0</v>
      </c>
      <c r="R5592" s="13">
        <f t="shared" si="1"/>
        <v>90</v>
      </c>
      <c r="S5592" s="14">
        <f t="shared" si="2"/>
        <v>90</v>
      </c>
      <c r="T5592" s="14">
        <f t="shared" si="3"/>
        <v>0.0987654321</v>
      </c>
      <c r="U5592" s="15" t="str">
        <f>vlookup(F5592,'Sub categories'!$A:$C,3,False)</f>
        <v>Chairs</v>
      </c>
      <c r="V5592" s="16">
        <f t="shared" si="4"/>
        <v>1</v>
      </c>
      <c r="W5592" s="17">
        <f t="array" ref="W5592">INDEX(shipping_prices!$C$1:$F6819,MATCH(I5592,shipping_prices!$A$1:$A6819,0),MATCH(M5592,shipping_prices!$C$1:$F$1,0))</f>
        <v>10.09</v>
      </c>
      <c r="X5592" s="15" t="str">
        <f t="shared" si="5"/>
        <v>Seth VernonNew York CityNew York</v>
      </c>
      <c r="Y5592" s="15" t="str">
        <f t="shared" si="6"/>
        <v>Low</v>
      </c>
    </row>
    <row r="5593" hidden="1">
      <c r="A5593" s="1">
        <v>42991.0</v>
      </c>
      <c r="B5593" s="2" t="s">
        <v>6008</v>
      </c>
      <c r="C5593" s="2">
        <v>3.0</v>
      </c>
      <c r="D5593" s="2" t="s">
        <v>1658</v>
      </c>
      <c r="E5593" s="2" t="s">
        <v>27</v>
      </c>
      <c r="F5593" s="2" t="s">
        <v>1348</v>
      </c>
      <c r="G5593" s="2" t="s">
        <v>29</v>
      </c>
      <c r="H5593" s="2" t="s">
        <v>431</v>
      </c>
      <c r="I5593" s="2" t="s">
        <v>31</v>
      </c>
      <c r="J5593" s="2" t="s">
        <v>32</v>
      </c>
      <c r="K5593" s="2" t="s">
        <v>33</v>
      </c>
      <c r="L5593" s="10">
        <v>42991.0</v>
      </c>
      <c r="M5593" s="2" t="s">
        <v>34</v>
      </c>
      <c r="N5593" s="11">
        <v>0.0</v>
      </c>
      <c r="O5593" s="12">
        <v>28.0</v>
      </c>
      <c r="P5593" s="13">
        <v>0.27</v>
      </c>
      <c r="Q5593" s="13">
        <v>105.0</v>
      </c>
      <c r="R5593" s="13">
        <f t="shared" si="1"/>
        <v>105</v>
      </c>
      <c r="S5593" s="14">
        <f t="shared" si="2"/>
        <v>35</v>
      </c>
      <c r="T5593" s="14">
        <f t="shared" si="3"/>
        <v>0.2666666667</v>
      </c>
      <c r="U5593" s="15" t="str">
        <f>vlookup(F5593,'Sub categories'!$A:$C,3,False)</f>
        <v>Phones</v>
      </c>
      <c r="V5593" s="16">
        <f t="shared" si="4"/>
        <v>0</v>
      </c>
      <c r="W5593" s="17">
        <f t="array" ref="W5593">INDEX(shipping_prices!$C$1:$F6820,MATCH(I5593,shipping_prices!$A$1:$A6820,0),MATCH(M5593,shipping_prices!$C$1:$F$1,0))</f>
        <v>10.09</v>
      </c>
      <c r="X5593" s="15" t="str">
        <f t="shared" si="5"/>
        <v>Seth VernonNew York CityNew York</v>
      </c>
      <c r="Y5593" s="15" t="str">
        <f t="shared" si="6"/>
        <v>Low</v>
      </c>
    </row>
    <row r="5594" hidden="1">
      <c r="A5594" s="1">
        <v>42991.0</v>
      </c>
      <c r="B5594" s="2" t="s">
        <v>6008</v>
      </c>
      <c r="C5594" s="2">
        <v>2.0</v>
      </c>
      <c r="D5594" s="2" t="s">
        <v>1658</v>
      </c>
      <c r="E5594" s="2" t="s">
        <v>27</v>
      </c>
      <c r="F5594" s="2" t="s">
        <v>391</v>
      </c>
      <c r="G5594" s="2" t="s">
        <v>29</v>
      </c>
      <c r="H5594" s="2" t="s">
        <v>220</v>
      </c>
      <c r="I5594" s="2" t="s">
        <v>31</v>
      </c>
      <c r="J5594" s="2" t="s">
        <v>32</v>
      </c>
      <c r="K5594" s="2" t="s">
        <v>33</v>
      </c>
      <c r="L5594" s="10">
        <v>42991.0</v>
      </c>
      <c r="M5594" s="2" t="s">
        <v>34</v>
      </c>
      <c r="N5594" s="11">
        <v>0.0</v>
      </c>
      <c r="O5594" s="12">
        <v>96.0</v>
      </c>
      <c r="P5594" s="13">
        <v>0.45</v>
      </c>
      <c r="Q5594" s="13">
        <v>213.0</v>
      </c>
      <c r="R5594" s="13">
        <f t="shared" si="1"/>
        <v>213</v>
      </c>
      <c r="S5594" s="14">
        <f t="shared" si="2"/>
        <v>106.5</v>
      </c>
      <c r="T5594" s="14">
        <f t="shared" si="3"/>
        <v>0.4507042254</v>
      </c>
      <c r="U5594" s="15" t="str">
        <f>vlookup(F5594,'Sub categories'!$A:$C,3,False)</f>
        <v>Accessories</v>
      </c>
      <c r="V5594" s="16">
        <f t="shared" si="4"/>
        <v>0</v>
      </c>
      <c r="W5594" s="17">
        <f t="array" ref="W5594">INDEX(shipping_prices!$C$1:$F6821,MATCH(I5594,shipping_prices!$A$1:$A6821,0),MATCH(M5594,shipping_prices!$C$1:$F$1,0))</f>
        <v>10.09</v>
      </c>
      <c r="X5594" s="15" t="str">
        <f t="shared" si="5"/>
        <v>Seth VernonNew York CityNew York</v>
      </c>
      <c r="Y5594" s="15" t="str">
        <f t="shared" si="6"/>
        <v>High</v>
      </c>
    </row>
    <row r="5595">
      <c r="A5595" s="1">
        <v>42991.0</v>
      </c>
      <c r="B5595" s="2" t="s">
        <v>6008</v>
      </c>
      <c r="C5595" s="2">
        <v>3.0</v>
      </c>
      <c r="D5595" s="2" t="s">
        <v>1658</v>
      </c>
      <c r="E5595" s="2" t="s">
        <v>27</v>
      </c>
      <c r="F5595" s="2" t="s">
        <v>5441</v>
      </c>
      <c r="G5595" s="2" t="s">
        <v>45</v>
      </c>
      <c r="H5595" s="2" t="s">
        <v>46</v>
      </c>
      <c r="I5595" s="2" t="s">
        <v>31</v>
      </c>
      <c r="J5595" s="2" t="s">
        <v>32</v>
      </c>
      <c r="K5595" s="2" t="s">
        <v>33</v>
      </c>
      <c r="L5595" s="10">
        <v>42991.0</v>
      </c>
      <c r="M5595" s="2" t="s">
        <v>34</v>
      </c>
      <c r="N5595" s="11">
        <v>0.1</v>
      </c>
      <c r="O5595" s="12">
        <v>18.0</v>
      </c>
      <c r="P5595" s="13">
        <v>0.07</v>
      </c>
      <c r="Q5595" s="13">
        <v>273.0</v>
      </c>
      <c r="R5595" s="13">
        <f t="shared" si="1"/>
        <v>303.3333333</v>
      </c>
      <c r="S5595" s="14">
        <f t="shared" si="2"/>
        <v>101.1111111</v>
      </c>
      <c r="T5595" s="14">
        <f t="shared" si="3"/>
        <v>0.06593406593</v>
      </c>
      <c r="U5595" s="15" t="str">
        <f>vlookup(F5595,'Sub categories'!$A:$C,3,False)</f>
        <v>Chairs</v>
      </c>
      <c r="V5595" s="16">
        <f t="shared" si="4"/>
        <v>0</v>
      </c>
      <c r="W5595" s="17">
        <f t="array" ref="W5595">INDEX(shipping_prices!$C$1:$F6822,MATCH(I5595,shipping_prices!$A$1:$A6822,0),MATCH(M5595,shipping_prices!$C$1:$F$1,0))</f>
        <v>10.09</v>
      </c>
      <c r="X5595" s="15" t="str">
        <f t="shared" si="5"/>
        <v>Seth VernonNew York CityNew York</v>
      </c>
      <c r="Y5595" s="15" t="str">
        <f t="shared" si="6"/>
        <v>Low</v>
      </c>
    </row>
    <row r="5596" hidden="1">
      <c r="A5596" s="1">
        <v>42991.0</v>
      </c>
      <c r="B5596" s="2" t="s">
        <v>6008</v>
      </c>
      <c r="C5596" s="2">
        <v>2.0</v>
      </c>
      <c r="D5596" s="2" t="s">
        <v>1658</v>
      </c>
      <c r="E5596" s="2" t="s">
        <v>27</v>
      </c>
      <c r="F5596" s="2" t="s">
        <v>318</v>
      </c>
      <c r="G5596" s="2" t="s">
        <v>29</v>
      </c>
      <c r="H5596" s="2" t="s">
        <v>319</v>
      </c>
      <c r="I5596" s="2" t="s">
        <v>31</v>
      </c>
      <c r="J5596" s="2" t="s">
        <v>32</v>
      </c>
      <c r="K5596" s="2" t="s">
        <v>33</v>
      </c>
      <c r="L5596" s="10">
        <v>42991.0</v>
      </c>
      <c r="M5596" s="2" t="s">
        <v>34</v>
      </c>
      <c r="N5596" s="11">
        <v>0.0</v>
      </c>
      <c r="O5596" s="12">
        <v>351.0</v>
      </c>
      <c r="P5596" s="13">
        <v>0.27</v>
      </c>
      <c r="Q5596" s="13">
        <v>1300.0</v>
      </c>
      <c r="R5596" s="13">
        <f t="shared" si="1"/>
        <v>1300</v>
      </c>
      <c r="S5596" s="14">
        <f t="shared" si="2"/>
        <v>650</v>
      </c>
      <c r="T5596" s="14">
        <f t="shared" si="3"/>
        <v>0.27</v>
      </c>
      <c r="U5596" s="15" t="str">
        <f>vlookup(F5596,'Sub categories'!$A:$C,3,False)</f>
        <v>Phones</v>
      </c>
      <c r="V5596" s="16">
        <f t="shared" si="4"/>
        <v>0</v>
      </c>
      <c r="W5596" s="17">
        <f t="array" ref="W5596">INDEX(shipping_prices!$C$1:$F6823,MATCH(I5596,shipping_prices!$A$1:$A6823,0),MATCH(M5596,shipping_prices!$C$1:$F$1,0))</f>
        <v>10.09</v>
      </c>
      <c r="X5596" s="15" t="str">
        <f t="shared" si="5"/>
        <v>Seth VernonNew York CityNew York</v>
      </c>
      <c r="Y5596" s="15" t="str">
        <f t="shared" si="6"/>
        <v>High</v>
      </c>
    </row>
    <row r="5597">
      <c r="A5597" s="1">
        <v>42991.0</v>
      </c>
      <c r="B5597" s="2" t="s">
        <v>6008</v>
      </c>
      <c r="C5597" s="2">
        <v>5.0</v>
      </c>
      <c r="D5597" s="2" t="s">
        <v>1658</v>
      </c>
      <c r="E5597" s="2" t="s">
        <v>27</v>
      </c>
      <c r="F5597" s="2" t="s">
        <v>1095</v>
      </c>
      <c r="G5597" s="2" t="s">
        <v>45</v>
      </c>
      <c r="H5597" s="2" t="s">
        <v>227</v>
      </c>
      <c r="I5597" s="2" t="s">
        <v>31</v>
      </c>
      <c r="J5597" s="2" t="s">
        <v>32</v>
      </c>
      <c r="K5597" s="2" t="s">
        <v>33</v>
      </c>
      <c r="L5597" s="10">
        <v>42991.0</v>
      </c>
      <c r="M5597" s="2" t="s">
        <v>34</v>
      </c>
      <c r="N5597" s="11">
        <v>0.1</v>
      </c>
      <c r="O5597" s="12">
        <v>376.0</v>
      </c>
      <c r="P5597" s="13">
        <v>0.17</v>
      </c>
      <c r="Q5597" s="13">
        <v>2254.0</v>
      </c>
      <c r="R5597" s="13">
        <f t="shared" si="1"/>
        <v>2504.444444</v>
      </c>
      <c r="S5597" s="14">
        <f t="shared" si="2"/>
        <v>500.8888889</v>
      </c>
      <c r="T5597" s="14">
        <f t="shared" si="3"/>
        <v>0.1668145519</v>
      </c>
      <c r="U5597" s="15" t="str">
        <f>vlookup(F5597,'Sub categories'!$A:$C,3,False)</f>
        <v>Chairs</v>
      </c>
      <c r="V5597" s="16">
        <f t="shared" si="4"/>
        <v>0</v>
      </c>
      <c r="W5597" s="17">
        <f t="array" ref="W5597">INDEX(shipping_prices!$C$1:$F6824,MATCH(I5597,shipping_prices!$A$1:$A6824,0),MATCH(M5597,shipping_prices!$C$1:$F$1,0))</f>
        <v>10.09</v>
      </c>
      <c r="X5597" s="15" t="str">
        <f t="shared" si="5"/>
        <v>Seth VernonNew York CityNew York</v>
      </c>
      <c r="Y5597" s="15" t="str">
        <f t="shared" si="6"/>
        <v>High</v>
      </c>
    </row>
    <row r="5598">
      <c r="A5598" s="1">
        <v>42991.0</v>
      </c>
      <c r="B5598" s="2" t="s">
        <v>6008</v>
      </c>
      <c r="C5598" s="2">
        <v>11.0</v>
      </c>
      <c r="D5598" s="2" t="s">
        <v>1658</v>
      </c>
      <c r="E5598" s="2" t="s">
        <v>27</v>
      </c>
      <c r="F5598" s="2" t="s">
        <v>3309</v>
      </c>
      <c r="G5598" s="2" t="s">
        <v>45</v>
      </c>
      <c r="H5598" s="2" t="s">
        <v>46</v>
      </c>
      <c r="I5598" s="2" t="s">
        <v>31</v>
      </c>
      <c r="J5598" s="2" t="s">
        <v>32</v>
      </c>
      <c r="K5598" s="2" t="s">
        <v>33</v>
      </c>
      <c r="L5598" s="10">
        <v>42991.0</v>
      </c>
      <c r="M5598" s="2" t="s">
        <v>34</v>
      </c>
      <c r="N5598" s="11">
        <v>0.1</v>
      </c>
      <c r="O5598" s="12">
        <v>610.0</v>
      </c>
      <c r="P5598" s="13">
        <v>0.21</v>
      </c>
      <c r="Q5598" s="13">
        <v>2888.0</v>
      </c>
      <c r="R5598" s="13">
        <f t="shared" si="1"/>
        <v>3208.888889</v>
      </c>
      <c r="S5598" s="14">
        <f t="shared" si="2"/>
        <v>291.7171717</v>
      </c>
      <c r="T5598" s="14">
        <f t="shared" si="3"/>
        <v>0.2112188366</v>
      </c>
      <c r="U5598" s="15" t="str">
        <f>vlookup(F5598,'Sub categories'!$A:$C,3,False)</f>
        <v>Chairs</v>
      </c>
      <c r="V5598" s="16">
        <f t="shared" si="4"/>
        <v>0</v>
      </c>
      <c r="W5598" s="17">
        <f t="array" ref="W5598">INDEX(shipping_prices!$C$1:$F6825,MATCH(I5598,shipping_prices!$A$1:$A6825,0),MATCH(M5598,shipping_prices!$C$1:$F$1,0))</f>
        <v>10.09</v>
      </c>
      <c r="X5598" s="15" t="str">
        <f t="shared" si="5"/>
        <v>Seth VernonNew York CityNew York</v>
      </c>
      <c r="Y5598" s="15" t="str">
        <f t="shared" si="6"/>
        <v>High</v>
      </c>
    </row>
    <row r="5599" hidden="1">
      <c r="A5599" s="1">
        <v>42991.0</v>
      </c>
      <c r="B5599" s="2" t="s">
        <v>6009</v>
      </c>
      <c r="C5599" s="2">
        <v>3.0</v>
      </c>
      <c r="D5599" s="2" t="s">
        <v>1695</v>
      </c>
      <c r="E5599" s="2" t="s">
        <v>27</v>
      </c>
      <c r="F5599" s="2" t="s">
        <v>3753</v>
      </c>
      <c r="G5599" s="2" t="s">
        <v>39</v>
      </c>
      <c r="H5599" s="2" t="s">
        <v>2295</v>
      </c>
      <c r="I5599" s="2" t="s">
        <v>163</v>
      </c>
      <c r="J5599" s="2" t="s">
        <v>164</v>
      </c>
      <c r="K5599" s="2" t="s">
        <v>33</v>
      </c>
      <c r="L5599" s="10">
        <v>43000.0</v>
      </c>
      <c r="M5599" s="2" t="s">
        <v>34</v>
      </c>
      <c r="N5599" s="11">
        <v>0.2</v>
      </c>
      <c r="O5599" s="12">
        <v>2.0</v>
      </c>
      <c r="P5599" s="13">
        <v>0.34</v>
      </c>
      <c r="Q5599" s="13">
        <v>5.0</v>
      </c>
      <c r="R5599" s="13">
        <f t="shared" si="1"/>
        <v>6.25</v>
      </c>
      <c r="S5599" s="14">
        <f t="shared" si="2"/>
        <v>2.083333333</v>
      </c>
      <c r="T5599" s="14">
        <f t="shared" si="3"/>
        <v>0.4</v>
      </c>
      <c r="U5599" s="15" t="str">
        <f>vlookup(F5599,'Sub categories'!$A:$C,3,False)</f>
        <v>Envelopes</v>
      </c>
      <c r="V5599" s="16">
        <f t="shared" si="4"/>
        <v>9</v>
      </c>
      <c r="W5599" s="17">
        <f t="array" ref="W5599">INDEX(shipping_prices!$C$1:$F6826,MATCH(I5599,shipping_prices!$A$1:$A6826,0),MATCH(M5599,shipping_prices!$C$1:$F$1,0))</f>
        <v>7.98</v>
      </c>
      <c r="X5599" s="15" t="str">
        <f t="shared" si="5"/>
        <v>Cassandra BrandowPhiladelphiaPennsylvania</v>
      </c>
      <c r="Y5599" s="15" t="str">
        <f t="shared" si="6"/>
        <v>Low</v>
      </c>
    </row>
    <row r="5600" hidden="1">
      <c r="A5600" s="1">
        <v>42991.0</v>
      </c>
      <c r="B5600" s="2" t="s">
        <v>6009</v>
      </c>
      <c r="C5600" s="2">
        <v>3.0</v>
      </c>
      <c r="D5600" s="2" t="s">
        <v>1695</v>
      </c>
      <c r="E5600" s="2" t="s">
        <v>27</v>
      </c>
      <c r="F5600" s="2" t="s">
        <v>2754</v>
      </c>
      <c r="G5600" s="2" t="s">
        <v>39</v>
      </c>
      <c r="H5600" s="2" t="s">
        <v>1847</v>
      </c>
      <c r="I5600" s="2" t="s">
        <v>163</v>
      </c>
      <c r="J5600" s="2" t="s">
        <v>164</v>
      </c>
      <c r="K5600" s="2" t="s">
        <v>33</v>
      </c>
      <c r="L5600" s="10">
        <v>43000.0</v>
      </c>
      <c r="M5600" s="2" t="s">
        <v>34</v>
      </c>
      <c r="N5600" s="11">
        <v>0.2</v>
      </c>
      <c r="O5600" s="12">
        <v>5.0</v>
      </c>
      <c r="P5600" s="13">
        <v>0.35</v>
      </c>
      <c r="Q5600" s="13">
        <v>16.0</v>
      </c>
      <c r="R5600" s="13">
        <f t="shared" si="1"/>
        <v>20</v>
      </c>
      <c r="S5600" s="14">
        <f t="shared" si="2"/>
        <v>6.666666667</v>
      </c>
      <c r="T5600" s="14">
        <f t="shared" si="3"/>
        <v>0.3125</v>
      </c>
      <c r="U5600" s="15" t="str">
        <f>vlookup(F5600,'Sub categories'!$A:$C,3,False)</f>
        <v>Paper</v>
      </c>
      <c r="V5600" s="16">
        <f t="shared" si="4"/>
        <v>9</v>
      </c>
      <c r="W5600" s="17">
        <f t="array" ref="W5600">INDEX(shipping_prices!$C$1:$F6827,MATCH(I5600,shipping_prices!$A$1:$A6827,0),MATCH(M5600,shipping_prices!$C$1:$F$1,0))</f>
        <v>7.98</v>
      </c>
      <c r="X5600" s="15" t="str">
        <f t="shared" si="5"/>
        <v>Cassandra BrandowPhiladelphiaPennsylvania</v>
      </c>
      <c r="Y5600" s="15" t="str">
        <f t="shared" si="6"/>
        <v>Low</v>
      </c>
    </row>
    <row r="5601" hidden="1">
      <c r="A5601" s="1">
        <v>42991.0</v>
      </c>
      <c r="B5601" s="2" t="s">
        <v>6009</v>
      </c>
      <c r="C5601" s="2">
        <v>5.0</v>
      </c>
      <c r="D5601" s="2" t="s">
        <v>1695</v>
      </c>
      <c r="E5601" s="2" t="s">
        <v>27</v>
      </c>
      <c r="F5601" s="2" t="s">
        <v>212</v>
      </c>
      <c r="G5601" s="2" t="s">
        <v>39</v>
      </c>
      <c r="H5601" s="2" t="s">
        <v>193</v>
      </c>
      <c r="I5601" s="2" t="s">
        <v>163</v>
      </c>
      <c r="J5601" s="2" t="s">
        <v>164</v>
      </c>
      <c r="K5601" s="2" t="s">
        <v>33</v>
      </c>
      <c r="L5601" s="10">
        <v>43000.0</v>
      </c>
      <c r="M5601" s="2" t="s">
        <v>34</v>
      </c>
      <c r="N5601" s="11">
        <v>0.2</v>
      </c>
      <c r="O5601" s="12">
        <v>10.0</v>
      </c>
      <c r="P5601" s="13">
        <v>0.34</v>
      </c>
      <c r="Q5601" s="13">
        <v>29.0</v>
      </c>
      <c r="R5601" s="13">
        <f t="shared" si="1"/>
        <v>36.25</v>
      </c>
      <c r="S5601" s="14">
        <f t="shared" si="2"/>
        <v>7.25</v>
      </c>
      <c r="T5601" s="14">
        <f t="shared" si="3"/>
        <v>0.3448275862</v>
      </c>
      <c r="U5601" s="15" t="str">
        <f>vlookup(F5601,'Sub categories'!$A:$C,3,False)</f>
        <v>Labels</v>
      </c>
      <c r="V5601" s="16">
        <f t="shared" si="4"/>
        <v>9</v>
      </c>
      <c r="W5601" s="17">
        <f t="array" ref="W5601">INDEX(shipping_prices!$C$1:$F6828,MATCH(I5601,shipping_prices!$A$1:$A6828,0),MATCH(M5601,shipping_prices!$C$1:$F$1,0))</f>
        <v>7.98</v>
      </c>
      <c r="X5601" s="15" t="str">
        <f t="shared" si="5"/>
        <v>Cassandra BrandowPhiladelphiaPennsylvania</v>
      </c>
      <c r="Y5601" s="15" t="str">
        <f t="shared" si="6"/>
        <v>Low</v>
      </c>
    </row>
    <row r="5602" hidden="1">
      <c r="A5602" s="1">
        <v>42991.0</v>
      </c>
      <c r="B5602" s="2" t="s">
        <v>6010</v>
      </c>
      <c r="C5602" s="2">
        <v>1.0</v>
      </c>
      <c r="D5602" s="2" t="s">
        <v>3346</v>
      </c>
      <c r="E5602" s="2" t="s">
        <v>37</v>
      </c>
      <c r="F5602" s="2" t="s">
        <v>3169</v>
      </c>
      <c r="G5602" s="2" t="s">
        <v>39</v>
      </c>
      <c r="H5602" s="2" t="s">
        <v>79</v>
      </c>
      <c r="I5602" s="2" t="s">
        <v>1225</v>
      </c>
      <c r="J5602" s="2" t="s">
        <v>76</v>
      </c>
      <c r="K5602" s="2" t="s">
        <v>77</v>
      </c>
      <c r="L5602" s="10">
        <v>42992.0</v>
      </c>
      <c r="M5602" s="2" t="s">
        <v>34</v>
      </c>
      <c r="N5602" s="11">
        <v>0.8</v>
      </c>
      <c r="O5602" s="12">
        <v>-10.0</v>
      </c>
      <c r="P5602" s="13">
        <v>-1.65</v>
      </c>
      <c r="Q5602" s="13">
        <v>6.0</v>
      </c>
      <c r="R5602" s="13">
        <f t="shared" si="1"/>
        <v>30</v>
      </c>
      <c r="S5602" s="14">
        <f t="shared" si="2"/>
        <v>30</v>
      </c>
      <c r="T5602" s="14">
        <f t="shared" si="3"/>
        <v>-1.666666667</v>
      </c>
      <c r="U5602" s="15" t="str">
        <f>vlookup(F5602,'Sub categories'!$A:$C,3,False)</f>
        <v>Binders</v>
      </c>
      <c r="V5602" s="16">
        <f t="shared" si="4"/>
        <v>1</v>
      </c>
      <c r="W5602" s="17">
        <f t="array" ref="W5602">INDEX(shipping_prices!$C$1:$F6829,MATCH(I5602,shipping_prices!$A$1:$A6829,0),MATCH(M5602,shipping_prices!$C$1:$F$1,0))</f>
        <v>6.99</v>
      </c>
      <c r="X5602" s="15" t="str">
        <f t="shared" si="5"/>
        <v>Linda SouthworthDallasTexas</v>
      </c>
      <c r="Y5602" s="15" t="str">
        <f t="shared" si="6"/>
        <v>loss</v>
      </c>
    </row>
    <row r="5603" hidden="1">
      <c r="A5603" s="1">
        <v>42992.0</v>
      </c>
      <c r="B5603" s="2" t="s">
        <v>6010</v>
      </c>
      <c r="C5603" s="2">
        <v>9.0</v>
      </c>
      <c r="D5603" s="2" t="s">
        <v>3346</v>
      </c>
      <c r="E5603" s="2" t="s">
        <v>37</v>
      </c>
      <c r="F5603" s="2" t="s">
        <v>1583</v>
      </c>
      <c r="G5603" s="2" t="s">
        <v>39</v>
      </c>
      <c r="H5603" s="2" t="s">
        <v>581</v>
      </c>
      <c r="I5603" s="2" t="s">
        <v>1225</v>
      </c>
      <c r="J5603" s="2" t="s">
        <v>76</v>
      </c>
      <c r="K5603" s="2" t="s">
        <v>77</v>
      </c>
      <c r="L5603" s="10">
        <v>42992.0</v>
      </c>
      <c r="M5603" s="2" t="s">
        <v>34</v>
      </c>
      <c r="N5603" s="11">
        <v>0.8</v>
      </c>
      <c r="O5603" s="12">
        <v>-18.0</v>
      </c>
      <c r="P5603" s="13">
        <v>-1.55</v>
      </c>
      <c r="Q5603" s="13">
        <v>11.0</v>
      </c>
      <c r="R5603" s="13">
        <f t="shared" si="1"/>
        <v>55</v>
      </c>
      <c r="S5603" s="14">
        <f t="shared" si="2"/>
        <v>6.111111111</v>
      </c>
      <c r="T5603" s="14">
        <f t="shared" si="3"/>
        <v>-1.636363636</v>
      </c>
      <c r="U5603" s="15" t="str">
        <f>vlookup(F5603,'Sub categories'!$A:$C,3,False)</f>
        <v>Binders</v>
      </c>
      <c r="V5603" s="16">
        <f t="shared" si="4"/>
        <v>0</v>
      </c>
      <c r="W5603" s="17">
        <f t="array" ref="W5603">INDEX(shipping_prices!$C$1:$F6830,MATCH(I5603,shipping_prices!$A$1:$A6830,0),MATCH(M5603,shipping_prices!$C$1:$F$1,0))</f>
        <v>6.99</v>
      </c>
      <c r="X5603" s="15" t="str">
        <f t="shared" si="5"/>
        <v>Linda SouthworthDallasTexas</v>
      </c>
      <c r="Y5603" s="15" t="str">
        <f t="shared" si="6"/>
        <v>loss</v>
      </c>
    </row>
    <row r="5604" hidden="1">
      <c r="A5604" s="1">
        <v>42992.0</v>
      </c>
      <c r="B5604" s="2" t="s">
        <v>6010</v>
      </c>
      <c r="C5604" s="2">
        <v>3.0</v>
      </c>
      <c r="D5604" s="2" t="s">
        <v>3346</v>
      </c>
      <c r="E5604" s="2" t="s">
        <v>37</v>
      </c>
      <c r="F5604" s="2" t="s">
        <v>4898</v>
      </c>
      <c r="G5604" s="2" t="s">
        <v>39</v>
      </c>
      <c r="H5604" s="2" t="s">
        <v>51</v>
      </c>
      <c r="I5604" s="2" t="s">
        <v>1225</v>
      </c>
      <c r="J5604" s="2" t="s">
        <v>76</v>
      </c>
      <c r="K5604" s="2" t="s">
        <v>77</v>
      </c>
      <c r="L5604" s="10">
        <v>42992.0</v>
      </c>
      <c r="M5604" s="2" t="s">
        <v>34</v>
      </c>
      <c r="N5604" s="11">
        <v>0.2</v>
      </c>
      <c r="O5604" s="12">
        <v>6.0</v>
      </c>
      <c r="P5604" s="13">
        <v>0.36</v>
      </c>
      <c r="Q5604" s="13">
        <v>16.0</v>
      </c>
      <c r="R5604" s="13">
        <f t="shared" si="1"/>
        <v>20</v>
      </c>
      <c r="S5604" s="14">
        <f t="shared" si="2"/>
        <v>6.666666667</v>
      </c>
      <c r="T5604" s="14">
        <f t="shared" si="3"/>
        <v>0.375</v>
      </c>
      <c r="U5604" s="15" t="str">
        <f>vlookup(F5604,'Sub categories'!$A:$C,3,False)</f>
        <v>Paper</v>
      </c>
      <c r="V5604" s="16">
        <f t="shared" si="4"/>
        <v>0</v>
      </c>
      <c r="W5604" s="17">
        <f t="array" ref="W5604">INDEX(shipping_prices!$C$1:$F6831,MATCH(I5604,shipping_prices!$A$1:$A6831,0),MATCH(M5604,shipping_prices!$C$1:$F$1,0))</f>
        <v>6.99</v>
      </c>
      <c r="X5604" s="15" t="str">
        <f t="shared" si="5"/>
        <v>Linda SouthworthDallasTexas</v>
      </c>
      <c r="Y5604" s="15" t="str">
        <f t="shared" si="6"/>
        <v>Low</v>
      </c>
    </row>
    <row r="5605" hidden="1">
      <c r="A5605" s="1">
        <v>42992.0</v>
      </c>
      <c r="B5605" s="2" t="s">
        <v>6010</v>
      </c>
      <c r="C5605" s="2">
        <v>6.0</v>
      </c>
      <c r="D5605" s="2" t="s">
        <v>3346</v>
      </c>
      <c r="E5605" s="2" t="s">
        <v>37</v>
      </c>
      <c r="F5605" s="2" t="s">
        <v>2229</v>
      </c>
      <c r="G5605" s="2" t="s">
        <v>39</v>
      </c>
      <c r="H5605" s="2" t="s">
        <v>51</v>
      </c>
      <c r="I5605" s="2" t="s">
        <v>1225</v>
      </c>
      <c r="J5605" s="2" t="s">
        <v>76</v>
      </c>
      <c r="K5605" s="2" t="s">
        <v>77</v>
      </c>
      <c r="L5605" s="10">
        <v>42992.0</v>
      </c>
      <c r="M5605" s="2" t="s">
        <v>34</v>
      </c>
      <c r="N5605" s="11">
        <v>0.2</v>
      </c>
      <c r="O5605" s="12">
        <v>11.0</v>
      </c>
      <c r="P5605" s="13">
        <v>0.36</v>
      </c>
      <c r="Q5605" s="13">
        <v>31.0</v>
      </c>
      <c r="R5605" s="13">
        <f t="shared" si="1"/>
        <v>38.75</v>
      </c>
      <c r="S5605" s="14">
        <f t="shared" si="2"/>
        <v>6.458333333</v>
      </c>
      <c r="T5605" s="14">
        <f t="shared" si="3"/>
        <v>0.3548387097</v>
      </c>
      <c r="U5605" s="15" t="str">
        <f>vlookup(F5605,'Sub categories'!$A:$C,3,False)</f>
        <v>Paper</v>
      </c>
      <c r="V5605" s="16">
        <f t="shared" si="4"/>
        <v>0</v>
      </c>
      <c r="W5605" s="17">
        <f t="array" ref="W5605">INDEX(shipping_prices!$C$1:$F6832,MATCH(I5605,shipping_prices!$A$1:$A6832,0),MATCH(M5605,shipping_prices!$C$1:$F$1,0))</f>
        <v>6.99</v>
      </c>
      <c r="X5605" s="15" t="str">
        <f t="shared" si="5"/>
        <v>Linda SouthworthDallasTexas</v>
      </c>
      <c r="Y5605" s="15" t="str">
        <f t="shared" si="6"/>
        <v>Low</v>
      </c>
    </row>
    <row r="5606">
      <c r="A5606" s="1">
        <v>42993.0</v>
      </c>
      <c r="B5606" s="2" t="s">
        <v>6010</v>
      </c>
      <c r="C5606" s="2">
        <v>9.0</v>
      </c>
      <c r="D5606" s="2" t="s">
        <v>3346</v>
      </c>
      <c r="E5606" s="2" t="s">
        <v>37</v>
      </c>
      <c r="F5606" s="2" t="s">
        <v>5493</v>
      </c>
      <c r="G5606" s="2" t="s">
        <v>45</v>
      </c>
      <c r="H5606" s="2" t="s">
        <v>374</v>
      </c>
      <c r="I5606" s="2" t="s">
        <v>1225</v>
      </c>
      <c r="J5606" s="2" t="s">
        <v>76</v>
      </c>
      <c r="K5606" s="2" t="s">
        <v>77</v>
      </c>
      <c r="L5606" s="10">
        <v>42993.0</v>
      </c>
      <c r="M5606" s="2" t="s">
        <v>34</v>
      </c>
      <c r="N5606" s="11">
        <v>0.6</v>
      </c>
      <c r="O5606" s="12">
        <v>-349.0</v>
      </c>
      <c r="P5606" s="13">
        <v>-1.05</v>
      </c>
      <c r="Q5606" s="13">
        <v>332.0</v>
      </c>
      <c r="R5606" s="13">
        <f t="shared" si="1"/>
        <v>830</v>
      </c>
      <c r="S5606" s="14">
        <f t="shared" si="2"/>
        <v>92.22222222</v>
      </c>
      <c r="T5606" s="14">
        <f t="shared" si="3"/>
        <v>-1.051204819</v>
      </c>
      <c r="U5606" s="15" t="str">
        <f>vlookup(F5606,'Sub categories'!$A:$C,3,False)</f>
        <v>Furnishings</v>
      </c>
      <c r="V5606" s="16">
        <f t="shared" si="4"/>
        <v>0</v>
      </c>
      <c r="W5606" s="17">
        <f t="array" ref="W5606">INDEX(shipping_prices!$C$1:$F6833,MATCH(I5606,shipping_prices!$A$1:$A6833,0),MATCH(M5606,shipping_prices!$C$1:$F$1,0))</f>
        <v>6.99</v>
      </c>
      <c r="X5606" s="15" t="str">
        <f t="shared" si="5"/>
        <v>Linda SouthworthDallasTexas</v>
      </c>
      <c r="Y5606" s="15" t="str">
        <f t="shared" si="6"/>
        <v>loss</v>
      </c>
    </row>
    <row r="5607" hidden="1">
      <c r="A5607" s="1">
        <v>42993.0</v>
      </c>
      <c r="B5607" s="2" t="s">
        <v>6011</v>
      </c>
      <c r="C5607" s="2">
        <v>1.0</v>
      </c>
      <c r="D5607" s="2" t="s">
        <v>1689</v>
      </c>
      <c r="E5607" s="2" t="s">
        <v>27</v>
      </c>
      <c r="F5607" s="2" t="s">
        <v>2543</v>
      </c>
      <c r="G5607" s="2" t="s">
        <v>39</v>
      </c>
      <c r="H5607" s="2" t="s">
        <v>79</v>
      </c>
      <c r="I5607" s="2" t="s">
        <v>31</v>
      </c>
      <c r="J5607" s="2" t="s">
        <v>32</v>
      </c>
      <c r="K5607" s="2" t="s">
        <v>33</v>
      </c>
      <c r="L5607" s="10">
        <v>43000.0</v>
      </c>
      <c r="M5607" s="2" t="s">
        <v>34</v>
      </c>
      <c r="N5607" s="11">
        <v>0.2</v>
      </c>
      <c r="O5607" s="12">
        <v>5.0</v>
      </c>
      <c r="P5607" s="13">
        <v>0.34</v>
      </c>
      <c r="Q5607" s="13">
        <v>15.0</v>
      </c>
      <c r="R5607" s="13">
        <f t="shared" si="1"/>
        <v>18.75</v>
      </c>
      <c r="S5607" s="14">
        <f t="shared" si="2"/>
        <v>18.75</v>
      </c>
      <c r="T5607" s="14">
        <f t="shared" si="3"/>
        <v>0.3333333333</v>
      </c>
      <c r="U5607" s="15" t="str">
        <f>vlookup(F5607,'Sub categories'!$A:$C,3,False)</f>
        <v>Binders</v>
      </c>
      <c r="V5607" s="16">
        <f t="shared" si="4"/>
        <v>7</v>
      </c>
      <c r="W5607" s="17">
        <f t="array" ref="W5607">INDEX(shipping_prices!$C$1:$F6834,MATCH(I5607,shipping_prices!$A$1:$A6834,0),MATCH(M5607,shipping_prices!$C$1:$F$1,0))</f>
        <v>10.09</v>
      </c>
      <c r="X5607" s="15" t="str">
        <f t="shared" si="5"/>
        <v>Allen ArmoldNew York CityNew York</v>
      </c>
      <c r="Y5607" s="15" t="str">
        <f t="shared" si="6"/>
        <v>Low</v>
      </c>
    </row>
    <row r="5608" hidden="1">
      <c r="A5608" s="1">
        <v>42993.0</v>
      </c>
      <c r="B5608" s="2" t="s">
        <v>6011</v>
      </c>
      <c r="C5608" s="2">
        <v>3.0</v>
      </c>
      <c r="D5608" s="2" t="s">
        <v>1689</v>
      </c>
      <c r="E5608" s="2" t="s">
        <v>27</v>
      </c>
      <c r="F5608" s="2" t="s">
        <v>1875</v>
      </c>
      <c r="G5608" s="2" t="s">
        <v>39</v>
      </c>
      <c r="H5608" s="2" t="s">
        <v>51</v>
      </c>
      <c r="I5608" s="2" t="s">
        <v>31</v>
      </c>
      <c r="J5608" s="2" t="s">
        <v>32</v>
      </c>
      <c r="K5608" s="2" t="s">
        <v>33</v>
      </c>
      <c r="L5608" s="10">
        <v>43000.0</v>
      </c>
      <c r="M5608" s="2" t="s">
        <v>34</v>
      </c>
      <c r="N5608" s="11">
        <v>0.0</v>
      </c>
      <c r="O5608" s="12">
        <v>8.0</v>
      </c>
      <c r="P5608" s="13">
        <v>0.45</v>
      </c>
      <c r="Q5608" s="13">
        <v>18.0</v>
      </c>
      <c r="R5608" s="13">
        <f t="shared" si="1"/>
        <v>18</v>
      </c>
      <c r="S5608" s="14">
        <f t="shared" si="2"/>
        <v>6</v>
      </c>
      <c r="T5608" s="14">
        <f t="shared" si="3"/>
        <v>0.4444444444</v>
      </c>
      <c r="U5608" s="15" t="str">
        <f>vlookup(F5608,'Sub categories'!$A:$C,3,False)</f>
        <v>Paper</v>
      </c>
      <c r="V5608" s="16">
        <f t="shared" si="4"/>
        <v>7</v>
      </c>
      <c r="W5608" s="17">
        <f t="array" ref="W5608">INDEX(shipping_prices!$C$1:$F6835,MATCH(I5608,shipping_prices!$A$1:$A6835,0),MATCH(M5608,shipping_prices!$C$1:$F$1,0))</f>
        <v>10.09</v>
      </c>
      <c r="X5608" s="15" t="str">
        <f t="shared" si="5"/>
        <v>Allen ArmoldNew York CityNew York</v>
      </c>
      <c r="Y5608" s="15" t="str">
        <f t="shared" si="6"/>
        <v>Low</v>
      </c>
    </row>
    <row r="5609" hidden="1">
      <c r="A5609" s="1">
        <v>42993.0</v>
      </c>
      <c r="B5609" s="2" t="s">
        <v>6011</v>
      </c>
      <c r="C5609" s="2">
        <v>2.0</v>
      </c>
      <c r="D5609" s="2" t="s">
        <v>1689</v>
      </c>
      <c r="E5609" s="2" t="s">
        <v>27</v>
      </c>
      <c r="F5609" s="2" t="s">
        <v>3982</v>
      </c>
      <c r="G5609" s="2" t="s">
        <v>29</v>
      </c>
      <c r="H5609" s="2" t="s">
        <v>79</v>
      </c>
      <c r="I5609" s="2" t="s">
        <v>31</v>
      </c>
      <c r="J5609" s="2" t="s">
        <v>32</v>
      </c>
      <c r="K5609" s="2" t="s">
        <v>33</v>
      </c>
      <c r="L5609" s="10">
        <v>43000.0</v>
      </c>
      <c r="M5609" s="2" t="s">
        <v>34</v>
      </c>
      <c r="N5609" s="11">
        <v>0.0</v>
      </c>
      <c r="O5609" s="12">
        <v>29.0</v>
      </c>
      <c r="P5609" s="13">
        <v>0.25</v>
      </c>
      <c r="Q5609" s="13">
        <v>117.0</v>
      </c>
      <c r="R5609" s="13">
        <f t="shared" si="1"/>
        <v>117</v>
      </c>
      <c r="S5609" s="14">
        <f t="shared" si="2"/>
        <v>58.5</v>
      </c>
      <c r="T5609" s="14">
        <f t="shared" si="3"/>
        <v>0.2478632479</v>
      </c>
      <c r="U5609" s="15" t="str">
        <f>vlookup(F5609,'Sub categories'!$A:$C,3,False)</f>
        <v>Phones</v>
      </c>
      <c r="V5609" s="16">
        <f t="shared" si="4"/>
        <v>7</v>
      </c>
      <c r="W5609" s="17">
        <f t="array" ref="W5609">INDEX(shipping_prices!$C$1:$F6836,MATCH(I5609,shipping_prices!$A$1:$A6836,0),MATCH(M5609,shipping_prices!$C$1:$F$1,0))</f>
        <v>10.09</v>
      </c>
      <c r="X5609" s="15" t="str">
        <f t="shared" si="5"/>
        <v>Allen ArmoldNew York CityNew York</v>
      </c>
      <c r="Y5609" s="15" t="str">
        <f t="shared" si="6"/>
        <v>Low</v>
      </c>
    </row>
    <row r="5610" hidden="1">
      <c r="A5610" s="1">
        <v>42993.0</v>
      </c>
      <c r="B5610" s="2" t="s">
        <v>6012</v>
      </c>
      <c r="C5610" s="2">
        <v>2.0</v>
      </c>
      <c r="D5610" s="2" t="s">
        <v>3619</v>
      </c>
      <c r="E5610" s="2" t="s">
        <v>37</v>
      </c>
      <c r="F5610" s="2" t="s">
        <v>4427</v>
      </c>
      <c r="G5610" s="2" t="s">
        <v>39</v>
      </c>
      <c r="H5610" s="2" t="s">
        <v>193</v>
      </c>
      <c r="I5610" s="2" t="s">
        <v>417</v>
      </c>
      <c r="J5610" s="2" t="s">
        <v>136</v>
      </c>
      <c r="K5610" s="2" t="s">
        <v>43</v>
      </c>
      <c r="L5610" s="10">
        <v>42997.0</v>
      </c>
      <c r="M5610" s="2" t="s">
        <v>34</v>
      </c>
      <c r="N5610" s="11">
        <v>0.0</v>
      </c>
      <c r="O5610" s="12">
        <v>4.0</v>
      </c>
      <c r="P5610" s="13">
        <v>0.36</v>
      </c>
      <c r="Q5610" s="13">
        <v>12.0</v>
      </c>
      <c r="R5610" s="13">
        <f t="shared" si="1"/>
        <v>12</v>
      </c>
      <c r="S5610" s="14">
        <f t="shared" si="2"/>
        <v>6</v>
      </c>
      <c r="T5610" s="14">
        <f t="shared" si="3"/>
        <v>0.3333333333</v>
      </c>
      <c r="U5610" s="15" t="str">
        <f>vlookup(F5610,'Sub categories'!$A:$C,3,False)</f>
        <v>Art</v>
      </c>
      <c r="V5610" s="16">
        <f t="shared" si="4"/>
        <v>4</v>
      </c>
      <c r="W5610" s="17">
        <f t="array" ref="W5610">INDEX(shipping_prices!$C$1:$F6837,MATCH(I5610,shipping_prices!$A$1:$A6837,0),MATCH(M5610,shipping_prices!$C$1:$F$1,0))</f>
        <v>6.5</v>
      </c>
      <c r="X5610" s="15" t="str">
        <f t="shared" si="5"/>
        <v>Stuart VanOremUtah</v>
      </c>
      <c r="Y5610" s="15" t="str">
        <f t="shared" si="6"/>
        <v>Low</v>
      </c>
    </row>
    <row r="5611" hidden="1">
      <c r="A5611" s="1">
        <v>42993.0</v>
      </c>
      <c r="B5611" s="2" t="s">
        <v>6013</v>
      </c>
      <c r="C5611" s="2">
        <v>2.0</v>
      </c>
      <c r="D5611" s="2" t="s">
        <v>155</v>
      </c>
      <c r="E5611" s="2" t="s">
        <v>49</v>
      </c>
      <c r="F5611" s="2" t="s">
        <v>584</v>
      </c>
      <c r="G5611" s="2" t="s">
        <v>39</v>
      </c>
      <c r="H5611" s="2" t="s">
        <v>193</v>
      </c>
      <c r="I5611" s="2" t="s">
        <v>480</v>
      </c>
      <c r="J5611" s="2" t="s">
        <v>76</v>
      </c>
      <c r="K5611" s="2" t="s">
        <v>77</v>
      </c>
      <c r="L5611" s="10">
        <v>43003.0</v>
      </c>
      <c r="M5611" s="2" t="s">
        <v>34</v>
      </c>
      <c r="N5611" s="11">
        <v>0.2</v>
      </c>
      <c r="O5611" s="12">
        <v>3.0</v>
      </c>
      <c r="P5611" s="13">
        <v>0.33</v>
      </c>
      <c r="Q5611" s="13">
        <v>8.0</v>
      </c>
      <c r="R5611" s="13">
        <f t="shared" si="1"/>
        <v>10</v>
      </c>
      <c r="S5611" s="14">
        <f t="shared" si="2"/>
        <v>5</v>
      </c>
      <c r="T5611" s="14">
        <f t="shared" si="3"/>
        <v>0.375</v>
      </c>
      <c r="U5611" s="15" t="str">
        <f>vlookup(F5611,'Sub categories'!$A:$C,3,False)</f>
        <v>Labels</v>
      </c>
      <c r="V5611" s="16">
        <f t="shared" si="4"/>
        <v>10</v>
      </c>
      <c r="W5611" s="17">
        <f t="array" ref="W5611">INDEX(shipping_prices!$C$1:$F6838,MATCH(I5611,shipping_prices!$A$1:$A6838,0),MATCH(M5611,shipping_prices!$C$1:$F$1,0))</f>
        <v>11.14</v>
      </c>
      <c r="X5611" s="15" t="str">
        <f t="shared" si="5"/>
        <v>Ann SteelePasadenaTexas</v>
      </c>
      <c r="Y5611" s="15" t="str">
        <f t="shared" si="6"/>
        <v>Low</v>
      </c>
    </row>
    <row r="5612" hidden="1">
      <c r="A5612" s="1">
        <v>42993.0</v>
      </c>
      <c r="B5612" s="2" t="s">
        <v>6013</v>
      </c>
      <c r="C5612" s="2">
        <v>4.0</v>
      </c>
      <c r="D5612" s="2" t="s">
        <v>155</v>
      </c>
      <c r="E5612" s="2" t="s">
        <v>49</v>
      </c>
      <c r="F5612" s="2" t="s">
        <v>1732</v>
      </c>
      <c r="G5612" s="2" t="s">
        <v>39</v>
      </c>
      <c r="H5612" s="2" t="s">
        <v>79</v>
      </c>
      <c r="I5612" s="2" t="s">
        <v>480</v>
      </c>
      <c r="J5612" s="2" t="s">
        <v>76</v>
      </c>
      <c r="K5612" s="2" t="s">
        <v>77</v>
      </c>
      <c r="L5612" s="10">
        <v>43003.0</v>
      </c>
      <c r="M5612" s="2" t="s">
        <v>34</v>
      </c>
      <c r="N5612" s="11">
        <v>0.2</v>
      </c>
      <c r="O5612" s="12">
        <v>9.0</v>
      </c>
      <c r="P5612" s="13">
        <v>0.34</v>
      </c>
      <c r="Q5612" s="13">
        <v>28.0</v>
      </c>
      <c r="R5612" s="13">
        <f t="shared" si="1"/>
        <v>35</v>
      </c>
      <c r="S5612" s="14">
        <f t="shared" si="2"/>
        <v>8.75</v>
      </c>
      <c r="T5612" s="14">
        <f t="shared" si="3"/>
        <v>0.3214285714</v>
      </c>
      <c r="U5612" s="15" t="str">
        <f>vlookup(F5612,'Sub categories'!$A:$C,3,False)</f>
        <v>Envelopes</v>
      </c>
      <c r="V5612" s="16">
        <f t="shared" si="4"/>
        <v>10</v>
      </c>
      <c r="W5612" s="17">
        <f t="array" ref="W5612">INDEX(shipping_prices!$C$1:$F6839,MATCH(I5612,shipping_prices!$A$1:$A6839,0),MATCH(M5612,shipping_prices!$C$1:$F$1,0))</f>
        <v>11.14</v>
      </c>
      <c r="X5612" s="15" t="str">
        <f t="shared" si="5"/>
        <v>Ann SteelePasadenaTexas</v>
      </c>
      <c r="Y5612" s="15" t="str">
        <f t="shared" si="6"/>
        <v>Low</v>
      </c>
    </row>
    <row r="5613" hidden="1">
      <c r="A5613" s="1">
        <v>42994.0</v>
      </c>
      <c r="B5613" s="2" t="s">
        <v>6013</v>
      </c>
      <c r="C5613" s="2">
        <v>3.0</v>
      </c>
      <c r="D5613" s="2" t="s">
        <v>155</v>
      </c>
      <c r="E5613" s="2" t="s">
        <v>49</v>
      </c>
      <c r="F5613" s="2" t="s">
        <v>6014</v>
      </c>
      <c r="G5613" s="2" t="s">
        <v>29</v>
      </c>
      <c r="H5613" s="2" t="s">
        <v>6015</v>
      </c>
      <c r="I5613" s="2" t="s">
        <v>480</v>
      </c>
      <c r="J5613" s="2" t="s">
        <v>76</v>
      </c>
      <c r="K5613" s="2" t="s">
        <v>77</v>
      </c>
      <c r="L5613" s="10">
        <v>43003.0</v>
      </c>
      <c r="M5613" s="2" t="s">
        <v>34</v>
      </c>
      <c r="N5613" s="11">
        <v>0.4</v>
      </c>
      <c r="O5613" s="12">
        <v>45.0</v>
      </c>
      <c r="P5613" s="13">
        <v>0.13</v>
      </c>
      <c r="Q5613" s="13">
        <v>337.0</v>
      </c>
      <c r="R5613" s="13">
        <f t="shared" si="1"/>
        <v>561.6666667</v>
      </c>
      <c r="S5613" s="14">
        <f t="shared" si="2"/>
        <v>187.2222222</v>
      </c>
      <c r="T5613" s="14">
        <f t="shared" si="3"/>
        <v>0.1335311573</v>
      </c>
      <c r="U5613" s="15" t="str">
        <f>vlookup(F5613,'Sub categories'!$A:$C,3,False)</f>
        <v>Machines</v>
      </c>
      <c r="V5613" s="16">
        <f t="shared" si="4"/>
        <v>9</v>
      </c>
      <c r="W5613" s="17">
        <f t="array" ref="W5613">INDEX(shipping_prices!$C$1:$F6840,MATCH(I5613,shipping_prices!$A$1:$A6840,0),MATCH(M5613,shipping_prices!$C$1:$F$1,0))</f>
        <v>11.14</v>
      </c>
      <c r="X5613" s="15" t="str">
        <f t="shared" si="5"/>
        <v>Ann SteelePasadenaTexas</v>
      </c>
      <c r="Y5613" s="15" t="str">
        <f t="shared" si="6"/>
        <v>High</v>
      </c>
    </row>
    <row r="5614" hidden="1">
      <c r="A5614" s="1">
        <v>42994.0</v>
      </c>
      <c r="B5614" s="2" t="s">
        <v>6016</v>
      </c>
      <c r="C5614" s="2">
        <v>9.0</v>
      </c>
      <c r="D5614" s="2" t="s">
        <v>2888</v>
      </c>
      <c r="E5614" s="2" t="s">
        <v>49</v>
      </c>
      <c r="F5614" s="2" t="s">
        <v>843</v>
      </c>
      <c r="G5614" s="2" t="s">
        <v>39</v>
      </c>
      <c r="H5614" s="2" t="s">
        <v>843</v>
      </c>
      <c r="I5614" s="2" t="s">
        <v>140</v>
      </c>
      <c r="J5614" s="2" t="s">
        <v>141</v>
      </c>
      <c r="K5614" s="2" t="s">
        <v>77</v>
      </c>
      <c r="L5614" s="10">
        <v>43006.0</v>
      </c>
      <c r="M5614" s="2" t="s">
        <v>34</v>
      </c>
      <c r="N5614" s="11">
        <v>0.2</v>
      </c>
      <c r="O5614" s="12">
        <v>26.0</v>
      </c>
      <c r="P5614" s="13">
        <v>0.36</v>
      </c>
      <c r="Q5614" s="13">
        <v>73.0</v>
      </c>
      <c r="R5614" s="13">
        <f t="shared" si="1"/>
        <v>91.25</v>
      </c>
      <c r="S5614" s="14">
        <f t="shared" si="2"/>
        <v>10.13888889</v>
      </c>
      <c r="T5614" s="14">
        <f t="shared" si="3"/>
        <v>0.3561643836</v>
      </c>
      <c r="U5614" s="15" t="str">
        <f>vlookup(F5614,'Sub categories'!$A:$C,3,False)</f>
        <v>Paper</v>
      </c>
      <c r="V5614" s="16">
        <f t="shared" si="4"/>
        <v>12</v>
      </c>
      <c r="W5614" s="17">
        <f t="array" ref="W5614">INDEX(shipping_prices!$C$1:$F6841,MATCH(I5614,shipping_prices!$A$1:$A6841,0),MATCH(M5614,shipping_prices!$C$1:$F$1,0))</f>
        <v>13.2</v>
      </c>
      <c r="X5614" s="15" t="str">
        <f t="shared" si="5"/>
        <v>Nicole FjeldChicagoIllinois</v>
      </c>
      <c r="Y5614" s="15" t="str">
        <f t="shared" si="6"/>
        <v>Low</v>
      </c>
    </row>
    <row r="5615" hidden="1">
      <c r="A5615" s="1">
        <v>42994.0</v>
      </c>
      <c r="B5615" s="2" t="s">
        <v>6017</v>
      </c>
      <c r="C5615" s="2">
        <v>2.0</v>
      </c>
      <c r="D5615" s="2" t="s">
        <v>1874</v>
      </c>
      <c r="E5615" s="2" t="s">
        <v>27</v>
      </c>
      <c r="F5615" s="2" t="s">
        <v>2725</v>
      </c>
      <c r="G5615" s="2" t="s">
        <v>39</v>
      </c>
      <c r="H5615" s="2" t="s">
        <v>458</v>
      </c>
      <c r="I5615" s="2" t="s">
        <v>140</v>
      </c>
      <c r="J5615" s="2" t="s">
        <v>141</v>
      </c>
      <c r="K5615" s="2" t="s">
        <v>77</v>
      </c>
      <c r="L5615" s="10">
        <v>42999.0</v>
      </c>
      <c r="M5615" s="2" t="s">
        <v>34</v>
      </c>
      <c r="N5615" s="11">
        <v>0.8</v>
      </c>
      <c r="O5615" s="12">
        <v>-62.0</v>
      </c>
      <c r="P5615" s="13">
        <v>-2.6</v>
      </c>
      <c r="Q5615" s="13">
        <v>24.0</v>
      </c>
      <c r="R5615" s="13">
        <f t="shared" si="1"/>
        <v>120</v>
      </c>
      <c r="S5615" s="14">
        <f t="shared" si="2"/>
        <v>60</v>
      </c>
      <c r="T5615" s="14">
        <f t="shared" si="3"/>
        <v>-2.583333333</v>
      </c>
      <c r="U5615" s="15" t="str">
        <f>vlookup(F5615,'Sub categories'!$A:$C,3,False)</f>
        <v>Appliances</v>
      </c>
      <c r="V5615" s="16">
        <f t="shared" si="4"/>
        <v>5</v>
      </c>
      <c r="W5615" s="17">
        <f t="array" ref="W5615">INDEX(shipping_prices!$C$1:$F6842,MATCH(I5615,shipping_prices!$A$1:$A6842,0),MATCH(M5615,shipping_prices!$C$1:$F$1,0))</f>
        <v>13.2</v>
      </c>
      <c r="X5615" s="15" t="str">
        <f t="shared" si="5"/>
        <v>Susan PistekChicagoIllinois</v>
      </c>
      <c r="Y5615" s="15" t="str">
        <f t="shared" si="6"/>
        <v>loss</v>
      </c>
    </row>
    <row r="5616" hidden="1">
      <c r="A5616" s="1">
        <v>42994.0</v>
      </c>
      <c r="B5616" s="2" t="s">
        <v>6018</v>
      </c>
      <c r="C5616" s="2">
        <v>9.0</v>
      </c>
      <c r="D5616" s="2" t="s">
        <v>799</v>
      </c>
      <c r="E5616" s="2" t="s">
        <v>37</v>
      </c>
      <c r="F5616" s="2" t="s">
        <v>438</v>
      </c>
      <c r="G5616" s="2" t="s">
        <v>39</v>
      </c>
      <c r="H5616" s="2" t="s">
        <v>79</v>
      </c>
      <c r="I5616" s="2" t="s">
        <v>106</v>
      </c>
      <c r="J5616" s="2" t="s">
        <v>42</v>
      </c>
      <c r="K5616" s="2" t="s">
        <v>43</v>
      </c>
      <c r="L5616" s="10">
        <v>42996.0</v>
      </c>
      <c r="M5616" s="2" t="s">
        <v>34</v>
      </c>
      <c r="N5616" s="11">
        <v>0.0</v>
      </c>
      <c r="O5616" s="12">
        <v>12.0</v>
      </c>
      <c r="P5616" s="13">
        <v>0.33</v>
      </c>
      <c r="Q5616" s="13">
        <v>36.0</v>
      </c>
      <c r="R5616" s="13">
        <f t="shared" si="1"/>
        <v>36</v>
      </c>
      <c r="S5616" s="14">
        <f t="shared" si="2"/>
        <v>4</v>
      </c>
      <c r="T5616" s="14">
        <f t="shared" si="3"/>
        <v>0.3333333333</v>
      </c>
      <c r="U5616" s="15" t="str">
        <f>vlookup(F5616,'Sub categories'!$A:$C,3,False)</f>
        <v>Art</v>
      </c>
      <c r="V5616" s="16">
        <f t="shared" si="4"/>
        <v>2</v>
      </c>
      <c r="W5616" s="17">
        <f t="array" ref="W5616">INDEX(shipping_prices!$C$1:$F6843,MATCH(I5616,shipping_prices!$A$1:$A6843,0),MATCH(M5616,shipping_prices!$C$1:$F$1,0))</f>
        <v>8.3</v>
      </c>
      <c r="X5616" s="15" t="str">
        <f t="shared" si="5"/>
        <v>Nicole HansenPomonaCalifornia</v>
      </c>
      <c r="Y5616" s="15" t="str">
        <f t="shared" si="6"/>
        <v>Low</v>
      </c>
    </row>
    <row r="5617" hidden="1">
      <c r="A5617" s="1">
        <v>42995.0</v>
      </c>
      <c r="B5617" s="2" t="s">
        <v>6018</v>
      </c>
      <c r="C5617" s="2">
        <v>8.0</v>
      </c>
      <c r="D5617" s="2" t="s">
        <v>799</v>
      </c>
      <c r="E5617" s="2" t="s">
        <v>37</v>
      </c>
      <c r="F5617" s="2" t="s">
        <v>788</v>
      </c>
      <c r="G5617" s="2" t="s">
        <v>39</v>
      </c>
      <c r="H5617" s="2" t="s">
        <v>789</v>
      </c>
      <c r="I5617" s="2" t="s">
        <v>106</v>
      </c>
      <c r="J5617" s="2" t="s">
        <v>42</v>
      </c>
      <c r="K5617" s="2" t="s">
        <v>43</v>
      </c>
      <c r="L5617" s="10">
        <v>42996.0</v>
      </c>
      <c r="M5617" s="2" t="s">
        <v>34</v>
      </c>
      <c r="N5617" s="11">
        <v>0.0</v>
      </c>
      <c r="O5617" s="12">
        <v>112.0</v>
      </c>
      <c r="P5617" s="13">
        <v>0.29</v>
      </c>
      <c r="Q5617" s="13">
        <v>386.0</v>
      </c>
      <c r="R5617" s="13">
        <f t="shared" si="1"/>
        <v>386</v>
      </c>
      <c r="S5617" s="14">
        <f t="shared" si="2"/>
        <v>48.25</v>
      </c>
      <c r="T5617" s="14">
        <f t="shared" si="3"/>
        <v>0.2901554404</v>
      </c>
      <c r="U5617" s="15" t="str">
        <f>vlookup(F5617,'Sub categories'!$A:$C,3,False)</f>
        <v>Art</v>
      </c>
      <c r="V5617" s="16">
        <f t="shared" si="4"/>
        <v>1</v>
      </c>
      <c r="W5617" s="17">
        <f t="array" ref="W5617">INDEX(shipping_prices!$C$1:$F6844,MATCH(I5617,shipping_prices!$A$1:$A6844,0),MATCH(M5617,shipping_prices!$C$1:$F$1,0))</f>
        <v>8.3</v>
      </c>
      <c r="X5617" s="15" t="str">
        <f t="shared" si="5"/>
        <v>Nicole HansenPomonaCalifornia</v>
      </c>
      <c r="Y5617" s="15" t="str">
        <f t="shared" si="6"/>
        <v>High</v>
      </c>
    </row>
    <row r="5618">
      <c r="A5618" s="1">
        <v>42995.0</v>
      </c>
      <c r="B5618" s="2" t="s">
        <v>6019</v>
      </c>
      <c r="C5618" s="2">
        <v>2.0</v>
      </c>
      <c r="D5618" s="2" t="s">
        <v>2044</v>
      </c>
      <c r="E5618" s="2" t="s">
        <v>49</v>
      </c>
      <c r="F5618" s="2" t="s">
        <v>2346</v>
      </c>
      <c r="G5618" s="2" t="s">
        <v>45</v>
      </c>
      <c r="H5618" s="2" t="s">
        <v>79</v>
      </c>
      <c r="I5618" s="2" t="s">
        <v>6020</v>
      </c>
      <c r="J5618" s="2" t="s">
        <v>749</v>
      </c>
      <c r="K5618" s="2" t="s">
        <v>54</v>
      </c>
      <c r="L5618" s="10">
        <v>43003.0</v>
      </c>
      <c r="M5618" s="2" t="s">
        <v>34</v>
      </c>
      <c r="N5618" s="11">
        <v>0.0</v>
      </c>
      <c r="O5618" s="12">
        <v>35.0</v>
      </c>
      <c r="P5618" s="13">
        <v>0.25</v>
      </c>
      <c r="Q5618" s="13">
        <v>142.0</v>
      </c>
      <c r="R5618" s="13">
        <f t="shared" si="1"/>
        <v>142</v>
      </c>
      <c r="S5618" s="14">
        <f t="shared" si="2"/>
        <v>71</v>
      </c>
      <c r="T5618" s="14">
        <f t="shared" si="3"/>
        <v>0.2464788732</v>
      </c>
      <c r="U5618" s="15" t="str">
        <f>vlookup(F5618,'Sub categories'!$A:$C,3,False)</f>
        <v>Chairs</v>
      </c>
      <c r="V5618" s="16">
        <f t="shared" si="4"/>
        <v>8</v>
      </c>
      <c r="W5618" s="17">
        <f t="array" ref="W5618">INDEX(shipping_prices!$C$1:$F6845,MATCH(I5618,shipping_prices!$A$1:$A6845,0),MATCH(M5618,shipping_prices!$C$1:$F$1,0))</f>
        <v>12.83</v>
      </c>
      <c r="X5618" s="15" t="str">
        <f t="shared" si="5"/>
        <v>Sharelle RoachTuscaloosaAlabama</v>
      </c>
      <c r="Y5618" s="15" t="str">
        <f t="shared" si="6"/>
        <v>Low</v>
      </c>
    </row>
    <row r="5619" hidden="1">
      <c r="A5619" s="1">
        <v>42995.0</v>
      </c>
      <c r="B5619" s="2" t="s">
        <v>6021</v>
      </c>
      <c r="C5619" s="2">
        <v>2.0</v>
      </c>
      <c r="D5619" s="2" t="s">
        <v>2195</v>
      </c>
      <c r="E5619" s="2" t="s">
        <v>27</v>
      </c>
      <c r="F5619" s="2" t="s">
        <v>5480</v>
      </c>
      <c r="G5619" s="2" t="s">
        <v>39</v>
      </c>
      <c r="H5619" s="2" t="s">
        <v>341</v>
      </c>
      <c r="I5619" s="2" t="s">
        <v>1220</v>
      </c>
      <c r="J5619" s="2" t="s">
        <v>749</v>
      </c>
      <c r="K5619" s="2" t="s">
        <v>54</v>
      </c>
      <c r="L5619" s="10">
        <v>43006.0</v>
      </c>
      <c r="M5619" s="2" t="s">
        <v>34</v>
      </c>
      <c r="N5619" s="11">
        <v>0.0</v>
      </c>
      <c r="O5619" s="12">
        <v>6.0</v>
      </c>
      <c r="P5619" s="13">
        <v>0.45</v>
      </c>
      <c r="Q5619" s="13">
        <v>12.0</v>
      </c>
      <c r="R5619" s="13">
        <f t="shared" si="1"/>
        <v>12</v>
      </c>
      <c r="S5619" s="14">
        <f t="shared" si="2"/>
        <v>6</v>
      </c>
      <c r="T5619" s="14">
        <f t="shared" si="3"/>
        <v>0.5</v>
      </c>
      <c r="U5619" s="15" t="str">
        <f>vlookup(F5619,'Sub categories'!$A:$C,3,False)</f>
        <v>Paper</v>
      </c>
      <c r="V5619" s="16">
        <f t="shared" si="4"/>
        <v>11</v>
      </c>
      <c r="W5619" s="17">
        <f t="array" ref="W5619">INDEX(shipping_prices!$C$1:$F6846,MATCH(I5619,shipping_prices!$A$1:$A6846,0),MATCH(M5619,shipping_prices!$C$1:$F$1,0))</f>
        <v>5.99</v>
      </c>
      <c r="X5619" s="15" t="str">
        <f t="shared" si="5"/>
        <v>Dan CampbellFlorenceAlabama</v>
      </c>
      <c r="Y5619" s="15" t="str">
        <f t="shared" si="6"/>
        <v>Low</v>
      </c>
    </row>
    <row r="5620" hidden="1">
      <c r="A5620" s="1">
        <v>42995.0</v>
      </c>
      <c r="B5620" s="2" t="s">
        <v>6022</v>
      </c>
      <c r="C5620" s="2">
        <v>4.0</v>
      </c>
      <c r="D5620" s="2" t="s">
        <v>2962</v>
      </c>
      <c r="E5620" s="2" t="s">
        <v>49</v>
      </c>
      <c r="F5620" s="2" t="s">
        <v>2770</v>
      </c>
      <c r="G5620" s="2" t="s">
        <v>39</v>
      </c>
      <c r="H5620" s="2" t="s">
        <v>51</v>
      </c>
      <c r="I5620" s="2" t="s">
        <v>31</v>
      </c>
      <c r="J5620" s="2" t="s">
        <v>32</v>
      </c>
      <c r="K5620" s="2" t="s">
        <v>33</v>
      </c>
      <c r="L5620" s="10">
        <v>43002.0</v>
      </c>
      <c r="M5620" s="2" t="s">
        <v>34</v>
      </c>
      <c r="N5620" s="11">
        <v>0.0</v>
      </c>
      <c r="O5620" s="12">
        <v>12.0</v>
      </c>
      <c r="P5620" s="13">
        <v>0.48</v>
      </c>
      <c r="Q5620" s="13">
        <v>26.0</v>
      </c>
      <c r="R5620" s="13">
        <f t="shared" si="1"/>
        <v>26</v>
      </c>
      <c r="S5620" s="14">
        <f t="shared" si="2"/>
        <v>6.5</v>
      </c>
      <c r="T5620" s="14">
        <f t="shared" si="3"/>
        <v>0.4615384615</v>
      </c>
      <c r="U5620" s="15" t="str">
        <f>vlookup(F5620,'Sub categories'!$A:$C,3,False)</f>
        <v>Paper</v>
      </c>
      <c r="V5620" s="16">
        <f t="shared" si="4"/>
        <v>7</v>
      </c>
      <c r="W5620" s="17">
        <f t="array" ref="W5620">INDEX(shipping_prices!$C$1:$F6847,MATCH(I5620,shipping_prices!$A$1:$A6847,0),MATCH(M5620,shipping_prices!$C$1:$F$1,0))</f>
        <v>10.09</v>
      </c>
      <c r="X5620" s="15" t="str">
        <f t="shared" si="5"/>
        <v>Sanjit JacobsNew York CityNew York</v>
      </c>
      <c r="Y5620" s="15" t="str">
        <f t="shared" si="6"/>
        <v>Low</v>
      </c>
    </row>
    <row r="5621">
      <c r="A5621" s="1">
        <v>42995.0</v>
      </c>
      <c r="B5621" s="2" t="s">
        <v>6023</v>
      </c>
      <c r="C5621" s="2">
        <v>2.0</v>
      </c>
      <c r="D5621" s="2" t="s">
        <v>3074</v>
      </c>
      <c r="E5621" s="2" t="s">
        <v>27</v>
      </c>
      <c r="F5621" s="2" t="s">
        <v>585</v>
      </c>
      <c r="G5621" s="2" t="s">
        <v>45</v>
      </c>
      <c r="H5621" s="2" t="s">
        <v>586</v>
      </c>
      <c r="I5621" s="2" t="s">
        <v>31</v>
      </c>
      <c r="J5621" s="2" t="s">
        <v>32</v>
      </c>
      <c r="K5621" s="2" t="s">
        <v>33</v>
      </c>
      <c r="L5621" s="10">
        <v>43001.0</v>
      </c>
      <c r="M5621" s="2" t="s">
        <v>90</v>
      </c>
      <c r="N5621" s="11">
        <v>0.0</v>
      </c>
      <c r="O5621" s="12">
        <v>8.0</v>
      </c>
      <c r="P5621" s="13">
        <v>0.27</v>
      </c>
      <c r="Q5621" s="13">
        <v>30.0</v>
      </c>
      <c r="R5621" s="13">
        <f t="shared" si="1"/>
        <v>30</v>
      </c>
      <c r="S5621" s="14">
        <f t="shared" si="2"/>
        <v>15</v>
      </c>
      <c r="T5621" s="14">
        <f t="shared" si="3"/>
        <v>0.2666666667</v>
      </c>
      <c r="U5621" s="15" t="str">
        <f>vlookup(F5621,'Sub categories'!$A:$C,3,False)</f>
        <v>Furnishings</v>
      </c>
      <c r="V5621" s="16">
        <f t="shared" si="4"/>
        <v>6</v>
      </c>
      <c r="W5621" s="17">
        <f t="array" ref="W5621">INDEX(shipping_prices!$C$1:$F6848,MATCH(I5621,shipping_prices!$A$1:$A6848,0),MATCH(M5621,shipping_prices!$C$1:$F$1,0))</f>
        <v>0.94</v>
      </c>
      <c r="X5621" s="15" t="str">
        <f t="shared" si="5"/>
        <v>Chad McGuireNew York CityNew York</v>
      </c>
      <c r="Y5621" s="15" t="str">
        <f t="shared" si="6"/>
        <v>Low</v>
      </c>
    </row>
    <row r="5622" hidden="1">
      <c r="A5622" s="1">
        <v>42995.0</v>
      </c>
      <c r="B5622" s="2" t="s">
        <v>6023</v>
      </c>
      <c r="C5622" s="2">
        <v>8.0</v>
      </c>
      <c r="D5622" s="2" t="s">
        <v>3074</v>
      </c>
      <c r="E5622" s="2" t="s">
        <v>27</v>
      </c>
      <c r="F5622" s="2" t="s">
        <v>5953</v>
      </c>
      <c r="G5622" s="2" t="s">
        <v>39</v>
      </c>
      <c r="H5622" s="2" t="s">
        <v>3925</v>
      </c>
      <c r="I5622" s="2" t="s">
        <v>31</v>
      </c>
      <c r="J5622" s="2" t="s">
        <v>32</v>
      </c>
      <c r="K5622" s="2" t="s">
        <v>33</v>
      </c>
      <c r="L5622" s="10">
        <v>43001.0</v>
      </c>
      <c r="M5622" s="2" t="s">
        <v>90</v>
      </c>
      <c r="N5622" s="11">
        <v>0.0</v>
      </c>
      <c r="O5622" s="12">
        <v>36.0</v>
      </c>
      <c r="P5622" s="13">
        <v>0.48</v>
      </c>
      <c r="Q5622" s="13">
        <v>75.0</v>
      </c>
      <c r="R5622" s="13">
        <f t="shared" si="1"/>
        <v>75</v>
      </c>
      <c r="S5622" s="14">
        <f t="shared" si="2"/>
        <v>9.375</v>
      </c>
      <c r="T5622" s="14">
        <f t="shared" si="3"/>
        <v>0.48</v>
      </c>
      <c r="U5622" s="15" t="str">
        <f>vlookup(F5622,'Sub categories'!$A:$C,3,False)</f>
        <v>Paper</v>
      </c>
      <c r="V5622" s="16">
        <f t="shared" si="4"/>
        <v>6</v>
      </c>
      <c r="W5622" s="17">
        <f t="array" ref="W5622">INDEX(shipping_prices!$C$1:$F6849,MATCH(I5622,shipping_prices!$A$1:$A6849,0),MATCH(M5622,shipping_prices!$C$1:$F$1,0))</f>
        <v>0.94</v>
      </c>
      <c r="X5622" s="15" t="str">
        <f t="shared" si="5"/>
        <v>Chad McGuireNew York CityNew York</v>
      </c>
      <c r="Y5622" s="15" t="str">
        <f t="shared" si="6"/>
        <v>Low</v>
      </c>
    </row>
    <row r="5623" hidden="1">
      <c r="A5623" s="1">
        <v>42995.0</v>
      </c>
      <c r="B5623" s="2" t="s">
        <v>6023</v>
      </c>
      <c r="C5623" s="2">
        <v>3.0</v>
      </c>
      <c r="D5623" s="2" t="s">
        <v>3074</v>
      </c>
      <c r="E5623" s="2" t="s">
        <v>27</v>
      </c>
      <c r="F5623" s="2" t="s">
        <v>262</v>
      </c>
      <c r="G5623" s="2" t="s">
        <v>29</v>
      </c>
      <c r="H5623" s="2" t="s">
        <v>263</v>
      </c>
      <c r="I5623" s="2" t="s">
        <v>31</v>
      </c>
      <c r="J5623" s="2" t="s">
        <v>32</v>
      </c>
      <c r="K5623" s="2" t="s">
        <v>33</v>
      </c>
      <c r="L5623" s="10">
        <v>43001.0</v>
      </c>
      <c r="M5623" s="2" t="s">
        <v>90</v>
      </c>
      <c r="N5623" s="11">
        <v>0.0</v>
      </c>
      <c r="O5623" s="12">
        <v>176.0</v>
      </c>
      <c r="P5623" s="13">
        <v>0.26</v>
      </c>
      <c r="Q5623" s="13">
        <v>678.0</v>
      </c>
      <c r="R5623" s="13">
        <f t="shared" si="1"/>
        <v>678</v>
      </c>
      <c r="S5623" s="14">
        <f t="shared" si="2"/>
        <v>226</v>
      </c>
      <c r="T5623" s="14">
        <f t="shared" si="3"/>
        <v>0.2595870206</v>
      </c>
      <c r="U5623" s="15" t="str">
        <f>vlookup(F5623,'Sub categories'!$A:$C,3,False)</f>
        <v>Phones</v>
      </c>
      <c r="V5623" s="16">
        <f t="shared" si="4"/>
        <v>6</v>
      </c>
      <c r="W5623" s="17">
        <f t="array" ref="W5623">INDEX(shipping_prices!$C$1:$F6850,MATCH(I5623,shipping_prices!$A$1:$A6850,0),MATCH(M5623,shipping_prices!$C$1:$F$1,0))</f>
        <v>0.94</v>
      </c>
      <c r="X5623" s="15" t="str">
        <f t="shared" si="5"/>
        <v>Chad McGuireNew York CityNew York</v>
      </c>
      <c r="Y5623" s="15" t="str">
        <f t="shared" si="6"/>
        <v>High</v>
      </c>
    </row>
    <row r="5624" hidden="1">
      <c r="A5624" s="1">
        <v>42995.0</v>
      </c>
      <c r="B5624" s="2" t="s">
        <v>6024</v>
      </c>
      <c r="C5624" s="2">
        <v>3.0</v>
      </c>
      <c r="D5624" s="2" t="s">
        <v>2641</v>
      </c>
      <c r="E5624" s="2" t="s">
        <v>37</v>
      </c>
      <c r="F5624" s="2" t="s">
        <v>1958</v>
      </c>
      <c r="G5624" s="2" t="s">
        <v>39</v>
      </c>
      <c r="H5624" s="2" t="s">
        <v>182</v>
      </c>
      <c r="I5624" s="2" t="s">
        <v>439</v>
      </c>
      <c r="J5624" s="2" t="s">
        <v>42</v>
      </c>
      <c r="K5624" s="2" t="s">
        <v>43</v>
      </c>
      <c r="L5624" s="10">
        <v>43006.0</v>
      </c>
      <c r="M5624" s="2" t="s">
        <v>34</v>
      </c>
      <c r="N5624" s="11">
        <v>0.2</v>
      </c>
      <c r="O5624" s="12">
        <v>12.0</v>
      </c>
      <c r="P5624" s="13">
        <v>0.33</v>
      </c>
      <c r="Q5624" s="13">
        <v>36.0</v>
      </c>
      <c r="R5624" s="13">
        <f t="shared" si="1"/>
        <v>45</v>
      </c>
      <c r="S5624" s="14">
        <f t="shared" si="2"/>
        <v>15</v>
      </c>
      <c r="T5624" s="14">
        <f t="shared" si="3"/>
        <v>0.3333333333</v>
      </c>
      <c r="U5624" s="15" t="str">
        <f>vlookup(F5624,'Sub categories'!$A:$C,3,False)</f>
        <v>Binders</v>
      </c>
      <c r="V5624" s="16">
        <f t="shared" si="4"/>
        <v>11</v>
      </c>
      <c r="W5624" s="17">
        <f t="array" ref="W5624">INDEX(shipping_prices!$C$1:$F6851,MATCH(I5624,shipping_prices!$A$1:$A6851,0),MATCH(M5624,shipping_prices!$C$1:$F$1,0))</f>
        <v>14.3</v>
      </c>
      <c r="X5624" s="15" t="str">
        <f t="shared" si="5"/>
        <v>Michael KennedySan DiegoCalifornia</v>
      </c>
      <c r="Y5624" s="15" t="str">
        <f t="shared" si="6"/>
        <v>Low</v>
      </c>
    </row>
    <row r="5625" hidden="1">
      <c r="A5625" s="1">
        <v>42995.0</v>
      </c>
      <c r="B5625" s="2" t="s">
        <v>6025</v>
      </c>
      <c r="C5625" s="2">
        <v>7.0</v>
      </c>
      <c r="D5625" s="2" t="s">
        <v>3635</v>
      </c>
      <c r="E5625" s="2" t="s">
        <v>27</v>
      </c>
      <c r="F5625" s="2" t="s">
        <v>3081</v>
      </c>
      <c r="G5625" s="2" t="s">
        <v>39</v>
      </c>
      <c r="H5625" s="2" t="s">
        <v>130</v>
      </c>
      <c r="I5625" s="2" t="s">
        <v>2069</v>
      </c>
      <c r="J5625" s="2" t="s">
        <v>42</v>
      </c>
      <c r="K5625" s="2" t="s">
        <v>43</v>
      </c>
      <c r="L5625" s="10">
        <v>43003.0</v>
      </c>
      <c r="M5625" s="2" t="s">
        <v>34</v>
      </c>
      <c r="N5625" s="11">
        <v>0.0</v>
      </c>
      <c r="O5625" s="12">
        <v>1.0</v>
      </c>
      <c r="P5625" s="13">
        <v>0.02</v>
      </c>
      <c r="Q5625" s="13">
        <v>49.0</v>
      </c>
      <c r="R5625" s="13">
        <f t="shared" si="1"/>
        <v>49</v>
      </c>
      <c r="S5625" s="14">
        <f t="shared" si="2"/>
        <v>7</v>
      </c>
      <c r="T5625" s="14">
        <f t="shared" si="3"/>
        <v>0.02040816327</v>
      </c>
      <c r="U5625" s="15" t="str">
        <f>vlookup(F5625,'Sub categories'!$A:$C,3,False)</f>
        <v>Storage</v>
      </c>
      <c r="V5625" s="16">
        <f t="shared" si="4"/>
        <v>8</v>
      </c>
      <c r="W5625" s="17">
        <f t="array" ref="W5625">INDEX(shipping_prices!$C$1:$F6852,MATCH(I5625,shipping_prices!$A$1:$A6852,0),MATCH(M5625,shipping_prices!$C$1:$F$1,0))</f>
        <v>5.3</v>
      </c>
      <c r="X5625" s="15" t="str">
        <f t="shared" si="5"/>
        <v>Jay KimmelFresnoCalifornia</v>
      </c>
      <c r="Y5625" s="15" t="str">
        <f t="shared" si="6"/>
        <v>Low</v>
      </c>
    </row>
    <row r="5626">
      <c r="A5626" s="1">
        <v>42995.0</v>
      </c>
      <c r="B5626" s="2" t="s">
        <v>6026</v>
      </c>
      <c r="C5626" s="2">
        <v>5.0</v>
      </c>
      <c r="D5626" s="2" t="s">
        <v>4110</v>
      </c>
      <c r="E5626" s="2" t="s">
        <v>27</v>
      </c>
      <c r="F5626" s="2" t="s">
        <v>259</v>
      </c>
      <c r="G5626" s="2" t="s">
        <v>45</v>
      </c>
      <c r="H5626" s="2" t="s">
        <v>260</v>
      </c>
      <c r="I5626" s="2" t="s">
        <v>140</v>
      </c>
      <c r="J5626" s="2" t="s">
        <v>141</v>
      </c>
      <c r="K5626" s="2" t="s">
        <v>77</v>
      </c>
      <c r="L5626" s="10">
        <v>42998.0</v>
      </c>
      <c r="M5626" s="2" t="s">
        <v>34</v>
      </c>
      <c r="N5626" s="11">
        <v>0.6</v>
      </c>
      <c r="O5626" s="12">
        <v>-6.0</v>
      </c>
      <c r="P5626" s="13">
        <v>-0.43</v>
      </c>
      <c r="Q5626" s="13">
        <v>15.0</v>
      </c>
      <c r="R5626" s="13">
        <f t="shared" si="1"/>
        <v>37.5</v>
      </c>
      <c r="S5626" s="14">
        <f t="shared" si="2"/>
        <v>7.5</v>
      </c>
      <c r="T5626" s="14">
        <f t="shared" si="3"/>
        <v>-0.4</v>
      </c>
      <c r="U5626" s="15" t="str">
        <f>vlookup(F5626,'Sub categories'!$A:$C,3,False)</f>
        <v>Furnishings</v>
      </c>
      <c r="V5626" s="16">
        <f t="shared" si="4"/>
        <v>3</v>
      </c>
      <c r="W5626" s="17">
        <f t="array" ref="W5626">INDEX(shipping_prices!$C$1:$F6853,MATCH(I5626,shipping_prices!$A$1:$A6853,0),MATCH(M5626,shipping_prices!$C$1:$F$1,0))</f>
        <v>13.2</v>
      </c>
      <c r="X5626" s="15" t="str">
        <f t="shared" si="5"/>
        <v>Sarah JordonChicagoIllinois</v>
      </c>
      <c r="Y5626" s="15" t="str">
        <f t="shared" si="6"/>
        <v>loss</v>
      </c>
    </row>
    <row r="5627" hidden="1">
      <c r="A5627" s="1">
        <v>42995.0</v>
      </c>
      <c r="B5627" s="2" t="s">
        <v>6026</v>
      </c>
      <c r="C5627" s="2">
        <v>2.0</v>
      </c>
      <c r="D5627" s="2" t="s">
        <v>4110</v>
      </c>
      <c r="E5627" s="2" t="s">
        <v>27</v>
      </c>
      <c r="F5627" s="2" t="s">
        <v>2210</v>
      </c>
      <c r="G5627" s="2" t="s">
        <v>39</v>
      </c>
      <c r="H5627" s="2" t="s">
        <v>79</v>
      </c>
      <c r="I5627" s="2" t="s">
        <v>140</v>
      </c>
      <c r="J5627" s="2" t="s">
        <v>141</v>
      </c>
      <c r="K5627" s="2" t="s">
        <v>77</v>
      </c>
      <c r="L5627" s="10">
        <v>42998.0</v>
      </c>
      <c r="M5627" s="2" t="s">
        <v>34</v>
      </c>
      <c r="N5627" s="11">
        <v>0.2</v>
      </c>
      <c r="O5627" s="12">
        <v>4.0</v>
      </c>
      <c r="P5627" s="13">
        <v>0.23</v>
      </c>
      <c r="Q5627" s="13">
        <v>16.0</v>
      </c>
      <c r="R5627" s="13">
        <f t="shared" si="1"/>
        <v>20</v>
      </c>
      <c r="S5627" s="14">
        <f t="shared" si="2"/>
        <v>10</v>
      </c>
      <c r="T5627" s="14">
        <f t="shared" si="3"/>
        <v>0.25</v>
      </c>
      <c r="U5627" s="15" t="str">
        <f>vlookup(F5627,'Sub categories'!$A:$C,3,False)</f>
        <v>Art</v>
      </c>
      <c r="V5627" s="16">
        <f t="shared" si="4"/>
        <v>3</v>
      </c>
      <c r="W5627" s="17">
        <f t="array" ref="W5627">INDEX(shipping_prices!$C$1:$F6854,MATCH(I5627,shipping_prices!$A$1:$A6854,0),MATCH(M5627,shipping_prices!$C$1:$F$1,0))</f>
        <v>13.2</v>
      </c>
      <c r="X5627" s="15" t="str">
        <f t="shared" si="5"/>
        <v>Sarah JordonChicagoIllinois</v>
      </c>
      <c r="Y5627" s="15" t="str">
        <f t="shared" si="6"/>
        <v>Low</v>
      </c>
    </row>
    <row r="5628">
      <c r="A5628" s="1">
        <v>42995.0</v>
      </c>
      <c r="B5628" s="2" t="s">
        <v>6026</v>
      </c>
      <c r="C5628" s="2">
        <v>3.0</v>
      </c>
      <c r="D5628" s="2" t="s">
        <v>4110</v>
      </c>
      <c r="E5628" s="2" t="s">
        <v>27</v>
      </c>
      <c r="F5628" s="2" t="s">
        <v>82</v>
      </c>
      <c r="G5628" s="2" t="s">
        <v>45</v>
      </c>
      <c r="H5628" s="2" t="s">
        <v>83</v>
      </c>
      <c r="I5628" s="2" t="s">
        <v>140</v>
      </c>
      <c r="J5628" s="2" t="s">
        <v>141</v>
      </c>
      <c r="K5628" s="2" t="s">
        <v>77</v>
      </c>
      <c r="L5628" s="10">
        <v>42998.0</v>
      </c>
      <c r="M5628" s="2" t="s">
        <v>34</v>
      </c>
      <c r="N5628" s="11">
        <v>0.3</v>
      </c>
      <c r="O5628" s="12">
        <v>-18.0</v>
      </c>
      <c r="P5628" s="13">
        <v>-0.06</v>
      </c>
      <c r="Q5628" s="13">
        <v>317.0</v>
      </c>
      <c r="R5628" s="13">
        <f t="shared" si="1"/>
        <v>452.8571429</v>
      </c>
      <c r="S5628" s="14">
        <f t="shared" si="2"/>
        <v>150.952381</v>
      </c>
      <c r="T5628" s="14">
        <f t="shared" si="3"/>
        <v>-0.05678233438</v>
      </c>
      <c r="U5628" s="15" t="str">
        <f>vlookup(F5628,'Sub categories'!$A:$C,3,False)</f>
        <v>Chairs</v>
      </c>
      <c r="V5628" s="16">
        <f t="shared" si="4"/>
        <v>3</v>
      </c>
      <c r="W5628" s="17">
        <f t="array" ref="W5628">INDEX(shipping_prices!$C$1:$F6855,MATCH(I5628,shipping_prices!$A$1:$A6855,0),MATCH(M5628,shipping_prices!$C$1:$F$1,0))</f>
        <v>13.2</v>
      </c>
      <c r="X5628" s="15" t="str">
        <f t="shared" si="5"/>
        <v>Sarah JordonChicagoIllinois</v>
      </c>
      <c r="Y5628" s="15" t="str">
        <f t="shared" si="6"/>
        <v>loss</v>
      </c>
    </row>
    <row r="5629" hidden="1">
      <c r="A5629" s="1">
        <v>42995.0</v>
      </c>
      <c r="B5629" s="2" t="s">
        <v>6027</v>
      </c>
      <c r="C5629" s="2">
        <v>2.0</v>
      </c>
      <c r="D5629" s="2" t="s">
        <v>3197</v>
      </c>
      <c r="E5629" s="2" t="s">
        <v>27</v>
      </c>
      <c r="F5629" s="2" t="s">
        <v>2765</v>
      </c>
      <c r="G5629" s="2" t="s">
        <v>39</v>
      </c>
      <c r="H5629" s="2" t="s">
        <v>193</v>
      </c>
      <c r="I5629" s="2" t="s">
        <v>2290</v>
      </c>
      <c r="J5629" s="2" t="s">
        <v>53</v>
      </c>
      <c r="K5629" s="2" t="s">
        <v>54</v>
      </c>
      <c r="L5629" s="10">
        <v>42997.0</v>
      </c>
      <c r="M5629" s="2" t="s">
        <v>34</v>
      </c>
      <c r="N5629" s="11">
        <v>0.7</v>
      </c>
      <c r="O5629" s="12">
        <v>-3.0</v>
      </c>
      <c r="P5629" s="13">
        <v>-0.73</v>
      </c>
      <c r="Q5629" s="13">
        <v>4.0</v>
      </c>
      <c r="R5629" s="13">
        <f t="shared" si="1"/>
        <v>13.33333333</v>
      </c>
      <c r="S5629" s="14">
        <f t="shared" si="2"/>
        <v>6.666666667</v>
      </c>
      <c r="T5629" s="14">
        <f t="shared" si="3"/>
        <v>-0.75</v>
      </c>
      <c r="U5629" s="15" t="str">
        <f>vlookup(F5629,'Sub categories'!$A:$C,3,False)</f>
        <v>Binders</v>
      </c>
      <c r="V5629" s="16">
        <f t="shared" si="4"/>
        <v>2</v>
      </c>
      <c r="W5629" s="17">
        <f t="array" ref="W5629">INDEX(shipping_prices!$C$1:$F6856,MATCH(I5629,shipping_prices!$A$1:$A6856,0),MATCH(M5629,shipping_prices!$C$1:$F$1,0))</f>
        <v>8.07</v>
      </c>
      <c r="X5629" s="15" t="str">
        <f t="shared" si="5"/>
        <v>Dave KippOrlandoFlorida</v>
      </c>
      <c r="Y5629" s="15" t="str">
        <f t="shared" si="6"/>
        <v>loss</v>
      </c>
    </row>
    <row r="5630" hidden="1">
      <c r="A5630" s="1">
        <v>42995.0</v>
      </c>
      <c r="B5630" s="2" t="s">
        <v>6027</v>
      </c>
      <c r="C5630" s="2">
        <v>2.0</v>
      </c>
      <c r="D5630" s="2" t="s">
        <v>3197</v>
      </c>
      <c r="E5630" s="2" t="s">
        <v>27</v>
      </c>
      <c r="F5630" s="2" t="s">
        <v>1131</v>
      </c>
      <c r="G5630" s="2" t="s">
        <v>39</v>
      </c>
      <c r="H5630" s="2" t="s">
        <v>51</v>
      </c>
      <c r="I5630" s="2" t="s">
        <v>2290</v>
      </c>
      <c r="J5630" s="2" t="s">
        <v>53</v>
      </c>
      <c r="K5630" s="2" t="s">
        <v>54</v>
      </c>
      <c r="L5630" s="10">
        <v>42997.0</v>
      </c>
      <c r="M5630" s="2" t="s">
        <v>34</v>
      </c>
      <c r="N5630" s="11">
        <v>0.2</v>
      </c>
      <c r="O5630" s="12">
        <v>4.0</v>
      </c>
      <c r="P5630" s="13">
        <v>0.35</v>
      </c>
      <c r="Q5630" s="13">
        <v>11.0</v>
      </c>
      <c r="R5630" s="13">
        <f t="shared" si="1"/>
        <v>13.75</v>
      </c>
      <c r="S5630" s="14">
        <f t="shared" si="2"/>
        <v>6.875</v>
      </c>
      <c r="T5630" s="14">
        <f t="shared" si="3"/>
        <v>0.3636363636</v>
      </c>
      <c r="U5630" s="15" t="str">
        <f>vlookup(F5630,'Sub categories'!$A:$C,3,False)</f>
        <v>Paper</v>
      </c>
      <c r="V5630" s="16">
        <f t="shared" si="4"/>
        <v>2</v>
      </c>
      <c r="W5630" s="17">
        <f t="array" ref="W5630">INDEX(shipping_prices!$C$1:$F6857,MATCH(I5630,shipping_prices!$A$1:$A6857,0),MATCH(M5630,shipping_prices!$C$1:$F$1,0))</f>
        <v>8.07</v>
      </c>
      <c r="X5630" s="15" t="str">
        <f t="shared" si="5"/>
        <v>Dave KippOrlandoFlorida</v>
      </c>
      <c r="Y5630" s="15" t="str">
        <f t="shared" si="6"/>
        <v>Low</v>
      </c>
    </row>
    <row r="5631" hidden="1">
      <c r="A5631" s="1">
        <v>42996.0</v>
      </c>
      <c r="B5631" s="2" t="s">
        <v>6027</v>
      </c>
      <c r="C5631" s="2">
        <v>2.0</v>
      </c>
      <c r="D5631" s="2" t="s">
        <v>3197</v>
      </c>
      <c r="E5631" s="2" t="s">
        <v>27</v>
      </c>
      <c r="F5631" s="2" t="s">
        <v>661</v>
      </c>
      <c r="G5631" s="2" t="s">
        <v>39</v>
      </c>
      <c r="H5631" s="2" t="s">
        <v>100</v>
      </c>
      <c r="I5631" s="2" t="s">
        <v>2290</v>
      </c>
      <c r="J5631" s="2" t="s">
        <v>53</v>
      </c>
      <c r="K5631" s="2" t="s">
        <v>54</v>
      </c>
      <c r="L5631" s="10">
        <v>42997.0</v>
      </c>
      <c r="M5631" s="2" t="s">
        <v>34</v>
      </c>
      <c r="N5631" s="11">
        <v>0.2</v>
      </c>
      <c r="O5631" s="12">
        <v>4.0</v>
      </c>
      <c r="P5631" s="13">
        <v>0.08</v>
      </c>
      <c r="Q5631" s="13">
        <v>56.0</v>
      </c>
      <c r="R5631" s="13">
        <f t="shared" si="1"/>
        <v>70</v>
      </c>
      <c r="S5631" s="14">
        <f t="shared" si="2"/>
        <v>35</v>
      </c>
      <c r="T5631" s="14">
        <f t="shared" si="3"/>
        <v>0.07142857143</v>
      </c>
      <c r="U5631" s="15" t="str">
        <f>vlookup(F5631,'Sub categories'!$A:$C,3,False)</f>
        <v>Art</v>
      </c>
      <c r="V5631" s="16">
        <f t="shared" si="4"/>
        <v>1</v>
      </c>
      <c r="W5631" s="17">
        <f t="array" ref="W5631">INDEX(shipping_prices!$C$1:$F6858,MATCH(I5631,shipping_prices!$A$1:$A6858,0),MATCH(M5631,shipping_prices!$C$1:$F$1,0))</f>
        <v>8.07</v>
      </c>
      <c r="X5631" s="15" t="str">
        <f t="shared" si="5"/>
        <v>Dave KippOrlandoFlorida</v>
      </c>
      <c r="Y5631" s="15" t="str">
        <f t="shared" si="6"/>
        <v>Low</v>
      </c>
    </row>
    <row r="5632" hidden="1">
      <c r="A5632" s="1">
        <v>42996.0</v>
      </c>
      <c r="B5632" s="2" t="s">
        <v>6027</v>
      </c>
      <c r="C5632" s="2">
        <v>2.0</v>
      </c>
      <c r="D5632" s="2" t="s">
        <v>3197</v>
      </c>
      <c r="E5632" s="2" t="s">
        <v>27</v>
      </c>
      <c r="F5632" s="2" t="s">
        <v>6028</v>
      </c>
      <c r="G5632" s="2" t="s">
        <v>29</v>
      </c>
      <c r="H5632" s="2" t="s">
        <v>1854</v>
      </c>
      <c r="I5632" s="2" t="s">
        <v>2290</v>
      </c>
      <c r="J5632" s="2" t="s">
        <v>53</v>
      </c>
      <c r="K5632" s="2" t="s">
        <v>54</v>
      </c>
      <c r="L5632" s="10">
        <v>42997.0</v>
      </c>
      <c r="M5632" s="2" t="s">
        <v>34</v>
      </c>
      <c r="N5632" s="11">
        <v>0.2</v>
      </c>
      <c r="O5632" s="12">
        <v>312.0</v>
      </c>
      <c r="P5632" s="13">
        <v>0.33</v>
      </c>
      <c r="Q5632" s="13">
        <v>960.0</v>
      </c>
      <c r="R5632" s="13">
        <f t="shared" si="1"/>
        <v>1200</v>
      </c>
      <c r="S5632" s="14">
        <f t="shared" si="2"/>
        <v>600</v>
      </c>
      <c r="T5632" s="14">
        <f t="shared" si="3"/>
        <v>0.325</v>
      </c>
      <c r="U5632" s="15" t="str">
        <f>vlookup(F5632,'Sub categories'!$A:$C,3,False)</f>
        <v>Copiers</v>
      </c>
      <c r="V5632" s="16">
        <f t="shared" si="4"/>
        <v>1</v>
      </c>
      <c r="W5632" s="17">
        <f t="array" ref="W5632">INDEX(shipping_prices!$C$1:$F6859,MATCH(I5632,shipping_prices!$A$1:$A6859,0),MATCH(M5632,shipping_prices!$C$1:$F$1,0))</f>
        <v>8.07</v>
      </c>
      <c r="X5632" s="15" t="str">
        <f t="shared" si="5"/>
        <v>Dave KippOrlandoFlorida</v>
      </c>
      <c r="Y5632" s="15" t="str">
        <f t="shared" si="6"/>
        <v>High</v>
      </c>
    </row>
    <row r="5633" hidden="1">
      <c r="A5633" s="1">
        <v>42996.0</v>
      </c>
      <c r="B5633" s="2" t="s">
        <v>6029</v>
      </c>
      <c r="C5633" s="2">
        <v>3.0</v>
      </c>
      <c r="D5633" s="2" t="s">
        <v>659</v>
      </c>
      <c r="E5633" s="2" t="s">
        <v>27</v>
      </c>
      <c r="F5633" s="2" t="s">
        <v>2808</v>
      </c>
      <c r="G5633" s="2" t="s">
        <v>39</v>
      </c>
      <c r="H5633" s="2" t="s">
        <v>288</v>
      </c>
      <c r="I5633" s="2" t="s">
        <v>31</v>
      </c>
      <c r="J5633" s="2" t="s">
        <v>32</v>
      </c>
      <c r="K5633" s="2" t="s">
        <v>33</v>
      </c>
      <c r="L5633" s="10">
        <v>43002.0</v>
      </c>
      <c r="M5633" s="2" t="s">
        <v>34</v>
      </c>
      <c r="N5633" s="11">
        <v>0.0</v>
      </c>
      <c r="O5633" s="12">
        <v>0.0</v>
      </c>
      <c r="P5633" s="13">
        <v>0.0</v>
      </c>
      <c r="Q5633" s="13">
        <v>273.0</v>
      </c>
      <c r="R5633" s="13">
        <f t="shared" si="1"/>
        <v>273</v>
      </c>
      <c r="S5633" s="14">
        <f t="shared" si="2"/>
        <v>91</v>
      </c>
      <c r="T5633" s="14">
        <f t="shared" si="3"/>
        <v>0</v>
      </c>
      <c r="U5633" s="15" t="str">
        <f>vlookup(F5633,'Sub categories'!$A:$C,3,False)</f>
        <v>Storage</v>
      </c>
      <c r="V5633" s="16">
        <f t="shared" si="4"/>
        <v>6</v>
      </c>
      <c r="W5633" s="17">
        <f t="array" ref="W5633">INDEX(shipping_prices!$C$1:$F6860,MATCH(I5633,shipping_prices!$A$1:$A6860,0),MATCH(M5633,shipping_prices!$C$1:$F$1,0))</f>
        <v>10.09</v>
      </c>
      <c r="X5633" s="15" t="str">
        <f t="shared" si="5"/>
        <v>Denny OrdwayNew York CityNew York</v>
      </c>
      <c r="Y5633" s="15" t="str">
        <f t="shared" si="6"/>
        <v>loss</v>
      </c>
    </row>
    <row r="5634" hidden="1">
      <c r="A5634" s="1">
        <v>42996.0</v>
      </c>
      <c r="B5634" s="2" t="s">
        <v>6030</v>
      </c>
      <c r="C5634" s="2">
        <v>2.0</v>
      </c>
      <c r="D5634" s="2" t="s">
        <v>2548</v>
      </c>
      <c r="E5634" s="2" t="s">
        <v>37</v>
      </c>
      <c r="F5634" s="2" t="s">
        <v>3500</v>
      </c>
      <c r="G5634" s="2" t="s">
        <v>39</v>
      </c>
      <c r="H5634" s="2" t="s">
        <v>534</v>
      </c>
      <c r="I5634" s="2" t="s">
        <v>2152</v>
      </c>
      <c r="J5634" s="2" t="s">
        <v>42</v>
      </c>
      <c r="K5634" s="2" t="s">
        <v>43</v>
      </c>
      <c r="L5634" s="10">
        <v>43005.0</v>
      </c>
      <c r="M5634" s="2" t="s">
        <v>90</v>
      </c>
      <c r="N5634" s="11">
        <v>0.0</v>
      </c>
      <c r="O5634" s="12">
        <v>311.0</v>
      </c>
      <c r="P5634" s="13">
        <v>0.24</v>
      </c>
      <c r="Q5634" s="13">
        <v>1296.0</v>
      </c>
      <c r="R5634" s="13">
        <f t="shared" si="1"/>
        <v>1296</v>
      </c>
      <c r="S5634" s="14">
        <f t="shared" si="2"/>
        <v>648</v>
      </c>
      <c r="T5634" s="14">
        <f t="shared" si="3"/>
        <v>0.2399691358</v>
      </c>
      <c r="U5634" s="15" t="str">
        <f>vlookup(F5634,'Sub categories'!$A:$C,3,False)</f>
        <v>Storage</v>
      </c>
      <c r="V5634" s="16">
        <f t="shared" si="4"/>
        <v>9</v>
      </c>
      <c r="W5634" s="17">
        <f t="array" ref="W5634">INDEX(shipping_prices!$C$1:$F6861,MATCH(I5634,shipping_prices!$A$1:$A6861,0),MATCH(M5634,shipping_prices!$C$1:$F$1,0))</f>
        <v>7.01</v>
      </c>
      <c r="X5634" s="15" t="str">
        <f t="shared" si="5"/>
        <v>Dean KatzAnaheimCalifornia</v>
      </c>
      <c r="Y5634" s="15" t="str">
        <f t="shared" si="6"/>
        <v>High</v>
      </c>
    </row>
    <row r="5635" hidden="1">
      <c r="A5635" s="1">
        <v>42996.0</v>
      </c>
      <c r="B5635" s="2" t="s">
        <v>6031</v>
      </c>
      <c r="C5635" s="2">
        <v>8.0</v>
      </c>
      <c r="D5635" s="2" t="s">
        <v>2079</v>
      </c>
      <c r="E5635" s="2" t="s">
        <v>49</v>
      </c>
      <c r="F5635" s="2" t="s">
        <v>954</v>
      </c>
      <c r="G5635" s="2" t="s">
        <v>39</v>
      </c>
      <c r="H5635" s="2" t="s">
        <v>955</v>
      </c>
      <c r="I5635" s="2" t="s">
        <v>41</v>
      </c>
      <c r="J5635" s="2" t="s">
        <v>42</v>
      </c>
      <c r="K5635" s="2" t="s">
        <v>43</v>
      </c>
      <c r="L5635" s="10">
        <v>43001.0</v>
      </c>
      <c r="M5635" s="2" t="s">
        <v>34</v>
      </c>
      <c r="N5635" s="11">
        <v>0.0</v>
      </c>
      <c r="O5635" s="12">
        <v>27.0</v>
      </c>
      <c r="P5635" s="13">
        <v>0.47</v>
      </c>
      <c r="Q5635" s="13">
        <v>58.0</v>
      </c>
      <c r="R5635" s="13">
        <f t="shared" si="1"/>
        <v>58</v>
      </c>
      <c r="S5635" s="14">
        <f t="shared" si="2"/>
        <v>7.25</v>
      </c>
      <c r="T5635" s="14">
        <f t="shared" si="3"/>
        <v>0.4655172414</v>
      </c>
      <c r="U5635" s="15" t="str">
        <f>vlookup(F5635,'Sub categories'!$A:$C,3,False)</f>
        <v>Labels</v>
      </c>
      <c r="V5635" s="16">
        <f t="shared" si="4"/>
        <v>5</v>
      </c>
      <c r="W5635" s="17">
        <f t="array" ref="W5635">INDEX(shipping_prices!$C$1:$F6862,MATCH(I5635,shipping_prices!$A$1:$A6862,0),MATCH(M5635,shipping_prices!$C$1:$F$1,0))</f>
        <v>10.99</v>
      </c>
      <c r="X5635" s="15" t="str">
        <f t="shared" si="5"/>
        <v>Ross BairdSan FranciscoCalifornia</v>
      </c>
      <c r="Y5635" s="15" t="str">
        <f t="shared" si="6"/>
        <v>Low</v>
      </c>
    </row>
    <row r="5636" hidden="1">
      <c r="A5636" s="1">
        <v>42996.0</v>
      </c>
      <c r="B5636" s="2" t="s">
        <v>6032</v>
      </c>
      <c r="C5636" s="2">
        <v>1.0</v>
      </c>
      <c r="D5636" s="2" t="s">
        <v>1216</v>
      </c>
      <c r="E5636" s="2" t="s">
        <v>49</v>
      </c>
      <c r="F5636" s="2" t="s">
        <v>99</v>
      </c>
      <c r="G5636" s="2" t="s">
        <v>39</v>
      </c>
      <c r="H5636" s="2" t="s">
        <v>100</v>
      </c>
      <c r="I5636" s="2" t="s">
        <v>6033</v>
      </c>
      <c r="J5636" s="2" t="s">
        <v>76</v>
      </c>
      <c r="K5636" s="2" t="s">
        <v>77</v>
      </c>
      <c r="L5636" s="10">
        <v>43000.0</v>
      </c>
      <c r="M5636" s="2" t="s">
        <v>90</v>
      </c>
      <c r="N5636" s="11">
        <v>0.2</v>
      </c>
      <c r="O5636" s="12">
        <v>4.0</v>
      </c>
      <c r="P5636" s="13">
        <v>0.13</v>
      </c>
      <c r="Q5636" s="13">
        <v>30.0</v>
      </c>
      <c r="R5636" s="13">
        <f t="shared" si="1"/>
        <v>37.5</v>
      </c>
      <c r="S5636" s="14">
        <f t="shared" si="2"/>
        <v>37.5</v>
      </c>
      <c r="T5636" s="14">
        <f t="shared" si="3"/>
        <v>0.1333333333</v>
      </c>
      <c r="U5636" s="15" t="str">
        <f>vlookup(F5636,'Sub categories'!$A:$C,3,False)</f>
        <v>Art</v>
      </c>
      <c r="V5636" s="16">
        <f t="shared" si="4"/>
        <v>4</v>
      </c>
      <c r="W5636" s="17">
        <f t="array" ref="W5636">INDEX(shipping_prices!$C$1:$F6863,MATCH(I5636,shipping_prices!$A$1:$A6863,0),MATCH(M5636,shipping_prices!$C$1:$F$1,0))</f>
        <v>7.67</v>
      </c>
      <c r="X5636" s="15" t="str">
        <f t="shared" si="5"/>
        <v>Julie KrizGarlandTexas</v>
      </c>
      <c r="Y5636" s="15" t="str">
        <f t="shared" si="6"/>
        <v>Low</v>
      </c>
    </row>
    <row r="5637" hidden="1">
      <c r="A5637" s="1">
        <v>42996.0</v>
      </c>
      <c r="B5637" s="2" t="s">
        <v>6034</v>
      </c>
      <c r="C5637" s="2">
        <v>2.0</v>
      </c>
      <c r="D5637" s="2" t="s">
        <v>5548</v>
      </c>
      <c r="E5637" s="2" t="s">
        <v>27</v>
      </c>
      <c r="F5637" s="2" t="s">
        <v>1844</v>
      </c>
      <c r="G5637" s="2" t="s">
        <v>39</v>
      </c>
      <c r="H5637" s="2" t="s">
        <v>51</v>
      </c>
      <c r="I5637" s="2" t="s">
        <v>163</v>
      </c>
      <c r="J5637" s="2" t="s">
        <v>164</v>
      </c>
      <c r="K5637" s="2" t="s">
        <v>33</v>
      </c>
      <c r="L5637" s="10">
        <v>43008.0</v>
      </c>
      <c r="M5637" s="2" t="s">
        <v>142</v>
      </c>
      <c r="N5637" s="11">
        <v>0.2</v>
      </c>
      <c r="O5637" s="12">
        <v>3.0</v>
      </c>
      <c r="P5637" s="13">
        <v>0.31</v>
      </c>
      <c r="Q5637" s="13">
        <v>8.0</v>
      </c>
      <c r="R5637" s="13">
        <f t="shared" si="1"/>
        <v>10</v>
      </c>
      <c r="S5637" s="14">
        <f t="shared" si="2"/>
        <v>5</v>
      </c>
      <c r="T5637" s="14">
        <f t="shared" si="3"/>
        <v>0.375</v>
      </c>
      <c r="U5637" s="15" t="str">
        <f>vlookup(F5637,'Sub categories'!$A:$C,3,False)</f>
        <v>Paper</v>
      </c>
      <c r="V5637" s="16">
        <f t="shared" si="4"/>
        <v>12</v>
      </c>
      <c r="W5637" s="17">
        <f t="array" ref="W5637">INDEX(shipping_prices!$C$1:$F6864,MATCH(I5637,shipping_prices!$A$1:$A6864,0),MATCH(M5637,shipping_prices!$C$1:$F$1,0))</f>
        <v>20.11</v>
      </c>
      <c r="X5637" s="15" t="str">
        <f t="shared" si="5"/>
        <v>Cindy ChapmanPhiladelphiaPennsylvania</v>
      </c>
      <c r="Y5637" s="15" t="str">
        <f t="shared" si="6"/>
        <v>Low</v>
      </c>
    </row>
    <row r="5638" hidden="1">
      <c r="A5638" s="1">
        <v>42996.0</v>
      </c>
      <c r="B5638" s="2" t="s">
        <v>6034</v>
      </c>
      <c r="C5638" s="2">
        <v>4.0</v>
      </c>
      <c r="D5638" s="2" t="s">
        <v>5548</v>
      </c>
      <c r="E5638" s="2" t="s">
        <v>27</v>
      </c>
      <c r="F5638" s="2" t="s">
        <v>550</v>
      </c>
      <c r="G5638" s="2" t="s">
        <v>39</v>
      </c>
      <c r="H5638" s="2" t="s">
        <v>79</v>
      </c>
      <c r="I5638" s="2" t="s">
        <v>163</v>
      </c>
      <c r="J5638" s="2" t="s">
        <v>164</v>
      </c>
      <c r="K5638" s="2" t="s">
        <v>33</v>
      </c>
      <c r="L5638" s="10">
        <v>43008.0</v>
      </c>
      <c r="M5638" s="2" t="s">
        <v>142</v>
      </c>
      <c r="N5638" s="11">
        <v>0.2</v>
      </c>
      <c r="O5638" s="12">
        <v>4.0</v>
      </c>
      <c r="P5638" s="13">
        <v>0.1</v>
      </c>
      <c r="Q5638" s="13">
        <v>39.0</v>
      </c>
      <c r="R5638" s="13">
        <f t="shared" si="1"/>
        <v>48.75</v>
      </c>
      <c r="S5638" s="14">
        <f t="shared" si="2"/>
        <v>12.1875</v>
      </c>
      <c r="T5638" s="14">
        <f t="shared" si="3"/>
        <v>0.1025641026</v>
      </c>
      <c r="U5638" s="15" t="str">
        <f>vlookup(F5638,'Sub categories'!$A:$C,3,False)</f>
        <v>Storage</v>
      </c>
      <c r="V5638" s="16">
        <f t="shared" si="4"/>
        <v>12</v>
      </c>
      <c r="W5638" s="17">
        <f t="array" ref="W5638">INDEX(shipping_prices!$C$1:$F6865,MATCH(I5638,shipping_prices!$A$1:$A6865,0),MATCH(M5638,shipping_prices!$C$1:$F$1,0))</f>
        <v>20.11</v>
      </c>
      <c r="X5638" s="15" t="str">
        <f t="shared" si="5"/>
        <v>Cindy ChapmanPhiladelphiaPennsylvania</v>
      </c>
      <c r="Y5638" s="15" t="str">
        <f t="shared" si="6"/>
        <v>Low</v>
      </c>
    </row>
    <row r="5639" hidden="1">
      <c r="A5639" s="1">
        <v>42996.0</v>
      </c>
      <c r="B5639" s="2" t="s">
        <v>6035</v>
      </c>
      <c r="C5639" s="2">
        <v>3.0</v>
      </c>
      <c r="D5639" s="2" t="s">
        <v>1434</v>
      </c>
      <c r="E5639" s="2" t="s">
        <v>37</v>
      </c>
      <c r="F5639" s="2" t="s">
        <v>2408</v>
      </c>
      <c r="G5639" s="2" t="s">
        <v>39</v>
      </c>
      <c r="H5639" s="2" t="s">
        <v>526</v>
      </c>
      <c r="I5639" s="2" t="s">
        <v>169</v>
      </c>
      <c r="J5639" s="2" t="s">
        <v>42</v>
      </c>
      <c r="K5639" s="2" t="s">
        <v>43</v>
      </c>
      <c r="L5639" s="10">
        <v>42997.0</v>
      </c>
      <c r="M5639" s="2" t="s">
        <v>34</v>
      </c>
      <c r="N5639" s="11">
        <v>0.0</v>
      </c>
      <c r="O5639" s="12">
        <v>24.0</v>
      </c>
      <c r="P5639" s="13">
        <v>0.24</v>
      </c>
      <c r="Q5639" s="13">
        <v>100.0</v>
      </c>
      <c r="R5639" s="13">
        <f t="shared" si="1"/>
        <v>100</v>
      </c>
      <c r="S5639" s="14">
        <f t="shared" si="2"/>
        <v>33.33333333</v>
      </c>
      <c r="T5639" s="14">
        <f t="shared" si="3"/>
        <v>0.24</v>
      </c>
      <c r="U5639" s="15" t="str">
        <f>vlookup(F5639,'Sub categories'!$A:$C,3,False)</f>
        <v>Storage</v>
      </c>
      <c r="V5639" s="16">
        <f t="shared" si="4"/>
        <v>1</v>
      </c>
      <c r="W5639" s="17">
        <f t="array" ref="W5639">INDEX(shipping_prices!$C$1:$F6866,MATCH(I5639,shipping_prices!$A$1:$A6866,0),MATCH(M5639,shipping_prices!$C$1:$F$1,0))</f>
        <v>14.86</v>
      </c>
      <c r="X5639" s="15" t="str">
        <f t="shared" si="5"/>
        <v>Keith DawkinsLos AngelesCalifornia</v>
      </c>
      <c r="Y5639" s="15" t="str">
        <f t="shared" si="6"/>
        <v>Low</v>
      </c>
    </row>
    <row r="5640" hidden="1">
      <c r="A5640" s="1">
        <v>42996.0</v>
      </c>
      <c r="B5640" s="2" t="s">
        <v>6036</v>
      </c>
      <c r="C5640" s="2">
        <v>7.0</v>
      </c>
      <c r="D5640" s="2" t="s">
        <v>513</v>
      </c>
      <c r="E5640" s="2" t="s">
        <v>27</v>
      </c>
      <c r="F5640" s="2" t="s">
        <v>6037</v>
      </c>
      <c r="G5640" s="2" t="s">
        <v>39</v>
      </c>
      <c r="H5640" s="2" t="s">
        <v>51</v>
      </c>
      <c r="I5640" s="2" t="s">
        <v>250</v>
      </c>
      <c r="J5640" s="2" t="s">
        <v>251</v>
      </c>
      <c r="K5640" s="2" t="s">
        <v>54</v>
      </c>
      <c r="L5640" s="10">
        <v>43005.0</v>
      </c>
      <c r="M5640" s="2" t="s">
        <v>34</v>
      </c>
      <c r="N5640" s="11">
        <v>0.2</v>
      </c>
      <c r="O5640" s="12">
        <v>94.0</v>
      </c>
      <c r="P5640" s="13">
        <v>0.35</v>
      </c>
      <c r="Q5640" s="13">
        <v>268.0</v>
      </c>
      <c r="R5640" s="13">
        <f t="shared" si="1"/>
        <v>335</v>
      </c>
      <c r="S5640" s="14">
        <f t="shared" si="2"/>
        <v>47.85714286</v>
      </c>
      <c r="T5640" s="14">
        <f t="shared" si="3"/>
        <v>0.3507462687</v>
      </c>
      <c r="U5640" s="15" t="str">
        <f>vlookup(F5640,'Sub categories'!$A:$C,3,False)</f>
        <v>Paper</v>
      </c>
      <c r="V5640" s="16">
        <f t="shared" si="4"/>
        <v>9</v>
      </c>
      <c r="W5640" s="17">
        <f t="array" ref="W5640">INDEX(shipping_prices!$C$1:$F6867,MATCH(I5640,shipping_prices!$A$1:$A6867,0),MATCH(M5640,shipping_prices!$C$1:$F$1,0))</f>
        <v>7.75</v>
      </c>
      <c r="X5640" s="15" t="str">
        <f t="shared" si="5"/>
        <v>Clytie KeltyCharlotteNorth Carolina</v>
      </c>
      <c r="Y5640" s="15" t="str">
        <f t="shared" si="6"/>
        <v>High</v>
      </c>
    </row>
    <row r="5641" hidden="1">
      <c r="A5641" s="1">
        <v>42996.0</v>
      </c>
      <c r="B5641" s="2" t="s">
        <v>6036</v>
      </c>
      <c r="C5641" s="2">
        <v>5.0</v>
      </c>
      <c r="D5641" s="2" t="s">
        <v>513</v>
      </c>
      <c r="E5641" s="2" t="s">
        <v>27</v>
      </c>
      <c r="F5641" s="2" t="s">
        <v>2665</v>
      </c>
      <c r="G5641" s="2" t="s">
        <v>29</v>
      </c>
      <c r="H5641" s="2" t="s">
        <v>431</v>
      </c>
      <c r="I5641" s="2" t="s">
        <v>250</v>
      </c>
      <c r="J5641" s="2" t="s">
        <v>251</v>
      </c>
      <c r="K5641" s="2" t="s">
        <v>54</v>
      </c>
      <c r="L5641" s="10">
        <v>43005.0</v>
      </c>
      <c r="M5641" s="2" t="s">
        <v>34</v>
      </c>
      <c r="N5641" s="11">
        <v>0.2</v>
      </c>
      <c r="O5641" s="12">
        <v>108.0</v>
      </c>
      <c r="P5641" s="13">
        <v>0.25</v>
      </c>
      <c r="Q5641" s="13">
        <v>431.0</v>
      </c>
      <c r="R5641" s="13">
        <f t="shared" si="1"/>
        <v>538.75</v>
      </c>
      <c r="S5641" s="14">
        <f t="shared" si="2"/>
        <v>107.75</v>
      </c>
      <c r="T5641" s="14">
        <f t="shared" si="3"/>
        <v>0.2505800464</v>
      </c>
      <c r="U5641" s="15" t="str">
        <f>vlookup(F5641,'Sub categories'!$A:$C,3,False)</f>
        <v>Accessories</v>
      </c>
      <c r="V5641" s="16">
        <f t="shared" si="4"/>
        <v>9</v>
      </c>
      <c r="W5641" s="17">
        <f t="array" ref="W5641">INDEX(shipping_prices!$C$1:$F6868,MATCH(I5641,shipping_prices!$A$1:$A6868,0),MATCH(M5641,shipping_prices!$C$1:$F$1,0))</f>
        <v>7.75</v>
      </c>
      <c r="X5641" s="15" t="str">
        <f t="shared" si="5"/>
        <v>Clytie KeltyCharlotteNorth Carolina</v>
      </c>
      <c r="Y5641" s="15" t="str">
        <f t="shared" si="6"/>
        <v>High</v>
      </c>
    </row>
    <row r="5642" hidden="1">
      <c r="A5642" s="1">
        <v>42996.0</v>
      </c>
      <c r="B5642" s="2" t="s">
        <v>6038</v>
      </c>
      <c r="C5642" s="2">
        <v>5.0</v>
      </c>
      <c r="D5642" s="2" t="s">
        <v>2794</v>
      </c>
      <c r="E5642" s="2" t="s">
        <v>37</v>
      </c>
      <c r="F5642" s="2" t="s">
        <v>546</v>
      </c>
      <c r="G5642" s="2" t="s">
        <v>39</v>
      </c>
      <c r="H5642" s="2" t="s">
        <v>547</v>
      </c>
      <c r="I5642" s="2" t="s">
        <v>1225</v>
      </c>
      <c r="J5642" s="2" t="s">
        <v>76</v>
      </c>
      <c r="K5642" s="2" t="s">
        <v>77</v>
      </c>
      <c r="L5642" s="10">
        <v>43001.0</v>
      </c>
      <c r="M5642" s="2" t="s">
        <v>142</v>
      </c>
      <c r="N5642" s="11">
        <v>0.2</v>
      </c>
      <c r="O5642" s="12">
        <v>54.0</v>
      </c>
      <c r="P5642" s="13">
        <v>0.08</v>
      </c>
      <c r="Q5642" s="13">
        <v>721.0</v>
      </c>
      <c r="R5642" s="13">
        <f t="shared" si="1"/>
        <v>901.25</v>
      </c>
      <c r="S5642" s="14">
        <f t="shared" si="2"/>
        <v>180.25</v>
      </c>
      <c r="T5642" s="14">
        <f t="shared" si="3"/>
        <v>0.07489597781</v>
      </c>
      <c r="U5642" s="15" t="str">
        <f>vlookup(F5642,'Sub categories'!$A:$C,3,False)</f>
        <v>Storage</v>
      </c>
      <c r="V5642" s="16">
        <f t="shared" si="4"/>
        <v>5</v>
      </c>
      <c r="W5642" s="17">
        <f t="array" ref="W5642">INDEX(shipping_prices!$C$1:$F6869,MATCH(I5642,shipping_prices!$A$1:$A6869,0),MATCH(M5642,shipping_prices!$C$1:$F$1,0))</f>
        <v>17.58</v>
      </c>
      <c r="X5642" s="15" t="str">
        <f t="shared" si="5"/>
        <v>Noah ChildsDallasTexas</v>
      </c>
      <c r="Y5642" s="15" t="str">
        <f t="shared" si="6"/>
        <v>High</v>
      </c>
    </row>
    <row r="5643">
      <c r="A5643" s="1">
        <v>42996.0</v>
      </c>
      <c r="B5643" s="2" t="s">
        <v>6039</v>
      </c>
      <c r="C5643" s="2">
        <v>3.0</v>
      </c>
      <c r="D5643" s="2" t="s">
        <v>3571</v>
      </c>
      <c r="E5643" s="2" t="s">
        <v>37</v>
      </c>
      <c r="F5643" s="2" t="s">
        <v>5282</v>
      </c>
      <c r="G5643" s="2" t="s">
        <v>45</v>
      </c>
      <c r="H5643" s="2" t="s">
        <v>558</v>
      </c>
      <c r="I5643" s="2" t="s">
        <v>169</v>
      </c>
      <c r="J5643" s="2" t="s">
        <v>42</v>
      </c>
      <c r="K5643" s="2" t="s">
        <v>43</v>
      </c>
      <c r="L5643" s="10">
        <v>43006.0</v>
      </c>
      <c r="M5643" s="2" t="s">
        <v>34</v>
      </c>
      <c r="N5643" s="11">
        <v>0.0</v>
      </c>
      <c r="O5643" s="12">
        <v>41.0</v>
      </c>
      <c r="P5643" s="13">
        <v>0.28</v>
      </c>
      <c r="Q5643" s="13">
        <v>148.0</v>
      </c>
      <c r="R5643" s="13">
        <f t="shared" si="1"/>
        <v>148</v>
      </c>
      <c r="S5643" s="14">
        <f t="shared" si="2"/>
        <v>49.33333333</v>
      </c>
      <c r="T5643" s="14">
        <f t="shared" si="3"/>
        <v>0.277027027</v>
      </c>
      <c r="U5643" s="15" t="str">
        <f>vlookup(F5643,'Sub categories'!$A:$C,3,False)</f>
        <v>Furnishings</v>
      </c>
      <c r="V5643" s="16">
        <f t="shared" si="4"/>
        <v>10</v>
      </c>
      <c r="W5643" s="17">
        <f t="array" ref="W5643">INDEX(shipping_prices!$C$1:$F6870,MATCH(I5643,shipping_prices!$A$1:$A6870,0),MATCH(M5643,shipping_prices!$C$1:$F$1,0))</f>
        <v>14.86</v>
      </c>
      <c r="X5643" s="15" t="str">
        <f t="shared" si="5"/>
        <v>Rick WilsonLos AngelesCalifornia</v>
      </c>
      <c r="Y5643" s="15" t="str">
        <f t="shared" si="6"/>
        <v>High</v>
      </c>
    </row>
    <row r="5644" hidden="1">
      <c r="A5644" s="1">
        <v>42996.0</v>
      </c>
      <c r="B5644" s="2" t="s">
        <v>6040</v>
      </c>
      <c r="C5644" s="2">
        <v>2.0</v>
      </c>
      <c r="D5644" s="2" t="s">
        <v>279</v>
      </c>
      <c r="E5644" s="2" t="s">
        <v>27</v>
      </c>
      <c r="F5644" s="2" t="s">
        <v>3293</v>
      </c>
      <c r="G5644" s="2" t="s">
        <v>39</v>
      </c>
      <c r="H5644" s="2" t="s">
        <v>182</v>
      </c>
      <c r="I5644" s="2" t="s">
        <v>1651</v>
      </c>
      <c r="J5644" s="2" t="s">
        <v>218</v>
      </c>
      <c r="K5644" s="2" t="s">
        <v>54</v>
      </c>
      <c r="L5644" s="10">
        <v>43000.0</v>
      </c>
      <c r="M5644" s="2" t="s">
        <v>34</v>
      </c>
      <c r="N5644" s="11">
        <v>0.0</v>
      </c>
      <c r="O5644" s="12">
        <v>11.0</v>
      </c>
      <c r="P5644" s="13">
        <v>0.49</v>
      </c>
      <c r="Q5644" s="13">
        <v>22.0</v>
      </c>
      <c r="R5644" s="13">
        <f t="shared" si="1"/>
        <v>22</v>
      </c>
      <c r="S5644" s="14">
        <f t="shared" si="2"/>
        <v>11</v>
      </c>
      <c r="T5644" s="14">
        <f t="shared" si="3"/>
        <v>0.5</v>
      </c>
      <c r="U5644" s="15" t="str">
        <f>vlookup(F5644,'Sub categories'!$A:$C,3,False)</f>
        <v>Binders</v>
      </c>
      <c r="V5644" s="16">
        <f t="shared" si="4"/>
        <v>4</v>
      </c>
      <c r="W5644" s="17">
        <f t="array" ref="W5644">INDEX(shipping_prices!$C$1:$F6871,MATCH(I5644,shipping_prices!$A$1:$A6871,0),MATCH(M5644,shipping_prices!$C$1:$F$1,0))</f>
        <v>6.06</v>
      </c>
      <c r="X5644" s="15" t="str">
        <f t="shared" si="5"/>
        <v>Adrian BartonHendersonKentucky</v>
      </c>
      <c r="Y5644" s="15" t="str">
        <f t="shared" si="6"/>
        <v>Low</v>
      </c>
    </row>
    <row r="5645">
      <c r="A5645" s="1">
        <v>42996.0</v>
      </c>
      <c r="B5645" s="2" t="s">
        <v>6040</v>
      </c>
      <c r="C5645" s="2">
        <v>6.0</v>
      </c>
      <c r="D5645" s="2" t="s">
        <v>279</v>
      </c>
      <c r="E5645" s="2" t="s">
        <v>27</v>
      </c>
      <c r="F5645" s="2" t="s">
        <v>1708</v>
      </c>
      <c r="G5645" s="2" t="s">
        <v>45</v>
      </c>
      <c r="H5645" s="2" t="s">
        <v>1709</v>
      </c>
      <c r="I5645" s="2" t="s">
        <v>1651</v>
      </c>
      <c r="J5645" s="2" t="s">
        <v>218</v>
      </c>
      <c r="K5645" s="2" t="s">
        <v>54</v>
      </c>
      <c r="L5645" s="10">
        <v>43000.0</v>
      </c>
      <c r="M5645" s="2" t="s">
        <v>34</v>
      </c>
      <c r="N5645" s="11">
        <v>0.0</v>
      </c>
      <c r="O5645" s="12">
        <v>214.0</v>
      </c>
      <c r="P5645" s="13">
        <v>0.26</v>
      </c>
      <c r="Q5645" s="13">
        <v>822.0</v>
      </c>
      <c r="R5645" s="13">
        <f t="shared" si="1"/>
        <v>822</v>
      </c>
      <c r="S5645" s="14">
        <f t="shared" si="2"/>
        <v>137</v>
      </c>
      <c r="T5645" s="14">
        <f t="shared" si="3"/>
        <v>0.2603406326</v>
      </c>
      <c r="U5645" s="15" t="str">
        <f>vlookup(F5645,'Sub categories'!$A:$C,3,False)</f>
        <v>Furnishings</v>
      </c>
      <c r="V5645" s="16">
        <f t="shared" si="4"/>
        <v>4</v>
      </c>
      <c r="W5645" s="17">
        <f t="array" ref="W5645">INDEX(shipping_prices!$C$1:$F6872,MATCH(I5645,shipping_prices!$A$1:$A6872,0),MATCH(M5645,shipping_prices!$C$1:$F$1,0))</f>
        <v>6.06</v>
      </c>
      <c r="X5645" s="15" t="str">
        <f t="shared" si="5"/>
        <v>Adrian BartonHendersonKentucky</v>
      </c>
      <c r="Y5645" s="15" t="str">
        <f t="shared" si="6"/>
        <v>High</v>
      </c>
    </row>
    <row r="5646">
      <c r="A5646" s="1">
        <v>42997.0</v>
      </c>
      <c r="B5646" s="2" t="s">
        <v>6041</v>
      </c>
      <c r="C5646" s="2">
        <v>5.0</v>
      </c>
      <c r="D5646" s="2" t="s">
        <v>1605</v>
      </c>
      <c r="E5646" s="2" t="s">
        <v>27</v>
      </c>
      <c r="F5646" s="2" t="s">
        <v>1355</v>
      </c>
      <c r="G5646" s="2" t="s">
        <v>45</v>
      </c>
      <c r="H5646" s="2" t="s">
        <v>79</v>
      </c>
      <c r="I5646" s="2" t="s">
        <v>320</v>
      </c>
      <c r="J5646" s="2" t="s">
        <v>321</v>
      </c>
      <c r="K5646" s="2" t="s">
        <v>33</v>
      </c>
      <c r="L5646" s="10">
        <v>43000.0</v>
      </c>
      <c r="M5646" s="2" t="s">
        <v>90</v>
      </c>
      <c r="N5646" s="11">
        <v>0.2</v>
      </c>
      <c r="O5646" s="12">
        <v>2.0</v>
      </c>
      <c r="P5646" s="13">
        <v>0.14</v>
      </c>
      <c r="Q5646" s="13">
        <v>18.0</v>
      </c>
      <c r="R5646" s="13">
        <f t="shared" si="1"/>
        <v>22.5</v>
      </c>
      <c r="S5646" s="14">
        <f t="shared" si="2"/>
        <v>4.5</v>
      </c>
      <c r="T5646" s="14">
        <f t="shared" si="3"/>
        <v>0.1111111111</v>
      </c>
      <c r="U5646" s="15" t="str">
        <f>vlookup(F5646,'Sub categories'!$A:$C,3,False)</f>
        <v>Furnishings</v>
      </c>
      <c r="V5646" s="16">
        <f t="shared" si="4"/>
        <v>3</v>
      </c>
      <c r="W5646" s="17">
        <f t="array" ref="W5646">INDEX(shipping_prices!$C$1:$F6873,MATCH(I5646,shipping_prices!$A$1:$A6873,0),MATCH(M5646,shipping_prices!$C$1:$F$1,0))</f>
        <v>5.28</v>
      </c>
      <c r="X5646" s="15" t="str">
        <f t="shared" si="5"/>
        <v>Alan ShonelyClevelandOhio</v>
      </c>
      <c r="Y5646" s="15" t="str">
        <f t="shared" si="6"/>
        <v>Low</v>
      </c>
    </row>
    <row r="5647" hidden="1">
      <c r="A5647" s="1">
        <v>42997.0</v>
      </c>
      <c r="B5647" s="2" t="s">
        <v>6041</v>
      </c>
      <c r="C5647" s="2">
        <v>6.0</v>
      </c>
      <c r="D5647" s="2" t="s">
        <v>1605</v>
      </c>
      <c r="E5647" s="2" t="s">
        <v>27</v>
      </c>
      <c r="F5647" s="2" t="s">
        <v>3056</v>
      </c>
      <c r="G5647" s="2" t="s">
        <v>39</v>
      </c>
      <c r="H5647" s="2" t="s">
        <v>79</v>
      </c>
      <c r="I5647" s="2" t="s">
        <v>320</v>
      </c>
      <c r="J5647" s="2" t="s">
        <v>321</v>
      </c>
      <c r="K5647" s="2" t="s">
        <v>33</v>
      </c>
      <c r="L5647" s="10">
        <v>43000.0</v>
      </c>
      <c r="M5647" s="2" t="s">
        <v>90</v>
      </c>
      <c r="N5647" s="11">
        <v>0.7</v>
      </c>
      <c r="O5647" s="12">
        <v>-34.0</v>
      </c>
      <c r="P5647" s="13">
        <v>-0.83</v>
      </c>
      <c r="Q5647" s="13">
        <v>41.0</v>
      </c>
      <c r="R5647" s="13">
        <f t="shared" si="1"/>
        <v>136.6666667</v>
      </c>
      <c r="S5647" s="14">
        <f t="shared" si="2"/>
        <v>22.77777778</v>
      </c>
      <c r="T5647" s="14">
        <f t="shared" si="3"/>
        <v>-0.8292682927</v>
      </c>
      <c r="U5647" s="15" t="str">
        <f>vlookup(F5647,'Sub categories'!$A:$C,3,False)</f>
        <v>Binders</v>
      </c>
      <c r="V5647" s="16">
        <f t="shared" si="4"/>
        <v>3</v>
      </c>
      <c r="W5647" s="17">
        <f t="array" ref="W5647">INDEX(shipping_prices!$C$1:$F6874,MATCH(I5647,shipping_prices!$A$1:$A6874,0),MATCH(M5647,shipping_prices!$C$1:$F$1,0))</f>
        <v>5.28</v>
      </c>
      <c r="X5647" s="15" t="str">
        <f t="shared" si="5"/>
        <v>Alan ShonelyClevelandOhio</v>
      </c>
      <c r="Y5647" s="15" t="str">
        <f t="shared" si="6"/>
        <v>loss</v>
      </c>
    </row>
    <row r="5648" hidden="1">
      <c r="A5648" s="1">
        <v>42997.0</v>
      </c>
      <c r="B5648" s="2" t="s">
        <v>6042</v>
      </c>
      <c r="C5648" s="2">
        <v>2.0</v>
      </c>
      <c r="D5648" s="2" t="s">
        <v>411</v>
      </c>
      <c r="E5648" s="2" t="s">
        <v>27</v>
      </c>
      <c r="F5648" s="2" t="s">
        <v>4374</v>
      </c>
      <c r="G5648" s="2" t="s">
        <v>39</v>
      </c>
      <c r="H5648" s="2" t="s">
        <v>51</v>
      </c>
      <c r="I5648" s="2" t="s">
        <v>1225</v>
      </c>
      <c r="J5648" s="2" t="s">
        <v>76</v>
      </c>
      <c r="K5648" s="2" t="s">
        <v>77</v>
      </c>
      <c r="L5648" s="10">
        <v>43002.0</v>
      </c>
      <c r="M5648" s="2" t="s">
        <v>90</v>
      </c>
      <c r="N5648" s="11">
        <v>0.2</v>
      </c>
      <c r="O5648" s="12">
        <v>2.0</v>
      </c>
      <c r="P5648" s="13">
        <v>0.31</v>
      </c>
      <c r="Q5648" s="13">
        <v>7.0</v>
      </c>
      <c r="R5648" s="13">
        <f t="shared" si="1"/>
        <v>8.75</v>
      </c>
      <c r="S5648" s="14">
        <f t="shared" si="2"/>
        <v>4.375</v>
      </c>
      <c r="T5648" s="14">
        <f t="shared" si="3"/>
        <v>0.2857142857</v>
      </c>
      <c r="U5648" s="15" t="str">
        <f>vlookup(F5648,'Sub categories'!$A:$C,3,False)</f>
        <v>Paper</v>
      </c>
      <c r="V5648" s="16">
        <f t="shared" si="4"/>
        <v>5</v>
      </c>
      <c r="W5648" s="17">
        <f t="array" ref="W5648">INDEX(shipping_prices!$C$1:$F6875,MATCH(I5648,shipping_prices!$A$1:$A6875,0),MATCH(M5648,shipping_prices!$C$1:$F$1,0))</f>
        <v>4</v>
      </c>
      <c r="X5648" s="15" t="str">
        <f t="shared" si="5"/>
        <v>Duane BenoitDallasTexas</v>
      </c>
      <c r="Y5648" s="15" t="str">
        <f t="shared" si="6"/>
        <v>Low</v>
      </c>
    </row>
    <row r="5649" hidden="1">
      <c r="A5649" s="1">
        <v>42997.0</v>
      </c>
      <c r="B5649" s="2" t="s">
        <v>6043</v>
      </c>
      <c r="C5649" s="2">
        <v>2.0</v>
      </c>
      <c r="D5649" s="2" t="s">
        <v>3270</v>
      </c>
      <c r="E5649" s="2" t="s">
        <v>49</v>
      </c>
      <c r="F5649" s="2" t="s">
        <v>1530</v>
      </c>
      <c r="G5649" s="2" t="s">
        <v>39</v>
      </c>
      <c r="H5649" s="2" t="s">
        <v>51</v>
      </c>
      <c r="I5649" s="2" t="s">
        <v>4972</v>
      </c>
      <c r="J5649" s="2" t="s">
        <v>42</v>
      </c>
      <c r="K5649" s="2" t="s">
        <v>43</v>
      </c>
      <c r="L5649" s="10">
        <v>43009.0</v>
      </c>
      <c r="M5649" s="2" t="s">
        <v>142</v>
      </c>
      <c r="N5649" s="11">
        <v>0.0</v>
      </c>
      <c r="O5649" s="12">
        <v>6.0</v>
      </c>
      <c r="P5649" s="13">
        <v>0.48</v>
      </c>
      <c r="Q5649" s="13">
        <v>13.0</v>
      </c>
      <c r="R5649" s="13">
        <f t="shared" si="1"/>
        <v>13</v>
      </c>
      <c r="S5649" s="14">
        <f t="shared" si="2"/>
        <v>6.5</v>
      </c>
      <c r="T5649" s="14">
        <f t="shared" si="3"/>
        <v>0.4615384615</v>
      </c>
      <c r="U5649" s="15" t="str">
        <f>vlookup(F5649,'Sub categories'!$A:$C,3,False)</f>
        <v>Paper</v>
      </c>
      <c r="V5649" s="16">
        <f t="shared" si="4"/>
        <v>12</v>
      </c>
      <c r="W5649" s="17">
        <f t="array" ref="W5649">INDEX(shipping_prices!$C$1:$F6876,MATCH(I5649,shipping_prices!$A$1:$A6876,0),MATCH(M5649,shipping_prices!$C$1:$F$1,0))</f>
        <v>20.21</v>
      </c>
      <c r="X5649" s="15" t="str">
        <f t="shared" si="5"/>
        <v>Katrina BavingerApple ValleyCalifornia</v>
      </c>
      <c r="Y5649" s="15" t="str">
        <f t="shared" si="6"/>
        <v>Low</v>
      </c>
    </row>
    <row r="5650" hidden="1">
      <c r="A5650" s="1">
        <v>42997.0</v>
      </c>
      <c r="B5650" s="2" t="s">
        <v>6043</v>
      </c>
      <c r="C5650" s="2">
        <v>3.0</v>
      </c>
      <c r="D5650" s="2" t="s">
        <v>3270</v>
      </c>
      <c r="E5650" s="2" t="s">
        <v>49</v>
      </c>
      <c r="F5650" s="2" t="s">
        <v>1307</v>
      </c>
      <c r="G5650" s="2" t="s">
        <v>29</v>
      </c>
      <c r="H5650" s="2" t="s">
        <v>79</v>
      </c>
      <c r="I5650" s="2" t="s">
        <v>4972</v>
      </c>
      <c r="J5650" s="2" t="s">
        <v>42</v>
      </c>
      <c r="K5650" s="2" t="s">
        <v>43</v>
      </c>
      <c r="L5650" s="10">
        <v>43009.0</v>
      </c>
      <c r="M5650" s="2" t="s">
        <v>142</v>
      </c>
      <c r="N5650" s="11">
        <v>0.2</v>
      </c>
      <c r="O5650" s="12">
        <v>15.0</v>
      </c>
      <c r="P5650" s="13">
        <v>0.35</v>
      </c>
      <c r="Q5650" s="13">
        <v>43.0</v>
      </c>
      <c r="R5650" s="13">
        <f t="shared" si="1"/>
        <v>53.75</v>
      </c>
      <c r="S5650" s="14">
        <f t="shared" si="2"/>
        <v>17.91666667</v>
      </c>
      <c r="T5650" s="14">
        <f t="shared" si="3"/>
        <v>0.3488372093</v>
      </c>
      <c r="U5650" s="15" t="str">
        <f>vlookup(F5650,'Sub categories'!$A:$C,3,False)</f>
        <v>Phones</v>
      </c>
      <c r="V5650" s="16">
        <f t="shared" si="4"/>
        <v>12</v>
      </c>
      <c r="W5650" s="17">
        <f t="array" ref="W5650">INDEX(shipping_prices!$C$1:$F6877,MATCH(I5650,shipping_prices!$A$1:$A6877,0),MATCH(M5650,shipping_prices!$C$1:$F$1,0))</f>
        <v>20.21</v>
      </c>
      <c r="X5650" s="15" t="str">
        <f t="shared" si="5"/>
        <v>Katrina BavingerApple ValleyCalifornia</v>
      </c>
      <c r="Y5650" s="15" t="str">
        <f t="shared" si="6"/>
        <v>Low</v>
      </c>
    </row>
    <row r="5651" hidden="1">
      <c r="A5651" s="1">
        <v>42997.0</v>
      </c>
      <c r="B5651" s="2" t="s">
        <v>6044</v>
      </c>
      <c r="C5651" s="2">
        <v>1.0</v>
      </c>
      <c r="D5651" s="2" t="s">
        <v>5187</v>
      </c>
      <c r="E5651" s="2" t="s">
        <v>27</v>
      </c>
      <c r="F5651" s="2" t="s">
        <v>1248</v>
      </c>
      <c r="G5651" s="2" t="s">
        <v>39</v>
      </c>
      <c r="H5651" s="2" t="s">
        <v>51</v>
      </c>
      <c r="I5651" s="2" t="s">
        <v>96</v>
      </c>
      <c r="J5651" s="2" t="s">
        <v>614</v>
      </c>
      <c r="K5651" s="2" t="s">
        <v>54</v>
      </c>
      <c r="L5651" s="10">
        <v>43006.0</v>
      </c>
      <c r="M5651" s="2" t="s">
        <v>90</v>
      </c>
      <c r="N5651" s="11">
        <v>0.2</v>
      </c>
      <c r="O5651" s="12">
        <v>1.0</v>
      </c>
      <c r="P5651" s="13">
        <v>0.31</v>
      </c>
      <c r="Q5651" s="13">
        <v>3.0</v>
      </c>
      <c r="R5651" s="13">
        <f t="shared" si="1"/>
        <v>3.75</v>
      </c>
      <c r="S5651" s="14">
        <f t="shared" si="2"/>
        <v>3.75</v>
      </c>
      <c r="T5651" s="14">
        <f t="shared" si="3"/>
        <v>0.3333333333</v>
      </c>
      <c r="U5651" s="15" t="str">
        <f>vlookup(F5651,'Sub categories'!$A:$C,3,False)</f>
        <v>Paper</v>
      </c>
      <c r="V5651" s="16">
        <f t="shared" si="4"/>
        <v>9</v>
      </c>
      <c r="W5651" s="17">
        <f t="array" ref="W5651">INDEX(shipping_prices!$C$1:$F6878,MATCH(I5651,shipping_prices!$A$1:$A6878,0),MATCH(M5651,shipping_prices!$C$1:$F$1,0))</f>
        <v>6.56</v>
      </c>
      <c r="X5651" s="15" t="str">
        <f t="shared" si="5"/>
        <v>Don WeissJacksonTennessee</v>
      </c>
      <c r="Y5651" s="15" t="str">
        <f t="shared" si="6"/>
        <v>Low</v>
      </c>
    </row>
    <row r="5652" hidden="1">
      <c r="A5652" s="1">
        <v>42997.0</v>
      </c>
      <c r="B5652" s="2" t="s">
        <v>6044</v>
      </c>
      <c r="C5652" s="2">
        <v>2.0</v>
      </c>
      <c r="D5652" s="2" t="s">
        <v>5187</v>
      </c>
      <c r="E5652" s="2" t="s">
        <v>27</v>
      </c>
      <c r="F5652" s="2" t="s">
        <v>2502</v>
      </c>
      <c r="G5652" s="2" t="s">
        <v>39</v>
      </c>
      <c r="H5652" s="2" t="s">
        <v>2503</v>
      </c>
      <c r="I5652" s="2" t="s">
        <v>96</v>
      </c>
      <c r="J5652" s="2" t="s">
        <v>614</v>
      </c>
      <c r="K5652" s="2" t="s">
        <v>54</v>
      </c>
      <c r="L5652" s="10">
        <v>43006.0</v>
      </c>
      <c r="M5652" s="2" t="s">
        <v>90</v>
      </c>
      <c r="N5652" s="11">
        <v>0.2</v>
      </c>
      <c r="O5652" s="12">
        <v>2.0</v>
      </c>
      <c r="P5652" s="13">
        <v>0.18</v>
      </c>
      <c r="Q5652" s="13">
        <v>10.0</v>
      </c>
      <c r="R5652" s="13">
        <f t="shared" si="1"/>
        <v>12.5</v>
      </c>
      <c r="S5652" s="14">
        <f t="shared" si="2"/>
        <v>6.25</v>
      </c>
      <c r="T5652" s="14">
        <f t="shared" si="3"/>
        <v>0.2</v>
      </c>
      <c r="U5652" s="15" t="str">
        <f>vlookup(F5652,'Sub categories'!$A:$C,3,False)</f>
        <v>Art</v>
      </c>
      <c r="V5652" s="16">
        <f t="shared" si="4"/>
        <v>9</v>
      </c>
      <c r="W5652" s="17">
        <f t="array" ref="W5652">INDEX(shipping_prices!$C$1:$F6879,MATCH(I5652,shipping_prices!$A$1:$A6879,0),MATCH(M5652,shipping_prices!$C$1:$F$1,0))</f>
        <v>6.56</v>
      </c>
      <c r="X5652" s="15" t="str">
        <f t="shared" si="5"/>
        <v>Don WeissJacksonTennessee</v>
      </c>
      <c r="Y5652" s="15" t="str">
        <f t="shared" si="6"/>
        <v>Low</v>
      </c>
    </row>
    <row r="5653" hidden="1">
      <c r="A5653" s="1">
        <v>42997.0</v>
      </c>
      <c r="B5653" s="2" t="s">
        <v>6045</v>
      </c>
      <c r="C5653" s="2">
        <v>8.0</v>
      </c>
      <c r="D5653" s="2" t="s">
        <v>6046</v>
      </c>
      <c r="E5653" s="2" t="s">
        <v>37</v>
      </c>
      <c r="F5653" s="2" t="s">
        <v>688</v>
      </c>
      <c r="G5653" s="2" t="s">
        <v>29</v>
      </c>
      <c r="H5653" s="2" t="s">
        <v>689</v>
      </c>
      <c r="I5653" s="2" t="s">
        <v>41</v>
      </c>
      <c r="J5653" s="2" t="s">
        <v>42</v>
      </c>
      <c r="K5653" s="2" t="s">
        <v>43</v>
      </c>
      <c r="L5653" s="10">
        <v>42999.0</v>
      </c>
      <c r="M5653" s="2" t="s">
        <v>34</v>
      </c>
      <c r="N5653" s="11">
        <v>0.0</v>
      </c>
      <c r="O5653" s="12">
        <v>60.0</v>
      </c>
      <c r="P5653" s="13">
        <v>0.36</v>
      </c>
      <c r="Q5653" s="13">
        <v>166.0</v>
      </c>
      <c r="R5653" s="13">
        <f t="shared" si="1"/>
        <v>166</v>
      </c>
      <c r="S5653" s="14">
        <f t="shared" si="2"/>
        <v>20.75</v>
      </c>
      <c r="T5653" s="14">
        <f t="shared" si="3"/>
        <v>0.3614457831</v>
      </c>
      <c r="U5653" s="15" t="str">
        <f>vlookup(F5653,'Sub categories'!$A:$C,3,False)</f>
        <v>Accessories</v>
      </c>
      <c r="V5653" s="16">
        <f t="shared" si="4"/>
        <v>2</v>
      </c>
      <c r="W5653" s="17">
        <f t="array" ref="W5653">INDEX(shipping_prices!$C$1:$F6880,MATCH(I5653,shipping_prices!$A$1:$A6880,0),MATCH(M5653,shipping_prices!$C$1:$F$1,0))</f>
        <v>10.99</v>
      </c>
      <c r="X5653" s="15" t="str">
        <f t="shared" si="5"/>
        <v>Lindsay WilliamsSan FranciscoCalifornia</v>
      </c>
      <c r="Y5653" s="15" t="str">
        <f t="shared" si="6"/>
        <v>High</v>
      </c>
    </row>
    <row r="5654" hidden="1">
      <c r="A5654" s="1">
        <v>42997.0</v>
      </c>
      <c r="B5654" s="2" t="s">
        <v>6045</v>
      </c>
      <c r="C5654" s="2">
        <v>5.0</v>
      </c>
      <c r="D5654" s="2" t="s">
        <v>6046</v>
      </c>
      <c r="E5654" s="2" t="s">
        <v>37</v>
      </c>
      <c r="F5654" s="2" t="s">
        <v>4388</v>
      </c>
      <c r="G5654" s="2" t="s">
        <v>39</v>
      </c>
      <c r="H5654" s="2" t="s">
        <v>2234</v>
      </c>
      <c r="I5654" s="2" t="s">
        <v>41</v>
      </c>
      <c r="J5654" s="2" t="s">
        <v>42</v>
      </c>
      <c r="K5654" s="2" t="s">
        <v>43</v>
      </c>
      <c r="L5654" s="10">
        <v>42999.0</v>
      </c>
      <c r="M5654" s="2" t="s">
        <v>34</v>
      </c>
      <c r="N5654" s="11">
        <v>0.0</v>
      </c>
      <c r="O5654" s="12">
        <v>115.0</v>
      </c>
      <c r="P5654" s="13">
        <v>0.47</v>
      </c>
      <c r="Q5654" s="13">
        <v>245.0</v>
      </c>
      <c r="R5654" s="13">
        <f t="shared" si="1"/>
        <v>245</v>
      </c>
      <c r="S5654" s="14">
        <f t="shared" si="2"/>
        <v>49</v>
      </c>
      <c r="T5654" s="14">
        <f t="shared" si="3"/>
        <v>0.4693877551</v>
      </c>
      <c r="U5654" s="15" t="str">
        <f>vlookup(F5654,'Sub categories'!$A:$C,3,False)</f>
        <v>Paper</v>
      </c>
      <c r="V5654" s="16">
        <f t="shared" si="4"/>
        <v>2</v>
      </c>
      <c r="W5654" s="17">
        <f t="array" ref="W5654">INDEX(shipping_prices!$C$1:$F6881,MATCH(I5654,shipping_prices!$A$1:$A6881,0),MATCH(M5654,shipping_prices!$C$1:$F$1,0))</f>
        <v>10.99</v>
      </c>
      <c r="X5654" s="15" t="str">
        <f t="shared" si="5"/>
        <v>Lindsay WilliamsSan FranciscoCalifornia</v>
      </c>
      <c r="Y5654" s="15" t="str">
        <f t="shared" si="6"/>
        <v>High</v>
      </c>
    </row>
    <row r="5655" hidden="1">
      <c r="A5655" s="1">
        <v>42997.0</v>
      </c>
      <c r="B5655" s="2" t="s">
        <v>6047</v>
      </c>
      <c r="C5655" s="2">
        <v>4.0</v>
      </c>
      <c r="D5655" s="2" t="s">
        <v>600</v>
      </c>
      <c r="E5655" s="2" t="s">
        <v>27</v>
      </c>
      <c r="F5655" s="2" t="s">
        <v>3769</v>
      </c>
      <c r="G5655" s="2" t="s">
        <v>39</v>
      </c>
      <c r="H5655" s="2" t="s">
        <v>1002</v>
      </c>
      <c r="I5655" s="2" t="s">
        <v>4732</v>
      </c>
      <c r="J5655" s="2" t="s">
        <v>53</v>
      </c>
      <c r="K5655" s="2" t="s">
        <v>54</v>
      </c>
      <c r="L5655" s="10">
        <v>43003.0</v>
      </c>
      <c r="M5655" s="2" t="s">
        <v>90</v>
      </c>
      <c r="N5655" s="11">
        <v>0.2</v>
      </c>
      <c r="O5655" s="12">
        <v>1.0</v>
      </c>
      <c r="P5655" s="13">
        <v>0.06</v>
      </c>
      <c r="Q5655" s="13">
        <v>14.0</v>
      </c>
      <c r="R5655" s="13">
        <f t="shared" si="1"/>
        <v>17.5</v>
      </c>
      <c r="S5655" s="14">
        <f t="shared" si="2"/>
        <v>4.375</v>
      </c>
      <c r="T5655" s="14">
        <f t="shared" si="3"/>
        <v>0.07142857143</v>
      </c>
      <c r="U5655" s="15" t="str">
        <f>vlookup(F5655,'Sub categories'!$A:$C,3,False)</f>
        <v>Appliances</v>
      </c>
      <c r="V5655" s="16">
        <f t="shared" si="4"/>
        <v>6</v>
      </c>
      <c r="W5655" s="17">
        <f t="array" ref="W5655">INDEX(shipping_prices!$C$1:$F6882,MATCH(I5655,shipping_prices!$A$1:$A6882,0),MATCH(M5655,shipping_prices!$C$1:$F$1,0))</f>
        <v>0.27</v>
      </c>
      <c r="X5655" s="15" t="str">
        <f t="shared" si="5"/>
        <v>Shui TomPort Saint LucieFlorida</v>
      </c>
      <c r="Y5655" s="15" t="str">
        <f t="shared" si="6"/>
        <v>Low</v>
      </c>
    </row>
    <row r="5656" hidden="1">
      <c r="A5656" s="1">
        <v>42997.0</v>
      </c>
      <c r="B5656" s="2" t="s">
        <v>6048</v>
      </c>
      <c r="C5656" s="2">
        <v>3.0</v>
      </c>
      <c r="D5656" s="2" t="s">
        <v>196</v>
      </c>
      <c r="E5656" s="2" t="s">
        <v>49</v>
      </c>
      <c r="F5656" s="2" t="s">
        <v>249</v>
      </c>
      <c r="G5656" s="2" t="s">
        <v>39</v>
      </c>
      <c r="H5656" s="2" t="s">
        <v>79</v>
      </c>
      <c r="I5656" s="2" t="s">
        <v>158</v>
      </c>
      <c r="J5656" s="2" t="s">
        <v>159</v>
      </c>
      <c r="K5656" s="2" t="s">
        <v>43</v>
      </c>
      <c r="L5656" s="10">
        <v>43006.0</v>
      </c>
      <c r="M5656" s="2" t="s">
        <v>34</v>
      </c>
      <c r="N5656" s="11">
        <v>0.0</v>
      </c>
      <c r="O5656" s="12">
        <v>4.0</v>
      </c>
      <c r="P5656" s="13">
        <v>0.46</v>
      </c>
      <c r="Q5656" s="13">
        <v>9.0</v>
      </c>
      <c r="R5656" s="13">
        <f t="shared" si="1"/>
        <v>9</v>
      </c>
      <c r="S5656" s="14">
        <f t="shared" si="2"/>
        <v>3</v>
      </c>
      <c r="T5656" s="14">
        <f t="shared" si="3"/>
        <v>0.4444444444</v>
      </c>
      <c r="U5656" s="15" t="str">
        <f>vlookup(F5656,'Sub categories'!$A:$C,3,False)</f>
        <v>Fasteners</v>
      </c>
      <c r="V5656" s="16">
        <f t="shared" si="4"/>
        <v>9</v>
      </c>
      <c r="W5656" s="17">
        <f t="array" ref="W5656">INDEX(shipping_prices!$C$1:$F6883,MATCH(I5656,shipping_prices!$A$1:$A6883,0),MATCH(M5656,shipping_prices!$C$1:$F$1,0))</f>
        <v>7</v>
      </c>
      <c r="X5656" s="15" t="str">
        <f t="shared" si="5"/>
        <v>Frank GastineauSeattleWashington</v>
      </c>
      <c r="Y5656" s="15" t="str">
        <f t="shared" si="6"/>
        <v>Low</v>
      </c>
    </row>
    <row r="5657" hidden="1">
      <c r="A5657" s="1">
        <v>42997.0</v>
      </c>
      <c r="B5657" s="2" t="s">
        <v>6048</v>
      </c>
      <c r="C5657" s="2">
        <v>2.0</v>
      </c>
      <c r="D5657" s="2" t="s">
        <v>196</v>
      </c>
      <c r="E5657" s="2" t="s">
        <v>49</v>
      </c>
      <c r="F5657" s="2" t="s">
        <v>3039</v>
      </c>
      <c r="G5657" s="2" t="s">
        <v>29</v>
      </c>
      <c r="H5657" s="2" t="s">
        <v>79</v>
      </c>
      <c r="I5657" s="2" t="s">
        <v>158</v>
      </c>
      <c r="J5657" s="2" t="s">
        <v>159</v>
      </c>
      <c r="K5657" s="2" t="s">
        <v>43</v>
      </c>
      <c r="L5657" s="10">
        <v>43006.0</v>
      </c>
      <c r="M5657" s="2" t="s">
        <v>34</v>
      </c>
      <c r="N5657" s="11">
        <v>0.2</v>
      </c>
      <c r="O5657" s="12">
        <v>-20.0</v>
      </c>
      <c r="P5657" s="13">
        <v>-0.24</v>
      </c>
      <c r="Q5657" s="13">
        <v>85.0</v>
      </c>
      <c r="R5657" s="13">
        <f t="shared" si="1"/>
        <v>106.25</v>
      </c>
      <c r="S5657" s="14">
        <f t="shared" si="2"/>
        <v>53.125</v>
      </c>
      <c r="T5657" s="14">
        <f t="shared" si="3"/>
        <v>-0.2352941176</v>
      </c>
      <c r="U5657" s="15" t="str">
        <f>vlookup(F5657,'Sub categories'!$A:$C,3,False)</f>
        <v>Phones</v>
      </c>
      <c r="V5657" s="16">
        <f t="shared" si="4"/>
        <v>9</v>
      </c>
      <c r="W5657" s="17">
        <f t="array" ref="W5657">INDEX(shipping_prices!$C$1:$F6884,MATCH(I5657,shipping_prices!$A$1:$A6884,0),MATCH(M5657,shipping_prices!$C$1:$F$1,0))</f>
        <v>7</v>
      </c>
      <c r="X5657" s="15" t="str">
        <f t="shared" si="5"/>
        <v>Frank GastineauSeattleWashington</v>
      </c>
      <c r="Y5657" s="15" t="str">
        <f t="shared" si="6"/>
        <v>loss</v>
      </c>
    </row>
    <row r="5658">
      <c r="A5658" s="1">
        <v>42997.0</v>
      </c>
      <c r="B5658" s="2" t="s">
        <v>6049</v>
      </c>
      <c r="C5658" s="2">
        <v>6.0</v>
      </c>
      <c r="D5658" s="2" t="s">
        <v>4935</v>
      </c>
      <c r="E5658" s="2" t="s">
        <v>37</v>
      </c>
      <c r="F5658" s="2" t="s">
        <v>4032</v>
      </c>
      <c r="G5658" s="2" t="s">
        <v>45</v>
      </c>
      <c r="H5658" s="2" t="s">
        <v>530</v>
      </c>
      <c r="I5658" s="2" t="s">
        <v>630</v>
      </c>
      <c r="J5658" s="2" t="s">
        <v>42</v>
      </c>
      <c r="K5658" s="2" t="s">
        <v>43</v>
      </c>
      <c r="L5658" s="10">
        <v>42998.0</v>
      </c>
      <c r="M5658" s="2" t="s">
        <v>142</v>
      </c>
      <c r="N5658" s="11">
        <v>0.2</v>
      </c>
      <c r="O5658" s="12">
        <v>-34.0</v>
      </c>
      <c r="P5658" s="13">
        <v>-0.1</v>
      </c>
      <c r="Q5658" s="13">
        <v>341.0</v>
      </c>
      <c r="R5658" s="13">
        <f t="shared" si="1"/>
        <v>426.25</v>
      </c>
      <c r="S5658" s="14">
        <f t="shared" si="2"/>
        <v>71.04166667</v>
      </c>
      <c r="T5658" s="14">
        <f t="shared" si="3"/>
        <v>-0.09970674487</v>
      </c>
      <c r="U5658" s="15" t="str">
        <f>vlookup(F5658,'Sub categories'!$A:$C,3,False)</f>
        <v>Chairs</v>
      </c>
      <c r="V5658" s="16">
        <f t="shared" si="4"/>
        <v>1</v>
      </c>
      <c r="W5658" s="17">
        <f t="array" ref="W5658">INDEX(shipping_prices!$C$1:$F6885,MATCH(I5658,shipping_prices!$A$1:$A6885,0),MATCH(M5658,shipping_prices!$C$1:$F$1,0))</f>
        <v>17.73</v>
      </c>
      <c r="X5658" s="15" t="str">
        <f t="shared" si="5"/>
        <v>Jason GrossLong BeachCalifornia</v>
      </c>
      <c r="Y5658" s="15" t="str">
        <f t="shared" si="6"/>
        <v>loss</v>
      </c>
    </row>
    <row r="5659" hidden="1">
      <c r="A5659" s="1">
        <v>42997.0</v>
      </c>
      <c r="B5659" s="2" t="s">
        <v>6050</v>
      </c>
      <c r="C5659" s="2">
        <v>2.0</v>
      </c>
      <c r="D5659" s="2" t="s">
        <v>1715</v>
      </c>
      <c r="E5659" s="2" t="s">
        <v>27</v>
      </c>
      <c r="F5659" s="2" t="s">
        <v>857</v>
      </c>
      <c r="G5659" s="2" t="s">
        <v>39</v>
      </c>
      <c r="H5659" s="2" t="s">
        <v>193</v>
      </c>
      <c r="I5659" s="2" t="s">
        <v>5302</v>
      </c>
      <c r="J5659" s="2" t="s">
        <v>598</v>
      </c>
      <c r="K5659" s="2" t="s">
        <v>33</v>
      </c>
      <c r="L5659" s="10">
        <v>42999.0</v>
      </c>
      <c r="M5659" s="2" t="s">
        <v>34</v>
      </c>
      <c r="N5659" s="11">
        <v>0.0</v>
      </c>
      <c r="O5659" s="12">
        <v>5.0</v>
      </c>
      <c r="P5659" s="13">
        <v>0.49</v>
      </c>
      <c r="Q5659" s="13">
        <v>10.0</v>
      </c>
      <c r="R5659" s="13">
        <f t="shared" si="1"/>
        <v>10</v>
      </c>
      <c r="S5659" s="14">
        <f t="shared" si="2"/>
        <v>5</v>
      </c>
      <c r="T5659" s="14">
        <f t="shared" si="3"/>
        <v>0.5</v>
      </c>
      <c r="U5659" s="15" t="str">
        <f>vlookup(F5659,'Sub categories'!$A:$C,3,False)</f>
        <v>Labels</v>
      </c>
      <c r="V5659" s="16">
        <f t="shared" si="4"/>
        <v>2</v>
      </c>
      <c r="W5659" s="17">
        <f t="array" ref="W5659">INDEX(shipping_prices!$C$1:$F6886,MATCH(I5659,shipping_prices!$A$1:$A6886,0),MATCH(M5659,shipping_prices!$C$1:$F$1,0))</f>
        <v>6.48</v>
      </c>
      <c r="X5659" s="15" t="str">
        <f t="shared" si="5"/>
        <v>Toby RitterBellevilleNew Jersey</v>
      </c>
      <c r="Y5659" s="15" t="str">
        <f t="shared" si="6"/>
        <v>Low</v>
      </c>
    </row>
    <row r="5660" hidden="1">
      <c r="A5660" s="1">
        <v>42997.0</v>
      </c>
      <c r="B5660" s="2" t="s">
        <v>6050</v>
      </c>
      <c r="C5660" s="2">
        <v>3.0</v>
      </c>
      <c r="D5660" s="2" t="s">
        <v>1715</v>
      </c>
      <c r="E5660" s="2" t="s">
        <v>27</v>
      </c>
      <c r="F5660" s="2" t="s">
        <v>2929</v>
      </c>
      <c r="G5660" s="2" t="s">
        <v>29</v>
      </c>
      <c r="H5660" s="2" t="s">
        <v>883</v>
      </c>
      <c r="I5660" s="2" t="s">
        <v>5302</v>
      </c>
      <c r="J5660" s="2" t="s">
        <v>598</v>
      </c>
      <c r="K5660" s="2" t="s">
        <v>33</v>
      </c>
      <c r="L5660" s="10">
        <v>42999.0</v>
      </c>
      <c r="M5660" s="2" t="s">
        <v>34</v>
      </c>
      <c r="N5660" s="11">
        <v>0.0</v>
      </c>
      <c r="O5660" s="12">
        <v>72.0</v>
      </c>
      <c r="P5660" s="13">
        <v>0.3</v>
      </c>
      <c r="Q5660" s="13">
        <v>240.0</v>
      </c>
      <c r="R5660" s="13">
        <f t="shared" si="1"/>
        <v>240</v>
      </c>
      <c r="S5660" s="14">
        <f t="shared" si="2"/>
        <v>80</v>
      </c>
      <c r="T5660" s="14">
        <f t="shared" si="3"/>
        <v>0.3</v>
      </c>
      <c r="U5660" s="15" t="str">
        <f>vlookup(F5660,'Sub categories'!$A:$C,3,False)</f>
        <v>Accessories</v>
      </c>
      <c r="V5660" s="16">
        <f t="shared" si="4"/>
        <v>2</v>
      </c>
      <c r="W5660" s="17">
        <f t="array" ref="W5660">INDEX(shipping_prices!$C$1:$F6887,MATCH(I5660,shipping_prices!$A$1:$A6887,0),MATCH(M5660,shipping_prices!$C$1:$F$1,0))</f>
        <v>6.48</v>
      </c>
      <c r="X5660" s="15" t="str">
        <f t="shared" si="5"/>
        <v>Toby RitterBellevilleNew Jersey</v>
      </c>
      <c r="Y5660" s="15" t="str">
        <f t="shared" si="6"/>
        <v>High</v>
      </c>
    </row>
    <row r="5661" hidden="1">
      <c r="A5661" s="1">
        <v>42997.0</v>
      </c>
      <c r="B5661" s="2" t="s">
        <v>6051</v>
      </c>
      <c r="C5661" s="2">
        <v>3.0</v>
      </c>
      <c r="D5661" s="2" t="s">
        <v>3901</v>
      </c>
      <c r="E5661" s="2" t="s">
        <v>27</v>
      </c>
      <c r="F5661" s="2" t="s">
        <v>215</v>
      </c>
      <c r="G5661" s="2" t="s">
        <v>39</v>
      </c>
      <c r="H5661" s="2" t="s">
        <v>216</v>
      </c>
      <c r="I5661" s="2" t="s">
        <v>52</v>
      </c>
      <c r="J5661" s="2" t="s">
        <v>251</v>
      </c>
      <c r="K5661" s="2" t="s">
        <v>54</v>
      </c>
      <c r="L5661" s="10">
        <v>43007.0</v>
      </c>
      <c r="M5661" s="2" t="s">
        <v>90</v>
      </c>
      <c r="N5661" s="11">
        <v>0.2</v>
      </c>
      <c r="O5661" s="12">
        <v>0.0</v>
      </c>
      <c r="P5661" s="13">
        <v>0.09</v>
      </c>
      <c r="Q5661" s="13">
        <v>4.0</v>
      </c>
      <c r="R5661" s="13">
        <f t="shared" si="1"/>
        <v>5</v>
      </c>
      <c r="S5661" s="14">
        <f t="shared" si="2"/>
        <v>1.666666667</v>
      </c>
      <c r="T5661" s="14">
        <f t="shared" si="3"/>
        <v>0</v>
      </c>
      <c r="U5661" s="15" t="str">
        <f>vlookup(F5661,'Sub categories'!$A:$C,3,False)</f>
        <v>Art</v>
      </c>
      <c r="V5661" s="16">
        <f t="shared" si="4"/>
        <v>10</v>
      </c>
      <c r="W5661" s="17">
        <f t="array" ref="W5661">INDEX(shipping_prices!$C$1:$F6888,MATCH(I5661,shipping_prices!$A$1:$A6888,0),MATCH(M5661,shipping_prices!$C$1:$F$1,0))</f>
        <v>4.09</v>
      </c>
      <c r="X5661" s="15" t="str">
        <f t="shared" si="5"/>
        <v>Anna GaymanJacksonvilleNorth Carolina</v>
      </c>
      <c r="Y5661" s="15" t="str">
        <f t="shared" si="6"/>
        <v>loss</v>
      </c>
    </row>
    <row r="5662" hidden="1">
      <c r="A5662" s="1">
        <v>42998.0</v>
      </c>
      <c r="B5662" s="2" t="s">
        <v>6051</v>
      </c>
      <c r="C5662" s="2">
        <v>5.0</v>
      </c>
      <c r="D5662" s="2" t="s">
        <v>3901</v>
      </c>
      <c r="E5662" s="2" t="s">
        <v>27</v>
      </c>
      <c r="F5662" s="2" t="s">
        <v>5092</v>
      </c>
      <c r="G5662" s="2" t="s">
        <v>29</v>
      </c>
      <c r="H5662" s="2" t="s">
        <v>503</v>
      </c>
      <c r="I5662" s="2" t="s">
        <v>52</v>
      </c>
      <c r="J5662" s="2" t="s">
        <v>251</v>
      </c>
      <c r="K5662" s="2" t="s">
        <v>54</v>
      </c>
      <c r="L5662" s="10">
        <v>43007.0</v>
      </c>
      <c r="M5662" s="2" t="s">
        <v>90</v>
      </c>
      <c r="N5662" s="11">
        <v>0.2</v>
      </c>
      <c r="O5662" s="12">
        <v>1.0</v>
      </c>
      <c r="P5662" s="13">
        <v>0.06</v>
      </c>
      <c r="Q5662" s="13">
        <v>22.0</v>
      </c>
      <c r="R5662" s="13">
        <f t="shared" si="1"/>
        <v>27.5</v>
      </c>
      <c r="S5662" s="14">
        <f t="shared" si="2"/>
        <v>5.5</v>
      </c>
      <c r="T5662" s="14">
        <f t="shared" si="3"/>
        <v>0.04545454545</v>
      </c>
      <c r="U5662" s="15" t="str">
        <f>vlookup(F5662,'Sub categories'!$A:$C,3,False)</f>
        <v>Phones</v>
      </c>
      <c r="V5662" s="16">
        <f t="shared" si="4"/>
        <v>9</v>
      </c>
      <c r="W5662" s="17">
        <f t="array" ref="W5662">INDEX(shipping_prices!$C$1:$F6889,MATCH(I5662,shipping_prices!$A$1:$A6889,0),MATCH(M5662,shipping_prices!$C$1:$F$1,0))</f>
        <v>4.09</v>
      </c>
      <c r="X5662" s="15" t="str">
        <f t="shared" si="5"/>
        <v>Anna GaymanJacksonvilleNorth Carolina</v>
      </c>
      <c r="Y5662" s="15" t="str">
        <f t="shared" si="6"/>
        <v>Low</v>
      </c>
    </row>
    <row r="5663" hidden="1">
      <c r="A5663" s="1">
        <v>42998.0</v>
      </c>
      <c r="B5663" s="2" t="s">
        <v>6051</v>
      </c>
      <c r="C5663" s="2">
        <v>2.0</v>
      </c>
      <c r="D5663" s="2" t="s">
        <v>3901</v>
      </c>
      <c r="E5663" s="2" t="s">
        <v>27</v>
      </c>
      <c r="F5663" s="2" t="s">
        <v>4529</v>
      </c>
      <c r="G5663" s="2" t="s">
        <v>39</v>
      </c>
      <c r="H5663" s="2" t="s">
        <v>1290</v>
      </c>
      <c r="I5663" s="2" t="s">
        <v>52</v>
      </c>
      <c r="J5663" s="2" t="s">
        <v>251</v>
      </c>
      <c r="K5663" s="2" t="s">
        <v>54</v>
      </c>
      <c r="L5663" s="10">
        <v>43007.0</v>
      </c>
      <c r="M5663" s="2" t="s">
        <v>90</v>
      </c>
      <c r="N5663" s="11">
        <v>0.2</v>
      </c>
      <c r="O5663" s="12">
        <v>7.0</v>
      </c>
      <c r="P5663" s="13">
        <v>0.19</v>
      </c>
      <c r="Q5663" s="13">
        <v>35.0</v>
      </c>
      <c r="R5663" s="13">
        <f t="shared" si="1"/>
        <v>43.75</v>
      </c>
      <c r="S5663" s="14">
        <f t="shared" si="2"/>
        <v>21.875</v>
      </c>
      <c r="T5663" s="14">
        <f t="shared" si="3"/>
        <v>0.2</v>
      </c>
      <c r="U5663" s="15" t="str">
        <f>vlookup(F5663,'Sub categories'!$A:$C,3,False)</f>
        <v>Appliances</v>
      </c>
      <c r="V5663" s="16">
        <f t="shared" si="4"/>
        <v>9</v>
      </c>
      <c r="W5663" s="17">
        <f t="array" ref="W5663">INDEX(shipping_prices!$C$1:$F6890,MATCH(I5663,shipping_prices!$A$1:$A6890,0),MATCH(M5663,shipping_prices!$C$1:$F$1,0))</f>
        <v>4.09</v>
      </c>
      <c r="X5663" s="15" t="str">
        <f t="shared" si="5"/>
        <v>Anna GaymanJacksonvilleNorth Carolina</v>
      </c>
      <c r="Y5663" s="15" t="str">
        <f t="shared" si="6"/>
        <v>Low</v>
      </c>
    </row>
    <row r="5664">
      <c r="A5664" s="1">
        <v>42998.0</v>
      </c>
      <c r="B5664" s="2" t="s">
        <v>6052</v>
      </c>
      <c r="C5664" s="2">
        <v>3.0</v>
      </c>
      <c r="D5664" s="2" t="s">
        <v>3662</v>
      </c>
      <c r="E5664" s="2" t="s">
        <v>27</v>
      </c>
      <c r="F5664" s="2" t="s">
        <v>880</v>
      </c>
      <c r="G5664" s="2" t="s">
        <v>45</v>
      </c>
      <c r="H5664" s="2" t="s">
        <v>79</v>
      </c>
      <c r="I5664" s="2" t="s">
        <v>169</v>
      </c>
      <c r="J5664" s="2" t="s">
        <v>42</v>
      </c>
      <c r="K5664" s="2" t="s">
        <v>43</v>
      </c>
      <c r="L5664" s="10">
        <v>43003.0</v>
      </c>
      <c r="M5664" s="2" t="s">
        <v>34</v>
      </c>
      <c r="N5664" s="11">
        <v>0.0</v>
      </c>
      <c r="O5664" s="12">
        <v>4.0</v>
      </c>
      <c r="P5664" s="13">
        <v>0.48</v>
      </c>
      <c r="Q5664" s="13">
        <v>9.0</v>
      </c>
      <c r="R5664" s="13">
        <f t="shared" si="1"/>
        <v>9</v>
      </c>
      <c r="S5664" s="14">
        <f t="shared" si="2"/>
        <v>3</v>
      </c>
      <c r="T5664" s="14">
        <f t="shared" si="3"/>
        <v>0.4444444444</v>
      </c>
      <c r="U5664" s="15" t="str">
        <f>vlookup(F5664,'Sub categories'!$A:$C,3,False)</f>
        <v>Furnishings</v>
      </c>
      <c r="V5664" s="16">
        <f t="shared" si="4"/>
        <v>5</v>
      </c>
      <c r="W5664" s="17">
        <f t="array" ref="W5664">INDEX(shipping_prices!$C$1:$F6891,MATCH(I5664,shipping_prices!$A$1:$A6891,0),MATCH(M5664,shipping_prices!$C$1:$F$1,0))</f>
        <v>14.86</v>
      </c>
      <c r="X5664" s="15" t="str">
        <f t="shared" si="5"/>
        <v>Bruce DegenhardtLos AngelesCalifornia</v>
      </c>
      <c r="Y5664" s="15" t="str">
        <f t="shared" si="6"/>
        <v>Low</v>
      </c>
    </row>
    <row r="5665">
      <c r="A5665" s="1">
        <v>42998.0</v>
      </c>
      <c r="B5665" s="2" t="s">
        <v>6053</v>
      </c>
      <c r="C5665" s="2">
        <v>5.0</v>
      </c>
      <c r="D5665" s="2" t="s">
        <v>1342</v>
      </c>
      <c r="E5665" s="2" t="s">
        <v>37</v>
      </c>
      <c r="F5665" s="2" t="s">
        <v>1367</v>
      </c>
      <c r="G5665" s="2" t="s">
        <v>45</v>
      </c>
      <c r="H5665" s="2" t="s">
        <v>404</v>
      </c>
      <c r="I5665" s="2" t="s">
        <v>5959</v>
      </c>
      <c r="J5665" s="2" t="s">
        <v>1343</v>
      </c>
      <c r="K5665" s="2" t="s">
        <v>43</v>
      </c>
      <c r="L5665" s="10">
        <v>43004.0</v>
      </c>
      <c r="M5665" s="2" t="s">
        <v>34</v>
      </c>
      <c r="N5665" s="11">
        <v>0.5</v>
      </c>
      <c r="O5665" s="12">
        <v>-121.0</v>
      </c>
      <c r="P5665" s="13">
        <v>-0.68</v>
      </c>
      <c r="Q5665" s="13">
        <v>177.0</v>
      </c>
      <c r="R5665" s="13">
        <f t="shared" si="1"/>
        <v>354</v>
      </c>
      <c r="S5665" s="14">
        <f t="shared" si="2"/>
        <v>70.8</v>
      </c>
      <c r="T5665" s="14">
        <f t="shared" si="3"/>
        <v>-0.6836158192</v>
      </c>
      <c r="U5665" s="15" t="str">
        <f>vlookup(F5665,'Sub categories'!$A:$C,3,False)</f>
        <v>Tables</v>
      </c>
      <c r="V5665" s="16">
        <f t="shared" si="4"/>
        <v>6</v>
      </c>
      <c r="W5665" s="17">
        <f t="array" ref="W5665">INDEX(shipping_prices!$C$1:$F6892,MATCH(I5665,shipping_prices!$A$1:$A6892,0),MATCH(M5665,shipping_prices!$C$1:$F$1,0))</f>
        <v>7.73</v>
      </c>
      <c r="X5665" s="15" t="str">
        <f t="shared" si="5"/>
        <v>David WienerRedmondOregon</v>
      </c>
      <c r="Y5665" s="15" t="str">
        <f t="shared" si="6"/>
        <v>loss</v>
      </c>
    </row>
    <row r="5666" hidden="1">
      <c r="A5666" s="1">
        <v>42998.0</v>
      </c>
      <c r="B5666" s="2" t="s">
        <v>6054</v>
      </c>
      <c r="C5666" s="2">
        <v>2.0</v>
      </c>
      <c r="D5666" s="2" t="s">
        <v>2927</v>
      </c>
      <c r="E5666" s="2" t="s">
        <v>37</v>
      </c>
      <c r="F5666" s="2" t="s">
        <v>2564</v>
      </c>
      <c r="G5666" s="2" t="s">
        <v>39</v>
      </c>
      <c r="H5666" s="2" t="s">
        <v>2565</v>
      </c>
      <c r="I5666" s="2" t="s">
        <v>881</v>
      </c>
      <c r="J5666" s="2" t="s">
        <v>76</v>
      </c>
      <c r="K5666" s="2" t="s">
        <v>77</v>
      </c>
      <c r="L5666" s="10">
        <v>42998.0</v>
      </c>
      <c r="M5666" s="2" t="s">
        <v>469</v>
      </c>
      <c r="N5666" s="11">
        <v>0.2</v>
      </c>
      <c r="O5666" s="12">
        <v>1.0</v>
      </c>
      <c r="P5666" s="13">
        <v>0.07</v>
      </c>
      <c r="Q5666" s="13">
        <v>13.0</v>
      </c>
      <c r="R5666" s="13">
        <f t="shared" si="1"/>
        <v>16.25</v>
      </c>
      <c r="S5666" s="14">
        <f t="shared" si="2"/>
        <v>8.125</v>
      </c>
      <c r="T5666" s="14">
        <f t="shared" si="3"/>
        <v>0.07692307692</v>
      </c>
      <c r="U5666" s="15" t="str">
        <f>vlookup(F5666,'Sub categories'!$A:$C,3,False)</f>
        <v>Storage</v>
      </c>
      <c r="V5666" s="16">
        <f t="shared" si="4"/>
        <v>0</v>
      </c>
      <c r="W5666" s="17">
        <f t="array" ref="W5666">INDEX(shipping_prices!$C$1:$F6893,MATCH(I5666,shipping_prices!$A$1:$A6893,0),MATCH(M5666,shipping_prices!$C$1:$F$1,0))</f>
        <v>51.91</v>
      </c>
      <c r="X5666" s="15" t="str">
        <f t="shared" si="5"/>
        <v>Ann ChongBeaumontTexas</v>
      </c>
      <c r="Y5666" s="15" t="str">
        <f t="shared" si="6"/>
        <v>Low</v>
      </c>
    </row>
    <row r="5667" hidden="1">
      <c r="A5667" s="1">
        <v>42998.0</v>
      </c>
      <c r="B5667" s="2" t="s">
        <v>6055</v>
      </c>
      <c r="C5667" s="2">
        <v>2.0</v>
      </c>
      <c r="D5667" s="2" t="s">
        <v>2687</v>
      </c>
      <c r="E5667" s="2" t="s">
        <v>27</v>
      </c>
      <c r="F5667" s="2" t="s">
        <v>2629</v>
      </c>
      <c r="G5667" s="2" t="s">
        <v>39</v>
      </c>
      <c r="H5667" s="2" t="s">
        <v>456</v>
      </c>
      <c r="I5667" s="2" t="s">
        <v>41</v>
      </c>
      <c r="J5667" s="2" t="s">
        <v>42</v>
      </c>
      <c r="K5667" s="2" t="s">
        <v>43</v>
      </c>
      <c r="L5667" s="10">
        <v>43010.0</v>
      </c>
      <c r="M5667" s="2" t="s">
        <v>34</v>
      </c>
      <c r="N5667" s="11">
        <v>0.0</v>
      </c>
      <c r="O5667" s="12">
        <v>1.0</v>
      </c>
      <c r="P5667" s="13">
        <v>0.26</v>
      </c>
      <c r="Q5667" s="13">
        <v>5.0</v>
      </c>
      <c r="R5667" s="13">
        <f t="shared" si="1"/>
        <v>5</v>
      </c>
      <c r="S5667" s="14">
        <f t="shared" si="2"/>
        <v>2.5</v>
      </c>
      <c r="T5667" s="14">
        <f t="shared" si="3"/>
        <v>0.2</v>
      </c>
      <c r="U5667" s="15" t="str">
        <f>vlookup(F5667,'Sub categories'!$A:$C,3,False)</f>
        <v>Art</v>
      </c>
      <c r="V5667" s="16">
        <f t="shared" si="4"/>
        <v>12</v>
      </c>
      <c r="W5667" s="17">
        <f t="array" ref="W5667">INDEX(shipping_prices!$C$1:$F6894,MATCH(I5667,shipping_prices!$A$1:$A6894,0),MATCH(M5667,shipping_prices!$C$1:$F$1,0))</f>
        <v>10.99</v>
      </c>
      <c r="X5667" s="15" t="str">
        <f t="shared" si="5"/>
        <v>Tracy ZicSan FranciscoCalifornia</v>
      </c>
      <c r="Y5667" s="15" t="str">
        <f t="shared" si="6"/>
        <v>Low</v>
      </c>
    </row>
    <row r="5668">
      <c r="A5668" s="1">
        <v>42998.0</v>
      </c>
      <c r="B5668" s="2" t="s">
        <v>6056</v>
      </c>
      <c r="C5668" s="2">
        <v>3.0</v>
      </c>
      <c r="D5668" s="2" t="s">
        <v>4402</v>
      </c>
      <c r="E5668" s="2" t="s">
        <v>27</v>
      </c>
      <c r="F5668" s="2" t="s">
        <v>4240</v>
      </c>
      <c r="G5668" s="2" t="s">
        <v>45</v>
      </c>
      <c r="H5668" s="2" t="s">
        <v>130</v>
      </c>
      <c r="I5668" s="2" t="s">
        <v>6057</v>
      </c>
      <c r="J5668" s="2" t="s">
        <v>814</v>
      </c>
      <c r="K5668" s="2" t="s">
        <v>43</v>
      </c>
      <c r="L5668" s="10">
        <v>43003.0</v>
      </c>
      <c r="M5668" s="2" t="s">
        <v>142</v>
      </c>
      <c r="N5668" s="11">
        <v>0.2</v>
      </c>
      <c r="O5668" s="12">
        <v>3.0</v>
      </c>
      <c r="P5668" s="13">
        <v>0.29</v>
      </c>
      <c r="Q5668" s="13">
        <v>12.0</v>
      </c>
      <c r="R5668" s="13">
        <f t="shared" si="1"/>
        <v>15</v>
      </c>
      <c r="S5668" s="14">
        <f t="shared" si="2"/>
        <v>5</v>
      </c>
      <c r="T5668" s="14">
        <f t="shared" si="3"/>
        <v>0.25</v>
      </c>
      <c r="U5668" s="15" t="str">
        <f>vlookup(F5668,'Sub categories'!$A:$C,3,False)</f>
        <v>Furnishings</v>
      </c>
      <c r="V5668" s="16">
        <f t="shared" si="4"/>
        <v>5</v>
      </c>
      <c r="W5668" s="17">
        <f t="array" ref="W5668">INDEX(shipping_prices!$C$1:$F6895,MATCH(I5668,shipping_prices!$A$1:$A6895,0),MATCH(M5668,shipping_prices!$C$1:$F$1,0))</f>
        <v>18.36</v>
      </c>
      <c r="X5668" s="15" t="str">
        <f t="shared" si="5"/>
        <v>Sean O'DonnellGreeleyColorado</v>
      </c>
      <c r="Y5668" s="15" t="str">
        <f t="shared" si="6"/>
        <v>Low</v>
      </c>
    </row>
    <row r="5669" hidden="1">
      <c r="A5669" s="1">
        <v>42998.0</v>
      </c>
      <c r="B5669" s="2" t="s">
        <v>6056</v>
      </c>
      <c r="C5669" s="2">
        <v>2.0</v>
      </c>
      <c r="D5669" s="2" t="s">
        <v>4402</v>
      </c>
      <c r="E5669" s="2" t="s">
        <v>27</v>
      </c>
      <c r="F5669" s="2" t="s">
        <v>589</v>
      </c>
      <c r="G5669" s="2" t="s">
        <v>39</v>
      </c>
      <c r="H5669" s="2" t="s">
        <v>589</v>
      </c>
      <c r="I5669" s="2" t="s">
        <v>6057</v>
      </c>
      <c r="J5669" s="2" t="s">
        <v>814</v>
      </c>
      <c r="K5669" s="2" t="s">
        <v>43</v>
      </c>
      <c r="L5669" s="10">
        <v>43003.0</v>
      </c>
      <c r="M5669" s="2" t="s">
        <v>142</v>
      </c>
      <c r="N5669" s="11">
        <v>0.2</v>
      </c>
      <c r="O5669" s="12">
        <v>7.0</v>
      </c>
      <c r="P5669" s="13">
        <v>0.38</v>
      </c>
      <c r="Q5669" s="13">
        <v>19.0</v>
      </c>
      <c r="R5669" s="13">
        <f t="shared" si="1"/>
        <v>23.75</v>
      </c>
      <c r="S5669" s="14">
        <f t="shared" si="2"/>
        <v>11.875</v>
      </c>
      <c r="T5669" s="14">
        <f t="shared" si="3"/>
        <v>0.3684210526</v>
      </c>
      <c r="U5669" s="15" t="str">
        <f>vlookup(F5669,'Sub categories'!$A:$C,3,False)</f>
        <v>Envelopes</v>
      </c>
      <c r="V5669" s="16">
        <f t="shared" si="4"/>
        <v>5</v>
      </c>
      <c r="W5669" s="17">
        <f t="array" ref="W5669">INDEX(shipping_prices!$C$1:$F6896,MATCH(I5669,shipping_prices!$A$1:$A6896,0),MATCH(M5669,shipping_prices!$C$1:$F$1,0))</f>
        <v>18.36</v>
      </c>
      <c r="X5669" s="15" t="str">
        <f t="shared" si="5"/>
        <v>Sean O'DonnellGreeleyColorado</v>
      </c>
      <c r="Y5669" s="15" t="str">
        <f t="shared" si="6"/>
        <v>Low</v>
      </c>
    </row>
    <row r="5670" hidden="1">
      <c r="A5670" s="1">
        <v>42998.0</v>
      </c>
      <c r="B5670" s="2" t="s">
        <v>6058</v>
      </c>
      <c r="C5670" s="2">
        <v>2.0</v>
      </c>
      <c r="D5670" s="2" t="s">
        <v>1911</v>
      </c>
      <c r="E5670" s="2" t="s">
        <v>27</v>
      </c>
      <c r="F5670" s="2" t="s">
        <v>3643</v>
      </c>
      <c r="G5670" s="2" t="s">
        <v>39</v>
      </c>
      <c r="H5670" s="2" t="s">
        <v>79</v>
      </c>
      <c r="I5670" s="2" t="s">
        <v>140</v>
      </c>
      <c r="J5670" s="2" t="s">
        <v>141</v>
      </c>
      <c r="K5670" s="2" t="s">
        <v>77</v>
      </c>
      <c r="L5670" s="10">
        <v>43007.0</v>
      </c>
      <c r="M5670" s="2" t="s">
        <v>34</v>
      </c>
      <c r="N5670" s="11">
        <v>0.8</v>
      </c>
      <c r="O5670" s="12">
        <v>-4.0</v>
      </c>
      <c r="P5670" s="13">
        <v>-1.7</v>
      </c>
      <c r="Q5670" s="13">
        <v>2.0</v>
      </c>
      <c r="R5670" s="13">
        <f t="shared" si="1"/>
        <v>10</v>
      </c>
      <c r="S5670" s="14">
        <f t="shared" si="2"/>
        <v>5</v>
      </c>
      <c r="T5670" s="14">
        <f t="shared" si="3"/>
        <v>-2</v>
      </c>
      <c r="U5670" s="15" t="str">
        <f>vlookup(F5670,'Sub categories'!$A:$C,3,False)</f>
        <v>Binders</v>
      </c>
      <c r="V5670" s="16">
        <f t="shared" si="4"/>
        <v>9</v>
      </c>
      <c r="W5670" s="17">
        <f t="array" ref="W5670">INDEX(shipping_prices!$C$1:$F6897,MATCH(I5670,shipping_prices!$A$1:$A6897,0),MATCH(M5670,shipping_prices!$C$1:$F$1,0))</f>
        <v>13.2</v>
      </c>
      <c r="X5670" s="15" t="str">
        <f t="shared" si="5"/>
        <v>Sonia CooleyChicagoIllinois</v>
      </c>
      <c r="Y5670" s="15" t="str">
        <f t="shared" si="6"/>
        <v>loss</v>
      </c>
    </row>
    <row r="5671">
      <c r="A5671" s="1">
        <v>42998.0</v>
      </c>
      <c r="B5671" s="2" t="s">
        <v>6059</v>
      </c>
      <c r="C5671" s="2">
        <v>3.0</v>
      </c>
      <c r="D5671" s="2" t="s">
        <v>5584</v>
      </c>
      <c r="E5671" s="2" t="s">
        <v>37</v>
      </c>
      <c r="F5671" s="2" t="s">
        <v>3863</v>
      </c>
      <c r="G5671" s="2" t="s">
        <v>45</v>
      </c>
      <c r="H5671" s="2" t="s">
        <v>1400</v>
      </c>
      <c r="I5671" s="2" t="s">
        <v>480</v>
      </c>
      <c r="J5671" s="2" t="s">
        <v>42</v>
      </c>
      <c r="K5671" s="2" t="s">
        <v>43</v>
      </c>
      <c r="L5671" s="10">
        <v>42999.0</v>
      </c>
      <c r="M5671" s="2" t="s">
        <v>34</v>
      </c>
      <c r="N5671" s="11">
        <v>0.2</v>
      </c>
      <c r="O5671" s="12">
        <v>-6.0</v>
      </c>
      <c r="P5671" s="13">
        <v>-0.04</v>
      </c>
      <c r="Q5671" s="13">
        <v>171.0</v>
      </c>
      <c r="R5671" s="13">
        <f t="shared" si="1"/>
        <v>213.75</v>
      </c>
      <c r="S5671" s="14">
        <f t="shared" si="2"/>
        <v>71.25</v>
      </c>
      <c r="T5671" s="14">
        <f t="shared" si="3"/>
        <v>-0.0350877193</v>
      </c>
      <c r="U5671" s="15" t="str">
        <f>vlookup(F5671,'Sub categories'!$A:$C,3,False)</f>
        <v>Tables</v>
      </c>
      <c r="V5671" s="16">
        <f t="shared" si="4"/>
        <v>1</v>
      </c>
      <c r="W5671" s="17">
        <f t="array" ref="W5671">INDEX(shipping_prices!$C$1:$F6898,MATCH(I5671,shipping_prices!$A$1:$A6898,0),MATCH(M5671,shipping_prices!$C$1:$F$1,0))</f>
        <v>11.14</v>
      </c>
      <c r="X5671" s="15" t="str">
        <f t="shared" si="5"/>
        <v>Aaron SmaylingPasadenaCalifornia</v>
      </c>
      <c r="Y5671" s="15" t="str">
        <f t="shared" si="6"/>
        <v>loss</v>
      </c>
    </row>
    <row r="5672" hidden="1">
      <c r="A5672" s="1">
        <v>43000.0</v>
      </c>
      <c r="B5672" s="2" t="s">
        <v>6060</v>
      </c>
      <c r="C5672" s="2">
        <v>4.0</v>
      </c>
      <c r="D5672" s="2" t="s">
        <v>1843</v>
      </c>
      <c r="E5672" s="2" t="s">
        <v>27</v>
      </c>
      <c r="F5672" s="2" t="s">
        <v>453</v>
      </c>
      <c r="G5672" s="2" t="s">
        <v>39</v>
      </c>
      <c r="H5672" s="2" t="s">
        <v>454</v>
      </c>
      <c r="I5672" s="2" t="s">
        <v>31</v>
      </c>
      <c r="J5672" s="2" t="s">
        <v>32</v>
      </c>
      <c r="K5672" s="2" t="s">
        <v>33</v>
      </c>
      <c r="L5672" s="10">
        <v>43012.0</v>
      </c>
      <c r="M5672" s="2" t="s">
        <v>34</v>
      </c>
      <c r="N5672" s="11">
        <v>0.2</v>
      </c>
      <c r="O5672" s="12">
        <v>8.0</v>
      </c>
      <c r="P5672" s="13">
        <v>0.34</v>
      </c>
      <c r="Q5672" s="13">
        <v>23.0</v>
      </c>
      <c r="R5672" s="13">
        <f t="shared" si="1"/>
        <v>28.75</v>
      </c>
      <c r="S5672" s="14">
        <f t="shared" si="2"/>
        <v>7.1875</v>
      </c>
      <c r="T5672" s="14">
        <f t="shared" si="3"/>
        <v>0.347826087</v>
      </c>
      <c r="U5672" s="15" t="str">
        <f>vlookup(F5672,'Sub categories'!$A:$C,3,False)</f>
        <v>Binders</v>
      </c>
      <c r="V5672" s="16">
        <f t="shared" si="4"/>
        <v>12</v>
      </c>
      <c r="W5672" s="17">
        <f t="array" ref="W5672">INDEX(shipping_prices!$C$1:$F6899,MATCH(I5672,shipping_prices!$A$1:$A6899,0),MATCH(M5672,shipping_prices!$C$1:$F$1,0))</f>
        <v>10.09</v>
      </c>
      <c r="X5672" s="15" t="str">
        <f t="shared" si="5"/>
        <v>Mike VittoriniNew York CityNew York</v>
      </c>
      <c r="Y5672" s="15" t="str">
        <f t="shared" si="6"/>
        <v>Low</v>
      </c>
    </row>
    <row r="5673" hidden="1">
      <c r="A5673" s="1">
        <v>43000.0</v>
      </c>
      <c r="B5673" s="2" t="s">
        <v>6060</v>
      </c>
      <c r="C5673" s="2">
        <v>2.0</v>
      </c>
      <c r="D5673" s="2" t="s">
        <v>1843</v>
      </c>
      <c r="E5673" s="2" t="s">
        <v>27</v>
      </c>
      <c r="F5673" s="2" t="s">
        <v>3775</v>
      </c>
      <c r="G5673" s="2" t="s">
        <v>29</v>
      </c>
      <c r="H5673" s="2" t="s">
        <v>220</v>
      </c>
      <c r="I5673" s="2" t="s">
        <v>31</v>
      </c>
      <c r="J5673" s="2" t="s">
        <v>32</v>
      </c>
      <c r="K5673" s="2" t="s">
        <v>33</v>
      </c>
      <c r="L5673" s="10">
        <v>43012.0</v>
      </c>
      <c r="M5673" s="2" t="s">
        <v>34</v>
      </c>
      <c r="N5673" s="11">
        <v>0.0</v>
      </c>
      <c r="O5673" s="12">
        <v>14.0</v>
      </c>
      <c r="P5673" s="13">
        <v>0.34</v>
      </c>
      <c r="Q5673" s="13">
        <v>40.0</v>
      </c>
      <c r="R5673" s="13">
        <f t="shared" si="1"/>
        <v>40</v>
      </c>
      <c r="S5673" s="14">
        <f t="shared" si="2"/>
        <v>20</v>
      </c>
      <c r="T5673" s="14">
        <f t="shared" si="3"/>
        <v>0.35</v>
      </c>
      <c r="U5673" s="15" t="str">
        <f>vlookup(F5673,'Sub categories'!$A:$C,3,False)</f>
        <v>Accessories</v>
      </c>
      <c r="V5673" s="16">
        <f t="shared" si="4"/>
        <v>12</v>
      </c>
      <c r="W5673" s="17">
        <f t="array" ref="W5673">INDEX(shipping_prices!$C$1:$F6900,MATCH(I5673,shipping_prices!$A$1:$A6900,0),MATCH(M5673,shipping_prices!$C$1:$F$1,0))</f>
        <v>10.09</v>
      </c>
      <c r="X5673" s="15" t="str">
        <f t="shared" si="5"/>
        <v>Mike VittoriniNew York CityNew York</v>
      </c>
      <c r="Y5673" s="15" t="str">
        <f t="shared" si="6"/>
        <v>Low</v>
      </c>
    </row>
    <row r="5674" hidden="1">
      <c r="A5674" s="1">
        <v>43000.0</v>
      </c>
      <c r="B5674" s="2" t="s">
        <v>6061</v>
      </c>
      <c r="C5674" s="2">
        <v>5.0</v>
      </c>
      <c r="D5674" s="2" t="s">
        <v>4166</v>
      </c>
      <c r="E5674" s="2" t="s">
        <v>37</v>
      </c>
      <c r="F5674" s="2" t="s">
        <v>4133</v>
      </c>
      <c r="G5674" s="2" t="s">
        <v>39</v>
      </c>
      <c r="H5674" s="2" t="s">
        <v>284</v>
      </c>
      <c r="I5674" s="2" t="s">
        <v>158</v>
      </c>
      <c r="J5674" s="2" t="s">
        <v>159</v>
      </c>
      <c r="K5674" s="2" t="s">
        <v>43</v>
      </c>
      <c r="L5674" s="10">
        <v>43012.0</v>
      </c>
      <c r="M5674" s="2" t="s">
        <v>34</v>
      </c>
      <c r="N5674" s="11">
        <v>0.2</v>
      </c>
      <c r="O5674" s="12">
        <v>5.0</v>
      </c>
      <c r="P5674" s="13">
        <v>0.34</v>
      </c>
      <c r="Q5674" s="13">
        <v>16.0</v>
      </c>
      <c r="R5674" s="13">
        <f t="shared" si="1"/>
        <v>20</v>
      </c>
      <c r="S5674" s="14">
        <f t="shared" si="2"/>
        <v>4</v>
      </c>
      <c r="T5674" s="14">
        <f t="shared" si="3"/>
        <v>0.3125</v>
      </c>
      <c r="U5674" s="15" t="str">
        <f>vlookup(F5674,'Sub categories'!$A:$C,3,False)</f>
        <v>Binders</v>
      </c>
      <c r="V5674" s="16">
        <f t="shared" si="4"/>
        <v>12</v>
      </c>
      <c r="W5674" s="17">
        <f t="array" ref="W5674">INDEX(shipping_prices!$C$1:$F6901,MATCH(I5674,shipping_prices!$A$1:$A6901,0),MATCH(M5674,shipping_prices!$C$1:$F$1,0))</f>
        <v>7</v>
      </c>
      <c r="X5674" s="15" t="str">
        <f t="shared" si="5"/>
        <v>Sally HughsbySeattleWashington</v>
      </c>
      <c r="Y5674" s="15" t="str">
        <f t="shared" si="6"/>
        <v>Low</v>
      </c>
    </row>
    <row r="5675">
      <c r="A5675" s="1">
        <v>43000.0</v>
      </c>
      <c r="B5675" s="2" t="s">
        <v>6061</v>
      </c>
      <c r="C5675" s="2">
        <v>12.0</v>
      </c>
      <c r="D5675" s="2" t="s">
        <v>4166</v>
      </c>
      <c r="E5675" s="2" t="s">
        <v>37</v>
      </c>
      <c r="F5675" s="2" t="s">
        <v>385</v>
      </c>
      <c r="G5675" s="2" t="s">
        <v>45</v>
      </c>
      <c r="H5675" s="2" t="s">
        <v>130</v>
      </c>
      <c r="I5675" s="2" t="s">
        <v>158</v>
      </c>
      <c r="J5675" s="2" t="s">
        <v>159</v>
      </c>
      <c r="K5675" s="2" t="s">
        <v>43</v>
      </c>
      <c r="L5675" s="10">
        <v>43012.0</v>
      </c>
      <c r="M5675" s="2" t="s">
        <v>34</v>
      </c>
      <c r="N5675" s="11">
        <v>0.0</v>
      </c>
      <c r="O5675" s="12">
        <v>31.0</v>
      </c>
      <c r="P5675" s="13">
        <v>0.44</v>
      </c>
      <c r="Q5675" s="13">
        <v>71.0</v>
      </c>
      <c r="R5675" s="13">
        <f t="shared" si="1"/>
        <v>71</v>
      </c>
      <c r="S5675" s="14">
        <f t="shared" si="2"/>
        <v>5.916666667</v>
      </c>
      <c r="T5675" s="14">
        <f t="shared" si="3"/>
        <v>0.4366197183</v>
      </c>
      <c r="U5675" s="15" t="str">
        <f>vlookup(F5675,'Sub categories'!$A:$C,3,False)</f>
        <v>Furnishings</v>
      </c>
      <c r="V5675" s="16">
        <f t="shared" si="4"/>
        <v>12</v>
      </c>
      <c r="W5675" s="17">
        <f t="array" ref="W5675">INDEX(shipping_prices!$C$1:$F6902,MATCH(I5675,shipping_prices!$A$1:$A6902,0),MATCH(M5675,shipping_prices!$C$1:$F$1,0))</f>
        <v>7</v>
      </c>
      <c r="X5675" s="15" t="str">
        <f t="shared" si="5"/>
        <v>Sally HughsbySeattleWashington</v>
      </c>
      <c r="Y5675" s="15" t="str">
        <f t="shared" si="6"/>
        <v>Low</v>
      </c>
    </row>
    <row r="5676" hidden="1">
      <c r="A5676" s="1">
        <v>43000.0</v>
      </c>
      <c r="B5676" s="2" t="s">
        <v>6061</v>
      </c>
      <c r="C5676" s="2">
        <v>4.0</v>
      </c>
      <c r="D5676" s="2" t="s">
        <v>4166</v>
      </c>
      <c r="E5676" s="2" t="s">
        <v>37</v>
      </c>
      <c r="F5676" s="2" t="s">
        <v>3213</v>
      </c>
      <c r="G5676" s="2" t="s">
        <v>39</v>
      </c>
      <c r="H5676" s="2" t="s">
        <v>534</v>
      </c>
      <c r="I5676" s="2" t="s">
        <v>158</v>
      </c>
      <c r="J5676" s="2" t="s">
        <v>159</v>
      </c>
      <c r="K5676" s="2" t="s">
        <v>43</v>
      </c>
      <c r="L5676" s="10">
        <v>43012.0</v>
      </c>
      <c r="M5676" s="2" t="s">
        <v>34</v>
      </c>
      <c r="N5676" s="11">
        <v>0.0</v>
      </c>
      <c r="O5676" s="12">
        <v>5.0</v>
      </c>
      <c r="P5676" s="13">
        <v>0.01</v>
      </c>
      <c r="Q5676" s="13">
        <v>541.0</v>
      </c>
      <c r="R5676" s="13">
        <f t="shared" si="1"/>
        <v>541</v>
      </c>
      <c r="S5676" s="14">
        <f t="shared" si="2"/>
        <v>135.25</v>
      </c>
      <c r="T5676" s="14">
        <f t="shared" si="3"/>
        <v>0.009242144177</v>
      </c>
      <c r="U5676" s="15" t="str">
        <f>vlookup(F5676,'Sub categories'!$A:$C,3,False)</f>
        <v>Storage</v>
      </c>
      <c r="V5676" s="16">
        <f t="shared" si="4"/>
        <v>12</v>
      </c>
      <c r="W5676" s="17">
        <f t="array" ref="W5676">INDEX(shipping_prices!$C$1:$F6903,MATCH(I5676,shipping_prices!$A$1:$A6903,0),MATCH(M5676,shipping_prices!$C$1:$F$1,0))</f>
        <v>7</v>
      </c>
      <c r="X5676" s="15" t="str">
        <f t="shared" si="5"/>
        <v>Sally HughsbySeattleWashington</v>
      </c>
      <c r="Y5676" s="15" t="str">
        <f t="shared" si="6"/>
        <v>Low</v>
      </c>
    </row>
    <row r="5677" hidden="1">
      <c r="A5677" s="1">
        <v>43000.0</v>
      </c>
      <c r="B5677" s="2" t="s">
        <v>6062</v>
      </c>
      <c r="C5677" s="2">
        <v>3.0</v>
      </c>
      <c r="D5677" s="2" t="s">
        <v>1595</v>
      </c>
      <c r="E5677" s="2" t="s">
        <v>27</v>
      </c>
      <c r="F5677" s="2" t="s">
        <v>2669</v>
      </c>
      <c r="G5677" s="2" t="s">
        <v>39</v>
      </c>
      <c r="H5677" s="2" t="s">
        <v>157</v>
      </c>
      <c r="I5677" s="2" t="s">
        <v>75</v>
      </c>
      <c r="J5677" s="2" t="s">
        <v>76</v>
      </c>
      <c r="K5677" s="2" t="s">
        <v>77</v>
      </c>
      <c r="L5677" s="10">
        <v>43008.0</v>
      </c>
      <c r="M5677" s="2" t="s">
        <v>34</v>
      </c>
      <c r="N5677" s="11">
        <v>0.2</v>
      </c>
      <c r="O5677" s="12">
        <v>3.0</v>
      </c>
      <c r="P5677" s="13">
        <v>0.24</v>
      </c>
      <c r="Q5677" s="13">
        <v>11.0</v>
      </c>
      <c r="R5677" s="13">
        <f t="shared" si="1"/>
        <v>13.75</v>
      </c>
      <c r="S5677" s="14">
        <f t="shared" si="2"/>
        <v>4.583333333</v>
      </c>
      <c r="T5677" s="14">
        <f t="shared" si="3"/>
        <v>0.2727272727</v>
      </c>
      <c r="U5677" s="15" t="str">
        <f>vlookup(F5677,'Sub categories'!$A:$C,3,False)</f>
        <v>Fasteners</v>
      </c>
      <c r="V5677" s="16">
        <f t="shared" si="4"/>
        <v>8</v>
      </c>
      <c r="W5677" s="17">
        <f t="array" ref="W5677">INDEX(shipping_prices!$C$1:$F6904,MATCH(I5677,shipping_prices!$A$1:$A6904,0),MATCH(M5677,shipping_prices!$C$1:$F$1,0))</f>
        <v>11.99</v>
      </c>
      <c r="X5677" s="15" t="str">
        <f t="shared" si="5"/>
        <v>Greg TranHoustonTexas</v>
      </c>
      <c r="Y5677" s="15" t="str">
        <f t="shared" si="6"/>
        <v>Low</v>
      </c>
    </row>
    <row r="5678" hidden="1">
      <c r="A5678" s="1">
        <v>43000.0</v>
      </c>
      <c r="B5678" s="2" t="s">
        <v>6063</v>
      </c>
      <c r="C5678" s="2">
        <v>1.0</v>
      </c>
      <c r="D5678" s="2" t="s">
        <v>411</v>
      </c>
      <c r="E5678" s="2" t="s">
        <v>27</v>
      </c>
      <c r="F5678" s="2" t="s">
        <v>1064</v>
      </c>
      <c r="G5678" s="2" t="s">
        <v>39</v>
      </c>
      <c r="H5678" s="2" t="s">
        <v>198</v>
      </c>
      <c r="I5678" s="2" t="s">
        <v>2493</v>
      </c>
      <c r="J5678" s="2" t="s">
        <v>1449</v>
      </c>
      <c r="K5678" s="2" t="s">
        <v>33</v>
      </c>
      <c r="L5678" s="10">
        <v>43001.0</v>
      </c>
      <c r="M5678" s="2" t="s">
        <v>34</v>
      </c>
      <c r="N5678" s="11">
        <v>0.0</v>
      </c>
      <c r="O5678" s="12">
        <v>4.0</v>
      </c>
      <c r="P5678" s="13">
        <v>0.45</v>
      </c>
      <c r="Q5678" s="13">
        <v>8.0</v>
      </c>
      <c r="R5678" s="13">
        <f t="shared" si="1"/>
        <v>8</v>
      </c>
      <c r="S5678" s="14">
        <f t="shared" si="2"/>
        <v>8</v>
      </c>
      <c r="T5678" s="14">
        <f t="shared" si="3"/>
        <v>0.5</v>
      </c>
      <c r="U5678" s="15" t="str">
        <f>vlookup(F5678,'Sub categories'!$A:$C,3,False)</f>
        <v>Paper</v>
      </c>
      <c r="V5678" s="16">
        <f t="shared" si="4"/>
        <v>1</v>
      </c>
      <c r="W5678" s="17">
        <f t="array" ref="W5678">INDEX(shipping_prices!$C$1:$F6905,MATCH(I5678,shipping_prices!$A$1:$A6905,0),MATCH(M5678,shipping_prices!$C$1:$F$1,0))</f>
        <v>12.25</v>
      </c>
      <c r="X5678" s="15" t="str">
        <f t="shared" si="5"/>
        <v>Duane BenoitMiddletownConnecticut</v>
      </c>
      <c r="Y5678" s="15" t="str">
        <f t="shared" si="6"/>
        <v>Low</v>
      </c>
    </row>
    <row r="5679" hidden="1">
      <c r="A5679" s="1">
        <v>43000.0</v>
      </c>
      <c r="B5679" s="2" t="s">
        <v>6063</v>
      </c>
      <c r="C5679" s="2">
        <v>2.0</v>
      </c>
      <c r="D5679" s="2" t="s">
        <v>411</v>
      </c>
      <c r="E5679" s="2" t="s">
        <v>27</v>
      </c>
      <c r="F5679" s="2" t="s">
        <v>1833</v>
      </c>
      <c r="G5679" s="2" t="s">
        <v>39</v>
      </c>
      <c r="H5679" s="2" t="s">
        <v>58</v>
      </c>
      <c r="I5679" s="2" t="s">
        <v>2493</v>
      </c>
      <c r="J5679" s="2" t="s">
        <v>1449</v>
      </c>
      <c r="K5679" s="2" t="s">
        <v>33</v>
      </c>
      <c r="L5679" s="10">
        <v>43001.0</v>
      </c>
      <c r="M5679" s="2" t="s">
        <v>34</v>
      </c>
      <c r="N5679" s="11">
        <v>0.0</v>
      </c>
      <c r="O5679" s="12">
        <v>5.0</v>
      </c>
      <c r="P5679" s="13">
        <v>0.48</v>
      </c>
      <c r="Q5679" s="13">
        <v>10.0</v>
      </c>
      <c r="R5679" s="13">
        <f t="shared" si="1"/>
        <v>10</v>
      </c>
      <c r="S5679" s="14">
        <f t="shared" si="2"/>
        <v>5</v>
      </c>
      <c r="T5679" s="14">
        <f t="shared" si="3"/>
        <v>0.5</v>
      </c>
      <c r="U5679" s="15" t="str">
        <f>vlookup(F5679,'Sub categories'!$A:$C,3,False)</f>
        <v>Binders</v>
      </c>
      <c r="V5679" s="16">
        <f t="shared" si="4"/>
        <v>1</v>
      </c>
      <c r="W5679" s="17">
        <f t="array" ref="W5679">INDEX(shipping_prices!$C$1:$F6906,MATCH(I5679,shipping_prices!$A$1:$A6906,0),MATCH(M5679,shipping_prices!$C$1:$F$1,0))</f>
        <v>12.25</v>
      </c>
      <c r="X5679" s="15" t="str">
        <f t="shared" si="5"/>
        <v>Duane BenoitMiddletownConnecticut</v>
      </c>
      <c r="Y5679" s="15" t="str">
        <f t="shared" si="6"/>
        <v>Low</v>
      </c>
    </row>
    <row r="5680" hidden="1">
      <c r="A5680" s="1">
        <v>43000.0</v>
      </c>
      <c r="B5680" s="2" t="s">
        <v>6064</v>
      </c>
      <c r="C5680" s="2">
        <v>3.0</v>
      </c>
      <c r="D5680" s="2" t="s">
        <v>1852</v>
      </c>
      <c r="E5680" s="2" t="s">
        <v>27</v>
      </c>
      <c r="F5680" s="2" t="s">
        <v>5580</v>
      </c>
      <c r="G5680" s="2" t="s">
        <v>39</v>
      </c>
      <c r="H5680" s="2" t="s">
        <v>216</v>
      </c>
      <c r="I5680" s="2" t="s">
        <v>169</v>
      </c>
      <c r="J5680" s="2" t="s">
        <v>42</v>
      </c>
      <c r="K5680" s="2" t="s">
        <v>43</v>
      </c>
      <c r="L5680" s="10">
        <v>43009.0</v>
      </c>
      <c r="M5680" s="2" t="s">
        <v>142</v>
      </c>
      <c r="N5680" s="11">
        <v>0.0</v>
      </c>
      <c r="O5680" s="12">
        <v>2.0</v>
      </c>
      <c r="P5680" s="13">
        <v>0.27</v>
      </c>
      <c r="Q5680" s="13">
        <v>7.0</v>
      </c>
      <c r="R5680" s="13">
        <f t="shared" si="1"/>
        <v>7</v>
      </c>
      <c r="S5680" s="14">
        <f t="shared" si="2"/>
        <v>2.333333333</v>
      </c>
      <c r="T5680" s="14">
        <f t="shared" si="3"/>
        <v>0.2857142857</v>
      </c>
      <c r="U5680" s="15" t="str">
        <f>vlookup(F5680,'Sub categories'!$A:$C,3,False)</f>
        <v>Art</v>
      </c>
      <c r="V5680" s="16">
        <f t="shared" si="4"/>
        <v>9</v>
      </c>
      <c r="W5680" s="17">
        <f t="array" ref="W5680">INDEX(shipping_prices!$C$1:$F6907,MATCH(I5680,shipping_prices!$A$1:$A6907,0),MATCH(M5680,shipping_prices!$C$1:$F$1,0))</f>
        <v>18.39</v>
      </c>
      <c r="X5680" s="15" t="str">
        <f t="shared" si="5"/>
        <v>Emily PhanLos AngelesCalifornia</v>
      </c>
      <c r="Y5680" s="15" t="str">
        <f t="shared" si="6"/>
        <v>Low</v>
      </c>
    </row>
    <row r="5681" hidden="1">
      <c r="A5681" s="1">
        <v>43000.0</v>
      </c>
      <c r="B5681" s="2" t="s">
        <v>6064</v>
      </c>
      <c r="C5681" s="2">
        <v>2.0</v>
      </c>
      <c r="D5681" s="2" t="s">
        <v>1852</v>
      </c>
      <c r="E5681" s="2" t="s">
        <v>27</v>
      </c>
      <c r="F5681" s="2" t="s">
        <v>2992</v>
      </c>
      <c r="G5681" s="2" t="s">
        <v>39</v>
      </c>
      <c r="H5681" s="2" t="s">
        <v>51</v>
      </c>
      <c r="I5681" s="2" t="s">
        <v>169</v>
      </c>
      <c r="J5681" s="2" t="s">
        <v>42</v>
      </c>
      <c r="K5681" s="2" t="s">
        <v>43</v>
      </c>
      <c r="L5681" s="10">
        <v>43009.0</v>
      </c>
      <c r="M5681" s="2" t="s">
        <v>142</v>
      </c>
      <c r="N5681" s="11">
        <v>0.0</v>
      </c>
      <c r="O5681" s="12">
        <v>6.0</v>
      </c>
      <c r="P5681" s="13">
        <v>0.48</v>
      </c>
      <c r="Q5681" s="13">
        <v>13.0</v>
      </c>
      <c r="R5681" s="13">
        <f t="shared" si="1"/>
        <v>13</v>
      </c>
      <c r="S5681" s="14">
        <f t="shared" si="2"/>
        <v>6.5</v>
      </c>
      <c r="T5681" s="14">
        <f t="shared" si="3"/>
        <v>0.4615384615</v>
      </c>
      <c r="U5681" s="15" t="str">
        <f>vlookup(F5681,'Sub categories'!$A:$C,3,False)</f>
        <v>Paper</v>
      </c>
      <c r="V5681" s="16">
        <f t="shared" si="4"/>
        <v>9</v>
      </c>
      <c r="W5681" s="17">
        <f t="array" ref="W5681">INDEX(shipping_prices!$C$1:$F6908,MATCH(I5681,shipping_prices!$A$1:$A6908,0),MATCH(M5681,shipping_prices!$C$1:$F$1,0))</f>
        <v>18.39</v>
      </c>
      <c r="X5681" s="15" t="str">
        <f t="shared" si="5"/>
        <v>Emily PhanLos AngelesCalifornia</v>
      </c>
      <c r="Y5681" s="15" t="str">
        <f t="shared" si="6"/>
        <v>Low</v>
      </c>
    </row>
    <row r="5682" hidden="1">
      <c r="A5682" s="1">
        <v>43000.0</v>
      </c>
      <c r="B5682" s="2" t="s">
        <v>6064</v>
      </c>
      <c r="C5682" s="2">
        <v>5.0</v>
      </c>
      <c r="D5682" s="2" t="s">
        <v>1852</v>
      </c>
      <c r="E5682" s="2" t="s">
        <v>27</v>
      </c>
      <c r="F5682" s="2" t="s">
        <v>1685</v>
      </c>
      <c r="G5682" s="2" t="s">
        <v>39</v>
      </c>
      <c r="H5682" s="2" t="s">
        <v>51</v>
      </c>
      <c r="I5682" s="2" t="s">
        <v>169</v>
      </c>
      <c r="J5682" s="2" t="s">
        <v>42</v>
      </c>
      <c r="K5682" s="2" t="s">
        <v>43</v>
      </c>
      <c r="L5682" s="10">
        <v>43009.0</v>
      </c>
      <c r="M5682" s="2" t="s">
        <v>142</v>
      </c>
      <c r="N5682" s="11">
        <v>0.0</v>
      </c>
      <c r="O5682" s="12">
        <v>16.0</v>
      </c>
      <c r="P5682" s="13">
        <v>0.48</v>
      </c>
      <c r="Q5682" s="13">
        <v>32.0</v>
      </c>
      <c r="R5682" s="13">
        <f t="shared" si="1"/>
        <v>32</v>
      </c>
      <c r="S5682" s="14">
        <f t="shared" si="2"/>
        <v>6.4</v>
      </c>
      <c r="T5682" s="14">
        <f t="shared" si="3"/>
        <v>0.5</v>
      </c>
      <c r="U5682" s="15" t="str">
        <f>vlookup(F5682,'Sub categories'!$A:$C,3,False)</f>
        <v>Paper</v>
      </c>
      <c r="V5682" s="16">
        <f t="shared" si="4"/>
        <v>9</v>
      </c>
      <c r="W5682" s="17">
        <f t="array" ref="W5682">INDEX(shipping_prices!$C$1:$F6909,MATCH(I5682,shipping_prices!$A$1:$A6909,0),MATCH(M5682,shipping_prices!$C$1:$F$1,0))</f>
        <v>18.39</v>
      </c>
      <c r="X5682" s="15" t="str">
        <f t="shared" si="5"/>
        <v>Emily PhanLos AngelesCalifornia</v>
      </c>
      <c r="Y5682" s="15" t="str">
        <f t="shared" si="6"/>
        <v>Low</v>
      </c>
    </row>
    <row r="5683" hidden="1">
      <c r="A5683" s="1">
        <v>43000.0</v>
      </c>
      <c r="B5683" s="2" t="s">
        <v>6065</v>
      </c>
      <c r="C5683" s="2">
        <v>2.0</v>
      </c>
      <c r="D5683" s="2" t="s">
        <v>1500</v>
      </c>
      <c r="E5683" s="2" t="s">
        <v>37</v>
      </c>
      <c r="F5683" s="2" t="s">
        <v>6066</v>
      </c>
      <c r="G5683" s="2" t="s">
        <v>39</v>
      </c>
      <c r="H5683" s="2" t="s">
        <v>70</v>
      </c>
      <c r="I5683" s="2" t="s">
        <v>5502</v>
      </c>
      <c r="J5683" s="2" t="s">
        <v>609</v>
      </c>
      <c r="K5683" s="2" t="s">
        <v>77</v>
      </c>
      <c r="L5683" s="10">
        <v>43005.0</v>
      </c>
      <c r="M5683" s="2" t="s">
        <v>34</v>
      </c>
      <c r="N5683" s="11">
        <v>0.0</v>
      </c>
      <c r="O5683" s="12">
        <v>6.0</v>
      </c>
      <c r="P5683" s="13">
        <v>0.46</v>
      </c>
      <c r="Q5683" s="13">
        <v>14.0</v>
      </c>
      <c r="R5683" s="13">
        <f t="shared" si="1"/>
        <v>14</v>
      </c>
      <c r="S5683" s="14">
        <f t="shared" si="2"/>
        <v>7</v>
      </c>
      <c r="T5683" s="14">
        <f t="shared" si="3"/>
        <v>0.4285714286</v>
      </c>
      <c r="U5683" s="15" t="str">
        <f>vlookup(F5683,'Sub categories'!$A:$C,3,False)</f>
        <v>Paper</v>
      </c>
      <c r="V5683" s="16">
        <f t="shared" si="4"/>
        <v>5</v>
      </c>
      <c r="W5683" s="17">
        <f t="array" ref="W5683">INDEX(shipping_prices!$C$1:$F6910,MATCH(I5683,shipping_prices!$A$1:$A6910,0),MATCH(M5683,shipping_prices!$C$1:$F$1,0))</f>
        <v>9.59</v>
      </c>
      <c r="X5683" s="15" t="str">
        <f t="shared" si="5"/>
        <v>Rick ReedOverland ParkKansas</v>
      </c>
      <c r="Y5683" s="15" t="str">
        <f t="shared" si="6"/>
        <v>Low</v>
      </c>
    </row>
    <row r="5684" hidden="1">
      <c r="A5684" s="1">
        <v>43000.0</v>
      </c>
      <c r="B5684" s="2" t="s">
        <v>6065</v>
      </c>
      <c r="C5684" s="2">
        <v>2.0</v>
      </c>
      <c r="D5684" s="2" t="s">
        <v>1500</v>
      </c>
      <c r="E5684" s="2" t="s">
        <v>37</v>
      </c>
      <c r="F5684" s="2" t="s">
        <v>546</v>
      </c>
      <c r="G5684" s="2" t="s">
        <v>39</v>
      </c>
      <c r="H5684" s="2" t="s">
        <v>547</v>
      </c>
      <c r="I5684" s="2" t="s">
        <v>5502</v>
      </c>
      <c r="J5684" s="2" t="s">
        <v>609</v>
      </c>
      <c r="K5684" s="2" t="s">
        <v>77</v>
      </c>
      <c r="L5684" s="10">
        <v>43005.0</v>
      </c>
      <c r="M5684" s="2" t="s">
        <v>34</v>
      </c>
      <c r="N5684" s="11">
        <v>0.0</v>
      </c>
      <c r="O5684" s="12">
        <v>94.0</v>
      </c>
      <c r="P5684" s="13">
        <v>0.26</v>
      </c>
      <c r="Q5684" s="13">
        <v>360.0</v>
      </c>
      <c r="R5684" s="13">
        <f t="shared" si="1"/>
        <v>360</v>
      </c>
      <c r="S5684" s="14">
        <f t="shared" si="2"/>
        <v>180</v>
      </c>
      <c r="T5684" s="14">
        <f t="shared" si="3"/>
        <v>0.2611111111</v>
      </c>
      <c r="U5684" s="15" t="str">
        <f>vlookup(F5684,'Sub categories'!$A:$C,3,False)</f>
        <v>Storage</v>
      </c>
      <c r="V5684" s="16">
        <f t="shared" si="4"/>
        <v>5</v>
      </c>
      <c r="W5684" s="17">
        <f t="array" ref="W5684">INDEX(shipping_prices!$C$1:$F6911,MATCH(I5684,shipping_prices!$A$1:$A6911,0),MATCH(M5684,shipping_prices!$C$1:$F$1,0))</f>
        <v>9.59</v>
      </c>
      <c r="X5684" s="15" t="str">
        <f t="shared" si="5"/>
        <v>Rick ReedOverland ParkKansas</v>
      </c>
      <c r="Y5684" s="15" t="str">
        <f t="shared" si="6"/>
        <v>High</v>
      </c>
    </row>
    <row r="5685" hidden="1">
      <c r="A5685" s="1">
        <v>43000.0</v>
      </c>
      <c r="B5685" s="2" t="s">
        <v>6067</v>
      </c>
      <c r="C5685" s="2">
        <v>3.0</v>
      </c>
      <c r="D5685" s="2" t="s">
        <v>2782</v>
      </c>
      <c r="E5685" s="2" t="s">
        <v>37</v>
      </c>
      <c r="F5685" s="2" t="s">
        <v>3211</v>
      </c>
      <c r="G5685" s="2" t="s">
        <v>39</v>
      </c>
      <c r="H5685" s="2" t="s">
        <v>51</v>
      </c>
      <c r="I5685" s="2" t="s">
        <v>31</v>
      </c>
      <c r="J5685" s="2" t="s">
        <v>32</v>
      </c>
      <c r="K5685" s="2" t="s">
        <v>33</v>
      </c>
      <c r="L5685" s="10">
        <v>43003.0</v>
      </c>
      <c r="M5685" s="2" t="s">
        <v>34</v>
      </c>
      <c r="N5685" s="11">
        <v>0.0</v>
      </c>
      <c r="O5685" s="12">
        <v>17.0</v>
      </c>
      <c r="P5685" s="13">
        <v>0.49</v>
      </c>
      <c r="Q5685" s="13">
        <v>34.0</v>
      </c>
      <c r="R5685" s="13">
        <f t="shared" si="1"/>
        <v>34</v>
      </c>
      <c r="S5685" s="14">
        <f t="shared" si="2"/>
        <v>11.33333333</v>
      </c>
      <c r="T5685" s="14">
        <f t="shared" si="3"/>
        <v>0.5</v>
      </c>
      <c r="U5685" s="15" t="str">
        <f>vlookup(F5685,'Sub categories'!$A:$C,3,False)</f>
        <v>Paper</v>
      </c>
      <c r="V5685" s="16">
        <f t="shared" si="4"/>
        <v>3</v>
      </c>
      <c r="W5685" s="17">
        <f t="array" ref="W5685">INDEX(shipping_prices!$C$1:$F6912,MATCH(I5685,shipping_prices!$A$1:$A6912,0),MATCH(M5685,shipping_prices!$C$1:$F$1,0))</f>
        <v>10.09</v>
      </c>
      <c r="X5685" s="15" t="str">
        <f t="shared" si="5"/>
        <v>David KendrickNew York CityNew York</v>
      </c>
      <c r="Y5685" s="15" t="str">
        <f t="shared" si="6"/>
        <v>Low</v>
      </c>
    </row>
    <row r="5686" hidden="1">
      <c r="A5686" s="1">
        <v>43001.0</v>
      </c>
      <c r="B5686" s="2" t="s">
        <v>6067</v>
      </c>
      <c r="C5686" s="2">
        <v>3.0</v>
      </c>
      <c r="D5686" s="2" t="s">
        <v>2782</v>
      </c>
      <c r="E5686" s="2" t="s">
        <v>37</v>
      </c>
      <c r="F5686" s="2" t="s">
        <v>2872</v>
      </c>
      <c r="G5686" s="2" t="s">
        <v>39</v>
      </c>
      <c r="H5686" s="2" t="s">
        <v>182</v>
      </c>
      <c r="I5686" s="2" t="s">
        <v>31</v>
      </c>
      <c r="J5686" s="2" t="s">
        <v>32</v>
      </c>
      <c r="K5686" s="2" t="s">
        <v>33</v>
      </c>
      <c r="L5686" s="10">
        <v>43003.0</v>
      </c>
      <c r="M5686" s="2" t="s">
        <v>34</v>
      </c>
      <c r="N5686" s="11">
        <v>0.2</v>
      </c>
      <c r="O5686" s="12">
        <v>18.0</v>
      </c>
      <c r="P5686" s="13">
        <v>0.35</v>
      </c>
      <c r="Q5686" s="13">
        <v>50.0</v>
      </c>
      <c r="R5686" s="13">
        <f t="shared" si="1"/>
        <v>62.5</v>
      </c>
      <c r="S5686" s="14">
        <f t="shared" si="2"/>
        <v>20.83333333</v>
      </c>
      <c r="T5686" s="14">
        <f t="shared" si="3"/>
        <v>0.36</v>
      </c>
      <c r="U5686" s="15" t="str">
        <f>vlookup(F5686,'Sub categories'!$A:$C,3,False)</f>
        <v>Binders</v>
      </c>
      <c r="V5686" s="16">
        <f t="shared" si="4"/>
        <v>2</v>
      </c>
      <c r="W5686" s="17">
        <f t="array" ref="W5686">INDEX(shipping_prices!$C$1:$F6913,MATCH(I5686,shipping_prices!$A$1:$A6913,0),MATCH(M5686,shipping_prices!$C$1:$F$1,0))</f>
        <v>10.09</v>
      </c>
      <c r="X5686" s="15" t="str">
        <f t="shared" si="5"/>
        <v>David KendrickNew York CityNew York</v>
      </c>
      <c r="Y5686" s="15" t="str">
        <f t="shared" si="6"/>
        <v>Low</v>
      </c>
    </row>
    <row r="5687" hidden="1">
      <c r="A5687" s="1">
        <v>43001.0</v>
      </c>
      <c r="B5687" s="2" t="s">
        <v>6067</v>
      </c>
      <c r="C5687" s="2">
        <v>5.0</v>
      </c>
      <c r="D5687" s="2" t="s">
        <v>2782</v>
      </c>
      <c r="E5687" s="2" t="s">
        <v>37</v>
      </c>
      <c r="F5687" s="2" t="s">
        <v>4034</v>
      </c>
      <c r="G5687" s="2" t="s">
        <v>39</v>
      </c>
      <c r="H5687" s="2" t="s">
        <v>51</v>
      </c>
      <c r="I5687" s="2" t="s">
        <v>31</v>
      </c>
      <c r="J5687" s="2" t="s">
        <v>32</v>
      </c>
      <c r="K5687" s="2" t="s">
        <v>33</v>
      </c>
      <c r="L5687" s="10">
        <v>43003.0</v>
      </c>
      <c r="M5687" s="2" t="s">
        <v>34</v>
      </c>
      <c r="N5687" s="11">
        <v>0.0</v>
      </c>
      <c r="O5687" s="12">
        <v>137.0</v>
      </c>
      <c r="P5687" s="13">
        <v>0.49</v>
      </c>
      <c r="Q5687" s="13">
        <v>280.0</v>
      </c>
      <c r="R5687" s="13">
        <f t="shared" si="1"/>
        <v>280</v>
      </c>
      <c r="S5687" s="14">
        <f t="shared" si="2"/>
        <v>56</v>
      </c>
      <c r="T5687" s="14">
        <f t="shared" si="3"/>
        <v>0.4892857143</v>
      </c>
      <c r="U5687" s="15" t="str">
        <f>vlookup(F5687,'Sub categories'!$A:$C,3,False)</f>
        <v>Paper</v>
      </c>
      <c r="V5687" s="16">
        <f t="shared" si="4"/>
        <v>2</v>
      </c>
      <c r="W5687" s="17">
        <f t="array" ref="W5687">INDEX(shipping_prices!$C$1:$F6914,MATCH(I5687,shipping_prices!$A$1:$A6914,0),MATCH(M5687,shipping_prices!$C$1:$F$1,0))</f>
        <v>10.09</v>
      </c>
      <c r="X5687" s="15" t="str">
        <f t="shared" si="5"/>
        <v>David KendrickNew York CityNew York</v>
      </c>
      <c r="Y5687" s="15" t="str">
        <f t="shared" si="6"/>
        <v>High</v>
      </c>
    </row>
    <row r="5688" hidden="1">
      <c r="A5688" s="1">
        <v>43001.0</v>
      </c>
      <c r="B5688" s="2" t="s">
        <v>6068</v>
      </c>
      <c r="C5688" s="2">
        <v>2.0</v>
      </c>
      <c r="D5688" s="2" t="s">
        <v>5049</v>
      </c>
      <c r="E5688" s="2" t="s">
        <v>27</v>
      </c>
      <c r="F5688" s="2" t="s">
        <v>6069</v>
      </c>
      <c r="G5688" s="2" t="s">
        <v>39</v>
      </c>
      <c r="H5688" s="2" t="s">
        <v>79</v>
      </c>
      <c r="I5688" s="2" t="s">
        <v>52</v>
      </c>
      <c r="J5688" s="2" t="s">
        <v>53</v>
      </c>
      <c r="K5688" s="2" t="s">
        <v>54</v>
      </c>
      <c r="L5688" s="10">
        <v>43010.0</v>
      </c>
      <c r="M5688" s="2" t="s">
        <v>34</v>
      </c>
      <c r="N5688" s="11">
        <v>0.2</v>
      </c>
      <c r="O5688" s="12">
        <v>0.0</v>
      </c>
      <c r="P5688" s="13">
        <v>0.13</v>
      </c>
      <c r="Q5688" s="13">
        <v>3.0</v>
      </c>
      <c r="R5688" s="13">
        <f t="shared" si="1"/>
        <v>3.75</v>
      </c>
      <c r="S5688" s="14">
        <f t="shared" si="2"/>
        <v>1.875</v>
      </c>
      <c r="T5688" s="14">
        <f t="shared" si="3"/>
        <v>0</v>
      </c>
      <c r="U5688" s="15" t="str">
        <f>vlookup(F5688,'Sub categories'!$A:$C,3,False)</f>
        <v>Supplies</v>
      </c>
      <c r="V5688" s="16">
        <f t="shared" si="4"/>
        <v>9</v>
      </c>
      <c r="W5688" s="17">
        <f t="array" ref="W5688">INDEX(shipping_prices!$C$1:$F6915,MATCH(I5688,shipping_prices!$A$1:$A6915,0),MATCH(M5688,shipping_prices!$C$1:$F$1,0))</f>
        <v>14.61</v>
      </c>
      <c r="X5688" s="15" t="str">
        <f t="shared" si="5"/>
        <v>Caroline JumperJacksonvilleFlorida</v>
      </c>
      <c r="Y5688" s="15" t="str">
        <f t="shared" si="6"/>
        <v>loss</v>
      </c>
    </row>
    <row r="5689">
      <c r="A5689" s="1">
        <v>43001.0</v>
      </c>
      <c r="B5689" s="2" t="s">
        <v>6068</v>
      </c>
      <c r="C5689" s="2">
        <v>4.0</v>
      </c>
      <c r="D5689" s="2" t="s">
        <v>5049</v>
      </c>
      <c r="E5689" s="2" t="s">
        <v>27</v>
      </c>
      <c r="F5689" s="2" t="s">
        <v>1928</v>
      </c>
      <c r="G5689" s="2" t="s">
        <v>45</v>
      </c>
      <c r="H5689" s="2" t="s">
        <v>833</v>
      </c>
      <c r="I5689" s="2" t="s">
        <v>52</v>
      </c>
      <c r="J5689" s="2" t="s">
        <v>53</v>
      </c>
      <c r="K5689" s="2" t="s">
        <v>54</v>
      </c>
      <c r="L5689" s="10">
        <v>43010.0</v>
      </c>
      <c r="M5689" s="2" t="s">
        <v>34</v>
      </c>
      <c r="N5689" s="11">
        <v>0.45</v>
      </c>
      <c r="O5689" s="12">
        <v>-458.0</v>
      </c>
      <c r="P5689" s="13">
        <v>-0.49</v>
      </c>
      <c r="Q5689" s="13">
        <v>933.0</v>
      </c>
      <c r="R5689" s="13">
        <f t="shared" si="1"/>
        <v>1696.363636</v>
      </c>
      <c r="S5689" s="14">
        <f t="shared" si="2"/>
        <v>424.0909091</v>
      </c>
      <c r="T5689" s="14">
        <f t="shared" si="3"/>
        <v>-0.4908896034</v>
      </c>
      <c r="U5689" s="15" t="str">
        <f>vlookup(F5689,'Sub categories'!$A:$C,3,False)</f>
        <v>Tables</v>
      </c>
      <c r="V5689" s="16">
        <f t="shared" si="4"/>
        <v>9</v>
      </c>
      <c r="W5689" s="17">
        <f t="array" ref="W5689">INDEX(shipping_prices!$C$1:$F6916,MATCH(I5689,shipping_prices!$A$1:$A6916,0),MATCH(M5689,shipping_prices!$C$1:$F$1,0))</f>
        <v>14.61</v>
      </c>
      <c r="X5689" s="15" t="str">
        <f t="shared" si="5"/>
        <v>Caroline JumperJacksonvilleFlorida</v>
      </c>
      <c r="Y5689" s="15" t="str">
        <f t="shared" si="6"/>
        <v>loss</v>
      </c>
    </row>
    <row r="5690">
      <c r="A5690" s="1">
        <v>43001.0</v>
      </c>
      <c r="B5690" s="2" t="s">
        <v>6068</v>
      </c>
      <c r="C5690" s="2">
        <v>5.0</v>
      </c>
      <c r="D5690" s="2" t="s">
        <v>5049</v>
      </c>
      <c r="E5690" s="2" t="s">
        <v>27</v>
      </c>
      <c r="F5690" s="2" t="s">
        <v>1059</v>
      </c>
      <c r="G5690" s="2" t="s">
        <v>45</v>
      </c>
      <c r="H5690" s="2" t="s">
        <v>46</v>
      </c>
      <c r="I5690" s="2" t="s">
        <v>52</v>
      </c>
      <c r="J5690" s="2" t="s">
        <v>53</v>
      </c>
      <c r="K5690" s="2" t="s">
        <v>54</v>
      </c>
      <c r="L5690" s="10">
        <v>43010.0</v>
      </c>
      <c r="M5690" s="2" t="s">
        <v>34</v>
      </c>
      <c r="N5690" s="11">
        <v>0.2</v>
      </c>
      <c r="O5690" s="12">
        <v>0.0</v>
      </c>
      <c r="P5690" s="13">
        <v>0.0</v>
      </c>
      <c r="Q5690" s="13">
        <v>2804.0</v>
      </c>
      <c r="R5690" s="13">
        <f t="shared" si="1"/>
        <v>3505</v>
      </c>
      <c r="S5690" s="14">
        <f t="shared" si="2"/>
        <v>701</v>
      </c>
      <c r="T5690" s="14">
        <f t="shared" si="3"/>
        <v>0</v>
      </c>
      <c r="U5690" s="15" t="str">
        <f>vlookup(F5690,'Sub categories'!$A:$C,3,False)</f>
        <v>Chairs</v>
      </c>
      <c r="V5690" s="16">
        <f t="shared" si="4"/>
        <v>9</v>
      </c>
      <c r="W5690" s="17">
        <f t="array" ref="W5690">INDEX(shipping_prices!$C$1:$F6917,MATCH(I5690,shipping_prices!$A$1:$A6917,0),MATCH(M5690,shipping_prices!$C$1:$F$1,0))</f>
        <v>14.61</v>
      </c>
      <c r="X5690" s="15" t="str">
        <f t="shared" si="5"/>
        <v>Caroline JumperJacksonvilleFlorida</v>
      </c>
      <c r="Y5690" s="15" t="str">
        <f t="shared" si="6"/>
        <v>loss</v>
      </c>
    </row>
    <row r="5691" hidden="1">
      <c r="A5691" s="1">
        <v>43001.0</v>
      </c>
      <c r="B5691" s="2" t="s">
        <v>6070</v>
      </c>
      <c r="C5691" s="2">
        <v>2.0</v>
      </c>
      <c r="D5691" s="2" t="s">
        <v>1058</v>
      </c>
      <c r="E5691" s="2" t="s">
        <v>27</v>
      </c>
      <c r="F5691" s="2" t="s">
        <v>212</v>
      </c>
      <c r="G5691" s="2" t="s">
        <v>39</v>
      </c>
      <c r="H5691" s="2" t="s">
        <v>193</v>
      </c>
      <c r="I5691" s="2" t="s">
        <v>6071</v>
      </c>
      <c r="J5691" s="2" t="s">
        <v>814</v>
      </c>
      <c r="K5691" s="2" t="s">
        <v>43</v>
      </c>
      <c r="L5691" s="10">
        <v>43009.0</v>
      </c>
      <c r="M5691" s="2" t="s">
        <v>90</v>
      </c>
      <c r="N5691" s="11">
        <v>0.2</v>
      </c>
      <c r="O5691" s="12">
        <v>4.0</v>
      </c>
      <c r="P5691" s="13">
        <v>0.34</v>
      </c>
      <c r="Q5691" s="13">
        <v>12.0</v>
      </c>
      <c r="R5691" s="13">
        <f t="shared" si="1"/>
        <v>15</v>
      </c>
      <c r="S5691" s="14">
        <f t="shared" si="2"/>
        <v>7.5</v>
      </c>
      <c r="T5691" s="14">
        <f t="shared" si="3"/>
        <v>0.3333333333</v>
      </c>
      <c r="U5691" s="15" t="str">
        <f>vlookup(F5691,'Sub categories'!$A:$C,3,False)</f>
        <v>Labels</v>
      </c>
      <c r="V5691" s="16">
        <f t="shared" si="4"/>
        <v>8</v>
      </c>
      <c r="W5691" s="17">
        <f t="array" ref="W5691">INDEX(shipping_prices!$C$1:$F6918,MATCH(I5691,shipping_prices!$A$1:$A6918,0),MATCH(M5691,shipping_prices!$C$1:$F$1,0))</f>
        <v>4.14</v>
      </c>
      <c r="X5691" s="15" t="str">
        <f t="shared" si="5"/>
        <v>Luke WeissFort CollinsColorado</v>
      </c>
      <c r="Y5691" s="15" t="str">
        <f t="shared" si="6"/>
        <v>Low</v>
      </c>
    </row>
    <row r="5692" hidden="1">
      <c r="A5692" s="1">
        <v>43001.0</v>
      </c>
      <c r="B5692" s="2" t="s">
        <v>6072</v>
      </c>
      <c r="C5692" s="2">
        <v>2.0</v>
      </c>
      <c r="D5692" s="2" t="s">
        <v>4312</v>
      </c>
      <c r="E5692" s="2" t="s">
        <v>27</v>
      </c>
      <c r="F5692" s="2" t="s">
        <v>61</v>
      </c>
      <c r="G5692" s="2" t="s">
        <v>39</v>
      </c>
      <c r="H5692" s="2" t="s">
        <v>62</v>
      </c>
      <c r="I5692" s="2" t="s">
        <v>4855</v>
      </c>
      <c r="J5692" s="2" t="s">
        <v>76</v>
      </c>
      <c r="K5692" s="2" t="s">
        <v>77</v>
      </c>
      <c r="L5692" s="10">
        <v>43008.0</v>
      </c>
      <c r="M5692" s="2" t="s">
        <v>34</v>
      </c>
      <c r="N5692" s="11">
        <v>0.2</v>
      </c>
      <c r="O5692" s="12">
        <v>1.0</v>
      </c>
      <c r="P5692" s="13">
        <v>0.35</v>
      </c>
      <c r="Q5692" s="13">
        <v>2.0</v>
      </c>
      <c r="R5692" s="13">
        <f t="shared" si="1"/>
        <v>2.5</v>
      </c>
      <c r="S5692" s="14">
        <f t="shared" si="2"/>
        <v>1.25</v>
      </c>
      <c r="T5692" s="14">
        <f t="shared" si="3"/>
        <v>0.5</v>
      </c>
      <c r="U5692" s="15" t="str">
        <f>vlookup(F5692,'Sub categories'!$A:$C,3,False)</f>
        <v>Fasteners</v>
      </c>
      <c r="V5692" s="16">
        <f t="shared" si="4"/>
        <v>7</v>
      </c>
      <c r="W5692" s="17">
        <f t="array" ref="W5692">INDEX(shipping_prices!$C$1:$F6919,MATCH(I5692,shipping_prices!$A$1:$A6919,0),MATCH(M5692,shipping_prices!$C$1:$F$1,0))</f>
        <v>6.63</v>
      </c>
      <c r="X5692" s="15" t="str">
        <f t="shared" si="5"/>
        <v>Stuart CalhounEdinburgTexas</v>
      </c>
      <c r="Y5692" s="15" t="str">
        <f t="shared" si="6"/>
        <v>Low</v>
      </c>
    </row>
    <row r="5693" hidden="1">
      <c r="A5693" s="1">
        <v>43001.0</v>
      </c>
      <c r="B5693" s="2" t="s">
        <v>6073</v>
      </c>
      <c r="C5693" s="2">
        <v>2.0</v>
      </c>
      <c r="D5693" s="2" t="s">
        <v>3616</v>
      </c>
      <c r="E5693" s="2" t="s">
        <v>27</v>
      </c>
      <c r="F5693" s="2" t="s">
        <v>1076</v>
      </c>
      <c r="G5693" s="2" t="s">
        <v>39</v>
      </c>
      <c r="H5693" s="2" t="s">
        <v>51</v>
      </c>
      <c r="I5693" s="2" t="s">
        <v>6074</v>
      </c>
      <c r="J5693" s="2" t="s">
        <v>822</v>
      </c>
      <c r="K5693" s="2" t="s">
        <v>54</v>
      </c>
      <c r="L5693" s="10">
        <v>43012.0</v>
      </c>
      <c r="M5693" s="2" t="s">
        <v>90</v>
      </c>
      <c r="N5693" s="11">
        <v>0.0</v>
      </c>
      <c r="O5693" s="12">
        <v>6.0</v>
      </c>
      <c r="P5693" s="13">
        <v>0.48</v>
      </c>
      <c r="Q5693" s="13">
        <v>13.0</v>
      </c>
      <c r="R5693" s="13">
        <f t="shared" si="1"/>
        <v>13</v>
      </c>
      <c r="S5693" s="14">
        <f t="shared" si="2"/>
        <v>6.5</v>
      </c>
      <c r="T5693" s="14">
        <f t="shared" si="3"/>
        <v>0.4615384615</v>
      </c>
      <c r="U5693" s="15" t="str">
        <f>vlookup(F5693,'Sub categories'!$A:$C,3,False)</f>
        <v>Paper</v>
      </c>
      <c r="V5693" s="16">
        <f t="shared" si="4"/>
        <v>11</v>
      </c>
      <c r="W5693" s="17">
        <f t="array" ref="W5693">INDEX(shipping_prices!$C$1:$F6920,MATCH(I5693,shipping_prices!$A$1:$A6920,0),MATCH(M5693,shipping_prices!$C$1:$F$1,0))</f>
        <v>9.55</v>
      </c>
      <c r="X5693" s="15" t="str">
        <f t="shared" si="5"/>
        <v>Doug O'ConnellPine BluffArkansas</v>
      </c>
      <c r="Y5693" s="15" t="str">
        <f t="shared" si="6"/>
        <v>Low</v>
      </c>
    </row>
    <row r="5694" hidden="1">
      <c r="A5694" s="1">
        <v>43001.0</v>
      </c>
      <c r="B5694" s="2" t="s">
        <v>6073</v>
      </c>
      <c r="C5694" s="2">
        <v>5.0</v>
      </c>
      <c r="D5694" s="2" t="s">
        <v>3616</v>
      </c>
      <c r="E5694" s="2" t="s">
        <v>27</v>
      </c>
      <c r="F5694" s="2" t="s">
        <v>6075</v>
      </c>
      <c r="G5694" s="2" t="s">
        <v>29</v>
      </c>
      <c r="H5694" s="2" t="s">
        <v>2874</v>
      </c>
      <c r="I5694" s="2" t="s">
        <v>6074</v>
      </c>
      <c r="J5694" s="2" t="s">
        <v>822</v>
      </c>
      <c r="K5694" s="2" t="s">
        <v>54</v>
      </c>
      <c r="L5694" s="10">
        <v>43012.0</v>
      </c>
      <c r="M5694" s="2" t="s">
        <v>90</v>
      </c>
      <c r="N5694" s="11">
        <v>0.0</v>
      </c>
      <c r="O5694" s="12">
        <v>64.0</v>
      </c>
      <c r="P5694" s="13">
        <v>0.32</v>
      </c>
      <c r="Q5694" s="13">
        <v>200.0</v>
      </c>
      <c r="R5694" s="13">
        <f t="shared" si="1"/>
        <v>200</v>
      </c>
      <c r="S5694" s="14">
        <f t="shared" si="2"/>
        <v>40</v>
      </c>
      <c r="T5694" s="14">
        <f t="shared" si="3"/>
        <v>0.32</v>
      </c>
      <c r="U5694" s="15" t="str">
        <f>vlookup(F5694,'Sub categories'!$A:$C,3,False)</f>
        <v>Accessories</v>
      </c>
      <c r="V5694" s="16">
        <f t="shared" si="4"/>
        <v>11</v>
      </c>
      <c r="W5694" s="17">
        <f t="array" ref="W5694">INDEX(shipping_prices!$C$1:$F6921,MATCH(I5694,shipping_prices!$A$1:$A6921,0),MATCH(M5694,shipping_prices!$C$1:$F$1,0))</f>
        <v>9.55</v>
      </c>
      <c r="X5694" s="15" t="str">
        <f t="shared" si="5"/>
        <v>Doug O'ConnellPine BluffArkansas</v>
      </c>
      <c r="Y5694" s="15" t="str">
        <f t="shared" si="6"/>
        <v>High</v>
      </c>
    </row>
    <row r="5695" hidden="1">
      <c r="A5695" s="1">
        <v>43001.0</v>
      </c>
      <c r="B5695" s="2" t="s">
        <v>6076</v>
      </c>
      <c r="C5695" s="2">
        <v>2.0</v>
      </c>
      <c r="D5695" s="2" t="s">
        <v>171</v>
      </c>
      <c r="E5695" s="2" t="s">
        <v>49</v>
      </c>
      <c r="F5695" s="2" t="s">
        <v>3316</v>
      </c>
      <c r="G5695" s="2" t="s">
        <v>29</v>
      </c>
      <c r="H5695" s="2" t="s">
        <v>1165</v>
      </c>
      <c r="I5695" s="2" t="s">
        <v>140</v>
      </c>
      <c r="J5695" s="2" t="s">
        <v>141</v>
      </c>
      <c r="K5695" s="2" t="s">
        <v>77</v>
      </c>
      <c r="L5695" s="10">
        <v>43013.0</v>
      </c>
      <c r="M5695" s="2" t="s">
        <v>142</v>
      </c>
      <c r="N5695" s="11">
        <v>0.2</v>
      </c>
      <c r="O5695" s="12">
        <v>6.0</v>
      </c>
      <c r="P5695" s="13">
        <v>0.13</v>
      </c>
      <c r="Q5695" s="13">
        <v>48.0</v>
      </c>
      <c r="R5695" s="13">
        <f t="shared" si="1"/>
        <v>60</v>
      </c>
      <c r="S5695" s="14">
        <f t="shared" si="2"/>
        <v>30</v>
      </c>
      <c r="T5695" s="14">
        <f t="shared" si="3"/>
        <v>0.125</v>
      </c>
      <c r="U5695" s="15" t="str">
        <f>vlookup(F5695,'Sub categories'!$A:$C,3,False)</f>
        <v>Phones</v>
      </c>
      <c r="V5695" s="16">
        <f t="shared" si="4"/>
        <v>12</v>
      </c>
      <c r="W5695" s="17">
        <f t="array" ref="W5695">INDEX(shipping_prices!$C$1:$F6922,MATCH(I5695,shipping_prices!$A$1:$A6922,0),MATCH(M5695,shipping_prices!$C$1:$F$1,0))</f>
        <v>15.15</v>
      </c>
      <c r="X5695" s="15" t="str">
        <f t="shared" si="5"/>
        <v>Shirley DanielsChicagoIllinois</v>
      </c>
      <c r="Y5695" s="15" t="str">
        <f t="shared" si="6"/>
        <v>Low</v>
      </c>
    </row>
    <row r="5696" hidden="1">
      <c r="A5696" s="1">
        <v>43001.0</v>
      </c>
      <c r="B5696" s="2" t="s">
        <v>6076</v>
      </c>
      <c r="C5696" s="2">
        <v>4.0</v>
      </c>
      <c r="D5696" s="2" t="s">
        <v>171</v>
      </c>
      <c r="E5696" s="2" t="s">
        <v>49</v>
      </c>
      <c r="F5696" s="2" t="s">
        <v>3704</v>
      </c>
      <c r="G5696" s="2" t="s">
        <v>39</v>
      </c>
      <c r="H5696" s="2" t="s">
        <v>458</v>
      </c>
      <c r="I5696" s="2" t="s">
        <v>140</v>
      </c>
      <c r="J5696" s="2" t="s">
        <v>141</v>
      </c>
      <c r="K5696" s="2" t="s">
        <v>77</v>
      </c>
      <c r="L5696" s="10">
        <v>43013.0</v>
      </c>
      <c r="M5696" s="2" t="s">
        <v>142</v>
      </c>
      <c r="N5696" s="11">
        <v>0.2</v>
      </c>
      <c r="O5696" s="12">
        <v>-39.0</v>
      </c>
      <c r="P5696" s="13">
        <v>-0.24</v>
      </c>
      <c r="Q5696" s="13">
        <v>165.0</v>
      </c>
      <c r="R5696" s="13">
        <f t="shared" si="1"/>
        <v>206.25</v>
      </c>
      <c r="S5696" s="14">
        <f t="shared" si="2"/>
        <v>51.5625</v>
      </c>
      <c r="T5696" s="14">
        <f t="shared" si="3"/>
        <v>-0.2363636364</v>
      </c>
      <c r="U5696" s="15" t="str">
        <f>vlookup(F5696,'Sub categories'!$A:$C,3,False)</f>
        <v>Storage</v>
      </c>
      <c r="V5696" s="16">
        <f t="shared" si="4"/>
        <v>12</v>
      </c>
      <c r="W5696" s="17">
        <f t="array" ref="W5696">INDEX(shipping_prices!$C$1:$F6923,MATCH(I5696,shipping_prices!$A$1:$A6923,0),MATCH(M5696,shipping_prices!$C$1:$F$1,0))</f>
        <v>15.15</v>
      </c>
      <c r="X5696" s="15" t="str">
        <f t="shared" si="5"/>
        <v>Shirley DanielsChicagoIllinois</v>
      </c>
      <c r="Y5696" s="15" t="str">
        <f t="shared" si="6"/>
        <v>loss</v>
      </c>
    </row>
    <row r="5697">
      <c r="A5697" s="1">
        <v>43001.0</v>
      </c>
      <c r="B5697" s="2" t="s">
        <v>6076</v>
      </c>
      <c r="C5697" s="2">
        <v>7.0</v>
      </c>
      <c r="D5697" s="2" t="s">
        <v>171</v>
      </c>
      <c r="E5697" s="2" t="s">
        <v>49</v>
      </c>
      <c r="F5697" s="2" t="s">
        <v>2218</v>
      </c>
      <c r="G5697" s="2" t="s">
        <v>45</v>
      </c>
      <c r="H5697" s="2" t="s">
        <v>227</v>
      </c>
      <c r="I5697" s="2" t="s">
        <v>140</v>
      </c>
      <c r="J5697" s="2" t="s">
        <v>141</v>
      </c>
      <c r="K5697" s="2" t="s">
        <v>77</v>
      </c>
      <c r="L5697" s="10">
        <v>43013.0</v>
      </c>
      <c r="M5697" s="2" t="s">
        <v>142</v>
      </c>
      <c r="N5697" s="11">
        <v>0.3</v>
      </c>
      <c r="O5697" s="12">
        <v>-87.0</v>
      </c>
      <c r="P5697" s="13">
        <v>-0.19</v>
      </c>
      <c r="Q5697" s="13">
        <v>470.0</v>
      </c>
      <c r="R5697" s="13">
        <f t="shared" si="1"/>
        <v>671.4285714</v>
      </c>
      <c r="S5697" s="14">
        <f t="shared" si="2"/>
        <v>95.91836735</v>
      </c>
      <c r="T5697" s="14">
        <f t="shared" si="3"/>
        <v>-0.185106383</v>
      </c>
      <c r="U5697" s="15" t="str">
        <f>vlookup(F5697,'Sub categories'!$A:$C,3,False)</f>
        <v>Chairs</v>
      </c>
      <c r="V5697" s="16">
        <f t="shared" si="4"/>
        <v>12</v>
      </c>
      <c r="W5697" s="17">
        <f t="array" ref="W5697">INDEX(shipping_prices!$C$1:$F6924,MATCH(I5697,shipping_prices!$A$1:$A6924,0),MATCH(M5697,shipping_prices!$C$1:$F$1,0))</f>
        <v>15.15</v>
      </c>
      <c r="X5697" s="15" t="str">
        <f t="shared" si="5"/>
        <v>Shirley DanielsChicagoIllinois</v>
      </c>
      <c r="Y5697" s="15" t="str">
        <f t="shared" si="6"/>
        <v>loss</v>
      </c>
    </row>
    <row r="5698" hidden="1">
      <c r="A5698" s="1">
        <v>43001.0</v>
      </c>
      <c r="B5698" s="2" t="s">
        <v>6077</v>
      </c>
      <c r="C5698" s="2">
        <v>1.0</v>
      </c>
      <c r="D5698" s="2" t="s">
        <v>3121</v>
      </c>
      <c r="E5698" s="2" t="s">
        <v>37</v>
      </c>
      <c r="F5698" s="2" t="s">
        <v>4570</v>
      </c>
      <c r="G5698" s="2" t="s">
        <v>29</v>
      </c>
      <c r="H5698" s="2" t="s">
        <v>2970</v>
      </c>
      <c r="I5698" s="2" t="s">
        <v>891</v>
      </c>
      <c r="J5698" s="2" t="s">
        <v>42</v>
      </c>
      <c r="K5698" s="2" t="s">
        <v>43</v>
      </c>
      <c r="L5698" s="10">
        <v>43009.0</v>
      </c>
      <c r="M5698" s="2" t="s">
        <v>34</v>
      </c>
      <c r="N5698" s="11">
        <v>0.2</v>
      </c>
      <c r="O5698" s="12">
        <v>-8.0</v>
      </c>
      <c r="P5698" s="13">
        <v>-0.2</v>
      </c>
      <c r="Q5698" s="13">
        <v>40.0</v>
      </c>
      <c r="R5698" s="13">
        <f t="shared" si="1"/>
        <v>50</v>
      </c>
      <c r="S5698" s="14">
        <f t="shared" si="2"/>
        <v>50</v>
      </c>
      <c r="T5698" s="14">
        <f t="shared" si="3"/>
        <v>-0.2</v>
      </c>
      <c r="U5698" s="15" t="str">
        <f>vlookup(F5698,'Sub categories'!$A:$C,3,False)</f>
        <v>Phones</v>
      </c>
      <c r="V5698" s="16">
        <f t="shared" si="4"/>
        <v>8</v>
      </c>
      <c r="W5698" s="17">
        <f t="array" ref="W5698">INDEX(shipping_prices!$C$1:$F6925,MATCH(I5698,shipping_prices!$A$1:$A6925,0),MATCH(M5698,shipping_prices!$C$1:$F$1,0))</f>
        <v>8.79</v>
      </c>
      <c r="X5698" s="15" t="str">
        <f t="shared" si="5"/>
        <v>Brenda BowmanOaklandCalifornia</v>
      </c>
      <c r="Y5698" s="15" t="str">
        <f t="shared" si="6"/>
        <v>loss</v>
      </c>
    </row>
    <row r="5699" hidden="1">
      <c r="A5699" s="1">
        <v>43002.0</v>
      </c>
      <c r="B5699" s="2" t="s">
        <v>6077</v>
      </c>
      <c r="C5699" s="2">
        <v>5.0</v>
      </c>
      <c r="D5699" s="2" t="s">
        <v>3121</v>
      </c>
      <c r="E5699" s="2" t="s">
        <v>37</v>
      </c>
      <c r="F5699" s="2" t="s">
        <v>4410</v>
      </c>
      <c r="G5699" s="2" t="s">
        <v>39</v>
      </c>
      <c r="H5699" s="2" t="s">
        <v>460</v>
      </c>
      <c r="I5699" s="2" t="s">
        <v>891</v>
      </c>
      <c r="J5699" s="2" t="s">
        <v>42</v>
      </c>
      <c r="K5699" s="2" t="s">
        <v>43</v>
      </c>
      <c r="L5699" s="10">
        <v>43009.0</v>
      </c>
      <c r="M5699" s="2" t="s">
        <v>34</v>
      </c>
      <c r="N5699" s="11">
        <v>0.0</v>
      </c>
      <c r="O5699" s="12">
        <v>45.0</v>
      </c>
      <c r="P5699" s="13">
        <v>0.25</v>
      </c>
      <c r="Q5699" s="13">
        <v>180.0</v>
      </c>
      <c r="R5699" s="13">
        <f t="shared" si="1"/>
        <v>180</v>
      </c>
      <c r="S5699" s="14">
        <f t="shared" si="2"/>
        <v>36</v>
      </c>
      <c r="T5699" s="14">
        <f t="shared" si="3"/>
        <v>0.25</v>
      </c>
      <c r="U5699" s="15" t="str">
        <f>vlookup(F5699,'Sub categories'!$A:$C,3,False)</f>
        <v>Art</v>
      </c>
      <c r="V5699" s="16">
        <f t="shared" si="4"/>
        <v>7</v>
      </c>
      <c r="W5699" s="17">
        <f t="array" ref="W5699">INDEX(shipping_prices!$C$1:$F6926,MATCH(I5699,shipping_prices!$A$1:$A6926,0),MATCH(M5699,shipping_prices!$C$1:$F$1,0))</f>
        <v>8.79</v>
      </c>
      <c r="X5699" s="15" t="str">
        <f t="shared" si="5"/>
        <v>Brenda BowmanOaklandCalifornia</v>
      </c>
      <c r="Y5699" s="15" t="str">
        <f t="shared" si="6"/>
        <v>High</v>
      </c>
    </row>
    <row r="5700">
      <c r="A5700" s="1">
        <v>43002.0</v>
      </c>
      <c r="B5700" s="2" t="s">
        <v>6077</v>
      </c>
      <c r="C5700" s="2">
        <v>9.0</v>
      </c>
      <c r="D5700" s="2" t="s">
        <v>3121</v>
      </c>
      <c r="E5700" s="2" t="s">
        <v>37</v>
      </c>
      <c r="F5700" s="2" t="s">
        <v>2510</v>
      </c>
      <c r="G5700" s="2" t="s">
        <v>45</v>
      </c>
      <c r="H5700" s="2" t="s">
        <v>423</v>
      </c>
      <c r="I5700" s="2" t="s">
        <v>891</v>
      </c>
      <c r="J5700" s="2" t="s">
        <v>42</v>
      </c>
      <c r="K5700" s="2" t="s">
        <v>43</v>
      </c>
      <c r="L5700" s="10">
        <v>43009.0</v>
      </c>
      <c r="M5700" s="2" t="s">
        <v>34</v>
      </c>
      <c r="N5700" s="11">
        <v>0.2</v>
      </c>
      <c r="O5700" s="12">
        <v>43.0</v>
      </c>
      <c r="P5700" s="13">
        <v>0.04</v>
      </c>
      <c r="Q5700" s="13">
        <v>1159.0</v>
      </c>
      <c r="R5700" s="13">
        <f t="shared" si="1"/>
        <v>1448.75</v>
      </c>
      <c r="S5700" s="14">
        <f t="shared" si="2"/>
        <v>160.9722222</v>
      </c>
      <c r="T5700" s="14">
        <f t="shared" si="3"/>
        <v>0.03710094909</v>
      </c>
      <c r="U5700" s="15" t="str">
        <f>vlookup(F5700,'Sub categories'!$A:$C,3,False)</f>
        <v>Chairs</v>
      </c>
      <c r="V5700" s="16">
        <f t="shared" si="4"/>
        <v>7</v>
      </c>
      <c r="W5700" s="17">
        <f t="array" ref="W5700">INDEX(shipping_prices!$C$1:$F6927,MATCH(I5700,shipping_prices!$A$1:$A6927,0),MATCH(M5700,shipping_prices!$C$1:$F$1,0))</f>
        <v>8.79</v>
      </c>
      <c r="X5700" s="15" t="str">
        <f t="shared" si="5"/>
        <v>Brenda BowmanOaklandCalifornia</v>
      </c>
      <c r="Y5700" s="15" t="str">
        <f t="shared" si="6"/>
        <v>High</v>
      </c>
    </row>
    <row r="5701" hidden="1">
      <c r="A5701" s="1">
        <v>43002.0</v>
      </c>
      <c r="B5701" s="2" t="s">
        <v>6078</v>
      </c>
      <c r="C5701" s="2">
        <v>2.0</v>
      </c>
      <c r="D5701" s="2" t="s">
        <v>807</v>
      </c>
      <c r="E5701" s="2" t="s">
        <v>49</v>
      </c>
      <c r="F5701" s="2" t="s">
        <v>1283</v>
      </c>
      <c r="G5701" s="2" t="s">
        <v>39</v>
      </c>
      <c r="H5701" s="2" t="s">
        <v>216</v>
      </c>
      <c r="I5701" s="2" t="s">
        <v>169</v>
      </c>
      <c r="J5701" s="2" t="s">
        <v>42</v>
      </c>
      <c r="K5701" s="2" t="s">
        <v>43</v>
      </c>
      <c r="L5701" s="10">
        <v>43009.0</v>
      </c>
      <c r="M5701" s="2" t="s">
        <v>90</v>
      </c>
      <c r="N5701" s="11">
        <v>0.0</v>
      </c>
      <c r="O5701" s="12">
        <v>3.0</v>
      </c>
      <c r="P5701" s="13">
        <v>0.25</v>
      </c>
      <c r="Q5701" s="13">
        <v>11.0</v>
      </c>
      <c r="R5701" s="13">
        <f t="shared" si="1"/>
        <v>11</v>
      </c>
      <c r="S5701" s="14">
        <f t="shared" si="2"/>
        <v>5.5</v>
      </c>
      <c r="T5701" s="14">
        <f t="shared" si="3"/>
        <v>0.2727272727</v>
      </c>
      <c r="U5701" s="15" t="str">
        <f>vlookup(F5701,'Sub categories'!$A:$C,3,False)</f>
        <v>Art</v>
      </c>
      <c r="V5701" s="16">
        <f t="shared" si="4"/>
        <v>7</v>
      </c>
      <c r="W5701" s="17">
        <f t="array" ref="W5701">INDEX(shipping_prices!$C$1:$F6928,MATCH(I5701,shipping_prices!$A$1:$A6928,0),MATCH(M5701,shipping_prices!$C$1:$F$1,0))</f>
        <v>6.7</v>
      </c>
      <c r="X5701" s="15" t="str">
        <f t="shared" si="5"/>
        <v>Alyssa TateLos AngelesCalifornia</v>
      </c>
      <c r="Y5701" s="15" t="str">
        <f t="shared" si="6"/>
        <v>Low</v>
      </c>
    </row>
    <row r="5702" hidden="1">
      <c r="A5702" s="1">
        <v>43002.0</v>
      </c>
      <c r="B5702" s="2" t="s">
        <v>6078</v>
      </c>
      <c r="C5702" s="2">
        <v>1.0</v>
      </c>
      <c r="D5702" s="2" t="s">
        <v>807</v>
      </c>
      <c r="E5702" s="2" t="s">
        <v>49</v>
      </c>
      <c r="F5702" s="2" t="s">
        <v>3886</v>
      </c>
      <c r="G5702" s="2" t="s">
        <v>39</v>
      </c>
      <c r="H5702" s="2" t="s">
        <v>3887</v>
      </c>
      <c r="I5702" s="2" t="s">
        <v>169</v>
      </c>
      <c r="J5702" s="2" t="s">
        <v>42</v>
      </c>
      <c r="K5702" s="2" t="s">
        <v>43</v>
      </c>
      <c r="L5702" s="10">
        <v>43009.0</v>
      </c>
      <c r="M5702" s="2" t="s">
        <v>90</v>
      </c>
      <c r="N5702" s="11">
        <v>0.0</v>
      </c>
      <c r="O5702" s="12">
        <v>68.0</v>
      </c>
      <c r="P5702" s="13">
        <v>0.36</v>
      </c>
      <c r="Q5702" s="13">
        <v>189.0</v>
      </c>
      <c r="R5702" s="13">
        <f t="shared" si="1"/>
        <v>189</v>
      </c>
      <c r="S5702" s="14">
        <f t="shared" si="2"/>
        <v>189</v>
      </c>
      <c r="T5702" s="14">
        <f t="shared" si="3"/>
        <v>0.3597883598</v>
      </c>
      <c r="U5702" s="15" t="str">
        <f>vlookup(F5702,'Sub categories'!$A:$C,3,False)</f>
        <v>Appliances</v>
      </c>
      <c r="V5702" s="16">
        <f t="shared" si="4"/>
        <v>7</v>
      </c>
      <c r="W5702" s="17">
        <f t="array" ref="W5702">INDEX(shipping_prices!$C$1:$F6929,MATCH(I5702,shipping_prices!$A$1:$A6929,0),MATCH(M5702,shipping_prices!$C$1:$F$1,0))</f>
        <v>6.7</v>
      </c>
      <c r="X5702" s="15" t="str">
        <f t="shared" si="5"/>
        <v>Alyssa TateLos AngelesCalifornia</v>
      </c>
      <c r="Y5702" s="15" t="str">
        <f t="shared" si="6"/>
        <v>High</v>
      </c>
    </row>
    <row r="5703">
      <c r="A5703" s="1">
        <v>43002.0</v>
      </c>
      <c r="B5703" s="2" t="s">
        <v>6078</v>
      </c>
      <c r="C5703" s="2">
        <v>9.0</v>
      </c>
      <c r="D5703" s="2" t="s">
        <v>807</v>
      </c>
      <c r="E5703" s="2" t="s">
        <v>49</v>
      </c>
      <c r="F5703" s="2" t="s">
        <v>2356</v>
      </c>
      <c r="G5703" s="2" t="s">
        <v>45</v>
      </c>
      <c r="H5703" s="2" t="s">
        <v>489</v>
      </c>
      <c r="I5703" s="2" t="s">
        <v>169</v>
      </c>
      <c r="J5703" s="2" t="s">
        <v>42</v>
      </c>
      <c r="K5703" s="2" t="s">
        <v>43</v>
      </c>
      <c r="L5703" s="10">
        <v>43009.0</v>
      </c>
      <c r="M5703" s="2" t="s">
        <v>90</v>
      </c>
      <c r="N5703" s="11">
        <v>0.2</v>
      </c>
      <c r="O5703" s="12">
        <v>22.0</v>
      </c>
      <c r="P5703" s="13">
        <v>0.03</v>
      </c>
      <c r="Q5703" s="13">
        <v>896.0</v>
      </c>
      <c r="R5703" s="13">
        <f t="shared" si="1"/>
        <v>1120</v>
      </c>
      <c r="S5703" s="14">
        <f t="shared" si="2"/>
        <v>124.4444444</v>
      </c>
      <c r="T5703" s="14">
        <f t="shared" si="3"/>
        <v>0.02455357143</v>
      </c>
      <c r="U5703" s="15" t="str">
        <f>vlookup(F5703,'Sub categories'!$A:$C,3,False)</f>
        <v>Tables</v>
      </c>
      <c r="V5703" s="16">
        <f t="shared" si="4"/>
        <v>7</v>
      </c>
      <c r="W5703" s="17">
        <f t="array" ref="W5703">INDEX(shipping_prices!$C$1:$F6930,MATCH(I5703,shipping_prices!$A$1:$A6930,0),MATCH(M5703,shipping_prices!$C$1:$F$1,0))</f>
        <v>6.7</v>
      </c>
      <c r="X5703" s="15" t="str">
        <f t="shared" si="5"/>
        <v>Alyssa TateLos AngelesCalifornia</v>
      </c>
      <c r="Y5703" s="15" t="str">
        <f t="shared" si="6"/>
        <v>High</v>
      </c>
    </row>
    <row r="5704" hidden="1">
      <c r="A5704" s="1">
        <v>43002.0</v>
      </c>
      <c r="B5704" s="2" t="s">
        <v>6079</v>
      </c>
      <c r="C5704" s="2">
        <v>2.0</v>
      </c>
      <c r="D5704" s="2" t="s">
        <v>1746</v>
      </c>
      <c r="E5704" s="2" t="s">
        <v>27</v>
      </c>
      <c r="F5704" s="2" t="s">
        <v>4985</v>
      </c>
      <c r="G5704" s="2" t="s">
        <v>39</v>
      </c>
      <c r="H5704" s="2" t="s">
        <v>193</v>
      </c>
      <c r="I5704" s="2" t="s">
        <v>1359</v>
      </c>
      <c r="J5704" s="2" t="s">
        <v>64</v>
      </c>
      <c r="K5704" s="2" t="s">
        <v>43</v>
      </c>
      <c r="L5704" s="10">
        <v>43009.0</v>
      </c>
      <c r="M5704" s="2" t="s">
        <v>90</v>
      </c>
      <c r="N5704" s="11">
        <v>0.7</v>
      </c>
      <c r="O5704" s="12">
        <v>-3.0</v>
      </c>
      <c r="P5704" s="13">
        <v>-0.67</v>
      </c>
      <c r="Q5704" s="13">
        <v>5.0</v>
      </c>
      <c r="R5704" s="13">
        <f t="shared" si="1"/>
        <v>16.66666667</v>
      </c>
      <c r="S5704" s="14">
        <f t="shared" si="2"/>
        <v>8.333333333</v>
      </c>
      <c r="T5704" s="14">
        <f t="shared" si="3"/>
        <v>-0.6</v>
      </c>
      <c r="U5704" s="15" t="str">
        <f>vlookup(F5704,'Sub categories'!$A:$C,3,False)</f>
        <v>Binders</v>
      </c>
      <c r="V5704" s="16">
        <f t="shared" si="4"/>
        <v>7</v>
      </c>
      <c r="W5704" s="17">
        <f t="array" ref="W5704">INDEX(shipping_prices!$C$1:$F6931,MATCH(I5704,shipping_prices!$A$1:$A6931,0),MATCH(M5704,shipping_prices!$C$1:$F$1,0))</f>
        <v>6.65</v>
      </c>
      <c r="X5704" s="15" t="str">
        <f t="shared" si="5"/>
        <v>Joseph AirdoPhoenixArizona</v>
      </c>
      <c r="Y5704" s="15" t="str">
        <f t="shared" si="6"/>
        <v>loss</v>
      </c>
    </row>
    <row r="5705" hidden="1">
      <c r="A5705" s="1">
        <v>43002.0</v>
      </c>
      <c r="B5705" s="2" t="s">
        <v>6079</v>
      </c>
      <c r="C5705" s="2">
        <v>3.0</v>
      </c>
      <c r="D5705" s="2" t="s">
        <v>1746</v>
      </c>
      <c r="E5705" s="2" t="s">
        <v>27</v>
      </c>
      <c r="F5705" s="2" t="s">
        <v>6080</v>
      </c>
      <c r="G5705" s="2" t="s">
        <v>39</v>
      </c>
      <c r="H5705" s="2" t="s">
        <v>955</v>
      </c>
      <c r="I5705" s="2" t="s">
        <v>1359</v>
      </c>
      <c r="J5705" s="2" t="s">
        <v>64</v>
      </c>
      <c r="K5705" s="2" t="s">
        <v>43</v>
      </c>
      <c r="L5705" s="10">
        <v>43009.0</v>
      </c>
      <c r="M5705" s="2" t="s">
        <v>90</v>
      </c>
      <c r="N5705" s="11">
        <v>0.2</v>
      </c>
      <c r="O5705" s="12">
        <v>6.0</v>
      </c>
      <c r="P5705" s="13">
        <v>0.36</v>
      </c>
      <c r="Q5705" s="13">
        <v>16.0</v>
      </c>
      <c r="R5705" s="13">
        <f t="shared" si="1"/>
        <v>20</v>
      </c>
      <c r="S5705" s="14">
        <f t="shared" si="2"/>
        <v>6.666666667</v>
      </c>
      <c r="T5705" s="14">
        <f t="shared" si="3"/>
        <v>0.375</v>
      </c>
      <c r="U5705" s="15" t="str">
        <f>vlookup(F5705,'Sub categories'!$A:$C,3,False)</f>
        <v>Paper</v>
      </c>
      <c r="V5705" s="16">
        <f t="shared" si="4"/>
        <v>7</v>
      </c>
      <c r="W5705" s="17">
        <f t="array" ref="W5705">INDEX(shipping_prices!$C$1:$F6932,MATCH(I5705,shipping_prices!$A$1:$A6932,0),MATCH(M5705,shipping_prices!$C$1:$F$1,0))</f>
        <v>6.65</v>
      </c>
      <c r="X5705" s="15" t="str">
        <f t="shared" si="5"/>
        <v>Joseph AirdoPhoenixArizona</v>
      </c>
      <c r="Y5705" s="15" t="str">
        <f t="shared" si="6"/>
        <v>Low</v>
      </c>
    </row>
    <row r="5706" hidden="1">
      <c r="A5706" s="1">
        <v>43002.0</v>
      </c>
      <c r="B5706" s="2" t="s">
        <v>6079</v>
      </c>
      <c r="C5706" s="2">
        <v>1.0</v>
      </c>
      <c r="D5706" s="2" t="s">
        <v>1746</v>
      </c>
      <c r="E5706" s="2" t="s">
        <v>27</v>
      </c>
      <c r="F5706" s="2" t="s">
        <v>219</v>
      </c>
      <c r="G5706" s="2" t="s">
        <v>29</v>
      </c>
      <c r="H5706" s="2" t="s">
        <v>220</v>
      </c>
      <c r="I5706" s="2" t="s">
        <v>1359</v>
      </c>
      <c r="J5706" s="2" t="s">
        <v>64</v>
      </c>
      <c r="K5706" s="2" t="s">
        <v>43</v>
      </c>
      <c r="L5706" s="10">
        <v>43009.0</v>
      </c>
      <c r="M5706" s="2" t="s">
        <v>90</v>
      </c>
      <c r="N5706" s="11">
        <v>0.2</v>
      </c>
      <c r="O5706" s="12">
        <v>3.0</v>
      </c>
      <c r="P5706" s="13">
        <v>0.09</v>
      </c>
      <c r="Q5706" s="13">
        <v>30.0</v>
      </c>
      <c r="R5706" s="13">
        <f t="shared" si="1"/>
        <v>37.5</v>
      </c>
      <c r="S5706" s="14">
        <f t="shared" si="2"/>
        <v>37.5</v>
      </c>
      <c r="T5706" s="14">
        <f t="shared" si="3"/>
        <v>0.1</v>
      </c>
      <c r="U5706" s="15" t="str">
        <f>vlookup(F5706,'Sub categories'!$A:$C,3,False)</f>
        <v>Phones</v>
      </c>
      <c r="V5706" s="16">
        <f t="shared" si="4"/>
        <v>7</v>
      </c>
      <c r="W5706" s="17">
        <f t="array" ref="W5706">INDEX(shipping_prices!$C$1:$F6933,MATCH(I5706,shipping_prices!$A$1:$A6933,0),MATCH(M5706,shipping_prices!$C$1:$F$1,0))</f>
        <v>6.65</v>
      </c>
      <c r="X5706" s="15" t="str">
        <f t="shared" si="5"/>
        <v>Joseph AirdoPhoenixArizona</v>
      </c>
      <c r="Y5706" s="15" t="str">
        <f t="shared" si="6"/>
        <v>Low</v>
      </c>
    </row>
    <row r="5707">
      <c r="A5707" s="1">
        <v>43002.0</v>
      </c>
      <c r="B5707" s="2" t="s">
        <v>6081</v>
      </c>
      <c r="C5707" s="2">
        <v>1.0</v>
      </c>
      <c r="D5707" s="2" t="s">
        <v>1441</v>
      </c>
      <c r="E5707" s="2" t="s">
        <v>37</v>
      </c>
      <c r="F5707" s="2" t="s">
        <v>817</v>
      </c>
      <c r="G5707" s="2" t="s">
        <v>45</v>
      </c>
      <c r="H5707" s="2" t="s">
        <v>485</v>
      </c>
      <c r="I5707" s="2" t="s">
        <v>1534</v>
      </c>
      <c r="J5707" s="2" t="s">
        <v>497</v>
      </c>
      <c r="K5707" s="2" t="s">
        <v>77</v>
      </c>
      <c r="L5707" s="10">
        <v>43012.0</v>
      </c>
      <c r="M5707" s="2" t="s">
        <v>142</v>
      </c>
      <c r="N5707" s="11">
        <v>0.0</v>
      </c>
      <c r="O5707" s="12">
        <v>19.0</v>
      </c>
      <c r="P5707" s="13">
        <v>0.41</v>
      </c>
      <c r="Q5707" s="13">
        <v>47.0</v>
      </c>
      <c r="R5707" s="13">
        <f t="shared" si="1"/>
        <v>47</v>
      </c>
      <c r="S5707" s="14">
        <f t="shared" si="2"/>
        <v>47</v>
      </c>
      <c r="T5707" s="14">
        <f t="shared" si="3"/>
        <v>0.4042553191</v>
      </c>
      <c r="U5707" s="15" t="str">
        <f>vlookup(F5707,'Sub categories'!$A:$C,3,False)</f>
        <v>Furnishings</v>
      </c>
      <c r="V5707" s="16">
        <f t="shared" si="4"/>
        <v>10</v>
      </c>
      <c r="W5707" s="17">
        <f t="array" ref="W5707">INDEX(shipping_prices!$C$1:$F6934,MATCH(I5707,shipping_prices!$A$1:$A6934,0),MATCH(M5707,shipping_prices!$C$1:$F$1,0))</f>
        <v>16.54</v>
      </c>
      <c r="X5707" s="15" t="str">
        <f t="shared" si="5"/>
        <v>Brian MossMilwaukeeWisconsin</v>
      </c>
      <c r="Y5707" s="15" t="str">
        <f t="shared" si="6"/>
        <v>Low</v>
      </c>
    </row>
    <row r="5708" hidden="1">
      <c r="A5708" s="1">
        <v>43002.0</v>
      </c>
      <c r="B5708" s="2" t="s">
        <v>6081</v>
      </c>
      <c r="C5708" s="2">
        <v>9.0</v>
      </c>
      <c r="D5708" s="2" t="s">
        <v>1441</v>
      </c>
      <c r="E5708" s="2" t="s">
        <v>37</v>
      </c>
      <c r="F5708" s="2" t="s">
        <v>2828</v>
      </c>
      <c r="G5708" s="2" t="s">
        <v>29</v>
      </c>
      <c r="H5708" s="2" t="s">
        <v>764</v>
      </c>
      <c r="I5708" s="2" t="s">
        <v>1534</v>
      </c>
      <c r="J5708" s="2" t="s">
        <v>497</v>
      </c>
      <c r="K5708" s="2" t="s">
        <v>77</v>
      </c>
      <c r="L5708" s="10">
        <v>43012.0</v>
      </c>
      <c r="M5708" s="2" t="s">
        <v>142</v>
      </c>
      <c r="N5708" s="11">
        <v>0.0</v>
      </c>
      <c r="O5708" s="12">
        <v>56.0</v>
      </c>
      <c r="P5708" s="13">
        <v>0.39</v>
      </c>
      <c r="Q5708" s="13">
        <v>144.0</v>
      </c>
      <c r="R5708" s="13">
        <f t="shared" si="1"/>
        <v>144</v>
      </c>
      <c r="S5708" s="14">
        <f t="shared" si="2"/>
        <v>16</v>
      </c>
      <c r="T5708" s="14">
        <f t="shared" si="3"/>
        <v>0.3888888889</v>
      </c>
      <c r="U5708" s="15" t="str">
        <f>vlookup(F5708,'Sub categories'!$A:$C,3,False)</f>
        <v>Accessories</v>
      </c>
      <c r="V5708" s="16">
        <f t="shared" si="4"/>
        <v>10</v>
      </c>
      <c r="W5708" s="17">
        <f t="array" ref="W5708">INDEX(shipping_prices!$C$1:$F6935,MATCH(I5708,shipping_prices!$A$1:$A6935,0),MATCH(M5708,shipping_prices!$C$1:$F$1,0))</f>
        <v>16.54</v>
      </c>
      <c r="X5708" s="15" t="str">
        <f t="shared" si="5"/>
        <v>Brian MossMilwaukeeWisconsin</v>
      </c>
      <c r="Y5708" s="15" t="str">
        <f t="shared" si="6"/>
        <v>High</v>
      </c>
    </row>
    <row r="5709" hidden="1">
      <c r="A5709" s="1">
        <v>43002.0</v>
      </c>
      <c r="B5709" s="2" t="s">
        <v>6082</v>
      </c>
      <c r="C5709" s="2">
        <v>2.0</v>
      </c>
      <c r="D5709" s="2" t="s">
        <v>588</v>
      </c>
      <c r="E5709" s="2" t="s">
        <v>49</v>
      </c>
      <c r="F5709" s="2" t="s">
        <v>1592</v>
      </c>
      <c r="G5709" s="2" t="s">
        <v>39</v>
      </c>
      <c r="H5709" s="2" t="s">
        <v>79</v>
      </c>
      <c r="I5709" s="2" t="s">
        <v>2958</v>
      </c>
      <c r="J5709" s="2" t="s">
        <v>749</v>
      </c>
      <c r="K5709" s="2" t="s">
        <v>54</v>
      </c>
      <c r="L5709" s="10">
        <v>43009.0</v>
      </c>
      <c r="M5709" s="2" t="s">
        <v>34</v>
      </c>
      <c r="N5709" s="11">
        <v>0.0</v>
      </c>
      <c r="O5709" s="12">
        <v>1.0</v>
      </c>
      <c r="P5709" s="13">
        <v>0.29</v>
      </c>
      <c r="Q5709" s="13">
        <v>4.0</v>
      </c>
      <c r="R5709" s="13">
        <f t="shared" si="1"/>
        <v>4</v>
      </c>
      <c r="S5709" s="14">
        <f t="shared" si="2"/>
        <v>2</v>
      </c>
      <c r="T5709" s="14">
        <f t="shared" si="3"/>
        <v>0.25</v>
      </c>
      <c r="U5709" s="15" t="str">
        <f>vlookup(F5709,'Sub categories'!$A:$C,3,False)</f>
        <v>Art</v>
      </c>
      <c r="V5709" s="16">
        <f t="shared" si="4"/>
        <v>7</v>
      </c>
      <c r="W5709" s="17">
        <f t="array" ref="W5709">INDEX(shipping_prices!$C$1:$F6936,MATCH(I5709,shipping_prices!$A$1:$A6936,0),MATCH(M5709,shipping_prices!$C$1:$F$1,0))</f>
        <v>5.03</v>
      </c>
      <c r="X5709" s="15" t="str">
        <f t="shared" si="5"/>
        <v>Kristina NunnAuburnAlabama</v>
      </c>
      <c r="Y5709" s="15" t="str">
        <f t="shared" si="6"/>
        <v>Low</v>
      </c>
    </row>
    <row r="5710" hidden="1">
      <c r="A5710" s="1">
        <v>43002.0</v>
      </c>
      <c r="B5710" s="2" t="s">
        <v>6083</v>
      </c>
      <c r="C5710" s="2">
        <v>2.0</v>
      </c>
      <c r="D5710" s="2" t="s">
        <v>1598</v>
      </c>
      <c r="E5710" s="2" t="s">
        <v>27</v>
      </c>
      <c r="F5710" s="2" t="s">
        <v>840</v>
      </c>
      <c r="G5710" s="2" t="s">
        <v>39</v>
      </c>
      <c r="H5710" s="2" t="s">
        <v>841</v>
      </c>
      <c r="I5710" s="2" t="s">
        <v>5109</v>
      </c>
      <c r="J5710" s="2" t="s">
        <v>614</v>
      </c>
      <c r="K5710" s="2" t="s">
        <v>54</v>
      </c>
      <c r="L5710" s="10">
        <v>43013.0</v>
      </c>
      <c r="M5710" s="2" t="s">
        <v>34</v>
      </c>
      <c r="N5710" s="11">
        <v>0.7</v>
      </c>
      <c r="O5710" s="12">
        <v>-3.0</v>
      </c>
      <c r="P5710" s="13">
        <v>-0.83</v>
      </c>
      <c r="Q5710" s="13">
        <v>4.0</v>
      </c>
      <c r="R5710" s="13">
        <f t="shared" si="1"/>
        <v>13.33333333</v>
      </c>
      <c r="S5710" s="14">
        <f t="shared" si="2"/>
        <v>6.666666667</v>
      </c>
      <c r="T5710" s="14">
        <f t="shared" si="3"/>
        <v>-0.75</v>
      </c>
      <c r="U5710" s="15" t="str">
        <f>vlookup(F5710,'Sub categories'!$A:$C,3,False)</f>
        <v>Binders</v>
      </c>
      <c r="V5710" s="16">
        <f t="shared" si="4"/>
        <v>11</v>
      </c>
      <c r="W5710" s="17">
        <f t="array" ref="W5710">INDEX(shipping_prices!$C$1:$F6937,MATCH(I5710,shipping_prices!$A$1:$A6937,0),MATCH(M5710,shipping_prices!$C$1:$F$1,0))</f>
        <v>12.28</v>
      </c>
      <c r="X5710" s="15" t="str">
        <f t="shared" si="5"/>
        <v>Christina AndersonChattanoogaTennessee</v>
      </c>
      <c r="Y5710" s="15" t="str">
        <f t="shared" si="6"/>
        <v>loss</v>
      </c>
    </row>
    <row r="5711" hidden="1">
      <c r="A5711" s="1">
        <v>43003.0</v>
      </c>
      <c r="B5711" s="2" t="s">
        <v>6083</v>
      </c>
      <c r="C5711" s="2">
        <v>2.0</v>
      </c>
      <c r="D5711" s="2" t="s">
        <v>1598</v>
      </c>
      <c r="E5711" s="2" t="s">
        <v>27</v>
      </c>
      <c r="F5711" s="2" t="s">
        <v>1663</v>
      </c>
      <c r="G5711" s="2" t="s">
        <v>39</v>
      </c>
      <c r="H5711" s="2" t="s">
        <v>193</v>
      </c>
      <c r="I5711" s="2" t="s">
        <v>5109</v>
      </c>
      <c r="J5711" s="2" t="s">
        <v>614</v>
      </c>
      <c r="K5711" s="2" t="s">
        <v>54</v>
      </c>
      <c r="L5711" s="10">
        <v>43013.0</v>
      </c>
      <c r="M5711" s="2" t="s">
        <v>34</v>
      </c>
      <c r="N5711" s="11">
        <v>0.2</v>
      </c>
      <c r="O5711" s="12">
        <v>2.0</v>
      </c>
      <c r="P5711" s="13">
        <v>0.35</v>
      </c>
      <c r="Q5711" s="13">
        <v>5.0</v>
      </c>
      <c r="R5711" s="13">
        <f t="shared" si="1"/>
        <v>6.25</v>
      </c>
      <c r="S5711" s="14">
        <f t="shared" si="2"/>
        <v>3.125</v>
      </c>
      <c r="T5711" s="14">
        <f t="shared" si="3"/>
        <v>0.4</v>
      </c>
      <c r="U5711" s="15" t="str">
        <f>vlookup(F5711,'Sub categories'!$A:$C,3,False)</f>
        <v>Labels</v>
      </c>
      <c r="V5711" s="16">
        <f t="shared" si="4"/>
        <v>10</v>
      </c>
      <c r="W5711" s="17">
        <f t="array" ref="W5711">INDEX(shipping_prices!$C$1:$F6938,MATCH(I5711,shipping_prices!$A$1:$A6938,0),MATCH(M5711,shipping_prices!$C$1:$F$1,0))</f>
        <v>12.28</v>
      </c>
      <c r="X5711" s="15" t="str">
        <f t="shared" si="5"/>
        <v>Christina AndersonChattanoogaTennessee</v>
      </c>
      <c r="Y5711" s="15" t="str">
        <f t="shared" si="6"/>
        <v>Low</v>
      </c>
    </row>
    <row r="5712" hidden="1">
      <c r="A5712" s="1">
        <v>43003.0</v>
      </c>
      <c r="B5712" s="2" t="s">
        <v>6083</v>
      </c>
      <c r="C5712" s="2">
        <v>3.0</v>
      </c>
      <c r="D5712" s="2" t="s">
        <v>1598</v>
      </c>
      <c r="E5712" s="2" t="s">
        <v>27</v>
      </c>
      <c r="F5712" s="2" t="s">
        <v>1828</v>
      </c>
      <c r="G5712" s="2" t="s">
        <v>29</v>
      </c>
      <c r="H5712" s="2" t="s">
        <v>220</v>
      </c>
      <c r="I5712" s="2" t="s">
        <v>5109</v>
      </c>
      <c r="J5712" s="2" t="s">
        <v>614</v>
      </c>
      <c r="K5712" s="2" t="s">
        <v>54</v>
      </c>
      <c r="L5712" s="10">
        <v>43013.0</v>
      </c>
      <c r="M5712" s="2" t="s">
        <v>34</v>
      </c>
      <c r="N5712" s="11">
        <v>0.2</v>
      </c>
      <c r="O5712" s="12">
        <v>16.0</v>
      </c>
      <c r="P5712" s="13">
        <v>0.16</v>
      </c>
      <c r="Q5712" s="13">
        <v>96.0</v>
      </c>
      <c r="R5712" s="13">
        <f t="shared" si="1"/>
        <v>120</v>
      </c>
      <c r="S5712" s="14">
        <f t="shared" si="2"/>
        <v>40</v>
      </c>
      <c r="T5712" s="14">
        <f t="shared" si="3"/>
        <v>0.1666666667</v>
      </c>
      <c r="U5712" s="15" t="str">
        <f>vlookup(F5712,'Sub categories'!$A:$C,3,False)</f>
        <v>Accessories</v>
      </c>
      <c r="V5712" s="16">
        <f t="shared" si="4"/>
        <v>10</v>
      </c>
      <c r="W5712" s="17">
        <f t="array" ref="W5712">INDEX(shipping_prices!$C$1:$F6939,MATCH(I5712,shipping_prices!$A$1:$A6939,0),MATCH(M5712,shipping_prices!$C$1:$F$1,0))</f>
        <v>12.28</v>
      </c>
      <c r="X5712" s="15" t="str">
        <f t="shared" si="5"/>
        <v>Christina AndersonChattanoogaTennessee</v>
      </c>
      <c r="Y5712" s="15" t="str">
        <f t="shared" si="6"/>
        <v>Low</v>
      </c>
    </row>
    <row r="5713" hidden="1">
      <c r="A5713" s="1">
        <v>43003.0</v>
      </c>
      <c r="B5713" s="2" t="s">
        <v>6083</v>
      </c>
      <c r="C5713" s="2">
        <v>9.0</v>
      </c>
      <c r="D5713" s="2" t="s">
        <v>1598</v>
      </c>
      <c r="E5713" s="2" t="s">
        <v>27</v>
      </c>
      <c r="F5713" s="2" t="s">
        <v>6084</v>
      </c>
      <c r="G5713" s="2" t="s">
        <v>29</v>
      </c>
      <c r="H5713" s="2" t="s">
        <v>1953</v>
      </c>
      <c r="I5713" s="2" t="s">
        <v>5109</v>
      </c>
      <c r="J5713" s="2" t="s">
        <v>614</v>
      </c>
      <c r="K5713" s="2" t="s">
        <v>54</v>
      </c>
      <c r="L5713" s="10">
        <v>43013.0</v>
      </c>
      <c r="M5713" s="2" t="s">
        <v>34</v>
      </c>
      <c r="N5713" s="11">
        <v>0.2</v>
      </c>
      <c r="O5713" s="12">
        <v>-32.0</v>
      </c>
      <c r="P5713" s="13">
        <v>-0.23</v>
      </c>
      <c r="Q5713" s="13">
        <v>144.0</v>
      </c>
      <c r="R5713" s="13">
        <f t="shared" si="1"/>
        <v>180</v>
      </c>
      <c r="S5713" s="14">
        <f t="shared" si="2"/>
        <v>20</v>
      </c>
      <c r="T5713" s="14">
        <f t="shared" si="3"/>
        <v>-0.2222222222</v>
      </c>
      <c r="U5713" s="15" t="str">
        <f>vlookup(F5713,'Sub categories'!$A:$C,3,False)</f>
        <v>Phones</v>
      </c>
      <c r="V5713" s="16">
        <f t="shared" si="4"/>
        <v>10</v>
      </c>
      <c r="W5713" s="17">
        <f t="array" ref="W5713">INDEX(shipping_prices!$C$1:$F6940,MATCH(I5713,shipping_prices!$A$1:$A6940,0),MATCH(M5713,shipping_prices!$C$1:$F$1,0))</f>
        <v>12.28</v>
      </c>
      <c r="X5713" s="15" t="str">
        <f t="shared" si="5"/>
        <v>Christina AndersonChattanoogaTennessee</v>
      </c>
      <c r="Y5713" s="15" t="str">
        <f t="shared" si="6"/>
        <v>loss</v>
      </c>
    </row>
    <row r="5714" hidden="1">
      <c r="A5714" s="1">
        <v>43003.0</v>
      </c>
      <c r="B5714" s="2" t="s">
        <v>6085</v>
      </c>
      <c r="C5714" s="2">
        <v>5.0</v>
      </c>
      <c r="D5714" s="2" t="s">
        <v>1058</v>
      </c>
      <c r="E5714" s="2" t="s">
        <v>27</v>
      </c>
      <c r="F5714" s="2" t="s">
        <v>3293</v>
      </c>
      <c r="G5714" s="2" t="s">
        <v>39</v>
      </c>
      <c r="H5714" s="2" t="s">
        <v>182</v>
      </c>
      <c r="I5714" s="2" t="s">
        <v>5137</v>
      </c>
      <c r="J5714" s="2" t="s">
        <v>97</v>
      </c>
      <c r="K5714" s="2" t="s">
        <v>77</v>
      </c>
      <c r="L5714" s="10">
        <v>43007.0</v>
      </c>
      <c r="M5714" s="2" t="s">
        <v>34</v>
      </c>
      <c r="N5714" s="11">
        <v>0.0</v>
      </c>
      <c r="O5714" s="12">
        <v>27.0</v>
      </c>
      <c r="P5714" s="13">
        <v>0.49</v>
      </c>
      <c r="Q5714" s="13">
        <v>55.0</v>
      </c>
      <c r="R5714" s="13">
        <f t="shared" si="1"/>
        <v>55</v>
      </c>
      <c r="S5714" s="14">
        <f t="shared" si="2"/>
        <v>11</v>
      </c>
      <c r="T5714" s="14">
        <f t="shared" si="3"/>
        <v>0.4909090909</v>
      </c>
      <c r="U5714" s="15" t="str">
        <f>vlookup(F5714,'Sub categories'!$A:$C,3,False)</f>
        <v>Binders</v>
      </c>
      <c r="V5714" s="16">
        <f t="shared" si="4"/>
        <v>4</v>
      </c>
      <c r="W5714" s="17">
        <f t="array" ref="W5714">INDEX(shipping_prices!$C$1:$F6941,MATCH(I5714,shipping_prices!$A$1:$A6941,0),MATCH(M5714,shipping_prices!$C$1:$F$1,0))</f>
        <v>10.68</v>
      </c>
      <c r="X5714" s="15" t="str">
        <f t="shared" si="5"/>
        <v>Luke WeissGrand RapidsMichigan</v>
      </c>
      <c r="Y5714" s="15" t="str">
        <f t="shared" si="6"/>
        <v>Low</v>
      </c>
    </row>
    <row r="5715" hidden="1">
      <c r="A5715" s="1">
        <v>43003.0</v>
      </c>
      <c r="B5715" s="2" t="s">
        <v>6086</v>
      </c>
      <c r="C5715" s="2">
        <v>2.0</v>
      </c>
      <c r="D5715" s="2" t="s">
        <v>290</v>
      </c>
      <c r="E5715" s="2" t="s">
        <v>49</v>
      </c>
      <c r="F5715" s="2" t="s">
        <v>2414</v>
      </c>
      <c r="G5715" s="2" t="s">
        <v>39</v>
      </c>
      <c r="H5715" s="2" t="s">
        <v>79</v>
      </c>
      <c r="I5715" s="2" t="s">
        <v>1225</v>
      </c>
      <c r="J5715" s="2" t="s">
        <v>76</v>
      </c>
      <c r="K5715" s="2" t="s">
        <v>77</v>
      </c>
      <c r="L5715" s="10">
        <v>43014.0</v>
      </c>
      <c r="M5715" s="2" t="s">
        <v>34</v>
      </c>
      <c r="N5715" s="11">
        <v>0.2</v>
      </c>
      <c r="O5715" s="12">
        <v>6.0</v>
      </c>
      <c r="P5715" s="13">
        <v>0.1</v>
      </c>
      <c r="Q5715" s="13">
        <v>56.0</v>
      </c>
      <c r="R5715" s="13">
        <f t="shared" si="1"/>
        <v>70</v>
      </c>
      <c r="S5715" s="14">
        <f t="shared" si="2"/>
        <v>35</v>
      </c>
      <c r="T5715" s="14">
        <f t="shared" si="3"/>
        <v>0.1071428571</v>
      </c>
      <c r="U5715" s="15" t="str">
        <f>vlookup(F5715,'Sub categories'!$A:$C,3,False)</f>
        <v>Storage</v>
      </c>
      <c r="V5715" s="16">
        <f t="shared" si="4"/>
        <v>11</v>
      </c>
      <c r="W5715" s="17">
        <f t="array" ref="W5715">INDEX(shipping_prices!$C$1:$F6942,MATCH(I5715,shipping_prices!$A$1:$A6942,0),MATCH(M5715,shipping_prices!$C$1:$F$1,0))</f>
        <v>6.99</v>
      </c>
      <c r="X5715" s="15" t="str">
        <f t="shared" si="5"/>
        <v>Benjamin FarhatDallasTexas</v>
      </c>
      <c r="Y5715" s="15" t="str">
        <f t="shared" si="6"/>
        <v>Low</v>
      </c>
    </row>
    <row r="5716" hidden="1">
      <c r="A5716" s="1">
        <v>43003.0</v>
      </c>
      <c r="B5716" s="2" t="s">
        <v>6087</v>
      </c>
      <c r="C5716" s="2">
        <v>3.0</v>
      </c>
      <c r="D5716" s="2" t="s">
        <v>4629</v>
      </c>
      <c r="E5716" s="2" t="s">
        <v>27</v>
      </c>
      <c r="F5716" s="2" t="s">
        <v>1530</v>
      </c>
      <c r="G5716" s="2" t="s">
        <v>39</v>
      </c>
      <c r="H5716" s="2" t="s">
        <v>51</v>
      </c>
      <c r="I5716" s="2" t="s">
        <v>2418</v>
      </c>
      <c r="J5716" s="2" t="s">
        <v>614</v>
      </c>
      <c r="K5716" s="2" t="s">
        <v>54</v>
      </c>
      <c r="L5716" s="10">
        <v>43015.0</v>
      </c>
      <c r="M5716" s="2" t="s">
        <v>34</v>
      </c>
      <c r="N5716" s="11">
        <v>0.2</v>
      </c>
      <c r="O5716" s="12">
        <v>5.0</v>
      </c>
      <c r="P5716" s="13">
        <v>0.35</v>
      </c>
      <c r="Q5716" s="13">
        <v>16.0</v>
      </c>
      <c r="R5716" s="13">
        <f t="shared" si="1"/>
        <v>20</v>
      </c>
      <c r="S5716" s="14">
        <f t="shared" si="2"/>
        <v>6.666666667</v>
      </c>
      <c r="T5716" s="14">
        <f t="shared" si="3"/>
        <v>0.3125</v>
      </c>
      <c r="U5716" s="15" t="str">
        <f>vlookup(F5716,'Sub categories'!$A:$C,3,False)</f>
        <v>Paper</v>
      </c>
      <c r="V5716" s="16">
        <f t="shared" si="4"/>
        <v>12</v>
      </c>
      <c r="W5716" s="17">
        <f t="array" ref="W5716">INDEX(shipping_prices!$C$1:$F6943,MATCH(I5716,shipping_prices!$A$1:$A6943,0),MATCH(M5716,shipping_prices!$C$1:$F$1,0))</f>
        <v>11.41</v>
      </c>
      <c r="X5716" s="15" t="str">
        <f t="shared" si="5"/>
        <v>Liz PreisKnoxvilleTennessee</v>
      </c>
      <c r="Y5716" s="15" t="str">
        <f t="shared" si="6"/>
        <v>Low</v>
      </c>
    </row>
    <row r="5717" hidden="1">
      <c r="A5717" s="1">
        <v>43003.0</v>
      </c>
      <c r="B5717" s="2" t="s">
        <v>6087</v>
      </c>
      <c r="C5717" s="2">
        <v>5.0</v>
      </c>
      <c r="D5717" s="2" t="s">
        <v>4629</v>
      </c>
      <c r="E5717" s="2" t="s">
        <v>27</v>
      </c>
      <c r="F5717" s="2" t="s">
        <v>1856</v>
      </c>
      <c r="G5717" s="2" t="s">
        <v>39</v>
      </c>
      <c r="H5717" s="2" t="s">
        <v>79</v>
      </c>
      <c r="I5717" s="2" t="s">
        <v>2418</v>
      </c>
      <c r="J5717" s="2" t="s">
        <v>614</v>
      </c>
      <c r="K5717" s="2" t="s">
        <v>54</v>
      </c>
      <c r="L5717" s="10">
        <v>43015.0</v>
      </c>
      <c r="M5717" s="2" t="s">
        <v>34</v>
      </c>
      <c r="N5717" s="11">
        <v>0.2</v>
      </c>
      <c r="O5717" s="12">
        <v>7.0</v>
      </c>
      <c r="P5717" s="13">
        <v>0.1</v>
      </c>
      <c r="Q5717" s="13">
        <v>72.0</v>
      </c>
      <c r="R5717" s="13">
        <f t="shared" si="1"/>
        <v>90</v>
      </c>
      <c r="S5717" s="14">
        <f t="shared" si="2"/>
        <v>18</v>
      </c>
      <c r="T5717" s="14">
        <f t="shared" si="3"/>
        <v>0.09722222222</v>
      </c>
      <c r="U5717" s="15" t="str">
        <f>vlookup(F5717,'Sub categories'!$A:$C,3,False)</f>
        <v>Art</v>
      </c>
      <c r="V5717" s="16">
        <f t="shared" si="4"/>
        <v>12</v>
      </c>
      <c r="W5717" s="17">
        <f t="array" ref="W5717">INDEX(shipping_prices!$C$1:$F6944,MATCH(I5717,shipping_prices!$A$1:$A6944,0),MATCH(M5717,shipping_prices!$C$1:$F$1,0))</f>
        <v>11.41</v>
      </c>
      <c r="X5717" s="15" t="str">
        <f t="shared" si="5"/>
        <v>Liz PreisKnoxvilleTennessee</v>
      </c>
      <c r="Y5717" s="15" t="str">
        <f t="shared" si="6"/>
        <v>Low</v>
      </c>
    </row>
    <row r="5718" hidden="1">
      <c r="A5718" s="1">
        <v>43003.0</v>
      </c>
      <c r="B5718" s="2" t="s">
        <v>6087</v>
      </c>
      <c r="C5718" s="2">
        <v>4.0</v>
      </c>
      <c r="D5718" s="2" t="s">
        <v>4629</v>
      </c>
      <c r="E5718" s="2" t="s">
        <v>27</v>
      </c>
      <c r="F5718" s="2" t="s">
        <v>531</v>
      </c>
      <c r="G5718" s="2" t="s">
        <v>29</v>
      </c>
      <c r="H5718" s="2" t="s">
        <v>532</v>
      </c>
      <c r="I5718" s="2" t="s">
        <v>2418</v>
      </c>
      <c r="J5718" s="2" t="s">
        <v>614</v>
      </c>
      <c r="K5718" s="2" t="s">
        <v>54</v>
      </c>
      <c r="L5718" s="10">
        <v>43015.0</v>
      </c>
      <c r="M5718" s="2" t="s">
        <v>34</v>
      </c>
      <c r="N5718" s="11">
        <v>0.2</v>
      </c>
      <c r="O5718" s="12">
        <v>-1.0</v>
      </c>
      <c r="P5718" s="13">
        <v>-0.01</v>
      </c>
      <c r="Q5718" s="13">
        <v>90.0</v>
      </c>
      <c r="R5718" s="13">
        <f t="shared" si="1"/>
        <v>112.5</v>
      </c>
      <c r="S5718" s="14">
        <f t="shared" si="2"/>
        <v>28.125</v>
      </c>
      <c r="T5718" s="14">
        <f t="shared" si="3"/>
        <v>-0.01111111111</v>
      </c>
      <c r="U5718" s="15" t="str">
        <f>vlookup(F5718,'Sub categories'!$A:$C,3,False)</f>
        <v>Accessories</v>
      </c>
      <c r="V5718" s="16">
        <f t="shared" si="4"/>
        <v>12</v>
      </c>
      <c r="W5718" s="17">
        <f t="array" ref="W5718">INDEX(shipping_prices!$C$1:$F6945,MATCH(I5718,shipping_prices!$A$1:$A6945,0),MATCH(M5718,shipping_prices!$C$1:$F$1,0))</f>
        <v>11.41</v>
      </c>
      <c r="X5718" s="15" t="str">
        <f t="shared" si="5"/>
        <v>Liz PreisKnoxvilleTennessee</v>
      </c>
      <c r="Y5718" s="15" t="str">
        <f t="shared" si="6"/>
        <v>loss</v>
      </c>
    </row>
    <row r="5719">
      <c r="A5719" s="1">
        <v>43003.0</v>
      </c>
      <c r="B5719" s="2" t="s">
        <v>6088</v>
      </c>
      <c r="C5719" s="2">
        <v>3.0</v>
      </c>
      <c r="D5719" s="2" t="s">
        <v>265</v>
      </c>
      <c r="E5719" s="2" t="s">
        <v>37</v>
      </c>
      <c r="F5719" s="2" t="s">
        <v>3377</v>
      </c>
      <c r="G5719" s="2" t="s">
        <v>45</v>
      </c>
      <c r="H5719" s="2" t="s">
        <v>1035</v>
      </c>
      <c r="I5719" s="2" t="s">
        <v>169</v>
      </c>
      <c r="J5719" s="2" t="s">
        <v>42</v>
      </c>
      <c r="K5719" s="2" t="s">
        <v>43</v>
      </c>
      <c r="L5719" s="10">
        <v>43015.0</v>
      </c>
      <c r="M5719" s="2" t="s">
        <v>90</v>
      </c>
      <c r="N5719" s="11">
        <v>0.2</v>
      </c>
      <c r="O5719" s="12">
        <v>-99.0</v>
      </c>
      <c r="P5719" s="13">
        <v>-0.08</v>
      </c>
      <c r="Q5719" s="13">
        <v>1322.0</v>
      </c>
      <c r="R5719" s="13">
        <f t="shared" si="1"/>
        <v>1652.5</v>
      </c>
      <c r="S5719" s="14">
        <f t="shared" si="2"/>
        <v>550.8333333</v>
      </c>
      <c r="T5719" s="14">
        <f t="shared" si="3"/>
        <v>-0.07488653555</v>
      </c>
      <c r="U5719" s="15" t="str">
        <f>vlookup(F5719,'Sub categories'!$A:$C,3,False)</f>
        <v>Tables</v>
      </c>
      <c r="V5719" s="16">
        <f t="shared" si="4"/>
        <v>12</v>
      </c>
      <c r="W5719" s="17">
        <f t="array" ref="W5719">INDEX(shipping_prices!$C$1:$F6946,MATCH(I5719,shipping_prices!$A$1:$A6946,0),MATCH(M5719,shipping_prices!$C$1:$F$1,0))</f>
        <v>6.7</v>
      </c>
      <c r="X5719" s="15" t="str">
        <f t="shared" si="5"/>
        <v>Greg MaxwellLos AngelesCalifornia</v>
      </c>
      <c r="Y5719" s="15" t="str">
        <f t="shared" si="6"/>
        <v>loss</v>
      </c>
    </row>
    <row r="5720" hidden="1">
      <c r="A5720" s="1">
        <v>43003.0</v>
      </c>
      <c r="B5720" s="2" t="s">
        <v>6089</v>
      </c>
      <c r="C5720" s="2">
        <v>5.0</v>
      </c>
      <c r="D5720" s="2" t="s">
        <v>659</v>
      </c>
      <c r="E5720" s="2" t="s">
        <v>27</v>
      </c>
      <c r="F5720" s="2" t="s">
        <v>2636</v>
      </c>
      <c r="G5720" s="2" t="s">
        <v>29</v>
      </c>
      <c r="H5720" s="2" t="s">
        <v>79</v>
      </c>
      <c r="I5720" s="2" t="s">
        <v>31</v>
      </c>
      <c r="J5720" s="2" t="s">
        <v>32</v>
      </c>
      <c r="K5720" s="2" t="s">
        <v>33</v>
      </c>
      <c r="L5720" s="10">
        <v>43012.0</v>
      </c>
      <c r="M5720" s="2" t="s">
        <v>34</v>
      </c>
      <c r="N5720" s="11">
        <v>0.0</v>
      </c>
      <c r="O5720" s="12">
        <v>22.0</v>
      </c>
      <c r="P5720" s="13">
        <v>0.26</v>
      </c>
      <c r="Q5720" s="13">
        <v>85.0</v>
      </c>
      <c r="R5720" s="13">
        <f t="shared" si="1"/>
        <v>85</v>
      </c>
      <c r="S5720" s="14">
        <f t="shared" si="2"/>
        <v>17</v>
      </c>
      <c r="T5720" s="14">
        <f t="shared" si="3"/>
        <v>0.2588235294</v>
      </c>
      <c r="U5720" s="15" t="str">
        <f>vlookup(F5720,'Sub categories'!$A:$C,3,False)</f>
        <v>Phones</v>
      </c>
      <c r="V5720" s="16">
        <f t="shared" si="4"/>
        <v>9</v>
      </c>
      <c r="W5720" s="17">
        <f t="array" ref="W5720">INDEX(shipping_prices!$C$1:$F6947,MATCH(I5720,shipping_prices!$A$1:$A6947,0),MATCH(M5720,shipping_prices!$C$1:$F$1,0))</f>
        <v>10.09</v>
      </c>
      <c r="X5720" s="15" t="str">
        <f t="shared" si="5"/>
        <v>Denny OrdwayNew York CityNew York</v>
      </c>
      <c r="Y5720" s="15" t="str">
        <f t="shared" si="6"/>
        <v>Low</v>
      </c>
    </row>
    <row r="5721" hidden="1">
      <c r="A5721" s="1">
        <v>43003.0</v>
      </c>
      <c r="B5721" s="2" t="s">
        <v>6090</v>
      </c>
      <c r="C5721" s="2">
        <v>7.0</v>
      </c>
      <c r="D5721" s="2" t="s">
        <v>4231</v>
      </c>
      <c r="E5721" s="2" t="s">
        <v>27</v>
      </c>
      <c r="F5721" s="2" t="s">
        <v>4600</v>
      </c>
      <c r="G5721" s="2" t="s">
        <v>29</v>
      </c>
      <c r="H5721" s="2" t="s">
        <v>79</v>
      </c>
      <c r="I5721" s="2" t="s">
        <v>480</v>
      </c>
      <c r="J5721" s="2" t="s">
        <v>42</v>
      </c>
      <c r="K5721" s="2" t="s">
        <v>43</v>
      </c>
      <c r="L5721" s="10">
        <v>43009.0</v>
      </c>
      <c r="M5721" s="2" t="s">
        <v>34</v>
      </c>
      <c r="N5721" s="11">
        <v>0.2</v>
      </c>
      <c r="O5721" s="12">
        <v>52.0</v>
      </c>
      <c r="P5721" s="13">
        <v>0.13</v>
      </c>
      <c r="Q5721" s="13">
        <v>420.0</v>
      </c>
      <c r="R5721" s="13">
        <f t="shared" si="1"/>
        <v>525</v>
      </c>
      <c r="S5721" s="14">
        <f t="shared" si="2"/>
        <v>75</v>
      </c>
      <c r="T5721" s="14">
        <f t="shared" si="3"/>
        <v>0.1238095238</v>
      </c>
      <c r="U5721" s="15" t="str">
        <f>vlookup(F5721,'Sub categories'!$A:$C,3,False)</f>
        <v>Phones</v>
      </c>
      <c r="V5721" s="16">
        <f t="shared" si="4"/>
        <v>6</v>
      </c>
      <c r="W5721" s="17">
        <f t="array" ref="W5721">INDEX(shipping_prices!$C$1:$F6948,MATCH(I5721,shipping_prices!$A$1:$A6948,0),MATCH(M5721,shipping_prices!$C$1:$F$1,0))</f>
        <v>11.14</v>
      </c>
      <c r="X5721" s="15" t="str">
        <f t="shared" si="5"/>
        <v>Carlos SolteroPasadenaCalifornia</v>
      </c>
      <c r="Y5721" s="15" t="str">
        <f t="shared" si="6"/>
        <v>High</v>
      </c>
    </row>
    <row r="5722" hidden="1">
      <c r="A5722" s="1">
        <v>43003.0</v>
      </c>
      <c r="B5722" s="2" t="s">
        <v>6091</v>
      </c>
      <c r="C5722" s="2">
        <v>2.0</v>
      </c>
      <c r="D5722" s="2" t="s">
        <v>6046</v>
      </c>
      <c r="E5722" s="2" t="s">
        <v>37</v>
      </c>
      <c r="F5722" s="2" t="s">
        <v>2357</v>
      </c>
      <c r="G5722" s="2" t="s">
        <v>29</v>
      </c>
      <c r="H5722" s="2" t="s">
        <v>220</v>
      </c>
      <c r="I5722" s="2" t="s">
        <v>41</v>
      </c>
      <c r="J5722" s="2" t="s">
        <v>42</v>
      </c>
      <c r="K5722" s="2" t="s">
        <v>43</v>
      </c>
      <c r="L5722" s="10">
        <v>43004.0</v>
      </c>
      <c r="M5722" s="2" t="s">
        <v>34</v>
      </c>
      <c r="N5722" s="11">
        <v>0.0</v>
      </c>
      <c r="O5722" s="12">
        <v>70.0</v>
      </c>
      <c r="P5722" s="13">
        <v>0.35</v>
      </c>
      <c r="Q5722" s="13">
        <v>200.0</v>
      </c>
      <c r="R5722" s="13">
        <f t="shared" si="1"/>
        <v>200</v>
      </c>
      <c r="S5722" s="14">
        <f t="shared" si="2"/>
        <v>100</v>
      </c>
      <c r="T5722" s="14">
        <f t="shared" si="3"/>
        <v>0.35</v>
      </c>
      <c r="U5722" s="15" t="str">
        <f>vlookup(F5722,'Sub categories'!$A:$C,3,False)</f>
        <v>Accessories</v>
      </c>
      <c r="V5722" s="16">
        <f t="shared" si="4"/>
        <v>1</v>
      </c>
      <c r="W5722" s="17">
        <f t="array" ref="W5722">INDEX(shipping_prices!$C$1:$F6949,MATCH(I5722,shipping_prices!$A$1:$A6949,0),MATCH(M5722,shipping_prices!$C$1:$F$1,0))</f>
        <v>10.99</v>
      </c>
      <c r="X5722" s="15" t="str">
        <f t="shared" si="5"/>
        <v>Lindsay WilliamsSan FranciscoCalifornia</v>
      </c>
      <c r="Y5722" s="15" t="str">
        <f t="shared" si="6"/>
        <v>High</v>
      </c>
    </row>
    <row r="5723" hidden="1">
      <c r="A5723" s="1">
        <v>43003.0</v>
      </c>
      <c r="B5723" s="2" t="s">
        <v>6092</v>
      </c>
      <c r="C5723" s="2">
        <v>1.0</v>
      </c>
      <c r="D5723" s="2" t="s">
        <v>6093</v>
      </c>
      <c r="E5723" s="2" t="s">
        <v>27</v>
      </c>
      <c r="F5723" s="2" t="s">
        <v>1690</v>
      </c>
      <c r="G5723" s="2" t="s">
        <v>39</v>
      </c>
      <c r="H5723" s="2" t="s">
        <v>193</v>
      </c>
      <c r="I5723" s="2" t="s">
        <v>31</v>
      </c>
      <c r="J5723" s="2" t="s">
        <v>32</v>
      </c>
      <c r="K5723" s="2" t="s">
        <v>33</v>
      </c>
      <c r="L5723" s="10">
        <v>43004.0</v>
      </c>
      <c r="M5723" s="2" t="s">
        <v>90</v>
      </c>
      <c r="N5723" s="11">
        <v>0.2</v>
      </c>
      <c r="O5723" s="12">
        <v>4.0</v>
      </c>
      <c r="P5723" s="13">
        <v>0.33</v>
      </c>
      <c r="Q5723" s="13">
        <v>11.0</v>
      </c>
      <c r="R5723" s="13">
        <f t="shared" si="1"/>
        <v>13.75</v>
      </c>
      <c r="S5723" s="14">
        <f t="shared" si="2"/>
        <v>13.75</v>
      </c>
      <c r="T5723" s="14">
        <f t="shared" si="3"/>
        <v>0.3636363636</v>
      </c>
      <c r="U5723" s="15" t="str">
        <f>vlookup(F5723,'Sub categories'!$A:$C,3,False)</f>
        <v>Binders</v>
      </c>
      <c r="V5723" s="16">
        <f t="shared" si="4"/>
        <v>1</v>
      </c>
      <c r="W5723" s="17">
        <f t="array" ref="W5723">INDEX(shipping_prices!$C$1:$F6950,MATCH(I5723,shipping_prices!$A$1:$A6950,0),MATCH(M5723,shipping_prices!$C$1:$F$1,0))</f>
        <v>0.94</v>
      </c>
      <c r="X5723" s="15" t="str">
        <f t="shared" si="5"/>
        <v>Christina DeMossNew York CityNew York</v>
      </c>
      <c r="Y5723" s="15" t="str">
        <f t="shared" si="6"/>
        <v>Low</v>
      </c>
    </row>
    <row r="5724" hidden="1">
      <c r="A5724" s="1">
        <v>43003.0</v>
      </c>
      <c r="B5724" s="2" t="s">
        <v>6092</v>
      </c>
      <c r="C5724" s="2">
        <v>2.0</v>
      </c>
      <c r="D5724" s="2" t="s">
        <v>6093</v>
      </c>
      <c r="E5724" s="2" t="s">
        <v>27</v>
      </c>
      <c r="F5724" s="2" t="s">
        <v>3897</v>
      </c>
      <c r="G5724" s="2" t="s">
        <v>39</v>
      </c>
      <c r="H5724" s="2" t="s">
        <v>51</v>
      </c>
      <c r="I5724" s="2" t="s">
        <v>31</v>
      </c>
      <c r="J5724" s="2" t="s">
        <v>32</v>
      </c>
      <c r="K5724" s="2" t="s">
        <v>33</v>
      </c>
      <c r="L5724" s="10">
        <v>43004.0</v>
      </c>
      <c r="M5724" s="2" t="s">
        <v>90</v>
      </c>
      <c r="N5724" s="11">
        <v>0.0</v>
      </c>
      <c r="O5724" s="12">
        <v>6.0</v>
      </c>
      <c r="P5724" s="13">
        <v>0.48</v>
      </c>
      <c r="Q5724" s="13">
        <v>13.0</v>
      </c>
      <c r="R5724" s="13">
        <f t="shared" si="1"/>
        <v>13</v>
      </c>
      <c r="S5724" s="14">
        <f t="shared" si="2"/>
        <v>6.5</v>
      </c>
      <c r="T5724" s="14">
        <f t="shared" si="3"/>
        <v>0.4615384615</v>
      </c>
      <c r="U5724" s="15" t="str">
        <f>vlookup(F5724,'Sub categories'!$A:$C,3,False)</f>
        <v>Paper</v>
      </c>
      <c r="V5724" s="16">
        <f t="shared" si="4"/>
        <v>1</v>
      </c>
      <c r="W5724" s="17">
        <f t="array" ref="W5724">INDEX(shipping_prices!$C$1:$F6951,MATCH(I5724,shipping_prices!$A$1:$A6951,0),MATCH(M5724,shipping_prices!$C$1:$F$1,0))</f>
        <v>0.94</v>
      </c>
      <c r="X5724" s="15" t="str">
        <f t="shared" si="5"/>
        <v>Christina DeMossNew York CityNew York</v>
      </c>
      <c r="Y5724" s="15" t="str">
        <f t="shared" si="6"/>
        <v>Low</v>
      </c>
    </row>
    <row r="5725" hidden="1">
      <c r="A5725" s="1">
        <v>43003.0</v>
      </c>
      <c r="B5725" s="2" t="s">
        <v>6092</v>
      </c>
      <c r="C5725" s="2">
        <v>2.0</v>
      </c>
      <c r="D5725" s="2" t="s">
        <v>6093</v>
      </c>
      <c r="E5725" s="2" t="s">
        <v>27</v>
      </c>
      <c r="F5725" s="2" t="s">
        <v>4570</v>
      </c>
      <c r="G5725" s="2" t="s">
        <v>29</v>
      </c>
      <c r="H5725" s="2" t="s">
        <v>2970</v>
      </c>
      <c r="I5725" s="2" t="s">
        <v>31</v>
      </c>
      <c r="J5725" s="2" t="s">
        <v>32</v>
      </c>
      <c r="K5725" s="2" t="s">
        <v>33</v>
      </c>
      <c r="L5725" s="10">
        <v>43004.0</v>
      </c>
      <c r="M5725" s="2" t="s">
        <v>90</v>
      </c>
      <c r="N5725" s="11">
        <v>0.0</v>
      </c>
      <c r="O5725" s="12">
        <v>4.0</v>
      </c>
      <c r="P5725" s="13">
        <v>0.04</v>
      </c>
      <c r="Q5725" s="13">
        <v>100.0</v>
      </c>
      <c r="R5725" s="13">
        <f t="shared" si="1"/>
        <v>100</v>
      </c>
      <c r="S5725" s="14">
        <f t="shared" si="2"/>
        <v>50</v>
      </c>
      <c r="T5725" s="14">
        <f t="shared" si="3"/>
        <v>0.04</v>
      </c>
      <c r="U5725" s="15" t="str">
        <f>vlookup(F5725,'Sub categories'!$A:$C,3,False)</f>
        <v>Phones</v>
      </c>
      <c r="V5725" s="16">
        <f t="shared" si="4"/>
        <v>1</v>
      </c>
      <c r="W5725" s="17">
        <f t="array" ref="W5725">INDEX(shipping_prices!$C$1:$F6952,MATCH(I5725,shipping_prices!$A$1:$A6952,0),MATCH(M5725,shipping_prices!$C$1:$F$1,0))</f>
        <v>0.94</v>
      </c>
      <c r="X5725" s="15" t="str">
        <f t="shared" si="5"/>
        <v>Christina DeMossNew York CityNew York</v>
      </c>
      <c r="Y5725" s="15" t="str">
        <f t="shared" si="6"/>
        <v>Low</v>
      </c>
    </row>
    <row r="5726">
      <c r="A5726" s="1">
        <v>43003.0</v>
      </c>
      <c r="B5726" s="2" t="s">
        <v>6092</v>
      </c>
      <c r="C5726" s="2">
        <v>5.0</v>
      </c>
      <c r="D5726" s="2" t="s">
        <v>6093</v>
      </c>
      <c r="E5726" s="2" t="s">
        <v>27</v>
      </c>
      <c r="F5726" s="2" t="s">
        <v>6094</v>
      </c>
      <c r="G5726" s="2" t="s">
        <v>45</v>
      </c>
      <c r="H5726" s="2" t="s">
        <v>79</v>
      </c>
      <c r="I5726" s="2" t="s">
        <v>31</v>
      </c>
      <c r="J5726" s="2" t="s">
        <v>32</v>
      </c>
      <c r="K5726" s="2" t="s">
        <v>33</v>
      </c>
      <c r="L5726" s="10">
        <v>43004.0</v>
      </c>
      <c r="M5726" s="2" t="s">
        <v>90</v>
      </c>
      <c r="N5726" s="11">
        <v>0.0</v>
      </c>
      <c r="O5726" s="12">
        <v>39.0</v>
      </c>
      <c r="P5726" s="13">
        <v>0.38</v>
      </c>
      <c r="Q5726" s="13">
        <v>101.0</v>
      </c>
      <c r="R5726" s="13">
        <f t="shared" si="1"/>
        <v>101</v>
      </c>
      <c r="S5726" s="14">
        <f t="shared" si="2"/>
        <v>20.2</v>
      </c>
      <c r="T5726" s="14">
        <f t="shared" si="3"/>
        <v>0.3861386139</v>
      </c>
      <c r="U5726" s="15" t="str">
        <f>vlookup(F5726,'Sub categories'!$A:$C,3,False)</f>
        <v>Furnishings</v>
      </c>
      <c r="V5726" s="16">
        <f t="shared" si="4"/>
        <v>1</v>
      </c>
      <c r="W5726" s="17">
        <f t="array" ref="W5726">INDEX(shipping_prices!$C$1:$F6953,MATCH(I5726,shipping_prices!$A$1:$A6953,0),MATCH(M5726,shipping_prices!$C$1:$F$1,0))</f>
        <v>0.94</v>
      </c>
      <c r="X5726" s="15" t="str">
        <f t="shared" si="5"/>
        <v>Christina DeMossNew York CityNew York</v>
      </c>
      <c r="Y5726" s="15" t="str">
        <f t="shared" si="6"/>
        <v>Low</v>
      </c>
    </row>
    <row r="5727" hidden="1">
      <c r="A5727" s="1">
        <v>43003.0</v>
      </c>
      <c r="B5727" s="2" t="s">
        <v>6092</v>
      </c>
      <c r="C5727" s="2">
        <v>2.0</v>
      </c>
      <c r="D5727" s="2" t="s">
        <v>6093</v>
      </c>
      <c r="E5727" s="2" t="s">
        <v>27</v>
      </c>
      <c r="F5727" s="2" t="s">
        <v>924</v>
      </c>
      <c r="G5727" s="2" t="s">
        <v>39</v>
      </c>
      <c r="H5727" s="2" t="s">
        <v>79</v>
      </c>
      <c r="I5727" s="2" t="s">
        <v>31</v>
      </c>
      <c r="J5727" s="2" t="s">
        <v>32</v>
      </c>
      <c r="K5727" s="2" t="s">
        <v>33</v>
      </c>
      <c r="L5727" s="10">
        <v>43004.0</v>
      </c>
      <c r="M5727" s="2" t="s">
        <v>90</v>
      </c>
      <c r="N5727" s="11">
        <v>0.0</v>
      </c>
      <c r="O5727" s="12">
        <v>53.0</v>
      </c>
      <c r="P5727" s="13">
        <v>0.48</v>
      </c>
      <c r="Q5727" s="13">
        <v>111.0</v>
      </c>
      <c r="R5727" s="13">
        <f t="shared" si="1"/>
        <v>111</v>
      </c>
      <c r="S5727" s="14">
        <f t="shared" si="2"/>
        <v>55.5</v>
      </c>
      <c r="T5727" s="14">
        <f t="shared" si="3"/>
        <v>0.4774774775</v>
      </c>
      <c r="U5727" s="15" t="str">
        <f>vlookup(F5727,'Sub categories'!$A:$C,3,False)</f>
        <v>Paper</v>
      </c>
      <c r="V5727" s="16">
        <f t="shared" si="4"/>
        <v>1</v>
      </c>
      <c r="W5727" s="17">
        <f t="array" ref="W5727">INDEX(shipping_prices!$C$1:$F6954,MATCH(I5727,shipping_prices!$A$1:$A6954,0),MATCH(M5727,shipping_prices!$C$1:$F$1,0))</f>
        <v>0.94</v>
      </c>
      <c r="X5727" s="15" t="str">
        <f t="shared" si="5"/>
        <v>Christina DeMossNew York CityNew York</v>
      </c>
      <c r="Y5727" s="15" t="str">
        <f t="shared" si="6"/>
        <v>High</v>
      </c>
    </row>
    <row r="5728">
      <c r="A5728" s="1">
        <v>43003.0</v>
      </c>
      <c r="B5728" s="2" t="s">
        <v>6092</v>
      </c>
      <c r="C5728" s="2">
        <v>2.0</v>
      </c>
      <c r="D5728" s="2" t="s">
        <v>6093</v>
      </c>
      <c r="E5728" s="2" t="s">
        <v>27</v>
      </c>
      <c r="F5728" s="2" t="s">
        <v>2685</v>
      </c>
      <c r="G5728" s="2" t="s">
        <v>45</v>
      </c>
      <c r="H5728" s="2" t="s">
        <v>79</v>
      </c>
      <c r="I5728" s="2" t="s">
        <v>31</v>
      </c>
      <c r="J5728" s="2" t="s">
        <v>32</v>
      </c>
      <c r="K5728" s="2" t="s">
        <v>33</v>
      </c>
      <c r="L5728" s="10">
        <v>43004.0</v>
      </c>
      <c r="M5728" s="2" t="s">
        <v>90</v>
      </c>
      <c r="N5728" s="11">
        <v>0.1</v>
      </c>
      <c r="O5728" s="12">
        <v>24.0</v>
      </c>
      <c r="P5728" s="13">
        <v>0.19</v>
      </c>
      <c r="Q5728" s="13">
        <v>128.0</v>
      </c>
      <c r="R5728" s="13">
        <f t="shared" si="1"/>
        <v>142.2222222</v>
      </c>
      <c r="S5728" s="14">
        <f t="shared" si="2"/>
        <v>71.11111111</v>
      </c>
      <c r="T5728" s="14">
        <f t="shared" si="3"/>
        <v>0.1875</v>
      </c>
      <c r="U5728" s="15" t="str">
        <f>vlookup(F5728,'Sub categories'!$A:$C,3,False)</f>
        <v>Chairs</v>
      </c>
      <c r="V5728" s="16">
        <f t="shared" si="4"/>
        <v>1</v>
      </c>
      <c r="W5728" s="17">
        <f t="array" ref="W5728">INDEX(shipping_prices!$C$1:$F6955,MATCH(I5728,shipping_prices!$A$1:$A6955,0),MATCH(M5728,shipping_prices!$C$1:$F$1,0))</f>
        <v>0.94</v>
      </c>
      <c r="X5728" s="15" t="str">
        <f t="shared" si="5"/>
        <v>Christina DeMossNew York CityNew York</v>
      </c>
      <c r="Y5728" s="15" t="str">
        <f t="shared" si="6"/>
        <v>Low</v>
      </c>
    </row>
    <row r="5729" hidden="1">
      <c r="A5729" s="1">
        <v>43003.0</v>
      </c>
      <c r="B5729" s="2" t="s">
        <v>6092</v>
      </c>
      <c r="C5729" s="2">
        <v>6.0</v>
      </c>
      <c r="D5729" s="2" t="s">
        <v>6093</v>
      </c>
      <c r="E5729" s="2" t="s">
        <v>27</v>
      </c>
      <c r="F5729" s="2" t="s">
        <v>382</v>
      </c>
      <c r="G5729" s="2" t="s">
        <v>39</v>
      </c>
      <c r="H5729" s="2" t="s">
        <v>182</v>
      </c>
      <c r="I5729" s="2" t="s">
        <v>31</v>
      </c>
      <c r="J5729" s="2" t="s">
        <v>32</v>
      </c>
      <c r="K5729" s="2" t="s">
        <v>33</v>
      </c>
      <c r="L5729" s="10">
        <v>43004.0</v>
      </c>
      <c r="M5729" s="2" t="s">
        <v>90</v>
      </c>
      <c r="N5729" s="11">
        <v>0.2</v>
      </c>
      <c r="O5729" s="12">
        <v>56.0</v>
      </c>
      <c r="P5729" s="13">
        <v>0.34</v>
      </c>
      <c r="Q5729" s="13">
        <v>165.0</v>
      </c>
      <c r="R5729" s="13">
        <f t="shared" si="1"/>
        <v>206.25</v>
      </c>
      <c r="S5729" s="14">
        <f t="shared" si="2"/>
        <v>34.375</v>
      </c>
      <c r="T5729" s="14">
        <f t="shared" si="3"/>
        <v>0.3393939394</v>
      </c>
      <c r="U5729" s="15" t="str">
        <f>vlookup(F5729,'Sub categories'!$A:$C,3,False)</f>
        <v>Binders</v>
      </c>
      <c r="V5729" s="16">
        <f t="shared" si="4"/>
        <v>1</v>
      </c>
      <c r="W5729" s="17">
        <f t="array" ref="W5729">INDEX(shipping_prices!$C$1:$F6956,MATCH(I5729,shipping_prices!$A$1:$A6956,0),MATCH(M5729,shipping_prices!$C$1:$F$1,0))</f>
        <v>0.94</v>
      </c>
      <c r="X5729" s="15" t="str">
        <f t="shared" si="5"/>
        <v>Christina DeMossNew York CityNew York</v>
      </c>
      <c r="Y5729" s="15" t="str">
        <f t="shared" si="6"/>
        <v>High</v>
      </c>
    </row>
    <row r="5730">
      <c r="A5730" s="1">
        <v>43003.0</v>
      </c>
      <c r="B5730" s="2" t="s">
        <v>6092</v>
      </c>
      <c r="C5730" s="2">
        <v>2.0</v>
      </c>
      <c r="D5730" s="2" t="s">
        <v>6093</v>
      </c>
      <c r="E5730" s="2" t="s">
        <v>27</v>
      </c>
      <c r="F5730" s="2" t="s">
        <v>2779</v>
      </c>
      <c r="G5730" s="2" t="s">
        <v>45</v>
      </c>
      <c r="H5730" s="2" t="s">
        <v>2780</v>
      </c>
      <c r="I5730" s="2" t="s">
        <v>31</v>
      </c>
      <c r="J5730" s="2" t="s">
        <v>32</v>
      </c>
      <c r="K5730" s="2" t="s">
        <v>33</v>
      </c>
      <c r="L5730" s="10">
        <v>43004.0</v>
      </c>
      <c r="M5730" s="2" t="s">
        <v>90</v>
      </c>
      <c r="N5730" s="11">
        <v>0.4</v>
      </c>
      <c r="O5730" s="12">
        <v>-67.0</v>
      </c>
      <c r="P5730" s="13">
        <v>-0.4</v>
      </c>
      <c r="Q5730" s="13">
        <v>167.0</v>
      </c>
      <c r="R5730" s="13">
        <f t="shared" si="1"/>
        <v>278.3333333</v>
      </c>
      <c r="S5730" s="14">
        <f t="shared" si="2"/>
        <v>139.1666667</v>
      </c>
      <c r="T5730" s="14">
        <f t="shared" si="3"/>
        <v>-0.4011976048</v>
      </c>
      <c r="U5730" s="15" t="str">
        <f>vlookup(F5730,'Sub categories'!$A:$C,3,False)</f>
        <v>Tables</v>
      </c>
      <c r="V5730" s="16">
        <f t="shared" si="4"/>
        <v>1</v>
      </c>
      <c r="W5730" s="17">
        <f t="array" ref="W5730">INDEX(shipping_prices!$C$1:$F6957,MATCH(I5730,shipping_prices!$A$1:$A6957,0),MATCH(M5730,shipping_prices!$C$1:$F$1,0))</f>
        <v>0.94</v>
      </c>
      <c r="X5730" s="15" t="str">
        <f t="shared" si="5"/>
        <v>Christina DeMossNew York CityNew York</v>
      </c>
      <c r="Y5730" s="15" t="str">
        <f t="shared" si="6"/>
        <v>loss</v>
      </c>
    </row>
    <row r="5731" hidden="1">
      <c r="A5731" s="1">
        <v>43004.0</v>
      </c>
      <c r="B5731" s="2" t="s">
        <v>6095</v>
      </c>
      <c r="C5731" s="2">
        <v>3.0</v>
      </c>
      <c r="D5731" s="2" t="s">
        <v>3724</v>
      </c>
      <c r="E5731" s="2" t="s">
        <v>49</v>
      </c>
      <c r="F5731" s="2" t="s">
        <v>3169</v>
      </c>
      <c r="G5731" s="2" t="s">
        <v>39</v>
      </c>
      <c r="H5731" s="2" t="s">
        <v>79</v>
      </c>
      <c r="I5731" s="2" t="s">
        <v>238</v>
      </c>
      <c r="J5731" s="2" t="s">
        <v>239</v>
      </c>
      <c r="K5731" s="2" t="s">
        <v>43</v>
      </c>
      <c r="L5731" s="10">
        <v>43006.0</v>
      </c>
      <c r="M5731" s="2" t="s">
        <v>34</v>
      </c>
      <c r="N5731" s="11">
        <v>0.2</v>
      </c>
      <c r="O5731" s="12">
        <v>26.0</v>
      </c>
      <c r="P5731" s="13">
        <v>0.34</v>
      </c>
      <c r="Q5731" s="13">
        <v>76.0</v>
      </c>
      <c r="R5731" s="13">
        <f t="shared" si="1"/>
        <v>95</v>
      </c>
      <c r="S5731" s="14">
        <f t="shared" si="2"/>
        <v>31.66666667</v>
      </c>
      <c r="T5731" s="14">
        <f t="shared" si="3"/>
        <v>0.3421052632</v>
      </c>
      <c r="U5731" s="15" t="str">
        <f>vlookup(F5731,'Sub categories'!$A:$C,3,False)</f>
        <v>Binders</v>
      </c>
      <c r="V5731" s="16">
        <f t="shared" si="4"/>
        <v>2</v>
      </c>
      <c r="W5731" s="17">
        <f t="array" ref="W5731">INDEX(shipping_prices!$C$1:$F6958,MATCH(I5731,shipping_prices!$A$1:$A6958,0),MATCH(M5731,shipping_prices!$C$1:$F$1,0))</f>
        <v>9.59</v>
      </c>
      <c r="X5731" s="15" t="str">
        <f t="shared" si="5"/>
        <v>Victor PreisLas VegasNevada</v>
      </c>
      <c r="Y5731" s="15" t="str">
        <f t="shared" si="6"/>
        <v>Low</v>
      </c>
    </row>
    <row r="5732" hidden="1">
      <c r="A5732" s="1">
        <v>43004.0</v>
      </c>
      <c r="B5732" s="2" t="s">
        <v>6096</v>
      </c>
      <c r="C5732" s="2">
        <v>5.0</v>
      </c>
      <c r="D5732" s="2" t="s">
        <v>1133</v>
      </c>
      <c r="E5732" s="2" t="s">
        <v>49</v>
      </c>
      <c r="F5732" s="2" t="s">
        <v>3486</v>
      </c>
      <c r="G5732" s="2" t="s">
        <v>39</v>
      </c>
      <c r="H5732" s="2" t="s">
        <v>246</v>
      </c>
      <c r="I5732" s="2" t="s">
        <v>2090</v>
      </c>
      <c r="J5732" s="2" t="s">
        <v>3744</v>
      </c>
      <c r="K5732" s="2" t="s">
        <v>33</v>
      </c>
      <c r="L5732" s="10">
        <v>43016.0</v>
      </c>
      <c r="M5732" s="2" t="s">
        <v>34</v>
      </c>
      <c r="N5732" s="11">
        <v>0.0</v>
      </c>
      <c r="O5732" s="12">
        <v>18.0</v>
      </c>
      <c r="P5732" s="13">
        <v>0.26</v>
      </c>
      <c r="Q5732" s="13">
        <v>67.0</v>
      </c>
      <c r="R5732" s="13">
        <f t="shared" si="1"/>
        <v>67</v>
      </c>
      <c r="S5732" s="14">
        <f t="shared" si="2"/>
        <v>13.4</v>
      </c>
      <c r="T5732" s="14">
        <f t="shared" si="3"/>
        <v>0.2686567164</v>
      </c>
      <c r="U5732" s="15" t="str">
        <f>vlookup(F5732,'Sub categories'!$A:$C,3,False)</f>
        <v>Storage</v>
      </c>
      <c r="V5732" s="16">
        <f t="shared" si="4"/>
        <v>12</v>
      </c>
      <c r="W5732" s="17">
        <f t="array" ref="W5732">INDEX(shipping_prices!$C$1:$F6959,MATCH(I5732,shipping_prices!$A$1:$A6959,0),MATCH(M5732,shipping_prices!$C$1:$F$1,0))</f>
        <v>12.85</v>
      </c>
      <c r="X5732" s="15" t="str">
        <f t="shared" si="5"/>
        <v>Michael GranlundConcordNew Hampshire</v>
      </c>
      <c r="Y5732" s="15" t="str">
        <f t="shared" si="6"/>
        <v>Low</v>
      </c>
    </row>
    <row r="5733" hidden="1">
      <c r="A5733" s="1">
        <v>43004.0</v>
      </c>
      <c r="B5733" s="2" t="s">
        <v>6097</v>
      </c>
      <c r="C5733" s="2">
        <v>3.0</v>
      </c>
      <c r="D5733" s="2" t="s">
        <v>3764</v>
      </c>
      <c r="E5733" s="2" t="s">
        <v>37</v>
      </c>
      <c r="F5733" s="2" t="s">
        <v>6098</v>
      </c>
      <c r="G5733" s="2" t="s">
        <v>39</v>
      </c>
      <c r="H5733" s="2" t="s">
        <v>216</v>
      </c>
      <c r="I5733" s="2" t="s">
        <v>169</v>
      </c>
      <c r="J5733" s="2" t="s">
        <v>42</v>
      </c>
      <c r="K5733" s="2" t="s">
        <v>43</v>
      </c>
      <c r="L5733" s="10">
        <v>43009.0</v>
      </c>
      <c r="M5733" s="2" t="s">
        <v>34</v>
      </c>
      <c r="N5733" s="11">
        <v>0.0</v>
      </c>
      <c r="O5733" s="12">
        <v>5.0</v>
      </c>
      <c r="P5733" s="13">
        <v>0.29</v>
      </c>
      <c r="Q5733" s="13">
        <v>17.0</v>
      </c>
      <c r="R5733" s="13">
        <f t="shared" si="1"/>
        <v>17</v>
      </c>
      <c r="S5733" s="14">
        <f t="shared" si="2"/>
        <v>5.666666667</v>
      </c>
      <c r="T5733" s="14">
        <f t="shared" si="3"/>
        <v>0.2941176471</v>
      </c>
      <c r="U5733" s="15" t="str">
        <f>vlookup(F5733,'Sub categories'!$A:$C,3,False)</f>
        <v>Art</v>
      </c>
      <c r="V5733" s="16">
        <f t="shared" si="4"/>
        <v>5</v>
      </c>
      <c r="W5733" s="17">
        <f t="array" ref="W5733">INDEX(shipping_prices!$C$1:$F6960,MATCH(I5733,shipping_prices!$A$1:$A6960,0),MATCH(M5733,shipping_prices!$C$1:$F$1,0))</f>
        <v>14.86</v>
      </c>
      <c r="X5733" s="15" t="str">
        <f t="shared" si="5"/>
        <v>Dave PoirierLos AngelesCalifornia</v>
      </c>
      <c r="Y5733" s="15" t="str">
        <f t="shared" si="6"/>
        <v>Low</v>
      </c>
    </row>
    <row r="5734" hidden="1">
      <c r="A5734" s="1">
        <v>43004.0</v>
      </c>
      <c r="B5734" s="2" t="s">
        <v>6097</v>
      </c>
      <c r="C5734" s="2">
        <v>2.0</v>
      </c>
      <c r="D5734" s="2" t="s">
        <v>3764</v>
      </c>
      <c r="E5734" s="2" t="s">
        <v>37</v>
      </c>
      <c r="F5734" s="2" t="s">
        <v>5447</v>
      </c>
      <c r="G5734" s="2" t="s">
        <v>39</v>
      </c>
      <c r="H5734" s="2" t="s">
        <v>789</v>
      </c>
      <c r="I5734" s="2" t="s">
        <v>169</v>
      </c>
      <c r="J5734" s="2" t="s">
        <v>42</v>
      </c>
      <c r="K5734" s="2" t="s">
        <v>43</v>
      </c>
      <c r="L5734" s="10">
        <v>43009.0</v>
      </c>
      <c r="M5734" s="2" t="s">
        <v>34</v>
      </c>
      <c r="N5734" s="11">
        <v>0.0</v>
      </c>
      <c r="O5734" s="12">
        <v>6.0</v>
      </c>
      <c r="P5734" s="13">
        <v>0.26</v>
      </c>
      <c r="Q5734" s="13">
        <v>23.0</v>
      </c>
      <c r="R5734" s="13">
        <f t="shared" si="1"/>
        <v>23</v>
      </c>
      <c r="S5734" s="14">
        <f t="shared" si="2"/>
        <v>11.5</v>
      </c>
      <c r="T5734" s="14">
        <f t="shared" si="3"/>
        <v>0.2608695652</v>
      </c>
      <c r="U5734" s="15" t="str">
        <f>vlookup(F5734,'Sub categories'!$A:$C,3,False)</f>
        <v>Art</v>
      </c>
      <c r="V5734" s="16">
        <f t="shared" si="4"/>
        <v>5</v>
      </c>
      <c r="W5734" s="17">
        <f t="array" ref="W5734">INDEX(shipping_prices!$C$1:$F6961,MATCH(I5734,shipping_prices!$A$1:$A6961,0),MATCH(M5734,shipping_prices!$C$1:$F$1,0))</f>
        <v>14.86</v>
      </c>
      <c r="X5734" s="15" t="str">
        <f t="shared" si="5"/>
        <v>Dave PoirierLos AngelesCalifornia</v>
      </c>
      <c r="Y5734" s="15" t="str">
        <f t="shared" si="6"/>
        <v>Low</v>
      </c>
    </row>
    <row r="5735" hidden="1">
      <c r="A5735" s="1">
        <v>43004.0</v>
      </c>
      <c r="B5735" s="2" t="s">
        <v>6097</v>
      </c>
      <c r="C5735" s="2">
        <v>5.0</v>
      </c>
      <c r="D5735" s="2" t="s">
        <v>3764</v>
      </c>
      <c r="E5735" s="2" t="s">
        <v>37</v>
      </c>
      <c r="F5735" s="2" t="s">
        <v>5749</v>
      </c>
      <c r="G5735" s="2" t="s">
        <v>29</v>
      </c>
      <c r="H5735" s="2" t="s">
        <v>2874</v>
      </c>
      <c r="I5735" s="2" t="s">
        <v>169</v>
      </c>
      <c r="J5735" s="2" t="s">
        <v>42</v>
      </c>
      <c r="K5735" s="2" t="s">
        <v>43</v>
      </c>
      <c r="L5735" s="10">
        <v>43009.0</v>
      </c>
      <c r="M5735" s="2" t="s">
        <v>34</v>
      </c>
      <c r="N5735" s="11">
        <v>0.0</v>
      </c>
      <c r="O5735" s="12">
        <v>31.0</v>
      </c>
      <c r="P5735" s="13">
        <v>0.21</v>
      </c>
      <c r="Q5735" s="13">
        <v>150.0</v>
      </c>
      <c r="R5735" s="13">
        <f t="shared" si="1"/>
        <v>150</v>
      </c>
      <c r="S5735" s="14">
        <f t="shared" si="2"/>
        <v>30</v>
      </c>
      <c r="T5735" s="14">
        <f t="shared" si="3"/>
        <v>0.2066666667</v>
      </c>
      <c r="U5735" s="15" t="str">
        <f>vlookup(F5735,'Sub categories'!$A:$C,3,False)</f>
        <v>Accessories</v>
      </c>
      <c r="V5735" s="16">
        <f t="shared" si="4"/>
        <v>5</v>
      </c>
      <c r="W5735" s="17">
        <f t="array" ref="W5735">INDEX(shipping_prices!$C$1:$F6962,MATCH(I5735,shipping_prices!$A$1:$A6962,0),MATCH(M5735,shipping_prices!$C$1:$F$1,0))</f>
        <v>14.86</v>
      </c>
      <c r="X5735" s="15" t="str">
        <f t="shared" si="5"/>
        <v>Dave PoirierLos AngelesCalifornia</v>
      </c>
      <c r="Y5735" s="15" t="str">
        <f t="shared" si="6"/>
        <v>Low</v>
      </c>
    </row>
    <row r="5736" hidden="1">
      <c r="A5736" s="1">
        <v>43004.0</v>
      </c>
      <c r="B5736" s="2" t="s">
        <v>6099</v>
      </c>
      <c r="C5736" s="2">
        <v>5.0</v>
      </c>
      <c r="D5736" s="2" t="s">
        <v>1895</v>
      </c>
      <c r="E5736" s="2" t="s">
        <v>37</v>
      </c>
      <c r="F5736" s="2" t="s">
        <v>2416</v>
      </c>
      <c r="G5736" s="2" t="s">
        <v>39</v>
      </c>
      <c r="H5736" s="2" t="s">
        <v>51</v>
      </c>
      <c r="I5736" s="2" t="s">
        <v>217</v>
      </c>
      <c r="J5736" s="2" t="s">
        <v>218</v>
      </c>
      <c r="K5736" s="2" t="s">
        <v>54</v>
      </c>
      <c r="L5736" s="10">
        <v>43010.0</v>
      </c>
      <c r="M5736" s="2" t="s">
        <v>90</v>
      </c>
      <c r="N5736" s="11">
        <v>0.0</v>
      </c>
      <c r="O5736" s="12">
        <v>12.0</v>
      </c>
      <c r="P5736" s="13">
        <v>0.45</v>
      </c>
      <c r="Q5736" s="13">
        <v>26.0</v>
      </c>
      <c r="R5736" s="13">
        <f t="shared" si="1"/>
        <v>26</v>
      </c>
      <c r="S5736" s="14">
        <f t="shared" si="2"/>
        <v>5.2</v>
      </c>
      <c r="T5736" s="14">
        <f t="shared" si="3"/>
        <v>0.4615384615</v>
      </c>
      <c r="U5736" s="15" t="str">
        <f>vlookup(F5736,'Sub categories'!$A:$C,3,False)</f>
        <v>Paper</v>
      </c>
      <c r="V5736" s="16">
        <f t="shared" si="4"/>
        <v>6</v>
      </c>
      <c r="W5736" s="17">
        <f t="array" ref="W5736">INDEX(shipping_prices!$C$1:$F6963,MATCH(I5736,shipping_prices!$A$1:$A6963,0),MATCH(M5736,shipping_prices!$C$1:$F$1,0))</f>
        <v>0.97</v>
      </c>
      <c r="X5736" s="15" t="str">
        <f t="shared" si="5"/>
        <v>Patrick JonesRichmondKentucky</v>
      </c>
      <c r="Y5736" s="15" t="str">
        <f t="shared" si="6"/>
        <v>Low</v>
      </c>
    </row>
    <row r="5737" hidden="1">
      <c r="A5737" s="1">
        <v>43004.0</v>
      </c>
      <c r="B5737" s="2" t="s">
        <v>6100</v>
      </c>
      <c r="C5737" s="2">
        <v>2.0</v>
      </c>
      <c r="D5737" s="2" t="s">
        <v>6101</v>
      </c>
      <c r="E5737" s="2" t="s">
        <v>27</v>
      </c>
      <c r="F5737" s="2" t="s">
        <v>886</v>
      </c>
      <c r="G5737" s="2" t="s">
        <v>39</v>
      </c>
      <c r="H5737" s="2" t="s">
        <v>74</v>
      </c>
      <c r="I5737" s="2" t="s">
        <v>52</v>
      </c>
      <c r="J5737" s="2" t="s">
        <v>53</v>
      </c>
      <c r="K5737" s="2" t="s">
        <v>54</v>
      </c>
      <c r="L5737" s="10">
        <v>43004.0</v>
      </c>
      <c r="M5737" s="2" t="s">
        <v>469</v>
      </c>
      <c r="N5737" s="11">
        <v>0.2</v>
      </c>
      <c r="O5737" s="12">
        <v>1.0</v>
      </c>
      <c r="P5737" s="13">
        <v>0.25</v>
      </c>
      <c r="Q5737" s="13">
        <v>4.0</v>
      </c>
      <c r="R5737" s="13">
        <f t="shared" si="1"/>
        <v>5</v>
      </c>
      <c r="S5737" s="14">
        <f t="shared" si="2"/>
        <v>2.5</v>
      </c>
      <c r="T5737" s="14">
        <f t="shared" si="3"/>
        <v>0.25</v>
      </c>
      <c r="U5737" s="15" t="str">
        <f>vlookup(F5737,'Sub categories'!$A:$C,3,False)</f>
        <v>Art</v>
      </c>
      <c r="V5737" s="16">
        <f t="shared" si="4"/>
        <v>0</v>
      </c>
      <c r="W5737" s="17">
        <f t="array" ref="W5737">INDEX(shipping_prices!$C$1:$F6964,MATCH(I5737,shipping_prices!$A$1:$A6964,0),MATCH(M5737,shipping_prices!$C$1:$F$1,0))</f>
        <v>47.47</v>
      </c>
      <c r="X5737" s="15" t="str">
        <f t="shared" si="5"/>
        <v>Pete TakahitoJacksonvilleFlorida</v>
      </c>
      <c r="Y5737" s="15" t="str">
        <f t="shared" si="6"/>
        <v>Low</v>
      </c>
    </row>
    <row r="5738" hidden="1">
      <c r="A5738" s="1">
        <v>43004.0</v>
      </c>
      <c r="B5738" s="2" t="s">
        <v>6100</v>
      </c>
      <c r="C5738" s="2">
        <v>2.0</v>
      </c>
      <c r="D5738" s="2" t="s">
        <v>6101</v>
      </c>
      <c r="E5738" s="2" t="s">
        <v>27</v>
      </c>
      <c r="F5738" s="2" t="s">
        <v>892</v>
      </c>
      <c r="G5738" s="2" t="s">
        <v>39</v>
      </c>
      <c r="H5738" s="2" t="s">
        <v>79</v>
      </c>
      <c r="I5738" s="2" t="s">
        <v>52</v>
      </c>
      <c r="J5738" s="2" t="s">
        <v>53</v>
      </c>
      <c r="K5738" s="2" t="s">
        <v>54</v>
      </c>
      <c r="L5738" s="10">
        <v>43004.0</v>
      </c>
      <c r="M5738" s="2" t="s">
        <v>469</v>
      </c>
      <c r="N5738" s="11">
        <v>0.2</v>
      </c>
      <c r="O5738" s="12">
        <v>-1.0</v>
      </c>
      <c r="P5738" s="13">
        <v>-0.16</v>
      </c>
      <c r="Q5738" s="13">
        <v>5.0</v>
      </c>
      <c r="R5738" s="13">
        <f t="shared" si="1"/>
        <v>6.25</v>
      </c>
      <c r="S5738" s="14">
        <f t="shared" si="2"/>
        <v>3.125</v>
      </c>
      <c r="T5738" s="14">
        <f t="shared" si="3"/>
        <v>-0.2</v>
      </c>
      <c r="U5738" s="15" t="str">
        <f>vlookup(F5738,'Sub categories'!$A:$C,3,False)</f>
        <v>Storage</v>
      </c>
      <c r="V5738" s="16">
        <f t="shared" si="4"/>
        <v>0</v>
      </c>
      <c r="W5738" s="17">
        <f t="array" ref="W5738">INDEX(shipping_prices!$C$1:$F6965,MATCH(I5738,shipping_prices!$A$1:$A6965,0),MATCH(M5738,shipping_prices!$C$1:$F$1,0))</f>
        <v>47.47</v>
      </c>
      <c r="X5738" s="15" t="str">
        <f t="shared" si="5"/>
        <v>Pete TakahitoJacksonvilleFlorida</v>
      </c>
      <c r="Y5738" s="15" t="str">
        <f t="shared" si="6"/>
        <v>loss</v>
      </c>
    </row>
    <row r="5739" hidden="1">
      <c r="A5739" s="1">
        <v>43004.0</v>
      </c>
      <c r="B5739" s="2" t="s">
        <v>6100</v>
      </c>
      <c r="C5739" s="2">
        <v>1.0</v>
      </c>
      <c r="D5739" s="2" t="s">
        <v>6101</v>
      </c>
      <c r="E5739" s="2" t="s">
        <v>27</v>
      </c>
      <c r="F5739" s="2" t="s">
        <v>3924</v>
      </c>
      <c r="G5739" s="2" t="s">
        <v>39</v>
      </c>
      <c r="H5739" s="2" t="s">
        <v>3925</v>
      </c>
      <c r="I5739" s="2" t="s">
        <v>52</v>
      </c>
      <c r="J5739" s="2" t="s">
        <v>53</v>
      </c>
      <c r="K5739" s="2" t="s">
        <v>54</v>
      </c>
      <c r="L5739" s="10">
        <v>43004.0</v>
      </c>
      <c r="M5739" s="2" t="s">
        <v>469</v>
      </c>
      <c r="N5739" s="11">
        <v>0.2</v>
      </c>
      <c r="O5739" s="12">
        <v>3.0</v>
      </c>
      <c r="P5739" s="13">
        <v>0.38</v>
      </c>
      <c r="Q5739" s="13">
        <v>7.0</v>
      </c>
      <c r="R5739" s="13">
        <f t="shared" si="1"/>
        <v>8.75</v>
      </c>
      <c r="S5739" s="14">
        <f t="shared" si="2"/>
        <v>8.75</v>
      </c>
      <c r="T5739" s="14">
        <f t="shared" si="3"/>
        <v>0.4285714286</v>
      </c>
      <c r="U5739" s="15" t="str">
        <f>vlookup(F5739,'Sub categories'!$A:$C,3,False)</f>
        <v>Paper</v>
      </c>
      <c r="V5739" s="16">
        <f t="shared" si="4"/>
        <v>0</v>
      </c>
      <c r="W5739" s="17">
        <f t="array" ref="W5739">INDEX(shipping_prices!$C$1:$F6966,MATCH(I5739,shipping_prices!$A$1:$A6966,0),MATCH(M5739,shipping_prices!$C$1:$F$1,0))</f>
        <v>47.47</v>
      </c>
      <c r="X5739" s="15" t="str">
        <f t="shared" si="5"/>
        <v>Pete TakahitoJacksonvilleFlorida</v>
      </c>
      <c r="Y5739" s="15" t="str">
        <f t="shared" si="6"/>
        <v>Low</v>
      </c>
    </row>
    <row r="5740">
      <c r="A5740" s="1">
        <v>43004.0</v>
      </c>
      <c r="B5740" s="2" t="s">
        <v>6100</v>
      </c>
      <c r="C5740" s="2">
        <v>4.0</v>
      </c>
      <c r="D5740" s="2" t="s">
        <v>6101</v>
      </c>
      <c r="E5740" s="2" t="s">
        <v>27</v>
      </c>
      <c r="F5740" s="2" t="s">
        <v>3761</v>
      </c>
      <c r="G5740" s="2" t="s">
        <v>45</v>
      </c>
      <c r="H5740" s="2" t="s">
        <v>1024</v>
      </c>
      <c r="I5740" s="2" t="s">
        <v>52</v>
      </c>
      <c r="J5740" s="2" t="s">
        <v>53</v>
      </c>
      <c r="K5740" s="2" t="s">
        <v>54</v>
      </c>
      <c r="L5740" s="10">
        <v>43004.0</v>
      </c>
      <c r="M5740" s="2" t="s">
        <v>469</v>
      </c>
      <c r="N5740" s="11">
        <v>0.2</v>
      </c>
      <c r="O5740" s="12">
        <v>6.0</v>
      </c>
      <c r="P5740" s="13">
        <v>0.14</v>
      </c>
      <c r="Q5740" s="13">
        <v>44.0</v>
      </c>
      <c r="R5740" s="13">
        <f t="shared" si="1"/>
        <v>55</v>
      </c>
      <c r="S5740" s="14">
        <f t="shared" si="2"/>
        <v>13.75</v>
      </c>
      <c r="T5740" s="14">
        <f t="shared" si="3"/>
        <v>0.1363636364</v>
      </c>
      <c r="U5740" s="15" t="str">
        <f>vlookup(F5740,'Sub categories'!$A:$C,3,False)</f>
        <v>Furnishings</v>
      </c>
      <c r="V5740" s="16">
        <f t="shared" si="4"/>
        <v>0</v>
      </c>
      <c r="W5740" s="17">
        <f t="array" ref="W5740">INDEX(shipping_prices!$C$1:$F6967,MATCH(I5740,shipping_prices!$A$1:$A6967,0),MATCH(M5740,shipping_prices!$C$1:$F$1,0))</f>
        <v>47.47</v>
      </c>
      <c r="X5740" s="15" t="str">
        <f t="shared" si="5"/>
        <v>Pete TakahitoJacksonvilleFlorida</v>
      </c>
      <c r="Y5740" s="15" t="str">
        <f t="shared" si="6"/>
        <v>Low</v>
      </c>
    </row>
    <row r="5741">
      <c r="A5741" s="1">
        <v>43004.0</v>
      </c>
      <c r="B5741" s="2" t="s">
        <v>6102</v>
      </c>
      <c r="C5741" s="2">
        <v>9.0</v>
      </c>
      <c r="D5741" s="2" t="s">
        <v>1660</v>
      </c>
      <c r="E5741" s="2" t="s">
        <v>27</v>
      </c>
      <c r="F5741" s="2" t="s">
        <v>673</v>
      </c>
      <c r="G5741" s="2" t="s">
        <v>45</v>
      </c>
      <c r="H5741" s="2" t="s">
        <v>62</v>
      </c>
      <c r="I5741" s="2" t="s">
        <v>163</v>
      </c>
      <c r="J5741" s="2" t="s">
        <v>164</v>
      </c>
      <c r="K5741" s="2" t="s">
        <v>33</v>
      </c>
      <c r="L5741" s="10">
        <v>43016.0</v>
      </c>
      <c r="M5741" s="2" t="s">
        <v>142</v>
      </c>
      <c r="N5741" s="11">
        <v>0.2</v>
      </c>
      <c r="O5741" s="12">
        <v>7.0</v>
      </c>
      <c r="P5741" s="13">
        <v>0.3</v>
      </c>
      <c r="Q5741" s="13">
        <v>24.0</v>
      </c>
      <c r="R5741" s="13">
        <f t="shared" si="1"/>
        <v>30</v>
      </c>
      <c r="S5741" s="14">
        <f t="shared" si="2"/>
        <v>3.333333333</v>
      </c>
      <c r="T5741" s="14">
        <f t="shared" si="3"/>
        <v>0.2916666667</v>
      </c>
      <c r="U5741" s="15" t="str">
        <f>vlookup(F5741,'Sub categories'!$A:$C,3,False)</f>
        <v>Furnishings</v>
      </c>
      <c r="V5741" s="16">
        <f t="shared" si="4"/>
        <v>12</v>
      </c>
      <c r="W5741" s="17">
        <f t="array" ref="W5741">INDEX(shipping_prices!$C$1:$F6968,MATCH(I5741,shipping_prices!$A$1:$A6968,0),MATCH(M5741,shipping_prices!$C$1:$F$1,0))</f>
        <v>20.11</v>
      </c>
      <c r="X5741" s="15" t="str">
        <f t="shared" si="5"/>
        <v>Tamara DahlenPhiladelphiaPennsylvania</v>
      </c>
      <c r="Y5741" s="15" t="str">
        <f t="shared" si="6"/>
        <v>Low</v>
      </c>
    </row>
    <row r="5742" hidden="1">
      <c r="A5742" s="1">
        <v>43004.0</v>
      </c>
      <c r="B5742" s="2" t="s">
        <v>6103</v>
      </c>
      <c r="C5742" s="2">
        <v>3.0</v>
      </c>
      <c r="D5742" s="2" t="s">
        <v>2345</v>
      </c>
      <c r="E5742" s="2" t="s">
        <v>27</v>
      </c>
      <c r="F5742" s="2" t="s">
        <v>1550</v>
      </c>
      <c r="G5742" s="2" t="s">
        <v>39</v>
      </c>
      <c r="H5742" s="2" t="s">
        <v>193</v>
      </c>
      <c r="I5742" s="2" t="s">
        <v>2263</v>
      </c>
      <c r="J5742" s="2" t="s">
        <v>2121</v>
      </c>
      <c r="K5742" s="2" t="s">
        <v>54</v>
      </c>
      <c r="L5742" s="10">
        <v>43008.0</v>
      </c>
      <c r="M5742" s="2" t="s">
        <v>142</v>
      </c>
      <c r="N5742" s="11">
        <v>0.0</v>
      </c>
      <c r="O5742" s="12">
        <v>5.0</v>
      </c>
      <c r="P5742" s="13">
        <v>0.47</v>
      </c>
      <c r="Q5742" s="13">
        <v>11.0</v>
      </c>
      <c r="R5742" s="13">
        <f t="shared" si="1"/>
        <v>11</v>
      </c>
      <c r="S5742" s="14">
        <f t="shared" si="2"/>
        <v>3.666666667</v>
      </c>
      <c r="T5742" s="14">
        <f t="shared" si="3"/>
        <v>0.4545454545</v>
      </c>
      <c r="U5742" s="15" t="str">
        <f>vlookup(F5742,'Sub categories'!$A:$C,3,False)</f>
        <v>Labels</v>
      </c>
      <c r="V5742" s="16">
        <f t="shared" si="4"/>
        <v>4</v>
      </c>
      <c r="W5742" s="17">
        <f t="array" ref="W5742">INDEX(shipping_prices!$C$1:$F6969,MATCH(I5742,shipping_prices!$A$1:$A6969,0),MATCH(M5742,shipping_prices!$C$1:$F$1,0))</f>
        <v>15.47</v>
      </c>
      <c r="X5742" s="15" t="str">
        <f t="shared" si="5"/>
        <v>Michelle HuthwaiteLafayetteLouisiana</v>
      </c>
      <c r="Y5742" s="15" t="str">
        <f t="shared" si="6"/>
        <v>Low</v>
      </c>
    </row>
    <row r="5743" hidden="1">
      <c r="A5743" s="1">
        <v>43004.0</v>
      </c>
      <c r="B5743" s="2" t="s">
        <v>6103</v>
      </c>
      <c r="C5743" s="2">
        <v>4.0</v>
      </c>
      <c r="D5743" s="2" t="s">
        <v>2345</v>
      </c>
      <c r="E5743" s="2" t="s">
        <v>27</v>
      </c>
      <c r="F5743" s="2" t="s">
        <v>3508</v>
      </c>
      <c r="G5743" s="2" t="s">
        <v>39</v>
      </c>
      <c r="H5743" s="2" t="s">
        <v>51</v>
      </c>
      <c r="I5743" s="2" t="s">
        <v>2263</v>
      </c>
      <c r="J5743" s="2" t="s">
        <v>2121</v>
      </c>
      <c r="K5743" s="2" t="s">
        <v>54</v>
      </c>
      <c r="L5743" s="10">
        <v>43008.0</v>
      </c>
      <c r="M5743" s="2" t="s">
        <v>142</v>
      </c>
      <c r="N5743" s="11">
        <v>0.0</v>
      </c>
      <c r="O5743" s="12">
        <v>12.0</v>
      </c>
      <c r="P5743" s="13">
        <v>0.48</v>
      </c>
      <c r="Q5743" s="13">
        <v>26.0</v>
      </c>
      <c r="R5743" s="13">
        <f t="shared" si="1"/>
        <v>26</v>
      </c>
      <c r="S5743" s="14">
        <f t="shared" si="2"/>
        <v>6.5</v>
      </c>
      <c r="T5743" s="14">
        <f t="shared" si="3"/>
        <v>0.4615384615</v>
      </c>
      <c r="U5743" s="15" t="str">
        <f>vlookup(F5743,'Sub categories'!$A:$C,3,False)</f>
        <v>Paper</v>
      </c>
      <c r="V5743" s="16">
        <f t="shared" si="4"/>
        <v>4</v>
      </c>
      <c r="W5743" s="17">
        <f t="array" ref="W5743">INDEX(shipping_prices!$C$1:$F6970,MATCH(I5743,shipping_prices!$A$1:$A6970,0),MATCH(M5743,shipping_prices!$C$1:$F$1,0))</f>
        <v>15.47</v>
      </c>
      <c r="X5743" s="15" t="str">
        <f t="shared" si="5"/>
        <v>Michelle HuthwaiteLafayetteLouisiana</v>
      </c>
      <c r="Y5743" s="15" t="str">
        <f t="shared" si="6"/>
        <v>Low</v>
      </c>
    </row>
    <row r="5744">
      <c r="A5744" s="1">
        <v>43004.0</v>
      </c>
      <c r="B5744" s="2" t="s">
        <v>6103</v>
      </c>
      <c r="C5744" s="2">
        <v>4.0</v>
      </c>
      <c r="D5744" s="2" t="s">
        <v>2345</v>
      </c>
      <c r="E5744" s="2" t="s">
        <v>27</v>
      </c>
      <c r="F5744" s="2" t="s">
        <v>2861</v>
      </c>
      <c r="G5744" s="2" t="s">
        <v>45</v>
      </c>
      <c r="H5744" s="2" t="s">
        <v>1396</v>
      </c>
      <c r="I5744" s="2" t="s">
        <v>2263</v>
      </c>
      <c r="J5744" s="2" t="s">
        <v>2121</v>
      </c>
      <c r="K5744" s="2" t="s">
        <v>54</v>
      </c>
      <c r="L5744" s="10">
        <v>43008.0</v>
      </c>
      <c r="M5744" s="2" t="s">
        <v>142</v>
      </c>
      <c r="N5744" s="11">
        <v>0.0</v>
      </c>
      <c r="O5744" s="12">
        <v>346.0</v>
      </c>
      <c r="P5744" s="13">
        <v>0.23</v>
      </c>
      <c r="Q5744" s="13">
        <v>1505.0</v>
      </c>
      <c r="R5744" s="13">
        <f t="shared" si="1"/>
        <v>1505</v>
      </c>
      <c r="S5744" s="14">
        <f t="shared" si="2"/>
        <v>376.25</v>
      </c>
      <c r="T5744" s="14">
        <f t="shared" si="3"/>
        <v>0.2299003322</v>
      </c>
      <c r="U5744" s="15" t="str">
        <f>vlookup(F5744,'Sub categories'!$A:$C,3,False)</f>
        <v>Tables</v>
      </c>
      <c r="V5744" s="16">
        <f t="shared" si="4"/>
        <v>4</v>
      </c>
      <c r="W5744" s="17">
        <f t="array" ref="W5744">INDEX(shipping_prices!$C$1:$F6971,MATCH(I5744,shipping_prices!$A$1:$A6971,0),MATCH(M5744,shipping_prices!$C$1:$F$1,0))</f>
        <v>15.47</v>
      </c>
      <c r="X5744" s="15" t="str">
        <f t="shared" si="5"/>
        <v>Michelle HuthwaiteLafayetteLouisiana</v>
      </c>
      <c r="Y5744" s="15" t="str">
        <f t="shared" si="6"/>
        <v>High</v>
      </c>
    </row>
    <row r="5745" hidden="1">
      <c r="A5745" s="1">
        <v>43004.0</v>
      </c>
      <c r="B5745" s="2" t="s">
        <v>6104</v>
      </c>
      <c r="C5745" s="2">
        <v>3.0</v>
      </c>
      <c r="D5745" s="2" t="s">
        <v>1207</v>
      </c>
      <c r="E5745" s="2" t="s">
        <v>27</v>
      </c>
      <c r="F5745" s="2" t="s">
        <v>2679</v>
      </c>
      <c r="G5745" s="2" t="s">
        <v>39</v>
      </c>
      <c r="H5745" s="2" t="s">
        <v>79</v>
      </c>
      <c r="I5745" s="2" t="s">
        <v>31</v>
      </c>
      <c r="J5745" s="2" t="s">
        <v>32</v>
      </c>
      <c r="K5745" s="2" t="s">
        <v>33</v>
      </c>
      <c r="L5745" s="10">
        <v>43006.0</v>
      </c>
      <c r="M5745" s="2" t="s">
        <v>90</v>
      </c>
      <c r="N5745" s="11">
        <v>0.0</v>
      </c>
      <c r="O5745" s="12">
        <v>2.0</v>
      </c>
      <c r="P5745" s="13">
        <v>0.29</v>
      </c>
      <c r="Q5745" s="13">
        <v>7.0</v>
      </c>
      <c r="R5745" s="13">
        <f t="shared" si="1"/>
        <v>7</v>
      </c>
      <c r="S5745" s="14">
        <f t="shared" si="2"/>
        <v>2.333333333</v>
      </c>
      <c r="T5745" s="14">
        <f t="shared" si="3"/>
        <v>0.2857142857</v>
      </c>
      <c r="U5745" s="15" t="str">
        <f>vlookup(F5745,'Sub categories'!$A:$C,3,False)</f>
        <v>Art</v>
      </c>
      <c r="V5745" s="16">
        <f t="shared" si="4"/>
        <v>2</v>
      </c>
      <c r="W5745" s="17">
        <f t="array" ref="W5745">INDEX(shipping_prices!$C$1:$F6972,MATCH(I5745,shipping_prices!$A$1:$A6972,0),MATCH(M5745,shipping_prices!$C$1:$F$1,0))</f>
        <v>0.94</v>
      </c>
      <c r="X5745" s="15" t="str">
        <f t="shared" si="5"/>
        <v>Resi PölkingNew York CityNew York</v>
      </c>
      <c r="Y5745" s="15" t="str">
        <f t="shared" si="6"/>
        <v>Low</v>
      </c>
    </row>
    <row r="5746" hidden="1">
      <c r="A5746" s="1">
        <v>43004.0</v>
      </c>
      <c r="B5746" s="2" t="s">
        <v>6104</v>
      </c>
      <c r="C5746" s="2">
        <v>6.0</v>
      </c>
      <c r="D5746" s="2" t="s">
        <v>1207</v>
      </c>
      <c r="E5746" s="2" t="s">
        <v>27</v>
      </c>
      <c r="F5746" s="2" t="s">
        <v>390</v>
      </c>
      <c r="G5746" s="2" t="s">
        <v>39</v>
      </c>
      <c r="H5746" s="2" t="s">
        <v>193</v>
      </c>
      <c r="I5746" s="2" t="s">
        <v>31</v>
      </c>
      <c r="J5746" s="2" t="s">
        <v>32</v>
      </c>
      <c r="K5746" s="2" t="s">
        <v>33</v>
      </c>
      <c r="L5746" s="10">
        <v>43006.0</v>
      </c>
      <c r="M5746" s="2" t="s">
        <v>90</v>
      </c>
      <c r="N5746" s="11">
        <v>0.2</v>
      </c>
      <c r="O5746" s="12">
        <v>36.0</v>
      </c>
      <c r="P5746" s="13">
        <v>0.34</v>
      </c>
      <c r="Q5746" s="13">
        <v>107.0</v>
      </c>
      <c r="R5746" s="13">
        <f t="shared" si="1"/>
        <v>133.75</v>
      </c>
      <c r="S5746" s="14">
        <f t="shared" si="2"/>
        <v>22.29166667</v>
      </c>
      <c r="T5746" s="14">
        <f t="shared" si="3"/>
        <v>0.3364485981</v>
      </c>
      <c r="U5746" s="15" t="str">
        <f>vlookup(F5746,'Sub categories'!$A:$C,3,False)</f>
        <v>Binders</v>
      </c>
      <c r="V5746" s="16">
        <f t="shared" si="4"/>
        <v>2</v>
      </c>
      <c r="W5746" s="17">
        <f t="array" ref="W5746">INDEX(shipping_prices!$C$1:$F6973,MATCH(I5746,shipping_prices!$A$1:$A6973,0),MATCH(M5746,shipping_prices!$C$1:$F$1,0))</f>
        <v>0.94</v>
      </c>
      <c r="X5746" s="15" t="str">
        <f t="shared" si="5"/>
        <v>Resi PölkingNew York CityNew York</v>
      </c>
      <c r="Y5746" s="15" t="str">
        <f t="shared" si="6"/>
        <v>Low</v>
      </c>
    </row>
    <row r="5747" hidden="1">
      <c r="A5747" s="1">
        <v>43004.0</v>
      </c>
      <c r="B5747" s="2" t="s">
        <v>6105</v>
      </c>
      <c r="C5747" s="2">
        <v>2.0</v>
      </c>
      <c r="D5747" s="2" t="s">
        <v>2087</v>
      </c>
      <c r="E5747" s="2" t="s">
        <v>49</v>
      </c>
      <c r="F5747" s="2" t="s">
        <v>4089</v>
      </c>
      <c r="G5747" s="2" t="s">
        <v>39</v>
      </c>
      <c r="H5747" s="2" t="s">
        <v>216</v>
      </c>
      <c r="I5747" s="2" t="s">
        <v>480</v>
      </c>
      <c r="J5747" s="2" t="s">
        <v>42</v>
      </c>
      <c r="K5747" s="2" t="s">
        <v>43</v>
      </c>
      <c r="L5747" s="10">
        <v>43010.0</v>
      </c>
      <c r="M5747" s="2" t="s">
        <v>34</v>
      </c>
      <c r="N5747" s="11">
        <v>0.0</v>
      </c>
      <c r="O5747" s="12">
        <v>1.0</v>
      </c>
      <c r="P5747" s="13">
        <v>0.26</v>
      </c>
      <c r="Q5747" s="13">
        <v>6.0</v>
      </c>
      <c r="R5747" s="13">
        <f t="shared" si="1"/>
        <v>6</v>
      </c>
      <c r="S5747" s="14">
        <f t="shared" si="2"/>
        <v>3</v>
      </c>
      <c r="T5747" s="14">
        <f t="shared" si="3"/>
        <v>0.1666666667</v>
      </c>
      <c r="U5747" s="15" t="str">
        <f>vlookup(F5747,'Sub categories'!$A:$C,3,False)</f>
        <v>Art</v>
      </c>
      <c r="V5747" s="16">
        <f t="shared" si="4"/>
        <v>6</v>
      </c>
      <c r="W5747" s="17">
        <f t="array" ref="W5747">INDEX(shipping_prices!$C$1:$F6974,MATCH(I5747,shipping_prices!$A$1:$A6974,0),MATCH(M5747,shipping_prices!$C$1:$F$1,0))</f>
        <v>11.14</v>
      </c>
      <c r="X5747" s="15" t="str">
        <f t="shared" si="5"/>
        <v>Barry FranzPasadenaCalifornia</v>
      </c>
      <c r="Y5747" s="15" t="str">
        <f t="shared" si="6"/>
        <v>Low</v>
      </c>
    </row>
    <row r="5748" hidden="1">
      <c r="A5748" s="1">
        <v>43005.0</v>
      </c>
      <c r="B5748" s="2" t="s">
        <v>6105</v>
      </c>
      <c r="C5748" s="2">
        <v>1.0</v>
      </c>
      <c r="D5748" s="2" t="s">
        <v>2087</v>
      </c>
      <c r="E5748" s="2" t="s">
        <v>49</v>
      </c>
      <c r="F5748" s="2" t="s">
        <v>2193</v>
      </c>
      <c r="G5748" s="2" t="s">
        <v>39</v>
      </c>
      <c r="H5748" s="2" t="s">
        <v>146</v>
      </c>
      <c r="I5748" s="2" t="s">
        <v>480</v>
      </c>
      <c r="J5748" s="2" t="s">
        <v>42</v>
      </c>
      <c r="K5748" s="2" t="s">
        <v>43</v>
      </c>
      <c r="L5748" s="10">
        <v>43010.0</v>
      </c>
      <c r="M5748" s="2" t="s">
        <v>34</v>
      </c>
      <c r="N5748" s="11">
        <v>0.0</v>
      </c>
      <c r="O5748" s="12">
        <v>2.0</v>
      </c>
      <c r="P5748" s="13">
        <v>0.26</v>
      </c>
      <c r="Q5748" s="13">
        <v>9.0</v>
      </c>
      <c r="R5748" s="13">
        <f t="shared" si="1"/>
        <v>9</v>
      </c>
      <c r="S5748" s="14">
        <f t="shared" si="2"/>
        <v>9</v>
      </c>
      <c r="T5748" s="14">
        <f t="shared" si="3"/>
        <v>0.2222222222</v>
      </c>
      <c r="U5748" s="15" t="str">
        <f>vlookup(F5748,'Sub categories'!$A:$C,3,False)</f>
        <v>Appliances</v>
      </c>
      <c r="V5748" s="16">
        <f t="shared" si="4"/>
        <v>5</v>
      </c>
      <c r="W5748" s="17">
        <f t="array" ref="W5748">INDEX(shipping_prices!$C$1:$F6975,MATCH(I5748,shipping_prices!$A$1:$A6975,0),MATCH(M5748,shipping_prices!$C$1:$F$1,0))</f>
        <v>11.14</v>
      </c>
      <c r="X5748" s="15" t="str">
        <f t="shared" si="5"/>
        <v>Barry FranzPasadenaCalifornia</v>
      </c>
      <c r="Y5748" s="15" t="str">
        <f t="shared" si="6"/>
        <v>Low</v>
      </c>
    </row>
    <row r="5749" hidden="1">
      <c r="A5749" s="1">
        <v>43005.0</v>
      </c>
      <c r="B5749" s="2" t="s">
        <v>6105</v>
      </c>
      <c r="C5749" s="2">
        <v>2.0</v>
      </c>
      <c r="D5749" s="2" t="s">
        <v>2087</v>
      </c>
      <c r="E5749" s="2" t="s">
        <v>49</v>
      </c>
      <c r="F5749" s="2" t="s">
        <v>2669</v>
      </c>
      <c r="G5749" s="2" t="s">
        <v>39</v>
      </c>
      <c r="H5749" s="2" t="s">
        <v>157</v>
      </c>
      <c r="I5749" s="2" t="s">
        <v>480</v>
      </c>
      <c r="J5749" s="2" t="s">
        <v>42</v>
      </c>
      <c r="K5749" s="2" t="s">
        <v>43</v>
      </c>
      <c r="L5749" s="10">
        <v>43010.0</v>
      </c>
      <c r="M5749" s="2" t="s">
        <v>34</v>
      </c>
      <c r="N5749" s="11">
        <v>0.0</v>
      </c>
      <c r="O5749" s="12">
        <v>4.0</v>
      </c>
      <c r="P5749" s="13">
        <v>0.39</v>
      </c>
      <c r="Q5749" s="13">
        <v>9.0</v>
      </c>
      <c r="R5749" s="13">
        <f t="shared" si="1"/>
        <v>9</v>
      </c>
      <c r="S5749" s="14">
        <f t="shared" si="2"/>
        <v>4.5</v>
      </c>
      <c r="T5749" s="14">
        <f t="shared" si="3"/>
        <v>0.4444444444</v>
      </c>
      <c r="U5749" s="15" t="str">
        <f>vlookup(F5749,'Sub categories'!$A:$C,3,False)</f>
        <v>Fasteners</v>
      </c>
      <c r="V5749" s="16">
        <f t="shared" si="4"/>
        <v>5</v>
      </c>
      <c r="W5749" s="17">
        <f t="array" ref="W5749">INDEX(shipping_prices!$C$1:$F6976,MATCH(I5749,shipping_prices!$A$1:$A6976,0),MATCH(M5749,shipping_prices!$C$1:$F$1,0))</f>
        <v>11.14</v>
      </c>
      <c r="X5749" s="15" t="str">
        <f t="shared" si="5"/>
        <v>Barry FranzPasadenaCalifornia</v>
      </c>
      <c r="Y5749" s="15" t="str">
        <f t="shared" si="6"/>
        <v>Low</v>
      </c>
    </row>
    <row r="5750" hidden="1">
      <c r="A5750" s="1">
        <v>43005.0</v>
      </c>
      <c r="B5750" s="2" t="s">
        <v>6105</v>
      </c>
      <c r="C5750" s="2">
        <v>2.0</v>
      </c>
      <c r="D5750" s="2" t="s">
        <v>2087</v>
      </c>
      <c r="E5750" s="2" t="s">
        <v>49</v>
      </c>
      <c r="F5750" s="2" t="s">
        <v>203</v>
      </c>
      <c r="G5750" s="2" t="s">
        <v>39</v>
      </c>
      <c r="H5750" s="2" t="s">
        <v>130</v>
      </c>
      <c r="I5750" s="2" t="s">
        <v>480</v>
      </c>
      <c r="J5750" s="2" t="s">
        <v>42</v>
      </c>
      <c r="K5750" s="2" t="s">
        <v>43</v>
      </c>
      <c r="L5750" s="10">
        <v>43010.0</v>
      </c>
      <c r="M5750" s="2" t="s">
        <v>34</v>
      </c>
      <c r="N5750" s="11">
        <v>0.0</v>
      </c>
      <c r="O5750" s="12">
        <v>15.0</v>
      </c>
      <c r="P5750" s="13">
        <v>0.27</v>
      </c>
      <c r="Q5750" s="13">
        <v>57.0</v>
      </c>
      <c r="R5750" s="13">
        <f t="shared" si="1"/>
        <v>57</v>
      </c>
      <c r="S5750" s="14">
        <f t="shared" si="2"/>
        <v>28.5</v>
      </c>
      <c r="T5750" s="14">
        <f t="shared" si="3"/>
        <v>0.2631578947</v>
      </c>
      <c r="U5750" s="15" t="str">
        <f>vlookup(F5750,'Sub categories'!$A:$C,3,False)</f>
        <v>Storage</v>
      </c>
      <c r="V5750" s="16">
        <f t="shared" si="4"/>
        <v>5</v>
      </c>
      <c r="W5750" s="17">
        <f t="array" ref="W5750">INDEX(shipping_prices!$C$1:$F6977,MATCH(I5750,shipping_prices!$A$1:$A6977,0),MATCH(M5750,shipping_prices!$C$1:$F$1,0))</f>
        <v>11.14</v>
      </c>
      <c r="X5750" s="15" t="str">
        <f t="shared" si="5"/>
        <v>Barry FranzPasadenaCalifornia</v>
      </c>
      <c r="Y5750" s="15" t="str">
        <f t="shared" si="6"/>
        <v>Low</v>
      </c>
    </row>
    <row r="5751" hidden="1">
      <c r="A5751" s="1">
        <v>43005.0</v>
      </c>
      <c r="B5751" s="2" t="s">
        <v>6105</v>
      </c>
      <c r="C5751" s="2">
        <v>3.0</v>
      </c>
      <c r="D5751" s="2" t="s">
        <v>2087</v>
      </c>
      <c r="E5751" s="2" t="s">
        <v>49</v>
      </c>
      <c r="F5751" s="2" t="s">
        <v>3209</v>
      </c>
      <c r="G5751" s="2" t="s">
        <v>29</v>
      </c>
      <c r="H5751" s="2" t="s">
        <v>1032</v>
      </c>
      <c r="I5751" s="2" t="s">
        <v>480</v>
      </c>
      <c r="J5751" s="2" t="s">
        <v>42</v>
      </c>
      <c r="K5751" s="2" t="s">
        <v>43</v>
      </c>
      <c r="L5751" s="10">
        <v>43010.0</v>
      </c>
      <c r="M5751" s="2" t="s">
        <v>34</v>
      </c>
      <c r="N5751" s="11">
        <v>0.2</v>
      </c>
      <c r="O5751" s="12">
        <v>49.0</v>
      </c>
      <c r="P5751" s="13">
        <v>0.07</v>
      </c>
      <c r="Q5751" s="13">
        <v>660.0</v>
      </c>
      <c r="R5751" s="13">
        <f t="shared" si="1"/>
        <v>825</v>
      </c>
      <c r="S5751" s="14">
        <f t="shared" si="2"/>
        <v>275</v>
      </c>
      <c r="T5751" s="14">
        <f t="shared" si="3"/>
        <v>0.07424242424</v>
      </c>
      <c r="U5751" s="15" t="str">
        <f>vlookup(F5751,'Sub categories'!$A:$C,3,False)</f>
        <v>Phones</v>
      </c>
      <c r="V5751" s="16">
        <f t="shared" si="4"/>
        <v>5</v>
      </c>
      <c r="W5751" s="17">
        <f t="array" ref="W5751">INDEX(shipping_prices!$C$1:$F6978,MATCH(I5751,shipping_prices!$A$1:$A6978,0),MATCH(M5751,shipping_prices!$C$1:$F$1,0))</f>
        <v>11.14</v>
      </c>
      <c r="X5751" s="15" t="str">
        <f t="shared" si="5"/>
        <v>Barry FranzPasadenaCalifornia</v>
      </c>
      <c r="Y5751" s="15" t="str">
        <f t="shared" si="6"/>
        <v>High</v>
      </c>
    </row>
    <row r="5752">
      <c r="A5752" s="1">
        <v>43005.0</v>
      </c>
      <c r="B5752" s="2" t="s">
        <v>6106</v>
      </c>
      <c r="C5752" s="2">
        <v>2.0</v>
      </c>
      <c r="D5752" s="2" t="s">
        <v>2299</v>
      </c>
      <c r="E5752" s="2" t="s">
        <v>27</v>
      </c>
      <c r="F5752" s="2" t="s">
        <v>3850</v>
      </c>
      <c r="G5752" s="2" t="s">
        <v>45</v>
      </c>
      <c r="H5752" s="2" t="s">
        <v>586</v>
      </c>
      <c r="I5752" s="2" t="s">
        <v>75</v>
      </c>
      <c r="J5752" s="2" t="s">
        <v>76</v>
      </c>
      <c r="K5752" s="2" t="s">
        <v>77</v>
      </c>
      <c r="L5752" s="10">
        <v>43012.0</v>
      </c>
      <c r="M5752" s="2" t="s">
        <v>34</v>
      </c>
      <c r="N5752" s="11">
        <v>0.6</v>
      </c>
      <c r="O5752" s="12">
        <v>-14.0</v>
      </c>
      <c r="P5752" s="13">
        <v>-1.05</v>
      </c>
      <c r="Q5752" s="13">
        <v>14.0</v>
      </c>
      <c r="R5752" s="13">
        <f t="shared" si="1"/>
        <v>35</v>
      </c>
      <c r="S5752" s="14">
        <f t="shared" si="2"/>
        <v>17.5</v>
      </c>
      <c r="T5752" s="14">
        <f t="shared" si="3"/>
        <v>-1</v>
      </c>
      <c r="U5752" s="15" t="str">
        <f>vlookup(F5752,'Sub categories'!$A:$C,3,False)</f>
        <v>Furnishings</v>
      </c>
      <c r="V5752" s="16">
        <f t="shared" si="4"/>
        <v>7</v>
      </c>
      <c r="W5752" s="17">
        <f t="array" ref="W5752">INDEX(shipping_prices!$C$1:$F6979,MATCH(I5752,shipping_prices!$A$1:$A6979,0),MATCH(M5752,shipping_prices!$C$1:$F$1,0))</f>
        <v>11.99</v>
      </c>
      <c r="X5752" s="15" t="str">
        <f t="shared" si="5"/>
        <v>Mark Van HuffHoustonTexas</v>
      </c>
      <c r="Y5752" s="15" t="str">
        <f t="shared" si="6"/>
        <v>loss</v>
      </c>
    </row>
    <row r="5753" hidden="1">
      <c r="A5753" s="1">
        <v>43006.0</v>
      </c>
      <c r="B5753" s="2" t="s">
        <v>6107</v>
      </c>
      <c r="C5753" s="2">
        <v>3.0</v>
      </c>
      <c r="D5753" s="2" t="s">
        <v>2225</v>
      </c>
      <c r="E5753" s="2" t="s">
        <v>27</v>
      </c>
      <c r="F5753" s="2" t="s">
        <v>974</v>
      </c>
      <c r="G5753" s="2" t="s">
        <v>39</v>
      </c>
      <c r="H5753" s="2" t="s">
        <v>182</v>
      </c>
      <c r="I5753" s="2" t="s">
        <v>31</v>
      </c>
      <c r="J5753" s="2" t="s">
        <v>32</v>
      </c>
      <c r="K5753" s="2" t="s">
        <v>33</v>
      </c>
      <c r="L5753" s="10">
        <v>43010.0</v>
      </c>
      <c r="M5753" s="2" t="s">
        <v>34</v>
      </c>
      <c r="N5753" s="11">
        <v>0.2</v>
      </c>
      <c r="O5753" s="12">
        <v>8.0</v>
      </c>
      <c r="P5753" s="13">
        <v>0.34</v>
      </c>
      <c r="Q5753" s="13">
        <v>25.0</v>
      </c>
      <c r="R5753" s="13">
        <f t="shared" si="1"/>
        <v>31.25</v>
      </c>
      <c r="S5753" s="14">
        <f t="shared" si="2"/>
        <v>10.41666667</v>
      </c>
      <c r="T5753" s="14">
        <f t="shared" si="3"/>
        <v>0.32</v>
      </c>
      <c r="U5753" s="15" t="str">
        <f>vlookup(F5753,'Sub categories'!$A:$C,3,False)</f>
        <v>Binders</v>
      </c>
      <c r="V5753" s="16">
        <f t="shared" si="4"/>
        <v>4</v>
      </c>
      <c r="W5753" s="17">
        <f t="array" ref="W5753">INDEX(shipping_prices!$C$1:$F6980,MATCH(I5753,shipping_prices!$A$1:$A6980,0),MATCH(M5753,shipping_prices!$C$1:$F$1,0))</f>
        <v>10.09</v>
      </c>
      <c r="X5753" s="15" t="str">
        <f t="shared" si="5"/>
        <v>Annie ThurmanNew York CityNew York</v>
      </c>
      <c r="Y5753" s="15" t="str">
        <f t="shared" si="6"/>
        <v>Low</v>
      </c>
    </row>
    <row r="5754">
      <c r="A5754" s="1">
        <v>43007.0</v>
      </c>
      <c r="B5754" s="2" t="s">
        <v>6107</v>
      </c>
      <c r="C5754" s="2">
        <v>2.0</v>
      </c>
      <c r="D5754" s="2" t="s">
        <v>2225</v>
      </c>
      <c r="E5754" s="2" t="s">
        <v>27</v>
      </c>
      <c r="F5754" s="2" t="s">
        <v>2718</v>
      </c>
      <c r="G5754" s="2" t="s">
        <v>45</v>
      </c>
      <c r="H5754" s="2" t="s">
        <v>374</v>
      </c>
      <c r="I5754" s="2" t="s">
        <v>31</v>
      </c>
      <c r="J5754" s="2" t="s">
        <v>32</v>
      </c>
      <c r="K5754" s="2" t="s">
        <v>33</v>
      </c>
      <c r="L5754" s="10">
        <v>43010.0</v>
      </c>
      <c r="M5754" s="2" t="s">
        <v>34</v>
      </c>
      <c r="N5754" s="11">
        <v>0.0</v>
      </c>
      <c r="O5754" s="12">
        <v>27.0</v>
      </c>
      <c r="P5754" s="13">
        <v>0.22</v>
      </c>
      <c r="Q5754" s="13">
        <v>124.0</v>
      </c>
      <c r="R5754" s="13">
        <f t="shared" si="1"/>
        <v>124</v>
      </c>
      <c r="S5754" s="14">
        <f t="shared" si="2"/>
        <v>62</v>
      </c>
      <c r="T5754" s="14">
        <f t="shared" si="3"/>
        <v>0.2177419355</v>
      </c>
      <c r="U5754" s="15" t="str">
        <f>vlookup(F5754,'Sub categories'!$A:$C,3,False)</f>
        <v>Furnishings</v>
      </c>
      <c r="V5754" s="16">
        <f t="shared" si="4"/>
        <v>3</v>
      </c>
      <c r="W5754" s="17">
        <f t="array" ref="W5754">INDEX(shipping_prices!$C$1:$F6981,MATCH(I5754,shipping_prices!$A$1:$A6981,0),MATCH(M5754,shipping_prices!$C$1:$F$1,0))</f>
        <v>10.09</v>
      </c>
      <c r="X5754" s="15" t="str">
        <f t="shared" si="5"/>
        <v>Annie ThurmanNew York CityNew York</v>
      </c>
      <c r="Y5754" s="15" t="str">
        <f t="shared" si="6"/>
        <v>Low</v>
      </c>
    </row>
    <row r="5755" hidden="1">
      <c r="A5755" s="1">
        <v>43007.0</v>
      </c>
      <c r="B5755" s="2" t="s">
        <v>6107</v>
      </c>
      <c r="C5755" s="2">
        <v>2.0</v>
      </c>
      <c r="D5755" s="2" t="s">
        <v>2225</v>
      </c>
      <c r="E5755" s="2" t="s">
        <v>27</v>
      </c>
      <c r="F5755" s="2" t="s">
        <v>1743</v>
      </c>
      <c r="G5755" s="2" t="s">
        <v>39</v>
      </c>
      <c r="H5755" s="2" t="s">
        <v>288</v>
      </c>
      <c r="I5755" s="2" t="s">
        <v>31</v>
      </c>
      <c r="J5755" s="2" t="s">
        <v>32</v>
      </c>
      <c r="K5755" s="2" t="s">
        <v>33</v>
      </c>
      <c r="L5755" s="10">
        <v>43010.0</v>
      </c>
      <c r="M5755" s="2" t="s">
        <v>34</v>
      </c>
      <c r="N5755" s="11">
        <v>0.0</v>
      </c>
      <c r="O5755" s="12">
        <v>42.0</v>
      </c>
      <c r="P5755" s="13">
        <v>0.25</v>
      </c>
      <c r="Q5755" s="13">
        <v>167.0</v>
      </c>
      <c r="R5755" s="13">
        <f t="shared" si="1"/>
        <v>167</v>
      </c>
      <c r="S5755" s="14">
        <f t="shared" si="2"/>
        <v>83.5</v>
      </c>
      <c r="T5755" s="14">
        <f t="shared" si="3"/>
        <v>0.251497006</v>
      </c>
      <c r="U5755" s="15" t="str">
        <f>vlookup(F5755,'Sub categories'!$A:$C,3,False)</f>
        <v>Storage</v>
      </c>
      <c r="V5755" s="16">
        <f t="shared" si="4"/>
        <v>3</v>
      </c>
      <c r="W5755" s="17">
        <f t="array" ref="W5755">INDEX(shipping_prices!$C$1:$F6982,MATCH(I5755,shipping_prices!$A$1:$A6982,0),MATCH(M5755,shipping_prices!$C$1:$F$1,0))</f>
        <v>10.09</v>
      </c>
      <c r="X5755" s="15" t="str">
        <f t="shared" si="5"/>
        <v>Annie ThurmanNew York CityNew York</v>
      </c>
      <c r="Y5755" s="15" t="str">
        <f t="shared" si="6"/>
        <v>High</v>
      </c>
    </row>
    <row r="5756" hidden="1">
      <c r="A5756" s="1">
        <v>43007.0</v>
      </c>
      <c r="B5756" s="2" t="s">
        <v>6108</v>
      </c>
      <c r="C5756" s="2">
        <v>4.0</v>
      </c>
      <c r="D5756" s="2" t="s">
        <v>811</v>
      </c>
      <c r="E5756" s="2" t="s">
        <v>37</v>
      </c>
      <c r="F5756" s="2" t="s">
        <v>2600</v>
      </c>
      <c r="G5756" s="2" t="s">
        <v>39</v>
      </c>
      <c r="H5756" s="2" t="s">
        <v>193</v>
      </c>
      <c r="I5756" s="2" t="s">
        <v>511</v>
      </c>
      <c r="J5756" s="2" t="s">
        <v>141</v>
      </c>
      <c r="K5756" s="2" t="s">
        <v>77</v>
      </c>
      <c r="L5756" s="10">
        <v>43016.0</v>
      </c>
      <c r="M5756" s="2" t="s">
        <v>90</v>
      </c>
      <c r="N5756" s="11">
        <v>0.8</v>
      </c>
      <c r="O5756" s="12">
        <v>-5.0</v>
      </c>
      <c r="P5756" s="13">
        <v>-1.6</v>
      </c>
      <c r="Q5756" s="13">
        <v>3.0</v>
      </c>
      <c r="R5756" s="13">
        <f t="shared" si="1"/>
        <v>15</v>
      </c>
      <c r="S5756" s="14">
        <f t="shared" si="2"/>
        <v>3.75</v>
      </c>
      <c r="T5756" s="14">
        <f t="shared" si="3"/>
        <v>-1.666666667</v>
      </c>
      <c r="U5756" s="15" t="str">
        <f>vlookup(F5756,'Sub categories'!$A:$C,3,False)</f>
        <v>Binders</v>
      </c>
      <c r="V5756" s="16">
        <f t="shared" si="4"/>
        <v>9</v>
      </c>
      <c r="W5756" s="17">
        <f t="array" ref="W5756">INDEX(shipping_prices!$C$1:$F6983,MATCH(I5756,shipping_prices!$A$1:$A6983,0),MATCH(M5756,shipping_prices!$C$1:$F$1,0))</f>
        <v>0.82</v>
      </c>
      <c r="X5756" s="15" t="str">
        <f t="shared" si="5"/>
        <v>Kelly LampkinAuroraIllinois</v>
      </c>
      <c r="Y5756" s="15" t="str">
        <f t="shared" si="6"/>
        <v>loss</v>
      </c>
    </row>
    <row r="5757" hidden="1">
      <c r="A5757" s="1">
        <v>43007.0</v>
      </c>
      <c r="B5757" s="2" t="s">
        <v>6108</v>
      </c>
      <c r="C5757" s="2">
        <v>7.0</v>
      </c>
      <c r="D5757" s="2" t="s">
        <v>811</v>
      </c>
      <c r="E5757" s="2" t="s">
        <v>37</v>
      </c>
      <c r="F5757" s="2" t="s">
        <v>3454</v>
      </c>
      <c r="G5757" s="2" t="s">
        <v>39</v>
      </c>
      <c r="H5757" s="2" t="s">
        <v>79</v>
      </c>
      <c r="I5757" s="2" t="s">
        <v>511</v>
      </c>
      <c r="J5757" s="2" t="s">
        <v>141</v>
      </c>
      <c r="K5757" s="2" t="s">
        <v>77</v>
      </c>
      <c r="L5757" s="10">
        <v>43016.0</v>
      </c>
      <c r="M5757" s="2" t="s">
        <v>90</v>
      </c>
      <c r="N5757" s="11">
        <v>0.8</v>
      </c>
      <c r="O5757" s="12">
        <v>-165.0</v>
      </c>
      <c r="P5757" s="13">
        <v>-1.75</v>
      </c>
      <c r="Q5757" s="13">
        <v>94.0</v>
      </c>
      <c r="R5757" s="13">
        <f t="shared" si="1"/>
        <v>470</v>
      </c>
      <c r="S5757" s="14">
        <f t="shared" si="2"/>
        <v>67.14285714</v>
      </c>
      <c r="T5757" s="14">
        <f t="shared" si="3"/>
        <v>-1.755319149</v>
      </c>
      <c r="U5757" s="15" t="str">
        <f>vlookup(F5757,'Sub categories'!$A:$C,3,False)</f>
        <v>Binders</v>
      </c>
      <c r="V5757" s="16">
        <f t="shared" si="4"/>
        <v>9</v>
      </c>
      <c r="W5757" s="17">
        <f t="array" ref="W5757">INDEX(shipping_prices!$C$1:$F6984,MATCH(I5757,shipping_prices!$A$1:$A6984,0),MATCH(M5757,shipping_prices!$C$1:$F$1,0))</f>
        <v>0.82</v>
      </c>
      <c r="X5757" s="15" t="str">
        <f t="shared" si="5"/>
        <v>Kelly LampkinAuroraIllinois</v>
      </c>
      <c r="Y5757" s="15" t="str">
        <f t="shared" si="6"/>
        <v>loss</v>
      </c>
    </row>
    <row r="5758">
      <c r="A5758" s="1">
        <v>43007.0</v>
      </c>
      <c r="B5758" s="2" t="s">
        <v>6109</v>
      </c>
      <c r="C5758" s="2">
        <v>2.0</v>
      </c>
      <c r="D5758" s="2" t="s">
        <v>2523</v>
      </c>
      <c r="E5758" s="2" t="s">
        <v>27</v>
      </c>
      <c r="F5758" s="2" t="s">
        <v>2279</v>
      </c>
      <c r="G5758" s="2" t="s">
        <v>45</v>
      </c>
      <c r="H5758" s="2" t="s">
        <v>423</v>
      </c>
      <c r="I5758" s="2" t="s">
        <v>96</v>
      </c>
      <c r="J5758" s="2" t="s">
        <v>614</v>
      </c>
      <c r="K5758" s="2" t="s">
        <v>54</v>
      </c>
      <c r="L5758" s="10">
        <v>43018.0</v>
      </c>
      <c r="M5758" s="2" t="s">
        <v>34</v>
      </c>
      <c r="N5758" s="11">
        <v>0.2</v>
      </c>
      <c r="O5758" s="12">
        <v>-24.0</v>
      </c>
      <c r="P5758" s="13">
        <v>-0.11</v>
      </c>
      <c r="Q5758" s="13">
        <v>210.0</v>
      </c>
      <c r="R5758" s="13">
        <f t="shared" si="1"/>
        <v>262.5</v>
      </c>
      <c r="S5758" s="14">
        <f t="shared" si="2"/>
        <v>131.25</v>
      </c>
      <c r="T5758" s="14">
        <f t="shared" si="3"/>
        <v>-0.1142857143</v>
      </c>
      <c r="U5758" s="15" t="str">
        <f>vlookup(F5758,'Sub categories'!$A:$C,3,False)</f>
        <v>Chairs</v>
      </c>
      <c r="V5758" s="16">
        <f t="shared" si="4"/>
        <v>11</v>
      </c>
      <c r="W5758" s="17">
        <f t="array" ref="W5758">INDEX(shipping_prices!$C$1:$F6985,MATCH(I5758,shipping_prices!$A$1:$A6985,0),MATCH(M5758,shipping_prices!$C$1:$F$1,0))</f>
        <v>13.85</v>
      </c>
      <c r="X5758" s="15" t="str">
        <f t="shared" si="5"/>
        <v>Erica SmithJacksonTennessee</v>
      </c>
      <c r="Y5758" s="15" t="str">
        <f t="shared" si="6"/>
        <v>loss</v>
      </c>
    </row>
    <row r="5759" hidden="1">
      <c r="A5759" s="1">
        <v>43007.0</v>
      </c>
      <c r="B5759" s="2" t="s">
        <v>6110</v>
      </c>
      <c r="C5759" s="2">
        <v>4.0</v>
      </c>
      <c r="D5759" s="2" t="s">
        <v>713</v>
      </c>
      <c r="E5759" s="2" t="s">
        <v>37</v>
      </c>
      <c r="F5759" s="2" t="s">
        <v>1413</v>
      </c>
      <c r="G5759" s="2" t="s">
        <v>39</v>
      </c>
      <c r="H5759" s="2" t="s">
        <v>193</v>
      </c>
      <c r="I5759" s="2" t="s">
        <v>630</v>
      </c>
      <c r="J5759" s="2" t="s">
        <v>32</v>
      </c>
      <c r="K5759" s="2" t="s">
        <v>33</v>
      </c>
      <c r="L5759" s="10">
        <v>43019.0</v>
      </c>
      <c r="M5759" s="2" t="s">
        <v>34</v>
      </c>
      <c r="N5759" s="11">
        <v>0.0</v>
      </c>
      <c r="O5759" s="12">
        <v>20.0</v>
      </c>
      <c r="P5759" s="13">
        <v>0.48</v>
      </c>
      <c r="Q5759" s="13">
        <v>41.0</v>
      </c>
      <c r="R5759" s="13">
        <f t="shared" si="1"/>
        <v>41</v>
      </c>
      <c r="S5759" s="14">
        <f t="shared" si="2"/>
        <v>10.25</v>
      </c>
      <c r="T5759" s="14">
        <f t="shared" si="3"/>
        <v>0.487804878</v>
      </c>
      <c r="U5759" s="15" t="str">
        <f>vlookup(F5759,'Sub categories'!$A:$C,3,False)</f>
        <v>Labels</v>
      </c>
      <c r="V5759" s="16">
        <f t="shared" si="4"/>
        <v>12</v>
      </c>
      <c r="W5759" s="17">
        <f t="array" ref="W5759">INDEX(shipping_prices!$C$1:$F6986,MATCH(I5759,shipping_prices!$A$1:$A6986,0),MATCH(M5759,shipping_prices!$C$1:$F$1,0))</f>
        <v>8.84</v>
      </c>
      <c r="X5759" s="15" t="str">
        <f t="shared" si="5"/>
        <v>Lisa RyanLong BeachNew York</v>
      </c>
      <c r="Y5759" s="15" t="str">
        <f t="shared" si="6"/>
        <v>Low</v>
      </c>
    </row>
    <row r="5760" hidden="1">
      <c r="A5760" s="1">
        <v>43007.0</v>
      </c>
      <c r="B5760" s="2" t="s">
        <v>6111</v>
      </c>
      <c r="C5760" s="2">
        <v>2.0</v>
      </c>
      <c r="D5760" s="2" t="s">
        <v>1366</v>
      </c>
      <c r="E5760" s="2" t="s">
        <v>37</v>
      </c>
      <c r="F5760" s="2" t="s">
        <v>4049</v>
      </c>
      <c r="G5760" s="2" t="s">
        <v>39</v>
      </c>
      <c r="H5760" s="2" t="s">
        <v>51</v>
      </c>
      <c r="I5760" s="2" t="s">
        <v>3154</v>
      </c>
      <c r="J5760" s="2" t="s">
        <v>76</v>
      </c>
      <c r="K5760" s="2" t="s">
        <v>77</v>
      </c>
      <c r="L5760" s="10">
        <v>43011.0</v>
      </c>
      <c r="M5760" s="2" t="s">
        <v>142</v>
      </c>
      <c r="N5760" s="11">
        <v>0.2</v>
      </c>
      <c r="O5760" s="12">
        <v>3.0</v>
      </c>
      <c r="P5760" s="13">
        <v>0.36</v>
      </c>
      <c r="Q5760" s="13">
        <v>9.0</v>
      </c>
      <c r="R5760" s="13">
        <f t="shared" si="1"/>
        <v>11.25</v>
      </c>
      <c r="S5760" s="14">
        <f t="shared" si="2"/>
        <v>5.625</v>
      </c>
      <c r="T5760" s="14">
        <f t="shared" si="3"/>
        <v>0.3333333333</v>
      </c>
      <c r="U5760" s="15" t="str">
        <f>vlookup(F5760,'Sub categories'!$A:$C,3,False)</f>
        <v>Paper</v>
      </c>
      <c r="V5760" s="16">
        <f t="shared" si="4"/>
        <v>4</v>
      </c>
      <c r="W5760" s="17">
        <f t="array" ref="W5760">INDEX(shipping_prices!$C$1:$F6987,MATCH(I5760,shipping_prices!$A$1:$A6987,0),MATCH(M5760,shipping_prices!$C$1:$F$1,0))</f>
        <v>18.41</v>
      </c>
      <c r="X5760" s="15" t="str">
        <f t="shared" si="5"/>
        <v>Maya HermanLubbockTexas</v>
      </c>
      <c r="Y5760" s="15" t="str">
        <f t="shared" si="6"/>
        <v>Low</v>
      </c>
    </row>
    <row r="5761">
      <c r="A5761" s="1">
        <v>43007.0</v>
      </c>
      <c r="B5761" s="2" t="s">
        <v>6112</v>
      </c>
      <c r="C5761" s="2">
        <v>2.0</v>
      </c>
      <c r="D5761" s="2" t="s">
        <v>1781</v>
      </c>
      <c r="E5761" s="2" t="s">
        <v>27</v>
      </c>
      <c r="F5761" s="2" t="s">
        <v>893</v>
      </c>
      <c r="G5761" s="2" t="s">
        <v>45</v>
      </c>
      <c r="H5761" s="2" t="s">
        <v>130</v>
      </c>
      <c r="I5761" s="2" t="s">
        <v>169</v>
      </c>
      <c r="J5761" s="2" t="s">
        <v>42</v>
      </c>
      <c r="K5761" s="2" t="s">
        <v>43</v>
      </c>
      <c r="L5761" s="10">
        <v>43017.0</v>
      </c>
      <c r="M5761" s="2" t="s">
        <v>142</v>
      </c>
      <c r="N5761" s="11">
        <v>0.0</v>
      </c>
      <c r="O5761" s="12">
        <v>3.0</v>
      </c>
      <c r="P5761" s="13">
        <v>0.36</v>
      </c>
      <c r="Q5761" s="13">
        <v>8.0</v>
      </c>
      <c r="R5761" s="13">
        <f t="shared" si="1"/>
        <v>8</v>
      </c>
      <c r="S5761" s="14">
        <f t="shared" si="2"/>
        <v>4</v>
      </c>
      <c r="T5761" s="14">
        <f t="shared" si="3"/>
        <v>0.375</v>
      </c>
      <c r="U5761" s="15" t="str">
        <f>vlookup(F5761,'Sub categories'!$A:$C,3,False)</f>
        <v>Furnishings</v>
      </c>
      <c r="V5761" s="16">
        <f t="shared" si="4"/>
        <v>10</v>
      </c>
      <c r="W5761" s="17">
        <f t="array" ref="W5761">INDEX(shipping_prices!$C$1:$F6988,MATCH(I5761,shipping_prices!$A$1:$A6988,0),MATCH(M5761,shipping_prices!$C$1:$F$1,0))</f>
        <v>18.39</v>
      </c>
      <c r="X5761" s="15" t="str">
        <f t="shared" si="5"/>
        <v>Jessica MyrickLos AngelesCalifornia</v>
      </c>
      <c r="Y5761" s="15" t="str">
        <f t="shared" si="6"/>
        <v>Low</v>
      </c>
    </row>
    <row r="5762" hidden="1">
      <c r="A5762" s="1">
        <v>43007.0</v>
      </c>
      <c r="B5762" s="2" t="s">
        <v>6113</v>
      </c>
      <c r="C5762" s="2">
        <v>1.0</v>
      </c>
      <c r="D5762" s="2" t="s">
        <v>4935</v>
      </c>
      <c r="E5762" s="2" t="s">
        <v>37</v>
      </c>
      <c r="F5762" s="2" t="s">
        <v>2839</v>
      </c>
      <c r="G5762" s="2" t="s">
        <v>39</v>
      </c>
      <c r="H5762" s="2" t="s">
        <v>1290</v>
      </c>
      <c r="I5762" s="2" t="s">
        <v>916</v>
      </c>
      <c r="J5762" s="2" t="s">
        <v>76</v>
      </c>
      <c r="K5762" s="2" t="s">
        <v>77</v>
      </c>
      <c r="L5762" s="10">
        <v>43008.0</v>
      </c>
      <c r="M5762" s="2" t="s">
        <v>34</v>
      </c>
      <c r="N5762" s="11">
        <v>0.8</v>
      </c>
      <c r="O5762" s="12">
        <v>-25.0</v>
      </c>
      <c r="P5762" s="13">
        <v>-1.8</v>
      </c>
      <c r="Q5762" s="13">
        <v>14.0</v>
      </c>
      <c r="R5762" s="13">
        <f t="shared" si="1"/>
        <v>70</v>
      </c>
      <c r="S5762" s="14">
        <f t="shared" si="2"/>
        <v>70</v>
      </c>
      <c r="T5762" s="14">
        <f t="shared" si="3"/>
        <v>-1.785714286</v>
      </c>
      <c r="U5762" s="15" t="str">
        <f>vlookup(F5762,'Sub categories'!$A:$C,3,False)</f>
        <v>Appliances</v>
      </c>
      <c r="V5762" s="16">
        <f t="shared" si="4"/>
        <v>1</v>
      </c>
      <c r="W5762" s="17">
        <f t="array" ref="W5762">INDEX(shipping_prices!$C$1:$F6989,MATCH(I5762,shipping_prices!$A$1:$A6989,0),MATCH(M5762,shipping_prices!$C$1:$F$1,0))</f>
        <v>5</v>
      </c>
      <c r="X5762" s="15" t="str">
        <f t="shared" si="5"/>
        <v>Jason GrossOdessaTexas</v>
      </c>
      <c r="Y5762" s="15" t="str">
        <f t="shared" si="6"/>
        <v>loss</v>
      </c>
    </row>
    <row r="5763" hidden="1">
      <c r="A5763" s="1">
        <v>43007.0</v>
      </c>
      <c r="B5763" s="2" t="s">
        <v>6114</v>
      </c>
      <c r="C5763" s="2">
        <v>3.0</v>
      </c>
      <c r="D5763" s="2" t="s">
        <v>4095</v>
      </c>
      <c r="E5763" s="2" t="s">
        <v>49</v>
      </c>
      <c r="F5763" s="2" t="s">
        <v>2287</v>
      </c>
      <c r="G5763" s="2" t="s">
        <v>39</v>
      </c>
      <c r="H5763" s="2" t="s">
        <v>182</v>
      </c>
      <c r="I5763" s="2" t="s">
        <v>6115</v>
      </c>
      <c r="J5763" s="2" t="s">
        <v>796</v>
      </c>
      <c r="K5763" s="2" t="s">
        <v>77</v>
      </c>
      <c r="L5763" s="10">
        <v>43011.0</v>
      </c>
      <c r="M5763" s="2" t="s">
        <v>34</v>
      </c>
      <c r="N5763" s="11">
        <v>0.0</v>
      </c>
      <c r="O5763" s="12">
        <v>757.0</v>
      </c>
      <c r="P5763" s="13">
        <v>0.48</v>
      </c>
      <c r="Q5763" s="13">
        <v>1578.0</v>
      </c>
      <c r="R5763" s="13">
        <f t="shared" si="1"/>
        <v>1578</v>
      </c>
      <c r="S5763" s="14">
        <f t="shared" si="2"/>
        <v>526</v>
      </c>
      <c r="T5763" s="14">
        <f t="shared" si="3"/>
        <v>0.479721166</v>
      </c>
      <c r="U5763" s="15" t="str">
        <f>vlookup(F5763,'Sub categories'!$A:$C,3,False)</f>
        <v>Binders</v>
      </c>
      <c r="V5763" s="16">
        <f t="shared" si="4"/>
        <v>4</v>
      </c>
      <c r="W5763" s="17">
        <f t="array" ref="W5763">INDEX(shipping_prices!$C$1:$F6990,MATCH(I5763,shipping_prices!$A$1:$A6990,0),MATCH(M5763,shipping_prices!$C$1:$F$1,0))</f>
        <v>8.76</v>
      </c>
      <c r="X5763" s="15" t="str">
        <f t="shared" si="5"/>
        <v>Robert DilbeckIndependenceMissouri</v>
      </c>
      <c r="Y5763" s="15" t="str">
        <f t="shared" si="6"/>
        <v>High</v>
      </c>
    </row>
    <row r="5764">
      <c r="A5764" s="1">
        <v>43008.0</v>
      </c>
      <c r="B5764" s="2" t="s">
        <v>6116</v>
      </c>
      <c r="C5764" s="2">
        <v>9.0</v>
      </c>
      <c r="D5764" s="2" t="s">
        <v>4781</v>
      </c>
      <c r="E5764" s="2" t="s">
        <v>49</v>
      </c>
      <c r="F5764" s="2" t="s">
        <v>3126</v>
      </c>
      <c r="G5764" s="2" t="s">
        <v>45</v>
      </c>
      <c r="H5764" s="2" t="s">
        <v>246</v>
      </c>
      <c r="I5764" s="2" t="s">
        <v>4834</v>
      </c>
      <c r="J5764" s="2" t="s">
        <v>42</v>
      </c>
      <c r="K5764" s="2" t="s">
        <v>43</v>
      </c>
      <c r="L5764" s="10">
        <v>43010.0</v>
      </c>
      <c r="M5764" s="2" t="s">
        <v>34</v>
      </c>
      <c r="N5764" s="11">
        <v>0.0</v>
      </c>
      <c r="O5764" s="12">
        <v>107.0</v>
      </c>
      <c r="P5764" s="13">
        <v>0.17</v>
      </c>
      <c r="Q5764" s="13">
        <v>630.0</v>
      </c>
      <c r="R5764" s="13">
        <f t="shared" si="1"/>
        <v>630</v>
      </c>
      <c r="S5764" s="14">
        <f t="shared" si="2"/>
        <v>70</v>
      </c>
      <c r="T5764" s="14">
        <f t="shared" si="3"/>
        <v>0.1698412698</v>
      </c>
      <c r="U5764" s="15" t="str">
        <f>vlookup(F5764,'Sub categories'!$A:$C,3,False)</f>
        <v>Furnishings</v>
      </c>
      <c r="V5764" s="16">
        <f t="shared" si="4"/>
        <v>2</v>
      </c>
      <c r="W5764" s="17">
        <f t="array" ref="W5764">INDEX(shipping_prices!$C$1:$F6991,MATCH(I5764,shipping_prices!$A$1:$A6991,0),MATCH(M5764,shipping_prices!$C$1:$F$1,0))</f>
        <v>10.85</v>
      </c>
      <c r="X5764" s="15" t="str">
        <f t="shared" si="5"/>
        <v>Max LudwigStocktonCalifornia</v>
      </c>
      <c r="Y5764" s="15" t="str">
        <f t="shared" si="6"/>
        <v>High</v>
      </c>
    </row>
    <row r="5765">
      <c r="A5765" s="1">
        <v>43008.0</v>
      </c>
      <c r="B5765" s="2" t="s">
        <v>6117</v>
      </c>
      <c r="C5765" s="2">
        <v>2.0</v>
      </c>
      <c r="D5765" s="2" t="s">
        <v>549</v>
      </c>
      <c r="E5765" s="2" t="s">
        <v>27</v>
      </c>
      <c r="F5765" s="2" t="s">
        <v>3095</v>
      </c>
      <c r="G5765" s="2" t="s">
        <v>45</v>
      </c>
      <c r="H5765" s="2" t="s">
        <v>206</v>
      </c>
      <c r="I5765" s="2" t="s">
        <v>41</v>
      </c>
      <c r="J5765" s="2" t="s">
        <v>42</v>
      </c>
      <c r="K5765" s="2" t="s">
        <v>43</v>
      </c>
      <c r="L5765" s="10">
        <v>43020.0</v>
      </c>
      <c r="M5765" s="2" t="s">
        <v>34</v>
      </c>
      <c r="N5765" s="11">
        <v>0.15</v>
      </c>
      <c r="O5765" s="12">
        <v>-14.0</v>
      </c>
      <c r="P5765" s="13">
        <v>-0.05</v>
      </c>
      <c r="Q5765" s="13">
        <v>308.0</v>
      </c>
      <c r="R5765" s="13">
        <f t="shared" si="1"/>
        <v>362.3529412</v>
      </c>
      <c r="S5765" s="14">
        <f t="shared" si="2"/>
        <v>181.1764706</v>
      </c>
      <c r="T5765" s="14">
        <f t="shared" si="3"/>
        <v>-0.04545454545</v>
      </c>
      <c r="U5765" s="15" t="str">
        <f>vlookup(F5765,'Sub categories'!$A:$C,3,False)</f>
        <v>Bookcases</v>
      </c>
      <c r="V5765" s="16">
        <f t="shared" si="4"/>
        <v>12</v>
      </c>
      <c r="W5765" s="17">
        <f t="array" ref="W5765">INDEX(shipping_prices!$C$1:$F6992,MATCH(I5765,shipping_prices!$A$1:$A6992,0),MATCH(M5765,shipping_prices!$C$1:$F$1,0))</f>
        <v>10.99</v>
      </c>
      <c r="X5765" s="15" t="str">
        <f t="shared" si="5"/>
        <v>Debra CatiniSan FranciscoCalifornia</v>
      </c>
      <c r="Y5765" s="15" t="str">
        <f t="shared" si="6"/>
        <v>loss</v>
      </c>
    </row>
    <row r="5766" hidden="1">
      <c r="A5766" s="1">
        <v>43009.0</v>
      </c>
      <c r="B5766" s="2" t="s">
        <v>6118</v>
      </c>
      <c r="C5766" s="2">
        <v>5.0</v>
      </c>
      <c r="D5766" s="2" t="s">
        <v>1660</v>
      </c>
      <c r="E5766" s="2" t="s">
        <v>27</v>
      </c>
      <c r="F5766" s="2" t="s">
        <v>2945</v>
      </c>
      <c r="G5766" s="2" t="s">
        <v>39</v>
      </c>
      <c r="H5766" s="2" t="s">
        <v>2946</v>
      </c>
      <c r="I5766" s="2" t="s">
        <v>31</v>
      </c>
      <c r="J5766" s="2" t="s">
        <v>32</v>
      </c>
      <c r="K5766" s="2" t="s">
        <v>33</v>
      </c>
      <c r="L5766" s="10">
        <v>43015.0</v>
      </c>
      <c r="M5766" s="2" t="s">
        <v>142</v>
      </c>
      <c r="N5766" s="11">
        <v>0.0</v>
      </c>
      <c r="O5766" s="12">
        <v>15.0</v>
      </c>
      <c r="P5766" s="13">
        <v>0.28</v>
      </c>
      <c r="Q5766" s="13">
        <v>55.0</v>
      </c>
      <c r="R5766" s="13">
        <f t="shared" si="1"/>
        <v>55</v>
      </c>
      <c r="S5766" s="14">
        <f t="shared" si="2"/>
        <v>11</v>
      </c>
      <c r="T5766" s="14">
        <f t="shared" si="3"/>
        <v>0.2727272727</v>
      </c>
      <c r="U5766" s="15" t="str">
        <f>vlookup(F5766,'Sub categories'!$A:$C,3,False)</f>
        <v>Supplies</v>
      </c>
      <c r="V5766" s="16">
        <f t="shared" si="4"/>
        <v>6</v>
      </c>
      <c r="W5766" s="17">
        <f t="array" ref="W5766">INDEX(shipping_prices!$C$1:$F6993,MATCH(I5766,shipping_prices!$A$1:$A6993,0),MATCH(M5766,shipping_prices!$C$1:$F$1,0))</f>
        <v>23.55</v>
      </c>
      <c r="X5766" s="15" t="str">
        <f t="shared" si="5"/>
        <v>Tamara DahlenNew York CityNew York</v>
      </c>
      <c r="Y5766" s="15" t="str">
        <f t="shared" si="6"/>
        <v>Low</v>
      </c>
    </row>
    <row r="5767" hidden="1">
      <c r="A5767" s="1">
        <v>43009.0</v>
      </c>
      <c r="B5767" s="2" t="s">
        <v>6119</v>
      </c>
      <c r="C5767" s="2">
        <v>7.0</v>
      </c>
      <c r="D5767" s="2" t="s">
        <v>6005</v>
      </c>
      <c r="E5767" s="2" t="s">
        <v>37</v>
      </c>
      <c r="F5767" s="2" t="s">
        <v>3907</v>
      </c>
      <c r="G5767" s="2" t="s">
        <v>39</v>
      </c>
      <c r="H5767" s="2" t="s">
        <v>216</v>
      </c>
      <c r="I5767" s="2" t="s">
        <v>163</v>
      </c>
      <c r="J5767" s="2" t="s">
        <v>164</v>
      </c>
      <c r="K5767" s="2" t="s">
        <v>33</v>
      </c>
      <c r="L5767" s="10">
        <v>43010.0</v>
      </c>
      <c r="M5767" s="2" t="s">
        <v>90</v>
      </c>
      <c r="N5767" s="11">
        <v>0.2</v>
      </c>
      <c r="O5767" s="12">
        <v>1.0</v>
      </c>
      <c r="P5767" s="13">
        <v>0.08</v>
      </c>
      <c r="Q5767" s="13">
        <v>9.0</v>
      </c>
      <c r="R5767" s="13">
        <f t="shared" si="1"/>
        <v>11.25</v>
      </c>
      <c r="S5767" s="14">
        <f t="shared" si="2"/>
        <v>1.607142857</v>
      </c>
      <c r="T5767" s="14">
        <f t="shared" si="3"/>
        <v>0.1111111111</v>
      </c>
      <c r="U5767" s="15" t="str">
        <f>vlookup(F5767,'Sub categories'!$A:$C,3,False)</f>
        <v>Art</v>
      </c>
      <c r="V5767" s="16">
        <f t="shared" si="4"/>
        <v>1</v>
      </c>
      <c r="W5767" s="17">
        <f t="array" ref="W5767">INDEX(shipping_prices!$C$1:$F6994,MATCH(I5767,shipping_prices!$A$1:$A6994,0),MATCH(M5767,shipping_prices!$C$1:$F$1,0))</f>
        <v>6.23</v>
      </c>
      <c r="X5767" s="15" t="str">
        <f t="shared" si="5"/>
        <v>Michael DominguezPhiladelphiaPennsylvania</v>
      </c>
      <c r="Y5767" s="15" t="str">
        <f t="shared" si="6"/>
        <v>Low</v>
      </c>
    </row>
    <row r="5768" hidden="1">
      <c r="A5768" s="1">
        <v>43009.0</v>
      </c>
      <c r="B5768" s="2" t="s">
        <v>6120</v>
      </c>
      <c r="C5768" s="2">
        <v>7.0</v>
      </c>
      <c r="D5768" s="2" t="s">
        <v>1573</v>
      </c>
      <c r="E5768" s="2" t="s">
        <v>37</v>
      </c>
      <c r="F5768" s="2" t="s">
        <v>1990</v>
      </c>
      <c r="G5768" s="2" t="s">
        <v>29</v>
      </c>
      <c r="H5768" s="2" t="s">
        <v>220</v>
      </c>
      <c r="I5768" s="2" t="s">
        <v>3386</v>
      </c>
      <c r="J5768" s="2" t="s">
        <v>3387</v>
      </c>
      <c r="K5768" s="2" t="s">
        <v>33</v>
      </c>
      <c r="L5768" s="10">
        <v>43020.0</v>
      </c>
      <c r="M5768" s="2" t="s">
        <v>34</v>
      </c>
      <c r="N5768" s="11">
        <v>0.0</v>
      </c>
      <c r="O5768" s="12">
        <v>68.0</v>
      </c>
      <c r="P5768" s="13">
        <v>0.33</v>
      </c>
      <c r="Q5768" s="13">
        <v>205.0</v>
      </c>
      <c r="R5768" s="13">
        <f t="shared" si="1"/>
        <v>205</v>
      </c>
      <c r="S5768" s="14">
        <f t="shared" si="2"/>
        <v>29.28571429</v>
      </c>
      <c r="T5768" s="14">
        <f t="shared" si="3"/>
        <v>0.3317073171</v>
      </c>
      <c r="U5768" s="15" t="str">
        <f>vlookup(F5768,'Sub categories'!$A:$C,3,False)</f>
        <v>Accessories</v>
      </c>
      <c r="V5768" s="16">
        <f t="shared" si="4"/>
        <v>11</v>
      </c>
      <c r="W5768" s="17">
        <f t="array" ref="W5768">INDEX(shipping_prices!$C$1:$F6995,MATCH(I5768,shipping_prices!$A$1:$A6995,0),MATCH(M5768,shipping_prices!$C$1:$F$1,0))</f>
        <v>14.06</v>
      </c>
      <c r="X5768" s="15" t="str">
        <f t="shared" si="5"/>
        <v>Quincy JonesBurlingtonVermont</v>
      </c>
      <c r="Y5768" s="15" t="str">
        <f t="shared" si="6"/>
        <v>High</v>
      </c>
    </row>
    <row r="5769" hidden="1">
      <c r="A5769" s="1">
        <v>43009.0</v>
      </c>
      <c r="B5769" s="2" t="s">
        <v>6121</v>
      </c>
      <c r="C5769" s="2">
        <v>2.0</v>
      </c>
      <c r="D5769" s="2" t="s">
        <v>2453</v>
      </c>
      <c r="E5769" s="2" t="s">
        <v>27</v>
      </c>
      <c r="F5769" s="2" t="s">
        <v>3907</v>
      </c>
      <c r="G5769" s="2" t="s">
        <v>39</v>
      </c>
      <c r="H5769" s="2" t="s">
        <v>216</v>
      </c>
      <c r="I5769" s="2" t="s">
        <v>2152</v>
      </c>
      <c r="J5769" s="2" t="s">
        <v>42</v>
      </c>
      <c r="K5769" s="2" t="s">
        <v>43</v>
      </c>
      <c r="L5769" s="10">
        <v>43017.0</v>
      </c>
      <c r="M5769" s="2" t="s">
        <v>34</v>
      </c>
      <c r="N5769" s="11">
        <v>0.0</v>
      </c>
      <c r="O5769" s="12">
        <v>1.0</v>
      </c>
      <c r="P5769" s="13">
        <v>0.26</v>
      </c>
      <c r="Q5769" s="13">
        <v>3.0</v>
      </c>
      <c r="R5769" s="13">
        <f t="shared" si="1"/>
        <v>3</v>
      </c>
      <c r="S5769" s="14">
        <f t="shared" si="2"/>
        <v>1.5</v>
      </c>
      <c r="T5769" s="14">
        <f t="shared" si="3"/>
        <v>0.3333333333</v>
      </c>
      <c r="U5769" s="15" t="str">
        <f>vlookup(F5769,'Sub categories'!$A:$C,3,False)</f>
        <v>Art</v>
      </c>
      <c r="V5769" s="16">
        <f t="shared" si="4"/>
        <v>8</v>
      </c>
      <c r="W5769" s="17">
        <f t="array" ref="W5769">INDEX(shipping_prices!$C$1:$F6996,MATCH(I5769,shipping_prices!$A$1:$A6996,0),MATCH(M5769,shipping_prices!$C$1:$F$1,0))</f>
        <v>6.1</v>
      </c>
      <c r="X5769" s="15" t="str">
        <f t="shared" si="5"/>
        <v>Alan HwangAnaheimCalifornia</v>
      </c>
      <c r="Y5769" s="15" t="str">
        <f t="shared" si="6"/>
        <v>Low</v>
      </c>
    </row>
    <row r="5770" hidden="1">
      <c r="A5770" s="1">
        <v>43009.0</v>
      </c>
      <c r="B5770" s="2" t="s">
        <v>6121</v>
      </c>
      <c r="C5770" s="2">
        <v>5.0</v>
      </c>
      <c r="D5770" s="2" t="s">
        <v>2453</v>
      </c>
      <c r="E5770" s="2" t="s">
        <v>27</v>
      </c>
      <c r="F5770" s="2" t="s">
        <v>629</v>
      </c>
      <c r="G5770" s="2" t="s">
        <v>39</v>
      </c>
      <c r="H5770" s="2" t="s">
        <v>79</v>
      </c>
      <c r="I5770" s="2" t="s">
        <v>2152</v>
      </c>
      <c r="J5770" s="2" t="s">
        <v>42</v>
      </c>
      <c r="K5770" s="2" t="s">
        <v>43</v>
      </c>
      <c r="L5770" s="10">
        <v>43017.0</v>
      </c>
      <c r="M5770" s="2" t="s">
        <v>34</v>
      </c>
      <c r="N5770" s="11">
        <v>0.2</v>
      </c>
      <c r="O5770" s="12">
        <v>64.0</v>
      </c>
      <c r="P5770" s="13">
        <v>0.38</v>
      </c>
      <c r="Q5770" s="13">
        <v>171.0</v>
      </c>
      <c r="R5770" s="13">
        <f t="shared" si="1"/>
        <v>213.75</v>
      </c>
      <c r="S5770" s="14">
        <f t="shared" si="2"/>
        <v>42.75</v>
      </c>
      <c r="T5770" s="14">
        <f t="shared" si="3"/>
        <v>0.3742690058</v>
      </c>
      <c r="U5770" s="15" t="str">
        <f>vlookup(F5770,'Sub categories'!$A:$C,3,False)</f>
        <v>Binders</v>
      </c>
      <c r="V5770" s="16">
        <f t="shared" si="4"/>
        <v>8</v>
      </c>
      <c r="W5770" s="17">
        <f t="array" ref="W5770">INDEX(shipping_prices!$C$1:$F6997,MATCH(I5770,shipping_prices!$A$1:$A6997,0),MATCH(M5770,shipping_prices!$C$1:$F$1,0))</f>
        <v>6.1</v>
      </c>
      <c r="X5770" s="15" t="str">
        <f t="shared" si="5"/>
        <v>Alan HwangAnaheimCalifornia</v>
      </c>
      <c r="Y5770" s="15" t="str">
        <f t="shared" si="6"/>
        <v>High</v>
      </c>
    </row>
    <row r="5771" hidden="1">
      <c r="A5771" s="1">
        <v>43009.0</v>
      </c>
      <c r="B5771" s="2" t="s">
        <v>6122</v>
      </c>
      <c r="C5771" s="2">
        <v>5.0</v>
      </c>
      <c r="D5771" s="2" t="s">
        <v>3694</v>
      </c>
      <c r="E5771" s="2" t="s">
        <v>37</v>
      </c>
      <c r="F5771" s="2" t="s">
        <v>3880</v>
      </c>
      <c r="G5771" s="2" t="s">
        <v>39</v>
      </c>
      <c r="H5771" s="2" t="s">
        <v>79</v>
      </c>
      <c r="I5771" s="2" t="s">
        <v>75</v>
      </c>
      <c r="J5771" s="2" t="s">
        <v>76</v>
      </c>
      <c r="K5771" s="2" t="s">
        <v>77</v>
      </c>
      <c r="L5771" s="10">
        <v>43017.0</v>
      </c>
      <c r="M5771" s="2" t="s">
        <v>34</v>
      </c>
      <c r="N5771" s="11">
        <v>0.2</v>
      </c>
      <c r="O5771" s="12">
        <v>2.0</v>
      </c>
      <c r="P5771" s="13">
        <v>0.18</v>
      </c>
      <c r="Q5771" s="13">
        <v>12.0</v>
      </c>
      <c r="R5771" s="13">
        <f t="shared" si="1"/>
        <v>15</v>
      </c>
      <c r="S5771" s="14">
        <f t="shared" si="2"/>
        <v>3</v>
      </c>
      <c r="T5771" s="14">
        <f t="shared" si="3"/>
        <v>0.1666666667</v>
      </c>
      <c r="U5771" s="15" t="str">
        <f>vlookup(F5771,'Sub categories'!$A:$C,3,False)</f>
        <v>Art</v>
      </c>
      <c r="V5771" s="16">
        <f t="shared" si="4"/>
        <v>8</v>
      </c>
      <c r="W5771" s="17">
        <f t="array" ref="W5771">INDEX(shipping_prices!$C$1:$F6998,MATCH(I5771,shipping_prices!$A$1:$A6998,0),MATCH(M5771,shipping_prices!$C$1:$F$1,0))</f>
        <v>11.99</v>
      </c>
      <c r="X5771" s="15" t="str">
        <f t="shared" si="5"/>
        <v>Roy PhanHoustonTexas</v>
      </c>
      <c r="Y5771" s="15" t="str">
        <f t="shared" si="6"/>
        <v>Low</v>
      </c>
    </row>
    <row r="5772" hidden="1">
      <c r="A5772" s="1">
        <v>43009.0</v>
      </c>
      <c r="B5772" s="2" t="s">
        <v>6123</v>
      </c>
      <c r="C5772" s="2">
        <v>1.0</v>
      </c>
      <c r="D5772" s="2" t="s">
        <v>900</v>
      </c>
      <c r="E5772" s="2" t="s">
        <v>27</v>
      </c>
      <c r="F5772" s="2" t="s">
        <v>2368</v>
      </c>
      <c r="G5772" s="2" t="s">
        <v>39</v>
      </c>
      <c r="H5772" s="2" t="s">
        <v>51</v>
      </c>
      <c r="I5772" s="2" t="s">
        <v>2374</v>
      </c>
      <c r="J5772" s="2" t="s">
        <v>572</v>
      </c>
      <c r="K5772" s="2" t="s">
        <v>33</v>
      </c>
      <c r="L5772" s="10">
        <v>43011.0</v>
      </c>
      <c r="M5772" s="2" t="s">
        <v>90</v>
      </c>
      <c r="N5772" s="11">
        <v>0.0</v>
      </c>
      <c r="O5772" s="12">
        <v>20.0</v>
      </c>
      <c r="P5772" s="13">
        <v>0.49</v>
      </c>
      <c r="Q5772" s="13">
        <v>41.0</v>
      </c>
      <c r="R5772" s="13">
        <f t="shared" si="1"/>
        <v>41</v>
      </c>
      <c r="S5772" s="14">
        <f t="shared" si="2"/>
        <v>41</v>
      </c>
      <c r="T5772" s="14">
        <f t="shared" si="3"/>
        <v>0.487804878</v>
      </c>
      <c r="U5772" s="15" t="str">
        <f>vlookup(F5772,'Sub categories'!$A:$C,3,False)</f>
        <v>Paper</v>
      </c>
      <c r="V5772" s="16">
        <f t="shared" si="4"/>
        <v>2</v>
      </c>
      <c r="W5772" s="17">
        <f t="array" ref="W5772">INDEX(shipping_prices!$C$1:$F6999,MATCH(I5772,shipping_prices!$A$1:$A6999,0),MATCH(M5772,shipping_prices!$C$1:$F$1,0))</f>
        <v>6.12</v>
      </c>
      <c r="X5772" s="15" t="str">
        <f t="shared" si="5"/>
        <v>Sandra FlanaganEverettMassachusetts</v>
      </c>
      <c r="Y5772" s="15" t="str">
        <f t="shared" si="6"/>
        <v>Low</v>
      </c>
    </row>
    <row r="5773" hidden="1">
      <c r="A5773" s="1">
        <v>43009.0</v>
      </c>
      <c r="B5773" s="2" t="s">
        <v>6123</v>
      </c>
      <c r="C5773" s="2">
        <v>10.0</v>
      </c>
      <c r="D5773" s="2" t="s">
        <v>900</v>
      </c>
      <c r="E5773" s="2" t="s">
        <v>27</v>
      </c>
      <c r="F5773" s="2" t="s">
        <v>5456</v>
      </c>
      <c r="G5773" s="2" t="s">
        <v>39</v>
      </c>
      <c r="H5773" s="2" t="s">
        <v>51</v>
      </c>
      <c r="I5773" s="2" t="s">
        <v>2374</v>
      </c>
      <c r="J5773" s="2" t="s">
        <v>572</v>
      </c>
      <c r="K5773" s="2" t="s">
        <v>33</v>
      </c>
      <c r="L5773" s="10">
        <v>43011.0</v>
      </c>
      <c r="M5773" s="2" t="s">
        <v>90</v>
      </c>
      <c r="N5773" s="11">
        <v>0.0</v>
      </c>
      <c r="O5773" s="12">
        <v>91.0</v>
      </c>
      <c r="P5773" s="13">
        <v>0.48</v>
      </c>
      <c r="Q5773" s="13">
        <v>190.0</v>
      </c>
      <c r="R5773" s="13">
        <f t="shared" si="1"/>
        <v>190</v>
      </c>
      <c r="S5773" s="14">
        <f t="shared" si="2"/>
        <v>19</v>
      </c>
      <c r="T5773" s="14">
        <f t="shared" si="3"/>
        <v>0.4789473684</v>
      </c>
      <c r="U5773" s="15" t="str">
        <f>vlookup(F5773,'Sub categories'!$A:$C,3,False)</f>
        <v>Paper</v>
      </c>
      <c r="V5773" s="16">
        <f t="shared" si="4"/>
        <v>2</v>
      </c>
      <c r="W5773" s="17">
        <f t="array" ref="W5773">INDEX(shipping_prices!$C$1:$F7000,MATCH(I5773,shipping_prices!$A$1:$A7000,0),MATCH(M5773,shipping_prices!$C$1:$F$1,0))</f>
        <v>6.12</v>
      </c>
      <c r="X5773" s="15" t="str">
        <f t="shared" si="5"/>
        <v>Sandra FlanaganEverettMassachusetts</v>
      </c>
      <c r="Y5773" s="15" t="str">
        <f t="shared" si="6"/>
        <v>High</v>
      </c>
    </row>
    <row r="5774" hidden="1">
      <c r="A5774" s="1">
        <v>43010.0</v>
      </c>
      <c r="B5774" s="2" t="s">
        <v>6124</v>
      </c>
      <c r="C5774" s="2">
        <v>1.0</v>
      </c>
      <c r="D5774" s="2" t="s">
        <v>3010</v>
      </c>
      <c r="E5774" s="2" t="s">
        <v>37</v>
      </c>
      <c r="F5774" s="2" t="s">
        <v>1027</v>
      </c>
      <c r="G5774" s="2" t="s">
        <v>39</v>
      </c>
      <c r="H5774" s="2" t="s">
        <v>1028</v>
      </c>
      <c r="I5774" s="2" t="s">
        <v>3361</v>
      </c>
      <c r="J5774" s="2" t="s">
        <v>3362</v>
      </c>
      <c r="K5774" s="2" t="s">
        <v>77</v>
      </c>
      <c r="L5774" s="10">
        <v>43022.0</v>
      </c>
      <c r="M5774" s="2" t="s">
        <v>34</v>
      </c>
      <c r="N5774" s="11">
        <v>0.0</v>
      </c>
      <c r="O5774" s="12">
        <v>3.0</v>
      </c>
      <c r="P5774" s="13">
        <v>0.45</v>
      </c>
      <c r="Q5774" s="13">
        <v>8.0</v>
      </c>
      <c r="R5774" s="13">
        <f t="shared" si="1"/>
        <v>8</v>
      </c>
      <c r="S5774" s="14">
        <f t="shared" si="2"/>
        <v>8</v>
      </c>
      <c r="T5774" s="14">
        <f t="shared" si="3"/>
        <v>0.375</v>
      </c>
      <c r="U5774" s="15" t="str">
        <f>vlookup(F5774,'Sub categories'!$A:$C,3,False)</f>
        <v>Binders</v>
      </c>
      <c r="V5774" s="16">
        <f t="shared" si="4"/>
        <v>12</v>
      </c>
      <c r="W5774" s="17">
        <f t="array" ref="W5774">INDEX(shipping_prices!$C$1:$F7001,MATCH(I5774,shipping_prices!$A$1:$A7001,0),MATCH(M5774,shipping_prices!$C$1:$F$1,0))</f>
        <v>10.93</v>
      </c>
      <c r="X5774" s="15" t="str">
        <f t="shared" si="5"/>
        <v>Benjamin VenierDes MoinesIowa</v>
      </c>
      <c r="Y5774" s="15" t="str">
        <f t="shared" si="6"/>
        <v>Low</v>
      </c>
    </row>
    <row r="5775" hidden="1">
      <c r="A5775" s="1">
        <v>43010.0</v>
      </c>
      <c r="B5775" s="2" t="s">
        <v>6124</v>
      </c>
      <c r="C5775" s="2">
        <v>2.0</v>
      </c>
      <c r="D5775" s="2" t="s">
        <v>3010</v>
      </c>
      <c r="E5775" s="2" t="s">
        <v>37</v>
      </c>
      <c r="F5775" s="2" t="s">
        <v>1467</v>
      </c>
      <c r="G5775" s="2" t="s">
        <v>39</v>
      </c>
      <c r="H5775" s="2" t="s">
        <v>581</v>
      </c>
      <c r="I5775" s="2" t="s">
        <v>3361</v>
      </c>
      <c r="J5775" s="2" t="s">
        <v>3362</v>
      </c>
      <c r="K5775" s="2" t="s">
        <v>77</v>
      </c>
      <c r="L5775" s="10">
        <v>43022.0</v>
      </c>
      <c r="M5775" s="2" t="s">
        <v>34</v>
      </c>
      <c r="N5775" s="11">
        <v>0.0</v>
      </c>
      <c r="O5775" s="12">
        <v>9.0</v>
      </c>
      <c r="P5775" s="13">
        <v>0.5</v>
      </c>
      <c r="Q5775" s="13">
        <v>18.0</v>
      </c>
      <c r="R5775" s="13">
        <f t="shared" si="1"/>
        <v>18</v>
      </c>
      <c r="S5775" s="14">
        <f t="shared" si="2"/>
        <v>9</v>
      </c>
      <c r="T5775" s="14">
        <f t="shared" si="3"/>
        <v>0.5</v>
      </c>
      <c r="U5775" s="15" t="str">
        <f>vlookup(F5775,'Sub categories'!$A:$C,3,False)</f>
        <v>Binders</v>
      </c>
      <c r="V5775" s="16">
        <f t="shared" si="4"/>
        <v>12</v>
      </c>
      <c r="W5775" s="17">
        <f t="array" ref="W5775">INDEX(shipping_prices!$C$1:$F7002,MATCH(I5775,shipping_prices!$A$1:$A7002,0),MATCH(M5775,shipping_prices!$C$1:$F$1,0))</f>
        <v>10.93</v>
      </c>
      <c r="X5775" s="15" t="str">
        <f t="shared" si="5"/>
        <v>Benjamin VenierDes MoinesIowa</v>
      </c>
      <c r="Y5775" s="15" t="str">
        <f t="shared" si="6"/>
        <v>Low</v>
      </c>
    </row>
    <row r="5776" hidden="1">
      <c r="A5776" s="1">
        <v>43010.0</v>
      </c>
      <c r="B5776" s="2" t="s">
        <v>6124</v>
      </c>
      <c r="C5776" s="2">
        <v>5.0</v>
      </c>
      <c r="D5776" s="2" t="s">
        <v>3010</v>
      </c>
      <c r="E5776" s="2" t="s">
        <v>37</v>
      </c>
      <c r="F5776" s="2" t="s">
        <v>1087</v>
      </c>
      <c r="G5776" s="2" t="s">
        <v>39</v>
      </c>
      <c r="H5776" s="2" t="s">
        <v>182</v>
      </c>
      <c r="I5776" s="2" t="s">
        <v>3361</v>
      </c>
      <c r="J5776" s="2" t="s">
        <v>3362</v>
      </c>
      <c r="K5776" s="2" t="s">
        <v>77</v>
      </c>
      <c r="L5776" s="10">
        <v>43022.0</v>
      </c>
      <c r="M5776" s="2" t="s">
        <v>34</v>
      </c>
      <c r="N5776" s="11">
        <v>0.0</v>
      </c>
      <c r="O5776" s="12">
        <v>16.0</v>
      </c>
      <c r="P5776" s="13">
        <v>0.5</v>
      </c>
      <c r="Q5776" s="13">
        <v>32.0</v>
      </c>
      <c r="R5776" s="13">
        <f t="shared" si="1"/>
        <v>32</v>
      </c>
      <c r="S5776" s="14">
        <f t="shared" si="2"/>
        <v>6.4</v>
      </c>
      <c r="T5776" s="14">
        <f t="shared" si="3"/>
        <v>0.5</v>
      </c>
      <c r="U5776" s="15" t="str">
        <f>vlookup(F5776,'Sub categories'!$A:$C,3,False)</f>
        <v>Binders</v>
      </c>
      <c r="V5776" s="16">
        <f t="shared" si="4"/>
        <v>12</v>
      </c>
      <c r="W5776" s="17">
        <f t="array" ref="W5776">INDEX(shipping_prices!$C$1:$F7003,MATCH(I5776,shipping_prices!$A$1:$A7003,0),MATCH(M5776,shipping_prices!$C$1:$F$1,0))</f>
        <v>10.93</v>
      </c>
      <c r="X5776" s="15" t="str">
        <f t="shared" si="5"/>
        <v>Benjamin VenierDes MoinesIowa</v>
      </c>
      <c r="Y5776" s="15" t="str">
        <f t="shared" si="6"/>
        <v>Low</v>
      </c>
    </row>
    <row r="5777">
      <c r="A5777" s="1">
        <v>43010.0</v>
      </c>
      <c r="B5777" s="2" t="s">
        <v>6124</v>
      </c>
      <c r="C5777" s="2">
        <v>7.0</v>
      </c>
      <c r="D5777" s="2" t="s">
        <v>3010</v>
      </c>
      <c r="E5777" s="2" t="s">
        <v>37</v>
      </c>
      <c r="F5777" s="2" t="s">
        <v>5088</v>
      </c>
      <c r="G5777" s="2" t="s">
        <v>45</v>
      </c>
      <c r="H5777" s="2" t="s">
        <v>243</v>
      </c>
      <c r="I5777" s="2" t="s">
        <v>3361</v>
      </c>
      <c r="J5777" s="2" t="s">
        <v>3362</v>
      </c>
      <c r="K5777" s="2" t="s">
        <v>77</v>
      </c>
      <c r="L5777" s="10">
        <v>43022.0</v>
      </c>
      <c r="M5777" s="2" t="s">
        <v>34</v>
      </c>
      <c r="N5777" s="11">
        <v>0.0</v>
      </c>
      <c r="O5777" s="12">
        <v>15.0</v>
      </c>
      <c r="P5777" s="13">
        <v>0.42</v>
      </c>
      <c r="Q5777" s="13">
        <v>35.0</v>
      </c>
      <c r="R5777" s="13">
        <f t="shared" si="1"/>
        <v>35</v>
      </c>
      <c r="S5777" s="14">
        <f t="shared" si="2"/>
        <v>5</v>
      </c>
      <c r="T5777" s="14">
        <f t="shared" si="3"/>
        <v>0.4285714286</v>
      </c>
      <c r="U5777" s="15" t="str">
        <f>vlookup(F5777,'Sub categories'!$A:$C,3,False)</f>
        <v>Furnishings</v>
      </c>
      <c r="V5777" s="16">
        <f t="shared" si="4"/>
        <v>12</v>
      </c>
      <c r="W5777" s="17">
        <f t="array" ref="W5777">INDEX(shipping_prices!$C$1:$F7004,MATCH(I5777,shipping_prices!$A$1:$A7004,0),MATCH(M5777,shipping_prices!$C$1:$F$1,0))</f>
        <v>10.93</v>
      </c>
      <c r="X5777" s="15" t="str">
        <f t="shared" si="5"/>
        <v>Benjamin VenierDes MoinesIowa</v>
      </c>
      <c r="Y5777" s="15" t="str">
        <f t="shared" si="6"/>
        <v>Low</v>
      </c>
    </row>
    <row r="5778" hidden="1">
      <c r="A5778" s="1">
        <v>43010.0</v>
      </c>
      <c r="B5778" s="2" t="s">
        <v>6124</v>
      </c>
      <c r="C5778" s="2">
        <v>2.0</v>
      </c>
      <c r="D5778" s="2" t="s">
        <v>3010</v>
      </c>
      <c r="E5778" s="2" t="s">
        <v>37</v>
      </c>
      <c r="F5778" s="2" t="s">
        <v>2918</v>
      </c>
      <c r="G5778" s="2" t="s">
        <v>39</v>
      </c>
      <c r="H5778" s="2" t="s">
        <v>789</v>
      </c>
      <c r="I5778" s="2" t="s">
        <v>3361</v>
      </c>
      <c r="J5778" s="2" t="s">
        <v>3362</v>
      </c>
      <c r="K5778" s="2" t="s">
        <v>77</v>
      </c>
      <c r="L5778" s="10">
        <v>43022.0</v>
      </c>
      <c r="M5778" s="2" t="s">
        <v>34</v>
      </c>
      <c r="N5778" s="11">
        <v>0.0</v>
      </c>
      <c r="O5778" s="12">
        <v>11.0</v>
      </c>
      <c r="P5778" s="13">
        <v>0.27</v>
      </c>
      <c r="Q5778" s="13">
        <v>40.0</v>
      </c>
      <c r="R5778" s="13">
        <f t="shared" si="1"/>
        <v>40</v>
      </c>
      <c r="S5778" s="14">
        <f t="shared" si="2"/>
        <v>20</v>
      </c>
      <c r="T5778" s="14">
        <f t="shared" si="3"/>
        <v>0.275</v>
      </c>
      <c r="U5778" s="15" t="str">
        <f>vlookup(F5778,'Sub categories'!$A:$C,3,False)</f>
        <v>Art</v>
      </c>
      <c r="V5778" s="16">
        <f t="shared" si="4"/>
        <v>12</v>
      </c>
      <c r="W5778" s="17">
        <f t="array" ref="W5778">INDEX(shipping_prices!$C$1:$F7005,MATCH(I5778,shipping_prices!$A$1:$A7005,0),MATCH(M5778,shipping_prices!$C$1:$F$1,0))</f>
        <v>10.93</v>
      </c>
      <c r="X5778" s="15" t="str">
        <f t="shared" si="5"/>
        <v>Benjamin VenierDes MoinesIowa</v>
      </c>
      <c r="Y5778" s="15" t="str">
        <f t="shared" si="6"/>
        <v>Low</v>
      </c>
    </row>
    <row r="5779" hidden="1">
      <c r="A5779" s="1">
        <v>43010.0</v>
      </c>
      <c r="B5779" s="2" t="s">
        <v>6124</v>
      </c>
      <c r="C5779" s="2">
        <v>3.0</v>
      </c>
      <c r="D5779" s="2" t="s">
        <v>3010</v>
      </c>
      <c r="E5779" s="2" t="s">
        <v>37</v>
      </c>
      <c r="F5779" s="2" t="s">
        <v>1022</v>
      </c>
      <c r="G5779" s="2" t="s">
        <v>29</v>
      </c>
      <c r="H5779" s="2" t="s">
        <v>30</v>
      </c>
      <c r="I5779" s="2" t="s">
        <v>3361</v>
      </c>
      <c r="J5779" s="2" t="s">
        <v>3362</v>
      </c>
      <c r="K5779" s="2" t="s">
        <v>77</v>
      </c>
      <c r="L5779" s="10">
        <v>43022.0</v>
      </c>
      <c r="M5779" s="2" t="s">
        <v>34</v>
      </c>
      <c r="N5779" s="11">
        <v>0.0</v>
      </c>
      <c r="O5779" s="12">
        <v>52.0</v>
      </c>
      <c r="P5779" s="13">
        <v>0.25</v>
      </c>
      <c r="Q5779" s="13">
        <v>207.0</v>
      </c>
      <c r="R5779" s="13">
        <f t="shared" si="1"/>
        <v>207</v>
      </c>
      <c r="S5779" s="14">
        <f t="shared" si="2"/>
        <v>69</v>
      </c>
      <c r="T5779" s="14">
        <f t="shared" si="3"/>
        <v>0.2512077295</v>
      </c>
      <c r="U5779" s="15" t="str">
        <f>vlookup(F5779,'Sub categories'!$A:$C,3,False)</f>
        <v>Phones</v>
      </c>
      <c r="V5779" s="16">
        <f t="shared" si="4"/>
        <v>12</v>
      </c>
      <c r="W5779" s="17">
        <f t="array" ref="W5779">INDEX(shipping_prices!$C$1:$F7006,MATCH(I5779,shipping_prices!$A$1:$A7006,0),MATCH(M5779,shipping_prices!$C$1:$F$1,0))</f>
        <v>10.93</v>
      </c>
      <c r="X5779" s="15" t="str">
        <f t="shared" si="5"/>
        <v>Benjamin VenierDes MoinesIowa</v>
      </c>
      <c r="Y5779" s="15" t="str">
        <f t="shared" si="6"/>
        <v>High</v>
      </c>
    </row>
    <row r="5780" hidden="1">
      <c r="A5780" s="1">
        <v>43010.0</v>
      </c>
      <c r="B5780" s="2" t="s">
        <v>6125</v>
      </c>
      <c r="C5780" s="2">
        <v>2.0</v>
      </c>
      <c r="D5780" s="2" t="s">
        <v>126</v>
      </c>
      <c r="E5780" s="2" t="s">
        <v>37</v>
      </c>
      <c r="F5780" s="2" t="s">
        <v>1442</v>
      </c>
      <c r="G5780" s="2" t="s">
        <v>39</v>
      </c>
      <c r="H5780" s="2" t="s">
        <v>526</v>
      </c>
      <c r="I5780" s="2" t="s">
        <v>2506</v>
      </c>
      <c r="J5780" s="2" t="s">
        <v>614</v>
      </c>
      <c r="K5780" s="2" t="s">
        <v>54</v>
      </c>
      <c r="L5780" s="10">
        <v>43011.0</v>
      </c>
      <c r="M5780" s="2" t="s">
        <v>34</v>
      </c>
      <c r="N5780" s="11">
        <v>0.2</v>
      </c>
      <c r="O5780" s="12">
        <v>2.0</v>
      </c>
      <c r="P5780" s="13">
        <v>0.11</v>
      </c>
      <c r="Q5780" s="13">
        <v>21.0</v>
      </c>
      <c r="R5780" s="13">
        <f t="shared" si="1"/>
        <v>26.25</v>
      </c>
      <c r="S5780" s="14">
        <f t="shared" si="2"/>
        <v>13.125</v>
      </c>
      <c r="T5780" s="14">
        <f t="shared" si="3"/>
        <v>0.09523809524</v>
      </c>
      <c r="U5780" s="15" t="str">
        <f>vlookup(F5780,'Sub categories'!$A:$C,3,False)</f>
        <v>Appliances</v>
      </c>
      <c r="V5780" s="16">
        <f t="shared" si="4"/>
        <v>1</v>
      </c>
      <c r="W5780" s="17">
        <f t="array" ref="W5780">INDEX(shipping_prices!$C$1:$F7007,MATCH(I5780,shipping_prices!$A$1:$A7007,0),MATCH(M5780,shipping_prices!$C$1:$F$1,0))</f>
        <v>13.53</v>
      </c>
      <c r="X5780" s="15" t="str">
        <f t="shared" si="5"/>
        <v>Frank HawleyFranklinTennessee</v>
      </c>
      <c r="Y5780" s="15" t="str">
        <f t="shared" si="6"/>
        <v>Low</v>
      </c>
    </row>
    <row r="5781" hidden="1">
      <c r="A5781" s="1">
        <v>43011.0</v>
      </c>
      <c r="B5781" s="2" t="s">
        <v>6126</v>
      </c>
      <c r="C5781" s="2">
        <v>4.0</v>
      </c>
      <c r="D5781" s="2" t="s">
        <v>2281</v>
      </c>
      <c r="E5781" s="2" t="s">
        <v>49</v>
      </c>
      <c r="F5781" s="2" t="s">
        <v>1158</v>
      </c>
      <c r="G5781" s="2" t="s">
        <v>39</v>
      </c>
      <c r="H5781" s="2" t="s">
        <v>146</v>
      </c>
      <c r="I5781" s="2" t="s">
        <v>897</v>
      </c>
      <c r="J5781" s="2" t="s">
        <v>32</v>
      </c>
      <c r="K5781" s="2" t="s">
        <v>33</v>
      </c>
      <c r="L5781" s="10">
        <v>43021.0</v>
      </c>
      <c r="M5781" s="2" t="s">
        <v>34</v>
      </c>
      <c r="N5781" s="11">
        <v>0.2</v>
      </c>
      <c r="O5781" s="12">
        <v>10.0</v>
      </c>
      <c r="P5781" s="13">
        <v>0.31</v>
      </c>
      <c r="Q5781" s="13">
        <v>33.0</v>
      </c>
      <c r="R5781" s="13">
        <f t="shared" si="1"/>
        <v>41.25</v>
      </c>
      <c r="S5781" s="14">
        <f t="shared" si="2"/>
        <v>10.3125</v>
      </c>
      <c r="T5781" s="14">
        <f t="shared" si="3"/>
        <v>0.303030303</v>
      </c>
      <c r="U5781" s="15" t="str">
        <f>vlookup(F5781,'Sub categories'!$A:$C,3,False)</f>
        <v>Binders</v>
      </c>
      <c r="V5781" s="16">
        <f t="shared" si="4"/>
        <v>10</v>
      </c>
      <c r="W5781" s="17">
        <f t="array" ref="W5781">INDEX(shipping_prices!$C$1:$F7008,MATCH(I5781,shipping_prices!$A$1:$A7008,0),MATCH(M5781,shipping_prices!$C$1:$F$1,0))</f>
        <v>13.27</v>
      </c>
      <c r="X5781" s="15" t="str">
        <f t="shared" si="5"/>
        <v>Ross DeVincentisRochesterNew York</v>
      </c>
      <c r="Y5781" s="15" t="str">
        <f t="shared" si="6"/>
        <v>Low</v>
      </c>
    </row>
    <row r="5782" hidden="1">
      <c r="A5782" s="1">
        <v>43011.0</v>
      </c>
      <c r="B5782" s="2" t="s">
        <v>6127</v>
      </c>
      <c r="C5782" s="2">
        <v>4.0</v>
      </c>
      <c r="D5782" s="2" t="s">
        <v>2104</v>
      </c>
      <c r="E5782" s="2" t="s">
        <v>37</v>
      </c>
      <c r="F5782" s="2" t="s">
        <v>4479</v>
      </c>
      <c r="G5782" s="2" t="s">
        <v>29</v>
      </c>
      <c r="H5782" s="2" t="s">
        <v>2970</v>
      </c>
      <c r="I5782" s="2" t="s">
        <v>5366</v>
      </c>
      <c r="J5782" s="2" t="s">
        <v>703</v>
      </c>
      <c r="K5782" s="2" t="s">
        <v>77</v>
      </c>
      <c r="L5782" s="10">
        <v>43018.0</v>
      </c>
      <c r="M5782" s="2" t="s">
        <v>142</v>
      </c>
      <c r="N5782" s="11">
        <v>0.0</v>
      </c>
      <c r="O5782" s="12">
        <v>22.0</v>
      </c>
      <c r="P5782" s="13">
        <v>0.28</v>
      </c>
      <c r="Q5782" s="13">
        <v>80.0</v>
      </c>
      <c r="R5782" s="13">
        <f t="shared" si="1"/>
        <v>80</v>
      </c>
      <c r="S5782" s="14">
        <f t="shared" si="2"/>
        <v>20</v>
      </c>
      <c r="T5782" s="14">
        <f t="shared" si="3"/>
        <v>0.275</v>
      </c>
      <c r="U5782" s="15" t="str">
        <f>vlookup(F5782,'Sub categories'!$A:$C,3,False)</f>
        <v>Phones</v>
      </c>
      <c r="V5782" s="16">
        <f t="shared" si="4"/>
        <v>7</v>
      </c>
      <c r="W5782" s="17">
        <f t="array" ref="W5782">INDEX(shipping_prices!$C$1:$F7009,MATCH(I5782,shipping_prices!$A$1:$A7009,0),MATCH(M5782,shipping_prices!$C$1:$F$1,0))</f>
        <v>21.93</v>
      </c>
      <c r="X5782" s="15" t="str">
        <f t="shared" si="5"/>
        <v>Damala KotsonisFremontNebraska</v>
      </c>
      <c r="Y5782" s="15" t="str">
        <f t="shared" si="6"/>
        <v>Low</v>
      </c>
    </row>
    <row r="5783" hidden="1">
      <c r="A5783" s="1">
        <v>43011.0</v>
      </c>
      <c r="B5783" s="2" t="s">
        <v>6128</v>
      </c>
      <c r="C5783" s="2">
        <v>5.0</v>
      </c>
      <c r="D5783" s="2" t="s">
        <v>926</v>
      </c>
      <c r="E5783" s="2" t="s">
        <v>27</v>
      </c>
      <c r="F5783" s="2" t="s">
        <v>2233</v>
      </c>
      <c r="G5783" s="2" t="s">
        <v>39</v>
      </c>
      <c r="H5783" s="2" t="s">
        <v>2234</v>
      </c>
      <c r="I5783" s="2" t="s">
        <v>2374</v>
      </c>
      <c r="J5783" s="2" t="s">
        <v>572</v>
      </c>
      <c r="K5783" s="2" t="s">
        <v>33</v>
      </c>
      <c r="L5783" s="10">
        <v>43013.0</v>
      </c>
      <c r="M5783" s="2" t="s">
        <v>34</v>
      </c>
      <c r="N5783" s="11">
        <v>0.0</v>
      </c>
      <c r="O5783" s="12">
        <v>42.0</v>
      </c>
      <c r="P5783" s="13">
        <v>0.48</v>
      </c>
      <c r="Q5783" s="13">
        <v>88.0</v>
      </c>
      <c r="R5783" s="13">
        <f t="shared" si="1"/>
        <v>88</v>
      </c>
      <c r="S5783" s="14">
        <f t="shared" si="2"/>
        <v>17.6</v>
      </c>
      <c r="T5783" s="14">
        <f t="shared" si="3"/>
        <v>0.4772727273</v>
      </c>
      <c r="U5783" s="15" t="str">
        <f>vlookup(F5783,'Sub categories'!$A:$C,3,False)</f>
        <v>Paper</v>
      </c>
      <c r="V5783" s="16">
        <f t="shared" si="4"/>
        <v>2</v>
      </c>
      <c r="W5783" s="17">
        <f t="array" ref="W5783">INDEX(shipping_prices!$C$1:$F7010,MATCH(I5783,shipping_prices!$A$1:$A7010,0),MATCH(M5783,shipping_prices!$C$1:$F$1,0))</f>
        <v>9.01</v>
      </c>
      <c r="X5783" s="15" t="str">
        <f t="shared" si="5"/>
        <v>Chloris KastensmidtEverettMassachusetts</v>
      </c>
      <c r="Y5783" s="15" t="str">
        <f t="shared" si="6"/>
        <v>High</v>
      </c>
    </row>
    <row r="5784" hidden="1">
      <c r="A5784" s="1">
        <v>43011.0</v>
      </c>
      <c r="B5784" s="2" t="s">
        <v>6129</v>
      </c>
      <c r="C5784" s="2">
        <v>3.0</v>
      </c>
      <c r="D5784" s="2" t="s">
        <v>1434</v>
      </c>
      <c r="E5784" s="2" t="s">
        <v>37</v>
      </c>
      <c r="F5784" s="2" t="s">
        <v>2193</v>
      </c>
      <c r="G5784" s="2" t="s">
        <v>39</v>
      </c>
      <c r="H5784" s="2" t="s">
        <v>146</v>
      </c>
      <c r="I5784" s="2" t="s">
        <v>295</v>
      </c>
      <c r="J5784" s="2" t="s">
        <v>42</v>
      </c>
      <c r="K5784" s="2" t="s">
        <v>43</v>
      </c>
      <c r="L5784" s="10">
        <v>43015.0</v>
      </c>
      <c r="M5784" s="2" t="s">
        <v>34</v>
      </c>
      <c r="N5784" s="11">
        <v>0.0</v>
      </c>
      <c r="O5784" s="12">
        <v>7.0</v>
      </c>
      <c r="P5784" s="13">
        <v>0.26</v>
      </c>
      <c r="Q5784" s="13">
        <v>26.0</v>
      </c>
      <c r="R5784" s="13">
        <f t="shared" si="1"/>
        <v>26</v>
      </c>
      <c r="S5784" s="14">
        <f t="shared" si="2"/>
        <v>8.666666667</v>
      </c>
      <c r="T5784" s="14">
        <f t="shared" si="3"/>
        <v>0.2692307692</v>
      </c>
      <c r="U5784" s="15" t="str">
        <f>vlookup(F5784,'Sub categories'!$A:$C,3,False)</f>
        <v>Appliances</v>
      </c>
      <c r="V5784" s="16">
        <f t="shared" si="4"/>
        <v>4</v>
      </c>
      <c r="W5784" s="17">
        <f t="array" ref="W5784">INDEX(shipping_prices!$C$1:$F7011,MATCH(I5784,shipping_prices!$A$1:$A7011,0),MATCH(M5784,shipping_prices!$C$1:$F$1,0))</f>
        <v>11.02</v>
      </c>
      <c r="X5784" s="15" t="str">
        <f t="shared" si="5"/>
        <v>Keith DawkinsSan JoseCalifornia</v>
      </c>
      <c r="Y5784" s="15" t="str">
        <f t="shared" si="6"/>
        <v>Low</v>
      </c>
    </row>
    <row r="5785" hidden="1">
      <c r="A5785" s="1">
        <v>43011.0</v>
      </c>
      <c r="B5785" s="2" t="s">
        <v>6129</v>
      </c>
      <c r="C5785" s="2">
        <v>3.0</v>
      </c>
      <c r="D5785" s="2" t="s">
        <v>1434</v>
      </c>
      <c r="E5785" s="2" t="s">
        <v>37</v>
      </c>
      <c r="F5785" s="2" t="s">
        <v>3414</v>
      </c>
      <c r="G5785" s="2" t="s">
        <v>29</v>
      </c>
      <c r="H5785" s="2" t="s">
        <v>79</v>
      </c>
      <c r="I5785" s="2" t="s">
        <v>295</v>
      </c>
      <c r="J5785" s="2" t="s">
        <v>42</v>
      </c>
      <c r="K5785" s="2" t="s">
        <v>43</v>
      </c>
      <c r="L5785" s="10">
        <v>43015.0</v>
      </c>
      <c r="M5785" s="2" t="s">
        <v>34</v>
      </c>
      <c r="N5785" s="11">
        <v>0.2</v>
      </c>
      <c r="O5785" s="12">
        <v>8.0</v>
      </c>
      <c r="P5785" s="13">
        <v>0.08</v>
      </c>
      <c r="Q5785" s="13">
        <v>110.0</v>
      </c>
      <c r="R5785" s="13">
        <f t="shared" si="1"/>
        <v>137.5</v>
      </c>
      <c r="S5785" s="14">
        <f t="shared" si="2"/>
        <v>45.83333333</v>
      </c>
      <c r="T5785" s="14">
        <f t="shared" si="3"/>
        <v>0.07272727273</v>
      </c>
      <c r="U5785" s="15" t="str">
        <f>vlookup(F5785,'Sub categories'!$A:$C,3,False)</f>
        <v>Phones</v>
      </c>
      <c r="V5785" s="16">
        <f t="shared" si="4"/>
        <v>4</v>
      </c>
      <c r="W5785" s="17">
        <f t="array" ref="W5785">INDEX(shipping_prices!$C$1:$F7012,MATCH(I5785,shipping_prices!$A$1:$A7012,0),MATCH(M5785,shipping_prices!$C$1:$F$1,0))</f>
        <v>11.02</v>
      </c>
      <c r="X5785" s="15" t="str">
        <f t="shared" si="5"/>
        <v>Keith DawkinsSan JoseCalifornia</v>
      </c>
      <c r="Y5785" s="15" t="str">
        <f t="shared" si="6"/>
        <v>Low</v>
      </c>
    </row>
    <row r="5786" hidden="1">
      <c r="A5786" s="1">
        <v>43011.0</v>
      </c>
      <c r="B5786" s="2" t="s">
        <v>6129</v>
      </c>
      <c r="C5786" s="2">
        <v>2.0</v>
      </c>
      <c r="D5786" s="2" t="s">
        <v>1434</v>
      </c>
      <c r="E5786" s="2" t="s">
        <v>37</v>
      </c>
      <c r="F5786" s="2" t="s">
        <v>4602</v>
      </c>
      <c r="G5786" s="2" t="s">
        <v>39</v>
      </c>
      <c r="H5786" s="2" t="s">
        <v>284</v>
      </c>
      <c r="I5786" s="2" t="s">
        <v>295</v>
      </c>
      <c r="J5786" s="2" t="s">
        <v>42</v>
      </c>
      <c r="K5786" s="2" t="s">
        <v>43</v>
      </c>
      <c r="L5786" s="10">
        <v>43015.0</v>
      </c>
      <c r="M5786" s="2" t="s">
        <v>34</v>
      </c>
      <c r="N5786" s="11">
        <v>0.2</v>
      </c>
      <c r="O5786" s="12">
        <v>90.0</v>
      </c>
      <c r="P5786" s="13">
        <v>0.33</v>
      </c>
      <c r="Q5786" s="13">
        <v>277.0</v>
      </c>
      <c r="R5786" s="13">
        <f t="shared" si="1"/>
        <v>346.25</v>
      </c>
      <c r="S5786" s="14">
        <f t="shared" si="2"/>
        <v>173.125</v>
      </c>
      <c r="T5786" s="14">
        <f t="shared" si="3"/>
        <v>0.3249097473</v>
      </c>
      <c r="U5786" s="15" t="str">
        <f>vlookup(F5786,'Sub categories'!$A:$C,3,False)</f>
        <v>Binders</v>
      </c>
      <c r="V5786" s="16">
        <f t="shared" si="4"/>
        <v>4</v>
      </c>
      <c r="W5786" s="17">
        <f t="array" ref="W5786">INDEX(shipping_prices!$C$1:$F7013,MATCH(I5786,shipping_prices!$A$1:$A7013,0),MATCH(M5786,shipping_prices!$C$1:$F$1,0))</f>
        <v>11.02</v>
      </c>
      <c r="X5786" s="15" t="str">
        <f t="shared" si="5"/>
        <v>Keith DawkinsSan JoseCalifornia</v>
      </c>
      <c r="Y5786" s="15" t="str">
        <f t="shared" si="6"/>
        <v>High</v>
      </c>
    </row>
    <row r="5787" hidden="1">
      <c r="A5787" s="1">
        <v>43011.0</v>
      </c>
      <c r="B5787" s="2" t="s">
        <v>6130</v>
      </c>
      <c r="C5787" s="2">
        <v>2.0</v>
      </c>
      <c r="D5787" s="2" t="s">
        <v>126</v>
      </c>
      <c r="E5787" s="2" t="s">
        <v>37</v>
      </c>
      <c r="F5787" s="2" t="s">
        <v>4005</v>
      </c>
      <c r="G5787" s="2" t="s">
        <v>29</v>
      </c>
      <c r="H5787" s="2" t="s">
        <v>79</v>
      </c>
      <c r="I5787" s="2" t="s">
        <v>31</v>
      </c>
      <c r="J5787" s="2" t="s">
        <v>32</v>
      </c>
      <c r="K5787" s="2" t="s">
        <v>33</v>
      </c>
      <c r="L5787" s="10">
        <v>43012.0</v>
      </c>
      <c r="M5787" s="2" t="s">
        <v>34</v>
      </c>
      <c r="N5787" s="11">
        <v>0.0</v>
      </c>
      <c r="O5787" s="12">
        <v>125.0</v>
      </c>
      <c r="P5787" s="13">
        <v>0.29</v>
      </c>
      <c r="Q5787" s="13">
        <v>431.0</v>
      </c>
      <c r="R5787" s="13">
        <f t="shared" si="1"/>
        <v>431</v>
      </c>
      <c r="S5787" s="14">
        <f t="shared" si="2"/>
        <v>215.5</v>
      </c>
      <c r="T5787" s="14">
        <f t="shared" si="3"/>
        <v>0.2900232019</v>
      </c>
      <c r="U5787" s="15" t="str">
        <f>vlookup(F5787,'Sub categories'!$A:$C,3,False)</f>
        <v>Phones</v>
      </c>
      <c r="V5787" s="16">
        <f t="shared" si="4"/>
        <v>1</v>
      </c>
      <c r="W5787" s="17">
        <f t="array" ref="W5787">INDEX(shipping_prices!$C$1:$F7014,MATCH(I5787,shipping_prices!$A$1:$A7014,0),MATCH(M5787,shipping_prices!$C$1:$F$1,0))</f>
        <v>10.09</v>
      </c>
      <c r="X5787" s="15" t="str">
        <f t="shared" si="5"/>
        <v>Frank HawleyNew York CityNew York</v>
      </c>
      <c r="Y5787" s="15" t="str">
        <f t="shared" si="6"/>
        <v>High</v>
      </c>
    </row>
    <row r="5788" hidden="1">
      <c r="A5788" s="1">
        <v>43012.0</v>
      </c>
      <c r="B5788" s="2" t="s">
        <v>6130</v>
      </c>
      <c r="C5788" s="2">
        <v>3.0</v>
      </c>
      <c r="D5788" s="2" t="s">
        <v>126</v>
      </c>
      <c r="E5788" s="2" t="s">
        <v>37</v>
      </c>
      <c r="F5788" s="2" t="s">
        <v>1118</v>
      </c>
      <c r="G5788" s="2" t="s">
        <v>39</v>
      </c>
      <c r="H5788" s="2" t="s">
        <v>526</v>
      </c>
      <c r="I5788" s="2" t="s">
        <v>31</v>
      </c>
      <c r="J5788" s="2" t="s">
        <v>32</v>
      </c>
      <c r="K5788" s="2" t="s">
        <v>33</v>
      </c>
      <c r="L5788" s="10">
        <v>43012.0</v>
      </c>
      <c r="M5788" s="2" t="s">
        <v>34</v>
      </c>
      <c r="N5788" s="11">
        <v>0.2</v>
      </c>
      <c r="O5788" s="12">
        <v>314.0</v>
      </c>
      <c r="P5788" s="13">
        <v>0.34</v>
      </c>
      <c r="Q5788" s="13">
        <v>931.0</v>
      </c>
      <c r="R5788" s="13">
        <f t="shared" si="1"/>
        <v>1163.75</v>
      </c>
      <c r="S5788" s="14">
        <f t="shared" si="2"/>
        <v>387.9166667</v>
      </c>
      <c r="T5788" s="14">
        <f t="shared" si="3"/>
        <v>0.3372717508</v>
      </c>
      <c r="U5788" s="15" t="str">
        <f>vlookup(F5788,'Sub categories'!$A:$C,3,False)</f>
        <v>Binders</v>
      </c>
      <c r="V5788" s="16">
        <f t="shared" si="4"/>
        <v>0</v>
      </c>
      <c r="W5788" s="17">
        <f t="array" ref="W5788">INDEX(shipping_prices!$C$1:$F7015,MATCH(I5788,shipping_prices!$A$1:$A7015,0),MATCH(M5788,shipping_prices!$C$1:$F$1,0))</f>
        <v>10.09</v>
      </c>
      <c r="X5788" s="15" t="str">
        <f t="shared" si="5"/>
        <v>Frank HawleyNew York CityNew York</v>
      </c>
      <c r="Y5788" s="15" t="str">
        <f t="shared" si="6"/>
        <v>High</v>
      </c>
    </row>
    <row r="5789" hidden="1">
      <c r="A5789" s="1">
        <v>43012.0</v>
      </c>
      <c r="B5789" s="2" t="s">
        <v>6131</v>
      </c>
      <c r="C5789" s="2">
        <v>6.0</v>
      </c>
      <c r="D5789" s="2" t="s">
        <v>513</v>
      </c>
      <c r="E5789" s="2" t="s">
        <v>27</v>
      </c>
      <c r="F5789" s="2" t="s">
        <v>5480</v>
      </c>
      <c r="G5789" s="2" t="s">
        <v>39</v>
      </c>
      <c r="H5789" s="2" t="s">
        <v>341</v>
      </c>
      <c r="I5789" s="2" t="s">
        <v>169</v>
      </c>
      <c r="J5789" s="2" t="s">
        <v>42</v>
      </c>
      <c r="K5789" s="2" t="s">
        <v>43</v>
      </c>
      <c r="L5789" s="10">
        <v>43018.0</v>
      </c>
      <c r="M5789" s="2" t="s">
        <v>34</v>
      </c>
      <c r="N5789" s="11">
        <v>0.0</v>
      </c>
      <c r="O5789" s="12">
        <v>17.0</v>
      </c>
      <c r="P5789" s="13">
        <v>0.45</v>
      </c>
      <c r="Q5789" s="13">
        <v>37.0</v>
      </c>
      <c r="R5789" s="13">
        <f t="shared" si="1"/>
        <v>37</v>
      </c>
      <c r="S5789" s="14">
        <f t="shared" si="2"/>
        <v>6.166666667</v>
      </c>
      <c r="T5789" s="14">
        <f t="shared" si="3"/>
        <v>0.4594594595</v>
      </c>
      <c r="U5789" s="15" t="str">
        <f>vlookup(F5789,'Sub categories'!$A:$C,3,False)</f>
        <v>Paper</v>
      </c>
      <c r="V5789" s="16">
        <f t="shared" si="4"/>
        <v>6</v>
      </c>
      <c r="W5789" s="17">
        <f t="array" ref="W5789">INDEX(shipping_prices!$C$1:$F7016,MATCH(I5789,shipping_prices!$A$1:$A7016,0),MATCH(M5789,shipping_prices!$C$1:$F$1,0))</f>
        <v>14.86</v>
      </c>
      <c r="X5789" s="15" t="str">
        <f t="shared" si="5"/>
        <v>Clytie KeltyLos AngelesCalifornia</v>
      </c>
      <c r="Y5789" s="15" t="str">
        <f t="shared" si="6"/>
        <v>Low</v>
      </c>
    </row>
    <row r="5790">
      <c r="A5790" s="1">
        <v>43012.0</v>
      </c>
      <c r="B5790" s="2" t="s">
        <v>6132</v>
      </c>
      <c r="C5790" s="2">
        <v>5.0</v>
      </c>
      <c r="D5790" s="2" t="s">
        <v>2206</v>
      </c>
      <c r="E5790" s="2" t="s">
        <v>27</v>
      </c>
      <c r="F5790" s="2" t="s">
        <v>1417</v>
      </c>
      <c r="G5790" s="2" t="s">
        <v>45</v>
      </c>
      <c r="H5790" s="2" t="s">
        <v>79</v>
      </c>
      <c r="I5790" s="2" t="s">
        <v>1639</v>
      </c>
      <c r="J5790" s="2" t="s">
        <v>89</v>
      </c>
      <c r="K5790" s="2" t="s">
        <v>54</v>
      </c>
      <c r="L5790" s="10">
        <v>43023.0</v>
      </c>
      <c r="M5790" s="2" t="s">
        <v>34</v>
      </c>
      <c r="N5790" s="11">
        <v>0.0</v>
      </c>
      <c r="O5790" s="12">
        <v>4.0</v>
      </c>
      <c r="P5790" s="13">
        <v>0.44</v>
      </c>
      <c r="Q5790" s="13">
        <v>9.0</v>
      </c>
      <c r="R5790" s="13">
        <f t="shared" si="1"/>
        <v>9</v>
      </c>
      <c r="S5790" s="14">
        <f t="shared" si="2"/>
        <v>1.8</v>
      </c>
      <c r="T5790" s="14">
        <f t="shared" si="3"/>
        <v>0.4444444444</v>
      </c>
      <c r="U5790" s="15" t="str">
        <f>vlookup(F5790,'Sub categories'!$A:$C,3,False)</f>
        <v>Furnishings</v>
      </c>
      <c r="V5790" s="16">
        <f t="shared" si="4"/>
        <v>11</v>
      </c>
      <c r="W5790" s="17">
        <f t="array" ref="W5790">INDEX(shipping_prices!$C$1:$F7017,MATCH(I5790,shipping_prices!$A$1:$A7017,0),MATCH(M5790,shipping_prices!$C$1:$F$1,0))</f>
        <v>14.45</v>
      </c>
      <c r="X5790" s="15" t="str">
        <f t="shared" si="5"/>
        <v>Anne McFarlandSalemVirginia</v>
      </c>
      <c r="Y5790" s="15" t="str">
        <f t="shared" si="6"/>
        <v>Low</v>
      </c>
    </row>
    <row r="5791" hidden="1">
      <c r="A5791" s="1">
        <v>43012.0</v>
      </c>
      <c r="B5791" s="2" t="s">
        <v>6132</v>
      </c>
      <c r="C5791" s="2">
        <v>3.0</v>
      </c>
      <c r="D5791" s="2" t="s">
        <v>2206</v>
      </c>
      <c r="E5791" s="2" t="s">
        <v>27</v>
      </c>
      <c r="F5791" s="2" t="s">
        <v>2425</v>
      </c>
      <c r="G5791" s="2" t="s">
        <v>39</v>
      </c>
      <c r="H5791" s="2" t="s">
        <v>581</v>
      </c>
      <c r="I5791" s="2" t="s">
        <v>1639</v>
      </c>
      <c r="J5791" s="2" t="s">
        <v>89</v>
      </c>
      <c r="K5791" s="2" t="s">
        <v>54</v>
      </c>
      <c r="L5791" s="10">
        <v>43023.0</v>
      </c>
      <c r="M5791" s="2" t="s">
        <v>34</v>
      </c>
      <c r="N5791" s="11">
        <v>0.0</v>
      </c>
      <c r="O5791" s="12">
        <v>7.0</v>
      </c>
      <c r="P5791" s="13">
        <v>0.48</v>
      </c>
      <c r="Q5791" s="13">
        <v>15.0</v>
      </c>
      <c r="R5791" s="13">
        <f t="shared" si="1"/>
        <v>15</v>
      </c>
      <c r="S5791" s="14">
        <f t="shared" si="2"/>
        <v>5</v>
      </c>
      <c r="T5791" s="14">
        <f t="shared" si="3"/>
        <v>0.4666666667</v>
      </c>
      <c r="U5791" s="15" t="str">
        <f>vlookup(F5791,'Sub categories'!$A:$C,3,False)</f>
        <v>Binders</v>
      </c>
      <c r="V5791" s="16">
        <f t="shared" si="4"/>
        <v>11</v>
      </c>
      <c r="W5791" s="17">
        <f t="array" ref="W5791">INDEX(shipping_prices!$C$1:$F7018,MATCH(I5791,shipping_prices!$A$1:$A7018,0),MATCH(M5791,shipping_prices!$C$1:$F$1,0))</f>
        <v>14.45</v>
      </c>
      <c r="X5791" s="15" t="str">
        <f t="shared" si="5"/>
        <v>Anne McFarlandSalemVirginia</v>
      </c>
      <c r="Y5791" s="15" t="str">
        <f t="shared" si="6"/>
        <v>Low</v>
      </c>
    </row>
    <row r="5792" hidden="1">
      <c r="A5792" s="1">
        <v>43012.0</v>
      </c>
      <c r="B5792" s="2" t="s">
        <v>6132</v>
      </c>
      <c r="C5792" s="2">
        <v>6.0</v>
      </c>
      <c r="D5792" s="2" t="s">
        <v>2206</v>
      </c>
      <c r="E5792" s="2" t="s">
        <v>27</v>
      </c>
      <c r="F5792" s="2" t="s">
        <v>1142</v>
      </c>
      <c r="G5792" s="2" t="s">
        <v>39</v>
      </c>
      <c r="H5792" s="2" t="s">
        <v>216</v>
      </c>
      <c r="I5792" s="2" t="s">
        <v>1639</v>
      </c>
      <c r="J5792" s="2" t="s">
        <v>89</v>
      </c>
      <c r="K5792" s="2" t="s">
        <v>54</v>
      </c>
      <c r="L5792" s="10">
        <v>43023.0</v>
      </c>
      <c r="M5792" s="2" t="s">
        <v>34</v>
      </c>
      <c r="N5792" s="11">
        <v>0.0</v>
      </c>
      <c r="O5792" s="12">
        <v>6.0</v>
      </c>
      <c r="P5792" s="13">
        <v>0.29</v>
      </c>
      <c r="Q5792" s="13">
        <v>20.0</v>
      </c>
      <c r="R5792" s="13">
        <f t="shared" si="1"/>
        <v>20</v>
      </c>
      <c r="S5792" s="14">
        <f t="shared" si="2"/>
        <v>3.333333333</v>
      </c>
      <c r="T5792" s="14">
        <f t="shared" si="3"/>
        <v>0.3</v>
      </c>
      <c r="U5792" s="15" t="str">
        <f>vlookup(F5792,'Sub categories'!$A:$C,3,False)</f>
        <v>Art</v>
      </c>
      <c r="V5792" s="16">
        <f t="shared" si="4"/>
        <v>11</v>
      </c>
      <c r="W5792" s="17">
        <f t="array" ref="W5792">INDEX(shipping_prices!$C$1:$F7019,MATCH(I5792,shipping_prices!$A$1:$A7019,0),MATCH(M5792,shipping_prices!$C$1:$F$1,0))</f>
        <v>14.45</v>
      </c>
      <c r="X5792" s="15" t="str">
        <f t="shared" si="5"/>
        <v>Anne McFarlandSalemVirginia</v>
      </c>
      <c r="Y5792" s="15" t="str">
        <f t="shared" si="6"/>
        <v>Low</v>
      </c>
    </row>
    <row r="5793" hidden="1">
      <c r="A5793" s="1">
        <v>43012.0</v>
      </c>
      <c r="B5793" s="2" t="s">
        <v>6132</v>
      </c>
      <c r="C5793" s="2">
        <v>6.0</v>
      </c>
      <c r="D5793" s="2" t="s">
        <v>2206</v>
      </c>
      <c r="E5793" s="2" t="s">
        <v>27</v>
      </c>
      <c r="F5793" s="2" t="s">
        <v>4761</v>
      </c>
      <c r="G5793" s="2" t="s">
        <v>39</v>
      </c>
      <c r="H5793" s="2" t="s">
        <v>4762</v>
      </c>
      <c r="I5793" s="2" t="s">
        <v>1639</v>
      </c>
      <c r="J5793" s="2" t="s">
        <v>89</v>
      </c>
      <c r="K5793" s="2" t="s">
        <v>54</v>
      </c>
      <c r="L5793" s="10">
        <v>43023.0</v>
      </c>
      <c r="M5793" s="2" t="s">
        <v>34</v>
      </c>
      <c r="N5793" s="11">
        <v>0.0</v>
      </c>
      <c r="O5793" s="12">
        <v>30.0</v>
      </c>
      <c r="P5793" s="13">
        <v>0.29</v>
      </c>
      <c r="Q5793" s="13">
        <v>102.0</v>
      </c>
      <c r="R5793" s="13">
        <f t="shared" si="1"/>
        <v>102</v>
      </c>
      <c r="S5793" s="14">
        <f t="shared" si="2"/>
        <v>17</v>
      </c>
      <c r="T5793" s="14">
        <f t="shared" si="3"/>
        <v>0.2941176471</v>
      </c>
      <c r="U5793" s="15" t="str">
        <f>vlookup(F5793,'Sub categories'!$A:$C,3,False)</f>
        <v>Art</v>
      </c>
      <c r="V5793" s="16">
        <f t="shared" si="4"/>
        <v>11</v>
      </c>
      <c r="W5793" s="17">
        <f t="array" ref="W5793">INDEX(shipping_prices!$C$1:$F7020,MATCH(I5793,shipping_prices!$A$1:$A7020,0),MATCH(M5793,shipping_prices!$C$1:$F$1,0))</f>
        <v>14.45</v>
      </c>
      <c r="X5793" s="15" t="str">
        <f t="shared" si="5"/>
        <v>Anne McFarlandSalemVirginia</v>
      </c>
      <c r="Y5793" s="15" t="str">
        <f t="shared" si="6"/>
        <v>Low</v>
      </c>
    </row>
    <row r="5794" hidden="1">
      <c r="A5794" s="1">
        <v>43012.0</v>
      </c>
      <c r="B5794" s="2" t="s">
        <v>6132</v>
      </c>
      <c r="C5794" s="2">
        <v>2.0</v>
      </c>
      <c r="D5794" s="2" t="s">
        <v>2206</v>
      </c>
      <c r="E5794" s="2" t="s">
        <v>27</v>
      </c>
      <c r="F5794" s="2" t="s">
        <v>4770</v>
      </c>
      <c r="G5794" s="2" t="s">
        <v>39</v>
      </c>
      <c r="H5794" s="2" t="s">
        <v>352</v>
      </c>
      <c r="I5794" s="2" t="s">
        <v>1639</v>
      </c>
      <c r="J5794" s="2" t="s">
        <v>89</v>
      </c>
      <c r="K5794" s="2" t="s">
        <v>54</v>
      </c>
      <c r="L5794" s="10">
        <v>43023.0</v>
      </c>
      <c r="M5794" s="2" t="s">
        <v>34</v>
      </c>
      <c r="N5794" s="11">
        <v>0.0</v>
      </c>
      <c r="O5794" s="12">
        <v>12.0</v>
      </c>
      <c r="P5794" s="13">
        <v>0.05</v>
      </c>
      <c r="Q5794" s="13">
        <v>232.0</v>
      </c>
      <c r="R5794" s="13">
        <f t="shared" si="1"/>
        <v>232</v>
      </c>
      <c r="S5794" s="14">
        <f t="shared" si="2"/>
        <v>116</v>
      </c>
      <c r="T5794" s="14">
        <f t="shared" si="3"/>
        <v>0.05172413793</v>
      </c>
      <c r="U5794" s="15" t="str">
        <f>vlookup(F5794,'Sub categories'!$A:$C,3,False)</f>
        <v>Supplies</v>
      </c>
      <c r="V5794" s="16">
        <f t="shared" si="4"/>
        <v>11</v>
      </c>
      <c r="W5794" s="17">
        <f t="array" ref="W5794">INDEX(shipping_prices!$C$1:$F7021,MATCH(I5794,shipping_prices!$A$1:$A7021,0),MATCH(M5794,shipping_prices!$C$1:$F$1,0))</f>
        <v>14.45</v>
      </c>
      <c r="X5794" s="15" t="str">
        <f t="shared" si="5"/>
        <v>Anne McFarlandSalemVirginia</v>
      </c>
      <c r="Y5794" s="15" t="str">
        <f t="shared" si="6"/>
        <v>Low</v>
      </c>
    </row>
    <row r="5795" hidden="1">
      <c r="A5795" s="1">
        <v>43014.0</v>
      </c>
      <c r="B5795" s="2" t="s">
        <v>6132</v>
      </c>
      <c r="C5795" s="2">
        <v>4.0</v>
      </c>
      <c r="D5795" s="2" t="s">
        <v>2206</v>
      </c>
      <c r="E5795" s="2" t="s">
        <v>27</v>
      </c>
      <c r="F5795" s="2" t="s">
        <v>2162</v>
      </c>
      <c r="G5795" s="2" t="s">
        <v>29</v>
      </c>
      <c r="H5795" s="2" t="s">
        <v>2163</v>
      </c>
      <c r="I5795" s="2" t="s">
        <v>1639</v>
      </c>
      <c r="J5795" s="2" t="s">
        <v>89</v>
      </c>
      <c r="K5795" s="2" t="s">
        <v>54</v>
      </c>
      <c r="L5795" s="10">
        <v>43023.0</v>
      </c>
      <c r="M5795" s="2" t="s">
        <v>34</v>
      </c>
      <c r="N5795" s="11">
        <v>0.0</v>
      </c>
      <c r="O5795" s="12">
        <v>68.0</v>
      </c>
      <c r="P5795" s="13">
        <v>0.25</v>
      </c>
      <c r="Q5795" s="13">
        <v>272.0</v>
      </c>
      <c r="R5795" s="13">
        <f t="shared" si="1"/>
        <v>272</v>
      </c>
      <c r="S5795" s="14">
        <f t="shared" si="2"/>
        <v>68</v>
      </c>
      <c r="T5795" s="14">
        <f t="shared" si="3"/>
        <v>0.25</v>
      </c>
      <c r="U5795" s="15" t="str">
        <f>vlookup(F5795,'Sub categories'!$A:$C,3,False)</f>
        <v>Phones</v>
      </c>
      <c r="V5795" s="16">
        <f t="shared" si="4"/>
        <v>9</v>
      </c>
      <c r="W5795" s="17">
        <f t="array" ref="W5795">INDEX(shipping_prices!$C$1:$F7022,MATCH(I5795,shipping_prices!$A$1:$A7022,0),MATCH(M5795,shipping_prices!$C$1:$F$1,0))</f>
        <v>14.45</v>
      </c>
      <c r="X5795" s="15" t="str">
        <f t="shared" si="5"/>
        <v>Anne McFarlandSalemVirginia</v>
      </c>
      <c r="Y5795" s="15" t="str">
        <f t="shared" si="6"/>
        <v>High</v>
      </c>
    </row>
    <row r="5796">
      <c r="A5796" s="1">
        <v>43014.0</v>
      </c>
      <c r="B5796" s="2" t="s">
        <v>6132</v>
      </c>
      <c r="C5796" s="2">
        <v>3.0</v>
      </c>
      <c r="D5796" s="2" t="s">
        <v>2206</v>
      </c>
      <c r="E5796" s="2" t="s">
        <v>27</v>
      </c>
      <c r="F5796" s="2" t="s">
        <v>4740</v>
      </c>
      <c r="G5796" s="2" t="s">
        <v>45</v>
      </c>
      <c r="H5796" s="2" t="s">
        <v>79</v>
      </c>
      <c r="I5796" s="2" t="s">
        <v>1639</v>
      </c>
      <c r="J5796" s="2" t="s">
        <v>89</v>
      </c>
      <c r="K5796" s="2" t="s">
        <v>54</v>
      </c>
      <c r="L5796" s="10">
        <v>43023.0</v>
      </c>
      <c r="M5796" s="2" t="s">
        <v>34</v>
      </c>
      <c r="N5796" s="11">
        <v>0.0</v>
      </c>
      <c r="O5796" s="12">
        <v>70.0</v>
      </c>
      <c r="P5796" s="13">
        <v>0.23</v>
      </c>
      <c r="Q5796" s="13">
        <v>303.0</v>
      </c>
      <c r="R5796" s="13">
        <f t="shared" si="1"/>
        <v>303</v>
      </c>
      <c r="S5796" s="14">
        <f t="shared" si="2"/>
        <v>101</v>
      </c>
      <c r="T5796" s="14">
        <f t="shared" si="3"/>
        <v>0.2310231023</v>
      </c>
      <c r="U5796" s="15" t="str">
        <f>vlookup(F5796,'Sub categories'!$A:$C,3,False)</f>
        <v>Bookcases</v>
      </c>
      <c r="V5796" s="16">
        <f t="shared" si="4"/>
        <v>9</v>
      </c>
      <c r="W5796" s="17">
        <f t="array" ref="W5796">INDEX(shipping_prices!$C$1:$F7023,MATCH(I5796,shipping_prices!$A$1:$A7023,0),MATCH(M5796,shipping_prices!$C$1:$F$1,0))</f>
        <v>14.45</v>
      </c>
      <c r="X5796" s="15" t="str">
        <f t="shared" si="5"/>
        <v>Anne McFarlandSalemVirginia</v>
      </c>
      <c r="Y5796" s="15" t="str">
        <f t="shared" si="6"/>
        <v>High</v>
      </c>
    </row>
    <row r="5797" hidden="1">
      <c r="A5797" s="1">
        <v>43014.0</v>
      </c>
      <c r="B5797" s="2" t="s">
        <v>6133</v>
      </c>
      <c r="C5797" s="2">
        <v>5.0</v>
      </c>
      <c r="D5797" s="2" t="s">
        <v>3097</v>
      </c>
      <c r="E5797" s="2" t="s">
        <v>27</v>
      </c>
      <c r="F5797" s="2" t="s">
        <v>3640</v>
      </c>
      <c r="G5797" s="2" t="s">
        <v>39</v>
      </c>
      <c r="H5797" s="2" t="s">
        <v>51</v>
      </c>
      <c r="I5797" s="2" t="s">
        <v>5851</v>
      </c>
      <c r="J5797" s="2" t="s">
        <v>76</v>
      </c>
      <c r="K5797" s="2" t="s">
        <v>77</v>
      </c>
      <c r="L5797" s="10">
        <v>43026.0</v>
      </c>
      <c r="M5797" s="2" t="s">
        <v>34</v>
      </c>
      <c r="N5797" s="11">
        <v>0.2</v>
      </c>
      <c r="O5797" s="12">
        <v>9.0</v>
      </c>
      <c r="P5797" s="13">
        <v>0.36</v>
      </c>
      <c r="Q5797" s="13">
        <v>26.0</v>
      </c>
      <c r="R5797" s="13">
        <f t="shared" si="1"/>
        <v>32.5</v>
      </c>
      <c r="S5797" s="14">
        <f t="shared" si="2"/>
        <v>6.5</v>
      </c>
      <c r="T5797" s="14">
        <f t="shared" si="3"/>
        <v>0.3461538462</v>
      </c>
      <c r="U5797" s="15" t="str">
        <f>vlookup(F5797,'Sub categories'!$A:$C,3,False)</f>
        <v>Paper</v>
      </c>
      <c r="V5797" s="16">
        <f t="shared" si="4"/>
        <v>12</v>
      </c>
      <c r="W5797" s="17">
        <f t="array" ref="W5797">INDEX(shipping_prices!$C$1:$F7024,MATCH(I5797,shipping_prices!$A$1:$A7024,0),MATCH(M5797,shipping_prices!$C$1:$F$1,0))</f>
        <v>8.3</v>
      </c>
      <c r="X5797" s="15" t="str">
        <f t="shared" si="5"/>
        <v>Guy ThorntonHarlingenTexas</v>
      </c>
      <c r="Y5797" s="15" t="str">
        <f t="shared" si="6"/>
        <v>Low</v>
      </c>
    </row>
    <row r="5798" hidden="1">
      <c r="A5798" s="1">
        <v>43014.0</v>
      </c>
      <c r="B5798" s="2" t="s">
        <v>6133</v>
      </c>
      <c r="C5798" s="2">
        <v>3.0</v>
      </c>
      <c r="D5798" s="2" t="s">
        <v>3097</v>
      </c>
      <c r="E5798" s="2" t="s">
        <v>27</v>
      </c>
      <c r="F5798" s="2" t="s">
        <v>4667</v>
      </c>
      <c r="G5798" s="2" t="s">
        <v>39</v>
      </c>
      <c r="H5798" s="2" t="s">
        <v>79</v>
      </c>
      <c r="I5798" s="2" t="s">
        <v>5851</v>
      </c>
      <c r="J5798" s="2" t="s">
        <v>76</v>
      </c>
      <c r="K5798" s="2" t="s">
        <v>77</v>
      </c>
      <c r="L5798" s="10">
        <v>43026.0</v>
      </c>
      <c r="M5798" s="2" t="s">
        <v>34</v>
      </c>
      <c r="N5798" s="11">
        <v>0.2</v>
      </c>
      <c r="O5798" s="12">
        <v>5.0</v>
      </c>
      <c r="P5798" s="13">
        <v>0.09</v>
      </c>
      <c r="Q5798" s="13">
        <v>53.0</v>
      </c>
      <c r="R5798" s="13">
        <f t="shared" si="1"/>
        <v>66.25</v>
      </c>
      <c r="S5798" s="14">
        <f t="shared" si="2"/>
        <v>22.08333333</v>
      </c>
      <c r="T5798" s="14">
        <f t="shared" si="3"/>
        <v>0.09433962264</v>
      </c>
      <c r="U5798" s="15" t="str">
        <f>vlookup(F5798,'Sub categories'!$A:$C,3,False)</f>
        <v>Storage</v>
      </c>
      <c r="V5798" s="16">
        <f t="shared" si="4"/>
        <v>12</v>
      </c>
      <c r="W5798" s="17">
        <f t="array" ref="W5798">INDEX(shipping_prices!$C$1:$F7025,MATCH(I5798,shipping_prices!$A$1:$A7025,0),MATCH(M5798,shipping_prices!$C$1:$F$1,0))</f>
        <v>8.3</v>
      </c>
      <c r="X5798" s="15" t="str">
        <f t="shared" si="5"/>
        <v>Guy ThorntonHarlingenTexas</v>
      </c>
      <c r="Y5798" s="15" t="str">
        <f t="shared" si="6"/>
        <v>Low</v>
      </c>
    </row>
    <row r="5799" hidden="1">
      <c r="A5799" s="1">
        <v>43014.0</v>
      </c>
      <c r="B5799" s="2" t="s">
        <v>6134</v>
      </c>
      <c r="C5799" s="2">
        <v>3.0</v>
      </c>
      <c r="D5799" s="2" t="s">
        <v>4161</v>
      </c>
      <c r="E5799" s="2" t="s">
        <v>27</v>
      </c>
      <c r="F5799" s="2" t="s">
        <v>3417</v>
      </c>
      <c r="G5799" s="2" t="s">
        <v>39</v>
      </c>
      <c r="H5799" s="2" t="s">
        <v>216</v>
      </c>
      <c r="I5799" s="2" t="s">
        <v>158</v>
      </c>
      <c r="J5799" s="2" t="s">
        <v>159</v>
      </c>
      <c r="K5799" s="2" t="s">
        <v>43</v>
      </c>
      <c r="L5799" s="10">
        <v>43022.0</v>
      </c>
      <c r="M5799" s="2" t="s">
        <v>34</v>
      </c>
      <c r="N5799" s="11">
        <v>0.0</v>
      </c>
      <c r="O5799" s="12">
        <v>2.0</v>
      </c>
      <c r="P5799" s="13">
        <v>0.27</v>
      </c>
      <c r="Q5799" s="13">
        <v>7.0</v>
      </c>
      <c r="R5799" s="13">
        <f t="shared" si="1"/>
        <v>7</v>
      </c>
      <c r="S5799" s="14">
        <f t="shared" si="2"/>
        <v>2.333333333</v>
      </c>
      <c r="T5799" s="14">
        <f t="shared" si="3"/>
        <v>0.2857142857</v>
      </c>
      <c r="U5799" s="15" t="str">
        <f>vlookup(F5799,'Sub categories'!$A:$C,3,False)</f>
        <v>Art</v>
      </c>
      <c r="V5799" s="16">
        <f t="shared" si="4"/>
        <v>8</v>
      </c>
      <c r="W5799" s="17">
        <f t="array" ref="W5799">INDEX(shipping_prices!$C$1:$F7026,MATCH(I5799,shipping_prices!$A$1:$A7026,0),MATCH(M5799,shipping_prices!$C$1:$F$1,0))</f>
        <v>7</v>
      </c>
      <c r="X5799" s="15" t="str">
        <f t="shared" si="5"/>
        <v>Fred HartonSeattleWashington</v>
      </c>
      <c r="Y5799" s="15" t="str">
        <f t="shared" si="6"/>
        <v>Low</v>
      </c>
    </row>
    <row r="5800">
      <c r="A5800" s="1">
        <v>43015.0</v>
      </c>
      <c r="B5800" s="2" t="s">
        <v>6134</v>
      </c>
      <c r="C5800" s="2">
        <v>1.0</v>
      </c>
      <c r="D5800" s="2" t="s">
        <v>4161</v>
      </c>
      <c r="E5800" s="2" t="s">
        <v>27</v>
      </c>
      <c r="F5800" s="2" t="s">
        <v>3872</v>
      </c>
      <c r="G5800" s="2" t="s">
        <v>45</v>
      </c>
      <c r="H5800" s="2" t="s">
        <v>246</v>
      </c>
      <c r="I5800" s="2" t="s">
        <v>158</v>
      </c>
      <c r="J5800" s="2" t="s">
        <v>159</v>
      </c>
      <c r="K5800" s="2" t="s">
        <v>43</v>
      </c>
      <c r="L5800" s="10">
        <v>43022.0</v>
      </c>
      <c r="M5800" s="2" t="s">
        <v>34</v>
      </c>
      <c r="N5800" s="11">
        <v>0.0</v>
      </c>
      <c r="O5800" s="12">
        <v>22.0</v>
      </c>
      <c r="P5800" s="13">
        <v>0.2</v>
      </c>
      <c r="Q5800" s="13">
        <v>108.0</v>
      </c>
      <c r="R5800" s="13">
        <f t="shared" si="1"/>
        <v>108</v>
      </c>
      <c r="S5800" s="14">
        <f t="shared" si="2"/>
        <v>108</v>
      </c>
      <c r="T5800" s="14">
        <f t="shared" si="3"/>
        <v>0.2037037037</v>
      </c>
      <c r="U5800" s="15" t="str">
        <f>vlookup(F5800,'Sub categories'!$A:$C,3,False)</f>
        <v>Furnishings</v>
      </c>
      <c r="V5800" s="16">
        <f t="shared" si="4"/>
        <v>7</v>
      </c>
      <c r="W5800" s="17">
        <f t="array" ref="W5800">INDEX(shipping_prices!$C$1:$F7027,MATCH(I5800,shipping_prices!$A$1:$A7027,0),MATCH(M5800,shipping_prices!$C$1:$F$1,0))</f>
        <v>7</v>
      </c>
      <c r="X5800" s="15" t="str">
        <f t="shared" si="5"/>
        <v>Fred HartonSeattleWashington</v>
      </c>
      <c r="Y5800" s="15" t="str">
        <f t="shared" si="6"/>
        <v>Low</v>
      </c>
    </row>
    <row r="5801" hidden="1">
      <c r="A5801" s="1">
        <v>43015.0</v>
      </c>
      <c r="B5801" s="2" t="s">
        <v>6134</v>
      </c>
      <c r="C5801" s="2">
        <v>4.0</v>
      </c>
      <c r="D5801" s="2" t="s">
        <v>4161</v>
      </c>
      <c r="E5801" s="2" t="s">
        <v>27</v>
      </c>
      <c r="F5801" s="2" t="s">
        <v>3300</v>
      </c>
      <c r="G5801" s="2" t="s">
        <v>29</v>
      </c>
      <c r="H5801" s="2" t="s">
        <v>883</v>
      </c>
      <c r="I5801" s="2" t="s">
        <v>158</v>
      </c>
      <c r="J5801" s="2" t="s">
        <v>159</v>
      </c>
      <c r="K5801" s="2" t="s">
        <v>43</v>
      </c>
      <c r="L5801" s="10">
        <v>43022.0</v>
      </c>
      <c r="M5801" s="2" t="s">
        <v>34</v>
      </c>
      <c r="N5801" s="11">
        <v>0.0</v>
      </c>
      <c r="O5801" s="12">
        <v>344.0</v>
      </c>
      <c r="P5801" s="13">
        <v>0.43</v>
      </c>
      <c r="Q5801" s="13">
        <v>800.0</v>
      </c>
      <c r="R5801" s="13">
        <f t="shared" si="1"/>
        <v>800</v>
      </c>
      <c r="S5801" s="14">
        <f t="shared" si="2"/>
        <v>200</v>
      </c>
      <c r="T5801" s="14">
        <f t="shared" si="3"/>
        <v>0.43</v>
      </c>
      <c r="U5801" s="15" t="str">
        <f>vlookup(F5801,'Sub categories'!$A:$C,3,False)</f>
        <v>Accessories</v>
      </c>
      <c r="V5801" s="16">
        <f t="shared" si="4"/>
        <v>7</v>
      </c>
      <c r="W5801" s="17">
        <f t="array" ref="W5801">INDEX(shipping_prices!$C$1:$F7028,MATCH(I5801,shipping_prices!$A$1:$A7028,0),MATCH(M5801,shipping_prices!$C$1:$F$1,0))</f>
        <v>7</v>
      </c>
      <c r="X5801" s="15" t="str">
        <f t="shared" si="5"/>
        <v>Fred HartonSeattleWashington</v>
      </c>
      <c r="Y5801" s="15" t="str">
        <f t="shared" si="6"/>
        <v>High</v>
      </c>
    </row>
    <row r="5802" hidden="1">
      <c r="A5802" s="1">
        <v>43015.0</v>
      </c>
      <c r="B5802" s="2" t="s">
        <v>6135</v>
      </c>
      <c r="C5802" s="2">
        <v>5.0</v>
      </c>
      <c r="D5802" s="2" t="s">
        <v>1123</v>
      </c>
      <c r="E5802" s="2" t="s">
        <v>49</v>
      </c>
      <c r="F5802" s="2" t="s">
        <v>4782</v>
      </c>
      <c r="G5802" s="2" t="s">
        <v>39</v>
      </c>
      <c r="H5802" s="2" t="s">
        <v>193</v>
      </c>
      <c r="I5802" s="2" t="s">
        <v>31</v>
      </c>
      <c r="J5802" s="2" t="s">
        <v>32</v>
      </c>
      <c r="K5802" s="2" t="s">
        <v>33</v>
      </c>
      <c r="L5802" s="10">
        <v>43015.0</v>
      </c>
      <c r="M5802" s="2" t="s">
        <v>469</v>
      </c>
      <c r="N5802" s="11">
        <v>0.0</v>
      </c>
      <c r="O5802" s="12">
        <v>12.0</v>
      </c>
      <c r="P5802" s="13">
        <v>0.49</v>
      </c>
      <c r="Q5802" s="13">
        <v>25.0</v>
      </c>
      <c r="R5802" s="13">
        <f t="shared" si="1"/>
        <v>25</v>
      </c>
      <c r="S5802" s="14">
        <f t="shared" si="2"/>
        <v>5</v>
      </c>
      <c r="T5802" s="14">
        <f t="shared" si="3"/>
        <v>0.48</v>
      </c>
      <c r="U5802" s="15" t="str">
        <f>vlookup(F5802,'Sub categories'!$A:$C,3,False)</f>
        <v>Labels</v>
      </c>
      <c r="V5802" s="16">
        <f t="shared" si="4"/>
        <v>0</v>
      </c>
      <c r="W5802" s="17">
        <f t="array" ref="W5802">INDEX(shipping_prices!$C$1:$F7029,MATCH(I5802,shipping_prices!$A$1:$A7029,0),MATCH(M5802,shipping_prices!$C$1:$F$1,0))</f>
        <v>46.14</v>
      </c>
      <c r="X5802" s="15" t="str">
        <f t="shared" si="5"/>
        <v>Rick BensleyNew York CityNew York</v>
      </c>
      <c r="Y5802" s="15" t="str">
        <f t="shared" si="6"/>
        <v>Low</v>
      </c>
    </row>
    <row r="5803">
      <c r="A5803" s="1">
        <v>43015.0</v>
      </c>
      <c r="B5803" s="2" t="s">
        <v>6136</v>
      </c>
      <c r="C5803" s="2">
        <v>4.0</v>
      </c>
      <c r="D5803" s="2" t="s">
        <v>152</v>
      </c>
      <c r="E5803" s="2" t="s">
        <v>49</v>
      </c>
      <c r="F5803" s="2" t="s">
        <v>750</v>
      </c>
      <c r="G5803" s="2" t="s">
        <v>45</v>
      </c>
      <c r="H5803" s="2" t="s">
        <v>227</v>
      </c>
      <c r="I5803" s="2" t="s">
        <v>158</v>
      </c>
      <c r="J5803" s="2" t="s">
        <v>159</v>
      </c>
      <c r="K5803" s="2" t="s">
        <v>43</v>
      </c>
      <c r="L5803" s="10">
        <v>43027.0</v>
      </c>
      <c r="M5803" s="2" t="s">
        <v>34</v>
      </c>
      <c r="N5803" s="11">
        <v>0.2</v>
      </c>
      <c r="O5803" s="12">
        <v>-25.0</v>
      </c>
      <c r="P5803" s="13">
        <v>-0.09</v>
      </c>
      <c r="Q5803" s="13">
        <v>291.0</v>
      </c>
      <c r="R5803" s="13">
        <f t="shared" si="1"/>
        <v>363.75</v>
      </c>
      <c r="S5803" s="14">
        <f t="shared" si="2"/>
        <v>90.9375</v>
      </c>
      <c r="T5803" s="14">
        <f t="shared" si="3"/>
        <v>-0.08591065292</v>
      </c>
      <c r="U5803" s="15" t="str">
        <f>vlookup(F5803,'Sub categories'!$A:$C,3,False)</f>
        <v>Chairs</v>
      </c>
      <c r="V5803" s="16">
        <f t="shared" si="4"/>
        <v>12</v>
      </c>
      <c r="W5803" s="17">
        <f t="array" ref="W5803">INDEX(shipping_prices!$C$1:$F7030,MATCH(I5803,shipping_prices!$A$1:$A7030,0),MATCH(M5803,shipping_prices!$C$1:$F$1,0))</f>
        <v>7</v>
      </c>
      <c r="X5803" s="15" t="str">
        <f t="shared" si="5"/>
        <v>Tamara WillinghamSeattleWashington</v>
      </c>
      <c r="Y5803" s="15" t="str">
        <f t="shared" si="6"/>
        <v>loss</v>
      </c>
    </row>
    <row r="5804" hidden="1">
      <c r="A5804" s="1">
        <v>43015.0</v>
      </c>
      <c r="B5804" s="2" t="s">
        <v>6137</v>
      </c>
      <c r="C5804" s="2">
        <v>8.0</v>
      </c>
      <c r="D5804" s="2" t="s">
        <v>4765</v>
      </c>
      <c r="E5804" s="2" t="s">
        <v>37</v>
      </c>
      <c r="F5804" s="2" t="s">
        <v>1671</v>
      </c>
      <c r="G5804" s="2" t="s">
        <v>39</v>
      </c>
      <c r="H5804" s="2" t="s">
        <v>284</v>
      </c>
      <c r="I5804" s="2" t="s">
        <v>6138</v>
      </c>
      <c r="J5804" s="2" t="s">
        <v>53</v>
      </c>
      <c r="K5804" s="2" t="s">
        <v>54</v>
      </c>
      <c r="L5804" s="10">
        <v>43017.0</v>
      </c>
      <c r="M5804" s="2" t="s">
        <v>90</v>
      </c>
      <c r="N5804" s="11">
        <v>0.7</v>
      </c>
      <c r="O5804" s="12">
        <v>-16.0</v>
      </c>
      <c r="P5804" s="13">
        <v>-0.8</v>
      </c>
      <c r="Q5804" s="13">
        <v>20.0</v>
      </c>
      <c r="R5804" s="13">
        <f t="shared" si="1"/>
        <v>66.66666667</v>
      </c>
      <c r="S5804" s="14">
        <f t="shared" si="2"/>
        <v>8.333333333</v>
      </c>
      <c r="T5804" s="14">
        <f t="shared" si="3"/>
        <v>-0.8</v>
      </c>
      <c r="U5804" s="15" t="str">
        <f>vlookup(F5804,'Sub categories'!$A:$C,3,False)</f>
        <v>Binders</v>
      </c>
      <c r="V5804" s="16">
        <f t="shared" si="4"/>
        <v>2</v>
      </c>
      <c r="W5804" s="17">
        <f t="array" ref="W5804">INDEX(shipping_prices!$C$1:$F7031,MATCH(I5804,shipping_prices!$A$1:$A7031,0),MATCH(M5804,shipping_prices!$C$1:$F$1,0))</f>
        <v>0.14</v>
      </c>
      <c r="X5804" s="15" t="str">
        <f t="shared" si="5"/>
        <v>Jim SinkMiramarFlorida</v>
      </c>
      <c r="Y5804" s="15" t="str">
        <f t="shared" si="6"/>
        <v>loss</v>
      </c>
    </row>
    <row r="5805" hidden="1">
      <c r="A5805" s="1">
        <v>43016.0</v>
      </c>
      <c r="B5805" s="2" t="s">
        <v>6137</v>
      </c>
      <c r="C5805" s="2">
        <v>4.0</v>
      </c>
      <c r="D5805" s="2" t="s">
        <v>4765</v>
      </c>
      <c r="E5805" s="2" t="s">
        <v>37</v>
      </c>
      <c r="F5805" s="2" t="s">
        <v>2379</v>
      </c>
      <c r="G5805" s="2" t="s">
        <v>39</v>
      </c>
      <c r="H5805" s="2" t="s">
        <v>51</v>
      </c>
      <c r="I5805" s="2" t="s">
        <v>6138</v>
      </c>
      <c r="J5805" s="2" t="s">
        <v>53</v>
      </c>
      <c r="K5805" s="2" t="s">
        <v>54</v>
      </c>
      <c r="L5805" s="10">
        <v>43017.0</v>
      </c>
      <c r="M5805" s="2" t="s">
        <v>90</v>
      </c>
      <c r="N5805" s="11">
        <v>0.2</v>
      </c>
      <c r="O5805" s="12">
        <v>7.0</v>
      </c>
      <c r="P5805" s="13">
        <v>0.35</v>
      </c>
      <c r="Q5805" s="13">
        <v>21.0</v>
      </c>
      <c r="R5805" s="13">
        <f t="shared" si="1"/>
        <v>26.25</v>
      </c>
      <c r="S5805" s="14">
        <f t="shared" si="2"/>
        <v>6.5625</v>
      </c>
      <c r="T5805" s="14">
        <f t="shared" si="3"/>
        <v>0.3333333333</v>
      </c>
      <c r="U5805" s="15" t="str">
        <f>vlookup(F5805,'Sub categories'!$A:$C,3,False)</f>
        <v>Paper</v>
      </c>
      <c r="V5805" s="16">
        <f t="shared" si="4"/>
        <v>1</v>
      </c>
      <c r="W5805" s="17">
        <f t="array" ref="W5805">INDEX(shipping_prices!$C$1:$F7032,MATCH(I5805,shipping_prices!$A$1:$A7032,0),MATCH(M5805,shipping_prices!$C$1:$F$1,0))</f>
        <v>0.14</v>
      </c>
      <c r="X5805" s="15" t="str">
        <f t="shared" si="5"/>
        <v>Jim SinkMiramarFlorida</v>
      </c>
      <c r="Y5805" s="15" t="str">
        <f t="shared" si="6"/>
        <v>Low</v>
      </c>
    </row>
    <row r="5806" hidden="1">
      <c r="A5806" s="1">
        <v>43016.0</v>
      </c>
      <c r="B5806" s="2" t="s">
        <v>6137</v>
      </c>
      <c r="C5806" s="2">
        <v>8.0</v>
      </c>
      <c r="D5806" s="2" t="s">
        <v>4765</v>
      </c>
      <c r="E5806" s="2" t="s">
        <v>37</v>
      </c>
      <c r="F5806" s="2" t="s">
        <v>241</v>
      </c>
      <c r="G5806" s="2" t="s">
        <v>39</v>
      </c>
      <c r="H5806" s="2" t="s">
        <v>51</v>
      </c>
      <c r="I5806" s="2" t="s">
        <v>6138</v>
      </c>
      <c r="J5806" s="2" t="s">
        <v>53</v>
      </c>
      <c r="K5806" s="2" t="s">
        <v>54</v>
      </c>
      <c r="L5806" s="10">
        <v>43017.0</v>
      </c>
      <c r="M5806" s="2" t="s">
        <v>90</v>
      </c>
      <c r="N5806" s="11">
        <v>0.2</v>
      </c>
      <c r="O5806" s="12">
        <v>15.0</v>
      </c>
      <c r="P5806" s="13">
        <v>0.35</v>
      </c>
      <c r="Q5806" s="13">
        <v>41.0</v>
      </c>
      <c r="R5806" s="13">
        <f t="shared" si="1"/>
        <v>51.25</v>
      </c>
      <c r="S5806" s="14">
        <f t="shared" si="2"/>
        <v>6.40625</v>
      </c>
      <c r="T5806" s="14">
        <f t="shared" si="3"/>
        <v>0.3658536585</v>
      </c>
      <c r="U5806" s="15" t="str">
        <f>vlookup(F5806,'Sub categories'!$A:$C,3,False)</f>
        <v>Paper</v>
      </c>
      <c r="V5806" s="16">
        <f t="shared" si="4"/>
        <v>1</v>
      </c>
      <c r="W5806" s="17">
        <f t="array" ref="W5806">INDEX(shipping_prices!$C$1:$F7033,MATCH(I5806,shipping_prices!$A$1:$A7033,0),MATCH(M5806,shipping_prices!$C$1:$F$1,0))</f>
        <v>0.14</v>
      </c>
      <c r="X5806" s="15" t="str">
        <f t="shared" si="5"/>
        <v>Jim SinkMiramarFlorida</v>
      </c>
      <c r="Y5806" s="15" t="str">
        <f t="shared" si="6"/>
        <v>Low</v>
      </c>
    </row>
    <row r="5807" hidden="1">
      <c r="A5807" s="1">
        <v>43016.0</v>
      </c>
      <c r="B5807" s="2" t="s">
        <v>6137</v>
      </c>
      <c r="C5807" s="2">
        <v>5.0</v>
      </c>
      <c r="D5807" s="2" t="s">
        <v>4765</v>
      </c>
      <c r="E5807" s="2" t="s">
        <v>37</v>
      </c>
      <c r="F5807" s="2" t="s">
        <v>2572</v>
      </c>
      <c r="G5807" s="2" t="s">
        <v>39</v>
      </c>
      <c r="H5807" s="2" t="s">
        <v>534</v>
      </c>
      <c r="I5807" s="2" t="s">
        <v>6138</v>
      </c>
      <c r="J5807" s="2" t="s">
        <v>53</v>
      </c>
      <c r="K5807" s="2" t="s">
        <v>54</v>
      </c>
      <c r="L5807" s="10">
        <v>43017.0</v>
      </c>
      <c r="M5807" s="2" t="s">
        <v>90</v>
      </c>
      <c r="N5807" s="11">
        <v>0.2</v>
      </c>
      <c r="O5807" s="12">
        <v>-19.0</v>
      </c>
      <c r="P5807" s="13">
        <v>-0.24</v>
      </c>
      <c r="Q5807" s="13">
        <v>81.0</v>
      </c>
      <c r="R5807" s="13">
        <f t="shared" si="1"/>
        <v>101.25</v>
      </c>
      <c r="S5807" s="14">
        <f t="shared" si="2"/>
        <v>20.25</v>
      </c>
      <c r="T5807" s="14">
        <f t="shared" si="3"/>
        <v>-0.2345679012</v>
      </c>
      <c r="U5807" s="15" t="str">
        <f>vlookup(F5807,'Sub categories'!$A:$C,3,False)</f>
        <v>Storage</v>
      </c>
      <c r="V5807" s="16">
        <f t="shared" si="4"/>
        <v>1</v>
      </c>
      <c r="W5807" s="17">
        <f t="array" ref="W5807">INDEX(shipping_prices!$C$1:$F7034,MATCH(I5807,shipping_prices!$A$1:$A7034,0),MATCH(M5807,shipping_prices!$C$1:$F$1,0))</f>
        <v>0.14</v>
      </c>
      <c r="X5807" s="15" t="str">
        <f t="shared" si="5"/>
        <v>Jim SinkMiramarFlorida</v>
      </c>
      <c r="Y5807" s="15" t="str">
        <f t="shared" si="6"/>
        <v>loss</v>
      </c>
    </row>
    <row r="5808" hidden="1">
      <c r="A5808" s="1">
        <v>43016.0</v>
      </c>
      <c r="B5808" s="2" t="s">
        <v>6137</v>
      </c>
      <c r="C5808" s="2">
        <v>4.0</v>
      </c>
      <c r="D5808" s="2" t="s">
        <v>4765</v>
      </c>
      <c r="E5808" s="2" t="s">
        <v>37</v>
      </c>
      <c r="F5808" s="2" t="s">
        <v>3547</v>
      </c>
      <c r="G5808" s="2" t="s">
        <v>39</v>
      </c>
      <c r="H5808" s="2" t="s">
        <v>146</v>
      </c>
      <c r="I5808" s="2" t="s">
        <v>6138</v>
      </c>
      <c r="J5808" s="2" t="s">
        <v>53</v>
      </c>
      <c r="K5808" s="2" t="s">
        <v>54</v>
      </c>
      <c r="L5808" s="10">
        <v>43017.0</v>
      </c>
      <c r="M5808" s="2" t="s">
        <v>90</v>
      </c>
      <c r="N5808" s="11">
        <v>0.2</v>
      </c>
      <c r="O5808" s="12">
        <v>49.0</v>
      </c>
      <c r="P5808" s="13">
        <v>0.13</v>
      </c>
      <c r="Q5808" s="13">
        <v>389.0</v>
      </c>
      <c r="R5808" s="13">
        <f t="shared" si="1"/>
        <v>486.25</v>
      </c>
      <c r="S5808" s="14">
        <f t="shared" si="2"/>
        <v>121.5625</v>
      </c>
      <c r="T5808" s="14">
        <f t="shared" si="3"/>
        <v>0.1259640103</v>
      </c>
      <c r="U5808" s="15" t="str">
        <f>vlookup(F5808,'Sub categories'!$A:$C,3,False)</f>
        <v>Appliances</v>
      </c>
      <c r="V5808" s="16">
        <f t="shared" si="4"/>
        <v>1</v>
      </c>
      <c r="W5808" s="17">
        <f t="array" ref="W5808">INDEX(shipping_prices!$C$1:$F7035,MATCH(I5808,shipping_prices!$A$1:$A7035,0),MATCH(M5808,shipping_prices!$C$1:$F$1,0))</f>
        <v>0.14</v>
      </c>
      <c r="X5808" s="15" t="str">
        <f t="shared" si="5"/>
        <v>Jim SinkMiramarFlorida</v>
      </c>
      <c r="Y5808" s="15" t="str">
        <f t="shared" si="6"/>
        <v>High</v>
      </c>
    </row>
    <row r="5809" hidden="1">
      <c r="A5809" s="1">
        <v>43017.0</v>
      </c>
      <c r="B5809" s="2" t="s">
        <v>6139</v>
      </c>
      <c r="C5809" s="2">
        <v>7.0</v>
      </c>
      <c r="D5809" s="2" t="s">
        <v>953</v>
      </c>
      <c r="E5809" s="2" t="s">
        <v>37</v>
      </c>
      <c r="F5809" s="2" t="s">
        <v>589</v>
      </c>
      <c r="G5809" s="2" t="s">
        <v>39</v>
      </c>
      <c r="H5809" s="2" t="s">
        <v>589</v>
      </c>
      <c r="I5809" s="2" t="s">
        <v>310</v>
      </c>
      <c r="J5809" s="2" t="s">
        <v>311</v>
      </c>
      <c r="K5809" s="2" t="s">
        <v>33</v>
      </c>
      <c r="L5809" s="10">
        <v>43026.0</v>
      </c>
      <c r="M5809" s="2" t="s">
        <v>34</v>
      </c>
      <c r="N5809" s="11">
        <v>0.0</v>
      </c>
      <c r="O5809" s="12">
        <v>27.0</v>
      </c>
      <c r="P5809" s="13">
        <v>0.47</v>
      </c>
      <c r="Q5809" s="13">
        <v>58.0</v>
      </c>
      <c r="R5809" s="13">
        <f t="shared" si="1"/>
        <v>58</v>
      </c>
      <c r="S5809" s="14">
        <f t="shared" si="2"/>
        <v>8.285714286</v>
      </c>
      <c r="T5809" s="14">
        <f t="shared" si="3"/>
        <v>0.4655172414</v>
      </c>
      <c r="U5809" s="15" t="str">
        <f>vlookup(F5809,'Sub categories'!$A:$C,3,False)</f>
        <v>Envelopes</v>
      </c>
      <c r="V5809" s="16">
        <f t="shared" si="4"/>
        <v>9</v>
      </c>
      <c r="W5809" s="17">
        <f t="array" ref="W5809">INDEX(shipping_prices!$C$1:$F7036,MATCH(I5809,shipping_prices!$A$1:$A7036,0),MATCH(M5809,shipping_prices!$C$1:$F$1,0))</f>
        <v>14.31</v>
      </c>
      <c r="X5809" s="15" t="str">
        <f t="shared" si="5"/>
        <v>Dorothy BaddersNewarkDelaware</v>
      </c>
      <c r="Y5809" s="15" t="str">
        <f t="shared" si="6"/>
        <v>Low</v>
      </c>
    </row>
    <row r="5810" hidden="1">
      <c r="A5810" s="1">
        <v>43017.0</v>
      </c>
      <c r="B5810" s="2" t="s">
        <v>6139</v>
      </c>
      <c r="C5810" s="2">
        <v>3.0</v>
      </c>
      <c r="D5810" s="2" t="s">
        <v>953</v>
      </c>
      <c r="E5810" s="2" t="s">
        <v>37</v>
      </c>
      <c r="F5810" s="2" t="s">
        <v>2446</v>
      </c>
      <c r="G5810" s="2" t="s">
        <v>39</v>
      </c>
      <c r="H5810" s="2" t="s">
        <v>216</v>
      </c>
      <c r="I5810" s="2" t="s">
        <v>310</v>
      </c>
      <c r="J5810" s="2" t="s">
        <v>311</v>
      </c>
      <c r="K5810" s="2" t="s">
        <v>33</v>
      </c>
      <c r="L5810" s="10">
        <v>43026.0</v>
      </c>
      <c r="M5810" s="2" t="s">
        <v>34</v>
      </c>
      <c r="N5810" s="11">
        <v>0.0</v>
      </c>
      <c r="O5810" s="12">
        <v>15.0</v>
      </c>
      <c r="P5810" s="13">
        <v>0.26</v>
      </c>
      <c r="Q5810" s="13">
        <v>60.0</v>
      </c>
      <c r="R5810" s="13">
        <f t="shared" si="1"/>
        <v>60</v>
      </c>
      <c r="S5810" s="14">
        <f t="shared" si="2"/>
        <v>20</v>
      </c>
      <c r="T5810" s="14">
        <f t="shared" si="3"/>
        <v>0.25</v>
      </c>
      <c r="U5810" s="15" t="str">
        <f>vlookup(F5810,'Sub categories'!$A:$C,3,False)</f>
        <v>Art</v>
      </c>
      <c r="V5810" s="16">
        <f t="shared" si="4"/>
        <v>9</v>
      </c>
      <c r="W5810" s="17">
        <f t="array" ref="W5810">INDEX(shipping_prices!$C$1:$F7037,MATCH(I5810,shipping_prices!$A$1:$A7037,0),MATCH(M5810,shipping_prices!$C$1:$F$1,0))</f>
        <v>14.31</v>
      </c>
      <c r="X5810" s="15" t="str">
        <f t="shared" si="5"/>
        <v>Dorothy BaddersNewarkDelaware</v>
      </c>
      <c r="Y5810" s="15" t="str">
        <f t="shared" si="6"/>
        <v>Low</v>
      </c>
    </row>
    <row r="5811" hidden="1">
      <c r="A5811" s="1">
        <v>43017.0</v>
      </c>
      <c r="B5811" s="2" t="s">
        <v>6139</v>
      </c>
      <c r="C5811" s="2">
        <v>6.0</v>
      </c>
      <c r="D5811" s="2" t="s">
        <v>953</v>
      </c>
      <c r="E5811" s="2" t="s">
        <v>37</v>
      </c>
      <c r="F5811" s="2" t="s">
        <v>843</v>
      </c>
      <c r="G5811" s="2" t="s">
        <v>39</v>
      </c>
      <c r="H5811" s="2" t="s">
        <v>843</v>
      </c>
      <c r="I5811" s="2" t="s">
        <v>310</v>
      </c>
      <c r="J5811" s="2" t="s">
        <v>311</v>
      </c>
      <c r="K5811" s="2" t="s">
        <v>33</v>
      </c>
      <c r="L5811" s="10">
        <v>43026.0</v>
      </c>
      <c r="M5811" s="2" t="s">
        <v>34</v>
      </c>
      <c r="N5811" s="11">
        <v>0.0</v>
      </c>
      <c r="O5811" s="12">
        <v>33.0</v>
      </c>
      <c r="P5811" s="13">
        <v>0.49</v>
      </c>
      <c r="Q5811" s="13">
        <v>68.0</v>
      </c>
      <c r="R5811" s="13">
        <f t="shared" si="1"/>
        <v>68</v>
      </c>
      <c r="S5811" s="14">
        <f t="shared" si="2"/>
        <v>11.33333333</v>
      </c>
      <c r="T5811" s="14">
        <f t="shared" si="3"/>
        <v>0.4852941176</v>
      </c>
      <c r="U5811" s="15" t="str">
        <f>vlookup(F5811,'Sub categories'!$A:$C,3,False)</f>
        <v>Paper</v>
      </c>
      <c r="V5811" s="16">
        <f t="shared" si="4"/>
        <v>9</v>
      </c>
      <c r="W5811" s="17">
        <f t="array" ref="W5811">INDEX(shipping_prices!$C$1:$F7038,MATCH(I5811,shipping_prices!$A$1:$A7038,0),MATCH(M5811,shipping_prices!$C$1:$F$1,0))</f>
        <v>14.31</v>
      </c>
      <c r="X5811" s="15" t="str">
        <f t="shared" si="5"/>
        <v>Dorothy BaddersNewarkDelaware</v>
      </c>
      <c r="Y5811" s="15" t="str">
        <f t="shared" si="6"/>
        <v>Low</v>
      </c>
    </row>
    <row r="5812">
      <c r="A5812" s="1">
        <v>43017.0</v>
      </c>
      <c r="B5812" s="2" t="s">
        <v>6139</v>
      </c>
      <c r="C5812" s="2">
        <v>2.0</v>
      </c>
      <c r="D5812" s="2" t="s">
        <v>953</v>
      </c>
      <c r="E5812" s="2" t="s">
        <v>37</v>
      </c>
      <c r="F5812" s="2" t="s">
        <v>3803</v>
      </c>
      <c r="G5812" s="2" t="s">
        <v>45</v>
      </c>
      <c r="H5812" s="2" t="s">
        <v>833</v>
      </c>
      <c r="I5812" s="2" t="s">
        <v>310</v>
      </c>
      <c r="J5812" s="2" t="s">
        <v>311</v>
      </c>
      <c r="K5812" s="2" t="s">
        <v>33</v>
      </c>
      <c r="L5812" s="10">
        <v>43026.0</v>
      </c>
      <c r="M5812" s="2" t="s">
        <v>34</v>
      </c>
      <c r="N5812" s="11">
        <v>0.0</v>
      </c>
      <c r="O5812" s="12">
        <v>102.0</v>
      </c>
      <c r="P5812" s="13">
        <v>0.23</v>
      </c>
      <c r="Q5812" s="13">
        <v>442.0</v>
      </c>
      <c r="R5812" s="13">
        <f t="shared" si="1"/>
        <v>442</v>
      </c>
      <c r="S5812" s="14">
        <f t="shared" si="2"/>
        <v>221</v>
      </c>
      <c r="T5812" s="14">
        <f t="shared" si="3"/>
        <v>0.2307692308</v>
      </c>
      <c r="U5812" s="15" t="str">
        <f>vlookup(F5812,'Sub categories'!$A:$C,3,False)</f>
        <v>Bookcases</v>
      </c>
      <c r="V5812" s="16">
        <f t="shared" si="4"/>
        <v>9</v>
      </c>
      <c r="W5812" s="17">
        <f t="array" ref="W5812">INDEX(shipping_prices!$C$1:$F7039,MATCH(I5812,shipping_prices!$A$1:$A7039,0),MATCH(M5812,shipping_prices!$C$1:$F$1,0))</f>
        <v>14.31</v>
      </c>
      <c r="X5812" s="15" t="str">
        <f t="shared" si="5"/>
        <v>Dorothy BaddersNewarkDelaware</v>
      </c>
      <c r="Y5812" s="15" t="str">
        <f t="shared" si="6"/>
        <v>High</v>
      </c>
    </row>
    <row r="5813" hidden="1">
      <c r="A5813" s="1">
        <v>43017.0</v>
      </c>
      <c r="B5813" s="2" t="s">
        <v>6140</v>
      </c>
      <c r="C5813" s="2">
        <v>3.0</v>
      </c>
      <c r="D5813" s="2" t="s">
        <v>624</v>
      </c>
      <c r="E5813" s="2" t="s">
        <v>37</v>
      </c>
      <c r="F5813" s="2" t="s">
        <v>3650</v>
      </c>
      <c r="G5813" s="2" t="s">
        <v>39</v>
      </c>
      <c r="H5813" s="2" t="s">
        <v>51</v>
      </c>
      <c r="I5813" s="2" t="s">
        <v>31</v>
      </c>
      <c r="J5813" s="2" t="s">
        <v>32</v>
      </c>
      <c r="K5813" s="2" t="s">
        <v>33</v>
      </c>
      <c r="L5813" s="10">
        <v>43019.0</v>
      </c>
      <c r="M5813" s="2" t="s">
        <v>34</v>
      </c>
      <c r="N5813" s="11">
        <v>0.0</v>
      </c>
      <c r="O5813" s="12">
        <v>9.0</v>
      </c>
      <c r="P5813" s="13">
        <v>0.49</v>
      </c>
      <c r="Q5813" s="13">
        <v>18.0</v>
      </c>
      <c r="R5813" s="13">
        <f t="shared" si="1"/>
        <v>18</v>
      </c>
      <c r="S5813" s="14">
        <f t="shared" si="2"/>
        <v>6</v>
      </c>
      <c r="T5813" s="14">
        <f t="shared" si="3"/>
        <v>0.5</v>
      </c>
      <c r="U5813" s="15" t="str">
        <f>vlookup(F5813,'Sub categories'!$A:$C,3,False)</f>
        <v>Paper</v>
      </c>
      <c r="V5813" s="16">
        <f t="shared" si="4"/>
        <v>2</v>
      </c>
      <c r="W5813" s="17">
        <f t="array" ref="W5813">INDEX(shipping_prices!$C$1:$F7040,MATCH(I5813,shipping_prices!$A$1:$A7040,0),MATCH(M5813,shipping_prices!$C$1:$F$1,0))</f>
        <v>10.09</v>
      </c>
      <c r="X5813" s="15" t="str">
        <f t="shared" si="5"/>
        <v>Jennifer PattNew York CityNew York</v>
      </c>
      <c r="Y5813" s="15" t="str">
        <f t="shared" si="6"/>
        <v>Low</v>
      </c>
    </row>
    <row r="5814" hidden="1">
      <c r="A5814" s="1">
        <v>43018.0</v>
      </c>
      <c r="B5814" s="2" t="s">
        <v>6141</v>
      </c>
      <c r="C5814" s="2">
        <v>5.0</v>
      </c>
      <c r="D5814" s="2" t="s">
        <v>3197</v>
      </c>
      <c r="E5814" s="2" t="s">
        <v>27</v>
      </c>
      <c r="F5814" s="2" t="s">
        <v>3554</v>
      </c>
      <c r="G5814" s="2" t="s">
        <v>29</v>
      </c>
      <c r="H5814" s="2" t="s">
        <v>458</v>
      </c>
      <c r="I5814" s="2" t="s">
        <v>630</v>
      </c>
      <c r="J5814" s="2" t="s">
        <v>32</v>
      </c>
      <c r="K5814" s="2" t="s">
        <v>33</v>
      </c>
      <c r="L5814" s="10">
        <v>43026.0</v>
      </c>
      <c r="M5814" s="2" t="s">
        <v>34</v>
      </c>
      <c r="N5814" s="11">
        <v>0.0</v>
      </c>
      <c r="O5814" s="12">
        <v>37.0</v>
      </c>
      <c r="P5814" s="13">
        <v>0.49</v>
      </c>
      <c r="Q5814" s="13">
        <v>75.0</v>
      </c>
      <c r="R5814" s="13">
        <f t="shared" si="1"/>
        <v>75</v>
      </c>
      <c r="S5814" s="14">
        <f t="shared" si="2"/>
        <v>15</v>
      </c>
      <c r="T5814" s="14">
        <f t="shared" si="3"/>
        <v>0.4933333333</v>
      </c>
      <c r="U5814" s="15" t="str">
        <f>vlookup(F5814,'Sub categories'!$A:$C,3,False)</f>
        <v>Phones</v>
      </c>
      <c r="V5814" s="16">
        <f t="shared" si="4"/>
        <v>8</v>
      </c>
      <c r="W5814" s="17">
        <f t="array" ref="W5814">INDEX(shipping_prices!$C$1:$F7041,MATCH(I5814,shipping_prices!$A$1:$A7041,0),MATCH(M5814,shipping_prices!$C$1:$F$1,0))</f>
        <v>8.84</v>
      </c>
      <c r="X5814" s="15" t="str">
        <f t="shared" si="5"/>
        <v>Dave KippLong BeachNew York</v>
      </c>
      <c r="Y5814" s="15" t="str">
        <f t="shared" si="6"/>
        <v>Low</v>
      </c>
    </row>
    <row r="5815" hidden="1">
      <c r="A5815" s="1">
        <v>43018.0</v>
      </c>
      <c r="B5815" s="2" t="s">
        <v>6142</v>
      </c>
      <c r="C5815" s="2">
        <v>5.0</v>
      </c>
      <c r="D5815" s="2" t="s">
        <v>4638</v>
      </c>
      <c r="E5815" s="2" t="s">
        <v>27</v>
      </c>
      <c r="F5815" s="2" t="s">
        <v>1583</v>
      </c>
      <c r="G5815" s="2" t="s">
        <v>39</v>
      </c>
      <c r="H5815" s="2" t="s">
        <v>581</v>
      </c>
      <c r="I5815" s="2" t="s">
        <v>75</v>
      </c>
      <c r="J5815" s="2" t="s">
        <v>76</v>
      </c>
      <c r="K5815" s="2" t="s">
        <v>77</v>
      </c>
      <c r="L5815" s="10">
        <v>43022.0</v>
      </c>
      <c r="M5815" s="2" t="s">
        <v>34</v>
      </c>
      <c r="N5815" s="11">
        <v>0.8</v>
      </c>
      <c r="O5815" s="12">
        <v>-10.0</v>
      </c>
      <c r="P5815" s="13">
        <v>-1.55</v>
      </c>
      <c r="Q5815" s="13">
        <v>6.0</v>
      </c>
      <c r="R5815" s="13">
        <f t="shared" si="1"/>
        <v>30</v>
      </c>
      <c r="S5815" s="14">
        <f t="shared" si="2"/>
        <v>6</v>
      </c>
      <c r="T5815" s="14">
        <f t="shared" si="3"/>
        <v>-1.666666667</v>
      </c>
      <c r="U5815" s="15" t="str">
        <f>vlookup(F5815,'Sub categories'!$A:$C,3,False)</f>
        <v>Binders</v>
      </c>
      <c r="V5815" s="16">
        <f t="shared" si="4"/>
        <v>4</v>
      </c>
      <c r="W5815" s="17">
        <f t="array" ref="W5815">INDEX(shipping_prices!$C$1:$F7042,MATCH(I5815,shipping_prices!$A$1:$A7042,0),MATCH(M5815,shipping_prices!$C$1:$F$1,0))</f>
        <v>11.99</v>
      </c>
      <c r="X5815" s="15" t="str">
        <f t="shared" si="5"/>
        <v>Alex GraysonHoustonTexas</v>
      </c>
      <c r="Y5815" s="15" t="str">
        <f t="shared" si="6"/>
        <v>loss</v>
      </c>
    </row>
    <row r="5816" hidden="1">
      <c r="A5816" s="1">
        <v>43018.0</v>
      </c>
      <c r="B5816" s="2" t="s">
        <v>6142</v>
      </c>
      <c r="C5816" s="2">
        <v>5.0</v>
      </c>
      <c r="D5816" s="2" t="s">
        <v>4638</v>
      </c>
      <c r="E5816" s="2" t="s">
        <v>27</v>
      </c>
      <c r="F5816" s="2" t="s">
        <v>1420</v>
      </c>
      <c r="G5816" s="2" t="s">
        <v>39</v>
      </c>
      <c r="H5816" s="2" t="s">
        <v>51</v>
      </c>
      <c r="I5816" s="2" t="s">
        <v>75</v>
      </c>
      <c r="J5816" s="2" t="s">
        <v>76</v>
      </c>
      <c r="K5816" s="2" t="s">
        <v>77</v>
      </c>
      <c r="L5816" s="10">
        <v>43022.0</v>
      </c>
      <c r="M5816" s="2" t="s">
        <v>34</v>
      </c>
      <c r="N5816" s="11">
        <v>0.2</v>
      </c>
      <c r="O5816" s="12">
        <v>9.0</v>
      </c>
      <c r="P5816" s="13">
        <v>0.35</v>
      </c>
      <c r="Q5816" s="13">
        <v>26.0</v>
      </c>
      <c r="R5816" s="13">
        <f t="shared" si="1"/>
        <v>32.5</v>
      </c>
      <c r="S5816" s="14">
        <f t="shared" si="2"/>
        <v>6.5</v>
      </c>
      <c r="T5816" s="14">
        <f t="shared" si="3"/>
        <v>0.3461538462</v>
      </c>
      <c r="U5816" s="15" t="str">
        <f>vlookup(F5816,'Sub categories'!$A:$C,3,False)</f>
        <v>Paper</v>
      </c>
      <c r="V5816" s="16">
        <f t="shared" si="4"/>
        <v>4</v>
      </c>
      <c r="W5816" s="17">
        <f t="array" ref="W5816">INDEX(shipping_prices!$C$1:$F7043,MATCH(I5816,shipping_prices!$A$1:$A7043,0),MATCH(M5816,shipping_prices!$C$1:$F$1,0))</f>
        <v>11.99</v>
      </c>
      <c r="X5816" s="15" t="str">
        <f t="shared" si="5"/>
        <v>Alex GraysonHoustonTexas</v>
      </c>
      <c r="Y5816" s="15" t="str">
        <f t="shared" si="6"/>
        <v>Low</v>
      </c>
    </row>
    <row r="5817" hidden="1">
      <c r="A5817" s="1">
        <v>43018.0</v>
      </c>
      <c r="B5817" s="2" t="s">
        <v>6142</v>
      </c>
      <c r="C5817" s="2">
        <v>5.0</v>
      </c>
      <c r="D5817" s="2" t="s">
        <v>4638</v>
      </c>
      <c r="E5817" s="2" t="s">
        <v>27</v>
      </c>
      <c r="F5817" s="2" t="s">
        <v>50</v>
      </c>
      <c r="G5817" s="2" t="s">
        <v>39</v>
      </c>
      <c r="H5817" s="2" t="s">
        <v>51</v>
      </c>
      <c r="I5817" s="2" t="s">
        <v>75</v>
      </c>
      <c r="J5817" s="2" t="s">
        <v>76</v>
      </c>
      <c r="K5817" s="2" t="s">
        <v>77</v>
      </c>
      <c r="L5817" s="10">
        <v>43022.0</v>
      </c>
      <c r="M5817" s="2" t="s">
        <v>34</v>
      </c>
      <c r="N5817" s="11">
        <v>0.2</v>
      </c>
      <c r="O5817" s="12">
        <v>27.0</v>
      </c>
      <c r="P5817" s="13">
        <v>0.35</v>
      </c>
      <c r="Q5817" s="13">
        <v>76.0</v>
      </c>
      <c r="R5817" s="13">
        <f t="shared" si="1"/>
        <v>95</v>
      </c>
      <c r="S5817" s="14">
        <f t="shared" si="2"/>
        <v>19</v>
      </c>
      <c r="T5817" s="14">
        <f t="shared" si="3"/>
        <v>0.3552631579</v>
      </c>
      <c r="U5817" s="15" t="str">
        <f>vlookup(F5817,'Sub categories'!$A:$C,3,False)</f>
        <v>Paper</v>
      </c>
      <c r="V5817" s="16">
        <f t="shared" si="4"/>
        <v>4</v>
      </c>
      <c r="W5817" s="17">
        <f t="array" ref="W5817">INDEX(shipping_prices!$C$1:$F7044,MATCH(I5817,shipping_prices!$A$1:$A7044,0),MATCH(M5817,shipping_prices!$C$1:$F$1,0))</f>
        <v>11.99</v>
      </c>
      <c r="X5817" s="15" t="str">
        <f t="shared" si="5"/>
        <v>Alex GraysonHoustonTexas</v>
      </c>
      <c r="Y5817" s="15" t="str">
        <f t="shared" si="6"/>
        <v>Low</v>
      </c>
    </row>
    <row r="5818" hidden="1">
      <c r="A5818" s="1">
        <v>43018.0</v>
      </c>
      <c r="B5818" s="2" t="s">
        <v>6143</v>
      </c>
      <c r="C5818" s="2">
        <v>3.0</v>
      </c>
      <c r="D5818" s="2" t="s">
        <v>664</v>
      </c>
      <c r="E5818" s="2" t="s">
        <v>27</v>
      </c>
      <c r="F5818" s="2" t="s">
        <v>3785</v>
      </c>
      <c r="G5818" s="2" t="s">
        <v>39</v>
      </c>
      <c r="H5818" s="2" t="s">
        <v>40</v>
      </c>
      <c r="I5818" s="2" t="s">
        <v>630</v>
      </c>
      <c r="J5818" s="2" t="s">
        <v>32</v>
      </c>
      <c r="K5818" s="2" t="s">
        <v>33</v>
      </c>
      <c r="L5818" s="10">
        <v>43022.0</v>
      </c>
      <c r="M5818" s="2" t="s">
        <v>90</v>
      </c>
      <c r="N5818" s="11">
        <v>0.2</v>
      </c>
      <c r="O5818" s="12">
        <v>6.0</v>
      </c>
      <c r="P5818" s="13">
        <v>0.36</v>
      </c>
      <c r="Q5818" s="13">
        <v>17.0</v>
      </c>
      <c r="R5818" s="13">
        <f t="shared" si="1"/>
        <v>21.25</v>
      </c>
      <c r="S5818" s="14">
        <f t="shared" si="2"/>
        <v>7.083333333</v>
      </c>
      <c r="T5818" s="14">
        <f t="shared" si="3"/>
        <v>0.3529411765</v>
      </c>
      <c r="U5818" s="15" t="str">
        <f>vlookup(F5818,'Sub categories'!$A:$C,3,False)</f>
        <v>Binders</v>
      </c>
      <c r="V5818" s="16">
        <f t="shared" si="4"/>
        <v>4</v>
      </c>
      <c r="W5818" s="17">
        <f t="array" ref="W5818">INDEX(shipping_prices!$C$1:$F7045,MATCH(I5818,shipping_prices!$A$1:$A7045,0),MATCH(M5818,shipping_prices!$C$1:$F$1,0))</f>
        <v>5.15</v>
      </c>
      <c r="X5818" s="15" t="str">
        <f t="shared" si="5"/>
        <v>Christine SundaresamLong BeachNew York</v>
      </c>
      <c r="Y5818" s="15" t="str">
        <f t="shared" si="6"/>
        <v>Low</v>
      </c>
    </row>
    <row r="5819" hidden="1">
      <c r="A5819" s="1">
        <v>43018.0</v>
      </c>
      <c r="B5819" s="2" t="s">
        <v>6144</v>
      </c>
      <c r="C5819" s="2">
        <v>3.0</v>
      </c>
      <c r="D5819" s="2" t="s">
        <v>2381</v>
      </c>
      <c r="E5819" s="2" t="s">
        <v>27</v>
      </c>
      <c r="F5819" s="2" t="s">
        <v>5217</v>
      </c>
      <c r="G5819" s="2" t="s">
        <v>39</v>
      </c>
      <c r="H5819" s="2" t="s">
        <v>198</v>
      </c>
      <c r="I5819" s="2" t="s">
        <v>809</v>
      </c>
      <c r="J5819" s="2" t="s">
        <v>321</v>
      </c>
      <c r="K5819" s="2" t="s">
        <v>33</v>
      </c>
      <c r="L5819" s="10">
        <v>43022.0</v>
      </c>
      <c r="M5819" s="2" t="s">
        <v>34</v>
      </c>
      <c r="N5819" s="11">
        <v>0.2</v>
      </c>
      <c r="O5819" s="12">
        <v>7.0</v>
      </c>
      <c r="P5819" s="13">
        <v>0.31</v>
      </c>
      <c r="Q5819" s="13">
        <v>22.0</v>
      </c>
      <c r="R5819" s="13">
        <f t="shared" si="1"/>
        <v>27.5</v>
      </c>
      <c r="S5819" s="14">
        <f t="shared" si="2"/>
        <v>9.166666667</v>
      </c>
      <c r="T5819" s="14">
        <f t="shared" si="3"/>
        <v>0.3181818182</v>
      </c>
      <c r="U5819" s="15" t="str">
        <f>vlookup(F5819,'Sub categories'!$A:$C,3,False)</f>
        <v>Paper</v>
      </c>
      <c r="V5819" s="16">
        <f t="shared" si="4"/>
        <v>4</v>
      </c>
      <c r="W5819" s="17">
        <f t="array" ref="W5819">INDEX(shipping_prices!$C$1:$F7046,MATCH(I5819,shipping_prices!$A$1:$A7046,0),MATCH(M5819,shipping_prices!$C$1:$F$1,0))</f>
        <v>9.22</v>
      </c>
      <c r="X5819" s="15" t="str">
        <f t="shared" si="5"/>
        <v>Maria BertelsonAkronOhio</v>
      </c>
      <c r="Y5819" s="15" t="str">
        <f t="shared" si="6"/>
        <v>Low</v>
      </c>
    </row>
    <row r="5820" hidden="1">
      <c r="A5820" s="1">
        <v>43018.0</v>
      </c>
      <c r="B5820" s="2" t="s">
        <v>6145</v>
      </c>
      <c r="C5820" s="2">
        <v>4.0</v>
      </c>
      <c r="D5820" s="2" t="s">
        <v>1895</v>
      </c>
      <c r="E5820" s="2" t="s">
        <v>37</v>
      </c>
      <c r="F5820" s="2" t="s">
        <v>1810</v>
      </c>
      <c r="G5820" s="2" t="s">
        <v>39</v>
      </c>
      <c r="H5820" s="2" t="s">
        <v>216</v>
      </c>
      <c r="I5820" s="2" t="s">
        <v>41</v>
      </c>
      <c r="J5820" s="2" t="s">
        <v>42</v>
      </c>
      <c r="K5820" s="2" t="s">
        <v>43</v>
      </c>
      <c r="L5820" s="10">
        <v>43029.0</v>
      </c>
      <c r="M5820" s="2" t="s">
        <v>34</v>
      </c>
      <c r="N5820" s="11">
        <v>0.0</v>
      </c>
      <c r="O5820" s="12">
        <v>3.0</v>
      </c>
      <c r="P5820" s="13">
        <v>0.27</v>
      </c>
      <c r="Q5820" s="13">
        <v>12.0</v>
      </c>
      <c r="R5820" s="13">
        <f t="shared" si="1"/>
        <v>12</v>
      </c>
      <c r="S5820" s="14">
        <f t="shared" si="2"/>
        <v>3</v>
      </c>
      <c r="T5820" s="14">
        <f t="shared" si="3"/>
        <v>0.25</v>
      </c>
      <c r="U5820" s="15" t="str">
        <f>vlookup(F5820,'Sub categories'!$A:$C,3,False)</f>
        <v>Art</v>
      </c>
      <c r="V5820" s="16">
        <f t="shared" si="4"/>
        <v>11</v>
      </c>
      <c r="W5820" s="17">
        <f t="array" ref="W5820">INDEX(shipping_prices!$C$1:$F7047,MATCH(I5820,shipping_prices!$A$1:$A7047,0),MATCH(M5820,shipping_prices!$C$1:$F$1,0))</f>
        <v>10.99</v>
      </c>
      <c r="X5820" s="15" t="str">
        <f t="shared" si="5"/>
        <v>Patrick JonesSan FranciscoCalifornia</v>
      </c>
      <c r="Y5820" s="15" t="str">
        <f t="shared" si="6"/>
        <v>Low</v>
      </c>
    </row>
    <row r="5821" hidden="1">
      <c r="A5821" s="1">
        <v>43019.0</v>
      </c>
      <c r="B5821" s="2" t="s">
        <v>6145</v>
      </c>
      <c r="C5821" s="2">
        <v>2.0</v>
      </c>
      <c r="D5821" s="2" t="s">
        <v>1895</v>
      </c>
      <c r="E5821" s="2" t="s">
        <v>37</v>
      </c>
      <c r="F5821" s="2" t="s">
        <v>1221</v>
      </c>
      <c r="G5821" s="2" t="s">
        <v>39</v>
      </c>
      <c r="H5821" s="2" t="s">
        <v>79</v>
      </c>
      <c r="I5821" s="2" t="s">
        <v>41</v>
      </c>
      <c r="J5821" s="2" t="s">
        <v>42</v>
      </c>
      <c r="K5821" s="2" t="s">
        <v>43</v>
      </c>
      <c r="L5821" s="10">
        <v>43029.0</v>
      </c>
      <c r="M5821" s="2" t="s">
        <v>34</v>
      </c>
      <c r="N5821" s="11">
        <v>0.2</v>
      </c>
      <c r="O5821" s="12">
        <v>15.0</v>
      </c>
      <c r="P5821" s="13">
        <v>0.36</v>
      </c>
      <c r="Q5821" s="13">
        <v>41.0</v>
      </c>
      <c r="R5821" s="13">
        <f t="shared" si="1"/>
        <v>51.25</v>
      </c>
      <c r="S5821" s="14">
        <f t="shared" si="2"/>
        <v>25.625</v>
      </c>
      <c r="T5821" s="14">
        <f t="shared" si="3"/>
        <v>0.3658536585</v>
      </c>
      <c r="U5821" s="15" t="str">
        <f>vlookup(F5821,'Sub categories'!$A:$C,3,False)</f>
        <v>Binders</v>
      </c>
      <c r="V5821" s="16">
        <f t="shared" si="4"/>
        <v>10</v>
      </c>
      <c r="W5821" s="17">
        <f t="array" ref="W5821">INDEX(shipping_prices!$C$1:$F7048,MATCH(I5821,shipping_prices!$A$1:$A7048,0),MATCH(M5821,shipping_prices!$C$1:$F$1,0))</f>
        <v>10.99</v>
      </c>
      <c r="X5821" s="15" t="str">
        <f t="shared" si="5"/>
        <v>Patrick JonesSan FranciscoCalifornia</v>
      </c>
      <c r="Y5821" s="15" t="str">
        <f t="shared" si="6"/>
        <v>Low</v>
      </c>
    </row>
    <row r="5822" hidden="1">
      <c r="A5822" s="1">
        <v>43019.0</v>
      </c>
      <c r="B5822" s="2" t="s">
        <v>6146</v>
      </c>
      <c r="C5822" s="2">
        <v>2.0</v>
      </c>
      <c r="D5822" s="2" t="s">
        <v>452</v>
      </c>
      <c r="E5822" s="2" t="s">
        <v>49</v>
      </c>
      <c r="F5822" s="2" t="s">
        <v>231</v>
      </c>
      <c r="G5822" s="2" t="s">
        <v>39</v>
      </c>
      <c r="H5822" s="2" t="s">
        <v>79</v>
      </c>
      <c r="I5822" s="2" t="s">
        <v>1236</v>
      </c>
      <c r="J5822" s="2" t="s">
        <v>76</v>
      </c>
      <c r="K5822" s="2" t="s">
        <v>77</v>
      </c>
      <c r="L5822" s="10">
        <v>43023.0</v>
      </c>
      <c r="M5822" s="2" t="s">
        <v>34</v>
      </c>
      <c r="N5822" s="11">
        <v>0.2</v>
      </c>
      <c r="O5822" s="12">
        <v>9.0</v>
      </c>
      <c r="P5822" s="13">
        <v>0.38</v>
      </c>
      <c r="Q5822" s="13">
        <v>24.0</v>
      </c>
      <c r="R5822" s="13">
        <f t="shared" si="1"/>
        <v>30</v>
      </c>
      <c r="S5822" s="14">
        <f t="shared" si="2"/>
        <v>15</v>
      </c>
      <c r="T5822" s="14">
        <f t="shared" si="3"/>
        <v>0.375</v>
      </c>
      <c r="U5822" s="15" t="str">
        <f>vlookup(F5822,'Sub categories'!$A:$C,3,False)</f>
        <v>Labels</v>
      </c>
      <c r="V5822" s="16">
        <f t="shared" si="4"/>
        <v>4</v>
      </c>
      <c r="W5822" s="17">
        <f t="array" ref="W5822">INDEX(shipping_prices!$C$1:$F7049,MATCH(I5822,shipping_prices!$A$1:$A7049,0),MATCH(M5822,shipping_prices!$C$1:$F$1,0))</f>
        <v>13.87</v>
      </c>
      <c r="X5822" s="15" t="str">
        <f t="shared" si="5"/>
        <v>Sam ZeldinGrand PrairieTexas</v>
      </c>
      <c r="Y5822" s="15" t="str">
        <f t="shared" si="6"/>
        <v>Low</v>
      </c>
    </row>
    <row r="5823" hidden="1">
      <c r="A5823" s="1">
        <v>43021.0</v>
      </c>
      <c r="B5823" s="2" t="s">
        <v>6147</v>
      </c>
      <c r="C5823" s="2">
        <v>5.0</v>
      </c>
      <c r="D5823" s="2" t="s">
        <v>779</v>
      </c>
      <c r="E5823" s="2" t="s">
        <v>27</v>
      </c>
      <c r="F5823" s="2" t="s">
        <v>3417</v>
      </c>
      <c r="G5823" s="2" t="s">
        <v>39</v>
      </c>
      <c r="H5823" s="2" t="s">
        <v>216</v>
      </c>
      <c r="I5823" s="2" t="s">
        <v>31</v>
      </c>
      <c r="J5823" s="2" t="s">
        <v>32</v>
      </c>
      <c r="K5823" s="2" t="s">
        <v>33</v>
      </c>
      <c r="L5823" s="10">
        <v>43028.0</v>
      </c>
      <c r="M5823" s="2" t="s">
        <v>34</v>
      </c>
      <c r="N5823" s="11">
        <v>0.0</v>
      </c>
      <c r="O5823" s="12">
        <v>3.0</v>
      </c>
      <c r="P5823" s="13">
        <v>0.27</v>
      </c>
      <c r="Q5823" s="13">
        <v>11.0</v>
      </c>
      <c r="R5823" s="13">
        <f t="shared" si="1"/>
        <v>11</v>
      </c>
      <c r="S5823" s="14">
        <f t="shared" si="2"/>
        <v>2.2</v>
      </c>
      <c r="T5823" s="14">
        <f t="shared" si="3"/>
        <v>0.2727272727</v>
      </c>
      <c r="U5823" s="15" t="str">
        <f>vlookup(F5823,'Sub categories'!$A:$C,3,False)</f>
        <v>Art</v>
      </c>
      <c r="V5823" s="16">
        <f t="shared" si="4"/>
        <v>7</v>
      </c>
      <c r="W5823" s="17">
        <f t="array" ref="W5823">INDEX(shipping_prices!$C$1:$F7050,MATCH(I5823,shipping_prices!$A$1:$A7050,0),MATCH(M5823,shipping_prices!$C$1:$F$1,0))</f>
        <v>10.09</v>
      </c>
      <c r="X5823" s="15" t="str">
        <f t="shared" si="5"/>
        <v>John LeeNew York CityNew York</v>
      </c>
      <c r="Y5823" s="15" t="str">
        <f t="shared" si="6"/>
        <v>Low</v>
      </c>
    </row>
    <row r="5824" hidden="1">
      <c r="A5824" s="1">
        <v>43021.0</v>
      </c>
      <c r="B5824" s="2" t="s">
        <v>6148</v>
      </c>
      <c r="C5824" s="2">
        <v>2.0</v>
      </c>
      <c r="D5824" s="2" t="s">
        <v>2128</v>
      </c>
      <c r="E5824" s="2" t="s">
        <v>27</v>
      </c>
      <c r="F5824" s="2" t="s">
        <v>3192</v>
      </c>
      <c r="G5824" s="2" t="s">
        <v>39</v>
      </c>
      <c r="H5824" s="2" t="s">
        <v>1647</v>
      </c>
      <c r="I5824" s="2" t="s">
        <v>41</v>
      </c>
      <c r="J5824" s="2" t="s">
        <v>42</v>
      </c>
      <c r="K5824" s="2" t="s">
        <v>43</v>
      </c>
      <c r="L5824" s="10">
        <v>43022.0</v>
      </c>
      <c r="M5824" s="2" t="s">
        <v>142</v>
      </c>
      <c r="N5824" s="11">
        <v>0.0</v>
      </c>
      <c r="O5824" s="12">
        <v>9.0</v>
      </c>
      <c r="P5824" s="13">
        <v>0.47</v>
      </c>
      <c r="Q5824" s="13">
        <v>19.0</v>
      </c>
      <c r="R5824" s="13">
        <f t="shared" si="1"/>
        <v>19</v>
      </c>
      <c r="S5824" s="14">
        <f t="shared" si="2"/>
        <v>9.5</v>
      </c>
      <c r="T5824" s="14">
        <f t="shared" si="3"/>
        <v>0.4736842105</v>
      </c>
      <c r="U5824" s="15" t="str">
        <f>vlookup(F5824,'Sub categories'!$A:$C,3,False)</f>
        <v>Paper</v>
      </c>
      <c r="V5824" s="16">
        <f t="shared" si="4"/>
        <v>1</v>
      </c>
      <c r="W5824" s="17">
        <f t="array" ref="W5824">INDEX(shipping_prices!$C$1:$F7051,MATCH(I5824,shipping_prices!$A$1:$A7051,0),MATCH(M5824,shipping_prices!$C$1:$F$1,0))</f>
        <v>16.04</v>
      </c>
      <c r="X5824" s="15" t="str">
        <f t="shared" si="5"/>
        <v>Troy StaebelSan FranciscoCalifornia</v>
      </c>
      <c r="Y5824" s="15" t="str">
        <f t="shared" si="6"/>
        <v>Low</v>
      </c>
    </row>
    <row r="5825">
      <c r="A5825" s="1">
        <v>43021.0</v>
      </c>
      <c r="B5825" s="2" t="s">
        <v>6148</v>
      </c>
      <c r="C5825" s="2">
        <v>7.0</v>
      </c>
      <c r="D5825" s="2" t="s">
        <v>2128</v>
      </c>
      <c r="E5825" s="2" t="s">
        <v>27</v>
      </c>
      <c r="F5825" s="2" t="s">
        <v>2361</v>
      </c>
      <c r="G5825" s="2" t="s">
        <v>45</v>
      </c>
      <c r="H5825" s="2" t="s">
        <v>46</v>
      </c>
      <c r="I5825" s="2" t="s">
        <v>41</v>
      </c>
      <c r="J5825" s="2" t="s">
        <v>42</v>
      </c>
      <c r="K5825" s="2" t="s">
        <v>43</v>
      </c>
      <c r="L5825" s="10">
        <v>43022.0</v>
      </c>
      <c r="M5825" s="2" t="s">
        <v>142</v>
      </c>
      <c r="N5825" s="11">
        <v>0.2</v>
      </c>
      <c r="O5825" s="12">
        <v>91.0</v>
      </c>
      <c r="P5825" s="13">
        <v>0.08</v>
      </c>
      <c r="Q5825" s="13">
        <v>1213.0</v>
      </c>
      <c r="R5825" s="13">
        <f t="shared" si="1"/>
        <v>1516.25</v>
      </c>
      <c r="S5825" s="14">
        <f t="shared" si="2"/>
        <v>216.6071429</v>
      </c>
      <c r="T5825" s="14">
        <f t="shared" si="3"/>
        <v>0.07502061006</v>
      </c>
      <c r="U5825" s="15" t="str">
        <f>vlookup(F5825,'Sub categories'!$A:$C,3,False)</f>
        <v>Chairs</v>
      </c>
      <c r="V5825" s="16">
        <f t="shared" si="4"/>
        <v>1</v>
      </c>
      <c r="W5825" s="17">
        <f t="array" ref="W5825">INDEX(shipping_prices!$C$1:$F7052,MATCH(I5825,shipping_prices!$A$1:$A7052,0),MATCH(M5825,shipping_prices!$C$1:$F$1,0))</f>
        <v>16.04</v>
      </c>
      <c r="X5825" s="15" t="str">
        <f t="shared" si="5"/>
        <v>Troy StaebelSan FranciscoCalifornia</v>
      </c>
      <c r="Y5825" s="15" t="str">
        <f t="shared" si="6"/>
        <v>High</v>
      </c>
    </row>
    <row r="5826">
      <c r="A5826" s="1">
        <v>43021.0</v>
      </c>
      <c r="B5826" s="2" t="s">
        <v>6149</v>
      </c>
      <c r="C5826" s="2">
        <v>3.0</v>
      </c>
      <c r="D5826" s="2" t="s">
        <v>1310</v>
      </c>
      <c r="E5826" s="2" t="s">
        <v>37</v>
      </c>
      <c r="F5826" s="2" t="s">
        <v>1029</v>
      </c>
      <c r="G5826" s="2" t="s">
        <v>45</v>
      </c>
      <c r="H5826" s="2" t="s">
        <v>130</v>
      </c>
      <c r="I5826" s="2" t="s">
        <v>31</v>
      </c>
      <c r="J5826" s="2" t="s">
        <v>32</v>
      </c>
      <c r="K5826" s="2" t="s">
        <v>33</v>
      </c>
      <c r="L5826" s="10">
        <v>43027.0</v>
      </c>
      <c r="M5826" s="2" t="s">
        <v>34</v>
      </c>
      <c r="N5826" s="11">
        <v>0.0</v>
      </c>
      <c r="O5826" s="12">
        <v>6.0</v>
      </c>
      <c r="P5826" s="13">
        <v>0.29</v>
      </c>
      <c r="Q5826" s="13">
        <v>21.0</v>
      </c>
      <c r="R5826" s="13">
        <f t="shared" si="1"/>
        <v>21</v>
      </c>
      <c r="S5826" s="14">
        <f t="shared" si="2"/>
        <v>7</v>
      </c>
      <c r="T5826" s="14">
        <f t="shared" si="3"/>
        <v>0.2857142857</v>
      </c>
      <c r="U5826" s="15" t="str">
        <f>vlookup(F5826,'Sub categories'!$A:$C,3,False)</f>
        <v>Furnishings</v>
      </c>
      <c r="V5826" s="16">
        <f t="shared" si="4"/>
        <v>6</v>
      </c>
      <c r="W5826" s="17">
        <f t="array" ref="W5826">INDEX(shipping_prices!$C$1:$F7053,MATCH(I5826,shipping_prices!$A$1:$A7053,0),MATCH(M5826,shipping_prices!$C$1:$F$1,0))</f>
        <v>10.09</v>
      </c>
      <c r="X5826" s="15" t="str">
        <f t="shared" si="5"/>
        <v>Suzanne McNairNew York CityNew York</v>
      </c>
      <c r="Y5826" s="15" t="str">
        <f t="shared" si="6"/>
        <v>Low</v>
      </c>
    </row>
    <row r="5827">
      <c r="A5827" s="1">
        <v>43021.0</v>
      </c>
      <c r="B5827" s="2" t="s">
        <v>6149</v>
      </c>
      <c r="C5827" s="2">
        <v>2.0</v>
      </c>
      <c r="D5827" s="2" t="s">
        <v>1310</v>
      </c>
      <c r="E5827" s="2" t="s">
        <v>37</v>
      </c>
      <c r="F5827" s="2" t="s">
        <v>729</v>
      </c>
      <c r="G5827" s="2" t="s">
        <v>45</v>
      </c>
      <c r="H5827" s="2" t="s">
        <v>707</v>
      </c>
      <c r="I5827" s="2" t="s">
        <v>31</v>
      </c>
      <c r="J5827" s="2" t="s">
        <v>32</v>
      </c>
      <c r="K5827" s="2" t="s">
        <v>33</v>
      </c>
      <c r="L5827" s="10">
        <v>43027.0</v>
      </c>
      <c r="M5827" s="2" t="s">
        <v>34</v>
      </c>
      <c r="N5827" s="11">
        <v>0.0</v>
      </c>
      <c r="O5827" s="12">
        <v>18.0</v>
      </c>
      <c r="P5827" s="13">
        <v>0.31</v>
      </c>
      <c r="Q5827" s="13">
        <v>59.0</v>
      </c>
      <c r="R5827" s="13">
        <f t="shared" si="1"/>
        <v>59</v>
      </c>
      <c r="S5827" s="14">
        <f t="shared" si="2"/>
        <v>29.5</v>
      </c>
      <c r="T5827" s="14">
        <f t="shared" si="3"/>
        <v>0.3050847458</v>
      </c>
      <c r="U5827" s="15" t="str">
        <f>vlookup(F5827,'Sub categories'!$A:$C,3,False)</f>
        <v>Furnishings</v>
      </c>
      <c r="V5827" s="16">
        <f t="shared" si="4"/>
        <v>6</v>
      </c>
      <c r="W5827" s="17">
        <f t="array" ref="W5827">INDEX(shipping_prices!$C$1:$F7054,MATCH(I5827,shipping_prices!$A$1:$A7054,0),MATCH(M5827,shipping_prices!$C$1:$F$1,0))</f>
        <v>10.09</v>
      </c>
      <c r="X5827" s="15" t="str">
        <f t="shared" si="5"/>
        <v>Suzanne McNairNew York CityNew York</v>
      </c>
      <c r="Y5827" s="15" t="str">
        <f t="shared" si="6"/>
        <v>Low</v>
      </c>
    </row>
    <row r="5828" hidden="1">
      <c r="A5828" s="1">
        <v>43021.0</v>
      </c>
      <c r="B5828" s="2" t="s">
        <v>6149</v>
      </c>
      <c r="C5828" s="2">
        <v>5.0</v>
      </c>
      <c r="D5828" s="2" t="s">
        <v>1310</v>
      </c>
      <c r="E5828" s="2" t="s">
        <v>37</v>
      </c>
      <c r="F5828" s="2" t="s">
        <v>1846</v>
      </c>
      <c r="G5828" s="2" t="s">
        <v>39</v>
      </c>
      <c r="H5828" s="2" t="s">
        <v>1847</v>
      </c>
      <c r="I5828" s="2" t="s">
        <v>31</v>
      </c>
      <c r="J5828" s="2" t="s">
        <v>32</v>
      </c>
      <c r="K5828" s="2" t="s">
        <v>33</v>
      </c>
      <c r="L5828" s="10">
        <v>43027.0</v>
      </c>
      <c r="M5828" s="2" t="s">
        <v>34</v>
      </c>
      <c r="N5828" s="11">
        <v>0.0</v>
      </c>
      <c r="O5828" s="12">
        <v>69.0</v>
      </c>
      <c r="P5828" s="13">
        <v>0.27</v>
      </c>
      <c r="Q5828" s="13">
        <v>255.0</v>
      </c>
      <c r="R5828" s="13">
        <f t="shared" si="1"/>
        <v>255</v>
      </c>
      <c r="S5828" s="14">
        <f t="shared" si="2"/>
        <v>51</v>
      </c>
      <c r="T5828" s="14">
        <f t="shared" si="3"/>
        <v>0.2705882353</v>
      </c>
      <c r="U5828" s="15" t="str">
        <f>vlookup(F5828,'Sub categories'!$A:$C,3,False)</f>
        <v>Appliances</v>
      </c>
      <c r="V5828" s="16">
        <f t="shared" si="4"/>
        <v>6</v>
      </c>
      <c r="W5828" s="17">
        <f t="array" ref="W5828">INDEX(shipping_prices!$C$1:$F7055,MATCH(I5828,shipping_prices!$A$1:$A7055,0),MATCH(M5828,shipping_prices!$C$1:$F$1,0))</f>
        <v>10.09</v>
      </c>
      <c r="X5828" s="15" t="str">
        <f t="shared" si="5"/>
        <v>Suzanne McNairNew York CityNew York</v>
      </c>
      <c r="Y5828" s="15" t="str">
        <f t="shared" si="6"/>
        <v>High</v>
      </c>
    </row>
    <row r="5829" hidden="1">
      <c r="A5829" s="1">
        <v>43021.0</v>
      </c>
      <c r="B5829" s="2" t="s">
        <v>6150</v>
      </c>
      <c r="C5829" s="2">
        <v>4.0</v>
      </c>
      <c r="D5829" s="2" t="s">
        <v>1069</v>
      </c>
      <c r="E5829" s="2" t="s">
        <v>27</v>
      </c>
      <c r="F5829" s="2" t="s">
        <v>1631</v>
      </c>
      <c r="G5829" s="2" t="s">
        <v>39</v>
      </c>
      <c r="H5829" s="2" t="s">
        <v>51</v>
      </c>
      <c r="I5829" s="2" t="s">
        <v>169</v>
      </c>
      <c r="J5829" s="2" t="s">
        <v>42</v>
      </c>
      <c r="K5829" s="2" t="s">
        <v>43</v>
      </c>
      <c r="L5829" s="10">
        <v>43024.0</v>
      </c>
      <c r="M5829" s="2" t="s">
        <v>34</v>
      </c>
      <c r="N5829" s="11">
        <v>0.0</v>
      </c>
      <c r="O5829" s="12">
        <v>12.0</v>
      </c>
      <c r="P5829" s="13">
        <v>0.48</v>
      </c>
      <c r="Q5829" s="13">
        <v>26.0</v>
      </c>
      <c r="R5829" s="13">
        <f t="shared" si="1"/>
        <v>26</v>
      </c>
      <c r="S5829" s="14">
        <f t="shared" si="2"/>
        <v>6.5</v>
      </c>
      <c r="T5829" s="14">
        <f t="shared" si="3"/>
        <v>0.4615384615</v>
      </c>
      <c r="U5829" s="15" t="str">
        <f>vlookup(F5829,'Sub categories'!$A:$C,3,False)</f>
        <v>Paper</v>
      </c>
      <c r="V5829" s="16">
        <f t="shared" si="4"/>
        <v>3</v>
      </c>
      <c r="W5829" s="17">
        <f t="array" ref="W5829">INDEX(shipping_prices!$C$1:$F7056,MATCH(I5829,shipping_prices!$A$1:$A7056,0),MATCH(M5829,shipping_prices!$C$1:$F$1,0))</f>
        <v>14.86</v>
      </c>
      <c r="X5829" s="15" t="str">
        <f t="shared" si="5"/>
        <v>Kean ThorntonLos AngelesCalifornia</v>
      </c>
      <c r="Y5829" s="15" t="str">
        <f t="shared" si="6"/>
        <v>Low</v>
      </c>
    </row>
    <row r="5830" hidden="1">
      <c r="A5830" s="1">
        <v>43021.0</v>
      </c>
      <c r="B5830" s="2" t="s">
        <v>6151</v>
      </c>
      <c r="C5830" s="2">
        <v>4.0</v>
      </c>
      <c r="D5830" s="2" t="s">
        <v>3724</v>
      </c>
      <c r="E5830" s="2" t="s">
        <v>49</v>
      </c>
      <c r="F5830" s="2" t="s">
        <v>3399</v>
      </c>
      <c r="G5830" s="2" t="s">
        <v>39</v>
      </c>
      <c r="H5830" s="2" t="s">
        <v>2565</v>
      </c>
      <c r="I5830" s="2" t="s">
        <v>31</v>
      </c>
      <c r="J5830" s="2" t="s">
        <v>32</v>
      </c>
      <c r="K5830" s="2" t="s">
        <v>33</v>
      </c>
      <c r="L5830" s="10">
        <v>43027.0</v>
      </c>
      <c r="M5830" s="2" t="s">
        <v>34</v>
      </c>
      <c r="N5830" s="11">
        <v>0.0</v>
      </c>
      <c r="O5830" s="12">
        <v>2.0</v>
      </c>
      <c r="P5830" s="13">
        <v>0.02</v>
      </c>
      <c r="Q5830" s="13">
        <v>84.0</v>
      </c>
      <c r="R5830" s="13">
        <f t="shared" si="1"/>
        <v>84</v>
      </c>
      <c r="S5830" s="14">
        <f t="shared" si="2"/>
        <v>21</v>
      </c>
      <c r="T5830" s="14">
        <f t="shared" si="3"/>
        <v>0.02380952381</v>
      </c>
      <c r="U5830" s="15" t="str">
        <f>vlookup(F5830,'Sub categories'!$A:$C,3,False)</f>
        <v>Storage</v>
      </c>
      <c r="V5830" s="16">
        <f t="shared" si="4"/>
        <v>6</v>
      </c>
      <c r="W5830" s="17">
        <f t="array" ref="W5830">INDEX(shipping_prices!$C$1:$F7057,MATCH(I5830,shipping_prices!$A$1:$A7057,0),MATCH(M5830,shipping_prices!$C$1:$F$1,0))</f>
        <v>10.09</v>
      </c>
      <c r="X5830" s="15" t="str">
        <f t="shared" si="5"/>
        <v>Victor PreisNew York CityNew York</v>
      </c>
      <c r="Y5830" s="15" t="str">
        <f t="shared" si="6"/>
        <v>Low</v>
      </c>
    </row>
    <row r="5831" hidden="1">
      <c r="A5831" s="1">
        <v>43021.0</v>
      </c>
      <c r="B5831" s="2" t="s">
        <v>6151</v>
      </c>
      <c r="C5831" s="2">
        <v>3.0</v>
      </c>
      <c r="D5831" s="2" t="s">
        <v>3724</v>
      </c>
      <c r="E5831" s="2" t="s">
        <v>49</v>
      </c>
      <c r="F5831" s="2" t="s">
        <v>898</v>
      </c>
      <c r="G5831" s="2" t="s">
        <v>39</v>
      </c>
      <c r="H5831" s="2" t="s">
        <v>526</v>
      </c>
      <c r="I5831" s="2" t="s">
        <v>31</v>
      </c>
      <c r="J5831" s="2" t="s">
        <v>32</v>
      </c>
      <c r="K5831" s="2" t="s">
        <v>33</v>
      </c>
      <c r="L5831" s="10">
        <v>43027.0</v>
      </c>
      <c r="M5831" s="2" t="s">
        <v>34</v>
      </c>
      <c r="N5831" s="11">
        <v>0.0</v>
      </c>
      <c r="O5831" s="12">
        <v>5.0</v>
      </c>
      <c r="P5831" s="13">
        <v>0.02</v>
      </c>
      <c r="Q5831" s="13">
        <v>269.0</v>
      </c>
      <c r="R5831" s="13">
        <f t="shared" si="1"/>
        <v>269</v>
      </c>
      <c r="S5831" s="14">
        <f t="shared" si="2"/>
        <v>89.66666667</v>
      </c>
      <c r="T5831" s="14">
        <f t="shared" si="3"/>
        <v>0.01858736059</v>
      </c>
      <c r="U5831" s="15" t="str">
        <f>vlookup(F5831,'Sub categories'!$A:$C,3,False)</f>
        <v>Storage</v>
      </c>
      <c r="V5831" s="16">
        <f t="shared" si="4"/>
        <v>6</v>
      </c>
      <c r="W5831" s="17">
        <f t="array" ref="W5831">INDEX(shipping_prices!$C$1:$F7058,MATCH(I5831,shipping_prices!$A$1:$A7058,0),MATCH(M5831,shipping_prices!$C$1:$F$1,0))</f>
        <v>10.09</v>
      </c>
      <c r="X5831" s="15" t="str">
        <f t="shared" si="5"/>
        <v>Victor PreisNew York CityNew York</v>
      </c>
      <c r="Y5831" s="15" t="str">
        <f t="shared" si="6"/>
        <v>Low</v>
      </c>
    </row>
    <row r="5832" hidden="1">
      <c r="A5832" s="1">
        <v>43021.0</v>
      </c>
      <c r="B5832" s="2" t="s">
        <v>6151</v>
      </c>
      <c r="C5832" s="2">
        <v>3.0</v>
      </c>
      <c r="D5832" s="2" t="s">
        <v>3724</v>
      </c>
      <c r="E5832" s="2" t="s">
        <v>49</v>
      </c>
      <c r="F5832" s="2" t="s">
        <v>6152</v>
      </c>
      <c r="G5832" s="2" t="s">
        <v>29</v>
      </c>
      <c r="H5832" s="2" t="s">
        <v>460</v>
      </c>
      <c r="I5832" s="2" t="s">
        <v>31</v>
      </c>
      <c r="J5832" s="2" t="s">
        <v>32</v>
      </c>
      <c r="K5832" s="2" t="s">
        <v>33</v>
      </c>
      <c r="L5832" s="10">
        <v>43027.0</v>
      </c>
      <c r="M5832" s="2" t="s">
        <v>34</v>
      </c>
      <c r="N5832" s="11">
        <v>0.0</v>
      </c>
      <c r="O5832" s="12">
        <v>164.0</v>
      </c>
      <c r="P5832" s="13">
        <v>0.3</v>
      </c>
      <c r="Q5832" s="13">
        <v>546.0</v>
      </c>
      <c r="R5832" s="13">
        <f t="shared" si="1"/>
        <v>546</v>
      </c>
      <c r="S5832" s="14">
        <f t="shared" si="2"/>
        <v>182</v>
      </c>
      <c r="T5832" s="14">
        <f t="shared" si="3"/>
        <v>0.3003663004</v>
      </c>
      <c r="U5832" s="15" t="str">
        <f>vlookup(F5832,'Sub categories'!$A:$C,3,False)</f>
        <v>Phones</v>
      </c>
      <c r="V5832" s="16">
        <f t="shared" si="4"/>
        <v>6</v>
      </c>
      <c r="W5832" s="17">
        <f t="array" ref="W5832">INDEX(shipping_prices!$C$1:$F7059,MATCH(I5832,shipping_prices!$A$1:$A7059,0),MATCH(M5832,shipping_prices!$C$1:$F$1,0))</f>
        <v>10.09</v>
      </c>
      <c r="X5832" s="15" t="str">
        <f t="shared" si="5"/>
        <v>Victor PreisNew York CityNew York</v>
      </c>
      <c r="Y5832" s="15" t="str">
        <f t="shared" si="6"/>
        <v>High</v>
      </c>
    </row>
    <row r="5833" hidden="1">
      <c r="A5833" s="1">
        <v>43021.0</v>
      </c>
      <c r="B5833" s="2" t="s">
        <v>6153</v>
      </c>
      <c r="C5833" s="2">
        <v>6.0</v>
      </c>
      <c r="D5833" s="2" t="s">
        <v>679</v>
      </c>
      <c r="E5833" s="2" t="s">
        <v>27</v>
      </c>
      <c r="F5833" s="2" t="s">
        <v>1194</v>
      </c>
      <c r="G5833" s="2" t="s">
        <v>39</v>
      </c>
      <c r="H5833" s="2" t="s">
        <v>1195</v>
      </c>
      <c r="I5833" s="2" t="s">
        <v>41</v>
      </c>
      <c r="J5833" s="2" t="s">
        <v>42</v>
      </c>
      <c r="K5833" s="2" t="s">
        <v>43</v>
      </c>
      <c r="L5833" s="10">
        <v>43027.0</v>
      </c>
      <c r="M5833" s="2" t="s">
        <v>142</v>
      </c>
      <c r="N5833" s="11">
        <v>0.2</v>
      </c>
      <c r="O5833" s="12">
        <v>7.0</v>
      </c>
      <c r="P5833" s="13">
        <v>0.34</v>
      </c>
      <c r="Q5833" s="13">
        <v>20.0</v>
      </c>
      <c r="R5833" s="13">
        <f t="shared" si="1"/>
        <v>25</v>
      </c>
      <c r="S5833" s="14">
        <f t="shared" si="2"/>
        <v>4.166666667</v>
      </c>
      <c r="T5833" s="14">
        <f t="shared" si="3"/>
        <v>0.35</v>
      </c>
      <c r="U5833" s="15" t="str">
        <f>vlookup(F5833,'Sub categories'!$A:$C,3,False)</f>
        <v>Binders</v>
      </c>
      <c r="V5833" s="16">
        <f t="shared" si="4"/>
        <v>6</v>
      </c>
      <c r="W5833" s="17">
        <f t="array" ref="W5833">INDEX(shipping_prices!$C$1:$F7060,MATCH(I5833,shipping_prices!$A$1:$A7060,0),MATCH(M5833,shipping_prices!$C$1:$F$1,0))</f>
        <v>16.04</v>
      </c>
      <c r="X5833" s="15" t="str">
        <f t="shared" si="5"/>
        <v>Natalie DeCherneySan FranciscoCalifornia</v>
      </c>
      <c r="Y5833" s="15" t="str">
        <f t="shared" si="6"/>
        <v>Low</v>
      </c>
    </row>
    <row r="5834" hidden="1">
      <c r="A5834" s="1">
        <v>43021.0</v>
      </c>
      <c r="B5834" s="2" t="s">
        <v>6153</v>
      </c>
      <c r="C5834" s="2">
        <v>2.0</v>
      </c>
      <c r="D5834" s="2" t="s">
        <v>679</v>
      </c>
      <c r="E5834" s="2" t="s">
        <v>27</v>
      </c>
      <c r="F5834" s="2" t="s">
        <v>3592</v>
      </c>
      <c r="G5834" s="2" t="s">
        <v>29</v>
      </c>
      <c r="H5834" s="2" t="s">
        <v>220</v>
      </c>
      <c r="I5834" s="2" t="s">
        <v>41</v>
      </c>
      <c r="J5834" s="2" t="s">
        <v>42</v>
      </c>
      <c r="K5834" s="2" t="s">
        <v>43</v>
      </c>
      <c r="L5834" s="10">
        <v>43027.0</v>
      </c>
      <c r="M5834" s="2" t="s">
        <v>142</v>
      </c>
      <c r="N5834" s="11">
        <v>0.0</v>
      </c>
      <c r="O5834" s="12">
        <v>11.0</v>
      </c>
      <c r="P5834" s="13">
        <v>0.11</v>
      </c>
      <c r="Q5834" s="13">
        <v>100.0</v>
      </c>
      <c r="R5834" s="13">
        <f t="shared" si="1"/>
        <v>100</v>
      </c>
      <c r="S5834" s="14">
        <f t="shared" si="2"/>
        <v>50</v>
      </c>
      <c r="T5834" s="14">
        <f t="shared" si="3"/>
        <v>0.11</v>
      </c>
      <c r="U5834" s="15" t="str">
        <f>vlookup(F5834,'Sub categories'!$A:$C,3,False)</f>
        <v>Accessories</v>
      </c>
      <c r="V5834" s="16">
        <f t="shared" si="4"/>
        <v>6</v>
      </c>
      <c r="W5834" s="17">
        <f t="array" ref="W5834">INDEX(shipping_prices!$C$1:$F7061,MATCH(I5834,shipping_prices!$A$1:$A7061,0),MATCH(M5834,shipping_prices!$C$1:$F$1,0))</f>
        <v>16.04</v>
      </c>
      <c r="X5834" s="15" t="str">
        <f t="shared" si="5"/>
        <v>Natalie DeCherneySan FranciscoCalifornia</v>
      </c>
      <c r="Y5834" s="15" t="str">
        <f t="shared" si="6"/>
        <v>Low</v>
      </c>
    </row>
    <row r="5835" hidden="1">
      <c r="A5835" s="1">
        <v>43021.0</v>
      </c>
      <c r="B5835" s="2" t="s">
        <v>6153</v>
      </c>
      <c r="C5835" s="2">
        <v>4.0</v>
      </c>
      <c r="D5835" s="2" t="s">
        <v>679</v>
      </c>
      <c r="E5835" s="2" t="s">
        <v>27</v>
      </c>
      <c r="F5835" s="2" t="s">
        <v>2325</v>
      </c>
      <c r="G5835" s="2" t="s">
        <v>29</v>
      </c>
      <c r="H5835" s="2" t="s">
        <v>220</v>
      </c>
      <c r="I5835" s="2" t="s">
        <v>41</v>
      </c>
      <c r="J5835" s="2" t="s">
        <v>42</v>
      </c>
      <c r="K5835" s="2" t="s">
        <v>43</v>
      </c>
      <c r="L5835" s="10">
        <v>43027.0</v>
      </c>
      <c r="M5835" s="2" t="s">
        <v>142</v>
      </c>
      <c r="N5835" s="11">
        <v>0.0</v>
      </c>
      <c r="O5835" s="12">
        <v>86.0</v>
      </c>
      <c r="P5835" s="13">
        <v>0.43</v>
      </c>
      <c r="Q5835" s="13">
        <v>200.0</v>
      </c>
      <c r="R5835" s="13">
        <f t="shared" si="1"/>
        <v>200</v>
      </c>
      <c r="S5835" s="14">
        <f t="shared" si="2"/>
        <v>50</v>
      </c>
      <c r="T5835" s="14">
        <f t="shared" si="3"/>
        <v>0.43</v>
      </c>
      <c r="U5835" s="15" t="str">
        <f>vlookup(F5835,'Sub categories'!$A:$C,3,False)</f>
        <v>Accessories</v>
      </c>
      <c r="V5835" s="16">
        <f t="shared" si="4"/>
        <v>6</v>
      </c>
      <c r="W5835" s="17">
        <f t="array" ref="W5835">INDEX(shipping_prices!$C$1:$F7062,MATCH(I5835,shipping_prices!$A$1:$A7062,0),MATCH(M5835,shipping_prices!$C$1:$F$1,0))</f>
        <v>16.04</v>
      </c>
      <c r="X5835" s="15" t="str">
        <f t="shared" si="5"/>
        <v>Natalie DeCherneySan FranciscoCalifornia</v>
      </c>
      <c r="Y5835" s="15" t="str">
        <f t="shared" si="6"/>
        <v>High</v>
      </c>
    </row>
    <row r="5836" hidden="1">
      <c r="A5836" s="1">
        <v>43021.0</v>
      </c>
      <c r="B5836" s="2" t="s">
        <v>6153</v>
      </c>
      <c r="C5836" s="2">
        <v>6.0</v>
      </c>
      <c r="D5836" s="2" t="s">
        <v>679</v>
      </c>
      <c r="E5836" s="2" t="s">
        <v>27</v>
      </c>
      <c r="F5836" s="2" t="s">
        <v>2331</v>
      </c>
      <c r="G5836" s="2" t="s">
        <v>29</v>
      </c>
      <c r="H5836" s="2" t="s">
        <v>1986</v>
      </c>
      <c r="I5836" s="2" t="s">
        <v>41</v>
      </c>
      <c r="J5836" s="2" t="s">
        <v>42</v>
      </c>
      <c r="K5836" s="2" t="s">
        <v>43</v>
      </c>
      <c r="L5836" s="10">
        <v>43027.0</v>
      </c>
      <c r="M5836" s="2" t="s">
        <v>142</v>
      </c>
      <c r="N5836" s="11">
        <v>0.2</v>
      </c>
      <c r="O5836" s="12">
        <v>-132.0</v>
      </c>
      <c r="P5836" s="13">
        <v>-0.2</v>
      </c>
      <c r="Q5836" s="13">
        <v>658.0</v>
      </c>
      <c r="R5836" s="13">
        <f t="shared" si="1"/>
        <v>822.5</v>
      </c>
      <c r="S5836" s="14">
        <f t="shared" si="2"/>
        <v>137.0833333</v>
      </c>
      <c r="T5836" s="14">
        <f t="shared" si="3"/>
        <v>-0.2006079027</v>
      </c>
      <c r="U5836" s="15" t="str">
        <f>vlookup(F5836,'Sub categories'!$A:$C,3,False)</f>
        <v>Phones</v>
      </c>
      <c r="V5836" s="16">
        <f t="shared" si="4"/>
        <v>6</v>
      </c>
      <c r="W5836" s="17">
        <f t="array" ref="W5836">INDEX(shipping_prices!$C$1:$F7063,MATCH(I5836,shipping_prices!$A$1:$A7063,0),MATCH(M5836,shipping_prices!$C$1:$F$1,0))</f>
        <v>16.04</v>
      </c>
      <c r="X5836" s="15" t="str">
        <f t="shared" si="5"/>
        <v>Natalie DeCherneySan FranciscoCalifornia</v>
      </c>
      <c r="Y5836" s="15" t="str">
        <f t="shared" si="6"/>
        <v>loss</v>
      </c>
    </row>
    <row r="5837" hidden="1">
      <c r="A5837" s="1">
        <v>43021.0</v>
      </c>
      <c r="B5837" s="2" t="s">
        <v>6154</v>
      </c>
      <c r="C5837" s="2">
        <v>3.0</v>
      </c>
      <c r="D5837" s="2" t="s">
        <v>1937</v>
      </c>
      <c r="E5837" s="2" t="s">
        <v>37</v>
      </c>
      <c r="F5837" s="2" t="s">
        <v>249</v>
      </c>
      <c r="G5837" s="2" t="s">
        <v>39</v>
      </c>
      <c r="H5837" s="2" t="s">
        <v>79</v>
      </c>
      <c r="I5837" s="2" t="s">
        <v>2112</v>
      </c>
      <c r="J5837" s="2" t="s">
        <v>814</v>
      </c>
      <c r="K5837" s="2" t="s">
        <v>43</v>
      </c>
      <c r="L5837" s="10">
        <v>43024.0</v>
      </c>
      <c r="M5837" s="2" t="s">
        <v>90</v>
      </c>
      <c r="N5837" s="11">
        <v>0.2</v>
      </c>
      <c r="O5837" s="12">
        <v>3.0</v>
      </c>
      <c r="P5837" s="13">
        <v>0.33</v>
      </c>
      <c r="Q5837" s="13">
        <v>9.0</v>
      </c>
      <c r="R5837" s="13">
        <f t="shared" si="1"/>
        <v>11.25</v>
      </c>
      <c r="S5837" s="14">
        <f t="shared" si="2"/>
        <v>3.75</v>
      </c>
      <c r="T5837" s="14">
        <f t="shared" si="3"/>
        <v>0.3333333333</v>
      </c>
      <c r="U5837" s="15" t="str">
        <f>vlookup(F5837,'Sub categories'!$A:$C,3,False)</f>
        <v>Fasteners</v>
      </c>
      <c r="V5837" s="16">
        <f t="shared" si="4"/>
        <v>3</v>
      </c>
      <c r="W5837" s="17">
        <f t="array" ref="W5837">INDEX(shipping_prices!$C$1:$F7064,MATCH(I5837,shipping_prices!$A$1:$A7064,0),MATCH(M5837,shipping_prices!$C$1:$F$1,0))</f>
        <v>2.99</v>
      </c>
      <c r="X5837" s="15" t="str">
        <f t="shared" si="5"/>
        <v>Bart PistoleLouisvilleColorado</v>
      </c>
      <c r="Y5837" s="15" t="str">
        <f t="shared" si="6"/>
        <v>Low</v>
      </c>
    </row>
    <row r="5838" hidden="1">
      <c r="A5838" s="1">
        <v>43021.0</v>
      </c>
      <c r="B5838" s="2" t="s">
        <v>6155</v>
      </c>
      <c r="C5838" s="2">
        <v>1.0</v>
      </c>
      <c r="D5838" s="2" t="s">
        <v>2548</v>
      </c>
      <c r="E5838" s="2" t="s">
        <v>37</v>
      </c>
      <c r="F5838" s="2" t="s">
        <v>4071</v>
      </c>
      <c r="G5838" s="2" t="s">
        <v>39</v>
      </c>
      <c r="H5838" s="2" t="s">
        <v>51</v>
      </c>
      <c r="I5838" s="2" t="s">
        <v>897</v>
      </c>
      <c r="J5838" s="2" t="s">
        <v>32</v>
      </c>
      <c r="K5838" s="2" t="s">
        <v>33</v>
      </c>
      <c r="L5838" s="10">
        <v>43029.0</v>
      </c>
      <c r="M5838" s="2" t="s">
        <v>34</v>
      </c>
      <c r="N5838" s="11">
        <v>0.0</v>
      </c>
      <c r="O5838" s="12">
        <v>3.0</v>
      </c>
      <c r="P5838" s="13">
        <v>0.48</v>
      </c>
      <c r="Q5838" s="13">
        <v>6.0</v>
      </c>
      <c r="R5838" s="13">
        <f t="shared" si="1"/>
        <v>6</v>
      </c>
      <c r="S5838" s="14">
        <f t="shared" si="2"/>
        <v>6</v>
      </c>
      <c r="T5838" s="14">
        <f t="shared" si="3"/>
        <v>0.5</v>
      </c>
      <c r="U5838" s="15" t="str">
        <f>vlookup(F5838,'Sub categories'!$A:$C,3,False)</f>
        <v>Paper</v>
      </c>
      <c r="V5838" s="16">
        <f t="shared" si="4"/>
        <v>8</v>
      </c>
      <c r="W5838" s="17">
        <f t="array" ref="W5838">INDEX(shipping_prices!$C$1:$F7065,MATCH(I5838,shipping_prices!$A$1:$A7065,0),MATCH(M5838,shipping_prices!$C$1:$F$1,0))</f>
        <v>13.27</v>
      </c>
      <c r="X5838" s="15" t="str">
        <f t="shared" si="5"/>
        <v>Dean KatzRochesterNew York</v>
      </c>
      <c r="Y5838" s="15" t="str">
        <f t="shared" si="6"/>
        <v>Low</v>
      </c>
    </row>
    <row r="5839" hidden="1">
      <c r="A5839" s="1">
        <v>43021.0</v>
      </c>
      <c r="B5839" s="2" t="s">
        <v>6155</v>
      </c>
      <c r="C5839" s="2">
        <v>1.0</v>
      </c>
      <c r="D5839" s="2" t="s">
        <v>2548</v>
      </c>
      <c r="E5839" s="2" t="s">
        <v>37</v>
      </c>
      <c r="F5839" s="2" t="s">
        <v>937</v>
      </c>
      <c r="G5839" s="2" t="s">
        <v>39</v>
      </c>
      <c r="H5839" s="2" t="s">
        <v>40</v>
      </c>
      <c r="I5839" s="2" t="s">
        <v>897</v>
      </c>
      <c r="J5839" s="2" t="s">
        <v>32</v>
      </c>
      <c r="K5839" s="2" t="s">
        <v>33</v>
      </c>
      <c r="L5839" s="10">
        <v>43029.0</v>
      </c>
      <c r="M5839" s="2" t="s">
        <v>34</v>
      </c>
      <c r="N5839" s="11">
        <v>0.2</v>
      </c>
      <c r="O5839" s="12">
        <v>2.0</v>
      </c>
      <c r="P5839" s="13">
        <v>0.34</v>
      </c>
      <c r="Q5839" s="13">
        <v>7.0</v>
      </c>
      <c r="R5839" s="13">
        <f t="shared" si="1"/>
        <v>8.75</v>
      </c>
      <c r="S5839" s="14">
        <f t="shared" si="2"/>
        <v>8.75</v>
      </c>
      <c r="T5839" s="14">
        <f t="shared" si="3"/>
        <v>0.2857142857</v>
      </c>
      <c r="U5839" s="15" t="str">
        <f>vlookup(F5839,'Sub categories'!$A:$C,3,False)</f>
        <v>Binders</v>
      </c>
      <c r="V5839" s="16">
        <f t="shared" si="4"/>
        <v>8</v>
      </c>
      <c r="W5839" s="17">
        <f t="array" ref="W5839">INDEX(shipping_prices!$C$1:$F7066,MATCH(I5839,shipping_prices!$A$1:$A7066,0),MATCH(M5839,shipping_prices!$C$1:$F$1,0))</f>
        <v>13.27</v>
      </c>
      <c r="X5839" s="15" t="str">
        <f t="shared" si="5"/>
        <v>Dean KatzRochesterNew York</v>
      </c>
      <c r="Y5839" s="15" t="str">
        <f t="shared" si="6"/>
        <v>Low</v>
      </c>
    </row>
    <row r="5840" hidden="1">
      <c r="A5840" s="1">
        <v>43021.0</v>
      </c>
      <c r="B5840" s="2" t="s">
        <v>6156</v>
      </c>
      <c r="C5840" s="2">
        <v>2.0</v>
      </c>
      <c r="D5840" s="2" t="s">
        <v>176</v>
      </c>
      <c r="E5840" s="2" t="s">
        <v>37</v>
      </c>
      <c r="F5840" s="2" t="s">
        <v>4456</v>
      </c>
      <c r="G5840" s="2" t="s">
        <v>29</v>
      </c>
      <c r="H5840" s="2" t="s">
        <v>1553</v>
      </c>
      <c r="I5840" s="2" t="s">
        <v>439</v>
      </c>
      <c r="J5840" s="2" t="s">
        <v>42</v>
      </c>
      <c r="K5840" s="2" t="s">
        <v>43</v>
      </c>
      <c r="L5840" s="10">
        <v>43023.0</v>
      </c>
      <c r="M5840" s="2" t="s">
        <v>34</v>
      </c>
      <c r="N5840" s="11">
        <v>0.0</v>
      </c>
      <c r="O5840" s="12">
        <v>6.0</v>
      </c>
      <c r="P5840" s="13">
        <v>0.18</v>
      </c>
      <c r="Q5840" s="13">
        <v>36.0</v>
      </c>
      <c r="R5840" s="13">
        <f t="shared" si="1"/>
        <v>36</v>
      </c>
      <c r="S5840" s="14">
        <f t="shared" si="2"/>
        <v>18</v>
      </c>
      <c r="T5840" s="14">
        <f t="shared" si="3"/>
        <v>0.1666666667</v>
      </c>
      <c r="U5840" s="15" t="str">
        <f>vlookup(F5840,'Sub categories'!$A:$C,3,False)</f>
        <v>Accessories</v>
      </c>
      <c r="V5840" s="16">
        <f t="shared" si="4"/>
        <v>2</v>
      </c>
      <c r="W5840" s="17">
        <f t="array" ref="W5840">INDEX(shipping_prices!$C$1:$F7067,MATCH(I5840,shipping_prices!$A$1:$A7067,0),MATCH(M5840,shipping_prices!$C$1:$F$1,0))</f>
        <v>14.3</v>
      </c>
      <c r="X5840" s="15" t="str">
        <f t="shared" si="5"/>
        <v>Chris SelesnickSan DiegoCalifornia</v>
      </c>
      <c r="Y5840" s="15" t="str">
        <f t="shared" si="6"/>
        <v>Low</v>
      </c>
    </row>
    <row r="5841" hidden="1">
      <c r="A5841" s="1">
        <v>43021.0</v>
      </c>
      <c r="B5841" s="2" t="s">
        <v>6156</v>
      </c>
      <c r="C5841" s="2">
        <v>2.0</v>
      </c>
      <c r="D5841" s="2" t="s">
        <v>176</v>
      </c>
      <c r="E5841" s="2" t="s">
        <v>37</v>
      </c>
      <c r="F5841" s="2" t="s">
        <v>2572</v>
      </c>
      <c r="G5841" s="2" t="s">
        <v>39</v>
      </c>
      <c r="H5841" s="2" t="s">
        <v>534</v>
      </c>
      <c r="I5841" s="2" t="s">
        <v>439</v>
      </c>
      <c r="J5841" s="2" t="s">
        <v>42</v>
      </c>
      <c r="K5841" s="2" t="s">
        <v>43</v>
      </c>
      <c r="L5841" s="10">
        <v>43023.0</v>
      </c>
      <c r="M5841" s="2" t="s">
        <v>34</v>
      </c>
      <c r="N5841" s="11">
        <v>0.0</v>
      </c>
      <c r="O5841" s="12">
        <v>0.0</v>
      </c>
      <c r="P5841" s="13">
        <v>0.01</v>
      </c>
      <c r="Q5841" s="13">
        <v>41.0</v>
      </c>
      <c r="R5841" s="13">
        <f t="shared" si="1"/>
        <v>41</v>
      </c>
      <c r="S5841" s="14">
        <f t="shared" si="2"/>
        <v>20.5</v>
      </c>
      <c r="T5841" s="14">
        <f t="shared" si="3"/>
        <v>0</v>
      </c>
      <c r="U5841" s="15" t="str">
        <f>vlookup(F5841,'Sub categories'!$A:$C,3,False)</f>
        <v>Storage</v>
      </c>
      <c r="V5841" s="16">
        <f t="shared" si="4"/>
        <v>2</v>
      </c>
      <c r="W5841" s="17">
        <f t="array" ref="W5841">INDEX(shipping_prices!$C$1:$F7068,MATCH(I5841,shipping_prices!$A$1:$A7068,0),MATCH(M5841,shipping_prices!$C$1:$F$1,0))</f>
        <v>14.3</v>
      </c>
      <c r="X5841" s="15" t="str">
        <f t="shared" si="5"/>
        <v>Chris SelesnickSan DiegoCalifornia</v>
      </c>
      <c r="Y5841" s="15" t="str">
        <f t="shared" si="6"/>
        <v>loss</v>
      </c>
    </row>
    <row r="5842" hidden="1">
      <c r="A5842" s="1">
        <v>43022.0</v>
      </c>
      <c r="B5842" s="2" t="s">
        <v>6156</v>
      </c>
      <c r="C5842" s="2">
        <v>1.0</v>
      </c>
      <c r="D5842" s="2" t="s">
        <v>176</v>
      </c>
      <c r="E5842" s="2" t="s">
        <v>37</v>
      </c>
      <c r="F5842" s="2" t="s">
        <v>607</v>
      </c>
      <c r="G5842" s="2" t="s">
        <v>29</v>
      </c>
      <c r="H5842" s="2" t="s">
        <v>79</v>
      </c>
      <c r="I5842" s="2" t="s">
        <v>439</v>
      </c>
      <c r="J5842" s="2" t="s">
        <v>42</v>
      </c>
      <c r="K5842" s="2" t="s">
        <v>43</v>
      </c>
      <c r="L5842" s="10">
        <v>43023.0</v>
      </c>
      <c r="M5842" s="2" t="s">
        <v>34</v>
      </c>
      <c r="N5842" s="11">
        <v>0.2</v>
      </c>
      <c r="O5842" s="12">
        <v>12.0</v>
      </c>
      <c r="P5842" s="13">
        <v>0.11</v>
      </c>
      <c r="Q5842" s="13">
        <v>103.0</v>
      </c>
      <c r="R5842" s="13">
        <f t="shared" si="1"/>
        <v>128.75</v>
      </c>
      <c r="S5842" s="14">
        <f t="shared" si="2"/>
        <v>128.75</v>
      </c>
      <c r="T5842" s="14">
        <f t="shared" si="3"/>
        <v>0.1165048544</v>
      </c>
      <c r="U5842" s="15" t="str">
        <f>vlookup(F5842,'Sub categories'!$A:$C,3,False)</f>
        <v>Phones</v>
      </c>
      <c r="V5842" s="16">
        <f t="shared" si="4"/>
        <v>1</v>
      </c>
      <c r="W5842" s="17">
        <f t="array" ref="W5842">INDEX(shipping_prices!$C$1:$F7069,MATCH(I5842,shipping_prices!$A$1:$A7069,0),MATCH(M5842,shipping_prices!$C$1:$F$1,0))</f>
        <v>14.3</v>
      </c>
      <c r="X5842" s="15" t="str">
        <f t="shared" si="5"/>
        <v>Chris SelesnickSan DiegoCalifornia</v>
      </c>
      <c r="Y5842" s="15" t="str">
        <f t="shared" si="6"/>
        <v>Low</v>
      </c>
    </row>
    <row r="5843" hidden="1">
      <c r="A5843" s="1">
        <v>43022.0</v>
      </c>
      <c r="B5843" s="2" t="s">
        <v>6156</v>
      </c>
      <c r="C5843" s="2">
        <v>4.0</v>
      </c>
      <c r="D5843" s="2" t="s">
        <v>176</v>
      </c>
      <c r="E5843" s="2" t="s">
        <v>37</v>
      </c>
      <c r="F5843" s="2" t="s">
        <v>5577</v>
      </c>
      <c r="G5843" s="2" t="s">
        <v>29</v>
      </c>
      <c r="H5843" s="2" t="s">
        <v>220</v>
      </c>
      <c r="I5843" s="2" t="s">
        <v>439</v>
      </c>
      <c r="J5843" s="2" t="s">
        <v>42</v>
      </c>
      <c r="K5843" s="2" t="s">
        <v>43</v>
      </c>
      <c r="L5843" s="10">
        <v>43023.0</v>
      </c>
      <c r="M5843" s="2" t="s">
        <v>34</v>
      </c>
      <c r="N5843" s="11">
        <v>0.0</v>
      </c>
      <c r="O5843" s="12">
        <v>115.0</v>
      </c>
      <c r="P5843" s="13">
        <v>0.48</v>
      </c>
      <c r="Q5843" s="13">
        <v>240.0</v>
      </c>
      <c r="R5843" s="13">
        <f t="shared" si="1"/>
        <v>240</v>
      </c>
      <c r="S5843" s="14">
        <f t="shared" si="2"/>
        <v>60</v>
      </c>
      <c r="T5843" s="14">
        <f t="shared" si="3"/>
        <v>0.4791666667</v>
      </c>
      <c r="U5843" s="15" t="str">
        <f>vlookup(F5843,'Sub categories'!$A:$C,3,False)</f>
        <v>Accessories</v>
      </c>
      <c r="V5843" s="16">
        <f t="shared" si="4"/>
        <v>1</v>
      </c>
      <c r="W5843" s="17">
        <f t="array" ref="W5843">INDEX(shipping_prices!$C$1:$F7070,MATCH(I5843,shipping_prices!$A$1:$A7070,0),MATCH(M5843,shipping_prices!$C$1:$F$1,0))</f>
        <v>14.3</v>
      </c>
      <c r="X5843" s="15" t="str">
        <f t="shared" si="5"/>
        <v>Chris SelesnickSan DiegoCalifornia</v>
      </c>
      <c r="Y5843" s="15" t="str">
        <f t="shared" si="6"/>
        <v>High</v>
      </c>
    </row>
    <row r="5844" hidden="1">
      <c r="A5844" s="1">
        <v>43022.0</v>
      </c>
      <c r="B5844" s="2" t="s">
        <v>6157</v>
      </c>
      <c r="C5844" s="2">
        <v>1.0</v>
      </c>
      <c r="D5844" s="2" t="s">
        <v>1558</v>
      </c>
      <c r="E5844" s="2" t="s">
        <v>37</v>
      </c>
      <c r="F5844" s="2" t="s">
        <v>2408</v>
      </c>
      <c r="G5844" s="2" t="s">
        <v>39</v>
      </c>
      <c r="H5844" s="2" t="s">
        <v>526</v>
      </c>
      <c r="I5844" s="2" t="s">
        <v>608</v>
      </c>
      <c r="J5844" s="2" t="s">
        <v>609</v>
      </c>
      <c r="K5844" s="2" t="s">
        <v>77</v>
      </c>
      <c r="L5844" s="10">
        <v>43022.0</v>
      </c>
      <c r="M5844" s="2" t="s">
        <v>469</v>
      </c>
      <c r="N5844" s="11">
        <v>0.0</v>
      </c>
      <c r="O5844" s="12">
        <v>8.0</v>
      </c>
      <c r="P5844" s="13">
        <v>0.24</v>
      </c>
      <c r="Q5844" s="13">
        <v>33.0</v>
      </c>
      <c r="R5844" s="13">
        <f t="shared" si="1"/>
        <v>33</v>
      </c>
      <c r="S5844" s="14">
        <f t="shared" si="2"/>
        <v>33</v>
      </c>
      <c r="T5844" s="14">
        <f t="shared" si="3"/>
        <v>0.2424242424</v>
      </c>
      <c r="U5844" s="15" t="str">
        <f>vlookup(F5844,'Sub categories'!$A:$C,3,False)</f>
        <v>Storage</v>
      </c>
      <c r="V5844" s="16">
        <f t="shared" si="4"/>
        <v>0</v>
      </c>
      <c r="W5844" s="17">
        <f t="array" ref="W5844">INDEX(shipping_prices!$C$1:$F7071,MATCH(I5844,shipping_prices!$A$1:$A7071,0),MATCH(M5844,shipping_prices!$C$1:$F$1,0))</f>
        <v>47.6</v>
      </c>
      <c r="X5844" s="15" t="str">
        <f t="shared" si="5"/>
        <v>Brooke GillinghamGarden CityKansas</v>
      </c>
      <c r="Y5844" s="15" t="str">
        <f t="shared" si="6"/>
        <v>Low</v>
      </c>
    </row>
    <row r="5845">
      <c r="A5845" s="1">
        <v>43022.0</v>
      </c>
      <c r="B5845" s="2" t="s">
        <v>6158</v>
      </c>
      <c r="C5845" s="2">
        <v>3.0</v>
      </c>
      <c r="D5845" s="2" t="s">
        <v>6159</v>
      </c>
      <c r="E5845" s="2" t="s">
        <v>27</v>
      </c>
      <c r="F5845" s="2" t="s">
        <v>5082</v>
      </c>
      <c r="G5845" s="2" t="s">
        <v>45</v>
      </c>
      <c r="H5845" s="2" t="s">
        <v>130</v>
      </c>
      <c r="I5845" s="2" t="s">
        <v>2028</v>
      </c>
      <c r="J5845" s="2" t="s">
        <v>53</v>
      </c>
      <c r="K5845" s="2" t="s">
        <v>54</v>
      </c>
      <c r="L5845" s="10">
        <v>43028.0</v>
      </c>
      <c r="M5845" s="2" t="s">
        <v>142</v>
      </c>
      <c r="N5845" s="11">
        <v>0.2</v>
      </c>
      <c r="O5845" s="12">
        <v>6.0</v>
      </c>
      <c r="P5845" s="13">
        <v>0.28</v>
      </c>
      <c r="Q5845" s="13">
        <v>21.0</v>
      </c>
      <c r="R5845" s="13">
        <f t="shared" si="1"/>
        <v>26.25</v>
      </c>
      <c r="S5845" s="14">
        <f t="shared" si="2"/>
        <v>8.75</v>
      </c>
      <c r="T5845" s="14">
        <f t="shared" si="3"/>
        <v>0.2857142857</v>
      </c>
      <c r="U5845" s="15" t="str">
        <f>vlookup(F5845,'Sub categories'!$A:$C,3,False)</f>
        <v>Furnishings</v>
      </c>
      <c r="V5845" s="16">
        <f t="shared" si="4"/>
        <v>6</v>
      </c>
      <c r="W5845" s="17">
        <f t="array" ref="W5845">INDEX(shipping_prices!$C$1:$F7072,MATCH(I5845,shipping_prices!$A$1:$A7072,0),MATCH(M5845,shipping_prices!$C$1:$F$1,0))</f>
        <v>17.25</v>
      </c>
      <c r="X5845" s="15" t="str">
        <f t="shared" si="5"/>
        <v>Jennifer HalladayHialeahFlorida</v>
      </c>
      <c r="Y5845" s="15" t="str">
        <f t="shared" si="6"/>
        <v>Low</v>
      </c>
    </row>
    <row r="5846" hidden="1">
      <c r="A5846" s="1">
        <v>43022.0</v>
      </c>
      <c r="B5846" s="2" t="s">
        <v>6158</v>
      </c>
      <c r="C5846" s="2">
        <v>2.0</v>
      </c>
      <c r="D5846" s="2" t="s">
        <v>6159</v>
      </c>
      <c r="E5846" s="2" t="s">
        <v>27</v>
      </c>
      <c r="F5846" s="2" t="s">
        <v>6160</v>
      </c>
      <c r="G5846" s="2" t="s">
        <v>29</v>
      </c>
      <c r="H5846" s="2" t="s">
        <v>3248</v>
      </c>
      <c r="I5846" s="2" t="s">
        <v>2028</v>
      </c>
      <c r="J5846" s="2" t="s">
        <v>53</v>
      </c>
      <c r="K5846" s="2" t="s">
        <v>54</v>
      </c>
      <c r="L5846" s="10">
        <v>43028.0</v>
      </c>
      <c r="M5846" s="2" t="s">
        <v>142</v>
      </c>
      <c r="N5846" s="11">
        <v>0.5</v>
      </c>
      <c r="O5846" s="12">
        <v>-7.0</v>
      </c>
      <c r="P5846" s="13">
        <v>-0.06</v>
      </c>
      <c r="Q5846" s="13">
        <v>120.0</v>
      </c>
      <c r="R5846" s="13">
        <f t="shared" si="1"/>
        <v>240</v>
      </c>
      <c r="S5846" s="14">
        <f t="shared" si="2"/>
        <v>120</v>
      </c>
      <c r="T5846" s="14">
        <f t="shared" si="3"/>
        <v>-0.05833333333</v>
      </c>
      <c r="U5846" s="15" t="str">
        <f>vlookup(F5846,'Sub categories'!$A:$C,3,False)</f>
        <v>Machines</v>
      </c>
      <c r="V5846" s="16">
        <f t="shared" si="4"/>
        <v>6</v>
      </c>
      <c r="W5846" s="17">
        <f t="array" ref="W5846">INDEX(shipping_prices!$C$1:$F7073,MATCH(I5846,shipping_prices!$A$1:$A7073,0),MATCH(M5846,shipping_prices!$C$1:$F$1,0))</f>
        <v>17.25</v>
      </c>
      <c r="X5846" s="15" t="str">
        <f t="shared" si="5"/>
        <v>Jennifer HalladayHialeahFlorida</v>
      </c>
      <c r="Y5846" s="15" t="str">
        <f t="shared" si="6"/>
        <v>loss</v>
      </c>
    </row>
    <row r="5847" hidden="1">
      <c r="A5847" s="1">
        <v>43022.0</v>
      </c>
      <c r="B5847" s="2" t="s">
        <v>6161</v>
      </c>
      <c r="C5847" s="2">
        <v>5.0</v>
      </c>
      <c r="D5847" s="2" t="s">
        <v>2962</v>
      </c>
      <c r="E5847" s="2" t="s">
        <v>49</v>
      </c>
      <c r="F5847" s="2" t="s">
        <v>3235</v>
      </c>
      <c r="G5847" s="2" t="s">
        <v>39</v>
      </c>
      <c r="H5847" s="2" t="s">
        <v>40</v>
      </c>
      <c r="I5847" s="2" t="s">
        <v>75</v>
      </c>
      <c r="J5847" s="2" t="s">
        <v>76</v>
      </c>
      <c r="K5847" s="2" t="s">
        <v>77</v>
      </c>
      <c r="L5847" s="10">
        <v>43031.0</v>
      </c>
      <c r="M5847" s="2" t="s">
        <v>90</v>
      </c>
      <c r="N5847" s="11">
        <v>0.8</v>
      </c>
      <c r="O5847" s="12">
        <v>-10.0</v>
      </c>
      <c r="P5847" s="13">
        <v>-1.75</v>
      </c>
      <c r="Q5847" s="13">
        <v>6.0</v>
      </c>
      <c r="R5847" s="13">
        <f t="shared" si="1"/>
        <v>30</v>
      </c>
      <c r="S5847" s="14">
        <f t="shared" si="2"/>
        <v>6</v>
      </c>
      <c r="T5847" s="14">
        <f t="shared" si="3"/>
        <v>-1.666666667</v>
      </c>
      <c r="U5847" s="15" t="str">
        <f>vlookup(F5847,'Sub categories'!$A:$C,3,False)</f>
        <v>Binders</v>
      </c>
      <c r="V5847" s="16">
        <f t="shared" si="4"/>
        <v>9</v>
      </c>
      <c r="W5847" s="17">
        <f t="array" ref="W5847">INDEX(shipping_prices!$C$1:$F7074,MATCH(I5847,shipping_prices!$A$1:$A7074,0),MATCH(M5847,shipping_prices!$C$1:$F$1,0))</f>
        <v>9.96</v>
      </c>
      <c r="X5847" s="15" t="str">
        <f t="shared" si="5"/>
        <v>Sanjit JacobsHoustonTexas</v>
      </c>
      <c r="Y5847" s="15" t="str">
        <f t="shared" si="6"/>
        <v>loss</v>
      </c>
    </row>
    <row r="5848" hidden="1">
      <c r="A5848" s="1">
        <v>43022.0</v>
      </c>
      <c r="B5848" s="2" t="s">
        <v>6161</v>
      </c>
      <c r="C5848" s="2">
        <v>3.0</v>
      </c>
      <c r="D5848" s="2" t="s">
        <v>2962</v>
      </c>
      <c r="E5848" s="2" t="s">
        <v>49</v>
      </c>
      <c r="F5848" s="2" t="s">
        <v>420</v>
      </c>
      <c r="G5848" s="2" t="s">
        <v>39</v>
      </c>
      <c r="H5848" s="2" t="s">
        <v>216</v>
      </c>
      <c r="I5848" s="2" t="s">
        <v>75</v>
      </c>
      <c r="J5848" s="2" t="s">
        <v>76</v>
      </c>
      <c r="K5848" s="2" t="s">
        <v>77</v>
      </c>
      <c r="L5848" s="10">
        <v>43031.0</v>
      </c>
      <c r="M5848" s="2" t="s">
        <v>90</v>
      </c>
      <c r="N5848" s="11">
        <v>0.2</v>
      </c>
      <c r="O5848" s="12">
        <v>3.0</v>
      </c>
      <c r="P5848" s="13">
        <v>0.33</v>
      </c>
      <c r="Q5848" s="13">
        <v>10.0</v>
      </c>
      <c r="R5848" s="13">
        <f t="shared" si="1"/>
        <v>12.5</v>
      </c>
      <c r="S5848" s="14">
        <f t="shared" si="2"/>
        <v>4.166666667</v>
      </c>
      <c r="T5848" s="14">
        <f t="shared" si="3"/>
        <v>0.3</v>
      </c>
      <c r="U5848" s="15" t="str">
        <f>vlookup(F5848,'Sub categories'!$A:$C,3,False)</f>
        <v>Art</v>
      </c>
      <c r="V5848" s="16">
        <f t="shared" si="4"/>
        <v>9</v>
      </c>
      <c r="W5848" s="17">
        <f t="array" ref="W5848">INDEX(shipping_prices!$C$1:$F7075,MATCH(I5848,shipping_prices!$A$1:$A7075,0),MATCH(M5848,shipping_prices!$C$1:$F$1,0))</f>
        <v>9.96</v>
      </c>
      <c r="X5848" s="15" t="str">
        <f t="shared" si="5"/>
        <v>Sanjit JacobsHoustonTexas</v>
      </c>
      <c r="Y5848" s="15" t="str">
        <f t="shared" si="6"/>
        <v>Low</v>
      </c>
    </row>
    <row r="5849">
      <c r="A5849" s="1">
        <v>43022.0</v>
      </c>
      <c r="B5849" s="2" t="s">
        <v>6161</v>
      </c>
      <c r="C5849" s="2">
        <v>5.0</v>
      </c>
      <c r="D5849" s="2" t="s">
        <v>2962</v>
      </c>
      <c r="E5849" s="2" t="s">
        <v>49</v>
      </c>
      <c r="F5849" s="2" t="s">
        <v>750</v>
      </c>
      <c r="G5849" s="2" t="s">
        <v>45</v>
      </c>
      <c r="H5849" s="2" t="s">
        <v>227</v>
      </c>
      <c r="I5849" s="2" t="s">
        <v>75</v>
      </c>
      <c r="J5849" s="2" t="s">
        <v>76</v>
      </c>
      <c r="K5849" s="2" t="s">
        <v>77</v>
      </c>
      <c r="L5849" s="10">
        <v>43031.0</v>
      </c>
      <c r="M5849" s="2" t="s">
        <v>90</v>
      </c>
      <c r="N5849" s="11">
        <v>0.3</v>
      </c>
      <c r="O5849" s="12">
        <v>-77.0</v>
      </c>
      <c r="P5849" s="13">
        <v>-0.24</v>
      </c>
      <c r="Q5849" s="13">
        <v>318.0</v>
      </c>
      <c r="R5849" s="13">
        <f t="shared" si="1"/>
        <v>454.2857143</v>
      </c>
      <c r="S5849" s="14">
        <f t="shared" si="2"/>
        <v>90.85714286</v>
      </c>
      <c r="T5849" s="14">
        <f t="shared" si="3"/>
        <v>-0.2421383648</v>
      </c>
      <c r="U5849" s="15" t="str">
        <f>vlookup(F5849,'Sub categories'!$A:$C,3,False)</f>
        <v>Chairs</v>
      </c>
      <c r="V5849" s="16">
        <f t="shared" si="4"/>
        <v>9</v>
      </c>
      <c r="W5849" s="17">
        <f t="array" ref="W5849">INDEX(shipping_prices!$C$1:$F7076,MATCH(I5849,shipping_prices!$A$1:$A7076,0),MATCH(M5849,shipping_prices!$C$1:$F$1,0))</f>
        <v>9.96</v>
      </c>
      <c r="X5849" s="15" t="str">
        <f t="shared" si="5"/>
        <v>Sanjit JacobsHoustonTexas</v>
      </c>
      <c r="Y5849" s="15" t="str">
        <f t="shared" si="6"/>
        <v>loss</v>
      </c>
    </row>
    <row r="5850" hidden="1">
      <c r="A5850" s="1">
        <v>43022.0</v>
      </c>
      <c r="B5850" s="2" t="s">
        <v>6161</v>
      </c>
      <c r="C5850" s="2">
        <v>6.0</v>
      </c>
      <c r="D5850" s="2" t="s">
        <v>2962</v>
      </c>
      <c r="E5850" s="2" t="s">
        <v>49</v>
      </c>
      <c r="F5850" s="2" t="s">
        <v>2545</v>
      </c>
      <c r="G5850" s="2" t="s">
        <v>29</v>
      </c>
      <c r="H5850" s="2" t="s">
        <v>263</v>
      </c>
      <c r="I5850" s="2" t="s">
        <v>75</v>
      </c>
      <c r="J5850" s="2" t="s">
        <v>76</v>
      </c>
      <c r="K5850" s="2" t="s">
        <v>77</v>
      </c>
      <c r="L5850" s="10">
        <v>43031.0</v>
      </c>
      <c r="M5850" s="2" t="s">
        <v>90</v>
      </c>
      <c r="N5850" s="11">
        <v>0.2</v>
      </c>
      <c r="O5850" s="12">
        <v>88.0</v>
      </c>
      <c r="P5850" s="13">
        <v>0.06</v>
      </c>
      <c r="Q5850" s="13">
        <v>1416.0</v>
      </c>
      <c r="R5850" s="13">
        <f t="shared" si="1"/>
        <v>1770</v>
      </c>
      <c r="S5850" s="14">
        <f t="shared" si="2"/>
        <v>295</v>
      </c>
      <c r="T5850" s="14">
        <f t="shared" si="3"/>
        <v>0.06214689266</v>
      </c>
      <c r="U5850" s="15" t="str">
        <f>vlookup(F5850,'Sub categories'!$A:$C,3,False)</f>
        <v>Phones</v>
      </c>
      <c r="V5850" s="16">
        <f t="shared" si="4"/>
        <v>9</v>
      </c>
      <c r="W5850" s="17">
        <f t="array" ref="W5850">INDEX(shipping_prices!$C$1:$F7077,MATCH(I5850,shipping_prices!$A$1:$A7077,0),MATCH(M5850,shipping_prices!$C$1:$F$1,0))</f>
        <v>9.96</v>
      </c>
      <c r="X5850" s="15" t="str">
        <f t="shared" si="5"/>
        <v>Sanjit JacobsHoustonTexas</v>
      </c>
      <c r="Y5850" s="15" t="str">
        <f t="shared" si="6"/>
        <v>High</v>
      </c>
    </row>
    <row r="5851">
      <c r="A5851" s="1">
        <v>43022.0</v>
      </c>
      <c r="B5851" s="2" t="s">
        <v>6162</v>
      </c>
      <c r="C5851" s="2">
        <v>1.0</v>
      </c>
      <c r="D5851" s="2" t="s">
        <v>2991</v>
      </c>
      <c r="E5851" s="2" t="s">
        <v>37</v>
      </c>
      <c r="F5851" s="2" t="s">
        <v>1901</v>
      </c>
      <c r="G5851" s="2" t="s">
        <v>45</v>
      </c>
      <c r="H5851" s="2" t="s">
        <v>380</v>
      </c>
      <c r="I5851" s="2" t="s">
        <v>439</v>
      </c>
      <c r="J5851" s="2" t="s">
        <v>42</v>
      </c>
      <c r="K5851" s="2" t="s">
        <v>43</v>
      </c>
      <c r="L5851" s="10">
        <v>43033.0</v>
      </c>
      <c r="M5851" s="2" t="s">
        <v>142</v>
      </c>
      <c r="N5851" s="11">
        <v>0.0</v>
      </c>
      <c r="O5851" s="12">
        <v>7.0</v>
      </c>
      <c r="P5851" s="13">
        <v>0.33</v>
      </c>
      <c r="Q5851" s="13">
        <v>22.0</v>
      </c>
      <c r="R5851" s="13">
        <f t="shared" si="1"/>
        <v>22</v>
      </c>
      <c r="S5851" s="14">
        <f t="shared" si="2"/>
        <v>22</v>
      </c>
      <c r="T5851" s="14">
        <f t="shared" si="3"/>
        <v>0.3181818182</v>
      </c>
      <c r="U5851" s="15" t="str">
        <f>vlookup(F5851,'Sub categories'!$A:$C,3,False)</f>
        <v>Furnishings</v>
      </c>
      <c r="V5851" s="16">
        <f t="shared" si="4"/>
        <v>11</v>
      </c>
      <c r="W5851" s="17">
        <f t="array" ref="W5851">INDEX(shipping_prices!$C$1:$F7078,MATCH(I5851,shipping_prices!$A$1:$A7078,0),MATCH(M5851,shipping_prices!$C$1:$F$1,0))</f>
        <v>23.87</v>
      </c>
      <c r="X5851" s="15" t="str">
        <f t="shared" si="5"/>
        <v>Helen WassermanSan DiegoCalifornia</v>
      </c>
      <c r="Y5851" s="15" t="str">
        <f t="shared" si="6"/>
        <v>Low</v>
      </c>
    </row>
    <row r="5852" hidden="1">
      <c r="A5852" s="1">
        <v>43023.0</v>
      </c>
      <c r="B5852" s="2" t="s">
        <v>6162</v>
      </c>
      <c r="C5852" s="2">
        <v>2.0</v>
      </c>
      <c r="D5852" s="2" t="s">
        <v>2991</v>
      </c>
      <c r="E5852" s="2" t="s">
        <v>37</v>
      </c>
      <c r="F5852" s="2" t="s">
        <v>4881</v>
      </c>
      <c r="G5852" s="2" t="s">
        <v>29</v>
      </c>
      <c r="H5852" s="2" t="s">
        <v>220</v>
      </c>
      <c r="I5852" s="2" t="s">
        <v>439</v>
      </c>
      <c r="J5852" s="2" t="s">
        <v>42</v>
      </c>
      <c r="K5852" s="2" t="s">
        <v>43</v>
      </c>
      <c r="L5852" s="10">
        <v>43033.0</v>
      </c>
      <c r="M5852" s="2" t="s">
        <v>142</v>
      </c>
      <c r="N5852" s="11">
        <v>0.2</v>
      </c>
      <c r="O5852" s="12">
        <v>19.0</v>
      </c>
      <c r="P5852" s="13">
        <v>0.09</v>
      </c>
      <c r="Q5852" s="13">
        <v>216.0</v>
      </c>
      <c r="R5852" s="13">
        <f t="shared" si="1"/>
        <v>270</v>
      </c>
      <c r="S5852" s="14">
        <f t="shared" si="2"/>
        <v>135</v>
      </c>
      <c r="T5852" s="14">
        <f t="shared" si="3"/>
        <v>0.08796296296</v>
      </c>
      <c r="U5852" s="15" t="str">
        <f>vlookup(F5852,'Sub categories'!$A:$C,3,False)</f>
        <v>Phones</v>
      </c>
      <c r="V5852" s="16">
        <f t="shared" si="4"/>
        <v>10</v>
      </c>
      <c r="W5852" s="17">
        <f t="array" ref="W5852">INDEX(shipping_prices!$C$1:$F7079,MATCH(I5852,shipping_prices!$A$1:$A7079,0),MATCH(M5852,shipping_prices!$C$1:$F$1,0))</f>
        <v>23.87</v>
      </c>
      <c r="X5852" s="15" t="str">
        <f t="shared" si="5"/>
        <v>Helen WassermanSan DiegoCalifornia</v>
      </c>
      <c r="Y5852" s="15" t="str">
        <f t="shared" si="6"/>
        <v>Low</v>
      </c>
    </row>
    <row r="5853">
      <c r="A5853" s="1">
        <v>43023.0</v>
      </c>
      <c r="B5853" s="2" t="s">
        <v>6163</v>
      </c>
      <c r="C5853" s="2">
        <v>2.0</v>
      </c>
      <c r="D5853" s="2" t="s">
        <v>1123</v>
      </c>
      <c r="E5853" s="2" t="s">
        <v>49</v>
      </c>
      <c r="F5853" s="2" t="s">
        <v>622</v>
      </c>
      <c r="G5853" s="2" t="s">
        <v>45</v>
      </c>
      <c r="H5853" s="2" t="s">
        <v>46</v>
      </c>
      <c r="I5853" s="2" t="s">
        <v>1790</v>
      </c>
      <c r="J5853" s="2" t="s">
        <v>97</v>
      </c>
      <c r="K5853" s="2" t="s">
        <v>77</v>
      </c>
      <c r="L5853" s="10">
        <v>43024.0</v>
      </c>
      <c r="M5853" s="2" t="s">
        <v>34</v>
      </c>
      <c r="N5853" s="11">
        <v>0.0</v>
      </c>
      <c r="O5853" s="12">
        <v>146.0</v>
      </c>
      <c r="P5853" s="13">
        <v>0.3</v>
      </c>
      <c r="Q5853" s="13">
        <v>488.0</v>
      </c>
      <c r="R5853" s="13">
        <f t="shared" si="1"/>
        <v>488</v>
      </c>
      <c r="S5853" s="14">
        <f t="shared" si="2"/>
        <v>244</v>
      </c>
      <c r="T5853" s="14">
        <f t="shared" si="3"/>
        <v>0.2991803279</v>
      </c>
      <c r="U5853" s="15" t="str">
        <f>vlookup(F5853,'Sub categories'!$A:$C,3,False)</f>
        <v>Chairs</v>
      </c>
      <c r="V5853" s="16">
        <f t="shared" si="4"/>
        <v>1</v>
      </c>
      <c r="W5853" s="17">
        <f t="array" ref="W5853">INDEX(shipping_prices!$C$1:$F7080,MATCH(I5853,shipping_prices!$A$1:$A7080,0),MATCH(M5853,shipping_prices!$C$1:$F$1,0))</f>
        <v>5.45</v>
      </c>
      <c r="X5853" s="15" t="str">
        <f t="shared" si="5"/>
        <v>Rick BensleyDetroitMichigan</v>
      </c>
      <c r="Y5853" s="15" t="str">
        <f t="shared" si="6"/>
        <v>High</v>
      </c>
    </row>
    <row r="5854" hidden="1">
      <c r="A5854" s="1">
        <v>43023.0</v>
      </c>
      <c r="B5854" s="2" t="s">
        <v>6164</v>
      </c>
      <c r="C5854" s="2">
        <v>2.0</v>
      </c>
      <c r="D5854" s="2" t="s">
        <v>2571</v>
      </c>
      <c r="E5854" s="2" t="s">
        <v>27</v>
      </c>
      <c r="F5854" s="2" t="s">
        <v>270</v>
      </c>
      <c r="G5854" s="2" t="s">
        <v>39</v>
      </c>
      <c r="H5854" s="2" t="s">
        <v>271</v>
      </c>
      <c r="I5854" s="2" t="s">
        <v>1418</v>
      </c>
      <c r="J5854" s="2" t="s">
        <v>814</v>
      </c>
      <c r="K5854" s="2" t="s">
        <v>43</v>
      </c>
      <c r="L5854" s="10">
        <v>43031.0</v>
      </c>
      <c r="M5854" s="2" t="s">
        <v>34</v>
      </c>
      <c r="N5854" s="11">
        <v>0.2</v>
      </c>
      <c r="O5854" s="12">
        <v>-300.0</v>
      </c>
      <c r="P5854" s="13">
        <v>-0.23</v>
      </c>
      <c r="Q5854" s="13">
        <v>1332.0</v>
      </c>
      <c r="R5854" s="13">
        <f t="shared" si="1"/>
        <v>1665</v>
      </c>
      <c r="S5854" s="14">
        <f t="shared" si="2"/>
        <v>832.5</v>
      </c>
      <c r="T5854" s="14">
        <f t="shared" si="3"/>
        <v>-0.2252252252</v>
      </c>
      <c r="U5854" s="15" t="str">
        <f>vlookup(F5854,'Sub categories'!$A:$C,3,False)</f>
        <v>Supplies</v>
      </c>
      <c r="V5854" s="16">
        <f t="shared" si="4"/>
        <v>8</v>
      </c>
      <c r="W5854" s="17">
        <f t="array" ref="W5854">INDEX(shipping_prices!$C$1:$F7081,MATCH(I5854,shipping_prices!$A$1:$A7081,0),MATCH(M5854,shipping_prices!$C$1:$F$1,0))</f>
        <v>12.96</v>
      </c>
      <c r="X5854" s="15" t="str">
        <f t="shared" si="5"/>
        <v>Sanjit EngleDenverColorado</v>
      </c>
      <c r="Y5854" s="15" t="str">
        <f t="shared" si="6"/>
        <v>loss</v>
      </c>
    </row>
    <row r="5855">
      <c r="A5855" s="1">
        <v>43023.0</v>
      </c>
      <c r="B5855" s="2" t="s">
        <v>6165</v>
      </c>
      <c r="C5855" s="2">
        <v>2.0</v>
      </c>
      <c r="D5855" s="2" t="s">
        <v>411</v>
      </c>
      <c r="E5855" s="2" t="s">
        <v>27</v>
      </c>
      <c r="F5855" s="2" t="s">
        <v>4499</v>
      </c>
      <c r="G5855" s="2" t="s">
        <v>45</v>
      </c>
      <c r="H5855" s="2" t="s">
        <v>1024</v>
      </c>
      <c r="I5855" s="2" t="s">
        <v>625</v>
      </c>
      <c r="J5855" s="2" t="s">
        <v>32</v>
      </c>
      <c r="K5855" s="2" t="s">
        <v>33</v>
      </c>
      <c r="L5855" s="10">
        <v>43035.0</v>
      </c>
      <c r="M5855" s="2" t="s">
        <v>34</v>
      </c>
      <c r="N5855" s="11">
        <v>0.0</v>
      </c>
      <c r="O5855" s="12">
        <v>9.0</v>
      </c>
      <c r="P5855" s="13">
        <v>0.45</v>
      </c>
      <c r="Q5855" s="13">
        <v>19.0</v>
      </c>
      <c r="R5855" s="13">
        <f t="shared" si="1"/>
        <v>19</v>
      </c>
      <c r="S5855" s="14">
        <f t="shared" si="2"/>
        <v>9.5</v>
      </c>
      <c r="T5855" s="14">
        <f t="shared" si="3"/>
        <v>0.4736842105</v>
      </c>
      <c r="U5855" s="15" t="str">
        <f>vlookup(F5855,'Sub categories'!$A:$C,3,False)</f>
        <v>Furnishings</v>
      </c>
      <c r="V5855" s="16">
        <f t="shared" si="4"/>
        <v>12</v>
      </c>
      <c r="W5855" s="17">
        <f t="array" ref="W5855">INDEX(shipping_prices!$C$1:$F7082,MATCH(I5855,shipping_prices!$A$1:$A7082,0),MATCH(M5855,shipping_prices!$C$1:$F$1,0))</f>
        <v>12.51</v>
      </c>
      <c r="X5855" s="15" t="str">
        <f t="shared" si="5"/>
        <v>Duane BenoitOceansideNew York</v>
      </c>
      <c r="Y5855" s="15" t="str">
        <f t="shared" si="6"/>
        <v>Low</v>
      </c>
    </row>
    <row r="5856" hidden="1">
      <c r="A5856" s="1">
        <v>43023.0</v>
      </c>
      <c r="B5856" s="2" t="s">
        <v>6166</v>
      </c>
      <c r="C5856" s="2">
        <v>5.0</v>
      </c>
      <c r="D5856" s="2" t="s">
        <v>2645</v>
      </c>
      <c r="E5856" s="2" t="s">
        <v>49</v>
      </c>
      <c r="F5856" s="2" t="s">
        <v>684</v>
      </c>
      <c r="G5856" s="2" t="s">
        <v>39</v>
      </c>
      <c r="H5856" s="2" t="s">
        <v>79</v>
      </c>
      <c r="I5856" s="2" t="s">
        <v>169</v>
      </c>
      <c r="J5856" s="2" t="s">
        <v>42</v>
      </c>
      <c r="K5856" s="2" t="s">
        <v>43</v>
      </c>
      <c r="L5856" s="10">
        <v>43028.0</v>
      </c>
      <c r="M5856" s="2" t="s">
        <v>34</v>
      </c>
      <c r="N5856" s="11">
        <v>0.2</v>
      </c>
      <c r="O5856" s="12">
        <v>42.0</v>
      </c>
      <c r="P5856" s="13">
        <v>0.38</v>
      </c>
      <c r="Q5856" s="13">
        <v>112.0</v>
      </c>
      <c r="R5856" s="13">
        <f t="shared" si="1"/>
        <v>140</v>
      </c>
      <c r="S5856" s="14">
        <f t="shared" si="2"/>
        <v>28</v>
      </c>
      <c r="T5856" s="14">
        <f t="shared" si="3"/>
        <v>0.375</v>
      </c>
      <c r="U5856" s="15" t="str">
        <f>vlookup(F5856,'Sub categories'!$A:$C,3,False)</f>
        <v>Binders</v>
      </c>
      <c r="V5856" s="16">
        <f t="shared" si="4"/>
        <v>5</v>
      </c>
      <c r="W5856" s="17">
        <f t="array" ref="W5856">INDEX(shipping_prices!$C$1:$F7083,MATCH(I5856,shipping_prices!$A$1:$A7083,0),MATCH(M5856,shipping_prices!$C$1:$F$1,0))</f>
        <v>14.86</v>
      </c>
      <c r="X5856" s="15" t="str">
        <f t="shared" si="5"/>
        <v>Paul Van HughLos AngelesCalifornia</v>
      </c>
      <c r="Y5856" s="15" t="str">
        <f t="shared" si="6"/>
        <v>High</v>
      </c>
    </row>
    <row r="5857" hidden="1">
      <c r="A5857" s="1">
        <v>43023.0</v>
      </c>
      <c r="B5857" s="2" t="s">
        <v>6166</v>
      </c>
      <c r="C5857" s="2">
        <v>7.0</v>
      </c>
      <c r="D5857" s="2" t="s">
        <v>2645</v>
      </c>
      <c r="E5857" s="2" t="s">
        <v>49</v>
      </c>
      <c r="F5857" s="2" t="s">
        <v>951</v>
      </c>
      <c r="G5857" s="2" t="s">
        <v>39</v>
      </c>
      <c r="H5857" s="2" t="s">
        <v>534</v>
      </c>
      <c r="I5857" s="2" t="s">
        <v>169</v>
      </c>
      <c r="J5857" s="2" t="s">
        <v>42</v>
      </c>
      <c r="K5857" s="2" t="s">
        <v>43</v>
      </c>
      <c r="L5857" s="10">
        <v>43028.0</v>
      </c>
      <c r="M5857" s="2" t="s">
        <v>34</v>
      </c>
      <c r="N5857" s="11">
        <v>0.0</v>
      </c>
      <c r="O5857" s="12">
        <v>205.0</v>
      </c>
      <c r="P5857" s="13">
        <v>0.13</v>
      </c>
      <c r="Q5857" s="13">
        <v>1575.0</v>
      </c>
      <c r="R5857" s="13">
        <f t="shared" si="1"/>
        <v>1575</v>
      </c>
      <c r="S5857" s="14">
        <f t="shared" si="2"/>
        <v>225</v>
      </c>
      <c r="T5857" s="14">
        <f t="shared" si="3"/>
        <v>0.1301587302</v>
      </c>
      <c r="U5857" s="15" t="str">
        <f>vlookup(F5857,'Sub categories'!$A:$C,3,False)</f>
        <v>Storage</v>
      </c>
      <c r="V5857" s="16">
        <f t="shared" si="4"/>
        <v>5</v>
      </c>
      <c r="W5857" s="17">
        <f t="array" ref="W5857">INDEX(shipping_prices!$C$1:$F7084,MATCH(I5857,shipping_prices!$A$1:$A7084,0),MATCH(M5857,shipping_prices!$C$1:$F$1,0))</f>
        <v>14.86</v>
      </c>
      <c r="X5857" s="15" t="str">
        <f t="shared" si="5"/>
        <v>Paul Van HughLos AngelesCalifornia</v>
      </c>
      <c r="Y5857" s="15" t="str">
        <f t="shared" si="6"/>
        <v>High</v>
      </c>
    </row>
    <row r="5858">
      <c r="A5858" s="1">
        <v>43023.0</v>
      </c>
      <c r="B5858" s="2" t="s">
        <v>6167</v>
      </c>
      <c r="C5858" s="2">
        <v>3.0</v>
      </c>
      <c r="D5858" s="2" t="s">
        <v>5961</v>
      </c>
      <c r="E5858" s="2" t="s">
        <v>27</v>
      </c>
      <c r="F5858" s="2" t="s">
        <v>3902</v>
      </c>
      <c r="G5858" s="2" t="s">
        <v>45</v>
      </c>
      <c r="H5858" s="2" t="s">
        <v>1035</v>
      </c>
      <c r="I5858" s="2" t="s">
        <v>169</v>
      </c>
      <c r="J5858" s="2" t="s">
        <v>42</v>
      </c>
      <c r="K5858" s="2" t="s">
        <v>43</v>
      </c>
      <c r="L5858" s="10">
        <v>43027.0</v>
      </c>
      <c r="M5858" s="2" t="s">
        <v>34</v>
      </c>
      <c r="N5858" s="11">
        <v>0.2</v>
      </c>
      <c r="O5858" s="12">
        <v>5.0</v>
      </c>
      <c r="P5858" s="13">
        <v>0.01</v>
      </c>
      <c r="Q5858" s="13">
        <v>418.0</v>
      </c>
      <c r="R5858" s="13">
        <f t="shared" si="1"/>
        <v>522.5</v>
      </c>
      <c r="S5858" s="14">
        <f t="shared" si="2"/>
        <v>174.1666667</v>
      </c>
      <c r="T5858" s="14">
        <f t="shared" si="3"/>
        <v>0.01196172249</v>
      </c>
      <c r="U5858" s="15" t="str">
        <f>vlookup(F5858,'Sub categories'!$A:$C,3,False)</f>
        <v>Tables</v>
      </c>
      <c r="V5858" s="16">
        <f t="shared" si="4"/>
        <v>4</v>
      </c>
      <c r="W5858" s="17">
        <f t="array" ref="W5858">INDEX(shipping_prices!$C$1:$F7085,MATCH(I5858,shipping_prices!$A$1:$A7085,0),MATCH(M5858,shipping_prices!$C$1:$F$1,0))</f>
        <v>14.86</v>
      </c>
      <c r="X5858" s="15" t="str">
        <f t="shared" si="5"/>
        <v>Janet MartinLos AngelesCalifornia</v>
      </c>
      <c r="Y5858" s="15" t="str">
        <f t="shared" si="6"/>
        <v>Low</v>
      </c>
    </row>
    <row r="5859" hidden="1">
      <c r="A5859" s="1">
        <v>43023.0</v>
      </c>
      <c r="B5859" s="2" t="s">
        <v>6168</v>
      </c>
      <c r="C5859" s="2">
        <v>8.0</v>
      </c>
      <c r="D5859" s="2" t="s">
        <v>3336</v>
      </c>
      <c r="E5859" s="2" t="s">
        <v>27</v>
      </c>
      <c r="F5859" s="2" t="s">
        <v>2192</v>
      </c>
      <c r="G5859" s="2" t="s">
        <v>39</v>
      </c>
      <c r="H5859" s="2" t="s">
        <v>193</v>
      </c>
      <c r="I5859" s="2" t="s">
        <v>2112</v>
      </c>
      <c r="J5859" s="2" t="s">
        <v>814</v>
      </c>
      <c r="K5859" s="2" t="s">
        <v>43</v>
      </c>
      <c r="L5859" s="10">
        <v>43032.0</v>
      </c>
      <c r="M5859" s="2" t="s">
        <v>142</v>
      </c>
      <c r="N5859" s="11">
        <v>0.7</v>
      </c>
      <c r="O5859" s="12">
        <v>-7.0</v>
      </c>
      <c r="P5859" s="13">
        <v>-0.77</v>
      </c>
      <c r="Q5859" s="13">
        <v>10.0</v>
      </c>
      <c r="R5859" s="13">
        <f t="shared" si="1"/>
        <v>33.33333333</v>
      </c>
      <c r="S5859" s="14">
        <f t="shared" si="2"/>
        <v>4.166666667</v>
      </c>
      <c r="T5859" s="14">
        <f t="shared" si="3"/>
        <v>-0.7</v>
      </c>
      <c r="U5859" s="15" t="str">
        <f>vlookup(F5859,'Sub categories'!$A:$C,3,False)</f>
        <v>Binders</v>
      </c>
      <c r="V5859" s="16">
        <f t="shared" si="4"/>
        <v>9</v>
      </c>
      <c r="W5859" s="17">
        <f t="array" ref="W5859">INDEX(shipping_prices!$C$1:$F7086,MATCH(I5859,shipping_prices!$A$1:$A7086,0),MATCH(M5859,shipping_prices!$C$1:$F$1,0))</f>
        <v>22.35</v>
      </c>
      <c r="X5859" s="15" t="str">
        <f t="shared" si="5"/>
        <v>Lisa HazardLouisvilleColorado</v>
      </c>
      <c r="Y5859" s="15" t="str">
        <f t="shared" si="6"/>
        <v>loss</v>
      </c>
    </row>
    <row r="5860" hidden="1">
      <c r="A5860" s="1">
        <v>43023.0</v>
      </c>
      <c r="B5860" s="2" t="s">
        <v>6168</v>
      </c>
      <c r="C5860" s="2">
        <v>9.0</v>
      </c>
      <c r="D5860" s="2" t="s">
        <v>3336</v>
      </c>
      <c r="E5860" s="2" t="s">
        <v>27</v>
      </c>
      <c r="F5860" s="2" t="s">
        <v>1009</v>
      </c>
      <c r="G5860" s="2" t="s">
        <v>39</v>
      </c>
      <c r="H5860" s="2" t="s">
        <v>79</v>
      </c>
      <c r="I5860" s="2" t="s">
        <v>2112</v>
      </c>
      <c r="J5860" s="2" t="s">
        <v>814</v>
      </c>
      <c r="K5860" s="2" t="s">
        <v>43</v>
      </c>
      <c r="L5860" s="10">
        <v>43032.0</v>
      </c>
      <c r="M5860" s="2" t="s">
        <v>142</v>
      </c>
      <c r="N5860" s="11">
        <v>0.2</v>
      </c>
      <c r="O5860" s="12">
        <v>7.0</v>
      </c>
      <c r="P5860" s="13">
        <v>0.35</v>
      </c>
      <c r="Q5860" s="13">
        <v>21.0</v>
      </c>
      <c r="R5860" s="13">
        <f t="shared" si="1"/>
        <v>26.25</v>
      </c>
      <c r="S5860" s="14">
        <f t="shared" si="2"/>
        <v>2.916666667</v>
      </c>
      <c r="T5860" s="14">
        <f t="shared" si="3"/>
        <v>0.3333333333</v>
      </c>
      <c r="U5860" s="15" t="str">
        <f>vlookup(F5860,'Sub categories'!$A:$C,3,False)</f>
        <v>Envelopes</v>
      </c>
      <c r="V5860" s="16">
        <f t="shared" si="4"/>
        <v>9</v>
      </c>
      <c r="W5860" s="17">
        <f t="array" ref="W5860">INDEX(shipping_prices!$C$1:$F7087,MATCH(I5860,shipping_prices!$A$1:$A7087,0),MATCH(M5860,shipping_prices!$C$1:$F$1,0))</f>
        <v>22.35</v>
      </c>
      <c r="X5860" s="15" t="str">
        <f t="shared" si="5"/>
        <v>Lisa HazardLouisvilleColorado</v>
      </c>
      <c r="Y5860" s="15" t="str">
        <f t="shared" si="6"/>
        <v>Low</v>
      </c>
    </row>
    <row r="5861">
      <c r="A5861" s="1">
        <v>43023.0</v>
      </c>
      <c r="B5861" s="2" t="s">
        <v>6168</v>
      </c>
      <c r="C5861" s="2">
        <v>3.0</v>
      </c>
      <c r="D5861" s="2" t="s">
        <v>3336</v>
      </c>
      <c r="E5861" s="2" t="s">
        <v>27</v>
      </c>
      <c r="F5861" s="2" t="s">
        <v>939</v>
      </c>
      <c r="G5861" s="2" t="s">
        <v>45</v>
      </c>
      <c r="H5861" s="2" t="s">
        <v>940</v>
      </c>
      <c r="I5861" s="2" t="s">
        <v>2112</v>
      </c>
      <c r="J5861" s="2" t="s">
        <v>814</v>
      </c>
      <c r="K5861" s="2" t="s">
        <v>43</v>
      </c>
      <c r="L5861" s="10">
        <v>43032.0</v>
      </c>
      <c r="M5861" s="2" t="s">
        <v>142</v>
      </c>
      <c r="N5861" s="11">
        <v>0.7</v>
      </c>
      <c r="O5861" s="12">
        <v>-153.0</v>
      </c>
      <c r="P5861" s="13">
        <v>-1.7</v>
      </c>
      <c r="Q5861" s="13">
        <v>90.0</v>
      </c>
      <c r="R5861" s="13">
        <f t="shared" si="1"/>
        <v>300</v>
      </c>
      <c r="S5861" s="14">
        <f t="shared" si="2"/>
        <v>100</v>
      </c>
      <c r="T5861" s="14">
        <f t="shared" si="3"/>
        <v>-1.7</v>
      </c>
      <c r="U5861" s="15" t="str">
        <f>vlookup(F5861,'Sub categories'!$A:$C,3,False)</f>
        <v>Bookcases</v>
      </c>
      <c r="V5861" s="16">
        <f t="shared" si="4"/>
        <v>9</v>
      </c>
      <c r="W5861" s="17">
        <f t="array" ref="W5861">INDEX(shipping_prices!$C$1:$F7088,MATCH(I5861,shipping_prices!$A$1:$A7088,0),MATCH(M5861,shipping_prices!$C$1:$F$1,0))</f>
        <v>22.35</v>
      </c>
      <c r="X5861" s="15" t="str">
        <f t="shared" si="5"/>
        <v>Lisa HazardLouisvilleColorado</v>
      </c>
      <c r="Y5861" s="15" t="str">
        <f t="shared" si="6"/>
        <v>loss</v>
      </c>
    </row>
    <row r="5862" hidden="1">
      <c r="A5862" s="1">
        <v>43023.0</v>
      </c>
      <c r="B5862" s="2" t="s">
        <v>6169</v>
      </c>
      <c r="C5862" s="2">
        <v>4.0</v>
      </c>
      <c r="D5862" s="2" t="s">
        <v>196</v>
      </c>
      <c r="E5862" s="2" t="s">
        <v>49</v>
      </c>
      <c r="F5862" s="2" t="s">
        <v>6170</v>
      </c>
      <c r="G5862" s="2" t="s">
        <v>39</v>
      </c>
      <c r="H5862" s="2" t="s">
        <v>460</v>
      </c>
      <c r="I5862" s="2" t="s">
        <v>41</v>
      </c>
      <c r="J5862" s="2" t="s">
        <v>42</v>
      </c>
      <c r="K5862" s="2" t="s">
        <v>43</v>
      </c>
      <c r="L5862" s="10">
        <v>43024.0</v>
      </c>
      <c r="M5862" s="2" t="s">
        <v>90</v>
      </c>
      <c r="N5862" s="11">
        <v>0.0</v>
      </c>
      <c r="O5862" s="12">
        <v>26.0</v>
      </c>
      <c r="P5862" s="13">
        <v>0.3</v>
      </c>
      <c r="Q5862" s="13">
        <v>88.0</v>
      </c>
      <c r="R5862" s="13">
        <f t="shared" si="1"/>
        <v>88</v>
      </c>
      <c r="S5862" s="14">
        <f t="shared" si="2"/>
        <v>22</v>
      </c>
      <c r="T5862" s="14">
        <f t="shared" si="3"/>
        <v>0.2954545455</v>
      </c>
      <c r="U5862" s="15" t="str">
        <f>vlookup(F5862,'Sub categories'!$A:$C,3,False)</f>
        <v>Art</v>
      </c>
      <c r="V5862" s="16">
        <f t="shared" si="4"/>
        <v>1</v>
      </c>
      <c r="W5862" s="17">
        <f t="array" ref="W5862">INDEX(shipping_prices!$C$1:$F7089,MATCH(I5862,shipping_prices!$A$1:$A7089,0),MATCH(M5862,shipping_prices!$C$1:$F$1,0))</f>
        <v>2.77</v>
      </c>
      <c r="X5862" s="15" t="str">
        <f t="shared" si="5"/>
        <v>Frank GastineauSan FranciscoCalifornia</v>
      </c>
      <c r="Y5862" s="15" t="str">
        <f t="shared" si="6"/>
        <v>Low</v>
      </c>
    </row>
    <row r="5863" hidden="1">
      <c r="A5863" s="1">
        <v>43023.0</v>
      </c>
      <c r="B5863" s="2" t="s">
        <v>6171</v>
      </c>
      <c r="C5863" s="2">
        <v>1.0</v>
      </c>
      <c r="D5863" s="2" t="s">
        <v>1384</v>
      </c>
      <c r="E5863" s="2" t="s">
        <v>27</v>
      </c>
      <c r="F5863" s="2" t="s">
        <v>5308</v>
      </c>
      <c r="G5863" s="2" t="s">
        <v>39</v>
      </c>
      <c r="H5863" s="2" t="s">
        <v>1647</v>
      </c>
      <c r="I5863" s="2" t="s">
        <v>353</v>
      </c>
      <c r="J5863" s="2" t="s">
        <v>321</v>
      </c>
      <c r="K5863" s="2" t="s">
        <v>33</v>
      </c>
      <c r="L5863" s="10">
        <v>43034.0</v>
      </c>
      <c r="M5863" s="2" t="s">
        <v>34</v>
      </c>
      <c r="N5863" s="11">
        <v>0.2</v>
      </c>
      <c r="O5863" s="12">
        <v>1.0</v>
      </c>
      <c r="P5863" s="13">
        <v>0.31</v>
      </c>
      <c r="Q5863" s="13">
        <v>4.0</v>
      </c>
      <c r="R5863" s="13">
        <f t="shared" si="1"/>
        <v>5</v>
      </c>
      <c r="S5863" s="14">
        <f t="shared" si="2"/>
        <v>5</v>
      </c>
      <c r="T5863" s="14">
        <f t="shared" si="3"/>
        <v>0.25</v>
      </c>
      <c r="U5863" s="15" t="str">
        <f>vlookup(F5863,'Sub categories'!$A:$C,3,False)</f>
        <v>Paper</v>
      </c>
      <c r="V5863" s="16">
        <f t="shared" si="4"/>
        <v>11</v>
      </c>
      <c r="W5863" s="17">
        <f t="array" ref="W5863">INDEX(shipping_prices!$C$1:$F7090,MATCH(I5863,shipping_prices!$A$1:$A7090,0),MATCH(M5863,shipping_prices!$C$1:$F$1,0))</f>
        <v>9.32</v>
      </c>
      <c r="X5863" s="15" t="str">
        <f t="shared" si="5"/>
        <v>Cari SchnellingFairfieldOhio</v>
      </c>
      <c r="Y5863" s="15" t="str">
        <f t="shared" si="6"/>
        <v>Low</v>
      </c>
    </row>
    <row r="5864" hidden="1">
      <c r="A5864" s="1">
        <v>43023.0</v>
      </c>
      <c r="B5864" s="2" t="s">
        <v>6172</v>
      </c>
      <c r="C5864" s="2">
        <v>3.0</v>
      </c>
      <c r="D5864" s="2" t="s">
        <v>2620</v>
      </c>
      <c r="E5864" s="2" t="s">
        <v>27</v>
      </c>
      <c r="F5864" s="2" t="s">
        <v>1759</v>
      </c>
      <c r="G5864" s="2" t="s">
        <v>39</v>
      </c>
      <c r="H5864" s="2" t="s">
        <v>146</v>
      </c>
      <c r="I5864" s="2" t="s">
        <v>1987</v>
      </c>
      <c r="J5864" s="2" t="s">
        <v>76</v>
      </c>
      <c r="K5864" s="2" t="s">
        <v>77</v>
      </c>
      <c r="L5864" s="10">
        <v>43028.0</v>
      </c>
      <c r="M5864" s="2" t="s">
        <v>34</v>
      </c>
      <c r="N5864" s="11">
        <v>0.8</v>
      </c>
      <c r="O5864" s="12">
        <v>-15.0</v>
      </c>
      <c r="P5864" s="13">
        <v>-1.55</v>
      </c>
      <c r="Q5864" s="13">
        <v>10.0</v>
      </c>
      <c r="R5864" s="13">
        <f t="shared" si="1"/>
        <v>50</v>
      </c>
      <c r="S5864" s="14">
        <f t="shared" si="2"/>
        <v>16.66666667</v>
      </c>
      <c r="T5864" s="14">
        <f t="shared" si="3"/>
        <v>-1.5</v>
      </c>
      <c r="U5864" s="15" t="str">
        <f>vlookup(F5864,'Sub categories'!$A:$C,3,False)</f>
        <v>Binders</v>
      </c>
      <c r="V5864" s="16">
        <f t="shared" si="4"/>
        <v>5</v>
      </c>
      <c r="W5864" s="17">
        <f t="array" ref="W5864">INDEX(shipping_prices!$C$1:$F7091,MATCH(I5864,shipping_prices!$A$1:$A7091,0),MATCH(M5864,shipping_prices!$C$1:$F$1,0))</f>
        <v>5.18</v>
      </c>
      <c r="X5864" s="15" t="str">
        <f t="shared" si="5"/>
        <v>Randy BradleyAustinTexas</v>
      </c>
      <c r="Y5864" s="15" t="str">
        <f t="shared" si="6"/>
        <v>loss</v>
      </c>
    </row>
    <row r="5865" hidden="1">
      <c r="A5865" s="1">
        <v>43024.0</v>
      </c>
      <c r="B5865" s="2" t="s">
        <v>6172</v>
      </c>
      <c r="C5865" s="2">
        <v>1.0</v>
      </c>
      <c r="D5865" s="2" t="s">
        <v>2620</v>
      </c>
      <c r="E5865" s="2" t="s">
        <v>27</v>
      </c>
      <c r="F5865" s="2" t="s">
        <v>2818</v>
      </c>
      <c r="G5865" s="2" t="s">
        <v>39</v>
      </c>
      <c r="H5865" s="2" t="s">
        <v>157</v>
      </c>
      <c r="I5865" s="2" t="s">
        <v>1987</v>
      </c>
      <c r="J5865" s="2" t="s">
        <v>76</v>
      </c>
      <c r="K5865" s="2" t="s">
        <v>77</v>
      </c>
      <c r="L5865" s="10">
        <v>43028.0</v>
      </c>
      <c r="M5865" s="2" t="s">
        <v>34</v>
      </c>
      <c r="N5865" s="11">
        <v>0.2</v>
      </c>
      <c r="O5865" s="12">
        <v>1.0</v>
      </c>
      <c r="P5865" s="13">
        <v>0.09</v>
      </c>
      <c r="Q5865" s="13">
        <v>14.0</v>
      </c>
      <c r="R5865" s="13">
        <f t="shared" si="1"/>
        <v>17.5</v>
      </c>
      <c r="S5865" s="14">
        <f t="shared" si="2"/>
        <v>17.5</v>
      </c>
      <c r="T5865" s="14">
        <f t="shared" si="3"/>
        <v>0.07142857143</v>
      </c>
      <c r="U5865" s="15" t="str">
        <f>vlookup(F5865,'Sub categories'!$A:$C,3,False)</f>
        <v>Storage</v>
      </c>
      <c r="V5865" s="16">
        <f t="shared" si="4"/>
        <v>4</v>
      </c>
      <c r="W5865" s="17">
        <f t="array" ref="W5865">INDEX(shipping_prices!$C$1:$F7092,MATCH(I5865,shipping_prices!$A$1:$A7092,0),MATCH(M5865,shipping_prices!$C$1:$F$1,0))</f>
        <v>5.18</v>
      </c>
      <c r="X5865" s="15" t="str">
        <f t="shared" si="5"/>
        <v>Randy BradleyAustinTexas</v>
      </c>
      <c r="Y5865" s="15" t="str">
        <f t="shared" si="6"/>
        <v>Low</v>
      </c>
    </row>
    <row r="5866" hidden="1">
      <c r="A5866" s="1">
        <v>43025.0</v>
      </c>
      <c r="B5866" s="2" t="s">
        <v>6172</v>
      </c>
      <c r="C5866" s="2">
        <v>1.0</v>
      </c>
      <c r="D5866" s="2" t="s">
        <v>2620</v>
      </c>
      <c r="E5866" s="2" t="s">
        <v>27</v>
      </c>
      <c r="F5866" s="2" t="s">
        <v>1084</v>
      </c>
      <c r="G5866" s="2" t="s">
        <v>29</v>
      </c>
      <c r="H5866" s="2" t="s">
        <v>697</v>
      </c>
      <c r="I5866" s="2" t="s">
        <v>1987</v>
      </c>
      <c r="J5866" s="2" t="s">
        <v>76</v>
      </c>
      <c r="K5866" s="2" t="s">
        <v>77</v>
      </c>
      <c r="L5866" s="10">
        <v>43028.0</v>
      </c>
      <c r="M5866" s="2" t="s">
        <v>34</v>
      </c>
      <c r="N5866" s="11">
        <v>0.2</v>
      </c>
      <c r="O5866" s="12">
        <v>-2.0</v>
      </c>
      <c r="P5866" s="13">
        <v>-0.04</v>
      </c>
      <c r="Q5866" s="13">
        <v>55.0</v>
      </c>
      <c r="R5866" s="13">
        <f t="shared" si="1"/>
        <v>68.75</v>
      </c>
      <c r="S5866" s="14">
        <f t="shared" si="2"/>
        <v>68.75</v>
      </c>
      <c r="T5866" s="14">
        <f t="shared" si="3"/>
        <v>-0.03636363636</v>
      </c>
      <c r="U5866" s="15" t="str">
        <f>vlookup(F5866,'Sub categories'!$A:$C,3,False)</f>
        <v>Accessories</v>
      </c>
      <c r="V5866" s="16">
        <f t="shared" si="4"/>
        <v>3</v>
      </c>
      <c r="W5866" s="17">
        <f t="array" ref="W5866">INDEX(shipping_prices!$C$1:$F7093,MATCH(I5866,shipping_prices!$A$1:$A7093,0),MATCH(M5866,shipping_prices!$C$1:$F$1,0))</f>
        <v>5.18</v>
      </c>
      <c r="X5866" s="15" t="str">
        <f t="shared" si="5"/>
        <v>Randy BradleyAustinTexas</v>
      </c>
      <c r="Y5866" s="15" t="str">
        <f t="shared" si="6"/>
        <v>loss</v>
      </c>
    </row>
    <row r="5867" hidden="1">
      <c r="A5867" s="1">
        <v>43025.0</v>
      </c>
      <c r="B5867" s="2" t="s">
        <v>6172</v>
      </c>
      <c r="C5867" s="2">
        <v>4.0</v>
      </c>
      <c r="D5867" s="2" t="s">
        <v>2620</v>
      </c>
      <c r="E5867" s="2" t="s">
        <v>27</v>
      </c>
      <c r="F5867" s="2" t="s">
        <v>1308</v>
      </c>
      <c r="G5867" s="2" t="s">
        <v>39</v>
      </c>
      <c r="H5867" s="2" t="s">
        <v>621</v>
      </c>
      <c r="I5867" s="2" t="s">
        <v>1987</v>
      </c>
      <c r="J5867" s="2" t="s">
        <v>76</v>
      </c>
      <c r="K5867" s="2" t="s">
        <v>77</v>
      </c>
      <c r="L5867" s="10">
        <v>43028.0</v>
      </c>
      <c r="M5867" s="2" t="s">
        <v>34</v>
      </c>
      <c r="N5867" s="11">
        <v>0.2</v>
      </c>
      <c r="O5867" s="12">
        <v>-58.0</v>
      </c>
      <c r="P5867" s="13">
        <v>-0.23</v>
      </c>
      <c r="Q5867" s="13">
        <v>259.0</v>
      </c>
      <c r="R5867" s="13">
        <f t="shared" si="1"/>
        <v>323.75</v>
      </c>
      <c r="S5867" s="14">
        <f t="shared" si="2"/>
        <v>80.9375</v>
      </c>
      <c r="T5867" s="14">
        <f t="shared" si="3"/>
        <v>-0.2239382239</v>
      </c>
      <c r="U5867" s="15" t="str">
        <f>vlookup(F5867,'Sub categories'!$A:$C,3,False)</f>
        <v>Storage</v>
      </c>
      <c r="V5867" s="16">
        <f t="shared" si="4"/>
        <v>3</v>
      </c>
      <c r="W5867" s="17">
        <f t="array" ref="W5867">INDEX(shipping_prices!$C$1:$F7094,MATCH(I5867,shipping_prices!$A$1:$A7094,0),MATCH(M5867,shipping_prices!$C$1:$F$1,0))</f>
        <v>5.18</v>
      </c>
      <c r="X5867" s="15" t="str">
        <f t="shared" si="5"/>
        <v>Randy BradleyAustinTexas</v>
      </c>
      <c r="Y5867" s="15" t="str">
        <f t="shared" si="6"/>
        <v>loss</v>
      </c>
    </row>
    <row r="5868" hidden="1">
      <c r="A5868" s="1">
        <v>43025.0</v>
      </c>
      <c r="B5868" s="2" t="s">
        <v>6173</v>
      </c>
      <c r="C5868" s="2">
        <v>4.0</v>
      </c>
      <c r="D5868" s="2" t="s">
        <v>879</v>
      </c>
      <c r="E5868" s="2" t="s">
        <v>27</v>
      </c>
      <c r="F5868" s="2" t="s">
        <v>4683</v>
      </c>
      <c r="G5868" s="2" t="s">
        <v>29</v>
      </c>
      <c r="H5868" s="2" t="s">
        <v>554</v>
      </c>
      <c r="I5868" s="2" t="s">
        <v>6174</v>
      </c>
      <c r="J5868" s="2" t="s">
        <v>97</v>
      </c>
      <c r="K5868" s="2" t="s">
        <v>77</v>
      </c>
      <c r="L5868" s="10">
        <v>43030.0</v>
      </c>
      <c r="M5868" s="2" t="s">
        <v>34</v>
      </c>
      <c r="N5868" s="11">
        <v>0.0</v>
      </c>
      <c r="O5868" s="12">
        <v>54.0</v>
      </c>
      <c r="P5868" s="13">
        <v>0.41</v>
      </c>
      <c r="Q5868" s="13">
        <v>133.0</v>
      </c>
      <c r="R5868" s="13">
        <f t="shared" si="1"/>
        <v>133</v>
      </c>
      <c r="S5868" s="14">
        <f t="shared" si="2"/>
        <v>33.25</v>
      </c>
      <c r="T5868" s="14">
        <f t="shared" si="3"/>
        <v>0.4060150376</v>
      </c>
      <c r="U5868" s="15" t="str">
        <f>vlookup(F5868,'Sub categories'!$A:$C,3,False)</f>
        <v>Accessories</v>
      </c>
      <c r="V5868" s="16">
        <f t="shared" si="4"/>
        <v>5</v>
      </c>
      <c r="W5868" s="17">
        <f t="array" ref="W5868">INDEX(shipping_prices!$C$1:$F7095,MATCH(I5868,shipping_prices!$A$1:$A7095,0),MATCH(M5868,shipping_prices!$C$1:$F$1,0))</f>
        <v>9.63</v>
      </c>
      <c r="X5868" s="15" t="str">
        <f t="shared" si="5"/>
        <v>Sean ChristensenRochester HillsMichigan</v>
      </c>
      <c r="Y5868" s="15" t="str">
        <f t="shared" si="6"/>
        <v>High</v>
      </c>
    </row>
    <row r="5869" hidden="1">
      <c r="A5869" s="1">
        <v>43025.0</v>
      </c>
      <c r="B5869" s="2" t="s">
        <v>6175</v>
      </c>
      <c r="C5869" s="2">
        <v>3.0</v>
      </c>
      <c r="D5869" s="2" t="s">
        <v>4166</v>
      </c>
      <c r="E5869" s="2" t="s">
        <v>37</v>
      </c>
      <c r="F5869" s="2" t="s">
        <v>4555</v>
      </c>
      <c r="G5869" s="2" t="s">
        <v>39</v>
      </c>
      <c r="H5869" s="2" t="s">
        <v>216</v>
      </c>
      <c r="I5869" s="2" t="s">
        <v>41</v>
      </c>
      <c r="J5869" s="2" t="s">
        <v>42</v>
      </c>
      <c r="K5869" s="2" t="s">
        <v>43</v>
      </c>
      <c r="L5869" s="10">
        <v>43027.0</v>
      </c>
      <c r="M5869" s="2" t="s">
        <v>34</v>
      </c>
      <c r="N5869" s="11">
        <v>0.0</v>
      </c>
      <c r="O5869" s="12">
        <v>2.0</v>
      </c>
      <c r="P5869" s="13">
        <v>0.27</v>
      </c>
      <c r="Q5869" s="13">
        <v>9.0</v>
      </c>
      <c r="R5869" s="13">
        <f t="shared" si="1"/>
        <v>9</v>
      </c>
      <c r="S5869" s="14">
        <f t="shared" si="2"/>
        <v>3</v>
      </c>
      <c r="T5869" s="14">
        <f t="shared" si="3"/>
        <v>0.2222222222</v>
      </c>
      <c r="U5869" s="15" t="str">
        <f>vlookup(F5869,'Sub categories'!$A:$C,3,False)</f>
        <v>Art</v>
      </c>
      <c r="V5869" s="16">
        <f t="shared" si="4"/>
        <v>2</v>
      </c>
      <c r="W5869" s="17">
        <f t="array" ref="W5869">INDEX(shipping_prices!$C$1:$F7096,MATCH(I5869,shipping_prices!$A$1:$A7096,0),MATCH(M5869,shipping_prices!$C$1:$F$1,0))</f>
        <v>10.99</v>
      </c>
      <c r="X5869" s="15" t="str">
        <f t="shared" si="5"/>
        <v>Sally HughsbySan FranciscoCalifornia</v>
      </c>
      <c r="Y5869" s="15" t="str">
        <f t="shared" si="6"/>
        <v>Low</v>
      </c>
    </row>
    <row r="5870" hidden="1">
      <c r="A5870" s="1">
        <v>43025.0</v>
      </c>
      <c r="B5870" s="2" t="s">
        <v>6175</v>
      </c>
      <c r="C5870" s="2">
        <v>3.0</v>
      </c>
      <c r="D5870" s="2" t="s">
        <v>4166</v>
      </c>
      <c r="E5870" s="2" t="s">
        <v>37</v>
      </c>
      <c r="F5870" s="2" t="s">
        <v>660</v>
      </c>
      <c r="G5870" s="2" t="s">
        <v>39</v>
      </c>
      <c r="H5870" s="2" t="s">
        <v>79</v>
      </c>
      <c r="I5870" s="2" t="s">
        <v>41</v>
      </c>
      <c r="J5870" s="2" t="s">
        <v>42</v>
      </c>
      <c r="K5870" s="2" t="s">
        <v>43</v>
      </c>
      <c r="L5870" s="10">
        <v>43027.0</v>
      </c>
      <c r="M5870" s="2" t="s">
        <v>34</v>
      </c>
      <c r="N5870" s="11">
        <v>0.0</v>
      </c>
      <c r="O5870" s="12">
        <v>5.0</v>
      </c>
      <c r="P5870" s="13">
        <v>0.47</v>
      </c>
      <c r="Q5870" s="13">
        <v>11.0</v>
      </c>
      <c r="R5870" s="13">
        <f t="shared" si="1"/>
        <v>11</v>
      </c>
      <c r="S5870" s="14">
        <f t="shared" si="2"/>
        <v>3.666666667</v>
      </c>
      <c r="T5870" s="14">
        <f t="shared" si="3"/>
        <v>0.4545454545</v>
      </c>
      <c r="U5870" s="15" t="str">
        <f>vlookup(F5870,'Sub categories'!$A:$C,3,False)</f>
        <v>Envelopes</v>
      </c>
      <c r="V5870" s="16">
        <f t="shared" si="4"/>
        <v>2</v>
      </c>
      <c r="W5870" s="17">
        <f t="array" ref="W5870">INDEX(shipping_prices!$C$1:$F7097,MATCH(I5870,shipping_prices!$A$1:$A7097,0),MATCH(M5870,shipping_prices!$C$1:$F$1,0))</f>
        <v>10.99</v>
      </c>
      <c r="X5870" s="15" t="str">
        <f t="shared" si="5"/>
        <v>Sally HughsbySan FranciscoCalifornia</v>
      </c>
      <c r="Y5870" s="15" t="str">
        <f t="shared" si="6"/>
        <v>Low</v>
      </c>
    </row>
    <row r="5871" hidden="1">
      <c r="A5871" s="1">
        <v>43025.0</v>
      </c>
      <c r="B5871" s="2" t="s">
        <v>6175</v>
      </c>
      <c r="C5871" s="2">
        <v>3.0</v>
      </c>
      <c r="D5871" s="2" t="s">
        <v>4166</v>
      </c>
      <c r="E5871" s="2" t="s">
        <v>37</v>
      </c>
      <c r="F5871" s="2" t="s">
        <v>4959</v>
      </c>
      <c r="G5871" s="2" t="s">
        <v>39</v>
      </c>
      <c r="H5871" s="2" t="s">
        <v>51</v>
      </c>
      <c r="I5871" s="2" t="s">
        <v>41</v>
      </c>
      <c r="J5871" s="2" t="s">
        <v>42</v>
      </c>
      <c r="K5871" s="2" t="s">
        <v>43</v>
      </c>
      <c r="L5871" s="10">
        <v>43027.0</v>
      </c>
      <c r="M5871" s="2" t="s">
        <v>34</v>
      </c>
      <c r="N5871" s="11">
        <v>0.0</v>
      </c>
      <c r="O5871" s="12">
        <v>69.0</v>
      </c>
      <c r="P5871" s="13">
        <v>0.48</v>
      </c>
      <c r="Q5871" s="13">
        <v>144.0</v>
      </c>
      <c r="R5871" s="13">
        <f t="shared" si="1"/>
        <v>144</v>
      </c>
      <c r="S5871" s="14">
        <f t="shared" si="2"/>
        <v>48</v>
      </c>
      <c r="T5871" s="14">
        <f t="shared" si="3"/>
        <v>0.4791666667</v>
      </c>
      <c r="U5871" s="15" t="str">
        <f>vlookup(F5871,'Sub categories'!$A:$C,3,False)</f>
        <v>Paper</v>
      </c>
      <c r="V5871" s="16">
        <f t="shared" si="4"/>
        <v>2</v>
      </c>
      <c r="W5871" s="17">
        <f t="array" ref="W5871">INDEX(shipping_prices!$C$1:$F7098,MATCH(I5871,shipping_prices!$A$1:$A7098,0),MATCH(M5871,shipping_prices!$C$1:$F$1,0))</f>
        <v>10.99</v>
      </c>
      <c r="X5871" s="15" t="str">
        <f t="shared" si="5"/>
        <v>Sally HughsbySan FranciscoCalifornia</v>
      </c>
      <c r="Y5871" s="15" t="str">
        <f t="shared" si="6"/>
        <v>High</v>
      </c>
    </row>
    <row r="5872" hidden="1">
      <c r="A5872" s="1">
        <v>43026.0</v>
      </c>
      <c r="B5872" s="2" t="s">
        <v>6176</v>
      </c>
      <c r="C5872" s="2">
        <v>4.0</v>
      </c>
      <c r="D5872" s="2" t="s">
        <v>807</v>
      </c>
      <c r="E5872" s="2" t="s">
        <v>49</v>
      </c>
      <c r="F5872" s="2" t="s">
        <v>5365</v>
      </c>
      <c r="G5872" s="2" t="s">
        <v>39</v>
      </c>
      <c r="H5872" s="2" t="s">
        <v>216</v>
      </c>
      <c r="I5872" s="2" t="s">
        <v>2077</v>
      </c>
      <c r="J5872" s="2" t="s">
        <v>1449</v>
      </c>
      <c r="K5872" s="2" t="s">
        <v>33</v>
      </c>
      <c r="L5872" s="10">
        <v>43027.0</v>
      </c>
      <c r="M5872" s="2" t="s">
        <v>142</v>
      </c>
      <c r="N5872" s="11">
        <v>0.0</v>
      </c>
      <c r="O5872" s="12">
        <v>3.0</v>
      </c>
      <c r="P5872" s="13">
        <v>0.26</v>
      </c>
      <c r="Q5872" s="13">
        <v>11.0</v>
      </c>
      <c r="R5872" s="13">
        <f t="shared" si="1"/>
        <v>11</v>
      </c>
      <c r="S5872" s="14">
        <f t="shared" si="2"/>
        <v>2.75</v>
      </c>
      <c r="T5872" s="14">
        <f t="shared" si="3"/>
        <v>0.2727272727</v>
      </c>
      <c r="U5872" s="15" t="str">
        <f>vlookup(F5872,'Sub categories'!$A:$C,3,False)</f>
        <v>Art</v>
      </c>
      <c r="V5872" s="16">
        <f t="shared" si="4"/>
        <v>1</v>
      </c>
      <c r="W5872" s="17">
        <f t="array" ref="W5872">INDEX(shipping_prices!$C$1:$F7099,MATCH(I5872,shipping_prices!$A$1:$A7099,0),MATCH(M5872,shipping_prices!$C$1:$F$1,0))</f>
        <v>23.76</v>
      </c>
      <c r="X5872" s="15" t="str">
        <f t="shared" si="5"/>
        <v>Alyssa TateMeridenConnecticut</v>
      </c>
      <c r="Y5872" s="15" t="str">
        <f t="shared" si="6"/>
        <v>Low</v>
      </c>
    </row>
    <row r="5873" hidden="1">
      <c r="A5873" s="1">
        <v>43028.0</v>
      </c>
      <c r="B5873" s="2" t="s">
        <v>6177</v>
      </c>
      <c r="C5873" s="2">
        <v>2.0</v>
      </c>
      <c r="D5873" s="2" t="s">
        <v>1598</v>
      </c>
      <c r="E5873" s="2" t="s">
        <v>27</v>
      </c>
      <c r="F5873" s="2" t="s">
        <v>541</v>
      </c>
      <c r="G5873" s="2" t="s">
        <v>39</v>
      </c>
      <c r="H5873" s="2" t="s">
        <v>79</v>
      </c>
      <c r="I5873" s="2" t="s">
        <v>4945</v>
      </c>
      <c r="J5873" s="2" t="s">
        <v>76</v>
      </c>
      <c r="K5873" s="2" t="s">
        <v>77</v>
      </c>
      <c r="L5873" s="10">
        <v>43040.0</v>
      </c>
      <c r="M5873" s="2" t="s">
        <v>34</v>
      </c>
      <c r="N5873" s="11">
        <v>0.8</v>
      </c>
      <c r="O5873" s="12">
        <v>-4.0</v>
      </c>
      <c r="P5873" s="13">
        <v>-1.7</v>
      </c>
      <c r="Q5873" s="13">
        <v>2.0</v>
      </c>
      <c r="R5873" s="13">
        <f t="shared" si="1"/>
        <v>10</v>
      </c>
      <c r="S5873" s="14">
        <f t="shared" si="2"/>
        <v>5</v>
      </c>
      <c r="T5873" s="14">
        <f t="shared" si="3"/>
        <v>-2</v>
      </c>
      <c r="U5873" s="15" t="str">
        <f>vlookup(F5873,'Sub categories'!$A:$C,3,False)</f>
        <v>Binders</v>
      </c>
      <c r="V5873" s="16">
        <f t="shared" si="4"/>
        <v>12</v>
      </c>
      <c r="W5873" s="17">
        <f t="array" ref="W5873">INDEX(shipping_prices!$C$1:$F7100,MATCH(I5873,shipping_prices!$A$1:$A7100,0),MATCH(M5873,shipping_prices!$C$1:$F$1,0))</f>
        <v>12.04</v>
      </c>
      <c r="X5873" s="15" t="str">
        <f t="shared" si="5"/>
        <v>Christina AndersonWacoTexas</v>
      </c>
      <c r="Y5873" s="15" t="str">
        <f t="shared" si="6"/>
        <v>loss</v>
      </c>
    </row>
    <row r="5874">
      <c r="A5874" s="1">
        <v>43028.0</v>
      </c>
      <c r="B5874" s="2" t="s">
        <v>6177</v>
      </c>
      <c r="C5874" s="2">
        <v>3.0</v>
      </c>
      <c r="D5874" s="2" t="s">
        <v>1598</v>
      </c>
      <c r="E5874" s="2" t="s">
        <v>27</v>
      </c>
      <c r="F5874" s="2" t="s">
        <v>4262</v>
      </c>
      <c r="G5874" s="2" t="s">
        <v>45</v>
      </c>
      <c r="H5874" s="2" t="s">
        <v>805</v>
      </c>
      <c r="I5874" s="2" t="s">
        <v>4945</v>
      </c>
      <c r="J5874" s="2" t="s">
        <v>76</v>
      </c>
      <c r="K5874" s="2" t="s">
        <v>77</v>
      </c>
      <c r="L5874" s="10">
        <v>43040.0</v>
      </c>
      <c r="M5874" s="2" t="s">
        <v>34</v>
      </c>
      <c r="N5874" s="11">
        <v>0.32</v>
      </c>
      <c r="O5874" s="12">
        <v>-92.0</v>
      </c>
      <c r="P5874" s="13">
        <v>-0.28</v>
      </c>
      <c r="Q5874" s="13">
        <v>328.0</v>
      </c>
      <c r="R5874" s="13">
        <f t="shared" si="1"/>
        <v>482.3529412</v>
      </c>
      <c r="S5874" s="14">
        <f t="shared" si="2"/>
        <v>160.7843137</v>
      </c>
      <c r="T5874" s="14">
        <f t="shared" si="3"/>
        <v>-0.2804878049</v>
      </c>
      <c r="U5874" s="15" t="str">
        <f>vlookup(F5874,'Sub categories'!$A:$C,3,False)</f>
        <v>Bookcases</v>
      </c>
      <c r="V5874" s="16">
        <f t="shared" si="4"/>
        <v>12</v>
      </c>
      <c r="W5874" s="17">
        <f t="array" ref="W5874">INDEX(shipping_prices!$C$1:$F7101,MATCH(I5874,shipping_prices!$A$1:$A7101,0),MATCH(M5874,shipping_prices!$C$1:$F$1,0))</f>
        <v>12.04</v>
      </c>
      <c r="X5874" s="15" t="str">
        <f t="shared" si="5"/>
        <v>Christina AndersonWacoTexas</v>
      </c>
      <c r="Y5874" s="15" t="str">
        <f t="shared" si="6"/>
        <v>loss</v>
      </c>
    </row>
    <row r="5875" hidden="1">
      <c r="A5875" s="1">
        <v>43028.0</v>
      </c>
      <c r="B5875" s="2" t="s">
        <v>6178</v>
      </c>
      <c r="C5875" s="2">
        <v>4.0</v>
      </c>
      <c r="D5875" s="2" t="s">
        <v>768</v>
      </c>
      <c r="E5875" s="2" t="s">
        <v>27</v>
      </c>
      <c r="F5875" s="2" t="s">
        <v>1466</v>
      </c>
      <c r="G5875" s="2" t="s">
        <v>39</v>
      </c>
      <c r="H5875" s="2" t="s">
        <v>51</v>
      </c>
      <c r="I5875" s="2" t="s">
        <v>2290</v>
      </c>
      <c r="J5875" s="2" t="s">
        <v>53</v>
      </c>
      <c r="K5875" s="2" t="s">
        <v>54</v>
      </c>
      <c r="L5875" s="10">
        <v>43038.0</v>
      </c>
      <c r="M5875" s="2" t="s">
        <v>34</v>
      </c>
      <c r="N5875" s="11">
        <v>0.2</v>
      </c>
      <c r="O5875" s="12">
        <v>7.0</v>
      </c>
      <c r="P5875" s="13">
        <v>0.35</v>
      </c>
      <c r="Q5875" s="13">
        <v>21.0</v>
      </c>
      <c r="R5875" s="13">
        <f t="shared" si="1"/>
        <v>26.25</v>
      </c>
      <c r="S5875" s="14">
        <f t="shared" si="2"/>
        <v>6.5625</v>
      </c>
      <c r="T5875" s="14">
        <f t="shared" si="3"/>
        <v>0.3333333333</v>
      </c>
      <c r="U5875" s="15" t="str">
        <f>vlookup(F5875,'Sub categories'!$A:$C,3,False)</f>
        <v>Paper</v>
      </c>
      <c r="V5875" s="16">
        <f t="shared" si="4"/>
        <v>10</v>
      </c>
      <c r="W5875" s="17">
        <f t="array" ref="W5875">INDEX(shipping_prices!$C$1:$F7102,MATCH(I5875,shipping_prices!$A$1:$A7102,0),MATCH(M5875,shipping_prices!$C$1:$F$1,0))</f>
        <v>8.07</v>
      </c>
      <c r="X5875" s="15" t="str">
        <f t="shared" si="5"/>
        <v>Rick HansenOrlandoFlorida</v>
      </c>
      <c r="Y5875" s="15" t="str">
        <f t="shared" si="6"/>
        <v>Low</v>
      </c>
    </row>
    <row r="5876" hidden="1">
      <c r="A5876" s="1">
        <v>43028.0</v>
      </c>
      <c r="B5876" s="2" t="s">
        <v>6179</v>
      </c>
      <c r="C5876" s="2">
        <v>2.0</v>
      </c>
      <c r="D5876" s="2" t="s">
        <v>5328</v>
      </c>
      <c r="E5876" s="2" t="s">
        <v>27</v>
      </c>
      <c r="F5876" s="2" t="s">
        <v>1963</v>
      </c>
      <c r="G5876" s="2" t="s">
        <v>39</v>
      </c>
      <c r="H5876" s="2" t="s">
        <v>79</v>
      </c>
      <c r="I5876" s="2" t="s">
        <v>75</v>
      </c>
      <c r="J5876" s="2" t="s">
        <v>76</v>
      </c>
      <c r="K5876" s="2" t="s">
        <v>77</v>
      </c>
      <c r="L5876" s="10">
        <v>43029.0</v>
      </c>
      <c r="M5876" s="2" t="s">
        <v>34</v>
      </c>
      <c r="N5876" s="11">
        <v>0.8</v>
      </c>
      <c r="O5876" s="12">
        <v>-2.0</v>
      </c>
      <c r="P5876" s="13">
        <v>-1.55</v>
      </c>
      <c r="Q5876" s="13">
        <v>1.0</v>
      </c>
      <c r="R5876" s="13">
        <f t="shared" si="1"/>
        <v>5</v>
      </c>
      <c r="S5876" s="14">
        <f t="shared" si="2"/>
        <v>2.5</v>
      </c>
      <c r="T5876" s="14">
        <f t="shared" si="3"/>
        <v>-2</v>
      </c>
      <c r="U5876" s="15" t="str">
        <f>vlookup(F5876,'Sub categories'!$A:$C,3,False)</f>
        <v>Binders</v>
      </c>
      <c r="V5876" s="16">
        <f t="shared" si="4"/>
        <v>1</v>
      </c>
      <c r="W5876" s="17">
        <f t="array" ref="W5876">INDEX(shipping_prices!$C$1:$F7103,MATCH(I5876,shipping_prices!$A$1:$A7103,0),MATCH(M5876,shipping_prices!$C$1:$F$1,0))</f>
        <v>11.99</v>
      </c>
      <c r="X5876" s="15" t="str">
        <f t="shared" si="5"/>
        <v>Christopher ConantHoustonTexas</v>
      </c>
      <c r="Y5876" s="15" t="str">
        <f t="shared" si="6"/>
        <v>loss</v>
      </c>
    </row>
    <row r="5877">
      <c r="A5877" s="1">
        <v>43028.0</v>
      </c>
      <c r="B5877" s="2" t="s">
        <v>6180</v>
      </c>
      <c r="C5877" s="2">
        <v>1.0</v>
      </c>
      <c r="D5877" s="2" t="s">
        <v>1860</v>
      </c>
      <c r="E5877" s="2" t="s">
        <v>27</v>
      </c>
      <c r="F5877" s="2" t="s">
        <v>2258</v>
      </c>
      <c r="G5877" s="2" t="s">
        <v>45</v>
      </c>
      <c r="H5877" s="2" t="s">
        <v>306</v>
      </c>
      <c r="I5877" s="2" t="s">
        <v>2090</v>
      </c>
      <c r="J5877" s="2" t="s">
        <v>3744</v>
      </c>
      <c r="K5877" s="2" t="s">
        <v>33</v>
      </c>
      <c r="L5877" s="10">
        <v>43039.0</v>
      </c>
      <c r="M5877" s="2" t="s">
        <v>142</v>
      </c>
      <c r="N5877" s="11">
        <v>0.0</v>
      </c>
      <c r="O5877" s="12">
        <v>27.0</v>
      </c>
      <c r="P5877" s="13">
        <v>0.26</v>
      </c>
      <c r="Q5877" s="13">
        <v>102.0</v>
      </c>
      <c r="R5877" s="13">
        <f t="shared" si="1"/>
        <v>102</v>
      </c>
      <c r="S5877" s="14">
        <f t="shared" si="2"/>
        <v>102</v>
      </c>
      <c r="T5877" s="14">
        <f t="shared" si="3"/>
        <v>0.2647058824</v>
      </c>
      <c r="U5877" s="15" t="str">
        <f>vlookup(F5877,'Sub categories'!$A:$C,3,False)</f>
        <v>Furnishings</v>
      </c>
      <c r="V5877" s="16">
        <f t="shared" si="4"/>
        <v>11</v>
      </c>
      <c r="W5877" s="17">
        <f t="array" ref="W5877">INDEX(shipping_prices!$C$1:$F7104,MATCH(I5877,shipping_prices!$A$1:$A7104,0),MATCH(M5877,shipping_prices!$C$1:$F$1,0))</f>
        <v>17.21</v>
      </c>
      <c r="X5877" s="15" t="str">
        <f t="shared" si="5"/>
        <v>Tony SayreConcordNew Hampshire</v>
      </c>
      <c r="Y5877" s="15" t="str">
        <f t="shared" si="6"/>
        <v>Low</v>
      </c>
    </row>
    <row r="5878" hidden="1">
      <c r="A5878" s="1">
        <v>43028.0</v>
      </c>
      <c r="B5878" s="2" t="s">
        <v>6181</v>
      </c>
      <c r="C5878" s="2">
        <v>1.0</v>
      </c>
      <c r="D5878" s="2" t="s">
        <v>4629</v>
      </c>
      <c r="E5878" s="2" t="s">
        <v>27</v>
      </c>
      <c r="F5878" s="2" t="s">
        <v>1315</v>
      </c>
      <c r="G5878" s="2" t="s">
        <v>39</v>
      </c>
      <c r="H5878" s="2" t="s">
        <v>534</v>
      </c>
      <c r="I5878" s="2" t="s">
        <v>2263</v>
      </c>
      <c r="J5878" s="2" t="s">
        <v>282</v>
      </c>
      <c r="K5878" s="2" t="s">
        <v>77</v>
      </c>
      <c r="L5878" s="10">
        <v>43034.0</v>
      </c>
      <c r="M5878" s="2" t="s">
        <v>34</v>
      </c>
      <c r="N5878" s="11">
        <v>0.0</v>
      </c>
      <c r="O5878" s="12">
        <v>19.0</v>
      </c>
      <c r="P5878" s="13">
        <v>0.05</v>
      </c>
      <c r="Q5878" s="13">
        <v>375.0</v>
      </c>
      <c r="R5878" s="13">
        <f t="shared" si="1"/>
        <v>375</v>
      </c>
      <c r="S5878" s="14">
        <f t="shared" si="2"/>
        <v>375</v>
      </c>
      <c r="T5878" s="14">
        <f t="shared" si="3"/>
        <v>0.05066666667</v>
      </c>
      <c r="U5878" s="15" t="str">
        <f>vlookup(F5878,'Sub categories'!$A:$C,3,False)</f>
        <v>Storage</v>
      </c>
      <c r="V5878" s="16">
        <f t="shared" si="4"/>
        <v>6</v>
      </c>
      <c r="W5878" s="17">
        <f t="array" ref="W5878">INDEX(shipping_prices!$C$1:$F7105,MATCH(I5878,shipping_prices!$A$1:$A7105,0),MATCH(M5878,shipping_prices!$C$1:$F$1,0))</f>
        <v>14.56</v>
      </c>
      <c r="X5878" s="15" t="str">
        <f t="shared" si="5"/>
        <v>Liz PreisLafayetteIndiana</v>
      </c>
      <c r="Y5878" s="15" t="str">
        <f t="shared" si="6"/>
        <v>Low</v>
      </c>
    </row>
    <row r="5879" hidden="1">
      <c r="A5879" s="1">
        <v>43028.0</v>
      </c>
      <c r="B5879" s="2" t="s">
        <v>6182</v>
      </c>
      <c r="C5879" s="2">
        <v>3.0</v>
      </c>
      <c r="D5879" s="2" t="s">
        <v>2225</v>
      </c>
      <c r="E5879" s="2" t="s">
        <v>27</v>
      </c>
      <c r="F5879" s="2" t="s">
        <v>3069</v>
      </c>
      <c r="G5879" s="2" t="s">
        <v>39</v>
      </c>
      <c r="H5879" s="2" t="s">
        <v>79</v>
      </c>
      <c r="I5879" s="2" t="s">
        <v>169</v>
      </c>
      <c r="J5879" s="2" t="s">
        <v>42</v>
      </c>
      <c r="K5879" s="2" t="s">
        <v>43</v>
      </c>
      <c r="L5879" s="10">
        <v>43030.0</v>
      </c>
      <c r="M5879" s="2" t="s">
        <v>34</v>
      </c>
      <c r="N5879" s="11">
        <v>0.0</v>
      </c>
      <c r="O5879" s="12">
        <v>0.0</v>
      </c>
      <c r="P5879" s="13">
        <v>0.02</v>
      </c>
      <c r="Q5879" s="13">
        <v>6.0</v>
      </c>
      <c r="R5879" s="13">
        <f t="shared" si="1"/>
        <v>6</v>
      </c>
      <c r="S5879" s="14">
        <f t="shared" si="2"/>
        <v>2</v>
      </c>
      <c r="T5879" s="14">
        <f t="shared" si="3"/>
        <v>0</v>
      </c>
      <c r="U5879" s="15" t="str">
        <f>vlookup(F5879,'Sub categories'!$A:$C,3,False)</f>
        <v>Fasteners</v>
      </c>
      <c r="V5879" s="16">
        <f t="shared" si="4"/>
        <v>2</v>
      </c>
      <c r="W5879" s="17">
        <f t="array" ref="W5879">INDEX(shipping_prices!$C$1:$F7106,MATCH(I5879,shipping_prices!$A$1:$A7106,0),MATCH(M5879,shipping_prices!$C$1:$F$1,0))</f>
        <v>14.86</v>
      </c>
      <c r="X5879" s="15" t="str">
        <f t="shared" si="5"/>
        <v>Annie ThurmanLos AngelesCalifornia</v>
      </c>
      <c r="Y5879" s="15" t="str">
        <f t="shared" si="6"/>
        <v>loss</v>
      </c>
    </row>
    <row r="5880" hidden="1">
      <c r="A5880" s="1">
        <v>43028.0</v>
      </c>
      <c r="B5880" s="2" t="s">
        <v>6183</v>
      </c>
      <c r="C5880" s="2">
        <v>2.0</v>
      </c>
      <c r="D5880" s="2" t="s">
        <v>4161</v>
      </c>
      <c r="E5880" s="2" t="s">
        <v>27</v>
      </c>
      <c r="F5880" s="2" t="s">
        <v>1583</v>
      </c>
      <c r="G5880" s="2" t="s">
        <v>39</v>
      </c>
      <c r="H5880" s="2" t="s">
        <v>581</v>
      </c>
      <c r="I5880" s="2" t="s">
        <v>4533</v>
      </c>
      <c r="J5880" s="2" t="s">
        <v>321</v>
      </c>
      <c r="K5880" s="2" t="s">
        <v>33</v>
      </c>
      <c r="L5880" s="10">
        <v>43039.0</v>
      </c>
      <c r="M5880" s="2" t="s">
        <v>142</v>
      </c>
      <c r="N5880" s="11">
        <v>0.7</v>
      </c>
      <c r="O5880" s="12">
        <v>-3.0</v>
      </c>
      <c r="P5880" s="13">
        <v>-0.7</v>
      </c>
      <c r="Q5880" s="13">
        <v>4.0</v>
      </c>
      <c r="R5880" s="13">
        <f t="shared" si="1"/>
        <v>13.33333333</v>
      </c>
      <c r="S5880" s="14">
        <f t="shared" si="2"/>
        <v>6.666666667</v>
      </c>
      <c r="T5880" s="14">
        <f t="shared" si="3"/>
        <v>-0.75</v>
      </c>
      <c r="U5880" s="15" t="str">
        <f>vlookup(F5880,'Sub categories'!$A:$C,3,False)</f>
        <v>Binders</v>
      </c>
      <c r="V5880" s="16">
        <f t="shared" si="4"/>
        <v>11</v>
      </c>
      <c r="W5880" s="17">
        <f t="array" ref="W5880">INDEX(shipping_prices!$C$1:$F7107,MATCH(I5880,shipping_prices!$A$1:$A7107,0),MATCH(M5880,shipping_prices!$C$1:$F$1,0))</f>
        <v>24.38</v>
      </c>
      <c r="X5880" s="15" t="str">
        <f t="shared" si="5"/>
        <v>Fred HartonDublinOhio</v>
      </c>
      <c r="Y5880" s="15" t="str">
        <f t="shared" si="6"/>
        <v>loss</v>
      </c>
    </row>
    <row r="5881" hidden="1">
      <c r="A5881" s="1">
        <v>43028.0</v>
      </c>
      <c r="B5881" s="2" t="s">
        <v>6183</v>
      </c>
      <c r="C5881" s="2">
        <v>6.0</v>
      </c>
      <c r="D5881" s="2" t="s">
        <v>4161</v>
      </c>
      <c r="E5881" s="2" t="s">
        <v>27</v>
      </c>
      <c r="F5881" s="2" t="s">
        <v>5508</v>
      </c>
      <c r="G5881" s="2" t="s">
        <v>39</v>
      </c>
      <c r="H5881" s="2" t="s">
        <v>51</v>
      </c>
      <c r="I5881" s="2" t="s">
        <v>4533</v>
      </c>
      <c r="J5881" s="2" t="s">
        <v>321</v>
      </c>
      <c r="K5881" s="2" t="s">
        <v>33</v>
      </c>
      <c r="L5881" s="10">
        <v>43039.0</v>
      </c>
      <c r="M5881" s="2" t="s">
        <v>142</v>
      </c>
      <c r="N5881" s="11">
        <v>0.2</v>
      </c>
      <c r="O5881" s="12">
        <v>10.0</v>
      </c>
      <c r="P5881" s="13">
        <v>0.36</v>
      </c>
      <c r="Q5881" s="13">
        <v>28.0</v>
      </c>
      <c r="R5881" s="13">
        <f t="shared" si="1"/>
        <v>35</v>
      </c>
      <c r="S5881" s="14">
        <f t="shared" si="2"/>
        <v>5.833333333</v>
      </c>
      <c r="T5881" s="14">
        <f t="shared" si="3"/>
        <v>0.3571428571</v>
      </c>
      <c r="U5881" s="15" t="str">
        <f>vlookup(F5881,'Sub categories'!$A:$C,3,False)</f>
        <v>Paper</v>
      </c>
      <c r="V5881" s="16">
        <f t="shared" si="4"/>
        <v>11</v>
      </c>
      <c r="W5881" s="17">
        <f t="array" ref="W5881">INDEX(shipping_prices!$C$1:$F7108,MATCH(I5881,shipping_prices!$A$1:$A7108,0),MATCH(M5881,shipping_prices!$C$1:$F$1,0))</f>
        <v>24.38</v>
      </c>
      <c r="X5881" s="15" t="str">
        <f t="shared" si="5"/>
        <v>Fred HartonDublinOhio</v>
      </c>
      <c r="Y5881" s="15" t="str">
        <f t="shared" si="6"/>
        <v>Low</v>
      </c>
    </row>
    <row r="5882" hidden="1">
      <c r="A5882" s="1">
        <v>43028.0</v>
      </c>
      <c r="B5882" s="2" t="s">
        <v>6183</v>
      </c>
      <c r="C5882" s="2">
        <v>4.0</v>
      </c>
      <c r="D5882" s="2" t="s">
        <v>4161</v>
      </c>
      <c r="E5882" s="2" t="s">
        <v>27</v>
      </c>
      <c r="F5882" s="2" t="s">
        <v>3535</v>
      </c>
      <c r="G5882" s="2" t="s">
        <v>29</v>
      </c>
      <c r="H5882" s="2" t="s">
        <v>460</v>
      </c>
      <c r="I5882" s="2" t="s">
        <v>4533</v>
      </c>
      <c r="J5882" s="2" t="s">
        <v>321</v>
      </c>
      <c r="K5882" s="2" t="s">
        <v>33</v>
      </c>
      <c r="L5882" s="10">
        <v>43039.0</v>
      </c>
      <c r="M5882" s="2" t="s">
        <v>142</v>
      </c>
      <c r="N5882" s="11">
        <v>0.4</v>
      </c>
      <c r="O5882" s="12">
        <v>-34.0</v>
      </c>
      <c r="P5882" s="13">
        <v>-0.22</v>
      </c>
      <c r="Q5882" s="13">
        <v>158.0</v>
      </c>
      <c r="R5882" s="13">
        <f t="shared" si="1"/>
        <v>263.3333333</v>
      </c>
      <c r="S5882" s="14">
        <f t="shared" si="2"/>
        <v>65.83333333</v>
      </c>
      <c r="T5882" s="14">
        <f t="shared" si="3"/>
        <v>-0.2151898734</v>
      </c>
      <c r="U5882" s="15" t="str">
        <f>vlookup(F5882,'Sub categories'!$A:$C,3,False)</f>
        <v>Phones</v>
      </c>
      <c r="V5882" s="16">
        <f t="shared" si="4"/>
        <v>11</v>
      </c>
      <c r="W5882" s="17">
        <f t="array" ref="W5882">INDEX(shipping_prices!$C$1:$F7109,MATCH(I5882,shipping_prices!$A$1:$A7109,0),MATCH(M5882,shipping_prices!$C$1:$F$1,0))</f>
        <v>24.38</v>
      </c>
      <c r="X5882" s="15" t="str">
        <f t="shared" si="5"/>
        <v>Fred HartonDublinOhio</v>
      </c>
      <c r="Y5882" s="15" t="str">
        <f t="shared" si="6"/>
        <v>loss</v>
      </c>
    </row>
    <row r="5883" hidden="1">
      <c r="A5883" s="1">
        <v>43029.0</v>
      </c>
      <c r="B5883" s="2" t="s">
        <v>6184</v>
      </c>
      <c r="C5883" s="2">
        <v>2.0</v>
      </c>
      <c r="D5883" s="2" t="s">
        <v>600</v>
      </c>
      <c r="E5883" s="2" t="s">
        <v>27</v>
      </c>
      <c r="F5883" s="2" t="s">
        <v>1142</v>
      </c>
      <c r="G5883" s="2" t="s">
        <v>39</v>
      </c>
      <c r="H5883" s="2" t="s">
        <v>216</v>
      </c>
      <c r="I5883" s="2" t="s">
        <v>5100</v>
      </c>
      <c r="J5883" s="2" t="s">
        <v>321</v>
      </c>
      <c r="K5883" s="2" t="s">
        <v>33</v>
      </c>
      <c r="L5883" s="10">
        <v>43034.0</v>
      </c>
      <c r="M5883" s="2" t="s">
        <v>34</v>
      </c>
      <c r="N5883" s="11">
        <v>0.2</v>
      </c>
      <c r="O5883" s="12">
        <v>1.0</v>
      </c>
      <c r="P5883" s="13">
        <v>0.11</v>
      </c>
      <c r="Q5883" s="13">
        <v>5.0</v>
      </c>
      <c r="R5883" s="13">
        <f t="shared" si="1"/>
        <v>6.25</v>
      </c>
      <c r="S5883" s="14">
        <f t="shared" si="2"/>
        <v>3.125</v>
      </c>
      <c r="T5883" s="14">
        <f t="shared" si="3"/>
        <v>0.2</v>
      </c>
      <c r="U5883" s="15" t="str">
        <f>vlookup(F5883,'Sub categories'!$A:$C,3,False)</f>
        <v>Art</v>
      </c>
      <c r="V5883" s="16">
        <f t="shared" si="4"/>
        <v>5</v>
      </c>
      <c r="W5883" s="17">
        <f t="array" ref="W5883">INDEX(shipping_prices!$C$1:$F7110,MATCH(I5883,shipping_prices!$A$1:$A7110,0),MATCH(M5883,shipping_prices!$C$1:$F$1,0))</f>
        <v>5.94</v>
      </c>
      <c r="X5883" s="15" t="str">
        <f t="shared" si="5"/>
        <v>Shui TomParmaOhio</v>
      </c>
      <c r="Y5883" s="15" t="str">
        <f t="shared" si="6"/>
        <v>Low</v>
      </c>
    </row>
    <row r="5884" hidden="1">
      <c r="A5884" s="1">
        <v>43029.0</v>
      </c>
      <c r="B5884" s="2" t="s">
        <v>6184</v>
      </c>
      <c r="C5884" s="2">
        <v>6.0</v>
      </c>
      <c r="D5884" s="2" t="s">
        <v>600</v>
      </c>
      <c r="E5884" s="2" t="s">
        <v>27</v>
      </c>
      <c r="F5884" s="2" t="s">
        <v>1631</v>
      </c>
      <c r="G5884" s="2" t="s">
        <v>39</v>
      </c>
      <c r="H5884" s="2" t="s">
        <v>51</v>
      </c>
      <c r="I5884" s="2" t="s">
        <v>5100</v>
      </c>
      <c r="J5884" s="2" t="s">
        <v>321</v>
      </c>
      <c r="K5884" s="2" t="s">
        <v>33</v>
      </c>
      <c r="L5884" s="10">
        <v>43034.0</v>
      </c>
      <c r="M5884" s="2" t="s">
        <v>34</v>
      </c>
      <c r="N5884" s="11">
        <v>0.2</v>
      </c>
      <c r="O5884" s="12">
        <v>11.0</v>
      </c>
      <c r="P5884" s="13">
        <v>0.35</v>
      </c>
      <c r="Q5884" s="13">
        <v>31.0</v>
      </c>
      <c r="R5884" s="13">
        <f t="shared" si="1"/>
        <v>38.75</v>
      </c>
      <c r="S5884" s="14">
        <f t="shared" si="2"/>
        <v>6.458333333</v>
      </c>
      <c r="T5884" s="14">
        <f t="shared" si="3"/>
        <v>0.3548387097</v>
      </c>
      <c r="U5884" s="15" t="str">
        <f>vlookup(F5884,'Sub categories'!$A:$C,3,False)</f>
        <v>Paper</v>
      </c>
      <c r="V5884" s="16">
        <f t="shared" si="4"/>
        <v>5</v>
      </c>
      <c r="W5884" s="17">
        <f t="array" ref="W5884">INDEX(shipping_prices!$C$1:$F7111,MATCH(I5884,shipping_prices!$A$1:$A7111,0),MATCH(M5884,shipping_prices!$C$1:$F$1,0))</f>
        <v>5.94</v>
      </c>
      <c r="X5884" s="15" t="str">
        <f t="shared" si="5"/>
        <v>Shui TomParmaOhio</v>
      </c>
      <c r="Y5884" s="15" t="str">
        <f t="shared" si="6"/>
        <v>Low</v>
      </c>
    </row>
    <row r="5885" hidden="1">
      <c r="A5885" s="1">
        <v>43029.0</v>
      </c>
      <c r="B5885" s="2" t="s">
        <v>6185</v>
      </c>
      <c r="C5885" s="2">
        <v>7.0</v>
      </c>
      <c r="D5885" s="2" t="s">
        <v>290</v>
      </c>
      <c r="E5885" s="2" t="s">
        <v>49</v>
      </c>
      <c r="F5885" s="2" t="s">
        <v>6186</v>
      </c>
      <c r="G5885" s="2" t="s">
        <v>39</v>
      </c>
      <c r="H5885" s="2" t="s">
        <v>51</v>
      </c>
      <c r="I5885" s="2" t="s">
        <v>115</v>
      </c>
      <c r="J5885" s="2" t="s">
        <v>116</v>
      </c>
      <c r="K5885" s="2" t="s">
        <v>43</v>
      </c>
      <c r="L5885" s="10">
        <v>43041.0</v>
      </c>
      <c r="M5885" s="2" t="s">
        <v>90</v>
      </c>
      <c r="N5885" s="11">
        <v>0.0</v>
      </c>
      <c r="O5885" s="12">
        <v>22.0</v>
      </c>
      <c r="P5885" s="13">
        <v>0.48</v>
      </c>
      <c r="Q5885" s="13">
        <v>45.0</v>
      </c>
      <c r="R5885" s="13">
        <f t="shared" si="1"/>
        <v>45</v>
      </c>
      <c r="S5885" s="14">
        <f t="shared" si="2"/>
        <v>6.428571429</v>
      </c>
      <c r="T5885" s="14">
        <f t="shared" si="3"/>
        <v>0.4888888889</v>
      </c>
      <c r="U5885" s="15" t="str">
        <f>vlookup(F5885,'Sub categories'!$A:$C,3,False)</f>
        <v>Paper</v>
      </c>
      <c r="V5885" s="16">
        <f t="shared" si="4"/>
        <v>12</v>
      </c>
      <c r="W5885" s="17">
        <f t="array" ref="W5885">INDEX(shipping_prices!$C$1:$F7112,MATCH(I5885,shipping_prices!$A$1:$A7112,0),MATCH(M5885,shipping_prices!$C$1:$F$1,0))</f>
        <v>5.49</v>
      </c>
      <c r="X5885" s="15" t="str">
        <f t="shared" si="5"/>
        <v>Benjamin FarhatAlbuquerqueNew Mexico</v>
      </c>
      <c r="Y5885" s="15" t="str">
        <f t="shared" si="6"/>
        <v>Low</v>
      </c>
    </row>
    <row r="5886" hidden="1">
      <c r="A5886" s="1">
        <v>43029.0</v>
      </c>
      <c r="B5886" s="2" t="s">
        <v>6185</v>
      </c>
      <c r="C5886" s="2">
        <v>8.0</v>
      </c>
      <c r="D5886" s="2" t="s">
        <v>290</v>
      </c>
      <c r="E5886" s="2" t="s">
        <v>49</v>
      </c>
      <c r="F5886" s="2" t="s">
        <v>2373</v>
      </c>
      <c r="G5886" s="2" t="s">
        <v>39</v>
      </c>
      <c r="H5886" s="2" t="s">
        <v>79</v>
      </c>
      <c r="I5886" s="2" t="s">
        <v>115</v>
      </c>
      <c r="J5886" s="2" t="s">
        <v>116</v>
      </c>
      <c r="K5886" s="2" t="s">
        <v>43</v>
      </c>
      <c r="L5886" s="10">
        <v>43041.0</v>
      </c>
      <c r="M5886" s="2" t="s">
        <v>90</v>
      </c>
      <c r="N5886" s="11">
        <v>0.0</v>
      </c>
      <c r="O5886" s="12">
        <v>25.0</v>
      </c>
      <c r="P5886" s="13">
        <v>0.28</v>
      </c>
      <c r="Q5886" s="13">
        <v>91.0</v>
      </c>
      <c r="R5886" s="13">
        <f t="shared" si="1"/>
        <v>91</v>
      </c>
      <c r="S5886" s="14">
        <f t="shared" si="2"/>
        <v>11.375</v>
      </c>
      <c r="T5886" s="14">
        <f t="shared" si="3"/>
        <v>0.2747252747</v>
      </c>
      <c r="U5886" s="15" t="str">
        <f>vlookup(F5886,'Sub categories'!$A:$C,3,False)</f>
        <v>Storage</v>
      </c>
      <c r="V5886" s="16">
        <f t="shared" si="4"/>
        <v>12</v>
      </c>
      <c r="W5886" s="17">
        <f t="array" ref="W5886">INDEX(shipping_prices!$C$1:$F7113,MATCH(I5886,shipping_prices!$A$1:$A7113,0),MATCH(M5886,shipping_prices!$C$1:$F$1,0))</f>
        <v>5.49</v>
      </c>
      <c r="X5886" s="15" t="str">
        <f t="shared" si="5"/>
        <v>Benjamin FarhatAlbuquerqueNew Mexico</v>
      </c>
      <c r="Y5886" s="15" t="str">
        <f t="shared" si="6"/>
        <v>Low</v>
      </c>
    </row>
    <row r="5887" hidden="1">
      <c r="A5887" s="1">
        <v>43029.0</v>
      </c>
      <c r="B5887" s="2" t="s">
        <v>6185</v>
      </c>
      <c r="C5887" s="2">
        <v>8.0</v>
      </c>
      <c r="D5887" s="2" t="s">
        <v>290</v>
      </c>
      <c r="E5887" s="2" t="s">
        <v>49</v>
      </c>
      <c r="F5887" s="2" t="s">
        <v>3227</v>
      </c>
      <c r="G5887" s="2" t="s">
        <v>29</v>
      </c>
      <c r="H5887" s="2" t="s">
        <v>1165</v>
      </c>
      <c r="I5887" s="2" t="s">
        <v>115</v>
      </c>
      <c r="J5887" s="2" t="s">
        <v>116</v>
      </c>
      <c r="K5887" s="2" t="s">
        <v>43</v>
      </c>
      <c r="L5887" s="10">
        <v>43041.0</v>
      </c>
      <c r="M5887" s="2" t="s">
        <v>90</v>
      </c>
      <c r="N5887" s="11">
        <v>0.2</v>
      </c>
      <c r="O5887" s="12">
        <v>49.0</v>
      </c>
      <c r="P5887" s="13">
        <v>0.35</v>
      </c>
      <c r="Q5887" s="13">
        <v>141.0</v>
      </c>
      <c r="R5887" s="13">
        <f t="shared" si="1"/>
        <v>176.25</v>
      </c>
      <c r="S5887" s="14">
        <f t="shared" si="2"/>
        <v>22.03125</v>
      </c>
      <c r="T5887" s="14">
        <f t="shared" si="3"/>
        <v>0.3475177305</v>
      </c>
      <c r="U5887" s="15" t="str">
        <f>vlookup(F5887,'Sub categories'!$A:$C,3,False)</f>
        <v>Phones</v>
      </c>
      <c r="V5887" s="16">
        <f t="shared" si="4"/>
        <v>12</v>
      </c>
      <c r="W5887" s="17">
        <f t="array" ref="W5887">INDEX(shipping_prices!$C$1:$F7114,MATCH(I5887,shipping_prices!$A$1:$A7114,0),MATCH(M5887,shipping_prices!$C$1:$F$1,0))</f>
        <v>5.49</v>
      </c>
      <c r="X5887" s="15" t="str">
        <f t="shared" si="5"/>
        <v>Benjamin FarhatAlbuquerqueNew Mexico</v>
      </c>
      <c r="Y5887" s="15" t="str">
        <f t="shared" si="6"/>
        <v>High</v>
      </c>
    </row>
    <row r="5888" hidden="1">
      <c r="A5888" s="1">
        <v>43029.0</v>
      </c>
      <c r="B5888" s="2" t="s">
        <v>6185</v>
      </c>
      <c r="C5888" s="2">
        <v>5.0</v>
      </c>
      <c r="D5888" s="2" t="s">
        <v>290</v>
      </c>
      <c r="E5888" s="2" t="s">
        <v>49</v>
      </c>
      <c r="F5888" s="2" t="s">
        <v>6187</v>
      </c>
      <c r="G5888" s="2" t="s">
        <v>29</v>
      </c>
      <c r="H5888" s="2" t="s">
        <v>220</v>
      </c>
      <c r="I5888" s="2" t="s">
        <v>115</v>
      </c>
      <c r="J5888" s="2" t="s">
        <v>116</v>
      </c>
      <c r="K5888" s="2" t="s">
        <v>43</v>
      </c>
      <c r="L5888" s="10">
        <v>43041.0</v>
      </c>
      <c r="M5888" s="2" t="s">
        <v>90</v>
      </c>
      <c r="N5888" s="11">
        <v>0.0</v>
      </c>
      <c r="O5888" s="12">
        <v>88.0</v>
      </c>
      <c r="P5888" s="13">
        <v>0.41</v>
      </c>
      <c r="Q5888" s="13">
        <v>215.0</v>
      </c>
      <c r="R5888" s="13">
        <f t="shared" si="1"/>
        <v>215</v>
      </c>
      <c r="S5888" s="14">
        <f t="shared" si="2"/>
        <v>43</v>
      </c>
      <c r="T5888" s="14">
        <f t="shared" si="3"/>
        <v>0.4093023256</v>
      </c>
      <c r="U5888" s="15" t="str">
        <f>vlookup(F5888,'Sub categories'!$A:$C,3,False)</f>
        <v>Accessories</v>
      </c>
      <c r="V5888" s="16">
        <f t="shared" si="4"/>
        <v>12</v>
      </c>
      <c r="W5888" s="17">
        <f t="array" ref="W5888">INDEX(shipping_prices!$C$1:$F7115,MATCH(I5888,shipping_prices!$A$1:$A7115,0),MATCH(M5888,shipping_prices!$C$1:$F$1,0))</f>
        <v>5.49</v>
      </c>
      <c r="X5888" s="15" t="str">
        <f t="shared" si="5"/>
        <v>Benjamin FarhatAlbuquerqueNew Mexico</v>
      </c>
      <c r="Y5888" s="15" t="str">
        <f t="shared" si="6"/>
        <v>High</v>
      </c>
    </row>
    <row r="5889" hidden="1">
      <c r="A5889" s="1">
        <v>43029.0</v>
      </c>
      <c r="B5889" s="2" t="s">
        <v>6185</v>
      </c>
      <c r="C5889" s="2">
        <v>6.0</v>
      </c>
      <c r="D5889" s="2" t="s">
        <v>290</v>
      </c>
      <c r="E5889" s="2" t="s">
        <v>49</v>
      </c>
      <c r="F5889" s="2" t="s">
        <v>98</v>
      </c>
      <c r="G5889" s="2" t="s">
        <v>39</v>
      </c>
      <c r="H5889" s="2" t="s">
        <v>51</v>
      </c>
      <c r="I5889" s="2" t="s">
        <v>115</v>
      </c>
      <c r="J5889" s="2" t="s">
        <v>116</v>
      </c>
      <c r="K5889" s="2" t="s">
        <v>43</v>
      </c>
      <c r="L5889" s="10">
        <v>43041.0</v>
      </c>
      <c r="M5889" s="2" t="s">
        <v>90</v>
      </c>
      <c r="N5889" s="11">
        <v>0.0</v>
      </c>
      <c r="O5889" s="12">
        <v>138.0</v>
      </c>
      <c r="P5889" s="13">
        <v>0.48</v>
      </c>
      <c r="Q5889" s="13">
        <v>288.0</v>
      </c>
      <c r="R5889" s="13">
        <f t="shared" si="1"/>
        <v>288</v>
      </c>
      <c r="S5889" s="14">
        <f t="shared" si="2"/>
        <v>48</v>
      </c>
      <c r="T5889" s="14">
        <f t="shared" si="3"/>
        <v>0.4791666667</v>
      </c>
      <c r="U5889" s="15" t="str">
        <f>vlookup(F5889,'Sub categories'!$A:$C,3,False)</f>
        <v>Paper</v>
      </c>
      <c r="V5889" s="16">
        <f t="shared" si="4"/>
        <v>12</v>
      </c>
      <c r="W5889" s="17">
        <f t="array" ref="W5889">INDEX(shipping_prices!$C$1:$F7116,MATCH(I5889,shipping_prices!$A$1:$A7116,0),MATCH(M5889,shipping_prices!$C$1:$F$1,0))</f>
        <v>5.49</v>
      </c>
      <c r="X5889" s="15" t="str">
        <f t="shared" si="5"/>
        <v>Benjamin FarhatAlbuquerqueNew Mexico</v>
      </c>
      <c r="Y5889" s="15" t="str">
        <f t="shared" si="6"/>
        <v>High</v>
      </c>
    </row>
    <row r="5890" hidden="1">
      <c r="A5890" s="1">
        <v>43029.0</v>
      </c>
      <c r="B5890" s="2" t="s">
        <v>6188</v>
      </c>
      <c r="C5890" s="2">
        <v>2.0</v>
      </c>
      <c r="D5890" s="2" t="s">
        <v>1768</v>
      </c>
      <c r="E5890" s="2" t="s">
        <v>27</v>
      </c>
      <c r="F5890" s="2" t="s">
        <v>2034</v>
      </c>
      <c r="G5890" s="2" t="s">
        <v>39</v>
      </c>
      <c r="H5890" s="2" t="s">
        <v>1709</v>
      </c>
      <c r="I5890" s="2" t="s">
        <v>31</v>
      </c>
      <c r="J5890" s="2" t="s">
        <v>32</v>
      </c>
      <c r="K5890" s="2" t="s">
        <v>33</v>
      </c>
      <c r="L5890" s="10">
        <v>43033.0</v>
      </c>
      <c r="M5890" s="2" t="s">
        <v>34</v>
      </c>
      <c r="N5890" s="11">
        <v>0.2</v>
      </c>
      <c r="O5890" s="12">
        <v>3.0</v>
      </c>
      <c r="P5890" s="13">
        <v>0.35</v>
      </c>
      <c r="Q5890" s="13">
        <v>9.0</v>
      </c>
      <c r="R5890" s="13">
        <f t="shared" si="1"/>
        <v>11.25</v>
      </c>
      <c r="S5890" s="14">
        <f t="shared" si="2"/>
        <v>5.625</v>
      </c>
      <c r="T5890" s="14">
        <f t="shared" si="3"/>
        <v>0.3333333333</v>
      </c>
      <c r="U5890" s="15" t="str">
        <f>vlookup(F5890,'Sub categories'!$A:$C,3,False)</f>
        <v>Binders</v>
      </c>
      <c r="V5890" s="16">
        <f t="shared" si="4"/>
        <v>4</v>
      </c>
      <c r="W5890" s="17">
        <f t="array" ref="W5890">INDEX(shipping_prices!$C$1:$F7117,MATCH(I5890,shipping_prices!$A$1:$A7117,0),MATCH(M5890,shipping_prices!$C$1:$F$1,0))</f>
        <v>10.09</v>
      </c>
      <c r="X5890" s="15" t="str">
        <f t="shared" si="5"/>
        <v>Frank OlsenNew York CityNew York</v>
      </c>
      <c r="Y5890" s="15" t="str">
        <f t="shared" si="6"/>
        <v>Low</v>
      </c>
    </row>
    <row r="5891" hidden="1">
      <c r="A5891" s="1">
        <v>43029.0</v>
      </c>
      <c r="B5891" s="2" t="s">
        <v>6189</v>
      </c>
      <c r="C5891" s="2">
        <v>2.0</v>
      </c>
      <c r="D5891" s="2" t="s">
        <v>3020</v>
      </c>
      <c r="E5891" s="2" t="s">
        <v>49</v>
      </c>
      <c r="F5891" s="2" t="s">
        <v>356</v>
      </c>
      <c r="G5891" s="2" t="s">
        <v>39</v>
      </c>
      <c r="H5891" s="2" t="s">
        <v>182</v>
      </c>
      <c r="I5891" s="2" t="s">
        <v>169</v>
      </c>
      <c r="J5891" s="2" t="s">
        <v>42</v>
      </c>
      <c r="K5891" s="2" t="s">
        <v>43</v>
      </c>
      <c r="L5891" s="10">
        <v>43038.0</v>
      </c>
      <c r="M5891" s="2" t="s">
        <v>142</v>
      </c>
      <c r="N5891" s="11">
        <v>0.2</v>
      </c>
      <c r="O5891" s="12">
        <v>4.0</v>
      </c>
      <c r="P5891" s="13">
        <v>0.36</v>
      </c>
      <c r="Q5891" s="13">
        <v>12.0</v>
      </c>
      <c r="R5891" s="13">
        <f t="shared" si="1"/>
        <v>15</v>
      </c>
      <c r="S5891" s="14">
        <f t="shared" si="2"/>
        <v>7.5</v>
      </c>
      <c r="T5891" s="14">
        <f t="shared" si="3"/>
        <v>0.3333333333</v>
      </c>
      <c r="U5891" s="15" t="str">
        <f>vlookup(F5891,'Sub categories'!$A:$C,3,False)</f>
        <v>Binders</v>
      </c>
      <c r="V5891" s="16">
        <f t="shared" si="4"/>
        <v>9</v>
      </c>
      <c r="W5891" s="17">
        <f t="array" ref="W5891">INDEX(shipping_prices!$C$1:$F7118,MATCH(I5891,shipping_prices!$A$1:$A7118,0),MATCH(M5891,shipping_prices!$C$1:$F$1,0))</f>
        <v>18.39</v>
      </c>
      <c r="X5891" s="15" t="str">
        <f t="shared" si="5"/>
        <v>Hallie RedmondLos AngelesCalifornia</v>
      </c>
      <c r="Y5891" s="15" t="str">
        <f t="shared" si="6"/>
        <v>Low</v>
      </c>
    </row>
    <row r="5892">
      <c r="A5892" s="1">
        <v>43029.0</v>
      </c>
      <c r="B5892" s="2" t="s">
        <v>6190</v>
      </c>
      <c r="C5892" s="2">
        <v>3.0</v>
      </c>
      <c r="D5892" s="2" t="s">
        <v>3466</v>
      </c>
      <c r="E5892" s="2" t="s">
        <v>27</v>
      </c>
      <c r="F5892" s="2" t="s">
        <v>3509</v>
      </c>
      <c r="G5892" s="2" t="s">
        <v>45</v>
      </c>
      <c r="H5892" s="2" t="s">
        <v>130</v>
      </c>
      <c r="I5892" s="2" t="s">
        <v>169</v>
      </c>
      <c r="J5892" s="2" t="s">
        <v>42</v>
      </c>
      <c r="K5892" s="2" t="s">
        <v>43</v>
      </c>
      <c r="L5892" s="10">
        <v>43031.0</v>
      </c>
      <c r="M5892" s="2" t="s">
        <v>34</v>
      </c>
      <c r="N5892" s="11">
        <v>0.0</v>
      </c>
      <c r="O5892" s="12">
        <v>6.0</v>
      </c>
      <c r="P5892" s="13">
        <v>0.32</v>
      </c>
      <c r="Q5892" s="13">
        <v>19.0</v>
      </c>
      <c r="R5892" s="13">
        <f t="shared" si="1"/>
        <v>19</v>
      </c>
      <c r="S5892" s="14">
        <f t="shared" si="2"/>
        <v>6.333333333</v>
      </c>
      <c r="T5892" s="14">
        <f t="shared" si="3"/>
        <v>0.3157894737</v>
      </c>
      <c r="U5892" s="15" t="str">
        <f>vlookup(F5892,'Sub categories'!$A:$C,3,False)</f>
        <v>Furnishings</v>
      </c>
      <c r="V5892" s="16">
        <f t="shared" si="4"/>
        <v>2</v>
      </c>
      <c r="W5892" s="17">
        <f t="array" ref="W5892">INDEX(shipping_prices!$C$1:$F7119,MATCH(I5892,shipping_prices!$A$1:$A7119,0),MATCH(M5892,shipping_prices!$C$1:$F$1,0))</f>
        <v>14.86</v>
      </c>
      <c r="X5892" s="15" t="str">
        <f t="shared" si="5"/>
        <v>Bill DonatelliLos AngelesCalifornia</v>
      </c>
      <c r="Y5892" s="15" t="str">
        <f t="shared" si="6"/>
        <v>Low</v>
      </c>
    </row>
    <row r="5893" hidden="1">
      <c r="A5893" s="1">
        <v>43029.0</v>
      </c>
      <c r="B5893" s="2" t="s">
        <v>6190</v>
      </c>
      <c r="C5893" s="2">
        <v>7.0</v>
      </c>
      <c r="D5893" s="2" t="s">
        <v>3466</v>
      </c>
      <c r="E5893" s="2" t="s">
        <v>27</v>
      </c>
      <c r="F5893" s="2" t="s">
        <v>2067</v>
      </c>
      <c r="G5893" s="2" t="s">
        <v>39</v>
      </c>
      <c r="H5893" s="2" t="s">
        <v>79</v>
      </c>
      <c r="I5893" s="2" t="s">
        <v>169</v>
      </c>
      <c r="J5893" s="2" t="s">
        <v>42</v>
      </c>
      <c r="K5893" s="2" t="s">
        <v>43</v>
      </c>
      <c r="L5893" s="10">
        <v>43031.0</v>
      </c>
      <c r="M5893" s="2" t="s">
        <v>34</v>
      </c>
      <c r="N5893" s="11">
        <v>0.2</v>
      </c>
      <c r="O5893" s="12">
        <v>41.0</v>
      </c>
      <c r="P5893" s="13">
        <v>0.35</v>
      </c>
      <c r="Q5893" s="13">
        <v>117.0</v>
      </c>
      <c r="R5893" s="13">
        <f t="shared" si="1"/>
        <v>146.25</v>
      </c>
      <c r="S5893" s="14">
        <f t="shared" si="2"/>
        <v>20.89285714</v>
      </c>
      <c r="T5893" s="14">
        <f t="shared" si="3"/>
        <v>0.3504273504</v>
      </c>
      <c r="U5893" s="15" t="str">
        <f>vlookup(F5893,'Sub categories'!$A:$C,3,False)</f>
        <v>Binders</v>
      </c>
      <c r="V5893" s="16">
        <f t="shared" si="4"/>
        <v>2</v>
      </c>
      <c r="W5893" s="17">
        <f t="array" ref="W5893">INDEX(shipping_prices!$C$1:$F7120,MATCH(I5893,shipping_prices!$A$1:$A7120,0),MATCH(M5893,shipping_prices!$C$1:$F$1,0))</f>
        <v>14.86</v>
      </c>
      <c r="X5893" s="15" t="str">
        <f t="shared" si="5"/>
        <v>Bill DonatelliLos AngelesCalifornia</v>
      </c>
      <c r="Y5893" s="15" t="str">
        <f t="shared" si="6"/>
        <v>High</v>
      </c>
    </row>
    <row r="5894" hidden="1">
      <c r="A5894" s="1">
        <v>43029.0</v>
      </c>
      <c r="B5894" s="2" t="s">
        <v>6191</v>
      </c>
      <c r="C5894" s="2">
        <v>5.0</v>
      </c>
      <c r="D5894" s="2" t="s">
        <v>1609</v>
      </c>
      <c r="E5894" s="2" t="s">
        <v>37</v>
      </c>
      <c r="F5894" s="2" t="s">
        <v>5062</v>
      </c>
      <c r="G5894" s="2" t="s">
        <v>39</v>
      </c>
      <c r="H5894" s="2" t="s">
        <v>297</v>
      </c>
      <c r="I5894" s="2" t="s">
        <v>31</v>
      </c>
      <c r="J5894" s="2" t="s">
        <v>32</v>
      </c>
      <c r="K5894" s="2" t="s">
        <v>33</v>
      </c>
      <c r="L5894" s="10">
        <v>43030.0</v>
      </c>
      <c r="M5894" s="2" t="s">
        <v>34</v>
      </c>
      <c r="N5894" s="11">
        <v>0.0</v>
      </c>
      <c r="O5894" s="12">
        <v>8.0</v>
      </c>
      <c r="P5894" s="13">
        <v>0.29</v>
      </c>
      <c r="Q5894" s="13">
        <v>28.0</v>
      </c>
      <c r="R5894" s="13">
        <f t="shared" si="1"/>
        <v>28</v>
      </c>
      <c r="S5894" s="14">
        <f t="shared" si="2"/>
        <v>5.6</v>
      </c>
      <c r="T5894" s="14">
        <f t="shared" si="3"/>
        <v>0.2857142857</v>
      </c>
      <c r="U5894" s="15" t="str">
        <f>vlookup(F5894,'Sub categories'!$A:$C,3,False)</f>
        <v>Supplies</v>
      </c>
      <c r="V5894" s="16">
        <f t="shared" si="4"/>
        <v>1</v>
      </c>
      <c r="W5894" s="17">
        <f t="array" ref="W5894">INDEX(shipping_prices!$C$1:$F7121,MATCH(I5894,shipping_prices!$A$1:$A7121,0),MATCH(M5894,shipping_prices!$C$1:$F$1,0))</f>
        <v>10.09</v>
      </c>
      <c r="X5894" s="15" t="str">
        <f t="shared" si="5"/>
        <v>Scott CohenNew York CityNew York</v>
      </c>
      <c r="Y5894" s="15" t="str">
        <f t="shared" si="6"/>
        <v>Low</v>
      </c>
    </row>
    <row r="5895" hidden="1">
      <c r="A5895" s="1">
        <v>43029.0</v>
      </c>
      <c r="B5895" s="2" t="s">
        <v>6191</v>
      </c>
      <c r="C5895" s="2">
        <v>3.0</v>
      </c>
      <c r="D5895" s="2" t="s">
        <v>1609</v>
      </c>
      <c r="E5895" s="2" t="s">
        <v>37</v>
      </c>
      <c r="F5895" s="2" t="s">
        <v>3173</v>
      </c>
      <c r="G5895" s="2" t="s">
        <v>39</v>
      </c>
      <c r="H5895" s="2" t="s">
        <v>51</v>
      </c>
      <c r="I5895" s="2" t="s">
        <v>31</v>
      </c>
      <c r="J5895" s="2" t="s">
        <v>32</v>
      </c>
      <c r="K5895" s="2" t="s">
        <v>33</v>
      </c>
      <c r="L5895" s="10">
        <v>43030.0</v>
      </c>
      <c r="M5895" s="2" t="s">
        <v>34</v>
      </c>
      <c r="N5895" s="11">
        <v>0.0</v>
      </c>
      <c r="O5895" s="12">
        <v>32.0</v>
      </c>
      <c r="P5895" s="13">
        <v>0.46</v>
      </c>
      <c r="Q5895" s="13">
        <v>69.0</v>
      </c>
      <c r="R5895" s="13">
        <f t="shared" si="1"/>
        <v>69</v>
      </c>
      <c r="S5895" s="14">
        <f t="shared" si="2"/>
        <v>23</v>
      </c>
      <c r="T5895" s="14">
        <f t="shared" si="3"/>
        <v>0.4637681159</v>
      </c>
      <c r="U5895" s="15" t="str">
        <f>vlookup(F5895,'Sub categories'!$A:$C,3,False)</f>
        <v>Paper</v>
      </c>
      <c r="V5895" s="16">
        <f t="shared" si="4"/>
        <v>1</v>
      </c>
      <c r="W5895" s="17">
        <f t="array" ref="W5895">INDEX(shipping_prices!$C$1:$F7122,MATCH(I5895,shipping_prices!$A$1:$A7122,0),MATCH(M5895,shipping_prices!$C$1:$F$1,0))</f>
        <v>10.09</v>
      </c>
      <c r="X5895" s="15" t="str">
        <f t="shared" si="5"/>
        <v>Scott CohenNew York CityNew York</v>
      </c>
      <c r="Y5895" s="15" t="str">
        <f t="shared" si="6"/>
        <v>Low</v>
      </c>
    </row>
    <row r="5896" hidden="1">
      <c r="A5896" s="1">
        <v>43029.0</v>
      </c>
      <c r="B5896" s="2" t="s">
        <v>6191</v>
      </c>
      <c r="C5896" s="2">
        <v>2.0</v>
      </c>
      <c r="D5896" s="2" t="s">
        <v>1609</v>
      </c>
      <c r="E5896" s="2" t="s">
        <v>37</v>
      </c>
      <c r="F5896" s="2" t="s">
        <v>1622</v>
      </c>
      <c r="G5896" s="2" t="s">
        <v>39</v>
      </c>
      <c r="H5896" s="2" t="s">
        <v>182</v>
      </c>
      <c r="I5896" s="2" t="s">
        <v>31</v>
      </c>
      <c r="J5896" s="2" t="s">
        <v>32</v>
      </c>
      <c r="K5896" s="2" t="s">
        <v>33</v>
      </c>
      <c r="L5896" s="10">
        <v>43030.0</v>
      </c>
      <c r="M5896" s="2" t="s">
        <v>34</v>
      </c>
      <c r="N5896" s="11">
        <v>0.2</v>
      </c>
      <c r="O5896" s="12">
        <v>37.0</v>
      </c>
      <c r="P5896" s="13">
        <v>0.36</v>
      </c>
      <c r="Q5896" s="13">
        <v>102.0</v>
      </c>
      <c r="R5896" s="13">
        <f t="shared" si="1"/>
        <v>127.5</v>
      </c>
      <c r="S5896" s="14">
        <f t="shared" si="2"/>
        <v>63.75</v>
      </c>
      <c r="T5896" s="14">
        <f t="shared" si="3"/>
        <v>0.362745098</v>
      </c>
      <c r="U5896" s="15" t="str">
        <f>vlookup(F5896,'Sub categories'!$A:$C,3,False)</f>
        <v>Binders</v>
      </c>
      <c r="V5896" s="16">
        <f t="shared" si="4"/>
        <v>1</v>
      </c>
      <c r="W5896" s="17">
        <f t="array" ref="W5896">INDEX(shipping_prices!$C$1:$F7123,MATCH(I5896,shipping_prices!$A$1:$A7123,0),MATCH(M5896,shipping_prices!$C$1:$F$1,0))</f>
        <v>10.09</v>
      </c>
      <c r="X5896" s="15" t="str">
        <f t="shared" si="5"/>
        <v>Scott CohenNew York CityNew York</v>
      </c>
      <c r="Y5896" s="15" t="str">
        <f t="shared" si="6"/>
        <v>Low</v>
      </c>
    </row>
    <row r="5897" hidden="1">
      <c r="A5897" s="1">
        <v>43029.0</v>
      </c>
      <c r="B5897" s="2" t="s">
        <v>6191</v>
      </c>
      <c r="C5897" s="2">
        <v>4.0</v>
      </c>
      <c r="D5897" s="2" t="s">
        <v>1609</v>
      </c>
      <c r="E5897" s="2" t="s">
        <v>37</v>
      </c>
      <c r="F5897" s="2" t="s">
        <v>124</v>
      </c>
      <c r="G5897" s="2" t="s">
        <v>39</v>
      </c>
      <c r="H5897" s="2" t="s">
        <v>79</v>
      </c>
      <c r="I5897" s="2" t="s">
        <v>31</v>
      </c>
      <c r="J5897" s="2" t="s">
        <v>32</v>
      </c>
      <c r="K5897" s="2" t="s">
        <v>33</v>
      </c>
      <c r="L5897" s="10">
        <v>43030.0</v>
      </c>
      <c r="M5897" s="2" t="s">
        <v>34</v>
      </c>
      <c r="N5897" s="11">
        <v>0.0</v>
      </c>
      <c r="O5897" s="12">
        <v>214.0</v>
      </c>
      <c r="P5897" s="13">
        <v>0.3</v>
      </c>
      <c r="Q5897" s="13">
        <v>714.0</v>
      </c>
      <c r="R5897" s="13">
        <f t="shared" si="1"/>
        <v>714</v>
      </c>
      <c r="S5897" s="14">
        <f t="shared" si="2"/>
        <v>178.5</v>
      </c>
      <c r="T5897" s="14">
        <f t="shared" si="3"/>
        <v>0.299719888</v>
      </c>
      <c r="U5897" s="15" t="str">
        <f>vlookup(F5897,'Sub categories'!$A:$C,3,False)</f>
        <v>Storage</v>
      </c>
      <c r="V5897" s="16">
        <f t="shared" si="4"/>
        <v>1</v>
      </c>
      <c r="W5897" s="17">
        <f t="array" ref="W5897">INDEX(shipping_prices!$C$1:$F7124,MATCH(I5897,shipping_prices!$A$1:$A7124,0),MATCH(M5897,shipping_prices!$C$1:$F$1,0))</f>
        <v>10.09</v>
      </c>
      <c r="X5897" s="15" t="str">
        <f t="shared" si="5"/>
        <v>Scott CohenNew York CityNew York</v>
      </c>
      <c r="Y5897" s="15" t="str">
        <f t="shared" si="6"/>
        <v>High</v>
      </c>
    </row>
    <row r="5898" hidden="1">
      <c r="A5898" s="1">
        <v>43029.0</v>
      </c>
      <c r="B5898" s="2" t="s">
        <v>6192</v>
      </c>
      <c r="C5898" s="2">
        <v>8.0</v>
      </c>
      <c r="D5898" s="2" t="s">
        <v>1737</v>
      </c>
      <c r="E5898" s="2" t="s">
        <v>37</v>
      </c>
      <c r="F5898" s="2" t="s">
        <v>1925</v>
      </c>
      <c r="G5898" s="2" t="s">
        <v>39</v>
      </c>
      <c r="H5898" s="2" t="s">
        <v>79</v>
      </c>
      <c r="I5898" s="2" t="s">
        <v>52</v>
      </c>
      <c r="J5898" s="2" t="s">
        <v>53</v>
      </c>
      <c r="K5898" s="2" t="s">
        <v>54</v>
      </c>
      <c r="L5898" s="10">
        <v>43030.0</v>
      </c>
      <c r="M5898" s="2" t="s">
        <v>34</v>
      </c>
      <c r="N5898" s="11">
        <v>0.2</v>
      </c>
      <c r="O5898" s="12">
        <v>84.0</v>
      </c>
      <c r="P5898" s="13">
        <v>0.06</v>
      </c>
      <c r="Q5898" s="13">
        <v>1348.0</v>
      </c>
      <c r="R5898" s="13">
        <f t="shared" si="1"/>
        <v>1685</v>
      </c>
      <c r="S5898" s="14">
        <f t="shared" si="2"/>
        <v>210.625</v>
      </c>
      <c r="T5898" s="14">
        <f t="shared" si="3"/>
        <v>0.06231454006</v>
      </c>
      <c r="U5898" s="15" t="str">
        <f>vlookup(F5898,'Sub categories'!$A:$C,3,False)</f>
        <v>Storage</v>
      </c>
      <c r="V5898" s="16">
        <f t="shared" si="4"/>
        <v>1</v>
      </c>
      <c r="W5898" s="17">
        <f t="array" ref="W5898">INDEX(shipping_prices!$C$1:$F7125,MATCH(I5898,shipping_prices!$A$1:$A7125,0),MATCH(M5898,shipping_prices!$C$1:$F$1,0))</f>
        <v>14.61</v>
      </c>
      <c r="X5898" s="15" t="str">
        <f t="shared" si="5"/>
        <v>Neil DucichJacksonvilleFlorida</v>
      </c>
      <c r="Y5898" s="15" t="str">
        <f t="shared" si="6"/>
        <v>High</v>
      </c>
    </row>
    <row r="5899" hidden="1">
      <c r="A5899" s="1">
        <v>43029.0</v>
      </c>
      <c r="B5899" s="2" t="s">
        <v>6193</v>
      </c>
      <c r="C5899" s="2">
        <v>3.0</v>
      </c>
      <c r="D5899" s="2" t="s">
        <v>4202</v>
      </c>
      <c r="E5899" s="2" t="s">
        <v>49</v>
      </c>
      <c r="F5899" s="2" t="s">
        <v>370</v>
      </c>
      <c r="G5899" s="2" t="s">
        <v>29</v>
      </c>
      <c r="H5899" s="2" t="s">
        <v>371</v>
      </c>
      <c r="I5899" s="2" t="s">
        <v>158</v>
      </c>
      <c r="J5899" s="2" t="s">
        <v>159</v>
      </c>
      <c r="K5899" s="2" t="s">
        <v>43</v>
      </c>
      <c r="L5899" s="10">
        <v>43033.0</v>
      </c>
      <c r="M5899" s="2" t="s">
        <v>34</v>
      </c>
      <c r="N5899" s="11">
        <v>0.0</v>
      </c>
      <c r="O5899" s="12">
        <v>33.0</v>
      </c>
      <c r="P5899" s="13">
        <v>0.3</v>
      </c>
      <c r="Q5899" s="13">
        <v>109.0</v>
      </c>
      <c r="R5899" s="13">
        <f t="shared" si="1"/>
        <v>109</v>
      </c>
      <c r="S5899" s="14">
        <f t="shared" si="2"/>
        <v>36.33333333</v>
      </c>
      <c r="T5899" s="14">
        <f t="shared" si="3"/>
        <v>0.3027522936</v>
      </c>
      <c r="U5899" s="15" t="str">
        <f>vlookup(F5899,'Sub categories'!$A:$C,3,False)</f>
        <v>Accessories</v>
      </c>
      <c r="V5899" s="16">
        <f t="shared" si="4"/>
        <v>4</v>
      </c>
      <c r="W5899" s="17">
        <f t="array" ref="W5899">INDEX(shipping_prices!$C$1:$F7126,MATCH(I5899,shipping_prices!$A$1:$A7126,0),MATCH(M5899,shipping_prices!$C$1:$F$1,0))</f>
        <v>7</v>
      </c>
      <c r="X5899" s="15" t="str">
        <f t="shared" si="5"/>
        <v>Adam BellavanceSeattleWashington</v>
      </c>
      <c r="Y5899" s="15" t="str">
        <f t="shared" si="6"/>
        <v>Low</v>
      </c>
    </row>
    <row r="5900">
      <c r="A5900" s="1">
        <v>43029.0</v>
      </c>
      <c r="B5900" s="2" t="s">
        <v>6193</v>
      </c>
      <c r="C5900" s="2">
        <v>2.0</v>
      </c>
      <c r="D5900" s="2" t="s">
        <v>4202</v>
      </c>
      <c r="E5900" s="2" t="s">
        <v>49</v>
      </c>
      <c r="F5900" s="2" t="s">
        <v>1515</v>
      </c>
      <c r="G5900" s="2" t="s">
        <v>45</v>
      </c>
      <c r="H5900" s="2" t="s">
        <v>46</v>
      </c>
      <c r="I5900" s="2" t="s">
        <v>158</v>
      </c>
      <c r="J5900" s="2" t="s">
        <v>159</v>
      </c>
      <c r="K5900" s="2" t="s">
        <v>43</v>
      </c>
      <c r="L5900" s="10">
        <v>43033.0</v>
      </c>
      <c r="M5900" s="2" t="s">
        <v>34</v>
      </c>
      <c r="N5900" s="11">
        <v>0.2</v>
      </c>
      <c r="O5900" s="12">
        <v>-73.0</v>
      </c>
      <c r="P5900" s="13">
        <v>-0.16</v>
      </c>
      <c r="Q5900" s="13">
        <v>450.0</v>
      </c>
      <c r="R5900" s="13">
        <f t="shared" si="1"/>
        <v>562.5</v>
      </c>
      <c r="S5900" s="14">
        <f t="shared" si="2"/>
        <v>281.25</v>
      </c>
      <c r="T5900" s="14">
        <f t="shared" si="3"/>
        <v>-0.1622222222</v>
      </c>
      <c r="U5900" s="15" t="str">
        <f>vlookup(F5900,'Sub categories'!$A:$C,3,False)</f>
        <v>Chairs</v>
      </c>
      <c r="V5900" s="16">
        <f t="shared" si="4"/>
        <v>4</v>
      </c>
      <c r="W5900" s="17">
        <f t="array" ref="W5900">INDEX(shipping_prices!$C$1:$F7127,MATCH(I5900,shipping_prices!$A$1:$A7127,0),MATCH(M5900,shipping_prices!$C$1:$F$1,0))</f>
        <v>7</v>
      </c>
      <c r="X5900" s="15" t="str">
        <f t="shared" si="5"/>
        <v>Adam BellavanceSeattleWashington</v>
      </c>
      <c r="Y5900" s="15" t="str">
        <f t="shared" si="6"/>
        <v>loss</v>
      </c>
    </row>
    <row r="5901">
      <c r="A5901" s="1">
        <v>43029.0</v>
      </c>
      <c r="B5901" s="2" t="s">
        <v>6193</v>
      </c>
      <c r="C5901" s="2">
        <v>7.0</v>
      </c>
      <c r="D5901" s="2" t="s">
        <v>4202</v>
      </c>
      <c r="E5901" s="2" t="s">
        <v>49</v>
      </c>
      <c r="F5901" s="2" t="s">
        <v>1655</v>
      </c>
      <c r="G5901" s="2" t="s">
        <v>45</v>
      </c>
      <c r="H5901" s="2" t="s">
        <v>46</v>
      </c>
      <c r="I5901" s="2" t="s">
        <v>158</v>
      </c>
      <c r="J5901" s="2" t="s">
        <v>159</v>
      </c>
      <c r="K5901" s="2" t="s">
        <v>43</v>
      </c>
      <c r="L5901" s="10">
        <v>43033.0</v>
      </c>
      <c r="M5901" s="2" t="s">
        <v>34</v>
      </c>
      <c r="N5901" s="11">
        <v>0.0</v>
      </c>
      <c r="O5901" s="12">
        <v>367.0</v>
      </c>
      <c r="P5901" s="13">
        <v>0.18</v>
      </c>
      <c r="Q5901" s="13">
        <v>2037.0</v>
      </c>
      <c r="R5901" s="13">
        <f t="shared" si="1"/>
        <v>2037</v>
      </c>
      <c r="S5901" s="14">
        <f t="shared" si="2"/>
        <v>291</v>
      </c>
      <c r="T5901" s="14">
        <f t="shared" si="3"/>
        <v>0.1801669121</v>
      </c>
      <c r="U5901" s="15" t="str">
        <f>vlookup(F5901,'Sub categories'!$A:$C,3,False)</f>
        <v>Tables</v>
      </c>
      <c r="V5901" s="16">
        <f t="shared" si="4"/>
        <v>4</v>
      </c>
      <c r="W5901" s="17">
        <f t="array" ref="W5901">INDEX(shipping_prices!$C$1:$F7128,MATCH(I5901,shipping_prices!$A$1:$A7128,0),MATCH(M5901,shipping_prices!$C$1:$F$1,0))</f>
        <v>7</v>
      </c>
      <c r="X5901" s="15" t="str">
        <f t="shared" si="5"/>
        <v>Adam BellavanceSeattleWashington</v>
      </c>
      <c r="Y5901" s="15" t="str">
        <f t="shared" si="6"/>
        <v>High</v>
      </c>
    </row>
    <row r="5902">
      <c r="A5902" s="1">
        <v>43029.0</v>
      </c>
      <c r="B5902" s="2" t="s">
        <v>6194</v>
      </c>
      <c r="C5902" s="2">
        <v>4.0</v>
      </c>
      <c r="D5902" s="2" t="s">
        <v>4803</v>
      </c>
      <c r="E5902" s="2" t="s">
        <v>27</v>
      </c>
      <c r="F5902" s="2" t="s">
        <v>740</v>
      </c>
      <c r="G5902" s="2" t="s">
        <v>45</v>
      </c>
      <c r="H5902" s="2" t="s">
        <v>227</v>
      </c>
      <c r="I5902" s="2" t="s">
        <v>2546</v>
      </c>
      <c r="J5902" s="2" t="s">
        <v>251</v>
      </c>
      <c r="K5902" s="2" t="s">
        <v>54</v>
      </c>
      <c r="L5902" s="10">
        <v>43035.0</v>
      </c>
      <c r="M5902" s="2" t="s">
        <v>90</v>
      </c>
      <c r="N5902" s="11">
        <v>0.2</v>
      </c>
      <c r="O5902" s="12">
        <v>12.0</v>
      </c>
      <c r="P5902" s="13">
        <v>0.06</v>
      </c>
      <c r="Q5902" s="13">
        <v>195.0</v>
      </c>
      <c r="R5902" s="13">
        <f t="shared" si="1"/>
        <v>243.75</v>
      </c>
      <c r="S5902" s="14">
        <f t="shared" si="2"/>
        <v>60.9375</v>
      </c>
      <c r="T5902" s="14">
        <f t="shared" si="3"/>
        <v>0.06153846154</v>
      </c>
      <c r="U5902" s="15" t="str">
        <f>vlookup(F5902,'Sub categories'!$A:$C,3,False)</f>
        <v>Chairs</v>
      </c>
      <c r="V5902" s="16">
        <f t="shared" si="4"/>
        <v>6</v>
      </c>
      <c r="W5902" s="17">
        <f t="array" ref="W5902">INDEX(shipping_prices!$C$1:$F7129,MATCH(I5902,shipping_prices!$A$1:$A7129,0),MATCH(M5902,shipping_prices!$C$1:$F$1,0))</f>
        <v>0.82</v>
      </c>
      <c r="X5902" s="15" t="str">
        <f t="shared" si="5"/>
        <v>Joni WassermanRaleighNorth Carolina</v>
      </c>
      <c r="Y5902" s="15" t="str">
        <f t="shared" si="6"/>
        <v>Low</v>
      </c>
    </row>
    <row r="5903">
      <c r="A5903" s="1">
        <v>43029.0</v>
      </c>
      <c r="B5903" s="2" t="s">
        <v>6195</v>
      </c>
      <c r="C5903" s="2">
        <v>4.0</v>
      </c>
      <c r="D5903" s="2" t="s">
        <v>1438</v>
      </c>
      <c r="E5903" s="2" t="s">
        <v>27</v>
      </c>
      <c r="F5903" s="2" t="s">
        <v>5088</v>
      </c>
      <c r="G5903" s="2" t="s">
        <v>45</v>
      </c>
      <c r="H5903" s="2" t="s">
        <v>243</v>
      </c>
      <c r="I5903" s="2" t="s">
        <v>169</v>
      </c>
      <c r="J5903" s="2" t="s">
        <v>42</v>
      </c>
      <c r="K5903" s="2" t="s">
        <v>43</v>
      </c>
      <c r="L5903" s="10">
        <v>43032.0</v>
      </c>
      <c r="M5903" s="2" t="s">
        <v>34</v>
      </c>
      <c r="N5903" s="11">
        <v>0.0</v>
      </c>
      <c r="O5903" s="12">
        <v>8.0</v>
      </c>
      <c r="P5903" s="13">
        <v>0.42</v>
      </c>
      <c r="Q5903" s="13">
        <v>20.0</v>
      </c>
      <c r="R5903" s="13">
        <f t="shared" si="1"/>
        <v>20</v>
      </c>
      <c r="S5903" s="14">
        <f t="shared" si="2"/>
        <v>5</v>
      </c>
      <c r="T5903" s="14">
        <f t="shared" si="3"/>
        <v>0.4</v>
      </c>
      <c r="U5903" s="15" t="str">
        <f>vlookup(F5903,'Sub categories'!$A:$C,3,False)</f>
        <v>Furnishings</v>
      </c>
      <c r="V5903" s="16">
        <f t="shared" si="4"/>
        <v>3</v>
      </c>
      <c r="W5903" s="17">
        <f t="array" ref="W5903">INDEX(shipping_prices!$C$1:$F7130,MATCH(I5903,shipping_prices!$A$1:$A7130,0),MATCH(M5903,shipping_prices!$C$1:$F$1,0))</f>
        <v>14.86</v>
      </c>
      <c r="X5903" s="15" t="str">
        <f t="shared" si="5"/>
        <v>Allen GoldenenLos AngelesCalifornia</v>
      </c>
      <c r="Y5903" s="15" t="str">
        <f t="shared" si="6"/>
        <v>Low</v>
      </c>
    </row>
    <row r="5904" hidden="1">
      <c r="A5904" s="1">
        <v>43030.0</v>
      </c>
      <c r="B5904" s="2" t="s">
        <v>6196</v>
      </c>
      <c r="C5904" s="2">
        <v>3.0</v>
      </c>
      <c r="D5904" s="2" t="s">
        <v>4781</v>
      </c>
      <c r="E5904" s="2" t="s">
        <v>49</v>
      </c>
      <c r="F5904" s="2" t="s">
        <v>843</v>
      </c>
      <c r="G5904" s="2" t="s">
        <v>39</v>
      </c>
      <c r="H5904" s="2" t="s">
        <v>843</v>
      </c>
      <c r="I5904" s="2" t="s">
        <v>2952</v>
      </c>
      <c r="J5904" s="2" t="s">
        <v>3362</v>
      </c>
      <c r="K5904" s="2" t="s">
        <v>77</v>
      </c>
      <c r="L5904" s="10">
        <v>43035.0</v>
      </c>
      <c r="M5904" s="2" t="s">
        <v>34</v>
      </c>
      <c r="N5904" s="11">
        <v>0.0</v>
      </c>
      <c r="O5904" s="12">
        <v>50.0</v>
      </c>
      <c r="P5904" s="13">
        <v>0.47</v>
      </c>
      <c r="Q5904" s="13">
        <v>106.0</v>
      </c>
      <c r="R5904" s="13">
        <f t="shared" si="1"/>
        <v>106</v>
      </c>
      <c r="S5904" s="14">
        <f t="shared" si="2"/>
        <v>35.33333333</v>
      </c>
      <c r="T5904" s="14">
        <f t="shared" si="3"/>
        <v>0.4716981132</v>
      </c>
      <c r="U5904" s="15" t="str">
        <f>vlookup(F5904,'Sub categories'!$A:$C,3,False)</f>
        <v>Paper</v>
      </c>
      <c r="V5904" s="16">
        <f t="shared" si="4"/>
        <v>5</v>
      </c>
      <c r="W5904" s="17">
        <f t="array" ref="W5904">INDEX(shipping_prices!$C$1:$F7131,MATCH(I5904,shipping_prices!$A$1:$A7131,0),MATCH(M5904,shipping_prices!$C$1:$F$1,0))</f>
        <v>6.06</v>
      </c>
      <c r="X5904" s="15" t="str">
        <f t="shared" si="5"/>
        <v>Max LudwigMarionIowa</v>
      </c>
      <c r="Y5904" s="15" t="str">
        <f t="shared" si="6"/>
        <v>High</v>
      </c>
    </row>
    <row r="5905" hidden="1">
      <c r="A5905" s="1">
        <v>43030.0</v>
      </c>
      <c r="B5905" s="2" t="s">
        <v>6197</v>
      </c>
      <c r="C5905" s="2">
        <v>1.0</v>
      </c>
      <c r="D5905" s="2" t="s">
        <v>1564</v>
      </c>
      <c r="E5905" s="2" t="s">
        <v>49</v>
      </c>
      <c r="F5905" s="2" t="s">
        <v>2591</v>
      </c>
      <c r="G5905" s="2" t="s">
        <v>39</v>
      </c>
      <c r="H5905" s="2" t="s">
        <v>216</v>
      </c>
      <c r="I5905" s="2" t="s">
        <v>158</v>
      </c>
      <c r="J5905" s="2" t="s">
        <v>159</v>
      </c>
      <c r="K5905" s="2" t="s">
        <v>43</v>
      </c>
      <c r="L5905" s="10">
        <v>43033.0</v>
      </c>
      <c r="M5905" s="2" t="s">
        <v>142</v>
      </c>
      <c r="N5905" s="11">
        <v>0.0</v>
      </c>
      <c r="O5905" s="12">
        <v>1.0</v>
      </c>
      <c r="P5905" s="13">
        <v>0.26</v>
      </c>
      <c r="Q5905" s="13">
        <v>3.0</v>
      </c>
      <c r="R5905" s="13">
        <f t="shared" si="1"/>
        <v>3</v>
      </c>
      <c r="S5905" s="14">
        <f t="shared" si="2"/>
        <v>3</v>
      </c>
      <c r="T5905" s="14">
        <f t="shared" si="3"/>
        <v>0.3333333333</v>
      </c>
      <c r="U5905" s="15" t="str">
        <f>vlookup(F5905,'Sub categories'!$A:$C,3,False)</f>
        <v>Art</v>
      </c>
      <c r="V5905" s="16">
        <f t="shared" si="4"/>
        <v>3</v>
      </c>
      <c r="W5905" s="17">
        <f t="array" ref="W5905">INDEX(shipping_prices!$C$1:$F7132,MATCH(I5905,shipping_prices!$A$1:$A7132,0),MATCH(M5905,shipping_prices!$C$1:$F$1,0))</f>
        <v>18.38</v>
      </c>
      <c r="X5905" s="15" t="str">
        <f t="shared" si="5"/>
        <v>Christopher SchildSeattleWashington</v>
      </c>
      <c r="Y5905" s="15" t="str">
        <f t="shared" si="6"/>
        <v>Low</v>
      </c>
    </row>
    <row r="5906">
      <c r="A5906" s="1">
        <v>43030.0</v>
      </c>
      <c r="B5906" s="2" t="s">
        <v>6198</v>
      </c>
      <c r="C5906" s="2">
        <v>3.0</v>
      </c>
      <c r="D5906" s="2" t="s">
        <v>3392</v>
      </c>
      <c r="E5906" s="2" t="s">
        <v>49</v>
      </c>
      <c r="F5906" s="2" t="s">
        <v>1683</v>
      </c>
      <c r="G5906" s="2" t="s">
        <v>45</v>
      </c>
      <c r="H5906" s="2" t="s">
        <v>79</v>
      </c>
      <c r="I5906" s="2" t="s">
        <v>41</v>
      </c>
      <c r="J5906" s="2" t="s">
        <v>42</v>
      </c>
      <c r="K5906" s="2" t="s">
        <v>43</v>
      </c>
      <c r="L5906" s="10">
        <v>43038.0</v>
      </c>
      <c r="M5906" s="2" t="s">
        <v>142</v>
      </c>
      <c r="N5906" s="11">
        <v>0.0</v>
      </c>
      <c r="O5906" s="12">
        <v>10.0</v>
      </c>
      <c r="P5906" s="13">
        <v>0.37</v>
      </c>
      <c r="Q5906" s="13">
        <v>26.0</v>
      </c>
      <c r="R5906" s="13">
        <f t="shared" si="1"/>
        <v>26</v>
      </c>
      <c r="S5906" s="14">
        <f t="shared" si="2"/>
        <v>8.666666667</v>
      </c>
      <c r="T5906" s="14">
        <f t="shared" si="3"/>
        <v>0.3846153846</v>
      </c>
      <c r="U5906" s="15" t="str">
        <f>vlookup(F5906,'Sub categories'!$A:$C,3,False)</f>
        <v>Furnishings</v>
      </c>
      <c r="V5906" s="16">
        <f t="shared" si="4"/>
        <v>8</v>
      </c>
      <c r="W5906" s="17">
        <f t="array" ref="W5906">INDEX(shipping_prices!$C$1:$F7133,MATCH(I5906,shipping_prices!$A$1:$A7133,0),MATCH(M5906,shipping_prices!$C$1:$F$1,0))</f>
        <v>16.04</v>
      </c>
      <c r="X5906" s="15" t="str">
        <f t="shared" si="5"/>
        <v>Maria ZettnerSan FranciscoCalifornia</v>
      </c>
      <c r="Y5906" s="15" t="str">
        <f t="shared" si="6"/>
        <v>Low</v>
      </c>
    </row>
    <row r="5907" hidden="1">
      <c r="A5907" s="1">
        <v>43030.0</v>
      </c>
      <c r="B5907" s="2" t="s">
        <v>6199</v>
      </c>
      <c r="C5907" s="2">
        <v>3.0</v>
      </c>
      <c r="D5907" s="2" t="s">
        <v>4075</v>
      </c>
      <c r="E5907" s="2" t="s">
        <v>49</v>
      </c>
      <c r="F5907" s="2" t="s">
        <v>1488</v>
      </c>
      <c r="G5907" s="2" t="s">
        <v>39</v>
      </c>
      <c r="H5907" s="2" t="s">
        <v>146</v>
      </c>
      <c r="I5907" s="2" t="s">
        <v>41</v>
      </c>
      <c r="J5907" s="2" t="s">
        <v>42</v>
      </c>
      <c r="K5907" s="2" t="s">
        <v>43</v>
      </c>
      <c r="L5907" s="10">
        <v>43036.0</v>
      </c>
      <c r="M5907" s="2" t="s">
        <v>34</v>
      </c>
      <c r="N5907" s="11">
        <v>0.2</v>
      </c>
      <c r="O5907" s="12">
        <v>2.0</v>
      </c>
      <c r="P5907" s="13">
        <v>0.33</v>
      </c>
      <c r="Q5907" s="13">
        <v>7.0</v>
      </c>
      <c r="R5907" s="13">
        <f t="shared" si="1"/>
        <v>8.75</v>
      </c>
      <c r="S5907" s="14">
        <f t="shared" si="2"/>
        <v>2.916666667</v>
      </c>
      <c r="T5907" s="14">
        <f t="shared" si="3"/>
        <v>0.2857142857</v>
      </c>
      <c r="U5907" s="15" t="str">
        <f>vlookup(F5907,'Sub categories'!$A:$C,3,False)</f>
        <v>Binders</v>
      </c>
      <c r="V5907" s="16">
        <f t="shared" si="4"/>
        <v>6</v>
      </c>
      <c r="W5907" s="17">
        <f t="array" ref="W5907">INDEX(shipping_prices!$C$1:$F7134,MATCH(I5907,shipping_prices!$A$1:$A7134,0),MATCH(M5907,shipping_prices!$C$1:$F$1,0))</f>
        <v>10.99</v>
      </c>
      <c r="X5907" s="15" t="str">
        <f t="shared" si="5"/>
        <v>Arthur WiedigerSan FranciscoCalifornia</v>
      </c>
      <c r="Y5907" s="15" t="str">
        <f t="shared" si="6"/>
        <v>Low</v>
      </c>
    </row>
    <row r="5908" hidden="1">
      <c r="A5908" s="1">
        <v>43030.0</v>
      </c>
      <c r="B5908" s="2" t="s">
        <v>6199</v>
      </c>
      <c r="C5908" s="2">
        <v>4.0</v>
      </c>
      <c r="D5908" s="2" t="s">
        <v>4075</v>
      </c>
      <c r="E5908" s="2" t="s">
        <v>49</v>
      </c>
      <c r="F5908" s="2" t="s">
        <v>4005</v>
      </c>
      <c r="G5908" s="2" t="s">
        <v>29</v>
      </c>
      <c r="H5908" s="2" t="s">
        <v>79</v>
      </c>
      <c r="I5908" s="2" t="s">
        <v>41</v>
      </c>
      <c r="J5908" s="2" t="s">
        <v>42</v>
      </c>
      <c r="K5908" s="2" t="s">
        <v>43</v>
      </c>
      <c r="L5908" s="10">
        <v>43036.0</v>
      </c>
      <c r="M5908" s="2" t="s">
        <v>34</v>
      </c>
      <c r="N5908" s="11">
        <v>0.2</v>
      </c>
      <c r="O5908" s="12">
        <v>78.0</v>
      </c>
      <c r="P5908" s="13">
        <v>0.11</v>
      </c>
      <c r="Q5908" s="13">
        <v>689.0</v>
      </c>
      <c r="R5908" s="13">
        <f t="shared" si="1"/>
        <v>861.25</v>
      </c>
      <c r="S5908" s="14">
        <f t="shared" si="2"/>
        <v>215.3125</v>
      </c>
      <c r="T5908" s="14">
        <f t="shared" si="3"/>
        <v>0.1132075472</v>
      </c>
      <c r="U5908" s="15" t="str">
        <f>vlookup(F5908,'Sub categories'!$A:$C,3,False)</f>
        <v>Phones</v>
      </c>
      <c r="V5908" s="16">
        <f t="shared" si="4"/>
        <v>6</v>
      </c>
      <c r="W5908" s="17">
        <f t="array" ref="W5908">INDEX(shipping_prices!$C$1:$F7135,MATCH(I5908,shipping_prices!$A$1:$A7135,0),MATCH(M5908,shipping_prices!$C$1:$F$1,0))</f>
        <v>10.99</v>
      </c>
      <c r="X5908" s="15" t="str">
        <f t="shared" si="5"/>
        <v>Arthur WiedigerSan FranciscoCalifornia</v>
      </c>
      <c r="Y5908" s="15" t="str">
        <f t="shared" si="6"/>
        <v>High</v>
      </c>
    </row>
    <row r="5909" hidden="1">
      <c r="A5909" s="1">
        <v>43031.0</v>
      </c>
      <c r="B5909" s="2" t="s">
        <v>6200</v>
      </c>
      <c r="C5909" s="2">
        <v>4.0</v>
      </c>
      <c r="D5909" s="2" t="s">
        <v>918</v>
      </c>
      <c r="E5909" s="2" t="s">
        <v>49</v>
      </c>
      <c r="F5909" s="2" t="s">
        <v>5414</v>
      </c>
      <c r="G5909" s="2" t="s">
        <v>39</v>
      </c>
      <c r="H5909" s="2" t="s">
        <v>1647</v>
      </c>
      <c r="I5909" s="2" t="s">
        <v>501</v>
      </c>
      <c r="J5909" s="2" t="s">
        <v>282</v>
      </c>
      <c r="K5909" s="2" t="s">
        <v>77</v>
      </c>
      <c r="L5909" s="10">
        <v>43038.0</v>
      </c>
      <c r="M5909" s="2" t="s">
        <v>34</v>
      </c>
      <c r="N5909" s="11">
        <v>0.0</v>
      </c>
      <c r="O5909" s="12">
        <v>13.0</v>
      </c>
      <c r="P5909" s="13">
        <v>0.47</v>
      </c>
      <c r="Q5909" s="13">
        <v>28.0</v>
      </c>
      <c r="R5909" s="13">
        <f t="shared" si="1"/>
        <v>28</v>
      </c>
      <c r="S5909" s="14">
        <f t="shared" si="2"/>
        <v>7</v>
      </c>
      <c r="T5909" s="14">
        <f t="shared" si="3"/>
        <v>0.4642857143</v>
      </c>
      <c r="U5909" s="15" t="str">
        <f>vlookup(F5909,'Sub categories'!$A:$C,3,False)</f>
        <v>Paper</v>
      </c>
      <c r="V5909" s="16">
        <f t="shared" si="4"/>
        <v>7</v>
      </c>
      <c r="W5909" s="17">
        <f t="array" ref="W5909">INDEX(shipping_prices!$C$1:$F7136,MATCH(I5909,shipping_prices!$A$1:$A7136,0),MATCH(M5909,shipping_prices!$C$1:$F$1,0))</f>
        <v>6.86</v>
      </c>
      <c r="X5909" s="15" t="str">
        <f t="shared" si="5"/>
        <v>Vicky FreymannColumbusIndiana</v>
      </c>
      <c r="Y5909" s="15" t="str">
        <f t="shared" si="6"/>
        <v>Low</v>
      </c>
    </row>
    <row r="5910" hidden="1">
      <c r="A5910" s="1">
        <v>43031.0</v>
      </c>
      <c r="B5910" s="2" t="s">
        <v>6201</v>
      </c>
      <c r="C5910" s="2">
        <v>6.0</v>
      </c>
      <c r="D5910" s="2" t="s">
        <v>494</v>
      </c>
      <c r="E5910" s="2" t="s">
        <v>27</v>
      </c>
      <c r="F5910" s="2" t="s">
        <v>4133</v>
      </c>
      <c r="G5910" s="2" t="s">
        <v>39</v>
      </c>
      <c r="H5910" s="2" t="s">
        <v>284</v>
      </c>
      <c r="I5910" s="2" t="s">
        <v>179</v>
      </c>
      <c r="J5910" s="2" t="s">
        <v>180</v>
      </c>
      <c r="K5910" s="2" t="s">
        <v>54</v>
      </c>
      <c r="L5910" s="10">
        <v>43034.0</v>
      </c>
      <c r="M5910" s="2" t="s">
        <v>90</v>
      </c>
      <c r="N5910" s="11">
        <v>0.0</v>
      </c>
      <c r="O5910" s="12">
        <v>11.0</v>
      </c>
      <c r="P5910" s="13">
        <v>0.47</v>
      </c>
      <c r="Q5910" s="13">
        <v>24.0</v>
      </c>
      <c r="R5910" s="13">
        <f t="shared" si="1"/>
        <v>24</v>
      </c>
      <c r="S5910" s="14">
        <f t="shared" si="2"/>
        <v>4</v>
      </c>
      <c r="T5910" s="14">
        <f t="shared" si="3"/>
        <v>0.4583333333</v>
      </c>
      <c r="U5910" s="15" t="str">
        <f>vlookup(F5910,'Sub categories'!$A:$C,3,False)</f>
        <v>Binders</v>
      </c>
      <c r="V5910" s="16">
        <f t="shared" si="4"/>
        <v>3</v>
      </c>
      <c r="W5910" s="17">
        <f t="array" ref="W5910">INDEX(shipping_prices!$C$1:$F7137,MATCH(I5910,shipping_prices!$A$1:$A7137,0),MATCH(M5910,shipping_prices!$C$1:$F$1,0))</f>
        <v>9.62</v>
      </c>
      <c r="X5910" s="15" t="str">
        <f t="shared" si="5"/>
        <v>Pete KrizColumbiaSouth Carolina</v>
      </c>
      <c r="Y5910" s="15" t="str">
        <f t="shared" si="6"/>
        <v>Low</v>
      </c>
    </row>
    <row r="5911">
      <c r="A5911" s="1">
        <v>43031.0</v>
      </c>
      <c r="B5911" s="2" t="s">
        <v>6202</v>
      </c>
      <c r="C5911" s="2">
        <v>4.0</v>
      </c>
      <c r="D5911" s="2" t="s">
        <v>1718</v>
      </c>
      <c r="E5911" s="2" t="s">
        <v>27</v>
      </c>
      <c r="F5911" s="2" t="s">
        <v>2146</v>
      </c>
      <c r="G5911" s="2" t="s">
        <v>45</v>
      </c>
      <c r="H5911" s="2" t="s">
        <v>604</v>
      </c>
      <c r="I5911" s="2" t="s">
        <v>652</v>
      </c>
      <c r="J5911" s="2" t="s">
        <v>321</v>
      </c>
      <c r="K5911" s="2" t="s">
        <v>33</v>
      </c>
      <c r="L5911" s="10">
        <v>43042.0</v>
      </c>
      <c r="M5911" s="2" t="s">
        <v>34</v>
      </c>
      <c r="N5911" s="11">
        <v>0.2</v>
      </c>
      <c r="O5911" s="12">
        <v>9.0</v>
      </c>
      <c r="P5911" s="13">
        <v>0.18</v>
      </c>
      <c r="Q5911" s="13">
        <v>49.0</v>
      </c>
      <c r="R5911" s="13">
        <f t="shared" si="1"/>
        <v>61.25</v>
      </c>
      <c r="S5911" s="14">
        <f t="shared" si="2"/>
        <v>15.3125</v>
      </c>
      <c r="T5911" s="14">
        <f t="shared" si="3"/>
        <v>0.1836734694</v>
      </c>
      <c r="U5911" s="15" t="str">
        <f>vlookup(F5911,'Sub categories'!$A:$C,3,False)</f>
        <v>Furnishings</v>
      </c>
      <c r="V5911" s="16">
        <f t="shared" si="4"/>
        <v>11</v>
      </c>
      <c r="W5911" s="17">
        <f t="array" ref="W5911">INDEX(shipping_prices!$C$1:$F7138,MATCH(I5911,shipping_prices!$A$1:$A7138,0),MATCH(M5911,shipping_prices!$C$1:$F$1,0))</f>
        <v>12.46</v>
      </c>
      <c r="X5911" s="15" t="str">
        <f t="shared" si="5"/>
        <v>Guy ArmstrongLorainOhio</v>
      </c>
      <c r="Y5911" s="15" t="str">
        <f t="shared" si="6"/>
        <v>Low</v>
      </c>
    </row>
    <row r="5912" hidden="1">
      <c r="A5912" s="1">
        <v>43031.0</v>
      </c>
      <c r="B5912" s="2" t="s">
        <v>6203</v>
      </c>
      <c r="C5912" s="2">
        <v>5.0</v>
      </c>
      <c r="D5912" s="2" t="s">
        <v>3130</v>
      </c>
      <c r="E5912" s="2" t="s">
        <v>37</v>
      </c>
      <c r="F5912" s="2" t="s">
        <v>330</v>
      </c>
      <c r="G5912" s="2" t="s">
        <v>29</v>
      </c>
      <c r="H5912" s="2" t="s">
        <v>79</v>
      </c>
      <c r="I5912" s="2" t="s">
        <v>5465</v>
      </c>
      <c r="J5912" s="2" t="s">
        <v>42</v>
      </c>
      <c r="K5912" s="2" t="s">
        <v>43</v>
      </c>
      <c r="L5912" s="10">
        <v>43032.0</v>
      </c>
      <c r="M5912" s="2" t="s">
        <v>34</v>
      </c>
      <c r="N5912" s="11">
        <v>0.2</v>
      </c>
      <c r="O5912" s="12">
        <v>42.0</v>
      </c>
      <c r="P5912" s="13">
        <v>0.11</v>
      </c>
      <c r="Q5912" s="13">
        <v>371.0</v>
      </c>
      <c r="R5912" s="13">
        <f t="shared" si="1"/>
        <v>463.75</v>
      </c>
      <c r="S5912" s="14">
        <f t="shared" si="2"/>
        <v>92.75</v>
      </c>
      <c r="T5912" s="14">
        <f t="shared" si="3"/>
        <v>0.1132075472</v>
      </c>
      <c r="U5912" s="15" t="str">
        <f>vlookup(F5912,'Sub categories'!$A:$C,3,False)</f>
        <v>Phones</v>
      </c>
      <c r="V5912" s="16">
        <f t="shared" si="4"/>
        <v>1</v>
      </c>
      <c r="W5912" s="17">
        <f t="array" ref="W5912">INDEX(shipping_prices!$C$1:$F7139,MATCH(I5912,shipping_prices!$A$1:$A7139,0),MATCH(M5912,shipping_prices!$C$1:$F$1,0))</f>
        <v>5.03</v>
      </c>
      <c r="X5912" s="15" t="str">
        <f t="shared" si="5"/>
        <v>Fred ChungTorranceCalifornia</v>
      </c>
      <c r="Y5912" s="15" t="str">
        <f t="shared" si="6"/>
        <v>High</v>
      </c>
    </row>
    <row r="5913" hidden="1">
      <c r="A5913" s="1">
        <v>43032.0</v>
      </c>
      <c r="B5913" s="2" t="s">
        <v>6203</v>
      </c>
      <c r="C5913" s="2">
        <v>5.0</v>
      </c>
      <c r="D5913" s="2" t="s">
        <v>3130</v>
      </c>
      <c r="E5913" s="2" t="s">
        <v>37</v>
      </c>
      <c r="F5913" s="2" t="s">
        <v>3538</v>
      </c>
      <c r="G5913" s="2" t="s">
        <v>39</v>
      </c>
      <c r="H5913" s="2" t="s">
        <v>3539</v>
      </c>
      <c r="I5913" s="2" t="s">
        <v>5465</v>
      </c>
      <c r="J5913" s="2" t="s">
        <v>42</v>
      </c>
      <c r="K5913" s="2" t="s">
        <v>43</v>
      </c>
      <c r="L5913" s="10">
        <v>43032.0</v>
      </c>
      <c r="M5913" s="2" t="s">
        <v>34</v>
      </c>
      <c r="N5913" s="11">
        <v>0.0</v>
      </c>
      <c r="O5913" s="12">
        <v>459.0</v>
      </c>
      <c r="P5913" s="13">
        <v>0.28</v>
      </c>
      <c r="Q5913" s="13">
        <v>1641.0</v>
      </c>
      <c r="R5913" s="13">
        <f t="shared" si="1"/>
        <v>1641</v>
      </c>
      <c r="S5913" s="14">
        <f t="shared" si="2"/>
        <v>328.2</v>
      </c>
      <c r="T5913" s="14">
        <f t="shared" si="3"/>
        <v>0.2797074954</v>
      </c>
      <c r="U5913" s="15" t="str">
        <f>vlookup(F5913,'Sub categories'!$A:$C,3,False)</f>
        <v>Appliances</v>
      </c>
      <c r="V5913" s="16">
        <f t="shared" si="4"/>
        <v>0</v>
      </c>
      <c r="W5913" s="17">
        <f t="array" ref="W5913">INDEX(shipping_prices!$C$1:$F7140,MATCH(I5913,shipping_prices!$A$1:$A7140,0),MATCH(M5913,shipping_prices!$C$1:$F$1,0))</f>
        <v>5.03</v>
      </c>
      <c r="X5913" s="15" t="str">
        <f t="shared" si="5"/>
        <v>Fred ChungTorranceCalifornia</v>
      </c>
      <c r="Y5913" s="15" t="str">
        <f t="shared" si="6"/>
        <v>High</v>
      </c>
    </row>
    <row r="5914" hidden="1">
      <c r="A5914" s="1">
        <v>43032.0</v>
      </c>
      <c r="B5914" s="2" t="s">
        <v>6204</v>
      </c>
      <c r="C5914" s="2">
        <v>1.0</v>
      </c>
      <c r="D5914" s="2" t="s">
        <v>230</v>
      </c>
      <c r="E5914" s="2" t="s">
        <v>27</v>
      </c>
      <c r="F5914" s="2" t="s">
        <v>1131</v>
      </c>
      <c r="G5914" s="2" t="s">
        <v>39</v>
      </c>
      <c r="H5914" s="2" t="s">
        <v>51</v>
      </c>
      <c r="I5914" s="2" t="s">
        <v>31</v>
      </c>
      <c r="J5914" s="2" t="s">
        <v>32</v>
      </c>
      <c r="K5914" s="2" t="s">
        <v>33</v>
      </c>
      <c r="L5914" s="10">
        <v>43032.0</v>
      </c>
      <c r="M5914" s="2" t="s">
        <v>469</v>
      </c>
      <c r="N5914" s="11">
        <v>0.0</v>
      </c>
      <c r="O5914" s="12">
        <v>3.0</v>
      </c>
      <c r="P5914" s="13">
        <v>0.48</v>
      </c>
      <c r="Q5914" s="13">
        <v>7.0</v>
      </c>
      <c r="R5914" s="13">
        <f t="shared" si="1"/>
        <v>7</v>
      </c>
      <c r="S5914" s="14">
        <f t="shared" si="2"/>
        <v>7</v>
      </c>
      <c r="T5914" s="14">
        <f t="shared" si="3"/>
        <v>0.4285714286</v>
      </c>
      <c r="U5914" s="15" t="str">
        <f>vlookup(F5914,'Sub categories'!$A:$C,3,False)</f>
        <v>Paper</v>
      </c>
      <c r="V5914" s="16">
        <f t="shared" si="4"/>
        <v>0</v>
      </c>
      <c r="W5914" s="17">
        <f t="array" ref="W5914">INDEX(shipping_prices!$C$1:$F7141,MATCH(I5914,shipping_prices!$A$1:$A7141,0),MATCH(M5914,shipping_prices!$C$1:$F$1,0))</f>
        <v>46.14</v>
      </c>
      <c r="X5914" s="15" t="str">
        <f t="shared" si="5"/>
        <v>Arianne IrvingNew York CityNew York</v>
      </c>
      <c r="Y5914" s="15" t="str">
        <f t="shared" si="6"/>
        <v>Low</v>
      </c>
    </row>
    <row r="5915" hidden="1">
      <c r="A5915" s="1">
        <v>43032.0</v>
      </c>
      <c r="B5915" s="2" t="s">
        <v>6205</v>
      </c>
      <c r="C5915" s="2">
        <v>3.0</v>
      </c>
      <c r="D5915" s="2" t="s">
        <v>399</v>
      </c>
      <c r="E5915" s="2" t="s">
        <v>27</v>
      </c>
      <c r="F5915" s="2" t="s">
        <v>1237</v>
      </c>
      <c r="G5915" s="2" t="s">
        <v>29</v>
      </c>
      <c r="H5915" s="2" t="s">
        <v>220</v>
      </c>
      <c r="I5915" s="2" t="s">
        <v>2667</v>
      </c>
      <c r="J5915" s="2" t="s">
        <v>141</v>
      </c>
      <c r="K5915" s="2" t="s">
        <v>77</v>
      </c>
      <c r="L5915" s="10">
        <v>43032.0</v>
      </c>
      <c r="M5915" s="2" t="s">
        <v>469</v>
      </c>
      <c r="N5915" s="11">
        <v>0.2</v>
      </c>
      <c r="O5915" s="12">
        <v>-5.0</v>
      </c>
      <c r="P5915" s="13">
        <v>-0.13</v>
      </c>
      <c r="Q5915" s="13">
        <v>39.0</v>
      </c>
      <c r="R5915" s="13">
        <f t="shared" si="1"/>
        <v>48.75</v>
      </c>
      <c r="S5915" s="14">
        <f t="shared" si="2"/>
        <v>16.25</v>
      </c>
      <c r="T5915" s="14">
        <f t="shared" si="3"/>
        <v>-0.1282051282</v>
      </c>
      <c r="U5915" s="15" t="str">
        <f>vlookup(F5915,'Sub categories'!$A:$C,3,False)</f>
        <v>Accessories</v>
      </c>
      <c r="V5915" s="16">
        <f t="shared" si="4"/>
        <v>0</v>
      </c>
      <c r="W5915" s="17">
        <f t="array" ref="W5915">INDEX(shipping_prices!$C$1:$F7142,MATCH(I5915,shipping_prices!$A$1:$A7142,0),MATCH(M5915,shipping_prices!$C$1:$F$1,0))</f>
        <v>47.65</v>
      </c>
      <c r="X5915" s="15" t="str">
        <f t="shared" si="5"/>
        <v>Dave BrooksSkokieIllinois</v>
      </c>
      <c r="Y5915" s="15" t="str">
        <f t="shared" si="6"/>
        <v>loss</v>
      </c>
    </row>
    <row r="5916">
      <c r="A5916" s="1">
        <v>43032.0</v>
      </c>
      <c r="B5916" s="2" t="s">
        <v>6205</v>
      </c>
      <c r="C5916" s="2">
        <v>3.0</v>
      </c>
      <c r="D5916" s="2" t="s">
        <v>399</v>
      </c>
      <c r="E5916" s="2" t="s">
        <v>27</v>
      </c>
      <c r="F5916" s="2" t="s">
        <v>817</v>
      </c>
      <c r="G5916" s="2" t="s">
        <v>45</v>
      </c>
      <c r="H5916" s="2" t="s">
        <v>485</v>
      </c>
      <c r="I5916" s="2" t="s">
        <v>2667</v>
      </c>
      <c r="J5916" s="2" t="s">
        <v>141</v>
      </c>
      <c r="K5916" s="2" t="s">
        <v>77</v>
      </c>
      <c r="L5916" s="10">
        <v>43032.0</v>
      </c>
      <c r="M5916" s="2" t="s">
        <v>469</v>
      </c>
      <c r="N5916" s="11">
        <v>0.6</v>
      </c>
      <c r="O5916" s="12">
        <v>-27.0</v>
      </c>
      <c r="P5916" s="13">
        <v>-0.48</v>
      </c>
      <c r="Q5916" s="13">
        <v>56.0</v>
      </c>
      <c r="R5916" s="13">
        <f t="shared" si="1"/>
        <v>140</v>
      </c>
      <c r="S5916" s="14">
        <f t="shared" si="2"/>
        <v>46.66666667</v>
      </c>
      <c r="T5916" s="14">
        <f t="shared" si="3"/>
        <v>-0.4821428571</v>
      </c>
      <c r="U5916" s="15" t="str">
        <f>vlookup(F5916,'Sub categories'!$A:$C,3,False)</f>
        <v>Furnishings</v>
      </c>
      <c r="V5916" s="16">
        <f t="shared" si="4"/>
        <v>0</v>
      </c>
      <c r="W5916" s="17">
        <f t="array" ref="W5916">INDEX(shipping_prices!$C$1:$F7143,MATCH(I5916,shipping_prices!$A$1:$A7143,0),MATCH(M5916,shipping_prices!$C$1:$F$1,0))</f>
        <v>47.65</v>
      </c>
      <c r="X5916" s="15" t="str">
        <f t="shared" si="5"/>
        <v>Dave BrooksSkokieIllinois</v>
      </c>
      <c r="Y5916" s="15" t="str">
        <f t="shared" si="6"/>
        <v>loss</v>
      </c>
    </row>
    <row r="5917" hidden="1">
      <c r="A5917" s="1">
        <v>43032.0</v>
      </c>
      <c r="B5917" s="2" t="s">
        <v>6205</v>
      </c>
      <c r="C5917" s="2">
        <v>6.0</v>
      </c>
      <c r="D5917" s="2" t="s">
        <v>399</v>
      </c>
      <c r="E5917" s="2" t="s">
        <v>27</v>
      </c>
      <c r="F5917" s="2" t="s">
        <v>2136</v>
      </c>
      <c r="G5917" s="2" t="s">
        <v>39</v>
      </c>
      <c r="H5917" s="2" t="s">
        <v>79</v>
      </c>
      <c r="I5917" s="2" t="s">
        <v>2667</v>
      </c>
      <c r="J5917" s="2" t="s">
        <v>141</v>
      </c>
      <c r="K5917" s="2" t="s">
        <v>77</v>
      </c>
      <c r="L5917" s="10">
        <v>43032.0</v>
      </c>
      <c r="M5917" s="2" t="s">
        <v>469</v>
      </c>
      <c r="N5917" s="11">
        <v>0.2</v>
      </c>
      <c r="O5917" s="12">
        <v>25.0</v>
      </c>
      <c r="P5917" s="13">
        <v>0.26</v>
      </c>
      <c r="Q5917" s="13">
        <v>95.0</v>
      </c>
      <c r="R5917" s="13">
        <f t="shared" si="1"/>
        <v>118.75</v>
      </c>
      <c r="S5917" s="14">
        <f t="shared" si="2"/>
        <v>19.79166667</v>
      </c>
      <c r="T5917" s="14">
        <f t="shared" si="3"/>
        <v>0.2631578947</v>
      </c>
      <c r="U5917" s="15" t="str">
        <f>vlookup(F5917,'Sub categories'!$A:$C,3,False)</f>
        <v>Art</v>
      </c>
      <c r="V5917" s="16">
        <f t="shared" si="4"/>
        <v>0</v>
      </c>
      <c r="W5917" s="17">
        <f t="array" ref="W5917">INDEX(shipping_prices!$C$1:$F7144,MATCH(I5917,shipping_prices!$A$1:$A7144,0),MATCH(M5917,shipping_prices!$C$1:$F$1,0))</f>
        <v>47.65</v>
      </c>
      <c r="X5917" s="15" t="str">
        <f t="shared" si="5"/>
        <v>Dave BrooksSkokieIllinois</v>
      </c>
      <c r="Y5917" s="15" t="str">
        <f t="shared" si="6"/>
        <v>Low</v>
      </c>
    </row>
    <row r="5918">
      <c r="A5918" s="1">
        <v>43032.0</v>
      </c>
      <c r="B5918" s="2" t="s">
        <v>6205</v>
      </c>
      <c r="C5918" s="2">
        <v>6.0</v>
      </c>
      <c r="D5918" s="2" t="s">
        <v>399</v>
      </c>
      <c r="E5918" s="2" t="s">
        <v>27</v>
      </c>
      <c r="F5918" s="2" t="s">
        <v>2857</v>
      </c>
      <c r="G5918" s="2" t="s">
        <v>45</v>
      </c>
      <c r="H5918" s="2" t="s">
        <v>79</v>
      </c>
      <c r="I5918" s="2" t="s">
        <v>2667</v>
      </c>
      <c r="J5918" s="2" t="s">
        <v>141</v>
      </c>
      <c r="K5918" s="2" t="s">
        <v>77</v>
      </c>
      <c r="L5918" s="10">
        <v>43032.0</v>
      </c>
      <c r="M5918" s="2" t="s">
        <v>469</v>
      </c>
      <c r="N5918" s="11">
        <v>0.6</v>
      </c>
      <c r="O5918" s="12">
        <v>-293.0</v>
      </c>
      <c r="P5918" s="13">
        <v>-1.1</v>
      </c>
      <c r="Q5918" s="13">
        <v>266.0</v>
      </c>
      <c r="R5918" s="13">
        <f t="shared" si="1"/>
        <v>665</v>
      </c>
      <c r="S5918" s="14">
        <f t="shared" si="2"/>
        <v>110.8333333</v>
      </c>
      <c r="T5918" s="14">
        <f t="shared" si="3"/>
        <v>-1.101503759</v>
      </c>
      <c r="U5918" s="15" t="str">
        <f>vlookup(F5918,'Sub categories'!$A:$C,3,False)</f>
        <v>Furnishings</v>
      </c>
      <c r="V5918" s="16">
        <f t="shared" si="4"/>
        <v>0</v>
      </c>
      <c r="W5918" s="17">
        <f t="array" ref="W5918">INDEX(shipping_prices!$C$1:$F7145,MATCH(I5918,shipping_prices!$A$1:$A7145,0),MATCH(M5918,shipping_prices!$C$1:$F$1,0))</f>
        <v>47.65</v>
      </c>
      <c r="X5918" s="15" t="str">
        <f t="shared" si="5"/>
        <v>Dave BrooksSkokieIllinois</v>
      </c>
      <c r="Y5918" s="15" t="str">
        <f t="shared" si="6"/>
        <v>loss</v>
      </c>
    </row>
    <row r="5919" hidden="1">
      <c r="A5919" s="1">
        <v>43033.0</v>
      </c>
      <c r="B5919" s="2" t="s">
        <v>6206</v>
      </c>
      <c r="C5919" s="2">
        <v>3.0</v>
      </c>
      <c r="D5919" s="2" t="s">
        <v>5040</v>
      </c>
      <c r="E5919" s="2" t="s">
        <v>27</v>
      </c>
      <c r="F5919" s="2" t="s">
        <v>1173</v>
      </c>
      <c r="G5919" s="2" t="s">
        <v>39</v>
      </c>
      <c r="H5919" s="2" t="s">
        <v>193</v>
      </c>
      <c r="I5919" s="2" t="s">
        <v>179</v>
      </c>
      <c r="J5919" s="2" t="s">
        <v>1156</v>
      </c>
      <c r="K5919" s="2" t="s">
        <v>33</v>
      </c>
      <c r="L5919" s="10">
        <v>43035.0</v>
      </c>
      <c r="M5919" s="2" t="s">
        <v>34</v>
      </c>
      <c r="N5919" s="11">
        <v>0.0</v>
      </c>
      <c r="O5919" s="12">
        <v>82.0</v>
      </c>
      <c r="P5919" s="13">
        <v>0.47</v>
      </c>
      <c r="Q5919" s="13">
        <v>174.0</v>
      </c>
      <c r="R5919" s="13">
        <f t="shared" si="1"/>
        <v>174</v>
      </c>
      <c r="S5919" s="14">
        <f t="shared" si="2"/>
        <v>58</v>
      </c>
      <c r="T5919" s="14">
        <f t="shared" si="3"/>
        <v>0.4712643678</v>
      </c>
      <c r="U5919" s="15" t="str">
        <f>vlookup(F5919,'Sub categories'!$A:$C,3,False)</f>
        <v>Binders</v>
      </c>
      <c r="V5919" s="16">
        <f t="shared" si="4"/>
        <v>2</v>
      </c>
      <c r="W5919" s="17">
        <f t="array" ref="W5919">INDEX(shipping_prices!$C$1:$F7146,MATCH(I5919,shipping_prices!$A$1:$A7146,0),MATCH(M5919,shipping_prices!$C$1:$F$1,0))</f>
        <v>13.31</v>
      </c>
      <c r="X5919" s="15" t="str">
        <f t="shared" si="5"/>
        <v>Joy Bell-ColumbiaMaryland</v>
      </c>
      <c r="Y5919" s="15" t="str">
        <f t="shared" si="6"/>
        <v>High</v>
      </c>
    </row>
    <row r="5920" hidden="1">
      <c r="A5920" s="1">
        <v>43035.0</v>
      </c>
      <c r="B5920" s="2" t="s">
        <v>6207</v>
      </c>
      <c r="C5920" s="2">
        <v>3.0</v>
      </c>
      <c r="D5920" s="2" t="s">
        <v>2769</v>
      </c>
      <c r="E5920" s="2" t="s">
        <v>49</v>
      </c>
      <c r="F5920" s="2" t="s">
        <v>6208</v>
      </c>
      <c r="G5920" s="2" t="s">
        <v>39</v>
      </c>
      <c r="H5920" s="2" t="s">
        <v>570</v>
      </c>
      <c r="I5920" s="2" t="s">
        <v>5642</v>
      </c>
      <c r="J5920" s="2" t="s">
        <v>598</v>
      </c>
      <c r="K5920" s="2" t="s">
        <v>33</v>
      </c>
      <c r="L5920" s="10">
        <v>43047.0</v>
      </c>
      <c r="M5920" s="2" t="s">
        <v>34</v>
      </c>
      <c r="N5920" s="11">
        <v>0.0</v>
      </c>
      <c r="O5920" s="12">
        <v>12.0</v>
      </c>
      <c r="P5920" s="13">
        <v>0.26</v>
      </c>
      <c r="Q5920" s="13">
        <v>46.0</v>
      </c>
      <c r="R5920" s="13">
        <f t="shared" si="1"/>
        <v>46</v>
      </c>
      <c r="S5920" s="14">
        <f t="shared" si="2"/>
        <v>15.33333333</v>
      </c>
      <c r="T5920" s="14">
        <f t="shared" si="3"/>
        <v>0.2608695652</v>
      </c>
      <c r="U5920" s="15" t="str">
        <f>vlookup(F5920,'Sub categories'!$A:$C,3,False)</f>
        <v>Storage</v>
      </c>
      <c r="V5920" s="16">
        <f t="shared" si="4"/>
        <v>12</v>
      </c>
      <c r="W5920" s="17">
        <f t="array" ref="W5920">INDEX(shipping_prices!$C$1:$F7147,MATCH(I5920,shipping_prices!$A$1:$A7147,0),MATCH(M5920,shipping_prices!$C$1:$F$1,0))</f>
        <v>10.93</v>
      </c>
      <c r="X5920" s="15" t="str">
        <f t="shared" si="5"/>
        <v>Valerie MitchumWestfieldNew Jersey</v>
      </c>
      <c r="Y5920" s="15" t="str">
        <f t="shared" si="6"/>
        <v>Low</v>
      </c>
    </row>
    <row r="5921" hidden="1">
      <c r="A5921" s="1">
        <v>43035.0</v>
      </c>
      <c r="B5921" s="2" t="s">
        <v>6209</v>
      </c>
      <c r="C5921" s="2">
        <v>3.0</v>
      </c>
      <c r="D5921" s="2" t="s">
        <v>1372</v>
      </c>
      <c r="E5921" s="2" t="s">
        <v>49</v>
      </c>
      <c r="F5921" s="2" t="s">
        <v>843</v>
      </c>
      <c r="G5921" s="2" t="s">
        <v>39</v>
      </c>
      <c r="H5921" s="2" t="s">
        <v>843</v>
      </c>
      <c r="I5921" s="2" t="s">
        <v>75</v>
      </c>
      <c r="J5921" s="2" t="s">
        <v>76</v>
      </c>
      <c r="K5921" s="2" t="s">
        <v>77</v>
      </c>
      <c r="L5921" s="10">
        <v>43041.0</v>
      </c>
      <c r="M5921" s="2" t="s">
        <v>90</v>
      </c>
      <c r="N5921" s="11">
        <v>0.2</v>
      </c>
      <c r="O5921" s="12">
        <v>10.0</v>
      </c>
      <c r="P5921" s="13">
        <v>0.34</v>
      </c>
      <c r="Q5921" s="13">
        <v>29.0</v>
      </c>
      <c r="R5921" s="13">
        <f t="shared" si="1"/>
        <v>36.25</v>
      </c>
      <c r="S5921" s="14">
        <f t="shared" si="2"/>
        <v>12.08333333</v>
      </c>
      <c r="T5921" s="14">
        <f t="shared" si="3"/>
        <v>0.3448275862</v>
      </c>
      <c r="U5921" s="15" t="str">
        <f>vlookup(F5921,'Sub categories'!$A:$C,3,False)</f>
        <v>Paper</v>
      </c>
      <c r="V5921" s="16">
        <f t="shared" si="4"/>
        <v>6</v>
      </c>
      <c r="W5921" s="17">
        <f t="array" ref="W5921">INDEX(shipping_prices!$C$1:$F7148,MATCH(I5921,shipping_prices!$A$1:$A7148,0),MATCH(M5921,shipping_prices!$C$1:$F$1,0))</f>
        <v>9.96</v>
      </c>
      <c r="X5921" s="15" t="str">
        <f t="shared" si="5"/>
        <v>Matt AbelmanHoustonTexas</v>
      </c>
      <c r="Y5921" s="15" t="str">
        <f t="shared" si="6"/>
        <v>Low</v>
      </c>
    </row>
    <row r="5922" hidden="1">
      <c r="A5922" s="1">
        <v>43035.0</v>
      </c>
      <c r="B5922" s="2" t="s">
        <v>6210</v>
      </c>
      <c r="C5922" s="2">
        <v>2.0</v>
      </c>
      <c r="D5922" s="2" t="s">
        <v>4638</v>
      </c>
      <c r="E5922" s="2" t="s">
        <v>27</v>
      </c>
      <c r="F5922" s="2" t="s">
        <v>1076</v>
      </c>
      <c r="G5922" s="2" t="s">
        <v>39</v>
      </c>
      <c r="H5922" s="2" t="s">
        <v>51</v>
      </c>
      <c r="I5922" s="2" t="s">
        <v>4834</v>
      </c>
      <c r="J5922" s="2" t="s">
        <v>42</v>
      </c>
      <c r="K5922" s="2" t="s">
        <v>43</v>
      </c>
      <c r="L5922" s="10">
        <v>43047.0</v>
      </c>
      <c r="M5922" s="2" t="s">
        <v>90</v>
      </c>
      <c r="N5922" s="11">
        <v>0.0</v>
      </c>
      <c r="O5922" s="12">
        <v>6.0</v>
      </c>
      <c r="P5922" s="13">
        <v>0.48</v>
      </c>
      <c r="Q5922" s="13">
        <v>13.0</v>
      </c>
      <c r="R5922" s="13">
        <f t="shared" si="1"/>
        <v>13</v>
      </c>
      <c r="S5922" s="14">
        <f t="shared" si="2"/>
        <v>6.5</v>
      </c>
      <c r="T5922" s="14">
        <f t="shared" si="3"/>
        <v>0.4615384615</v>
      </c>
      <c r="U5922" s="15" t="str">
        <f>vlookup(F5922,'Sub categories'!$A:$C,3,False)</f>
        <v>Paper</v>
      </c>
      <c r="V5922" s="16">
        <f t="shared" si="4"/>
        <v>12</v>
      </c>
      <c r="W5922" s="17">
        <f t="array" ref="W5922">INDEX(shipping_prices!$C$1:$F7149,MATCH(I5922,shipping_prices!$A$1:$A7149,0),MATCH(M5922,shipping_prices!$C$1:$F$1,0))</f>
        <v>5.36</v>
      </c>
      <c r="X5922" s="15" t="str">
        <f t="shared" si="5"/>
        <v>Alex GraysonStocktonCalifornia</v>
      </c>
      <c r="Y5922" s="15" t="str">
        <f t="shared" si="6"/>
        <v>Low</v>
      </c>
    </row>
    <row r="5923" hidden="1">
      <c r="A5923" s="1">
        <v>43035.0</v>
      </c>
      <c r="B5923" s="2" t="s">
        <v>6210</v>
      </c>
      <c r="C5923" s="2">
        <v>4.0</v>
      </c>
      <c r="D5923" s="2" t="s">
        <v>4638</v>
      </c>
      <c r="E5923" s="2" t="s">
        <v>27</v>
      </c>
      <c r="F5923" s="2" t="s">
        <v>3030</v>
      </c>
      <c r="G5923" s="2" t="s">
        <v>29</v>
      </c>
      <c r="H5923" s="2" t="s">
        <v>79</v>
      </c>
      <c r="I5923" s="2" t="s">
        <v>4834</v>
      </c>
      <c r="J5923" s="2" t="s">
        <v>42</v>
      </c>
      <c r="K5923" s="2" t="s">
        <v>43</v>
      </c>
      <c r="L5923" s="10">
        <v>43047.0</v>
      </c>
      <c r="M5923" s="2" t="s">
        <v>90</v>
      </c>
      <c r="N5923" s="11">
        <v>0.2</v>
      </c>
      <c r="O5923" s="12">
        <v>35.0</v>
      </c>
      <c r="P5923" s="13">
        <v>0.36</v>
      </c>
      <c r="Q5923" s="13">
        <v>96.0</v>
      </c>
      <c r="R5923" s="13">
        <f t="shared" si="1"/>
        <v>120</v>
      </c>
      <c r="S5923" s="14">
        <f t="shared" si="2"/>
        <v>30</v>
      </c>
      <c r="T5923" s="14">
        <f t="shared" si="3"/>
        <v>0.3645833333</v>
      </c>
      <c r="U5923" s="15" t="str">
        <f>vlookup(F5923,'Sub categories'!$A:$C,3,False)</f>
        <v>Phones</v>
      </c>
      <c r="V5923" s="16">
        <f t="shared" si="4"/>
        <v>12</v>
      </c>
      <c r="W5923" s="17">
        <f t="array" ref="W5923">INDEX(shipping_prices!$C$1:$F7150,MATCH(I5923,shipping_prices!$A$1:$A7150,0),MATCH(M5923,shipping_prices!$C$1:$F$1,0))</f>
        <v>5.36</v>
      </c>
      <c r="X5923" s="15" t="str">
        <f t="shared" si="5"/>
        <v>Alex GraysonStocktonCalifornia</v>
      </c>
      <c r="Y5923" s="15" t="str">
        <f t="shared" si="6"/>
        <v>Low</v>
      </c>
    </row>
    <row r="5924" hidden="1">
      <c r="A5924" s="1">
        <v>43035.0</v>
      </c>
      <c r="B5924" s="2" t="s">
        <v>6211</v>
      </c>
      <c r="C5924" s="2">
        <v>8.0</v>
      </c>
      <c r="D5924" s="2" t="s">
        <v>36</v>
      </c>
      <c r="E5924" s="2" t="s">
        <v>37</v>
      </c>
      <c r="F5924" s="2" t="s">
        <v>3128</v>
      </c>
      <c r="G5924" s="2" t="s">
        <v>39</v>
      </c>
      <c r="H5924" s="2" t="s">
        <v>51</v>
      </c>
      <c r="I5924" s="2" t="s">
        <v>6212</v>
      </c>
      <c r="J5924" s="2" t="s">
        <v>76</v>
      </c>
      <c r="K5924" s="2" t="s">
        <v>77</v>
      </c>
      <c r="L5924" s="10">
        <v>43040.0</v>
      </c>
      <c r="M5924" s="2" t="s">
        <v>90</v>
      </c>
      <c r="N5924" s="11">
        <v>0.2</v>
      </c>
      <c r="O5924" s="12">
        <v>15.0</v>
      </c>
      <c r="P5924" s="13">
        <v>0.35</v>
      </c>
      <c r="Q5924" s="13">
        <v>41.0</v>
      </c>
      <c r="R5924" s="13">
        <f t="shared" si="1"/>
        <v>51.25</v>
      </c>
      <c r="S5924" s="14">
        <f t="shared" si="2"/>
        <v>6.40625</v>
      </c>
      <c r="T5924" s="14">
        <f t="shared" si="3"/>
        <v>0.3658536585</v>
      </c>
      <c r="U5924" s="15" t="str">
        <f>vlookup(F5924,'Sub categories'!$A:$C,3,False)</f>
        <v>Paper</v>
      </c>
      <c r="V5924" s="16">
        <f t="shared" si="4"/>
        <v>5</v>
      </c>
      <c r="W5924" s="17">
        <f t="array" ref="W5924">INDEX(shipping_prices!$C$1:$F7151,MATCH(I5924,shipping_prices!$A$1:$A7151,0),MATCH(M5924,shipping_prices!$C$1:$F$1,0))</f>
        <v>5.12</v>
      </c>
      <c r="X5924" s="15" t="str">
        <f t="shared" si="5"/>
        <v>Ed BraxtonMansfieldTexas</v>
      </c>
      <c r="Y5924" s="15" t="str">
        <f t="shared" si="6"/>
        <v>Low</v>
      </c>
    </row>
    <row r="5925">
      <c r="A5925" s="1">
        <v>43035.0</v>
      </c>
      <c r="B5925" s="2" t="s">
        <v>6213</v>
      </c>
      <c r="C5925" s="2">
        <v>2.0</v>
      </c>
      <c r="D5925" s="2" t="s">
        <v>1445</v>
      </c>
      <c r="E5925" s="2" t="s">
        <v>37</v>
      </c>
      <c r="F5925" s="2" t="s">
        <v>4712</v>
      </c>
      <c r="G5925" s="2" t="s">
        <v>45</v>
      </c>
      <c r="H5925" s="2" t="s">
        <v>168</v>
      </c>
      <c r="I5925" s="2" t="s">
        <v>1534</v>
      </c>
      <c r="J5925" s="2" t="s">
        <v>497</v>
      </c>
      <c r="K5925" s="2" t="s">
        <v>77</v>
      </c>
      <c r="L5925" s="10">
        <v>43035.0</v>
      </c>
      <c r="M5925" s="2" t="s">
        <v>469</v>
      </c>
      <c r="N5925" s="11">
        <v>0.0</v>
      </c>
      <c r="O5925" s="12">
        <v>3.0</v>
      </c>
      <c r="P5925" s="13">
        <v>0.47</v>
      </c>
      <c r="Q5925" s="13">
        <v>6.0</v>
      </c>
      <c r="R5925" s="13">
        <f t="shared" si="1"/>
        <v>6</v>
      </c>
      <c r="S5925" s="14">
        <f t="shared" si="2"/>
        <v>3</v>
      </c>
      <c r="T5925" s="14">
        <f t="shared" si="3"/>
        <v>0.5</v>
      </c>
      <c r="U5925" s="15" t="str">
        <f>vlookup(F5925,'Sub categories'!$A:$C,3,False)</f>
        <v>Furnishings</v>
      </c>
      <c r="V5925" s="16">
        <f t="shared" si="4"/>
        <v>0</v>
      </c>
      <c r="W5925" s="17">
        <f t="array" ref="W5925">INDEX(shipping_prices!$C$1:$F7152,MATCH(I5925,shipping_prices!$A$1:$A7152,0),MATCH(M5925,shipping_prices!$C$1:$F$1,0))</f>
        <v>49.26</v>
      </c>
      <c r="X5925" s="15" t="str">
        <f t="shared" si="5"/>
        <v>Nona BalkMilwaukeeWisconsin</v>
      </c>
      <c r="Y5925" s="15" t="str">
        <f t="shared" si="6"/>
        <v>Low</v>
      </c>
    </row>
    <row r="5926" hidden="1">
      <c r="A5926" s="1">
        <v>43035.0</v>
      </c>
      <c r="B5926" s="2" t="s">
        <v>6213</v>
      </c>
      <c r="C5926" s="2">
        <v>2.0</v>
      </c>
      <c r="D5926" s="2" t="s">
        <v>1445</v>
      </c>
      <c r="E5926" s="2" t="s">
        <v>37</v>
      </c>
      <c r="F5926" s="2" t="s">
        <v>280</v>
      </c>
      <c r="G5926" s="2" t="s">
        <v>39</v>
      </c>
      <c r="H5926" s="2" t="s">
        <v>193</v>
      </c>
      <c r="I5926" s="2" t="s">
        <v>1534</v>
      </c>
      <c r="J5926" s="2" t="s">
        <v>497</v>
      </c>
      <c r="K5926" s="2" t="s">
        <v>77</v>
      </c>
      <c r="L5926" s="10">
        <v>43035.0</v>
      </c>
      <c r="M5926" s="2" t="s">
        <v>469</v>
      </c>
      <c r="N5926" s="11">
        <v>0.0</v>
      </c>
      <c r="O5926" s="12">
        <v>3.0</v>
      </c>
      <c r="P5926" s="13">
        <v>0.47</v>
      </c>
      <c r="Q5926" s="13">
        <v>7.0</v>
      </c>
      <c r="R5926" s="13">
        <f t="shared" si="1"/>
        <v>7</v>
      </c>
      <c r="S5926" s="14">
        <f t="shared" si="2"/>
        <v>3.5</v>
      </c>
      <c r="T5926" s="14">
        <f t="shared" si="3"/>
        <v>0.4285714286</v>
      </c>
      <c r="U5926" s="15" t="str">
        <f>vlookup(F5926,'Sub categories'!$A:$C,3,False)</f>
        <v>Labels</v>
      </c>
      <c r="V5926" s="16">
        <f t="shared" si="4"/>
        <v>0</v>
      </c>
      <c r="W5926" s="17">
        <f t="array" ref="W5926">INDEX(shipping_prices!$C$1:$F7153,MATCH(I5926,shipping_prices!$A$1:$A7153,0),MATCH(M5926,shipping_prices!$C$1:$F$1,0))</f>
        <v>49.26</v>
      </c>
      <c r="X5926" s="15" t="str">
        <f t="shared" si="5"/>
        <v>Nona BalkMilwaukeeWisconsin</v>
      </c>
      <c r="Y5926" s="15" t="str">
        <f t="shared" si="6"/>
        <v>Low</v>
      </c>
    </row>
    <row r="5927" hidden="1">
      <c r="A5927" s="1">
        <v>43035.0</v>
      </c>
      <c r="B5927" s="2" t="s">
        <v>6213</v>
      </c>
      <c r="C5927" s="2">
        <v>1.0</v>
      </c>
      <c r="D5927" s="2" t="s">
        <v>1445</v>
      </c>
      <c r="E5927" s="2" t="s">
        <v>37</v>
      </c>
      <c r="F5927" s="2" t="s">
        <v>435</v>
      </c>
      <c r="G5927" s="2" t="s">
        <v>39</v>
      </c>
      <c r="H5927" s="2" t="s">
        <v>79</v>
      </c>
      <c r="I5927" s="2" t="s">
        <v>1534</v>
      </c>
      <c r="J5927" s="2" t="s">
        <v>497</v>
      </c>
      <c r="K5927" s="2" t="s">
        <v>77</v>
      </c>
      <c r="L5927" s="10">
        <v>43035.0</v>
      </c>
      <c r="M5927" s="2" t="s">
        <v>469</v>
      </c>
      <c r="N5927" s="11">
        <v>0.0</v>
      </c>
      <c r="O5927" s="12">
        <v>11.0</v>
      </c>
      <c r="P5927" s="13">
        <v>0.28</v>
      </c>
      <c r="Q5927" s="13">
        <v>38.0</v>
      </c>
      <c r="R5927" s="13">
        <f t="shared" si="1"/>
        <v>38</v>
      </c>
      <c r="S5927" s="14">
        <f t="shared" si="2"/>
        <v>38</v>
      </c>
      <c r="T5927" s="14">
        <f t="shared" si="3"/>
        <v>0.2894736842</v>
      </c>
      <c r="U5927" s="15" t="str">
        <f>vlookup(F5927,'Sub categories'!$A:$C,3,False)</f>
        <v>Storage</v>
      </c>
      <c r="V5927" s="16">
        <f t="shared" si="4"/>
        <v>0</v>
      </c>
      <c r="W5927" s="17">
        <f t="array" ref="W5927">INDEX(shipping_prices!$C$1:$F7154,MATCH(I5927,shipping_prices!$A$1:$A7154,0),MATCH(M5927,shipping_prices!$C$1:$F$1,0))</f>
        <v>49.26</v>
      </c>
      <c r="X5927" s="15" t="str">
        <f t="shared" si="5"/>
        <v>Nona BalkMilwaukeeWisconsin</v>
      </c>
      <c r="Y5927" s="15" t="str">
        <f t="shared" si="6"/>
        <v>Low</v>
      </c>
    </row>
    <row r="5928" hidden="1">
      <c r="A5928" s="1">
        <v>43035.0</v>
      </c>
      <c r="B5928" s="2" t="s">
        <v>6213</v>
      </c>
      <c r="C5928" s="2">
        <v>6.0</v>
      </c>
      <c r="D5928" s="2" t="s">
        <v>1445</v>
      </c>
      <c r="E5928" s="2" t="s">
        <v>37</v>
      </c>
      <c r="F5928" s="2" t="s">
        <v>569</v>
      </c>
      <c r="G5928" s="2" t="s">
        <v>39</v>
      </c>
      <c r="H5928" s="2" t="s">
        <v>570</v>
      </c>
      <c r="I5928" s="2" t="s">
        <v>1534</v>
      </c>
      <c r="J5928" s="2" t="s">
        <v>497</v>
      </c>
      <c r="K5928" s="2" t="s">
        <v>77</v>
      </c>
      <c r="L5928" s="10">
        <v>43035.0</v>
      </c>
      <c r="M5928" s="2" t="s">
        <v>469</v>
      </c>
      <c r="N5928" s="11">
        <v>0.0</v>
      </c>
      <c r="O5928" s="12">
        <v>25.0</v>
      </c>
      <c r="P5928" s="13">
        <v>0.27</v>
      </c>
      <c r="Q5928" s="13">
        <v>93.0</v>
      </c>
      <c r="R5928" s="13">
        <f t="shared" si="1"/>
        <v>93</v>
      </c>
      <c r="S5928" s="14">
        <f t="shared" si="2"/>
        <v>15.5</v>
      </c>
      <c r="T5928" s="14">
        <f t="shared" si="3"/>
        <v>0.2688172043</v>
      </c>
      <c r="U5928" s="15" t="str">
        <f>vlookup(F5928,'Sub categories'!$A:$C,3,False)</f>
        <v>Storage</v>
      </c>
      <c r="V5928" s="16">
        <f t="shared" si="4"/>
        <v>0</v>
      </c>
      <c r="W5928" s="17">
        <f t="array" ref="W5928">INDEX(shipping_prices!$C$1:$F7155,MATCH(I5928,shipping_prices!$A$1:$A7155,0),MATCH(M5928,shipping_prices!$C$1:$F$1,0))</f>
        <v>49.26</v>
      </c>
      <c r="X5928" s="15" t="str">
        <f t="shared" si="5"/>
        <v>Nona BalkMilwaukeeWisconsin</v>
      </c>
      <c r="Y5928" s="15" t="str">
        <f t="shared" si="6"/>
        <v>Low</v>
      </c>
    </row>
    <row r="5929" hidden="1">
      <c r="A5929" s="1">
        <v>43036.0</v>
      </c>
      <c r="B5929" s="2" t="s">
        <v>6214</v>
      </c>
      <c r="C5929" s="2">
        <v>1.0</v>
      </c>
      <c r="D5929" s="2" t="s">
        <v>126</v>
      </c>
      <c r="E5929" s="2" t="s">
        <v>37</v>
      </c>
      <c r="F5929" s="2" t="s">
        <v>416</v>
      </c>
      <c r="G5929" s="2" t="s">
        <v>39</v>
      </c>
      <c r="H5929" s="2" t="s">
        <v>182</v>
      </c>
      <c r="I5929" s="2" t="s">
        <v>163</v>
      </c>
      <c r="J5929" s="2" t="s">
        <v>164</v>
      </c>
      <c r="K5929" s="2" t="s">
        <v>33</v>
      </c>
      <c r="L5929" s="10">
        <v>43039.0</v>
      </c>
      <c r="M5929" s="2" t="s">
        <v>90</v>
      </c>
      <c r="N5929" s="11">
        <v>0.7</v>
      </c>
      <c r="O5929" s="12">
        <v>-6.0</v>
      </c>
      <c r="P5929" s="13">
        <v>-0.8</v>
      </c>
      <c r="Q5929" s="13">
        <v>7.0</v>
      </c>
      <c r="R5929" s="13">
        <f t="shared" si="1"/>
        <v>23.33333333</v>
      </c>
      <c r="S5929" s="14">
        <f t="shared" si="2"/>
        <v>23.33333333</v>
      </c>
      <c r="T5929" s="14">
        <f t="shared" si="3"/>
        <v>-0.8571428571</v>
      </c>
      <c r="U5929" s="15" t="str">
        <f>vlookup(F5929,'Sub categories'!$A:$C,3,False)</f>
        <v>Binders</v>
      </c>
      <c r="V5929" s="16">
        <f t="shared" si="4"/>
        <v>3</v>
      </c>
      <c r="W5929" s="17">
        <f t="array" ref="W5929">INDEX(shipping_prices!$C$1:$F7156,MATCH(I5929,shipping_prices!$A$1:$A7156,0),MATCH(M5929,shipping_prices!$C$1:$F$1,0))</f>
        <v>6.23</v>
      </c>
      <c r="X5929" s="15" t="str">
        <f t="shared" si="5"/>
        <v>Frank HawleyPhiladelphiaPennsylvania</v>
      </c>
      <c r="Y5929" s="15" t="str">
        <f t="shared" si="6"/>
        <v>loss</v>
      </c>
    </row>
    <row r="5930" hidden="1">
      <c r="A5930" s="1">
        <v>43036.0</v>
      </c>
      <c r="B5930" s="2" t="s">
        <v>6215</v>
      </c>
      <c r="C5930" s="2">
        <v>2.0</v>
      </c>
      <c r="D5930" s="2" t="s">
        <v>2265</v>
      </c>
      <c r="E5930" s="2" t="s">
        <v>27</v>
      </c>
      <c r="F5930" s="2" t="s">
        <v>4616</v>
      </c>
      <c r="G5930" s="2" t="s">
        <v>39</v>
      </c>
      <c r="H5930" s="2" t="s">
        <v>51</v>
      </c>
      <c r="I5930" s="2" t="s">
        <v>625</v>
      </c>
      <c r="J5930" s="2" t="s">
        <v>42</v>
      </c>
      <c r="K5930" s="2" t="s">
        <v>43</v>
      </c>
      <c r="L5930" s="10">
        <v>43044.0</v>
      </c>
      <c r="M5930" s="2" t="s">
        <v>34</v>
      </c>
      <c r="N5930" s="11">
        <v>0.0</v>
      </c>
      <c r="O5930" s="12">
        <v>6.0</v>
      </c>
      <c r="P5930" s="13">
        <v>0.48</v>
      </c>
      <c r="Q5930" s="13">
        <v>13.0</v>
      </c>
      <c r="R5930" s="13">
        <f t="shared" si="1"/>
        <v>13</v>
      </c>
      <c r="S5930" s="14">
        <f t="shared" si="2"/>
        <v>6.5</v>
      </c>
      <c r="T5930" s="14">
        <f t="shared" si="3"/>
        <v>0.4615384615</v>
      </c>
      <c r="U5930" s="15" t="str">
        <f>vlookup(F5930,'Sub categories'!$A:$C,3,False)</f>
        <v>Paper</v>
      </c>
      <c r="V5930" s="16">
        <f t="shared" si="4"/>
        <v>8</v>
      </c>
      <c r="W5930" s="17">
        <f t="array" ref="W5930">INDEX(shipping_prices!$C$1:$F7157,MATCH(I5930,shipping_prices!$A$1:$A7157,0),MATCH(M5930,shipping_prices!$C$1:$F$1,0))</f>
        <v>12.51</v>
      </c>
      <c r="X5930" s="15" t="str">
        <f t="shared" si="5"/>
        <v>Carlos DalyOceansideCalifornia</v>
      </c>
      <c r="Y5930" s="15" t="str">
        <f t="shared" si="6"/>
        <v>Low</v>
      </c>
    </row>
    <row r="5931">
      <c r="A5931" s="1">
        <v>43036.0</v>
      </c>
      <c r="B5931" s="2" t="s">
        <v>6216</v>
      </c>
      <c r="C5931" s="2">
        <v>1.0</v>
      </c>
      <c r="D5931" s="2" t="s">
        <v>5167</v>
      </c>
      <c r="E5931" s="2" t="s">
        <v>27</v>
      </c>
      <c r="F5931" s="2" t="s">
        <v>4041</v>
      </c>
      <c r="G5931" s="2" t="s">
        <v>45</v>
      </c>
      <c r="H5931" s="2" t="s">
        <v>485</v>
      </c>
      <c r="I5931" s="2" t="s">
        <v>31</v>
      </c>
      <c r="J5931" s="2" t="s">
        <v>32</v>
      </c>
      <c r="K5931" s="2" t="s">
        <v>33</v>
      </c>
      <c r="L5931" s="10">
        <v>43048.0</v>
      </c>
      <c r="M5931" s="2" t="s">
        <v>34</v>
      </c>
      <c r="N5931" s="11">
        <v>0.0</v>
      </c>
      <c r="O5931" s="12">
        <v>11.0</v>
      </c>
      <c r="P5931" s="13">
        <v>0.41</v>
      </c>
      <c r="Q5931" s="13">
        <v>27.0</v>
      </c>
      <c r="R5931" s="13">
        <f t="shared" si="1"/>
        <v>27</v>
      </c>
      <c r="S5931" s="14">
        <f t="shared" si="2"/>
        <v>27</v>
      </c>
      <c r="T5931" s="14">
        <f t="shared" si="3"/>
        <v>0.4074074074</v>
      </c>
      <c r="U5931" s="15" t="str">
        <f>vlookup(F5931,'Sub categories'!$A:$C,3,False)</f>
        <v>Furnishings</v>
      </c>
      <c r="V5931" s="16">
        <f t="shared" si="4"/>
        <v>12</v>
      </c>
      <c r="W5931" s="17">
        <f t="array" ref="W5931">INDEX(shipping_prices!$C$1:$F7158,MATCH(I5931,shipping_prices!$A$1:$A7158,0),MATCH(M5931,shipping_prices!$C$1:$F$1,0))</f>
        <v>10.09</v>
      </c>
      <c r="X5931" s="15" t="str">
        <f t="shared" si="5"/>
        <v>Scott WilliamsonNew York CityNew York</v>
      </c>
      <c r="Y5931" s="15" t="str">
        <f t="shared" si="6"/>
        <v>Low</v>
      </c>
    </row>
    <row r="5932" hidden="1">
      <c r="A5932" s="1">
        <v>43036.0</v>
      </c>
      <c r="B5932" s="2" t="s">
        <v>6217</v>
      </c>
      <c r="C5932" s="2">
        <v>1.0</v>
      </c>
      <c r="D5932" s="2" t="s">
        <v>4287</v>
      </c>
      <c r="E5932" s="2" t="s">
        <v>27</v>
      </c>
      <c r="F5932" s="2" t="s">
        <v>3775</v>
      </c>
      <c r="G5932" s="2" t="s">
        <v>29</v>
      </c>
      <c r="H5932" s="2" t="s">
        <v>220</v>
      </c>
      <c r="I5932" s="2" t="s">
        <v>5959</v>
      </c>
      <c r="J5932" s="2" t="s">
        <v>159</v>
      </c>
      <c r="K5932" s="2" t="s">
        <v>43</v>
      </c>
      <c r="L5932" s="10">
        <v>43037.0</v>
      </c>
      <c r="M5932" s="2" t="s">
        <v>34</v>
      </c>
      <c r="N5932" s="11">
        <v>0.0</v>
      </c>
      <c r="O5932" s="12">
        <v>7.0</v>
      </c>
      <c r="P5932" s="13">
        <v>0.34</v>
      </c>
      <c r="Q5932" s="13">
        <v>20.0</v>
      </c>
      <c r="R5932" s="13">
        <f t="shared" si="1"/>
        <v>20</v>
      </c>
      <c r="S5932" s="14">
        <f t="shared" si="2"/>
        <v>20</v>
      </c>
      <c r="T5932" s="14">
        <f t="shared" si="3"/>
        <v>0.35</v>
      </c>
      <c r="U5932" s="15" t="str">
        <f>vlookup(F5932,'Sub categories'!$A:$C,3,False)</f>
        <v>Accessories</v>
      </c>
      <c r="V5932" s="16">
        <f t="shared" si="4"/>
        <v>1</v>
      </c>
      <c r="W5932" s="17">
        <f t="array" ref="W5932">INDEX(shipping_prices!$C$1:$F7159,MATCH(I5932,shipping_prices!$A$1:$A7159,0),MATCH(M5932,shipping_prices!$C$1:$F$1,0))</f>
        <v>7.73</v>
      </c>
      <c r="X5932" s="15" t="str">
        <f t="shared" si="5"/>
        <v>Sung ShariariRedmondWashington</v>
      </c>
      <c r="Y5932" s="15" t="str">
        <f t="shared" si="6"/>
        <v>Low</v>
      </c>
    </row>
    <row r="5933" hidden="1">
      <c r="A5933" s="1">
        <v>43036.0</v>
      </c>
      <c r="B5933" s="2" t="s">
        <v>6217</v>
      </c>
      <c r="C5933" s="2">
        <v>5.0</v>
      </c>
      <c r="D5933" s="2" t="s">
        <v>4287</v>
      </c>
      <c r="E5933" s="2" t="s">
        <v>27</v>
      </c>
      <c r="F5933" s="2" t="s">
        <v>1130</v>
      </c>
      <c r="G5933" s="2" t="s">
        <v>39</v>
      </c>
      <c r="H5933" s="2" t="s">
        <v>193</v>
      </c>
      <c r="I5933" s="2" t="s">
        <v>5959</v>
      </c>
      <c r="J5933" s="2" t="s">
        <v>159</v>
      </c>
      <c r="K5933" s="2" t="s">
        <v>43</v>
      </c>
      <c r="L5933" s="10">
        <v>43037.0</v>
      </c>
      <c r="M5933" s="2" t="s">
        <v>34</v>
      </c>
      <c r="N5933" s="11">
        <v>0.2</v>
      </c>
      <c r="O5933" s="12">
        <v>8.0</v>
      </c>
      <c r="P5933" s="13">
        <v>0.35</v>
      </c>
      <c r="Q5933" s="13">
        <v>23.0</v>
      </c>
      <c r="R5933" s="13">
        <f t="shared" si="1"/>
        <v>28.75</v>
      </c>
      <c r="S5933" s="14">
        <f t="shared" si="2"/>
        <v>5.75</v>
      </c>
      <c r="T5933" s="14">
        <f t="shared" si="3"/>
        <v>0.347826087</v>
      </c>
      <c r="U5933" s="15" t="str">
        <f>vlookup(F5933,'Sub categories'!$A:$C,3,False)</f>
        <v>Binders</v>
      </c>
      <c r="V5933" s="16">
        <f t="shared" si="4"/>
        <v>1</v>
      </c>
      <c r="W5933" s="17">
        <f t="array" ref="W5933">INDEX(shipping_prices!$C$1:$F7160,MATCH(I5933,shipping_prices!$A$1:$A7160,0),MATCH(M5933,shipping_prices!$C$1:$F$1,0))</f>
        <v>7.73</v>
      </c>
      <c r="X5933" s="15" t="str">
        <f t="shared" si="5"/>
        <v>Sung ShariariRedmondWashington</v>
      </c>
      <c r="Y5933" s="15" t="str">
        <f t="shared" si="6"/>
        <v>Low</v>
      </c>
    </row>
    <row r="5934" hidden="1">
      <c r="A5934" s="1">
        <v>43036.0</v>
      </c>
      <c r="B5934" s="2" t="s">
        <v>6218</v>
      </c>
      <c r="C5934" s="2">
        <v>4.0</v>
      </c>
      <c r="D5934" s="2" t="s">
        <v>1328</v>
      </c>
      <c r="E5934" s="2" t="s">
        <v>49</v>
      </c>
      <c r="F5934" s="2" t="s">
        <v>302</v>
      </c>
      <c r="G5934" s="2" t="s">
        <v>39</v>
      </c>
      <c r="H5934" s="2" t="s">
        <v>40</v>
      </c>
      <c r="I5934" s="2" t="s">
        <v>75</v>
      </c>
      <c r="J5934" s="2" t="s">
        <v>76</v>
      </c>
      <c r="K5934" s="2" t="s">
        <v>77</v>
      </c>
      <c r="L5934" s="10">
        <v>43046.0</v>
      </c>
      <c r="M5934" s="2" t="s">
        <v>142</v>
      </c>
      <c r="N5934" s="11">
        <v>0.8</v>
      </c>
      <c r="O5934" s="12">
        <v>-8.0</v>
      </c>
      <c r="P5934" s="13">
        <v>-1.55</v>
      </c>
      <c r="Q5934" s="13">
        <v>5.0</v>
      </c>
      <c r="R5934" s="13">
        <f t="shared" si="1"/>
        <v>25</v>
      </c>
      <c r="S5934" s="14">
        <f t="shared" si="2"/>
        <v>6.25</v>
      </c>
      <c r="T5934" s="14">
        <f t="shared" si="3"/>
        <v>-1.6</v>
      </c>
      <c r="U5934" s="15" t="str">
        <f>vlookup(F5934,'Sub categories'!$A:$C,3,False)</f>
        <v>Binders</v>
      </c>
      <c r="V5934" s="16">
        <f t="shared" si="4"/>
        <v>10</v>
      </c>
      <c r="W5934" s="17">
        <f t="array" ref="W5934">INDEX(shipping_prices!$C$1:$F7161,MATCH(I5934,shipping_prices!$A$1:$A7161,0),MATCH(M5934,shipping_prices!$C$1:$F$1,0))</f>
        <v>23.68</v>
      </c>
      <c r="X5934" s="15" t="str">
        <f t="shared" si="5"/>
        <v>Adrian HaneHoustonTexas</v>
      </c>
      <c r="Y5934" s="15" t="str">
        <f t="shared" si="6"/>
        <v>loss</v>
      </c>
    </row>
    <row r="5935" hidden="1">
      <c r="A5935" s="1">
        <v>43036.0</v>
      </c>
      <c r="B5935" s="2" t="s">
        <v>6218</v>
      </c>
      <c r="C5935" s="2">
        <v>5.0</v>
      </c>
      <c r="D5935" s="2" t="s">
        <v>1328</v>
      </c>
      <c r="E5935" s="2" t="s">
        <v>49</v>
      </c>
      <c r="F5935" s="2" t="s">
        <v>3660</v>
      </c>
      <c r="G5935" s="2" t="s">
        <v>39</v>
      </c>
      <c r="H5935" s="2" t="s">
        <v>79</v>
      </c>
      <c r="I5935" s="2" t="s">
        <v>75</v>
      </c>
      <c r="J5935" s="2" t="s">
        <v>76</v>
      </c>
      <c r="K5935" s="2" t="s">
        <v>77</v>
      </c>
      <c r="L5935" s="10">
        <v>43046.0</v>
      </c>
      <c r="M5935" s="2" t="s">
        <v>142</v>
      </c>
      <c r="N5935" s="11">
        <v>0.2</v>
      </c>
      <c r="O5935" s="12">
        <v>59.0</v>
      </c>
      <c r="P5935" s="13">
        <v>0.36</v>
      </c>
      <c r="Q5935" s="13">
        <v>164.0</v>
      </c>
      <c r="R5935" s="13">
        <f t="shared" si="1"/>
        <v>205</v>
      </c>
      <c r="S5935" s="14">
        <f t="shared" si="2"/>
        <v>41</v>
      </c>
      <c r="T5935" s="14">
        <f t="shared" si="3"/>
        <v>0.3597560976</v>
      </c>
      <c r="U5935" s="15" t="str">
        <f>vlookup(F5935,'Sub categories'!$A:$C,3,False)</f>
        <v>Paper</v>
      </c>
      <c r="V5935" s="16">
        <f t="shared" si="4"/>
        <v>10</v>
      </c>
      <c r="W5935" s="17">
        <f t="array" ref="W5935">INDEX(shipping_prices!$C$1:$F7162,MATCH(I5935,shipping_prices!$A$1:$A7162,0),MATCH(M5935,shipping_prices!$C$1:$F$1,0))</f>
        <v>23.68</v>
      </c>
      <c r="X5935" s="15" t="str">
        <f t="shared" si="5"/>
        <v>Adrian HaneHoustonTexas</v>
      </c>
      <c r="Y5935" s="15" t="str">
        <f t="shared" si="6"/>
        <v>High</v>
      </c>
    </row>
    <row r="5936" hidden="1">
      <c r="A5936" s="1">
        <v>43036.0</v>
      </c>
      <c r="B5936" s="2" t="s">
        <v>6219</v>
      </c>
      <c r="C5936" s="2">
        <v>3.0</v>
      </c>
      <c r="D5936" s="2" t="s">
        <v>347</v>
      </c>
      <c r="E5936" s="2" t="s">
        <v>27</v>
      </c>
      <c r="F5936" s="2" t="s">
        <v>3714</v>
      </c>
      <c r="G5936" s="2" t="s">
        <v>39</v>
      </c>
      <c r="H5936" s="2" t="s">
        <v>1806</v>
      </c>
      <c r="I5936" s="2" t="s">
        <v>158</v>
      </c>
      <c r="J5936" s="2" t="s">
        <v>159</v>
      </c>
      <c r="K5936" s="2" t="s">
        <v>43</v>
      </c>
      <c r="L5936" s="10">
        <v>43036.0</v>
      </c>
      <c r="M5936" s="2" t="s">
        <v>469</v>
      </c>
      <c r="N5936" s="11">
        <v>0.0</v>
      </c>
      <c r="O5936" s="12">
        <v>8.0</v>
      </c>
      <c r="P5936" s="13">
        <v>0.27</v>
      </c>
      <c r="Q5936" s="13">
        <v>31.0</v>
      </c>
      <c r="R5936" s="13">
        <f t="shared" si="1"/>
        <v>31</v>
      </c>
      <c r="S5936" s="14">
        <f t="shared" si="2"/>
        <v>10.33333333</v>
      </c>
      <c r="T5936" s="14">
        <f t="shared" si="3"/>
        <v>0.2580645161</v>
      </c>
      <c r="U5936" s="15" t="str">
        <f>vlookup(F5936,'Sub categories'!$A:$C,3,False)</f>
        <v>Storage</v>
      </c>
      <c r="V5936" s="16">
        <f t="shared" si="4"/>
        <v>0</v>
      </c>
      <c r="W5936" s="17">
        <f t="array" ref="W5936">INDEX(shipping_prices!$C$1:$F7163,MATCH(I5936,shipping_prices!$A$1:$A7163,0),MATCH(M5936,shipping_prices!$C$1:$F$1,0))</f>
        <v>50.33</v>
      </c>
      <c r="X5936" s="15" t="str">
        <f t="shared" si="5"/>
        <v>Mitch WebberSeattleWashington</v>
      </c>
      <c r="Y5936" s="15" t="str">
        <f t="shared" si="6"/>
        <v>Low</v>
      </c>
    </row>
    <row r="5937" hidden="1">
      <c r="A5937" s="1">
        <v>43036.0</v>
      </c>
      <c r="B5937" s="2" t="s">
        <v>6220</v>
      </c>
      <c r="C5937" s="2">
        <v>1.0</v>
      </c>
      <c r="D5937" s="2" t="s">
        <v>3346</v>
      </c>
      <c r="E5937" s="2" t="s">
        <v>37</v>
      </c>
      <c r="F5937" s="2" t="s">
        <v>589</v>
      </c>
      <c r="G5937" s="2" t="s">
        <v>39</v>
      </c>
      <c r="H5937" s="2" t="s">
        <v>589</v>
      </c>
      <c r="I5937" s="2" t="s">
        <v>41</v>
      </c>
      <c r="J5937" s="2" t="s">
        <v>42</v>
      </c>
      <c r="K5937" s="2" t="s">
        <v>43</v>
      </c>
      <c r="L5937" s="10">
        <v>43048.0</v>
      </c>
      <c r="M5937" s="2" t="s">
        <v>34</v>
      </c>
      <c r="N5937" s="11">
        <v>0.0</v>
      </c>
      <c r="O5937" s="12">
        <v>5.0</v>
      </c>
      <c r="P5937" s="13">
        <v>0.5</v>
      </c>
      <c r="Q5937" s="13">
        <v>10.0</v>
      </c>
      <c r="R5937" s="13">
        <f t="shared" si="1"/>
        <v>10</v>
      </c>
      <c r="S5937" s="14">
        <f t="shared" si="2"/>
        <v>10</v>
      </c>
      <c r="T5937" s="14">
        <f t="shared" si="3"/>
        <v>0.5</v>
      </c>
      <c r="U5937" s="15" t="str">
        <f>vlookup(F5937,'Sub categories'!$A:$C,3,False)</f>
        <v>Envelopes</v>
      </c>
      <c r="V5937" s="16">
        <f t="shared" si="4"/>
        <v>12</v>
      </c>
      <c r="W5937" s="17">
        <f t="array" ref="W5937">INDEX(shipping_prices!$C$1:$F7164,MATCH(I5937,shipping_prices!$A$1:$A7164,0),MATCH(M5937,shipping_prices!$C$1:$F$1,0))</f>
        <v>10.99</v>
      </c>
      <c r="X5937" s="15" t="str">
        <f t="shared" si="5"/>
        <v>Linda SouthworthSan FranciscoCalifornia</v>
      </c>
      <c r="Y5937" s="15" t="str">
        <f t="shared" si="6"/>
        <v>Low</v>
      </c>
    </row>
    <row r="5938">
      <c r="A5938" s="1">
        <v>43036.0</v>
      </c>
      <c r="B5938" s="2" t="s">
        <v>6221</v>
      </c>
      <c r="C5938" s="2">
        <v>5.0</v>
      </c>
      <c r="D5938" s="2" t="s">
        <v>1612</v>
      </c>
      <c r="E5938" s="2" t="s">
        <v>27</v>
      </c>
      <c r="F5938" s="2" t="s">
        <v>2889</v>
      </c>
      <c r="G5938" s="2" t="s">
        <v>45</v>
      </c>
      <c r="H5938" s="2" t="s">
        <v>380</v>
      </c>
      <c r="I5938" s="2" t="s">
        <v>5109</v>
      </c>
      <c r="J5938" s="2" t="s">
        <v>614</v>
      </c>
      <c r="K5938" s="2" t="s">
        <v>54</v>
      </c>
      <c r="L5938" s="10">
        <v>43045.0</v>
      </c>
      <c r="M5938" s="2" t="s">
        <v>34</v>
      </c>
      <c r="N5938" s="11">
        <v>0.2</v>
      </c>
      <c r="O5938" s="12">
        <v>19.0</v>
      </c>
      <c r="P5938" s="13">
        <v>0.19</v>
      </c>
      <c r="Q5938" s="13">
        <v>102.0</v>
      </c>
      <c r="R5938" s="13">
        <f t="shared" si="1"/>
        <v>127.5</v>
      </c>
      <c r="S5938" s="14">
        <f t="shared" si="2"/>
        <v>25.5</v>
      </c>
      <c r="T5938" s="14">
        <f t="shared" si="3"/>
        <v>0.1862745098</v>
      </c>
      <c r="U5938" s="15" t="str">
        <f>vlookup(F5938,'Sub categories'!$A:$C,3,False)</f>
        <v>Furnishings</v>
      </c>
      <c r="V5938" s="16">
        <f t="shared" si="4"/>
        <v>9</v>
      </c>
      <c r="W5938" s="17">
        <f t="array" ref="W5938">INDEX(shipping_prices!$C$1:$F7165,MATCH(I5938,shipping_prices!$A$1:$A7165,0),MATCH(M5938,shipping_prices!$C$1:$F$1,0))</f>
        <v>12.28</v>
      </c>
      <c r="X5938" s="15" t="str">
        <f t="shared" si="5"/>
        <v>Ted TrevinoChattanoogaTennessee</v>
      </c>
      <c r="Y5938" s="15" t="str">
        <f t="shared" si="6"/>
        <v>Low</v>
      </c>
    </row>
    <row r="5939">
      <c r="A5939" s="1">
        <v>43036.0</v>
      </c>
      <c r="B5939" s="2" t="s">
        <v>6221</v>
      </c>
      <c r="C5939" s="2">
        <v>2.0</v>
      </c>
      <c r="D5939" s="2" t="s">
        <v>1612</v>
      </c>
      <c r="E5939" s="2" t="s">
        <v>27</v>
      </c>
      <c r="F5939" s="2" t="s">
        <v>622</v>
      </c>
      <c r="G5939" s="2" t="s">
        <v>45</v>
      </c>
      <c r="H5939" s="2" t="s">
        <v>46</v>
      </c>
      <c r="I5939" s="2" t="s">
        <v>5109</v>
      </c>
      <c r="J5939" s="2" t="s">
        <v>614</v>
      </c>
      <c r="K5939" s="2" t="s">
        <v>54</v>
      </c>
      <c r="L5939" s="10">
        <v>43045.0</v>
      </c>
      <c r="M5939" s="2" t="s">
        <v>34</v>
      </c>
      <c r="N5939" s="11">
        <v>0.2</v>
      </c>
      <c r="O5939" s="12">
        <v>49.0</v>
      </c>
      <c r="P5939" s="13">
        <v>0.13</v>
      </c>
      <c r="Q5939" s="13">
        <v>390.0</v>
      </c>
      <c r="R5939" s="13">
        <f t="shared" si="1"/>
        <v>487.5</v>
      </c>
      <c r="S5939" s="14">
        <f t="shared" si="2"/>
        <v>243.75</v>
      </c>
      <c r="T5939" s="14">
        <f t="shared" si="3"/>
        <v>0.1256410256</v>
      </c>
      <c r="U5939" s="15" t="str">
        <f>vlookup(F5939,'Sub categories'!$A:$C,3,False)</f>
        <v>Chairs</v>
      </c>
      <c r="V5939" s="16">
        <f t="shared" si="4"/>
        <v>9</v>
      </c>
      <c r="W5939" s="17">
        <f t="array" ref="W5939">INDEX(shipping_prices!$C$1:$F7166,MATCH(I5939,shipping_prices!$A$1:$A7166,0),MATCH(M5939,shipping_prices!$C$1:$F$1,0))</f>
        <v>12.28</v>
      </c>
      <c r="X5939" s="15" t="str">
        <f t="shared" si="5"/>
        <v>Ted TrevinoChattanoogaTennessee</v>
      </c>
      <c r="Y5939" s="15" t="str">
        <f t="shared" si="6"/>
        <v>High</v>
      </c>
    </row>
    <row r="5940">
      <c r="A5940" s="1">
        <v>43036.0</v>
      </c>
      <c r="B5940" s="2" t="s">
        <v>6222</v>
      </c>
      <c r="C5940" s="2">
        <v>1.0</v>
      </c>
      <c r="D5940" s="2" t="s">
        <v>2110</v>
      </c>
      <c r="E5940" s="2" t="s">
        <v>27</v>
      </c>
      <c r="F5940" s="2" t="s">
        <v>205</v>
      </c>
      <c r="G5940" s="2" t="s">
        <v>45</v>
      </c>
      <c r="H5940" s="2" t="s">
        <v>206</v>
      </c>
      <c r="I5940" s="2" t="s">
        <v>295</v>
      </c>
      <c r="J5940" s="2" t="s">
        <v>42</v>
      </c>
      <c r="K5940" s="2" t="s">
        <v>43</v>
      </c>
      <c r="L5940" s="10">
        <v>43038.0</v>
      </c>
      <c r="M5940" s="2" t="s">
        <v>34</v>
      </c>
      <c r="N5940" s="11">
        <v>0.15</v>
      </c>
      <c r="O5940" s="12">
        <v>-6.0</v>
      </c>
      <c r="P5940" s="13">
        <v>-0.06</v>
      </c>
      <c r="Q5940" s="13">
        <v>103.0</v>
      </c>
      <c r="R5940" s="13">
        <f t="shared" si="1"/>
        <v>121.1764706</v>
      </c>
      <c r="S5940" s="14">
        <f t="shared" si="2"/>
        <v>121.1764706</v>
      </c>
      <c r="T5940" s="14">
        <f t="shared" si="3"/>
        <v>-0.05825242718</v>
      </c>
      <c r="U5940" s="15" t="str">
        <f>vlookup(F5940,'Sub categories'!$A:$C,3,False)</f>
        <v>Bookcases</v>
      </c>
      <c r="V5940" s="16">
        <f t="shared" si="4"/>
        <v>2</v>
      </c>
      <c r="W5940" s="17">
        <f t="array" ref="W5940">INDEX(shipping_prices!$C$1:$F7167,MATCH(I5940,shipping_prices!$A$1:$A7167,0),MATCH(M5940,shipping_prices!$C$1:$F$1,0))</f>
        <v>11.02</v>
      </c>
      <c r="X5940" s="15" t="str">
        <f t="shared" si="5"/>
        <v>Joel EatonSan JoseCalifornia</v>
      </c>
      <c r="Y5940" s="15" t="str">
        <f t="shared" si="6"/>
        <v>loss</v>
      </c>
    </row>
    <row r="5941" hidden="1">
      <c r="A5941" s="1">
        <v>43036.0</v>
      </c>
      <c r="B5941" s="2" t="s">
        <v>6222</v>
      </c>
      <c r="C5941" s="2">
        <v>4.0</v>
      </c>
      <c r="D5941" s="2" t="s">
        <v>2110</v>
      </c>
      <c r="E5941" s="2" t="s">
        <v>27</v>
      </c>
      <c r="F5941" s="2" t="s">
        <v>3704</v>
      </c>
      <c r="G5941" s="2" t="s">
        <v>39</v>
      </c>
      <c r="H5941" s="2" t="s">
        <v>458</v>
      </c>
      <c r="I5941" s="2" t="s">
        <v>295</v>
      </c>
      <c r="J5941" s="2" t="s">
        <v>42</v>
      </c>
      <c r="K5941" s="2" t="s">
        <v>43</v>
      </c>
      <c r="L5941" s="10">
        <v>43038.0</v>
      </c>
      <c r="M5941" s="2" t="s">
        <v>34</v>
      </c>
      <c r="N5941" s="11">
        <v>0.0</v>
      </c>
      <c r="O5941" s="12">
        <v>2.0</v>
      </c>
      <c r="P5941" s="13">
        <v>0.01</v>
      </c>
      <c r="Q5941" s="13">
        <v>206.0</v>
      </c>
      <c r="R5941" s="13">
        <f t="shared" si="1"/>
        <v>206</v>
      </c>
      <c r="S5941" s="14">
        <f t="shared" si="2"/>
        <v>51.5</v>
      </c>
      <c r="T5941" s="14">
        <f t="shared" si="3"/>
        <v>0.009708737864</v>
      </c>
      <c r="U5941" s="15" t="str">
        <f>vlookup(F5941,'Sub categories'!$A:$C,3,False)</f>
        <v>Storage</v>
      </c>
      <c r="V5941" s="16">
        <f t="shared" si="4"/>
        <v>2</v>
      </c>
      <c r="W5941" s="17">
        <f t="array" ref="W5941">INDEX(shipping_prices!$C$1:$F7168,MATCH(I5941,shipping_prices!$A$1:$A7168,0),MATCH(M5941,shipping_prices!$C$1:$F$1,0))</f>
        <v>11.02</v>
      </c>
      <c r="X5941" s="15" t="str">
        <f t="shared" si="5"/>
        <v>Joel EatonSan JoseCalifornia</v>
      </c>
      <c r="Y5941" s="15" t="str">
        <f t="shared" si="6"/>
        <v>Low</v>
      </c>
    </row>
    <row r="5942" hidden="1">
      <c r="A5942" s="1">
        <v>43036.0</v>
      </c>
      <c r="B5942" s="2" t="s">
        <v>6223</v>
      </c>
      <c r="C5942" s="2">
        <v>4.0</v>
      </c>
      <c r="D5942" s="2" t="s">
        <v>831</v>
      </c>
      <c r="E5942" s="2" t="s">
        <v>49</v>
      </c>
      <c r="F5942" s="2" t="s">
        <v>5846</v>
      </c>
      <c r="G5942" s="2" t="s">
        <v>39</v>
      </c>
      <c r="H5942" s="2" t="s">
        <v>216</v>
      </c>
      <c r="I5942" s="2" t="s">
        <v>443</v>
      </c>
      <c r="J5942" s="2" t="s">
        <v>42</v>
      </c>
      <c r="K5942" s="2" t="s">
        <v>43</v>
      </c>
      <c r="L5942" s="10">
        <v>43045.0</v>
      </c>
      <c r="M5942" s="2" t="s">
        <v>34</v>
      </c>
      <c r="N5942" s="11">
        <v>0.0</v>
      </c>
      <c r="O5942" s="12">
        <v>6.0</v>
      </c>
      <c r="P5942" s="13">
        <v>0.26</v>
      </c>
      <c r="Q5942" s="13">
        <v>23.0</v>
      </c>
      <c r="R5942" s="13">
        <f t="shared" si="1"/>
        <v>23</v>
      </c>
      <c r="S5942" s="14">
        <f t="shared" si="2"/>
        <v>5.75</v>
      </c>
      <c r="T5942" s="14">
        <f t="shared" si="3"/>
        <v>0.2608695652</v>
      </c>
      <c r="U5942" s="15" t="str">
        <f>vlookup(F5942,'Sub categories'!$A:$C,3,False)</f>
        <v>Art</v>
      </c>
      <c r="V5942" s="16">
        <f t="shared" si="4"/>
        <v>9</v>
      </c>
      <c r="W5942" s="17">
        <f t="array" ref="W5942">INDEX(shipping_prices!$C$1:$F7169,MATCH(I5942,shipping_prices!$A$1:$A7169,0),MATCH(M5942,shipping_prices!$C$1:$F$1,0))</f>
        <v>7.29</v>
      </c>
      <c r="X5942" s="15" t="str">
        <f t="shared" si="5"/>
        <v>Eileen KieferEscondidoCalifornia</v>
      </c>
      <c r="Y5942" s="15" t="str">
        <f t="shared" si="6"/>
        <v>Low</v>
      </c>
    </row>
    <row r="5943">
      <c r="A5943" s="1">
        <v>43036.0</v>
      </c>
      <c r="B5943" s="2" t="s">
        <v>6224</v>
      </c>
      <c r="C5943" s="2">
        <v>4.0</v>
      </c>
      <c r="D5943" s="2" t="s">
        <v>3088</v>
      </c>
      <c r="E5943" s="2" t="s">
        <v>27</v>
      </c>
      <c r="F5943" s="2" t="s">
        <v>1398</v>
      </c>
      <c r="G5943" s="2" t="s">
        <v>45</v>
      </c>
      <c r="H5943" s="2" t="s">
        <v>485</v>
      </c>
      <c r="I5943" s="2" t="s">
        <v>6138</v>
      </c>
      <c r="J5943" s="2" t="s">
        <v>53</v>
      </c>
      <c r="K5943" s="2" t="s">
        <v>54</v>
      </c>
      <c r="L5943" s="10">
        <v>43037.0</v>
      </c>
      <c r="M5943" s="2" t="s">
        <v>34</v>
      </c>
      <c r="N5943" s="11">
        <v>0.2</v>
      </c>
      <c r="O5943" s="12">
        <v>55.0</v>
      </c>
      <c r="P5943" s="13">
        <v>0.25</v>
      </c>
      <c r="Q5943" s="13">
        <v>220.0</v>
      </c>
      <c r="R5943" s="13">
        <f t="shared" si="1"/>
        <v>275</v>
      </c>
      <c r="S5943" s="14">
        <f t="shared" si="2"/>
        <v>68.75</v>
      </c>
      <c r="T5943" s="14">
        <f t="shared" si="3"/>
        <v>0.25</v>
      </c>
      <c r="U5943" s="15" t="str">
        <f>vlookup(F5943,'Sub categories'!$A:$C,3,False)</f>
        <v>Furnishings</v>
      </c>
      <c r="V5943" s="16">
        <f t="shared" si="4"/>
        <v>1</v>
      </c>
      <c r="W5943" s="17">
        <f t="array" ref="W5943">INDEX(shipping_prices!$C$1:$F7170,MATCH(I5943,shipping_prices!$A$1:$A7170,0),MATCH(M5943,shipping_prices!$C$1:$F$1,0))</f>
        <v>9.75</v>
      </c>
      <c r="X5943" s="15" t="str">
        <f t="shared" si="5"/>
        <v>Dana KaydosMiramarFlorida</v>
      </c>
      <c r="Y5943" s="15" t="str">
        <f t="shared" si="6"/>
        <v>High</v>
      </c>
    </row>
    <row r="5944">
      <c r="A5944" s="1">
        <v>43036.0</v>
      </c>
      <c r="B5944" s="2" t="s">
        <v>6224</v>
      </c>
      <c r="C5944" s="2">
        <v>4.0</v>
      </c>
      <c r="D5944" s="2" t="s">
        <v>3088</v>
      </c>
      <c r="E5944" s="2" t="s">
        <v>27</v>
      </c>
      <c r="F5944" s="2" t="s">
        <v>4892</v>
      </c>
      <c r="G5944" s="2" t="s">
        <v>45</v>
      </c>
      <c r="H5944" s="2" t="s">
        <v>246</v>
      </c>
      <c r="I5944" s="2" t="s">
        <v>6138</v>
      </c>
      <c r="J5944" s="2" t="s">
        <v>53</v>
      </c>
      <c r="K5944" s="2" t="s">
        <v>54</v>
      </c>
      <c r="L5944" s="10">
        <v>43037.0</v>
      </c>
      <c r="M5944" s="2" t="s">
        <v>34</v>
      </c>
      <c r="N5944" s="11">
        <v>0.2</v>
      </c>
      <c r="O5944" s="12">
        <v>0.0</v>
      </c>
      <c r="P5944" s="13">
        <v>0.0</v>
      </c>
      <c r="Q5944" s="13">
        <v>339.0</v>
      </c>
      <c r="R5944" s="13">
        <f t="shared" si="1"/>
        <v>423.75</v>
      </c>
      <c r="S5944" s="14">
        <f t="shared" si="2"/>
        <v>105.9375</v>
      </c>
      <c r="T5944" s="14">
        <f t="shared" si="3"/>
        <v>0</v>
      </c>
      <c r="U5944" s="15" t="str">
        <f>vlookup(F5944,'Sub categories'!$A:$C,3,False)</f>
        <v>Furnishings</v>
      </c>
      <c r="V5944" s="16">
        <f t="shared" si="4"/>
        <v>1</v>
      </c>
      <c r="W5944" s="17">
        <f t="array" ref="W5944">INDEX(shipping_prices!$C$1:$F7171,MATCH(I5944,shipping_prices!$A$1:$A7171,0),MATCH(M5944,shipping_prices!$C$1:$F$1,0))</f>
        <v>9.75</v>
      </c>
      <c r="X5944" s="15" t="str">
        <f t="shared" si="5"/>
        <v>Dana KaydosMiramarFlorida</v>
      </c>
      <c r="Y5944" s="15" t="str">
        <f t="shared" si="6"/>
        <v>loss</v>
      </c>
    </row>
    <row r="5945" hidden="1">
      <c r="A5945" s="1">
        <v>43036.0</v>
      </c>
      <c r="B5945" s="2" t="s">
        <v>6225</v>
      </c>
      <c r="C5945" s="2">
        <v>9.0</v>
      </c>
      <c r="D5945" s="2" t="s">
        <v>4638</v>
      </c>
      <c r="E5945" s="2" t="s">
        <v>27</v>
      </c>
      <c r="F5945" s="2" t="s">
        <v>1062</v>
      </c>
      <c r="G5945" s="2" t="s">
        <v>39</v>
      </c>
      <c r="H5945" s="2" t="s">
        <v>216</v>
      </c>
      <c r="I5945" s="2" t="s">
        <v>250</v>
      </c>
      <c r="J5945" s="2" t="s">
        <v>251</v>
      </c>
      <c r="K5945" s="2" t="s">
        <v>54</v>
      </c>
      <c r="L5945" s="10">
        <v>43046.0</v>
      </c>
      <c r="M5945" s="2" t="s">
        <v>142</v>
      </c>
      <c r="N5945" s="11">
        <v>0.2</v>
      </c>
      <c r="O5945" s="12">
        <v>1.0</v>
      </c>
      <c r="P5945" s="13">
        <v>0.11</v>
      </c>
      <c r="Q5945" s="13">
        <v>13.0</v>
      </c>
      <c r="R5945" s="13">
        <f t="shared" si="1"/>
        <v>16.25</v>
      </c>
      <c r="S5945" s="14">
        <f t="shared" si="2"/>
        <v>1.805555556</v>
      </c>
      <c r="T5945" s="14">
        <f t="shared" si="3"/>
        <v>0.07692307692</v>
      </c>
      <c r="U5945" s="15" t="str">
        <f>vlookup(F5945,'Sub categories'!$A:$C,3,False)</f>
        <v>Art</v>
      </c>
      <c r="V5945" s="16">
        <f t="shared" si="4"/>
        <v>10</v>
      </c>
      <c r="W5945" s="17">
        <f t="array" ref="W5945">INDEX(shipping_prices!$C$1:$F7172,MATCH(I5945,shipping_prices!$A$1:$A7172,0),MATCH(M5945,shipping_prices!$C$1:$F$1,0))</f>
        <v>20.26</v>
      </c>
      <c r="X5945" s="15" t="str">
        <f t="shared" si="5"/>
        <v>Alex GraysonCharlotteNorth Carolina</v>
      </c>
      <c r="Y5945" s="15" t="str">
        <f t="shared" si="6"/>
        <v>Low</v>
      </c>
    </row>
    <row r="5946" hidden="1">
      <c r="A5946" s="1">
        <v>43037.0</v>
      </c>
      <c r="B5946" s="2" t="s">
        <v>6226</v>
      </c>
      <c r="C5946" s="2">
        <v>3.0</v>
      </c>
      <c r="D5946" s="2" t="s">
        <v>1921</v>
      </c>
      <c r="E5946" s="2" t="s">
        <v>49</v>
      </c>
      <c r="F5946" s="2" t="s">
        <v>2702</v>
      </c>
      <c r="G5946" s="2" t="s">
        <v>39</v>
      </c>
      <c r="H5946" s="2" t="s">
        <v>284</v>
      </c>
      <c r="I5946" s="2" t="s">
        <v>702</v>
      </c>
      <c r="J5946" s="2" t="s">
        <v>703</v>
      </c>
      <c r="K5946" s="2" t="s">
        <v>77</v>
      </c>
      <c r="L5946" s="10">
        <v>43037.0</v>
      </c>
      <c r="M5946" s="2" t="s">
        <v>469</v>
      </c>
      <c r="N5946" s="11">
        <v>0.0</v>
      </c>
      <c r="O5946" s="12">
        <v>16.0</v>
      </c>
      <c r="P5946" s="13">
        <v>0.45</v>
      </c>
      <c r="Q5946" s="13">
        <v>35.0</v>
      </c>
      <c r="R5946" s="13">
        <f t="shared" si="1"/>
        <v>35</v>
      </c>
      <c r="S5946" s="14">
        <f t="shared" si="2"/>
        <v>11.66666667</v>
      </c>
      <c r="T5946" s="14">
        <f t="shared" si="3"/>
        <v>0.4571428571</v>
      </c>
      <c r="U5946" s="15" t="str">
        <f>vlookup(F5946,'Sub categories'!$A:$C,3,False)</f>
        <v>Binders</v>
      </c>
      <c r="V5946" s="16">
        <f t="shared" si="4"/>
        <v>0</v>
      </c>
      <c r="W5946" s="17">
        <f t="array" ref="W5946">INDEX(shipping_prices!$C$1:$F7173,MATCH(I5946,shipping_prices!$A$1:$A7173,0),MATCH(M5946,shipping_prices!$C$1:$F$1,0))</f>
        <v>45.88</v>
      </c>
      <c r="X5946" s="15" t="str">
        <f t="shared" si="5"/>
        <v>Lindsay ShagiariOmahaNebraska</v>
      </c>
      <c r="Y5946" s="15" t="str">
        <f t="shared" si="6"/>
        <v>Low</v>
      </c>
    </row>
    <row r="5947" hidden="1">
      <c r="A5947" s="1">
        <v>43037.0</v>
      </c>
      <c r="B5947" s="2" t="s">
        <v>6227</v>
      </c>
      <c r="C5947" s="2">
        <v>3.0</v>
      </c>
      <c r="D5947" s="2" t="s">
        <v>1211</v>
      </c>
      <c r="E5947" s="2" t="s">
        <v>37</v>
      </c>
      <c r="F5947" s="2" t="s">
        <v>2795</v>
      </c>
      <c r="G5947" s="2" t="s">
        <v>29</v>
      </c>
      <c r="H5947" s="2" t="s">
        <v>532</v>
      </c>
      <c r="I5947" s="2" t="s">
        <v>6228</v>
      </c>
      <c r="J5947" s="2" t="s">
        <v>53</v>
      </c>
      <c r="K5947" s="2" t="s">
        <v>54</v>
      </c>
      <c r="L5947" s="10">
        <v>43043.0</v>
      </c>
      <c r="M5947" s="2" t="s">
        <v>34</v>
      </c>
      <c r="N5947" s="11">
        <v>0.2</v>
      </c>
      <c r="O5947" s="12">
        <v>1.0</v>
      </c>
      <c r="P5947" s="13">
        <v>0.31</v>
      </c>
      <c r="Q5947" s="13">
        <v>2.0</v>
      </c>
      <c r="R5947" s="13">
        <f t="shared" si="1"/>
        <v>2.5</v>
      </c>
      <c r="S5947" s="14">
        <f t="shared" si="2"/>
        <v>0.8333333333</v>
      </c>
      <c r="T5947" s="14">
        <f t="shared" si="3"/>
        <v>0.5</v>
      </c>
      <c r="U5947" s="15" t="str">
        <f>vlookup(F5947,'Sub categories'!$A:$C,3,False)</f>
        <v>Accessories</v>
      </c>
      <c r="V5947" s="16">
        <f t="shared" si="4"/>
        <v>6</v>
      </c>
      <c r="W5947" s="17">
        <f t="array" ref="W5947">INDEX(shipping_prices!$C$1:$F7174,MATCH(I5947,shipping_prices!$A$1:$A7174,0),MATCH(M5947,shipping_prices!$C$1:$F$1,0))</f>
        <v>14.18</v>
      </c>
      <c r="X5947" s="15" t="str">
        <f t="shared" si="5"/>
        <v>Saphhira ShifleyPompano BeachFlorida</v>
      </c>
      <c r="Y5947" s="15" t="str">
        <f t="shared" si="6"/>
        <v>Low</v>
      </c>
    </row>
    <row r="5948">
      <c r="A5948" s="1">
        <v>43037.0</v>
      </c>
      <c r="B5948" s="2" t="s">
        <v>6227</v>
      </c>
      <c r="C5948" s="2">
        <v>8.0</v>
      </c>
      <c r="D5948" s="2" t="s">
        <v>1211</v>
      </c>
      <c r="E5948" s="2" t="s">
        <v>37</v>
      </c>
      <c r="F5948" s="2" t="s">
        <v>3527</v>
      </c>
      <c r="G5948" s="2" t="s">
        <v>45</v>
      </c>
      <c r="H5948" s="2" t="s">
        <v>1709</v>
      </c>
      <c r="I5948" s="2" t="s">
        <v>6228</v>
      </c>
      <c r="J5948" s="2" t="s">
        <v>53</v>
      </c>
      <c r="K5948" s="2" t="s">
        <v>54</v>
      </c>
      <c r="L5948" s="10">
        <v>43043.0</v>
      </c>
      <c r="M5948" s="2" t="s">
        <v>34</v>
      </c>
      <c r="N5948" s="11">
        <v>0.2</v>
      </c>
      <c r="O5948" s="12">
        <v>6.0</v>
      </c>
      <c r="P5948" s="13">
        <v>0.26</v>
      </c>
      <c r="Q5948" s="13">
        <v>24.0</v>
      </c>
      <c r="R5948" s="13">
        <f t="shared" si="1"/>
        <v>30</v>
      </c>
      <c r="S5948" s="14">
        <f t="shared" si="2"/>
        <v>3.75</v>
      </c>
      <c r="T5948" s="14">
        <f t="shared" si="3"/>
        <v>0.25</v>
      </c>
      <c r="U5948" s="15" t="str">
        <f>vlookup(F5948,'Sub categories'!$A:$C,3,False)</f>
        <v>Furnishings</v>
      </c>
      <c r="V5948" s="16">
        <f t="shared" si="4"/>
        <v>6</v>
      </c>
      <c r="W5948" s="17">
        <f t="array" ref="W5948">INDEX(shipping_prices!$C$1:$F7175,MATCH(I5948,shipping_prices!$A$1:$A7175,0),MATCH(M5948,shipping_prices!$C$1:$F$1,0))</f>
        <v>14.18</v>
      </c>
      <c r="X5948" s="15" t="str">
        <f t="shared" si="5"/>
        <v>Saphhira ShifleyPompano BeachFlorida</v>
      </c>
      <c r="Y5948" s="15" t="str">
        <f t="shared" si="6"/>
        <v>Low</v>
      </c>
    </row>
    <row r="5949" hidden="1">
      <c r="A5949" s="1">
        <v>43037.0</v>
      </c>
      <c r="B5949" s="2" t="s">
        <v>6229</v>
      </c>
      <c r="C5949" s="2">
        <v>4.0</v>
      </c>
      <c r="D5949" s="2" t="s">
        <v>85</v>
      </c>
      <c r="E5949" s="2" t="s">
        <v>27</v>
      </c>
      <c r="F5949" s="2" t="s">
        <v>5694</v>
      </c>
      <c r="G5949" s="2" t="s">
        <v>29</v>
      </c>
      <c r="H5949" s="2" t="s">
        <v>2163</v>
      </c>
      <c r="I5949" s="2" t="s">
        <v>6230</v>
      </c>
      <c r="J5949" s="2" t="s">
        <v>42</v>
      </c>
      <c r="K5949" s="2" t="s">
        <v>43</v>
      </c>
      <c r="L5949" s="10">
        <v>43045.0</v>
      </c>
      <c r="M5949" s="2" t="s">
        <v>34</v>
      </c>
      <c r="N5949" s="11">
        <v>0.2</v>
      </c>
      <c r="O5949" s="12">
        <v>44.0</v>
      </c>
      <c r="P5949" s="13">
        <v>0.1</v>
      </c>
      <c r="Q5949" s="13">
        <v>445.0</v>
      </c>
      <c r="R5949" s="13">
        <f t="shared" si="1"/>
        <v>556.25</v>
      </c>
      <c r="S5949" s="14">
        <f t="shared" si="2"/>
        <v>139.0625</v>
      </c>
      <c r="T5949" s="14">
        <f t="shared" si="3"/>
        <v>0.09887640449</v>
      </c>
      <c r="U5949" s="15" t="str">
        <f>vlookup(F5949,'Sub categories'!$A:$C,3,False)</f>
        <v>Phones</v>
      </c>
      <c r="V5949" s="16">
        <f t="shared" si="4"/>
        <v>8</v>
      </c>
      <c r="W5949" s="17">
        <f t="array" ref="W5949">INDEX(shipping_prices!$C$1:$F7176,MATCH(I5949,shipping_prices!$A$1:$A7176,0),MATCH(M5949,shipping_prices!$C$1:$F$1,0))</f>
        <v>14.81</v>
      </c>
      <c r="X5949" s="15" t="str">
        <f t="shared" si="5"/>
        <v>Laurel EllistonWhittierCalifornia</v>
      </c>
      <c r="Y5949" s="15" t="str">
        <f t="shared" si="6"/>
        <v>High</v>
      </c>
    </row>
    <row r="5950" hidden="1">
      <c r="A5950" s="1">
        <v>43038.0</v>
      </c>
      <c r="B5950" s="2" t="s">
        <v>6231</v>
      </c>
      <c r="C5950" s="2">
        <v>3.0</v>
      </c>
      <c r="D5950" s="2" t="s">
        <v>6232</v>
      </c>
      <c r="E5950" s="2" t="s">
        <v>27</v>
      </c>
      <c r="F5950" s="2" t="s">
        <v>2988</v>
      </c>
      <c r="G5950" s="2" t="s">
        <v>39</v>
      </c>
      <c r="H5950" s="2" t="s">
        <v>454</v>
      </c>
      <c r="I5950" s="2" t="s">
        <v>31</v>
      </c>
      <c r="J5950" s="2" t="s">
        <v>32</v>
      </c>
      <c r="K5950" s="2" t="s">
        <v>33</v>
      </c>
      <c r="L5950" s="10">
        <v>43045.0</v>
      </c>
      <c r="M5950" s="2" t="s">
        <v>34</v>
      </c>
      <c r="N5950" s="11">
        <v>0.2</v>
      </c>
      <c r="O5950" s="12">
        <v>4.0</v>
      </c>
      <c r="P5950" s="13">
        <v>0.33</v>
      </c>
      <c r="Q5950" s="13">
        <v>13.0</v>
      </c>
      <c r="R5950" s="13">
        <f t="shared" si="1"/>
        <v>16.25</v>
      </c>
      <c r="S5950" s="14">
        <f t="shared" si="2"/>
        <v>5.416666667</v>
      </c>
      <c r="T5950" s="14">
        <f t="shared" si="3"/>
        <v>0.3076923077</v>
      </c>
      <c r="U5950" s="15" t="str">
        <f>vlookup(F5950,'Sub categories'!$A:$C,3,False)</f>
        <v>Binders</v>
      </c>
      <c r="V5950" s="16">
        <f t="shared" si="4"/>
        <v>7</v>
      </c>
      <c r="W5950" s="17">
        <f t="array" ref="W5950">INDEX(shipping_prices!$C$1:$F7177,MATCH(I5950,shipping_prices!$A$1:$A7177,0),MATCH(M5950,shipping_prices!$C$1:$F$1,0))</f>
        <v>10.09</v>
      </c>
      <c r="X5950" s="15" t="str">
        <f t="shared" si="5"/>
        <v>Sarah BernNew York CityNew York</v>
      </c>
      <c r="Y5950" s="15" t="str">
        <f t="shared" si="6"/>
        <v>Low</v>
      </c>
    </row>
    <row r="5951" hidden="1">
      <c r="A5951" s="1">
        <v>43038.0</v>
      </c>
      <c r="B5951" s="2" t="s">
        <v>6231</v>
      </c>
      <c r="C5951" s="2">
        <v>4.0</v>
      </c>
      <c r="D5951" s="2" t="s">
        <v>6232</v>
      </c>
      <c r="E5951" s="2" t="s">
        <v>27</v>
      </c>
      <c r="F5951" s="2" t="s">
        <v>5300</v>
      </c>
      <c r="G5951" s="2" t="s">
        <v>39</v>
      </c>
      <c r="H5951" s="2" t="s">
        <v>2234</v>
      </c>
      <c r="I5951" s="2" t="s">
        <v>31</v>
      </c>
      <c r="J5951" s="2" t="s">
        <v>32</v>
      </c>
      <c r="K5951" s="2" t="s">
        <v>33</v>
      </c>
      <c r="L5951" s="10">
        <v>43045.0</v>
      </c>
      <c r="M5951" s="2" t="s">
        <v>34</v>
      </c>
      <c r="N5951" s="11">
        <v>0.0</v>
      </c>
      <c r="O5951" s="12">
        <v>9.0</v>
      </c>
      <c r="P5951" s="13">
        <v>0.49</v>
      </c>
      <c r="Q5951" s="13">
        <v>19.0</v>
      </c>
      <c r="R5951" s="13">
        <f t="shared" si="1"/>
        <v>19</v>
      </c>
      <c r="S5951" s="14">
        <f t="shared" si="2"/>
        <v>4.75</v>
      </c>
      <c r="T5951" s="14">
        <f t="shared" si="3"/>
        <v>0.4736842105</v>
      </c>
      <c r="U5951" s="15" t="str">
        <f>vlookup(F5951,'Sub categories'!$A:$C,3,False)</f>
        <v>Paper</v>
      </c>
      <c r="V5951" s="16">
        <f t="shared" si="4"/>
        <v>7</v>
      </c>
      <c r="W5951" s="17">
        <f t="array" ref="W5951">INDEX(shipping_prices!$C$1:$F7178,MATCH(I5951,shipping_prices!$A$1:$A7178,0),MATCH(M5951,shipping_prices!$C$1:$F$1,0))</f>
        <v>10.09</v>
      </c>
      <c r="X5951" s="15" t="str">
        <f t="shared" si="5"/>
        <v>Sarah BernNew York CityNew York</v>
      </c>
      <c r="Y5951" s="15" t="str">
        <f t="shared" si="6"/>
        <v>Low</v>
      </c>
    </row>
    <row r="5952" hidden="1">
      <c r="A5952" s="1">
        <v>43038.0</v>
      </c>
      <c r="B5952" s="2" t="s">
        <v>6231</v>
      </c>
      <c r="C5952" s="2">
        <v>3.0</v>
      </c>
      <c r="D5952" s="2" t="s">
        <v>6232</v>
      </c>
      <c r="E5952" s="2" t="s">
        <v>27</v>
      </c>
      <c r="F5952" s="2" t="s">
        <v>3429</v>
      </c>
      <c r="G5952" s="2" t="s">
        <v>39</v>
      </c>
      <c r="H5952" s="2" t="s">
        <v>789</v>
      </c>
      <c r="I5952" s="2" t="s">
        <v>31</v>
      </c>
      <c r="J5952" s="2" t="s">
        <v>32</v>
      </c>
      <c r="K5952" s="2" t="s">
        <v>33</v>
      </c>
      <c r="L5952" s="10">
        <v>43045.0</v>
      </c>
      <c r="M5952" s="2" t="s">
        <v>34</v>
      </c>
      <c r="N5952" s="11">
        <v>0.0</v>
      </c>
      <c r="O5952" s="12">
        <v>17.0</v>
      </c>
      <c r="P5952" s="13">
        <v>0.26</v>
      </c>
      <c r="Q5952" s="13">
        <v>64.0</v>
      </c>
      <c r="R5952" s="13">
        <f t="shared" si="1"/>
        <v>64</v>
      </c>
      <c r="S5952" s="14">
        <f t="shared" si="2"/>
        <v>21.33333333</v>
      </c>
      <c r="T5952" s="14">
        <f t="shared" si="3"/>
        <v>0.265625</v>
      </c>
      <c r="U5952" s="15" t="str">
        <f>vlookup(F5952,'Sub categories'!$A:$C,3,False)</f>
        <v>Art</v>
      </c>
      <c r="V5952" s="16">
        <f t="shared" si="4"/>
        <v>7</v>
      </c>
      <c r="W5952" s="17">
        <f t="array" ref="W5952">INDEX(shipping_prices!$C$1:$F7179,MATCH(I5952,shipping_prices!$A$1:$A7179,0),MATCH(M5952,shipping_prices!$C$1:$F$1,0))</f>
        <v>10.09</v>
      </c>
      <c r="X5952" s="15" t="str">
        <f t="shared" si="5"/>
        <v>Sarah BernNew York CityNew York</v>
      </c>
      <c r="Y5952" s="15" t="str">
        <f t="shared" si="6"/>
        <v>Low</v>
      </c>
    </row>
    <row r="5953">
      <c r="A5953" s="1">
        <v>43038.0</v>
      </c>
      <c r="B5953" s="2" t="s">
        <v>6231</v>
      </c>
      <c r="C5953" s="2">
        <v>4.0</v>
      </c>
      <c r="D5953" s="2" t="s">
        <v>6232</v>
      </c>
      <c r="E5953" s="2" t="s">
        <v>27</v>
      </c>
      <c r="F5953" s="2" t="s">
        <v>2480</v>
      </c>
      <c r="G5953" s="2" t="s">
        <v>45</v>
      </c>
      <c r="H5953" s="2" t="s">
        <v>288</v>
      </c>
      <c r="I5953" s="2" t="s">
        <v>31</v>
      </c>
      <c r="J5953" s="2" t="s">
        <v>32</v>
      </c>
      <c r="K5953" s="2" t="s">
        <v>33</v>
      </c>
      <c r="L5953" s="10">
        <v>43045.0</v>
      </c>
      <c r="M5953" s="2" t="s">
        <v>34</v>
      </c>
      <c r="N5953" s="11">
        <v>0.1</v>
      </c>
      <c r="O5953" s="12">
        <v>143.0</v>
      </c>
      <c r="P5953" s="13">
        <v>0.17</v>
      </c>
      <c r="Q5953" s="13">
        <v>858.0</v>
      </c>
      <c r="R5953" s="13">
        <f t="shared" si="1"/>
        <v>953.3333333</v>
      </c>
      <c r="S5953" s="14">
        <f t="shared" si="2"/>
        <v>238.3333333</v>
      </c>
      <c r="T5953" s="14">
        <f t="shared" si="3"/>
        <v>0.1666666667</v>
      </c>
      <c r="U5953" s="15" t="str">
        <f>vlookup(F5953,'Sub categories'!$A:$C,3,False)</f>
        <v>Chairs</v>
      </c>
      <c r="V5953" s="16">
        <f t="shared" si="4"/>
        <v>7</v>
      </c>
      <c r="W5953" s="17">
        <f t="array" ref="W5953">INDEX(shipping_prices!$C$1:$F7180,MATCH(I5953,shipping_prices!$A$1:$A7180,0),MATCH(M5953,shipping_prices!$C$1:$F$1,0))</f>
        <v>10.09</v>
      </c>
      <c r="X5953" s="15" t="str">
        <f t="shared" si="5"/>
        <v>Sarah BernNew York CityNew York</v>
      </c>
      <c r="Y5953" s="15" t="str">
        <f t="shared" si="6"/>
        <v>High</v>
      </c>
    </row>
    <row r="5954" hidden="1">
      <c r="A5954" s="1">
        <v>43039.0</v>
      </c>
      <c r="B5954" s="2" t="s">
        <v>6233</v>
      </c>
      <c r="C5954" s="2">
        <v>2.0</v>
      </c>
      <c r="D5954" s="2" t="s">
        <v>1884</v>
      </c>
      <c r="E5954" s="2" t="s">
        <v>27</v>
      </c>
      <c r="F5954" s="2" t="s">
        <v>1412</v>
      </c>
      <c r="G5954" s="2" t="s">
        <v>39</v>
      </c>
      <c r="H5954" s="2" t="s">
        <v>58</v>
      </c>
      <c r="I5954" s="2" t="s">
        <v>169</v>
      </c>
      <c r="J5954" s="2" t="s">
        <v>42</v>
      </c>
      <c r="K5954" s="2" t="s">
        <v>43</v>
      </c>
      <c r="L5954" s="10">
        <v>43042.0</v>
      </c>
      <c r="M5954" s="2" t="s">
        <v>90</v>
      </c>
      <c r="N5954" s="11">
        <v>0.2</v>
      </c>
      <c r="O5954" s="12">
        <v>3.0</v>
      </c>
      <c r="P5954" s="13">
        <v>0.34</v>
      </c>
      <c r="Q5954" s="13">
        <v>9.0</v>
      </c>
      <c r="R5954" s="13">
        <f t="shared" si="1"/>
        <v>11.25</v>
      </c>
      <c r="S5954" s="14">
        <f t="shared" si="2"/>
        <v>5.625</v>
      </c>
      <c r="T5954" s="14">
        <f t="shared" si="3"/>
        <v>0.3333333333</v>
      </c>
      <c r="U5954" s="15" t="str">
        <f>vlookup(F5954,'Sub categories'!$A:$C,3,False)</f>
        <v>Binders</v>
      </c>
      <c r="V5954" s="16">
        <f t="shared" si="4"/>
        <v>3</v>
      </c>
      <c r="W5954" s="17">
        <f t="array" ref="W5954">INDEX(shipping_prices!$C$1:$F7181,MATCH(I5954,shipping_prices!$A$1:$A7181,0),MATCH(M5954,shipping_prices!$C$1:$F$1,0))</f>
        <v>6.7</v>
      </c>
      <c r="X5954" s="15" t="str">
        <f t="shared" si="5"/>
        <v>Steven CartwrightLos AngelesCalifornia</v>
      </c>
      <c r="Y5954" s="15" t="str">
        <f t="shared" si="6"/>
        <v>Low</v>
      </c>
    </row>
    <row r="5955" hidden="1">
      <c r="A5955" s="1">
        <v>43039.0</v>
      </c>
      <c r="B5955" s="2" t="s">
        <v>6233</v>
      </c>
      <c r="C5955" s="2">
        <v>3.0</v>
      </c>
      <c r="D5955" s="2" t="s">
        <v>1884</v>
      </c>
      <c r="E5955" s="2" t="s">
        <v>27</v>
      </c>
      <c r="F5955" s="2" t="s">
        <v>1891</v>
      </c>
      <c r="G5955" s="2" t="s">
        <v>39</v>
      </c>
      <c r="H5955" s="2" t="s">
        <v>193</v>
      </c>
      <c r="I5955" s="2" t="s">
        <v>169</v>
      </c>
      <c r="J5955" s="2" t="s">
        <v>42</v>
      </c>
      <c r="K5955" s="2" t="s">
        <v>43</v>
      </c>
      <c r="L5955" s="10">
        <v>43042.0</v>
      </c>
      <c r="M5955" s="2" t="s">
        <v>90</v>
      </c>
      <c r="N5955" s="11">
        <v>0.2</v>
      </c>
      <c r="O5955" s="12">
        <v>4.0</v>
      </c>
      <c r="P5955" s="13">
        <v>0.36</v>
      </c>
      <c r="Q5955" s="13">
        <v>11.0</v>
      </c>
      <c r="R5955" s="13">
        <f t="shared" si="1"/>
        <v>13.75</v>
      </c>
      <c r="S5955" s="14">
        <f t="shared" si="2"/>
        <v>4.583333333</v>
      </c>
      <c r="T5955" s="14">
        <f t="shared" si="3"/>
        <v>0.3636363636</v>
      </c>
      <c r="U5955" s="15" t="str">
        <f>vlookup(F5955,'Sub categories'!$A:$C,3,False)</f>
        <v>Binders</v>
      </c>
      <c r="V5955" s="16">
        <f t="shared" si="4"/>
        <v>3</v>
      </c>
      <c r="W5955" s="17">
        <f t="array" ref="W5955">INDEX(shipping_prices!$C$1:$F7182,MATCH(I5955,shipping_prices!$A$1:$A7182,0),MATCH(M5955,shipping_prices!$C$1:$F$1,0))</f>
        <v>6.7</v>
      </c>
      <c r="X5955" s="15" t="str">
        <f t="shared" si="5"/>
        <v>Steven CartwrightLos AngelesCalifornia</v>
      </c>
      <c r="Y5955" s="15" t="str">
        <f t="shared" si="6"/>
        <v>Low</v>
      </c>
    </row>
    <row r="5956" hidden="1">
      <c r="A5956" s="1">
        <v>43039.0</v>
      </c>
      <c r="B5956" s="2" t="s">
        <v>6233</v>
      </c>
      <c r="C5956" s="2">
        <v>4.0</v>
      </c>
      <c r="D5956" s="2" t="s">
        <v>1884</v>
      </c>
      <c r="E5956" s="2" t="s">
        <v>27</v>
      </c>
      <c r="F5956" s="2" t="s">
        <v>1038</v>
      </c>
      <c r="G5956" s="2" t="s">
        <v>39</v>
      </c>
      <c r="H5956" s="2" t="s">
        <v>79</v>
      </c>
      <c r="I5956" s="2" t="s">
        <v>169</v>
      </c>
      <c r="J5956" s="2" t="s">
        <v>42</v>
      </c>
      <c r="K5956" s="2" t="s">
        <v>43</v>
      </c>
      <c r="L5956" s="10">
        <v>43042.0</v>
      </c>
      <c r="M5956" s="2" t="s">
        <v>90</v>
      </c>
      <c r="N5956" s="11">
        <v>0.0</v>
      </c>
      <c r="O5956" s="12">
        <v>210.0</v>
      </c>
      <c r="P5956" s="13">
        <v>0.29</v>
      </c>
      <c r="Q5956" s="13">
        <v>726.0</v>
      </c>
      <c r="R5956" s="13">
        <f t="shared" si="1"/>
        <v>726</v>
      </c>
      <c r="S5956" s="14">
        <f t="shared" si="2"/>
        <v>181.5</v>
      </c>
      <c r="T5956" s="14">
        <f t="shared" si="3"/>
        <v>0.2892561983</v>
      </c>
      <c r="U5956" s="15" t="str">
        <f>vlookup(F5956,'Sub categories'!$A:$C,3,False)</f>
        <v>Storage</v>
      </c>
      <c r="V5956" s="16">
        <f t="shared" si="4"/>
        <v>3</v>
      </c>
      <c r="W5956" s="17">
        <f t="array" ref="W5956">INDEX(shipping_prices!$C$1:$F7183,MATCH(I5956,shipping_prices!$A$1:$A7183,0),MATCH(M5956,shipping_prices!$C$1:$F$1,0))</f>
        <v>6.7</v>
      </c>
      <c r="X5956" s="15" t="str">
        <f t="shared" si="5"/>
        <v>Steven CartwrightLos AngelesCalifornia</v>
      </c>
      <c r="Y5956" s="15" t="str">
        <f t="shared" si="6"/>
        <v>High</v>
      </c>
    </row>
    <row r="5957" hidden="1">
      <c r="A5957" s="1">
        <v>43039.0</v>
      </c>
      <c r="B5957" s="2" t="s">
        <v>6234</v>
      </c>
      <c r="C5957" s="2">
        <v>2.0</v>
      </c>
      <c r="D5957" s="2" t="s">
        <v>4651</v>
      </c>
      <c r="E5957" s="2" t="s">
        <v>27</v>
      </c>
      <c r="F5957" s="2" t="s">
        <v>3086</v>
      </c>
      <c r="G5957" s="2" t="s">
        <v>39</v>
      </c>
      <c r="H5957" s="2" t="s">
        <v>2007</v>
      </c>
      <c r="I5957" s="2" t="s">
        <v>31</v>
      </c>
      <c r="J5957" s="2" t="s">
        <v>32</v>
      </c>
      <c r="K5957" s="2" t="s">
        <v>33</v>
      </c>
      <c r="L5957" s="10">
        <v>43047.0</v>
      </c>
      <c r="M5957" s="2" t="s">
        <v>34</v>
      </c>
      <c r="N5957" s="11">
        <v>0.0</v>
      </c>
      <c r="O5957" s="12">
        <v>35.0</v>
      </c>
      <c r="P5957" s="13">
        <v>0.29</v>
      </c>
      <c r="Q5957" s="13">
        <v>122.0</v>
      </c>
      <c r="R5957" s="13">
        <f t="shared" si="1"/>
        <v>122</v>
      </c>
      <c r="S5957" s="14">
        <f t="shared" si="2"/>
        <v>61</v>
      </c>
      <c r="T5957" s="14">
        <f t="shared" si="3"/>
        <v>0.2868852459</v>
      </c>
      <c r="U5957" s="15" t="str">
        <f>vlookup(F5957,'Sub categories'!$A:$C,3,False)</f>
        <v>Appliances</v>
      </c>
      <c r="V5957" s="16">
        <f t="shared" si="4"/>
        <v>8</v>
      </c>
      <c r="W5957" s="17">
        <f t="array" ref="W5957">INDEX(shipping_prices!$C$1:$F7184,MATCH(I5957,shipping_prices!$A$1:$A7184,0),MATCH(M5957,shipping_prices!$C$1:$F$1,0))</f>
        <v>10.09</v>
      </c>
      <c r="X5957" s="15" t="str">
        <f t="shared" si="5"/>
        <v>Sally KnutsonNew York CityNew York</v>
      </c>
      <c r="Y5957" s="15" t="str">
        <f t="shared" si="6"/>
        <v>Low</v>
      </c>
    </row>
    <row r="5958" hidden="1">
      <c r="A5958" s="1">
        <v>43039.0</v>
      </c>
      <c r="B5958" s="2" t="s">
        <v>6234</v>
      </c>
      <c r="C5958" s="2">
        <v>7.0</v>
      </c>
      <c r="D5958" s="2" t="s">
        <v>4651</v>
      </c>
      <c r="E5958" s="2" t="s">
        <v>27</v>
      </c>
      <c r="F5958" s="2" t="s">
        <v>3051</v>
      </c>
      <c r="G5958" s="2" t="s">
        <v>39</v>
      </c>
      <c r="H5958" s="2" t="s">
        <v>297</v>
      </c>
      <c r="I5958" s="2" t="s">
        <v>31</v>
      </c>
      <c r="J5958" s="2" t="s">
        <v>32</v>
      </c>
      <c r="K5958" s="2" t="s">
        <v>33</v>
      </c>
      <c r="L5958" s="10">
        <v>43047.0</v>
      </c>
      <c r="M5958" s="2" t="s">
        <v>34</v>
      </c>
      <c r="N5958" s="11">
        <v>0.0</v>
      </c>
      <c r="O5958" s="12">
        <v>37.0</v>
      </c>
      <c r="P5958" s="13">
        <v>0.3</v>
      </c>
      <c r="Q5958" s="13">
        <v>123.0</v>
      </c>
      <c r="R5958" s="13">
        <f t="shared" si="1"/>
        <v>123</v>
      </c>
      <c r="S5958" s="14">
        <f t="shared" si="2"/>
        <v>17.57142857</v>
      </c>
      <c r="T5958" s="14">
        <f t="shared" si="3"/>
        <v>0.3008130081</v>
      </c>
      <c r="U5958" s="15" t="str">
        <f>vlookup(F5958,'Sub categories'!$A:$C,3,False)</f>
        <v>Supplies</v>
      </c>
      <c r="V5958" s="16">
        <f t="shared" si="4"/>
        <v>8</v>
      </c>
      <c r="W5958" s="17">
        <f t="array" ref="W5958">INDEX(shipping_prices!$C$1:$F7185,MATCH(I5958,shipping_prices!$A$1:$A7185,0),MATCH(M5958,shipping_prices!$C$1:$F$1,0))</f>
        <v>10.09</v>
      </c>
      <c r="X5958" s="15" t="str">
        <f t="shared" si="5"/>
        <v>Sally KnutsonNew York CityNew York</v>
      </c>
      <c r="Y5958" s="15" t="str">
        <f t="shared" si="6"/>
        <v>Low</v>
      </c>
    </row>
    <row r="5959" hidden="1">
      <c r="A5959" s="1">
        <v>43039.0</v>
      </c>
      <c r="B5959" s="2" t="s">
        <v>6235</v>
      </c>
      <c r="C5959" s="2">
        <v>2.0</v>
      </c>
      <c r="D5959" s="2" t="s">
        <v>6236</v>
      </c>
      <c r="E5959" s="2" t="s">
        <v>27</v>
      </c>
      <c r="F5959" s="2" t="s">
        <v>1015</v>
      </c>
      <c r="G5959" s="2" t="s">
        <v>39</v>
      </c>
      <c r="H5959" s="2" t="s">
        <v>182</v>
      </c>
      <c r="I5959" s="2" t="s">
        <v>2613</v>
      </c>
      <c r="J5959" s="2" t="s">
        <v>159</v>
      </c>
      <c r="K5959" s="2" t="s">
        <v>43</v>
      </c>
      <c r="L5959" s="10">
        <v>43047.0</v>
      </c>
      <c r="M5959" s="2" t="s">
        <v>34</v>
      </c>
      <c r="N5959" s="11">
        <v>0.2</v>
      </c>
      <c r="O5959" s="12">
        <v>8.0</v>
      </c>
      <c r="P5959" s="13">
        <v>0.34</v>
      </c>
      <c r="Q5959" s="13">
        <v>23.0</v>
      </c>
      <c r="R5959" s="13">
        <f t="shared" si="1"/>
        <v>28.75</v>
      </c>
      <c r="S5959" s="14">
        <f t="shared" si="2"/>
        <v>14.375</v>
      </c>
      <c r="T5959" s="14">
        <f t="shared" si="3"/>
        <v>0.347826087</v>
      </c>
      <c r="U5959" s="15" t="str">
        <f>vlookup(F5959,'Sub categories'!$A:$C,3,False)</f>
        <v>Binders</v>
      </c>
      <c r="V5959" s="16">
        <f t="shared" si="4"/>
        <v>8</v>
      </c>
      <c r="W5959" s="17">
        <f t="array" ref="W5959">INDEX(shipping_prices!$C$1:$F7186,MATCH(I5959,shipping_prices!$A$1:$A7186,0),MATCH(M5959,shipping_prices!$C$1:$F$1,0))</f>
        <v>6.52</v>
      </c>
      <c r="X5959" s="15" t="str">
        <f t="shared" si="5"/>
        <v>Jenna CaffeyKentWashington</v>
      </c>
      <c r="Y5959" s="15" t="str">
        <f t="shared" si="6"/>
        <v>Low</v>
      </c>
    </row>
    <row r="5960" hidden="1">
      <c r="A5960" s="1">
        <v>43039.0</v>
      </c>
      <c r="B5960" s="2" t="s">
        <v>6235</v>
      </c>
      <c r="C5960" s="2">
        <v>2.0</v>
      </c>
      <c r="D5960" s="2" t="s">
        <v>6236</v>
      </c>
      <c r="E5960" s="2" t="s">
        <v>27</v>
      </c>
      <c r="F5960" s="2" t="s">
        <v>3609</v>
      </c>
      <c r="G5960" s="2" t="s">
        <v>29</v>
      </c>
      <c r="H5960" s="2" t="s">
        <v>3610</v>
      </c>
      <c r="I5960" s="2" t="s">
        <v>2613</v>
      </c>
      <c r="J5960" s="2" t="s">
        <v>159</v>
      </c>
      <c r="K5960" s="2" t="s">
        <v>43</v>
      </c>
      <c r="L5960" s="10">
        <v>43047.0</v>
      </c>
      <c r="M5960" s="2" t="s">
        <v>34</v>
      </c>
      <c r="N5960" s="11">
        <v>0.0</v>
      </c>
      <c r="O5960" s="12">
        <v>11.0</v>
      </c>
      <c r="P5960" s="13">
        <v>0.21</v>
      </c>
      <c r="Q5960" s="13">
        <v>50.0</v>
      </c>
      <c r="R5960" s="13">
        <f t="shared" si="1"/>
        <v>50</v>
      </c>
      <c r="S5960" s="14">
        <f t="shared" si="2"/>
        <v>25</v>
      </c>
      <c r="T5960" s="14">
        <f t="shared" si="3"/>
        <v>0.22</v>
      </c>
      <c r="U5960" s="15" t="str">
        <f>vlookup(F5960,'Sub categories'!$A:$C,3,False)</f>
        <v>Accessories</v>
      </c>
      <c r="V5960" s="16">
        <f t="shared" si="4"/>
        <v>8</v>
      </c>
      <c r="W5960" s="17">
        <f t="array" ref="W5960">INDEX(shipping_prices!$C$1:$F7187,MATCH(I5960,shipping_prices!$A$1:$A7187,0),MATCH(M5960,shipping_prices!$C$1:$F$1,0))</f>
        <v>6.52</v>
      </c>
      <c r="X5960" s="15" t="str">
        <f t="shared" si="5"/>
        <v>Jenna CaffeyKentWashington</v>
      </c>
      <c r="Y5960" s="15" t="str">
        <f t="shared" si="6"/>
        <v>Low</v>
      </c>
    </row>
    <row r="5961">
      <c r="A5961" s="1">
        <v>43039.0</v>
      </c>
      <c r="B5961" s="2" t="s">
        <v>6235</v>
      </c>
      <c r="C5961" s="2">
        <v>2.0</v>
      </c>
      <c r="D5961" s="2" t="s">
        <v>6236</v>
      </c>
      <c r="E5961" s="2" t="s">
        <v>27</v>
      </c>
      <c r="F5961" s="2" t="s">
        <v>3305</v>
      </c>
      <c r="G5961" s="2" t="s">
        <v>45</v>
      </c>
      <c r="H5961" s="2" t="s">
        <v>168</v>
      </c>
      <c r="I5961" s="2" t="s">
        <v>2613</v>
      </c>
      <c r="J5961" s="2" t="s">
        <v>159</v>
      </c>
      <c r="K5961" s="2" t="s">
        <v>43</v>
      </c>
      <c r="L5961" s="10">
        <v>43047.0</v>
      </c>
      <c r="M5961" s="2" t="s">
        <v>34</v>
      </c>
      <c r="N5961" s="11">
        <v>0.0</v>
      </c>
      <c r="O5961" s="12">
        <v>99.0</v>
      </c>
      <c r="P5961" s="13">
        <v>0.5</v>
      </c>
      <c r="Q5961" s="13">
        <v>198.0</v>
      </c>
      <c r="R5961" s="13">
        <f t="shared" si="1"/>
        <v>198</v>
      </c>
      <c r="S5961" s="14">
        <f t="shared" si="2"/>
        <v>99</v>
      </c>
      <c r="T5961" s="14">
        <f t="shared" si="3"/>
        <v>0.5</v>
      </c>
      <c r="U5961" s="15" t="str">
        <f>vlookup(F5961,'Sub categories'!$A:$C,3,False)</f>
        <v>Furnishings</v>
      </c>
      <c r="V5961" s="16">
        <f t="shared" si="4"/>
        <v>8</v>
      </c>
      <c r="W5961" s="17">
        <f t="array" ref="W5961">INDEX(shipping_prices!$C$1:$F7188,MATCH(I5961,shipping_prices!$A$1:$A7188,0),MATCH(M5961,shipping_prices!$C$1:$F$1,0))</f>
        <v>6.52</v>
      </c>
      <c r="X5961" s="15" t="str">
        <f t="shared" si="5"/>
        <v>Jenna CaffeyKentWashington</v>
      </c>
      <c r="Y5961" s="15" t="str">
        <f t="shared" si="6"/>
        <v>High</v>
      </c>
    </row>
    <row r="5962" hidden="1">
      <c r="A5962" s="1">
        <v>43040.0</v>
      </c>
      <c r="B5962" s="2" t="s">
        <v>6235</v>
      </c>
      <c r="C5962" s="2">
        <v>8.0</v>
      </c>
      <c r="D5962" s="2" t="s">
        <v>6236</v>
      </c>
      <c r="E5962" s="2" t="s">
        <v>27</v>
      </c>
      <c r="F5962" s="2" t="s">
        <v>101</v>
      </c>
      <c r="G5962" s="2" t="s">
        <v>39</v>
      </c>
      <c r="H5962" s="2" t="s">
        <v>79</v>
      </c>
      <c r="I5962" s="2" t="s">
        <v>2613</v>
      </c>
      <c r="J5962" s="2" t="s">
        <v>159</v>
      </c>
      <c r="K5962" s="2" t="s">
        <v>43</v>
      </c>
      <c r="L5962" s="10">
        <v>43047.0</v>
      </c>
      <c r="M5962" s="2" t="s">
        <v>34</v>
      </c>
      <c r="N5962" s="11">
        <v>0.0</v>
      </c>
      <c r="O5962" s="12">
        <v>385.0</v>
      </c>
      <c r="P5962" s="13">
        <v>0.49</v>
      </c>
      <c r="Q5962" s="13">
        <v>786.0</v>
      </c>
      <c r="R5962" s="13">
        <f t="shared" si="1"/>
        <v>786</v>
      </c>
      <c r="S5962" s="14">
        <f t="shared" si="2"/>
        <v>98.25</v>
      </c>
      <c r="T5962" s="14">
        <f t="shared" si="3"/>
        <v>0.489821883</v>
      </c>
      <c r="U5962" s="15" t="str">
        <f>vlookup(F5962,'Sub categories'!$A:$C,3,False)</f>
        <v>Labels</v>
      </c>
      <c r="V5962" s="16">
        <f t="shared" si="4"/>
        <v>7</v>
      </c>
      <c r="W5962" s="17">
        <f t="array" ref="W5962">INDEX(shipping_prices!$C$1:$F7189,MATCH(I5962,shipping_prices!$A$1:$A7189,0),MATCH(M5962,shipping_prices!$C$1:$F$1,0))</f>
        <v>6.52</v>
      </c>
      <c r="X5962" s="15" t="str">
        <f t="shared" si="5"/>
        <v>Jenna CaffeyKentWashington</v>
      </c>
      <c r="Y5962" s="15" t="str">
        <f t="shared" si="6"/>
        <v>High</v>
      </c>
    </row>
    <row r="5963" hidden="1">
      <c r="A5963" s="1">
        <v>43040.0</v>
      </c>
      <c r="B5963" s="2" t="s">
        <v>6237</v>
      </c>
      <c r="C5963" s="2">
        <v>10.0</v>
      </c>
      <c r="D5963" s="2" t="s">
        <v>1927</v>
      </c>
      <c r="E5963" s="2" t="s">
        <v>27</v>
      </c>
      <c r="F5963" s="2" t="s">
        <v>1284</v>
      </c>
      <c r="G5963" s="2" t="s">
        <v>29</v>
      </c>
      <c r="H5963" s="2" t="s">
        <v>1139</v>
      </c>
      <c r="I5963" s="2" t="s">
        <v>169</v>
      </c>
      <c r="J5963" s="2" t="s">
        <v>42</v>
      </c>
      <c r="K5963" s="2" t="s">
        <v>43</v>
      </c>
      <c r="L5963" s="10">
        <v>43044.0</v>
      </c>
      <c r="M5963" s="2" t="s">
        <v>34</v>
      </c>
      <c r="N5963" s="11">
        <v>0.2</v>
      </c>
      <c r="O5963" s="12">
        <v>27.0</v>
      </c>
      <c r="P5963" s="13">
        <v>0.34</v>
      </c>
      <c r="Q5963" s="13">
        <v>80.0</v>
      </c>
      <c r="R5963" s="13">
        <f t="shared" si="1"/>
        <v>100</v>
      </c>
      <c r="S5963" s="14">
        <f t="shared" si="2"/>
        <v>10</v>
      </c>
      <c r="T5963" s="14">
        <f t="shared" si="3"/>
        <v>0.3375</v>
      </c>
      <c r="U5963" s="15" t="str">
        <f>vlookup(F5963,'Sub categories'!$A:$C,3,False)</f>
        <v>Phones</v>
      </c>
      <c r="V5963" s="16">
        <f t="shared" si="4"/>
        <v>4</v>
      </c>
      <c r="W5963" s="17">
        <f t="array" ref="W5963">INDEX(shipping_prices!$C$1:$F7190,MATCH(I5963,shipping_prices!$A$1:$A7190,0),MATCH(M5963,shipping_prices!$C$1:$F$1,0))</f>
        <v>14.86</v>
      </c>
      <c r="X5963" s="15" t="str">
        <f t="shared" si="5"/>
        <v>Mike GockenbachLos AngelesCalifornia</v>
      </c>
      <c r="Y5963" s="15" t="str">
        <f t="shared" si="6"/>
        <v>Low</v>
      </c>
    </row>
    <row r="5964" hidden="1">
      <c r="A5964" s="1">
        <v>43040.0</v>
      </c>
      <c r="B5964" s="2" t="s">
        <v>6237</v>
      </c>
      <c r="C5964" s="2">
        <v>7.0</v>
      </c>
      <c r="D5964" s="2" t="s">
        <v>1927</v>
      </c>
      <c r="E5964" s="2" t="s">
        <v>27</v>
      </c>
      <c r="F5964" s="2" t="s">
        <v>3695</v>
      </c>
      <c r="G5964" s="2" t="s">
        <v>29</v>
      </c>
      <c r="H5964" s="2" t="s">
        <v>336</v>
      </c>
      <c r="I5964" s="2" t="s">
        <v>169</v>
      </c>
      <c r="J5964" s="2" t="s">
        <v>42</v>
      </c>
      <c r="K5964" s="2" t="s">
        <v>43</v>
      </c>
      <c r="L5964" s="10">
        <v>43044.0</v>
      </c>
      <c r="M5964" s="2" t="s">
        <v>34</v>
      </c>
      <c r="N5964" s="11">
        <v>0.2</v>
      </c>
      <c r="O5964" s="12">
        <v>-29.0</v>
      </c>
      <c r="P5964" s="13">
        <v>-0.23</v>
      </c>
      <c r="Q5964" s="13">
        <v>129.0</v>
      </c>
      <c r="R5964" s="13">
        <f t="shared" si="1"/>
        <v>161.25</v>
      </c>
      <c r="S5964" s="14">
        <f t="shared" si="2"/>
        <v>23.03571429</v>
      </c>
      <c r="T5964" s="14">
        <f t="shared" si="3"/>
        <v>-0.2248062016</v>
      </c>
      <c r="U5964" s="15" t="str">
        <f>vlookup(F5964,'Sub categories'!$A:$C,3,False)</f>
        <v>Phones</v>
      </c>
      <c r="V5964" s="16">
        <f t="shared" si="4"/>
        <v>4</v>
      </c>
      <c r="W5964" s="17">
        <f t="array" ref="W5964">INDEX(shipping_prices!$C$1:$F7191,MATCH(I5964,shipping_prices!$A$1:$A7191,0),MATCH(M5964,shipping_prices!$C$1:$F$1,0))</f>
        <v>14.86</v>
      </c>
      <c r="X5964" s="15" t="str">
        <f t="shared" si="5"/>
        <v>Mike GockenbachLos AngelesCalifornia</v>
      </c>
      <c r="Y5964" s="15" t="str">
        <f t="shared" si="6"/>
        <v>loss</v>
      </c>
    </row>
    <row r="5965" hidden="1">
      <c r="A5965" s="1">
        <v>43040.0</v>
      </c>
      <c r="B5965" s="2" t="s">
        <v>6237</v>
      </c>
      <c r="C5965" s="2">
        <v>9.0</v>
      </c>
      <c r="D5965" s="2" t="s">
        <v>1927</v>
      </c>
      <c r="E5965" s="2" t="s">
        <v>27</v>
      </c>
      <c r="F5965" s="2" t="s">
        <v>3393</v>
      </c>
      <c r="G5965" s="2" t="s">
        <v>29</v>
      </c>
      <c r="H5965" s="2" t="s">
        <v>220</v>
      </c>
      <c r="I5965" s="2" t="s">
        <v>169</v>
      </c>
      <c r="J5965" s="2" t="s">
        <v>42</v>
      </c>
      <c r="K5965" s="2" t="s">
        <v>43</v>
      </c>
      <c r="L5965" s="10">
        <v>43044.0</v>
      </c>
      <c r="M5965" s="2" t="s">
        <v>34</v>
      </c>
      <c r="N5965" s="11">
        <v>0.0</v>
      </c>
      <c r="O5965" s="12">
        <v>201.0</v>
      </c>
      <c r="P5965" s="13">
        <v>0.18</v>
      </c>
      <c r="Q5965" s="13">
        <v>1116.0</v>
      </c>
      <c r="R5965" s="13">
        <f t="shared" si="1"/>
        <v>1116</v>
      </c>
      <c r="S5965" s="14">
        <f t="shared" si="2"/>
        <v>124</v>
      </c>
      <c r="T5965" s="14">
        <f t="shared" si="3"/>
        <v>0.1801075269</v>
      </c>
      <c r="U5965" s="15" t="str">
        <f>vlookup(F5965,'Sub categories'!$A:$C,3,False)</f>
        <v>Accessories</v>
      </c>
      <c r="V5965" s="16">
        <f t="shared" si="4"/>
        <v>4</v>
      </c>
      <c r="W5965" s="17">
        <f t="array" ref="W5965">INDEX(shipping_prices!$C$1:$F7192,MATCH(I5965,shipping_prices!$A$1:$A7192,0),MATCH(M5965,shipping_prices!$C$1:$F$1,0))</f>
        <v>14.86</v>
      </c>
      <c r="X5965" s="15" t="str">
        <f t="shared" si="5"/>
        <v>Mike GockenbachLos AngelesCalifornia</v>
      </c>
      <c r="Y5965" s="15" t="str">
        <f t="shared" si="6"/>
        <v>High</v>
      </c>
    </row>
    <row r="5966" hidden="1">
      <c r="A5966" s="1">
        <v>43042.0</v>
      </c>
      <c r="B5966" s="2" t="s">
        <v>6238</v>
      </c>
      <c r="C5966" s="2">
        <v>7.0</v>
      </c>
      <c r="D5966" s="2" t="s">
        <v>819</v>
      </c>
      <c r="E5966" s="2" t="s">
        <v>37</v>
      </c>
      <c r="F5966" s="2" t="s">
        <v>2324</v>
      </c>
      <c r="G5966" s="2" t="s">
        <v>39</v>
      </c>
      <c r="H5966" s="2" t="s">
        <v>51</v>
      </c>
      <c r="I5966" s="2" t="s">
        <v>1293</v>
      </c>
      <c r="J5966" s="2" t="s">
        <v>1294</v>
      </c>
      <c r="K5966" s="2" t="s">
        <v>33</v>
      </c>
      <c r="L5966" s="10">
        <v>43043.0</v>
      </c>
      <c r="M5966" s="2" t="s">
        <v>142</v>
      </c>
      <c r="N5966" s="11">
        <v>0.0</v>
      </c>
      <c r="O5966" s="12">
        <v>22.0</v>
      </c>
      <c r="P5966" s="13">
        <v>0.48</v>
      </c>
      <c r="Q5966" s="13">
        <v>45.0</v>
      </c>
      <c r="R5966" s="13">
        <f t="shared" si="1"/>
        <v>45</v>
      </c>
      <c r="S5966" s="14">
        <f t="shared" si="2"/>
        <v>6.428571429</v>
      </c>
      <c r="T5966" s="14">
        <f t="shared" si="3"/>
        <v>0.4888888889</v>
      </c>
      <c r="U5966" s="15" t="str">
        <f>vlookup(F5966,'Sub categories'!$A:$C,3,False)</f>
        <v>Paper</v>
      </c>
      <c r="V5966" s="16">
        <f t="shared" si="4"/>
        <v>1</v>
      </c>
      <c r="W5966" s="17">
        <f t="array" ref="W5966">INDEX(shipping_prices!$C$1:$F7193,MATCH(I5966,shipping_prices!$A$1:$A7193,0),MATCH(M5966,shipping_prices!$C$1:$F$1,0))</f>
        <v>15.88</v>
      </c>
      <c r="X5966" s="15" t="str">
        <f t="shared" si="5"/>
        <v>Don JonesWoonsocketRhode Island</v>
      </c>
      <c r="Y5966" s="15" t="str">
        <f t="shared" si="6"/>
        <v>Low</v>
      </c>
    </row>
    <row r="5967" hidden="1">
      <c r="A5967" s="1">
        <v>43042.0</v>
      </c>
      <c r="B5967" s="2" t="s">
        <v>6238</v>
      </c>
      <c r="C5967" s="2">
        <v>3.0</v>
      </c>
      <c r="D5967" s="2" t="s">
        <v>819</v>
      </c>
      <c r="E5967" s="2" t="s">
        <v>37</v>
      </c>
      <c r="F5967" s="2" t="s">
        <v>3168</v>
      </c>
      <c r="G5967" s="2" t="s">
        <v>39</v>
      </c>
      <c r="H5967" s="2" t="s">
        <v>79</v>
      </c>
      <c r="I5967" s="2" t="s">
        <v>1293</v>
      </c>
      <c r="J5967" s="2" t="s">
        <v>1294</v>
      </c>
      <c r="K5967" s="2" t="s">
        <v>33</v>
      </c>
      <c r="L5967" s="10">
        <v>43043.0</v>
      </c>
      <c r="M5967" s="2" t="s">
        <v>142</v>
      </c>
      <c r="N5967" s="11">
        <v>0.0</v>
      </c>
      <c r="O5967" s="12">
        <v>23.0</v>
      </c>
      <c r="P5967" s="13">
        <v>0.5</v>
      </c>
      <c r="Q5967" s="13">
        <v>46.0</v>
      </c>
      <c r="R5967" s="13">
        <f t="shared" si="1"/>
        <v>46</v>
      </c>
      <c r="S5967" s="14">
        <f t="shared" si="2"/>
        <v>15.33333333</v>
      </c>
      <c r="T5967" s="14">
        <f t="shared" si="3"/>
        <v>0.5</v>
      </c>
      <c r="U5967" s="15" t="str">
        <f>vlookup(F5967,'Sub categories'!$A:$C,3,False)</f>
        <v>Binders</v>
      </c>
      <c r="V5967" s="16">
        <f t="shared" si="4"/>
        <v>1</v>
      </c>
      <c r="W5967" s="17">
        <f t="array" ref="W5967">INDEX(shipping_prices!$C$1:$F7194,MATCH(I5967,shipping_prices!$A$1:$A7194,0),MATCH(M5967,shipping_prices!$C$1:$F$1,0))</f>
        <v>15.88</v>
      </c>
      <c r="X5967" s="15" t="str">
        <f t="shared" si="5"/>
        <v>Don JonesWoonsocketRhode Island</v>
      </c>
      <c r="Y5967" s="15" t="str">
        <f t="shared" si="6"/>
        <v>Low</v>
      </c>
    </row>
    <row r="5968" hidden="1">
      <c r="A5968" s="1">
        <v>43042.0</v>
      </c>
      <c r="B5968" s="2" t="s">
        <v>6239</v>
      </c>
      <c r="C5968" s="2">
        <v>3.0</v>
      </c>
      <c r="D5968" s="2" t="s">
        <v>1231</v>
      </c>
      <c r="E5968" s="2" t="s">
        <v>27</v>
      </c>
      <c r="F5968" s="2" t="s">
        <v>3276</v>
      </c>
      <c r="G5968" s="2" t="s">
        <v>29</v>
      </c>
      <c r="H5968" s="2" t="s">
        <v>764</v>
      </c>
      <c r="I5968" s="2" t="s">
        <v>4948</v>
      </c>
      <c r="J5968" s="2" t="s">
        <v>598</v>
      </c>
      <c r="K5968" s="2" t="s">
        <v>33</v>
      </c>
      <c r="L5968" s="10">
        <v>43048.0</v>
      </c>
      <c r="M5968" s="2" t="s">
        <v>34</v>
      </c>
      <c r="N5968" s="11">
        <v>0.0</v>
      </c>
      <c r="O5968" s="12">
        <v>14.0</v>
      </c>
      <c r="P5968" s="13">
        <v>0.43</v>
      </c>
      <c r="Q5968" s="13">
        <v>32.0</v>
      </c>
      <c r="R5968" s="13">
        <f t="shared" si="1"/>
        <v>32</v>
      </c>
      <c r="S5968" s="14">
        <f t="shared" si="2"/>
        <v>10.66666667</v>
      </c>
      <c r="T5968" s="14">
        <f t="shared" si="3"/>
        <v>0.4375</v>
      </c>
      <c r="U5968" s="15" t="str">
        <f>vlookup(F5968,'Sub categories'!$A:$C,3,False)</f>
        <v>Accessories</v>
      </c>
      <c r="V5968" s="16">
        <f t="shared" si="4"/>
        <v>6</v>
      </c>
      <c r="W5968" s="17">
        <f t="array" ref="W5968">INDEX(shipping_prices!$C$1:$F7195,MATCH(I5968,shipping_prices!$A$1:$A7195,0),MATCH(M5968,shipping_prices!$C$1:$F$1,0))</f>
        <v>6.1</v>
      </c>
      <c r="X5968" s="15" t="str">
        <f t="shared" si="5"/>
        <v>Patrick O'DonnellEast OrangeNew Jersey</v>
      </c>
      <c r="Y5968" s="15" t="str">
        <f t="shared" si="6"/>
        <v>Low</v>
      </c>
    </row>
    <row r="5969">
      <c r="A5969" s="1">
        <v>43042.0</v>
      </c>
      <c r="B5969" s="2" t="s">
        <v>6240</v>
      </c>
      <c r="C5969" s="2">
        <v>1.0</v>
      </c>
      <c r="D5969" s="2" t="s">
        <v>6241</v>
      </c>
      <c r="E5969" s="2" t="s">
        <v>27</v>
      </c>
      <c r="F5969" s="2" t="s">
        <v>585</v>
      </c>
      <c r="G5969" s="2" t="s">
        <v>45</v>
      </c>
      <c r="H5969" s="2" t="s">
        <v>586</v>
      </c>
      <c r="I5969" s="2" t="s">
        <v>1892</v>
      </c>
      <c r="J5969" s="2" t="s">
        <v>32</v>
      </c>
      <c r="K5969" s="2" t="s">
        <v>33</v>
      </c>
      <c r="L5969" s="10">
        <v>43050.0</v>
      </c>
      <c r="M5969" s="2" t="s">
        <v>34</v>
      </c>
      <c r="N5969" s="11">
        <v>0.0</v>
      </c>
      <c r="O5969" s="12">
        <v>4.0</v>
      </c>
      <c r="P5969" s="13">
        <v>0.27</v>
      </c>
      <c r="Q5969" s="13">
        <v>15.0</v>
      </c>
      <c r="R5969" s="13">
        <f t="shared" si="1"/>
        <v>15</v>
      </c>
      <c r="S5969" s="14">
        <f t="shared" si="2"/>
        <v>15</v>
      </c>
      <c r="T5969" s="14">
        <f t="shared" si="3"/>
        <v>0.2666666667</v>
      </c>
      <c r="U5969" s="15" t="str">
        <f>vlookup(F5969,'Sub categories'!$A:$C,3,False)</f>
        <v>Furnishings</v>
      </c>
      <c r="V5969" s="16">
        <f t="shared" si="4"/>
        <v>8</v>
      </c>
      <c r="W5969" s="17">
        <f t="array" ref="W5969">INDEX(shipping_prices!$C$1:$F7196,MATCH(I5969,shipping_prices!$A$1:$A7196,0),MATCH(M5969,shipping_prices!$C$1:$F$1,0))</f>
        <v>11.1</v>
      </c>
      <c r="X5969" s="15" t="str">
        <f t="shared" si="5"/>
        <v>Tony MolinariYonkersNew York</v>
      </c>
      <c r="Y5969" s="15" t="str">
        <f t="shared" si="6"/>
        <v>Low</v>
      </c>
    </row>
    <row r="5970" hidden="1">
      <c r="A5970" s="1">
        <v>43042.0</v>
      </c>
      <c r="B5970" s="2" t="s">
        <v>6240</v>
      </c>
      <c r="C5970" s="2">
        <v>8.0</v>
      </c>
      <c r="D5970" s="2" t="s">
        <v>6241</v>
      </c>
      <c r="E5970" s="2" t="s">
        <v>27</v>
      </c>
      <c r="F5970" s="2" t="s">
        <v>2162</v>
      </c>
      <c r="G5970" s="2" t="s">
        <v>29</v>
      </c>
      <c r="H5970" s="2" t="s">
        <v>2163</v>
      </c>
      <c r="I5970" s="2" t="s">
        <v>1892</v>
      </c>
      <c r="J5970" s="2" t="s">
        <v>32</v>
      </c>
      <c r="K5970" s="2" t="s">
        <v>33</v>
      </c>
      <c r="L5970" s="10">
        <v>43050.0</v>
      </c>
      <c r="M5970" s="2" t="s">
        <v>34</v>
      </c>
      <c r="N5970" s="11">
        <v>0.0</v>
      </c>
      <c r="O5970" s="12">
        <v>136.0</v>
      </c>
      <c r="P5970" s="13">
        <v>0.25</v>
      </c>
      <c r="Q5970" s="13">
        <v>544.0</v>
      </c>
      <c r="R5970" s="13">
        <f t="shared" si="1"/>
        <v>544</v>
      </c>
      <c r="S5970" s="14">
        <f t="shared" si="2"/>
        <v>68</v>
      </c>
      <c r="T5970" s="14">
        <f t="shared" si="3"/>
        <v>0.25</v>
      </c>
      <c r="U5970" s="15" t="str">
        <f>vlookup(F5970,'Sub categories'!$A:$C,3,False)</f>
        <v>Phones</v>
      </c>
      <c r="V5970" s="16">
        <f t="shared" si="4"/>
        <v>8</v>
      </c>
      <c r="W5970" s="17">
        <f t="array" ref="W5970">INDEX(shipping_prices!$C$1:$F7197,MATCH(I5970,shipping_prices!$A$1:$A7197,0),MATCH(M5970,shipping_prices!$C$1:$F$1,0))</f>
        <v>11.1</v>
      </c>
      <c r="X5970" s="15" t="str">
        <f t="shared" si="5"/>
        <v>Tony MolinariYonkersNew York</v>
      </c>
      <c r="Y5970" s="15" t="str">
        <f t="shared" si="6"/>
        <v>High</v>
      </c>
    </row>
    <row r="5971" hidden="1">
      <c r="A5971" s="1">
        <v>43042.0</v>
      </c>
      <c r="B5971" s="2" t="s">
        <v>6242</v>
      </c>
      <c r="C5971" s="2">
        <v>1.0</v>
      </c>
      <c r="D5971" s="2" t="s">
        <v>1183</v>
      </c>
      <c r="E5971" s="2" t="s">
        <v>37</v>
      </c>
      <c r="F5971" s="2" t="s">
        <v>684</v>
      </c>
      <c r="G5971" s="2" t="s">
        <v>39</v>
      </c>
      <c r="H5971" s="2" t="s">
        <v>79</v>
      </c>
      <c r="I5971" s="2" t="s">
        <v>41</v>
      </c>
      <c r="J5971" s="2" t="s">
        <v>42</v>
      </c>
      <c r="K5971" s="2" t="s">
        <v>43</v>
      </c>
      <c r="L5971" s="10">
        <v>43044.0</v>
      </c>
      <c r="M5971" s="2" t="s">
        <v>34</v>
      </c>
      <c r="N5971" s="11">
        <v>0.2</v>
      </c>
      <c r="O5971" s="12">
        <v>8.0</v>
      </c>
      <c r="P5971" s="13">
        <v>0.38</v>
      </c>
      <c r="Q5971" s="13">
        <v>22.0</v>
      </c>
      <c r="R5971" s="13">
        <f t="shared" si="1"/>
        <v>27.5</v>
      </c>
      <c r="S5971" s="14">
        <f t="shared" si="2"/>
        <v>27.5</v>
      </c>
      <c r="T5971" s="14">
        <f t="shared" si="3"/>
        <v>0.3636363636</v>
      </c>
      <c r="U5971" s="15" t="str">
        <f>vlookup(F5971,'Sub categories'!$A:$C,3,False)</f>
        <v>Binders</v>
      </c>
      <c r="V5971" s="16">
        <f t="shared" si="4"/>
        <v>2</v>
      </c>
      <c r="W5971" s="17">
        <f t="array" ref="W5971">INDEX(shipping_prices!$C$1:$F7198,MATCH(I5971,shipping_prices!$A$1:$A7198,0),MATCH(M5971,shipping_prices!$C$1:$F$1,0))</f>
        <v>10.99</v>
      </c>
      <c r="X5971" s="15" t="str">
        <f t="shared" si="5"/>
        <v>Denise MontonSan FranciscoCalifornia</v>
      </c>
      <c r="Y5971" s="15" t="str">
        <f t="shared" si="6"/>
        <v>Low</v>
      </c>
    </row>
    <row r="5972" hidden="1">
      <c r="A5972" s="1">
        <v>43042.0</v>
      </c>
      <c r="B5972" s="2" t="s">
        <v>6242</v>
      </c>
      <c r="C5972" s="2">
        <v>1.0</v>
      </c>
      <c r="D5972" s="2" t="s">
        <v>1183</v>
      </c>
      <c r="E5972" s="2" t="s">
        <v>37</v>
      </c>
      <c r="F5972" s="2" t="s">
        <v>2172</v>
      </c>
      <c r="G5972" s="2" t="s">
        <v>39</v>
      </c>
      <c r="H5972" s="2" t="s">
        <v>288</v>
      </c>
      <c r="I5972" s="2" t="s">
        <v>41</v>
      </c>
      <c r="J5972" s="2" t="s">
        <v>42</v>
      </c>
      <c r="K5972" s="2" t="s">
        <v>43</v>
      </c>
      <c r="L5972" s="10">
        <v>43044.0</v>
      </c>
      <c r="M5972" s="2" t="s">
        <v>34</v>
      </c>
      <c r="N5972" s="11">
        <v>0.0</v>
      </c>
      <c r="O5972" s="12">
        <v>11.0</v>
      </c>
      <c r="P5972" s="13">
        <v>0.26</v>
      </c>
      <c r="Q5972" s="13">
        <v>43.0</v>
      </c>
      <c r="R5972" s="13">
        <f t="shared" si="1"/>
        <v>43</v>
      </c>
      <c r="S5972" s="14">
        <f t="shared" si="2"/>
        <v>43</v>
      </c>
      <c r="T5972" s="14">
        <f t="shared" si="3"/>
        <v>0.2558139535</v>
      </c>
      <c r="U5972" s="15" t="str">
        <f>vlookup(F5972,'Sub categories'!$A:$C,3,False)</f>
        <v>Storage</v>
      </c>
      <c r="V5972" s="16">
        <f t="shared" si="4"/>
        <v>2</v>
      </c>
      <c r="W5972" s="17">
        <f t="array" ref="W5972">INDEX(shipping_prices!$C$1:$F7199,MATCH(I5972,shipping_prices!$A$1:$A7199,0),MATCH(M5972,shipping_prices!$C$1:$F$1,0))</f>
        <v>10.99</v>
      </c>
      <c r="X5972" s="15" t="str">
        <f t="shared" si="5"/>
        <v>Denise MontonSan FranciscoCalifornia</v>
      </c>
      <c r="Y5972" s="15" t="str">
        <f t="shared" si="6"/>
        <v>Low</v>
      </c>
    </row>
    <row r="5973" hidden="1">
      <c r="A5973" s="1">
        <v>43042.0</v>
      </c>
      <c r="B5973" s="2" t="s">
        <v>6242</v>
      </c>
      <c r="C5973" s="2">
        <v>4.0</v>
      </c>
      <c r="D5973" s="2" t="s">
        <v>1183</v>
      </c>
      <c r="E5973" s="2" t="s">
        <v>37</v>
      </c>
      <c r="F5973" s="2" t="s">
        <v>5938</v>
      </c>
      <c r="G5973" s="2" t="s">
        <v>39</v>
      </c>
      <c r="H5973" s="2" t="s">
        <v>547</v>
      </c>
      <c r="I5973" s="2" t="s">
        <v>41</v>
      </c>
      <c r="J5973" s="2" t="s">
        <v>42</v>
      </c>
      <c r="K5973" s="2" t="s">
        <v>43</v>
      </c>
      <c r="L5973" s="10">
        <v>43044.0</v>
      </c>
      <c r="M5973" s="2" t="s">
        <v>34</v>
      </c>
      <c r="N5973" s="11">
        <v>0.0</v>
      </c>
      <c r="O5973" s="12">
        <v>40.0</v>
      </c>
      <c r="P5973" s="13">
        <v>0.46</v>
      </c>
      <c r="Q5973" s="13">
        <v>88.0</v>
      </c>
      <c r="R5973" s="13">
        <f t="shared" si="1"/>
        <v>88</v>
      </c>
      <c r="S5973" s="14">
        <f t="shared" si="2"/>
        <v>22</v>
      </c>
      <c r="T5973" s="14">
        <f t="shared" si="3"/>
        <v>0.4545454545</v>
      </c>
      <c r="U5973" s="15" t="str">
        <f>vlookup(F5973,'Sub categories'!$A:$C,3,False)</f>
        <v>Paper</v>
      </c>
      <c r="V5973" s="16">
        <f t="shared" si="4"/>
        <v>2</v>
      </c>
      <c r="W5973" s="17">
        <f t="array" ref="W5973">INDEX(shipping_prices!$C$1:$F7200,MATCH(I5973,shipping_prices!$A$1:$A7200,0),MATCH(M5973,shipping_prices!$C$1:$F$1,0))</f>
        <v>10.99</v>
      </c>
      <c r="X5973" s="15" t="str">
        <f t="shared" si="5"/>
        <v>Denise MontonSan FranciscoCalifornia</v>
      </c>
      <c r="Y5973" s="15" t="str">
        <f t="shared" si="6"/>
        <v>Low</v>
      </c>
    </row>
    <row r="5974" hidden="1">
      <c r="A5974" s="1">
        <v>43042.0</v>
      </c>
      <c r="B5974" s="2" t="s">
        <v>6242</v>
      </c>
      <c r="C5974" s="2">
        <v>3.0</v>
      </c>
      <c r="D5974" s="2" t="s">
        <v>1183</v>
      </c>
      <c r="E5974" s="2" t="s">
        <v>37</v>
      </c>
      <c r="F5974" s="2" t="s">
        <v>566</v>
      </c>
      <c r="G5974" s="2" t="s">
        <v>39</v>
      </c>
      <c r="H5974" s="2" t="s">
        <v>79</v>
      </c>
      <c r="I5974" s="2" t="s">
        <v>41</v>
      </c>
      <c r="J5974" s="2" t="s">
        <v>42</v>
      </c>
      <c r="K5974" s="2" t="s">
        <v>43</v>
      </c>
      <c r="L5974" s="10">
        <v>43044.0</v>
      </c>
      <c r="M5974" s="2" t="s">
        <v>34</v>
      </c>
      <c r="N5974" s="11">
        <v>0.2</v>
      </c>
      <c r="O5974" s="12">
        <v>34.0</v>
      </c>
      <c r="P5974" s="13">
        <v>0.38</v>
      </c>
      <c r="Q5974" s="13">
        <v>90.0</v>
      </c>
      <c r="R5974" s="13">
        <f t="shared" si="1"/>
        <v>112.5</v>
      </c>
      <c r="S5974" s="14">
        <f t="shared" si="2"/>
        <v>37.5</v>
      </c>
      <c r="T5974" s="14">
        <f t="shared" si="3"/>
        <v>0.3777777778</v>
      </c>
      <c r="U5974" s="15" t="str">
        <f>vlookup(F5974,'Sub categories'!$A:$C,3,False)</f>
        <v>Binders</v>
      </c>
      <c r="V5974" s="16">
        <f t="shared" si="4"/>
        <v>2</v>
      </c>
      <c r="W5974" s="17">
        <f t="array" ref="W5974">INDEX(shipping_prices!$C$1:$F7201,MATCH(I5974,shipping_prices!$A$1:$A7201,0),MATCH(M5974,shipping_prices!$C$1:$F$1,0))</f>
        <v>10.99</v>
      </c>
      <c r="X5974" s="15" t="str">
        <f t="shared" si="5"/>
        <v>Denise MontonSan FranciscoCalifornia</v>
      </c>
      <c r="Y5974" s="15" t="str">
        <f t="shared" si="6"/>
        <v>Low</v>
      </c>
    </row>
    <row r="5975">
      <c r="A5975" s="1">
        <v>43042.0</v>
      </c>
      <c r="B5975" s="2" t="s">
        <v>6243</v>
      </c>
      <c r="C5975" s="2">
        <v>3.0</v>
      </c>
      <c r="D5975" s="2" t="s">
        <v>3591</v>
      </c>
      <c r="E5975" s="2" t="s">
        <v>27</v>
      </c>
      <c r="F5975" s="2" t="s">
        <v>945</v>
      </c>
      <c r="G5975" s="2" t="s">
        <v>45</v>
      </c>
      <c r="H5975" s="2" t="s">
        <v>485</v>
      </c>
      <c r="I5975" s="2" t="s">
        <v>310</v>
      </c>
      <c r="J5975" s="2" t="s">
        <v>321</v>
      </c>
      <c r="K5975" s="2" t="s">
        <v>33</v>
      </c>
      <c r="L5975" s="10">
        <v>43046.0</v>
      </c>
      <c r="M5975" s="2" t="s">
        <v>34</v>
      </c>
      <c r="N5975" s="11">
        <v>0.2</v>
      </c>
      <c r="O5975" s="12">
        <v>24.0</v>
      </c>
      <c r="P5975" s="13">
        <v>0.24</v>
      </c>
      <c r="Q5975" s="13">
        <v>103.0</v>
      </c>
      <c r="R5975" s="13">
        <f t="shared" si="1"/>
        <v>128.75</v>
      </c>
      <c r="S5975" s="14">
        <f t="shared" si="2"/>
        <v>42.91666667</v>
      </c>
      <c r="T5975" s="14">
        <f t="shared" si="3"/>
        <v>0.2330097087</v>
      </c>
      <c r="U5975" s="15" t="str">
        <f>vlookup(F5975,'Sub categories'!$A:$C,3,False)</f>
        <v>Furnishings</v>
      </c>
      <c r="V5975" s="16">
        <f t="shared" si="4"/>
        <v>4</v>
      </c>
      <c r="W5975" s="17">
        <f t="array" ref="W5975">INDEX(shipping_prices!$C$1:$F7202,MATCH(I5975,shipping_prices!$A$1:$A7202,0),MATCH(M5975,shipping_prices!$C$1:$F$1,0))</f>
        <v>14.31</v>
      </c>
      <c r="X5975" s="15" t="str">
        <f t="shared" si="5"/>
        <v>Kelly CollisterNewarkOhio</v>
      </c>
      <c r="Y5975" s="15" t="str">
        <f t="shared" si="6"/>
        <v>Low</v>
      </c>
    </row>
    <row r="5976" hidden="1">
      <c r="A5976" s="1">
        <v>43042.0</v>
      </c>
      <c r="B5976" s="2" t="s">
        <v>6244</v>
      </c>
      <c r="C5976" s="2">
        <v>2.0</v>
      </c>
      <c r="D5976" s="2" t="s">
        <v>6245</v>
      </c>
      <c r="E5976" s="2" t="s">
        <v>27</v>
      </c>
      <c r="F5976" s="2" t="s">
        <v>6246</v>
      </c>
      <c r="G5976" s="2" t="s">
        <v>39</v>
      </c>
      <c r="H5976" s="2" t="s">
        <v>51</v>
      </c>
      <c r="I5976" s="2" t="s">
        <v>31</v>
      </c>
      <c r="J5976" s="2" t="s">
        <v>32</v>
      </c>
      <c r="K5976" s="2" t="s">
        <v>33</v>
      </c>
      <c r="L5976" s="10">
        <v>43049.0</v>
      </c>
      <c r="M5976" s="2" t="s">
        <v>34</v>
      </c>
      <c r="N5976" s="11">
        <v>0.0</v>
      </c>
      <c r="O5976" s="12">
        <v>4.0</v>
      </c>
      <c r="P5976" s="13">
        <v>0.45</v>
      </c>
      <c r="Q5976" s="13">
        <v>9.0</v>
      </c>
      <c r="R5976" s="13">
        <f t="shared" si="1"/>
        <v>9</v>
      </c>
      <c r="S5976" s="14">
        <f t="shared" si="2"/>
        <v>4.5</v>
      </c>
      <c r="T5976" s="14">
        <f t="shared" si="3"/>
        <v>0.4444444444</v>
      </c>
      <c r="U5976" s="15" t="str">
        <f>vlookup(F5976,'Sub categories'!$A:$C,3,False)</f>
        <v>Paper</v>
      </c>
      <c r="V5976" s="16">
        <f t="shared" si="4"/>
        <v>7</v>
      </c>
      <c r="W5976" s="17">
        <f t="array" ref="W5976">INDEX(shipping_prices!$C$1:$F7203,MATCH(I5976,shipping_prices!$A$1:$A7203,0),MATCH(M5976,shipping_prices!$C$1:$F$1,0))</f>
        <v>10.09</v>
      </c>
      <c r="X5976" s="15" t="str">
        <f t="shared" si="5"/>
        <v>Henia ZydloNew York CityNew York</v>
      </c>
      <c r="Y5976" s="15" t="str">
        <f t="shared" si="6"/>
        <v>Low</v>
      </c>
    </row>
    <row r="5977" hidden="1">
      <c r="A5977" s="1">
        <v>43042.0</v>
      </c>
      <c r="B5977" s="2" t="s">
        <v>6244</v>
      </c>
      <c r="C5977" s="2">
        <v>2.0</v>
      </c>
      <c r="D5977" s="2" t="s">
        <v>6245</v>
      </c>
      <c r="E5977" s="2" t="s">
        <v>27</v>
      </c>
      <c r="F5977" s="2" t="s">
        <v>450</v>
      </c>
      <c r="G5977" s="2" t="s">
        <v>39</v>
      </c>
      <c r="H5977" s="2" t="s">
        <v>51</v>
      </c>
      <c r="I5977" s="2" t="s">
        <v>31</v>
      </c>
      <c r="J5977" s="2" t="s">
        <v>32</v>
      </c>
      <c r="K5977" s="2" t="s">
        <v>33</v>
      </c>
      <c r="L5977" s="10">
        <v>43049.0</v>
      </c>
      <c r="M5977" s="2" t="s">
        <v>34</v>
      </c>
      <c r="N5977" s="11">
        <v>0.0</v>
      </c>
      <c r="O5977" s="12">
        <v>6.0</v>
      </c>
      <c r="P5977" s="13">
        <v>0.49</v>
      </c>
      <c r="Q5977" s="13">
        <v>12.0</v>
      </c>
      <c r="R5977" s="13">
        <f t="shared" si="1"/>
        <v>12</v>
      </c>
      <c r="S5977" s="14">
        <f t="shared" si="2"/>
        <v>6</v>
      </c>
      <c r="T5977" s="14">
        <f t="shared" si="3"/>
        <v>0.5</v>
      </c>
      <c r="U5977" s="15" t="str">
        <f>vlookup(F5977,'Sub categories'!$A:$C,3,False)</f>
        <v>Paper</v>
      </c>
      <c r="V5977" s="16">
        <f t="shared" si="4"/>
        <v>7</v>
      </c>
      <c r="W5977" s="17">
        <f t="array" ref="W5977">INDEX(shipping_prices!$C$1:$F7204,MATCH(I5977,shipping_prices!$A$1:$A7204,0),MATCH(M5977,shipping_prices!$C$1:$F$1,0))</f>
        <v>10.09</v>
      </c>
      <c r="X5977" s="15" t="str">
        <f t="shared" si="5"/>
        <v>Henia ZydloNew York CityNew York</v>
      </c>
      <c r="Y5977" s="15" t="str">
        <f t="shared" si="6"/>
        <v>Low</v>
      </c>
    </row>
    <row r="5978" hidden="1">
      <c r="A5978" s="1">
        <v>43042.0</v>
      </c>
      <c r="B5978" s="2" t="s">
        <v>6247</v>
      </c>
      <c r="C5978" s="2">
        <v>5.0</v>
      </c>
      <c r="D5978" s="2" t="s">
        <v>415</v>
      </c>
      <c r="E5978" s="2" t="s">
        <v>49</v>
      </c>
      <c r="F5978" s="2" t="s">
        <v>2269</v>
      </c>
      <c r="G5978" s="2" t="s">
        <v>39</v>
      </c>
      <c r="H5978" s="2" t="s">
        <v>146</v>
      </c>
      <c r="I5978" s="2" t="s">
        <v>1278</v>
      </c>
      <c r="J5978" s="2" t="s">
        <v>321</v>
      </c>
      <c r="K5978" s="2" t="s">
        <v>33</v>
      </c>
      <c r="L5978" s="10">
        <v>43050.0</v>
      </c>
      <c r="M5978" s="2" t="s">
        <v>142</v>
      </c>
      <c r="N5978" s="11">
        <v>0.7</v>
      </c>
      <c r="O5978" s="12">
        <v>-5.0</v>
      </c>
      <c r="P5978" s="13">
        <v>-0.83</v>
      </c>
      <c r="Q5978" s="13">
        <v>6.0</v>
      </c>
      <c r="R5978" s="13">
        <f t="shared" si="1"/>
        <v>20</v>
      </c>
      <c r="S5978" s="14">
        <f t="shared" si="2"/>
        <v>4</v>
      </c>
      <c r="T5978" s="14">
        <f t="shared" si="3"/>
        <v>-0.8333333333</v>
      </c>
      <c r="U5978" s="15" t="str">
        <f>vlookup(F5978,'Sub categories'!$A:$C,3,False)</f>
        <v>Binders</v>
      </c>
      <c r="V5978" s="16">
        <f t="shared" si="4"/>
        <v>8</v>
      </c>
      <c r="W5978" s="17">
        <f t="array" ref="W5978">INDEX(shipping_prices!$C$1:$F7205,MATCH(I5978,shipping_prices!$A$1:$A7205,0),MATCH(M5978,shipping_prices!$C$1:$F$1,0))</f>
        <v>16.37</v>
      </c>
      <c r="X5978" s="15" t="str">
        <f t="shared" si="5"/>
        <v>Christine KargatisTroyOhio</v>
      </c>
      <c r="Y5978" s="15" t="str">
        <f t="shared" si="6"/>
        <v>loss</v>
      </c>
    </row>
    <row r="5979">
      <c r="A5979" s="1">
        <v>43042.0</v>
      </c>
      <c r="B5979" s="2" t="s">
        <v>6247</v>
      </c>
      <c r="C5979" s="2">
        <v>2.0</v>
      </c>
      <c r="D5979" s="2" t="s">
        <v>415</v>
      </c>
      <c r="E5979" s="2" t="s">
        <v>49</v>
      </c>
      <c r="F5979" s="2" t="s">
        <v>3520</v>
      </c>
      <c r="G5979" s="2" t="s">
        <v>45</v>
      </c>
      <c r="H5979" s="2" t="s">
        <v>79</v>
      </c>
      <c r="I5979" s="2" t="s">
        <v>1278</v>
      </c>
      <c r="J5979" s="2" t="s">
        <v>321</v>
      </c>
      <c r="K5979" s="2" t="s">
        <v>33</v>
      </c>
      <c r="L5979" s="10">
        <v>43050.0</v>
      </c>
      <c r="M5979" s="2" t="s">
        <v>142</v>
      </c>
      <c r="N5979" s="11">
        <v>0.2</v>
      </c>
      <c r="O5979" s="12">
        <v>8.0</v>
      </c>
      <c r="P5979" s="13">
        <v>0.28</v>
      </c>
      <c r="Q5979" s="13">
        <v>30.0</v>
      </c>
      <c r="R5979" s="13">
        <f t="shared" si="1"/>
        <v>37.5</v>
      </c>
      <c r="S5979" s="14">
        <f t="shared" si="2"/>
        <v>18.75</v>
      </c>
      <c r="T5979" s="14">
        <f t="shared" si="3"/>
        <v>0.2666666667</v>
      </c>
      <c r="U5979" s="15" t="str">
        <f>vlookup(F5979,'Sub categories'!$A:$C,3,False)</f>
        <v>Furnishings</v>
      </c>
      <c r="V5979" s="16">
        <f t="shared" si="4"/>
        <v>8</v>
      </c>
      <c r="W5979" s="17">
        <f t="array" ref="W5979">INDEX(shipping_prices!$C$1:$F7206,MATCH(I5979,shipping_prices!$A$1:$A7206,0),MATCH(M5979,shipping_prices!$C$1:$F$1,0))</f>
        <v>16.37</v>
      </c>
      <c r="X5979" s="15" t="str">
        <f t="shared" si="5"/>
        <v>Christine KargatisTroyOhio</v>
      </c>
      <c r="Y5979" s="15" t="str">
        <f t="shared" si="6"/>
        <v>Low</v>
      </c>
    </row>
    <row r="5980" hidden="1">
      <c r="A5980" s="1">
        <v>43042.0</v>
      </c>
      <c r="B5980" s="2" t="s">
        <v>6247</v>
      </c>
      <c r="C5980" s="2">
        <v>1.0</v>
      </c>
      <c r="D5980" s="2" t="s">
        <v>415</v>
      </c>
      <c r="E5980" s="2" t="s">
        <v>49</v>
      </c>
      <c r="F5980" s="2" t="s">
        <v>2637</v>
      </c>
      <c r="G5980" s="2" t="s">
        <v>29</v>
      </c>
      <c r="H5980" s="2" t="s">
        <v>79</v>
      </c>
      <c r="I5980" s="2" t="s">
        <v>1278</v>
      </c>
      <c r="J5980" s="2" t="s">
        <v>321</v>
      </c>
      <c r="K5980" s="2" t="s">
        <v>33</v>
      </c>
      <c r="L5980" s="10">
        <v>43050.0</v>
      </c>
      <c r="M5980" s="2" t="s">
        <v>142</v>
      </c>
      <c r="N5980" s="11">
        <v>0.4</v>
      </c>
      <c r="O5980" s="12">
        <v>-12.0</v>
      </c>
      <c r="P5980" s="13">
        <v>-0.2</v>
      </c>
      <c r="Q5980" s="13">
        <v>58.0</v>
      </c>
      <c r="R5980" s="13">
        <f t="shared" si="1"/>
        <v>96.66666667</v>
      </c>
      <c r="S5980" s="14">
        <f t="shared" si="2"/>
        <v>96.66666667</v>
      </c>
      <c r="T5980" s="14">
        <f t="shared" si="3"/>
        <v>-0.2068965517</v>
      </c>
      <c r="U5980" s="15" t="str">
        <f>vlookup(F5980,'Sub categories'!$A:$C,3,False)</f>
        <v>Phones</v>
      </c>
      <c r="V5980" s="16">
        <f t="shared" si="4"/>
        <v>8</v>
      </c>
      <c r="W5980" s="17">
        <f t="array" ref="W5980">INDEX(shipping_prices!$C$1:$F7207,MATCH(I5980,shipping_prices!$A$1:$A7207,0),MATCH(M5980,shipping_prices!$C$1:$F$1,0))</f>
        <v>16.37</v>
      </c>
      <c r="X5980" s="15" t="str">
        <f t="shared" si="5"/>
        <v>Christine KargatisTroyOhio</v>
      </c>
      <c r="Y5980" s="15" t="str">
        <f t="shared" si="6"/>
        <v>loss</v>
      </c>
    </row>
    <row r="5981">
      <c r="A5981" s="1">
        <v>43042.0</v>
      </c>
      <c r="B5981" s="2" t="s">
        <v>6247</v>
      </c>
      <c r="C5981" s="2">
        <v>5.0</v>
      </c>
      <c r="D5981" s="2" t="s">
        <v>415</v>
      </c>
      <c r="E5981" s="2" t="s">
        <v>49</v>
      </c>
      <c r="F5981" s="2" t="s">
        <v>4169</v>
      </c>
      <c r="G5981" s="2" t="s">
        <v>45</v>
      </c>
      <c r="H5981" s="2" t="s">
        <v>288</v>
      </c>
      <c r="I5981" s="2" t="s">
        <v>1278</v>
      </c>
      <c r="J5981" s="2" t="s">
        <v>321</v>
      </c>
      <c r="K5981" s="2" t="s">
        <v>33</v>
      </c>
      <c r="L5981" s="10">
        <v>43050.0</v>
      </c>
      <c r="M5981" s="2" t="s">
        <v>142</v>
      </c>
      <c r="N5981" s="11">
        <v>0.4</v>
      </c>
      <c r="O5981" s="12">
        <v>-106.0</v>
      </c>
      <c r="P5981" s="13">
        <v>-0.23</v>
      </c>
      <c r="Q5981" s="13">
        <v>456.0</v>
      </c>
      <c r="R5981" s="13">
        <f t="shared" si="1"/>
        <v>760</v>
      </c>
      <c r="S5981" s="14">
        <f t="shared" si="2"/>
        <v>152</v>
      </c>
      <c r="T5981" s="14">
        <f t="shared" si="3"/>
        <v>-0.2324561404</v>
      </c>
      <c r="U5981" s="15" t="str">
        <f>vlookup(F5981,'Sub categories'!$A:$C,3,False)</f>
        <v>Tables</v>
      </c>
      <c r="V5981" s="16">
        <f t="shared" si="4"/>
        <v>8</v>
      </c>
      <c r="W5981" s="17">
        <f t="array" ref="W5981">INDEX(shipping_prices!$C$1:$F7208,MATCH(I5981,shipping_prices!$A$1:$A7208,0),MATCH(M5981,shipping_prices!$C$1:$F$1,0))</f>
        <v>16.37</v>
      </c>
      <c r="X5981" s="15" t="str">
        <f t="shared" si="5"/>
        <v>Christine KargatisTroyOhio</v>
      </c>
      <c r="Y5981" s="15" t="str">
        <f t="shared" si="6"/>
        <v>loss</v>
      </c>
    </row>
    <row r="5982">
      <c r="A5982" s="1">
        <v>43042.0</v>
      </c>
      <c r="B5982" s="2" t="s">
        <v>6247</v>
      </c>
      <c r="C5982" s="2">
        <v>5.0</v>
      </c>
      <c r="D5982" s="2" t="s">
        <v>415</v>
      </c>
      <c r="E5982" s="2" t="s">
        <v>49</v>
      </c>
      <c r="F5982" s="2" t="s">
        <v>2173</v>
      </c>
      <c r="G5982" s="2" t="s">
        <v>45</v>
      </c>
      <c r="H5982" s="2" t="s">
        <v>227</v>
      </c>
      <c r="I5982" s="2" t="s">
        <v>1278</v>
      </c>
      <c r="J5982" s="2" t="s">
        <v>321</v>
      </c>
      <c r="K5982" s="2" t="s">
        <v>33</v>
      </c>
      <c r="L5982" s="10">
        <v>43050.0</v>
      </c>
      <c r="M5982" s="2" t="s">
        <v>142</v>
      </c>
      <c r="N5982" s="11">
        <v>0.3</v>
      </c>
      <c r="O5982" s="12">
        <v>-13.0</v>
      </c>
      <c r="P5982" s="13">
        <v>-0.01</v>
      </c>
      <c r="Q5982" s="13">
        <v>899.0</v>
      </c>
      <c r="R5982" s="13">
        <f t="shared" si="1"/>
        <v>1284.285714</v>
      </c>
      <c r="S5982" s="14">
        <f t="shared" si="2"/>
        <v>256.8571429</v>
      </c>
      <c r="T5982" s="14">
        <f t="shared" si="3"/>
        <v>-0.01446051168</v>
      </c>
      <c r="U5982" s="15" t="str">
        <f>vlookup(F5982,'Sub categories'!$A:$C,3,False)</f>
        <v>Chairs</v>
      </c>
      <c r="V5982" s="16">
        <f t="shared" si="4"/>
        <v>8</v>
      </c>
      <c r="W5982" s="17">
        <f t="array" ref="W5982">INDEX(shipping_prices!$C$1:$F7209,MATCH(I5982,shipping_prices!$A$1:$A7209,0),MATCH(M5982,shipping_prices!$C$1:$F$1,0))</f>
        <v>16.37</v>
      </c>
      <c r="X5982" s="15" t="str">
        <f t="shared" si="5"/>
        <v>Christine KargatisTroyOhio</v>
      </c>
      <c r="Y5982" s="15" t="str">
        <f t="shared" si="6"/>
        <v>loss</v>
      </c>
    </row>
    <row r="5983" hidden="1">
      <c r="A5983" s="1">
        <v>43042.0</v>
      </c>
      <c r="B5983" s="2" t="s">
        <v>6248</v>
      </c>
      <c r="C5983" s="2">
        <v>1.0</v>
      </c>
      <c r="D5983" s="2" t="s">
        <v>3437</v>
      </c>
      <c r="E5983" s="2" t="s">
        <v>37</v>
      </c>
      <c r="F5983" s="2" t="s">
        <v>2368</v>
      </c>
      <c r="G5983" s="2" t="s">
        <v>39</v>
      </c>
      <c r="H5983" s="2" t="s">
        <v>51</v>
      </c>
      <c r="I5983" s="2" t="s">
        <v>31</v>
      </c>
      <c r="J5983" s="2" t="s">
        <v>32</v>
      </c>
      <c r="K5983" s="2" t="s">
        <v>33</v>
      </c>
      <c r="L5983" s="10">
        <v>43047.0</v>
      </c>
      <c r="M5983" s="2" t="s">
        <v>34</v>
      </c>
      <c r="N5983" s="11">
        <v>0.0</v>
      </c>
      <c r="O5983" s="12">
        <v>20.0</v>
      </c>
      <c r="P5983" s="13">
        <v>0.49</v>
      </c>
      <c r="Q5983" s="13">
        <v>41.0</v>
      </c>
      <c r="R5983" s="13">
        <f t="shared" si="1"/>
        <v>41</v>
      </c>
      <c r="S5983" s="14">
        <f t="shared" si="2"/>
        <v>41</v>
      </c>
      <c r="T5983" s="14">
        <f t="shared" si="3"/>
        <v>0.487804878</v>
      </c>
      <c r="U5983" s="15" t="str">
        <f>vlookup(F5983,'Sub categories'!$A:$C,3,False)</f>
        <v>Paper</v>
      </c>
      <c r="V5983" s="16">
        <f t="shared" si="4"/>
        <v>5</v>
      </c>
      <c r="W5983" s="17">
        <f t="array" ref="W5983">INDEX(shipping_prices!$C$1:$F7210,MATCH(I5983,shipping_prices!$A$1:$A7210,0),MATCH(M5983,shipping_prices!$C$1:$F$1,0))</f>
        <v>10.09</v>
      </c>
      <c r="X5983" s="15" t="str">
        <f t="shared" si="5"/>
        <v>Muhammed MacIntyreNew York CityNew York</v>
      </c>
      <c r="Y5983" s="15" t="str">
        <f t="shared" si="6"/>
        <v>Low</v>
      </c>
    </row>
    <row r="5984" hidden="1">
      <c r="A5984" s="1">
        <v>43042.0</v>
      </c>
      <c r="B5984" s="2" t="s">
        <v>6249</v>
      </c>
      <c r="C5984" s="2">
        <v>2.0</v>
      </c>
      <c r="D5984" s="2" t="s">
        <v>1724</v>
      </c>
      <c r="E5984" s="2" t="s">
        <v>27</v>
      </c>
      <c r="F5984" s="2" t="s">
        <v>5496</v>
      </c>
      <c r="G5984" s="2" t="s">
        <v>29</v>
      </c>
      <c r="H5984" s="2" t="s">
        <v>2807</v>
      </c>
      <c r="I5984" s="2" t="s">
        <v>2243</v>
      </c>
      <c r="J5984" s="2" t="s">
        <v>614</v>
      </c>
      <c r="K5984" s="2" t="s">
        <v>54</v>
      </c>
      <c r="L5984" s="10">
        <v>43050.0</v>
      </c>
      <c r="M5984" s="2" t="s">
        <v>34</v>
      </c>
      <c r="N5984" s="11">
        <v>0.5</v>
      </c>
      <c r="O5984" s="12">
        <v>-273.0</v>
      </c>
      <c r="P5984" s="13">
        <v>-0.42</v>
      </c>
      <c r="Q5984" s="13">
        <v>649.0</v>
      </c>
      <c r="R5984" s="13">
        <f t="shared" si="1"/>
        <v>1298</v>
      </c>
      <c r="S5984" s="14">
        <f t="shared" si="2"/>
        <v>649</v>
      </c>
      <c r="T5984" s="14">
        <f t="shared" si="3"/>
        <v>-0.4206471495</v>
      </c>
      <c r="U5984" s="15" t="str">
        <f>vlookup(F5984,'Sub categories'!$A:$C,3,False)</f>
        <v>Machines</v>
      </c>
      <c r="V5984" s="16">
        <f t="shared" si="4"/>
        <v>8</v>
      </c>
      <c r="W5984" s="17">
        <f t="array" ref="W5984">INDEX(shipping_prices!$C$1:$F7211,MATCH(I5984,shipping_prices!$A$1:$A7211,0),MATCH(M5984,shipping_prices!$C$1:$F$1,0))</f>
        <v>7.46</v>
      </c>
      <c r="X5984" s="15" t="str">
        <f t="shared" si="5"/>
        <v>Lena RadfordNashvilleTennessee</v>
      </c>
      <c r="Y5984" s="15" t="str">
        <f t="shared" si="6"/>
        <v>loss</v>
      </c>
    </row>
    <row r="5985" hidden="1">
      <c r="A5985" s="1">
        <v>43042.0</v>
      </c>
      <c r="B5985" s="2" t="s">
        <v>6250</v>
      </c>
      <c r="C5985" s="2">
        <v>1.0</v>
      </c>
      <c r="D5985" s="2" t="s">
        <v>1906</v>
      </c>
      <c r="E5985" s="2" t="s">
        <v>49</v>
      </c>
      <c r="F5985" s="2" t="s">
        <v>2663</v>
      </c>
      <c r="G5985" s="2" t="s">
        <v>39</v>
      </c>
      <c r="H5985" s="2" t="s">
        <v>79</v>
      </c>
      <c r="I5985" s="2" t="s">
        <v>31</v>
      </c>
      <c r="J5985" s="2" t="s">
        <v>32</v>
      </c>
      <c r="K5985" s="2" t="s">
        <v>33</v>
      </c>
      <c r="L5985" s="10">
        <v>43054.0</v>
      </c>
      <c r="M5985" s="2" t="s">
        <v>34</v>
      </c>
      <c r="N5985" s="11">
        <v>0.0</v>
      </c>
      <c r="O5985" s="12">
        <v>8.0</v>
      </c>
      <c r="P5985" s="13">
        <v>0.5</v>
      </c>
      <c r="Q5985" s="13">
        <v>17.0</v>
      </c>
      <c r="R5985" s="13">
        <f t="shared" si="1"/>
        <v>17</v>
      </c>
      <c r="S5985" s="14">
        <f t="shared" si="2"/>
        <v>17</v>
      </c>
      <c r="T5985" s="14">
        <f t="shared" si="3"/>
        <v>0.4705882353</v>
      </c>
      <c r="U5985" s="15" t="str">
        <f>vlookup(F5985,'Sub categories'!$A:$C,3,False)</f>
        <v>Envelopes</v>
      </c>
      <c r="V5985" s="16">
        <f t="shared" si="4"/>
        <v>12</v>
      </c>
      <c r="W5985" s="17">
        <f t="array" ref="W5985">INDEX(shipping_prices!$C$1:$F7212,MATCH(I5985,shipping_prices!$A$1:$A7212,0),MATCH(M5985,shipping_prices!$C$1:$F$1,0))</f>
        <v>10.09</v>
      </c>
      <c r="X5985" s="15" t="str">
        <f t="shared" si="5"/>
        <v>Penelope SewallNew York CityNew York</v>
      </c>
      <c r="Y5985" s="15" t="str">
        <f t="shared" si="6"/>
        <v>Low</v>
      </c>
    </row>
    <row r="5986">
      <c r="A5986" s="1">
        <v>43042.0</v>
      </c>
      <c r="B5986" s="2" t="s">
        <v>6251</v>
      </c>
      <c r="C5986" s="2">
        <v>3.0</v>
      </c>
      <c r="D5986" s="2" t="s">
        <v>669</v>
      </c>
      <c r="E5986" s="2" t="s">
        <v>27</v>
      </c>
      <c r="F5986" s="2" t="s">
        <v>1005</v>
      </c>
      <c r="G5986" s="2" t="s">
        <v>45</v>
      </c>
      <c r="H5986" s="2" t="s">
        <v>472</v>
      </c>
      <c r="I5986" s="2" t="s">
        <v>169</v>
      </c>
      <c r="J5986" s="2" t="s">
        <v>42</v>
      </c>
      <c r="K5986" s="2" t="s">
        <v>43</v>
      </c>
      <c r="L5986" s="10">
        <v>43049.0</v>
      </c>
      <c r="M5986" s="2" t="s">
        <v>90</v>
      </c>
      <c r="N5986" s="11">
        <v>0.15</v>
      </c>
      <c r="O5986" s="12">
        <v>5.0</v>
      </c>
      <c r="P5986" s="13">
        <v>0.01</v>
      </c>
      <c r="Q5986" s="13">
        <v>436.0</v>
      </c>
      <c r="R5986" s="13">
        <f t="shared" si="1"/>
        <v>512.9411765</v>
      </c>
      <c r="S5986" s="14">
        <f t="shared" si="2"/>
        <v>170.9803922</v>
      </c>
      <c r="T5986" s="14">
        <f t="shared" si="3"/>
        <v>0.01146788991</v>
      </c>
      <c r="U5986" s="15" t="str">
        <f>vlookup(F5986,'Sub categories'!$A:$C,3,False)</f>
        <v>Bookcases</v>
      </c>
      <c r="V5986" s="16">
        <f t="shared" si="4"/>
        <v>7</v>
      </c>
      <c r="W5986" s="17">
        <f t="array" ref="W5986">INDEX(shipping_prices!$C$1:$F7213,MATCH(I5986,shipping_prices!$A$1:$A7213,0),MATCH(M5986,shipping_prices!$C$1:$F$1,0))</f>
        <v>6.7</v>
      </c>
      <c r="X5986" s="15" t="str">
        <f t="shared" si="5"/>
        <v>John CastellLos AngelesCalifornia</v>
      </c>
      <c r="Y5986" s="15" t="str">
        <f t="shared" si="6"/>
        <v>Low</v>
      </c>
    </row>
    <row r="5987" hidden="1">
      <c r="A5987" s="1">
        <v>43042.0</v>
      </c>
      <c r="B5987" s="2" t="s">
        <v>6252</v>
      </c>
      <c r="C5987" s="2">
        <v>4.0</v>
      </c>
      <c r="D5987" s="2" t="s">
        <v>2410</v>
      </c>
      <c r="E5987" s="2" t="s">
        <v>27</v>
      </c>
      <c r="F5987" s="2" t="s">
        <v>2978</v>
      </c>
      <c r="G5987" s="2" t="s">
        <v>29</v>
      </c>
      <c r="H5987" s="2" t="s">
        <v>764</v>
      </c>
      <c r="I5987" s="2" t="s">
        <v>538</v>
      </c>
      <c r="J5987" s="2" t="s">
        <v>218</v>
      </c>
      <c r="K5987" s="2" t="s">
        <v>54</v>
      </c>
      <c r="L5987" s="10">
        <v>43049.0</v>
      </c>
      <c r="M5987" s="2" t="s">
        <v>142</v>
      </c>
      <c r="N5987" s="11">
        <v>0.0</v>
      </c>
      <c r="O5987" s="12">
        <v>28.0</v>
      </c>
      <c r="P5987" s="13">
        <v>0.39</v>
      </c>
      <c r="Q5987" s="13">
        <v>71.0</v>
      </c>
      <c r="R5987" s="13">
        <f t="shared" si="1"/>
        <v>71</v>
      </c>
      <c r="S5987" s="14">
        <f t="shared" si="2"/>
        <v>17.75</v>
      </c>
      <c r="T5987" s="14">
        <f t="shared" si="3"/>
        <v>0.3943661972</v>
      </c>
      <c r="U5987" s="15" t="str">
        <f>vlookup(F5987,'Sub categories'!$A:$C,3,False)</f>
        <v>Accessories</v>
      </c>
      <c r="V5987" s="16">
        <f t="shared" si="4"/>
        <v>7</v>
      </c>
      <c r="W5987" s="17">
        <f t="array" ref="W5987">INDEX(shipping_prices!$C$1:$F7214,MATCH(I5987,shipping_prices!$A$1:$A7214,0),MATCH(M5987,shipping_prices!$C$1:$F$1,0))</f>
        <v>20.97</v>
      </c>
      <c r="X5987" s="15" t="str">
        <f t="shared" si="5"/>
        <v>Brian DerrBowling GreenKentucky</v>
      </c>
      <c r="Y5987" s="15" t="str">
        <f t="shared" si="6"/>
        <v>Low</v>
      </c>
    </row>
    <row r="5988" hidden="1">
      <c r="A5988" s="1">
        <v>43042.0</v>
      </c>
      <c r="B5988" s="2" t="s">
        <v>6253</v>
      </c>
      <c r="C5988" s="2">
        <v>6.0</v>
      </c>
      <c r="D5988" s="2" t="s">
        <v>1765</v>
      </c>
      <c r="E5988" s="2" t="s">
        <v>37</v>
      </c>
      <c r="F5988" s="2" t="s">
        <v>2662</v>
      </c>
      <c r="G5988" s="2" t="s">
        <v>39</v>
      </c>
      <c r="H5988" s="2" t="s">
        <v>2662</v>
      </c>
      <c r="I5988" s="2" t="s">
        <v>169</v>
      </c>
      <c r="J5988" s="2" t="s">
        <v>42</v>
      </c>
      <c r="K5988" s="2" t="s">
        <v>43</v>
      </c>
      <c r="L5988" s="10">
        <v>43042.0</v>
      </c>
      <c r="M5988" s="2" t="s">
        <v>469</v>
      </c>
      <c r="N5988" s="11">
        <v>0.2</v>
      </c>
      <c r="O5988" s="12">
        <v>3.0</v>
      </c>
      <c r="P5988" s="13">
        <v>0.35</v>
      </c>
      <c r="Q5988" s="13">
        <v>9.0</v>
      </c>
      <c r="R5988" s="13">
        <f t="shared" si="1"/>
        <v>11.25</v>
      </c>
      <c r="S5988" s="14">
        <f t="shared" si="2"/>
        <v>1.875</v>
      </c>
      <c r="T5988" s="14">
        <f t="shared" si="3"/>
        <v>0.3333333333</v>
      </c>
      <c r="U5988" s="15" t="str">
        <f>vlookup(F5988,'Sub categories'!$A:$C,3,False)</f>
        <v>Binders</v>
      </c>
      <c r="V5988" s="16">
        <f t="shared" si="4"/>
        <v>0</v>
      </c>
      <c r="W5988" s="17">
        <f t="array" ref="W5988">INDEX(shipping_prices!$C$1:$F7215,MATCH(I5988,shipping_prices!$A$1:$A7215,0),MATCH(M5988,shipping_prices!$C$1:$F$1,0))</f>
        <v>49.22</v>
      </c>
      <c r="X5988" s="15" t="str">
        <f t="shared" si="5"/>
        <v>Alice McCarthyLos AngelesCalifornia</v>
      </c>
      <c r="Y5988" s="15" t="str">
        <f t="shared" si="6"/>
        <v>Low</v>
      </c>
    </row>
    <row r="5989" hidden="1">
      <c r="A5989" s="1">
        <v>43042.0</v>
      </c>
      <c r="B5989" s="2" t="s">
        <v>6253</v>
      </c>
      <c r="C5989" s="2">
        <v>6.0</v>
      </c>
      <c r="D5989" s="2" t="s">
        <v>1765</v>
      </c>
      <c r="E5989" s="2" t="s">
        <v>37</v>
      </c>
      <c r="F5989" s="2" t="s">
        <v>73</v>
      </c>
      <c r="G5989" s="2" t="s">
        <v>39</v>
      </c>
      <c r="H5989" s="2" t="s">
        <v>74</v>
      </c>
      <c r="I5989" s="2" t="s">
        <v>169</v>
      </c>
      <c r="J5989" s="2" t="s">
        <v>42</v>
      </c>
      <c r="K5989" s="2" t="s">
        <v>43</v>
      </c>
      <c r="L5989" s="10">
        <v>43042.0</v>
      </c>
      <c r="M5989" s="2" t="s">
        <v>469</v>
      </c>
      <c r="N5989" s="11">
        <v>0.0</v>
      </c>
      <c r="O5989" s="12">
        <v>5.0</v>
      </c>
      <c r="P5989" s="13">
        <v>0.5</v>
      </c>
      <c r="Q5989" s="13">
        <v>10.0</v>
      </c>
      <c r="R5989" s="13">
        <f t="shared" si="1"/>
        <v>10</v>
      </c>
      <c r="S5989" s="14">
        <f t="shared" si="2"/>
        <v>1.666666667</v>
      </c>
      <c r="T5989" s="14">
        <f t="shared" si="3"/>
        <v>0.5</v>
      </c>
      <c r="U5989" s="15" t="str">
        <f>vlookup(F5989,'Sub categories'!$A:$C,3,False)</f>
        <v>Art</v>
      </c>
      <c r="V5989" s="16">
        <f t="shared" si="4"/>
        <v>0</v>
      </c>
      <c r="W5989" s="17">
        <f t="array" ref="W5989">INDEX(shipping_prices!$C$1:$F7216,MATCH(I5989,shipping_prices!$A$1:$A7216,0),MATCH(M5989,shipping_prices!$C$1:$F$1,0))</f>
        <v>49.22</v>
      </c>
      <c r="X5989" s="15" t="str">
        <f t="shared" si="5"/>
        <v>Alice McCarthyLos AngelesCalifornia</v>
      </c>
      <c r="Y5989" s="15" t="str">
        <f t="shared" si="6"/>
        <v>Low</v>
      </c>
    </row>
    <row r="5990" hidden="1">
      <c r="A5990" s="1">
        <v>43043.0</v>
      </c>
      <c r="B5990" s="2" t="s">
        <v>6253</v>
      </c>
      <c r="C5990" s="2">
        <v>2.0</v>
      </c>
      <c r="D5990" s="2" t="s">
        <v>1765</v>
      </c>
      <c r="E5990" s="2" t="s">
        <v>37</v>
      </c>
      <c r="F5990" s="2" t="s">
        <v>2524</v>
      </c>
      <c r="G5990" s="2" t="s">
        <v>39</v>
      </c>
      <c r="H5990" s="2" t="s">
        <v>1647</v>
      </c>
      <c r="I5990" s="2" t="s">
        <v>169</v>
      </c>
      <c r="J5990" s="2" t="s">
        <v>42</v>
      </c>
      <c r="K5990" s="2" t="s">
        <v>43</v>
      </c>
      <c r="L5990" s="10">
        <v>43043.0</v>
      </c>
      <c r="M5990" s="2" t="s">
        <v>469</v>
      </c>
      <c r="N5990" s="11">
        <v>0.0</v>
      </c>
      <c r="O5990" s="12">
        <v>5.0</v>
      </c>
      <c r="P5990" s="13">
        <v>0.49</v>
      </c>
      <c r="Q5990" s="13">
        <v>11.0</v>
      </c>
      <c r="R5990" s="13">
        <f t="shared" si="1"/>
        <v>11</v>
      </c>
      <c r="S5990" s="14">
        <f t="shared" si="2"/>
        <v>5.5</v>
      </c>
      <c r="T5990" s="14">
        <f t="shared" si="3"/>
        <v>0.4545454545</v>
      </c>
      <c r="U5990" s="15" t="str">
        <f>vlookup(F5990,'Sub categories'!$A:$C,3,False)</f>
        <v>Paper</v>
      </c>
      <c r="V5990" s="16">
        <f t="shared" si="4"/>
        <v>0</v>
      </c>
      <c r="W5990" s="17">
        <f t="array" ref="W5990">INDEX(shipping_prices!$C$1:$F7217,MATCH(I5990,shipping_prices!$A$1:$A7217,0),MATCH(M5990,shipping_prices!$C$1:$F$1,0))</f>
        <v>49.22</v>
      </c>
      <c r="X5990" s="15" t="str">
        <f t="shared" si="5"/>
        <v>Alice McCarthyLos AngelesCalifornia</v>
      </c>
      <c r="Y5990" s="15" t="str">
        <f t="shared" si="6"/>
        <v>Low</v>
      </c>
    </row>
    <row r="5991" hidden="1">
      <c r="A5991" s="1">
        <v>43043.0</v>
      </c>
      <c r="B5991" s="2" t="s">
        <v>6253</v>
      </c>
      <c r="C5991" s="2">
        <v>2.0</v>
      </c>
      <c r="D5991" s="2" t="s">
        <v>1765</v>
      </c>
      <c r="E5991" s="2" t="s">
        <v>37</v>
      </c>
      <c r="F5991" s="2" t="s">
        <v>1346</v>
      </c>
      <c r="G5991" s="2" t="s">
        <v>39</v>
      </c>
      <c r="H5991" s="2" t="s">
        <v>79</v>
      </c>
      <c r="I5991" s="2" t="s">
        <v>169</v>
      </c>
      <c r="J5991" s="2" t="s">
        <v>42</v>
      </c>
      <c r="K5991" s="2" t="s">
        <v>43</v>
      </c>
      <c r="L5991" s="10">
        <v>43043.0</v>
      </c>
      <c r="M5991" s="2" t="s">
        <v>469</v>
      </c>
      <c r="N5991" s="11">
        <v>0.2</v>
      </c>
      <c r="O5991" s="12">
        <v>23.0</v>
      </c>
      <c r="P5991" s="13">
        <v>0.33</v>
      </c>
      <c r="Q5991" s="13">
        <v>69.0</v>
      </c>
      <c r="R5991" s="13">
        <f t="shared" si="1"/>
        <v>86.25</v>
      </c>
      <c r="S5991" s="14">
        <f t="shared" si="2"/>
        <v>43.125</v>
      </c>
      <c r="T5991" s="14">
        <f t="shared" si="3"/>
        <v>0.3333333333</v>
      </c>
      <c r="U5991" s="15" t="str">
        <f>vlookup(F5991,'Sub categories'!$A:$C,3,False)</f>
        <v>Binders</v>
      </c>
      <c r="V5991" s="16">
        <f t="shared" si="4"/>
        <v>0</v>
      </c>
      <c r="W5991" s="17">
        <f t="array" ref="W5991">INDEX(shipping_prices!$C$1:$F7218,MATCH(I5991,shipping_prices!$A$1:$A7218,0),MATCH(M5991,shipping_prices!$C$1:$F$1,0))</f>
        <v>49.22</v>
      </c>
      <c r="X5991" s="15" t="str">
        <f t="shared" si="5"/>
        <v>Alice McCarthyLos AngelesCalifornia</v>
      </c>
      <c r="Y5991" s="15" t="str">
        <f t="shared" si="6"/>
        <v>Low</v>
      </c>
    </row>
    <row r="5992" hidden="1">
      <c r="A5992" s="1">
        <v>43043.0</v>
      </c>
      <c r="B5992" s="2" t="s">
        <v>6253</v>
      </c>
      <c r="C5992" s="2">
        <v>3.0</v>
      </c>
      <c r="D5992" s="2" t="s">
        <v>1765</v>
      </c>
      <c r="E5992" s="2" t="s">
        <v>37</v>
      </c>
      <c r="F5992" s="2" t="s">
        <v>1586</v>
      </c>
      <c r="G5992" s="2" t="s">
        <v>39</v>
      </c>
      <c r="H5992" s="2" t="s">
        <v>526</v>
      </c>
      <c r="I5992" s="2" t="s">
        <v>169</v>
      </c>
      <c r="J5992" s="2" t="s">
        <v>42</v>
      </c>
      <c r="K5992" s="2" t="s">
        <v>43</v>
      </c>
      <c r="L5992" s="10">
        <v>43043.0</v>
      </c>
      <c r="M5992" s="2" t="s">
        <v>469</v>
      </c>
      <c r="N5992" s="11">
        <v>0.0</v>
      </c>
      <c r="O5992" s="12">
        <v>22.0</v>
      </c>
      <c r="P5992" s="13">
        <v>0.28</v>
      </c>
      <c r="Q5992" s="13">
        <v>79.0</v>
      </c>
      <c r="R5992" s="13">
        <f t="shared" si="1"/>
        <v>79</v>
      </c>
      <c r="S5992" s="14">
        <f t="shared" si="2"/>
        <v>26.33333333</v>
      </c>
      <c r="T5992" s="14">
        <f t="shared" si="3"/>
        <v>0.2784810127</v>
      </c>
      <c r="U5992" s="15" t="str">
        <f>vlookup(F5992,'Sub categories'!$A:$C,3,False)</f>
        <v>Appliances</v>
      </c>
      <c r="V5992" s="16">
        <f t="shared" si="4"/>
        <v>0</v>
      </c>
      <c r="W5992" s="17">
        <f t="array" ref="W5992">INDEX(shipping_prices!$C$1:$F7219,MATCH(I5992,shipping_prices!$A$1:$A7219,0),MATCH(M5992,shipping_prices!$C$1:$F$1,0))</f>
        <v>49.22</v>
      </c>
      <c r="X5992" s="15" t="str">
        <f t="shared" si="5"/>
        <v>Alice McCarthyLos AngelesCalifornia</v>
      </c>
      <c r="Y5992" s="15" t="str">
        <f t="shared" si="6"/>
        <v>Low</v>
      </c>
    </row>
    <row r="5993" hidden="1">
      <c r="A5993" s="1">
        <v>43043.0</v>
      </c>
      <c r="B5993" s="2" t="s">
        <v>6254</v>
      </c>
      <c r="C5993" s="2">
        <v>2.0</v>
      </c>
      <c r="D5993" s="2" t="s">
        <v>2655</v>
      </c>
      <c r="E5993" s="2" t="s">
        <v>27</v>
      </c>
      <c r="F5993" s="2" t="s">
        <v>1010</v>
      </c>
      <c r="G5993" s="2" t="s">
        <v>39</v>
      </c>
      <c r="H5993" s="2" t="s">
        <v>51</v>
      </c>
      <c r="I5993" s="2" t="s">
        <v>140</v>
      </c>
      <c r="J5993" s="2" t="s">
        <v>141</v>
      </c>
      <c r="K5993" s="2" t="s">
        <v>77</v>
      </c>
      <c r="L5993" s="10">
        <v>43055.0</v>
      </c>
      <c r="M5993" s="2" t="s">
        <v>34</v>
      </c>
      <c r="N5993" s="11">
        <v>0.2</v>
      </c>
      <c r="O5993" s="12">
        <v>5.0</v>
      </c>
      <c r="P5993" s="13">
        <v>0.31</v>
      </c>
      <c r="Q5993" s="13">
        <v>16.0</v>
      </c>
      <c r="R5993" s="13">
        <f t="shared" si="1"/>
        <v>20</v>
      </c>
      <c r="S5993" s="14">
        <f t="shared" si="2"/>
        <v>10</v>
      </c>
      <c r="T5993" s="14">
        <f t="shared" si="3"/>
        <v>0.3125</v>
      </c>
      <c r="U5993" s="15" t="str">
        <f>vlookup(F5993,'Sub categories'!$A:$C,3,False)</f>
        <v>Paper</v>
      </c>
      <c r="V5993" s="16">
        <f t="shared" si="4"/>
        <v>12</v>
      </c>
      <c r="W5993" s="17">
        <f t="array" ref="W5993">INDEX(shipping_prices!$C$1:$F7220,MATCH(I5993,shipping_prices!$A$1:$A7220,0),MATCH(M5993,shipping_prices!$C$1:$F$1,0))</f>
        <v>13.2</v>
      </c>
      <c r="X5993" s="15" t="str">
        <f t="shared" si="5"/>
        <v>Angele HoodChicagoIllinois</v>
      </c>
      <c r="Y5993" s="15" t="str">
        <f t="shared" si="6"/>
        <v>Low</v>
      </c>
    </row>
    <row r="5994" hidden="1">
      <c r="A5994" s="1">
        <v>43043.0</v>
      </c>
      <c r="B5994" s="2" t="s">
        <v>6255</v>
      </c>
      <c r="C5994" s="2">
        <v>3.0</v>
      </c>
      <c r="D5994" s="2" t="s">
        <v>2895</v>
      </c>
      <c r="E5994" s="2" t="s">
        <v>37</v>
      </c>
      <c r="F5994" s="2" t="s">
        <v>1284</v>
      </c>
      <c r="G5994" s="2" t="s">
        <v>29</v>
      </c>
      <c r="H5994" s="2" t="s">
        <v>1139</v>
      </c>
      <c r="I5994" s="2" t="s">
        <v>31</v>
      </c>
      <c r="J5994" s="2" t="s">
        <v>32</v>
      </c>
      <c r="K5994" s="2" t="s">
        <v>33</v>
      </c>
      <c r="L5994" s="10">
        <v>43047.0</v>
      </c>
      <c r="M5994" s="2" t="s">
        <v>34</v>
      </c>
      <c r="N5994" s="11">
        <v>0.0</v>
      </c>
      <c r="O5994" s="12">
        <v>14.0</v>
      </c>
      <c r="P5994" s="13">
        <v>0.47</v>
      </c>
      <c r="Q5994" s="13">
        <v>30.0</v>
      </c>
      <c r="R5994" s="13">
        <f t="shared" si="1"/>
        <v>30</v>
      </c>
      <c r="S5994" s="14">
        <f t="shared" si="2"/>
        <v>10</v>
      </c>
      <c r="T5994" s="14">
        <f t="shared" si="3"/>
        <v>0.4666666667</v>
      </c>
      <c r="U5994" s="15" t="str">
        <f>vlookup(F5994,'Sub categories'!$A:$C,3,False)</f>
        <v>Phones</v>
      </c>
      <c r="V5994" s="16">
        <f t="shared" si="4"/>
        <v>4</v>
      </c>
      <c r="W5994" s="17">
        <f t="array" ref="W5994">INDEX(shipping_prices!$C$1:$F7221,MATCH(I5994,shipping_prices!$A$1:$A7221,0),MATCH(M5994,shipping_prices!$C$1:$F$1,0))</f>
        <v>10.09</v>
      </c>
      <c r="X5994" s="15" t="str">
        <f t="shared" si="5"/>
        <v>Fred HopkinsNew York CityNew York</v>
      </c>
      <c r="Y5994" s="15" t="str">
        <f t="shared" si="6"/>
        <v>Low</v>
      </c>
    </row>
    <row r="5995" hidden="1">
      <c r="A5995" s="1">
        <v>43043.0</v>
      </c>
      <c r="B5995" s="2" t="s">
        <v>6256</v>
      </c>
      <c r="C5995" s="2">
        <v>2.0</v>
      </c>
      <c r="D5995" s="2" t="s">
        <v>947</v>
      </c>
      <c r="E5995" s="2" t="s">
        <v>27</v>
      </c>
      <c r="F5995" s="2" t="s">
        <v>3785</v>
      </c>
      <c r="G5995" s="2" t="s">
        <v>39</v>
      </c>
      <c r="H5995" s="2" t="s">
        <v>40</v>
      </c>
      <c r="I5995" s="2" t="s">
        <v>809</v>
      </c>
      <c r="J5995" s="2" t="s">
        <v>321</v>
      </c>
      <c r="K5995" s="2" t="s">
        <v>33</v>
      </c>
      <c r="L5995" s="10">
        <v>43044.0</v>
      </c>
      <c r="M5995" s="2" t="s">
        <v>90</v>
      </c>
      <c r="N5995" s="11">
        <v>0.7</v>
      </c>
      <c r="O5995" s="12">
        <v>-3.0</v>
      </c>
      <c r="P5995" s="13">
        <v>-0.7</v>
      </c>
      <c r="Q5995" s="13">
        <v>4.0</v>
      </c>
      <c r="R5995" s="13">
        <f t="shared" si="1"/>
        <v>13.33333333</v>
      </c>
      <c r="S5995" s="14">
        <f t="shared" si="2"/>
        <v>6.666666667</v>
      </c>
      <c r="T5995" s="14">
        <f t="shared" si="3"/>
        <v>-0.75</v>
      </c>
      <c r="U5995" s="15" t="str">
        <f>vlookup(F5995,'Sub categories'!$A:$C,3,False)</f>
        <v>Binders</v>
      </c>
      <c r="V5995" s="16">
        <f t="shared" si="4"/>
        <v>1</v>
      </c>
      <c r="W5995" s="17">
        <f t="array" ref="W5995">INDEX(shipping_prices!$C$1:$F7222,MATCH(I5995,shipping_prices!$A$1:$A7222,0),MATCH(M5995,shipping_prices!$C$1:$F$1,0))</f>
        <v>7.41</v>
      </c>
      <c r="X5995" s="15" t="str">
        <f t="shared" si="5"/>
        <v>Maribeth DonaAkronOhio</v>
      </c>
      <c r="Y5995" s="15" t="str">
        <f t="shared" si="6"/>
        <v>loss</v>
      </c>
    </row>
    <row r="5996" hidden="1">
      <c r="A5996" s="1">
        <v>43043.0</v>
      </c>
      <c r="B5996" s="2" t="s">
        <v>6256</v>
      </c>
      <c r="C5996" s="2">
        <v>4.0</v>
      </c>
      <c r="D5996" s="2" t="s">
        <v>947</v>
      </c>
      <c r="E5996" s="2" t="s">
        <v>27</v>
      </c>
      <c r="F5996" s="2" t="s">
        <v>2629</v>
      </c>
      <c r="G5996" s="2" t="s">
        <v>39</v>
      </c>
      <c r="H5996" s="2" t="s">
        <v>456</v>
      </c>
      <c r="I5996" s="2" t="s">
        <v>809</v>
      </c>
      <c r="J5996" s="2" t="s">
        <v>321</v>
      </c>
      <c r="K5996" s="2" t="s">
        <v>33</v>
      </c>
      <c r="L5996" s="10">
        <v>43044.0</v>
      </c>
      <c r="M5996" s="2" t="s">
        <v>90</v>
      </c>
      <c r="N5996" s="11">
        <v>0.2</v>
      </c>
      <c r="O5996" s="12">
        <v>1.0</v>
      </c>
      <c r="P5996" s="13">
        <v>0.08</v>
      </c>
      <c r="Q5996" s="13">
        <v>8.0</v>
      </c>
      <c r="R5996" s="13">
        <f t="shared" si="1"/>
        <v>10</v>
      </c>
      <c r="S5996" s="14">
        <f t="shared" si="2"/>
        <v>2.5</v>
      </c>
      <c r="T5996" s="14">
        <f t="shared" si="3"/>
        <v>0.125</v>
      </c>
      <c r="U5996" s="15" t="str">
        <f>vlookup(F5996,'Sub categories'!$A:$C,3,False)</f>
        <v>Art</v>
      </c>
      <c r="V5996" s="16">
        <f t="shared" si="4"/>
        <v>1</v>
      </c>
      <c r="W5996" s="17">
        <f t="array" ref="W5996">INDEX(shipping_prices!$C$1:$F7223,MATCH(I5996,shipping_prices!$A$1:$A7223,0),MATCH(M5996,shipping_prices!$C$1:$F$1,0))</f>
        <v>7.41</v>
      </c>
      <c r="X5996" s="15" t="str">
        <f t="shared" si="5"/>
        <v>Maribeth DonaAkronOhio</v>
      </c>
      <c r="Y5996" s="15" t="str">
        <f t="shared" si="6"/>
        <v>Low</v>
      </c>
    </row>
    <row r="5997" hidden="1">
      <c r="A5997" s="1">
        <v>43043.0</v>
      </c>
      <c r="B5997" s="2" t="s">
        <v>6256</v>
      </c>
      <c r="C5997" s="2">
        <v>4.0</v>
      </c>
      <c r="D5997" s="2" t="s">
        <v>947</v>
      </c>
      <c r="E5997" s="2" t="s">
        <v>27</v>
      </c>
      <c r="F5997" s="2" t="s">
        <v>5681</v>
      </c>
      <c r="G5997" s="2" t="s">
        <v>39</v>
      </c>
      <c r="H5997" s="2" t="s">
        <v>79</v>
      </c>
      <c r="I5997" s="2" t="s">
        <v>809</v>
      </c>
      <c r="J5997" s="2" t="s">
        <v>321</v>
      </c>
      <c r="K5997" s="2" t="s">
        <v>33</v>
      </c>
      <c r="L5997" s="10">
        <v>43044.0</v>
      </c>
      <c r="M5997" s="2" t="s">
        <v>90</v>
      </c>
      <c r="N5997" s="11">
        <v>0.2</v>
      </c>
      <c r="O5997" s="12">
        <v>4.0</v>
      </c>
      <c r="P5997" s="13">
        <v>0.33</v>
      </c>
      <c r="Q5997" s="13">
        <v>12.0</v>
      </c>
      <c r="R5997" s="13">
        <f t="shared" si="1"/>
        <v>15</v>
      </c>
      <c r="S5997" s="14">
        <f t="shared" si="2"/>
        <v>3.75</v>
      </c>
      <c r="T5997" s="14">
        <f t="shared" si="3"/>
        <v>0.3333333333</v>
      </c>
      <c r="U5997" s="15" t="str">
        <f>vlookup(F5997,'Sub categories'!$A:$C,3,False)</f>
        <v>Paper</v>
      </c>
      <c r="V5997" s="16">
        <f t="shared" si="4"/>
        <v>1</v>
      </c>
      <c r="W5997" s="17">
        <f t="array" ref="W5997">INDEX(shipping_prices!$C$1:$F7224,MATCH(I5997,shipping_prices!$A$1:$A7224,0),MATCH(M5997,shipping_prices!$C$1:$F$1,0))</f>
        <v>7.41</v>
      </c>
      <c r="X5997" s="15" t="str">
        <f t="shared" si="5"/>
        <v>Maribeth DonaAkronOhio</v>
      </c>
      <c r="Y5997" s="15" t="str">
        <f t="shared" si="6"/>
        <v>Low</v>
      </c>
    </row>
    <row r="5998" hidden="1">
      <c r="A5998" s="1">
        <v>43043.0</v>
      </c>
      <c r="B5998" s="2" t="s">
        <v>6256</v>
      </c>
      <c r="C5998" s="2">
        <v>5.0</v>
      </c>
      <c r="D5998" s="2" t="s">
        <v>947</v>
      </c>
      <c r="E5998" s="2" t="s">
        <v>27</v>
      </c>
      <c r="F5998" s="2" t="s">
        <v>2209</v>
      </c>
      <c r="G5998" s="2" t="s">
        <v>39</v>
      </c>
      <c r="H5998" s="2" t="s">
        <v>182</v>
      </c>
      <c r="I5998" s="2" t="s">
        <v>809</v>
      </c>
      <c r="J5998" s="2" t="s">
        <v>321</v>
      </c>
      <c r="K5998" s="2" t="s">
        <v>33</v>
      </c>
      <c r="L5998" s="10">
        <v>43044.0</v>
      </c>
      <c r="M5998" s="2" t="s">
        <v>90</v>
      </c>
      <c r="N5998" s="11">
        <v>0.7</v>
      </c>
      <c r="O5998" s="12">
        <v>-20.0</v>
      </c>
      <c r="P5998" s="13">
        <v>-0.8</v>
      </c>
      <c r="Q5998" s="13">
        <v>26.0</v>
      </c>
      <c r="R5998" s="13">
        <f t="shared" si="1"/>
        <v>86.66666667</v>
      </c>
      <c r="S5998" s="14">
        <f t="shared" si="2"/>
        <v>17.33333333</v>
      </c>
      <c r="T5998" s="14">
        <f t="shared" si="3"/>
        <v>-0.7692307692</v>
      </c>
      <c r="U5998" s="15" t="str">
        <f>vlookup(F5998,'Sub categories'!$A:$C,3,False)</f>
        <v>Binders</v>
      </c>
      <c r="V5998" s="16">
        <f t="shared" si="4"/>
        <v>1</v>
      </c>
      <c r="W5998" s="17">
        <f t="array" ref="W5998">INDEX(shipping_prices!$C$1:$F7225,MATCH(I5998,shipping_prices!$A$1:$A7225,0),MATCH(M5998,shipping_prices!$C$1:$F$1,0))</f>
        <v>7.41</v>
      </c>
      <c r="X5998" s="15" t="str">
        <f t="shared" si="5"/>
        <v>Maribeth DonaAkronOhio</v>
      </c>
      <c r="Y5998" s="15" t="str">
        <f t="shared" si="6"/>
        <v>loss</v>
      </c>
    </row>
    <row r="5999" hidden="1">
      <c r="A5999" s="1">
        <v>43043.0</v>
      </c>
      <c r="B5999" s="2" t="s">
        <v>6257</v>
      </c>
      <c r="C5999" s="2">
        <v>2.0</v>
      </c>
      <c r="D5999" s="2" t="s">
        <v>2769</v>
      </c>
      <c r="E5999" s="2" t="s">
        <v>49</v>
      </c>
      <c r="F5999" s="2" t="s">
        <v>3161</v>
      </c>
      <c r="G5999" s="2" t="s">
        <v>39</v>
      </c>
      <c r="H5999" s="2" t="s">
        <v>178</v>
      </c>
      <c r="I5999" s="2" t="s">
        <v>2442</v>
      </c>
      <c r="J5999" s="2" t="s">
        <v>141</v>
      </c>
      <c r="K5999" s="2" t="s">
        <v>77</v>
      </c>
      <c r="L5999" s="10">
        <v>43055.0</v>
      </c>
      <c r="M5999" s="2" t="s">
        <v>34</v>
      </c>
      <c r="N5999" s="11">
        <v>0.2</v>
      </c>
      <c r="O5999" s="12">
        <v>1.0</v>
      </c>
      <c r="P5999" s="13">
        <v>0.31</v>
      </c>
      <c r="Q5999" s="13">
        <v>3.0</v>
      </c>
      <c r="R5999" s="13">
        <f t="shared" si="1"/>
        <v>3.75</v>
      </c>
      <c r="S5999" s="14">
        <f t="shared" si="2"/>
        <v>1.875</v>
      </c>
      <c r="T5999" s="14">
        <f t="shared" si="3"/>
        <v>0.3333333333</v>
      </c>
      <c r="U5999" s="15" t="str">
        <f>vlookup(F5999,'Sub categories'!$A:$C,3,False)</f>
        <v>Art</v>
      </c>
      <c r="V5999" s="16">
        <f t="shared" si="4"/>
        <v>12</v>
      </c>
      <c r="W5999" s="17">
        <f t="array" ref="W5999">INDEX(shipping_prices!$C$1:$F7226,MATCH(I5999,shipping_prices!$A$1:$A7226,0),MATCH(M5999,shipping_prices!$C$1:$F$1,0))</f>
        <v>13.72</v>
      </c>
      <c r="X5999" s="15" t="str">
        <f t="shared" si="5"/>
        <v>Valerie MitchumWoodstockIllinois</v>
      </c>
      <c r="Y5999" s="15" t="str">
        <f t="shared" si="6"/>
        <v>Low</v>
      </c>
    </row>
    <row r="6000" hidden="1">
      <c r="A6000" s="1">
        <v>43043.0</v>
      </c>
      <c r="B6000" s="2" t="s">
        <v>6258</v>
      </c>
      <c r="C6000" s="2">
        <v>5.0</v>
      </c>
      <c r="D6000" s="2" t="s">
        <v>2850</v>
      </c>
      <c r="E6000" s="2" t="s">
        <v>49</v>
      </c>
      <c r="F6000" s="2" t="s">
        <v>523</v>
      </c>
      <c r="G6000" s="2" t="s">
        <v>39</v>
      </c>
      <c r="H6000" s="2" t="s">
        <v>216</v>
      </c>
      <c r="I6000" s="2" t="s">
        <v>140</v>
      </c>
      <c r="J6000" s="2" t="s">
        <v>141</v>
      </c>
      <c r="K6000" s="2" t="s">
        <v>77</v>
      </c>
      <c r="L6000" s="10">
        <v>43050.0</v>
      </c>
      <c r="M6000" s="2" t="s">
        <v>34</v>
      </c>
      <c r="N6000" s="11">
        <v>0.2</v>
      </c>
      <c r="O6000" s="12">
        <v>2.0</v>
      </c>
      <c r="P6000" s="13">
        <v>0.13</v>
      </c>
      <c r="Q6000" s="13">
        <v>17.0</v>
      </c>
      <c r="R6000" s="13">
        <f t="shared" si="1"/>
        <v>21.25</v>
      </c>
      <c r="S6000" s="14">
        <f t="shared" si="2"/>
        <v>4.25</v>
      </c>
      <c r="T6000" s="14">
        <f t="shared" si="3"/>
        <v>0.1176470588</v>
      </c>
      <c r="U6000" s="15" t="str">
        <f>vlookup(F6000,'Sub categories'!$A:$C,3,False)</f>
        <v>Art</v>
      </c>
      <c r="V6000" s="16">
        <f t="shared" si="4"/>
        <v>7</v>
      </c>
      <c r="W6000" s="17">
        <f t="array" ref="W6000">INDEX(shipping_prices!$C$1:$F7227,MATCH(I6000,shipping_prices!$A$1:$A7227,0),MATCH(M6000,shipping_prices!$C$1:$F$1,0))</f>
        <v>13.2</v>
      </c>
      <c r="X6000" s="15" t="str">
        <f t="shared" si="5"/>
        <v>Paul LucasChicagoIllinois</v>
      </c>
      <c r="Y6000" s="15" t="str">
        <f t="shared" si="6"/>
        <v>Low</v>
      </c>
    </row>
    <row r="6001" hidden="1">
      <c r="A6001" s="1">
        <v>43043.0</v>
      </c>
      <c r="B6001" s="2" t="s">
        <v>6259</v>
      </c>
      <c r="C6001" s="2">
        <v>3.0</v>
      </c>
      <c r="D6001" s="2" t="s">
        <v>4350</v>
      </c>
      <c r="E6001" s="2" t="s">
        <v>27</v>
      </c>
      <c r="F6001" s="2" t="s">
        <v>843</v>
      </c>
      <c r="G6001" s="2" t="s">
        <v>39</v>
      </c>
      <c r="H6001" s="2" t="s">
        <v>843</v>
      </c>
      <c r="I6001" s="2" t="s">
        <v>1790</v>
      </c>
      <c r="J6001" s="2" t="s">
        <v>97</v>
      </c>
      <c r="K6001" s="2" t="s">
        <v>77</v>
      </c>
      <c r="L6001" s="10">
        <v>43051.0</v>
      </c>
      <c r="M6001" s="2" t="s">
        <v>90</v>
      </c>
      <c r="N6001" s="11">
        <v>0.0</v>
      </c>
      <c r="O6001" s="12">
        <v>7.0</v>
      </c>
      <c r="P6001" s="13">
        <v>0.47</v>
      </c>
      <c r="Q6001" s="13">
        <v>15.0</v>
      </c>
      <c r="R6001" s="13">
        <f t="shared" si="1"/>
        <v>15</v>
      </c>
      <c r="S6001" s="14">
        <f t="shared" si="2"/>
        <v>5</v>
      </c>
      <c r="T6001" s="14">
        <f t="shared" si="3"/>
        <v>0.4666666667</v>
      </c>
      <c r="U6001" s="15" t="str">
        <f>vlookup(F6001,'Sub categories'!$A:$C,3,False)</f>
        <v>Paper</v>
      </c>
      <c r="V6001" s="16">
        <f t="shared" si="4"/>
        <v>8</v>
      </c>
      <c r="W6001" s="17">
        <f t="array" ref="W6001">INDEX(shipping_prices!$C$1:$F7228,MATCH(I6001,shipping_prices!$A$1:$A7228,0),MATCH(M6001,shipping_prices!$C$1:$F$1,0))</f>
        <v>8.1</v>
      </c>
      <c r="X6001" s="15" t="str">
        <f t="shared" si="5"/>
        <v>Dean BradenDetroitMichigan</v>
      </c>
      <c r="Y6001" s="15" t="str">
        <f t="shared" si="6"/>
        <v>Low</v>
      </c>
    </row>
    <row r="6002" hidden="1">
      <c r="A6002" s="1">
        <v>43043.0</v>
      </c>
      <c r="B6002" s="2" t="s">
        <v>6259</v>
      </c>
      <c r="C6002" s="2">
        <v>4.0</v>
      </c>
      <c r="D6002" s="2" t="s">
        <v>4350</v>
      </c>
      <c r="E6002" s="2" t="s">
        <v>27</v>
      </c>
      <c r="F6002" s="2" t="s">
        <v>1671</v>
      </c>
      <c r="G6002" s="2" t="s">
        <v>39</v>
      </c>
      <c r="H6002" s="2" t="s">
        <v>284</v>
      </c>
      <c r="I6002" s="2" t="s">
        <v>1790</v>
      </c>
      <c r="J6002" s="2" t="s">
        <v>97</v>
      </c>
      <c r="K6002" s="2" t="s">
        <v>77</v>
      </c>
      <c r="L6002" s="10">
        <v>43051.0</v>
      </c>
      <c r="M6002" s="2" t="s">
        <v>90</v>
      </c>
      <c r="N6002" s="11">
        <v>0.0</v>
      </c>
      <c r="O6002" s="12">
        <v>16.0</v>
      </c>
      <c r="P6002" s="13">
        <v>0.46</v>
      </c>
      <c r="Q6002" s="13">
        <v>34.0</v>
      </c>
      <c r="R6002" s="13">
        <f t="shared" si="1"/>
        <v>34</v>
      </c>
      <c r="S6002" s="14">
        <f t="shared" si="2"/>
        <v>8.5</v>
      </c>
      <c r="T6002" s="14">
        <f t="shared" si="3"/>
        <v>0.4705882353</v>
      </c>
      <c r="U6002" s="15" t="str">
        <f>vlookup(F6002,'Sub categories'!$A:$C,3,False)</f>
        <v>Binders</v>
      </c>
      <c r="V6002" s="16">
        <f t="shared" si="4"/>
        <v>8</v>
      </c>
      <c r="W6002" s="17">
        <f t="array" ref="W6002">INDEX(shipping_prices!$C$1:$F7229,MATCH(I6002,shipping_prices!$A$1:$A7229,0),MATCH(M6002,shipping_prices!$C$1:$F$1,0))</f>
        <v>8.1</v>
      </c>
      <c r="X6002" s="15" t="str">
        <f t="shared" si="5"/>
        <v>Dean BradenDetroitMichigan</v>
      </c>
      <c r="Y6002" s="15" t="str">
        <f t="shared" si="6"/>
        <v>Low</v>
      </c>
    </row>
    <row r="6003" hidden="1">
      <c r="A6003" s="1">
        <v>43043.0</v>
      </c>
      <c r="B6003" s="2" t="s">
        <v>6259</v>
      </c>
      <c r="C6003" s="2">
        <v>5.0</v>
      </c>
      <c r="D6003" s="2" t="s">
        <v>4350</v>
      </c>
      <c r="E6003" s="2" t="s">
        <v>27</v>
      </c>
      <c r="F6003" s="2" t="s">
        <v>4572</v>
      </c>
      <c r="G6003" s="2" t="s">
        <v>39</v>
      </c>
      <c r="H6003" s="2" t="s">
        <v>677</v>
      </c>
      <c r="I6003" s="2" t="s">
        <v>1790</v>
      </c>
      <c r="J6003" s="2" t="s">
        <v>97</v>
      </c>
      <c r="K6003" s="2" t="s">
        <v>77</v>
      </c>
      <c r="L6003" s="10">
        <v>43051.0</v>
      </c>
      <c r="M6003" s="2" t="s">
        <v>90</v>
      </c>
      <c r="N6003" s="11">
        <v>0.0</v>
      </c>
      <c r="O6003" s="12">
        <v>12.0</v>
      </c>
      <c r="P6003" s="13">
        <v>0.36</v>
      </c>
      <c r="Q6003" s="13">
        <v>35.0</v>
      </c>
      <c r="R6003" s="13">
        <f t="shared" si="1"/>
        <v>35</v>
      </c>
      <c r="S6003" s="14">
        <f t="shared" si="2"/>
        <v>7</v>
      </c>
      <c r="T6003" s="14">
        <f t="shared" si="3"/>
        <v>0.3428571429</v>
      </c>
      <c r="U6003" s="15" t="str">
        <f>vlookup(F6003,'Sub categories'!$A:$C,3,False)</f>
        <v>Art</v>
      </c>
      <c r="V6003" s="16">
        <f t="shared" si="4"/>
        <v>8</v>
      </c>
      <c r="W6003" s="17">
        <f t="array" ref="W6003">INDEX(shipping_prices!$C$1:$F7230,MATCH(I6003,shipping_prices!$A$1:$A7230,0),MATCH(M6003,shipping_prices!$C$1:$F$1,0))</f>
        <v>8.1</v>
      </c>
      <c r="X6003" s="15" t="str">
        <f t="shared" si="5"/>
        <v>Dean BradenDetroitMichigan</v>
      </c>
      <c r="Y6003" s="15" t="str">
        <f t="shared" si="6"/>
        <v>Low</v>
      </c>
    </row>
    <row r="6004" hidden="1">
      <c r="A6004" s="1">
        <v>43043.0</v>
      </c>
      <c r="B6004" s="2" t="s">
        <v>6259</v>
      </c>
      <c r="C6004" s="2">
        <v>6.0</v>
      </c>
      <c r="D6004" s="2" t="s">
        <v>4350</v>
      </c>
      <c r="E6004" s="2" t="s">
        <v>27</v>
      </c>
      <c r="F6004" s="2" t="s">
        <v>989</v>
      </c>
      <c r="G6004" s="2" t="s">
        <v>29</v>
      </c>
      <c r="H6004" s="2" t="s">
        <v>532</v>
      </c>
      <c r="I6004" s="2" t="s">
        <v>1790</v>
      </c>
      <c r="J6004" s="2" t="s">
        <v>97</v>
      </c>
      <c r="K6004" s="2" t="s">
        <v>77</v>
      </c>
      <c r="L6004" s="10">
        <v>43051.0</v>
      </c>
      <c r="M6004" s="2" t="s">
        <v>90</v>
      </c>
      <c r="N6004" s="11">
        <v>0.0</v>
      </c>
      <c r="O6004" s="12">
        <v>42.0</v>
      </c>
      <c r="P6004" s="13">
        <v>0.4</v>
      </c>
      <c r="Q6004" s="13">
        <v>105.0</v>
      </c>
      <c r="R6004" s="13">
        <f t="shared" si="1"/>
        <v>105</v>
      </c>
      <c r="S6004" s="14">
        <f t="shared" si="2"/>
        <v>17.5</v>
      </c>
      <c r="T6004" s="14">
        <f t="shared" si="3"/>
        <v>0.4</v>
      </c>
      <c r="U6004" s="15" t="str">
        <f>vlookup(F6004,'Sub categories'!$A:$C,3,False)</f>
        <v>Accessories</v>
      </c>
      <c r="V6004" s="16">
        <f t="shared" si="4"/>
        <v>8</v>
      </c>
      <c r="W6004" s="17">
        <f t="array" ref="W6004">INDEX(shipping_prices!$C$1:$F7231,MATCH(I6004,shipping_prices!$A$1:$A7231,0),MATCH(M6004,shipping_prices!$C$1:$F$1,0))</f>
        <v>8.1</v>
      </c>
      <c r="X6004" s="15" t="str">
        <f t="shared" si="5"/>
        <v>Dean BradenDetroitMichigan</v>
      </c>
      <c r="Y6004" s="15" t="str">
        <f t="shared" si="6"/>
        <v>High</v>
      </c>
    </row>
    <row r="6005" hidden="1">
      <c r="A6005" s="1">
        <v>43043.0</v>
      </c>
      <c r="B6005" s="2" t="s">
        <v>6260</v>
      </c>
      <c r="C6005" s="2">
        <v>2.0</v>
      </c>
      <c r="D6005" s="2" t="s">
        <v>3343</v>
      </c>
      <c r="E6005" s="2" t="s">
        <v>27</v>
      </c>
      <c r="F6005" s="2" t="s">
        <v>670</v>
      </c>
      <c r="G6005" s="2" t="s">
        <v>39</v>
      </c>
      <c r="H6005" s="2" t="s">
        <v>193</v>
      </c>
      <c r="I6005" s="2" t="s">
        <v>3410</v>
      </c>
      <c r="J6005" s="2" t="s">
        <v>53</v>
      </c>
      <c r="K6005" s="2" t="s">
        <v>54</v>
      </c>
      <c r="L6005" s="10">
        <v>43054.0</v>
      </c>
      <c r="M6005" s="2" t="s">
        <v>142</v>
      </c>
      <c r="N6005" s="11">
        <v>0.2</v>
      </c>
      <c r="O6005" s="12">
        <v>1.0</v>
      </c>
      <c r="P6005" s="13">
        <v>0.33</v>
      </c>
      <c r="Q6005" s="13">
        <v>5.0</v>
      </c>
      <c r="R6005" s="13">
        <f t="shared" si="1"/>
        <v>6.25</v>
      </c>
      <c r="S6005" s="14">
        <f t="shared" si="2"/>
        <v>3.125</v>
      </c>
      <c r="T6005" s="14">
        <f t="shared" si="3"/>
        <v>0.2</v>
      </c>
      <c r="U6005" s="15" t="str">
        <f>vlookup(F6005,'Sub categories'!$A:$C,3,False)</f>
        <v>Labels</v>
      </c>
      <c r="V6005" s="16">
        <f t="shared" si="4"/>
        <v>11</v>
      </c>
      <c r="W6005" s="17">
        <f t="array" ref="W6005">INDEX(shipping_prices!$C$1:$F7232,MATCH(I6005,shipping_prices!$A$1:$A7232,0),MATCH(M6005,shipping_prices!$C$1:$F$1,0))</f>
        <v>19.08</v>
      </c>
      <c r="X6005" s="15" t="str">
        <f t="shared" si="5"/>
        <v>Arthur GainerCoral SpringsFlorida</v>
      </c>
      <c r="Y6005" s="15" t="str">
        <f t="shared" si="6"/>
        <v>Low</v>
      </c>
    </row>
    <row r="6006">
      <c r="A6006" s="1">
        <v>43043.0</v>
      </c>
      <c r="B6006" s="2" t="s">
        <v>6260</v>
      </c>
      <c r="C6006" s="2">
        <v>3.0</v>
      </c>
      <c r="D6006" s="2" t="s">
        <v>3343</v>
      </c>
      <c r="E6006" s="2" t="s">
        <v>27</v>
      </c>
      <c r="F6006" s="2" t="s">
        <v>4957</v>
      </c>
      <c r="G6006" s="2" t="s">
        <v>45</v>
      </c>
      <c r="H6006" s="2" t="s">
        <v>833</v>
      </c>
      <c r="I6006" s="2" t="s">
        <v>3410</v>
      </c>
      <c r="J6006" s="2" t="s">
        <v>53</v>
      </c>
      <c r="K6006" s="2" t="s">
        <v>54</v>
      </c>
      <c r="L6006" s="10">
        <v>43054.0</v>
      </c>
      <c r="M6006" s="2" t="s">
        <v>142</v>
      </c>
      <c r="N6006" s="11">
        <v>0.2</v>
      </c>
      <c r="O6006" s="12">
        <v>-16.0</v>
      </c>
      <c r="P6006" s="13">
        <v>-0.05</v>
      </c>
      <c r="Q6006" s="13">
        <v>314.0</v>
      </c>
      <c r="R6006" s="13">
        <f t="shared" si="1"/>
        <v>392.5</v>
      </c>
      <c r="S6006" s="14">
        <f t="shared" si="2"/>
        <v>130.8333333</v>
      </c>
      <c r="T6006" s="14">
        <f t="shared" si="3"/>
        <v>-0.05095541401</v>
      </c>
      <c r="U6006" s="15" t="str">
        <f>vlookup(F6006,'Sub categories'!$A:$C,3,False)</f>
        <v>Bookcases</v>
      </c>
      <c r="V6006" s="16">
        <f t="shared" si="4"/>
        <v>11</v>
      </c>
      <c r="W6006" s="17">
        <f t="array" ref="W6006">INDEX(shipping_prices!$C$1:$F7233,MATCH(I6006,shipping_prices!$A$1:$A7233,0),MATCH(M6006,shipping_prices!$C$1:$F$1,0))</f>
        <v>19.08</v>
      </c>
      <c r="X6006" s="15" t="str">
        <f t="shared" si="5"/>
        <v>Arthur GainerCoral SpringsFlorida</v>
      </c>
      <c r="Y6006" s="15" t="str">
        <f t="shared" si="6"/>
        <v>loss</v>
      </c>
    </row>
    <row r="6007" hidden="1">
      <c r="A6007" s="1">
        <v>43043.0</v>
      </c>
      <c r="B6007" s="2" t="s">
        <v>6261</v>
      </c>
      <c r="C6007" s="2">
        <v>5.0</v>
      </c>
      <c r="D6007" s="2" t="s">
        <v>2962</v>
      </c>
      <c r="E6007" s="2" t="s">
        <v>49</v>
      </c>
      <c r="F6007" s="2" t="s">
        <v>2131</v>
      </c>
      <c r="G6007" s="2" t="s">
        <v>29</v>
      </c>
      <c r="H6007" s="2" t="s">
        <v>532</v>
      </c>
      <c r="I6007" s="2" t="s">
        <v>996</v>
      </c>
      <c r="J6007" s="2" t="s">
        <v>822</v>
      </c>
      <c r="K6007" s="2" t="s">
        <v>54</v>
      </c>
      <c r="L6007" s="10">
        <v>43044.0</v>
      </c>
      <c r="M6007" s="2" t="s">
        <v>34</v>
      </c>
      <c r="N6007" s="11">
        <v>0.0</v>
      </c>
      <c r="O6007" s="12">
        <v>18.0</v>
      </c>
      <c r="P6007" s="13">
        <v>0.37</v>
      </c>
      <c r="Q6007" s="13">
        <v>49.0</v>
      </c>
      <c r="R6007" s="13">
        <f t="shared" si="1"/>
        <v>49</v>
      </c>
      <c r="S6007" s="14">
        <f t="shared" si="2"/>
        <v>9.8</v>
      </c>
      <c r="T6007" s="14">
        <f t="shared" si="3"/>
        <v>0.3673469388</v>
      </c>
      <c r="U6007" s="15" t="str">
        <f>vlookup(F6007,'Sub categories'!$A:$C,3,False)</f>
        <v>Accessories</v>
      </c>
      <c r="V6007" s="16">
        <f t="shared" si="4"/>
        <v>1</v>
      </c>
      <c r="W6007" s="17">
        <f t="array" ref="W6007">INDEX(shipping_prices!$C$1:$F7234,MATCH(I6007,shipping_prices!$A$1:$A7234,0),MATCH(M6007,shipping_prices!$C$1:$F$1,0))</f>
        <v>6.64</v>
      </c>
      <c r="X6007" s="15" t="str">
        <f t="shared" si="5"/>
        <v>Sanjit JacobsTexarkanaArkansas</v>
      </c>
      <c r="Y6007" s="15" t="str">
        <f t="shared" si="6"/>
        <v>Low</v>
      </c>
    </row>
    <row r="6008" hidden="1">
      <c r="A6008" s="1">
        <v>43043.0</v>
      </c>
      <c r="B6008" s="2" t="s">
        <v>6262</v>
      </c>
      <c r="C6008" s="2">
        <v>3.0</v>
      </c>
      <c r="D6008" s="2" t="s">
        <v>1445</v>
      </c>
      <c r="E6008" s="2" t="s">
        <v>37</v>
      </c>
      <c r="F6008" s="2" t="s">
        <v>192</v>
      </c>
      <c r="G6008" s="2" t="s">
        <v>39</v>
      </c>
      <c r="H6008" s="2" t="s">
        <v>193</v>
      </c>
      <c r="I6008" s="2" t="s">
        <v>3188</v>
      </c>
      <c r="J6008" s="2" t="s">
        <v>53</v>
      </c>
      <c r="K6008" s="2" t="s">
        <v>54</v>
      </c>
      <c r="L6008" s="10">
        <v>43052.0</v>
      </c>
      <c r="M6008" s="2" t="s">
        <v>34</v>
      </c>
      <c r="N6008" s="11">
        <v>0.7</v>
      </c>
      <c r="O6008" s="12">
        <v>-4.0</v>
      </c>
      <c r="P6008" s="13">
        <v>-0.7</v>
      </c>
      <c r="Q6008" s="13">
        <v>6.0</v>
      </c>
      <c r="R6008" s="13">
        <f t="shared" si="1"/>
        <v>20</v>
      </c>
      <c r="S6008" s="14">
        <f t="shared" si="2"/>
        <v>6.666666667</v>
      </c>
      <c r="T6008" s="14">
        <f t="shared" si="3"/>
        <v>-0.6666666667</v>
      </c>
      <c r="U6008" s="15" t="str">
        <f>vlookup(F6008,'Sub categories'!$A:$C,3,False)</f>
        <v>Binders</v>
      </c>
      <c r="V6008" s="16">
        <f t="shared" si="4"/>
        <v>9</v>
      </c>
      <c r="W6008" s="17">
        <f t="array" ref="W6008">INDEX(shipping_prices!$C$1:$F7235,MATCH(I6008,shipping_prices!$A$1:$A7235,0),MATCH(M6008,shipping_prices!$C$1:$F$1,0))</f>
        <v>12.47</v>
      </c>
      <c r="X6008" s="15" t="str">
        <f t="shared" si="5"/>
        <v>Nona BalkTallahasseeFlorida</v>
      </c>
      <c r="Y6008" s="15" t="str">
        <f t="shared" si="6"/>
        <v>loss</v>
      </c>
    </row>
    <row r="6009" hidden="1">
      <c r="A6009" s="1">
        <v>43043.0</v>
      </c>
      <c r="B6009" s="2" t="s">
        <v>6262</v>
      </c>
      <c r="C6009" s="2">
        <v>3.0</v>
      </c>
      <c r="D6009" s="2" t="s">
        <v>1445</v>
      </c>
      <c r="E6009" s="2" t="s">
        <v>37</v>
      </c>
      <c r="F6009" s="2" t="s">
        <v>2824</v>
      </c>
      <c r="G6009" s="2" t="s">
        <v>39</v>
      </c>
      <c r="H6009" s="2" t="s">
        <v>1687</v>
      </c>
      <c r="I6009" s="2" t="s">
        <v>3188</v>
      </c>
      <c r="J6009" s="2" t="s">
        <v>53</v>
      </c>
      <c r="K6009" s="2" t="s">
        <v>54</v>
      </c>
      <c r="L6009" s="10">
        <v>43052.0</v>
      </c>
      <c r="M6009" s="2" t="s">
        <v>34</v>
      </c>
      <c r="N6009" s="11">
        <v>0.2</v>
      </c>
      <c r="O6009" s="12">
        <v>1.0</v>
      </c>
      <c r="P6009" s="13">
        <v>0.09</v>
      </c>
      <c r="Q6009" s="13">
        <v>7.0</v>
      </c>
      <c r="R6009" s="13">
        <f t="shared" si="1"/>
        <v>8.75</v>
      </c>
      <c r="S6009" s="14">
        <f t="shared" si="2"/>
        <v>2.916666667</v>
      </c>
      <c r="T6009" s="14">
        <f t="shared" si="3"/>
        <v>0.1428571429</v>
      </c>
      <c r="U6009" s="15" t="str">
        <f>vlookup(F6009,'Sub categories'!$A:$C,3,False)</f>
        <v>Art</v>
      </c>
      <c r="V6009" s="16">
        <f t="shared" si="4"/>
        <v>9</v>
      </c>
      <c r="W6009" s="17">
        <f t="array" ref="W6009">INDEX(shipping_prices!$C$1:$F7236,MATCH(I6009,shipping_prices!$A$1:$A7236,0),MATCH(M6009,shipping_prices!$C$1:$F$1,0))</f>
        <v>12.47</v>
      </c>
      <c r="X6009" s="15" t="str">
        <f t="shared" si="5"/>
        <v>Nona BalkTallahasseeFlorida</v>
      </c>
      <c r="Y6009" s="15" t="str">
        <f t="shared" si="6"/>
        <v>Low</v>
      </c>
    </row>
    <row r="6010" hidden="1">
      <c r="A6010" s="1">
        <v>43044.0</v>
      </c>
      <c r="B6010" s="2" t="s">
        <v>6262</v>
      </c>
      <c r="C6010" s="2">
        <v>7.0</v>
      </c>
      <c r="D6010" s="2" t="s">
        <v>1445</v>
      </c>
      <c r="E6010" s="2" t="s">
        <v>37</v>
      </c>
      <c r="F6010" s="2" t="s">
        <v>843</v>
      </c>
      <c r="G6010" s="2" t="s">
        <v>39</v>
      </c>
      <c r="H6010" s="2" t="s">
        <v>843</v>
      </c>
      <c r="I6010" s="2" t="s">
        <v>3188</v>
      </c>
      <c r="J6010" s="2" t="s">
        <v>53</v>
      </c>
      <c r="K6010" s="2" t="s">
        <v>54</v>
      </c>
      <c r="L6010" s="10">
        <v>43052.0</v>
      </c>
      <c r="M6010" s="2" t="s">
        <v>34</v>
      </c>
      <c r="N6010" s="11">
        <v>0.2</v>
      </c>
      <c r="O6010" s="12">
        <v>21.0</v>
      </c>
      <c r="P6010" s="13">
        <v>0.36</v>
      </c>
      <c r="Q6010" s="13">
        <v>57.0</v>
      </c>
      <c r="R6010" s="13">
        <f t="shared" si="1"/>
        <v>71.25</v>
      </c>
      <c r="S6010" s="14">
        <f t="shared" si="2"/>
        <v>10.17857143</v>
      </c>
      <c r="T6010" s="14">
        <f t="shared" si="3"/>
        <v>0.3684210526</v>
      </c>
      <c r="U6010" s="15" t="str">
        <f>vlookup(F6010,'Sub categories'!$A:$C,3,False)</f>
        <v>Paper</v>
      </c>
      <c r="V6010" s="16">
        <f t="shared" si="4"/>
        <v>8</v>
      </c>
      <c r="W6010" s="17">
        <f t="array" ref="W6010">INDEX(shipping_prices!$C$1:$F7237,MATCH(I6010,shipping_prices!$A$1:$A7237,0),MATCH(M6010,shipping_prices!$C$1:$F$1,0))</f>
        <v>12.47</v>
      </c>
      <c r="X6010" s="15" t="str">
        <f t="shared" si="5"/>
        <v>Nona BalkTallahasseeFlorida</v>
      </c>
      <c r="Y6010" s="15" t="str">
        <f t="shared" si="6"/>
        <v>Low</v>
      </c>
    </row>
    <row r="6011" hidden="1">
      <c r="A6011" s="1">
        <v>43044.0</v>
      </c>
      <c r="B6011" s="2" t="s">
        <v>6263</v>
      </c>
      <c r="C6011" s="2">
        <v>3.0</v>
      </c>
      <c r="D6011" s="2" t="s">
        <v>1372</v>
      </c>
      <c r="E6011" s="2" t="s">
        <v>49</v>
      </c>
      <c r="F6011" s="2" t="s">
        <v>618</v>
      </c>
      <c r="G6011" s="2" t="s">
        <v>39</v>
      </c>
      <c r="H6011" s="2" t="s">
        <v>74</v>
      </c>
      <c r="I6011" s="2" t="s">
        <v>140</v>
      </c>
      <c r="J6011" s="2" t="s">
        <v>141</v>
      </c>
      <c r="K6011" s="2" t="s">
        <v>77</v>
      </c>
      <c r="L6011" s="10">
        <v>43049.0</v>
      </c>
      <c r="M6011" s="2" t="s">
        <v>90</v>
      </c>
      <c r="N6011" s="11">
        <v>0.2</v>
      </c>
      <c r="O6011" s="12">
        <v>2.0</v>
      </c>
      <c r="P6011" s="13">
        <v>0.31</v>
      </c>
      <c r="Q6011" s="13">
        <v>7.0</v>
      </c>
      <c r="R6011" s="13">
        <f t="shared" si="1"/>
        <v>8.75</v>
      </c>
      <c r="S6011" s="14">
        <f t="shared" si="2"/>
        <v>2.916666667</v>
      </c>
      <c r="T6011" s="14">
        <f t="shared" si="3"/>
        <v>0.2857142857</v>
      </c>
      <c r="U6011" s="15" t="str">
        <f>vlookup(F6011,'Sub categories'!$A:$C,3,False)</f>
        <v>Art</v>
      </c>
      <c r="V6011" s="16">
        <f t="shared" si="4"/>
        <v>5</v>
      </c>
      <c r="W6011" s="17">
        <f t="array" ref="W6011">INDEX(shipping_prices!$C$1:$F7238,MATCH(I6011,shipping_prices!$A$1:$A7238,0),MATCH(M6011,shipping_prices!$C$1:$F$1,0))</f>
        <v>7.39</v>
      </c>
      <c r="X6011" s="15" t="str">
        <f t="shared" si="5"/>
        <v>Matt AbelmanChicagoIllinois</v>
      </c>
      <c r="Y6011" s="15" t="str">
        <f t="shared" si="6"/>
        <v>Low</v>
      </c>
    </row>
    <row r="6012" hidden="1">
      <c r="A6012" s="1">
        <v>43044.0</v>
      </c>
      <c r="B6012" s="2" t="s">
        <v>6263</v>
      </c>
      <c r="C6012" s="2">
        <v>2.0</v>
      </c>
      <c r="D6012" s="2" t="s">
        <v>1372</v>
      </c>
      <c r="E6012" s="2" t="s">
        <v>49</v>
      </c>
      <c r="F6012" s="2" t="s">
        <v>2636</v>
      </c>
      <c r="G6012" s="2" t="s">
        <v>29</v>
      </c>
      <c r="H6012" s="2" t="s">
        <v>79</v>
      </c>
      <c r="I6012" s="2" t="s">
        <v>140</v>
      </c>
      <c r="J6012" s="2" t="s">
        <v>141</v>
      </c>
      <c r="K6012" s="2" t="s">
        <v>77</v>
      </c>
      <c r="L6012" s="10">
        <v>43049.0</v>
      </c>
      <c r="M6012" s="2" t="s">
        <v>90</v>
      </c>
      <c r="N6012" s="11">
        <v>0.2</v>
      </c>
      <c r="O6012" s="12">
        <v>2.0</v>
      </c>
      <c r="P6012" s="13">
        <v>0.07</v>
      </c>
      <c r="Q6012" s="13">
        <v>27.0</v>
      </c>
      <c r="R6012" s="13">
        <f t="shared" si="1"/>
        <v>33.75</v>
      </c>
      <c r="S6012" s="14">
        <f t="shared" si="2"/>
        <v>16.875</v>
      </c>
      <c r="T6012" s="14">
        <f t="shared" si="3"/>
        <v>0.07407407407</v>
      </c>
      <c r="U6012" s="15" t="str">
        <f>vlookup(F6012,'Sub categories'!$A:$C,3,False)</f>
        <v>Phones</v>
      </c>
      <c r="V6012" s="16">
        <f t="shared" si="4"/>
        <v>5</v>
      </c>
      <c r="W6012" s="17">
        <f t="array" ref="W6012">INDEX(shipping_prices!$C$1:$F7239,MATCH(I6012,shipping_prices!$A$1:$A7239,0),MATCH(M6012,shipping_prices!$C$1:$F$1,0))</f>
        <v>7.39</v>
      </c>
      <c r="X6012" s="15" t="str">
        <f t="shared" si="5"/>
        <v>Matt AbelmanChicagoIllinois</v>
      </c>
      <c r="Y6012" s="15" t="str">
        <f t="shared" si="6"/>
        <v>Low</v>
      </c>
    </row>
    <row r="6013" hidden="1">
      <c r="A6013" s="1">
        <v>43044.0</v>
      </c>
      <c r="B6013" s="2" t="s">
        <v>6264</v>
      </c>
      <c r="C6013" s="2">
        <v>3.0</v>
      </c>
      <c r="D6013" s="2" t="s">
        <v>4903</v>
      </c>
      <c r="E6013" s="2" t="s">
        <v>27</v>
      </c>
      <c r="F6013" s="2" t="s">
        <v>6265</v>
      </c>
      <c r="G6013" s="2" t="s">
        <v>39</v>
      </c>
      <c r="H6013" s="2" t="s">
        <v>79</v>
      </c>
      <c r="I6013" s="2" t="s">
        <v>41</v>
      </c>
      <c r="J6013" s="2" t="s">
        <v>42</v>
      </c>
      <c r="K6013" s="2" t="s">
        <v>43</v>
      </c>
      <c r="L6013" s="10">
        <v>43045.0</v>
      </c>
      <c r="M6013" s="2" t="s">
        <v>34</v>
      </c>
      <c r="N6013" s="11">
        <v>0.0</v>
      </c>
      <c r="O6013" s="12">
        <v>2.0</v>
      </c>
      <c r="P6013" s="13">
        <v>0.27</v>
      </c>
      <c r="Q6013" s="13">
        <v>7.0</v>
      </c>
      <c r="R6013" s="13">
        <f t="shared" si="1"/>
        <v>7</v>
      </c>
      <c r="S6013" s="14">
        <f t="shared" si="2"/>
        <v>2.333333333</v>
      </c>
      <c r="T6013" s="14">
        <f t="shared" si="3"/>
        <v>0.2857142857</v>
      </c>
      <c r="U6013" s="15" t="str">
        <f>vlookup(F6013,'Sub categories'!$A:$C,3,False)</f>
        <v>Art</v>
      </c>
      <c r="V6013" s="16">
        <f t="shared" si="4"/>
        <v>1</v>
      </c>
      <c r="W6013" s="17">
        <f t="array" ref="W6013">INDEX(shipping_prices!$C$1:$F7240,MATCH(I6013,shipping_prices!$A$1:$A7240,0),MATCH(M6013,shipping_prices!$C$1:$F$1,0))</f>
        <v>10.99</v>
      </c>
      <c r="X6013" s="15" t="str">
        <f t="shared" si="5"/>
        <v>Phillip FlathmannSan FranciscoCalifornia</v>
      </c>
      <c r="Y6013" s="15" t="str">
        <f t="shared" si="6"/>
        <v>Low</v>
      </c>
    </row>
    <row r="6014" hidden="1">
      <c r="A6014" s="1">
        <v>43044.0</v>
      </c>
      <c r="B6014" s="2" t="s">
        <v>6266</v>
      </c>
      <c r="C6014" s="2">
        <v>3.0</v>
      </c>
      <c r="D6014" s="2" t="s">
        <v>2635</v>
      </c>
      <c r="E6014" s="2" t="s">
        <v>27</v>
      </c>
      <c r="F6014" s="2" t="s">
        <v>6267</v>
      </c>
      <c r="G6014" s="2" t="s">
        <v>39</v>
      </c>
      <c r="H6014" s="2" t="s">
        <v>79</v>
      </c>
      <c r="I6014" s="2" t="s">
        <v>163</v>
      </c>
      <c r="J6014" s="2" t="s">
        <v>164</v>
      </c>
      <c r="K6014" s="2" t="s">
        <v>33</v>
      </c>
      <c r="L6014" s="10">
        <v>43055.0</v>
      </c>
      <c r="M6014" s="2" t="s">
        <v>34</v>
      </c>
      <c r="N6014" s="11">
        <v>0.7</v>
      </c>
      <c r="O6014" s="12">
        <v>-8.0</v>
      </c>
      <c r="P6014" s="13">
        <v>-0.67</v>
      </c>
      <c r="Q6014" s="13">
        <v>12.0</v>
      </c>
      <c r="R6014" s="13">
        <f t="shared" si="1"/>
        <v>40</v>
      </c>
      <c r="S6014" s="14">
        <f t="shared" si="2"/>
        <v>13.33333333</v>
      </c>
      <c r="T6014" s="14">
        <f t="shared" si="3"/>
        <v>-0.6666666667</v>
      </c>
      <c r="U6014" s="15" t="str">
        <f>vlookup(F6014,'Sub categories'!$A:$C,3,False)</f>
        <v>Binders</v>
      </c>
      <c r="V6014" s="16">
        <f t="shared" si="4"/>
        <v>11</v>
      </c>
      <c r="W6014" s="17">
        <f t="array" ref="W6014">INDEX(shipping_prices!$C$1:$F7241,MATCH(I6014,shipping_prices!$A$1:$A7241,0),MATCH(M6014,shipping_prices!$C$1:$F$1,0))</f>
        <v>7.98</v>
      </c>
      <c r="X6014" s="15" t="str">
        <f t="shared" si="5"/>
        <v>Darrin MartinPhiladelphiaPennsylvania</v>
      </c>
      <c r="Y6014" s="15" t="str">
        <f t="shared" si="6"/>
        <v>loss</v>
      </c>
    </row>
    <row r="6015" hidden="1">
      <c r="A6015" s="1">
        <v>43044.0</v>
      </c>
      <c r="B6015" s="2" t="s">
        <v>6268</v>
      </c>
      <c r="C6015" s="2">
        <v>8.0</v>
      </c>
      <c r="D6015" s="2" t="s">
        <v>926</v>
      </c>
      <c r="E6015" s="2" t="s">
        <v>27</v>
      </c>
      <c r="F6015" s="2" t="s">
        <v>2324</v>
      </c>
      <c r="G6015" s="2" t="s">
        <v>39</v>
      </c>
      <c r="H6015" s="2" t="s">
        <v>51</v>
      </c>
      <c r="I6015" s="2" t="s">
        <v>6269</v>
      </c>
      <c r="J6015" s="2" t="s">
        <v>159</v>
      </c>
      <c r="K6015" s="2" t="s">
        <v>43</v>
      </c>
      <c r="L6015" s="10">
        <v>43053.0</v>
      </c>
      <c r="M6015" s="2" t="s">
        <v>34</v>
      </c>
      <c r="N6015" s="11">
        <v>0.0</v>
      </c>
      <c r="O6015" s="12">
        <v>25.0</v>
      </c>
      <c r="P6015" s="13">
        <v>0.48</v>
      </c>
      <c r="Q6015" s="13">
        <v>52.0</v>
      </c>
      <c r="R6015" s="13">
        <f t="shared" si="1"/>
        <v>52</v>
      </c>
      <c r="S6015" s="14">
        <f t="shared" si="2"/>
        <v>6.5</v>
      </c>
      <c r="T6015" s="14">
        <f t="shared" si="3"/>
        <v>0.4807692308</v>
      </c>
      <c r="U6015" s="15" t="str">
        <f>vlookup(F6015,'Sub categories'!$A:$C,3,False)</f>
        <v>Paper</v>
      </c>
      <c r="V6015" s="16">
        <f t="shared" si="4"/>
        <v>9</v>
      </c>
      <c r="W6015" s="17">
        <f t="array" ref="W6015">INDEX(shipping_prices!$C$1:$F7242,MATCH(I6015,shipping_prices!$A$1:$A7242,0),MATCH(M6015,shipping_prices!$C$1:$F$1,0))</f>
        <v>13.22</v>
      </c>
      <c r="X6015" s="15" t="str">
        <f t="shared" si="5"/>
        <v>Chloris KastensmidtRentonWashington</v>
      </c>
      <c r="Y6015" s="15" t="str">
        <f t="shared" si="6"/>
        <v>Low</v>
      </c>
    </row>
    <row r="6016" hidden="1">
      <c r="A6016" s="1">
        <v>43044.0</v>
      </c>
      <c r="B6016" s="2" t="s">
        <v>6268</v>
      </c>
      <c r="C6016" s="2">
        <v>5.0</v>
      </c>
      <c r="D6016" s="2" t="s">
        <v>926</v>
      </c>
      <c r="E6016" s="2" t="s">
        <v>27</v>
      </c>
      <c r="F6016" s="2" t="s">
        <v>566</v>
      </c>
      <c r="G6016" s="2" t="s">
        <v>39</v>
      </c>
      <c r="H6016" s="2" t="s">
        <v>79</v>
      </c>
      <c r="I6016" s="2" t="s">
        <v>6269</v>
      </c>
      <c r="J6016" s="2" t="s">
        <v>159</v>
      </c>
      <c r="K6016" s="2" t="s">
        <v>43</v>
      </c>
      <c r="L6016" s="10">
        <v>43053.0</v>
      </c>
      <c r="M6016" s="2" t="s">
        <v>34</v>
      </c>
      <c r="N6016" s="11">
        <v>0.2</v>
      </c>
      <c r="O6016" s="12">
        <v>57.0</v>
      </c>
      <c r="P6016" s="13">
        <v>0.38</v>
      </c>
      <c r="Q6016" s="13">
        <v>151.0</v>
      </c>
      <c r="R6016" s="13">
        <f t="shared" si="1"/>
        <v>188.75</v>
      </c>
      <c r="S6016" s="14">
        <f t="shared" si="2"/>
        <v>37.75</v>
      </c>
      <c r="T6016" s="14">
        <f t="shared" si="3"/>
        <v>0.3774834437</v>
      </c>
      <c r="U6016" s="15" t="str">
        <f>vlookup(F6016,'Sub categories'!$A:$C,3,False)</f>
        <v>Binders</v>
      </c>
      <c r="V6016" s="16">
        <f t="shared" si="4"/>
        <v>9</v>
      </c>
      <c r="W6016" s="17">
        <f t="array" ref="W6016">INDEX(shipping_prices!$C$1:$F7243,MATCH(I6016,shipping_prices!$A$1:$A7243,0),MATCH(M6016,shipping_prices!$C$1:$F$1,0))</f>
        <v>13.22</v>
      </c>
      <c r="X6016" s="15" t="str">
        <f t="shared" si="5"/>
        <v>Chloris KastensmidtRentonWashington</v>
      </c>
      <c r="Y6016" s="15" t="str">
        <f t="shared" si="6"/>
        <v>High</v>
      </c>
    </row>
    <row r="6017" hidden="1">
      <c r="A6017" s="1">
        <v>43044.0</v>
      </c>
      <c r="B6017" s="2" t="s">
        <v>6268</v>
      </c>
      <c r="C6017" s="2">
        <v>1.0</v>
      </c>
      <c r="D6017" s="2" t="s">
        <v>926</v>
      </c>
      <c r="E6017" s="2" t="s">
        <v>27</v>
      </c>
      <c r="F6017" s="2" t="s">
        <v>6270</v>
      </c>
      <c r="G6017" s="2" t="s">
        <v>29</v>
      </c>
      <c r="H6017" s="2" t="s">
        <v>6271</v>
      </c>
      <c r="I6017" s="2" t="s">
        <v>6269</v>
      </c>
      <c r="J6017" s="2" t="s">
        <v>159</v>
      </c>
      <c r="K6017" s="2" t="s">
        <v>43</v>
      </c>
      <c r="L6017" s="10">
        <v>43053.0</v>
      </c>
      <c r="M6017" s="2" t="s">
        <v>34</v>
      </c>
      <c r="N6017" s="11">
        <v>0.2</v>
      </c>
      <c r="O6017" s="12">
        <v>104.0</v>
      </c>
      <c r="P6017" s="13">
        <v>0.1</v>
      </c>
      <c r="Q6017" s="13">
        <v>1040.0</v>
      </c>
      <c r="R6017" s="13">
        <f t="shared" si="1"/>
        <v>1300</v>
      </c>
      <c r="S6017" s="14">
        <f t="shared" si="2"/>
        <v>1300</v>
      </c>
      <c r="T6017" s="14">
        <f t="shared" si="3"/>
        <v>0.1</v>
      </c>
      <c r="U6017" s="15" t="str">
        <f>vlookup(F6017,'Sub categories'!$A:$C,3,False)</f>
        <v>Machines</v>
      </c>
      <c r="V6017" s="16">
        <f t="shared" si="4"/>
        <v>9</v>
      </c>
      <c r="W6017" s="17">
        <f t="array" ref="W6017">INDEX(shipping_prices!$C$1:$F7244,MATCH(I6017,shipping_prices!$A$1:$A7244,0),MATCH(M6017,shipping_prices!$C$1:$F$1,0))</f>
        <v>13.22</v>
      </c>
      <c r="X6017" s="15" t="str">
        <f t="shared" si="5"/>
        <v>Chloris KastensmidtRentonWashington</v>
      </c>
      <c r="Y6017" s="15" t="str">
        <f t="shared" si="6"/>
        <v>High</v>
      </c>
    </row>
    <row r="6018" hidden="1">
      <c r="A6018" s="1">
        <v>43044.0</v>
      </c>
      <c r="B6018" s="2" t="s">
        <v>6272</v>
      </c>
      <c r="C6018" s="2">
        <v>4.0</v>
      </c>
      <c r="D6018" s="2" t="s">
        <v>1180</v>
      </c>
      <c r="E6018" s="2" t="s">
        <v>37</v>
      </c>
      <c r="F6018" s="2" t="s">
        <v>2679</v>
      </c>
      <c r="G6018" s="2" t="s">
        <v>39</v>
      </c>
      <c r="H6018" s="2" t="s">
        <v>79</v>
      </c>
      <c r="I6018" s="2" t="s">
        <v>169</v>
      </c>
      <c r="J6018" s="2" t="s">
        <v>42</v>
      </c>
      <c r="K6018" s="2" t="s">
        <v>43</v>
      </c>
      <c r="L6018" s="10">
        <v>43049.0</v>
      </c>
      <c r="M6018" s="2" t="s">
        <v>34</v>
      </c>
      <c r="N6018" s="11">
        <v>0.0</v>
      </c>
      <c r="O6018" s="12">
        <v>3.0</v>
      </c>
      <c r="P6018" s="13">
        <v>0.29</v>
      </c>
      <c r="Q6018" s="13">
        <v>9.0</v>
      </c>
      <c r="R6018" s="13">
        <f t="shared" si="1"/>
        <v>9</v>
      </c>
      <c r="S6018" s="14">
        <f t="shared" si="2"/>
        <v>2.25</v>
      </c>
      <c r="T6018" s="14">
        <f t="shared" si="3"/>
        <v>0.3333333333</v>
      </c>
      <c r="U6018" s="15" t="str">
        <f>vlookup(F6018,'Sub categories'!$A:$C,3,False)</f>
        <v>Art</v>
      </c>
      <c r="V6018" s="16">
        <f t="shared" si="4"/>
        <v>5</v>
      </c>
      <c r="W6018" s="17">
        <f t="array" ref="W6018">INDEX(shipping_prices!$C$1:$F7245,MATCH(I6018,shipping_prices!$A$1:$A7245,0),MATCH(M6018,shipping_prices!$C$1:$F$1,0))</f>
        <v>14.86</v>
      </c>
      <c r="X6018" s="15" t="str">
        <f t="shared" si="5"/>
        <v>Sung PakLos AngelesCalifornia</v>
      </c>
      <c r="Y6018" s="15" t="str">
        <f t="shared" si="6"/>
        <v>Low</v>
      </c>
    </row>
    <row r="6019" hidden="1">
      <c r="A6019" s="1">
        <v>43044.0</v>
      </c>
      <c r="B6019" s="2" t="s">
        <v>6272</v>
      </c>
      <c r="C6019" s="2">
        <v>1.0</v>
      </c>
      <c r="D6019" s="2" t="s">
        <v>1180</v>
      </c>
      <c r="E6019" s="2" t="s">
        <v>37</v>
      </c>
      <c r="F6019" s="2" t="s">
        <v>3833</v>
      </c>
      <c r="G6019" s="2" t="s">
        <v>39</v>
      </c>
      <c r="H6019" s="2" t="s">
        <v>79</v>
      </c>
      <c r="I6019" s="2" t="s">
        <v>169</v>
      </c>
      <c r="J6019" s="2" t="s">
        <v>42</v>
      </c>
      <c r="K6019" s="2" t="s">
        <v>43</v>
      </c>
      <c r="L6019" s="10">
        <v>43049.0</v>
      </c>
      <c r="M6019" s="2" t="s">
        <v>34</v>
      </c>
      <c r="N6019" s="11">
        <v>0.0</v>
      </c>
      <c r="O6019" s="12">
        <v>7.0</v>
      </c>
      <c r="P6019" s="13">
        <v>0.46</v>
      </c>
      <c r="Q6019" s="13">
        <v>15.0</v>
      </c>
      <c r="R6019" s="13">
        <f t="shared" si="1"/>
        <v>15</v>
      </c>
      <c r="S6019" s="14">
        <f t="shared" si="2"/>
        <v>15</v>
      </c>
      <c r="T6019" s="14">
        <f t="shared" si="3"/>
        <v>0.4666666667</v>
      </c>
      <c r="U6019" s="15" t="str">
        <f>vlookup(F6019,'Sub categories'!$A:$C,3,False)</f>
        <v>Envelopes</v>
      </c>
      <c r="V6019" s="16">
        <f t="shared" si="4"/>
        <v>5</v>
      </c>
      <c r="W6019" s="17">
        <f t="array" ref="W6019">INDEX(shipping_prices!$C$1:$F7246,MATCH(I6019,shipping_prices!$A$1:$A7246,0),MATCH(M6019,shipping_prices!$C$1:$F$1,0))</f>
        <v>14.86</v>
      </c>
      <c r="X6019" s="15" t="str">
        <f t="shared" si="5"/>
        <v>Sung PakLos AngelesCalifornia</v>
      </c>
      <c r="Y6019" s="15" t="str">
        <f t="shared" si="6"/>
        <v>Low</v>
      </c>
    </row>
    <row r="6020">
      <c r="A6020" s="1">
        <v>43044.0</v>
      </c>
      <c r="B6020" s="2" t="s">
        <v>6273</v>
      </c>
      <c r="C6020" s="2">
        <v>2.0</v>
      </c>
      <c r="D6020" s="2" t="s">
        <v>3134</v>
      </c>
      <c r="E6020" s="2" t="s">
        <v>49</v>
      </c>
      <c r="F6020" s="2" t="s">
        <v>2492</v>
      </c>
      <c r="G6020" s="2" t="s">
        <v>45</v>
      </c>
      <c r="H6020" s="2" t="s">
        <v>1024</v>
      </c>
      <c r="I6020" s="2" t="s">
        <v>6274</v>
      </c>
      <c r="J6020" s="2" t="s">
        <v>1449</v>
      </c>
      <c r="K6020" s="2" t="s">
        <v>33</v>
      </c>
      <c r="L6020" s="10">
        <v>43054.0</v>
      </c>
      <c r="M6020" s="2" t="s">
        <v>34</v>
      </c>
      <c r="N6020" s="11">
        <v>0.0</v>
      </c>
      <c r="O6020" s="12">
        <v>10.0</v>
      </c>
      <c r="P6020" s="13">
        <v>0.36</v>
      </c>
      <c r="Q6020" s="13">
        <v>27.0</v>
      </c>
      <c r="R6020" s="13">
        <f t="shared" si="1"/>
        <v>27</v>
      </c>
      <c r="S6020" s="14">
        <f t="shared" si="2"/>
        <v>13.5</v>
      </c>
      <c r="T6020" s="14">
        <f t="shared" si="3"/>
        <v>0.3703703704</v>
      </c>
      <c r="U6020" s="15" t="str">
        <f>vlookup(F6020,'Sub categories'!$A:$C,3,False)</f>
        <v>Furnishings</v>
      </c>
      <c r="V6020" s="16">
        <f t="shared" si="4"/>
        <v>10</v>
      </c>
      <c r="W6020" s="17">
        <f t="array" ref="W6020">INDEX(shipping_prices!$C$1:$F7247,MATCH(I6020,shipping_prices!$A$1:$A7247,0),MATCH(M6020,shipping_prices!$C$1:$F$1,0))</f>
        <v>7.96</v>
      </c>
      <c r="X6020" s="15" t="str">
        <f t="shared" si="5"/>
        <v>Julia BarnettDanburyConnecticut</v>
      </c>
      <c r="Y6020" s="15" t="str">
        <f t="shared" si="6"/>
        <v>Low</v>
      </c>
    </row>
    <row r="6021" hidden="1">
      <c r="A6021" s="1">
        <v>43044.0</v>
      </c>
      <c r="B6021" s="2" t="s">
        <v>6275</v>
      </c>
      <c r="C6021" s="2">
        <v>2.0</v>
      </c>
      <c r="D6021" s="2" t="s">
        <v>926</v>
      </c>
      <c r="E6021" s="2" t="s">
        <v>27</v>
      </c>
      <c r="F6021" s="2" t="s">
        <v>5246</v>
      </c>
      <c r="G6021" s="2" t="s">
        <v>39</v>
      </c>
      <c r="H6021" s="2" t="s">
        <v>288</v>
      </c>
      <c r="I6021" s="2" t="s">
        <v>1225</v>
      </c>
      <c r="J6021" s="2" t="s">
        <v>76</v>
      </c>
      <c r="K6021" s="2" t="s">
        <v>77</v>
      </c>
      <c r="L6021" s="10">
        <v>43048.0</v>
      </c>
      <c r="M6021" s="2" t="s">
        <v>142</v>
      </c>
      <c r="N6021" s="11">
        <v>0.2</v>
      </c>
      <c r="O6021" s="12">
        <v>-25.0</v>
      </c>
      <c r="P6021" s="13">
        <v>-0.21</v>
      </c>
      <c r="Q6021" s="13">
        <v>118.0</v>
      </c>
      <c r="R6021" s="13">
        <f t="shared" si="1"/>
        <v>147.5</v>
      </c>
      <c r="S6021" s="14">
        <f t="shared" si="2"/>
        <v>73.75</v>
      </c>
      <c r="T6021" s="14">
        <f t="shared" si="3"/>
        <v>-0.2118644068</v>
      </c>
      <c r="U6021" s="15" t="str">
        <f>vlookup(F6021,'Sub categories'!$A:$C,3,False)</f>
        <v>Storage</v>
      </c>
      <c r="V6021" s="16">
        <f t="shared" si="4"/>
        <v>4</v>
      </c>
      <c r="W6021" s="17">
        <f t="array" ref="W6021">INDEX(shipping_prices!$C$1:$F7248,MATCH(I6021,shipping_prices!$A$1:$A7248,0),MATCH(M6021,shipping_prices!$C$1:$F$1,0))</f>
        <v>17.58</v>
      </c>
      <c r="X6021" s="15" t="str">
        <f t="shared" si="5"/>
        <v>Chloris KastensmidtDallasTexas</v>
      </c>
      <c r="Y6021" s="15" t="str">
        <f t="shared" si="6"/>
        <v>loss</v>
      </c>
    </row>
    <row r="6022" hidden="1">
      <c r="A6022" s="1">
        <v>43044.0</v>
      </c>
      <c r="B6022" s="2" t="s">
        <v>6275</v>
      </c>
      <c r="C6022" s="2">
        <v>3.0</v>
      </c>
      <c r="D6022" s="2" t="s">
        <v>926</v>
      </c>
      <c r="E6022" s="2" t="s">
        <v>27</v>
      </c>
      <c r="F6022" s="2" t="s">
        <v>3592</v>
      </c>
      <c r="G6022" s="2" t="s">
        <v>29</v>
      </c>
      <c r="H6022" s="2" t="s">
        <v>220</v>
      </c>
      <c r="I6022" s="2" t="s">
        <v>1225</v>
      </c>
      <c r="J6022" s="2" t="s">
        <v>76</v>
      </c>
      <c r="K6022" s="2" t="s">
        <v>77</v>
      </c>
      <c r="L6022" s="10">
        <v>43048.0</v>
      </c>
      <c r="M6022" s="2" t="s">
        <v>142</v>
      </c>
      <c r="N6022" s="11">
        <v>0.2</v>
      </c>
      <c r="O6022" s="12">
        <v>-13.0</v>
      </c>
      <c r="P6022" s="13">
        <v>-0.11</v>
      </c>
      <c r="Q6022" s="13">
        <v>119.0</v>
      </c>
      <c r="R6022" s="13">
        <f t="shared" si="1"/>
        <v>148.75</v>
      </c>
      <c r="S6022" s="14">
        <f t="shared" si="2"/>
        <v>49.58333333</v>
      </c>
      <c r="T6022" s="14">
        <f t="shared" si="3"/>
        <v>-0.1092436975</v>
      </c>
      <c r="U6022" s="15" t="str">
        <f>vlookup(F6022,'Sub categories'!$A:$C,3,False)</f>
        <v>Accessories</v>
      </c>
      <c r="V6022" s="16">
        <f t="shared" si="4"/>
        <v>4</v>
      </c>
      <c r="W6022" s="17">
        <f t="array" ref="W6022">INDEX(shipping_prices!$C$1:$F7249,MATCH(I6022,shipping_prices!$A$1:$A7249,0),MATCH(M6022,shipping_prices!$C$1:$F$1,0))</f>
        <v>17.58</v>
      </c>
      <c r="X6022" s="15" t="str">
        <f t="shared" si="5"/>
        <v>Chloris KastensmidtDallasTexas</v>
      </c>
      <c r="Y6022" s="15" t="str">
        <f t="shared" si="6"/>
        <v>loss</v>
      </c>
    </row>
    <row r="6023" hidden="1">
      <c r="A6023" s="1">
        <v>43044.0</v>
      </c>
      <c r="B6023" s="2" t="s">
        <v>6276</v>
      </c>
      <c r="C6023" s="2">
        <v>1.0</v>
      </c>
      <c r="D6023" s="2" t="s">
        <v>1718</v>
      </c>
      <c r="E6023" s="2" t="s">
        <v>27</v>
      </c>
      <c r="F6023" s="2" t="s">
        <v>992</v>
      </c>
      <c r="G6023" s="2" t="s">
        <v>39</v>
      </c>
      <c r="H6023" s="2" t="s">
        <v>458</v>
      </c>
      <c r="I6023" s="2" t="s">
        <v>169</v>
      </c>
      <c r="J6023" s="2" t="s">
        <v>42</v>
      </c>
      <c r="K6023" s="2" t="s">
        <v>43</v>
      </c>
      <c r="L6023" s="10">
        <v>43048.0</v>
      </c>
      <c r="M6023" s="2" t="s">
        <v>34</v>
      </c>
      <c r="N6023" s="11">
        <v>0.0</v>
      </c>
      <c r="O6023" s="12">
        <v>3.0</v>
      </c>
      <c r="P6023" s="13">
        <v>0.26</v>
      </c>
      <c r="Q6023" s="13">
        <v>11.0</v>
      </c>
      <c r="R6023" s="13">
        <f t="shared" si="1"/>
        <v>11</v>
      </c>
      <c r="S6023" s="14">
        <f t="shared" si="2"/>
        <v>11</v>
      </c>
      <c r="T6023" s="14">
        <f t="shared" si="3"/>
        <v>0.2727272727</v>
      </c>
      <c r="U6023" s="15" t="str">
        <f>vlookup(F6023,'Sub categories'!$A:$C,3,False)</f>
        <v>Appliances</v>
      </c>
      <c r="V6023" s="16">
        <f t="shared" si="4"/>
        <v>4</v>
      </c>
      <c r="W6023" s="17">
        <f t="array" ref="W6023">INDEX(shipping_prices!$C$1:$F7250,MATCH(I6023,shipping_prices!$A$1:$A7250,0),MATCH(M6023,shipping_prices!$C$1:$F$1,0))</f>
        <v>14.86</v>
      </c>
      <c r="X6023" s="15" t="str">
        <f t="shared" si="5"/>
        <v>Guy ArmstrongLos AngelesCalifornia</v>
      </c>
      <c r="Y6023" s="15" t="str">
        <f t="shared" si="6"/>
        <v>Low</v>
      </c>
    </row>
    <row r="6024" hidden="1">
      <c r="A6024" s="1">
        <v>43044.0</v>
      </c>
      <c r="B6024" s="2" t="s">
        <v>6276</v>
      </c>
      <c r="C6024" s="2">
        <v>3.0</v>
      </c>
      <c r="D6024" s="2" t="s">
        <v>1718</v>
      </c>
      <c r="E6024" s="2" t="s">
        <v>27</v>
      </c>
      <c r="F6024" s="2" t="s">
        <v>4616</v>
      </c>
      <c r="G6024" s="2" t="s">
        <v>39</v>
      </c>
      <c r="H6024" s="2" t="s">
        <v>51</v>
      </c>
      <c r="I6024" s="2" t="s">
        <v>169</v>
      </c>
      <c r="J6024" s="2" t="s">
        <v>42</v>
      </c>
      <c r="K6024" s="2" t="s">
        <v>43</v>
      </c>
      <c r="L6024" s="10">
        <v>43048.0</v>
      </c>
      <c r="M6024" s="2" t="s">
        <v>34</v>
      </c>
      <c r="N6024" s="11">
        <v>0.0</v>
      </c>
      <c r="O6024" s="12">
        <v>9.0</v>
      </c>
      <c r="P6024" s="13">
        <v>0.48</v>
      </c>
      <c r="Q6024" s="13">
        <v>19.0</v>
      </c>
      <c r="R6024" s="13">
        <f t="shared" si="1"/>
        <v>19</v>
      </c>
      <c r="S6024" s="14">
        <f t="shared" si="2"/>
        <v>6.333333333</v>
      </c>
      <c r="T6024" s="14">
        <f t="shared" si="3"/>
        <v>0.4736842105</v>
      </c>
      <c r="U6024" s="15" t="str">
        <f>vlookup(F6024,'Sub categories'!$A:$C,3,False)</f>
        <v>Paper</v>
      </c>
      <c r="V6024" s="16">
        <f t="shared" si="4"/>
        <v>4</v>
      </c>
      <c r="W6024" s="17">
        <f t="array" ref="W6024">INDEX(shipping_prices!$C$1:$F7251,MATCH(I6024,shipping_prices!$A$1:$A7251,0),MATCH(M6024,shipping_prices!$C$1:$F$1,0))</f>
        <v>14.86</v>
      </c>
      <c r="X6024" s="15" t="str">
        <f t="shared" si="5"/>
        <v>Guy ArmstrongLos AngelesCalifornia</v>
      </c>
      <c r="Y6024" s="15" t="str">
        <f t="shared" si="6"/>
        <v>Low</v>
      </c>
    </row>
    <row r="6025" hidden="1">
      <c r="A6025" s="1">
        <v>43044.0</v>
      </c>
      <c r="B6025" s="2" t="s">
        <v>6276</v>
      </c>
      <c r="C6025" s="2">
        <v>5.0</v>
      </c>
      <c r="D6025" s="2" t="s">
        <v>1718</v>
      </c>
      <c r="E6025" s="2" t="s">
        <v>27</v>
      </c>
      <c r="F6025" s="2" t="s">
        <v>1537</v>
      </c>
      <c r="G6025" s="2" t="s">
        <v>39</v>
      </c>
      <c r="H6025" s="2" t="s">
        <v>284</v>
      </c>
      <c r="I6025" s="2" t="s">
        <v>169</v>
      </c>
      <c r="J6025" s="2" t="s">
        <v>42</v>
      </c>
      <c r="K6025" s="2" t="s">
        <v>43</v>
      </c>
      <c r="L6025" s="10">
        <v>43048.0</v>
      </c>
      <c r="M6025" s="2" t="s">
        <v>34</v>
      </c>
      <c r="N6025" s="11">
        <v>0.2</v>
      </c>
      <c r="O6025" s="12">
        <v>40.0</v>
      </c>
      <c r="P6025" s="13">
        <v>0.33</v>
      </c>
      <c r="Q6025" s="13">
        <v>122.0</v>
      </c>
      <c r="R6025" s="13">
        <f t="shared" si="1"/>
        <v>152.5</v>
      </c>
      <c r="S6025" s="14">
        <f t="shared" si="2"/>
        <v>30.5</v>
      </c>
      <c r="T6025" s="14">
        <f t="shared" si="3"/>
        <v>0.3278688525</v>
      </c>
      <c r="U6025" s="15" t="str">
        <f>vlookup(F6025,'Sub categories'!$A:$C,3,False)</f>
        <v>Binders</v>
      </c>
      <c r="V6025" s="16">
        <f t="shared" si="4"/>
        <v>4</v>
      </c>
      <c r="W6025" s="17">
        <f t="array" ref="W6025">INDEX(shipping_prices!$C$1:$F7252,MATCH(I6025,shipping_prices!$A$1:$A7252,0),MATCH(M6025,shipping_prices!$C$1:$F$1,0))</f>
        <v>14.86</v>
      </c>
      <c r="X6025" s="15" t="str">
        <f t="shared" si="5"/>
        <v>Guy ArmstrongLos AngelesCalifornia</v>
      </c>
      <c r="Y6025" s="15" t="str">
        <f t="shared" si="6"/>
        <v>Low</v>
      </c>
    </row>
    <row r="6026" hidden="1">
      <c r="A6026" s="1">
        <v>43044.0</v>
      </c>
      <c r="B6026" s="2" t="s">
        <v>6277</v>
      </c>
      <c r="C6026" s="2">
        <v>6.0</v>
      </c>
      <c r="D6026" s="2" t="s">
        <v>1037</v>
      </c>
      <c r="E6026" s="2" t="s">
        <v>27</v>
      </c>
      <c r="F6026" s="2" t="s">
        <v>2034</v>
      </c>
      <c r="G6026" s="2" t="s">
        <v>39</v>
      </c>
      <c r="H6026" s="2" t="s">
        <v>1709</v>
      </c>
      <c r="I6026" s="2" t="s">
        <v>31</v>
      </c>
      <c r="J6026" s="2" t="s">
        <v>32</v>
      </c>
      <c r="K6026" s="2" t="s">
        <v>33</v>
      </c>
      <c r="L6026" s="10">
        <v>43051.0</v>
      </c>
      <c r="M6026" s="2" t="s">
        <v>34</v>
      </c>
      <c r="N6026" s="11">
        <v>0.2</v>
      </c>
      <c r="O6026" s="12">
        <v>9.0</v>
      </c>
      <c r="P6026" s="13">
        <v>0.35</v>
      </c>
      <c r="Q6026" s="13">
        <v>26.0</v>
      </c>
      <c r="R6026" s="13">
        <f t="shared" si="1"/>
        <v>32.5</v>
      </c>
      <c r="S6026" s="14">
        <f t="shared" si="2"/>
        <v>5.416666667</v>
      </c>
      <c r="T6026" s="14">
        <f t="shared" si="3"/>
        <v>0.3461538462</v>
      </c>
      <c r="U6026" s="15" t="str">
        <f>vlookup(F6026,'Sub categories'!$A:$C,3,False)</f>
        <v>Binders</v>
      </c>
      <c r="V6026" s="16">
        <f t="shared" si="4"/>
        <v>7</v>
      </c>
      <c r="W6026" s="17">
        <f t="array" ref="W6026">INDEX(shipping_prices!$C$1:$F7253,MATCH(I6026,shipping_prices!$A$1:$A7253,0),MATCH(M6026,shipping_prices!$C$1:$F$1,0))</f>
        <v>10.09</v>
      </c>
      <c r="X6026" s="15" t="str">
        <f t="shared" si="5"/>
        <v>Shahid HopkinsNew York CityNew York</v>
      </c>
      <c r="Y6026" s="15" t="str">
        <f t="shared" si="6"/>
        <v>Low</v>
      </c>
    </row>
    <row r="6027" hidden="1">
      <c r="A6027" s="1">
        <v>43044.0</v>
      </c>
      <c r="B6027" s="2" t="s">
        <v>6277</v>
      </c>
      <c r="C6027" s="2">
        <v>3.0</v>
      </c>
      <c r="D6027" s="2" t="s">
        <v>1037</v>
      </c>
      <c r="E6027" s="2" t="s">
        <v>27</v>
      </c>
      <c r="F6027" s="2" t="s">
        <v>1923</v>
      </c>
      <c r="G6027" s="2" t="s">
        <v>39</v>
      </c>
      <c r="H6027" s="2" t="s">
        <v>193</v>
      </c>
      <c r="I6027" s="2" t="s">
        <v>31</v>
      </c>
      <c r="J6027" s="2" t="s">
        <v>32</v>
      </c>
      <c r="K6027" s="2" t="s">
        <v>33</v>
      </c>
      <c r="L6027" s="10">
        <v>43051.0</v>
      </c>
      <c r="M6027" s="2" t="s">
        <v>34</v>
      </c>
      <c r="N6027" s="11">
        <v>0.0</v>
      </c>
      <c r="O6027" s="12">
        <v>42.0</v>
      </c>
      <c r="P6027" s="13">
        <v>0.46</v>
      </c>
      <c r="Q6027" s="13">
        <v>92.0</v>
      </c>
      <c r="R6027" s="13">
        <f t="shared" si="1"/>
        <v>92</v>
      </c>
      <c r="S6027" s="14">
        <f t="shared" si="2"/>
        <v>30.66666667</v>
      </c>
      <c r="T6027" s="14">
        <f t="shared" si="3"/>
        <v>0.4565217391</v>
      </c>
      <c r="U6027" s="15" t="str">
        <f>vlookup(F6027,'Sub categories'!$A:$C,3,False)</f>
        <v>Labels</v>
      </c>
      <c r="V6027" s="16">
        <f t="shared" si="4"/>
        <v>7</v>
      </c>
      <c r="W6027" s="17">
        <f t="array" ref="W6027">INDEX(shipping_prices!$C$1:$F7254,MATCH(I6027,shipping_prices!$A$1:$A7254,0),MATCH(M6027,shipping_prices!$C$1:$F$1,0))</f>
        <v>10.09</v>
      </c>
      <c r="X6027" s="15" t="str">
        <f t="shared" si="5"/>
        <v>Shahid HopkinsNew York CityNew York</v>
      </c>
      <c r="Y6027" s="15" t="str">
        <f t="shared" si="6"/>
        <v>High</v>
      </c>
    </row>
    <row r="6028" hidden="1">
      <c r="A6028" s="1">
        <v>43044.0</v>
      </c>
      <c r="B6028" s="2" t="s">
        <v>6278</v>
      </c>
      <c r="C6028" s="2">
        <v>3.0</v>
      </c>
      <c r="D6028" s="2" t="s">
        <v>5517</v>
      </c>
      <c r="E6028" s="2" t="s">
        <v>27</v>
      </c>
      <c r="F6028" s="2" t="s">
        <v>1796</v>
      </c>
      <c r="G6028" s="2" t="s">
        <v>39</v>
      </c>
      <c r="H6028" s="2" t="s">
        <v>216</v>
      </c>
      <c r="I6028" s="2" t="s">
        <v>88</v>
      </c>
      <c r="J6028" s="2" t="s">
        <v>796</v>
      </c>
      <c r="K6028" s="2" t="s">
        <v>77</v>
      </c>
      <c r="L6028" s="10">
        <v>43048.0</v>
      </c>
      <c r="M6028" s="2" t="s">
        <v>90</v>
      </c>
      <c r="N6028" s="11">
        <v>0.0</v>
      </c>
      <c r="O6028" s="12">
        <v>7.0</v>
      </c>
      <c r="P6028" s="13">
        <v>0.48</v>
      </c>
      <c r="Q6028" s="13">
        <v>14.0</v>
      </c>
      <c r="R6028" s="13">
        <f t="shared" si="1"/>
        <v>14</v>
      </c>
      <c r="S6028" s="14">
        <f t="shared" si="2"/>
        <v>4.666666667</v>
      </c>
      <c r="T6028" s="14">
        <f t="shared" si="3"/>
        <v>0.5</v>
      </c>
      <c r="U6028" s="15" t="str">
        <f>vlookup(F6028,'Sub categories'!$A:$C,3,False)</f>
        <v>Binders</v>
      </c>
      <c r="V6028" s="16">
        <f t="shared" si="4"/>
        <v>4</v>
      </c>
      <c r="W6028" s="17">
        <f t="array" ref="W6028">INDEX(shipping_prices!$C$1:$F7255,MATCH(I6028,shipping_prices!$A$1:$A7255,0),MATCH(M6028,shipping_prices!$C$1:$F$1,0))</f>
        <v>8.55</v>
      </c>
      <c r="X6028" s="15" t="str">
        <f t="shared" si="5"/>
        <v>Robert WaldorfSpringfieldMissouri</v>
      </c>
      <c r="Y6028" s="15" t="str">
        <f t="shared" si="6"/>
        <v>Low</v>
      </c>
    </row>
    <row r="6029" hidden="1">
      <c r="A6029" s="1">
        <v>43045.0</v>
      </c>
      <c r="B6029" s="2" t="s">
        <v>6278</v>
      </c>
      <c r="C6029" s="2">
        <v>3.0</v>
      </c>
      <c r="D6029" s="2" t="s">
        <v>5517</v>
      </c>
      <c r="E6029" s="2" t="s">
        <v>27</v>
      </c>
      <c r="F6029" s="2" t="s">
        <v>2034</v>
      </c>
      <c r="G6029" s="2" t="s">
        <v>39</v>
      </c>
      <c r="H6029" s="2" t="s">
        <v>1709</v>
      </c>
      <c r="I6029" s="2" t="s">
        <v>88</v>
      </c>
      <c r="J6029" s="2" t="s">
        <v>796</v>
      </c>
      <c r="K6029" s="2" t="s">
        <v>77</v>
      </c>
      <c r="L6029" s="10">
        <v>43048.0</v>
      </c>
      <c r="M6029" s="2" t="s">
        <v>90</v>
      </c>
      <c r="N6029" s="11">
        <v>0.0</v>
      </c>
      <c r="O6029" s="12">
        <v>8.0</v>
      </c>
      <c r="P6029" s="13">
        <v>0.48</v>
      </c>
      <c r="Q6029" s="13">
        <v>16.0</v>
      </c>
      <c r="R6029" s="13">
        <f t="shared" si="1"/>
        <v>16</v>
      </c>
      <c r="S6029" s="14">
        <f t="shared" si="2"/>
        <v>5.333333333</v>
      </c>
      <c r="T6029" s="14">
        <f t="shared" si="3"/>
        <v>0.5</v>
      </c>
      <c r="U6029" s="15" t="str">
        <f>vlookup(F6029,'Sub categories'!$A:$C,3,False)</f>
        <v>Binders</v>
      </c>
      <c r="V6029" s="16">
        <f t="shared" si="4"/>
        <v>3</v>
      </c>
      <c r="W6029" s="17">
        <f t="array" ref="W6029">INDEX(shipping_prices!$C$1:$F7256,MATCH(I6029,shipping_prices!$A$1:$A7256,0),MATCH(M6029,shipping_prices!$C$1:$F$1,0))</f>
        <v>8.55</v>
      </c>
      <c r="X6029" s="15" t="str">
        <f t="shared" si="5"/>
        <v>Robert WaldorfSpringfieldMissouri</v>
      </c>
      <c r="Y6029" s="15" t="str">
        <f t="shared" si="6"/>
        <v>Low</v>
      </c>
    </row>
    <row r="6030" hidden="1">
      <c r="A6030" s="1">
        <v>43045.0</v>
      </c>
      <c r="B6030" s="2" t="s">
        <v>6278</v>
      </c>
      <c r="C6030" s="2">
        <v>2.0</v>
      </c>
      <c r="D6030" s="2" t="s">
        <v>5517</v>
      </c>
      <c r="E6030" s="2" t="s">
        <v>27</v>
      </c>
      <c r="F6030" s="2" t="s">
        <v>1443</v>
      </c>
      <c r="G6030" s="2" t="s">
        <v>39</v>
      </c>
      <c r="H6030" s="2" t="s">
        <v>146</v>
      </c>
      <c r="I6030" s="2" t="s">
        <v>88</v>
      </c>
      <c r="J6030" s="2" t="s">
        <v>796</v>
      </c>
      <c r="K6030" s="2" t="s">
        <v>77</v>
      </c>
      <c r="L6030" s="10">
        <v>43048.0</v>
      </c>
      <c r="M6030" s="2" t="s">
        <v>90</v>
      </c>
      <c r="N6030" s="11">
        <v>0.0</v>
      </c>
      <c r="O6030" s="12">
        <v>7.0</v>
      </c>
      <c r="P6030" s="13">
        <v>0.3</v>
      </c>
      <c r="Q6030" s="13">
        <v>24.0</v>
      </c>
      <c r="R6030" s="13">
        <f t="shared" si="1"/>
        <v>24</v>
      </c>
      <c r="S6030" s="14">
        <f t="shared" si="2"/>
        <v>12</v>
      </c>
      <c r="T6030" s="14">
        <f t="shared" si="3"/>
        <v>0.2916666667</v>
      </c>
      <c r="U6030" s="15" t="str">
        <f>vlookup(F6030,'Sub categories'!$A:$C,3,False)</f>
        <v>Appliances</v>
      </c>
      <c r="V6030" s="16">
        <f t="shared" si="4"/>
        <v>3</v>
      </c>
      <c r="W6030" s="17">
        <f t="array" ref="W6030">INDEX(shipping_prices!$C$1:$F7257,MATCH(I6030,shipping_prices!$A$1:$A7257,0),MATCH(M6030,shipping_prices!$C$1:$F$1,0))</f>
        <v>8.55</v>
      </c>
      <c r="X6030" s="15" t="str">
        <f t="shared" si="5"/>
        <v>Robert WaldorfSpringfieldMissouri</v>
      </c>
      <c r="Y6030" s="15" t="str">
        <f t="shared" si="6"/>
        <v>Low</v>
      </c>
    </row>
    <row r="6031" hidden="1">
      <c r="A6031" s="1">
        <v>43045.0</v>
      </c>
      <c r="B6031" s="2" t="s">
        <v>6278</v>
      </c>
      <c r="C6031" s="2">
        <v>5.0</v>
      </c>
      <c r="D6031" s="2" t="s">
        <v>5517</v>
      </c>
      <c r="E6031" s="2" t="s">
        <v>27</v>
      </c>
      <c r="F6031" s="2" t="s">
        <v>1813</v>
      </c>
      <c r="G6031" s="2" t="s">
        <v>39</v>
      </c>
      <c r="H6031" s="2" t="s">
        <v>51</v>
      </c>
      <c r="I6031" s="2" t="s">
        <v>88</v>
      </c>
      <c r="J6031" s="2" t="s">
        <v>796</v>
      </c>
      <c r="K6031" s="2" t="s">
        <v>77</v>
      </c>
      <c r="L6031" s="10">
        <v>43048.0</v>
      </c>
      <c r="M6031" s="2" t="s">
        <v>90</v>
      </c>
      <c r="N6031" s="11">
        <v>0.0</v>
      </c>
      <c r="O6031" s="12">
        <v>12.0</v>
      </c>
      <c r="P6031" s="13">
        <v>0.47</v>
      </c>
      <c r="Q6031" s="13">
        <v>25.0</v>
      </c>
      <c r="R6031" s="13">
        <f t="shared" si="1"/>
        <v>25</v>
      </c>
      <c r="S6031" s="14">
        <f t="shared" si="2"/>
        <v>5</v>
      </c>
      <c r="T6031" s="14">
        <f t="shared" si="3"/>
        <v>0.48</v>
      </c>
      <c r="U6031" s="15" t="str">
        <f>vlookup(F6031,'Sub categories'!$A:$C,3,False)</f>
        <v>Paper</v>
      </c>
      <c r="V6031" s="16">
        <f t="shared" si="4"/>
        <v>3</v>
      </c>
      <c r="W6031" s="17">
        <f t="array" ref="W6031">INDEX(shipping_prices!$C$1:$F7258,MATCH(I6031,shipping_prices!$A$1:$A7258,0),MATCH(M6031,shipping_prices!$C$1:$F$1,0))</f>
        <v>8.55</v>
      </c>
      <c r="X6031" s="15" t="str">
        <f t="shared" si="5"/>
        <v>Robert WaldorfSpringfieldMissouri</v>
      </c>
      <c r="Y6031" s="15" t="str">
        <f t="shared" si="6"/>
        <v>Low</v>
      </c>
    </row>
    <row r="6032" hidden="1">
      <c r="A6032" s="1">
        <v>43045.0</v>
      </c>
      <c r="B6032" s="2" t="s">
        <v>6278</v>
      </c>
      <c r="C6032" s="2">
        <v>3.0</v>
      </c>
      <c r="D6032" s="2" t="s">
        <v>5517</v>
      </c>
      <c r="E6032" s="2" t="s">
        <v>27</v>
      </c>
      <c r="F6032" s="2" t="s">
        <v>2124</v>
      </c>
      <c r="G6032" s="2" t="s">
        <v>39</v>
      </c>
      <c r="H6032" s="2" t="s">
        <v>1290</v>
      </c>
      <c r="I6032" s="2" t="s">
        <v>88</v>
      </c>
      <c r="J6032" s="2" t="s">
        <v>796</v>
      </c>
      <c r="K6032" s="2" t="s">
        <v>77</v>
      </c>
      <c r="L6032" s="10">
        <v>43048.0</v>
      </c>
      <c r="M6032" s="2" t="s">
        <v>90</v>
      </c>
      <c r="N6032" s="11">
        <v>0.0</v>
      </c>
      <c r="O6032" s="12">
        <v>15.0</v>
      </c>
      <c r="P6032" s="13">
        <v>0.43</v>
      </c>
      <c r="Q6032" s="13">
        <v>34.0</v>
      </c>
      <c r="R6032" s="13">
        <f t="shared" si="1"/>
        <v>34</v>
      </c>
      <c r="S6032" s="14">
        <f t="shared" si="2"/>
        <v>11.33333333</v>
      </c>
      <c r="T6032" s="14">
        <f t="shared" si="3"/>
        <v>0.4411764706</v>
      </c>
      <c r="U6032" s="15" t="str">
        <f>vlookup(F6032,'Sub categories'!$A:$C,3,False)</f>
        <v>Appliances</v>
      </c>
      <c r="V6032" s="16">
        <f t="shared" si="4"/>
        <v>3</v>
      </c>
      <c r="W6032" s="17">
        <f t="array" ref="W6032">INDEX(shipping_prices!$C$1:$F7259,MATCH(I6032,shipping_prices!$A$1:$A7259,0),MATCH(M6032,shipping_prices!$C$1:$F$1,0))</f>
        <v>8.55</v>
      </c>
      <c r="X6032" s="15" t="str">
        <f t="shared" si="5"/>
        <v>Robert WaldorfSpringfieldMissouri</v>
      </c>
      <c r="Y6032" s="15" t="str">
        <f t="shared" si="6"/>
        <v>Low</v>
      </c>
    </row>
    <row r="6033" hidden="1">
      <c r="A6033" s="1">
        <v>43045.0</v>
      </c>
      <c r="B6033" s="2" t="s">
        <v>6278</v>
      </c>
      <c r="C6033" s="2">
        <v>6.0</v>
      </c>
      <c r="D6033" s="2" t="s">
        <v>5517</v>
      </c>
      <c r="E6033" s="2" t="s">
        <v>27</v>
      </c>
      <c r="F6033" s="2" t="s">
        <v>3440</v>
      </c>
      <c r="G6033" s="2" t="s">
        <v>29</v>
      </c>
      <c r="H6033" s="2" t="s">
        <v>554</v>
      </c>
      <c r="I6033" s="2" t="s">
        <v>88</v>
      </c>
      <c r="J6033" s="2" t="s">
        <v>796</v>
      </c>
      <c r="K6033" s="2" t="s">
        <v>77</v>
      </c>
      <c r="L6033" s="10">
        <v>43048.0</v>
      </c>
      <c r="M6033" s="2" t="s">
        <v>90</v>
      </c>
      <c r="N6033" s="11">
        <v>0.0</v>
      </c>
      <c r="O6033" s="12">
        <v>7.0</v>
      </c>
      <c r="P6033" s="13">
        <v>0.06</v>
      </c>
      <c r="Q6033" s="13">
        <v>113.0</v>
      </c>
      <c r="R6033" s="13">
        <f t="shared" si="1"/>
        <v>113</v>
      </c>
      <c r="S6033" s="14">
        <f t="shared" si="2"/>
        <v>18.83333333</v>
      </c>
      <c r="T6033" s="14">
        <f t="shared" si="3"/>
        <v>0.06194690265</v>
      </c>
      <c r="U6033" s="15" t="str">
        <f>vlookup(F6033,'Sub categories'!$A:$C,3,False)</f>
        <v>Accessories</v>
      </c>
      <c r="V6033" s="16">
        <f t="shared" si="4"/>
        <v>3</v>
      </c>
      <c r="W6033" s="17">
        <f t="array" ref="W6033">INDEX(shipping_prices!$C$1:$F7260,MATCH(I6033,shipping_prices!$A$1:$A7260,0),MATCH(M6033,shipping_prices!$C$1:$F$1,0))</f>
        <v>8.55</v>
      </c>
      <c r="X6033" s="15" t="str">
        <f t="shared" si="5"/>
        <v>Robert WaldorfSpringfieldMissouri</v>
      </c>
      <c r="Y6033" s="15" t="str">
        <f t="shared" si="6"/>
        <v>Low</v>
      </c>
    </row>
    <row r="6034" hidden="1">
      <c r="A6034" s="1">
        <v>43045.0</v>
      </c>
      <c r="B6034" s="2" t="s">
        <v>6278</v>
      </c>
      <c r="C6034" s="2">
        <v>3.0</v>
      </c>
      <c r="D6034" s="2" t="s">
        <v>5517</v>
      </c>
      <c r="E6034" s="2" t="s">
        <v>27</v>
      </c>
      <c r="F6034" s="2" t="s">
        <v>2664</v>
      </c>
      <c r="G6034" s="2" t="s">
        <v>39</v>
      </c>
      <c r="H6034" s="2" t="s">
        <v>526</v>
      </c>
      <c r="I6034" s="2" t="s">
        <v>88</v>
      </c>
      <c r="J6034" s="2" t="s">
        <v>796</v>
      </c>
      <c r="K6034" s="2" t="s">
        <v>77</v>
      </c>
      <c r="L6034" s="10">
        <v>43048.0</v>
      </c>
      <c r="M6034" s="2" t="s">
        <v>90</v>
      </c>
      <c r="N6034" s="11">
        <v>0.0</v>
      </c>
      <c r="O6034" s="12">
        <v>17.0</v>
      </c>
      <c r="P6034" s="13">
        <v>0.06</v>
      </c>
      <c r="Q6034" s="13">
        <v>286.0</v>
      </c>
      <c r="R6034" s="13">
        <f t="shared" si="1"/>
        <v>286</v>
      </c>
      <c r="S6034" s="14">
        <f t="shared" si="2"/>
        <v>95.33333333</v>
      </c>
      <c r="T6034" s="14">
        <f t="shared" si="3"/>
        <v>0.05944055944</v>
      </c>
      <c r="U6034" s="15" t="str">
        <f>vlookup(F6034,'Sub categories'!$A:$C,3,False)</f>
        <v>Storage</v>
      </c>
      <c r="V6034" s="16">
        <f t="shared" si="4"/>
        <v>3</v>
      </c>
      <c r="W6034" s="17">
        <f t="array" ref="W6034">INDEX(shipping_prices!$C$1:$F7261,MATCH(I6034,shipping_prices!$A$1:$A7261,0),MATCH(M6034,shipping_prices!$C$1:$F$1,0))</f>
        <v>8.55</v>
      </c>
      <c r="X6034" s="15" t="str">
        <f t="shared" si="5"/>
        <v>Robert WaldorfSpringfieldMissouri</v>
      </c>
      <c r="Y6034" s="15" t="str">
        <f t="shared" si="6"/>
        <v>Low</v>
      </c>
    </row>
    <row r="6035" hidden="1">
      <c r="A6035" s="1">
        <v>43045.0</v>
      </c>
      <c r="B6035" s="2" t="s">
        <v>6278</v>
      </c>
      <c r="C6035" s="2">
        <v>5.0</v>
      </c>
      <c r="D6035" s="2" t="s">
        <v>5517</v>
      </c>
      <c r="E6035" s="2" t="s">
        <v>27</v>
      </c>
      <c r="F6035" s="2" t="s">
        <v>662</v>
      </c>
      <c r="G6035" s="2" t="s">
        <v>29</v>
      </c>
      <c r="H6035" s="2" t="s">
        <v>220</v>
      </c>
      <c r="I6035" s="2" t="s">
        <v>88</v>
      </c>
      <c r="J6035" s="2" t="s">
        <v>796</v>
      </c>
      <c r="K6035" s="2" t="s">
        <v>77</v>
      </c>
      <c r="L6035" s="10">
        <v>43048.0</v>
      </c>
      <c r="M6035" s="2" t="s">
        <v>90</v>
      </c>
      <c r="N6035" s="11">
        <v>0.0</v>
      </c>
      <c r="O6035" s="12">
        <v>53.0</v>
      </c>
      <c r="P6035" s="13">
        <v>0.18</v>
      </c>
      <c r="Q6035" s="13">
        <v>297.0</v>
      </c>
      <c r="R6035" s="13">
        <f t="shared" si="1"/>
        <v>297</v>
      </c>
      <c r="S6035" s="14">
        <f t="shared" si="2"/>
        <v>59.4</v>
      </c>
      <c r="T6035" s="14">
        <f t="shared" si="3"/>
        <v>0.1784511785</v>
      </c>
      <c r="U6035" s="15" t="str">
        <f>vlookup(F6035,'Sub categories'!$A:$C,3,False)</f>
        <v>Accessories</v>
      </c>
      <c r="V6035" s="16">
        <f t="shared" si="4"/>
        <v>3</v>
      </c>
      <c r="W6035" s="17">
        <f t="array" ref="W6035">INDEX(shipping_prices!$C$1:$F7262,MATCH(I6035,shipping_prices!$A$1:$A7262,0),MATCH(M6035,shipping_prices!$C$1:$F$1,0))</f>
        <v>8.55</v>
      </c>
      <c r="X6035" s="15" t="str">
        <f t="shared" si="5"/>
        <v>Robert WaldorfSpringfieldMissouri</v>
      </c>
      <c r="Y6035" s="15" t="str">
        <f t="shared" si="6"/>
        <v>High</v>
      </c>
    </row>
    <row r="6036" hidden="1">
      <c r="A6036" s="1">
        <v>43046.0</v>
      </c>
      <c r="B6036" s="2" t="s">
        <v>6279</v>
      </c>
      <c r="C6036" s="2">
        <v>7.0</v>
      </c>
      <c r="D6036" s="2" t="s">
        <v>2799</v>
      </c>
      <c r="E6036" s="2" t="s">
        <v>27</v>
      </c>
      <c r="F6036" s="2" t="s">
        <v>2182</v>
      </c>
      <c r="G6036" s="2" t="s">
        <v>39</v>
      </c>
      <c r="H6036" s="2" t="s">
        <v>79</v>
      </c>
      <c r="I6036" s="2" t="s">
        <v>267</v>
      </c>
      <c r="J6036" s="2" t="s">
        <v>89</v>
      </c>
      <c r="K6036" s="2" t="s">
        <v>54</v>
      </c>
      <c r="L6036" s="10">
        <v>43054.0</v>
      </c>
      <c r="M6036" s="2" t="s">
        <v>34</v>
      </c>
      <c r="N6036" s="11">
        <v>0.0</v>
      </c>
      <c r="O6036" s="12">
        <v>13.0</v>
      </c>
      <c r="P6036" s="13">
        <v>0.5</v>
      </c>
      <c r="Q6036" s="13">
        <v>25.0</v>
      </c>
      <c r="R6036" s="13">
        <f t="shared" si="1"/>
        <v>25</v>
      </c>
      <c r="S6036" s="14">
        <f t="shared" si="2"/>
        <v>3.571428571</v>
      </c>
      <c r="T6036" s="14">
        <f t="shared" si="3"/>
        <v>0.52</v>
      </c>
      <c r="U6036" s="15" t="str">
        <f>vlookup(F6036,'Sub categories'!$A:$C,3,False)</f>
        <v>Fasteners</v>
      </c>
      <c r="V6036" s="16">
        <f t="shared" si="4"/>
        <v>8</v>
      </c>
      <c r="W6036" s="17">
        <f t="array" ref="W6036">INDEX(shipping_prices!$C$1:$F7263,MATCH(I6036,shipping_prices!$A$1:$A7263,0),MATCH(M6036,shipping_prices!$C$1:$F$1,0))</f>
        <v>11.59</v>
      </c>
      <c r="X6036" s="15" t="str">
        <f t="shared" si="5"/>
        <v>Dorothy DickinsonAlexandriaVirginia</v>
      </c>
      <c r="Y6036" s="15" t="str">
        <f t="shared" si="6"/>
        <v>Low</v>
      </c>
    </row>
    <row r="6037" hidden="1">
      <c r="A6037" s="1">
        <v>43046.0</v>
      </c>
      <c r="B6037" s="2" t="s">
        <v>6280</v>
      </c>
      <c r="C6037" s="2">
        <v>4.0</v>
      </c>
      <c r="D6037" s="2" t="s">
        <v>2297</v>
      </c>
      <c r="E6037" s="2" t="s">
        <v>27</v>
      </c>
      <c r="F6037" s="2" t="s">
        <v>99</v>
      </c>
      <c r="G6037" s="2" t="s">
        <v>39</v>
      </c>
      <c r="H6037" s="2" t="s">
        <v>100</v>
      </c>
      <c r="I6037" s="2" t="s">
        <v>6281</v>
      </c>
      <c r="J6037" s="2" t="s">
        <v>141</v>
      </c>
      <c r="K6037" s="2" t="s">
        <v>77</v>
      </c>
      <c r="L6037" s="10">
        <v>43049.0</v>
      </c>
      <c r="M6037" s="2" t="s">
        <v>34</v>
      </c>
      <c r="N6037" s="11">
        <v>0.2</v>
      </c>
      <c r="O6037" s="12">
        <v>15.0</v>
      </c>
      <c r="P6037" s="13">
        <v>0.13</v>
      </c>
      <c r="Q6037" s="13">
        <v>122.0</v>
      </c>
      <c r="R6037" s="13">
        <f t="shared" si="1"/>
        <v>152.5</v>
      </c>
      <c r="S6037" s="14">
        <f t="shared" si="2"/>
        <v>38.125</v>
      </c>
      <c r="T6037" s="14">
        <f t="shared" si="3"/>
        <v>0.1229508197</v>
      </c>
      <c r="U6037" s="15" t="str">
        <f>vlookup(F6037,'Sub categories'!$A:$C,3,False)</f>
        <v>Art</v>
      </c>
      <c r="V6037" s="16">
        <f t="shared" si="4"/>
        <v>3</v>
      </c>
      <c r="W6037" s="17">
        <f t="array" ref="W6037">INDEX(shipping_prices!$C$1:$F7264,MATCH(I6037,shipping_prices!$A$1:$A7264,0),MATCH(M6037,shipping_prices!$C$1:$F$1,0))</f>
        <v>6.6</v>
      </c>
      <c r="X6037" s="15" t="str">
        <f t="shared" si="5"/>
        <v>Annie ZypernWheelingIllinois</v>
      </c>
      <c r="Y6037" s="15" t="str">
        <f t="shared" si="6"/>
        <v>Low</v>
      </c>
    </row>
    <row r="6038" hidden="1">
      <c r="A6038" s="1">
        <v>43046.0</v>
      </c>
      <c r="B6038" s="2" t="s">
        <v>6282</v>
      </c>
      <c r="C6038" s="2">
        <v>5.0</v>
      </c>
      <c r="D6038" s="2" t="s">
        <v>1660</v>
      </c>
      <c r="E6038" s="2" t="s">
        <v>27</v>
      </c>
      <c r="F6038" s="2" t="s">
        <v>2674</v>
      </c>
      <c r="G6038" s="2" t="s">
        <v>39</v>
      </c>
      <c r="H6038" s="2" t="s">
        <v>216</v>
      </c>
      <c r="I6038" s="2" t="s">
        <v>3023</v>
      </c>
      <c r="J6038" s="2" t="s">
        <v>141</v>
      </c>
      <c r="K6038" s="2" t="s">
        <v>77</v>
      </c>
      <c r="L6038" s="10">
        <v>43047.0</v>
      </c>
      <c r="M6038" s="2" t="s">
        <v>34</v>
      </c>
      <c r="N6038" s="11">
        <v>0.2</v>
      </c>
      <c r="O6038" s="12">
        <v>2.0</v>
      </c>
      <c r="P6038" s="13">
        <v>0.09</v>
      </c>
      <c r="Q6038" s="13">
        <v>20.0</v>
      </c>
      <c r="R6038" s="13">
        <f t="shared" si="1"/>
        <v>25</v>
      </c>
      <c r="S6038" s="14">
        <f t="shared" si="2"/>
        <v>5</v>
      </c>
      <c r="T6038" s="14">
        <f t="shared" si="3"/>
        <v>0.1</v>
      </c>
      <c r="U6038" s="15" t="str">
        <f>vlookup(F6038,'Sub categories'!$A:$C,3,False)</f>
        <v>Art</v>
      </c>
      <c r="V6038" s="16">
        <f t="shared" si="4"/>
        <v>1</v>
      </c>
      <c r="W6038" s="17">
        <f t="array" ref="W6038">INDEX(shipping_prices!$C$1:$F7265,MATCH(I6038,shipping_prices!$A$1:$A7265,0),MATCH(M6038,shipping_prices!$C$1:$F$1,0))</f>
        <v>5.24</v>
      </c>
      <c r="X6038" s="15" t="str">
        <f t="shared" si="5"/>
        <v>Tamara DahlenQuincyIllinois</v>
      </c>
      <c r="Y6038" s="15" t="str">
        <f t="shared" si="6"/>
        <v>Low</v>
      </c>
    </row>
    <row r="6039" hidden="1">
      <c r="A6039" s="1">
        <v>43046.0</v>
      </c>
      <c r="B6039" s="2" t="s">
        <v>6283</v>
      </c>
      <c r="C6039" s="2">
        <v>2.0</v>
      </c>
      <c r="D6039" s="2" t="s">
        <v>4053</v>
      </c>
      <c r="E6039" s="2" t="s">
        <v>37</v>
      </c>
      <c r="F6039" s="2" t="s">
        <v>1779</v>
      </c>
      <c r="G6039" s="2" t="s">
        <v>39</v>
      </c>
      <c r="H6039" s="2" t="s">
        <v>458</v>
      </c>
      <c r="I6039" s="2" t="s">
        <v>140</v>
      </c>
      <c r="J6039" s="2" t="s">
        <v>141</v>
      </c>
      <c r="K6039" s="2" t="s">
        <v>77</v>
      </c>
      <c r="L6039" s="10">
        <v>43051.0</v>
      </c>
      <c r="M6039" s="2" t="s">
        <v>34</v>
      </c>
      <c r="N6039" s="11">
        <v>0.8</v>
      </c>
      <c r="O6039" s="12">
        <v>-15.0</v>
      </c>
      <c r="P6039" s="13">
        <v>-2.7</v>
      </c>
      <c r="Q6039" s="13">
        <v>6.0</v>
      </c>
      <c r="R6039" s="13">
        <f t="shared" si="1"/>
        <v>30</v>
      </c>
      <c r="S6039" s="14">
        <f t="shared" si="2"/>
        <v>15</v>
      </c>
      <c r="T6039" s="14">
        <f t="shared" si="3"/>
        <v>-2.5</v>
      </c>
      <c r="U6039" s="15" t="str">
        <f>vlookup(F6039,'Sub categories'!$A:$C,3,False)</f>
        <v>Appliances</v>
      </c>
      <c r="V6039" s="16">
        <f t="shared" si="4"/>
        <v>5</v>
      </c>
      <c r="W6039" s="17">
        <f t="array" ref="W6039">INDEX(shipping_prices!$C$1:$F7266,MATCH(I6039,shipping_prices!$A$1:$A7266,0),MATCH(M6039,shipping_prices!$C$1:$F$1,0))</f>
        <v>13.2</v>
      </c>
      <c r="X6039" s="15" t="str">
        <f t="shared" si="5"/>
        <v>Jill StevensonChicagoIllinois</v>
      </c>
      <c r="Y6039" s="15" t="str">
        <f t="shared" si="6"/>
        <v>loss</v>
      </c>
    </row>
    <row r="6040" hidden="1">
      <c r="A6040" s="1">
        <v>43046.0</v>
      </c>
      <c r="B6040" s="2" t="s">
        <v>6283</v>
      </c>
      <c r="C6040" s="2">
        <v>4.0</v>
      </c>
      <c r="D6040" s="2" t="s">
        <v>4053</v>
      </c>
      <c r="E6040" s="2" t="s">
        <v>37</v>
      </c>
      <c r="F6040" s="2" t="s">
        <v>1613</v>
      </c>
      <c r="G6040" s="2" t="s">
        <v>39</v>
      </c>
      <c r="H6040" s="2" t="s">
        <v>157</v>
      </c>
      <c r="I6040" s="2" t="s">
        <v>140</v>
      </c>
      <c r="J6040" s="2" t="s">
        <v>141</v>
      </c>
      <c r="K6040" s="2" t="s">
        <v>77</v>
      </c>
      <c r="L6040" s="10">
        <v>43051.0</v>
      </c>
      <c r="M6040" s="2" t="s">
        <v>34</v>
      </c>
      <c r="N6040" s="11">
        <v>0.2</v>
      </c>
      <c r="O6040" s="12">
        <v>6.0</v>
      </c>
      <c r="P6040" s="13">
        <v>0.35</v>
      </c>
      <c r="Q6040" s="13">
        <v>16.0</v>
      </c>
      <c r="R6040" s="13">
        <f t="shared" si="1"/>
        <v>20</v>
      </c>
      <c r="S6040" s="14">
        <f t="shared" si="2"/>
        <v>5</v>
      </c>
      <c r="T6040" s="14">
        <f t="shared" si="3"/>
        <v>0.375</v>
      </c>
      <c r="U6040" s="15" t="str">
        <f>vlookup(F6040,'Sub categories'!$A:$C,3,False)</f>
        <v>Fasteners</v>
      </c>
      <c r="V6040" s="16">
        <f t="shared" si="4"/>
        <v>5</v>
      </c>
      <c r="W6040" s="17">
        <f t="array" ref="W6040">INDEX(shipping_prices!$C$1:$F7267,MATCH(I6040,shipping_prices!$A$1:$A7267,0),MATCH(M6040,shipping_prices!$C$1:$F$1,0))</f>
        <v>13.2</v>
      </c>
      <c r="X6040" s="15" t="str">
        <f t="shared" si="5"/>
        <v>Jill StevensonChicagoIllinois</v>
      </c>
      <c r="Y6040" s="15" t="str">
        <f t="shared" si="6"/>
        <v>Low</v>
      </c>
    </row>
    <row r="6041" hidden="1">
      <c r="A6041" s="1">
        <v>43046.0</v>
      </c>
      <c r="B6041" s="2" t="s">
        <v>6283</v>
      </c>
      <c r="C6041" s="2">
        <v>5.0</v>
      </c>
      <c r="D6041" s="2" t="s">
        <v>4053</v>
      </c>
      <c r="E6041" s="2" t="s">
        <v>37</v>
      </c>
      <c r="F6041" s="2" t="s">
        <v>3374</v>
      </c>
      <c r="G6041" s="2" t="s">
        <v>39</v>
      </c>
      <c r="H6041" s="2" t="s">
        <v>458</v>
      </c>
      <c r="I6041" s="2" t="s">
        <v>140</v>
      </c>
      <c r="J6041" s="2" t="s">
        <v>141</v>
      </c>
      <c r="K6041" s="2" t="s">
        <v>77</v>
      </c>
      <c r="L6041" s="10">
        <v>43051.0</v>
      </c>
      <c r="M6041" s="2" t="s">
        <v>34</v>
      </c>
      <c r="N6041" s="11">
        <v>0.2</v>
      </c>
      <c r="O6041" s="12">
        <v>-44.0</v>
      </c>
      <c r="P6041" s="13">
        <v>-0.19</v>
      </c>
      <c r="Q6041" s="13">
        <v>236.0</v>
      </c>
      <c r="R6041" s="13">
        <f t="shared" si="1"/>
        <v>295</v>
      </c>
      <c r="S6041" s="14">
        <f t="shared" si="2"/>
        <v>59</v>
      </c>
      <c r="T6041" s="14">
        <f t="shared" si="3"/>
        <v>-0.186440678</v>
      </c>
      <c r="U6041" s="15" t="str">
        <f>vlookup(F6041,'Sub categories'!$A:$C,3,False)</f>
        <v>Storage</v>
      </c>
      <c r="V6041" s="16">
        <f t="shared" si="4"/>
        <v>5</v>
      </c>
      <c r="W6041" s="17">
        <f t="array" ref="W6041">INDEX(shipping_prices!$C$1:$F7268,MATCH(I6041,shipping_prices!$A$1:$A7268,0),MATCH(M6041,shipping_prices!$C$1:$F$1,0))</f>
        <v>13.2</v>
      </c>
      <c r="X6041" s="15" t="str">
        <f t="shared" si="5"/>
        <v>Jill StevensonChicagoIllinois</v>
      </c>
      <c r="Y6041" s="15" t="str">
        <f t="shared" si="6"/>
        <v>loss</v>
      </c>
    </row>
    <row r="6042" hidden="1">
      <c r="A6042" s="1">
        <v>43046.0</v>
      </c>
      <c r="B6042" s="2" t="s">
        <v>6284</v>
      </c>
      <c r="C6042" s="2">
        <v>3.0</v>
      </c>
      <c r="D6042" s="2" t="s">
        <v>1939</v>
      </c>
      <c r="E6042" s="2" t="s">
        <v>27</v>
      </c>
      <c r="F6042" s="2" t="s">
        <v>2834</v>
      </c>
      <c r="G6042" s="2" t="s">
        <v>39</v>
      </c>
      <c r="H6042" s="2" t="s">
        <v>51</v>
      </c>
      <c r="I6042" s="2" t="s">
        <v>75</v>
      </c>
      <c r="J6042" s="2" t="s">
        <v>76</v>
      </c>
      <c r="K6042" s="2" t="s">
        <v>77</v>
      </c>
      <c r="L6042" s="10">
        <v>43051.0</v>
      </c>
      <c r="M6042" s="2" t="s">
        <v>90</v>
      </c>
      <c r="N6042" s="11">
        <v>0.2</v>
      </c>
      <c r="O6042" s="12">
        <v>5.0</v>
      </c>
      <c r="P6042" s="13">
        <v>0.35</v>
      </c>
      <c r="Q6042" s="13">
        <v>16.0</v>
      </c>
      <c r="R6042" s="13">
        <f t="shared" si="1"/>
        <v>20</v>
      </c>
      <c r="S6042" s="14">
        <f t="shared" si="2"/>
        <v>6.666666667</v>
      </c>
      <c r="T6042" s="14">
        <f t="shared" si="3"/>
        <v>0.3125</v>
      </c>
      <c r="U6042" s="15" t="str">
        <f>vlookup(F6042,'Sub categories'!$A:$C,3,False)</f>
        <v>Paper</v>
      </c>
      <c r="V6042" s="16">
        <f t="shared" si="4"/>
        <v>5</v>
      </c>
      <c r="W6042" s="17">
        <f t="array" ref="W6042">INDEX(shipping_prices!$C$1:$F7269,MATCH(I6042,shipping_prices!$A$1:$A7269,0),MATCH(M6042,shipping_prices!$C$1:$F$1,0))</f>
        <v>9.96</v>
      </c>
      <c r="X6042" s="15" t="str">
        <f t="shared" si="5"/>
        <v>Keith HerreraHoustonTexas</v>
      </c>
      <c r="Y6042" s="15" t="str">
        <f t="shared" si="6"/>
        <v>Low</v>
      </c>
    </row>
    <row r="6043" hidden="1">
      <c r="A6043" s="1">
        <v>43046.0</v>
      </c>
      <c r="B6043" s="2" t="s">
        <v>6284</v>
      </c>
      <c r="C6043" s="2">
        <v>2.0</v>
      </c>
      <c r="D6043" s="2" t="s">
        <v>1939</v>
      </c>
      <c r="E6043" s="2" t="s">
        <v>27</v>
      </c>
      <c r="F6043" s="2" t="s">
        <v>2198</v>
      </c>
      <c r="G6043" s="2" t="s">
        <v>29</v>
      </c>
      <c r="H6043" s="2" t="s">
        <v>554</v>
      </c>
      <c r="I6043" s="2" t="s">
        <v>75</v>
      </c>
      <c r="J6043" s="2" t="s">
        <v>76</v>
      </c>
      <c r="K6043" s="2" t="s">
        <v>77</v>
      </c>
      <c r="L6043" s="10">
        <v>43051.0</v>
      </c>
      <c r="M6043" s="2" t="s">
        <v>90</v>
      </c>
      <c r="N6043" s="11">
        <v>0.2</v>
      </c>
      <c r="O6043" s="12">
        <v>-3.0</v>
      </c>
      <c r="P6043" s="13">
        <v>-0.11</v>
      </c>
      <c r="Q6043" s="13">
        <v>24.0</v>
      </c>
      <c r="R6043" s="13">
        <f t="shared" si="1"/>
        <v>30</v>
      </c>
      <c r="S6043" s="14">
        <f t="shared" si="2"/>
        <v>15</v>
      </c>
      <c r="T6043" s="14">
        <f t="shared" si="3"/>
        <v>-0.125</v>
      </c>
      <c r="U6043" s="15" t="str">
        <f>vlookup(F6043,'Sub categories'!$A:$C,3,False)</f>
        <v>Accessories</v>
      </c>
      <c r="V6043" s="16">
        <f t="shared" si="4"/>
        <v>5</v>
      </c>
      <c r="W6043" s="17">
        <f t="array" ref="W6043">INDEX(shipping_prices!$C$1:$F7270,MATCH(I6043,shipping_prices!$A$1:$A7270,0),MATCH(M6043,shipping_prices!$C$1:$F$1,0))</f>
        <v>9.96</v>
      </c>
      <c r="X6043" s="15" t="str">
        <f t="shared" si="5"/>
        <v>Keith HerreraHoustonTexas</v>
      </c>
      <c r="Y6043" s="15" t="str">
        <f t="shared" si="6"/>
        <v>loss</v>
      </c>
    </row>
    <row r="6044" hidden="1">
      <c r="A6044" s="1">
        <v>43046.0</v>
      </c>
      <c r="B6044" s="2" t="s">
        <v>6284</v>
      </c>
      <c r="C6044" s="2">
        <v>2.0</v>
      </c>
      <c r="D6044" s="2" t="s">
        <v>1939</v>
      </c>
      <c r="E6044" s="2" t="s">
        <v>27</v>
      </c>
      <c r="F6044" s="2" t="s">
        <v>1237</v>
      </c>
      <c r="G6044" s="2" t="s">
        <v>29</v>
      </c>
      <c r="H6044" s="2" t="s">
        <v>220</v>
      </c>
      <c r="I6044" s="2" t="s">
        <v>75</v>
      </c>
      <c r="J6044" s="2" t="s">
        <v>76</v>
      </c>
      <c r="K6044" s="2" t="s">
        <v>77</v>
      </c>
      <c r="L6044" s="10">
        <v>43051.0</v>
      </c>
      <c r="M6044" s="2" t="s">
        <v>90</v>
      </c>
      <c r="N6044" s="11">
        <v>0.2</v>
      </c>
      <c r="O6044" s="12">
        <v>-3.0</v>
      </c>
      <c r="P6044" s="13">
        <v>-0.13</v>
      </c>
      <c r="Q6044" s="13">
        <v>26.0</v>
      </c>
      <c r="R6044" s="13">
        <f t="shared" si="1"/>
        <v>32.5</v>
      </c>
      <c r="S6044" s="14">
        <f t="shared" si="2"/>
        <v>16.25</v>
      </c>
      <c r="T6044" s="14">
        <f t="shared" si="3"/>
        <v>-0.1153846154</v>
      </c>
      <c r="U6044" s="15" t="str">
        <f>vlookup(F6044,'Sub categories'!$A:$C,3,False)</f>
        <v>Accessories</v>
      </c>
      <c r="V6044" s="16">
        <f t="shared" si="4"/>
        <v>5</v>
      </c>
      <c r="W6044" s="17">
        <f t="array" ref="W6044">INDEX(shipping_prices!$C$1:$F7271,MATCH(I6044,shipping_prices!$A$1:$A7271,0),MATCH(M6044,shipping_prices!$C$1:$F$1,0))</f>
        <v>9.96</v>
      </c>
      <c r="X6044" s="15" t="str">
        <f t="shared" si="5"/>
        <v>Keith HerreraHoustonTexas</v>
      </c>
      <c r="Y6044" s="15" t="str">
        <f t="shared" si="6"/>
        <v>loss</v>
      </c>
    </row>
    <row r="6045" hidden="1">
      <c r="A6045" s="1">
        <v>43046.0</v>
      </c>
      <c r="B6045" s="2" t="s">
        <v>6285</v>
      </c>
      <c r="C6045" s="2">
        <v>5.0</v>
      </c>
      <c r="D6045" s="2" t="s">
        <v>664</v>
      </c>
      <c r="E6045" s="2" t="s">
        <v>27</v>
      </c>
      <c r="F6045" s="2" t="s">
        <v>2528</v>
      </c>
      <c r="G6045" s="2" t="s">
        <v>39</v>
      </c>
      <c r="H6045" s="2" t="s">
        <v>216</v>
      </c>
      <c r="I6045" s="2" t="s">
        <v>4533</v>
      </c>
      <c r="J6045" s="2" t="s">
        <v>321</v>
      </c>
      <c r="K6045" s="2" t="s">
        <v>33</v>
      </c>
      <c r="L6045" s="10">
        <v>43052.0</v>
      </c>
      <c r="M6045" s="2" t="s">
        <v>90</v>
      </c>
      <c r="N6045" s="11">
        <v>0.2</v>
      </c>
      <c r="O6045" s="12">
        <v>2.0</v>
      </c>
      <c r="P6045" s="13">
        <v>0.08</v>
      </c>
      <c r="Q6045" s="13">
        <v>24.0</v>
      </c>
      <c r="R6045" s="13">
        <f t="shared" si="1"/>
        <v>30</v>
      </c>
      <c r="S6045" s="14">
        <f t="shared" si="2"/>
        <v>6</v>
      </c>
      <c r="T6045" s="14">
        <f t="shared" si="3"/>
        <v>0.08333333333</v>
      </c>
      <c r="U6045" s="15" t="str">
        <f>vlookup(F6045,'Sub categories'!$A:$C,3,False)</f>
        <v>Art</v>
      </c>
      <c r="V6045" s="16">
        <f t="shared" si="4"/>
        <v>6</v>
      </c>
      <c r="W6045" s="17">
        <f t="array" ref="W6045">INDEX(shipping_prices!$C$1:$F7272,MATCH(I6045,shipping_prices!$A$1:$A7272,0),MATCH(M6045,shipping_prices!$C$1:$F$1,0))</f>
        <v>4.05</v>
      </c>
      <c r="X6045" s="15" t="str">
        <f t="shared" si="5"/>
        <v>Christine SundaresamDublinOhio</v>
      </c>
      <c r="Y6045" s="15" t="str">
        <f t="shared" si="6"/>
        <v>Low</v>
      </c>
    </row>
    <row r="6046" hidden="1">
      <c r="A6046" s="1">
        <v>43046.0</v>
      </c>
      <c r="B6046" s="2" t="s">
        <v>6285</v>
      </c>
      <c r="C6046" s="2">
        <v>6.0</v>
      </c>
      <c r="D6046" s="2" t="s">
        <v>664</v>
      </c>
      <c r="E6046" s="2" t="s">
        <v>27</v>
      </c>
      <c r="F6046" s="2" t="s">
        <v>1924</v>
      </c>
      <c r="G6046" s="2" t="s">
        <v>29</v>
      </c>
      <c r="H6046" s="2" t="s">
        <v>220</v>
      </c>
      <c r="I6046" s="2" t="s">
        <v>4533</v>
      </c>
      <c r="J6046" s="2" t="s">
        <v>321</v>
      </c>
      <c r="K6046" s="2" t="s">
        <v>33</v>
      </c>
      <c r="L6046" s="10">
        <v>43052.0</v>
      </c>
      <c r="M6046" s="2" t="s">
        <v>90</v>
      </c>
      <c r="N6046" s="11">
        <v>0.2</v>
      </c>
      <c r="O6046" s="12">
        <v>108.0</v>
      </c>
      <c r="P6046" s="13">
        <v>0.23</v>
      </c>
      <c r="Q6046" s="13">
        <v>480.0</v>
      </c>
      <c r="R6046" s="13">
        <f t="shared" si="1"/>
        <v>600</v>
      </c>
      <c r="S6046" s="14">
        <f t="shared" si="2"/>
        <v>100</v>
      </c>
      <c r="T6046" s="14">
        <f t="shared" si="3"/>
        <v>0.225</v>
      </c>
      <c r="U6046" s="15" t="str">
        <f>vlookup(F6046,'Sub categories'!$A:$C,3,False)</f>
        <v>Accessories</v>
      </c>
      <c r="V6046" s="16">
        <f t="shared" si="4"/>
        <v>6</v>
      </c>
      <c r="W6046" s="17">
        <f t="array" ref="W6046">INDEX(shipping_prices!$C$1:$F7273,MATCH(I6046,shipping_prices!$A$1:$A7273,0),MATCH(M6046,shipping_prices!$C$1:$F$1,0))</f>
        <v>4.05</v>
      </c>
      <c r="X6046" s="15" t="str">
        <f t="shared" si="5"/>
        <v>Christine SundaresamDublinOhio</v>
      </c>
      <c r="Y6046" s="15" t="str">
        <f t="shared" si="6"/>
        <v>High</v>
      </c>
    </row>
    <row r="6047" hidden="1">
      <c r="A6047" s="1">
        <v>43046.0</v>
      </c>
      <c r="B6047" s="2" t="s">
        <v>6286</v>
      </c>
      <c r="C6047" s="2">
        <v>3.0</v>
      </c>
      <c r="D6047" s="2" t="s">
        <v>835</v>
      </c>
      <c r="E6047" s="2" t="s">
        <v>27</v>
      </c>
      <c r="F6047" s="2" t="s">
        <v>249</v>
      </c>
      <c r="G6047" s="2" t="s">
        <v>39</v>
      </c>
      <c r="H6047" s="2" t="s">
        <v>79</v>
      </c>
      <c r="I6047" s="2" t="s">
        <v>6287</v>
      </c>
      <c r="J6047" s="2" t="s">
        <v>6288</v>
      </c>
      <c r="K6047" s="2" t="s">
        <v>77</v>
      </c>
      <c r="L6047" s="10">
        <v>43055.0</v>
      </c>
      <c r="M6047" s="2" t="s">
        <v>90</v>
      </c>
      <c r="N6047" s="11">
        <v>0.0</v>
      </c>
      <c r="O6047" s="12">
        <v>3.0</v>
      </c>
      <c r="P6047" s="13">
        <v>0.47</v>
      </c>
      <c r="Q6047" s="13">
        <v>7.0</v>
      </c>
      <c r="R6047" s="13">
        <f t="shared" si="1"/>
        <v>7</v>
      </c>
      <c r="S6047" s="14">
        <f t="shared" si="2"/>
        <v>2.333333333</v>
      </c>
      <c r="T6047" s="14">
        <f t="shared" si="3"/>
        <v>0.4285714286</v>
      </c>
      <c r="U6047" s="15" t="str">
        <f>vlookup(F6047,'Sub categories'!$A:$C,3,False)</f>
        <v>Fasteners</v>
      </c>
      <c r="V6047" s="16">
        <f t="shared" si="4"/>
        <v>9</v>
      </c>
      <c r="W6047" s="17">
        <f t="array" ref="W6047">INDEX(shipping_prices!$C$1:$F7274,MATCH(I6047,shipping_prices!$A$1:$A7274,0),MATCH(M6047,shipping_prices!$C$1:$F$1,0))</f>
        <v>5.11</v>
      </c>
      <c r="X6047" s="15" t="str">
        <f t="shared" si="5"/>
        <v>Nat CarrollFargoNorth Dakota</v>
      </c>
      <c r="Y6047" s="15" t="str">
        <f t="shared" si="6"/>
        <v>Low</v>
      </c>
    </row>
    <row r="6048" hidden="1">
      <c r="A6048" s="1">
        <v>43046.0</v>
      </c>
      <c r="B6048" s="2" t="s">
        <v>6286</v>
      </c>
      <c r="C6048" s="2">
        <v>10.0</v>
      </c>
      <c r="D6048" s="2" t="s">
        <v>835</v>
      </c>
      <c r="E6048" s="2" t="s">
        <v>27</v>
      </c>
      <c r="F6048" s="2" t="s">
        <v>780</v>
      </c>
      <c r="G6048" s="2" t="s">
        <v>39</v>
      </c>
      <c r="H6048" s="2" t="s">
        <v>726</v>
      </c>
      <c r="I6048" s="2" t="s">
        <v>6287</v>
      </c>
      <c r="J6048" s="2" t="s">
        <v>6288</v>
      </c>
      <c r="K6048" s="2" t="s">
        <v>77</v>
      </c>
      <c r="L6048" s="10">
        <v>43055.0</v>
      </c>
      <c r="M6048" s="2" t="s">
        <v>90</v>
      </c>
      <c r="N6048" s="11">
        <v>0.0</v>
      </c>
      <c r="O6048" s="12">
        <v>7.0</v>
      </c>
      <c r="P6048" s="13">
        <v>0.33</v>
      </c>
      <c r="Q6048" s="13">
        <v>22.0</v>
      </c>
      <c r="R6048" s="13">
        <f t="shared" si="1"/>
        <v>22</v>
      </c>
      <c r="S6048" s="14">
        <f t="shared" si="2"/>
        <v>2.2</v>
      </c>
      <c r="T6048" s="14">
        <f t="shared" si="3"/>
        <v>0.3181818182</v>
      </c>
      <c r="U6048" s="15" t="str">
        <f>vlookup(F6048,'Sub categories'!$A:$C,3,False)</f>
        <v>Art</v>
      </c>
      <c r="V6048" s="16">
        <f t="shared" si="4"/>
        <v>9</v>
      </c>
      <c r="W6048" s="17">
        <f t="array" ref="W6048">INDEX(shipping_prices!$C$1:$F7275,MATCH(I6048,shipping_prices!$A$1:$A7275,0),MATCH(M6048,shipping_prices!$C$1:$F$1,0))</f>
        <v>5.11</v>
      </c>
      <c r="X6048" s="15" t="str">
        <f t="shared" si="5"/>
        <v>Nat CarrollFargoNorth Dakota</v>
      </c>
      <c r="Y6048" s="15" t="str">
        <f t="shared" si="6"/>
        <v>Low</v>
      </c>
    </row>
    <row r="6049" hidden="1">
      <c r="A6049" s="1">
        <v>43046.0</v>
      </c>
      <c r="B6049" s="2" t="s">
        <v>6286</v>
      </c>
      <c r="C6049" s="2">
        <v>4.0</v>
      </c>
      <c r="D6049" s="2" t="s">
        <v>835</v>
      </c>
      <c r="E6049" s="2" t="s">
        <v>27</v>
      </c>
      <c r="F6049" s="2" t="s">
        <v>676</v>
      </c>
      <c r="G6049" s="2" t="s">
        <v>39</v>
      </c>
      <c r="H6049" s="2" t="s">
        <v>677</v>
      </c>
      <c r="I6049" s="2" t="s">
        <v>6287</v>
      </c>
      <c r="J6049" s="2" t="s">
        <v>6288</v>
      </c>
      <c r="K6049" s="2" t="s">
        <v>77</v>
      </c>
      <c r="L6049" s="10">
        <v>43055.0</v>
      </c>
      <c r="M6049" s="2" t="s">
        <v>90</v>
      </c>
      <c r="N6049" s="11">
        <v>0.0</v>
      </c>
      <c r="O6049" s="12">
        <v>8.0</v>
      </c>
      <c r="P6049" s="13">
        <v>0.32</v>
      </c>
      <c r="Q6049" s="13">
        <v>26.0</v>
      </c>
      <c r="R6049" s="13">
        <f t="shared" si="1"/>
        <v>26</v>
      </c>
      <c r="S6049" s="14">
        <f t="shared" si="2"/>
        <v>6.5</v>
      </c>
      <c r="T6049" s="14">
        <f t="shared" si="3"/>
        <v>0.3076923077</v>
      </c>
      <c r="U6049" s="15" t="str">
        <f>vlookup(F6049,'Sub categories'!$A:$C,3,False)</f>
        <v>Art</v>
      </c>
      <c r="V6049" s="16">
        <f t="shared" si="4"/>
        <v>9</v>
      </c>
      <c r="W6049" s="17">
        <f t="array" ref="W6049">INDEX(shipping_prices!$C$1:$F7276,MATCH(I6049,shipping_prices!$A$1:$A7276,0),MATCH(M6049,shipping_prices!$C$1:$F$1,0))</f>
        <v>5.11</v>
      </c>
      <c r="X6049" s="15" t="str">
        <f t="shared" si="5"/>
        <v>Nat CarrollFargoNorth Dakota</v>
      </c>
      <c r="Y6049" s="15" t="str">
        <f t="shared" si="6"/>
        <v>Low</v>
      </c>
    </row>
    <row r="6050" hidden="1">
      <c r="A6050" s="1">
        <v>43046.0</v>
      </c>
      <c r="B6050" s="2" t="s">
        <v>6286</v>
      </c>
      <c r="C6050" s="2">
        <v>3.0</v>
      </c>
      <c r="D6050" s="2" t="s">
        <v>835</v>
      </c>
      <c r="E6050" s="2" t="s">
        <v>27</v>
      </c>
      <c r="F6050" s="2" t="s">
        <v>1829</v>
      </c>
      <c r="G6050" s="2" t="s">
        <v>39</v>
      </c>
      <c r="H6050" s="2" t="s">
        <v>789</v>
      </c>
      <c r="I6050" s="2" t="s">
        <v>6287</v>
      </c>
      <c r="J6050" s="2" t="s">
        <v>6288</v>
      </c>
      <c r="K6050" s="2" t="s">
        <v>77</v>
      </c>
      <c r="L6050" s="10">
        <v>43055.0</v>
      </c>
      <c r="M6050" s="2" t="s">
        <v>90</v>
      </c>
      <c r="N6050" s="11">
        <v>0.0</v>
      </c>
      <c r="O6050" s="12">
        <v>36.0</v>
      </c>
      <c r="P6050" s="13">
        <v>0.27</v>
      </c>
      <c r="Q6050" s="13">
        <v>132.0</v>
      </c>
      <c r="R6050" s="13">
        <f t="shared" si="1"/>
        <v>132</v>
      </c>
      <c r="S6050" s="14">
        <f t="shared" si="2"/>
        <v>44</v>
      </c>
      <c r="T6050" s="14">
        <f t="shared" si="3"/>
        <v>0.2727272727</v>
      </c>
      <c r="U6050" s="15" t="str">
        <f>vlookup(F6050,'Sub categories'!$A:$C,3,False)</f>
        <v>Art</v>
      </c>
      <c r="V6050" s="16">
        <f t="shared" si="4"/>
        <v>9</v>
      </c>
      <c r="W6050" s="17">
        <f t="array" ref="W6050">INDEX(shipping_prices!$C$1:$F7277,MATCH(I6050,shipping_prices!$A$1:$A7277,0),MATCH(M6050,shipping_prices!$C$1:$F$1,0))</f>
        <v>5.11</v>
      </c>
      <c r="X6050" s="15" t="str">
        <f t="shared" si="5"/>
        <v>Nat CarrollFargoNorth Dakota</v>
      </c>
      <c r="Y6050" s="15" t="str">
        <f t="shared" si="6"/>
        <v>Low</v>
      </c>
    </row>
    <row r="6051" hidden="1">
      <c r="A6051" s="1">
        <v>43046.0</v>
      </c>
      <c r="B6051" s="2" t="s">
        <v>6286</v>
      </c>
      <c r="C6051" s="2">
        <v>4.0</v>
      </c>
      <c r="D6051" s="2" t="s">
        <v>835</v>
      </c>
      <c r="E6051" s="2" t="s">
        <v>27</v>
      </c>
      <c r="F6051" s="2" t="s">
        <v>3499</v>
      </c>
      <c r="G6051" s="2" t="s">
        <v>39</v>
      </c>
      <c r="H6051" s="2" t="s">
        <v>526</v>
      </c>
      <c r="I6051" s="2" t="s">
        <v>6287</v>
      </c>
      <c r="J6051" s="2" t="s">
        <v>6288</v>
      </c>
      <c r="K6051" s="2" t="s">
        <v>77</v>
      </c>
      <c r="L6051" s="10">
        <v>43055.0</v>
      </c>
      <c r="M6051" s="2" t="s">
        <v>90</v>
      </c>
      <c r="N6051" s="11">
        <v>0.0</v>
      </c>
      <c r="O6051" s="12">
        <v>162.0</v>
      </c>
      <c r="P6051" s="13">
        <v>0.23</v>
      </c>
      <c r="Q6051" s="13">
        <v>705.0</v>
      </c>
      <c r="R6051" s="13">
        <f t="shared" si="1"/>
        <v>705</v>
      </c>
      <c r="S6051" s="14">
        <f t="shared" si="2"/>
        <v>176.25</v>
      </c>
      <c r="T6051" s="14">
        <f t="shared" si="3"/>
        <v>0.229787234</v>
      </c>
      <c r="U6051" s="15" t="str">
        <f>vlookup(F6051,'Sub categories'!$A:$C,3,False)</f>
        <v>Storage</v>
      </c>
      <c r="V6051" s="16">
        <f t="shared" si="4"/>
        <v>9</v>
      </c>
      <c r="W6051" s="17">
        <f t="array" ref="W6051">INDEX(shipping_prices!$C$1:$F7278,MATCH(I6051,shipping_prices!$A$1:$A7278,0),MATCH(M6051,shipping_prices!$C$1:$F$1,0))</f>
        <v>5.11</v>
      </c>
      <c r="X6051" s="15" t="str">
        <f t="shared" si="5"/>
        <v>Nat CarrollFargoNorth Dakota</v>
      </c>
      <c r="Y6051" s="15" t="str">
        <f t="shared" si="6"/>
        <v>High</v>
      </c>
    </row>
    <row r="6052" hidden="1">
      <c r="A6052" s="1">
        <v>43046.0</v>
      </c>
      <c r="B6052" s="2" t="s">
        <v>6289</v>
      </c>
      <c r="C6052" s="2">
        <v>4.0</v>
      </c>
      <c r="D6052" s="2" t="s">
        <v>4860</v>
      </c>
      <c r="E6052" s="2" t="s">
        <v>27</v>
      </c>
      <c r="F6052" s="2" t="s">
        <v>1194</v>
      </c>
      <c r="G6052" s="2" t="s">
        <v>39</v>
      </c>
      <c r="H6052" s="2" t="s">
        <v>1195</v>
      </c>
      <c r="I6052" s="2" t="s">
        <v>163</v>
      </c>
      <c r="J6052" s="2" t="s">
        <v>164</v>
      </c>
      <c r="K6052" s="2" t="s">
        <v>33</v>
      </c>
      <c r="L6052" s="10">
        <v>43050.0</v>
      </c>
      <c r="M6052" s="2" t="s">
        <v>34</v>
      </c>
      <c r="N6052" s="11">
        <v>0.7</v>
      </c>
      <c r="O6052" s="12">
        <v>-4.0</v>
      </c>
      <c r="P6052" s="13">
        <v>-0.77</v>
      </c>
      <c r="Q6052" s="13">
        <v>5.0</v>
      </c>
      <c r="R6052" s="13">
        <f t="shared" si="1"/>
        <v>16.66666667</v>
      </c>
      <c r="S6052" s="14">
        <f t="shared" si="2"/>
        <v>4.166666667</v>
      </c>
      <c r="T6052" s="14">
        <f t="shared" si="3"/>
        <v>-0.8</v>
      </c>
      <c r="U6052" s="15" t="str">
        <f>vlookup(F6052,'Sub categories'!$A:$C,3,False)</f>
        <v>Binders</v>
      </c>
      <c r="V6052" s="16">
        <f t="shared" si="4"/>
        <v>4</v>
      </c>
      <c r="W6052" s="17">
        <f t="array" ref="W6052">INDEX(shipping_prices!$C$1:$F7279,MATCH(I6052,shipping_prices!$A$1:$A7279,0),MATCH(M6052,shipping_prices!$C$1:$F$1,0))</f>
        <v>7.98</v>
      </c>
      <c r="X6052" s="15" t="str">
        <f t="shared" si="5"/>
        <v>Christy BrittainPhiladelphiaPennsylvania</v>
      </c>
      <c r="Y6052" s="15" t="str">
        <f t="shared" si="6"/>
        <v>loss</v>
      </c>
    </row>
    <row r="6053">
      <c r="A6053" s="1">
        <v>43046.0</v>
      </c>
      <c r="B6053" s="2" t="s">
        <v>6290</v>
      </c>
      <c r="C6053" s="2">
        <v>3.0</v>
      </c>
      <c r="D6053" s="2" t="s">
        <v>3835</v>
      </c>
      <c r="E6053" s="2" t="s">
        <v>49</v>
      </c>
      <c r="F6053" s="2" t="s">
        <v>3355</v>
      </c>
      <c r="G6053" s="2" t="s">
        <v>45</v>
      </c>
      <c r="H6053" s="2" t="s">
        <v>227</v>
      </c>
      <c r="I6053" s="2" t="s">
        <v>158</v>
      </c>
      <c r="J6053" s="2" t="s">
        <v>159</v>
      </c>
      <c r="K6053" s="2" t="s">
        <v>43</v>
      </c>
      <c r="L6053" s="10">
        <v>43046.0</v>
      </c>
      <c r="M6053" s="2" t="s">
        <v>469</v>
      </c>
      <c r="N6053" s="11">
        <v>0.2</v>
      </c>
      <c r="O6053" s="12">
        <v>-3.0</v>
      </c>
      <c r="P6053" s="13">
        <v>-0.01</v>
      </c>
      <c r="Q6053" s="13">
        <v>216.0</v>
      </c>
      <c r="R6053" s="13">
        <f t="shared" si="1"/>
        <v>270</v>
      </c>
      <c r="S6053" s="14">
        <f t="shared" si="2"/>
        <v>90</v>
      </c>
      <c r="T6053" s="14">
        <f t="shared" si="3"/>
        <v>-0.01388888889</v>
      </c>
      <c r="U6053" s="15" t="str">
        <f>vlookup(F6053,'Sub categories'!$A:$C,3,False)</f>
        <v>Chairs</v>
      </c>
      <c r="V6053" s="16">
        <f t="shared" si="4"/>
        <v>0</v>
      </c>
      <c r="W6053" s="17">
        <f t="array" ref="W6053">INDEX(shipping_prices!$C$1:$F7280,MATCH(I6053,shipping_prices!$A$1:$A7280,0),MATCH(M6053,shipping_prices!$C$1:$F$1,0))</f>
        <v>50.33</v>
      </c>
      <c r="X6053" s="15" t="str">
        <f t="shared" si="5"/>
        <v>Stephanie UlprightSeattleWashington</v>
      </c>
      <c r="Y6053" s="15" t="str">
        <f t="shared" si="6"/>
        <v>loss</v>
      </c>
    </row>
    <row r="6054" hidden="1">
      <c r="A6054" s="1">
        <v>43046.0</v>
      </c>
      <c r="B6054" s="2" t="s">
        <v>6291</v>
      </c>
      <c r="C6054" s="2">
        <v>7.0</v>
      </c>
      <c r="D6054" s="2" t="s">
        <v>2265</v>
      </c>
      <c r="E6054" s="2" t="s">
        <v>27</v>
      </c>
      <c r="F6054" s="2" t="s">
        <v>5600</v>
      </c>
      <c r="G6054" s="2" t="s">
        <v>39</v>
      </c>
      <c r="H6054" s="2" t="s">
        <v>51</v>
      </c>
      <c r="I6054" s="2" t="s">
        <v>31</v>
      </c>
      <c r="J6054" s="2" t="s">
        <v>32</v>
      </c>
      <c r="K6054" s="2" t="s">
        <v>33</v>
      </c>
      <c r="L6054" s="10">
        <v>43058.0</v>
      </c>
      <c r="M6054" s="2" t="s">
        <v>142</v>
      </c>
      <c r="N6054" s="11">
        <v>0.0</v>
      </c>
      <c r="O6054" s="12">
        <v>22.0</v>
      </c>
      <c r="P6054" s="13">
        <v>0.48</v>
      </c>
      <c r="Q6054" s="13">
        <v>47.0</v>
      </c>
      <c r="R6054" s="13">
        <f t="shared" si="1"/>
        <v>47</v>
      </c>
      <c r="S6054" s="14">
        <f t="shared" si="2"/>
        <v>6.714285714</v>
      </c>
      <c r="T6054" s="14">
        <f t="shared" si="3"/>
        <v>0.4680851064</v>
      </c>
      <c r="U6054" s="15" t="str">
        <f>vlookup(F6054,'Sub categories'!$A:$C,3,False)</f>
        <v>Paper</v>
      </c>
      <c r="V6054" s="16">
        <f t="shared" si="4"/>
        <v>12</v>
      </c>
      <c r="W6054" s="17">
        <f t="array" ref="W6054">INDEX(shipping_prices!$C$1:$F7281,MATCH(I6054,shipping_prices!$A$1:$A7281,0),MATCH(M6054,shipping_prices!$C$1:$F$1,0))</f>
        <v>23.55</v>
      </c>
      <c r="X6054" s="15" t="str">
        <f t="shared" si="5"/>
        <v>Carlos DalyNew York CityNew York</v>
      </c>
      <c r="Y6054" s="15" t="str">
        <f t="shared" si="6"/>
        <v>Low</v>
      </c>
    </row>
    <row r="6055" hidden="1">
      <c r="A6055" s="1">
        <v>43047.0</v>
      </c>
      <c r="B6055" s="2" t="s">
        <v>6291</v>
      </c>
      <c r="C6055" s="2">
        <v>3.0</v>
      </c>
      <c r="D6055" s="2" t="s">
        <v>2265</v>
      </c>
      <c r="E6055" s="2" t="s">
        <v>27</v>
      </c>
      <c r="F6055" s="2" t="s">
        <v>2351</v>
      </c>
      <c r="G6055" s="2" t="s">
        <v>39</v>
      </c>
      <c r="H6055" s="2" t="s">
        <v>789</v>
      </c>
      <c r="I6055" s="2" t="s">
        <v>31</v>
      </c>
      <c r="J6055" s="2" t="s">
        <v>32</v>
      </c>
      <c r="K6055" s="2" t="s">
        <v>33</v>
      </c>
      <c r="L6055" s="10">
        <v>43058.0</v>
      </c>
      <c r="M6055" s="2" t="s">
        <v>142</v>
      </c>
      <c r="N6055" s="11">
        <v>0.0</v>
      </c>
      <c r="O6055" s="12">
        <v>19.0</v>
      </c>
      <c r="P6055" s="13">
        <v>0.28</v>
      </c>
      <c r="Q6055" s="13">
        <v>69.0</v>
      </c>
      <c r="R6055" s="13">
        <f t="shared" si="1"/>
        <v>69</v>
      </c>
      <c r="S6055" s="14">
        <f t="shared" si="2"/>
        <v>23</v>
      </c>
      <c r="T6055" s="14">
        <f t="shared" si="3"/>
        <v>0.2753623188</v>
      </c>
      <c r="U6055" s="15" t="str">
        <f>vlookup(F6055,'Sub categories'!$A:$C,3,False)</f>
        <v>Art</v>
      </c>
      <c r="V6055" s="16">
        <f t="shared" si="4"/>
        <v>11</v>
      </c>
      <c r="W6055" s="17">
        <f t="array" ref="W6055">INDEX(shipping_prices!$C$1:$F7282,MATCH(I6055,shipping_prices!$A$1:$A7282,0),MATCH(M6055,shipping_prices!$C$1:$F$1,0))</f>
        <v>23.55</v>
      </c>
      <c r="X6055" s="15" t="str">
        <f t="shared" si="5"/>
        <v>Carlos DalyNew York CityNew York</v>
      </c>
      <c r="Y6055" s="15" t="str">
        <f t="shared" si="6"/>
        <v>Low</v>
      </c>
    </row>
    <row r="6056">
      <c r="A6056" s="1">
        <v>43047.0</v>
      </c>
      <c r="B6056" s="2" t="s">
        <v>6291</v>
      </c>
      <c r="C6056" s="2">
        <v>2.0</v>
      </c>
      <c r="D6056" s="2" t="s">
        <v>2265</v>
      </c>
      <c r="E6056" s="2" t="s">
        <v>27</v>
      </c>
      <c r="F6056" s="2" t="s">
        <v>1170</v>
      </c>
      <c r="G6056" s="2" t="s">
        <v>45</v>
      </c>
      <c r="H6056" s="2" t="s">
        <v>472</v>
      </c>
      <c r="I6056" s="2" t="s">
        <v>31</v>
      </c>
      <c r="J6056" s="2" t="s">
        <v>32</v>
      </c>
      <c r="K6056" s="2" t="s">
        <v>33</v>
      </c>
      <c r="L6056" s="10">
        <v>43058.0</v>
      </c>
      <c r="M6056" s="2" t="s">
        <v>142</v>
      </c>
      <c r="N6056" s="11">
        <v>0.2</v>
      </c>
      <c r="O6056" s="12">
        <v>-25.0</v>
      </c>
      <c r="P6056" s="13">
        <v>-0.14</v>
      </c>
      <c r="Q6056" s="13">
        <v>184.0</v>
      </c>
      <c r="R6056" s="13">
        <f t="shared" si="1"/>
        <v>230</v>
      </c>
      <c r="S6056" s="14">
        <f t="shared" si="2"/>
        <v>115</v>
      </c>
      <c r="T6056" s="14">
        <f t="shared" si="3"/>
        <v>-0.1358695652</v>
      </c>
      <c r="U6056" s="15" t="str">
        <f>vlookup(F6056,'Sub categories'!$A:$C,3,False)</f>
        <v>Bookcases</v>
      </c>
      <c r="V6056" s="16">
        <f t="shared" si="4"/>
        <v>11</v>
      </c>
      <c r="W6056" s="17">
        <f t="array" ref="W6056">INDEX(shipping_prices!$C$1:$F7283,MATCH(I6056,shipping_prices!$A$1:$A7283,0),MATCH(M6056,shipping_prices!$C$1:$F$1,0))</f>
        <v>23.55</v>
      </c>
      <c r="X6056" s="15" t="str">
        <f t="shared" si="5"/>
        <v>Carlos DalyNew York CityNew York</v>
      </c>
      <c r="Y6056" s="15" t="str">
        <f t="shared" si="6"/>
        <v>loss</v>
      </c>
    </row>
    <row r="6057" hidden="1">
      <c r="A6057" s="1">
        <v>43048.0</v>
      </c>
      <c r="B6057" s="2" t="s">
        <v>6291</v>
      </c>
      <c r="C6057" s="2">
        <v>3.0</v>
      </c>
      <c r="D6057" s="2" t="s">
        <v>2265</v>
      </c>
      <c r="E6057" s="2" t="s">
        <v>27</v>
      </c>
      <c r="F6057" s="2" t="s">
        <v>1722</v>
      </c>
      <c r="G6057" s="2" t="s">
        <v>29</v>
      </c>
      <c r="H6057" s="2" t="s">
        <v>503</v>
      </c>
      <c r="I6057" s="2" t="s">
        <v>31</v>
      </c>
      <c r="J6057" s="2" t="s">
        <v>32</v>
      </c>
      <c r="K6057" s="2" t="s">
        <v>33</v>
      </c>
      <c r="L6057" s="10">
        <v>43058.0</v>
      </c>
      <c r="M6057" s="2" t="s">
        <v>142</v>
      </c>
      <c r="N6057" s="11">
        <v>0.0</v>
      </c>
      <c r="O6057" s="12">
        <v>328.0</v>
      </c>
      <c r="P6057" s="13">
        <v>0.26</v>
      </c>
      <c r="Q6057" s="13">
        <v>1260.0</v>
      </c>
      <c r="R6057" s="13">
        <f t="shared" si="1"/>
        <v>1260</v>
      </c>
      <c r="S6057" s="14">
        <f t="shared" si="2"/>
        <v>420</v>
      </c>
      <c r="T6057" s="14">
        <f t="shared" si="3"/>
        <v>0.2603174603</v>
      </c>
      <c r="U6057" s="15" t="str">
        <f>vlookup(F6057,'Sub categories'!$A:$C,3,False)</f>
        <v>Phones</v>
      </c>
      <c r="V6057" s="16">
        <f t="shared" si="4"/>
        <v>10</v>
      </c>
      <c r="W6057" s="17">
        <f t="array" ref="W6057">INDEX(shipping_prices!$C$1:$F7284,MATCH(I6057,shipping_prices!$A$1:$A7284,0),MATCH(M6057,shipping_prices!$C$1:$F$1,0))</f>
        <v>23.55</v>
      </c>
      <c r="X6057" s="15" t="str">
        <f t="shared" si="5"/>
        <v>Carlos DalyNew York CityNew York</v>
      </c>
      <c r="Y6057" s="15" t="str">
        <f t="shared" si="6"/>
        <v>High</v>
      </c>
    </row>
    <row r="6058" hidden="1">
      <c r="A6058" s="1">
        <v>43049.0</v>
      </c>
      <c r="B6058" s="2" t="s">
        <v>6292</v>
      </c>
      <c r="C6058" s="2">
        <v>7.0</v>
      </c>
      <c r="D6058" s="2" t="s">
        <v>650</v>
      </c>
      <c r="E6058" s="2" t="s">
        <v>37</v>
      </c>
      <c r="F6058" s="2" t="s">
        <v>2467</v>
      </c>
      <c r="G6058" s="2" t="s">
        <v>39</v>
      </c>
      <c r="H6058" s="2" t="s">
        <v>79</v>
      </c>
      <c r="I6058" s="2" t="s">
        <v>2232</v>
      </c>
      <c r="J6058" s="2" t="s">
        <v>64</v>
      </c>
      <c r="K6058" s="2" t="s">
        <v>43</v>
      </c>
      <c r="L6058" s="10">
        <v>43052.0</v>
      </c>
      <c r="M6058" s="2" t="s">
        <v>34</v>
      </c>
      <c r="N6058" s="11">
        <v>0.2</v>
      </c>
      <c r="O6058" s="12">
        <v>112.0</v>
      </c>
      <c r="P6058" s="13">
        <v>0.36</v>
      </c>
      <c r="Q6058" s="13">
        <v>308.0</v>
      </c>
      <c r="R6058" s="13">
        <f t="shared" si="1"/>
        <v>385</v>
      </c>
      <c r="S6058" s="14">
        <f t="shared" si="2"/>
        <v>55</v>
      </c>
      <c r="T6058" s="14">
        <f t="shared" si="3"/>
        <v>0.3636363636</v>
      </c>
      <c r="U6058" s="15" t="str">
        <f>vlookup(F6058,'Sub categories'!$A:$C,3,False)</f>
        <v>Paper</v>
      </c>
      <c r="V6058" s="16">
        <f t="shared" si="4"/>
        <v>3</v>
      </c>
      <c r="W6058" s="17">
        <f t="array" ref="W6058">INDEX(shipping_prices!$C$1:$F7285,MATCH(I6058,shipping_prices!$A$1:$A7285,0),MATCH(M6058,shipping_prices!$C$1:$F$1,0))</f>
        <v>10.53</v>
      </c>
      <c r="X6058" s="15" t="str">
        <f t="shared" si="5"/>
        <v>Anthony JacobsScottsdaleArizona</v>
      </c>
      <c r="Y6058" s="15" t="str">
        <f t="shared" si="6"/>
        <v>High</v>
      </c>
    </row>
    <row r="6059" hidden="1">
      <c r="A6059" s="1">
        <v>43049.0</v>
      </c>
      <c r="B6059" s="2" t="s">
        <v>6293</v>
      </c>
      <c r="C6059" s="2">
        <v>7.0</v>
      </c>
      <c r="D6059" s="2" t="s">
        <v>3866</v>
      </c>
      <c r="E6059" s="2" t="s">
        <v>49</v>
      </c>
      <c r="F6059" s="2" t="s">
        <v>2643</v>
      </c>
      <c r="G6059" s="2" t="s">
        <v>39</v>
      </c>
      <c r="H6059" s="2" t="s">
        <v>79</v>
      </c>
      <c r="I6059" s="2" t="s">
        <v>158</v>
      </c>
      <c r="J6059" s="2" t="s">
        <v>159</v>
      </c>
      <c r="K6059" s="2" t="s">
        <v>43</v>
      </c>
      <c r="L6059" s="10">
        <v>43057.0</v>
      </c>
      <c r="M6059" s="2" t="s">
        <v>34</v>
      </c>
      <c r="N6059" s="11">
        <v>0.0</v>
      </c>
      <c r="O6059" s="12">
        <v>0.0</v>
      </c>
      <c r="P6059" s="13">
        <v>0.03</v>
      </c>
      <c r="Q6059" s="13">
        <v>13.0</v>
      </c>
      <c r="R6059" s="13">
        <f t="shared" si="1"/>
        <v>13</v>
      </c>
      <c r="S6059" s="14">
        <f t="shared" si="2"/>
        <v>1.857142857</v>
      </c>
      <c r="T6059" s="14">
        <f t="shared" si="3"/>
        <v>0</v>
      </c>
      <c r="U6059" s="15" t="str">
        <f>vlookup(F6059,'Sub categories'!$A:$C,3,False)</f>
        <v>Fasteners</v>
      </c>
      <c r="V6059" s="16">
        <f t="shared" si="4"/>
        <v>8</v>
      </c>
      <c r="W6059" s="17">
        <f t="array" ref="W6059">INDEX(shipping_prices!$C$1:$F7286,MATCH(I6059,shipping_prices!$A$1:$A7286,0),MATCH(M6059,shipping_prices!$C$1:$F$1,0))</f>
        <v>7</v>
      </c>
      <c r="X6059" s="15" t="str">
        <f t="shared" si="5"/>
        <v>Paul StevensonSeattleWashington</v>
      </c>
      <c r="Y6059" s="15" t="str">
        <f t="shared" si="6"/>
        <v>loss</v>
      </c>
    </row>
    <row r="6060">
      <c r="A6060" s="1">
        <v>43049.0</v>
      </c>
      <c r="B6060" s="2" t="s">
        <v>6293</v>
      </c>
      <c r="C6060" s="2">
        <v>3.0</v>
      </c>
      <c r="D6060" s="2" t="s">
        <v>3866</v>
      </c>
      <c r="E6060" s="2" t="s">
        <v>49</v>
      </c>
      <c r="F6060" s="2" t="s">
        <v>2208</v>
      </c>
      <c r="G6060" s="2" t="s">
        <v>45</v>
      </c>
      <c r="H6060" s="2" t="s">
        <v>130</v>
      </c>
      <c r="I6060" s="2" t="s">
        <v>158</v>
      </c>
      <c r="J6060" s="2" t="s">
        <v>159</v>
      </c>
      <c r="K6060" s="2" t="s">
        <v>43</v>
      </c>
      <c r="L6060" s="10">
        <v>43057.0</v>
      </c>
      <c r="M6060" s="2" t="s">
        <v>34</v>
      </c>
      <c r="N6060" s="11">
        <v>0.0</v>
      </c>
      <c r="O6060" s="12">
        <v>6.0</v>
      </c>
      <c r="P6060" s="13">
        <v>0.29</v>
      </c>
      <c r="Q6060" s="13">
        <v>22.0</v>
      </c>
      <c r="R6060" s="13">
        <f t="shared" si="1"/>
        <v>22</v>
      </c>
      <c r="S6060" s="14">
        <f t="shared" si="2"/>
        <v>7.333333333</v>
      </c>
      <c r="T6060" s="14">
        <f t="shared" si="3"/>
        <v>0.2727272727</v>
      </c>
      <c r="U6060" s="15" t="str">
        <f>vlookup(F6060,'Sub categories'!$A:$C,3,False)</f>
        <v>Furnishings</v>
      </c>
      <c r="V6060" s="16">
        <f t="shared" si="4"/>
        <v>8</v>
      </c>
      <c r="W6060" s="17">
        <f t="array" ref="W6060">INDEX(shipping_prices!$C$1:$F7287,MATCH(I6060,shipping_prices!$A$1:$A7287,0),MATCH(M6060,shipping_prices!$C$1:$F$1,0))</f>
        <v>7</v>
      </c>
      <c r="X6060" s="15" t="str">
        <f t="shared" si="5"/>
        <v>Paul StevensonSeattleWashington</v>
      </c>
      <c r="Y6060" s="15" t="str">
        <f t="shared" si="6"/>
        <v>Low</v>
      </c>
    </row>
    <row r="6061" hidden="1">
      <c r="A6061" s="1">
        <v>43049.0</v>
      </c>
      <c r="B6061" s="2" t="s">
        <v>6293</v>
      </c>
      <c r="C6061" s="2">
        <v>6.0</v>
      </c>
      <c r="D6061" s="2" t="s">
        <v>3866</v>
      </c>
      <c r="E6061" s="2" t="s">
        <v>49</v>
      </c>
      <c r="F6061" s="2" t="s">
        <v>3354</v>
      </c>
      <c r="G6061" s="2" t="s">
        <v>39</v>
      </c>
      <c r="H6061" s="2" t="s">
        <v>243</v>
      </c>
      <c r="I6061" s="2" t="s">
        <v>158</v>
      </c>
      <c r="J6061" s="2" t="s">
        <v>159</v>
      </c>
      <c r="K6061" s="2" t="s">
        <v>43</v>
      </c>
      <c r="L6061" s="10">
        <v>43057.0</v>
      </c>
      <c r="M6061" s="2" t="s">
        <v>34</v>
      </c>
      <c r="N6061" s="11">
        <v>0.2</v>
      </c>
      <c r="O6061" s="12">
        <v>10.0</v>
      </c>
      <c r="P6061" s="13">
        <v>0.34</v>
      </c>
      <c r="Q6061" s="13">
        <v>31.0</v>
      </c>
      <c r="R6061" s="13">
        <f t="shared" si="1"/>
        <v>38.75</v>
      </c>
      <c r="S6061" s="14">
        <f t="shared" si="2"/>
        <v>6.458333333</v>
      </c>
      <c r="T6061" s="14">
        <f t="shared" si="3"/>
        <v>0.3225806452</v>
      </c>
      <c r="U6061" s="15" t="str">
        <f>vlookup(F6061,'Sub categories'!$A:$C,3,False)</f>
        <v>Binders</v>
      </c>
      <c r="V6061" s="16">
        <f t="shared" si="4"/>
        <v>8</v>
      </c>
      <c r="W6061" s="17">
        <f t="array" ref="W6061">INDEX(shipping_prices!$C$1:$F7288,MATCH(I6061,shipping_prices!$A$1:$A7288,0),MATCH(M6061,shipping_prices!$C$1:$F$1,0))</f>
        <v>7</v>
      </c>
      <c r="X6061" s="15" t="str">
        <f t="shared" si="5"/>
        <v>Paul StevensonSeattleWashington</v>
      </c>
      <c r="Y6061" s="15" t="str">
        <f t="shared" si="6"/>
        <v>Low</v>
      </c>
    </row>
    <row r="6062" hidden="1">
      <c r="A6062" s="1">
        <v>43049.0</v>
      </c>
      <c r="B6062" s="2" t="s">
        <v>6293</v>
      </c>
      <c r="C6062" s="2">
        <v>4.0</v>
      </c>
      <c r="D6062" s="2" t="s">
        <v>3866</v>
      </c>
      <c r="E6062" s="2" t="s">
        <v>49</v>
      </c>
      <c r="F6062" s="2" t="s">
        <v>898</v>
      </c>
      <c r="G6062" s="2" t="s">
        <v>39</v>
      </c>
      <c r="H6062" s="2" t="s">
        <v>526</v>
      </c>
      <c r="I6062" s="2" t="s">
        <v>158</v>
      </c>
      <c r="J6062" s="2" t="s">
        <v>159</v>
      </c>
      <c r="K6062" s="2" t="s">
        <v>43</v>
      </c>
      <c r="L6062" s="10">
        <v>43057.0</v>
      </c>
      <c r="M6062" s="2" t="s">
        <v>34</v>
      </c>
      <c r="N6062" s="11">
        <v>0.0</v>
      </c>
      <c r="O6062" s="12">
        <v>7.0</v>
      </c>
      <c r="P6062" s="13">
        <v>0.02</v>
      </c>
      <c r="Q6062" s="13">
        <v>359.0</v>
      </c>
      <c r="R6062" s="13">
        <f t="shared" si="1"/>
        <v>359</v>
      </c>
      <c r="S6062" s="14">
        <f t="shared" si="2"/>
        <v>89.75</v>
      </c>
      <c r="T6062" s="14">
        <f t="shared" si="3"/>
        <v>0.01949860724</v>
      </c>
      <c r="U6062" s="15" t="str">
        <f>vlookup(F6062,'Sub categories'!$A:$C,3,False)</f>
        <v>Storage</v>
      </c>
      <c r="V6062" s="16">
        <f t="shared" si="4"/>
        <v>8</v>
      </c>
      <c r="W6062" s="17">
        <f t="array" ref="W6062">INDEX(shipping_prices!$C$1:$F7289,MATCH(I6062,shipping_prices!$A$1:$A7289,0),MATCH(M6062,shipping_prices!$C$1:$F$1,0))</f>
        <v>7</v>
      </c>
      <c r="X6062" s="15" t="str">
        <f t="shared" si="5"/>
        <v>Paul StevensonSeattleWashington</v>
      </c>
      <c r="Y6062" s="15" t="str">
        <f t="shared" si="6"/>
        <v>Low</v>
      </c>
    </row>
    <row r="6063" hidden="1">
      <c r="A6063" s="1">
        <v>43049.0</v>
      </c>
      <c r="B6063" s="2" t="s">
        <v>6294</v>
      </c>
      <c r="C6063" s="2">
        <v>4.0</v>
      </c>
      <c r="D6063" s="2" t="s">
        <v>2722</v>
      </c>
      <c r="E6063" s="2" t="s">
        <v>27</v>
      </c>
      <c r="F6063" s="2" t="s">
        <v>518</v>
      </c>
      <c r="G6063" s="2" t="s">
        <v>29</v>
      </c>
      <c r="H6063" s="2" t="s">
        <v>79</v>
      </c>
      <c r="I6063" s="2" t="s">
        <v>1929</v>
      </c>
      <c r="J6063" s="2" t="s">
        <v>76</v>
      </c>
      <c r="K6063" s="2" t="s">
        <v>77</v>
      </c>
      <c r="L6063" s="10">
        <v>43051.0</v>
      </c>
      <c r="M6063" s="2" t="s">
        <v>34</v>
      </c>
      <c r="N6063" s="11">
        <v>0.2</v>
      </c>
      <c r="O6063" s="12">
        <v>63.0</v>
      </c>
      <c r="P6063" s="13">
        <v>0.38</v>
      </c>
      <c r="Q6063" s="13">
        <v>168.0</v>
      </c>
      <c r="R6063" s="13">
        <f t="shared" si="1"/>
        <v>210</v>
      </c>
      <c r="S6063" s="14">
        <f t="shared" si="2"/>
        <v>52.5</v>
      </c>
      <c r="T6063" s="14">
        <f t="shared" si="3"/>
        <v>0.375</v>
      </c>
      <c r="U6063" s="15" t="str">
        <f>vlookup(F6063,'Sub categories'!$A:$C,3,False)</f>
        <v>Phones</v>
      </c>
      <c r="V6063" s="16">
        <f t="shared" si="4"/>
        <v>2</v>
      </c>
      <c r="W6063" s="17">
        <f t="array" ref="W6063">INDEX(shipping_prices!$C$1:$F7290,MATCH(I6063,shipping_prices!$A$1:$A7290,0),MATCH(M6063,shipping_prices!$C$1:$F$1,0))</f>
        <v>14.87</v>
      </c>
      <c r="X6063" s="15" t="str">
        <f t="shared" si="5"/>
        <v>Rob DowdPlanoTexas</v>
      </c>
      <c r="Y6063" s="15" t="str">
        <f t="shared" si="6"/>
        <v>High</v>
      </c>
    </row>
    <row r="6064" hidden="1">
      <c r="A6064" s="1">
        <v>43049.0</v>
      </c>
      <c r="B6064" s="2" t="s">
        <v>6295</v>
      </c>
      <c r="C6064" s="2">
        <v>3.0</v>
      </c>
      <c r="D6064" s="2" t="s">
        <v>1267</v>
      </c>
      <c r="E6064" s="2" t="s">
        <v>49</v>
      </c>
      <c r="F6064" s="2" t="s">
        <v>153</v>
      </c>
      <c r="G6064" s="2" t="s">
        <v>39</v>
      </c>
      <c r="H6064" s="2" t="s">
        <v>79</v>
      </c>
      <c r="I6064" s="2" t="s">
        <v>31</v>
      </c>
      <c r="J6064" s="2" t="s">
        <v>32</v>
      </c>
      <c r="K6064" s="2" t="s">
        <v>33</v>
      </c>
      <c r="L6064" s="10">
        <v>43058.0</v>
      </c>
      <c r="M6064" s="2" t="s">
        <v>90</v>
      </c>
      <c r="N6064" s="11">
        <v>0.2</v>
      </c>
      <c r="O6064" s="12">
        <v>23.0</v>
      </c>
      <c r="P6064" s="13">
        <v>0.34</v>
      </c>
      <c r="Q6064" s="13">
        <v>68.0</v>
      </c>
      <c r="R6064" s="13">
        <f t="shared" si="1"/>
        <v>85</v>
      </c>
      <c r="S6064" s="14">
        <f t="shared" si="2"/>
        <v>28.33333333</v>
      </c>
      <c r="T6064" s="14">
        <f t="shared" si="3"/>
        <v>0.3382352941</v>
      </c>
      <c r="U6064" s="15" t="str">
        <f>vlookup(F6064,'Sub categories'!$A:$C,3,False)</f>
        <v>Binders</v>
      </c>
      <c r="V6064" s="16">
        <f t="shared" si="4"/>
        <v>9</v>
      </c>
      <c r="W6064" s="17">
        <f t="array" ref="W6064">INDEX(shipping_prices!$C$1:$F7291,MATCH(I6064,shipping_prices!$A$1:$A7291,0),MATCH(M6064,shipping_prices!$C$1:$F$1,0))</f>
        <v>0.94</v>
      </c>
      <c r="X6064" s="15" t="str">
        <f t="shared" si="5"/>
        <v>Harold PawlanNew York CityNew York</v>
      </c>
      <c r="Y6064" s="15" t="str">
        <f t="shared" si="6"/>
        <v>Low</v>
      </c>
    </row>
    <row r="6065">
      <c r="A6065" s="1">
        <v>43049.0</v>
      </c>
      <c r="B6065" s="2" t="s">
        <v>6295</v>
      </c>
      <c r="C6065" s="2">
        <v>5.0</v>
      </c>
      <c r="D6065" s="2" t="s">
        <v>1267</v>
      </c>
      <c r="E6065" s="2" t="s">
        <v>49</v>
      </c>
      <c r="F6065" s="2" t="s">
        <v>1863</v>
      </c>
      <c r="G6065" s="2" t="s">
        <v>45</v>
      </c>
      <c r="H6065" s="2" t="s">
        <v>288</v>
      </c>
      <c r="I6065" s="2" t="s">
        <v>31</v>
      </c>
      <c r="J6065" s="2" t="s">
        <v>32</v>
      </c>
      <c r="K6065" s="2" t="s">
        <v>33</v>
      </c>
      <c r="L6065" s="10">
        <v>43058.0</v>
      </c>
      <c r="M6065" s="2" t="s">
        <v>90</v>
      </c>
      <c r="N6065" s="11">
        <v>0.1</v>
      </c>
      <c r="O6065" s="12">
        <v>262.0</v>
      </c>
      <c r="P6065" s="13">
        <v>0.21</v>
      </c>
      <c r="Q6065" s="13">
        <v>1243.0</v>
      </c>
      <c r="R6065" s="13">
        <f t="shared" si="1"/>
        <v>1381.111111</v>
      </c>
      <c r="S6065" s="14">
        <f t="shared" si="2"/>
        <v>276.2222222</v>
      </c>
      <c r="T6065" s="14">
        <f t="shared" si="3"/>
        <v>0.2107803701</v>
      </c>
      <c r="U6065" s="15" t="str">
        <f>vlookup(F6065,'Sub categories'!$A:$C,3,False)</f>
        <v>Chairs</v>
      </c>
      <c r="V6065" s="16">
        <f t="shared" si="4"/>
        <v>9</v>
      </c>
      <c r="W6065" s="17">
        <f t="array" ref="W6065">INDEX(shipping_prices!$C$1:$F7292,MATCH(I6065,shipping_prices!$A$1:$A7292,0),MATCH(M6065,shipping_prices!$C$1:$F$1,0))</f>
        <v>0.94</v>
      </c>
      <c r="X6065" s="15" t="str">
        <f t="shared" si="5"/>
        <v>Harold PawlanNew York CityNew York</v>
      </c>
      <c r="Y6065" s="15" t="str">
        <f t="shared" si="6"/>
        <v>High</v>
      </c>
    </row>
    <row r="6066">
      <c r="A6066" s="1">
        <v>43049.0</v>
      </c>
      <c r="B6066" s="2" t="s">
        <v>6296</v>
      </c>
      <c r="C6066" s="2">
        <v>3.0</v>
      </c>
      <c r="D6066" s="2" t="s">
        <v>2133</v>
      </c>
      <c r="E6066" s="2" t="s">
        <v>27</v>
      </c>
      <c r="F6066" s="2" t="s">
        <v>3999</v>
      </c>
      <c r="G6066" s="2" t="s">
        <v>45</v>
      </c>
      <c r="H6066" s="2" t="s">
        <v>46</v>
      </c>
      <c r="I6066" s="2" t="s">
        <v>511</v>
      </c>
      <c r="J6066" s="2" t="s">
        <v>141</v>
      </c>
      <c r="K6066" s="2" t="s">
        <v>77</v>
      </c>
      <c r="L6066" s="10">
        <v>43061.0</v>
      </c>
      <c r="M6066" s="2" t="s">
        <v>34</v>
      </c>
      <c r="N6066" s="11">
        <v>0.3</v>
      </c>
      <c r="O6066" s="12">
        <v>-48.0</v>
      </c>
      <c r="P6066" s="13">
        <v>-0.2</v>
      </c>
      <c r="Q6066" s="13">
        <v>239.0</v>
      </c>
      <c r="R6066" s="13">
        <f t="shared" si="1"/>
        <v>341.4285714</v>
      </c>
      <c r="S6066" s="14">
        <f t="shared" si="2"/>
        <v>113.8095238</v>
      </c>
      <c r="T6066" s="14">
        <f t="shared" si="3"/>
        <v>-0.2008368201</v>
      </c>
      <c r="U6066" s="15" t="str">
        <f>vlookup(F6066,'Sub categories'!$A:$C,3,False)</f>
        <v>Chairs</v>
      </c>
      <c r="V6066" s="16">
        <f t="shared" si="4"/>
        <v>12</v>
      </c>
      <c r="W6066" s="17">
        <f t="array" ref="W6066">INDEX(shipping_prices!$C$1:$F7293,MATCH(I6066,shipping_prices!$A$1:$A7293,0),MATCH(M6066,shipping_prices!$C$1:$F$1,0))</f>
        <v>9.55</v>
      </c>
      <c r="X6066" s="15" t="str">
        <f t="shared" si="5"/>
        <v>Scot WootenAuroraIllinois</v>
      </c>
      <c r="Y6066" s="15" t="str">
        <f t="shared" si="6"/>
        <v>loss</v>
      </c>
    </row>
    <row r="6067" hidden="1">
      <c r="A6067" s="1">
        <v>43049.0</v>
      </c>
      <c r="B6067" s="2" t="s">
        <v>6297</v>
      </c>
      <c r="C6067" s="2">
        <v>3.0</v>
      </c>
      <c r="D6067" s="2" t="s">
        <v>3654</v>
      </c>
      <c r="E6067" s="2" t="s">
        <v>27</v>
      </c>
      <c r="F6067" s="2" t="s">
        <v>3880</v>
      </c>
      <c r="G6067" s="2" t="s">
        <v>39</v>
      </c>
      <c r="H6067" s="2" t="s">
        <v>79</v>
      </c>
      <c r="I6067" s="2" t="s">
        <v>41</v>
      </c>
      <c r="J6067" s="2" t="s">
        <v>42</v>
      </c>
      <c r="K6067" s="2" t="s">
        <v>43</v>
      </c>
      <c r="L6067" s="10">
        <v>43053.0</v>
      </c>
      <c r="M6067" s="2" t="s">
        <v>34</v>
      </c>
      <c r="N6067" s="11">
        <v>0.0</v>
      </c>
      <c r="O6067" s="12">
        <v>3.0</v>
      </c>
      <c r="P6067" s="13">
        <v>0.34</v>
      </c>
      <c r="Q6067" s="13">
        <v>9.0</v>
      </c>
      <c r="R6067" s="13">
        <f t="shared" si="1"/>
        <v>9</v>
      </c>
      <c r="S6067" s="14">
        <f t="shared" si="2"/>
        <v>3</v>
      </c>
      <c r="T6067" s="14">
        <f t="shared" si="3"/>
        <v>0.3333333333</v>
      </c>
      <c r="U6067" s="15" t="str">
        <f>vlookup(F6067,'Sub categories'!$A:$C,3,False)</f>
        <v>Art</v>
      </c>
      <c r="V6067" s="16">
        <f t="shared" si="4"/>
        <v>4</v>
      </c>
      <c r="W6067" s="17">
        <f t="array" ref="W6067">INDEX(shipping_prices!$C$1:$F7294,MATCH(I6067,shipping_prices!$A$1:$A7294,0),MATCH(M6067,shipping_prices!$C$1:$F$1,0))</f>
        <v>10.99</v>
      </c>
      <c r="X6067" s="15" t="str">
        <f t="shared" si="5"/>
        <v>Christopher MartinezSan FranciscoCalifornia</v>
      </c>
      <c r="Y6067" s="15" t="str">
        <f t="shared" si="6"/>
        <v>Low</v>
      </c>
    </row>
    <row r="6068" hidden="1">
      <c r="A6068" s="1">
        <v>43049.0</v>
      </c>
      <c r="B6068" s="2" t="s">
        <v>6297</v>
      </c>
      <c r="C6068" s="2">
        <v>8.0</v>
      </c>
      <c r="D6068" s="2" t="s">
        <v>3654</v>
      </c>
      <c r="E6068" s="2" t="s">
        <v>27</v>
      </c>
      <c r="F6068" s="2" t="s">
        <v>5267</v>
      </c>
      <c r="G6068" s="2" t="s">
        <v>39</v>
      </c>
      <c r="H6068" s="2" t="s">
        <v>182</v>
      </c>
      <c r="I6068" s="2" t="s">
        <v>41</v>
      </c>
      <c r="J6068" s="2" t="s">
        <v>42</v>
      </c>
      <c r="K6068" s="2" t="s">
        <v>43</v>
      </c>
      <c r="L6068" s="10">
        <v>43053.0</v>
      </c>
      <c r="M6068" s="2" t="s">
        <v>34</v>
      </c>
      <c r="N6068" s="11">
        <v>0.2</v>
      </c>
      <c r="O6068" s="12">
        <v>683.0</v>
      </c>
      <c r="P6068" s="13">
        <v>0.34</v>
      </c>
      <c r="Q6068" s="13">
        <v>2022.0</v>
      </c>
      <c r="R6068" s="13">
        <f t="shared" si="1"/>
        <v>2527.5</v>
      </c>
      <c r="S6068" s="14">
        <f t="shared" si="2"/>
        <v>315.9375</v>
      </c>
      <c r="T6068" s="14">
        <f t="shared" si="3"/>
        <v>0.3377843719</v>
      </c>
      <c r="U6068" s="15" t="str">
        <f>vlookup(F6068,'Sub categories'!$A:$C,3,False)</f>
        <v>Binders</v>
      </c>
      <c r="V6068" s="16">
        <f t="shared" si="4"/>
        <v>4</v>
      </c>
      <c r="W6068" s="17">
        <f t="array" ref="W6068">INDEX(shipping_prices!$C$1:$F7295,MATCH(I6068,shipping_prices!$A$1:$A7295,0),MATCH(M6068,shipping_prices!$C$1:$F$1,0))</f>
        <v>10.99</v>
      </c>
      <c r="X6068" s="15" t="str">
        <f t="shared" si="5"/>
        <v>Christopher MartinezSan FranciscoCalifornia</v>
      </c>
      <c r="Y6068" s="15" t="str">
        <f t="shared" si="6"/>
        <v>High</v>
      </c>
    </row>
    <row r="6069" hidden="1">
      <c r="A6069" s="1">
        <v>43049.0</v>
      </c>
      <c r="B6069" s="2" t="s">
        <v>6298</v>
      </c>
      <c r="C6069" s="2">
        <v>2.0</v>
      </c>
      <c r="D6069" s="2" t="s">
        <v>1105</v>
      </c>
      <c r="E6069" s="2" t="s">
        <v>49</v>
      </c>
      <c r="F6069" s="2" t="s">
        <v>843</v>
      </c>
      <c r="G6069" s="2" t="s">
        <v>39</v>
      </c>
      <c r="H6069" s="2" t="s">
        <v>843</v>
      </c>
      <c r="I6069" s="2" t="s">
        <v>158</v>
      </c>
      <c r="J6069" s="2" t="s">
        <v>159</v>
      </c>
      <c r="K6069" s="2" t="s">
        <v>43</v>
      </c>
      <c r="L6069" s="10">
        <v>43056.0</v>
      </c>
      <c r="M6069" s="2" t="s">
        <v>34</v>
      </c>
      <c r="N6069" s="11">
        <v>0.0</v>
      </c>
      <c r="O6069" s="12">
        <v>24.0</v>
      </c>
      <c r="P6069" s="13">
        <v>0.46</v>
      </c>
      <c r="Q6069" s="13">
        <v>53.0</v>
      </c>
      <c r="R6069" s="13">
        <f t="shared" si="1"/>
        <v>53</v>
      </c>
      <c r="S6069" s="14">
        <f t="shared" si="2"/>
        <v>26.5</v>
      </c>
      <c r="T6069" s="14">
        <f t="shared" si="3"/>
        <v>0.4528301887</v>
      </c>
      <c r="U6069" s="15" t="str">
        <f>vlookup(F6069,'Sub categories'!$A:$C,3,False)</f>
        <v>Paper</v>
      </c>
      <c r="V6069" s="16">
        <f t="shared" si="4"/>
        <v>7</v>
      </c>
      <c r="W6069" s="17">
        <f t="array" ref="W6069">INDEX(shipping_prices!$C$1:$F7296,MATCH(I6069,shipping_prices!$A$1:$A7296,0),MATCH(M6069,shipping_prices!$C$1:$F$1,0))</f>
        <v>7</v>
      </c>
      <c r="X6069" s="15" t="str">
        <f t="shared" si="5"/>
        <v>Mathew ReeseSeattleWashington</v>
      </c>
      <c r="Y6069" s="15" t="str">
        <f t="shared" si="6"/>
        <v>Low</v>
      </c>
    </row>
    <row r="6070" hidden="1">
      <c r="A6070" s="1">
        <v>43049.0</v>
      </c>
      <c r="B6070" s="2" t="s">
        <v>6299</v>
      </c>
      <c r="C6070" s="2">
        <v>5.0</v>
      </c>
      <c r="D6070" s="2" t="s">
        <v>991</v>
      </c>
      <c r="E6070" s="2" t="s">
        <v>27</v>
      </c>
      <c r="F6070" s="2" t="s">
        <v>1529</v>
      </c>
      <c r="G6070" s="2" t="s">
        <v>39</v>
      </c>
      <c r="H6070" s="2" t="s">
        <v>79</v>
      </c>
      <c r="I6070" s="2" t="s">
        <v>1126</v>
      </c>
      <c r="J6070" s="2" t="s">
        <v>1127</v>
      </c>
      <c r="K6070" s="2" t="s">
        <v>77</v>
      </c>
      <c r="L6070" s="10">
        <v>43053.0</v>
      </c>
      <c r="M6070" s="2" t="s">
        <v>34</v>
      </c>
      <c r="N6070" s="11">
        <v>0.0</v>
      </c>
      <c r="O6070" s="12">
        <v>5.0</v>
      </c>
      <c r="P6070" s="13">
        <v>0.48</v>
      </c>
      <c r="Q6070" s="13">
        <v>11.0</v>
      </c>
      <c r="R6070" s="13">
        <f t="shared" si="1"/>
        <v>11</v>
      </c>
      <c r="S6070" s="14">
        <f t="shared" si="2"/>
        <v>2.2</v>
      </c>
      <c r="T6070" s="14">
        <f t="shared" si="3"/>
        <v>0.4545454545</v>
      </c>
      <c r="U6070" s="15" t="str">
        <f>vlookup(F6070,'Sub categories'!$A:$C,3,False)</f>
        <v>Binders</v>
      </c>
      <c r="V6070" s="16">
        <f t="shared" si="4"/>
        <v>4</v>
      </c>
      <c r="W6070" s="17">
        <f t="array" ref="W6070">INDEX(shipping_prices!$C$1:$F7297,MATCH(I6070,shipping_prices!$A$1:$A7297,0),MATCH(M6070,shipping_prices!$C$1:$F$1,0))</f>
        <v>6.93</v>
      </c>
      <c r="X6070" s="15" t="str">
        <f t="shared" si="5"/>
        <v>Andrew RobertsTulsaOklahoma</v>
      </c>
      <c r="Y6070" s="15" t="str">
        <f t="shared" si="6"/>
        <v>Low</v>
      </c>
    </row>
    <row r="6071" hidden="1">
      <c r="A6071" s="1">
        <v>43049.0</v>
      </c>
      <c r="B6071" s="2" t="s">
        <v>6300</v>
      </c>
      <c r="C6071" s="2">
        <v>2.0</v>
      </c>
      <c r="D6071" s="2" t="s">
        <v>1852</v>
      </c>
      <c r="E6071" s="2" t="s">
        <v>27</v>
      </c>
      <c r="F6071" s="2" t="s">
        <v>2325</v>
      </c>
      <c r="G6071" s="2" t="s">
        <v>29</v>
      </c>
      <c r="H6071" s="2" t="s">
        <v>220</v>
      </c>
      <c r="I6071" s="2" t="s">
        <v>2319</v>
      </c>
      <c r="J6071" s="2" t="s">
        <v>97</v>
      </c>
      <c r="K6071" s="2" t="s">
        <v>77</v>
      </c>
      <c r="L6071" s="10">
        <v>43050.0</v>
      </c>
      <c r="M6071" s="2" t="s">
        <v>34</v>
      </c>
      <c r="N6071" s="11">
        <v>0.0</v>
      </c>
      <c r="O6071" s="12">
        <v>43.0</v>
      </c>
      <c r="P6071" s="13">
        <v>0.43</v>
      </c>
      <c r="Q6071" s="13">
        <v>100.0</v>
      </c>
      <c r="R6071" s="13">
        <f t="shared" si="1"/>
        <v>100</v>
      </c>
      <c r="S6071" s="14">
        <f t="shared" si="2"/>
        <v>50</v>
      </c>
      <c r="T6071" s="14">
        <f t="shared" si="3"/>
        <v>0.43</v>
      </c>
      <c r="U6071" s="15" t="str">
        <f>vlookup(F6071,'Sub categories'!$A:$C,3,False)</f>
        <v>Accessories</v>
      </c>
      <c r="V6071" s="16">
        <f t="shared" si="4"/>
        <v>1</v>
      </c>
      <c r="W6071" s="17">
        <f t="array" ref="W6071">INDEX(shipping_prices!$C$1:$F7298,MATCH(I6071,shipping_prices!$A$1:$A7298,0),MATCH(M6071,shipping_prices!$C$1:$F$1,0))</f>
        <v>13.48</v>
      </c>
      <c r="X6071" s="15" t="str">
        <f t="shared" si="5"/>
        <v>Emily PhanDearborn HeightsMichigan</v>
      </c>
      <c r="Y6071" s="15" t="str">
        <f t="shared" si="6"/>
        <v>High</v>
      </c>
    </row>
    <row r="6072">
      <c r="A6072" s="1">
        <v>43049.0</v>
      </c>
      <c r="B6072" s="2" t="s">
        <v>6300</v>
      </c>
      <c r="C6072" s="2">
        <v>1.0</v>
      </c>
      <c r="D6072" s="2" t="s">
        <v>1852</v>
      </c>
      <c r="E6072" s="2" t="s">
        <v>27</v>
      </c>
      <c r="F6072" s="2" t="s">
        <v>3396</v>
      </c>
      <c r="G6072" s="2" t="s">
        <v>45</v>
      </c>
      <c r="H6072" s="2" t="s">
        <v>227</v>
      </c>
      <c r="I6072" s="2" t="s">
        <v>2319</v>
      </c>
      <c r="J6072" s="2" t="s">
        <v>97</v>
      </c>
      <c r="K6072" s="2" t="s">
        <v>77</v>
      </c>
      <c r="L6072" s="10">
        <v>43050.0</v>
      </c>
      <c r="M6072" s="2" t="s">
        <v>34</v>
      </c>
      <c r="N6072" s="11">
        <v>0.0</v>
      </c>
      <c r="O6072" s="12">
        <v>47.0</v>
      </c>
      <c r="P6072" s="13">
        <v>0.26</v>
      </c>
      <c r="Q6072" s="13">
        <v>181.0</v>
      </c>
      <c r="R6072" s="13">
        <f t="shared" si="1"/>
        <v>181</v>
      </c>
      <c r="S6072" s="14">
        <f t="shared" si="2"/>
        <v>181</v>
      </c>
      <c r="T6072" s="14">
        <f t="shared" si="3"/>
        <v>0.2596685083</v>
      </c>
      <c r="U6072" s="15" t="str">
        <f>vlookup(F6072,'Sub categories'!$A:$C,3,False)</f>
        <v>Chairs</v>
      </c>
      <c r="V6072" s="16">
        <f t="shared" si="4"/>
        <v>1</v>
      </c>
      <c r="W6072" s="17">
        <f t="array" ref="W6072">INDEX(shipping_prices!$C$1:$F7299,MATCH(I6072,shipping_prices!$A$1:$A7299,0),MATCH(M6072,shipping_prices!$C$1:$F$1,0))</f>
        <v>13.48</v>
      </c>
      <c r="X6072" s="15" t="str">
        <f t="shared" si="5"/>
        <v>Emily PhanDearborn HeightsMichigan</v>
      </c>
      <c r="Y6072" s="15" t="str">
        <f t="shared" si="6"/>
        <v>High</v>
      </c>
    </row>
    <row r="6073" hidden="1">
      <c r="A6073" s="1">
        <v>43049.0</v>
      </c>
      <c r="B6073" s="2" t="s">
        <v>6301</v>
      </c>
      <c r="C6073" s="2">
        <v>5.0</v>
      </c>
      <c r="D6073" s="2" t="s">
        <v>2624</v>
      </c>
      <c r="E6073" s="2" t="s">
        <v>37</v>
      </c>
      <c r="F6073" s="2" t="s">
        <v>1130</v>
      </c>
      <c r="G6073" s="2" t="s">
        <v>39</v>
      </c>
      <c r="H6073" s="2" t="s">
        <v>193</v>
      </c>
      <c r="I6073" s="2" t="s">
        <v>2483</v>
      </c>
      <c r="J6073" s="2" t="s">
        <v>164</v>
      </c>
      <c r="K6073" s="2" t="s">
        <v>33</v>
      </c>
      <c r="L6073" s="10">
        <v>43059.0</v>
      </c>
      <c r="M6073" s="2" t="s">
        <v>142</v>
      </c>
      <c r="N6073" s="11">
        <v>0.7</v>
      </c>
      <c r="O6073" s="12">
        <v>-6.0</v>
      </c>
      <c r="P6073" s="13">
        <v>-0.73</v>
      </c>
      <c r="Q6073" s="13">
        <v>9.0</v>
      </c>
      <c r="R6073" s="13">
        <f t="shared" si="1"/>
        <v>30</v>
      </c>
      <c r="S6073" s="14">
        <f t="shared" si="2"/>
        <v>6</v>
      </c>
      <c r="T6073" s="14">
        <f t="shared" si="3"/>
        <v>-0.6666666667</v>
      </c>
      <c r="U6073" s="15" t="str">
        <f>vlookup(F6073,'Sub categories'!$A:$C,3,False)</f>
        <v>Binders</v>
      </c>
      <c r="V6073" s="16">
        <f t="shared" si="4"/>
        <v>10</v>
      </c>
      <c r="W6073" s="17">
        <f t="array" ref="W6073">INDEX(shipping_prices!$C$1:$F7300,MATCH(I6073,shipping_prices!$A$1:$A7300,0),MATCH(M6073,shipping_prices!$C$1:$F$1,0))</f>
        <v>24.59</v>
      </c>
      <c r="X6073" s="15" t="str">
        <f t="shared" si="5"/>
        <v>Adam HartChesterPennsylvania</v>
      </c>
      <c r="Y6073" s="15" t="str">
        <f t="shared" si="6"/>
        <v>loss</v>
      </c>
    </row>
    <row r="6074" hidden="1">
      <c r="A6074" s="1">
        <v>43049.0</v>
      </c>
      <c r="B6074" s="2" t="s">
        <v>6301</v>
      </c>
      <c r="C6074" s="2">
        <v>2.0</v>
      </c>
      <c r="D6074" s="2" t="s">
        <v>2624</v>
      </c>
      <c r="E6074" s="2" t="s">
        <v>37</v>
      </c>
      <c r="F6074" s="2" t="s">
        <v>1272</v>
      </c>
      <c r="G6074" s="2" t="s">
        <v>39</v>
      </c>
      <c r="H6074" s="2" t="s">
        <v>79</v>
      </c>
      <c r="I6074" s="2" t="s">
        <v>2483</v>
      </c>
      <c r="J6074" s="2" t="s">
        <v>164</v>
      </c>
      <c r="K6074" s="2" t="s">
        <v>33</v>
      </c>
      <c r="L6074" s="10">
        <v>43059.0</v>
      </c>
      <c r="M6074" s="2" t="s">
        <v>142</v>
      </c>
      <c r="N6074" s="11">
        <v>0.2</v>
      </c>
      <c r="O6074" s="12">
        <v>-43.0</v>
      </c>
      <c r="P6074" s="13">
        <v>-0.23</v>
      </c>
      <c r="Q6074" s="13">
        <v>191.0</v>
      </c>
      <c r="R6074" s="13">
        <f t="shared" si="1"/>
        <v>238.75</v>
      </c>
      <c r="S6074" s="14">
        <f t="shared" si="2"/>
        <v>119.375</v>
      </c>
      <c r="T6074" s="14">
        <f t="shared" si="3"/>
        <v>-0.2251308901</v>
      </c>
      <c r="U6074" s="15" t="str">
        <f>vlookup(F6074,'Sub categories'!$A:$C,3,False)</f>
        <v>Supplies</v>
      </c>
      <c r="V6074" s="16">
        <f t="shared" si="4"/>
        <v>10</v>
      </c>
      <c r="W6074" s="17">
        <f t="array" ref="W6074">INDEX(shipping_prices!$C$1:$F7301,MATCH(I6074,shipping_prices!$A$1:$A7301,0),MATCH(M6074,shipping_prices!$C$1:$F$1,0))</f>
        <v>24.59</v>
      </c>
      <c r="X6074" s="15" t="str">
        <f t="shared" si="5"/>
        <v>Adam HartChesterPennsylvania</v>
      </c>
      <c r="Y6074" s="15" t="str">
        <f t="shared" si="6"/>
        <v>loss</v>
      </c>
    </row>
    <row r="6075" hidden="1">
      <c r="A6075" s="1">
        <v>43049.0</v>
      </c>
      <c r="B6075" s="2" t="s">
        <v>6302</v>
      </c>
      <c r="C6075" s="2">
        <v>3.0</v>
      </c>
      <c r="D6075" s="2" t="s">
        <v>669</v>
      </c>
      <c r="E6075" s="2" t="s">
        <v>27</v>
      </c>
      <c r="F6075" s="2" t="s">
        <v>987</v>
      </c>
      <c r="G6075" s="2" t="s">
        <v>29</v>
      </c>
      <c r="H6075" s="2" t="s">
        <v>460</v>
      </c>
      <c r="I6075" s="2" t="s">
        <v>741</v>
      </c>
      <c r="J6075" s="2" t="s">
        <v>76</v>
      </c>
      <c r="K6075" s="2" t="s">
        <v>77</v>
      </c>
      <c r="L6075" s="10">
        <v>43061.0</v>
      </c>
      <c r="M6075" s="2" t="s">
        <v>34</v>
      </c>
      <c r="N6075" s="11">
        <v>0.2</v>
      </c>
      <c r="O6075" s="12">
        <v>47.0</v>
      </c>
      <c r="P6075" s="13">
        <v>0.1</v>
      </c>
      <c r="Q6075" s="13">
        <v>470.0</v>
      </c>
      <c r="R6075" s="13">
        <f t="shared" si="1"/>
        <v>587.5</v>
      </c>
      <c r="S6075" s="14">
        <f t="shared" si="2"/>
        <v>195.8333333</v>
      </c>
      <c r="T6075" s="14">
        <f t="shared" si="3"/>
        <v>0.1</v>
      </c>
      <c r="U6075" s="15" t="str">
        <f>vlookup(F6075,'Sub categories'!$A:$C,3,False)</f>
        <v>Phones</v>
      </c>
      <c r="V6075" s="16">
        <f t="shared" si="4"/>
        <v>12</v>
      </c>
      <c r="W6075" s="17">
        <f t="array" ref="W6075">INDEX(shipping_prices!$C$1:$F7302,MATCH(I6075,shipping_prices!$A$1:$A7302,0),MATCH(M6075,shipping_prices!$C$1:$F$1,0))</f>
        <v>12.55</v>
      </c>
      <c r="X6075" s="15" t="str">
        <f t="shared" si="5"/>
        <v>John CastellSan AntonioTexas</v>
      </c>
      <c r="Y6075" s="15" t="str">
        <f t="shared" si="6"/>
        <v>High</v>
      </c>
    </row>
    <row r="6076" hidden="1">
      <c r="A6076" s="1">
        <v>43049.0</v>
      </c>
      <c r="B6076" s="2" t="s">
        <v>6303</v>
      </c>
      <c r="C6076" s="2">
        <v>3.0</v>
      </c>
      <c r="D6076" s="2" t="s">
        <v>3437</v>
      </c>
      <c r="E6076" s="2" t="s">
        <v>37</v>
      </c>
      <c r="F6076" s="2" t="s">
        <v>1712</v>
      </c>
      <c r="G6076" s="2" t="s">
        <v>39</v>
      </c>
      <c r="H6076" s="2" t="s">
        <v>79</v>
      </c>
      <c r="I6076" s="2" t="s">
        <v>31</v>
      </c>
      <c r="J6076" s="2" t="s">
        <v>32</v>
      </c>
      <c r="K6076" s="2" t="s">
        <v>33</v>
      </c>
      <c r="L6076" s="10">
        <v>43060.0</v>
      </c>
      <c r="M6076" s="2" t="s">
        <v>90</v>
      </c>
      <c r="N6076" s="11">
        <v>0.0</v>
      </c>
      <c r="O6076" s="12">
        <v>1.0</v>
      </c>
      <c r="P6076" s="13">
        <v>0.05</v>
      </c>
      <c r="Q6076" s="13">
        <v>14.0</v>
      </c>
      <c r="R6076" s="13">
        <f t="shared" si="1"/>
        <v>14</v>
      </c>
      <c r="S6076" s="14">
        <f t="shared" si="2"/>
        <v>4.666666667</v>
      </c>
      <c r="T6076" s="14">
        <f t="shared" si="3"/>
        <v>0.07142857143</v>
      </c>
      <c r="U6076" s="15" t="str">
        <f>vlookup(F6076,'Sub categories'!$A:$C,3,False)</f>
        <v>Fasteners</v>
      </c>
      <c r="V6076" s="16">
        <f t="shared" si="4"/>
        <v>11</v>
      </c>
      <c r="W6076" s="17">
        <f t="array" ref="W6076">INDEX(shipping_prices!$C$1:$F7303,MATCH(I6076,shipping_prices!$A$1:$A7303,0),MATCH(M6076,shipping_prices!$C$1:$F$1,0))</f>
        <v>0.94</v>
      </c>
      <c r="X6076" s="15" t="str">
        <f t="shared" si="5"/>
        <v>Muhammed MacIntyreNew York CityNew York</v>
      </c>
      <c r="Y6076" s="15" t="str">
        <f t="shared" si="6"/>
        <v>Low</v>
      </c>
    </row>
    <row r="6077" hidden="1">
      <c r="A6077" s="1">
        <v>43049.0</v>
      </c>
      <c r="B6077" s="2" t="s">
        <v>6304</v>
      </c>
      <c r="C6077" s="2">
        <v>5.0</v>
      </c>
      <c r="D6077" s="2" t="s">
        <v>1761</v>
      </c>
      <c r="E6077" s="2" t="s">
        <v>49</v>
      </c>
      <c r="F6077" s="2" t="s">
        <v>1319</v>
      </c>
      <c r="G6077" s="2" t="s">
        <v>39</v>
      </c>
      <c r="H6077" s="2" t="s">
        <v>79</v>
      </c>
      <c r="I6077" s="2" t="s">
        <v>597</v>
      </c>
      <c r="J6077" s="2" t="s">
        <v>598</v>
      </c>
      <c r="K6077" s="2" t="s">
        <v>33</v>
      </c>
      <c r="L6077" s="10">
        <v>43061.0</v>
      </c>
      <c r="M6077" s="2" t="s">
        <v>34</v>
      </c>
      <c r="N6077" s="11">
        <v>0.0</v>
      </c>
      <c r="O6077" s="12">
        <v>10.0</v>
      </c>
      <c r="P6077" s="13">
        <v>0.25</v>
      </c>
      <c r="Q6077" s="13">
        <v>42.0</v>
      </c>
      <c r="R6077" s="13">
        <f t="shared" si="1"/>
        <v>42</v>
      </c>
      <c r="S6077" s="14">
        <f t="shared" si="2"/>
        <v>8.4</v>
      </c>
      <c r="T6077" s="14">
        <f t="shared" si="3"/>
        <v>0.2380952381</v>
      </c>
      <c r="U6077" s="15" t="str">
        <f>vlookup(F6077,'Sub categories'!$A:$C,3,False)</f>
        <v>Appliances</v>
      </c>
      <c r="V6077" s="16">
        <f t="shared" si="4"/>
        <v>12</v>
      </c>
      <c r="W6077" s="17">
        <f t="array" ref="W6077">INDEX(shipping_prices!$C$1:$F7304,MATCH(I6077,shipping_prices!$A$1:$A7304,0),MATCH(M6077,shipping_prices!$C$1:$F$1,0))</f>
        <v>11.08</v>
      </c>
      <c r="X6077" s="15" t="str">
        <f t="shared" si="5"/>
        <v>Karen FergusonPlainfieldNew Jersey</v>
      </c>
      <c r="Y6077" s="15" t="str">
        <f t="shared" si="6"/>
        <v>Low</v>
      </c>
    </row>
    <row r="6078" hidden="1">
      <c r="A6078" s="1">
        <v>43049.0</v>
      </c>
      <c r="B6078" s="2" t="s">
        <v>6304</v>
      </c>
      <c r="C6078" s="2">
        <v>4.0</v>
      </c>
      <c r="D6078" s="2" t="s">
        <v>1761</v>
      </c>
      <c r="E6078" s="2" t="s">
        <v>49</v>
      </c>
      <c r="F6078" s="2" t="s">
        <v>3500</v>
      </c>
      <c r="G6078" s="2" t="s">
        <v>39</v>
      </c>
      <c r="H6078" s="2" t="s">
        <v>534</v>
      </c>
      <c r="I6078" s="2" t="s">
        <v>597</v>
      </c>
      <c r="J6078" s="2" t="s">
        <v>598</v>
      </c>
      <c r="K6078" s="2" t="s">
        <v>33</v>
      </c>
      <c r="L6078" s="10">
        <v>43061.0</v>
      </c>
      <c r="M6078" s="2" t="s">
        <v>34</v>
      </c>
      <c r="N6078" s="11">
        <v>0.0</v>
      </c>
      <c r="O6078" s="12">
        <v>622.0</v>
      </c>
      <c r="P6078" s="13">
        <v>0.24</v>
      </c>
      <c r="Q6078" s="13">
        <v>2592.0</v>
      </c>
      <c r="R6078" s="13">
        <f t="shared" si="1"/>
        <v>2592</v>
      </c>
      <c r="S6078" s="14">
        <f t="shared" si="2"/>
        <v>648</v>
      </c>
      <c r="T6078" s="14">
        <f t="shared" si="3"/>
        <v>0.2399691358</v>
      </c>
      <c r="U6078" s="15" t="str">
        <f>vlookup(F6078,'Sub categories'!$A:$C,3,False)</f>
        <v>Storage</v>
      </c>
      <c r="V6078" s="16">
        <f t="shared" si="4"/>
        <v>12</v>
      </c>
      <c r="W6078" s="17">
        <f t="array" ref="W6078">INDEX(shipping_prices!$C$1:$F7305,MATCH(I6078,shipping_prices!$A$1:$A7305,0),MATCH(M6078,shipping_prices!$C$1:$F$1,0))</f>
        <v>11.08</v>
      </c>
      <c r="X6078" s="15" t="str">
        <f t="shared" si="5"/>
        <v>Karen FergusonPlainfieldNew Jersey</v>
      </c>
      <c r="Y6078" s="15" t="str">
        <f t="shared" si="6"/>
        <v>High</v>
      </c>
    </row>
    <row r="6079" hidden="1">
      <c r="A6079" s="1">
        <v>43049.0</v>
      </c>
      <c r="B6079" s="2" t="s">
        <v>6305</v>
      </c>
      <c r="C6079" s="2">
        <v>2.0</v>
      </c>
      <c r="D6079" s="2" t="s">
        <v>5517</v>
      </c>
      <c r="E6079" s="2" t="s">
        <v>27</v>
      </c>
      <c r="F6079" s="2" t="s">
        <v>4555</v>
      </c>
      <c r="G6079" s="2" t="s">
        <v>39</v>
      </c>
      <c r="H6079" s="2" t="s">
        <v>216</v>
      </c>
      <c r="I6079" s="2" t="s">
        <v>169</v>
      </c>
      <c r="J6079" s="2" t="s">
        <v>42</v>
      </c>
      <c r="K6079" s="2" t="s">
        <v>43</v>
      </c>
      <c r="L6079" s="10">
        <v>43050.0</v>
      </c>
      <c r="M6079" s="2" t="s">
        <v>90</v>
      </c>
      <c r="N6079" s="11">
        <v>0.0</v>
      </c>
      <c r="O6079" s="12">
        <v>2.0</v>
      </c>
      <c r="P6079" s="13">
        <v>0.27</v>
      </c>
      <c r="Q6079" s="13">
        <v>6.0</v>
      </c>
      <c r="R6079" s="13">
        <f t="shared" si="1"/>
        <v>6</v>
      </c>
      <c r="S6079" s="14">
        <f t="shared" si="2"/>
        <v>3</v>
      </c>
      <c r="T6079" s="14">
        <f t="shared" si="3"/>
        <v>0.3333333333</v>
      </c>
      <c r="U6079" s="15" t="str">
        <f>vlookup(F6079,'Sub categories'!$A:$C,3,False)</f>
        <v>Art</v>
      </c>
      <c r="V6079" s="16">
        <f t="shared" si="4"/>
        <v>1</v>
      </c>
      <c r="W6079" s="17">
        <f t="array" ref="W6079">INDEX(shipping_prices!$C$1:$F7306,MATCH(I6079,shipping_prices!$A$1:$A7306,0),MATCH(M6079,shipping_prices!$C$1:$F$1,0))</f>
        <v>6.7</v>
      </c>
      <c r="X6079" s="15" t="str">
        <f t="shared" si="5"/>
        <v>Robert WaldorfLos AngelesCalifornia</v>
      </c>
      <c r="Y6079" s="15" t="str">
        <f t="shared" si="6"/>
        <v>Low</v>
      </c>
    </row>
    <row r="6080" hidden="1">
      <c r="A6080" s="1">
        <v>43049.0</v>
      </c>
      <c r="B6080" s="2" t="s">
        <v>6305</v>
      </c>
      <c r="C6080" s="2">
        <v>12.0</v>
      </c>
      <c r="D6080" s="2" t="s">
        <v>5517</v>
      </c>
      <c r="E6080" s="2" t="s">
        <v>27</v>
      </c>
      <c r="F6080" s="2" t="s">
        <v>370</v>
      </c>
      <c r="G6080" s="2" t="s">
        <v>29</v>
      </c>
      <c r="H6080" s="2" t="s">
        <v>371</v>
      </c>
      <c r="I6080" s="2" t="s">
        <v>169</v>
      </c>
      <c r="J6080" s="2" t="s">
        <v>42</v>
      </c>
      <c r="K6080" s="2" t="s">
        <v>43</v>
      </c>
      <c r="L6080" s="10">
        <v>43050.0</v>
      </c>
      <c r="M6080" s="2" t="s">
        <v>90</v>
      </c>
      <c r="N6080" s="11">
        <v>0.0</v>
      </c>
      <c r="O6080" s="12">
        <v>131.0</v>
      </c>
      <c r="P6080" s="13">
        <v>0.3</v>
      </c>
      <c r="Q6080" s="13">
        <v>436.0</v>
      </c>
      <c r="R6080" s="13">
        <f t="shared" si="1"/>
        <v>436</v>
      </c>
      <c r="S6080" s="14">
        <f t="shared" si="2"/>
        <v>36.33333333</v>
      </c>
      <c r="T6080" s="14">
        <f t="shared" si="3"/>
        <v>0.3004587156</v>
      </c>
      <c r="U6080" s="15" t="str">
        <f>vlookup(F6080,'Sub categories'!$A:$C,3,False)</f>
        <v>Accessories</v>
      </c>
      <c r="V6080" s="16">
        <f t="shared" si="4"/>
        <v>1</v>
      </c>
      <c r="W6080" s="17">
        <f t="array" ref="W6080">INDEX(shipping_prices!$C$1:$F7307,MATCH(I6080,shipping_prices!$A$1:$A7307,0),MATCH(M6080,shipping_prices!$C$1:$F$1,0))</f>
        <v>6.7</v>
      </c>
      <c r="X6080" s="15" t="str">
        <f t="shared" si="5"/>
        <v>Robert WaldorfLos AngelesCalifornia</v>
      </c>
      <c r="Y6080" s="15" t="str">
        <f t="shared" si="6"/>
        <v>High</v>
      </c>
    </row>
    <row r="6081" hidden="1">
      <c r="A6081" s="1">
        <v>43049.0</v>
      </c>
      <c r="B6081" s="2" t="s">
        <v>6306</v>
      </c>
      <c r="C6081" s="2">
        <v>3.0</v>
      </c>
      <c r="D6081" s="2" t="s">
        <v>343</v>
      </c>
      <c r="E6081" s="2" t="s">
        <v>27</v>
      </c>
      <c r="F6081" s="2" t="s">
        <v>3399</v>
      </c>
      <c r="G6081" s="2" t="s">
        <v>39</v>
      </c>
      <c r="H6081" s="2" t="s">
        <v>2565</v>
      </c>
      <c r="I6081" s="2" t="s">
        <v>75</v>
      </c>
      <c r="J6081" s="2" t="s">
        <v>76</v>
      </c>
      <c r="K6081" s="2" t="s">
        <v>77</v>
      </c>
      <c r="L6081" s="10">
        <v>43055.0</v>
      </c>
      <c r="M6081" s="2" t="s">
        <v>34</v>
      </c>
      <c r="N6081" s="11">
        <v>0.2</v>
      </c>
      <c r="O6081" s="12">
        <v>-11.0</v>
      </c>
      <c r="P6081" s="13">
        <v>-0.23</v>
      </c>
      <c r="Q6081" s="13">
        <v>50.0</v>
      </c>
      <c r="R6081" s="13">
        <f t="shared" si="1"/>
        <v>62.5</v>
      </c>
      <c r="S6081" s="14">
        <f t="shared" si="2"/>
        <v>20.83333333</v>
      </c>
      <c r="T6081" s="14">
        <f t="shared" si="3"/>
        <v>-0.22</v>
      </c>
      <c r="U6081" s="15" t="str">
        <f>vlookup(F6081,'Sub categories'!$A:$C,3,False)</f>
        <v>Storage</v>
      </c>
      <c r="V6081" s="16">
        <f t="shared" si="4"/>
        <v>6</v>
      </c>
      <c r="W6081" s="17">
        <f t="array" ref="W6081">INDEX(shipping_prices!$C$1:$F7308,MATCH(I6081,shipping_prices!$A$1:$A7308,0),MATCH(M6081,shipping_prices!$C$1:$F$1,0))</f>
        <v>11.99</v>
      </c>
      <c r="X6081" s="15" t="str">
        <f t="shared" si="5"/>
        <v>Jeremy LonsdaleHoustonTexas</v>
      </c>
      <c r="Y6081" s="15" t="str">
        <f t="shared" si="6"/>
        <v>loss</v>
      </c>
    </row>
    <row r="6082" hidden="1">
      <c r="A6082" s="1">
        <v>43049.0</v>
      </c>
      <c r="B6082" s="2" t="s">
        <v>6307</v>
      </c>
      <c r="C6082" s="2">
        <v>2.0</v>
      </c>
      <c r="D6082" s="2" t="s">
        <v>2431</v>
      </c>
      <c r="E6082" s="2" t="s">
        <v>49</v>
      </c>
      <c r="F6082" s="2" t="s">
        <v>943</v>
      </c>
      <c r="G6082" s="2" t="s">
        <v>39</v>
      </c>
      <c r="H6082" s="2" t="s">
        <v>146</v>
      </c>
      <c r="I6082" s="2" t="s">
        <v>501</v>
      </c>
      <c r="J6082" s="2" t="s">
        <v>321</v>
      </c>
      <c r="K6082" s="2" t="s">
        <v>33</v>
      </c>
      <c r="L6082" s="10">
        <v>43059.0</v>
      </c>
      <c r="M6082" s="2" t="s">
        <v>34</v>
      </c>
      <c r="N6082" s="11">
        <v>0.7</v>
      </c>
      <c r="O6082" s="12">
        <v>-3.0</v>
      </c>
      <c r="P6082" s="13">
        <v>-0.83</v>
      </c>
      <c r="Q6082" s="13">
        <v>3.0</v>
      </c>
      <c r="R6082" s="13">
        <f t="shared" si="1"/>
        <v>10</v>
      </c>
      <c r="S6082" s="14">
        <f t="shared" si="2"/>
        <v>5</v>
      </c>
      <c r="T6082" s="14">
        <f t="shared" si="3"/>
        <v>-1</v>
      </c>
      <c r="U6082" s="15" t="str">
        <f>vlookup(F6082,'Sub categories'!$A:$C,3,False)</f>
        <v>Binders</v>
      </c>
      <c r="V6082" s="16">
        <f t="shared" si="4"/>
        <v>10</v>
      </c>
      <c r="W6082" s="17">
        <f t="array" ref="W6082">INDEX(shipping_prices!$C$1:$F7309,MATCH(I6082,shipping_prices!$A$1:$A7309,0),MATCH(M6082,shipping_prices!$C$1:$F$1,0))</f>
        <v>6.86</v>
      </c>
      <c r="X6082" s="15" t="str">
        <f t="shared" si="5"/>
        <v>Tracy CollinsColumbusOhio</v>
      </c>
      <c r="Y6082" s="15" t="str">
        <f t="shared" si="6"/>
        <v>loss</v>
      </c>
    </row>
    <row r="6083" hidden="1">
      <c r="A6083" s="1">
        <v>43049.0</v>
      </c>
      <c r="B6083" s="2" t="s">
        <v>6308</v>
      </c>
      <c r="C6083" s="2">
        <v>3.0</v>
      </c>
      <c r="D6083" s="2" t="s">
        <v>745</v>
      </c>
      <c r="E6083" s="2" t="s">
        <v>37</v>
      </c>
      <c r="F6083" s="2" t="s">
        <v>202</v>
      </c>
      <c r="G6083" s="2" t="s">
        <v>39</v>
      </c>
      <c r="H6083" s="2" t="s">
        <v>193</v>
      </c>
      <c r="I6083" s="2" t="s">
        <v>447</v>
      </c>
      <c r="J6083" s="2" t="s">
        <v>136</v>
      </c>
      <c r="K6083" s="2" t="s">
        <v>43</v>
      </c>
      <c r="L6083" s="10">
        <v>43052.0</v>
      </c>
      <c r="M6083" s="2" t="s">
        <v>90</v>
      </c>
      <c r="N6083" s="11">
        <v>0.2</v>
      </c>
      <c r="O6083" s="12">
        <v>4.0</v>
      </c>
      <c r="P6083" s="13">
        <v>0.33</v>
      </c>
      <c r="Q6083" s="13">
        <v>11.0</v>
      </c>
      <c r="R6083" s="13">
        <f t="shared" si="1"/>
        <v>13.75</v>
      </c>
      <c r="S6083" s="14">
        <f t="shared" si="2"/>
        <v>4.583333333</v>
      </c>
      <c r="T6083" s="14">
        <f t="shared" si="3"/>
        <v>0.3636363636</v>
      </c>
      <c r="U6083" s="15" t="str">
        <f>vlookup(F6083,'Sub categories'!$A:$C,3,False)</f>
        <v>Binders</v>
      </c>
      <c r="V6083" s="16">
        <f t="shared" si="4"/>
        <v>3</v>
      </c>
      <c r="W6083" s="17">
        <f t="array" ref="W6083">INDEX(shipping_prices!$C$1:$F7310,MATCH(I6083,shipping_prices!$A$1:$A7310,0),MATCH(M6083,shipping_prices!$C$1:$F$1,0))</f>
        <v>9.69</v>
      </c>
      <c r="X6083" s="15" t="str">
        <f t="shared" si="5"/>
        <v>Alan SchoenbergerProvoUtah</v>
      </c>
      <c r="Y6083" s="15" t="str">
        <f t="shared" si="6"/>
        <v>Low</v>
      </c>
    </row>
    <row r="6084" hidden="1">
      <c r="A6084" s="1">
        <v>43049.0</v>
      </c>
      <c r="B6084" s="2" t="s">
        <v>6308</v>
      </c>
      <c r="C6084" s="2">
        <v>3.0</v>
      </c>
      <c r="D6084" s="2" t="s">
        <v>745</v>
      </c>
      <c r="E6084" s="2" t="s">
        <v>37</v>
      </c>
      <c r="F6084" s="2" t="s">
        <v>1261</v>
      </c>
      <c r="G6084" s="2" t="s">
        <v>39</v>
      </c>
      <c r="H6084" s="2" t="s">
        <v>146</v>
      </c>
      <c r="I6084" s="2" t="s">
        <v>447</v>
      </c>
      <c r="J6084" s="2" t="s">
        <v>136</v>
      </c>
      <c r="K6084" s="2" t="s">
        <v>43</v>
      </c>
      <c r="L6084" s="10">
        <v>43052.0</v>
      </c>
      <c r="M6084" s="2" t="s">
        <v>90</v>
      </c>
      <c r="N6084" s="11">
        <v>0.2</v>
      </c>
      <c r="O6084" s="12">
        <v>4.0</v>
      </c>
      <c r="P6084" s="13">
        <v>0.36</v>
      </c>
      <c r="Q6084" s="13">
        <v>12.0</v>
      </c>
      <c r="R6084" s="13">
        <f t="shared" si="1"/>
        <v>15</v>
      </c>
      <c r="S6084" s="14">
        <f t="shared" si="2"/>
        <v>5</v>
      </c>
      <c r="T6084" s="14">
        <f t="shared" si="3"/>
        <v>0.3333333333</v>
      </c>
      <c r="U6084" s="15" t="str">
        <f>vlookup(F6084,'Sub categories'!$A:$C,3,False)</f>
        <v>Binders</v>
      </c>
      <c r="V6084" s="16">
        <f t="shared" si="4"/>
        <v>3</v>
      </c>
      <c r="W6084" s="17">
        <f t="array" ref="W6084">INDEX(shipping_prices!$C$1:$F7311,MATCH(I6084,shipping_prices!$A$1:$A7311,0),MATCH(M6084,shipping_prices!$C$1:$F$1,0))</f>
        <v>9.69</v>
      </c>
      <c r="X6084" s="15" t="str">
        <f t="shared" si="5"/>
        <v>Alan SchoenbergerProvoUtah</v>
      </c>
      <c r="Y6084" s="15" t="str">
        <f t="shared" si="6"/>
        <v>Low</v>
      </c>
    </row>
    <row r="6085" hidden="1">
      <c r="A6085" s="1">
        <v>43049.0</v>
      </c>
      <c r="B6085" s="2" t="s">
        <v>6308</v>
      </c>
      <c r="C6085" s="2">
        <v>5.0</v>
      </c>
      <c r="D6085" s="2" t="s">
        <v>745</v>
      </c>
      <c r="E6085" s="2" t="s">
        <v>37</v>
      </c>
      <c r="F6085" s="2" t="s">
        <v>1439</v>
      </c>
      <c r="G6085" s="2" t="s">
        <v>39</v>
      </c>
      <c r="H6085" s="2" t="s">
        <v>193</v>
      </c>
      <c r="I6085" s="2" t="s">
        <v>447</v>
      </c>
      <c r="J6085" s="2" t="s">
        <v>136</v>
      </c>
      <c r="K6085" s="2" t="s">
        <v>43</v>
      </c>
      <c r="L6085" s="10">
        <v>43052.0</v>
      </c>
      <c r="M6085" s="2" t="s">
        <v>90</v>
      </c>
      <c r="N6085" s="11">
        <v>0.0</v>
      </c>
      <c r="O6085" s="12">
        <v>7.0</v>
      </c>
      <c r="P6085" s="13">
        <v>0.49</v>
      </c>
      <c r="Q6085" s="13">
        <v>14.0</v>
      </c>
      <c r="R6085" s="13">
        <f t="shared" si="1"/>
        <v>14</v>
      </c>
      <c r="S6085" s="14">
        <f t="shared" si="2"/>
        <v>2.8</v>
      </c>
      <c r="T6085" s="14">
        <f t="shared" si="3"/>
        <v>0.5</v>
      </c>
      <c r="U6085" s="15" t="str">
        <f>vlookup(F6085,'Sub categories'!$A:$C,3,False)</f>
        <v>Labels</v>
      </c>
      <c r="V6085" s="16">
        <f t="shared" si="4"/>
        <v>3</v>
      </c>
      <c r="W6085" s="17">
        <f t="array" ref="W6085">INDEX(shipping_prices!$C$1:$F7312,MATCH(I6085,shipping_prices!$A$1:$A7312,0),MATCH(M6085,shipping_prices!$C$1:$F$1,0))</f>
        <v>9.69</v>
      </c>
      <c r="X6085" s="15" t="str">
        <f t="shared" si="5"/>
        <v>Alan SchoenbergerProvoUtah</v>
      </c>
      <c r="Y6085" s="15" t="str">
        <f t="shared" si="6"/>
        <v>Low</v>
      </c>
    </row>
    <row r="6086" hidden="1">
      <c r="A6086" s="1">
        <v>43049.0</v>
      </c>
      <c r="B6086" s="2" t="s">
        <v>6308</v>
      </c>
      <c r="C6086" s="2">
        <v>2.0</v>
      </c>
      <c r="D6086" s="2" t="s">
        <v>745</v>
      </c>
      <c r="E6086" s="2" t="s">
        <v>37</v>
      </c>
      <c r="F6086" s="2" t="s">
        <v>326</v>
      </c>
      <c r="G6086" s="2" t="s">
        <v>39</v>
      </c>
      <c r="H6086" s="2" t="s">
        <v>182</v>
      </c>
      <c r="I6086" s="2" t="s">
        <v>447</v>
      </c>
      <c r="J6086" s="2" t="s">
        <v>136</v>
      </c>
      <c r="K6086" s="2" t="s">
        <v>43</v>
      </c>
      <c r="L6086" s="10">
        <v>43052.0</v>
      </c>
      <c r="M6086" s="2" t="s">
        <v>90</v>
      </c>
      <c r="N6086" s="11">
        <v>0.2</v>
      </c>
      <c r="O6086" s="12">
        <v>9.0</v>
      </c>
      <c r="P6086" s="13">
        <v>0.35</v>
      </c>
      <c r="Q6086" s="13">
        <v>26.0</v>
      </c>
      <c r="R6086" s="13">
        <f t="shared" si="1"/>
        <v>32.5</v>
      </c>
      <c r="S6086" s="14">
        <f t="shared" si="2"/>
        <v>16.25</v>
      </c>
      <c r="T6086" s="14">
        <f t="shared" si="3"/>
        <v>0.3461538462</v>
      </c>
      <c r="U6086" s="15" t="str">
        <f>vlookup(F6086,'Sub categories'!$A:$C,3,False)</f>
        <v>Binders</v>
      </c>
      <c r="V6086" s="16">
        <f t="shared" si="4"/>
        <v>3</v>
      </c>
      <c r="W6086" s="17">
        <f t="array" ref="W6086">INDEX(shipping_prices!$C$1:$F7313,MATCH(I6086,shipping_prices!$A$1:$A7313,0),MATCH(M6086,shipping_prices!$C$1:$F$1,0))</f>
        <v>9.69</v>
      </c>
      <c r="X6086" s="15" t="str">
        <f t="shared" si="5"/>
        <v>Alan SchoenbergerProvoUtah</v>
      </c>
      <c r="Y6086" s="15" t="str">
        <f t="shared" si="6"/>
        <v>Low</v>
      </c>
    </row>
    <row r="6087" hidden="1">
      <c r="A6087" s="1">
        <v>43049.0</v>
      </c>
      <c r="B6087" s="2" t="s">
        <v>6308</v>
      </c>
      <c r="C6087" s="2">
        <v>3.0</v>
      </c>
      <c r="D6087" s="2" t="s">
        <v>745</v>
      </c>
      <c r="E6087" s="2" t="s">
        <v>37</v>
      </c>
      <c r="F6087" s="2" t="s">
        <v>2467</v>
      </c>
      <c r="G6087" s="2" t="s">
        <v>39</v>
      </c>
      <c r="H6087" s="2" t="s">
        <v>79</v>
      </c>
      <c r="I6087" s="2" t="s">
        <v>447</v>
      </c>
      <c r="J6087" s="2" t="s">
        <v>136</v>
      </c>
      <c r="K6087" s="2" t="s">
        <v>43</v>
      </c>
      <c r="L6087" s="10">
        <v>43052.0</v>
      </c>
      <c r="M6087" s="2" t="s">
        <v>90</v>
      </c>
      <c r="N6087" s="11">
        <v>0.0</v>
      </c>
      <c r="O6087" s="12">
        <v>81.0</v>
      </c>
      <c r="P6087" s="13">
        <v>0.49</v>
      </c>
      <c r="Q6087" s="13">
        <v>165.0</v>
      </c>
      <c r="R6087" s="13">
        <f t="shared" si="1"/>
        <v>165</v>
      </c>
      <c r="S6087" s="14">
        <f t="shared" si="2"/>
        <v>55</v>
      </c>
      <c r="T6087" s="14">
        <f t="shared" si="3"/>
        <v>0.4909090909</v>
      </c>
      <c r="U6087" s="15" t="str">
        <f>vlookup(F6087,'Sub categories'!$A:$C,3,False)</f>
        <v>Paper</v>
      </c>
      <c r="V6087" s="16">
        <f t="shared" si="4"/>
        <v>3</v>
      </c>
      <c r="W6087" s="17">
        <f t="array" ref="W6087">INDEX(shipping_prices!$C$1:$F7314,MATCH(I6087,shipping_prices!$A$1:$A7314,0),MATCH(M6087,shipping_prices!$C$1:$F$1,0))</f>
        <v>9.69</v>
      </c>
      <c r="X6087" s="15" t="str">
        <f t="shared" si="5"/>
        <v>Alan SchoenbergerProvoUtah</v>
      </c>
      <c r="Y6087" s="15" t="str">
        <f t="shared" si="6"/>
        <v>High</v>
      </c>
    </row>
    <row r="6088" hidden="1">
      <c r="A6088" s="1">
        <v>43049.0</v>
      </c>
      <c r="B6088" s="2" t="s">
        <v>6308</v>
      </c>
      <c r="C6088" s="2">
        <v>2.0</v>
      </c>
      <c r="D6088" s="2" t="s">
        <v>745</v>
      </c>
      <c r="E6088" s="2" t="s">
        <v>37</v>
      </c>
      <c r="F6088" s="2" t="s">
        <v>3922</v>
      </c>
      <c r="G6088" s="2" t="s">
        <v>39</v>
      </c>
      <c r="H6088" s="2" t="s">
        <v>79</v>
      </c>
      <c r="I6088" s="2" t="s">
        <v>447</v>
      </c>
      <c r="J6088" s="2" t="s">
        <v>136</v>
      </c>
      <c r="K6088" s="2" t="s">
        <v>43</v>
      </c>
      <c r="L6088" s="10">
        <v>43052.0</v>
      </c>
      <c r="M6088" s="2" t="s">
        <v>90</v>
      </c>
      <c r="N6088" s="11">
        <v>0.0</v>
      </c>
      <c r="O6088" s="12">
        <v>65.0</v>
      </c>
      <c r="P6088" s="13">
        <v>0.25</v>
      </c>
      <c r="Q6088" s="13">
        <v>262.0</v>
      </c>
      <c r="R6088" s="13">
        <f t="shared" si="1"/>
        <v>262</v>
      </c>
      <c r="S6088" s="14">
        <f t="shared" si="2"/>
        <v>131</v>
      </c>
      <c r="T6088" s="14">
        <f t="shared" si="3"/>
        <v>0.2480916031</v>
      </c>
      <c r="U6088" s="15" t="str">
        <f>vlookup(F6088,'Sub categories'!$A:$C,3,False)</f>
        <v>Storage</v>
      </c>
      <c r="V6088" s="16">
        <f t="shared" si="4"/>
        <v>3</v>
      </c>
      <c r="W6088" s="17">
        <f t="array" ref="W6088">INDEX(shipping_prices!$C$1:$F7315,MATCH(I6088,shipping_prices!$A$1:$A7315,0),MATCH(M6088,shipping_prices!$C$1:$F$1,0))</f>
        <v>9.69</v>
      </c>
      <c r="X6088" s="15" t="str">
        <f t="shared" si="5"/>
        <v>Alan SchoenbergerProvoUtah</v>
      </c>
      <c r="Y6088" s="15" t="str">
        <f t="shared" si="6"/>
        <v>High</v>
      </c>
    </row>
    <row r="6089">
      <c r="A6089" s="1">
        <v>43049.0</v>
      </c>
      <c r="B6089" s="2" t="s">
        <v>6308</v>
      </c>
      <c r="C6089" s="2">
        <v>3.0</v>
      </c>
      <c r="D6089" s="2" t="s">
        <v>745</v>
      </c>
      <c r="E6089" s="2" t="s">
        <v>37</v>
      </c>
      <c r="F6089" s="2" t="s">
        <v>6309</v>
      </c>
      <c r="G6089" s="2" t="s">
        <v>45</v>
      </c>
      <c r="H6089" s="2" t="s">
        <v>227</v>
      </c>
      <c r="I6089" s="2" t="s">
        <v>447</v>
      </c>
      <c r="J6089" s="2" t="s">
        <v>136</v>
      </c>
      <c r="K6089" s="2" t="s">
        <v>43</v>
      </c>
      <c r="L6089" s="10">
        <v>43052.0</v>
      </c>
      <c r="M6089" s="2" t="s">
        <v>90</v>
      </c>
      <c r="N6089" s="11">
        <v>0.0</v>
      </c>
      <c r="O6089" s="12">
        <v>78.0</v>
      </c>
      <c r="P6089" s="13">
        <v>0.06</v>
      </c>
      <c r="Q6089" s="13">
        <v>1293.0</v>
      </c>
      <c r="R6089" s="13">
        <f t="shared" si="1"/>
        <v>1293</v>
      </c>
      <c r="S6089" s="14">
        <f t="shared" si="2"/>
        <v>431</v>
      </c>
      <c r="T6089" s="14">
        <f t="shared" si="3"/>
        <v>0.06032482599</v>
      </c>
      <c r="U6089" s="15" t="str">
        <f>vlookup(F6089,'Sub categories'!$A:$C,3,False)</f>
        <v>Bookcases</v>
      </c>
      <c r="V6089" s="16">
        <f t="shared" si="4"/>
        <v>3</v>
      </c>
      <c r="W6089" s="17">
        <f t="array" ref="W6089">INDEX(shipping_prices!$C$1:$F7316,MATCH(I6089,shipping_prices!$A$1:$A7316,0),MATCH(M6089,shipping_prices!$C$1:$F$1,0))</f>
        <v>9.69</v>
      </c>
      <c r="X6089" s="15" t="str">
        <f t="shared" si="5"/>
        <v>Alan SchoenbergerProvoUtah</v>
      </c>
      <c r="Y6089" s="15" t="str">
        <f t="shared" si="6"/>
        <v>High</v>
      </c>
    </row>
    <row r="6090" hidden="1">
      <c r="A6090" s="1">
        <v>43049.0</v>
      </c>
      <c r="B6090" s="2" t="s">
        <v>6310</v>
      </c>
      <c r="C6090" s="2">
        <v>4.0</v>
      </c>
      <c r="D6090" s="2" t="s">
        <v>3963</v>
      </c>
      <c r="E6090" s="2" t="s">
        <v>37</v>
      </c>
      <c r="F6090" s="2" t="s">
        <v>2876</v>
      </c>
      <c r="G6090" s="2" t="s">
        <v>39</v>
      </c>
      <c r="H6090" s="2" t="s">
        <v>79</v>
      </c>
      <c r="I6090" s="2" t="s">
        <v>741</v>
      </c>
      <c r="J6090" s="2" t="s">
        <v>76</v>
      </c>
      <c r="K6090" s="2" t="s">
        <v>77</v>
      </c>
      <c r="L6090" s="10">
        <v>43051.0</v>
      </c>
      <c r="M6090" s="2" t="s">
        <v>142</v>
      </c>
      <c r="N6090" s="11">
        <v>0.2</v>
      </c>
      <c r="O6090" s="12">
        <v>9.0</v>
      </c>
      <c r="P6090" s="13">
        <v>0.28</v>
      </c>
      <c r="Q6090" s="13">
        <v>32.0</v>
      </c>
      <c r="R6090" s="13">
        <f t="shared" si="1"/>
        <v>40</v>
      </c>
      <c r="S6090" s="14">
        <f t="shared" si="2"/>
        <v>10</v>
      </c>
      <c r="T6090" s="14">
        <f t="shared" si="3"/>
        <v>0.28125</v>
      </c>
      <c r="U6090" s="15" t="str">
        <f>vlookup(F6090,'Sub categories'!$A:$C,3,False)</f>
        <v>Art</v>
      </c>
      <c r="V6090" s="16">
        <f t="shared" si="4"/>
        <v>2</v>
      </c>
      <c r="W6090" s="17">
        <f t="array" ref="W6090">INDEX(shipping_prices!$C$1:$F7317,MATCH(I6090,shipping_prices!$A$1:$A7317,0),MATCH(M6090,shipping_prices!$C$1:$F$1,0))</f>
        <v>24.34</v>
      </c>
      <c r="X6090" s="15" t="str">
        <f t="shared" si="5"/>
        <v>Stewart CarmichaelSan AntonioTexas</v>
      </c>
      <c r="Y6090" s="15" t="str">
        <f t="shared" si="6"/>
        <v>Low</v>
      </c>
    </row>
    <row r="6091">
      <c r="A6091" s="1">
        <v>43049.0</v>
      </c>
      <c r="B6091" s="2" t="s">
        <v>6310</v>
      </c>
      <c r="C6091" s="2">
        <v>6.0</v>
      </c>
      <c r="D6091" s="2" t="s">
        <v>3963</v>
      </c>
      <c r="E6091" s="2" t="s">
        <v>37</v>
      </c>
      <c r="F6091" s="2" t="s">
        <v>3997</v>
      </c>
      <c r="G6091" s="2" t="s">
        <v>45</v>
      </c>
      <c r="H6091" s="2" t="s">
        <v>833</v>
      </c>
      <c r="I6091" s="2" t="s">
        <v>741</v>
      </c>
      <c r="J6091" s="2" t="s">
        <v>76</v>
      </c>
      <c r="K6091" s="2" t="s">
        <v>77</v>
      </c>
      <c r="L6091" s="10">
        <v>43051.0</v>
      </c>
      <c r="M6091" s="2" t="s">
        <v>142</v>
      </c>
      <c r="N6091" s="11">
        <v>0.3</v>
      </c>
      <c r="O6091" s="12">
        <v>-72.0</v>
      </c>
      <c r="P6091" s="13">
        <v>-0.1</v>
      </c>
      <c r="Q6091" s="13">
        <v>718.0</v>
      </c>
      <c r="R6091" s="13">
        <f t="shared" si="1"/>
        <v>1025.714286</v>
      </c>
      <c r="S6091" s="14">
        <f t="shared" si="2"/>
        <v>170.952381</v>
      </c>
      <c r="T6091" s="14">
        <f t="shared" si="3"/>
        <v>-0.1002785515</v>
      </c>
      <c r="U6091" s="15" t="str">
        <f>vlookup(F6091,'Sub categories'!$A:$C,3,False)</f>
        <v>Tables</v>
      </c>
      <c r="V6091" s="16">
        <f t="shared" si="4"/>
        <v>2</v>
      </c>
      <c r="W6091" s="17">
        <f t="array" ref="W6091">INDEX(shipping_prices!$C$1:$F7318,MATCH(I6091,shipping_prices!$A$1:$A7318,0),MATCH(M6091,shipping_prices!$C$1:$F$1,0))</f>
        <v>24.34</v>
      </c>
      <c r="X6091" s="15" t="str">
        <f t="shared" si="5"/>
        <v>Stewart CarmichaelSan AntonioTexas</v>
      </c>
      <c r="Y6091" s="15" t="str">
        <f t="shared" si="6"/>
        <v>loss</v>
      </c>
    </row>
    <row r="6092" hidden="1">
      <c r="A6092" s="1">
        <v>43049.0</v>
      </c>
      <c r="B6092" s="2" t="s">
        <v>6311</v>
      </c>
      <c r="C6092" s="2">
        <v>1.0</v>
      </c>
      <c r="D6092" s="2" t="s">
        <v>5486</v>
      </c>
      <c r="E6092" s="2" t="s">
        <v>37</v>
      </c>
      <c r="F6092" s="2" t="s">
        <v>524</v>
      </c>
      <c r="G6092" s="2" t="s">
        <v>39</v>
      </c>
      <c r="H6092" s="2" t="s">
        <v>193</v>
      </c>
      <c r="I6092" s="2" t="s">
        <v>3085</v>
      </c>
      <c r="J6092" s="2" t="s">
        <v>76</v>
      </c>
      <c r="K6092" s="2" t="s">
        <v>77</v>
      </c>
      <c r="L6092" s="10">
        <v>43050.0</v>
      </c>
      <c r="M6092" s="2" t="s">
        <v>34</v>
      </c>
      <c r="N6092" s="11">
        <v>0.8</v>
      </c>
      <c r="O6092" s="12">
        <v>-3.0</v>
      </c>
      <c r="P6092" s="13">
        <v>-1.65</v>
      </c>
      <c r="Q6092" s="13">
        <v>2.0</v>
      </c>
      <c r="R6092" s="13">
        <f t="shared" si="1"/>
        <v>10</v>
      </c>
      <c r="S6092" s="14">
        <f t="shared" si="2"/>
        <v>10</v>
      </c>
      <c r="T6092" s="14">
        <f t="shared" si="3"/>
        <v>-1.5</v>
      </c>
      <c r="U6092" s="15" t="str">
        <f>vlookup(F6092,'Sub categories'!$A:$C,3,False)</f>
        <v>Binders</v>
      </c>
      <c r="V6092" s="16">
        <f t="shared" si="4"/>
        <v>1</v>
      </c>
      <c r="W6092" s="17">
        <f t="array" ref="W6092">INDEX(shipping_prices!$C$1:$F7319,MATCH(I6092,shipping_prices!$A$1:$A7319,0),MATCH(M6092,shipping_prices!$C$1:$F$1,0))</f>
        <v>11.74</v>
      </c>
      <c r="X6092" s="15" t="str">
        <f t="shared" si="5"/>
        <v>Susan GilcrestMcallenTexas</v>
      </c>
      <c r="Y6092" s="15" t="str">
        <f t="shared" si="6"/>
        <v>loss</v>
      </c>
    </row>
    <row r="6093" hidden="1">
      <c r="A6093" s="1">
        <v>43050.0</v>
      </c>
      <c r="B6093" s="2" t="s">
        <v>6311</v>
      </c>
      <c r="C6093" s="2">
        <v>7.0</v>
      </c>
      <c r="D6093" s="2" t="s">
        <v>5486</v>
      </c>
      <c r="E6093" s="2" t="s">
        <v>37</v>
      </c>
      <c r="F6093" s="2" t="s">
        <v>1261</v>
      </c>
      <c r="G6093" s="2" t="s">
        <v>39</v>
      </c>
      <c r="H6093" s="2" t="s">
        <v>146</v>
      </c>
      <c r="I6093" s="2" t="s">
        <v>3085</v>
      </c>
      <c r="J6093" s="2" t="s">
        <v>76</v>
      </c>
      <c r="K6093" s="2" t="s">
        <v>77</v>
      </c>
      <c r="L6093" s="10">
        <v>43050.0</v>
      </c>
      <c r="M6093" s="2" t="s">
        <v>34</v>
      </c>
      <c r="N6093" s="11">
        <v>0.8</v>
      </c>
      <c r="O6093" s="12">
        <v>-11.0</v>
      </c>
      <c r="P6093" s="13">
        <v>-1.55</v>
      </c>
      <c r="Q6093" s="13">
        <v>7.0</v>
      </c>
      <c r="R6093" s="13">
        <f t="shared" si="1"/>
        <v>35</v>
      </c>
      <c r="S6093" s="14">
        <f t="shared" si="2"/>
        <v>5</v>
      </c>
      <c r="T6093" s="14">
        <f t="shared" si="3"/>
        <v>-1.571428571</v>
      </c>
      <c r="U6093" s="15" t="str">
        <f>vlookup(F6093,'Sub categories'!$A:$C,3,False)</f>
        <v>Binders</v>
      </c>
      <c r="V6093" s="16">
        <f t="shared" si="4"/>
        <v>0</v>
      </c>
      <c r="W6093" s="17">
        <f t="array" ref="W6093">INDEX(shipping_prices!$C$1:$F7320,MATCH(I6093,shipping_prices!$A$1:$A7320,0),MATCH(M6093,shipping_prices!$C$1:$F$1,0))</f>
        <v>11.74</v>
      </c>
      <c r="X6093" s="15" t="str">
        <f t="shared" si="5"/>
        <v>Susan GilcrestMcallenTexas</v>
      </c>
      <c r="Y6093" s="15" t="str">
        <f t="shared" si="6"/>
        <v>loss</v>
      </c>
    </row>
    <row r="6094" hidden="1">
      <c r="A6094" s="1">
        <v>43050.0</v>
      </c>
      <c r="B6094" s="2" t="s">
        <v>6311</v>
      </c>
      <c r="C6094" s="2">
        <v>2.0</v>
      </c>
      <c r="D6094" s="2" t="s">
        <v>5486</v>
      </c>
      <c r="E6094" s="2" t="s">
        <v>37</v>
      </c>
      <c r="F6094" s="2" t="s">
        <v>6312</v>
      </c>
      <c r="G6094" s="2" t="s">
        <v>39</v>
      </c>
      <c r="H6094" s="2" t="s">
        <v>79</v>
      </c>
      <c r="I6094" s="2" t="s">
        <v>3085</v>
      </c>
      <c r="J6094" s="2" t="s">
        <v>76</v>
      </c>
      <c r="K6094" s="2" t="s">
        <v>77</v>
      </c>
      <c r="L6094" s="10">
        <v>43050.0</v>
      </c>
      <c r="M6094" s="2" t="s">
        <v>34</v>
      </c>
      <c r="N6094" s="11">
        <v>0.2</v>
      </c>
      <c r="O6094" s="12">
        <v>1.0</v>
      </c>
      <c r="P6094" s="13">
        <v>0.08</v>
      </c>
      <c r="Q6094" s="13">
        <v>9.0</v>
      </c>
      <c r="R6094" s="13">
        <f t="shared" si="1"/>
        <v>11.25</v>
      </c>
      <c r="S6094" s="14">
        <f t="shared" si="2"/>
        <v>5.625</v>
      </c>
      <c r="T6094" s="14">
        <f t="shared" si="3"/>
        <v>0.1111111111</v>
      </c>
      <c r="U6094" s="15" t="str">
        <f>vlookup(F6094,'Sub categories'!$A:$C,3,False)</f>
        <v>Storage</v>
      </c>
      <c r="V6094" s="16">
        <f t="shared" si="4"/>
        <v>0</v>
      </c>
      <c r="W6094" s="17">
        <f t="array" ref="W6094">INDEX(shipping_prices!$C$1:$F7321,MATCH(I6094,shipping_prices!$A$1:$A7321,0),MATCH(M6094,shipping_prices!$C$1:$F$1,0))</f>
        <v>11.74</v>
      </c>
      <c r="X6094" s="15" t="str">
        <f t="shared" si="5"/>
        <v>Susan GilcrestMcallenTexas</v>
      </c>
      <c r="Y6094" s="15" t="str">
        <f t="shared" si="6"/>
        <v>Low</v>
      </c>
    </row>
    <row r="6095" hidden="1">
      <c r="A6095" s="1">
        <v>43050.0</v>
      </c>
      <c r="B6095" s="2" t="s">
        <v>6313</v>
      </c>
      <c r="C6095" s="2">
        <v>3.0</v>
      </c>
      <c r="D6095" s="2" t="s">
        <v>108</v>
      </c>
      <c r="E6095" s="2" t="s">
        <v>49</v>
      </c>
      <c r="F6095" s="2" t="s">
        <v>5784</v>
      </c>
      <c r="G6095" s="2" t="s">
        <v>39</v>
      </c>
      <c r="H6095" s="2" t="s">
        <v>216</v>
      </c>
      <c r="I6095" s="2" t="s">
        <v>41</v>
      </c>
      <c r="J6095" s="2" t="s">
        <v>42</v>
      </c>
      <c r="K6095" s="2" t="s">
        <v>43</v>
      </c>
      <c r="L6095" s="10">
        <v>43057.0</v>
      </c>
      <c r="M6095" s="2" t="s">
        <v>34</v>
      </c>
      <c r="N6095" s="11">
        <v>0.0</v>
      </c>
      <c r="O6095" s="12">
        <v>2.0</v>
      </c>
      <c r="P6095" s="13">
        <v>0.27</v>
      </c>
      <c r="Q6095" s="13">
        <v>9.0</v>
      </c>
      <c r="R6095" s="13">
        <f t="shared" si="1"/>
        <v>9</v>
      </c>
      <c r="S6095" s="14">
        <f t="shared" si="2"/>
        <v>3</v>
      </c>
      <c r="T6095" s="14">
        <f t="shared" si="3"/>
        <v>0.2222222222</v>
      </c>
      <c r="U6095" s="15" t="str">
        <f>vlookup(F6095,'Sub categories'!$A:$C,3,False)</f>
        <v>Art</v>
      </c>
      <c r="V6095" s="16">
        <f t="shared" si="4"/>
        <v>7</v>
      </c>
      <c r="W6095" s="17">
        <f t="array" ref="W6095">INDEX(shipping_prices!$C$1:$F7322,MATCH(I6095,shipping_prices!$A$1:$A7322,0),MATCH(M6095,shipping_prices!$C$1:$F$1,0))</f>
        <v>10.99</v>
      </c>
      <c r="X6095" s="15" t="str">
        <f t="shared" si="5"/>
        <v>Eugene HildebrandSan FranciscoCalifornia</v>
      </c>
      <c r="Y6095" s="15" t="str">
        <f t="shared" si="6"/>
        <v>Low</v>
      </c>
    </row>
    <row r="6096" hidden="1">
      <c r="A6096" s="1">
        <v>43050.0</v>
      </c>
      <c r="B6096" s="2" t="s">
        <v>6313</v>
      </c>
      <c r="C6096" s="2">
        <v>7.0</v>
      </c>
      <c r="D6096" s="2" t="s">
        <v>108</v>
      </c>
      <c r="E6096" s="2" t="s">
        <v>49</v>
      </c>
      <c r="F6096" s="2" t="s">
        <v>3161</v>
      </c>
      <c r="G6096" s="2" t="s">
        <v>39</v>
      </c>
      <c r="H6096" s="2" t="s">
        <v>178</v>
      </c>
      <c r="I6096" s="2" t="s">
        <v>41</v>
      </c>
      <c r="J6096" s="2" t="s">
        <v>42</v>
      </c>
      <c r="K6096" s="2" t="s">
        <v>43</v>
      </c>
      <c r="L6096" s="10">
        <v>43057.0</v>
      </c>
      <c r="M6096" s="2" t="s">
        <v>34</v>
      </c>
      <c r="N6096" s="11">
        <v>0.0</v>
      </c>
      <c r="O6096" s="12">
        <v>6.0</v>
      </c>
      <c r="P6096" s="13">
        <v>0.45</v>
      </c>
      <c r="Q6096" s="13">
        <v>13.0</v>
      </c>
      <c r="R6096" s="13">
        <f t="shared" si="1"/>
        <v>13</v>
      </c>
      <c r="S6096" s="14">
        <f t="shared" si="2"/>
        <v>1.857142857</v>
      </c>
      <c r="T6096" s="14">
        <f t="shared" si="3"/>
        <v>0.4615384615</v>
      </c>
      <c r="U6096" s="15" t="str">
        <f>vlookup(F6096,'Sub categories'!$A:$C,3,False)</f>
        <v>Art</v>
      </c>
      <c r="V6096" s="16">
        <f t="shared" si="4"/>
        <v>7</v>
      </c>
      <c r="W6096" s="17">
        <f t="array" ref="W6096">INDEX(shipping_prices!$C$1:$F7323,MATCH(I6096,shipping_prices!$A$1:$A7323,0),MATCH(M6096,shipping_prices!$C$1:$F$1,0))</f>
        <v>10.99</v>
      </c>
      <c r="X6096" s="15" t="str">
        <f t="shared" si="5"/>
        <v>Eugene HildebrandSan FranciscoCalifornia</v>
      </c>
      <c r="Y6096" s="15" t="str">
        <f t="shared" si="6"/>
        <v>Low</v>
      </c>
    </row>
    <row r="6097">
      <c r="A6097" s="1">
        <v>43050.0</v>
      </c>
      <c r="B6097" s="2" t="s">
        <v>6313</v>
      </c>
      <c r="C6097" s="2">
        <v>1.0</v>
      </c>
      <c r="D6097" s="2" t="s">
        <v>108</v>
      </c>
      <c r="E6097" s="2" t="s">
        <v>49</v>
      </c>
      <c r="F6097" s="2" t="s">
        <v>921</v>
      </c>
      <c r="G6097" s="2" t="s">
        <v>45</v>
      </c>
      <c r="H6097" s="2" t="s">
        <v>530</v>
      </c>
      <c r="I6097" s="2" t="s">
        <v>41</v>
      </c>
      <c r="J6097" s="2" t="s">
        <v>42</v>
      </c>
      <c r="K6097" s="2" t="s">
        <v>43</v>
      </c>
      <c r="L6097" s="10">
        <v>43057.0</v>
      </c>
      <c r="M6097" s="2" t="s">
        <v>34</v>
      </c>
      <c r="N6097" s="11">
        <v>0.2</v>
      </c>
      <c r="O6097" s="12">
        <v>-14.0</v>
      </c>
      <c r="P6097" s="13">
        <v>-0.11</v>
      </c>
      <c r="Q6097" s="13">
        <v>121.0</v>
      </c>
      <c r="R6097" s="13">
        <f t="shared" si="1"/>
        <v>151.25</v>
      </c>
      <c r="S6097" s="14">
        <f t="shared" si="2"/>
        <v>151.25</v>
      </c>
      <c r="T6097" s="14">
        <f t="shared" si="3"/>
        <v>-0.1157024793</v>
      </c>
      <c r="U6097" s="15" t="str">
        <f>vlookup(F6097,'Sub categories'!$A:$C,3,False)</f>
        <v>Chairs</v>
      </c>
      <c r="V6097" s="16">
        <f t="shared" si="4"/>
        <v>7</v>
      </c>
      <c r="W6097" s="17">
        <f t="array" ref="W6097">INDEX(shipping_prices!$C$1:$F7324,MATCH(I6097,shipping_prices!$A$1:$A7324,0),MATCH(M6097,shipping_prices!$C$1:$F$1,0))</f>
        <v>10.99</v>
      </c>
      <c r="X6097" s="15" t="str">
        <f t="shared" si="5"/>
        <v>Eugene HildebrandSan FranciscoCalifornia</v>
      </c>
      <c r="Y6097" s="15" t="str">
        <f t="shared" si="6"/>
        <v>loss</v>
      </c>
    </row>
    <row r="6098" hidden="1">
      <c r="A6098" s="1">
        <v>43050.0</v>
      </c>
      <c r="B6098" s="2" t="s">
        <v>6314</v>
      </c>
      <c r="C6098" s="2">
        <v>6.0</v>
      </c>
      <c r="D6098" s="2" t="s">
        <v>2461</v>
      </c>
      <c r="E6098" s="2" t="s">
        <v>27</v>
      </c>
      <c r="F6098" s="2" t="s">
        <v>3640</v>
      </c>
      <c r="G6098" s="2" t="s">
        <v>39</v>
      </c>
      <c r="H6098" s="2" t="s">
        <v>51</v>
      </c>
      <c r="I6098" s="2" t="s">
        <v>169</v>
      </c>
      <c r="J6098" s="2" t="s">
        <v>42</v>
      </c>
      <c r="K6098" s="2" t="s">
        <v>43</v>
      </c>
      <c r="L6098" s="10">
        <v>43057.0</v>
      </c>
      <c r="M6098" s="2" t="s">
        <v>34</v>
      </c>
      <c r="N6098" s="11">
        <v>0.0</v>
      </c>
      <c r="O6098" s="12">
        <v>19.0</v>
      </c>
      <c r="P6098" s="13">
        <v>0.49</v>
      </c>
      <c r="Q6098" s="13">
        <v>39.0</v>
      </c>
      <c r="R6098" s="13">
        <f t="shared" si="1"/>
        <v>39</v>
      </c>
      <c r="S6098" s="14">
        <f t="shared" si="2"/>
        <v>6.5</v>
      </c>
      <c r="T6098" s="14">
        <f t="shared" si="3"/>
        <v>0.4871794872</v>
      </c>
      <c r="U6098" s="15" t="str">
        <f>vlookup(F6098,'Sub categories'!$A:$C,3,False)</f>
        <v>Paper</v>
      </c>
      <c r="V6098" s="16">
        <f t="shared" si="4"/>
        <v>7</v>
      </c>
      <c r="W6098" s="17">
        <f t="array" ref="W6098">INDEX(shipping_prices!$C$1:$F7325,MATCH(I6098,shipping_prices!$A$1:$A7325,0),MATCH(M6098,shipping_prices!$C$1:$F$1,0))</f>
        <v>14.86</v>
      </c>
      <c r="X6098" s="15" t="str">
        <f t="shared" si="5"/>
        <v>Craig CarreiraLos AngelesCalifornia</v>
      </c>
      <c r="Y6098" s="15" t="str">
        <f t="shared" si="6"/>
        <v>Low</v>
      </c>
    </row>
    <row r="6099">
      <c r="A6099" s="1">
        <v>43050.0</v>
      </c>
      <c r="B6099" s="2" t="s">
        <v>6314</v>
      </c>
      <c r="C6099" s="2">
        <v>9.0</v>
      </c>
      <c r="D6099" s="2" t="s">
        <v>2461</v>
      </c>
      <c r="E6099" s="2" t="s">
        <v>27</v>
      </c>
      <c r="F6099" s="2" t="s">
        <v>1166</v>
      </c>
      <c r="G6099" s="2" t="s">
        <v>45</v>
      </c>
      <c r="H6099" s="2" t="s">
        <v>833</v>
      </c>
      <c r="I6099" s="2" t="s">
        <v>169</v>
      </c>
      <c r="J6099" s="2" t="s">
        <v>42</v>
      </c>
      <c r="K6099" s="2" t="s">
        <v>43</v>
      </c>
      <c r="L6099" s="10">
        <v>43057.0</v>
      </c>
      <c r="M6099" s="2" t="s">
        <v>34</v>
      </c>
      <c r="N6099" s="11">
        <v>0.15</v>
      </c>
      <c r="O6099" s="12">
        <v>76.0</v>
      </c>
      <c r="P6099" s="13">
        <v>0.08</v>
      </c>
      <c r="Q6099" s="13">
        <v>918.0</v>
      </c>
      <c r="R6099" s="13">
        <f t="shared" si="1"/>
        <v>1080</v>
      </c>
      <c r="S6099" s="14">
        <f t="shared" si="2"/>
        <v>120</v>
      </c>
      <c r="T6099" s="14">
        <f t="shared" si="3"/>
        <v>0.08278867102</v>
      </c>
      <c r="U6099" s="15" t="str">
        <f>vlookup(F6099,'Sub categories'!$A:$C,3,False)</f>
        <v>Bookcases</v>
      </c>
      <c r="V6099" s="16">
        <f t="shared" si="4"/>
        <v>7</v>
      </c>
      <c r="W6099" s="17">
        <f t="array" ref="W6099">INDEX(shipping_prices!$C$1:$F7326,MATCH(I6099,shipping_prices!$A$1:$A7326,0),MATCH(M6099,shipping_prices!$C$1:$F$1,0))</f>
        <v>14.86</v>
      </c>
      <c r="X6099" s="15" t="str">
        <f t="shared" si="5"/>
        <v>Craig CarreiraLos AngelesCalifornia</v>
      </c>
      <c r="Y6099" s="15" t="str">
        <f t="shared" si="6"/>
        <v>High</v>
      </c>
    </row>
    <row r="6100">
      <c r="A6100" s="1">
        <v>43050.0</v>
      </c>
      <c r="B6100" s="2" t="s">
        <v>6315</v>
      </c>
      <c r="C6100" s="2">
        <v>1.0</v>
      </c>
      <c r="D6100" s="2" t="s">
        <v>1008</v>
      </c>
      <c r="E6100" s="2" t="s">
        <v>27</v>
      </c>
      <c r="F6100" s="2" t="s">
        <v>4273</v>
      </c>
      <c r="G6100" s="2" t="s">
        <v>45</v>
      </c>
      <c r="H6100" s="2" t="s">
        <v>485</v>
      </c>
      <c r="I6100" s="2" t="s">
        <v>52</v>
      </c>
      <c r="J6100" s="2" t="s">
        <v>53</v>
      </c>
      <c r="K6100" s="2" t="s">
        <v>54</v>
      </c>
      <c r="L6100" s="10">
        <v>43052.0</v>
      </c>
      <c r="M6100" s="2" t="s">
        <v>142</v>
      </c>
      <c r="N6100" s="11">
        <v>0.2</v>
      </c>
      <c r="O6100" s="12">
        <v>6.0</v>
      </c>
      <c r="P6100" s="13">
        <v>0.18</v>
      </c>
      <c r="Q6100" s="13">
        <v>35.0</v>
      </c>
      <c r="R6100" s="13">
        <f t="shared" si="1"/>
        <v>43.75</v>
      </c>
      <c r="S6100" s="14">
        <f t="shared" si="2"/>
        <v>43.75</v>
      </c>
      <c r="T6100" s="14">
        <f t="shared" si="3"/>
        <v>0.1714285714</v>
      </c>
      <c r="U6100" s="15" t="str">
        <f>vlookup(F6100,'Sub categories'!$A:$C,3,False)</f>
        <v>Furnishings</v>
      </c>
      <c r="V6100" s="16">
        <f t="shared" si="4"/>
        <v>2</v>
      </c>
      <c r="W6100" s="17">
        <f t="array" ref="W6100">INDEX(shipping_prices!$C$1:$F7327,MATCH(I6100,shipping_prices!$A$1:$A7327,0),MATCH(M6100,shipping_prices!$C$1:$F$1,0))</f>
        <v>24.84</v>
      </c>
      <c r="X6100" s="15" t="str">
        <f t="shared" si="5"/>
        <v>Ryan CroweJacksonvilleFlorida</v>
      </c>
      <c r="Y6100" s="15" t="str">
        <f t="shared" si="6"/>
        <v>Low</v>
      </c>
    </row>
    <row r="6101" hidden="1">
      <c r="A6101" s="1">
        <v>43050.0</v>
      </c>
      <c r="B6101" s="2" t="s">
        <v>6316</v>
      </c>
      <c r="C6101" s="2">
        <v>4.0</v>
      </c>
      <c r="D6101" s="2" t="s">
        <v>208</v>
      </c>
      <c r="E6101" s="2" t="s">
        <v>27</v>
      </c>
      <c r="F6101" s="2" t="s">
        <v>1671</v>
      </c>
      <c r="G6101" s="2" t="s">
        <v>39</v>
      </c>
      <c r="H6101" s="2" t="s">
        <v>284</v>
      </c>
      <c r="I6101" s="2" t="s">
        <v>1225</v>
      </c>
      <c r="J6101" s="2" t="s">
        <v>76</v>
      </c>
      <c r="K6101" s="2" t="s">
        <v>77</v>
      </c>
      <c r="L6101" s="10">
        <v>43055.0</v>
      </c>
      <c r="M6101" s="2" t="s">
        <v>34</v>
      </c>
      <c r="N6101" s="11">
        <v>0.8</v>
      </c>
      <c r="O6101" s="12">
        <v>-11.0</v>
      </c>
      <c r="P6101" s="13">
        <v>-1.7</v>
      </c>
      <c r="Q6101" s="13">
        <v>7.0</v>
      </c>
      <c r="R6101" s="13">
        <f t="shared" si="1"/>
        <v>35</v>
      </c>
      <c r="S6101" s="14">
        <f t="shared" si="2"/>
        <v>8.75</v>
      </c>
      <c r="T6101" s="14">
        <f t="shared" si="3"/>
        <v>-1.571428571</v>
      </c>
      <c r="U6101" s="15" t="str">
        <f>vlookup(F6101,'Sub categories'!$A:$C,3,False)</f>
        <v>Binders</v>
      </c>
      <c r="V6101" s="16">
        <f t="shared" si="4"/>
        <v>5</v>
      </c>
      <c r="W6101" s="17">
        <f t="array" ref="W6101">INDEX(shipping_prices!$C$1:$F7328,MATCH(I6101,shipping_prices!$A$1:$A7328,0),MATCH(M6101,shipping_prices!$C$1:$F$1,0))</f>
        <v>6.99</v>
      </c>
      <c r="X6101" s="15" t="str">
        <f t="shared" si="5"/>
        <v>Russell ApplegateDallasTexas</v>
      </c>
      <c r="Y6101" s="15" t="str">
        <f t="shared" si="6"/>
        <v>loss</v>
      </c>
    </row>
    <row r="6102" hidden="1">
      <c r="A6102" s="1">
        <v>43050.0</v>
      </c>
      <c r="B6102" s="2" t="s">
        <v>6316</v>
      </c>
      <c r="C6102" s="2">
        <v>5.0</v>
      </c>
      <c r="D6102" s="2" t="s">
        <v>208</v>
      </c>
      <c r="E6102" s="2" t="s">
        <v>27</v>
      </c>
      <c r="F6102" s="2" t="s">
        <v>1625</v>
      </c>
      <c r="G6102" s="2" t="s">
        <v>39</v>
      </c>
      <c r="H6102" s="2" t="s">
        <v>146</v>
      </c>
      <c r="I6102" s="2" t="s">
        <v>1225</v>
      </c>
      <c r="J6102" s="2" t="s">
        <v>76</v>
      </c>
      <c r="K6102" s="2" t="s">
        <v>77</v>
      </c>
      <c r="L6102" s="10">
        <v>43055.0</v>
      </c>
      <c r="M6102" s="2" t="s">
        <v>34</v>
      </c>
      <c r="N6102" s="11">
        <v>0.8</v>
      </c>
      <c r="O6102" s="12">
        <v>-33.0</v>
      </c>
      <c r="P6102" s="13">
        <v>-1.55</v>
      </c>
      <c r="Q6102" s="13">
        <v>21.0</v>
      </c>
      <c r="R6102" s="13">
        <f t="shared" si="1"/>
        <v>105</v>
      </c>
      <c r="S6102" s="14">
        <f t="shared" si="2"/>
        <v>21</v>
      </c>
      <c r="T6102" s="14">
        <f t="shared" si="3"/>
        <v>-1.571428571</v>
      </c>
      <c r="U6102" s="15" t="str">
        <f>vlookup(F6102,'Sub categories'!$A:$C,3,False)</f>
        <v>Binders</v>
      </c>
      <c r="V6102" s="16">
        <f t="shared" si="4"/>
        <v>5</v>
      </c>
      <c r="W6102" s="17">
        <f t="array" ref="W6102">INDEX(shipping_prices!$C$1:$F7329,MATCH(I6102,shipping_prices!$A$1:$A7329,0),MATCH(M6102,shipping_prices!$C$1:$F$1,0))</f>
        <v>6.99</v>
      </c>
      <c r="X6102" s="15" t="str">
        <f t="shared" si="5"/>
        <v>Russell ApplegateDallasTexas</v>
      </c>
      <c r="Y6102" s="15" t="str">
        <f t="shared" si="6"/>
        <v>loss</v>
      </c>
    </row>
    <row r="6103" hidden="1">
      <c r="A6103" s="1">
        <v>43050.0</v>
      </c>
      <c r="B6103" s="2" t="s">
        <v>6316</v>
      </c>
      <c r="C6103" s="2">
        <v>3.0</v>
      </c>
      <c r="D6103" s="2" t="s">
        <v>208</v>
      </c>
      <c r="E6103" s="2" t="s">
        <v>27</v>
      </c>
      <c r="F6103" s="2" t="s">
        <v>1743</v>
      </c>
      <c r="G6103" s="2" t="s">
        <v>39</v>
      </c>
      <c r="H6103" s="2" t="s">
        <v>288</v>
      </c>
      <c r="I6103" s="2" t="s">
        <v>1225</v>
      </c>
      <c r="J6103" s="2" t="s">
        <v>76</v>
      </c>
      <c r="K6103" s="2" t="s">
        <v>77</v>
      </c>
      <c r="L6103" s="10">
        <v>43055.0</v>
      </c>
      <c r="M6103" s="2" t="s">
        <v>34</v>
      </c>
      <c r="N6103" s="11">
        <v>0.2</v>
      </c>
      <c r="O6103" s="12">
        <v>13.0</v>
      </c>
      <c r="P6103" s="13">
        <v>0.06</v>
      </c>
      <c r="Q6103" s="13">
        <v>200.0</v>
      </c>
      <c r="R6103" s="13">
        <f t="shared" si="1"/>
        <v>250</v>
      </c>
      <c r="S6103" s="14">
        <f t="shared" si="2"/>
        <v>83.33333333</v>
      </c>
      <c r="T6103" s="14">
        <f t="shared" si="3"/>
        <v>0.065</v>
      </c>
      <c r="U6103" s="15" t="str">
        <f>vlookup(F6103,'Sub categories'!$A:$C,3,False)</f>
        <v>Storage</v>
      </c>
      <c r="V6103" s="16">
        <f t="shared" si="4"/>
        <v>5</v>
      </c>
      <c r="W6103" s="17">
        <f t="array" ref="W6103">INDEX(shipping_prices!$C$1:$F7330,MATCH(I6103,shipping_prices!$A$1:$A7330,0),MATCH(M6103,shipping_prices!$C$1:$F$1,0))</f>
        <v>6.99</v>
      </c>
      <c r="X6103" s="15" t="str">
        <f t="shared" si="5"/>
        <v>Russell ApplegateDallasTexas</v>
      </c>
      <c r="Y6103" s="15" t="str">
        <f t="shared" si="6"/>
        <v>Low</v>
      </c>
    </row>
    <row r="6104" hidden="1">
      <c r="A6104" s="1">
        <v>43050.0</v>
      </c>
      <c r="B6104" s="2" t="s">
        <v>6317</v>
      </c>
      <c r="C6104" s="2">
        <v>4.0</v>
      </c>
      <c r="D6104" s="2" t="s">
        <v>426</v>
      </c>
      <c r="E6104" s="2" t="s">
        <v>37</v>
      </c>
      <c r="F6104" s="2" t="s">
        <v>2612</v>
      </c>
      <c r="G6104" s="2" t="s">
        <v>29</v>
      </c>
      <c r="H6104" s="2" t="s">
        <v>79</v>
      </c>
      <c r="I6104" s="2" t="s">
        <v>1596</v>
      </c>
      <c r="J6104" s="2" t="s">
        <v>32</v>
      </c>
      <c r="K6104" s="2" t="s">
        <v>33</v>
      </c>
      <c r="L6104" s="10">
        <v>43051.0</v>
      </c>
      <c r="M6104" s="2" t="s">
        <v>90</v>
      </c>
      <c r="N6104" s="11">
        <v>0.0</v>
      </c>
      <c r="O6104" s="12">
        <v>12.0</v>
      </c>
      <c r="P6104" s="13">
        <v>0.28</v>
      </c>
      <c r="Q6104" s="13">
        <v>44.0</v>
      </c>
      <c r="R6104" s="13">
        <f t="shared" si="1"/>
        <v>44</v>
      </c>
      <c r="S6104" s="14">
        <f t="shared" si="2"/>
        <v>11</v>
      </c>
      <c r="T6104" s="14">
        <f t="shared" si="3"/>
        <v>0.2727272727</v>
      </c>
      <c r="U6104" s="15" t="str">
        <f>vlookup(F6104,'Sub categories'!$A:$C,3,False)</f>
        <v>Phones</v>
      </c>
      <c r="V6104" s="16">
        <f t="shared" si="4"/>
        <v>1</v>
      </c>
      <c r="W6104" s="17">
        <f t="array" ref="W6104">INDEX(shipping_prices!$C$1:$F7331,MATCH(I6104,shipping_prices!$A$1:$A7331,0),MATCH(M6104,shipping_prices!$C$1:$F$1,0))</f>
        <v>9.24</v>
      </c>
      <c r="X6104" s="15" t="str">
        <f t="shared" si="5"/>
        <v>Stefania PerrinoBuffaloNew York</v>
      </c>
      <c r="Y6104" s="15" t="str">
        <f t="shared" si="6"/>
        <v>Low</v>
      </c>
    </row>
    <row r="6105">
      <c r="A6105" s="1">
        <v>43050.0</v>
      </c>
      <c r="B6105" s="2" t="s">
        <v>6317</v>
      </c>
      <c r="C6105" s="2">
        <v>3.0</v>
      </c>
      <c r="D6105" s="2" t="s">
        <v>426</v>
      </c>
      <c r="E6105" s="2" t="s">
        <v>37</v>
      </c>
      <c r="F6105" s="2" t="s">
        <v>3905</v>
      </c>
      <c r="G6105" s="2" t="s">
        <v>45</v>
      </c>
      <c r="H6105" s="2" t="s">
        <v>374</v>
      </c>
      <c r="I6105" s="2" t="s">
        <v>1596</v>
      </c>
      <c r="J6105" s="2" t="s">
        <v>32</v>
      </c>
      <c r="K6105" s="2" t="s">
        <v>33</v>
      </c>
      <c r="L6105" s="10">
        <v>43051.0</v>
      </c>
      <c r="M6105" s="2" t="s">
        <v>90</v>
      </c>
      <c r="N6105" s="11">
        <v>0.0</v>
      </c>
      <c r="O6105" s="12">
        <v>31.0</v>
      </c>
      <c r="P6105" s="13">
        <v>0.2</v>
      </c>
      <c r="Q6105" s="13">
        <v>155.0</v>
      </c>
      <c r="R6105" s="13">
        <f t="shared" si="1"/>
        <v>155</v>
      </c>
      <c r="S6105" s="14">
        <f t="shared" si="2"/>
        <v>51.66666667</v>
      </c>
      <c r="T6105" s="14">
        <f t="shared" si="3"/>
        <v>0.2</v>
      </c>
      <c r="U6105" s="15" t="str">
        <f>vlookup(F6105,'Sub categories'!$A:$C,3,False)</f>
        <v>Furnishings</v>
      </c>
      <c r="V6105" s="16">
        <f t="shared" si="4"/>
        <v>1</v>
      </c>
      <c r="W6105" s="17">
        <f t="array" ref="W6105">INDEX(shipping_prices!$C$1:$F7332,MATCH(I6105,shipping_prices!$A$1:$A7332,0),MATCH(M6105,shipping_prices!$C$1:$F$1,0))</f>
        <v>9.24</v>
      </c>
      <c r="X6105" s="15" t="str">
        <f t="shared" si="5"/>
        <v>Stefania PerrinoBuffaloNew York</v>
      </c>
      <c r="Y6105" s="15" t="str">
        <f t="shared" si="6"/>
        <v>Low</v>
      </c>
    </row>
    <row r="6106" hidden="1">
      <c r="A6106" s="1">
        <v>43050.0</v>
      </c>
      <c r="B6106" s="2" t="s">
        <v>6318</v>
      </c>
      <c r="C6106" s="2">
        <v>3.0</v>
      </c>
      <c r="D6106" s="2" t="s">
        <v>1026</v>
      </c>
      <c r="E6106" s="2" t="s">
        <v>27</v>
      </c>
      <c r="F6106" s="2" t="s">
        <v>3201</v>
      </c>
      <c r="G6106" s="2" t="s">
        <v>29</v>
      </c>
      <c r="H6106" s="2" t="s">
        <v>1553</v>
      </c>
      <c r="I6106" s="2" t="s">
        <v>163</v>
      </c>
      <c r="J6106" s="2" t="s">
        <v>164</v>
      </c>
      <c r="K6106" s="2" t="s">
        <v>33</v>
      </c>
      <c r="L6106" s="10">
        <v>43054.0</v>
      </c>
      <c r="M6106" s="2" t="s">
        <v>34</v>
      </c>
      <c r="N6106" s="11">
        <v>0.2</v>
      </c>
      <c r="O6106" s="12">
        <v>-1.0</v>
      </c>
      <c r="P6106" s="13">
        <v>-0.03</v>
      </c>
      <c r="Q6106" s="13">
        <v>36.0</v>
      </c>
      <c r="R6106" s="13">
        <f t="shared" si="1"/>
        <v>45</v>
      </c>
      <c r="S6106" s="14">
        <f t="shared" si="2"/>
        <v>15</v>
      </c>
      <c r="T6106" s="14">
        <f t="shared" si="3"/>
        <v>-0.02777777778</v>
      </c>
      <c r="U6106" s="15" t="str">
        <f>vlookup(F6106,'Sub categories'!$A:$C,3,False)</f>
        <v>Accessories</v>
      </c>
      <c r="V6106" s="16">
        <f t="shared" si="4"/>
        <v>4</v>
      </c>
      <c r="W6106" s="17">
        <f t="array" ref="W6106">INDEX(shipping_prices!$C$1:$F7333,MATCH(I6106,shipping_prices!$A$1:$A7333,0),MATCH(M6106,shipping_prices!$C$1:$F$1,0))</f>
        <v>7.98</v>
      </c>
      <c r="X6106" s="15" t="str">
        <f t="shared" si="5"/>
        <v>Brosina HoffmanPhiladelphiaPennsylvania</v>
      </c>
      <c r="Y6106" s="15" t="str">
        <f t="shared" si="6"/>
        <v>loss</v>
      </c>
    </row>
    <row r="6107" hidden="1">
      <c r="A6107" s="1">
        <v>43050.0</v>
      </c>
      <c r="B6107" s="2" t="s">
        <v>6319</v>
      </c>
      <c r="C6107" s="2">
        <v>8.0</v>
      </c>
      <c r="D6107" s="2" t="s">
        <v>2169</v>
      </c>
      <c r="E6107" s="2" t="s">
        <v>27</v>
      </c>
      <c r="F6107" s="2" t="s">
        <v>2238</v>
      </c>
      <c r="G6107" s="2" t="s">
        <v>39</v>
      </c>
      <c r="H6107" s="2" t="s">
        <v>182</v>
      </c>
      <c r="I6107" s="2" t="s">
        <v>1790</v>
      </c>
      <c r="J6107" s="2" t="s">
        <v>97</v>
      </c>
      <c r="K6107" s="2" t="s">
        <v>77</v>
      </c>
      <c r="L6107" s="10">
        <v>43051.0</v>
      </c>
      <c r="M6107" s="2" t="s">
        <v>90</v>
      </c>
      <c r="N6107" s="11">
        <v>0.0</v>
      </c>
      <c r="O6107" s="12">
        <v>220.0</v>
      </c>
      <c r="P6107" s="13">
        <v>0.46</v>
      </c>
      <c r="Q6107" s="13">
        <v>478.0</v>
      </c>
      <c r="R6107" s="13">
        <f t="shared" si="1"/>
        <v>478</v>
      </c>
      <c r="S6107" s="14">
        <f t="shared" si="2"/>
        <v>59.75</v>
      </c>
      <c r="T6107" s="14">
        <f t="shared" si="3"/>
        <v>0.460251046</v>
      </c>
      <c r="U6107" s="15" t="str">
        <f>vlookup(F6107,'Sub categories'!$A:$C,3,False)</f>
        <v>Binders</v>
      </c>
      <c r="V6107" s="16">
        <f t="shared" si="4"/>
        <v>1</v>
      </c>
      <c r="W6107" s="17">
        <f t="array" ref="W6107">INDEX(shipping_prices!$C$1:$F7334,MATCH(I6107,shipping_prices!$A$1:$A7334,0),MATCH(M6107,shipping_prices!$C$1:$F$1,0))</f>
        <v>8.1</v>
      </c>
      <c r="X6107" s="15" t="str">
        <f t="shared" si="5"/>
        <v>Ken LonsdaleDetroitMichigan</v>
      </c>
      <c r="Y6107" s="15" t="str">
        <f t="shared" si="6"/>
        <v>High</v>
      </c>
    </row>
    <row r="6108">
      <c r="A6108" s="1">
        <v>43050.0</v>
      </c>
      <c r="B6108" s="2" t="s">
        <v>6320</v>
      </c>
      <c r="C6108" s="2">
        <v>2.0</v>
      </c>
      <c r="D6108" s="2" t="s">
        <v>923</v>
      </c>
      <c r="E6108" s="2" t="s">
        <v>49</v>
      </c>
      <c r="F6108" s="2" t="s">
        <v>4606</v>
      </c>
      <c r="G6108" s="2" t="s">
        <v>45</v>
      </c>
      <c r="H6108" s="2" t="s">
        <v>1024</v>
      </c>
      <c r="I6108" s="2" t="s">
        <v>179</v>
      </c>
      <c r="J6108" s="2" t="s">
        <v>1156</v>
      </c>
      <c r="K6108" s="2" t="s">
        <v>33</v>
      </c>
      <c r="L6108" s="10">
        <v>43060.0</v>
      </c>
      <c r="M6108" s="2" t="s">
        <v>34</v>
      </c>
      <c r="N6108" s="11">
        <v>0.0</v>
      </c>
      <c r="O6108" s="12">
        <v>9.0</v>
      </c>
      <c r="P6108" s="13">
        <v>0.34</v>
      </c>
      <c r="Q6108" s="13">
        <v>25.0</v>
      </c>
      <c r="R6108" s="13">
        <f t="shared" si="1"/>
        <v>25</v>
      </c>
      <c r="S6108" s="14">
        <f t="shared" si="2"/>
        <v>12.5</v>
      </c>
      <c r="T6108" s="14">
        <f t="shared" si="3"/>
        <v>0.36</v>
      </c>
      <c r="U6108" s="15" t="str">
        <f>vlookup(F6108,'Sub categories'!$A:$C,3,False)</f>
        <v>Furnishings</v>
      </c>
      <c r="V6108" s="16">
        <f t="shared" si="4"/>
        <v>10</v>
      </c>
      <c r="W6108" s="17">
        <f t="array" ref="W6108">INDEX(shipping_prices!$C$1:$F7335,MATCH(I6108,shipping_prices!$A$1:$A7335,0),MATCH(M6108,shipping_prices!$C$1:$F$1,0))</f>
        <v>13.31</v>
      </c>
      <c r="X6108" s="15" t="str">
        <f t="shared" si="5"/>
        <v>Tracy HopkinsColumbiaMaryland</v>
      </c>
      <c r="Y6108" s="15" t="str">
        <f t="shared" si="6"/>
        <v>Low</v>
      </c>
    </row>
    <row r="6109">
      <c r="A6109" s="1">
        <v>43050.0</v>
      </c>
      <c r="B6109" s="2" t="s">
        <v>6320</v>
      </c>
      <c r="C6109" s="2">
        <v>4.0</v>
      </c>
      <c r="D6109" s="2" t="s">
        <v>923</v>
      </c>
      <c r="E6109" s="2" t="s">
        <v>49</v>
      </c>
      <c r="F6109" s="2" t="s">
        <v>5529</v>
      </c>
      <c r="G6109" s="2" t="s">
        <v>45</v>
      </c>
      <c r="H6109" s="2" t="s">
        <v>707</v>
      </c>
      <c r="I6109" s="2" t="s">
        <v>179</v>
      </c>
      <c r="J6109" s="2" t="s">
        <v>1156</v>
      </c>
      <c r="K6109" s="2" t="s">
        <v>33</v>
      </c>
      <c r="L6109" s="10">
        <v>43060.0</v>
      </c>
      <c r="M6109" s="2" t="s">
        <v>34</v>
      </c>
      <c r="N6109" s="11">
        <v>0.0</v>
      </c>
      <c r="O6109" s="12">
        <v>31.0</v>
      </c>
      <c r="P6109" s="13">
        <v>0.34</v>
      </c>
      <c r="Q6109" s="13">
        <v>92.0</v>
      </c>
      <c r="R6109" s="13">
        <f t="shared" si="1"/>
        <v>92</v>
      </c>
      <c r="S6109" s="14">
        <f t="shared" si="2"/>
        <v>23</v>
      </c>
      <c r="T6109" s="14">
        <f t="shared" si="3"/>
        <v>0.3369565217</v>
      </c>
      <c r="U6109" s="15" t="str">
        <f>vlookup(F6109,'Sub categories'!$A:$C,3,False)</f>
        <v>Furnishings</v>
      </c>
      <c r="V6109" s="16">
        <f t="shared" si="4"/>
        <v>10</v>
      </c>
      <c r="W6109" s="17">
        <f t="array" ref="W6109">INDEX(shipping_prices!$C$1:$F7336,MATCH(I6109,shipping_prices!$A$1:$A7336,0),MATCH(M6109,shipping_prices!$C$1:$F$1,0))</f>
        <v>13.31</v>
      </c>
      <c r="X6109" s="15" t="str">
        <f t="shared" si="5"/>
        <v>Tracy HopkinsColumbiaMaryland</v>
      </c>
      <c r="Y6109" s="15" t="str">
        <f t="shared" si="6"/>
        <v>Low</v>
      </c>
    </row>
    <row r="6110" hidden="1">
      <c r="A6110" s="1">
        <v>43050.0</v>
      </c>
      <c r="B6110" s="2" t="s">
        <v>6320</v>
      </c>
      <c r="C6110" s="2">
        <v>5.0</v>
      </c>
      <c r="D6110" s="2" t="s">
        <v>923</v>
      </c>
      <c r="E6110" s="2" t="s">
        <v>49</v>
      </c>
      <c r="F6110" s="2" t="s">
        <v>134</v>
      </c>
      <c r="G6110" s="2" t="s">
        <v>39</v>
      </c>
      <c r="H6110" s="2" t="s">
        <v>51</v>
      </c>
      <c r="I6110" s="2" t="s">
        <v>179</v>
      </c>
      <c r="J6110" s="2" t="s">
        <v>1156</v>
      </c>
      <c r="K6110" s="2" t="s">
        <v>33</v>
      </c>
      <c r="L6110" s="10">
        <v>43060.0</v>
      </c>
      <c r="M6110" s="2" t="s">
        <v>34</v>
      </c>
      <c r="N6110" s="11">
        <v>0.0</v>
      </c>
      <c r="O6110" s="12">
        <v>133.0</v>
      </c>
      <c r="P6110" s="13">
        <v>0.48</v>
      </c>
      <c r="Q6110" s="13">
        <v>277.0</v>
      </c>
      <c r="R6110" s="13">
        <f t="shared" si="1"/>
        <v>277</v>
      </c>
      <c r="S6110" s="14">
        <f t="shared" si="2"/>
        <v>55.4</v>
      </c>
      <c r="T6110" s="14">
        <f t="shared" si="3"/>
        <v>0.4801444043</v>
      </c>
      <c r="U6110" s="15" t="str">
        <f>vlookup(F6110,'Sub categories'!$A:$C,3,False)</f>
        <v>Paper</v>
      </c>
      <c r="V6110" s="16">
        <f t="shared" si="4"/>
        <v>10</v>
      </c>
      <c r="W6110" s="17">
        <f t="array" ref="W6110">INDEX(shipping_prices!$C$1:$F7337,MATCH(I6110,shipping_prices!$A$1:$A7337,0),MATCH(M6110,shipping_prices!$C$1:$F$1,0))</f>
        <v>13.31</v>
      </c>
      <c r="X6110" s="15" t="str">
        <f t="shared" si="5"/>
        <v>Tracy HopkinsColumbiaMaryland</v>
      </c>
      <c r="Y6110" s="15" t="str">
        <f t="shared" si="6"/>
        <v>High</v>
      </c>
    </row>
    <row r="6111" hidden="1">
      <c r="A6111" s="1">
        <v>43050.0</v>
      </c>
      <c r="B6111" s="2" t="s">
        <v>6321</v>
      </c>
      <c r="C6111" s="2">
        <v>6.0</v>
      </c>
      <c r="D6111" s="2" t="s">
        <v>478</v>
      </c>
      <c r="E6111" s="2" t="s">
        <v>27</v>
      </c>
      <c r="F6111" s="2" t="s">
        <v>4067</v>
      </c>
      <c r="G6111" s="2" t="s">
        <v>39</v>
      </c>
      <c r="H6111" s="2" t="s">
        <v>51</v>
      </c>
      <c r="I6111" s="2" t="s">
        <v>163</v>
      </c>
      <c r="J6111" s="2" t="s">
        <v>164</v>
      </c>
      <c r="K6111" s="2" t="s">
        <v>33</v>
      </c>
      <c r="L6111" s="10">
        <v>43054.0</v>
      </c>
      <c r="M6111" s="2" t="s">
        <v>90</v>
      </c>
      <c r="N6111" s="11">
        <v>0.2</v>
      </c>
      <c r="O6111" s="12">
        <v>6.0</v>
      </c>
      <c r="P6111" s="13">
        <v>0.31</v>
      </c>
      <c r="Q6111" s="13">
        <v>21.0</v>
      </c>
      <c r="R6111" s="13">
        <f t="shared" si="1"/>
        <v>26.25</v>
      </c>
      <c r="S6111" s="14">
        <f t="shared" si="2"/>
        <v>4.375</v>
      </c>
      <c r="T6111" s="14">
        <f t="shared" si="3"/>
        <v>0.2857142857</v>
      </c>
      <c r="U6111" s="15" t="str">
        <f>vlookup(F6111,'Sub categories'!$A:$C,3,False)</f>
        <v>Paper</v>
      </c>
      <c r="V6111" s="16">
        <f t="shared" si="4"/>
        <v>4</v>
      </c>
      <c r="W6111" s="17">
        <f t="array" ref="W6111">INDEX(shipping_prices!$C$1:$F7338,MATCH(I6111,shipping_prices!$A$1:$A7338,0),MATCH(M6111,shipping_prices!$C$1:$F$1,0))</f>
        <v>6.23</v>
      </c>
      <c r="X6111" s="15" t="str">
        <f t="shared" si="5"/>
        <v>Evan HenryPhiladelphiaPennsylvania</v>
      </c>
      <c r="Y6111" s="15" t="str">
        <f t="shared" si="6"/>
        <v>Low</v>
      </c>
    </row>
    <row r="6112" hidden="1">
      <c r="A6112" s="1">
        <v>43051.0</v>
      </c>
      <c r="B6112" s="2" t="s">
        <v>6322</v>
      </c>
      <c r="C6112" s="2">
        <v>3.0</v>
      </c>
      <c r="D6112" s="2" t="s">
        <v>186</v>
      </c>
      <c r="E6112" s="2" t="s">
        <v>27</v>
      </c>
      <c r="F6112" s="2" t="s">
        <v>2903</v>
      </c>
      <c r="G6112" s="2" t="s">
        <v>29</v>
      </c>
      <c r="H6112" s="2" t="s">
        <v>365</v>
      </c>
      <c r="I6112" s="2" t="s">
        <v>140</v>
      </c>
      <c r="J6112" s="2" t="s">
        <v>141</v>
      </c>
      <c r="K6112" s="2" t="s">
        <v>77</v>
      </c>
      <c r="L6112" s="10">
        <v>43054.0</v>
      </c>
      <c r="M6112" s="2" t="s">
        <v>34</v>
      </c>
      <c r="N6112" s="11">
        <v>0.2</v>
      </c>
      <c r="O6112" s="12">
        <v>-7.0</v>
      </c>
      <c r="P6112" s="13">
        <v>-0.18</v>
      </c>
      <c r="Q6112" s="13">
        <v>41.0</v>
      </c>
      <c r="R6112" s="13">
        <f t="shared" si="1"/>
        <v>51.25</v>
      </c>
      <c r="S6112" s="14">
        <f t="shared" si="2"/>
        <v>17.08333333</v>
      </c>
      <c r="T6112" s="14">
        <f t="shared" si="3"/>
        <v>-0.1707317073</v>
      </c>
      <c r="U6112" s="15" t="str">
        <f>vlookup(F6112,'Sub categories'!$A:$C,3,False)</f>
        <v>Accessories</v>
      </c>
      <c r="V6112" s="16">
        <f t="shared" si="4"/>
        <v>3</v>
      </c>
      <c r="W6112" s="17">
        <f t="array" ref="W6112">INDEX(shipping_prices!$C$1:$F7339,MATCH(I6112,shipping_prices!$A$1:$A7339,0),MATCH(M6112,shipping_prices!$C$1:$F$1,0))</f>
        <v>13.2</v>
      </c>
      <c r="X6112" s="15" t="str">
        <f t="shared" si="5"/>
        <v>Mick CrebaggaChicagoIllinois</v>
      </c>
      <c r="Y6112" s="15" t="str">
        <f t="shared" si="6"/>
        <v>loss</v>
      </c>
    </row>
    <row r="6113">
      <c r="A6113" s="1">
        <v>43051.0</v>
      </c>
      <c r="B6113" s="2" t="s">
        <v>6323</v>
      </c>
      <c r="C6113" s="2">
        <v>3.0</v>
      </c>
      <c r="D6113" s="2" t="s">
        <v>6324</v>
      </c>
      <c r="E6113" s="2" t="s">
        <v>37</v>
      </c>
      <c r="F6113" s="2" t="s">
        <v>6094</v>
      </c>
      <c r="G6113" s="2" t="s">
        <v>45</v>
      </c>
      <c r="H6113" s="2" t="s">
        <v>79</v>
      </c>
      <c r="I6113" s="2" t="s">
        <v>3921</v>
      </c>
      <c r="J6113" s="2" t="s">
        <v>97</v>
      </c>
      <c r="K6113" s="2" t="s">
        <v>77</v>
      </c>
      <c r="L6113" s="10">
        <v>43055.0</v>
      </c>
      <c r="M6113" s="2" t="s">
        <v>34</v>
      </c>
      <c r="N6113" s="11">
        <v>0.0</v>
      </c>
      <c r="O6113" s="12">
        <v>23.0</v>
      </c>
      <c r="P6113" s="13">
        <v>0.38</v>
      </c>
      <c r="Q6113" s="13">
        <v>61.0</v>
      </c>
      <c r="R6113" s="13">
        <f t="shared" si="1"/>
        <v>61</v>
      </c>
      <c r="S6113" s="14">
        <f t="shared" si="2"/>
        <v>20.33333333</v>
      </c>
      <c r="T6113" s="14">
        <f t="shared" si="3"/>
        <v>0.3770491803</v>
      </c>
      <c r="U6113" s="15" t="str">
        <f>vlookup(F6113,'Sub categories'!$A:$C,3,False)</f>
        <v>Furnishings</v>
      </c>
      <c r="V6113" s="16">
        <f t="shared" si="4"/>
        <v>4</v>
      </c>
      <c r="W6113" s="17">
        <f t="array" ref="W6113">INDEX(shipping_prices!$C$1:$F7340,MATCH(I6113,shipping_prices!$A$1:$A7340,0),MATCH(M6113,shipping_prices!$C$1:$F$1,0))</f>
        <v>7.2</v>
      </c>
      <c r="X6113" s="15" t="str">
        <f t="shared" si="5"/>
        <v>Michelle LonsdaleDearbornMichigan</v>
      </c>
      <c r="Y6113" s="15" t="str">
        <f t="shared" si="6"/>
        <v>Low</v>
      </c>
    </row>
    <row r="6114" hidden="1">
      <c r="A6114" s="1">
        <v>43051.0</v>
      </c>
      <c r="B6114" s="2" t="s">
        <v>6325</v>
      </c>
      <c r="C6114" s="2">
        <v>2.0</v>
      </c>
      <c r="D6114" s="2" t="s">
        <v>3020</v>
      </c>
      <c r="E6114" s="2" t="s">
        <v>49</v>
      </c>
      <c r="F6114" s="2" t="s">
        <v>2925</v>
      </c>
      <c r="G6114" s="2" t="s">
        <v>39</v>
      </c>
      <c r="H6114" s="2" t="s">
        <v>79</v>
      </c>
      <c r="I6114" s="2" t="s">
        <v>217</v>
      </c>
      <c r="J6114" s="2" t="s">
        <v>282</v>
      </c>
      <c r="K6114" s="2" t="s">
        <v>77</v>
      </c>
      <c r="L6114" s="10">
        <v>43062.0</v>
      </c>
      <c r="M6114" s="2" t="s">
        <v>34</v>
      </c>
      <c r="N6114" s="11">
        <v>0.0</v>
      </c>
      <c r="O6114" s="12">
        <v>0.0</v>
      </c>
      <c r="P6114" s="13">
        <v>0.04</v>
      </c>
      <c r="Q6114" s="13">
        <v>3.0</v>
      </c>
      <c r="R6114" s="13">
        <f t="shared" si="1"/>
        <v>3</v>
      </c>
      <c r="S6114" s="14">
        <f t="shared" si="2"/>
        <v>1.5</v>
      </c>
      <c r="T6114" s="14">
        <f t="shared" si="3"/>
        <v>0</v>
      </c>
      <c r="U6114" s="15" t="str">
        <f>vlookup(F6114,'Sub categories'!$A:$C,3,False)</f>
        <v>Fasteners</v>
      </c>
      <c r="V6114" s="16">
        <f t="shared" si="4"/>
        <v>11</v>
      </c>
      <c r="W6114" s="17">
        <f t="array" ref="W6114">INDEX(shipping_prices!$C$1:$F7341,MATCH(I6114,shipping_prices!$A$1:$A7341,0),MATCH(M6114,shipping_prices!$C$1:$F$1,0))</f>
        <v>12.51</v>
      </c>
      <c r="X6114" s="15" t="str">
        <f t="shared" si="5"/>
        <v>Hallie RedmondRichmondIndiana</v>
      </c>
      <c r="Y6114" s="15" t="str">
        <f t="shared" si="6"/>
        <v>loss</v>
      </c>
    </row>
    <row r="6115" hidden="1">
      <c r="A6115" s="1">
        <v>43051.0</v>
      </c>
      <c r="B6115" s="2" t="s">
        <v>6325</v>
      </c>
      <c r="C6115" s="2">
        <v>1.0</v>
      </c>
      <c r="D6115" s="2" t="s">
        <v>3020</v>
      </c>
      <c r="E6115" s="2" t="s">
        <v>49</v>
      </c>
      <c r="F6115" s="2" t="s">
        <v>3211</v>
      </c>
      <c r="G6115" s="2" t="s">
        <v>39</v>
      </c>
      <c r="H6115" s="2" t="s">
        <v>51</v>
      </c>
      <c r="I6115" s="2" t="s">
        <v>217</v>
      </c>
      <c r="J6115" s="2" t="s">
        <v>282</v>
      </c>
      <c r="K6115" s="2" t="s">
        <v>77</v>
      </c>
      <c r="L6115" s="10">
        <v>43062.0</v>
      </c>
      <c r="M6115" s="2" t="s">
        <v>34</v>
      </c>
      <c r="N6115" s="11">
        <v>0.0</v>
      </c>
      <c r="O6115" s="12">
        <v>6.0</v>
      </c>
      <c r="P6115" s="13">
        <v>0.49</v>
      </c>
      <c r="Q6115" s="13">
        <v>11.0</v>
      </c>
      <c r="R6115" s="13">
        <f t="shared" si="1"/>
        <v>11</v>
      </c>
      <c r="S6115" s="14">
        <f t="shared" si="2"/>
        <v>11</v>
      </c>
      <c r="T6115" s="14">
        <f t="shared" si="3"/>
        <v>0.5454545455</v>
      </c>
      <c r="U6115" s="15" t="str">
        <f>vlookup(F6115,'Sub categories'!$A:$C,3,False)</f>
        <v>Paper</v>
      </c>
      <c r="V6115" s="16">
        <f t="shared" si="4"/>
        <v>11</v>
      </c>
      <c r="W6115" s="17">
        <f t="array" ref="W6115">INDEX(shipping_prices!$C$1:$F7342,MATCH(I6115,shipping_prices!$A$1:$A7342,0),MATCH(M6115,shipping_prices!$C$1:$F$1,0))</f>
        <v>12.51</v>
      </c>
      <c r="X6115" s="15" t="str">
        <f t="shared" si="5"/>
        <v>Hallie RedmondRichmondIndiana</v>
      </c>
      <c r="Y6115" s="15" t="str">
        <f t="shared" si="6"/>
        <v>Low</v>
      </c>
    </row>
    <row r="6116" hidden="1">
      <c r="A6116" s="1">
        <v>43051.0</v>
      </c>
      <c r="B6116" s="2" t="s">
        <v>6325</v>
      </c>
      <c r="C6116" s="2">
        <v>4.0</v>
      </c>
      <c r="D6116" s="2" t="s">
        <v>3020</v>
      </c>
      <c r="E6116" s="2" t="s">
        <v>49</v>
      </c>
      <c r="F6116" s="2" t="s">
        <v>1869</v>
      </c>
      <c r="G6116" s="2" t="s">
        <v>29</v>
      </c>
      <c r="H6116" s="2" t="s">
        <v>554</v>
      </c>
      <c r="I6116" s="2" t="s">
        <v>217</v>
      </c>
      <c r="J6116" s="2" t="s">
        <v>282</v>
      </c>
      <c r="K6116" s="2" t="s">
        <v>77</v>
      </c>
      <c r="L6116" s="10">
        <v>43062.0</v>
      </c>
      <c r="M6116" s="2" t="s">
        <v>34</v>
      </c>
      <c r="N6116" s="11">
        <v>0.0</v>
      </c>
      <c r="O6116" s="12">
        <v>3.0</v>
      </c>
      <c r="P6116" s="13">
        <v>0.21</v>
      </c>
      <c r="Q6116" s="13">
        <v>12.0</v>
      </c>
      <c r="R6116" s="13">
        <f t="shared" si="1"/>
        <v>12</v>
      </c>
      <c r="S6116" s="14">
        <f t="shared" si="2"/>
        <v>3</v>
      </c>
      <c r="T6116" s="14">
        <f t="shared" si="3"/>
        <v>0.25</v>
      </c>
      <c r="U6116" s="15" t="str">
        <f>vlookup(F6116,'Sub categories'!$A:$C,3,False)</f>
        <v>Accessories</v>
      </c>
      <c r="V6116" s="16">
        <f t="shared" si="4"/>
        <v>11</v>
      </c>
      <c r="W6116" s="17">
        <f t="array" ref="W6116">INDEX(shipping_prices!$C$1:$F7343,MATCH(I6116,shipping_prices!$A$1:$A7343,0),MATCH(M6116,shipping_prices!$C$1:$F$1,0))</f>
        <v>12.51</v>
      </c>
      <c r="X6116" s="15" t="str">
        <f t="shared" si="5"/>
        <v>Hallie RedmondRichmondIndiana</v>
      </c>
      <c r="Y6116" s="15" t="str">
        <f t="shared" si="6"/>
        <v>Low</v>
      </c>
    </row>
    <row r="6117">
      <c r="A6117" s="1">
        <v>43051.0</v>
      </c>
      <c r="B6117" s="2" t="s">
        <v>6325</v>
      </c>
      <c r="C6117" s="2">
        <v>2.0</v>
      </c>
      <c r="D6117" s="2" t="s">
        <v>3020</v>
      </c>
      <c r="E6117" s="2" t="s">
        <v>49</v>
      </c>
      <c r="F6117" s="2" t="s">
        <v>4499</v>
      </c>
      <c r="G6117" s="2" t="s">
        <v>45</v>
      </c>
      <c r="H6117" s="2" t="s">
        <v>1024</v>
      </c>
      <c r="I6117" s="2" t="s">
        <v>217</v>
      </c>
      <c r="J6117" s="2" t="s">
        <v>282</v>
      </c>
      <c r="K6117" s="2" t="s">
        <v>77</v>
      </c>
      <c r="L6117" s="10">
        <v>43062.0</v>
      </c>
      <c r="M6117" s="2" t="s">
        <v>34</v>
      </c>
      <c r="N6117" s="11">
        <v>0.0</v>
      </c>
      <c r="O6117" s="12">
        <v>9.0</v>
      </c>
      <c r="P6117" s="13">
        <v>0.45</v>
      </c>
      <c r="Q6117" s="13">
        <v>19.0</v>
      </c>
      <c r="R6117" s="13">
        <f t="shared" si="1"/>
        <v>19</v>
      </c>
      <c r="S6117" s="14">
        <f t="shared" si="2"/>
        <v>9.5</v>
      </c>
      <c r="T6117" s="14">
        <f t="shared" si="3"/>
        <v>0.4736842105</v>
      </c>
      <c r="U6117" s="15" t="str">
        <f>vlookup(F6117,'Sub categories'!$A:$C,3,False)</f>
        <v>Furnishings</v>
      </c>
      <c r="V6117" s="16">
        <f t="shared" si="4"/>
        <v>11</v>
      </c>
      <c r="W6117" s="17">
        <f t="array" ref="W6117">INDEX(shipping_prices!$C$1:$F7344,MATCH(I6117,shipping_prices!$A$1:$A7344,0),MATCH(M6117,shipping_prices!$C$1:$F$1,0))</f>
        <v>12.51</v>
      </c>
      <c r="X6117" s="15" t="str">
        <f t="shared" si="5"/>
        <v>Hallie RedmondRichmondIndiana</v>
      </c>
      <c r="Y6117" s="15" t="str">
        <f t="shared" si="6"/>
        <v>Low</v>
      </c>
    </row>
    <row r="6118" hidden="1">
      <c r="A6118" s="1">
        <v>43051.0</v>
      </c>
      <c r="B6118" s="2" t="s">
        <v>6325</v>
      </c>
      <c r="C6118" s="2">
        <v>2.0</v>
      </c>
      <c r="D6118" s="2" t="s">
        <v>3020</v>
      </c>
      <c r="E6118" s="2" t="s">
        <v>49</v>
      </c>
      <c r="F6118" s="2" t="s">
        <v>972</v>
      </c>
      <c r="G6118" s="2" t="s">
        <v>39</v>
      </c>
      <c r="H6118" s="2" t="s">
        <v>972</v>
      </c>
      <c r="I6118" s="2" t="s">
        <v>217</v>
      </c>
      <c r="J6118" s="2" t="s">
        <v>282</v>
      </c>
      <c r="K6118" s="2" t="s">
        <v>77</v>
      </c>
      <c r="L6118" s="10">
        <v>43062.0</v>
      </c>
      <c r="M6118" s="2" t="s">
        <v>34</v>
      </c>
      <c r="N6118" s="11">
        <v>0.0</v>
      </c>
      <c r="O6118" s="12">
        <v>5.0</v>
      </c>
      <c r="P6118" s="13">
        <v>0.28</v>
      </c>
      <c r="Q6118" s="13">
        <v>19.0</v>
      </c>
      <c r="R6118" s="13">
        <f t="shared" si="1"/>
        <v>19</v>
      </c>
      <c r="S6118" s="14">
        <f t="shared" si="2"/>
        <v>9.5</v>
      </c>
      <c r="T6118" s="14">
        <f t="shared" si="3"/>
        <v>0.2631578947</v>
      </c>
      <c r="U6118" s="15" t="str">
        <f>vlookup(F6118,'Sub categories'!$A:$C,3,False)</f>
        <v>Storage</v>
      </c>
      <c r="V6118" s="16">
        <f t="shared" si="4"/>
        <v>11</v>
      </c>
      <c r="W6118" s="17">
        <f t="array" ref="W6118">INDEX(shipping_prices!$C$1:$F7345,MATCH(I6118,shipping_prices!$A$1:$A7345,0),MATCH(M6118,shipping_prices!$C$1:$F$1,0))</f>
        <v>12.51</v>
      </c>
      <c r="X6118" s="15" t="str">
        <f t="shared" si="5"/>
        <v>Hallie RedmondRichmondIndiana</v>
      </c>
      <c r="Y6118" s="15" t="str">
        <f t="shared" si="6"/>
        <v>Low</v>
      </c>
    </row>
    <row r="6119" hidden="1">
      <c r="A6119" s="1">
        <v>43051.0</v>
      </c>
      <c r="B6119" s="2" t="s">
        <v>6325</v>
      </c>
      <c r="C6119" s="2">
        <v>5.0</v>
      </c>
      <c r="D6119" s="2" t="s">
        <v>3020</v>
      </c>
      <c r="E6119" s="2" t="s">
        <v>49</v>
      </c>
      <c r="F6119" s="2" t="s">
        <v>3486</v>
      </c>
      <c r="G6119" s="2" t="s">
        <v>39</v>
      </c>
      <c r="H6119" s="2" t="s">
        <v>246</v>
      </c>
      <c r="I6119" s="2" t="s">
        <v>217</v>
      </c>
      <c r="J6119" s="2" t="s">
        <v>282</v>
      </c>
      <c r="K6119" s="2" t="s">
        <v>77</v>
      </c>
      <c r="L6119" s="10">
        <v>43062.0</v>
      </c>
      <c r="M6119" s="2" t="s">
        <v>34</v>
      </c>
      <c r="N6119" s="11">
        <v>0.0</v>
      </c>
      <c r="O6119" s="12">
        <v>18.0</v>
      </c>
      <c r="P6119" s="13">
        <v>0.26</v>
      </c>
      <c r="Q6119" s="13">
        <v>67.0</v>
      </c>
      <c r="R6119" s="13">
        <f t="shared" si="1"/>
        <v>67</v>
      </c>
      <c r="S6119" s="14">
        <f t="shared" si="2"/>
        <v>13.4</v>
      </c>
      <c r="T6119" s="14">
        <f t="shared" si="3"/>
        <v>0.2686567164</v>
      </c>
      <c r="U6119" s="15" t="str">
        <f>vlookup(F6119,'Sub categories'!$A:$C,3,False)</f>
        <v>Storage</v>
      </c>
      <c r="V6119" s="16">
        <f t="shared" si="4"/>
        <v>11</v>
      </c>
      <c r="W6119" s="17">
        <f t="array" ref="W6119">INDEX(shipping_prices!$C$1:$F7346,MATCH(I6119,shipping_prices!$A$1:$A7346,0),MATCH(M6119,shipping_prices!$C$1:$F$1,0))</f>
        <v>12.51</v>
      </c>
      <c r="X6119" s="15" t="str">
        <f t="shared" si="5"/>
        <v>Hallie RedmondRichmondIndiana</v>
      </c>
      <c r="Y6119" s="15" t="str">
        <f t="shared" si="6"/>
        <v>Low</v>
      </c>
    </row>
    <row r="6120" hidden="1">
      <c r="A6120" s="1">
        <v>43051.0</v>
      </c>
      <c r="B6120" s="2" t="s">
        <v>6325</v>
      </c>
      <c r="C6120" s="2">
        <v>4.0</v>
      </c>
      <c r="D6120" s="2" t="s">
        <v>3020</v>
      </c>
      <c r="E6120" s="2" t="s">
        <v>49</v>
      </c>
      <c r="F6120" s="2" t="s">
        <v>187</v>
      </c>
      <c r="G6120" s="2" t="s">
        <v>29</v>
      </c>
      <c r="H6120" s="2" t="s">
        <v>79</v>
      </c>
      <c r="I6120" s="2" t="s">
        <v>217</v>
      </c>
      <c r="J6120" s="2" t="s">
        <v>282</v>
      </c>
      <c r="K6120" s="2" t="s">
        <v>77</v>
      </c>
      <c r="L6120" s="10">
        <v>43062.0</v>
      </c>
      <c r="M6120" s="2" t="s">
        <v>34</v>
      </c>
      <c r="N6120" s="11">
        <v>0.0</v>
      </c>
      <c r="O6120" s="12">
        <v>1.0</v>
      </c>
      <c r="P6120" s="13">
        <v>0.02</v>
      </c>
      <c r="Q6120" s="13">
        <v>68.0</v>
      </c>
      <c r="R6120" s="13">
        <f t="shared" si="1"/>
        <v>68</v>
      </c>
      <c r="S6120" s="14">
        <f t="shared" si="2"/>
        <v>17</v>
      </c>
      <c r="T6120" s="14">
        <f t="shared" si="3"/>
        <v>0.01470588235</v>
      </c>
      <c r="U6120" s="15" t="str">
        <f>vlookup(F6120,'Sub categories'!$A:$C,3,False)</f>
        <v>Phones</v>
      </c>
      <c r="V6120" s="16">
        <f t="shared" si="4"/>
        <v>11</v>
      </c>
      <c r="W6120" s="17">
        <f t="array" ref="W6120">INDEX(shipping_prices!$C$1:$F7347,MATCH(I6120,shipping_prices!$A$1:$A7347,0),MATCH(M6120,shipping_prices!$C$1:$F$1,0))</f>
        <v>12.51</v>
      </c>
      <c r="X6120" s="15" t="str">
        <f t="shared" si="5"/>
        <v>Hallie RedmondRichmondIndiana</v>
      </c>
      <c r="Y6120" s="15" t="str">
        <f t="shared" si="6"/>
        <v>Low</v>
      </c>
    </row>
    <row r="6121" hidden="1">
      <c r="A6121" s="1">
        <v>43051.0</v>
      </c>
      <c r="B6121" s="2" t="s">
        <v>6325</v>
      </c>
      <c r="C6121" s="2">
        <v>4.0</v>
      </c>
      <c r="D6121" s="2" t="s">
        <v>3020</v>
      </c>
      <c r="E6121" s="2" t="s">
        <v>49</v>
      </c>
      <c r="F6121" s="2" t="s">
        <v>4115</v>
      </c>
      <c r="G6121" s="2" t="s">
        <v>29</v>
      </c>
      <c r="H6121" s="2" t="s">
        <v>2874</v>
      </c>
      <c r="I6121" s="2" t="s">
        <v>217</v>
      </c>
      <c r="J6121" s="2" t="s">
        <v>282</v>
      </c>
      <c r="K6121" s="2" t="s">
        <v>77</v>
      </c>
      <c r="L6121" s="10">
        <v>43062.0</v>
      </c>
      <c r="M6121" s="2" t="s">
        <v>34</v>
      </c>
      <c r="N6121" s="11">
        <v>0.0</v>
      </c>
      <c r="O6121" s="12">
        <v>70.0</v>
      </c>
      <c r="P6121" s="13">
        <v>0.44</v>
      </c>
      <c r="Q6121" s="13">
        <v>160.0</v>
      </c>
      <c r="R6121" s="13">
        <f t="shared" si="1"/>
        <v>160</v>
      </c>
      <c r="S6121" s="14">
        <f t="shared" si="2"/>
        <v>40</v>
      </c>
      <c r="T6121" s="14">
        <f t="shared" si="3"/>
        <v>0.4375</v>
      </c>
      <c r="U6121" s="15" t="str">
        <f>vlookup(F6121,'Sub categories'!$A:$C,3,False)</f>
        <v>Accessories</v>
      </c>
      <c r="V6121" s="16">
        <f t="shared" si="4"/>
        <v>11</v>
      </c>
      <c r="W6121" s="17">
        <f t="array" ref="W6121">INDEX(shipping_prices!$C$1:$F7348,MATCH(I6121,shipping_prices!$A$1:$A7348,0),MATCH(M6121,shipping_prices!$C$1:$F$1,0))</f>
        <v>12.51</v>
      </c>
      <c r="X6121" s="15" t="str">
        <f t="shared" si="5"/>
        <v>Hallie RedmondRichmondIndiana</v>
      </c>
      <c r="Y6121" s="15" t="str">
        <f t="shared" si="6"/>
        <v>High</v>
      </c>
    </row>
    <row r="6122" hidden="1">
      <c r="A6122" s="1">
        <v>43051.0</v>
      </c>
      <c r="B6122" s="2" t="s">
        <v>6326</v>
      </c>
      <c r="C6122" s="2">
        <v>5.0</v>
      </c>
      <c r="D6122" s="2" t="s">
        <v>4110</v>
      </c>
      <c r="E6122" s="2" t="s">
        <v>27</v>
      </c>
      <c r="F6122" s="2" t="s">
        <v>2791</v>
      </c>
      <c r="G6122" s="2" t="s">
        <v>29</v>
      </c>
      <c r="H6122" s="2" t="s">
        <v>255</v>
      </c>
      <c r="I6122" s="2" t="s">
        <v>1236</v>
      </c>
      <c r="J6122" s="2" t="s">
        <v>76</v>
      </c>
      <c r="K6122" s="2" t="s">
        <v>77</v>
      </c>
      <c r="L6122" s="10">
        <v>43059.0</v>
      </c>
      <c r="M6122" s="2" t="s">
        <v>34</v>
      </c>
      <c r="N6122" s="11">
        <v>0.2</v>
      </c>
      <c r="O6122" s="12">
        <v>25.0</v>
      </c>
      <c r="P6122" s="13">
        <v>0.11</v>
      </c>
      <c r="Q6122" s="13">
        <v>220.0</v>
      </c>
      <c r="R6122" s="13">
        <f t="shared" si="1"/>
        <v>275</v>
      </c>
      <c r="S6122" s="14">
        <f t="shared" si="2"/>
        <v>55</v>
      </c>
      <c r="T6122" s="14">
        <f t="shared" si="3"/>
        <v>0.1136363636</v>
      </c>
      <c r="U6122" s="15" t="str">
        <f>vlookup(F6122,'Sub categories'!$A:$C,3,False)</f>
        <v>Phones</v>
      </c>
      <c r="V6122" s="16">
        <f t="shared" si="4"/>
        <v>8</v>
      </c>
      <c r="W6122" s="17">
        <f t="array" ref="W6122">INDEX(shipping_prices!$C$1:$F7349,MATCH(I6122,shipping_prices!$A$1:$A7349,0),MATCH(M6122,shipping_prices!$C$1:$F$1,0))</f>
        <v>13.87</v>
      </c>
      <c r="X6122" s="15" t="str">
        <f t="shared" si="5"/>
        <v>Sarah JordonGrand PrairieTexas</v>
      </c>
      <c r="Y6122" s="15" t="str">
        <f t="shared" si="6"/>
        <v>High</v>
      </c>
    </row>
    <row r="6123">
      <c r="A6123" s="1">
        <v>43051.0</v>
      </c>
      <c r="B6123" s="2" t="s">
        <v>6326</v>
      </c>
      <c r="C6123" s="2">
        <v>3.0</v>
      </c>
      <c r="D6123" s="2" t="s">
        <v>4110</v>
      </c>
      <c r="E6123" s="2" t="s">
        <v>27</v>
      </c>
      <c r="F6123" s="2" t="s">
        <v>82</v>
      </c>
      <c r="G6123" s="2" t="s">
        <v>45</v>
      </c>
      <c r="H6123" s="2" t="s">
        <v>83</v>
      </c>
      <c r="I6123" s="2" t="s">
        <v>1236</v>
      </c>
      <c r="J6123" s="2" t="s">
        <v>76</v>
      </c>
      <c r="K6123" s="2" t="s">
        <v>77</v>
      </c>
      <c r="L6123" s="10">
        <v>43059.0</v>
      </c>
      <c r="M6123" s="2" t="s">
        <v>34</v>
      </c>
      <c r="N6123" s="11">
        <v>0.3</v>
      </c>
      <c r="O6123" s="12">
        <v>-18.0</v>
      </c>
      <c r="P6123" s="13">
        <v>-0.06</v>
      </c>
      <c r="Q6123" s="13">
        <v>317.0</v>
      </c>
      <c r="R6123" s="13">
        <f t="shared" si="1"/>
        <v>452.8571429</v>
      </c>
      <c r="S6123" s="14">
        <f t="shared" si="2"/>
        <v>150.952381</v>
      </c>
      <c r="T6123" s="14">
        <f t="shared" si="3"/>
        <v>-0.05678233438</v>
      </c>
      <c r="U6123" s="15" t="str">
        <f>vlookup(F6123,'Sub categories'!$A:$C,3,False)</f>
        <v>Chairs</v>
      </c>
      <c r="V6123" s="16">
        <f t="shared" si="4"/>
        <v>8</v>
      </c>
      <c r="W6123" s="17">
        <f t="array" ref="W6123">INDEX(shipping_prices!$C$1:$F7350,MATCH(I6123,shipping_prices!$A$1:$A7350,0),MATCH(M6123,shipping_prices!$C$1:$F$1,0))</f>
        <v>13.87</v>
      </c>
      <c r="X6123" s="15" t="str">
        <f t="shared" si="5"/>
        <v>Sarah JordonGrand PrairieTexas</v>
      </c>
      <c r="Y6123" s="15" t="str">
        <f t="shared" si="6"/>
        <v>loss</v>
      </c>
    </row>
    <row r="6124" hidden="1">
      <c r="A6124" s="1">
        <v>43051.0</v>
      </c>
      <c r="B6124" s="2" t="s">
        <v>6327</v>
      </c>
      <c r="C6124" s="2">
        <v>11.0</v>
      </c>
      <c r="D6124" s="2" t="s">
        <v>3968</v>
      </c>
      <c r="E6124" s="2" t="s">
        <v>49</v>
      </c>
      <c r="F6124" s="2" t="s">
        <v>3786</v>
      </c>
      <c r="G6124" s="2" t="s">
        <v>29</v>
      </c>
      <c r="H6124" s="2" t="s">
        <v>526</v>
      </c>
      <c r="I6124" s="2" t="s">
        <v>31</v>
      </c>
      <c r="J6124" s="2" t="s">
        <v>32</v>
      </c>
      <c r="K6124" s="2" t="s">
        <v>33</v>
      </c>
      <c r="L6124" s="10">
        <v>43058.0</v>
      </c>
      <c r="M6124" s="2" t="s">
        <v>142</v>
      </c>
      <c r="N6124" s="11">
        <v>0.0</v>
      </c>
      <c r="O6124" s="12">
        <v>767.0</v>
      </c>
      <c r="P6124" s="13">
        <v>0.45</v>
      </c>
      <c r="Q6124" s="13">
        <v>1705.0</v>
      </c>
      <c r="R6124" s="13">
        <f t="shared" si="1"/>
        <v>1705</v>
      </c>
      <c r="S6124" s="14">
        <f t="shared" si="2"/>
        <v>155</v>
      </c>
      <c r="T6124" s="14">
        <f t="shared" si="3"/>
        <v>0.4498533724</v>
      </c>
      <c r="U6124" s="15" t="str">
        <f>vlookup(F6124,'Sub categories'!$A:$C,3,False)</f>
        <v>Machines</v>
      </c>
      <c r="V6124" s="16">
        <f t="shared" si="4"/>
        <v>7</v>
      </c>
      <c r="W6124" s="17">
        <f t="array" ref="W6124">INDEX(shipping_prices!$C$1:$F7351,MATCH(I6124,shipping_prices!$A$1:$A7351,0),MATCH(M6124,shipping_prices!$C$1:$F$1,0))</f>
        <v>23.55</v>
      </c>
      <c r="X6124" s="15" t="str">
        <f t="shared" si="5"/>
        <v>Corinna MitchellNew York CityNew York</v>
      </c>
      <c r="Y6124" s="15" t="str">
        <f t="shared" si="6"/>
        <v>High</v>
      </c>
    </row>
    <row r="6125" hidden="1">
      <c r="A6125" s="1">
        <v>43051.0</v>
      </c>
      <c r="B6125" s="2" t="s">
        <v>6328</v>
      </c>
      <c r="C6125" s="2">
        <v>3.0</v>
      </c>
      <c r="D6125" s="2" t="s">
        <v>4801</v>
      </c>
      <c r="E6125" s="2" t="s">
        <v>27</v>
      </c>
      <c r="F6125" s="2" t="s">
        <v>5671</v>
      </c>
      <c r="G6125" s="2" t="s">
        <v>39</v>
      </c>
      <c r="H6125" s="2" t="s">
        <v>146</v>
      </c>
      <c r="I6125" s="2" t="s">
        <v>163</v>
      </c>
      <c r="J6125" s="2" t="s">
        <v>164</v>
      </c>
      <c r="K6125" s="2" t="s">
        <v>33</v>
      </c>
      <c r="L6125" s="10">
        <v>43053.0</v>
      </c>
      <c r="M6125" s="2" t="s">
        <v>34</v>
      </c>
      <c r="N6125" s="11">
        <v>0.2</v>
      </c>
      <c r="O6125" s="12">
        <v>-4.0</v>
      </c>
      <c r="P6125" s="13">
        <v>-0.06</v>
      </c>
      <c r="Q6125" s="13">
        <v>71.0</v>
      </c>
      <c r="R6125" s="13">
        <f t="shared" si="1"/>
        <v>88.75</v>
      </c>
      <c r="S6125" s="14">
        <f t="shared" si="2"/>
        <v>29.58333333</v>
      </c>
      <c r="T6125" s="14">
        <f t="shared" si="3"/>
        <v>-0.05633802817</v>
      </c>
      <c r="U6125" s="15" t="str">
        <f>vlookup(F6125,'Sub categories'!$A:$C,3,False)</f>
        <v>Storage</v>
      </c>
      <c r="V6125" s="16">
        <f t="shared" si="4"/>
        <v>2</v>
      </c>
      <c r="W6125" s="17">
        <f t="array" ref="W6125">INDEX(shipping_prices!$C$1:$F7352,MATCH(I6125,shipping_prices!$A$1:$A7352,0),MATCH(M6125,shipping_prices!$C$1:$F$1,0))</f>
        <v>7.98</v>
      </c>
      <c r="X6125" s="15" t="str">
        <f t="shared" si="5"/>
        <v>Charles McCrossinPhiladelphiaPennsylvania</v>
      </c>
      <c r="Y6125" s="15" t="str">
        <f t="shared" si="6"/>
        <v>loss</v>
      </c>
    </row>
    <row r="6126" hidden="1">
      <c r="A6126" s="1">
        <v>43051.0</v>
      </c>
      <c r="B6126" s="2" t="s">
        <v>6328</v>
      </c>
      <c r="C6126" s="2">
        <v>2.0</v>
      </c>
      <c r="D6126" s="2" t="s">
        <v>4801</v>
      </c>
      <c r="E6126" s="2" t="s">
        <v>27</v>
      </c>
      <c r="F6126" s="2" t="s">
        <v>3209</v>
      </c>
      <c r="G6126" s="2" t="s">
        <v>29</v>
      </c>
      <c r="H6126" s="2" t="s">
        <v>1032</v>
      </c>
      <c r="I6126" s="2" t="s">
        <v>163</v>
      </c>
      <c r="J6126" s="2" t="s">
        <v>164</v>
      </c>
      <c r="K6126" s="2" t="s">
        <v>33</v>
      </c>
      <c r="L6126" s="10">
        <v>43053.0</v>
      </c>
      <c r="M6126" s="2" t="s">
        <v>34</v>
      </c>
      <c r="N6126" s="11">
        <v>0.4</v>
      </c>
      <c r="O6126" s="12">
        <v>-77.0</v>
      </c>
      <c r="P6126" s="13">
        <v>-0.23</v>
      </c>
      <c r="Q6126" s="13">
        <v>330.0</v>
      </c>
      <c r="R6126" s="13">
        <f t="shared" si="1"/>
        <v>550</v>
      </c>
      <c r="S6126" s="14">
        <f t="shared" si="2"/>
        <v>275</v>
      </c>
      <c r="T6126" s="14">
        <f t="shared" si="3"/>
        <v>-0.2333333333</v>
      </c>
      <c r="U6126" s="15" t="str">
        <f>vlookup(F6126,'Sub categories'!$A:$C,3,False)</f>
        <v>Phones</v>
      </c>
      <c r="V6126" s="16">
        <f t="shared" si="4"/>
        <v>2</v>
      </c>
      <c r="W6126" s="17">
        <f t="array" ref="W6126">INDEX(shipping_prices!$C$1:$F7353,MATCH(I6126,shipping_prices!$A$1:$A7353,0),MATCH(M6126,shipping_prices!$C$1:$F$1,0))</f>
        <v>7.98</v>
      </c>
      <c r="X6126" s="15" t="str">
        <f t="shared" si="5"/>
        <v>Charles McCrossinPhiladelphiaPennsylvania</v>
      </c>
      <c r="Y6126" s="15" t="str">
        <f t="shared" si="6"/>
        <v>loss</v>
      </c>
    </row>
    <row r="6127">
      <c r="A6127" s="1">
        <v>43051.0</v>
      </c>
      <c r="B6127" s="2" t="s">
        <v>6329</v>
      </c>
      <c r="C6127" s="2">
        <v>3.0</v>
      </c>
      <c r="D6127" s="2" t="s">
        <v>1776</v>
      </c>
      <c r="E6127" s="2" t="s">
        <v>37</v>
      </c>
      <c r="F6127" s="2" t="s">
        <v>680</v>
      </c>
      <c r="G6127" s="2" t="s">
        <v>45</v>
      </c>
      <c r="H6127" s="2" t="s">
        <v>227</v>
      </c>
      <c r="I6127" s="2" t="s">
        <v>2457</v>
      </c>
      <c r="J6127" s="2" t="s">
        <v>1156</v>
      </c>
      <c r="K6127" s="2" t="s">
        <v>33</v>
      </c>
      <c r="L6127" s="10">
        <v>43058.0</v>
      </c>
      <c r="M6127" s="2" t="s">
        <v>90</v>
      </c>
      <c r="N6127" s="11">
        <v>0.0</v>
      </c>
      <c r="O6127" s="12">
        <v>44.0</v>
      </c>
      <c r="P6127" s="13">
        <v>0.16</v>
      </c>
      <c r="Q6127" s="13">
        <v>273.0</v>
      </c>
      <c r="R6127" s="13">
        <f t="shared" si="1"/>
        <v>273</v>
      </c>
      <c r="S6127" s="14">
        <f t="shared" si="2"/>
        <v>91</v>
      </c>
      <c r="T6127" s="14">
        <f t="shared" si="3"/>
        <v>0.1611721612</v>
      </c>
      <c r="U6127" s="15" t="str">
        <f>vlookup(F6127,'Sub categories'!$A:$C,3,False)</f>
        <v>Chairs</v>
      </c>
      <c r="V6127" s="16">
        <f t="shared" si="4"/>
        <v>7</v>
      </c>
      <c r="W6127" s="17">
        <f t="array" ref="W6127">INDEX(shipping_prices!$C$1:$F7354,MATCH(I6127,shipping_prices!$A$1:$A7354,0),MATCH(M6127,shipping_prices!$C$1:$F$1,0))</f>
        <v>0.11</v>
      </c>
      <c r="X6127" s="15" t="str">
        <f t="shared" si="5"/>
        <v>Katherine NocktonClintonMaryland</v>
      </c>
      <c r="Y6127" s="15" t="str">
        <f t="shared" si="6"/>
        <v>High</v>
      </c>
    </row>
    <row r="6128" hidden="1">
      <c r="A6128" s="1">
        <v>43052.0</v>
      </c>
      <c r="B6128" s="2" t="s">
        <v>6330</v>
      </c>
      <c r="C6128" s="2">
        <v>2.0</v>
      </c>
      <c r="D6128" s="2" t="s">
        <v>6241</v>
      </c>
      <c r="E6128" s="2" t="s">
        <v>27</v>
      </c>
      <c r="F6128" s="2" t="s">
        <v>6331</v>
      </c>
      <c r="G6128" s="2" t="s">
        <v>39</v>
      </c>
      <c r="H6128" s="2" t="s">
        <v>79</v>
      </c>
      <c r="I6128" s="2" t="s">
        <v>1304</v>
      </c>
      <c r="J6128" s="2" t="s">
        <v>1127</v>
      </c>
      <c r="K6128" s="2" t="s">
        <v>77</v>
      </c>
      <c r="L6128" s="10">
        <v>43064.0</v>
      </c>
      <c r="M6128" s="2" t="s">
        <v>142</v>
      </c>
      <c r="N6128" s="11">
        <v>0.0</v>
      </c>
      <c r="O6128" s="12">
        <v>150.0</v>
      </c>
      <c r="P6128" s="13">
        <v>0.46</v>
      </c>
      <c r="Q6128" s="13">
        <v>326.0</v>
      </c>
      <c r="R6128" s="13">
        <f t="shared" si="1"/>
        <v>326</v>
      </c>
      <c r="S6128" s="14">
        <f t="shared" si="2"/>
        <v>163</v>
      </c>
      <c r="T6128" s="14">
        <f t="shared" si="3"/>
        <v>0.4601226994</v>
      </c>
      <c r="U6128" s="15" t="str">
        <f>vlookup(F6128,'Sub categories'!$A:$C,3,False)</f>
        <v>Envelopes</v>
      </c>
      <c r="V6128" s="16">
        <f t="shared" si="4"/>
        <v>12</v>
      </c>
      <c r="W6128" s="17">
        <f t="array" ref="W6128">INDEX(shipping_prices!$C$1:$F7355,MATCH(I6128,shipping_prices!$A$1:$A7355,0),MATCH(M6128,shipping_prices!$C$1:$F$1,0))</f>
        <v>20.32</v>
      </c>
      <c r="X6128" s="15" t="str">
        <f t="shared" si="5"/>
        <v>Tony MolinariOklahoma CityOklahoma</v>
      </c>
      <c r="Y6128" s="15" t="str">
        <f t="shared" si="6"/>
        <v>High</v>
      </c>
    </row>
    <row r="6129" hidden="1">
      <c r="A6129" s="1">
        <v>43052.0</v>
      </c>
      <c r="B6129" s="2" t="s">
        <v>6332</v>
      </c>
      <c r="C6129" s="2">
        <v>5.0</v>
      </c>
      <c r="D6129" s="2" t="s">
        <v>5584</v>
      </c>
      <c r="E6129" s="2" t="s">
        <v>37</v>
      </c>
      <c r="F6129" s="2" t="s">
        <v>3765</v>
      </c>
      <c r="G6129" s="2" t="s">
        <v>39</v>
      </c>
      <c r="H6129" s="2" t="s">
        <v>193</v>
      </c>
      <c r="I6129" s="2" t="s">
        <v>52</v>
      </c>
      <c r="J6129" s="2" t="s">
        <v>251</v>
      </c>
      <c r="K6129" s="2" t="s">
        <v>54</v>
      </c>
      <c r="L6129" s="10">
        <v>43056.0</v>
      </c>
      <c r="M6129" s="2" t="s">
        <v>142</v>
      </c>
      <c r="N6129" s="11">
        <v>0.7</v>
      </c>
      <c r="O6129" s="12">
        <v>-13.0</v>
      </c>
      <c r="P6129" s="13">
        <v>-0.8</v>
      </c>
      <c r="Q6129" s="13">
        <v>16.0</v>
      </c>
      <c r="R6129" s="13">
        <f t="shared" si="1"/>
        <v>53.33333333</v>
      </c>
      <c r="S6129" s="14">
        <f t="shared" si="2"/>
        <v>10.66666667</v>
      </c>
      <c r="T6129" s="14">
        <f t="shared" si="3"/>
        <v>-0.8125</v>
      </c>
      <c r="U6129" s="15" t="str">
        <f>vlookup(F6129,'Sub categories'!$A:$C,3,False)</f>
        <v>Binders</v>
      </c>
      <c r="V6129" s="16">
        <f t="shared" si="4"/>
        <v>4</v>
      </c>
      <c r="W6129" s="17">
        <f t="array" ref="W6129">INDEX(shipping_prices!$C$1:$F7356,MATCH(I6129,shipping_prices!$A$1:$A7356,0),MATCH(M6129,shipping_prices!$C$1:$F$1,0))</f>
        <v>24.84</v>
      </c>
      <c r="X6129" s="15" t="str">
        <f t="shared" si="5"/>
        <v>Aaron SmaylingJacksonvilleNorth Carolina</v>
      </c>
      <c r="Y6129" s="15" t="str">
        <f t="shared" si="6"/>
        <v>loss</v>
      </c>
    </row>
    <row r="6130" hidden="1">
      <c r="A6130" s="1">
        <v>43052.0</v>
      </c>
      <c r="B6130" s="2" t="s">
        <v>6332</v>
      </c>
      <c r="C6130" s="2">
        <v>6.0</v>
      </c>
      <c r="D6130" s="2" t="s">
        <v>5584</v>
      </c>
      <c r="E6130" s="2" t="s">
        <v>37</v>
      </c>
      <c r="F6130" s="2" t="s">
        <v>1128</v>
      </c>
      <c r="G6130" s="2" t="s">
        <v>39</v>
      </c>
      <c r="H6130" s="2" t="s">
        <v>193</v>
      </c>
      <c r="I6130" s="2" t="s">
        <v>52</v>
      </c>
      <c r="J6130" s="2" t="s">
        <v>251</v>
      </c>
      <c r="K6130" s="2" t="s">
        <v>54</v>
      </c>
      <c r="L6130" s="10">
        <v>43056.0</v>
      </c>
      <c r="M6130" s="2" t="s">
        <v>142</v>
      </c>
      <c r="N6130" s="11">
        <v>0.7</v>
      </c>
      <c r="O6130" s="12">
        <v>-21.0</v>
      </c>
      <c r="P6130" s="13">
        <v>-0.73</v>
      </c>
      <c r="Q6130" s="13">
        <v>29.0</v>
      </c>
      <c r="R6130" s="13">
        <f t="shared" si="1"/>
        <v>96.66666667</v>
      </c>
      <c r="S6130" s="14">
        <f t="shared" si="2"/>
        <v>16.11111111</v>
      </c>
      <c r="T6130" s="14">
        <f t="shared" si="3"/>
        <v>-0.724137931</v>
      </c>
      <c r="U6130" s="15" t="str">
        <f>vlookup(F6130,'Sub categories'!$A:$C,3,False)</f>
        <v>Binders</v>
      </c>
      <c r="V6130" s="16">
        <f t="shared" si="4"/>
        <v>4</v>
      </c>
      <c r="W6130" s="17">
        <f t="array" ref="W6130">INDEX(shipping_prices!$C$1:$F7357,MATCH(I6130,shipping_prices!$A$1:$A7357,0),MATCH(M6130,shipping_prices!$C$1:$F$1,0))</f>
        <v>24.84</v>
      </c>
      <c r="X6130" s="15" t="str">
        <f t="shared" si="5"/>
        <v>Aaron SmaylingJacksonvilleNorth Carolina</v>
      </c>
      <c r="Y6130" s="15" t="str">
        <f t="shared" si="6"/>
        <v>loss</v>
      </c>
    </row>
    <row r="6131" hidden="1">
      <c r="A6131" s="1">
        <v>43052.0</v>
      </c>
      <c r="B6131" s="2" t="s">
        <v>6332</v>
      </c>
      <c r="C6131" s="2">
        <v>2.0</v>
      </c>
      <c r="D6131" s="2" t="s">
        <v>5584</v>
      </c>
      <c r="E6131" s="2" t="s">
        <v>37</v>
      </c>
      <c r="F6131" s="2" t="s">
        <v>5560</v>
      </c>
      <c r="G6131" s="2" t="s">
        <v>29</v>
      </c>
      <c r="H6131" s="2" t="s">
        <v>255</v>
      </c>
      <c r="I6131" s="2" t="s">
        <v>52</v>
      </c>
      <c r="J6131" s="2" t="s">
        <v>251</v>
      </c>
      <c r="K6131" s="2" t="s">
        <v>54</v>
      </c>
      <c r="L6131" s="10">
        <v>43056.0</v>
      </c>
      <c r="M6131" s="2" t="s">
        <v>142</v>
      </c>
      <c r="N6131" s="11">
        <v>0.5</v>
      </c>
      <c r="O6131" s="12">
        <v>-28.0</v>
      </c>
      <c r="P6131" s="13">
        <v>-0.04</v>
      </c>
      <c r="Q6131" s="13">
        <v>696.0</v>
      </c>
      <c r="R6131" s="13">
        <f t="shared" si="1"/>
        <v>1392</v>
      </c>
      <c r="S6131" s="14">
        <f t="shared" si="2"/>
        <v>696</v>
      </c>
      <c r="T6131" s="14">
        <f t="shared" si="3"/>
        <v>-0.04022988506</v>
      </c>
      <c r="U6131" s="15" t="str">
        <f>vlookup(F6131,'Sub categories'!$A:$C,3,False)</f>
        <v>Machines</v>
      </c>
      <c r="V6131" s="16">
        <f t="shared" si="4"/>
        <v>4</v>
      </c>
      <c r="W6131" s="17">
        <f t="array" ref="W6131">INDEX(shipping_prices!$C$1:$F7358,MATCH(I6131,shipping_prices!$A$1:$A7358,0),MATCH(M6131,shipping_prices!$C$1:$F$1,0))</f>
        <v>24.84</v>
      </c>
      <c r="X6131" s="15" t="str">
        <f t="shared" si="5"/>
        <v>Aaron SmaylingJacksonvilleNorth Carolina</v>
      </c>
      <c r="Y6131" s="15" t="str">
        <f t="shared" si="6"/>
        <v>loss</v>
      </c>
    </row>
    <row r="6132" hidden="1">
      <c r="A6132" s="1">
        <v>43052.0</v>
      </c>
      <c r="B6132" s="2" t="s">
        <v>6333</v>
      </c>
      <c r="C6132" s="2">
        <v>2.0</v>
      </c>
      <c r="D6132" s="2" t="s">
        <v>914</v>
      </c>
      <c r="E6132" s="2" t="s">
        <v>49</v>
      </c>
      <c r="F6132" s="2" t="s">
        <v>1062</v>
      </c>
      <c r="G6132" s="2" t="s">
        <v>39</v>
      </c>
      <c r="H6132" s="2" t="s">
        <v>216</v>
      </c>
      <c r="I6132" s="2" t="s">
        <v>41</v>
      </c>
      <c r="J6132" s="2" t="s">
        <v>42</v>
      </c>
      <c r="K6132" s="2" t="s">
        <v>43</v>
      </c>
      <c r="L6132" s="10">
        <v>43063.0</v>
      </c>
      <c r="M6132" s="2" t="s">
        <v>90</v>
      </c>
      <c r="N6132" s="11">
        <v>0.0</v>
      </c>
      <c r="O6132" s="12">
        <v>1.0</v>
      </c>
      <c r="P6132" s="13">
        <v>0.29</v>
      </c>
      <c r="Q6132" s="13">
        <v>4.0</v>
      </c>
      <c r="R6132" s="13">
        <f t="shared" si="1"/>
        <v>4</v>
      </c>
      <c r="S6132" s="14">
        <f t="shared" si="2"/>
        <v>2</v>
      </c>
      <c r="T6132" s="14">
        <f t="shared" si="3"/>
        <v>0.25</v>
      </c>
      <c r="U6132" s="15" t="str">
        <f>vlookup(F6132,'Sub categories'!$A:$C,3,False)</f>
        <v>Art</v>
      </c>
      <c r="V6132" s="16">
        <f t="shared" si="4"/>
        <v>11</v>
      </c>
      <c r="W6132" s="17">
        <f t="array" ref="W6132">INDEX(shipping_prices!$C$1:$F7359,MATCH(I6132,shipping_prices!$A$1:$A7359,0),MATCH(M6132,shipping_prices!$C$1:$F$1,0))</f>
        <v>2.77</v>
      </c>
      <c r="X6132" s="15" t="str">
        <f t="shared" si="5"/>
        <v>Becky CastellSan FranciscoCalifornia</v>
      </c>
      <c r="Y6132" s="15" t="str">
        <f t="shared" si="6"/>
        <v>Low</v>
      </c>
    </row>
    <row r="6133" hidden="1">
      <c r="A6133" s="1">
        <v>43052.0</v>
      </c>
      <c r="B6133" s="2" t="s">
        <v>6333</v>
      </c>
      <c r="C6133" s="2">
        <v>1.0</v>
      </c>
      <c r="D6133" s="2" t="s">
        <v>914</v>
      </c>
      <c r="E6133" s="2" t="s">
        <v>49</v>
      </c>
      <c r="F6133" s="2" t="s">
        <v>1283</v>
      </c>
      <c r="G6133" s="2" t="s">
        <v>39</v>
      </c>
      <c r="H6133" s="2" t="s">
        <v>216</v>
      </c>
      <c r="I6133" s="2" t="s">
        <v>41</v>
      </c>
      <c r="J6133" s="2" t="s">
        <v>42</v>
      </c>
      <c r="K6133" s="2" t="s">
        <v>43</v>
      </c>
      <c r="L6133" s="10">
        <v>43063.0</v>
      </c>
      <c r="M6133" s="2" t="s">
        <v>90</v>
      </c>
      <c r="N6133" s="11">
        <v>0.0</v>
      </c>
      <c r="O6133" s="12">
        <v>1.0</v>
      </c>
      <c r="P6133" s="13">
        <v>0.25</v>
      </c>
      <c r="Q6133" s="13">
        <v>6.0</v>
      </c>
      <c r="R6133" s="13">
        <f t="shared" si="1"/>
        <v>6</v>
      </c>
      <c r="S6133" s="14">
        <f t="shared" si="2"/>
        <v>6</v>
      </c>
      <c r="T6133" s="14">
        <f t="shared" si="3"/>
        <v>0.1666666667</v>
      </c>
      <c r="U6133" s="15" t="str">
        <f>vlookup(F6133,'Sub categories'!$A:$C,3,False)</f>
        <v>Art</v>
      </c>
      <c r="V6133" s="16">
        <f t="shared" si="4"/>
        <v>11</v>
      </c>
      <c r="W6133" s="17">
        <f t="array" ref="W6133">INDEX(shipping_prices!$C$1:$F7360,MATCH(I6133,shipping_prices!$A$1:$A7360,0),MATCH(M6133,shipping_prices!$C$1:$F$1,0))</f>
        <v>2.77</v>
      </c>
      <c r="X6133" s="15" t="str">
        <f t="shared" si="5"/>
        <v>Becky CastellSan FranciscoCalifornia</v>
      </c>
      <c r="Y6133" s="15" t="str">
        <f t="shared" si="6"/>
        <v>Low</v>
      </c>
    </row>
    <row r="6134" hidden="1">
      <c r="A6134" s="1">
        <v>43052.0</v>
      </c>
      <c r="B6134" s="2" t="s">
        <v>6333</v>
      </c>
      <c r="C6134" s="2">
        <v>1.0</v>
      </c>
      <c r="D6134" s="2" t="s">
        <v>914</v>
      </c>
      <c r="E6134" s="2" t="s">
        <v>49</v>
      </c>
      <c r="F6134" s="2" t="s">
        <v>370</v>
      </c>
      <c r="G6134" s="2" t="s">
        <v>29</v>
      </c>
      <c r="H6134" s="2" t="s">
        <v>371</v>
      </c>
      <c r="I6134" s="2" t="s">
        <v>41</v>
      </c>
      <c r="J6134" s="2" t="s">
        <v>42</v>
      </c>
      <c r="K6134" s="2" t="s">
        <v>43</v>
      </c>
      <c r="L6134" s="10">
        <v>43063.0</v>
      </c>
      <c r="M6134" s="2" t="s">
        <v>90</v>
      </c>
      <c r="N6134" s="11">
        <v>0.0</v>
      </c>
      <c r="O6134" s="12">
        <v>11.0</v>
      </c>
      <c r="P6134" s="13">
        <v>0.3</v>
      </c>
      <c r="Q6134" s="13">
        <v>36.0</v>
      </c>
      <c r="R6134" s="13">
        <f t="shared" si="1"/>
        <v>36</v>
      </c>
      <c r="S6134" s="14">
        <f t="shared" si="2"/>
        <v>36</v>
      </c>
      <c r="T6134" s="14">
        <f t="shared" si="3"/>
        <v>0.3055555556</v>
      </c>
      <c r="U6134" s="15" t="str">
        <f>vlookup(F6134,'Sub categories'!$A:$C,3,False)</f>
        <v>Accessories</v>
      </c>
      <c r="V6134" s="16">
        <f t="shared" si="4"/>
        <v>11</v>
      </c>
      <c r="W6134" s="17">
        <f t="array" ref="W6134">INDEX(shipping_prices!$C$1:$F7361,MATCH(I6134,shipping_prices!$A$1:$A7361,0),MATCH(M6134,shipping_prices!$C$1:$F$1,0))</f>
        <v>2.77</v>
      </c>
      <c r="X6134" s="15" t="str">
        <f t="shared" si="5"/>
        <v>Becky CastellSan FranciscoCalifornia</v>
      </c>
      <c r="Y6134" s="15" t="str">
        <f t="shared" si="6"/>
        <v>Low</v>
      </c>
    </row>
    <row r="6135">
      <c r="A6135" s="1">
        <v>43052.0</v>
      </c>
      <c r="B6135" s="2" t="s">
        <v>6333</v>
      </c>
      <c r="C6135" s="2">
        <v>12.0</v>
      </c>
      <c r="D6135" s="2" t="s">
        <v>914</v>
      </c>
      <c r="E6135" s="2" t="s">
        <v>49</v>
      </c>
      <c r="F6135" s="2" t="s">
        <v>2346</v>
      </c>
      <c r="G6135" s="2" t="s">
        <v>45</v>
      </c>
      <c r="H6135" s="2" t="s">
        <v>79</v>
      </c>
      <c r="I6135" s="2" t="s">
        <v>41</v>
      </c>
      <c r="J6135" s="2" t="s">
        <v>42</v>
      </c>
      <c r="K6135" s="2" t="s">
        <v>43</v>
      </c>
      <c r="L6135" s="10">
        <v>43063.0</v>
      </c>
      <c r="M6135" s="2" t="s">
        <v>90</v>
      </c>
      <c r="N6135" s="11">
        <v>0.2</v>
      </c>
      <c r="O6135" s="12">
        <v>43.0</v>
      </c>
      <c r="P6135" s="13">
        <v>0.06</v>
      </c>
      <c r="Q6135" s="13">
        <v>681.0</v>
      </c>
      <c r="R6135" s="13">
        <f t="shared" si="1"/>
        <v>851.25</v>
      </c>
      <c r="S6135" s="14">
        <f t="shared" si="2"/>
        <v>70.9375</v>
      </c>
      <c r="T6135" s="14">
        <f t="shared" si="3"/>
        <v>0.06314243759</v>
      </c>
      <c r="U6135" s="15" t="str">
        <f>vlookup(F6135,'Sub categories'!$A:$C,3,False)</f>
        <v>Chairs</v>
      </c>
      <c r="V6135" s="16">
        <f t="shared" si="4"/>
        <v>11</v>
      </c>
      <c r="W6135" s="17">
        <f t="array" ref="W6135">INDEX(shipping_prices!$C$1:$F7362,MATCH(I6135,shipping_prices!$A$1:$A7362,0),MATCH(M6135,shipping_prices!$C$1:$F$1,0))</f>
        <v>2.77</v>
      </c>
      <c r="X6135" s="15" t="str">
        <f t="shared" si="5"/>
        <v>Becky CastellSan FranciscoCalifornia</v>
      </c>
      <c r="Y6135" s="15" t="str">
        <f t="shared" si="6"/>
        <v>High</v>
      </c>
    </row>
    <row r="6136">
      <c r="A6136" s="1">
        <v>43052.0</v>
      </c>
      <c r="B6136" s="2" t="s">
        <v>6334</v>
      </c>
      <c r="C6136" s="2">
        <v>3.0</v>
      </c>
      <c r="D6136" s="2" t="s">
        <v>6335</v>
      </c>
      <c r="E6136" s="2" t="s">
        <v>49</v>
      </c>
      <c r="F6136" s="2" t="s">
        <v>2336</v>
      </c>
      <c r="G6136" s="2" t="s">
        <v>45</v>
      </c>
      <c r="H6136" s="2" t="s">
        <v>130</v>
      </c>
      <c r="I6136" s="2" t="s">
        <v>386</v>
      </c>
      <c r="J6136" s="2" t="s">
        <v>53</v>
      </c>
      <c r="K6136" s="2" t="s">
        <v>54</v>
      </c>
      <c r="L6136" s="10">
        <v>43060.0</v>
      </c>
      <c r="M6136" s="2" t="s">
        <v>34</v>
      </c>
      <c r="N6136" s="11">
        <v>0.2</v>
      </c>
      <c r="O6136" s="12">
        <v>5.0</v>
      </c>
      <c r="P6136" s="13">
        <v>0.11</v>
      </c>
      <c r="Q6136" s="13">
        <v>46.0</v>
      </c>
      <c r="R6136" s="13">
        <f t="shared" si="1"/>
        <v>57.5</v>
      </c>
      <c r="S6136" s="14">
        <f t="shared" si="2"/>
        <v>19.16666667</v>
      </c>
      <c r="T6136" s="14">
        <f t="shared" si="3"/>
        <v>0.1086956522</v>
      </c>
      <c r="U6136" s="15" t="str">
        <f>vlookup(F6136,'Sub categories'!$A:$C,3,False)</f>
        <v>Furnishings</v>
      </c>
      <c r="V6136" s="16">
        <f t="shared" si="4"/>
        <v>8</v>
      </c>
      <c r="W6136" s="17">
        <f t="array" ref="W6136">INDEX(shipping_prices!$C$1:$F7363,MATCH(I6136,shipping_prices!$A$1:$A7363,0),MATCH(M6136,shipping_prices!$C$1:$F$1,0))</f>
        <v>9.22</v>
      </c>
      <c r="X6136" s="15" t="str">
        <f t="shared" si="5"/>
        <v>Patricia HirasakiLakelandFlorida</v>
      </c>
      <c r="Y6136" s="15" t="str">
        <f t="shared" si="6"/>
        <v>Low</v>
      </c>
    </row>
    <row r="6137">
      <c r="A6137" s="1">
        <v>43052.0</v>
      </c>
      <c r="B6137" s="2" t="s">
        <v>6334</v>
      </c>
      <c r="C6137" s="2">
        <v>3.0</v>
      </c>
      <c r="D6137" s="2" t="s">
        <v>6335</v>
      </c>
      <c r="E6137" s="2" t="s">
        <v>49</v>
      </c>
      <c r="F6137" s="2" t="s">
        <v>2698</v>
      </c>
      <c r="G6137" s="2" t="s">
        <v>45</v>
      </c>
      <c r="H6137" s="2" t="s">
        <v>227</v>
      </c>
      <c r="I6137" s="2" t="s">
        <v>386</v>
      </c>
      <c r="J6137" s="2" t="s">
        <v>53</v>
      </c>
      <c r="K6137" s="2" t="s">
        <v>54</v>
      </c>
      <c r="L6137" s="10">
        <v>43060.0</v>
      </c>
      <c r="M6137" s="2" t="s">
        <v>34</v>
      </c>
      <c r="N6137" s="11">
        <v>0.2</v>
      </c>
      <c r="O6137" s="12">
        <v>43.0</v>
      </c>
      <c r="P6137" s="13">
        <v>0.06</v>
      </c>
      <c r="Q6137" s="13">
        <v>684.0</v>
      </c>
      <c r="R6137" s="13">
        <f t="shared" si="1"/>
        <v>855</v>
      </c>
      <c r="S6137" s="14">
        <f t="shared" si="2"/>
        <v>285</v>
      </c>
      <c r="T6137" s="14">
        <f t="shared" si="3"/>
        <v>0.06286549708</v>
      </c>
      <c r="U6137" s="15" t="str">
        <f>vlookup(F6137,'Sub categories'!$A:$C,3,False)</f>
        <v>Chairs</v>
      </c>
      <c r="V6137" s="16">
        <f t="shared" si="4"/>
        <v>8</v>
      </c>
      <c r="W6137" s="17">
        <f t="array" ref="W6137">INDEX(shipping_prices!$C$1:$F7364,MATCH(I6137,shipping_prices!$A$1:$A7364,0),MATCH(M6137,shipping_prices!$C$1:$F$1,0))</f>
        <v>9.22</v>
      </c>
      <c r="X6137" s="15" t="str">
        <f t="shared" si="5"/>
        <v>Patricia HirasakiLakelandFlorida</v>
      </c>
      <c r="Y6137" s="15" t="str">
        <f t="shared" si="6"/>
        <v>High</v>
      </c>
    </row>
    <row r="6138" hidden="1">
      <c r="A6138" s="1">
        <v>43052.0</v>
      </c>
      <c r="B6138" s="2" t="s">
        <v>6336</v>
      </c>
      <c r="C6138" s="2">
        <v>4.0</v>
      </c>
      <c r="D6138" s="2" t="s">
        <v>1944</v>
      </c>
      <c r="E6138" s="2" t="s">
        <v>27</v>
      </c>
      <c r="F6138" s="2" t="s">
        <v>999</v>
      </c>
      <c r="G6138" s="2" t="s">
        <v>29</v>
      </c>
      <c r="H6138" s="2" t="s">
        <v>532</v>
      </c>
      <c r="I6138" s="2" t="s">
        <v>31</v>
      </c>
      <c r="J6138" s="2" t="s">
        <v>32</v>
      </c>
      <c r="K6138" s="2" t="s">
        <v>33</v>
      </c>
      <c r="L6138" s="10">
        <v>43053.0</v>
      </c>
      <c r="M6138" s="2" t="s">
        <v>34</v>
      </c>
      <c r="N6138" s="11">
        <v>0.0</v>
      </c>
      <c r="O6138" s="12">
        <v>3.0</v>
      </c>
      <c r="P6138" s="13">
        <v>0.32</v>
      </c>
      <c r="Q6138" s="13">
        <v>8.0</v>
      </c>
      <c r="R6138" s="13">
        <f t="shared" si="1"/>
        <v>8</v>
      </c>
      <c r="S6138" s="14">
        <f t="shared" si="2"/>
        <v>2</v>
      </c>
      <c r="T6138" s="14">
        <f t="shared" si="3"/>
        <v>0.375</v>
      </c>
      <c r="U6138" s="15" t="str">
        <f>vlookup(F6138,'Sub categories'!$A:$C,3,False)</f>
        <v>Accessories</v>
      </c>
      <c r="V6138" s="16">
        <f t="shared" si="4"/>
        <v>1</v>
      </c>
      <c r="W6138" s="17">
        <f t="array" ref="W6138">INDEX(shipping_prices!$C$1:$F7365,MATCH(I6138,shipping_prices!$A$1:$A7365,0),MATCH(M6138,shipping_prices!$C$1:$F$1,0))</f>
        <v>10.09</v>
      </c>
      <c r="X6138" s="15" t="str">
        <f t="shared" si="5"/>
        <v>Frank PreisNew York CityNew York</v>
      </c>
      <c r="Y6138" s="15" t="str">
        <f t="shared" si="6"/>
        <v>Low</v>
      </c>
    </row>
    <row r="6139" hidden="1">
      <c r="A6139" s="1">
        <v>43052.0</v>
      </c>
      <c r="B6139" s="2" t="s">
        <v>6337</v>
      </c>
      <c r="C6139" s="2">
        <v>5.0</v>
      </c>
      <c r="D6139" s="2" t="s">
        <v>545</v>
      </c>
      <c r="E6139" s="2" t="s">
        <v>37</v>
      </c>
      <c r="F6139" s="2" t="s">
        <v>2680</v>
      </c>
      <c r="G6139" s="2" t="s">
        <v>39</v>
      </c>
      <c r="H6139" s="2" t="s">
        <v>51</v>
      </c>
      <c r="I6139" s="2" t="s">
        <v>169</v>
      </c>
      <c r="J6139" s="2" t="s">
        <v>42</v>
      </c>
      <c r="K6139" s="2" t="s">
        <v>43</v>
      </c>
      <c r="L6139" s="10">
        <v>43053.0</v>
      </c>
      <c r="M6139" s="2" t="s">
        <v>142</v>
      </c>
      <c r="N6139" s="11">
        <v>0.0</v>
      </c>
      <c r="O6139" s="12">
        <v>100.0</v>
      </c>
      <c r="P6139" s="13">
        <v>0.49</v>
      </c>
      <c r="Q6139" s="13">
        <v>205.0</v>
      </c>
      <c r="R6139" s="13">
        <f t="shared" si="1"/>
        <v>205</v>
      </c>
      <c r="S6139" s="14">
        <f t="shared" si="2"/>
        <v>41</v>
      </c>
      <c r="T6139" s="14">
        <f t="shared" si="3"/>
        <v>0.487804878</v>
      </c>
      <c r="U6139" s="15" t="str">
        <f>vlookup(F6139,'Sub categories'!$A:$C,3,False)</f>
        <v>Paper</v>
      </c>
      <c r="V6139" s="16">
        <f t="shared" si="4"/>
        <v>1</v>
      </c>
      <c r="W6139" s="17">
        <f t="array" ref="W6139">INDEX(shipping_prices!$C$1:$F7366,MATCH(I6139,shipping_prices!$A$1:$A7366,0),MATCH(M6139,shipping_prices!$C$1:$F$1,0))</f>
        <v>18.39</v>
      </c>
      <c r="X6139" s="15" t="str">
        <f t="shared" si="5"/>
        <v>Roland SchwarzLos AngelesCalifornia</v>
      </c>
      <c r="Y6139" s="15" t="str">
        <f t="shared" si="6"/>
        <v>High</v>
      </c>
    </row>
    <row r="6140">
      <c r="A6140" s="1">
        <v>43052.0</v>
      </c>
      <c r="B6140" s="2" t="s">
        <v>6337</v>
      </c>
      <c r="C6140" s="2">
        <v>3.0</v>
      </c>
      <c r="D6140" s="2" t="s">
        <v>545</v>
      </c>
      <c r="E6140" s="2" t="s">
        <v>37</v>
      </c>
      <c r="F6140" s="2" t="s">
        <v>1866</v>
      </c>
      <c r="G6140" s="2" t="s">
        <v>45</v>
      </c>
      <c r="H6140" s="2" t="s">
        <v>833</v>
      </c>
      <c r="I6140" s="2" t="s">
        <v>169</v>
      </c>
      <c r="J6140" s="2" t="s">
        <v>42</v>
      </c>
      <c r="K6140" s="2" t="s">
        <v>43</v>
      </c>
      <c r="L6140" s="10">
        <v>43053.0</v>
      </c>
      <c r="M6140" s="2" t="s">
        <v>142</v>
      </c>
      <c r="N6140" s="11">
        <v>0.2</v>
      </c>
      <c r="O6140" s="12">
        <v>6.0</v>
      </c>
      <c r="P6140" s="13">
        <v>0.01</v>
      </c>
      <c r="Q6140" s="13">
        <v>510.0</v>
      </c>
      <c r="R6140" s="13">
        <f t="shared" si="1"/>
        <v>637.5</v>
      </c>
      <c r="S6140" s="14">
        <f t="shared" si="2"/>
        <v>212.5</v>
      </c>
      <c r="T6140" s="14">
        <f t="shared" si="3"/>
        <v>0.01176470588</v>
      </c>
      <c r="U6140" s="15" t="str">
        <f>vlookup(F6140,'Sub categories'!$A:$C,3,False)</f>
        <v>Tables</v>
      </c>
      <c r="V6140" s="16">
        <f t="shared" si="4"/>
        <v>1</v>
      </c>
      <c r="W6140" s="17">
        <f t="array" ref="W6140">INDEX(shipping_prices!$C$1:$F7367,MATCH(I6140,shipping_prices!$A$1:$A7367,0),MATCH(M6140,shipping_prices!$C$1:$F$1,0))</f>
        <v>18.39</v>
      </c>
      <c r="X6140" s="15" t="str">
        <f t="shared" si="5"/>
        <v>Roland SchwarzLos AngelesCalifornia</v>
      </c>
      <c r="Y6140" s="15" t="str">
        <f t="shared" si="6"/>
        <v>Low</v>
      </c>
    </row>
    <row r="6141" hidden="1">
      <c r="A6141" s="1">
        <v>43053.0</v>
      </c>
      <c r="B6141" s="2" t="s">
        <v>6338</v>
      </c>
      <c r="C6141" s="2">
        <v>2.0</v>
      </c>
      <c r="D6141" s="2" t="s">
        <v>4209</v>
      </c>
      <c r="E6141" s="2" t="s">
        <v>27</v>
      </c>
      <c r="F6141" s="2" t="s">
        <v>3784</v>
      </c>
      <c r="G6141" s="2" t="s">
        <v>39</v>
      </c>
      <c r="H6141" s="2" t="s">
        <v>193</v>
      </c>
      <c r="I6141" s="2" t="s">
        <v>217</v>
      </c>
      <c r="J6141" s="2" t="s">
        <v>89</v>
      </c>
      <c r="K6141" s="2" t="s">
        <v>54</v>
      </c>
      <c r="L6141" s="10">
        <v>43059.0</v>
      </c>
      <c r="M6141" s="2" t="s">
        <v>90</v>
      </c>
      <c r="N6141" s="11">
        <v>0.0</v>
      </c>
      <c r="O6141" s="12">
        <v>4.0</v>
      </c>
      <c r="P6141" s="13">
        <v>0.46</v>
      </c>
      <c r="Q6141" s="13">
        <v>8.0</v>
      </c>
      <c r="R6141" s="13">
        <f t="shared" si="1"/>
        <v>8</v>
      </c>
      <c r="S6141" s="14">
        <f t="shared" si="2"/>
        <v>4</v>
      </c>
      <c r="T6141" s="14">
        <f t="shared" si="3"/>
        <v>0.5</v>
      </c>
      <c r="U6141" s="15" t="str">
        <f>vlookup(F6141,'Sub categories'!$A:$C,3,False)</f>
        <v>Labels</v>
      </c>
      <c r="V6141" s="16">
        <f t="shared" si="4"/>
        <v>6</v>
      </c>
      <c r="W6141" s="17">
        <f t="array" ref="W6141">INDEX(shipping_prices!$C$1:$F7368,MATCH(I6141,shipping_prices!$A$1:$A7368,0),MATCH(M6141,shipping_prices!$C$1:$F$1,0))</f>
        <v>0.97</v>
      </c>
      <c r="X6141" s="15" t="str">
        <f t="shared" si="5"/>
        <v>Lena CacioppoRichmondVirginia</v>
      </c>
      <c r="Y6141" s="15" t="str">
        <f t="shared" si="6"/>
        <v>Low</v>
      </c>
    </row>
    <row r="6142" hidden="1">
      <c r="A6142" s="1">
        <v>43053.0</v>
      </c>
      <c r="B6142" s="2" t="s">
        <v>6338</v>
      </c>
      <c r="C6142" s="2">
        <v>4.0</v>
      </c>
      <c r="D6142" s="2" t="s">
        <v>4209</v>
      </c>
      <c r="E6142" s="2" t="s">
        <v>27</v>
      </c>
      <c r="F6142" s="2" t="s">
        <v>3075</v>
      </c>
      <c r="G6142" s="2" t="s">
        <v>39</v>
      </c>
      <c r="H6142" s="2" t="s">
        <v>341</v>
      </c>
      <c r="I6142" s="2" t="s">
        <v>217</v>
      </c>
      <c r="J6142" s="2" t="s">
        <v>89</v>
      </c>
      <c r="K6142" s="2" t="s">
        <v>54</v>
      </c>
      <c r="L6142" s="10">
        <v>43059.0</v>
      </c>
      <c r="M6142" s="2" t="s">
        <v>90</v>
      </c>
      <c r="N6142" s="11">
        <v>0.0</v>
      </c>
      <c r="O6142" s="12">
        <v>8.0</v>
      </c>
      <c r="P6142" s="13">
        <v>0.46</v>
      </c>
      <c r="Q6142" s="13">
        <v>18.0</v>
      </c>
      <c r="R6142" s="13">
        <f t="shared" si="1"/>
        <v>18</v>
      </c>
      <c r="S6142" s="14">
        <f t="shared" si="2"/>
        <v>4.5</v>
      </c>
      <c r="T6142" s="14">
        <f t="shared" si="3"/>
        <v>0.4444444444</v>
      </c>
      <c r="U6142" s="15" t="str">
        <f>vlookup(F6142,'Sub categories'!$A:$C,3,False)</f>
        <v>Paper</v>
      </c>
      <c r="V6142" s="16">
        <f t="shared" si="4"/>
        <v>6</v>
      </c>
      <c r="W6142" s="17">
        <f t="array" ref="W6142">INDEX(shipping_prices!$C$1:$F7369,MATCH(I6142,shipping_prices!$A$1:$A7369,0),MATCH(M6142,shipping_prices!$C$1:$F$1,0))</f>
        <v>0.97</v>
      </c>
      <c r="X6142" s="15" t="str">
        <f t="shared" si="5"/>
        <v>Lena CacioppoRichmondVirginia</v>
      </c>
      <c r="Y6142" s="15" t="str">
        <f t="shared" si="6"/>
        <v>Low</v>
      </c>
    </row>
    <row r="6143" hidden="1">
      <c r="A6143" s="1">
        <v>43053.0</v>
      </c>
      <c r="B6143" s="2" t="s">
        <v>6338</v>
      </c>
      <c r="C6143" s="2">
        <v>2.0</v>
      </c>
      <c r="D6143" s="2" t="s">
        <v>4209</v>
      </c>
      <c r="E6143" s="2" t="s">
        <v>27</v>
      </c>
      <c r="F6143" s="2" t="s">
        <v>2870</v>
      </c>
      <c r="G6143" s="2" t="s">
        <v>39</v>
      </c>
      <c r="H6143" s="2" t="s">
        <v>182</v>
      </c>
      <c r="I6143" s="2" t="s">
        <v>217</v>
      </c>
      <c r="J6143" s="2" t="s">
        <v>89</v>
      </c>
      <c r="K6143" s="2" t="s">
        <v>54</v>
      </c>
      <c r="L6143" s="10">
        <v>43059.0</v>
      </c>
      <c r="M6143" s="2" t="s">
        <v>90</v>
      </c>
      <c r="N6143" s="11">
        <v>0.0</v>
      </c>
      <c r="O6143" s="12">
        <v>9.0</v>
      </c>
      <c r="P6143" s="13">
        <v>0.5</v>
      </c>
      <c r="Q6143" s="13">
        <v>18.0</v>
      </c>
      <c r="R6143" s="13">
        <f t="shared" si="1"/>
        <v>18</v>
      </c>
      <c r="S6143" s="14">
        <f t="shared" si="2"/>
        <v>9</v>
      </c>
      <c r="T6143" s="14">
        <f t="shared" si="3"/>
        <v>0.5</v>
      </c>
      <c r="U6143" s="15" t="str">
        <f>vlookup(F6143,'Sub categories'!$A:$C,3,False)</f>
        <v>Binders</v>
      </c>
      <c r="V6143" s="16">
        <f t="shared" si="4"/>
        <v>6</v>
      </c>
      <c r="W6143" s="17">
        <f t="array" ref="W6143">INDEX(shipping_prices!$C$1:$F7370,MATCH(I6143,shipping_prices!$A$1:$A7370,0),MATCH(M6143,shipping_prices!$C$1:$F$1,0))</f>
        <v>0.97</v>
      </c>
      <c r="X6143" s="15" t="str">
        <f t="shared" si="5"/>
        <v>Lena CacioppoRichmondVirginia</v>
      </c>
      <c r="Y6143" s="15" t="str">
        <f t="shared" si="6"/>
        <v>Low</v>
      </c>
    </row>
    <row r="6144" hidden="1">
      <c r="A6144" s="1">
        <v>43053.0</v>
      </c>
      <c r="B6144" s="2" t="s">
        <v>6338</v>
      </c>
      <c r="C6144" s="2">
        <v>5.0</v>
      </c>
      <c r="D6144" s="2" t="s">
        <v>4209</v>
      </c>
      <c r="E6144" s="2" t="s">
        <v>27</v>
      </c>
      <c r="F6144" s="2" t="s">
        <v>6339</v>
      </c>
      <c r="G6144" s="2" t="s">
        <v>29</v>
      </c>
      <c r="H6144" s="2" t="s">
        <v>460</v>
      </c>
      <c r="I6144" s="2" t="s">
        <v>217</v>
      </c>
      <c r="J6144" s="2" t="s">
        <v>89</v>
      </c>
      <c r="K6144" s="2" t="s">
        <v>54</v>
      </c>
      <c r="L6144" s="10">
        <v>43059.0</v>
      </c>
      <c r="M6144" s="2" t="s">
        <v>90</v>
      </c>
      <c r="N6144" s="11">
        <v>0.0</v>
      </c>
      <c r="O6144" s="12">
        <v>56.0</v>
      </c>
      <c r="P6144" s="13">
        <v>0.27</v>
      </c>
      <c r="Q6144" s="13">
        <v>206.0</v>
      </c>
      <c r="R6144" s="13">
        <f t="shared" si="1"/>
        <v>206</v>
      </c>
      <c r="S6144" s="14">
        <f t="shared" si="2"/>
        <v>41.2</v>
      </c>
      <c r="T6144" s="14">
        <f t="shared" si="3"/>
        <v>0.2718446602</v>
      </c>
      <c r="U6144" s="15" t="str">
        <f>vlookup(F6144,'Sub categories'!$A:$C,3,False)</f>
        <v>Phones</v>
      </c>
      <c r="V6144" s="16">
        <f t="shared" si="4"/>
        <v>6</v>
      </c>
      <c r="W6144" s="17">
        <f t="array" ref="W6144">INDEX(shipping_prices!$C$1:$F7371,MATCH(I6144,shipping_prices!$A$1:$A7371,0),MATCH(M6144,shipping_prices!$C$1:$F$1,0))</f>
        <v>0.97</v>
      </c>
      <c r="X6144" s="15" t="str">
        <f t="shared" si="5"/>
        <v>Lena CacioppoRichmondVirginia</v>
      </c>
      <c r="Y6144" s="15" t="str">
        <f t="shared" si="6"/>
        <v>High</v>
      </c>
    </row>
    <row r="6145">
      <c r="A6145" s="1">
        <v>43053.0</v>
      </c>
      <c r="B6145" s="2" t="s">
        <v>6338</v>
      </c>
      <c r="C6145" s="2">
        <v>2.0</v>
      </c>
      <c r="D6145" s="2" t="s">
        <v>4209</v>
      </c>
      <c r="E6145" s="2" t="s">
        <v>27</v>
      </c>
      <c r="F6145" s="2" t="s">
        <v>2694</v>
      </c>
      <c r="G6145" s="2" t="s">
        <v>45</v>
      </c>
      <c r="H6145" s="2" t="s">
        <v>79</v>
      </c>
      <c r="I6145" s="2" t="s">
        <v>217</v>
      </c>
      <c r="J6145" s="2" t="s">
        <v>89</v>
      </c>
      <c r="K6145" s="2" t="s">
        <v>54</v>
      </c>
      <c r="L6145" s="10">
        <v>43059.0</v>
      </c>
      <c r="M6145" s="2" t="s">
        <v>90</v>
      </c>
      <c r="N6145" s="11">
        <v>0.0</v>
      </c>
      <c r="O6145" s="12">
        <v>58.0</v>
      </c>
      <c r="P6145" s="13">
        <v>0.2</v>
      </c>
      <c r="Q6145" s="13">
        <v>292.0</v>
      </c>
      <c r="R6145" s="13">
        <f t="shared" si="1"/>
        <v>292</v>
      </c>
      <c r="S6145" s="14">
        <f t="shared" si="2"/>
        <v>146</v>
      </c>
      <c r="T6145" s="14">
        <f t="shared" si="3"/>
        <v>0.198630137</v>
      </c>
      <c r="U6145" s="15" t="str">
        <f>vlookup(F6145,'Sub categories'!$A:$C,3,False)</f>
        <v>Tables</v>
      </c>
      <c r="V6145" s="16">
        <f t="shared" si="4"/>
        <v>6</v>
      </c>
      <c r="W6145" s="17">
        <f t="array" ref="W6145">INDEX(shipping_prices!$C$1:$F7372,MATCH(I6145,shipping_prices!$A$1:$A7372,0),MATCH(M6145,shipping_prices!$C$1:$F$1,0))</f>
        <v>0.97</v>
      </c>
      <c r="X6145" s="15" t="str">
        <f t="shared" si="5"/>
        <v>Lena CacioppoRichmondVirginia</v>
      </c>
      <c r="Y6145" s="15" t="str">
        <f t="shared" si="6"/>
        <v>High</v>
      </c>
    </row>
    <row r="6146" hidden="1">
      <c r="A6146" s="1">
        <v>43053.0</v>
      </c>
      <c r="B6146" s="2" t="s">
        <v>6338</v>
      </c>
      <c r="C6146" s="2">
        <v>3.0</v>
      </c>
      <c r="D6146" s="2" t="s">
        <v>4209</v>
      </c>
      <c r="E6146" s="2" t="s">
        <v>27</v>
      </c>
      <c r="F6146" s="2" t="s">
        <v>2032</v>
      </c>
      <c r="G6146" s="2" t="s">
        <v>39</v>
      </c>
      <c r="H6146" s="2" t="s">
        <v>621</v>
      </c>
      <c r="I6146" s="2" t="s">
        <v>217</v>
      </c>
      <c r="J6146" s="2" t="s">
        <v>89</v>
      </c>
      <c r="K6146" s="2" t="s">
        <v>54</v>
      </c>
      <c r="L6146" s="10">
        <v>43059.0</v>
      </c>
      <c r="M6146" s="2" t="s">
        <v>90</v>
      </c>
      <c r="N6146" s="11">
        <v>0.0</v>
      </c>
      <c r="O6146" s="12">
        <v>10.0</v>
      </c>
      <c r="P6146" s="13">
        <v>0.03</v>
      </c>
      <c r="Q6146" s="13">
        <v>333.0</v>
      </c>
      <c r="R6146" s="13">
        <f t="shared" si="1"/>
        <v>333</v>
      </c>
      <c r="S6146" s="14">
        <f t="shared" si="2"/>
        <v>111</v>
      </c>
      <c r="T6146" s="14">
        <f t="shared" si="3"/>
        <v>0.03003003003</v>
      </c>
      <c r="U6146" s="15" t="str">
        <f>vlookup(F6146,'Sub categories'!$A:$C,3,False)</f>
        <v>Storage</v>
      </c>
      <c r="V6146" s="16">
        <f t="shared" si="4"/>
        <v>6</v>
      </c>
      <c r="W6146" s="17">
        <f t="array" ref="W6146">INDEX(shipping_prices!$C$1:$F7373,MATCH(I6146,shipping_prices!$A$1:$A7373,0),MATCH(M6146,shipping_prices!$C$1:$F$1,0))</f>
        <v>0.97</v>
      </c>
      <c r="X6146" s="15" t="str">
        <f t="shared" si="5"/>
        <v>Lena CacioppoRichmondVirginia</v>
      </c>
      <c r="Y6146" s="15" t="str">
        <f t="shared" si="6"/>
        <v>Low</v>
      </c>
    </row>
    <row r="6147" hidden="1">
      <c r="A6147" s="1">
        <v>43053.0</v>
      </c>
      <c r="B6147" s="2" t="s">
        <v>6340</v>
      </c>
      <c r="C6147" s="2">
        <v>4.0</v>
      </c>
      <c r="D6147" s="2" t="s">
        <v>851</v>
      </c>
      <c r="E6147" s="2" t="s">
        <v>37</v>
      </c>
      <c r="F6147" s="2" t="s">
        <v>381</v>
      </c>
      <c r="G6147" s="2" t="s">
        <v>39</v>
      </c>
      <c r="H6147" s="2" t="s">
        <v>130</v>
      </c>
      <c r="I6147" s="2" t="s">
        <v>1225</v>
      </c>
      <c r="J6147" s="2" t="s">
        <v>76</v>
      </c>
      <c r="K6147" s="2" t="s">
        <v>77</v>
      </c>
      <c r="L6147" s="10">
        <v>43065.0</v>
      </c>
      <c r="M6147" s="2" t="s">
        <v>34</v>
      </c>
      <c r="N6147" s="11">
        <v>0.2</v>
      </c>
      <c r="O6147" s="12">
        <v>6.0</v>
      </c>
      <c r="P6147" s="13">
        <v>0.1</v>
      </c>
      <c r="Q6147" s="13">
        <v>62.0</v>
      </c>
      <c r="R6147" s="13">
        <f t="shared" si="1"/>
        <v>77.5</v>
      </c>
      <c r="S6147" s="14">
        <f t="shared" si="2"/>
        <v>19.375</v>
      </c>
      <c r="T6147" s="14">
        <f t="shared" si="3"/>
        <v>0.09677419355</v>
      </c>
      <c r="U6147" s="15" t="str">
        <f>vlookup(F6147,'Sub categories'!$A:$C,3,False)</f>
        <v>Storage</v>
      </c>
      <c r="V6147" s="16">
        <f t="shared" si="4"/>
        <v>12</v>
      </c>
      <c r="W6147" s="17">
        <f t="array" ref="W6147">INDEX(shipping_prices!$C$1:$F7374,MATCH(I6147,shipping_prices!$A$1:$A7374,0),MATCH(M6147,shipping_prices!$C$1:$F$1,0))</f>
        <v>6.99</v>
      </c>
      <c r="X6147" s="15" t="str">
        <f t="shared" si="5"/>
        <v>Katrina EdelmanDallasTexas</v>
      </c>
      <c r="Y6147" s="15" t="str">
        <f t="shared" si="6"/>
        <v>Low</v>
      </c>
    </row>
    <row r="6148">
      <c r="A6148" s="1">
        <v>43053.0</v>
      </c>
      <c r="B6148" s="2" t="s">
        <v>6340</v>
      </c>
      <c r="C6148" s="2">
        <v>3.0</v>
      </c>
      <c r="D6148" s="2" t="s">
        <v>851</v>
      </c>
      <c r="E6148" s="2" t="s">
        <v>37</v>
      </c>
      <c r="F6148" s="2" t="s">
        <v>4740</v>
      </c>
      <c r="G6148" s="2" t="s">
        <v>45</v>
      </c>
      <c r="H6148" s="2" t="s">
        <v>79</v>
      </c>
      <c r="I6148" s="2" t="s">
        <v>1225</v>
      </c>
      <c r="J6148" s="2" t="s">
        <v>76</v>
      </c>
      <c r="K6148" s="2" t="s">
        <v>77</v>
      </c>
      <c r="L6148" s="10">
        <v>43065.0</v>
      </c>
      <c r="M6148" s="2" t="s">
        <v>34</v>
      </c>
      <c r="N6148" s="11">
        <v>0.32</v>
      </c>
      <c r="O6148" s="12">
        <v>-27.0</v>
      </c>
      <c r="P6148" s="13">
        <v>-0.13</v>
      </c>
      <c r="Q6148" s="13">
        <v>206.0</v>
      </c>
      <c r="R6148" s="13">
        <f t="shared" si="1"/>
        <v>302.9411765</v>
      </c>
      <c r="S6148" s="14">
        <f t="shared" si="2"/>
        <v>100.9803922</v>
      </c>
      <c r="T6148" s="14">
        <f t="shared" si="3"/>
        <v>-0.1310679612</v>
      </c>
      <c r="U6148" s="15" t="str">
        <f>vlookup(F6148,'Sub categories'!$A:$C,3,False)</f>
        <v>Bookcases</v>
      </c>
      <c r="V6148" s="16">
        <f t="shared" si="4"/>
        <v>12</v>
      </c>
      <c r="W6148" s="17">
        <f t="array" ref="W6148">INDEX(shipping_prices!$C$1:$F7375,MATCH(I6148,shipping_prices!$A$1:$A7375,0),MATCH(M6148,shipping_prices!$C$1:$F$1,0))</f>
        <v>6.99</v>
      </c>
      <c r="X6148" s="15" t="str">
        <f t="shared" si="5"/>
        <v>Katrina EdelmanDallasTexas</v>
      </c>
      <c r="Y6148" s="15" t="str">
        <f t="shared" si="6"/>
        <v>loss</v>
      </c>
    </row>
    <row r="6149" hidden="1">
      <c r="A6149" s="1">
        <v>43053.0</v>
      </c>
      <c r="B6149" s="2" t="s">
        <v>6341</v>
      </c>
      <c r="C6149" s="2">
        <v>4.0</v>
      </c>
      <c r="D6149" s="2" t="s">
        <v>1776</v>
      </c>
      <c r="E6149" s="2" t="s">
        <v>37</v>
      </c>
      <c r="F6149" s="2" t="s">
        <v>3211</v>
      </c>
      <c r="G6149" s="2" t="s">
        <v>39</v>
      </c>
      <c r="H6149" s="2" t="s">
        <v>51</v>
      </c>
      <c r="I6149" s="2" t="s">
        <v>31</v>
      </c>
      <c r="J6149" s="2" t="s">
        <v>32</v>
      </c>
      <c r="K6149" s="2" t="s">
        <v>33</v>
      </c>
      <c r="L6149" s="10">
        <v>43061.0</v>
      </c>
      <c r="M6149" s="2" t="s">
        <v>34</v>
      </c>
      <c r="N6149" s="11">
        <v>0.0</v>
      </c>
      <c r="O6149" s="12">
        <v>22.0</v>
      </c>
      <c r="P6149" s="13">
        <v>0.49</v>
      </c>
      <c r="Q6149" s="13">
        <v>45.0</v>
      </c>
      <c r="R6149" s="13">
        <f t="shared" si="1"/>
        <v>45</v>
      </c>
      <c r="S6149" s="14">
        <f t="shared" si="2"/>
        <v>11.25</v>
      </c>
      <c r="T6149" s="14">
        <f t="shared" si="3"/>
        <v>0.4888888889</v>
      </c>
      <c r="U6149" s="15" t="str">
        <f>vlookup(F6149,'Sub categories'!$A:$C,3,False)</f>
        <v>Paper</v>
      </c>
      <c r="V6149" s="16">
        <f t="shared" si="4"/>
        <v>8</v>
      </c>
      <c r="W6149" s="17">
        <f t="array" ref="W6149">INDEX(shipping_prices!$C$1:$F7376,MATCH(I6149,shipping_prices!$A$1:$A7376,0),MATCH(M6149,shipping_prices!$C$1:$F$1,0))</f>
        <v>10.09</v>
      </c>
      <c r="X6149" s="15" t="str">
        <f t="shared" si="5"/>
        <v>Katherine NocktonNew York CityNew York</v>
      </c>
      <c r="Y6149" s="15" t="str">
        <f t="shared" si="6"/>
        <v>Low</v>
      </c>
    </row>
    <row r="6150" hidden="1">
      <c r="A6150" s="1">
        <v>43053.0</v>
      </c>
      <c r="B6150" s="2" t="s">
        <v>6341</v>
      </c>
      <c r="C6150" s="2">
        <v>6.0</v>
      </c>
      <c r="D6150" s="2" t="s">
        <v>1776</v>
      </c>
      <c r="E6150" s="2" t="s">
        <v>37</v>
      </c>
      <c r="F6150" s="2" t="s">
        <v>6342</v>
      </c>
      <c r="G6150" s="2" t="s">
        <v>29</v>
      </c>
      <c r="H6150" s="2" t="s">
        <v>1071</v>
      </c>
      <c r="I6150" s="2" t="s">
        <v>31</v>
      </c>
      <c r="J6150" s="2" t="s">
        <v>32</v>
      </c>
      <c r="K6150" s="2" t="s">
        <v>33</v>
      </c>
      <c r="L6150" s="10">
        <v>43061.0</v>
      </c>
      <c r="M6150" s="2" t="s">
        <v>34</v>
      </c>
      <c r="N6150" s="11">
        <v>0.0</v>
      </c>
      <c r="O6150" s="12">
        <v>36.0</v>
      </c>
      <c r="P6150" s="13">
        <v>0.46</v>
      </c>
      <c r="Q6150" s="13">
        <v>79.0</v>
      </c>
      <c r="R6150" s="13">
        <f t="shared" si="1"/>
        <v>79</v>
      </c>
      <c r="S6150" s="14">
        <f t="shared" si="2"/>
        <v>13.16666667</v>
      </c>
      <c r="T6150" s="14">
        <f t="shared" si="3"/>
        <v>0.4556962025</v>
      </c>
      <c r="U6150" s="15" t="str">
        <f>vlookup(F6150,'Sub categories'!$A:$C,3,False)</f>
        <v>Machines</v>
      </c>
      <c r="V6150" s="16">
        <f t="shared" si="4"/>
        <v>8</v>
      </c>
      <c r="W6150" s="17">
        <f t="array" ref="W6150">INDEX(shipping_prices!$C$1:$F7377,MATCH(I6150,shipping_prices!$A$1:$A7377,0),MATCH(M6150,shipping_prices!$C$1:$F$1,0))</f>
        <v>10.09</v>
      </c>
      <c r="X6150" s="15" t="str">
        <f t="shared" si="5"/>
        <v>Katherine NocktonNew York CityNew York</v>
      </c>
      <c r="Y6150" s="15" t="str">
        <f t="shared" si="6"/>
        <v>Low</v>
      </c>
    </row>
    <row r="6151">
      <c r="A6151" s="1">
        <v>43053.0</v>
      </c>
      <c r="B6151" s="2" t="s">
        <v>6341</v>
      </c>
      <c r="C6151" s="2">
        <v>2.0</v>
      </c>
      <c r="D6151" s="2" t="s">
        <v>1776</v>
      </c>
      <c r="E6151" s="2" t="s">
        <v>37</v>
      </c>
      <c r="F6151" s="2" t="s">
        <v>1909</v>
      </c>
      <c r="G6151" s="2" t="s">
        <v>45</v>
      </c>
      <c r="H6151" s="2" t="s">
        <v>1035</v>
      </c>
      <c r="I6151" s="2" t="s">
        <v>31</v>
      </c>
      <c r="J6151" s="2" t="s">
        <v>32</v>
      </c>
      <c r="K6151" s="2" t="s">
        <v>33</v>
      </c>
      <c r="L6151" s="10">
        <v>43061.0</v>
      </c>
      <c r="M6151" s="2" t="s">
        <v>34</v>
      </c>
      <c r="N6151" s="11">
        <v>0.4</v>
      </c>
      <c r="O6151" s="12">
        <v>-115.0</v>
      </c>
      <c r="P6151" s="13">
        <v>-0.3</v>
      </c>
      <c r="Q6151" s="13">
        <v>385.0</v>
      </c>
      <c r="R6151" s="13">
        <f t="shared" si="1"/>
        <v>641.6666667</v>
      </c>
      <c r="S6151" s="14">
        <f t="shared" si="2"/>
        <v>320.8333333</v>
      </c>
      <c r="T6151" s="14">
        <f t="shared" si="3"/>
        <v>-0.2987012987</v>
      </c>
      <c r="U6151" s="15" t="str">
        <f>vlookup(F6151,'Sub categories'!$A:$C,3,False)</f>
        <v>Tables</v>
      </c>
      <c r="V6151" s="16">
        <f t="shared" si="4"/>
        <v>8</v>
      </c>
      <c r="W6151" s="17">
        <f t="array" ref="W6151">INDEX(shipping_prices!$C$1:$F7378,MATCH(I6151,shipping_prices!$A$1:$A7378,0),MATCH(M6151,shipping_prices!$C$1:$F$1,0))</f>
        <v>10.09</v>
      </c>
      <c r="X6151" s="15" t="str">
        <f t="shared" si="5"/>
        <v>Katherine NocktonNew York CityNew York</v>
      </c>
      <c r="Y6151" s="15" t="str">
        <f t="shared" si="6"/>
        <v>loss</v>
      </c>
    </row>
    <row r="6152" hidden="1">
      <c r="A6152" s="1">
        <v>43053.0</v>
      </c>
      <c r="B6152" s="2" t="s">
        <v>6343</v>
      </c>
      <c r="C6152" s="2">
        <v>2.0</v>
      </c>
      <c r="D6152" s="2" t="s">
        <v>6344</v>
      </c>
      <c r="E6152" s="2" t="s">
        <v>49</v>
      </c>
      <c r="F6152" s="2" t="s">
        <v>2310</v>
      </c>
      <c r="G6152" s="2" t="s">
        <v>39</v>
      </c>
      <c r="H6152" s="2" t="s">
        <v>79</v>
      </c>
      <c r="I6152" s="2" t="s">
        <v>333</v>
      </c>
      <c r="J6152" s="2" t="s">
        <v>749</v>
      </c>
      <c r="K6152" s="2" t="s">
        <v>54</v>
      </c>
      <c r="L6152" s="10">
        <v>43056.0</v>
      </c>
      <c r="M6152" s="2" t="s">
        <v>90</v>
      </c>
      <c r="N6152" s="11">
        <v>0.0</v>
      </c>
      <c r="O6152" s="12">
        <v>1.0</v>
      </c>
      <c r="P6152" s="13">
        <v>0.33</v>
      </c>
      <c r="Q6152" s="13">
        <v>4.0</v>
      </c>
      <c r="R6152" s="13">
        <f t="shared" si="1"/>
        <v>4</v>
      </c>
      <c r="S6152" s="14">
        <f t="shared" si="2"/>
        <v>2</v>
      </c>
      <c r="T6152" s="14">
        <f t="shared" si="3"/>
        <v>0.25</v>
      </c>
      <c r="U6152" s="15" t="str">
        <f>vlookup(F6152,'Sub categories'!$A:$C,3,False)</f>
        <v>Fasteners</v>
      </c>
      <c r="V6152" s="16">
        <f t="shared" si="4"/>
        <v>3</v>
      </c>
      <c r="W6152" s="17">
        <f t="array" ref="W6152">INDEX(shipping_prices!$C$1:$F7379,MATCH(I6152,shipping_prices!$A$1:$A7379,0),MATCH(M6152,shipping_prices!$C$1:$F$1,0))</f>
        <v>4.35</v>
      </c>
      <c r="X6152" s="15" t="str">
        <f t="shared" si="5"/>
        <v>Mick HernandezHuntsvilleAlabama</v>
      </c>
      <c r="Y6152" s="15" t="str">
        <f t="shared" si="6"/>
        <v>Low</v>
      </c>
    </row>
    <row r="6153" hidden="1">
      <c r="A6153" s="1">
        <v>43053.0</v>
      </c>
      <c r="B6153" s="2" t="s">
        <v>6343</v>
      </c>
      <c r="C6153" s="2">
        <v>2.0</v>
      </c>
      <c r="D6153" s="2" t="s">
        <v>6344</v>
      </c>
      <c r="E6153" s="2" t="s">
        <v>49</v>
      </c>
      <c r="F6153" s="2" t="s">
        <v>1340</v>
      </c>
      <c r="G6153" s="2" t="s">
        <v>29</v>
      </c>
      <c r="H6153" s="2" t="s">
        <v>30</v>
      </c>
      <c r="I6153" s="2" t="s">
        <v>333</v>
      </c>
      <c r="J6153" s="2" t="s">
        <v>749</v>
      </c>
      <c r="K6153" s="2" t="s">
        <v>54</v>
      </c>
      <c r="L6153" s="10">
        <v>43056.0</v>
      </c>
      <c r="M6153" s="2" t="s">
        <v>90</v>
      </c>
      <c r="N6153" s="11">
        <v>0.0</v>
      </c>
      <c r="O6153" s="12">
        <v>24.0</v>
      </c>
      <c r="P6153" s="13">
        <v>0.26</v>
      </c>
      <c r="Q6153" s="13">
        <v>90.0</v>
      </c>
      <c r="R6153" s="13">
        <f t="shared" si="1"/>
        <v>90</v>
      </c>
      <c r="S6153" s="14">
        <f t="shared" si="2"/>
        <v>45</v>
      </c>
      <c r="T6153" s="14">
        <f t="shared" si="3"/>
        <v>0.2666666667</v>
      </c>
      <c r="U6153" s="15" t="str">
        <f>vlookup(F6153,'Sub categories'!$A:$C,3,False)</f>
        <v>Phones</v>
      </c>
      <c r="V6153" s="16">
        <f t="shared" si="4"/>
        <v>3</v>
      </c>
      <c r="W6153" s="17">
        <f t="array" ref="W6153">INDEX(shipping_prices!$C$1:$F7380,MATCH(I6153,shipping_prices!$A$1:$A7380,0),MATCH(M6153,shipping_prices!$C$1:$F$1,0))</f>
        <v>4.35</v>
      </c>
      <c r="X6153" s="15" t="str">
        <f t="shared" si="5"/>
        <v>Mick HernandezHuntsvilleAlabama</v>
      </c>
      <c r="Y6153" s="15" t="str">
        <f t="shared" si="6"/>
        <v>Low</v>
      </c>
    </row>
    <row r="6154" hidden="1">
      <c r="A6154" s="1">
        <v>43053.0</v>
      </c>
      <c r="B6154" s="2" t="s">
        <v>6343</v>
      </c>
      <c r="C6154" s="2">
        <v>2.0</v>
      </c>
      <c r="D6154" s="2" t="s">
        <v>6344</v>
      </c>
      <c r="E6154" s="2" t="s">
        <v>49</v>
      </c>
      <c r="F6154" s="2" t="s">
        <v>5636</v>
      </c>
      <c r="G6154" s="2" t="s">
        <v>39</v>
      </c>
      <c r="H6154" s="2" t="s">
        <v>79</v>
      </c>
      <c r="I6154" s="2" t="s">
        <v>333</v>
      </c>
      <c r="J6154" s="2" t="s">
        <v>749</v>
      </c>
      <c r="K6154" s="2" t="s">
        <v>54</v>
      </c>
      <c r="L6154" s="10">
        <v>43056.0</v>
      </c>
      <c r="M6154" s="2" t="s">
        <v>90</v>
      </c>
      <c r="N6154" s="11">
        <v>0.0</v>
      </c>
      <c r="O6154" s="12">
        <v>46.0</v>
      </c>
      <c r="P6154" s="13">
        <v>0.48</v>
      </c>
      <c r="Q6154" s="13">
        <v>96.0</v>
      </c>
      <c r="R6154" s="13">
        <f t="shared" si="1"/>
        <v>96</v>
      </c>
      <c r="S6154" s="14">
        <f t="shared" si="2"/>
        <v>48</v>
      </c>
      <c r="T6154" s="14">
        <f t="shared" si="3"/>
        <v>0.4791666667</v>
      </c>
      <c r="U6154" s="15" t="str">
        <f>vlookup(F6154,'Sub categories'!$A:$C,3,False)</f>
        <v>Paper</v>
      </c>
      <c r="V6154" s="16">
        <f t="shared" si="4"/>
        <v>3</v>
      </c>
      <c r="W6154" s="17">
        <f t="array" ref="W6154">INDEX(shipping_prices!$C$1:$F7381,MATCH(I6154,shipping_prices!$A$1:$A7381,0),MATCH(M6154,shipping_prices!$C$1:$F$1,0))</f>
        <v>4.35</v>
      </c>
      <c r="X6154" s="15" t="str">
        <f t="shared" si="5"/>
        <v>Mick HernandezHuntsvilleAlabama</v>
      </c>
      <c r="Y6154" s="15" t="str">
        <f t="shared" si="6"/>
        <v>High</v>
      </c>
    </row>
    <row r="6155" hidden="1">
      <c r="A6155" s="1">
        <v>43053.0</v>
      </c>
      <c r="B6155" s="2" t="s">
        <v>6343</v>
      </c>
      <c r="C6155" s="2">
        <v>6.0</v>
      </c>
      <c r="D6155" s="2" t="s">
        <v>6344</v>
      </c>
      <c r="E6155" s="2" t="s">
        <v>49</v>
      </c>
      <c r="F6155" s="2" t="s">
        <v>3243</v>
      </c>
      <c r="G6155" s="2" t="s">
        <v>39</v>
      </c>
      <c r="H6155" s="2" t="s">
        <v>51</v>
      </c>
      <c r="I6155" s="2" t="s">
        <v>333</v>
      </c>
      <c r="J6155" s="2" t="s">
        <v>749</v>
      </c>
      <c r="K6155" s="2" t="s">
        <v>54</v>
      </c>
      <c r="L6155" s="10">
        <v>43056.0</v>
      </c>
      <c r="M6155" s="2" t="s">
        <v>90</v>
      </c>
      <c r="N6155" s="11">
        <v>0.0</v>
      </c>
      <c r="O6155" s="12">
        <v>302.0</v>
      </c>
      <c r="P6155" s="13">
        <v>0.48</v>
      </c>
      <c r="Q6155" s="13">
        <v>629.0</v>
      </c>
      <c r="R6155" s="13">
        <f t="shared" si="1"/>
        <v>629</v>
      </c>
      <c r="S6155" s="14">
        <f t="shared" si="2"/>
        <v>104.8333333</v>
      </c>
      <c r="T6155" s="14">
        <f t="shared" si="3"/>
        <v>0.480127186</v>
      </c>
      <c r="U6155" s="15" t="str">
        <f>vlookup(F6155,'Sub categories'!$A:$C,3,False)</f>
        <v>Paper</v>
      </c>
      <c r="V6155" s="16">
        <f t="shared" si="4"/>
        <v>3</v>
      </c>
      <c r="W6155" s="17">
        <f t="array" ref="W6155">INDEX(shipping_prices!$C$1:$F7382,MATCH(I6155,shipping_prices!$A$1:$A7382,0),MATCH(M6155,shipping_prices!$C$1:$F$1,0))</f>
        <v>4.35</v>
      </c>
      <c r="X6155" s="15" t="str">
        <f t="shared" si="5"/>
        <v>Mick HernandezHuntsvilleAlabama</v>
      </c>
      <c r="Y6155" s="15" t="str">
        <f t="shared" si="6"/>
        <v>High</v>
      </c>
    </row>
    <row r="6156" hidden="1">
      <c r="A6156" s="1">
        <v>43053.0</v>
      </c>
      <c r="B6156" s="2" t="s">
        <v>6345</v>
      </c>
      <c r="C6156" s="2">
        <v>3.0</v>
      </c>
      <c r="D6156" s="2" t="s">
        <v>4380</v>
      </c>
      <c r="E6156" s="2" t="s">
        <v>27</v>
      </c>
      <c r="F6156" s="2" t="s">
        <v>367</v>
      </c>
      <c r="G6156" s="2" t="s">
        <v>39</v>
      </c>
      <c r="H6156" s="2" t="s">
        <v>79</v>
      </c>
      <c r="I6156" s="2" t="s">
        <v>163</v>
      </c>
      <c r="J6156" s="2" t="s">
        <v>164</v>
      </c>
      <c r="K6156" s="2" t="s">
        <v>33</v>
      </c>
      <c r="L6156" s="10">
        <v>43054.0</v>
      </c>
      <c r="M6156" s="2" t="s">
        <v>34</v>
      </c>
      <c r="N6156" s="11">
        <v>0.2</v>
      </c>
      <c r="O6156" s="12">
        <v>4.0</v>
      </c>
      <c r="P6156" s="13">
        <v>0.34</v>
      </c>
      <c r="Q6156" s="13">
        <v>12.0</v>
      </c>
      <c r="R6156" s="13">
        <f t="shared" si="1"/>
        <v>15</v>
      </c>
      <c r="S6156" s="14">
        <f t="shared" si="2"/>
        <v>5</v>
      </c>
      <c r="T6156" s="14">
        <f t="shared" si="3"/>
        <v>0.3333333333</v>
      </c>
      <c r="U6156" s="15" t="str">
        <f>vlookup(F6156,'Sub categories'!$A:$C,3,False)</f>
        <v>Paper</v>
      </c>
      <c r="V6156" s="16">
        <f t="shared" si="4"/>
        <v>1</v>
      </c>
      <c r="W6156" s="17">
        <f t="array" ref="W6156">INDEX(shipping_prices!$C$1:$F7383,MATCH(I6156,shipping_prices!$A$1:$A7383,0),MATCH(M6156,shipping_prices!$C$1:$F$1,0))</f>
        <v>7.98</v>
      </c>
      <c r="X6156" s="15" t="str">
        <f t="shared" si="5"/>
        <v>Ralph KennedyPhiladelphiaPennsylvania</v>
      </c>
      <c r="Y6156" s="15" t="str">
        <f t="shared" si="6"/>
        <v>Low</v>
      </c>
    </row>
    <row r="6157" hidden="1">
      <c r="A6157" s="1">
        <v>43054.0</v>
      </c>
      <c r="B6157" s="2" t="s">
        <v>6346</v>
      </c>
      <c r="C6157" s="2">
        <v>4.0</v>
      </c>
      <c r="D6157" s="2" t="s">
        <v>363</v>
      </c>
      <c r="E6157" s="2" t="s">
        <v>37</v>
      </c>
      <c r="F6157" s="2" t="s">
        <v>3091</v>
      </c>
      <c r="G6157" s="2" t="s">
        <v>29</v>
      </c>
      <c r="H6157" s="2" t="s">
        <v>2163</v>
      </c>
      <c r="I6157" s="2" t="s">
        <v>1225</v>
      </c>
      <c r="J6157" s="2" t="s">
        <v>76</v>
      </c>
      <c r="K6157" s="2" t="s">
        <v>77</v>
      </c>
      <c r="L6157" s="10">
        <v>43064.0</v>
      </c>
      <c r="M6157" s="2" t="s">
        <v>90</v>
      </c>
      <c r="N6157" s="11">
        <v>0.2</v>
      </c>
      <c r="O6157" s="12">
        <v>55.0</v>
      </c>
      <c r="P6157" s="13">
        <v>0.11</v>
      </c>
      <c r="Q6157" s="13">
        <v>493.0</v>
      </c>
      <c r="R6157" s="13">
        <f t="shared" si="1"/>
        <v>616.25</v>
      </c>
      <c r="S6157" s="14">
        <f t="shared" si="2"/>
        <v>154.0625</v>
      </c>
      <c r="T6157" s="14">
        <f t="shared" si="3"/>
        <v>0.1115618661</v>
      </c>
      <c r="U6157" s="15" t="str">
        <f>vlookup(F6157,'Sub categories'!$A:$C,3,False)</f>
        <v>Phones</v>
      </c>
      <c r="V6157" s="16">
        <f t="shared" si="4"/>
        <v>10</v>
      </c>
      <c r="W6157" s="17">
        <f t="array" ref="W6157">INDEX(shipping_prices!$C$1:$F7384,MATCH(I6157,shipping_prices!$A$1:$A7384,0),MATCH(M6157,shipping_prices!$C$1:$F$1,0))</f>
        <v>4</v>
      </c>
      <c r="X6157" s="15" t="str">
        <f t="shared" si="5"/>
        <v>Elizabeth MoffittDallasTexas</v>
      </c>
      <c r="Y6157" s="15" t="str">
        <f t="shared" si="6"/>
        <v>High</v>
      </c>
    </row>
    <row r="6158" hidden="1">
      <c r="A6158" s="1">
        <v>43054.0</v>
      </c>
      <c r="B6158" s="2" t="s">
        <v>6347</v>
      </c>
      <c r="C6158" s="2">
        <v>2.0</v>
      </c>
      <c r="D6158" s="2" t="s">
        <v>1973</v>
      </c>
      <c r="E6158" s="2" t="s">
        <v>37</v>
      </c>
      <c r="F6158" s="2" t="s">
        <v>6348</v>
      </c>
      <c r="G6158" s="2" t="s">
        <v>29</v>
      </c>
      <c r="H6158" s="2" t="s">
        <v>79</v>
      </c>
      <c r="I6158" s="2" t="s">
        <v>140</v>
      </c>
      <c r="J6158" s="2" t="s">
        <v>141</v>
      </c>
      <c r="K6158" s="2" t="s">
        <v>77</v>
      </c>
      <c r="L6158" s="10">
        <v>43059.0</v>
      </c>
      <c r="M6158" s="2" t="s">
        <v>90</v>
      </c>
      <c r="N6158" s="11">
        <v>0.2</v>
      </c>
      <c r="O6158" s="12">
        <v>5.0</v>
      </c>
      <c r="P6158" s="13">
        <v>0.1</v>
      </c>
      <c r="Q6158" s="13">
        <v>50.0</v>
      </c>
      <c r="R6158" s="13">
        <f t="shared" si="1"/>
        <v>62.5</v>
      </c>
      <c r="S6158" s="14">
        <f t="shared" si="2"/>
        <v>31.25</v>
      </c>
      <c r="T6158" s="14">
        <f t="shared" si="3"/>
        <v>0.1</v>
      </c>
      <c r="U6158" s="15" t="str">
        <f>vlookup(F6158,'Sub categories'!$A:$C,3,False)</f>
        <v>Phones</v>
      </c>
      <c r="V6158" s="16">
        <f t="shared" si="4"/>
        <v>5</v>
      </c>
      <c r="W6158" s="17">
        <f t="array" ref="W6158">INDEX(shipping_prices!$C$1:$F7385,MATCH(I6158,shipping_prices!$A$1:$A7385,0),MATCH(M6158,shipping_prices!$C$1:$F$1,0))</f>
        <v>7.39</v>
      </c>
      <c r="X6158" s="15" t="str">
        <f t="shared" si="5"/>
        <v>Brad NorvellChicagoIllinois</v>
      </c>
      <c r="Y6158" s="15" t="str">
        <f t="shared" si="6"/>
        <v>Low</v>
      </c>
    </row>
    <row r="6159" hidden="1">
      <c r="A6159" s="1">
        <v>43054.0</v>
      </c>
      <c r="B6159" s="2" t="s">
        <v>6349</v>
      </c>
      <c r="C6159" s="2">
        <v>3.0</v>
      </c>
      <c r="D6159" s="2" t="s">
        <v>2491</v>
      </c>
      <c r="E6159" s="2" t="s">
        <v>27</v>
      </c>
      <c r="F6159" s="2" t="s">
        <v>888</v>
      </c>
      <c r="G6159" s="2" t="s">
        <v>39</v>
      </c>
      <c r="H6159" s="2" t="s">
        <v>51</v>
      </c>
      <c r="I6159" s="2" t="s">
        <v>2090</v>
      </c>
      <c r="J6159" s="2" t="s">
        <v>251</v>
      </c>
      <c r="K6159" s="2" t="s">
        <v>54</v>
      </c>
      <c r="L6159" s="10">
        <v>43062.0</v>
      </c>
      <c r="M6159" s="2" t="s">
        <v>34</v>
      </c>
      <c r="N6159" s="11">
        <v>0.2</v>
      </c>
      <c r="O6159" s="12">
        <v>5.0</v>
      </c>
      <c r="P6159" s="13">
        <v>0.35</v>
      </c>
      <c r="Q6159" s="13">
        <v>16.0</v>
      </c>
      <c r="R6159" s="13">
        <f t="shared" si="1"/>
        <v>20</v>
      </c>
      <c r="S6159" s="14">
        <f t="shared" si="2"/>
        <v>6.666666667</v>
      </c>
      <c r="T6159" s="14">
        <f t="shared" si="3"/>
        <v>0.3125</v>
      </c>
      <c r="U6159" s="15" t="str">
        <f>vlookup(F6159,'Sub categories'!$A:$C,3,False)</f>
        <v>Paper</v>
      </c>
      <c r="V6159" s="16">
        <f t="shared" si="4"/>
        <v>8</v>
      </c>
      <c r="W6159" s="17">
        <f t="array" ref="W6159">INDEX(shipping_prices!$C$1:$F7386,MATCH(I6159,shipping_prices!$A$1:$A7386,0),MATCH(M6159,shipping_prices!$C$1:$F$1,0))</f>
        <v>12.85</v>
      </c>
      <c r="X6159" s="15" t="str">
        <f t="shared" si="5"/>
        <v>Andrew AllenConcordNorth Carolina</v>
      </c>
      <c r="Y6159" s="15" t="str">
        <f t="shared" si="6"/>
        <v>Low</v>
      </c>
    </row>
    <row r="6160" hidden="1">
      <c r="A6160" s="1">
        <v>43054.0</v>
      </c>
      <c r="B6160" s="2" t="s">
        <v>6350</v>
      </c>
      <c r="C6160" s="2">
        <v>3.0</v>
      </c>
      <c r="D6160" s="2" t="s">
        <v>1364</v>
      </c>
      <c r="E6160" s="2" t="s">
        <v>27</v>
      </c>
      <c r="F6160" s="2" t="s">
        <v>5716</v>
      </c>
      <c r="G6160" s="2" t="s">
        <v>39</v>
      </c>
      <c r="H6160" s="2" t="s">
        <v>79</v>
      </c>
      <c r="I6160" s="2" t="s">
        <v>96</v>
      </c>
      <c r="J6160" s="2" t="s">
        <v>97</v>
      </c>
      <c r="K6160" s="2" t="s">
        <v>77</v>
      </c>
      <c r="L6160" s="10">
        <v>43064.0</v>
      </c>
      <c r="M6160" s="2" t="s">
        <v>90</v>
      </c>
      <c r="N6160" s="11">
        <v>0.0</v>
      </c>
      <c r="O6160" s="12">
        <v>9.0</v>
      </c>
      <c r="P6160" s="13">
        <v>0.46</v>
      </c>
      <c r="Q6160" s="13">
        <v>19.0</v>
      </c>
      <c r="R6160" s="13">
        <f t="shared" si="1"/>
        <v>19</v>
      </c>
      <c r="S6160" s="14">
        <f t="shared" si="2"/>
        <v>6.333333333</v>
      </c>
      <c r="T6160" s="14">
        <f t="shared" si="3"/>
        <v>0.4736842105</v>
      </c>
      <c r="U6160" s="15" t="str">
        <f>vlookup(F6160,'Sub categories'!$A:$C,3,False)</f>
        <v>Paper</v>
      </c>
      <c r="V6160" s="16">
        <f t="shared" si="4"/>
        <v>10</v>
      </c>
      <c r="W6160" s="17">
        <f t="array" ref="W6160">INDEX(shipping_prices!$C$1:$F7387,MATCH(I6160,shipping_prices!$A$1:$A7387,0),MATCH(M6160,shipping_prices!$C$1:$F$1,0))</f>
        <v>6.56</v>
      </c>
      <c r="X6160" s="15" t="str">
        <f t="shared" si="5"/>
        <v>Tracy BlumsteinJacksonMichigan</v>
      </c>
      <c r="Y6160" s="15" t="str">
        <f t="shared" si="6"/>
        <v>Low</v>
      </c>
    </row>
    <row r="6161" hidden="1">
      <c r="A6161" s="1">
        <v>43054.0</v>
      </c>
      <c r="B6161" s="2" t="s">
        <v>6351</v>
      </c>
      <c r="C6161" s="2">
        <v>13.0</v>
      </c>
      <c r="D6161" s="2" t="s">
        <v>3935</v>
      </c>
      <c r="E6161" s="2" t="s">
        <v>27</v>
      </c>
      <c r="F6161" s="2" t="s">
        <v>541</v>
      </c>
      <c r="G6161" s="2" t="s">
        <v>39</v>
      </c>
      <c r="H6161" s="2" t="s">
        <v>79</v>
      </c>
      <c r="I6161" s="2" t="s">
        <v>140</v>
      </c>
      <c r="J6161" s="2" t="s">
        <v>141</v>
      </c>
      <c r="K6161" s="2" t="s">
        <v>77</v>
      </c>
      <c r="L6161" s="10">
        <v>43065.0</v>
      </c>
      <c r="M6161" s="2" t="s">
        <v>90</v>
      </c>
      <c r="N6161" s="11">
        <v>0.8</v>
      </c>
      <c r="O6161" s="12">
        <v>-23.0</v>
      </c>
      <c r="P6161" s="13">
        <v>-1.7</v>
      </c>
      <c r="Q6161" s="13">
        <v>13.0</v>
      </c>
      <c r="R6161" s="13">
        <f t="shared" si="1"/>
        <v>65</v>
      </c>
      <c r="S6161" s="14">
        <f t="shared" si="2"/>
        <v>5</v>
      </c>
      <c r="T6161" s="14">
        <f t="shared" si="3"/>
        <v>-1.769230769</v>
      </c>
      <c r="U6161" s="15" t="str">
        <f>vlookup(F6161,'Sub categories'!$A:$C,3,False)</f>
        <v>Binders</v>
      </c>
      <c r="V6161" s="16">
        <f t="shared" si="4"/>
        <v>11</v>
      </c>
      <c r="W6161" s="17">
        <f t="array" ref="W6161">INDEX(shipping_prices!$C$1:$F7388,MATCH(I6161,shipping_prices!$A$1:$A7388,0),MATCH(M6161,shipping_prices!$C$1:$F$1,0))</f>
        <v>7.39</v>
      </c>
      <c r="X6161" s="15" t="str">
        <f t="shared" si="5"/>
        <v>Emily GradyChicagoIllinois</v>
      </c>
      <c r="Y6161" s="15" t="str">
        <f t="shared" si="6"/>
        <v>loss</v>
      </c>
    </row>
    <row r="6162">
      <c r="A6162" s="1">
        <v>43055.0</v>
      </c>
      <c r="B6162" s="2" t="s">
        <v>6352</v>
      </c>
      <c r="C6162" s="2">
        <v>3.0</v>
      </c>
      <c r="D6162" s="2" t="s">
        <v>1804</v>
      </c>
      <c r="E6162" s="2" t="s">
        <v>37</v>
      </c>
      <c r="F6162" s="2" t="s">
        <v>2436</v>
      </c>
      <c r="G6162" s="2" t="s">
        <v>45</v>
      </c>
      <c r="H6162" s="2" t="s">
        <v>130</v>
      </c>
      <c r="I6162" s="2" t="s">
        <v>320</v>
      </c>
      <c r="J6162" s="2" t="s">
        <v>321</v>
      </c>
      <c r="K6162" s="2" t="s">
        <v>33</v>
      </c>
      <c r="L6162" s="10">
        <v>43056.0</v>
      </c>
      <c r="M6162" s="2" t="s">
        <v>34</v>
      </c>
      <c r="N6162" s="11">
        <v>0.2</v>
      </c>
      <c r="O6162" s="12">
        <v>4.0</v>
      </c>
      <c r="P6162" s="13">
        <v>0.28</v>
      </c>
      <c r="Q6162" s="13">
        <v>15.0</v>
      </c>
      <c r="R6162" s="13">
        <f t="shared" si="1"/>
        <v>18.75</v>
      </c>
      <c r="S6162" s="14">
        <f t="shared" si="2"/>
        <v>6.25</v>
      </c>
      <c r="T6162" s="14">
        <f t="shared" si="3"/>
        <v>0.2666666667</v>
      </c>
      <c r="U6162" s="15" t="str">
        <f>vlookup(F6162,'Sub categories'!$A:$C,3,False)</f>
        <v>Furnishings</v>
      </c>
      <c r="V6162" s="16">
        <f t="shared" si="4"/>
        <v>1</v>
      </c>
      <c r="W6162" s="17">
        <f t="array" ref="W6162">INDEX(shipping_prices!$C$1:$F7389,MATCH(I6162,shipping_prices!$A$1:$A7389,0),MATCH(M6162,shipping_prices!$C$1:$F$1,0))</f>
        <v>10.45</v>
      </c>
      <c r="X6162" s="15" t="str">
        <f t="shared" si="5"/>
        <v>Dorris liebeClevelandOhio</v>
      </c>
      <c r="Y6162" s="15" t="str">
        <f t="shared" si="6"/>
        <v>Low</v>
      </c>
    </row>
    <row r="6163" hidden="1">
      <c r="A6163" s="1">
        <v>43055.0</v>
      </c>
      <c r="B6163" s="2" t="s">
        <v>6353</v>
      </c>
      <c r="C6163" s="2">
        <v>5.0</v>
      </c>
      <c r="D6163" s="2" t="s">
        <v>1718</v>
      </c>
      <c r="E6163" s="2" t="s">
        <v>27</v>
      </c>
      <c r="F6163" s="2" t="s">
        <v>3230</v>
      </c>
      <c r="G6163" s="2" t="s">
        <v>39</v>
      </c>
      <c r="H6163" s="2" t="s">
        <v>51</v>
      </c>
      <c r="I6163" s="2" t="s">
        <v>250</v>
      </c>
      <c r="J6163" s="2" t="s">
        <v>251</v>
      </c>
      <c r="K6163" s="2" t="s">
        <v>54</v>
      </c>
      <c r="L6163" s="10">
        <v>43062.0</v>
      </c>
      <c r="M6163" s="2" t="s">
        <v>34</v>
      </c>
      <c r="N6163" s="11">
        <v>0.2</v>
      </c>
      <c r="O6163" s="12">
        <v>67.0</v>
      </c>
      <c r="P6163" s="13">
        <v>0.35</v>
      </c>
      <c r="Q6163" s="13">
        <v>192.0</v>
      </c>
      <c r="R6163" s="13">
        <f t="shared" si="1"/>
        <v>240</v>
      </c>
      <c r="S6163" s="14">
        <f t="shared" si="2"/>
        <v>48</v>
      </c>
      <c r="T6163" s="14">
        <f t="shared" si="3"/>
        <v>0.3489583333</v>
      </c>
      <c r="U6163" s="15" t="str">
        <f>vlookup(F6163,'Sub categories'!$A:$C,3,False)</f>
        <v>Paper</v>
      </c>
      <c r="V6163" s="16">
        <f t="shared" si="4"/>
        <v>7</v>
      </c>
      <c r="W6163" s="17">
        <f t="array" ref="W6163">INDEX(shipping_prices!$C$1:$F7390,MATCH(I6163,shipping_prices!$A$1:$A7390,0),MATCH(M6163,shipping_prices!$C$1:$F$1,0))</f>
        <v>7.75</v>
      </c>
      <c r="X6163" s="15" t="str">
        <f t="shared" si="5"/>
        <v>Guy ArmstrongCharlotteNorth Carolina</v>
      </c>
      <c r="Y6163" s="15" t="str">
        <f t="shared" si="6"/>
        <v>High</v>
      </c>
    </row>
    <row r="6164" hidden="1">
      <c r="A6164" s="1">
        <v>43056.0</v>
      </c>
      <c r="B6164" s="2" t="s">
        <v>6354</v>
      </c>
      <c r="C6164" s="2">
        <v>1.0</v>
      </c>
      <c r="D6164" s="2" t="s">
        <v>2763</v>
      </c>
      <c r="E6164" s="2" t="s">
        <v>37</v>
      </c>
      <c r="F6164" s="2" t="s">
        <v>3535</v>
      </c>
      <c r="G6164" s="2" t="s">
        <v>29</v>
      </c>
      <c r="H6164" s="2" t="s">
        <v>460</v>
      </c>
      <c r="I6164" s="2" t="s">
        <v>6355</v>
      </c>
      <c r="J6164" s="2" t="s">
        <v>42</v>
      </c>
      <c r="K6164" s="2" t="s">
        <v>43</v>
      </c>
      <c r="L6164" s="10">
        <v>43062.0</v>
      </c>
      <c r="M6164" s="2" t="s">
        <v>90</v>
      </c>
      <c r="N6164" s="11">
        <v>0.2</v>
      </c>
      <c r="O6164" s="12">
        <v>5.0</v>
      </c>
      <c r="P6164" s="13">
        <v>0.09</v>
      </c>
      <c r="Q6164" s="13">
        <v>53.0</v>
      </c>
      <c r="R6164" s="13">
        <f t="shared" si="1"/>
        <v>66.25</v>
      </c>
      <c r="S6164" s="14">
        <f t="shared" si="2"/>
        <v>66.25</v>
      </c>
      <c r="T6164" s="14">
        <f t="shared" si="3"/>
        <v>0.09433962264</v>
      </c>
      <c r="U6164" s="15" t="str">
        <f>vlookup(F6164,'Sub categories'!$A:$C,3,False)</f>
        <v>Phones</v>
      </c>
      <c r="V6164" s="16">
        <f t="shared" si="4"/>
        <v>6</v>
      </c>
      <c r="W6164" s="17">
        <f t="array" ref="W6164">INDEX(shipping_prices!$C$1:$F7391,MATCH(I6164,shipping_prices!$A$1:$A7391,0),MATCH(M6164,shipping_prices!$C$1:$F$1,0))</f>
        <v>2.87</v>
      </c>
      <c r="X6164" s="15" t="str">
        <f t="shared" si="5"/>
        <v>Barry FranzösischModestoCalifornia</v>
      </c>
      <c r="Y6164" s="15" t="str">
        <f t="shared" si="6"/>
        <v>Low</v>
      </c>
    </row>
    <row r="6165" hidden="1">
      <c r="A6165" s="1">
        <v>43056.0</v>
      </c>
      <c r="B6165" s="2" t="s">
        <v>6356</v>
      </c>
      <c r="C6165" s="2">
        <v>3.0</v>
      </c>
      <c r="D6165" s="2" t="s">
        <v>6357</v>
      </c>
      <c r="E6165" s="2" t="s">
        <v>37</v>
      </c>
      <c r="F6165" s="2" t="s">
        <v>1261</v>
      </c>
      <c r="G6165" s="2" t="s">
        <v>39</v>
      </c>
      <c r="H6165" s="2" t="s">
        <v>146</v>
      </c>
      <c r="I6165" s="2" t="s">
        <v>52</v>
      </c>
      <c r="J6165" s="2" t="s">
        <v>53</v>
      </c>
      <c r="K6165" s="2" t="s">
        <v>54</v>
      </c>
      <c r="L6165" s="10">
        <v>43062.0</v>
      </c>
      <c r="M6165" s="2" t="s">
        <v>90</v>
      </c>
      <c r="N6165" s="11">
        <v>0.7</v>
      </c>
      <c r="O6165" s="12">
        <v>-3.0</v>
      </c>
      <c r="P6165" s="13">
        <v>-0.7</v>
      </c>
      <c r="Q6165" s="13">
        <v>4.0</v>
      </c>
      <c r="R6165" s="13">
        <f t="shared" si="1"/>
        <v>13.33333333</v>
      </c>
      <c r="S6165" s="14">
        <f t="shared" si="2"/>
        <v>4.444444444</v>
      </c>
      <c r="T6165" s="14">
        <f t="shared" si="3"/>
        <v>-0.75</v>
      </c>
      <c r="U6165" s="15" t="str">
        <f>vlookup(F6165,'Sub categories'!$A:$C,3,False)</f>
        <v>Binders</v>
      </c>
      <c r="V6165" s="16">
        <f t="shared" si="4"/>
        <v>6</v>
      </c>
      <c r="W6165" s="17">
        <f t="array" ref="W6165">INDEX(shipping_prices!$C$1:$F7392,MATCH(I6165,shipping_prices!$A$1:$A7392,0),MATCH(M6165,shipping_prices!$C$1:$F$1,0))</f>
        <v>4.09</v>
      </c>
      <c r="X6165" s="15" t="str">
        <f t="shared" si="5"/>
        <v>Mitch GastineauJacksonvilleFlorida</v>
      </c>
      <c r="Y6165" s="15" t="str">
        <f t="shared" si="6"/>
        <v>loss</v>
      </c>
    </row>
    <row r="6166">
      <c r="A6166" s="1">
        <v>43056.0</v>
      </c>
      <c r="B6166" s="2" t="s">
        <v>6356</v>
      </c>
      <c r="C6166" s="2">
        <v>5.0</v>
      </c>
      <c r="D6166" s="2" t="s">
        <v>6357</v>
      </c>
      <c r="E6166" s="2" t="s">
        <v>37</v>
      </c>
      <c r="F6166" s="2" t="s">
        <v>1073</v>
      </c>
      <c r="G6166" s="2" t="s">
        <v>45</v>
      </c>
      <c r="H6166" s="2" t="s">
        <v>79</v>
      </c>
      <c r="I6166" s="2" t="s">
        <v>52</v>
      </c>
      <c r="J6166" s="2" t="s">
        <v>53</v>
      </c>
      <c r="K6166" s="2" t="s">
        <v>54</v>
      </c>
      <c r="L6166" s="10">
        <v>43062.0</v>
      </c>
      <c r="M6166" s="2" t="s">
        <v>90</v>
      </c>
      <c r="N6166" s="11">
        <v>0.2</v>
      </c>
      <c r="O6166" s="12">
        <v>2.0</v>
      </c>
      <c r="P6166" s="13">
        <v>0.15</v>
      </c>
      <c r="Q6166" s="13">
        <v>12.0</v>
      </c>
      <c r="R6166" s="13">
        <f t="shared" si="1"/>
        <v>15</v>
      </c>
      <c r="S6166" s="14">
        <f t="shared" si="2"/>
        <v>3</v>
      </c>
      <c r="T6166" s="14">
        <f t="shared" si="3"/>
        <v>0.1666666667</v>
      </c>
      <c r="U6166" s="15" t="str">
        <f>vlookup(F6166,'Sub categories'!$A:$C,3,False)</f>
        <v>Furnishings</v>
      </c>
      <c r="V6166" s="16">
        <f t="shared" si="4"/>
        <v>6</v>
      </c>
      <c r="W6166" s="17">
        <f t="array" ref="W6166">INDEX(shipping_prices!$C$1:$F7393,MATCH(I6166,shipping_prices!$A$1:$A7393,0),MATCH(M6166,shipping_prices!$C$1:$F$1,0))</f>
        <v>4.09</v>
      </c>
      <c r="X6166" s="15" t="str">
        <f t="shared" si="5"/>
        <v>Mitch GastineauJacksonvilleFlorida</v>
      </c>
      <c r="Y6166" s="15" t="str">
        <f t="shared" si="6"/>
        <v>Low</v>
      </c>
    </row>
    <row r="6167">
      <c r="A6167" s="1">
        <v>43056.0</v>
      </c>
      <c r="B6167" s="2" t="s">
        <v>6358</v>
      </c>
      <c r="C6167" s="2">
        <v>1.0</v>
      </c>
      <c r="D6167" s="2" t="s">
        <v>5102</v>
      </c>
      <c r="E6167" s="2" t="s">
        <v>27</v>
      </c>
      <c r="F6167" s="2" t="s">
        <v>3712</v>
      </c>
      <c r="G6167" s="2" t="s">
        <v>45</v>
      </c>
      <c r="H6167" s="2" t="s">
        <v>2343</v>
      </c>
      <c r="I6167" s="2" t="s">
        <v>31</v>
      </c>
      <c r="J6167" s="2" t="s">
        <v>32</v>
      </c>
      <c r="K6167" s="2" t="s">
        <v>33</v>
      </c>
      <c r="L6167" s="10">
        <v>43058.0</v>
      </c>
      <c r="M6167" s="2" t="s">
        <v>34</v>
      </c>
      <c r="N6167" s="11">
        <v>0.2</v>
      </c>
      <c r="O6167" s="12">
        <v>30.0</v>
      </c>
      <c r="P6167" s="13">
        <v>0.13</v>
      </c>
      <c r="Q6167" s="13">
        <v>241.0</v>
      </c>
      <c r="R6167" s="13">
        <f t="shared" si="1"/>
        <v>301.25</v>
      </c>
      <c r="S6167" s="14">
        <f t="shared" si="2"/>
        <v>301.25</v>
      </c>
      <c r="T6167" s="14">
        <f t="shared" si="3"/>
        <v>0.1244813278</v>
      </c>
      <c r="U6167" s="15" t="str">
        <f>vlookup(F6167,'Sub categories'!$A:$C,3,False)</f>
        <v>Bookcases</v>
      </c>
      <c r="V6167" s="16">
        <f t="shared" si="4"/>
        <v>2</v>
      </c>
      <c r="W6167" s="17">
        <f t="array" ref="W6167">INDEX(shipping_prices!$C$1:$F7394,MATCH(I6167,shipping_prices!$A$1:$A7394,0),MATCH(M6167,shipping_prices!$C$1:$F$1,0))</f>
        <v>10.09</v>
      </c>
      <c r="X6167" s="15" t="str">
        <f t="shared" si="5"/>
        <v>Bryan DavisNew York CityNew York</v>
      </c>
      <c r="Y6167" s="15" t="str">
        <f t="shared" si="6"/>
        <v>High</v>
      </c>
    </row>
    <row r="6168" hidden="1">
      <c r="A6168" s="1">
        <v>43057.0</v>
      </c>
      <c r="B6168" s="2" t="s">
        <v>6359</v>
      </c>
      <c r="C6168" s="2">
        <v>1.0</v>
      </c>
      <c r="D6168" s="2" t="s">
        <v>3012</v>
      </c>
      <c r="E6168" s="2" t="s">
        <v>37</v>
      </c>
      <c r="F6168" s="2" t="s">
        <v>4197</v>
      </c>
      <c r="G6168" s="2" t="s">
        <v>29</v>
      </c>
      <c r="H6168" s="2" t="s">
        <v>255</v>
      </c>
      <c r="I6168" s="2" t="s">
        <v>1000</v>
      </c>
      <c r="J6168" s="2" t="s">
        <v>164</v>
      </c>
      <c r="K6168" s="2" t="s">
        <v>33</v>
      </c>
      <c r="L6168" s="10">
        <v>43065.0</v>
      </c>
      <c r="M6168" s="2" t="s">
        <v>34</v>
      </c>
      <c r="N6168" s="11">
        <v>0.4</v>
      </c>
      <c r="O6168" s="12">
        <v>-13.0</v>
      </c>
      <c r="P6168" s="13">
        <v>-0.22</v>
      </c>
      <c r="Q6168" s="13">
        <v>62.0</v>
      </c>
      <c r="R6168" s="13">
        <f t="shared" si="1"/>
        <v>103.3333333</v>
      </c>
      <c r="S6168" s="14">
        <f t="shared" si="2"/>
        <v>103.3333333</v>
      </c>
      <c r="T6168" s="14">
        <f t="shared" si="3"/>
        <v>-0.2096774194</v>
      </c>
      <c r="U6168" s="15" t="str">
        <f>vlookup(F6168,'Sub categories'!$A:$C,3,False)</f>
        <v>Phones</v>
      </c>
      <c r="V6168" s="16">
        <f t="shared" si="4"/>
        <v>8</v>
      </c>
      <c r="W6168" s="17">
        <f t="array" ref="W6168">INDEX(shipping_prices!$C$1:$F7395,MATCH(I6168,shipping_prices!$A$1:$A7395,0),MATCH(M6168,shipping_prices!$C$1:$F$1,0))</f>
        <v>13.94</v>
      </c>
      <c r="X6168" s="15" t="str">
        <f t="shared" si="5"/>
        <v>Shaun ChanceLancasterPennsylvania</v>
      </c>
      <c r="Y6168" s="15" t="str">
        <f t="shared" si="6"/>
        <v>loss</v>
      </c>
    </row>
    <row r="6169" hidden="1">
      <c r="A6169" s="1">
        <v>43057.0</v>
      </c>
      <c r="B6169" s="2" t="s">
        <v>6359</v>
      </c>
      <c r="C6169" s="2">
        <v>7.0</v>
      </c>
      <c r="D6169" s="2" t="s">
        <v>3012</v>
      </c>
      <c r="E6169" s="2" t="s">
        <v>37</v>
      </c>
      <c r="F6169" s="2" t="s">
        <v>975</v>
      </c>
      <c r="G6169" s="2" t="s">
        <v>39</v>
      </c>
      <c r="H6169" s="2" t="s">
        <v>79</v>
      </c>
      <c r="I6169" s="2" t="s">
        <v>1000</v>
      </c>
      <c r="J6169" s="2" t="s">
        <v>164</v>
      </c>
      <c r="K6169" s="2" t="s">
        <v>33</v>
      </c>
      <c r="L6169" s="10">
        <v>43065.0</v>
      </c>
      <c r="M6169" s="2" t="s">
        <v>34</v>
      </c>
      <c r="N6169" s="11">
        <v>0.7</v>
      </c>
      <c r="O6169" s="12">
        <v>-65.0</v>
      </c>
      <c r="P6169" s="13">
        <v>-0.8</v>
      </c>
      <c r="Q6169" s="13">
        <v>81.0</v>
      </c>
      <c r="R6169" s="13">
        <f t="shared" si="1"/>
        <v>270</v>
      </c>
      <c r="S6169" s="14">
        <f t="shared" si="2"/>
        <v>38.57142857</v>
      </c>
      <c r="T6169" s="14">
        <f t="shared" si="3"/>
        <v>-0.8024691358</v>
      </c>
      <c r="U6169" s="15" t="str">
        <f>vlookup(F6169,'Sub categories'!$A:$C,3,False)</f>
        <v>Binders</v>
      </c>
      <c r="V6169" s="16">
        <f t="shared" si="4"/>
        <v>8</v>
      </c>
      <c r="W6169" s="17">
        <f t="array" ref="W6169">INDEX(shipping_prices!$C$1:$F7396,MATCH(I6169,shipping_prices!$A$1:$A7396,0),MATCH(M6169,shipping_prices!$C$1:$F$1,0))</f>
        <v>13.94</v>
      </c>
      <c r="X6169" s="15" t="str">
        <f t="shared" si="5"/>
        <v>Shaun ChanceLancasterPennsylvania</v>
      </c>
      <c r="Y6169" s="15" t="str">
        <f t="shared" si="6"/>
        <v>loss</v>
      </c>
    </row>
    <row r="6170">
      <c r="A6170" s="1">
        <v>43057.0</v>
      </c>
      <c r="B6170" s="2" t="s">
        <v>6360</v>
      </c>
      <c r="C6170" s="2">
        <v>2.0</v>
      </c>
      <c r="D6170" s="2" t="s">
        <v>6361</v>
      </c>
      <c r="E6170" s="2" t="s">
        <v>37</v>
      </c>
      <c r="F6170" s="2" t="s">
        <v>6362</v>
      </c>
      <c r="G6170" s="2" t="s">
        <v>45</v>
      </c>
      <c r="H6170" s="2" t="s">
        <v>2780</v>
      </c>
      <c r="I6170" s="2" t="s">
        <v>158</v>
      </c>
      <c r="J6170" s="2" t="s">
        <v>159</v>
      </c>
      <c r="K6170" s="2" t="s">
        <v>43</v>
      </c>
      <c r="L6170" s="10">
        <v>43065.0</v>
      </c>
      <c r="M6170" s="2" t="s">
        <v>142</v>
      </c>
      <c r="N6170" s="11">
        <v>0.0</v>
      </c>
      <c r="O6170" s="12">
        <v>80.0</v>
      </c>
      <c r="P6170" s="13">
        <v>0.09</v>
      </c>
      <c r="Q6170" s="13">
        <v>893.0</v>
      </c>
      <c r="R6170" s="13">
        <f t="shared" si="1"/>
        <v>893</v>
      </c>
      <c r="S6170" s="14">
        <f t="shared" si="2"/>
        <v>446.5</v>
      </c>
      <c r="T6170" s="14">
        <f t="shared" si="3"/>
        <v>0.08958566629</v>
      </c>
      <c r="U6170" s="15" t="str">
        <f>vlookup(F6170,'Sub categories'!$A:$C,3,False)</f>
        <v>Tables</v>
      </c>
      <c r="V6170" s="16">
        <f t="shared" si="4"/>
        <v>8</v>
      </c>
      <c r="W6170" s="17">
        <f t="array" ref="W6170">INDEX(shipping_prices!$C$1:$F7397,MATCH(I6170,shipping_prices!$A$1:$A7397,0),MATCH(M6170,shipping_prices!$C$1:$F$1,0))</f>
        <v>18.38</v>
      </c>
      <c r="X6170" s="15" t="str">
        <f t="shared" si="5"/>
        <v>Ricardo SperrenSeattleWashington</v>
      </c>
      <c r="Y6170" s="15" t="str">
        <f t="shared" si="6"/>
        <v>High</v>
      </c>
    </row>
    <row r="6171" hidden="1">
      <c r="A6171" s="1">
        <v>43057.0</v>
      </c>
      <c r="B6171" s="2" t="s">
        <v>6363</v>
      </c>
      <c r="C6171" s="2">
        <v>5.0</v>
      </c>
      <c r="D6171" s="2" t="s">
        <v>138</v>
      </c>
      <c r="E6171" s="2" t="s">
        <v>27</v>
      </c>
      <c r="F6171" s="2" t="s">
        <v>829</v>
      </c>
      <c r="G6171" s="2" t="s">
        <v>39</v>
      </c>
      <c r="H6171" s="2" t="s">
        <v>51</v>
      </c>
      <c r="I6171" s="2" t="s">
        <v>295</v>
      </c>
      <c r="J6171" s="2" t="s">
        <v>42</v>
      </c>
      <c r="K6171" s="2" t="s">
        <v>43</v>
      </c>
      <c r="L6171" s="10">
        <v>43064.0</v>
      </c>
      <c r="M6171" s="2" t="s">
        <v>34</v>
      </c>
      <c r="N6171" s="11">
        <v>0.0</v>
      </c>
      <c r="O6171" s="12">
        <v>115.0</v>
      </c>
      <c r="P6171" s="13">
        <v>0.47</v>
      </c>
      <c r="Q6171" s="13">
        <v>245.0</v>
      </c>
      <c r="R6171" s="13">
        <f t="shared" si="1"/>
        <v>245</v>
      </c>
      <c r="S6171" s="14">
        <f t="shared" si="2"/>
        <v>49</v>
      </c>
      <c r="T6171" s="14">
        <f t="shared" si="3"/>
        <v>0.4693877551</v>
      </c>
      <c r="U6171" s="15" t="str">
        <f>vlookup(F6171,'Sub categories'!$A:$C,3,False)</f>
        <v>Paper</v>
      </c>
      <c r="V6171" s="16">
        <f t="shared" si="4"/>
        <v>7</v>
      </c>
      <c r="W6171" s="17">
        <f t="array" ref="W6171">INDEX(shipping_prices!$C$1:$F7398,MATCH(I6171,shipping_prices!$A$1:$A7398,0),MATCH(M6171,shipping_prices!$C$1:$F$1,0))</f>
        <v>11.02</v>
      </c>
      <c r="X6171" s="15" t="str">
        <f t="shared" si="5"/>
        <v>Matt CollinsSan JoseCalifornia</v>
      </c>
      <c r="Y6171" s="15" t="str">
        <f t="shared" si="6"/>
        <v>High</v>
      </c>
    </row>
    <row r="6172" hidden="1">
      <c r="A6172" s="1">
        <v>43057.0</v>
      </c>
      <c r="B6172" s="2" t="s">
        <v>6364</v>
      </c>
      <c r="C6172" s="2">
        <v>3.0</v>
      </c>
      <c r="D6172" s="2" t="s">
        <v>1518</v>
      </c>
      <c r="E6172" s="2" t="s">
        <v>27</v>
      </c>
      <c r="F6172" s="2" t="s">
        <v>2838</v>
      </c>
      <c r="G6172" s="2" t="s">
        <v>39</v>
      </c>
      <c r="H6172" s="2" t="s">
        <v>460</v>
      </c>
      <c r="I6172" s="2" t="s">
        <v>31</v>
      </c>
      <c r="J6172" s="2" t="s">
        <v>32</v>
      </c>
      <c r="K6172" s="2" t="s">
        <v>33</v>
      </c>
      <c r="L6172" s="10">
        <v>43060.0</v>
      </c>
      <c r="M6172" s="2" t="s">
        <v>90</v>
      </c>
      <c r="N6172" s="11">
        <v>0.0</v>
      </c>
      <c r="O6172" s="12">
        <v>13.0</v>
      </c>
      <c r="P6172" s="13">
        <v>0.29</v>
      </c>
      <c r="Q6172" s="13">
        <v>44.0</v>
      </c>
      <c r="R6172" s="13">
        <f t="shared" si="1"/>
        <v>44</v>
      </c>
      <c r="S6172" s="14">
        <f t="shared" si="2"/>
        <v>14.66666667</v>
      </c>
      <c r="T6172" s="14">
        <f t="shared" si="3"/>
        <v>0.2954545455</v>
      </c>
      <c r="U6172" s="15" t="str">
        <f>vlookup(F6172,'Sub categories'!$A:$C,3,False)</f>
        <v>Art</v>
      </c>
      <c r="V6172" s="16">
        <f t="shared" si="4"/>
        <v>3</v>
      </c>
      <c r="W6172" s="17">
        <f t="array" ref="W6172">INDEX(shipping_prices!$C$1:$F7399,MATCH(I6172,shipping_prices!$A$1:$A7399,0),MATCH(M6172,shipping_prices!$C$1:$F$1,0))</f>
        <v>0.94</v>
      </c>
      <c r="X6172" s="15" t="str">
        <f t="shared" si="5"/>
        <v>Zuschuss CarrollNew York CityNew York</v>
      </c>
      <c r="Y6172" s="15" t="str">
        <f t="shared" si="6"/>
        <v>Low</v>
      </c>
    </row>
    <row r="6173" hidden="1">
      <c r="A6173" s="1">
        <v>43057.0</v>
      </c>
      <c r="B6173" s="2" t="s">
        <v>6365</v>
      </c>
      <c r="C6173" s="2">
        <v>12.0</v>
      </c>
      <c r="D6173" s="2" t="s">
        <v>3150</v>
      </c>
      <c r="E6173" s="2" t="s">
        <v>27</v>
      </c>
      <c r="F6173" s="2" t="s">
        <v>3081</v>
      </c>
      <c r="G6173" s="2" t="s">
        <v>39</v>
      </c>
      <c r="H6173" s="2" t="s">
        <v>130</v>
      </c>
      <c r="I6173" s="2" t="s">
        <v>439</v>
      </c>
      <c r="J6173" s="2" t="s">
        <v>42</v>
      </c>
      <c r="K6173" s="2" t="s">
        <v>43</v>
      </c>
      <c r="L6173" s="10">
        <v>43062.0</v>
      </c>
      <c r="M6173" s="2" t="s">
        <v>34</v>
      </c>
      <c r="N6173" s="11">
        <v>0.0</v>
      </c>
      <c r="O6173" s="12">
        <v>2.0</v>
      </c>
      <c r="P6173" s="13">
        <v>0.02</v>
      </c>
      <c r="Q6173" s="13">
        <v>84.0</v>
      </c>
      <c r="R6173" s="13">
        <f t="shared" si="1"/>
        <v>84</v>
      </c>
      <c r="S6173" s="14">
        <f t="shared" si="2"/>
        <v>7</v>
      </c>
      <c r="T6173" s="14">
        <f t="shared" si="3"/>
        <v>0.02380952381</v>
      </c>
      <c r="U6173" s="15" t="str">
        <f>vlookup(F6173,'Sub categories'!$A:$C,3,False)</f>
        <v>Storage</v>
      </c>
      <c r="V6173" s="16">
        <f t="shared" si="4"/>
        <v>5</v>
      </c>
      <c r="W6173" s="17">
        <f t="array" ref="W6173">INDEX(shipping_prices!$C$1:$F7400,MATCH(I6173,shipping_prices!$A$1:$A7400,0),MATCH(M6173,shipping_prices!$C$1:$F$1,0))</f>
        <v>14.3</v>
      </c>
      <c r="X6173" s="15" t="str">
        <f t="shared" si="5"/>
        <v>Olvera TochSan DiegoCalifornia</v>
      </c>
      <c r="Y6173" s="15" t="str">
        <f t="shared" si="6"/>
        <v>Low</v>
      </c>
    </row>
    <row r="6174" hidden="1">
      <c r="A6174" s="1">
        <v>43057.0</v>
      </c>
      <c r="B6174" s="2" t="s">
        <v>6366</v>
      </c>
      <c r="C6174" s="2">
        <v>2.0</v>
      </c>
      <c r="D6174" s="2" t="s">
        <v>5330</v>
      </c>
      <c r="E6174" s="2" t="s">
        <v>37</v>
      </c>
      <c r="F6174" s="2" t="s">
        <v>580</v>
      </c>
      <c r="G6174" s="2" t="s">
        <v>39</v>
      </c>
      <c r="H6174" s="2" t="s">
        <v>581</v>
      </c>
      <c r="I6174" s="2" t="s">
        <v>353</v>
      </c>
      <c r="J6174" s="2" t="s">
        <v>42</v>
      </c>
      <c r="K6174" s="2" t="s">
        <v>43</v>
      </c>
      <c r="L6174" s="10">
        <v>43059.0</v>
      </c>
      <c r="M6174" s="2" t="s">
        <v>34</v>
      </c>
      <c r="N6174" s="11">
        <v>0.2</v>
      </c>
      <c r="O6174" s="12">
        <v>5.0</v>
      </c>
      <c r="P6174" s="13">
        <v>0.33</v>
      </c>
      <c r="Q6174" s="13">
        <v>14.0</v>
      </c>
      <c r="R6174" s="13">
        <f t="shared" si="1"/>
        <v>17.5</v>
      </c>
      <c r="S6174" s="14">
        <f t="shared" si="2"/>
        <v>8.75</v>
      </c>
      <c r="T6174" s="14">
        <f t="shared" si="3"/>
        <v>0.3571428571</v>
      </c>
      <c r="U6174" s="15" t="str">
        <f>vlookup(F6174,'Sub categories'!$A:$C,3,False)</f>
        <v>Binders</v>
      </c>
      <c r="V6174" s="16">
        <f t="shared" si="4"/>
        <v>2</v>
      </c>
      <c r="W6174" s="17">
        <f t="array" ref="W6174">INDEX(shipping_prices!$C$1:$F7401,MATCH(I6174,shipping_prices!$A$1:$A7401,0),MATCH(M6174,shipping_prices!$C$1:$F$1,0))</f>
        <v>9.32</v>
      </c>
      <c r="X6174" s="15" t="str">
        <f t="shared" si="5"/>
        <v>Erica BernFairfieldCalifornia</v>
      </c>
      <c r="Y6174" s="15" t="str">
        <f t="shared" si="6"/>
        <v>Low</v>
      </c>
    </row>
    <row r="6175" hidden="1">
      <c r="A6175" s="1">
        <v>43057.0</v>
      </c>
      <c r="B6175" s="2" t="s">
        <v>6366</v>
      </c>
      <c r="C6175" s="2">
        <v>2.0</v>
      </c>
      <c r="D6175" s="2" t="s">
        <v>5330</v>
      </c>
      <c r="E6175" s="2" t="s">
        <v>37</v>
      </c>
      <c r="F6175" s="2" t="s">
        <v>3495</v>
      </c>
      <c r="G6175" s="2" t="s">
        <v>39</v>
      </c>
      <c r="H6175" s="2" t="s">
        <v>182</v>
      </c>
      <c r="I6175" s="2" t="s">
        <v>353</v>
      </c>
      <c r="J6175" s="2" t="s">
        <v>42</v>
      </c>
      <c r="K6175" s="2" t="s">
        <v>43</v>
      </c>
      <c r="L6175" s="10">
        <v>43059.0</v>
      </c>
      <c r="M6175" s="2" t="s">
        <v>34</v>
      </c>
      <c r="N6175" s="11">
        <v>0.2</v>
      </c>
      <c r="O6175" s="12">
        <v>6.0</v>
      </c>
      <c r="P6175" s="13">
        <v>0.31</v>
      </c>
      <c r="Q6175" s="13">
        <v>21.0</v>
      </c>
      <c r="R6175" s="13">
        <f t="shared" si="1"/>
        <v>26.25</v>
      </c>
      <c r="S6175" s="14">
        <f t="shared" si="2"/>
        <v>13.125</v>
      </c>
      <c r="T6175" s="14">
        <f t="shared" si="3"/>
        <v>0.2857142857</v>
      </c>
      <c r="U6175" s="15" t="str">
        <f>vlookup(F6175,'Sub categories'!$A:$C,3,False)</f>
        <v>Binders</v>
      </c>
      <c r="V6175" s="16">
        <f t="shared" si="4"/>
        <v>2</v>
      </c>
      <c r="W6175" s="17">
        <f t="array" ref="W6175">INDEX(shipping_prices!$C$1:$F7402,MATCH(I6175,shipping_prices!$A$1:$A7402,0),MATCH(M6175,shipping_prices!$C$1:$F$1,0))</f>
        <v>9.32</v>
      </c>
      <c r="X6175" s="15" t="str">
        <f t="shared" si="5"/>
        <v>Erica BernFairfieldCalifornia</v>
      </c>
      <c r="Y6175" s="15" t="str">
        <f t="shared" si="6"/>
        <v>Low</v>
      </c>
    </row>
    <row r="6176">
      <c r="A6176" s="1">
        <v>43057.0</v>
      </c>
      <c r="B6176" s="2" t="s">
        <v>6367</v>
      </c>
      <c r="C6176" s="2">
        <v>5.0</v>
      </c>
      <c r="D6176" s="2" t="s">
        <v>2345</v>
      </c>
      <c r="E6176" s="2" t="s">
        <v>27</v>
      </c>
      <c r="F6176" s="2" t="s">
        <v>1901</v>
      </c>
      <c r="G6176" s="2" t="s">
        <v>45</v>
      </c>
      <c r="H6176" s="2" t="s">
        <v>380</v>
      </c>
      <c r="I6176" s="2" t="s">
        <v>2418</v>
      </c>
      <c r="J6176" s="2" t="s">
        <v>614</v>
      </c>
      <c r="K6176" s="2" t="s">
        <v>54</v>
      </c>
      <c r="L6176" s="10">
        <v>43067.0</v>
      </c>
      <c r="M6176" s="2" t="s">
        <v>142</v>
      </c>
      <c r="N6176" s="11">
        <v>0.2</v>
      </c>
      <c r="O6176" s="12">
        <v>14.0</v>
      </c>
      <c r="P6176" s="13">
        <v>0.16</v>
      </c>
      <c r="Q6176" s="13">
        <v>89.0</v>
      </c>
      <c r="R6176" s="13">
        <f t="shared" si="1"/>
        <v>111.25</v>
      </c>
      <c r="S6176" s="14">
        <f t="shared" si="2"/>
        <v>22.25</v>
      </c>
      <c r="T6176" s="14">
        <f t="shared" si="3"/>
        <v>0.1573033708</v>
      </c>
      <c r="U6176" s="15" t="str">
        <f>vlookup(F6176,'Sub categories'!$A:$C,3,False)</f>
        <v>Furnishings</v>
      </c>
      <c r="V6176" s="16">
        <f t="shared" si="4"/>
        <v>10</v>
      </c>
      <c r="W6176" s="17">
        <f t="array" ref="W6176">INDEX(shipping_prices!$C$1:$F7403,MATCH(I6176,shipping_prices!$A$1:$A7403,0),MATCH(M6176,shipping_prices!$C$1:$F$1,0))</f>
        <v>15.72</v>
      </c>
      <c r="X6176" s="15" t="str">
        <f t="shared" si="5"/>
        <v>Michelle HuthwaiteKnoxvilleTennessee</v>
      </c>
      <c r="Y6176" s="15" t="str">
        <f t="shared" si="6"/>
        <v>Low</v>
      </c>
    </row>
    <row r="6177" hidden="1">
      <c r="A6177" s="1">
        <v>43057.0</v>
      </c>
      <c r="B6177" s="2" t="s">
        <v>6368</v>
      </c>
      <c r="C6177" s="2">
        <v>2.0</v>
      </c>
      <c r="D6177" s="2" t="s">
        <v>3988</v>
      </c>
      <c r="E6177" s="2" t="s">
        <v>27</v>
      </c>
      <c r="F6177" s="2" t="s">
        <v>1197</v>
      </c>
      <c r="G6177" s="2" t="s">
        <v>39</v>
      </c>
      <c r="H6177" s="2" t="s">
        <v>79</v>
      </c>
      <c r="I6177" s="2" t="s">
        <v>31</v>
      </c>
      <c r="J6177" s="2" t="s">
        <v>32</v>
      </c>
      <c r="K6177" s="2" t="s">
        <v>33</v>
      </c>
      <c r="L6177" s="10">
        <v>43065.0</v>
      </c>
      <c r="M6177" s="2" t="s">
        <v>34</v>
      </c>
      <c r="N6177" s="11">
        <v>0.0</v>
      </c>
      <c r="O6177" s="12">
        <v>6.0</v>
      </c>
      <c r="P6177" s="13">
        <v>0.26</v>
      </c>
      <c r="Q6177" s="13">
        <v>23.0</v>
      </c>
      <c r="R6177" s="13">
        <f t="shared" si="1"/>
        <v>23</v>
      </c>
      <c r="S6177" s="14">
        <f t="shared" si="2"/>
        <v>11.5</v>
      </c>
      <c r="T6177" s="14">
        <f t="shared" si="3"/>
        <v>0.2608695652</v>
      </c>
      <c r="U6177" s="15" t="str">
        <f>vlookup(F6177,'Sub categories'!$A:$C,3,False)</f>
        <v>Storage</v>
      </c>
      <c r="V6177" s="16">
        <f t="shared" si="4"/>
        <v>8</v>
      </c>
      <c r="W6177" s="17">
        <f t="array" ref="W6177">INDEX(shipping_prices!$C$1:$F7404,MATCH(I6177,shipping_prices!$A$1:$A7404,0),MATCH(M6177,shipping_prices!$C$1:$F$1,0))</f>
        <v>10.09</v>
      </c>
      <c r="X6177" s="15" t="str">
        <f t="shared" si="5"/>
        <v>Amy HuntNew York CityNew York</v>
      </c>
      <c r="Y6177" s="15" t="str">
        <f t="shared" si="6"/>
        <v>Low</v>
      </c>
    </row>
    <row r="6178" hidden="1">
      <c r="A6178" s="1">
        <v>43057.0</v>
      </c>
      <c r="B6178" s="2" t="s">
        <v>6368</v>
      </c>
      <c r="C6178" s="2">
        <v>3.0</v>
      </c>
      <c r="D6178" s="2" t="s">
        <v>3988</v>
      </c>
      <c r="E6178" s="2" t="s">
        <v>27</v>
      </c>
      <c r="F6178" s="2" t="s">
        <v>6369</v>
      </c>
      <c r="G6178" s="2" t="s">
        <v>29</v>
      </c>
      <c r="H6178" s="2" t="s">
        <v>79</v>
      </c>
      <c r="I6178" s="2" t="s">
        <v>31</v>
      </c>
      <c r="J6178" s="2" t="s">
        <v>32</v>
      </c>
      <c r="K6178" s="2" t="s">
        <v>33</v>
      </c>
      <c r="L6178" s="10">
        <v>43065.0</v>
      </c>
      <c r="M6178" s="2" t="s">
        <v>34</v>
      </c>
      <c r="N6178" s="11">
        <v>0.0</v>
      </c>
      <c r="O6178" s="12">
        <v>135.0</v>
      </c>
      <c r="P6178" s="13">
        <v>0.25</v>
      </c>
      <c r="Q6178" s="13">
        <v>540.0</v>
      </c>
      <c r="R6178" s="13">
        <f t="shared" si="1"/>
        <v>540</v>
      </c>
      <c r="S6178" s="14">
        <f t="shared" si="2"/>
        <v>180</v>
      </c>
      <c r="T6178" s="14">
        <f t="shared" si="3"/>
        <v>0.25</v>
      </c>
      <c r="U6178" s="15" t="str">
        <f>vlookup(F6178,'Sub categories'!$A:$C,3,False)</f>
        <v>Phones</v>
      </c>
      <c r="V6178" s="16">
        <f t="shared" si="4"/>
        <v>8</v>
      </c>
      <c r="W6178" s="17">
        <f t="array" ref="W6178">INDEX(shipping_prices!$C$1:$F7405,MATCH(I6178,shipping_prices!$A$1:$A7405,0),MATCH(M6178,shipping_prices!$C$1:$F$1,0))</f>
        <v>10.09</v>
      </c>
      <c r="X6178" s="15" t="str">
        <f t="shared" si="5"/>
        <v>Amy HuntNew York CityNew York</v>
      </c>
      <c r="Y6178" s="15" t="str">
        <f t="shared" si="6"/>
        <v>High</v>
      </c>
    </row>
    <row r="6179" hidden="1">
      <c r="A6179" s="1">
        <v>43057.0</v>
      </c>
      <c r="B6179" s="2" t="s">
        <v>6370</v>
      </c>
      <c r="C6179" s="2">
        <v>2.0</v>
      </c>
      <c r="D6179" s="2" t="s">
        <v>3544</v>
      </c>
      <c r="E6179" s="2" t="s">
        <v>27</v>
      </c>
      <c r="F6179" s="2" t="s">
        <v>5835</v>
      </c>
      <c r="G6179" s="2" t="s">
        <v>39</v>
      </c>
      <c r="H6179" s="2" t="s">
        <v>120</v>
      </c>
      <c r="I6179" s="2" t="s">
        <v>31</v>
      </c>
      <c r="J6179" s="2" t="s">
        <v>32</v>
      </c>
      <c r="K6179" s="2" t="s">
        <v>33</v>
      </c>
      <c r="L6179" s="10">
        <v>43064.0</v>
      </c>
      <c r="M6179" s="2" t="s">
        <v>34</v>
      </c>
      <c r="N6179" s="11">
        <v>0.0</v>
      </c>
      <c r="O6179" s="12">
        <v>1.0</v>
      </c>
      <c r="P6179" s="13">
        <v>0.43</v>
      </c>
      <c r="Q6179" s="13">
        <v>3.0</v>
      </c>
      <c r="R6179" s="13">
        <f t="shared" si="1"/>
        <v>3</v>
      </c>
      <c r="S6179" s="14">
        <f t="shared" si="2"/>
        <v>1.5</v>
      </c>
      <c r="T6179" s="14">
        <f t="shared" si="3"/>
        <v>0.3333333333</v>
      </c>
      <c r="U6179" s="15" t="str">
        <f>vlookup(F6179,'Sub categories'!$A:$C,3,False)</f>
        <v>Art</v>
      </c>
      <c r="V6179" s="16">
        <f t="shared" si="4"/>
        <v>7</v>
      </c>
      <c r="W6179" s="17">
        <f t="array" ref="W6179">INDEX(shipping_prices!$C$1:$F7406,MATCH(I6179,shipping_prices!$A$1:$A7406,0),MATCH(M6179,shipping_prices!$C$1:$F$1,0))</f>
        <v>10.09</v>
      </c>
      <c r="X6179" s="15" t="str">
        <f t="shared" si="5"/>
        <v>Doug JacobsNew York CityNew York</v>
      </c>
      <c r="Y6179" s="15" t="str">
        <f t="shared" si="6"/>
        <v>Low</v>
      </c>
    </row>
    <row r="6180" hidden="1">
      <c r="A6180" s="1">
        <v>43058.0</v>
      </c>
      <c r="B6180" s="2" t="s">
        <v>6370</v>
      </c>
      <c r="C6180" s="2">
        <v>6.0</v>
      </c>
      <c r="D6180" s="2" t="s">
        <v>3544</v>
      </c>
      <c r="E6180" s="2" t="s">
        <v>27</v>
      </c>
      <c r="F6180" s="2" t="s">
        <v>983</v>
      </c>
      <c r="G6180" s="2" t="s">
        <v>39</v>
      </c>
      <c r="H6180" s="2" t="s">
        <v>983</v>
      </c>
      <c r="I6180" s="2" t="s">
        <v>31</v>
      </c>
      <c r="J6180" s="2" t="s">
        <v>32</v>
      </c>
      <c r="K6180" s="2" t="s">
        <v>33</v>
      </c>
      <c r="L6180" s="10">
        <v>43064.0</v>
      </c>
      <c r="M6180" s="2" t="s">
        <v>34</v>
      </c>
      <c r="N6180" s="11">
        <v>0.0</v>
      </c>
      <c r="O6180" s="12">
        <v>17.0</v>
      </c>
      <c r="P6180" s="13">
        <v>0.45</v>
      </c>
      <c r="Q6180" s="13">
        <v>39.0</v>
      </c>
      <c r="R6180" s="13">
        <f t="shared" si="1"/>
        <v>39</v>
      </c>
      <c r="S6180" s="14">
        <f t="shared" si="2"/>
        <v>6.5</v>
      </c>
      <c r="T6180" s="14">
        <f t="shared" si="3"/>
        <v>0.4358974359</v>
      </c>
      <c r="U6180" s="15" t="str">
        <f>vlookup(F6180,'Sub categories'!$A:$C,3,False)</f>
        <v>Art</v>
      </c>
      <c r="V6180" s="16">
        <f t="shared" si="4"/>
        <v>6</v>
      </c>
      <c r="W6180" s="17">
        <f t="array" ref="W6180">INDEX(shipping_prices!$C$1:$F7407,MATCH(I6180,shipping_prices!$A$1:$A7407,0),MATCH(M6180,shipping_prices!$C$1:$F$1,0))</f>
        <v>10.09</v>
      </c>
      <c r="X6180" s="15" t="str">
        <f t="shared" si="5"/>
        <v>Doug JacobsNew York CityNew York</v>
      </c>
      <c r="Y6180" s="15" t="str">
        <f t="shared" si="6"/>
        <v>Low</v>
      </c>
    </row>
    <row r="6181">
      <c r="A6181" s="1">
        <v>43058.0</v>
      </c>
      <c r="B6181" s="2" t="s">
        <v>6370</v>
      </c>
      <c r="C6181" s="2">
        <v>9.0</v>
      </c>
      <c r="D6181" s="2" t="s">
        <v>3544</v>
      </c>
      <c r="E6181" s="2" t="s">
        <v>27</v>
      </c>
      <c r="F6181" s="2" t="s">
        <v>3419</v>
      </c>
      <c r="G6181" s="2" t="s">
        <v>45</v>
      </c>
      <c r="H6181" s="2" t="s">
        <v>423</v>
      </c>
      <c r="I6181" s="2" t="s">
        <v>31</v>
      </c>
      <c r="J6181" s="2" t="s">
        <v>32</v>
      </c>
      <c r="K6181" s="2" t="s">
        <v>33</v>
      </c>
      <c r="L6181" s="10">
        <v>43064.0</v>
      </c>
      <c r="M6181" s="2" t="s">
        <v>34</v>
      </c>
      <c r="N6181" s="11">
        <v>0.1</v>
      </c>
      <c r="O6181" s="12">
        <v>140.0</v>
      </c>
      <c r="P6181" s="13">
        <v>0.12</v>
      </c>
      <c r="Q6181" s="13">
        <v>1142.0</v>
      </c>
      <c r="R6181" s="13">
        <f t="shared" si="1"/>
        <v>1268.888889</v>
      </c>
      <c r="S6181" s="14">
        <f t="shared" si="2"/>
        <v>140.9876543</v>
      </c>
      <c r="T6181" s="14">
        <f t="shared" si="3"/>
        <v>0.122591944</v>
      </c>
      <c r="U6181" s="15" t="str">
        <f>vlookup(F6181,'Sub categories'!$A:$C,3,False)</f>
        <v>Chairs</v>
      </c>
      <c r="V6181" s="16">
        <f t="shared" si="4"/>
        <v>6</v>
      </c>
      <c r="W6181" s="17">
        <f t="array" ref="W6181">INDEX(shipping_prices!$C$1:$F7408,MATCH(I6181,shipping_prices!$A$1:$A7408,0),MATCH(M6181,shipping_prices!$C$1:$F$1,0))</f>
        <v>10.09</v>
      </c>
      <c r="X6181" s="15" t="str">
        <f t="shared" si="5"/>
        <v>Doug JacobsNew York CityNew York</v>
      </c>
      <c r="Y6181" s="15" t="str">
        <f t="shared" si="6"/>
        <v>High</v>
      </c>
    </row>
    <row r="6182" hidden="1">
      <c r="A6182" s="1">
        <v>43058.0</v>
      </c>
      <c r="B6182" s="2" t="s">
        <v>6370</v>
      </c>
      <c r="C6182" s="2">
        <v>13.0</v>
      </c>
      <c r="D6182" s="2" t="s">
        <v>3544</v>
      </c>
      <c r="E6182" s="2" t="s">
        <v>27</v>
      </c>
      <c r="F6182" s="2" t="s">
        <v>5324</v>
      </c>
      <c r="G6182" s="2" t="s">
        <v>39</v>
      </c>
      <c r="H6182" s="2" t="s">
        <v>81</v>
      </c>
      <c r="I6182" s="2" t="s">
        <v>31</v>
      </c>
      <c r="J6182" s="2" t="s">
        <v>32</v>
      </c>
      <c r="K6182" s="2" t="s">
        <v>33</v>
      </c>
      <c r="L6182" s="10">
        <v>43064.0</v>
      </c>
      <c r="M6182" s="2" t="s">
        <v>34</v>
      </c>
      <c r="N6182" s="11">
        <v>0.0</v>
      </c>
      <c r="O6182" s="12">
        <v>511.0</v>
      </c>
      <c r="P6182" s="13">
        <v>0.3</v>
      </c>
      <c r="Q6182" s="13">
        <v>1705.0</v>
      </c>
      <c r="R6182" s="13">
        <f t="shared" si="1"/>
        <v>1705</v>
      </c>
      <c r="S6182" s="14">
        <f t="shared" si="2"/>
        <v>131.1538462</v>
      </c>
      <c r="T6182" s="14">
        <f t="shared" si="3"/>
        <v>0.2997067449</v>
      </c>
      <c r="U6182" s="15" t="str">
        <f>vlookup(F6182,'Sub categories'!$A:$C,3,False)</f>
        <v>Appliances</v>
      </c>
      <c r="V6182" s="16">
        <f t="shared" si="4"/>
        <v>6</v>
      </c>
      <c r="W6182" s="17">
        <f t="array" ref="W6182">INDEX(shipping_prices!$C$1:$F7409,MATCH(I6182,shipping_prices!$A$1:$A7409,0),MATCH(M6182,shipping_prices!$C$1:$F$1,0))</f>
        <v>10.09</v>
      </c>
      <c r="X6182" s="15" t="str">
        <f t="shared" si="5"/>
        <v>Doug JacobsNew York CityNew York</v>
      </c>
      <c r="Y6182" s="15" t="str">
        <f t="shared" si="6"/>
        <v>High</v>
      </c>
    </row>
    <row r="6183" hidden="1">
      <c r="A6183" s="1">
        <v>43058.0</v>
      </c>
      <c r="B6183" s="2" t="s">
        <v>6371</v>
      </c>
      <c r="C6183" s="2">
        <v>5.0</v>
      </c>
      <c r="D6183" s="2" t="s">
        <v>2605</v>
      </c>
      <c r="E6183" s="2" t="s">
        <v>37</v>
      </c>
      <c r="F6183" s="2" t="s">
        <v>6372</v>
      </c>
      <c r="G6183" s="2" t="s">
        <v>39</v>
      </c>
      <c r="H6183" s="2" t="s">
        <v>3512</v>
      </c>
      <c r="I6183" s="2" t="s">
        <v>140</v>
      </c>
      <c r="J6183" s="2" t="s">
        <v>141</v>
      </c>
      <c r="K6183" s="2" t="s">
        <v>77</v>
      </c>
      <c r="L6183" s="10">
        <v>43060.0</v>
      </c>
      <c r="M6183" s="2" t="s">
        <v>142</v>
      </c>
      <c r="N6183" s="11">
        <v>0.2</v>
      </c>
      <c r="O6183" s="12">
        <v>3.0</v>
      </c>
      <c r="P6183" s="13">
        <v>0.34</v>
      </c>
      <c r="Q6183" s="13">
        <v>9.0</v>
      </c>
      <c r="R6183" s="13">
        <f t="shared" si="1"/>
        <v>11.25</v>
      </c>
      <c r="S6183" s="14">
        <f t="shared" si="2"/>
        <v>2.25</v>
      </c>
      <c r="T6183" s="14">
        <f t="shared" si="3"/>
        <v>0.3333333333</v>
      </c>
      <c r="U6183" s="15" t="str">
        <f>vlookup(F6183,'Sub categories'!$A:$C,3,False)</f>
        <v>Art</v>
      </c>
      <c r="V6183" s="16">
        <f t="shared" si="4"/>
        <v>2</v>
      </c>
      <c r="W6183" s="17">
        <f t="array" ref="W6183">INDEX(shipping_prices!$C$1:$F7410,MATCH(I6183,shipping_prices!$A$1:$A7410,0),MATCH(M6183,shipping_prices!$C$1:$F$1,0))</f>
        <v>15.15</v>
      </c>
      <c r="X6183" s="15" t="str">
        <f t="shared" si="5"/>
        <v>Noel StaavosChicagoIllinois</v>
      </c>
      <c r="Y6183" s="15" t="str">
        <f t="shared" si="6"/>
        <v>Low</v>
      </c>
    </row>
    <row r="6184" hidden="1">
      <c r="A6184" s="1">
        <v>43058.0</v>
      </c>
      <c r="B6184" s="2" t="s">
        <v>6371</v>
      </c>
      <c r="C6184" s="2">
        <v>9.0</v>
      </c>
      <c r="D6184" s="2" t="s">
        <v>2605</v>
      </c>
      <c r="E6184" s="2" t="s">
        <v>37</v>
      </c>
      <c r="F6184" s="2" t="s">
        <v>4706</v>
      </c>
      <c r="G6184" s="2" t="s">
        <v>39</v>
      </c>
      <c r="H6184" s="2" t="s">
        <v>458</v>
      </c>
      <c r="I6184" s="2" t="s">
        <v>140</v>
      </c>
      <c r="J6184" s="2" t="s">
        <v>141</v>
      </c>
      <c r="K6184" s="2" t="s">
        <v>77</v>
      </c>
      <c r="L6184" s="10">
        <v>43060.0</v>
      </c>
      <c r="M6184" s="2" t="s">
        <v>142</v>
      </c>
      <c r="N6184" s="11">
        <v>0.8</v>
      </c>
      <c r="O6184" s="12">
        <v>-146.0</v>
      </c>
      <c r="P6184" s="13">
        <v>-2.5</v>
      </c>
      <c r="Q6184" s="13">
        <v>58.0</v>
      </c>
      <c r="R6184" s="13">
        <f t="shared" si="1"/>
        <v>290</v>
      </c>
      <c r="S6184" s="14">
        <f t="shared" si="2"/>
        <v>32.22222222</v>
      </c>
      <c r="T6184" s="14">
        <f t="shared" si="3"/>
        <v>-2.517241379</v>
      </c>
      <c r="U6184" s="15" t="str">
        <f>vlookup(F6184,'Sub categories'!$A:$C,3,False)</f>
        <v>Appliances</v>
      </c>
      <c r="V6184" s="16">
        <f t="shared" si="4"/>
        <v>2</v>
      </c>
      <c r="W6184" s="17">
        <f t="array" ref="W6184">INDEX(shipping_prices!$C$1:$F7411,MATCH(I6184,shipping_prices!$A$1:$A7411,0),MATCH(M6184,shipping_prices!$C$1:$F$1,0))</f>
        <v>15.15</v>
      </c>
      <c r="X6184" s="15" t="str">
        <f t="shared" si="5"/>
        <v>Noel StaavosChicagoIllinois</v>
      </c>
      <c r="Y6184" s="15" t="str">
        <f t="shared" si="6"/>
        <v>loss</v>
      </c>
    </row>
    <row r="6185" hidden="1">
      <c r="A6185" s="1">
        <v>43058.0</v>
      </c>
      <c r="B6185" s="2" t="s">
        <v>6373</v>
      </c>
      <c r="C6185" s="2">
        <v>3.0</v>
      </c>
      <c r="D6185" s="2" t="s">
        <v>3616</v>
      </c>
      <c r="E6185" s="2" t="s">
        <v>27</v>
      </c>
      <c r="F6185" s="2" t="s">
        <v>1321</v>
      </c>
      <c r="G6185" s="2" t="s">
        <v>39</v>
      </c>
      <c r="H6185" s="2" t="s">
        <v>51</v>
      </c>
      <c r="I6185" s="2" t="s">
        <v>571</v>
      </c>
      <c r="J6185" s="2" t="s">
        <v>572</v>
      </c>
      <c r="K6185" s="2" t="s">
        <v>33</v>
      </c>
      <c r="L6185" s="10">
        <v>43068.0</v>
      </c>
      <c r="M6185" s="2" t="s">
        <v>34</v>
      </c>
      <c r="N6185" s="11">
        <v>0.0</v>
      </c>
      <c r="O6185" s="12">
        <v>9.0</v>
      </c>
      <c r="P6185" s="13">
        <v>0.48</v>
      </c>
      <c r="Q6185" s="13">
        <v>19.0</v>
      </c>
      <c r="R6185" s="13">
        <f t="shared" si="1"/>
        <v>19</v>
      </c>
      <c r="S6185" s="14">
        <f t="shared" si="2"/>
        <v>6.333333333</v>
      </c>
      <c r="T6185" s="14">
        <f t="shared" si="3"/>
        <v>0.4736842105</v>
      </c>
      <c r="U6185" s="15" t="str">
        <f>vlookup(F6185,'Sub categories'!$A:$C,3,False)</f>
        <v>Paper</v>
      </c>
      <c r="V6185" s="16">
        <f t="shared" si="4"/>
        <v>10</v>
      </c>
      <c r="W6185" s="17">
        <f t="array" ref="W6185">INDEX(shipping_prices!$C$1:$F7412,MATCH(I6185,shipping_prices!$A$1:$A7412,0),MATCH(M6185,shipping_prices!$C$1:$F$1,0))</f>
        <v>13.83</v>
      </c>
      <c r="X6185" s="15" t="str">
        <f t="shared" si="5"/>
        <v>Doug O'ConnellLawrenceMassachusetts</v>
      </c>
      <c r="Y6185" s="15" t="str">
        <f t="shared" si="6"/>
        <v>Low</v>
      </c>
    </row>
    <row r="6186" hidden="1">
      <c r="A6186" s="1">
        <v>43058.0</v>
      </c>
      <c r="B6186" s="2" t="s">
        <v>6374</v>
      </c>
      <c r="C6186" s="2">
        <v>1.0</v>
      </c>
      <c r="D6186" s="2" t="s">
        <v>2968</v>
      </c>
      <c r="E6186" s="2" t="s">
        <v>27</v>
      </c>
      <c r="F6186" s="2" t="s">
        <v>5589</v>
      </c>
      <c r="G6186" s="2" t="s">
        <v>29</v>
      </c>
      <c r="H6186" s="2" t="s">
        <v>336</v>
      </c>
      <c r="I6186" s="2" t="s">
        <v>140</v>
      </c>
      <c r="J6186" s="2" t="s">
        <v>141</v>
      </c>
      <c r="K6186" s="2" t="s">
        <v>77</v>
      </c>
      <c r="L6186" s="10">
        <v>43058.0</v>
      </c>
      <c r="M6186" s="2" t="s">
        <v>469</v>
      </c>
      <c r="N6186" s="11">
        <v>0.2</v>
      </c>
      <c r="O6186" s="12">
        <v>4.0</v>
      </c>
      <c r="P6186" s="13">
        <v>0.11</v>
      </c>
      <c r="Q6186" s="13">
        <v>37.0</v>
      </c>
      <c r="R6186" s="13">
        <f t="shared" si="1"/>
        <v>46.25</v>
      </c>
      <c r="S6186" s="14">
        <f t="shared" si="2"/>
        <v>46.25</v>
      </c>
      <c r="T6186" s="14">
        <f t="shared" si="3"/>
        <v>0.1081081081</v>
      </c>
      <c r="U6186" s="15" t="str">
        <f>vlookup(F6186,'Sub categories'!$A:$C,3,False)</f>
        <v>Phones</v>
      </c>
      <c r="V6186" s="16">
        <f t="shared" si="4"/>
        <v>0</v>
      </c>
      <c r="W6186" s="17">
        <f t="array" ref="W6186">INDEX(shipping_prices!$C$1:$F7413,MATCH(I6186,shipping_prices!$A$1:$A7413,0),MATCH(M6186,shipping_prices!$C$1:$F$1,0))</f>
        <v>54.21</v>
      </c>
      <c r="X6186" s="15" t="str">
        <f t="shared" si="5"/>
        <v>Katrina WillmanChicagoIllinois</v>
      </c>
      <c r="Y6186" s="15" t="str">
        <f t="shared" si="6"/>
        <v>Low</v>
      </c>
    </row>
    <row r="6187" hidden="1">
      <c r="A6187" s="1">
        <v>43058.0</v>
      </c>
      <c r="B6187" s="2" t="s">
        <v>6375</v>
      </c>
      <c r="C6187" s="2">
        <v>3.0</v>
      </c>
      <c r="D6187" s="2" t="s">
        <v>953</v>
      </c>
      <c r="E6187" s="2" t="s">
        <v>37</v>
      </c>
      <c r="F6187" s="2" t="s">
        <v>1422</v>
      </c>
      <c r="G6187" s="2" t="s">
        <v>39</v>
      </c>
      <c r="H6187" s="2" t="s">
        <v>51</v>
      </c>
      <c r="I6187" s="2" t="s">
        <v>2546</v>
      </c>
      <c r="J6187" s="2" t="s">
        <v>251</v>
      </c>
      <c r="K6187" s="2" t="s">
        <v>54</v>
      </c>
      <c r="L6187" s="10">
        <v>43070.0</v>
      </c>
      <c r="M6187" s="2" t="s">
        <v>142</v>
      </c>
      <c r="N6187" s="11">
        <v>0.2</v>
      </c>
      <c r="O6187" s="12">
        <v>23.0</v>
      </c>
      <c r="P6187" s="13">
        <v>0.31</v>
      </c>
      <c r="Q6187" s="13">
        <v>74.0</v>
      </c>
      <c r="R6187" s="13">
        <f t="shared" si="1"/>
        <v>92.5</v>
      </c>
      <c r="S6187" s="14">
        <f t="shared" si="2"/>
        <v>30.83333333</v>
      </c>
      <c r="T6187" s="14">
        <f t="shared" si="3"/>
        <v>0.3108108108</v>
      </c>
      <c r="U6187" s="15" t="str">
        <f>vlookup(F6187,'Sub categories'!$A:$C,3,False)</f>
        <v>Paper</v>
      </c>
      <c r="V6187" s="16">
        <f t="shared" si="4"/>
        <v>12</v>
      </c>
      <c r="W6187" s="17">
        <f t="array" ref="W6187">INDEX(shipping_prices!$C$1:$F7414,MATCH(I6187,shipping_prices!$A$1:$A7414,0),MATCH(M6187,shipping_prices!$C$1:$F$1,0))</f>
        <v>21.46</v>
      </c>
      <c r="X6187" s="15" t="str">
        <f t="shared" si="5"/>
        <v>Dorothy BaddersRaleighNorth Carolina</v>
      </c>
      <c r="Y6187" s="15" t="str">
        <f t="shared" si="6"/>
        <v>Low</v>
      </c>
    </row>
    <row r="6188" hidden="1">
      <c r="A6188" s="1">
        <v>43058.0</v>
      </c>
      <c r="B6188" s="2" t="s">
        <v>6375</v>
      </c>
      <c r="C6188" s="2">
        <v>4.0</v>
      </c>
      <c r="D6188" s="2" t="s">
        <v>953</v>
      </c>
      <c r="E6188" s="2" t="s">
        <v>37</v>
      </c>
      <c r="F6188" s="2" t="s">
        <v>1666</v>
      </c>
      <c r="G6188" s="2" t="s">
        <v>39</v>
      </c>
      <c r="H6188" s="2" t="s">
        <v>79</v>
      </c>
      <c r="I6188" s="2" t="s">
        <v>2546</v>
      </c>
      <c r="J6188" s="2" t="s">
        <v>251</v>
      </c>
      <c r="K6188" s="2" t="s">
        <v>54</v>
      </c>
      <c r="L6188" s="10">
        <v>43070.0</v>
      </c>
      <c r="M6188" s="2" t="s">
        <v>142</v>
      </c>
      <c r="N6188" s="11">
        <v>0.2</v>
      </c>
      <c r="O6188" s="12">
        <v>94.0</v>
      </c>
      <c r="P6188" s="13">
        <v>0.1</v>
      </c>
      <c r="Q6188" s="13">
        <v>943.0</v>
      </c>
      <c r="R6188" s="13">
        <f t="shared" si="1"/>
        <v>1178.75</v>
      </c>
      <c r="S6188" s="14">
        <f t="shared" si="2"/>
        <v>294.6875</v>
      </c>
      <c r="T6188" s="14">
        <f t="shared" si="3"/>
        <v>0.09968186638</v>
      </c>
      <c r="U6188" s="15" t="str">
        <f>vlookup(F6188,'Sub categories'!$A:$C,3,False)</f>
        <v>Appliances</v>
      </c>
      <c r="V6188" s="16">
        <f t="shared" si="4"/>
        <v>12</v>
      </c>
      <c r="W6188" s="17">
        <f t="array" ref="W6188">INDEX(shipping_prices!$C$1:$F7415,MATCH(I6188,shipping_prices!$A$1:$A7415,0),MATCH(M6188,shipping_prices!$C$1:$F$1,0))</f>
        <v>21.46</v>
      </c>
      <c r="X6188" s="15" t="str">
        <f t="shared" si="5"/>
        <v>Dorothy BaddersRaleighNorth Carolina</v>
      </c>
      <c r="Y6188" s="15" t="str">
        <f t="shared" si="6"/>
        <v>High</v>
      </c>
    </row>
    <row r="6189" hidden="1">
      <c r="A6189" s="1">
        <v>43058.0</v>
      </c>
      <c r="B6189" s="2" t="s">
        <v>6376</v>
      </c>
      <c r="C6189" s="2">
        <v>3.0</v>
      </c>
      <c r="D6189" s="2" t="s">
        <v>60</v>
      </c>
      <c r="E6189" s="2" t="s">
        <v>37</v>
      </c>
      <c r="F6189" s="2" t="s">
        <v>3782</v>
      </c>
      <c r="G6189" s="2" t="s">
        <v>39</v>
      </c>
      <c r="H6189" s="2" t="s">
        <v>79</v>
      </c>
      <c r="I6189" s="2" t="s">
        <v>5254</v>
      </c>
      <c r="J6189" s="2" t="s">
        <v>116</v>
      </c>
      <c r="K6189" s="2" t="s">
        <v>43</v>
      </c>
      <c r="L6189" s="10">
        <v>43062.0</v>
      </c>
      <c r="M6189" s="2" t="s">
        <v>34</v>
      </c>
      <c r="N6189" s="11">
        <v>0.0</v>
      </c>
      <c r="O6189" s="12">
        <v>1.0</v>
      </c>
      <c r="P6189" s="13">
        <v>0.26</v>
      </c>
      <c r="Q6189" s="13">
        <v>4.0</v>
      </c>
      <c r="R6189" s="13">
        <f t="shared" si="1"/>
        <v>4</v>
      </c>
      <c r="S6189" s="14">
        <f t="shared" si="2"/>
        <v>1.333333333</v>
      </c>
      <c r="T6189" s="14">
        <f t="shared" si="3"/>
        <v>0.25</v>
      </c>
      <c r="U6189" s="15" t="str">
        <f>vlookup(F6189,'Sub categories'!$A:$C,3,False)</f>
        <v>Art</v>
      </c>
      <c r="V6189" s="16">
        <f t="shared" si="4"/>
        <v>4</v>
      </c>
      <c r="W6189" s="17">
        <f t="array" ref="W6189">INDEX(shipping_prices!$C$1:$F7416,MATCH(I6189,shipping_prices!$A$1:$A7416,0),MATCH(M6189,shipping_prices!$C$1:$F$1,0))</f>
        <v>12.18</v>
      </c>
      <c r="X6189" s="15" t="str">
        <f t="shared" si="5"/>
        <v>Jim MitchumCarlsbadNew Mexico</v>
      </c>
      <c r="Y6189" s="15" t="str">
        <f t="shared" si="6"/>
        <v>Low</v>
      </c>
    </row>
    <row r="6190" hidden="1">
      <c r="A6190" s="1">
        <v>43058.0</v>
      </c>
      <c r="B6190" s="2" t="s">
        <v>6376</v>
      </c>
      <c r="C6190" s="2">
        <v>5.0</v>
      </c>
      <c r="D6190" s="2" t="s">
        <v>60</v>
      </c>
      <c r="E6190" s="2" t="s">
        <v>37</v>
      </c>
      <c r="F6190" s="2" t="s">
        <v>5438</v>
      </c>
      <c r="G6190" s="2" t="s">
        <v>39</v>
      </c>
      <c r="H6190" s="2" t="s">
        <v>193</v>
      </c>
      <c r="I6190" s="2" t="s">
        <v>5254</v>
      </c>
      <c r="J6190" s="2" t="s">
        <v>116</v>
      </c>
      <c r="K6190" s="2" t="s">
        <v>43</v>
      </c>
      <c r="L6190" s="10">
        <v>43062.0</v>
      </c>
      <c r="M6190" s="2" t="s">
        <v>34</v>
      </c>
      <c r="N6190" s="11">
        <v>0.0</v>
      </c>
      <c r="O6190" s="12">
        <v>9.0</v>
      </c>
      <c r="P6190" s="13">
        <v>0.47</v>
      </c>
      <c r="Q6190" s="13">
        <v>18.0</v>
      </c>
      <c r="R6190" s="13">
        <f t="shared" si="1"/>
        <v>18</v>
      </c>
      <c r="S6190" s="14">
        <f t="shared" si="2"/>
        <v>3.6</v>
      </c>
      <c r="T6190" s="14">
        <f t="shared" si="3"/>
        <v>0.5</v>
      </c>
      <c r="U6190" s="15" t="str">
        <f>vlookup(F6190,'Sub categories'!$A:$C,3,False)</f>
        <v>Labels</v>
      </c>
      <c r="V6190" s="16">
        <f t="shared" si="4"/>
        <v>4</v>
      </c>
      <c r="W6190" s="17">
        <f t="array" ref="W6190">INDEX(shipping_prices!$C$1:$F7417,MATCH(I6190,shipping_prices!$A$1:$A7417,0),MATCH(M6190,shipping_prices!$C$1:$F$1,0))</f>
        <v>12.18</v>
      </c>
      <c r="X6190" s="15" t="str">
        <f t="shared" si="5"/>
        <v>Jim MitchumCarlsbadNew Mexico</v>
      </c>
      <c r="Y6190" s="15" t="str">
        <f t="shared" si="6"/>
        <v>Low</v>
      </c>
    </row>
    <row r="6191" hidden="1">
      <c r="A6191" s="1">
        <v>43058.0</v>
      </c>
      <c r="B6191" s="2" t="s">
        <v>6376</v>
      </c>
      <c r="C6191" s="2">
        <v>3.0</v>
      </c>
      <c r="D6191" s="2" t="s">
        <v>60</v>
      </c>
      <c r="E6191" s="2" t="s">
        <v>37</v>
      </c>
      <c r="F6191" s="2" t="s">
        <v>760</v>
      </c>
      <c r="G6191" s="2" t="s">
        <v>39</v>
      </c>
      <c r="H6191" s="2" t="s">
        <v>130</v>
      </c>
      <c r="I6191" s="2" t="s">
        <v>5254</v>
      </c>
      <c r="J6191" s="2" t="s">
        <v>116</v>
      </c>
      <c r="K6191" s="2" t="s">
        <v>43</v>
      </c>
      <c r="L6191" s="10">
        <v>43062.0</v>
      </c>
      <c r="M6191" s="2" t="s">
        <v>34</v>
      </c>
      <c r="N6191" s="11">
        <v>0.0</v>
      </c>
      <c r="O6191" s="12">
        <v>10.0</v>
      </c>
      <c r="P6191" s="13">
        <v>0.28</v>
      </c>
      <c r="Q6191" s="13">
        <v>37.0</v>
      </c>
      <c r="R6191" s="13">
        <f t="shared" si="1"/>
        <v>37</v>
      </c>
      <c r="S6191" s="14">
        <f t="shared" si="2"/>
        <v>12.33333333</v>
      </c>
      <c r="T6191" s="14">
        <f t="shared" si="3"/>
        <v>0.2702702703</v>
      </c>
      <c r="U6191" s="15" t="str">
        <f>vlookup(F6191,'Sub categories'!$A:$C,3,False)</f>
        <v>Storage</v>
      </c>
      <c r="V6191" s="16">
        <f t="shared" si="4"/>
        <v>4</v>
      </c>
      <c r="W6191" s="17">
        <f t="array" ref="W6191">INDEX(shipping_prices!$C$1:$F7418,MATCH(I6191,shipping_prices!$A$1:$A7418,0),MATCH(M6191,shipping_prices!$C$1:$F$1,0))</f>
        <v>12.18</v>
      </c>
      <c r="X6191" s="15" t="str">
        <f t="shared" si="5"/>
        <v>Jim MitchumCarlsbadNew Mexico</v>
      </c>
      <c r="Y6191" s="15" t="str">
        <f t="shared" si="6"/>
        <v>Low</v>
      </c>
    </row>
    <row r="6192" hidden="1">
      <c r="A6192" s="1">
        <v>43058.0</v>
      </c>
      <c r="B6192" s="2" t="s">
        <v>6376</v>
      </c>
      <c r="C6192" s="2">
        <v>4.0</v>
      </c>
      <c r="D6192" s="2" t="s">
        <v>60</v>
      </c>
      <c r="E6192" s="2" t="s">
        <v>37</v>
      </c>
      <c r="F6192" s="2" t="s">
        <v>4561</v>
      </c>
      <c r="G6192" s="2" t="s">
        <v>29</v>
      </c>
      <c r="H6192" s="2" t="s">
        <v>79</v>
      </c>
      <c r="I6192" s="2" t="s">
        <v>5254</v>
      </c>
      <c r="J6192" s="2" t="s">
        <v>116</v>
      </c>
      <c r="K6192" s="2" t="s">
        <v>43</v>
      </c>
      <c r="L6192" s="10">
        <v>43062.0</v>
      </c>
      <c r="M6192" s="2" t="s">
        <v>34</v>
      </c>
      <c r="N6192" s="11">
        <v>0.2</v>
      </c>
      <c r="O6192" s="12">
        <v>7.0</v>
      </c>
      <c r="P6192" s="13">
        <v>0.1</v>
      </c>
      <c r="Q6192" s="13">
        <v>67.0</v>
      </c>
      <c r="R6192" s="13">
        <f t="shared" si="1"/>
        <v>83.75</v>
      </c>
      <c r="S6192" s="14">
        <f t="shared" si="2"/>
        <v>20.9375</v>
      </c>
      <c r="T6192" s="14">
        <f t="shared" si="3"/>
        <v>0.1044776119</v>
      </c>
      <c r="U6192" s="15" t="str">
        <f>vlookup(F6192,'Sub categories'!$A:$C,3,False)</f>
        <v>Phones</v>
      </c>
      <c r="V6192" s="16">
        <f t="shared" si="4"/>
        <v>4</v>
      </c>
      <c r="W6192" s="17">
        <f t="array" ref="W6192">INDEX(shipping_prices!$C$1:$F7419,MATCH(I6192,shipping_prices!$A$1:$A7419,0),MATCH(M6192,shipping_prices!$C$1:$F$1,0))</f>
        <v>12.18</v>
      </c>
      <c r="X6192" s="15" t="str">
        <f t="shared" si="5"/>
        <v>Jim MitchumCarlsbadNew Mexico</v>
      </c>
      <c r="Y6192" s="15" t="str">
        <f t="shared" si="6"/>
        <v>Low</v>
      </c>
    </row>
    <row r="6193">
      <c r="A6193" s="1">
        <v>43058.0</v>
      </c>
      <c r="B6193" s="2" t="s">
        <v>6377</v>
      </c>
      <c r="C6193" s="2">
        <v>3.0</v>
      </c>
      <c r="D6193" s="2" t="s">
        <v>2813</v>
      </c>
      <c r="E6193" s="2" t="s">
        <v>49</v>
      </c>
      <c r="F6193" s="2" t="s">
        <v>4606</v>
      </c>
      <c r="G6193" s="2" t="s">
        <v>45</v>
      </c>
      <c r="H6193" s="2" t="s">
        <v>1024</v>
      </c>
      <c r="I6193" s="2" t="s">
        <v>3320</v>
      </c>
      <c r="J6193" s="2" t="s">
        <v>42</v>
      </c>
      <c r="K6193" s="2" t="s">
        <v>43</v>
      </c>
      <c r="L6193" s="10">
        <v>43066.0</v>
      </c>
      <c r="M6193" s="2" t="s">
        <v>90</v>
      </c>
      <c r="N6193" s="11">
        <v>0.0</v>
      </c>
      <c r="O6193" s="12">
        <v>13.0</v>
      </c>
      <c r="P6193" s="13">
        <v>0.34</v>
      </c>
      <c r="Q6193" s="13">
        <v>38.0</v>
      </c>
      <c r="R6193" s="13">
        <f t="shared" si="1"/>
        <v>38</v>
      </c>
      <c r="S6193" s="14">
        <f t="shared" si="2"/>
        <v>12.66666667</v>
      </c>
      <c r="T6193" s="14">
        <f t="shared" si="3"/>
        <v>0.3421052632</v>
      </c>
      <c r="U6193" s="15" t="str">
        <f>vlookup(F6193,'Sub categories'!$A:$C,3,False)</f>
        <v>Furnishings</v>
      </c>
      <c r="V6193" s="16">
        <f t="shared" si="4"/>
        <v>8</v>
      </c>
      <c r="W6193" s="17">
        <f t="array" ref="W6193">INDEX(shipping_prices!$C$1:$F7420,MATCH(I6193,shipping_prices!$A$1:$A7420,0),MATCH(M6193,shipping_prices!$C$1:$F$1,0))</f>
        <v>3</v>
      </c>
      <c r="X6193" s="15" t="str">
        <f t="shared" si="5"/>
        <v>Beth ThompsonCosta MesaCalifornia</v>
      </c>
      <c r="Y6193" s="15" t="str">
        <f t="shared" si="6"/>
        <v>Low</v>
      </c>
    </row>
    <row r="6194" hidden="1">
      <c r="A6194" s="1">
        <v>43058.0</v>
      </c>
      <c r="B6194" s="2" t="s">
        <v>6377</v>
      </c>
      <c r="C6194" s="2">
        <v>3.0</v>
      </c>
      <c r="D6194" s="2" t="s">
        <v>2813</v>
      </c>
      <c r="E6194" s="2" t="s">
        <v>49</v>
      </c>
      <c r="F6194" s="2" t="s">
        <v>4995</v>
      </c>
      <c r="G6194" s="2" t="s">
        <v>29</v>
      </c>
      <c r="H6194" s="2" t="s">
        <v>220</v>
      </c>
      <c r="I6194" s="2" t="s">
        <v>3320</v>
      </c>
      <c r="J6194" s="2" t="s">
        <v>42</v>
      </c>
      <c r="K6194" s="2" t="s">
        <v>43</v>
      </c>
      <c r="L6194" s="10">
        <v>43066.0</v>
      </c>
      <c r="M6194" s="2" t="s">
        <v>90</v>
      </c>
      <c r="N6194" s="11">
        <v>0.0</v>
      </c>
      <c r="O6194" s="12">
        <v>26.0</v>
      </c>
      <c r="P6194" s="13">
        <v>0.11</v>
      </c>
      <c r="Q6194" s="13">
        <v>240.0</v>
      </c>
      <c r="R6194" s="13">
        <f t="shared" si="1"/>
        <v>240</v>
      </c>
      <c r="S6194" s="14">
        <f t="shared" si="2"/>
        <v>80</v>
      </c>
      <c r="T6194" s="14">
        <f t="shared" si="3"/>
        <v>0.1083333333</v>
      </c>
      <c r="U6194" s="15" t="str">
        <f>vlookup(F6194,'Sub categories'!$A:$C,3,False)</f>
        <v>Accessories</v>
      </c>
      <c r="V6194" s="16">
        <f t="shared" si="4"/>
        <v>8</v>
      </c>
      <c r="W6194" s="17">
        <f t="array" ref="W6194">INDEX(shipping_prices!$C$1:$F7421,MATCH(I6194,shipping_prices!$A$1:$A7421,0),MATCH(M6194,shipping_prices!$C$1:$F$1,0))</f>
        <v>3</v>
      </c>
      <c r="X6194" s="15" t="str">
        <f t="shared" si="5"/>
        <v>Beth ThompsonCosta MesaCalifornia</v>
      </c>
      <c r="Y6194" s="15" t="str">
        <f t="shared" si="6"/>
        <v>High</v>
      </c>
    </row>
    <row r="6195">
      <c r="A6195" s="1">
        <v>43058.0</v>
      </c>
      <c r="B6195" s="2" t="s">
        <v>6378</v>
      </c>
      <c r="C6195" s="2">
        <v>2.0</v>
      </c>
      <c r="D6195" s="2" t="s">
        <v>5298</v>
      </c>
      <c r="E6195" s="2" t="s">
        <v>37</v>
      </c>
      <c r="F6195" s="2" t="s">
        <v>3718</v>
      </c>
      <c r="G6195" s="2" t="s">
        <v>45</v>
      </c>
      <c r="H6195" s="2" t="s">
        <v>260</v>
      </c>
      <c r="I6195" s="2" t="s">
        <v>748</v>
      </c>
      <c r="J6195" s="2" t="s">
        <v>749</v>
      </c>
      <c r="K6195" s="2" t="s">
        <v>54</v>
      </c>
      <c r="L6195" s="10">
        <v>43067.0</v>
      </c>
      <c r="M6195" s="2" t="s">
        <v>90</v>
      </c>
      <c r="N6195" s="11">
        <v>0.0</v>
      </c>
      <c r="O6195" s="12">
        <v>3.0</v>
      </c>
      <c r="P6195" s="13">
        <v>0.34</v>
      </c>
      <c r="Q6195" s="13">
        <v>10.0</v>
      </c>
      <c r="R6195" s="13">
        <f t="shared" si="1"/>
        <v>10</v>
      </c>
      <c r="S6195" s="14">
        <f t="shared" si="2"/>
        <v>5</v>
      </c>
      <c r="T6195" s="14">
        <f t="shared" si="3"/>
        <v>0.3</v>
      </c>
      <c r="U6195" s="15" t="str">
        <f>vlookup(F6195,'Sub categories'!$A:$C,3,False)</f>
        <v>Furnishings</v>
      </c>
      <c r="V6195" s="16">
        <f t="shared" si="4"/>
        <v>9</v>
      </c>
      <c r="W6195" s="17">
        <f t="array" ref="W6195">INDEX(shipping_prices!$C$1:$F7422,MATCH(I6195,shipping_prices!$A$1:$A7422,0),MATCH(M6195,shipping_prices!$C$1:$F$1,0))</f>
        <v>6.81</v>
      </c>
      <c r="X6195" s="15" t="str">
        <f t="shared" si="5"/>
        <v>Jane WacoMontgomeryAlabama</v>
      </c>
      <c r="Y6195" s="15" t="str">
        <f t="shared" si="6"/>
        <v>Low</v>
      </c>
    </row>
    <row r="6196">
      <c r="A6196" s="1">
        <v>43058.0</v>
      </c>
      <c r="B6196" s="2" t="s">
        <v>6379</v>
      </c>
      <c r="C6196" s="2">
        <v>1.0</v>
      </c>
      <c r="D6196" s="2" t="s">
        <v>1200</v>
      </c>
      <c r="E6196" s="2" t="s">
        <v>27</v>
      </c>
      <c r="F6196" s="2" t="s">
        <v>1472</v>
      </c>
      <c r="G6196" s="2" t="s">
        <v>45</v>
      </c>
      <c r="H6196" s="2" t="s">
        <v>83</v>
      </c>
      <c r="I6196" s="2" t="s">
        <v>31</v>
      </c>
      <c r="J6196" s="2" t="s">
        <v>32</v>
      </c>
      <c r="K6196" s="2" t="s">
        <v>33</v>
      </c>
      <c r="L6196" s="10">
        <v>43059.0</v>
      </c>
      <c r="M6196" s="2" t="s">
        <v>90</v>
      </c>
      <c r="N6196" s="11">
        <v>0.2</v>
      </c>
      <c r="O6196" s="12">
        <v>-5.0</v>
      </c>
      <c r="P6196" s="13">
        <v>-0.01</v>
      </c>
      <c r="Q6196" s="13">
        <v>401.0</v>
      </c>
      <c r="R6196" s="13">
        <f t="shared" si="1"/>
        <v>501.25</v>
      </c>
      <c r="S6196" s="14">
        <f t="shared" si="2"/>
        <v>501.25</v>
      </c>
      <c r="T6196" s="14">
        <f t="shared" si="3"/>
        <v>-0.01246882793</v>
      </c>
      <c r="U6196" s="15" t="str">
        <f>vlookup(F6196,'Sub categories'!$A:$C,3,False)</f>
        <v>Bookcases</v>
      </c>
      <c r="V6196" s="16">
        <f t="shared" si="4"/>
        <v>1</v>
      </c>
      <c r="W6196" s="17">
        <f t="array" ref="W6196">INDEX(shipping_prices!$C$1:$F7423,MATCH(I6196,shipping_prices!$A$1:$A7423,0),MATCH(M6196,shipping_prices!$C$1:$F$1,0))</f>
        <v>0.94</v>
      </c>
      <c r="X6196" s="15" t="str">
        <f t="shared" si="5"/>
        <v>Sarah BrownNew York CityNew York</v>
      </c>
      <c r="Y6196" s="15" t="str">
        <f t="shared" si="6"/>
        <v>loss</v>
      </c>
    </row>
    <row r="6197" hidden="1">
      <c r="A6197" s="1">
        <v>43058.0</v>
      </c>
      <c r="B6197" s="2" t="s">
        <v>6380</v>
      </c>
      <c r="C6197" s="2">
        <v>7.0</v>
      </c>
      <c r="D6197" s="2" t="s">
        <v>1043</v>
      </c>
      <c r="E6197" s="2" t="s">
        <v>37</v>
      </c>
      <c r="F6197" s="2" t="s">
        <v>2848</v>
      </c>
      <c r="G6197" s="2" t="s">
        <v>39</v>
      </c>
      <c r="H6197" s="2" t="s">
        <v>146</v>
      </c>
      <c r="I6197" s="2" t="s">
        <v>41</v>
      </c>
      <c r="J6197" s="2" t="s">
        <v>42</v>
      </c>
      <c r="K6197" s="2" t="s">
        <v>43</v>
      </c>
      <c r="L6197" s="10">
        <v>43063.0</v>
      </c>
      <c r="M6197" s="2" t="s">
        <v>90</v>
      </c>
      <c r="N6197" s="11">
        <v>0.2</v>
      </c>
      <c r="O6197" s="12">
        <v>8.0</v>
      </c>
      <c r="P6197" s="13">
        <v>0.36</v>
      </c>
      <c r="Q6197" s="13">
        <v>21.0</v>
      </c>
      <c r="R6197" s="13">
        <f t="shared" si="1"/>
        <v>26.25</v>
      </c>
      <c r="S6197" s="14">
        <f t="shared" si="2"/>
        <v>3.75</v>
      </c>
      <c r="T6197" s="14">
        <f t="shared" si="3"/>
        <v>0.380952381</v>
      </c>
      <c r="U6197" s="15" t="str">
        <f>vlookup(F6197,'Sub categories'!$A:$C,3,False)</f>
        <v>Binders</v>
      </c>
      <c r="V6197" s="16">
        <f t="shared" si="4"/>
        <v>5</v>
      </c>
      <c r="W6197" s="17">
        <f t="array" ref="W6197">INDEX(shipping_prices!$C$1:$F7424,MATCH(I6197,shipping_prices!$A$1:$A7424,0),MATCH(M6197,shipping_prices!$C$1:$F$1,0))</f>
        <v>2.77</v>
      </c>
      <c r="X6197" s="15" t="str">
        <f t="shared" si="5"/>
        <v>Victoria WilsonSan FranciscoCalifornia</v>
      </c>
      <c r="Y6197" s="15" t="str">
        <f t="shared" si="6"/>
        <v>Low</v>
      </c>
    </row>
    <row r="6198" hidden="1">
      <c r="A6198" s="1">
        <v>43059.0</v>
      </c>
      <c r="B6198" s="2" t="s">
        <v>6381</v>
      </c>
      <c r="C6198" s="2">
        <v>5.0</v>
      </c>
      <c r="D6198" s="2" t="s">
        <v>5104</v>
      </c>
      <c r="E6198" s="2" t="s">
        <v>27</v>
      </c>
      <c r="F6198" s="2" t="s">
        <v>1568</v>
      </c>
      <c r="G6198" s="2" t="s">
        <v>29</v>
      </c>
      <c r="H6198" s="2" t="s">
        <v>689</v>
      </c>
      <c r="I6198" s="2" t="s">
        <v>31</v>
      </c>
      <c r="J6198" s="2" t="s">
        <v>32</v>
      </c>
      <c r="K6198" s="2" t="s">
        <v>33</v>
      </c>
      <c r="L6198" s="10">
        <v>43062.0</v>
      </c>
      <c r="M6198" s="2" t="s">
        <v>34</v>
      </c>
      <c r="N6198" s="11">
        <v>0.0</v>
      </c>
      <c r="O6198" s="12">
        <v>172.0</v>
      </c>
      <c r="P6198" s="13">
        <v>0.44</v>
      </c>
      <c r="Q6198" s="13">
        <v>391.0</v>
      </c>
      <c r="R6198" s="13">
        <f t="shared" si="1"/>
        <v>391</v>
      </c>
      <c r="S6198" s="14">
        <f t="shared" si="2"/>
        <v>78.2</v>
      </c>
      <c r="T6198" s="14">
        <f t="shared" si="3"/>
        <v>0.4398976982</v>
      </c>
      <c r="U6198" s="15" t="str">
        <f>vlookup(F6198,'Sub categories'!$A:$C,3,False)</f>
        <v>Accessories</v>
      </c>
      <c r="V6198" s="16">
        <f t="shared" si="4"/>
        <v>3</v>
      </c>
      <c r="W6198" s="17">
        <f t="array" ref="W6198">INDEX(shipping_prices!$C$1:$F7425,MATCH(I6198,shipping_prices!$A$1:$A7425,0),MATCH(M6198,shipping_prices!$C$1:$F$1,0))</f>
        <v>10.09</v>
      </c>
      <c r="X6198" s="15" t="str">
        <f t="shared" si="5"/>
        <v>Susan VittoriniNew York CityNew York</v>
      </c>
      <c r="Y6198" s="15" t="str">
        <f t="shared" si="6"/>
        <v>High</v>
      </c>
    </row>
    <row r="6199" hidden="1">
      <c r="A6199" s="1">
        <v>43059.0</v>
      </c>
      <c r="B6199" s="2" t="s">
        <v>6382</v>
      </c>
      <c r="C6199" s="2">
        <v>3.0</v>
      </c>
      <c r="D6199" s="2" t="s">
        <v>4026</v>
      </c>
      <c r="E6199" s="2" t="s">
        <v>37</v>
      </c>
      <c r="F6199" s="2" t="s">
        <v>620</v>
      </c>
      <c r="G6199" s="2" t="s">
        <v>39</v>
      </c>
      <c r="H6199" s="2" t="s">
        <v>621</v>
      </c>
      <c r="I6199" s="2" t="s">
        <v>41</v>
      </c>
      <c r="J6199" s="2" t="s">
        <v>42</v>
      </c>
      <c r="K6199" s="2" t="s">
        <v>43</v>
      </c>
      <c r="L6199" s="10">
        <v>43071.0</v>
      </c>
      <c r="M6199" s="2" t="s">
        <v>34</v>
      </c>
      <c r="N6199" s="11">
        <v>0.0</v>
      </c>
      <c r="O6199" s="12">
        <v>10.0</v>
      </c>
      <c r="P6199" s="13">
        <v>0.04</v>
      </c>
      <c r="Q6199" s="13">
        <v>243.0</v>
      </c>
      <c r="R6199" s="13">
        <f t="shared" si="1"/>
        <v>243</v>
      </c>
      <c r="S6199" s="14">
        <f t="shared" si="2"/>
        <v>81</v>
      </c>
      <c r="T6199" s="14">
        <f t="shared" si="3"/>
        <v>0.04115226337</v>
      </c>
      <c r="U6199" s="15" t="str">
        <f>vlookup(F6199,'Sub categories'!$A:$C,3,False)</f>
        <v>Storage</v>
      </c>
      <c r="V6199" s="16">
        <f t="shared" si="4"/>
        <v>12</v>
      </c>
      <c r="W6199" s="17">
        <f t="array" ref="W6199">INDEX(shipping_prices!$C$1:$F7426,MATCH(I6199,shipping_prices!$A$1:$A7426,0),MATCH(M6199,shipping_prices!$C$1:$F$1,0))</f>
        <v>10.99</v>
      </c>
      <c r="X6199" s="15" t="str">
        <f t="shared" si="5"/>
        <v>Bill StewartSan FranciscoCalifornia</v>
      </c>
      <c r="Y6199" s="15" t="str">
        <f t="shared" si="6"/>
        <v>Low</v>
      </c>
    </row>
    <row r="6200" hidden="1">
      <c r="A6200" s="1">
        <v>43059.0</v>
      </c>
      <c r="B6200" s="2" t="s">
        <v>6383</v>
      </c>
      <c r="C6200" s="2">
        <v>3.0</v>
      </c>
      <c r="D6200" s="2" t="s">
        <v>3141</v>
      </c>
      <c r="E6200" s="2" t="s">
        <v>37</v>
      </c>
      <c r="F6200" s="2" t="s">
        <v>249</v>
      </c>
      <c r="G6200" s="2" t="s">
        <v>39</v>
      </c>
      <c r="H6200" s="2" t="s">
        <v>79</v>
      </c>
      <c r="I6200" s="2" t="s">
        <v>5502</v>
      </c>
      <c r="J6200" s="2" t="s">
        <v>609</v>
      </c>
      <c r="K6200" s="2" t="s">
        <v>77</v>
      </c>
      <c r="L6200" s="10">
        <v>43067.0</v>
      </c>
      <c r="M6200" s="2" t="s">
        <v>34</v>
      </c>
      <c r="N6200" s="11">
        <v>0.0</v>
      </c>
      <c r="O6200" s="12">
        <v>9.0</v>
      </c>
      <c r="P6200" s="13">
        <v>0.5</v>
      </c>
      <c r="Q6200" s="13">
        <v>18.0</v>
      </c>
      <c r="R6200" s="13">
        <f t="shared" si="1"/>
        <v>18</v>
      </c>
      <c r="S6200" s="14">
        <f t="shared" si="2"/>
        <v>6</v>
      </c>
      <c r="T6200" s="14">
        <f t="shared" si="3"/>
        <v>0.5</v>
      </c>
      <c r="U6200" s="15" t="str">
        <f>vlookup(F6200,'Sub categories'!$A:$C,3,False)</f>
        <v>Fasteners</v>
      </c>
      <c r="V6200" s="16">
        <f t="shared" si="4"/>
        <v>8</v>
      </c>
      <c r="W6200" s="17">
        <f t="array" ref="W6200">INDEX(shipping_prices!$C$1:$F7427,MATCH(I6200,shipping_prices!$A$1:$A7427,0),MATCH(M6200,shipping_prices!$C$1:$F$1,0))</f>
        <v>9.59</v>
      </c>
      <c r="X6200" s="15" t="str">
        <f t="shared" si="5"/>
        <v>Kalyca MeadeOverland ParkKansas</v>
      </c>
      <c r="Y6200" s="15" t="str">
        <f t="shared" si="6"/>
        <v>Low</v>
      </c>
    </row>
    <row r="6201" hidden="1">
      <c r="A6201" s="1">
        <v>43059.0</v>
      </c>
      <c r="B6201" s="2" t="s">
        <v>6383</v>
      </c>
      <c r="C6201" s="2">
        <v>6.0</v>
      </c>
      <c r="D6201" s="2" t="s">
        <v>3141</v>
      </c>
      <c r="E6201" s="2" t="s">
        <v>37</v>
      </c>
      <c r="F6201" s="2" t="s">
        <v>2020</v>
      </c>
      <c r="G6201" s="2" t="s">
        <v>39</v>
      </c>
      <c r="H6201" s="2" t="s">
        <v>726</v>
      </c>
      <c r="I6201" s="2" t="s">
        <v>5502</v>
      </c>
      <c r="J6201" s="2" t="s">
        <v>609</v>
      </c>
      <c r="K6201" s="2" t="s">
        <v>77</v>
      </c>
      <c r="L6201" s="10">
        <v>43067.0</v>
      </c>
      <c r="M6201" s="2" t="s">
        <v>34</v>
      </c>
      <c r="N6201" s="11">
        <v>0.0</v>
      </c>
      <c r="O6201" s="12">
        <v>9.0</v>
      </c>
      <c r="P6201" s="13">
        <v>0.33</v>
      </c>
      <c r="Q6201" s="13">
        <v>28.0</v>
      </c>
      <c r="R6201" s="13">
        <f t="shared" si="1"/>
        <v>28</v>
      </c>
      <c r="S6201" s="14">
        <f t="shared" si="2"/>
        <v>4.666666667</v>
      </c>
      <c r="T6201" s="14">
        <f t="shared" si="3"/>
        <v>0.3214285714</v>
      </c>
      <c r="U6201" s="15" t="str">
        <f>vlookup(F6201,'Sub categories'!$A:$C,3,False)</f>
        <v>Art</v>
      </c>
      <c r="V6201" s="16">
        <f t="shared" si="4"/>
        <v>8</v>
      </c>
      <c r="W6201" s="17">
        <f t="array" ref="W6201">INDEX(shipping_prices!$C$1:$F7428,MATCH(I6201,shipping_prices!$A$1:$A7428,0),MATCH(M6201,shipping_prices!$C$1:$F$1,0))</f>
        <v>9.59</v>
      </c>
      <c r="X6201" s="15" t="str">
        <f t="shared" si="5"/>
        <v>Kalyca MeadeOverland ParkKansas</v>
      </c>
      <c r="Y6201" s="15" t="str">
        <f t="shared" si="6"/>
        <v>Low</v>
      </c>
    </row>
    <row r="6202" hidden="1">
      <c r="A6202" s="1">
        <v>43059.0</v>
      </c>
      <c r="B6202" s="2" t="s">
        <v>6384</v>
      </c>
      <c r="C6202" s="2">
        <v>6.0</v>
      </c>
      <c r="D6202" s="2" t="s">
        <v>2585</v>
      </c>
      <c r="E6202" s="2" t="s">
        <v>27</v>
      </c>
      <c r="F6202" s="2" t="s">
        <v>2773</v>
      </c>
      <c r="G6202" s="2" t="s">
        <v>39</v>
      </c>
      <c r="H6202" s="2" t="s">
        <v>456</v>
      </c>
      <c r="I6202" s="2" t="s">
        <v>439</v>
      </c>
      <c r="J6202" s="2" t="s">
        <v>42</v>
      </c>
      <c r="K6202" s="2" t="s">
        <v>43</v>
      </c>
      <c r="L6202" s="10">
        <v>43066.0</v>
      </c>
      <c r="M6202" s="2" t="s">
        <v>34</v>
      </c>
      <c r="N6202" s="11">
        <v>0.0</v>
      </c>
      <c r="O6202" s="12">
        <v>10.0</v>
      </c>
      <c r="P6202" s="13">
        <v>0.29</v>
      </c>
      <c r="Q6202" s="13">
        <v>35.0</v>
      </c>
      <c r="R6202" s="13">
        <f t="shared" si="1"/>
        <v>35</v>
      </c>
      <c r="S6202" s="14">
        <f t="shared" si="2"/>
        <v>5.833333333</v>
      </c>
      <c r="T6202" s="14">
        <f t="shared" si="3"/>
        <v>0.2857142857</v>
      </c>
      <c r="U6202" s="15" t="str">
        <f>vlookup(F6202,'Sub categories'!$A:$C,3,False)</f>
        <v>Art</v>
      </c>
      <c r="V6202" s="16">
        <f t="shared" si="4"/>
        <v>7</v>
      </c>
      <c r="W6202" s="17">
        <f t="array" ref="W6202">INDEX(shipping_prices!$C$1:$F7429,MATCH(I6202,shipping_prices!$A$1:$A7429,0),MATCH(M6202,shipping_prices!$C$1:$F$1,0))</f>
        <v>14.3</v>
      </c>
      <c r="X6202" s="15" t="str">
        <f t="shared" si="5"/>
        <v>Kelly AndreadaSan DiegoCalifornia</v>
      </c>
      <c r="Y6202" s="15" t="str">
        <f t="shared" si="6"/>
        <v>Low</v>
      </c>
    </row>
    <row r="6203" hidden="1">
      <c r="A6203" s="1">
        <v>43059.0</v>
      </c>
      <c r="B6203" s="2" t="s">
        <v>6385</v>
      </c>
      <c r="C6203" s="2">
        <v>5.0</v>
      </c>
      <c r="D6203" s="2" t="s">
        <v>2797</v>
      </c>
      <c r="E6203" s="2" t="s">
        <v>27</v>
      </c>
      <c r="F6203" s="2" t="s">
        <v>3637</v>
      </c>
      <c r="G6203" s="2" t="s">
        <v>39</v>
      </c>
      <c r="H6203" s="2" t="s">
        <v>3638</v>
      </c>
      <c r="I6203" s="2" t="s">
        <v>31</v>
      </c>
      <c r="J6203" s="2" t="s">
        <v>32</v>
      </c>
      <c r="K6203" s="2" t="s">
        <v>33</v>
      </c>
      <c r="L6203" s="10">
        <v>43062.0</v>
      </c>
      <c r="M6203" s="2" t="s">
        <v>142</v>
      </c>
      <c r="N6203" s="11">
        <v>0.0</v>
      </c>
      <c r="O6203" s="12">
        <v>253.0</v>
      </c>
      <c r="P6203" s="13">
        <v>0.28</v>
      </c>
      <c r="Q6203" s="13">
        <v>905.0</v>
      </c>
      <c r="R6203" s="13">
        <f t="shared" si="1"/>
        <v>905</v>
      </c>
      <c r="S6203" s="14">
        <f t="shared" si="2"/>
        <v>181</v>
      </c>
      <c r="T6203" s="14">
        <f t="shared" si="3"/>
        <v>0.279558011</v>
      </c>
      <c r="U6203" s="15" t="str">
        <f>vlookup(F6203,'Sub categories'!$A:$C,3,False)</f>
        <v>Appliances</v>
      </c>
      <c r="V6203" s="16">
        <f t="shared" si="4"/>
        <v>3</v>
      </c>
      <c r="W6203" s="17">
        <f t="array" ref="W6203">INDEX(shipping_prices!$C$1:$F7430,MATCH(I6203,shipping_prices!$A$1:$A7430,0),MATCH(M6203,shipping_prices!$C$1:$F$1,0))</f>
        <v>23.55</v>
      </c>
      <c r="X6203" s="15" t="str">
        <f t="shared" si="5"/>
        <v>Craig ReiterNew York CityNew York</v>
      </c>
      <c r="Y6203" s="15" t="str">
        <f t="shared" si="6"/>
        <v>High</v>
      </c>
    </row>
    <row r="6204" hidden="1">
      <c r="A6204" s="1">
        <v>43059.0</v>
      </c>
      <c r="B6204" s="2" t="s">
        <v>6386</v>
      </c>
      <c r="C6204" s="2">
        <v>6.0</v>
      </c>
      <c r="D6204" s="2" t="s">
        <v>1424</v>
      </c>
      <c r="E6204" s="2" t="s">
        <v>27</v>
      </c>
      <c r="F6204" s="2" t="s">
        <v>2713</v>
      </c>
      <c r="G6204" s="2" t="s">
        <v>39</v>
      </c>
      <c r="H6204" s="2" t="s">
        <v>789</v>
      </c>
      <c r="I6204" s="2" t="s">
        <v>310</v>
      </c>
      <c r="J6204" s="2" t="s">
        <v>311</v>
      </c>
      <c r="K6204" s="2" t="s">
        <v>33</v>
      </c>
      <c r="L6204" s="10">
        <v>43063.0</v>
      </c>
      <c r="M6204" s="2" t="s">
        <v>34</v>
      </c>
      <c r="N6204" s="11">
        <v>0.0</v>
      </c>
      <c r="O6204" s="12">
        <v>45.0</v>
      </c>
      <c r="P6204" s="13">
        <v>0.29</v>
      </c>
      <c r="Q6204" s="13">
        <v>156.0</v>
      </c>
      <c r="R6204" s="13">
        <f t="shared" si="1"/>
        <v>156</v>
      </c>
      <c r="S6204" s="14">
        <f t="shared" si="2"/>
        <v>26</v>
      </c>
      <c r="T6204" s="14">
        <f t="shared" si="3"/>
        <v>0.2884615385</v>
      </c>
      <c r="U6204" s="15" t="str">
        <f>vlookup(F6204,'Sub categories'!$A:$C,3,False)</f>
        <v>Art</v>
      </c>
      <c r="V6204" s="16">
        <f t="shared" si="4"/>
        <v>4</v>
      </c>
      <c r="W6204" s="17">
        <f t="array" ref="W6204">INDEX(shipping_prices!$C$1:$F7431,MATCH(I6204,shipping_prices!$A$1:$A7431,0),MATCH(M6204,shipping_prices!$C$1:$F$1,0))</f>
        <v>14.31</v>
      </c>
      <c r="X6204" s="15" t="str">
        <f t="shared" si="5"/>
        <v>Max EngleNewarkDelaware</v>
      </c>
      <c r="Y6204" s="15" t="str">
        <f t="shared" si="6"/>
        <v>High</v>
      </c>
    </row>
    <row r="6205" hidden="1">
      <c r="A6205" s="1">
        <v>43059.0</v>
      </c>
      <c r="B6205" s="2" t="s">
        <v>6387</v>
      </c>
      <c r="C6205" s="2">
        <v>6.0</v>
      </c>
      <c r="D6205" s="2" t="s">
        <v>494</v>
      </c>
      <c r="E6205" s="2" t="s">
        <v>27</v>
      </c>
      <c r="F6205" s="2" t="s">
        <v>1488</v>
      </c>
      <c r="G6205" s="2" t="s">
        <v>39</v>
      </c>
      <c r="H6205" s="2" t="s">
        <v>146</v>
      </c>
      <c r="I6205" s="2" t="s">
        <v>41</v>
      </c>
      <c r="J6205" s="2" t="s">
        <v>42</v>
      </c>
      <c r="K6205" s="2" t="s">
        <v>43</v>
      </c>
      <c r="L6205" s="10">
        <v>43066.0</v>
      </c>
      <c r="M6205" s="2" t="s">
        <v>90</v>
      </c>
      <c r="N6205" s="11">
        <v>0.2</v>
      </c>
      <c r="O6205" s="12">
        <v>4.0</v>
      </c>
      <c r="P6205" s="13">
        <v>0.33</v>
      </c>
      <c r="Q6205" s="13">
        <v>13.0</v>
      </c>
      <c r="R6205" s="13">
        <f t="shared" si="1"/>
        <v>16.25</v>
      </c>
      <c r="S6205" s="14">
        <f t="shared" si="2"/>
        <v>2.708333333</v>
      </c>
      <c r="T6205" s="14">
        <f t="shared" si="3"/>
        <v>0.3076923077</v>
      </c>
      <c r="U6205" s="15" t="str">
        <f>vlookup(F6205,'Sub categories'!$A:$C,3,False)</f>
        <v>Binders</v>
      </c>
      <c r="V6205" s="16">
        <f t="shared" si="4"/>
        <v>7</v>
      </c>
      <c r="W6205" s="17">
        <f t="array" ref="W6205">INDEX(shipping_prices!$C$1:$F7432,MATCH(I6205,shipping_prices!$A$1:$A7432,0),MATCH(M6205,shipping_prices!$C$1:$F$1,0))</f>
        <v>2.77</v>
      </c>
      <c r="X6205" s="15" t="str">
        <f t="shared" si="5"/>
        <v>Pete KrizSan FranciscoCalifornia</v>
      </c>
      <c r="Y6205" s="15" t="str">
        <f t="shared" si="6"/>
        <v>Low</v>
      </c>
    </row>
    <row r="6206">
      <c r="A6206" s="1">
        <v>43059.0</v>
      </c>
      <c r="B6206" s="2" t="s">
        <v>6387</v>
      </c>
      <c r="C6206" s="2">
        <v>8.0</v>
      </c>
      <c r="D6206" s="2" t="s">
        <v>494</v>
      </c>
      <c r="E6206" s="2" t="s">
        <v>27</v>
      </c>
      <c r="F6206" s="2" t="s">
        <v>5173</v>
      </c>
      <c r="G6206" s="2" t="s">
        <v>45</v>
      </c>
      <c r="H6206" s="2" t="s">
        <v>833</v>
      </c>
      <c r="I6206" s="2" t="s">
        <v>41</v>
      </c>
      <c r="J6206" s="2" t="s">
        <v>42</v>
      </c>
      <c r="K6206" s="2" t="s">
        <v>43</v>
      </c>
      <c r="L6206" s="10">
        <v>43066.0</v>
      </c>
      <c r="M6206" s="2" t="s">
        <v>90</v>
      </c>
      <c r="N6206" s="11">
        <v>0.2</v>
      </c>
      <c r="O6206" s="12">
        <v>92.0</v>
      </c>
      <c r="P6206" s="13">
        <v>0.06</v>
      </c>
      <c r="Q6206" s="13">
        <v>1478.0</v>
      </c>
      <c r="R6206" s="13">
        <f t="shared" si="1"/>
        <v>1847.5</v>
      </c>
      <c r="S6206" s="14">
        <f t="shared" si="2"/>
        <v>230.9375</v>
      </c>
      <c r="T6206" s="14">
        <f t="shared" si="3"/>
        <v>0.06224627876</v>
      </c>
      <c r="U6206" s="15" t="str">
        <f>vlookup(F6206,'Sub categories'!$A:$C,3,False)</f>
        <v>Tables</v>
      </c>
      <c r="V6206" s="16">
        <f t="shared" si="4"/>
        <v>7</v>
      </c>
      <c r="W6206" s="17">
        <f t="array" ref="W6206">INDEX(shipping_prices!$C$1:$F7433,MATCH(I6206,shipping_prices!$A$1:$A7433,0),MATCH(M6206,shipping_prices!$C$1:$F$1,0))</f>
        <v>2.77</v>
      </c>
      <c r="X6206" s="15" t="str">
        <f t="shared" si="5"/>
        <v>Pete KrizSan FranciscoCalifornia</v>
      </c>
      <c r="Y6206" s="15" t="str">
        <f t="shared" si="6"/>
        <v>High</v>
      </c>
    </row>
    <row r="6207" hidden="1">
      <c r="A6207" s="1">
        <v>43059.0</v>
      </c>
      <c r="B6207" s="2" t="s">
        <v>6388</v>
      </c>
      <c r="C6207" s="2">
        <v>2.0</v>
      </c>
      <c r="D6207" s="2" t="s">
        <v>1043</v>
      </c>
      <c r="E6207" s="2" t="s">
        <v>37</v>
      </c>
      <c r="F6207" s="2" t="s">
        <v>4373</v>
      </c>
      <c r="G6207" s="2" t="s">
        <v>39</v>
      </c>
      <c r="H6207" s="2" t="s">
        <v>51</v>
      </c>
      <c r="I6207" s="2" t="s">
        <v>41</v>
      </c>
      <c r="J6207" s="2" t="s">
        <v>42</v>
      </c>
      <c r="K6207" s="2" t="s">
        <v>43</v>
      </c>
      <c r="L6207" s="10">
        <v>43064.0</v>
      </c>
      <c r="M6207" s="2" t="s">
        <v>142</v>
      </c>
      <c r="N6207" s="11">
        <v>0.0</v>
      </c>
      <c r="O6207" s="12">
        <v>4.0</v>
      </c>
      <c r="P6207" s="13">
        <v>0.45</v>
      </c>
      <c r="Q6207" s="13">
        <v>9.0</v>
      </c>
      <c r="R6207" s="13">
        <f t="shared" si="1"/>
        <v>9</v>
      </c>
      <c r="S6207" s="14">
        <f t="shared" si="2"/>
        <v>4.5</v>
      </c>
      <c r="T6207" s="14">
        <f t="shared" si="3"/>
        <v>0.4444444444</v>
      </c>
      <c r="U6207" s="15" t="str">
        <f>vlookup(F6207,'Sub categories'!$A:$C,3,False)</f>
        <v>Paper</v>
      </c>
      <c r="V6207" s="16">
        <f t="shared" si="4"/>
        <v>5</v>
      </c>
      <c r="W6207" s="17">
        <f t="array" ref="W6207">INDEX(shipping_prices!$C$1:$F7434,MATCH(I6207,shipping_prices!$A$1:$A7434,0),MATCH(M6207,shipping_prices!$C$1:$F$1,0))</f>
        <v>16.04</v>
      </c>
      <c r="X6207" s="15" t="str">
        <f t="shared" si="5"/>
        <v>Victoria WilsonSan FranciscoCalifornia</v>
      </c>
      <c r="Y6207" s="15" t="str">
        <f t="shared" si="6"/>
        <v>Low</v>
      </c>
    </row>
    <row r="6208" hidden="1">
      <c r="A6208" s="1">
        <v>43059.0</v>
      </c>
      <c r="B6208" s="2" t="s">
        <v>6388</v>
      </c>
      <c r="C6208" s="2">
        <v>2.0</v>
      </c>
      <c r="D6208" s="2" t="s">
        <v>1043</v>
      </c>
      <c r="E6208" s="2" t="s">
        <v>37</v>
      </c>
      <c r="F6208" s="2" t="s">
        <v>1888</v>
      </c>
      <c r="G6208" s="2" t="s">
        <v>39</v>
      </c>
      <c r="H6208" s="2" t="s">
        <v>51</v>
      </c>
      <c r="I6208" s="2" t="s">
        <v>41</v>
      </c>
      <c r="J6208" s="2" t="s">
        <v>42</v>
      </c>
      <c r="K6208" s="2" t="s">
        <v>43</v>
      </c>
      <c r="L6208" s="10">
        <v>43064.0</v>
      </c>
      <c r="M6208" s="2" t="s">
        <v>142</v>
      </c>
      <c r="N6208" s="11">
        <v>0.0</v>
      </c>
      <c r="O6208" s="12">
        <v>54.0</v>
      </c>
      <c r="P6208" s="13">
        <v>0.49</v>
      </c>
      <c r="Q6208" s="13">
        <v>110.0</v>
      </c>
      <c r="R6208" s="13">
        <f t="shared" si="1"/>
        <v>110</v>
      </c>
      <c r="S6208" s="14">
        <f t="shared" si="2"/>
        <v>55</v>
      </c>
      <c r="T6208" s="14">
        <f t="shared" si="3"/>
        <v>0.4909090909</v>
      </c>
      <c r="U6208" s="15" t="str">
        <f>vlookup(F6208,'Sub categories'!$A:$C,3,False)</f>
        <v>Paper</v>
      </c>
      <c r="V6208" s="16">
        <f t="shared" si="4"/>
        <v>5</v>
      </c>
      <c r="W6208" s="17">
        <f t="array" ref="W6208">INDEX(shipping_prices!$C$1:$F7435,MATCH(I6208,shipping_prices!$A$1:$A7435,0),MATCH(M6208,shipping_prices!$C$1:$F$1,0))</f>
        <v>16.04</v>
      </c>
      <c r="X6208" s="15" t="str">
        <f t="shared" si="5"/>
        <v>Victoria WilsonSan FranciscoCalifornia</v>
      </c>
      <c r="Y6208" s="15" t="str">
        <f t="shared" si="6"/>
        <v>High</v>
      </c>
    </row>
    <row r="6209" hidden="1">
      <c r="A6209" s="1">
        <v>43059.0</v>
      </c>
      <c r="B6209" s="2" t="s">
        <v>6388</v>
      </c>
      <c r="C6209" s="2">
        <v>9.0</v>
      </c>
      <c r="D6209" s="2" t="s">
        <v>1043</v>
      </c>
      <c r="E6209" s="2" t="s">
        <v>37</v>
      </c>
      <c r="F6209" s="2" t="s">
        <v>2257</v>
      </c>
      <c r="G6209" s="2" t="s">
        <v>39</v>
      </c>
      <c r="H6209" s="2" t="s">
        <v>526</v>
      </c>
      <c r="I6209" s="2" t="s">
        <v>41</v>
      </c>
      <c r="J6209" s="2" t="s">
        <v>42</v>
      </c>
      <c r="K6209" s="2" t="s">
        <v>43</v>
      </c>
      <c r="L6209" s="10">
        <v>43064.0</v>
      </c>
      <c r="M6209" s="2" t="s">
        <v>142</v>
      </c>
      <c r="N6209" s="11">
        <v>0.0</v>
      </c>
      <c r="O6209" s="12">
        <v>151.0</v>
      </c>
      <c r="P6209" s="13">
        <v>0.27</v>
      </c>
      <c r="Q6209" s="13">
        <v>560.0</v>
      </c>
      <c r="R6209" s="13">
        <f t="shared" si="1"/>
        <v>560</v>
      </c>
      <c r="S6209" s="14">
        <f t="shared" si="2"/>
        <v>62.22222222</v>
      </c>
      <c r="T6209" s="14">
        <f t="shared" si="3"/>
        <v>0.2696428571</v>
      </c>
      <c r="U6209" s="15" t="str">
        <f>vlookup(F6209,'Sub categories'!$A:$C,3,False)</f>
        <v>Storage</v>
      </c>
      <c r="V6209" s="16">
        <f t="shared" si="4"/>
        <v>5</v>
      </c>
      <c r="W6209" s="17">
        <f t="array" ref="W6209">INDEX(shipping_prices!$C$1:$F7436,MATCH(I6209,shipping_prices!$A$1:$A7436,0),MATCH(M6209,shipping_prices!$C$1:$F$1,0))</f>
        <v>16.04</v>
      </c>
      <c r="X6209" s="15" t="str">
        <f t="shared" si="5"/>
        <v>Victoria WilsonSan FranciscoCalifornia</v>
      </c>
      <c r="Y6209" s="15" t="str">
        <f t="shared" si="6"/>
        <v>High</v>
      </c>
    </row>
    <row r="6210">
      <c r="A6210" s="1">
        <v>43059.0</v>
      </c>
      <c r="B6210" s="2" t="s">
        <v>6389</v>
      </c>
      <c r="C6210" s="2">
        <v>5.0</v>
      </c>
      <c r="D6210" s="2" t="s">
        <v>230</v>
      </c>
      <c r="E6210" s="2" t="s">
        <v>27</v>
      </c>
      <c r="F6210" s="2" t="s">
        <v>5441</v>
      </c>
      <c r="G6210" s="2" t="s">
        <v>45</v>
      </c>
      <c r="H6210" s="2" t="s">
        <v>46</v>
      </c>
      <c r="I6210" s="2" t="s">
        <v>1567</v>
      </c>
      <c r="J6210" s="2" t="s">
        <v>89</v>
      </c>
      <c r="K6210" s="2" t="s">
        <v>54</v>
      </c>
      <c r="L6210" s="10">
        <v>43067.0</v>
      </c>
      <c r="M6210" s="2" t="s">
        <v>34</v>
      </c>
      <c r="N6210" s="11">
        <v>0.0</v>
      </c>
      <c r="O6210" s="12">
        <v>81.0</v>
      </c>
      <c r="P6210" s="13">
        <v>0.16</v>
      </c>
      <c r="Q6210" s="13">
        <v>505.0</v>
      </c>
      <c r="R6210" s="13">
        <f t="shared" si="1"/>
        <v>505</v>
      </c>
      <c r="S6210" s="14">
        <f t="shared" si="2"/>
        <v>101</v>
      </c>
      <c r="T6210" s="14">
        <f t="shared" si="3"/>
        <v>0.1603960396</v>
      </c>
      <c r="U6210" s="15" t="str">
        <f>vlookup(F6210,'Sub categories'!$A:$C,3,False)</f>
        <v>Chairs</v>
      </c>
      <c r="V6210" s="16">
        <f t="shared" si="4"/>
        <v>8</v>
      </c>
      <c r="W6210" s="17">
        <f t="array" ref="W6210">INDEX(shipping_prices!$C$1:$F7437,MATCH(I6210,shipping_prices!$A$1:$A7437,0),MATCH(M6210,shipping_prices!$C$1:$F$1,0))</f>
        <v>9.62</v>
      </c>
      <c r="X6210" s="15" t="str">
        <f t="shared" si="5"/>
        <v>Arianne IrvingChesapeakeVirginia</v>
      </c>
      <c r="Y6210" s="15" t="str">
        <f t="shared" si="6"/>
        <v>High</v>
      </c>
    </row>
    <row r="6211" hidden="1">
      <c r="A6211" s="1">
        <v>43059.0</v>
      </c>
      <c r="B6211" s="2" t="s">
        <v>6390</v>
      </c>
      <c r="C6211" s="2">
        <v>5.0</v>
      </c>
      <c r="D6211" s="2" t="s">
        <v>3343</v>
      </c>
      <c r="E6211" s="2" t="s">
        <v>27</v>
      </c>
      <c r="F6211" s="2" t="s">
        <v>3822</v>
      </c>
      <c r="G6211" s="2" t="s">
        <v>39</v>
      </c>
      <c r="H6211" s="2" t="s">
        <v>79</v>
      </c>
      <c r="I6211" s="2" t="s">
        <v>217</v>
      </c>
      <c r="J6211" s="2" t="s">
        <v>89</v>
      </c>
      <c r="K6211" s="2" t="s">
        <v>54</v>
      </c>
      <c r="L6211" s="10">
        <v>43068.0</v>
      </c>
      <c r="M6211" s="2" t="s">
        <v>34</v>
      </c>
      <c r="N6211" s="11">
        <v>0.0</v>
      </c>
      <c r="O6211" s="12">
        <v>48.0</v>
      </c>
      <c r="P6211" s="13">
        <v>0.27</v>
      </c>
      <c r="Q6211" s="13">
        <v>178.0</v>
      </c>
      <c r="R6211" s="13">
        <f t="shared" si="1"/>
        <v>178</v>
      </c>
      <c r="S6211" s="14">
        <f t="shared" si="2"/>
        <v>35.6</v>
      </c>
      <c r="T6211" s="14">
        <f t="shared" si="3"/>
        <v>0.2696629213</v>
      </c>
      <c r="U6211" s="15" t="str">
        <f>vlookup(F6211,'Sub categories'!$A:$C,3,False)</f>
        <v>Storage</v>
      </c>
      <c r="V6211" s="16">
        <f t="shared" si="4"/>
        <v>9</v>
      </c>
      <c r="W6211" s="17">
        <f t="array" ref="W6211">INDEX(shipping_prices!$C$1:$F7438,MATCH(I6211,shipping_prices!$A$1:$A7438,0),MATCH(M6211,shipping_prices!$C$1:$F$1,0))</f>
        <v>12.51</v>
      </c>
      <c r="X6211" s="15" t="str">
        <f t="shared" si="5"/>
        <v>Arthur GainerRichmondVirginia</v>
      </c>
      <c r="Y6211" s="15" t="str">
        <f t="shared" si="6"/>
        <v>High</v>
      </c>
    </row>
    <row r="6212">
      <c r="A6212" s="1">
        <v>43059.0</v>
      </c>
      <c r="B6212" s="2" t="s">
        <v>6391</v>
      </c>
      <c r="C6212" s="2">
        <v>5.0</v>
      </c>
      <c r="D6212" s="2" t="s">
        <v>1860</v>
      </c>
      <c r="E6212" s="2" t="s">
        <v>27</v>
      </c>
      <c r="F6212" s="2" t="s">
        <v>673</v>
      </c>
      <c r="G6212" s="2" t="s">
        <v>45</v>
      </c>
      <c r="H6212" s="2" t="s">
        <v>62</v>
      </c>
      <c r="I6212" s="2" t="s">
        <v>6392</v>
      </c>
      <c r="J6212" s="2" t="s">
        <v>814</v>
      </c>
      <c r="K6212" s="2" t="s">
        <v>43</v>
      </c>
      <c r="L6212" s="10">
        <v>43061.0</v>
      </c>
      <c r="M6212" s="2" t="s">
        <v>34</v>
      </c>
      <c r="N6212" s="11">
        <v>0.2</v>
      </c>
      <c r="O6212" s="12">
        <v>4.0</v>
      </c>
      <c r="P6212" s="13">
        <v>0.3</v>
      </c>
      <c r="Q6212" s="13">
        <v>13.0</v>
      </c>
      <c r="R6212" s="13">
        <f t="shared" si="1"/>
        <v>16.25</v>
      </c>
      <c r="S6212" s="14">
        <f t="shared" si="2"/>
        <v>3.25</v>
      </c>
      <c r="T6212" s="14">
        <f t="shared" si="3"/>
        <v>0.3076923077</v>
      </c>
      <c r="U6212" s="15" t="str">
        <f>vlookup(F6212,'Sub categories'!$A:$C,3,False)</f>
        <v>Furnishings</v>
      </c>
      <c r="V6212" s="16">
        <f t="shared" si="4"/>
        <v>2</v>
      </c>
      <c r="W6212" s="17">
        <f t="array" ref="W6212">INDEX(shipping_prices!$C$1:$F7439,MATCH(I6212,shipping_prices!$A$1:$A7439,0),MATCH(M6212,shipping_prices!$C$1:$F$1,0))</f>
        <v>14.85</v>
      </c>
      <c r="X6212" s="15" t="str">
        <f t="shared" si="5"/>
        <v>Tony SayreParkerColorado</v>
      </c>
      <c r="Y6212" s="15" t="str">
        <f t="shared" si="6"/>
        <v>Low</v>
      </c>
    </row>
    <row r="6213" hidden="1">
      <c r="A6213" s="1">
        <v>43059.0</v>
      </c>
      <c r="B6213" s="2" t="s">
        <v>6391</v>
      </c>
      <c r="C6213" s="2">
        <v>2.0</v>
      </c>
      <c r="D6213" s="2" t="s">
        <v>1860</v>
      </c>
      <c r="E6213" s="2" t="s">
        <v>27</v>
      </c>
      <c r="F6213" s="2" t="s">
        <v>2800</v>
      </c>
      <c r="G6213" s="2" t="s">
        <v>39</v>
      </c>
      <c r="H6213" s="2" t="s">
        <v>534</v>
      </c>
      <c r="I6213" s="2" t="s">
        <v>6392</v>
      </c>
      <c r="J6213" s="2" t="s">
        <v>814</v>
      </c>
      <c r="K6213" s="2" t="s">
        <v>43</v>
      </c>
      <c r="L6213" s="10">
        <v>43061.0</v>
      </c>
      <c r="M6213" s="2" t="s">
        <v>34</v>
      </c>
      <c r="N6213" s="11">
        <v>0.2</v>
      </c>
      <c r="O6213" s="12">
        <v>-18.0</v>
      </c>
      <c r="P6213" s="13">
        <v>-0.23</v>
      </c>
      <c r="Q6213" s="13">
        <v>78.0</v>
      </c>
      <c r="R6213" s="13">
        <f t="shared" si="1"/>
        <v>97.5</v>
      </c>
      <c r="S6213" s="14">
        <f t="shared" si="2"/>
        <v>48.75</v>
      </c>
      <c r="T6213" s="14">
        <f t="shared" si="3"/>
        <v>-0.2307692308</v>
      </c>
      <c r="U6213" s="15" t="str">
        <f>vlookup(F6213,'Sub categories'!$A:$C,3,False)</f>
        <v>Storage</v>
      </c>
      <c r="V6213" s="16">
        <f t="shared" si="4"/>
        <v>2</v>
      </c>
      <c r="W6213" s="17">
        <f t="array" ref="W6213">INDEX(shipping_prices!$C$1:$F7440,MATCH(I6213,shipping_prices!$A$1:$A7440,0),MATCH(M6213,shipping_prices!$C$1:$F$1,0))</f>
        <v>14.85</v>
      </c>
      <c r="X6213" s="15" t="str">
        <f t="shared" si="5"/>
        <v>Tony SayreParkerColorado</v>
      </c>
      <c r="Y6213" s="15" t="str">
        <f t="shared" si="6"/>
        <v>loss</v>
      </c>
    </row>
    <row r="6214">
      <c r="A6214" s="1">
        <v>43059.0</v>
      </c>
      <c r="B6214" s="2" t="s">
        <v>6391</v>
      </c>
      <c r="C6214" s="2">
        <v>7.0</v>
      </c>
      <c r="D6214" s="2" t="s">
        <v>1860</v>
      </c>
      <c r="E6214" s="2" t="s">
        <v>27</v>
      </c>
      <c r="F6214" s="2" t="s">
        <v>2537</v>
      </c>
      <c r="G6214" s="2" t="s">
        <v>45</v>
      </c>
      <c r="H6214" s="2" t="s">
        <v>206</v>
      </c>
      <c r="I6214" s="2" t="s">
        <v>6392</v>
      </c>
      <c r="J6214" s="2" t="s">
        <v>814</v>
      </c>
      <c r="K6214" s="2" t="s">
        <v>43</v>
      </c>
      <c r="L6214" s="10">
        <v>43061.0</v>
      </c>
      <c r="M6214" s="2" t="s">
        <v>34</v>
      </c>
      <c r="N6214" s="11">
        <v>0.7</v>
      </c>
      <c r="O6214" s="12">
        <v>-184.0</v>
      </c>
      <c r="P6214" s="13">
        <v>-1.8</v>
      </c>
      <c r="Q6214" s="13">
        <v>102.0</v>
      </c>
      <c r="R6214" s="13">
        <f t="shared" si="1"/>
        <v>340</v>
      </c>
      <c r="S6214" s="14">
        <f t="shared" si="2"/>
        <v>48.57142857</v>
      </c>
      <c r="T6214" s="14">
        <f t="shared" si="3"/>
        <v>-1.803921569</v>
      </c>
      <c r="U6214" s="15" t="str">
        <f>vlookup(F6214,'Sub categories'!$A:$C,3,False)</f>
        <v>Bookcases</v>
      </c>
      <c r="V6214" s="16">
        <f t="shared" si="4"/>
        <v>2</v>
      </c>
      <c r="W6214" s="17">
        <f t="array" ref="W6214">INDEX(shipping_prices!$C$1:$F7441,MATCH(I6214,shipping_prices!$A$1:$A7441,0),MATCH(M6214,shipping_prices!$C$1:$F$1,0))</f>
        <v>14.85</v>
      </c>
      <c r="X6214" s="15" t="str">
        <f t="shared" si="5"/>
        <v>Tony SayreParkerColorado</v>
      </c>
      <c r="Y6214" s="15" t="str">
        <f t="shared" si="6"/>
        <v>loss</v>
      </c>
    </row>
    <row r="6215" hidden="1">
      <c r="A6215" s="1">
        <v>43059.0</v>
      </c>
      <c r="B6215" s="2" t="s">
        <v>6393</v>
      </c>
      <c r="C6215" s="2">
        <v>10.0</v>
      </c>
      <c r="D6215" s="2" t="s">
        <v>5104</v>
      </c>
      <c r="E6215" s="2" t="s">
        <v>27</v>
      </c>
      <c r="F6215" s="2" t="s">
        <v>1022</v>
      </c>
      <c r="G6215" s="2" t="s">
        <v>29</v>
      </c>
      <c r="H6215" s="2" t="s">
        <v>30</v>
      </c>
      <c r="I6215" s="2" t="s">
        <v>147</v>
      </c>
      <c r="J6215" s="2" t="s">
        <v>64</v>
      </c>
      <c r="K6215" s="2" t="s">
        <v>43</v>
      </c>
      <c r="L6215" s="10">
        <v>43069.0</v>
      </c>
      <c r="M6215" s="2" t="s">
        <v>142</v>
      </c>
      <c r="N6215" s="11">
        <v>0.2</v>
      </c>
      <c r="O6215" s="12">
        <v>35.0</v>
      </c>
      <c r="P6215" s="13">
        <v>0.06</v>
      </c>
      <c r="Q6215" s="13">
        <v>552.0</v>
      </c>
      <c r="R6215" s="13">
        <f t="shared" si="1"/>
        <v>690</v>
      </c>
      <c r="S6215" s="14">
        <f t="shared" si="2"/>
        <v>69</v>
      </c>
      <c r="T6215" s="14">
        <f t="shared" si="3"/>
        <v>0.0634057971</v>
      </c>
      <c r="U6215" s="15" t="str">
        <f>vlookup(F6215,'Sub categories'!$A:$C,3,False)</f>
        <v>Phones</v>
      </c>
      <c r="V6215" s="16">
        <f t="shared" si="4"/>
        <v>10</v>
      </c>
      <c r="W6215" s="17">
        <f t="array" ref="W6215">INDEX(shipping_prices!$C$1:$F7442,MATCH(I6215,shipping_prices!$A$1:$A7442,0),MATCH(M6215,shipping_prices!$C$1:$F$1,0))</f>
        <v>19.35</v>
      </c>
      <c r="X6215" s="15" t="str">
        <f t="shared" si="5"/>
        <v>Susan VittoriniMesaArizona</v>
      </c>
      <c r="Y6215" s="15" t="str">
        <f t="shared" si="6"/>
        <v>High</v>
      </c>
    </row>
    <row r="6216" hidden="1">
      <c r="A6216" s="1">
        <v>43059.0</v>
      </c>
      <c r="B6216" s="2" t="s">
        <v>6394</v>
      </c>
      <c r="C6216" s="2">
        <v>3.0</v>
      </c>
      <c r="D6216" s="2" t="s">
        <v>1436</v>
      </c>
      <c r="E6216" s="2" t="s">
        <v>37</v>
      </c>
      <c r="F6216" s="2" t="s">
        <v>3128</v>
      </c>
      <c r="G6216" s="2" t="s">
        <v>39</v>
      </c>
      <c r="H6216" s="2" t="s">
        <v>51</v>
      </c>
      <c r="I6216" s="2" t="s">
        <v>158</v>
      </c>
      <c r="J6216" s="2" t="s">
        <v>159</v>
      </c>
      <c r="K6216" s="2" t="s">
        <v>43</v>
      </c>
      <c r="L6216" s="10">
        <v>43060.0</v>
      </c>
      <c r="M6216" s="2" t="s">
        <v>90</v>
      </c>
      <c r="N6216" s="11">
        <v>0.0</v>
      </c>
      <c r="O6216" s="12">
        <v>9.0</v>
      </c>
      <c r="P6216" s="13">
        <v>0.48</v>
      </c>
      <c r="Q6216" s="13">
        <v>19.0</v>
      </c>
      <c r="R6216" s="13">
        <f t="shared" si="1"/>
        <v>19</v>
      </c>
      <c r="S6216" s="14">
        <f t="shared" si="2"/>
        <v>6.333333333</v>
      </c>
      <c r="T6216" s="14">
        <f t="shared" si="3"/>
        <v>0.4736842105</v>
      </c>
      <c r="U6216" s="15" t="str">
        <f>vlookup(F6216,'Sub categories'!$A:$C,3,False)</f>
        <v>Paper</v>
      </c>
      <c r="V6216" s="16">
        <f t="shared" si="4"/>
        <v>1</v>
      </c>
      <c r="W6216" s="17">
        <f t="array" ref="W6216">INDEX(shipping_prices!$C$1:$F7443,MATCH(I6216,shipping_prices!$A$1:$A7443,0),MATCH(M6216,shipping_prices!$C$1:$F$1,0))</f>
        <v>3.06</v>
      </c>
      <c r="X6216" s="15" t="str">
        <f t="shared" si="5"/>
        <v>Pauline WebberSeattleWashington</v>
      </c>
      <c r="Y6216" s="15" t="str">
        <f t="shared" si="6"/>
        <v>Low</v>
      </c>
    </row>
    <row r="6217">
      <c r="A6217" s="1">
        <v>43059.0</v>
      </c>
      <c r="B6217" s="2" t="s">
        <v>6394</v>
      </c>
      <c r="C6217" s="2">
        <v>3.0</v>
      </c>
      <c r="D6217" s="2" t="s">
        <v>1436</v>
      </c>
      <c r="E6217" s="2" t="s">
        <v>37</v>
      </c>
      <c r="F6217" s="2" t="s">
        <v>3595</v>
      </c>
      <c r="G6217" s="2" t="s">
        <v>45</v>
      </c>
      <c r="H6217" s="2" t="s">
        <v>380</v>
      </c>
      <c r="I6217" s="2" t="s">
        <v>158</v>
      </c>
      <c r="J6217" s="2" t="s">
        <v>159</v>
      </c>
      <c r="K6217" s="2" t="s">
        <v>43</v>
      </c>
      <c r="L6217" s="10">
        <v>43060.0</v>
      </c>
      <c r="M6217" s="2" t="s">
        <v>90</v>
      </c>
      <c r="N6217" s="11">
        <v>0.0</v>
      </c>
      <c r="O6217" s="12">
        <v>40.0</v>
      </c>
      <c r="P6217" s="13">
        <v>0.32</v>
      </c>
      <c r="Q6217" s="13">
        <v>126.0</v>
      </c>
      <c r="R6217" s="13">
        <f t="shared" si="1"/>
        <v>126</v>
      </c>
      <c r="S6217" s="14">
        <f t="shared" si="2"/>
        <v>42</v>
      </c>
      <c r="T6217" s="14">
        <f t="shared" si="3"/>
        <v>0.3174603175</v>
      </c>
      <c r="U6217" s="15" t="str">
        <f>vlookup(F6217,'Sub categories'!$A:$C,3,False)</f>
        <v>Furnishings</v>
      </c>
      <c r="V6217" s="16">
        <f t="shared" si="4"/>
        <v>1</v>
      </c>
      <c r="W6217" s="17">
        <f t="array" ref="W6217">INDEX(shipping_prices!$C$1:$F7444,MATCH(I6217,shipping_prices!$A$1:$A7444,0),MATCH(M6217,shipping_prices!$C$1:$F$1,0))</f>
        <v>3.06</v>
      </c>
      <c r="X6217" s="15" t="str">
        <f t="shared" si="5"/>
        <v>Pauline WebberSeattleWashington</v>
      </c>
      <c r="Y6217" s="15" t="str">
        <f t="shared" si="6"/>
        <v>Low</v>
      </c>
    </row>
    <row r="6218" hidden="1">
      <c r="A6218" s="1">
        <v>43059.0</v>
      </c>
      <c r="B6218" s="2" t="s">
        <v>6394</v>
      </c>
      <c r="C6218" s="2">
        <v>5.0</v>
      </c>
      <c r="D6218" s="2" t="s">
        <v>1436</v>
      </c>
      <c r="E6218" s="2" t="s">
        <v>37</v>
      </c>
      <c r="F6218" s="2" t="s">
        <v>1562</v>
      </c>
      <c r="G6218" s="2" t="s">
        <v>29</v>
      </c>
      <c r="H6218" s="2" t="s">
        <v>220</v>
      </c>
      <c r="I6218" s="2" t="s">
        <v>158</v>
      </c>
      <c r="J6218" s="2" t="s">
        <v>159</v>
      </c>
      <c r="K6218" s="2" t="s">
        <v>43</v>
      </c>
      <c r="L6218" s="10">
        <v>43060.0</v>
      </c>
      <c r="M6218" s="2" t="s">
        <v>90</v>
      </c>
      <c r="N6218" s="11">
        <v>0.0</v>
      </c>
      <c r="O6218" s="12">
        <v>245.0</v>
      </c>
      <c r="P6218" s="13">
        <v>0.19</v>
      </c>
      <c r="Q6218" s="13">
        <v>1287.0</v>
      </c>
      <c r="R6218" s="13">
        <f t="shared" si="1"/>
        <v>1287</v>
      </c>
      <c r="S6218" s="14">
        <f t="shared" si="2"/>
        <v>257.4</v>
      </c>
      <c r="T6218" s="14">
        <f t="shared" si="3"/>
        <v>0.1903651904</v>
      </c>
      <c r="U6218" s="15" t="str">
        <f>vlookup(F6218,'Sub categories'!$A:$C,3,False)</f>
        <v>Accessories</v>
      </c>
      <c r="V6218" s="16">
        <f t="shared" si="4"/>
        <v>1</v>
      </c>
      <c r="W6218" s="17">
        <f t="array" ref="W6218">INDEX(shipping_prices!$C$1:$F7445,MATCH(I6218,shipping_prices!$A$1:$A7445,0),MATCH(M6218,shipping_prices!$C$1:$F$1,0))</f>
        <v>3.06</v>
      </c>
      <c r="X6218" s="15" t="str">
        <f t="shared" si="5"/>
        <v>Pauline WebberSeattleWashington</v>
      </c>
      <c r="Y6218" s="15" t="str">
        <f t="shared" si="6"/>
        <v>High</v>
      </c>
    </row>
    <row r="6219" hidden="1">
      <c r="A6219" s="1">
        <v>43059.0</v>
      </c>
      <c r="B6219" s="2" t="s">
        <v>6395</v>
      </c>
      <c r="C6219" s="2">
        <v>2.0</v>
      </c>
      <c r="D6219" s="2" t="s">
        <v>1452</v>
      </c>
      <c r="E6219" s="2" t="s">
        <v>27</v>
      </c>
      <c r="F6219" s="2" t="s">
        <v>2945</v>
      </c>
      <c r="G6219" s="2" t="s">
        <v>39</v>
      </c>
      <c r="H6219" s="2" t="s">
        <v>2946</v>
      </c>
      <c r="I6219" s="2" t="s">
        <v>4277</v>
      </c>
      <c r="J6219" s="2" t="s">
        <v>42</v>
      </c>
      <c r="K6219" s="2" t="s">
        <v>43</v>
      </c>
      <c r="L6219" s="10">
        <v>43063.0</v>
      </c>
      <c r="M6219" s="2" t="s">
        <v>34</v>
      </c>
      <c r="N6219" s="11">
        <v>0.0</v>
      </c>
      <c r="O6219" s="12">
        <v>6.0</v>
      </c>
      <c r="P6219" s="13">
        <v>0.28</v>
      </c>
      <c r="Q6219" s="13">
        <v>22.0</v>
      </c>
      <c r="R6219" s="13">
        <f t="shared" si="1"/>
        <v>22</v>
      </c>
      <c r="S6219" s="14">
        <f t="shared" si="2"/>
        <v>11</v>
      </c>
      <c r="T6219" s="14">
        <f t="shared" si="3"/>
        <v>0.2727272727</v>
      </c>
      <c r="U6219" s="15" t="str">
        <f>vlookup(F6219,'Sub categories'!$A:$C,3,False)</f>
        <v>Supplies</v>
      </c>
      <c r="V6219" s="16">
        <f t="shared" si="4"/>
        <v>4</v>
      </c>
      <c r="W6219" s="17">
        <f t="array" ref="W6219">INDEX(shipping_prices!$C$1:$F7446,MATCH(I6219,shipping_prices!$A$1:$A7446,0),MATCH(M6219,shipping_prices!$C$1:$F$1,0))</f>
        <v>11.6</v>
      </c>
      <c r="X6219" s="15" t="str">
        <f t="shared" si="5"/>
        <v>Berenike KampeSanta AnaCalifornia</v>
      </c>
      <c r="Y6219" s="15" t="str">
        <f t="shared" si="6"/>
        <v>Low</v>
      </c>
    </row>
    <row r="6220" hidden="1">
      <c r="A6220" s="1">
        <v>43060.0</v>
      </c>
      <c r="B6220" s="2" t="s">
        <v>6396</v>
      </c>
      <c r="C6220" s="2">
        <v>2.0</v>
      </c>
      <c r="D6220" s="2" t="s">
        <v>4803</v>
      </c>
      <c r="E6220" s="2" t="s">
        <v>27</v>
      </c>
      <c r="F6220" s="2" t="s">
        <v>3511</v>
      </c>
      <c r="G6220" s="2" t="s">
        <v>39</v>
      </c>
      <c r="H6220" s="2" t="s">
        <v>3512</v>
      </c>
      <c r="I6220" s="2" t="s">
        <v>630</v>
      </c>
      <c r="J6220" s="2" t="s">
        <v>32</v>
      </c>
      <c r="K6220" s="2" t="s">
        <v>33</v>
      </c>
      <c r="L6220" s="10">
        <v>43066.0</v>
      </c>
      <c r="M6220" s="2" t="s">
        <v>34</v>
      </c>
      <c r="N6220" s="11">
        <v>0.0</v>
      </c>
      <c r="O6220" s="12">
        <v>5.0</v>
      </c>
      <c r="P6220" s="13">
        <v>0.47</v>
      </c>
      <c r="Q6220" s="13">
        <v>12.0</v>
      </c>
      <c r="R6220" s="13">
        <f t="shared" si="1"/>
        <v>12</v>
      </c>
      <c r="S6220" s="14">
        <f t="shared" si="2"/>
        <v>6</v>
      </c>
      <c r="T6220" s="14">
        <f t="shared" si="3"/>
        <v>0.4166666667</v>
      </c>
      <c r="U6220" s="15" t="str">
        <f>vlookup(F6220,'Sub categories'!$A:$C,3,False)</f>
        <v>Art</v>
      </c>
      <c r="V6220" s="16">
        <f t="shared" si="4"/>
        <v>6</v>
      </c>
      <c r="W6220" s="17">
        <f t="array" ref="W6220">INDEX(shipping_prices!$C$1:$F7447,MATCH(I6220,shipping_prices!$A$1:$A7447,0),MATCH(M6220,shipping_prices!$C$1:$F$1,0))</f>
        <v>8.84</v>
      </c>
      <c r="X6220" s="15" t="str">
        <f t="shared" si="5"/>
        <v>Joni WassermanLong BeachNew York</v>
      </c>
      <c r="Y6220" s="15" t="str">
        <f t="shared" si="6"/>
        <v>Low</v>
      </c>
    </row>
    <row r="6221" hidden="1">
      <c r="A6221" s="1">
        <v>43060.0</v>
      </c>
      <c r="B6221" s="2" t="s">
        <v>6396</v>
      </c>
      <c r="C6221" s="2">
        <v>10.0</v>
      </c>
      <c r="D6221" s="2" t="s">
        <v>4803</v>
      </c>
      <c r="E6221" s="2" t="s">
        <v>27</v>
      </c>
      <c r="F6221" s="2" t="s">
        <v>983</v>
      </c>
      <c r="G6221" s="2" t="s">
        <v>39</v>
      </c>
      <c r="H6221" s="2" t="s">
        <v>983</v>
      </c>
      <c r="I6221" s="2" t="s">
        <v>630</v>
      </c>
      <c r="J6221" s="2" t="s">
        <v>32</v>
      </c>
      <c r="K6221" s="2" t="s">
        <v>33</v>
      </c>
      <c r="L6221" s="10">
        <v>43066.0</v>
      </c>
      <c r="M6221" s="2" t="s">
        <v>34</v>
      </c>
      <c r="N6221" s="11">
        <v>0.0</v>
      </c>
      <c r="O6221" s="12">
        <v>26.0</v>
      </c>
      <c r="P6221" s="13">
        <v>0.25</v>
      </c>
      <c r="Q6221" s="13">
        <v>105.0</v>
      </c>
      <c r="R6221" s="13">
        <f t="shared" si="1"/>
        <v>105</v>
      </c>
      <c r="S6221" s="14">
        <f t="shared" si="2"/>
        <v>10.5</v>
      </c>
      <c r="T6221" s="14">
        <f t="shared" si="3"/>
        <v>0.2476190476</v>
      </c>
      <c r="U6221" s="15" t="str">
        <f>vlookup(F6221,'Sub categories'!$A:$C,3,False)</f>
        <v>Art</v>
      </c>
      <c r="V6221" s="16">
        <f t="shared" si="4"/>
        <v>6</v>
      </c>
      <c r="W6221" s="17">
        <f t="array" ref="W6221">INDEX(shipping_prices!$C$1:$F7448,MATCH(I6221,shipping_prices!$A$1:$A7448,0),MATCH(M6221,shipping_prices!$C$1:$F$1,0))</f>
        <v>8.84</v>
      </c>
      <c r="X6221" s="15" t="str">
        <f t="shared" si="5"/>
        <v>Joni WassermanLong BeachNew York</v>
      </c>
      <c r="Y6221" s="15" t="str">
        <f t="shared" si="6"/>
        <v>Low</v>
      </c>
    </row>
    <row r="6222" hidden="1">
      <c r="A6222" s="1">
        <v>43060.0</v>
      </c>
      <c r="B6222" s="2" t="s">
        <v>6397</v>
      </c>
      <c r="C6222" s="2">
        <v>4.0</v>
      </c>
      <c r="D6222" s="2" t="s">
        <v>2563</v>
      </c>
      <c r="E6222" s="2" t="s">
        <v>27</v>
      </c>
      <c r="F6222" s="2" t="s">
        <v>1481</v>
      </c>
      <c r="G6222" s="2" t="s">
        <v>39</v>
      </c>
      <c r="H6222" s="2" t="s">
        <v>146</v>
      </c>
      <c r="I6222" s="2" t="s">
        <v>140</v>
      </c>
      <c r="J6222" s="2" t="s">
        <v>141</v>
      </c>
      <c r="K6222" s="2" t="s">
        <v>77</v>
      </c>
      <c r="L6222" s="10">
        <v>43067.0</v>
      </c>
      <c r="M6222" s="2" t="s">
        <v>90</v>
      </c>
      <c r="N6222" s="11">
        <v>0.2</v>
      </c>
      <c r="O6222" s="12">
        <v>3.0</v>
      </c>
      <c r="P6222" s="13">
        <v>0.31</v>
      </c>
      <c r="Q6222" s="13">
        <v>11.0</v>
      </c>
      <c r="R6222" s="13">
        <f t="shared" si="1"/>
        <v>13.75</v>
      </c>
      <c r="S6222" s="14">
        <f t="shared" si="2"/>
        <v>3.4375</v>
      </c>
      <c r="T6222" s="14">
        <f t="shared" si="3"/>
        <v>0.2727272727</v>
      </c>
      <c r="U6222" s="15" t="str">
        <f>vlookup(F6222,'Sub categories'!$A:$C,3,False)</f>
        <v>Fasteners</v>
      </c>
      <c r="V6222" s="16">
        <f t="shared" si="4"/>
        <v>7</v>
      </c>
      <c r="W6222" s="17">
        <f t="array" ref="W6222">INDEX(shipping_prices!$C$1:$F7449,MATCH(I6222,shipping_prices!$A$1:$A7449,0),MATCH(M6222,shipping_prices!$C$1:$F$1,0))</f>
        <v>7.39</v>
      </c>
      <c r="X6222" s="15" t="str">
        <f t="shared" si="5"/>
        <v>Helen AndreadaChicagoIllinois</v>
      </c>
      <c r="Y6222" s="15" t="str">
        <f t="shared" si="6"/>
        <v>Low</v>
      </c>
    </row>
    <row r="6223" hidden="1">
      <c r="A6223" s="1">
        <v>43060.0</v>
      </c>
      <c r="B6223" s="2" t="s">
        <v>6397</v>
      </c>
      <c r="C6223" s="2">
        <v>6.0</v>
      </c>
      <c r="D6223" s="2" t="s">
        <v>2563</v>
      </c>
      <c r="E6223" s="2" t="s">
        <v>27</v>
      </c>
      <c r="F6223" s="2" t="s">
        <v>4067</v>
      </c>
      <c r="G6223" s="2" t="s">
        <v>39</v>
      </c>
      <c r="H6223" s="2" t="s">
        <v>51</v>
      </c>
      <c r="I6223" s="2" t="s">
        <v>140</v>
      </c>
      <c r="J6223" s="2" t="s">
        <v>141</v>
      </c>
      <c r="K6223" s="2" t="s">
        <v>77</v>
      </c>
      <c r="L6223" s="10">
        <v>43067.0</v>
      </c>
      <c r="M6223" s="2" t="s">
        <v>90</v>
      </c>
      <c r="N6223" s="11">
        <v>0.2</v>
      </c>
      <c r="O6223" s="12">
        <v>6.0</v>
      </c>
      <c r="P6223" s="13">
        <v>0.31</v>
      </c>
      <c r="Q6223" s="13">
        <v>21.0</v>
      </c>
      <c r="R6223" s="13">
        <f t="shared" si="1"/>
        <v>26.25</v>
      </c>
      <c r="S6223" s="14">
        <f t="shared" si="2"/>
        <v>4.375</v>
      </c>
      <c r="T6223" s="14">
        <f t="shared" si="3"/>
        <v>0.2857142857</v>
      </c>
      <c r="U6223" s="15" t="str">
        <f>vlookup(F6223,'Sub categories'!$A:$C,3,False)</f>
        <v>Paper</v>
      </c>
      <c r="V6223" s="16">
        <f t="shared" si="4"/>
        <v>7</v>
      </c>
      <c r="W6223" s="17">
        <f t="array" ref="W6223">INDEX(shipping_prices!$C$1:$F7450,MATCH(I6223,shipping_prices!$A$1:$A7450,0),MATCH(M6223,shipping_prices!$C$1:$F$1,0))</f>
        <v>7.39</v>
      </c>
      <c r="X6223" s="15" t="str">
        <f t="shared" si="5"/>
        <v>Helen AndreadaChicagoIllinois</v>
      </c>
      <c r="Y6223" s="15" t="str">
        <f t="shared" si="6"/>
        <v>Low</v>
      </c>
    </row>
    <row r="6224" hidden="1">
      <c r="A6224" s="1">
        <v>43060.0</v>
      </c>
      <c r="B6224" s="2" t="s">
        <v>6398</v>
      </c>
      <c r="C6224" s="2">
        <v>3.0</v>
      </c>
      <c r="D6224" s="2" t="s">
        <v>6399</v>
      </c>
      <c r="E6224" s="2" t="s">
        <v>27</v>
      </c>
      <c r="F6224" s="2" t="s">
        <v>2454</v>
      </c>
      <c r="G6224" s="2" t="s">
        <v>29</v>
      </c>
      <c r="H6224" s="2" t="s">
        <v>79</v>
      </c>
      <c r="I6224" s="2" t="s">
        <v>52</v>
      </c>
      <c r="J6224" s="2" t="s">
        <v>53</v>
      </c>
      <c r="K6224" s="2" t="s">
        <v>54</v>
      </c>
      <c r="L6224" s="10">
        <v>43063.0</v>
      </c>
      <c r="M6224" s="2" t="s">
        <v>34</v>
      </c>
      <c r="N6224" s="11">
        <v>0.2</v>
      </c>
      <c r="O6224" s="12">
        <v>108.0</v>
      </c>
      <c r="P6224" s="13">
        <v>0.13</v>
      </c>
      <c r="Q6224" s="13">
        <v>864.0</v>
      </c>
      <c r="R6224" s="13">
        <f t="shared" si="1"/>
        <v>1080</v>
      </c>
      <c r="S6224" s="14">
        <f t="shared" si="2"/>
        <v>360</v>
      </c>
      <c r="T6224" s="14">
        <f t="shared" si="3"/>
        <v>0.125</v>
      </c>
      <c r="U6224" s="15" t="str">
        <f>vlookup(F6224,'Sub categories'!$A:$C,3,False)</f>
        <v>Phones</v>
      </c>
      <c r="V6224" s="16">
        <f t="shared" si="4"/>
        <v>3</v>
      </c>
      <c r="W6224" s="17">
        <f t="array" ref="W6224">INDEX(shipping_prices!$C$1:$F7451,MATCH(I6224,shipping_prices!$A$1:$A7451,0),MATCH(M6224,shipping_prices!$C$1:$F$1,0))</f>
        <v>14.61</v>
      </c>
      <c r="X6224" s="15" t="str">
        <f t="shared" si="5"/>
        <v>Jocasta RupertJacksonvilleFlorida</v>
      </c>
      <c r="Y6224" s="15" t="str">
        <f t="shared" si="6"/>
        <v>High</v>
      </c>
    </row>
    <row r="6225" hidden="1">
      <c r="A6225" s="1">
        <v>43060.0</v>
      </c>
      <c r="B6225" s="2" t="s">
        <v>6400</v>
      </c>
      <c r="C6225" s="2">
        <v>3.0</v>
      </c>
      <c r="D6225" s="2" t="s">
        <v>3177</v>
      </c>
      <c r="E6225" s="2" t="s">
        <v>37</v>
      </c>
      <c r="F6225" s="2" t="s">
        <v>3476</v>
      </c>
      <c r="G6225" s="2" t="s">
        <v>39</v>
      </c>
      <c r="H6225" s="2" t="s">
        <v>79</v>
      </c>
      <c r="I6225" s="2" t="s">
        <v>140</v>
      </c>
      <c r="J6225" s="2" t="s">
        <v>141</v>
      </c>
      <c r="K6225" s="2" t="s">
        <v>77</v>
      </c>
      <c r="L6225" s="10">
        <v>43067.0</v>
      </c>
      <c r="M6225" s="2" t="s">
        <v>34</v>
      </c>
      <c r="N6225" s="11">
        <v>0.2</v>
      </c>
      <c r="O6225" s="12">
        <v>3.0</v>
      </c>
      <c r="P6225" s="13">
        <v>0.33</v>
      </c>
      <c r="Q6225" s="13">
        <v>10.0</v>
      </c>
      <c r="R6225" s="13">
        <f t="shared" si="1"/>
        <v>12.5</v>
      </c>
      <c r="S6225" s="14">
        <f t="shared" si="2"/>
        <v>4.166666667</v>
      </c>
      <c r="T6225" s="14">
        <f t="shared" si="3"/>
        <v>0.3</v>
      </c>
      <c r="U6225" s="15" t="str">
        <f>vlookup(F6225,'Sub categories'!$A:$C,3,False)</f>
        <v>Envelopes</v>
      </c>
      <c r="V6225" s="16">
        <f t="shared" si="4"/>
        <v>7</v>
      </c>
      <c r="W6225" s="17">
        <f t="array" ref="W6225">INDEX(shipping_prices!$C$1:$F7452,MATCH(I6225,shipping_prices!$A$1:$A7452,0),MATCH(M6225,shipping_prices!$C$1:$F$1,0))</f>
        <v>13.2</v>
      </c>
      <c r="X6225" s="15" t="str">
        <f t="shared" si="5"/>
        <v>Craig YedwabChicagoIllinois</v>
      </c>
      <c r="Y6225" s="15" t="str">
        <f t="shared" si="6"/>
        <v>Low</v>
      </c>
    </row>
    <row r="6226" hidden="1">
      <c r="A6226" s="1">
        <v>43060.0</v>
      </c>
      <c r="B6226" s="2" t="s">
        <v>6400</v>
      </c>
      <c r="C6226" s="2">
        <v>4.0</v>
      </c>
      <c r="D6226" s="2" t="s">
        <v>3177</v>
      </c>
      <c r="E6226" s="2" t="s">
        <v>37</v>
      </c>
      <c r="F6226" s="2" t="s">
        <v>3181</v>
      </c>
      <c r="G6226" s="2" t="s">
        <v>29</v>
      </c>
      <c r="H6226" s="2" t="s">
        <v>1858</v>
      </c>
      <c r="I6226" s="2" t="s">
        <v>140</v>
      </c>
      <c r="J6226" s="2" t="s">
        <v>141</v>
      </c>
      <c r="K6226" s="2" t="s">
        <v>77</v>
      </c>
      <c r="L6226" s="10">
        <v>43067.0</v>
      </c>
      <c r="M6226" s="2" t="s">
        <v>34</v>
      </c>
      <c r="N6226" s="11">
        <v>0.2</v>
      </c>
      <c r="O6226" s="12">
        <v>38.0</v>
      </c>
      <c r="P6226" s="13">
        <v>0.08</v>
      </c>
      <c r="Q6226" s="13">
        <v>509.0</v>
      </c>
      <c r="R6226" s="13">
        <f t="shared" si="1"/>
        <v>636.25</v>
      </c>
      <c r="S6226" s="14">
        <f t="shared" si="2"/>
        <v>159.0625</v>
      </c>
      <c r="T6226" s="14">
        <f t="shared" si="3"/>
        <v>0.07465618861</v>
      </c>
      <c r="U6226" s="15" t="str">
        <f>vlookup(F6226,'Sub categories'!$A:$C,3,False)</f>
        <v>Phones</v>
      </c>
      <c r="V6226" s="16">
        <f t="shared" si="4"/>
        <v>7</v>
      </c>
      <c r="W6226" s="17">
        <f t="array" ref="W6226">INDEX(shipping_prices!$C$1:$F7453,MATCH(I6226,shipping_prices!$A$1:$A7453,0),MATCH(M6226,shipping_prices!$C$1:$F$1,0))</f>
        <v>13.2</v>
      </c>
      <c r="X6226" s="15" t="str">
        <f t="shared" si="5"/>
        <v>Craig YedwabChicagoIllinois</v>
      </c>
      <c r="Y6226" s="15" t="str">
        <f t="shared" si="6"/>
        <v>High</v>
      </c>
    </row>
    <row r="6227" hidden="1">
      <c r="A6227" s="1">
        <v>43060.0</v>
      </c>
      <c r="B6227" s="2" t="s">
        <v>6401</v>
      </c>
      <c r="C6227" s="2">
        <v>3.0</v>
      </c>
      <c r="D6227" s="2" t="s">
        <v>2673</v>
      </c>
      <c r="E6227" s="2" t="s">
        <v>27</v>
      </c>
      <c r="F6227" s="2" t="s">
        <v>1550</v>
      </c>
      <c r="G6227" s="2" t="s">
        <v>39</v>
      </c>
      <c r="H6227" s="2" t="s">
        <v>193</v>
      </c>
      <c r="I6227" s="2" t="s">
        <v>31</v>
      </c>
      <c r="J6227" s="2" t="s">
        <v>32</v>
      </c>
      <c r="K6227" s="2" t="s">
        <v>33</v>
      </c>
      <c r="L6227" s="10">
        <v>43070.0</v>
      </c>
      <c r="M6227" s="2" t="s">
        <v>90</v>
      </c>
      <c r="N6227" s="11">
        <v>0.0</v>
      </c>
      <c r="O6227" s="12">
        <v>5.0</v>
      </c>
      <c r="P6227" s="13">
        <v>0.47</v>
      </c>
      <c r="Q6227" s="13">
        <v>11.0</v>
      </c>
      <c r="R6227" s="13">
        <f t="shared" si="1"/>
        <v>11</v>
      </c>
      <c r="S6227" s="14">
        <f t="shared" si="2"/>
        <v>3.666666667</v>
      </c>
      <c r="T6227" s="14">
        <f t="shared" si="3"/>
        <v>0.4545454545</v>
      </c>
      <c r="U6227" s="15" t="str">
        <f>vlookup(F6227,'Sub categories'!$A:$C,3,False)</f>
        <v>Labels</v>
      </c>
      <c r="V6227" s="16">
        <f t="shared" si="4"/>
        <v>10</v>
      </c>
      <c r="W6227" s="17">
        <f t="array" ref="W6227">INDEX(shipping_prices!$C$1:$F7454,MATCH(I6227,shipping_prices!$A$1:$A7454,0),MATCH(M6227,shipping_prices!$C$1:$F$1,0))</f>
        <v>0.94</v>
      </c>
      <c r="X6227" s="15" t="str">
        <f t="shared" si="5"/>
        <v>Bart FolkNew York CityNew York</v>
      </c>
      <c r="Y6227" s="15" t="str">
        <f t="shared" si="6"/>
        <v>Low</v>
      </c>
    </row>
    <row r="6228" hidden="1">
      <c r="A6228" s="1">
        <v>43060.0</v>
      </c>
      <c r="B6228" s="2" t="s">
        <v>6401</v>
      </c>
      <c r="C6228" s="2">
        <v>6.0</v>
      </c>
      <c r="D6228" s="2" t="s">
        <v>2673</v>
      </c>
      <c r="E6228" s="2" t="s">
        <v>27</v>
      </c>
      <c r="F6228" s="2" t="s">
        <v>5681</v>
      </c>
      <c r="G6228" s="2" t="s">
        <v>39</v>
      </c>
      <c r="H6228" s="2" t="s">
        <v>79</v>
      </c>
      <c r="I6228" s="2" t="s">
        <v>31</v>
      </c>
      <c r="J6228" s="2" t="s">
        <v>32</v>
      </c>
      <c r="K6228" s="2" t="s">
        <v>33</v>
      </c>
      <c r="L6228" s="10">
        <v>43070.0</v>
      </c>
      <c r="M6228" s="2" t="s">
        <v>90</v>
      </c>
      <c r="N6228" s="11">
        <v>0.0</v>
      </c>
      <c r="O6228" s="12">
        <v>10.0</v>
      </c>
      <c r="P6228" s="13">
        <v>0.46</v>
      </c>
      <c r="Q6228" s="13">
        <v>22.0</v>
      </c>
      <c r="R6228" s="13">
        <f t="shared" si="1"/>
        <v>22</v>
      </c>
      <c r="S6228" s="14">
        <f t="shared" si="2"/>
        <v>3.666666667</v>
      </c>
      <c r="T6228" s="14">
        <f t="shared" si="3"/>
        <v>0.4545454545</v>
      </c>
      <c r="U6228" s="15" t="str">
        <f>vlookup(F6228,'Sub categories'!$A:$C,3,False)</f>
        <v>Paper</v>
      </c>
      <c r="V6228" s="16">
        <f t="shared" si="4"/>
        <v>10</v>
      </c>
      <c r="W6228" s="17">
        <f t="array" ref="W6228">INDEX(shipping_prices!$C$1:$F7455,MATCH(I6228,shipping_prices!$A$1:$A7455,0),MATCH(M6228,shipping_prices!$C$1:$F$1,0))</f>
        <v>0.94</v>
      </c>
      <c r="X6228" s="15" t="str">
        <f t="shared" si="5"/>
        <v>Bart FolkNew York CityNew York</v>
      </c>
      <c r="Y6228" s="15" t="str">
        <f t="shared" si="6"/>
        <v>Low</v>
      </c>
    </row>
    <row r="6229" hidden="1">
      <c r="A6229" s="1">
        <v>43060.0</v>
      </c>
      <c r="B6229" s="2" t="s">
        <v>6402</v>
      </c>
      <c r="C6229" s="2">
        <v>3.0</v>
      </c>
      <c r="D6229" s="2" t="s">
        <v>4805</v>
      </c>
      <c r="E6229" s="2" t="s">
        <v>27</v>
      </c>
      <c r="F6229" s="2" t="s">
        <v>896</v>
      </c>
      <c r="G6229" s="2" t="s">
        <v>39</v>
      </c>
      <c r="H6229" s="2" t="s">
        <v>79</v>
      </c>
      <c r="I6229" s="2" t="s">
        <v>2498</v>
      </c>
      <c r="J6229" s="2" t="s">
        <v>164</v>
      </c>
      <c r="K6229" s="2" t="s">
        <v>33</v>
      </c>
      <c r="L6229" s="10">
        <v>43069.0</v>
      </c>
      <c r="M6229" s="2" t="s">
        <v>90</v>
      </c>
      <c r="N6229" s="11">
        <v>0.2</v>
      </c>
      <c r="O6229" s="12">
        <v>3.0</v>
      </c>
      <c r="P6229" s="13">
        <v>0.33</v>
      </c>
      <c r="Q6229" s="13">
        <v>9.0</v>
      </c>
      <c r="R6229" s="13">
        <f t="shared" si="1"/>
        <v>11.25</v>
      </c>
      <c r="S6229" s="14">
        <f t="shared" si="2"/>
        <v>3.75</v>
      </c>
      <c r="T6229" s="14">
        <f t="shared" si="3"/>
        <v>0.3333333333</v>
      </c>
      <c r="U6229" s="15" t="str">
        <f>vlookup(F6229,'Sub categories'!$A:$C,3,False)</f>
        <v>Envelopes</v>
      </c>
      <c r="V6229" s="16">
        <f t="shared" si="4"/>
        <v>9</v>
      </c>
      <c r="W6229" s="17">
        <f t="array" ref="W6229">INDEX(shipping_prices!$C$1:$F7456,MATCH(I6229,shipping_prices!$A$1:$A7456,0),MATCH(M6229,shipping_prices!$C$1:$F$1,0))</f>
        <v>4.72</v>
      </c>
      <c r="X6229" s="15" t="str">
        <f t="shared" si="5"/>
        <v>Ted ButterfieldReadingPennsylvania</v>
      </c>
      <c r="Y6229" s="15" t="str">
        <f t="shared" si="6"/>
        <v>Low</v>
      </c>
    </row>
    <row r="6230" hidden="1">
      <c r="A6230" s="1">
        <v>43060.0</v>
      </c>
      <c r="B6230" s="2" t="s">
        <v>6403</v>
      </c>
      <c r="C6230" s="2">
        <v>2.0</v>
      </c>
      <c r="D6230" s="2" t="s">
        <v>2495</v>
      </c>
      <c r="E6230" s="2" t="s">
        <v>27</v>
      </c>
      <c r="F6230" s="2" t="s">
        <v>3575</v>
      </c>
      <c r="G6230" s="2" t="s">
        <v>29</v>
      </c>
      <c r="H6230" s="2" t="s">
        <v>431</v>
      </c>
      <c r="I6230" s="2" t="s">
        <v>2578</v>
      </c>
      <c r="J6230" s="2" t="s">
        <v>2121</v>
      </c>
      <c r="K6230" s="2" t="s">
        <v>54</v>
      </c>
      <c r="L6230" s="10">
        <v>43064.0</v>
      </c>
      <c r="M6230" s="2" t="s">
        <v>34</v>
      </c>
      <c r="N6230" s="11">
        <v>0.0</v>
      </c>
      <c r="O6230" s="12">
        <v>218.0</v>
      </c>
      <c r="P6230" s="13">
        <v>0.33</v>
      </c>
      <c r="Q6230" s="13">
        <v>660.0</v>
      </c>
      <c r="R6230" s="13">
        <f t="shared" si="1"/>
        <v>660</v>
      </c>
      <c r="S6230" s="14">
        <f t="shared" si="2"/>
        <v>330</v>
      </c>
      <c r="T6230" s="14">
        <f t="shared" si="3"/>
        <v>0.3303030303</v>
      </c>
      <c r="U6230" s="15" t="str">
        <f>vlookup(F6230,'Sub categories'!$A:$C,3,False)</f>
        <v>Accessories</v>
      </c>
      <c r="V6230" s="16">
        <f t="shared" si="4"/>
        <v>4</v>
      </c>
      <c r="W6230" s="17">
        <f t="array" ref="W6230">INDEX(shipping_prices!$C$1:$F7457,MATCH(I6230,shipping_prices!$A$1:$A7457,0),MATCH(M6230,shipping_prices!$C$1:$F$1,0))</f>
        <v>13.76</v>
      </c>
      <c r="X6230" s="15" t="str">
        <f t="shared" si="5"/>
        <v>Barry GonzalezMonroeLouisiana</v>
      </c>
      <c r="Y6230" s="15" t="str">
        <f t="shared" si="6"/>
        <v>High</v>
      </c>
    </row>
    <row r="6231" hidden="1">
      <c r="A6231" s="1">
        <v>43060.0</v>
      </c>
      <c r="B6231" s="2" t="s">
        <v>6404</v>
      </c>
      <c r="C6231" s="2">
        <v>4.0</v>
      </c>
      <c r="D6231" s="2" t="s">
        <v>437</v>
      </c>
      <c r="E6231" s="2" t="s">
        <v>49</v>
      </c>
      <c r="F6231" s="2" t="s">
        <v>5508</v>
      </c>
      <c r="G6231" s="2" t="s">
        <v>39</v>
      </c>
      <c r="H6231" s="2" t="s">
        <v>51</v>
      </c>
      <c r="I6231" s="2" t="s">
        <v>169</v>
      </c>
      <c r="J6231" s="2" t="s">
        <v>42</v>
      </c>
      <c r="K6231" s="2" t="s">
        <v>43</v>
      </c>
      <c r="L6231" s="10">
        <v>43069.0</v>
      </c>
      <c r="M6231" s="2" t="s">
        <v>90</v>
      </c>
      <c r="N6231" s="11">
        <v>0.0</v>
      </c>
      <c r="O6231" s="12">
        <v>11.0</v>
      </c>
      <c r="P6231" s="13">
        <v>0.49</v>
      </c>
      <c r="Q6231" s="13">
        <v>23.0</v>
      </c>
      <c r="R6231" s="13">
        <f t="shared" si="1"/>
        <v>23</v>
      </c>
      <c r="S6231" s="14">
        <f t="shared" si="2"/>
        <v>5.75</v>
      </c>
      <c r="T6231" s="14">
        <f t="shared" si="3"/>
        <v>0.4782608696</v>
      </c>
      <c r="U6231" s="15" t="str">
        <f>vlookup(F6231,'Sub categories'!$A:$C,3,False)</f>
        <v>Paper</v>
      </c>
      <c r="V6231" s="16">
        <f t="shared" si="4"/>
        <v>9</v>
      </c>
      <c r="W6231" s="17">
        <f t="array" ref="W6231">INDEX(shipping_prices!$C$1:$F7458,MATCH(I6231,shipping_prices!$A$1:$A7458,0),MATCH(M6231,shipping_prices!$C$1:$F$1,0))</f>
        <v>6.7</v>
      </c>
      <c r="X6231" s="15" t="str">
        <f t="shared" si="5"/>
        <v>Bradley TalbottLos AngelesCalifornia</v>
      </c>
      <c r="Y6231" s="15" t="str">
        <f t="shared" si="6"/>
        <v>Low</v>
      </c>
    </row>
    <row r="6232" hidden="1">
      <c r="A6232" s="1">
        <v>43061.0</v>
      </c>
      <c r="B6232" s="2" t="s">
        <v>6404</v>
      </c>
      <c r="C6232" s="2">
        <v>4.0</v>
      </c>
      <c r="D6232" s="2" t="s">
        <v>437</v>
      </c>
      <c r="E6232" s="2" t="s">
        <v>49</v>
      </c>
      <c r="F6232" s="2" t="s">
        <v>901</v>
      </c>
      <c r="G6232" s="2" t="s">
        <v>39</v>
      </c>
      <c r="H6232" s="2" t="s">
        <v>81</v>
      </c>
      <c r="I6232" s="2" t="s">
        <v>169</v>
      </c>
      <c r="J6232" s="2" t="s">
        <v>42</v>
      </c>
      <c r="K6232" s="2" t="s">
        <v>43</v>
      </c>
      <c r="L6232" s="10">
        <v>43069.0</v>
      </c>
      <c r="M6232" s="2" t="s">
        <v>90</v>
      </c>
      <c r="N6232" s="11">
        <v>0.0</v>
      </c>
      <c r="O6232" s="12">
        <v>22.0</v>
      </c>
      <c r="P6232" s="13">
        <v>0.27</v>
      </c>
      <c r="Q6232" s="13">
        <v>82.0</v>
      </c>
      <c r="R6232" s="13">
        <f t="shared" si="1"/>
        <v>82</v>
      </c>
      <c r="S6232" s="14">
        <f t="shared" si="2"/>
        <v>20.5</v>
      </c>
      <c r="T6232" s="14">
        <f t="shared" si="3"/>
        <v>0.2682926829</v>
      </c>
      <c r="U6232" s="15" t="str">
        <f>vlookup(F6232,'Sub categories'!$A:$C,3,False)</f>
        <v>Appliances</v>
      </c>
      <c r="V6232" s="16">
        <f t="shared" si="4"/>
        <v>8</v>
      </c>
      <c r="W6232" s="17">
        <f t="array" ref="W6232">INDEX(shipping_prices!$C$1:$F7459,MATCH(I6232,shipping_prices!$A$1:$A7459,0),MATCH(M6232,shipping_prices!$C$1:$F$1,0))</f>
        <v>6.7</v>
      </c>
      <c r="X6232" s="15" t="str">
        <f t="shared" si="5"/>
        <v>Bradley TalbottLos AngelesCalifornia</v>
      </c>
      <c r="Y6232" s="15" t="str">
        <f t="shared" si="6"/>
        <v>Low</v>
      </c>
    </row>
    <row r="6233" hidden="1">
      <c r="A6233" s="1">
        <v>43061.0</v>
      </c>
      <c r="B6233" s="2" t="s">
        <v>6404</v>
      </c>
      <c r="C6233" s="2">
        <v>4.0</v>
      </c>
      <c r="D6233" s="2" t="s">
        <v>437</v>
      </c>
      <c r="E6233" s="2" t="s">
        <v>49</v>
      </c>
      <c r="F6233" s="2" t="s">
        <v>4034</v>
      </c>
      <c r="G6233" s="2" t="s">
        <v>39</v>
      </c>
      <c r="H6233" s="2" t="s">
        <v>51</v>
      </c>
      <c r="I6233" s="2" t="s">
        <v>169</v>
      </c>
      <c r="J6233" s="2" t="s">
        <v>42</v>
      </c>
      <c r="K6233" s="2" t="s">
        <v>43</v>
      </c>
      <c r="L6233" s="10">
        <v>43069.0</v>
      </c>
      <c r="M6233" s="2" t="s">
        <v>90</v>
      </c>
      <c r="N6233" s="11">
        <v>0.0</v>
      </c>
      <c r="O6233" s="12">
        <v>110.0</v>
      </c>
      <c r="P6233" s="13">
        <v>0.49</v>
      </c>
      <c r="Q6233" s="13">
        <v>224.0</v>
      </c>
      <c r="R6233" s="13">
        <f t="shared" si="1"/>
        <v>224</v>
      </c>
      <c r="S6233" s="14">
        <f t="shared" si="2"/>
        <v>56</v>
      </c>
      <c r="T6233" s="14">
        <f t="shared" si="3"/>
        <v>0.4910714286</v>
      </c>
      <c r="U6233" s="15" t="str">
        <f>vlookup(F6233,'Sub categories'!$A:$C,3,False)</f>
        <v>Paper</v>
      </c>
      <c r="V6233" s="16">
        <f t="shared" si="4"/>
        <v>8</v>
      </c>
      <c r="W6233" s="17">
        <f t="array" ref="W6233">INDEX(shipping_prices!$C$1:$F7460,MATCH(I6233,shipping_prices!$A$1:$A7460,0),MATCH(M6233,shipping_prices!$C$1:$F$1,0))</f>
        <v>6.7</v>
      </c>
      <c r="X6233" s="15" t="str">
        <f t="shared" si="5"/>
        <v>Bradley TalbottLos AngelesCalifornia</v>
      </c>
      <c r="Y6233" s="15" t="str">
        <f t="shared" si="6"/>
        <v>High</v>
      </c>
    </row>
    <row r="6234" hidden="1">
      <c r="A6234" s="1">
        <v>43061.0</v>
      </c>
      <c r="B6234" s="2" t="s">
        <v>6404</v>
      </c>
      <c r="C6234" s="2">
        <v>8.0</v>
      </c>
      <c r="D6234" s="2" t="s">
        <v>437</v>
      </c>
      <c r="E6234" s="2" t="s">
        <v>49</v>
      </c>
      <c r="F6234" s="2" t="s">
        <v>2036</v>
      </c>
      <c r="G6234" s="2" t="s">
        <v>29</v>
      </c>
      <c r="H6234" s="2" t="s">
        <v>79</v>
      </c>
      <c r="I6234" s="2" t="s">
        <v>169</v>
      </c>
      <c r="J6234" s="2" t="s">
        <v>42</v>
      </c>
      <c r="K6234" s="2" t="s">
        <v>43</v>
      </c>
      <c r="L6234" s="10">
        <v>43069.0</v>
      </c>
      <c r="M6234" s="2" t="s">
        <v>90</v>
      </c>
      <c r="N6234" s="11">
        <v>0.2</v>
      </c>
      <c r="O6234" s="12">
        <v>67.0</v>
      </c>
      <c r="P6234" s="13">
        <v>0.08</v>
      </c>
      <c r="Q6234" s="13">
        <v>890.0</v>
      </c>
      <c r="R6234" s="13">
        <f t="shared" si="1"/>
        <v>1112.5</v>
      </c>
      <c r="S6234" s="14">
        <f t="shared" si="2"/>
        <v>139.0625</v>
      </c>
      <c r="T6234" s="14">
        <f t="shared" si="3"/>
        <v>0.07528089888</v>
      </c>
      <c r="U6234" s="15" t="str">
        <f>vlookup(F6234,'Sub categories'!$A:$C,3,False)</f>
        <v>Phones</v>
      </c>
      <c r="V6234" s="16">
        <f t="shared" si="4"/>
        <v>8</v>
      </c>
      <c r="W6234" s="17">
        <f t="array" ref="W6234">INDEX(shipping_prices!$C$1:$F7461,MATCH(I6234,shipping_prices!$A$1:$A7461,0),MATCH(M6234,shipping_prices!$C$1:$F$1,0))</f>
        <v>6.7</v>
      </c>
      <c r="X6234" s="15" t="str">
        <f t="shared" si="5"/>
        <v>Bradley TalbottLos AngelesCalifornia</v>
      </c>
      <c r="Y6234" s="15" t="str">
        <f t="shared" si="6"/>
        <v>High</v>
      </c>
    </row>
    <row r="6235">
      <c r="A6235" s="1">
        <v>43061.0</v>
      </c>
      <c r="B6235" s="2" t="s">
        <v>6404</v>
      </c>
      <c r="C6235" s="2">
        <v>3.0</v>
      </c>
      <c r="D6235" s="2" t="s">
        <v>437</v>
      </c>
      <c r="E6235" s="2" t="s">
        <v>49</v>
      </c>
      <c r="F6235" s="2" t="s">
        <v>1462</v>
      </c>
      <c r="G6235" s="2" t="s">
        <v>45</v>
      </c>
      <c r="H6235" s="2" t="s">
        <v>79</v>
      </c>
      <c r="I6235" s="2" t="s">
        <v>169</v>
      </c>
      <c r="J6235" s="2" t="s">
        <v>42</v>
      </c>
      <c r="K6235" s="2" t="s">
        <v>43</v>
      </c>
      <c r="L6235" s="10">
        <v>43069.0</v>
      </c>
      <c r="M6235" s="2" t="s">
        <v>90</v>
      </c>
      <c r="N6235" s="11">
        <v>0.2</v>
      </c>
      <c r="O6235" s="12">
        <v>89.0</v>
      </c>
      <c r="P6235" s="13">
        <v>0.1</v>
      </c>
      <c r="Q6235" s="13">
        <v>892.0</v>
      </c>
      <c r="R6235" s="13">
        <f t="shared" si="1"/>
        <v>1115</v>
      </c>
      <c r="S6235" s="14">
        <f t="shared" si="2"/>
        <v>371.6666667</v>
      </c>
      <c r="T6235" s="14">
        <f t="shared" si="3"/>
        <v>0.09977578475</v>
      </c>
      <c r="U6235" s="15" t="str">
        <f>vlookup(F6235,'Sub categories'!$A:$C,3,False)</f>
        <v>Chairs</v>
      </c>
      <c r="V6235" s="16">
        <f t="shared" si="4"/>
        <v>8</v>
      </c>
      <c r="W6235" s="17">
        <f t="array" ref="W6235">INDEX(shipping_prices!$C$1:$F7462,MATCH(I6235,shipping_prices!$A$1:$A7462,0),MATCH(M6235,shipping_prices!$C$1:$F$1,0))</f>
        <v>6.7</v>
      </c>
      <c r="X6235" s="15" t="str">
        <f t="shared" si="5"/>
        <v>Bradley TalbottLos AngelesCalifornia</v>
      </c>
      <c r="Y6235" s="15" t="str">
        <f t="shared" si="6"/>
        <v>High</v>
      </c>
    </row>
    <row r="6236" hidden="1">
      <c r="A6236" s="1">
        <v>43061.0</v>
      </c>
      <c r="B6236" s="2" t="s">
        <v>6405</v>
      </c>
      <c r="C6236" s="2">
        <v>3.0</v>
      </c>
      <c r="D6236" s="2" t="s">
        <v>3079</v>
      </c>
      <c r="E6236" s="2" t="s">
        <v>37</v>
      </c>
      <c r="F6236" s="2" t="s">
        <v>2988</v>
      </c>
      <c r="G6236" s="2" t="s">
        <v>39</v>
      </c>
      <c r="H6236" s="2" t="s">
        <v>454</v>
      </c>
      <c r="I6236" s="2" t="s">
        <v>31</v>
      </c>
      <c r="J6236" s="2" t="s">
        <v>32</v>
      </c>
      <c r="K6236" s="2" t="s">
        <v>33</v>
      </c>
      <c r="L6236" s="10">
        <v>43067.0</v>
      </c>
      <c r="M6236" s="2" t="s">
        <v>34</v>
      </c>
      <c r="N6236" s="11">
        <v>0.2</v>
      </c>
      <c r="O6236" s="12">
        <v>4.0</v>
      </c>
      <c r="P6236" s="13">
        <v>0.33</v>
      </c>
      <c r="Q6236" s="13">
        <v>13.0</v>
      </c>
      <c r="R6236" s="13">
        <f t="shared" si="1"/>
        <v>16.25</v>
      </c>
      <c r="S6236" s="14">
        <f t="shared" si="2"/>
        <v>5.416666667</v>
      </c>
      <c r="T6236" s="14">
        <f t="shared" si="3"/>
        <v>0.3076923077</v>
      </c>
      <c r="U6236" s="15" t="str">
        <f>vlookup(F6236,'Sub categories'!$A:$C,3,False)</f>
        <v>Binders</v>
      </c>
      <c r="V6236" s="16">
        <f t="shared" si="4"/>
        <v>6</v>
      </c>
      <c r="W6236" s="17">
        <f t="array" ref="W6236">INDEX(shipping_prices!$C$1:$F7463,MATCH(I6236,shipping_prices!$A$1:$A7463,0),MATCH(M6236,shipping_prices!$C$1:$F$1,0))</f>
        <v>10.09</v>
      </c>
      <c r="X6236" s="15" t="str">
        <f t="shared" si="5"/>
        <v>Christine PhanNew York CityNew York</v>
      </c>
      <c r="Y6236" s="15" t="str">
        <f t="shared" si="6"/>
        <v>Low</v>
      </c>
    </row>
    <row r="6237" hidden="1">
      <c r="A6237" s="1">
        <v>43061.0</v>
      </c>
      <c r="B6237" s="2" t="s">
        <v>6406</v>
      </c>
      <c r="C6237" s="2">
        <v>4.0</v>
      </c>
      <c r="D6237" s="2" t="s">
        <v>978</v>
      </c>
      <c r="E6237" s="2" t="s">
        <v>37</v>
      </c>
      <c r="F6237" s="2" t="s">
        <v>2885</v>
      </c>
      <c r="G6237" s="2" t="s">
        <v>39</v>
      </c>
      <c r="H6237" s="2" t="s">
        <v>1687</v>
      </c>
      <c r="I6237" s="2" t="s">
        <v>169</v>
      </c>
      <c r="J6237" s="2" t="s">
        <v>42</v>
      </c>
      <c r="K6237" s="2" t="s">
        <v>43</v>
      </c>
      <c r="L6237" s="10">
        <v>43065.0</v>
      </c>
      <c r="M6237" s="2" t="s">
        <v>34</v>
      </c>
      <c r="N6237" s="11">
        <v>0.0</v>
      </c>
      <c r="O6237" s="12">
        <v>1.0</v>
      </c>
      <c r="P6237" s="13">
        <v>0.01</v>
      </c>
      <c r="Q6237" s="13">
        <v>54.0</v>
      </c>
      <c r="R6237" s="13">
        <f t="shared" si="1"/>
        <v>54</v>
      </c>
      <c r="S6237" s="14">
        <f t="shared" si="2"/>
        <v>13.5</v>
      </c>
      <c r="T6237" s="14">
        <f t="shared" si="3"/>
        <v>0.01851851852</v>
      </c>
      <c r="U6237" s="15" t="str">
        <f>vlookup(F6237,'Sub categories'!$A:$C,3,False)</f>
        <v>Storage</v>
      </c>
      <c r="V6237" s="16">
        <f t="shared" si="4"/>
        <v>4</v>
      </c>
      <c r="W6237" s="17">
        <f t="array" ref="W6237">INDEX(shipping_prices!$C$1:$F7464,MATCH(I6237,shipping_prices!$A$1:$A7464,0),MATCH(M6237,shipping_prices!$C$1:$F$1,0))</f>
        <v>14.86</v>
      </c>
      <c r="X6237" s="15" t="str">
        <f t="shared" si="5"/>
        <v>Tiffany HouseLos AngelesCalifornia</v>
      </c>
      <c r="Y6237" s="15" t="str">
        <f t="shared" si="6"/>
        <v>Low</v>
      </c>
    </row>
    <row r="6238" hidden="1">
      <c r="A6238" s="1">
        <v>43061.0</v>
      </c>
      <c r="B6238" s="2" t="s">
        <v>6407</v>
      </c>
      <c r="C6238" s="2">
        <v>4.0</v>
      </c>
      <c r="D6238" s="2" t="s">
        <v>1698</v>
      </c>
      <c r="E6238" s="2" t="s">
        <v>27</v>
      </c>
      <c r="F6238" s="2" t="s">
        <v>4043</v>
      </c>
      <c r="G6238" s="2" t="s">
        <v>39</v>
      </c>
      <c r="H6238" s="2" t="s">
        <v>95</v>
      </c>
      <c r="I6238" s="2" t="s">
        <v>496</v>
      </c>
      <c r="J6238" s="2" t="s">
        <v>497</v>
      </c>
      <c r="K6238" s="2" t="s">
        <v>77</v>
      </c>
      <c r="L6238" s="10">
        <v>43069.0</v>
      </c>
      <c r="M6238" s="2" t="s">
        <v>34</v>
      </c>
      <c r="N6238" s="11">
        <v>0.0</v>
      </c>
      <c r="O6238" s="12">
        <v>13.0</v>
      </c>
      <c r="P6238" s="13">
        <v>0.46</v>
      </c>
      <c r="Q6238" s="13">
        <v>28.0</v>
      </c>
      <c r="R6238" s="13">
        <f t="shared" si="1"/>
        <v>28</v>
      </c>
      <c r="S6238" s="14">
        <f t="shared" si="2"/>
        <v>7</v>
      </c>
      <c r="T6238" s="14">
        <f t="shared" si="3"/>
        <v>0.4642857143</v>
      </c>
      <c r="U6238" s="15" t="str">
        <f>vlookup(F6238,'Sub categories'!$A:$C,3,False)</f>
        <v>Paper</v>
      </c>
      <c r="V6238" s="16">
        <f t="shared" si="4"/>
        <v>8</v>
      </c>
      <c r="W6238" s="17">
        <f t="array" ref="W6238">INDEX(shipping_prices!$C$1:$F7465,MATCH(I6238,shipping_prices!$A$1:$A7465,0),MATCH(M6238,shipping_prices!$C$1:$F$1,0))</f>
        <v>10.24</v>
      </c>
      <c r="X6238" s="15" t="str">
        <f t="shared" si="5"/>
        <v>Jeremy PistekMadisonWisconsin</v>
      </c>
      <c r="Y6238" s="15" t="str">
        <f t="shared" si="6"/>
        <v>Low</v>
      </c>
    </row>
    <row r="6239" hidden="1">
      <c r="A6239" s="1">
        <v>43061.0</v>
      </c>
      <c r="B6239" s="2" t="s">
        <v>6407</v>
      </c>
      <c r="C6239" s="2">
        <v>2.0</v>
      </c>
      <c r="D6239" s="2" t="s">
        <v>1698</v>
      </c>
      <c r="E6239" s="2" t="s">
        <v>27</v>
      </c>
      <c r="F6239" s="2" t="s">
        <v>1923</v>
      </c>
      <c r="G6239" s="2" t="s">
        <v>39</v>
      </c>
      <c r="H6239" s="2" t="s">
        <v>193</v>
      </c>
      <c r="I6239" s="2" t="s">
        <v>496</v>
      </c>
      <c r="J6239" s="2" t="s">
        <v>497</v>
      </c>
      <c r="K6239" s="2" t="s">
        <v>77</v>
      </c>
      <c r="L6239" s="10">
        <v>43069.0</v>
      </c>
      <c r="M6239" s="2" t="s">
        <v>34</v>
      </c>
      <c r="N6239" s="11">
        <v>0.0</v>
      </c>
      <c r="O6239" s="12">
        <v>28.0</v>
      </c>
      <c r="P6239" s="13">
        <v>0.46</v>
      </c>
      <c r="Q6239" s="13">
        <v>61.0</v>
      </c>
      <c r="R6239" s="13">
        <f t="shared" si="1"/>
        <v>61</v>
      </c>
      <c r="S6239" s="14">
        <f t="shared" si="2"/>
        <v>30.5</v>
      </c>
      <c r="T6239" s="14">
        <f t="shared" si="3"/>
        <v>0.4590163934</v>
      </c>
      <c r="U6239" s="15" t="str">
        <f>vlookup(F6239,'Sub categories'!$A:$C,3,False)</f>
        <v>Labels</v>
      </c>
      <c r="V6239" s="16">
        <f t="shared" si="4"/>
        <v>8</v>
      </c>
      <c r="W6239" s="17">
        <f t="array" ref="W6239">INDEX(shipping_prices!$C$1:$F7466,MATCH(I6239,shipping_prices!$A$1:$A7466,0),MATCH(M6239,shipping_prices!$C$1:$F$1,0))</f>
        <v>10.24</v>
      </c>
      <c r="X6239" s="15" t="str">
        <f t="shared" si="5"/>
        <v>Jeremy PistekMadisonWisconsin</v>
      </c>
      <c r="Y6239" s="15" t="str">
        <f t="shared" si="6"/>
        <v>Low</v>
      </c>
    </row>
    <row r="6240" hidden="1">
      <c r="A6240" s="1">
        <v>43061.0</v>
      </c>
      <c r="B6240" s="2" t="s">
        <v>6407</v>
      </c>
      <c r="C6240" s="2">
        <v>3.0</v>
      </c>
      <c r="D6240" s="2" t="s">
        <v>1698</v>
      </c>
      <c r="E6240" s="2" t="s">
        <v>27</v>
      </c>
      <c r="F6240" s="2" t="s">
        <v>662</v>
      </c>
      <c r="G6240" s="2" t="s">
        <v>29</v>
      </c>
      <c r="H6240" s="2" t="s">
        <v>220</v>
      </c>
      <c r="I6240" s="2" t="s">
        <v>496</v>
      </c>
      <c r="J6240" s="2" t="s">
        <v>497</v>
      </c>
      <c r="K6240" s="2" t="s">
        <v>77</v>
      </c>
      <c r="L6240" s="10">
        <v>43069.0</v>
      </c>
      <c r="M6240" s="2" t="s">
        <v>34</v>
      </c>
      <c r="N6240" s="11">
        <v>0.0</v>
      </c>
      <c r="O6240" s="12">
        <v>32.0</v>
      </c>
      <c r="P6240" s="13">
        <v>0.18</v>
      </c>
      <c r="Q6240" s="13">
        <v>178.0</v>
      </c>
      <c r="R6240" s="13">
        <f t="shared" si="1"/>
        <v>178</v>
      </c>
      <c r="S6240" s="14">
        <f t="shared" si="2"/>
        <v>59.33333333</v>
      </c>
      <c r="T6240" s="14">
        <f t="shared" si="3"/>
        <v>0.1797752809</v>
      </c>
      <c r="U6240" s="15" t="str">
        <f>vlookup(F6240,'Sub categories'!$A:$C,3,False)</f>
        <v>Accessories</v>
      </c>
      <c r="V6240" s="16">
        <f t="shared" si="4"/>
        <v>8</v>
      </c>
      <c r="W6240" s="17">
        <f t="array" ref="W6240">INDEX(shipping_prices!$C$1:$F7467,MATCH(I6240,shipping_prices!$A$1:$A7467,0),MATCH(M6240,shipping_prices!$C$1:$F$1,0))</f>
        <v>10.24</v>
      </c>
      <c r="X6240" s="15" t="str">
        <f t="shared" si="5"/>
        <v>Jeremy PistekMadisonWisconsin</v>
      </c>
      <c r="Y6240" s="15" t="str">
        <f t="shared" si="6"/>
        <v>Low</v>
      </c>
    </row>
    <row r="6241">
      <c r="A6241" s="1">
        <v>43061.0</v>
      </c>
      <c r="B6241" s="2" t="s">
        <v>6407</v>
      </c>
      <c r="C6241" s="2">
        <v>4.0</v>
      </c>
      <c r="D6241" s="2" t="s">
        <v>1698</v>
      </c>
      <c r="E6241" s="2" t="s">
        <v>27</v>
      </c>
      <c r="F6241" s="2" t="s">
        <v>1170</v>
      </c>
      <c r="G6241" s="2" t="s">
        <v>45</v>
      </c>
      <c r="H6241" s="2" t="s">
        <v>472</v>
      </c>
      <c r="I6241" s="2" t="s">
        <v>496</v>
      </c>
      <c r="J6241" s="2" t="s">
        <v>497</v>
      </c>
      <c r="K6241" s="2" t="s">
        <v>77</v>
      </c>
      <c r="L6241" s="10">
        <v>43069.0</v>
      </c>
      <c r="M6241" s="2" t="s">
        <v>34</v>
      </c>
      <c r="N6241" s="11">
        <v>0.0</v>
      </c>
      <c r="O6241" s="12">
        <v>41.0</v>
      </c>
      <c r="P6241" s="13">
        <v>0.09</v>
      </c>
      <c r="Q6241" s="13">
        <v>460.0</v>
      </c>
      <c r="R6241" s="13">
        <f t="shared" si="1"/>
        <v>460</v>
      </c>
      <c r="S6241" s="14">
        <f t="shared" si="2"/>
        <v>115</v>
      </c>
      <c r="T6241" s="14">
        <f t="shared" si="3"/>
        <v>0.08913043478</v>
      </c>
      <c r="U6241" s="15" t="str">
        <f>vlookup(F6241,'Sub categories'!$A:$C,3,False)</f>
        <v>Bookcases</v>
      </c>
      <c r="V6241" s="16">
        <f t="shared" si="4"/>
        <v>8</v>
      </c>
      <c r="W6241" s="17">
        <f t="array" ref="W6241">INDEX(shipping_prices!$C$1:$F7468,MATCH(I6241,shipping_prices!$A$1:$A7468,0),MATCH(M6241,shipping_prices!$C$1:$F$1,0))</f>
        <v>10.24</v>
      </c>
      <c r="X6241" s="15" t="str">
        <f t="shared" si="5"/>
        <v>Jeremy PistekMadisonWisconsin</v>
      </c>
      <c r="Y6241" s="15" t="str">
        <f t="shared" si="6"/>
        <v>High</v>
      </c>
    </row>
    <row r="6242" hidden="1">
      <c r="A6242" s="1">
        <v>43062.0</v>
      </c>
      <c r="B6242" s="2" t="s">
        <v>6407</v>
      </c>
      <c r="C6242" s="2">
        <v>3.0</v>
      </c>
      <c r="D6242" s="2" t="s">
        <v>1698</v>
      </c>
      <c r="E6242" s="2" t="s">
        <v>27</v>
      </c>
      <c r="F6242" s="2" t="s">
        <v>1498</v>
      </c>
      <c r="G6242" s="2" t="s">
        <v>39</v>
      </c>
      <c r="H6242" s="2" t="s">
        <v>1002</v>
      </c>
      <c r="I6242" s="2" t="s">
        <v>496</v>
      </c>
      <c r="J6242" s="2" t="s">
        <v>497</v>
      </c>
      <c r="K6242" s="2" t="s">
        <v>77</v>
      </c>
      <c r="L6242" s="10">
        <v>43069.0</v>
      </c>
      <c r="M6242" s="2" t="s">
        <v>34</v>
      </c>
      <c r="N6242" s="11">
        <v>0.0</v>
      </c>
      <c r="O6242" s="12">
        <v>305.0</v>
      </c>
      <c r="P6242" s="13">
        <v>0.28</v>
      </c>
      <c r="Q6242" s="13">
        <v>1090.0</v>
      </c>
      <c r="R6242" s="13">
        <f t="shared" si="1"/>
        <v>1090</v>
      </c>
      <c r="S6242" s="14">
        <f t="shared" si="2"/>
        <v>363.3333333</v>
      </c>
      <c r="T6242" s="14">
        <f t="shared" si="3"/>
        <v>0.2798165138</v>
      </c>
      <c r="U6242" s="15" t="str">
        <f>vlookup(F6242,'Sub categories'!$A:$C,3,False)</f>
        <v>Appliances</v>
      </c>
      <c r="V6242" s="16">
        <f t="shared" si="4"/>
        <v>7</v>
      </c>
      <c r="W6242" s="17">
        <f t="array" ref="W6242">INDEX(shipping_prices!$C$1:$F7469,MATCH(I6242,shipping_prices!$A$1:$A7469,0),MATCH(M6242,shipping_prices!$C$1:$F$1,0))</f>
        <v>10.24</v>
      </c>
      <c r="X6242" s="15" t="str">
        <f t="shared" si="5"/>
        <v>Jeremy PistekMadisonWisconsin</v>
      </c>
      <c r="Y6242" s="15" t="str">
        <f t="shared" si="6"/>
        <v>High</v>
      </c>
    </row>
    <row r="6243" hidden="1">
      <c r="A6243" s="1">
        <v>43062.0</v>
      </c>
      <c r="B6243" s="2" t="s">
        <v>6408</v>
      </c>
      <c r="C6243" s="2">
        <v>4.0</v>
      </c>
      <c r="D6243" s="2" t="s">
        <v>149</v>
      </c>
      <c r="E6243" s="2" t="s">
        <v>27</v>
      </c>
      <c r="F6243" s="2" t="s">
        <v>364</v>
      </c>
      <c r="G6243" s="2" t="s">
        <v>29</v>
      </c>
      <c r="H6243" s="2" t="s">
        <v>365</v>
      </c>
      <c r="I6243" s="2" t="s">
        <v>163</v>
      </c>
      <c r="J6243" s="2" t="s">
        <v>164</v>
      </c>
      <c r="K6243" s="2" t="s">
        <v>33</v>
      </c>
      <c r="L6243" s="10">
        <v>43072.0</v>
      </c>
      <c r="M6243" s="2" t="s">
        <v>34</v>
      </c>
      <c r="N6243" s="11">
        <v>0.2</v>
      </c>
      <c r="O6243" s="12">
        <v>-1.0</v>
      </c>
      <c r="P6243" s="13">
        <v>-0.08</v>
      </c>
      <c r="Q6243" s="13">
        <v>19.0</v>
      </c>
      <c r="R6243" s="13">
        <f t="shared" si="1"/>
        <v>23.75</v>
      </c>
      <c r="S6243" s="14">
        <f t="shared" si="2"/>
        <v>5.9375</v>
      </c>
      <c r="T6243" s="14">
        <f t="shared" si="3"/>
        <v>-0.05263157895</v>
      </c>
      <c r="U6243" s="15" t="str">
        <f>vlookup(F6243,'Sub categories'!$A:$C,3,False)</f>
        <v>Accessories</v>
      </c>
      <c r="V6243" s="16">
        <f t="shared" si="4"/>
        <v>10</v>
      </c>
      <c r="W6243" s="17">
        <f t="array" ref="W6243">INDEX(shipping_prices!$C$1:$F7470,MATCH(I6243,shipping_prices!$A$1:$A7470,0),MATCH(M6243,shipping_prices!$C$1:$F$1,0))</f>
        <v>7.98</v>
      </c>
      <c r="X6243" s="15" t="str">
        <f t="shared" si="5"/>
        <v>Michael MoorePhiladelphiaPennsylvania</v>
      </c>
      <c r="Y6243" s="15" t="str">
        <f t="shared" si="6"/>
        <v>loss</v>
      </c>
    </row>
    <row r="6244" hidden="1">
      <c r="A6244" s="1">
        <v>43062.0</v>
      </c>
      <c r="B6244" s="2" t="s">
        <v>6409</v>
      </c>
      <c r="C6244" s="2">
        <v>7.0</v>
      </c>
      <c r="D6244" s="2" t="s">
        <v>1512</v>
      </c>
      <c r="E6244" s="2" t="s">
        <v>49</v>
      </c>
      <c r="F6244" s="2" t="s">
        <v>2750</v>
      </c>
      <c r="G6244" s="2" t="s">
        <v>39</v>
      </c>
      <c r="H6244" s="2" t="s">
        <v>955</v>
      </c>
      <c r="I6244" s="2" t="s">
        <v>88</v>
      </c>
      <c r="J6244" s="2" t="s">
        <v>796</v>
      </c>
      <c r="K6244" s="2" t="s">
        <v>77</v>
      </c>
      <c r="L6244" s="10">
        <v>43064.0</v>
      </c>
      <c r="M6244" s="2" t="s">
        <v>90</v>
      </c>
      <c r="N6244" s="11">
        <v>0.0</v>
      </c>
      <c r="O6244" s="12">
        <v>21.0</v>
      </c>
      <c r="P6244" s="13">
        <v>0.48</v>
      </c>
      <c r="Q6244" s="13">
        <v>43.0</v>
      </c>
      <c r="R6244" s="13">
        <f t="shared" si="1"/>
        <v>43</v>
      </c>
      <c r="S6244" s="14">
        <f t="shared" si="2"/>
        <v>6.142857143</v>
      </c>
      <c r="T6244" s="14">
        <f t="shared" si="3"/>
        <v>0.488372093</v>
      </c>
      <c r="U6244" s="15" t="str">
        <f>vlookup(F6244,'Sub categories'!$A:$C,3,False)</f>
        <v>Binders</v>
      </c>
      <c r="V6244" s="16">
        <f t="shared" si="4"/>
        <v>2</v>
      </c>
      <c r="W6244" s="17">
        <f t="array" ref="W6244">INDEX(shipping_prices!$C$1:$F7471,MATCH(I6244,shipping_prices!$A$1:$A7471,0),MATCH(M6244,shipping_prices!$C$1:$F$1,0))</f>
        <v>8.55</v>
      </c>
      <c r="X6244" s="15" t="str">
        <f t="shared" si="5"/>
        <v>Paul ProstSpringfieldMissouri</v>
      </c>
      <c r="Y6244" s="15" t="str">
        <f t="shared" si="6"/>
        <v>Low</v>
      </c>
    </row>
    <row r="6245" hidden="1">
      <c r="A6245" s="1">
        <v>43063.0</v>
      </c>
      <c r="B6245" s="2" t="s">
        <v>6409</v>
      </c>
      <c r="C6245" s="2">
        <v>5.0</v>
      </c>
      <c r="D6245" s="2" t="s">
        <v>1512</v>
      </c>
      <c r="E6245" s="2" t="s">
        <v>49</v>
      </c>
      <c r="F6245" s="2" t="s">
        <v>3695</v>
      </c>
      <c r="G6245" s="2" t="s">
        <v>29</v>
      </c>
      <c r="H6245" s="2" t="s">
        <v>336</v>
      </c>
      <c r="I6245" s="2" t="s">
        <v>88</v>
      </c>
      <c r="J6245" s="2" t="s">
        <v>796</v>
      </c>
      <c r="K6245" s="2" t="s">
        <v>77</v>
      </c>
      <c r="L6245" s="10">
        <v>43064.0</v>
      </c>
      <c r="M6245" s="2" t="s">
        <v>90</v>
      </c>
      <c r="N6245" s="11">
        <v>0.0</v>
      </c>
      <c r="O6245" s="12">
        <v>2.0</v>
      </c>
      <c r="P6245" s="13">
        <v>0.02</v>
      </c>
      <c r="Q6245" s="13">
        <v>115.0</v>
      </c>
      <c r="R6245" s="13">
        <f t="shared" si="1"/>
        <v>115</v>
      </c>
      <c r="S6245" s="14">
        <f t="shared" si="2"/>
        <v>23</v>
      </c>
      <c r="T6245" s="14">
        <f t="shared" si="3"/>
        <v>0.01739130435</v>
      </c>
      <c r="U6245" s="15" t="str">
        <f>vlookup(F6245,'Sub categories'!$A:$C,3,False)</f>
        <v>Phones</v>
      </c>
      <c r="V6245" s="16">
        <f t="shared" si="4"/>
        <v>1</v>
      </c>
      <c r="W6245" s="17">
        <f t="array" ref="W6245">INDEX(shipping_prices!$C$1:$F7472,MATCH(I6245,shipping_prices!$A$1:$A7472,0),MATCH(M6245,shipping_prices!$C$1:$F$1,0))</f>
        <v>8.55</v>
      </c>
      <c r="X6245" s="15" t="str">
        <f t="shared" si="5"/>
        <v>Paul ProstSpringfieldMissouri</v>
      </c>
      <c r="Y6245" s="15" t="str">
        <f t="shared" si="6"/>
        <v>Low</v>
      </c>
    </row>
    <row r="6246" hidden="1">
      <c r="A6246" s="1">
        <v>43063.0</v>
      </c>
      <c r="B6246" s="2" t="s">
        <v>6409</v>
      </c>
      <c r="C6246" s="2">
        <v>7.0</v>
      </c>
      <c r="D6246" s="2" t="s">
        <v>1512</v>
      </c>
      <c r="E6246" s="2" t="s">
        <v>49</v>
      </c>
      <c r="F6246" s="2" t="s">
        <v>5976</v>
      </c>
      <c r="G6246" s="2" t="s">
        <v>39</v>
      </c>
      <c r="H6246" s="2" t="s">
        <v>3638</v>
      </c>
      <c r="I6246" s="2" t="s">
        <v>88</v>
      </c>
      <c r="J6246" s="2" t="s">
        <v>796</v>
      </c>
      <c r="K6246" s="2" t="s">
        <v>77</v>
      </c>
      <c r="L6246" s="10">
        <v>43064.0</v>
      </c>
      <c r="M6246" s="2" t="s">
        <v>90</v>
      </c>
      <c r="N6246" s="11">
        <v>0.0</v>
      </c>
      <c r="O6246" s="12">
        <v>198.0</v>
      </c>
      <c r="P6246" s="13">
        <v>0.28</v>
      </c>
      <c r="Q6246" s="13">
        <v>707.0</v>
      </c>
      <c r="R6246" s="13">
        <f t="shared" si="1"/>
        <v>707</v>
      </c>
      <c r="S6246" s="14">
        <f t="shared" si="2"/>
        <v>101</v>
      </c>
      <c r="T6246" s="14">
        <f t="shared" si="3"/>
        <v>0.2800565771</v>
      </c>
      <c r="U6246" s="15" t="str">
        <f>vlookup(F6246,'Sub categories'!$A:$C,3,False)</f>
        <v>Appliances</v>
      </c>
      <c r="V6246" s="16">
        <f t="shared" si="4"/>
        <v>1</v>
      </c>
      <c r="W6246" s="17">
        <f t="array" ref="W6246">INDEX(shipping_prices!$C$1:$F7473,MATCH(I6246,shipping_prices!$A$1:$A7473,0),MATCH(M6246,shipping_prices!$C$1:$F$1,0))</f>
        <v>8.55</v>
      </c>
      <c r="X6246" s="15" t="str">
        <f t="shared" si="5"/>
        <v>Paul ProstSpringfieldMissouri</v>
      </c>
      <c r="Y6246" s="15" t="str">
        <f t="shared" si="6"/>
        <v>High</v>
      </c>
    </row>
    <row r="6247" hidden="1">
      <c r="A6247" s="1">
        <v>43063.0</v>
      </c>
      <c r="B6247" s="2" t="s">
        <v>6410</v>
      </c>
      <c r="C6247" s="2">
        <v>1.0</v>
      </c>
      <c r="D6247" s="2" t="s">
        <v>3033</v>
      </c>
      <c r="E6247" s="2" t="s">
        <v>49</v>
      </c>
      <c r="F6247" s="2" t="s">
        <v>367</v>
      </c>
      <c r="G6247" s="2" t="s">
        <v>39</v>
      </c>
      <c r="H6247" s="2" t="s">
        <v>79</v>
      </c>
      <c r="I6247" s="2" t="s">
        <v>111</v>
      </c>
      <c r="J6247" s="2" t="s">
        <v>321</v>
      </c>
      <c r="K6247" s="2" t="s">
        <v>33</v>
      </c>
      <c r="L6247" s="10">
        <v>43074.0</v>
      </c>
      <c r="M6247" s="2" t="s">
        <v>34</v>
      </c>
      <c r="N6247" s="11">
        <v>0.2</v>
      </c>
      <c r="O6247" s="12">
        <v>1.0</v>
      </c>
      <c r="P6247" s="13">
        <v>0.34</v>
      </c>
      <c r="Q6247" s="13">
        <v>4.0</v>
      </c>
      <c r="R6247" s="13">
        <f t="shared" si="1"/>
        <v>5</v>
      </c>
      <c r="S6247" s="14">
        <f t="shared" si="2"/>
        <v>5</v>
      </c>
      <c r="T6247" s="14">
        <f t="shared" si="3"/>
        <v>0.25</v>
      </c>
      <c r="U6247" s="15" t="str">
        <f>vlookup(F6247,'Sub categories'!$A:$C,3,False)</f>
        <v>Paper</v>
      </c>
      <c r="V6247" s="16">
        <f t="shared" si="4"/>
        <v>11</v>
      </c>
      <c r="W6247" s="17">
        <f t="array" ref="W6247">INDEX(shipping_prices!$C$1:$F7474,MATCH(I6247,shipping_prices!$A$1:$A7474,0),MATCH(M6247,shipping_prices!$C$1:$F$1,0))</f>
        <v>7.81</v>
      </c>
      <c r="X6247" s="15" t="str">
        <f t="shared" si="5"/>
        <v>Frank CarlisleLakewoodOhio</v>
      </c>
      <c r="Y6247" s="15" t="str">
        <f t="shared" si="6"/>
        <v>Low</v>
      </c>
    </row>
    <row r="6248" hidden="1">
      <c r="A6248" s="1">
        <v>43063.0</v>
      </c>
      <c r="B6248" s="2" t="s">
        <v>6410</v>
      </c>
      <c r="C6248" s="2">
        <v>4.0</v>
      </c>
      <c r="D6248" s="2" t="s">
        <v>3033</v>
      </c>
      <c r="E6248" s="2" t="s">
        <v>49</v>
      </c>
      <c r="F6248" s="2" t="s">
        <v>541</v>
      </c>
      <c r="G6248" s="2" t="s">
        <v>39</v>
      </c>
      <c r="H6248" s="2" t="s">
        <v>79</v>
      </c>
      <c r="I6248" s="2" t="s">
        <v>111</v>
      </c>
      <c r="J6248" s="2" t="s">
        <v>321</v>
      </c>
      <c r="K6248" s="2" t="s">
        <v>33</v>
      </c>
      <c r="L6248" s="10">
        <v>43074.0</v>
      </c>
      <c r="M6248" s="2" t="s">
        <v>34</v>
      </c>
      <c r="N6248" s="11">
        <v>0.7</v>
      </c>
      <c r="O6248" s="12">
        <v>-5.0</v>
      </c>
      <c r="P6248" s="13">
        <v>-0.8</v>
      </c>
      <c r="Q6248" s="13">
        <v>6.0</v>
      </c>
      <c r="R6248" s="13">
        <f t="shared" si="1"/>
        <v>20</v>
      </c>
      <c r="S6248" s="14">
        <f t="shared" si="2"/>
        <v>5</v>
      </c>
      <c r="T6248" s="14">
        <f t="shared" si="3"/>
        <v>-0.8333333333</v>
      </c>
      <c r="U6248" s="15" t="str">
        <f>vlookup(F6248,'Sub categories'!$A:$C,3,False)</f>
        <v>Binders</v>
      </c>
      <c r="V6248" s="16">
        <f t="shared" si="4"/>
        <v>11</v>
      </c>
      <c r="W6248" s="17">
        <f t="array" ref="W6248">INDEX(shipping_prices!$C$1:$F7475,MATCH(I6248,shipping_prices!$A$1:$A7475,0),MATCH(M6248,shipping_prices!$C$1:$F$1,0))</f>
        <v>7.81</v>
      </c>
      <c r="X6248" s="15" t="str">
        <f t="shared" si="5"/>
        <v>Frank CarlisleLakewoodOhio</v>
      </c>
      <c r="Y6248" s="15" t="str">
        <f t="shared" si="6"/>
        <v>loss</v>
      </c>
    </row>
    <row r="6249" hidden="1">
      <c r="A6249" s="1">
        <v>43063.0</v>
      </c>
      <c r="B6249" s="2" t="s">
        <v>6410</v>
      </c>
      <c r="C6249" s="2">
        <v>2.0</v>
      </c>
      <c r="D6249" s="2" t="s">
        <v>3033</v>
      </c>
      <c r="E6249" s="2" t="s">
        <v>49</v>
      </c>
      <c r="F6249" s="2" t="s">
        <v>5976</v>
      </c>
      <c r="G6249" s="2" t="s">
        <v>39</v>
      </c>
      <c r="H6249" s="2" t="s">
        <v>3638</v>
      </c>
      <c r="I6249" s="2" t="s">
        <v>111</v>
      </c>
      <c r="J6249" s="2" t="s">
        <v>321</v>
      </c>
      <c r="K6249" s="2" t="s">
        <v>33</v>
      </c>
      <c r="L6249" s="10">
        <v>43074.0</v>
      </c>
      <c r="M6249" s="2" t="s">
        <v>34</v>
      </c>
      <c r="N6249" s="11">
        <v>0.2</v>
      </c>
      <c r="O6249" s="12">
        <v>16.0</v>
      </c>
      <c r="P6249" s="13">
        <v>0.1</v>
      </c>
      <c r="Q6249" s="13">
        <v>162.0</v>
      </c>
      <c r="R6249" s="13">
        <f t="shared" si="1"/>
        <v>202.5</v>
      </c>
      <c r="S6249" s="14">
        <f t="shared" si="2"/>
        <v>101.25</v>
      </c>
      <c r="T6249" s="14">
        <f t="shared" si="3"/>
        <v>0.0987654321</v>
      </c>
      <c r="U6249" s="15" t="str">
        <f>vlookup(F6249,'Sub categories'!$A:$C,3,False)</f>
        <v>Appliances</v>
      </c>
      <c r="V6249" s="16">
        <f t="shared" si="4"/>
        <v>11</v>
      </c>
      <c r="W6249" s="17">
        <f t="array" ref="W6249">INDEX(shipping_prices!$C$1:$F7476,MATCH(I6249,shipping_prices!$A$1:$A7476,0),MATCH(M6249,shipping_prices!$C$1:$F$1,0))</f>
        <v>7.81</v>
      </c>
      <c r="X6249" s="15" t="str">
        <f t="shared" si="5"/>
        <v>Frank CarlisleLakewoodOhio</v>
      </c>
      <c r="Y6249" s="15" t="str">
        <f t="shared" si="6"/>
        <v>Low</v>
      </c>
    </row>
    <row r="6250" hidden="1">
      <c r="A6250" s="1">
        <v>43063.0</v>
      </c>
      <c r="B6250" s="2" t="s">
        <v>6411</v>
      </c>
      <c r="C6250" s="2">
        <v>2.0</v>
      </c>
      <c r="D6250" s="2" t="s">
        <v>866</v>
      </c>
      <c r="E6250" s="2" t="s">
        <v>27</v>
      </c>
      <c r="F6250" s="2" t="s">
        <v>3360</v>
      </c>
      <c r="G6250" s="2" t="s">
        <v>39</v>
      </c>
      <c r="H6250" s="2" t="s">
        <v>40</v>
      </c>
      <c r="I6250" s="2" t="s">
        <v>2935</v>
      </c>
      <c r="J6250" s="2" t="s">
        <v>1449</v>
      </c>
      <c r="K6250" s="2" t="s">
        <v>33</v>
      </c>
      <c r="L6250" s="10">
        <v>43068.0</v>
      </c>
      <c r="M6250" s="2" t="s">
        <v>34</v>
      </c>
      <c r="N6250" s="11">
        <v>0.0</v>
      </c>
      <c r="O6250" s="12">
        <v>5.0</v>
      </c>
      <c r="P6250" s="13">
        <v>0.49</v>
      </c>
      <c r="Q6250" s="13">
        <v>10.0</v>
      </c>
      <c r="R6250" s="13">
        <f t="shared" si="1"/>
        <v>10</v>
      </c>
      <c r="S6250" s="14">
        <f t="shared" si="2"/>
        <v>5</v>
      </c>
      <c r="T6250" s="14">
        <f t="shared" si="3"/>
        <v>0.5</v>
      </c>
      <c r="U6250" s="15" t="str">
        <f>vlookup(F6250,'Sub categories'!$A:$C,3,False)</f>
        <v>Binders</v>
      </c>
      <c r="V6250" s="16">
        <f t="shared" si="4"/>
        <v>5</v>
      </c>
      <c r="W6250" s="17">
        <f t="array" ref="W6250">INDEX(shipping_prices!$C$1:$F7477,MATCH(I6250,shipping_prices!$A$1:$A7477,0),MATCH(M6250,shipping_prices!$C$1:$F$1,0))</f>
        <v>9.31</v>
      </c>
      <c r="X6250" s="15" t="str">
        <f t="shared" si="5"/>
        <v>Liz WillinghamNorwichConnecticut</v>
      </c>
      <c r="Y6250" s="15" t="str">
        <f t="shared" si="6"/>
        <v>Low</v>
      </c>
    </row>
    <row r="6251" hidden="1">
      <c r="A6251" s="1">
        <v>43063.0</v>
      </c>
      <c r="B6251" s="2" t="s">
        <v>6412</v>
      </c>
      <c r="C6251" s="2">
        <v>4.0</v>
      </c>
      <c r="D6251" s="2" t="s">
        <v>3492</v>
      </c>
      <c r="E6251" s="2" t="s">
        <v>37</v>
      </c>
      <c r="F6251" s="2" t="s">
        <v>3798</v>
      </c>
      <c r="G6251" s="2" t="s">
        <v>39</v>
      </c>
      <c r="H6251" s="2" t="s">
        <v>40</v>
      </c>
      <c r="I6251" s="2" t="s">
        <v>3954</v>
      </c>
      <c r="J6251" s="2" t="s">
        <v>141</v>
      </c>
      <c r="K6251" s="2" t="s">
        <v>77</v>
      </c>
      <c r="L6251" s="10">
        <v>43075.0</v>
      </c>
      <c r="M6251" s="2" t="s">
        <v>90</v>
      </c>
      <c r="N6251" s="11">
        <v>0.8</v>
      </c>
      <c r="O6251" s="12">
        <v>-22.0</v>
      </c>
      <c r="P6251" s="13">
        <v>-1.6</v>
      </c>
      <c r="Q6251" s="13">
        <v>14.0</v>
      </c>
      <c r="R6251" s="13">
        <f t="shared" si="1"/>
        <v>70</v>
      </c>
      <c r="S6251" s="14">
        <f t="shared" si="2"/>
        <v>17.5</v>
      </c>
      <c r="T6251" s="14">
        <f t="shared" si="3"/>
        <v>-1.571428571</v>
      </c>
      <c r="U6251" s="15" t="str">
        <f>vlookup(F6251,'Sub categories'!$A:$C,3,False)</f>
        <v>Binders</v>
      </c>
      <c r="V6251" s="16">
        <f t="shared" si="4"/>
        <v>12</v>
      </c>
      <c r="W6251" s="17">
        <f t="array" ref="W6251">INDEX(shipping_prices!$C$1:$F7478,MATCH(I6251,shipping_prices!$A$1:$A7478,0),MATCH(M6251,shipping_prices!$C$1:$F$1,0))</f>
        <v>1.06</v>
      </c>
      <c r="X6251" s="15" t="str">
        <f t="shared" si="5"/>
        <v>Jennifer BraxtonRockfordIllinois</v>
      </c>
      <c r="Y6251" s="15" t="str">
        <f t="shared" si="6"/>
        <v>loss</v>
      </c>
    </row>
    <row r="6252" hidden="1">
      <c r="A6252" s="1">
        <v>43063.0</v>
      </c>
      <c r="B6252" s="2" t="s">
        <v>6412</v>
      </c>
      <c r="C6252" s="2">
        <v>4.0</v>
      </c>
      <c r="D6252" s="2" t="s">
        <v>3492</v>
      </c>
      <c r="E6252" s="2" t="s">
        <v>37</v>
      </c>
      <c r="F6252" s="2" t="s">
        <v>1888</v>
      </c>
      <c r="G6252" s="2" t="s">
        <v>39</v>
      </c>
      <c r="H6252" s="2" t="s">
        <v>51</v>
      </c>
      <c r="I6252" s="2" t="s">
        <v>3954</v>
      </c>
      <c r="J6252" s="2" t="s">
        <v>141</v>
      </c>
      <c r="K6252" s="2" t="s">
        <v>77</v>
      </c>
      <c r="L6252" s="10">
        <v>43075.0</v>
      </c>
      <c r="M6252" s="2" t="s">
        <v>90</v>
      </c>
      <c r="N6252" s="11">
        <v>0.2</v>
      </c>
      <c r="O6252" s="12">
        <v>64.0</v>
      </c>
      <c r="P6252" s="13">
        <v>0.36</v>
      </c>
      <c r="Q6252" s="13">
        <v>176.0</v>
      </c>
      <c r="R6252" s="13">
        <f t="shared" si="1"/>
        <v>220</v>
      </c>
      <c r="S6252" s="14">
        <f t="shared" si="2"/>
        <v>55</v>
      </c>
      <c r="T6252" s="14">
        <f t="shared" si="3"/>
        <v>0.3636363636</v>
      </c>
      <c r="U6252" s="15" t="str">
        <f>vlookup(F6252,'Sub categories'!$A:$C,3,False)</f>
        <v>Paper</v>
      </c>
      <c r="V6252" s="16">
        <f t="shared" si="4"/>
        <v>12</v>
      </c>
      <c r="W6252" s="17">
        <f t="array" ref="W6252">INDEX(shipping_prices!$C$1:$F7479,MATCH(I6252,shipping_prices!$A$1:$A7479,0),MATCH(M6252,shipping_prices!$C$1:$F$1,0))</f>
        <v>1.06</v>
      </c>
      <c r="X6252" s="15" t="str">
        <f t="shared" si="5"/>
        <v>Jennifer BraxtonRockfordIllinois</v>
      </c>
      <c r="Y6252" s="15" t="str">
        <f t="shared" si="6"/>
        <v>High</v>
      </c>
    </row>
    <row r="6253" hidden="1">
      <c r="A6253" s="1">
        <v>43063.0</v>
      </c>
      <c r="B6253" s="2" t="s">
        <v>6413</v>
      </c>
      <c r="C6253" s="2">
        <v>1.0</v>
      </c>
      <c r="D6253" s="2" t="s">
        <v>1939</v>
      </c>
      <c r="E6253" s="2" t="s">
        <v>27</v>
      </c>
      <c r="F6253" s="2" t="s">
        <v>1646</v>
      </c>
      <c r="G6253" s="2" t="s">
        <v>39</v>
      </c>
      <c r="H6253" s="2" t="s">
        <v>1647</v>
      </c>
      <c r="I6253" s="2" t="s">
        <v>41</v>
      </c>
      <c r="J6253" s="2" t="s">
        <v>42</v>
      </c>
      <c r="K6253" s="2" t="s">
        <v>43</v>
      </c>
      <c r="L6253" s="10">
        <v>43067.0</v>
      </c>
      <c r="M6253" s="2" t="s">
        <v>34</v>
      </c>
      <c r="N6253" s="11">
        <v>0.0</v>
      </c>
      <c r="O6253" s="12">
        <v>5.0</v>
      </c>
      <c r="P6253" s="13">
        <v>0.48</v>
      </c>
      <c r="Q6253" s="13">
        <v>10.0</v>
      </c>
      <c r="R6253" s="13">
        <f t="shared" si="1"/>
        <v>10</v>
      </c>
      <c r="S6253" s="14">
        <f t="shared" si="2"/>
        <v>10</v>
      </c>
      <c r="T6253" s="14">
        <f t="shared" si="3"/>
        <v>0.5</v>
      </c>
      <c r="U6253" s="15" t="str">
        <f>vlookup(F6253,'Sub categories'!$A:$C,3,False)</f>
        <v>Paper</v>
      </c>
      <c r="V6253" s="16">
        <f t="shared" si="4"/>
        <v>4</v>
      </c>
      <c r="W6253" s="17">
        <f t="array" ref="W6253">INDEX(shipping_prices!$C$1:$F7480,MATCH(I6253,shipping_prices!$A$1:$A7480,0),MATCH(M6253,shipping_prices!$C$1:$F$1,0))</f>
        <v>10.99</v>
      </c>
      <c r="X6253" s="15" t="str">
        <f t="shared" si="5"/>
        <v>Keith HerreraSan FranciscoCalifornia</v>
      </c>
      <c r="Y6253" s="15" t="str">
        <f t="shared" si="6"/>
        <v>Low</v>
      </c>
    </row>
    <row r="6254" hidden="1">
      <c r="A6254" s="1">
        <v>43063.0</v>
      </c>
      <c r="B6254" s="2" t="s">
        <v>6413</v>
      </c>
      <c r="C6254" s="2">
        <v>5.0</v>
      </c>
      <c r="D6254" s="2" t="s">
        <v>1939</v>
      </c>
      <c r="E6254" s="2" t="s">
        <v>27</v>
      </c>
      <c r="F6254" s="2" t="s">
        <v>2524</v>
      </c>
      <c r="G6254" s="2" t="s">
        <v>39</v>
      </c>
      <c r="H6254" s="2" t="s">
        <v>1647</v>
      </c>
      <c r="I6254" s="2" t="s">
        <v>41</v>
      </c>
      <c r="J6254" s="2" t="s">
        <v>42</v>
      </c>
      <c r="K6254" s="2" t="s">
        <v>43</v>
      </c>
      <c r="L6254" s="10">
        <v>43067.0</v>
      </c>
      <c r="M6254" s="2" t="s">
        <v>34</v>
      </c>
      <c r="N6254" s="11">
        <v>0.0</v>
      </c>
      <c r="O6254" s="12">
        <v>13.0</v>
      </c>
      <c r="P6254" s="13">
        <v>0.49</v>
      </c>
      <c r="Q6254" s="13">
        <v>27.0</v>
      </c>
      <c r="R6254" s="13">
        <f t="shared" si="1"/>
        <v>27</v>
      </c>
      <c r="S6254" s="14">
        <f t="shared" si="2"/>
        <v>5.4</v>
      </c>
      <c r="T6254" s="14">
        <f t="shared" si="3"/>
        <v>0.4814814815</v>
      </c>
      <c r="U6254" s="15" t="str">
        <f>vlookup(F6254,'Sub categories'!$A:$C,3,False)</f>
        <v>Paper</v>
      </c>
      <c r="V6254" s="16">
        <f t="shared" si="4"/>
        <v>4</v>
      </c>
      <c r="W6254" s="17">
        <f t="array" ref="W6254">INDEX(shipping_prices!$C$1:$F7481,MATCH(I6254,shipping_prices!$A$1:$A7481,0),MATCH(M6254,shipping_prices!$C$1:$F$1,0))</f>
        <v>10.99</v>
      </c>
      <c r="X6254" s="15" t="str">
        <f t="shared" si="5"/>
        <v>Keith HerreraSan FranciscoCalifornia</v>
      </c>
      <c r="Y6254" s="15" t="str">
        <f t="shared" si="6"/>
        <v>Low</v>
      </c>
    </row>
    <row r="6255" hidden="1">
      <c r="A6255" s="1">
        <v>43063.0</v>
      </c>
      <c r="B6255" s="2" t="s">
        <v>6413</v>
      </c>
      <c r="C6255" s="2">
        <v>9.0</v>
      </c>
      <c r="D6255" s="2" t="s">
        <v>1939</v>
      </c>
      <c r="E6255" s="2" t="s">
        <v>27</v>
      </c>
      <c r="F6255" s="2" t="s">
        <v>2915</v>
      </c>
      <c r="G6255" s="2" t="s">
        <v>39</v>
      </c>
      <c r="H6255" s="2" t="s">
        <v>79</v>
      </c>
      <c r="I6255" s="2" t="s">
        <v>41</v>
      </c>
      <c r="J6255" s="2" t="s">
        <v>42</v>
      </c>
      <c r="K6255" s="2" t="s">
        <v>43</v>
      </c>
      <c r="L6255" s="10">
        <v>43067.0</v>
      </c>
      <c r="M6255" s="2" t="s">
        <v>34</v>
      </c>
      <c r="N6255" s="11">
        <v>0.0</v>
      </c>
      <c r="O6255" s="12">
        <v>14.0</v>
      </c>
      <c r="P6255" s="13">
        <v>0.48</v>
      </c>
      <c r="Q6255" s="13">
        <v>28.0</v>
      </c>
      <c r="R6255" s="13">
        <f t="shared" si="1"/>
        <v>28</v>
      </c>
      <c r="S6255" s="14">
        <f t="shared" si="2"/>
        <v>3.111111111</v>
      </c>
      <c r="T6255" s="14">
        <f t="shared" si="3"/>
        <v>0.5</v>
      </c>
      <c r="U6255" s="15" t="str">
        <f>vlookup(F6255,'Sub categories'!$A:$C,3,False)</f>
        <v>Labels</v>
      </c>
      <c r="V6255" s="16">
        <f t="shared" si="4"/>
        <v>4</v>
      </c>
      <c r="W6255" s="17">
        <f t="array" ref="W6255">INDEX(shipping_prices!$C$1:$F7482,MATCH(I6255,shipping_prices!$A$1:$A7482,0),MATCH(M6255,shipping_prices!$C$1:$F$1,0))</f>
        <v>10.99</v>
      </c>
      <c r="X6255" s="15" t="str">
        <f t="shared" si="5"/>
        <v>Keith HerreraSan FranciscoCalifornia</v>
      </c>
      <c r="Y6255" s="15" t="str">
        <f t="shared" si="6"/>
        <v>Low</v>
      </c>
    </row>
    <row r="6256" hidden="1">
      <c r="A6256" s="1">
        <v>43063.0</v>
      </c>
      <c r="B6256" s="2" t="s">
        <v>6413</v>
      </c>
      <c r="C6256" s="2">
        <v>1.0</v>
      </c>
      <c r="D6256" s="2" t="s">
        <v>1939</v>
      </c>
      <c r="E6256" s="2" t="s">
        <v>27</v>
      </c>
      <c r="F6256" s="2" t="s">
        <v>4034</v>
      </c>
      <c r="G6256" s="2" t="s">
        <v>39</v>
      </c>
      <c r="H6256" s="2" t="s">
        <v>51</v>
      </c>
      <c r="I6256" s="2" t="s">
        <v>41</v>
      </c>
      <c r="J6256" s="2" t="s">
        <v>42</v>
      </c>
      <c r="K6256" s="2" t="s">
        <v>43</v>
      </c>
      <c r="L6256" s="10">
        <v>43067.0</v>
      </c>
      <c r="M6256" s="2" t="s">
        <v>34</v>
      </c>
      <c r="N6256" s="11">
        <v>0.0</v>
      </c>
      <c r="O6256" s="12">
        <v>27.0</v>
      </c>
      <c r="P6256" s="13">
        <v>0.49</v>
      </c>
      <c r="Q6256" s="13">
        <v>56.0</v>
      </c>
      <c r="R6256" s="13">
        <f t="shared" si="1"/>
        <v>56</v>
      </c>
      <c r="S6256" s="14">
        <f t="shared" si="2"/>
        <v>56</v>
      </c>
      <c r="T6256" s="14">
        <f t="shared" si="3"/>
        <v>0.4821428571</v>
      </c>
      <c r="U6256" s="15" t="str">
        <f>vlookup(F6256,'Sub categories'!$A:$C,3,False)</f>
        <v>Paper</v>
      </c>
      <c r="V6256" s="16">
        <f t="shared" si="4"/>
        <v>4</v>
      </c>
      <c r="W6256" s="17">
        <f t="array" ref="W6256">INDEX(shipping_prices!$C$1:$F7483,MATCH(I6256,shipping_prices!$A$1:$A7483,0),MATCH(M6256,shipping_prices!$C$1:$F$1,0))</f>
        <v>10.99</v>
      </c>
      <c r="X6256" s="15" t="str">
        <f t="shared" si="5"/>
        <v>Keith HerreraSan FranciscoCalifornia</v>
      </c>
      <c r="Y6256" s="15" t="str">
        <f t="shared" si="6"/>
        <v>Low</v>
      </c>
    </row>
    <row r="6257">
      <c r="A6257" s="1">
        <v>43063.0</v>
      </c>
      <c r="B6257" s="2" t="s">
        <v>6413</v>
      </c>
      <c r="C6257" s="2">
        <v>2.0</v>
      </c>
      <c r="D6257" s="2" t="s">
        <v>1939</v>
      </c>
      <c r="E6257" s="2" t="s">
        <v>27</v>
      </c>
      <c r="F6257" s="2" t="s">
        <v>3663</v>
      </c>
      <c r="G6257" s="2" t="s">
        <v>45</v>
      </c>
      <c r="H6257" s="2" t="s">
        <v>530</v>
      </c>
      <c r="I6257" s="2" t="s">
        <v>41</v>
      </c>
      <c r="J6257" s="2" t="s">
        <v>42</v>
      </c>
      <c r="K6257" s="2" t="s">
        <v>43</v>
      </c>
      <c r="L6257" s="10">
        <v>43067.0</v>
      </c>
      <c r="M6257" s="2" t="s">
        <v>34</v>
      </c>
      <c r="N6257" s="11">
        <v>0.2</v>
      </c>
      <c r="O6257" s="12">
        <v>-18.0</v>
      </c>
      <c r="P6257" s="13">
        <v>-0.16</v>
      </c>
      <c r="Q6257" s="13">
        <v>114.0</v>
      </c>
      <c r="R6257" s="13">
        <f t="shared" si="1"/>
        <v>142.5</v>
      </c>
      <c r="S6257" s="14">
        <f t="shared" si="2"/>
        <v>71.25</v>
      </c>
      <c r="T6257" s="14">
        <f t="shared" si="3"/>
        <v>-0.1578947368</v>
      </c>
      <c r="U6257" s="15" t="str">
        <f>vlookup(F6257,'Sub categories'!$A:$C,3,False)</f>
        <v>Chairs</v>
      </c>
      <c r="V6257" s="16">
        <f t="shared" si="4"/>
        <v>4</v>
      </c>
      <c r="W6257" s="17">
        <f t="array" ref="W6257">INDEX(shipping_prices!$C$1:$F7484,MATCH(I6257,shipping_prices!$A$1:$A7484,0),MATCH(M6257,shipping_prices!$C$1:$F$1,0))</f>
        <v>10.99</v>
      </c>
      <c r="X6257" s="15" t="str">
        <f t="shared" si="5"/>
        <v>Keith HerreraSan FranciscoCalifornia</v>
      </c>
      <c r="Y6257" s="15" t="str">
        <f t="shared" si="6"/>
        <v>loss</v>
      </c>
    </row>
    <row r="6258" hidden="1">
      <c r="A6258" s="1">
        <v>43063.0</v>
      </c>
      <c r="B6258" s="2" t="s">
        <v>6413</v>
      </c>
      <c r="C6258" s="2">
        <v>5.0</v>
      </c>
      <c r="D6258" s="2" t="s">
        <v>1939</v>
      </c>
      <c r="E6258" s="2" t="s">
        <v>27</v>
      </c>
      <c r="F6258" s="2" t="s">
        <v>1476</v>
      </c>
      <c r="G6258" s="2" t="s">
        <v>29</v>
      </c>
      <c r="H6258" s="2" t="s">
        <v>408</v>
      </c>
      <c r="I6258" s="2" t="s">
        <v>41</v>
      </c>
      <c r="J6258" s="2" t="s">
        <v>42</v>
      </c>
      <c r="K6258" s="2" t="s">
        <v>43</v>
      </c>
      <c r="L6258" s="10">
        <v>43067.0</v>
      </c>
      <c r="M6258" s="2" t="s">
        <v>34</v>
      </c>
      <c r="N6258" s="11">
        <v>0.0</v>
      </c>
      <c r="O6258" s="12">
        <v>38.0</v>
      </c>
      <c r="P6258" s="13">
        <v>0.21</v>
      </c>
      <c r="Q6258" s="13">
        <v>180.0</v>
      </c>
      <c r="R6258" s="13">
        <f t="shared" si="1"/>
        <v>180</v>
      </c>
      <c r="S6258" s="14">
        <f t="shared" si="2"/>
        <v>36</v>
      </c>
      <c r="T6258" s="14">
        <f t="shared" si="3"/>
        <v>0.2111111111</v>
      </c>
      <c r="U6258" s="15" t="str">
        <f>vlookup(F6258,'Sub categories'!$A:$C,3,False)</f>
        <v>Accessories</v>
      </c>
      <c r="V6258" s="16">
        <f t="shared" si="4"/>
        <v>4</v>
      </c>
      <c r="W6258" s="17">
        <f t="array" ref="W6258">INDEX(shipping_prices!$C$1:$F7485,MATCH(I6258,shipping_prices!$A$1:$A7485,0),MATCH(M6258,shipping_prices!$C$1:$F$1,0))</f>
        <v>10.99</v>
      </c>
      <c r="X6258" s="15" t="str">
        <f t="shared" si="5"/>
        <v>Keith HerreraSan FranciscoCalifornia</v>
      </c>
      <c r="Y6258" s="15" t="str">
        <f t="shared" si="6"/>
        <v>Low</v>
      </c>
    </row>
    <row r="6259">
      <c r="A6259" s="1">
        <v>43063.0</v>
      </c>
      <c r="B6259" s="2" t="s">
        <v>6413</v>
      </c>
      <c r="C6259" s="2">
        <v>7.0</v>
      </c>
      <c r="D6259" s="2" t="s">
        <v>1939</v>
      </c>
      <c r="E6259" s="2" t="s">
        <v>27</v>
      </c>
      <c r="F6259" s="2" t="s">
        <v>510</v>
      </c>
      <c r="G6259" s="2" t="s">
        <v>45</v>
      </c>
      <c r="H6259" s="2" t="s">
        <v>489</v>
      </c>
      <c r="I6259" s="2" t="s">
        <v>41</v>
      </c>
      <c r="J6259" s="2" t="s">
        <v>42</v>
      </c>
      <c r="K6259" s="2" t="s">
        <v>43</v>
      </c>
      <c r="L6259" s="10">
        <v>43067.0</v>
      </c>
      <c r="M6259" s="2" t="s">
        <v>34</v>
      </c>
      <c r="N6259" s="11">
        <v>0.2</v>
      </c>
      <c r="O6259" s="12">
        <v>-113.0</v>
      </c>
      <c r="P6259" s="13">
        <v>-0.11</v>
      </c>
      <c r="Q6259" s="13">
        <v>1004.0</v>
      </c>
      <c r="R6259" s="13">
        <f t="shared" si="1"/>
        <v>1255</v>
      </c>
      <c r="S6259" s="14">
        <f t="shared" si="2"/>
        <v>179.2857143</v>
      </c>
      <c r="T6259" s="14">
        <f t="shared" si="3"/>
        <v>-0.1125498008</v>
      </c>
      <c r="U6259" s="15" t="str">
        <f>vlookup(F6259,'Sub categories'!$A:$C,3,False)</f>
        <v>Tables</v>
      </c>
      <c r="V6259" s="16">
        <f t="shared" si="4"/>
        <v>4</v>
      </c>
      <c r="W6259" s="17">
        <f t="array" ref="W6259">INDEX(shipping_prices!$C$1:$F7486,MATCH(I6259,shipping_prices!$A$1:$A7486,0),MATCH(M6259,shipping_prices!$C$1:$F$1,0))</f>
        <v>10.99</v>
      </c>
      <c r="X6259" s="15" t="str">
        <f t="shared" si="5"/>
        <v>Keith HerreraSan FranciscoCalifornia</v>
      </c>
      <c r="Y6259" s="15" t="str">
        <f t="shared" si="6"/>
        <v>loss</v>
      </c>
    </row>
    <row r="6260" hidden="1">
      <c r="A6260" s="1">
        <v>43063.0</v>
      </c>
      <c r="B6260" s="2" t="s">
        <v>6413</v>
      </c>
      <c r="C6260" s="2">
        <v>3.0</v>
      </c>
      <c r="D6260" s="2" t="s">
        <v>1939</v>
      </c>
      <c r="E6260" s="2" t="s">
        <v>27</v>
      </c>
      <c r="F6260" s="2" t="s">
        <v>1727</v>
      </c>
      <c r="G6260" s="2" t="s">
        <v>29</v>
      </c>
      <c r="H6260" s="2" t="s">
        <v>1379</v>
      </c>
      <c r="I6260" s="2" t="s">
        <v>41</v>
      </c>
      <c r="J6260" s="2" t="s">
        <v>42</v>
      </c>
      <c r="K6260" s="2" t="s">
        <v>43</v>
      </c>
      <c r="L6260" s="10">
        <v>43067.0</v>
      </c>
      <c r="M6260" s="2" t="s">
        <v>34</v>
      </c>
      <c r="N6260" s="11">
        <v>0.2</v>
      </c>
      <c r="O6260" s="12">
        <v>435.0</v>
      </c>
      <c r="P6260" s="13">
        <v>0.36</v>
      </c>
      <c r="Q6260" s="13">
        <v>1200.0</v>
      </c>
      <c r="R6260" s="13">
        <f t="shared" si="1"/>
        <v>1500</v>
      </c>
      <c r="S6260" s="14">
        <f t="shared" si="2"/>
        <v>500</v>
      </c>
      <c r="T6260" s="14">
        <f t="shared" si="3"/>
        <v>0.3625</v>
      </c>
      <c r="U6260" s="15" t="str">
        <f>vlookup(F6260,'Sub categories'!$A:$C,3,False)</f>
        <v>Copiers</v>
      </c>
      <c r="V6260" s="16">
        <f t="shared" si="4"/>
        <v>4</v>
      </c>
      <c r="W6260" s="17">
        <f t="array" ref="W6260">INDEX(shipping_prices!$C$1:$F7487,MATCH(I6260,shipping_prices!$A$1:$A7487,0),MATCH(M6260,shipping_prices!$C$1:$F$1,0))</f>
        <v>10.99</v>
      </c>
      <c r="X6260" s="15" t="str">
        <f t="shared" si="5"/>
        <v>Keith HerreraSan FranciscoCalifornia</v>
      </c>
      <c r="Y6260" s="15" t="str">
        <f t="shared" si="6"/>
        <v>High</v>
      </c>
    </row>
    <row r="6261">
      <c r="A6261" s="1">
        <v>43063.0</v>
      </c>
      <c r="B6261" s="2" t="s">
        <v>6413</v>
      </c>
      <c r="C6261" s="2">
        <v>13.0</v>
      </c>
      <c r="D6261" s="2" t="s">
        <v>1939</v>
      </c>
      <c r="E6261" s="2" t="s">
        <v>27</v>
      </c>
      <c r="F6261" s="2" t="s">
        <v>2235</v>
      </c>
      <c r="G6261" s="2" t="s">
        <v>45</v>
      </c>
      <c r="H6261" s="2" t="s">
        <v>206</v>
      </c>
      <c r="I6261" s="2" t="s">
        <v>41</v>
      </c>
      <c r="J6261" s="2" t="s">
        <v>42</v>
      </c>
      <c r="K6261" s="2" t="s">
        <v>43</v>
      </c>
      <c r="L6261" s="10">
        <v>43067.0</v>
      </c>
      <c r="M6261" s="2" t="s">
        <v>34</v>
      </c>
      <c r="N6261" s="11">
        <v>0.15</v>
      </c>
      <c r="O6261" s="12">
        <v>31.0</v>
      </c>
      <c r="P6261" s="13">
        <v>0.02</v>
      </c>
      <c r="Q6261" s="13">
        <v>1337.0</v>
      </c>
      <c r="R6261" s="13">
        <f t="shared" si="1"/>
        <v>1572.941176</v>
      </c>
      <c r="S6261" s="14">
        <f t="shared" si="2"/>
        <v>120.9954751</v>
      </c>
      <c r="T6261" s="14">
        <f t="shared" si="3"/>
        <v>0.02318623785</v>
      </c>
      <c r="U6261" s="15" t="str">
        <f>vlookup(F6261,'Sub categories'!$A:$C,3,False)</f>
        <v>Bookcases</v>
      </c>
      <c r="V6261" s="16">
        <f t="shared" si="4"/>
        <v>4</v>
      </c>
      <c r="W6261" s="17">
        <f t="array" ref="W6261">INDEX(shipping_prices!$C$1:$F7488,MATCH(I6261,shipping_prices!$A$1:$A7488,0),MATCH(M6261,shipping_prices!$C$1:$F$1,0))</f>
        <v>10.99</v>
      </c>
      <c r="X6261" s="15" t="str">
        <f t="shared" si="5"/>
        <v>Keith HerreraSan FranciscoCalifornia</v>
      </c>
      <c r="Y6261" s="15" t="str">
        <f t="shared" si="6"/>
        <v>High</v>
      </c>
    </row>
    <row r="6262" hidden="1">
      <c r="A6262" s="1">
        <v>43063.0</v>
      </c>
      <c r="B6262" s="2" t="s">
        <v>6414</v>
      </c>
      <c r="C6262" s="2">
        <v>4.0</v>
      </c>
      <c r="D6262" s="2" t="s">
        <v>3466</v>
      </c>
      <c r="E6262" s="2" t="s">
        <v>27</v>
      </c>
      <c r="F6262" s="2" t="s">
        <v>2783</v>
      </c>
      <c r="G6262" s="2" t="s">
        <v>29</v>
      </c>
      <c r="H6262" s="2" t="s">
        <v>554</v>
      </c>
      <c r="I6262" s="2" t="s">
        <v>1126</v>
      </c>
      <c r="J6262" s="2" t="s">
        <v>1127</v>
      </c>
      <c r="K6262" s="2" t="s">
        <v>77</v>
      </c>
      <c r="L6262" s="10">
        <v>43072.0</v>
      </c>
      <c r="M6262" s="2" t="s">
        <v>34</v>
      </c>
      <c r="N6262" s="11">
        <v>0.0</v>
      </c>
      <c r="O6262" s="12">
        <v>102.0</v>
      </c>
      <c r="P6262" s="13">
        <v>0.35</v>
      </c>
      <c r="Q6262" s="13">
        <v>292.0</v>
      </c>
      <c r="R6262" s="13">
        <f t="shared" si="1"/>
        <v>292</v>
      </c>
      <c r="S6262" s="14">
        <f t="shared" si="2"/>
        <v>73</v>
      </c>
      <c r="T6262" s="14">
        <f t="shared" si="3"/>
        <v>0.3493150685</v>
      </c>
      <c r="U6262" s="15" t="str">
        <f>vlookup(F6262,'Sub categories'!$A:$C,3,False)</f>
        <v>Accessories</v>
      </c>
      <c r="V6262" s="16">
        <f t="shared" si="4"/>
        <v>9</v>
      </c>
      <c r="W6262" s="17">
        <f t="array" ref="W6262">INDEX(shipping_prices!$C$1:$F7489,MATCH(I6262,shipping_prices!$A$1:$A7489,0),MATCH(M6262,shipping_prices!$C$1:$F$1,0))</f>
        <v>6.93</v>
      </c>
      <c r="X6262" s="15" t="str">
        <f t="shared" si="5"/>
        <v>Bill DonatelliTulsaOklahoma</v>
      </c>
      <c r="Y6262" s="15" t="str">
        <f t="shared" si="6"/>
        <v>High</v>
      </c>
    </row>
    <row r="6263">
      <c r="A6263" s="1">
        <v>43063.0</v>
      </c>
      <c r="B6263" s="2" t="s">
        <v>6415</v>
      </c>
      <c r="C6263" s="2">
        <v>7.0</v>
      </c>
      <c r="D6263" s="2" t="s">
        <v>606</v>
      </c>
      <c r="E6263" s="2" t="s">
        <v>37</v>
      </c>
      <c r="F6263" s="2" t="s">
        <v>3863</v>
      </c>
      <c r="G6263" s="2" t="s">
        <v>45</v>
      </c>
      <c r="H6263" s="2" t="s">
        <v>1400</v>
      </c>
      <c r="I6263" s="2" t="s">
        <v>169</v>
      </c>
      <c r="J6263" s="2" t="s">
        <v>42</v>
      </c>
      <c r="K6263" s="2" t="s">
        <v>43</v>
      </c>
      <c r="L6263" s="10">
        <v>43066.0</v>
      </c>
      <c r="M6263" s="2" t="s">
        <v>34</v>
      </c>
      <c r="N6263" s="11">
        <v>0.2</v>
      </c>
      <c r="O6263" s="12">
        <v>-15.0</v>
      </c>
      <c r="P6263" s="13">
        <v>-0.04</v>
      </c>
      <c r="Q6263" s="13">
        <v>400.0</v>
      </c>
      <c r="R6263" s="13">
        <f t="shared" si="1"/>
        <v>500</v>
      </c>
      <c r="S6263" s="14">
        <f t="shared" si="2"/>
        <v>71.42857143</v>
      </c>
      <c r="T6263" s="14">
        <f t="shared" si="3"/>
        <v>-0.0375</v>
      </c>
      <c r="U6263" s="15" t="str">
        <f>vlookup(F6263,'Sub categories'!$A:$C,3,False)</f>
        <v>Tables</v>
      </c>
      <c r="V6263" s="16">
        <f t="shared" si="4"/>
        <v>3</v>
      </c>
      <c r="W6263" s="17">
        <f t="array" ref="W6263">INDEX(shipping_prices!$C$1:$F7490,MATCH(I6263,shipping_prices!$A$1:$A7490,0),MATCH(M6263,shipping_prices!$C$1:$F$1,0))</f>
        <v>14.86</v>
      </c>
      <c r="X6263" s="15" t="str">
        <f t="shared" si="5"/>
        <v>Bill TylerLos AngelesCalifornia</v>
      </c>
      <c r="Y6263" s="15" t="str">
        <f t="shared" si="6"/>
        <v>loss</v>
      </c>
    </row>
    <row r="6264" hidden="1">
      <c r="A6264" s="1">
        <v>43063.0</v>
      </c>
      <c r="B6264" s="2" t="s">
        <v>6416</v>
      </c>
      <c r="C6264" s="2">
        <v>1.0</v>
      </c>
      <c r="D6264" s="2" t="s">
        <v>683</v>
      </c>
      <c r="E6264" s="2" t="s">
        <v>37</v>
      </c>
      <c r="F6264" s="2" t="s">
        <v>1862</v>
      </c>
      <c r="G6264" s="2" t="s">
        <v>39</v>
      </c>
      <c r="H6264" s="2" t="s">
        <v>1002</v>
      </c>
      <c r="I6264" s="2" t="s">
        <v>41</v>
      </c>
      <c r="J6264" s="2" t="s">
        <v>42</v>
      </c>
      <c r="K6264" s="2" t="s">
        <v>43</v>
      </c>
      <c r="L6264" s="10">
        <v>43066.0</v>
      </c>
      <c r="M6264" s="2" t="s">
        <v>34</v>
      </c>
      <c r="N6264" s="11">
        <v>0.0</v>
      </c>
      <c r="O6264" s="12">
        <v>2.0</v>
      </c>
      <c r="P6264" s="13">
        <v>0.27</v>
      </c>
      <c r="Q6264" s="13">
        <v>8.0</v>
      </c>
      <c r="R6264" s="13">
        <f t="shared" si="1"/>
        <v>8</v>
      </c>
      <c r="S6264" s="14">
        <f t="shared" si="2"/>
        <v>8</v>
      </c>
      <c r="T6264" s="14">
        <f t="shared" si="3"/>
        <v>0.25</v>
      </c>
      <c r="U6264" s="15" t="str">
        <f>vlookup(F6264,'Sub categories'!$A:$C,3,False)</f>
        <v>Appliances</v>
      </c>
      <c r="V6264" s="16">
        <f t="shared" si="4"/>
        <v>3</v>
      </c>
      <c r="W6264" s="17">
        <f t="array" ref="W6264">INDEX(shipping_prices!$C$1:$F7491,MATCH(I6264,shipping_prices!$A$1:$A7491,0),MATCH(M6264,shipping_prices!$C$1:$F$1,0))</f>
        <v>10.99</v>
      </c>
      <c r="X6264" s="15" t="str">
        <f t="shared" si="5"/>
        <v>Charles SheldonSan FranciscoCalifornia</v>
      </c>
      <c r="Y6264" s="15" t="str">
        <f t="shared" si="6"/>
        <v>Low</v>
      </c>
    </row>
    <row r="6265" hidden="1">
      <c r="A6265" s="1">
        <v>43063.0</v>
      </c>
      <c r="B6265" s="2" t="s">
        <v>6416</v>
      </c>
      <c r="C6265" s="2">
        <v>4.0</v>
      </c>
      <c r="D6265" s="2" t="s">
        <v>683</v>
      </c>
      <c r="E6265" s="2" t="s">
        <v>37</v>
      </c>
      <c r="F6265" s="2" t="s">
        <v>3731</v>
      </c>
      <c r="G6265" s="2" t="s">
        <v>39</v>
      </c>
      <c r="H6265" s="2" t="s">
        <v>1028</v>
      </c>
      <c r="I6265" s="2" t="s">
        <v>41</v>
      </c>
      <c r="J6265" s="2" t="s">
        <v>42</v>
      </c>
      <c r="K6265" s="2" t="s">
        <v>43</v>
      </c>
      <c r="L6265" s="10">
        <v>43066.0</v>
      </c>
      <c r="M6265" s="2" t="s">
        <v>34</v>
      </c>
      <c r="N6265" s="11">
        <v>0.2</v>
      </c>
      <c r="O6265" s="12">
        <v>6.0</v>
      </c>
      <c r="P6265" s="13">
        <v>0.34</v>
      </c>
      <c r="Q6265" s="13">
        <v>19.0</v>
      </c>
      <c r="R6265" s="13">
        <f t="shared" si="1"/>
        <v>23.75</v>
      </c>
      <c r="S6265" s="14">
        <f t="shared" si="2"/>
        <v>5.9375</v>
      </c>
      <c r="T6265" s="14">
        <f t="shared" si="3"/>
        <v>0.3157894737</v>
      </c>
      <c r="U6265" s="15" t="str">
        <f>vlookup(F6265,'Sub categories'!$A:$C,3,False)</f>
        <v>Binders</v>
      </c>
      <c r="V6265" s="16">
        <f t="shared" si="4"/>
        <v>3</v>
      </c>
      <c r="W6265" s="17">
        <f t="array" ref="W6265">INDEX(shipping_prices!$C$1:$F7492,MATCH(I6265,shipping_prices!$A$1:$A7492,0),MATCH(M6265,shipping_prices!$C$1:$F$1,0))</f>
        <v>10.99</v>
      </c>
      <c r="X6265" s="15" t="str">
        <f t="shared" si="5"/>
        <v>Charles SheldonSan FranciscoCalifornia</v>
      </c>
      <c r="Y6265" s="15" t="str">
        <f t="shared" si="6"/>
        <v>Low</v>
      </c>
    </row>
    <row r="6266" hidden="1">
      <c r="A6266" s="1">
        <v>43063.0</v>
      </c>
      <c r="B6266" s="2" t="s">
        <v>6416</v>
      </c>
      <c r="C6266" s="2">
        <v>2.0</v>
      </c>
      <c r="D6266" s="2" t="s">
        <v>683</v>
      </c>
      <c r="E6266" s="2" t="s">
        <v>37</v>
      </c>
      <c r="F6266" s="2" t="s">
        <v>1272</v>
      </c>
      <c r="G6266" s="2" t="s">
        <v>39</v>
      </c>
      <c r="H6266" s="2" t="s">
        <v>79</v>
      </c>
      <c r="I6266" s="2" t="s">
        <v>41</v>
      </c>
      <c r="J6266" s="2" t="s">
        <v>42</v>
      </c>
      <c r="K6266" s="2" t="s">
        <v>43</v>
      </c>
      <c r="L6266" s="10">
        <v>43066.0</v>
      </c>
      <c r="M6266" s="2" t="s">
        <v>34</v>
      </c>
      <c r="N6266" s="11">
        <v>0.0</v>
      </c>
      <c r="O6266" s="12">
        <v>5.0</v>
      </c>
      <c r="P6266" s="13">
        <v>0.02</v>
      </c>
      <c r="Q6266" s="13">
        <v>239.0</v>
      </c>
      <c r="R6266" s="13">
        <f t="shared" si="1"/>
        <v>239</v>
      </c>
      <c r="S6266" s="14">
        <f t="shared" si="2"/>
        <v>119.5</v>
      </c>
      <c r="T6266" s="14">
        <f t="shared" si="3"/>
        <v>0.02092050209</v>
      </c>
      <c r="U6266" s="15" t="str">
        <f>vlookup(F6266,'Sub categories'!$A:$C,3,False)</f>
        <v>Supplies</v>
      </c>
      <c r="V6266" s="16">
        <f t="shared" si="4"/>
        <v>3</v>
      </c>
      <c r="W6266" s="17">
        <f t="array" ref="W6266">INDEX(shipping_prices!$C$1:$F7493,MATCH(I6266,shipping_prices!$A$1:$A7493,0),MATCH(M6266,shipping_prices!$C$1:$F$1,0))</f>
        <v>10.99</v>
      </c>
      <c r="X6266" s="15" t="str">
        <f t="shared" si="5"/>
        <v>Charles SheldonSan FranciscoCalifornia</v>
      </c>
      <c r="Y6266" s="15" t="str">
        <f t="shared" si="6"/>
        <v>Low</v>
      </c>
    </row>
    <row r="6267">
      <c r="A6267" s="1">
        <v>43063.0</v>
      </c>
      <c r="B6267" s="2" t="s">
        <v>6416</v>
      </c>
      <c r="C6267" s="2">
        <v>5.0</v>
      </c>
      <c r="D6267" s="2" t="s">
        <v>683</v>
      </c>
      <c r="E6267" s="2" t="s">
        <v>37</v>
      </c>
      <c r="F6267" s="2" t="s">
        <v>3863</v>
      </c>
      <c r="G6267" s="2" t="s">
        <v>45</v>
      </c>
      <c r="H6267" s="2" t="s">
        <v>1400</v>
      </c>
      <c r="I6267" s="2" t="s">
        <v>41</v>
      </c>
      <c r="J6267" s="2" t="s">
        <v>42</v>
      </c>
      <c r="K6267" s="2" t="s">
        <v>43</v>
      </c>
      <c r="L6267" s="10">
        <v>43066.0</v>
      </c>
      <c r="M6267" s="2" t="s">
        <v>34</v>
      </c>
      <c r="N6267" s="11">
        <v>0.2</v>
      </c>
      <c r="O6267" s="12">
        <v>-11.0</v>
      </c>
      <c r="P6267" s="13">
        <v>-0.04</v>
      </c>
      <c r="Q6267" s="13">
        <v>285.0</v>
      </c>
      <c r="R6267" s="13">
        <f t="shared" si="1"/>
        <v>356.25</v>
      </c>
      <c r="S6267" s="14">
        <f t="shared" si="2"/>
        <v>71.25</v>
      </c>
      <c r="T6267" s="14">
        <f t="shared" si="3"/>
        <v>-0.03859649123</v>
      </c>
      <c r="U6267" s="15" t="str">
        <f>vlookup(F6267,'Sub categories'!$A:$C,3,False)</f>
        <v>Tables</v>
      </c>
      <c r="V6267" s="16">
        <f t="shared" si="4"/>
        <v>3</v>
      </c>
      <c r="W6267" s="17">
        <f t="array" ref="W6267">INDEX(shipping_prices!$C$1:$F7494,MATCH(I6267,shipping_prices!$A$1:$A7494,0),MATCH(M6267,shipping_prices!$C$1:$F$1,0))</f>
        <v>10.99</v>
      </c>
      <c r="X6267" s="15" t="str">
        <f t="shared" si="5"/>
        <v>Charles SheldonSan FranciscoCalifornia</v>
      </c>
      <c r="Y6267" s="15" t="str">
        <f t="shared" si="6"/>
        <v>loss</v>
      </c>
    </row>
    <row r="6268" hidden="1">
      <c r="A6268" s="1">
        <v>43063.0</v>
      </c>
      <c r="B6268" s="2" t="s">
        <v>6417</v>
      </c>
      <c r="C6268" s="2">
        <v>1.0</v>
      </c>
      <c r="D6268" s="2" t="s">
        <v>4623</v>
      </c>
      <c r="E6268" s="2" t="s">
        <v>27</v>
      </c>
      <c r="F6268" s="2" t="s">
        <v>3577</v>
      </c>
      <c r="G6268" s="2" t="s">
        <v>39</v>
      </c>
      <c r="H6268" s="2" t="s">
        <v>198</v>
      </c>
      <c r="I6268" s="2" t="s">
        <v>2112</v>
      </c>
      <c r="J6268" s="2" t="s">
        <v>814</v>
      </c>
      <c r="K6268" s="2" t="s">
        <v>43</v>
      </c>
      <c r="L6268" s="10">
        <v>43073.0</v>
      </c>
      <c r="M6268" s="2" t="s">
        <v>34</v>
      </c>
      <c r="N6268" s="11">
        <v>0.2</v>
      </c>
      <c r="O6268" s="12">
        <v>2.0</v>
      </c>
      <c r="P6268" s="13">
        <v>0.31</v>
      </c>
      <c r="Q6268" s="13">
        <v>7.0</v>
      </c>
      <c r="R6268" s="13">
        <f t="shared" si="1"/>
        <v>8.75</v>
      </c>
      <c r="S6268" s="14">
        <f t="shared" si="2"/>
        <v>8.75</v>
      </c>
      <c r="T6268" s="14">
        <f t="shared" si="3"/>
        <v>0.2857142857</v>
      </c>
      <c r="U6268" s="15" t="str">
        <f>vlookup(F6268,'Sub categories'!$A:$C,3,False)</f>
        <v>Paper</v>
      </c>
      <c r="V6268" s="16">
        <f t="shared" si="4"/>
        <v>10</v>
      </c>
      <c r="W6268" s="17">
        <f t="array" ref="W6268">INDEX(shipping_prices!$C$1:$F7495,MATCH(I6268,shipping_prices!$A$1:$A7495,0),MATCH(M6268,shipping_prices!$C$1:$F$1,0))</f>
        <v>10.85</v>
      </c>
      <c r="X6268" s="15" t="str">
        <f t="shared" si="5"/>
        <v>Sung ChungLouisvilleColorado</v>
      </c>
      <c r="Y6268" s="15" t="str">
        <f t="shared" si="6"/>
        <v>Low</v>
      </c>
    </row>
    <row r="6269">
      <c r="A6269" s="1">
        <v>43063.0</v>
      </c>
      <c r="B6269" s="2" t="s">
        <v>6417</v>
      </c>
      <c r="C6269" s="2">
        <v>3.0</v>
      </c>
      <c r="D6269" s="2" t="s">
        <v>4623</v>
      </c>
      <c r="E6269" s="2" t="s">
        <v>27</v>
      </c>
      <c r="F6269" s="2" t="s">
        <v>4499</v>
      </c>
      <c r="G6269" s="2" t="s">
        <v>45</v>
      </c>
      <c r="H6269" s="2" t="s">
        <v>1024</v>
      </c>
      <c r="I6269" s="2" t="s">
        <v>2112</v>
      </c>
      <c r="J6269" s="2" t="s">
        <v>814</v>
      </c>
      <c r="K6269" s="2" t="s">
        <v>43</v>
      </c>
      <c r="L6269" s="10">
        <v>43073.0</v>
      </c>
      <c r="M6269" s="2" t="s">
        <v>34</v>
      </c>
      <c r="N6269" s="11">
        <v>0.2</v>
      </c>
      <c r="O6269" s="12">
        <v>7.0</v>
      </c>
      <c r="P6269" s="13">
        <v>0.31</v>
      </c>
      <c r="Q6269" s="13">
        <v>23.0</v>
      </c>
      <c r="R6269" s="13">
        <f t="shared" si="1"/>
        <v>28.75</v>
      </c>
      <c r="S6269" s="14">
        <f t="shared" si="2"/>
        <v>9.583333333</v>
      </c>
      <c r="T6269" s="14">
        <f t="shared" si="3"/>
        <v>0.3043478261</v>
      </c>
      <c r="U6269" s="15" t="str">
        <f>vlookup(F6269,'Sub categories'!$A:$C,3,False)</f>
        <v>Furnishings</v>
      </c>
      <c r="V6269" s="16">
        <f t="shared" si="4"/>
        <v>10</v>
      </c>
      <c r="W6269" s="17">
        <f t="array" ref="W6269">INDEX(shipping_prices!$C$1:$F7496,MATCH(I6269,shipping_prices!$A$1:$A7496,0),MATCH(M6269,shipping_prices!$C$1:$F$1,0))</f>
        <v>10.85</v>
      </c>
      <c r="X6269" s="15" t="str">
        <f t="shared" si="5"/>
        <v>Sung ChungLouisvilleColorado</v>
      </c>
      <c r="Y6269" s="15" t="str">
        <f t="shared" si="6"/>
        <v>Low</v>
      </c>
    </row>
    <row r="6270" hidden="1">
      <c r="A6270" s="1">
        <v>43063.0</v>
      </c>
      <c r="B6270" s="2" t="s">
        <v>6417</v>
      </c>
      <c r="C6270" s="2">
        <v>3.0</v>
      </c>
      <c r="D6270" s="2" t="s">
        <v>4623</v>
      </c>
      <c r="E6270" s="2" t="s">
        <v>27</v>
      </c>
      <c r="F6270" s="2" t="s">
        <v>719</v>
      </c>
      <c r="G6270" s="2" t="s">
        <v>39</v>
      </c>
      <c r="H6270" s="2" t="s">
        <v>79</v>
      </c>
      <c r="I6270" s="2" t="s">
        <v>2112</v>
      </c>
      <c r="J6270" s="2" t="s">
        <v>814</v>
      </c>
      <c r="K6270" s="2" t="s">
        <v>43</v>
      </c>
      <c r="L6270" s="10">
        <v>43073.0</v>
      </c>
      <c r="M6270" s="2" t="s">
        <v>34</v>
      </c>
      <c r="N6270" s="11">
        <v>0.2</v>
      </c>
      <c r="O6270" s="12">
        <v>21.0</v>
      </c>
      <c r="P6270" s="13">
        <v>0.09</v>
      </c>
      <c r="Q6270" s="13">
        <v>237.0</v>
      </c>
      <c r="R6270" s="13">
        <f t="shared" si="1"/>
        <v>296.25</v>
      </c>
      <c r="S6270" s="14">
        <f t="shared" si="2"/>
        <v>98.75</v>
      </c>
      <c r="T6270" s="14">
        <f t="shared" si="3"/>
        <v>0.08860759494</v>
      </c>
      <c r="U6270" s="15" t="str">
        <f>vlookup(F6270,'Sub categories'!$A:$C,3,False)</f>
        <v>Storage</v>
      </c>
      <c r="V6270" s="16">
        <f t="shared" si="4"/>
        <v>10</v>
      </c>
      <c r="W6270" s="17">
        <f t="array" ref="W6270">INDEX(shipping_prices!$C$1:$F7497,MATCH(I6270,shipping_prices!$A$1:$A7497,0),MATCH(M6270,shipping_prices!$C$1:$F$1,0))</f>
        <v>10.85</v>
      </c>
      <c r="X6270" s="15" t="str">
        <f t="shared" si="5"/>
        <v>Sung ChungLouisvilleColorado</v>
      </c>
      <c r="Y6270" s="15" t="str">
        <f t="shared" si="6"/>
        <v>High</v>
      </c>
    </row>
    <row r="6271">
      <c r="A6271" s="1">
        <v>43063.0</v>
      </c>
      <c r="B6271" s="2" t="s">
        <v>6418</v>
      </c>
      <c r="C6271" s="2">
        <v>1.0</v>
      </c>
      <c r="D6271" s="2" t="s">
        <v>1252</v>
      </c>
      <c r="E6271" s="2" t="s">
        <v>27</v>
      </c>
      <c r="F6271" s="2" t="s">
        <v>1399</v>
      </c>
      <c r="G6271" s="2" t="s">
        <v>45</v>
      </c>
      <c r="H6271" s="2" t="s">
        <v>1400</v>
      </c>
      <c r="I6271" s="2" t="s">
        <v>140</v>
      </c>
      <c r="J6271" s="2" t="s">
        <v>141</v>
      </c>
      <c r="K6271" s="2" t="s">
        <v>77</v>
      </c>
      <c r="L6271" s="10">
        <v>43066.0</v>
      </c>
      <c r="M6271" s="2" t="s">
        <v>34</v>
      </c>
      <c r="N6271" s="11">
        <v>0.5</v>
      </c>
      <c r="O6271" s="12">
        <v>-68.0</v>
      </c>
      <c r="P6271" s="13">
        <v>-0.74</v>
      </c>
      <c r="Q6271" s="13">
        <v>91.0</v>
      </c>
      <c r="R6271" s="13">
        <f t="shared" si="1"/>
        <v>182</v>
      </c>
      <c r="S6271" s="14">
        <f t="shared" si="2"/>
        <v>182</v>
      </c>
      <c r="T6271" s="14">
        <f t="shared" si="3"/>
        <v>-0.7472527473</v>
      </c>
      <c r="U6271" s="15" t="str">
        <f>vlookup(F6271,'Sub categories'!$A:$C,3,False)</f>
        <v>Tables</v>
      </c>
      <c r="V6271" s="16">
        <f t="shared" si="4"/>
        <v>3</v>
      </c>
      <c r="W6271" s="17">
        <f t="array" ref="W6271">INDEX(shipping_prices!$C$1:$F7498,MATCH(I6271,shipping_prices!$A$1:$A7498,0),MATCH(M6271,shipping_prices!$C$1:$F$1,0))</f>
        <v>13.2</v>
      </c>
      <c r="X6271" s="15" t="str">
        <f t="shared" si="5"/>
        <v>Mary O'RourkeChicagoIllinois</v>
      </c>
      <c r="Y6271" s="15" t="str">
        <f t="shared" si="6"/>
        <v>loss</v>
      </c>
    </row>
    <row r="6272" hidden="1">
      <c r="A6272" s="1">
        <v>43064.0</v>
      </c>
      <c r="B6272" s="2" t="s">
        <v>6419</v>
      </c>
      <c r="C6272" s="2">
        <v>3.0</v>
      </c>
      <c r="D6272" s="2" t="s">
        <v>1075</v>
      </c>
      <c r="E6272" s="2" t="s">
        <v>37</v>
      </c>
      <c r="F6272" s="2" t="s">
        <v>596</v>
      </c>
      <c r="G6272" s="2" t="s">
        <v>39</v>
      </c>
      <c r="H6272" s="2" t="s">
        <v>456</v>
      </c>
      <c r="I6272" s="2" t="s">
        <v>163</v>
      </c>
      <c r="J6272" s="2" t="s">
        <v>164</v>
      </c>
      <c r="K6272" s="2" t="s">
        <v>33</v>
      </c>
      <c r="L6272" s="10">
        <v>43065.0</v>
      </c>
      <c r="M6272" s="2" t="s">
        <v>34</v>
      </c>
      <c r="N6272" s="11">
        <v>0.2</v>
      </c>
      <c r="O6272" s="12">
        <v>3.0</v>
      </c>
      <c r="P6272" s="13">
        <v>0.24</v>
      </c>
      <c r="Q6272" s="13">
        <v>13.0</v>
      </c>
      <c r="R6272" s="13">
        <f t="shared" si="1"/>
        <v>16.25</v>
      </c>
      <c r="S6272" s="14">
        <f t="shared" si="2"/>
        <v>5.416666667</v>
      </c>
      <c r="T6272" s="14">
        <f t="shared" si="3"/>
        <v>0.2307692308</v>
      </c>
      <c r="U6272" s="15" t="str">
        <f>vlookup(F6272,'Sub categories'!$A:$C,3,False)</f>
        <v>Art</v>
      </c>
      <c r="V6272" s="16">
        <f t="shared" si="4"/>
        <v>1</v>
      </c>
      <c r="W6272" s="17">
        <f t="array" ref="W6272">INDEX(shipping_prices!$C$1:$F7499,MATCH(I6272,shipping_prices!$A$1:$A7499,0),MATCH(M6272,shipping_prices!$C$1:$F$1,0))</f>
        <v>7.98</v>
      </c>
      <c r="X6272" s="15" t="str">
        <f t="shared" si="5"/>
        <v>Michael StewartPhiladelphiaPennsylvania</v>
      </c>
      <c r="Y6272" s="15" t="str">
        <f t="shared" si="6"/>
        <v>Low</v>
      </c>
    </row>
    <row r="6273" hidden="1">
      <c r="A6273" s="1">
        <v>43064.0</v>
      </c>
      <c r="B6273" s="2" t="s">
        <v>6419</v>
      </c>
      <c r="C6273" s="2">
        <v>5.0</v>
      </c>
      <c r="D6273" s="2" t="s">
        <v>1075</v>
      </c>
      <c r="E6273" s="2" t="s">
        <v>37</v>
      </c>
      <c r="F6273" s="2" t="s">
        <v>6420</v>
      </c>
      <c r="G6273" s="2" t="s">
        <v>39</v>
      </c>
      <c r="H6273" s="2" t="s">
        <v>51</v>
      </c>
      <c r="I6273" s="2" t="s">
        <v>163</v>
      </c>
      <c r="J6273" s="2" t="s">
        <v>164</v>
      </c>
      <c r="K6273" s="2" t="s">
        <v>33</v>
      </c>
      <c r="L6273" s="10">
        <v>43065.0</v>
      </c>
      <c r="M6273" s="2" t="s">
        <v>34</v>
      </c>
      <c r="N6273" s="11">
        <v>0.2</v>
      </c>
      <c r="O6273" s="12">
        <v>9.0</v>
      </c>
      <c r="P6273" s="13">
        <v>0.36</v>
      </c>
      <c r="Q6273" s="13">
        <v>24.0</v>
      </c>
      <c r="R6273" s="13">
        <f t="shared" si="1"/>
        <v>30</v>
      </c>
      <c r="S6273" s="14">
        <f t="shared" si="2"/>
        <v>6</v>
      </c>
      <c r="T6273" s="14">
        <f t="shared" si="3"/>
        <v>0.375</v>
      </c>
      <c r="U6273" s="15" t="str">
        <f>vlookup(F6273,'Sub categories'!$A:$C,3,False)</f>
        <v>Paper</v>
      </c>
      <c r="V6273" s="16">
        <f t="shared" si="4"/>
        <v>1</v>
      </c>
      <c r="W6273" s="17">
        <f t="array" ref="W6273">INDEX(shipping_prices!$C$1:$F7500,MATCH(I6273,shipping_prices!$A$1:$A7500,0),MATCH(M6273,shipping_prices!$C$1:$F$1,0))</f>
        <v>7.98</v>
      </c>
      <c r="X6273" s="15" t="str">
        <f t="shared" si="5"/>
        <v>Michael StewartPhiladelphiaPennsylvania</v>
      </c>
      <c r="Y6273" s="15" t="str">
        <f t="shared" si="6"/>
        <v>Low</v>
      </c>
    </row>
    <row r="6274">
      <c r="A6274" s="1">
        <v>43064.0</v>
      </c>
      <c r="B6274" s="2" t="s">
        <v>6419</v>
      </c>
      <c r="C6274" s="2">
        <v>2.0</v>
      </c>
      <c r="D6274" s="2" t="s">
        <v>1075</v>
      </c>
      <c r="E6274" s="2" t="s">
        <v>37</v>
      </c>
      <c r="F6274" s="2" t="s">
        <v>4353</v>
      </c>
      <c r="G6274" s="2" t="s">
        <v>45</v>
      </c>
      <c r="H6274" s="2" t="s">
        <v>79</v>
      </c>
      <c r="I6274" s="2" t="s">
        <v>163</v>
      </c>
      <c r="J6274" s="2" t="s">
        <v>164</v>
      </c>
      <c r="K6274" s="2" t="s">
        <v>33</v>
      </c>
      <c r="L6274" s="10">
        <v>43065.0</v>
      </c>
      <c r="M6274" s="2" t="s">
        <v>34</v>
      </c>
      <c r="N6274" s="11">
        <v>0.2</v>
      </c>
      <c r="O6274" s="12">
        <v>7.0</v>
      </c>
      <c r="P6274" s="13">
        <v>0.13</v>
      </c>
      <c r="Q6274" s="13">
        <v>55.0</v>
      </c>
      <c r="R6274" s="13">
        <f t="shared" si="1"/>
        <v>68.75</v>
      </c>
      <c r="S6274" s="14">
        <f t="shared" si="2"/>
        <v>34.375</v>
      </c>
      <c r="T6274" s="14">
        <f t="shared" si="3"/>
        <v>0.1272727273</v>
      </c>
      <c r="U6274" s="15" t="str">
        <f>vlookup(F6274,'Sub categories'!$A:$C,3,False)</f>
        <v>Furnishings</v>
      </c>
      <c r="V6274" s="16">
        <f t="shared" si="4"/>
        <v>1</v>
      </c>
      <c r="W6274" s="17">
        <f t="array" ref="W6274">INDEX(shipping_prices!$C$1:$F7501,MATCH(I6274,shipping_prices!$A$1:$A7501,0),MATCH(M6274,shipping_prices!$C$1:$F$1,0))</f>
        <v>7.98</v>
      </c>
      <c r="X6274" s="15" t="str">
        <f t="shared" si="5"/>
        <v>Michael StewartPhiladelphiaPennsylvania</v>
      </c>
      <c r="Y6274" s="15" t="str">
        <f t="shared" si="6"/>
        <v>Low</v>
      </c>
    </row>
    <row r="6275">
      <c r="A6275" s="1">
        <v>43064.0</v>
      </c>
      <c r="B6275" s="2" t="s">
        <v>6419</v>
      </c>
      <c r="C6275" s="2">
        <v>10.0</v>
      </c>
      <c r="D6275" s="2" t="s">
        <v>1075</v>
      </c>
      <c r="E6275" s="2" t="s">
        <v>37</v>
      </c>
      <c r="F6275" s="2" t="s">
        <v>3779</v>
      </c>
      <c r="G6275" s="2" t="s">
        <v>45</v>
      </c>
      <c r="H6275" s="2" t="s">
        <v>227</v>
      </c>
      <c r="I6275" s="2" t="s">
        <v>163</v>
      </c>
      <c r="J6275" s="2" t="s">
        <v>164</v>
      </c>
      <c r="K6275" s="2" t="s">
        <v>33</v>
      </c>
      <c r="L6275" s="10">
        <v>43065.0</v>
      </c>
      <c r="M6275" s="2" t="s">
        <v>34</v>
      </c>
      <c r="N6275" s="11">
        <v>0.3</v>
      </c>
      <c r="O6275" s="12">
        <v>-10.0</v>
      </c>
      <c r="P6275" s="13">
        <v>-0.04</v>
      </c>
      <c r="Q6275" s="13">
        <v>240.0</v>
      </c>
      <c r="R6275" s="13">
        <f t="shared" si="1"/>
        <v>342.8571429</v>
      </c>
      <c r="S6275" s="14">
        <f t="shared" si="2"/>
        <v>34.28571429</v>
      </c>
      <c r="T6275" s="14">
        <f t="shared" si="3"/>
        <v>-0.04166666667</v>
      </c>
      <c r="U6275" s="15" t="str">
        <f>vlookup(F6275,'Sub categories'!$A:$C,3,False)</f>
        <v>Chairs</v>
      </c>
      <c r="V6275" s="16">
        <f t="shared" si="4"/>
        <v>1</v>
      </c>
      <c r="W6275" s="17">
        <f t="array" ref="W6275">INDEX(shipping_prices!$C$1:$F7502,MATCH(I6275,shipping_prices!$A$1:$A7502,0),MATCH(M6275,shipping_prices!$C$1:$F$1,0))</f>
        <v>7.98</v>
      </c>
      <c r="X6275" s="15" t="str">
        <f t="shared" si="5"/>
        <v>Michael StewartPhiladelphiaPennsylvania</v>
      </c>
      <c r="Y6275" s="15" t="str">
        <f t="shared" si="6"/>
        <v>loss</v>
      </c>
    </row>
    <row r="6276" hidden="1">
      <c r="A6276" s="1">
        <v>43064.0</v>
      </c>
      <c r="B6276" s="2" t="s">
        <v>6419</v>
      </c>
      <c r="C6276" s="2">
        <v>4.0</v>
      </c>
      <c r="D6276" s="2" t="s">
        <v>1075</v>
      </c>
      <c r="E6276" s="2" t="s">
        <v>37</v>
      </c>
      <c r="F6276" s="2" t="s">
        <v>4995</v>
      </c>
      <c r="G6276" s="2" t="s">
        <v>29</v>
      </c>
      <c r="H6276" s="2" t="s">
        <v>220</v>
      </c>
      <c r="I6276" s="2" t="s">
        <v>163</v>
      </c>
      <c r="J6276" s="2" t="s">
        <v>164</v>
      </c>
      <c r="K6276" s="2" t="s">
        <v>33</v>
      </c>
      <c r="L6276" s="10">
        <v>43065.0</v>
      </c>
      <c r="M6276" s="2" t="s">
        <v>34</v>
      </c>
      <c r="N6276" s="11">
        <v>0.2</v>
      </c>
      <c r="O6276" s="12">
        <v>-29.0</v>
      </c>
      <c r="P6276" s="13">
        <v>-0.11</v>
      </c>
      <c r="Q6276" s="13">
        <v>256.0</v>
      </c>
      <c r="R6276" s="13">
        <f t="shared" si="1"/>
        <v>320</v>
      </c>
      <c r="S6276" s="14">
        <f t="shared" si="2"/>
        <v>80</v>
      </c>
      <c r="T6276" s="14">
        <f t="shared" si="3"/>
        <v>-0.11328125</v>
      </c>
      <c r="U6276" s="15" t="str">
        <f>vlookup(F6276,'Sub categories'!$A:$C,3,False)</f>
        <v>Accessories</v>
      </c>
      <c r="V6276" s="16">
        <f t="shared" si="4"/>
        <v>1</v>
      </c>
      <c r="W6276" s="17">
        <f t="array" ref="W6276">INDEX(shipping_prices!$C$1:$F7503,MATCH(I6276,shipping_prices!$A$1:$A7503,0),MATCH(M6276,shipping_prices!$C$1:$F$1,0))</f>
        <v>7.98</v>
      </c>
      <c r="X6276" s="15" t="str">
        <f t="shared" si="5"/>
        <v>Michael StewartPhiladelphiaPennsylvania</v>
      </c>
      <c r="Y6276" s="15" t="str">
        <f t="shared" si="6"/>
        <v>loss</v>
      </c>
    </row>
    <row r="6277" hidden="1">
      <c r="A6277" s="1">
        <v>43064.0</v>
      </c>
      <c r="B6277" s="2" t="s">
        <v>6421</v>
      </c>
      <c r="C6277" s="2">
        <v>2.0</v>
      </c>
      <c r="D6277" s="2" t="s">
        <v>1436</v>
      </c>
      <c r="E6277" s="2" t="s">
        <v>37</v>
      </c>
      <c r="F6277" s="2" t="s">
        <v>4043</v>
      </c>
      <c r="G6277" s="2" t="s">
        <v>39</v>
      </c>
      <c r="H6277" s="2" t="s">
        <v>95</v>
      </c>
      <c r="I6277" s="2" t="s">
        <v>217</v>
      </c>
      <c r="J6277" s="2" t="s">
        <v>218</v>
      </c>
      <c r="K6277" s="2" t="s">
        <v>54</v>
      </c>
      <c r="L6277" s="10">
        <v>43071.0</v>
      </c>
      <c r="M6277" s="2" t="s">
        <v>142</v>
      </c>
      <c r="N6277" s="11">
        <v>0.0</v>
      </c>
      <c r="O6277" s="12">
        <v>6.0</v>
      </c>
      <c r="P6277" s="13">
        <v>0.46</v>
      </c>
      <c r="Q6277" s="13">
        <v>14.0</v>
      </c>
      <c r="R6277" s="13">
        <f t="shared" si="1"/>
        <v>14</v>
      </c>
      <c r="S6277" s="14">
        <f t="shared" si="2"/>
        <v>7</v>
      </c>
      <c r="T6277" s="14">
        <f t="shared" si="3"/>
        <v>0.4285714286</v>
      </c>
      <c r="U6277" s="15" t="str">
        <f>vlookup(F6277,'Sub categories'!$A:$C,3,False)</f>
        <v>Paper</v>
      </c>
      <c r="V6277" s="16">
        <f t="shared" si="4"/>
        <v>7</v>
      </c>
      <c r="W6277" s="17">
        <f t="array" ref="W6277">INDEX(shipping_prices!$C$1:$F7504,MATCH(I6277,shipping_prices!$A$1:$A7504,0),MATCH(M6277,shipping_prices!$C$1:$F$1,0))</f>
        <v>16.29</v>
      </c>
      <c r="X6277" s="15" t="str">
        <f t="shared" si="5"/>
        <v>Pauline WebberRichmondKentucky</v>
      </c>
      <c r="Y6277" s="15" t="str">
        <f t="shared" si="6"/>
        <v>Low</v>
      </c>
    </row>
    <row r="6278" hidden="1">
      <c r="A6278" s="1">
        <v>43064.0</v>
      </c>
      <c r="B6278" s="2" t="s">
        <v>6422</v>
      </c>
      <c r="C6278" s="2">
        <v>1.0</v>
      </c>
      <c r="D6278" s="2" t="s">
        <v>1921</v>
      </c>
      <c r="E6278" s="2" t="s">
        <v>49</v>
      </c>
      <c r="F6278" s="2" t="s">
        <v>1317</v>
      </c>
      <c r="G6278" s="2" t="s">
        <v>39</v>
      </c>
      <c r="H6278" s="2" t="s">
        <v>677</v>
      </c>
      <c r="I6278" s="2" t="s">
        <v>1155</v>
      </c>
      <c r="J6278" s="2" t="s">
        <v>1156</v>
      </c>
      <c r="K6278" s="2" t="s">
        <v>33</v>
      </c>
      <c r="L6278" s="10">
        <v>43067.0</v>
      </c>
      <c r="M6278" s="2" t="s">
        <v>34</v>
      </c>
      <c r="N6278" s="11">
        <v>0.0</v>
      </c>
      <c r="O6278" s="12">
        <v>1.0</v>
      </c>
      <c r="P6278" s="13">
        <v>0.45</v>
      </c>
      <c r="Q6278" s="13">
        <v>2.0</v>
      </c>
      <c r="R6278" s="13">
        <f t="shared" si="1"/>
        <v>2</v>
      </c>
      <c r="S6278" s="14">
        <f t="shared" si="2"/>
        <v>2</v>
      </c>
      <c r="T6278" s="14">
        <f t="shared" si="3"/>
        <v>0.5</v>
      </c>
      <c r="U6278" s="15" t="str">
        <f>vlookup(F6278,'Sub categories'!$A:$C,3,False)</f>
        <v>Art</v>
      </c>
      <c r="V6278" s="16">
        <f t="shared" si="4"/>
        <v>3</v>
      </c>
      <c r="W6278" s="17">
        <f t="array" ref="W6278">INDEX(shipping_prices!$C$1:$F7505,MATCH(I6278,shipping_prices!$A$1:$A7505,0),MATCH(M6278,shipping_prices!$C$1:$F$1,0))</f>
        <v>8.11</v>
      </c>
      <c r="X6278" s="15" t="str">
        <f t="shared" si="5"/>
        <v>Lindsay ShagiariBaltimoreMaryland</v>
      </c>
      <c r="Y6278" s="15" t="str">
        <f t="shared" si="6"/>
        <v>Low</v>
      </c>
    </row>
    <row r="6279">
      <c r="A6279" s="1">
        <v>43064.0</v>
      </c>
      <c r="B6279" s="2" t="s">
        <v>6422</v>
      </c>
      <c r="C6279" s="2">
        <v>5.0</v>
      </c>
      <c r="D6279" s="2" t="s">
        <v>1921</v>
      </c>
      <c r="E6279" s="2" t="s">
        <v>49</v>
      </c>
      <c r="F6279" s="2" t="s">
        <v>893</v>
      </c>
      <c r="G6279" s="2" t="s">
        <v>45</v>
      </c>
      <c r="H6279" s="2" t="s">
        <v>130</v>
      </c>
      <c r="I6279" s="2" t="s">
        <v>1155</v>
      </c>
      <c r="J6279" s="2" t="s">
        <v>1156</v>
      </c>
      <c r="K6279" s="2" t="s">
        <v>33</v>
      </c>
      <c r="L6279" s="10">
        <v>43067.0</v>
      </c>
      <c r="M6279" s="2" t="s">
        <v>34</v>
      </c>
      <c r="N6279" s="11">
        <v>0.0</v>
      </c>
      <c r="O6279" s="12">
        <v>8.0</v>
      </c>
      <c r="P6279" s="13">
        <v>0.36</v>
      </c>
      <c r="Q6279" s="13">
        <v>21.0</v>
      </c>
      <c r="R6279" s="13">
        <f t="shared" si="1"/>
        <v>21</v>
      </c>
      <c r="S6279" s="14">
        <f t="shared" si="2"/>
        <v>4.2</v>
      </c>
      <c r="T6279" s="14">
        <f t="shared" si="3"/>
        <v>0.380952381</v>
      </c>
      <c r="U6279" s="15" t="str">
        <f>vlookup(F6279,'Sub categories'!$A:$C,3,False)</f>
        <v>Furnishings</v>
      </c>
      <c r="V6279" s="16">
        <f t="shared" si="4"/>
        <v>3</v>
      </c>
      <c r="W6279" s="17">
        <f t="array" ref="W6279">INDEX(shipping_prices!$C$1:$F7506,MATCH(I6279,shipping_prices!$A$1:$A7506,0),MATCH(M6279,shipping_prices!$C$1:$F$1,0))</f>
        <v>8.11</v>
      </c>
      <c r="X6279" s="15" t="str">
        <f t="shared" si="5"/>
        <v>Lindsay ShagiariBaltimoreMaryland</v>
      </c>
      <c r="Y6279" s="15" t="str">
        <f t="shared" si="6"/>
        <v>Low</v>
      </c>
    </row>
    <row r="6280">
      <c r="A6280" s="1">
        <v>43064.0</v>
      </c>
      <c r="B6280" s="2" t="s">
        <v>6422</v>
      </c>
      <c r="C6280" s="2">
        <v>5.0</v>
      </c>
      <c r="D6280" s="2" t="s">
        <v>1921</v>
      </c>
      <c r="E6280" s="2" t="s">
        <v>49</v>
      </c>
      <c r="F6280" s="2" t="s">
        <v>3992</v>
      </c>
      <c r="G6280" s="2" t="s">
        <v>45</v>
      </c>
      <c r="H6280" s="2" t="s">
        <v>306</v>
      </c>
      <c r="I6280" s="2" t="s">
        <v>1155</v>
      </c>
      <c r="J6280" s="2" t="s">
        <v>1156</v>
      </c>
      <c r="K6280" s="2" t="s">
        <v>33</v>
      </c>
      <c r="L6280" s="10">
        <v>43067.0</v>
      </c>
      <c r="M6280" s="2" t="s">
        <v>34</v>
      </c>
      <c r="N6280" s="11">
        <v>0.0</v>
      </c>
      <c r="O6280" s="12">
        <v>273.0</v>
      </c>
      <c r="P6280" s="13">
        <v>0.26</v>
      </c>
      <c r="Q6280" s="13">
        <v>1049.0</v>
      </c>
      <c r="R6280" s="13">
        <f t="shared" si="1"/>
        <v>1049</v>
      </c>
      <c r="S6280" s="14">
        <f t="shared" si="2"/>
        <v>209.8</v>
      </c>
      <c r="T6280" s="14">
        <f t="shared" si="3"/>
        <v>0.2602478551</v>
      </c>
      <c r="U6280" s="15" t="str">
        <f>vlookup(F6280,'Sub categories'!$A:$C,3,False)</f>
        <v>Furnishings</v>
      </c>
      <c r="V6280" s="16">
        <f t="shared" si="4"/>
        <v>3</v>
      </c>
      <c r="W6280" s="17">
        <f t="array" ref="W6280">INDEX(shipping_prices!$C$1:$F7507,MATCH(I6280,shipping_prices!$A$1:$A7507,0),MATCH(M6280,shipping_prices!$C$1:$F$1,0))</f>
        <v>8.11</v>
      </c>
      <c r="X6280" s="15" t="str">
        <f t="shared" si="5"/>
        <v>Lindsay ShagiariBaltimoreMaryland</v>
      </c>
      <c r="Y6280" s="15" t="str">
        <f t="shared" si="6"/>
        <v>High</v>
      </c>
    </row>
    <row r="6281" hidden="1">
      <c r="A6281" s="1">
        <v>43064.0</v>
      </c>
      <c r="B6281" s="2" t="s">
        <v>6423</v>
      </c>
      <c r="C6281" s="2">
        <v>1.0</v>
      </c>
      <c r="D6281" s="2" t="s">
        <v>3197</v>
      </c>
      <c r="E6281" s="2" t="s">
        <v>27</v>
      </c>
      <c r="F6281" s="2" t="s">
        <v>3243</v>
      </c>
      <c r="G6281" s="2" t="s">
        <v>39</v>
      </c>
      <c r="H6281" s="2" t="s">
        <v>51</v>
      </c>
      <c r="I6281" s="2" t="s">
        <v>5366</v>
      </c>
      <c r="J6281" s="2" t="s">
        <v>703</v>
      </c>
      <c r="K6281" s="2" t="s">
        <v>77</v>
      </c>
      <c r="L6281" s="10">
        <v>43076.0</v>
      </c>
      <c r="M6281" s="2" t="s">
        <v>34</v>
      </c>
      <c r="N6281" s="11">
        <v>0.0</v>
      </c>
      <c r="O6281" s="12">
        <v>50.0</v>
      </c>
      <c r="P6281" s="13">
        <v>0.48</v>
      </c>
      <c r="Q6281" s="13">
        <v>105.0</v>
      </c>
      <c r="R6281" s="13">
        <f t="shared" si="1"/>
        <v>105</v>
      </c>
      <c r="S6281" s="14">
        <f t="shared" si="2"/>
        <v>105</v>
      </c>
      <c r="T6281" s="14">
        <f t="shared" si="3"/>
        <v>0.4761904762</v>
      </c>
      <c r="U6281" s="15" t="str">
        <f>vlookup(F6281,'Sub categories'!$A:$C,3,False)</f>
        <v>Paper</v>
      </c>
      <c r="V6281" s="16">
        <f t="shared" si="4"/>
        <v>12</v>
      </c>
      <c r="W6281" s="17">
        <f t="array" ref="W6281">INDEX(shipping_prices!$C$1:$F7508,MATCH(I6281,shipping_prices!$A$1:$A7508,0),MATCH(M6281,shipping_prices!$C$1:$F$1,0))</f>
        <v>8.9</v>
      </c>
      <c r="X6281" s="15" t="str">
        <f t="shared" si="5"/>
        <v>Dave KippFremontNebraska</v>
      </c>
      <c r="Y6281" s="15" t="str">
        <f t="shared" si="6"/>
        <v>High</v>
      </c>
    </row>
    <row r="6282" hidden="1">
      <c r="A6282" s="1">
        <v>43064.0</v>
      </c>
      <c r="B6282" s="2" t="s">
        <v>6424</v>
      </c>
      <c r="C6282" s="2">
        <v>2.0</v>
      </c>
      <c r="D6282" s="2" t="s">
        <v>2704</v>
      </c>
      <c r="E6282" s="2" t="s">
        <v>27</v>
      </c>
      <c r="F6282" s="2" t="s">
        <v>4115</v>
      </c>
      <c r="G6282" s="2" t="s">
        <v>29</v>
      </c>
      <c r="H6282" s="2" t="s">
        <v>2874</v>
      </c>
      <c r="I6282" s="2" t="s">
        <v>2952</v>
      </c>
      <c r="J6282" s="2" t="s">
        <v>321</v>
      </c>
      <c r="K6282" s="2" t="s">
        <v>33</v>
      </c>
      <c r="L6282" s="10">
        <v>43071.0</v>
      </c>
      <c r="M6282" s="2" t="s">
        <v>34</v>
      </c>
      <c r="N6282" s="11">
        <v>0.2</v>
      </c>
      <c r="O6282" s="12">
        <v>19.0</v>
      </c>
      <c r="P6282" s="13">
        <v>0.3</v>
      </c>
      <c r="Q6282" s="13">
        <v>64.0</v>
      </c>
      <c r="R6282" s="13">
        <f t="shared" si="1"/>
        <v>80</v>
      </c>
      <c r="S6282" s="14">
        <f t="shared" si="2"/>
        <v>40</v>
      </c>
      <c r="T6282" s="14">
        <f t="shared" si="3"/>
        <v>0.296875</v>
      </c>
      <c r="U6282" s="15" t="str">
        <f>vlookup(F6282,'Sub categories'!$A:$C,3,False)</f>
        <v>Accessories</v>
      </c>
      <c r="V6282" s="16">
        <f t="shared" si="4"/>
        <v>7</v>
      </c>
      <c r="W6282" s="17">
        <f t="array" ref="W6282">INDEX(shipping_prices!$C$1:$F7509,MATCH(I6282,shipping_prices!$A$1:$A7509,0),MATCH(M6282,shipping_prices!$C$1:$F$1,0))</f>
        <v>6.06</v>
      </c>
      <c r="X6282" s="15" t="str">
        <f t="shared" si="5"/>
        <v>Hunter GlantzMarionOhio</v>
      </c>
      <c r="Y6282" s="15" t="str">
        <f t="shared" si="6"/>
        <v>Low</v>
      </c>
    </row>
    <row r="6283" hidden="1">
      <c r="A6283" s="1">
        <v>43064.0</v>
      </c>
      <c r="B6283" s="2" t="s">
        <v>6425</v>
      </c>
      <c r="C6283" s="2">
        <v>1.0</v>
      </c>
      <c r="D6283" s="2" t="s">
        <v>2022</v>
      </c>
      <c r="E6283" s="2" t="s">
        <v>27</v>
      </c>
      <c r="F6283" s="2" t="s">
        <v>2837</v>
      </c>
      <c r="G6283" s="2" t="s">
        <v>39</v>
      </c>
      <c r="H6283" s="2" t="s">
        <v>146</v>
      </c>
      <c r="I6283" s="2" t="s">
        <v>31</v>
      </c>
      <c r="J6283" s="2" t="s">
        <v>32</v>
      </c>
      <c r="K6283" s="2" t="s">
        <v>33</v>
      </c>
      <c r="L6283" s="10">
        <v>43072.0</v>
      </c>
      <c r="M6283" s="2" t="s">
        <v>34</v>
      </c>
      <c r="N6283" s="11">
        <v>0.2</v>
      </c>
      <c r="O6283" s="12">
        <v>1.0</v>
      </c>
      <c r="P6283" s="13">
        <v>0.34</v>
      </c>
      <c r="Q6283" s="13">
        <v>3.0</v>
      </c>
      <c r="R6283" s="13">
        <f t="shared" si="1"/>
        <v>3.75</v>
      </c>
      <c r="S6283" s="14">
        <f t="shared" si="2"/>
        <v>3.75</v>
      </c>
      <c r="T6283" s="14">
        <f t="shared" si="3"/>
        <v>0.3333333333</v>
      </c>
      <c r="U6283" s="15" t="str">
        <f>vlookup(F6283,'Sub categories'!$A:$C,3,False)</f>
        <v>Binders</v>
      </c>
      <c r="V6283" s="16">
        <f t="shared" si="4"/>
        <v>8</v>
      </c>
      <c r="W6283" s="17">
        <f t="array" ref="W6283">INDEX(shipping_prices!$C$1:$F7510,MATCH(I6283,shipping_prices!$A$1:$A7510,0),MATCH(M6283,shipping_prices!$C$1:$F$1,0))</f>
        <v>10.09</v>
      </c>
      <c r="X6283" s="15" t="str">
        <f t="shared" si="5"/>
        <v>Toby SwindellNew York CityNew York</v>
      </c>
      <c r="Y6283" s="15" t="str">
        <f t="shared" si="6"/>
        <v>Low</v>
      </c>
    </row>
    <row r="6284">
      <c r="A6284" s="1">
        <v>43065.0</v>
      </c>
      <c r="B6284" s="2" t="s">
        <v>6425</v>
      </c>
      <c r="C6284" s="2">
        <v>2.0</v>
      </c>
      <c r="D6284" s="2" t="s">
        <v>2022</v>
      </c>
      <c r="E6284" s="2" t="s">
        <v>27</v>
      </c>
      <c r="F6284" s="2" t="s">
        <v>259</v>
      </c>
      <c r="G6284" s="2" t="s">
        <v>45</v>
      </c>
      <c r="H6284" s="2" t="s">
        <v>260</v>
      </c>
      <c r="I6284" s="2" t="s">
        <v>31</v>
      </c>
      <c r="J6284" s="2" t="s">
        <v>32</v>
      </c>
      <c r="K6284" s="2" t="s">
        <v>33</v>
      </c>
      <c r="L6284" s="10">
        <v>43072.0</v>
      </c>
      <c r="M6284" s="2" t="s">
        <v>34</v>
      </c>
      <c r="N6284" s="11">
        <v>0.0</v>
      </c>
      <c r="O6284" s="12">
        <v>6.0</v>
      </c>
      <c r="P6284" s="13">
        <v>0.43</v>
      </c>
      <c r="Q6284" s="13">
        <v>15.0</v>
      </c>
      <c r="R6284" s="13">
        <f t="shared" si="1"/>
        <v>15</v>
      </c>
      <c r="S6284" s="14">
        <f t="shared" si="2"/>
        <v>7.5</v>
      </c>
      <c r="T6284" s="14">
        <f t="shared" si="3"/>
        <v>0.4</v>
      </c>
      <c r="U6284" s="15" t="str">
        <f>vlookup(F6284,'Sub categories'!$A:$C,3,False)</f>
        <v>Furnishings</v>
      </c>
      <c r="V6284" s="16">
        <f t="shared" si="4"/>
        <v>7</v>
      </c>
      <c r="W6284" s="17">
        <f t="array" ref="W6284">INDEX(shipping_prices!$C$1:$F7511,MATCH(I6284,shipping_prices!$A$1:$A7511,0),MATCH(M6284,shipping_prices!$C$1:$F$1,0))</f>
        <v>10.09</v>
      </c>
      <c r="X6284" s="15" t="str">
        <f t="shared" si="5"/>
        <v>Toby SwindellNew York CityNew York</v>
      </c>
      <c r="Y6284" s="15" t="str">
        <f t="shared" si="6"/>
        <v>Low</v>
      </c>
    </row>
    <row r="6285" hidden="1">
      <c r="A6285" s="1">
        <v>43065.0</v>
      </c>
      <c r="B6285" s="2" t="s">
        <v>6426</v>
      </c>
      <c r="C6285" s="2">
        <v>3.0</v>
      </c>
      <c r="D6285" s="2" t="s">
        <v>2980</v>
      </c>
      <c r="E6285" s="2" t="s">
        <v>27</v>
      </c>
      <c r="F6285" s="2" t="s">
        <v>1878</v>
      </c>
      <c r="G6285" s="2" t="s">
        <v>39</v>
      </c>
      <c r="H6285" s="2" t="s">
        <v>216</v>
      </c>
      <c r="I6285" s="2" t="s">
        <v>2613</v>
      </c>
      <c r="J6285" s="2" t="s">
        <v>321</v>
      </c>
      <c r="K6285" s="2" t="s">
        <v>33</v>
      </c>
      <c r="L6285" s="10">
        <v>43071.0</v>
      </c>
      <c r="M6285" s="2" t="s">
        <v>90</v>
      </c>
      <c r="N6285" s="11">
        <v>0.2</v>
      </c>
      <c r="O6285" s="12">
        <v>2.0</v>
      </c>
      <c r="P6285" s="13">
        <v>0.13</v>
      </c>
      <c r="Q6285" s="13">
        <v>14.0</v>
      </c>
      <c r="R6285" s="13">
        <f t="shared" si="1"/>
        <v>17.5</v>
      </c>
      <c r="S6285" s="14">
        <f t="shared" si="2"/>
        <v>5.833333333</v>
      </c>
      <c r="T6285" s="14">
        <f t="shared" si="3"/>
        <v>0.1428571429</v>
      </c>
      <c r="U6285" s="15" t="str">
        <f>vlookup(F6285,'Sub categories'!$A:$C,3,False)</f>
        <v>Art</v>
      </c>
      <c r="V6285" s="16">
        <f t="shared" si="4"/>
        <v>6</v>
      </c>
      <c r="W6285" s="17">
        <f t="array" ref="W6285">INDEX(shipping_prices!$C$1:$F7512,MATCH(I6285,shipping_prices!$A$1:$A7512,0),MATCH(M6285,shipping_prices!$C$1:$F$1,0))</f>
        <v>0.58</v>
      </c>
      <c r="X6285" s="15" t="str">
        <f t="shared" si="5"/>
        <v>John HustonKentOhio</v>
      </c>
      <c r="Y6285" s="15" t="str">
        <f t="shared" si="6"/>
        <v>Low</v>
      </c>
    </row>
    <row r="6286" hidden="1">
      <c r="A6286" s="1">
        <v>43065.0</v>
      </c>
      <c r="B6286" s="2" t="s">
        <v>6426</v>
      </c>
      <c r="C6286" s="2">
        <v>3.0</v>
      </c>
      <c r="D6286" s="2" t="s">
        <v>2980</v>
      </c>
      <c r="E6286" s="2" t="s">
        <v>27</v>
      </c>
      <c r="F6286" s="2" t="s">
        <v>4543</v>
      </c>
      <c r="G6286" s="2" t="s">
        <v>29</v>
      </c>
      <c r="H6286" s="2" t="s">
        <v>2970</v>
      </c>
      <c r="I6286" s="2" t="s">
        <v>2613</v>
      </c>
      <c r="J6286" s="2" t="s">
        <v>321</v>
      </c>
      <c r="K6286" s="2" t="s">
        <v>33</v>
      </c>
      <c r="L6286" s="10">
        <v>43071.0</v>
      </c>
      <c r="M6286" s="2" t="s">
        <v>90</v>
      </c>
      <c r="N6286" s="11">
        <v>0.2</v>
      </c>
      <c r="O6286" s="12">
        <v>-9.0</v>
      </c>
      <c r="P6286" s="13">
        <v>-0.13</v>
      </c>
      <c r="Q6286" s="13">
        <v>72.0</v>
      </c>
      <c r="R6286" s="13">
        <f t="shared" si="1"/>
        <v>90</v>
      </c>
      <c r="S6286" s="14">
        <f t="shared" si="2"/>
        <v>30</v>
      </c>
      <c r="T6286" s="14">
        <f t="shared" si="3"/>
        <v>-0.125</v>
      </c>
      <c r="U6286" s="15" t="str">
        <f>vlookup(F6286,'Sub categories'!$A:$C,3,False)</f>
        <v>Accessories</v>
      </c>
      <c r="V6286" s="16">
        <f t="shared" si="4"/>
        <v>6</v>
      </c>
      <c r="W6286" s="17">
        <f t="array" ref="W6286">INDEX(shipping_prices!$C$1:$F7513,MATCH(I6286,shipping_prices!$A$1:$A7513,0),MATCH(M6286,shipping_prices!$C$1:$F$1,0))</f>
        <v>0.58</v>
      </c>
      <c r="X6286" s="15" t="str">
        <f t="shared" si="5"/>
        <v>John HustonKentOhio</v>
      </c>
      <c r="Y6286" s="15" t="str">
        <f t="shared" si="6"/>
        <v>loss</v>
      </c>
    </row>
    <row r="6287" hidden="1">
      <c r="A6287" s="1">
        <v>43065.0</v>
      </c>
      <c r="B6287" s="2" t="s">
        <v>6426</v>
      </c>
      <c r="C6287" s="2">
        <v>3.0</v>
      </c>
      <c r="D6287" s="2" t="s">
        <v>2980</v>
      </c>
      <c r="E6287" s="2" t="s">
        <v>27</v>
      </c>
      <c r="F6287" s="2" t="s">
        <v>2015</v>
      </c>
      <c r="G6287" s="2" t="s">
        <v>29</v>
      </c>
      <c r="H6287" s="2" t="s">
        <v>79</v>
      </c>
      <c r="I6287" s="2" t="s">
        <v>2613</v>
      </c>
      <c r="J6287" s="2" t="s">
        <v>321</v>
      </c>
      <c r="K6287" s="2" t="s">
        <v>33</v>
      </c>
      <c r="L6287" s="10">
        <v>43071.0</v>
      </c>
      <c r="M6287" s="2" t="s">
        <v>90</v>
      </c>
      <c r="N6287" s="11">
        <v>0.4</v>
      </c>
      <c r="O6287" s="12">
        <v>-27.0</v>
      </c>
      <c r="P6287" s="13">
        <v>-0.25</v>
      </c>
      <c r="Q6287" s="13">
        <v>108.0</v>
      </c>
      <c r="R6287" s="13">
        <f t="shared" si="1"/>
        <v>180</v>
      </c>
      <c r="S6287" s="14">
        <f t="shared" si="2"/>
        <v>60</v>
      </c>
      <c r="T6287" s="14">
        <f t="shared" si="3"/>
        <v>-0.25</v>
      </c>
      <c r="U6287" s="15" t="str">
        <f>vlookup(F6287,'Sub categories'!$A:$C,3,False)</f>
        <v>Phones</v>
      </c>
      <c r="V6287" s="16">
        <f t="shared" si="4"/>
        <v>6</v>
      </c>
      <c r="W6287" s="17">
        <f t="array" ref="W6287">INDEX(shipping_prices!$C$1:$F7514,MATCH(I6287,shipping_prices!$A$1:$A7514,0),MATCH(M6287,shipping_prices!$C$1:$F$1,0))</f>
        <v>0.58</v>
      </c>
      <c r="X6287" s="15" t="str">
        <f t="shared" si="5"/>
        <v>John HustonKentOhio</v>
      </c>
      <c r="Y6287" s="15" t="str">
        <f t="shared" si="6"/>
        <v>loss</v>
      </c>
    </row>
    <row r="6288" hidden="1">
      <c r="A6288" s="1">
        <v>43065.0</v>
      </c>
      <c r="B6288" s="2" t="s">
        <v>6427</v>
      </c>
      <c r="C6288" s="2">
        <v>1.0</v>
      </c>
      <c r="D6288" s="2" t="s">
        <v>745</v>
      </c>
      <c r="E6288" s="2" t="s">
        <v>37</v>
      </c>
      <c r="F6288" s="2" t="s">
        <v>6428</v>
      </c>
      <c r="G6288" s="2" t="s">
        <v>39</v>
      </c>
      <c r="H6288" s="2" t="s">
        <v>458</v>
      </c>
      <c r="I6288" s="2" t="s">
        <v>41</v>
      </c>
      <c r="J6288" s="2" t="s">
        <v>42</v>
      </c>
      <c r="K6288" s="2" t="s">
        <v>43</v>
      </c>
      <c r="L6288" s="10">
        <v>43073.0</v>
      </c>
      <c r="M6288" s="2" t="s">
        <v>90</v>
      </c>
      <c r="N6288" s="11">
        <v>0.0</v>
      </c>
      <c r="O6288" s="12">
        <v>21.0</v>
      </c>
      <c r="P6288" s="13">
        <v>0.3</v>
      </c>
      <c r="Q6288" s="13">
        <v>69.0</v>
      </c>
      <c r="R6288" s="13">
        <f t="shared" si="1"/>
        <v>69</v>
      </c>
      <c r="S6288" s="14">
        <f t="shared" si="2"/>
        <v>69</v>
      </c>
      <c r="T6288" s="14">
        <f t="shared" si="3"/>
        <v>0.3043478261</v>
      </c>
      <c r="U6288" s="15" t="str">
        <f>vlookup(F6288,'Sub categories'!$A:$C,3,False)</f>
        <v>Appliances</v>
      </c>
      <c r="V6288" s="16">
        <f t="shared" si="4"/>
        <v>8</v>
      </c>
      <c r="W6288" s="17">
        <f t="array" ref="W6288">INDEX(shipping_prices!$C$1:$F7515,MATCH(I6288,shipping_prices!$A$1:$A7515,0),MATCH(M6288,shipping_prices!$C$1:$F$1,0))</f>
        <v>2.77</v>
      </c>
      <c r="X6288" s="15" t="str">
        <f t="shared" si="5"/>
        <v>Alan SchoenbergerSan FranciscoCalifornia</v>
      </c>
      <c r="Y6288" s="15" t="str">
        <f t="shared" si="6"/>
        <v>Low</v>
      </c>
    </row>
    <row r="6289" hidden="1">
      <c r="A6289" s="1">
        <v>43065.0</v>
      </c>
      <c r="B6289" s="2" t="s">
        <v>6429</v>
      </c>
      <c r="C6289" s="2">
        <v>3.0</v>
      </c>
      <c r="D6289" s="2" t="s">
        <v>1350</v>
      </c>
      <c r="E6289" s="2" t="s">
        <v>27</v>
      </c>
      <c r="F6289" s="2" t="s">
        <v>139</v>
      </c>
      <c r="G6289" s="2" t="s">
        <v>39</v>
      </c>
      <c r="H6289" s="2" t="s">
        <v>139</v>
      </c>
      <c r="I6289" s="2" t="s">
        <v>31</v>
      </c>
      <c r="J6289" s="2" t="s">
        <v>32</v>
      </c>
      <c r="K6289" s="2" t="s">
        <v>33</v>
      </c>
      <c r="L6289" s="10">
        <v>43067.0</v>
      </c>
      <c r="M6289" s="2" t="s">
        <v>34</v>
      </c>
      <c r="N6289" s="11">
        <v>0.0</v>
      </c>
      <c r="O6289" s="12">
        <v>10.0</v>
      </c>
      <c r="P6289" s="13">
        <v>0.27</v>
      </c>
      <c r="Q6289" s="13">
        <v>36.0</v>
      </c>
      <c r="R6289" s="13">
        <f t="shared" si="1"/>
        <v>36</v>
      </c>
      <c r="S6289" s="14">
        <f t="shared" si="2"/>
        <v>12</v>
      </c>
      <c r="T6289" s="14">
        <f t="shared" si="3"/>
        <v>0.2777777778</v>
      </c>
      <c r="U6289" s="15" t="str">
        <f>vlookup(F6289,'Sub categories'!$A:$C,3,False)</f>
        <v>Appliances</v>
      </c>
      <c r="V6289" s="16">
        <f t="shared" si="4"/>
        <v>2</v>
      </c>
      <c r="W6289" s="17">
        <f t="array" ref="W6289">INDEX(shipping_prices!$C$1:$F7516,MATCH(I6289,shipping_prices!$A$1:$A7516,0),MATCH(M6289,shipping_prices!$C$1:$F$1,0))</f>
        <v>10.09</v>
      </c>
      <c r="X6289" s="15" t="str">
        <f t="shared" si="5"/>
        <v>Roy FranzösischNew York CityNew York</v>
      </c>
      <c r="Y6289" s="15" t="str">
        <f t="shared" si="6"/>
        <v>Low</v>
      </c>
    </row>
    <row r="6290">
      <c r="A6290" s="1">
        <v>43065.0</v>
      </c>
      <c r="B6290" s="2" t="s">
        <v>6430</v>
      </c>
      <c r="C6290" s="2">
        <v>2.0</v>
      </c>
      <c r="D6290" s="2" t="s">
        <v>93</v>
      </c>
      <c r="E6290" s="2" t="s">
        <v>37</v>
      </c>
      <c r="F6290" s="2" t="s">
        <v>1533</v>
      </c>
      <c r="G6290" s="2" t="s">
        <v>45</v>
      </c>
      <c r="H6290" s="2" t="s">
        <v>1024</v>
      </c>
      <c r="I6290" s="2" t="s">
        <v>31</v>
      </c>
      <c r="J6290" s="2" t="s">
        <v>32</v>
      </c>
      <c r="K6290" s="2" t="s">
        <v>33</v>
      </c>
      <c r="L6290" s="10">
        <v>43076.0</v>
      </c>
      <c r="M6290" s="2" t="s">
        <v>90</v>
      </c>
      <c r="N6290" s="11">
        <v>0.0</v>
      </c>
      <c r="O6290" s="12">
        <v>3.0</v>
      </c>
      <c r="P6290" s="13">
        <v>0.31</v>
      </c>
      <c r="Q6290" s="13">
        <v>10.0</v>
      </c>
      <c r="R6290" s="13">
        <f t="shared" si="1"/>
        <v>10</v>
      </c>
      <c r="S6290" s="14">
        <f t="shared" si="2"/>
        <v>5</v>
      </c>
      <c r="T6290" s="14">
        <f t="shared" si="3"/>
        <v>0.3</v>
      </c>
      <c r="U6290" s="15" t="str">
        <f>vlookup(F6290,'Sub categories'!$A:$C,3,False)</f>
        <v>Furnishings</v>
      </c>
      <c r="V6290" s="16">
        <f t="shared" si="4"/>
        <v>11</v>
      </c>
      <c r="W6290" s="17">
        <f t="array" ref="W6290">INDEX(shipping_prices!$C$1:$F7517,MATCH(I6290,shipping_prices!$A$1:$A7517,0),MATCH(M6290,shipping_prices!$C$1:$F$1,0))</f>
        <v>0.94</v>
      </c>
      <c r="X6290" s="15" t="str">
        <f t="shared" si="5"/>
        <v>Nat GilpinNew York CityNew York</v>
      </c>
      <c r="Y6290" s="15" t="str">
        <f t="shared" si="6"/>
        <v>Low</v>
      </c>
    </row>
    <row r="6291" hidden="1">
      <c r="A6291" s="1">
        <v>43065.0</v>
      </c>
      <c r="B6291" s="2" t="s">
        <v>6430</v>
      </c>
      <c r="C6291" s="2">
        <v>1.0</v>
      </c>
      <c r="D6291" s="2" t="s">
        <v>93</v>
      </c>
      <c r="E6291" s="2" t="s">
        <v>37</v>
      </c>
      <c r="F6291" s="2" t="s">
        <v>2775</v>
      </c>
      <c r="G6291" s="2" t="s">
        <v>29</v>
      </c>
      <c r="H6291" s="2" t="s">
        <v>2776</v>
      </c>
      <c r="I6291" s="2" t="s">
        <v>31</v>
      </c>
      <c r="J6291" s="2" t="s">
        <v>32</v>
      </c>
      <c r="K6291" s="2" t="s">
        <v>33</v>
      </c>
      <c r="L6291" s="10">
        <v>43076.0</v>
      </c>
      <c r="M6291" s="2" t="s">
        <v>90</v>
      </c>
      <c r="N6291" s="11">
        <v>0.0</v>
      </c>
      <c r="O6291" s="12">
        <v>11.0</v>
      </c>
      <c r="P6291" s="13">
        <v>0.29</v>
      </c>
      <c r="Q6291" s="13">
        <v>38.0</v>
      </c>
      <c r="R6291" s="13">
        <f t="shared" si="1"/>
        <v>38</v>
      </c>
      <c r="S6291" s="14">
        <f t="shared" si="2"/>
        <v>38</v>
      </c>
      <c r="T6291" s="14">
        <f t="shared" si="3"/>
        <v>0.2894736842</v>
      </c>
      <c r="U6291" s="15" t="str">
        <f>vlookup(F6291,'Sub categories'!$A:$C,3,False)</f>
        <v>Phones</v>
      </c>
      <c r="V6291" s="16">
        <f t="shared" si="4"/>
        <v>11</v>
      </c>
      <c r="W6291" s="17">
        <f t="array" ref="W6291">INDEX(shipping_prices!$C$1:$F7518,MATCH(I6291,shipping_prices!$A$1:$A7518,0),MATCH(M6291,shipping_prices!$C$1:$F$1,0))</f>
        <v>0.94</v>
      </c>
      <c r="X6291" s="15" t="str">
        <f t="shared" si="5"/>
        <v>Nat GilpinNew York CityNew York</v>
      </c>
      <c r="Y6291" s="15" t="str">
        <f t="shared" si="6"/>
        <v>Low</v>
      </c>
    </row>
    <row r="6292">
      <c r="A6292" s="1">
        <v>43065.0</v>
      </c>
      <c r="B6292" s="2" t="s">
        <v>6430</v>
      </c>
      <c r="C6292" s="2">
        <v>2.0</v>
      </c>
      <c r="D6292" s="2" t="s">
        <v>93</v>
      </c>
      <c r="E6292" s="2" t="s">
        <v>37</v>
      </c>
      <c r="F6292" s="2" t="s">
        <v>2458</v>
      </c>
      <c r="G6292" s="2" t="s">
        <v>45</v>
      </c>
      <c r="H6292" s="2" t="s">
        <v>1024</v>
      </c>
      <c r="I6292" s="2" t="s">
        <v>31</v>
      </c>
      <c r="J6292" s="2" t="s">
        <v>32</v>
      </c>
      <c r="K6292" s="2" t="s">
        <v>33</v>
      </c>
      <c r="L6292" s="10">
        <v>43076.0</v>
      </c>
      <c r="M6292" s="2" t="s">
        <v>90</v>
      </c>
      <c r="N6292" s="11">
        <v>0.0</v>
      </c>
      <c r="O6292" s="12">
        <v>16.0</v>
      </c>
      <c r="P6292" s="13">
        <v>0.39</v>
      </c>
      <c r="Q6292" s="13">
        <v>40.0</v>
      </c>
      <c r="R6292" s="13">
        <f t="shared" si="1"/>
        <v>40</v>
      </c>
      <c r="S6292" s="14">
        <f t="shared" si="2"/>
        <v>20</v>
      </c>
      <c r="T6292" s="14">
        <f t="shared" si="3"/>
        <v>0.4</v>
      </c>
      <c r="U6292" s="15" t="str">
        <f>vlookup(F6292,'Sub categories'!$A:$C,3,False)</f>
        <v>Furnishings</v>
      </c>
      <c r="V6292" s="16">
        <f t="shared" si="4"/>
        <v>11</v>
      </c>
      <c r="W6292" s="17">
        <f t="array" ref="W6292">INDEX(shipping_prices!$C$1:$F7519,MATCH(I6292,shipping_prices!$A$1:$A7519,0),MATCH(M6292,shipping_prices!$C$1:$F$1,0))</f>
        <v>0.94</v>
      </c>
      <c r="X6292" s="15" t="str">
        <f t="shared" si="5"/>
        <v>Nat GilpinNew York CityNew York</v>
      </c>
      <c r="Y6292" s="15" t="str">
        <f t="shared" si="6"/>
        <v>Low</v>
      </c>
    </row>
    <row r="6293">
      <c r="A6293" s="1">
        <v>43065.0</v>
      </c>
      <c r="B6293" s="2" t="s">
        <v>6430</v>
      </c>
      <c r="C6293" s="2">
        <v>3.0</v>
      </c>
      <c r="D6293" s="2" t="s">
        <v>93</v>
      </c>
      <c r="E6293" s="2" t="s">
        <v>37</v>
      </c>
      <c r="F6293" s="2" t="s">
        <v>729</v>
      </c>
      <c r="G6293" s="2" t="s">
        <v>45</v>
      </c>
      <c r="H6293" s="2" t="s">
        <v>707</v>
      </c>
      <c r="I6293" s="2" t="s">
        <v>31</v>
      </c>
      <c r="J6293" s="2" t="s">
        <v>32</v>
      </c>
      <c r="K6293" s="2" t="s">
        <v>33</v>
      </c>
      <c r="L6293" s="10">
        <v>43076.0</v>
      </c>
      <c r="M6293" s="2" t="s">
        <v>90</v>
      </c>
      <c r="N6293" s="11">
        <v>0.0</v>
      </c>
      <c r="O6293" s="12">
        <v>27.0</v>
      </c>
      <c r="P6293" s="13">
        <v>0.31</v>
      </c>
      <c r="Q6293" s="13">
        <v>88.0</v>
      </c>
      <c r="R6293" s="13">
        <f t="shared" si="1"/>
        <v>88</v>
      </c>
      <c r="S6293" s="14">
        <f t="shared" si="2"/>
        <v>29.33333333</v>
      </c>
      <c r="T6293" s="14">
        <f t="shared" si="3"/>
        <v>0.3068181818</v>
      </c>
      <c r="U6293" s="15" t="str">
        <f>vlookup(F6293,'Sub categories'!$A:$C,3,False)</f>
        <v>Furnishings</v>
      </c>
      <c r="V6293" s="16">
        <f t="shared" si="4"/>
        <v>11</v>
      </c>
      <c r="W6293" s="17">
        <f t="array" ref="W6293">INDEX(shipping_prices!$C$1:$F7520,MATCH(I6293,shipping_prices!$A$1:$A7520,0),MATCH(M6293,shipping_prices!$C$1:$F$1,0))</f>
        <v>0.94</v>
      </c>
      <c r="X6293" s="15" t="str">
        <f t="shared" si="5"/>
        <v>Nat GilpinNew York CityNew York</v>
      </c>
      <c r="Y6293" s="15" t="str">
        <f t="shared" si="6"/>
        <v>Low</v>
      </c>
    </row>
    <row r="6294" hidden="1">
      <c r="A6294" s="1">
        <v>43065.0</v>
      </c>
      <c r="B6294" s="2" t="s">
        <v>6430</v>
      </c>
      <c r="C6294" s="2">
        <v>9.0</v>
      </c>
      <c r="D6294" s="2" t="s">
        <v>93</v>
      </c>
      <c r="E6294" s="2" t="s">
        <v>37</v>
      </c>
      <c r="F6294" s="2" t="s">
        <v>2116</v>
      </c>
      <c r="G6294" s="2" t="s">
        <v>39</v>
      </c>
      <c r="H6294" s="2" t="s">
        <v>79</v>
      </c>
      <c r="I6294" s="2" t="s">
        <v>31</v>
      </c>
      <c r="J6294" s="2" t="s">
        <v>32</v>
      </c>
      <c r="K6294" s="2" t="s">
        <v>33</v>
      </c>
      <c r="L6294" s="10">
        <v>43076.0</v>
      </c>
      <c r="M6294" s="2" t="s">
        <v>90</v>
      </c>
      <c r="N6294" s="11">
        <v>0.2</v>
      </c>
      <c r="O6294" s="12">
        <v>34.0</v>
      </c>
      <c r="P6294" s="13">
        <v>0.31</v>
      </c>
      <c r="Q6294" s="13">
        <v>107.0</v>
      </c>
      <c r="R6294" s="13">
        <f t="shared" si="1"/>
        <v>133.75</v>
      </c>
      <c r="S6294" s="14">
        <f t="shared" si="2"/>
        <v>14.86111111</v>
      </c>
      <c r="T6294" s="14">
        <f t="shared" si="3"/>
        <v>0.3177570093</v>
      </c>
      <c r="U6294" s="15" t="str">
        <f>vlookup(F6294,'Sub categories'!$A:$C,3,False)</f>
        <v>Binders</v>
      </c>
      <c r="V6294" s="16">
        <f t="shared" si="4"/>
        <v>11</v>
      </c>
      <c r="W6294" s="17">
        <f t="array" ref="W6294">INDEX(shipping_prices!$C$1:$F7521,MATCH(I6294,shipping_prices!$A$1:$A7521,0),MATCH(M6294,shipping_prices!$C$1:$F$1,0))</f>
        <v>0.94</v>
      </c>
      <c r="X6294" s="15" t="str">
        <f t="shared" si="5"/>
        <v>Nat GilpinNew York CityNew York</v>
      </c>
      <c r="Y6294" s="15" t="str">
        <f t="shared" si="6"/>
        <v>Low</v>
      </c>
    </row>
    <row r="6295">
      <c r="A6295" s="1">
        <v>43065.0</v>
      </c>
      <c r="B6295" s="2" t="s">
        <v>6431</v>
      </c>
      <c r="C6295" s="2">
        <v>1.0</v>
      </c>
      <c r="D6295" s="2" t="s">
        <v>3616</v>
      </c>
      <c r="E6295" s="2" t="s">
        <v>27</v>
      </c>
      <c r="F6295" s="2" t="s">
        <v>3240</v>
      </c>
      <c r="G6295" s="2" t="s">
        <v>45</v>
      </c>
      <c r="H6295" s="2" t="s">
        <v>586</v>
      </c>
      <c r="I6295" s="2" t="s">
        <v>3601</v>
      </c>
      <c r="J6295" s="2" t="s">
        <v>598</v>
      </c>
      <c r="K6295" s="2" t="s">
        <v>33</v>
      </c>
      <c r="L6295" s="10">
        <v>43066.0</v>
      </c>
      <c r="M6295" s="2" t="s">
        <v>34</v>
      </c>
      <c r="N6295" s="11">
        <v>0.0</v>
      </c>
      <c r="O6295" s="12">
        <v>2.0</v>
      </c>
      <c r="P6295" s="13">
        <v>0.12</v>
      </c>
      <c r="Q6295" s="13">
        <v>13.0</v>
      </c>
      <c r="R6295" s="13">
        <f t="shared" si="1"/>
        <v>13</v>
      </c>
      <c r="S6295" s="14">
        <f t="shared" si="2"/>
        <v>13</v>
      </c>
      <c r="T6295" s="14">
        <f t="shared" si="3"/>
        <v>0.1538461538</v>
      </c>
      <c r="U6295" s="15" t="str">
        <f>vlookup(F6295,'Sub categories'!$A:$C,3,False)</f>
        <v>Furnishings</v>
      </c>
      <c r="V6295" s="16">
        <f t="shared" si="4"/>
        <v>1</v>
      </c>
      <c r="W6295" s="17">
        <f t="array" ref="W6295">INDEX(shipping_prices!$C$1:$F7522,MATCH(I6295,shipping_prices!$A$1:$A7522,0),MATCH(M6295,shipping_prices!$C$1:$F$1,0))</f>
        <v>7.95</v>
      </c>
      <c r="X6295" s="15" t="str">
        <f t="shared" si="5"/>
        <v>Doug O'ConnellPatersonNew Jersey</v>
      </c>
      <c r="Y6295" s="15" t="str">
        <f t="shared" si="6"/>
        <v>Low</v>
      </c>
    </row>
    <row r="6296">
      <c r="A6296" s="1">
        <v>43065.0</v>
      </c>
      <c r="B6296" s="2" t="s">
        <v>6431</v>
      </c>
      <c r="C6296" s="2">
        <v>3.0</v>
      </c>
      <c r="D6296" s="2" t="s">
        <v>3616</v>
      </c>
      <c r="E6296" s="2" t="s">
        <v>27</v>
      </c>
      <c r="F6296" s="2" t="s">
        <v>1152</v>
      </c>
      <c r="G6296" s="2" t="s">
        <v>45</v>
      </c>
      <c r="H6296" s="2" t="s">
        <v>227</v>
      </c>
      <c r="I6296" s="2" t="s">
        <v>3601</v>
      </c>
      <c r="J6296" s="2" t="s">
        <v>598</v>
      </c>
      <c r="K6296" s="2" t="s">
        <v>33</v>
      </c>
      <c r="L6296" s="10">
        <v>43066.0</v>
      </c>
      <c r="M6296" s="2" t="s">
        <v>34</v>
      </c>
      <c r="N6296" s="11">
        <v>0.0</v>
      </c>
      <c r="O6296" s="12">
        <v>46.0</v>
      </c>
      <c r="P6296" s="13">
        <v>0.25</v>
      </c>
      <c r="Q6296" s="13">
        <v>182.0</v>
      </c>
      <c r="R6296" s="13">
        <f t="shared" si="1"/>
        <v>182</v>
      </c>
      <c r="S6296" s="14">
        <f t="shared" si="2"/>
        <v>60.66666667</v>
      </c>
      <c r="T6296" s="14">
        <f t="shared" si="3"/>
        <v>0.2527472527</v>
      </c>
      <c r="U6296" s="15" t="str">
        <f>vlookup(F6296,'Sub categories'!$A:$C,3,False)</f>
        <v>Chairs</v>
      </c>
      <c r="V6296" s="16">
        <f t="shared" si="4"/>
        <v>1</v>
      </c>
      <c r="W6296" s="17">
        <f t="array" ref="W6296">INDEX(shipping_prices!$C$1:$F7523,MATCH(I6296,shipping_prices!$A$1:$A7523,0),MATCH(M6296,shipping_prices!$C$1:$F$1,0))</f>
        <v>7.95</v>
      </c>
      <c r="X6296" s="15" t="str">
        <f t="shared" si="5"/>
        <v>Doug O'ConnellPatersonNew Jersey</v>
      </c>
      <c r="Y6296" s="15" t="str">
        <f t="shared" si="6"/>
        <v>High</v>
      </c>
    </row>
    <row r="6297">
      <c r="A6297" s="1">
        <v>43065.0</v>
      </c>
      <c r="B6297" s="2" t="s">
        <v>6431</v>
      </c>
      <c r="C6297" s="2">
        <v>3.0</v>
      </c>
      <c r="D6297" s="2" t="s">
        <v>3616</v>
      </c>
      <c r="E6297" s="2" t="s">
        <v>27</v>
      </c>
      <c r="F6297" s="2" t="s">
        <v>1979</v>
      </c>
      <c r="G6297" s="2" t="s">
        <v>45</v>
      </c>
      <c r="H6297" s="2" t="s">
        <v>227</v>
      </c>
      <c r="I6297" s="2" t="s">
        <v>3601</v>
      </c>
      <c r="J6297" s="2" t="s">
        <v>598</v>
      </c>
      <c r="K6297" s="2" t="s">
        <v>33</v>
      </c>
      <c r="L6297" s="10">
        <v>43066.0</v>
      </c>
      <c r="M6297" s="2" t="s">
        <v>34</v>
      </c>
      <c r="N6297" s="11">
        <v>0.0</v>
      </c>
      <c r="O6297" s="12">
        <v>18.0</v>
      </c>
      <c r="P6297" s="13">
        <v>0.06</v>
      </c>
      <c r="Q6297" s="13">
        <v>303.0</v>
      </c>
      <c r="R6297" s="13">
        <f t="shared" si="1"/>
        <v>303</v>
      </c>
      <c r="S6297" s="14">
        <f t="shared" si="2"/>
        <v>101</v>
      </c>
      <c r="T6297" s="14">
        <f t="shared" si="3"/>
        <v>0.05940594059</v>
      </c>
      <c r="U6297" s="15" t="str">
        <f>vlookup(F6297,'Sub categories'!$A:$C,3,False)</f>
        <v>Chairs</v>
      </c>
      <c r="V6297" s="16">
        <f t="shared" si="4"/>
        <v>1</v>
      </c>
      <c r="W6297" s="17">
        <f t="array" ref="W6297">INDEX(shipping_prices!$C$1:$F7524,MATCH(I6297,shipping_prices!$A$1:$A7524,0),MATCH(M6297,shipping_prices!$C$1:$F$1,0))</f>
        <v>7.95</v>
      </c>
      <c r="X6297" s="15" t="str">
        <f t="shared" si="5"/>
        <v>Doug O'ConnellPatersonNew Jersey</v>
      </c>
      <c r="Y6297" s="15" t="str">
        <f t="shared" si="6"/>
        <v>Low</v>
      </c>
    </row>
    <row r="6298" hidden="1">
      <c r="A6298" s="1">
        <v>43065.0</v>
      </c>
      <c r="B6298" s="2" t="s">
        <v>6432</v>
      </c>
      <c r="C6298" s="2">
        <v>2.0</v>
      </c>
      <c r="D6298" s="2" t="s">
        <v>4209</v>
      </c>
      <c r="E6298" s="2" t="s">
        <v>27</v>
      </c>
      <c r="F6298" s="2" t="s">
        <v>2445</v>
      </c>
      <c r="G6298" s="2" t="s">
        <v>39</v>
      </c>
      <c r="H6298" s="2" t="s">
        <v>1647</v>
      </c>
      <c r="I6298" s="2" t="s">
        <v>2058</v>
      </c>
      <c r="J6298" s="2" t="s">
        <v>814</v>
      </c>
      <c r="K6298" s="2" t="s">
        <v>43</v>
      </c>
      <c r="L6298" s="10">
        <v>43071.0</v>
      </c>
      <c r="M6298" s="2" t="s">
        <v>90</v>
      </c>
      <c r="N6298" s="11">
        <v>0.2</v>
      </c>
      <c r="O6298" s="12">
        <v>4.0</v>
      </c>
      <c r="P6298" s="13">
        <v>0.36</v>
      </c>
      <c r="Q6298" s="13">
        <v>10.0</v>
      </c>
      <c r="R6298" s="13">
        <f t="shared" si="1"/>
        <v>12.5</v>
      </c>
      <c r="S6298" s="14">
        <f t="shared" si="2"/>
        <v>6.25</v>
      </c>
      <c r="T6298" s="14">
        <f t="shared" si="3"/>
        <v>0.4</v>
      </c>
      <c r="U6298" s="15" t="str">
        <f>vlookup(F6298,'Sub categories'!$A:$C,3,False)</f>
        <v>Paper</v>
      </c>
      <c r="V6298" s="16">
        <f t="shared" si="4"/>
        <v>6</v>
      </c>
      <c r="W6298" s="17">
        <f t="array" ref="W6298">INDEX(shipping_prices!$C$1:$F7525,MATCH(I6298,shipping_prices!$A$1:$A7525,0),MATCH(M6298,shipping_prices!$C$1:$F$1,0))</f>
        <v>8.85</v>
      </c>
      <c r="X6298" s="15" t="str">
        <f t="shared" si="5"/>
        <v>Lena CacioppoThorntonColorado</v>
      </c>
      <c r="Y6298" s="15" t="str">
        <f t="shared" si="6"/>
        <v>Low</v>
      </c>
    </row>
    <row r="6299" hidden="1">
      <c r="A6299" s="1">
        <v>43065.0</v>
      </c>
      <c r="B6299" s="2" t="s">
        <v>6432</v>
      </c>
      <c r="C6299" s="2">
        <v>6.0</v>
      </c>
      <c r="D6299" s="2" t="s">
        <v>4209</v>
      </c>
      <c r="E6299" s="2" t="s">
        <v>27</v>
      </c>
      <c r="F6299" s="2" t="s">
        <v>4089</v>
      </c>
      <c r="G6299" s="2" t="s">
        <v>39</v>
      </c>
      <c r="H6299" s="2" t="s">
        <v>216</v>
      </c>
      <c r="I6299" s="2" t="s">
        <v>2058</v>
      </c>
      <c r="J6299" s="2" t="s">
        <v>814</v>
      </c>
      <c r="K6299" s="2" t="s">
        <v>43</v>
      </c>
      <c r="L6299" s="10">
        <v>43071.0</v>
      </c>
      <c r="M6299" s="2" t="s">
        <v>90</v>
      </c>
      <c r="N6299" s="11">
        <v>0.2</v>
      </c>
      <c r="O6299" s="12">
        <v>1.0</v>
      </c>
      <c r="P6299" s="13">
        <v>0.08</v>
      </c>
      <c r="Q6299" s="13">
        <v>13.0</v>
      </c>
      <c r="R6299" s="13">
        <f t="shared" si="1"/>
        <v>16.25</v>
      </c>
      <c r="S6299" s="14">
        <f t="shared" si="2"/>
        <v>2.708333333</v>
      </c>
      <c r="T6299" s="14">
        <f t="shared" si="3"/>
        <v>0.07692307692</v>
      </c>
      <c r="U6299" s="15" t="str">
        <f>vlookup(F6299,'Sub categories'!$A:$C,3,False)</f>
        <v>Art</v>
      </c>
      <c r="V6299" s="16">
        <f t="shared" si="4"/>
        <v>6</v>
      </c>
      <c r="W6299" s="17">
        <f t="array" ref="W6299">INDEX(shipping_prices!$C$1:$F7526,MATCH(I6299,shipping_prices!$A$1:$A7526,0),MATCH(M6299,shipping_prices!$C$1:$F$1,0))</f>
        <v>8.85</v>
      </c>
      <c r="X6299" s="15" t="str">
        <f t="shared" si="5"/>
        <v>Lena CacioppoThorntonColorado</v>
      </c>
      <c r="Y6299" s="15" t="str">
        <f t="shared" si="6"/>
        <v>Low</v>
      </c>
    </row>
    <row r="6300">
      <c r="A6300" s="1">
        <v>43066.0</v>
      </c>
      <c r="B6300" s="2" t="s">
        <v>6432</v>
      </c>
      <c r="C6300" s="2">
        <v>1.0</v>
      </c>
      <c r="D6300" s="2" t="s">
        <v>4209</v>
      </c>
      <c r="E6300" s="2" t="s">
        <v>27</v>
      </c>
      <c r="F6300" s="2" t="s">
        <v>4990</v>
      </c>
      <c r="G6300" s="2" t="s">
        <v>45</v>
      </c>
      <c r="H6300" s="2" t="s">
        <v>1024</v>
      </c>
      <c r="I6300" s="2" t="s">
        <v>2058</v>
      </c>
      <c r="J6300" s="2" t="s">
        <v>814</v>
      </c>
      <c r="K6300" s="2" t="s">
        <v>43</v>
      </c>
      <c r="L6300" s="10">
        <v>43071.0</v>
      </c>
      <c r="M6300" s="2" t="s">
        <v>90</v>
      </c>
      <c r="N6300" s="11">
        <v>0.2</v>
      </c>
      <c r="O6300" s="12">
        <v>5.0</v>
      </c>
      <c r="P6300" s="13">
        <v>0.29</v>
      </c>
      <c r="Q6300" s="13">
        <v>16.0</v>
      </c>
      <c r="R6300" s="13">
        <f t="shared" si="1"/>
        <v>20</v>
      </c>
      <c r="S6300" s="14">
        <f t="shared" si="2"/>
        <v>20</v>
      </c>
      <c r="T6300" s="14">
        <f t="shared" si="3"/>
        <v>0.3125</v>
      </c>
      <c r="U6300" s="15" t="str">
        <f>vlookup(F6300,'Sub categories'!$A:$C,3,False)</f>
        <v>Furnishings</v>
      </c>
      <c r="V6300" s="16">
        <f t="shared" si="4"/>
        <v>5</v>
      </c>
      <c r="W6300" s="17">
        <f t="array" ref="W6300">INDEX(shipping_prices!$C$1:$F7527,MATCH(I6300,shipping_prices!$A$1:$A7527,0),MATCH(M6300,shipping_prices!$C$1:$F$1,0))</f>
        <v>8.85</v>
      </c>
      <c r="X6300" s="15" t="str">
        <f t="shared" si="5"/>
        <v>Lena CacioppoThorntonColorado</v>
      </c>
      <c r="Y6300" s="15" t="str">
        <f t="shared" si="6"/>
        <v>Low</v>
      </c>
    </row>
    <row r="6301">
      <c r="A6301" s="1">
        <v>43066.0</v>
      </c>
      <c r="B6301" s="2" t="s">
        <v>6432</v>
      </c>
      <c r="C6301" s="2">
        <v>5.0</v>
      </c>
      <c r="D6301" s="2" t="s">
        <v>4209</v>
      </c>
      <c r="E6301" s="2" t="s">
        <v>27</v>
      </c>
      <c r="F6301" s="2" t="s">
        <v>893</v>
      </c>
      <c r="G6301" s="2" t="s">
        <v>45</v>
      </c>
      <c r="H6301" s="2" t="s">
        <v>130</v>
      </c>
      <c r="I6301" s="2" t="s">
        <v>2058</v>
      </c>
      <c r="J6301" s="2" t="s">
        <v>814</v>
      </c>
      <c r="K6301" s="2" t="s">
        <v>43</v>
      </c>
      <c r="L6301" s="10">
        <v>43071.0</v>
      </c>
      <c r="M6301" s="2" t="s">
        <v>90</v>
      </c>
      <c r="N6301" s="11">
        <v>0.2</v>
      </c>
      <c r="O6301" s="12">
        <v>3.0</v>
      </c>
      <c r="P6301" s="13">
        <v>0.2</v>
      </c>
      <c r="Q6301" s="13">
        <v>17.0</v>
      </c>
      <c r="R6301" s="13">
        <f t="shared" si="1"/>
        <v>21.25</v>
      </c>
      <c r="S6301" s="14">
        <f t="shared" si="2"/>
        <v>4.25</v>
      </c>
      <c r="T6301" s="14">
        <f t="shared" si="3"/>
        <v>0.1764705882</v>
      </c>
      <c r="U6301" s="15" t="str">
        <f>vlookup(F6301,'Sub categories'!$A:$C,3,False)</f>
        <v>Furnishings</v>
      </c>
      <c r="V6301" s="16">
        <f t="shared" si="4"/>
        <v>5</v>
      </c>
      <c r="W6301" s="17">
        <f t="array" ref="W6301">INDEX(shipping_prices!$C$1:$F7528,MATCH(I6301,shipping_prices!$A$1:$A7528,0),MATCH(M6301,shipping_prices!$C$1:$F$1,0))</f>
        <v>8.85</v>
      </c>
      <c r="X6301" s="15" t="str">
        <f t="shared" si="5"/>
        <v>Lena CacioppoThorntonColorado</v>
      </c>
      <c r="Y6301" s="15" t="str">
        <f t="shared" si="6"/>
        <v>Low</v>
      </c>
    </row>
    <row r="6302">
      <c r="A6302" s="1">
        <v>43066.0</v>
      </c>
      <c r="B6302" s="2" t="s">
        <v>6432</v>
      </c>
      <c r="C6302" s="2">
        <v>3.0</v>
      </c>
      <c r="D6302" s="2" t="s">
        <v>4209</v>
      </c>
      <c r="E6302" s="2" t="s">
        <v>27</v>
      </c>
      <c r="F6302" s="2" t="s">
        <v>1213</v>
      </c>
      <c r="G6302" s="2" t="s">
        <v>45</v>
      </c>
      <c r="H6302" s="2" t="s">
        <v>1213</v>
      </c>
      <c r="I6302" s="2" t="s">
        <v>2058</v>
      </c>
      <c r="J6302" s="2" t="s">
        <v>814</v>
      </c>
      <c r="K6302" s="2" t="s">
        <v>43</v>
      </c>
      <c r="L6302" s="10">
        <v>43071.0</v>
      </c>
      <c r="M6302" s="2" t="s">
        <v>90</v>
      </c>
      <c r="N6302" s="11">
        <v>0.2</v>
      </c>
      <c r="O6302" s="12">
        <v>7.0</v>
      </c>
      <c r="P6302" s="13">
        <v>0.3</v>
      </c>
      <c r="Q6302" s="13">
        <v>23.0</v>
      </c>
      <c r="R6302" s="13">
        <f t="shared" si="1"/>
        <v>28.75</v>
      </c>
      <c r="S6302" s="14">
        <f t="shared" si="2"/>
        <v>9.583333333</v>
      </c>
      <c r="T6302" s="14">
        <f t="shared" si="3"/>
        <v>0.3043478261</v>
      </c>
      <c r="U6302" s="15" t="str">
        <f>vlookup(F6302,'Sub categories'!$A:$C,3,False)</f>
        <v>Furnishings</v>
      </c>
      <c r="V6302" s="16">
        <f t="shared" si="4"/>
        <v>5</v>
      </c>
      <c r="W6302" s="17">
        <f t="array" ref="W6302">INDEX(shipping_prices!$C$1:$F7529,MATCH(I6302,shipping_prices!$A$1:$A7529,0),MATCH(M6302,shipping_prices!$C$1:$F$1,0))</f>
        <v>8.85</v>
      </c>
      <c r="X6302" s="15" t="str">
        <f t="shared" si="5"/>
        <v>Lena CacioppoThorntonColorado</v>
      </c>
      <c r="Y6302" s="15" t="str">
        <f t="shared" si="6"/>
        <v>Low</v>
      </c>
    </row>
    <row r="6303" hidden="1">
      <c r="A6303" s="1">
        <v>43066.0</v>
      </c>
      <c r="B6303" s="2" t="s">
        <v>6432</v>
      </c>
      <c r="C6303" s="2">
        <v>7.0</v>
      </c>
      <c r="D6303" s="2" t="s">
        <v>4209</v>
      </c>
      <c r="E6303" s="2" t="s">
        <v>27</v>
      </c>
      <c r="F6303" s="2" t="s">
        <v>4508</v>
      </c>
      <c r="G6303" s="2" t="s">
        <v>39</v>
      </c>
      <c r="H6303" s="2" t="s">
        <v>79</v>
      </c>
      <c r="I6303" s="2" t="s">
        <v>2058</v>
      </c>
      <c r="J6303" s="2" t="s">
        <v>814</v>
      </c>
      <c r="K6303" s="2" t="s">
        <v>43</v>
      </c>
      <c r="L6303" s="10">
        <v>43071.0</v>
      </c>
      <c r="M6303" s="2" t="s">
        <v>90</v>
      </c>
      <c r="N6303" s="11">
        <v>0.2</v>
      </c>
      <c r="O6303" s="12">
        <v>6.0</v>
      </c>
      <c r="P6303" s="13">
        <v>0.13</v>
      </c>
      <c r="Q6303" s="13">
        <v>47.0</v>
      </c>
      <c r="R6303" s="13">
        <f t="shared" si="1"/>
        <v>58.75</v>
      </c>
      <c r="S6303" s="14">
        <f t="shared" si="2"/>
        <v>8.392857143</v>
      </c>
      <c r="T6303" s="14">
        <f t="shared" si="3"/>
        <v>0.1276595745</v>
      </c>
      <c r="U6303" s="15" t="str">
        <f>vlookup(F6303,'Sub categories'!$A:$C,3,False)</f>
        <v>Supplies</v>
      </c>
      <c r="V6303" s="16">
        <f t="shared" si="4"/>
        <v>5</v>
      </c>
      <c r="W6303" s="17">
        <f t="array" ref="W6303">INDEX(shipping_prices!$C$1:$F7530,MATCH(I6303,shipping_prices!$A$1:$A7530,0),MATCH(M6303,shipping_prices!$C$1:$F$1,0))</f>
        <v>8.85</v>
      </c>
      <c r="X6303" s="15" t="str">
        <f t="shared" si="5"/>
        <v>Lena CacioppoThorntonColorado</v>
      </c>
      <c r="Y6303" s="15" t="str">
        <f t="shared" si="6"/>
        <v>Low</v>
      </c>
    </row>
    <row r="6304" hidden="1">
      <c r="A6304" s="1">
        <v>43066.0</v>
      </c>
      <c r="B6304" s="2" t="s">
        <v>6432</v>
      </c>
      <c r="C6304" s="2">
        <v>6.0</v>
      </c>
      <c r="D6304" s="2" t="s">
        <v>4209</v>
      </c>
      <c r="E6304" s="2" t="s">
        <v>27</v>
      </c>
      <c r="F6304" s="2" t="s">
        <v>2597</v>
      </c>
      <c r="G6304" s="2" t="s">
        <v>29</v>
      </c>
      <c r="H6304" s="2" t="s">
        <v>764</v>
      </c>
      <c r="I6304" s="2" t="s">
        <v>2058</v>
      </c>
      <c r="J6304" s="2" t="s">
        <v>814</v>
      </c>
      <c r="K6304" s="2" t="s">
        <v>43</v>
      </c>
      <c r="L6304" s="10">
        <v>43071.0</v>
      </c>
      <c r="M6304" s="2" t="s">
        <v>90</v>
      </c>
      <c r="N6304" s="11">
        <v>0.2</v>
      </c>
      <c r="O6304" s="12">
        <v>11.0</v>
      </c>
      <c r="P6304" s="13">
        <v>0.14</v>
      </c>
      <c r="Q6304" s="13">
        <v>77.0</v>
      </c>
      <c r="R6304" s="13">
        <f t="shared" si="1"/>
        <v>96.25</v>
      </c>
      <c r="S6304" s="14">
        <f t="shared" si="2"/>
        <v>16.04166667</v>
      </c>
      <c r="T6304" s="14">
        <f t="shared" si="3"/>
        <v>0.1428571429</v>
      </c>
      <c r="U6304" s="15" t="str">
        <f>vlookup(F6304,'Sub categories'!$A:$C,3,False)</f>
        <v>Accessories</v>
      </c>
      <c r="V6304" s="16">
        <f t="shared" si="4"/>
        <v>5</v>
      </c>
      <c r="W6304" s="17">
        <f t="array" ref="W6304">INDEX(shipping_prices!$C$1:$F7531,MATCH(I6304,shipping_prices!$A$1:$A7531,0),MATCH(M6304,shipping_prices!$C$1:$F$1,0))</f>
        <v>8.85</v>
      </c>
      <c r="X6304" s="15" t="str">
        <f t="shared" si="5"/>
        <v>Lena CacioppoThorntonColorado</v>
      </c>
      <c r="Y6304" s="15" t="str">
        <f t="shared" si="6"/>
        <v>Low</v>
      </c>
    </row>
    <row r="6305" hidden="1">
      <c r="A6305" s="1">
        <v>43066.0</v>
      </c>
      <c r="B6305" s="2" t="s">
        <v>6432</v>
      </c>
      <c r="C6305" s="2">
        <v>8.0</v>
      </c>
      <c r="D6305" s="2" t="s">
        <v>4209</v>
      </c>
      <c r="E6305" s="2" t="s">
        <v>27</v>
      </c>
      <c r="F6305" s="2" t="s">
        <v>2597</v>
      </c>
      <c r="G6305" s="2" t="s">
        <v>29</v>
      </c>
      <c r="H6305" s="2" t="s">
        <v>764</v>
      </c>
      <c r="I6305" s="2" t="s">
        <v>2058</v>
      </c>
      <c r="J6305" s="2" t="s">
        <v>814</v>
      </c>
      <c r="K6305" s="2" t="s">
        <v>43</v>
      </c>
      <c r="L6305" s="10">
        <v>43071.0</v>
      </c>
      <c r="M6305" s="2" t="s">
        <v>90</v>
      </c>
      <c r="N6305" s="11">
        <v>0.2</v>
      </c>
      <c r="O6305" s="12">
        <v>14.0</v>
      </c>
      <c r="P6305" s="13">
        <v>0.14</v>
      </c>
      <c r="Q6305" s="13">
        <v>102.0</v>
      </c>
      <c r="R6305" s="13">
        <f t="shared" si="1"/>
        <v>127.5</v>
      </c>
      <c r="S6305" s="14">
        <f t="shared" si="2"/>
        <v>15.9375</v>
      </c>
      <c r="T6305" s="14">
        <f t="shared" si="3"/>
        <v>0.137254902</v>
      </c>
      <c r="U6305" s="15" t="str">
        <f>vlookup(F6305,'Sub categories'!$A:$C,3,False)</f>
        <v>Accessories</v>
      </c>
      <c r="V6305" s="16">
        <f t="shared" si="4"/>
        <v>5</v>
      </c>
      <c r="W6305" s="17">
        <f t="array" ref="W6305">INDEX(shipping_prices!$C$1:$F7532,MATCH(I6305,shipping_prices!$A$1:$A7532,0),MATCH(M6305,shipping_prices!$C$1:$F$1,0))</f>
        <v>8.85</v>
      </c>
      <c r="X6305" s="15" t="str">
        <f t="shared" si="5"/>
        <v>Lena CacioppoThorntonColorado</v>
      </c>
      <c r="Y6305" s="15" t="str">
        <f t="shared" si="6"/>
        <v>Low</v>
      </c>
    </row>
    <row r="6306" hidden="1">
      <c r="A6306" s="1">
        <v>43066.0</v>
      </c>
      <c r="B6306" s="2" t="s">
        <v>6433</v>
      </c>
      <c r="C6306" s="2">
        <v>2.0</v>
      </c>
      <c r="D6306" s="2" t="s">
        <v>522</v>
      </c>
      <c r="E6306" s="2" t="s">
        <v>37</v>
      </c>
      <c r="F6306" s="2" t="s">
        <v>580</v>
      </c>
      <c r="G6306" s="2" t="s">
        <v>39</v>
      </c>
      <c r="H6306" s="2" t="s">
        <v>581</v>
      </c>
      <c r="I6306" s="2" t="s">
        <v>158</v>
      </c>
      <c r="J6306" s="2" t="s">
        <v>159</v>
      </c>
      <c r="K6306" s="2" t="s">
        <v>43</v>
      </c>
      <c r="L6306" s="10">
        <v>43077.0</v>
      </c>
      <c r="M6306" s="2" t="s">
        <v>34</v>
      </c>
      <c r="N6306" s="11">
        <v>0.2</v>
      </c>
      <c r="O6306" s="12">
        <v>5.0</v>
      </c>
      <c r="P6306" s="13">
        <v>0.33</v>
      </c>
      <c r="Q6306" s="13">
        <v>14.0</v>
      </c>
      <c r="R6306" s="13">
        <f t="shared" si="1"/>
        <v>17.5</v>
      </c>
      <c r="S6306" s="14">
        <f t="shared" si="2"/>
        <v>8.75</v>
      </c>
      <c r="T6306" s="14">
        <f t="shared" si="3"/>
        <v>0.3571428571</v>
      </c>
      <c r="U6306" s="15" t="str">
        <f>vlookup(F6306,'Sub categories'!$A:$C,3,False)</f>
        <v>Binders</v>
      </c>
      <c r="V6306" s="16">
        <f t="shared" si="4"/>
        <v>11</v>
      </c>
      <c r="W6306" s="17">
        <f t="array" ref="W6306">INDEX(shipping_prices!$C$1:$F7533,MATCH(I6306,shipping_prices!$A$1:$A7533,0),MATCH(M6306,shipping_prices!$C$1:$F$1,0))</f>
        <v>7</v>
      </c>
      <c r="X6306" s="15" t="str">
        <f t="shared" si="5"/>
        <v>Greg GuthrieSeattleWashington</v>
      </c>
      <c r="Y6306" s="15" t="str">
        <f t="shared" si="6"/>
        <v>Low</v>
      </c>
    </row>
    <row r="6307" hidden="1">
      <c r="A6307" s="1">
        <v>43066.0</v>
      </c>
      <c r="B6307" s="2" t="s">
        <v>6434</v>
      </c>
      <c r="C6307" s="2">
        <v>1.0</v>
      </c>
      <c r="D6307" s="2" t="s">
        <v>2891</v>
      </c>
      <c r="E6307" s="2" t="s">
        <v>37</v>
      </c>
      <c r="F6307" s="2" t="s">
        <v>2528</v>
      </c>
      <c r="G6307" s="2" t="s">
        <v>39</v>
      </c>
      <c r="H6307" s="2" t="s">
        <v>216</v>
      </c>
      <c r="I6307" s="2" t="s">
        <v>6435</v>
      </c>
      <c r="J6307" s="2" t="s">
        <v>42</v>
      </c>
      <c r="K6307" s="2" t="s">
        <v>43</v>
      </c>
      <c r="L6307" s="10">
        <v>43069.0</v>
      </c>
      <c r="M6307" s="2" t="s">
        <v>142</v>
      </c>
      <c r="N6307" s="11">
        <v>0.0</v>
      </c>
      <c r="O6307" s="12">
        <v>2.0</v>
      </c>
      <c r="P6307" s="13">
        <v>0.26</v>
      </c>
      <c r="Q6307" s="13">
        <v>6.0</v>
      </c>
      <c r="R6307" s="13">
        <f t="shared" si="1"/>
        <v>6</v>
      </c>
      <c r="S6307" s="14">
        <f t="shared" si="2"/>
        <v>6</v>
      </c>
      <c r="T6307" s="14">
        <f t="shared" si="3"/>
        <v>0.3333333333</v>
      </c>
      <c r="U6307" s="15" t="str">
        <f>vlookup(F6307,'Sub categories'!$A:$C,3,False)</f>
        <v>Art</v>
      </c>
      <c r="V6307" s="16">
        <f t="shared" si="4"/>
        <v>3</v>
      </c>
      <c r="W6307" s="17">
        <f t="array" ref="W6307">INDEX(shipping_prices!$C$1:$F7534,MATCH(I6307,shipping_prices!$A$1:$A7534,0),MATCH(M6307,shipping_prices!$C$1:$F$1,0))</f>
        <v>24.24</v>
      </c>
      <c r="X6307" s="15" t="str">
        <f t="shared" si="5"/>
        <v>Barry BlumsteinInglewoodCalifornia</v>
      </c>
      <c r="Y6307" s="15" t="str">
        <f t="shared" si="6"/>
        <v>Low</v>
      </c>
    </row>
    <row r="6308" hidden="1">
      <c r="A6308" s="1">
        <v>43066.0</v>
      </c>
      <c r="B6308" s="2" t="s">
        <v>6434</v>
      </c>
      <c r="C6308" s="2">
        <v>2.0</v>
      </c>
      <c r="D6308" s="2" t="s">
        <v>2891</v>
      </c>
      <c r="E6308" s="2" t="s">
        <v>37</v>
      </c>
      <c r="F6308" s="2" t="s">
        <v>3075</v>
      </c>
      <c r="G6308" s="2" t="s">
        <v>39</v>
      </c>
      <c r="H6308" s="2" t="s">
        <v>341</v>
      </c>
      <c r="I6308" s="2" t="s">
        <v>6435</v>
      </c>
      <c r="J6308" s="2" t="s">
        <v>42</v>
      </c>
      <c r="K6308" s="2" t="s">
        <v>43</v>
      </c>
      <c r="L6308" s="10">
        <v>43069.0</v>
      </c>
      <c r="M6308" s="2" t="s">
        <v>142</v>
      </c>
      <c r="N6308" s="11">
        <v>0.0</v>
      </c>
      <c r="O6308" s="12">
        <v>4.0</v>
      </c>
      <c r="P6308" s="13">
        <v>0.46</v>
      </c>
      <c r="Q6308" s="13">
        <v>9.0</v>
      </c>
      <c r="R6308" s="13">
        <f t="shared" si="1"/>
        <v>9</v>
      </c>
      <c r="S6308" s="14">
        <f t="shared" si="2"/>
        <v>4.5</v>
      </c>
      <c r="T6308" s="14">
        <f t="shared" si="3"/>
        <v>0.4444444444</v>
      </c>
      <c r="U6308" s="15" t="str">
        <f>vlookup(F6308,'Sub categories'!$A:$C,3,False)</f>
        <v>Paper</v>
      </c>
      <c r="V6308" s="16">
        <f t="shared" si="4"/>
        <v>3</v>
      </c>
      <c r="W6308" s="17">
        <f t="array" ref="W6308">INDEX(shipping_prices!$C$1:$F7535,MATCH(I6308,shipping_prices!$A$1:$A7535,0),MATCH(M6308,shipping_prices!$C$1:$F$1,0))</f>
        <v>24.24</v>
      </c>
      <c r="X6308" s="15" t="str">
        <f t="shared" si="5"/>
        <v>Barry BlumsteinInglewoodCalifornia</v>
      </c>
      <c r="Y6308" s="15" t="str">
        <f t="shared" si="6"/>
        <v>Low</v>
      </c>
    </row>
    <row r="6309" hidden="1">
      <c r="A6309" s="1">
        <v>43066.0</v>
      </c>
      <c r="B6309" s="2" t="s">
        <v>6436</v>
      </c>
      <c r="C6309" s="2">
        <v>4.0</v>
      </c>
      <c r="D6309" s="2" t="s">
        <v>5098</v>
      </c>
      <c r="E6309" s="2" t="s">
        <v>49</v>
      </c>
      <c r="F6309" s="2" t="s">
        <v>1686</v>
      </c>
      <c r="G6309" s="2" t="s">
        <v>39</v>
      </c>
      <c r="H6309" s="2" t="s">
        <v>1687</v>
      </c>
      <c r="I6309" s="2" t="s">
        <v>158</v>
      </c>
      <c r="J6309" s="2" t="s">
        <v>159</v>
      </c>
      <c r="K6309" s="2" t="s">
        <v>43</v>
      </c>
      <c r="L6309" s="10">
        <v>43073.0</v>
      </c>
      <c r="M6309" s="2" t="s">
        <v>142</v>
      </c>
      <c r="N6309" s="11">
        <v>0.0</v>
      </c>
      <c r="O6309" s="12">
        <v>3.0</v>
      </c>
      <c r="P6309" s="13">
        <v>0.04</v>
      </c>
      <c r="Q6309" s="13">
        <v>67.0</v>
      </c>
      <c r="R6309" s="13">
        <f t="shared" si="1"/>
        <v>67</v>
      </c>
      <c r="S6309" s="14">
        <f t="shared" si="2"/>
        <v>16.75</v>
      </c>
      <c r="T6309" s="14">
        <f t="shared" si="3"/>
        <v>0.0447761194</v>
      </c>
      <c r="U6309" s="15" t="str">
        <f>vlookup(F6309,'Sub categories'!$A:$C,3,False)</f>
        <v>Storage</v>
      </c>
      <c r="V6309" s="16">
        <f t="shared" si="4"/>
        <v>7</v>
      </c>
      <c r="W6309" s="17">
        <f t="array" ref="W6309">INDEX(shipping_prices!$C$1:$F7536,MATCH(I6309,shipping_prices!$A$1:$A7536,0),MATCH(M6309,shipping_prices!$C$1:$F$1,0))</f>
        <v>18.38</v>
      </c>
      <c r="X6309" s="15" t="str">
        <f t="shared" si="5"/>
        <v>Laurel BeltranSeattleWashington</v>
      </c>
      <c r="Y6309" s="15" t="str">
        <f t="shared" si="6"/>
        <v>Low</v>
      </c>
    </row>
    <row r="6310" hidden="1">
      <c r="A6310" s="1">
        <v>43066.0</v>
      </c>
      <c r="B6310" s="2" t="s">
        <v>6436</v>
      </c>
      <c r="C6310" s="2">
        <v>3.0</v>
      </c>
      <c r="D6310" s="2" t="s">
        <v>5098</v>
      </c>
      <c r="E6310" s="2" t="s">
        <v>49</v>
      </c>
      <c r="F6310" s="2" t="s">
        <v>3303</v>
      </c>
      <c r="G6310" s="2" t="s">
        <v>39</v>
      </c>
      <c r="H6310" s="2" t="s">
        <v>79</v>
      </c>
      <c r="I6310" s="2" t="s">
        <v>158</v>
      </c>
      <c r="J6310" s="2" t="s">
        <v>159</v>
      </c>
      <c r="K6310" s="2" t="s">
        <v>43</v>
      </c>
      <c r="L6310" s="10">
        <v>43073.0</v>
      </c>
      <c r="M6310" s="2" t="s">
        <v>142</v>
      </c>
      <c r="N6310" s="11">
        <v>0.0</v>
      </c>
      <c r="O6310" s="12">
        <v>26.0</v>
      </c>
      <c r="P6310" s="13">
        <v>0.25</v>
      </c>
      <c r="Q6310" s="13">
        <v>104.0</v>
      </c>
      <c r="R6310" s="13">
        <f t="shared" si="1"/>
        <v>104</v>
      </c>
      <c r="S6310" s="14">
        <f t="shared" si="2"/>
        <v>34.66666667</v>
      </c>
      <c r="T6310" s="14">
        <f t="shared" si="3"/>
        <v>0.25</v>
      </c>
      <c r="U6310" s="15" t="str">
        <f>vlookup(F6310,'Sub categories'!$A:$C,3,False)</f>
        <v>Storage</v>
      </c>
      <c r="V6310" s="16">
        <f t="shared" si="4"/>
        <v>7</v>
      </c>
      <c r="W6310" s="17">
        <f t="array" ref="W6310">INDEX(shipping_prices!$C$1:$F7537,MATCH(I6310,shipping_prices!$A$1:$A7537,0),MATCH(M6310,shipping_prices!$C$1:$F$1,0))</f>
        <v>18.38</v>
      </c>
      <c r="X6310" s="15" t="str">
        <f t="shared" si="5"/>
        <v>Laurel BeltranSeattleWashington</v>
      </c>
      <c r="Y6310" s="15" t="str">
        <f t="shared" si="6"/>
        <v>Low</v>
      </c>
    </row>
    <row r="6311" hidden="1">
      <c r="A6311" s="1">
        <v>43066.0</v>
      </c>
      <c r="B6311" s="2" t="s">
        <v>6436</v>
      </c>
      <c r="C6311" s="2">
        <v>5.0</v>
      </c>
      <c r="D6311" s="2" t="s">
        <v>5098</v>
      </c>
      <c r="E6311" s="2" t="s">
        <v>49</v>
      </c>
      <c r="F6311" s="2" t="s">
        <v>3367</v>
      </c>
      <c r="G6311" s="2" t="s">
        <v>39</v>
      </c>
      <c r="H6311" s="2" t="s">
        <v>182</v>
      </c>
      <c r="I6311" s="2" t="s">
        <v>158</v>
      </c>
      <c r="J6311" s="2" t="s">
        <v>159</v>
      </c>
      <c r="K6311" s="2" t="s">
        <v>43</v>
      </c>
      <c r="L6311" s="10">
        <v>43073.0</v>
      </c>
      <c r="M6311" s="2" t="s">
        <v>142</v>
      </c>
      <c r="N6311" s="11">
        <v>0.2</v>
      </c>
      <c r="O6311" s="12">
        <v>46.0</v>
      </c>
      <c r="P6311" s="13">
        <v>0.31</v>
      </c>
      <c r="Q6311" s="13">
        <v>148.0</v>
      </c>
      <c r="R6311" s="13">
        <f t="shared" si="1"/>
        <v>185</v>
      </c>
      <c r="S6311" s="14">
        <f t="shared" si="2"/>
        <v>37</v>
      </c>
      <c r="T6311" s="14">
        <f t="shared" si="3"/>
        <v>0.3108108108</v>
      </c>
      <c r="U6311" s="15" t="str">
        <f>vlookup(F6311,'Sub categories'!$A:$C,3,False)</f>
        <v>Binders</v>
      </c>
      <c r="V6311" s="16">
        <f t="shared" si="4"/>
        <v>7</v>
      </c>
      <c r="W6311" s="17">
        <f t="array" ref="W6311">INDEX(shipping_prices!$C$1:$F7538,MATCH(I6311,shipping_prices!$A$1:$A7538,0),MATCH(M6311,shipping_prices!$C$1:$F$1,0))</f>
        <v>18.38</v>
      </c>
      <c r="X6311" s="15" t="str">
        <f t="shared" si="5"/>
        <v>Laurel BeltranSeattleWashington</v>
      </c>
      <c r="Y6311" s="15" t="str">
        <f t="shared" si="6"/>
        <v>High</v>
      </c>
    </row>
    <row r="6312" hidden="1">
      <c r="A6312" s="1">
        <v>43066.0</v>
      </c>
      <c r="B6312" s="2" t="s">
        <v>6436</v>
      </c>
      <c r="C6312" s="2">
        <v>2.0</v>
      </c>
      <c r="D6312" s="2" t="s">
        <v>5098</v>
      </c>
      <c r="E6312" s="2" t="s">
        <v>49</v>
      </c>
      <c r="F6312" s="2" t="s">
        <v>882</v>
      </c>
      <c r="G6312" s="2" t="s">
        <v>29</v>
      </c>
      <c r="H6312" s="2" t="s">
        <v>883</v>
      </c>
      <c r="I6312" s="2" t="s">
        <v>158</v>
      </c>
      <c r="J6312" s="2" t="s">
        <v>159</v>
      </c>
      <c r="K6312" s="2" t="s">
        <v>43</v>
      </c>
      <c r="L6312" s="10">
        <v>43073.0</v>
      </c>
      <c r="M6312" s="2" t="s">
        <v>142</v>
      </c>
      <c r="N6312" s="11">
        <v>0.0</v>
      </c>
      <c r="O6312" s="12">
        <v>88.0</v>
      </c>
      <c r="P6312" s="13">
        <v>0.44</v>
      </c>
      <c r="Q6312" s="13">
        <v>200.0</v>
      </c>
      <c r="R6312" s="13">
        <f t="shared" si="1"/>
        <v>200</v>
      </c>
      <c r="S6312" s="14">
        <f t="shared" si="2"/>
        <v>100</v>
      </c>
      <c r="T6312" s="14">
        <f t="shared" si="3"/>
        <v>0.44</v>
      </c>
      <c r="U6312" s="15" t="str">
        <f>vlookup(F6312,'Sub categories'!$A:$C,3,False)</f>
        <v>Accessories</v>
      </c>
      <c r="V6312" s="16">
        <f t="shared" si="4"/>
        <v>7</v>
      </c>
      <c r="W6312" s="17">
        <f t="array" ref="W6312">INDEX(shipping_prices!$C$1:$F7539,MATCH(I6312,shipping_prices!$A$1:$A7539,0),MATCH(M6312,shipping_prices!$C$1:$F$1,0))</f>
        <v>18.38</v>
      </c>
      <c r="X6312" s="15" t="str">
        <f t="shared" si="5"/>
        <v>Laurel BeltranSeattleWashington</v>
      </c>
      <c r="Y6312" s="15" t="str">
        <f t="shared" si="6"/>
        <v>High</v>
      </c>
    </row>
    <row r="6313">
      <c r="A6313" s="1">
        <v>43066.0</v>
      </c>
      <c r="B6313" s="2" t="s">
        <v>6436</v>
      </c>
      <c r="C6313" s="2">
        <v>1.0</v>
      </c>
      <c r="D6313" s="2" t="s">
        <v>5098</v>
      </c>
      <c r="E6313" s="2" t="s">
        <v>49</v>
      </c>
      <c r="F6313" s="2" t="s">
        <v>461</v>
      </c>
      <c r="G6313" s="2" t="s">
        <v>45</v>
      </c>
      <c r="H6313" s="2" t="s">
        <v>462</v>
      </c>
      <c r="I6313" s="2" t="s">
        <v>158</v>
      </c>
      <c r="J6313" s="2" t="s">
        <v>159</v>
      </c>
      <c r="K6313" s="2" t="s">
        <v>43</v>
      </c>
      <c r="L6313" s="10">
        <v>43073.0</v>
      </c>
      <c r="M6313" s="2" t="s">
        <v>142</v>
      </c>
      <c r="N6313" s="11">
        <v>0.0</v>
      </c>
      <c r="O6313" s="12">
        <v>63.0</v>
      </c>
      <c r="P6313" s="13">
        <v>0.22</v>
      </c>
      <c r="Q6313" s="13">
        <v>287.0</v>
      </c>
      <c r="R6313" s="13">
        <f t="shared" si="1"/>
        <v>287</v>
      </c>
      <c r="S6313" s="14">
        <f t="shared" si="2"/>
        <v>287</v>
      </c>
      <c r="T6313" s="14">
        <f t="shared" si="3"/>
        <v>0.2195121951</v>
      </c>
      <c r="U6313" s="15" t="str">
        <f>vlookup(F6313,'Sub categories'!$A:$C,3,False)</f>
        <v>Tables</v>
      </c>
      <c r="V6313" s="16">
        <f t="shared" si="4"/>
        <v>7</v>
      </c>
      <c r="W6313" s="17">
        <f t="array" ref="W6313">INDEX(shipping_prices!$C$1:$F7540,MATCH(I6313,shipping_prices!$A$1:$A7540,0),MATCH(M6313,shipping_prices!$C$1:$F$1,0))</f>
        <v>18.38</v>
      </c>
      <c r="X6313" s="15" t="str">
        <f t="shared" si="5"/>
        <v>Laurel BeltranSeattleWashington</v>
      </c>
      <c r="Y6313" s="15" t="str">
        <f t="shared" si="6"/>
        <v>High</v>
      </c>
    </row>
    <row r="6314" hidden="1">
      <c r="A6314" s="1">
        <v>43067.0</v>
      </c>
      <c r="B6314" s="2" t="s">
        <v>6437</v>
      </c>
      <c r="C6314" s="2">
        <v>1.0</v>
      </c>
      <c r="D6314" s="2" t="s">
        <v>4202</v>
      </c>
      <c r="E6314" s="2" t="s">
        <v>49</v>
      </c>
      <c r="F6314" s="2" t="s">
        <v>3075</v>
      </c>
      <c r="G6314" s="2" t="s">
        <v>39</v>
      </c>
      <c r="H6314" s="2" t="s">
        <v>341</v>
      </c>
      <c r="I6314" s="2" t="s">
        <v>6438</v>
      </c>
      <c r="J6314" s="2" t="s">
        <v>282</v>
      </c>
      <c r="K6314" s="2" t="s">
        <v>77</v>
      </c>
      <c r="L6314" s="10">
        <v>43076.0</v>
      </c>
      <c r="M6314" s="2" t="s">
        <v>142</v>
      </c>
      <c r="N6314" s="11">
        <v>0.0</v>
      </c>
      <c r="O6314" s="12">
        <v>2.0</v>
      </c>
      <c r="P6314" s="13">
        <v>0.46</v>
      </c>
      <c r="Q6314" s="13">
        <v>4.0</v>
      </c>
      <c r="R6314" s="13">
        <f t="shared" si="1"/>
        <v>4</v>
      </c>
      <c r="S6314" s="14">
        <f t="shared" si="2"/>
        <v>4</v>
      </c>
      <c r="T6314" s="14">
        <f t="shared" si="3"/>
        <v>0.5</v>
      </c>
      <c r="U6314" s="15" t="str">
        <f>vlookup(F6314,'Sub categories'!$A:$C,3,False)</f>
        <v>Paper</v>
      </c>
      <c r="V6314" s="16">
        <f t="shared" si="4"/>
        <v>9</v>
      </c>
      <c r="W6314" s="17">
        <f t="array" ref="W6314">INDEX(shipping_prices!$C$1:$F7541,MATCH(I6314,shipping_prices!$A$1:$A7541,0),MATCH(M6314,shipping_prices!$C$1:$F$1,0))</f>
        <v>23.05</v>
      </c>
      <c r="X6314" s="15" t="str">
        <f t="shared" si="5"/>
        <v>Adam BellavanceGreenwoodIndiana</v>
      </c>
      <c r="Y6314" s="15" t="str">
        <f t="shared" si="6"/>
        <v>Low</v>
      </c>
    </row>
    <row r="6315" hidden="1">
      <c r="A6315" s="1">
        <v>43067.0</v>
      </c>
      <c r="B6315" s="2" t="s">
        <v>6437</v>
      </c>
      <c r="C6315" s="2">
        <v>10.0</v>
      </c>
      <c r="D6315" s="2" t="s">
        <v>4202</v>
      </c>
      <c r="E6315" s="2" t="s">
        <v>49</v>
      </c>
      <c r="F6315" s="2" t="s">
        <v>6066</v>
      </c>
      <c r="G6315" s="2" t="s">
        <v>39</v>
      </c>
      <c r="H6315" s="2" t="s">
        <v>70</v>
      </c>
      <c r="I6315" s="2" t="s">
        <v>6438</v>
      </c>
      <c r="J6315" s="2" t="s">
        <v>282</v>
      </c>
      <c r="K6315" s="2" t="s">
        <v>77</v>
      </c>
      <c r="L6315" s="10">
        <v>43076.0</v>
      </c>
      <c r="M6315" s="2" t="s">
        <v>142</v>
      </c>
      <c r="N6315" s="11">
        <v>0.0</v>
      </c>
      <c r="O6315" s="12">
        <v>31.0</v>
      </c>
      <c r="P6315" s="13">
        <v>0.46</v>
      </c>
      <c r="Q6315" s="13">
        <v>68.0</v>
      </c>
      <c r="R6315" s="13">
        <f t="shared" si="1"/>
        <v>68</v>
      </c>
      <c r="S6315" s="14">
        <f t="shared" si="2"/>
        <v>6.8</v>
      </c>
      <c r="T6315" s="14">
        <f t="shared" si="3"/>
        <v>0.4558823529</v>
      </c>
      <c r="U6315" s="15" t="str">
        <f>vlookup(F6315,'Sub categories'!$A:$C,3,False)</f>
        <v>Paper</v>
      </c>
      <c r="V6315" s="16">
        <f t="shared" si="4"/>
        <v>9</v>
      </c>
      <c r="W6315" s="17">
        <f t="array" ref="W6315">INDEX(shipping_prices!$C$1:$F7542,MATCH(I6315,shipping_prices!$A$1:$A7542,0),MATCH(M6315,shipping_prices!$C$1:$F$1,0))</f>
        <v>23.05</v>
      </c>
      <c r="X6315" s="15" t="str">
        <f t="shared" si="5"/>
        <v>Adam BellavanceGreenwoodIndiana</v>
      </c>
      <c r="Y6315" s="15" t="str">
        <f t="shared" si="6"/>
        <v>Low</v>
      </c>
    </row>
    <row r="6316" hidden="1">
      <c r="A6316" s="1">
        <v>43067.0</v>
      </c>
      <c r="B6316" s="2" t="s">
        <v>6437</v>
      </c>
      <c r="C6316" s="2">
        <v>3.0</v>
      </c>
      <c r="D6316" s="2" t="s">
        <v>4202</v>
      </c>
      <c r="E6316" s="2" t="s">
        <v>49</v>
      </c>
      <c r="F6316" s="2" t="s">
        <v>843</v>
      </c>
      <c r="G6316" s="2" t="s">
        <v>39</v>
      </c>
      <c r="H6316" s="2" t="s">
        <v>843</v>
      </c>
      <c r="I6316" s="2" t="s">
        <v>6438</v>
      </c>
      <c r="J6316" s="2" t="s">
        <v>282</v>
      </c>
      <c r="K6316" s="2" t="s">
        <v>77</v>
      </c>
      <c r="L6316" s="10">
        <v>43076.0</v>
      </c>
      <c r="M6316" s="2" t="s">
        <v>142</v>
      </c>
      <c r="N6316" s="11">
        <v>0.0</v>
      </c>
      <c r="O6316" s="12">
        <v>82.0</v>
      </c>
      <c r="P6316" s="13">
        <v>0.49</v>
      </c>
      <c r="Q6316" s="13">
        <v>168.0</v>
      </c>
      <c r="R6316" s="13">
        <f t="shared" si="1"/>
        <v>168</v>
      </c>
      <c r="S6316" s="14">
        <f t="shared" si="2"/>
        <v>56</v>
      </c>
      <c r="T6316" s="14">
        <f t="shared" si="3"/>
        <v>0.4880952381</v>
      </c>
      <c r="U6316" s="15" t="str">
        <f>vlookup(F6316,'Sub categories'!$A:$C,3,False)</f>
        <v>Paper</v>
      </c>
      <c r="V6316" s="16">
        <f t="shared" si="4"/>
        <v>9</v>
      </c>
      <c r="W6316" s="17">
        <f t="array" ref="W6316">INDEX(shipping_prices!$C$1:$F7543,MATCH(I6316,shipping_prices!$A$1:$A7543,0),MATCH(M6316,shipping_prices!$C$1:$F$1,0))</f>
        <v>23.05</v>
      </c>
      <c r="X6316" s="15" t="str">
        <f t="shared" si="5"/>
        <v>Adam BellavanceGreenwoodIndiana</v>
      </c>
      <c r="Y6316" s="15" t="str">
        <f t="shared" si="6"/>
        <v>High</v>
      </c>
    </row>
    <row r="6317" hidden="1">
      <c r="A6317" s="1">
        <v>43067.0</v>
      </c>
      <c r="B6317" s="2" t="s">
        <v>6439</v>
      </c>
      <c r="C6317" s="2">
        <v>5.0</v>
      </c>
      <c r="D6317" s="2" t="s">
        <v>3503</v>
      </c>
      <c r="E6317" s="2" t="s">
        <v>49</v>
      </c>
      <c r="F6317" s="2" t="s">
        <v>852</v>
      </c>
      <c r="G6317" s="2" t="s">
        <v>29</v>
      </c>
      <c r="H6317" s="2" t="s">
        <v>220</v>
      </c>
      <c r="I6317" s="2" t="s">
        <v>3090</v>
      </c>
      <c r="J6317" s="2" t="s">
        <v>497</v>
      </c>
      <c r="K6317" s="2" t="s">
        <v>77</v>
      </c>
      <c r="L6317" s="10">
        <v>43075.0</v>
      </c>
      <c r="M6317" s="2" t="s">
        <v>142</v>
      </c>
      <c r="N6317" s="11">
        <v>0.0</v>
      </c>
      <c r="O6317" s="12">
        <v>144.0</v>
      </c>
      <c r="P6317" s="13">
        <v>0.36</v>
      </c>
      <c r="Q6317" s="13">
        <v>400.0</v>
      </c>
      <c r="R6317" s="13">
        <f t="shared" si="1"/>
        <v>400</v>
      </c>
      <c r="S6317" s="14">
        <f t="shared" si="2"/>
        <v>80</v>
      </c>
      <c r="T6317" s="14">
        <f t="shared" si="3"/>
        <v>0.36</v>
      </c>
      <c r="U6317" s="15" t="str">
        <f>vlookup(F6317,'Sub categories'!$A:$C,3,False)</f>
        <v>Accessories</v>
      </c>
      <c r="V6317" s="16">
        <f t="shared" si="4"/>
        <v>8</v>
      </c>
      <c r="W6317" s="17">
        <f t="array" ref="W6317">INDEX(shipping_prices!$C$1:$F7544,MATCH(I6317,shipping_prices!$A$1:$A7544,0),MATCH(M6317,shipping_prices!$C$1:$F$1,0))</f>
        <v>19.24</v>
      </c>
      <c r="X6317" s="15" t="str">
        <f t="shared" si="5"/>
        <v>Philisse OvercashKenoshaWisconsin</v>
      </c>
      <c r="Y6317" s="15" t="str">
        <f t="shared" si="6"/>
        <v>High</v>
      </c>
    </row>
    <row r="6318" hidden="1">
      <c r="A6318" s="1">
        <v>43067.0</v>
      </c>
      <c r="B6318" s="2" t="s">
        <v>6440</v>
      </c>
      <c r="C6318" s="2">
        <v>9.0</v>
      </c>
      <c r="D6318" s="2" t="s">
        <v>669</v>
      </c>
      <c r="E6318" s="2" t="s">
        <v>27</v>
      </c>
      <c r="F6318" s="2" t="s">
        <v>5308</v>
      </c>
      <c r="G6318" s="2" t="s">
        <v>39</v>
      </c>
      <c r="H6318" s="2" t="s">
        <v>1647</v>
      </c>
      <c r="I6318" s="2" t="s">
        <v>31</v>
      </c>
      <c r="J6318" s="2" t="s">
        <v>32</v>
      </c>
      <c r="K6318" s="2" t="s">
        <v>33</v>
      </c>
      <c r="L6318" s="10">
        <v>43076.0</v>
      </c>
      <c r="M6318" s="2" t="s">
        <v>34</v>
      </c>
      <c r="N6318" s="11">
        <v>0.0</v>
      </c>
      <c r="O6318" s="12">
        <v>19.0</v>
      </c>
      <c r="P6318" s="13">
        <v>0.45</v>
      </c>
      <c r="Q6318" s="13">
        <v>43.0</v>
      </c>
      <c r="R6318" s="13">
        <f t="shared" si="1"/>
        <v>43</v>
      </c>
      <c r="S6318" s="14">
        <f t="shared" si="2"/>
        <v>4.777777778</v>
      </c>
      <c r="T6318" s="14">
        <f t="shared" si="3"/>
        <v>0.4418604651</v>
      </c>
      <c r="U6318" s="15" t="str">
        <f>vlookup(F6318,'Sub categories'!$A:$C,3,False)</f>
        <v>Paper</v>
      </c>
      <c r="V6318" s="16">
        <f t="shared" si="4"/>
        <v>9</v>
      </c>
      <c r="W6318" s="17">
        <f t="array" ref="W6318">INDEX(shipping_prices!$C$1:$F7545,MATCH(I6318,shipping_prices!$A$1:$A7545,0),MATCH(M6318,shipping_prices!$C$1:$F$1,0))</f>
        <v>10.09</v>
      </c>
      <c r="X6318" s="15" t="str">
        <f t="shared" si="5"/>
        <v>John CastellNew York CityNew York</v>
      </c>
      <c r="Y6318" s="15" t="str">
        <f t="shared" si="6"/>
        <v>Low</v>
      </c>
    </row>
    <row r="6319" hidden="1">
      <c r="A6319" s="1">
        <v>43067.0</v>
      </c>
      <c r="B6319" s="2" t="s">
        <v>6441</v>
      </c>
      <c r="C6319" s="2">
        <v>2.0</v>
      </c>
      <c r="D6319" s="2" t="s">
        <v>3025</v>
      </c>
      <c r="E6319" s="2" t="s">
        <v>37</v>
      </c>
      <c r="F6319" s="2" t="s">
        <v>4376</v>
      </c>
      <c r="G6319" s="2" t="s">
        <v>39</v>
      </c>
      <c r="H6319" s="2" t="s">
        <v>79</v>
      </c>
      <c r="I6319" s="2" t="s">
        <v>31</v>
      </c>
      <c r="J6319" s="2" t="s">
        <v>32</v>
      </c>
      <c r="K6319" s="2" t="s">
        <v>33</v>
      </c>
      <c r="L6319" s="10">
        <v>43070.0</v>
      </c>
      <c r="M6319" s="2" t="s">
        <v>90</v>
      </c>
      <c r="N6319" s="11">
        <v>0.0</v>
      </c>
      <c r="O6319" s="12">
        <v>24.0</v>
      </c>
      <c r="P6319" s="13">
        <v>0.5</v>
      </c>
      <c r="Q6319" s="13">
        <v>48.0</v>
      </c>
      <c r="R6319" s="13">
        <f t="shared" si="1"/>
        <v>48</v>
      </c>
      <c r="S6319" s="14">
        <f t="shared" si="2"/>
        <v>24</v>
      </c>
      <c r="T6319" s="14">
        <f t="shared" si="3"/>
        <v>0.5</v>
      </c>
      <c r="U6319" s="15" t="str">
        <f>vlookup(F6319,'Sub categories'!$A:$C,3,False)</f>
        <v>Envelopes</v>
      </c>
      <c r="V6319" s="16">
        <f t="shared" si="4"/>
        <v>3</v>
      </c>
      <c r="W6319" s="17">
        <f t="array" ref="W6319">INDEX(shipping_prices!$C$1:$F7546,MATCH(I6319,shipping_prices!$A$1:$A7546,0),MATCH(M6319,shipping_prices!$C$1:$F$1,0))</f>
        <v>0.94</v>
      </c>
      <c r="X6319" s="15" t="str">
        <f t="shared" si="5"/>
        <v>Lori OlsonNew York CityNew York</v>
      </c>
      <c r="Y6319" s="15" t="str">
        <f t="shared" si="6"/>
        <v>Low</v>
      </c>
    </row>
    <row r="6320" hidden="1">
      <c r="A6320" s="1">
        <v>43067.0</v>
      </c>
      <c r="B6320" s="2" t="s">
        <v>6442</v>
      </c>
      <c r="C6320" s="2">
        <v>5.0</v>
      </c>
      <c r="D6320" s="2" t="s">
        <v>860</v>
      </c>
      <c r="E6320" s="2" t="s">
        <v>27</v>
      </c>
      <c r="F6320" s="2" t="s">
        <v>3621</v>
      </c>
      <c r="G6320" s="2" t="s">
        <v>39</v>
      </c>
      <c r="H6320" s="2" t="s">
        <v>621</v>
      </c>
      <c r="I6320" s="2" t="s">
        <v>613</v>
      </c>
      <c r="J6320" s="2" t="s">
        <v>614</v>
      </c>
      <c r="K6320" s="2" t="s">
        <v>54</v>
      </c>
      <c r="L6320" s="10">
        <v>43074.0</v>
      </c>
      <c r="M6320" s="2" t="s">
        <v>34</v>
      </c>
      <c r="N6320" s="11">
        <v>0.2</v>
      </c>
      <c r="O6320" s="12">
        <v>-55.0</v>
      </c>
      <c r="P6320" s="13">
        <v>-0.23</v>
      </c>
      <c r="Q6320" s="13">
        <v>244.0</v>
      </c>
      <c r="R6320" s="13">
        <f t="shared" si="1"/>
        <v>305</v>
      </c>
      <c r="S6320" s="14">
        <f t="shared" si="2"/>
        <v>61</v>
      </c>
      <c r="T6320" s="14">
        <f t="shared" si="3"/>
        <v>-0.2254098361</v>
      </c>
      <c r="U6320" s="15" t="str">
        <f>vlookup(F6320,'Sub categories'!$A:$C,3,False)</f>
        <v>Storage</v>
      </c>
      <c r="V6320" s="16">
        <f t="shared" si="4"/>
        <v>7</v>
      </c>
      <c r="W6320" s="17">
        <f t="array" ref="W6320">INDEX(shipping_prices!$C$1:$F7547,MATCH(I6320,shipping_prices!$A$1:$A7547,0),MATCH(M6320,shipping_prices!$C$1:$F$1,0))</f>
        <v>14.74</v>
      </c>
      <c r="X6320" s="15" t="str">
        <f t="shared" si="5"/>
        <v>Jas O'CarrollMemphisTennessee</v>
      </c>
      <c r="Y6320" s="15" t="str">
        <f t="shared" si="6"/>
        <v>loss</v>
      </c>
    </row>
    <row r="6321" hidden="1">
      <c r="A6321" s="1">
        <v>43067.0</v>
      </c>
      <c r="B6321" s="2" t="s">
        <v>6443</v>
      </c>
      <c r="C6321" s="2">
        <v>1.0</v>
      </c>
      <c r="D6321" s="2" t="s">
        <v>2943</v>
      </c>
      <c r="E6321" s="2" t="s">
        <v>27</v>
      </c>
      <c r="F6321" s="2" t="s">
        <v>1543</v>
      </c>
      <c r="G6321" s="2" t="s">
        <v>39</v>
      </c>
      <c r="H6321" s="2" t="s">
        <v>79</v>
      </c>
      <c r="I6321" s="2" t="s">
        <v>1882</v>
      </c>
      <c r="J6321" s="2" t="s">
        <v>159</v>
      </c>
      <c r="K6321" s="2" t="s">
        <v>43</v>
      </c>
      <c r="L6321" s="10">
        <v>43068.0</v>
      </c>
      <c r="M6321" s="2" t="s">
        <v>90</v>
      </c>
      <c r="N6321" s="11">
        <v>0.0</v>
      </c>
      <c r="O6321" s="12">
        <v>4.0</v>
      </c>
      <c r="P6321" s="13">
        <v>0.29</v>
      </c>
      <c r="Q6321" s="13">
        <v>14.0</v>
      </c>
      <c r="R6321" s="13">
        <f t="shared" si="1"/>
        <v>14</v>
      </c>
      <c r="S6321" s="14">
        <f t="shared" si="2"/>
        <v>14</v>
      </c>
      <c r="T6321" s="14">
        <f t="shared" si="3"/>
        <v>0.2857142857</v>
      </c>
      <c r="U6321" s="15" t="str">
        <f>vlookup(F6321,'Sub categories'!$A:$C,3,False)</f>
        <v>Storage</v>
      </c>
      <c r="V6321" s="16">
        <f t="shared" si="4"/>
        <v>1</v>
      </c>
      <c r="W6321" s="17">
        <f t="array" ref="W6321">INDEX(shipping_prices!$C$1:$F7548,MATCH(I6321,shipping_prices!$A$1:$A7548,0),MATCH(M6321,shipping_prices!$C$1:$F$1,0))</f>
        <v>5.66</v>
      </c>
      <c r="X6321" s="15" t="str">
        <f t="shared" si="5"/>
        <v>Philip FoxOlympiaWashington</v>
      </c>
      <c r="Y6321" s="15" t="str">
        <f t="shared" si="6"/>
        <v>Low</v>
      </c>
    </row>
    <row r="6322">
      <c r="A6322" s="1">
        <v>43067.0</v>
      </c>
      <c r="B6322" s="2" t="s">
        <v>6443</v>
      </c>
      <c r="C6322" s="2">
        <v>3.0</v>
      </c>
      <c r="D6322" s="2" t="s">
        <v>2943</v>
      </c>
      <c r="E6322" s="2" t="s">
        <v>27</v>
      </c>
      <c r="F6322" s="2" t="s">
        <v>4018</v>
      </c>
      <c r="G6322" s="2" t="s">
        <v>45</v>
      </c>
      <c r="H6322" s="2" t="s">
        <v>485</v>
      </c>
      <c r="I6322" s="2" t="s">
        <v>1882</v>
      </c>
      <c r="J6322" s="2" t="s">
        <v>159</v>
      </c>
      <c r="K6322" s="2" t="s">
        <v>43</v>
      </c>
      <c r="L6322" s="10">
        <v>43068.0</v>
      </c>
      <c r="M6322" s="2" t="s">
        <v>90</v>
      </c>
      <c r="N6322" s="11">
        <v>0.0</v>
      </c>
      <c r="O6322" s="12">
        <v>47.0</v>
      </c>
      <c r="P6322" s="13">
        <v>0.3</v>
      </c>
      <c r="Q6322" s="13">
        <v>155.0</v>
      </c>
      <c r="R6322" s="13">
        <f t="shared" si="1"/>
        <v>155</v>
      </c>
      <c r="S6322" s="14">
        <f t="shared" si="2"/>
        <v>51.66666667</v>
      </c>
      <c r="T6322" s="14">
        <f t="shared" si="3"/>
        <v>0.3032258065</v>
      </c>
      <c r="U6322" s="15" t="str">
        <f>vlookup(F6322,'Sub categories'!$A:$C,3,False)</f>
        <v>Furnishings</v>
      </c>
      <c r="V6322" s="16">
        <f t="shared" si="4"/>
        <v>1</v>
      </c>
      <c r="W6322" s="17">
        <f t="array" ref="W6322">INDEX(shipping_prices!$C$1:$F7549,MATCH(I6322,shipping_prices!$A$1:$A7549,0),MATCH(M6322,shipping_prices!$C$1:$F$1,0))</f>
        <v>5.66</v>
      </c>
      <c r="X6322" s="15" t="str">
        <f t="shared" si="5"/>
        <v>Philip FoxOlympiaWashington</v>
      </c>
      <c r="Y6322" s="15" t="str">
        <f t="shared" si="6"/>
        <v>High</v>
      </c>
    </row>
    <row r="6323" hidden="1">
      <c r="A6323" s="1">
        <v>43067.0</v>
      </c>
      <c r="B6323" s="2" t="s">
        <v>6444</v>
      </c>
      <c r="C6323" s="2">
        <v>2.0</v>
      </c>
      <c r="D6323" s="2" t="s">
        <v>721</v>
      </c>
      <c r="E6323" s="2" t="s">
        <v>27</v>
      </c>
      <c r="F6323" s="2" t="s">
        <v>2188</v>
      </c>
      <c r="G6323" s="2" t="s">
        <v>39</v>
      </c>
      <c r="H6323" s="2" t="s">
        <v>51</v>
      </c>
      <c r="I6323" s="2" t="s">
        <v>31</v>
      </c>
      <c r="J6323" s="2" t="s">
        <v>32</v>
      </c>
      <c r="K6323" s="2" t="s">
        <v>33</v>
      </c>
      <c r="L6323" s="10">
        <v>43073.0</v>
      </c>
      <c r="M6323" s="2" t="s">
        <v>34</v>
      </c>
      <c r="N6323" s="11">
        <v>0.0</v>
      </c>
      <c r="O6323" s="12">
        <v>18.0</v>
      </c>
      <c r="P6323" s="13">
        <v>0.48</v>
      </c>
      <c r="Q6323" s="13">
        <v>38.0</v>
      </c>
      <c r="R6323" s="13">
        <f t="shared" si="1"/>
        <v>38</v>
      </c>
      <c r="S6323" s="14">
        <f t="shared" si="2"/>
        <v>19</v>
      </c>
      <c r="T6323" s="14">
        <f t="shared" si="3"/>
        <v>0.4736842105</v>
      </c>
      <c r="U6323" s="15" t="str">
        <f>vlookup(F6323,'Sub categories'!$A:$C,3,False)</f>
        <v>Paper</v>
      </c>
      <c r="V6323" s="16">
        <f t="shared" si="4"/>
        <v>6</v>
      </c>
      <c r="W6323" s="17">
        <f t="array" ref="W6323">INDEX(shipping_prices!$C$1:$F7550,MATCH(I6323,shipping_prices!$A$1:$A7550,0),MATCH(M6323,shipping_prices!$C$1:$F$1,0))</f>
        <v>10.09</v>
      </c>
      <c r="X6323" s="15" t="str">
        <f t="shared" si="5"/>
        <v>Luke FosterNew York CityNew York</v>
      </c>
      <c r="Y6323" s="15" t="str">
        <f t="shared" si="6"/>
        <v>Low</v>
      </c>
    </row>
    <row r="6324" hidden="1">
      <c r="A6324" s="1">
        <v>43067.0</v>
      </c>
      <c r="B6324" s="2" t="s">
        <v>6445</v>
      </c>
      <c r="C6324" s="2">
        <v>2.0</v>
      </c>
      <c r="D6324" s="2" t="s">
        <v>6446</v>
      </c>
      <c r="E6324" s="2" t="s">
        <v>27</v>
      </c>
      <c r="F6324" s="2" t="s">
        <v>1583</v>
      </c>
      <c r="G6324" s="2" t="s">
        <v>39</v>
      </c>
      <c r="H6324" s="2" t="s">
        <v>581</v>
      </c>
      <c r="I6324" s="2" t="s">
        <v>169</v>
      </c>
      <c r="J6324" s="2" t="s">
        <v>42</v>
      </c>
      <c r="K6324" s="2" t="s">
        <v>43</v>
      </c>
      <c r="L6324" s="10">
        <v>43069.0</v>
      </c>
      <c r="M6324" s="2" t="s">
        <v>34</v>
      </c>
      <c r="N6324" s="11">
        <v>0.2</v>
      </c>
      <c r="O6324" s="12">
        <v>4.0</v>
      </c>
      <c r="P6324" s="13">
        <v>0.36</v>
      </c>
      <c r="Q6324" s="13">
        <v>10.0</v>
      </c>
      <c r="R6324" s="13">
        <f t="shared" si="1"/>
        <v>12.5</v>
      </c>
      <c r="S6324" s="14">
        <f t="shared" si="2"/>
        <v>6.25</v>
      </c>
      <c r="T6324" s="14">
        <f t="shared" si="3"/>
        <v>0.4</v>
      </c>
      <c r="U6324" s="15" t="str">
        <f>vlookup(F6324,'Sub categories'!$A:$C,3,False)</f>
        <v>Binders</v>
      </c>
      <c r="V6324" s="16">
        <f t="shared" si="4"/>
        <v>2</v>
      </c>
      <c r="W6324" s="17">
        <f t="array" ref="W6324">INDEX(shipping_prices!$C$1:$F7551,MATCH(I6324,shipping_prices!$A$1:$A7551,0),MATCH(M6324,shipping_prices!$C$1:$F$1,0))</f>
        <v>14.86</v>
      </c>
      <c r="X6324" s="15" t="str">
        <f t="shared" si="5"/>
        <v>Clay CheathamLos AngelesCalifornia</v>
      </c>
      <c r="Y6324" s="15" t="str">
        <f t="shared" si="6"/>
        <v>Low</v>
      </c>
    </row>
    <row r="6325" hidden="1">
      <c r="A6325" s="1">
        <v>43068.0</v>
      </c>
      <c r="B6325" s="2" t="s">
        <v>6445</v>
      </c>
      <c r="C6325" s="2">
        <v>7.0</v>
      </c>
      <c r="D6325" s="2" t="s">
        <v>6446</v>
      </c>
      <c r="E6325" s="2" t="s">
        <v>27</v>
      </c>
      <c r="F6325" s="2" t="s">
        <v>5927</v>
      </c>
      <c r="G6325" s="2" t="s">
        <v>39</v>
      </c>
      <c r="H6325" s="2" t="s">
        <v>51</v>
      </c>
      <c r="I6325" s="2" t="s">
        <v>169</v>
      </c>
      <c r="J6325" s="2" t="s">
        <v>42</v>
      </c>
      <c r="K6325" s="2" t="s">
        <v>43</v>
      </c>
      <c r="L6325" s="10">
        <v>43069.0</v>
      </c>
      <c r="M6325" s="2" t="s">
        <v>34</v>
      </c>
      <c r="N6325" s="11">
        <v>0.0</v>
      </c>
      <c r="O6325" s="12">
        <v>22.0</v>
      </c>
      <c r="P6325" s="13">
        <v>0.48</v>
      </c>
      <c r="Q6325" s="13">
        <v>45.0</v>
      </c>
      <c r="R6325" s="13">
        <f t="shared" si="1"/>
        <v>45</v>
      </c>
      <c r="S6325" s="14">
        <f t="shared" si="2"/>
        <v>6.428571429</v>
      </c>
      <c r="T6325" s="14">
        <f t="shared" si="3"/>
        <v>0.4888888889</v>
      </c>
      <c r="U6325" s="15" t="str">
        <f>vlookup(F6325,'Sub categories'!$A:$C,3,False)</f>
        <v>Paper</v>
      </c>
      <c r="V6325" s="16">
        <f t="shared" si="4"/>
        <v>1</v>
      </c>
      <c r="W6325" s="17">
        <f t="array" ref="W6325">INDEX(shipping_prices!$C$1:$F7552,MATCH(I6325,shipping_prices!$A$1:$A7552,0),MATCH(M6325,shipping_prices!$C$1:$F$1,0))</f>
        <v>14.86</v>
      </c>
      <c r="X6325" s="15" t="str">
        <f t="shared" si="5"/>
        <v>Clay CheathamLos AngelesCalifornia</v>
      </c>
      <c r="Y6325" s="15" t="str">
        <f t="shared" si="6"/>
        <v>Low</v>
      </c>
    </row>
    <row r="6326" hidden="1">
      <c r="A6326" s="1">
        <v>43068.0</v>
      </c>
      <c r="B6326" s="2" t="s">
        <v>6447</v>
      </c>
      <c r="C6326" s="2">
        <v>1.0</v>
      </c>
      <c r="D6326" s="2" t="s">
        <v>965</v>
      </c>
      <c r="E6326" s="2" t="s">
        <v>27</v>
      </c>
      <c r="F6326" s="2" t="s">
        <v>1089</v>
      </c>
      <c r="G6326" s="2" t="s">
        <v>39</v>
      </c>
      <c r="H6326" s="2" t="s">
        <v>51</v>
      </c>
      <c r="I6326" s="2" t="s">
        <v>5302</v>
      </c>
      <c r="J6326" s="2" t="s">
        <v>598</v>
      </c>
      <c r="K6326" s="2" t="s">
        <v>33</v>
      </c>
      <c r="L6326" s="10">
        <v>43070.0</v>
      </c>
      <c r="M6326" s="2" t="s">
        <v>34</v>
      </c>
      <c r="N6326" s="11">
        <v>0.0</v>
      </c>
      <c r="O6326" s="12">
        <v>3.0</v>
      </c>
      <c r="P6326" s="13">
        <v>0.48</v>
      </c>
      <c r="Q6326" s="13">
        <v>6.0</v>
      </c>
      <c r="R6326" s="13">
        <f t="shared" si="1"/>
        <v>6</v>
      </c>
      <c r="S6326" s="14">
        <f t="shared" si="2"/>
        <v>6</v>
      </c>
      <c r="T6326" s="14">
        <f t="shared" si="3"/>
        <v>0.5</v>
      </c>
      <c r="U6326" s="15" t="str">
        <f>vlookup(F6326,'Sub categories'!$A:$C,3,False)</f>
        <v>Paper</v>
      </c>
      <c r="V6326" s="16">
        <f t="shared" si="4"/>
        <v>2</v>
      </c>
      <c r="W6326" s="17">
        <f t="array" ref="W6326">INDEX(shipping_prices!$C$1:$F7553,MATCH(I6326,shipping_prices!$A$1:$A7553,0),MATCH(M6326,shipping_prices!$C$1:$F$1,0))</f>
        <v>6.48</v>
      </c>
      <c r="X6326" s="15" t="str">
        <f t="shared" si="5"/>
        <v>Xylona PreisBellevilleNew Jersey</v>
      </c>
      <c r="Y6326" s="15" t="str">
        <f t="shared" si="6"/>
        <v>Low</v>
      </c>
    </row>
    <row r="6327" hidden="1">
      <c r="A6327" s="1">
        <v>43069.0</v>
      </c>
      <c r="B6327" s="2" t="s">
        <v>6447</v>
      </c>
      <c r="C6327" s="2">
        <v>3.0</v>
      </c>
      <c r="D6327" s="2" t="s">
        <v>965</v>
      </c>
      <c r="E6327" s="2" t="s">
        <v>27</v>
      </c>
      <c r="F6327" s="2" t="s">
        <v>3617</v>
      </c>
      <c r="G6327" s="2" t="s">
        <v>39</v>
      </c>
      <c r="H6327" s="2" t="s">
        <v>51</v>
      </c>
      <c r="I6327" s="2" t="s">
        <v>5302</v>
      </c>
      <c r="J6327" s="2" t="s">
        <v>598</v>
      </c>
      <c r="K6327" s="2" t="s">
        <v>33</v>
      </c>
      <c r="L6327" s="10">
        <v>43070.0</v>
      </c>
      <c r="M6327" s="2" t="s">
        <v>34</v>
      </c>
      <c r="N6327" s="11">
        <v>0.0</v>
      </c>
      <c r="O6327" s="12">
        <v>69.0</v>
      </c>
      <c r="P6327" s="13">
        <v>0.48</v>
      </c>
      <c r="Q6327" s="13">
        <v>144.0</v>
      </c>
      <c r="R6327" s="13">
        <f t="shared" si="1"/>
        <v>144</v>
      </c>
      <c r="S6327" s="14">
        <f t="shared" si="2"/>
        <v>48</v>
      </c>
      <c r="T6327" s="14">
        <f t="shared" si="3"/>
        <v>0.4791666667</v>
      </c>
      <c r="U6327" s="15" t="str">
        <f>vlookup(F6327,'Sub categories'!$A:$C,3,False)</f>
        <v>Paper</v>
      </c>
      <c r="V6327" s="16">
        <f t="shared" si="4"/>
        <v>1</v>
      </c>
      <c r="W6327" s="17">
        <f t="array" ref="W6327">INDEX(shipping_prices!$C$1:$F7554,MATCH(I6327,shipping_prices!$A$1:$A7554,0),MATCH(M6327,shipping_prices!$C$1:$F$1,0))</f>
        <v>6.48</v>
      </c>
      <c r="X6327" s="15" t="str">
        <f t="shared" si="5"/>
        <v>Xylona PreisBellevilleNew Jersey</v>
      </c>
      <c r="Y6327" s="15" t="str">
        <f t="shared" si="6"/>
        <v>High</v>
      </c>
    </row>
    <row r="6328">
      <c r="A6328" s="1">
        <v>43069.0</v>
      </c>
      <c r="B6328" s="2" t="s">
        <v>6448</v>
      </c>
      <c r="C6328" s="2">
        <v>1.0</v>
      </c>
      <c r="D6328" s="2" t="s">
        <v>4231</v>
      </c>
      <c r="E6328" s="2" t="s">
        <v>27</v>
      </c>
      <c r="F6328" s="2" t="s">
        <v>2709</v>
      </c>
      <c r="G6328" s="2" t="s">
        <v>45</v>
      </c>
      <c r="H6328" s="2" t="s">
        <v>79</v>
      </c>
      <c r="I6328" s="2" t="s">
        <v>140</v>
      </c>
      <c r="J6328" s="2" t="s">
        <v>141</v>
      </c>
      <c r="K6328" s="2" t="s">
        <v>77</v>
      </c>
      <c r="L6328" s="10">
        <v>43074.0</v>
      </c>
      <c r="M6328" s="2" t="s">
        <v>34</v>
      </c>
      <c r="N6328" s="11">
        <v>0.6</v>
      </c>
      <c r="O6328" s="12">
        <v>-6.0</v>
      </c>
      <c r="P6328" s="13">
        <v>-0.65</v>
      </c>
      <c r="Q6328" s="13">
        <v>9.0</v>
      </c>
      <c r="R6328" s="13">
        <f t="shared" si="1"/>
        <v>22.5</v>
      </c>
      <c r="S6328" s="14">
        <f t="shared" si="2"/>
        <v>22.5</v>
      </c>
      <c r="T6328" s="14">
        <f t="shared" si="3"/>
        <v>-0.6666666667</v>
      </c>
      <c r="U6328" s="15" t="str">
        <f>vlookup(F6328,'Sub categories'!$A:$C,3,False)</f>
        <v>Furnishings</v>
      </c>
      <c r="V6328" s="16">
        <f t="shared" si="4"/>
        <v>5</v>
      </c>
      <c r="W6328" s="17">
        <f t="array" ref="W6328">INDEX(shipping_prices!$C$1:$F7555,MATCH(I6328,shipping_prices!$A$1:$A7555,0),MATCH(M6328,shipping_prices!$C$1:$F$1,0))</f>
        <v>13.2</v>
      </c>
      <c r="X6328" s="15" t="str">
        <f t="shared" si="5"/>
        <v>Carlos SolteroChicagoIllinois</v>
      </c>
      <c r="Y6328" s="15" t="str">
        <f t="shared" si="6"/>
        <v>loss</v>
      </c>
    </row>
    <row r="6329" hidden="1">
      <c r="A6329" s="1">
        <v>43069.0</v>
      </c>
      <c r="B6329" s="2" t="s">
        <v>6448</v>
      </c>
      <c r="C6329" s="2">
        <v>2.0</v>
      </c>
      <c r="D6329" s="2" t="s">
        <v>4231</v>
      </c>
      <c r="E6329" s="2" t="s">
        <v>27</v>
      </c>
      <c r="F6329" s="2" t="s">
        <v>2745</v>
      </c>
      <c r="G6329" s="2" t="s">
        <v>39</v>
      </c>
      <c r="H6329" s="2" t="s">
        <v>79</v>
      </c>
      <c r="I6329" s="2" t="s">
        <v>140</v>
      </c>
      <c r="J6329" s="2" t="s">
        <v>141</v>
      </c>
      <c r="K6329" s="2" t="s">
        <v>77</v>
      </c>
      <c r="L6329" s="10">
        <v>43074.0</v>
      </c>
      <c r="M6329" s="2" t="s">
        <v>34</v>
      </c>
      <c r="N6329" s="11">
        <v>0.2</v>
      </c>
      <c r="O6329" s="12">
        <v>9.0</v>
      </c>
      <c r="P6329" s="13">
        <v>0.13</v>
      </c>
      <c r="Q6329" s="13">
        <v>70.0</v>
      </c>
      <c r="R6329" s="13">
        <f t="shared" si="1"/>
        <v>87.5</v>
      </c>
      <c r="S6329" s="14">
        <f t="shared" si="2"/>
        <v>43.75</v>
      </c>
      <c r="T6329" s="14">
        <f t="shared" si="3"/>
        <v>0.1285714286</v>
      </c>
      <c r="U6329" s="15" t="str">
        <f>vlookup(F6329,'Sub categories'!$A:$C,3,False)</f>
        <v>Storage</v>
      </c>
      <c r="V6329" s="16">
        <f t="shared" si="4"/>
        <v>5</v>
      </c>
      <c r="W6329" s="17">
        <f t="array" ref="W6329">INDEX(shipping_prices!$C$1:$F7556,MATCH(I6329,shipping_prices!$A$1:$A7556,0),MATCH(M6329,shipping_prices!$C$1:$F$1,0))</f>
        <v>13.2</v>
      </c>
      <c r="X6329" s="15" t="str">
        <f t="shared" si="5"/>
        <v>Carlos SolteroChicagoIllinois</v>
      </c>
      <c r="Y6329" s="15" t="str">
        <f t="shared" si="6"/>
        <v>Low</v>
      </c>
    </row>
    <row r="6330" hidden="1">
      <c r="A6330" s="1">
        <v>43069.0</v>
      </c>
      <c r="B6330" s="2" t="s">
        <v>6449</v>
      </c>
      <c r="C6330" s="2">
        <v>1.0</v>
      </c>
      <c r="D6330" s="2" t="s">
        <v>3489</v>
      </c>
      <c r="E6330" s="2" t="s">
        <v>37</v>
      </c>
      <c r="F6330" s="2" t="s">
        <v>4131</v>
      </c>
      <c r="G6330" s="2" t="s">
        <v>29</v>
      </c>
      <c r="H6330" s="2" t="s">
        <v>81</v>
      </c>
      <c r="I6330" s="2" t="s">
        <v>169</v>
      </c>
      <c r="J6330" s="2" t="s">
        <v>42</v>
      </c>
      <c r="K6330" s="2" t="s">
        <v>43</v>
      </c>
      <c r="L6330" s="10">
        <v>43070.0</v>
      </c>
      <c r="M6330" s="2" t="s">
        <v>90</v>
      </c>
      <c r="N6330" s="11">
        <v>0.0</v>
      </c>
      <c r="O6330" s="12">
        <v>6.0</v>
      </c>
      <c r="P6330" s="13">
        <v>0.35</v>
      </c>
      <c r="Q6330" s="13">
        <v>17.0</v>
      </c>
      <c r="R6330" s="13">
        <f t="shared" si="1"/>
        <v>17</v>
      </c>
      <c r="S6330" s="14">
        <f t="shared" si="2"/>
        <v>17</v>
      </c>
      <c r="T6330" s="14">
        <f t="shared" si="3"/>
        <v>0.3529411765</v>
      </c>
      <c r="U6330" s="15" t="str">
        <f>vlookup(F6330,'Sub categories'!$A:$C,3,False)</f>
        <v>Accessories</v>
      </c>
      <c r="V6330" s="16">
        <f t="shared" si="4"/>
        <v>1</v>
      </c>
      <c r="W6330" s="17">
        <f t="array" ref="W6330">INDEX(shipping_prices!$C$1:$F7557,MATCH(I6330,shipping_prices!$A$1:$A7557,0),MATCH(M6330,shipping_prices!$C$1:$F$1,0))</f>
        <v>6.7</v>
      </c>
      <c r="X6330" s="15" t="str">
        <f t="shared" si="5"/>
        <v>Fred WassermanLos AngelesCalifornia</v>
      </c>
      <c r="Y6330" s="15" t="str">
        <f t="shared" si="6"/>
        <v>Low</v>
      </c>
    </row>
    <row r="6331" hidden="1">
      <c r="A6331" s="1">
        <v>43069.0</v>
      </c>
      <c r="B6331" s="2" t="s">
        <v>6450</v>
      </c>
      <c r="C6331" s="2">
        <v>2.0</v>
      </c>
      <c r="D6331" s="2" t="s">
        <v>675</v>
      </c>
      <c r="E6331" s="2" t="s">
        <v>37</v>
      </c>
      <c r="F6331" s="2" t="s">
        <v>1311</v>
      </c>
      <c r="G6331" s="2" t="s">
        <v>39</v>
      </c>
      <c r="H6331" s="2" t="s">
        <v>79</v>
      </c>
      <c r="I6331" s="2" t="s">
        <v>2090</v>
      </c>
      <c r="J6331" s="2" t="s">
        <v>42</v>
      </c>
      <c r="K6331" s="2" t="s">
        <v>43</v>
      </c>
      <c r="L6331" s="10">
        <v>43081.0</v>
      </c>
      <c r="M6331" s="2" t="s">
        <v>90</v>
      </c>
      <c r="N6331" s="11">
        <v>0.0</v>
      </c>
      <c r="O6331" s="12">
        <v>2.0</v>
      </c>
      <c r="P6331" s="13">
        <v>0.48</v>
      </c>
      <c r="Q6331" s="13">
        <v>4.0</v>
      </c>
      <c r="R6331" s="13">
        <f t="shared" si="1"/>
        <v>4</v>
      </c>
      <c r="S6331" s="14">
        <f t="shared" si="2"/>
        <v>2</v>
      </c>
      <c r="T6331" s="14">
        <f t="shared" si="3"/>
        <v>0.5</v>
      </c>
      <c r="U6331" s="15" t="str">
        <f>vlookup(F6331,'Sub categories'!$A:$C,3,False)</f>
        <v>Art</v>
      </c>
      <c r="V6331" s="16">
        <f t="shared" si="4"/>
        <v>12</v>
      </c>
      <c r="W6331" s="17">
        <f t="array" ref="W6331">INDEX(shipping_prices!$C$1:$F7558,MATCH(I6331,shipping_prices!$A$1:$A7558,0),MATCH(M6331,shipping_prices!$C$1:$F$1,0))</f>
        <v>7.41</v>
      </c>
      <c r="X6331" s="15" t="str">
        <f t="shared" si="5"/>
        <v>Anthony RawlesConcordCalifornia</v>
      </c>
      <c r="Y6331" s="15" t="str">
        <f t="shared" si="6"/>
        <v>Low</v>
      </c>
    </row>
    <row r="6332" hidden="1">
      <c r="A6332" s="1">
        <v>43070.0</v>
      </c>
      <c r="B6332" s="2" t="s">
        <v>6450</v>
      </c>
      <c r="C6332" s="2">
        <v>9.0</v>
      </c>
      <c r="D6332" s="2" t="s">
        <v>675</v>
      </c>
      <c r="E6332" s="2" t="s">
        <v>37</v>
      </c>
      <c r="F6332" s="2" t="s">
        <v>262</v>
      </c>
      <c r="G6332" s="2" t="s">
        <v>29</v>
      </c>
      <c r="H6332" s="2" t="s">
        <v>263</v>
      </c>
      <c r="I6332" s="2" t="s">
        <v>2090</v>
      </c>
      <c r="J6332" s="2" t="s">
        <v>42</v>
      </c>
      <c r="K6332" s="2" t="s">
        <v>43</v>
      </c>
      <c r="L6332" s="10">
        <v>43081.0</v>
      </c>
      <c r="M6332" s="2" t="s">
        <v>90</v>
      </c>
      <c r="N6332" s="11">
        <v>0.2</v>
      </c>
      <c r="O6332" s="12">
        <v>122.0</v>
      </c>
      <c r="P6332" s="13">
        <v>0.08</v>
      </c>
      <c r="Q6332" s="13">
        <v>1626.0</v>
      </c>
      <c r="R6332" s="13">
        <f t="shared" si="1"/>
        <v>2032.5</v>
      </c>
      <c r="S6332" s="14">
        <f t="shared" si="2"/>
        <v>225.8333333</v>
      </c>
      <c r="T6332" s="14">
        <f t="shared" si="3"/>
        <v>0.07503075031</v>
      </c>
      <c r="U6332" s="15" t="str">
        <f>vlookup(F6332,'Sub categories'!$A:$C,3,False)</f>
        <v>Phones</v>
      </c>
      <c r="V6332" s="16">
        <f t="shared" si="4"/>
        <v>11</v>
      </c>
      <c r="W6332" s="17">
        <f t="array" ref="W6332">INDEX(shipping_prices!$C$1:$F7559,MATCH(I6332,shipping_prices!$A$1:$A7559,0),MATCH(M6332,shipping_prices!$C$1:$F$1,0))</f>
        <v>7.41</v>
      </c>
      <c r="X6332" s="15" t="str">
        <f t="shared" si="5"/>
        <v>Anthony RawlesConcordCalifornia</v>
      </c>
      <c r="Y6332" s="15" t="str">
        <f t="shared" si="6"/>
        <v>High</v>
      </c>
    </row>
    <row r="6333">
      <c r="A6333" s="1">
        <v>43070.0</v>
      </c>
      <c r="B6333" s="2" t="s">
        <v>6451</v>
      </c>
      <c r="C6333" s="2">
        <v>3.0</v>
      </c>
      <c r="D6333" s="2" t="s">
        <v>2618</v>
      </c>
      <c r="E6333" s="2" t="s">
        <v>27</v>
      </c>
      <c r="F6333" s="2" t="s">
        <v>3969</v>
      </c>
      <c r="G6333" s="2" t="s">
        <v>45</v>
      </c>
      <c r="H6333" s="2" t="s">
        <v>79</v>
      </c>
      <c r="I6333" s="2" t="s">
        <v>41</v>
      </c>
      <c r="J6333" s="2" t="s">
        <v>42</v>
      </c>
      <c r="K6333" s="2" t="s">
        <v>43</v>
      </c>
      <c r="L6333" s="10">
        <v>43082.0</v>
      </c>
      <c r="M6333" s="2" t="s">
        <v>90</v>
      </c>
      <c r="N6333" s="11">
        <v>0.0</v>
      </c>
      <c r="O6333" s="12">
        <v>17.0</v>
      </c>
      <c r="P6333" s="13">
        <v>0.39</v>
      </c>
      <c r="Q6333" s="13">
        <v>43.0</v>
      </c>
      <c r="R6333" s="13">
        <f t="shared" si="1"/>
        <v>43</v>
      </c>
      <c r="S6333" s="14">
        <f t="shared" si="2"/>
        <v>14.33333333</v>
      </c>
      <c r="T6333" s="14">
        <f t="shared" si="3"/>
        <v>0.3953488372</v>
      </c>
      <c r="U6333" s="15" t="str">
        <f>vlookup(F6333,'Sub categories'!$A:$C,3,False)</f>
        <v>Furnishings</v>
      </c>
      <c r="V6333" s="16">
        <f t="shared" si="4"/>
        <v>12</v>
      </c>
      <c r="W6333" s="17">
        <f t="array" ref="W6333">INDEX(shipping_prices!$C$1:$F7560,MATCH(I6333,shipping_prices!$A$1:$A7560,0),MATCH(M6333,shipping_prices!$C$1:$F$1,0))</f>
        <v>2.77</v>
      </c>
      <c r="X6333" s="15" t="str">
        <f t="shared" si="5"/>
        <v>Liz PelletierSan FranciscoCalifornia</v>
      </c>
      <c r="Y6333" s="15" t="str">
        <f t="shared" si="6"/>
        <v>Low</v>
      </c>
    </row>
    <row r="6334" hidden="1">
      <c r="A6334" s="1">
        <v>43070.0</v>
      </c>
      <c r="B6334" s="2" t="s">
        <v>6451</v>
      </c>
      <c r="C6334" s="2">
        <v>7.0</v>
      </c>
      <c r="D6334" s="2" t="s">
        <v>2618</v>
      </c>
      <c r="E6334" s="2" t="s">
        <v>27</v>
      </c>
      <c r="F6334" s="2" t="s">
        <v>1958</v>
      </c>
      <c r="G6334" s="2" t="s">
        <v>39</v>
      </c>
      <c r="H6334" s="2" t="s">
        <v>182</v>
      </c>
      <c r="I6334" s="2" t="s">
        <v>41</v>
      </c>
      <c r="J6334" s="2" t="s">
        <v>42</v>
      </c>
      <c r="K6334" s="2" t="s">
        <v>43</v>
      </c>
      <c r="L6334" s="10">
        <v>43082.0</v>
      </c>
      <c r="M6334" s="2" t="s">
        <v>90</v>
      </c>
      <c r="N6334" s="11">
        <v>0.2</v>
      </c>
      <c r="O6334" s="12">
        <v>27.0</v>
      </c>
      <c r="P6334" s="13">
        <v>0.33</v>
      </c>
      <c r="Q6334" s="13">
        <v>84.0</v>
      </c>
      <c r="R6334" s="13">
        <f t="shared" si="1"/>
        <v>105</v>
      </c>
      <c r="S6334" s="14">
        <f t="shared" si="2"/>
        <v>15</v>
      </c>
      <c r="T6334" s="14">
        <f t="shared" si="3"/>
        <v>0.3214285714</v>
      </c>
      <c r="U6334" s="15" t="str">
        <f>vlookup(F6334,'Sub categories'!$A:$C,3,False)</f>
        <v>Binders</v>
      </c>
      <c r="V6334" s="16">
        <f t="shared" si="4"/>
        <v>12</v>
      </c>
      <c r="W6334" s="17">
        <f t="array" ref="W6334">INDEX(shipping_prices!$C$1:$F7561,MATCH(I6334,shipping_prices!$A$1:$A7561,0),MATCH(M6334,shipping_prices!$C$1:$F$1,0))</f>
        <v>2.77</v>
      </c>
      <c r="X6334" s="15" t="str">
        <f t="shared" si="5"/>
        <v>Liz PelletierSan FranciscoCalifornia</v>
      </c>
      <c r="Y6334" s="15" t="str">
        <f t="shared" si="6"/>
        <v>Low</v>
      </c>
    </row>
    <row r="6335">
      <c r="A6335" s="1">
        <v>43070.0</v>
      </c>
      <c r="B6335" s="2" t="s">
        <v>6452</v>
      </c>
      <c r="C6335" s="2">
        <v>2.0</v>
      </c>
      <c r="D6335" s="2" t="s">
        <v>3871</v>
      </c>
      <c r="E6335" s="2" t="s">
        <v>27</v>
      </c>
      <c r="F6335" s="2" t="s">
        <v>774</v>
      </c>
      <c r="G6335" s="2" t="s">
        <v>45</v>
      </c>
      <c r="H6335" s="2" t="s">
        <v>79</v>
      </c>
      <c r="I6335" s="2" t="s">
        <v>75</v>
      </c>
      <c r="J6335" s="2" t="s">
        <v>76</v>
      </c>
      <c r="K6335" s="2" t="s">
        <v>77</v>
      </c>
      <c r="L6335" s="10">
        <v>43079.0</v>
      </c>
      <c r="M6335" s="2" t="s">
        <v>34</v>
      </c>
      <c r="N6335" s="11">
        <v>0.6</v>
      </c>
      <c r="O6335" s="12">
        <v>-3.0</v>
      </c>
      <c r="P6335" s="13">
        <v>-0.68</v>
      </c>
      <c r="Q6335" s="13">
        <v>4.0</v>
      </c>
      <c r="R6335" s="13">
        <f t="shared" si="1"/>
        <v>10</v>
      </c>
      <c r="S6335" s="14">
        <f t="shared" si="2"/>
        <v>5</v>
      </c>
      <c r="T6335" s="14">
        <f t="shared" si="3"/>
        <v>-0.75</v>
      </c>
      <c r="U6335" s="15" t="str">
        <f>vlookup(F6335,'Sub categories'!$A:$C,3,False)</f>
        <v>Furnishings</v>
      </c>
      <c r="V6335" s="16">
        <f t="shared" si="4"/>
        <v>9</v>
      </c>
      <c r="W6335" s="17">
        <f t="array" ref="W6335">INDEX(shipping_prices!$C$1:$F7562,MATCH(I6335,shipping_prices!$A$1:$A7562,0),MATCH(M6335,shipping_prices!$C$1:$F$1,0))</f>
        <v>11.99</v>
      </c>
      <c r="X6335" s="15" t="str">
        <f t="shared" si="5"/>
        <v>Tom PrescottHoustonTexas</v>
      </c>
      <c r="Y6335" s="15" t="str">
        <f t="shared" si="6"/>
        <v>loss</v>
      </c>
    </row>
    <row r="6336" hidden="1">
      <c r="A6336" s="1">
        <v>43070.0</v>
      </c>
      <c r="B6336" s="2" t="s">
        <v>6452</v>
      </c>
      <c r="C6336" s="2">
        <v>2.0</v>
      </c>
      <c r="D6336" s="2" t="s">
        <v>3871</v>
      </c>
      <c r="E6336" s="2" t="s">
        <v>27</v>
      </c>
      <c r="F6336" s="2" t="s">
        <v>4706</v>
      </c>
      <c r="G6336" s="2" t="s">
        <v>39</v>
      </c>
      <c r="H6336" s="2" t="s">
        <v>458</v>
      </c>
      <c r="I6336" s="2" t="s">
        <v>75</v>
      </c>
      <c r="J6336" s="2" t="s">
        <v>76</v>
      </c>
      <c r="K6336" s="2" t="s">
        <v>77</v>
      </c>
      <c r="L6336" s="10">
        <v>43079.0</v>
      </c>
      <c r="M6336" s="2" t="s">
        <v>34</v>
      </c>
      <c r="N6336" s="11">
        <v>0.8</v>
      </c>
      <c r="O6336" s="12">
        <v>-32.0</v>
      </c>
      <c r="P6336" s="13">
        <v>-2.5</v>
      </c>
      <c r="Q6336" s="13">
        <v>13.0</v>
      </c>
      <c r="R6336" s="13">
        <f t="shared" si="1"/>
        <v>65</v>
      </c>
      <c r="S6336" s="14">
        <f t="shared" si="2"/>
        <v>32.5</v>
      </c>
      <c r="T6336" s="14">
        <f t="shared" si="3"/>
        <v>-2.461538462</v>
      </c>
      <c r="U6336" s="15" t="str">
        <f>vlookup(F6336,'Sub categories'!$A:$C,3,False)</f>
        <v>Appliances</v>
      </c>
      <c r="V6336" s="16">
        <f t="shared" si="4"/>
        <v>9</v>
      </c>
      <c r="W6336" s="17">
        <f t="array" ref="W6336">INDEX(shipping_prices!$C$1:$F7563,MATCH(I6336,shipping_prices!$A$1:$A7563,0),MATCH(M6336,shipping_prices!$C$1:$F$1,0))</f>
        <v>11.99</v>
      </c>
      <c r="X6336" s="15" t="str">
        <f t="shared" si="5"/>
        <v>Tom PrescottHoustonTexas</v>
      </c>
      <c r="Y6336" s="15" t="str">
        <f t="shared" si="6"/>
        <v>loss</v>
      </c>
    </row>
    <row r="6337" hidden="1">
      <c r="A6337" s="1">
        <v>43070.0</v>
      </c>
      <c r="B6337" s="2" t="s">
        <v>6452</v>
      </c>
      <c r="C6337" s="2">
        <v>2.0</v>
      </c>
      <c r="D6337" s="2" t="s">
        <v>3871</v>
      </c>
      <c r="E6337" s="2" t="s">
        <v>27</v>
      </c>
      <c r="F6337" s="2" t="s">
        <v>2929</v>
      </c>
      <c r="G6337" s="2" t="s">
        <v>29</v>
      </c>
      <c r="H6337" s="2" t="s">
        <v>883</v>
      </c>
      <c r="I6337" s="2" t="s">
        <v>75</v>
      </c>
      <c r="J6337" s="2" t="s">
        <v>76</v>
      </c>
      <c r="K6337" s="2" t="s">
        <v>77</v>
      </c>
      <c r="L6337" s="10">
        <v>43079.0</v>
      </c>
      <c r="M6337" s="2" t="s">
        <v>34</v>
      </c>
      <c r="N6337" s="11">
        <v>0.2</v>
      </c>
      <c r="O6337" s="12">
        <v>16.0</v>
      </c>
      <c r="P6337" s="13">
        <v>0.13</v>
      </c>
      <c r="Q6337" s="13">
        <v>128.0</v>
      </c>
      <c r="R6337" s="13">
        <f t="shared" si="1"/>
        <v>160</v>
      </c>
      <c r="S6337" s="14">
        <f t="shared" si="2"/>
        <v>80</v>
      </c>
      <c r="T6337" s="14">
        <f t="shared" si="3"/>
        <v>0.125</v>
      </c>
      <c r="U6337" s="15" t="str">
        <f>vlookup(F6337,'Sub categories'!$A:$C,3,False)</f>
        <v>Accessories</v>
      </c>
      <c r="V6337" s="16">
        <f t="shared" si="4"/>
        <v>9</v>
      </c>
      <c r="W6337" s="17">
        <f t="array" ref="W6337">INDEX(shipping_prices!$C$1:$F7564,MATCH(I6337,shipping_prices!$A$1:$A7564,0),MATCH(M6337,shipping_prices!$C$1:$F$1,0))</f>
        <v>11.99</v>
      </c>
      <c r="X6337" s="15" t="str">
        <f t="shared" si="5"/>
        <v>Tom PrescottHoustonTexas</v>
      </c>
      <c r="Y6337" s="15" t="str">
        <f t="shared" si="6"/>
        <v>Low</v>
      </c>
    </row>
    <row r="6338" hidden="1">
      <c r="A6338" s="1">
        <v>43070.0</v>
      </c>
      <c r="B6338" s="2" t="s">
        <v>6452</v>
      </c>
      <c r="C6338" s="2">
        <v>4.0</v>
      </c>
      <c r="D6338" s="2" t="s">
        <v>3871</v>
      </c>
      <c r="E6338" s="2" t="s">
        <v>27</v>
      </c>
      <c r="F6338" s="2" t="s">
        <v>5267</v>
      </c>
      <c r="G6338" s="2" t="s">
        <v>39</v>
      </c>
      <c r="H6338" s="2" t="s">
        <v>182</v>
      </c>
      <c r="I6338" s="2" t="s">
        <v>75</v>
      </c>
      <c r="J6338" s="2" t="s">
        <v>76</v>
      </c>
      <c r="K6338" s="2" t="s">
        <v>77</v>
      </c>
      <c r="L6338" s="10">
        <v>43079.0</v>
      </c>
      <c r="M6338" s="2" t="s">
        <v>34</v>
      </c>
      <c r="N6338" s="11">
        <v>0.8</v>
      </c>
      <c r="O6338" s="12">
        <v>-417.0</v>
      </c>
      <c r="P6338" s="13">
        <v>-1.65</v>
      </c>
      <c r="Q6338" s="13">
        <v>253.0</v>
      </c>
      <c r="R6338" s="13">
        <f t="shared" si="1"/>
        <v>1265</v>
      </c>
      <c r="S6338" s="14">
        <f t="shared" si="2"/>
        <v>316.25</v>
      </c>
      <c r="T6338" s="14">
        <f t="shared" si="3"/>
        <v>-1.648221344</v>
      </c>
      <c r="U6338" s="15" t="str">
        <f>vlookup(F6338,'Sub categories'!$A:$C,3,False)</f>
        <v>Binders</v>
      </c>
      <c r="V6338" s="16">
        <f t="shared" si="4"/>
        <v>9</v>
      </c>
      <c r="W6338" s="17">
        <f t="array" ref="W6338">INDEX(shipping_prices!$C$1:$F7565,MATCH(I6338,shipping_prices!$A$1:$A7565,0),MATCH(M6338,shipping_prices!$C$1:$F$1,0))</f>
        <v>11.99</v>
      </c>
      <c r="X6338" s="15" t="str">
        <f t="shared" si="5"/>
        <v>Tom PrescottHoustonTexas</v>
      </c>
      <c r="Y6338" s="15" t="str">
        <f t="shared" si="6"/>
        <v>loss</v>
      </c>
    </row>
    <row r="6339">
      <c r="A6339" s="1">
        <v>43070.0</v>
      </c>
      <c r="B6339" s="2" t="s">
        <v>6453</v>
      </c>
      <c r="C6339" s="2">
        <v>5.0</v>
      </c>
      <c r="D6339" s="2" t="s">
        <v>2624</v>
      </c>
      <c r="E6339" s="2" t="s">
        <v>37</v>
      </c>
      <c r="F6339" s="2" t="s">
        <v>6454</v>
      </c>
      <c r="G6339" s="2" t="s">
        <v>45</v>
      </c>
      <c r="H6339" s="2" t="s">
        <v>485</v>
      </c>
      <c r="I6339" s="2" t="s">
        <v>1651</v>
      </c>
      <c r="J6339" s="2" t="s">
        <v>239</v>
      </c>
      <c r="K6339" s="2" t="s">
        <v>43</v>
      </c>
      <c r="L6339" s="10">
        <v>43076.0</v>
      </c>
      <c r="M6339" s="2" t="s">
        <v>142</v>
      </c>
      <c r="N6339" s="11">
        <v>0.0</v>
      </c>
      <c r="O6339" s="12">
        <v>71.0</v>
      </c>
      <c r="P6339" s="13">
        <v>0.36</v>
      </c>
      <c r="Q6339" s="13">
        <v>196.0</v>
      </c>
      <c r="R6339" s="13">
        <f t="shared" si="1"/>
        <v>196</v>
      </c>
      <c r="S6339" s="14">
        <f t="shared" si="2"/>
        <v>39.2</v>
      </c>
      <c r="T6339" s="14">
        <f t="shared" si="3"/>
        <v>0.362244898</v>
      </c>
      <c r="U6339" s="15" t="str">
        <f>vlookup(F6339,'Sub categories'!$A:$C,3,False)</f>
        <v>Furnishings</v>
      </c>
      <c r="V6339" s="16">
        <f t="shared" si="4"/>
        <v>6</v>
      </c>
      <c r="W6339" s="17">
        <f t="array" ref="W6339">INDEX(shipping_prices!$C$1:$F7566,MATCH(I6339,shipping_prices!$A$1:$A7566,0),MATCH(M6339,shipping_prices!$C$1:$F$1,0))</f>
        <v>18.58</v>
      </c>
      <c r="X6339" s="15" t="str">
        <f t="shared" si="5"/>
        <v>Adam HartHendersonNevada</v>
      </c>
      <c r="Y6339" s="15" t="str">
        <f t="shared" si="6"/>
        <v>High</v>
      </c>
    </row>
    <row r="6340" hidden="1">
      <c r="A6340" s="1">
        <v>43070.0</v>
      </c>
      <c r="B6340" s="2" t="s">
        <v>6455</v>
      </c>
      <c r="C6340" s="2">
        <v>1.0</v>
      </c>
      <c r="D6340" s="2" t="s">
        <v>2678</v>
      </c>
      <c r="E6340" s="2" t="s">
        <v>37</v>
      </c>
      <c r="F6340" s="2" t="s">
        <v>2369</v>
      </c>
      <c r="G6340" s="2" t="s">
        <v>29</v>
      </c>
      <c r="H6340" s="2" t="s">
        <v>460</v>
      </c>
      <c r="I6340" s="2" t="s">
        <v>169</v>
      </c>
      <c r="J6340" s="2" t="s">
        <v>42</v>
      </c>
      <c r="K6340" s="2" t="s">
        <v>43</v>
      </c>
      <c r="L6340" s="10">
        <v>43078.0</v>
      </c>
      <c r="M6340" s="2" t="s">
        <v>90</v>
      </c>
      <c r="N6340" s="11">
        <v>0.2</v>
      </c>
      <c r="O6340" s="12">
        <v>7.0</v>
      </c>
      <c r="P6340" s="13">
        <v>0.06</v>
      </c>
      <c r="Q6340" s="13">
        <v>120.0</v>
      </c>
      <c r="R6340" s="13">
        <f t="shared" si="1"/>
        <v>150</v>
      </c>
      <c r="S6340" s="14">
        <f t="shared" si="2"/>
        <v>150</v>
      </c>
      <c r="T6340" s="14">
        <f t="shared" si="3"/>
        <v>0.05833333333</v>
      </c>
      <c r="U6340" s="15" t="str">
        <f>vlookup(F6340,'Sub categories'!$A:$C,3,False)</f>
        <v>Phones</v>
      </c>
      <c r="V6340" s="16">
        <f t="shared" si="4"/>
        <v>8</v>
      </c>
      <c r="W6340" s="17">
        <f t="array" ref="W6340">INDEX(shipping_prices!$C$1:$F7567,MATCH(I6340,shipping_prices!$A$1:$A7567,0),MATCH(M6340,shipping_prices!$C$1:$F$1,0))</f>
        <v>6.7</v>
      </c>
      <c r="X6340" s="15" t="str">
        <f t="shared" si="5"/>
        <v>Kristen HastingsLos AngelesCalifornia</v>
      </c>
      <c r="Y6340" s="15" t="str">
        <f t="shared" si="6"/>
        <v>Low</v>
      </c>
    </row>
    <row r="6341" hidden="1">
      <c r="A6341" s="1">
        <v>43070.0</v>
      </c>
      <c r="B6341" s="2" t="s">
        <v>6456</v>
      </c>
      <c r="C6341" s="2">
        <v>3.0</v>
      </c>
      <c r="D6341" s="2" t="s">
        <v>491</v>
      </c>
      <c r="E6341" s="2" t="s">
        <v>27</v>
      </c>
      <c r="F6341" s="2" t="s">
        <v>4553</v>
      </c>
      <c r="G6341" s="2" t="s">
        <v>29</v>
      </c>
      <c r="H6341" s="2" t="s">
        <v>79</v>
      </c>
      <c r="I6341" s="2" t="s">
        <v>169</v>
      </c>
      <c r="J6341" s="2" t="s">
        <v>42</v>
      </c>
      <c r="K6341" s="2" t="s">
        <v>43</v>
      </c>
      <c r="L6341" s="10">
        <v>43074.0</v>
      </c>
      <c r="M6341" s="2" t="s">
        <v>34</v>
      </c>
      <c r="N6341" s="11">
        <v>0.2</v>
      </c>
      <c r="O6341" s="12">
        <v>23.0</v>
      </c>
      <c r="P6341" s="13">
        <v>0.08</v>
      </c>
      <c r="Q6341" s="13">
        <v>302.0</v>
      </c>
      <c r="R6341" s="13">
        <f t="shared" si="1"/>
        <v>377.5</v>
      </c>
      <c r="S6341" s="14">
        <f t="shared" si="2"/>
        <v>125.8333333</v>
      </c>
      <c r="T6341" s="14">
        <f t="shared" si="3"/>
        <v>0.0761589404</v>
      </c>
      <c r="U6341" s="15" t="str">
        <f>vlookup(F6341,'Sub categories'!$A:$C,3,False)</f>
        <v>Phones</v>
      </c>
      <c r="V6341" s="16">
        <f t="shared" si="4"/>
        <v>4</v>
      </c>
      <c r="W6341" s="17">
        <f t="array" ref="W6341">INDEX(shipping_prices!$C$1:$F7568,MATCH(I6341,shipping_prices!$A$1:$A7568,0),MATCH(M6341,shipping_prices!$C$1:$F$1,0))</f>
        <v>14.86</v>
      </c>
      <c r="X6341" s="15" t="str">
        <f t="shared" si="5"/>
        <v>James GalangLos AngelesCalifornia</v>
      </c>
      <c r="Y6341" s="15" t="str">
        <f t="shared" si="6"/>
        <v>High</v>
      </c>
    </row>
    <row r="6342">
      <c r="A6342" s="1">
        <v>43070.0</v>
      </c>
      <c r="B6342" s="2" t="s">
        <v>6456</v>
      </c>
      <c r="C6342" s="2">
        <v>4.0</v>
      </c>
      <c r="D6342" s="2" t="s">
        <v>491</v>
      </c>
      <c r="E6342" s="2" t="s">
        <v>27</v>
      </c>
      <c r="F6342" s="2" t="s">
        <v>2450</v>
      </c>
      <c r="G6342" s="2" t="s">
        <v>45</v>
      </c>
      <c r="H6342" s="2" t="s">
        <v>227</v>
      </c>
      <c r="I6342" s="2" t="s">
        <v>169</v>
      </c>
      <c r="J6342" s="2" t="s">
        <v>42</v>
      </c>
      <c r="K6342" s="2" t="s">
        <v>43</v>
      </c>
      <c r="L6342" s="10">
        <v>43074.0</v>
      </c>
      <c r="M6342" s="2" t="s">
        <v>34</v>
      </c>
      <c r="N6342" s="11">
        <v>0.2</v>
      </c>
      <c r="O6342" s="12">
        <v>-44.0</v>
      </c>
      <c r="P6342" s="13">
        <v>-0.11</v>
      </c>
      <c r="Q6342" s="13">
        <v>394.0</v>
      </c>
      <c r="R6342" s="13">
        <f t="shared" si="1"/>
        <v>492.5</v>
      </c>
      <c r="S6342" s="14">
        <f t="shared" si="2"/>
        <v>123.125</v>
      </c>
      <c r="T6342" s="14">
        <f t="shared" si="3"/>
        <v>-0.1116751269</v>
      </c>
      <c r="U6342" s="15" t="str">
        <f>vlookup(F6342,'Sub categories'!$A:$C,3,False)</f>
        <v>Chairs</v>
      </c>
      <c r="V6342" s="16">
        <f t="shared" si="4"/>
        <v>4</v>
      </c>
      <c r="W6342" s="17">
        <f t="array" ref="W6342">INDEX(shipping_prices!$C$1:$F7569,MATCH(I6342,shipping_prices!$A$1:$A7569,0),MATCH(M6342,shipping_prices!$C$1:$F$1,0))</f>
        <v>14.86</v>
      </c>
      <c r="X6342" s="15" t="str">
        <f t="shared" si="5"/>
        <v>James GalangLos AngelesCalifornia</v>
      </c>
      <c r="Y6342" s="15" t="str">
        <f t="shared" si="6"/>
        <v>loss</v>
      </c>
    </row>
    <row r="6343">
      <c r="A6343" s="1">
        <v>43070.0</v>
      </c>
      <c r="B6343" s="2" t="s">
        <v>6457</v>
      </c>
      <c r="C6343" s="2">
        <v>9.0</v>
      </c>
      <c r="D6343" s="2" t="s">
        <v>3871</v>
      </c>
      <c r="E6343" s="2" t="s">
        <v>27</v>
      </c>
      <c r="F6343" s="2" t="s">
        <v>1059</v>
      </c>
      <c r="G6343" s="2" t="s">
        <v>45</v>
      </c>
      <c r="H6343" s="2" t="s">
        <v>46</v>
      </c>
      <c r="I6343" s="2" t="s">
        <v>163</v>
      </c>
      <c r="J6343" s="2" t="s">
        <v>164</v>
      </c>
      <c r="K6343" s="2" t="s">
        <v>33</v>
      </c>
      <c r="L6343" s="10">
        <v>43081.0</v>
      </c>
      <c r="M6343" s="2" t="s">
        <v>90</v>
      </c>
      <c r="N6343" s="11">
        <v>0.3</v>
      </c>
      <c r="O6343" s="12">
        <v>-631.0</v>
      </c>
      <c r="P6343" s="13">
        <v>-0.14</v>
      </c>
      <c r="Q6343" s="13">
        <v>4416.0</v>
      </c>
      <c r="R6343" s="13">
        <f t="shared" si="1"/>
        <v>6308.571429</v>
      </c>
      <c r="S6343" s="14">
        <f t="shared" si="2"/>
        <v>700.952381</v>
      </c>
      <c r="T6343" s="14">
        <f t="shared" si="3"/>
        <v>-0.1428894928</v>
      </c>
      <c r="U6343" s="15" t="str">
        <f>vlookup(F6343,'Sub categories'!$A:$C,3,False)</f>
        <v>Chairs</v>
      </c>
      <c r="V6343" s="16">
        <f t="shared" si="4"/>
        <v>11</v>
      </c>
      <c r="W6343" s="17">
        <f t="array" ref="W6343">INDEX(shipping_prices!$C$1:$F7570,MATCH(I6343,shipping_prices!$A$1:$A7570,0),MATCH(M6343,shipping_prices!$C$1:$F$1,0))</f>
        <v>6.23</v>
      </c>
      <c r="X6343" s="15" t="str">
        <f t="shared" si="5"/>
        <v>Tom PrescottPhiladelphiaPennsylvania</v>
      </c>
      <c r="Y6343" s="15" t="str">
        <f t="shared" si="6"/>
        <v>loss</v>
      </c>
    </row>
    <row r="6344" hidden="1">
      <c r="A6344" s="1">
        <v>43070.0</v>
      </c>
      <c r="B6344" s="2" t="s">
        <v>6458</v>
      </c>
      <c r="C6344" s="2">
        <v>1.0</v>
      </c>
      <c r="D6344" s="2" t="s">
        <v>5961</v>
      </c>
      <c r="E6344" s="2" t="s">
        <v>27</v>
      </c>
      <c r="F6344" s="2" t="s">
        <v>420</v>
      </c>
      <c r="G6344" s="2" t="s">
        <v>39</v>
      </c>
      <c r="H6344" s="2" t="s">
        <v>216</v>
      </c>
      <c r="I6344" s="2" t="s">
        <v>250</v>
      </c>
      <c r="J6344" s="2" t="s">
        <v>251</v>
      </c>
      <c r="K6344" s="2" t="s">
        <v>54</v>
      </c>
      <c r="L6344" s="10">
        <v>43080.0</v>
      </c>
      <c r="M6344" s="2" t="s">
        <v>34</v>
      </c>
      <c r="N6344" s="11">
        <v>0.2</v>
      </c>
      <c r="O6344" s="12">
        <v>1.0</v>
      </c>
      <c r="P6344" s="13">
        <v>0.33</v>
      </c>
      <c r="Q6344" s="13">
        <v>3.0</v>
      </c>
      <c r="R6344" s="13">
        <f t="shared" si="1"/>
        <v>3.75</v>
      </c>
      <c r="S6344" s="14">
        <f t="shared" si="2"/>
        <v>3.75</v>
      </c>
      <c r="T6344" s="14">
        <f t="shared" si="3"/>
        <v>0.3333333333</v>
      </c>
      <c r="U6344" s="15" t="str">
        <f>vlookup(F6344,'Sub categories'!$A:$C,3,False)</f>
        <v>Art</v>
      </c>
      <c r="V6344" s="16">
        <f t="shared" si="4"/>
        <v>10</v>
      </c>
      <c r="W6344" s="17">
        <f t="array" ref="W6344">INDEX(shipping_prices!$C$1:$F7571,MATCH(I6344,shipping_prices!$A$1:$A7571,0),MATCH(M6344,shipping_prices!$C$1:$F$1,0))</f>
        <v>7.75</v>
      </c>
      <c r="X6344" s="15" t="str">
        <f t="shared" si="5"/>
        <v>Janet MartinCharlotteNorth Carolina</v>
      </c>
      <c r="Y6344" s="15" t="str">
        <f t="shared" si="6"/>
        <v>Low</v>
      </c>
    </row>
    <row r="6345" hidden="1">
      <c r="A6345" s="1">
        <v>43070.0</v>
      </c>
      <c r="B6345" s="2" t="s">
        <v>6458</v>
      </c>
      <c r="C6345" s="2">
        <v>1.0</v>
      </c>
      <c r="D6345" s="2" t="s">
        <v>5961</v>
      </c>
      <c r="E6345" s="2" t="s">
        <v>27</v>
      </c>
      <c r="F6345" s="2" t="s">
        <v>3036</v>
      </c>
      <c r="G6345" s="2" t="s">
        <v>29</v>
      </c>
      <c r="H6345" s="2" t="s">
        <v>79</v>
      </c>
      <c r="I6345" s="2" t="s">
        <v>250</v>
      </c>
      <c r="J6345" s="2" t="s">
        <v>251</v>
      </c>
      <c r="K6345" s="2" t="s">
        <v>54</v>
      </c>
      <c r="L6345" s="10">
        <v>43080.0</v>
      </c>
      <c r="M6345" s="2" t="s">
        <v>34</v>
      </c>
      <c r="N6345" s="11">
        <v>0.2</v>
      </c>
      <c r="O6345" s="12">
        <v>2.0</v>
      </c>
      <c r="P6345" s="13">
        <v>0.08</v>
      </c>
      <c r="Q6345" s="13">
        <v>28.0</v>
      </c>
      <c r="R6345" s="13">
        <f t="shared" si="1"/>
        <v>35</v>
      </c>
      <c r="S6345" s="14">
        <f t="shared" si="2"/>
        <v>35</v>
      </c>
      <c r="T6345" s="14">
        <f t="shared" si="3"/>
        <v>0.07142857143</v>
      </c>
      <c r="U6345" s="15" t="str">
        <f>vlookup(F6345,'Sub categories'!$A:$C,3,False)</f>
        <v>Phones</v>
      </c>
      <c r="V6345" s="16">
        <f t="shared" si="4"/>
        <v>10</v>
      </c>
      <c r="W6345" s="17">
        <f t="array" ref="W6345">INDEX(shipping_prices!$C$1:$F7572,MATCH(I6345,shipping_prices!$A$1:$A7572,0),MATCH(M6345,shipping_prices!$C$1:$F$1,0))</f>
        <v>7.75</v>
      </c>
      <c r="X6345" s="15" t="str">
        <f t="shared" si="5"/>
        <v>Janet MartinCharlotteNorth Carolina</v>
      </c>
      <c r="Y6345" s="15" t="str">
        <f t="shared" si="6"/>
        <v>Low</v>
      </c>
    </row>
    <row r="6346" hidden="1">
      <c r="A6346" s="1">
        <v>43070.0</v>
      </c>
      <c r="B6346" s="2" t="s">
        <v>6458</v>
      </c>
      <c r="C6346" s="2">
        <v>8.0</v>
      </c>
      <c r="D6346" s="2" t="s">
        <v>5961</v>
      </c>
      <c r="E6346" s="2" t="s">
        <v>27</v>
      </c>
      <c r="F6346" s="2" t="s">
        <v>3890</v>
      </c>
      <c r="G6346" s="2" t="s">
        <v>29</v>
      </c>
      <c r="H6346" s="2" t="s">
        <v>764</v>
      </c>
      <c r="I6346" s="2" t="s">
        <v>250</v>
      </c>
      <c r="J6346" s="2" t="s">
        <v>251</v>
      </c>
      <c r="K6346" s="2" t="s">
        <v>54</v>
      </c>
      <c r="L6346" s="10">
        <v>43080.0</v>
      </c>
      <c r="M6346" s="2" t="s">
        <v>34</v>
      </c>
      <c r="N6346" s="11">
        <v>0.2</v>
      </c>
      <c r="O6346" s="12">
        <v>18.0</v>
      </c>
      <c r="P6346" s="13">
        <v>0.24</v>
      </c>
      <c r="Q6346" s="13">
        <v>74.0</v>
      </c>
      <c r="R6346" s="13">
        <f t="shared" si="1"/>
        <v>92.5</v>
      </c>
      <c r="S6346" s="14">
        <f t="shared" si="2"/>
        <v>11.5625</v>
      </c>
      <c r="T6346" s="14">
        <f t="shared" si="3"/>
        <v>0.2432432432</v>
      </c>
      <c r="U6346" s="15" t="str">
        <f>vlookup(F6346,'Sub categories'!$A:$C,3,False)</f>
        <v>Accessories</v>
      </c>
      <c r="V6346" s="16">
        <f t="shared" si="4"/>
        <v>10</v>
      </c>
      <c r="W6346" s="17">
        <f t="array" ref="W6346">INDEX(shipping_prices!$C$1:$F7573,MATCH(I6346,shipping_prices!$A$1:$A7573,0),MATCH(M6346,shipping_prices!$C$1:$F$1,0))</f>
        <v>7.75</v>
      </c>
      <c r="X6346" s="15" t="str">
        <f t="shared" si="5"/>
        <v>Janet MartinCharlotteNorth Carolina</v>
      </c>
      <c r="Y6346" s="15" t="str">
        <f t="shared" si="6"/>
        <v>Low</v>
      </c>
    </row>
    <row r="6347" hidden="1">
      <c r="A6347" s="1">
        <v>43070.0</v>
      </c>
      <c r="B6347" s="2" t="s">
        <v>6459</v>
      </c>
      <c r="C6347" s="2">
        <v>3.0</v>
      </c>
      <c r="D6347" s="2" t="s">
        <v>713</v>
      </c>
      <c r="E6347" s="2" t="s">
        <v>37</v>
      </c>
      <c r="F6347" s="2" t="s">
        <v>6460</v>
      </c>
      <c r="G6347" s="2" t="s">
        <v>39</v>
      </c>
      <c r="H6347" s="2" t="s">
        <v>297</v>
      </c>
      <c r="I6347" s="2" t="s">
        <v>41</v>
      </c>
      <c r="J6347" s="2" t="s">
        <v>42</v>
      </c>
      <c r="K6347" s="2" t="s">
        <v>43</v>
      </c>
      <c r="L6347" s="10">
        <v>43079.0</v>
      </c>
      <c r="M6347" s="2" t="s">
        <v>34</v>
      </c>
      <c r="N6347" s="11">
        <v>0.0</v>
      </c>
      <c r="O6347" s="12">
        <v>5.0</v>
      </c>
      <c r="P6347" s="13">
        <v>0.3</v>
      </c>
      <c r="Q6347" s="13">
        <v>17.0</v>
      </c>
      <c r="R6347" s="13">
        <f t="shared" si="1"/>
        <v>17</v>
      </c>
      <c r="S6347" s="14">
        <f t="shared" si="2"/>
        <v>5.666666667</v>
      </c>
      <c r="T6347" s="14">
        <f t="shared" si="3"/>
        <v>0.2941176471</v>
      </c>
      <c r="U6347" s="15" t="str">
        <f>vlookup(F6347,'Sub categories'!$A:$C,3,False)</f>
        <v>Supplies</v>
      </c>
      <c r="V6347" s="16">
        <f t="shared" si="4"/>
        <v>9</v>
      </c>
      <c r="W6347" s="17">
        <f t="array" ref="W6347">INDEX(shipping_prices!$C$1:$F7574,MATCH(I6347,shipping_prices!$A$1:$A7574,0),MATCH(M6347,shipping_prices!$C$1:$F$1,0))</f>
        <v>10.99</v>
      </c>
      <c r="X6347" s="15" t="str">
        <f t="shared" si="5"/>
        <v>Lisa RyanSan FranciscoCalifornia</v>
      </c>
      <c r="Y6347" s="15" t="str">
        <f t="shared" si="6"/>
        <v>Low</v>
      </c>
    </row>
    <row r="6348" hidden="1">
      <c r="A6348" s="1">
        <v>43070.0</v>
      </c>
      <c r="B6348" s="2" t="s">
        <v>6459</v>
      </c>
      <c r="C6348" s="2">
        <v>3.0</v>
      </c>
      <c r="D6348" s="2" t="s">
        <v>713</v>
      </c>
      <c r="E6348" s="2" t="s">
        <v>37</v>
      </c>
      <c r="F6348" s="2" t="s">
        <v>2160</v>
      </c>
      <c r="G6348" s="2" t="s">
        <v>29</v>
      </c>
      <c r="H6348" s="2" t="s">
        <v>431</v>
      </c>
      <c r="I6348" s="2" t="s">
        <v>41</v>
      </c>
      <c r="J6348" s="2" t="s">
        <v>42</v>
      </c>
      <c r="K6348" s="2" t="s">
        <v>43</v>
      </c>
      <c r="L6348" s="10">
        <v>43079.0</v>
      </c>
      <c r="M6348" s="2" t="s">
        <v>34</v>
      </c>
      <c r="N6348" s="11">
        <v>0.2</v>
      </c>
      <c r="O6348" s="12">
        <v>11.0</v>
      </c>
      <c r="P6348" s="13">
        <v>0.1</v>
      </c>
      <c r="Q6348" s="13">
        <v>108.0</v>
      </c>
      <c r="R6348" s="13">
        <f t="shared" si="1"/>
        <v>135</v>
      </c>
      <c r="S6348" s="14">
        <f t="shared" si="2"/>
        <v>45</v>
      </c>
      <c r="T6348" s="14">
        <f t="shared" si="3"/>
        <v>0.1018518519</v>
      </c>
      <c r="U6348" s="15" t="str">
        <f>vlookup(F6348,'Sub categories'!$A:$C,3,False)</f>
        <v>Phones</v>
      </c>
      <c r="V6348" s="16">
        <f t="shared" si="4"/>
        <v>9</v>
      </c>
      <c r="W6348" s="17">
        <f t="array" ref="W6348">INDEX(shipping_prices!$C$1:$F7575,MATCH(I6348,shipping_prices!$A$1:$A7575,0),MATCH(M6348,shipping_prices!$C$1:$F$1,0))</f>
        <v>10.99</v>
      </c>
      <c r="X6348" s="15" t="str">
        <f t="shared" si="5"/>
        <v>Lisa RyanSan FranciscoCalifornia</v>
      </c>
      <c r="Y6348" s="15" t="str">
        <f t="shared" si="6"/>
        <v>Low</v>
      </c>
    </row>
    <row r="6349" hidden="1">
      <c r="A6349" s="1">
        <v>43070.0</v>
      </c>
      <c r="B6349" s="2" t="s">
        <v>6459</v>
      </c>
      <c r="C6349" s="2">
        <v>6.0</v>
      </c>
      <c r="D6349" s="2" t="s">
        <v>713</v>
      </c>
      <c r="E6349" s="2" t="s">
        <v>37</v>
      </c>
      <c r="F6349" s="2" t="s">
        <v>435</v>
      </c>
      <c r="G6349" s="2" t="s">
        <v>39</v>
      </c>
      <c r="H6349" s="2" t="s">
        <v>79</v>
      </c>
      <c r="I6349" s="2" t="s">
        <v>41</v>
      </c>
      <c r="J6349" s="2" t="s">
        <v>42</v>
      </c>
      <c r="K6349" s="2" t="s">
        <v>43</v>
      </c>
      <c r="L6349" s="10">
        <v>43079.0</v>
      </c>
      <c r="M6349" s="2" t="s">
        <v>34</v>
      </c>
      <c r="N6349" s="11">
        <v>0.0</v>
      </c>
      <c r="O6349" s="12">
        <v>63.0</v>
      </c>
      <c r="P6349" s="13">
        <v>0.28</v>
      </c>
      <c r="Q6349" s="13">
        <v>227.0</v>
      </c>
      <c r="R6349" s="13">
        <f t="shared" si="1"/>
        <v>227</v>
      </c>
      <c r="S6349" s="14">
        <f t="shared" si="2"/>
        <v>37.83333333</v>
      </c>
      <c r="T6349" s="14">
        <f t="shared" si="3"/>
        <v>0.2775330396</v>
      </c>
      <c r="U6349" s="15" t="str">
        <f>vlookup(F6349,'Sub categories'!$A:$C,3,False)</f>
        <v>Storage</v>
      </c>
      <c r="V6349" s="16">
        <f t="shared" si="4"/>
        <v>9</v>
      </c>
      <c r="W6349" s="17">
        <f t="array" ref="W6349">INDEX(shipping_prices!$C$1:$F7576,MATCH(I6349,shipping_prices!$A$1:$A7576,0),MATCH(M6349,shipping_prices!$C$1:$F$1,0))</f>
        <v>10.99</v>
      </c>
      <c r="X6349" s="15" t="str">
        <f t="shared" si="5"/>
        <v>Lisa RyanSan FranciscoCalifornia</v>
      </c>
      <c r="Y6349" s="15" t="str">
        <f t="shared" si="6"/>
        <v>High</v>
      </c>
    </row>
    <row r="6350" hidden="1">
      <c r="A6350" s="1">
        <v>43070.0</v>
      </c>
      <c r="B6350" s="2" t="s">
        <v>6461</v>
      </c>
      <c r="C6350" s="2">
        <v>1.0</v>
      </c>
      <c r="D6350" s="2" t="s">
        <v>4651</v>
      </c>
      <c r="E6350" s="2" t="s">
        <v>27</v>
      </c>
      <c r="F6350" s="2" t="s">
        <v>2988</v>
      </c>
      <c r="G6350" s="2" t="s">
        <v>39</v>
      </c>
      <c r="H6350" s="2" t="s">
        <v>454</v>
      </c>
      <c r="I6350" s="2" t="s">
        <v>1276</v>
      </c>
      <c r="J6350" s="2" t="s">
        <v>321</v>
      </c>
      <c r="K6350" s="2" t="s">
        <v>33</v>
      </c>
      <c r="L6350" s="10">
        <v>43074.0</v>
      </c>
      <c r="M6350" s="2" t="s">
        <v>142</v>
      </c>
      <c r="N6350" s="11">
        <v>0.7</v>
      </c>
      <c r="O6350" s="12">
        <v>-1.0</v>
      </c>
      <c r="P6350" s="13">
        <v>-0.8</v>
      </c>
      <c r="Q6350" s="13">
        <v>2.0</v>
      </c>
      <c r="R6350" s="13">
        <f t="shared" si="1"/>
        <v>6.666666667</v>
      </c>
      <c r="S6350" s="14">
        <f t="shared" si="2"/>
        <v>6.666666667</v>
      </c>
      <c r="T6350" s="14">
        <f t="shared" si="3"/>
        <v>-0.5</v>
      </c>
      <c r="U6350" s="15" t="str">
        <f>vlookup(F6350,'Sub categories'!$A:$C,3,False)</f>
        <v>Binders</v>
      </c>
      <c r="V6350" s="16">
        <f t="shared" si="4"/>
        <v>4</v>
      </c>
      <c r="W6350" s="17">
        <f t="array" ref="W6350">INDEX(shipping_prices!$C$1:$F7577,MATCH(I6350,shipping_prices!$A$1:$A7577,0),MATCH(M6350,shipping_prices!$C$1:$F$1,0))</f>
        <v>22.33</v>
      </c>
      <c r="X6350" s="15" t="str">
        <f t="shared" si="5"/>
        <v>Sally KnutsonToledoOhio</v>
      </c>
      <c r="Y6350" s="15" t="str">
        <f t="shared" si="6"/>
        <v>loss</v>
      </c>
    </row>
    <row r="6351" hidden="1">
      <c r="A6351" s="1">
        <v>43070.0</v>
      </c>
      <c r="B6351" s="2" t="s">
        <v>6461</v>
      </c>
      <c r="C6351" s="2">
        <v>7.0</v>
      </c>
      <c r="D6351" s="2" t="s">
        <v>4651</v>
      </c>
      <c r="E6351" s="2" t="s">
        <v>27</v>
      </c>
      <c r="F6351" s="2" t="s">
        <v>1473</v>
      </c>
      <c r="G6351" s="2" t="s">
        <v>29</v>
      </c>
      <c r="H6351" s="2" t="s">
        <v>460</v>
      </c>
      <c r="I6351" s="2" t="s">
        <v>1276</v>
      </c>
      <c r="J6351" s="2" t="s">
        <v>321</v>
      </c>
      <c r="K6351" s="2" t="s">
        <v>33</v>
      </c>
      <c r="L6351" s="10">
        <v>43074.0</v>
      </c>
      <c r="M6351" s="2" t="s">
        <v>142</v>
      </c>
      <c r="N6351" s="11">
        <v>0.4</v>
      </c>
      <c r="O6351" s="12">
        <v>94.0</v>
      </c>
      <c r="P6351" s="13">
        <v>0.15</v>
      </c>
      <c r="Q6351" s="13">
        <v>630.0</v>
      </c>
      <c r="R6351" s="13">
        <f t="shared" si="1"/>
        <v>1050</v>
      </c>
      <c r="S6351" s="14">
        <f t="shared" si="2"/>
        <v>150</v>
      </c>
      <c r="T6351" s="14">
        <f t="shared" si="3"/>
        <v>0.1492063492</v>
      </c>
      <c r="U6351" s="15" t="str">
        <f>vlookup(F6351,'Sub categories'!$A:$C,3,False)</f>
        <v>Phones</v>
      </c>
      <c r="V6351" s="16">
        <f t="shared" si="4"/>
        <v>4</v>
      </c>
      <c r="W6351" s="17">
        <f t="array" ref="W6351">INDEX(shipping_prices!$C$1:$F7578,MATCH(I6351,shipping_prices!$A$1:$A7578,0),MATCH(M6351,shipping_prices!$C$1:$F$1,0))</f>
        <v>22.33</v>
      </c>
      <c r="X6351" s="15" t="str">
        <f t="shared" si="5"/>
        <v>Sally KnutsonToledoOhio</v>
      </c>
      <c r="Y6351" s="15" t="str">
        <f t="shared" si="6"/>
        <v>High</v>
      </c>
    </row>
    <row r="6352">
      <c r="A6352" s="1">
        <v>43070.0</v>
      </c>
      <c r="B6352" s="2" t="s">
        <v>6462</v>
      </c>
      <c r="C6352" s="2">
        <v>4.0</v>
      </c>
      <c r="D6352" s="2" t="s">
        <v>1239</v>
      </c>
      <c r="E6352" s="2" t="s">
        <v>37</v>
      </c>
      <c r="F6352" s="2" t="s">
        <v>1213</v>
      </c>
      <c r="G6352" s="2" t="s">
        <v>45</v>
      </c>
      <c r="H6352" s="2" t="s">
        <v>1213</v>
      </c>
      <c r="I6352" s="2" t="s">
        <v>2243</v>
      </c>
      <c r="J6352" s="2" t="s">
        <v>614</v>
      </c>
      <c r="K6352" s="2" t="s">
        <v>54</v>
      </c>
      <c r="L6352" s="10">
        <v>43080.0</v>
      </c>
      <c r="M6352" s="2" t="s">
        <v>34</v>
      </c>
      <c r="N6352" s="11">
        <v>0.2</v>
      </c>
      <c r="O6352" s="12">
        <v>9.0</v>
      </c>
      <c r="P6352" s="13">
        <v>0.3</v>
      </c>
      <c r="Q6352" s="13">
        <v>31.0</v>
      </c>
      <c r="R6352" s="13">
        <f t="shared" si="1"/>
        <v>38.75</v>
      </c>
      <c r="S6352" s="14">
        <f t="shared" si="2"/>
        <v>9.6875</v>
      </c>
      <c r="T6352" s="14">
        <f t="shared" si="3"/>
        <v>0.2903225806</v>
      </c>
      <c r="U6352" s="15" t="str">
        <f>vlookup(F6352,'Sub categories'!$A:$C,3,False)</f>
        <v>Furnishings</v>
      </c>
      <c r="V6352" s="16">
        <f t="shared" si="4"/>
        <v>10</v>
      </c>
      <c r="W6352" s="17">
        <f t="array" ref="W6352">INDEX(shipping_prices!$C$1:$F7579,MATCH(I6352,shipping_prices!$A$1:$A7579,0),MATCH(M6352,shipping_prices!$C$1:$F$1,0))</f>
        <v>7.46</v>
      </c>
      <c r="X6352" s="15" t="str">
        <f t="shared" si="5"/>
        <v>Thomas SeioNashvilleTennessee</v>
      </c>
      <c r="Y6352" s="15" t="str">
        <f t="shared" si="6"/>
        <v>Low</v>
      </c>
    </row>
    <row r="6353" hidden="1">
      <c r="A6353" s="1">
        <v>43070.0</v>
      </c>
      <c r="B6353" s="2" t="s">
        <v>6462</v>
      </c>
      <c r="C6353" s="2">
        <v>8.0</v>
      </c>
      <c r="D6353" s="2" t="s">
        <v>1239</v>
      </c>
      <c r="E6353" s="2" t="s">
        <v>37</v>
      </c>
      <c r="F6353" s="2" t="s">
        <v>139</v>
      </c>
      <c r="G6353" s="2" t="s">
        <v>39</v>
      </c>
      <c r="H6353" s="2" t="s">
        <v>139</v>
      </c>
      <c r="I6353" s="2" t="s">
        <v>2243</v>
      </c>
      <c r="J6353" s="2" t="s">
        <v>614</v>
      </c>
      <c r="K6353" s="2" t="s">
        <v>54</v>
      </c>
      <c r="L6353" s="10">
        <v>43080.0</v>
      </c>
      <c r="M6353" s="2" t="s">
        <v>34</v>
      </c>
      <c r="N6353" s="11">
        <v>0.2</v>
      </c>
      <c r="O6353" s="12">
        <v>7.0</v>
      </c>
      <c r="P6353" s="13">
        <v>0.09</v>
      </c>
      <c r="Q6353" s="13">
        <v>77.0</v>
      </c>
      <c r="R6353" s="13">
        <f t="shared" si="1"/>
        <v>96.25</v>
      </c>
      <c r="S6353" s="14">
        <f t="shared" si="2"/>
        <v>12.03125</v>
      </c>
      <c r="T6353" s="14">
        <f t="shared" si="3"/>
        <v>0.09090909091</v>
      </c>
      <c r="U6353" s="15" t="str">
        <f>vlookup(F6353,'Sub categories'!$A:$C,3,False)</f>
        <v>Appliances</v>
      </c>
      <c r="V6353" s="16">
        <f t="shared" si="4"/>
        <v>10</v>
      </c>
      <c r="W6353" s="17">
        <f t="array" ref="W6353">INDEX(shipping_prices!$C$1:$F7580,MATCH(I6353,shipping_prices!$A$1:$A7580,0),MATCH(M6353,shipping_prices!$C$1:$F$1,0))</f>
        <v>7.46</v>
      </c>
      <c r="X6353" s="15" t="str">
        <f t="shared" si="5"/>
        <v>Thomas SeioNashvilleTennessee</v>
      </c>
      <c r="Y6353" s="15" t="str">
        <f t="shared" si="6"/>
        <v>Low</v>
      </c>
    </row>
    <row r="6354" hidden="1">
      <c r="A6354" s="1">
        <v>43070.0</v>
      </c>
      <c r="B6354" s="2" t="s">
        <v>6462</v>
      </c>
      <c r="C6354" s="2">
        <v>5.0</v>
      </c>
      <c r="D6354" s="2" t="s">
        <v>1239</v>
      </c>
      <c r="E6354" s="2" t="s">
        <v>37</v>
      </c>
      <c r="F6354" s="2" t="s">
        <v>665</v>
      </c>
      <c r="G6354" s="2" t="s">
        <v>39</v>
      </c>
      <c r="H6354" s="2" t="s">
        <v>51</v>
      </c>
      <c r="I6354" s="2" t="s">
        <v>2243</v>
      </c>
      <c r="J6354" s="2" t="s">
        <v>614</v>
      </c>
      <c r="K6354" s="2" t="s">
        <v>54</v>
      </c>
      <c r="L6354" s="10">
        <v>43080.0</v>
      </c>
      <c r="M6354" s="2" t="s">
        <v>34</v>
      </c>
      <c r="N6354" s="11">
        <v>0.2</v>
      </c>
      <c r="O6354" s="12">
        <v>30.0</v>
      </c>
      <c r="P6354" s="13">
        <v>0.33</v>
      </c>
      <c r="Q6354" s="13">
        <v>91.0</v>
      </c>
      <c r="R6354" s="13">
        <f t="shared" si="1"/>
        <v>113.75</v>
      </c>
      <c r="S6354" s="14">
        <f t="shared" si="2"/>
        <v>22.75</v>
      </c>
      <c r="T6354" s="14">
        <f t="shared" si="3"/>
        <v>0.3296703297</v>
      </c>
      <c r="U6354" s="15" t="str">
        <f>vlookup(F6354,'Sub categories'!$A:$C,3,False)</f>
        <v>Paper</v>
      </c>
      <c r="V6354" s="16">
        <f t="shared" si="4"/>
        <v>10</v>
      </c>
      <c r="W6354" s="17">
        <f t="array" ref="W6354">INDEX(shipping_prices!$C$1:$F7581,MATCH(I6354,shipping_prices!$A$1:$A7581,0),MATCH(M6354,shipping_prices!$C$1:$F$1,0))</f>
        <v>7.46</v>
      </c>
      <c r="X6354" s="15" t="str">
        <f t="shared" si="5"/>
        <v>Thomas SeioNashvilleTennessee</v>
      </c>
      <c r="Y6354" s="15" t="str">
        <f t="shared" si="6"/>
        <v>Low</v>
      </c>
    </row>
    <row r="6355">
      <c r="A6355" s="1">
        <v>43071.0</v>
      </c>
      <c r="B6355" s="2" t="s">
        <v>6462</v>
      </c>
      <c r="C6355" s="2">
        <v>2.0</v>
      </c>
      <c r="D6355" s="2" t="s">
        <v>1239</v>
      </c>
      <c r="E6355" s="2" t="s">
        <v>37</v>
      </c>
      <c r="F6355" s="2" t="s">
        <v>3040</v>
      </c>
      <c r="G6355" s="2" t="s">
        <v>45</v>
      </c>
      <c r="H6355" s="2" t="s">
        <v>3041</v>
      </c>
      <c r="I6355" s="2" t="s">
        <v>2243</v>
      </c>
      <c r="J6355" s="2" t="s">
        <v>614</v>
      </c>
      <c r="K6355" s="2" t="s">
        <v>54</v>
      </c>
      <c r="L6355" s="10">
        <v>43080.0</v>
      </c>
      <c r="M6355" s="2" t="s">
        <v>34</v>
      </c>
      <c r="N6355" s="11">
        <v>0.4</v>
      </c>
      <c r="O6355" s="12">
        <v>-28.0</v>
      </c>
      <c r="P6355" s="13">
        <v>-0.23</v>
      </c>
      <c r="Q6355" s="13">
        <v>121.0</v>
      </c>
      <c r="R6355" s="13">
        <f t="shared" si="1"/>
        <v>201.6666667</v>
      </c>
      <c r="S6355" s="14">
        <f t="shared" si="2"/>
        <v>100.8333333</v>
      </c>
      <c r="T6355" s="14">
        <f t="shared" si="3"/>
        <v>-0.2314049587</v>
      </c>
      <c r="U6355" s="15" t="str">
        <f>vlookup(F6355,'Sub categories'!$A:$C,3,False)</f>
        <v>Tables</v>
      </c>
      <c r="V6355" s="16">
        <f t="shared" si="4"/>
        <v>9</v>
      </c>
      <c r="W6355" s="17">
        <f t="array" ref="W6355">INDEX(shipping_prices!$C$1:$F7582,MATCH(I6355,shipping_prices!$A$1:$A7582,0),MATCH(M6355,shipping_prices!$C$1:$F$1,0))</f>
        <v>7.46</v>
      </c>
      <c r="X6355" s="15" t="str">
        <f t="shared" si="5"/>
        <v>Thomas SeioNashvilleTennessee</v>
      </c>
      <c r="Y6355" s="15" t="str">
        <f t="shared" si="6"/>
        <v>loss</v>
      </c>
    </row>
    <row r="6356" hidden="1">
      <c r="A6356" s="1">
        <v>43071.0</v>
      </c>
      <c r="B6356" s="2" t="s">
        <v>6462</v>
      </c>
      <c r="C6356" s="2">
        <v>1.0</v>
      </c>
      <c r="D6356" s="2" t="s">
        <v>1239</v>
      </c>
      <c r="E6356" s="2" t="s">
        <v>37</v>
      </c>
      <c r="F6356" s="2" t="s">
        <v>124</v>
      </c>
      <c r="G6356" s="2" t="s">
        <v>39</v>
      </c>
      <c r="H6356" s="2" t="s">
        <v>79</v>
      </c>
      <c r="I6356" s="2" t="s">
        <v>2243</v>
      </c>
      <c r="J6356" s="2" t="s">
        <v>614</v>
      </c>
      <c r="K6356" s="2" t="s">
        <v>54</v>
      </c>
      <c r="L6356" s="10">
        <v>43080.0</v>
      </c>
      <c r="M6356" s="2" t="s">
        <v>34</v>
      </c>
      <c r="N6356" s="11">
        <v>0.2</v>
      </c>
      <c r="O6356" s="12">
        <v>18.0</v>
      </c>
      <c r="P6356" s="13">
        <v>0.13</v>
      </c>
      <c r="Q6356" s="13">
        <v>143.0</v>
      </c>
      <c r="R6356" s="13">
        <f t="shared" si="1"/>
        <v>178.75</v>
      </c>
      <c r="S6356" s="14">
        <f t="shared" si="2"/>
        <v>178.75</v>
      </c>
      <c r="T6356" s="14">
        <f t="shared" si="3"/>
        <v>0.1258741259</v>
      </c>
      <c r="U6356" s="15" t="str">
        <f>vlookup(F6356,'Sub categories'!$A:$C,3,False)</f>
        <v>Storage</v>
      </c>
      <c r="V6356" s="16">
        <f t="shared" si="4"/>
        <v>9</v>
      </c>
      <c r="W6356" s="17">
        <f t="array" ref="W6356">INDEX(shipping_prices!$C$1:$F7583,MATCH(I6356,shipping_prices!$A$1:$A7583,0),MATCH(M6356,shipping_prices!$C$1:$F$1,0))</f>
        <v>7.46</v>
      </c>
      <c r="X6356" s="15" t="str">
        <f t="shared" si="5"/>
        <v>Thomas SeioNashvilleTennessee</v>
      </c>
      <c r="Y6356" s="15" t="str">
        <f t="shared" si="6"/>
        <v>Low</v>
      </c>
    </row>
    <row r="6357" hidden="1">
      <c r="A6357" s="1">
        <v>43071.0</v>
      </c>
      <c r="B6357" s="2" t="s">
        <v>6462</v>
      </c>
      <c r="C6357" s="2">
        <v>3.0</v>
      </c>
      <c r="D6357" s="2" t="s">
        <v>1239</v>
      </c>
      <c r="E6357" s="2" t="s">
        <v>37</v>
      </c>
      <c r="F6357" s="2" t="s">
        <v>233</v>
      </c>
      <c r="G6357" s="2" t="s">
        <v>29</v>
      </c>
      <c r="H6357" s="2" t="s">
        <v>234</v>
      </c>
      <c r="I6357" s="2" t="s">
        <v>2243</v>
      </c>
      <c r="J6357" s="2" t="s">
        <v>614</v>
      </c>
      <c r="K6357" s="2" t="s">
        <v>54</v>
      </c>
      <c r="L6357" s="10">
        <v>43080.0</v>
      </c>
      <c r="M6357" s="2" t="s">
        <v>34</v>
      </c>
      <c r="N6357" s="11">
        <v>0.2</v>
      </c>
      <c r="O6357" s="12">
        <v>27.0</v>
      </c>
      <c r="P6357" s="13">
        <v>0.11</v>
      </c>
      <c r="Q6357" s="13">
        <v>240.0</v>
      </c>
      <c r="R6357" s="13">
        <f t="shared" si="1"/>
        <v>300</v>
      </c>
      <c r="S6357" s="14">
        <f t="shared" si="2"/>
        <v>100</v>
      </c>
      <c r="T6357" s="14">
        <f t="shared" si="3"/>
        <v>0.1125</v>
      </c>
      <c r="U6357" s="15" t="str">
        <f>vlookup(F6357,'Sub categories'!$A:$C,3,False)</f>
        <v>Phones</v>
      </c>
      <c r="V6357" s="16">
        <f t="shared" si="4"/>
        <v>9</v>
      </c>
      <c r="W6357" s="17">
        <f t="array" ref="W6357">INDEX(shipping_prices!$C$1:$F7584,MATCH(I6357,shipping_prices!$A$1:$A7584,0),MATCH(M6357,shipping_prices!$C$1:$F$1,0))</f>
        <v>7.46</v>
      </c>
      <c r="X6357" s="15" t="str">
        <f t="shared" si="5"/>
        <v>Thomas SeioNashvilleTennessee</v>
      </c>
      <c r="Y6357" s="15" t="str">
        <f t="shared" si="6"/>
        <v>High</v>
      </c>
    </row>
    <row r="6358" hidden="1">
      <c r="A6358" s="1">
        <v>43071.0</v>
      </c>
      <c r="B6358" s="2" t="s">
        <v>6462</v>
      </c>
      <c r="C6358" s="2">
        <v>8.0</v>
      </c>
      <c r="D6358" s="2" t="s">
        <v>1239</v>
      </c>
      <c r="E6358" s="2" t="s">
        <v>37</v>
      </c>
      <c r="F6358" s="2" t="s">
        <v>502</v>
      </c>
      <c r="G6358" s="2" t="s">
        <v>29</v>
      </c>
      <c r="H6358" s="2" t="s">
        <v>503</v>
      </c>
      <c r="I6358" s="2" t="s">
        <v>2243</v>
      </c>
      <c r="J6358" s="2" t="s">
        <v>614</v>
      </c>
      <c r="K6358" s="2" t="s">
        <v>54</v>
      </c>
      <c r="L6358" s="10">
        <v>43080.0</v>
      </c>
      <c r="M6358" s="2" t="s">
        <v>34</v>
      </c>
      <c r="N6358" s="11">
        <v>0.2</v>
      </c>
      <c r="O6358" s="12">
        <v>224.0</v>
      </c>
      <c r="P6358" s="13">
        <v>0.1</v>
      </c>
      <c r="Q6358" s="13">
        <v>2240.0</v>
      </c>
      <c r="R6358" s="13">
        <f t="shared" si="1"/>
        <v>2800</v>
      </c>
      <c r="S6358" s="14">
        <f t="shared" si="2"/>
        <v>350</v>
      </c>
      <c r="T6358" s="14">
        <f t="shared" si="3"/>
        <v>0.1</v>
      </c>
      <c r="U6358" s="15" t="str">
        <f>vlookup(F6358,'Sub categories'!$A:$C,3,False)</f>
        <v>Phones</v>
      </c>
      <c r="V6358" s="16">
        <f t="shared" si="4"/>
        <v>9</v>
      </c>
      <c r="W6358" s="17">
        <f t="array" ref="W6358">INDEX(shipping_prices!$C$1:$F7585,MATCH(I6358,shipping_prices!$A$1:$A7585,0),MATCH(M6358,shipping_prices!$C$1:$F$1,0))</f>
        <v>7.46</v>
      </c>
      <c r="X6358" s="15" t="str">
        <f t="shared" si="5"/>
        <v>Thomas SeioNashvilleTennessee</v>
      </c>
      <c r="Y6358" s="15" t="str">
        <f t="shared" si="6"/>
        <v>High</v>
      </c>
    </row>
    <row r="6359" hidden="1">
      <c r="A6359" s="1">
        <v>43071.0</v>
      </c>
      <c r="B6359" s="2" t="s">
        <v>6463</v>
      </c>
      <c r="C6359" s="2">
        <v>5.0</v>
      </c>
      <c r="D6359" s="2" t="s">
        <v>5167</v>
      </c>
      <c r="E6359" s="2" t="s">
        <v>27</v>
      </c>
      <c r="F6359" s="2" t="s">
        <v>3303</v>
      </c>
      <c r="G6359" s="2" t="s">
        <v>39</v>
      </c>
      <c r="H6359" s="2" t="s">
        <v>79</v>
      </c>
      <c r="I6359" s="2" t="s">
        <v>96</v>
      </c>
      <c r="J6359" s="2" t="s">
        <v>406</v>
      </c>
      <c r="K6359" s="2" t="s">
        <v>54</v>
      </c>
      <c r="L6359" s="10">
        <v>43073.0</v>
      </c>
      <c r="M6359" s="2" t="s">
        <v>34</v>
      </c>
      <c r="N6359" s="11">
        <v>0.0</v>
      </c>
      <c r="O6359" s="12">
        <v>43.0</v>
      </c>
      <c r="P6359" s="13">
        <v>0.25</v>
      </c>
      <c r="Q6359" s="13">
        <v>174.0</v>
      </c>
      <c r="R6359" s="13">
        <f t="shared" si="1"/>
        <v>174</v>
      </c>
      <c r="S6359" s="14">
        <f t="shared" si="2"/>
        <v>34.8</v>
      </c>
      <c r="T6359" s="14">
        <f t="shared" si="3"/>
        <v>0.2471264368</v>
      </c>
      <c r="U6359" s="15" t="str">
        <f>vlookup(F6359,'Sub categories'!$A:$C,3,False)</f>
        <v>Storage</v>
      </c>
      <c r="V6359" s="16">
        <f t="shared" si="4"/>
        <v>2</v>
      </c>
      <c r="W6359" s="17">
        <f t="array" ref="W6359">INDEX(shipping_prices!$C$1:$F7586,MATCH(I6359,shipping_prices!$A$1:$A7586,0),MATCH(M6359,shipping_prices!$C$1:$F$1,0))</f>
        <v>13.85</v>
      </c>
      <c r="X6359" s="15" t="str">
        <f t="shared" si="5"/>
        <v>Scott WilliamsonJacksonMississippi</v>
      </c>
      <c r="Y6359" s="15" t="str">
        <f t="shared" si="6"/>
        <v>High</v>
      </c>
    </row>
    <row r="6360">
      <c r="A6360" s="1">
        <v>43071.0</v>
      </c>
      <c r="B6360" s="2" t="s">
        <v>6464</v>
      </c>
      <c r="C6360" s="2">
        <v>3.0</v>
      </c>
      <c r="D6360" s="2" t="s">
        <v>2734</v>
      </c>
      <c r="E6360" s="2" t="s">
        <v>27</v>
      </c>
      <c r="F6360" s="2" t="s">
        <v>3673</v>
      </c>
      <c r="G6360" s="2" t="s">
        <v>45</v>
      </c>
      <c r="H6360" s="2" t="s">
        <v>130</v>
      </c>
      <c r="I6360" s="2" t="s">
        <v>163</v>
      </c>
      <c r="J6360" s="2" t="s">
        <v>164</v>
      </c>
      <c r="K6360" s="2" t="s">
        <v>33</v>
      </c>
      <c r="L6360" s="10">
        <v>43081.0</v>
      </c>
      <c r="M6360" s="2" t="s">
        <v>142</v>
      </c>
      <c r="N6360" s="11">
        <v>0.2</v>
      </c>
      <c r="O6360" s="12">
        <v>5.0</v>
      </c>
      <c r="P6360" s="13">
        <v>0.09</v>
      </c>
      <c r="Q6360" s="13">
        <v>60.0</v>
      </c>
      <c r="R6360" s="13">
        <f t="shared" si="1"/>
        <v>75</v>
      </c>
      <c r="S6360" s="14">
        <f t="shared" si="2"/>
        <v>25</v>
      </c>
      <c r="T6360" s="14">
        <f t="shared" si="3"/>
        <v>0.08333333333</v>
      </c>
      <c r="U6360" s="15" t="str">
        <f>vlookup(F6360,'Sub categories'!$A:$C,3,False)</f>
        <v>Furnishings</v>
      </c>
      <c r="V6360" s="16">
        <f t="shared" si="4"/>
        <v>10</v>
      </c>
      <c r="W6360" s="17">
        <f t="array" ref="W6360">INDEX(shipping_prices!$C$1:$F7587,MATCH(I6360,shipping_prices!$A$1:$A7587,0),MATCH(M6360,shipping_prices!$C$1:$F$1,0))</f>
        <v>20.11</v>
      </c>
      <c r="X6360" s="15" t="str">
        <f t="shared" si="5"/>
        <v>Bruce GeldPhiladelphiaPennsylvania</v>
      </c>
      <c r="Y6360" s="15" t="str">
        <f t="shared" si="6"/>
        <v>Low</v>
      </c>
    </row>
    <row r="6361" hidden="1">
      <c r="A6361" s="1">
        <v>43071.0</v>
      </c>
      <c r="B6361" s="2" t="s">
        <v>6465</v>
      </c>
      <c r="C6361" s="2">
        <v>3.0</v>
      </c>
      <c r="D6361" s="2" t="s">
        <v>1200</v>
      </c>
      <c r="E6361" s="2" t="s">
        <v>27</v>
      </c>
      <c r="F6361" s="2" t="s">
        <v>1631</v>
      </c>
      <c r="G6361" s="2" t="s">
        <v>39</v>
      </c>
      <c r="H6361" s="2" t="s">
        <v>51</v>
      </c>
      <c r="I6361" s="2" t="s">
        <v>2613</v>
      </c>
      <c r="J6361" s="2" t="s">
        <v>159</v>
      </c>
      <c r="K6361" s="2" t="s">
        <v>43</v>
      </c>
      <c r="L6361" s="10">
        <v>43072.0</v>
      </c>
      <c r="M6361" s="2" t="s">
        <v>90</v>
      </c>
      <c r="N6361" s="11">
        <v>0.0</v>
      </c>
      <c r="O6361" s="12">
        <v>9.0</v>
      </c>
      <c r="P6361" s="13">
        <v>0.48</v>
      </c>
      <c r="Q6361" s="13">
        <v>19.0</v>
      </c>
      <c r="R6361" s="13">
        <f t="shared" si="1"/>
        <v>19</v>
      </c>
      <c r="S6361" s="14">
        <f t="shared" si="2"/>
        <v>6.333333333</v>
      </c>
      <c r="T6361" s="14">
        <f t="shared" si="3"/>
        <v>0.4736842105</v>
      </c>
      <c r="U6361" s="15" t="str">
        <f>vlookup(F6361,'Sub categories'!$A:$C,3,False)</f>
        <v>Paper</v>
      </c>
      <c r="V6361" s="16">
        <f t="shared" si="4"/>
        <v>1</v>
      </c>
      <c r="W6361" s="17">
        <f t="array" ref="W6361">INDEX(shipping_prices!$C$1:$F7588,MATCH(I6361,shipping_prices!$A$1:$A7588,0),MATCH(M6361,shipping_prices!$C$1:$F$1,0))</f>
        <v>0.58</v>
      </c>
      <c r="X6361" s="15" t="str">
        <f t="shared" si="5"/>
        <v>Sarah BrownKentWashington</v>
      </c>
      <c r="Y6361" s="15" t="str">
        <f t="shared" si="6"/>
        <v>Low</v>
      </c>
    </row>
    <row r="6362" hidden="1">
      <c r="A6362" s="1">
        <v>43071.0</v>
      </c>
      <c r="B6362" s="2" t="s">
        <v>6465</v>
      </c>
      <c r="C6362" s="2">
        <v>3.0</v>
      </c>
      <c r="D6362" s="2" t="s">
        <v>1200</v>
      </c>
      <c r="E6362" s="2" t="s">
        <v>27</v>
      </c>
      <c r="F6362" s="2" t="s">
        <v>3316</v>
      </c>
      <c r="G6362" s="2" t="s">
        <v>29</v>
      </c>
      <c r="H6362" s="2" t="s">
        <v>1165</v>
      </c>
      <c r="I6362" s="2" t="s">
        <v>2613</v>
      </c>
      <c r="J6362" s="2" t="s">
        <v>159</v>
      </c>
      <c r="K6362" s="2" t="s">
        <v>43</v>
      </c>
      <c r="L6362" s="10">
        <v>43072.0</v>
      </c>
      <c r="M6362" s="2" t="s">
        <v>90</v>
      </c>
      <c r="N6362" s="11">
        <v>0.2</v>
      </c>
      <c r="O6362" s="12">
        <v>9.0</v>
      </c>
      <c r="P6362" s="13">
        <v>0.13</v>
      </c>
      <c r="Q6362" s="13">
        <v>72.0</v>
      </c>
      <c r="R6362" s="13">
        <f t="shared" si="1"/>
        <v>90</v>
      </c>
      <c r="S6362" s="14">
        <f t="shared" si="2"/>
        <v>30</v>
      </c>
      <c r="T6362" s="14">
        <f t="shared" si="3"/>
        <v>0.125</v>
      </c>
      <c r="U6362" s="15" t="str">
        <f>vlookup(F6362,'Sub categories'!$A:$C,3,False)</f>
        <v>Phones</v>
      </c>
      <c r="V6362" s="16">
        <f t="shared" si="4"/>
        <v>1</v>
      </c>
      <c r="W6362" s="17">
        <f t="array" ref="W6362">INDEX(shipping_prices!$C$1:$F7589,MATCH(I6362,shipping_prices!$A$1:$A7589,0),MATCH(M6362,shipping_prices!$C$1:$F$1,0))</f>
        <v>0.58</v>
      </c>
      <c r="X6362" s="15" t="str">
        <f t="shared" si="5"/>
        <v>Sarah BrownKentWashington</v>
      </c>
      <c r="Y6362" s="15" t="str">
        <f t="shared" si="6"/>
        <v>Low</v>
      </c>
    </row>
    <row r="6363">
      <c r="A6363" s="1">
        <v>43071.0</v>
      </c>
      <c r="B6363" s="2" t="s">
        <v>6466</v>
      </c>
      <c r="C6363" s="2">
        <v>6.0</v>
      </c>
      <c r="D6363" s="2" t="s">
        <v>1055</v>
      </c>
      <c r="E6363" s="2" t="s">
        <v>27</v>
      </c>
      <c r="F6363" s="2" t="s">
        <v>424</v>
      </c>
      <c r="G6363" s="2" t="s">
        <v>45</v>
      </c>
      <c r="H6363" s="2" t="s">
        <v>227</v>
      </c>
      <c r="I6363" s="2" t="s">
        <v>1126</v>
      </c>
      <c r="J6363" s="2" t="s">
        <v>1127</v>
      </c>
      <c r="K6363" s="2" t="s">
        <v>77</v>
      </c>
      <c r="L6363" s="10">
        <v>43079.0</v>
      </c>
      <c r="M6363" s="2" t="s">
        <v>34</v>
      </c>
      <c r="N6363" s="11">
        <v>0.0</v>
      </c>
      <c r="O6363" s="12">
        <v>524.0</v>
      </c>
      <c r="P6363" s="13">
        <v>0.29</v>
      </c>
      <c r="Q6363" s="13">
        <v>1806.0</v>
      </c>
      <c r="R6363" s="13">
        <f t="shared" si="1"/>
        <v>1806</v>
      </c>
      <c r="S6363" s="14">
        <f t="shared" si="2"/>
        <v>301</v>
      </c>
      <c r="T6363" s="14">
        <f t="shared" si="3"/>
        <v>0.2901439646</v>
      </c>
      <c r="U6363" s="15" t="str">
        <f>vlookup(F6363,'Sub categories'!$A:$C,3,False)</f>
        <v>Chairs</v>
      </c>
      <c r="V6363" s="16">
        <f t="shared" si="4"/>
        <v>8</v>
      </c>
      <c r="W6363" s="17">
        <f t="array" ref="W6363">INDEX(shipping_prices!$C$1:$F7590,MATCH(I6363,shipping_prices!$A$1:$A7590,0),MATCH(M6363,shipping_prices!$C$1:$F$1,0))</f>
        <v>6.93</v>
      </c>
      <c r="X6363" s="15" t="str">
        <f t="shared" si="5"/>
        <v>Clay LudtkeTulsaOklahoma</v>
      </c>
      <c r="Y6363" s="15" t="str">
        <f t="shared" si="6"/>
        <v>High</v>
      </c>
    </row>
    <row r="6364">
      <c r="A6364" s="1">
        <v>43071.0</v>
      </c>
      <c r="B6364" s="2" t="s">
        <v>6467</v>
      </c>
      <c r="C6364" s="2">
        <v>3.0</v>
      </c>
      <c r="D6364" s="2" t="s">
        <v>3497</v>
      </c>
      <c r="E6364" s="2" t="s">
        <v>37</v>
      </c>
      <c r="F6364" s="2" t="s">
        <v>189</v>
      </c>
      <c r="G6364" s="2" t="s">
        <v>45</v>
      </c>
      <c r="H6364" s="2" t="s">
        <v>79</v>
      </c>
      <c r="I6364" s="2" t="s">
        <v>439</v>
      </c>
      <c r="J6364" s="2" t="s">
        <v>42</v>
      </c>
      <c r="K6364" s="2" t="s">
        <v>43</v>
      </c>
      <c r="L6364" s="10">
        <v>43074.0</v>
      </c>
      <c r="M6364" s="2" t="s">
        <v>34</v>
      </c>
      <c r="N6364" s="11">
        <v>0.2</v>
      </c>
      <c r="O6364" s="12">
        <v>52.0</v>
      </c>
      <c r="P6364" s="13">
        <v>0.1</v>
      </c>
      <c r="Q6364" s="13">
        <v>523.0</v>
      </c>
      <c r="R6364" s="13">
        <f t="shared" si="1"/>
        <v>653.75</v>
      </c>
      <c r="S6364" s="14">
        <f t="shared" si="2"/>
        <v>217.9166667</v>
      </c>
      <c r="T6364" s="14">
        <f t="shared" si="3"/>
        <v>0.09942638623</v>
      </c>
      <c r="U6364" s="15" t="str">
        <f>vlookup(F6364,'Sub categories'!$A:$C,3,False)</f>
        <v>Chairs</v>
      </c>
      <c r="V6364" s="16">
        <f t="shared" si="4"/>
        <v>3</v>
      </c>
      <c r="W6364" s="17">
        <f t="array" ref="W6364">INDEX(shipping_prices!$C$1:$F7591,MATCH(I6364,shipping_prices!$A$1:$A7591,0),MATCH(M6364,shipping_prices!$C$1:$F$1,0))</f>
        <v>14.3</v>
      </c>
      <c r="X6364" s="15" t="str">
        <f t="shared" si="5"/>
        <v>Jim EppSan DiegoCalifornia</v>
      </c>
      <c r="Y6364" s="15" t="str">
        <f t="shared" si="6"/>
        <v>High</v>
      </c>
    </row>
    <row r="6365">
      <c r="A6365" s="1">
        <v>43071.0</v>
      </c>
      <c r="B6365" s="2" t="s">
        <v>6468</v>
      </c>
      <c r="C6365" s="2">
        <v>3.0</v>
      </c>
      <c r="D6365" s="2" t="s">
        <v>2850</v>
      </c>
      <c r="E6365" s="2" t="s">
        <v>49</v>
      </c>
      <c r="F6365" s="2" t="s">
        <v>2517</v>
      </c>
      <c r="G6365" s="2" t="s">
        <v>45</v>
      </c>
      <c r="H6365" s="2" t="s">
        <v>79</v>
      </c>
      <c r="I6365" s="2" t="s">
        <v>158</v>
      </c>
      <c r="J6365" s="2" t="s">
        <v>159</v>
      </c>
      <c r="K6365" s="2" t="s">
        <v>43</v>
      </c>
      <c r="L6365" s="10">
        <v>43080.0</v>
      </c>
      <c r="M6365" s="2" t="s">
        <v>34</v>
      </c>
      <c r="N6365" s="11">
        <v>0.0</v>
      </c>
      <c r="O6365" s="12">
        <v>10.0</v>
      </c>
      <c r="P6365" s="13">
        <v>0.43</v>
      </c>
      <c r="Q6365" s="13">
        <v>23.0</v>
      </c>
      <c r="R6365" s="13">
        <f t="shared" si="1"/>
        <v>23</v>
      </c>
      <c r="S6365" s="14">
        <f t="shared" si="2"/>
        <v>7.666666667</v>
      </c>
      <c r="T6365" s="14">
        <f t="shared" si="3"/>
        <v>0.4347826087</v>
      </c>
      <c r="U6365" s="15" t="str">
        <f>vlookup(F6365,'Sub categories'!$A:$C,3,False)</f>
        <v>Furnishings</v>
      </c>
      <c r="V6365" s="16">
        <f t="shared" si="4"/>
        <v>9</v>
      </c>
      <c r="W6365" s="17">
        <f t="array" ref="W6365">INDEX(shipping_prices!$C$1:$F7592,MATCH(I6365,shipping_prices!$A$1:$A7592,0),MATCH(M6365,shipping_prices!$C$1:$F$1,0))</f>
        <v>7</v>
      </c>
      <c r="X6365" s="15" t="str">
        <f t="shared" si="5"/>
        <v>Paul LucasSeattleWashington</v>
      </c>
      <c r="Y6365" s="15" t="str">
        <f t="shared" si="6"/>
        <v>Low</v>
      </c>
    </row>
    <row r="6366">
      <c r="A6366" s="1">
        <v>43071.0</v>
      </c>
      <c r="B6366" s="2" t="s">
        <v>6469</v>
      </c>
      <c r="C6366" s="2">
        <v>1.0</v>
      </c>
      <c r="D6366" s="2" t="s">
        <v>4935</v>
      </c>
      <c r="E6366" s="2" t="s">
        <v>37</v>
      </c>
      <c r="F6366" s="2" t="s">
        <v>3803</v>
      </c>
      <c r="G6366" s="2" t="s">
        <v>45</v>
      </c>
      <c r="H6366" s="2" t="s">
        <v>833</v>
      </c>
      <c r="I6366" s="2" t="s">
        <v>1814</v>
      </c>
      <c r="J6366" s="2" t="s">
        <v>1294</v>
      </c>
      <c r="K6366" s="2" t="s">
        <v>33</v>
      </c>
      <c r="L6366" s="10">
        <v>43083.0</v>
      </c>
      <c r="M6366" s="2" t="s">
        <v>90</v>
      </c>
      <c r="N6366" s="11">
        <v>0.0</v>
      </c>
      <c r="O6366" s="12">
        <v>51.0</v>
      </c>
      <c r="P6366" s="13">
        <v>0.23</v>
      </c>
      <c r="Q6366" s="13">
        <v>221.0</v>
      </c>
      <c r="R6366" s="13">
        <f t="shared" si="1"/>
        <v>221</v>
      </c>
      <c r="S6366" s="14">
        <f t="shared" si="2"/>
        <v>221</v>
      </c>
      <c r="T6366" s="14">
        <f t="shared" si="3"/>
        <v>0.2307692308</v>
      </c>
      <c r="U6366" s="15" t="str">
        <f>vlookup(F6366,'Sub categories'!$A:$C,3,False)</f>
        <v>Bookcases</v>
      </c>
      <c r="V6366" s="16">
        <f t="shared" si="4"/>
        <v>12</v>
      </c>
      <c r="W6366" s="17">
        <f t="array" ref="W6366">INDEX(shipping_prices!$C$1:$F7593,MATCH(I6366,shipping_prices!$A$1:$A7593,0),MATCH(M6366,shipping_prices!$C$1:$F$1,0))</f>
        <v>3.92</v>
      </c>
      <c r="X6366" s="15" t="str">
        <f t="shared" si="5"/>
        <v>Jason GrossProvidenceRhode Island</v>
      </c>
      <c r="Y6366" s="15" t="str">
        <f t="shared" si="6"/>
        <v>High</v>
      </c>
    </row>
    <row r="6367" hidden="1">
      <c r="A6367" s="1">
        <v>43071.0</v>
      </c>
      <c r="B6367" s="2" t="s">
        <v>6469</v>
      </c>
      <c r="C6367" s="2">
        <v>6.0</v>
      </c>
      <c r="D6367" s="2" t="s">
        <v>4935</v>
      </c>
      <c r="E6367" s="2" t="s">
        <v>37</v>
      </c>
      <c r="F6367" s="2" t="s">
        <v>4770</v>
      </c>
      <c r="G6367" s="2" t="s">
        <v>39</v>
      </c>
      <c r="H6367" s="2" t="s">
        <v>352</v>
      </c>
      <c r="I6367" s="2" t="s">
        <v>1814</v>
      </c>
      <c r="J6367" s="2" t="s">
        <v>1294</v>
      </c>
      <c r="K6367" s="2" t="s">
        <v>33</v>
      </c>
      <c r="L6367" s="10">
        <v>43083.0</v>
      </c>
      <c r="M6367" s="2" t="s">
        <v>90</v>
      </c>
      <c r="N6367" s="11">
        <v>0.0</v>
      </c>
      <c r="O6367" s="12">
        <v>35.0</v>
      </c>
      <c r="P6367" s="13">
        <v>0.05</v>
      </c>
      <c r="Q6367" s="13">
        <v>695.0</v>
      </c>
      <c r="R6367" s="13">
        <f t="shared" si="1"/>
        <v>695</v>
      </c>
      <c r="S6367" s="14">
        <f t="shared" si="2"/>
        <v>115.8333333</v>
      </c>
      <c r="T6367" s="14">
        <f t="shared" si="3"/>
        <v>0.05035971223</v>
      </c>
      <c r="U6367" s="15" t="str">
        <f>vlookup(F6367,'Sub categories'!$A:$C,3,False)</f>
        <v>Supplies</v>
      </c>
      <c r="V6367" s="16">
        <f t="shared" si="4"/>
        <v>12</v>
      </c>
      <c r="W6367" s="17">
        <f t="array" ref="W6367">INDEX(shipping_prices!$C$1:$F7594,MATCH(I6367,shipping_prices!$A$1:$A7594,0),MATCH(M6367,shipping_prices!$C$1:$F$1,0))</f>
        <v>3.92</v>
      </c>
      <c r="X6367" s="15" t="str">
        <f t="shared" si="5"/>
        <v>Jason GrossProvidenceRhode Island</v>
      </c>
      <c r="Y6367" s="15" t="str">
        <f t="shared" si="6"/>
        <v>High</v>
      </c>
    </row>
    <row r="6368" hidden="1">
      <c r="A6368" s="1">
        <v>43071.0</v>
      </c>
      <c r="B6368" s="2" t="s">
        <v>6470</v>
      </c>
      <c r="C6368" s="2">
        <v>4.0</v>
      </c>
      <c r="D6368" s="2" t="s">
        <v>2385</v>
      </c>
      <c r="E6368" s="2" t="s">
        <v>27</v>
      </c>
      <c r="F6368" s="2" t="s">
        <v>1467</v>
      </c>
      <c r="G6368" s="2" t="s">
        <v>39</v>
      </c>
      <c r="H6368" s="2" t="s">
        <v>581</v>
      </c>
      <c r="I6368" s="2" t="s">
        <v>1790</v>
      </c>
      <c r="J6368" s="2" t="s">
        <v>97</v>
      </c>
      <c r="K6368" s="2" t="s">
        <v>77</v>
      </c>
      <c r="L6368" s="10">
        <v>43077.0</v>
      </c>
      <c r="M6368" s="2" t="s">
        <v>34</v>
      </c>
      <c r="N6368" s="11">
        <v>0.0</v>
      </c>
      <c r="O6368" s="12">
        <v>18.0</v>
      </c>
      <c r="P6368" s="13">
        <v>0.5</v>
      </c>
      <c r="Q6368" s="13">
        <v>37.0</v>
      </c>
      <c r="R6368" s="13">
        <f t="shared" si="1"/>
        <v>37</v>
      </c>
      <c r="S6368" s="14">
        <f t="shared" si="2"/>
        <v>9.25</v>
      </c>
      <c r="T6368" s="14">
        <f t="shared" si="3"/>
        <v>0.4864864865</v>
      </c>
      <c r="U6368" s="15" t="str">
        <f>vlookup(F6368,'Sub categories'!$A:$C,3,False)</f>
        <v>Binders</v>
      </c>
      <c r="V6368" s="16">
        <f t="shared" si="4"/>
        <v>6</v>
      </c>
      <c r="W6368" s="17">
        <f t="array" ref="W6368">INDEX(shipping_prices!$C$1:$F7595,MATCH(I6368,shipping_prices!$A$1:$A7595,0),MATCH(M6368,shipping_prices!$C$1:$F$1,0))</f>
        <v>5.45</v>
      </c>
      <c r="X6368" s="15" t="str">
        <f t="shared" si="5"/>
        <v>Christina VanderZandenDetroitMichigan</v>
      </c>
      <c r="Y6368" s="15" t="str">
        <f t="shared" si="6"/>
        <v>Low</v>
      </c>
    </row>
    <row r="6369" hidden="1">
      <c r="A6369" s="1">
        <v>43071.0</v>
      </c>
      <c r="B6369" s="2" t="s">
        <v>6470</v>
      </c>
      <c r="C6369" s="2">
        <v>7.0</v>
      </c>
      <c r="D6369" s="2" t="s">
        <v>2385</v>
      </c>
      <c r="E6369" s="2" t="s">
        <v>27</v>
      </c>
      <c r="F6369" s="2" t="s">
        <v>2067</v>
      </c>
      <c r="G6369" s="2" t="s">
        <v>39</v>
      </c>
      <c r="H6369" s="2" t="s">
        <v>79</v>
      </c>
      <c r="I6369" s="2" t="s">
        <v>1790</v>
      </c>
      <c r="J6369" s="2" t="s">
        <v>97</v>
      </c>
      <c r="K6369" s="2" t="s">
        <v>77</v>
      </c>
      <c r="L6369" s="10">
        <v>43077.0</v>
      </c>
      <c r="M6369" s="2" t="s">
        <v>34</v>
      </c>
      <c r="N6369" s="11">
        <v>0.0</v>
      </c>
      <c r="O6369" s="12">
        <v>70.0</v>
      </c>
      <c r="P6369" s="13">
        <v>0.48</v>
      </c>
      <c r="Q6369" s="13">
        <v>147.0</v>
      </c>
      <c r="R6369" s="13">
        <f t="shared" si="1"/>
        <v>147</v>
      </c>
      <c r="S6369" s="14">
        <f t="shared" si="2"/>
        <v>21</v>
      </c>
      <c r="T6369" s="14">
        <f t="shared" si="3"/>
        <v>0.4761904762</v>
      </c>
      <c r="U6369" s="15" t="str">
        <f>vlookup(F6369,'Sub categories'!$A:$C,3,False)</f>
        <v>Binders</v>
      </c>
      <c r="V6369" s="16">
        <f t="shared" si="4"/>
        <v>6</v>
      </c>
      <c r="W6369" s="17">
        <f t="array" ref="W6369">INDEX(shipping_prices!$C$1:$F7596,MATCH(I6369,shipping_prices!$A$1:$A7596,0),MATCH(M6369,shipping_prices!$C$1:$F$1,0))</f>
        <v>5.45</v>
      </c>
      <c r="X6369" s="15" t="str">
        <f t="shared" si="5"/>
        <v>Christina VanderZandenDetroitMichigan</v>
      </c>
      <c r="Y6369" s="15" t="str">
        <f t="shared" si="6"/>
        <v>High</v>
      </c>
    </row>
    <row r="6370" hidden="1">
      <c r="A6370" s="1">
        <v>43071.0</v>
      </c>
      <c r="B6370" s="2" t="s">
        <v>6471</v>
      </c>
      <c r="C6370" s="2">
        <v>3.0</v>
      </c>
      <c r="D6370" s="2" t="s">
        <v>3381</v>
      </c>
      <c r="E6370" s="2" t="s">
        <v>27</v>
      </c>
      <c r="F6370" s="2" t="s">
        <v>2622</v>
      </c>
      <c r="G6370" s="2" t="s">
        <v>39</v>
      </c>
      <c r="H6370" s="2" t="s">
        <v>79</v>
      </c>
      <c r="I6370" s="2" t="s">
        <v>3007</v>
      </c>
      <c r="J6370" s="2" t="s">
        <v>122</v>
      </c>
      <c r="K6370" s="2" t="s">
        <v>54</v>
      </c>
      <c r="L6370" s="10">
        <v>43081.0</v>
      </c>
      <c r="M6370" s="2" t="s">
        <v>34</v>
      </c>
      <c r="N6370" s="11">
        <v>0.0</v>
      </c>
      <c r="O6370" s="12">
        <v>0.0</v>
      </c>
      <c r="P6370" s="13">
        <v>0.02</v>
      </c>
      <c r="Q6370" s="13">
        <v>6.0</v>
      </c>
      <c r="R6370" s="13">
        <f t="shared" si="1"/>
        <v>6</v>
      </c>
      <c r="S6370" s="14">
        <f t="shared" si="2"/>
        <v>2</v>
      </c>
      <c r="T6370" s="14">
        <f t="shared" si="3"/>
        <v>0</v>
      </c>
      <c r="U6370" s="15" t="str">
        <f>vlookup(F6370,'Sub categories'!$A:$C,3,False)</f>
        <v>Fasteners</v>
      </c>
      <c r="V6370" s="16">
        <f t="shared" si="4"/>
        <v>10</v>
      </c>
      <c r="W6370" s="17">
        <f t="array" ref="W6370">INDEX(shipping_prices!$C$1:$F7597,MATCH(I6370,shipping_prices!$A$1:$A7597,0),MATCH(M6370,shipping_prices!$C$1:$F$1,0))</f>
        <v>13.65</v>
      </c>
      <c r="X6370" s="15" t="str">
        <f t="shared" si="5"/>
        <v>Theone PippengerSmyrnaGeorgia</v>
      </c>
      <c r="Y6370" s="15" t="str">
        <f t="shared" si="6"/>
        <v>loss</v>
      </c>
    </row>
    <row r="6371">
      <c r="A6371" s="1">
        <v>43071.0</v>
      </c>
      <c r="B6371" s="2" t="s">
        <v>6472</v>
      </c>
      <c r="C6371" s="2">
        <v>1.0</v>
      </c>
      <c r="D6371" s="2" t="s">
        <v>3654</v>
      </c>
      <c r="E6371" s="2" t="s">
        <v>27</v>
      </c>
      <c r="F6371" s="2" t="s">
        <v>4514</v>
      </c>
      <c r="G6371" s="2" t="s">
        <v>45</v>
      </c>
      <c r="H6371" s="2" t="s">
        <v>79</v>
      </c>
      <c r="I6371" s="2" t="s">
        <v>140</v>
      </c>
      <c r="J6371" s="2" t="s">
        <v>141</v>
      </c>
      <c r="K6371" s="2" t="s">
        <v>77</v>
      </c>
      <c r="L6371" s="10">
        <v>43081.0</v>
      </c>
      <c r="M6371" s="2" t="s">
        <v>34</v>
      </c>
      <c r="N6371" s="11">
        <v>0.6</v>
      </c>
      <c r="O6371" s="12">
        <v>-4.0</v>
      </c>
      <c r="P6371" s="13">
        <v>-0.63</v>
      </c>
      <c r="Q6371" s="13">
        <v>6.0</v>
      </c>
      <c r="R6371" s="13">
        <f t="shared" si="1"/>
        <v>15</v>
      </c>
      <c r="S6371" s="14">
        <f t="shared" si="2"/>
        <v>15</v>
      </c>
      <c r="T6371" s="14">
        <f t="shared" si="3"/>
        <v>-0.6666666667</v>
      </c>
      <c r="U6371" s="15" t="str">
        <f>vlookup(F6371,'Sub categories'!$A:$C,3,False)</f>
        <v>Furnishings</v>
      </c>
      <c r="V6371" s="16">
        <f t="shared" si="4"/>
        <v>10</v>
      </c>
      <c r="W6371" s="17">
        <f t="array" ref="W6371">INDEX(shipping_prices!$C$1:$F7598,MATCH(I6371,shipping_prices!$A$1:$A7598,0),MATCH(M6371,shipping_prices!$C$1:$F$1,0))</f>
        <v>13.2</v>
      </c>
      <c r="X6371" s="15" t="str">
        <f t="shared" si="5"/>
        <v>Christopher MartinezChicagoIllinois</v>
      </c>
      <c r="Y6371" s="15" t="str">
        <f t="shared" si="6"/>
        <v>loss</v>
      </c>
    </row>
    <row r="6372" hidden="1">
      <c r="A6372" s="1">
        <v>43072.0</v>
      </c>
      <c r="B6372" s="2" t="s">
        <v>6472</v>
      </c>
      <c r="C6372" s="2">
        <v>5.0</v>
      </c>
      <c r="D6372" s="2" t="s">
        <v>3654</v>
      </c>
      <c r="E6372" s="2" t="s">
        <v>27</v>
      </c>
      <c r="F6372" s="2" t="s">
        <v>1409</v>
      </c>
      <c r="G6372" s="2" t="s">
        <v>39</v>
      </c>
      <c r="H6372" s="2" t="s">
        <v>193</v>
      </c>
      <c r="I6372" s="2" t="s">
        <v>140</v>
      </c>
      <c r="J6372" s="2" t="s">
        <v>141</v>
      </c>
      <c r="K6372" s="2" t="s">
        <v>77</v>
      </c>
      <c r="L6372" s="10">
        <v>43081.0</v>
      </c>
      <c r="M6372" s="2" t="s">
        <v>34</v>
      </c>
      <c r="N6372" s="11">
        <v>0.2</v>
      </c>
      <c r="O6372" s="12">
        <v>4.0</v>
      </c>
      <c r="P6372" s="13">
        <v>0.36</v>
      </c>
      <c r="Q6372" s="13">
        <v>12.0</v>
      </c>
      <c r="R6372" s="13">
        <f t="shared" si="1"/>
        <v>15</v>
      </c>
      <c r="S6372" s="14">
        <f t="shared" si="2"/>
        <v>3</v>
      </c>
      <c r="T6372" s="14">
        <f t="shared" si="3"/>
        <v>0.3333333333</v>
      </c>
      <c r="U6372" s="15" t="str">
        <f>vlookup(F6372,'Sub categories'!$A:$C,3,False)</f>
        <v>Labels</v>
      </c>
      <c r="V6372" s="16">
        <f t="shared" si="4"/>
        <v>9</v>
      </c>
      <c r="W6372" s="17">
        <f t="array" ref="W6372">INDEX(shipping_prices!$C$1:$F7599,MATCH(I6372,shipping_prices!$A$1:$A7599,0),MATCH(M6372,shipping_prices!$C$1:$F$1,0))</f>
        <v>13.2</v>
      </c>
      <c r="X6372" s="15" t="str">
        <f t="shared" si="5"/>
        <v>Christopher MartinezChicagoIllinois</v>
      </c>
      <c r="Y6372" s="15" t="str">
        <f t="shared" si="6"/>
        <v>Low</v>
      </c>
    </row>
    <row r="6373" hidden="1">
      <c r="A6373" s="1">
        <v>43072.0</v>
      </c>
      <c r="B6373" s="2" t="s">
        <v>6472</v>
      </c>
      <c r="C6373" s="2">
        <v>2.0</v>
      </c>
      <c r="D6373" s="2" t="s">
        <v>3654</v>
      </c>
      <c r="E6373" s="2" t="s">
        <v>27</v>
      </c>
      <c r="F6373" s="2" t="s">
        <v>2036</v>
      </c>
      <c r="G6373" s="2" t="s">
        <v>29</v>
      </c>
      <c r="H6373" s="2" t="s">
        <v>79</v>
      </c>
      <c r="I6373" s="2" t="s">
        <v>140</v>
      </c>
      <c r="J6373" s="2" t="s">
        <v>141</v>
      </c>
      <c r="K6373" s="2" t="s">
        <v>77</v>
      </c>
      <c r="L6373" s="10">
        <v>43081.0</v>
      </c>
      <c r="M6373" s="2" t="s">
        <v>34</v>
      </c>
      <c r="N6373" s="11">
        <v>0.2</v>
      </c>
      <c r="O6373" s="12">
        <v>17.0</v>
      </c>
      <c r="P6373" s="13">
        <v>0.08</v>
      </c>
      <c r="Q6373" s="13">
        <v>222.0</v>
      </c>
      <c r="R6373" s="13">
        <f t="shared" si="1"/>
        <v>277.5</v>
      </c>
      <c r="S6373" s="14">
        <f t="shared" si="2"/>
        <v>138.75</v>
      </c>
      <c r="T6373" s="14">
        <f t="shared" si="3"/>
        <v>0.07657657658</v>
      </c>
      <c r="U6373" s="15" t="str">
        <f>vlookup(F6373,'Sub categories'!$A:$C,3,False)</f>
        <v>Phones</v>
      </c>
      <c r="V6373" s="16">
        <f t="shared" si="4"/>
        <v>9</v>
      </c>
      <c r="W6373" s="17">
        <f t="array" ref="W6373">INDEX(shipping_prices!$C$1:$F7600,MATCH(I6373,shipping_prices!$A$1:$A7600,0),MATCH(M6373,shipping_prices!$C$1:$F$1,0))</f>
        <v>13.2</v>
      </c>
      <c r="X6373" s="15" t="str">
        <f t="shared" si="5"/>
        <v>Christopher MartinezChicagoIllinois</v>
      </c>
      <c r="Y6373" s="15" t="str">
        <f t="shared" si="6"/>
        <v>Low</v>
      </c>
    </row>
    <row r="6374">
      <c r="A6374" s="1">
        <v>43072.0</v>
      </c>
      <c r="B6374" s="2" t="s">
        <v>6473</v>
      </c>
      <c r="C6374" s="2">
        <v>3.0</v>
      </c>
      <c r="D6374" s="2" t="s">
        <v>3692</v>
      </c>
      <c r="E6374" s="2" t="s">
        <v>37</v>
      </c>
      <c r="F6374" s="2" t="s">
        <v>2709</v>
      </c>
      <c r="G6374" s="2" t="s">
        <v>45</v>
      </c>
      <c r="H6374" s="2" t="s">
        <v>79</v>
      </c>
      <c r="I6374" s="2" t="s">
        <v>158</v>
      </c>
      <c r="J6374" s="2" t="s">
        <v>159</v>
      </c>
      <c r="K6374" s="2" t="s">
        <v>43</v>
      </c>
      <c r="L6374" s="10">
        <v>43074.0</v>
      </c>
      <c r="M6374" s="2" t="s">
        <v>34</v>
      </c>
      <c r="N6374" s="11">
        <v>0.0</v>
      </c>
      <c r="O6374" s="12">
        <v>22.0</v>
      </c>
      <c r="P6374" s="13">
        <v>0.34</v>
      </c>
      <c r="Q6374" s="13">
        <v>66.0</v>
      </c>
      <c r="R6374" s="13">
        <f t="shared" si="1"/>
        <v>66</v>
      </c>
      <c r="S6374" s="14">
        <f t="shared" si="2"/>
        <v>22</v>
      </c>
      <c r="T6374" s="14">
        <f t="shared" si="3"/>
        <v>0.3333333333</v>
      </c>
      <c r="U6374" s="15" t="str">
        <f>vlookup(F6374,'Sub categories'!$A:$C,3,False)</f>
        <v>Furnishings</v>
      </c>
      <c r="V6374" s="16">
        <f t="shared" si="4"/>
        <v>2</v>
      </c>
      <c r="W6374" s="17">
        <f t="array" ref="W6374">INDEX(shipping_prices!$C$1:$F7601,MATCH(I6374,shipping_prices!$A$1:$A7601,0),MATCH(M6374,shipping_prices!$C$1:$F$1,0))</f>
        <v>7</v>
      </c>
      <c r="X6374" s="15" t="str">
        <f t="shared" si="5"/>
        <v>Yana SorensenSeattleWashington</v>
      </c>
      <c r="Y6374" s="15" t="str">
        <f t="shared" si="6"/>
        <v>Low</v>
      </c>
    </row>
    <row r="6375" hidden="1">
      <c r="A6375" s="1">
        <v>43072.0</v>
      </c>
      <c r="B6375" s="2" t="s">
        <v>6473</v>
      </c>
      <c r="C6375" s="2">
        <v>7.0</v>
      </c>
      <c r="D6375" s="2" t="s">
        <v>3692</v>
      </c>
      <c r="E6375" s="2" t="s">
        <v>37</v>
      </c>
      <c r="F6375" s="2" t="s">
        <v>2167</v>
      </c>
      <c r="G6375" s="2" t="s">
        <v>39</v>
      </c>
      <c r="H6375" s="2" t="s">
        <v>79</v>
      </c>
      <c r="I6375" s="2" t="s">
        <v>158</v>
      </c>
      <c r="J6375" s="2" t="s">
        <v>159</v>
      </c>
      <c r="K6375" s="2" t="s">
        <v>43</v>
      </c>
      <c r="L6375" s="10">
        <v>43074.0</v>
      </c>
      <c r="M6375" s="2" t="s">
        <v>34</v>
      </c>
      <c r="N6375" s="11">
        <v>0.0</v>
      </c>
      <c r="O6375" s="12">
        <v>290.0</v>
      </c>
      <c r="P6375" s="13">
        <v>0.29</v>
      </c>
      <c r="Q6375" s="13">
        <v>1000.0</v>
      </c>
      <c r="R6375" s="13">
        <f t="shared" si="1"/>
        <v>1000</v>
      </c>
      <c r="S6375" s="14">
        <f t="shared" si="2"/>
        <v>142.8571429</v>
      </c>
      <c r="T6375" s="14">
        <f t="shared" si="3"/>
        <v>0.29</v>
      </c>
      <c r="U6375" s="15" t="str">
        <f>vlookup(F6375,'Sub categories'!$A:$C,3,False)</f>
        <v>Storage</v>
      </c>
      <c r="V6375" s="16">
        <f t="shared" si="4"/>
        <v>2</v>
      </c>
      <c r="W6375" s="17">
        <f t="array" ref="W6375">INDEX(shipping_prices!$C$1:$F7602,MATCH(I6375,shipping_prices!$A$1:$A7602,0),MATCH(M6375,shipping_prices!$C$1:$F$1,0))</f>
        <v>7</v>
      </c>
      <c r="X6375" s="15" t="str">
        <f t="shared" si="5"/>
        <v>Yana SorensenSeattleWashington</v>
      </c>
      <c r="Y6375" s="15" t="str">
        <f t="shared" si="6"/>
        <v>High</v>
      </c>
    </row>
    <row r="6376" hidden="1">
      <c r="A6376" s="1">
        <v>43072.0</v>
      </c>
      <c r="B6376" s="2" t="s">
        <v>6473</v>
      </c>
      <c r="C6376" s="2">
        <v>9.0</v>
      </c>
      <c r="D6376" s="2" t="s">
        <v>3692</v>
      </c>
      <c r="E6376" s="2" t="s">
        <v>37</v>
      </c>
      <c r="F6376" s="2" t="s">
        <v>1118</v>
      </c>
      <c r="G6376" s="2" t="s">
        <v>39</v>
      </c>
      <c r="H6376" s="2" t="s">
        <v>526</v>
      </c>
      <c r="I6376" s="2" t="s">
        <v>158</v>
      </c>
      <c r="J6376" s="2" t="s">
        <v>159</v>
      </c>
      <c r="K6376" s="2" t="s">
        <v>43</v>
      </c>
      <c r="L6376" s="10">
        <v>43074.0</v>
      </c>
      <c r="M6376" s="2" t="s">
        <v>34</v>
      </c>
      <c r="N6376" s="11">
        <v>0.2</v>
      </c>
      <c r="O6376" s="12">
        <v>943.0</v>
      </c>
      <c r="P6376" s="13">
        <v>0.34</v>
      </c>
      <c r="Q6376" s="13">
        <v>2794.0</v>
      </c>
      <c r="R6376" s="13">
        <f t="shared" si="1"/>
        <v>3492.5</v>
      </c>
      <c r="S6376" s="14">
        <f t="shared" si="2"/>
        <v>388.0555556</v>
      </c>
      <c r="T6376" s="14">
        <f t="shared" si="3"/>
        <v>0.3375089477</v>
      </c>
      <c r="U6376" s="15" t="str">
        <f>vlookup(F6376,'Sub categories'!$A:$C,3,False)</f>
        <v>Binders</v>
      </c>
      <c r="V6376" s="16">
        <f t="shared" si="4"/>
        <v>2</v>
      </c>
      <c r="W6376" s="17">
        <f t="array" ref="W6376">INDEX(shipping_prices!$C$1:$F7603,MATCH(I6376,shipping_prices!$A$1:$A7603,0),MATCH(M6376,shipping_prices!$C$1:$F$1,0))</f>
        <v>7</v>
      </c>
      <c r="X6376" s="15" t="str">
        <f t="shared" si="5"/>
        <v>Yana SorensenSeattleWashington</v>
      </c>
      <c r="Y6376" s="15" t="str">
        <f t="shared" si="6"/>
        <v>High</v>
      </c>
    </row>
    <row r="6377" hidden="1">
      <c r="A6377" s="1">
        <v>43072.0</v>
      </c>
      <c r="B6377" s="2" t="s">
        <v>6474</v>
      </c>
      <c r="C6377" s="2">
        <v>2.0</v>
      </c>
      <c r="D6377" s="2" t="s">
        <v>339</v>
      </c>
      <c r="E6377" s="2" t="s">
        <v>27</v>
      </c>
      <c r="F6377" s="2" t="s">
        <v>3547</v>
      </c>
      <c r="G6377" s="2" t="s">
        <v>39</v>
      </c>
      <c r="H6377" s="2" t="s">
        <v>146</v>
      </c>
      <c r="I6377" s="2" t="s">
        <v>6475</v>
      </c>
      <c r="J6377" s="2" t="s">
        <v>42</v>
      </c>
      <c r="K6377" s="2" t="s">
        <v>43</v>
      </c>
      <c r="L6377" s="10">
        <v>43080.0</v>
      </c>
      <c r="M6377" s="2" t="s">
        <v>90</v>
      </c>
      <c r="N6377" s="11">
        <v>0.0</v>
      </c>
      <c r="O6377" s="12">
        <v>73.0</v>
      </c>
      <c r="P6377" s="13">
        <v>0.3</v>
      </c>
      <c r="Q6377" s="13">
        <v>243.0</v>
      </c>
      <c r="R6377" s="13">
        <f t="shared" si="1"/>
        <v>243</v>
      </c>
      <c r="S6377" s="14">
        <f t="shared" si="2"/>
        <v>121.5</v>
      </c>
      <c r="T6377" s="14">
        <f t="shared" si="3"/>
        <v>0.3004115226</v>
      </c>
      <c r="U6377" s="15" t="str">
        <f>vlookup(F6377,'Sub categories'!$A:$C,3,False)</f>
        <v>Appliances</v>
      </c>
      <c r="V6377" s="16">
        <f t="shared" si="4"/>
        <v>8</v>
      </c>
      <c r="W6377" s="17">
        <f t="array" ref="W6377">INDEX(shipping_prices!$C$1:$F7604,MATCH(I6377,shipping_prices!$A$1:$A7604,0),MATCH(M6377,shipping_prices!$C$1:$F$1,0))</f>
        <v>7.35</v>
      </c>
      <c r="X6377" s="15" t="str">
        <f t="shared" si="5"/>
        <v>Chris CortesWestminsterCalifornia</v>
      </c>
      <c r="Y6377" s="15" t="str">
        <f t="shared" si="6"/>
        <v>High</v>
      </c>
    </row>
    <row r="6378" hidden="1">
      <c r="A6378" s="1">
        <v>43072.0</v>
      </c>
      <c r="B6378" s="2" t="s">
        <v>6476</v>
      </c>
      <c r="C6378" s="2">
        <v>1.0</v>
      </c>
      <c r="D6378" s="2" t="s">
        <v>93</v>
      </c>
      <c r="E6378" s="2" t="s">
        <v>37</v>
      </c>
      <c r="F6378" s="2" t="s">
        <v>3554</v>
      </c>
      <c r="G6378" s="2" t="s">
        <v>29</v>
      </c>
      <c r="H6378" s="2" t="s">
        <v>458</v>
      </c>
      <c r="I6378" s="2" t="s">
        <v>353</v>
      </c>
      <c r="J6378" s="2" t="s">
        <v>1449</v>
      </c>
      <c r="K6378" s="2" t="s">
        <v>33</v>
      </c>
      <c r="L6378" s="10">
        <v>43075.0</v>
      </c>
      <c r="M6378" s="2" t="s">
        <v>34</v>
      </c>
      <c r="N6378" s="11">
        <v>0.0</v>
      </c>
      <c r="O6378" s="12">
        <v>7.0</v>
      </c>
      <c r="P6378" s="13">
        <v>0.49</v>
      </c>
      <c r="Q6378" s="13">
        <v>15.0</v>
      </c>
      <c r="R6378" s="13">
        <f t="shared" si="1"/>
        <v>15</v>
      </c>
      <c r="S6378" s="14">
        <f t="shared" si="2"/>
        <v>15</v>
      </c>
      <c r="T6378" s="14">
        <f t="shared" si="3"/>
        <v>0.4666666667</v>
      </c>
      <c r="U6378" s="15" t="str">
        <f>vlookup(F6378,'Sub categories'!$A:$C,3,False)</f>
        <v>Phones</v>
      </c>
      <c r="V6378" s="16">
        <f t="shared" si="4"/>
        <v>3</v>
      </c>
      <c r="W6378" s="17">
        <f t="array" ref="W6378">INDEX(shipping_prices!$C$1:$F7605,MATCH(I6378,shipping_prices!$A$1:$A7605,0),MATCH(M6378,shipping_prices!$C$1:$F$1,0))</f>
        <v>9.32</v>
      </c>
      <c r="X6378" s="15" t="str">
        <f t="shared" si="5"/>
        <v>Nat GilpinFairfieldConnecticut</v>
      </c>
      <c r="Y6378" s="15" t="str">
        <f t="shared" si="6"/>
        <v>Low</v>
      </c>
    </row>
    <row r="6379" hidden="1">
      <c r="A6379" s="1">
        <v>43072.0</v>
      </c>
      <c r="B6379" s="2" t="s">
        <v>6476</v>
      </c>
      <c r="C6379" s="2">
        <v>3.0</v>
      </c>
      <c r="D6379" s="2" t="s">
        <v>93</v>
      </c>
      <c r="E6379" s="2" t="s">
        <v>37</v>
      </c>
      <c r="F6379" s="2" t="s">
        <v>692</v>
      </c>
      <c r="G6379" s="2" t="s">
        <v>39</v>
      </c>
      <c r="H6379" s="2" t="s">
        <v>526</v>
      </c>
      <c r="I6379" s="2" t="s">
        <v>353</v>
      </c>
      <c r="J6379" s="2" t="s">
        <v>1449</v>
      </c>
      <c r="K6379" s="2" t="s">
        <v>33</v>
      </c>
      <c r="L6379" s="10">
        <v>43075.0</v>
      </c>
      <c r="M6379" s="2" t="s">
        <v>34</v>
      </c>
      <c r="N6379" s="11">
        <v>0.0</v>
      </c>
      <c r="O6379" s="12">
        <v>81.0</v>
      </c>
      <c r="P6379" s="13">
        <v>0.14</v>
      </c>
      <c r="Q6379" s="13">
        <v>580.0</v>
      </c>
      <c r="R6379" s="13">
        <f t="shared" si="1"/>
        <v>580</v>
      </c>
      <c r="S6379" s="14">
        <f t="shared" si="2"/>
        <v>193.3333333</v>
      </c>
      <c r="T6379" s="14">
        <f t="shared" si="3"/>
        <v>0.1396551724</v>
      </c>
      <c r="U6379" s="15" t="str">
        <f>vlookup(F6379,'Sub categories'!$A:$C,3,False)</f>
        <v>Storage</v>
      </c>
      <c r="V6379" s="16">
        <f t="shared" si="4"/>
        <v>3</v>
      </c>
      <c r="W6379" s="17">
        <f t="array" ref="W6379">INDEX(shipping_prices!$C$1:$F7606,MATCH(I6379,shipping_prices!$A$1:$A7606,0),MATCH(M6379,shipping_prices!$C$1:$F$1,0))</f>
        <v>9.32</v>
      </c>
      <c r="X6379" s="15" t="str">
        <f t="shared" si="5"/>
        <v>Nat GilpinFairfieldConnecticut</v>
      </c>
      <c r="Y6379" s="15" t="str">
        <f t="shared" si="6"/>
        <v>High</v>
      </c>
    </row>
    <row r="6380">
      <c r="A6380" s="1">
        <v>43072.0</v>
      </c>
      <c r="B6380" s="2" t="s">
        <v>6477</v>
      </c>
      <c r="C6380" s="2">
        <v>2.0</v>
      </c>
      <c r="D6380" s="2" t="s">
        <v>2044</v>
      </c>
      <c r="E6380" s="2" t="s">
        <v>49</v>
      </c>
      <c r="F6380" s="2" t="s">
        <v>3524</v>
      </c>
      <c r="G6380" s="2" t="s">
        <v>45</v>
      </c>
      <c r="H6380" s="2" t="s">
        <v>423</v>
      </c>
      <c r="I6380" s="2" t="s">
        <v>88</v>
      </c>
      <c r="J6380" s="2" t="s">
        <v>321</v>
      </c>
      <c r="K6380" s="2" t="s">
        <v>33</v>
      </c>
      <c r="L6380" s="10">
        <v>43075.0</v>
      </c>
      <c r="M6380" s="2" t="s">
        <v>90</v>
      </c>
      <c r="N6380" s="11">
        <v>0.3</v>
      </c>
      <c r="O6380" s="12">
        <v>-36.0</v>
      </c>
      <c r="P6380" s="13">
        <v>-0.23</v>
      </c>
      <c r="Q6380" s="13">
        <v>155.0</v>
      </c>
      <c r="R6380" s="13">
        <f t="shared" si="1"/>
        <v>221.4285714</v>
      </c>
      <c r="S6380" s="14">
        <f t="shared" si="2"/>
        <v>110.7142857</v>
      </c>
      <c r="T6380" s="14">
        <f t="shared" si="3"/>
        <v>-0.2322580645</v>
      </c>
      <c r="U6380" s="15" t="str">
        <f>vlookup(F6380,'Sub categories'!$A:$C,3,False)</f>
        <v>Chairs</v>
      </c>
      <c r="V6380" s="16">
        <f t="shared" si="4"/>
        <v>3</v>
      </c>
      <c r="W6380" s="17">
        <f t="array" ref="W6380">INDEX(shipping_prices!$C$1:$F7607,MATCH(I6380,shipping_prices!$A$1:$A7607,0),MATCH(M6380,shipping_prices!$C$1:$F$1,0))</f>
        <v>8.55</v>
      </c>
      <c r="X6380" s="15" t="str">
        <f t="shared" si="5"/>
        <v>Sharelle RoachSpringfieldOhio</v>
      </c>
      <c r="Y6380" s="15" t="str">
        <f t="shared" si="6"/>
        <v>loss</v>
      </c>
    </row>
    <row r="6381" hidden="1">
      <c r="A6381" s="1">
        <v>43072.0</v>
      </c>
      <c r="B6381" s="2" t="s">
        <v>6478</v>
      </c>
      <c r="C6381" s="2">
        <v>1.0</v>
      </c>
      <c r="D6381" s="2" t="s">
        <v>1933</v>
      </c>
      <c r="E6381" s="2" t="s">
        <v>27</v>
      </c>
      <c r="F6381" s="2" t="s">
        <v>1481</v>
      </c>
      <c r="G6381" s="2" t="s">
        <v>39</v>
      </c>
      <c r="H6381" s="2" t="s">
        <v>146</v>
      </c>
      <c r="I6381" s="2" t="s">
        <v>31</v>
      </c>
      <c r="J6381" s="2" t="s">
        <v>32</v>
      </c>
      <c r="K6381" s="2" t="s">
        <v>33</v>
      </c>
      <c r="L6381" s="10">
        <v>43072.0</v>
      </c>
      <c r="M6381" s="2" t="s">
        <v>469</v>
      </c>
      <c r="N6381" s="11">
        <v>0.0</v>
      </c>
      <c r="O6381" s="12">
        <v>1.0</v>
      </c>
      <c r="P6381" s="13">
        <v>0.45</v>
      </c>
      <c r="Q6381" s="13">
        <v>3.0</v>
      </c>
      <c r="R6381" s="13">
        <f t="shared" si="1"/>
        <v>3</v>
      </c>
      <c r="S6381" s="14">
        <f t="shared" si="2"/>
        <v>3</v>
      </c>
      <c r="T6381" s="14">
        <f t="shared" si="3"/>
        <v>0.3333333333</v>
      </c>
      <c r="U6381" s="15" t="str">
        <f>vlookup(F6381,'Sub categories'!$A:$C,3,False)</f>
        <v>Fasteners</v>
      </c>
      <c r="V6381" s="16">
        <f t="shared" si="4"/>
        <v>0</v>
      </c>
      <c r="W6381" s="17">
        <f t="array" ref="W6381">INDEX(shipping_prices!$C$1:$F7608,MATCH(I6381,shipping_prices!$A$1:$A7608,0),MATCH(M6381,shipping_prices!$C$1:$F$1,0))</f>
        <v>46.14</v>
      </c>
      <c r="X6381" s="15" t="str">
        <f t="shared" si="5"/>
        <v>Trudy BrownNew York CityNew York</v>
      </c>
      <c r="Y6381" s="15" t="str">
        <f t="shared" si="6"/>
        <v>Low</v>
      </c>
    </row>
    <row r="6382">
      <c r="A6382" s="1">
        <v>43072.0</v>
      </c>
      <c r="B6382" s="2" t="s">
        <v>6478</v>
      </c>
      <c r="C6382" s="2">
        <v>3.0</v>
      </c>
      <c r="D6382" s="2" t="s">
        <v>1933</v>
      </c>
      <c r="E6382" s="2" t="s">
        <v>27</v>
      </c>
      <c r="F6382" s="2" t="s">
        <v>3509</v>
      </c>
      <c r="G6382" s="2" t="s">
        <v>45</v>
      </c>
      <c r="H6382" s="2" t="s">
        <v>130</v>
      </c>
      <c r="I6382" s="2" t="s">
        <v>31</v>
      </c>
      <c r="J6382" s="2" t="s">
        <v>32</v>
      </c>
      <c r="K6382" s="2" t="s">
        <v>33</v>
      </c>
      <c r="L6382" s="10">
        <v>43072.0</v>
      </c>
      <c r="M6382" s="2" t="s">
        <v>469</v>
      </c>
      <c r="N6382" s="11">
        <v>0.0</v>
      </c>
      <c r="O6382" s="12">
        <v>6.0</v>
      </c>
      <c r="P6382" s="13">
        <v>0.32</v>
      </c>
      <c r="Q6382" s="13">
        <v>19.0</v>
      </c>
      <c r="R6382" s="13">
        <f t="shared" si="1"/>
        <v>19</v>
      </c>
      <c r="S6382" s="14">
        <f t="shared" si="2"/>
        <v>6.333333333</v>
      </c>
      <c r="T6382" s="14">
        <f t="shared" si="3"/>
        <v>0.3157894737</v>
      </c>
      <c r="U6382" s="15" t="str">
        <f>vlookup(F6382,'Sub categories'!$A:$C,3,False)</f>
        <v>Furnishings</v>
      </c>
      <c r="V6382" s="16">
        <f t="shared" si="4"/>
        <v>0</v>
      </c>
      <c r="W6382" s="17">
        <f t="array" ref="W6382">INDEX(shipping_prices!$C$1:$F7609,MATCH(I6382,shipping_prices!$A$1:$A7609,0),MATCH(M6382,shipping_prices!$C$1:$F$1,0))</f>
        <v>46.14</v>
      </c>
      <c r="X6382" s="15" t="str">
        <f t="shared" si="5"/>
        <v>Trudy BrownNew York CityNew York</v>
      </c>
      <c r="Y6382" s="15" t="str">
        <f t="shared" si="6"/>
        <v>Low</v>
      </c>
    </row>
    <row r="6383" hidden="1">
      <c r="A6383" s="1">
        <v>43072.0</v>
      </c>
      <c r="B6383" s="2" t="s">
        <v>6478</v>
      </c>
      <c r="C6383" s="2">
        <v>8.0</v>
      </c>
      <c r="D6383" s="2" t="s">
        <v>1933</v>
      </c>
      <c r="E6383" s="2" t="s">
        <v>27</v>
      </c>
      <c r="F6383" s="2" t="s">
        <v>2198</v>
      </c>
      <c r="G6383" s="2" t="s">
        <v>29</v>
      </c>
      <c r="H6383" s="2" t="s">
        <v>554</v>
      </c>
      <c r="I6383" s="2" t="s">
        <v>31</v>
      </c>
      <c r="J6383" s="2" t="s">
        <v>32</v>
      </c>
      <c r="K6383" s="2" t="s">
        <v>33</v>
      </c>
      <c r="L6383" s="10">
        <v>43072.0</v>
      </c>
      <c r="M6383" s="2" t="s">
        <v>469</v>
      </c>
      <c r="N6383" s="11">
        <v>0.0</v>
      </c>
      <c r="O6383" s="12">
        <v>13.0</v>
      </c>
      <c r="P6383" s="13">
        <v>0.11</v>
      </c>
      <c r="Q6383" s="13">
        <v>120.0</v>
      </c>
      <c r="R6383" s="13">
        <f t="shared" si="1"/>
        <v>120</v>
      </c>
      <c r="S6383" s="14">
        <f t="shared" si="2"/>
        <v>15</v>
      </c>
      <c r="T6383" s="14">
        <f t="shared" si="3"/>
        <v>0.1083333333</v>
      </c>
      <c r="U6383" s="15" t="str">
        <f>vlookup(F6383,'Sub categories'!$A:$C,3,False)</f>
        <v>Accessories</v>
      </c>
      <c r="V6383" s="16">
        <f t="shared" si="4"/>
        <v>0</v>
      </c>
      <c r="W6383" s="17">
        <f t="array" ref="W6383">INDEX(shipping_prices!$C$1:$F7610,MATCH(I6383,shipping_prices!$A$1:$A7610,0),MATCH(M6383,shipping_prices!$C$1:$F$1,0))</f>
        <v>46.14</v>
      </c>
      <c r="X6383" s="15" t="str">
        <f t="shared" si="5"/>
        <v>Trudy BrownNew York CityNew York</v>
      </c>
      <c r="Y6383" s="15" t="str">
        <f t="shared" si="6"/>
        <v>Low</v>
      </c>
    </row>
    <row r="6384" hidden="1">
      <c r="A6384" s="1">
        <v>43072.0</v>
      </c>
      <c r="B6384" s="2" t="s">
        <v>6478</v>
      </c>
      <c r="C6384" s="2">
        <v>5.0</v>
      </c>
      <c r="D6384" s="2" t="s">
        <v>1933</v>
      </c>
      <c r="E6384" s="2" t="s">
        <v>27</v>
      </c>
      <c r="F6384" s="2" t="s">
        <v>2029</v>
      </c>
      <c r="G6384" s="2" t="s">
        <v>39</v>
      </c>
      <c r="H6384" s="2" t="s">
        <v>182</v>
      </c>
      <c r="I6384" s="2" t="s">
        <v>31</v>
      </c>
      <c r="J6384" s="2" t="s">
        <v>32</v>
      </c>
      <c r="K6384" s="2" t="s">
        <v>33</v>
      </c>
      <c r="L6384" s="10">
        <v>43072.0</v>
      </c>
      <c r="M6384" s="2" t="s">
        <v>469</v>
      </c>
      <c r="N6384" s="11">
        <v>0.2</v>
      </c>
      <c r="O6384" s="12">
        <v>207.0</v>
      </c>
      <c r="P6384" s="13">
        <v>0.31</v>
      </c>
      <c r="Q6384" s="13">
        <v>664.0</v>
      </c>
      <c r="R6384" s="13">
        <f t="shared" si="1"/>
        <v>830</v>
      </c>
      <c r="S6384" s="14">
        <f t="shared" si="2"/>
        <v>166</v>
      </c>
      <c r="T6384" s="14">
        <f t="shared" si="3"/>
        <v>0.311746988</v>
      </c>
      <c r="U6384" s="15" t="str">
        <f>vlookup(F6384,'Sub categories'!$A:$C,3,False)</f>
        <v>Binders</v>
      </c>
      <c r="V6384" s="16">
        <f t="shared" si="4"/>
        <v>0</v>
      </c>
      <c r="W6384" s="17">
        <f t="array" ref="W6384">INDEX(shipping_prices!$C$1:$F7611,MATCH(I6384,shipping_prices!$A$1:$A7611,0),MATCH(M6384,shipping_prices!$C$1:$F$1,0))</f>
        <v>46.14</v>
      </c>
      <c r="X6384" s="15" t="str">
        <f t="shared" si="5"/>
        <v>Trudy BrownNew York CityNew York</v>
      </c>
      <c r="Y6384" s="15" t="str">
        <f t="shared" si="6"/>
        <v>High</v>
      </c>
    </row>
    <row r="6385" hidden="1">
      <c r="A6385" s="1">
        <v>43072.0</v>
      </c>
      <c r="B6385" s="2" t="s">
        <v>6479</v>
      </c>
      <c r="C6385" s="2">
        <v>3.0</v>
      </c>
      <c r="D6385" s="2" t="s">
        <v>1840</v>
      </c>
      <c r="E6385" s="2" t="s">
        <v>27</v>
      </c>
      <c r="F6385" s="2" t="s">
        <v>5716</v>
      </c>
      <c r="G6385" s="2" t="s">
        <v>39</v>
      </c>
      <c r="H6385" s="2" t="s">
        <v>79</v>
      </c>
      <c r="I6385" s="2" t="s">
        <v>169</v>
      </c>
      <c r="J6385" s="2" t="s">
        <v>42</v>
      </c>
      <c r="K6385" s="2" t="s">
        <v>43</v>
      </c>
      <c r="L6385" s="10">
        <v>43077.0</v>
      </c>
      <c r="M6385" s="2" t="s">
        <v>34</v>
      </c>
      <c r="N6385" s="11">
        <v>0.0</v>
      </c>
      <c r="O6385" s="12">
        <v>9.0</v>
      </c>
      <c r="P6385" s="13">
        <v>0.46</v>
      </c>
      <c r="Q6385" s="13">
        <v>19.0</v>
      </c>
      <c r="R6385" s="13">
        <f t="shared" si="1"/>
        <v>19</v>
      </c>
      <c r="S6385" s="14">
        <f t="shared" si="2"/>
        <v>6.333333333</v>
      </c>
      <c r="T6385" s="14">
        <f t="shared" si="3"/>
        <v>0.4736842105</v>
      </c>
      <c r="U6385" s="15" t="str">
        <f>vlookup(F6385,'Sub categories'!$A:$C,3,False)</f>
        <v>Paper</v>
      </c>
      <c r="V6385" s="16">
        <f t="shared" si="4"/>
        <v>5</v>
      </c>
      <c r="W6385" s="17">
        <f t="array" ref="W6385">INDEX(shipping_prices!$C$1:$F7612,MATCH(I6385,shipping_prices!$A$1:$A7612,0),MATCH(M6385,shipping_prices!$C$1:$F$1,0))</f>
        <v>14.86</v>
      </c>
      <c r="X6385" s="15" t="str">
        <f t="shared" si="5"/>
        <v>Lauren LeatherburyLos AngelesCalifornia</v>
      </c>
      <c r="Y6385" s="15" t="str">
        <f t="shared" si="6"/>
        <v>Low</v>
      </c>
    </row>
    <row r="6386" hidden="1">
      <c r="A6386" s="1">
        <v>43072.0</v>
      </c>
      <c r="B6386" s="2" t="s">
        <v>6479</v>
      </c>
      <c r="C6386" s="2">
        <v>3.0</v>
      </c>
      <c r="D6386" s="2" t="s">
        <v>1840</v>
      </c>
      <c r="E6386" s="2" t="s">
        <v>27</v>
      </c>
      <c r="F6386" s="2" t="s">
        <v>1262</v>
      </c>
      <c r="G6386" s="2" t="s">
        <v>39</v>
      </c>
      <c r="H6386" s="2" t="s">
        <v>79</v>
      </c>
      <c r="I6386" s="2" t="s">
        <v>169</v>
      </c>
      <c r="J6386" s="2" t="s">
        <v>42</v>
      </c>
      <c r="K6386" s="2" t="s">
        <v>43</v>
      </c>
      <c r="L6386" s="10">
        <v>43077.0</v>
      </c>
      <c r="M6386" s="2" t="s">
        <v>34</v>
      </c>
      <c r="N6386" s="11">
        <v>0.2</v>
      </c>
      <c r="O6386" s="12">
        <v>28.0</v>
      </c>
      <c r="P6386" s="13">
        <v>0.38</v>
      </c>
      <c r="Q6386" s="13">
        <v>73.0</v>
      </c>
      <c r="R6386" s="13">
        <f t="shared" si="1"/>
        <v>91.25</v>
      </c>
      <c r="S6386" s="14">
        <f t="shared" si="2"/>
        <v>30.41666667</v>
      </c>
      <c r="T6386" s="14">
        <f t="shared" si="3"/>
        <v>0.3835616438</v>
      </c>
      <c r="U6386" s="15" t="str">
        <f>vlookup(F6386,'Sub categories'!$A:$C,3,False)</f>
        <v>Binders</v>
      </c>
      <c r="V6386" s="16">
        <f t="shared" si="4"/>
        <v>5</v>
      </c>
      <c r="W6386" s="17">
        <f t="array" ref="W6386">INDEX(shipping_prices!$C$1:$F7613,MATCH(I6386,shipping_prices!$A$1:$A7613,0),MATCH(M6386,shipping_prices!$C$1:$F$1,0))</f>
        <v>14.86</v>
      </c>
      <c r="X6386" s="15" t="str">
        <f t="shared" si="5"/>
        <v>Lauren LeatherburyLos AngelesCalifornia</v>
      </c>
      <c r="Y6386" s="15" t="str">
        <f t="shared" si="6"/>
        <v>Low</v>
      </c>
    </row>
    <row r="6387" hidden="1">
      <c r="A6387" s="1">
        <v>43072.0</v>
      </c>
      <c r="B6387" s="2" t="s">
        <v>6480</v>
      </c>
      <c r="C6387" s="2">
        <v>4.0</v>
      </c>
      <c r="D6387" s="2" t="s">
        <v>1234</v>
      </c>
      <c r="E6387" s="2" t="s">
        <v>27</v>
      </c>
      <c r="F6387" s="2" t="s">
        <v>812</v>
      </c>
      <c r="G6387" s="2" t="s">
        <v>39</v>
      </c>
      <c r="H6387" s="2" t="s">
        <v>79</v>
      </c>
      <c r="I6387" s="2" t="s">
        <v>5192</v>
      </c>
      <c r="J6387" s="2" t="s">
        <v>3362</v>
      </c>
      <c r="K6387" s="2" t="s">
        <v>77</v>
      </c>
      <c r="L6387" s="10">
        <v>43083.0</v>
      </c>
      <c r="M6387" s="2" t="s">
        <v>34</v>
      </c>
      <c r="N6387" s="11">
        <v>0.0</v>
      </c>
      <c r="O6387" s="12">
        <v>22.0</v>
      </c>
      <c r="P6387" s="13">
        <v>0.47</v>
      </c>
      <c r="Q6387" s="13">
        <v>46.0</v>
      </c>
      <c r="R6387" s="13">
        <f t="shared" si="1"/>
        <v>46</v>
      </c>
      <c r="S6387" s="14">
        <f t="shared" si="2"/>
        <v>11.5</v>
      </c>
      <c r="T6387" s="14">
        <f t="shared" si="3"/>
        <v>0.4782608696</v>
      </c>
      <c r="U6387" s="15" t="str">
        <f>vlookup(F6387,'Sub categories'!$A:$C,3,False)</f>
        <v>Fasteners</v>
      </c>
      <c r="V6387" s="16">
        <f t="shared" si="4"/>
        <v>11</v>
      </c>
      <c r="W6387" s="17">
        <f t="array" ref="W6387">INDEX(shipping_prices!$C$1:$F7614,MATCH(I6387,shipping_prices!$A$1:$A7614,0),MATCH(M6387,shipping_prices!$C$1:$F$1,0))</f>
        <v>5.52</v>
      </c>
      <c r="X6387" s="15" t="str">
        <f t="shared" si="5"/>
        <v>William BrownUrbandaleIowa</v>
      </c>
      <c r="Y6387" s="15" t="str">
        <f t="shared" si="6"/>
        <v>Low</v>
      </c>
    </row>
    <row r="6388" hidden="1">
      <c r="A6388" s="1">
        <v>43073.0</v>
      </c>
      <c r="B6388" s="2" t="s">
        <v>6481</v>
      </c>
      <c r="C6388" s="2">
        <v>1.0</v>
      </c>
      <c r="D6388" s="2" t="s">
        <v>3381</v>
      </c>
      <c r="E6388" s="2" t="s">
        <v>27</v>
      </c>
      <c r="F6388" s="2" t="s">
        <v>562</v>
      </c>
      <c r="G6388" s="2" t="s">
        <v>29</v>
      </c>
      <c r="H6388" s="2" t="s">
        <v>220</v>
      </c>
      <c r="I6388" s="2" t="s">
        <v>1790</v>
      </c>
      <c r="J6388" s="2" t="s">
        <v>97</v>
      </c>
      <c r="K6388" s="2" t="s">
        <v>77</v>
      </c>
      <c r="L6388" s="10">
        <v>43080.0</v>
      </c>
      <c r="M6388" s="2" t="s">
        <v>142</v>
      </c>
      <c r="N6388" s="11">
        <v>0.0</v>
      </c>
      <c r="O6388" s="12">
        <v>31.0</v>
      </c>
      <c r="P6388" s="13">
        <v>0.36</v>
      </c>
      <c r="Q6388" s="13">
        <v>85.0</v>
      </c>
      <c r="R6388" s="13">
        <f t="shared" si="1"/>
        <v>85</v>
      </c>
      <c r="S6388" s="14">
        <f t="shared" si="2"/>
        <v>85</v>
      </c>
      <c r="T6388" s="14">
        <f t="shared" si="3"/>
        <v>0.3647058824</v>
      </c>
      <c r="U6388" s="15" t="str">
        <f>vlookup(F6388,'Sub categories'!$A:$C,3,False)</f>
        <v>Accessories</v>
      </c>
      <c r="V6388" s="16">
        <f t="shared" si="4"/>
        <v>7</v>
      </c>
      <c r="W6388" s="17">
        <f t="array" ref="W6388">INDEX(shipping_prices!$C$1:$F7615,MATCH(I6388,shipping_prices!$A$1:$A7615,0),MATCH(M6388,shipping_prices!$C$1:$F$1,0))</f>
        <v>19.07</v>
      </c>
      <c r="X6388" s="15" t="str">
        <f t="shared" si="5"/>
        <v>Theone PippengerDetroitMichigan</v>
      </c>
      <c r="Y6388" s="15" t="str">
        <f t="shared" si="6"/>
        <v>Low</v>
      </c>
    </row>
    <row r="6389" hidden="1">
      <c r="A6389" s="1">
        <v>43073.0</v>
      </c>
      <c r="B6389" s="2" t="s">
        <v>6481</v>
      </c>
      <c r="C6389" s="2">
        <v>5.0</v>
      </c>
      <c r="D6389" s="2" t="s">
        <v>3381</v>
      </c>
      <c r="E6389" s="2" t="s">
        <v>27</v>
      </c>
      <c r="F6389" s="2" t="s">
        <v>6075</v>
      </c>
      <c r="G6389" s="2" t="s">
        <v>29</v>
      </c>
      <c r="H6389" s="2" t="s">
        <v>2874</v>
      </c>
      <c r="I6389" s="2" t="s">
        <v>1790</v>
      </c>
      <c r="J6389" s="2" t="s">
        <v>97</v>
      </c>
      <c r="K6389" s="2" t="s">
        <v>77</v>
      </c>
      <c r="L6389" s="10">
        <v>43080.0</v>
      </c>
      <c r="M6389" s="2" t="s">
        <v>142</v>
      </c>
      <c r="N6389" s="11">
        <v>0.0</v>
      </c>
      <c r="O6389" s="12">
        <v>64.0</v>
      </c>
      <c r="P6389" s="13">
        <v>0.32</v>
      </c>
      <c r="Q6389" s="13">
        <v>200.0</v>
      </c>
      <c r="R6389" s="13">
        <f t="shared" si="1"/>
        <v>200</v>
      </c>
      <c r="S6389" s="14">
        <f t="shared" si="2"/>
        <v>40</v>
      </c>
      <c r="T6389" s="14">
        <f t="shared" si="3"/>
        <v>0.32</v>
      </c>
      <c r="U6389" s="15" t="str">
        <f>vlookup(F6389,'Sub categories'!$A:$C,3,False)</f>
        <v>Accessories</v>
      </c>
      <c r="V6389" s="16">
        <f t="shared" si="4"/>
        <v>7</v>
      </c>
      <c r="W6389" s="17">
        <f t="array" ref="W6389">INDEX(shipping_prices!$C$1:$F7616,MATCH(I6389,shipping_prices!$A$1:$A7616,0),MATCH(M6389,shipping_prices!$C$1:$F$1,0))</f>
        <v>19.07</v>
      </c>
      <c r="X6389" s="15" t="str">
        <f t="shared" si="5"/>
        <v>Theone PippengerDetroitMichigan</v>
      </c>
      <c r="Y6389" s="15" t="str">
        <f t="shared" si="6"/>
        <v>High</v>
      </c>
    </row>
    <row r="6390">
      <c r="A6390" s="1">
        <v>43073.0</v>
      </c>
      <c r="B6390" s="2" t="s">
        <v>6481</v>
      </c>
      <c r="C6390" s="2">
        <v>2.0</v>
      </c>
      <c r="D6390" s="2" t="s">
        <v>3381</v>
      </c>
      <c r="E6390" s="2" t="s">
        <v>27</v>
      </c>
      <c r="F6390" s="2" t="s">
        <v>1769</v>
      </c>
      <c r="G6390" s="2" t="s">
        <v>45</v>
      </c>
      <c r="H6390" s="2" t="s">
        <v>489</v>
      </c>
      <c r="I6390" s="2" t="s">
        <v>1790</v>
      </c>
      <c r="J6390" s="2" t="s">
        <v>97</v>
      </c>
      <c r="K6390" s="2" t="s">
        <v>77</v>
      </c>
      <c r="L6390" s="10">
        <v>43080.0</v>
      </c>
      <c r="M6390" s="2" t="s">
        <v>142</v>
      </c>
      <c r="N6390" s="11">
        <v>0.0</v>
      </c>
      <c r="O6390" s="12">
        <v>70.0</v>
      </c>
      <c r="P6390" s="13">
        <v>0.17</v>
      </c>
      <c r="Q6390" s="13">
        <v>412.0</v>
      </c>
      <c r="R6390" s="13">
        <f t="shared" si="1"/>
        <v>412</v>
      </c>
      <c r="S6390" s="14">
        <f t="shared" si="2"/>
        <v>206</v>
      </c>
      <c r="T6390" s="14">
        <f t="shared" si="3"/>
        <v>0.1699029126</v>
      </c>
      <c r="U6390" s="15" t="str">
        <f>vlookup(F6390,'Sub categories'!$A:$C,3,False)</f>
        <v>Tables</v>
      </c>
      <c r="V6390" s="16">
        <f t="shared" si="4"/>
        <v>7</v>
      </c>
      <c r="W6390" s="17">
        <f t="array" ref="W6390">INDEX(shipping_prices!$C$1:$F7617,MATCH(I6390,shipping_prices!$A$1:$A7617,0),MATCH(M6390,shipping_prices!$C$1:$F$1,0))</f>
        <v>19.07</v>
      </c>
      <c r="X6390" s="15" t="str">
        <f t="shared" si="5"/>
        <v>Theone PippengerDetroitMichigan</v>
      </c>
      <c r="Y6390" s="15" t="str">
        <f t="shared" si="6"/>
        <v>High</v>
      </c>
    </row>
    <row r="6391">
      <c r="A6391" s="1">
        <v>43073.0</v>
      </c>
      <c r="B6391" s="2" t="s">
        <v>6481</v>
      </c>
      <c r="C6391" s="2">
        <v>7.0</v>
      </c>
      <c r="D6391" s="2" t="s">
        <v>3381</v>
      </c>
      <c r="E6391" s="2" t="s">
        <v>27</v>
      </c>
      <c r="F6391" s="2" t="s">
        <v>4068</v>
      </c>
      <c r="G6391" s="2" t="s">
        <v>45</v>
      </c>
      <c r="H6391" s="2" t="s">
        <v>46</v>
      </c>
      <c r="I6391" s="2" t="s">
        <v>1790</v>
      </c>
      <c r="J6391" s="2" t="s">
        <v>97</v>
      </c>
      <c r="K6391" s="2" t="s">
        <v>77</v>
      </c>
      <c r="L6391" s="10">
        <v>43080.0</v>
      </c>
      <c r="M6391" s="2" t="s">
        <v>142</v>
      </c>
      <c r="N6391" s="11">
        <v>0.0</v>
      </c>
      <c r="O6391" s="12">
        <v>413.0</v>
      </c>
      <c r="P6391" s="13">
        <v>0.26</v>
      </c>
      <c r="Q6391" s="13">
        <v>1587.0</v>
      </c>
      <c r="R6391" s="13">
        <f t="shared" si="1"/>
        <v>1587</v>
      </c>
      <c r="S6391" s="14">
        <f t="shared" si="2"/>
        <v>226.7142857</v>
      </c>
      <c r="T6391" s="14">
        <f t="shared" si="3"/>
        <v>0.2602394455</v>
      </c>
      <c r="U6391" s="15" t="str">
        <f>vlookup(F6391,'Sub categories'!$A:$C,3,False)</f>
        <v>Chairs</v>
      </c>
      <c r="V6391" s="16">
        <f t="shared" si="4"/>
        <v>7</v>
      </c>
      <c r="W6391" s="17">
        <f t="array" ref="W6391">INDEX(shipping_prices!$C$1:$F7618,MATCH(I6391,shipping_prices!$A$1:$A7618,0),MATCH(M6391,shipping_prices!$C$1:$F$1,0))</f>
        <v>19.07</v>
      </c>
      <c r="X6391" s="15" t="str">
        <f t="shared" si="5"/>
        <v>Theone PippengerDetroitMichigan</v>
      </c>
      <c r="Y6391" s="15" t="str">
        <f t="shared" si="6"/>
        <v>High</v>
      </c>
    </row>
    <row r="6392" hidden="1">
      <c r="A6392" s="1">
        <v>43073.0</v>
      </c>
      <c r="B6392" s="2" t="s">
        <v>6482</v>
      </c>
      <c r="C6392" s="2">
        <v>3.0</v>
      </c>
      <c r="D6392" s="2" t="s">
        <v>1962</v>
      </c>
      <c r="E6392" s="2" t="s">
        <v>37</v>
      </c>
      <c r="F6392" s="2" t="s">
        <v>2795</v>
      </c>
      <c r="G6392" s="2" t="s">
        <v>29</v>
      </c>
      <c r="H6392" s="2" t="s">
        <v>532</v>
      </c>
      <c r="I6392" s="2" t="s">
        <v>31</v>
      </c>
      <c r="J6392" s="2" t="s">
        <v>32</v>
      </c>
      <c r="K6392" s="2" t="s">
        <v>33</v>
      </c>
      <c r="L6392" s="10">
        <v>43074.0</v>
      </c>
      <c r="M6392" s="2" t="s">
        <v>90</v>
      </c>
      <c r="N6392" s="11">
        <v>0.0</v>
      </c>
      <c r="O6392" s="12">
        <v>1.0</v>
      </c>
      <c r="P6392" s="13">
        <v>0.45</v>
      </c>
      <c r="Q6392" s="13">
        <v>3.0</v>
      </c>
      <c r="R6392" s="13">
        <f t="shared" si="1"/>
        <v>3</v>
      </c>
      <c r="S6392" s="14">
        <f t="shared" si="2"/>
        <v>1</v>
      </c>
      <c r="T6392" s="14">
        <f t="shared" si="3"/>
        <v>0.3333333333</v>
      </c>
      <c r="U6392" s="15" t="str">
        <f>vlookup(F6392,'Sub categories'!$A:$C,3,False)</f>
        <v>Accessories</v>
      </c>
      <c r="V6392" s="16">
        <f t="shared" si="4"/>
        <v>1</v>
      </c>
      <c r="W6392" s="17">
        <f t="array" ref="W6392">INDEX(shipping_prices!$C$1:$F7619,MATCH(I6392,shipping_prices!$A$1:$A7619,0),MATCH(M6392,shipping_prices!$C$1:$F$1,0))</f>
        <v>0.94</v>
      </c>
      <c r="X6392" s="15" t="str">
        <f t="shared" si="5"/>
        <v>Katharine HarmsNew York CityNew York</v>
      </c>
      <c r="Y6392" s="15" t="str">
        <f t="shared" si="6"/>
        <v>Low</v>
      </c>
    </row>
    <row r="6393">
      <c r="A6393" s="1">
        <v>43073.0</v>
      </c>
      <c r="B6393" s="2" t="s">
        <v>6482</v>
      </c>
      <c r="C6393" s="2">
        <v>3.0</v>
      </c>
      <c r="D6393" s="2" t="s">
        <v>1962</v>
      </c>
      <c r="E6393" s="2" t="s">
        <v>37</v>
      </c>
      <c r="F6393" s="2" t="s">
        <v>3850</v>
      </c>
      <c r="G6393" s="2" t="s">
        <v>45</v>
      </c>
      <c r="H6393" s="2" t="s">
        <v>586</v>
      </c>
      <c r="I6393" s="2" t="s">
        <v>31</v>
      </c>
      <c r="J6393" s="2" t="s">
        <v>32</v>
      </c>
      <c r="K6393" s="2" t="s">
        <v>33</v>
      </c>
      <c r="L6393" s="10">
        <v>43074.0</v>
      </c>
      <c r="M6393" s="2" t="s">
        <v>90</v>
      </c>
      <c r="N6393" s="11">
        <v>0.0</v>
      </c>
      <c r="O6393" s="12">
        <v>9.0</v>
      </c>
      <c r="P6393" s="13">
        <v>0.18</v>
      </c>
      <c r="Q6393" s="13">
        <v>51.0</v>
      </c>
      <c r="R6393" s="13">
        <f t="shared" si="1"/>
        <v>51</v>
      </c>
      <c r="S6393" s="14">
        <f t="shared" si="2"/>
        <v>17</v>
      </c>
      <c r="T6393" s="14">
        <f t="shared" si="3"/>
        <v>0.1764705882</v>
      </c>
      <c r="U6393" s="15" t="str">
        <f>vlookup(F6393,'Sub categories'!$A:$C,3,False)</f>
        <v>Furnishings</v>
      </c>
      <c r="V6393" s="16">
        <f t="shared" si="4"/>
        <v>1</v>
      </c>
      <c r="W6393" s="17">
        <f t="array" ref="W6393">INDEX(shipping_prices!$C$1:$F7620,MATCH(I6393,shipping_prices!$A$1:$A7620,0),MATCH(M6393,shipping_prices!$C$1:$F$1,0))</f>
        <v>0.94</v>
      </c>
      <c r="X6393" s="15" t="str">
        <f t="shared" si="5"/>
        <v>Katharine HarmsNew York CityNew York</v>
      </c>
      <c r="Y6393" s="15" t="str">
        <f t="shared" si="6"/>
        <v>Low</v>
      </c>
    </row>
    <row r="6394" hidden="1">
      <c r="A6394" s="1">
        <v>43073.0</v>
      </c>
      <c r="B6394" s="2" t="s">
        <v>6482</v>
      </c>
      <c r="C6394" s="2">
        <v>1.0</v>
      </c>
      <c r="D6394" s="2" t="s">
        <v>1962</v>
      </c>
      <c r="E6394" s="2" t="s">
        <v>37</v>
      </c>
      <c r="F6394" s="2" t="s">
        <v>1516</v>
      </c>
      <c r="G6394" s="2" t="s">
        <v>29</v>
      </c>
      <c r="H6394" s="2" t="s">
        <v>319</v>
      </c>
      <c r="I6394" s="2" t="s">
        <v>31</v>
      </c>
      <c r="J6394" s="2" t="s">
        <v>32</v>
      </c>
      <c r="K6394" s="2" t="s">
        <v>33</v>
      </c>
      <c r="L6394" s="10">
        <v>43074.0</v>
      </c>
      <c r="M6394" s="2" t="s">
        <v>90</v>
      </c>
      <c r="N6394" s="11">
        <v>0.0</v>
      </c>
      <c r="O6394" s="12">
        <v>171.0</v>
      </c>
      <c r="P6394" s="13">
        <v>0.3</v>
      </c>
      <c r="Q6394" s="13">
        <v>570.0</v>
      </c>
      <c r="R6394" s="13">
        <f t="shared" si="1"/>
        <v>570</v>
      </c>
      <c r="S6394" s="14">
        <f t="shared" si="2"/>
        <v>570</v>
      </c>
      <c r="T6394" s="14">
        <f t="shared" si="3"/>
        <v>0.3</v>
      </c>
      <c r="U6394" s="15" t="str">
        <f>vlookup(F6394,'Sub categories'!$A:$C,3,False)</f>
        <v>Phones</v>
      </c>
      <c r="V6394" s="16">
        <f t="shared" si="4"/>
        <v>1</v>
      </c>
      <c r="W6394" s="17">
        <f t="array" ref="W6394">INDEX(shipping_prices!$C$1:$F7621,MATCH(I6394,shipping_prices!$A$1:$A7621,0),MATCH(M6394,shipping_prices!$C$1:$F$1,0))</f>
        <v>0.94</v>
      </c>
      <c r="X6394" s="15" t="str">
        <f t="shared" si="5"/>
        <v>Katharine HarmsNew York CityNew York</v>
      </c>
      <c r="Y6394" s="15" t="str">
        <f t="shared" si="6"/>
        <v>High</v>
      </c>
    </row>
    <row r="6395" hidden="1">
      <c r="A6395" s="1">
        <v>43073.0</v>
      </c>
      <c r="B6395" s="2" t="s">
        <v>6483</v>
      </c>
      <c r="C6395" s="2">
        <v>4.0</v>
      </c>
      <c r="D6395" s="2" t="s">
        <v>1310</v>
      </c>
      <c r="E6395" s="2" t="s">
        <v>37</v>
      </c>
      <c r="F6395" s="2" t="s">
        <v>5953</v>
      </c>
      <c r="G6395" s="2" t="s">
        <v>39</v>
      </c>
      <c r="H6395" s="2" t="s">
        <v>3925</v>
      </c>
      <c r="I6395" s="2" t="s">
        <v>169</v>
      </c>
      <c r="J6395" s="2" t="s">
        <v>42</v>
      </c>
      <c r="K6395" s="2" t="s">
        <v>43</v>
      </c>
      <c r="L6395" s="10">
        <v>43081.0</v>
      </c>
      <c r="M6395" s="2" t="s">
        <v>34</v>
      </c>
      <c r="N6395" s="11">
        <v>0.0</v>
      </c>
      <c r="O6395" s="12">
        <v>18.0</v>
      </c>
      <c r="P6395" s="13">
        <v>0.48</v>
      </c>
      <c r="Q6395" s="13">
        <v>38.0</v>
      </c>
      <c r="R6395" s="13">
        <f t="shared" si="1"/>
        <v>38</v>
      </c>
      <c r="S6395" s="14">
        <f t="shared" si="2"/>
        <v>9.5</v>
      </c>
      <c r="T6395" s="14">
        <f t="shared" si="3"/>
        <v>0.4736842105</v>
      </c>
      <c r="U6395" s="15" t="str">
        <f>vlookup(F6395,'Sub categories'!$A:$C,3,False)</f>
        <v>Paper</v>
      </c>
      <c r="V6395" s="16">
        <f t="shared" si="4"/>
        <v>8</v>
      </c>
      <c r="W6395" s="17">
        <f t="array" ref="W6395">INDEX(shipping_prices!$C$1:$F7622,MATCH(I6395,shipping_prices!$A$1:$A7622,0),MATCH(M6395,shipping_prices!$C$1:$F$1,0))</f>
        <v>14.86</v>
      </c>
      <c r="X6395" s="15" t="str">
        <f t="shared" si="5"/>
        <v>Suzanne McNairLos AngelesCalifornia</v>
      </c>
      <c r="Y6395" s="15" t="str">
        <f t="shared" si="6"/>
        <v>Low</v>
      </c>
    </row>
    <row r="6396" hidden="1">
      <c r="A6396" s="1">
        <v>43073.0</v>
      </c>
      <c r="B6396" s="2" t="s">
        <v>6484</v>
      </c>
      <c r="C6396" s="2">
        <v>2.0</v>
      </c>
      <c r="D6396" s="2" t="s">
        <v>355</v>
      </c>
      <c r="E6396" s="2" t="s">
        <v>49</v>
      </c>
      <c r="F6396" s="2" t="s">
        <v>746</v>
      </c>
      <c r="G6396" s="2" t="s">
        <v>39</v>
      </c>
      <c r="H6396" s="2" t="s">
        <v>747</v>
      </c>
      <c r="I6396" s="2" t="s">
        <v>655</v>
      </c>
      <c r="J6396" s="2" t="s">
        <v>53</v>
      </c>
      <c r="K6396" s="2" t="s">
        <v>54</v>
      </c>
      <c r="L6396" s="10">
        <v>43085.0</v>
      </c>
      <c r="M6396" s="2" t="s">
        <v>34</v>
      </c>
      <c r="N6396" s="11">
        <v>0.2</v>
      </c>
      <c r="O6396" s="12">
        <v>-29.0</v>
      </c>
      <c r="P6396" s="13">
        <v>-0.2</v>
      </c>
      <c r="Q6396" s="13">
        <v>147.0</v>
      </c>
      <c r="R6396" s="13">
        <f t="shared" si="1"/>
        <v>183.75</v>
      </c>
      <c r="S6396" s="14">
        <f t="shared" si="2"/>
        <v>91.875</v>
      </c>
      <c r="T6396" s="14">
        <f t="shared" si="3"/>
        <v>-0.1972789116</v>
      </c>
      <c r="U6396" s="15" t="str">
        <f>vlookup(F6396,'Sub categories'!$A:$C,3,False)</f>
        <v>Storage</v>
      </c>
      <c r="V6396" s="16">
        <f t="shared" si="4"/>
        <v>12</v>
      </c>
      <c r="W6396" s="17">
        <f t="array" ref="W6396">INDEX(shipping_prices!$C$1:$F7623,MATCH(I6396,shipping_prices!$A$1:$A7623,0),MATCH(M6396,shipping_prices!$C$1:$F$1,0))</f>
        <v>11.62</v>
      </c>
      <c r="X6396" s="15" t="str">
        <f t="shared" si="5"/>
        <v>Michael GraceFort LauderdaleFlorida</v>
      </c>
      <c r="Y6396" s="15" t="str">
        <f t="shared" si="6"/>
        <v>loss</v>
      </c>
    </row>
    <row r="6397" hidden="1">
      <c r="A6397" s="1">
        <v>43074.0</v>
      </c>
      <c r="B6397" s="2" t="s">
        <v>6485</v>
      </c>
      <c r="C6397" s="2">
        <v>5.0</v>
      </c>
      <c r="D6397" s="2" t="s">
        <v>2962</v>
      </c>
      <c r="E6397" s="2" t="s">
        <v>49</v>
      </c>
      <c r="F6397" s="2" t="s">
        <v>580</v>
      </c>
      <c r="G6397" s="2" t="s">
        <v>39</v>
      </c>
      <c r="H6397" s="2" t="s">
        <v>581</v>
      </c>
      <c r="I6397" s="2" t="s">
        <v>158</v>
      </c>
      <c r="J6397" s="2" t="s">
        <v>159</v>
      </c>
      <c r="K6397" s="2" t="s">
        <v>43</v>
      </c>
      <c r="L6397" s="10">
        <v>43081.0</v>
      </c>
      <c r="M6397" s="2" t="s">
        <v>142</v>
      </c>
      <c r="N6397" s="11">
        <v>0.2</v>
      </c>
      <c r="O6397" s="12">
        <v>11.0</v>
      </c>
      <c r="P6397" s="13">
        <v>0.33</v>
      </c>
      <c r="Q6397" s="13">
        <v>35.0</v>
      </c>
      <c r="R6397" s="13">
        <f t="shared" si="1"/>
        <v>43.75</v>
      </c>
      <c r="S6397" s="14">
        <f t="shared" si="2"/>
        <v>8.75</v>
      </c>
      <c r="T6397" s="14">
        <f t="shared" si="3"/>
        <v>0.3142857143</v>
      </c>
      <c r="U6397" s="15" t="str">
        <f>vlookup(F6397,'Sub categories'!$A:$C,3,False)</f>
        <v>Binders</v>
      </c>
      <c r="V6397" s="16">
        <f t="shared" si="4"/>
        <v>7</v>
      </c>
      <c r="W6397" s="17">
        <f t="array" ref="W6397">INDEX(shipping_prices!$C$1:$F7624,MATCH(I6397,shipping_prices!$A$1:$A7624,0),MATCH(M6397,shipping_prices!$C$1:$F$1,0))</f>
        <v>18.38</v>
      </c>
      <c r="X6397" s="15" t="str">
        <f t="shared" si="5"/>
        <v>Sanjit JacobsSeattleWashington</v>
      </c>
      <c r="Y6397" s="15" t="str">
        <f t="shared" si="6"/>
        <v>Low</v>
      </c>
    </row>
    <row r="6398" hidden="1">
      <c r="A6398" s="1">
        <v>43074.0</v>
      </c>
      <c r="B6398" s="2" t="s">
        <v>6486</v>
      </c>
      <c r="C6398" s="2">
        <v>4.0</v>
      </c>
      <c r="D6398" s="2" t="s">
        <v>2878</v>
      </c>
      <c r="E6398" s="2" t="s">
        <v>27</v>
      </c>
      <c r="F6398" s="2" t="s">
        <v>3185</v>
      </c>
      <c r="G6398" s="2" t="s">
        <v>29</v>
      </c>
      <c r="H6398" s="2" t="s">
        <v>1426</v>
      </c>
      <c r="I6398" s="2" t="s">
        <v>630</v>
      </c>
      <c r="J6398" s="2" t="s">
        <v>32</v>
      </c>
      <c r="K6398" s="2" t="s">
        <v>33</v>
      </c>
      <c r="L6398" s="10">
        <v>43083.0</v>
      </c>
      <c r="M6398" s="2" t="s">
        <v>34</v>
      </c>
      <c r="N6398" s="11">
        <v>0.0</v>
      </c>
      <c r="O6398" s="12">
        <v>40.0</v>
      </c>
      <c r="P6398" s="13">
        <v>0.43</v>
      </c>
      <c r="Q6398" s="13">
        <v>92.0</v>
      </c>
      <c r="R6398" s="13">
        <f t="shared" si="1"/>
        <v>92</v>
      </c>
      <c r="S6398" s="14">
        <f t="shared" si="2"/>
        <v>23</v>
      </c>
      <c r="T6398" s="14">
        <f t="shared" si="3"/>
        <v>0.4347826087</v>
      </c>
      <c r="U6398" s="15" t="str">
        <f>vlookup(F6398,'Sub categories'!$A:$C,3,False)</f>
        <v>Accessories</v>
      </c>
      <c r="V6398" s="16">
        <f t="shared" si="4"/>
        <v>9</v>
      </c>
      <c r="W6398" s="17">
        <f t="array" ref="W6398">INDEX(shipping_prices!$C$1:$F7625,MATCH(I6398,shipping_prices!$A$1:$A7625,0),MATCH(M6398,shipping_prices!$C$1:$F$1,0))</f>
        <v>8.84</v>
      </c>
      <c r="X6398" s="15" t="str">
        <f t="shared" si="5"/>
        <v>Aimee BixbyLong BeachNew York</v>
      </c>
      <c r="Y6398" s="15" t="str">
        <f t="shared" si="6"/>
        <v>Low</v>
      </c>
    </row>
    <row r="6399" hidden="1">
      <c r="A6399" s="1">
        <v>43074.0</v>
      </c>
      <c r="B6399" s="2" t="s">
        <v>6487</v>
      </c>
      <c r="C6399" s="2">
        <v>3.0</v>
      </c>
      <c r="D6399" s="2" t="s">
        <v>1949</v>
      </c>
      <c r="E6399" s="2" t="s">
        <v>27</v>
      </c>
      <c r="F6399" s="2" t="s">
        <v>5178</v>
      </c>
      <c r="G6399" s="2" t="s">
        <v>39</v>
      </c>
      <c r="H6399" s="2" t="s">
        <v>3887</v>
      </c>
      <c r="I6399" s="2" t="s">
        <v>733</v>
      </c>
      <c r="J6399" s="2" t="s">
        <v>251</v>
      </c>
      <c r="K6399" s="2" t="s">
        <v>54</v>
      </c>
      <c r="L6399" s="10">
        <v>43082.0</v>
      </c>
      <c r="M6399" s="2" t="s">
        <v>34</v>
      </c>
      <c r="N6399" s="11">
        <v>0.2</v>
      </c>
      <c r="O6399" s="12">
        <v>5.0</v>
      </c>
      <c r="P6399" s="13">
        <v>0.19</v>
      </c>
      <c r="Q6399" s="13">
        <v>28.0</v>
      </c>
      <c r="R6399" s="13">
        <f t="shared" si="1"/>
        <v>35</v>
      </c>
      <c r="S6399" s="14">
        <f t="shared" si="2"/>
        <v>11.66666667</v>
      </c>
      <c r="T6399" s="14">
        <f t="shared" si="3"/>
        <v>0.1785714286</v>
      </c>
      <c r="U6399" s="15" t="str">
        <f>vlookup(F6399,'Sub categories'!$A:$C,3,False)</f>
        <v>Appliances</v>
      </c>
      <c r="V6399" s="16">
        <f t="shared" si="4"/>
        <v>8</v>
      </c>
      <c r="W6399" s="17">
        <f t="array" ref="W6399">INDEX(shipping_prices!$C$1:$F7626,MATCH(I6399,shipping_prices!$A$1:$A7626,0),MATCH(M6399,shipping_prices!$C$1:$F$1,0))</f>
        <v>6.1</v>
      </c>
      <c r="X6399" s="15" t="str">
        <f t="shared" si="5"/>
        <v>Jack LebronWilmingtonNorth Carolina</v>
      </c>
      <c r="Y6399" s="15" t="str">
        <f t="shared" si="6"/>
        <v>Low</v>
      </c>
    </row>
    <row r="6400" hidden="1">
      <c r="A6400" s="1">
        <v>43074.0</v>
      </c>
      <c r="B6400" s="2" t="s">
        <v>6488</v>
      </c>
      <c r="C6400" s="2">
        <v>1.0</v>
      </c>
      <c r="D6400" s="2" t="s">
        <v>6489</v>
      </c>
      <c r="E6400" s="2" t="s">
        <v>37</v>
      </c>
      <c r="F6400" s="2" t="s">
        <v>3792</v>
      </c>
      <c r="G6400" s="2" t="s">
        <v>39</v>
      </c>
      <c r="H6400" s="2" t="s">
        <v>2946</v>
      </c>
      <c r="I6400" s="2" t="s">
        <v>2152</v>
      </c>
      <c r="J6400" s="2" t="s">
        <v>42</v>
      </c>
      <c r="K6400" s="2" t="s">
        <v>43</v>
      </c>
      <c r="L6400" s="10">
        <v>43075.0</v>
      </c>
      <c r="M6400" s="2" t="s">
        <v>34</v>
      </c>
      <c r="N6400" s="11">
        <v>0.0</v>
      </c>
      <c r="O6400" s="12">
        <v>4.0</v>
      </c>
      <c r="P6400" s="13">
        <v>0.26</v>
      </c>
      <c r="Q6400" s="13">
        <v>14.0</v>
      </c>
      <c r="R6400" s="13">
        <f t="shared" si="1"/>
        <v>14</v>
      </c>
      <c r="S6400" s="14">
        <f t="shared" si="2"/>
        <v>14</v>
      </c>
      <c r="T6400" s="14">
        <f t="shared" si="3"/>
        <v>0.2857142857</v>
      </c>
      <c r="U6400" s="15" t="str">
        <f>vlookup(F6400,'Sub categories'!$A:$C,3,False)</f>
        <v>Supplies</v>
      </c>
      <c r="V6400" s="16">
        <f t="shared" si="4"/>
        <v>1</v>
      </c>
      <c r="W6400" s="17">
        <f t="array" ref="W6400">INDEX(shipping_prices!$C$1:$F7627,MATCH(I6400,shipping_prices!$A$1:$A7627,0),MATCH(M6400,shipping_prices!$C$1:$F$1,0))</f>
        <v>6.1</v>
      </c>
      <c r="X6400" s="15" t="str">
        <f t="shared" si="5"/>
        <v>Christine AbelmanAnaheimCalifornia</v>
      </c>
      <c r="Y6400" s="15" t="str">
        <f t="shared" si="6"/>
        <v>Low</v>
      </c>
    </row>
    <row r="6401" hidden="1">
      <c r="A6401" s="1">
        <v>43074.0</v>
      </c>
      <c r="B6401" s="2" t="s">
        <v>6488</v>
      </c>
      <c r="C6401" s="2">
        <v>4.0</v>
      </c>
      <c r="D6401" s="2" t="s">
        <v>6489</v>
      </c>
      <c r="E6401" s="2" t="s">
        <v>37</v>
      </c>
      <c r="F6401" s="2" t="s">
        <v>3142</v>
      </c>
      <c r="G6401" s="2" t="s">
        <v>39</v>
      </c>
      <c r="H6401" s="2" t="s">
        <v>912</v>
      </c>
      <c r="I6401" s="2" t="s">
        <v>2152</v>
      </c>
      <c r="J6401" s="2" t="s">
        <v>42</v>
      </c>
      <c r="K6401" s="2" t="s">
        <v>43</v>
      </c>
      <c r="L6401" s="10">
        <v>43075.0</v>
      </c>
      <c r="M6401" s="2" t="s">
        <v>34</v>
      </c>
      <c r="N6401" s="11">
        <v>0.0</v>
      </c>
      <c r="O6401" s="12">
        <v>125.0</v>
      </c>
      <c r="P6401" s="13">
        <v>0.26</v>
      </c>
      <c r="Q6401" s="13">
        <v>481.0</v>
      </c>
      <c r="R6401" s="13">
        <f t="shared" si="1"/>
        <v>481</v>
      </c>
      <c r="S6401" s="14">
        <f t="shared" si="2"/>
        <v>120.25</v>
      </c>
      <c r="T6401" s="14">
        <f t="shared" si="3"/>
        <v>0.2598752599</v>
      </c>
      <c r="U6401" s="15" t="str">
        <f>vlookup(F6401,'Sub categories'!$A:$C,3,False)</f>
        <v>Storage</v>
      </c>
      <c r="V6401" s="16">
        <f t="shared" si="4"/>
        <v>1</v>
      </c>
      <c r="W6401" s="17">
        <f t="array" ref="W6401">INDEX(shipping_prices!$C$1:$F7628,MATCH(I6401,shipping_prices!$A$1:$A7628,0),MATCH(M6401,shipping_prices!$C$1:$F$1,0))</f>
        <v>6.1</v>
      </c>
      <c r="X6401" s="15" t="str">
        <f t="shared" si="5"/>
        <v>Christine AbelmanAnaheimCalifornia</v>
      </c>
      <c r="Y6401" s="15" t="str">
        <f t="shared" si="6"/>
        <v>High</v>
      </c>
    </row>
    <row r="6402" hidden="1">
      <c r="A6402" s="1">
        <v>43074.0</v>
      </c>
      <c r="B6402" s="2" t="s">
        <v>6490</v>
      </c>
      <c r="C6402" s="2">
        <v>4.0</v>
      </c>
      <c r="D6402" s="2" t="s">
        <v>686</v>
      </c>
      <c r="E6402" s="2" t="s">
        <v>37</v>
      </c>
      <c r="F6402" s="2" t="s">
        <v>2482</v>
      </c>
      <c r="G6402" s="2" t="s">
        <v>29</v>
      </c>
      <c r="H6402" s="2" t="s">
        <v>460</v>
      </c>
      <c r="I6402" s="2" t="s">
        <v>856</v>
      </c>
      <c r="J6402" s="2" t="s">
        <v>141</v>
      </c>
      <c r="K6402" s="2" t="s">
        <v>77</v>
      </c>
      <c r="L6402" s="10">
        <v>43084.0</v>
      </c>
      <c r="M6402" s="2" t="s">
        <v>34</v>
      </c>
      <c r="N6402" s="11">
        <v>0.2</v>
      </c>
      <c r="O6402" s="12">
        <v>17.0</v>
      </c>
      <c r="P6402" s="13">
        <v>0.11</v>
      </c>
      <c r="Q6402" s="13">
        <v>147.0</v>
      </c>
      <c r="R6402" s="13">
        <f t="shared" si="1"/>
        <v>183.75</v>
      </c>
      <c r="S6402" s="14">
        <f t="shared" si="2"/>
        <v>45.9375</v>
      </c>
      <c r="T6402" s="14">
        <f t="shared" si="3"/>
        <v>0.1156462585</v>
      </c>
      <c r="U6402" s="15" t="str">
        <f>vlookup(F6402,'Sub categories'!$A:$C,3,False)</f>
        <v>Phones</v>
      </c>
      <c r="V6402" s="16">
        <f t="shared" si="4"/>
        <v>10</v>
      </c>
      <c r="W6402" s="17">
        <f t="array" ref="W6402">INDEX(shipping_prices!$C$1:$F7629,MATCH(I6402,shipping_prices!$A$1:$A7629,0),MATCH(M6402,shipping_prices!$C$1:$F$1,0))</f>
        <v>9.19</v>
      </c>
      <c r="X6402" s="15" t="str">
        <f t="shared" si="5"/>
        <v>Linda CazamiasNapervilleIllinois</v>
      </c>
      <c r="Y6402" s="15" t="str">
        <f t="shared" si="6"/>
        <v>Low</v>
      </c>
    </row>
    <row r="6403" hidden="1">
      <c r="A6403" s="1">
        <v>43074.0</v>
      </c>
      <c r="B6403" s="2" t="s">
        <v>6491</v>
      </c>
      <c r="C6403" s="2">
        <v>2.0</v>
      </c>
      <c r="D6403" s="2" t="s">
        <v>2991</v>
      </c>
      <c r="E6403" s="2" t="s">
        <v>37</v>
      </c>
      <c r="F6403" s="2" t="s">
        <v>1818</v>
      </c>
      <c r="G6403" s="2" t="s">
        <v>29</v>
      </c>
      <c r="H6403" s="2" t="s">
        <v>431</v>
      </c>
      <c r="I6403" s="2" t="s">
        <v>158</v>
      </c>
      <c r="J6403" s="2" t="s">
        <v>159</v>
      </c>
      <c r="K6403" s="2" t="s">
        <v>43</v>
      </c>
      <c r="L6403" s="10">
        <v>43086.0</v>
      </c>
      <c r="M6403" s="2" t="s">
        <v>34</v>
      </c>
      <c r="N6403" s="11">
        <v>0.0</v>
      </c>
      <c r="O6403" s="12">
        <v>371.0</v>
      </c>
      <c r="P6403" s="13">
        <v>0.44</v>
      </c>
      <c r="Q6403" s="13">
        <v>844.0</v>
      </c>
      <c r="R6403" s="13">
        <f t="shared" si="1"/>
        <v>844</v>
      </c>
      <c r="S6403" s="14">
        <f t="shared" si="2"/>
        <v>422</v>
      </c>
      <c r="T6403" s="14">
        <f t="shared" si="3"/>
        <v>0.4395734597</v>
      </c>
      <c r="U6403" s="15" t="str">
        <f>vlookup(F6403,'Sub categories'!$A:$C,3,False)</f>
        <v>Accessories</v>
      </c>
      <c r="V6403" s="16">
        <f t="shared" si="4"/>
        <v>12</v>
      </c>
      <c r="W6403" s="17">
        <f t="array" ref="W6403">INDEX(shipping_prices!$C$1:$F7630,MATCH(I6403,shipping_prices!$A$1:$A7630,0),MATCH(M6403,shipping_prices!$C$1:$F$1,0))</f>
        <v>7</v>
      </c>
      <c r="X6403" s="15" t="str">
        <f t="shared" si="5"/>
        <v>Helen WassermanSeattleWashington</v>
      </c>
      <c r="Y6403" s="15" t="str">
        <f t="shared" si="6"/>
        <v>High</v>
      </c>
    </row>
    <row r="6404" hidden="1">
      <c r="A6404" s="1">
        <v>43074.0</v>
      </c>
      <c r="B6404" s="2" t="s">
        <v>6491</v>
      </c>
      <c r="C6404" s="2">
        <v>9.0</v>
      </c>
      <c r="D6404" s="2" t="s">
        <v>2991</v>
      </c>
      <c r="E6404" s="2" t="s">
        <v>37</v>
      </c>
      <c r="F6404" s="2" t="s">
        <v>3756</v>
      </c>
      <c r="G6404" s="2" t="s">
        <v>29</v>
      </c>
      <c r="H6404" s="2" t="s">
        <v>554</v>
      </c>
      <c r="I6404" s="2" t="s">
        <v>158</v>
      </c>
      <c r="J6404" s="2" t="s">
        <v>159</v>
      </c>
      <c r="K6404" s="2" t="s">
        <v>43</v>
      </c>
      <c r="L6404" s="10">
        <v>43086.0</v>
      </c>
      <c r="M6404" s="2" t="s">
        <v>34</v>
      </c>
      <c r="N6404" s="11">
        <v>0.0</v>
      </c>
      <c r="O6404" s="12">
        <v>224.0</v>
      </c>
      <c r="P6404" s="13">
        <v>0.15</v>
      </c>
      <c r="Q6404" s="13">
        <v>1496.0</v>
      </c>
      <c r="R6404" s="13">
        <f t="shared" si="1"/>
        <v>1496</v>
      </c>
      <c r="S6404" s="14">
        <f t="shared" si="2"/>
        <v>166.2222222</v>
      </c>
      <c r="T6404" s="14">
        <f t="shared" si="3"/>
        <v>0.1497326203</v>
      </c>
      <c r="U6404" s="15" t="str">
        <f>vlookup(F6404,'Sub categories'!$A:$C,3,False)</f>
        <v>Accessories</v>
      </c>
      <c r="V6404" s="16">
        <f t="shared" si="4"/>
        <v>12</v>
      </c>
      <c r="W6404" s="17">
        <f t="array" ref="W6404">INDEX(shipping_prices!$C$1:$F7631,MATCH(I6404,shipping_prices!$A$1:$A7631,0),MATCH(M6404,shipping_prices!$C$1:$F$1,0))</f>
        <v>7</v>
      </c>
      <c r="X6404" s="15" t="str">
        <f t="shared" si="5"/>
        <v>Helen WassermanSeattleWashington</v>
      </c>
      <c r="Y6404" s="15" t="str">
        <f t="shared" si="6"/>
        <v>High</v>
      </c>
    </row>
    <row r="6405" hidden="1">
      <c r="A6405" s="1">
        <v>43074.0</v>
      </c>
      <c r="B6405" s="2" t="s">
        <v>6492</v>
      </c>
      <c r="C6405" s="2">
        <v>2.0</v>
      </c>
      <c r="D6405" s="2" t="s">
        <v>2056</v>
      </c>
      <c r="E6405" s="2" t="s">
        <v>27</v>
      </c>
      <c r="F6405" s="2" t="s">
        <v>1488</v>
      </c>
      <c r="G6405" s="2" t="s">
        <v>39</v>
      </c>
      <c r="H6405" s="2" t="s">
        <v>146</v>
      </c>
      <c r="I6405" s="2" t="s">
        <v>6475</v>
      </c>
      <c r="J6405" s="2" t="s">
        <v>42</v>
      </c>
      <c r="K6405" s="2" t="s">
        <v>43</v>
      </c>
      <c r="L6405" s="10">
        <v>43076.0</v>
      </c>
      <c r="M6405" s="2" t="s">
        <v>34</v>
      </c>
      <c r="N6405" s="11">
        <v>0.2</v>
      </c>
      <c r="O6405" s="12">
        <v>1.0</v>
      </c>
      <c r="P6405" s="13">
        <v>0.33</v>
      </c>
      <c r="Q6405" s="13">
        <v>4.0</v>
      </c>
      <c r="R6405" s="13">
        <f t="shared" si="1"/>
        <v>5</v>
      </c>
      <c r="S6405" s="14">
        <f t="shared" si="2"/>
        <v>2.5</v>
      </c>
      <c r="T6405" s="14">
        <f t="shared" si="3"/>
        <v>0.25</v>
      </c>
      <c r="U6405" s="15" t="str">
        <f>vlookup(F6405,'Sub categories'!$A:$C,3,False)</f>
        <v>Binders</v>
      </c>
      <c r="V6405" s="16">
        <f t="shared" si="4"/>
        <v>2</v>
      </c>
      <c r="W6405" s="17">
        <f t="array" ref="W6405">INDEX(shipping_prices!$C$1:$F7632,MATCH(I6405,shipping_prices!$A$1:$A7632,0),MATCH(M6405,shipping_prices!$C$1:$F$1,0))</f>
        <v>14.09</v>
      </c>
      <c r="X6405" s="15" t="str">
        <f t="shared" si="5"/>
        <v>Toby CarlisleWestminsterCalifornia</v>
      </c>
      <c r="Y6405" s="15" t="str">
        <f t="shared" si="6"/>
        <v>Low</v>
      </c>
    </row>
    <row r="6406" hidden="1">
      <c r="A6406" s="1">
        <v>43074.0</v>
      </c>
      <c r="B6406" s="2" t="s">
        <v>6492</v>
      </c>
      <c r="C6406" s="2">
        <v>4.0</v>
      </c>
      <c r="D6406" s="2" t="s">
        <v>2056</v>
      </c>
      <c r="E6406" s="2" t="s">
        <v>27</v>
      </c>
      <c r="F6406" s="2" t="s">
        <v>2439</v>
      </c>
      <c r="G6406" s="2" t="s">
        <v>39</v>
      </c>
      <c r="H6406" s="2" t="s">
        <v>62</v>
      </c>
      <c r="I6406" s="2" t="s">
        <v>6475</v>
      </c>
      <c r="J6406" s="2" t="s">
        <v>42</v>
      </c>
      <c r="K6406" s="2" t="s">
        <v>43</v>
      </c>
      <c r="L6406" s="10">
        <v>43076.0</v>
      </c>
      <c r="M6406" s="2" t="s">
        <v>34</v>
      </c>
      <c r="N6406" s="11">
        <v>0.0</v>
      </c>
      <c r="O6406" s="12">
        <v>2.0</v>
      </c>
      <c r="P6406" s="13">
        <v>0.47</v>
      </c>
      <c r="Q6406" s="13">
        <v>5.0</v>
      </c>
      <c r="R6406" s="13">
        <f t="shared" si="1"/>
        <v>5</v>
      </c>
      <c r="S6406" s="14">
        <f t="shared" si="2"/>
        <v>1.25</v>
      </c>
      <c r="T6406" s="14">
        <f t="shared" si="3"/>
        <v>0.4</v>
      </c>
      <c r="U6406" s="15" t="str">
        <f>vlookup(F6406,'Sub categories'!$A:$C,3,False)</f>
        <v>Fasteners</v>
      </c>
      <c r="V6406" s="16">
        <f t="shared" si="4"/>
        <v>2</v>
      </c>
      <c r="W6406" s="17">
        <f t="array" ref="W6406">INDEX(shipping_prices!$C$1:$F7633,MATCH(I6406,shipping_prices!$A$1:$A7633,0),MATCH(M6406,shipping_prices!$C$1:$F$1,0))</f>
        <v>14.09</v>
      </c>
      <c r="X6406" s="15" t="str">
        <f t="shared" si="5"/>
        <v>Toby CarlisleWestminsterCalifornia</v>
      </c>
      <c r="Y6406" s="15" t="str">
        <f t="shared" si="6"/>
        <v>Low</v>
      </c>
    </row>
    <row r="6407">
      <c r="A6407" s="1">
        <v>43074.0</v>
      </c>
      <c r="B6407" s="2" t="s">
        <v>6492</v>
      </c>
      <c r="C6407" s="2">
        <v>3.0</v>
      </c>
      <c r="D6407" s="2" t="s">
        <v>2056</v>
      </c>
      <c r="E6407" s="2" t="s">
        <v>27</v>
      </c>
      <c r="F6407" s="2" t="s">
        <v>2436</v>
      </c>
      <c r="G6407" s="2" t="s">
        <v>45</v>
      </c>
      <c r="H6407" s="2" t="s">
        <v>130</v>
      </c>
      <c r="I6407" s="2" t="s">
        <v>6475</v>
      </c>
      <c r="J6407" s="2" t="s">
        <v>42</v>
      </c>
      <c r="K6407" s="2" t="s">
        <v>43</v>
      </c>
      <c r="L6407" s="10">
        <v>43076.0</v>
      </c>
      <c r="M6407" s="2" t="s">
        <v>34</v>
      </c>
      <c r="N6407" s="11">
        <v>0.0</v>
      </c>
      <c r="O6407" s="12">
        <v>8.0</v>
      </c>
      <c r="P6407" s="13">
        <v>0.42</v>
      </c>
      <c r="Q6407" s="13">
        <v>19.0</v>
      </c>
      <c r="R6407" s="13">
        <f t="shared" si="1"/>
        <v>19</v>
      </c>
      <c r="S6407" s="14">
        <f t="shared" si="2"/>
        <v>6.333333333</v>
      </c>
      <c r="T6407" s="14">
        <f t="shared" si="3"/>
        <v>0.4210526316</v>
      </c>
      <c r="U6407" s="15" t="str">
        <f>vlookup(F6407,'Sub categories'!$A:$C,3,False)</f>
        <v>Furnishings</v>
      </c>
      <c r="V6407" s="16">
        <f t="shared" si="4"/>
        <v>2</v>
      </c>
      <c r="W6407" s="17">
        <f t="array" ref="W6407">INDEX(shipping_prices!$C$1:$F7634,MATCH(I6407,shipping_prices!$A$1:$A7634,0),MATCH(M6407,shipping_prices!$C$1:$F$1,0))</f>
        <v>14.09</v>
      </c>
      <c r="X6407" s="15" t="str">
        <f t="shared" si="5"/>
        <v>Toby CarlisleWestminsterCalifornia</v>
      </c>
      <c r="Y6407" s="15" t="str">
        <f t="shared" si="6"/>
        <v>Low</v>
      </c>
    </row>
    <row r="6408" hidden="1">
      <c r="A6408" s="1">
        <v>43074.0</v>
      </c>
      <c r="B6408" s="2" t="s">
        <v>6492</v>
      </c>
      <c r="C6408" s="2">
        <v>4.0</v>
      </c>
      <c r="D6408" s="2" t="s">
        <v>2056</v>
      </c>
      <c r="E6408" s="2" t="s">
        <v>27</v>
      </c>
      <c r="F6408" s="2" t="s">
        <v>1510</v>
      </c>
      <c r="G6408" s="2" t="s">
        <v>39</v>
      </c>
      <c r="H6408" s="2" t="s">
        <v>789</v>
      </c>
      <c r="I6408" s="2" t="s">
        <v>6475</v>
      </c>
      <c r="J6408" s="2" t="s">
        <v>42</v>
      </c>
      <c r="K6408" s="2" t="s">
        <v>43</v>
      </c>
      <c r="L6408" s="10">
        <v>43076.0</v>
      </c>
      <c r="M6408" s="2" t="s">
        <v>34</v>
      </c>
      <c r="N6408" s="11">
        <v>0.0</v>
      </c>
      <c r="O6408" s="12">
        <v>21.0</v>
      </c>
      <c r="P6408" s="13">
        <v>0.29</v>
      </c>
      <c r="Q6408" s="13">
        <v>72.0</v>
      </c>
      <c r="R6408" s="13">
        <f t="shared" si="1"/>
        <v>72</v>
      </c>
      <c r="S6408" s="14">
        <f t="shared" si="2"/>
        <v>18</v>
      </c>
      <c r="T6408" s="14">
        <f t="shared" si="3"/>
        <v>0.2916666667</v>
      </c>
      <c r="U6408" s="15" t="str">
        <f>vlookup(F6408,'Sub categories'!$A:$C,3,False)</f>
        <v>Art</v>
      </c>
      <c r="V6408" s="16">
        <f t="shared" si="4"/>
        <v>2</v>
      </c>
      <c r="W6408" s="17">
        <f t="array" ref="W6408">INDEX(shipping_prices!$C$1:$F7635,MATCH(I6408,shipping_prices!$A$1:$A7635,0),MATCH(M6408,shipping_prices!$C$1:$F$1,0))</f>
        <v>14.09</v>
      </c>
      <c r="X6408" s="15" t="str">
        <f t="shared" si="5"/>
        <v>Toby CarlisleWestminsterCalifornia</v>
      </c>
      <c r="Y6408" s="15" t="str">
        <f t="shared" si="6"/>
        <v>Low</v>
      </c>
    </row>
    <row r="6409" hidden="1">
      <c r="A6409" s="1">
        <v>43074.0</v>
      </c>
      <c r="B6409" s="2" t="s">
        <v>6492</v>
      </c>
      <c r="C6409" s="2">
        <v>3.0</v>
      </c>
      <c r="D6409" s="2" t="s">
        <v>2056</v>
      </c>
      <c r="E6409" s="2" t="s">
        <v>27</v>
      </c>
      <c r="F6409" s="2" t="s">
        <v>5512</v>
      </c>
      <c r="G6409" s="2" t="s">
        <v>29</v>
      </c>
      <c r="H6409" s="2" t="s">
        <v>408</v>
      </c>
      <c r="I6409" s="2" t="s">
        <v>6475</v>
      </c>
      <c r="J6409" s="2" t="s">
        <v>42</v>
      </c>
      <c r="K6409" s="2" t="s">
        <v>43</v>
      </c>
      <c r="L6409" s="10">
        <v>43076.0</v>
      </c>
      <c r="M6409" s="2" t="s">
        <v>34</v>
      </c>
      <c r="N6409" s="11">
        <v>0.0</v>
      </c>
      <c r="O6409" s="12">
        <v>20.0</v>
      </c>
      <c r="P6409" s="13">
        <v>0.14</v>
      </c>
      <c r="Q6409" s="13">
        <v>141.0</v>
      </c>
      <c r="R6409" s="13">
        <f t="shared" si="1"/>
        <v>141</v>
      </c>
      <c r="S6409" s="14">
        <f t="shared" si="2"/>
        <v>47</v>
      </c>
      <c r="T6409" s="14">
        <f t="shared" si="3"/>
        <v>0.1418439716</v>
      </c>
      <c r="U6409" s="15" t="str">
        <f>vlookup(F6409,'Sub categories'!$A:$C,3,False)</f>
        <v>Accessories</v>
      </c>
      <c r="V6409" s="16">
        <f t="shared" si="4"/>
        <v>2</v>
      </c>
      <c r="W6409" s="17">
        <f t="array" ref="W6409">INDEX(shipping_prices!$C$1:$F7636,MATCH(I6409,shipping_prices!$A$1:$A7636,0),MATCH(M6409,shipping_prices!$C$1:$F$1,0))</f>
        <v>14.09</v>
      </c>
      <c r="X6409" s="15" t="str">
        <f t="shared" si="5"/>
        <v>Toby CarlisleWestminsterCalifornia</v>
      </c>
      <c r="Y6409" s="15" t="str">
        <f t="shared" si="6"/>
        <v>Low</v>
      </c>
    </row>
    <row r="6410">
      <c r="A6410" s="1">
        <v>43074.0</v>
      </c>
      <c r="B6410" s="2" t="s">
        <v>6492</v>
      </c>
      <c r="C6410" s="2">
        <v>3.0</v>
      </c>
      <c r="D6410" s="2" t="s">
        <v>2056</v>
      </c>
      <c r="E6410" s="2" t="s">
        <v>27</v>
      </c>
      <c r="F6410" s="2" t="s">
        <v>5493</v>
      </c>
      <c r="G6410" s="2" t="s">
        <v>45</v>
      </c>
      <c r="H6410" s="2" t="s">
        <v>374</v>
      </c>
      <c r="I6410" s="2" t="s">
        <v>6475</v>
      </c>
      <c r="J6410" s="2" t="s">
        <v>42</v>
      </c>
      <c r="K6410" s="2" t="s">
        <v>43</v>
      </c>
      <c r="L6410" s="10">
        <v>43076.0</v>
      </c>
      <c r="M6410" s="2" t="s">
        <v>34</v>
      </c>
      <c r="N6410" s="11">
        <v>0.0</v>
      </c>
      <c r="O6410" s="12">
        <v>50.0</v>
      </c>
      <c r="P6410" s="13">
        <v>0.18</v>
      </c>
      <c r="Q6410" s="13">
        <v>277.0</v>
      </c>
      <c r="R6410" s="13">
        <f t="shared" si="1"/>
        <v>277</v>
      </c>
      <c r="S6410" s="14">
        <f t="shared" si="2"/>
        <v>92.33333333</v>
      </c>
      <c r="T6410" s="14">
        <f t="shared" si="3"/>
        <v>0.1805054152</v>
      </c>
      <c r="U6410" s="15" t="str">
        <f>vlookup(F6410,'Sub categories'!$A:$C,3,False)</f>
        <v>Furnishings</v>
      </c>
      <c r="V6410" s="16">
        <f t="shared" si="4"/>
        <v>2</v>
      </c>
      <c r="W6410" s="17">
        <f t="array" ref="W6410">INDEX(shipping_prices!$C$1:$F7637,MATCH(I6410,shipping_prices!$A$1:$A7637,0),MATCH(M6410,shipping_prices!$C$1:$F$1,0))</f>
        <v>14.09</v>
      </c>
      <c r="X6410" s="15" t="str">
        <f t="shared" si="5"/>
        <v>Toby CarlisleWestminsterCalifornia</v>
      </c>
      <c r="Y6410" s="15" t="str">
        <f t="shared" si="6"/>
        <v>High</v>
      </c>
    </row>
    <row r="6411" hidden="1">
      <c r="A6411" s="1">
        <v>43074.0</v>
      </c>
      <c r="B6411" s="2" t="s">
        <v>6492</v>
      </c>
      <c r="C6411" s="2">
        <v>3.0</v>
      </c>
      <c r="D6411" s="2" t="s">
        <v>2056</v>
      </c>
      <c r="E6411" s="2" t="s">
        <v>27</v>
      </c>
      <c r="F6411" s="2" t="s">
        <v>1904</v>
      </c>
      <c r="G6411" s="2" t="s">
        <v>29</v>
      </c>
      <c r="H6411" s="2" t="s">
        <v>168</v>
      </c>
      <c r="I6411" s="2" t="s">
        <v>6475</v>
      </c>
      <c r="J6411" s="2" t="s">
        <v>42</v>
      </c>
      <c r="K6411" s="2" t="s">
        <v>43</v>
      </c>
      <c r="L6411" s="10">
        <v>43076.0</v>
      </c>
      <c r="M6411" s="2" t="s">
        <v>34</v>
      </c>
      <c r="N6411" s="11">
        <v>0.2</v>
      </c>
      <c r="O6411" s="12">
        <v>53.0</v>
      </c>
      <c r="P6411" s="13">
        <v>0.11</v>
      </c>
      <c r="Q6411" s="13">
        <v>470.0</v>
      </c>
      <c r="R6411" s="13">
        <f t="shared" si="1"/>
        <v>587.5</v>
      </c>
      <c r="S6411" s="14">
        <f t="shared" si="2"/>
        <v>195.8333333</v>
      </c>
      <c r="T6411" s="14">
        <f t="shared" si="3"/>
        <v>0.1127659574</v>
      </c>
      <c r="U6411" s="15" t="str">
        <f>vlookup(F6411,'Sub categories'!$A:$C,3,False)</f>
        <v>Phones</v>
      </c>
      <c r="V6411" s="16">
        <f t="shared" si="4"/>
        <v>2</v>
      </c>
      <c r="W6411" s="17">
        <f t="array" ref="W6411">INDEX(shipping_prices!$C$1:$F7638,MATCH(I6411,shipping_prices!$A$1:$A7638,0),MATCH(M6411,shipping_prices!$C$1:$F$1,0))</f>
        <v>14.09</v>
      </c>
      <c r="X6411" s="15" t="str">
        <f t="shared" si="5"/>
        <v>Toby CarlisleWestminsterCalifornia</v>
      </c>
      <c r="Y6411" s="15" t="str">
        <f t="shared" si="6"/>
        <v>High</v>
      </c>
    </row>
    <row r="6412" hidden="1">
      <c r="A6412" s="1">
        <v>43074.0</v>
      </c>
      <c r="B6412" s="2" t="s">
        <v>6493</v>
      </c>
      <c r="C6412" s="2">
        <v>6.0</v>
      </c>
      <c r="D6412" s="2" t="s">
        <v>1061</v>
      </c>
      <c r="E6412" s="2" t="s">
        <v>27</v>
      </c>
      <c r="F6412" s="2" t="s">
        <v>2136</v>
      </c>
      <c r="G6412" s="2" t="s">
        <v>39</v>
      </c>
      <c r="H6412" s="2" t="s">
        <v>79</v>
      </c>
      <c r="I6412" s="2" t="s">
        <v>4178</v>
      </c>
      <c r="J6412" s="2" t="s">
        <v>1449</v>
      </c>
      <c r="K6412" s="2" t="s">
        <v>33</v>
      </c>
      <c r="L6412" s="10">
        <v>43080.0</v>
      </c>
      <c r="M6412" s="2" t="s">
        <v>34</v>
      </c>
      <c r="N6412" s="11">
        <v>0.0</v>
      </c>
      <c r="O6412" s="12">
        <v>49.0</v>
      </c>
      <c r="P6412" s="13">
        <v>0.41</v>
      </c>
      <c r="Q6412" s="13">
        <v>119.0</v>
      </c>
      <c r="R6412" s="13">
        <f t="shared" si="1"/>
        <v>119</v>
      </c>
      <c r="S6412" s="14">
        <f t="shared" si="2"/>
        <v>19.83333333</v>
      </c>
      <c r="T6412" s="14">
        <f t="shared" si="3"/>
        <v>0.4117647059</v>
      </c>
      <c r="U6412" s="15" t="str">
        <f>vlookup(F6412,'Sub categories'!$A:$C,3,False)</f>
        <v>Art</v>
      </c>
      <c r="V6412" s="16">
        <f t="shared" si="4"/>
        <v>6</v>
      </c>
      <c r="W6412" s="17">
        <f t="array" ref="W6412">INDEX(shipping_prices!$C$1:$F7639,MATCH(I6412,shipping_prices!$A$1:$A7639,0),MATCH(M6412,shipping_prices!$C$1:$F$1,0))</f>
        <v>7.87</v>
      </c>
      <c r="X6412" s="15" t="str">
        <f t="shared" si="5"/>
        <v>Jamie FrazerManchesterConnecticut</v>
      </c>
      <c r="Y6412" s="15" t="str">
        <f t="shared" si="6"/>
        <v>High</v>
      </c>
    </row>
    <row r="6413" hidden="1">
      <c r="A6413" s="1">
        <v>43075.0</v>
      </c>
      <c r="B6413" s="2" t="s">
        <v>6493</v>
      </c>
      <c r="C6413" s="2">
        <v>4.0</v>
      </c>
      <c r="D6413" s="2" t="s">
        <v>1061</v>
      </c>
      <c r="E6413" s="2" t="s">
        <v>27</v>
      </c>
      <c r="F6413" s="2" t="s">
        <v>2800</v>
      </c>
      <c r="G6413" s="2" t="s">
        <v>39</v>
      </c>
      <c r="H6413" s="2" t="s">
        <v>534</v>
      </c>
      <c r="I6413" s="2" t="s">
        <v>4178</v>
      </c>
      <c r="J6413" s="2" t="s">
        <v>1449</v>
      </c>
      <c r="K6413" s="2" t="s">
        <v>33</v>
      </c>
      <c r="L6413" s="10">
        <v>43080.0</v>
      </c>
      <c r="M6413" s="2" t="s">
        <v>34</v>
      </c>
      <c r="N6413" s="11">
        <v>0.0</v>
      </c>
      <c r="O6413" s="12">
        <v>4.0</v>
      </c>
      <c r="P6413" s="13">
        <v>0.02</v>
      </c>
      <c r="Q6413" s="13">
        <v>196.0</v>
      </c>
      <c r="R6413" s="13">
        <f t="shared" si="1"/>
        <v>196</v>
      </c>
      <c r="S6413" s="14">
        <f t="shared" si="2"/>
        <v>49</v>
      </c>
      <c r="T6413" s="14">
        <f t="shared" si="3"/>
        <v>0.02040816327</v>
      </c>
      <c r="U6413" s="15" t="str">
        <f>vlookup(F6413,'Sub categories'!$A:$C,3,False)</f>
        <v>Storage</v>
      </c>
      <c r="V6413" s="16">
        <f t="shared" si="4"/>
        <v>5</v>
      </c>
      <c r="W6413" s="17">
        <f t="array" ref="W6413">INDEX(shipping_prices!$C$1:$F7640,MATCH(I6413,shipping_prices!$A$1:$A7640,0),MATCH(M6413,shipping_prices!$C$1:$F$1,0))</f>
        <v>7.87</v>
      </c>
      <c r="X6413" s="15" t="str">
        <f t="shared" si="5"/>
        <v>Jamie FrazerManchesterConnecticut</v>
      </c>
      <c r="Y6413" s="15" t="str">
        <f t="shared" si="6"/>
        <v>Low</v>
      </c>
    </row>
    <row r="6414" hidden="1">
      <c r="A6414" s="1">
        <v>43075.0</v>
      </c>
      <c r="B6414" s="2" t="s">
        <v>6493</v>
      </c>
      <c r="C6414" s="2">
        <v>2.0</v>
      </c>
      <c r="D6414" s="2" t="s">
        <v>1061</v>
      </c>
      <c r="E6414" s="2" t="s">
        <v>27</v>
      </c>
      <c r="F6414" s="2" t="s">
        <v>607</v>
      </c>
      <c r="G6414" s="2" t="s">
        <v>29</v>
      </c>
      <c r="H6414" s="2" t="s">
        <v>79</v>
      </c>
      <c r="I6414" s="2" t="s">
        <v>4178</v>
      </c>
      <c r="J6414" s="2" t="s">
        <v>1449</v>
      </c>
      <c r="K6414" s="2" t="s">
        <v>33</v>
      </c>
      <c r="L6414" s="10">
        <v>43080.0</v>
      </c>
      <c r="M6414" s="2" t="s">
        <v>34</v>
      </c>
      <c r="N6414" s="11">
        <v>0.0</v>
      </c>
      <c r="O6414" s="12">
        <v>75.0</v>
      </c>
      <c r="P6414" s="13">
        <v>0.29</v>
      </c>
      <c r="Q6414" s="13">
        <v>258.0</v>
      </c>
      <c r="R6414" s="13">
        <f t="shared" si="1"/>
        <v>258</v>
      </c>
      <c r="S6414" s="14">
        <f t="shared" si="2"/>
        <v>129</v>
      </c>
      <c r="T6414" s="14">
        <f t="shared" si="3"/>
        <v>0.2906976744</v>
      </c>
      <c r="U6414" s="15" t="str">
        <f>vlookup(F6414,'Sub categories'!$A:$C,3,False)</f>
        <v>Phones</v>
      </c>
      <c r="V6414" s="16">
        <f t="shared" si="4"/>
        <v>5</v>
      </c>
      <c r="W6414" s="17">
        <f t="array" ref="W6414">INDEX(shipping_prices!$C$1:$F7641,MATCH(I6414,shipping_prices!$A$1:$A7641,0),MATCH(M6414,shipping_prices!$C$1:$F$1,0))</f>
        <v>7.87</v>
      </c>
      <c r="X6414" s="15" t="str">
        <f t="shared" si="5"/>
        <v>Jamie FrazerManchesterConnecticut</v>
      </c>
      <c r="Y6414" s="15" t="str">
        <f t="shared" si="6"/>
        <v>High</v>
      </c>
    </row>
    <row r="6415" hidden="1">
      <c r="A6415" s="1">
        <v>43075.0</v>
      </c>
      <c r="B6415" s="2" t="s">
        <v>6493</v>
      </c>
      <c r="C6415" s="2">
        <v>5.0</v>
      </c>
      <c r="D6415" s="2" t="s">
        <v>1061</v>
      </c>
      <c r="E6415" s="2" t="s">
        <v>27</v>
      </c>
      <c r="F6415" s="2" t="s">
        <v>4206</v>
      </c>
      <c r="G6415" s="2" t="s">
        <v>39</v>
      </c>
      <c r="H6415" s="2" t="s">
        <v>51</v>
      </c>
      <c r="I6415" s="2" t="s">
        <v>4178</v>
      </c>
      <c r="J6415" s="2" t="s">
        <v>1449</v>
      </c>
      <c r="K6415" s="2" t="s">
        <v>33</v>
      </c>
      <c r="L6415" s="10">
        <v>43080.0</v>
      </c>
      <c r="M6415" s="2" t="s">
        <v>34</v>
      </c>
      <c r="N6415" s="11">
        <v>0.0</v>
      </c>
      <c r="O6415" s="12">
        <v>135.0</v>
      </c>
      <c r="P6415" s="13">
        <v>0.49</v>
      </c>
      <c r="Q6415" s="13">
        <v>275.0</v>
      </c>
      <c r="R6415" s="13">
        <f t="shared" si="1"/>
        <v>275</v>
      </c>
      <c r="S6415" s="14">
        <f t="shared" si="2"/>
        <v>55</v>
      </c>
      <c r="T6415" s="14">
        <f t="shared" si="3"/>
        <v>0.4909090909</v>
      </c>
      <c r="U6415" s="15" t="str">
        <f>vlookup(F6415,'Sub categories'!$A:$C,3,False)</f>
        <v>Paper</v>
      </c>
      <c r="V6415" s="16">
        <f t="shared" si="4"/>
        <v>5</v>
      </c>
      <c r="W6415" s="17">
        <f t="array" ref="W6415">INDEX(shipping_prices!$C$1:$F7642,MATCH(I6415,shipping_prices!$A$1:$A7642,0),MATCH(M6415,shipping_prices!$C$1:$F$1,0))</f>
        <v>7.87</v>
      </c>
      <c r="X6415" s="15" t="str">
        <f t="shared" si="5"/>
        <v>Jamie FrazerManchesterConnecticut</v>
      </c>
      <c r="Y6415" s="15" t="str">
        <f t="shared" si="6"/>
        <v>High</v>
      </c>
    </row>
    <row r="6416">
      <c r="A6416" s="1">
        <v>43075.0</v>
      </c>
      <c r="B6416" s="2" t="s">
        <v>6494</v>
      </c>
      <c r="C6416" s="2">
        <v>1.0</v>
      </c>
      <c r="D6416" s="2" t="s">
        <v>1133</v>
      </c>
      <c r="E6416" s="2" t="s">
        <v>49</v>
      </c>
      <c r="F6416" s="2" t="s">
        <v>3850</v>
      </c>
      <c r="G6416" s="2" t="s">
        <v>45</v>
      </c>
      <c r="H6416" s="2" t="s">
        <v>586</v>
      </c>
      <c r="I6416" s="2" t="s">
        <v>2868</v>
      </c>
      <c r="J6416" s="2" t="s">
        <v>1343</v>
      </c>
      <c r="K6416" s="2" t="s">
        <v>43</v>
      </c>
      <c r="L6416" s="10">
        <v>43082.0</v>
      </c>
      <c r="M6416" s="2" t="s">
        <v>34</v>
      </c>
      <c r="N6416" s="11">
        <v>0.2</v>
      </c>
      <c r="O6416" s="12">
        <v>0.0</v>
      </c>
      <c r="P6416" s="13">
        <v>-0.03</v>
      </c>
      <c r="Q6416" s="13">
        <v>14.0</v>
      </c>
      <c r="R6416" s="13">
        <f t="shared" si="1"/>
        <v>17.5</v>
      </c>
      <c r="S6416" s="14">
        <f t="shared" si="2"/>
        <v>17.5</v>
      </c>
      <c r="T6416" s="14">
        <f t="shared" si="3"/>
        <v>0</v>
      </c>
      <c r="U6416" s="15" t="str">
        <f>vlookup(F6416,'Sub categories'!$A:$C,3,False)</f>
        <v>Furnishings</v>
      </c>
      <c r="V6416" s="16">
        <f t="shared" si="4"/>
        <v>7</v>
      </c>
      <c r="W6416" s="17">
        <f t="array" ref="W6416">INDEX(shipping_prices!$C$1:$F7643,MATCH(I6416,shipping_prices!$A$1:$A7643,0),MATCH(M6416,shipping_prices!$C$1:$F$1,0))</f>
        <v>14.93</v>
      </c>
      <c r="X6416" s="15" t="str">
        <f t="shared" si="5"/>
        <v>Michael GranlundTigardOregon</v>
      </c>
      <c r="Y6416" s="15" t="str">
        <f t="shared" si="6"/>
        <v>loss</v>
      </c>
    </row>
    <row r="6417" hidden="1">
      <c r="A6417" s="1">
        <v>43075.0</v>
      </c>
      <c r="B6417" s="2" t="s">
        <v>6494</v>
      </c>
      <c r="C6417" s="2">
        <v>2.0</v>
      </c>
      <c r="D6417" s="2" t="s">
        <v>1133</v>
      </c>
      <c r="E6417" s="2" t="s">
        <v>49</v>
      </c>
      <c r="F6417" s="2" t="s">
        <v>1326</v>
      </c>
      <c r="G6417" s="2" t="s">
        <v>29</v>
      </c>
      <c r="H6417" s="2" t="s">
        <v>371</v>
      </c>
      <c r="I6417" s="2" t="s">
        <v>2868</v>
      </c>
      <c r="J6417" s="2" t="s">
        <v>1343</v>
      </c>
      <c r="K6417" s="2" t="s">
        <v>43</v>
      </c>
      <c r="L6417" s="10">
        <v>43082.0</v>
      </c>
      <c r="M6417" s="2" t="s">
        <v>34</v>
      </c>
      <c r="N6417" s="11">
        <v>0.2</v>
      </c>
      <c r="O6417" s="12">
        <v>-3.0</v>
      </c>
      <c r="P6417" s="13">
        <v>-0.09</v>
      </c>
      <c r="Q6417" s="13">
        <v>35.0</v>
      </c>
      <c r="R6417" s="13">
        <f t="shared" si="1"/>
        <v>43.75</v>
      </c>
      <c r="S6417" s="14">
        <f t="shared" si="2"/>
        <v>21.875</v>
      </c>
      <c r="T6417" s="14">
        <f t="shared" si="3"/>
        <v>-0.08571428571</v>
      </c>
      <c r="U6417" s="15" t="str">
        <f>vlookup(F6417,'Sub categories'!$A:$C,3,False)</f>
        <v>Accessories</v>
      </c>
      <c r="V6417" s="16">
        <f t="shared" si="4"/>
        <v>7</v>
      </c>
      <c r="W6417" s="17">
        <f t="array" ref="W6417">INDEX(shipping_prices!$C$1:$F7644,MATCH(I6417,shipping_prices!$A$1:$A7644,0),MATCH(M6417,shipping_prices!$C$1:$F$1,0))</f>
        <v>14.93</v>
      </c>
      <c r="X6417" s="15" t="str">
        <f t="shared" si="5"/>
        <v>Michael GranlundTigardOregon</v>
      </c>
      <c r="Y6417" s="15" t="str">
        <f t="shared" si="6"/>
        <v>loss</v>
      </c>
    </row>
    <row r="6418" hidden="1">
      <c r="A6418" s="1">
        <v>43075.0</v>
      </c>
      <c r="B6418" s="2" t="s">
        <v>6494</v>
      </c>
      <c r="C6418" s="2">
        <v>1.0</v>
      </c>
      <c r="D6418" s="2" t="s">
        <v>1133</v>
      </c>
      <c r="E6418" s="2" t="s">
        <v>49</v>
      </c>
      <c r="F6418" s="2" t="s">
        <v>2971</v>
      </c>
      <c r="G6418" s="2" t="s">
        <v>29</v>
      </c>
      <c r="H6418" s="2" t="s">
        <v>2972</v>
      </c>
      <c r="I6418" s="2" t="s">
        <v>2868</v>
      </c>
      <c r="J6418" s="2" t="s">
        <v>1343</v>
      </c>
      <c r="K6418" s="2" t="s">
        <v>43</v>
      </c>
      <c r="L6418" s="10">
        <v>43082.0</v>
      </c>
      <c r="M6418" s="2" t="s">
        <v>34</v>
      </c>
      <c r="N6418" s="11">
        <v>0.2</v>
      </c>
      <c r="O6418" s="12">
        <v>18.0</v>
      </c>
      <c r="P6418" s="13">
        <v>0.11</v>
      </c>
      <c r="Q6418" s="13">
        <v>157.0</v>
      </c>
      <c r="R6418" s="13">
        <f t="shared" si="1"/>
        <v>196.25</v>
      </c>
      <c r="S6418" s="14">
        <f t="shared" si="2"/>
        <v>196.25</v>
      </c>
      <c r="T6418" s="14">
        <f t="shared" si="3"/>
        <v>0.1146496815</v>
      </c>
      <c r="U6418" s="15" t="str">
        <f>vlookup(F6418,'Sub categories'!$A:$C,3,False)</f>
        <v>Phones</v>
      </c>
      <c r="V6418" s="16">
        <f t="shared" si="4"/>
        <v>7</v>
      </c>
      <c r="W6418" s="17">
        <f t="array" ref="W6418">INDEX(shipping_prices!$C$1:$F7645,MATCH(I6418,shipping_prices!$A$1:$A7645,0),MATCH(M6418,shipping_prices!$C$1:$F$1,0))</f>
        <v>14.93</v>
      </c>
      <c r="X6418" s="15" t="str">
        <f t="shared" si="5"/>
        <v>Michael GranlundTigardOregon</v>
      </c>
      <c r="Y6418" s="15" t="str">
        <f t="shared" si="6"/>
        <v>Low</v>
      </c>
    </row>
    <row r="6419" hidden="1">
      <c r="A6419" s="1">
        <v>43075.0</v>
      </c>
      <c r="B6419" s="2" t="s">
        <v>6495</v>
      </c>
      <c r="C6419" s="2">
        <v>2.0</v>
      </c>
      <c r="D6419" s="2" t="s">
        <v>1325</v>
      </c>
      <c r="E6419" s="2" t="s">
        <v>49</v>
      </c>
      <c r="F6419" s="2" t="s">
        <v>1720</v>
      </c>
      <c r="G6419" s="2" t="s">
        <v>39</v>
      </c>
      <c r="H6419" s="2" t="s">
        <v>79</v>
      </c>
      <c r="I6419" s="2" t="s">
        <v>5594</v>
      </c>
      <c r="J6419" s="2" t="s">
        <v>76</v>
      </c>
      <c r="K6419" s="2" t="s">
        <v>77</v>
      </c>
      <c r="L6419" s="10">
        <v>43075.0</v>
      </c>
      <c r="M6419" s="2" t="s">
        <v>469</v>
      </c>
      <c r="N6419" s="11">
        <v>0.8</v>
      </c>
      <c r="O6419" s="12">
        <v>-2.0</v>
      </c>
      <c r="P6419" s="13">
        <v>-1.65</v>
      </c>
      <c r="Q6419" s="13">
        <v>1.0</v>
      </c>
      <c r="R6419" s="13">
        <f t="shared" si="1"/>
        <v>5</v>
      </c>
      <c r="S6419" s="14">
        <f t="shared" si="2"/>
        <v>2.5</v>
      </c>
      <c r="T6419" s="14">
        <f t="shared" si="3"/>
        <v>-2</v>
      </c>
      <c r="U6419" s="15" t="str">
        <f>vlookup(F6419,'Sub categories'!$A:$C,3,False)</f>
        <v>Binders</v>
      </c>
      <c r="V6419" s="16">
        <f t="shared" si="4"/>
        <v>0</v>
      </c>
      <c r="W6419" s="17">
        <f t="array" ref="W6419">INDEX(shipping_prices!$C$1:$F7646,MATCH(I6419,shipping_prices!$A$1:$A7646,0),MATCH(M6419,shipping_prices!$C$1:$F$1,0))</f>
        <v>47</v>
      </c>
      <c r="X6419" s="15" t="str">
        <f t="shared" si="5"/>
        <v>Frank MerwinBryanTexas</v>
      </c>
      <c r="Y6419" s="15" t="str">
        <f t="shared" si="6"/>
        <v>loss</v>
      </c>
    </row>
    <row r="6420" hidden="1">
      <c r="A6420" s="1">
        <v>43075.0</v>
      </c>
      <c r="B6420" s="2" t="s">
        <v>6495</v>
      </c>
      <c r="C6420" s="2">
        <v>4.0</v>
      </c>
      <c r="D6420" s="2" t="s">
        <v>1325</v>
      </c>
      <c r="E6420" s="2" t="s">
        <v>49</v>
      </c>
      <c r="F6420" s="2" t="s">
        <v>3360</v>
      </c>
      <c r="G6420" s="2" t="s">
        <v>39</v>
      </c>
      <c r="H6420" s="2" t="s">
        <v>40</v>
      </c>
      <c r="I6420" s="2" t="s">
        <v>5594</v>
      </c>
      <c r="J6420" s="2" t="s">
        <v>76</v>
      </c>
      <c r="K6420" s="2" t="s">
        <v>77</v>
      </c>
      <c r="L6420" s="10">
        <v>43075.0</v>
      </c>
      <c r="M6420" s="2" t="s">
        <v>469</v>
      </c>
      <c r="N6420" s="11">
        <v>0.8</v>
      </c>
      <c r="O6420" s="12">
        <v>-6.0</v>
      </c>
      <c r="P6420" s="13">
        <v>-1.55</v>
      </c>
      <c r="Q6420" s="13">
        <v>4.0</v>
      </c>
      <c r="R6420" s="13">
        <f t="shared" si="1"/>
        <v>20</v>
      </c>
      <c r="S6420" s="14">
        <f t="shared" si="2"/>
        <v>5</v>
      </c>
      <c r="T6420" s="14">
        <f t="shared" si="3"/>
        <v>-1.5</v>
      </c>
      <c r="U6420" s="15" t="str">
        <f>vlookup(F6420,'Sub categories'!$A:$C,3,False)</f>
        <v>Binders</v>
      </c>
      <c r="V6420" s="16">
        <f t="shared" si="4"/>
        <v>0</v>
      </c>
      <c r="W6420" s="17">
        <f t="array" ref="W6420">INDEX(shipping_prices!$C$1:$F7647,MATCH(I6420,shipping_prices!$A$1:$A7647,0),MATCH(M6420,shipping_prices!$C$1:$F$1,0))</f>
        <v>47</v>
      </c>
      <c r="X6420" s="15" t="str">
        <f t="shared" si="5"/>
        <v>Frank MerwinBryanTexas</v>
      </c>
      <c r="Y6420" s="15" t="str">
        <f t="shared" si="6"/>
        <v>loss</v>
      </c>
    </row>
    <row r="6421" hidden="1">
      <c r="A6421" s="1">
        <v>43075.0</v>
      </c>
      <c r="B6421" s="2" t="s">
        <v>6495</v>
      </c>
      <c r="C6421" s="2">
        <v>6.0</v>
      </c>
      <c r="D6421" s="2" t="s">
        <v>1325</v>
      </c>
      <c r="E6421" s="2" t="s">
        <v>49</v>
      </c>
      <c r="F6421" s="2" t="s">
        <v>845</v>
      </c>
      <c r="G6421" s="2" t="s">
        <v>39</v>
      </c>
      <c r="H6421" s="2" t="s">
        <v>182</v>
      </c>
      <c r="I6421" s="2" t="s">
        <v>5594</v>
      </c>
      <c r="J6421" s="2" t="s">
        <v>76</v>
      </c>
      <c r="K6421" s="2" t="s">
        <v>77</v>
      </c>
      <c r="L6421" s="10">
        <v>43075.0</v>
      </c>
      <c r="M6421" s="2" t="s">
        <v>469</v>
      </c>
      <c r="N6421" s="11">
        <v>0.8</v>
      </c>
      <c r="O6421" s="12">
        <v>-13.0</v>
      </c>
      <c r="P6421" s="13">
        <v>-1.75</v>
      </c>
      <c r="Q6421" s="13">
        <v>8.0</v>
      </c>
      <c r="R6421" s="13">
        <f t="shared" si="1"/>
        <v>40</v>
      </c>
      <c r="S6421" s="14">
        <f t="shared" si="2"/>
        <v>6.666666667</v>
      </c>
      <c r="T6421" s="14">
        <f t="shared" si="3"/>
        <v>-1.625</v>
      </c>
      <c r="U6421" s="15" t="str">
        <f>vlookup(F6421,'Sub categories'!$A:$C,3,False)</f>
        <v>Binders</v>
      </c>
      <c r="V6421" s="16">
        <f t="shared" si="4"/>
        <v>0</v>
      </c>
      <c r="W6421" s="17">
        <f t="array" ref="W6421">INDEX(shipping_prices!$C$1:$F7648,MATCH(I6421,shipping_prices!$A$1:$A7648,0),MATCH(M6421,shipping_prices!$C$1:$F$1,0))</f>
        <v>47</v>
      </c>
      <c r="X6421" s="15" t="str">
        <f t="shared" si="5"/>
        <v>Frank MerwinBryanTexas</v>
      </c>
      <c r="Y6421" s="15" t="str">
        <f t="shared" si="6"/>
        <v>loss</v>
      </c>
    </row>
    <row r="6422" hidden="1">
      <c r="A6422" s="1">
        <v>43075.0</v>
      </c>
      <c r="B6422" s="2" t="s">
        <v>6495</v>
      </c>
      <c r="C6422" s="2">
        <v>3.0</v>
      </c>
      <c r="D6422" s="2" t="s">
        <v>1325</v>
      </c>
      <c r="E6422" s="2" t="s">
        <v>49</v>
      </c>
      <c r="F6422" s="2" t="s">
        <v>4435</v>
      </c>
      <c r="G6422" s="2" t="s">
        <v>39</v>
      </c>
      <c r="H6422" s="2" t="s">
        <v>1687</v>
      </c>
      <c r="I6422" s="2" t="s">
        <v>5594</v>
      </c>
      <c r="J6422" s="2" t="s">
        <v>76</v>
      </c>
      <c r="K6422" s="2" t="s">
        <v>77</v>
      </c>
      <c r="L6422" s="10">
        <v>43075.0</v>
      </c>
      <c r="M6422" s="2" t="s">
        <v>469</v>
      </c>
      <c r="N6422" s="11">
        <v>0.2</v>
      </c>
      <c r="O6422" s="12">
        <v>-13.0</v>
      </c>
      <c r="P6422" s="13">
        <v>-0.24</v>
      </c>
      <c r="Q6422" s="13">
        <v>53.0</v>
      </c>
      <c r="R6422" s="13">
        <f t="shared" si="1"/>
        <v>66.25</v>
      </c>
      <c r="S6422" s="14">
        <f t="shared" si="2"/>
        <v>22.08333333</v>
      </c>
      <c r="T6422" s="14">
        <f t="shared" si="3"/>
        <v>-0.2452830189</v>
      </c>
      <c r="U6422" s="15" t="str">
        <f>vlookup(F6422,'Sub categories'!$A:$C,3,False)</f>
        <v>Storage</v>
      </c>
      <c r="V6422" s="16">
        <f t="shared" si="4"/>
        <v>0</v>
      </c>
      <c r="W6422" s="17">
        <f t="array" ref="W6422">INDEX(shipping_prices!$C$1:$F7649,MATCH(I6422,shipping_prices!$A$1:$A7649,0),MATCH(M6422,shipping_prices!$C$1:$F$1,0))</f>
        <v>47</v>
      </c>
      <c r="X6422" s="15" t="str">
        <f t="shared" si="5"/>
        <v>Frank MerwinBryanTexas</v>
      </c>
      <c r="Y6422" s="15" t="str">
        <f t="shared" si="6"/>
        <v>loss</v>
      </c>
    </row>
    <row r="6423" hidden="1">
      <c r="A6423" s="1">
        <v>43075.0</v>
      </c>
      <c r="B6423" s="2" t="s">
        <v>6496</v>
      </c>
      <c r="C6423" s="2">
        <v>2.0</v>
      </c>
      <c r="D6423" s="2" t="s">
        <v>5183</v>
      </c>
      <c r="E6423" s="2" t="s">
        <v>27</v>
      </c>
      <c r="F6423" s="2" t="s">
        <v>537</v>
      </c>
      <c r="G6423" s="2" t="s">
        <v>39</v>
      </c>
      <c r="H6423" s="2" t="s">
        <v>79</v>
      </c>
      <c r="I6423" s="2" t="s">
        <v>1225</v>
      </c>
      <c r="J6423" s="2" t="s">
        <v>76</v>
      </c>
      <c r="K6423" s="2" t="s">
        <v>77</v>
      </c>
      <c r="L6423" s="10">
        <v>43083.0</v>
      </c>
      <c r="M6423" s="2" t="s">
        <v>142</v>
      </c>
      <c r="N6423" s="11">
        <v>0.2</v>
      </c>
      <c r="O6423" s="12">
        <v>20.0</v>
      </c>
      <c r="P6423" s="13">
        <v>0.08</v>
      </c>
      <c r="Q6423" s="13">
        <v>264.0</v>
      </c>
      <c r="R6423" s="13">
        <f t="shared" si="1"/>
        <v>330</v>
      </c>
      <c r="S6423" s="14">
        <f t="shared" si="2"/>
        <v>165</v>
      </c>
      <c r="T6423" s="14">
        <f t="shared" si="3"/>
        <v>0.07575757576</v>
      </c>
      <c r="U6423" s="15" t="str">
        <f>vlookup(F6423,'Sub categories'!$A:$C,3,False)</f>
        <v>Storage</v>
      </c>
      <c r="V6423" s="16">
        <f t="shared" si="4"/>
        <v>8</v>
      </c>
      <c r="W6423" s="17">
        <f t="array" ref="W6423">INDEX(shipping_prices!$C$1:$F7650,MATCH(I6423,shipping_prices!$A$1:$A7650,0),MATCH(M6423,shipping_prices!$C$1:$F$1,0))</f>
        <v>17.58</v>
      </c>
      <c r="X6423" s="15" t="str">
        <f t="shared" si="5"/>
        <v>Neola SchneiderDallasTexas</v>
      </c>
      <c r="Y6423" s="15" t="str">
        <f t="shared" si="6"/>
        <v>Low</v>
      </c>
    </row>
    <row r="6424" hidden="1">
      <c r="A6424" s="1">
        <v>43075.0</v>
      </c>
      <c r="B6424" s="2" t="s">
        <v>6497</v>
      </c>
      <c r="C6424" s="2">
        <v>8.0</v>
      </c>
      <c r="D6424" s="2" t="s">
        <v>149</v>
      </c>
      <c r="E6424" s="2" t="s">
        <v>27</v>
      </c>
      <c r="F6424" s="2" t="s">
        <v>3484</v>
      </c>
      <c r="G6424" s="2" t="s">
        <v>39</v>
      </c>
      <c r="H6424" s="2" t="s">
        <v>146</v>
      </c>
      <c r="I6424" s="2" t="s">
        <v>6498</v>
      </c>
      <c r="J6424" s="2" t="s">
        <v>76</v>
      </c>
      <c r="K6424" s="2" t="s">
        <v>77</v>
      </c>
      <c r="L6424" s="10">
        <v>43087.0</v>
      </c>
      <c r="M6424" s="2" t="s">
        <v>90</v>
      </c>
      <c r="N6424" s="11">
        <v>0.8</v>
      </c>
      <c r="O6424" s="12">
        <v>-75.0</v>
      </c>
      <c r="P6424" s="13">
        <v>-2.55</v>
      </c>
      <c r="Q6424" s="13">
        <v>29.0</v>
      </c>
      <c r="R6424" s="13">
        <f t="shared" si="1"/>
        <v>145</v>
      </c>
      <c r="S6424" s="14">
        <f t="shared" si="2"/>
        <v>18.125</v>
      </c>
      <c r="T6424" s="14">
        <f t="shared" si="3"/>
        <v>-2.586206897</v>
      </c>
      <c r="U6424" s="15" t="str">
        <f>vlookup(F6424,'Sub categories'!$A:$C,3,False)</f>
        <v>Appliances</v>
      </c>
      <c r="V6424" s="16">
        <f t="shared" si="4"/>
        <v>12</v>
      </c>
      <c r="W6424" s="17">
        <f t="array" ref="W6424">INDEX(shipping_prices!$C$1:$F7651,MATCH(I6424,shipping_prices!$A$1:$A7651,0),MATCH(M6424,shipping_prices!$C$1:$F$1,0))</f>
        <v>6.44</v>
      </c>
      <c r="X6424" s="15" t="str">
        <f t="shared" si="5"/>
        <v>Michael MooreCollege StationTexas</v>
      </c>
      <c r="Y6424" s="15" t="str">
        <f t="shared" si="6"/>
        <v>loss</v>
      </c>
    </row>
    <row r="6425" hidden="1">
      <c r="A6425" s="1">
        <v>43075.0</v>
      </c>
      <c r="B6425" s="2" t="s">
        <v>6497</v>
      </c>
      <c r="C6425" s="2">
        <v>8.0</v>
      </c>
      <c r="D6425" s="2" t="s">
        <v>149</v>
      </c>
      <c r="E6425" s="2" t="s">
        <v>27</v>
      </c>
      <c r="F6425" s="2" t="s">
        <v>1100</v>
      </c>
      <c r="G6425" s="2" t="s">
        <v>39</v>
      </c>
      <c r="H6425" s="2" t="s">
        <v>95</v>
      </c>
      <c r="I6425" s="2" t="s">
        <v>6498</v>
      </c>
      <c r="J6425" s="2" t="s">
        <v>76</v>
      </c>
      <c r="K6425" s="2" t="s">
        <v>77</v>
      </c>
      <c r="L6425" s="10">
        <v>43087.0</v>
      </c>
      <c r="M6425" s="2" t="s">
        <v>90</v>
      </c>
      <c r="N6425" s="11">
        <v>0.2</v>
      </c>
      <c r="O6425" s="12">
        <v>10.0</v>
      </c>
      <c r="P6425" s="13">
        <v>0.36</v>
      </c>
      <c r="Q6425" s="13">
        <v>29.0</v>
      </c>
      <c r="R6425" s="13">
        <f t="shared" si="1"/>
        <v>36.25</v>
      </c>
      <c r="S6425" s="14">
        <f t="shared" si="2"/>
        <v>4.53125</v>
      </c>
      <c r="T6425" s="14">
        <f t="shared" si="3"/>
        <v>0.3448275862</v>
      </c>
      <c r="U6425" s="15" t="str">
        <f>vlookup(F6425,'Sub categories'!$A:$C,3,False)</f>
        <v>Paper</v>
      </c>
      <c r="V6425" s="16">
        <f t="shared" si="4"/>
        <v>12</v>
      </c>
      <c r="W6425" s="17">
        <f t="array" ref="W6425">INDEX(shipping_prices!$C$1:$F7652,MATCH(I6425,shipping_prices!$A$1:$A7652,0),MATCH(M6425,shipping_prices!$C$1:$F$1,0))</f>
        <v>6.44</v>
      </c>
      <c r="X6425" s="15" t="str">
        <f t="shared" si="5"/>
        <v>Michael MooreCollege StationTexas</v>
      </c>
      <c r="Y6425" s="15" t="str">
        <f t="shared" si="6"/>
        <v>Low</v>
      </c>
    </row>
    <row r="6426" hidden="1">
      <c r="A6426" s="1">
        <v>43075.0</v>
      </c>
      <c r="B6426" s="2" t="s">
        <v>6499</v>
      </c>
      <c r="C6426" s="2">
        <v>4.0</v>
      </c>
      <c r="D6426" s="2" t="s">
        <v>399</v>
      </c>
      <c r="E6426" s="2" t="s">
        <v>27</v>
      </c>
      <c r="F6426" s="2" t="s">
        <v>3912</v>
      </c>
      <c r="G6426" s="2" t="s">
        <v>39</v>
      </c>
      <c r="H6426" s="2" t="s">
        <v>79</v>
      </c>
      <c r="I6426" s="2" t="s">
        <v>3320</v>
      </c>
      <c r="J6426" s="2" t="s">
        <v>42</v>
      </c>
      <c r="K6426" s="2" t="s">
        <v>43</v>
      </c>
      <c r="L6426" s="10">
        <v>43082.0</v>
      </c>
      <c r="M6426" s="2" t="s">
        <v>34</v>
      </c>
      <c r="N6426" s="11">
        <v>0.0</v>
      </c>
      <c r="O6426" s="12">
        <v>13.0</v>
      </c>
      <c r="P6426" s="13">
        <v>0.45</v>
      </c>
      <c r="Q6426" s="13">
        <v>30.0</v>
      </c>
      <c r="R6426" s="13">
        <f t="shared" si="1"/>
        <v>30</v>
      </c>
      <c r="S6426" s="14">
        <f t="shared" si="2"/>
        <v>7.5</v>
      </c>
      <c r="T6426" s="14">
        <f t="shared" si="3"/>
        <v>0.4333333333</v>
      </c>
      <c r="U6426" s="15" t="str">
        <f>vlookup(F6426,'Sub categories'!$A:$C,3,False)</f>
        <v>Paper</v>
      </c>
      <c r="V6426" s="16">
        <f t="shared" si="4"/>
        <v>7</v>
      </c>
      <c r="W6426" s="17">
        <f t="array" ref="W6426">INDEX(shipping_prices!$C$1:$F7653,MATCH(I6426,shipping_prices!$A$1:$A7653,0),MATCH(M6426,shipping_prices!$C$1:$F$1,0))</f>
        <v>12.38</v>
      </c>
      <c r="X6426" s="15" t="str">
        <f t="shared" si="5"/>
        <v>Dave BrooksCosta MesaCalifornia</v>
      </c>
      <c r="Y6426" s="15" t="str">
        <f t="shared" si="6"/>
        <v>Low</v>
      </c>
    </row>
    <row r="6427">
      <c r="A6427" s="1">
        <v>43075.0</v>
      </c>
      <c r="B6427" s="2" t="s">
        <v>6499</v>
      </c>
      <c r="C6427" s="2">
        <v>2.0</v>
      </c>
      <c r="D6427" s="2" t="s">
        <v>399</v>
      </c>
      <c r="E6427" s="2" t="s">
        <v>27</v>
      </c>
      <c r="F6427" s="2" t="s">
        <v>245</v>
      </c>
      <c r="G6427" s="2" t="s">
        <v>45</v>
      </c>
      <c r="H6427" s="2" t="s">
        <v>246</v>
      </c>
      <c r="I6427" s="2" t="s">
        <v>3320</v>
      </c>
      <c r="J6427" s="2" t="s">
        <v>42</v>
      </c>
      <c r="K6427" s="2" t="s">
        <v>43</v>
      </c>
      <c r="L6427" s="10">
        <v>43082.0</v>
      </c>
      <c r="M6427" s="2" t="s">
        <v>34</v>
      </c>
      <c r="N6427" s="11">
        <v>0.0</v>
      </c>
      <c r="O6427" s="12">
        <v>16.0</v>
      </c>
      <c r="P6427" s="13">
        <v>0.17</v>
      </c>
      <c r="Q6427" s="13">
        <v>92.0</v>
      </c>
      <c r="R6427" s="13">
        <f t="shared" si="1"/>
        <v>92</v>
      </c>
      <c r="S6427" s="14">
        <f t="shared" si="2"/>
        <v>46</v>
      </c>
      <c r="T6427" s="14">
        <f t="shared" si="3"/>
        <v>0.1739130435</v>
      </c>
      <c r="U6427" s="15" t="str">
        <f>vlookup(F6427,'Sub categories'!$A:$C,3,False)</f>
        <v>Furnishings</v>
      </c>
      <c r="V6427" s="16">
        <f t="shared" si="4"/>
        <v>7</v>
      </c>
      <c r="W6427" s="17">
        <f t="array" ref="W6427">INDEX(shipping_prices!$C$1:$F7654,MATCH(I6427,shipping_prices!$A$1:$A7654,0),MATCH(M6427,shipping_prices!$C$1:$F$1,0))</f>
        <v>12.38</v>
      </c>
      <c r="X6427" s="15" t="str">
        <f t="shared" si="5"/>
        <v>Dave BrooksCosta MesaCalifornia</v>
      </c>
      <c r="Y6427" s="15" t="str">
        <f t="shared" si="6"/>
        <v>Low</v>
      </c>
    </row>
    <row r="6428" hidden="1">
      <c r="A6428" s="1">
        <v>43075.0</v>
      </c>
      <c r="B6428" s="2" t="s">
        <v>6499</v>
      </c>
      <c r="C6428" s="2">
        <v>2.0</v>
      </c>
      <c r="D6428" s="2" t="s">
        <v>399</v>
      </c>
      <c r="E6428" s="2" t="s">
        <v>27</v>
      </c>
      <c r="F6428" s="2" t="s">
        <v>1739</v>
      </c>
      <c r="G6428" s="2" t="s">
        <v>29</v>
      </c>
      <c r="H6428" s="2" t="s">
        <v>79</v>
      </c>
      <c r="I6428" s="2" t="s">
        <v>3320</v>
      </c>
      <c r="J6428" s="2" t="s">
        <v>42</v>
      </c>
      <c r="K6428" s="2" t="s">
        <v>43</v>
      </c>
      <c r="L6428" s="10">
        <v>43082.0</v>
      </c>
      <c r="M6428" s="2" t="s">
        <v>34</v>
      </c>
      <c r="N6428" s="11">
        <v>0.2</v>
      </c>
      <c r="O6428" s="12">
        <v>19.0</v>
      </c>
      <c r="P6428" s="13">
        <v>0.08</v>
      </c>
      <c r="Q6428" s="13">
        <v>259.0</v>
      </c>
      <c r="R6428" s="13">
        <f t="shared" si="1"/>
        <v>323.75</v>
      </c>
      <c r="S6428" s="14">
        <f t="shared" si="2"/>
        <v>161.875</v>
      </c>
      <c r="T6428" s="14">
        <f t="shared" si="3"/>
        <v>0.07335907336</v>
      </c>
      <c r="U6428" s="15" t="str">
        <f>vlookup(F6428,'Sub categories'!$A:$C,3,False)</f>
        <v>Phones</v>
      </c>
      <c r="V6428" s="16">
        <f t="shared" si="4"/>
        <v>7</v>
      </c>
      <c r="W6428" s="17">
        <f t="array" ref="W6428">INDEX(shipping_prices!$C$1:$F7655,MATCH(I6428,shipping_prices!$A$1:$A7655,0),MATCH(M6428,shipping_prices!$C$1:$F$1,0))</f>
        <v>12.38</v>
      </c>
      <c r="X6428" s="15" t="str">
        <f t="shared" si="5"/>
        <v>Dave BrooksCosta MesaCalifornia</v>
      </c>
      <c r="Y6428" s="15" t="str">
        <f t="shared" si="6"/>
        <v>Low</v>
      </c>
    </row>
    <row r="6429">
      <c r="A6429" s="1">
        <v>43075.0</v>
      </c>
      <c r="B6429" s="2" t="s">
        <v>6500</v>
      </c>
      <c r="C6429" s="2">
        <v>4.0</v>
      </c>
      <c r="D6429" s="2" t="s">
        <v>669</v>
      </c>
      <c r="E6429" s="2" t="s">
        <v>27</v>
      </c>
      <c r="F6429" s="2" t="s">
        <v>3509</v>
      </c>
      <c r="G6429" s="2" t="s">
        <v>45</v>
      </c>
      <c r="H6429" s="2" t="s">
        <v>130</v>
      </c>
      <c r="I6429" s="2" t="s">
        <v>163</v>
      </c>
      <c r="J6429" s="2" t="s">
        <v>164</v>
      </c>
      <c r="K6429" s="2" t="s">
        <v>33</v>
      </c>
      <c r="L6429" s="10">
        <v>43076.0</v>
      </c>
      <c r="M6429" s="2" t="s">
        <v>90</v>
      </c>
      <c r="N6429" s="11">
        <v>0.2</v>
      </c>
      <c r="O6429" s="12">
        <v>3.0</v>
      </c>
      <c r="P6429" s="13">
        <v>0.15</v>
      </c>
      <c r="Q6429" s="13">
        <v>20.0</v>
      </c>
      <c r="R6429" s="13">
        <f t="shared" si="1"/>
        <v>25</v>
      </c>
      <c r="S6429" s="14">
        <f t="shared" si="2"/>
        <v>6.25</v>
      </c>
      <c r="T6429" s="14">
        <f t="shared" si="3"/>
        <v>0.15</v>
      </c>
      <c r="U6429" s="15" t="str">
        <f>vlookup(F6429,'Sub categories'!$A:$C,3,False)</f>
        <v>Furnishings</v>
      </c>
      <c r="V6429" s="16">
        <f t="shared" si="4"/>
        <v>1</v>
      </c>
      <c r="W6429" s="17">
        <f t="array" ref="W6429">INDEX(shipping_prices!$C$1:$F7656,MATCH(I6429,shipping_prices!$A$1:$A7656,0),MATCH(M6429,shipping_prices!$C$1:$F$1,0))</f>
        <v>6.23</v>
      </c>
      <c r="X6429" s="15" t="str">
        <f t="shared" si="5"/>
        <v>John CastellPhiladelphiaPennsylvania</v>
      </c>
      <c r="Y6429" s="15" t="str">
        <f t="shared" si="6"/>
        <v>Low</v>
      </c>
    </row>
    <row r="6430" hidden="1">
      <c r="A6430" s="1">
        <v>43075.0</v>
      </c>
      <c r="B6430" s="2" t="s">
        <v>6500</v>
      </c>
      <c r="C6430" s="2">
        <v>4.0</v>
      </c>
      <c r="D6430" s="2" t="s">
        <v>669</v>
      </c>
      <c r="E6430" s="2" t="s">
        <v>27</v>
      </c>
      <c r="F6430" s="2" t="s">
        <v>2758</v>
      </c>
      <c r="G6430" s="2" t="s">
        <v>39</v>
      </c>
      <c r="H6430" s="2" t="s">
        <v>51</v>
      </c>
      <c r="I6430" s="2" t="s">
        <v>163</v>
      </c>
      <c r="J6430" s="2" t="s">
        <v>164</v>
      </c>
      <c r="K6430" s="2" t="s">
        <v>33</v>
      </c>
      <c r="L6430" s="10">
        <v>43076.0</v>
      </c>
      <c r="M6430" s="2" t="s">
        <v>90</v>
      </c>
      <c r="N6430" s="11">
        <v>0.2</v>
      </c>
      <c r="O6430" s="12">
        <v>7.0</v>
      </c>
      <c r="P6430" s="13">
        <v>0.35</v>
      </c>
      <c r="Q6430" s="13">
        <v>21.0</v>
      </c>
      <c r="R6430" s="13">
        <f t="shared" si="1"/>
        <v>26.25</v>
      </c>
      <c r="S6430" s="14">
        <f t="shared" si="2"/>
        <v>6.5625</v>
      </c>
      <c r="T6430" s="14">
        <f t="shared" si="3"/>
        <v>0.3333333333</v>
      </c>
      <c r="U6430" s="15" t="str">
        <f>vlookup(F6430,'Sub categories'!$A:$C,3,False)</f>
        <v>Paper</v>
      </c>
      <c r="V6430" s="16">
        <f t="shared" si="4"/>
        <v>1</v>
      </c>
      <c r="W6430" s="17">
        <f t="array" ref="W6430">INDEX(shipping_prices!$C$1:$F7657,MATCH(I6430,shipping_prices!$A$1:$A7657,0),MATCH(M6430,shipping_prices!$C$1:$F$1,0))</f>
        <v>6.23</v>
      </c>
      <c r="X6430" s="15" t="str">
        <f t="shared" si="5"/>
        <v>John CastellPhiladelphiaPennsylvania</v>
      </c>
      <c r="Y6430" s="15" t="str">
        <f t="shared" si="6"/>
        <v>Low</v>
      </c>
    </row>
    <row r="6431" hidden="1">
      <c r="A6431" s="1">
        <v>43077.0</v>
      </c>
      <c r="B6431" s="2" t="s">
        <v>6500</v>
      </c>
      <c r="C6431" s="2">
        <v>3.0</v>
      </c>
      <c r="D6431" s="2" t="s">
        <v>669</v>
      </c>
      <c r="E6431" s="2" t="s">
        <v>27</v>
      </c>
      <c r="F6431" s="2" t="s">
        <v>3696</v>
      </c>
      <c r="G6431" s="2" t="s">
        <v>39</v>
      </c>
      <c r="H6431" s="2" t="s">
        <v>297</v>
      </c>
      <c r="I6431" s="2" t="s">
        <v>163</v>
      </c>
      <c r="J6431" s="2" t="s">
        <v>164</v>
      </c>
      <c r="K6431" s="2" t="s">
        <v>33</v>
      </c>
      <c r="L6431" s="10">
        <v>43077.0</v>
      </c>
      <c r="M6431" s="2" t="s">
        <v>90</v>
      </c>
      <c r="N6431" s="11">
        <v>0.2</v>
      </c>
      <c r="O6431" s="12">
        <v>4.0</v>
      </c>
      <c r="P6431" s="13">
        <v>0.11</v>
      </c>
      <c r="Q6431" s="13">
        <v>38.0</v>
      </c>
      <c r="R6431" s="13">
        <f t="shared" si="1"/>
        <v>47.5</v>
      </c>
      <c r="S6431" s="14">
        <f t="shared" si="2"/>
        <v>15.83333333</v>
      </c>
      <c r="T6431" s="14">
        <f t="shared" si="3"/>
        <v>0.1052631579</v>
      </c>
      <c r="U6431" s="15" t="str">
        <f>vlookup(F6431,'Sub categories'!$A:$C,3,False)</f>
        <v>Supplies</v>
      </c>
      <c r="V6431" s="16">
        <f t="shared" si="4"/>
        <v>0</v>
      </c>
      <c r="W6431" s="17">
        <f t="array" ref="W6431">INDEX(shipping_prices!$C$1:$F7658,MATCH(I6431,shipping_prices!$A$1:$A7658,0),MATCH(M6431,shipping_prices!$C$1:$F$1,0))</f>
        <v>6.23</v>
      </c>
      <c r="X6431" s="15" t="str">
        <f t="shared" si="5"/>
        <v>John CastellPhiladelphiaPennsylvania</v>
      </c>
      <c r="Y6431" s="15" t="str">
        <f t="shared" si="6"/>
        <v>Low</v>
      </c>
    </row>
    <row r="6432">
      <c r="A6432" s="1">
        <v>43077.0</v>
      </c>
      <c r="B6432" s="2" t="s">
        <v>6500</v>
      </c>
      <c r="C6432" s="2">
        <v>1.0</v>
      </c>
      <c r="D6432" s="2" t="s">
        <v>669</v>
      </c>
      <c r="E6432" s="2" t="s">
        <v>27</v>
      </c>
      <c r="F6432" s="2" t="s">
        <v>5173</v>
      </c>
      <c r="G6432" s="2" t="s">
        <v>45</v>
      </c>
      <c r="H6432" s="2" t="s">
        <v>833</v>
      </c>
      <c r="I6432" s="2" t="s">
        <v>163</v>
      </c>
      <c r="J6432" s="2" t="s">
        <v>164</v>
      </c>
      <c r="K6432" s="2" t="s">
        <v>33</v>
      </c>
      <c r="L6432" s="10">
        <v>43077.0</v>
      </c>
      <c r="M6432" s="2" t="s">
        <v>90</v>
      </c>
      <c r="N6432" s="11">
        <v>0.4</v>
      </c>
      <c r="O6432" s="12">
        <v>-35.0</v>
      </c>
      <c r="P6432" s="13">
        <v>-0.25</v>
      </c>
      <c r="Q6432" s="13">
        <v>139.0</v>
      </c>
      <c r="R6432" s="13">
        <f t="shared" si="1"/>
        <v>231.6666667</v>
      </c>
      <c r="S6432" s="14">
        <f t="shared" si="2"/>
        <v>231.6666667</v>
      </c>
      <c r="T6432" s="14">
        <f t="shared" si="3"/>
        <v>-0.2517985612</v>
      </c>
      <c r="U6432" s="15" t="str">
        <f>vlookup(F6432,'Sub categories'!$A:$C,3,False)</f>
        <v>Tables</v>
      </c>
      <c r="V6432" s="16">
        <f t="shared" si="4"/>
        <v>0</v>
      </c>
      <c r="W6432" s="17">
        <f t="array" ref="W6432">INDEX(shipping_prices!$C$1:$F7659,MATCH(I6432,shipping_prices!$A$1:$A7659,0),MATCH(M6432,shipping_prices!$C$1:$F$1,0))</f>
        <v>6.23</v>
      </c>
      <c r="X6432" s="15" t="str">
        <f t="shared" si="5"/>
        <v>John CastellPhiladelphiaPennsylvania</v>
      </c>
      <c r="Y6432" s="15" t="str">
        <f t="shared" si="6"/>
        <v>loss</v>
      </c>
    </row>
    <row r="6433" hidden="1">
      <c r="A6433" s="1">
        <v>43077.0</v>
      </c>
      <c r="B6433" s="2" t="s">
        <v>6500</v>
      </c>
      <c r="C6433" s="2">
        <v>5.0</v>
      </c>
      <c r="D6433" s="2" t="s">
        <v>669</v>
      </c>
      <c r="E6433" s="2" t="s">
        <v>27</v>
      </c>
      <c r="F6433" s="2" t="s">
        <v>4253</v>
      </c>
      <c r="G6433" s="2" t="s">
        <v>39</v>
      </c>
      <c r="H6433" s="2" t="s">
        <v>526</v>
      </c>
      <c r="I6433" s="2" t="s">
        <v>163</v>
      </c>
      <c r="J6433" s="2" t="s">
        <v>164</v>
      </c>
      <c r="K6433" s="2" t="s">
        <v>33</v>
      </c>
      <c r="L6433" s="10">
        <v>43077.0</v>
      </c>
      <c r="M6433" s="2" t="s">
        <v>90</v>
      </c>
      <c r="N6433" s="11">
        <v>0.2</v>
      </c>
      <c r="O6433" s="12">
        <v>-26.0</v>
      </c>
      <c r="P6433" s="13">
        <v>-0.1</v>
      </c>
      <c r="Q6433" s="13">
        <v>260.0</v>
      </c>
      <c r="R6433" s="13">
        <f t="shared" si="1"/>
        <v>325</v>
      </c>
      <c r="S6433" s="14">
        <f t="shared" si="2"/>
        <v>65</v>
      </c>
      <c r="T6433" s="14">
        <f t="shared" si="3"/>
        <v>-0.1</v>
      </c>
      <c r="U6433" s="15" t="str">
        <f>vlookup(F6433,'Sub categories'!$A:$C,3,False)</f>
        <v>Storage</v>
      </c>
      <c r="V6433" s="16">
        <f t="shared" si="4"/>
        <v>0</v>
      </c>
      <c r="W6433" s="17">
        <f t="array" ref="W6433">INDEX(shipping_prices!$C$1:$F7660,MATCH(I6433,shipping_prices!$A$1:$A7660,0),MATCH(M6433,shipping_prices!$C$1:$F$1,0))</f>
        <v>6.23</v>
      </c>
      <c r="X6433" s="15" t="str">
        <f t="shared" si="5"/>
        <v>John CastellPhiladelphiaPennsylvania</v>
      </c>
      <c r="Y6433" s="15" t="str">
        <f t="shared" si="6"/>
        <v>loss</v>
      </c>
    </row>
    <row r="6434" hidden="1">
      <c r="A6434" s="1">
        <v>43077.0</v>
      </c>
      <c r="B6434" s="2" t="s">
        <v>6501</v>
      </c>
      <c r="C6434" s="2">
        <v>2.0</v>
      </c>
      <c r="D6434" s="2" t="s">
        <v>728</v>
      </c>
      <c r="E6434" s="2" t="s">
        <v>49</v>
      </c>
      <c r="F6434" s="2" t="s">
        <v>4414</v>
      </c>
      <c r="G6434" s="2" t="s">
        <v>39</v>
      </c>
      <c r="H6434" s="2" t="s">
        <v>51</v>
      </c>
      <c r="I6434" s="2" t="s">
        <v>6502</v>
      </c>
      <c r="J6434" s="2" t="s">
        <v>321</v>
      </c>
      <c r="K6434" s="2" t="s">
        <v>33</v>
      </c>
      <c r="L6434" s="10">
        <v>43077.0</v>
      </c>
      <c r="M6434" s="2" t="s">
        <v>469</v>
      </c>
      <c r="N6434" s="11">
        <v>0.2</v>
      </c>
      <c r="O6434" s="12">
        <v>3.0</v>
      </c>
      <c r="P6434" s="13">
        <v>0.31</v>
      </c>
      <c r="Q6434" s="13">
        <v>8.0</v>
      </c>
      <c r="R6434" s="13">
        <f t="shared" si="1"/>
        <v>10</v>
      </c>
      <c r="S6434" s="14">
        <f t="shared" si="2"/>
        <v>5</v>
      </c>
      <c r="T6434" s="14">
        <f t="shared" si="3"/>
        <v>0.375</v>
      </c>
      <c r="U6434" s="15" t="str">
        <f>vlookup(F6434,'Sub categories'!$A:$C,3,False)</f>
        <v>Paper</v>
      </c>
      <c r="V6434" s="16">
        <f t="shared" si="4"/>
        <v>0</v>
      </c>
      <c r="W6434" s="17">
        <f t="array" ref="W6434">INDEX(shipping_prices!$C$1:$F7661,MATCH(I6434,shipping_prices!$A$1:$A7661,0),MATCH(M6434,shipping_prices!$C$1:$F$1,0))</f>
        <v>52.96</v>
      </c>
      <c r="X6434" s="15" t="str">
        <f t="shared" si="5"/>
        <v>Maureen GastineauMentorOhio</v>
      </c>
      <c r="Y6434" s="15" t="str">
        <f t="shared" si="6"/>
        <v>Low</v>
      </c>
    </row>
    <row r="6435" hidden="1">
      <c r="A6435" s="1">
        <v>43077.0</v>
      </c>
      <c r="B6435" s="2" t="s">
        <v>6501</v>
      </c>
      <c r="C6435" s="2">
        <v>3.0</v>
      </c>
      <c r="D6435" s="2" t="s">
        <v>728</v>
      </c>
      <c r="E6435" s="2" t="s">
        <v>49</v>
      </c>
      <c r="F6435" s="2" t="s">
        <v>4071</v>
      </c>
      <c r="G6435" s="2" t="s">
        <v>39</v>
      </c>
      <c r="H6435" s="2" t="s">
        <v>51</v>
      </c>
      <c r="I6435" s="2" t="s">
        <v>6502</v>
      </c>
      <c r="J6435" s="2" t="s">
        <v>321</v>
      </c>
      <c r="K6435" s="2" t="s">
        <v>33</v>
      </c>
      <c r="L6435" s="10">
        <v>43077.0</v>
      </c>
      <c r="M6435" s="2" t="s">
        <v>469</v>
      </c>
      <c r="N6435" s="11">
        <v>0.2</v>
      </c>
      <c r="O6435" s="12">
        <v>5.0</v>
      </c>
      <c r="P6435" s="13">
        <v>0.35</v>
      </c>
      <c r="Q6435" s="13">
        <v>16.0</v>
      </c>
      <c r="R6435" s="13">
        <f t="shared" si="1"/>
        <v>20</v>
      </c>
      <c r="S6435" s="14">
        <f t="shared" si="2"/>
        <v>6.666666667</v>
      </c>
      <c r="T6435" s="14">
        <f t="shared" si="3"/>
        <v>0.3125</v>
      </c>
      <c r="U6435" s="15" t="str">
        <f>vlookup(F6435,'Sub categories'!$A:$C,3,False)</f>
        <v>Paper</v>
      </c>
      <c r="V6435" s="16">
        <f t="shared" si="4"/>
        <v>0</v>
      </c>
      <c r="W6435" s="17">
        <f t="array" ref="W6435">INDEX(shipping_prices!$C$1:$F7662,MATCH(I6435,shipping_prices!$A$1:$A7662,0),MATCH(M6435,shipping_prices!$C$1:$F$1,0))</f>
        <v>52.96</v>
      </c>
      <c r="X6435" s="15" t="str">
        <f t="shared" si="5"/>
        <v>Maureen GastineauMentorOhio</v>
      </c>
      <c r="Y6435" s="15" t="str">
        <f t="shared" si="6"/>
        <v>Low</v>
      </c>
    </row>
    <row r="6436">
      <c r="A6436" s="1">
        <v>43077.0</v>
      </c>
      <c r="B6436" s="2" t="s">
        <v>6501</v>
      </c>
      <c r="C6436" s="2">
        <v>4.0</v>
      </c>
      <c r="D6436" s="2" t="s">
        <v>728</v>
      </c>
      <c r="E6436" s="2" t="s">
        <v>49</v>
      </c>
      <c r="F6436" s="2" t="s">
        <v>276</v>
      </c>
      <c r="G6436" s="2" t="s">
        <v>45</v>
      </c>
      <c r="H6436" s="2" t="s">
        <v>277</v>
      </c>
      <c r="I6436" s="2" t="s">
        <v>6502</v>
      </c>
      <c r="J6436" s="2" t="s">
        <v>321</v>
      </c>
      <c r="K6436" s="2" t="s">
        <v>33</v>
      </c>
      <c r="L6436" s="10">
        <v>43077.0</v>
      </c>
      <c r="M6436" s="2" t="s">
        <v>469</v>
      </c>
      <c r="N6436" s="11">
        <v>0.2</v>
      </c>
      <c r="O6436" s="12">
        <v>7.0</v>
      </c>
      <c r="P6436" s="13">
        <v>0.35</v>
      </c>
      <c r="Q6436" s="13">
        <v>21.0</v>
      </c>
      <c r="R6436" s="13">
        <f t="shared" si="1"/>
        <v>26.25</v>
      </c>
      <c r="S6436" s="14">
        <f t="shared" si="2"/>
        <v>6.5625</v>
      </c>
      <c r="T6436" s="14">
        <f t="shared" si="3"/>
        <v>0.3333333333</v>
      </c>
      <c r="U6436" s="15" t="str">
        <f>vlookup(F6436,'Sub categories'!$A:$C,3,False)</f>
        <v>Furnishings</v>
      </c>
      <c r="V6436" s="16">
        <f t="shared" si="4"/>
        <v>0</v>
      </c>
      <c r="W6436" s="17">
        <f t="array" ref="W6436">INDEX(shipping_prices!$C$1:$F7663,MATCH(I6436,shipping_prices!$A$1:$A7663,0),MATCH(M6436,shipping_prices!$C$1:$F$1,0))</f>
        <v>52.96</v>
      </c>
      <c r="X6436" s="15" t="str">
        <f t="shared" si="5"/>
        <v>Maureen GastineauMentorOhio</v>
      </c>
      <c r="Y6436" s="15" t="str">
        <f t="shared" si="6"/>
        <v>Low</v>
      </c>
    </row>
    <row r="6437">
      <c r="A6437" s="1">
        <v>43077.0</v>
      </c>
      <c r="B6437" s="2" t="s">
        <v>6501</v>
      </c>
      <c r="C6437" s="2">
        <v>1.0</v>
      </c>
      <c r="D6437" s="2" t="s">
        <v>728</v>
      </c>
      <c r="E6437" s="2" t="s">
        <v>49</v>
      </c>
      <c r="F6437" s="2" t="s">
        <v>750</v>
      </c>
      <c r="G6437" s="2" t="s">
        <v>45</v>
      </c>
      <c r="H6437" s="2" t="s">
        <v>227</v>
      </c>
      <c r="I6437" s="2" t="s">
        <v>6502</v>
      </c>
      <c r="J6437" s="2" t="s">
        <v>321</v>
      </c>
      <c r="K6437" s="2" t="s">
        <v>33</v>
      </c>
      <c r="L6437" s="10">
        <v>43077.0</v>
      </c>
      <c r="M6437" s="2" t="s">
        <v>469</v>
      </c>
      <c r="N6437" s="11">
        <v>0.3</v>
      </c>
      <c r="O6437" s="12">
        <v>-15.0</v>
      </c>
      <c r="P6437" s="13">
        <v>-0.24</v>
      </c>
      <c r="Q6437" s="13">
        <v>64.0</v>
      </c>
      <c r="R6437" s="13">
        <f t="shared" si="1"/>
        <v>91.42857143</v>
      </c>
      <c r="S6437" s="14">
        <f t="shared" si="2"/>
        <v>91.42857143</v>
      </c>
      <c r="T6437" s="14">
        <f t="shared" si="3"/>
        <v>-0.234375</v>
      </c>
      <c r="U6437" s="15" t="str">
        <f>vlookup(F6437,'Sub categories'!$A:$C,3,False)</f>
        <v>Chairs</v>
      </c>
      <c r="V6437" s="16">
        <f t="shared" si="4"/>
        <v>0</v>
      </c>
      <c r="W6437" s="17">
        <f t="array" ref="W6437">INDEX(shipping_prices!$C$1:$F7664,MATCH(I6437,shipping_prices!$A$1:$A7664,0),MATCH(M6437,shipping_prices!$C$1:$F$1,0))</f>
        <v>52.96</v>
      </c>
      <c r="X6437" s="15" t="str">
        <f t="shared" si="5"/>
        <v>Maureen GastineauMentorOhio</v>
      </c>
      <c r="Y6437" s="15" t="str">
        <f t="shared" si="6"/>
        <v>loss</v>
      </c>
    </row>
    <row r="6438" hidden="1">
      <c r="A6438" s="1">
        <v>43077.0</v>
      </c>
      <c r="B6438" s="2" t="s">
        <v>6501</v>
      </c>
      <c r="C6438" s="2">
        <v>3.0</v>
      </c>
      <c r="D6438" s="2" t="s">
        <v>728</v>
      </c>
      <c r="E6438" s="2" t="s">
        <v>49</v>
      </c>
      <c r="F6438" s="2" t="s">
        <v>1934</v>
      </c>
      <c r="G6438" s="2" t="s">
        <v>29</v>
      </c>
      <c r="H6438" s="2" t="s">
        <v>220</v>
      </c>
      <c r="I6438" s="2" t="s">
        <v>6502</v>
      </c>
      <c r="J6438" s="2" t="s">
        <v>321</v>
      </c>
      <c r="K6438" s="2" t="s">
        <v>33</v>
      </c>
      <c r="L6438" s="10">
        <v>43077.0</v>
      </c>
      <c r="M6438" s="2" t="s">
        <v>469</v>
      </c>
      <c r="N6438" s="11">
        <v>0.2</v>
      </c>
      <c r="O6438" s="12">
        <v>66.0</v>
      </c>
      <c r="P6438" s="13">
        <v>0.28</v>
      </c>
      <c r="Q6438" s="13">
        <v>240.0</v>
      </c>
      <c r="R6438" s="13">
        <f t="shared" si="1"/>
        <v>300</v>
      </c>
      <c r="S6438" s="14">
        <f t="shared" si="2"/>
        <v>100</v>
      </c>
      <c r="T6438" s="14">
        <f t="shared" si="3"/>
        <v>0.275</v>
      </c>
      <c r="U6438" s="15" t="str">
        <f>vlookup(F6438,'Sub categories'!$A:$C,3,False)</f>
        <v>Accessories</v>
      </c>
      <c r="V6438" s="16">
        <f t="shared" si="4"/>
        <v>0</v>
      </c>
      <c r="W6438" s="17">
        <f t="array" ref="W6438">INDEX(shipping_prices!$C$1:$F7665,MATCH(I6438,shipping_prices!$A$1:$A7665,0),MATCH(M6438,shipping_prices!$C$1:$F$1,0))</f>
        <v>52.96</v>
      </c>
      <c r="X6438" s="15" t="str">
        <f t="shared" si="5"/>
        <v>Maureen GastineauMentorOhio</v>
      </c>
      <c r="Y6438" s="15" t="str">
        <f t="shared" si="6"/>
        <v>High</v>
      </c>
    </row>
    <row r="6439">
      <c r="A6439" s="1">
        <v>43077.0</v>
      </c>
      <c r="B6439" s="2" t="s">
        <v>6501</v>
      </c>
      <c r="C6439" s="2">
        <v>2.0</v>
      </c>
      <c r="D6439" s="2" t="s">
        <v>728</v>
      </c>
      <c r="E6439" s="2" t="s">
        <v>49</v>
      </c>
      <c r="F6439" s="2" t="s">
        <v>1275</v>
      </c>
      <c r="G6439" s="2" t="s">
        <v>45</v>
      </c>
      <c r="H6439" s="2" t="s">
        <v>462</v>
      </c>
      <c r="I6439" s="2" t="s">
        <v>6502</v>
      </c>
      <c r="J6439" s="2" t="s">
        <v>321</v>
      </c>
      <c r="K6439" s="2" t="s">
        <v>33</v>
      </c>
      <c r="L6439" s="10">
        <v>43077.0</v>
      </c>
      <c r="M6439" s="2" t="s">
        <v>469</v>
      </c>
      <c r="N6439" s="11">
        <v>0.4</v>
      </c>
      <c r="O6439" s="12">
        <v>-189.0</v>
      </c>
      <c r="P6439" s="13">
        <v>-0.55</v>
      </c>
      <c r="Q6439" s="13">
        <v>344.0</v>
      </c>
      <c r="R6439" s="13">
        <f t="shared" si="1"/>
        <v>573.3333333</v>
      </c>
      <c r="S6439" s="14">
        <f t="shared" si="2"/>
        <v>286.6666667</v>
      </c>
      <c r="T6439" s="14">
        <f t="shared" si="3"/>
        <v>-0.5494186047</v>
      </c>
      <c r="U6439" s="15" t="str">
        <f>vlookup(F6439,'Sub categories'!$A:$C,3,False)</f>
        <v>Tables</v>
      </c>
      <c r="V6439" s="16">
        <f t="shared" si="4"/>
        <v>0</v>
      </c>
      <c r="W6439" s="17">
        <f t="array" ref="W6439">INDEX(shipping_prices!$C$1:$F7666,MATCH(I6439,shipping_prices!$A$1:$A7666,0),MATCH(M6439,shipping_prices!$C$1:$F$1,0))</f>
        <v>52.96</v>
      </c>
      <c r="X6439" s="15" t="str">
        <f t="shared" si="5"/>
        <v>Maureen GastineauMentorOhio</v>
      </c>
      <c r="Y6439" s="15" t="str">
        <f t="shared" si="6"/>
        <v>loss</v>
      </c>
    </row>
    <row r="6440" hidden="1">
      <c r="A6440" s="1">
        <v>43077.0</v>
      </c>
      <c r="B6440" s="2" t="s">
        <v>6503</v>
      </c>
      <c r="C6440" s="2">
        <v>3.0</v>
      </c>
      <c r="D6440" s="2" t="s">
        <v>4737</v>
      </c>
      <c r="E6440" s="2" t="s">
        <v>27</v>
      </c>
      <c r="F6440" s="2" t="s">
        <v>2048</v>
      </c>
      <c r="G6440" s="2" t="s">
        <v>39</v>
      </c>
      <c r="H6440" s="2" t="s">
        <v>51</v>
      </c>
      <c r="I6440" s="2" t="s">
        <v>194</v>
      </c>
      <c r="J6440" s="2" t="s">
        <v>53</v>
      </c>
      <c r="K6440" s="2" t="s">
        <v>54</v>
      </c>
      <c r="L6440" s="10">
        <v>43087.0</v>
      </c>
      <c r="M6440" s="2" t="s">
        <v>142</v>
      </c>
      <c r="N6440" s="11">
        <v>0.2</v>
      </c>
      <c r="O6440" s="12">
        <v>88.0</v>
      </c>
      <c r="P6440" s="13">
        <v>0.35</v>
      </c>
      <c r="Q6440" s="13">
        <v>252.0</v>
      </c>
      <c r="R6440" s="13">
        <f t="shared" si="1"/>
        <v>315</v>
      </c>
      <c r="S6440" s="14">
        <f t="shared" si="2"/>
        <v>105</v>
      </c>
      <c r="T6440" s="14">
        <f t="shared" si="3"/>
        <v>0.3492063492</v>
      </c>
      <c r="U6440" s="15" t="str">
        <f>vlookup(F6440,'Sub categories'!$A:$C,3,False)</f>
        <v>Paper</v>
      </c>
      <c r="V6440" s="16">
        <f t="shared" si="4"/>
        <v>10</v>
      </c>
      <c r="W6440" s="17">
        <f t="array" ref="W6440">INDEX(shipping_prices!$C$1:$F7667,MATCH(I6440,shipping_prices!$A$1:$A7667,0),MATCH(M6440,shipping_prices!$C$1:$F$1,0))</f>
        <v>22.5</v>
      </c>
      <c r="X6440" s="15" t="str">
        <f t="shared" si="5"/>
        <v>Bobby EliasMiamiFlorida</v>
      </c>
      <c r="Y6440" s="15" t="str">
        <f t="shared" si="6"/>
        <v>High</v>
      </c>
    </row>
    <row r="6441" hidden="1">
      <c r="A6441" s="1">
        <v>43077.0</v>
      </c>
      <c r="B6441" s="2" t="s">
        <v>6504</v>
      </c>
      <c r="C6441" s="2">
        <v>3.0</v>
      </c>
      <c r="D6441" s="2" t="s">
        <v>2895</v>
      </c>
      <c r="E6441" s="2" t="s">
        <v>37</v>
      </c>
      <c r="F6441" s="2" t="s">
        <v>3534</v>
      </c>
      <c r="G6441" s="2" t="s">
        <v>39</v>
      </c>
      <c r="H6441" s="2" t="s">
        <v>182</v>
      </c>
      <c r="I6441" s="2" t="s">
        <v>169</v>
      </c>
      <c r="J6441" s="2" t="s">
        <v>42</v>
      </c>
      <c r="K6441" s="2" t="s">
        <v>43</v>
      </c>
      <c r="L6441" s="10">
        <v>43088.0</v>
      </c>
      <c r="M6441" s="2" t="s">
        <v>34</v>
      </c>
      <c r="N6441" s="11">
        <v>0.2</v>
      </c>
      <c r="O6441" s="12">
        <v>52.0</v>
      </c>
      <c r="P6441" s="13">
        <v>0.34</v>
      </c>
      <c r="Q6441" s="13">
        <v>154.0</v>
      </c>
      <c r="R6441" s="13">
        <f t="shared" si="1"/>
        <v>192.5</v>
      </c>
      <c r="S6441" s="14">
        <f t="shared" si="2"/>
        <v>64.16666667</v>
      </c>
      <c r="T6441" s="14">
        <f t="shared" si="3"/>
        <v>0.3376623377</v>
      </c>
      <c r="U6441" s="15" t="str">
        <f>vlookup(F6441,'Sub categories'!$A:$C,3,False)</f>
        <v>Binders</v>
      </c>
      <c r="V6441" s="16">
        <f t="shared" si="4"/>
        <v>11</v>
      </c>
      <c r="W6441" s="17">
        <f t="array" ref="W6441">INDEX(shipping_prices!$C$1:$F7668,MATCH(I6441,shipping_prices!$A$1:$A7668,0),MATCH(M6441,shipping_prices!$C$1:$F$1,0))</f>
        <v>14.86</v>
      </c>
      <c r="X6441" s="15" t="str">
        <f t="shared" si="5"/>
        <v>Fred HopkinsLos AngelesCalifornia</v>
      </c>
      <c r="Y6441" s="15" t="str">
        <f t="shared" si="6"/>
        <v>High</v>
      </c>
    </row>
    <row r="6442" hidden="1">
      <c r="A6442" s="1">
        <v>43077.0</v>
      </c>
      <c r="B6442" s="2" t="s">
        <v>6504</v>
      </c>
      <c r="C6442" s="2">
        <v>2.0</v>
      </c>
      <c r="D6442" s="2" t="s">
        <v>2895</v>
      </c>
      <c r="E6442" s="2" t="s">
        <v>37</v>
      </c>
      <c r="F6442" s="2" t="s">
        <v>3213</v>
      </c>
      <c r="G6442" s="2" t="s">
        <v>39</v>
      </c>
      <c r="H6442" s="2" t="s">
        <v>534</v>
      </c>
      <c r="I6442" s="2" t="s">
        <v>169</v>
      </c>
      <c r="J6442" s="2" t="s">
        <v>42</v>
      </c>
      <c r="K6442" s="2" t="s">
        <v>43</v>
      </c>
      <c r="L6442" s="10">
        <v>43088.0</v>
      </c>
      <c r="M6442" s="2" t="s">
        <v>34</v>
      </c>
      <c r="N6442" s="11">
        <v>0.0</v>
      </c>
      <c r="O6442" s="12">
        <v>3.0</v>
      </c>
      <c r="P6442" s="13">
        <v>0.01</v>
      </c>
      <c r="Q6442" s="13">
        <v>271.0</v>
      </c>
      <c r="R6442" s="13">
        <f t="shared" si="1"/>
        <v>271</v>
      </c>
      <c r="S6442" s="14">
        <f t="shared" si="2"/>
        <v>135.5</v>
      </c>
      <c r="T6442" s="14">
        <f t="shared" si="3"/>
        <v>0.0110701107</v>
      </c>
      <c r="U6442" s="15" t="str">
        <f>vlookup(F6442,'Sub categories'!$A:$C,3,False)</f>
        <v>Storage</v>
      </c>
      <c r="V6442" s="16">
        <f t="shared" si="4"/>
        <v>11</v>
      </c>
      <c r="W6442" s="17">
        <f t="array" ref="W6442">INDEX(shipping_prices!$C$1:$F7669,MATCH(I6442,shipping_prices!$A$1:$A7669,0),MATCH(M6442,shipping_prices!$C$1:$F$1,0))</f>
        <v>14.86</v>
      </c>
      <c r="X6442" s="15" t="str">
        <f t="shared" si="5"/>
        <v>Fred HopkinsLos AngelesCalifornia</v>
      </c>
      <c r="Y6442" s="15" t="str">
        <f t="shared" si="6"/>
        <v>Low</v>
      </c>
    </row>
    <row r="6443">
      <c r="A6443" s="1">
        <v>43077.0</v>
      </c>
      <c r="B6443" s="2" t="s">
        <v>6505</v>
      </c>
      <c r="C6443" s="2">
        <v>3.0</v>
      </c>
      <c r="D6443" s="2" t="s">
        <v>1558</v>
      </c>
      <c r="E6443" s="2" t="s">
        <v>37</v>
      </c>
      <c r="F6443" s="2" t="s">
        <v>418</v>
      </c>
      <c r="G6443" s="2" t="s">
        <v>45</v>
      </c>
      <c r="H6443" s="2" t="s">
        <v>79</v>
      </c>
      <c r="I6443" s="2" t="s">
        <v>2112</v>
      </c>
      <c r="J6443" s="2" t="s">
        <v>814</v>
      </c>
      <c r="K6443" s="2" t="s">
        <v>43</v>
      </c>
      <c r="L6443" s="10">
        <v>43087.0</v>
      </c>
      <c r="M6443" s="2" t="s">
        <v>34</v>
      </c>
      <c r="N6443" s="11">
        <v>0.2</v>
      </c>
      <c r="O6443" s="12">
        <v>4.0</v>
      </c>
      <c r="P6443" s="13">
        <v>0.13</v>
      </c>
      <c r="Q6443" s="13">
        <v>29.0</v>
      </c>
      <c r="R6443" s="13">
        <f t="shared" si="1"/>
        <v>36.25</v>
      </c>
      <c r="S6443" s="14">
        <f t="shared" si="2"/>
        <v>12.08333333</v>
      </c>
      <c r="T6443" s="14">
        <f t="shared" si="3"/>
        <v>0.1379310345</v>
      </c>
      <c r="U6443" s="15" t="str">
        <f>vlookup(F6443,'Sub categories'!$A:$C,3,False)</f>
        <v>Furnishings</v>
      </c>
      <c r="V6443" s="16">
        <f t="shared" si="4"/>
        <v>10</v>
      </c>
      <c r="W6443" s="17">
        <f t="array" ref="W6443">INDEX(shipping_prices!$C$1:$F7670,MATCH(I6443,shipping_prices!$A$1:$A7670,0),MATCH(M6443,shipping_prices!$C$1:$F$1,0))</f>
        <v>10.85</v>
      </c>
      <c r="X6443" s="15" t="str">
        <f t="shared" si="5"/>
        <v>Brooke GillinghamLouisvilleColorado</v>
      </c>
      <c r="Y6443" s="15" t="str">
        <f t="shared" si="6"/>
        <v>Low</v>
      </c>
    </row>
    <row r="6444" hidden="1">
      <c r="A6444" s="1">
        <v>43077.0</v>
      </c>
      <c r="B6444" s="2" t="s">
        <v>6506</v>
      </c>
      <c r="C6444" s="2">
        <v>4.0</v>
      </c>
      <c r="D6444" s="2" t="s">
        <v>4225</v>
      </c>
      <c r="E6444" s="2" t="s">
        <v>49</v>
      </c>
      <c r="F6444" s="2" t="s">
        <v>2746</v>
      </c>
      <c r="G6444" s="2" t="s">
        <v>29</v>
      </c>
      <c r="H6444" s="2" t="s">
        <v>2558</v>
      </c>
      <c r="I6444" s="2" t="s">
        <v>501</v>
      </c>
      <c r="J6444" s="2" t="s">
        <v>122</v>
      </c>
      <c r="K6444" s="2" t="s">
        <v>54</v>
      </c>
      <c r="L6444" s="10">
        <v>43079.0</v>
      </c>
      <c r="M6444" s="2" t="s">
        <v>142</v>
      </c>
      <c r="N6444" s="11">
        <v>0.0</v>
      </c>
      <c r="O6444" s="12">
        <v>130.0</v>
      </c>
      <c r="P6444" s="13">
        <v>0.36</v>
      </c>
      <c r="Q6444" s="13">
        <v>360.0</v>
      </c>
      <c r="R6444" s="13">
        <f t="shared" si="1"/>
        <v>360</v>
      </c>
      <c r="S6444" s="14">
        <f t="shared" si="2"/>
        <v>90</v>
      </c>
      <c r="T6444" s="14">
        <f t="shared" si="3"/>
        <v>0.3611111111</v>
      </c>
      <c r="U6444" s="15" t="str">
        <f>vlookup(F6444,'Sub categories'!$A:$C,3,False)</f>
        <v>Accessories</v>
      </c>
      <c r="V6444" s="16">
        <f t="shared" si="4"/>
        <v>2</v>
      </c>
      <c r="W6444" s="17">
        <f t="array" ref="W6444">INDEX(shipping_prices!$C$1:$F7671,MATCH(I6444,shipping_prices!$A$1:$A7671,0),MATCH(M6444,shipping_prices!$C$1:$F$1,0))</f>
        <v>17.58</v>
      </c>
      <c r="X6444" s="15" t="str">
        <f t="shared" si="5"/>
        <v>Tony ChapmanColumbusGeorgia</v>
      </c>
      <c r="Y6444" s="15" t="str">
        <f t="shared" si="6"/>
        <v>High</v>
      </c>
    </row>
    <row r="6445">
      <c r="A6445" s="1">
        <v>43077.0</v>
      </c>
      <c r="B6445" s="2" t="s">
        <v>6506</v>
      </c>
      <c r="C6445" s="2">
        <v>2.0</v>
      </c>
      <c r="D6445" s="2" t="s">
        <v>4225</v>
      </c>
      <c r="E6445" s="2" t="s">
        <v>49</v>
      </c>
      <c r="F6445" s="2" t="s">
        <v>1769</v>
      </c>
      <c r="G6445" s="2" t="s">
        <v>45</v>
      </c>
      <c r="H6445" s="2" t="s">
        <v>489</v>
      </c>
      <c r="I6445" s="2" t="s">
        <v>501</v>
      </c>
      <c r="J6445" s="2" t="s">
        <v>122</v>
      </c>
      <c r="K6445" s="2" t="s">
        <v>54</v>
      </c>
      <c r="L6445" s="10">
        <v>43079.0</v>
      </c>
      <c r="M6445" s="2" t="s">
        <v>142</v>
      </c>
      <c r="N6445" s="11">
        <v>0.0</v>
      </c>
      <c r="O6445" s="12">
        <v>70.0</v>
      </c>
      <c r="P6445" s="13">
        <v>0.17</v>
      </c>
      <c r="Q6445" s="13">
        <v>412.0</v>
      </c>
      <c r="R6445" s="13">
        <f t="shared" si="1"/>
        <v>412</v>
      </c>
      <c r="S6445" s="14">
        <f t="shared" si="2"/>
        <v>206</v>
      </c>
      <c r="T6445" s="14">
        <f t="shared" si="3"/>
        <v>0.1699029126</v>
      </c>
      <c r="U6445" s="15" t="str">
        <f>vlookup(F6445,'Sub categories'!$A:$C,3,False)</f>
        <v>Tables</v>
      </c>
      <c r="V6445" s="16">
        <f t="shared" si="4"/>
        <v>2</v>
      </c>
      <c r="W6445" s="17">
        <f t="array" ref="W6445">INDEX(shipping_prices!$C$1:$F7672,MATCH(I6445,shipping_prices!$A$1:$A7672,0),MATCH(M6445,shipping_prices!$C$1:$F$1,0))</f>
        <v>17.58</v>
      </c>
      <c r="X6445" s="15" t="str">
        <f t="shared" si="5"/>
        <v>Tony ChapmanColumbusGeorgia</v>
      </c>
      <c r="Y6445" s="15" t="str">
        <f t="shared" si="6"/>
        <v>High</v>
      </c>
    </row>
    <row r="6446" hidden="1">
      <c r="A6446" s="1">
        <v>43078.0</v>
      </c>
      <c r="B6446" s="2" t="s">
        <v>6507</v>
      </c>
      <c r="C6446" s="2">
        <v>4.0</v>
      </c>
      <c r="D6446" s="2" t="s">
        <v>906</v>
      </c>
      <c r="E6446" s="2" t="s">
        <v>27</v>
      </c>
      <c r="F6446" s="2" t="s">
        <v>1138</v>
      </c>
      <c r="G6446" s="2" t="s">
        <v>29</v>
      </c>
      <c r="H6446" s="2" t="s">
        <v>1139</v>
      </c>
      <c r="I6446" s="2" t="s">
        <v>6475</v>
      </c>
      <c r="J6446" s="2" t="s">
        <v>42</v>
      </c>
      <c r="K6446" s="2" t="s">
        <v>43</v>
      </c>
      <c r="L6446" s="10">
        <v>43079.0</v>
      </c>
      <c r="M6446" s="2" t="s">
        <v>142</v>
      </c>
      <c r="N6446" s="11">
        <v>0.2</v>
      </c>
      <c r="O6446" s="12">
        <v>2.0</v>
      </c>
      <c r="P6446" s="13">
        <v>0.08</v>
      </c>
      <c r="Q6446" s="13">
        <v>32.0</v>
      </c>
      <c r="R6446" s="13">
        <f t="shared" si="1"/>
        <v>40</v>
      </c>
      <c r="S6446" s="14">
        <f t="shared" si="2"/>
        <v>10</v>
      </c>
      <c r="T6446" s="14">
        <f t="shared" si="3"/>
        <v>0.0625</v>
      </c>
      <c r="U6446" s="15" t="str">
        <f>vlookup(F6446,'Sub categories'!$A:$C,3,False)</f>
        <v>Phones</v>
      </c>
      <c r="V6446" s="16">
        <f t="shared" si="4"/>
        <v>1</v>
      </c>
      <c r="W6446" s="17">
        <f t="array" ref="W6446">INDEX(shipping_prices!$C$1:$F7673,MATCH(I6446,shipping_prices!$A$1:$A7673,0),MATCH(M6446,shipping_prices!$C$1:$F$1,0))</f>
        <v>18.42</v>
      </c>
      <c r="X6446" s="15" t="str">
        <f t="shared" si="5"/>
        <v>Katherine DucichWestminsterCalifornia</v>
      </c>
      <c r="Y6446" s="15" t="str">
        <f t="shared" si="6"/>
        <v>Low</v>
      </c>
    </row>
    <row r="6447" hidden="1">
      <c r="A6447" s="1">
        <v>43078.0</v>
      </c>
      <c r="B6447" s="2" t="s">
        <v>6508</v>
      </c>
      <c r="C6447" s="2">
        <v>2.0</v>
      </c>
      <c r="D6447" s="2" t="s">
        <v>1546</v>
      </c>
      <c r="E6447" s="2" t="s">
        <v>37</v>
      </c>
      <c r="F6447" s="2" t="s">
        <v>4131</v>
      </c>
      <c r="G6447" s="2" t="s">
        <v>29</v>
      </c>
      <c r="H6447" s="2" t="s">
        <v>81</v>
      </c>
      <c r="I6447" s="2" t="s">
        <v>158</v>
      </c>
      <c r="J6447" s="2" t="s">
        <v>159</v>
      </c>
      <c r="K6447" s="2" t="s">
        <v>43</v>
      </c>
      <c r="L6447" s="10">
        <v>43089.0</v>
      </c>
      <c r="M6447" s="2" t="s">
        <v>90</v>
      </c>
      <c r="N6447" s="11">
        <v>0.0</v>
      </c>
      <c r="O6447" s="12">
        <v>12.0</v>
      </c>
      <c r="P6447" s="13">
        <v>0.35</v>
      </c>
      <c r="Q6447" s="13">
        <v>33.0</v>
      </c>
      <c r="R6447" s="13">
        <f t="shared" si="1"/>
        <v>33</v>
      </c>
      <c r="S6447" s="14">
        <f t="shared" si="2"/>
        <v>16.5</v>
      </c>
      <c r="T6447" s="14">
        <f t="shared" si="3"/>
        <v>0.3636363636</v>
      </c>
      <c r="U6447" s="15" t="str">
        <f>vlookup(F6447,'Sub categories'!$A:$C,3,False)</f>
        <v>Accessories</v>
      </c>
      <c r="V6447" s="16">
        <f t="shared" si="4"/>
        <v>11</v>
      </c>
      <c r="W6447" s="17">
        <f t="array" ref="W6447">INDEX(shipping_prices!$C$1:$F7674,MATCH(I6447,shipping_prices!$A$1:$A7674,0),MATCH(M6447,shipping_prices!$C$1:$F$1,0))</f>
        <v>3.06</v>
      </c>
      <c r="X6447" s="15" t="str">
        <f t="shared" si="5"/>
        <v>Candace McMahonSeattleWashington</v>
      </c>
      <c r="Y6447" s="15" t="str">
        <f t="shared" si="6"/>
        <v>Low</v>
      </c>
    </row>
    <row r="6448">
      <c r="A6448" s="1">
        <v>43078.0</v>
      </c>
      <c r="B6448" s="2" t="s">
        <v>6508</v>
      </c>
      <c r="C6448" s="2">
        <v>6.0</v>
      </c>
      <c r="D6448" s="2" t="s">
        <v>1546</v>
      </c>
      <c r="E6448" s="2" t="s">
        <v>37</v>
      </c>
      <c r="F6448" s="2" t="s">
        <v>915</v>
      </c>
      <c r="G6448" s="2" t="s">
        <v>45</v>
      </c>
      <c r="H6448" s="2" t="s">
        <v>79</v>
      </c>
      <c r="I6448" s="2" t="s">
        <v>158</v>
      </c>
      <c r="J6448" s="2" t="s">
        <v>159</v>
      </c>
      <c r="K6448" s="2" t="s">
        <v>43</v>
      </c>
      <c r="L6448" s="10">
        <v>43089.0</v>
      </c>
      <c r="M6448" s="2" t="s">
        <v>90</v>
      </c>
      <c r="N6448" s="11">
        <v>0.2</v>
      </c>
      <c r="O6448" s="12">
        <v>39.0</v>
      </c>
      <c r="P6448" s="13">
        <v>0.1</v>
      </c>
      <c r="Q6448" s="13">
        <v>389.0</v>
      </c>
      <c r="R6448" s="13">
        <f t="shared" si="1"/>
        <v>486.25</v>
      </c>
      <c r="S6448" s="14">
        <f t="shared" si="2"/>
        <v>81.04166667</v>
      </c>
      <c r="T6448" s="14">
        <f t="shared" si="3"/>
        <v>0.1002570694</v>
      </c>
      <c r="U6448" s="15" t="str">
        <f>vlookup(F6448,'Sub categories'!$A:$C,3,False)</f>
        <v>Chairs</v>
      </c>
      <c r="V6448" s="16">
        <f t="shared" si="4"/>
        <v>11</v>
      </c>
      <c r="W6448" s="17">
        <f t="array" ref="W6448">INDEX(shipping_prices!$C$1:$F7675,MATCH(I6448,shipping_prices!$A$1:$A7675,0),MATCH(M6448,shipping_prices!$C$1:$F$1,0))</f>
        <v>3.06</v>
      </c>
      <c r="X6448" s="15" t="str">
        <f t="shared" si="5"/>
        <v>Candace McMahonSeattleWashington</v>
      </c>
      <c r="Y6448" s="15" t="str">
        <f t="shared" si="6"/>
        <v>High</v>
      </c>
    </row>
    <row r="6449" hidden="1">
      <c r="A6449" s="1">
        <v>43078.0</v>
      </c>
      <c r="B6449" s="2" t="s">
        <v>6508</v>
      </c>
      <c r="C6449" s="2">
        <v>6.0</v>
      </c>
      <c r="D6449" s="2" t="s">
        <v>1546</v>
      </c>
      <c r="E6449" s="2" t="s">
        <v>37</v>
      </c>
      <c r="F6449" s="2" t="s">
        <v>2664</v>
      </c>
      <c r="G6449" s="2" t="s">
        <v>39</v>
      </c>
      <c r="H6449" s="2" t="s">
        <v>526</v>
      </c>
      <c r="I6449" s="2" t="s">
        <v>158</v>
      </c>
      <c r="J6449" s="2" t="s">
        <v>159</v>
      </c>
      <c r="K6449" s="2" t="s">
        <v>43</v>
      </c>
      <c r="L6449" s="10">
        <v>43089.0</v>
      </c>
      <c r="M6449" s="2" t="s">
        <v>90</v>
      </c>
      <c r="N6449" s="11">
        <v>0.0</v>
      </c>
      <c r="O6449" s="12">
        <v>34.0</v>
      </c>
      <c r="P6449" s="13">
        <v>0.06</v>
      </c>
      <c r="Q6449" s="13">
        <v>573.0</v>
      </c>
      <c r="R6449" s="13">
        <f t="shared" si="1"/>
        <v>573</v>
      </c>
      <c r="S6449" s="14">
        <f t="shared" si="2"/>
        <v>95.5</v>
      </c>
      <c r="T6449" s="14">
        <f t="shared" si="3"/>
        <v>0.05933682373</v>
      </c>
      <c r="U6449" s="15" t="str">
        <f>vlookup(F6449,'Sub categories'!$A:$C,3,False)</f>
        <v>Storage</v>
      </c>
      <c r="V6449" s="16">
        <f t="shared" si="4"/>
        <v>11</v>
      </c>
      <c r="W6449" s="17">
        <f t="array" ref="W6449">INDEX(shipping_prices!$C$1:$F7676,MATCH(I6449,shipping_prices!$A$1:$A7676,0),MATCH(M6449,shipping_prices!$C$1:$F$1,0))</f>
        <v>3.06</v>
      </c>
      <c r="X6449" s="15" t="str">
        <f t="shared" si="5"/>
        <v>Candace McMahonSeattleWashington</v>
      </c>
      <c r="Y6449" s="15" t="str">
        <f t="shared" si="6"/>
        <v>High</v>
      </c>
    </row>
    <row r="6450" hidden="1">
      <c r="A6450" s="1">
        <v>43078.0</v>
      </c>
      <c r="B6450" s="2" t="s">
        <v>6509</v>
      </c>
      <c r="C6450" s="2">
        <v>7.0</v>
      </c>
      <c r="D6450" s="2" t="s">
        <v>126</v>
      </c>
      <c r="E6450" s="2" t="s">
        <v>37</v>
      </c>
      <c r="F6450" s="2" t="s">
        <v>829</v>
      </c>
      <c r="G6450" s="2" t="s">
        <v>39</v>
      </c>
      <c r="H6450" s="2" t="s">
        <v>51</v>
      </c>
      <c r="I6450" s="2" t="s">
        <v>75</v>
      </c>
      <c r="J6450" s="2" t="s">
        <v>76</v>
      </c>
      <c r="K6450" s="2" t="s">
        <v>77</v>
      </c>
      <c r="L6450" s="10">
        <v>43081.0</v>
      </c>
      <c r="M6450" s="2" t="s">
        <v>90</v>
      </c>
      <c r="N6450" s="11">
        <v>0.2</v>
      </c>
      <c r="O6450" s="12">
        <v>92.0</v>
      </c>
      <c r="P6450" s="13">
        <v>0.34</v>
      </c>
      <c r="Q6450" s="13">
        <v>274.0</v>
      </c>
      <c r="R6450" s="13">
        <f t="shared" si="1"/>
        <v>342.5</v>
      </c>
      <c r="S6450" s="14">
        <f t="shared" si="2"/>
        <v>48.92857143</v>
      </c>
      <c r="T6450" s="14">
        <f t="shared" si="3"/>
        <v>0.3357664234</v>
      </c>
      <c r="U6450" s="15" t="str">
        <f>vlookup(F6450,'Sub categories'!$A:$C,3,False)</f>
        <v>Paper</v>
      </c>
      <c r="V6450" s="16">
        <f t="shared" si="4"/>
        <v>3</v>
      </c>
      <c r="W6450" s="17">
        <f t="array" ref="W6450">INDEX(shipping_prices!$C$1:$F7677,MATCH(I6450,shipping_prices!$A$1:$A7677,0),MATCH(M6450,shipping_prices!$C$1:$F$1,0))</f>
        <v>9.96</v>
      </c>
      <c r="X6450" s="15" t="str">
        <f t="shared" si="5"/>
        <v>Frank HawleyHoustonTexas</v>
      </c>
      <c r="Y6450" s="15" t="str">
        <f t="shared" si="6"/>
        <v>High</v>
      </c>
    </row>
    <row r="6451" hidden="1">
      <c r="A6451" s="1">
        <v>43078.0</v>
      </c>
      <c r="B6451" s="2" t="s">
        <v>6509</v>
      </c>
      <c r="C6451" s="2">
        <v>3.0</v>
      </c>
      <c r="D6451" s="2" t="s">
        <v>126</v>
      </c>
      <c r="E6451" s="2" t="s">
        <v>37</v>
      </c>
      <c r="F6451" s="2" t="s">
        <v>6510</v>
      </c>
      <c r="G6451" s="2" t="s">
        <v>29</v>
      </c>
      <c r="H6451" s="2" t="s">
        <v>1071</v>
      </c>
      <c r="I6451" s="2" t="s">
        <v>75</v>
      </c>
      <c r="J6451" s="2" t="s">
        <v>76</v>
      </c>
      <c r="K6451" s="2" t="s">
        <v>77</v>
      </c>
      <c r="L6451" s="10">
        <v>43081.0</v>
      </c>
      <c r="M6451" s="2" t="s">
        <v>90</v>
      </c>
      <c r="N6451" s="11">
        <v>0.4</v>
      </c>
      <c r="O6451" s="12">
        <v>50.0</v>
      </c>
      <c r="P6451" s="13">
        <v>0.08</v>
      </c>
      <c r="Q6451" s="13">
        <v>597.0</v>
      </c>
      <c r="R6451" s="13">
        <f t="shared" si="1"/>
        <v>995</v>
      </c>
      <c r="S6451" s="14">
        <f t="shared" si="2"/>
        <v>331.6666667</v>
      </c>
      <c r="T6451" s="14">
        <f t="shared" si="3"/>
        <v>0.0837520938</v>
      </c>
      <c r="U6451" s="15" t="str">
        <f>vlookup(F6451,'Sub categories'!$A:$C,3,False)</f>
        <v>Machines</v>
      </c>
      <c r="V6451" s="16">
        <f t="shared" si="4"/>
        <v>3</v>
      </c>
      <c r="W6451" s="17">
        <f t="array" ref="W6451">INDEX(shipping_prices!$C$1:$F7678,MATCH(I6451,shipping_prices!$A$1:$A7678,0),MATCH(M6451,shipping_prices!$C$1:$F$1,0))</f>
        <v>9.96</v>
      </c>
      <c r="X6451" s="15" t="str">
        <f t="shared" si="5"/>
        <v>Frank HawleyHoustonTexas</v>
      </c>
      <c r="Y6451" s="15" t="str">
        <f t="shared" si="6"/>
        <v>High</v>
      </c>
    </row>
    <row r="6452" hidden="1">
      <c r="A6452" s="1">
        <v>43078.0</v>
      </c>
      <c r="B6452" s="2" t="s">
        <v>6511</v>
      </c>
      <c r="C6452" s="2">
        <v>2.0</v>
      </c>
      <c r="D6452" s="2" t="s">
        <v>768</v>
      </c>
      <c r="E6452" s="2" t="s">
        <v>27</v>
      </c>
      <c r="F6452" s="2" t="s">
        <v>924</v>
      </c>
      <c r="G6452" s="2" t="s">
        <v>39</v>
      </c>
      <c r="H6452" s="2" t="s">
        <v>79</v>
      </c>
      <c r="I6452" s="2" t="s">
        <v>1418</v>
      </c>
      <c r="J6452" s="2" t="s">
        <v>814</v>
      </c>
      <c r="K6452" s="2" t="s">
        <v>43</v>
      </c>
      <c r="L6452" s="10">
        <v>43087.0</v>
      </c>
      <c r="M6452" s="2" t="s">
        <v>142</v>
      </c>
      <c r="N6452" s="11">
        <v>0.2</v>
      </c>
      <c r="O6452" s="12">
        <v>31.0</v>
      </c>
      <c r="P6452" s="13">
        <v>0.35</v>
      </c>
      <c r="Q6452" s="13">
        <v>89.0</v>
      </c>
      <c r="R6452" s="13">
        <f t="shared" si="1"/>
        <v>111.25</v>
      </c>
      <c r="S6452" s="14">
        <f t="shared" si="2"/>
        <v>55.625</v>
      </c>
      <c r="T6452" s="14">
        <f t="shared" si="3"/>
        <v>0.3483146067</v>
      </c>
      <c r="U6452" s="15" t="str">
        <f>vlookup(F6452,'Sub categories'!$A:$C,3,False)</f>
        <v>Paper</v>
      </c>
      <c r="V6452" s="16">
        <f t="shared" si="4"/>
        <v>9</v>
      </c>
      <c r="W6452" s="17">
        <f t="array" ref="W6452">INDEX(shipping_prices!$C$1:$F7679,MATCH(I6452,shipping_prices!$A$1:$A7679,0),MATCH(M6452,shipping_prices!$C$1:$F$1,0))</f>
        <v>15.3</v>
      </c>
      <c r="X6452" s="15" t="str">
        <f t="shared" si="5"/>
        <v>Rick HansenDenverColorado</v>
      </c>
      <c r="Y6452" s="15" t="str">
        <f t="shared" si="6"/>
        <v>Low</v>
      </c>
    </row>
    <row r="6453" hidden="1">
      <c r="A6453" s="1">
        <v>43078.0</v>
      </c>
      <c r="B6453" s="2" t="s">
        <v>6512</v>
      </c>
      <c r="C6453" s="2">
        <v>2.0</v>
      </c>
      <c r="D6453" s="2" t="s">
        <v>2991</v>
      </c>
      <c r="E6453" s="2" t="s">
        <v>37</v>
      </c>
      <c r="F6453" s="2" t="s">
        <v>4500</v>
      </c>
      <c r="G6453" s="2" t="s">
        <v>39</v>
      </c>
      <c r="H6453" s="2" t="s">
        <v>581</v>
      </c>
      <c r="I6453" s="2" t="s">
        <v>281</v>
      </c>
      <c r="J6453" s="2" t="s">
        <v>282</v>
      </c>
      <c r="K6453" s="2" t="s">
        <v>77</v>
      </c>
      <c r="L6453" s="10">
        <v>43089.0</v>
      </c>
      <c r="M6453" s="2" t="s">
        <v>90</v>
      </c>
      <c r="N6453" s="11">
        <v>0.0</v>
      </c>
      <c r="O6453" s="12">
        <v>9.0</v>
      </c>
      <c r="P6453" s="13">
        <v>0.5</v>
      </c>
      <c r="Q6453" s="13">
        <v>17.0</v>
      </c>
      <c r="R6453" s="13">
        <f t="shared" si="1"/>
        <v>17</v>
      </c>
      <c r="S6453" s="14">
        <f t="shared" si="2"/>
        <v>8.5</v>
      </c>
      <c r="T6453" s="14">
        <f t="shared" si="3"/>
        <v>0.5294117647</v>
      </c>
      <c r="U6453" s="15" t="str">
        <f>vlookup(F6453,'Sub categories'!$A:$C,3,False)</f>
        <v>Binders</v>
      </c>
      <c r="V6453" s="16">
        <f t="shared" si="4"/>
        <v>11</v>
      </c>
      <c r="W6453" s="17">
        <f t="array" ref="W6453">INDEX(shipping_prices!$C$1:$F7680,MATCH(I6453,shipping_prices!$A$1:$A7680,0),MATCH(M6453,shipping_prices!$C$1:$F$1,0))</f>
        <v>0.18</v>
      </c>
      <c r="X6453" s="15" t="str">
        <f t="shared" si="5"/>
        <v>Helen WassermanIndianapolisIndiana</v>
      </c>
      <c r="Y6453" s="15" t="str">
        <f t="shared" si="6"/>
        <v>Low</v>
      </c>
    </row>
    <row r="6454" hidden="1">
      <c r="A6454" s="1">
        <v>43078.0</v>
      </c>
      <c r="B6454" s="2" t="s">
        <v>6512</v>
      </c>
      <c r="C6454" s="2">
        <v>1.0</v>
      </c>
      <c r="D6454" s="2" t="s">
        <v>2991</v>
      </c>
      <c r="E6454" s="2" t="s">
        <v>37</v>
      </c>
      <c r="F6454" s="2" t="s">
        <v>4831</v>
      </c>
      <c r="G6454" s="2" t="s">
        <v>29</v>
      </c>
      <c r="H6454" s="2" t="s">
        <v>220</v>
      </c>
      <c r="I6454" s="2" t="s">
        <v>281</v>
      </c>
      <c r="J6454" s="2" t="s">
        <v>282</v>
      </c>
      <c r="K6454" s="2" t="s">
        <v>77</v>
      </c>
      <c r="L6454" s="10">
        <v>43089.0</v>
      </c>
      <c r="M6454" s="2" t="s">
        <v>90</v>
      </c>
      <c r="N6454" s="11">
        <v>0.0</v>
      </c>
      <c r="O6454" s="12">
        <v>15.0</v>
      </c>
      <c r="P6454" s="13">
        <v>0.37</v>
      </c>
      <c r="Q6454" s="13">
        <v>40.0</v>
      </c>
      <c r="R6454" s="13">
        <f t="shared" si="1"/>
        <v>40</v>
      </c>
      <c r="S6454" s="14">
        <f t="shared" si="2"/>
        <v>40</v>
      </c>
      <c r="T6454" s="14">
        <f t="shared" si="3"/>
        <v>0.375</v>
      </c>
      <c r="U6454" s="15" t="str">
        <f>vlookup(F6454,'Sub categories'!$A:$C,3,False)</f>
        <v>Accessories</v>
      </c>
      <c r="V6454" s="16">
        <f t="shared" si="4"/>
        <v>11</v>
      </c>
      <c r="W6454" s="17">
        <f t="array" ref="W6454">INDEX(shipping_prices!$C$1:$F7681,MATCH(I6454,shipping_prices!$A$1:$A7681,0),MATCH(M6454,shipping_prices!$C$1:$F$1,0))</f>
        <v>0.18</v>
      </c>
      <c r="X6454" s="15" t="str">
        <f t="shared" si="5"/>
        <v>Helen WassermanIndianapolisIndiana</v>
      </c>
      <c r="Y6454" s="15" t="str">
        <f t="shared" si="6"/>
        <v>Low</v>
      </c>
    </row>
    <row r="6455" hidden="1">
      <c r="A6455" s="1">
        <v>43078.0</v>
      </c>
      <c r="B6455" s="2" t="s">
        <v>6512</v>
      </c>
      <c r="C6455" s="2">
        <v>3.0</v>
      </c>
      <c r="D6455" s="2" t="s">
        <v>2991</v>
      </c>
      <c r="E6455" s="2" t="s">
        <v>37</v>
      </c>
      <c r="F6455" s="2" t="s">
        <v>531</v>
      </c>
      <c r="G6455" s="2" t="s">
        <v>29</v>
      </c>
      <c r="H6455" s="2" t="s">
        <v>532</v>
      </c>
      <c r="I6455" s="2" t="s">
        <v>281</v>
      </c>
      <c r="J6455" s="2" t="s">
        <v>282</v>
      </c>
      <c r="K6455" s="2" t="s">
        <v>77</v>
      </c>
      <c r="L6455" s="10">
        <v>43089.0</v>
      </c>
      <c r="M6455" s="2" t="s">
        <v>90</v>
      </c>
      <c r="N6455" s="11">
        <v>0.0</v>
      </c>
      <c r="O6455" s="12">
        <v>16.0</v>
      </c>
      <c r="P6455" s="13">
        <v>0.19</v>
      </c>
      <c r="Q6455" s="13">
        <v>84.0</v>
      </c>
      <c r="R6455" s="13">
        <f t="shared" si="1"/>
        <v>84</v>
      </c>
      <c r="S6455" s="14">
        <f t="shared" si="2"/>
        <v>28</v>
      </c>
      <c r="T6455" s="14">
        <f t="shared" si="3"/>
        <v>0.1904761905</v>
      </c>
      <c r="U6455" s="15" t="str">
        <f>vlookup(F6455,'Sub categories'!$A:$C,3,False)</f>
        <v>Accessories</v>
      </c>
      <c r="V6455" s="16">
        <f t="shared" si="4"/>
        <v>11</v>
      </c>
      <c r="W6455" s="17">
        <f t="array" ref="W6455">INDEX(shipping_prices!$C$1:$F7682,MATCH(I6455,shipping_prices!$A$1:$A7682,0),MATCH(M6455,shipping_prices!$C$1:$F$1,0))</f>
        <v>0.18</v>
      </c>
      <c r="X6455" s="15" t="str">
        <f t="shared" si="5"/>
        <v>Helen WassermanIndianapolisIndiana</v>
      </c>
      <c r="Y6455" s="15" t="str">
        <f t="shared" si="6"/>
        <v>Low</v>
      </c>
    </row>
    <row r="6456">
      <c r="A6456" s="1">
        <v>43078.0</v>
      </c>
      <c r="B6456" s="2" t="s">
        <v>6512</v>
      </c>
      <c r="C6456" s="2">
        <v>6.0</v>
      </c>
      <c r="D6456" s="2" t="s">
        <v>2991</v>
      </c>
      <c r="E6456" s="2" t="s">
        <v>37</v>
      </c>
      <c r="F6456" s="2" t="s">
        <v>3333</v>
      </c>
      <c r="G6456" s="2" t="s">
        <v>45</v>
      </c>
      <c r="H6456" s="2" t="s">
        <v>46</v>
      </c>
      <c r="I6456" s="2" t="s">
        <v>281</v>
      </c>
      <c r="J6456" s="2" t="s">
        <v>282</v>
      </c>
      <c r="K6456" s="2" t="s">
        <v>77</v>
      </c>
      <c r="L6456" s="10">
        <v>43089.0</v>
      </c>
      <c r="M6456" s="2" t="s">
        <v>90</v>
      </c>
      <c r="N6456" s="11">
        <v>0.0</v>
      </c>
      <c r="O6456" s="12">
        <v>539.0</v>
      </c>
      <c r="P6456" s="13">
        <v>0.28</v>
      </c>
      <c r="Q6456" s="13">
        <v>1926.0</v>
      </c>
      <c r="R6456" s="13">
        <f t="shared" si="1"/>
        <v>1926</v>
      </c>
      <c r="S6456" s="14">
        <f t="shared" si="2"/>
        <v>321</v>
      </c>
      <c r="T6456" s="14">
        <f t="shared" si="3"/>
        <v>0.279854621</v>
      </c>
      <c r="U6456" s="15" t="str">
        <f>vlookup(F6456,'Sub categories'!$A:$C,3,False)</f>
        <v>Chairs</v>
      </c>
      <c r="V6456" s="16">
        <f t="shared" si="4"/>
        <v>11</v>
      </c>
      <c r="W6456" s="17">
        <f t="array" ref="W6456">INDEX(shipping_prices!$C$1:$F7683,MATCH(I6456,shipping_prices!$A$1:$A7683,0),MATCH(M6456,shipping_prices!$C$1:$F$1,0))</f>
        <v>0.18</v>
      </c>
      <c r="X6456" s="15" t="str">
        <f t="shared" si="5"/>
        <v>Helen WassermanIndianapolisIndiana</v>
      </c>
      <c r="Y6456" s="15" t="str">
        <f t="shared" si="6"/>
        <v>High</v>
      </c>
    </row>
    <row r="6457" hidden="1">
      <c r="A6457" s="1">
        <v>43078.0</v>
      </c>
      <c r="B6457" s="2" t="s">
        <v>6512</v>
      </c>
      <c r="C6457" s="2">
        <v>8.0</v>
      </c>
      <c r="D6457" s="2" t="s">
        <v>2991</v>
      </c>
      <c r="E6457" s="2" t="s">
        <v>37</v>
      </c>
      <c r="F6457" s="2" t="s">
        <v>1744</v>
      </c>
      <c r="G6457" s="2" t="s">
        <v>39</v>
      </c>
      <c r="H6457" s="2" t="s">
        <v>329</v>
      </c>
      <c r="I6457" s="2" t="s">
        <v>281</v>
      </c>
      <c r="J6457" s="2" t="s">
        <v>282</v>
      </c>
      <c r="K6457" s="2" t="s">
        <v>77</v>
      </c>
      <c r="L6457" s="10">
        <v>43089.0</v>
      </c>
      <c r="M6457" s="2" t="s">
        <v>90</v>
      </c>
      <c r="N6457" s="11">
        <v>0.0</v>
      </c>
      <c r="O6457" s="12">
        <v>794.0</v>
      </c>
      <c r="P6457" s="13">
        <v>0.33</v>
      </c>
      <c r="Q6457" s="13">
        <v>2405.0</v>
      </c>
      <c r="R6457" s="13">
        <f t="shared" si="1"/>
        <v>2405</v>
      </c>
      <c r="S6457" s="14">
        <f t="shared" si="2"/>
        <v>300.625</v>
      </c>
      <c r="T6457" s="14">
        <f t="shared" si="3"/>
        <v>0.3301455301</v>
      </c>
      <c r="U6457" s="15" t="str">
        <f>vlookup(F6457,'Sub categories'!$A:$C,3,False)</f>
        <v>Appliances</v>
      </c>
      <c r="V6457" s="16">
        <f t="shared" si="4"/>
        <v>11</v>
      </c>
      <c r="W6457" s="17">
        <f t="array" ref="W6457">INDEX(shipping_prices!$C$1:$F7684,MATCH(I6457,shipping_prices!$A$1:$A7684,0),MATCH(M6457,shipping_prices!$C$1:$F$1,0))</f>
        <v>0.18</v>
      </c>
      <c r="X6457" s="15" t="str">
        <f t="shared" si="5"/>
        <v>Helen WassermanIndianapolisIndiana</v>
      </c>
      <c r="Y6457" s="15" t="str">
        <f t="shared" si="6"/>
        <v>High</v>
      </c>
    </row>
    <row r="6458">
      <c r="A6458" s="1">
        <v>43078.0</v>
      </c>
      <c r="B6458" s="2" t="s">
        <v>6513</v>
      </c>
      <c r="C6458" s="2">
        <v>3.0</v>
      </c>
      <c r="D6458" s="2" t="s">
        <v>1447</v>
      </c>
      <c r="E6458" s="2" t="s">
        <v>27</v>
      </c>
      <c r="F6458" s="2" t="s">
        <v>385</v>
      </c>
      <c r="G6458" s="2" t="s">
        <v>45</v>
      </c>
      <c r="H6458" s="2" t="s">
        <v>130</v>
      </c>
      <c r="I6458" s="2" t="s">
        <v>501</v>
      </c>
      <c r="J6458" s="2" t="s">
        <v>282</v>
      </c>
      <c r="K6458" s="2" t="s">
        <v>77</v>
      </c>
      <c r="L6458" s="10">
        <v>43079.0</v>
      </c>
      <c r="M6458" s="2" t="s">
        <v>34</v>
      </c>
      <c r="N6458" s="11">
        <v>0.0</v>
      </c>
      <c r="O6458" s="12">
        <v>3.0</v>
      </c>
      <c r="P6458" s="13">
        <v>0.42</v>
      </c>
      <c r="Q6458" s="13">
        <v>6.0</v>
      </c>
      <c r="R6458" s="13">
        <f t="shared" si="1"/>
        <v>6</v>
      </c>
      <c r="S6458" s="14">
        <f t="shared" si="2"/>
        <v>2</v>
      </c>
      <c r="T6458" s="14">
        <f t="shared" si="3"/>
        <v>0.5</v>
      </c>
      <c r="U6458" s="15" t="str">
        <f>vlookup(F6458,'Sub categories'!$A:$C,3,False)</f>
        <v>Furnishings</v>
      </c>
      <c r="V6458" s="16">
        <f t="shared" si="4"/>
        <v>1</v>
      </c>
      <c r="W6458" s="17">
        <f t="array" ref="W6458">INDEX(shipping_prices!$C$1:$F7685,MATCH(I6458,shipping_prices!$A$1:$A7685,0),MATCH(M6458,shipping_prices!$C$1:$F$1,0))</f>
        <v>6.86</v>
      </c>
      <c r="X6458" s="15" t="str">
        <f t="shared" si="5"/>
        <v>Maris LaWareColumbusIndiana</v>
      </c>
      <c r="Y6458" s="15" t="str">
        <f t="shared" si="6"/>
        <v>Low</v>
      </c>
    </row>
    <row r="6459" hidden="1">
      <c r="A6459" s="1">
        <v>43078.0</v>
      </c>
      <c r="B6459" s="2" t="s">
        <v>6513</v>
      </c>
      <c r="C6459" s="2">
        <v>1.0</v>
      </c>
      <c r="D6459" s="2" t="s">
        <v>1447</v>
      </c>
      <c r="E6459" s="2" t="s">
        <v>27</v>
      </c>
      <c r="F6459" s="2" t="s">
        <v>94</v>
      </c>
      <c r="G6459" s="2" t="s">
        <v>39</v>
      </c>
      <c r="H6459" s="2" t="s">
        <v>95</v>
      </c>
      <c r="I6459" s="2" t="s">
        <v>501</v>
      </c>
      <c r="J6459" s="2" t="s">
        <v>282</v>
      </c>
      <c r="K6459" s="2" t="s">
        <v>77</v>
      </c>
      <c r="L6459" s="10">
        <v>43079.0</v>
      </c>
      <c r="M6459" s="2" t="s">
        <v>34</v>
      </c>
      <c r="N6459" s="11">
        <v>0.0</v>
      </c>
      <c r="O6459" s="12">
        <v>4.0</v>
      </c>
      <c r="P6459" s="13">
        <v>0.5</v>
      </c>
      <c r="Q6459" s="13">
        <v>8.0</v>
      </c>
      <c r="R6459" s="13">
        <f t="shared" si="1"/>
        <v>8</v>
      </c>
      <c r="S6459" s="14">
        <f t="shared" si="2"/>
        <v>8</v>
      </c>
      <c r="T6459" s="14">
        <f t="shared" si="3"/>
        <v>0.5</v>
      </c>
      <c r="U6459" s="15" t="str">
        <f>vlookup(F6459,'Sub categories'!$A:$C,3,False)</f>
        <v>Paper</v>
      </c>
      <c r="V6459" s="16">
        <f t="shared" si="4"/>
        <v>1</v>
      </c>
      <c r="W6459" s="17">
        <f t="array" ref="W6459">INDEX(shipping_prices!$C$1:$F7686,MATCH(I6459,shipping_prices!$A$1:$A7686,0),MATCH(M6459,shipping_prices!$C$1:$F$1,0))</f>
        <v>6.86</v>
      </c>
      <c r="X6459" s="15" t="str">
        <f t="shared" si="5"/>
        <v>Maris LaWareColumbusIndiana</v>
      </c>
      <c r="Y6459" s="15" t="str">
        <f t="shared" si="6"/>
        <v>Low</v>
      </c>
    </row>
    <row r="6460" hidden="1">
      <c r="A6460" s="1">
        <v>43078.0</v>
      </c>
      <c r="B6460" s="2" t="s">
        <v>6513</v>
      </c>
      <c r="C6460" s="2">
        <v>1.0</v>
      </c>
      <c r="D6460" s="2" t="s">
        <v>1447</v>
      </c>
      <c r="E6460" s="2" t="s">
        <v>27</v>
      </c>
      <c r="F6460" s="2" t="s">
        <v>1346</v>
      </c>
      <c r="G6460" s="2" t="s">
        <v>39</v>
      </c>
      <c r="H6460" s="2" t="s">
        <v>79</v>
      </c>
      <c r="I6460" s="2" t="s">
        <v>501</v>
      </c>
      <c r="J6460" s="2" t="s">
        <v>282</v>
      </c>
      <c r="K6460" s="2" t="s">
        <v>77</v>
      </c>
      <c r="L6460" s="10">
        <v>43079.0</v>
      </c>
      <c r="M6460" s="2" t="s">
        <v>34</v>
      </c>
      <c r="N6460" s="11">
        <v>0.0</v>
      </c>
      <c r="O6460" s="12">
        <v>20.0</v>
      </c>
      <c r="P6460" s="13">
        <v>0.46</v>
      </c>
      <c r="Q6460" s="13">
        <v>43.0</v>
      </c>
      <c r="R6460" s="13">
        <f t="shared" si="1"/>
        <v>43</v>
      </c>
      <c r="S6460" s="14">
        <f t="shared" si="2"/>
        <v>43</v>
      </c>
      <c r="T6460" s="14">
        <f t="shared" si="3"/>
        <v>0.4651162791</v>
      </c>
      <c r="U6460" s="15" t="str">
        <f>vlookup(F6460,'Sub categories'!$A:$C,3,False)</f>
        <v>Binders</v>
      </c>
      <c r="V6460" s="16">
        <f t="shared" si="4"/>
        <v>1</v>
      </c>
      <c r="W6460" s="17">
        <f t="array" ref="W6460">INDEX(shipping_prices!$C$1:$F7687,MATCH(I6460,shipping_prices!$A$1:$A7687,0),MATCH(M6460,shipping_prices!$C$1:$F$1,0))</f>
        <v>6.86</v>
      </c>
      <c r="X6460" s="15" t="str">
        <f t="shared" si="5"/>
        <v>Maris LaWareColumbusIndiana</v>
      </c>
      <c r="Y6460" s="15" t="str">
        <f t="shared" si="6"/>
        <v>Low</v>
      </c>
    </row>
    <row r="6461" hidden="1">
      <c r="A6461" s="1">
        <v>43078.0</v>
      </c>
      <c r="B6461" s="2" t="s">
        <v>6513</v>
      </c>
      <c r="C6461" s="2">
        <v>2.0</v>
      </c>
      <c r="D6461" s="2" t="s">
        <v>1447</v>
      </c>
      <c r="E6461" s="2" t="s">
        <v>27</v>
      </c>
      <c r="F6461" s="2" t="s">
        <v>5469</v>
      </c>
      <c r="G6461" s="2" t="s">
        <v>39</v>
      </c>
      <c r="H6461" s="2" t="s">
        <v>1002</v>
      </c>
      <c r="I6461" s="2" t="s">
        <v>501</v>
      </c>
      <c r="J6461" s="2" t="s">
        <v>282</v>
      </c>
      <c r="K6461" s="2" t="s">
        <v>77</v>
      </c>
      <c r="L6461" s="10">
        <v>43079.0</v>
      </c>
      <c r="M6461" s="2" t="s">
        <v>34</v>
      </c>
      <c r="N6461" s="11">
        <v>0.0</v>
      </c>
      <c r="O6461" s="12">
        <v>121.0</v>
      </c>
      <c r="P6461" s="13">
        <v>0.26</v>
      </c>
      <c r="Q6461" s="13">
        <v>465.0</v>
      </c>
      <c r="R6461" s="13">
        <f t="shared" si="1"/>
        <v>465</v>
      </c>
      <c r="S6461" s="14">
        <f t="shared" si="2"/>
        <v>232.5</v>
      </c>
      <c r="T6461" s="14">
        <f t="shared" si="3"/>
        <v>0.2602150538</v>
      </c>
      <c r="U6461" s="15" t="str">
        <f>vlookup(F6461,'Sub categories'!$A:$C,3,False)</f>
        <v>Appliances</v>
      </c>
      <c r="V6461" s="16">
        <f t="shared" si="4"/>
        <v>1</v>
      </c>
      <c r="W6461" s="17">
        <f t="array" ref="W6461">INDEX(shipping_prices!$C$1:$F7688,MATCH(I6461,shipping_prices!$A$1:$A7688,0),MATCH(M6461,shipping_prices!$C$1:$F$1,0))</f>
        <v>6.86</v>
      </c>
      <c r="X6461" s="15" t="str">
        <f t="shared" si="5"/>
        <v>Maris LaWareColumbusIndiana</v>
      </c>
      <c r="Y6461" s="15" t="str">
        <f t="shared" si="6"/>
        <v>High</v>
      </c>
    </row>
    <row r="6462" hidden="1">
      <c r="A6462" s="1">
        <v>43078.0</v>
      </c>
      <c r="B6462" s="2" t="s">
        <v>6514</v>
      </c>
      <c r="C6462" s="2">
        <v>2.0</v>
      </c>
      <c r="D6462" s="2" t="s">
        <v>3285</v>
      </c>
      <c r="E6462" s="2" t="s">
        <v>27</v>
      </c>
      <c r="F6462" s="2" t="s">
        <v>800</v>
      </c>
      <c r="G6462" s="2" t="s">
        <v>39</v>
      </c>
      <c r="H6462" s="2" t="s">
        <v>800</v>
      </c>
      <c r="I6462" s="2" t="s">
        <v>3709</v>
      </c>
      <c r="J6462" s="2" t="s">
        <v>552</v>
      </c>
      <c r="K6462" s="2" t="s">
        <v>77</v>
      </c>
      <c r="L6462" s="10">
        <v>43088.0</v>
      </c>
      <c r="M6462" s="2" t="s">
        <v>34</v>
      </c>
      <c r="N6462" s="11">
        <v>0.0</v>
      </c>
      <c r="O6462" s="12">
        <v>4.0</v>
      </c>
      <c r="P6462" s="13">
        <v>0.45</v>
      </c>
      <c r="Q6462" s="13">
        <v>9.0</v>
      </c>
      <c r="R6462" s="13">
        <f t="shared" si="1"/>
        <v>9</v>
      </c>
      <c r="S6462" s="14">
        <f t="shared" si="2"/>
        <v>4.5</v>
      </c>
      <c r="T6462" s="14">
        <f t="shared" si="3"/>
        <v>0.4444444444</v>
      </c>
      <c r="U6462" s="15" t="str">
        <f>vlookup(F6462,'Sub categories'!$A:$C,3,False)</f>
        <v>Paper</v>
      </c>
      <c r="V6462" s="16">
        <f t="shared" si="4"/>
        <v>10</v>
      </c>
      <c r="W6462" s="17">
        <f t="array" ref="W6462">INDEX(shipping_prices!$C$1:$F7689,MATCH(I6462,shipping_prices!$A$1:$A7689,0),MATCH(M6462,shipping_prices!$C$1:$F$1,0))</f>
        <v>11.24</v>
      </c>
      <c r="X6462" s="15" t="str">
        <f t="shared" si="5"/>
        <v>Daniel LacyEaganMinnesota</v>
      </c>
      <c r="Y6462" s="15" t="str">
        <f t="shared" si="6"/>
        <v>Low</v>
      </c>
    </row>
    <row r="6463" hidden="1">
      <c r="A6463" s="1">
        <v>43079.0</v>
      </c>
      <c r="B6463" s="2" t="s">
        <v>6514</v>
      </c>
      <c r="C6463" s="2">
        <v>3.0</v>
      </c>
      <c r="D6463" s="2" t="s">
        <v>3285</v>
      </c>
      <c r="E6463" s="2" t="s">
        <v>27</v>
      </c>
      <c r="F6463" s="2" t="s">
        <v>253</v>
      </c>
      <c r="G6463" s="2" t="s">
        <v>39</v>
      </c>
      <c r="H6463" s="2" t="s">
        <v>193</v>
      </c>
      <c r="I6463" s="2" t="s">
        <v>3709</v>
      </c>
      <c r="J6463" s="2" t="s">
        <v>552</v>
      </c>
      <c r="K6463" s="2" t="s">
        <v>77</v>
      </c>
      <c r="L6463" s="10">
        <v>43088.0</v>
      </c>
      <c r="M6463" s="2" t="s">
        <v>34</v>
      </c>
      <c r="N6463" s="11">
        <v>0.0</v>
      </c>
      <c r="O6463" s="12">
        <v>7.0</v>
      </c>
      <c r="P6463" s="13">
        <v>0.46</v>
      </c>
      <c r="Q6463" s="13">
        <v>15.0</v>
      </c>
      <c r="R6463" s="13">
        <f t="shared" si="1"/>
        <v>15</v>
      </c>
      <c r="S6463" s="14">
        <f t="shared" si="2"/>
        <v>5</v>
      </c>
      <c r="T6463" s="14">
        <f t="shared" si="3"/>
        <v>0.4666666667</v>
      </c>
      <c r="U6463" s="15" t="str">
        <f>vlookup(F6463,'Sub categories'!$A:$C,3,False)</f>
        <v>Labels</v>
      </c>
      <c r="V6463" s="16">
        <f t="shared" si="4"/>
        <v>9</v>
      </c>
      <c r="W6463" s="17">
        <f t="array" ref="W6463">INDEX(shipping_prices!$C$1:$F7690,MATCH(I6463,shipping_prices!$A$1:$A7690,0),MATCH(M6463,shipping_prices!$C$1:$F$1,0))</f>
        <v>11.24</v>
      </c>
      <c r="X6463" s="15" t="str">
        <f t="shared" si="5"/>
        <v>Daniel LacyEaganMinnesota</v>
      </c>
      <c r="Y6463" s="15" t="str">
        <f t="shared" si="6"/>
        <v>Low</v>
      </c>
    </row>
    <row r="6464" hidden="1">
      <c r="A6464" s="1">
        <v>43079.0</v>
      </c>
      <c r="B6464" s="2" t="s">
        <v>6514</v>
      </c>
      <c r="C6464" s="2">
        <v>5.0</v>
      </c>
      <c r="D6464" s="2" t="s">
        <v>3285</v>
      </c>
      <c r="E6464" s="2" t="s">
        <v>27</v>
      </c>
      <c r="F6464" s="2" t="s">
        <v>3714</v>
      </c>
      <c r="G6464" s="2" t="s">
        <v>39</v>
      </c>
      <c r="H6464" s="2" t="s">
        <v>1806</v>
      </c>
      <c r="I6464" s="2" t="s">
        <v>3709</v>
      </c>
      <c r="J6464" s="2" t="s">
        <v>552</v>
      </c>
      <c r="K6464" s="2" t="s">
        <v>77</v>
      </c>
      <c r="L6464" s="10">
        <v>43088.0</v>
      </c>
      <c r="M6464" s="2" t="s">
        <v>34</v>
      </c>
      <c r="N6464" s="11">
        <v>0.0</v>
      </c>
      <c r="O6464" s="12">
        <v>14.0</v>
      </c>
      <c r="P6464" s="13">
        <v>0.27</v>
      </c>
      <c r="Q6464" s="13">
        <v>52.0</v>
      </c>
      <c r="R6464" s="13">
        <f t="shared" si="1"/>
        <v>52</v>
      </c>
      <c r="S6464" s="14">
        <f t="shared" si="2"/>
        <v>10.4</v>
      </c>
      <c r="T6464" s="14">
        <f t="shared" si="3"/>
        <v>0.2692307692</v>
      </c>
      <c r="U6464" s="15" t="str">
        <f>vlookup(F6464,'Sub categories'!$A:$C,3,False)</f>
        <v>Storage</v>
      </c>
      <c r="V6464" s="16">
        <f t="shared" si="4"/>
        <v>9</v>
      </c>
      <c r="W6464" s="17">
        <f t="array" ref="W6464">INDEX(shipping_prices!$C$1:$F7691,MATCH(I6464,shipping_prices!$A$1:$A7691,0),MATCH(M6464,shipping_prices!$C$1:$F$1,0))</f>
        <v>11.24</v>
      </c>
      <c r="X6464" s="15" t="str">
        <f t="shared" si="5"/>
        <v>Daniel LacyEaganMinnesota</v>
      </c>
      <c r="Y6464" s="15" t="str">
        <f t="shared" si="6"/>
        <v>Low</v>
      </c>
    </row>
    <row r="6465" hidden="1">
      <c r="A6465" s="1">
        <v>43079.0</v>
      </c>
      <c r="B6465" s="2" t="s">
        <v>6515</v>
      </c>
      <c r="C6465" s="2">
        <v>2.0</v>
      </c>
      <c r="D6465" s="2" t="s">
        <v>279</v>
      </c>
      <c r="E6465" s="2" t="s">
        <v>27</v>
      </c>
      <c r="F6465" s="2" t="s">
        <v>4005</v>
      </c>
      <c r="G6465" s="2" t="s">
        <v>29</v>
      </c>
      <c r="H6465" s="2" t="s">
        <v>79</v>
      </c>
      <c r="I6465" s="2" t="s">
        <v>2308</v>
      </c>
      <c r="J6465" s="2" t="s">
        <v>1343</v>
      </c>
      <c r="K6465" s="2" t="s">
        <v>43</v>
      </c>
      <c r="L6465" s="10">
        <v>43091.0</v>
      </c>
      <c r="M6465" s="2" t="s">
        <v>142</v>
      </c>
      <c r="N6465" s="11">
        <v>0.2</v>
      </c>
      <c r="O6465" s="12">
        <v>39.0</v>
      </c>
      <c r="P6465" s="13">
        <v>0.11</v>
      </c>
      <c r="Q6465" s="13">
        <v>345.0</v>
      </c>
      <c r="R6465" s="13">
        <f t="shared" si="1"/>
        <v>431.25</v>
      </c>
      <c r="S6465" s="14">
        <f t="shared" si="2"/>
        <v>215.625</v>
      </c>
      <c r="T6465" s="14">
        <f t="shared" si="3"/>
        <v>0.1130434783</v>
      </c>
      <c r="U6465" s="15" t="str">
        <f>vlookup(F6465,'Sub categories'!$A:$C,3,False)</f>
        <v>Phones</v>
      </c>
      <c r="V6465" s="16">
        <f t="shared" si="4"/>
        <v>12</v>
      </c>
      <c r="W6465" s="17">
        <f t="array" ref="W6465">INDEX(shipping_prices!$C$1:$F7692,MATCH(I6465,shipping_prices!$A$1:$A7692,0),MATCH(M6465,shipping_prices!$C$1:$F$1,0))</f>
        <v>22.76</v>
      </c>
      <c r="X6465" s="15" t="str">
        <f t="shared" si="5"/>
        <v>Adrian BartonPortlandOregon</v>
      </c>
      <c r="Y6465" s="15" t="str">
        <f t="shared" si="6"/>
        <v>High</v>
      </c>
    </row>
    <row r="6466" hidden="1">
      <c r="A6466" s="1">
        <v>43079.0</v>
      </c>
      <c r="B6466" s="2" t="s">
        <v>6516</v>
      </c>
      <c r="C6466" s="2">
        <v>1.0</v>
      </c>
      <c r="D6466" s="2" t="s">
        <v>1441</v>
      </c>
      <c r="E6466" s="2" t="s">
        <v>37</v>
      </c>
      <c r="F6466" s="2" t="s">
        <v>2757</v>
      </c>
      <c r="G6466" s="2" t="s">
        <v>39</v>
      </c>
      <c r="H6466" s="2" t="s">
        <v>79</v>
      </c>
      <c r="I6466" s="2" t="s">
        <v>6517</v>
      </c>
      <c r="J6466" s="2" t="s">
        <v>321</v>
      </c>
      <c r="K6466" s="2" t="s">
        <v>33</v>
      </c>
      <c r="L6466" s="10">
        <v>43090.0</v>
      </c>
      <c r="M6466" s="2" t="s">
        <v>90</v>
      </c>
      <c r="N6466" s="11">
        <v>0.7</v>
      </c>
      <c r="O6466" s="12">
        <v>-1.0</v>
      </c>
      <c r="P6466" s="13">
        <v>-0.77</v>
      </c>
      <c r="Q6466" s="13">
        <v>2.0</v>
      </c>
      <c r="R6466" s="13">
        <f t="shared" si="1"/>
        <v>6.666666667</v>
      </c>
      <c r="S6466" s="14">
        <f t="shared" si="2"/>
        <v>6.666666667</v>
      </c>
      <c r="T6466" s="14">
        <f t="shared" si="3"/>
        <v>-0.5</v>
      </c>
      <c r="U6466" s="15" t="str">
        <f>vlookup(F6466,'Sub categories'!$A:$C,3,False)</f>
        <v>Binders</v>
      </c>
      <c r="V6466" s="16">
        <f t="shared" si="4"/>
        <v>11</v>
      </c>
      <c r="W6466" s="17">
        <f t="array" ref="W6466">INDEX(shipping_prices!$C$1:$F7693,MATCH(I6466,shipping_prices!$A$1:$A7693,0),MATCH(M6466,shipping_prices!$C$1:$F$1,0))</f>
        <v>6.93</v>
      </c>
      <c r="X6466" s="15" t="str">
        <f t="shared" si="5"/>
        <v>Brian MossElyriaOhio</v>
      </c>
      <c r="Y6466" s="15" t="str">
        <f t="shared" si="6"/>
        <v>loss</v>
      </c>
    </row>
    <row r="6467" hidden="1">
      <c r="A6467" s="1">
        <v>43079.0</v>
      </c>
      <c r="B6467" s="2" t="s">
        <v>6518</v>
      </c>
      <c r="C6467" s="2">
        <v>7.0</v>
      </c>
      <c r="D6467" s="2" t="s">
        <v>2013</v>
      </c>
      <c r="E6467" s="2" t="s">
        <v>27</v>
      </c>
      <c r="F6467" s="2" t="s">
        <v>2006</v>
      </c>
      <c r="G6467" s="2" t="s">
        <v>39</v>
      </c>
      <c r="H6467" s="2" t="s">
        <v>2007</v>
      </c>
      <c r="I6467" s="2" t="s">
        <v>3773</v>
      </c>
      <c r="J6467" s="2" t="s">
        <v>42</v>
      </c>
      <c r="K6467" s="2" t="s">
        <v>43</v>
      </c>
      <c r="L6467" s="10">
        <v>43084.0</v>
      </c>
      <c r="M6467" s="2" t="s">
        <v>34</v>
      </c>
      <c r="N6467" s="11">
        <v>0.0</v>
      </c>
      <c r="O6467" s="12">
        <v>100.0</v>
      </c>
      <c r="P6467" s="13">
        <v>0.28</v>
      </c>
      <c r="Q6467" s="13">
        <v>357.0</v>
      </c>
      <c r="R6467" s="13">
        <f t="shared" si="1"/>
        <v>357</v>
      </c>
      <c r="S6467" s="14">
        <f t="shared" si="2"/>
        <v>51</v>
      </c>
      <c r="T6467" s="14">
        <f t="shared" si="3"/>
        <v>0.2801120448</v>
      </c>
      <c r="U6467" s="15" t="str">
        <f>vlookup(F6467,'Sub categories'!$A:$C,3,False)</f>
        <v>Appliances</v>
      </c>
      <c r="V6467" s="16">
        <f t="shared" si="4"/>
        <v>5</v>
      </c>
      <c r="W6467" s="17">
        <f t="array" ref="W6467">INDEX(shipping_prices!$C$1:$F7694,MATCH(I6467,shipping_prices!$A$1:$A7694,0),MATCH(M6467,shipping_prices!$C$1:$F$1,0))</f>
        <v>13.39</v>
      </c>
      <c r="X6467" s="15" t="str">
        <f t="shared" si="5"/>
        <v>Becky MartinSanta BarbaraCalifornia</v>
      </c>
      <c r="Y6467" s="15" t="str">
        <f t="shared" si="6"/>
        <v>High</v>
      </c>
    </row>
    <row r="6468" hidden="1">
      <c r="A6468" s="1">
        <v>43079.0</v>
      </c>
      <c r="B6468" s="2" t="s">
        <v>6519</v>
      </c>
      <c r="C6468" s="2">
        <v>2.0</v>
      </c>
      <c r="D6468" s="2" t="s">
        <v>1175</v>
      </c>
      <c r="E6468" s="2" t="s">
        <v>37</v>
      </c>
      <c r="F6468" s="2" t="s">
        <v>1315</v>
      </c>
      <c r="G6468" s="2" t="s">
        <v>39</v>
      </c>
      <c r="H6468" s="2" t="s">
        <v>534</v>
      </c>
      <c r="I6468" s="2" t="s">
        <v>5366</v>
      </c>
      <c r="J6468" s="2" t="s">
        <v>703</v>
      </c>
      <c r="K6468" s="2" t="s">
        <v>77</v>
      </c>
      <c r="L6468" s="10">
        <v>43079.0</v>
      </c>
      <c r="M6468" s="2" t="s">
        <v>469</v>
      </c>
      <c r="N6468" s="11">
        <v>0.0</v>
      </c>
      <c r="O6468" s="12">
        <v>38.0</v>
      </c>
      <c r="P6468" s="13">
        <v>0.05</v>
      </c>
      <c r="Q6468" s="13">
        <v>751.0</v>
      </c>
      <c r="R6468" s="13">
        <f t="shared" si="1"/>
        <v>751</v>
      </c>
      <c r="S6468" s="14">
        <f t="shared" si="2"/>
        <v>375.5</v>
      </c>
      <c r="T6468" s="14">
        <f t="shared" si="3"/>
        <v>0.05059920107</v>
      </c>
      <c r="U6468" s="15" t="str">
        <f>vlookup(F6468,'Sub categories'!$A:$C,3,False)</f>
        <v>Storage</v>
      </c>
      <c r="V6468" s="16">
        <f t="shared" si="4"/>
        <v>0</v>
      </c>
      <c r="W6468" s="17">
        <f t="array" ref="W6468">INDEX(shipping_prices!$C$1:$F7695,MATCH(I6468,shipping_prices!$A$1:$A7695,0),MATCH(M6468,shipping_prices!$C$1:$F$1,0))</f>
        <v>52.67</v>
      </c>
      <c r="X6468" s="15" t="str">
        <f t="shared" si="5"/>
        <v>Yoseph CarrollFremontNebraska</v>
      </c>
      <c r="Y6468" s="15" t="str">
        <f t="shared" si="6"/>
        <v>High</v>
      </c>
    </row>
    <row r="6469" hidden="1">
      <c r="A6469" s="1">
        <v>43079.0</v>
      </c>
      <c r="B6469" s="2" t="s">
        <v>6520</v>
      </c>
      <c r="C6469" s="2">
        <v>2.0</v>
      </c>
      <c r="D6469" s="2" t="s">
        <v>4629</v>
      </c>
      <c r="E6469" s="2" t="s">
        <v>27</v>
      </c>
      <c r="F6469" s="2" t="s">
        <v>3511</v>
      </c>
      <c r="G6469" s="2" t="s">
        <v>39</v>
      </c>
      <c r="H6469" s="2" t="s">
        <v>3512</v>
      </c>
      <c r="I6469" s="2" t="s">
        <v>511</v>
      </c>
      <c r="J6469" s="2" t="s">
        <v>141</v>
      </c>
      <c r="K6469" s="2" t="s">
        <v>77</v>
      </c>
      <c r="L6469" s="10">
        <v>43091.0</v>
      </c>
      <c r="M6469" s="2" t="s">
        <v>34</v>
      </c>
      <c r="N6469" s="11">
        <v>0.2</v>
      </c>
      <c r="O6469" s="12">
        <v>3.0</v>
      </c>
      <c r="P6469" s="13">
        <v>0.34</v>
      </c>
      <c r="Q6469" s="13">
        <v>9.0</v>
      </c>
      <c r="R6469" s="13">
        <f t="shared" si="1"/>
        <v>11.25</v>
      </c>
      <c r="S6469" s="14">
        <f t="shared" si="2"/>
        <v>5.625</v>
      </c>
      <c r="T6469" s="14">
        <f t="shared" si="3"/>
        <v>0.3333333333</v>
      </c>
      <c r="U6469" s="15" t="str">
        <f>vlookup(F6469,'Sub categories'!$A:$C,3,False)</f>
        <v>Art</v>
      </c>
      <c r="V6469" s="16">
        <f t="shared" si="4"/>
        <v>12</v>
      </c>
      <c r="W6469" s="17">
        <f t="array" ref="W6469">INDEX(shipping_prices!$C$1:$F7696,MATCH(I6469,shipping_prices!$A$1:$A7696,0),MATCH(M6469,shipping_prices!$C$1:$F$1,0))</f>
        <v>9.55</v>
      </c>
      <c r="X6469" s="15" t="str">
        <f t="shared" si="5"/>
        <v>Liz PreisAuroraIllinois</v>
      </c>
      <c r="Y6469" s="15" t="str">
        <f t="shared" si="6"/>
        <v>Low</v>
      </c>
    </row>
    <row r="6470" hidden="1">
      <c r="A6470" s="1">
        <v>43079.0</v>
      </c>
      <c r="B6470" s="2" t="s">
        <v>6520</v>
      </c>
      <c r="C6470" s="2">
        <v>4.0</v>
      </c>
      <c r="D6470" s="2" t="s">
        <v>4629</v>
      </c>
      <c r="E6470" s="2" t="s">
        <v>27</v>
      </c>
      <c r="F6470" s="2" t="s">
        <v>3327</v>
      </c>
      <c r="G6470" s="2" t="s">
        <v>39</v>
      </c>
      <c r="H6470" s="2" t="s">
        <v>297</v>
      </c>
      <c r="I6470" s="2" t="s">
        <v>511</v>
      </c>
      <c r="J6470" s="2" t="s">
        <v>141</v>
      </c>
      <c r="K6470" s="2" t="s">
        <v>77</v>
      </c>
      <c r="L6470" s="10">
        <v>43091.0</v>
      </c>
      <c r="M6470" s="2" t="s">
        <v>34</v>
      </c>
      <c r="N6470" s="11">
        <v>0.2</v>
      </c>
      <c r="O6470" s="12">
        <v>3.0</v>
      </c>
      <c r="P6470" s="13">
        <v>0.09</v>
      </c>
      <c r="Q6470" s="13">
        <v>32.0</v>
      </c>
      <c r="R6470" s="13">
        <f t="shared" si="1"/>
        <v>40</v>
      </c>
      <c r="S6470" s="14">
        <f t="shared" si="2"/>
        <v>10</v>
      </c>
      <c r="T6470" s="14">
        <f t="shared" si="3"/>
        <v>0.09375</v>
      </c>
      <c r="U6470" s="15" t="str">
        <f>vlookup(F6470,'Sub categories'!$A:$C,3,False)</f>
        <v>Supplies</v>
      </c>
      <c r="V6470" s="16">
        <f t="shared" si="4"/>
        <v>12</v>
      </c>
      <c r="W6470" s="17">
        <f t="array" ref="W6470">INDEX(shipping_prices!$C$1:$F7697,MATCH(I6470,shipping_prices!$A$1:$A7697,0),MATCH(M6470,shipping_prices!$C$1:$F$1,0))</f>
        <v>9.55</v>
      </c>
      <c r="X6470" s="15" t="str">
        <f t="shared" si="5"/>
        <v>Liz PreisAuroraIllinois</v>
      </c>
      <c r="Y6470" s="15" t="str">
        <f t="shared" si="6"/>
        <v>Low</v>
      </c>
    </row>
    <row r="6471">
      <c r="A6471" s="1">
        <v>43079.0</v>
      </c>
      <c r="B6471" s="2" t="s">
        <v>6520</v>
      </c>
      <c r="C6471" s="2">
        <v>1.0</v>
      </c>
      <c r="D6471" s="2" t="s">
        <v>4629</v>
      </c>
      <c r="E6471" s="2" t="s">
        <v>27</v>
      </c>
      <c r="F6471" s="2" t="s">
        <v>2779</v>
      </c>
      <c r="G6471" s="2" t="s">
        <v>45</v>
      </c>
      <c r="H6471" s="2" t="s">
        <v>2780</v>
      </c>
      <c r="I6471" s="2" t="s">
        <v>511</v>
      </c>
      <c r="J6471" s="2" t="s">
        <v>141</v>
      </c>
      <c r="K6471" s="2" t="s">
        <v>77</v>
      </c>
      <c r="L6471" s="10">
        <v>43091.0</v>
      </c>
      <c r="M6471" s="2" t="s">
        <v>34</v>
      </c>
      <c r="N6471" s="11">
        <v>0.5</v>
      </c>
      <c r="O6471" s="12">
        <v>-47.0</v>
      </c>
      <c r="P6471" s="13">
        <v>-0.68</v>
      </c>
      <c r="Q6471" s="13">
        <v>69.0</v>
      </c>
      <c r="R6471" s="13">
        <f t="shared" si="1"/>
        <v>138</v>
      </c>
      <c r="S6471" s="14">
        <f t="shared" si="2"/>
        <v>138</v>
      </c>
      <c r="T6471" s="14">
        <f t="shared" si="3"/>
        <v>-0.6811594203</v>
      </c>
      <c r="U6471" s="15" t="str">
        <f>vlookup(F6471,'Sub categories'!$A:$C,3,False)</f>
        <v>Tables</v>
      </c>
      <c r="V6471" s="16">
        <f t="shared" si="4"/>
        <v>12</v>
      </c>
      <c r="W6471" s="17">
        <f t="array" ref="W6471">INDEX(shipping_prices!$C$1:$F7698,MATCH(I6471,shipping_prices!$A$1:$A7698,0),MATCH(M6471,shipping_prices!$C$1:$F$1,0))</f>
        <v>9.55</v>
      </c>
      <c r="X6471" s="15" t="str">
        <f t="shared" si="5"/>
        <v>Liz PreisAuroraIllinois</v>
      </c>
      <c r="Y6471" s="15" t="str">
        <f t="shared" si="6"/>
        <v>loss</v>
      </c>
    </row>
    <row r="6472" hidden="1">
      <c r="A6472" s="1">
        <v>43079.0</v>
      </c>
      <c r="B6472" s="2" t="s">
        <v>6520</v>
      </c>
      <c r="C6472" s="2">
        <v>4.0</v>
      </c>
      <c r="D6472" s="2" t="s">
        <v>4629</v>
      </c>
      <c r="E6472" s="2" t="s">
        <v>27</v>
      </c>
      <c r="F6472" s="2" t="s">
        <v>2437</v>
      </c>
      <c r="G6472" s="2" t="s">
        <v>29</v>
      </c>
      <c r="H6472" s="2" t="s">
        <v>503</v>
      </c>
      <c r="I6472" s="2" t="s">
        <v>511</v>
      </c>
      <c r="J6472" s="2" t="s">
        <v>141</v>
      </c>
      <c r="K6472" s="2" t="s">
        <v>77</v>
      </c>
      <c r="L6472" s="10">
        <v>43091.0</v>
      </c>
      <c r="M6472" s="2" t="s">
        <v>34</v>
      </c>
      <c r="N6472" s="11">
        <v>0.2</v>
      </c>
      <c r="O6472" s="12">
        <v>250.0</v>
      </c>
      <c r="P6472" s="13">
        <v>0.13</v>
      </c>
      <c r="Q6472" s="13">
        <v>2003.0</v>
      </c>
      <c r="R6472" s="13">
        <f t="shared" si="1"/>
        <v>2503.75</v>
      </c>
      <c r="S6472" s="14">
        <f t="shared" si="2"/>
        <v>625.9375</v>
      </c>
      <c r="T6472" s="14">
        <f t="shared" si="3"/>
        <v>0.1248127808</v>
      </c>
      <c r="U6472" s="15" t="str">
        <f>vlookup(F6472,'Sub categories'!$A:$C,3,False)</f>
        <v>Phones</v>
      </c>
      <c r="V6472" s="16">
        <f t="shared" si="4"/>
        <v>12</v>
      </c>
      <c r="W6472" s="17">
        <f t="array" ref="W6472">INDEX(shipping_prices!$C$1:$F7699,MATCH(I6472,shipping_prices!$A$1:$A7699,0),MATCH(M6472,shipping_prices!$C$1:$F$1,0))</f>
        <v>9.55</v>
      </c>
      <c r="X6472" s="15" t="str">
        <f t="shared" si="5"/>
        <v>Liz PreisAuroraIllinois</v>
      </c>
      <c r="Y6472" s="15" t="str">
        <f t="shared" si="6"/>
        <v>High</v>
      </c>
    </row>
    <row r="6473" hidden="1">
      <c r="A6473" s="1">
        <v>43079.0</v>
      </c>
      <c r="B6473" s="2" t="s">
        <v>6521</v>
      </c>
      <c r="C6473" s="2">
        <v>5.0</v>
      </c>
      <c r="D6473" s="2" t="s">
        <v>4629</v>
      </c>
      <c r="E6473" s="2" t="s">
        <v>27</v>
      </c>
      <c r="F6473" s="2" t="s">
        <v>1258</v>
      </c>
      <c r="G6473" s="2" t="s">
        <v>39</v>
      </c>
      <c r="H6473" s="2" t="s">
        <v>146</v>
      </c>
      <c r="I6473" s="2" t="s">
        <v>1648</v>
      </c>
      <c r="J6473" s="2" t="s">
        <v>218</v>
      </c>
      <c r="K6473" s="2" t="s">
        <v>54</v>
      </c>
      <c r="L6473" s="10">
        <v>43080.0</v>
      </c>
      <c r="M6473" s="2" t="s">
        <v>34</v>
      </c>
      <c r="N6473" s="11">
        <v>0.0</v>
      </c>
      <c r="O6473" s="12">
        <v>20.0</v>
      </c>
      <c r="P6473" s="13">
        <v>0.27</v>
      </c>
      <c r="Q6473" s="13">
        <v>73.0</v>
      </c>
      <c r="R6473" s="13">
        <f t="shared" si="1"/>
        <v>73</v>
      </c>
      <c r="S6473" s="14">
        <f t="shared" si="2"/>
        <v>14.6</v>
      </c>
      <c r="T6473" s="14">
        <f t="shared" si="3"/>
        <v>0.2739726027</v>
      </c>
      <c r="U6473" s="15" t="str">
        <f>vlookup(F6473,'Sub categories'!$A:$C,3,False)</f>
        <v>Appliances</v>
      </c>
      <c r="V6473" s="16">
        <f t="shared" si="4"/>
        <v>1</v>
      </c>
      <c r="W6473" s="17">
        <f t="array" ref="W6473">INDEX(shipping_prices!$C$1:$F7700,MATCH(I6473,shipping_prices!$A$1:$A7700,0),MATCH(M6473,shipping_prices!$C$1:$F$1,0))</f>
        <v>13.94</v>
      </c>
      <c r="X6473" s="15" t="str">
        <f t="shared" si="5"/>
        <v>Liz PreisMurrayKentucky</v>
      </c>
      <c r="Y6473" s="15" t="str">
        <f t="shared" si="6"/>
        <v>Low</v>
      </c>
    </row>
    <row r="6474" hidden="1">
      <c r="A6474" s="1">
        <v>43079.0</v>
      </c>
      <c r="B6474" s="2" t="s">
        <v>6522</v>
      </c>
      <c r="C6474" s="2">
        <v>7.0</v>
      </c>
      <c r="D6474" s="2" t="s">
        <v>6159</v>
      </c>
      <c r="E6474" s="2" t="s">
        <v>27</v>
      </c>
      <c r="F6474" s="2" t="s">
        <v>3439</v>
      </c>
      <c r="G6474" s="2" t="s">
        <v>39</v>
      </c>
      <c r="H6474" s="2" t="s">
        <v>216</v>
      </c>
      <c r="I6474" s="2" t="s">
        <v>3386</v>
      </c>
      <c r="J6474" s="2" t="s">
        <v>251</v>
      </c>
      <c r="K6474" s="2" t="s">
        <v>54</v>
      </c>
      <c r="L6474" s="10">
        <v>43087.0</v>
      </c>
      <c r="M6474" s="2" t="s">
        <v>142</v>
      </c>
      <c r="N6474" s="11">
        <v>0.2</v>
      </c>
      <c r="O6474" s="12">
        <v>3.0</v>
      </c>
      <c r="P6474" s="13">
        <v>0.11</v>
      </c>
      <c r="Q6474" s="13">
        <v>24.0</v>
      </c>
      <c r="R6474" s="13">
        <f t="shared" si="1"/>
        <v>30</v>
      </c>
      <c r="S6474" s="14">
        <f t="shared" si="2"/>
        <v>4.285714286</v>
      </c>
      <c r="T6474" s="14">
        <f t="shared" si="3"/>
        <v>0.125</v>
      </c>
      <c r="U6474" s="15" t="str">
        <f>vlookup(F6474,'Sub categories'!$A:$C,3,False)</f>
        <v>Art</v>
      </c>
      <c r="V6474" s="16">
        <f t="shared" si="4"/>
        <v>8</v>
      </c>
      <c r="W6474" s="17">
        <f t="array" ref="W6474">INDEX(shipping_prices!$C$1:$F7701,MATCH(I6474,shipping_prices!$A$1:$A7701,0),MATCH(M6474,shipping_prices!$C$1:$F$1,0))</f>
        <v>18.42</v>
      </c>
      <c r="X6474" s="15" t="str">
        <f t="shared" si="5"/>
        <v>Jennifer HalladayBurlingtonNorth Carolina</v>
      </c>
      <c r="Y6474" s="15" t="str">
        <f t="shared" si="6"/>
        <v>Low</v>
      </c>
    </row>
    <row r="6475" hidden="1">
      <c r="A6475" s="1">
        <v>43079.0</v>
      </c>
      <c r="B6475" s="2" t="s">
        <v>6522</v>
      </c>
      <c r="C6475" s="2">
        <v>3.0</v>
      </c>
      <c r="D6475" s="2" t="s">
        <v>6159</v>
      </c>
      <c r="E6475" s="2" t="s">
        <v>27</v>
      </c>
      <c r="F6475" s="2" t="s">
        <v>983</v>
      </c>
      <c r="G6475" s="2" t="s">
        <v>39</v>
      </c>
      <c r="H6475" s="2" t="s">
        <v>983</v>
      </c>
      <c r="I6475" s="2" t="s">
        <v>3386</v>
      </c>
      <c r="J6475" s="2" t="s">
        <v>251</v>
      </c>
      <c r="K6475" s="2" t="s">
        <v>54</v>
      </c>
      <c r="L6475" s="10">
        <v>43087.0</v>
      </c>
      <c r="M6475" s="2" t="s">
        <v>142</v>
      </c>
      <c r="N6475" s="11">
        <v>0.2</v>
      </c>
      <c r="O6475" s="12">
        <v>2.0</v>
      </c>
      <c r="P6475" s="13">
        <v>0.06</v>
      </c>
      <c r="Q6475" s="13">
        <v>29.0</v>
      </c>
      <c r="R6475" s="13">
        <f t="shared" si="1"/>
        <v>36.25</v>
      </c>
      <c r="S6475" s="14">
        <f t="shared" si="2"/>
        <v>12.08333333</v>
      </c>
      <c r="T6475" s="14">
        <f t="shared" si="3"/>
        <v>0.06896551724</v>
      </c>
      <c r="U6475" s="15" t="str">
        <f>vlookup(F6475,'Sub categories'!$A:$C,3,False)</f>
        <v>Art</v>
      </c>
      <c r="V6475" s="16">
        <f t="shared" si="4"/>
        <v>8</v>
      </c>
      <c r="W6475" s="17">
        <f t="array" ref="W6475">INDEX(shipping_prices!$C$1:$F7702,MATCH(I6475,shipping_prices!$A$1:$A7702,0),MATCH(M6475,shipping_prices!$C$1:$F$1,0))</f>
        <v>18.42</v>
      </c>
      <c r="X6475" s="15" t="str">
        <f t="shared" si="5"/>
        <v>Jennifer HalladayBurlingtonNorth Carolina</v>
      </c>
      <c r="Y6475" s="15" t="str">
        <f t="shared" si="6"/>
        <v>Low</v>
      </c>
    </row>
    <row r="6476" hidden="1">
      <c r="A6476" s="1">
        <v>43079.0</v>
      </c>
      <c r="B6476" s="2" t="s">
        <v>6523</v>
      </c>
      <c r="C6476" s="2">
        <v>3.0</v>
      </c>
      <c r="D6476" s="2" t="s">
        <v>6344</v>
      </c>
      <c r="E6476" s="2" t="s">
        <v>49</v>
      </c>
      <c r="F6476" s="2" t="s">
        <v>318</v>
      </c>
      <c r="G6476" s="2" t="s">
        <v>29</v>
      </c>
      <c r="H6476" s="2" t="s">
        <v>319</v>
      </c>
      <c r="I6476" s="2" t="s">
        <v>1000</v>
      </c>
      <c r="J6476" s="2" t="s">
        <v>321</v>
      </c>
      <c r="K6476" s="2" t="s">
        <v>33</v>
      </c>
      <c r="L6476" s="10">
        <v>43087.0</v>
      </c>
      <c r="M6476" s="2" t="s">
        <v>34</v>
      </c>
      <c r="N6476" s="11">
        <v>0.4</v>
      </c>
      <c r="O6476" s="12">
        <v>-253.0</v>
      </c>
      <c r="P6476" s="13">
        <v>-0.22</v>
      </c>
      <c r="Q6476" s="13">
        <v>1170.0</v>
      </c>
      <c r="R6476" s="13">
        <f t="shared" si="1"/>
        <v>1950</v>
      </c>
      <c r="S6476" s="14">
        <f t="shared" si="2"/>
        <v>650</v>
      </c>
      <c r="T6476" s="14">
        <f t="shared" si="3"/>
        <v>-0.2162393162</v>
      </c>
      <c r="U6476" s="15" t="str">
        <f>vlookup(F6476,'Sub categories'!$A:$C,3,False)</f>
        <v>Phones</v>
      </c>
      <c r="V6476" s="16">
        <f t="shared" si="4"/>
        <v>8</v>
      </c>
      <c r="W6476" s="17">
        <f t="array" ref="W6476">INDEX(shipping_prices!$C$1:$F7703,MATCH(I6476,shipping_prices!$A$1:$A7703,0),MATCH(M6476,shipping_prices!$C$1:$F$1,0))</f>
        <v>13.94</v>
      </c>
      <c r="X6476" s="15" t="str">
        <f t="shared" si="5"/>
        <v>Mick HernandezLancasterOhio</v>
      </c>
      <c r="Y6476" s="15" t="str">
        <f t="shared" si="6"/>
        <v>loss</v>
      </c>
    </row>
    <row r="6477" hidden="1">
      <c r="A6477" s="1">
        <v>43080.0</v>
      </c>
      <c r="B6477" s="2" t="s">
        <v>6524</v>
      </c>
      <c r="C6477" s="2">
        <v>3.0</v>
      </c>
      <c r="D6477" s="2" t="s">
        <v>411</v>
      </c>
      <c r="E6477" s="2" t="s">
        <v>27</v>
      </c>
      <c r="F6477" s="2" t="s">
        <v>1537</v>
      </c>
      <c r="G6477" s="2" t="s">
        <v>39</v>
      </c>
      <c r="H6477" s="2" t="s">
        <v>284</v>
      </c>
      <c r="I6477" s="2" t="s">
        <v>169</v>
      </c>
      <c r="J6477" s="2" t="s">
        <v>42</v>
      </c>
      <c r="K6477" s="2" t="s">
        <v>43</v>
      </c>
      <c r="L6477" s="10">
        <v>43087.0</v>
      </c>
      <c r="M6477" s="2" t="s">
        <v>34</v>
      </c>
      <c r="N6477" s="11">
        <v>0.2</v>
      </c>
      <c r="O6477" s="12">
        <v>24.0</v>
      </c>
      <c r="P6477" s="13">
        <v>0.33</v>
      </c>
      <c r="Q6477" s="13">
        <v>73.0</v>
      </c>
      <c r="R6477" s="13">
        <f t="shared" si="1"/>
        <v>91.25</v>
      </c>
      <c r="S6477" s="14">
        <f t="shared" si="2"/>
        <v>30.41666667</v>
      </c>
      <c r="T6477" s="14">
        <f t="shared" si="3"/>
        <v>0.3287671233</v>
      </c>
      <c r="U6477" s="15" t="str">
        <f>vlookup(F6477,'Sub categories'!$A:$C,3,False)</f>
        <v>Binders</v>
      </c>
      <c r="V6477" s="16">
        <f t="shared" si="4"/>
        <v>7</v>
      </c>
      <c r="W6477" s="17">
        <f t="array" ref="W6477">INDEX(shipping_prices!$C$1:$F7704,MATCH(I6477,shipping_prices!$A$1:$A7704,0),MATCH(M6477,shipping_prices!$C$1:$F$1,0))</f>
        <v>14.86</v>
      </c>
      <c r="X6477" s="15" t="str">
        <f t="shared" si="5"/>
        <v>Duane BenoitLos AngelesCalifornia</v>
      </c>
      <c r="Y6477" s="15" t="str">
        <f t="shared" si="6"/>
        <v>Low</v>
      </c>
    </row>
    <row r="6478" hidden="1">
      <c r="A6478" s="1">
        <v>43080.0</v>
      </c>
      <c r="B6478" s="2" t="s">
        <v>6524</v>
      </c>
      <c r="C6478" s="2">
        <v>8.0</v>
      </c>
      <c r="D6478" s="2" t="s">
        <v>411</v>
      </c>
      <c r="E6478" s="2" t="s">
        <v>27</v>
      </c>
      <c r="F6478" s="2" t="s">
        <v>1574</v>
      </c>
      <c r="G6478" s="2" t="s">
        <v>39</v>
      </c>
      <c r="H6478" s="2" t="s">
        <v>51</v>
      </c>
      <c r="I6478" s="2" t="s">
        <v>169</v>
      </c>
      <c r="J6478" s="2" t="s">
        <v>42</v>
      </c>
      <c r="K6478" s="2" t="s">
        <v>43</v>
      </c>
      <c r="L6478" s="10">
        <v>43087.0</v>
      </c>
      <c r="M6478" s="2" t="s">
        <v>34</v>
      </c>
      <c r="N6478" s="11">
        <v>0.0</v>
      </c>
      <c r="O6478" s="12">
        <v>97.0</v>
      </c>
      <c r="P6478" s="13">
        <v>0.46</v>
      </c>
      <c r="Q6478" s="13">
        <v>211.0</v>
      </c>
      <c r="R6478" s="13">
        <f t="shared" si="1"/>
        <v>211</v>
      </c>
      <c r="S6478" s="14">
        <f t="shared" si="2"/>
        <v>26.375</v>
      </c>
      <c r="T6478" s="14">
        <f t="shared" si="3"/>
        <v>0.4597156398</v>
      </c>
      <c r="U6478" s="15" t="str">
        <f>vlookup(F6478,'Sub categories'!$A:$C,3,False)</f>
        <v>Paper</v>
      </c>
      <c r="V6478" s="16">
        <f t="shared" si="4"/>
        <v>7</v>
      </c>
      <c r="W6478" s="17">
        <f t="array" ref="W6478">INDEX(shipping_prices!$C$1:$F7705,MATCH(I6478,shipping_prices!$A$1:$A7705,0),MATCH(M6478,shipping_prices!$C$1:$F$1,0))</f>
        <v>14.86</v>
      </c>
      <c r="X6478" s="15" t="str">
        <f t="shared" si="5"/>
        <v>Duane BenoitLos AngelesCalifornia</v>
      </c>
      <c r="Y6478" s="15" t="str">
        <f t="shared" si="6"/>
        <v>High</v>
      </c>
    </row>
    <row r="6479">
      <c r="A6479" s="1">
        <v>43080.0</v>
      </c>
      <c r="B6479" s="2" t="s">
        <v>6524</v>
      </c>
      <c r="C6479" s="2">
        <v>2.0</v>
      </c>
      <c r="D6479" s="2" t="s">
        <v>411</v>
      </c>
      <c r="E6479" s="2" t="s">
        <v>27</v>
      </c>
      <c r="F6479" s="2" t="s">
        <v>1462</v>
      </c>
      <c r="G6479" s="2" t="s">
        <v>45</v>
      </c>
      <c r="H6479" s="2" t="s">
        <v>79</v>
      </c>
      <c r="I6479" s="2" t="s">
        <v>169</v>
      </c>
      <c r="J6479" s="2" t="s">
        <v>42</v>
      </c>
      <c r="K6479" s="2" t="s">
        <v>43</v>
      </c>
      <c r="L6479" s="10">
        <v>43087.0</v>
      </c>
      <c r="M6479" s="2" t="s">
        <v>34</v>
      </c>
      <c r="N6479" s="11">
        <v>0.2</v>
      </c>
      <c r="O6479" s="12">
        <v>59.0</v>
      </c>
      <c r="P6479" s="13">
        <v>0.1</v>
      </c>
      <c r="Q6479" s="13">
        <v>595.0</v>
      </c>
      <c r="R6479" s="13">
        <f t="shared" si="1"/>
        <v>743.75</v>
      </c>
      <c r="S6479" s="14">
        <f t="shared" si="2"/>
        <v>371.875</v>
      </c>
      <c r="T6479" s="14">
        <f t="shared" si="3"/>
        <v>0.09915966387</v>
      </c>
      <c r="U6479" s="15" t="str">
        <f>vlookup(F6479,'Sub categories'!$A:$C,3,False)</f>
        <v>Chairs</v>
      </c>
      <c r="V6479" s="16">
        <f t="shared" si="4"/>
        <v>7</v>
      </c>
      <c r="W6479" s="17">
        <f t="array" ref="W6479">INDEX(shipping_prices!$C$1:$F7706,MATCH(I6479,shipping_prices!$A$1:$A7706,0),MATCH(M6479,shipping_prices!$C$1:$F$1,0))</f>
        <v>14.86</v>
      </c>
      <c r="X6479" s="15" t="str">
        <f t="shared" si="5"/>
        <v>Duane BenoitLos AngelesCalifornia</v>
      </c>
      <c r="Y6479" s="15" t="str">
        <f t="shared" si="6"/>
        <v>High</v>
      </c>
    </row>
    <row r="6480" hidden="1">
      <c r="A6480" s="1">
        <v>43080.0</v>
      </c>
      <c r="B6480" s="2" t="s">
        <v>6525</v>
      </c>
      <c r="C6480" s="2">
        <v>2.0</v>
      </c>
      <c r="D6480" s="2" t="s">
        <v>6526</v>
      </c>
      <c r="E6480" s="2" t="s">
        <v>27</v>
      </c>
      <c r="F6480" s="2" t="s">
        <v>2102</v>
      </c>
      <c r="G6480" s="2" t="s">
        <v>39</v>
      </c>
      <c r="H6480" s="2" t="s">
        <v>193</v>
      </c>
      <c r="I6480" s="2" t="s">
        <v>2374</v>
      </c>
      <c r="J6480" s="2" t="s">
        <v>572</v>
      </c>
      <c r="K6480" s="2" t="s">
        <v>33</v>
      </c>
      <c r="L6480" s="10">
        <v>43081.0</v>
      </c>
      <c r="M6480" s="2" t="s">
        <v>90</v>
      </c>
      <c r="N6480" s="11">
        <v>0.0</v>
      </c>
      <c r="O6480" s="12">
        <v>7.0</v>
      </c>
      <c r="P6480" s="13">
        <v>0.4</v>
      </c>
      <c r="Q6480" s="13">
        <v>16.0</v>
      </c>
      <c r="R6480" s="13">
        <f t="shared" si="1"/>
        <v>16</v>
      </c>
      <c r="S6480" s="14">
        <f t="shared" si="2"/>
        <v>8</v>
      </c>
      <c r="T6480" s="14">
        <f t="shared" si="3"/>
        <v>0.4375</v>
      </c>
      <c r="U6480" s="15" t="str">
        <f>vlookup(F6480,'Sub categories'!$A:$C,3,False)</f>
        <v>Art</v>
      </c>
      <c r="V6480" s="16">
        <f t="shared" si="4"/>
        <v>1</v>
      </c>
      <c r="W6480" s="17">
        <f t="array" ref="W6480">INDEX(shipping_prices!$C$1:$F7707,MATCH(I6480,shipping_prices!$A$1:$A7707,0),MATCH(M6480,shipping_prices!$C$1:$F$1,0))</f>
        <v>6.12</v>
      </c>
      <c r="X6480" s="15" t="str">
        <f t="shared" si="5"/>
        <v>Carl LudwigEverettMassachusetts</v>
      </c>
      <c r="Y6480" s="15" t="str">
        <f t="shared" si="6"/>
        <v>Low</v>
      </c>
    </row>
    <row r="6481" hidden="1">
      <c r="A6481" s="1">
        <v>43080.0</v>
      </c>
      <c r="B6481" s="2" t="s">
        <v>6525</v>
      </c>
      <c r="C6481" s="2">
        <v>1.0</v>
      </c>
      <c r="D6481" s="2" t="s">
        <v>6526</v>
      </c>
      <c r="E6481" s="2" t="s">
        <v>27</v>
      </c>
      <c r="F6481" s="2" t="s">
        <v>737</v>
      </c>
      <c r="G6481" s="2" t="s">
        <v>29</v>
      </c>
      <c r="H6481" s="2" t="s">
        <v>168</v>
      </c>
      <c r="I6481" s="2" t="s">
        <v>2374</v>
      </c>
      <c r="J6481" s="2" t="s">
        <v>572</v>
      </c>
      <c r="K6481" s="2" t="s">
        <v>33</v>
      </c>
      <c r="L6481" s="10">
        <v>43081.0</v>
      </c>
      <c r="M6481" s="2" t="s">
        <v>90</v>
      </c>
      <c r="N6481" s="11">
        <v>0.0</v>
      </c>
      <c r="O6481" s="12">
        <v>12.0</v>
      </c>
      <c r="P6481" s="13">
        <v>0.29</v>
      </c>
      <c r="Q6481" s="13">
        <v>40.0</v>
      </c>
      <c r="R6481" s="13">
        <f t="shared" si="1"/>
        <v>40</v>
      </c>
      <c r="S6481" s="14">
        <f t="shared" si="2"/>
        <v>40</v>
      </c>
      <c r="T6481" s="14">
        <f t="shared" si="3"/>
        <v>0.3</v>
      </c>
      <c r="U6481" s="15" t="str">
        <f>vlookup(F6481,'Sub categories'!$A:$C,3,False)</f>
        <v>Phones</v>
      </c>
      <c r="V6481" s="16">
        <f t="shared" si="4"/>
        <v>1</v>
      </c>
      <c r="W6481" s="17">
        <f t="array" ref="W6481">INDEX(shipping_prices!$C$1:$F7708,MATCH(I6481,shipping_prices!$A$1:$A7708,0),MATCH(M6481,shipping_prices!$C$1:$F$1,0))</f>
        <v>6.12</v>
      </c>
      <c r="X6481" s="15" t="str">
        <f t="shared" si="5"/>
        <v>Carl LudwigEverettMassachusetts</v>
      </c>
      <c r="Y6481" s="15" t="str">
        <f t="shared" si="6"/>
        <v>Low</v>
      </c>
    </row>
    <row r="6482" hidden="1">
      <c r="A6482" s="1">
        <v>43080.0</v>
      </c>
      <c r="B6482" s="2" t="s">
        <v>6525</v>
      </c>
      <c r="C6482" s="2">
        <v>7.0</v>
      </c>
      <c r="D6482" s="2" t="s">
        <v>6526</v>
      </c>
      <c r="E6482" s="2" t="s">
        <v>27</v>
      </c>
      <c r="F6482" s="2" t="s">
        <v>479</v>
      </c>
      <c r="G6482" s="2" t="s">
        <v>39</v>
      </c>
      <c r="H6482" s="2" t="s">
        <v>40</v>
      </c>
      <c r="I6482" s="2" t="s">
        <v>2374</v>
      </c>
      <c r="J6482" s="2" t="s">
        <v>572</v>
      </c>
      <c r="K6482" s="2" t="s">
        <v>33</v>
      </c>
      <c r="L6482" s="10">
        <v>43081.0</v>
      </c>
      <c r="M6482" s="2" t="s">
        <v>90</v>
      </c>
      <c r="N6482" s="11">
        <v>0.0</v>
      </c>
      <c r="O6482" s="12">
        <v>116.0</v>
      </c>
      <c r="P6482" s="13">
        <v>0.48</v>
      </c>
      <c r="Q6482" s="13">
        <v>242.0</v>
      </c>
      <c r="R6482" s="13">
        <f t="shared" si="1"/>
        <v>242</v>
      </c>
      <c r="S6482" s="14">
        <f t="shared" si="2"/>
        <v>34.57142857</v>
      </c>
      <c r="T6482" s="14">
        <f t="shared" si="3"/>
        <v>0.479338843</v>
      </c>
      <c r="U6482" s="15" t="str">
        <f>vlookup(F6482,'Sub categories'!$A:$C,3,False)</f>
        <v>Binders</v>
      </c>
      <c r="V6482" s="16">
        <f t="shared" si="4"/>
        <v>1</v>
      </c>
      <c r="W6482" s="17">
        <f t="array" ref="W6482">INDEX(shipping_prices!$C$1:$F7709,MATCH(I6482,shipping_prices!$A$1:$A7709,0),MATCH(M6482,shipping_prices!$C$1:$F$1,0))</f>
        <v>6.12</v>
      </c>
      <c r="X6482" s="15" t="str">
        <f t="shared" si="5"/>
        <v>Carl LudwigEverettMassachusetts</v>
      </c>
      <c r="Y6482" s="15" t="str">
        <f t="shared" si="6"/>
        <v>High</v>
      </c>
    </row>
    <row r="6483">
      <c r="A6483" s="1">
        <v>43080.0</v>
      </c>
      <c r="B6483" s="2" t="s">
        <v>6525</v>
      </c>
      <c r="C6483" s="2">
        <v>3.0</v>
      </c>
      <c r="D6483" s="2" t="s">
        <v>6526</v>
      </c>
      <c r="E6483" s="2" t="s">
        <v>27</v>
      </c>
      <c r="F6483" s="2" t="s">
        <v>2499</v>
      </c>
      <c r="G6483" s="2" t="s">
        <v>45</v>
      </c>
      <c r="H6483" s="2" t="s">
        <v>2343</v>
      </c>
      <c r="I6483" s="2" t="s">
        <v>2374</v>
      </c>
      <c r="J6483" s="2" t="s">
        <v>572</v>
      </c>
      <c r="K6483" s="2" t="s">
        <v>33</v>
      </c>
      <c r="L6483" s="10">
        <v>43081.0</v>
      </c>
      <c r="M6483" s="2" t="s">
        <v>90</v>
      </c>
      <c r="N6483" s="11">
        <v>0.0</v>
      </c>
      <c r="O6483" s="12">
        <v>204.0</v>
      </c>
      <c r="P6483" s="13">
        <v>0.26</v>
      </c>
      <c r="Q6483" s="13">
        <v>783.0</v>
      </c>
      <c r="R6483" s="13">
        <f t="shared" si="1"/>
        <v>783</v>
      </c>
      <c r="S6483" s="14">
        <f t="shared" si="2"/>
        <v>261</v>
      </c>
      <c r="T6483" s="14">
        <f t="shared" si="3"/>
        <v>0.2605363985</v>
      </c>
      <c r="U6483" s="15" t="str">
        <f>vlookup(F6483,'Sub categories'!$A:$C,3,False)</f>
        <v>Bookcases</v>
      </c>
      <c r="V6483" s="16">
        <f t="shared" si="4"/>
        <v>1</v>
      </c>
      <c r="W6483" s="17">
        <f t="array" ref="W6483">INDEX(shipping_prices!$C$1:$F7710,MATCH(I6483,shipping_prices!$A$1:$A7710,0),MATCH(M6483,shipping_prices!$C$1:$F$1,0))</f>
        <v>6.12</v>
      </c>
      <c r="X6483" s="15" t="str">
        <f t="shared" si="5"/>
        <v>Carl LudwigEverettMassachusetts</v>
      </c>
      <c r="Y6483" s="15" t="str">
        <f t="shared" si="6"/>
        <v>High</v>
      </c>
    </row>
    <row r="6484" hidden="1">
      <c r="A6484" s="1">
        <v>43080.0</v>
      </c>
      <c r="B6484" s="2" t="s">
        <v>6527</v>
      </c>
      <c r="C6484" s="2">
        <v>3.0</v>
      </c>
      <c r="D6484" s="2" t="s">
        <v>942</v>
      </c>
      <c r="E6484" s="2" t="s">
        <v>37</v>
      </c>
      <c r="F6484" s="2" t="s">
        <v>3173</v>
      </c>
      <c r="G6484" s="2" t="s">
        <v>39</v>
      </c>
      <c r="H6484" s="2" t="s">
        <v>51</v>
      </c>
      <c r="I6484" s="2" t="s">
        <v>163</v>
      </c>
      <c r="J6484" s="2" t="s">
        <v>164</v>
      </c>
      <c r="K6484" s="2" t="s">
        <v>33</v>
      </c>
      <c r="L6484" s="10">
        <v>43088.0</v>
      </c>
      <c r="M6484" s="2" t="s">
        <v>34</v>
      </c>
      <c r="N6484" s="11">
        <v>0.2</v>
      </c>
      <c r="O6484" s="12">
        <v>18.0</v>
      </c>
      <c r="P6484" s="13">
        <v>0.33</v>
      </c>
      <c r="Q6484" s="13">
        <v>55.0</v>
      </c>
      <c r="R6484" s="13">
        <f t="shared" si="1"/>
        <v>68.75</v>
      </c>
      <c r="S6484" s="14">
        <f t="shared" si="2"/>
        <v>22.91666667</v>
      </c>
      <c r="T6484" s="14">
        <f t="shared" si="3"/>
        <v>0.3272727273</v>
      </c>
      <c r="U6484" s="15" t="str">
        <f>vlookup(F6484,'Sub categories'!$A:$C,3,False)</f>
        <v>Paper</v>
      </c>
      <c r="V6484" s="16">
        <f t="shared" si="4"/>
        <v>8</v>
      </c>
      <c r="W6484" s="17">
        <f t="array" ref="W6484">INDEX(shipping_prices!$C$1:$F7711,MATCH(I6484,shipping_prices!$A$1:$A7711,0),MATCH(M6484,shipping_prices!$C$1:$F$1,0))</f>
        <v>7.98</v>
      </c>
      <c r="X6484" s="15" t="str">
        <f t="shared" si="5"/>
        <v>Erin AshbrookPhiladelphiaPennsylvania</v>
      </c>
      <c r="Y6484" s="15" t="str">
        <f t="shared" si="6"/>
        <v>Low</v>
      </c>
    </row>
    <row r="6485" hidden="1">
      <c r="A6485" s="1">
        <v>43080.0</v>
      </c>
      <c r="B6485" s="2" t="s">
        <v>6528</v>
      </c>
      <c r="C6485" s="2">
        <v>7.0</v>
      </c>
      <c r="D6485" s="2" t="s">
        <v>5768</v>
      </c>
      <c r="E6485" s="2" t="s">
        <v>37</v>
      </c>
      <c r="F6485" s="2" t="s">
        <v>1442</v>
      </c>
      <c r="G6485" s="2" t="s">
        <v>39</v>
      </c>
      <c r="H6485" s="2" t="s">
        <v>526</v>
      </c>
      <c r="I6485" s="2" t="s">
        <v>169</v>
      </c>
      <c r="J6485" s="2" t="s">
        <v>42</v>
      </c>
      <c r="K6485" s="2" t="s">
        <v>43</v>
      </c>
      <c r="L6485" s="10">
        <v>43090.0</v>
      </c>
      <c r="M6485" s="2" t="s">
        <v>90</v>
      </c>
      <c r="N6485" s="11">
        <v>0.0</v>
      </c>
      <c r="O6485" s="12">
        <v>26.0</v>
      </c>
      <c r="P6485" s="13">
        <v>0.29</v>
      </c>
      <c r="Q6485" s="13">
        <v>91.0</v>
      </c>
      <c r="R6485" s="13">
        <f t="shared" si="1"/>
        <v>91</v>
      </c>
      <c r="S6485" s="14">
        <f t="shared" si="2"/>
        <v>13</v>
      </c>
      <c r="T6485" s="14">
        <f t="shared" si="3"/>
        <v>0.2857142857</v>
      </c>
      <c r="U6485" s="15" t="str">
        <f>vlookup(F6485,'Sub categories'!$A:$C,3,False)</f>
        <v>Appliances</v>
      </c>
      <c r="V6485" s="16">
        <f t="shared" si="4"/>
        <v>10</v>
      </c>
      <c r="W6485" s="17">
        <f t="array" ref="W6485">INDEX(shipping_prices!$C$1:$F7712,MATCH(I6485,shipping_prices!$A$1:$A7712,0),MATCH(M6485,shipping_prices!$C$1:$F$1,0))</f>
        <v>6.7</v>
      </c>
      <c r="X6485" s="15" t="str">
        <f t="shared" si="5"/>
        <v>Jason KlamczynskiLos AngelesCalifornia</v>
      </c>
      <c r="Y6485" s="15" t="str">
        <f t="shared" si="6"/>
        <v>Low</v>
      </c>
    </row>
    <row r="6486" hidden="1">
      <c r="A6486" s="1">
        <v>43080.0</v>
      </c>
      <c r="B6486" s="2" t="s">
        <v>6529</v>
      </c>
      <c r="C6486" s="2">
        <v>3.0</v>
      </c>
      <c r="D6486" s="2" t="s">
        <v>926</v>
      </c>
      <c r="E6486" s="2" t="s">
        <v>27</v>
      </c>
      <c r="F6486" s="2" t="s">
        <v>334</v>
      </c>
      <c r="G6486" s="2" t="s">
        <v>39</v>
      </c>
      <c r="H6486" s="2" t="s">
        <v>182</v>
      </c>
      <c r="I6486" s="2" t="s">
        <v>111</v>
      </c>
      <c r="J6486" s="2" t="s">
        <v>321</v>
      </c>
      <c r="K6486" s="2" t="s">
        <v>33</v>
      </c>
      <c r="L6486" s="10">
        <v>43088.0</v>
      </c>
      <c r="M6486" s="2" t="s">
        <v>34</v>
      </c>
      <c r="N6486" s="11">
        <v>0.7</v>
      </c>
      <c r="O6486" s="12">
        <v>-8.0</v>
      </c>
      <c r="P6486" s="13">
        <v>-0.73</v>
      </c>
      <c r="Q6486" s="13">
        <v>11.0</v>
      </c>
      <c r="R6486" s="13">
        <f t="shared" si="1"/>
        <v>36.66666667</v>
      </c>
      <c r="S6486" s="14">
        <f t="shared" si="2"/>
        <v>12.22222222</v>
      </c>
      <c r="T6486" s="14">
        <f t="shared" si="3"/>
        <v>-0.7272727273</v>
      </c>
      <c r="U6486" s="15" t="str">
        <f>vlookup(F6486,'Sub categories'!$A:$C,3,False)</f>
        <v>Binders</v>
      </c>
      <c r="V6486" s="16">
        <f t="shared" si="4"/>
        <v>8</v>
      </c>
      <c r="W6486" s="17">
        <f t="array" ref="W6486">INDEX(shipping_prices!$C$1:$F7713,MATCH(I6486,shipping_prices!$A$1:$A7713,0),MATCH(M6486,shipping_prices!$C$1:$F$1,0))</f>
        <v>7.81</v>
      </c>
      <c r="X6486" s="15" t="str">
        <f t="shared" si="5"/>
        <v>Chloris KastensmidtLakewoodOhio</v>
      </c>
      <c r="Y6486" s="15" t="str">
        <f t="shared" si="6"/>
        <v>loss</v>
      </c>
    </row>
    <row r="6487" hidden="1">
      <c r="A6487" s="1">
        <v>43080.0</v>
      </c>
      <c r="B6487" s="2" t="s">
        <v>6530</v>
      </c>
      <c r="C6487" s="2">
        <v>2.0</v>
      </c>
      <c r="D6487" s="2" t="s">
        <v>363</v>
      </c>
      <c r="E6487" s="2" t="s">
        <v>37</v>
      </c>
      <c r="F6487" s="2" t="s">
        <v>4002</v>
      </c>
      <c r="G6487" s="2" t="s">
        <v>39</v>
      </c>
      <c r="H6487" s="2" t="s">
        <v>193</v>
      </c>
      <c r="I6487" s="2" t="s">
        <v>1045</v>
      </c>
      <c r="J6487" s="2" t="s">
        <v>1046</v>
      </c>
      <c r="K6487" s="2" t="s">
        <v>77</v>
      </c>
      <c r="L6487" s="10">
        <v>43088.0</v>
      </c>
      <c r="M6487" s="2" t="s">
        <v>34</v>
      </c>
      <c r="N6487" s="11">
        <v>0.0</v>
      </c>
      <c r="O6487" s="12">
        <v>7.0</v>
      </c>
      <c r="P6487" s="13">
        <v>0.47</v>
      </c>
      <c r="Q6487" s="13">
        <v>15.0</v>
      </c>
      <c r="R6487" s="13">
        <f t="shared" si="1"/>
        <v>15</v>
      </c>
      <c r="S6487" s="14">
        <f t="shared" si="2"/>
        <v>7.5</v>
      </c>
      <c r="T6487" s="14">
        <f t="shared" si="3"/>
        <v>0.4666666667</v>
      </c>
      <c r="U6487" s="15" t="str">
        <f>vlookup(F6487,'Sub categories'!$A:$C,3,False)</f>
        <v>Labels</v>
      </c>
      <c r="V6487" s="16">
        <f t="shared" si="4"/>
        <v>8</v>
      </c>
      <c r="W6487" s="17">
        <f t="array" ref="W6487">INDEX(shipping_prices!$C$1:$F7714,MATCH(I6487,shipping_prices!$A$1:$A7714,0),MATCH(M6487,shipping_prices!$C$1:$F$1,0))</f>
        <v>5.53</v>
      </c>
      <c r="X6487" s="15" t="str">
        <f t="shared" si="5"/>
        <v>Elizabeth MoffittSioux FallsSouth Dakota</v>
      </c>
      <c r="Y6487" s="15" t="str">
        <f t="shared" si="6"/>
        <v>Low</v>
      </c>
    </row>
    <row r="6488" hidden="1">
      <c r="A6488" s="1">
        <v>43080.0</v>
      </c>
      <c r="B6488" s="2" t="s">
        <v>6530</v>
      </c>
      <c r="C6488" s="2">
        <v>5.0</v>
      </c>
      <c r="D6488" s="2" t="s">
        <v>363</v>
      </c>
      <c r="E6488" s="2" t="s">
        <v>37</v>
      </c>
      <c r="F6488" s="2" t="s">
        <v>4199</v>
      </c>
      <c r="G6488" s="2" t="s">
        <v>39</v>
      </c>
      <c r="H6488" s="2" t="s">
        <v>193</v>
      </c>
      <c r="I6488" s="2" t="s">
        <v>1045</v>
      </c>
      <c r="J6488" s="2" t="s">
        <v>1046</v>
      </c>
      <c r="K6488" s="2" t="s">
        <v>77</v>
      </c>
      <c r="L6488" s="10">
        <v>43088.0</v>
      </c>
      <c r="M6488" s="2" t="s">
        <v>34</v>
      </c>
      <c r="N6488" s="11">
        <v>0.0</v>
      </c>
      <c r="O6488" s="12">
        <v>20.0</v>
      </c>
      <c r="P6488" s="13">
        <v>0.47</v>
      </c>
      <c r="Q6488" s="13">
        <v>43.0</v>
      </c>
      <c r="R6488" s="13">
        <f t="shared" si="1"/>
        <v>43</v>
      </c>
      <c r="S6488" s="14">
        <f t="shared" si="2"/>
        <v>8.6</v>
      </c>
      <c r="T6488" s="14">
        <f t="shared" si="3"/>
        <v>0.4651162791</v>
      </c>
      <c r="U6488" s="15" t="str">
        <f>vlookup(F6488,'Sub categories'!$A:$C,3,False)</f>
        <v>Binders</v>
      </c>
      <c r="V6488" s="16">
        <f t="shared" si="4"/>
        <v>8</v>
      </c>
      <c r="W6488" s="17">
        <f t="array" ref="W6488">INDEX(shipping_prices!$C$1:$F7715,MATCH(I6488,shipping_prices!$A$1:$A7715,0),MATCH(M6488,shipping_prices!$C$1:$F$1,0))</f>
        <v>5.53</v>
      </c>
      <c r="X6488" s="15" t="str">
        <f t="shared" si="5"/>
        <v>Elizabeth MoffittSioux FallsSouth Dakota</v>
      </c>
      <c r="Y6488" s="15" t="str">
        <f t="shared" si="6"/>
        <v>Low</v>
      </c>
    </row>
    <row r="6489" hidden="1">
      <c r="A6489" s="1">
        <v>43080.0</v>
      </c>
      <c r="B6489" s="2" t="s">
        <v>6530</v>
      </c>
      <c r="C6489" s="2">
        <v>7.0</v>
      </c>
      <c r="D6489" s="2" t="s">
        <v>363</v>
      </c>
      <c r="E6489" s="2" t="s">
        <v>37</v>
      </c>
      <c r="F6489" s="2" t="s">
        <v>4500</v>
      </c>
      <c r="G6489" s="2" t="s">
        <v>39</v>
      </c>
      <c r="H6489" s="2" t="s">
        <v>581</v>
      </c>
      <c r="I6489" s="2" t="s">
        <v>1045</v>
      </c>
      <c r="J6489" s="2" t="s">
        <v>1046</v>
      </c>
      <c r="K6489" s="2" t="s">
        <v>77</v>
      </c>
      <c r="L6489" s="10">
        <v>43088.0</v>
      </c>
      <c r="M6489" s="2" t="s">
        <v>34</v>
      </c>
      <c r="N6489" s="11">
        <v>0.0</v>
      </c>
      <c r="O6489" s="12">
        <v>30.0</v>
      </c>
      <c r="P6489" s="13">
        <v>0.5</v>
      </c>
      <c r="Q6489" s="13">
        <v>61.0</v>
      </c>
      <c r="R6489" s="13">
        <f t="shared" si="1"/>
        <v>61</v>
      </c>
      <c r="S6489" s="14">
        <f t="shared" si="2"/>
        <v>8.714285714</v>
      </c>
      <c r="T6489" s="14">
        <f t="shared" si="3"/>
        <v>0.4918032787</v>
      </c>
      <c r="U6489" s="15" t="str">
        <f>vlookup(F6489,'Sub categories'!$A:$C,3,False)</f>
        <v>Binders</v>
      </c>
      <c r="V6489" s="16">
        <f t="shared" si="4"/>
        <v>8</v>
      </c>
      <c r="W6489" s="17">
        <f t="array" ref="W6489">INDEX(shipping_prices!$C$1:$F7716,MATCH(I6489,shipping_prices!$A$1:$A7716,0),MATCH(M6489,shipping_prices!$C$1:$F$1,0))</f>
        <v>5.53</v>
      </c>
      <c r="X6489" s="15" t="str">
        <f t="shared" si="5"/>
        <v>Elizabeth MoffittSioux FallsSouth Dakota</v>
      </c>
      <c r="Y6489" s="15" t="str">
        <f t="shared" si="6"/>
        <v>Low</v>
      </c>
    </row>
    <row r="6490">
      <c r="A6490" s="1">
        <v>43080.0</v>
      </c>
      <c r="B6490" s="2" t="s">
        <v>6530</v>
      </c>
      <c r="C6490" s="2">
        <v>3.0</v>
      </c>
      <c r="D6490" s="2" t="s">
        <v>363</v>
      </c>
      <c r="E6490" s="2" t="s">
        <v>37</v>
      </c>
      <c r="F6490" s="2" t="s">
        <v>529</v>
      </c>
      <c r="G6490" s="2" t="s">
        <v>45</v>
      </c>
      <c r="H6490" s="2" t="s">
        <v>530</v>
      </c>
      <c r="I6490" s="2" t="s">
        <v>1045</v>
      </c>
      <c r="J6490" s="2" t="s">
        <v>1046</v>
      </c>
      <c r="K6490" s="2" t="s">
        <v>77</v>
      </c>
      <c r="L6490" s="10">
        <v>43088.0</v>
      </c>
      <c r="M6490" s="2" t="s">
        <v>34</v>
      </c>
      <c r="N6490" s="11">
        <v>0.0</v>
      </c>
      <c r="O6490" s="12">
        <v>27.0</v>
      </c>
      <c r="P6490" s="13">
        <v>0.15</v>
      </c>
      <c r="Q6490" s="13">
        <v>183.0</v>
      </c>
      <c r="R6490" s="13">
        <f t="shared" si="1"/>
        <v>183</v>
      </c>
      <c r="S6490" s="14">
        <f t="shared" si="2"/>
        <v>61</v>
      </c>
      <c r="T6490" s="14">
        <f t="shared" si="3"/>
        <v>0.1475409836</v>
      </c>
      <c r="U6490" s="15" t="str">
        <f>vlookup(F6490,'Sub categories'!$A:$C,3,False)</f>
        <v>Chairs</v>
      </c>
      <c r="V6490" s="16">
        <f t="shared" si="4"/>
        <v>8</v>
      </c>
      <c r="W6490" s="17">
        <f t="array" ref="W6490">INDEX(shipping_prices!$C$1:$F7717,MATCH(I6490,shipping_prices!$A$1:$A7717,0),MATCH(M6490,shipping_prices!$C$1:$F$1,0))</f>
        <v>5.53</v>
      </c>
      <c r="X6490" s="15" t="str">
        <f t="shared" si="5"/>
        <v>Elizabeth MoffittSioux FallsSouth Dakota</v>
      </c>
      <c r="Y6490" s="15" t="str">
        <f t="shared" si="6"/>
        <v>Low</v>
      </c>
    </row>
    <row r="6491" hidden="1">
      <c r="A6491" s="1">
        <v>43080.0</v>
      </c>
      <c r="B6491" s="2" t="s">
        <v>6530</v>
      </c>
      <c r="C6491" s="2">
        <v>3.0</v>
      </c>
      <c r="D6491" s="2" t="s">
        <v>363</v>
      </c>
      <c r="E6491" s="2" t="s">
        <v>37</v>
      </c>
      <c r="F6491" s="2" t="s">
        <v>3232</v>
      </c>
      <c r="G6491" s="2" t="s">
        <v>29</v>
      </c>
      <c r="H6491" s="2" t="s">
        <v>220</v>
      </c>
      <c r="I6491" s="2" t="s">
        <v>1045</v>
      </c>
      <c r="J6491" s="2" t="s">
        <v>1046</v>
      </c>
      <c r="K6491" s="2" t="s">
        <v>77</v>
      </c>
      <c r="L6491" s="10">
        <v>43088.0</v>
      </c>
      <c r="M6491" s="2" t="s">
        <v>34</v>
      </c>
      <c r="N6491" s="11">
        <v>0.0</v>
      </c>
      <c r="O6491" s="12">
        <v>133.0</v>
      </c>
      <c r="P6491" s="13">
        <v>0.34</v>
      </c>
      <c r="Q6491" s="13">
        <v>390.0</v>
      </c>
      <c r="R6491" s="13">
        <f t="shared" si="1"/>
        <v>390</v>
      </c>
      <c r="S6491" s="14">
        <f t="shared" si="2"/>
        <v>130</v>
      </c>
      <c r="T6491" s="14">
        <f t="shared" si="3"/>
        <v>0.341025641</v>
      </c>
      <c r="U6491" s="15" t="str">
        <f>vlookup(F6491,'Sub categories'!$A:$C,3,False)</f>
        <v>Accessories</v>
      </c>
      <c r="V6491" s="16">
        <f t="shared" si="4"/>
        <v>8</v>
      </c>
      <c r="W6491" s="17">
        <f t="array" ref="W6491">INDEX(shipping_prices!$C$1:$F7718,MATCH(I6491,shipping_prices!$A$1:$A7718,0),MATCH(M6491,shipping_prices!$C$1:$F$1,0))</f>
        <v>5.53</v>
      </c>
      <c r="X6491" s="15" t="str">
        <f t="shared" si="5"/>
        <v>Elizabeth MoffittSioux FallsSouth Dakota</v>
      </c>
      <c r="Y6491" s="15" t="str">
        <f t="shared" si="6"/>
        <v>High</v>
      </c>
    </row>
    <row r="6492" hidden="1">
      <c r="A6492" s="1">
        <v>43080.0</v>
      </c>
      <c r="B6492" s="2" t="s">
        <v>6530</v>
      </c>
      <c r="C6492" s="2">
        <v>2.0</v>
      </c>
      <c r="D6492" s="2" t="s">
        <v>363</v>
      </c>
      <c r="E6492" s="2" t="s">
        <v>37</v>
      </c>
      <c r="F6492" s="2" t="s">
        <v>1065</v>
      </c>
      <c r="G6492" s="2" t="s">
        <v>39</v>
      </c>
      <c r="H6492" s="2" t="s">
        <v>79</v>
      </c>
      <c r="I6492" s="2" t="s">
        <v>1045</v>
      </c>
      <c r="J6492" s="2" t="s">
        <v>1046</v>
      </c>
      <c r="K6492" s="2" t="s">
        <v>77</v>
      </c>
      <c r="L6492" s="10">
        <v>43088.0</v>
      </c>
      <c r="M6492" s="2" t="s">
        <v>34</v>
      </c>
      <c r="N6492" s="11">
        <v>0.0</v>
      </c>
      <c r="O6492" s="12">
        <v>112.0</v>
      </c>
      <c r="P6492" s="13">
        <v>0.27</v>
      </c>
      <c r="Q6492" s="13">
        <v>416.0</v>
      </c>
      <c r="R6492" s="13">
        <f t="shared" si="1"/>
        <v>416</v>
      </c>
      <c r="S6492" s="14">
        <f t="shared" si="2"/>
        <v>208</v>
      </c>
      <c r="T6492" s="14">
        <f t="shared" si="3"/>
        <v>0.2692307692</v>
      </c>
      <c r="U6492" s="15" t="str">
        <f>vlookup(F6492,'Sub categories'!$A:$C,3,False)</f>
        <v>Appliances</v>
      </c>
      <c r="V6492" s="16">
        <f t="shared" si="4"/>
        <v>8</v>
      </c>
      <c r="W6492" s="17">
        <f t="array" ref="W6492">INDEX(shipping_prices!$C$1:$F7719,MATCH(I6492,shipping_prices!$A$1:$A7719,0),MATCH(M6492,shipping_prices!$C$1:$F$1,0))</f>
        <v>5.53</v>
      </c>
      <c r="X6492" s="15" t="str">
        <f t="shared" si="5"/>
        <v>Elizabeth MoffittSioux FallsSouth Dakota</v>
      </c>
      <c r="Y6492" s="15" t="str">
        <f t="shared" si="6"/>
        <v>High</v>
      </c>
    </row>
    <row r="6493" hidden="1">
      <c r="A6493" s="1">
        <v>43080.0</v>
      </c>
      <c r="B6493" s="2" t="s">
        <v>6531</v>
      </c>
      <c r="C6493" s="2">
        <v>7.0</v>
      </c>
      <c r="D6493" s="2" t="s">
        <v>369</v>
      </c>
      <c r="E6493" s="2" t="s">
        <v>27</v>
      </c>
      <c r="F6493" s="2" t="s">
        <v>6532</v>
      </c>
      <c r="G6493" s="2" t="s">
        <v>39</v>
      </c>
      <c r="H6493" s="2" t="s">
        <v>789</v>
      </c>
      <c r="I6493" s="2" t="s">
        <v>88</v>
      </c>
      <c r="J6493" s="2" t="s">
        <v>89</v>
      </c>
      <c r="K6493" s="2" t="s">
        <v>54</v>
      </c>
      <c r="L6493" s="10">
        <v>43092.0</v>
      </c>
      <c r="M6493" s="2" t="s">
        <v>34</v>
      </c>
      <c r="N6493" s="11">
        <v>0.0</v>
      </c>
      <c r="O6493" s="12">
        <v>51.0</v>
      </c>
      <c r="P6493" s="13">
        <v>0.28</v>
      </c>
      <c r="Q6493" s="13">
        <v>182.0</v>
      </c>
      <c r="R6493" s="13">
        <f t="shared" si="1"/>
        <v>182</v>
      </c>
      <c r="S6493" s="14">
        <f t="shared" si="2"/>
        <v>26</v>
      </c>
      <c r="T6493" s="14">
        <f t="shared" si="3"/>
        <v>0.2802197802</v>
      </c>
      <c r="U6493" s="15" t="str">
        <f>vlookup(F6493,'Sub categories'!$A:$C,3,False)</f>
        <v>Art</v>
      </c>
      <c r="V6493" s="16">
        <f t="shared" si="4"/>
        <v>12</v>
      </c>
      <c r="W6493" s="17">
        <f t="array" ref="W6493">INDEX(shipping_prices!$C$1:$F7720,MATCH(I6493,shipping_prices!$A$1:$A7720,0),MATCH(M6493,shipping_prices!$C$1:$F$1,0))</f>
        <v>7.88</v>
      </c>
      <c r="X6493" s="15" t="str">
        <f t="shared" si="5"/>
        <v>Paul GonzalezSpringfieldVirginia</v>
      </c>
      <c r="Y6493" s="15" t="str">
        <f t="shared" si="6"/>
        <v>High</v>
      </c>
    </row>
    <row r="6494" hidden="1">
      <c r="A6494" s="1">
        <v>43080.0</v>
      </c>
      <c r="B6494" s="2" t="s">
        <v>6533</v>
      </c>
      <c r="C6494" s="2">
        <v>4.0</v>
      </c>
      <c r="D6494" s="2" t="s">
        <v>971</v>
      </c>
      <c r="E6494" s="2" t="s">
        <v>27</v>
      </c>
      <c r="F6494" s="2" t="s">
        <v>6534</v>
      </c>
      <c r="G6494" s="2" t="s">
        <v>39</v>
      </c>
      <c r="H6494" s="2" t="s">
        <v>193</v>
      </c>
      <c r="I6494" s="2" t="s">
        <v>1929</v>
      </c>
      <c r="J6494" s="2" t="s">
        <v>76</v>
      </c>
      <c r="K6494" s="2" t="s">
        <v>77</v>
      </c>
      <c r="L6494" s="10">
        <v>43092.0</v>
      </c>
      <c r="M6494" s="2" t="s">
        <v>34</v>
      </c>
      <c r="N6494" s="11">
        <v>0.2</v>
      </c>
      <c r="O6494" s="12">
        <v>4.0</v>
      </c>
      <c r="P6494" s="13">
        <v>0.33</v>
      </c>
      <c r="Q6494" s="13">
        <v>13.0</v>
      </c>
      <c r="R6494" s="13">
        <f t="shared" si="1"/>
        <v>16.25</v>
      </c>
      <c r="S6494" s="14">
        <f t="shared" si="2"/>
        <v>4.0625</v>
      </c>
      <c r="T6494" s="14">
        <f t="shared" si="3"/>
        <v>0.3076923077</v>
      </c>
      <c r="U6494" s="15" t="str">
        <f>vlookup(F6494,'Sub categories'!$A:$C,3,False)</f>
        <v>Labels</v>
      </c>
      <c r="V6494" s="16">
        <f t="shared" si="4"/>
        <v>12</v>
      </c>
      <c r="W6494" s="17">
        <f t="array" ref="W6494">INDEX(shipping_prices!$C$1:$F7721,MATCH(I6494,shipping_prices!$A$1:$A7721,0),MATCH(M6494,shipping_prices!$C$1:$F$1,0))</f>
        <v>14.87</v>
      </c>
      <c r="X6494" s="15" t="str">
        <f t="shared" si="5"/>
        <v>Jason Fortune-PlanoTexas</v>
      </c>
      <c r="Y6494" s="15" t="str">
        <f t="shared" si="6"/>
        <v>Low</v>
      </c>
    </row>
    <row r="6495" hidden="1">
      <c r="A6495" s="1">
        <v>43080.0</v>
      </c>
      <c r="B6495" s="2" t="s">
        <v>6533</v>
      </c>
      <c r="C6495" s="2">
        <v>1.0</v>
      </c>
      <c r="D6495" s="2" t="s">
        <v>971</v>
      </c>
      <c r="E6495" s="2" t="s">
        <v>27</v>
      </c>
      <c r="F6495" s="2" t="s">
        <v>1302</v>
      </c>
      <c r="G6495" s="2" t="s">
        <v>29</v>
      </c>
      <c r="H6495" s="2" t="s">
        <v>1303</v>
      </c>
      <c r="I6495" s="2" t="s">
        <v>1929</v>
      </c>
      <c r="J6495" s="2" t="s">
        <v>76</v>
      </c>
      <c r="K6495" s="2" t="s">
        <v>77</v>
      </c>
      <c r="L6495" s="10">
        <v>43092.0</v>
      </c>
      <c r="M6495" s="2" t="s">
        <v>34</v>
      </c>
      <c r="N6495" s="11">
        <v>0.2</v>
      </c>
      <c r="O6495" s="12">
        <v>10.0</v>
      </c>
      <c r="P6495" s="13">
        <v>0.1</v>
      </c>
      <c r="Q6495" s="13">
        <v>96.0</v>
      </c>
      <c r="R6495" s="13">
        <f t="shared" si="1"/>
        <v>120</v>
      </c>
      <c r="S6495" s="14">
        <f t="shared" si="2"/>
        <v>120</v>
      </c>
      <c r="T6495" s="14">
        <f t="shared" si="3"/>
        <v>0.1041666667</v>
      </c>
      <c r="U6495" s="15" t="str">
        <f>vlookup(F6495,'Sub categories'!$A:$C,3,False)</f>
        <v>Phones</v>
      </c>
      <c r="V6495" s="16">
        <f t="shared" si="4"/>
        <v>12</v>
      </c>
      <c r="W6495" s="17">
        <f t="array" ref="W6495">INDEX(shipping_prices!$C$1:$F7722,MATCH(I6495,shipping_prices!$A$1:$A7722,0),MATCH(M6495,shipping_prices!$C$1:$F$1,0))</f>
        <v>14.87</v>
      </c>
      <c r="X6495" s="15" t="str">
        <f t="shared" si="5"/>
        <v>Jason Fortune-PlanoTexas</v>
      </c>
      <c r="Y6495" s="15" t="str">
        <f t="shared" si="6"/>
        <v>Low</v>
      </c>
    </row>
    <row r="6496" hidden="1">
      <c r="A6496" s="1">
        <v>43080.0</v>
      </c>
      <c r="B6496" s="2" t="s">
        <v>6535</v>
      </c>
      <c r="C6496" s="2">
        <v>8.0</v>
      </c>
      <c r="D6496" s="2" t="s">
        <v>5049</v>
      </c>
      <c r="E6496" s="2" t="s">
        <v>27</v>
      </c>
      <c r="F6496" s="2" t="s">
        <v>2513</v>
      </c>
      <c r="G6496" s="2" t="s">
        <v>39</v>
      </c>
      <c r="H6496" s="2" t="s">
        <v>2514</v>
      </c>
      <c r="I6496" s="2" t="s">
        <v>2550</v>
      </c>
      <c r="J6496" s="2" t="s">
        <v>42</v>
      </c>
      <c r="K6496" s="2" t="s">
        <v>43</v>
      </c>
      <c r="L6496" s="10">
        <v>43085.0</v>
      </c>
      <c r="M6496" s="2" t="s">
        <v>34</v>
      </c>
      <c r="N6496" s="11">
        <v>0.0</v>
      </c>
      <c r="O6496" s="12">
        <v>26.0</v>
      </c>
      <c r="P6496" s="13">
        <v>0.27</v>
      </c>
      <c r="Q6496" s="13">
        <v>96.0</v>
      </c>
      <c r="R6496" s="13">
        <f t="shared" si="1"/>
        <v>96</v>
      </c>
      <c r="S6496" s="14">
        <f t="shared" si="2"/>
        <v>12</v>
      </c>
      <c r="T6496" s="14">
        <f t="shared" si="3"/>
        <v>0.2708333333</v>
      </c>
      <c r="U6496" s="15" t="str">
        <f>vlookup(F6496,'Sub categories'!$A:$C,3,False)</f>
        <v>Art</v>
      </c>
      <c r="V6496" s="16">
        <f t="shared" si="4"/>
        <v>5</v>
      </c>
      <c r="W6496" s="17">
        <f t="array" ref="W6496">INDEX(shipping_prices!$C$1:$F7723,MATCH(I6496,shipping_prices!$A$1:$A7723,0),MATCH(M6496,shipping_prices!$C$1:$F$1,0))</f>
        <v>9.93</v>
      </c>
      <c r="X6496" s="15" t="str">
        <f t="shared" si="5"/>
        <v>Caroline JumperHuntington BeachCalifornia</v>
      </c>
      <c r="Y6496" s="15" t="str">
        <f t="shared" si="6"/>
        <v>Low</v>
      </c>
    </row>
    <row r="6497" hidden="1">
      <c r="A6497" s="1">
        <v>43080.0</v>
      </c>
      <c r="B6497" s="2" t="s">
        <v>6536</v>
      </c>
      <c r="C6497" s="2">
        <v>4.0</v>
      </c>
      <c r="D6497" s="2" t="s">
        <v>2841</v>
      </c>
      <c r="E6497" s="2" t="s">
        <v>37</v>
      </c>
      <c r="F6497" s="2" t="s">
        <v>2080</v>
      </c>
      <c r="G6497" s="2" t="s">
        <v>39</v>
      </c>
      <c r="H6497" s="2" t="s">
        <v>79</v>
      </c>
      <c r="I6497" s="2" t="s">
        <v>111</v>
      </c>
      <c r="J6497" s="2" t="s">
        <v>321</v>
      </c>
      <c r="K6497" s="2" t="s">
        <v>33</v>
      </c>
      <c r="L6497" s="10">
        <v>43090.0</v>
      </c>
      <c r="M6497" s="2" t="s">
        <v>34</v>
      </c>
      <c r="N6497" s="11">
        <v>0.2</v>
      </c>
      <c r="O6497" s="12">
        <v>9.0</v>
      </c>
      <c r="P6497" s="13">
        <v>0.36</v>
      </c>
      <c r="Q6497" s="13">
        <v>24.0</v>
      </c>
      <c r="R6497" s="13">
        <f t="shared" si="1"/>
        <v>30</v>
      </c>
      <c r="S6497" s="14">
        <f t="shared" si="2"/>
        <v>7.5</v>
      </c>
      <c r="T6497" s="14">
        <f t="shared" si="3"/>
        <v>0.375</v>
      </c>
      <c r="U6497" s="15" t="str">
        <f>vlookup(F6497,'Sub categories'!$A:$C,3,False)</f>
        <v>Envelopes</v>
      </c>
      <c r="V6497" s="16">
        <f t="shared" si="4"/>
        <v>10</v>
      </c>
      <c r="W6497" s="17">
        <f t="array" ref="W6497">INDEX(shipping_prices!$C$1:$F7724,MATCH(I6497,shipping_prices!$A$1:$A7724,0),MATCH(M6497,shipping_prices!$C$1:$F$1,0))</f>
        <v>7.81</v>
      </c>
      <c r="X6497" s="15" t="str">
        <f t="shared" si="5"/>
        <v>Carol AdamsLakewoodOhio</v>
      </c>
      <c r="Y6497" s="15" t="str">
        <f t="shared" si="6"/>
        <v>Low</v>
      </c>
    </row>
    <row r="6498" hidden="1">
      <c r="A6498" s="1">
        <v>43080.0</v>
      </c>
      <c r="B6498" s="2" t="s">
        <v>6537</v>
      </c>
      <c r="C6498" s="2">
        <v>3.0</v>
      </c>
      <c r="D6498" s="2" t="s">
        <v>1799</v>
      </c>
      <c r="E6498" s="2" t="s">
        <v>27</v>
      </c>
      <c r="F6498" s="2" t="s">
        <v>1430</v>
      </c>
      <c r="G6498" s="2" t="s">
        <v>39</v>
      </c>
      <c r="H6498" s="2" t="s">
        <v>193</v>
      </c>
      <c r="I6498" s="2" t="s">
        <v>52</v>
      </c>
      <c r="J6498" s="2" t="s">
        <v>53</v>
      </c>
      <c r="K6498" s="2" t="s">
        <v>54</v>
      </c>
      <c r="L6498" s="10">
        <v>43087.0</v>
      </c>
      <c r="M6498" s="2" t="s">
        <v>142</v>
      </c>
      <c r="N6498" s="11">
        <v>0.2</v>
      </c>
      <c r="O6498" s="12">
        <v>5.0</v>
      </c>
      <c r="P6498" s="13">
        <v>0.33</v>
      </c>
      <c r="Q6498" s="13">
        <v>15.0</v>
      </c>
      <c r="R6498" s="13">
        <f t="shared" si="1"/>
        <v>18.75</v>
      </c>
      <c r="S6498" s="14">
        <f t="shared" si="2"/>
        <v>6.25</v>
      </c>
      <c r="T6498" s="14">
        <f t="shared" si="3"/>
        <v>0.3333333333</v>
      </c>
      <c r="U6498" s="15" t="str">
        <f>vlookup(F6498,'Sub categories'!$A:$C,3,False)</f>
        <v>Labels</v>
      </c>
      <c r="V6498" s="16">
        <f t="shared" si="4"/>
        <v>7</v>
      </c>
      <c r="W6498" s="17">
        <f t="array" ref="W6498">INDEX(shipping_prices!$C$1:$F7725,MATCH(I6498,shipping_prices!$A$1:$A7725,0),MATCH(M6498,shipping_prices!$C$1:$F$1,0))</f>
        <v>24.84</v>
      </c>
      <c r="X6498" s="15" t="str">
        <f t="shared" si="5"/>
        <v>Sue Ann ReedJacksonvilleFlorida</v>
      </c>
      <c r="Y6498" s="15" t="str">
        <f t="shared" si="6"/>
        <v>Low</v>
      </c>
    </row>
    <row r="6499" hidden="1">
      <c r="A6499" s="1">
        <v>43080.0</v>
      </c>
      <c r="B6499" s="2" t="s">
        <v>6537</v>
      </c>
      <c r="C6499" s="2">
        <v>1.0</v>
      </c>
      <c r="D6499" s="2" t="s">
        <v>1799</v>
      </c>
      <c r="E6499" s="2" t="s">
        <v>27</v>
      </c>
      <c r="F6499" s="2" t="s">
        <v>1173</v>
      </c>
      <c r="G6499" s="2" t="s">
        <v>39</v>
      </c>
      <c r="H6499" s="2" t="s">
        <v>193</v>
      </c>
      <c r="I6499" s="2" t="s">
        <v>52</v>
      </c>
      <c r="J6499" s="2" t="s">
        <v>53</v>
      </c>
      <c r="K6499" s="2" t="s">
        <v>54</v>
      </c>
      <c r="L6499" s="10">
        <v>43087.0</v>
      </c>
      <c r="M6499" s="2" t="s">
        <v>142</v>
      </c>
      <c r="N6499" s="11">
        <v>0.7</v>
      </c>
      <c r="O6499" s="12">
        <v>-13.0</v>
      </c>
      <c r="P6499" s="13">
        <v>-0.77</v>
      </c>
      <c r="Q6499" s="13">
        <v>17.0</v>
      </c>
      <c r="R6499" s="13">
        <f t="shared" si="1"/>
        <v>56.66666667</v>
      </c>
      <c r="S6499" s="14">
        <f t="shared" si="2"/>
        <v>56.66666667</v>
      </c>
      <c r="T6499" s="14">
        <f t="shared" si="3"/>
        <v>-0.7647058824</v>
      </c>
      <c r="U6499" s="15" t="str">
        <f>vlookup(F6499,'Sub categories'!$A:$C,3,False)</f>
        <v>Binders</v>
      </c>
      <c r="V6499" s="16">
        <f t="shared" si="4"/>
        <v>7</v>
      </c>
      <c r="W6499" s="17">
        <f t="array" ref="W6499">INDEX(shipping_prices!$C$1:$F7726,MATCH(I6499,shipping_prices!$A$1:$A7726,0),MATCH(M6499,shipping_prices!$C$1:$F$1,0))</f>
        <v>24.84</v>
      </c>
      <c r="X6499" s="15" t="str">
        <f t="shared" si="5"/>
        <v>Sue Ann ReedJacksonvilleFlorida</v>
      </c>
      <c r="Y6499" s="15" t="str">
        <f t="shared" si="6"/>
        <v>loss</v>
      </c>
    </row>
    <row r="6500" hidden="1">
      <c r="A6500" s="1">
        <v>43080.0</v>
      </c>
      <c r="B6500" s="2" t="s">
        <v>6537</v>
      </c>
      <c r="C6500" s="2">
        <v>3.0</v>
      </c>
      <c r="D6500" s="2" t="s">
        <v>1799</v>
      </c>
      <c r="E6500" s="2" t="s">
        <v>27</v>
      </c>
      <c r="F6500" s="2" t="s">
        <v>3243</v>
      </c>
      <c r="G6500" s="2" t="s">
        <v>39</v>
      </c>
      <c r="H6500" s="2" t="s">
        <v>51</v>
      </c>
      <c r="I6500" s="2" t="s">
        <v>52</v>
      </c>
      <c r="J6500" s="2" t="s">
        <v>53</v>
      </c>
      <c r="K6500" s="2" t="s">
        <v>54</v>
      </c>
      <c r="L6500" s="10">
        <v>43087.0</v>
      </c>
      <c r="M6500" s="2" t="s">
        <v>142</v>
      </c>
      <c r="N6500" s="11">
        <v>0.2</v>
      </c>
      <c r="O6500" s="12">
        <v>88.0</v>
      </c>
      <c r="P6500" s="13">
        <v>0.35</v>
      </c>
      <c r="Q6500" s="13">
        <v>252.0</v>
      </c>
      <c r="R6500" s="13">
        <f t="shared" si="1"/>
        <v>315</v>
      </c>
      <c r="S6500" s="14">
        <f t="shared" si="2"/>
        <v>105</v>
      </c>
      <c r="T6500" s="14">
        <f t="shared" si="3"/>
        <v>0.3492063492</v>
      </c>
      <c r="U6500" s="15" t="str">
        <f>vlookup(F6500,'Sub categories'!$A:$C,3,False)</f>
        <v>Paper</v>
      </c>
      <c r="V6500" s="16">
        <f t="shared" si="4"/>
        <v>7</v>
      </c>
      <c r="W6500" s="17">
        <f t="array" ref="W6500">INDEX(shipping_prices!$C$1:$F7727,MATCH(I6500,shipping_prices!$A$1:$A7727,0),MATCH(M6500,shipping_prices!$C$1:$F$1,0))</f>
        <v>24.84</v>
      </c>
      <c r="X6500" s="15" t="str">
        <f t="shared" si="5"/>
        <v>Sue Ann ReedJacksonvilleFlorida</v>
      </c>
      <c r="Y6500" s="15" t="str">
        <f t="shared" si="6"/>
        <v>High</v>
      </c>
    </row>
    <row r="6501" hidden="1">
      <c r="A6501" s="1">
        <v>43080.0</v>
      </c>
      <c r="B6501" s="2" t="s">
        <v>6538</v>
      </c>
      <c r="C6501" s="2">
        <v>2.0</v>
      </c>
      <c r="D6501" s="2" t="s">
        <v>2060</v>
      </c>
      <c r="E6501" s="2" t="s">
        <v>27</v>
      </c>
      <c r="F6501" s="2" t="s">
        <v>1226</v>
      </c>
      <c r="G6501" s="2" t="s">
        <v>39</v>
      </c>
      <c r="H6501" s="2" t="s">
        <v>105</v>
      </c>
      <c r="I6501" s="2" t="s">
        <v>3371</v>
      </c>
      <c r="J6501" s="2" t="s">
        <v>598</v>
      </c>
      <c r="K6501" s="2" t="s">
        <v>33</v>
      </c>
      <c r="L6501" s="10">
        <v>43084.0</v>
      </c>
      <c r="M6501" s="2" t="s">
        <v>90</v>
      </c>
      <c r="N6501" s="11">
        <v>0.0</v>
      </c>
      <c r="O6501" s="12">
        <v>3.0</v>
      </c>
      <c r="P6501" s="13">
        <v>0.48</v>
      </c>
      <c r="Q6501" s="13">
        <v>6.0</v>
      </c>
      <c r="R6501" s="13">
        <f t="shared" si="1"/>
        <v>6</v>
      </c>
      <c r="S6501" s="14">
        <f t="shared" si="2"/>
        <v>3</v>
      </c>
      <c r="T6501" s="14">
        <f t="shared" si="3"/>
        <v>0.5</v>
      </c>
      <c r="U6501" s="15" t="str">
        <f>vlookup(F6501,'Sub categories'!$A:$C,3,False)</f>
        <v>Labels</v>
      </c>
      <c r="V6501" s="16">
        <f t="shared" si="4"/>
        <v>4</v>
      </c>
      <c r="W6501" s="17">
        <f t="array" ref="W6501">INDEX(shipping_prices!$C$1:$F7728,MATCH(I6501,shipping_prices!$A$1:$A7728,0),MATCH(M6501,shipping_prices!$C$1:$F$1,0))</f>
        <v>0.32</v>
      </c>
      <c r="X6501" s="15" t="str">
        <f t="shared" si="5"/>
        <v>Cynthia ArntzenVinelandNew Jersey</v>
      </c>
      <c r="Y6501" s="15" t="str">
        <f t="shared" si="6"/>
        <v>Low</v>
      </c>
    </row>
    <row r="6502" hidden="1">
      <c r="A6502" s="1">
        <v>43080.0</v>
      </c>
      <c r="B6502" s="2" t="s">
        <v>6538</v>
      </c>
      <c r="C6502" s="2">
        <v>2.0</v>
      </c>
      <c r="D6502" s="2" t="s">
        <v>2060</v>
      </c>
      <c r="E6502" s="2" t="s">
        <v>27</v>
      </c>
      <c r="F6502" s="2" t="s">
        <v>1204</v>
      </c>
      <c r="G6502" s="2" t="s">
        <v>39</v>
      </c>
      <c r="H6502" s="2" t="s">
        <v>297</v>
      </c>
      <c r="I6502" s="2" t="s">
        <v>3371</v>
      </c>
      <c r="J6502" s="2" t="s">
        <v>598</v>
      </c>
      <c r="K6502" s="2" t="s">
        <v>33</v>
      </c>
      <c r="L6502" s="10">
        <v>43084.0</v>
      </c>
      <c r="M6502" s="2" t="s">
        <v>90</v>
      </c>
      <c r="N6502" s="11">
        <v>0.0</v>
      </c>
      <c r="O6502" s="12">
        <v>4.0</v>
      </c>
      <c r="P6502" s="13">
        <v>0.26</v>
      </c>
      <c r="Q6502" s="13">
        <v>17.0</v>
      </c>
      <c r="R6502" s="13">
        <f t="shared" si="1"/>
        <v>17</v>
      </c>
      <c r="S6502" s="14">
        <f t="shared" si="2"/>
        <v>8.5</v>
      </c>
      <c r="T6502" s="14">
        <f t="shared" si="3"/>
        <v>0.2352941176</v>
      </c>
      <c r="U6502" s="15" t="str">
        <f>vlookup(F6502,'Sub categories'!$A:$C,3,False)</f>
        <v>Supplies</v>
      </c>
      <c r="V6502" s="16">
        <f t="shared" si="4"/>
        <v>4</v>
      </c>
      <c r="W6502" s="17">
        <f t="array" ref="W6502">INDEX(shipping_prices!$C$1:$F7729,MATCH(I6502,shipping_prices!$A$1:$A7729,0),MATCH(M6502,shipping_prices!$C$1:$F$1,0))</f>
        <v>0.32</v>
      </c>
      <c r="X6502" s="15" t="str">
        <f t="shared" si="5"/>
        <v>Cynthia ArntzenVinelandNew Jersey</v>
      </c>
      <c r="Y6502" s="15" t="str">
        <f t="shared" si="6"/>
        <v>Low</v>
      </c>
    </row>
    <row r="6503">
      <c r="A6503" s="1">
        <v>43080.0</v>
      </c>
      <c r="B6503" s="2" t="s">
        <v>6538</v>
      </c>
      <c r="C6503" s="2">
        <v>5.0</v>
      </c>
      <c r="D6503" s="2" t="s">
        <v>2060</v>
      </c>
      <c r="E6503" s="2" t="s">
        <v>27</v>
      </c>
      <c r="F6503" s="2" t="s">
        <v>1050</v>
      </c>
      <c r="G6503" s="2" t="s">
        <v>45</v>
      </c>
      <c r="H6503" s="2" t="s">
        <v>1024</v>
      </c>
      <c r="I6503" s="2" t="s">
        <v>3371</v>
      </c>
      <c r="J6503" s="2" t="s">
        <v>598</v>
      </c>
      <c r="K6503" s="2" t="s">
        <v>33</v>
      </c>
      <c r="L6503" s="10">
        <v>43084.0</v>
      </c>
      <c r="M6503" s="2" t="s">
        <v>90</v>
      </c>
      <c r="N6503" s="11">
        <v>0.0</v>
      </c>
      <c r="O6503" s="12">
        <v>15.0</v>
      </c>
      <c r="P6503" s="13">
        <v>0.36</v>
      </c>
      <c r="Q6503" s="13">
        <v>43.0</v>
      </c>
      <c r="R6503" s="13">
        <f t="shared" si="1"/>
        <v>43</v>
      </c>
      <c r="S6503" s="14">
        <f t="shared" si="2"/>
        <v>8.6</v>
      </c>
      <c r="T6503" s="14">
        <f t="shared" si="3"/>
        <v>0.3488372093</v>
      </c>
      <c r="U6503" s="15" t="str">
        <f>vlookup(F6503,'Sub categories'!$A:$C,3,False)</f>
        <v>Furnishings</v>
      </c>
      <c r="V6503" s="16">
        <f t="shared" si="4"/>
        <v>4</v>
      </c>
      <c r="W6503" s="17">
        <f t="array" ref="W6503">INDEX(shipping_prices!$C$1:$F7730,MATCH(I6503,shipping_prices!$A$1:$A7730,0),MATCH(M6503,shipping_prices!$C$1:$F$1,0))</f>
        <v>0.32</v>
      </c>
      <c r="X6503" s="15" t="str">
        <f t="shared" si="5"/>
        <v>Cynthia ArntzenVinelandNew Jersey</v>
      </c>
      <c r="Y6503" s="15" t="str">
        <f t="shared" si="6"/>
        <v>Low</v>
      </c>
    </row>
    <row r="6504" hidden="1">
      <c r="A6504" s="1">
        <v>43080.0</v>
      </c>
      <c r="B6504" s="2" t="s">
        <v>6538</v>
      </c>
      <c r="C6504" s="2">
        <v>5.0</v>
      </c>
      <c r="D6504" s="2" t="s">
        <v>2060</v>
      </c>
      <c r="E6504" s="2" t="s">
        <v>27</v>
      </c>
      <c r="F6504" s="2" t="s">
        <v>989</v>
      </c>
      <c r="G6504" s="2" t="s">
        <v>29</v>
      </c>
      <c r="H6504" s="2" t="s">
        <v>532</v>
      </c>
      <c r="I6504" s="2" t="s">
        <v>3371</v>
      </c>
      <c r="J6504" s="2" t="s">
        <v>598</v>
      </c>
      <c r="K6504" s="2" t="s">
        <v>33</v>
      </c>
      <c r="L6504" s="10">
        <v>43084.0</v>
      </c>
      <c r="M6504" s="2" t="s">
        <v>90</v>
      </c>
      <c r="N6504" s="11">
        <v>0.0</v>
      </c>
      <c r="O6504" s="12">
        <v>35.0</v>
      </c>
      <c r="P6504" s="13">
        <v>0.4</v>
      </c>
      <c r="Q6504" s="13">
        <v>87.0</v>
      </c>
      <c r="R6504" s="13">
        <f t="shared" si="1"/>
        <v>87</v>
      </c>
      <c r="S6504" s="14">
        <f t="shared" si="2"/>
        <v>17.4</v>
      </c>
      <c r="T6504" s="14">
        <f t="shared" si="3"/>
        <v>0.4022988506</v>
      </c>
      <c r="U6504" s="15" t="str">
        <f>vlookup(F6504,'Sub categories'!$A:$C,3,False)</f>
        <v>Accessories</v>
      </c>
      <c r="V6504" s="16">
        <f t="shared" si="4"/>
        <v>4</v>
      </c>
      <c r="W6504" s="17">
        <f t="array" ref="W6504">INDEX(shipping_prices!$C$1:$F7731,MATCH(I6504,shipping_prices!$A$1:$A7731,0),MATCH(M6504,shipping_prices!$C$1:$F$1,0))</f>
        <v>0.32</v>
      </c>
      <c r="X6504" s="15" t="str">
        <f t="shared" si="5"/>
        <v>Cynthia ArntzenVinelandNew Jersey</v>
      </c>
      <c r="Y6504" s="15" t="str">
        <f t="shared" si="6"/>
        <v>Low</v>
      </c>
    </row>
    <row r="6505" hidden="1">
      <c r="A6505" s="1">
        <v>43081.0</v>
      </c>
      <c r="B6505" s="2" t="s">
        <v>6539</v>
      </c>
      <c r="C6505" s="2">
        <v>2.0</v>
      </c>
      <c r="D6505" s="2" t="s">
        <v>1598</v>
      </c>
      <c r="E6505" s="2" t="s">
        <v>27</v>
      </c>
      <c r="F6505" s="2" t="s">
        <v>1904</v>
      </c>
      <c r="G6505" s="2" t="s">
        <v>29</v>
      </c>
      <c r="H6505" s="2" t="s">
        <v>168</v>
      </c>
      <c r="I6505" s="2" t="s">
        <v>733</v>
      </c>
      <c r="J6505" s="2" t="s">
        <v>311</v>
      </c>
      <c r="K6505" s="2" t="s">
        <v>33</v>
      </c>
      <c r="L6505" s="10">
        <v>43093.0</v>
      </c>
      <c r="M6505" s="2" t="s">
        <v>142</v>
      </c>
      <c r="N6505" s="11">
        <v>0.0</v>
      </c>
      <c r="O6505" s="12">
        <v>114.0</v>
      </c>
      <c r="P6505" s="13">
        <v>0.29</v>
      </c>
      <c r="Q6505" s="13">
        <v>392.0</v>
      </c>
      <c r="R6505" s="13">
        <f t="shared" si="1"/>
        <v>392</v>
      </c>
      <c r="S6505" s="14">
        <f t="shared" si="2"/>
        <v>196</v>
      </c>
      <c r="T6505" s="14">
        <f t="shared" si="3"/>
        <v>0.2908163265</v>
      </c>
      <c r="U6505" s="15" t="str">
        <f>vlookup(F6505,'Sub categories'!$A:$C,3,False)</f>
        <v>Phones</v>
      </c>
      <c r="V6505" s="16">
        <f t="shared" si="4"/>
        <v>12</v>
      </c>
      <c r="W6505" s="17">
        <f t="array" ref="W6505">INDEX(shipping_prices!$C$1:$F7732,MATCH(I6505,shipping_prices!$A$1:$A7732,0),MATCH(M6505,shipping_prices!$C$1:$F$1,0))</f>
        <v>22.56</v>
      </c>
      <c r="X6505" s="15" t="str">
        <f t="shared" si="5"/>
        <v>Christina AndersonWilmingtonDelaware</v>
      </c>
      <c r="Y6505" s="15" t="str">
        <f t="shared" si="6"/>
        <v>High</v>
      </c>
    </row>
    <row r="6506" hidden="1">
      <c r="A6506" s="1">
        <v>43081.0</v>
      </c>
      <c r="B6506" s="2" t="s">
        <v>6540</v>
      </c>
      <c r="C6506" s="2">
        <v>2.0</v>
      </c>
      <c r="D6506" s="2" t="s">
        <v>1037</v>
      </c>
      <c r="E6506" s="2" t="s">
        <v>27</v>
      </c>
      <c r="F6506" s="2" t="s">
        <v>5953</v>
      </c>
      <c r="G6506" s="2" t="s">
        <v>39</v>
      </c>
      <c r="H6506" s="2" t="s">
        <v>3925</v>
      </c>
      <c r="I6506" s="2" t="s">
        <v>31</v>
      </c>
      <c r="J6506" s="2" t="s">
        <v>32</v>
      </c>
      <c r="K6506" s="2" t="s">
        <v>33</v>
      </c>
      <c r="L6506" s="10">
        <v>43081.0</v>
      </c>
      <c r="M6506" s="2" t="s">
        <v>469</v>
      </c>
      <c r="N6506" s="11">
        <v>0.0</v>
      </c>
      <c r="O6506" s="12">
        <v>9.0</v>
      </c>
      <c r="P6506" s="13">
        <v>0.48</v>
      </c>
      <c r="Q6506" s="13">
        <v>19.0</v>
      </c>
      <c r="R6506" s="13">
        <f t="shared" si="1"/>
        <v>19</v>
      </c>
      <c r="S6506" s="14">
        <f t="shared" si="2"/>
        <v>9.5</v>
      </c>
      <c r="T6506" s="14">
        <f t="shared" si="3"/>
        <v>0.4736842105</v>
      </c>
      <c r="U6506" s="15" t="str">
        <f>vlookup(F6506,'Sub categories'!$A:$C,3,False)</f>
        <v>Paper</v>
      </c>
      <c r="V6506" s="16">
        <f t="shared" si="4"/>
        <v>0</v>
      </c>
      <c r="W6506" s="17">
        <f t="array" ref="W6506">INDEX(shipping_prices!$C$1:$F7733,MATCH(I6506,shipping_prices!$A$1:$A7733,0),MATCH(M6506,shipping_prices!$C$1:$F$1,0))</f>
        <v>46.14</v>
      </c>
      <c r="X6506" s="15" t="str">
        <f t="shared" si="5"/>
        <v>Shahid HopkinsNew York CityNew York</v>
      </c>
      <c r="Y6506" s="15" t="str">
        <f t="shared" si="6"/>
        <v>Low</v>
      </c>
    </row>
    <row r="6507">
      <c r="A6507" s="1">
        <v>43081.0</v>
      </c>
      <c r="B6507" s="2" t="s">
        <v>6541</v>
      </c>
      <c r="C6507" s="2">
        <v>2.0</v>
      </c>
      <c r="D6507" s="2" t="s">
        <v>2299</v>
      </c>
      <c r="E6507" s="2" t="s">
        <v>27</v>
      </c>
      <c r="F6507" s="2" t="s">
        <v>2688</v>
      </c>
      <c r="G6507" s="2" t="s">
        <v>45</v>
      </c>
      <c r="H6507" s="2" t="s">
        <v>227</v>
      </c>
      <c r="I6507" s="2" t="s">
        <v>31</v>
      </c>
      <c r="J6507" s="2" t="s">
        <v>32</v>
      </c>
      <c r="K6507" s="2" t="s">
        <v>33</v>
      </c>
      <c r="L6507" s="10">
        <v>43089.0</v>
      </c>
      <c r="M6507" s="2" t="s">
        <v>34</v>
      </c>
      <c r="N6507" s="11">
        <v>0.1</v>
      </c>
      <c r="O6507" s="12">
        <v>60.0</v>
      </c>
      <c r="P6507" s="13">
        <v>0.22</v>
      </c>
      <c r="Q6507" s="13">
        <v>272.0</v>
      </c>
      <c r="R6507" s="13">
        <f t="shared" si="1"/>
        <v>302.2222222</v>
      </c>
      <c r="S6507" s="14">
        <f t="shared" si="2"/>
        <v>151.1111111</v>
      </c>
      <c r="T6507" s="14">
        <f t="shared" si="3"/>
        <v>0.2205882353</v>
      </c>
      <c r="U6507" s="15" t="str">
        <f>vlookup(F6507,'Sub categories'!$A:$C,3,False)</f>
        <v>Chairs</v>
      </c>
      <c r="V6507" s="16">
        <f t="shared" si="4"/>
        <v>8</v>
      </c>
      <c r="W6507" s="17">
        <f t="array" ref="W6507">INDEX(shipping_prices!$C$1:$F7734,MATCH(I6507,shipping_prices!$A$1:$A7734,0),MATCH(M6507,shipping_prices!$C$1:$F$1,0))</f>
        <v>10.09</v>
      </c>
      <c r="X6507" s="15" t="str">
        <f t="shared" si="5"/>
        <v>Mark Van HuffNew York CityNew York</v>
      </c>
      <c r="Y6507" s="15" t="str">
        <f t="shared" si="6"/>
        <v>High</v>
      </c>
    </row>
    <row r="6508" hidden="1">
      <c r="A6508" s="1">
        <v>43081.0</v>
      </c>
      <c r="B6508" s="2" t="s">
        <v>6542</v>
      </c>
      <c r="C6508" s="2">
        <v>3.0</v>
      </c>
      <c r="D6508" s="2" t="s">
        <v>2534</v>
      </c>
      <c r="E6508" s="2" t="s">
        <v>37</v>
      </c>
      <c r="F6508" s="2" t="s">
        <v>6543</v>
      </c>
      <c r="G6508" s="2" t="s">
        <v>29</v>
      </c>
      <c r="H6508" s="2" t="s">
        <v>6544</v>
      </c>
      <c r="I6508" s="2" t="s">
        <v>169</v>
      </c>
      <c r="J6508" s="2" t="s">
        <v>42</v>
      </c>
      <c r="K6508" s="2" t="s">
        <v>43</v>
      </c>
      <c r="L6508" s="10">
        <v>43091.0</v>
      </c>
      <c r="M6508" s="2" t="s">
        <v>34</v>
      </c>
      <c r="N6508" s="11">
        <v>0.2</v>
      </c>
      <c r="O6508" s="12">
        <v>177.0</v>
      </c>
      <c r="P6508" s="13">
        <v>0.35</v>
      </c>
      <c r="Q6508" s="13">
        <v>506.0</v>
      </c>
      <c r="R6508" s="13">
        <f t="shared" si="1"/>
        <v>632.5</v>
      </c>
      <c r="S6508" s="14">
        <f t="shared" si="2"/>
        <v>210.8333333</v>
      </c>
      <c r="T6508" s="14">
        <f t="shared" si="3"/>
        <v>0.3498023715</v>
      </c>
      <c r="U6508" s="15" t="str">
        <f>vlookup(F6508,'Sub categories'!$A:$C,3,False)</f>
        <v>Machines</v>
      </c>
      <c r="V6508" s="16">
        <f t="shared" si="4"/>
        <v>10</v>
      </c>
      <c r="W6508" s="17">
        <f t="array" ref="W6508">INDEX(shipping_prices!$C$1:$F7735,MATCH(I6508,shipping_prices!$A$1:$A7735,0),MATCH(M6508,shipping_prices!$C$1:$F$1,0))</f>
        <v>14.86</v>
      </c>
      <c r="X6508" s="15" t="str">
        <f t="shared" si="5"/>
        <v>Frank AtkinsonLos AngelesCalifornia</v>
      </c>
      <c r="Y6508" s="15" t="str">
        <f t="shared" si="6"/>
        <v>High</v>
      </c>
    </row>
    <row r="6509" hidden="1">
      <c r="A6509" s="1">
        <v>43081.0</v>
      </c>
      <c r="B6509" s="2" t="s">
        <v>6542</v>
      </c>
      <c r="C6509" s="2">
        <v>3.0</v>
      </c>
      <c r="D6509" s="2" t="s">
        <v>2534</v>
      </c>
      <c r="E6509" s="2" t="s">
        <v>37</v>
      </c>
      <c r="F6509" s="2" t="s">
        <v>299</v>
      </c>
      <c r="G6509" s="2" t="s">
        <v>29</v>
      </c>
      <c r="H6509" s="2" t="s">
        <v>79</v>
      </c>
      <c r="I6509" s="2" t="s">
        <v>169</v>
      </c>
      <c r="J6509" s="2" t="s">
        <v>42</v>
      </c>
      <c r="K6509" s="2" t="s">
        <v>43</v>
      </c>
      <c r="L6509" s="10">
        <v>43091.0</v>
      </c>
      <c r="M6509" s="2" t="s">
        <v>34</v>
      </c>
      <c r="N6509" s="11">
        <v>0.2</v>
      </c>
      <c r="O6509" s="12">
        <v>75.0</v>
      </c>
      <c r="P6509" s="13">
        <v>0.09</v>
      </c>
      <c r="Q6509" s="13">
        <v>859.0</v>
      </c>
      <c r="R6509" s="13">
        <f t="shared" si="1"/>
        <v>1073.75</v>
      </c>
      <c r="S6509" s="14">
        <f t="shared" si="2"/>
        <v>357.9166667</v>
      </c>
      <c r="T6509" s="14">
        <f t="shared" si="3"/>
        <v>0.08731082654</v>
      </c>
      <c r="U6509" s="15" t="str">
        <f>vlookup(F6509,'Sub categories'!$A:$C,3,False)</f>
        <v>Phones</v>
      </c>
      <c r="V6509" s="16">
        <f t="shared" si="4"/>
        <v>10</v>
      </c>
      <c r="W6509" s="17">
        <f t="array" ref="W6509">INDEX(shipping_prices!$C$1:$F7736,MATCH(I6509,shipping_prices!$A$1:$A7736,0),MATCH(M6509,shipping_prices!$C$1:$F$1,0))</f>
        <v>14.86</v>
      </c>
      <c r="X6509" s="15" t="str">
        <f t="shared" si="5"/>
        <v>Frank AtkinsonLos AngelesCalifornia</v>
      </c>
      <c r="Y6509" s="15" t="str">
        <f t="shared" si="6"/>
        <v>High</v>
      </c>
    </row>
    <row r="6510" hidden="1">
      <c r="A6510" s="1">
        <v>43081.0</v>
      </c>
      <c r="B6510" s="2" t="s">
        <v>6545</v>
      </c>
      <c r="C6510" s="2">
        <v>3.0</v>
      </c>
      <c r="D6510" s="2" t="s">
        <v>1612</v>
      </c>
      <c r="E6510" s="2" t="s">
        <v>27</v>
      </c>
      <c r="F6510" s="2" t="s">
        <v>1409</v>
      </c>
      <c r="G6510" s="2" t="s">
        <v>39</v>
      </c>
      <c r="H6510" s="2" t="s">
        <v>193</v>
      </c>
      <c r="I6510" s="2" t="s">
        <v>158</v>
      </c>
      <c r="J6510" s="2" t="s">
        <v>159</v>
      </c>
      <c r="K6510" s="2" t="s">
        <v>43</v>
      </c>
      <c r="L6510" s="10">
        <v>43084.0</v>
      </c>
      <c r="M6510" s="2" t="s">
        <v>34</v>
      </c>
      <c r="N6510" s="11">
        <v>0.0</v>
      </c>
      <c r="O6510" s="12">
        <v>4.0</v>
      </c>
      <c r="P6510" s="13">
        <v>0.49</v>
      </c>
      <c r="Q6510" s="13">
        <v>9.0</v>
      </c>
      <c r="R6510" s="13">
        <f t="shared" si="1"/>
        <v>9</v>
      </c>
      <c r="S6510" s="14">
        <f t="shared" si="2"/>
        <v>3</v>
      </c>
      <c r="T6510" s="14">
        <f t="shared" si="3"/>
        <v>0.4444444444</v>
      </c>
      <c r="U6510" s="15" t="str">
        <f>vlookup(F6510,'Sub categories'!$A:$C,3,False)</f>
        <v>Labels</v>
      </c>
      <c r="V6510" s="16">
        <f t="shared" si="4"/>
        <v>3</v>
      </c>
      <c r="W6510" s="17">
        <f t="array" ref="W6510">INDEX(shipping_prices!$C$1:$F7737,MATCH(I6510,shipping_prices!$A$1:$A7737,0),MATCH(M6510,shipping_prices!$C$1:$F$1,0))</f>
        <v>7</v>
      </c>
      <c r="X6510" s="15" t="str">
        <f t="shared" si="5"/>
        <v>Ted TrevinoSeattleWashington</v>
      </c>
      <c r="Y6510" s="15" t="str">
        <f t="shared" si="6"/>
        <v>Low</v>
      </c>
    </row>
    <row r="6511" hidden="1">
      <c r="A6511" s="1">
        <v>43081.0</v>
      </c>
      <c r="B6511" s="2" t="s">
        <v>6545</v>
      </c>
      <c r="C6511" s="2">
        <v>3.0</v>
      </c>
      <c r="D6511" s="2" t="s">
        <v>1612</v>
      </c>
      <c r="E6511" s="2" t="s">
        <v>27</v>
      </c>
      <c r="F6511" s="2" t="s">
        <v>1167</v>
      </c>
      <c r="G6511" s="2" t="s">
        <v>39</v>
      </c>
      <c r="H6511" s="2" t="s">
        <v>222</v>
      </c>
      <c r="I6511" s="2" t="s">
        <v>158</v>
      </c>
      <c r="J6511" s="2" t="s">
        <v>159</v>
      </c>
      <c r="K6511" s="2" t="s">
        <v>43</v>
      </c>
      <c r="L6511" s="10">
        <v>43084.0</v>
      </c>
      <c r="M6511" s="2" t="s">
        <v>34</v>
      </c>
      <c r="N6511" s="11">
        <v>0.0</v>
      </c>
      <c r="O6511" s="12">
        <v>10.0</v>
      </c>
      <c r="P6511" s="13">
        <v>0.03</v>
      </c>
      <c r="Q6511" s="13">
        <v>345.0</v>
      </c>
      <c r="R6511" s="13">
        <f t="shared" si="1"/>
        <v>345</v>
      </c>
      <c r="S6511" s="14">
        <f t="shared" si="2"/>
        <v>115</v>
      </c>
      <c r="T6511" s="14">
        <f t="shared" si="3"/>
        <v>0.02898550725</v>
      </c>
      <c r="U6511" s="15" t="str">
        <f>vlookup(F6511,'Sub categories'!$A:$C,3,False)</f>
        <v>Storage</v>
      </c>
      <c r="V6511" s="16">
        <f t="shared" si="4"/>
        <v>3</v>
      </c>
      <c r="W6511" s="17">
        <f t="array" ref="W6511">INDEX(shipping_prices!$C$1:$F7738,MATCH(I6511,shipping_prices!$A$1:$A7738,0),MATCH(M6511,shipping_prices!$C$1:$F$1,0))</f>
        <v>7</v>
      </c>
      <c r="X6511" s="15" t="str">
        <f t="shared" si="5"/>
        <v>Ted TrevinoSeattleWashington</v>
      </c>
      <c r="Y6511" s="15" t="str">
        <f t="shared" si="6"/>
        <v>Low</v>
      </c>
    </row>
    <row r="6512" hidden="1">
      <c r="A6512" s="1">
        <v>43081.0</v>
      </c>
      <c r="B6512" s="2" t="s">
        <v>6545</v>
      </c>
      <c r="C6512" s="2">
        <v>11.0</v>
      </c>
      <c r="D6512" s="2" t="s">
        <v>1612</v>
      </c>
      <c r="E6512" s="2" t="s">
        <v>27</v>
      </c>
      <c r="F6512" s="2" t="s">
        <v>3534</v>
      </c>
      <c r="G6512" s="2" t="s">
        <v>39</v>
      </c>
      <c r="H6512" s="2" t="s">
        <v>182</v>
      </c>
      <c r="I6512" s="2" t="s">
        <v>158</v>
      </c>
      <c r="J6512" s="2" t="s">
        <v>159</v>
      </c>
      <c r="K6512" s="2" t="s">
        <v>43</v>
      </c>
      <c r="L6512" s="10">
        <v>43084.0</v>
      </c>
      <c r="M6512" s="2" t="s">
        <v>34</v>
      </c>
      <c r="N6512" s="11">
        <v>0.2</v>
      </c>
      <c r="O6512" s="12">
        <v>190.0</v>
      </c>
      <c r="P6512" s="13">
        <v>0.34</v>
      </c>
      <c r="Q6512" s="13">
        <v>563.0</v>
      </c>
      <c r="R6512" s="13">
        <f t="shared" si="1"/>
        <v>703.75</v>
      </c>
      <c r="S6512" s="14">
        <f t="shared" si="2"/>
        <v>63.97727273</v>
      </c>
      <c r="T6512" s="14">
        <f t="shared" si="3"/>
        <v>0.3374777975</v>
      </c>
      <c r="U6512" s="15" t="str">
        <f>vlookup(F6512,'Sub categories'!$A:$C,3,False)</f>
        <v>Binders</v>
      </c>
      <c r="V6512" s="16">
        <f t="shared" si="4"/>
        <v>3</v>
      </c>
      <c r="W6512" s="17">
        <f t="array" ref="W6512">INDEX(shipping_prices!$C$1:$F7739,MATCH(I6512,shipping_prices!$A$1:$A7739,0),MATCH(M6512,shipping_prices!$C$1:$F$1,0))</f>
        <v>7</v>
      </c>
      <c r="X6512" s="15" t="str">
        <f t="shared" si="5"/>
        <v>Ted TrevinoSeattleWashington</v>
      </c>
      <c r="Y6512" s="15" t="str">
        <f t="shared" si="6"/>
        <v>High</v>
      </c>
    </row>
    <row r="6513">
      <c r="A6513" s="1">
        <v>43081.0</v>
      </c>
      <c r="B6513" s="2" t="s">
        <v>6545</v>
      </c>
      <c r="C6513" s="2">
        <v>6.0</v>
      </c>
      <c r="D6513" s="2" t="s">
        <v>1612</v>
      </c>
      <c r="E6513" s="2" t="s">
        <v>27</v>
      </c>
      <c r="F6513" s="2" t="s">
        <v>1095</v>
      </c>
      <c r="G6513" s="2" t="s">
        <v>45</v>
      </c>
      <c r="H6513" s="2" t="s">
        <v>227</v>
      </c>
      <c r="I6513" s="2" t="s">
        <v>158</v>
      </c>
      <c r="J6513" s="2" t="s">
        <v>159</v>
      </c>
      <c r="K6513" s="2" t="s">
        <v>43</v>
      </c>
      <c r="L6513" s="10">
        <v>43084.0</v>
      </c>
      <c r="M6513" s="2" t="s">
        <v>34</v>
      </c>
      <c r="N6513" s="11">
        <v>0.2</v>
      </c>
      <c r="O6513" s="12">
        <v>150.0</v>
      </c>
      <c r="P6513" s="13">
        <v>0.06</v>
      </c>
      <c r="Q6513" s="13">
        <v>2405.0</v>
      </c>
      <c r="R6513" s="13">
        <f t="shared" si="1"/>
        <v>3006.25</v>
      </c>
      <c r="S6513" s="14">
        <f t="shared" si="2"/>
        <v>501.0416667</v>
      </c>
      <c r="T6513" s="14">
        <f t="shared" si="3"/>
        <v>0.06237006237</v>
      </c>
      <c r="U6513" s="15" t="str">
        <f>vlookup(F6513,'Sub categories'!$A:$C,3,False)</f>
        <v>Chairs</v>
      </c>
      <c r="V6513" s="16">
        <f t="shared" si="4"/>
        <v>3</v>
      </c>
      <c r="W6513" s="17">
        <f t="array" ref="W6513">INDEX(shipping_prices!$C$1:$F7740,MATCH(I6513,shipping_prices!$A$1:$A7740,0),MATCH(M6513,shipping_prices!$C$1:$F$1,0))</f>
        <v>7</v>
      </c>
      <c r="X6513" s="15" t="str">
        <f t="shared" si="5"/>
        <v>Ted TrevinoSeattleWashington</v>
      </c>
      <c r="Y6513" s="15" t="str">
        <f t="shared" si="6"/>
        <v>High</v>
      </c>
    </row>
    <row r="6514" hidden="1">
      <c r="A6514" s="1">
        <v>43081.0</v>
      </c>
      <c r="B6514" s="2" t="s">
        <v>6546</v>
      </c>
      <c r="C6514" s="2">
        <v>3.0</v>
      </c>
      <c r="D6514" s="2" t="s">
        <v>574</v>
      </c>
      <c r="E6514" s="2" t="s">
        <v>49</v>
      </c>
      <c r="F6514" s="2" t="s">
        <v>2969</v>
      </c>
      <c r="G6514" s="2" t="s">
        <v>29</v>
      </c>
      <c r="H6514" s="2" t="s">
        <v>2970</v>
      </c>
      <c r="I6514" s="2" t="s">
        <v>232</v>
      </c>
      <c r="J6514" s="2" t="s">
        <v>42</v>
      </c>
      <c r="K6514" s="2" t="s">
        <v>43</v>
      </c>
      <c r="L6514" s="10">
        <v>43086.0</v>
      </c>
      <c r="M6514" s="2" t="s">
        <v>90</v>
      </c>
      <c r="N6514" s="11">
        <v>0.0</v>
      </c>
      <c r="O6514" s="12">
        <v>14.0</v>
      </c>
      <c r="P6514" s="13">
        <v>0.23</v>
      </c>
      <c r="Q6514" s="13">
        <v>60.0</v>
      </c>
      <c r="R6514" s="13">
        <f t="shared" si="1"/>
        <v>60</v>
      </c>
      <c r="S6514" s="14">
        <f t="shared" si="2"/>
        <v>20</v>
      </c>
      <c r="T6514" s="14">
        <f t="shared" si="3"/>
        <v>0.2333333333</v>
      </c>
      <c r="U6514" s="15" t="str">
        <f>vlookup(F6514,'Sub categories'!$A:$C,3,False)</f>
        <v>Accessories</v>
      </c>
      <c r="V6514" s="16">
        <f t="shared" si="4"/>
        <v>5</v>
      </c>
      <c r="W6514" s="17">
        <f t="array" ref="W6514">INDEX(shipping_prices!$C$1:$F7741,MATCH(I6514,shipping_prices!$A$1:$A7741,0),MATCH(M6514,shipping_prices!$C$1:$F$1,0))</f>
        <v>7.99</v>
      </c>
      <c r="X6514" s="15" t="str">
        <f t="shared" si="5"/>
        <v>Deborah BrumfieldBrentwoodCalifornia</v>
      </c>
      <c r="Y6514" s="15" t="str">
        <f t="shared" si="6"/>
        <v>Low</v>
      </c>
    </row>
    <row r="6515" hidden="1">
      <c r="A6515" s="1">
        <v>43081.0</v>
      </c>
      <c r="B6515" s="2" t="s">
        <v>6546</v>
      </c>
      <c r="C6515" s="2">
        <v>7.0</v>
      </c>
      <c r="D6515" s="2" t="s">
        <v>574</v>
      </c>
      <c r="E6515" s="2" t="s">
        <v>49</v>
      </c>
      <c r="F6515" s="2" t="s">
        <v>430</v>
      </c>
      <c r="G6515" s="2" t="s">
        <v>29</v>
      </c>
      <c r="H6515" s="2" t="s">
        <v>431</v>
      </c>
      <c r="I6515" s="2" t="s">
        <v>232</v>
      </c>
      <c r="J6515" s="2" t="s">
        <v>42</v>
      </c>
      <c r="K6515" s="2" t="s">
        <v>43</v>
      </c>
      <c r="L6515" s="10">
        <v>43086.0</v>
      </c>
      <c r="M6515" s="2" t="s">
        <v>90</v>
      </c>
      <c r="N6515" s="11">
        <v>0.2</v>
      </c>
      <c r="O6515" s="12">
        <v>67.0</v>
      </c>
      <c r="P6515" s="13">
        <v>0.09</v>
      </c>
      <c r="Q6515" s="13">
        <v>762.0</v>
      </c>
      <c r="R6515" s="13">
        <f t="shared" si="1"/>
        <v>952.5</v>
      </c>
      <c r="S6515" s="14">
        <f t="shared" si="2"/>
        <v>136.0714286</v>
      </c>
      <c r="T6515" s="14">
        <f t="shared" si="3"/>
        <v>0.08792650919</v>
      </c>
      <c r="U6515" s="15" t="str">
        <f>vlookup(F6515,'Sub categories'!$A:$C,3,False)</f>
        <v>Phones</v>
      </c>
      <c r="V6515" s="16">
        <f t="shared" si="4"/>
        <v>5</v>
      </c>
      <c r="W6515" s="17">
        <f t="array" ref="W6515">INDEX(shipping_prices!$C$1:$F7742,MATCH(I6515,shipping_prices!$A$1:$A7742,0),MATCH(M6515,shipping_prices!$C$1:$F$1,0))</f>
        <v>7.99</v>
      </c>
      <c r="X6515" s="15" t="str">
        <f t="shared" si="5"/>
        <v>Deborah BrumfieldBrentwoodCalifornia</v>
      </c>
      <c r="Y6515" s="15" t="str">
        <f t="shared" si="6"/>
        <v>High</v>
      </c>
    </row>
    <row r="6516" hidden="1">
      <c r="A6516" s="1">
        <v>43081.0</v>
      </c>
      <c r="B6516" s="2" t="s">
        <v>6547</v>
      </c>
      <c r="C6516" s="2">
        <v>7.0</v>
      </c>
      <c r="D6516" s="2" t="s">
        <v>879</v>
      </c>
      <c r="E6516" s="2" t="s">
        <v>27</v>
      </c>
      <c r="F6516" s="2" t="s">
        <v>2848</v>
      </c>
      <c r="G6516" s="2" t="s">
        <v>39</v>
      </c>
      <c r="H6516" s="2" t="s">
        <v>146</v>
      </c>
      <c r="I6516" s="2" t="s">
        <v>163</v>
      </c>
      <c r="J6516" s="2" t="s">
        <v>164</v>
      </c>
      <c r="K6516" s="2" t="s">
        <v>33</v>
      </c>
      <c r="L6516" s="10">
        <v>43082.0</v>
      </c>
      <c r="M6516" s="2" t="s">
        <v>34</v>
      </c>
      <c r="N6516" s="11">
        <v>0.7</v>
      </c>
      <c r="O6516" s="12">
        <v>-6.0</v>
      </c>
      <c r="P6516" s="13">
        <v>-0.7</v>
      </c>
      <c r="Q6516" s="13">
        <v>8.0</v>
      </c>
      <c r="R6516" s="13">
        <f t="shared" si="1"/>
        <v>26.66666667</v>
      </c>
      <c r="S6516" s="14">
        <f t="shared" si="2"/>
        <v>3.80952381</v>
      </c>
      <c r="T6516" s="14">
        <f t="shared" si="3"/>
        <v>-0.75</v>
      </c>
      <c r="U6516" s="15" t="str">
        <f>vlookup(F6516,'Sub categories'!$A:$C,3,False)</f>
        <v>Binders</v>
      </c>
      <c r="V6516" s="16">
        <f t="shared" si="4"/>
        <v>1</v>
      </c>
      <c r="W6516" s="17">
        <f t="array" ref="W6516">INDEX(shipping_prices!$C$1:$F7743,MATCH(I6516,shipping_prices!$A$1:$A7743,0),MATCH(M6516,shipping_prices!$C$1:$F$1,0))</f>
        <v>7.98</v>
      </c>
      <c r="X6516" s="15" t="str">
        <f t="shared" si="5"/>
        <v>Sean ChristensenPhiladelphiaPennsylvania</v>
      </c>
      <c r="Y6516" s="15" t="str">
        <f t="shared" si="6"/>
        <v>loss</v>
      </c>
    </row>
    <row r="6517" hidden="1">
      <c r="A6517" s="1">
        <v>43081.0</v>
      </c>
      <c r="B6517" s="2" t="s">
        <v>6547</v>
      </c>
      <c r="C6517" s="2">
        <v>4.0</v>
      </c>
      <c r="D6517" s="2" t="s">
        <v>879</v>
      </c>
      <c r="E6517" s="2" t="s">
        <v>27</v>
      </c>
      <c r="F6517" s="2" t="s">
        <v>2855</v>
      </c>
      <c r="G6517" s="2" t="s">
        <v>39</v>
      </c>
      <c r="H6517" s="2" t="s">
        <v>193</v>
      </c>
      <c r="I6517" s="2" t="s">
        <v>163</v>
      </c>
      <c r="J6517" s="2" t="s">
        <v>164</v>
      </c>
      <c r="K6517" s="2" t="s">
        <v>33</v>
      </c>
      <c r="L6517" s="10">
        <v>43082.0</v>
      </c>
      <c r="M6517" s="2" t="s">
        <v>34</v>
      </c>
      <c r="N6517" s="11">
        <v>0.2</v>
      </c>
      <c r="O6517" s="12">
        <v>5.0</v>
      </c>
      <c r="P6517" s="13">
        <v>0.33</v>
      </c>
      <c r="Q6517" s="13">
        <v>16.0</v>
      </c>
      <c r="R6517" s="13">
        <f t="shared" si="1"/>
        <v>20</v>
      </c>
      <c r="S6517" s="14">
        <f t="shared" si="2"/>
        <v>5</v>
      </c>
      <c r="T6517" s="14">
        <f t="shared" si="3"/>
        <v>0.3125</v>
      </c>
      <c r="U6517" s="15" t="str">
        <f>vlookup(F6517,'Sub categories'!$A:$C,3,False)</f>
        <v>Labels</v>
      </c>
      <c r="V6517" s="16">
        <f t="shared" si="4"/>
        <v>1</v>
      </c>
      <c r="W6517" s="17">
        <f t="array" ref="W6517">INDEX(shipping_prices!$C$1:$F7744,MATCH(I6517,shipping_prices!$A$1:$A7744,0),MATCH(M6517,shipping_prices!$C$1:$F$1,0))</f>
        <v>7.98</v>
      </c>
      <c r="X6517" s="15" t="str">
        <f t="shared" si="5"/>
        <v>Sean ChristensenPhiladelphiaPennsylvania</v>
      </c>
      <c r="Y6517" s="15" t="str">
        <f t="shared" si="6"/>
        <v>Low</v>
      </c>
    </row>
    <row r="6518">
      <c r="A6518" s="1">
        <v>43082.0</v>
      </c>
      <c r="B6518" s="2" t="s">
        <v>6547</v>
      </c>
      <c r="C6518" s="2">
        <v>2.0</v>
      </c>
      <c r="D6518" s="2" t="s">
        <v>879</v>
      </c>
      <c r="E6518" s="2" t="s">
        <v>27</v>
      </c>
      <c r="F6518" s="2" t="s">
        <v>2698</v>
      </c>
      <c r="G6518" s="2" t="s">
        <v>45</v>
      </c>
      <c r="H6518" s="2" t="s">
        <v>227</v>
      </c>
      <c r="I6518" s="2" t="s">
        <v>163</v>
      </c>
      <c r="J6518" s="2" t="s">
        <v>164</v>
      </c>
      <c r="K6518" s="2" t="s">
        <v>33</v>
      </c>
      <c r="L6518" s="10">
        <v>43082.0</v>
      </c>
      <c r="M6518" s="2" t="s">
        <v>34</v>
      </c>
      <c r="N6518" s="11">
        <v>0.3</v>
      </c>
      <c r="O6518" s="12">
        <v>-28.0</v>
      </c>
      <c r="P6518" s="13">
        <v>-0.07</v>
      </c>
      <c r="Q6518" s="13">
        <v>399.0</v>
      </c>
      <c r="R6518" s="13">
        <f t="shared" si="1"/>
        <v>570</v>
      </c>
      <c r="S6518" s="14">
        <f t="shared" si="2"/>
        <v>285</v>
      </c>
      <c r="T6518" s="14">
        <f t="shared" si="3"/>
        <v>-0.0701754386</v>
      </c>
      <c r="U6518" s="15" t="str">
        <f>vlookup(F6518,'Sub categories'!$A:$C,3,False)</f>
        <v>Chairs</v>
      </c>
      <c r="V6518" s="16">
        <f t="shared" si="4"/>
        <v>0</v>
      </c>
      <c r="W6518" s="17">
        <f t="array" ref="W6518">INDEX(shipping_prices!$C$1:$F7745,MATCH(I6518,shipping_prices!$A$1:$A7745,0),MATCH(M6518,shipping_prices!$C$1:$F$1,0))</f>
        <v>7.98</v>
      </c>
      <c r="X6518" s="15" t="str">
        <f t="shared" si="5"/>
        <v>Sean ChristensenPhiladelphiaPennsylvania</v>
      </c>
      <c r="Y6518" s="15" t="str">
        <f t="shared" si="6"/>
        <v>loss</v>
      </c>
    </row>
    <row r="6519">
      <c r="A6519" s="1">
        <v>43082.0</v>
      </c>
      <c r="B6519" s="2" t="s">
        <v>6548</v>
      </c>
      <c r="C6519" s="2">
        <v>1.0</v>
      </c>
      <c r="D6519" s="2" t="s">
        <v>1984</v>
      </c>
      <c r="E6519" s="2" t="s">
        <v>49</v>
      </c>
      <c r="F6519" s="2" t="s">
        <v>3718</v>
      </c>
      <c r="G6519" s="2" t="s">
        <v>45</v>
      </c>
      <c r="H6519" s="2" t="s">
        <v>260</v>
      </c>
      <c r="I6519" s="2" t="s">
        <v>140</v>
      </c>
      <c r="J6519" s="2" t="s">
        <v>141</v>
      </c>
      <c r="K6519" s="2" t="s">
        <v>77</v>
      </c>
      <c r="L6519" s="10">
        <v>43094.0</v>
      </c>
      <c r="M6519" s="2" t="s">
        <v>34</v>
      </c>
      <c r="N6519" s="11">
        <v>0.6</v>
      </c>
      <c r="O6519" s="12">
        <v>-1.0</v>
      </c>
      <c r="P6519" s="13">
        <v>-0.65</v>
      </c>
      <c r="Q6519" s="13">
        <v>2.0</v>
      </c>
      <c r="R6519" s="13">
        <f t="shared" si="1"/>
        <v>5</v>
      </c>
      <c r="S6519" s="14">
        <f t="shared" si="2"/>
        <v>5</v>
      </c>
      <c r="T6519" s="14">
        <f t="shared" si="3"/>
        <v>-0.5</v>
      </c>
      <c r="U6519" s="15" t="str">
        <f>vlookup(F6519,'Sub categories'!$A:$C,3,False)</f>
        <v>Furnishings</v>
      </c>
      <c r="V6519" s="16">
        <f t="shared" si="4"/>
        <v>12</v>
      </c>
      <c r="W6519" s="17">
        <f t="array" ref="W6519">INDEX(shipping_prices!$C$1:$F7746,MATCH(I6519,shipping_prices!$A$1:$A7746,0),MATCH(M6519,shipping_prices!$C$1:$F$1,0))</f>
        <v>13.2</v>
      </c>
      <c r="X6519" s="15" t="str">
        <f t="shared" si="5"/>
        <v>Gary MitchumChicagoIllinois</v>
      </c>
      <c r="Y6519" s="15" t="str">
        <f t="shared" si="6"/>
        <v>loss</v>
      </c>
    </row>
    <row r="6520" hidden="1">
      <c r="A6520" s="1">
        <v>43082.0</v>
      </c>
      <c r="B6520" s="2" t="s">
        <v>6548</v>
      </c>
      <c r="C6520" s="2">
        <v>3.0</v>
      </c>
      <c r="D6520" s="2" t="s">
        <v>1984</v>
      </c>
      <c r="E6520" s="2" t="s">
        <v>49</v>
      </c>
      <c r="F6520" s="2" t="s">
        <v>1643</v>
      </c>
      <c r="G6520" s="2" t="s">
        <v>29</v>
      </c>
      <c r="H6520" s="2" t="s">
        <v>503</v>
      </c>
      <c r="I6520" s="2" t="s">
        <v>140</v>
      </c>
      <c r="J6520" s="2" t="s">
        <v>141</v>
      </c>
      <c r="K6520" s="2" t="s">
        <v>77</v>
      </c>
      <c r="L6520" s="10">
        <v>43094.0</v>
      </c>
      <c r="M6520" s="2" t="s">
        <v>34</v>
      </c>
      <c r="N6520" s="11">
        <v>0.2</v>
      </c>
      <c r="O6520" s="12">
        <v>20.0</v>
      </c>
      <c r="P6520" s="13">
        <v>0.38</v>
      </c>
      <c r="Q6520" s="13">
        <v>53.0</v>
      </c>
      <c r="R6520" s="13">
        <f t="shared" si="1"/>
        <v>66.25</v>
      </c>
      <c r="S6520" s="14">
        <f t="shared" si="2"/>
        <v>22.08333333</v>
      </c>
      <c r="T6520" s="14">
        <f t="shared" si="3"/>
        <v>0.3773584906</v>
      </c>
      <c r="U6520" s="15" t="str">
        <f>vlookup(F6520,'Sub categories'!$A:$C,3,False)</f>
        <v>Phones</v>
      </c>
      <c r="V6520" s="16">
        <f t="shared" si="4"/>
        <v>12</v>
      </c>
      <c r="W6520" s="17">
        <f t="array" ref="W6520">INDEX(shipping_prices!$C$1:$F7747,MATCH(I6520,shipping_prices!$A$1:$A7747,0),MATCH(M6520,shipping_prices!$C$1:$F$1,0))</f>
        <v>13.2</v>
      </c>
      <c r="X6520" s="15" t="str">
        <f t="shared" si="5"/>
        <v>Gary MitchumChicagoIllinois</v>
      </c>
      <c r="Y6520" s="15" t="str">
        <f t="shared" si="6"/>
        <v>Low</v>
      </c>
    </row>
    <row r="6521" hidden="1">
      <c r="A6521" s="1">
        <v>43082.0</v>
      </c>
      <c r="B6521" s="2" t="s">
        <v>6548</v>
      </c>
      <c r="C6521" s="2">
        <v>3.0</v>
      </c>
      <c r="D6521" s="2" t="s">
        <v>1984</v>
      </c>
      <c r="E6521" s="2" t="s">
        <v>49</v>
      </c>
      <c r="F6521" s="2" t="s">
        <v>80</v>
      </c>
      <c r="G6521" s="2" t="s">
        <v>29</v>
      </c>
      <c r="H6521" s="2" t="s">
        <v>81</v>
      </c>
      <c r="I6521" s="2" t="s">
        <v>140</v>
      </c>
      <c r="J6521" s="2" t="s">
        <v>141</v>
      </c>
      <c r="K6521" s="2" t="s">
        <v>77</v>
      </c>
      <c r="L6521" s="10">
        <v>43094.0</v>
      </c>
      <c r="M6521" s="2" t="s">
        <v>34</v>
      </c>
      <c r="N6521" s="11">
        <v>0.2</v>
      </c>
      <c r="O6521" s="12">
        <v>28.0</v>
      </c>
      <c r="P6521" s="13">
        <v>0.13</v>
      </c>
      <c r="Q6521" s="13">
        <v>228.0</v>
      </c>
      <c r="R6521" s="13">
        <f t="shared" si="1"/>
        <v>285</v>
      </c>
      <c r="S6521" s="14">
        <f t="shared" si="2"/>
        <v>95</v>
      </c>
      <c r="T6521" s="14">
        <f t="shared" si="3"/>
        <v>0.1228070175</v>
      </c>
      <c r="U6521" s="15" t="str">
        <f>vlookup(F6521,'Sub categories'!$A:$C,3,False)</f>
        <v>Accessories</v>
      </c>
      <c r="V6521" s="16">
        <f t="shared" si="4"/>
        <v>12</v>
      </c>
      <c r="W6521" s="17">
        <f t="array" ref="W6521">INDEX(shipping_prices!$C$1:$F7748,MATCH(I6521,shipping_prices!$A$1:$A7748,0),MATCH(M6521,shipping_prices!$C$1:$F$1,0))</f>
        <v>13.2</v>
      </c>
      <c r="X6521" s="15" t="str">
        <f t="shared" si="5"/>
        <v>Gary MitchumChicagoIllinois</v>
      </c>
      <c r="Y6521" s="15" t="str">
        <f t="shared" si="6"/>
        <v>High</v>
      </c>
    </row>
    <row r="6522" hidden="1">
      <c r="A6522" s="1">
        <v>43083.0</v>
      </c>
      <c r="B6522" s="2" t="s">
        <v>6549</v>
      </c>
      <c r="C6522" s="2">
        <v>2.0</v>
      </c>
      <c r="D6522" s="2" t="s">
        <v>2906</v>
      </c>
      <c r="E6522" s="2" t="s">
        <v>37</v>
      </c>
      <c r="F6522" s="2" t="s">
        <v>6066</v>
      </c>
      <c r="G6522" s="2" t="s">
        <v>39</v>
      </c>
      <c r="H6522" s="2" t="s">
        <v>70</v>
      </c>
      <c r="I6522" s="2" t="s">
        <v>501</v>
      </c>
      <c r="J6522" s="2" t="s">
        <v>321</v>
      </c>
      <c r="K6522" s="2" t="s">
        <v>33</v>
      </c>
      <c r="L6522" s="10">
        <v>43087.0</v>
      </c>
      <c r="M6522" s="2" t="s">
        <v>34</v>
      </c>
      <c r="N6522" s="11">
        <v>0.2</v>
      </c>
      <c r="O6522" s="12">
        <v>4.0</v>
      </c>
      <c r="P6522" s="13">
        <v>0.33</v>
      </c>
      <c r="Q6522" s="13">
        <v>11.0</v>
      </c>
      <c r="R6522" s="13">
        <f t="shared" si="1"/>
        <v>13.75</v>
      </c>
      <c r="S6522" s="14">
        <f t="shared" si="2"/>
        <v>6.875</v>
      </c>
      <c r="T6522" s="14">
        <f t="shared" si="3"/>
        <v>0.3636363636</v>
      </c>
      <c r="U6522" s="15" t="str">
        <f>vlookup(F6522,'Sub categories'!$A:$C,3,False)</f>
        <v>Paper</v>
      </c>
      <c r="V6522" s="16">
        <f t="shared" si="4"/>
        <v>4</v>
      </c>
      <c r="W6522" s="17">
        <f t="array" ref="W6522">INDEX(shipping_prices!$C$1:$F7749,MATCH(I6522,shipping_prices!$A$1:$A7749,0),MATCH(M6522,shipping_prices!$C$1:$F$1,0))</f>
        <v>6.86</v>
      </c>
      <c r="X6522" s="15" t="str">
        <f t="shared" si="5"/>
        <v>Sylvia FoulstonColumbusOhio</v>
      </c>
      <c r="Y6522" s="15" t="str">
        <f t="shared" si="6"/>
        <v>Low</v>
      </c>
    </row>
    <row r="6523" hidden="1">
      <c r="A6523" s="1">
        <v>43083.0</v>
      </c>
      <c r="B6523" s="2" t="s">
        <v>6549</v>
      </c>
      <c r="C6523" s="2">
        <v>2.0</v>
      </c>
      <c r="D6523" s="2" t="s">
        <v>2906</v>
      </c>
      <c r="E6523" s="2" t="s">
        <v>37</v>
      </c>
      <c r="F6523" s="2" t="s">
        <v>2553</v>
      </c>
      <c r="G6523" s="2" t="s">
        <v>29</v>
      </c>
      <c r="H6523" s="2" t="s">
        <v>1426</v>
      </c>
      <c r="I6523" s="2" t="s">
        <v>501</v>
      </c>
      <c r="J6523" s="2" t="s">
        <v>321</v>
      </c>
      <c r="K6523" s="2" t="s">
        <v>33</v>
      </c>
      <c r="L6523" s="10">
        <v>43087.0</v>
      </c>
      <c r="M6523" s="2" t="s">
        <v>34</v>
      </c>
      <c r="N6523" s="11">
        <v>0.2</v>
      </c>
      <c r="O6523" s="12">
        <v>3.0</v>
      </c>
      <c r="P6523" s="13">
        <v>0.16</v>
      </c>
      <c r="Q6523" s="13">
        <v>19.0</v>
      </c>
      <c r="R6523" s="13">
        <f t="shared" si="1"/>
        <v>23.75</v>
      </c>
      <c r="S6523" s="14">
        <f t="shared" si="2"/>
        <v>11.875</v>
      </c>
      <c r="T6523" s="14">
        <f t="shared" si="3"/>
        <v>0.1578947368</v>
      </c>
      <c r="U6523" s="15" t="str">
        <f>vlookup(F6523,'Sub categories'!$A:$C,3,False)</f>
        <v>Accessories</v>
      </c>
      <c r="V6523" s="16">
        <f t="shared" si="4"/>
        <v>4</v>
      </c>
      <c r="W6523" s="17">
        <f t="array" ref="W6523">INDEX(shipping_prices!$C$1:$F7750,MATCH(I6523,shipping_prices!$A$1:$A7750,0),MATCH(M6523,shipping_prices!$C$1:$F$1,0))</f>
        <v>6.86</v>
      </c>
      <c r="X6523" s="15" t="str">
        <f t="shared" si="5"/>
        <v>Sylvia FoulstonColumbusOhio</v>
      </c>
      <c r="Y6523" s="15" t="str">
        <f t="shared" si="6"/>
        <v>Low</v>
      </c>
    </row>
    <row r="6524" hidden="1">
      <c r="A6524" s="1">
        <v>43083.0</v>
      </c>
      <c r="B6524" s="2" t="s">
        <v>6550</v>
      </c>
      <c r="C6524" s="2">
        <v>7.0</v>
      </c>
      <c r="D6524" s="2" t="s">
        <v>799</v>
      </c>
      <c r="E6524" s="2" t="s">
        <v>37</v>
      </c>
      <c r="F6524" s="2" t="s">
        <v>2016</v>
      </c>
      <c r="G6524" s="2" t="s">
        <v>39</v>
      </c>
      <c r="H6524" s="2" t="s">
        <v>81</v>
      </c>
      <c r="I6524" s="2" t="s">
        <v>121</v>
      </c>
      <c r="J6524" s="2" t="s">
        <v>122</v>
      </c>
      <c r="K6524" s="2" t="s">
        <v>54</v>
      </c>
      <c r="L6524" s="10">
        <v>43091.0</v>
      </c>
      <c r="M6524" s="2" t="s">
        <v>90</v>
      </c>
      <c r="N6524" s="11">
        <v>0.0</v>
      </c>
      <c r="O6524" s="12">
        <v>361.0</v>
      </c>
      <c r="P6524" s="13">
        <v>0.29</v>
      </c>
      <c r="Q6524" s="13">
        <v>1246.0</v>
      </c>
      <c r="R6524" s="13">
        <f t="shared" si="1"/>
        <v>1246</v>
      </c>
      <c r="S6524" s="14">
        <f t="shared" si="2"/>
        <v>178</v>
      </c>
      <c r="T6524" s="14">
        <f t="shared" si="3"/>
        <v>0.2897271268</v>
      </c>
      <c r="U6524" s="15" t="str">
        <f>vlookup(F6524,'Sub categories'!$A:$C,3,False)</f>
        <v>Appliances</v>
      </c>
      <c r="V6524" s="16">
        <f t="shared" si="4"/>
        <v>8</v>
      </c>
      <c r="W6524" s="17">
        <f t="array" ref="W6524">INDEX(shipping_prices!$C$1:$F7751,MATCH(I6524,shipping_prices!$A$1:$A7751,0),MATCH(M6524,shipping_prices!$C$1:$F$1,0))</f>
        <v>0.58</v>
      </c>
      <c r="X6524" s="15" t="str">
        <f t="shared" si="5"/>
        <v>Nicole HansenRoswellGeorgia</v>
      </c>
      <c r="Y6524" s="15" t="str">
        <f t="shared" si="6"/>
        <v>High</v>
      </c>
    </row>
    <row r="6525" hidden="1">
      <c r="A6525" s="1">
        <v>43083.0</v>
      </c>
      <c r="B6525" s="2" t="s">
        <v>6551</v>
      </c>
      <c r="C6525" s="2">
        <v>8.0</v>
      </c>
      <c r="D6525" s="2" t="s">
        <v>4279</v>
      </c>
      <c r="E6525" s="2" t="s">
        <v>27</v>
      </c>
      <c r="F6525" s="2" t="s">
        <v>5589</v>
      </c>
      <c r="G6525" s="2" t="s">
        <v>29</v>
      </c>
      <c r="H6525" s="2" t="s">
        <v>336</v>
      </c>
      <c r="I6525" s="2" t="s">
        <v>501</v>
      </c>
      <c r="J6525" s="2" t="s">
        <v>321</v>
      </c>
      <c r="K6525" s="2" t="s">
        <v>33</v>
      </c>
      <c r="L6525" s="10">
        <v>43088.0</v>
      </c>
      <c r="M6525" s="2" t="s">
        <v>34</v>
      </c>
      <c r="N6525" s="11">
        <v>0.4</v>
      </c>
      <c r="O6525" s="12">
        <v>-40.0</v>
      </c>
      <c r="P6525" s="13">
        <v>-0.18</v>
      </c>
      <c r="Q6525" s="13">
        <v>221.0</v>
      </c>
      <c r="R6525" s="13">
        <f t="shared" si="1"/>
        <v>368.3333333</v>
      </c>
      <c r="S6525" s="14">
        <f t="shared" si="2"/>
        <v>46.04166667</v>
      </c>
      <c r="T6525" s="14">
        <f t="shared" si="3"/>
        <v>-0.1809954751</v>
      </c>
      <c r="U6525" s="15" t="str">
        <f>vlookup(F6525,'Sub categories'!$A:$C,3,False)</f>
        <v>Phones</v>
      </c>
      <c r="V6525" s="16">
        <f t="shared" si="4"/>
        <v>5</v>
      </c>
      <c r="W6525" s="17">
        <f t="array" ref="W6525">INDEX(shipping_prices!$C$1:$F7752,MATCH(I6525,shipping_prices!$A$1:$A7752,0),MATCH(M6525,shipping_prices!$C$1:$F$1,0))</f>
        <v>6.86</v>
      </c>
      <c r="X6525" s="15" t="str">
        <f t="shared" si="5"/>
        <v>Liz ThompsonColumbusOhio</v>
      </c>
      <c r="Y6525" s="15" t="str">
        <f t="shared" si="6"/>
        <v>loss</v>
      </c>
    </row>
    <row r="6526" hidden="1">
      <c r="A6526" s="1">
        <v>43083.0</v>
      </c>
      <c r="B6526" s="2" t="s">
        <v>6552</v>
      </c>
      <c r="C6526" s="2">
        <v>2.0</v>
      </c>
      <c r="D6526" s="2" t="s">
        <v>3657</v>
      </c>
      <c r="E6526" s="2" t="s">
        <v>37</v>
      </c>
      <c r="F6526" s="2" t="s">
        <v>1644</v>
      </c>
      <c r="G6526" s="2" t="s">
        <v>29</v>
      </c>
      <c r="H6526" s="2" t="s">
        <v>371</v>
      </c>
      <c r="I6526" s="2" t="s">
        <v>1002</v>
      </c>
      <c r="J6526" s="2" t="s">
        <v>749</v>
      </c>
      <c r="K6526" s="2" t="s">
        <v>54</v>
      </c>
      <c r="L6526" s="10">
        <v>43088.0</v>
      </c>
      <c r="M6526" s="2" t="s">
        <v>142</v>
      </c>
      <c r="N6526" s="11">
        <v>0.0</v>
      </c>
      <c r="O6526" s="12">
        <v>2.0</v>
      </c>
      <c r="P6526" s="13">
        <v>0.06</v>
      </c>
      <c r="Q6526" s="13">
        <v>26.0</v>
      </c>
      <c r="R6526" s="13">
        <f t="shared" si="1"/>
        <v>26</v>
      </c>
      <c r="S6526" s="14">
        <f t="shared" si="2"/>
        <v>13</v>
      </c>
      <c r="T6526" s="14">
        <f t="shared" si="3"/>
        <v>0.07692307692</v>
      </c>
      <c r="U6526" s="15" t="str">
        <f>vlookup(F6526,'Sub categories'!$A:$C,3,False)</f>
        <v>Accessories</v>
      </c>
      <c r="V6526" s="16">
        <f t="shared" si="4"/>
        <v>5</v>
      </c>
      <c r="W6526" s="17">
        <f t="array" ref="W6526">INDEX(shipping_prices!$C$1:$F7753,MATCH(I6526,shipping_prices!$A$1:$A7753,0),MATCH(M6526,shipping_prices!$C$1:$F$1,0))</f>
        <v>20.62</v>
      </c>
      <c r="X6526" s="15" t="str">
        <f t="shared" si="5"/>
        <v>Edward BeckerHooverAlabama</v>
      </c>
      <c r="Y6526" s="15" t="str">
        <f t="shared" si="6"/>
        <v>Low</v>
      </c>
    </row>
    <row r="6527" hidden="1">
      <c r="A6527" s="1">
        <v>43083.0</v>
      </c>
      <c r="B6527" s="2" t="s">
        <v>6552</v>
      </c>
      <c r="C6527" s="2">
        <v>4.0</v>
      </c>
      <c r="D6527" s="2" t="s">
        <v>3657</v>
      </c>
      <c r="E6527" s="2" t="s">
        <v>37</v>
      </c>
      <c r="F6527" s="2" t="s">
        <v>1272</v>
      </c>
      <c r="G6527" s="2" t="s">
        <v>39</v>
      </c>
      <c r="H6527" s="2" t="s">
        <v>79</v>
      </c>
      <c r="I6527" s="2" t="s">
        <v>1002</v>
      </c>
      <c r="J6527" s="2" t="s">
        <v>749</v>
      </c>
      <c r="K6527" s="2" t="s">
        <v>54</v>
      </c>
      <c r="L6527" s="10">
        <v>43088.0</v>
      </c>
      <c r="M6527" s="2" t="s">
        <v>142</v>
      </c>
      <c r="N6527" s="11">
        <v>0.0</v>
      </c>
      <c r="O6527" s="12">
        <v>10.0</v>
      </c>
      <c r="P6527" s="13">
        <v>0.02</v>
      </c>
      <c r="Q6527" s="13">
        <v>477.0</v>
      </c>
      <c r="R6527" s="13">
        <f t="shared" si="1"/>
        <v>477</v>
      </c>
      <c r="S6527" s="14">
        <f t="shared" si="2"/>
        <v>119.25</v>
      </c>
      <c r="T6527" s="14">
        <f t="shared" si="3"/>
        <v>0.02096436059</v>
      </c>
      <c r="U6527" s="15" t="str">
        <f>vlookup(F6527,'Sub categories'!$A:$C,3,False)</f>
        <v>Supplies</v>
      </c>
      <c r="V6527" s="16">
        <f t="shared" si="4"/>
        <v>5</v>
      </c>
      <c r="W6527" s="17">
        <f t="array" ref="W6527">INDEX(shipping_prices!$C$1:$F7754,MATCH(I6527,shipping_prices!$A$1:$A7754,0),MATCH(M6527,shipping_prices!$C$1:$F$1,0))</f>
        <v>20.62</v>
      </c>
      <c r="X6527" s="15" t="str">
        <f t="shared" si="5"/>
        <v>Edward BeckerHooverAlabama</v>
      </c>
      <c r="Y6527" s="15" t="str">
        <f t="shared" si="6"/>
        <v>Low</v>
      </c>
    </row>
    <row r="6528" hidden="1">
      <c r="A6528" s="1">
        <v>43083.0</v>
      </c>
      <c r="B6528" s="2" t="s">
        <v>6553</v>
      </c>
      <c r="C6528" s="2">
        <v>5.0</v>
      </c>
      <c r="D6528" s="2" t="s">
        <v>3466</v>
      </c>
      <c r="E6528" s="2" t="s">
        <v>27</v>
      </c>
      <c r="F6528" s="2" t="s">
        <v>840</v>
      </c>
      <c r="G6528" s="2" t="s">
        <v>39</v>
      </c>
      <c r="H6528" s="2" t="s">
        <v>841</v>
      </c>
      <c r="I6528" s="2" t="s">
        <v>1814</v>
      </c>
      <c r="J6528" s="2" t="s">
        <v>1294</v>
      </c>
      <c r="K6528" s="2" t="s">
        <v>33</v>
      </c>
      <c r="L6528" s="10">
        <v>43093.0</v>
      </c>
      <c r="M6528" s="2" t="s">
        <v>90</v>
      </c>
      <c r="N6528" s="11">
        <v>0.0</v>
      </c>
      <c r="O6528" s="12">
        <v>13.0</v>
      </c>
      <c r="P6528" s="13">
        <v>0.45</v>
      </c>
      <c r="Q6528" s="13">
        <v>30.0</v>
      </c>
      <c r="R6528" s="13">
        <f t="shared" si="1"/>
        <v>30</v>
      </c>
      <c r="S6528" s="14">
        <f t="shared" si="2"/>
        <v>6</v>
      </c>
      <c r="T6528" s="14">
        <f t="shared" si="3"/>
        <v>0.4333333333</v>
      </c>
      <c r="U6528" s="15" t="str">
        <f>vlookup(F6528,'Sub categories'!$A:$C,3,False)</f>
        <v>Binders</v>
      </c>
      <c r="V6528" s="16">
        <f t="shared" si="4"/>
        <v>10</v>
      </c>
      <c r="W6528" s="17">
        <f t="array" ref="W6528">INDEX(shipping_prices!$C$1:$F7755,MATCH(I6528,shipping_prices!$A$1:$A7755,0),MATCH(M6528,shipping_prices!$C$1:$F$1,0))</f>
        <v>3.92</v>
      </c>
      <c r="X6528" s="15" t="str">
        <f t="shared" si="5"/>
        <v>Bill DonatelliProvidenceRhode Island</v>
      </c>
      <c r="Y6528" s="15" t="str">
        <f t="shared" si="6"/>
        <v>Low</v>
      </c>
    </row>
    <row r="6529" hidden="1">
      <c r="A6529" s="1">
        <v>43083.0</v>
      </c>
      <c r="B6529" s="2" t="s">
        <v>6553</v>
      </c>
      <c r="C6529" s="2">
        <v>4.0</v>
      </c>
      <c r="D6529" s="2" t="s">
        <v>3466</v>
      </c>
      <c r="E6529" s="2" t="s">
        <v>27</v>
      </c>
      <c r="F6529" s="2" t="s">
        <v>327</v>
      </c>
      <c r="G6529" s="2" t="s">
        <v>39</v>
      </c>
      <c r="H6529" s="2" t="s">
        <v>51</v>
      </c>
      <c r="I6529" s="2" t="s">
        <v>1814</v>
      </c>
      <c r="J6529" s="2" t="s">
        <v>1294</v>
      </c>
      <c r="K6529" s="2" t="s">
        <v>33</v>
      </c>
      <c r="L6529" s="10">
        <v>43093.0</v>
      </c>
      <c r="M6529" s="2" t="s">
        <v>90</v>
      </c>
      <c r="N6529" s="11">
        <v>0.0</v>
      </c>
      <c r="O6529" s="12">
        <v>18.0</v>
      </c>
      <c r="P6529" s="13">
        <v>0.45</v>
      </c>
      <c r="Q6529" s="13">
        <v>40.0</v>
      </c>
      <c r="R6529" s="13">
        <f t="shared" si="1"/>
        <v>40</v>
      </c>
      <c r="S6529" s="14">
        <f t="shared" si="2"/>
        <v>10</v>
      </c>
      <c r="T6529" s="14">
        <f t="shared" si="3"/>
        <v>0.45</v>
      </c>
      <c r="U6529" s="15" t="str">
        <f>vlookup(F6529,'Sub categories'!$A:$C,3,False)</f>
        <v>Paper</v>
      </c>
      <c r="V6529" s="16">
        <f t="shared" si="4"/>
        <v>10</v>
      </c>
      <c r="W6529" s="17">
        <f t="array" ref="W6529">INDEX(shipping_prices!$C$1:$F7756,MATCH(I6529,shipping_prices!$A$1:$A7756,0),MATCH(M6529,shipping_prices!$C$1:$F$1,0))</f>
        <v>3.92</v>
      </c>
      <c r="X6529" s="15" t="str">
        <f t="shared" si="5"/>
        <v>Bill DonatelliProvidenceRhode Island</v>
      </c>
      <c r="Y6529" s="15" t="str">
        <f t="shared" si="6"/>
        <v>Low</v>
      </c>
    </row>
    <row r="6530" hidden="1">
      <c r="A6530" s="1">
        <v>43083.0</v>
      </c>
      <c r="B6530" s="2" t="s">
        <v>6554</v>
      </c>
      <c r="C6530" s="2">
        <v>2.0</v>
      </c>
      <c r="D6530" s="2" t="s">
        <v>2119</v>
      </c>
      <c r="E6530" s="2" t="s">
        <v>27</v>
      </c>
      <c r="F6530" s="2" t="s">
        <v>843</v>
      </c>
      <c r="G6530" s="2" t="s">
        <v>39</v>
      </c>
      <c r="H6530" s="2" t="s">
        <v>843</v>
      </c>
      <c r="I6530" s="2" t="s">
        <v>75</v>
      </c>
      <c r="J6530" s="2" t="s">
        <v>76</v>
      </c>
      <c r="K6530" s="2" t="s">
        <v>77</v>
      </c>
      <c r="L6530" s="10">
        <v>43083.0</v>
      </c>
      <c r="M6530" s="2" t="s">
        <v>469</v>
      </c>
      <c r="N6530" s="11">
        <v>0.2</v>
      </c>
      <c r="O6530" s="12">
        <v>19.0</v>
      </c>
      <c r="P6530" s="13">
        <v>0.34</v>
      </c>
      <c r="Q6530" s="13">
        <v>57.0</v>
      </c>
      <c r="R6530" s="13">
        <f t="shared" si="1"/>
        <v>71.25</v>
      </c>
      <c r="S6530" s="14">
        <f t="shared" si="2"/>
        <v>35.625</v>
      </c>
      <c r="T6530" s="14">
        <f t="shared" si="3"/>
        <v>0.3333333333</v>
      </c>
      <c r="U6530" s="15" t="str">
        <f>vlookup(F6530,'Sub categories'!$A:$C,3,False)</f>
        <v>Paper</v>
      </c>
      <c r="V6530" s="16">
        <f t="shared" si="4"/>
        <v>0</v>
      </c>
      <c r="W6530" s="17">
        <f t="array" ref="W6530">INDEX(shipping_prices!$C$1:$F7757,MATCH(I6530,shipping_prices!$A$1:$A7757,0),MATCH(M6530,shipping_prices!$C$1:$F$1,0))</f>
        <v>50.49</v>
      </c>
      <c r="X6530" s="15" t="str">
        <f t="shared" si="5"/>
        <v>Harry GreeneHoustonTexas</v>
      </c>
      <c r="Y6530" s="15" t="str">
        <f t="shared" si="6"/>
        <v>Low</v>
      </c>
    </row>
    <row r="6531" hidden="1">
      <c r="A6531" s="1">
        <v>43084.0</v>
      </c>
      <c r="B6531" s="2" t="s">
        <v>6554</v>
      </c>
      <c r="C6531" s="2">
        <v>7.0</v>
      </c>
      <c r="D6531" s="2" t="s">
        <v>2119</v>
      </c>
      <c r="E6531" s="2" t="s">
        <v>27</v>
      </c>
      <c r="F6531" s="2" t="s">
        <v>1103</v>
      </c>
      <c r="G6531" s="2" t="s">
        <v>39</v>
      </c>
      <c r="H6531" s="2" t="s">
        <v>51</v>
      </c>
      <c r="I6531" s="2" t="s">
        <v>75</v>
      </c>
      <c r="J6531" s="2" t="s">
        <v>76</v>
      </c>
      <c r="K6531" s="2" t="s">
        <v>77</v>
      </c>
      <c r="L6531" s="10">
        <v>43084.0</v>
      </c>
      <c r="M6531" s="2" t="s">
        <v>469</v>
      </c>
      <c r="N6531" s="11">
        <v>0.2</v>
      </c>
      <c r="O6531" s="12">
        <v>103.0</v>
      </c>
      <c r="P6531" s="13">
        <v>0.38</v>
      </c>
      <c r="Q6531" s="13">
        <v>274.0</v>
      </c>
      <c r="R6531" s="13">
        <f t="shared" si="1"/>
        <v>342.5</v>
      </c>
      <c r="S6531" s="14">
        <f t="shared" si="2"/>
        <v>48.92857143</v>
      </c>
      <c r="T6531" s="14">
        <f t="shared" si="3"/>
        <v>0.3759124088</v>
      </c>
      <c r="U6531" s="15" t="str">
        <f>vlookup(F6531,'Sub categories'!$A:$C,3,False)</f>
        <v>Paper</v>
      </c>
      <c r="V6531" s="16">
        <f t="shared" si="4"/>
        <v>0</v>
      </c>
      <c r="W6531" s="17">
        <f t="array" ref="W6531">INDEX(shipping_prices!$C$1:$F7758,MATCH(I6531,shipping_prices!$A$1:$A7758,0),MATCH(M6531,shipping_prices!$C$1:$F$1,0))</f>
        <v>50.49</v>
      </c>
      <c r="X6531" s="15" t="str">
        <f t="shared" si="5"/>
        <v>Harry GreeneHoustonTexas</v>
      </c>
      <c r="Y6531" s="15" t="str">
        <f t="shared" si="6"/>
        <v>High</v>
      </c>
    </row>
    <row r="6532" hidden="1">
      <c r="A6532" s="1">
        <v>43084.0</v>
      </c>
      <c r="B6532" s="2" t="s">
        <v>6555</v>
      </c>
      <c r="C6532" s="2">
        <v>3.0</v>
      </c>
      <c r="D6532" s="2" t="s">
        <v>1852</v>
      </c>
      <c r="E6532" s="2" t="s">
        <v>27</v>
      </c>
      <c r="F6532" s="2" t="s">
        <v>935</v>
      </c>
      <c r="G6532" s="2" t="s">
        <v>39</v>
      </c>
      <c r="H6532" s="2" t="s">
        <v>193</v>
      </c>
      <c r="I6532" s="2" t="s">
        <v>41</v>
      </c>
      <c r="J6532" s="2" t="s">
        <v>42</v>
      </c>
      <c r="K6532" s="2" t="s">
        <v>43</v>
      </c>
      <c r="L6532" s="10">
        <v>43087.0</v>
      </c>
      <c r="M6532" s="2" t="s">
        <v>34</v>
      </c>
      <c r="N6532" s="11">
        <v>0.0</v>
      </c>
      <c r="O6532" s="12">
        <v>4.0</v>
      </c>
      <c r="P6532" s="13">
        <v>0.49</v>
      </c>
      <c r="Q6532" s="13">
        <v>9.0</v>
      </c>
      <c r="R6532" s="13">
        <f t="shared" si="1"/>
        <v>9</v>
      </c>
      <c r="S6532" s="14">
        <f t="shared" si="2"/>
        <v>3</v>
      </c>
      <c r="T6532" s="14">
        <f t="shared" si="3"/>
        <v>0.4444444444</v>
      </c>
      <c r="U6532" s="15" t="str">
        <f>vlookup(F6532,'Sub categories'!$A:$C,3,False)</f>
        <v>Labels</v>
      </c>
      <c r="V6532" s="16">
        <f t="shared" si="4"/>
        <v>3</v>
      </c>
      <c r="W6532" s="17">
        <f t="array" ref="W6532">INDEX(shipping_prices!$C$1:$F7759,MATCH(I6532,shipping_prices!$A$1:$A7759,0),MATCH(M6532,shipping_prices!$C$1:$F$1,0))</f>
        <v>10.99</v>
      </c>
      <c r="X6532" s="15" t="str">
        <f t="shared" si="5"/>
        <v>Emily PhanSan FranciscoCalifornia</v>
      </c>
      <c r="Y6532" s="15" t="str">
        <f t="shared" si="6"/>
        <v>Low</v>
      </c>
    </row>
    <row r="6533" hidden="1">
      <c r="A6533" s="1">
        <v>43084.0</v>
      </c>
      <c r="B6533" s="2" t="s">
        <v>6555</v>
      </c>
      <c r="C6533" s="2">
        <v>2.0</v>
      </c>
      <c r="D6533" s="2" t="s">
        <v>1852</v>
      </c>
      <c r="E6533" s="2" t="s">
        <v>27</v>
      </c>
      <c r="F6533" s="2" t="s">
        <v>4898</v>
      </c>
      <c r="G6533" s="2" t="s">
        <v>39</v>
      </c>
      <c r="H6533" s="2" t="s">
        <v>51</v>
      </c>
      <c r="I6533" s="2" t="s">
        <v>41</v>
      </c>
      <c r="J6533" s="2" t="s">
        <v>42</v>
      </c>
      <c r="K6533" s="2" t="s">
        <v>43</v>
      </c>
      <c r="L6533" s="10">
        <v>43087.0</v>
      </c>
      <c r="M6533" s="2" t="s">
        <v>34</v>
      </c>
      <c r="N6533" s="11">
        <v>0.0</v>
      </c>
      <c r="O6533" s="12">
        <v>6.0</v>
      </c>
      <c r="P6533" s="13">
        <v>0.49</v>
      </c>
      <c r="Q6533" s="13">
        <v>13.0</v>
      </c>
      <c r="R6533" s="13">
        <f t="shared" si="1"/>
        <v>13</v>
      </c>
      <c r="S6533" s="14">
        <f t="shared" si="2"/>
        <v>6.5</v>
      </c>
      <c r="T6533" s="14">
        <f t="shared" si="3"/>
        <v>0.4615384615</v>
      </c>
      <c r="U6533" s="15" t="str">
        <f>vlookup(F6533,'Sub categories'!$A:$C,3,False)</f>
        <v>Paper</v>
      </c>
      <c r="V6533" s="16">
        <f t="shared" si="4"/>
        <v>3</v>
      </c>
      <c r="W6533" s="17">
        <f t="array" ref="W6533">INDEX(shipping_prices!$C$1:$F7760,MATCH(I6533,shipping_prices!$A$1:$A7760,0),MATCH(M6533,shipping_prices!$C$1:$F$1,0))</f>
        <v>10.99</v>
      </c>
      <c r="X6533" s="15" t="str">
        <f t="shared" si="5"/>
        <v>Emily PhanSan FranciscoCalifornia</v>
      </c>
      <c r="Y6533" s="15" t="str">
        <f t="shared" si="6"/>
        <v>Low</v>
      </c>
    </row>
    <row r="6534" hidden="1">
      <c r="A6534" s="1">
        <v>43084.0</v>
      </c>
      <c r="B6534" s="2" t="s">
        <v>6555</v>
      </c>
      <c r="C6534" s="2">
        <v>6.0</v>
      </c>
      <c r="D6534" s="2" t="s">
        <v>1852</v>
      </c>
      <c r="E6534" s="2" t="s">
        <v>27</v>
      </c>
      <c r="F6534" s="2" t="s">
        <v>2992</v>
      </c>
      <c r="G6534" s="2" t="s">
        <v>39</v>
      </c>
      <c r="H6534" s="2" t="s">
        <v>51</v>
      </c>
      <c r="I6534" s="2" t="s">
        <v>41</v>
      </c>
      <c r="J6534" s="2" t="s">
        <v>42</v>
      </c>
      <c r="K6534" s="2" t="s">
        <v>43</v>
      </c>
      <c r="L6534" s="10">
        <v>43087.0</v>
      </c>
      <c r="M6534" s="2" t="s">
        <v>34</v>
      </c>
      <c r="N6534" s="11">
        <v>0.0</v>
      </c>
      <c r="O6534" s="12">
        <v>19.0</v>
      </c>
      <c r="P6534" s="13">
        <v>0.48</v>
      </c>
      <c r="Q6534" s="13">
        <v>39.0</v>
      </c>
      <c r="R6534" s="13">
        <f t="shared" si="1"/>
        <v>39</v>
      </c>
      <c r="S6534" s="14">
        <f t="shared" si="2"/>
        <v>6.5</v>
      </c>
      <c r="T6534" s="14">
        <f t="shared" si="3"/>
        <v>0.4871794872</v>
      </c>
      <c r="U6534" s="15" t="str">
        <f>vlookup(F6534,'Sub categories'!$A:$C,3,False)</f>
        <v>Paper</v>
      </c>
      <c r="V6534" s="16">
        <f t="shared" si="4"/>
        <v>3</v>
      </c>
      <c r="W6534" s="17">
        <f t="array" ref="W6534">INDEX(shipping_prices!$C$1:$F7761,MATCH(I6534,shipping_prices!$A$1:$A7761,0),MATCH(M6534,shipping_prices!$C$1:$F$1,0))</f>
        <v>10.99</v>
      </c>
      <c r="X6534" s="15" t="str">
        <f t="shared" si="5"/>
        <v>Emily PhanSan FranciscoCalifornia</v>
      </c>
      <c r="Y6534" s="15" t="str">
        <f t="shared" si="6"/>
        <v>Low</v>
      </c>
    </row>
    <row r="6535">
      <c r="A6535" s="1">
        <v>43084.0</v>
      </c>
      <c r="B6535" s="2" t="s">
        <v>6555</v>
      </c>
      <c r="C6535" s="2">
        <v>8.0</v>
      </c>
      <c r="D6535" s="2" t="s">
        <v>1852</v>
      </c>
      <c r="E6535" s="2" t="s">
        <v>27</v>
      </c>
      <c r="F6535" s="2" t="s">
        <v>3673</v>
      </c>
      <c r="G6535" s="2" t="s">
        <v>45</v>
      </c>
      <c r="H6535" s="2" t="s">
        <v>130</v>
      </c>
      <c r="I6535" s="2" t="s">
        <v>41</v>
      </c>
      <c r="J6535" s="2" t="s">
        <v>42</v>
      </c>
      <c r="K6535" s="2" t="s">
        <v>43</v>
      </c>
      <c r="L6535" s="10">
        <v>43087.0</v>
      </c>
      <c r="M6535" s="2" t="s">
        <v>34</v>
      </c>
      <c r="N6535" s="11">
        <v>0.0</v>
      </c>
      <c r="O6535" s="12">
        <v>54.0</v>
      </c>
      <c r="P6535" s="13">
        <v>0.27</v>
      </c>
      <c r="Q6535" s="13">
        <v>201.0</v>
      </c>
      <c r="R6535" s="13">
        <f t="shared" si="1"/>
        <v>201</v>
      </c>
      <c r="S6535" s="14">
        <f t="shared" si="2"/>
        <v>25.125</v>
      </c>
      <c r="T6535" s="14">
        <f t="shared" si="3"/>
        <v>0.2686567164</v>
      </c>
      <c r="U6535" s="15" t="str">
        <f>vlookup(F6535,'Sub categories'!$A:$C,3,False)</f>
        <v>Furnishings</v>
      </c>
      <c r="V6535" s="16">
        <f t="shared" si="4"/>
        <v>3</v>
      </c>
      <c r="W6535" s="17">
        <f t="array" ref="W6535">INDEX(shipping_prices!$C$1:$F7762,MATCH(I6535,shipping_prices!$A$1:$A7762,0),MATCH(M6535,shipping_prices!$C$1:$F$1,0))</f>
        <v>10.99</v>
      </c>
      <c r="X6535" s="15" t="str">
        <f t="shared" si="5"/>
        <v>Emily PhanSan FranciscoCalifornia</v>
      </c>
      <c r="Y6535" s="15" t="str">
        <f t="shared" si="6"/>
        <v>High</v>
      </c>
    </row>
    <row r="6536" hidden="1">
      <c r="A6536" s="1">
        <v>43084.0</v>
      </c>
      <c r="B6536" s="2" t="s">
        <v>6556</v>
      </c>
      <c r="C6536" s="2">
        <v>1.0</v>
      </c>
      <c r="D6536" s="2" t="s">
        <v>5104</v>
      </c>
      <c r="E6536" s="2" t="s">
        <v>27</v>
      </c>
      <c r="F6536" s="2" t="s">
        <v>4374</v>
      </c>
      <c r="G6536" s="2" t="s">
        <v>39</v>
      </c>
      <c r="H6536" s="2" t="s">
        <v>51</v>
      </c>
      <c r="I6536" s="2" t="s">
        <v>115</v>
      </c>
      <c r="J6536" s="2" t="s">
        <v>116</v>
      </c>
      <c r="K6536" s="2" t="s">
        <v>43</v>
      </c>
      <c r="L6536" s="10">
        <v>43094.0</v>
      </c>
      <c r="M6536" s="2" t="s">
        <v>34</v>
      </c>
      <c r="N6536" s="11">
        <v>0.0</v>
      </c>
      <c r="O6536" s="12">
        <v>2.0</v>
      </c>
      <c r="P6536" s="13">
        <v>0.45</v>
      </c>
      <c r="Q6536" s="13">
        <v>4.0</v>
      </c>
      <c r="R6536" s="13">
        <f t="shared" si="1"/>
        <v>4</v>
      </c>
      <c r="S6536" s="14">
        <f t="shared" si="2"/>
        <v>4</v>
      </c>
      <c r="T6536" s="14">
        <f t="shared" si="3"/>
        <v>0.5</v>
      </c>
      <c r="U6536" s="15" t="str">
        <f>vlookup(F6536,'Sub categories'!$A:$C,3,False)</f>
        <v>Paper</v>
      </c>
      <c r="V6536" s="16">
        <f t="shared" si="4"/>
        <v>10</v>
      </c>
      <c r="W6536" s="17">
        <f t="array" ref="W6536">INDEX(shipping_prices!$C$1:$F7763,MATCH(I6536,shipping_prices!$A$1:$A7763,0),MATCH(M6536,shipping_prices!$C$1:$F$1,0))</f>
        <v>8.4</v>
      </c>
      <c r="X6536" s="15" t="str">
        <f t="shared" si="5"/>
        <v>Susan VittoriniAlbuquerqueNew Mexico</v>
      </c>
      <c r="Y6536" s="15" t="str">
        <f t="shared" si="6"/>
        <v>Low</v>
      </c>
    </row>
    <row r="6537" hidden="1">
      <c r="A6537" s="1">
        <v>43084.0</v>
      </c>
      <c r="B6537" s="2" t="s">
        <v>6556</v>
      </c>
      <c r="C6537" s="2">
        <v>5.0</v>
      </c>
      <c r="D6537" s="2" t="s">
        <v>5104</v>
      </c>
      <c r="E6537" s="2" t="s">
        <v>27</v>
      </c>
      <c r="F6537" s="2" t="s">
        <v>1110</v>
      </c>
      <c r="G6537" s="2" t="s">
        <v>39</v>
      </c>
      <c r="H6537" s="2" t="s">
        <v>130</v>
      </c>
      <c r="I6537" s="2" t="s">
        <v>115</v>
      </c>
      <c r="J6537" s="2" t="s">
        <v>116</v>
      </c>
      <c r="K6537" s="2" t="s">
        <v>43</v>
      </c>
      <c r="L6537" s="10">
        <v>43094.0</v>
      </c>
      <c r="M6537" s="2" t="s">
        <v>34</v>
      </c>
      <c r="N6537" s="11">
        <v>0.0</v>
      </c>
      <c r="O6537" s="12">
        <v>34.0</v>
      </c>
      <c r="P6537" s="13">
        <v>0.29</v>
      </c>
      <c r="Q6537" s="13">
        <v>118.0</v>
      </c>
      <c r="R6537" s="13">
        <f t="shared" si="1"/>
        <v>118</v>
      </c>
      <c r="S6537" s="14">
        <f t="shared" si="2"/>
        <v>23.6</v>
      </c>
      <c r="T6537" s="14">
        <f t="shared" si="3"/>
        <v>0.2881355932</v>
      </c>
      <c r="U6537" s="15" t="str">
        <f>vlookup(F6537,'Sub categories'!$A:$C,3,False)</f>
        <v>Storage</v>
      </c>
      <c r="V6537" s="16">
        <f t="shared" si="4"/>
        <v>10</v>
      </c>
      <c r="W6537" s="17">
        <f t="array" ref="W6537">INDEX(shipping_prices!$C$1:$F7764,MATCH(I6537,shipping_prices!$A$1:$A7764,0),MATCH(M6537,shipping_prices!$C$1:$F$1,0))</f>
        <v>8.4</v>
      </c>
      <c r="X6537" s="15" t="str">
        <f t="shared" si="5"/>
        <v>Susan VittoriniAlbuquerqueNew Mexico</v>
      </c>
      <c r="Y6537" s="15" t="str">
        <f t="shared" si="6"/>
        <v>Low</v>
      </c>
    </row>
    <row r="6538">
      <c r="A6538" s="1">
        <v>43085.0</v>
      </c>
      <c r="B6538" s="2" t="s">
        <v>6557</v>
      </c>
      <c r="C6538" s="2">
        <v>3.0</v>
      </c>
      <c r="D6538" s="2" t="s">
        <v>2101</v>
      </c>
      <c r="E6538" s="2" t="s">
        <v>27</v>
      </c>
      <c r="F6538" s="2" t="s">
        <v>1083</v>
      </c>
      <c r="G6538" s="2" t="s">
        <v>45</v>
      </c>
      <c r="H6538" s="2" t="s">
        <v>1024</v>
      </c>
      <c r="I6538" s="2" t="s">
        <v>3504</v>
      </c>
      <c r="J6538" s="2" t="s">
        <v>42</v>
      </c>
      <c r="K6538" s="2" t="s">
        <v>43</v>
      </c>
      <c r="L6538" s="10">
        <v>43097.0</v>
      </c>
      <c r="M6538" s="2" t="s">
        <v>34</v>
      </c>
      <c r="N6538" s="11">
        <v>0.0</v>
      </c>
      <c r="O6538" s="12">
        <v>5.0</v>
      </c>
      <c r="P6538" s="13">
        <v>0.3</v>
      </c>
      <c r="Q6538" s="13">
        <v>17.0</v>
      </c>
      <c r="R6538" s="13">
        <f t="shared" si="1"/>
        <v>17</v>
      </c>
      <c r="S6538" s="14">
        <f t="shared" si="2"/>
        <v>5.666666667</v>
      </c>
      <c r="T6538" s="14">
        <f t="shared" si="3"/>
        <v>0.2941176471</v>
      </c>
      <c r="U6538" s="15" t="str">
        <f>vlookup(F6538,'Sub categories'!$A:$C,3,False)</f>
        <v>Furnishings</v>
      </c>
      <c r="V6538" s="16">
        <f t="shared" si="4"/>
        <v>12</v>
      </c>
      <c r="W6538" s="17">
        <f t="array" ref="W6538">INDEX(shipping_prices!$C$1:$F7765,MATCH(I6538,shipping_prices!$A$1:$A7765,0),MATCH(M6538,shipping_prices!$C$1:$F$1,0))</f>
        <v>7.18</v>
      </c>
      <c r="X6538" s="15" t="str">
        <f t="shared" si="5"/>
        <v>Mick BrownRosevilleCalifornia</v>
      </c>
      <c r="Y6538" s="15" t="str">
        <f t="shared" si="6"/>
        <v>Low</v>
      </c>
    </row>
    <row r="6539" hidden="1">
      <c r="A6539" s="1">
        <v>43085.0</v>
      </c>
      <c r="B6539" s="2" t="s">
        <v>6558</v>
      </c>
      <c r="C6539" s="2">
        <v>3.0</v>
      </c>
      <c r="D6539" s="2" t="s">
        <v>4110</v>
      </c>
      <c r="E6539" s="2" t="s">
        <v>27</v>
      </c>
      <c r="F6539" s="2" t="s">
        <v>2116</v>
      </c>
      <c r="G6539" s="2" t="s">
        <v>39</v>
      </c>
      <c r="H6539" s="2" t="s">
        <v>79</v>
      </c>
      <c r="I6539" s="2" t="s">
        <v>179</v>
      </c>
      <c r="J6539" s="2" t="s">
        <v>614</v>
      </c>
      <c r="K6539" s="2" t="s">
        <v>54</v>
      </c>
      <c r="L6539" s="10">
        <v>43085.0</v>
      </c>
      <c r="M6539" s="2" t="s">
        <v>469</v>
      </c>
      <c r="N6539" s="11">
        <v>0.7</v>
      </c>
      <c r="O6539" s="12">
        <v>-11.0</v>
      </c>
      <c r="P6539" s="13">
        <v>-0.83</v>
      </c>
      <c r="Q6539" s="13">
        <v>13.0</v>
      </c>
      <c r="R6539" s="13">
        <f t="shared" si="1"/>
        <v>43.33333333</v>
      </c>
      <c r="S6539" s="14">
        <f t="shared" si="2"/>
        <v>14.44444444</v>
      </c>
      <c r="T6539" s="14">
        <f t="shared" si="3"/>
        <v>-0.8461538462</v>
      </c>
      <c r="U6539" s="15" t="str">
        <f>vlookup(F6539,'Sub categories'!$A:$C,3,False)</f>
        <v>Binders</v>
      </c>
      <c r="V6539" s="16">
        <f t="shared" si="4"/>
        <v>0</v>
      </c>
      <c r="W6539" s="17">
        <f t="array" ref="W6539">INDEX(shipping_prices!$C$1:$F7766,MATCH(I6539,shipping_prices!$A$1:$A7766,0),MATCH(M6539,shipping_prices!$C$1:$F$1,0))</f>
        <v>47.77</v>
      </c>
      <c r="X6539" s="15" t="str">
        <f t="shared" si="5"/>
        <v>Sarah JordonColumbiaTennessee</v>
      </c>
      <c r="Y6539" s="15" t="str">
        <f t="shared" si="6"/>
        <v>loss</v>
      </c>
    </row>
    <row r="6540" hidden="1">
      <c r="A6540" s="1">
        <v>43085.0</v>
      </c>
      <c r="B6540" s="2" t="s">
        <v>6558</v>
      </c>
      <c r="C6540" s="2">
        <v>4.0</v>
      </c>
      <c r="D6540" s="2" t="s">
        <v>4110</v>
      </c>
      <c r="E6540" s="2" t="s">
        <v>27</v>
      </c>
      <c r="F6540" s="2" t="s">
        <v>145</v>
      </c>
      <c r="G6540" s="2" t="s">
        <v>39</v>
      </c>
      <c r="H6540" s="2" t="s">
        <v>146</v>
      </c>
      <c r="I6540" s="2" t="s">
        <v>179</v>
      </c>
      <c r="J6540" s="2" t="s">
        <v>614</v>
      </c>
      <c r="K6540" s="2" t="s">
        <v>54</v>
      </c>
      <c r="L6540" s="10">
        <v>43085.0</v>
      </c>
      <c r="M6540" s="2" t="s">
        <v>469</v>
      </c>
      <c r="N6540" s="11">
        <v>0.2</v>
      </c>
      <c r="O6540" s="12">
        <v>-1.0</v>
      </c>
      <c r="P6540" s="13">
        <v>-0.01</v>
      </c>
      <c r="Q6540" s="13">
        <v>67.0</v>
      </c>
      <c r="R6540" s="13">
        <f t="shared" si="1"/>
        <v>83.75</v>
      </c>
      <c r="S6540" s="14">
        <f t="shared" si="2"/>
        <v>20.9375</v>
      </c>
      <c r="T6540" s="14">
        <f t="shared" si="3"/>
        <v>-0.01492537313</v>
      </c>
      <c r="U6540" s="15" t="str">
        <f>vlookup(F6540,'Sub categories'!$A:$C,3,False)</f>
        <v>Storage</v>
      </c>
      <c r="V6540" s="16">
        <f t="shared" si="4"/>
        <v>0</v>
      </c>
      <c r="W6540" s="17">
        <f t="array" ref="W6540">INDEX(shipping_prices!$C$1:$F7767,MATCH(I6540,shipping_prices!$A$1:$A7767,0),MATCH(M6540,shipping_prices!$C$1:$F$1,0))</f>
        <v>47.77</v>
      </c>
      <c r="X6540" s="15" t="str">
        <f t="shared" si="5"/>
        <v>Sarah JordonColumbiaTennessee</v>
      </c>
      <c r="Y6540" s="15" t="str">
        <f t="shared" si="6"/>
        <v>loss</v>
      </c>
    </row>
    <row r="6541">
      <c r="A6541" s="1">
        <v>43085.0</v>
      </c>
      <c r="B6541" s="2" t="s">
        <v>6559</v>
      </c>
      <c r="C6541" s="2">
        <v>3.0</v>
      </c>
      <c r="D6541" s="2" t="s">
        <v>2299</v>
      </c>
      <c r="E6541" s="2" t="s">
        <v>27</v>
      </c>
      <c r="F6541" s="2" t="s">
        <v>1166</v>
      </c>
      <c r="G6541" s="2" t="s">
        <v>45</v>
      </c>
      <c r="H6541" s="2" t="s">
        <v>833</v>
      </c>
      <c r="I6541" s="2" t="s">
        <v>842</v>
      </c>
      <c r="J6541" s="2" t="s">
        <v>89</v>
      </c>
      <c r="K6541" s="2" t="s">
        <v>54</v>
      </c>
      <c r="L6541" s="10">
        <v>43090.0</v>
      </c>
      <c r="M6541" s="2" t="s">
        <v>142</v>
      </c>
      <c r="N6541" s="11">
        <v>0.0</v>
      </c>
      <c r="O6541" s="12">
        <v>79.0</v>
      </c>
      <c r="P6541" s="13">
        <v>0.22</v>
      </c>
      <c r="Q6541" s="13">
        <v>360.0</v>
      </c>
      <c r="R6541" s="13">
        <f t="shared" si="1"/>
        <v>360</v>
      </c>
      <c r="S6541" s="14">
        <f t="shared" si="2"/>
        <v>120</v>
      </c>
      <c r="T6541" s="14">
        <f t="shared" si="3"/>
        <v>0.2194444444</v>
      </c>
      <c r="U6541" s="15" t="str">
        <f>vlookup(F6541,'Sub categories'!$A:$C,3,False)</f>
        <v>Bookcases</v>
      </c>
      <c r="V6541" s="16">
        <f t="shared" si="4"/>
        <v>5</v>
      </c>
      <c r="W6541" s="17">
        <f t="array" ref="W6541">INDEX(shipping_prices!$C$1:$F7768,MATCH(I6541,shipping_prices!$A$1:$A7768,0),MATCH(M6541,shipping_prices!$C$1:$F$1,0))</f>
        <v>24.83</v>
      </c>
      <c r="X6541" s="15" t="str">
        <f t="shared" si="5"/>
        <v>Mark Van HuffArlingtonVirginia</v>
      </c>
      <c r="Y6541" s="15" t="str">
        <f t="shared" si="6"/>
        <v>High</v>
      </c>
    </row>
    <row r="6542" hidden="1">
      <c r="A6542" s="1">
        <v>43085.0</v>
      </c>
      <c r="B6542" s="2" t="s">
        <v>6560</v>
      </c>
      <c r="C6542" s="2">
        <v>5.0</v>
      </c>
      <c r="D6542" s="2" t="s">
        <v>3680</v>
      </c>
      <c r="E6542" s="2" t="s">
        <v>27</v>
      </c>
      <c r="F6542" s="2" t="s">
        <v>1592</v>
      </c>
      <c r="G6542" s="2" t="s">
        <v>39</v>
      </c>
      <c r="H6542" s="2" t="s">
        <v>79</v>
      </c>
      <c r="I6542" s="2" t="s">
        <v>3933</v>
      </c>
      <c r="J6542" s="2" t="s">
        <v>42</v>
      </c>
      <c r="K6542" s="2" t="s">
        <v>43</v>
      </c>
      <c r="L6542" s="10">
        <v>43091.0</v>
      </c>
      <c r="M6542" s="2" t="s">
        <v>34</v>
      </c>
      <c r="N6542" s="11">
        <v>0.0</v>
      </c>
      <c r="O6542" s="12">
        <v>3.0</v>
      </c>
      <c r="P6542" s="13">
        <v>0.29</v>
      </c>
      <c r="Q6542" s="13">
        <v>9.0</v>
      </c>
      <c r="R6542" s="13">
        <f t="shared" si="1"/>
        <v>9</v>
      </c>
      <c r="S6542" s="14">
        <f t="shared" si="2"/>
        <v>1.8</v>
      </c>
      <c r="T6542" s="14">
        <f t="shared" si="3"/>
        <v>0.3333333333</v>
      </c>
      <c r="U6542" s="15" t="str">
        <f>vlookup(F6542,'Sub categories'!$A:$C,3,False)</f>
        <v>Art</v>
      </c>
      <c r="V6542" s="16">
        <f t="shared" si="4"/>
        <v>6</v>
      </c>
      <c r="W6542" s="17">
        <f t="array" ref="W6542">INDEX(shipping_prices!$C$1:$F7769,MATCH(I6542,shipping_prices!$A$1:$A7769,0),MATCH(M6542,shipping_prices!$C$1:$F$1,0))</f>
        <v>11.15</v>
      </c>
      <c r="X6542" s="15" t="str">
        <f t="shared" si="5"/>
        <v>Anthony WittBakersfieldCalifornia</v>
      </c>
      <c r="Y6542" s="15" t="str">
        <f t="shared" si="6"/>
        <v>Low</v>
      </c>
    </row>
    <row r="6543" hidden="1">
      <c r="A6543" s="1">
        <v>43086.0</v>
      </c>
      <c r="B6543" s="2" t="s">
        <v>6560</v>
      </c>
      <c r="C6543" s="2">
        <v>5.0</v>
      </c>
      <c r="D6543" s="2" t="s">
        <v>3680</v>
      </c>
      <c r="E6543" s="2" t="s">
        <v>27</v>
      </c>
      <c r="F6543" s="2" t="s">
        <v>3842</v>
      </c>
      <c r="G6543" s="2" t="s">
        <v>39</v>
      </c>
      <c r="H6543" s="2" t="s">
        <v>193</v>
      </c>
      <c r="I6543" s="2" t="s">
        <v>3933</v>
      </c>
      <c r="J6543" s="2" t="s">
        <v>42</v>
      </c>
      <c r="K6543" s="2" t="s">
        <v>43</v>
      </c>
      <c r="L6543" s="10">
        <v>43091.0</v>
      </c>
      <c r="M6543" s="2" t="s">
        <v>34</v>
      </c>
      <c r="N6543" s="11">
        <v>0.0</v>
      </c>
      <c r="O6543" s="12">
        <v>37.0</v>
      </c>
      <c r="P6543" s="13">
        <v>0.5</v>
      </c>
      <c r="Q6543" s="13">
        <v>74.0</v>
      </c>
      <c r="R6543" s="13">
        <f t="shared" si="1"/>
        <v>74</v>
      </c>
      <c r="S6543" s="14">
        <f t="shared" si="2"/>
        <v>14.8</v>
      </c>
      <c r="T6543" s="14">
        <f t="shared" si="3"/>
        <v>0.5</v>
      </c>
      <c r="U6543" s="15" t="str">
        <f>vlookup(F6543,'Sub categories'!$A:$C,3,False)</f>
        <v>Labels</v>
      </c>
      <c r="V6543" s="16">
        <f t="shared" si="4"/>
        <v>5</v>
      </c>
      <c r="W6543" s="17">
        <f t="array" ref="W6543">INDEX(shipping_prices!$C$1:$F7770,MATCH(I6543,shipping_prices!$A$1:$A7770,0),MATCH(M6543,shipping_prices!$C$1:$F$1,0))</f>
        <v>11.15</v>
      </c>
      <c r="X6543" s="15" t="str">
        <f t="shared" si="5"/>
        <v>Anthony WittBakersfieldCalifornia</v>
      </c>
      <c r="Y6543" s="15" t="str">
        <f t="shared" si="6"/>
        <v>Low</v>
      </c>
    </row>
    <row r="6544" hidden="1">
      <c r="A6544" s="1">
        <v>43086.0</v>
      </c>
      <c r="B6544" s="2" t="s">
        <v>6560</v>
      </c>
      <c r="C6544" s="2">
        <v>2.0</v>
      </c>
      <c r="D6544" s="2" t="s">
        <v>3680</v>
      </c>
      <c r="E6544" s="2" t="s">
        <v>27</v>
      </c>
      <c r="F6544" s="2" t="s">
        <v>1232</v>
      </c>
      <c r="G6544" s="2" t="s">
        <v>29</v>
      </c>
      <c r="H6544" s="2" t="s">
        <v>79</v>
      </c>
      <c r="I6544" s="2" t="s">
        <v>3933</v>
      </c>
      <c r="J6544" s="2" t="s">
        <v>42</v>
      </c>
      <c r="K6544" s="2" t="s">
        <v>43</v>
      </c>
      <c r="L6544" s="10">
        <v>43091.0</v>
      </c>
      <c r="M6544" s="2" t="s">
        <v>34</v>
      </c>
      <c r="N6544" s="11">
        <v>0.2</v>
      </c>
      <c r="O6544" s="12">
        <v>13.0</v>
      </c>
      <c r="P6544" s="13">
        <v>0.06</v>
      </c>
      <c r="Q6544" s="13">
        <v>202.0</v>
      </c>
      <c r="R6544" s="13">
        <f t="shared" si="1"/>
        <v>252.5</v>
      </c>
      <c r="S6544" s="14">
        <f t="shared" si="2"/>
        <v>126.25</v>
      </c>
      <c r="T6544" s="14">
        <f t="shared" si="3"/>
        <v>0.06435643564</v>
      </c>
      <c r="U6544" s="15" t="str">
        <f>vlookup(F6544,'Sub categories'!$A:$C,3,False)</f>
        <v>Phones</v>
      </c>
      <c r="V6544" s="16">
        <f t="shared" si="4"/>
        <v>5</v>
      </c>
      <c r="W6544" s="17">
        <f t="array" ref="W6544">INDEX(shipping_prices!$C$1:$F7771,MATCH(I6544,shipping_prices!$A$1:$A7771,0),MATCH(M6544,shipping_prices!$C$1:$F$1,0))</f>
        <v>11.15</v>
      </c>
      <c r="X6544" s="15" t="str">
        <f t="shared" si="5"/>
        <v>Anthony WittBakersfieldCalifornia</v>
      </c>
      <c r="Y6544" s="15" t="str">
        <f t="shared" si="6"/>
        <v>Low</v>
      </c>
    </row>
    <row r="6545" hidden="1">
      <c r="A6545" s="1">
        <v>43086.0</v>
      </c>
      <c r="B6545" s="2" t="s">
        <v>6561</v>
      </c>
      <c r="C6545" s="2">
        <v>5.0</v>
      </c>
      <c r="D6545" s="2" t="s">
        <v>3810</v>
      </c>
      <c r="E6545" s="2" t="s">
        <v>49</v>
      </c>
      <c r="F6545" s="2" t="s">
        <v>1485</v>
      </c>
      <c r="G6545" s="2" t="s">
        <v>39</v>
      </c>
      <c r="H6545" s="2" t="s">
        <v>79</v>
      </c>
      <c r="I6545" s="2" t="s">
        <v>6562</v>
      </c>
      <c r="J6545" s="2" t="s">
        <v>42</v>
      </c>
      <c r="K6545" s="2" t="s">
        <v>43</v>
      </c>
      <c r="L6545" s="10">
        <v>43087.0</v>
      </c>
      <c r="M6545" s="2" t="s">
        <v>34</v>
      </c>
      <c r="N6545" s="11">
        <v>0.2</v>
      </c>
      <c r="O6545" s="12">
        <v>29.0</v>
      </c>
      <c r="P6545" s="13">
        <v>0.35</v>
      </c>
      <c r="Q6545" s="13">
        <v>83.0</v>
      </c>
      <c r="R6545" s="13">
        <f t="shared" si="1"/>
        <v>103.75</v>
      </c>
      <c r="S6545" s="14">
        <f t="shared" si="2"/>
        <v>20.75</v>
      </c>
      <c r="T6545" s="14">
        <f t="shared" si="3"/>
        <v>0.3493975904</v>
      </c>
      <c r="U6545" s="15" t="str">
        <f>vlookup(F6545,'Sub categories'!$A:$C,3,False)</f>
        <v>Binders</v>
      </c>
      <c r="V6545" s="16">
        <f t="shared" si="4"/>
        <v>1</v>
      </c>
      <c r="W6545" s="17">
        <f t="array" ref="W6545">INDEX(shipping_prices!$C$1:$F7772,MATCH(I6545,shipping_prices!$A$1:$A7772,0),MATCH(M6545,shipping_prices!$C$1:$F$1,0))</f>
        <v>9.55</v>
      </c>
      <c r="X6545" s="15" t="str">
        <f t="shared" si="5"/>
        <v>Sample Company ALa MesaCalifornia</v>
      </c>
      <c r="Y6545" s="15" t="str">
        <f t="shared" si="6"/>
        <v>Low</v>
      </c>
    </row>
    <row r="6546" hidden="1">
      <c r="A6546" s="1">
        <v>43086.0</v>
      </c>
      <c r="B6546" s="2" t="s">
        <v>6561</v>
      </c>
      <c r="C6546" s="2">
        <v>3.0</v>
      </c>
      <c r="D6546" s="2" t="s">
        <v>3810</v>
      </c>
      <c r="E6546" s="2" t="s">
        <v>49</v>
      </c>
      <c r="F6546" s="2" t="s">
        <v>80</v>
      </c>
      <c r="G6546" s="2" t="s">
        <v>29</v>
      </c>
      <c r="H6546" s="2" t="s">
        <v>81</v>
      </c>
      <c r="I6546" s="2" t="s">
        <v>6562</v>
      </c>
      <c r="J6546" s="2" t="s">
        <v>42</v>
      </c>
      <c r="K6546" s="2" t="s">
        <v>43</v>
      </c>
      <c r="L6546" s="10">
        <v>43087.0</v>
      </c>
      <c r="M6546" s="2" t="s">
        <v>34</v>
      </c>
      <c r="N6546" s="11">
        <v>0.0</v>
      </c>
      <c r="O6546" s="12">
        <v>85.0</v>
      </c>
      <c r="P6546" s="13">
        <v>0.3</v>
      </c>
      <c r="Q6546" s="13">
        <v>285.0</v>
      </c>
      <c r="R6546" s="13">
        <f t="shared" si="1"/>
        <v>285</v>
      </c>
      <c r="S6546" s="14">
        <f t="shared" si="2"/>
        <v>95</v>
      </c>
      <c r="T6546" s="14">
        <f t="shared" si="3"/>
        <v>0.298245614</v>
      </c>
      <c r="U6546" s="15" t="str">
        <f>vlookup(F6546,'Sub categories'!$A:$C,3,False)</f>
        <v>Accessories</v>
      </c>
      <c r="V6546" s="16">
        <f t="shared" si="4"/>
        <v>1</v>
      </c>
      <c r="W6546" s="17">
        <f t="array" ref="W6546">INDEX(shipping_prices!$C$1:$F7773,MATCH(I6546,shipping_prices!$A$1:$A7773,0),MATCH(M6546,shipping_prices!$C$1:$F$1,0))</f>
        <v>9.55</v>
      </c>
      <c r="X6546" s="15" t="str">
        <f t="shared" si="5"/>
        <v>Sample Company ALa MesaCalifornia</v>
      </c>
      <c r="Y6546" s="15" t="str">
        <f t="shared" si="6"/>
        <v>High</v>
      </c>
    </row>
    <row r="6547" hidden="1">
      <c r="A6547" s="1">
        <v>43086.0</v>
      </c>
      <c r="B6547" s="2" t="s">
        <v>6563</v>
      </c>
      <c r="C6547" s="2">
        <v>2.0</v>
      </c>
      <c r="D6547" s="2" t="s">
        <v>437</v>
      </c>
      <c r="E6547" s="2" t="s">
        <v>49</v>
      </c>
      <c r="F6547" s="2" t="s">
        <v>2929</v>
      </c>
      <c r="G6547" s="2" t="s">
        <v>29</v>
      </c>
      <c r="H6547" s="2" t="s">
        <v>883</v>
      </c>
      <c r="I6547" s="2" t="s">
        <v>169</v>
      </c>
      <c r="J6547" s="2" t="s">
        <v>42</v>
      </c>
      <c r="K6547" s="2" t="s">
        <v>43</v>
      </c>
      <c r="L6547" s="10">
        <v>43087.0</v>
      </c>
      <c r="M6547" s="2" t="s">
        <v>90</v>
      </c>
      <c r="N6547" s="11">
        <v>0.0</v>
      </c>
      <c r="O6547" s="12">
        <v>48.0</v>
      </c>
      <c r="P6547" s="13">
        <v>0.3</v>
      </c>
      <c r="Q6547" s="13">
        <v>160.0</v>
      </c>
      <c r="R6547" s="13">
        <f t="shared" si="1"/>
        <v>160</v>
      </c>
      <c r="S6547" s="14">
        <f t="shared" si="2"/>
        <v>80</v>
      </c>
      <c r="T6547" s="14">
        <f t="shared" si="3"/>
        <v>0.3</v>
      </c>
      <c r="U6547" s="15" t="str">
        <f>vlookup(F6547,'Sub categories'!$A:$C,3,False)</f>
        <v>Accessories</v>
      </c>
      <c r="V6547" s="16">
        <f t="shared" si="4"/>
        <v>1</v>
      </c>
      <c r="W6547" s="17">
        <f t="array" ref="W6547">INDEX(shipping_prices!$C$1:$F7774,MATCH(I6547,shipping_prices!$A$1:$A7774,0),MATCH(M6547,shipping_prices!$C$1:$F$1,0))</f>
        <v>6.7</v>
      </c>
      <c r="X6547" s="15" t="str">
        <f t="shared" si="5"/>
        <v>Bradley TalbottLos AngelesCalifornia</v>
      </c>
      <c r="Y6547" s="15" t="str">
        <f t="shared" si="6"/>
        <v>High</v>
      </c>
    </row>
    <row r="6548" hidden="1">
      <c r="A6548" s="1">
        <v>43086.0</v>
      </c>
      <c r="B6548" s="2" t="s">
        <v>6564</v>
      </c>
      <c r="C6548" s="2">
        <v>4.0</v>
      </c>
      <c r="D6548" s="2" t="s">
        <v>2237</v>
      </c>
      <c r="E6548" s="2" t="s">
        <v>27</v>
      </c>
      <c r="F6548" s="2" t="s">
        <v>3890</v>
      </c>
      <c r="G6548" s="2" t="s">
        <v>29</v>
      </c>
      <c r="H6548" s="2" t="s">
        <v>764</v>
      </c>
      <c r="I6548" s="2" t="s">
        <v>88</v>
      </c>
      <c r="J6548" s="2" t="s">
        <v>321</v>
      </c>
      <c r="K6548" s="2" t="s">
        <v>33</v>
      </c>
      <c r="L6548" s="10">
        <v>43089.0</v>
      </c>
      <c r="M6548" s="2" t="s">
        <v>34</v>
      </c>
      <c r="N6548" s="11">
        <v>0.2</v>
      </c>
      <c r="O6548" s="12">
        <v>9.0</v>
      </c>
      <c r="P6548" s="13">
        <v>0.24</v>
      </c>
      <c r="Q6548" s="13">
        <v>37.0</v>
      </c>
      <c r="R6548" s="13">
        <f t="shared" si="1"/>
        <v>46.25</v>
      </c>
      <c r="S6548" s="14">
        <f t="shared" si="2"/>
        <v>11.5625</v>
      </c>
      <c r="T6548" s="14">
        <f t="shared" si="3"/>
        <v>0.2432432432</v>
      </c>
      <c r="U6548" s="15" t="str">
        <f>vlookup(F6548,'Sub categories'!$A:$C,3,False)</f>
        <v>Accessories</v>
      </c>
      <c r="V6548" s="16">
        <f t="shared" si="4"/>
        <v>3</v>
      </c>
      <c r="W6548" s="17">
        <f t="array" ref="W6548">INDEX(shipping_prices!$C$1:$F7775,MATCH(I6548,shipping_prices!$A$1:$A7775,0),MATCH(M6548,shipping_prices!$C$1:$F$1,0))</f>
        <v>7.88</v>
      </c>
      <c r="X6548" s="15" t="str">
        <f t="shared" si="5"/>
        <v>Helen AbelmanSpringfieldOhio</v>
      </c>
      <c r="Y6548" s="15" t="str">
        <f t="shared" si="6"/>
        <v>Low</v>
      </c>
    </row>
    <row r="6549" hidden="1">
      <c r="A6549" s="1">
        <v>43086.0</v>
      </c>
      <c r="B6549" s="2" t="s">
        <v>6564</v>
      </c>
      <c r="C6549" s="2">
        <v>2.0</v>
      </c>
      <c r="D6549" s="2" t="s">
        <v>2237</v>
      </c>
      <c r="E6549" s="2" t="s">
        <v>27</v>
      </c>
      <c r="F6549" s="2" t="s">
        <v>3971</v>
      </c>
      <c r="G6549" s="2" t="s">
        <v>29</v>
      </c>
      <c r="H6549" s="2" t="s">
        <v>255</v>
      </c>
      <c r="I6549" s="2" t="s">
        <v>88</v>
      </c>
      <c r="J6549" s="2" t="s">
        <v>321</v>
      </c>
      <c r="K6549" s="2" t="s">
        <v>33</v>
      </c>
      <c r="L6549" s="10">
        <v>43089.0</v>
      </c>
      <c r="M6549" s="2" t="s">
        <v>34</v>
      </c>
      <c r="N6549" s="11">
        <v>0.4</v>
      </c>
      <c r="O6549" s="12">
        <v>-56.0</v>
      </c>
      <c r="P6549" s="13">
        <v>-0.22</v>
      </c>
      <c r="Q6549" s="13">
        <v>260.0</v>
      </c>
      <c r="R6549" s="13">
        <f t="shared" si="1"/>
        <v>433.3333333</v>
      </c>
      <c r="S6549" s="14">
        <f t="shared" si="2"/>
        <v>216.6666667</v>
      </c>
      <c r="T6549" s="14">
        <f t="shared" si="3"/>
        <v>-0.2153846154</v>
      </c>
      <c r="U6549" s="15" t="str">
        <f>vlookup(F6549,'Sub categories'!$A:$C,3,False)</f>
        <v>Phones</v>
      </c>
      <c r="V6549" s="16">
        <f t="shared" si="4"/>
        <v>3</v>
      </c>
      <c r="W6549" s="17">
        <f t="array" ref="W6549">INDEX(shipping_prices!$C$1:$F7776,MATCH(I6549,shipping_prices!$A$1:$A7776,0),MATCH(M6549,shipping_prices!$C$1:$F$1,0))</f>
        <v>7.88</v>
      </c>
      <c r="X6549" s="15" t="str">
        <f t="shared" si="5"/>
        <v>Helen AbelmanSpringfieldOhio</v>
      </c>
      <c r="Y6549" s="15" t="str">
        <f t="shared" si="6"/>
        <v>loss</v>
      </c>
    </row>
    <row r="6550" hidden="1">
      <c r="A6550" s="1">
        <v>43087.0</v>
      </c>
      <c r="B6550" s="2" t="s">
        <v>6565</v>
      </c>
      <c r="C6550" s="2">
        <v>1.0</v>
      </c>
      <c r="D6550" s="2" t="s">
        <v>3584</v>
      </c>
      <c r="E6550" s="2" t="s">
        <v>37</v>
      </c>
      <c r="F6550" s="2" t="s">
        <v>2441</v>
      </c>
      <c r="G6550" s="2" t="s">
        <v>39</v>
      </c>
      <c r="H6550" s="2" t="s">
        <v>146</v>
      </c>
      <c r="I6550" s="2" t="s">
        <v>31</v>
      </c>
      <c r="J6550" s="2" t="s">
        <v>32</v>
      </c>
      <c r="K6550" s="2" t="s">
        <v>33</v>
      </c>
      <c r="L6550" s="10">
        <v>43091.0</v>
      </c>
      <c r="M6550" s="2" t="s">
        <v>34</v>
      </c>
      <c r="N6550" s="11">
        <v>0.2</v>
      </c>
      <c r="O6550" s="12">
        <v>1.0</v>
      </c>
      <c r="P6550" s="13">
        <v>0.35</v>
      </c>
      <c r="Q6550" s="13">
        <v>4.0</v>
      </c>
      <c r="R6550" s="13">
        <f t="shared" si="1"/>
        <v>5</v>
      </c>
      <c r="S6550" s="14">
        <f t="shared" si="2"/>
        <v>5</v>
      </c>
      <c r="T6550" s="14">
        <f t="shared" si="3"/>
        <v>0.25</v>
      </c>
      <c r="U6550" s="15" t="str">
        <f>vlookup(F6550,'Sub categories'!$A:$C,3,False)</f>
        <v>Binders</v>
      </c>
      <c r="V6550" s="16">
        <f t="shared" si="4"/>
        <v>4</v>
      </c>
      <c r="W6550" s="17">
        <f t="array" ref="W6550">INDEX(shipping_prices!$C$1:$F7777,MATCH(I6550,shipping_prices!$A$1:$A7777,0),MATCH(M6550,shipping_prices!$C$1:$F$1,0))</f>
        <v>10.09</v>
      </c>
      <c r="X6550" s="15" t="str">
        <f t="shared" si="5"/>
        <v>Alan HainesNew York CityNew York</v>
      </c>
      <c r="Y6550" s="15" t="str">
        <f t="shared" si="6"/>
        <v>Low</v>
      </c>
    </row>
    <row r="6551" hidden="1">
      <c r="A6551" s="1">
        <v>43087.0</v>
      </c>
      <c r="B6551" s="2" t="s">
        <v>6565</v>
      </c>
      <c r="C6551" s="2">
        <v>4.0</v>
      </c>
      <c r="D6551" s="2" t="s">
        <v>3584</v>
      </c>
      <c r="E6551" s="2" t="s">
        <v>37</v>
      </c>
      <c r="F6551" s="2" t="s">
        <v>1027</v>
      </c>
      <c r="G6551" s="2" t="s">
        <v>39</v>
      </c>
      <c r="H6551" s="2" t="s">
        <v>1028</v>
      </c>
      <c r="I6551" s="2" t="s">
        <v>31</v>
      </c>
      <c r="J6551" s="2" t="s">
        <v>32</v>
      </c>
      <c r="K6551" s="2" t="s">
        <v>33</v>
      </c>
      <c r="L6551" s="10">
        <v>43091.0</v>
      </c>
      <c r="M6551" s="2" t="s">
        <v>34</v>
      </c>
      <c r="N6551" s="11">
        <v>0.2</v>
      </c>
      <c r="O6551" s="12">
        <v>8.0</v>
      </c>
      <c r="P6551" s="13">
        <v>0.31</v>
      </c>
      <c r="Q6551" s="13">
        <v>25.0</v>
      </c>
      <c r="R6551" s="13">
        <f t="shared" si="1"/>
        <v>31.25</v>
      </c>
      <c r="S6551" s="14">
        <f t="shared" si="2"/>
        <v>7.8125</v>
      </c>
      <c r="T6551" s="14">
        <f t="shared" si="3"/>
        <v>0.32</v>
      </c>
      <c r="U6551" s="15" t="str">
        <f>vlookup(F6551,'Sub categories'!$A:$C,3,False)</f>
        <v>Binders</v>
      </c>
      <c r="V6551" s="16">
        <f t="shared" si="4"/>
        <v>4</v>
      </c>
      <c r="W6551" s="17">
        <f t="array" ref="W6551">INDEX(shipping_prices!$C$1:$F7778,MATCH(I6551,shipping_prices!$A$1:$A7778,0),MATCH(M6551,shipping_prices!$C$1:$F$1,0))</f>
        <v>10.09</v>
      </c>
      <c r="X6551" s="15" t="str">
        <f t="shared" si="5"/>
        <v>Alan HainesNew York CityNew York</v>
      </c>
      <c r="Y6551" s="15" t="str">
        <f t="shared" si="6"/>
        <v>Low</v>
      </c>
    </row>
    <row r="6552" hidden="1">
      <c r="A6552" s="1">
        <v>43087.0</v>
      </c>
      <c r="B6552" s="2" t="s">
        <v>6566</v>
      </c>
      <c r="C6552" s="2">
        <v>2.0</v>
      </c>
      <c r="D6552" s="2" t="s">
        <v>6446</v>
      </c>
      <c r="E6552" s="2" t="s">
        <v>27</v>
      </c>
      <c r="F6552" s="2" t="s">
        <v>6567</v>
      </c>
      <c r="G6552" s="2" t="s">
        <v>39</v>
      </c>
      <c r="H6552" s="2" t="s">
        <v>51</v>
      </c>
      <c r="I6552" s="2" t="s">
        <v>1929</v>
      </c>
      <c r="J6552" s="2" t="s">
        <v>76</v>
      </c>
      <c r="K6552" s="2" t="s">
        <v>77</v>
      </c>
      <c r="L6552" s="10">
        <v>43092.0</v>
      </c>
      <c r="M6552" s="2" t="s">
        <v>142</v>
      </c>
      <c r="N6552" s="11">
        <v>0.2</v>
      </c>
      <c r="O6552" s="12">
        <v>4.0</v>
      </c>
      <c r="P6552" s="13">
        <v>0.35</v>
      </c>
      <c r="Q6552" s="13">
        <v>10.0</v>
      </c>
      <c r="R6552" s="13">
        <f t="shared" si="1"/>
        <v>12.5</v>
      </c>
      <c r="S6552" s="14">
        <f t="shared" si="2"/>
        <v>6.25</v>
      </c>
      <c r="T6552" s="14">
        <f t="shared" si="3"/>
        <v>0.4</v>
      </c>
      <c r="U6552" s="15" t="str">
        <f>vlookup(F6552,'Sub categories'!$A:$C,3,False)</f>
        <v>Paper</v>
      </c>
      <c r="V6552" s="16">
        <f t="shared" si="4"/>
        <v>5</v>
      </c>
      <c r="W6552" s="17">
        <f t="array" ref="W6552">INDEX(shipping_prices!$C$1:$F7779,MATCH(I6552,shipping_prices!$A$1:$A7779,0),MATCH(M6552,shipping_prices!$C$1:$F$1,0))</f>
        <v>21.87</v>
      </c>
      <c r="X6552" s="15" t="str">
        <f t="shared" si="5"/>
        <v>Clay CheathamPlanoTexas</v>
      </c>
      <c r="Y6552" s="15" t="str">
        <f t="shared" si="6"/>
        <v>Low</v>
      </c>
    </row>
    <row r="6553">
      <c r="A6553" s="1">
        <v>43087.0</v>
      </c>
      <c r="B6553" s="2" t="s">
        <v>6568</v>
      </c>
      <c r="C6553" s="2">
        <v>3.0</v>
      </c>
      <c r="D6553" s="2" t="s">
        <v>646</v>
      </c>
      <c r="E6553" s="2" t="s">
        <v>27</v>
      </c>
      <c r="F6553" s="2" t="s">
        <v>4032</v>
      </c>
      <c r="G6553" s="2" t="s">
        <v>45</v>
      </c>
      <c r="H6553" s="2" t="s">
        <v>530</v>
      </c>
      <c r="I6553" s="2" t="s">
        <v>169</v>
      </c>
      <c r="J6553" s="2" t="s">
        <v>42</v>
      </c>
      <c r="K6553" s="2" t="s">
        <v>43</v>
      </c>
      <c r="L6553" s="10">
        <v>43092.0</v>
      </c>
      <c r="M6553" s="2" t="s">
        <v>34</v>
      </c>
      <c r="N6553" s="11">
        <v>0.2</v>
      </c>
      <c r="O6553" s="12">
        <v>-17.0</v>
      </c>
      <c r="P6553" s="13">
        <v>-0.1</v>
      </c>
      <c r="Q6553" s="13">
        <v>170.0</v>
      </c>
      <c r="R6553" s="13">
        <f t="shared" si="1"/>
        <v>212.5</v>
      </c>
      <c r="S6553" s="14">
        <f t="shared" si="2"/>
        <v>70.83333333</v>
      </c>
      <c r="T6553" s="14">
        <f t="shared" si="3"/>
        <v>-0.1</v>
      </c>
      <c r="U6553" s="15" t="str">
        <f>vlookup(F6553,'Sub categories'!$A:$C,3,False)</f>
        <v>Chairs</v>
      </c>
      <c r="V6553" s="16">
        <f t="shared" si="4"/>
        <v>5</v>
      </c>
      <c r="W6553" s="17">
        <f t="array" ref="W6553">INDEX(shipping_prices!$C$1:$F7780,MATCH(I6553,shipping_prices!$A$1:$A7780,0),MATCH(M6553,shipping_prices!$C$1:$F$1,0))</f>
        <v>14.86</v>
      </c>
      <c r="X6553" s="15" t="str">
        <f t="shared" si="5"/>
        <v>Ed JacobsLos AngelesCalifornia</v>
      </c>
      <c r="Y6553" s="15" t="str">
        <f t="shared" si="6"/>
        <v>loss</v>
      </c>
    </row>
    <row r="6554" hidden="1">
      <c r="A6554" s="1">
        <v>43087.0</v>
      </c>
      <c r="B6554" s="2" t="s">
        <v>6568</v>
      </c>
      <c r="C6554" s="2">
        <v>8.0</v>
      </c>
      <c r="D6554" s="2" t="s">
        <v>646</v>
      </c>
      <c r="E6554" s="2" t="s">
        <v>27</v>
      </c>
      <c r="F6554" s="2" t="s">
        <v>3163</v>
      </c>
      <c r="G6554" s="2" t="s">
        <v>29</v>
      </c>
      <c r="H6554" s="2" t="s">
        <v>554</v>
      </c>
      <c r="I6554" s="2" t="s">
        <v>169</v>
      </c>
      <c r="J6554" s="2" t="s">
        <v>42</v>
      </c>
      <c r="K6554" s="2" t="s">
        <v>43</v>
      </c>
      <c r="L6554" s="10">
        <v>43092.0</v>
      </c>
      <c r="M6554" s="2" t="s">
        <v>34</v>
      </c>
      <c r="N6554" s="11">
        <v>0.0</v>
      </c>
      <c r="O6554" s="12">
        <v>441.0</v>
      </c>
      <c r="P6554" s="13">
        <v>0.42</v>
      </c>
      <c r="Q6554" s="13">
        <v>1049.0</v>
      </c>
      <c r="R6554" s="13">
        <f t="shared" si="1"/>
        <v>1049</v>
      </c>
      <c r="S6554" s="14">
        <f t="shared" si="2"/>
        <v>131.125</v>
      </c>
      <c r="T6554" s="14">
        <f t="shared" si="3"/>
        <v>0.4204003813</v>
      </c>
      <c r="U6554" s="15" t="str">
        <f>vlookup(F6554,'Sub categories'!$A:$C,3,False)</f>
        <v>Accessories</v>
      </c>
      <c r="V6554" s="16">
        <f t="shared" si="4"/>
        <v>5</v>
      </c>
      <c r="W6554" s="17">
        <f t="array" ref="W6554">INDEX(shipping_prices!$C$1:$F7781,MATCH(I6554,shipping_prices!$A$1:$A7781,0),MATCH(M6554,shipping_prices!$C$1:$F$1,0))</f>
        <v>14.86</v>
      </c>
      <c r="X6554" s="15" t="str">
        <f t="shared" si="5"/>
        <v>Ed JacobsLos AngelesCalifornia</v>
      </c>
      <c r="Y6554" s="15" t="str">
        <f t="shared" si="6"/>
        <v>High</v>
      </c>
    </row>
    <row r="6555">
      <c r="A6555" s="1">
        <v>43087.0</v>
      </c>
      <c r="B6555" s="2" t="s">
        <v>6569</v>
      </c>
      <c r="C6555" s="2">
        <v>3.0</v>
      </c>
      <c r="D6555" s="2" t="s">
        <v>1203</v>
      </c>
      <c r="E6555" s="2" t="s">
        <v>37</v>
      </c>
      <c r="F6555" s="2" t="s">
        <v>2089</v>
      </c>
      <c r="G6555" s="2" t="s">
        <v>45</v>
      </c>
      <c r="H6555" s="2" t="s">
        <v>130</v>
      </c>
      <c r="I6555" s="2" t="s">
        <v>5642</v>
      </c>
      <c r="J6555" s="2" t="s">
        <v>598</v>
      </c>
      <c r="K6555" s="2" t="s">
        <v>33</v>
      </c>
      <c r="L6555" s="10">
        <v>43097.0</v>
      </c>
      <c r="M6555" s="2" t="s">
        <v>34</v>
      </c>
      <c r="N6555" s="11">
        <v>0.0</v>
      </c>
      <c r="O6555" s="12">
        <v>13.0</v>
      </c>
      <c r="P6555" s="13">
        <v>0.1</v>
      </c>
      <c r="Q6555" s="13">
        <v>130.0</v>
      </c>
      <c r="R6555" s="13">
        <f t="shared" si="1"/>
        <v>130</v>
      </c>
      <c r="S6555" s="14">
        <f t="shared" si="2"/>
        <v>43.33333333</v>
      </c>
      <c r="T6555" s="14">
        <f t="shared" si="3"/>
        <v>0.1</v>
      </c>
      <c r="U6555" s="15" t="str">
        <f>vlookup(F6555,'Sub categories'!$A:$C,3,False)</f>
        <v>Furnishings</v>
      </c>
      <c r="V6555" s="16">
        <f t="shared" si="4"/>
        <v>10</v>
      </c>
      <c r="W6555" s="17">
        <f t="array" ref="W6555">INDEX(shipping_prices!$C$1:$F7782,MATCH(I6555,shipping_prices!$A$1:$A7782,0),MATCH(M6555,shipping_prices!$C$1:$F$1,0))</f>
        <v>10.93</v>
      </c>
      <c r="X6555" s="15" t="str">
        <f t="shared" si="5"/>
        <v>Dorothy WardleWestfieldNew Jersey</v>
      </c>
      <c r="Y6555" s="15" t="str">
        <f t="shared" si="6"/>
        <v>Low</v>
      </c>
    </row>
    <row r="6556">
      <c r="A6556" s="1">
        <v>43087.0</v>
      </c>
      <c r="B6556" s="2" t="s">
        <v>6570</v>
      </c>
      <c r="C6556" s="2">
        <v>3.0</v>
      </c>
      <c r="D6556" s="2" t="s">
        <v>1927</v>
      </c>
      <c r="E6556" s="2" t="s">
        <v>27</v>
      </c>
      <c r="F6556" s="2" t="s">
        <v>2383</v>
      </c>
      <c r="G6556" s="2" t="s">
        <v>45</v>
      </c>
      <c r="H6556" s="2" t="s">
        <v>130</v>
      </c>
      <c r="I6556" s="2" t="s">
        <v>52</v>
      </c>
      <c r="J6556" s="2" t="s">
        <v>53</v>
      </c>
      <c r="K6556" s="2" t="s">
        <v>54</v>
      </c>
      <c r="L6556" s="10">
        <v>43099.0</v>
      </c>
      <c r="M6556" s="2" t="s">
        <v>90</v>
      </c>
      <c r="N6556" s="11">
        <v>0.2</v>
      </c>
      <c r="O6556" s="12">
        <v>-2.0</v>
      </c>
      <c r="P6556" s="13">
        <v>-0.03</v>
      </c>
      <c r="Q6556" s="13">
        <v>91.0</v>
      </c>
      <c r="R6556" s="13">
        <f t="shared" si="1"/>
        <v>113.75</v>
      </c>
      <c r="S6556" s="14">
        <f t="shared" si="2"/>
        <v>37.91666667</v>
      </c>
      <c r="T6556" s="14">
        <f t="shared" si="3"/>
        <v>-0.02197802198</v>
      </c>
      <c r="U6556" s="15" t="str">
        <f>vlookup(F6556,'Sub categories'!$A:$C,3,False)</f>
        <v>Furnishings</v>
      </c>
      <c r="V6556" s="16">
        <f t="shared" si="4"/>
        <v>12</v>
      </c>
      <c r="W6556" s="17">
        <f t="array" ref="W6556">INDEX(shipping_prices!$C$1:$F7783,MATCH(I6556,shipping_prices!$A$1:$A7783,0),MATCH(M6556,shipping_prices!$C$1:$F$1,0))</f>
        <v>4.09</v>
      </c>
      <c r="X6556" s="15" t="str">
        <f t="shared" si="5"/>
        <v>Mike GockenbachJacksonvilleFlorida</v>
      </c>
      <c r="Y6556" s="15" t="str">
        <f t="shared" si="6"/>
        <v>loss</v>
      </c>
    </row>
    <row r="6557" hidden="1">
      <c r="A6557" s="1">
        <v>43087.0</v>
      </c>
      <c r="B6557" s="2" t="s">
        <v>6571</v>
      </c>
      <c r="C6557" s="2">
        <v>4.0</v>
      </c>
      <c r="D6557" s="2" t="s">
        <v>895</v>
      </c>
      <c r="E6557" s="2" t="s">
        <v>27</v>
      </c>
      <c r="F6557" s="2" t="s">
        <v>5309</v>
      </c>
      <c r="G6557" s="2" t="s">
        <v>39</v>
      </c>
      <c r="H6557" s="2" t="s">
        <v>79</v>
      </c>
      <c r="I6557" s="2" t="s">
        <v>439</v>
      </c>
      <c r="J6557" s="2" t="s">
        <v>42</v>
      </c>
      <c r="K6557" s="2" t="s">
        <v>43</v>
      </c>
      <c r="L6557" s="10">
        <v>43088.0</v>
      </c>
      <c r="M6557" s="2" t="s">
        <v>90</v>
      </c>
      <c r="N6557" s="11">
        <v>0.0</v>
      </c>
      <c r="O6557" s="12">
        <v>3.0</v>
      </c>
      <c r="P6557" s="13">
        <v>0.26</v>
      </c>
      <c r="Q6557" s="13">
        <v>11.0</v>
      </c>
      <c r="R6557" s="13">
        <f t="shared" si="1"/>
        <v>11</v>
      </c>
      <c r="S6557" s="14">
        <f t="shared" si="2"/>
        <v>2.75</v>
      </c>
      <c r="T6557" s="14">
        <f t="shared" si="3"/>
        <v>0.2727272727</v>
      </c>
      <c r="U6557" s="15" t="str">
        <f>vlookup(F6557,'Sub categories'!$A:$C,3,False)</f>
        <v>Art</v>
      </c>
      <c r="V6557" s="16">
        <f t="shared" si="4"/>
        <v>1</v>
      </c>
      <c r="W6557" s="17">
        <f t="array" ref="W6557">INDEX(shipping_prices!$C$1:$F7784,MATCH(I6557,shipping_prices!$A$1:$A7784,0),MATCH(M6557,shipping_prices!$C$1:$F$1,0))</f>
        <v>6.71</v>
      </c>
      <c r="X6557" s="15" t="str">
        <f t="shared" si="5"/>
        <v>Astrea JonesSan DiegoCalifornia</v>
      </c>
      <c r="Y6557" s="15" t="str">
        <f t="shared" si="6"/>
        <v>Low</v>
      </c>
    </row>
    <row r="6558" hidden="1">
      <c r="A6558" s="1">
        <v>43087.0</v>
      </c>
      <c r="B6558" s="2" t="s">
        <v>6572</v>
      </c>
      <c r="C6558" s="2">
        <v>1.0</v>
      </c>
      <c r="D6558" s="2" t="s">
        <v>1069</v>
      </c>
      <c r="E6558" s="2" t="s">
        <v>27</v>
      </c>
      <c r="F6558" s="2" t="s">
        <v>2047</v>
      </c>
      <c r="G6558" s="2" t="s">
        <v>39</v>
      </c>
      <c r="H6558" s="2" t="s">
        <v>79</v>
      </c>
      <c r="I6558" s="2" t="s">
        <v>501</v>
      </c>
      <c r="J6558" s="2" t="s">
        <v>122</v>
      </c>
      <c r="K6558" s="2" t="s">
        <v>54</v>
      </c>
      <c r="L6558" s="10">
        <v>43098.0</v>
      </c>
      <c r="M6558" s="2" t="s">
        <v>34</v>
      </c>
      <c r="N6558" s="11">
        <v>0.0</v>
      </c>
      <c r="O6558" s="12">
        <v>24.0</v>
      </c>
      <c r="P6558" s="13">
        <v>0.3</v>
      </c>
      <c r="Q6558" s="13">
        <v>80.0</v>
      </c>
      <c r="R6558" s="13">
        <f t="shared" si="1"/>
        <v>80</v>
      </c>
      <c r="S6558" s="14">
        <f t="shared" si="2"/>
        <v>80</v>
      </c>
      <c r="T6558" s="14">
        <f t="shared" si="3"/>
        <v>0.3</v>
      </c>
      <c r="U6558" s="15" t="str">
        <f>vlookup(F6558,'Sub categories'!$A:$C,3,False)</f>
        <v>Appliances</v>
      </c>
      <c r="V6558" s="16">
        <f t="shared" si="4"/>
        <v>11</v>
      </c>
      <c r="W6558" s="17">
        <f t="array" ref="W6558">INDEX(shipping_prices!$C$1:$F7785,MATCH(I6558,shipping_prices!$A$1:$A7785,0),MATCH(M6558,shipping_prices!$C$1:$F$1,0))</f>
        <v>6.86</v>
      </c>
      <c r="X6558" s="15" t="str">
        <f t="shared" si="5"/>
        <v>Kean ThorntonColumbusGeorgia</v>
      </c>
      <c r="Y6558" s="15" t="str">
        <f t="shared" si="6"/>
        <v>Low</v>
      </c>
    </row>
    <row r="6559" hidden="1">
      <c r="A6559" s="1">
        <v>43087.0</v>
      </c>
      <c r="B6559" s="2" t="s">
        <v>6573</v>
      </c>
      <c r="C6559" s="2">
        <v>2.0</v>
      </c>
      <c r="D6559" s="2" t="s">
        <v>1997</v>
      </c>
      <c r="E6559" s="2" t="s">
        <v>37</v>
      </c>
      <c r="F6559" s="2" t="s">
        <v>3077</v>
      </c>
      <c r="G6559" s="2" t="s">
        <v>39</v>
      </c>
      <c r="H6559" s="2" t="s">
        <v>79</v>
      </c>
      <c r="I6559" s="2" t="s">
        <v>31</v>
      </c>
      <c r="J6559" s="2" t="s">
        <v>32</v>
      </c>
      <c r="K6559" s="2" t="s">
        <v>33</v>
      </c>
      <c r="L6559" s="10">
        <v>43099.0</v>
      </c>
      <c r="M6559" s="2" t="s">
        <v>34</v>
      </c>
      <c r="N6559" s="11">
        <v>0.0</v>
      </c>
      <c r="O6559" s="12">
        <v>36.0</v>
      </c>
      <c r="P6559" s="13">
        <v>0.45</v>
      </c>
      <c r="Q6559" s="13">
        <v>80.0</v>
      </c>
      <c r="R6559" s="13">
        <f t="shared" si="1"/>
        <v>80</v>
      </c>
      <c r="S6559" s="14">
        <f t="shared" si="2"/>
        <v>40</v>
      </c>
      <c r="T6559" s="14">
        <f t="shared" si="3"/>
        <v>0.45</v>
      </c>
      <c r="U6559" s="15" t="str">
        <f>vlookup(F6559,'Sub categories'!$A:$C,3,False)</f>
        <v>Envelopes</v>
      </c>
      <c r="V6559" s="16">
        <f t="shared" si="4"/>
        <v>12</v>
      </c>
      <c r="W6559" s="17">
        <f t="array" ref="W6559">INDEX(shipping_prices!$C$1:$F7786,MATCH(I6559,shipping_prices!$A$1:$A7786,0),MATCH(M6559,shipping_prices!$C$1:$F$1,0))</f>
        <v>10.09</v>
      </c>
      <c r="X6559" s="15" t="str">
        <f t="shared" si="5"/>
        <v>Deirdre GreerNew York CityNew York</v>
      </c>
      <c r="Y6559" s="15" t="str">
        <f t="shared" si="6"/>
        <v>Low</v>
      </c>
    </row>
    <row r="6560" hidden="1">
      <c r="A6560" s="1">
        <v>43087.0</v>
      </c>
      <c r="B6560" s="2" t="s">
        <v>6573</v>
      </c>
      <c r="C6560" s="2">
        <v>11.0</v>
      </c>
      <c r="D6560" s="2" t="s">
        <v>1997</v>
      </c>
      <c r="E6560" s="2" t="s">
        <v>37</v>
      </c>
      <c r="F6560" s="2" t="s">
        <v>6369</v>
      </c>
      <c r="G6560" s="2" t="s">
        <v>29</v>
      </c>
      <c r="H6560" s="2" t="s">
        <v>79</v>
      </c>
      <c r="I6560" s="2" t="s">
        <v>31</v>
      </c>
      <c r="J6560" s="2" t="s">
        <v>32</v>
      </c>
      <c r="K6560" s="2" t="s">
        <v>33</v>
      </c>
      <c r="L6560" s="10">
        <v>43099.0</v>
      </c>
      <c r="M6560" s="2" t="s">
        <v>34</v>
      </c>
      <c r="N6560" s="11">
        <v>0.0</v>
      </c>
      <c r="O6560" s="12">
        <v>495.0</v>
      </c>
      <c r="P6560" s="13">
        <v>0.25</v>
      </c>
      <c r="Q6560" s="13">
        <v>1980.0</v>
      </c>
      <c r="R6560" s="13">
        <f t="shared" si="1"/>
        <v>1980</v>
      </c>
      <c r="S6560" s="14">
        <f t="shared" si="2"/>
        <v>180</v>
      </c>
      <c r="T6560" s="14">
        <f t="shared" si="3"/>
        <v>0.25</v>
      </c>
      <c r="U6560" s="15" t="str">
        <f>vlookup(F6560,'Sub categories'!$A:$C,3,False)</f>
        <v>Phones</v>
      </c>
      <c r="V6560" s="16">
        <f t="shared" si="4"/>
        <v>12</v>
      </c>
      <c r="W6560" s="17">
        <f t="array" ref="W6560">INDEX(shipping_prices!$C$1:$F7787,MATCH(I6560,shipping_prices!$A$1:$A7787,0),MATCH(M6560,shipping_prices!$C$1:$F$1,0))</f>
        <v>10.09</v>
      </c>
      <c r="X6560" s="15" t="str">
        <f t="shared" si="5"/>
        <v>Deirdre GreerNew York CityNew York</v>
      </c>
      <c r="Y6560" s="15" t="str">
        <f t="shared" si="6"/>
        <v>High</v>
      </c>
    </row>
    <row r="6561" hidden="1">
      <c r="A6561" s="1">
        <v>43087.0</v>
      </c>
      <c r="B6561" s="2" t="s">
        <v>6574</v>
      </c>
      <c r="C6561" s="2">
        <v>2.0</v>
      </c>
      <c r="D6561" s="2" t="s">
        <v>2790</v>
      </c>
      <c r="E6561" s="2" t="s">
        <v>27</v>
      </c>
      <c r="F6561" s="2" t="s">
        <v>6575</v>
      </c>
      <c r="G6561" s="2" t="s">
        <v>39</v>
      </c>
      <c r="H6561" s="2" t="s">
        <v>79</v>
      </c>
      <c r="I6561" s="2" t="s">
        <v>41</v>
      </c>
      <c r="J6561" s="2" t="s">
        <v>42</v>
      </c>
      <c r="K6561" s="2" t="s">
        <v>43</v>
      </c>
      <c r="L6561" s="10">
        <v>43097.0</v>
      </c>
      <c r="M6561" s="2" t="s">
        <v>34</v>
      </c>
      <c r="N6561" s="11">
        <v>0.0</v>
      </c>
      <c r="O6561" s="12">
        <v>4.0</v>
      </c>
      <c r="P6561" s="13">
        <v>0.5</v>
      </c>
      <c r="Q6561" s="13">
        <v>7.0</v>
      </c>
      <c r="R6561" s="13">
        <f t="shared" si="1"/>
        <v>7</v>
      </c>
      <c r="S6561" s="14">
        <f t="shared" si="2"/>
        <v>3.5</v>
      </c>
      <c r="T6561" s="14">
        <f t="shared" si="3"/>
        <v>0.5714285714</v>
      </c>
      <c r="U6561" s="15" t="str">
        <f>vlookup(F6561,'Sub categories'!$A:$C,3,False)</f>
        <v>Paper</v>
      </c>
      <c r="V6561" s="16">
        <f t="shared" si="4"/>
        <v>10</v>
      </c>
      <c r="W6561" s="17">
        <f t="array" ref="W6561">INDEX(shipping_prices!$C$1:$F7788,MATCH(I6561,shipping_prices!$A$1:$A7788,0),MATCH(M6561,shipping_prices!$C$1:$F$1,0))</f>
        <v>10.99</v>
      </c>
      <c r="X6561" s="15" t="str">
        <f t="shared" si="5"/>
        <v>Jamie KunitzSan FranciscoCalifornia</v>
      </c>
      <c r="Y6561" s="15" t="str">
        <f t="shared" si="6"/>
        <v>Low</v>
      </c>
    </row>
    <row r="6562" hidden="1">
      <c r="A6562" s="1">
        <v>43087.0</v>
      </c>
      <c r="B6562" s="2" t="s">
        <v>6574</v>
      </c>
      <c r="C6562" s="2">
        <v>5.0</v>
      </c>
      <c r="D6562" s="2" t="s">
        <v>2790</v>
      </c>
      <c r="E6562" s="2" t="s">
        <v>27</v>
      </c>
      <c r="F6562" s="2" t="s">
        <v>438</v>
      </c>
      <c r="G6562" s="2" t="s">
        <v>39</v>
      </c>
      <c r="H6562" s="2" t="s">
        <v>79</v>
      </c>
      <c r="I6562" s="2" t="s">
        <v>41</v>
      </c>
      <c r="J6562" s="2" t="s">
        <v>42</v>
      </c>
      <c r="K6562" s="2" t="s">
        <v>43</v>
      </c>
      <c r="L6562" s="10">
        <v>43097.0</v>
      </c>
      <c r="M6562" s="2" t="s">
        <v>34</v>
      </c>
      <c r="N6562" s="11">
        <v>0.0</v>
      </c>
      <c r="O6562" s="12">
        <v>7.0</v>
      </c>
      <c r="P6562" s="13">
        <v>0.33</v>
      </c>
      <c r="Q6562" s="13">
        <v>20.0</v>
      </c>
      <c r="R6562" s="13">
        <f t="shared" si="1"/>
        <v>20</v>
      </c>
      <c r="S6562" s="14">
        <f t="shared" si="2"/>
        <v>4</v>
      </c>
      <c r="T6562" s="14">
        <f t="shared" si="3"/>
        <v>0.35</v>
      </c>
      <c r="U6562" s="15" t="str">
        <f>vlookup(F6562,'Sub categories'!$A:$C,3,False)</f>
        <v>Art</v>
      </c>
      <c r="V6562" s="16">
        <f t="shared" si="4"/>
        <v>10</v>
      </c>
      <c r="W6562" s="17">
        <f t="array" ref="W6562">INDEX(shipping_prices!$C$1:$F7789,MATCH(I6562,shipping_prices!$A$1:$A7789,0),MATCH(M6562,shipping_prices!$C$1:$F$1,0))</f>
        <v>10.99</v>
      </c>
      <c r="X6562" s="15" t="str">
        <f t="shared" si="5"/>
        <v>Jamie KunitzSan FranciscoCalifornia</v>
      </c>
      <c r="Y6562" s="15" t="str">
        <f t="shared" si="6"/>
        <v>Low</v>
      </c>
    </row>
    <row r="6563" hidden="1">
      <c r="A6563" s="1">
        <v>43087.0</v>
      </c>
      <c r="B6563" s="2" t="s">
        <v>6574</v>
      </c>
      <c r="C6563" s="2">
        <v>6.0</v>
      </c>
      <c r="D6563" s="2" t="s">
        <v>2790</v>
      </c>
      <c r="E6563" s="2" t="s">
        <v>27</v>
      </c>
      <c r="F6563" s="2" t="s">
        <v>3422</v>
      </c>
      <c r="G6563" s="2" t="s">
        <v>39</v>
      </c>
      <c r="H6563" s="2" t="s">
        <v>193</v>
      </c>
      <c r="I6563" s="2" t="s">
        <v>41</v>
      </c>
      <c r="J6563" s="2" t="s">
        <v>42</v>
      </c>
      <c r="K6563" s="2" t="s">
        <v>43</v>
      </c>
      <c r="L6563" s="10">
        <v>43097.0</v>
      </c>
      <c r="M6563" s="2" t="s">
        <v>34</v>
      </c>
      <c r="N6563" s="11">
        <v>0.0</v>
      </c>
      <c r="O6563" s="12">
        <v>21.0</v>
      </c>
      <c r="P6563" s="13">
        <v>0.47</v>
      </c>
      <c r="Q6563" s="13">
        <v>44.0</v>
      </c>
      <c r="R6563" s="13">
        <f t="shared" si="1"/>
        <v>44</v>
      </c>
      <c r="S6563" s="14">
        <f t="shared" si="2"/>
        <v>7.333333333</v>
      </c>
      <c r="T6563" s="14">
        <f t="shared" si="3"/>
        <v>0.4772727273</v>
      </c>
      <c r="U6563" s="15" t="str">
        <f>vlookup(F6563,'Sub categories'!$A:$C,3,False)</f>
        <v>Labels</v>
      </c>
      <c r="V6563" s="16">
        <f t="shared" si="4"/>
        <v>10</v>
      </c>
      <c r="W6563" s="17">
        <f t="array" ref="W6563">INDEX(shipping_prices!$C$1:$F7790,MATCH(I6563,shipping_prices!$A$1:$A7790,0),MATCH(M6563,shipping_prices!$C$1:$F$1,0))</f>
        <v>10.99</v>
      </c>
      <c r="X6563" s="15" t="str">
        <f t="shared" si="5"/>
        <v>Jamie KunitzSan FranciscoCalifornia</v>
      </c>
      <c r="Y6563" s="15" t="str">
        <f t="shared" si="6"/>
        <v>Low</v>
      </c>
    </row>
    <row r="6564">
      <c r="A6564" s="1">
        <v>43087.0</v>
      </c>
      <c r="B6564" s="2" t="s">
        <v>6574</v>
      </c>
      <c r="C6564" s="2">
        <v>1.0</v>
      </c>
      <c r="D6564" s="2" t="s">
        <v>2790</v>
      </c>
      <c r="E6564" s="2" t="s">
        <v>27</v>
      </c>
      <c r="F6564" s="2" t="s">
        <v>3355</v>
      </c>
      <c r="G6564" s="2" t="s">
        <v>45</v>
      </c>
      <c r="H6564" s="2" t="s">
        <v>227</v>
      </c>
      <c r="I6564" s="2" t="s">
        <v>41</v>
      </c>
      <c r="J6564" s="2" t="s">
        <v>42</v>
      </c>
      <c r="K6564" s="2" t="s">
        <v>43</v>
      </c>
      <c r="L6564" s="10">
        <v>43097.0</v>
      </c>
      <c r="M6564" s="2" t="s">
        <v>34</v>
      </c>
      <c r="N6564" s="11">
        <v>0.2</v>
      </c>
      <c r="O6564" s="12">
        <v>-1.0</v>
      </c>
      <c r="P6564" s="13">
        <v>-0.01</v>
      </c>
      <c r="Q6564" s="13">
        <v>72.0</v>
      </c>
      <c r="R6564" s="13">
        <f t="shared" si="1"/>
        <v>90</v>
      </c>
      <c r="S6564" s="14">
        <f t="shared" si="2"/>
        <v>90</v>
      </c>
      <c r="T6564" s="14">
        <f t="shared" si="3"/>
        <v>-0.01388888889</v>
      </c>
      <c r="U6564" s="15" t="str">
        <f>vlookup(F6564,'Sub categories'!$A:$C,3,False)</f>
        <v>Chairs</v>
      </c>
      <c r="V6564" s="16">
        <f t="shared" si="4"/>
        <v>10</v>
      </c>
      <c r="W6564" s="17">
        <f t="array" ref="W6564">INDEX(shipping_prices!$C$1:$F7791,MATCH(I6564,shipping_prices!$A$1:$A7791,0),MATCH(M6564,shipping_prices!$C$1:$F$1,0))</f>
        <v>10.99</v>
      </c>
      <c r="X6564" s="15" t="str">
        <f t="shared" si="5"/>
        <v>Jamie KunitzSan FranciscoCalifornia</v>
      </c>
      <c r="Y6564" s="15" t="str">
        <f t="shared" si="6"/>
        <v>loss</v>
      </c>
    </row>
    <row r="6565" hidden="1">
      <c r="A6565" s="1">
        <v>43087.0</v>
      </c>
      <c r="B6565" s="2" t="s">
        <v>6574</v>
      </c>
      <c r="C6565" s="2">
        <v>2.0</v>
      </c>
      <c r="D6565" s="2" t="s">
        <v>2790</v>
      </c>
      <c r="E6565" s="2" t="s">
        <v>27</v>
      </c>
      <c r="F6565" s="2" t="s">
        <v>330</v>
      </c>
      <c r="G6565" s="2" t="s">
        <v>29</v>
      </c>
      <c r="H6565" s="2" t="s">
        <v>79</v>
      </c>
      <c r="I6565" s="2" t="s">
        <v>41</v>
      </c>
      <c r="J6565" s="2" t="s">
        <v>42</v>
      </c>
      <c r="K6565" s="2" t="s">
        <v>43</v>
      </c>
      <c r="L6565" s="10">
        <v>43097.0</v>
      </c>
      <c r="M6565" s="2" t="s">
        <v>34</v>
      </c>
      <c r="N6565" s="11">
        <v>0.2</v>
      </c>
      <c r="O6565" s="12">
        <v>17.0</v>
      </c>
      <c r="P6565" s="13">
        <v>0.11</v>
      </c>
      <c r="Q6565" s="13">
        <v>148.0</v>
      </c>
      <c r="R6565" s="13">
        <f t="shared" si="1"/>
        <v>185</v>
      </c>
      <c r="S6565" s="14">
        <f t="shared" si="2"/>
        <v>92.5</v>
      </c>
      <c r="T6565" s="14">
        <f t="shared" si="3"/>
        <v>0.1148648649</v>
      </c>
      <c r="U6565" s="15" t="str">
        <f>vlookup(F6565,'Sub categories'!$A:$C,3,False)</f>
        <v>Phones</v>
      </c>
      <c r="V6565" s="16">
        <f t="shared" si="4"/>
        <v>10</v>
      </c>
      <c r="W6565" s="17">
        <f t="array" ref="W6565">INDEX(shipping_prices!$C$1:$F7792,MATCH(I6565,shipping_prices!$A$1:$A7792,0),MATCH(M6565,shipping_prices!$C$1:$F$1,0))</f>
        <v>10.99</v>
      </c>
      <c r="X6565" s="15" t="str">
        <f t="shared" si="5"/>
        <v>Jamie KunitzSan FranciscoCalifornia</v>
      </c>
      <c r="Y6565" s="15" t="str">
        <f t="shared" si="6"/>
        <v>Low</v>
      </c>
    </row>
    <row r="6566" hidden="1">
      <c r="A6566" s="1">
        <v>43087.0</v>
      </c>
      <c r="B6566" s="2" t="s">
        <v>6574</v>
      </c>
      <c r="C6566" s="2">
        <v>14.0</v>
      </c>
      <c r="D6566" s="2" t="s">
        <v>2790</v>
      </c>
      <c r="E6566" s="2" t="s">
        <v>27</v>
      </c>
      <c r="F6566" s="2" t="s">
        <v>3547</v>
      </c>
      <c r="G6566" s="2" t="s">
        <v>39</v>
      </c>
      <c r="H6566" s="2" t="s">
        <v>146</v>
      </c>
      <c r="I6566" s="2" t="s">
        <v>41</v>
      </c>
      <c r="J6566" s="2" t="s">
        <v>42</v>
      </c>
      <c r="K6566" s="2" t="s">
        <v>43</v>
      </c>
      <c r="L6566" s="10">
        <v>43097.0</v>
      </c>
      <c r="M6566" s="2" t="s">
        <v>34</v>
      </c>
      <c r="N6566" s="11">
        <v>0.0</v>
      </c>
      <c r="O6566" s="12">
        <v>511.0</v>
      </c>
      <c r="P6566" s="13">
        <v>0.3</v>
      </c>
      <c r="Q6566" s="13">
        <v>1702.0</v>
      </c>
      <c r="R6566" s="13">
        <f t="shared" si="1"/>
        <v>1702</v>
      </c>
      <c r="S6566" s="14">
        <f t="shared" si="2"/>
        <v>121.5714286</v>
      </c>
      <c r="T6566" s="14">
        <f t="shared" si="3"/>
        <v>0.3002350176</v>
      </c>
      <c r="U6566" s="15" t="str">
        <f>vlookup(F6566,'Sub categories'!$A:$C,3,False)</f>
        <v>Appliances</v>
      </c>
      <c r="V6566" s="16">
        <f t="shared" si="4"/>
        <v>10</v>
      </c>
      <c r="W6566" s="17">
        <f t="array" ref="W6566">INDEX(shipping_prices!$C$1:$F7793,MATCH(I6566,shipping_prices!$A$1:$A7793,0),MATCH(M6566,shipping_prices!$C$1:$F$1,0))</f>
        <v>10.99</v>
      </c>
      <c r="X6566" s="15" t="str">
        <f t="shared" si="5"/>
        <v>Jamie KunitzSan FranciscoCalifornia</v>
      </c>
      <c r="Y6566" s="15" t="str">
        <f t="shared" si="6"/>
        <v>High</v>
      </c>
    </row>
    <row r="6567" hidden="1">
      <c r="A6567" s="1">
        <v>43087.0</v>
      </c>
      <c r="B6567" s="2" t="s">
        <v>6576</v>
      </c>
      <c r="C6567" s="2">
        <v>5.0</v>
      </c>
      <c r="D6567" s="2" t="s">
        <v>2571</v>
      </c>
      <c r="E6567" s="2" t="s">
        <v>27</v>
      </c>
      <c r="F6567" s="2" t="s">
        <v>4131</v>
      </c>
      <c r="G6567" s="2" t="s">
        <v>29</v>
      </c>
      <c r="H6567" s="2" t="s">
        <v>81</v>
      </c>
      <c r="I6567" s="2" t="s">
        <v>868</v>
      </c>
      <c r="J6567" s="2" t="s">
        <v>42</v>
      </c>
      <c r="K6567" s="2" t="s">
        <v>43</v>
      </c>
      <c r="L6567" s="10">
        <v>43091.0</v>
      </c>
      <c r="M6567" s="2" t="s">
        <v>90</v>
      </c>
      <c r="N6567" s="11">
        <v>0.0</v>
      </c>
      <c r="O6567" s="12">
        <v>29.0</v>
      </c>
      <c r="P6567" s="13">
        <v>0.35</v>
      </c>
      <c r="Q6567" s="13">
        <v>83.0</v>
      </c>
      <c r="R6567" s="13">
        <f t="shared" si="1"/>
        <v>83</v>
      </c>
      <c r="S6567" s="14">
        <f t="shared" si="2"/>
        <v>16.6</v>
      </c>
      <c r="T6567" s="14">
        <f t="shared" si="3"/>
        <v>0.3493975904</v>
      </c>
      <c r="U6567" s="15" t="str">
        <f>vlookup(F6567,'Sub categories'!$A:$C,3,False)</f>
        <v>Accessories</v>
      </c>
      <c r="V6567" s="16">
        <f t="shared" si="4"/>
        <v>4</v>
      </c>
      <c r="W6567" s="17">
        <f t="array" ref="W6567">INDEX(shipping_prices!$C$1:$F7794,MATCH(I6567,shipping_prices!$A$1:$A7794,0),MATCH(M6567,shipping_prices!$C$1:$F$1,0))</f>
        <v>0.18</v>
      </c>
      <c r="X6567" s="15" t="str">
        <f t="shared" si="5"/>
        <v>Sanjit EngleOxnardCalifornia</v>
      </c>
      <c r="Y6567" s="15" t="str">
        <f t="shared" si="6"/>
        <v>Low</v>
      </c>
    </row>
    <row r="6568">
      <c r="A6568" s="1">
        <v>43087.0</v>
      </c>
      <c r="B6568" s="2" t="s">
        <v>6577</v>
      </c>
      <c r="C6568" s="2">
        <v>3.0</v>
      </c>
      <c r="D6568" s="2" t="s">
        <v>1753</v>
      </c>
      <c r="E6568" s="2" t="s">
        <v>49</v>
      </c>
      <c r="F6568" s="2" t="s">
        <v>2346</v>
      </c>
      <c r="G6568" s="2" t="s">
        <v>45</v>
      </c>
      <c r="H6568" s="2" t="s">
        <v>79</v>
      </c>
      <c r="I6568" s="2" t="s">
        <v>1559</v>
      </c>
      <c r="J6568" s="2" t="s">
        <v>32</v>
      </c>
      <c r="K6568" s="2" t="s">
        <v>33</v>
      </c>
      <c r="L6568" s="10">
        <v>43090.0</v>
      </c>
      <c r="M6568" s="2" t="s">
        <v>34</v>
      </c>
      <c r="N6568" s="11">
        <v>0.1</v>
      </c>
      <c r="O6568" s="12">
        <v>32.0</v>
      </c>
      <c r="P6568" s="13">
        <v>0.17</v>
      </c>
      <c r="Q6568" s="13">
        <v>192.0</v>
      </c>
      <c r="R6568" s="13">
        <f t="shared" si="1"/>
        <v>213.3333333</v>
      </c>
      <c r="S6568" s="14">
        <f t="shared" si="2"/>
        <v>71.11111111</v>
      </c>
      <c r="T6568" s="14">
        <f t="shared" si="3"/>
        <v>0.1666666667</v>
      </c>
      <c r="U6568" s="15" t="str">
        <f>vlookup(F6568,'Sub categories'!$A:$C,3,False)</f>
        <v>Chairs</v>
      </c>
      <c r="V6568" s="16">
        <f t="shared" si="4"/>
        <v>3</v>
      </c>
      <c r="W6568" s="17">
        <f t="array" ref="W6568">INDEX(shipping_prices!$C$1:$F7795,MATCH(I6568,shipping_prices!$A$1:$A7795,0),MATCH(M6568,shipping_prices!$C$1:$F$1,0))</f>
        <v>7.97</v>
      </c>
      <c r="X6568" s="15" t="str">
        <f t="shared" si="5"/>
        <v>Michelle ArnettWatertownNew York</v>
      </c>
      <c r="Y6568" s="15" t="str">
        <f t="shared" si="6"/>
        <v>Low</v>
      </c>
    </row>
    <row r="6569" hidden="1">
      <c r="A6569" s="1">
        <v>43087.0</v>
      </c>
      <c r="B6569" s="2" t="s">
        <v>6578</v>
      </c>
      <c r="C6569" s="2">
        <v>4.0</v>
      </c>
      <c r="D6569" s="2" t="s">
        <v>1287</v>
      </c>
      <c r="E6569" s="2" t="s">
        <v>27</v>
      </c>
      <c r="F6569" s="2" t="s">
        <v>2959</v>
      </c>
      <c r="G6569" s="2" t="s">
        <v>39</v>
      </c>
      <c r="H6569" s="2" t="s">
        <v>2577</v>
      </c>
      <c r="I6569" s="2" t="s">
        <v>2457</v>
      </c>
      <c r="J6569" s="2" t="s">
        <v>1156</v>
      </c>
      <c r="K6569" s="2" t="s">
        <v>33</v>
      </c>
      <c r="L6569" s="10">
        <v>43090.0</v>
      </c>
      <c r="M6569" s="2" t="s">
        <v>142</v>
      </c>
      <c r="N6569" s="11">
        <v>0.0</v>
      </c>
      <c r="O6569" s="12">
        <v>11.0</v>
      </c>
      <c r="P6569" s="13">
        <v>0.49</v>
      </c>
      <c r="Q6569" s="13">
        <v>23.0</v>
      </c>
      <c r="R6569" s="13">
        <f t="shared" si="1"/>
        <v>23</v>
      </c>
      <c r="S6569" s="14">
        <f t="shared" si="2"/>
        <v>5.75</v>
      </c>
      <c r="T6569" s="14">
        <f t="shared" si="3"/>
        <v>0.4782608696</v>
      </c>
      <c r="U6569" s="15" t="str">
        <f>vlookup(F6569,'Sub categories'!$A:$C,3,False)</f>
        <v>Paper</v>
      </c>
      <c r="V6569" s="16">
        <f t="shared" si="4"/>
        <v>3</v>
      </c>
      <c r="W6569" s="17">
        <f t="array" ref="W6569">INDEX(shipping_prices!$C$1:$F7796,MATCH(I6569,shipping_prices!$A$1:$A7796,0),MATCH(M6569,shipping_prices!$C$1:$F$1,0))</f>
        <v>21.59</v>
      </c>
      <c r="X6569" s="15" t="str">
        <f t="shared" si="5"/>
        <v>Michael NguyenClintonMaryland</v>
      </c>
      <c r="Y6569" s="15" t="str">
        <f t="shared" si="6"/>
        <v>Low</v>
      </c>
    </row>
    <row r="6570" hidden="1">
      <c r="A6570" s="1">
        <v>43087.0</v>
      </c>
      <c r="B6570" s="2" t="s">
        <v>6579</v>
      </c>
      <c r="C6570" s="2">
        <v>2.0</v>
      </c>
      <c r="D6570" s="2" t="s">
        <v>1650</v>
      </c>
      <c r="E6570" s="2" t="s">
        <v>37</v>
      </c>
      <c r="F6570" s="2" t="s">
        <v>3790</v>
      </c>
      <c r="G6570" s="2" t="s">
        <v>39</v>
      </c>
      <c r="H6570" s="2" t="s">
        <v>271</v>
      </c>
      <c r="I6570" s="2" t="s">
        <v>2112</v>
      </c>
      <c r="J6570" s="2" t="s">
        <v>218</v>
      </c>
      <c r="K6570" s="2" t="s">
        <v>54</v>
      </c>
      <c r="L6570" s="10">
        <v>43089.0</v>
      </c>
      <c r="M6570" s="2" t="s">
        <v>142</v>
      </c>
      <c r="N6570" s="11">
        <v>0.0</v>
      </c>
      <c r="O6570" s="12">
        <v>1.0</v>
      </c>
      <c r="P6570" s="13">
        <v>0.03</v>
      </c>
      <c r="Q6570" s="13">
        <v>26.0</v>
      </c>
      <c r="R6570" s="13">
        <f t="shared" si="1"/>
        <v>26</v>
      </c>
      <c r="S6570" s="14">
        <f t="shared" si="2"/>
        <v>13</v>
      </c>
      <c r="T6570" s="14">
        <f t="shared" si="3"/>
        <v>0.03846153846</v>
      </c>
      <c r="U6570" s="15" t="str">
        <f>vlookup(F6570,'Sub categories'!$A:$C,3,False)</f>
        <v>Supplies</v>
      </c>
      <c r="V6570" s="16">
        <f t="shared" si="4"/>
        <v>2</v>
      </c>
      <c r="W6570" s="17">
        <f t="array" ref="W6570">INDEX(shipping_prices!$C$1:$F7797,MATCH(I6570,shipping_prices!$A$1:$A7797,0),MATCH(M6570,shipping_prices!$C$1:$F$1,0))</f>
        <v>22.35</v>
      </c>
      <c r="X6570" s="15" t="str">
        <f t="shared" si="5"/>
        <v>Kimberly CarterLouisvilleKentucky</v>
      </c>
      <c r="Y6570" s="15" t="str">
        <f t="shared" si="6"/>
        <v>Low</v>
      </c>
    </row>
    <row r="6571" hidden="1">
      <c r="A6571" s="1">
        <v>43088.0</v>
      </c>
      <c r="B6571" s="2" t="s">
        <v>6579</v>
      </c>
      <c r="C6571" s="2">
        <v>3.0</v>
      </c>
      <c r="D6571" s="2" t="s">
        <v>1650</v>
      </c>
      <c r="E6571" s="2" t="s">
        <v>37</v>
      </c>
      <c r="F6571" s="2" t="s">
        <v>6428</v>
      </c>
      <c r="G6571" s="2" t="s">
        <v>39</v>
      </c>
      <c r="H6571" s="2" t="s">
        <v>458</v>
      </c>
      <c r="I6571" s="2" t="s">
        <v>2112</v>
      </c>
      <c r="J6571" s="2" t="s">
        <v>218</v>
      </c>
      <c r="K6571" s="2" t="s">
        <v>54</v>
      </c>
      <c r="L6571" s="10">
        <v>43089.0</v>
      </c>
      <c r="M6571" s="2" t="s">
        <v>142</v>
      </c>
      <c r="N6571" s="11">
        <v>0.0</v>
      </c>
      <c r="O6571" s="12">
        <v>63.0</v>
      </c>
      <c r="P6571" s="13">
        <v>0.3</v>
      </c>
      <c r="Q6571" s="13">
        <v>208.0</v>
      </c>
      <c r="R6571" s="13">
        <f t="shared" si="1"/>
        <v>208</v>
      </c>
      <c r="S6571" s="14">
        <f t="shared" si="2"/>
        <v>69.33333333</v>
      </c>
      <c r="T6571" s="14">
        <f t="shared" si="3"/>
        <v>0.3028846154</v>
      </c>
      <c r="U6571" s="15" t="str">
        <f>vlookup(F6571,'Sub categories'!$A:$C,3,False)</f>
        <v>Appliances</v>
      </c>
      <c r="V6571" s="16">
        <f t="shared" si="4"/>
        <v>1</v>
      </c>
      <c r="W6571" s="17">
        <f t="array" ref="W6571">INDEX(shipping_prices!$C$1:$F7798,MATCH(I6571,shipping_prices!$A$1:$A7798,0),MATCH(M6571,shipping_prices!$C$1:$F$1,0))</f>
        <v>22.35</v>
      </c>
      <c r="X6571" s="15" t="str">
        <f t="shared" si="5"/>
        <v>Kimberly CarterLouisvilleKentucky</v>
      </c>
      <c r="Y6571" s="15" t="str">
        <f t="shared" si="6"/>
        <v>High</v>
      </c>
    </row>
    <row r="6572" hidden="1">
      <c r="A6572" s="1">
        <v>43088.0</v>
      </c>
      <c r="B6572" s="2" t="s">
        <v>6580</v>
      </c>
      <c r="C6572" s="2">
        <v>4.0</v>
      </c>
      <c r="D6572" s="2" t="s">
        <v>699</v>
      </c>
      <c r="E6572" s="2" t="s">
        <v>27</v>
      </c>
      <c r="F6572" s="2" t="s">
        <v>4572</v>
      </c>
      <c r="G6572" s="2" t="s">
        <v>39</v>
      </c>
      <c r="H6572" s="2" t="s">
        <v>677</v>
      </c>
      <c r="I6572" s="2" t="s">
        <v>41</v>
      </c>
      <c r="J6572" s="2" t="s">
        <v>42</v>
      </c>
      <c r="K6572" s="2" t="s">
        <v>43</v>
      </c>
      <c r="L6572" s="10">
        <v>43100.0</v>
      </c>
      <c r="M6572" s="2" t="s">
        <v>142</v>
      </c>
      <c r="N6572" s="11">
        <v>0.0</v>
      </c>
      <c r="O6572" s="12">
        <v>10.0</v>
      </c>
      <c r="P6572" s="13">
        <v>0.36</v>
      </c>
      <c r="Q6572" s="13">
        <v>28.0</v>
      </c>
      <c r="R6572" s="13">
        <f t="shared" si="1"/>
        <v>28</v>
      </c>
      <c r="S6572" s="14">
        <f t="shared" si="2"/>
        <v>7</v>
      </c>
      <c r="T6572" s="14">
        <f t="shared" si="3"/>
        <v>0.3571428571</v>
      </c>
      <c r="U6572" s="15" t="str">
        <f>vlookup(F6572,'Sub categories'!$A:$C,3,False)</f>
        <v>Art</v>
      </c>
      <c r="V6572" s="16">
        <f t="shared" si="4"/>
        <v>12</v>
      </c>
      <c r="W6572" s="17">
        <f t="array" ref="W6572">INDEX(shipping_prices!$C$1:$F7799,MATCH(I6572,shipping_prices!$A$1:$A7799,0),MATCH(M6572,shipping_prices!$C$1:$F$1,0))</f>
        <v>16.04</v>
      </c>
      <c r="X6572" s="15" t="str">
        <f t="shared" si="5"/>
        <v>Patrick GardnerSan FranciscoCalifornia</v>
      </c>
      <c r="Y6572" s="15" t="str">
        <f t="shared" si="6"/>
        <v>Low</v>
      </c>
    </row>
    <row r="6573" hidden="1">
      <c r="A6573" s="1">
        <v>43088.0</v>
      </c>
      <c r="B6573" s="2" t="s">
        <v>6581</v>
      </c>
      <c r="C6573" s="2">
        <v>6.0</v>
      </c>
      <c r="D6573" s="2" t="s">
        <v>317</v>
      </c>
      <c r="E6573" s="2" t="s">
        <v>27</v>
      </c>
      <c r="F6573" s="2" t="s">
        <v>2023</v>
      </c>
      <c r="G6573" s="2" t="s">
        <v>39</v>
      </c>
      <c r="H6573" s="2" t="s">
        <v>146</v>
      </c>
      <c r="I6573" s="2" t="s">
        <v>41</v>
      </c>
      <c r="J6573" s="2" t="s">
        <v>42</v>
      </c>
      <c r="K6573" s="2" t="s">
        <v>43</v>
      </c>
      <c r="L6573" s="10">
        <v>43097.0</v>
      </c>
      <c r="M6573" s="2" t="s">
        <v>34</v>
      </c>
      <c r="N6573" s="11">
        <v>0.2</v>
      </c>
      <c r="O6573" s="12">
        <v>9.0</v>
      </c>
      <c r="P6573" s="13">
        <v>0.35</v>
      </c>
      <c r="Q6573" s="13">
        <v>26.0</v>
      </c>
      <c r="R6573" s="13">
        <f t="shared" si="1"/>
        <v>32.5</v>
      </c>
      <c r="S6573" s="14">
        <f t="shared" si="2"/>
        <v>5.416666667</v>
      </c>
      <c r="T6573" s="14">
        <f t="shared" si="3"/>
        <v>0.3461538462</v>
      </c>
      <c r="U6573" s="15" t="str">
        <f>vlookup(F6573,'Sub categories'!$A:$C,3,False)</f>
        <v>Binders</v>
      </c>
      <c r="V6573" s="16">
        <f t="shared" si="4"/>
        <v>9</v>
      </c>
      <c r="W6573" s="17">
        <f t="array" ref="W6573">INDEX(shipping_prices!$C$1:$F7800,MATCH(I6573,shipping_prices!$A$1:$A7800,0),MATCH(M6573,shipping_prices!$C$1:$F$1,0))</f>
        <v>10.99</v>
      </c>
      <c r="X6573" s="15" t="str">
        <f t="shared" si="5"/>
        <v>Bruce StewartSan FranciscoCalifornia</v>
      </c>
      <c r="Y6573" s="15" t="str">
        <f t="shared" si="6"/>
        <v>Low</v>
      </c>
    </row>
    <row r="6574" hidden="1">
      <c r="A6574" s="1">
        <v>43088.0</v>
      </c>
      <c r="B6574" s="2" t="s">
        <v>6581</v>
      </c>
      <c r="C6574" s="2">
        <v>2.0</v>
      </c>
      <c r="D6574" s="2" t="s">
        <v>317</v>
      </c>
      <c r="E6574" s="2" t="s">
        <v>27</v>
      </c>
      <c r="F6574" s="2" t="s">
        <v>2047</v>
      </c>
      <c r="G6574" s="2" t="s">
        <v>39</v>
      </c>
      <c r="H6574" s="2" t="s">
        <v>79</v>
      </c>
      <c r="I6574" s="2" t="s">
        <v>41</v>
      </c>
      <c r="J6574" s="2" t="s">
        <v>42</v>
      </c>
      <c r="K6574" s="2" t="s">
        <v>43</v>
      </c>
      <c r="L6574" s="10">
        <v>43097.0</v>
      </c>
      <c r="M6574" s="2" t="s">
        <v>34</v>
      </c>
      <c r="N6574" s="11">
        <v>0.0</v>
      </c>
      <c r="O6574" s="12">
        <v>48.0</v>
      </c>
      <c r="P6574" s="13">
        <v>0.3</v>
      </c>
      <c r="Q6574" s="13">
        <v>161.0</v>
      </c>
      <c r="R6574" s="13">
        <f t="shared" si="1"/>
        <v>161</v>
      </c>
      <c r="S6574" s="14">
        <f t="shared" si="2"/>
        <v>80.5</v>
      </c>
      <c r="T6574" s="14">
        <f t="shared" si="3"/>
        <v>0.298136646</v>
      </c>
      <c r="U6574" s="15" t="str">
        <f>vlookup(F6574,'Sub categories'!$A:$C,3,False)</f>
        <v>Appliances</v>
      </c>
      <c r="V6574" s="16">
        <f t="shared" si="4"/>
        <v>9</v>
      </c>
      <c r="W6574" s="17">
        <f t="array" ref="W6574">INDEX(shipping_prices!$C$1:$F7801,MATCH(I6574,shipping_prices!$A$1:$A7801,0),MATCH(M6574,shipping_prices!$C$1:$F$1,0))</f>
        <v>10.99</v>
      </c>
      <c r="X6574" s="15" t="str">
        <f t="shared" si="5"/>
        <v>Bruce StewartSan FranciscoCalifornia</v>
      </c>
      <c r="Y6574" s="15" t="str">
        <f t="shared" si="6"/>
        <v>High</v>
      </c>
    </row>
    <row r="6575" hidden="1">
      <c r="A6575" s="1">
        <v>43088.0</v>
      </c>
      <c r="B6575" s="2" t="s">
        <v>6582</v>
      </c>
      <c r="C6575" s="2">
        <v>5.0</v>
      </c>
      <c r="D6575" s="2" t="s">
        <v>2114</v>
      </c>
      <c r="E6575" s="2" t="s">
        <v>27</v>
      </c>
      <c r="F6575" s="2" t="s">
        <v>845</v>
      </c>
      <c r="G6575" s="2" t="s">
        <v>39</v>
      </c>
      <c r="H6575" s="2" t="s">
        <v>182</v>
      </c>
      <c r="I6575" s="2" t="s">
        <v>6583</v>
      </c>
      <c r="J6575" s="2" t="s">
        <v>159</v>
      </c>
      <c r="K6575" s="2" t="s">
        <v>43</v>
      </c>
      <c r="L6575" s="10">
        <v>43095.0</v>
      </c>
      <c r="M6575" s="2" t="s">
        <v>90</v>
      </c>
      <c r="N6575" s="11">
        <v>0.2</v>
      </c>
      <c r="O6575" s="12">
        <v>8.0</v>
      </c>
      <c r="P6575" s="13">
        <v>0.31</v>
      </c>
      <c r="Q6575" s="13">
        <v>25.0</v>
      </c>
      <c r="R6575" s="13">
        <f t="shared" si="1"/>
        <v>31.25</v>
      </c>
      <c r="S6575" s="14">
        <f t="shared" si="2"/>
        <v>6.25</v>
      </c>
      <c r="T6575" s="14">
        <f t="shared" si="3"/>
        <v>0.32</v>
      </c>
      <c r="U6575" s="15" t="str">
        <f>vlookup(F6575,'Sub categories'!$A:$C,3,False)</f>
        <v>Binders</v>
      </c>
      <c r="V6575" s="16">
        <f t="shared" si="4"/>
        <v>7</v>
      </c>
      <c r="W6575" s="17">
        <f t="array" ref="W6575">INDEX(shipping_prices!$C$1:$F7802,MATCH(I6575,shipping_prices!$A$1:$A7802,0),MATCH(M6575,shipping_prices!$C$1:$F$1,0))</f>
        <v>3.79</v>
      </c>
      <c r="X6575" s="15" t="str">
        <f t="shared" si="5"/>
        <v>Sarah FosterBellinghamWashington</v>
      </c>
      <c r="Y6575" s="15" t="str">
        <f t="shared" si="6"/>
        <v>Low</v>
      </c>
    </row>
    <row r="6576">
      <c r="A6576" s="1">
        <v>43088.0</v>
      </c>
      <c r="B6576" s="2" t="s">
        <v>6582</v>
      </c>
      <c r="C6576" s="2">
        <v>9.0</v>
      </c>
      <c r="D6576" s="2" t="s">
        <v>2114</v>
      </c>
      <c r="E6576" s="2" t="s">
        <v>27</v>
      </c>
      <c r="F6576" s="2" t="s">
        <v>651</v>
      </c>
      <c r="G6576" s="2" t="s">
        <v>45</v>
      </c>
      <c r="H6576" s="2" t="s">
        <v>46</v>
      </c>
      <c r="I6576" s="2" t="s">
        <v>6583</v>
      </c>
      <c r="J6576" s="2" t="s">
        <v>159</v>
      </c>
      <c r="K6576" s="2" t="s">
        <v>43</v>
      </c>
      <c r="L6576" s="10">
        <v>43095.0</v>
      </c>
      <c r="M6576" s="2" t="s">
        <v>90</v>
      </c>
      <c r="N6576" s="11">
        <v>0.0</v>
      </c>
      <c r="O6576" s="12">
        <v>240.0</v>
      </c>
      <c r="P6576" s="13">
        <v>0.09</v>
      </c>
      <c r="Q6576" s="13">
        <v>2666.0</v>
      </c>
      <c r="R6576" s="13">
        <f t="shared" si="1"/>
        <v>2666</v>
      </c>
      <c r="S6576" s="14">
        <f t="shared" si="2"/>
        <v>296.2222222</v>
      </c>
      <c r="T6576" s="14">
        <f t="shared" si="3"/>
        <v>0.09002250563</v>
      </c>
      <c r="U6576" s="15" t="str">
        <f>vlookup(F6576,'Sub categories'!$A:$C,3,False)</f>
        <v>Tables</v>
      </c>
      <c r="V6576" s="16">
        <f t="shared" si="4"/>
        <v>7</v>
      </c>
      <c r="W6576" s="17">
        <f t="array" ref="W6576">INDEX(shipping_prices!$C$1:$F7803,MATCH(I6576,shipping_prices!$A$1:$A7803,0),MATCH(M6576,shipping_prices!$C$1:$F$1,0))</f>
        <v>3.79</v>
      </c>
      <c r="X6576" s="15" t="str">
        <f t="shared" si="5"/>
        <v>Sarah FosterBellinghamWashington</v>
      </c>
      <c r="Y6576" s="15" t="str">
        <f t="shared" si="6"/>
        <v>High</v>
      </c>
    </row>
    <row r="6577" hidden="1">
      <c r="A6577" s="1">
        <v>43088.0</v>
      </c>
      <c r="B6577" s="2" t="s">
        <v>6584</v>
      </c>
      <c r="C6577" s="2">
        <v>1.0</v>
      </c>
      <c r="D6577" s="2" t="s">
        <v>794</v>
      </c>
      <c r="E6577" s="2" t="s">
        <v>37</v>
      </c>
      <c r="F6577" s="2" t="s">
        <v>2728</v>
      </c>
      <c r="G6577" s="2" t="s">
        <v>29</v>
      </c>
      <c r="H6577" s="2" t="s">
        <v>431</v>
      </c>
      <c r="I6577" s="2" t="s">
        <v>31</v>
      </c>
      <c r="J6577" s="2" t="s">
        <v>32</v>
      </c>
      <c r="K6577" s="2" t="s">
        <v>33</v>
      </c>
      <c r="L6577" s="10">
        <v>43099.0</v>
      </c>
      <c r="M6577" s="2" t="s">
        <v>34</v>
      </c>
      <c r="N6577" s="11">
        <v>0.0</v>
      </c>
      <c r="O6577" s="12">
        <v>17.0</v>
      </c>
      <c r="P6577" s="13">
        <v>0.26</v>
      </c>
      <c r="Q6577" s="13">
        <v>66.0</v>
      </c>
      <c r="R6577" s="13">
        <f t="shared" si="1"/>
        <v>66</v>
      </c>
      <c r="S6577" s="14">
        <f t="shared" si="2"/>
        <v>66</v>
      </c>
      <c r="T6577" s="14">
        <f t="shared" si="3"/>
        <v>0.2575757576</v>
      </c>
      <c r="U6577" s="15" t="str">
        <f>vlookup(F6577,'Sub categories'!$A:$C,3,False)</f>
        <v>Phones</v>
      </c>
      <c r="V6577" s="16">
        <f t="shared" si="4"/>
        <v>11</v>
      </c>
      <c r="W6577" s="17">
        <f t="array" ref="W6577">INDEX(shipping_prices!$C$1:$F7804,MATCH(I6577,shipping_prices!$A$1:$A7804,0),MATCH(M6577,shipping_prices!$C$1:$F$1,0))</f>
        <v>10.09</v>
      </c>
      <c r="X6577" s="15" t="str">
        <f t="shared" si="5"/>
        <v>Rob WilliamsNew York CityNew York</v>
      </c>
      <c r="Y6577" s="15" t="str">
        <f t="shared" si="6"/>
        <v>Low</v>
      </c>
    </row>
    <row r="6578">
      <c r="A6578" s="1">
        <v>43089.0</v>
      </c>
      <c r="B6578" s="2" t="s">
        <v>6585</v>
      </c>
      <c r="C6578" s="2">
        <v>2.0</v>
      </c>
      <c r="D6578" s="2" t="s">
        <v>1169</v>
      </c>
      <c r="E6578" s="2" t="s">
        <v>49</v>
      </c>
      <c r="F6578" s="2" t="s">
        <v>1166</v>
      </c>
      <c r="G6578" s="2" t="s">
        <v>45</v>
      </c>
      <c r="H6578" s="2" t="s">
        <v>833</v>
      </c>
      <c r="I6578" s="2" t="s">
        <v>6586</v>
      </c>
      <c r="J6578" s="2" t="s">
        <v>42</v>
      </c>
      <c r="K6578" s="2" t="s">
        <v>43</v>
      </c>
      <c r="L6578" s="10">
        <v>43101.0</v>
      </c>
      <c r="M6578" s="2" t="s">
        <v>34</v>
      </c>
      <c r="N6578" s="11">
        <v>0.15</v>
      </c>
      <c r="O6578" s="12">
        <v>17.0</v>
      </c>
      <c r="P6578" s="13">
        <v>0.08</v>
      </c>
      <c r="Q6578" s="13">
        <v>204.0</v>
      </c>
      <c r="R6578" s="13">
        <f t="shared" si="1"/>
        <v>240</v>
      </c>
      <c r="S6578" s="14">
        <f t="shared" si="2"/>
        <v>120</v>
      </c>
      <c r="T6578" s="14">
        <f t="shared" si="3"/>
        <v>0.08333333333</v>
      </c>
      <c r="U6578" s="15" t="str">
        <f>vlookup(F6578,'Sub categories'!$A:$C,3,False)</f>
        <v>Bookcases</v>
      </c>
      <c r="V6578" s="16">
        <f t="shared" si="4"/>
        <v>12</v>
      </c>
      <c r="W6578" s="17">
        <f t="array" ref="W6578">INDEX(shipping_prices!$C$1:$F7805,MATCH(I6578,shipping_prices!$A$1:$A7805,0),MATCH(M6578,shipping_prices!$C$1:$F$1,0))</f>
        <v>12.31</v>
      </c>
      <c r="X6578" s="15" t="str">
        <f t="shared" si="5"/>
        <v>Mike PelletierLaguna NiguelCalifornia</v>
      </c>
      <c r="Y6578" s="15" t="str">
        <f t="shared" si="6"/>
        <v>Low</v>
      </c>
    </row>
    <row r="6579" hidden="1">
      <c r="A6579" s="1">
        <v>43089.0</v>
      </c>
      <c r="B6579" s="2" t="s">
        <v>6587</v>
      </c>
      <c r="C6579" s="2">
        <v>1.0</v>
      </c>
      <c r="D6579" s="2" t="s">
        <v>545</v>
      </c>
      <c r="E6579" s="2" t="s">
        <v>37</v>
      </c>
      <c r="F6579" s="2" t="s">
        <v>1488</v>
      </c>
      <c r="G6579" s="2" t="s">
        <v>39</v>
      </c>
      <c r="H6579" s="2" t="s">
        <v>146</v>
      </c>
      <c r="I6579" s="2" t="s">
        <v>4945</v>
      </c>
      <c r="J6579" s="2" t="s">
        <v>76</v>
      </c>
      <c r="K6579" s="2" t="s">
        <v>77</v>
      </c>
      <c r="L6579" s="10">
        <v>43089.0</v>
      </c>
      <c r="M6579" s="2" t="s">
        <v>469</v>
      </c>
      <c r="N6579" s="11">
        <v>0.8</v>
      </c>
      <c r="O6579" s="12">
        <v>-1.0</v>
      </c>
      <c r="P6579" s="13">
        <v>-1.7</v>
      </c>
      <c r="Q6579" s="13">
        <v>1.0</v>
      </c>
      <c r="R6579" s="13">
        <f t="shared" si="1"/>
        <v>5</v>
      </c>
      <c r="S6579" s="14">
        <f t="shared" si="2"/>
        <v>5</v>
      </c>
      <c r="T6579" s="14">
        <f t="shared" si="3"/>
        <v>-1</v>
      </c>
      <c r="U6579" s="15" t="str">
        <f>vlookup(F6579,'Sub categories'!$A:$C,3,False)</f>
        <v>Binders</v>
      </c>
      <c r="V6579" s="16">
        <f t="shared" si="4"/>
        <v>0</v>
      </c>
      <c r="W6579" s="17">
        <f t="array" ref="W6579">INDEX(shipping_prices!$C$1:$F7806,MATCH(I6579,shipping_prices!$A$1:$A7806,0),MATCH(M6579,shipping_prices!$C$1:$F$1,0))</f>
        <v>45.38</v>
      </c>
      <c r="X6579" s="15" t="str">
        <f t="shared" si="5"/>
        <v>Roland SchwarzWacoTexas</v>
      </c>
      <c r="Y6579" s="15" t="str">
        <f t="shared" si="6"/>
        <v>loss</v>
      </c>
    </row>
    <row r="6580">
      <c r="A6580" s="1">
        <v>43089.0</v>
      </c>
      <c r="B6580" s="2" t="s">
        <v>6588</v>
      </c>
      <c r="C6580" s="2">
        <v>3.0</v>
      </c>
      <c r="D6580" s="2" t="s">
        <v>2128</v>
      </c>
      <c r="E6580" s="2" t="s">
        <v>27</v>
      </c>
      <c r="F6580" s="2" t="s">
        <v>2208</v>
      </c>
      <c r="G6580" s="2" t="s">
        <v>45</v>
      </c>
      <c r="H6580" s="2" t="s">
        <v>130</v>
      </c>
      <c r="I6580" s="2" t="s">
        <v>140</v>
      </c>
      <c r="J6580" s="2" t="s">
        <v>141</v>
      </c>
      <c r="K6580" s="2" t="s">
        <v>77</v>
      </c>
      <c r="L6580" s="10">
        <v>43099.0</v>
      </c>
      <c r="M6580" s="2" t="s">
        <v>90</v>
      </c>
      <c r="N6580" s="11">
        <v>0.6</v>
      </c>
      <c r="O6580" s="12">
        <v>-7.0</v>
      </c>
      <c r="P6580" s="13">
        <v>-0.78</v>
      </c>
      <c r="Q6580" s="13">
        <v>9.0</v>
      </c>
      <c r="R6580" s="13">
        <f t="shared" si="1"/>
        <v>22.5</v>
      </c>
      <c r="S6580" s="14">
        <f t="shared" si="2"/>
        <v>7.5</v>
      </c>
      <c r="T6580" s="14">
        <f t="shared" si="3"/>
        <v>-0.7777777778</v>
      </c>
      <c r="U6580" s="15" t="str">
        <f>vlookup(F6580,'Sub categories'!$A:$C,3,False)</f>
        <v>Furnishings</v>
      </c>
      <c r="V6580" s="16">
        <f t="shared" si="4"/>
        <v>10</v>
      </c>
      <c r="W6580" s="17">
        <f t="array" ref="W6580">INDEX(shipping_prices!$C$1:$F7807,MATCH(I6580,shipping_prices!$A$1:$A7807,0),MATCH(M6580,shipping_prices!$C$1:$F$1,0))</f>
        <v>7.39</v>
      </c>
      <c r="X6580" s="15" t="str">
        <f t="shared" si="5"/>
        <v>Troy StaebelChicagoIllinois</v>
      </c>
      <c r="Y6580" s="15" t="str">
        <f t="shared" si="6"/>
        <v>loss</v>
      </c>
    </row>
    <row r="6581">
      <c r="A6581" s="1">
        <v>43089.0</v>
      </c>
      <c r="B6581" s="2" t="s">
        <v>6589</v>
      </c>
      <c r="C6581" s="2">
        <v>5.0</v>
      </c>
      <c r="D6581" s="2" t="s">
        <v>6590</v>
      </c>
      <c r="E6581" s="2" t="s">
        <v>37</v>
      </c>
      <c r="F6581" s="2" t="s">
        <v>4403</v>
      </c>
      <c r="G6581" s="2" t="s">
        <v>45</v>
      </c>
      <c r="H6581" s="2" t="s">
        <v>1024</v>
      </c>
      <c r="I6581" s="2" t="s">
        <v>111</v>
      </c>
      <c r="J6581" s="2" t="s">
        <v>598</v>
      </c>
      <c r="K6581" s="2" t="s">
        <v>33</v>
      </c>
      <c r="L6581" s="10">
        <v>43094.0</v>
      </c>
      <c r="M6581" s="2" t="s">
        <v>34</v>
      </c>
      <c r="N6581" s="11">
        <v>0.0</v>
      </c>
      <c r="O6581" s="12">
        <v>19.0</v>
      </c>
      <c r="P6581" s="13">
        <v>0.4</v>
      </c>
      <c r="Q6581" s="13">
        <v>47.0</v>
      </c>
      <c r="R6581" s="13">
        <f t="shared" si="1"/>
        <v>47</v>
      </c>
      <c r="S6581" s="14">
        <f t="shared" si="2"/>
        <v>9.4</v>
      </c>
      <c r="T6581" s="14">
        <f t="shared" si="3"/>
        <v>0.4042553191</v>
      </c>
      <c r="U6581" s="15" t="str">
        <f>vlookup(F6581,'Sub categories'!$A:$C,3,False)</f>
        <v>Furnishings</v>
      </c>
      <c r="V6581" s="16">
        <f t="shared" si="4"/>
        <v>5</v>
      </c>
      <c r="W6581" s="17">
        <f t="array" ref="W6581">INDEX(shipping_prices!$C$1:$F7808,MATCH(I6581,shipping_prices!$A$1:$A7808,0),MATCH(M6581,shipping_prices!$C$1:$F$1,0))</f>
        <v>7.81</v>
      </c>
      <c r="X6581" s="15" t="str">
        <f t="shared" si="5"/>
        <v>Theresa CoyneLakewoodNew Jersey</v>
      </c>
      <c r="Y6581" s="15" t="str">
        <f t="shared" si="6"/>
        <v>Low</v>
      </c>
    </row>
    <row r="6582" hidden="1">
      <c r="A6582" s="1">
        <v>43091.0</v>
      </c>
      <c r="B6582" s="2" t="s">
        <v>6589</v>
      </c>
      <c r="C6582" s="2">
        <v>2.0</v>
      </c>
      <c r="D6582" s="2" t="s">
        <v>6590</v>
      </c>
      <c r="E6582" s="2" t="s">
        <v>37</v>
      </c>
      <c r="F6582" s="2" t="s">
        <v>421</v>
      </c>
      <c r="G6582" s="2" t="s">
        <v>39</v>
      </c>
      <c r="H6582" s="2" t="s">
        <v>79</v>
      </c>
      <c r="I6582" s="2" t="s">
        <v>111</v>
      </c>
      <c r="J6582" s="2" t="s">
        <v>598</v>
      </c>
      <c r="K6582" s="2" t="s">
        <v>33</v>
      </c>
      <c r="L6582" s="10">
        <v>43094.0</v>
      </c>
      <c r="M6582" s="2" t="s">
        <v>34</v>
      </c>
      <c r="N6582" s="11">
        <v>0.0</v>
      </c>
      <c r="O6582" s="12">
        <v>0.0</v>
      </c>
      <c r="P6582" s="13">
        <v>0.0</v>
      </c>
      <c r="Q6582" s="13">
        <v>82.0</v>
      </c>
      <c r="R6582" s="13">
        <f t="shared" si="1"/>
        <v>82</v>
      </c>
      <c r="S6582" s="14">
        <f t="shared" si="2"/>
        <v>41</v>
      </c>
      <c r="T6582" s="14">
        <f t="shared" si="3"/>
        <v>0</v>
      </c>
      <c r="U6582" s="15" t="str">
        <f>vlookup(F6582,'Sub categories'!$A:$C,3,False)</f>
        <v>Storage</v>
      </c>
      <c r="V6582" s="16">
        <f t="shared" si="4"/>
        <v>3</v>
      </c>
      <c r="W6582" s="17">
        <f t="array" ref="W6582">INDEX(shipping_prices!$C$1:$F7809,MATCH(I6582,shipping_prices!$A$1:$A7809,0),MATCH(M6582,shipping_prices!$C$1:$F$1,0))</f>
        <v>7.81</v>
      </c>
      <c r="X6582" s="15" t="str">
        <f t="shared" si="5"/>
        <v>Theresa CoyneLakewoodNew Jersey</v>
      </c>
      <c r="Y6582" s="15" t="str">
        <f t="shared" si="6"/>
        <v>loss</v>
      </c>
    </row>
    <row r="6583" hidden="1">
      <c r="A6583" s="1">
        <v>43091.0</v>
      </c>
      <c r="B6583" s="2" t="s">
        <v>6589</v>
      </c>
      <c r="C6583" s="2">
        <v>6.0</v>
      </c>
      <c r="D6583" s="2" t="s">
        <v>6590</v>
      </c>
      <c r="E6583" s="2" t="s">
        <v>37</v>
      </c>
      <c r="F6583" s="2" t="s">
        <v>2728</v>
      </c>
      <c r="G6583" s="2" t="s">
        <v>29</v>
      </c>
      <c r="H6583" s="2" t="s">
        <v>431</v>
      </c>
      <c r="I6583" s="2" t="s">
        <v>111</v>
      </c>
      <c r="J6583" s="2" t="s">
        <v>598</v>
      </c>
      <c r="K6583" s="2" t="s">
        <v>33</v>
      </c>
      <c r="L6583" s="10">
        <v>43094.0</v>
      </c>
      <c r="M6583" s="2" t="s">
        <v>34</v>
      </c>
      <c r="N6583" s="11">
        <v>0.0</v>
      </c>
      <c r="O6583" s="12">
        <v>103.0</v>
      </c>
      <c r="P6583" s="13">
        <v>0.26</v>
      </c>
      <c r="Q6583" s="13">
        <v>396.0</v>
      </c>
      <c r="R6583" s="13">
        <f t="shared" si="1"/>
        <v>396</v>
      </c>
      <c r="S6583" s="14">
        <f t="shared" si="2"/>
        <v>66</v>
      </c>
      <c r="T6583" s="14">
        <f t="shared" si="3"/>
        <v>0.2601010101</v>
      </c>
      <c r="U6583" s="15" t="str">
        <f>vlookup(F6583,'Sub categories'!$A:$C,3,False)</f>
        <v>Phones</v>
      </c>
      <c r="V6583" s="16">
        <f t="shared" si="4"/>
        <v>3</v>
      </c>
      <c r="W6583" s="17">
        <f t="array" ref="W6583">INDEX(shipping_prices!$C$1:$F7810,MATCH(I6583,shipping_prices!$A$1:$A7810,0),MATCH(M6583,shipping_prices!$C$1:$F$1,0))</f>
        <v>7.81</v>
      </c>
      <c r="X6583" s="15" t="str">
        <f t="shared" si="5"/>
        <v>Theresa CoyneLakewoodNew Jersey</v>
      </c>
      <c r="Y6583" s="15" t="str">
        <f t="shared" si="6"/>
        <v>High</v>
      </c>
    </row>
    <row r="6584">
      <c r="A6584" s="1">
        <v>43091.0</v>
      </c>
      <c r="B6584" s="2" t="s">
        <v>6589</v>
      </c>
      <c r="C6584" s="2">
        <v>4.0</v>
      </c>
      <c r="D6584" s="2" t="s">
        <v>6590</v>
      </c>
      <c r="E6584" s="2" t="s">
        <v>37</v>
      </c>
      <c r="F6584" s="2" t="s">
        <v>5736</v>
      </c>
      <c r="G6584" s="2" t="s">
        <v>45</v>
      </c>
      <c r="H6584" s="2" t="s">
        <v>288</v>
      </c>
      <c r="I6584" s="2" t="s">
        <v>111</v>
      </c>
      <c r="J6584" s="2" t="s">
        <v>598</v>
      </c>
      <c r="K6584" s="2" t="s">
        <v>33</v>
      </c>
      <c r="L6584" s="10">
        <v>43094.0</v>
      </c>
      <c r="M6584" s="2" t="s">
        <v>34</v>
      </c>
      <c r="N6584" s="11">
        <v>0.0</v>
      </c>
      <c r="O6584" s="12">
        <v>144.0</v>
      </c>
      <c r="P6584" s="13">
        <v>0.28</v>
      </c>
      <c r="Q6584" s="13">
        <v>513.0</v>
      </c>
      <c r="R6584" s="13">
        <f t="shared" si="1"/>
        <v>513</v>
      </c>
      <c r="S6584" s="14">
        <f t="shared" si="2"/>
        <v>128.25</v>
      </c>
      <c r="T6584" s="14">
        <f t="shared" si="3"/>
        <v>0.2807017544</v>
      </c>
      <c r="U6584" s="15" t="str">
        <f>vlookup(F6584,'Sub categories'!$A:$C,3,False)</f>
        <v>Chairs</v>
      </c>
      <c r="V6584" s="16">
        <f t="shared" si="4"/>
        <v>3</v>
      </c>
      <c r="W6584" s="17">
        <f t="array" ref="W6584">INDEX(shipping_prices!$C$1:$F7811,MATCH(I6584,shipping_prices!$A$1:$A7811,0),MATCH(M6584,shipping_prices!$C$1:$F$1,0))</f>
        <v>7.81</v>
      </c>
      <c r="X6584" s="15" t="str">
        <f t="shared" si="5"/>
        <v>Theresa CoyneLakewoodNew Jersey</v>
      </c>
      <c r="Y6584" s="15" t="str">
        <f t="shared" si="6"/>
        <v>High</v>
      </c>
    </row>
    <row r="6585" hidden="1">
      <c r="A6585" s="1">
        <v>43091.0</v>
      </c>
      <c r="B6585" s="2" t="s">
        <v>6591</v>
      </c>
      <c r="C6585" s="2">
        <v>8.0</v>
      </c>
      <c r="D6585" s="2" t="s">
        <v>1484</v>
      </c>
      <c r="E6585" s="2" t="s">
        <v>27</v>
      </c>
      <c r="F6585" s="2" t="s">
        <v>1080</v>
      </c>
      <c r="G6585" s="2" t="s">
        <v>39</v>
      </c>
      <c r="H6585" s="2" t="s">
        <v>216</v>
      </c>
      <c r="I6585" s="2" t="s">
        <v>169</v>
      </c>
      <c r="J6585" s="2" t="s">
        <v>42</v>
      </c>
      <c r="K6585" s="2" t="s">
        <v>43</v>
      </c>
      <c r="L6585" s="10">
        <v>43095.0</v>
      </c>
      <c r="M6585" s="2" t="s">
        <v>34</v>
      </c>
      <c r="N6585" s="11">
        <v>0.0</v>
      </c>
      <c r="O6585" s="12">
        <v>10.0</v>
      </c>
      <c r="P6585" s="13">
        <v>0.29</v>
      </c>
      <c r="Q6585" s="13">
        <v>34.0</v>
      </c>
      <c r="R6585" s="13">
        <f t="shared" si="1"/>
        <v>34</v>
      </c>
      <c r="S6585" s="14">
        <f t="shared" si="2"/>
        <v>4.25</v>
      </c>
      <c r="T6585" s="14">
        <f t="shared" si="3"/>
        <v>0.2941176471</v>
      </c>
      <c r="U6585" s="15" t="str">
        <f>vlookup(F6585,'Sub categories'!$A:$C,3,False)</f>
        <v>Art</v>
      </c>
      <c r="V6585" s="16">
        <f t="shared" si="4"/>
        <v>4</v>
      </c>
      <c r="W6585" s="17">
        <f t="array" ref="W6585">INDEX(shipping_prices!$C$1:$F7812,MATCH(I6585,shipping_prices!$A$1:$A7812,0),MATCH(M6585,shipping_prices!$C$1:$F$1,0))</f>
        <v>14.86</v>
      </c>
      <c r="X6585" s="15" t="str">
        <f t="shared" si="5"/>
        <v>Joe ElijahLos AngelesCalifornia</v>
      </c>
      <c r="Y6585" s="15" t="str">
        <f t="shared" si="6"/>
        <v>Low</v>
      </c>
    </row>
    <row r="6586">
      <c r="A6586" s="1">
        <v>43091.0</v>
      </c>
      <c r="B6586" s="2" t="s">
        <v>6592</v>
      </c>
      <c r="C6586" s="2">
        <v>4.0</v>
      </c>
      <c r="D6586" s="2" t="s">
        <v>664</v>
      </c>
      <c r="E6586" s="2" t="s">
        <v>27</v>
      </c>
      <c r="F6586" s="2" t="s">
        <v>911</v>
      </c>
      <c r="G6586" s="2" t="s">
        <v>45</v>
      </c>
      <c r="H6586" s="2" t="s">
        <v>912</v>
      </c>
      <c r="I6586" s="2" t="s">
        <v>2263</v>
      </c>
      <c r="J6586" s="2" t="s">
        <v>2121</v>
      </c>
      <c r="K6586" s="2" t="s">
        <v>54</v>
      </c>
      <c r="L6586" s="10">
        <v>43101.0</v>
      </c>
      <c r="M6586" s="2" t="s">
        <v>34</v>
      </c>
      <c r="N6586" s="11">
        <v>0.0</v>
      </c>
      <c r="O6586" s="12">
        <v>61.0</v>
      </c>
      <c r="P6586" s="13">
        <v>0.26</v>
      </c>
      <c r="Q6586" s="13">
        <v>233.0</v>
      </c>
      <c r="R6586" s="13">
        <f t="shared" si="1"/>
        <v>233</v>
      </c>
      <c r="S6586" s="14">
        <f t="shared" si="2"/>
        <v>58.25</v>
      </c>
      <c r="T6586" s="14">
        <f t="shared" si="3"/>
        <v>0.2618025751</v>
      </c>
      <c r="U6586" s="15" t="str">
        <f>vlookup(F6586,'Sub categories'!$A:$C,3,False)</f>
        <v>Chairs</v>
      </c>
      <c r="V6586" s="16">
        <f t="shared" si="4"/>
        <v>10</v>
      </c>
      <c r="W6586" s="17">
        <f t="array" ref="W6586">INDEX(shipping_prices!$C$1:$F7813,MATCH(I6586,shipping_prices!$A$1:$A7813,0),MATCH(M6586,shipping_prices!$C$1:$F$1,0))</f>
        <v>14.56</v>
      </c>
      <c r="X6586" s="15" t="str">
        <f t="shared" si="5"/>
        <v>Christine SundaresamLafayetteLouisiana</v>
      </c>
      <c r="Y6586" s="15" t="str">
        <f t="shared" si="6"/>
        <v>High</v>
      </c>
    </row>
    <row r="6587" hidden="1">
      <c r="A6587" s="1">
        <v>43091.0</v>
      </c>
      <c r="B6587" s="2" t="s">
        <v>6592</v>
      </c>
      <c r="C6587" s="2">
        <v>3.0</v>
      </c>
      <c r="D6587" s="2" t="s">
        <v>664</v>
      </c>
      <c r="E6587" s="2" t="s">
        <v>27</v>
      </c>
      <c r="F6587" s="2" t="s">
        <v>777</v>
      </c>
      <c r="G6587" s="2" t="s">
        <v>29</v>
      </c>
      <c r="H6587" s="2" t="s">
        <v>79</v>
      </c>
      <c r="I6587" s="2" t="s">
        <v>2263</v>
      </c>
      <c r="J6587" s="2" t="s">
        <v>2121</v>
      </c>
      <c r="K6587" s="2" t="s">
        <v>54</v>
      </c>
      <c r="L6587" s="10">
        <v>43101.0</v>
      </c>
      <c r="M6587" s="2" t="s">
        <v>34</v>
      </c>
      <c r="N6587" s="11">
        <v>0.0</v>
      </c>
      <c r="O6587" s="12">
        <v>240.0</v>
      </c>
      <c r="P6587" s="13">
        <v>0.5</v>
      </c>
      <c r="Q6587" s="13">
        <v>480.0</v>
      </c>
      <c r="R6587" s="13">
        <f t="shared" si="1"/>
        <v>480</v>
      </c>
      <c r="S6587" s="14">
        <f t="shared" si="2"/>
        <v>160</v>
      </c>
      <c r="T6587" s="14">
        <f t="shared" si="3"/>
        <v>0.5</v>
      </c>
      <c r="U6587" s="15" t="str">
        <f>vlookup(F6587,'Sub categories'!$A:$C,3,False)</f>
        <v>Machines</v>
      </c>
      <c r="V6587" s="16">
        <f t="shared" si="4"/>
        <v>10</v>
      </c>
      <c r="W6587" s="17">
        <f t="array" ref="W6587">INDEX(shipping_prices!$C$1:$F7814,MATCH(I6587,shipping_prices!$A$1:$A7814,0),MATCH(M6587,shipping_prices!$C$1:$F$1,0))</f>
        <v>14.56</v>
      </c>
      <c r="X6587" s="15" t="str">
        <f t="shared" si="5"/>
        <v>Christine SundaresamLafayetteLouisiana</v>
      </c>
      <c r="Y6587" s="15" t="str">
        <f t="shared" si="6"/>
        <v>High</v>
      </c>
    </row>
    <row r="6588" hidden="1">
      <c r="A6588" s="1">
        <v>43091.0</v>
      </c>
      <c r="B6588" s="2" t="s">
        <v>6593</v>
      </c>
      <c r="C6588" s="2">
        <v>3.0</v>
      </c>
      <c r="D6588" s="2" t="s">
        <v>2318</v>
      </c>
      <c r="E6588" s="2" t="s">
        <v>27</v>
      </c>
      <c r="F6588" s="2" t="s">
        <v>4100</v>
      </c>
      <c r="G6588" s="2" t="s">
        <v>39</v>
      </c>
      <c r="H6588" s="2" t="s">
        <v>79</v>
      </c>
      <c r="I6588" s="2" t="s">
        <v>2308</v>
      </c>
      <c r="J6588" s="2" t="s">
        <v>1343</v>
      </c>
      <c r="K6588" s="2" t="s">
        <v>43</v>
      </c>
      <c r="L6588" s="10">
        <v>43094.0</v>
      </c>
      <c r="M6588" s="2" t="s">
        <v>34</v>
      </c>
      <c r="N6588" s="11">
        <v>0.2</v>
      </c>
      <c r="O6588" s="12">
        <v>2.0</v>
      </c>
      <c r="P6588" s="13">
        <v>0.06</v>
      </c>
      <c r="Q6588" s="13">
        <v>38.0</v>
      </c>
      <c r="R6588" s="13">
        <f t="shared" si="1"/>
        <v>47.5</v>
      </c>
      <c r="S6588" s="14">
        <f t="shared" si="2"/>
        <v>15.83333333</v>
      </c>
      <c r="T6588" s="14">
        <f t="shared" si="3"/>
        <v>0.05263157895</v>
      </c>
      <c r="U6588" s="15" t="str">
        <f>vlookup(F6588,'Sub categories'!$A:$C,3,False)</f>
        <v>Storage</v>
      </c>
      <c r="V6588" s="16">
        <f t="shared" si="4"/>
        <v>3</v>
      </c>
      <c r="W6588" s="17">
        <f t="array" ref="W6588">INDEX(shipping_prices!$C$1:$F7815,MATCH(I6588,shipping_prices!$A$1:$A7815,0),MATCH(M6588,shipping_prices!$C$1:$F$1,0))</f>
        <v>9.97</v>
      </c>
      <c r="X6588" s="15" t="str">
        <f t="shared" si="5"/>
        <v>Ruben DarttPortlandOregon</v>
      </c>
      <c r="Y6588" s="15" t="str">
        <f t="shared" si="6"/>
        <v>Low</v>
      </c>
    </row>
    <row r="6589" hidden="1">
      <c r="A6589" s="1">
        <v>43091.0</v>
      </c>
      <c r="B6589" s="2" t="s">
        <v>6593</v>
      </c>
      <c r="C6589" s="2">
        <v>7.0</v>
      </c>
      <c r="D6589" s="2" t="s">
        <v>2318</v>
      </c>
      <c r="E6589" s="2" t="s">
        <v>27</v>
      </c>
      <c r="F6589" s="2" t="s">
        <v>2325</v>
      </c>
      <c r="G6589" s="2" t="s">
        <v>29</v>
      </c>
      <c r="H6589" s="2" t="s">
        <v>220</v>
      </c>
      <c r="I6589" s="2" t="s">
        <v>2308</v>
      </c>
      <c r="J6589" s="2" t="s">
        <v>1343</v>
      </c>
      <c r="K6589" s="2" t="s">
        <v>43</v>
      </c>
      <c r="L6589" s="10">
        <v>43094.0</v>
      </c>
      <c r="M6589" s="2" t="s">
        <v>34</v>
      </c>
      <c r="N6589" s="11">
        <v>0.2</v>
      </c>
      <c r="O6589" s="12">
        <v>80.0</v>
      </c>
      <c r="P6589" s="13">
        <v>0.29</v>
      </c>
      <c r="Q6589" s="13">
        <v>280.0</v>
      </c>
      <c r="R6589" s="13">
        <f t="shared" si="1"/>
        <v>350</v>
      </c>
      <c r="S6589" s="14">
        <f t="shared" si="2"/>
        <v>50</v>
      </c>
      <c r="T6589" s="14">
        <f t="shared" si="3"/>
        <v>0.2857142857</v>
      </c>
      <c r="U6589" s="15" t="str">
        <f>vlookup(F6589,'Sub categories'!$A:$C,3,False)</f>
        <v>Accessories</v>
      </c>
      <c r="V6589" s="16">
        <f t="shared" si="4"/>
        <v>3</v>
      </c>
      <c r="W6589" s="17">
        <f t="array" ref="W6589">INDEX(shipping_prices!$C$1:$F7816,MATCH(I6589,shipping_prices!$A$1:$A7816,0),MATCH(M6589,shipping_prices!$C$1:$F$1,0))</f>
        <v>9.97</v>
      </c>
      <c r="X6589" s="15" t="str">
        <f t="shared" si="5"/>
        <v>Ruben DarttPortlandOregon</v>
      </c>
      <c r="Y6589" s="15" t="str">
        <f t="shared" si="6"/>
        <v>High</v>
      </c>
    </row>
    <row r="6590" hidden="1">
      <c r="A6590" s="1">
        <v>43092.0</v>
      </c>
      <c r="B6590" s="2" t="s">
        <v>6594</v>
      </c>
      <c r="C6590" s="2">
        <v>2.0</v>
      </c>
      <c r="D6590" s="2" t="s">
        <v>1799</v>
      </c>
      <c r="E6590" s="2" t="s">
        <v>27</v>
      </c>
      <c r="F6590" s="2" t="s">
        <v>1802</v>
      </c>
      <c r="G6590" s="2" t="s">
        <v>39</v>
      </c>
      <c r="H6590" s="2" t="s">
        <v>79</v>
      </c>
      <c r="I6590" s="2" t="s">
        <v>2069</v>
      </c>
      <c r="J6590" s="2" t="s">
        <v>42</v>
      </c>
      <c r="K6590" s="2" t="s">
        <v>43</v>
      </c>
      <c r="L6590" s="10">
        <v>43100.0</v>
      </c>
      <c r="M6590" s="2" t="s">
        <v>90</v>
      </c>
      <c r="N6590" s="11">
        <v>0.2</v>
      </c>
      <c r="O6590" s="12">
        <v>5.0</v>
      </c>
      <c r="P6590" s="13">
        <v>0.35</v>
      </c>
      <c r="Q6590" s="13">
        <v>15.0</v>
      </c>
      <c r="R6590" s="13">
        <f t="shared" si="1"/>
        <v>18.75</v>
      </c>
      <c r="S6590" s="14">
        <f t="shared" si="2"/>
        <v>9.375</v>
      </c>
      <c r="T6590" s="14">
        <f t="shared" si="3"/>
        <v>0.3333333333</v>
      </c>
      <c r="U6590" s="15" t="str">
        <f>vlookup(F6590,'Sub categories'!$A:$C,3,False)</f>
        <v>Binders</v>
      </c>
      <c r="V6590" s="16">
        <f t="shared" si="4"/>
        <v>8</v>
      </c>
      <c r="W6590" s="17">
        <f t="array" ref="W6590">INDEX(shipping_prices!$C$1:$F7817,MATCH(I6590,shipping_prices!$A$1:$A7817,0),MATCH(M6590,shipping_prices!$C$1:$F$1,0))</f>
        <v>8.32</v>
      </c>
      <c r="X6590" s="15" t="str">
        <f t="shared" si="5"/>
        <v>Sue Ann ReedFresnoCalifornia</v>
      </c>
      <c r="Y6590" s="15" t="str">
        <f t="shared" si="6"/>
        <v>Low</v>
      </c>
    </row>
    <row r="6591" hidden="1">
      <c r="A6591" s="1">
        <v>43092.0</v>
      </c>
      <c r="B6591" s="2" t="s">
        <v>6594</v>
      </c>
      <c r="C6591" s="2">
        <v>7.0</v>
      </c>
      <c r="D6591" s="2" t="s">
        <v>1799</v>
      </c>
      <c r="E6591" s="2" t="s">
        <v>27</v>
      </c>
      <c r="F6591" s="2" t="s">
        <v>57</v>
      </c>
      <c r="G6591" s="2" t="s">
        <v>39</v>
      </c>
      <c r="H6591" s="2" t="s">
        <v>58</v>
      </c>
      <c r="I6591" s="2" t="s">
        <v>2069</v>
      </c>
      <c r="J6591" s="2" t="s">
        <v>42</v>
      </c>
      <c r="K6591" s="2" t="s">
        <v>43</v>
      </c>
      <c r="L6591" s="10">
        <v>43100.0</v>
      </c>
      <c r="M6591" s="2" t="s">
        <v>90</v>
      </c>
      <c r="N6591" s="11">
        <v>0.2</v>
      </c>
      <c r="O6591" s="12">
        <v>9.0</v>
      </c>
      <c r="P6591" s="13">
        <v>0.34</v>
      </c>
      <c r="Q6591" s="13">
        <v>27.0</v>
      </c>
      <c r="R6591" s="13">
        <f t="shared" si="1"/>
        <v>33.75</v>
      </c>
      <c r="S6591" s="14">
        <f t="shared" si="2"/>
        <v>4.821428571</v>
      </c>
      <c r="T6591" s="14">
        <f t="shared" si="3"/>
        <v>0.3333333333</v>
      </c>
      <c r="U6591" s="15" t="str">
        <f>vlookup(F6591,'Sub categories'!$A:$C,3,False)</f>
        <v>Binders</v>
      </c>
      <c r="V6591" s="16">
        <f t="shared" si="4"/>
        <v>8</v>
      </c>
      <c r="W6591" s="17">
        <f t="array" ref="W6591">INDEX(shipping_prices!$C$1:$F7818,MATCH(I6591,shipping_prices!$A$1:$A7818,0),MATCH(M6591,shipping_prices!$C$1:$F$1,0))</f>
        <v>8.32</v>
      </c>
      <c r="X6591" s="15" t="str">
        <f t="shared" si="5"/>
        <v>Sue Ann ReedFresnoCalifornia</v>
      </c>
      <c r="Y6591" s="15" t="str">
        <f t="shared" si="6"/>
        <v>Low</v>
      </c>
    </row>
    <row r="6592">
      <c r="A6592" s="1">
        <v>43092.0</v>
      </c>
      <c r="B6592" s="2" t="s">
        <v>6594</v>
      </c>
      <c r="C6592" s="2">
        <v>1.0</v>
      </c>
      <c r="D6592" s="2" t="s">
        <v>1799</v>
      </c>
      <c r="E6592" s="2" t="s">
        <v>27</v>
      </c>
      <c r="F6592" s="2" t="s">
        <v>3862</v>
      </c>
      <c r="G6592" s="2" t="s">
        <v>45</v>
      </c>
      <c r="H6592" s="2" t="s">
        <v>157</v>
      </c>
      <c r="I6592" s="2" t="s">
        <v>2069</v>
      </c>
      <c r="J6592" s="2" t="s">
        <v>42</v>
      </c>
      <c r="K6592" s="2" t="s">
        <v>43</v>
      </c>
      <c r="L6592" s="10">
        <v>43100.0</v>
      </c>
      <c r="M6592" s="2" t="s">
        <v>90</v>
      </c>
      <c r="N6592" s="11">
        <v>0.0</v>
      </c>
      <c r="O6592" s="12">
        <v>13.0</v>
      </c>
      <c r="P6592" s="13">
        <v>0.41</v>
      </c>
      <c r="Q6592" s="13">
        <v>31.0</v>
      </c>
      <c r="R6592" s="13">
        <f t="shared" si="1"/>
        <v>31</v>
      </c>
      <c r="S6592" s="14">
        <f t="shared" si="2"/>
        <v>31</v>
      </c>
      <c r="T6592" s="14">
        <f t="shared" si="3"/>
        <v>0.4193548387</v>
      </c>
      <c r="U6592" s="15" t="str">
        <f>vlookup(F6592,'Sub categories'!$A:$C,3,False)</f>
        <v>Furnishings</v>
      </c>
      <c r="V6592" s="16">
        <f t="shared" si="4"/>
        <v>8</v>
      </c>
      <c r="W6592" s="17">
        <f t="array" ref="W6592">INDEX(shipping_prices!$C$1:$F7819,MATCH(I6592,shipping_prices!$A$1:$A7819,0),MATCH(M6592,shipping_prices!$C$1:$F$1,0))</f>
        <v>8.32</v>
      </c>
      <c r="X6592" s="15" t="str">
        <f t="shared" si="5"/>
        <v>Sue Ann ReedFresnoCalifornia</v>
      </c>
      <c r="Y6592" s="15" t="str">
        <f t="shared" si="6"/>
        <v>Low</v>
      </c>
    </row>
    <row r="6593">
      <c r="A6593" s="1">
        <v>43092.0</v>
      </c>
      <c r="B6593" s="2" t="s">
        <v>6594</v>
      </c>
      <c r="C6593" s="2">
        <v>5.0</v>
      </c>
      <c r="D6593" s="2" t="s">
        <v>1799</v>
      </c>
      <c r="E6593" s="2" t="s">
        <v>27</v>
      </c>
      <c r="F6593" s="2" t="s">
        <v>3902</v>
      </c>
      <c r="G6593" s="2" t="s">
        <v>45</v>
      </c>
      <c r="H6593" s="2" t="s">
        <v>1035</v>
      </c>
      <c r="I6593" s="2" t="s">
        <v>2069</v>
      </c>
      <c r="J6593" s="2" t="s">
        <v>42</v>
      </c>
      <c r="K6593" s="2" t="s">
        <v>43</v>
      </c>
      <c r="L6593" s="10">
        <v>43100.0</v>
      </c>
      <c r="M6593" s="2" t="s">
        <v>90</v>
      </c>
      <c r="N6593" s="11">
        <v>0.2</v>
      </c>
      <c r="O6593" s="12">
        <v>9.0</v>
      </c>
      <c r="P6593" s="13">
        <v>0.01</v>
      </c>
      <c r="Q6593" s="13">
        <v>697.0</v>
      </c>
      <c r="R6593" s="13">
        <f t="shared" si="1"/>
        <v>871.25</v>
      </c>
      <c r="S6593" s="14">
        <f t="shared" si="2"/>
        <v>174.25</v>
      </c>
      <c r="T6593" s="14">
        <f t="shared" si="3"/>
        <v>0.01291248207</v>
      </c>
      <c r="U6593" s="15" t="str">
        <f>vlookup(F6593,'Sub categories'!$A:$C,3,False)</f>
        <v>Tables</v>
      </c>
      <c r="V6593" s="16">
        <f t="shared" si="4"/>
        <v>8</v>
      </c>
      <c r="W6593" s="17">
        <f t="array" ref="W6593">INDEX(shipping_prices!$C$1:$F7820,MATCH(I6593,shipping_prices!$A$1:$A7820,0),MATCH(M6593,shipping_prices!$C$1:$F$1,0))</f>
        <v>8.32</v>
      </c>
      <c r="X6593" s="15" t="str">
        <f t="shared" si="5"/>
        <v>Sue Ann ReedFresnoCalifornia</v>
      </c>
      <c r="Y6593" s="15" t="str">
        <f t="shared" si="6"/>
        <v>Low</v>
      </c>
    </row>
    <row r="6594" hidden="1">
      <c r="A6594" s="1">
        <v>43092.0</v>
      </c>
      <c r="B6594" s="2" t="s">
        <v>6595</v>
      </c>
      <c r="C6594" s="2">
        <v>2.0</v>
      </c>
      <c r="D6594" s="2" t="s">
        <v>2178</v>
      </c>
      <c r="E6594" s="2" t="s">
        <v>37</v>
      </c>
      <c r="F6594" s="2" t="s">
        <v>382</v>
      </c>
      <c r="G6594" s="2" t="s">
        <v>39</v>
      </c>
      <c r="H6594" s="2" t="s">
        <v>182</v>
      </c>
      <c r="I6594" s="2" t="s">
        <v>5661</v>
      </c>
      <c r="J6594" s="2" t="s">
        <v>42</v>
      </c>
      <c r="K6594" s="2" t="s">
        <v>43</v>
      </c>
      <c r="L6594" s="10">
        <v>43097.0</v>
      </c>
      <c r="M6594" s="2" t="s">
        <v>90</v>
      </c>
      <c r="N6594" s="11">
        <v>0.2</v>
      </c>
      <c r="O6594" s="12">
        <v>19.0</v>
      </c>
      <c r="P6594" s="13">
        <v>0.34</v>
      </c>
      <c r="Q6594" s="13">
        <v>55.0</v>
      </c>
      <c r="R6594" s="13">
        <f t="shared" si="1"/>
        <v>68.75</v>
      </c>
      <c r="S6594" s="14">
        <f t="shared" si="2"/>
        <v>34.375</v>
      </c>
      <c r="T6594" s="14">
        <f t="shared" si="3"/>
        <v>0.3454545455</v>
      </c>
      <c r="U6594" s="15" t="str">
        <f>vlookup(F6594,'Sub categories'!$A:$C,3,False)</f>
        <v>Binders</v>
      </c>
      <c r="V6594" s="16">
        <f t="shared" si="4"/>
        <v>5</v>
      </c>
      <c r="W6594" s="17">
        <f t="array" ref="W6594">INDEX(shipping_prices!$C$1:$F7821,MATCH(I6594,shipping_prices!$A$1:$A7821,0),MATCH(M6594,shipping_prices!$C$1:$F$1,0))</f>
        <v>0.44</v>
      </c>
      <c r="X6594" s="15" t="str">
        <f t="shared" si="5"/>
        <v>Heather KirklandSalinasCalifornia</v>
      </c>
      <c r="Y6594" s="15" t="str">
        <f t="shared" si="6"/>
        <v>Low</v>
      </c>
    </row>
    <row r="6595" hidden="1">
      <c r="A6595" s="1">
        <v>43092.0</v>
      </c>
      <c r="B6595" s="2" t="s">
        <v>6596</v>
      </c>
      <c r="C6595" s="2">
        <v>2.0</v>
      </c>
      <c r="D6595" s="2" t="s">
        <v>155</v>
      </c>
      <c r="E6595" s="2" t="s">
        <v>49</v>
      </c>
      <c r="F6595" s="2" t="s">
        <v>3344</v>
      </c>
      <c r="G6595" s="2" t="s">
        <v>39</v>
      </c>
      <c r="H6595" s="2" t="s">
        <v>193</v>
      </c>
      <c r="I6595" s="2" t="s">
        <v>5488</v>
      </c>
      <c r="J6595" s="2" t="s">
        <v>53</v>
      </c>
      <c r="K6595" s="2" t="s">
        <v>54</v>
      </c>
      <c r="L6595" s="10">
        <v>43100.0</v>
      </c>
      <c r="M6595" s="2" t="s">
        <v>34</v>
      </c>
      <c r="N6595" s="11">
        <v>0.2</v>
      </c>
      <c r="O6595" s="12">
        <v>2.0</v>
      </c>
      <c r="P6595" s="13">
        <v>0.36</v>
      </c>
      <c r="Q6595" s="13">
        <v>5.0</v>
      </c>
      <c r="R6595" s="13">
        <f t="shared" si="1"/>
        <v>6.25</v>
      </c>
      <c r="S6595" s="14">
        <f t="shared" si="2"/>
        <v>3.125</v>
      </c>
      <c r="T6595" s="14">
        <f t="shared" si="3"/>
        <v>0.4</v>
      </c>
      <c r="U6595" s="15" t="str">
        <f>vlookup(F6595,'Sub categories'!$A:$C,3,False)</f>
        <v>Labels</v>
      </c>
      <c r="V6595" s="16">
        <f t="shared" si="4"/>
        <v>8</v>
      </c>
      <c r="W6595" s="17">
        <f t="array" ref="W6595">INDEX(shipping_prices!$C$1:$F7822,MATCH(I6595,shipping_prices!$A$1:$A7822,0),MATCH(M6595,shipping_prices!$C$1:$F$1,0))</f>
        <v>5.48</v>
      </c>
      <c r="X6595" s="15" t="str">
        <f t="shared" si="5"/>
        <v>Ann SteeleBoynton BeachFlorida</v>
      </c>
      <c r="Y6595" s="15" t="str">
        <f t="shared" si="6"/>
        <v>Low</v>
      </c>
    </row>
    <row r="6596" hidden="1">
      <c r="A6596" s="1">
        <v>43092.0</v>
      </c>
      <c r="B6596" s="2" t="s">
        <v>6596</v>
      </c>
      <c r="C6596" s="2">
        <v>3.0</v>
      </c>
      <c r="D6596" s="2" t="s">
        <v>155</v>
      </c>
      <c r="E6596" s="2" t="s">
        <v>49</v>
      </c>
      <c r="F6596" s="2" t="s">
        <v>584</v>
      </c>
      <c r="G6596" s="2" t="s">
        <v>39</v>
      </c>
      <c r="H6596" s="2" t="s">
        <v>193</v>
      </c>
      <c r="I6596" s="2" t="s">
        <v>5488</v>
      </c>
      <c r="J6596" s="2" t="s">
        <v>53</v>
      </c>
      <c r="K6596" s="2" t="s">
        <v>54</v>
      </c>
      <c r="L6596" s="10">
        <v>43100.0</v>
      </c>
      <c r="M6596" s="2" t="s">
        <v>34</v>
      </c>
      <c r="N6596" s="11">
        <v>0.2</v>
      </c>
      <c r="O6596" s="12">
        <v>4.0</v>
      </c>
      <c r="P6596" s="13">
        <v>0.33</v>
      </c>
      <c r="Q6596" s="13">
        <v>12.0</v>
      </c>
      <c r="R6596" s="13">
        <f t="shared" si="1"/>
        <v>15</v>
      </c>
      <c r="S6596" s="14">
        <f t="shared" si="2"/>
        <v>5</v>
      </c>
      <c r="T6596" s="14">
        <f t="shared" si="3"/>
        <v>0.3333333333</v>
      </c>
      <c r="U6596" s="15" t="str">
        <f>vlookup(F6596,'Sub categories'!$A:$C,3,False)</f>
        <v>Labels</v>
      </c>
      <c r="V6596" s="16">
        <f t="shared" si="4"/>
        <v>8</v>
      </c>
      <c r="W6596" s="17">
        <f t="array" ref="W6596">INDEX(shipping_prices!$C$1:$F7823,MATCH(I6596,shipping_prices!$A$1:$A7823,0),MATCH(M6596,shipping_prices!$C$1:$F$1,0))</f>
        <v>5.48</v>
      </c>
      <c r="X6596" s="15" t="str">
        <f t="shared" si="5"/>
        <v>Ann SteeleBoynton BeachFlorida</v>
      </c>
      <c r="Y6596" s="15" t="str">
        <f t="shared" si="6"/>
        <v>Low</v>
      </c>
    </row>
    <row r="6597" hidden="1">
      <c r="A6597" s="1">
        <v>43092.0</v>
      </c>
      <c r="B6597" s="2" t="s">
        <v>6596</v>
      </c>
      <c r="C6597" s="2">
        <v>3.0</v>
      </c>
      <c r="D6597" s="2" t="s">
        <v>155</v>
      </c>
      <c r="E6597" s="2" t="s">
        <v>49</v>
      </c>
      <c r="F6597" s="2" t="s">
        <v>983</v>
      </c>
      <c r="G6597" s="2" t="s">
        <v>39</v>
      </c>
      <c r="H6597" s="2" t="s">
        <v>983</v>
      </c>
      <c r="I6597" s="2" t="s">
        <v>5488</v>
      </c>
      <c r="J6597" s="2" t="s">
        <v>53</v>
      </c>
      <c r="K6597" s="2" t="s">
        <v>54</v>
      </c>
      <c r="L6597" s="10">
        <v>43100.0</v>
      </c>
      <c r="M6597" s="2" t="s">
        <v>34</v>
      </c>
      <c r="N6597" s="11">
        <v>0.2</v>
      </c>
      <c r="O6597" s="12">
        <v>5.0</v>
      </c>
      <c r="P6597" s="13">
        <v>0.31</v>
      </c>
      <c r="Q6597" s="13">
        <v>16.0</v>
      </c>
      <c r="R6597" s="13">
        <f t="shared" si="1"/>
        <v>20</v>
      </c>
      <c r="S6597" s="14">
        <f t="shared" si="2"/>
        <v>6.666666667</v>
      </c>
      <c r="T6597" s="14">
        <f t="shared" si="3"/>
        <v>0.3125</v>
      </c>
      <c r="U6597" s="15" t="str">
        <f>vlookup(F6597,'Sub categories'!$A:$C,3,False)</f>
        <v>Art</v>
      </c>
      <c r="V6597" s="16">
        <f t="shared" si="4"/>
        <v>8</v>
      </c>
      <c r="W6597" s="17">
        <f t="array" ref="W6597">INDEX(shipping_prices!$C$1:$F7824,MATCH(I6597,shipping_prices!$A$1:$A7824,0),MATCH(M6597,shipping_prices!$C$1:$F$1,0))</f>
        <v>5.48</v>
      </c>
      <c r="X6597" s="15" t="str">
        <f t="shared" si="5"/>
        <v>Ann SteeleBoynton BeachFlorida</v>
      </c>
      <c r="Y6597" s="15" t="str">
        <f t="shared" si="6"/>
        <v>Low</v>
      </c>
    </row>
    <row r="6598">
      <c r="A6598" s="1">
        <v>43092.0</v>
      </c>
      <c r="B6598" s="2" t="s">
        <v>6597</v>
      </c>
      <c r="C6598" s="2">
        <v>2.0</v>
      </c>
      <c r="D6598" s="2" t="s">
        <v>5040</v>
      </c>
      <c r="E6598" s="2" t="s">
        <v>27</v>
      </c>
      <c r="F6598" s="2" t="s">
        <v>4690</v>
      </c>
      <c r="G6598" s="2" t="s">
        <v>45</v>
      </c>
      <c r="H6598" s="2" t="s">
        <v>2343</v>
      </c>
      <c r="I6598" s="2" t="s">
        <v>718</v>
      </c>
      <c r="J6598" s="2" t="s">
        <v>76</v>
      </c>
      <c r="K6598" s="2" t="s">
        <v>77</v>
      </c>
      <c r="L6598" s="10">
        <v>43096.0</v>
      </c>
      <c r="M6598" s="2" t="s">
        <v>34</v>
      </c>
      <c r="N6598" s="11">
        <v>0.32</v>
      </c>
      <c r="O6598" s="12">
        <v>-14.0</v>
      </c>
      <c r="P6598" s="13">
        <v>-0.04</v>
      </c>
      <c r="Q6598" s="13">
        <v>328.0</v>
      </c>
      <c r="R6598" s="13">
        <f t="shared" si="1"/>
        <v>482.3529412</v>
      </c>
      <c r="S6598" s="14">
        <f t="shared" si="2"/>
        <v>241.1764706</v>
      </c>
      <c r="T6598" s="14">
        <f t="shared" si="3"/>
        <v>-0.04268292683</v>
      </c>
      <c r="U6598" s="15" t="str">
        <f>vlookup(F6598,'Sub categories'!$A:$C,3,False)</f>
        <v>Bookcases</v>
      </c>
      <c r="V6598" s="16">
        <f t="shared" si="4"/>
        <v>4</v>
      </c>
      <c r="W6598" s="17">
        <f t="array" ref="W6598">INDEX(shipping_prices!$C$1:$F7825,MATCH(I6598,shipping_prices!$A$1:$A7825,0),MATCH(M6598,shipping_prices!$C$1:$F$1,0))</f>
        <v>9.71</v>
      </c>
      <c r="X6598" s="15" t="str">
        <f t="shared" si="5"/>
        <v>Joy Bell-BrownsvilleTexas</v>
      </c>
      <c r="Y6598" s="15" t="str">
        <f t="shared" si="6"/>
        <v>loss</v>
      </c>
    </row>
    <row r="6599" hidden="1">
      <c r="A6599" s="1">
        <v>43092.0</v>
      </c>
      <c r="B6599" s="2" t="s">
        <v>6598</v>
      </c>
      <c r="C6599" s="2">
        <v>3.0</v>
      </c>
      <c r="D6599" s="2" t="s">
        <v>4452</v>
      </c>
      <c r="E6599" s="2" t="s">
        <v>49</v>
      </c>
      <c r="F6599" s="2" t="s">
        <v>6599</v>
      </c>
      <c r="G6599" s="2" t="s">
        <v>39</v>
      </c>
      <c r="H6599" s="2" t="s">
        <v>79</v>
      </c>
      <c r="I6599" s="2" t="s">
        <v>2069</v>
      </c>
      <c r="J6599" s="2" t="s">
        <v>42</v>
      </c>
      <c r="K6599" s="2" t="s">
        <v>43</v>
      </c>
      <c r="L6599" s="10">
        <v>43102.0</v>
      </c>
      <c r="M6599" s="2" t="s">
        <v>34</v>
      </c>
      <c r="N6599" s="11">
        <v>0.0</v>
      </c>
      <c r="O6599" s="12">
        <v>6.0</v>
      </c>
      <c r="P6599" s="13">
        <v>0.5</v>
      </c>
      <c r="Q6599" s="13">
        <v>12.0</v>
      </c>
      <c r="R6599" s="13">
        <f t="shared" si="1"/>
        <v>12</v>
      </c>
      <c r="S6599" s="14">
        <f t="shared" si="2"/>
        <v>4</v>
      </c>
      <c r="T6599" s="14">
        <f t="shared" si="3"/>
        <v>0.5</v>
      </c>
      <c r="U6599" s="15" t="str">
        <f>vlookup(F6599,'Sub categories'!$A:$C,3,False)</f>
        <v>Paper</v>
      </c>
      <c r="V6599" s="16">
        <f t="shared" si="4"/>
        <v>10</v>
      </c>
      <c r="W6599" s="17">
        <f t="array" ref="W6599">INDEX(shipping_prices!$C$1:$F7826,MATCH(I6599,shipping_prices!$A$1:$A7826,0),MATCH(M6599,shipping_prices!$C$1:$F$1,0))</f>
        <v>5.3</v>
      </c>
      <c r="X6599" s="15" t="str">
        <f t="shared" si="5"/>
        <v>Brendan DodsonFresnoCalifornia</v>
      </c>
      <c r="Y6599" s="15" t="str">
        <f t="shared" si="6"/>
        <v>Low</v>
      </c>
    </row>
    <row r="6600" hidden="1">
      <c r="A6600" s="1">
        <v>43092.0</v>
      </c>
      <c r="B6600" s="2" t="s">
        <v>6598</v>
      </c>
      <c r="C6600" s="2">
        <v>2.0</v>
      </c>
      <c r="D6600" s="2" t="s">
        <v>4452</v>
      </c>
      <c r="E6600" s="2" t="s">
        <v>49</v>
      </c>
      <c r="F6600" s="2" t="s">
        <v>5122</v>
      </c>
      <c r="G6600" s="2" t="s">
        <v>39</v>
      </c>
      <c r="H6600" s="2" t="s">
        <v>51</v>
      </c>
      <c r="I6600" s="2" t="s">
        <v>2069</v>
      </c>
      <c r="J6600" s="2" t="s">
        <v>42</v>
      </c>
      <c r="K6600" s="2" t="s">
        <v>43</v>
      </c>
      <c r="L6600" s="10">
        <v>43102.0</v>
      </c>
      <c r="M6600" s="2" t="s">
        <v>34</v>
      </c>
      <c r="N6600" s="11">
        <v>0.0</v>
      </c>
      <c r="O6600" s="12">
        <v>21.0</v>
      </c>
      <c r="P6600" s="13">
        <v>0.46</v>
      </c>
      <c r="Q6600" s="13">
        <v>46.0</v>
      </c>
      <c r="R6600" s="13">
        <f t="shared" si="1"/>
        <v>46</v>
      </c>
      <c r="S6600" s="14">
        <f t="shared" si="2"/>
        <v>23</v>
      </c>
      <c r="T6600" s="14">
        <f t="shared" si="3"/>
        <v>0.4565217391</v>
      </c>
      <c r="U6600" s="15" t="str">
        <f>vlookup(F6600,'Sub categories'!$A:$C,3,False)</f>
        <v>Paper</v>
      </c>
      <c r="V6600" s="16">
        <f t="shared" si="4"/>
        <v>10</v>
      </c>
      <c r="W6600" s="17">
        <f t="array" ref="W6600">INDEX(shipping_prices!$C$1:$F7827,MATCH(I6600,shipping_prices!$A$1:$A7827,0),MATCH(M6600,shipping_prices!$C$1:$F$1,0))</f>
        <v>5.3</v>
      </c>
      <c r="X6600" s="15" t="str">
        <f t="shared" si="5"/>
        <v>Brendan DodsonFresnoCalifornia</v>
      </c>
      <c r="Y6600" s="15" t="str">
        <f t="shared" si="6"/>
        <v>Low</v>
      </c>
    </row>
    <row r="6601" hidden="1">
      <c r="A6601" s="1">
        <v>43092.0</v>
      </c>
      <c r="B6601" s="2" t="s">
        <v>6598</v>
      </c>
      <c r="C6601" s="2">
        <v>2.0</v>
      </c>
      <c r="D6601" s="2" t="s">
        <v>4452</v>
      </c>
      <c r="E6601" s="2" t="s">
        <v>49</v>
      </c>
      <c r="F6601" s="2" t="s">
        <v>1151</v>
      </c>
      <c r="G6601" s="2" t="s">
        <v>39</v>
      </c>
      <c r="H6601" s="2" t="s">
        <v>51</v>
      </c>
      <c r="I6601" s="2" t="s">
        <v>2069</v>
      </c>
      <c r="J6601" s="2" t="s">
        <v>42</v>
      </c>
      <c r="K6601" s="2" t="s">
        <v>43</v>
      </c>
      <c r="L6601" s="10">
        <v>43102.0</v>
      </c>
      <c r="M6601" s="2" t="s">
        <v>34</v>
      </c>
      <c r="N6601" s="11">
        <v>0.0</v>
      </c>
      <c r="O6601" s="12">
        <v>53.0</v>
      </c>
      <c r="P6601" s="13">
        <v>0.48</v>
      </c>
      <c r="Q6601" s="13">
        <v>111.0</v>
      </c>
      <c r="R6601" s="13">
        <f t="shared" si="1"/>
        <v>111</v>
      </c>
      <c r="S6601" s="14">
        <f t="shared" si="2"/>
        <v>55.5</v>
      </c>
      <c r="T6601" s="14">
        <f t="shared" si="3"/>
        <v>0.4774774775</v>
      </c>
      <c r="U6601" s="15" t="str">
        <f>vlookup(F6601,'Sub categories'!$A:$C,3,False)</f>
        <v>Paper</v>
      </c>
      <c r="V6601" s="16">
        <f t="shared" si="4"/>
        <v>10</v>
      </c>
      <c r="W6601" s="17">
        <f t="array" ref="W6601">INDEX(shipping_prices!$C$1:$F7828,MATCH(I6601,shipping_prices!$A$1:$A7828,0),MATCH(M6601,shipping_prices!$C$1:$F$1,0))</f>
        <v>5.3</v>
      </c>
      <c r="X6601" s="15" t="str">
        <f t="shared" si="5"/>
        <v>Brendan DodsonFresnoCalifornia</v>
      </c>
      <c r="Y6601" s="15" t="str">
        <f t="shared" si="6"/>
        <v>High</v>
      </c>
    </row>
    <row r="6602" hidden="1">
      <c r="A6602" s="1">
        <v>43092.0</v>
      </c>
      <c r="B6602" s="2" t="s">
        <v>6600</v>
      </c>
      <c r="C6602" s="2">
        <v>2.0</v>
      </c>
      <c r="D6602" s="2" t="s">
        <v>108</v>
      </c>
      <c r="E6602" s="2" t="s">
        <v>49</v>
      </c>
      <c r="F6602" s="2" t="s">
        <v>1963</v>
      </c>
      <c r="G6602" s="2" t="s">
        <v>39</v>
      </c>
      <c r="H6602" s="2" t="s">
        <v>79</v>
      </c>
      <c r="I6602" s="2" t="s">
        <v>6281</v>
      </c>
      <c r="J6602" s="2" t="s">
        <v>6601</v>
      </c>
      <c r="K6602" s="2" t="s">
        <v>33</v>
      </c>
      <c r="L6602" s="10">
        <v>43095.0</v>
      </c>
      <c r="M6602" s="2" t="s">
        <v>34</v>
      </c>
      <c r="N6602" s="11">
        <v>0.0</v>
      </c>
      <c r="O6602" s="12">
        <v>3.0</v>
      </c>
      <c r="P6602" s="13">
        <v>0.49</v>
      </c>
      <c r="Q6602" s="13">
        <v>6.0</v>
      </c>
      <c r="R6602" s="13">
        <f t="shared" si="1"/>
        <v>6</v>
      </c>
      <c r="S6602" s="14">
        <f t="shared" si="2"/>
        <v>3</v>
      </c>
      <c r="T6602" s="14">
        <f t="shared" si="3"/>
        <v>0.5</v>
      </c>
      <c r="U6602" s="15" t="str">
        <f>vlookup(F6602,'Sub categories'!$A:$C,3,False)</f>
        <v>Binders</v>
      </c>
      <c r="V6602" s="16">
        <f t="shared" si="4"/>
        <v>3</v>
      </c>
      <c r="W6602" s="17">
        <f t="array" ref="W6602">INDEX(shipping_prices!$C$1:$F7829,MATCH(I6602,shipping_prices!$A$1:$A7829,0),MATCH(M6602,shipping_prices!$C$1:$F$1,0))</f>
        <v>6.6</v>
      </c>
      <c r="X6602" s="15" t="str">
        <f t="shared" si="5"/>
        <v>Eugene HildebrandWheelingWest Virginia</v>
      </c>
      <c r="Y6602" s="15" t="str">
        <f t="shared" si="6"/>
        <v>Low</v>
      </c>
    </row>
    <row r="6603" hidden="1">
      <c r="A6603" s="1">
        <v>43092.0</v>
      </c>
      <c r="B6603" s="2" t="s">
        <v>6600</v>
      </c>
      <c r="C6603" s="2">
        <v>5.0</v>
      </c>
      <c r="D6603" s="2" t="s">
        <v>108</v>
      </c>
      <c r="E6603" s="2" t="s">
        <v>49</v>
      </c>
      <c r="F6603" s="2" t="s">
        <v>929</v>
      </c>
      <c r="G6603" s="2" t="s">
        <v>39</v>
      </c>
      <c r="H6603" s="2" t="s">
        <v>284</v>
      </c>
      <c r="I6603" s="2" t="s">
        <v>6281</v>
      </c>
      <c r="J6603" s="2" t="s">
        <v>6601</v>
      </c>
      <c r="K6603" s="2" t="s">
        <v>33</v>
      </c>
      <c r="L6603" s="10">
        <v>43095.0</v>
      </c>
      <c r="M6603" s="2" t="s">
        <v>34</v>
      </c>
      <c r="N6603" s="11">
        <v>0.0</v>
      </c>
      <c r="O6603" s="12">
        <v>40.0</v>
      </c>
      <c r="P6603" s="13">
        <v>0.49</v>
      </c>
      <c r="Q6603" s="13">
        <v>82.0</v>
      </c>
      <c r="R6603" s="13">
        <f t="shared" si="1"/>
        <v>82</v>
      </c>
      <c r="S6603" s="14">
        <f t="shared" si="2"/>
        <v>16.4</v>
      </c>
      <c r="T6603" s="14">
        <f t="shared" si="3"/>
        <v>0.487804878</v>
      </c>
      <c r="U6603" s="15" t="str">
        <f>vlookup(F6603,'Sub categories'!$A:$C,3,False)</f>
        <v>Binders</v>
      </c>
      <c r="V6603" s="16">
        <f t="shared" si="4"/>
        <v>3</v>
      </c>
      <c r="W6603" s="17">
        <f t="array" ref="W6603">INDEX(shipping_prices!$C$1:$F7830,MATCH(I6603,shipping_prices!$A$1:$A7830,0),MATCH(M6603,shipping_prices!$C$1:$F$1,0))</f>
        <v>6.6</v>
      </c>
      <c r="X6603" s="15" t="str">
        <f t="shared" si="5"/>
        <v>Eugene HildebrandWheelingWest Virginia</v>
      </c>
      <c r="Y6603" s="15" t="str">
        <f t="shared" si="6"/>
        <v>Low</v>
      </c>
    </row>
    <row r="6604" hidden="1">
      <c r="A6604" s="1">
        <v>43092.0</v>
      </c>
      <c r="B6604" s="2" t="s">
        <v>6600</v>
      </c>
      <c r="C6604" s="2">
        <v>8.0</v>
      </c>
      <c r="D6604" s="2" t="s">
        <v>108</v>
      </c>
      <c r="E6604" s="2" t="s">
        <v>49</v>
      </c>
      <c r="F6604" s="2" t="s">
        <v>4034</v>
      </c>
      <c r="G6604" s="2" t="s">
        <v>39</v>
      </c>
      <c r="H6604" s="2" t="s">
        <v>51</v>
      </c>
      <c r="I6604" s="2" t="s">
        <v>6281</v>
      </c>
      <c r="J6604" s="2" t="s">
        <v>6601</v>
      </c>
      <c r="K6604" s="2" t="s">
        <v>33</v>
      </c>
      <c r="L6604" s="10">
        <v>43095.0</v>
      </c>
      <c r="M6604" s="2" t="s">
        <v>34</v>
      </c>
      <c r="N6604" s="11">
        <v>0.0</v>
      </c>
      <c r="O6604" s="12">
        <v>219.0</v>
      </c>
      <c r="P6604" s="13">
        <v>0.49</v>
      </c>
      <c r="Q6604" s="13">
        <v>448.0</v>
      </c>
      <c r="R6604" s="13">
        <f t="shared" si="1"/>
        <v>448</v>
      </c>
      <c r="S6604" s="14">
        <f t="shared" si="2"/>
        <v>56</v>
      </c>
      <c r="T6604" s="14">
        <f t="shared" si="3"/>
        <v>0.4888392857</v>
      </c>
      <c r="U6604" s="15" t="str">
        <f>vlookup(F6604,'Sub categories'!$A:$C,3,False)</f>
        <v>Paper</v>
      </c>
      <c r="V6604" s="16">
        <f t="shared" si="4"/>
        <v>3</v>
      </c>
      <c r="W6604" s="17">
        <f t="array" ref="W6604">INDEX(shipping_prices!$C$1:$F7831,MATCH(I6604,shipping_prices!$A$1:$A7831,0),MATCH(M6604,shipping_prices!$C$1:$F$1,0))</f>
        <v>6.6</v>
      </c>
      <c r="X6604" s="15" t="str">
        <f t="shared" si="5"/>
        <v>Eugene HildebrandWheelingWest Virginia</v>
      </c>
      <c r="Y6604" s="15" t="str">
        <f t="shared" si="6"/>
        <v>High</v>
      </c>
    </row>
    <row r="6605">
      <c r="A6605" s="1">
        <v>43092.0</v>
      </c>
      <c r="B6605" s="2" t="s">
        <v>6602</v>
      </c>
      <c r="C6605" s="2">
        <v>5.0</v>
      </c>
      <c r="D6605" s="2" t="s">
        <v>6245</v>
      </c>
      <c r="E6605" s="2" t="s">
        <v>27</v>
      </c>
      <c r="F6605" s="2" t="s">
        <v>3095</v>
      </c>
      <c r="G6605" s="2" t="s">
        <v>45</v>
      </c>
      <c r="H6605" s="2" t="s">
        <v>206</v>
      </c>
      <c r="I6605" s="2" t="s">
        <v>655</v>
      </c>
      <c r="J6605" s="2" t="s">
        <v>53</v>
      </c>
      <c r="K6605" s="2" t="s">
        <v>54</v>
      </c>
      <c r="L6605" s="10">
        <v>43095.0</v>
      </c>
      <c r="M6605" s="2" t="s">
        <v>34</v>
      </c>
      <c r="N6605" s="11">
        <v>0.2</v>
      </c>
      <c r="O6605" s="12">
        <v>-81.0</v>
      </c>
      <c r="P6605" s="13">
        <v>-0.11</v>
      </c>
      <c r="Q6605" s="13">
        <v>724.0</v>
      </c>
      <c r="R6605" s="13">
        <f t="shared" si="1"/>
        <v>905</v>
      </c>
      <c r="S6605" s="14">
        <f t="shared" si="2"/>
        <v>181</v>
      </c>
      <c r="T6605" s="14">
        <f t="shared" si="3"/>
        <v>-0.111878453</v>
      </c>
      <c r="U6605" s="15" t="str">
        <f>vlookup(F6605,'Sub categories'!$A:$C,3,False)</f>
        <v>Bookcases</v>
      </c>
      <c r="V6605" s="16">
        <f t="shared" si="4"/>
        <v>3</v>
      </c>
      <c r="W6605" s="17">
        <f t="array" ref="W6605">INDEX(shipping_prices!$C$1:$F7832,MATCH(I6605,shipping_prices!$A$1:$A7832,0),MATCH(M6605,shipping_prices!$C$1:$F$1,0))</f>
        <v>11.62</v>
      </c>
      <c r="X6605" s="15" t="str">
        <f t="shared" si="5"/>
        <v>Henia ZydloFort LauderdaleFlorida</v>
      </c>
      <c r="Y6605" s="15" t="str">
        <f t="shared" si="6"/>
        <v>loss</v>
      </c>
    </row>
    <row r="6606" hidden="1">
      <c r="A6606" s="1">
        <v>43092.0</v>
      </c>
      <c r="B6606" s="2" t="s">
        <v>6603</v>
      </c>
      <c r="C6606" s="2">
        <v>3.0</v>
      </c>
      <c r="D6606" s="2" t="s">
        <v>3692</v>
      </c>
      <c r="E6606" s="2" t="s">
        <v>37</v>
      </c>
      <c r="F6606" s="2" t="s">
        <v>438</v>
      </c>
      <c r="G6606" s="2" t="s">
        <v>39</v>
      </c>
      <c r="H6606" s="2" t="s">
        <v>79</v>
      </c>
      <c r="I6606" s="2" t="s">
        <v>3386</v>
      </c>
      <c r="J6606" s="2" t="s">
        <v>251</v>
      </c>
      <c r="K6606" s="2" t="s">
        <v>54</v>
      </c>
      <c r="L6606" s="10">
        <v>43097.0</v>
      </c>
      <c r="M6606" s="2" t="s">
        <v>142</v>
      </c>
      <c r="N6606" s="11">
        <v>0.2</v>
      </c>
      <c r="O6606" s="12">
        <v>2.0</v>
      </c>
      <c r="P6606" s="13">
        <v>0.16</v>
      </c>
      <c r="Q6606" s="13">
        <v>10.0</v>
      </c>
      <c r="R6606" s="13">
        <f t="shared" si="1"/>
        <v>12.5</v>
      </c>
      <c r="S6606" s="14">
        <f t="shared" si="2"/>
        <v>4.166666667</v>
      </c>
      <c r="T6606" s="14">
        <f t="shared" si="3"/>
        <v>0.2</v>
      </c>
      <c r="U6606" s="15" t="str">
        <f>vlookup(F6606,'Sub categories'!$A:$C,3,False)</f>
        <v>Art</v>
      </c>
      <c r="V6606" s="16">
        <f t="shared" si="4"/>
        <v>5</v>
      </c>
      <c r="W6606" s="17">
        <f t="array" ref="W6606">INDEX(shipping_prices!$C$1:$F7833,MATCH(I6606,shipping_prices!$A$1:$A7833,0),MATCH(M6606,shipping_prices!$C$1:$F$1,0))</f>
        <v>18.42</v>
      </c>
      <c r="X6606" s="15" t="str">
        <f t="shared" si="5"/>
        <v>Yana SorensenBurlingtonNorth Carolina</v>
      </c>
      <c r="Y6606" s="15" t="str">
        <f t="shared" si="6"/>
        <v>Low</v>
      </c>
    </row>
    <row r="6607" hidden="1">
      <c r="A6607" s="1">
        <v>43092.0</v>
      </c>
      <c r="B6607" s="2" t="s">
        <v>6604</v>
      </c>
      <c r="C6607" s="2">
        <v>7.0</v>
      </c>
      <c r="D6607" s="2" t="s">
        <v>654</v>
      </c>
      <c r="E6607" s="2" t="s">
        <v>49</v>
      </c>
      <c r="F6607" s="2" t="s">
        <v>4334</v>
      </c>
      <c r="G6607" s="2" t="s">
        <v>39</v>
      </c>
      <c r="H6607" s="2" t="s">
        <v>51</v>
      </c>
      <c r="I6607" s="2" t="s">
        <v>501</v>
      </c>
      <c r="J6607" s="2" t="s">
        <v>122</v>
      </c>
      <c r="K6607" s="2" t="s">
        <v>54</v>
      </c>
      <c r="L6607" s="10">
        <v>43093.0</v>
      </c>
      <c r="M6607" s="2" t="s">
        <v>34</v>
      </c>
      <c r="N6607" s="11">
        <v>0.0</v>
      </c>
      <c r="O6607" s="12">
        <v>85.0</v>
      </c>
      <c r="P6607" s="13">
        <v>0.46</v>
      </c>
      <c r="Q6607" s="13">
        <v>185.0</v>
      </c>
      <c r="R6607" s="13">
        <f t="shared" si="1"/>
        <v>185</v>
      </c>
      <c r="S6607" s="14">
        <f t="shared" si="2"/>
        <v>26.42857143</v>
      </c>
      <c r="T6607" s="14">
        <f t="shared" si="3"/>
        <v>0.4594594595</v>
      </c>
      <c r="U6607" s="15" t="str">
        <f>vlookup(F6607,'Sub categories'!$A:$C,3,False)</f>
        <v>Paper</v>
      </c>
      <c r="V6607" s="16">
        <f t="shared" si="4"/>
        <v>1</v>
      </c>
      <c r="W6607" s="17">
        <f t="array" ref="W6607">INDEX(shipping_prices!$C$1:$F7834,MATCH(I6607,shipping_prices!$A$1:$A7834,0),MATCH(M6607,shipping_prices!$C$1:$F$1,0))</f>
        <v>6.86</v>
      </c>
      <c r="X6607" s="15" t="str">
        <f t="shared" si="5"/>
        <v>Daniel ByrdColumbusGeorgia</v>
      </c>
      <c r="Y6607" s="15" t="str">
        <f t="shared" si="6"/>
        <v>High</v>
      </c>
    </row>
    <row r="6608" hidden="1">
      <c r="A6608" s="1">
        <v>43092.0</v>
      </c>
      <c r="B6608" s="2" t="s">
        <v>6605</v>
      </c>
      <c r="C6608" s="2">
        <v>1.0</v>
      </c>
      <c r="D6608" s="2" t="s">
        <v>3197</v>
      </c>
      <c r="E6608" s="2" t="s">
        <v>27</v>
      </c>
      <c r="F6608" s="2" t="s">
        <v>2873</v>
      </c>
      <c r="G6608" s="2" t="s">
        <v>29</v>
      </c>
      <c r="H6608" s="2" t="s">
        <v>2874</v>
      </c>
      <c r="I6608" s="2" t="s">
        <v>1297</v>
      </c>
      <c r="J6608" s="2" t="s">
        <v>76</v>
      </c>
      <c r="K6608" s="2" t="s">
        <v>77</v>
      </c>
      <c r="L6608" s="10">
        <v>43099.0</v>
      </c>
      <c r="M6608" s="2" t="s">
        <v>34</v>
      </c>
      <c r="N6608" s="11">
        <v>0.2</v>
      </c>
      <c r="O6608" s="12">
        <v>-3.0</v>
      </c>
      <c r="P6608" s="13">
        <v>-0.06</v>
      </c>
      <c r="Q6608" s="13">
        <v>48.0</v>
      </c>
      <c r="R6608" s="13">
        <f t="shared" si="1"/>
        <v>60</v>
      </c>
      <c r="S6608" s="14">
        <f t="shared" si="2"/>
        <v>60</v>
      </c>
      <c r="T6608" s="14">
        <f t="shared" si="3"/>
        <v>-0.0625</v>
      </c>
      <c r="U6608" s="15" t="str">
        <f>vlookup(F6608,'Sub categories'!$A:$C,3,False)</f>
        <v>Accessories</v>
      </c>
      <c r="V6608" s="16">
        <f t="shared" si="4"/>
        <v>7</v>
      </c>
      <c r="W6608" s="17">
        <f t="array" ref="W6608">INDEX(shipping_prices!$C$1:$F7835,MATCH(I6608,shipping_prices!$A$1:$A7835,0),MATCH(M6608,shipping_prices!$C$1:$F$1,0))</f>
        <v>10.2</v>
      </c>
      <c r="X6608" s="15" t="str">
        <f t="shared" si="5"/>
        <v>Dave KippCarrolltonTexas</v>
      </c>
      <c r="Y6608" s="15" t="str">
        <f t="shared" si="6"/>
        <v>loss</v>
      </c>
    </row>
    <row r="6609" hidden="1">
      <c r="A6609" s="1">
        <v>43092.0</v>
      </c>
      <c r="B6609" s="2" t="s">
        <v>6606</v>
      </c>
      <c r="C6609" s="2">
        <v>2.0</v>
      </c>
      <c r="D6609" s="2" t="s">
        <v>4166</v>
      </c>
      <c r="E6609" s="2" t="s">
        <v>37</v>
      </c>
      <c r="F6609" s="2" t="s">
        <v>2573</v>
      </c>
      <c r="G6609" s="2" t="s">
        <v>39</v>
      </c>
      <c r="H6609" s="2" t="s">
        <v>79</v>
      </c>
      <c r="I6609" s="2" t="s">
        <v>41</v>
      </c>
      <c r="J6609" s="2" t="s">
        <v>42</v>
      </c>
      <c r="K6609" s="2" t="s">
        <v>43</v>
      </c>
      <c r="L6609" s="10">
        <v>43098.0</v>
      </c>
      <c r="M6609" s="2" t="s">
        <v>90</v>
      </c>
      <c r="N6609" s="11">
        <v>0.0</v>
      </c>
      <c r="O6609" s="12">
        <v>17.0</v>
      </c>
      <c r="P6609" s="13">
        <v>0.25</v>
      </c>
      <c r="Q6609" s="13">
        <v>68.0</v>
      </c>
      <c r="R6609" s="13">
        <f t="shared" si="1"/>
        <v>68</v>
      </c>
      <c r="S6609" s="14">
        <f t="shared" si="2"/>
        <v>34</v>
      </c>
      <c r="T6609" s="14">
        <f t="shared" si="3"/>
        <v>0.25</v>
      </c>
      <c r="U6609" s="15" t="str">
        <f>vlookup(F6609,'Sub categories'!$A:$C,3,False)</f>
        <v>Storage</v>
      </c>
      <c r="V6609" s="16">
        <f t="shared" si="4"/>
        <v>6</v>
      </c>
      <c r="W6609" s="17">
        <f t="array" ref="W6609">INDEX(shipping_prices!$C$1:$F7836,MATCH(I6609,shipping_prices!$A$1:$A7836,0),MATCH(M6609,shipping_prices!$C$1:$F$1,0))</f>
        <v>2.77</v>
      </c>
      <c r="X6609" s="15" t="str">
        <f t="shared" si="5"/>
        <v>Sally HughsbySan FranciscoCalifornia</v>
      </c>
      <c r="Y6609" s="15" t="str">
        <f t="shared" si="6"/>
        <v>Low</v>
      </c>
    </row>
    <row r="6610" hidden="1">
      <c r="A6610" s="1">
        <v>43093.0</v>
      </c>
      <c r="B6610" s="2" t="s">
        <v>6607</v>
      </c>
      <c r="C6610" s="2">
        <v>2.0</v>
      </c>
      <c r="D6610" s="2" t="s">
        <v>1224</v>
      </c>
      <c r="E6610" s="2" t="s">
        <v>27</v>
      </c>
      <c r="F6610" s="2" t="s">
        <v>3179</v>
      </c>
      <c r="G6610" s="2" t="s">
        <v>39</v>
      </c>
      <c r="H6610" s="2" t="s">
        <v>51</v>
      </c>
      <c r="I6610" s="2" t="s">
        <v>1987</v>
      </c>
      <c r="J6610" s="2" t="s">
        <v>76</v>
      </c>
      <c r="K6610" s="2" t="s">
        <v>77</v>
      </c>
      <c r="L6610" s="10">
        <v>43093.0</v>
      </c>
      <c r="M6610" s="2" t="s">
        <v>469</v>
      </c>
      <c r="N6610" s="11">
        <v>0.2</v>
      </c>
      <c r="O6610" s="12">
        <v>4.0</v>
      </c>
      <c r="P6610" s="13">
        <v>0.35</v>
      </c>
      <c r="Q6610" s="13">
        <v>10.0</v>
      </c>
      <c r="R6610" s="13">
        <f t="shared" si="1"/>
        <v>12.5</v>
      </c>
      <c r="S6610" s="14">
        <f t="shared" si="2"/>
        <v>6.25</v>
      </c>
      <c r="T6610" s="14">
        <f t="shared" si="3"/>
        <v>0.4</v>
      </c>
      <c r="U6610" s="15" t="str">
        <f>vlookup(F6610,'Sub categories'!$A:$C,3,False)</f>
        <v>Paper</v>
      </c>
      <c r="V6610" s="16">
        <f t="shared" si="4"/>
        <v>0</v>
      </c>
      <c r="W6610" s="17">
        <f t="array" ref="W6610">INDEX(shipping_prices!$C$1:$F7837,MATCH(I6610,shipping_prices!$A$1:$A7837,0),MATCH(M6610,shipping_prices!$C$1:$F$1,0))</f>
        <v>49.02</v>
      </c>
      <c r="X6610" s="15" t="str">
        <f t="shared" si="5"/>
        <v>Russell D'AscenzoAustinTexas</v>
      </c>
      <c r="Y6610" s="15" t="str">
        <f t="shared" si="6"/>
        <v>Low</v>
      </c>
    </row>
    <row r="6611" hidden="1">
      <c r="A6611" s="1">
        <v>43093.0</v>
      </c>
      <c r="B6611" s="2" t="s">
        <v>6607</v>
      </c>
      <c r="C6611" s="2">
        <v>3.0</v>
      </c>
      <c r="D6611" s="2" t="s">
        <v>1224</v>
      </c>
      <c r="E6611" s="2" t="s">
        <v>27</v>
      </c>
      <c r="F6611" s="2" t="s">
        <v>4831</v>
      </c>
      <c r="G6611" s="2" t="s">
        <v>29</v>
      </c>
      <c r="H6611" s="2" t="s">
        <v>220</v>
      </c>
      <c r="I6611" s="2" t="s">
        <v>1987</v>
      </c>
      <c r="J6611" s="2" t="s">
        <v>76</v>
      </c>
      <c r="K6611" s="2" t="s">
        <v>77</v>
      </c>
      <c r="L6611" s="10">
        <v>43093.0</v>
      </c>
      <c r="M6611" s="2" t="s">
        <v>469</v>
      </c>
      <c r="N6611" s="11">
        <v>0.2</v>
      </c>
      <c r="O6611" s="12">
        <v>20.0</v>
      </c>
      <c r="P6611" s="13">
        <v>0.21</v>
      </c>
      <c r="Q6611" s="13">
        <v>96.0</v>
      </c>
      <c r="R6611" s="13">
        <f t="shared" si="1"/>
        <v>120</v>
      </c>
      <c r="S6611" s="14">
        <f t="shared" si="2"/>
        <v>40</v>
      </c>
      <c r="T6611" s="14">
        <f t="shared" si="3"/>
        <v>0.2083333333</v>
      </c>
      <c r="U6611" s="15" t="str">
        <f>vlookup(F6611,'Sub categories'!$A:$C,3,False)</f>
        <v>Accessories</v>
      </c>
      <c r="V6611" s="16">
        <f t="shared" si="4"/>
        <v>0</v>
      </c>
      <c r="W6611" s="17">
        <f t="array" ref="W6611">INDEX(shipping_prices!$C$1:$F7838,MATCH(I6611,shipping_prices!$A$1:$A7838,0),MATCH(M6611,shipping_prices!$C$1:$F$1,0))</f>
        <v>49.02</v>
      </c>
      <c r="X6611" s="15" t="str">
        <f t="shared" si="5"/>
        <v>Russell D'AscenzoAustinTexas</v>
      </c>
      <c r="Y6611" s="15" t="str">
        <f t="shared" si="6"/>
        <v>Low</v>
      </c>
    </row>
    <row r="6612" hidden="1">
      <c r="A6612" s="1">
        <v>43093.0</v>
      </c>
      <c r="B6612" s="2" t="s">
        <v>6608</v>
      </c>
      <c r="C6612" s="2">
        <v>4.0</v>
      </c>
      <c r="D6612" s="2" t="s">
        <v>1633</v>
      </c>
      <c r="E6612" s="2" t="s">
        <v>37</v>
      </c>
      <c r="F6612" s="2" t="s">
        <v>3912</v>
      </c>
      <c r="G6612" s="2" t="s">
        <v>39</v>
      </c>
      <c r="H6612" s="2" t="s">
        <v>79</v>
      </c>
      <c r="I6612" s="2" t="s">
        <v>163</v>
      </c>
      <c r="J6612" s="2" t="s">
        <v>164</v>
      </c>
      <c r="K6612" s="2" t="s">
        <v>33</v>
      </c>
      <c r="L6612" s="10">
        <v>43096.0</v>
      </c>
      <c r="M6612" s="2" t="s">
        <v>34</v>
      </c>
      <c r="N6612" s="11">
        <v>0.2</v>
      </c>
      <c r="O6612" s="12">
        <v>7.0</v>
      </c>
      <c r="P6612" s="13">
        <v>0.31</v>
      </c>
      <c r="Q6612" s="13">
        <v>24.0</v>
      </c>
      <c r="R6612" s="13">
        <f t="shared" si="1"/>
        <v>30</v>
      </c>
      <c r="S6612" s="14">
        <f t="shared" si="2"/>
        <v>7.5</v>
      </c>
      <c r="T6612" s="14">
        <f t="shared" si="3"/>
        <v>0.2916666667</v>
      </c>
      <c r="U6612" s="15" t="str">
        <f>vlookup(F6612,'Sub categories'!$A:$C,3,False)</f>
        <v>Paper</v>
      </c>
      <c r="V6612" s="16">
        <f t="shared" si="4"/>
        <v>3</v>
      </c>
      <c r="W6612" s="17">
        <f t="array" ref="W6612">INDEX(shipping_prices!$C$1:$F7839,MATCH(I6612,shipping_prices!$A$1:$A7839,0),MATCH(M6612,shipping_prices!$C$1:$F$1,0))</f>
        <v>7.98</v>
      </c>
      <c r="X6612" s="15" t="str">
        <f t="shared" si="5"/>
        <v>Harry MariePhiladelphiaPennsylvania</v>
      </c>
      <c r="Y6612" s="15" t="str">
        <f t="shared" si="6"/>
        <v>Low</v>
      </c>
    </row>
    <row r="6613" hidden="1">
      <c r="A6613" s="1">
        <v>43093.0</v>
      </c>
      <c r="B6613" s="2" t="s">
        <v>6608</v>
      </c>
      <c r="C6613" s="2">
        <v>7.0</v>
      </c>
      <c r="D6613" s="2" t="s">
        <v>1633</v>
      </c>
      <c r="E6613" s="2" t="s">
        <v>37</v>
      </c>
      <c r="F6613" s="2" t="s">
        <v>1382</v>
      </c>
      <c r="G6613" s="2" t="s">
        <v>39</v>
      </c>
      <c r="H6613" s="2" t="s">
        <v>789</v>
      </c>
      <c r="I6613" s="2" t="s">
        <v>163</v>
      </c>
      <c r="J6613" s="2" t="s">
        <v>164</v>
      </c>
      <c r="K6613" s="2" t="s">
        <v>33</v>
      </c>
      <c r="L6613" s="10">
        <v>43096.0</v>
      </c>
      <c r="M6613" s="2" t="s">
        <v>34</v>
      </c>
      <c r="N6613" s="11">
        <v>0.2</v>
      </c>
      <c r="O6613" s="12">
        <v>9.0</v>
      </c>
      <c r="P6613" s="13">
        <v>0.08</v>
      </c>
      <c r="Q6613" s="13">
        <v>123.0</v>
      </c>
      <c r="R6613" s="13">
        <f t="shared" si="1"/>
        <v>153.75</v>
      </c>
      <c r="S6613" s="14">
        <f t="shared" si="2"/>
        <v>21.96428571</v>
      </c>
      <c r="T6613" s="14">
        <f t="shared" si="3"/>
        <v>0.07317073171</v>
      </c>
      <c r="U6613" s="15" t="str">
        <f>vlookup(F6613,'Sub categories'!$A:$C,3,False)</f>
        <v>Art</v>
      </c>
      <c r="V6613" s="16">
        <f t="shared" si="4"/>
        <v>3</v>
      </c>
      <c r="W6613" s="17">
        <f t="array" ref="W6613">INDEX(shipping_prices!$C$1:$F7840,MATCH(I6613,shipping_prices!$A$1:$A7840,0),MATCH(M6613,shipping_prices!$C$1:$F$1,0))</f>
        <v>7.98</v>
      </c>
      <c r="X6613" s="15" t="str">
        <f t="shared" si="5"/>
        <v>Harry MariePhiladelphiaPennsylvania</v>
      </c>
      <c r="Y6613" s="15" t="str">
        <f t="shared" si="6"/>
        <v>Low</v>
      </c>
    </row>
    <row r="6614" hidden="1">
      <c r="A6614" s="1">
        <v>43093.0</v>
      </c>
      <c r="B6614" s="2" t="s">
        <v>6608</v>
      </c>
      <c r="C6614" s="2">
        <v>4.0</v>
      </c>
      <c r="D6614" s="2" t="s">
        <v>1633</v>
      </c>
      <c r="E6614" s="2" t="s">
        <v>37</v>
      </c>
      <c r="F6614" s="2" t="s">
        <v>607</v>
      </c>
      <c r="G6614" s="2" t="s">
        <v>29</v>
      </c>
      <c r="H6614" s="2" t="s">
        <v>79</v>
      </c>
      <c r="I6614" s="2" t="s">
        <v>163</v>
      </c>
      <c r="J6614" s="2" t="s">
        <v>164</v>
      </c>
      <c r="K6614" s="2" t="s">
        <v>33</v>
      </c>
      <c r="L6614" s="10">
        <v>43096.0</v>
      </c>
      <c r="M6614" s="2" t="s">
        <v>34</v>
      </c>
      <c r="N6614" s="11">
        <v>0.4</v>
      </c>
      <c r="O6614" s="12">
        <v>-57.0</v>
      </c>
      <c r="P6614" s="13">
        <v>-0.18</v>
      </c>
      <c r="Q6614" s="13">
        <v>310.0</v>
      </c>
      <c r="R6614" s="13">
        <f t="shared" si="1"/>
        <v>516.6666667</v>
      </c>
      <c r="S6614" s="14">
        <f t="shared" si="2"/>
        <v>129.1666667</v>
      </c>
      <c r="T6614" s="14">
        <f t="shared" si="3"/>
        <v>-0.1838709677</v>
      </c>
      <c r="U6614" s="15" t="str">
        <f>vlookup(F6614,'Sub categories'!$A:$C,3,False)</f>
        <v>Phones</v>
      </c>
      <c r="V6614" s="16">
        <f t="shared" si="4"/>
        <v>3</v>
      </c>
      <c r="W6614" s="17">
        <f t="array" ref="W6614">INDEX(shipping_prices!$C$1:$F7841,MATCH(I6614,shipping_prices!$A$1:$A7841,0),MATCH(M6614,shipping_prices!$C$1:$F$1,0))</f>
        <v>7.98</v>
      </c>
      <c r="X6614" s="15" t="str">
        <f t="shared" si="5"/>
        <v>Harry MariePhiladelphiaPennsylvania</v>
      </c>
      <c r="Y6614" s="15" t="str">
        <f t="shared" si="6"/>
        <v>loss</v>
      </c>
    </row>
    <row r="6615" hidden="1">
      <c r="A6615" s="1">
        <v>43093.0</v>
      </c>
      <c r="B6615" s="2" t="s">
        <v>6609</v>
      </c>
      <c r="C6615" s="2">
        <v>5.0</v>
      </c>
      <c r="D6615" s="2" t="s">
        <v>4522</v>
      </c>
      <c r="E6615" s="2" t="s">
        <v>27</v>
      </c>
      <c r="F6615" s="2" t="s">
        <v>1158</v>
      </c>
      <c r="G6615" s="2" t="s">
        <v>39</v>
      </c>
      <c r="H6615" s="2" t="s">
        <v>146</v>
      </c>
      <c r="I6615" s="2" t="s">
        <v>140</v>
      </c>
      <c r="J6615" s="2" t="s">
        <v>141</v>
      </c>
      <c r="K6615" s="2" t="s">
        <v>77</v>
      </c>
      <c r="L6615" s="10">
        <v>43096.0</v>
      </c>
      <c r="M6615" s="2" t="s">
        <v>34</v>
      </c>
      <c r="N6615" s="11">
        <v>0.8</v>
      </c>
      <c r="O6615" s="12">
        <v>-18.0</v>
      </c>
      <c r="P6615" s="13">
        <v>-1.75</v>
      </c>
      <c r="Q6615" s="13">
        <v>10.0</v>
      </c>
      <c r="R6615" s="13">
        <f t="shared" si="1"/>
        <v>50</v>
      </c>
      <c r="S6615" s="14">
        <f t="shared" si="2"/>
        <v>10</v>
      </c>
      <c r="T6615" s="14">
        <f t="shared" si="3"/>
        <v>-1.8</v>
      </c>
      <c r="U6615" s="15" t="str">
        <f>vlookup(F6615,'Sub categories'!$A:$C,3,False)</f>
        <v>Binders</v>
      </c>
      <c r="V6615" s="16">
        <f t="shared" si="4"/>
        <v>3</v>
      </c>
      <c r="W6615" s="17">
        <f t="array" ref="W6615">INDEX(shipping_prices!$C$1:$F7842,MATCH(I6615,shipping_prices!$A$1:$A7842,0),MATCH(M6615,shipping_prices!$C$1:$F$1,0))</f>
        <v>13.2</v>
      </c>
      <c r="X6615" s="15" t="str">
        <f t="shared" si="5"/>
        <v>Art FergusonChicagoIllinois</v>
      </c>
      <c r="Y6615" s="15" t="str">
        <f t="shared" si="6"/>
        <v>loss</v>
      </c>
    </row>
    <row r="6616" hidden="1">
      <c r="A6616" s="1">
        <v>43093.0</v>
      </c>
      <c r="B6616" s="2" t="s">
        <v>6609</v>
      </c>
      <c r="C6616" s="2">
        <v>1.0</v>
      </c>
      <c r="D6616" s="2" t="s">
        <v>4522</v>
      </c>
      <c r="E6616" s="2" t="s">
        <v>27</v>
      </c>
      <c r="F6616" s="2" t="s">
        <v>2808</v>
      </c>
      <c r="G6616" s="2" t="s">
        <v>39</v>
      </c>
      <c r="H6616" s="2" t="s">
        <v>288</v>
      </c>
      <c r="I6616" s="2" t="s">
        <v>140</v>
      </c>
      <c r="J6616" s="2" t="s">
        <v>141</v>
      </c>
      <c r="K6616" s="2" t="s">
        <v>77</v>
      </c>
      <c r="L6616" s="10">
        <v>43096.0</v>
      </c>
      <c r="M6616" s="2" t="s">
        <v>34</v>
      </c>
      <c r="N6616" s="11">
        <v>0.2</v>
      </c>
      <c r="O6616" s="12">
        <v>-18.0</v>
      </c>
      <c r="P6616" s="13">
        <v>-0.25</v>
      </c>
      <c r="Q6616" s="13">
        <v>73.0</v>
      </c>
      <c r="R6616" s="13">
        <f t="shared" si="1"/>
        <v>91.25</v>
      </c>
      <c r="S6616" s="14">
        <f t="shared" si="2"/>
        <v>91.25</v>
      </c>
      <c r="T6616" s="14">
        <f t="shared" si="3"/>
        <v>-0.2465753425</v>
      </c>
      <c r="U6616" s="15" t="str">
        <f>vlookup(F6616,'Sub categories'!$A:$C,3,False)</f>
        <v>Storage</v>
      </c>
      <c r="V6616" s="16">
        <f t="shared" si="4"/>
        <v>3</v>
      </c>
      <c r="W6616" s="17">
        <f t="array" ref="W6616">INDEX(shipping_prices!$C$1:$F7843,MATCH(I6616,shipping_prices!$A$1:$A7843,0),MATCH(M6616,shipping_prices!$C$1:$F$1,0))</f>
        <v>13.2</v>
      </c>
      <c r="X6616" s="15" t="str">
        <f t="shared" si="5"/>
        <v>Art FergusonChicagoIllinois</v>
      </c>
      <c r="Y6616" s="15" t="str">
        <f t="shared" si="6"/>
        <v>loss</v>
      </c>
    </row>
    <row r="6617" hidden="1">
      <c r="A6617" s="1">
        <v>43093.0</v>
      </c>
      <c r="B6617" s="2" t="s">
        <v>6610</v>
      </c>
      <c r="C6617" s="2">
        <v>5.0</v>
      </c>
      <c r="D6617" s="2" t="s">
        <v>4212</v>
      </c>
      <c r="E6617" s="2" t="s">
        <v>49</v>
      </c>
      <c r="F6617" s="2" t="s">
        <v>4818</v>
      </c>
      <c r="G6617" s="2" t="s">
        <v>39</v>
      </c>
      <c r="H6617" s="2" t="s">
        <v>216</v>
      </c>
      <c r="I6617" s="2" t="s">
        <v>1088</v>
      </c>
      <c r="J6617" s="2" t="s">
        <v>552</v>
      </c>
      <c r="K6617" s="2" t="s">
        <v>77</v>
      </c>
      <c r="L6617" s="10">
        <v>43098.0</v>
      </c>
      <c r="M6617" s="2" t="s">
        <v>90</v>
      </c>
      <c r="N6617" s="11">
        <v>0.0</v>
      </c>
      <c r="O6617" s="12">
        <v>4.0</v>
      </c>
      <c r="P6617" s="13">
        <v>0.26</v>
      </c>
      <c r="Q6617" s="13">
        <v>14.0</v>
      </c>
      <c r="R6617" s="13">
        <f t="shared" si="1"/>
        <v>14</v>
      </c>
      <c r="S6617" s="14">
        <f t="shared" si="2"/>
        <v>2.8</v>
      </c>
      <c r="T6617" s="14">
        <f t="shared" si="3"/>
        <v>0.2857142857</v>
      </c>
      <c r="U6617" s="15" t="str">
        <f>vlookup(F6617,'Sub categories'!$A:$C,3,False)</f>
        <v>Art</v>
      </c>
      <c r="V6617" s="16">
        <f t="shared" si="4"/>
        <v>5</v>
      </c>
      <c r="W6617" s="17">
        <f t="array" ref="W6617">INDEX(shipping_prices!$C$1:$F7844,MATCH(I6617,shipping_prices!$A$1:$A7844,0),MATCH(M6617,shipping_prices!$C$1:$F$1,0))</f>
        <v>9.69</v>
      </c>
      <c r="X6617" s="15" t="str">
        <f t="shared" si="5"/>
        <v>Chuck ClarkMinneapolisMinnesota</v>
      </c>
      <c r="Y6617" s="15" t="str">
        <f t="shared" si="6"/>
        <v>Low</v>
      </c>
    </row>
    <row r="6618" hidden="1">
      <c r="A6618" s="1">
        <v>43094.0</v>
      </c>
      <c r="B6618" s="2" t="s">
        <v>6610</v>
      </c>
      <c r="C6618" s="2">
        <v>1.0</v>
      </c>
      <c r="D6618" s="2" t="s">
        <v>4212</v>
      </c>
      <c r="E6618" s="2" t="s">
        <v>49</v>
      </c>
      <c r="F6618" s="2" t="s">
        <v>843</v>
      </c>
      <c r="G6618" s="2" t="s">
        <v>39</v>
      </c>
      <c r="H6618" s="2" t="s">
        <v>843</v>
      </c>
      <c r="I6618" s="2" t="s">
        <v>1088</v>
      </c>
      <c r="J6618" s="2" t="s">
        <v>552</v>
      </c>
      <c r="K6618" s="2" t="s">
        <v>77</v>
      </c>
      <c r="L6618" s="10">
        <v>43098.0</v>
      </c>
      <c r="M6618" s="2" t="s">
        <v>90</v>
      </c>
      <c r="N6618" s="11">
        <v>0.0</v>
      </c>
      <c r="O6618" s="12">
        <v>12.0</v>
      </c>
      <c r="P6618" s="13">
        <v>0.46</v>
      </c>
      <c r="Q6618" s="13">
        <v>26.0</v>
      </c>
      <c r="R6618" s="13">
        <f t="shared" si="1"/>
        <v>26</v>
      </c>
      <c r="S6618" s="14">
        <f t="shared" si="2"/>
        <v>26</v>
      </c>
      <c r="T6618" s="14">
        <f t="shared" si="3"/>
        <v>0.4615384615</v>
      </c>
      <c r="U6618" s="15" t="str">
        <f>vlookup(F6618,'Sub categories'!$A:$C,3,False)</f>
        <v>Paper</v>
      </c>
      <c r="V6618" s="16">
        <f t="shared" si="4"/>
        <v>4</v>
      </c>
      <c r="W6618" s="17">
        <f t="array" ref="W6618">INDEX(shipping_prices!$C$1:$F7845,MATCH(I6618,shipping_prices!$A$1:$A7845,0),MATCH(M6618,shipping_prices!$C$1:$F$1,0))</f>
        <v>9.69</v>
      </c>
      <c r="X6618" s="15" t="str">
        <f t="shared" si="5"/>
        <v>Chuck ClarkMinneapolisMinnesota</v>
      </c>
      <c r="Y6618" s="15" t="str">
        <f t="shared" si="6"/>
        <v>Low</v>
      </c>
    </row>
    <row r="6619" hidden="1">
      <c r="A6619" s="1">
        <v>43094.0</v>
      </c>
      <c r="B6619" s="2" t="s">
        <v>6611</v>
      </c>
      <c r="C6619" s="2">
        <v>3.0</v>
      </c>
      <c r="D6619" s="2" t="s">
        <v>828</v>
      </c>
      <c r="E6619" s="2" t="s">
        <v>49</v>
      </c>
      <c r="F6619" s="2" t="s">
        <v>3235</v>
      </c>
      <c r="G6619" s="2" t="s">
        <v>39</v>
      </c>
      <c r="H6619" s="2" t="s">
        <v>40</v>
      </c>
      <c r="I6619" s="2" t="s">
        <v>31</v>
      </c>
      <c r="J6619" s="2" t="s">
        <v>32</v>
      </c>
      <c r="K6619" s="2" t="s">
        <v>33</v>
      </c>
      <c r="L6619" s="10">
        <v>43098.0</v>
      </c>
      <c r="M6619" s="2" t="s">
        <v>34</v>
      </c>
      <c r="N6619" s="11">
        <v>0.2</v>
      </c>
      <c r="O6619" s="12">
        <v>4.0</v>
      </c>
      <c r="P6619" s="13">
        <v>0.31</v>
      </c>
      <c r="Q6619" s="13">
        <v>14.0</v>
      </c>
      <c r="R6619" s="13">
        <f t="shared" si="1"/>
        <v>17.5</v>
      </c>
      <c r="S6619" s="14">
        <f t="shared" si="2"/>
        <v>5.833333333</v>
      </c>
      <c r="T6619" s="14">
        <f t="shared" si="3"/>
        <v>0.2857142857</v>
      </c>
      <c r="U6619" s="15" t="str">
        <f>vlookup(F6619,'Sub categories'!$A:$C,3,False)</f>
        <v>Binders</v>
      </c>
      <c r="V6619" s="16">
        <f t="shared" si="4"/>
        <v>4</v>
      </c>
      <c r="W6619" s="17">
        <f t="array" ref="W6619">INDEX(shipping_prices!$C$1:$F7846,MATCH(I6619,shipping_prices!$A$1:$A7846,0),MATCH(M6619,shipping_prices!$C$1:$F$1,0))</f>
        <v>10.09</v>
      </c>
      <c r="X6619" s="15" t="str">
        <f t="shared" si="5"/>
        <v>Nathan MautzNew York CityNew York</v>
      </c>
      <c r="Y6619" s="15" t="str">
        <f t="shared" si="6"/>
        <v>Low</v>
      </c>
    </row>
    <row r="6620" hidden="1">
      <c r="A6620" s="1">
        <v>43094.0</v>
      </c>
      <c r="B6620" s="2" t="s">
        <v>6612</v>
      </c>
      <c r="C6620" s="2">
        <v>3.0</v>
      </c>
      <c r="D6620" s="2" t="s">
        <v>1260</v>
      </c>
      <c r="E6620" s="2" t="s">
        <v>27</v>
      </c>
      <c r="F6620" s="2" t="s">
        <v>1476</v>
      </c>
      <c r="G6620" s="2" t="s">
        <v>29</v>
      </c>
      <c r="H6620" s="2" t="s">
        <v>408</v>
      </c>
      <c r="I6620" s="2" t="s">
        <v>41</v>
      </c>
      <c r="J6620" s="2" t="s">
        <v>42</v>
      </c>
      <c r="K6620" s="2" t="s">
        <v>43</v>
      </c>
      <c r="L6620" s="10">
        <v>43100.0</v>
      </c>
      <c r="M6620" s="2" t="s">
        <v>90</v>
      </c>
      <c r="N6620" s="11">
        <v>0.0</v>
      </c>
      <c r="O6620" s="12">
        <v>23.0</v>
      </c>
      <c r="P6620" s="13">
        <v>0.21</v>
      </c>
      <c r="Q6620" s="13">
        <v>108.0</v>
      </c>
      <c r="R6620" s="13">
        <f t="shared" si="1"/>
        <v>108</v>
      </c>
      <c r="S6620" s="14">
        <f t="shared" si="2"/>
        <v>36</v>
      </c>
      <c r="T6620" s="14">
        <f t="shared" si="3"/>
        <v>0.212962963</v>
      </c>
      <c r="U6620" s="15" t="str">
        <f>vlookup(F6620,'Sub categories'!$A:$C,3,False)</f>
        <v>Accessories</v>
      </c>
      <c r="V6620" s="16">
        <f t="shared" si="4"/>
        <v>6</v>
      </c>
      <c r="W6620" s="17">
        <f t="array" ref="W6620">INDEX(shipping_prices!$C$1:$F7847,MATCH(I6620,shipping_prices!$A$1:$A7847,0),MATCH(M6620,shipping_prices!$C$1:$F$1,0))</f>
        <v>2.77</v>
      </c>
      <c r="X6620" s="15" t="str">
        <f t="shared" si="5"/>
        <v>Speros GoranitisSan FranciscoCalifornia</v>
      </c>
      <c r="Y6620" s="15" t="str">
        <f t="shared" si="6"/>
        <v>Low</v>
      </c>
    </row>
    <row r="6621" hidden="1">
      <c r="A6621" s="1">
        <v>43094.0</v>
      </c>
      <c r="B6621" s="2" t="s">
        <v>6613</v>
      </c>
      <c r="C6621" s="2">
        <v>3.0</v>
      </c>
      <c r="D6621" s="2" t="s">
        <v>3208</v>
      </c>
      <c r="E6621" s="2" t="s">
        <v>37</v>
      </c>
      <c r="F6621" s="2" t="s">
        <v>389</v>
      </c>
      <c r="G6621" s="2" t="s">
        <v>39</v>
      </c>
      <c r="H6621" s="2" t="s">
        <v>79</v>
      </c>
      <c r="I6621" s="2" t="s">
        <v>571</v>
      </c>
      <c r="J6621" s="2" t="s">
        <v>572</v>
      </c>
      <c r="K6621" s="2" t="s">
        <v>33</v>
      </c>
      <c r="L6621" s="10">
        <v>43097.0</v>
      </c>
      <c r="M6621" s="2" t="s">
        <v>34</v>
      </c>
      <c r="N6621" s="11">
        <v>0.0</v>
      </c>
      <c r="O6621" s="12">
        <v>9.0</v>
      </c>
      <c r="P6621" s="13">
        <v>0.26</v>
      </c>
      <c r="Q6621" s="13">
        <v>33.0</v>
      </c>
      <c r="R6621" s="13">
        <f t="shared" si="1"/>
        <v>33</v>
      </c>
      <c r="S6621" s="14">
        <f t="shared" si="2"/>
        <v>11</v>
      </c>
      <c r="T6621" s="14">
        <f t="shared" si="3"/>
        <v>0.2727272727</v>
      </c>
      <c r="U6621" s="15" t="str">
        <f>vlookup(F6621,'Sub categories'!$A:$C,3,False)</f>
        <v>Storage</v>
      </c>
      <c r="V6621" s="16">
        <f t="shared" si="4"/>
        <v>3</v>
      </c>
      <c r="W6621" s="17">
        <f t="array" ref="W6621">INDEX(shipping_prices!$C$1:$F7848,MATCH(I6621,shipping_prices!$A$1:$A7848,0),MATCH(M6621,shipping_prices!$C$1:$F$1,0))</f>
        <v>13.83</v>
      </c>
      <c r="X6621" s="15" t="str">
        <f t="shared" si="5"/>
        <v>Michael PaigeLawrenceMassachusetts</v>
      </c>
      <c r="Y6621" s="15" t="str">
        <f t="shared" si="6"/>
        <v>Low</v>
      </c>
    </row>
    <row r="6622">
      <c r="A6622" s="1">
        <v>43094.0</v>
      </c>
      <c r="B6622" s="2" t="s">
        <v>6613</v>
      </c>
      <c r="C6622" s="2">
        <v>4.0</v>
      </c>
      <c r="D6622" s="2" t="s">
        <v>3208</v>
      </c>
      <c r="E6622" s="2" t="s">
        <v>37</v>
      </c>
      <c r="F6622" s="2" t="s">
        <v>5345</v>
      </c>
      <c r="G6622" s="2" t="s">
        <v>45</v>
      </c>
      <c r="H6622" s="2" t="s">
        <v>2166</v>
      </c>
      <c r="I6622" s="2" t="s">
        <v>571</v>
      </c>
      <c r="J6622" s="2" t="s">
        <v>572</v>
      </c>
      <c r="K6622" s="2" t="s">
        <v>33</v>
      </c>
      <c r="L6622" s="10">
        <v>43097.0</v>
      </c>
      <c r="M6622" s="2" t="s">
        <v>34</v>
      </c>
      <c r="N6622" s="11">
        <v>0.0</v>
      </c>
      <c r="O6622" s="12">
        <v>15.0</v>
      </c>
      <c r="P6622" s="13">
        <v>0.26</v>
      </c>
      <c r="Q6622" s="13">
        <v>57.0</v>
      </c>
      <c r="R6622" s="13">
        <f t="shared" si="1"/>
        <v>57</v>
      </c>
      <c r="S6622" s="14">
        <f t="shared" si="2"/>
        <v>14.25</v>
      </c>
      <c r="T6622" s="14">
        <f t="shared" si="3"/>
        <v>0.2631578947</v>
      </c>
      <c r="U6622" s="15" t="str">
        <f>vlookup(F6622,'Sub categories'!$A:$C,3,False)</f>
        <v>Furnishings</v>
      </c>
      <c r="V6622" s="16">
        <f t="shared" si="4"/>
        <v>3</v>
      </c>
      <c r="W6622" s="17">
        <f t="array" ref="W6622">INDEX(shipping_prices!$C$1:$F7849,MATCH(I6622,shipping_prices!$A$1:$A7849,0),MATCH(M6622,shipping_prices!$C$1:$F$1,0))</f>
        <v>13.83</v>
      </c>
      <c r="X6622" s="15" t="str">
        <f t="shared" si="5"/>
        <v>Michael PaigeLawrenceMassachusetts</v>
      </c>
      <c r="Y6622" s="15" t="str">
        <f t="shared" si="6"/>
        <v>Low</v>
      </c>
    </row>
    <row r="6623" hidden="1">
      <c r="A6623" s="1">
        <v>43094.0</v>
      </c>
      <c r="B6623" s="2" t="s">
        <v>6614</v>
      </c>
      <c r="C6623" s="2">
        <v>1.0</v>
      </c>
      <c r="D6623" s="2" t="s">
        <v>2624</v>
      </c>
      <c r="E6623" s="2" t="s">
        <v>37</v>
      </c>
      <c r="F6623" s="2" t="s">
        <v>3636</v>
      </c>
      <c r="G6623" s="2" t="s">
        <v>39</v>
      </c>
      <c r="H6623" s="2" t="s">
        <v>1002</v>
      </c>
      <c r="I6623" s="2" t="s">
        <v>2207</v>
      </c>
      <c r="J6623" s="2" t="s">
        <v>1294</v>
      </c>
      <c r="K6623" s="2" t="s">
        <v>33</v>
      </c>
      <c r="L6623" s="10">
        <v>43099.0</v>
      </c>
      <c r="M6623" s="2" t="s">
        <v>142</v>
      </c>
      <c r="N6623" s="11">
        <v>0.0</v>
      </c>
      <c r="O6623" s="12">
        <v>1.0</v>
      </c>
      <c r="P6623" s="13">
        <v>0.3</v>
      </c>
      <c r="Q6623" s="13">
        <v>2.0</v>
      </c>
      <c r="R6623" s="13">
        <f t="shared" si="1"/>
        <v>2</v>
      </c>
      <c r="S6623" s="14">
        <f t="shared" si="2"/>
        <v>2</v>
      </c>
      <c r="T6623" s="14">
        <f t="shared" si="3"/>
        <v>0.5</v>
      </c>
      <c r="U6623" s="15" t="str">
        <f>vlookup(F6623,'Sub categories'!$A:$C,3,False)</f>
        <v>Appliances</v>
      </c>
      <c r="V6623" s="16">
        <f t="shared" si="4"/>
        <v>5</v>
      </c>
      <c r="W6623" s="17">
        <f t="array" ref="W6623">INDEX(shipping_prices!$C$1:$F7850,MATCH(I6623,shipping_prices!$A$1:$A7850,0),MATCH(M6623,shipping_prices!$C$1:$F$1,0))</f>
        <v>22.49</v>
      </c>
      <c r="X6623" s="15" t="str">
        <f t="shared" si="5"/>
        <v>Adam HartCranstonRhode Island</v>
      </c>
      <c r="Y6623" s="15" t="str">
        <f t="shared" si="6"/>
        <v>Low</v>
      </c>
    </row>
    <row r="6624">
      <c r="A6624" s="1">
        <v>43094.0</v>
      </c>
      <c r="B6624" s="2" t="s">
        <v>6614</v>
      </c>
      <c r="C6624" s="2">
        <v>4.0</v>
      </c>
      <c r="D6624" s="2" t="s">
        <v>2624</v>
      </c>
      <c r="E6624" s="2" t="s">
        <v>37</v>
      </c>
      <c r="F6624" s="2" t="s">
        <v>5082</v>
      </c>
      <c r="G6624" s="2" t="s">
        <v>45</v>
      </c>
      <c r="H6624" s="2" t="s">
        <v>130</v>
      </c>
      <c r="I6624" s="2" t="s">
        <v>2207</v>
      </c>
      <c r="J6624" s="2" t="s">
        <v>1294</v>
      </c>
      <c r="K6624" s="2" t="s">
        <v>33</v>
      </c>
      <c r="L6624" s="10">
        <v>43099.0</v>
      </c>
      <c r="M6624" s="2" t="s">
        <v>142</v>
      </c>
      <c r="N6624" s="11">
        <v>0.0</v>
      </c>
      <c r="O6624" s="12">
        <v>15.0</v>
      </c>
      <c r="P6624" s="13">
        <v>0.42</v>
      </c>
      <c r="Q6624" s="13">
        <v>35.0</v>
      </c>
      <c r="R6624" s="13">
        <f t="shared" si="1"/>
        <v>35</v>
      </c>
      <c r="S6624" s="14">
        <f t="shared" si="2"/>
        <v>8.75</v>
      </c>
      <c r="T6624" s="14">
        <f t="shared" si="3"/>
        <v>0.4285714286</v>
      </c>
      <c r="U6624" s="15" t="str">
        <f>vlookup(F6624,'Sub categories'!$A:$C,3,False)</f>
        <v>Furnishings</v>
      </c>
      <c r="V6624" s="16">
        <f t="shared" si="4"/>
        <v>5</v>
      </c>
      <c r="W6624" s="17">
        <f t="array" ref="W6624">INDEX(shipping_prices!$C$1:$F7851,MATCH(I6624,shipping_prices!$A$1:$A7851,0),MATCH(M6624,shipping_prices!$C$1:$F$1,0))</f>
        <v>22.49</v>
      </c>
      <c r="X6624" s="15" t="str">
        <f t="shared" si="5"/>
        <v>Adam HartCranstonRhode Island</v>
      </c>
      <c r="Y6624" s="15" t="str">
        <f t="shared" si="6"/>
        <v>Low</v>
      </c>
    </row>
    <row r="6625" hidden="1">
      <c r="A6625" s="1">
        <v>43094.0</v>
      </c>
      <c r="B6625" s="2" t="s">
        <v>6614</v>
      </c>
      <c r="C6625" s="2">
        <v>8.0</v>
      </c>
      <c r="D6625" s="2" t="s">
        <v>2624</v>
      </c>
      <c r="E6625" s="2" t="s">
        <v>37</v>
      </c>
      <c r="F6625" s="2" t="s">
        <v>2524</v>
      </c>
      <c r="G6625" s="2" t="s">
        <v>39</v>
      </c>
      <c r="H6625" s="2" t="s">
        <v>1647</v>
      </c>
      <c r="I6625" s="2" t="s">
        <v>2207</v>
      </c>
      <c r="J6625" s="2" t="s">
        <v>1294</v>
      </c>
      <c r="K6625" s="2" t="s">
        <v>33</v>
      </c>
      <c r="L6625" s="10">
        <v>43099.0</v>
      </c>
      <c r="M6625" s="2" t="s">
        <v>142</v>
      </c>
      <c r="N6625" s="11">
        <v>0.0</v>
      </c>
      <c r="O6625" s="12">
        <v>21.0</v>
      </c>
      <c r="P6625" s="13">
        <v>0.49</v>
      </c>
      <c r="Q6625" s="13">
        <v>43.0</v>
      </c>
      <c r="R6625" s="13">
        <f t="shared" si="1"/>
        <v>43</v>
      </c>
      <c r="S6625" s="14">
        <f t="shared" si="2"/>
        <v>5.375</v>
      </c>
      <c r="T6625" s="14">
        <f t="shared" si="3"/>
        <v>0.488372093</v>
      </c>
      <c r="U6625" s="15" t="str">
        <f>vlookup(F6625,'Sub categories'!$A:$C,3,False)</f>
        <v>Paper</v>
      </c>
      <c r="V6625" s="16">
        <f t="shared" si="4"/>
        <v>5</v>
      </c>
      <c r="W6625" s="17">
        <f t="array" ref="W6625">INDEX(shipping_prices!$C$1:$F7852,MATCH(I6625,shipping_prices!$A$1:$A7852,0),MATCH(M6625,shipping_prices!$C$1:$F$1,0))</f>
        <v>22.49</v>
      </c>
      <c r="X6625" s="15" t="str">
        <f t="shared" si="5"/>
        <v>Adam HartCranstonRhode Island</v>
      </c>
      <c r="Y6625" s="15" t="str">
        <f t="shared" si="6"/>
        <v>Low</v>
      </c>
    </row>
    <row r="6626">
      <c r="A6626" s="1">
        <v>43094.0</v>
      </c>
      <c r="B6626" s="2" t="s">
        <v>6614</v>
      </c>
      <c r="C6626" s="2">
        <v>2.0</v>
      </c>
      <c r="D6626" s="2" t="s">
        <v>2624</v>
      </c>
      <c r="E6626" s="2" t="s">
        <v>37</v>
      </c>
      <c r="F6626" s="2" t="s">
        <v>966</v>
      </c>
      <c r="G6626" s="2" t="s">
        <v>45</v>
      </c>
      <c r="H6626" s="2" t="s">
        <v>374</v>
      </c>
      <c r="I6626" s="2" t="s">
        <v>2207</v>
      </c>
      <c r="J6626" s="2" t="s">
        <v>1294</v>
      </c>
      <c r="K6626" s="2" t="s">
        <v>33</v>
      </c>
      <c r="L6626" s="10">
        <v>43099.0</v>
      </c>
      <c r="M6626" s="2" t="s">
        <v>142</v>
      </c>
      <c r="N6626" s="11">
        <v>0.0</v>
      </c>
      <c r="O6626" s="12">
        <v>51.0</v>
      </c>
      <c r="P6626" s="13">
        <v>0.24</v>
      </c>
      <c r="Q6626" s="13">
        <v>211.0</v>
      </c>
      <c r="R6626" s="13">
        <f t="shared" si="1"/>
        <v>211</v>
      </c>
      <c r="S6626" s="14">
        <f t="shared" si="2"/>
        <v>105.5</v>
      </c>
      <c r="T6626" s="14">
        <f t="shared" si="3"/>
        <v>0.2417061611</v>
      </c>
      <c r="U6626" s="15" t="str">
        <f>vlookup(F6626,'Sub categories'!$A:$C,3,False)</f>
        <v>Furnishings</v>
      </c>
      <c r="V6626" s="16">
        <f t="shared" si="4"/>
        <v>5</v>
      </c>
      <c r="W6626" s="17">
        <f t="array" ref="W6626">INDEX(shipping_prices!$C$1:$F7853,MATCH(I6626,shipping_prices!$A$1:$A7853,0),MATCH(M6626,shipping_prices!$C$1:$F$1,0))</f>
        <v>22.49</v>
      </c>
      <c r="X6626" s="15" t="str">
        <f t="shared" si="5"/>
        <v>Adam HartCranstonRhode Island</v>
      </c>
      <c r="Y6626" s="15" t="str">
        <f t="shared" si="6"/>
        <v>High</v>
      </c>
    </row>
    <row r="6627">
      <c r="A6627" s="1">
        <v>43094.0</v>
      </c>
      <c r="B6627" s="2" t="s">
        <v>6614</v>
      </c>
      <c r="C6627" s="2">
        <v>4.0</v>
      </c>
      <c r="D6627" s="2" t="s">
        <v>2624</v>
      </c>
      <c r="E6627" s="2" t="s">
        <v>37</v>
      </c>
      <c r="F6627" s="2" t="s">
        <v>403</v>
      </c>
      <c r="G6627" s="2" t="s">
        <v>45</v>
      </c>
      <c r="H6627" s="2" t="s">
        <v>404</v>
      </c>
      <c r="I6627" s="2" t="s">
        <v>2207</v>
      </c>
      <c r="J6627" s="2" t="s">
        <v>1294</v>
      </c>
      <c r="K6627" s="2" t="s">
        <v>33</v>
      </c>
      <c r="L6627" s="10">
        <v>43099.0</v>
      </c>
      <c r="M6627" s="2" t="s">
        <v>142</v>
      </c>
      <c r="N6627" s="11">
        <v>0.3</v>
      </c>
      <c r="O6627" s="12">
        <v>-14.0</v>
      </c>
      <c r="P6627" s="13">
        <v>-0.06</v>
      </c>
      <c r="Q6627" s="13">
        <v>241.0</v>
      </c>
      <c r="R6627" s="13">
        <f t="shared" si="1"/>
        <v>344.2857143</v>
      </c>
      <c r="S6627" s="14">
        <f t="shared" si="2"/>
        <v>86.07142857</v>
      </c>
      <c r="T6627" s="14">
        <f t="shared" si="3"/>
        <v>-0.05809128631</v>
      </c>
      <c r="U6627" s="15" t="str">
        <f>vlookup(F6627,'Sub categories'!$A:$C,3,False)</f>
        <v>Tables</v>
      </c>
      <c r="V6627" s="16">
        <f t="shared" si="4"/>
        <v>5</v>
      </c>
      <c r="W6627" s="17">
        <f t="array" ref="W6627">INDEX(shipping_prices!$C$1:$F7854,MATCH(I6627,shipping_prices!$A$1:$A7854,0),MATCH(M6627,shipping_prices!$C$1:$F$1,0))</f>
        <v>22.49</v>
      </c>
      <c r="X6627" s="15" t="str">
        <f t="shared" si="5"/>
        <v>Adam HartCranstonRhode Island</v>
      </c>
      <c r="Y6627" s="15" t="str">
        <f t="shared" si="6"/>
        <v>loss</v>
      </c>
    </row>
    <row r="6628">
      <c r="A6628" s="1">
        <v>43094.0</v>
      </c>
      <c r="B6628" s="2" t="s">
        <v>6614</v>
      </c>
      <c r="C6628" s="2">
        <v>3.0</v>
      </c>
      <c r="D6628" s="2" t="s">
        <v>2624</v>
      </c>
      <c r="E6628" s="2" t="s">
        <v>37</v>
      </c>
      <c r="F6628" s="2" t="s">
        <v>4641</v>
      </c>
      <c r="G6628" s="2" t="s">
        <v>45</v>
      </c>
      <c r="H6628" s="2" t="s">
        <v>1391</v>
      </c>
      <c r="I6628" s="2" t="s">
        <v>2207</v>
      </c>
      <c r="J6628" s="2" t="s">
        <v>1294</v>
      </c>
      <c r="K6628" s="2" t="s">
        <v>33</v>
      </c>
      <c r="L6628" s="10">
        <v>43099.0</v>
      </c>
      <c r="M6628" s="2" t="s">
        <v>142</v>
      </c>
      <c r="N6628" s="11">
        <v>0.3</v>
      </c>
      <c r="O6628" s="12">
        <v>-128.0</v>
      </c>
      <c r="P6628" s="13">
        <v>-0.2</v>
      </c>
      <c r="Q6628" s="13">
        <v>638.0</v>
      </c>
      <c r="R6628" s="13">
        <f t="shared" si="1"/>
        <v>911.4285714</v>
      </c>
      <c r="S6628" s="14">
        <f t="shared" si="2"/>
        <v>303.8095238</v>
      </c>
      <c r="T6628" s="14">
        <f t="shared" si="3"/>
        <v>-0.2006269592</v>
      </c>
      <c r="U6628" s="15" t="str">
        <f>vlookup(F6628,'Sub categories'!$A:$C,3,False)</f>
        <v>Tables</v>
      </c>
      <c r="V6628" s="16">
        <f t="shared" si="4"/>
        <v>5</v>
      </c>
      <c r="W6628" s="17">
        <f t="array" ref="W6628">INDEX(shipping_prices!$C$1:$F7855,MATCH(I6628,shipping_prices!$A$1:$A7855,0),MATCH(M6628,shipping_prices!$C$1:$F$1,0))</f>
        <v>22.49</v>
      </c>
      <c r="X6628" s="15" t="str">
        <f t="shared" si="5"/>
        <v>Adam HartCranstonRhode Island</v>
      </c>
      <c r="Y6628" s="15" t="str">
        <f t="shared" si="6"/>
        <v>loss</v>
      </c>
    </row>
    <row r="6629" hidden="1">
      <c r="A6629" s="1">
        <v>43094.0</v>
      </c>
      <c r="B6629" s="2" t="s">
        <v>6615</v>
      </c>
      <c r="C6629" s="2">
        <v>1.0</v>
      </c>
      <c r="D6629" s="2" t="s">
        <v>3662</v>
      </c>
      <c r="E6629" s="2" t="s">
        <v>27</v>
      </c>
      <c r="F6629" s="2" t="s">
        <v>864</v>
      </c>
      <c r="G6629" s="2" t="s">
        <v>39</v>
      </c>
      <c r="H6629" s="2" t="s">
        <v>193</v>
      </c>
      <c r="I6629" s="2" t="s">
        <v>2263</v>
      </c>
      <c r="J6629" s="2" t="s">
        <v>2121</v>
      </c>
      <c r="K6629" s="2" t="s">
        <v>54</v>
      </c>
      <c r="L6629" s="10">
        <v>43099.0</v>
      </c>
      <c r="M6629" s="2" t="s">
        <v>142</v>
      </c>
      <c r="N6629" s="11">
        <v>0.0</v>
      </c>
      <c r="O6629" s="12">
        <v>2.0</v>
      </c>
      <c r="P6629" s="13">
        <v>0.48</v>
      </c>
      <c r="Q6629" s="13">
        <v>4.0</v>
      </c>
      <c r="R6629" s="13">
        <f t="shared" si="1"/>
        <v>4</v>
      </c>
      <c r="S6629" s="14">
        <f t="shared" si="2"/>
        <v>4</v>
      </c>
      <c r="T6629" s="14">
        <f t="shared" si="3"/>
        <v>0.5</v>
      </c>
      <c r="U6629" s="15" t="str">
        <f>vlookup(F6629,'Sub categories'!$A:$C,3,False)</f>
        <v>Binders</v>
      </c>
      <c r="V6629" s="16">
        <f t="shared" si="4"/>
        <v>5</v>
      </c>
      <c r="W6629" s="17">
        <f t="array" ref="W6629">INDEX(shipping_prices!$C$1:$F7856,MATCH(I6629,shipping_prices!$A$1:$A7856,0),MATCH(M6629,shipping_prices!$C$1:$F$1,0))</f>
        <v>15.47</v>
      </c>
      <c r="X6629" s="15" t="str">
        <f t="shared" si="5"/>
        <v>Bruce DegenhardtLafayetteLouisiana</v>
      </c>
      <c r="Y6629" s="15" t="str">
        <f t="shared" si="6"/>
        <v>Low</v>
      </c>
    </row>
    <row r="6630">
      <c r="A6630" s="1">
        <v>43094.0</v>
      </c>
      <c r="B6630" s="2" t="s">
        <v>6615</v>
      </c>
      <c r="C6630" s="2">
        <v>3.0</v>
      </c>
      <c r="D6630" s="2" t="s">
        <v>3662</v>
      </c>
      <c r="E6630" s="2" t="s">
        <v>27</v>
      </c>
      <c r="F6630" s="2" t="s">
        <v>312</v>
      </c>
      <c r="G6630" s="2" t="s">
        <v>45</v>
      </c>
      <c r="H6630" s="2" t="s">
        <v>79</v>
      </c>
      <c r="I6630" s="2" t="s">
        <v>2263</v>
      </c>
      <c r="J6630" s="2" t="s">
        <v>2121</v>
      </c>
      <c r="K6630" s="2" t="s">
        <v>54</v>
      </c>
      <c r="L6630" s="10">
        <v>43099.0</v>
      </c>
      <c r="M6630" s="2" t="s">
        <v>142</v>
      </c>
      <c r="N6630" s="11">
        <v>0.0</v>
      </c>
      <c r="O6630" s="12">
        <v>3.0</v>
      </c>
      <c r="P6630" s="13">
        <v>0.38</v>
      </c>
      <c r="Q6630" s="13">
        <v>8.0</v>
      </c>
      <c r="R6630" s="13">
        <f t="shared" si="1"/>
        <v>8</v>
      </c>
      <c r="S6630" s="14">
        <f t="shared" si="2"/>
        <v>2.666666667</v>
      </c>
      <c r="T6630" s="14">
        <f t="shared" si="3"/>
        <v>0.375</v>
      </c>
      <c r="U6630" s="15" t="str">
        <f>vlookup(F6630,'Sub categories'!$A:$C,3,False)</f>
        <v>Furnishings</v>
      </c>
      <c r="V6630" s="16">
        <f t="shared" si="4"/>
        <v>5</v>
      </c>
      <c r="W6630" s="17">
        <f t="array" ref="W6630">INDEX(shipping_prices!$C$1:$F7857,MATCH(I6630,shipping_prices!$A$1:$A7857,0),MATCH(M6630,shipping_prices!$C$1:$F$1,0))</f>
        <v>15.47</v>
      </c>
      <c r="X6630" s="15" t="str">
        <f t="shared" si="5"/>
        <v>Bruce DegenhardtLafayetteLouisiana</v>
      </c>
      <c r="Y6630" s="15" t="str">
        <f t="shared" si="6"/>
        <v>Low</v>
      </c>
    </row>
    <row r="6631">
      <c r="A6631" s="1">
        <v>43094.0</v>
      </c>
      <c r="B6631" s="2" t="s">
        <v>6615</v>
      </c>
      <c r="C6631" s="2">
        <v>2.0</v>
      </c>
      <c r="D6631" s="2" t="s">
        <v>3662</v>
      </c>
      <c r="E6631" s="2" t="s">
        <v>27</v>
      </c>
      <c r="F6631" s="2" t="s">
        <v>471</v>
      </c>
      <c r="G6631" s="2" t="s">
        <v>45</v>
      </c>
      <c r="H6631" s="2" t="s">
        <v>472</v>
      </c>
      <c r="I6631" s="2" t="s">
        <v>2263</v>
      </c>
      <c r="J6631" s="2" t="s">
        <v>2121</v>
      </c>
      <c r="K6631" s="2" t="s">
        <v>54</v>
      </c>
      <c r="L6631" s="10">
        <v>43099.0</v>
      </c>
      <c r="M6631" s="2" t="s">
        <v>142</v>
      </c>
      <c r="N6631" s="11">
        <v>0.0</v>
      </c>
      <c r="O6631" s="12">
        <v>34.0</v>
      </c>
      <c r="P6631" s="13">
        <v>0.14</v>
      </c>
      <c r="Q6631" s="13">
        <v>242.0</v>
      </c>
      <c r="R6631" s="13">
        <f t="shared" si="1"/>
        <v>242</v>
      </c>
      <c r="S6631" s="14">
        <f t="shared" si="2"/>
        <v>121</v>
      </c>
      <c r="T6631" s="14">
        <f t="shared" si="3"/>
        <v>0.1404958678</v>
      </c>
      <c r="U6631" s="15" t="str">
        <f>vlookup(F6631,'Sub categories'!$A:$C,3,False)</f>
        <v>Bookcases</v>
      </c>
      <c r="V6631" s="16">
        <f t="shared" si="4"/>
        <v>5</v>
      </c>
      <c r="W6631" s="17">
        <f t="array" ref="W6631">INDEX(shipping_prices!$C$1:$F7858,MATCH(I6631,shipping_prices!$A$1:$A7858,0),MATCH(M6631,shipping_prices!$C$1:$F$1,0))</f>
        <v>15.47</v>
      </c>
      <c r="X6631" s="15" t="str">
        <f t="shared" si="5"/>
        <v>Bruce DegenhardtLafayetteLouisiana</v>
      </c>
      <c r="Y6631" s="15" t="str">
        <f t="shared" si="6"/>
        <v>High</v>
      </c>
    </row>
    <row r="6632" hidden="1">
      <c r="A6632" s="1">
        <v>43094.0</v>
      </c>
      <c r="B6632" s="2" t="s">
        <v>6616</v>
      </c>
      <c r="C6632" s="2">
        <v>1.0</v>
      </c>
      <c r="D6632" s="2" t="s">
        <v>2799</v>
      </c>
      <c r="E6632" s="2" t="s">
        <v>27</v>
      </c>
      <c r="F6632" s="2" t="s">
        <v>6534</v>
      </c>
      <c r="G6632" s="2" t="s">
        <v>39</v>
      </c>
      <c r="H6632" s="2" t="s">
        <v>193</v>
      </c>
      <c r="I6632" s="2" t="s">
        <v>163</v>
      </c>
      <c r="J6632" s="2" t="s">
        <v>164</v>
      </c>
      <c r="K6632" s="2" t="s">
        <v>33</v>
      </c>
      <c r="L6632" s="10">
        <v>43095.0</v>
      </c>
      <c r="M6632" s="2" t="s">
        <v>34</v>
      </c>
      <c r="N6632" s="11">
        <v>0.2</v>
      </c>
      <c r="O6632" s="12">
        <v>1.0</v>
      </c>
      <c r="P6632" s="13">
        <v>0.33</v>
      </c>
      <c r="Q6632" s="13">
        <v>3.0</v>
      </c>
      <c r="R6632" s="13">
        <f t="shared" si="1"/>
        <v>3.75</v>
      </c>
      <c r="S6632" s="14">
        <f t="shared" si="2"/>
        <v>3.75</v>
      </c>
      <c r="T6632" s="14">
        <f t="shared" si="3"/>
        <v>0.3333333333</v>
      </c>
      <c r="U6632" s="15" t="str">
        <f>vlookup(F6632,'Sub categories'!$A:$C,3,False)</f>
        <v>Labels</v>
      </c>
      <c r="V6632" s="16">
        <f t="shared" si="4"/>
        <v>1</v>
      </c>
      <c r="W6632" s="17">
        <f t="array" ref="W6632">INDEX(shipping_prices!$C$1:$F7859,MATCH(I6632,shipping_prices!$A$1:$A7859,0),MATCH(M6632,shipping_prices!$C$1:$F$1,0))</f>
        <v>7.98</v>
      </c>
      <c r="X6632" s="15" t="str">
        <f t="shared" si="5"/>
        <v>Dorothy DickinsonPhiladelphiaPennsylvania</v>
      </c>
      <c r="Y6632" s="15" t="str">
        <f t="shared" si="6"/>
        <v>Low</v>
      </c>
    </row>
    <row r="6633">
      <c r="A6633" s="1">
        <v>43094.0</v>
      </c>
      <c r="B6633" s="2" t="s">
        <v>6617</v>
      </c>
      <c r="C6633" s="2">
        <v>2.0</v>
      </c>
      <c r="D6633" s="2" t="s">
        <v>4700</v>
      </c>
      <c r="E6633" s="2" t="s">
        <v>37</v>
      </c>
      <c r="F6633" s="2" t="s">
        <v>304</v>
      </c>
      <c r="G6633" s="2" t="s">
        <v>45</v>
      </c>
      <c r="H6633" s="2" t="s">
        <v>157</v>
      </c>
      <c r="I6633" s="2" t="s">
        <v>613</v>
      </c>
      <c r="J6633" s="2" t="s">
        <v>614</v>
      </c>
      <c r="K6633" s="2" t="s">
        <v>54</v>
      </c>
      <c r="L6633" s="10">
        <v>43105.0</v>
      </c>
      <c r="M6633" s="2" t="s">
        <v>34</v>
      </c>
      <c r="N6633" s="11">
        <v>0.2</v>
      </c>
      <c r="O6633" s="12">
        <v>5.0</v>
      </c>
      <c r="P6633" s="13">
        <v>0.28</v>
      </c>
      <c r="Q6633" s="13">
        <v>20.0</v>
      </c>
      <c r="R6633" s="13">
        <f t="shared" si="1"/>
        <v>25</v>
      </c>
      <c r="S6633" s="14">
        <f t="shared" si="2"/>
        <v>12.5</v>
      </c>
      <c r="T6633" s="14">
        <f t="shared" si="3"/>
        <v>0.25</v>
      </c>
      <c r="U6633" s="15" t="str">
        <f>vlookup(F6633,'Sub categories'!$A:$C,3,False)</f>
        <v>Furnishings</v>
      </c>
      <c r="V6633" s="16">
        <f t="shared" si="4"/>
        <v>11</v>
      </c>
      <c r="W6633" s="17">
        <f t="array" ref="W6633">INDEX(shipping_prices!$C$1:$F7860,MATCH(I6633,shipping_prices!$A$1:$A7860,0),MATCH(M6633,shipping_prices!$C$1:$F$1,0))</f>
        <v>14.74</v>
      </c>
      <c r="X6633" s="15" t="str">
        <f t="shared" si="5"/>
        <v>Darrin Van HuffMemphisTennessee</v>
      </c>
      <c r="Y6633" s="15" t="str">
        <f t="shared" si="6"/>
        <v>Low</v>
      </c>
    </row>
    <row r="6634" hidden="1">
      <c r="A6634" s="1">
        <v>43094.0</v>
      </c>
      <c r="B6634" s="2" t="s">
        <v>6618</v>
      </c>
      <c r="C6634" s="2">
        <v>2.0</v>
      </c>
      <c r="D6634" s="2" t="s">
        <v>108</v>
      </c>
      <c r="E6634" s="2" t="s">
        <v>49</v>
      </c>
      <c r="F6634" s="2" t="s">
        <v>3715</v>
      </c>
      <c r="G6634" s="2" t="s">
        <v>29</v>
      </c>
      <c r="H6634" s="2" t="s">
        <v>79</v>
      </c>
      <c r="I6634" s="2" t="s">
        <v>655</v>
      </c>
      <c r="J6634" s="2" t="s">
        <v>53</v>
      </c>
      <c r="K6634" s="2" t="s">
        <v>54</v>
      </c>
      <c r="L6634" s="10">
        <v>43105.0</v>
      </c>
      <c r="M6634" s="2" t="s">
        <v>34</v>
      </c>
      <c r="N6634" s="11">
        <v>0.2</v>
      </c>
      <c r="O6634" s="12">
        <v>8.0</v>
      </c>
      <c r="P6634" s="13">
        <v>0.2</v>
      </c>
      <c r="Q6634" s="13">
        <v>41.0</v>
      </c>
      <c r="R6634" s="13">
        <f t="shared" si="1"/>
        <v>51.25</v>
      </c>
      <c r="S6634" s="14">
        <f t="shared" si="2"/>
        <v>25.625</v>
      </c>
      <c r="T6634" s="14">
        <f t="shared" si="3"/>
        <v>0.1951219512</v>
      </c>
      <c r="U6634" s="15" t="str">
        <f>vlookup(F6634,'Sub categories'!$A:$C,3,False)</f>
        <v>Accessories</v>
      </c>
      <c r="V6634" s="16">
        <f t="shared" si="4"/>
        <v>11</v>
      </c>
      <c r="W6634" s="17">
        <f t="array" ref="W6634">INDEX(shipping_prices!$C$1:$F7861,MATCH(I6634,shipping_prices!$A$1:$A7861,0),MATCH(M6634,shipping_prices!$C$1:$F$1,0))</f>
        <v>11.62</v>
      </c>
      <c r="X6634" s="15" t="str">
        <f t="shared" si="5"/>
        <v>Eugene HildebrandFort LauderdaleFlorida</v>
      </c>
      <c r="Y6634" s="15" t="str">
        <f t="shared" si="6"/>
        <v>Low</v>
      </c>
    </row>
    <row r="6635" hidden="1">
      <c r="A6635" s="1">
        <v>43094.0</v>
      </c>
      <c r="B6635" s="2" t="s">
        <v>6619</v>
      </c>
      <c r="C6635" s="2">
        <v>3.0</v>
      </c>
      <c r="D6635" s="2" t="s">
        <v>2345</v>
      </c>
      <c r="E6635" s="2" t="s">
        <v>27</v>
      </c>
      <c r="F6635" s="2" t="s">
        <v>887</v>
      </c>
      <c r="G6635" s="2" t="s">
        <v>39</v>
      </c>
      <c r="H6635" s="2" t="s">
        <v>193</v>
      </c>
      <c r="I6635" s="2" t="s">
        <v>140</v>
      </c>
      <c r="J6635" s="2" t="s">
        <v>141</v>
      </c>
      <c r="K6635" s="2" t="s">
        <v>77</v>
      </c>
      <c r="L6635" s="10">
        <v>43104.0</v>
      </c>
      <c r="M6635" s="2" t="s">
        <v>34</v>
      </c>
      <c r="N6635" s="11">
        <v>0.8</v>
      </c>
      <c r="O6635" s="12">
        <v>-3.0</v>
      </c>
      <c r="P6635" s="13">
        <v>-1.7</v>
      </c>
      <c r="Q6635" s="13">
        <v>2.0</v>
      </c>
      <c r="R6635" s="13">
        <f t="shared" si="1"/>
        <v>10</v>
      </c>
      <c r="S6635" s="14">
        <f t="shared" si="2"/>
        <v>3.333333333</v>
      </c>
      <c r="T6635" s="14">
        <f t="shared" si="3"/>
        <v>-1.5</v>
      </c>
      <c r="U6635" s="15" t="str">
        <f>vlookup(F6635,'Sub categories'!$A:$C,3,False)</f>
        <v>Binders</v>
      </c>
      <c r="V6635" s="16">
        <f t="shared" si="4"/>
        <v>10</v>
      </c>
      <c r="W6635" s="17">
        <f t="array" ref="W6635">INDEX(shipping_prices!$C$1:$F7862,MATCH(I6635,shipping_prices!$A$1:$A7862,0),MATCH(M6635,shipping_prices!$C$1:$F$1,0))</f>
        <v>13.2</v>
      </c>
      <c r="X6635" s="15" t="str">
        <f t="shared" si="5"/>
        <v>Michelle HuthwaiteChicagoIllinois</v>
      </c>
      <c r="Y6635" s="15" t="str">
        <f t="shared" si="6"/>
        <v>loss</v>
      </c>
    </row>
    <row r="6636">
      <c r="A6636" s="1">
        <v>43094.0</v>
      </c>
      <c r="B6636" s="2" t="s">
        <v>6620</v>
      </c>
      <c r="C6636" s="2">
        <v>4.0</v>
      </c>
      <c r="D6636" s="2" t="s">
        <v>505</v>
      </c>
      <c r="E6636" s="2" t="s">
        <v>37</v>
      </c>
      <c r="F6636" s="2" t="s">
        <v>1029</v>
      </c>
      <c r="G6636" s="2" t="s">
        <v>45</v>
      </c>
      <c r="H6636" s="2" t="s">
        <v>130</v>
      </c>
      <c r="I6636" s="2" t="s">
        <v>169</v>
      </c>
      <c r="J6636" s="2" t="s">
        <v>42</v>
      </c>
      <c r="K6636" s="2" t="s">
        <v>43</v>
      </c>
      <c r="L6636" s="10">
        <v>43094.0</v>
      </c>
      <c r="M6636" s="2" t="s">
        <v>469</v>
      </c>
      <c r="N6636" s="11">
        <v>0.0</v>
      </c>
      <c r="O6636" s="12">
        <v>8.0</v>
      </c>
      <c r="P6636" s="13">
        <v>0.29</v>
      </c>
      <c r="Q6636" s="13">
        <v>28.0</v>
      </c>
      <c r="R6636" s="13">
        <f t="shared" si="1"/>
        <v>28</v>
      </c>
      <c r="S6636" s="14">
        <f t="shared" si="2"/>
        <v>7</v>
      </c>
      <c r="T6636" s="14">
        <f t="shared" si="3"/>
        <v>0.2857142857</v>
      </c>
      <c r="U6636" s="15" t="str">
        <f>vlookup(F6636,'Sub categories'!$A:$C,3,False)</f>
        <v>Furnishings</v>
      </c>
      <c r="V6636" s="16">
        <f t="shared" si="4"/>
        <v>0</v>
      </c>
      <c r="W6636" s="17">
        <f t="array" ref="W6636">INDEX(shipping_prices!$C$1:$F7863,MATCH(I6636,shipping_prices!$A$1:$A7863,0),MATCH(M6636,shipping_prices!$C$1:$F$1,0))</f>
        <v>49.22</v>
      </c>
      <c r="X6636" s="15" t="str">
        <f t="shared" si="5"/>
        <v>Jack O'BriantLos AngelesCalifornia</v>
      </c>
      <c r="Y6636" s="15" t="str">
        <f t="shared" si="6"/>
        <v>Low</v>
      </c>
    </row>
    <row r="6637">
      <c r="A6637" s="1">
        <v>43095.0</v>
      </c>
      <c r="B6637" s="2" t="s">
        <v>6620</v>
      </c>
      <c r="C6637" s="2">
        <v>7.0</v>
      </c>
      <c r="D6637" s="2" t="s">
        <v>505</v>
      </c>
      <c r="E6637" s="2" t="s">
        <v>37</v>
      </c>
      <c r="F6637" s="2" t="s">
        <v>3863</v>
      </c>
      <c r="G6637" s="2" t="s">
        <v>45</v>
      </c>
      <c r="H6637" s="2" t="s">
        <v>1400</v>
      </c>
      <c r="I6637" s="2" t="s">
        <v>169</v>
      </c>
      <c r="J6637" s="2" t="s">
        <v>42</v>
      </c>
      <c r="K6637" s="2" t="s">
        <v>43</v>
      </c>
      <c r="L6637" s="10">
        <v>43095.0</v>
      </c>
      <c r="M6637" s="2" t="s">
        <v>469</v>
      </c>
      <c r="N6637" s="11">
        <v>0.2</v>
      </c>
      <c r="O6637" s="12">
        <v>-15.0</v>
      </c>
      <c r="P6637" s="13">
        <v>-0.04</v>
      </c>
      <c r="Q6637" s="13">
        <v>400.0</v>
      </c>
      <c r="R6637" s="13">
        <f t="shared" si="1"/>
        <v>500</v>
      </c>
      <c r="S6637" s="14">
        <f t="shared" si="2"/>
        <v>71.42857143</v>
      </c>
      <c r="T6637" s="14">
        <f t="shared" si="3"/>
        <v>-0.0375</v>
      </c>
      <c r="U6637" s="15" t="str">
        <f>vlookup(F6637,'Sub categories'!$A:$C,3,False)</f>
        <v>Tables</v>
      </c>
      <c r="V6637" s="16">
        <f t="shared" si="4"/>
        <v>0</v>
      </c>
      <c r="W6637" s="17">
        <f t="array" ref="W6637">INDEX(shipping_prices!$C$1:$F7864,MATCH(I6637,shipping_prices!$A$1:$A7864,0),MATCH(M6637,shipping_prices!$C$1:$F$1,0))</f>
        <v>49.22</v>
      </c>
      <c r="X6637" s="15" t="str">
        <f t="shared" si="5"/>
        <v>Jack O'BriantLos AngelesCalifornia</v>
      </c>
      <c r="Y6637" s="15" t="str">
        <f t="shared" si="6"/>
        <v>loss</v>
      </c>
    </row>
    <row r="6638" hidden="1">
      <c r="A6638" s="1">
        <v>43095.0</v>
      </c>
      <c r="B6638" s="2" t="s">
        <v>6621</v>
      </c>
      <c r="C6638" s="2">
        <v>3.0</v>
      </c>
      <c r="D6638" s="2" t="s">
        <v>2526</v>
      </c>
      <c r="E6638" s="2" t="s">
        <v>27</v>
      </c>
      <c r="F6638" s="2" t="s">
        <v>3797</v>
      </c>
      <c r="G6638" s="2" t="s">
        <v>39</v>
      </c>
      <c r="H6638" s="2" t="s">
        <v>79</v>
      </c>
      <c r="I6638" s="2" t="s">
        <v>41</v>
      </c>
      <c r="J6638" s="2" t="s">
        <v>42</v>
      </c>
      <c r="K6638" s="2" t="s">
        <v>43</v>
      </c>
      <c r="L6638" s="10">
        <v>43102.0</v>
      </c>
      <c r="M6638" s="2" t="s">
        <v>34</v>
      </c>
      <c r="N6638" s="11">
        <v>0.2</v>
      </c>
      <c r="O6638" s="12">
        <v>14.0</v>
      </c>
      <c r="P6638" s="13">
        <v>0.35</v>
      </c>
      <c r="Q6638" s="13">
        <v>40.0</v>
      </c>
      <c r="R6638" s="13">
        <f t="shared" si="1"/>
        <v>50</v>
      </c>
      <c r="S6638" s="14">
        <f t="shared" si="2"/>
        <v>16.66666667</v>
      </c>
      <c r="T6638" s="14">
        <f t="shared" si="3"/>
        <v>0.35</v>
      </c>
      <c r="U6638" s="15" t="str">
        <f>vlookup(F6638,'Sub categories'!$A:$C,3,False)</f>
        <v>Binders</v>
      </c>
      <c r="V6638" s="16">
        <f t="shared" si="4"/>
        <v>7</v>
      </c>
      <c r="W6638" s="17">
        <f t="array" ref="W6638">INDEX(shipping_prices!$C$1:$F7865,MATCH(I6638,shipping_prices!$A$1:$A7865,0),MATCH(M6638,shipping_prices!$C$1:$F$1,0))</f>
        <v>10.99</v>
      </c>
      <c r="X6638" s="15" t="str">
        <f t="shared" si="5"/>
        <v>Joy SmithSan FranciscoCalifornia</v>
      </c>
      <c r="Y6638" s="15" t="str">
        <f t="shared" si="6"/>
        <v>Low</v>
      </c>
    </row>
    <row r="6639" hidden="1">
      <c r="A6639" s="1">
        <v>43095.0</v>
      </c>
      <c r="B6639" s="2" t="s">
        <v>6622</v>
      </c>
      <c r="C6639" s="2">
        <v>3.0</v>
      </c>
      <c r="D6639" s="2" t="s">
        <v>2073</v>
      </c>
      <c r="E6639" s="2" t="s">
        <v>37</v>
      </c>
      <c r="F6639" s="2" t="s">
        <v>2735</v>
      </c>
      <c r="G6639" s="2" t="s">
        <v>39</v>
      </c>
      <c r="H6639" s="2" t="s">
        <v>193</v>
      </c>
      <c r="I6639" s="2" t="s">
        <v>1051</v>
      </c>
      <c r="J6639" s="2" t="s">
        <v>122</v>
      </c>
      <c r="K6639" s="2" t="s">
        <v>54</v>
      </c>
      <c r="L6639" s="10">
        <v>43098.0</v>
      </c>
      <c r="M6639" s="2" t="s">
        <v>34</v>
      </c>
      <c r="N6639" s="11">
        <v>0.0</v>
      </c>
      <c r="O6639" s="12">
        <v>6.0</v>
      </c>
      <c r="P6639" s="13">
        <v>0.46</v>
      </c>
      <c r="Q6639" s="13">
        <v>12.0</v>
      </c>
      <c r="R6639" s="13">
        <f t="shared" si="1"/>
        <v>12</v>
      </c>
      <c r="S6639" s="14">
        <f t="shared" si="2"/>
        <v>4</v>
      </c>
      <c r="T6639" s="14">
        <f t="shared" si="3"/>
        <v>0.5</v>
      </c>
      <c r="U6639" s="15" t="str">
        <f>vlookup(F6639,'Sub categories'!$A:$C,3,False)</f>
        <v>Labels</v>
      </c>
      <c r="V6639" s="16">
        <f t="shared" si="4"/>
        <v>3</v>
      </c>
      <c r="W6639" s="17">
        <f t="array" ref="W6639">INDEX(shipping_prices!$C$1:$F7866,MATCH(I6639,shipping_prices!$A$1:$A7866,0),MATCH(M6639,shipping_prices!$C$1:$F$1,0))</f>
        <v>9.1</v>
      </c>
      <c r="X6639" s="15" t="str">
        <f t="shared" si="5"/>
        <v>Julie CreightonAtlantaGeorgia</v>
      </c>
      <c r="Y6639" s="15" t="str">
        <f t="shared" si="6"/>
        <v>Low</v>
      </c>
    </row>
    <row r="6640" hidden="1">
      <c r="A6640" s="1">
        <v>43095.0</v>
      </c>
      <c r="B6640" s="2" t="s">
        <v>6623</v>
      </c>
      <c r="C6640" s="2">
        <v>2.0</v>
      </c>
      <c r="D6640" s="2" t="s">
        <v>588</v>
      </c>
      <c r="E6640" s="2" t="s">
        <v>49</v>
      </c>
      <c r="F6640" s="2" t="s">
        <v>4089</v>
      </c>
      <c r="G6640" s="2" t="s">
        <v>39</v>
      </c>
      <c r="H6640" s="2" t="s">
        <v>216</v>
      </c>
      <c r="I6640" s="2" t="s">
        <v>158</v>
      </c>
      <c r="J6640" s="2" t="s">
        <v>159</v>
      </c>
      <c r="K6640" s="2" t="s">
        <v>43</v>
      </c>
      <c r="L6640" s="10">
        <v>43099.0</v>
      </c>
      <c r="M6640" s="2" t="s">
        <v>34</v>
      </c>
      <c r="N6640" s="11">
        <v>0.0</v>
      </c>
      <c r="O6640" s="12">
        <v>1.0</v>
      </c>
      <c r="P6640" s="13">
        <v>0.26</v>
      </c>
      <c r="Q6640" s="13">
        <v>6.0</v>
      </c>
      <c r="R6640" s="13">
        <f t="shared" si="1"/>
        <v>6</v>
      </c>
      <c r="S6640" s="14">
        <f t="shared" si="2"/>
        <v>3</v>
      </c>
      <c r="T6640" s="14">
        <f t="shared" si="3"/>
        <v>0.1666666667</v>
      </c>
      <c r="U6640" s="15" t="str">
        <f>vlookup(F6640,'Sub categories'!$A:$C,3,False)</f>
        <v>Art</v>
      </c>
      <c r="V6640" s="16">
        <f t="shared" si="4"/>
        <v>4</v>
      </c>
      <c r="W6640" s="17">
        <f t="array" ref="W6640">INDEX(shipping_prices!$C$1:$F7867,MATCH(I6640,shipping_prices!$A$1:$A7867,0),MATCH(M6640,shipping_prices!$C$1:$F$1,0))</f>
        <v>7</v>
      </c>
      <c r="X6640" s="15" t="str">
        <f t="shared" si="5"/>
        <v>Kristina NunnSeattleWashington</v>
      </c>
      <c r="Y6640" s="15" t="str">
        <f t="shared" si="6"/>
        <v>Low</v>
      </c>
    </row>
    <row r="6641" hidden="1">
      <c r="A6641" s="1">
        <v>43095.0</v>
      </c>
      <c r="B6641" s="2" t="s">
        <v>6623</v>
      </c>
      <c r="C6641" s="2">
        <v>4.0</v>
      </c>
      <c r="D6641" s="2" t="s">
        <v>588</v>
      </c>
      <c r="E6641" s="2" t="s">
        <v>49</v>
      </c>
      <c r="F6641" s="2" t="s">
        <v>3670</v>
      </c>
      <c r="G6641" s="2" t="s">
        <v>29</v>
      </c>
      <c r="H6641" s="2" t="s">
        <v>2970</v>
      </c>
      <c r="I6641" s="2" t="s">
        <v>158</v>
      </c>
      <c r="J6641" s="2" t="s">
        <v>159</v>
      </c>
      <c r="K6641" s="2" t="s">
        <v>43</v>
      </c>
      <c r="L6641" s="10">
        <v>43099.0</v>
      </c>
      <c r="M6641" s="2" t="s">
        <v>34</v>
      </c>
      <c r="N6641" s="11">
        <v>0.2</v>
      </c>
      <c r="O6641" s="12">
        <v>11.0</v>
      </c>
      <c r="P6641" s="13">
        <v>0.33</v>
      </c>
      <c r="Q6641" s="13">
        <v>35.0</v>
      </c>
      <c r="R6641" s="13">
        <f t="shared" si="1"/>
        <v>43.75</v>
      </c>
      <c r="S6641" s="14">
        <f t="shared" si="2"/>
        <v>10.9375</v>
      </c>
      <c r="T6641" s="14">
        <f t="shared" si="3"/>
        <v>0.3142857143</v>
      </c>
      <c r="U6641" s="15" t="str">
        <f>vlookup(F6641,'Sub categories'!$A:$C,3,False)</f>
        <v>Phones</v>
      </c>
      <c r="V6641" s="16">
        <f t="shared" si="4"/>
        <v>4</v>
      </c>
      <c r="W6641" s="17">
        <f t="array" ref="W6641">INDEX(shipping_prices!$C$1:$F7868,MATCH(I6641,shipping_prices!$A$1:$A7868,0),MATCH(M6641,shipping_prices!$C$1:$F$1,0))</f>
        <v>7</v>
      </c>
      <c r="X6641" s="15" t="str">
        <f t="shared" si="5"/>
        <v>Kristina NunnSeattleWashington</v>
      </c>
      <c r="Y6641" s="15" t="str">
        <f t="shared" si="6"/>
        <v>Low</v>
      </c>
    </row>
    <row r="6642" hidden="1">
      <c r="A6642" s="1">
        <v>43095.0</v>
      </c>
      <c r="B6642" s="2" t="s">
        <v>6623</v>
      </c>
      <c r="C6642" s="2">
        <v>5.0</v>
      </c>
      <c r="D6642" s="2" t="s">
        <v>588</v>
      </c>
      <c r="E6642" s="2" t="s">
        <v>49</v>
      </c>
      <c r="F6642" s="2" t="s">
        <v>416</v>
      </c>
      <c r="G6642" s="2" t="s">
        <v>39</v>
      </c>
      <c r="H6642" s="2" t="s">
        <v>182</v>
      </c>
      <c r="I6642" s="2" t="s">
        <v>158</v>
      </c>
      <c r="J6642" s="2" t="s">
        <v>159</v>
      </c>
      <c r="K6642" s="2" t="s">
        <v>43</v>
      </c>
      <c r="L6642" s="10">
        <v>43099.0</v>
      </c>
      <c r="M6642" s="2" t="s">
        <v>34</v>
      </c>
      <c r="N6642" s="11">
        <v>0.2</v>
      </c>
      <c r="O6642" s="12">
        <v>32.0</v>
      </c>
      <c r="P6642" s="13">
        <v>0.33</v>
      </c>
      <c r="Q6642" s="13">
        <v>100.0</v>
      </c>
      <c r="R6642" s="13">
        <f t="shared" si="1"/>
        <v>125</v>
      </c>
      <c r="S6642" s="14">
        <f t="shared" si="2"/>
        <v>25</v>
      </c>
      <c r="T6642" s="14">
        <f t="shared" si="3"/>
        <v>0.32</v>
      </c>
      <c r="U6642" s="15" t="str">
        <f>vlookup(F6642,'Sub categories'!$A:$C,3,False)</f>
        <v>Binders</v>
      </c>
      <c r="V6642" s="16">
        <f t="shared" si="4"/>
        <v>4</v>
      </c>
      <c r="W6642" s="17">
        <f t="array" ref="W6642">INDEX(shipping_prices!$C$1:$F7869,MATCH(I6642,shipping_prices!$A$1:$A7869,0),MATCH(M6642,shipping_prices!$C$1:$F$1,0))</f>
        <v>7</v>
      </c>
      <c r="X6642" s="15" t="str">
        <f t="shared" si="5"/>
        <v>Kristina NunnSeattleWashington</v>
      </c>
      <c r="Y6642" s="15" t="str">
        <f t="shared" si="6"/>
        <v>Low</v>
      </c>
    </row>
    <row r="6643">
      <c r="A6643" s="1">
        <v>43095.0</v>
      </c>
      <c r="B6643" s="2" t="s">
        <v>6623</v>
      </c>
      <c r="C6643" s="2">
        <v>5.0</v>
      </c>
      <c r="D6643" s="2" t="s">
        <v>588</v>
      </c>
      <c r="E6643" s="2" t="s">
        <v>49</v>
      </c>
      <c r="F6643" s="2" t="s">
        <v>1908</v>
      </c>
      <c r="G6643" s="2" t="s">
        <v>45</v>
      </c>
      <c r="H6643" s="2" t="s">
        <v>46</v>
      </c>
      <c r="I6643" s="2" t="s">
        <v>158</v>
      </c>
      <c r="J6643" s="2" t="s">
        <v>159</v>
      </c>
      <c r="K6643" s="2" t="s">
        <v>43</v>
      </c>
      <c r="L6643" s="10">
        <v>43099.0</v>
      </c>
      <c r="M6643" s="2" t="s">
        <v>34</v>
      </c>
      <c r="N6643" s="11">
        <v>0.0</v>
      </c>
      <c r="O6643" s="12">
        <v>250.0</v>
      </c>
      <c r="P6643" s="13">
        <v>0.22</v>
      </c>
      <c r="Q6643" s="13">
        <v>1138.0</v>
      </c>
      <c r="R6643" s="13">
        <f t="shared" si="1"/>
        <v>1138</v>
      </c>
      <c r="S6643" s="14">
        <f t="shared" si="2"/>
        <v>227.6</v>
      </c>
      <c r="T6643" s="14">
        <f t="shared" si="3"/>
        <v>0.2196836555</v>
      </c>
      <c r="U6643" s="15" t="str">
        <f>vlookup(F6643,'Sub categories'!$A:$C,3,False)</f>
        <v>Tables</v>
      </c>
      <c r="V6643" s="16">
        <f t="shared" si="4"/>
        <v>4</v>
      </c>
      <c r="W6643" s="17">
        <f t="array" ref="W6643">INDEX(shipping_prices!$C$1:$F7870,MATCH(I6643,shipping_prices!$A$1:$A7870,0),MATCH(M6643,shipping_prices!$C$1:$F$1,0))</f>
        <v>7</v>
      </c>
      <c r="X6643" s="15" t="str">
        <f t="shared" si="5"/>
        <v>Kristina NunnSeattleWashington</v>
      </c>
      <c r="Y6643" s="15" t="str">
        <f t="shared" si="6"/>
        <v>High</v>
      </c>
    </row>
    <row r="6644" hidden="1">
      <c r="A6644" s="1">
        <v>43095.0</v>
      </c>
      <c r="B6644" s="2" t="s">
        <v>6624</v>
      </c>
      <c r="C6644" s="2">
        <v>1.0</v>
      </c>
      <c r="D6644" s="2" t="s">
        <v>1017</v>
      </c>
      <c r="E6644" s="2" t="s">
        <v>27</v>
      </c>
      <c r="F6644" s="2" t="s">
        <v>1184</v>
      </c>
      <c r="G6644" s="2" t="s">
        <v>39</v>
      </c>
      <c r="H6644" s="2" t="s">
        <v>193</v>
      </c>
      <c r="I6644" s="2" t="s">
        <v>1374</v>
      </c>
      <c r="J6644" s="2" t="s">
        <v>97</v>
      </c>
      <c r="K6644" s="2" t="s">
        <v>77</v>
      </c>
      <c r="L6644" s="10">
        <v>43100.0</v>
      </c>
      <c r="M6644" s="2" t="s">
        <v>34</v>
      </c>
      <c r="N6644" s="11">
        <v>0.0</v>
      </c>
      <c r="O6644" s="12">
        <v>1.0</v>
      </c>
      <c r="P6644" s="13">
        <v>0.49</v>
      </c>
      <c r="Q6644" s="13">
        <v>3.0</v>
      </c>
      <c r="R6644" s="13">
        <f t="shared" si="1"/>
        <v>3</v>
      </c>
      <c r="S6644" s="14">
        <f t="shared" si="2"/>
        <v>3</v>
      </c>
      <c r="T6644" s="14">
        <f t="shared" si="3"/>
        <v>0.3333333333</v>
      </c>
      <c r="U6644" s="15" t="str">
        <f>vlookup(F6644,'Sub categories'!$A:$C,3,False)</f>
        <v>Binders</v>
      </c>
      <c r="V6644" s="16">
        <f t="shared" si="4"/>
        <v>5</v>
      </c>
      <c r="W6644" s="17">
        <f t="array" ref="W6644">INDEX(shipping_prices!$C$1:$F7871,MATCH(I6644,shipping_prices!$A$1:$A7871,0),MATCH(M6644,shipping_prices!$C$1:$F$1,0))</f>
        <v>8.61</v>
      </c>
      <c r="X6644" s="15" t="str">
        <f t="shared" si="5"/>
        <v>Roland FjeldTrentonMichigan</v>
      </c>
      <c r="Y6644" s="15" t="str">
        <f t="shared" si="6"/>
        <v>Low</v>
      </c>
    </row>
    <row r="6645" hidden="1">
      <c r="A6645" s="1">
        <v>43095.0</v>
      </c>
      <c r="B6645" s="2" t="s">
        <v>6624</v>
      </c>
      <c r="C6645" s="2">
        <v>7.0</v>
      </c>
      <c r="D6645" s="2" t="s">
        <v>1017</v>
      </c>
      <c r="E6645" s="2" t="s">
        <v>27</v>
      </c>
      <c r="F6645" s="2" t="s">
        <v>2102</v>
      </c>
      <c r="G6645" s="2" t="s">
        <v>39</v>
      </c>
      <c r="H6645" s="2" t="s">
        <v>193</v>
      </c>
      <c r="I6645" s="2" t="s">
        <v>1374</v>
      </c>
      <c r="J6645" s="2" t="s">
        <v>97</v>
      </c>
      <c r="K6645" s="2" t="s">
        <v>77</v>
      </c>
      <c r="L6645" s="10">
        <v>43100.0</v>
      </c>
      <c r="M6645" s="2" t="s">
        <v>34</v>
      </c>
      <c r="N6645" s="11">
        <v>0.0</v>
      </c>
      <c r="O6645" s="12">
        <v>23.0</v>
      </c>
      <c r="P6645" s="13">
        <v>0.4</v>
      </c>
      <c r="Q6645" s="13">
        <v>57.0</v>
      </c>
      <c r="R6645" s="13">
        <f t="shared" si="1"/>
        <v>57</v>
      </c>
      <c r="S6645" s="14">
        <f t="shared" si="2"/>
        <v>8.142857143</v>
      </c>
      <c r="T6645" s="14">
        <f t="shared" si="3"/>
        <v>0.4035087719</v>
      </c>
      <c r="U6645" s="15" t="str">
        <f>vlookup(F6645,'Sub categories'!$A:$C,3,False)</f>
        <v>Art</v>
      </c>
      <c r="V6645" s="16">
        <f t="shared" si="4"/>
        <v>5</v>
      </c>
      <c r="W6645" s="17">
        <f t="array" ref="W6645">INDEX(shipping_prices!$C$1:$F7872,MATCH(I6645,shipping_prices!$A$1:$A7872,0),MATCH(M6645,shipping_prices!$C$1:$F$1,0))</f>
        <v>8.61</v>
      </c>
      <c r="X6645" s="15" t="str">
        <f t="shared" si="5"/>
        <v>Roland FjeldTrentonMichigan</v>
      </c>
      <c r="Y6645" s="15" t="str">
        <f t="shared" si="6"/>
        <v>Low</v>
      </c>
    </row>
    <row r="6646" hidden="1">
      <c r="A6646" s="1">
        <v>43095.0</v>
      </c>
      <c r="B6646" s="2" t="s">
        <v>6624</v>
      </c>
      <c r="C6646" s="2">
        <v>3.0</v>
      </c>
      <c r="D6646" s="2" t="s">
        <v>1017</v>
      </c>
      <c r="E6646" s="2" t="s">
        <v>27</v>
      </c>
      <c r="F6646" s="2" t="s">
        <v>1940</v>
      </c>
      <c r="G6646" s="2" t="s">
        <v>39</v>
      </c>
      <c r="H6646" s="2" t="s">
        <v>182</v>
      </c>
      <c r="I6646" s="2" t="s">
        <v>1374</v>
      </c>
      <c r="J6646" s="2" t="s">
        <v>97</v>
      </c>
      <c r="K6646" s="2" t="s">
        <v>77</v>
      </c>
      <c r="L6646" s="10">
        <v>43100.0</v>
      </c>
      <c r="M6646" s="2" t="s">
        <v>34</v>
      </c>
      <c r="N6646" s="11">
        <v>0.0</v>
      </c>
      <c r="O6646" s="12">
        <v>27.0</v>
      </c>
      <c r="P6646" s="13">
        <v>0.46</v>
      </c>
      <c r="Q6646" s="13">
        <v>58.0</v>
      </c>
      <c r="R6646" s="13">
        <f t="shared" si="1"/>
        <v>58</v>
      </c>
      <c r="S6646" s="14">
        <f t="shared" si="2"/>
        <v>19.33333333</v>
      </c>
      <c r="T6646" s="14">
        <f t="shared" si="3"/>
        <v>0.4655172414</v>
      </c>
      <c r="U6646" s="15" t="str">
        <f>vlookup(F6646,'Sub categories'!$A:$C,3,False)</f>
        <v>Binders</v>
      </c>
      <c r="V6646" s="16">
        <f t="shared" si="4"/>
        <v>5</v>
      </c>
      <c r="W6646" s="17">
        <f t="array" ref="W6646">INDEX(shipping_prices!$C$1:$F7873,MATCH(I6646,shipping_prices!$A$1:$A7873,0),MATCH(M6646,shipping_prices!$C$1:$F$1,0))</f>
        <v>8.61</v>
      </c>
      <c r="X6646" s="15" t="str">
        <f t="shared" si="5"/>
        <v>Roland FjeldTrentonMichigan</v>
      </c>
      <c r="Y6646" s="15" t="str">
        <f t="shared" si="6"/>
        <v>Low</v>
      </c>
    </row>
    <row r="6647">
      <c r="A6647" s="1">
        <v>43095.0</v>
      </c>
      <c r="B6647" s="2" t="s">
        <v>6624</v>
      </c>
      <c r="C6647" s="2">
        <v>11.0</v>
      </c>
      <c r="D6647" s="2" t="s">
        <v>1017</v>
      </c>
      <c r="E6647" s="2" t="s">
        <v>27</v>
      </c>
      <c r="F6647" s="2" t="s">
        <v>2096</v>
      </c>
      <c r="G6647" s="2" t="s">
        <v>45</v>
      </c>
      <c r="H6647" s="2" t="s">
        <v>1376</v>
      </c>
      <c r="I6647" s="2" t="s">
        <v>1374</v>
      </c>
      <c r="J6647" s="2" t="s">
        <v>97</v>
      </c>
      <c r="K6647" s="2" t="s">
        <v>77</v>
      </c>
      <c r="L6647" s="10">
        <v>43100.0</v>
      </c>
      <c r="M6647" s="2" t="s">
        <v>34</v>
      </c>
      <c r="N6647" s="11">
        <v>0.0</v>
      </c>
      <c r="O6647" s="12">
        <v>57.0</v>
      </c>
      <c r="P6647" s="13">
        <v>0.36</v>
      </c>
      <c r="Q6647" s="13">
        <v>158.0</v>
      </c>
      <c r="R6647" s="13">
        <f t="shared" si="1"/>
        <v>158</v>
      </c>
      <c r="S6647" s="14">
        <f t="shared" si="2"/>
        <v>14.36363636</v>
      </c>
      <c r="T6647" s="14">
        <f t="shared" si="3"/>
        <v>0.3607594937</v>
      </c>
      <c r="U6647" s="15" t="str">
        <f>vlookup(F6647,'Sub categories'!$A:$C,3,False)</f>
        <v>Furnishings</v>
      </c>
      <c r="V6647" s="16">
        <f t="shared" si="4"/>
        <v>5</v>
      </c>
      <c r="W6647" s="17">
        <f t="array" ref="W6647">INDEX(shipping_prices!$C$1:$F7874,MATCH(I6647,shipping_prices!$A$1:$A7874,0),MATCH(M6647,shipping_prices!$C$1:$F$1,0))</f>
        <v>8.61</v>
      </c>
      <c r="X6647" s="15" t="str">
        <f t="shared" si="5"/>
        <v>Roland FjeldTrentonMichigan</v>
      </c>
      <c r="Y6647" s="15" t="str">
        <f t="shared" si="6"/>
        <v>High</v>
      </c>
    </row>
    <row r="6648" hidden="1">
      <c r="A6648" s="1">
        <v>43095.0</v>
      </c>
      <c r="B6648" s="2" t="s">
        <v>6625</v>
      </c>
      <c r="C6648" s="2">
        <v>1.0</v>
      </c>
      <c r="D6648" s="2" t="s">
        <v>3220</v>
      </c>
      <c r="E6648" s="2" t="s">
        <v>49</v>
      </c>
      <c r="F6648" s="2" t="s">
        <v>3454</v>
      </c>
      <c r="G6648" s="2" t="s">
        <v>39</v>
      </c>
      <c r="H6648" s="2" t="s">
        <v>79</v>
      </c>
      <c r="I6648" s="2" t="s">
        <v>140</v>
      </c>
      <c r="J6648" s="2" t="s">
        <v>141</v>
      </c>
      <c r="K6648" s="2" t="s">
        <v>77</v>
      </c>
      <c r="L6648" s="10">
        <v>43096.0</v>
      </c>
      <c r="M6648" s="2" t="s">
        <v>34</v>
      </c>
      <c r="N6648" s="11">
        <v>0.8</v>
      </c>
      <c r="O6648" s="12">
        <v>-24.0</v>
      </c>
      <c r="P6648" s="13">
        <v>-1.75</v>
      </c>
      <c r="Q6648" s="13">
        <v>13.0</v>
      </c>
      <c r="R6648" s="13">
        <f t="shared" si="1"/>
        <v>65</v>
      </c>
      <c r="S6648" s="14">
        <f t="shared" si="2"/>
        <v>65</v>
      </c>
      <c r="T6648" s="14">
        <f t="shared" si="3"/>
        <v>-1.846153846</v>
      </c>
      <c r="U6648" s="15" t="str">
        <f>vlookup(F6648,'Sub categories'!$A:$C,3,False)</f>
        <v>Binders</v>
      </c>
      <c r="V6648" s="16">
        <f t="shared" si="4"/>
        <v>1</v>
      </c>
      <c r="W6648" s="17">
        <f t="array" ref="W6648">INDEX(shipping_prices!$C$1:$F7875,MATCH(I6648,shipping_prices!$A$1:$A7875,0),MATCH(M6648,shipping_prices!$C$1:$F$1,0))</f>
        <v>13.2</v>
      </c>
      <c r="X6648" s="15" t="str">
        <f t="shared" si="5"/>
        <v>Anthony GarverickChicagoIllinois</v>
      </c>
      <c r="Y6648" s="15" t="str">
        <f t="shared" si="6"/>
        <v>loss</v>
      </c>
    </row>
    <row r="6649" hidden="1">
      <c r="A6649" s="1">
        <v>43095.0</v>
      </c>
      <c r="B6649" s="2" t="s">
        <v>6625</v>
      </c>
      <c r="C6649" s="2">
        <v>9.0</v>
      </c>
      <c r="D6649" s="2" t="s">
        <v>3220</v>
      </c>
      <c r="E6649" s="2" t="s">
        <v>49</v>
      </c>
      <c r="F6649" s="2" t="s">
        <v>181</v>
      </c>
      <c r="G6649" s="2" t="s">
        <v>39</v>
      </c>
      <c r="H6649" s="2" t="s">
        <v>182</v>
      </c>
      <c r="I6649" s="2" t="s">
        <v>140</v>
      </c>
      <c r="J6649" s="2" t="s">
        <v>141</v>
      </c>
      <c r="K6649" s="2" t="s">
        <v>77</v>
      </c>
      <c r="L6649" s="10">
        <v>43096.0</v>
      </c>
      <c r="M6649" s="2" t="s">
        <v>34</v>
      </c>
      <c r="N6649" s="11">
        <v>0.8</v>
      </c>
      <c r="O6649" s="12">
        <v>-42.0</v>
      </c>
      <c r="P6649" s="13">
        <v>-1.55</v>
      </c>
      <c r="Q6649" s="13">
        <v>27.0</v>
      </c>
      <c r="R6649" s="13">
        <f t="shared" si="1"/>
        <v>135</v>
      </c>
      <c r="S6649" s="14">
        <f t="shared" si="2"/>
        <v>15</v>
      </c>
      <c r="T6649" s="14">
        <f t="shared" si="3"/>
        <v>-1.555555556</v>
      </c>
      <c r="U6649" s="15" t="str">
        <f>vlookup(F6649,'Sub categories'!$A:$C,3,False)</f>
        <v>Binders</v>
      </c>
      <c r="V6649" s="16">
        <f t="shared" si="4"/>
        <v>1</v>
      </c>
      <c r="W6649" s="17">
        <f t="array" ref="W6649">INDEX(shipping_prices!$C$1:$F7876,MATCH(I6649,shipping_prices!$A$1:$A7876,0),MATCH(M6649,shipping_prices!$C$1:$F$1,0))</f>
        <v>13.2</v>
      </c>
      <c r="X6649" s="15" t="str">
        <f t="shared" si="5"/>
        <v>Anthony GarverickChicagoIllinois</v>
      </c>
      <c r="Y6649" s="15" t="str">
        <f t="shared" si="6"/>
        <v>loss</v>
      </c>
    </row>
    <row r="6650" hidden="1">
      <c r="A6650" s="1">
        <v>43096.0</v>
      </c>
      <c r="B6650" s="2" t="s">
        <v>6626</v>
      </c>
      <c r="C6650" s="2">
        <v>4.0</v>
      </c>
      <c r="D6650" s="2" t="s">
        <v>293</v>
      </c>
      <c r="E6650" s="2" t="s">
        <v>27</v>
      </c>
      <c r="F6650" s="2" t="s">
        <v>1450</v>
      </c>
      <c r="G6650" s="2" t="s">
        <v>29</v>
      </c>
      <c r="H6650" s="2" t="s">
        <v>263</v>
      </c>
      <c r="I6650" s="2" t="s">
        <v>163</v>
      </c>
      <c r="J6650" s="2" t="s">
        <v>164</v>
      </c>
      <c r="K6650" s="2" t="s">
        <v>33</v>
      </c>
      <c r="L6650" s="10">
        <v>43106.0</v>
      </c>
      <c r="M6650" s="2" t="s">
        <v>34</v>
      </c>
      <c r="N6650" s="11">
        <v>0.4</v>
      </c>
      <c r="O6650" s="12">
        <v>-57.0</v>
      </c>
      <c r="P6650" s="13">
        <v>-0.2</v>
      </c>
      <c r="Q6650" s="13">
        <v>286.0</v>
      </c>
      <c r="R6650" s="13">
        <f t="shared" si="1"/>
        <v>476.6666667</v>
      </c>
      <c r="S6650" s="14">
        <f t="shared" si="2"/>
        <v>119.1666667</v>
      </c>
      <c r="T6650" s="14">
        <f t="shared" si="3"/>
        <v>-0.1993006993</v>
      </c>
      <c r="U6650" s="15" t="str">
        <f>vlookup(F6650,'Sub categories'!$A:$C,3,False)</f>
        <v>Phones</v>
      </c>
      <c r="V6650" s="16">
        <f t="shared" si="4"/>
        <v>10</v>
      </c>
      <c r="W6650" s="17">
        <f t="array" ref="W6650">INDEX(shipping_prices!$C$1:$F7877,MATCH(I6650,shipping_prices!$A$1:$A7877,0),MATCH(M6650,shipping_prices!$C$1:$F$1,0))</f>
        <v>7.98</v>
      </c>
      <c r="X6650" s="15" t="str">
        <f t="shared" si="5"/>
        <v>Greg MatthiasPhiladelphiaPennsylvania</v>
      </c>
      <c r="Y6650" s="15" t="str">
        <f t="shared" si="6"/>
        <v>loss</v>
      </c>
    </row>
    <row r="6651" hidden="1">
      <c r="A6651" s="1">
        <v>43096.0</v>
      </c>
      <c r="B6651" s="2" t="s">
        <v>6627</v>
      </c>
      <c r="C6651" s="2">
        <v>2.0</v>
      </c>
      <c r="D6651" s="2" t="s">
        <v>4212</v>
      </c>
      <c r="E6651" s="2" t="s">
        <v>49</v>
      </c>
      <c r="F6651" s="2" t="s">
        <v>4466</v>
      </c>
      <c r="G6651" s="2" t="s">
        <v>39</v>
      </c>
      <c r="H6651" s="2" t="s">
        <v>1847</v>
      </c>
      <c r="I6651" s="2" t="s">
        <v>501</v>
      </c>
      <c r="J6651" s="2" t="s">
        <v>282</v>
      </c>
      <c r="K6651" s="2" t="s">
        <v>77</v>
      </c>
      <c r="L6651" s="10">
        <v>43106.0</v>
      </c>
      <c r="M6651" s="2" t="s">
        <v>34</v>
      </c>
      <c r="N6651" s="11">
        <v>0.0</v>
      </c>
      <c r="O6651" s="12">
        <v>57.0</v>
      </c>
      <c r="P6651" s="13">
        <v>0.27</v>
      </c>
      <c r="Q6651" s="13">
        <v>209.0</v>
      </c>
      <c r="R6651" s="13">
        <f t="shared" si="1"/>
        <v>209</v>
      </c>
      <c r="S6651" s="14">
        <f t="shared" si="2"/>
        <v>104.5</v>
      </c>
      <c r="T6651" s="14">
        <f t="shared" si="3"/>
        <v>0.2727272727</v>
      </c>
      <c r="U6651" s="15" t="str">
        <f>vlookup(F6651,'Sub categories'!$A:$C,3,False)</f>
        <v>Appliances</v>
      </c>
      <c r="V6651" s="16">
        <f t="shared" si="4"/>
        <v>10</v>
      </c>
      <c r="W6651" s="17">
        <f t="array" ref="W6651">INDEX(shipping_prices!$C$1:$F7878,MATCH(I6651,shipping_prices!$A$1:$A7878,0),MATCH(M6651,shipping_prices!$C$1:$F$1,0))</f>
        <v>6.86</v>
      </c>
      <c r="X6651" s="15" t="str">
        <f t="shared" si="5"/>
        <v>Chuck ClarkColumbusIndiana</v>
      </c>
      <c r="Y6651" s="15" t="str">
        <f t="shared" si="6"/>
        <v>High</v>
      </c>
    </row>
    <row r="6652">
      <c r="A6652" s="1">
        <v>43096.0</v>
      </c>
      <c r="B6652" s="2" t="s">
        <v>6628</v>
      </c>
      <c r="C6652" s="2">
        <v>1.0</v>
      </c>
      <c r="D6652" s="2" t="s">
        <v>186</v>
      </c>
      <c r="E6652" s="2" t="s">
        <v>27</v>
      </c>
      <c r="F6652" s="2" t="s">
        <v>2630</v>
      </c>
      <c r="G6652" s="2" t="s">
        <v>45</v>
      </c>
      <c r="H6652" s="2" t="s">
        <v>380</v>
      </c>
      <c r="I6652" s="2" t="s">
        <v>169</v>
      </c>
      <c r="J6652" s="2" t="s">
        <v>42</v>
      </c>
      <c r="K6652" s="2" t="s">
        <v>43</v>
      </c>
      <c r="L6652" s="10">
        <v>43108.0</v>
      </c>
      <c r="M6652" s="2" t="s">
        <v>34</v>
      </c>
      <c r="N6652" s="11">
        <v>0.0</v>
      </c>
      <c r="O6652" s="12">
        <v>7.0</v>
      </c>
      <c r="P6652" s="13">
        <v>0.38</v>
      </c>
      <c r="Q6652" s="13">
        <v>19.0</v>
      </c>
      <c r="R6652" s="13">
        <f t="shared" si="1"/>
        <v>19</v>
      </c>
      <c r="S6652" s="14">
        <f t="shared" si="2"/>
        <v>19</v>
      </c>
      <c r="T6652" s="14">
        <f t="shared" si="3"/>
        <v>0.3684210526</v>
      </c>
      <c r="U6652" s="15" t="str">
        <f>vlookup(F6652,'Sub categories'!$A:$C,3,False)</f>
        <v>Furnishings</v>
      </c>
      <c r="V6652" s="16">
        <f t="shared" si="4"/>
        <v>12</v>
      </c>
      <c r="W6652" s="17">
        <f t="array" ref="W6652">INDEX(shipping_prices!$C$1:$F7879,MATCH(I6652,shipping_prices!$A$1:$A7879,0),MATCH(M6652,shipping_prices!$C$1:$F$1,0))</f>
        <v>14.86</v>
      </c>
      <c r="X6652" s="15" t="str">
        <f t="shared" si="5"/>
        <v>Mick CrebaggaLos AngelesCalifornia</v>
      </c>
      <c r="Y6652" s="15" t="str">
        <f t="shared" si="6"/>
        <v>Low</v>
      </c>
    </row>
    <row r="6653" hidden="1">
      <c r="A6653" s="1">
        <v>43096.0</v>
      </c>
      <c r="B6653" s="2" t="s">
        <v>6628</v>
      </c>
      <c r="C6653" s="2">
        <v>9.0</v>
      </c>
      <c r="D6653" s="2" t="s">
        <v>186</v>
      </c>
      <c r="E6653" s="2" t="s">
        <v>27</v>
      </c>
      <c r="F6653" s="2" t="s">
        <v>2573</v>
      </c>
      <c r="G6653" s="2" t="s">
        <v>39</v>
      </c>
      <c r="H6653" s="2" t="s">
        <v>79</v>
      </c>
      <c r="I6653" s="2" t="s">
        <v>169</v>
      </c>
      <c r="J6653" s="2" t="s">
        <v>42</v>
      </c>
      <c r="K6653" s="2" t="s">
        <v>43</v>
      </c>
      <c r="L6653" s="10">
        <v>43108.0</v>
      </c>
      <c r="M6653" s="2" t="s">
        <v>34</v>
      </c>
      <c r="N6653" s="11">
        <v>0.0</v>
      </c>
      <c r="O6653" s="12">
        <v>76.0</v>
      </c>
      <c r="P6653" s="13">
        <v>0.25</v>
      </c>
      <c r="Q6653" s="13">
        <v>305.0</v>
      </c>
      <c r="R6653" s="13">
        <f t="shared" si="1"/>
        <v>305</v>
      </c>
      <c r="S6653" s="14">
        <f t="shared" si="2"/>
        <v>33.88888889</v>
      </c>
      <c r="T6653" s="14">
        <f t="shared" si="3"/>
        <v>0.2491803279</v>
      </c>
      <c r="U6653" s="15" t="str">
        <f>vlookup(F6653,'Sub categories'!$A:$C,3,False)</f>
        <v>Storage</v>
      </c>
      <c r="V6653" s="16">
        <f t="shared" si="4"/>
        <v>12</v>
      </c>
      <c r="W6653" s="17">
        <f t="array" ref="W6653">INDEX(shipping_prices!$C$1:$F7880,MATCH(I6653,shipping_prices!$A$1:$A7880,0),MATCH(M6653,shipping_prices!$C$1:$F$1,0))</f>
        <v>14.86</v>
      </c>
      <c r="X6653" s="15" t="str">
        <f t="shared" si="5"/>
        <v>Mick CrebaggaLos AngelesCalifornia</v>
      </c>
      <c r="Y6653" s="15" t="str">
        <f t="shared" si="6"/>
        <v>High</v>
      </c>
    </row>
    <row r="6654" hidden="1">
      <c r="A6654" s="1">
        <v>43096.0</v>
      </c>
      <c r="B6654" s="2" t="s">
        <v>6629</v>
      </c>
      <c r="C6654" s="2">
        <v>2.0</v>
      </c>
      <c r="D6654" s="2" t="s">
        <v>1711</v>
      </c>
      <c r="E6654" s="2" t="s">
        <v>27</v>
      </c>
      <c r="F6654" s="2" t="s">
        <v>1087</v>
      </c>
      <c r="G6654" s="2" t="s">
        <v>39</v>
      </c>
      <c r="H6654" s="2" t="s">
        <v>182</v>
      </c>
      <c r="I6654" s="2" t="s">
        <v>4918</v>
      </c>
      <c r="J6654" s="2" t="s">
        <v>53</v>
      </c>
      <c r="K6654" s="2" t="s">
        <v>54</v>
      </c>
      <c r="L6654" s="10">
        <v>43098.0</v>
      </c>
      <c r="M6654" s="2" t="s">
        <v>34</v>
      </c>
      <c r="N6654" s="11">
        <v>0.7</v>
      </c>
      <c r="O6654" s="12">
        <v>-3.0</v>
      </c>
      <c r="P6654" s="13">
        <v>-0.67</v>
      </c>
      <c r="Q6654" s="13">
        <v>4.0</v>
      </c>
      <c r="R6654" s="13">
        <f t="shared" si="1"/>
        <v>13.33333333</v>
      </c>
      <c r="S6654" s="14">
        <f t="shared" si="2"/>
        <v>6.666666667</v>
      </c>
      <c r="T6654" s="14">
        <f t="shared" si="3"/>
        <v>-0.75</v>
      </c>
      <c r="U6654" s="15" t="str">
        <f>vlookup(F6654,'Sub categories'!$A:$C,3,False)</f>
        <v>Binders</v>
      </c>
      <c r="V6654" s="16">
        <f t="shared" si="4"/>
        <v>2</v>
      </c>
      <c r="W6654" s="17">
        <f t="array" ref="W6654">INDEX(shipping_prices!$C$1:$F7881,MATCH(I6654,shipping_prices!$A$1:$A7881,0),MATCH(M6654,shipping_prices!$C$1:$F$1,0))</f>
        <v>5.07</v>
      </c>
      <c r="X6654" s="15" t="str">
        <f t="shared" si="5"/>
        <v>Shahid CollisterPembroke PinesFlorida</v>
      </c>
      <c r="Y6654" s="15" t="str">
        <f t="shared" si="6"/>
        <v>loss</v>
      </c>
    </row>
    <row r="6655" hidden="1">
      <c r="A6655" s="1">
        <v>43096.0</v>
      </c>
      <c r="B6655" s="2" t="s">
        <v>6629</v>
      </c>
      <c r="C6655" s="2">
        <v>3.0</v>
      </c>
      <c r="D6655" s="2" t="s">
        <v>1711</v>
      </c>
      <c r="E6655" s="2" t="s">
        <v>27</v>
      </c>
      <c r="F6655" s="2" t="s">
        <v>5636</v>
      </c>
      <c r="G6655" s="2" t="s">
        <v>39</v>
      </c>
      <c r="H6655" s="2" t="s">
        <v>79</v>
      </c>
      <c r="I6655" s="2" t="s">
        <v>4918</v>
      </c>
      <c r="J6655" s="2" t="s">
        <v>53</v>
      </c>
      <c r="K6655" s="2" t="s">
        <v>54</v>
      </c>
      <c r="L6655" s="10">
        <v>43098.0</v>
      </c>
      <c r="M6655" s="2" t="s">
        <v>34</v>
      </c>
      <c r="N6655" s="11">
        <v>0.2</v>
      </c>
      <c r="O6655" s="12">
        <v>40.0</v>
      </c>
      <c r="P6655" s="13">
        <v>0.35</v>
      </c>
      <c r="Q6655" s="13">
        <v>115.0</v>
      </c>
      <c r="R6655" s="13">
        <f t="shared" si="1"/>
        <v>143.75</v>
      </c>
      <c r="S6655" s="14">
        <f t="shared" si="2"/>
        <v>47.91666667</v>
      </c>
      <c r="T6655" s="14">
        <f t="shared" si="3"/>
        <v>0.347826087</v>
      </c>
      <c r="U6655" s="15" t="str">
        <f>vlookup(F6655,'Sub categories'!$A:$C,3,False)</f>
        <v>Paper</v>
      </c>
      <c r="V6655" s="16">
        <f t="shared" si="4"/>
        <v>2</v>
      </c>
      <c r="W6655" s="17">
        <f t="array" ref="W6655">INDEX(shipping_prices!$C$1:$F7882,MATCH(I6655,shipping_prices!$A$1:$A7882,0),MATCH(M6655,shipping_prices!$C$1:$F$1,0))</f>
        <v>5.07</v>
      </c>
      <c r="X6655" s="15" t="str">
        <f t="shared" si="5"/>
        <v>Shahid CollisterPembroke PinesFlorida</v>
      </c>
      <c r="Y6655" s="15" t="str">
        <f t="shared" si="6"/>
        <v>Low</v>
      </c>
    </row>
    <row r="6656">
      <c r="A6656" s="1">
        <v>43096.0</v>
      </c>
      <c r="B6656" s="2" t="s">
        <v>6630</v>
      </c>
      <c r="C6656" s="2">
        <v>7.0</v>
      </c>
      <c r="D6656" s="2" t="s">
        <v>2178</v>
      </c>
      <c r="E6656" s="2" t="s">
        <v>37</v>
      </c>
      <c r="F6656" s="2" t="s">
        <v>2436</v>
      </c>
      <c r="G6656" s="2" t="s">
        <v>45</v>
      </c>
      <c r="H6656" s="2" t="s">
        <v>130</v>
      </c>
      <c r="I6656" s="2" t="s">
        <v>2506</v>
      </c>
      <c r="J6656" s="2" t="s">
        <v>614</v>
      </c>
      <c r="K6656" s="2" t="s">
        <v>54</v>
      </c>
      <c r="L6656" s="10">
        <v>43108.0</v>
      </c>
      <c r="M6656" s="2" t="s">
        <v>34</v>
      </c>
      <c r="N6656" s="11">
        <v>0.2</v>
      </c>
      <c r="O6656" s="12">
        <v>10.0</v>
      </c>
      <c r="P6656" s="13">
        <v>0.28</v>
      </c>
      <c r="Q6656" s="13">
        <v>35.0</v>
      </c>
      <c r="R6656" s="13">
        <f t="shared" si="1"/>
        <v>43.75</v>
      </c>
      <c r="S6656" s="14">
        <f t="shared" si="2"/>
        <v>6.25</v>
      </c>
      <c r="T6656" s="14">
        <f t="shared" si="3"/>
        <v>0.2857142857</v>
      </c>
      <c r="U6656" s="15" t="str">
        <f>vlookup(F6656,'Sub categories'!$A:$C,3,False)</f>
        <v>Furnishings</v>
      </c>
      <c r="V6656" s="16">
        <f t="shared" si="4"/>
        <v>12</v>
      </c>
      <c r="W6656" s="17">
        <f t="array" ref="W6656">INDEX(shipping_prices!$C$1:$F7883,MATCH(I6656,shipping_prices!$A$1:$A7883,0),MATCH(M6656,shipping_prices!$C$1:$F$1,0))</f>
        <v>13.53</v>
      </c>
      <c r="X6656" s="15" t="str">
        <f t="shared" si="5"/>
        <v>Heather KirklandFranklinTennessee</v>
      </c>
      <c r="Y6656" s="15" t="str">
        <f t="shared" si="6"/>
        <v>Low</v>
      </c>
    </row>
    <row r="6657" hidden="1">
      <c r="A6657" s="1">
        <v>43098.0</v>
      </c>
      <c r="B6657" s="2" t="s">
        <v>6631</v>
      </c>
      <c r="C6657" s="2">
        <v>6.0</v>
      </c>
      <c r="D6657" s="2" t="s">
        <v>3949</v>
      </c>
      <c r="E6657" s="2" t="s">
        <v>37</v>
      </c>
      <c r="F6657" s="2" t="s">
        <v>2978</v>
      </c>
      <c r="G6657" s="2" t="s">
        <v>29</v>
      </c>
      <c r="H6657" s="2" t="s">
        <v>764</v>
      </c>
      <c r="I6657" s="2" t="s">
        <v>75</v>
      </c>
      <c r="J6657" s="2" t="s">
        <v>76</v>
      </c>
      <c r="K6657" s="2" t="s">
        <v>77</v>
      </c>
      <c r="L6657" s="10">
        <v>43109.0</v>
      </c>
      <c r="M6657" s="2" t="s">
        <v>90</v>
      </c>
      <c r="N6657" s="11">
        <v>0.2</v>
      </c>
      <c r="O6657" s="12">
        <v>20.0</v>
      </c>
      <c r="P6657" s="13">
        <v>0.24</v>
      </c>
      <c r="Q6657" s="13">
        <v>85.0</v>
      </c>
      <c r="R6657" s="13">
        <f t="shared" si="1"/>
        <v>106.25</v>
      </c>
      <c r="S6657" s="14">
        <f t="shared" si="2"/>
        <v>17.70833333</v>
      </c>
      <c r="T6657" s="14">
        <f t="shared" si="3"/>
        <v>0.2352941176</v>
      </c>
      <c r="U6657" s="15" t="str">
        <f>vlookup(F6657,'Sub categories'!$A:$C,3,False)</f>
        <v>Accessories</v>
      </c>
      <c r="V6657" s="16">
        <f t="shared" si="4"/>
        <v>11</v>
      </c>
      <c r="W6657" s="17">
        <f t="array" ref="W6657">INDEX(shipping_prices!$C$1:$F7884,MATCH(I6657,shipping_prices!$A$1:$A7884,0),MATCH(M6657,shipping_prices!$C$1:$F$1,0))</f>
        <v>9.96</v>
      </c>
      <c r="X6657" s="15" t="str">
        <f t="shared" si="5"/>
        <v>Alex RussellHoustonTexas</v>
      </c>
      <c r="Y6657" s="15" t="str">
        <f t="shared" si="6"/>
        <v>Low</v>
      </c>
    </row>
    <row r="6658" hidden="1">
      <c r="A6658" s="1">
        <v>43098.0</v>
      </c>
      <c r="B6658" s="2" t="s">
        <v>6632</v>
      </c>
      <c r="C6658" s="2">
        <v>2.0</v>
      </c>
      <c r="D6658" s="2" t="s">
        <v>3949</v>
      </c>
      <c r="E6658" s="2" t="s">
        <v>37</v>
      </c>
      <c r="F6658" s="2" t="s">
        <v>1599</v>
      </c>
      <c r="G6658" s="2" t="s">
        <v>39</v>
      </c>
      <c r="H6658" s="2" t="s">
        <v>79</v>
      </c>
      <c r="I6658" s="2" t="s">
        <v>571</v>
      </c>
      <c r="J6658" s="2" t="s">
        <v>572</v>
      </c>
      <c r="K6658" s="2" t="s">
        <v>33</v>
      </c>
      <c r="L6658" s="10">
        <v>43108.0</v>
      </c>
      <c r="M6658" s="2" t="s">
        <v>142</v>
      </c>
      <c r="N6658" s="11">
        <v>0.0</v>
      </c>
      <c r="O6658" s="12">
        <v>4.0</v>
      </c>
      <c r="P6658" s="13">
        <v>0.25</v>
      </c>
      <c r="Q6658" s="13">
        <v>15.0</v>
      </c>
      <c r="R6658" s="13">
        <f t="shared" si="1"/>
        <v>15</v>
      </c>
      <c r="S6658" s="14">
        <f t="shared" si="2"/>
        <v>7.5</v>
      </c>
      <c r="T6658" s="14">
        <f t="shared" si="3"/>
        <v>0.2666666667</v>
      </c>
      <c r="U6658" s="15" t="str">
        <f>vlookup(F6658,'Sub categories'!$A:$C,3,False)</f>
        <v>Art</v>
      </c>
      <c r="V6658" s="16">
        <f t="shared" si="4"/>
        <v>10</v>
      </c>
      <c r="W6658" s="17">
        <f t="array" ref="W6658">INDEX(shipping_prices!$C$1:$F7885,MATCH(I6658,shipping_prices!$A$1:$A7885,0),MATCH(M6658,shipping_prices!$C$1:$F$1,0))</f>
        <v>16.17</v>
      </c>
      <c r="X6658" s="15" t="str">
        <f t="shared" si="5"/>
        <v>Alex RussellLawrenceMassachusetts</v>
      </c>
      <c r="Y6658" s="15" t="str">
        <f t="shared" si="6"/>
        <v>Low</v>
      </c>
    </row>
    <row r="6659" hidden="1">
      <c r="A6659" s="1">
        <v>43098.0</v>
      </c>
      <c r="B6659" s="2" t="s">
        <v>6633</v>
      </c>
      <c r="C6659" s="2">
        <v>1.0</v>
      </c>
      <c r="D6659" s="2" t="s">
        <v>3416</v>
      </c>
      <c r="E6659" s="2" t="s">
        <v>49</v>
      </c>
      <c r="F6659" s="2" t="s">
        <v>1044</v>
      </c>
      <c r="G6659" s="2" t="s">
        <v>29</v>
      </c>
      <c r="H6659" s="2" t="s">
        <v>532</v>
      </c>
      <c r="I6659" s="2" t="s">
        <v>41</v>
      </c>
      <c r="J6659" s="2" t="s">
        <v>42</v>
      </c>
      <c r="K6659" s="2" t="s">
        <v>43</v>
      </c>
      <c r="L6659" s="10">
        <v>43100.0</v>
      </c>
      <c r="M6659" s="2" t="s">
        <v>142</v>
      </c>
      <c r="N6659" s="11">
        <v>0.0</v>
      </c>
      <c r="O6659" s="12">
        <v>0.0</v>
      </c>
      <c r="P6659" s="13">
        <v>0.44</v>
      </c>
      <c r="Q6659" s="13">
        <v>1.0</v>
      </c>
      <c r="R6659" s="13">
        <f t="shared" si="1"/>
        <v>1</v>
      </c>
      <c r="S6659" s="14">
        <f t="shared" si="2"/>
        <v>1</v>
      </c>
      <c r="T6659" s="14">
        <f t="shared" si="3"/>
        <v>0</v>
      </c>
      <c r="U6659" s="15" t="str">
        <f>vlookup(F6659,'Sub categories'!$A:$C,3,False)</f>
        <v>Accessories</v>
      </c>
      <c r="V6659" s="16">
        <f t="shared" si="4"/>
        <v>2</v>
      </c>
      <c r="W6659" s="17">
        <f t="array" ref="W6659">INDEX(shipping_prices!$C$1:$F7886,MATCH(I6659,shipping_prices!$A$1:$A7886,0),MATCH(M6659,shipping_prices!$C$1:$F$1,0))</f>
        <v>16.04</v>
      </c>
      <c r="X6659" s="15" t="str">
        <f t="shared" si="5"/>
        <v>Neil KnudsonSan FranciscoCalifornia</v>
      </c>
      <c r="Y6659" s="15" t="str">
        <f t="shared" si="6"/>
        <v>loss</v>
      </c>
    </row>
    <row r="6660" hidden="1">
      <c r="A6660" s="1">
        <v>43098.0</v>
      </c>
      <c r="B6660" s="2" t="s">
        <v>6633</v>
      </c>
      <c r="C6660" s="2">
        <v>5.0</v>
      </c>
      <c r="D6660" s="2" t="s">
        <v>3416</v>
      </c>
      <c r="E6660" s="2" t="s">
        <v>49</v>
      </c>
      <c r="F6660" s="2" t="s">
        <v>1221</v>
      </c>
      <c r="G6660" s="2" t="s">
        <v>39</v>
      </c>
      <c r="H6660" s="2" t="s">
        <v>79</v>
      </c>
      <c r="I6660" s="2" t="s">
        <v>41</v>
      </c>
      <c r="J6660" s="2" t="s">
        <v>42</v>
      </c>
      <c r="K6660" s="2" t="s">
        <v>43</v>
      </c>
      <c r="L6660" s="10">
        <v>43100.0</v>
      </c>
      <c r="M6660" s="2" t="s">
        <v>142</v>
      </c>
      <c r="N6660" s="11">
        <v>0.2</v>
      </c>
      <c r="O6660" s="12">
        <v>37.0</v>
      </c>
      <c r="P6660" s="13">
        <v>0.36</v>
      </c>
      <c r="Q6660" s="13">
        <v>102.0</v>
      </c>
      <c r="R6660" s="13">
        <f t="shared" si="1"/>
        <v>127.5</v>
      </c>
      <c r="S6660" s="14">
        <f t="shared" si="2"/>
        <v>25.5</v>
      </c>
      <c r="T6660" s="14">
        <f t="shared" si="3"/>
        <v>0.362745098</v>
      </c>
      <c r="U6660" s="15" t="str">
        <f>vlookup(F6660,'Sub categories'!$A:$C,3,False)</f>
        <v>Binders</v>
      </c>
      <c r="V6660" s="16">
        <f t="shared" si="4"/>
        <v>2</v>
      </c>
      <c r="W6660" s="17">
        <f t="array" ref="W6660">INDEX(shipping_prices!$C$1:$F7887,MATCH(I6660,shipping_prices!$A$1:$A7887,0),MATCH(M6660,shipping_prices!$C$1:$F$1,0))</f>
        <v>16.04</v>
      </c>
      <c r="X6660" s="15" t="str">
        <f t="shared" si="5"/>
        <v>Neil KnudsonSan FranciscoCalifornia</v>
      </c>
      <c r="Y6660" s="15" t="str">
        <f t="shared" si="6"/>
        <v>Low</v>
      </c>
    </row>
    <row r="6661" hidden="1">
      <c r="A6661" s="1">
        <v>43098.0</v>
      </c>
      <c r="B6661" s="2" t="s">
        <v>6634</v>
      </c>
      <c r="C6661" s="2">
        <v>5.0</v>
      </c>
      <c r="D6661" s="2" t="s">
        <v>583</v>
      </c>
      <c r="E6661" s="2" t="s">
        <v>27</v>
      </c>
      <c r="F6661" s="2" t="s">
        <v>1642</v>
      </c>
      <c r="G6661" s="2" t="s">
        <v>39</v>
      </c>
      <c r="H6661" s="2" t="s">
        <v>79</v>
      </c>
      <c r="I6661" s="2" t="s">
        <v>2263</v>
      </c>
      <c r="J6661" s="2" t="s">
        <v>282</v>
      </c>
      <c r="K6661" s="2" t="s">
        <v>77</v>
      </c>
      <c r="L6661" s="10">
        <v>43102.0</v>
      </c>
      <c r="M6661" s="2" t="s">
        <v>90</v>
      </c>
      <c r="N6661" s="11">
        <v>0.0</v>
      </c>
      <c r="O6661" s="12">
        <v>21.0</v>
      </c>
      <c r="P6661" s="13">
        <v>0.26</v>
      </c>
      <c r="Q6661" s="13">
        <v>81.0</v>
      </c>
      <c r="R6661" s="13">
        <f t="shared" si="1"/>
        <v>81</v>
      </c>
      <c r="S6661" s="14">
        <f t="shared" si="2"/>
        <v>16.2</v>
      </c>
      <c r="T6661" s="14">
        <f t="shared" si="3"/>
        <v>0.2592592593</v>
      </c>
      <c r="U6661" s="15" t="str">
        <f>vlookup(F6661,'Sub categories'!$A:$C,3,False)</f>
        <v>Storage</v>
      </c>
      <c r="V6661" s="16">
        <f t="shared" si="4"/>
        <v>4</v>
      </c>
      <c r="W6661" s="17">
        <f t="array" ref="W6661">INDEX(shipping_prices!$C$1:$F7888,MATCH(I6661,shipping_prices!$A$1:$A7888,0),MATCH(M6661,shipping_prices!$C$1:$F$1,0))</f>
        <v>9.41</v>
      </c>
      <c r="X6661" s="15" t="str">
        <f t="shared" si="5"/>
        <v>Roger DemirLafayetteIndiana</v>
      </c>
      <c r="Y6661" s="15" t="str">
        <f t="shared" si="6"/>
        <v>Low</v>
      </c>
    </row>
    <row r="6662">
      <c r="A6662" s="1">
        <v>43098.0</v>
      </c>
      <c r="B6662" s="2" t="s">
        <v>6635</v>
      </c>
      <c r="C6662" s="2">
        <v>5.0</v>
      </c>
      <c r="D6662" s="2" t="s">
        <v>3366</v>
      </c>
      <c r="E6662" s="2" t="s">
        <v>27</v>
      </c>
      <c r="F6662" s="2" t="s">
        <v>3520</v>
      </c>
      <c r="G6662" s="2" t="s">
        <v>45</v>
      </c>
      <c r="H6662" s="2" t="s">
        <v>79</v>
      </c>
      <c r="I6662" s="2" t="s">
        <v>111</v>
      </c>
      <c r="J6662" s="2" t="s">
        <v>42</v>
      </c>
      <c r="K6662" s="2" t="s">
        <v>43</v>
      </c>
      <c r="L6662" s="10">
        <v>43101.0</v>
      </c>
      <c r="M6662" s="2" t="s">
        <v>90</v>
      </c>
      <c r="N6662" s="11">
        <v>0.0</v>
      </c>
      <c r="O6662" s="12">
        <v>40.0</v>
      </c>
      <c r="P6662" s="13">
        <v>0.42</v>
      </c>
      <c r="Q6662" s="13">
        <v>94.0</v>
      </c>
      <c r="R6662" s="13">
        <f t="shared" si="1"/>
        <v>94</v>
      </c>
      <c r="S6662" s="14">
        <f t="shared" si="2"/>
        <v>18.8</v>
      </c>
      <c r="T6662" s="14">
        <f t="shared" si="3"/>
        <v>0.4255319149</v>
      </c>
      <c r="U6662" s="15" t="str">
        <f>vlookup(F6662,'Sub categories'!$A:$C,3,False)</f>
        <v>Furnishings</v>
      </c>
      <c r="V6662" s="16">
        <f t="shared" si="4"/>
        <v>3</v>
      </c>
      <c r="W6662" s="17">
        <f t="array" ref="W6662">INDEX(shipping_prices!$C$1:$F7889,MATCH(I6662,shipping_prices!$A$1:$A7889,0),MATCH(M6662,shipping_prices!$C$1:$F$1,0))</f>
        <v>4.16</v>
      </c>
      <c r="X6662" s="15" t="str">
        <f t="shared" si="5"/>
        <v>Alan BarnesLakewoodCalifornia</v>
      </c>
      <c r="Y6662" s="15" t="str">
        <f t="shared" si="6"/>
        <v>Low</v>
      </c>
    </row>
    <row r="6663" hidden="1">
      <c r="A6663" s="1">
        <v>43098.0</v>
      </c>
      <c r="B6663" s="2" t="s">
        <v>6636</v>
      </c>
      <c r="C6663" s="2">
        <v>2.0</v>
      </c>
      <c r="D6663" s="2" t="s">
        <v>1300</v>
      </c>
      <c r="E6663" s="2" t="s">
        <v>49</v>
      </c>
      <c r="F6663" s="2" t="s">
        <v>1385</v>
      </c>
      <c r="G6663" s="2" t="s">
        <v>29</v>
      </c>
      <c r="H6663" s="2" t="s">
        <v>1386</v>
      </c>
      <c r="I6663" s="2" t="s">
        <v>169</v>
      </c>
      <c r="J6663" s="2" t="s">
        <v>42</v>
      </c>
      <c r="K6663" s="2" t="s">
        <v>43</v>
      </c>
      <c r="L6663" s="10">
        <v>43108.0</v>
      </c>
      <c r="M6663" s="2" t="s">
        <v>34</v>
      </c>
      <c r="N6663" s="11">
        <v>0.2</v>
      </c>
      <c r="O6663" s="12">
        <v>90.0</v>
      </c>
      <c r="P6663" s="13">
        <v>0.19</v>
      </c>
      <c r="Q6663" s="13">
        <v>480.0</v>
      </c>
      <c r="R6663" s="13">
        <f t="shared" si="1"/>
        <v>600</v>
      </c>
      <c r="S6663" s="14">
        <f t="shared" si="2"/>
        <v>300</v>
      </c>
      <c r="T6663" s="14">
        <f t="shared" si="3"/>
        <v>0.1875</v>
      </c>
      <c r="U6663" s="15" t="str">
        <f>vlookup(F6663,'Sub categories'!$A:$C,3,False)</f>
        <v>Copiers</v>
      </c>
      <c r="V6663" s="16">
        <f t="shared" si="4"/>
        <v>10</v>
      </c>
      <c r="W6663" s="17">
        <f t="array" ref="W6663">INDEX(shipping_prices!$C$1:$F7890,MATCH(I6663,shipping_prices!$A$1:$A7890,0),MATCH(M6663,shipping_prices!$C$1:$F$1,0))</f>
        <v>14.86</v>
      </c>
      <c r="X6663" s="15" t="str">
        <f t="shared" si="5"/>
        <v>Alejandro BallentineLos AngelesCalifornia</v>
      </c>
      <c r="Y6663" s="15" t="str">
        <f t="shared" si="6"/>
        <v>High</v>
      </c>
    </row>
    <row r="6664" hidden="1">
      <c r="A6664" s="1">
        <v>43098.0</v>
      </c>
      <c r="B6664" s="2" t="s">
        <v>6637</v>
      </c>
      <c r="C6664" s="2">
        <v>3.0</v>
      </c>
      <c r="D6664" s="2" t="s">
        <v>2895</v>
      </c>
      <c r="E6664" s="2" t="s">
        <v>37</v>
      </c>
      <c r="F6664" s="2" t="s">
        <v>640</v>
      </c>
      <c r="G6664" s="2" t="s">
        <v>39</v>
      </c>
      <c r="H6664" s="2" t="s">
        <v>79</v>
      </c>
      <c r="I6664" s="2" t="s">
        <v>928</v>
      </c>
      <c r="J6664" s="2" t="s">
        <v>32</v>
      </c>
      <c r="K6664" s="2" t="s">
        <v>33</v>
      </c>
      <c r="L6664" s="10">
        <v>43099.0</v>
      </c>
      <c r="M6664" s="2" t="s">
        <v>142</v>
      </c>
      <c r="N6664" s="11">
        <v>0.0</v>
      </c>
      <c r="O6664" s="12">
        <v>4.0</v>
      </c>
      <c r="P6664" s="13">
        <v>0.49</v>
      </c>
      <c r="Q6664" s="13">
        <v>8.0</v>
      </c>
      <c r="R6664" s="13">
        <f t="shared" si="1"/>
        <v>8</v>
      </c>
      <c r="S6664" s="14">
        <f t="shared" si="2"/>
        <v>2.666666667</v>
      </c>
      <c r="T6664" s="14">
        <f t="shared" si="3"/>
        <v>0.5</v>
      </c>
      <c r="U6664" s="15" t="str">
        <f>vlookup(F6664,'Sub categories'!$A:$C,3,False)</f>
        <v>Envelopes</v>
      </c>
      <c r="V6664" s="16">
        <f t="shared" si="4"/>
        <v>1</v>
      </c>
      <c r="W6664" s="17">
        <f t="array" ref="W6664">INDEX(shipping_prices!$C$1:$F7891,MATCH(I6664,shipping_prices!$A$1:$A7891,0),MATCH(M6664,shipping_prices!$C$1:$F$1,0))</f>
        <v>20.65</v>
      </c>
      <c r="X6664" s="15" t="str">
        <f t="shared" si="5"/>
        <v>Fred HopkinsHempsteadNew York</v>
      </c>
      <c r="Y6664" s="15" t="str">
        <f t="shared" si="6"/>
        <v>Low</v>
      </c>
    </row>
    <row r="6665" hidden="1">
      <c r="A6665" s="1">
        <v>43098.0</v>
      </c>
      <c r="B6665" s="2" t="s">
        <v>6638</v>
      </c>
      <c r="C6665" s="2">
        <v>1.0</v>
      </c>
      <c r="D6665" s="2" t="s">
        <v>1069</v>
      </c>
      <c r="E6665" s="2" t="s">
        <v>27</v>
      </c>
      <c r="F6665" s="2" t="s">
        <v>6639</v>
      </c>
      <c r="G6665" s="2" t="s">
        <v>39</v>
      </c>
      <c r="H6665" s="2" t="s">
        <v>79</v>
      </c>
      <c r="I6665" s="2" t="s">
        <v>1185</v>
      </c>
      <c r="J6665" s="2" t="s">
        <v>598</v>
      </c>
      <c r="K6665" s="2" t="s">
        <v>33</v>
      </c>
      <c r="L6665" s="10">
        <v>43105.0</v>
      </c>
      <c r="M6665" s="2" t="s">
        <v>34</v>
      </c>
      <c r="N6665" s="11">
        <v>0.0</v>
      </c>
      <c r="O6665" s="12">
        <v>2.0</v>
      </c>
      <c r="P6665" s="13">
        <v>0.49</v>
      </c>
      <c r="Q6665" s="13">
        <v>5.0</v>
      </c>
      <c r="R6665" s="13">
        <f t="shared" si="1"/>
        <v>5</v>
      </c>
      <c r="S6665" s="14">
        <f t="shared" si="2"/>
        <v>5</v>
      </c>
      <c r="T6665" s="14">
        <f t="shared" si="3"/>
        <v>0.4</v>
      </c>
      <c r="U6665" s="15" t="str">
        <f>vlookup(F6665,'Sub categories'!$A:$C,3,False)</f>
        <v>Labels</v>
      </c>
      <c r="V6665" s="16">
        <f t="shared" si="4"/>
        <v>7</v>
      </c>
      <c r="W6665" s="17">
        <f t="array" ref="W6665">INDEX(shipping_prices!$C$1:$F7892,MATCH(I6665,shipping_prices!$A$1:$A7892,0),MATCH(M6665,shipping_prices!$C$1:$F$1,0))</f>
        <v>9.69</v>
      </c>
      <c r="X6665" s="15" t="str">
        <f t="shared" si="5"/>
        <v>Kean ThorntonOrangeNew Jersey</v>
      </c>
      <c r="Y6665" s="15" t="str">
        <f t="shared" si="6"/>
        <v>Low</v>
      </c>
    </row>
    <row r="6666" hidden="1">
      <c r="A6666" s="1">
        <v>43098.0</v>
      </c>
      <c r="B6666" s="2" t="s">
        <v>6640</v>
      </c>
      <c r="C6666" s="2">
        <v>1.0</v>
      </c>
      <c r="D6666" s="2" t="s">
        <v>1037</v>
      </c>
      <c r="E6666" s="2" t="s">
        <v>27</v>
      </c>
      <c r="F6666" s="2" t="s">
        <v>1323</v>
      </c>
      <c r="G6666" s="2" t="s">
        <v>39</v>
      </c>
      <c r="H6666" s="2" t="s">
        <v>79</v>
      </c>
      <c r="I6666" s="2" t="s">
        <v>842</v>
      </c>
      <c r="J6666" s="2" t="s">
        <v>89</v>
      </c>
      <c r="K6666" s="2" t="s">
        <v>54</v>
      </c>
      <c r="L6666" s="10">
        <v>43102.0</v>
      </c>
      <c r="M6666" s="2" t="s">
        <v>142</v>
      </c>
      <c r="N6666" s="11">
        <v>0.0</v>
      </c>
      <c r="O6666" s="12">
        <v>2.0</v>
      </c>
      <c r="P6666" s="13">
        <v>0.41</v>
      </c>
      <c r="Q6666" s="13">
        <v>5.0</v>
      </c>
      <c r="R6666" s="13">
        <f t="shared" si="1"/>
        <v>5</v>
      </c>
      <c r="S6666" s="14">
        <f t="shared" si="2"/>
        <v>5</v>
      </c>
      <c r="T6666" s="14">
        <f t="shared" si="3"/>
        <v>0.4</v>
      </c>
      <c r="U6666" s="15" t="str">
        <f>vlookup(F6666,'Sub categories'!$A:$C,3,False)</f>
        <v>Art</v>
      </c>
      <c r="V6666" s="16">
        <f t="shared" si="4"/>
        <v>4</v>
      </c>
      <c r="W6666" s="17">
        <f t="array" ref="W6666">INDEX(shipping_prices!$C$1:$F7893,MATCH(I6666,shipping_prices!$A$1:$A7893,0),MATCH(M6666,shipping_prices!$C$1:$F$1,0))</f>
        <v>24.83</v>
      </c>
      <c r="X6666" s="15" t="str">
        <f t="shared" si="5"/>
        <v>Shahid HopkinsArlingtonVirginia</v>
      </c>
      <c r="Y6666" s="15" t="str">
        <f t="shared" si="6"/>
        <v>Low</v>
      </c>
    </row>
    <row r="6667" hidden="1">
      <c r="A6667" s="1">
        <v>43098.0</v>
      </c>
      <c r="B6667" s="2" t="s">
        <v>6641</v>
      </c>
      <c r="C6667" s="2">
        <v>3.0</v>
      </c>
      <c r="D6667" s="2" t="s">
        <v>279</v>
      </c>
      <c r="E6667" s="2" t="s">
        <v>27</v>
      </c>
      <c r="F6667" s="2" t="s">
        <v>2971</v>
      </c>
      <c r="G6667" s="2" t="s">
        <v>29</v>
      </c>
      <c r="H6667" s="2" t="s">
        <v>2972</v>
      </c>
      <c r="I6667" s="2" t="s">
        <v>6642</v>
      </c>
      <c r="J6667" s="2" t="s">
        <v>76</v>
      </c>
      <c r="K6667" s="2" t="s">
        <v>77</v>
      </c>
      <c r="L6667" s="10">
        <v>43109.0</v>
      </c>
      <c r="M6667" s="2" t="s">
        <v>142</v>
      </c>
      <c r="N6667" s="11">
        <v>0.2</v>
      </c>
      <c r="O6667" s="12">
        <v>53.0</v>
      </c>
      <c r="P6667" s="13">
        <v>0.11</v>
      </c>
      <c r="Q6667" s="13">
        <v>470.0</v>
      </c>
      <c r="R6667" s="13">
        <f t="shared" si="1"/>
        <v>587.5</v>
      </c>
      <c r="S6667" s="14">
        <f t="shared" si="2"/>
        <v>195.8333333</v>
      </c>
      <c r="T6667" s="14">
        <f t="shared" si="3"/>
        <v>0.1127659574</v>
      </c>
      <c r="U6667" s="15" t="str">
        <f>vlookup(F6667,'Sub categories'!$A:$C,3,False)</f>
        <v>Phones</v>
      </c>
      <c r="V6667" s="16">
        <f t="shared" si="4"/>
        <v>11</v>
      </c>
      <c r="W6667" s="17">
        <f t="array" ref="W6667">INDEX(shipping_prices!$C$1:$F7894,MATCH(I6667,shipping_prices!$A$1:$A7894,0),MATCH(M6667,shipping_prices!$C$1:$F$1,0))</f>
        <v>22.1</v>
      </c>
      <c r="X6667" s="15" t="str">
        <f t="shared" si="5"/>
        <v>Adrian BartonPearlandTexas</v>
      </c>
      <c r="Y6667" s="15" t="str">
        <f t="shared" si="6"/>
        <v>High</v>
      </c>
    </row>
    <row r="6668" hidden="1">
      <c r="A6668" s="1">
        <v>43098.0</v>
      </c>
      <c r="B6668" s="2" t="s">
        <v>6643</v>
      </c>
      <c r="C6668" s="2">
        <v>3.0</v>
      </c>
      <c r="D6668" s="2" t="s">
        <v>968</v>
      </c>
      <c r="E6668" s="2" t="s">
        <v>27</v>
      </c>
      <c r="F6668" s="2" t="s">
        <v>1751</v>
      </c>
      <c r="G6668" s="2" t="s">
        <v>39</v>
      </c>
      <c r="H6668" s="2" t="s">
        <v>51</v>
      </c>
      <c r="I6668" s="2" t="s">
        <v>439</v>
      </c>
      <c r="J6668" s="2" t="s">
        <v>42</v>
      </c>
      <c r="K6668" s="2" t="s">
        <v>43</v>
      </c>
      <c r="L6668" s="10">
        <v>43099.0</v>
      </c>
      <c r="M6668" s="2" t="s">
        <v>90</v>
      </c>
      <c r="N6668" s="11">
        <v>0.0</v>
      </c>
      <c r="O6668" s="12">
        <v>42.0</v>
      </c>
      <c r="P6668" s="13">
        <v>0.45</v>
      </c>
      <c r="Q6668" s="13">
        <v>93.0</v>
      </c>
      <c r="R6668" s="13">
        <f t="shared" si="1"/>
        <v>93</v>
      </c>
      <c r="S6668" s="14">
        <f t="shared" si="2"/>
        <v>31</v>
      </c>
      <c r="T6668" s="14">
        <f t="shared" si="3"/>
        <v>0.4516129032</v>
      </c>
      <c r="U6668" s="15" t="str">
        <f>vlookup(F6668,'Sub categories'!$A:$C,3,False)</f>
        <v>Paper</v>
      </c>
      <c r="V6668" s="16">
        <f t="shared" si="4"/>
        <v>1</v>
      </c>
      <c r="W6668" s="17">
        <f t="array" ref="W6668">INDEX(shipping_prices!$C$1:$F7895,MATCH(I6668,shipping_prices!$A$1:$A7895,0),MATCH(M6668,shipping_prices!$C$1:$F$1,0))</f>
        <v>6.71</v>
      </c>
      <c r="X6668" s="15" t="str">
        <f t="shared" si="5"/>
        <v>Naresj PatelSan DiegoCalifornia</v>
      </c>
      <c r="Y6668" s="15" t="str">
        <f t="shared" si="6"/>
        <v>High</v>
      </c>
    </row>
    <row r="6669">
      <c r="A6669" s="1">
        <v>43099.0</v>
      </c>
      <c r="B6669" s="2" t="s">
        <v>6644</v>
      </c>
      <c r="C6669" s="2">
        <v>2.0</v>
      </c>
      <c r="D6669" s="2" t="s">
        <v>1484</v>
      </c>
      <c r="E6669" s="2" t="s">
        <v>27</v>
      </c>
      <c r="F6669" s="2" t="s">
        <v>2537</v>
      </c>
      <c r="G6669" s="2" t="s">
        <v>45</v>
      </c>
      <c r="H6669" s="2" t="s">
        <v>206</v>
      </c>
      <c r="I6669" s="2" t="s">
        <v>2578</v>
      </c>
      <c r="J6669" s="2" t="s">
        <v>251</v>
      </c>
      <c r="K6669" s="2" t="s">
        <v>54</v>
      </c>
      <c r="L6669" s="10">
        <v>43104.0</v>
      </c>
      <c r="M6669" s="2" t="s">
        <v>34</v>
      </c>
      <c r="N6669" s="11">
        <v>0.2</v>
      </c>
      <c r="O6669" s="12">
        <v>-4.0</v>
      </c>
      <c r="P6669" s="13">
        <v>-0.05</v>
      </c>
      <c r="Q6669" s="13">
        <v>78.0</v>
      </c>
      <c r="R6669" s="13">
        <f t="shared" si="1"/>
        <v>97.5</v>
      </c>
      <c r="S6669" s="14">
        <f t="shared" si="2"/>
        <v>48.75</v>
      </c>
      <c r="T6669" s="14">
        <f t="shared" si="3"/>
        <v>-0.05128205128</v>
      </c>
      <c r="U6669" s="15" t="str">
        <f>vlookup(F6669,'Sub categories'!$A:$C,3,False)</f>
        <v>Bookcases</v>
      </c>
      <c r="V6669" s="16">
        <f t="shared" si="4"/>
        <v>5</v>
      </c>
      <c r="W6669" s="17">
        <f t="array" ref="W6669">INDEX(shipping_prices!$C$1:$F7896,MATCH(I6669,shipping_prices!$A$1:$A7896,0),MATCH(M6669,shipping_prices!$C$1:$F$1,0))</f>
        <v>13.76</v>
      </c>
      <c r="X6669" s="15" t="str">
        <f t="shared" si="5"/>
        <v>Joe ElijahMonroeNorth Carolina</v>
      </c>
      <c r="Y6669" s="15" t="str">
        <f t="shared" si="6"/>
        <v>loss</v>
      </c>
    </row>
    <row r="6670">
      <c r="A6670" s="1">
        <v>43099.0</v>
      </c>
      <c r="B6670" s="2" t="s">
        <v>6644</v>
      </c>
      <c r="C6670" s="2">
        <v>3.0</v>
      </c>
      <c r="D6670" s="2" t="s">
        <v>1484</v>
      </c>
      <c r="E6670" s="2" t="s">
        <v>27</v>
      </c>
      <c r="F6670" s="2" t="s">
        <v>500</v>
      </c>
      <c r="G6670" s="2" t="s">
        <v>45</v>
      </c>
      <c r="H6670" s="2" t="s">
        <v>227</v>
      </c>
      <c r="I6670" s="2" t="s">
        <v>2578</v>
      </c>
      <c r="J6670" s="2" t="s">
        <v>251</v>
      </c>
      <c r="K6670" s="2" t="s">
        <v>54</v>
      </c>
      <c r="L6670" s="10">
        <v>43104.0</v>
      </c>
      <c r="M6670" s="2" t="s">
        <v>34</v>
      </c>
      <c r="N6670" s="11">
        <v>0.2</v>
      </c>
      <c r="O6670" s="12">
        <v>52.0</v>
      </c>
      <c r="P6670" s="13">
        <v>0.07</v>
      </c>
      <c r="Q6670" s="13">
        <v>698.0</v>
      </c>
      <c r="R6670" s="13">
        <f t="shared" si="1"/>
        <v>872.5</v>
      </c>
      <c r="S6670" s="14">
        <f t="shared" si="2"/>
        <v>290.8333333</v>
      </c>
      <c r="T6670" s="14">
        <f t="shared" si="3"/>
        <v>0.07449856734</v>
      </c>
      <c r="U6670" s="15" t="str">
        <f>vlookup(F6670,'Sub categories'!$A:$C,3,False)</f>
        <v>Chairs</v>
      </c>
      <c r="V6670" s="16">
        <f t="shared" si="4"/>
        <v>5</v>
      </c>
      <c r="W6670" s="17">
        <f t="array" ref="W6670">INDEX(shipping_prices!$C$1:$F7897,MATCH(I6670,shipping_prices!$A$1:$A7897,0),MATCH(M6670,shipping_prices!$C$1:$F$1,0))</f>
        <v>13.76</v>
      </c>
      <c r="X6670" s="15" t="str">
        <f t="shared" si="5"/>
        <v>Joe ElijahMonroeNorth Carolina</v>
      </c>
      <c r="Y6670" s="15" t="str">
        <f t="shared" si="6"/>
        <v>High</v>
      </c>
    </row>
    <row r="6671" hidden="1">
      <c r="A6671" s="1">
        <v>43099.0</v>
      </c>
      <c r="B6671" s="2" t="s">
        <v>6645</v>
      </c>
      <c r="C6671" s="2">
        <v>3.0</v>
      </c>
      <c r="D6671" s="2" t="s">
        <v>1404</v>
      </c>
      <c r="E6671" s="2" t="s">
        <v>27</v>
      </c>
      <c r="F6671" s="2" t="s">
        <v>2373</v>
      </c>
      <c r="G6671" s="2" t="s">
        <v>39</v>
      </c>
      <c r="H6671" s="2" t="s">
        <v>79</v>
      </c>
      <c r="I6671" s="2" t="s">
        <v>3537</v>
      </c>
      <c r="J6671" s="2" t="s">
        <v>598</v>
      </c>
      <c r="K6671" s="2" t="s">
        <v>33</v>
      </c>
      <c r="L6671" s="10">
        <v>43100.0</v>
      </c>
      <c r="M6671" s="2" t="s">
        <v>34</v>
      </c>
      <c r="N6671" s="11">
        <v>0.0</v>
      </c>
      <c r="O6671" s="12">
        <v>10.0</v>
      </c>
      <c r="P6671" s="13">
        <v>0.28</v>
      </c>
      <c r="Q6671" s="13">
        <v>34.0</v>
      </c>
      <c r="R6671" s="13">
        <f t="shared" si="1"/>
        <v>34</v>
      </c>
      <c r="S6671" s="14">
        <f t="shared" si="2"/>
        <v>11.33333333</v>
      </c>
      <c r="T6671" s="14">
        <f t="shared" si="3"/>
        <v>0.2941176471</v>
      </c>
      <c r="U6671" s="15" t="str">
        <f>vlookup(F6671,'Sub categories'!$A:$C,3,False)</f>
        <v>Storage</v>
      </c>
      <c r="V6671" s="16">
        <f t="shared" si="4"/>
        <v>1</v>
      </c>
      <c r="W6671" s="17">
        <f t="array" ref="W6671">INDEX(shipping_prices!$C$1:$F7898,MATCH(I6671,shipping_prices!$A$1:$A7898,0),MATCH(M6671,shipping_prices!$C$1:$F$1,0))</f>
        <v>12.19</v>
      </c>
      <c r="X6671" s="15" t="str">
        <f t="shared" si="5"/>
        <v>Gary ZanduskyMorristownNew Jersey</v>
      </c>
      <c r="Y6671" s="15" t="str">
        <f t="shared" si="6"/>
        <v>Low</v>
      </c>
    </row>
    <row r="6672" hidden="1">
      <c r="A6672" s="1">
        <v>43099.0</v>
      </c>
      <c r="B6672" s="2" t="s">
        <v>6645</v>
      </c>
      <c r="C6672" s="2">
        <v>4.0</v>
      </c>
      <c r="D6672" s="2" t="s">
        <v>1404</v>
      </c>
      <c r="E6672" s="2" t="s">
        <v>27</v>
      </c>
      <c r="F6672" s="2" t="s">
        <v>6160</v>
      </c>
      <c r="G6672" s="2" t="s">
        <v>29</v>
      </c>
      <c r="H6672" s="2" t="s">
        <v>3248</v>
      </c>
      <c r="I6672" s="2" t="s">
        <v>3537</v>
      </c>
      <c r="J6672" s="2" t="s">
        <v>598</v>
      </c>
      <c r="K6672" s="2" t="s">
        <v>33</v>
      </c>
      <c r="L6672" s="10">
        <v>43100.0</v>
      </c>
      <c r="M6672" s="2" t="s">
        <v>34</v>
      </c>
      <c r="N6672" s="11">
        <v>0.0</v>
      </c>
      <c r="O6672" s="12">
        <v>226.0</v>
      </c>
      <c r="P6672" s="13">
        <v>0.47</v>
      </c>
      <c r="Q6672" s="13">
        <v>480.0</v>
      </c>
      <c r="R6672" s="13">
        <f t="shared" si="1"/>
        <v>480</v>
      </c>
      <c r="S6672" s="14">
        <f t="shared" si="2"/>
        <v>120</v>
      </c>
      <c r="T6672" s="14">
        <f t="shared" si="3"/>
        <v>0.4708333333</v>
      </c>
      <c r="U6672" s="15" t="str">
        <f>vlookup(F6672,'Sub categories'!$A:$C,3,False)</f>
        <v>Machines</v>
      </c>
      <c r="V6672" s="16">
        <f t="shared" si="4"/>
        <v>1</v>
      </c>
      <c r="W6672" s="17">
        <f t="array" ref="W6672">INDEX(shipping_prices!$C$1:$F7899,MATCH(I6672,shipping_prices!$A$1:$A7899,0),MATCH(M6672,shipping_prices!$C$1:$F$1,0))</f>
        <v>12.19</v>
      </c>
      <c r="X6672" s="15" t="str">
        <f t="shared" si="5"/>
        <v>Gary ZanduskyMorristownNew Jersey</v>
      </c>
      <c r="Y6672" s="15" t="str">
        <f t="shared" si="6"/>
        <v>High</v>
      </c>
    </row>
    <row r="6673" hidden="1">
      <c r="A6673" s="1">
        <v>43099.0</v>
      </c>
      <c r="B6673" s="2" t="s">
        <v>6646</v>
      </c>
      <c r="C6673" s="2">
        <v>2.0</v>
      </c>
      <c r="D6673" s="2" t="s">
        <v>1595</v>
      </c>
      <c r="E6673" s="2" t="s">
        <v>27</v>
      </c>
      <c r="F6673" s="2" t="s">
        <v>2080</v>
      </c>
      <c r="G6673" s="2" t="s">
        <v>39</v>
      </c>
      <c r="H6673" s="2" t="s">
        <v>79</v>
      </c>
      <c r="I6673" s="2" t="s">
        <v>1143</v>
      </c>
      <c r="J6673" s="2" t="s">
        <v>552</v>
      </c>
      <c r="K6673" s="2" t="s">
        <v>77</v>
      </c>
      <c r="L6673" s="10">
        <v>43106.0</v>
      </c>
      <c r="M6673" s="2" t="s">
        <v>34</v>
      </c>
      <c r="N6673" s="11">
        <v>0.0</v>
      </c>
      <c r="O6673" s="12">
        <v>7.0</v>
      </c>
      <c r="P6673" s="13">
        <v>0.49</v>
      </c>
      <c r="Q6673" s="13">
        <v>15.0</v>
      </c>
      <c r="R6673" s="13">
        <f t="shared" si="1"/>
        <v>15</v>
      </c>
      <c r="S6673" s="14">
        <f t="shared" si="2"/>
        <v>7.5</v>
      </c>
      <c r="T6673" s="14">
        <f t="shared" si="3"/>
        <v>0.4666666667</v>
      </c>
      <c r="U6673" s="15" t="str">
        <f>vlookup(F6673,'Sub categories'!$A:$C,3,False)</f>
        <v>Envelopes</v>
      </c>
      <c r="V6673" s="16">
        <f t="shared" si="4"/>
        <v>7</v>
      </c>
      <c r="W6673" s="17">
        <f t="array" ref="W6673">INDEX(shipping_prices!$C$1:$F7900,MATCH(I6673,shipping_prices!$A$1:$A7900,0),MATCH(M6673,shipping_prices!$C$1:$F$1,0))</f>
        <v>13.03</v>
      </c>
      <c r="X6673" s="15" t="str">
        <f t="shared" si="5"/>
        <v>Greg TranLakevilleMinnesota</v>
      </c>
      <c r="Y6673" s="15" t="str">
        <f t="shared" si="6"/>
        <v>Low</v>
      </c>
    </row>
    <row r="6674" hidden="1">
      <c r="A6674" s="1">
        <v>43099.0</v>
      </c>
      <c r="B6674" s="2" t="s">
        <v>6646</v>
      </c>
      <c r="C6674" s="2">
        <v>7.0</v>
      </c>
      <c r="D6674" s="2" t="s">
        <v>1595</v>
      </c>
      <c r="E6674" s="2" t="s">
        <v>27</v>
      </c>
      <c r="F6674" s="2" t="s">
        <v>1613</v>
      </c>
      <c r="G6674" s="2" t="s">
        <v>39</v>
      </c>
      <c r="H6674" s="2" t="s">
        <v>157</v>
      </c>
      <c r="I6674" s="2" t="s">
        <v>1143</v>
      </c>
      <c r="J6674" s="2" t="s">
        <v>552</v>
      </c>
      <c r="K6674" s="2" t="s">
        <v>77</v>
      </c>
      <c r="L6674" s="10">
        <v>43106.0</v>
      </c>
      <c r="M6674" s="2" t="s">
        <v>34</v>
      </c>
      <c r="N6674" s="11">
        <v>0.0</v>
      </c>
      <c r="O6674" s="12">
        <v>17.0</v>
      </c>
      <c r="P6674" s="13">
        <v>0.48</v>
      </c>
      <c r="Q6674" s="13">
        <v>35.0</v>
      </c>
      <c r="R6674" s="13">
        <f t="shared" si="1"/>
        <v>35</v>
      </c>
      <c r="S6674" s="14">
        <f t="shared" si="2"/>
        <v>5</v>
      </c>
      <c r="T6674" s="14">
        <f t="shared" si="3"/>
        <v>0.4857142857</v>
      </c>
      <c r="U6674" s="15" t="str">
        <f>vlookup(F6674,'Sub categories'!$A:$C,3,False)</f>
        <v>Fasteners</v>
      </c>
      <c r="V6674" s="16">
        <f t="shared" si="4"/>
        <v>7</v>
      </c>
      <c r="W6674" s="17">
        <f t="array" ref="W6674">INDEX(shipping_prices!$C$1:$F7901,MATCH(I6674,shipping_prices!$A$1:$A7901,0),MATCH(M6674,shipping_prices!$C$1:$F$1,0))</f>
        <v>13.03</v>
      </c>
      <c r="X6674" s="15" t="str">
        <f t="shared" si="5"/>
        <v>Greg TranLakevilleMinnesota</v>
      </c>
      <c r="Y6674" s="15" t="str">
        <f t="shared" si="6"/>
        <v>Low</v>
      </c>
    </row>
    <row r="6675" hidden="1">
      <c r="A6675" s="1">
        <v>43099.0</v>
      </c>
      <c r="B6675" s="2" t="s">
        <v>6646</v>
      </c>
      <c r="C6675" s="2">
        <v>4.0</v>
      </c>
      <c r="D6675" s="2" t="s">
        <v>1595</v>
      </c>
      <c r="E6675" s="2" t="s">
        <v>27</v>
      </c>
      <c r="F6675" s="2" t="s">
        <v>2879</v>
      </c>
      <c r="G6675" s="2" t="s">
        <v>39</v>
      </c>
      <c r="H6675" s="2" t="s">
        <v>297</v>
      </c>
      <c r="I6675" s="2" t="s">
        <v>1143</v>
      </c>
      <c r="J6675" s="2" t="s">
        <v>552</v>
      </c>
      <c r="K6675" s="2" t="s">
        <v>77</v>
      </c>
      <c r="L6675" s="10">
        <v>43106.0</v>
      </c>
      <c r="M6675" s="2" t="s">
        <v>34</v>
      </c>
      <c r="N6675" s="11">
        <v>0.0</v>
      </c>
      <c r="O6675" s="12">
        <v>11.0</v>
      </c>
      <c r="P6675" s="13">
        <v>0.29</v>
      </c>
      <c r="Q6675" s="13">
        <v>37.0</v>
      </c>
      <c r="R6675" s="13">
        <f t="shared" si="1"/>
        <v>37</v>
      </c>
      <c r="S6675" s="14">
        <f t="shared" si="2"/>
        <v>9.25</v>
      </c>
      <c r="T6675" s="14">
        <f t="shared" si="3"/>
        <v>0.2972972973</v>
      </c>
      <c r="U6675" s="15" t="str">
        <f>vlookup(F6675,'Sub categories'!$A:$C,3,False)</f>
        <v>Supplies</v>
      </c>
      <c r="V6675" s="16">
        <f t="shared" si="4"/>
        <v>7</v>
      </c>
      <c r="W6675" s="17">
        <f t="array" ref="W6675">INDEX(shipping_prices!$C$1:$F7902,MATCH(I6675,shipping_prices!$A$1:$A7902,0),MATCH(M6675,shipping_prices!$C$1:$F$1,0))</f>
        <v>13.03</v>
      </c>
      <c r="X6675" s="15" t="str">
        <f t="shared" si="5"/>
        <v>Greg TranLakevilleMinnesota</v>
      </c>
      <c r="Y6675" s="15" t="str">
        <f t="shared" si="6"/>
        <v>Low</v>
      </c>
    </row>
    <row r="6676" hidden="1">
      <c r="A6676" s="1">
        <v>43099.0</v>
      </c>
      <c r="B6676" s="2" t="s">
        <v>6647</v>
      </c>
      <c r="C6676" s="2">
        <v>5.0</v>
      </c>
      <c r="D6676" s="2" t="s">
        <v>6344</v>
      </c>
      <c r="E6676" s="2" t="s">
        <v>49</v>
      </c>
      <c r="F6676" s="2" t="s">
        <v>1184</v>
      </c>
      <c r="G6676" s="2" t="s">
        <v>39</v>
      </c>
      <c r="H6676" s="2" t="s">
        <v>193</v>
      </c>
      <c r="I6676" s="2" t="s">
        <v>96</v>
      </c>
      <c r="J6676" s="2" t="s">
        <v>97</v>
      </c>
      <c r="K6676" s="2" t="s">
        <v>77</v>
      </c>
      <c r="L6676" s="10">
        <v>43105.0</v>
      </c>
      <c r="M6676" s="2" t="s">
        <v>34</v>
      </c>
      <c r="N6676" s="11">
        <v>0.0</v>
      </c>
      <c r="O6676" s="12">
        <v>7.0</v>
      </c>
      <c r="P6676" s="13">
        <v>0.49</v>
      </c>
      <c r="Q6676" s="13">
        <v>14.0</v>
      </c>
      <c r="R6676" s="13">
        <f t="shared" si="1"/>
        <v>14</v>
      </c>
      <c r="S6676" s="14">
        <f t="shared" si="2"/>
        <v>2.8</v>
      </c>
      <c r="T6676" s="14">
        <f t="shared" si="3"/>
        <v>0.5</v>
      </c>
      <c r="U6676" s="15" t="str">
        <f>vlookup(F6676,'Sub categories'!$A:$C,3,False)</f>
        <v>Binders</v>
      </c>
      <c r="V6676" s="16">
        <f t="shared" si="4"/>
        <v>6</v>
      </c>
      <c r="W6676" s="17">
        <f t="array" ref="W6676">INDEX(shipping_prices!$C$1:$F7903,MATCH(I6676,shipping_prices!$A$1:$A7903,0),MATCH(M6676,shipping_prices!$C$1:$F$1,0))</f>
        <v>13.85</v>
      </c>
      <c r="X6676" s="15" t="str">
        <f t="shared" si="5"/>
        <v>Mick HernandezJacksonMichigan</v>
      </c>
      <c r="Y6676" s="15" t="str">
        <f t="shared" si="6"/>
        <v>Low</v>
      </c>
    </row>
    <row r="6677" hidden="1">
      <c r="A6677" s="1">
        <v>43100.0</v>
      </c>
      <c r="B6677" s="2" t="s">
        <v>6647</v>
      </c>
      <c r="C6677" s="2">
        <v>4.0</v>
      </c>
      <c r="D6677" s="2" t="s">
        <v>6344</v>
      </c>
      <c r="E6677" s="2" t="s">
        <v>49</v>
      </c>
      <c r="F6677" s="2" t="s">
        <v>390</v>
      </c>
      <c r="G6677" s="2" t="s">
        <v>39</v>
      </c>
      <c r="H6677" s="2" t="s">
        <v>193</v>
      </c>
      <c r="I6677" s="2" t="s">
        <v>96</v>
      </c>
      <c r="J6677" s="2" t="s">
        <v>97</v>
      </c>
      <c r="K6677" s="2" t="s">
        <v>77</v>
      </c>
      <c r="L6677" s="10">
        <v>43105.0</v>
      </c>
      <c r="M6677" s="2" t="s">
        <v>34</v>
      </c>
      <c r="N6677" s="11">
        <v>0.0</v>
      </c>
      <c r="O6677" s="12">
        <v>42.0</v>
      </c>
      <c r="P6677" s="13">
        <v>0.47</v>
      </c>
      <c r="Q6677" s="13">
        <v>90.0</v>
      </c>
      <c r="R6677" s="13">
        <f t="shared" si="1"/>
        <v>90</v>
      </c>
      <c r="S6677" s="14">
        <f t="shared" si="2"/>
        <v>22.5</v>
      </c>
      <c r="T6677" s="14">
        <f t="shared" si="3"/>
        <v>0.4666666667</v>
      </c>
      <c r="U6677" s="15" t="str">
        <f>vlookup(F6677,'Sub categories'!$A:$C,3,False)</f>
        <v>Binders</v>
      </c>
      <c r="V6677" s="16">
        <f t="shared" si="4"/>
        <v>5</v>
      </c>
      <c r="W6677" s="17">
        <f t="array" ref="W6677">INDEX(shipping_prices!$C$1:$F7904,MATCH(I6677,shipping_prices!$A$1:$A7904,0),MATCH(M6677,shipping_prices!$C$1:$F$1,0))</f>
        <v>13.85</v>
      </c>
      <c r="X6677" s="15" t="str">
        <f t="shared" si="5"/>
        <v>Mick HernandezJacksonMichigan</v>
      </c>
      <c r="Y6677" s="15" t="str">
        <f t="shared" si="6"/>
        <v>High</v>
      </c>
    </row>
    <row r="6678" hidden="1">
      <c r="A6678" s="1">
        <v>43100.0</v>
      </c>
      <c r="B6678" s="2" t="s">
        <v>6647</v>
      </c>
      <c r="C6678" s="2">
        <v>1.0</v>
      </c>
      <c r="D6678" s="2" t="s">
        <v>6344</v>
      </c>
      <c r="E6678" s="2" t="s">
        <v>49</v>
      </c>
      <c r="F6678" s="2" t="s">
        <v>4444</v>
      </c>
      <c r="G6678" s="2" t="s">
        <v>29</v>
      </c>
      <c r="H6678" s="2" t="s">
        <v>784</v>
      </c>
      <c r="I6678" s="2" t="s">
        <v>96</v>
      </c>
      <c r="J6678" s="2" t="s">
        <v>97</v>
      </c>
      <c r="K6678" s="2" t="s">
        <v>77</v>
      </c>
      <c r="L6678" s="10">
        <v>43105.0</v>
      </c>
      <c r="M6678" s="2" t="s">
        <v>34</v>
      </c>
      <c r="N6678" s="11">
        <v>0.0</v>
      </c>
      <c r="O6678" s="12">
        <v>49.0</v>
      </c>
      <c r="P6678" s="13">
        <v>0.3</v>
      </c>
      <c r="Q6678" s="13">
        <v>165.0</v>
      </c>
      <c r="R6678" s="13">
        <f t="shared" si="1"/>
        <v>165</v>
      </c>
      <c r="S6678" s="14">
        <f t="shared" si="2"/>
        <v>165</v>
      </c>
      <c r="T6678" s="14">
        <f t="shared" si="3"/>
        <v>0.296969697</v>
      </c>
      <c r="U6678" s="15" t="str">
        <f>vlookup(F6678,'Sub categories'!$A:$C,3,False)</f>
        <v>Phones</v>
      </c>
      <c r="V6678" s="16">
        <f t="shared" si="4"/>
        <v>5</v>
      </c>
      <c r="W6678" s="17">
        <f t="array" ref="W6678">INDEX(shipping_prices!$C$1:$F7905,MATCH(I6678,shipping_prices!$A$1:$A7905,0),MATCH(M6678,shipping_prices!$C$1:$F$1,0))</f>
        <v>13.85</v>
      </c>
      <c r="X6678" s="15" t="str">
        <f t="shared" si="5"/>
        <v>Mick HernandezJacksonMichigan</v>
      </c>
      <c r="Y6678" s="15" t="str">
        <f t="shared" si="6"/>
        <v>High</v>
      </c>
    </row>
    <row r="6679" hidden="1">
      <c r="A6679" s="1">
        <v>43100.0</v>
      </c>
      <c r="B6679" s="2" t="s">
        <v>6647</v>
      </c>
      <c r="C6679" s="2">
        <v>3.0</v>
      </c>
      <c r="D6679" s="2" t="s">
        <v>6344</v>
      </c>
      <c r="E6679" s="2" t="s">
        <v>49</v>
      </c>
      <c r="F6679" s="2" t="s">
        <v>6648</v>
      </c>
      <c r="G6679" s="2" t="s">
        <v>29</v>
      </c>
      <c r="H6679" s="2" t="s">
        <v>79</v>
      </c>
      <c r="I6679" s="2" t="s">
        <v>96</v>
      </c>
      <c r="J6679" s="2" t="s">
        <v>97</v>
      </c>
      <c r="K6679" s="2" t="s">
        <v>77</v>
      </c>
      <c r="L6679" s="10">
        <v>43105.0</v>
      </c>
      <c r="M6679" s="2" t="s">
        <v>34</v>
      </c>
      <c r="N6679" s="11">
        <v>0.1</v>
      </c>
      <c r="O6679" s="12">
        <v>152.0</v>
      </c>
      <c r="P6679" s="13">
        <v>0.43</v>
      </c>
      <c r="Q6679" s="13">
        <v>351.0</v>
      </c>
      <c r="R6679" s="13">
        <f t="shared" si="1"/>
        <v>390</v>
      </c>
      <c r="S6679" s="14">
        <f t="shared" si="2"/>
        <v>130</v>
      </c>
      <c r="T6679" s="14">
        <f t="shared" si="3"/>
        <v>0.433048433</v>
      </c>
      <c r="U6679" s="15" t="str">
        <f>vlookup(F6679,'Sub categories'!$A:$C,3,False)</f>
        <v>Machines</v>
      </c>
      <c r="V6679" s="16">
        <f t="shared" si="4"/>
        <v>5</v>
      </c>
      <c r="W6679" s="17">
        <f t="array" ref="W6679">INDEX(shipping_prices!$C$1:$F7906,MATCH(I6679,shipping_prices!$A$1:$A7906,0),MATCH(M6679,shipping_prices!$C$1:$F$1,0))</f>
        <v>13.85</v>
      </c>
      <c r="X6679" s="15" t="str">
        <f t="shared" si="5"/>
        <v>Mick HernandezJacksonMichigan</v>
      </c>
      <c r="Y6679" s="15" t="str">
        <f t="shared" si="6"/>
        <v>High</v>
      </c>
    </row>
    <row r="6680" hidden="1">
      <c r="A6680" s="1">
        <v>43100.0</v>
      </c>
      <c r="B6680" s="2" t="s">
        <v>6647</v>
      </c>
      <c r="C6680" s="2">
        <v>5.0</v>
      </c>
      <c r="D6680" s="2" t="s">
        <v>6344</v>
      </c>
      <c r="E6680" s="2" t="s">
        <v>49</v>
      </c>
      <c r="F6680" s="2" t="s">
        <v>3393</v>
      </c>
      <c r="G6680" s="2" t="s">
        <v>29</v>
      </c>
      <c r="H6680" s="2" t="s">
        <v>220</v>
      </c>
      <c r="I6680" s="2" t="s">
        <v>96</v>
      </c>
      <c r="J6680" s="2" t="s">
        <v>97</v>
      </c>
      <c r="K6680" s="2" t="s">
        <v>77</v>
      </c>
      <c r="L6680" s="10">
        <v>43105.0</v>
      </c>
      <c r="M6680" s="2" t="s">
        <v>34</v>
      </c>
      <c r="N6680" s="11">
        <v>0.0</v>
      </c>
      <c r="O6680" s="12">
        <v>112.0</v>
      </c>
      <c r="P6680" s="13">
        <v>0.18</v>
      </c>
      <c r="Q6680" s="13">
        <v>620.0</v>
      </c>
      <c r="R6680" s="13">
        <f t="shared" si="1"/>
        <v>620</v>
      </c>
      <c r="S6680" s="14">
        <f t="shared" si="2"/>
        <v>124</v>
      </c>
      <c r="T6680" s="14">
        <f t="shared" si="3"/>
        <v>0.1806451613</v>
      </c>
      <c r="U6680" s="15" t="str">
        <f>vlookup(F6680,'Sub categories'!$A:$C,3,False)</f>
        <v>Accessories</v>
      </c>
      <c r="V6680" s="16">
        <f t="shared" si="4"/>
        <v>5</v>
      </c>
      <c r="W6680" s="17">
        <f t="array" ref="W6680">INDEX(shipping_prices!$C$1:$F7907,MATCH(I6680,shipping_prices!$A$1:$A7907,0),MATCH(M6680,shipping_prices!$C$1:$F$1,0))</f>
        <v>13.85</v>
      </c>
      <c r="X6680" s="15" t="str">
        <f t="shared" si="5"/>
        <v>Mick HernandezJacksonMichigan</v>
      </c>
      <c r="Y6680" s="15" t="str">
        <f t="shared" si="6"/>
        <v>High</v>
      </c>
    </row>
    <row r="6681">
      <c r="A6681" s="1">
        <v>43100.0</v>
      </c>
      <c r="B6681" s="2" t="s">
        <v>6649</v>
      </c>
      <c r="C6681" s="2">
        <v>1.0</v>
      </c>
      <c r="D6681" s="2" t="s">
        <v>1564</v>
      </c>
      <c r="E6681" s="2" t="s">
        <v>49</v>
      </c>
      <c r="F6681" s="2" t="s">
        <v>2861</v>
      </c>
      <c r="G6681" s="2" t="s">
        <v>45</v>
      </c>
      <c r="H6681" s="2" t="s">
        <v>1396</v>
      </c>
      <c r="I6681" s="2" t="s">
        <v>41</v>
      </c>
      <c r="J6681" s="2" t="s">
        <v>42</v>
      </c>
      <c r="K6681" s="2" t="s">
        <v>43</v>
      </c>
      <c r="L6681" s="10">
        <v>43112.0</v>
      </c>
      <c r="M6681" s="2" t="s">
        <v>90</v>
      </c>
      <c r="N6681" s="11">
        <v>0.2</v>
      </c>
      <c r="O6681" s="12">
        <v>11.0</v>
      </c>
      <c r="P6681" s="13">
        <v>0.04</v>
      </c>
      <c r="Q6681" s="13">
        <v>301.0</v>
      </c>
      <c r="R6681" s="13">
        <f t="shared" si="1"/>
        <v>376.25</v>
      </c>
      <c r="S6681" s="14">
        <f t="shared" si="2"/>
        <v>376.25</v>
      </c>
      <c r="T6681" s="14">
        <f t="shared" si="3"/>
        <v>0.0365448505</v>
      </c>
      <c r="U6681" s="15" t="str">
        <f>vlookup(F6681,'Sub categories'!$A:$C,3,False)</f>
        <v>Tables</v>
      </c>
      <c r="V6681" s="16">
        <f t="shared" si="4"/>
        <v>12</v>
      </c>
      <c r="W6681" s="17">
        <f t="array" ref="W6681">INDEX(shipping_prices!$C$1:$F7908,MATCH(I6681,shipping_prices!$A$1:$A7908,0),MATCH(M6681,shipping_prices!$C$1:$F$1,0))</f>
        <v>2.77</v>
      </c>
      <c r="X6681" s="15" t="str">
        <f t="shared" si="5"/>
        <v>Christopher SchildSan FranciscoCalifornia</v>
      </c>
      <c r="Y6681" s="15" t="str">
        <f t="shared" si="6"/>
        <v>Low</v>
      </c>
    </row>
    <row r="6682">
      <c r="A6682" s="1">
        <v>43100.0</v>
      </c>
      <c r="B6682" s="2" t="s">
        <v>6650</v>
      </c>
      <c r="C6682" s="2">
        <v>5.0</v>
      </c>
      <c r="D6682" s="2" t="s">
        <v>1633</v>
      </c>
      <c r="E6682" s="2" t="s">
        <v>37</v>
      </c>
      <c r="F6682" s="2" t="s">
        <v>585</v>
      </c>
      <c r="G6682" s="2" t="s">
        <v>45</v>
      </c>
      <c r="H6682" s="2" t="s">
        <v>586</v>
      </c>
      <c r="I6682" s="2" t="s">
        <v>3537</v>
      </c>
      <c r="J6682" s="2" t="s">
        <v>598</v>
      </c>
      <c r="K6682" s="2" t="s">
        <v>33</v>
      </c>
      <c r="L6682" s="10">
        <v>43112.0</v>
      </c>
      <c r="M6682" s="2" t="s">
        <v>34</v>
      </c>
      <c r="N6682" s="11">
        <v>0.0</v>
      </c>
      <c r="O6682" s="12">
        <v>20.0</v>
      </c>
      <c r="P6682" s="13">
        <v>0.27</v>
      </c>
      <c r="Q6682" s="13">
        <v>74.0</v>
      </c>
      <c r="R6682" s="13">
        <f t="shared" si="1"/>
        <v>74</v>
      </c>
      <c r="S6682" s="14">
        <f t="shared" si="2"/>
        <v>14.8</v>
      </c>
      <c r="T6682" s="14">
        <f t="shared" si="3"/>
        <v>0.2702702703</v>
      </c>
      <c r="U6682" s="15" t="str">
        <f>vlookup(F6682,'Sub categories'!$A:$C,3,False)</f>
        <v>Furnishings</v>
      </c>
      <c r="V6682" s="16">
        <f t="shared" si="4"/>
        <v>12</v>
      </c>
      <c r="W6682" s="17">
        <f t="array" ref="W6682">INDEX(shipping_prices!$C$1:$F7909,MATCH(I6682,shipping_prices!$A$1:$A7909,0),MATCH(M6682,shipping_prices!$C$1:$F$1,0))</f>
        <v>12.19</v>
      </c>
      <c r="X6682" s="15" t="str">
        <f t="shared" si="5"/>
        <v>Harry MarieMorristownNew Jersey</v>
      </c>
      <c r="Y6682" s="15" t="str">
        <f t="shared" si="6"/>
        <v>Low</v>
      </c>
    </row>
    <row r="6683" hidden="1">
      <c r="A6683" s="1">
        <v>43100.0</v>
      </c>
      <c r="B6683" s="2" t="s">
        <v>6651</v>
      </c>
      <c r="C6683" s="2">
        <v>1.0</v>
      </c>
      <c r="D6683" s="2" t="s">
        <v>5212</v>
      </c>
      <c r="E6683" s="2" t="s">
        <v>49</v>
      </c>
      <c r="F6683" s="2" t="s">
        <v>3039</v>
      </c>
      <c r="G6683" s="2" t="s">
        <v>29</v>
      </c>
      <c r="H6683" s="2" t="s">
        <v>79</v>
      </c>
      <c r="I6683" s="2" t="s">
        <v>31</v>
      </c>
      <c r="J6683" s="2" t="s">
        <v>32</v>
      </c>
      <c r="K6683" s="2" t="s">
        <v>33</v>
      </c>
      <c r="L6683" s="10">
        <v>43104.0</v>
      </c>
      <c r="M6683" s="2" t="s">
        <v>142</v>
      </c>
      <c r="N6683" s="11">
        <v>0.0</v>
      </c>
      <c r="O6683" s="12">
        <v>1.0</v>
      </c>
      <c r="P6683" s="13">
        <v>0.01</v>
      </c>
      <c r="Q6683" s="13">
        <v>53.0</v>
      </c>
      <c r="R6683" s="13">
        <f t="shared" si="1"/>
        <v>53</v>
      </c>
      <c r="S6683" s="14">
        <f t="shared" si="2"/>
        <v>53</v>
      </c>
      <c r="T6683" s="14">
        <f t="shared" si="3"/>
        <v>0.01886792453</v>
      </c>
      <c r="U6683" s="15" t="str">
        <f>vlookup(F6683,'Sub categories'!$A:$C,3,False)</f>
        <v>Phones</v>
      </c>
      <c r="V6683" s="16">
        <f t="shared" si="4"/>
        <v>4</v>
      </c>
      <c r="W6683" s="17">
        <f t="array" ref="W6683">INDEX(shipping_prices!$C$1:$F7910,MATCH(I6683,shipping_prices!$A$1:$A7910,0),MATCH(M6683,shipping_prices!$C$1:$F$1,0))</f>
        <v>23.55</v>
      </c>
      <c r="X6683" s="15" t="str">
        <f t="shared" si="5"/>
        <v>Tom AshbrookNew York CityNew York</v>
      </c>
      <c r="Y6683" s="15" t="str">
        <f t="shared" si="6"/>
        <v>Low</v>
      </c>
    </row>
    <row r="6684" hidden="1">
      <c r="A6684" s="1">
        <v>43101.0</v>
      </c>
      <c r="B6684" s="2" t="s">
        <v>6651</v>
      </c>
      <c r="C6684" s="2">
        <v>5.0</v>
      </c>
      <c r="D6684" s="2" t="s">
        <v>5212</v>
      </c>
      <c r="E6684" s="2" t="s">
        <v>49</v>
      </c>
      <c r="F6684" s="2" t="s">
        <v>1373</v>
      </c>
      <c r="G6684" s="2" t="s">
        <v>39</v>
      </c>
      <c r="H6684" s="2" t="s">
        <v>227</v>
      </c>
      <c r="I6684" s="2" t="s">
        <v>31</v>
      </c>
      <c r="J6684" s="2" t="s">
        <v>32</v>
      </c>
      <c r="K6684" s="2" t="s">
        <v>33</v>
      </c>
      <c r="L6684" s="10">
        <v>43104.0</v>
      </c>
      <c r="M6684" s="2" t="s">
        <v>142</v>
      </c>
      <c r="N6684" s="11">
        <v>0.0</v>
      </c>
      <c r="O6684" s="12">
        <v>29.0</v>
      </c>
      <c r="P6684" s="13">
        <v>0.45</v>
      </c>
      <c r="Q6684" s="13">
        <v>64.0</v>
      </c>
      <c r="R6684" s="13">
        <f t="shared" si="1"/>
        <v>64</v>
      </c>
      <c r="S6684" s="14">
        <f t="shared" si="2"/>
        <v>12.8</v>
      </c>
      <c r="T6684" s="14">
        <f t="shared" si="3"/>
        <v>0.453125</v>
      </c>
      <c r="U6684" s="15" t="str">
        <f>vlookup(F6684,'Sub categories'!$A:$C,3,False)</f>
        <v>Envelopes</v>
      </c>
      <c r="V6684" s="16">
        <f t="shared" si="4"/>
        <v>3</v>
      </c>
      <c r="W6684" s="17">
        <f t="array" ref="W6684">INDEX(shipping_prices!$C$1:$F7911,MATCH(I6684,shipping_prices!$A$1:$A7911,0),MATCH(M6684,shipping_prices!$C$1:$F$1,0))</f>
        <v>23.55</v>
      </c>
      <c r="X6684" s="15" t="str">
        <f t="shared" si="5"/>
        <v>Tom AshbrookNew York CityNew York</v>
      </c>
      <c r="Y6684" s="15" t="str">
        <f t="shared" si="6"/>
        <v>Low</v>
      </c>
    </row>
    <row r="6685" hidden="1">
      <c r="A6685" s="1">
        <v>43101.0</v>
      </c>
      <c r="B6685" s="2" t="s">
        <v>6651</v>
      </c>
      <c r="C6685" s="2">
        <v>8.0</v>
      </c>
      <c r="D6685" s="2" t="s">
        <v>5212</v>
      </c>
      <c r="E6685" s="2" t="s">
        <v>49</v>
      </c>
      <c r="F6685" s="2" t="s">
        <v>3112</v>
      </c>
      <c r="G6685" s="2" t="s">
        <v>29</v>
      </c>
      <c r="H6685" s="2" t="s">
        <v>263</v>
      </c>
      <c r="I6685" s="2" t="s">
        <v>31</v>
      </c>
      <c r="J6685" s="2" t="s">
        <v>32</v>
      </c>
      <c r="K6685" s="2" t="s">
        <v>33</v>
      </c>
      <c r="L6685" s="10">
        <v>43104.0</v>
      </c>
      <c r="M6685" s="2" t="s">
        <v>142</v>
      </c>
      <c r="N6685" s="11">
        <v>0.0</v>
      </c>
      <c r="O6685" s="12">
        <v>648.0</v>
      </c>
      <c r="P6685" s="13">
        <v>0.27</v>
      </c>
      <c r="Q6685" s="13">
        <v>2400.0</v>
      </c>
      <c r="R6685" s="13">
        <f t="shared" si="1"/>
        <v>2400</v>
      </c>
      <c r="S6685" s="14">
        <f t="shared" si="2"/>
        <v>300</v>
      </c>
      <c r="T6685" s="14">
        <f t="shared" si="3"/>
        <v>0.27</v>
      </c>
      <c r="U6685" s="15" t="str">
        <f>vlookup(F6685,'Sub categories'!$A:$C,3,False)</f>
        <v>Phones</v>
      </c>
      <c r="V6685" s="16">
        <f t="shared" si="4"/>
        <v>3</v>
      </c>
      <c r="W6685" s="17">
        <f t="array" ref="W6685">INDEX(shipping_prices!$C$1:$F7912,MATCH(I6685,shipping_prices!$A$1:$A7912,0),MATCH(M6685,shipping_prices!$C$1:$F$1,0))</f>
        <v>23.55</v>
      </c>
      <c r="X6685" s="15" t="str">
        <f t="shared" si="5"/>
        <v>Tom AshbrookNew York CityNew York</v>
      </c>
      <c r="Y6685" s="15" t="str">
        <f t="shared" si="6"/>
        <v>High</v>
      </c>
    </row>
    <row r="6686" hidden="1">
      <c r="A6686" s="1">
        <v>43101.0</v>
      </c>
      <c r="B6686" s="2" t="s">
        <v>6651</v>
      </c>
      <c r="C6686" s="2">
        <v>4.0</v>
      </c>
      <c r="D6686" s="2" t="s">
        <v>5212</v>
      </c>
      <c r="E6686" s="2" t="s">
        <v>49</v>
      </c>
      <c r="F6686" s="2" t="s">
        <v>4978</v>
      </c>
      <c r="G6686" s="2" t="s">
        <v>29</v>
      </c>
      <c r="H6686" s="2" t="s">
        <v>1854</v>
      </c>
      <c r="I6686" s="2" t="s">
        <v>31</v>
      </c>
      <c r="J6686" s="2" t="s">
        <v>32</v>
      </c>
      <c r="K6686" s="2" t="s">
        <v>33</v>
      </c>
      <c r="L6686" s="10">
        <v>43104.0</v>
      </c>
      <c r="M6686" s="2" t="s">
        <v>142</v>
      </c>
      <c r="N6686" s="11">
        <v>0.2</v>
      </c>
      <c r="O6686" s="12">
        <v>3920.0</v>
      </c>
      <c r="P6686" s="13">
        <v>0.35</v>
      </c>
      <c r="Q6686" s="13">
        <v>11200.0</v>
      </c>
      <c r="R6686" s="13">
        <f t="shared" si="1"/>
        <v>14000</v>
      </c>
      <c r="S6686" s="14">
        <f t="shared" si="2"/>
        <v>3500</v>
      </c>
      <c r="T6686" s="14">
        <f t="shared" si="3"/>
        <v>0.35</v>
      </c>
      <c r="U6686" s="15" t="str">
        <f>vlookup(F6686,'Sub categories'!$A:$C,3,False)</f>
        <v>Copiers</v>
      </c>
      <c r="V6686" s="16">
        <f t="shared" si="4"/>
        <v>3</v>
      </c>
      <c r="W6686" s="17">
        <f t="array" ref="W6686">INDEX(shipping_prices!$C$1:$F7913,MATCH(I6686,shipping_prices!$A$1:$A7913,0),MATCH(M6686,shipping_prices!$C$1:$F$1,0))</f>
        <v>23.55</v>
      </c>
      <c r="X6686" s="15" t="str">
        <f t="shared" si="5"/>
        <v>Tom AshbrookNew York CityNew York</v>
      </c>
      <c r="Y6686" s="15" t="str">
        <f t="shared" si="6"/>
        <v>High</v>
      </c>
    </row>
    <row r="6687" hidden="1">
      <c r="A6687" s="1">
        <v>43101.0</v>
      </c>
      <c r="B6687" s="2" t="s">
        <v>6652</v>
      </c>
      <c r="C6687" s="2">
        <v>3.0</v>
      </c>
      <c r="D6687" s="2" t="s">
        <v>1799</v>
      </c>
      <c r="E6687" s="2" t="s">
        <v>27</v>
      </c>
      <c r="F6687" s="2" t="s">
        <v>618</v>
      </c>
      <c r="G6687" s="2" t="s">
        <v>39</v>
      </c>
      <c r="H6687" s="2" t="s">
        <v>74</v>
      </c>
      <c r="I6687" s="2" t="s">
        <v>140</v>
      </c>
      <c r="J6687" s="2" t="s">
        <v>141</v>
      </c>
      <c r="K6687" s="2" t="s">
        <v>77</v>
      </c>
      <c r="L6687" s="10">
        <v>43113.0</v>
      </c>
      <c r="M6687" s="2" t="s">
        <v>142</v>
      </c>
      <c r="N6687" s="11">
        <v>0.2</v>
      </c>
      <c r="O6687" s="12">
        <v>2.0</v>
      </c>
      <c r="P6687" s="13">
        <v>0.31</v>
      </c>
      <c r="Q6687" s="13">
        <v>7.0</v>
      </c>
      <c r="R6687" s="13">
        <f t="shared" si="1"/>
        <v>8.75</v>
      </c>
      <c r="S6687" s="14">
        <f t="shared" si="2"/>
        <v>2.916666667</v>
      </c>
      <c r="T6687" s="14">
        <f t="shared" si="3"/>
        <v>0.2857142857</v>
      </c>
      <c r="U6687" s="15" t="str">
        <f>vlookup(F6687,'Sub categories'!$A:$C,3,False)</f>
        <v>Art</v>
      </c>
      <c r="V6687" s="16">
        <f t="shared" si="4"/>
        <v>12</v>
      </c>
      <c r="W6687" s="17">
        <f t="array" ref="W6687">INDEX(shipping_prices!$C$1:$F7914,MATCH(I6687,shipping_prices!$A$1:$A7914,0),MATCH(M6687,shipping_prices!$C$1:$F$1,0))</f>
        <v>15.15</v>
      </c>
      <c r="X6687" s="15" t="str">
        <f t="shared" si="5"/>
        <v>Sue Ann ReedChicagoIllinois</v>
      </c>
      <c r="Y6687" s="15" t="str">
        <f t="shared" si="6"/>
        <v>Low</v>
      </c>
    </row>
    <row r="6688" hidden="1">
      <c r="A6688" s="1">
        <v>43101.0</v>
      </c>
      <c r="B6688" s="2" t="s">
        <v>6653</v>
      </c>
      <c r="C6688" s="2">
        <v>2.0</v>
      </c>
      <c r="D6688" s="2" t="s">
        <v>759</v>
      </c>
      <c r="E6688" s="2" t="s">
        <v>27</v>
      </c>
      <c r="F6688" s="2" t="s">
        <v>4500</v>
      </c>
      <c r="G6688" s="2" t="s">
        <v>39</v>
      </c>
      <c r="H6688" s="2" t="s">
        <v>581</v>
      </c>
      <c r="I6688" s="2" t="s">
        <v>158</v>
      </c>
      <c r="J6688" s="2" t="s">
        <v>159</v>
      </c>
      <c r="K6688" s="2" t="s">
        <v>43</v>
      </c>
      <c r="L6688" s="10">
        <v>43104.0</v>
      </c>
      <c r="M6688" s="2" t="s">
        <v>34</v>
      </c>
      <c r="N6688" s="11">
        <v>0.2</v>
      </c>
      <c r="O6688" s="12">
        <v>5.0</v>
      </c>
      <c r="P6688" s="13">
        <v>0.38</v>
      </c>
      <c r="Q6688" s="13">
        <v>14.0</v>
      </c>
      <c r="R6688" s="13">
        <f t="shared" si="1"/>
        <v>17.5</v>
      </c>
      <c r="S6688" s="14">
        <f t="shared" si="2"/>
        <v>8.75</v>
      </c>
      <c r="T6688" s="14">
        <f t="shared" si="3"/>
        <v>0.3571428571</v>
      </c>
      <c r="U6688" s="15" t="str">
        <f>vlookup(F6688,'Sub categories'!$A:$C,3,False)</f>
        <v>Binders</v>
      </c>
      <c r="V6688" s="16">
        <f t="shared" si="4"/>
        <v>3</v>
      </c>
      <c r="W6688" s="17">
        <f t="array" ref="W6688">INDEX(shipping_prices!$C$1:$F7915,MATCH(I6688,shipping_prices!$A$1:$A7915,0),MATCH(M6688,shipping_prices!$C$1:$F$1,0))</f>
        <v>7</v>
      </c>
      <c r="X6688" s="15" t="str">
        <f t="shared" si="5"/>
        <v>Michelle MoraySeattleWashington</v>
      </c>
      <c r="Y6688" s="15" t="str">
        <f t="shared" si="6"/>
        <v>Low</v>
      </c>
    </row>
    <row r="6689" hidden="1">
      <c r="A6689" s="1">
        <v>43101.0</v>
      </c>
      <c r="B6689" s="2" t="s">
        <v>6653</v>
      </c>
      <c r="C6689" s="2">
        <v>3.0</v>
      </c>
      <c r="D6689" s="2" t="s">
        <v>759</v>
      </c>
      <c r="E6689" s="2" t="s">
        <v>27</v>
      </c>
      <c r="F6689" s="2" t="s">
        <v>3367</v>
      </c>
      <c r="G6689" s="2" t="s">
        <v>39</v>
      </c>
      <c r="H6689" s="2" t="s">
        <v>182</v>
      </c>
      <c r="I6689" s="2" t="s">
        <v>158</v>
      </c>
      <c r="J6689" s="2" t="s">
        <v>159</v>
      </c>
      <c r="K6689" s="2" t="s">
        <v>43</v>
      </c>
      <c r="L6689" s="10">
        <v>43104.0</v>
      </c>
      <c r="M6689" s="2" t="s">
        <v>34</v>
      </c>
      <c r="N6689" s="11">
        <v>0.2</v>
      </c>
      <c r="O6689" s="12">
        <v>28.0</v>
      </c>
      <c r="P6689" s="13">
        <v>0.31</v>
      </c>
      <c r="Q6689" s="13">
        <v>89.0</v>
      </c>
      <c r="R6689" s="13">
        <f t="shared" si="1"/>
        <v>111.25</v>
      </c>
      <c r="S6689" s="14">
        <f t="shared" si="2"/>
        <v>37.08333333</v>
      </c>
      <c r="T6689" s="14">
        <f t="shared" si="3"/>
        <v>0.3146067416</v>
      </c>
      <c r="U6689" s="15" t="str">
        <f>vlookup(F6689,'Sub categories'!$A:$C,3,False)</f>
        <v>Binders</v>
      </c>
      <c r="V6689" s="16">
        <f t="shared" si="4"/>
        <v>3</v>
      </c>
      <c r="W6689" s="17">
        <f t="array" ref="W6689">INDEX(shipping_prices!$C$1:$F7916,MATCH(I6689,shipping_prices!$A$1:$A7916,0),MATCH(M6689,shipping_prices!$C$1:$F$1,0))</f>
        <v>7</v>
      </c>
      <c r="X6689" s="15" t="str">
        <f t="shared" si="5"/>
        <v>Michelle MoraySeattleWashington</v>
      </c>
      <c r="Y6689" s="15" t="str">
        <f t="shared" si="6"/>
        <v>Low</v>
      </c>
    </row>
    <row r="6690" hidden="1">
      <c r="A6690" s="1">
        <v>43101.0</v>
      </c>
      <c r="B6690" s="2" t="s">
        <v>6654</v>
      </c>
      <c r="C6690" s="2">
        <v>2.0</v>
      </c>
      <c r="D6690" s="2" t="s">
        <v>1026</v>
      </c>
      <c r="E6690" s="2" t="s">
        <v>27</v>
      </c>
      <c r="F6690" s="2" t="s">
        <v>2488</v>
      </c>
      <c r="G6690" s="2" t="s">
        <v>39</v>
      </c>
      <c r="H6690" s="2" t="s">
        <v>193</v>
      </c>
      <c r="I6690" s="2" t="s">
        <v>1063</v>
      </c>
      <c r="J6690" s="2" t="s">
        <v>614</v>
      </c>
      <c r="K6690" s="2" t="s">
        <v>54</v>
      </c>
      <c r="L6690" s="10">
        <v>43109.0</v>
      </c>
      <c r="M6690" s="2" t="s">
        <v>34</v>
      </c>
      <c r="N6690" s="11">
        <v>0.7</v>
      </c>
      <c r="O6690" s="12">
        <v>-2.0</v>
      </c>
      <c r="P6690" s="13">
        <v>-0.73</v>
      </c>
      <c r="Q6690" s="13">
        <v>3.0</v>
      </c>
      <c r="R6690" s="13">
        <f t="shared" si="1"/>
        <v>10</v>
      </c>
      <c r="S6690" s="14">
        <f t="shared" si="2"/>
        <v>5</v>
      </c>
      <c r="T6690" s="14">
        <f t="shared" si="3"/>
        <v>-0.6666666667</v>
      </c>
      <c r="U6690" s="15" t="str">
        <f>vlookup(F6690,'Sub categories'!$A:$C,3,False)</f>
        <v>Binders</v>
      </c>
      <c r="V6690" s="16">
        <f t="shared" si="4"/>
        <v>8</v>
      </c>
      <c r="W6690" s="17">
        <f t="array" ref="W6690">INDEX(shipping_prices!$C$1:$F7917,MATCH(I6690,shipping_prices!$A$1:$A7917,0),MATCH(M6690,shipping_prices!$C$1:$F$1,0))</f>
        <v>9.99</v>
      </c>
      <c r="X6690" s="15" t="str">
        <f t="shared" si="5"/>
        <v>Brosina HoffmanJohnson CityTennessee</v>
      </c>
      <c r="Y6690" s="15" t="str">
        <f t="shared" si="6"/>
        <v>loss</v>
      </c>
    </row>
    <row r="6691" hidden="1">
      <c r="A6691" s="1">
        <v>43101.0</v>
      </c>
      <c r="B6691" s="2" t="s">
        <v>6654</v>
      </c>
      <c r="C6691" s="2">
        <v>5.0</v>
      </c>
      <c r="D6691" s="2" t="s">
        <v>1026</v>
      </c>
      <c r="E6691" s="2" t="s">
        <v>27</v>
      </c>
      <c r="F6691" s="2" t="s">
        <v>4133</v>
      </c>
      <c r="G6691" s="2" t="s">
        <v>39</v>
      </c>
      <c r="H6691" s="2" t="s">
        <v>284</v>
      </c>
      <c r="I6691" s="2" t="s">
        <v>1063</v>
      </c>
      <c r="J6691" s="2" t="s">
        <v>614</v>
      </c>
      <c r="K6691" s="2" t="s">
        <v>54</v>
      </c>
      <c r="L6691" s="10">
        <v>43109.0</v>
      </c>
      <c r="M6691" s="2" t="s">
        <v>34</v>
      </c>
      <c r="N6691" s="11">
        <v>0.7</v>
      </c>
      <c r="O6691" s="12">
        <v>-5.0</v>
      </c>
      <c r="P6691" s="13">
        <v>-0.77</v>
      </c>
      <c r="Q6691" s="13">
        <v>6.0</v>
      </c>
      <c r="R6691" s="13">
        <f t="shared" si="1"/>
        <v>20</v>
      </c>
      <c r="S6691" s="14">
        <f t="shared" si="2"/>
        <v>4</v>
      </c>
      <c r="T6691" s="14">
        <f t="shared" si="3"/>
        <v>-0.8333333333</v>
      </c>
      <c r="U6691" s="15" t="str">
        <f>vlookup(F6691,'Sub categories'!$A:$C,3,False)</f>
        <v>Binders</v>
      </c>
      <c r="V6691" s="16">
        <f t="shared" si="4"/>
        <v>8</v>
      </c>
      <c r="W6691" s="17">
        <f t="array" ref="W6691">INDEX(shipping_prices!$C$1:$F7918,MATCH(I6691,shipping_prices!$A$1:$A7918,0),MATCH(M6691,shipping_prices!$C$1:$F$1,0))</f>
        <v>9.99</v>
      </c>
      <c r="X6691" s="15" t="str">
        <f t="shared" si="5"/>
        <v>Brosina HoffmanJohnson CityTennessee</v>
      </c>
      <c r="Y6691" s="15" t="str">
        <f t="shared" si="6"/>
        <v>loss</v>
      </c>
    </row>
    <row r="6692" hidden="1">
      <c r="A6692" s="1">
        <v>43101.0</v>
      </c>
      <c r="B6692" s="2" t="s">
        <v>6654</v>
      </c>
      <c r="C6692" s="2">
        <v>3.0</v>
      </c>
      <c r="D6692" s="2" t="s">
        <v>1026</v>
      </c>
      <c r="E6692" s="2" t="s">
        <v>27</v>
      </c>
      <c r="F6692" s="2" t="s">
        <v>1606</v>
      </c>
      <c r="G6692" s="2" t="s">
        <v>39</v>
      </c>
      <c r="H6692" s="2" t="s">
        <v>79</v>
      </c>
      <c r="I6692" s="2" t="s">
        <v>1063</v>
      </c>
      <c r="J6692" s="2" t="s">
        <v>614</v>
      </c>
      <c r="K6692" s="2" t="s">
        <v>54</v>
      </c>
      <c r="L6692" s="10">
        <v>43109.0</v>
      </c>
      <c r="M6692" s="2" t="s">
        <v>34</v>
      </c>
      <c r="N6692" s="11">
        <v>0.2</v>
      </c>
      <c r="O6692" s="12">
        <v>7.0</v>
      </c>
      <c r="P6692" s="13">
        <v>0.36</v>
      </c>
      <c r="Q6692" s="13">
        <v>18.0</v>
      </c>
      <c r="R6692" s="13">
        <f t="shared" si="1"/>
        <v>22.5</v>
      </c>
      <c r="S6692" s="14">
        <f t="shared" si="2"/>
        <v>7.5</v>
      </c>
      <c r="T6692" s="14">
        <f t="shared" si="3"/>
        <v>0.3888888889</v>
      </c>
      <c r="U6692" s="15" t="str">
        <f>vlookup(F6692,'Sub categories'!$A:$C,3,False)</f>
        <v>Envelopes</v>
      </c>
      <c r="V6692" s="16">
        <f t="shared" si="4"/>
        <v>8</v>
      </c>
      <c r="W6692" s="17">
        <f t="array" ref="W6692">INDEX(shipping_prices!$C$1:$F7919,MATCH(I6692,shipping_prices!$A$1:$A7919,0),MATCH(M6692,shipping_prices!$C$1:$F$1,0))</f>
        <v>9.99</v>
      </c>
      <c r="X6692" s="15" t="str">
        <f t="shared" si="5"/>
        <v>Brosina HoffmanJohnson CityTennessee</v>
      </c>
      <c r="Y6692" s="15" t="str">
        <f t="shared" si="6"/>
        <v>Low</v>
      </c>
    </row>
    <row r="6693" hidden="1">
      <c r="A6693" s="1">
        <v>43101.0</v>
      </c>
      <c r="B6693" s="2" t="s">
        <v>6654</v>
      </c>
      <c r="C6693" s="2">
        <v>7.0</v>
      </c>
      <c r="D6693" s="2" t="s">
        <v>1026</v>
      </c>
      <c r="E6693" s="2" t="s">
        <v>27</v>
      </c>
      <c r="F6693" s="2" t="s">
        <v>1420</v>
      </c>
      <c r="G6693" s="2" t="s">
        <v>39</v>
      </c>
      <c r="H6693" s="2" t="s">
        <v>51</v>
      </c>
      <c r="I6693" s="2" t="s">
        <v>1063</v>
      </c>
      <c r="J6693" s="2" t="s">
        <v>614</v>
      </c>
      <c r="K6693" s="2" t="s">
        <v>54</v>
      </c>
      <c r="L6693" s="10">
        <v>43109.0</v>
      </c>
      <c r="M6693" s="2" t="s">
        <v>34</v>
      </c>
      <c r="N6693" s="11">
        <v>0.2</v>
      </c>
      <c r="O6693" s="12">
        <v>13.0</v>
      </c>
      <c r="P6693" s="13">
        <v>0.35</v>
      </c>
      <c r="Q6693" s="13">
        <v>36.0</v>
      </c>
      <c r="R6693" s="13">
        <f t="shared" si="1"/>
        <v>45</v>
      </c>
      <c r="S6693" s="14">
        <f t="shared" si="2"/>
        <v>6.428571429</v>
      </c>
      <c r="T6693" s="14">
        <f t="shared" si="3"/>
        <v>0.3611111111</v>
      </c>
      <c r="U6693" s="15" t="str">
        <f>vlookup(F6693,'Sub categories'!$A:$C,3,False)</f>
        <v>Paper</v>
      </c>
      <c r="V6693" s="16">
        <f t="shared" si="4"/>
        <v>8</v>
      </c>
      <c r="W6693" s="17">
        <f t="array" ref="W6693">INDEX(shipping_prices!$C$1:$F7920,MATCH(I6693,shipping_prices!$A$1:$A7920,0),MATCH(M6693,shipping_prices!$C$1:$F$1,0))</f>
        <v>9.99</v>
      </c>
      <c r="X6693" s="15" t="str">
        <f t="shared" si="5"/>
        <v>Brosina HoffmanJohnson CityTennessee</v>
      </c>
      <c r="Y6693" s="15" t="str">
        <f t="shared" si="6"/>
        <v>Low</v>
      </c>
    </row>
    <row r="6694" hidden="1">
      <c r="A6694" s="1">
        <v>43102.0</v>
      </c>
      <c r="B6694" s="2" t="s">
        <v>6654</v>
      </c>
      <c r="C6694" s="2">
        <v>2.0</v>
      </c>
      <c r="D6694" s="2" t="s">
        <v>1026</v>
      </c>
      <c r="E6694" s="2" t="s">
        <v>27</v>
      </c>
      <c r="F6694" s="2" t="s">
        <v>5853</v>
      </c>
      <c r="G6694" s="2" t="s">
        <v>29</v>
      </c>
      <c r="H6694" s="2" t="s">
        <v>79</v>
      </c>
      <c r="I6694" s="2" t="s">
        <v>1063</v>
      </c>
      <c r="J6694" s="2" t="s">
        <v>614</v>
      </c>
      <c r="K6694" s="2" t="s">
        <v>54</v>
      </c>
      <c r="L6694" s="10">
        <v>43109.0</v>
      </c>
      <c r="M6694" s="2" t="s">
        <v>34</v>
      </c>
      <c r="N6694" s="11">
        <v>0.2</v>
      </c>
      <c r="O6694" s="12">
        <v>7.0</v>
      </c>
      <c r="P6694" s="13">
        <v>0.06</v>
      </c>
      <c r="Q6694" s="13">
        <v>112.0</v>
      </c>
      <c r="R6694" s="13">
        <f t="shared" si="1"/>
        <v>140</v>
      </c>
      <c r="S6694" s="14">
        <f t="shared" si="2"/>
        <v>70</v>
      </c>
      <c r="T6694" s="14">
        <f t="shared" si="3"/>
        <v>0.0625</v>
      </c>
      <c r="U6694" s="15" t="str">
        <f>vlookup(F6694,'Sub categories'!$A:$C,3,False)</f>
        <v>Phones</v>
      </c>
      <c r="V6694" s="16">
        <f t="shared" si="4"/>
        <v>7</v>
      </c>
      <c r="W6694" s="17">
        <f t="array" ref="W6694">INDEX(shipping_prices!$C$1:$F7921,MATCH(I6694,shipping_prices!$A$1:$A7921,0),MATCH(M6694,shipping_prices!$C$1:$F$1,0))</f>
        <v>9.99</v>
      </c>
      <c r="X6694" s="15" t="str">
        <f t="shared" si="5"/>
        <v>Brosina HoffmanJohnson CityTennessee</v>
      </c>
      <c r="Y6694" s="15" t="str">
        <f t="shared" si="6"/>
        <v>Low</v>
      </c>
    </row>
    <row r="6695" hidden="1">
      <c r="A6695" s="1">
        <v>43102.0</v>
      </c>
      <c r="B6695" s="2" t="s">
        <v>6655</v>
      </c>
      <c r="C6695" s="2">
        <v>3.0</v>
      </c>
      <c r="D6695" s="2" t="s">
        <v>2465</v>
      </c>
      <c r="E6695" s="2" t="s">
        <v>27</v>
      </c>
      <c r="F6695" s="2" t="s">
        <v>4090</v>
      </c>
      <c r="G6695" s="2" t="s">
        <v>39</v>
      </c>
      <c r="H6695" s="2" t="s">
        <v>79</v>
      </c>
      <c r="I6695" s="2" t="s">
        <v>163</v>
      </c>
      <c r="J6695" s="2" t="s">
        <v>164</v>
      </c>
      <c r="K6695" s="2" t="s">
        <v>33</v>
      </c>
      <c r="L6695" s="10">
        <v>43103.0</v>
      </c>
      <c r="M6695" s="2" t="s">
        <v>142</v>
      </c>
      <c r="N6695" s="11">
        <v>0.2</v>
      </c>
      <c r="O6695" s="12">
        <v>2.0</v>
      </c>
      <c r="P6695" s="13">
        <v>0.06</v>
      </c>
      <c r="Q6695" s="13">
        <v>37.0</v>
      </c>
      <c r="R6695" s="13">
        <f t="shared" si="1"/>
        <v>46.25</v>
      </c>
      <c r="S6695" s="14">
        <f t="shared" si="2"/>
        <v>15.41666667</v>
      </c>
      <c r="T6695" s="14">
        <f t="shared" si="3"/>
        <v>0.05405405405</v>
      </c>
      <c r="U6695" s="15" t="str">
        <f>vlookup(F6695,'Sub categories'!$A:$C,3,False)</f>
        <v>Storage</v>
      </c>
      <c r="V6695" s="16">
        <f t="shared" si="4"/>
        <v>1</v>
      </c>
      <c r="W6695" s="17">
        <f t="array" ref="W6695">INDEX(shipping_prices!$C$1:$F7922,MATCH(I6695,shipping_prices!$A$1:$A7922,0),MATCH(M6695,shipping_prices!$C$1:$F$1,0))</f>
        <v>20.11</v>
      </c>
      <c r="X6695" s="15" t="str">
        <f t="shared" si="5"/>
        <v>Ralph ArnettPhiladelphiaPennsylvania</v>
      </c>
      <c r="Y6695" s="15" t="str">
        <f t="shared" si="6"/>
        <v>Low</v>
      </c>
    </row>
    <row r="6696">
      <c r="A6696" s="1">
        <v>43102.0</v>
      </c>
      <c r="B6696" s="2" t="s">
        <v>6655</v>
      </c>
      <c r="C6696" s="2">
        <v>5.0</v>
      </c>
      <c r="D6696" s="2" t="s">
        <v>2465</v>
      </c>
      <c r="E6696" s="2" t="s">
        <v>27</v>
      </c>
      <c r="F6696" s="2" t="s">
        <v>6656</v>
      </c>
      <c r="G6696" s="2" t="s">
        <v>45</v>
      </c>
      <c r="H6696" s="2" t="s">
        <v>87</v>
      </c>
      <c r="I6696" s="2" t="s">
        <v>163</v>
      </c>
      <c r="J6696" s="2" t="s">
        <v>164</v>
      </c>
      <c r="K6696" s="2" t="s">
        <v>33</v>
      </c>
      <c r="L6696" s="10">
        <v>43103.0</v>
      </c>
      <c r="M6696" s="2" t="s">
        <v>142</v>
      </c>
      <c r="N6696" s="11">
        <v>0.2</v>
      </c>
      <c r="O6696" s="12">
        <v>14.0</v>
      </c>
      <c r="P6696" s="13">
        <v>0.18</v>
      </c>
      <c r="Q6696" s="13">
        <v>79.0</v>
      </c>
      <c r="R6696" s="13">
        <f t="shared" si="1"/>
        <v>98.75</v>
      </c>
      <c r="S6696" s="14">
        <f t="shared" si="2"/>
        <v>19.75</v>
      </c>
      <c r="T6696" s="14">
        <f t="shared" si="3"/>
        <v>0.1772151899</v>
      </c>
      <c r="U6696" s="15" t="str">
        <f>vlookup(F6696,'Sub categories'!$A:$C,3,False)</f>
        <v>Furnishings</v>
      </c>
      <c r="V6696" s="16">
        <f t="shared" si="4"/>
        <v>1</v>
      </c>
      <c r="W6696" s="17">
        <f t="array" ref="W6696">INDEX(shipping_prices!$C$1:$F7923,MATCH(I6696,shipping_prices!$A$1:$A7923,0),MATCH(M6696,shipping_prices!$C$1:$F$1,0))</f>
        <v>20.11</v>
      </c>
      <c r="X6696" s="15" t="str">
        <f t="shared" si="5"/>
        <v>Ralph ArnettPhiladelphiaPennsylvania</v>
      </c>
      <c r="Y6696" s="15" t="str">
        <f t="shared" si="6"/>
        <v>Low</v>
      </c>
    </row>
    <row r="6697" hidden="1">
      <c r="A6697" s="1">
        <v>43102.0</v>
      </c>
      <c r="B6697" s="2" t="s">
        <v>6657</v>
      </c>
      <c r="C6697" s="2">
        <v>5.0</v>
      </c>
      <c r="D6697" s="2" t="s">
        <v>636</v>
      </c>
      <c r="E6697" s="2" t="s">
        <v>37</v>
      </c>
      <c r="F6697" s="2" t="s">
        <v>1422</v>
      </c>
      <c r="G6697" s="2" t="s">
        <v>39</v>
      </c>
      <c r="H6697" s="2" t="s">
        <v>51</v>
      </c>
      <c r="I6697" s="2" t="s">
        <v>163</v>
      </c>
      <c r="J6697" s="2" t="s">
        <v>164</v>
      </c>
      <c r="K6697" s="2" t="s">
        <v>33</v>
      </c>
      <c r="L6697" s="10">
        <v>43105.0</v>
      </c>
      <c r="M6697" s="2" t="s">
        <v>34</v>
      </c>
      <c r="N6697" s="11">
        <v>0.2</v>
      </c>
      <c r="O6697" s="12">
        <v>39.0</v>
      </c>
      <c r="P6697" s="13">
        <v>0.31</v>
      </c>
      <c r="Q6697" s="13">
        <v>124.0</v>
      </c>
      <c r="R6697" s="13">
        <f t="shared" si="1"/>
        <v>155</v>
      </c>
      <c r="S6697" s="14">
        <f t="shared" si="2"/>
        <v>31</v>
      </c>
      <c r="T6697" s="14">
        <f t="shared" si="3"/>
        <v>0.314516129</v>
      </c>
      <c r="U6697" s="15" t="str">
        <f>vlookup(F6697,'Sub categories'!$A:$C,3,False)</f>
        <v>Paper</v>
      </c>
      <c r="V6697" s="16">
        <f t="shared" si="4"/>
        <v>3</v>
      </c>
      <c r="W6697" s="17">
        <f t="array" ref="W6697">INDEX(shipping_prices!$C$1:$F7924,MATCH(I6697,shipping_prices!$A$1:$A7924,0),MATCH(M6697,shipping_prices!$C$1:$F$1,0))</f>
        <v>7.98</v>
      </c>
      <c r="X6697" s="15" t="str">
        <f t="shared" si="5"/>
        <v>Erin SmithPhiladelphiaPennsylvania</v>
      </c>
      <c r="Y6697" s="15" t="str">
        <f t="shared" si="6"/>
        <v>Low</v>
      </c>
    </row>
    <row r="6698" hidden="1">
      <c r="A6698" s="1">
        <v>43102.0</v>
      </c>
      <c r="B6698" s="2" t="s">
        <v>6657</v>
      </c>
      <c r="C6698" s="2">
        <v>5.0</v>
      </c>
      <c r="D6698" s="2" t="s">
        <v>636</v>
      </c>
      <c r="E6698" s="2" t="s">
        <v>37</v>
      </c>
      <c r="F6698" s="2" t="s">
        <v>3575</v>
      </c>
      <c r="G6698" s="2" t="s">
        <v>29</v>
      </c>
      <c r="H6698" s="2" t="s">
        <v>431</v>
      </c>
      <c r="I6698" s="2" t="s">
        <v>163</v>
      </c>
      <c r="J6698" s="2" t="s">
        <v>164</v>
      </c>
      <c r="K6698" s="2" t="s">
        <v>33</v>
      </c>
      <c r="L6698" s="10">
        <v>43105.0</v>
      </c>
      <c r="M6698" s="2" t="s">
        <v>34</v>
      </c>
      <c r="N6698" s="11">
        <v>0.2</v>
      </c>
      <c r="O6698" s="12">
        <v>214.0</v>
      </c>
      <c r="P6698" s="13">
        <v>0.16</v>
      </c>
      <c r="Q6698" s="13">
        <v>1320.0</v>
      </c>
      <c r="R6698" s="13">
        <f t="shared" si="1"/>
        <v>1650</v>
      </c>
      <c r="S6698" s="14">
        <f t="shared" si="2"/>
        <v>330</v>
      </c>
      <c r="T6698" s="14">
        <f t="shared" si="3"/>
        <v>0.1621212121</v>
      </c>
      <c r="U6698" s="15" t="str">
        <f>vlookup(F6698,'Sub categories'!$A:$C,3,False)</f>
        <v>Accessories</v>
      </c>
      <c r="V6698" s="16">
        <f t="shared" si="4"/>
        <v>3</v>
      </c>
      <c r="W6698" s="17">
        <f t="array" ref="W6698">INDEX(shipping_prices!$C$1:$F7925,MATCH(I6698,shipping_prices!$A$1:$A7925,0),MATCH(M6698,shipping_prices!$C$1:$F$1,0))</f>
        <v>7.98</v>
      </c>
      <c r="X6698" s="15" t="str">
        <f t="shared" si="5"/>
        <v>Erin SmithPhiladelphiaPennsylvania</v>
      </c>
      <c r="Y6698" s="15" t="str">
        <f t="shared" si="6"/>
        <v>High</v>
      </c>
    </row>
    <row r="6699" hidden="1">
      <c r="A6699" s="1">
        <v>43102.0</v>
      </c>
      <c r="B6699" s="2" t="s">
        <v>6658</v>
      </c>
      <c r="C6699" s="2">
        <v>2.0</v>
      </c>
      <c r="D6699" s="2" t="s">
        <v>1589</v>
      </c>
      <c r="E6699" s="2" t="s">
        <v>49</v>
      </c>
      <c r="F6699" s="2" t="s">
        <v>2108</v>
      </c>
      <c r="G6699" s="2" t="s">
        <v>39</v>
      </c>
      <c r="H6699" s="2" t="s">
        <v>79</v>
      </c>
      <c r="I6699" s="2" t="s">
        <v>761</v>
      </c>
      <c r="J6699" s="2" t="s">
        <v>543</v>
      </c>
      <c r="K6699" s="2" t="s">
        <v>43</v>
      </c>
      <c r="L6699" s="10">
        <v>43108.0</v>
      </c>
      <c r="M6699" s="2" t="s">
        <v>34</v>
      </c>
      <c r="N6699" s="11">
        <v>0.0</v>
      </c>
      <c r="O6699" s="12">
        <v>5.0</v>
      </c>
      <c r="P6699" s="13">
        <v>0.45</v>
      </c>
      <c r="Q6699" s="13">
        <v>12.0</v>
      </c>
      <c r="R6699" s="13">
        <f t="shared" si="1"/>
        <v>12</v>
      </c>
      <c r="S6699" s="14">
        <f t="shared" si="2"/>
        <v>6</v>
      </c>
      <c r="T6699" s="14">
        <f t="shared" si="3"/>
        <v>0.4166666667</v>
      </c>
      <c r="U6699" s="15" t="str">
        <f>vlookup(F6699,'Sub categories'!$A:$C,3,False)</f>
        <v>Paper</v>
      </c>
      <c r="V6699" s="16">
        <f t="shared" si="4"/>
        <v>6</v>
      </c>
      <c r="W6699" s="17">
        <f t="array" ref="W6699">INDEX(shipping_prices!$C$1:$F7926,MATCH(I6699,shipping_prices!$A$1:$A7926,0),MATCH(M6699,shipping_prices!$C$1:$F$1,0))</f>
        <v>9.44</v>
      </c>
      <c r="X6699" s="15" t="str">
        <f t="shared" si="5"/>
        <v>Alan DominguezGreat FallsMontana</v>
      </c>
      <c r="Y6699" s="15" t="str">
        <f t="shared" si="6"/>
        <v>Low</v>
      </c>
    </row>
    <row r="6700" hidden="1">
      <c r="A6700" s="1">
        <v>43102.0</v>
      </c>
      <c r="B6700" s="2" t="s">
        <v>6658</v>
      </c>
      <c r="C6700" s="2">
        <v>3.0</v>
      </c>
      <c r="D6700" s="2" t="s">
        <v>1589</v>
      </c>
      <c r="E6700" s="2" t="s">
        <v>49</v>
      </c>
      <c r="F6700" s="2" t="s">
        <v>2818</v>
      </c>
      <c r="G6700" s="2" t="s">
        <v>39</v>
      </c>
      <c r="H6700" s="2" t="s">
        <v>157</v>
      </c>
      <c r="I6700" s="2" t="s">
        <v>761</v>
      </c>
      <c r="J6700" s="2" t="s">
        <v>543</v>
      </c>
      <c r="K6700" s="2" t="s">
        <v>43</v>
      </c>
      <c r="L6700" s="10">
        <v>43108.0</v>
      </c>
      <c r="M6700" s="2" t="s">
        <v>34</v>
      </c>
      <c r="N6700" s="11">
        <v>0.0</v>
      </c>
      <c r="O6700" s="12">
        <v>14.0</v>
      </c>
      <c r="P6700" s="13">
        <v>0.27</v>
      </c>
      <c r="Q6700" s="13">
        <v>51.0</v>
      </c>
      <c r="R6700" s="13">
        <f t="shared" si="1"/>
        <v>51</v>
      </c>
      <c r="S6700" s="14">
        <f t="shared" si="2"/>
        <v>17</v>
      </c>
      <c r="T6700" s="14">
        <f t="shared" si="3"/>
        <v>0.2745098039</v>
      </c>
      <c r="U6700" s="15" t="str">
        <f>vlookup(F6700,'Sub categories'!$A:$C,3,False)</f>
        <v>Storage</v>
      </c>
      <c r="V6700" s="16">
        <f t="shared" si="4"/>
        <v>6</v>
      </c>
      <c r="W6700" s="17">
        <f t="array" ref="W6700">INDEX(shipping_prices!$C$1:$F7927,MATCH(I6700,shipping_prices!$A$1:$A7927,0),MATCH(M6700,shipping_prices!$C$1:$F$1,0))</f>
        <v>9.44</v>
      </c>
      <c r="X6700" s="15" t="str">
        <f t="shared" si="5"/>
        <v>Alan DominguezGreat FallsMontana</v>
      </c>
      <c r="Y6700" s="15" t="str">
        <f t="shared" si="6"/>
        <v>Low</v>
      </c>
    </row>
    <row r="6701" hidden="1">
      <c r="A6701" s="1">
        <v>43102.0</v>
      </c>
      <c r="B6701" s="2" t="s">
        <v>6658</v>
      </c>
      <c r="C6701" s="2">
        <v>3.0</v>
      </c>
      <c r="D6701" s="2" t="s">
        <v>1589</v>
      </c>
      <c r="E6701" s="2" t="s">
        <v>49</v>
      </c>
      <c r="F6701" s="2" t="s">
        <v>1315</v>
      </c>
      <c r="G6701" s="2" t="s">
        <v>39</v>
      </c>
      <c r="H6701" s="2" t="s">
        <v>534</v>
      </c>
      <c r="I6701" s="2" t="s">
        <v>761</v>
      </c>
      <c r="J6701" s="2" t="s">
        <v>543</v>
      </c>
      <c r="K6701" s="2" t="s">
        <v>43</v>
      </c>
      <c r="L6701" s="10">
        <v>43108.0</v>
      </c>
      <c r="M6701" s="2" t="s">
        <v>34</v>
      </c>
      <c r="N6701" s="11">
        <v>0.0</v>
      </c>
      <c r="O6701" s="12">
        <v>56.0</v>
      </c>
      <c r="P6701" s="13">
        <v>0.05</v>
      </c>
      <c r="Q6701" s="13">
        <v>1126.0</v>
      </c>
      <c r="R6701" s="13">
        <f t="shared" si="1"/>
        <v>1126</v>
      </c>
      <c r="S6701" s="14">
        <f t="shared" si="2"/>
        <v>375.3333333</v>
      </c>
      <c r="T6701" s="14">
        <f t="shared" si="3"/>
        <v>0.04973357016</v>
      </c>
      <c r="U6701" s="15" t="str">
        <f>vlookup(F6701,'Sub categories'!$A:$C,3,False)</f>
        <v>Storage</v>
      </c>
      <c r="V6701" s="16">
        <f t="shared" si="4"/>
        <v>6</v>
      </c>
      <c r="W6701" s="17">
        <f t="array" ref="W6701">INDEX(shipping_prices!$C$1:$F7928,MATCH(I6701,shipping_prices!$A$1:$A7928,0),MATCH(M6701,shipping_prices!$C$1:$F$1,0))</f>
        <v>9.44</v>
      </c>
      <c r="X6701" s="15" t="str">
        <f t="shared" si="5"/>
        <v>Alan DominguezGreat FallsMontana</v>
      </c>
      <c r="Y6701" s="15" t="str">
        <f t="shared" si="6"/>
        <v>High</v>
      </c>
    </row>
    <row r="6702" hidden="1">
      <c r="A6702" s="1">
        <v>43103.0</v>
      </c>
      <c r="B6702" s="2" t="s">
        <v>6658</v>
      </c>
      <c r="C6702" s="2">
        <v>5.0</v>
      </c>
      <c r="D6702" s="2" t="s">
        <v>1589</v>
      </c>
      <c r="E6702" s="2" t="s">
        <v>49</v>
      </c>
      <c r="F6702" s="2" t="s">
        <v>6028</v>
      </c>
      <c r="G6702" s="2" t="s">
        <v>29</v>
      </c>
      <c r="H6702" s="2" t="s">
        <v>1854</v>
      </c>
      <c r="I6702" s="2" t="s">
        <v>761</v>
      </c>
      <c r="J6702" s="2" t="s">
        <v>543</v>
      </c>
      <c r="K6702" s="2" t="s">
        <v>43</v>
      </c>
      <c r="L6702" s="10">
        <v>43108.0</v>
      </c>
      <c r="M6702" s="2" t="s">
        <v>34</v>
      </c>
      <c r="N6702" s="11">
        <v>0.0</v>
      </c>
      <c r="O6702" s="12">
        <v>1380.0</v>
      </c>
      <c r="P6702" s="13">
        <v>0.46</v>
      </c>
      <c r="Q6702" s="13">
        <v>3000.0</v>
      </c>
      <c r="R6702" s="13">
        <f t="shared" si="1"/>
        <v>3000</v>
      </c>
      <c r="S6702" s="14">
        <f t="shared" si="2"/>
        <v>600</v>
      </c>
      <c r="T6702" s="14">
        <f t="shared" si="3"/>
        <v>0.46</v>
      </c>
      <c r="U6702" s="15" t="str">
        <f>vlookup(F6702,'Sub categories'!$A:$C,3,False)</f>
        <v>Copiers</v>
      </c>
      <c r="V6702" s="16">
        <f t="shared" si="4"/>
        <v>5</v>
      </c>
      <c r="W6702" s="17">
        <f t="array" ref="W6702">INDEX(shipping_prices!$C$1:$F7929,MATCH(I6702,shipping_prices!$A$1:$A7929,0),MATCH(M6702,shipping_prices!$C$1:$F$1,0))</f>
        <v>9.44</v>
      </c>
      <c r="X6702" s="15" t="str">
        <f t="shared" si="5"/>
        <v>Alan DominguezGreat FallsMontana</v>
      </c>
      <c r="Y6702" s="15" t="str">
        <f t="shared" si="6"/>
        <v>High</v>
      </c>
    </row>
    <row r="6703" hidden="1">
      <c r="A6703" s="1">
        <v>43103.0</v>
      </c>
      <c r="B6703" s="2" t="s">
        <v>6659</v>
      </c>
      <c r="C6703" s="2">
        <v>6.0</v>
      </c>
      <c r="D6703" s="2" t="s">
        <v>196</v>
      </c>
      <c r="E6703" s="2" t="s">
        <v>49</v>
      </c>
      <c r="F6703" s="2" t="s">
        <v>2257</v>
      </c>
      <c r="G6703" s="2" t="s">
        <v>39</v>
      </c>
      <c r="H6703" s="2" t="s">
        <v>526</v>
      </c>
      <c r="I6703" s="2" t="s">
        <v>511</v>
      </c>
      <c r="J6703" s="2" t="s">
        <v>141</v>
      </c>
      <c r="K6703" s="2" t="s">
        <v>77</v>
      </c>
      <c r="L6703" s="10">
        <v>43108.0</v>
      </c>
      <c r="M6703" s="2" t="s">
        <v>34</v>
      </c>
      <c r="N6703" s="11">
        <v>0.2</v>
      </c>
      <c r="O6703" s="12">
        <v>26.0</v>
      </c>
      <c r="P6703" s="13">
        <v>0.09</v>
      </c>
      <c r="Q6703" s="13">
        <v>298.0</v>
      </c>
      <c r="R6703" s="13">
        <f t="shared" si="1"/>
        <v>372.5</v>
      </c>
      <c r="S6703" s="14">
        <f t="shared" si="2"/>
        <v>62.08333333</v>
      </c>
      <c r="T6703" s="14">
        <f t="shared" si="3"/>
        <v>0.08724832215</v>
      </c>
      <c r="U6703" s="15" t="str">
        <f>vlookup(F6703,'Sub categories'!$A:$C,3,False)</f>
        <v>Storage</v>
      </c>
      <c r="V6703" s="16">
        <f t="shared" si="4"/>
        <v>5</v>
      </c>
      <c r="W6703" s="17">
        <f t="array" ref="W6703">INDEX(shipping_prices!$C$1:$F7930,MATCH(I6703,shipping_prices!$A$1:$A7930,0),MATCH(M6703,shipping_prices!$C$1:$F$1,0))</f>
        <v>9.55</v>
      </c>
      <c r="X6703" s="15" t="str">
        <f t="shared" si="5"/>
        <v>Frank GastineauAuroraIllinois</v>
      </c>
      <c r="Y6703" s="15" t="str">
        <f t="shared" si="6"/>
        <v>High</v>
      </c>
    </row>
    <row r="6704" hidden="1">
      <c r="A6704" s="1">
        <v>43103.0</v>
      </c>
      <c r="B6704" s="2" t="s">
        <v>6660</v>
      </c>
      <c r="C6704" s="2">
        <v>1.0</v>
      </c>
      <c r="D6704" s="2" t="s">
        <v>2281</v>
      </c>
      <c r="E6704" s="2" t="s">
        <v>49</v>
      </c>
      <c r="F6704" s="2" t="s">
        <v>2282</v>
      </c>
      <c r="G6704" s="2" t="s">
        <v>39</v>
      </c>
      <c r="H6704" s="2" t="s">
        <v>51</v>
      </c>
      <c r="I6704" s="2" t="s">
        <v>140</v>
      </c>
      <c r="J6704" s="2" t="s">
        <v>141</v>
      </c>
      <c r="K6704" s="2" t="s">
        <v>77</v>
      </c>
      <c r="L6704" s="10">
        <v>43104.0</v>
      </c>
      <c r="M6704" s="2" t="s">
        <v>90</v>
      </c>
      <c r="N6704" s="11">
        <v>0.2</v>
      </c>
      <c r="O6704" s="12">
        <v>2.0</v>
      </c>
      <c r="P6704" s="13">
        <v>0.35</v>
      </c>
      <c r="Q6704" s="13">
        <v>5.0</v>
      </c>
      <c r="R6704" s="13">
        <f t="shared" si="1"/>
        <v>6.25</v>
      </c>
      <c r="S6704" s="14">
        <f t="shared" si="2"/>
        <v>6.25</v>
      </c>
      <c r="T6704" s="14">
        <f t="shared" si="3"/>
        <v>0.4</v>
      </c>
      <c r="U6704" s="15" t="str">
        <f>vlookup(F6704,'Sub categories'!$A:$C,3,False)</f>
        <v>Paper</v>
      </c>
      <c r="V6704" s="16">
        <f t="shared" si="4"/>
        <v>1</v>
      </c>
      <c r="W6704" s="17">
        <f t="array" ref="W6704">INDEX(shipping_prices!$C$1:$F7931,MATCH(I6704,shipping_prices!$A$1:$A7931,0),MATCH(M6704,shipping_prices!$C$1:$F$1,0))</f>
        <v>7.39</v>
      </c>
      <c r="X6704" s="15" t="str">
        <f t="shared" si="5"/>
        <v>Ross DeVincentisChicagoIllinois</v>
      </c>
      <c r="Y6704" s="15" t="str">
        <f t="shared" si="6"/>
        <v>Low</v>
      </c>
    </row>
    <row r="6705">
      <c r="A6705" s="1">
        <v>43106.0</v>
      </c>
      <c r="B6705" s="2" t="s">
        <v>6660</v>
      </c>
      <c r="C6705" s="2">
        <v>1.0</v>
      </c>
      <c r="D6705" s="2" t="s">
        <v>2281</v>
      </c>
      <c r="E6705" s="2" t="s">
        <v>49</v>
      </c>
      <c r="F6705" s="2" t="s">
        <v>3816</v>
      </c>
      <c r="G6705" s="2" t="s">
        <v>45</v>
      </c>
      <c r="H6705" s="2" t="s">
        <v>130</v>
      </c>
      <c r="I6705" s="2" t="s">
        <v>140</v>
      </c>
      <c r="J6705" s="2" t="s">
        <v>141</v>
      </c>
      <c r="K6705" s="2" t="s">
        <v>77</v>
      </c>
      <c r="L6705" s="10">
        <v>43106.0</v>
      </c>
      <c r="M6705" s="2" t="s">
        <v>90</v>
      </c>
      <c r="N6705" s="11">
        <v>0.6</v>
      </c>
      <c r="O6705" s="12">
        <v>-26.0</v>
      </c>
      <c r="P6705" s="13">
        <v>-1.18</v>
      </c>
      <c r="Q6705" s="13">
        <v>22.0</v>
      </c>
      <c r="R6705" s="13">
        <f t="shared" si="1"/>
        <v>55</v>
      </c>
      <c r="S6705" s="14">
        <f t="shared" si="2"/>
        <v>55</v>
      </c>
      <c r="T6705" s="14">
        <f t="shared" si="3"/>
        <v>-1.181818182</v>
      </c>
      <c r="U6705" s="15" t="str">
        <f>vlookup(F6705,'Sub categories'!$A:$C,3,False)</f>
        <v>Furnishings</v>
      </c>
      <c r="V6705" s="16">
        <f t="shared" si="4"/>
        <v>0</v>
      </c>
      <c r="W6705" s="17">
        <f t="array" ref="W6705">INDEX(shipping_prices!$C$1:$F7932,MATCH(I6705,shipping_prices!$A$1:$A7932,0),MATCH(M6705,shipping_prices!$C$1:$F$1,0))</f>
        <v>7.39</v>
      </c>
      <c r="X6705" s="15" t="str">
        <f t="shared" si="5"/>
        <v>Ross DeVincentisChicagoIllinois</v>
      </c>
      <c r="Y6705" s="15" t="str">
        <f t="shared" si="6"/>
        <v>loss</v>
      </c>
    </row>
    <row r="6706" hidden="1">
      <c r="A6706" s="1">
        <v>43107.0</v>
      </c>
      <c r="B6706" s="2" t="s">
        <v>6660</v>
      </c>
      <c r="C6706" s="2">
        <v>2.0</v>
      </c>
      <c r="D6706" s="2" t="s">
        <v>2281</v>
      </c>
      <c r="E6706" s="2" t="s">
        <v>49</v>
      </c>
      <c r="F6706" s="2" t="s">
        <v>2368</v>
      </c>
      <c r="G6706" s="2" t="s">
        <v>39</v>
      </c>
      <c r="H6706" s="2" t="s">
        <v>51</v>
      </c>
      <c r="I6706" s="2" t="s">
        <v>140</v>
      </c>
      <c r="J6706" s="2" t="s">
        <v>141</v>
      </c>
      <c r="K6706" s="2" t="s">
        <v>77</v>
      </c>
      <c r="L6706" s="10">
        <v>43107.0</v>
      </c>
      <c r="M6706" s="2" t="s">
        <v>90</v>
      </c>
      <c r="N6706" s="11">
        <v>0.2</v>
      </c>
      <c r="O6706" s="12">
        <v>24.0</v>
      </c>
      <c r="P6706" s="13">
        <v>0.36</v>
      </c>
      <c r="Q6706" s="13">
        <v>66.0</v>
      </c>
      <c r="R6706" s="13">
        <f t="shared" si="1"/>
        <v>82.5</v>
      </c>
      <c r="S6706" s="14">
        <f t="shared" si="2"/>
        <v>41.25</v>
      </c>
      <c r="T6706" s="14">
        <f t="shared" si="3"/>
        <v>0.3636363636</v>
      </c>
      <c r="U6706" s="15" t="str">
        <f>vlookup(F6706,'Sub categories'!$A:$C,3,False)</f>
        <v>Paper</v>
      </c>
      <c r="V6706" s="16">
        <f t="shared" si="4"/>
        <v>0</v>
      </c>
      <c r="W6706" s="17">
        <f t="array" ref="W6706">INDEX(shipping_prices!$C$1:$F7933,MATCH(I6706,shipping_prices!$A$1:$A7933,0),MATCH(M6706,shipping_prices!$C$1:$F$1,0))</f>
        <v>7.39</v>
      </c>
      <c r="X6706" s="15" t="str">
        <f t="shared" si="5"/>
        <v>Ross DeVincentisChicagoIllinois</v>
      </c>
      <c r="Y6706" s="15" t="str">
        <f t="shared" si="6"/>
        <v>Low</v>
      </c>
    </row>
    <row r="6707" hidden="1">
      <c r="A6707" s="1">
        <v>43107.0</v>
      </c>
      <c r="B6707" s="2" t="s">
        <v>6660</v>
      </c>
      <c r="C6707" s="2">
        <v>5.0</v>
      </c>
      <c r="D6707" s="2" t="s">
        <v>2281</v>
      </c>
      <c r="E6707" s="2" t="s">
        <v>49</v>
      </c>
      <c r="F6707" s="2" t="s">
        <v>2097</v>
      </c>
      <c r="G6707" s="2" t="s">
        <v>39</v>
      </c>
      <c r="H6707" s="2" t="s">
        <v>51</v>
      </c>
      <c r="I6707" s="2" t="s">
        <v>140</v>
      </c>
      <c r="J6707" s="2" t="s">
        <v>141</v>
      </c>
      <c r="K6707" s="2" t="s">
        <v>77</v>
      </c>
      <c r="L6707" s="10">
        <v>43107.0</v>
      </c>
      <c r="M6707" s="2" t="s">
        <v>90</v>
      </c>
      <c r="N6707" s="11">
        <v>0.2</v>
      </c>
      <c r="O6707" s="12">
        <v>147.0</v>
      </c>
      <c r="P6707" s="13">
        <v>0.35</v>
      </c>
      <c r="Q6707" s="13">
        <v>419.0</v>
      </c>
      <c r="R6707" s="13">
        <f t="shared" si="1"/>
        <v>523.75</v>
      </c>
      <c r="S6707" s="14">
        <f t="shared" si="2"/>
        <v>104.75</v>
      </c>
      <c r="T6707" s="14">
        <f t="shared" si="3"/>
        <v>0.3508353222</v>
      </c>
      <c r="U6707" s="15" t="str">
        <f>vlookup(F6707,'Sub categories'!$A:$C,3,False)</f>
        <v>Paper</v>
      </c>
      <c r="V6707" s="16">
        <f t="shared" si="4"/>
        <v>0</v>
      </c>
      <c r="W6707" s="17">
        <f t="array" ref="W6707">INDEX(shipping_prices!$C$1:$F7934,MATCH(I6707,shipping_prices!$A$1:$A7934,0),MATCH(M6707,shipping_prices!$C$1:$F$1,0))</f>
        <v>7.39</v>
      </c>
      <c r="X6707" s="15" t="str">
        <f t="shared" si="5"/>
        <v>Ross DeVincentisChicagoIllinois</v>
      </c>
      <c r="Y6707" s="15" t="str">
        <f t="shared" si="6"/>
        <v>High</v>
      </c>
    </row>
    <row r="6708" hidden="1">
      <c r="A6708" s="1">
        <v>43107.0</v>
      </c>
      <c r="B6708" s="2" t="s">
        <v>6661</v>
      </c>
      <c r="C6708" s="2">
        <v>1.0</v>
      </c>
      <c r="D6708" s="2" t="s">
        <v>2027</v>
      </c>
      <c r="E6708" s="2" t="s">
        <v>49</v>
      </c>
      <c r="F6708" s="2" t="s">
        <v>620</v>
      </c>
      <c r="G6708" s="2" t="s">
        <v>39</v>
      </c>
      <c r="H6708" s="2" t="s">
        <v>621</v>
      </c>
      <c r="I6708" s="2" t="s">
        <v>2243</v>
      </c>
      <c r="J6708" s="2" t="s">
        <v>614</v>
      </c>
      <c r="K6708" s="2" t="s">
        <v>54</v>
      </c>
      <c r="L6708" s="10">
        <v>43117.0</v>
      </c>
      <c r="M6708" s="2" t="s">
        <v>34</v>
      </c>
      <c r="N6708" s="11">
        <v>0.2</v>
      </c>
      <c r="O6708" s="12">
        <v>-13.0</v>
      </c>
      <c r="P6708" s="13">
        <v>-0.2</v>
      </c>
      <c r="Q6708" s="13">
        <v>65.0</v>
      </c>
      <c r="R6708" s="13">
        <f t="shared" si="1"/>
        <v>81.25</v>
      </c>
      <c r="S6708" s="14">
        <f t="shared" si="2"/>
        <v>81.25</v>
      </c>
      <c r="T6708" s="14">
        <f t="shared" si="3"/>
        <v>-0.2</v>
      </c>
      <c r="U6708" s="15" t="str">
        <f>vlookup(F6708,'Sub categories'!$A:$C,3,False)</f>
        <v>Storage</v>
      </c>
      <c r="V6708" s="16">
        <f t="shared" si="4"/>
        <v>10</v>
      </c>
      <c r="W6708" s="17">
        <f t="array" ref="W6708">INDEX(shipping_prices!$C$1:$F7935,MATCH(I6708,shipping_prices!$A$1:$A7935,0),MATCH(M6708,shipping_prices!$C$1:$F$1,0))</f>
        <v>7.46</v>
      </c>
      <c r="X6708" s="15" t="str">
        <f t="shared" si="5"/>
        <v>Erica HernandezNashvilleTennessee</v>
      </c>
      <c r="Y6708" s="15" t="str">
        <f t="shared" si="6"/>
        <v>loss</v>
      </c>
    </row>
    <row r="6709" hidden="1">
      <c r="A6709" s="1">
        <v>43107.0</v>
      </c>
      <c r="B6709" s="2" t="s">
        <v>6662</v>
      </c>
      <c r="C6709" s="2">
        <v>8.0</v>
      </c>
      <c r="D6709" s="2" t="s">
        <v>2708</v>
      </c>
      <c r="E6709" s="2" t="s">
        <v>27</v>
      </c>
      <c r="F6709" s="2" t="s">
        <v>3252</v>
      </c>
      <c r="G6709" s="2" t="s">
        <v>39</v>
      </c>
      <c r="H6709" s="2" t="s">
        <v>79</v>
      </c>
      <c r="I6709" s="2" t="s">
        <v>1225</v>
      </c>
      <c r="J6709" s="2" t="s">
        <v>76</v>
      </c>
      <c r="K6709" s="2" t="s">
        <v>77</v>
      </c>
      <c r="L6709" s="10">
        <v>43112.0</v>
      </c>
      <c r="M6709" s="2" t="s">
        <v>34</v>
      </c>
      <c r="N6709" s="11">
        <v>0.2</v>
      </c>
      <c r="O6709" s="12">
        <v>10.0</v>
      </c>
      <c r="P6709" s="13">
        <v>0.36</v>
      </c>
      <c r="Q6709" s="13">
        <v>27.0</v>
      </c>
      <c r="R6709" s="13">
        <f t="shared" si="1"/>
        <v>33.75</v>
      </c>
      <c r="S6709" s="14">
        <f t="shared" si="2"/>
        <v>4.21875</v>
      </c>
      <c r="T6709" s="14">
        <f t="shared" si="3"/>
        <v>0.3703703704</v>
      </c>
      <c r="U6709" s="15" t="str">
        <f>vlookup(F6709,'Sub categories'!$A:$C,3,False)</f>
        <v>Paper</v>
      </c>
      <c r="V6709" s="16">
        <f t="shared" si="4"/>
        <v>5</v>
      </c>
      <c r="W6709" s="17">
        <f t="array" ref="W6709">INDEX(shipping_prices!$C$1:$F7936,MATCH(I6709,shipping_prices!$A$1:$A7936,0),MATCH(M6709,shipping_prices!$C$1:$F$1,0))</f>
        <v>6.99</v>
      </c>
      <c r="X6709" s="15" t="str">
        <f t="shared" si="5"/>
        <v>Richard EichhornDallasTexas</v>
      </c>
      <c r="Y6709" s="15" t="str">
        <f t="shared" si="6"/>
        <v>Low</v>
      </c>
    </row>
    <row r="6710" hidden="1">
      <c r="A6710" s="1">
        <v>43107.0</v>
      </c>
      <c r="B6710" s="2" t="s">
        <v>6663</v>
      </c>
      <c r="C6710" s="2">
        <v>4.0</v>
      </c>
      <c r="D6710" s="2" t="s">
        <v>1957</v>
      </c>
      <c r="E6710" s="2" t="s">
        <v>27</v>
      </c>
      <c r="F6710" s="2" t="s">
        <v>983</v>
      </c>
      <c r="G6710" s="2" t="s">
        <v>39</v>
      </c>
      <c r="H6710" s="2" t="s">
        <v>983</v>
      </c>
      <c r="I6710" s="2" t="s">
        <v>6664</v>
      </c>
      <c r="J6710" s="2" t="s">
        <v>3362</v>
      </c>
      <c r="K6710" s="2" t="s">
        <v>77</v>
      </c>
      <c r="L6710" s="10">
        <v>43111.0</v>
      </c>
      <c r="M6710" s="2" t="s">
        <v>34</v>
      </c>
      <c r="N6710" s="11">
        <v>0.0</v>
      </c>
      <c r="O6710" s="12">
        <v>12.0</v>
      </c>
      <c r="P6710" s="13">
        <v>0.39</v>
      </c>
      <c r="Q6710" s="13">
        <v>30.0</v>
      </c>
      <c r="R6710" s="13">
        <f t="shared" si="1"/>
        <v>30</v>
      </c>
      <c r="S6710" s="14">
        <f t="shared" si="2"/>
        <v>7.5</v>
      </c>
      <c r="T6710" s="14">
        <f t="shared" si="3"/>
        <v>0.4</v>
      </c>
      <c r="U6710" s="15" t="str">
        <f>vlookup(F6710,'Sub categories'!$A:$C,3,False)</f>
        <v>Art</v>
      </c>
      <c r="V6710" s="16">
        <f t="shared" si="4"/>
        <v>4</v>
      </c>
      <c r="W6710" s="17">
        <f t="array" ref="W6710">INDEX(shipping_prices!$C$1:$F7937,MATCH(I6710,shipping_prices!$A$1:$A7937,0),MATCH(M6710,shipping_prices!$C$1:$F$1,0))</f>
        <v>7.14</v>
      </c>
      <c r="X6710" s="15" t="str">
        <f t="shared" si="5"/>
        <v>Natalie WebberWaterlooIowa</v>
      </c>
      <c r="Y6710" s="15" t="str">
        <f t="shared" si="6"/>
        <v>Low</v>
      </c>
    </row>
    <row r="6711" hidden="1">
      <c r="A6711" s="1">
        <v>43107.0</v>
      </c>
      <c r="B6711" s="2" t="s">
        <v>6665</v>
      </c>
      <c r="C6711" s="2">
        <v>1.0</v>
      </c>
      <c r="D6711" s="2" t="s">
        <v>1300</v>
      </c>
      <c r="E6711" s="2" t="s">
        <v>49</v>
      </c>
      <c r="F6711" s="2" t="s">
        <v>3003</v>
      </c>
      <c r="G6711" s="2" t="s">
        <v>29</v>
      </c>
      <c r="H6711" s="2" t="s">
        <v>79</v>
      </c>
      <c r="I6711" s="2" t="s">
        <v>652</v>
      </c>
      <c r="J6711" s="2" t="s">
        <v>321</v>
      </c>
      <c r="K6711" s="2" t="s">
        <v>33</v>
      </c>
      <c r="L6711" s="10">
        <v>43114.0</v>
      </c>
      <c r="M6711" s="2" t="s">
        <v>34</v>
      </c>
      <c r="N6711" s="11">
        <v>0.4</v>
      </c>
      <c r="O6711" s="12">
        <v>-1.0</v>
      </c>
      <c r="P6711" s="13">
        <v>-0.22</v>
      </c>
      <c r="Q6711" s="13">
        <v>3.0</v>
      </c>
      <c r="R6711" s="13">
        <f t="shared" si="1"/>
        <v>5</v>
      </c>
      <c r="S6711" s="14">
        <f t="shared" si="2"/>
        <v>5</v>
      </c>
      <c r="T6711" s="14">
        <f t="shared" si="3"/>
        <v>-0.3333333333</v>
      </c>
      <c r="U6711" s="15" t="str">
        <f>vlookup(F6711,'Sub categories'!$A:$C,3,False)</f>
        <v>Phones</v>
      </c>
      <c r="V6711" s="16">
        <f t="shared" si="4"/>
        <v>7</v>
      </c>
      <c r="W6711" s="17">
        <f t="array" ref="W6711">INDEX(shipping_prices!$C$1:$F7938,MATCH(I6711,shipping_prices!$A$1:$A7938,0),MATCH(M6711,shipping_prices!$C$1:$F$1,0))</f>
        <v>12.46</v>
      </c>
      <c r="X6711" s="15" t="str">
        <f t="shared" si="5"/>
        <v>Alejandro BallentineLorainOhio</v>
      </c>
      <c r="Y6711" s="15" t="str">
        <f t="shared" si="6"/>
        <v>loss</v>
      </c>
    </row>
    <row r="6712" hidden="1">
      <c r="A6712" s="1">
        <v>43108.0</v>
      </c>
      <c r="B6712" s="2" t="s">
        <v>6665</v>
      </c>
      <c r="C6712" s="2">
        <v>2.0</v>
      </c>
      <c r="D6712" s="2" t="s">
        <v>1300</v>
      </c>
      <c r="E6712" s="2" t="s">
        <v>49</v>
      </c>
      <c r="F6712" s="2" t="s">
        <v>2818</v>
      </c>
      <c r="G6712" s="2" t="s">
        <v>39</v>
      </c>
      <c r="H6712" s="2" t="s">
        <v>157</v>
      </c>
      <c r="I6712" s="2" t="s">
        <v>652</v>
      </c>
      <c r="J6712" s="2" t="s">
        <v>321</v>
      </c>
      <c r="K6712" s="2" t="s">
        <v>33</v>
      </c>
      <c r="L6712" s="10">
        <v>43114.0</v>
      </c>
      <c r="M6712" s="2" t="s">
        <v>34</v>
      </c>
      <c r="N6712" s="11">
        <v>0.2</v>
      </c>
      <c r="O6712" s="12">
        <v>2.0</v>
      </c>
      <c r="P6712" s="13">
        <v>0.09</v>
      </c>
      <c r="Q6712" s="13">
        <v>27.0</v>
      </c>
      <c r="R6712" s="13">
        <f t="shared" si="1"/>
        <v>33.75</v>
      </c>
      <c r="S6712" s="14">
        <f t="shared" si="2"/>
        <v>16.875</v>
      </c>
      <c r="T6712" s="14">
        <f t="shared" si="3"/>
        <v>0.07407407407</v>
      </c>
      <c r="U6712" s="15" t="str">
        <f>vlookup(F6712,'Sub categories'!$A:$C,3,False)</f>
        <v>Storage</v>
      </c>
      <c r="V6712" s="16">
        <f t="shared" si="4"/>
        <v>6</v>
      </c>
      <c r="W6712" s="17">
        <f t="array" ref="W6712">INDEX(shipping_prices!$C$1:$F7939,MATCH(I6712,shipping_prices!$A$1:$A7939,0),MATCH(M6712,shipping_prices!$C$1:$F$1,0))</f>
        <v>12.46</v>
      </c>
      <c r="X6712" s="15" t="str">
        <f t="shared" si="5"/>
        <v>Alejandro BallentineLorainOhio</v>
      </c>
      <c r="Y6712" s="15" t="str">
        <f t="shared" si="6"/>
        <v>Low</v>
      </c>
    </row>
    <row r="6713" hidden="1">
      <c r="A6713" s="1">
        <v>43109.0</v>
      </c>
      <c r="B6713" s="2" t="s">
        <v>6666</v>
      </c>
      <c r="C6713" s="2">
        <v>2.0</v>
      </c>
      <c r="D6713" s="2" t="s">
        <v>1133</v>
      </c>
      <c r="E6713" s="2" t="s">
        <v>49</v>
      </c>
      <c r="F6713" s="2" t="s">
        <v>2230</v>
      </c>
      <c r="G6713" s="2" t="s">
        <v>39</v>
      </c>
      <c r="H6713" s="2" t="s">
        <v>297</v>
      </c>
      <c r="I6713" s="2" t="s">
        <v>1639</v>
      </c>
      <c r="J6713" s="2" t="s">
        <v>1343</v>
      </c>
      <c r="K6713" s="2" t="s">
        <v>43</v>
      </c>
      <c r="L6713" s="10">
        <v>43113.0</v>
      </c>
      <c r="M6713" s="2" t="s">
        <v>34</v>
      </c>
      <c r="N6713" s="11">
        <v>0.2</v>
      </c>
      <c r="O6713" s="12">
        <v>1.0</v>
      </c>
      <c r="P6713" s="13">
        <v>0.11</v>
      </c>
      <c r="Q6713" s="13">
        <v>6.0</v>
      </c>
      <c r="R6713" s="13">
        <f t="shared" si="1"/>
        <v>7.5</v>
      </c>
      <c r="S6713" s="14">
        <f t="shared" si="2"/>
        <v>3.75</v>
      </c>
      <c r="T6713" s="14">
        <f t="shared" si="3"/>
        <v>0.1666666667</v>
      </c>
      <c r="U6713" s="15" t="str">
        <f>vlookup(F6713,'Sub categories'!$A:$C,3,False)</f>
        <v>Supplies</v>
      </c>
      <c r="V6713" s="16">
        <f t="shared" si="4"/>
        <v>4</v>
      </c>
      <c r="W6713" s="17">
        <f t="array" ref="W6713">INDEX(shipping_prices!$C$1:$F7940,MATCH(I6713,shipping_prices!$A$1:$A7940,0),MATCH(M6713,shipping_prices!$C$1:$F$1,0))</f>
        <v>14.45</v>
      </c>
      <c r="X6713" s="15" t="str">
        <f t="shared" si="5"/>
        <v>Michael GranlundSalemOregon</v>
      </c>
      <c r="Y6713" s="15" t="str">
        <f t="shared" si="6"/>
        <v>Low</v>
      </c>
    </row>
    <row r="6714" hidden="1">
      <c r="A6714" s="1">
        <v>43112.0</v>
      </c>
      <c r="B6714" s="2" t="s">
        <v>6667</v>
      </c>
      <c r="C6714" s="2">
        <v>4.0</v>
      </c>
      <c r="D6714" s="2" t="s">
        <v>1478</v>
      </c>
      <c r="E6714" s="2" t="s">
        <v>27</v>
      </c>
      <c r="F6714" s="2" t="s">
        <v>2660</v>
      </c>
      <c r="G6714" s="2" t="s">
        <v>39</v>
      </c>
      <c r="H6714" s="2" t="s">
        <v>146</v>
      </c>
      <c r="I6714" s="2" t="s">
        <v>4759</v>
      </c>
      <c r="J6714" s="2" t="s">
        <v>218</v>
      </c>
      <c r="K6714" s="2" t="s">
        <v>54</v>
      </c>
      <c r="L6714" s="10">
        <v>43117.0</v>
      </c>
      <c r="M6714" s="2" t="s">
        <v>90</v>
      </c>
      <c r="N6714" s="11">
        <v>0.0</v>
      </c>
      <c r="O6714" s="12">
        <v>7.0</v>
      </c>
      <c r="P6714" s="13">
        <v>0.47</v>
      </c>
      <c r="Q6714" s="13">
        <v>14.0</v>
      </c>
      <c r="R6714" s="13">
        <f t="shared" si="1"/>
        <v>14</v>
      </c>
      <c r="S6714" s="14">
        <f t="shared" si="2"/>
        <v>3.5</v>
      </c>
      <c r="T6714" s="14">
        <f t="shared" si="3"/>
        <v>0.5</v>
      </c>
      <c r="U6714" s="15" t="str">
        <f>vlookup(F6714,'Sub categories'!$A:$C,3,False)</f>
        <v>Fasteners</v>
      </c>
      <c r="V6714" s="16">
        <f t="shared" si="4"/>
        <v>5</v>
      </c>
      <c r="W6714" s="17">
        <f t="array" ref="W6714">INDEX(shipping_prices!$C$1:$F7941,MATCH(I6714,shipping_prices!$A$1:$A7941,0),MATCH(M6714,shipping_prices!$C$1:$F$1,0))</f>
        <v>8.48</v>
      </c>
      <c r="X6714" s="15" t="str">
        <f t="shared" si="5"/>
        <v>Shahid ShariariGeorgetownKentucky</v>
      </c>
      <c r="Y6714" s="15" t="str">
        <f t="shared" si="6"/>
        <v>Low</v>
      </c>
    </row>
    <row r="6715" hidden="1">
      <c r="A6715" s="1">
        <v>43112.0</v>
      </c>
      <c r="B6715" s="2" t="s">
        <v>6667</v>
      </c>
      <c r="C6715" s="2">
        <v>4.0</v>
      </c>
      <c r="D6715" s="2" t="s">
        <v>1478</v>
      </c>
      <c r="E6715" s="2" t="s">
        <v>27</v>
      </c>
      <c r="F6715" s="2" t="s">
        <v>986</v>
      </c>
      <c r="G6715" s="2" t="s">
        <v>39</v>
      </c>
      <c r="H6715" s="2" t="s">
        <v>526</v>
      </c>
      <c r="I6715" s="2" t="s">
        <v>4759</v>
      </c>
      <c r="J6715" s="2" t="s">
        <v>218</v>
      </c>
      <c r="K6715" s="2" t="s">
        <v>54</v>
      </c>
      <c r="L6715" s="10">
        <v>43117.0</v>
      </c>
      <c r="M6715" s="2" t="s">
        <v>90</v>
      </c>
      <c r="N6715" s="11">
        <v>0.0</v>
      </c>
      <c r="O6715" s="12">
        <v>51.0</v>
      </c>
      <c r="P6715" s="13">
        <v>0.26</v>
      </c>
      <c r="Q6715" s="13">
        <v>196.0</v>
      </c>
      <c r="R6715" s="13">
        <f t="shared" si="1"/>
        <v>196</v>
      </c>
      <c r="S6715" s="14">
        <f t="shared" si="2"/>
        <v>49</v>
      </c>
      <c r="T6715" s="14">
        <f t="shared" si="3"/>
        <v>0.2602040816</v>
      </c>
      <c r="U6715" s="15" t="str">
        <f>vlookup(F6715,'Sub categories'!$A:$C,3,False)</f>
        <v>Appliances</v>
      </c>
      <c r="V6715" s="16">
        <f t="shared" si="4"/>
        <v>5</v>
      </c>
      <c r="W6715" s="17">
        <f t="array" ref="W6715">INDEX(shipping_prices!$C$1:$F7942,MATCH(I6715,shipping_prices!$A$1:$A7942,0),MATCH(M6715,shipping_prices!$C$1:$F$1,0))</f>
        <v>8.48</v>
      </c>
      <c r="X6715" s="15" t="str">
        <f t="shared" si="5"/>
        <v>Shahid ShariariGeorgetownKentucky</v>
      </c>
      <c r="Y6715" s="15" t="str">
        <f t="shared" si="6"/>
        <v>High</v>
      </c>
    </row>
    <row r="6716">
      <c r="A6716" s="1">
        <v>43112.0</v>
      </c>
      <c r="B6716" s="2" t="s">
        <v>6668</v>
      </c>
      <c r="C6716" s="2">
        <v>1.0</v>
      </c>
      <c r="D6716" s="2" t="s">
        <v>2284</v>
      </c>
      <c r="E6716" s="2" t="s">
        <v>37</v>
      </c>
      <c r="F6716" s="2" t="s">
        <v>4187</v>
      </c>
      <c r="G6716" s="2" t="s">
        <v>45</v>
      </c>
      <c r="H6716" s="2" t="s">
        <v>130</v>
      </c>
      <c r="I6716" s="2" t="s">
        <v>163</v>
      </c>
      <c r="J6716" s="2" t="s">
        <v>164</v>
      </c>
      <c r="K6716" s="2" t="s">
        <v>33</v>
      </c>
      <c r="L6716" s="10">
        <v>43122.0</v>
      </c>
      <c r="M6716" s="2" t="s">
        <v>34</v>
      </c>
      <c r="N6716" s="11">
        <v>0.2</v>
      </c>
      <c r="O6716" s="12">
        <v>1.0</v>
      </c>
      <c r="P6716" s="13">
        <v>0.2</v>
      </c>
      <c r="Q6716" s="13">
        <v>3.0</v>
      </c>
      <c r="R6716" s="13">
        <f t="shared" si="1"/>
        <v>3.75</v>
      </c>
      <c r="S6716" s="14">
        <f t="shared" si="2"/>
        <v>3.75</v>
      </c>
      <c r="T6716" s="14">
        <f t="shared" si="3"/>
        <v>0.3333333333</v>
      </c>
      <c r="U6716" s="15" t="str">
        <f>vlookup(F6716,'Sub categories'!$A:$C,3,False)</f>
        <v>Furnishings</v>
      </c>
      <c r="V6716" s="16">
        <f t="shared" si="4"/>
        <v>10</v>
      </c>
      <c r="W6716" s="17">
        <f t="array" ref="W6716">INDEX(shipping_prices!$C$1:$F7943,MATCH(I6716,shipping_prices!$A$1:$A7943,0),MATCH(M6716,shipping_prices!$C$1:$F$1,0))</f>
        <v>7.98</v>
      </c>
      <c r="X6716" s="15" t="str">
        <f t="shared" si="5"/>
        <v>Thea HudgingsPhiladelphiaPennsylvania</v>
      </c>
      <c r="Y6716" s="15" t="str">
        <f t="shared" si="6"/>
        <v>Low</v>
      </c>
    </row>
    <row r="6717" hidden="1">
      <c r="A6717" s="1">
        <v>43112.0</v>
      </c>
      <c r="B6717" s="2" t="s">
        <v>6668</v>
      </c>
      <c r="C6717" s="2">
        <v>3.0</v>
      </c>
      <c r="D6717" s="2" t="s">
        <v>2284</v>
      </c>
      <c r="E6717" s="2" t="s">
        <v>37</v>
      </c>
      <c r="F6717" s="2" t="s">
        <v>896</v>
      </c>
      <c r="G6717" s="2" t="s">
        <v>39</v>
      </c>
      <c r="H6717" s="2" t="s">
        <v>79</v>
      </c>
      <c r="I6717" s="2" t="s">
        <v>163</v>
      </c>
      <c r="J6717" s="2" t="s">
        <v>164</v>
      </c>
      <c r="K6717" s="2" t="s">
        <v>33</v>
      </c>
      <c r="L6717" s="10">
        <v>43122.0</v>
      </c>
      <c r="M6717" s="2" t="s">
        <v>34</v>
      </c>
      <c r="N6717" s="11">
        <v>0.2</v>
      </c>
      <c r="O6717" s="12">
        <v>3.0</v>
      </c>
      <c r="P6717" s="13">
        <v>0.33</v>
      </c>
      <c r="Q6717" s="13">
        <v>9.0</v>
      </c>
      <c r="R6717" s="13">
        <f t="shared" si="1"/>
        <v>11.25</v>
      </c>
      <c r="S6717" s="14">
        <f t="shared" si="2"/>
        <v>3.75</v>
      </c>
      <c r="T6717" s="14">
        <f t="shared" si="3"/>
        <v>0.3333333333</v>
      </c>
      <c r="U6717" s="15" t="str">
        <f>vlookup(F6717,'Sub categories'!$A:$C,3,False)</f>
        <v>Envelopes</v>
      </c>
      <c r="V6717" s="16">
        <f t="shared" si="4"/>
        <v>10</v>
      </c>
      <c r="W6717" s="17">
        <f t="array" ref="W6717">INDEX(shipping_prices!$C$1:$F7944,MATCH(I6717,shipping_prices!$A$1:$A7944,0),MATCH(M6717,shipping_prices!$C$1:$F$1,0))</f>
        <v>7.98</v>
      </c>
      <c r="X6717" s="15" t="str">
        <f t="shared" si="5"/>
        <v>Thea HudgingsPhiladelphiaPennsylvania</v>
      </c>
      <c r="Y6717" s="15" t="str">
        <f t="shared" si="6"/>
        <v>Low</v>
      </c>
    </row>
    <row r="6718" hidden="1">
      <c r="A6718" s="1">
        <v>43113.0</v>
      </c>
      <c r="B6718" s="2" t="s">
        <v>6668</v>
      </c>
      <c r="C6718" s="2">
        <v>3.0</v>
      </c>
      <c r="D6718" s="2" t="s">
        <v>2284</v>
      </c>
      <c r="E6718" s="2" t="s">
        <v>37</v>
      </c>
      <c r="F6718" s="2" t="s">
        <v>1319</v>
      </c>
      <c r="G6718" s="2" t="s">
        <v>39</v>
      </c>
      <c r="H6718" s="2" t="s">
        <v>79</v>
      </c>
      <c r="I6718" s="2" t="s">
        <v>163</v>
      </c>
      <c r="J6718" s="2" t="s">
        <v>164</v>
      </c>
      <c r="K6718" s="2" t="s">
        <v>33</v>
      </c>
      <c r="L6718" s="10">
        <v>43122.0</v>
      </c>
      <c r="M6718" s="2" t="s">
        <v>34</v>
      </c>
      <c r="N6718" s="11">
        <v>0.2</v>
      </c>
      <c r="O6718" s="12">
        <v>1.0</v>
      </c>
      <c r="P6718" s="13">
        <v>0.06</v>
      </c>
      <c r="Q6718" s="13">
        <v>20.0</v>
      </c>
      <c r="R6718" s="13">
        <f t="shared" si="1"/>
        <v>25</v>
      </c>
      <c r="S6718" s="14">
        <f t="shared" si="2"/>
        <v>8.333333333</v>
      </c>
      <c r="T6718" s="14">
        <f t="shared" si="3"/>
        <v>0.05</v>
      </c>
      <c r="U6718" s="15" t="str">
        <f>vlookup(F6718,'Sub categories'!$A:$C,3,False)</f>
        <v>Appliances</v>
      </c>
      <c r="V6718" s="16">
        <f t="shared" si="4"/>
        <v>9</v>
      </c>
      <c r="W6718" s="17">
        <f t="array" ref="W6718">INDEX(shipping_prices!$C$1:$F7945,MATCH(I6718,shipping_prices!$A$1:$A7945,0),MATCH(M6718,shipping_prices!$C$1:$F$1,0))</f>
        <v>7.98</v>
      </c>
      <c r="X6718" s="15" t="str">
        <f t="shared" si="5"/>
        <v>Thea HudgingsPhiladelphiaPennsylvania</v>
      </c>
      <c r="Y6718" s="15" t="str">
        <f t="shared" si="6"/>
        <v>Low</v>
      </c>
    </row>
    <row r="6719" hidden="1">
      <c r="A6719" s="1">
        <v>43113.0</v>
      </c>
      <c r="B6719" s="2" t="s">
        <v>6668</v>
      </c>
      <c r="C6719" s="2">
        <v>4.0</v>
      </c>
      <c r="D6719" s="2" t="s">
        <v>2284</v>
      </c>
      <c r="E6719" s="2" t="s">
        <v>37</v>
      </c>
      <c r="F6719" s="2" t="s">
        <v>299</v>
      </c>
      <c r="G6719" s="2" t="s">
        <v>29</v>
      </c>
      <c r="H6719" s="2" t="s">
        <v>79</v>
      </c>
      <c r="I6719" s="2" t="s">
        <v>163</v>
      </c>
      <c r="J6719" s="2" t="s">
        <v>164</v>
      </c>
      <c r="K6719" s="2" t="s">
        <v>33</v>
      </c>
      <c r="L6719" s="10">
        <v>43122.0</v>
      </c>
      <c r="M6719" s="2" t="s">
        <v>34</v>
      </c>
      <c r="N6719" s="11">
        <v>0.4</v>
      </c>
      <c r="O6719" s="12">
        <v>-186.0</v>
      </c>
      <c r="P6719" s="13">
        <v>-0.22</v>
      </c>
      <c r="Q6719" s="13">
        <v>859.0</v>
      </c>
      <c r="R6719" s="13">
        <f t="shared" si="1"/>
        <v>1431.666667</v>
      </c>
      <c r="S6719" s="14">
        <f t="shared" si="2"/>
        <v>357.9166667</v>
      </c>
      <c r="T6719" s="14">
        <f t="shared" si="3"/>
        <v>-0.2165308498</v>
      </c>
      <c r="U6719" s="15" t="str">
        <f>vlookup(F6719,'Sub categories'!$A:$C,3,False)</f>
        <v>Phones</v>
      </c>
      <c r="V6719" s="16">
        <f t="shared" si="4"/>
        <v>9</v>
      </c>
      <c r="W6719" s="17">
        <f t="array" ref="W6719">INDEX(shipping_prices!$C$1:$F7946,MATCH(I6719,shipping_prices!$A$1:$A7946,0),MATCH(M6719,shipping_prices!$C$1:$F$1,0))</f>
        <v>7.98</v>
      </c>
      <c r="X6719" s="15" t="str">
        <f t="shared" si="5"/>
        <v>Thea HudgingsPhiladelphiaPennsylvania</v>
      </c>
      <c r="Y6719" s="15" t="str">
        <f t="shared" si="6"/>
        <v>loss</v>
      </c>
    </row>
    <row r="6720" hidden="1">
      <c r="A6720" s="1">
        <v>43113.0</v>
      </c>
      <c r="B6720" s="2" t="s">
        <v>6669</v>
      </c>
      <c r="C6720" s="2">
        <v>4.0</v>
      </c>
      <c r="D6720" s="2" t="s">
        <v>1737</v>
      </c>
      <c r="E6720" s="2" t="s">
        <v>37</v>
      </c>
      <c r="F6720" s="2" t="s">
        <v>302</v>
      </c>
      <c r="G6720" s="2" t="s">
        <v>39</v>
      </c>
      <c r="H6720" s="2" t="s">
        <v>40</v>
      </c>
      <c r="I6720" s="2" t="s">
        <v>333</v>
      </c>
      <c r="J6720" s="2" t="s">
        <v>749</v>
      </c>
      <c r="K6720" s="2" t="s">
        <v>54</v>
      </c>
      <c r="L6720" s="10">
        <v>43116.0</v>
      </c>
      <c r="M6720" s="2" t="s">
        <v>34</v>
      </c>
      <c r="N6720" s="11">
        <v>0.0</v>
      </c>
      <c r="O6720" s="12">
        <v>13.0</v>
      </c>
      <c r="P6720" s="13">
        <v>0.49</v>
      </c>
      <c r="Q6720" s="13">
        <v>26.0</v>
      </c>
      <c r="R6720" s="13">
        <f t="shared" si="1"/>
        <v>26</v>
      </c>
      <c r="S6720" s="14">
        <f t="shared" si="2"/>
        <v>6.5</v>
      </c>
      <c r="T6720" s="14">
        <f t="shared" si="3"/>
        <v>0.5</v>
      </c>
      <c r="U6720" s="15" t="str">
        <f>vlookup(F6720,'Sub categories'!$A:$C,3,False)</f>
        <v>Binders</v>
      </c>
      <c r="V6720" s="16">
        <f t="shared" si="4"/>
        <v>3</v>
      </c>
      <c r="W6720" s="17">
        <f t="array" ref="W6720">INDEX(shipping_prices!$C$1:$F7947,MATCH(I6720,shipping_prices!$A$1:$A7947,0),MATCH(M6720,shipping_prices!$C$1:$F$1,0))</f>
        <v>9.94</v>
      </c>
      <c r="X6720" s="15" t="str">
        <f t="shared" si="5"/>
        <v>Neil DucichHuntsvilleAlabama</v>
      </c>
      <c r="Y6720" s="15" t="str">
        <f t="shared" si="6"/>
        <v>Low</v>
      </c>
    </row>
    <row r="6721" hidden="1">
      <c r="A6721" s="1">
        <v>43113.0</v>
      </c>
      <c r="B6721" s="2" t="s">
        <v>6670</v>
      </c>
      <c r="C6721" s="2">
        <v>2.0</v>
      </c>
      <c r="D6721" s="2" t="s">
        <v>4166</v>
      </c>
      <c r="E6721" s="2" t="s">
        <v>37</v>
      </c>
      <c r="F6721" s="2" t="s">
        <v>1844</v>
      </c>
      <c r="G6721" s="2" t="s">
        <v>39</v>
      </c>
      <c r="H6721" s="2" t="s">
        <v>51</v>
      </c>
      <c r="I6721" s="2" t="s">
        <v>1225</v>
      </c>
      <c r="J6721" s="2" t="s">
        <v>76</v>
      </c>
      <c r="K6721" s="2" t="s">
        <v>77</v>
      </c>
      <c r="L6721" s="10">
        <v>43124.0</v>
      </c>
      <c r="M6721" s="2" t="s">
        <v>34</v>
      </c>
      <c r="N6721" s="11">
        <v>0.2</v>
      </c>
      <c r="O6721" s="12">
        <v>3.0</v>
      </c>
      <c r="P6721" s="13">
        <v>0.31</v>
      </c>
      <c r="Q6721" s="13">
        <v>8.0</v>
      </c>
      <c r="R6721" s="13">
        <f t="shared" si="1"/>
        <v>10</v>
      </c>
      <c r="S6721" s="14">
        <f t="shared" si="2"/>
        <v>5</v>
      </c>
      <c r="T6721" s="14">
        <f t="shared" si="3"/>
        <v>0.375</v>
      </c>
      <c r="U6721" s="15" t="str">
        <f>vlookup(F6721,'Sub categories'!$A:$C,3,False)</f>
        <v>Paper</v>
      </c>
      <c r="V6721" s="16">
        <f t="shared" si="4"/>
        <v>11</v>
      </c>
      <c r="W6721" s="17">
        <f t="array" ref="W6721">INDEX(shipping_prices!$C$1:$F7948,MATCH(I6721,shipping_prices!$A$1:$A7948,0),MATCH(M6721,shipping_prices!$C$1:$F$1,0))</f>
        <v>6.99</v>
      </c>
      <c r="X6721" s="15" t="str">
        <f t="shared" si="5"/>
        <v>Sally HughsbyDallasTexas</v>
      </c>
      <c r="Y6721" s="15" t="str">
        <f t="shared" si="6"/>
        <v>Low</v>
      </c>
    </row>
    <row r="6722" hidden="1">
      <c r="A6722" s="1">
        <v>43114.0</v>
      </c>
      <c r="B6722" s="2" t="s">
        <v>6670</v>
      </c>
      <c r="C6722" s="2">
        <v>2.0</v>
      </c>
      <c r="D6722" s="2" t="s">
        <v>4166</v>
      </c>
      <c r="E6722" s="2" t="s">
        <v>37</v>
      </c>
      <c r="F6722" s="2" t="s">
        <v>3297</v>
      </c>
      <c r="G6722" s="2" t="s">
        <v>39</v>
      </c>
      <c r="H6722" s="2" t="s">
        <v>79</v>
      </c>
      <c r="I6722" s="2" t="s">
        <v>1225</v>
      </c>
      <c r="J6722" s="2" t="s">
        <v>76</v>
      </c>
      <c r="K6722" s="2" t="s">
        <v>77</v>
      </c>
      <c r="L6722" s="10">
        <v>43124.0</v>
      </c>
      <c r="M6722" s="2" t="s">
        <v>34</v>
      </c>
      <c r="N6722" s="11">
        <v>0.2</v>
      </c>
      <c r="O6722" s="12">
        <v>6.0</v>
      </c>
      <c r="P6722" s="13">
        <v>0.35</v>
      </c>
      <c r="Q6722" s="13">
        <v>16.0</v>
      </c>
      <c r="R6722" s="13">
        <f t="shared" si="1"/>
        <v>20</v>
      </c>
      <c r="S6722" s="14">
        <f t="shared" si="2"/>
        <v>10</v>
      </c>
      <c r="T6722" s="14">
        <f t="shared" si="3"/>
        <v>0.375</v>
      </c>
      <c r="U6722" s="15" t="str">
        <f>vlookup(F6722,'Sub categories'!$A:$C,3,False)</f>
        <v>Envelopes</v>
      </c>
      <c r="V6722" s="16">
        <f t="shared" si="4"/>
        <v>10</v>
      </c>
      <c r="W6722" s="17">
        <f t="array" ref="W6722">INDEX(shipping_prices!$C$1:$F7949,MATCH(I6722,shipping_prices!$A$1:$A7949,0),MATCH(M6722,shipping_prices!$C$1:$F$1,0))</f>
        <v>6.99</v>
      </c>
      <c r="X6722" s="15" t="str">
        <f t="shared" si="5"/>
        <v>Sally HughsbyDallasTexas</v>
      </c>
      <c r="Y6722" s="15" t="str">
        <f t="shared" si="6"/>
        <v>Low</v>
      </c>
    </row>
    <row r="6723">
      <c r="A6723" s="1">
        <v>43114.0</v>
      </c>
      <c r="B6723" s="2" t="s">
        <v>6671</v>
      </c>
      <c r="C6723" s="2">
        <v>3.0</v>
      </c>
      <c r="D6723" s="2" t="s">
        <v>982</v>
      </c>
      <c r="E6723" s="2" t="s">
        <v>37</v>
      </c>
      <c r="F6723" s="2" t="s">
        <v>2816</v>
      </c>
      <c r="G6723" s="2" t="s">
        <v>45</v>
      </c>
      <c r="H6723" s="2" t="s">
        <v>246</v>
      </c>
      <c r="I6723" s="2" t="s">
        <v>2493</v>
      </c>
      <c r="J6723" s="2" t="s">
        <v>1449</v>
      </c>
      <c r="K6723" s="2" t="s">
        <v>33</v>
      </c>
      <c r="L6723" s="10">
        <v>43115.0</v>
      </c>
      <c r="M6723" s="2" t="s">
        <v>34</v>
      </c>
      <c r="N6723" s="11">
        <v>0.0</v>
      </c>
      <c r="O6723" s="12">
        <v>38.0</v>
      </c>
      <c r="P6723" s="13">
        <v>0.21</v>
      </c>
      <c r="Q6723" s="13">
        <v>182.0</v>
      </c>
      <c r="R6723" s="13">
        <f t="shared" si="1"/>
        <v>182</v>
      </c>
      <c r="S6723" s="14">
        <f t="shared" si="2"/>
        <v>60.66666667</v>
      </c>
      <c r="T6723" s="14">
        <f t="shared" si="3"/>
        <v>0.2087912088</v>
      </c>
      <c r="U6723" s="15" t="str">
        <f>vlookup(F6723,'Sub categories'!$A:$C,3,False)</f>
        <v>Furnishings</v>
      </c>
      <c r="V6723" s="16">
        <f t="shared" si="4"/>
        <v>1</v>
      </c>
      <c r="W6723" s="17">
        <f t="array" ref="W6723">INDEX(shipping_prices!$C$1:$F7950,MATCH(I6723,shipping_prices!$A$1:$A7950,0),MATCH(M6723,shipping_prices!$C$1:$F$1,0))</f>
        <v>12.25</v>
      </c>
      <c r="X6723" s="15" t="str">
        <f t="shared" si="5"/>
        <v>Filia McAdamsMiddletownConnecticut</v>
      </c>
      <c r="Y6723" s="15" t="str">
        <f t="shared" si="6"/>
        <v>Low</v>
      </c>
    </row>
    <row r="6724">
      <c r="A6724" s="1">
        <v>43114.0</v>
      </c>
      <c r="B6724" s="2" t="s">
        <v>6672</v>
      </c>
      <c r="C6724" s="2">
        <v>4.0</v>
      </c>
      <c r="D6724" s="2" t="s">
        <v>3571</v>
      </c>
      <c r="E6724" s="2" t="s">
        <v>37</v>
      </c>
      <c r="F6724" s="2" t="s">
        <v>1367</v>
      </c>
      <c r="G6724" s="2" t="s">
        <v>45</v>
      </c>
      <c r="H6724" s="2" t="s">
        <v>404</v>
      </c>
      <c r="I6724" s="2" t="s">
        <v>158</v>
      </c>
      <c r="J6724" s="2" t="s">
        <v>159</v>
      </c>
      <c r="K6724" s="2" t="s">
        <v>43</v>
      </c>
      <c r="L6724" s="10">
        <v>43114.0</v>
      </c>
      <c r="M6724" s="2" t="s">
        <v>469</v>
      </c>
      <c r="N6724" s="11">
        <v>0.0</v>
      </c>
      <c r="O6724" s="12">
        <v>45.0</v>
      </c>
      <c r="P6724" s="13">
        <v>0.16</v>
      </c>
      <c r="Q6724" s="13">
        <v>284.0</v>
      </c>
      <c r="R6724" s="13">
        <f t="shared" si="1"/>
        <v>284</v>
      </c>
      <c r="S6724" s="14">
        <f t="shared" si="2"/>
        <v>71</v>
      </c>
      <c r="T6724" s="14">
        <f t="shared" si="3"/>
        <v>0.1584507042</v>
      </c>
      <c r="U6724" s="15" t="str">
        <f>vlookup(F6724,'Sub categories'!$A:$C,3,False)</f>
        <v>Tables</v>
      </c>
      <c r="V6724" s="16">
        <f t="shared" si="4"/>
        <v>0</v>
      </c>
      <c r="W6724" s="17">
        <f t="array" ref="W6724">INDEX(shipping_prices!$C$1:$F7951,MATCH(I6724,shipping_prices!$A$1:$A7951,0),MATCH(M6724,shipping_prices!$C$1:$F$1,0))</f>
        <v>50.33</v>
      </c>
      <c r="X6724" s="15" t="str">
        <f t="shared" si="5"/>
        <v>Rick WilsonSeattleWashington</v>
      </c>
      <c r="Y6724" s="15" t="str">
        <f t="shared" si="6"/>
        <v>High</v>
      </c>
    </row>
    <row r="6725" hidden="1">
      <c r="A6725" s="1">
        <v>43114.0</v>
      </c>
      <c r="B6725" s="2" t="s">
        <v>6672</v>
      </c>
      <c r="C6725" s="2">
        <v>4.0</v>
      </c>
      <c r="D6725" s="2" t="s">
        <v>3571</v>
      </c>
      <c r="E6725" s="2" t="s">
        <v>37</v>
      </c>
      <c r="F6725" s="2" t="s">
        <v>328</v>
      </c>
      <c r="G6725" s="2" t="s">
        <v>39</v>
      </c>
      <c r="H6725" s="2" t="s">
        <v>329</v>
      </c>
      <c r="I6725" s="2" t="s">
        <v>158</v>
      </c>
      <c r="J6725" s="2" t="s">
        <v>159</v>
      </c>
      <c r="K6725" s="2" t="s">
        <v>43</v>
      </c>
      <c r="L6725" s="10">
        <v>43114.0</v>
      </c>
      <c r="M6725" s="2" t="s">
        <v>469</v>
      </c>
      <c r="N6725" s="11">
        <v>0.0</v>
      </c>
      <c r="O6725" s="12">
        <v>104.0</v>
      </c>
      <c r="P6725" s="13">
        <v>0.33</v>
      </c>
      <c r="Q6725" s="13">
        <v>315.0</v>
      </c>
      <c r="R6725" s="13">
        <f t="shared" si="1"/>
        <v>315</v>
      </c>
      <c r="S6725" s="14">
        <f t="shared" si="2"/>
        <v>78.75</v>
      </c>
      <c r="T6725" s="14">
        <f t="shared" si="3"/>
        <v>0.3301587302</v>
      </c>
      <c r="U6725" s="15" t="str">
        <f>vlookup(F6725,'Sub categories'!$A:$C,3,False)</f>
        <v>Appliances</v>
      </c>
      <c r="V6725" s="16">
        <f t="shared" si="4"/>
        <v>0</v>
      </c>
      <c r="W6725" s="17">
        <f t="array" ref="W6725">INDEX(shipping_prices!$C$1:$F7952,MATCH(I6725,shipping_prices!$A$1:$A7952,0),MATCH(M6725,shipping_prices!$C$1:$F$1,0))</f>
        <v>50.33</v>
      </c>
      <c r="X6725" s="15" t="str">
        <f t="shared" si="5"/>
        <v>Rick WilsonSeattleWashington</v>
      </c>
      <c r="Y6725" s="15" t="str">
        <f t="shared" si="6"/>
        <v>High</v>
      </c>
    </row>
    <row r="6726" hidden="1">
      <c r="A6726" s="1">
        <v>43114.0</v>
      </c>
      <c r="B6726" s="2" t="s">
        <v>6673</v>
      </c>
      <c r="C6726" s="2">
        <v>2.0</v>
      </c>
      <c r="D6726" s="2" t="s">
        <v>4654</v>
      </c>
      <c r="E6726" s="2" t="s">
        <v>37</v>
      </c>
      <c r="F6726" s="2" t="s">
        <v>1940</v>
      </c>
      <c r="G6726" s="2" t="s">
        <v>39</v>
      </c>
      <c r="H6726" s="2" t="s">
        <v>182</v>
      </c>
      <c r="I6726" s="2" t="s">
        <v>439</v>
      </c>
      <c r="J6726" s="2" t="s">
        <v>42</v>
      </c>
      <c r="K6726" s="2" t="s">
        <v>43</v>
      </c>
      <c r="L6726" s="10">
        <v>43122.0</v>
      </c>
      <c r="M6726" s="2" t="s">
        <v>34</v>
      </c>
      <c r="N6726" s="11">
        <v>0.2</v>
      </c>
      <c r="O6726" s="12">
        <v>10.0</v>
      </c>
      <c r="P6726" s="13">
        <v>0.33</v>
      </c>
      <c r="Q6726" s="13">
        <v>31.0</v>
      </c>
      <c r="R6726" s="13">
        <f t="shared" si="1"/>
        <v>38.75</v>
      </c>
      <c r="S6726" s="14">
        <f t="shared" si="2"/>
        <v>19.375</v>
      </c>
      <c r="T6726" s="14">
        <f t="shared" si="3"/>
        <v>0.3225806452</v>
      </c>
      <c r="U6726" s="15" t="str">
        <f>vlookup(F6726,'Sub categories'!$A:$C,3,False)</f>
        <v>Binders</v>
      </c>
      <c r="V6726" s="16">
        <f t="shared" si="4"/>
        <v>8</v>
      </c>
      <c r="W6726" s="17">
        <f t="array" ref="W6726">INDEX(shipping_prices!$C$1:$F7953,MATCH(I6726,shipping_prices!$A$1:$A7953,0),MATCH(M6726,shipping_prices!$C$1:$F$1,0))</f>
        <v>14.3</v>
      </c>
      <c r="X6726" s="15" t="str">
        <f t="shared" si="5"/>
        <v>Bill OverfeltSan DiegoCalifornia</v>
      </c>
      <c r="Y6726" s="15" t="str">
        <f t="shared" si="6"/>
        <v>Low</v>
      </c>
    </row>
    <row r="6727">
      <c r="A6727" s="1">
        <v>43114.0</v>
      </c>
      <c r="B6727" s="2" t="s">
        <v>6673</v>
      </c>
      <c r="C6727" s="2">
        <v>2.0</v>
      </c>
      <c r="D6727" s="2" t="s">
        <v>4654</v>
      </c>
      <c r="E6727" s="2" t="s">
        <v>37</v>
      </c>
      <c r="F6727" s="2" t="s">
        <v>6674</v>
      </c>
      <c r="G6727" s="2" t="s">
        <v>45</v>
      </c>
      <c r="H6727" s="2" t="s">
        <v>130</v>
      </c>
      <c r="I6727" s="2" t="s">
        <v>439</v>
      </c>
      <c r="J6727" s="2" t="s">
        <v>42</v>
      </c>
      <c r="K6727" s="2" t="s">
        <v>43</v>
      </c>
      <c r="L6727" s="10">
        <v>43122.0</v>
      </c>
      <c r="M6727" s="2" t="s">
        <v>34</v>
      </c>
      <c r="N6727" s="11">
        <v>0.0</v>
      </c>
      <c r="O6727" s="12">
        <v>13.0</v>
      </c>
      <c r="P6727" s="13">
        <v>0.06</v>
      </c>
      <c r="Q6727" s="13">
        <v>211.0</v>
      </c>
      <c r="R6727" s="13">
        <f t="shared" si="1"/>
        <v>211</v>
      </c>
      <c r="S6727" s="14">
        <f t="shared" si="2"/>
        <v>105.5</v>
      </c>
      <c r="T6727" s="14">
        <f t="shared" si="3"/>
        <v>0.06161137441</v>
      </c>
      <c r="U6727" s="15" t="str">
        <f>vlookup(F6727,'Sub categories'!$A:$C,3,False)</f>
        <v>Furnishings</v>
      </c>
      <c r="V6727" s="16">
        <f t="shared" si="4"/>
        <v>8</v>
      </c>
      <c r="W6727" s="17">
        <f t="array" ref="W6727">INDEX(shipping_prices!$C$1:$F7954,MATCH(I6727,shipping_prices!$A$1:$A7954,0),MATCH(M6727,shipping_prices!$C$1:$F$1,0))</f>
        <v>14.3</v>
      </c>
      <c r="X6727" s="15" t="str">
        <f t="shared" si="5"/>
        <v>Bill OverfeltSan DiegoCalifornia</v>
      </c>
      <c r="Y6727" s="15" t="str">
        <f t="shared" si="6"/>
        <v>Low</v>
      </c>
    </row>
    <row r="6728" hidden="1">
      <c r="A6728" s="1">
        <v>43114.0</v>
      </c>
      <c r="B6728" s="2" t="s">
        <v>6673</v>
      </c>
      <c r="C6728" s="2">
        <v>2.0</v>
      </c>
      <c r="D6728" s="2" t="s">
        <v>4654</v>
      </c>
      <c r="E6728" s="2" t="s">
        <v>37</v>
      </c>
      <c r="F6728" s="2" t="s">
        <v>6675</v>
      </c>
      <c r="G6728" s="2" t="s">
        <v>29</v>
      </c>
      <c r="H6728" s="2" t="s">
        <v>2577</v>
      </c>
      <c r="I6728" s="2" t="s">
        <v>439</v>
      </c>
      <c r="J6728" s="2" t="s">
        <v>42</v>
      </c>
      <c r="K6728" s="2" t="s">
        <v>43</v>
      </c>
      <c r="L6728" s="10">
        <v>43122.0</v>
      </c>
      <c r="M6728" s="2" t="s">
        <v>34</v>
      </c>
      <c r="N6728" s="11">
        <v>0.2</v>
      </c>
      <c r="O6728" s="12">
        <v>39.0</v>
      </c>
      <c r="P6728" s="13">
        <v>0.16</v>
      </c>
      <c r="Q6728" s="13">
        <v>240.0</v>
      </c>
      <c r="R6728" s="13">
        <f t="shared" si="1"/>
        <v>300</v>
      </c>
      <c r="S6728" s="14">
        <f t="shared" si="2"/>
        <v>150</v>
      </c>
      <c r="T6728" s="14">
        <f t="shared" si="3"/>
        <v>0.1625</v>
      </c>
      <c r="U6728" s="15" t="str">
        <f>vlookup(F6728,'Sub categories'!$A:$C,3,False)</f>
        <v>Machines</v>
      </c>
      <c r="V6728" s="16">
        <f t="shared" si="4"/>
        <v>8</v>
      </c>
      <c r="W6728" s="17">
        <f t="array" ref="W6728">INDEX(shipping_prices!$C$1:$F7955,MATCH(I6728,shipping_prices!$A$1:$A7955,0),MATCH(M6728,shipping_prices!$C$1:$F$1,0))</f>
        <v>14.3</v>
      </c>
      <c r="X6728" s="15" t="str">
        <f t="shared" si="5"/>
        <v>Bill OverfeltSan DiegoCalifornia</v>
      </c>
      <c r="Y6728" s="15" t="str">
        <f t="shared" si="6"/>
        <v>High</v>
      </c>
    </row>
    <row r="6729" hidden="1">
      <c r="A6729" s="1">
        <v>43114.0</v>
      </c>
      <c r="B6729" s="2" t="s">
        <v>6676</v>
      </c>
      <c r="C6729" s="2">
        <v>2.0</v>
      </c>
      <c r="D6729" s="2" t="s">
        <v>149</v>
      </c>
      <c r="E6729" s="2" t="s">
        <v>27</v>
      </c>
      <c r="F6729" s="2" t="s">
        <v>3056</v>
      </c>
      <c r="G6729" s="2" t="s">
        <v>39</v>
      </c>
      <c r="H6729" s="2" t="s">
        <v>79</v>
      </c>
      <c r="I6729" s="2" t="s">
        <v>41</v>
      </c>
      <c r="J6729" s="2" t="s">
        <v>42</v>
      </c>
      <c r="K6729" s="2" t="s">
        <v>43</v>
      </c>
      <c r="L6729" s="10">
        <v>43123.0</v>
      </c>
      <c r="M6729" s="2" t="s">
        <v>90</v>
      </c>
      <c r="N6729" s="11">
        <v>0.2</v>
      </c>
      <c r="O6729" s="12">
        <v>11.0</v>
      </c>
      <c r="P6729" s="13">
        <v>0.31</v>
      </c>
      <c r="Q6729" s="13">
        <v>37.0</v>
      </c>
      <c r="R6729" s="13">
        <f t="shared" si="1"/>
        <v>46.25</v>
      </c>
      <c r="S6729" s="14">
        <f t="shared" si="2"/>
        <v>23.125</v>
      </c>
      <c r="T6729" s="14">
        <f t="shared" si="3"/>
        <v>0.2972972973</v>
      </c>
      <c r="U6729" s="15" t="str">
        <f>vlookup(F6729,'Sub categories'!$A:$C,3,False)</f>
        <v>Binders</v>
      </c>
      <c r="V6729" s="16">
        <f t="shared" si="4"/>
        <v>9</v>
      </c>
      <c r="W6729" s="17">
        <f t="array" ref="W6729">INDEX(shipping_prices!$C$1:$F7956,MATCH(I6729,shipping_prices!$A$1:$A7956,0),MATCH(M6729,shipping_prices!$C$1:$F$1,0))</f>
        <v>2.77</v>
      </c>
      <c r="X6729" s="15" t="str">
        <f t="shared" si="5"/>
        <v>Michael MooreSan FranciscoCalifornia</v>
      </c>
      <c r="Y6729" s="15" t="str">
        <f t="shared" si="6"/>
        <v>Low</v>
      </c>
    </row>
    <row r="6730" hidden="1">
      <c r="A6730" s="1">
        <v>43114.0</v>
      </c>
      <c r="B6730" s="2" t="s">
        <v>6677</v>
      </c>
      <c r="C6730" s="2">
        <v>3.0</v>
      </c>
      <c r="D6730" s="2" t="s">
        <v>1043</v>
      </c>
      <c r="E6730" s="2" t="s">
        <v>37</v>
      </c>
      <c r="F6730" s="2" t="s">
        <v>3254</v>
      </c>
      <c r="G6730" s="2" t="s">
        <v>39</v>
      </c>
      <c r="H6730" s="2" t="s">
        <v>79</v>
      </c>
      <c r="I6730" s="2" t="s">
        <v>31</v>
      </c>
      <c r="J6730" s="2" t="s">
        <v>32</v>
      </c>
      <c r="K6730" s="2" t="s">
        <v>33</v>
      </c>
      <c r="L6730" s="10">
        <v>43117.0</v>
      </c>
      <c r="M6730" s="2" t="s">
        <v>90</v>
      </c>
      <c r="N6730" s="11">
        <v>0.0</v>
      </c>
      <c r="O6730" s="12">
        <v>349.0</v>
      </c>
      <c r="P6730" s="13">
        <v>0.28</v>
      </c>
      <c r="Q6730" s="13">
        <v>1248.0</v>
      </c>
      <c r="R6730" s="13">
        <f t="shared" si="1"/>
        <v>1248</v>
      </c>
      <c r="S6730" s="14">
        <f t="shared" si="2"/>
        <v>416</v>
      </c>
      <c r="T6730" s="14">
        <f t="shared" si="3"/>
        <v>0.2796474359</v>
      </c>
      <c r="U6730" s="15" t="str">
        <f>vlookup(F6730,'Sub categories'!$A:$C,3,False)</f>
        <v>Storage</v>
      </c>
      <c r="V6730" s="16">
        <f t="shared" si="4"/>
        <v>3</v>
      </c>
      <c r="W6730" s="17">
        <f t="array" ref="W6730">INDEX(shipping_prices!$C$1:$F7957,MATCH(I6730,shipping_prices!$A$1:$A7957,0),MATCH(M6730,shipping_prices!$C$1:$F$1,0))</f>
        <v>0.94</v>
      </c>
      <c r="X6730" s="15" t="str">
        <f t="shared" si="5"/>
        <v>Victoria WilsonNew York CityNew York</v>
      </c>
      <c r="Y6730" s="15" t="str">
        <f t="shared" si="6"/>
        <v>High</v>
      </c>
    </row>
    <row r="6731" hidden="1">
      <c r="A6731" s="1">
        <v>43114.0</v>
      </c>
      <c r="B6731" s="2" t="s">
        <v>6678</v>
      </c>
      <c r="C6731" s="2">
        <v>2.0</v>
      </c>
      <c r="D6731" s="2" t="s">
        <v>545</v>
      </c>
      <c r="E6731" s="2" t="s">
        <v>37</v>
      </c>
      <c r="F6731" s="2" t="s">
        <v>3514</v>
      </c>
      <c r="G6731" s="2" t="s">
        <v>29</v>
      </c>
      <c r="H6731" s="2" t="s">
        <v>336</v>
      </c>
      <c r="I6731" s="2" t="s">
        <v>6679</v>
      </c>
      <c r="J6731" s="2" t="s">
        <v>180</v>
      </c>
      <c r="K6731" s="2" t="s">
        <v>54</v>
      </c>
      <c r="L6731" s="10">
        <v>43119.0</v>
      </c>
      <c r="M6731" s="2" t="s">
        <v>90</v>
      </c>
      <c r="N6731" s="11">
        <v>0.0</v>
      </c>
      <c r="O6731" s="12">
        <v>40.0</v>
      </c>
      <c r="P6731" s="13">
        <v>0.5</v>
      </c>
      <c r="Q6731" s="13">
        <v>79.0</v>
      </c>
      <c r="R6731" s="13">
        <f t="shared" si="1"/>
        <v>79</v>
      </c>
      <c r="S6731" s="14">
        <f t="shared" si="2"/>
        <v>39.5</v>
      </c>
      <c r="T6731" s="14">
        <f t="shared" si="3"/>
        <v>0.5063291139</v>
      </c>
      <c r="U6731" s="15" t="str">
        <f>vlookup(F6731,'Sub categories'!$A:$C,3,False)</f>
        <v>Phones</v>
      </c>
      <c r="V6731" s="16">
        <f t="shared" si="4"/>
        <v>5</v>
      </c>
      <c r="W6731" s="17">
        <f t="array" ref="W6731">INDEX(shipping_prices!$C$1:$F7958,MATCH(I6731,shipping_prices!$A$1:$A7958,0),MATCH(M6731,shipping_prices!$C$1:$F$1,0))</f>
        <v>3.03</v>
      </c>
      <c r="X6731" s="15" t="str">
        <f t="shared" si="5"/>
        <v>Roland SchwarzSummervilleSouth Carolina</v>
      </c>
      <c r="Y6731" s="15" t="str">
        <f t="shared" si="6"/>
        <v>Low</v>
      </c>
    </row>
    <row r="6732" hidden="1">
      <c r="A6732" s="1">
        <v>43114.0</v>
      </c>
      <c r="B6732" s="2" t="s">
        <v>6678</v>
      </c>
      <c r="C6732" s="2">
        <v>8.0</v>
      </c>
      <c r="D6732" s="2" t="s">
        <v>545</v>
      </c>
      <c r="E6732" s="2" t="s">
        <v>37</v>
      </c>
      <c r="F6732" s="2" t="s">
        <v>38</v>
      </c>
      <c r="G6732" s="2" t="s">
        <v>39</v>
      </c>
      <c r="H6732" s="2" t="s">
        <v>40</v>
      </c>
      <c r="I6732" s="2" t="s">
        <v>6679</v>
      </c>
      <c r="J6732" s="2" t="s">
        <v>180</v>
      </c>
      <c r="K6732" s="2" t="s">
        <v>54</v>
      </c>
      <c r="L6732" s="10">
        <v>43119.0</v>
      </c>
      <c r="M6732" s="2" t="s">
        <v>90</v>
      </c>
      <c r="N6732" s="11">
        <v>0.0</v>
      </c>
      <c r="O6732" s="12">
        <v>157.0</v>
      </c>
      <c r="P6732" s="13">
        <v>0.48</v>
      </c>
      <c r="Q6732" s="13">
        <v>328.0</v>
      </c>
      <c r="R6732" s="13">
        <f t="shared" si="1"/>
        <v>328</v>
      </c>
      <c r="S6732" s="14">
        <f t="shared" si="2"/>
        <v>41</v>
      </c>
      <c r="T6732" s="14">
        <f t="shared" si="3"/>
        <v>0.4786585366</v>
      </c>
      <c r="U6732" s="15" t="str">
        <f>vlookup(F6732,'Sub categories'!$A:$C,3,False)</f>
        <v>Binders</v>
      </c>
      <c r="V6732" s="16">
        <f t="shared" si="4"/>
        <v>5</v>
      </c>
      <c r="W6732" s="17">
        <f t="array" ref="W6732">INDEX(shipping_prices!$C$1:$F7959,MATCH(I6732,shipping_prices!$A$1:$A7959,0),MATCH(M6732,shipping_prices!$C$1:$F$1,0))</f>
        <v>3.03</v>
      </c>
      <c r="X6732" s="15" t="str">
        <f t="shared" si="5"/>
        <v>Roland SchwarzSummervilleSouth Carolina</v>
      </c>
      <c r="Y6732" s="15" t="str">
        <f t="shared" si="6"/>
        <v>High</v>
      </c>
    </row>
    <row r="6733" hidden="1">
      <c r="A6733" s="1">
        <v>43114.0</v>
      </c>
      <c r="B6733" s="2" t="s">
        <v>6680</v>
      </c>
      <c r="C6733" s="2">
        <v>2.0</v>
      </c>
      <c r="D6733" s="2" t="s">
        <v>1231</v>
      </c>
      <c r="E6733" s="2" t="s">
        <v>27</v>
      </c>
      <c r="F6733" s="2" t="s">
        <v>4831</v>
      </c>
      <c r="G6733" s="2" t="s">
        <v>29</v>
      </c>
      <c r="H6733" s="2" t="s">
        <v>220</v>
      </c>
      <c r="I6733" s="2" t="s">
        <v>281</v>
      </c>
      <c r="J6733" s="2" t="s">
        <v>282</v>
      </c>
      <c r="K6733" s="2" t="s">
        <v>77</v>
      </c>
      <c r="L6733" s="10">
        <v>43126.0</v>
      </c>
      <c r="M6733" s="2" t="s">
        <v>34</v>
      </c>
      <c r="N6733" s="11">
        <v>0.0</v>
      </c>
      <c r="O6733" s="12">
        <v>30.0</v>
      </c>
      <c r="P6733" s="13">
        <v>0.37</v>
      </c>
      <c r="Q6733" s="13">
        <v>80.0</v>
      </c>
      <c r="R6733" s="13">
        <f t="shared" si="1"/>
        <v>80</v>
      </c>
      <c r="S6733" s="14">
        <f t="shared" si="2"/>
        <v>40</v>
      </c>
      <c r="T6733" s="14">
        <f t="shared" si="3"/>
        <v>0.375</v>
      </c>
      <c r="U6733" s="15" t="str">
        <f>vlookup(F6733,'Sub categories'!$A:$C,3,False)</f>
        <v>Accessories</v>
      </c>
      <c r="V6733" s="16">
        <f t="shared" si="4"/>
        <v>12</v>
      </c>
      <c r="W6733" s="17">
        <f t="array" ref="W6733">INDEX(shipping_prices!$C$1:$F7960,MATCH(I6733,shipping_prices!$A$1:$A7960,0),MATCH(M6733,shipping_prices!$C$1:$F$1,0))</f>
        <v>9.08</v>
      </c>
      <c r="X6733" s="15" t="str">
        <f t="shared" si="5"/>
        <v>Patrick O'DonnellIndianapolisIndiana</v>
      </c>
      <c r="Y6733" s="15" t="str">
        <f t="shared" si="6"/>
        <v>Low</v>
      </c>
    </row>
    <row r="6734" hidden="1">
      <c r="A6734" s="1">
        <v>43114.0</v>
      </c>
      <c r="B6734" s="2" t="s">
        <v>6680</v>
      </c>
      <c r="C6734" s="2">
        <v>6.0</v>
      </c>
      <c r="D6734" s="2" t="s">
        <v>1231</v>
      </c>
      <c r="E6734" s="2" t="s">
        <v>27</v>
      </c>
      <c r="F6734" s="2" t="s">
        <v>2067</v>
      </c>
      <c r="G6734" s="2" t="s">
        <v>39</v>
      </c>
      <c r="H6734" s="2" t="s">
        <v>79</v>
      </c>
      <c r="I6734" s="2" t="s">
        <v>281</v>
      </c>
      <c r="J6734" s="2" t="s">
        <v>282</v>
      </c>
      <c r="K6734" s="2" t="s">
        <v>77</v>
      </c>
      <c r="L6734" s="10">
        <v>43126.0</v>
      </c>
      <c r="M6734" s="2" t="s">
        <v>34</v>
      </c>
      <c r="N6734" s="11">
        <v>0.0</v>
      </c>
      <c r="O6734" s="12">
        <v>60.0</v>
      </c>
      <c r="P6734" s="13">
        <v>0.48</v>
      </c>
      <c r="Q6734" s="13">
        <v>126.0</v>
      </c>
      <c r="R6734" s="13">
        <f t="shared" si="1"/>
        <v>126</v>
      </c>
      <c r="S6734" s="14">
        <f t="shared" si="2"/>
        <v>21</v>
      </c>
      <c r="T6734" s="14">
        <f t="shared" si="3"/>
        <v>0.4761904762</v>
      </c>
      <c r="U6734" s="15" t="str">
        <f>vlookup(F6734,'Sub categories'!$A:$C,3,False)</f>
        <v>Binders</v>
      </c>
      <c r="V6734" s="16">
        <f t="shared" si="4"/>
        <v>12</v>
      </c>
      <c r="W6734" s="17">
        <f t="array" ref="W6734">INDEX(shipping_prices!$C$1:$F7961,MATCH(I6734,shipping_prices!$A$1:$A7961,0),MATCH(M6734,shipping_prices!$C$1:$F$1,0))</f>
        <v>9.08</v>
      </c>
      <c r="X6734" s="15" t="str">
        <f t="shared" si="5"/>
        <v>Patrick O'DonnellIndianapolisIndiana</v>
      </c>
      <c r="Y6734" s="15" t="str">
        <f t="shared" si="6"/>
        <v>High</v>
      </c>
    </row>
    <row r="6735" hidden="1">
      <c r="A6735" s="1">
        <v>43114.0</v>
      </c>
      <c r="B6735" s="2" t="s">
        <v>6680</v>
      </c>
      <c r="C6735" s="2">
        <v>9.0</v>
      </c>
      <c r="D6735" s="2" t="s">
        <v>1231</v>
      </c>
      <c r="E6735" s="2" t="s">
        <v>27</v>
      </c>
      <c r="F6735" s="2" t="s">
        <v>2851</v>
      </c>
      <c r="G6735" s="2" t="s">
        <v>39</v>
      </c>
      <c r="H6735" s="2" t="s">
        <v>193</v>
      </c>
      <c r="I6735" s="2" t="s">
        <v>281</v>
      </c>
      <c r="J6735" s="2" t="s">
        <v>282</v>
      </c>
      <c r="K6735" s="2" t="s">
        <v>77</v>
      </c>
      <c r="L6735" s="10">
        <v>43126.0</v>
      </c>
      <c r="M6735" s="2" t="s">
        <v>34</v>
      </c>
      <c r="N6735" s="11">
        <v>0.0</v>
      </c>
      <c r="O6735" s="12">
        <v>67.0</v>
      </c>
      <c r="P6735" s="13">
        <v>0.5</v>
      </c>
      <c r="Q6735" s="13">
        <v>133.0</v>
      </c>
      <c r="R6735" s="13">
        <f t="shared" si="1"/>
        <v>133</v>
      </c>
      <c r="S6735" s="14">
        <f t="shared" si="2"/>
        <v>14.77777778</v>
      </c>
      <c r="T6735" s="14">
        <f t="shared" si="3"/>
        <v>0.5037593985</v>
      </c>
      <c r="U6735" s="15" t="str">
        <f>vlookup(F6735,'Sub categories'!$A:$C,3,False)</f>
        <v>Labels</v>
      </c>
      <c r="V6735" s="16">
        <f t="shared" si="4"/>
        <v>12</v>
      </c>
      <c r="W6735" s="17">
        <f t="array" ref="W6735">INDEX(shipping_prices!$C$1:$F7962,MATCH(I6735,shipping_prices!$A$1:$A7962,0),MATCH(M6735,shipping_prices!$C$1:$F$1,0))</f>
        <v>9.08</v>
      </c>
      <c r="X6735" s="15" t="str">
        <f t="shared" si="5"/>
        <v>Patrick O'DonnellIndianapolisIndiana</v>
      </c>
      <c r="Y6735" s="15" t="str">
        <f t="shared" si="6"/>
        <v>High</v>
      </c>
    </row>
    <row r="6736" hidden="1">
      <c r="A6736" s="1">
        <v>43114.0</v>
      </c>
      <c r="B6736" s="2" t="s">
        <v>6681</v>
      </c>
      <c r="C6736" s="2">
        <v>3.0</v>
      </c>
      <c r="D6736" s="2" t="s">
        <v>1746</v>
      </c>
      <c r="E6736" s="2" t="s">
        <v>27</v>
      </c>
      <c r="F6736" s="2" t="s">
        <v>589</v>
      </c>
      <c r="G6736" s="2" t="s">
        <v>39</v>
      </c>
      <c r="H6736" s="2" t="s">
        <v>589</v>
      </c>
      <c r="I6736" s="2" t="s">
        <v>345</v>
      </c>
      <c r="J6736" s="2" t="s">
        <v>32</v>
      </c>
      <c r="K6736" s="2" t="s">
        <v>33</v>
      </c>
      <c r="L6736" s="10">
        <v>43123.0</v>
      </c>
      <c r="M6736" s="2" t="s">
        <v>34</v>
      </c>
      <c r="N6736" s="11">
        <v>0.0</v>
      </c>
      <c r="O6736" s="12">
        <v>11.0</v>
      </c>
      <c r="P6736" s="13">
        <v>0.47</v>
      </c>
      <c r="Q6736" s="13">
        <v>23.0</v>
      </c>
      <c r="R6736" s="13">
        <f t="shared" si="1"/>
        <v>23</v>
      </c>
      <c r="S6736" s="14">
        <f t="shared" si="2"/>
        <v>7.666666667</v>
      </c>
      <c r="T6736" s="14">
        <f t="shared" si="3"/>
        <v>0.4782608696</v>
      </c>
      <c r="U6736" s="15" t="str">
        <f>vlookup(F6736,'Sub categories'!$A:$C,3,False)</f>
        <v>Envelopes</v>
      </c>
      <c r="V6736" s="16">
        <f t="shared" si="4"/>
        <v>9</v>
      </c>
      <c r="W6736" s="17">
        <f t="array" ref="W6736">INDEX(shipping_prices!$C$1:$F7963,MATCH(I6736,shipping_prices!$A$1:$A7963,0),MATCH(M6736,shipping_prices!$C$1:$F$1,0))</f>
        <v>11.27</v>
      </c>
      <c r="X6736" s="15" t="str">
        <f t="shared" si="5"/>
        <v>Joseph AirdoMount VernonNew York</v>
      </c>
      <c r="Y6736" s="15" t="str">
        <f t="shared" si="6"/>
        <v>Low</v>
      </c>
    </row>
    <row r="6737" hidden="1">
      <c r="A6737" s="1">
        <v>43114.0</v>
      </c>
      <c r="B6737" s="2" t="s">
        <v>6681</v>
      </c>
      <c r="C6737" s="2">
        <v>5.0</v>
      </c>
      <c r="D6737" s="2" t="s">
        <v>1746</v>
      </c>
      <c r="E6737" s="2" t="s">
        <v>27</v>
      </c>
      <c r="F6737" s="2" t="s">
        <v>3430</v>
      </c>
      <c r="G6737" s="2" t="s">
        <v>39</v>
      </c>
      <c r="H6737" s="2" t="s">
        <v>79</v>
      </c>
      <c r="I6737" s="2" t="s">
        <v>345</v>
      </c>
      <c r="J6737" s="2" t="s">
        <v>32</v>
      </c>
      <c r="K6737" s="2" t="s">
        <v>33</v>
      </c>
      <c r="L6737" s="10">
        <v>43123.0</v>
      </c>
      <c r="M6737" s="2" t="s">
        <v>34</v>
      </c>
      <c r="N6737" s="11">
        <v>0.0</v>
      </c>
      <c r="O6737" s="12">
        <v>24.0</v>
      </c>
      <c r="P6737" s="13">
        <v>0.47</v>
      </c>
      <c r="Q6737" s="13">
        <v>52.0</v>
      </c>
      <c r="R6737" s="13">
        <f t="shared" si="1"/>
        <v>52</v>
      </c>
      <c r="S6737" s="14">
        <f t="shared" si="2"/>
        <v>10.4</v>
      </c>
      <c r="T6737" s="14">
        <f t="shared" si="3"/>
        <v>0.4615384615</v>
      </c>
      <c r="U6737" s="15" t="str">
        <f>vlookup(F6737,'Sub categories'!$A:$C,3,False)</f>
        <v>Paper</v>
      </c>
      <c r="V6737" s="16">
        <f t="shared" si="4"/>
        <v>9</v>
      </c>
      <c r="W6737" s="17">
        <f t="array" ref="W6737">INDEX(shipping_prices!$C$1:$F7964,MATCH(I6737,shipping_prices!$A$1:$A7964,0),MATCH(M6737,shipping_prices!$C$1:$F$1,0))</f>
        <v>11.27</v>
      </c>
      <c r="X6737" s="15" t="str">
        <f t="shared" si="5"/>
        <v>Joseph AirdoMount VernonNew York</v>
      </c>
      <c r="Y6737" s="15" t="str">
        <f t="shared" si="6"/>
        <v>Low</v>
      </c>
    </row>
    <row r="6738" hidden="1">
      <c r="A6738" s="1">
        <v>43114.0</v>
      </c>
      <c r="B6738" s="2" t="s">
        <v>6682</v>
      </c>
      <c r="C6738" s="2">
        <v>2.0</v>
      </c>
      <c r="D6738" s="2" t="s">
        <v>2195</v>
      </c>
      <c r="E6738" s="2" t="s">
        <v>27</v>
      </c>
      <c r="F6738" s="2" t="s">
        <v>1044</v>
      </c>
      <c r="G6738" s="2" t="s">
        <v>29</v>
      </c>
      <c r="H6738" s="2" t="s">
        <v>532</v>
      </c>
      <c r="I6738" s="2" t="s">
        <v>613</v>
      </c>
      <c r="J6738" s="2" t="s">
        <v>614</v>
      </c>
      <c r="K6738" s="2" t="s">
        <v>54</v>
      </c>
      <c r="L6738" s="10">
        <v>43116.0</v>
      </c>
      <c r="M6738" s="2" t="s">
        <v>34</v>
      </c>
      <c r="N6738" s="11">
        <v>0.2</v>
      </c>
      <c r="O6738" s="12">
        <v>0.0</v>
      </c>
      <c r="P6738" s="13">
        <v>0.3</v>
      </c>
      <c r="Q6738" s="13">
        <v>2.0</v>
      </c>
      <c r="R6738" s="13">
        <f t="shared" si="1"/>
        <v>2.5</v>
      </c>
      <c r="S6738" s="14">
        <f t="shared" si="2"/>
        <v>1.25</v>
      </c>
      <c r="T6738" s="14">
        <f t="shared" si="3"/>
        <v>0</v>
      </c>
      <c r="U6738" s="15" t="str">
        <f>vlookup(F6738,'Sub categories'!$A:$C,3,False)</f>
        <v>Accessories</v>
      </c>
      <c r="V6738" s="16">
        <f t="shared" si="4"/>
        <v>2</v>
      </c>
      <c r="W6738" s="17">
        <f t="array" ref="W6738">INDEX(shipping_prices!$C$1:$F7965,MATCH(I6738,shipping_prices!$A$1:$A7965,0),MATCH(M6738,shipping_prices!$C$1:$F$1,0))</f>
        <v>14.74</v>
      </c>
      <c r="X6738" s="15" t="str">
        <f t="shared" si="5"/>
        <v>Dan CampbellMemphisTennessee</v>
      </c>
      <c r="Y6738" s="15" t="str">
        <f t="shared" si="6"/>
        <v>loss</v>
      </c>
    </row>
    <row r="6739" hidden="1">
      <c r="A6739" s="1">
        <v>43114.0</v>
      </c>
      <c r="B6739" s="2" t="s">
        <v>6682</v>
      </c>
      <c r="C6739" s="2">
        <v>5.0</v>
      </c>
      <c r="D6739" s="2" t="s">
        <v>2195</v>
      </c>
      <c r="E6739" s="2" t="s">
        <v>27</v>
      </c>
      <c r="F6739" s="2" t="s">
        <v>896</v>
      </c>
      <c r="G6739" s="2" t="s">
        <v>39</v>
      </c>
      <c r="H6739" s="2" t="s">
        <v>79</v>
      </c>
      <c r="I6739" s="2" t="s">
        <v>613</v>
      </c>
      <c r="J6739" s="2" t="s">
        <v>614</v>
      </c>
      <c r="K6739" s="2" t="s">
        <v>54</v>
      </c>
      <c r="L6739" s="10">
        <v>43116.0</v>
      </c>
      <c r="M6739" s="2" t="s">
        <v>34</v>
      </c>
      <c r="N6739" s="11">
        <v>0.2</v>
      </c>
      <c r="O6739" s="12">
        <v>5.0</v>
      </c>
      <c r="P6739" s="13">
        <v>0.33</v>
      </c>
      <c r="Q6739" s="13">
        <v>15.0</v>
      </c>
      <c r="R6739" s="13">
        <f t="shared" si="1"/>
        <v>18.75</v>
      </c>
      <c r="S6739" s="14">
        <f t="shared" si="2"/>
        <v>3.75</v>
      </c>
      <c r="T6739" s="14">
        <f t="shared" si="3"/>
        <v>0.3333333333</v>
      </c>
      <c r="U6739" s="15" t="str">
        <f>vlookup(F6739,'Sub categories'!$A:$C,3,False)</f>
        <v>Envelopes</v>
      </c>
      <c r="V6739" s="16">
        <f t="shared" si="4"/>
        <v>2</v>
      </c>
      <c r="W6739" s="17">
        <f t="array" ref="W6739">INDEX(shipping_prices!$C$1:$F7966,MATCH(I6739,shipping_prices!$A$1:$A7966,0),MATCH(M6739,shipping_prices!$C$1:$F$1,0))</f>
        <v>14.74</v>
      </c>
      <c r="X6739" s="15" t="str">
        <f t="shared" si="5"/>
        <v>Dan CampbellMemphisTennessee</v>
      </c>
      <c r="Y6739" s="15" t="str">
        <f t="shared" si="6"/>
        <v>Low</v>
      </c>
    </row>
    <row r="6740" hidden="1">
      <c r="A6740" s="1">
        <v>43115.0</v>
      </c>
      <c r="B6740" s="2" t="s">
        <v>6682</v>
      </c>
      <c r="C6740" s="2">
        <v>5.0</v>
      </c>
      <c r="D6740" s="2" t="s">
        <v>2195</v>
      </c>
      <c r="E6740" s="2" t="s">
        <v>27</v>
      </c>
      <c r="F6740" s="2" t="s">
        <v>249</v>
      </c>
      <c r="G6740" s="2" t="s">
        <v>39</v>
      </c>
      <c r="H6740" s="2" t="s">
        <v>79</v>
      </c>
      <c r="I6740" s="2" t="s">
        <v>613</v>
      </c>
      <c r="J6740" s="2" t="s">
        <v>614</v>
      </c>
      <c r="K6740" s="2" t="s">
        <v>54</v>
      </c>
      <c r="L6740" s="10">
        <v>43116.0</v>
      </c>
      <c r="M6740" s="2" t="s">
        <v>34</v>
      </c>
      <c r="N6740" s="11">
        <v>0.2</v>
      </c>
      <c r="O6740" s="12">
        <v>9.0</v>
      </c>
      <c r="P6740" s="13">
        <v>0.38</v>
      </c>
      <c r="Q6740" s="13">
        <v>24.0</v>
      </c>
      <c r="R6740" s="13">
        <f t="shared" si="1"/>
        <v>30</v>
      </c>
      <c r="S6740" s="14">
        <f t="shared" si="2"/>
        <v>6</v>
      </c>
      <c r="T6740" s="14">
        <f t="shared" si="3"/>
        <v>0.375</v>
      </c>
      <c r="U6740" s="15" t="str">
        <f>vlookup(F6740,'Sub categories'!$A:$C,3,False)</f>
        <v>Fasteners</v>
      </c>
      <c r="V6740" s="16">
        <f t="shared" si="4"/>
        <v>1</v>
      </c>
      <c r="W6740" s="17">
        <f t="array" ref="W6740">INDEX(shipping_prices!$C$1:$F7967,MATCH(I6740,shipping_prices!$A$1:$A7967,0),MATCH(M6740,shipping_prices!$C$1:$F$1,0))</f>
        <v>14.74</v>
      </c>
      <c r="X6740" s="15" t="str">
        <f t="shared" si="5"/>
        <v>Dan CampbellMemphisTennessee</v>
      </c>
      <c r="Y6740" s="15" t="str">
        <f t="shared" si="6"/>
        <v>Low</v>
      </c>
    </row>
    <row r="6741">
      <c r="A6741" s="1">
        <v>43115.0</v>
      </c>
      <c r="B6741" s="2" t="s">
        <v>6682</v>
      </c>
      <c r="C6741" s="2">
        <v>1.0</v>
      </c>
      <c r="D6741" s="2" t="s">
        <v>2195</v>
      </c>
      <c r="E6741" s="2" t="s">
        <v>27</v>
      </c>
      <c r="F6741" s="2" t="s">
        <v>2830</v>
      </c>
      <c r="G6741" s="2" t="s">
        <v>45</v>
      </c>
      <c r="H6741" s="2" t="s">
        <v>130</v>
      </c>
      <c r="I6741" s="2" t="s">
        <v>613</v>
      </c>
      <c r="J6741" s="2" t="s">
        <v>614</v>
      </c>
      <c r="K6741" s="2" t="s">
        <v>54</v>
      </c>
      <c r="L6741" s="10">
        <v>43116.0</v>
      </c>
      <c r="M6741" s="2" t="s">
        <v>34</v>
      </c>
      <c r="N6741" s="11">
        <v>0.2</v>
      </c>
      <c r="O6741" s="12">
        <v>0.0</v>
      </c>
      <c r="P6741" s="13">
        <v>0.0</v>
      </c>
      <c r="Q6741" s="13">
        <v>32.0</v>
      </c>
      <c r="R6741" s="13">
        <f t="shared" si="1"/>
        <v>40</v>
      </c>
      <c r="S6741" s="14">
        <f t="shared" si="2"/>
        <v>40</v>
      </c>
      <c r="T6741" s="14">
        <f t="shared" si="3"/>
        <v>0</v>
      </c>
      <c r="U6741" s="15" t="str">
        <f>vlookup(F6741,'Sub categories'!$A:$C,3,False)</f>
        <v>Furnishings</v>
      </c>
      <c r="V6741" s="16">
        <f t="shared" si="4"/>
        <v>1</v>
      </c>
      <c r="W6741" s="17">
        <f t="array" ref="W6741">INDEX(shipping_prices!$C$1:$F7968,MATCH(I6741,shipping_prices!$A$1:$A7968,0),MATCH(M6741,shipping_prices!$C$1:$F$1,0))</f>
        <v>14.74</v>
      </c>
      <c r="X6741" s="15" t="str">
        <f t="shared" si="5"/>
        <v>Dan CampbellMemphisTennessee</v>
      </c>
      <c r="Y6741" s="15" t="str">
        <f t="shared" si="6"/>
        <v>loss</v>
      </c>
    </row>
    <row r="6742" hidden="1">
      <c r="A6742" s="1">
        <v>43115.0</v>
      </c>
      <c r="B6742" s="2" t="s">
        <v>6682</v>
      </c>
      <c r="C6742" s="2">
        <v>7.0</v>
      </c>
      <c r="D6742" s="2" t="s">
        <v>2195</v>
      </c>
      <c r="E6742" s="2" t="s">
        <v>27</v>
      </c>
      <c r="F6742" s="2" t="s">
        <v>1235</v>
      </c>
      <c r="G6742" s="2" t="s">
        <v>39</v>
      </c>
      <c r="H6742" s="2" t="s">
        <v>458</v>
      </c>
      <c r="I6742" s="2" t="s">
        <v>613</v>
      </c>
      <c r="J6742" s="2" t="s">
        <v>614</v>
      </c>
      <c r="K6742" s="2" t="s">
        <v>54</v>
      </c>
      <c r="L6742" s="10">
        <v>43116.0</v>
      </c>
      <c r="M6742" s="2" t="s">
        <v>34</v>
      </c>
      <c r="N6742" s="11">
        <v>0.2</v>
      </c>
      <c r="O6742" s="12">
        <v>31.0</v>
      </c>
      <c r="P6742" s="13">
        <v>0.11</v>
      </c>
      <c r="Q6742" s="13">
        <v>272.0</v>
      </c>
      <c r="R6742" s="13">
        <f t="shared" si="1"/>
        <v>340</v>
      </c>
      <c r="S6742" s="14">
        <f t="shared" si="2"/>
        <v>48.57142857</v>
      </c>
      <c r="T6742" s="14">
        <f t="shared" si="3"/>
        <v>0.1139705882</v>
      </c>
      <c r="U6742" s="15" t="str">
        <f>vlookup(F6742,'Sub categories'!$A:$C,3,False)</f>
        <v>Appliances</v>
      </c>
      <c r="V6742" s="16">
        <f t="shared" si="4"/>
        <v>1</v>
      </c>
      <c r="W6742" s="17">
        <f t="array" ref="W6742">INDEX(shipping_prices!$C$1:$F7969,MATCH(I6742,shipping_prices!$A$1:$A7969,0),MATCH(M6742,shipping_prices!$C$1:$F$1,0))</f>
        <v>14.74</v>
      </c>
      <c r="X6742" s="15" t="str">
        <f t="shared" si="5"/>
        <v>Dan CampbellMemphisTennessee</v>
      </c>
      <c r="Y6742" s="15" t="str">
        <f t="shared" si="6"/>
        <v>High</v>
      </c>
    </row>
    <row r="6743">
      <c r="A6743" s="1">
        <v>43115.0</v>
      </c>
      <c r="B6743" s="2" t="s">
        <v>6682</v>
      </c>
      <c r="C6743" s="2">
        <v>2.0</v>
      </c>
      <c r="D6743" s="2" t="s">
        <v>2195</v>
      </c>
      <c r="E6743" s="2" t="s">
        <v>27</v>
      </c>
      <c r="F6743" s="2" t="s">
        <v>3214</v>
      </c>
      <c r="G6743" s="2" t="s">
        <v>45</v>
      </c>
      <c r="H6743" s="2" t="s">
        <v>46</v>
      </c>
      <c r="I6743" s="2" t="s">
        <v>613</v>
      </c>
      <c r="J6743" s="2" t="s">
        <v>614</v>
      </c>
      <c r="K6743" s="2" t="s">
        <v>54</v>
      </c>
      <c r="L6743" s="10">
        <v>43116.0</v>
      </c>
      <c r="M6743" s="2" t="s">
        <v>34</v>
      </c>
      <c r="N6743" s="11">
        <v>0.2</v>
      </c>
      <c r="O6743" s="12">
        <v>48.0</v>
      </c>
      <c r="P6743" s="13">
        <v>0.11</v>
      </c>
      <c r="Q6743" s="13">
        <v>424.0</v>
      </c>
      <c r="R6743" s="13">
        <f t="shared" si="1"/>
        <v>530</v>
      </c>
      <c r="S6743" s="14">
        <f t="shared" si="2"/>
        <v>265</v>
      </c>
      <c r="T6743" s="14">
        <f t="shared" si="3"/>
        <v>0.1132075472</v>
      </c>
      <c r="U6743" s="15" t="str">
        <f>vlookup(F6743,'Sub categories'!$A:$C,3,False)</f>
        <v>Chairs</v>
      </c>
      <c r="V6743" s="16">
        <f t="shared" si="4"/>
        <v>1</v>
      </c>
      <c r="W6743" s="17">
        <f t="array" ref="W6743">INDEX(shipping_prices!$C$1:$F7970,MATCH(I6743,shipping_prices!$A$1:$A7970,0),MATCH(M6743,shipping_prices!$C$1:$F$1,0))</f>
        <v>14.74</v>
      </c>
      <c r="X6743" s="15" t="str">
        <f t="shared" si="5"/>
        <v>Dan CampbellMemphisTennessee</v>
      </c>
      <c r="Y6743" s="15" t="str">
        <f t="shared" si="6"/>
        <v>High</v>
      </c>
    </row>
    <row r="6744" hidden="1">
      <c r="A6744" s="1">
        <v>43115.0</v>
      </c>
      <c r="B6744" s="2" t="s">
        <v>6682</v>
      </c>
      <c r="C6744" s="2">
        <v>6.0</v>
      </c>
      <c r="D6744" s="2" t="s">
        <v>2195</v>
      </c>
      <c r="E6744" s="2" t="s">
        <v>27</v>
      </c>
      <c r="F6744" s="2" t="s">
        <v>963</v>
      </c>
      <c r="G6744" s="2" t="s">
        <v>39</v>
      </c>
      <c r="H6744" s="2" t="s">
        <v>182</v>
      </c>
      <c r="I6744" s="2" t="s">
        <v>613</v>
      </c>
      <c r="J6744" s="2" t="s">
        <v>614</v>
      </c>
      <c r="K6744" s="2" t="s">
        <v>54</v>
      </c>
      <c r="L6744" s="10">
        <v>43116.0</v>
      </c>
      <c r="M6744" s="2" t="s">
        <v>34</v>
      </c>
      <c r="N6744" s="11">
        <v>0.7</v>
      </c>
      <c r="O6744" s="12">
        <v>-1238.0</v>
      </c>
      <c r="P6744" s="13">
        <v>-0.77</v>
      </c>
      <c r="Q6744" s="13">
        <v>1615.0</v>
      </c>
      <c r="R6744" s="13">
        <f t="shared" si="1"/>
        <v>5383.333333</v>
      </c>
      <c r="S6744" s="14">
        <f t="shared" si="2"/>
        <v>897.2222222</v>
      </c>
      <c r="T6744" s="14">
        <f t="shared" si="3"/>
        <v>-0.7665634675</v>
      </c>
      <c r="U6744" s="15" t="str">
        <f>vlookup(F6744,'Sub categories'!$A:$C,3,False)</f>
        <v>Binders</v>
      </c>
      <c r="V6744" s="16">
        <f t="shared" si="4"/>
        <v>1</v>
      </c>
      <c r="W6744" s="17">
        <f t="array" ref="W6744">INDEX(shipping_prices!$C$1:$F7971,MATCH(I6744,shipping_prices!$A$1:$A7971,0),MATCH(M6744,shipping_prices!$C$1:$F$1,0))</f>
        <v>14.74</v>
      </c>
      <c r="X6744" s="15" t="str">
        <f t="shared" si="5"/>
        <v>Dan CampbellMemphisTennessee</v>
      </c>
      <c r="Y6744" s="15" t="str">
        <f t="shared" si="6"/>
        <v>loss</v>
      </c>
    </row>
    <row r="6745" hidden="1">
      <c r="A6745" s="1">
        <v>43115.0</v>
      </c>
      <c r="B6745" s="2" t="s">
        <v>6683</v>
      </c>
      <c r="C6745" s="2">
        <v>2.0</v>
      </c>
      <c r="D6745" s="2" t="s">
        <v>126</v>
      </c>
      <c r="E6745" s="2" t="s">
        <v>37</v>
      </c>
      <c r="F6745" s="2" t="s">
        <v>202</v>
      </c>
      <c r="G6745" s="2" t="s">
        <v>39</v>
      </c>
      <c r="H6745" s="2" t="s">
        <v>193</v>
      </c>
      <c r="I6745" s="2" t="s">
        <v>169</v>
      </c>
      <c r="J6745" s="2" t="s">
        <v>42</v>
      </c>
      <c r="K6745" s="2" t="s">
        <v>43</v>
      </c>
      <c r="L6745" s="10">
        <v>43115.0</v>
      </c>
      <c r="M6745" s="2" t="s">
        <v>469</v>
      </c>
      <c r="N6745" s="11">
        <v>0.2</v>
      </c>
      <c r="O6745" s="12">
        <v>2.0</v>
      </c>
      <c r="P6745" s="13">
        <v>0.31</v>
      </c>
      <c r="Q6745" s="13">
        <v>7.0</v>
      </c>
      <c r="R6745" s="13">
        <f t="shared" si="1"/>
        <v>8.75</v>
      </c>
      <c r="S6745" s="14">
        <f t="shared" si="2"/>
        <v>4.375</v>
      </c>
      <c r="T6745" s="14">
        <f t="shared" si="3"/>
        <v>0.2857142857</v>
      </c>
      <c r="U6745" s="15" t="str">
        <f>vlookup(F6745,'Sub categories'!$A:$C,3,False)</f>
        <v>Binders</v>
      </c>
      <c r="V6745" s="16">
        <f t="shared" si="4"/>
        <v>0</v>
      </c>
      <c r="W6745" s="17">
        <f t="array" ref="W6745">INDEX(shipping_prices!$C$1:$F7972,MATCH(I6745,shipping_prices!$A$1:$A7972,0),MATCH(M6745,shipping_prices!$C$1:$F$1,0))</f>
        <v>49.22</v>
      </c>
      <c r="X6745" s="15" t="str">
        <f t="shared" si="5"/>
        <v>Frank HawleyLos AngelesCalifornia</v>
      </c>
      <c r="Y6745" s="15" t="str">
        <f t="shared" si="6"/>
        <v>Low</v>
      </c>
    </row>
    <row r="6746">
      <c r="A6746" s="1">
        <v>43115.0</v>
      </c>
      <c r="B6746" s="2" t="s">
        <v>6683</v>
      </c>
      <c r="C6746" s="2">
        <v>3.0</v>
      </c>
      <c r="D6746" s="2" t="s">
        <v>126</v>
      </c>
      <c r="E6746" s="2" t="s">
        <v>37</v>
      </c>
      <c r="F6746" s="2" t="s">
        <v>82</v>
      </c>
      <c r="G6746" s="2" t="s">
        <v>45</v>
      </c>
      <c r="H6746" s="2" t="s">
        <v>83</v>
      </c>
      <c r="I6746" s="2" t="s">
        <v>169</v>
      </c>
      <c r="J6746" s="2" t="s">
        <v>42</v>
      </c>
      <c r="K6746" s="2" t="s">
        <v>43</v>
      </c>
      <c r="L6746" s="10">
        <v>43115.0</v>
      </c>
      <c r="M6746" s="2" t="s">
        <v>469</v>
      </c>
      <c r="N6746" s="11">
        <v>0.2</v>
      </c>
      <c r="O6746" s="12">
        <v>27.0</v>
      </c>
      <c r="P6746" s="13">
        <v>0.08</v>
      </c>
      <c r="Q6746" s="13">
        <v>362.0</v>
      </c>
      <c r="R6746" s="13">
        <f t="shared" si="1"/>
        <v>452.5</v>
      </c>
      <c r="S6746" s="14">
        <f t="shared" si="2"/>
        <v>150.8333333</v>
      </c>
      <c r="T6746" s="14">
        <f t="shared" si="3"/>
        <v>0.07458563536</v>
      </c>
      <c r="U6746" s="15" t="str">
        <f>vlookup(F6746,'Sub categories'!$A:$C,3,False)</f>
        <v>Chairs</v>
      </c>
      <c r="V6746" s="16">
        <f t="shared" si="4"/>
        <v>0</v>
      </c>
      <c r="W6746" s="17">
        <f t="array" ref="W6746">INDEX(shipping_prices!$C$1:$F7973,MATCH(I6746,shipping_prices!$A$1:$A7973,0),MATCH(M6746,shipping_prices!$C$1:$F$1,0))</f>
        <v>49.22</v>
      </c>
      <c r="X6746" s="15" t="str">
        <f t="shared" si="5"/>
        <v>Frank HawleyLos AngelesCalifornia</v>
      </c>
      <c r="Y6746" s="15" t="str">
        <f t="shared" si="6"/>
        <v>High</v>
      </c>
    </row>
    <row r="6747" hidden="1">
      <c r="A6747" s="1">
        <v>43115.0</v>
      </c>
      <c r="B6747" s="2" t="s">
        <v>6684</v>
      </c>
      <c r="C6747" s="2">
        <v>5.0</v>
      </c>
      <c r="D6747" s="2" t="s">
        <v>2359</v>
      </c>
      <c r="E6747" s="2" t="s">
        <v>27</v>
      </c>
      <c r="F6747" s="2" t="s">
        <v>2658</v>
      </c>
      <c r="G6747" s="2" t="s">
        <v>39</v>
      </c>
      <c r="H6747" s="2" t="s">
        <v>841</v>
      </c>
      <c r="I6747" s="2" t="s">
        <v>75</v>
      </c>
      <c r="J6747" s="2" t="s">
        <v>76</v>
      </c>
      <c r="K6747" s="2" t="s">
        <v>77</v>
      </c>
      <c r="L6747" s="10">
        <v>43125.0</v>
      </c>
      <c r="M6747" s="2" t="s">
        <v>34</v>
      </c>
      <c r="N6747" s="11">
        <v>0.8</v>
      </c>
      <c r="O6747" s="12">
        <v>-6.0</v>
      </c>
      <c r="P6747" s="13">
        <v>-1.5</v>
      </c>
      <c r="Q6747" s="13">
        <v>4.0</v>
      </c>
      <c r="R6747" s="13">
        <f t="shared" si="1"/>
        <v>20</v>
      </c>
      <c r="S6747" s="14">
        <f t="shared" si="2"/>
        <v>4</v>
      </c>
      <c r="T6747" s="14">
        <f t="shared" si="3"/>
        <v>-1.5</v>
      </c>
      <c r="U6747" s="15" t="str">
        <f>vlookup(F6747,'Sub categories'!$A:$C,3,False)</f>
        <v>Binders</v>
      </c>
      <c r="V6747" s="16">
        <f t="shared" si="4"/>
        <v>10</v>
      </c>
      <c r="W6747" s="17">
        <f t="array" ref="W6747">INDEX(shipping_prices!$C$1:$F7974,MATCH(I6747,shipping_prices!$A$1:$A7974,0),MATCH(M6747,shipping_prices!$C$1:$F$1,0))</f>
        <v>11.99</v>
      </c>
      <c r="X6747" s="15" t="str">
        <f t="shared" si="5"/>
        <v>Joe KamberovaHoustonTexas</v>
      </c>
      <c r="Y6747" s="15" t="str">
        <f t="shared" si="6"/>
        <v>loss</v>
      </c>
    </row>
    <row r="6748" hidden="1">
      <c r="A6748" s="1">
        <v>43116.0</v>
      </c>
      <c r="B6748" s="2" t="s">
        <v>6685</v>
      </c>
      <c r="C6748" s="2">
        <v>2.0</v>
      </c>
      <c r="D6748" s="2" t="s">
        <v>2475</v>
      </c>
      <c r="E6748" s="2" t="s">
        <v>49</v>
      </c>
      <c r="F6748" s="2" t="s">
        <v>1476</v>
      </c>
      <c r="G6748" s="2" t="s">
        <v>29</v>
      </c>
      <c r="H6748" s="2" t="s">
        <v>408</v>
      </c>
      <c r="I6748" s="2" t="s">
        <v>501</v>
      </c>
      <c r="J6748" s="2" t="s">
        <v>122</v>
      </c>
      <c r="K6748" s="2" t="s">
        <v>54</v>
      </c>
      <c r="L6748" s="10">
        <v>43121.0</v>
      </c>
      <c r="M6748" s="2" t="s">
        <v>34</v>
      </c>
      <c r="N6748" s="11">
        <v>0.0</v>
      </c>
      <c r="O6748" s="12">
        <v>15.0</v>
      </c>
      <c r="P6748" s="13">
        <v>0.21</v>
      </c>
      <c r="Q6748" s="13">
        <v>72.0</v>
      </c>
      <c r="R6748" s="13">
        <f t="shared" si="1"/>
        <v>72</v>
      </c>
      <c r="S6748" s="14">
        <f t="shared" si="2"/>
        <v>36</v>
      </c>
      <c r="T6748" s="14">
        <f t="shared" si="3"/>
        <v>0.2083333333</v>
      </c>
      <c r="U6748" s="15" t="str">
        <f>vlookup(F6748,'Sub categories'!$A:$C,3,False)</f>
        <v>Accessories</v>
      </c>
      <c r="V6748" s="16">
        <f t="shared" si="4"/>
        <v>5</v>
      </c>
      <c r="W6748" s="17">
        <f t="array" ref="W6748">INDEX(shipping_prices!$C$1:$F7975,MATCH(I6748,shipping_prices!$A$1:$A7975,0),MATCH(M6748,shipping_prices!$C$1:$F$1,0))</f>
        <v>6.86</v>
      </c>
      <c r="X6748" s="15" t="str">
        <f t="shared" si="5"/>
        <v>Steve CarrollColumbusGeorgia</v>
      </c>
      <c r="Y6748" s="15" t="str">
        <f t="shared" si="6"/>
        <v>Low</v>
      </c>
    </row>
    <row r="6749">
      <c r="A6749" s="1">
        <v>43116.0</v>
      </c>
      <c r="B6749" s="2" t="s">
        <v>6686</v>
      </c>
      <c r="C6749" s="2">
        <v>3.0</v>
      </c>
      <c r="D6749" s="2" t="s">
        <v>4361</v>
      </c>
      <c r="E6749" s="2" t="s">
        <v>27</v>
      </c>
      <c r="F6749" s="2" t="s">
        <v>394</v>
      </c>
      <c r="G6749" s="2" t="s">
        <v>45</v>
      </c>
      <c r="H6749" s="2" t="s">
        <v>130</v>
      </c>
      <c r="I6749" s="2" t="s">
        <v>501</v>
      </c>
      <c r="J6749" s="2" t="s">
        <v>122</v>
      </c>
      <c r="K6749" s="2" t="s">
        <v>54</v>
      </c>
      <c r="L6749" s="10">
        <v>43127.0</v>
      </c>
      <c r="M6749" s="2" t="s">
        <v>90</v>
      </c>
      <c r="N6749" s="11">
        <v>0.0</v>
      </c>
      <c r="O6749" s="12">
        <v>8.0</v>
      </c>
      <c r="P6749" s="13">
        <v>0.42</v>
      </c>
      <c r="Q6749" s="13">
        <v>19.0</v>
      </c>
      <c r="R6749" s="13">
        <f t="shared" si="1"/>
        <v>19</v>
      </c>
      <c r="S6749" s="14">
        <f t="shared" si="2"/>
        <v>6.333333333</v>
      </c>
      <c r="T6749" s="14">
        <f t="shared" si="3"/>
        <v>0.4210526316</v>
      </c>
      <c r="U6749" s="15" t="str">
        <f>vlookup(F6749,'Sub categories'!$A:$C,3,False)</f>
        <v>Furnishings</v>
      </c>
      <c r="V6749" s="16">
        <f t="shared" si="4"/>
        <v>11</v>
      </c>
      <c r="W6749" s="17">
        <f t="array" ref="W6749">INDEX(shipping_prices!$C$1:$F7976,MATCH(I6749,shipping_prices!$A$1:$A7976,0),MATCH(M6749,shipping_prices!$C$1:$F$1,0))</f>
        <v>5.73</v>
      </c>
      <c r="X6749" s="15" t="str">
        <f t="shared" si="5"/>
        <v>Becky PakColumbusGeorgia</v>
      </c>
      <c r="Y6749" s="15" t="str">
        <f t="shared" si="6"/>
        <v>Low</v>
      </c>
    </row>
    <row r="6750" hidden="1">
      <c r="A6750" s="1">
        <v>43116.0</v>
      </c>
      <c r="B6750" s="2" t="s">
        <v>6687</v>
      </c>
      <c r="C6750" s="2">
        <v>1.0</v>
      </c>
      <c r="D6750" s="2" t="s">
        <v>679</v>
      </c>
      <c r="E6750" s="2" t="s">
        <v>27</v>
      </c>
      <c r="F6750" s="2" t="s">
        <v>5243</v>
      </c>
      <c r="G6750" s="2" t="s">
        <v>29</v>
      </c>
      <c r="H6750" s="2" t="s">
        <v>81</v>
      </c>
      <c r="I6750" s="2" t="s">
        <v>52</v>
      </c>
      <c r="J6750" s="2" t="s">
        <v>53</v>
      </c>
      <c r="K6750" s="2" t="s">
        <v>54</v>
      </c>
      <c r="L6750" s="10">
        <v>43125.0</v>
      </c>
      <c r="M6750" s="2" t="s">
        <v>90</v>
      </c>
      <c r="N6750" s="11">
        <v>0.2</v>
      </c>
      <c r="O6750" s="12">
        <v>7.0</v>
      </c>
      <c r="P6750" s="13">
        <v>0.15</v>
      </c>
      <c r="Q6750" s="13">
        <v>48.0</v>
      </c>
      <c r="R6750" s="13">
        <f t="shared" si="1"/>
        <v>60</v>
      </c>
      <c r="S6750" s="14">
        <f t="shared" si="2"/>
        <v>60</v>
      </c>
      <c r="T6750" s="14">
        <f t="shared" si="3"/>
        <v>0.1458333333</v>
      </c>
      <c r="U6750" s="15" t="str">
        <f>vlookup(F6750,'Sub categories'!$A:$C,3,False)</f>
        <v>Accessories</v>
      </c>
      <c r="V6750" s="16">
        <f t="shared" si="4"/>
        <v>9</v>
      </c>
      <c r="W6750" s="17">
        <f t="array" ref="W6750">INDEX(shipping_prices!$C$1:$F7977,MATCH(I6750,shipping_prices!$A$1:$A7977,0),MATCH(M6750,shipping_prices!$C$1:$F$1,0))</f>
        <v>4.09</v>
      </c>
      <c r="X6750" s="15" t="str">
        <f t="shared" si="5"/>
        <v>Natalie DeCherneyJacksonvilleFlorida</v>
      </c>
      <c r="Y6750" s="15" t="str">
        <f t="shared" si="6"/>
        <v>Low</v>
      </c>
    </row>
    <row r="6751">
      <c r="A6751" s="1">
        <v>43116.0</v>
      </c>
      <c r="B6751" s="2" t="s">
        <v>6688</v>
      </c>
      <c r="C6751" s="2">
        <v>4.0</v>
      </c>
      <c r="D6751" s="2" t="s">
        <v>4367</v>
      </c>
      <c r="E6751" s="2" t="s">
        <v>49</v>
      </c>
      <c r="F6751" s="2" t="s">
        <v>312</v>
      </c>
      <c r="G6751" s="2" t="s">
        <v>45</v>
      </c>
      <c r="H6751" s="2" t="s">
        <v>79</v>
      </c>
      <c r="I6751" s="2" t="s">
        <v>1947</v>
      </c>
      <c r="J6751" s="2" t="s">
        <v>64</v>
      </c>
      <c r="K6751" s="2" t="s">
        <v>43</v>
      </c>
      <c r="L6751" s="10">
        <v>43119.0</v>
      </c>
      <c r="M6751" s="2" t="s">
        <v>34</v>
      </c>
      <c r="N6751" s="11">
        <v>0.2</v>
      </c>
      <c r="O6751" s="12">
        <v>2.0</v>
      </c>
      <c r="P6751" s="13">
        <v>0.23</v>
      </c>
      <c r="Q6751" s="13">
        <v>9.0</v>
      </c>
      <c r="R6751" s="13">
        <f t="shared" si="1"/>
        <v>11.25</v>
      </c>
      <c r="S6751" s="14">
        <f t="shared" si="2"/>
        <v>2.8125</v>
      </c>
      <c r="T6751" s="14">
        <f t="shared" si="3"/>
        <v>0.2222222222</v>
      </c>
      <c r="U6751" s="15" t="str">
        <f>vlookup(F6751,'Sub categories'!$A:$C,3,False)</f>
        <v>Furnishings</v>
      </c>
      <c r="V6751" s="16">
        <f t="shared" si="4"/>
        <v>3</v>
      </c>
      <c r="W6751" s="17">
        <f t="array" ref="W6751">INDEX(shipping_prices!$C$1:$F7978,MATCH(I6751,shipping_prices!$A$1:$A7978,0),MATCH(M6751,shipping_prices!$C$1:$F$1,0))</f>
        <v>9.76</v>
      </c>
      <c r="X6751" s="15" t="str">
        <f t="shared" si="5"/>
        <v>James LanierChandlerArizona</v>
      </c>
      <c r="Y6751" s="15" t="str">
        <f t="shared" si="6"/>
        <v>Low</v>
      </c>
    </row>
    <row r="6752">
      <c r="A6752" s="1">
        <v>43116.0</v>
      </c>
      <c r="B6752" s="2" t="s">
        <v>6688</v>
      </c>
      <c r="C6752" s="2">
        <v>3.0</v>
      </c>
      <c r="D6752" s="2" t="s">
        <v>4367</v>
      </c>
      <c r="E6752" s="2" t="s">
        <v>49</v>
      </c>
      <c r="F6752" s="2" t="s">
        <v>615</v>
      </c>
      <c r="G6752" s="2" t="s">
        <v>45</v>
      </c>
      <c r="H6752" s="2" t="s">
        <v>227</v>
      </c>
      <c r="I6752" s="2" t="s">
        <v>1947</v>
      </c>
      <c r="J6752" s="2" t="s">
        <v>64</v>
      </c>
      <c r="K6752" s="2" t="s">
        <v>43</v>
      </c>
      <c r="L6752" s="10">
        <v>43119.0</v>
      </c>
      <c r="M6752" s="2" t="s">
        <v>34</v>
      </c>
      <c r="N6752" s="11">
        <v>0.2</v>
      </c>
      <c r="O6752" s="12">
        <v>105.0</v>
      </c>
      <c r="P6752" s="13">
        <v>0.13</v>
      </c>
      <c r="Q6752" s="13">
        <v>842.0</v>
      </c>
      <c r="R6752" s="13">
        <f t="shared" si="1"/>
        <v>1052.5</v>
      </c>
      <c r="S6752" s="14">
        <f t="shared" si="2"/>
        <v>350.8333333</v>
      </c>
      <c r="T6752" s="14">
        <f t="shared" si="3"/>
        <v>0.1247030879</v>
      </c>
      <c r="U6752" s="15" t="str">
        <f>vlookup(F6752,'Sub categories'!$A:$C,3,False)</f>
        <v>Chairs</v>
      </c>
      <c r="V6752" s="16">
        <f t="shared" si="4"/>
        <v>3</v>
      </c>
      <c r="W6752" s="17">
        <f t="array" ref="W6752">INDEX(shipping_prices!$C$1:$F7979,MATCH(I6752,shipping_prices!$A$1:$A7979,0),MATCH(M6752,shipping_prices!$C$1:$F$1,0))</f>
        <v>9.76</v>
      </c>
      <c r="X6752" s="15" t="str">
        <f t="shared" si="5"/>
        <v>James LanierChandlerArizona</v>
      </c>
      <c r="Y6752" s="15" t="str">
        <f t="shared" si="6"/>
        <v>High</v>
      </c>
    </row>
    <row r="6753" hidden="1">
      <c r="A6753" s="1">
        <v>43119.0</v>
      </c>
      <c r="B6753" s="2" t="s">
        <v>6689</v>
      </c>
      <c r="C6753" s="2">
        <v>1.0</v>
      </c>
      <c r="D6753" s="2" t="s">
        <v>6690</v>
      </c>
      <c r="E6753" s="2" t="s">
        <v>27</v>
      </c>
      <c r="F6753" s="2" t="s">
        <v>4192</v>
      </c>
      <c r="G6753" s="2" t="s">
        <v>39</v>
      </c>
      <c r="H6753" s="2" t="s">
        <v>79</v>
      </c>
      <c r="I6753" s="2" t="s">
        <v>128</v>
      </c>
      <c r="J6753" s="2" t="s">
        <v>89</v>
      </c>
      <c r="K6753" s="2" t="s">
        <v>54</v>
      </c>
      <c r="L6753" s="10">
        <v>43131.0</v>
      </c>
      <c r="M6753" s="2" t="s">
        <v>34</v>
      </c>
      <c r="N6753" s="11">
        <v>0.0</v>
      </c>
      <c r="O6753" s="12">
        <v>4.0</v>
      </c>
      <c r="P6753" s="13">
        <v>0.45</v>
      </c>
      <c r="Q6753" s="13">
        <v>9.0</v>
      </c>
      <c r="R6753" s="13">
        <f t="shared" si="1"/>
        <v>9</v>
      </c>
      <c r="S6753" s="14">
        <f t="shared" si="2"/>
        <v>9</v>
      </c>
      <c r="T6753" s="14">
        <f t="shared" si="3"/>
        <v>0.4444444444</v>
      </c>
      <c r="U6753" s="15" t="str">
        <f>vlookup(F6753,'Sub categories'!$A:$C,3,False)</f>
        <v>Paper</v>
      </c>
      <c r="V6753" s="16">
        <f t="shared" si="4"/>
        <v>12</v>
      </c>
      <c r="W6753" s="17">
        <f t="array" ref="W6753">INDEX(shipping_prices!$C$1:$F7980,MATCH(I6753,shipping_prices!$A$1:$A7980,0),MATCH(M6753,shipping_prices!$C$1:$F$1,0))</f>
        <v>5.2</v>
      </c>
      <c r="X6753" s="15" t="str">
        <f t="shared" si="5"/>
        <v>Mike KennedyNewport NewsVirginia</v>
      </c>
      <c r="Y6753" s="15" t="str">
        <f t="shared" si="6"/>
        <v>Low</v>
      </c>
    </row>
    <row r="6754" hidden="1">
      <c r="A6754" s="1">
        <v>43119.0</v>
      </c>
      <c r="B6754" s="2" t="s">
        <v>6689</v>
      </c>
      <c r="C6754" s="2">
        <v>1.0</v>
      </c>
      <c r="D6754" s="2" t="s">
        <v>6690</v>
      </c>
      <c r="E6754" s="2" t="s">
        <v>27</v>
      </c>
      <c r="F6754" s="2" t="s">
        <v>3202</v>
      </c>
      <c r="G6754" s="2" t="s">
        <v>39</v>
      </c>
      <c r="H6754" s="2" t="s">
        <v>246</v>
      </c>
      <c r="I6754" s="2" t="s">
        <v>128</v>
      </c>
      <c r="J6754" s="2" t="s">
        <v>89</v>
      </c>
      <c r="K6754" s="2" t="s">
        <v>54</v>
      </c>
      <c r="L6754" s="10">
        <v>43131.0</v>
      </c>
      <c r="M6754" s="2" t="s">
        <v>34</v>
      </c>
      <c r="N6754" s="11">
        <v>0.0</v>
      </c>
      <c r="O6754" s="12">
        <v>5.0</v>
      </c>
      <c r="P6754" s="13">
        <v>0.27</v>
      </c>
      <c r="Q6754" s="13">
        <v>17.0</v>
      </c>
      <c r="R6754" s="13">
        <f t="shared" si="1"/>
        <v>17</v>
      </c>
      <c r="S6754" s="14">
        <f t="shared" si="2"/>
        <v>17</v>
      </c>
      <c r="T6754" s="14">
        <f t="shared" si="3"/>
        <v>0.2941176471</v>
      </c>
      <c r="U6754" s="15" t="str">
        <f>vlookup(F6754,'Sub categories'!$A:$C,3,False)</f>
        <v>Storage</v>
      </c>
      <c r="V6754" s="16">
        <f t="shared" si="4"/>
        <v>12</v>
      </c>
      <c r="W6754" s="17">
        <f t="array" ref="W6754">INDEX(shipping_prices!$C$1:$F7981,MATCH(I6754,shipping_prices!$A$1:$A7981,0),MATCH(M6754,shipping_prices!$C$1:$F$1,0))</f>
        <v>5.2</v>
      </c>
      <c r="X6754" s="15" t="str">
        <f t="shared" si="5"/>
        <v>Mike KennedyNewport NewsVirginia</v>
      </c>
      <c r="Y6754" s="15" t="str">
        <f t="shared" si="6"/>
        <v>Low</v>
      </c>
    </row>
    <row r="6755" hidden="1">
      <c r="A6755" s="1">
        <v>43119.0</v>
      </c>
      <c r="B6755" s="2" t="s">
        <v>6689</v>
      </c>
      <c r="C6755" s="2">
        <v>5.0</v>
      </c>
      <c r="D6755" s="2" t="s">
        <v>6690</v>
      </c>
      <c r="E6755" s="2" t="s">
        <v>27</v>
      </c>
      <c r="F6755" s="2" t="s">
        <v>395</v>
      </c>
      <c r="G6755" s="2" t="s">
        <v>39</v>
      </c>
      <c r="H6755" s="2" t="s">
        <v>51</v>
      </c>
      <c r="I6755" s="2" t="s">
        <v>128</v>
      </c>
      <c r="J6755" s="2" t="s">
        <v>89</v>
      </c>
      <c r="K6755" s="2" t="s">
        <v>54</v>
      </c>
      <c r="L6755" s="10">
        <v>43131.0</v>
      </c>
      <c r="M6755" s="2" t="s">
        <v>34</v>
      </c>
      <c r="N6755" s="11">
        <v>0.0</v>
      </c>
      <c r="O6755" s="12">
        <v>16.0</v>
      </c>
      <c r="P6755" s="13">
        <v>0.48</v>
      </c>
      <c r="Q6755" s="13">
        <v>32.0</v>
      </c>
      <c r="R6755" s="13">
        <f t="shared" si="1"/>
        <v>32</v>
      </c>
      <c r="S6755" s="14">
        <f t="shared" si="2"/>
        <v>6.4</v>
      </c>
      <c r="T6755" s="14">
        <f t="shared" si="3"/>
        <v>0.5</v>
      </c>
      <c r="U6755" s="15" t="str">
        <f>vlookup(F6755,'Sub categories'!$A:$C,3,False)</f>
        <v>Paper</v>
      </c>
      <c r="V6755" s="16">
        <f t="shared" si="4"/>
        <v>12</v>
      </c>
      <c r="W6755" s="17">
        <f t="array" ref="W6755">INDEX(shipping_prices!$C$1:$F7982,MATCH(I6755,shipping_prices!$A$1:$A7982,0),MATCH(M6755,shipping_prices!$C$1:$F$1,0))</f>
        <v>5.2</v>
      </c>
      <c r="X6755" s="15" t="str">
        <f t="shared" si="5"/>
        <v>Mike KennedyNewport NewsVirginia</v>
      </c>
      <c r="Y6755" s="15" t="str">
        <f t="shared" si="6"/>
        <v>Low</v>
      </c>
    </row>
    <row r="6756" hidden="1">
      <c r="A6756" s="1">
        <v>43119.0</v>
      </c>
      <c r="B6756" s="2" t="s">
        <v>6689</v>
      </c>
      <c r="C6756" s="2">
        <v>4.0</v>
      </c>
      <c r="D6756" s="2" t="s">
        <v>6690</v>
      </c>
      <c r="E6756" s="2" t="s">
        <v>27</v>
      </c>
      <c r="F6756" s="2" t="s">
        <v>2167</v>
      </c>
      <c r="G6756" s="2" t="s">
        <v>39</v>
      </c>
      <c r="H6756" s="2" t="s">
        <v>79</v>
      </c>
      <c r="I6756" s="2" t="s">
        <v>128</v>
      </c>
      <c r="J6756" s="2" t="s">
        <v>89</v>
      </c>
      <c r="K6756" s="2" t="s">
        <v>54</v>
      </c>
      <c r="L6756" s="10">
        <v>43131.0</v>
      </c>
      <c r="M6756" s="2" t="s">
        <v>34</v>
      </c>
      <c r="N6756" s="11">
        <v>0.0</v>
      </c>
      <c r="O6756" s="12">
        <v>166.0</v>
      </c>
      <c r="P6756" s="13">
        <v>0.29</v>
      </c>
      <c r="Q6756" s="13">
        <v>571.0</v>
      </c>
      <c r="R6756" s="13">
        <f t="shared" si="1"/>
        <v>571</v>
      </c>
      <c r="S6756" s="14">
        <f t="shared" si="2"/>
        <v>142.75</v>
      </c>
      <c r="T6756" s="14">
        <f t="shared" si="3"/>
        <v>0.2907180385</v>
      </c>
      <c r="U6756" s="15" t="str">
        <f>vlookup(F6756,'Sub categories'!$A:$C,3,False)</f>
        <v>Storage</v>
      </c>
      <c r="V6756" s="16">
        <f t="shared" si="4"/>
        <v>12</v>
      </c>
      <c r="W6756" s="17">
        <f t="array" ref="W6756">INDEX(shipping_prices!$C$1:$F7983,MATCH(I6756,shipping_prices!$A$1:$A7983,0),MATCH(M6756,shipping_prices!$C$1:$F$1,0))</f>
        <v>5.2</v>
      </c>
      <c r="X6756" s="15" t="str">
        <f t="shared" si="5"/>
        <v>Mike KennedyNewport NewsVirginia</v>
      </c>
      <c r="Y6756" s="15" t="str">
        <f t="shared" si="6"/>
        <v>High</v>
      </c>
    </row>
    <row r="6757" hidden="1">
      <c r="A6757" s="1">
        <v>43119.0</v>
      </c>
      <c r="B6757" s="2" t="s">
        <v>6691</v>
      </c>
      <c r="C6757" s="2">
        <v>2.0</v>
      </c>
      <c r="D6757" s="2" t="s">
        <v>144</v>
      </c>
      <c r="E6757" s="2" t="s">
        <v>37</v>
      </c>
      <c r="F6757" s="2" t="s">
        <v>1846</v>
      </c>
      <c r="G6757" s="2" t="s">
        <v>39</v>
      </c>
      <c r="H6757" s="2" t="s">
        <v>1847</v>
      </c>
      <c r="I6757" s="2" t="s">
        <v>2243</v>
      </c>
      <c r="J6757" s="2" t="s">
        <v>614</v>
      </c>
      <c r="K6757" s="2" t="s">
        <v>54</v>
      </c>
      <c r="L6757" s="10">
        <v>43122.0</v>
      </c>
      <c r="M6757" s="2" t="s">
        <v>34</v>
      </c>
      <c r="N6757" s="11">
        <v>0.2</v>
      </c>
      <c r="O6757" s="12">
        <v>7.0</v>
      </c>
      <c r="P6757" s="13">
        <v>0.09</v>
      </c>
      <c r="Q6757" s="13">
        <v>82.0</v>
      </c>
      <c r="R6757" s="13">
        <f t="shared" si="1"/>
        <v>102.5</v>
      </c>
      <c r="S6757" s="14">
        <f t="shared" si="2"/>
        <v>51.25</v>
      </c>
      <c r="T6757" s="14">
        <f t="shared" si="3"/>
        <v>0.08536585366</v>
      </c>
      <c r="U6757" s="15" t="str">
        <f>vlookup(F6757,'Sub categories'!$A:$C,3,False)</f>
        <v>Appliances</v>
      </c>
      <c r="V6757" s="16">
        <f t="shared" si="4"/>
        <v>3</v>
      </c>
      <c r="W6757" s="17">
        <f t="array" ref="W6757">INDEX(shipping_prices!$C$1:$F7984,MATCH(I6757,shipping_prices!$A$1:$A7984,0),MATCH(M6757,shipping_prices!$C$1:$F$1,0))</f>
        <v>7.46</v>
      </c>
      <c r="X6757" s="15" t="str">
        <f t="shared" si="5"/>
        <v>Dario MedinaNashvilleTennessee</v>
      </c>
      <c r="Y6757" s="15" t="str">
        <f t="shared" si="6"/>
        <v>Low</v>
      </c>
    </row>
    <row r="6758" hidden="1">
      <c r="A6758" s="1">
        <v>43119.0</v>
      </c>
      <c r="B6758" s="2" t="s">
        <v>6692</v>
      </c>
      <c r="C6758" s="2">
        <v>4.0</v>
      </c>
      <c r="D6758" s="2" t="s">
        <v>1668</v>
      </c>
      <c r="E6758" s="2" t="s">
        <v>27</v>
      </c>
      <c r="F6758" s="2" t="s">
        <v>1850</v>
      </c>
      <c r="G6758" s="2" t="s">
        <v>29</v>
      </c>
      <c r="H6758" s="2" t="s">
        <v>532</v>
      </c>
      <c r="I6758" s="2" t="s">
        <v>1135</v>
      </c>
      <c r="J6758" s="2" t="s">
        <v>796</v>
      </c>
      <c r="K6758" s="2" t="s">
        <v>77</v>
      </c>
      <c r="L6758" s="10">
        <v>43119.0</v>
      </c>
      <c r="M6758" s="2" t="s">
        <v>469</v>
      </c>
      <c r="N6758" s="11">
        <v>0.0</v>
      </c>
      <c r="O6758" s="12">
        <v>47.0</v>
      </c>
      <c r="P6758" s="13">
        <v>0.41</v>
      </c>
      <c r="Q6758" s="13">
        <v>114.0</v>
      </c>
      <c r="R6758" s="13">
        <f t="shared" si="1"/>
        <v>114</v>
      </c>
      <c r="S6758" s="14">
        <f t="shared" si="2"/>
        <v>28.5</v>
      </c>
      <c r="T6758" s="14">
        <f t="shared" si="3"/>
        <v>0.4122807018</v>
      </c>
      <c r="U6758" s="15" t="str">
        <f>vlookup(F6758,'Sub categories'!$A:$C,3,False)</f>
        <v>Accessories</v>
      </c>
      <c r="V6758" s="16">
        <f t="shared" si="4"/>
        <v>0</v>
      </c>
      <c r="W6758" s="17">
        <f t="array" ref="W6758">INDEX(shipping_prices!$C$1:$F7985,MATCH(I6758,shipping_prices!$A$1:$A7985,0),MATCH(M6758,shipping_prices!$C$1:$F$1,0))</f>
        <v>53.8</v>
      </c>
      <c r="X6758" s="15" t="str">
        <f t="shared" si="5"/>
        <v>Trudy GlockeSaint CharlesMissouri</v>
      </c>
      <c r="Y6758" s="15" t="str">
        <f t="shared" si="6"/>
        <v>High</v>
      </c>
    </row>
    <row r="6759">
      <c r="A6759" s="1">
        <v>43119.0</v>
      </c>
      <c r="B6759" s="2" t="s">
        <v>6692</v>
      </c>
      <c r="C6759" s="2">
        <v>5.0</v>
      </c>
      <c r="D6759" s="2" t="s">
        <v>1668</v>
      </c>
      <c r="E6759" s="2" t="s">
        <v>27</v>
      </c>
      <c r="F6759" s="2" t="s">
        <v>1733</v>
      </c>
      <c r="G6759" s="2" t="s">
        <v>45</v>
      </c>
      <c r="H6759" s="2" t="s">
        <v>79</v>
      </c>
      <c r="I6759" s="2" t="s">
        <v>1135</v>
      </c>
      <c r="J6759" s="2" t="s">
        <v>796</v>
      </c>
      <c r="K6759" s="2" t="s">
        <v>77</v>
      </c>
      <c r="L6759" s="10">
        <v>43119.0</v>
      </c>
      <c r="M6759" s="2" t="s">
        <v>469</v>
      </c>
      <c r="N6759" s="11">
        <v>0.0</v>
      </c>
      <c r="O6759" s="12">
        <v>38.0</v>
      </c>
      <c r="P6759" s="13">
        <v>0.28</v>
      </c>
      <c r="Q6759" s="13">
        <v>135.0</v>
      </c>
      <c r="R6759" s="13">
        <f t="shared" si="1"/>
        <v>135</v>
      </c>
      <c r="S6759" s="14">
        <f t="shared" si="2"/>
        <v>27</v>
      </c>
      <c r="T6759" s="14">
        <f t="shared" si="3"/>
        <v>0.2814814815</v>
      </c>
      <c r="U6759" s="15" t="str">
        <f>vlookup(F6759,'Sub categories'!$A:$C,3,False)</f>
        <v>Furnishings</v>
      </c>
      <c r="V6759" s="16">
        <f t="shared" si="4"/>
        <v>0</v>
      </c>
      <c r="W6759" s="17">
        <f t="array" ref="W6759">INDEX(shipping_prices!$C$1:$F7986,MATCH(I6759,shipping_prices!$A$1:$A7986,0),MATCH(M6759,shipping_prices!$C$1:$F$1,0))</f>
        <v>53.8</v>
      </c>
      <c r="X6759" s="15" t="str">
        <f t="shared" si="5"/>
        <v>Trudy GlockeSaint CharlesMissouri</v>
      </c>
      <c r="Y6759" s="15" t="str">
        <f t="shared" si="6"/>
        <v>Low</v>
      </c>
    </row>
    <row r="6760">
      <c r="A6760" s="1">
        <v>43119.0</v>
      </c>
      <c r="B6760" s="2" t="s">
        <v>6693</v>
      </c>
      <c r="C6760" s="2">
        <v>9.0</v>
      </c>
      <c r="D6760" s="2" t="s">
        <v>5961</v>
      </c>
      <c r="E6760" s="2" t="s">
        <v>27</v>
      </c>
      <c r="F6760" s="2" t="s">
        <v>1817</v>
      </c>
      <c r="G6760" s="2" t="s">
        <v>45</v>
      </c>
      <c r="H6760" s="2" t="s">
        <v>227</v>
      </c>
      <c r="I6760" s="2" t="s">
        <v>1155</v>
      </c>
      <c r="J6760" s="2" t="s">
        <v>1156</v>
      </c>
      <c r="K6760" s="2" t="s">
        <v>33</v>
      </c>
      <c r="L6760" s="10">
        <v>43121.0</v>
      </c>
      <c r="M6760" s="2" t="s">
        <v>142</v>
      </c>
      <c r="N6760" s="11">
        <v>0.0</v>
      </c>
      <c r="O6760" s="12">
        <v>227.0</v>
      </c>
      <c r="P6760" s="13">
        <v>0.25</v>
      </c>
      <c r="Q6760" s="13">
        <v>909.0</v>
      </c>
      <c r="R6760" s="13">
        <f t="shared" si="1"/>
        <v>909</v>
      </c>
      <c r="S6760" s="14">
        <f t="shared" si="2"/>
        <v>101</v>
      </c>
      <c r="T6760" s="14">
        <f t="shared" si="3"/>
        <v>0.2497249725</v>
      </c>
      <c r="U6760" s="15" t="str">
        <f>vlookup(F6760,'Sub categories'!$A:$C,3,False)</f>
        <v>Chairs</v>
      </c>
      <c r="V6760" s="16">
        <f t="shared" si="4"/>
        <v>2</v>
      </c>
      <c r="W6760" s="17">
        <f t="array" ref="W6760">INDEX(shipping_prices!$C$1:$F7987,MATCH(I6760,shipping_prices!$A$1:$A7987,0),MATCH(M6760,shipping_prices!$C$1:$F$1,0))</f>
        <v>24.87</v>
      </c>
      <c r="X6760" s="15" t="str">
        <f t="shared" si="5"/>
        <v>Janet MartinBaltimoreMaryland</v>
      </c>
      <c r="Y6760" s="15" t="str">
        <f t="shared" si="6"/>
        <v>High</v>
      </c>
    </row>
    <row r="6761">
      <c r="A6761" s="1">
        <v>43119.0</v>
      </c>
      <c r="B6761" s="2" t="s">
        <v>6694</v>
      </c>
      <c r="C6761" s="2">
        <v>3.0</v>
      </c>
      <c r="D6761" s="2" t="s">
        <v>1962</v>
      </c>
      <c r="E6761" s="2" t="s">
        <v>37</v>
      </c>
      <c r="F6761" s="2" t="s">
        <v>4514</v>
      </c>
      <c r="G6761" s="2" t="s">
        <v>45</v>
      </c>
      <c r="H6761" s="2" t="s">
        <v>79</v>
      </c>
      <c r="I6761" s="2" t="s">
        <v>310</v>
      </c>
      <c r="J6761" s="2" t="s">
        <v>321</v>
      </c>
      <c r="K6761" s="2" t="s">
        <v>33</v>
      </c>
      <c r="L6761" s="10">
        <v>43128.0</v>
      </c>
      <c r="M6761" s="2" t="s">
        <v>90</v>
      </c>
      <c r="N6761" s="11">
        <v>0.2</v>
      </c>
      <c r="O6761" s="12">
        <v>7.0</v>
      </c>
      <c r="P6761" s="13">
        <v>0.19</v>
      </c>
      <c r="Q6761" s="13">
        <v>39.0</v>
      </c>
      <c r="R6761" s="13">
        <f t="shared" si="1"/>
        <v>48.75</v>
      </c>
      <c r="S6761" s="14">
        <f t="shared" si="2"/>
        <v>16.25</v>
      </c>
      <c r="T6761" s="14">
        <f t="shared" si="3"/>
        <v>0.1794871795</v>
      </c>
      <c r="U6761" s="15" t="str">
        <f>vlookup(F6761,'Sub categories'!$A:$C,3,False)</f>
        <v>Furnishings</v>
      </c>
      <c r="V6761" s="16">
        <f t="shared" si="4"/>
        <v>9</v>
      </c>
      <c r="W6761" s="17">
        <f t="array" ref="W6761">INDEX(shipping_prices!$C$1:$F7988,MATCH(I6761,shipping_prices!$A$1:$A7988,0),MATCH(M6761,shipping_prices!$C$1:$F$1,0))</f>
        <v>0.76</v>
      </c>
      <c r="X6761" s="15" t="str">
        <f t="shared" si="5"/>
        <v>Katharine HarmsNewarkOhio</v>
      </c>
      <c r="Y6761" s="15" t="str">
        <f t="shared" si="6"/>
        <v>Low</v>
      </c>
    </row>
    <row r="6762" hidden="1">
      <c r="A6762" s="1">
        <v>43120.0</v>
      </c>
      <c r="B6762" s="2" t="s">
        <v>6694</v>
      </c>
      <c r="C6762" s="2">
        <v>9.0</v>
      </c>
      <c r="D6762" s="2" t="s">
        <v>1962</v>
      </c>
      <c r="E6762" s="2" t="s">
        <v>37</v>
      </c>
      <c r="F6762" s="2" t="s">
        <v>2001</v>
      </c>
      <c r="G6762" s="2" t="s">
        <v>29</v>
      </c>
      <c r="H6762" s="2" t="s">
        <v>764</v>
      </c>
      <c r="I6762" s="2" t="s">
        <v>310</v>
      </c>
      <c r="J6762" s="2" t="s">
        <v>321</v>
      </c>
      <c r="K6762" s="2" t="s">
        <v>33</v>
      </c>
      <c r="L6762" s="10">
        <v>43128.0</v>
      </c>
      <c r="M6762" s="2" t="s">
        <v>90</v>
      </c>
      <c r="N6762" s="11">
        <v>0.2</v>
      </c>
      <c r="O6762" s="12">
        <v>2.0</v>
      </c>
      <c r="P6762" s="13">
        <v>0.01</v>
      </c>
      <c r="Q6762" s="13">
        <v>122.0</v>
      </c>
      <c r="R6762" s="13">
        <f t="shared" si="1"/>
        <v>152.5</v>
      </c>
      <c r="S6762" s="14">
        <f t="shared" si="2"/>
        <v>16.94444444</v>
      </c>
      <c r="T6762" s="14">
        <f t="shared" si="3"/>
        <v>0.01639344262</v>
      </c>
      <c r="U6762" s="15" t="str">
        <f>vlookup(F6762,'Sub categories'!$A:$C,3,False)</f>
        <v>Accessories</v>
      </c>
      <c r="V6762" s="16">
        <f t="shared" si="4"/>
        <v>8</v>
      </c>
      <c r="W6762" s="17">
        <f t="array" ref="W6762">INDEX(shipping_prices!$C$1:$F7989,MATCH(I6762,shipping_prices!$A$1:$A7989,0),MATCH(M6762,shipping_prices!$C$1:$F$1,0))</f>
        <v>0.76</v>
      </c>
      <c r="X6762" s="15" t="str">
        <f t="shared" si="5"/>
        <v>Katharine HarmsNewarkOhio</v>
      </c>
      <c r="Y6762" s="15" t="str">
        <f t="shared" si="6"/>
        <v>Low</v>
      </c>
    </row>
    <row r="6763">
      <c r="A6763" s="1">
        <v>43120.0</v>
      </c>
      <c r="B6763" s="2" t="s">
        <v>6694</v>
      </c>
      <c r="C6763" s="2">
        <v>6.0</v>
      </c>
      <c r="D6763" s="2" t="s">
        <v>1962</v>
      </c>
      <c r="E6763" s="2" t="s">
        <v>37</v>
      </c>
      <c r="F6763" s="2" t="s">
        <v>3396</v>
      </c>
      <c r="G6763" s="2" t="s">
        <v>45</v>
      </c>
      <c r="H6763" s="2" t="s">
        <v>227</v>
      </c>
      <c r="I6763" s="2" t="s">
        <v>310</v>
      </c>
      <c r="J6763" s="2" t="s">
        <v>321</v>
      </c>
      <c r="K6763" s="2" t="s">
        <v>33</v>
      </c>
      <c r="L6763" s="10">
        <v>43128.0</v>
      </c>
      <c r="M6763" s="2" t="s">
        <v>90</v>
      </c>
      <c r="N6763" s="11">
        <v>0.3</v>
      </c>
      <c r="O6763" s="12">
        <v>-43.0</v>
      </c>
      <c r="P6763" s="13">
        <v>-0.06</v>
      </c>
      <c r="Q6763" s="13">
        <v>760.0</v>
      </c>
      <c r="R6763" s="13">
        <f t="shared" si="1"/>
        <v>1085.714286</v>
      </c>
      <c r="S6763" s="14">
        <f t="shared" si="2"/>
        <v>180.952381</v>
      </c>
      <c r="T6763" s="14">
        <f t="shared" si="3"/>
        <v>-0.05657894737</v>
      </c>
      <c r="U6763" s="15" t="str">
        <f>vlookup(F6763,'Sub categories'!$A:$C,3,False)</f>
        <v>Chairs</v>
      </c>
      <c r="V6763" s="16">
        <f t="shared" si="4"/>
        <v>8</v>
      </c>
      <c r="W6763" s="17">
        <f t="array" ref="W6763">INDEX(shipping_prices!$C$1:$F7990,MATCH(I6763,shipping_prices!$A$1:$A7990,0),MATCH(M6763,shipping_prices!$C$1:$F$1,0))</f>
        <v>0.76</v>
      </c>
      <c r="X6763" s="15" t="str">
        <f t="shared" si="5"/>
        <v>Katharine HarmsNewarkOhio</v>
      </c>
      <c r="Y6763" s="15" t="str">
        <f t="shared" si="6"/>
        <v>loss</v>
      </c>
    </row>
    <row r="6764" hidden="1">
      <c r="A6764" s="1">
        <v>43120.0</v>
      </c>
      <c r="B6764" s="2" t="s">
        <v>6695</v>
      </c>
      <c r="C6764" s="2">
        <v>2.0</v>
      </c>
      <c r="D6764" s="2" t="s">
        <v>1522</v>
      </c>
      <c r="E6764" s="2" t="s">
        <v>27</v>
      </c>
      <c r="F6764" s="2" t="s">
        <v>5438</v>
      </c>
      <c r="G6764" s="2" t="s">
        <v>39</v>
      </c>
      <c r="H6764" s="2" t="s">
        <v>193</v>
      </c>
      <c r="I6764" s="2" t="s">
        <v>169</v>
      </c>
      <c r="J6764" s="2" t="s">
        <v>42</v>
      </c>
      <c r="K6764" s="2" t="s">
        <v>43</v>
      </c>
      <c r="L6764" s="10">
        <v>43126.0</v>
      </c>
      <c r="M6764" s="2" t="s">
        <v>34</v>
      </c>
      <c r="N6764" s="11">
        <v>0.0</v>
      </c>
      <c r="O6764" s="12">
        <v>3.0</v>
      </c>
      <c r="P6764" s="13">
        <v>0.47</v>
      </c>
      <c r="Q6764" s="13">
        <v>7.0</v>
      </c>
      <c r="R6764" s="13">
        <f t="shared" si="1"/>
        <v>7</v>
      </c>
      <c r="S6764" s="14">
        <f t="shared" si="2"/>
        <v>3.5</v>
      </c>
      <c r="T6764" s="14">
        <f t="shared" si="3"/>
        <v>0.4285714286</v>
      </c>
      <c r="U6764" s="15" t="str">
        <f>vlookup(F6764,'Sub categories'!$A:$C,3,False)</f>
        <v>Labels</v>
      </c>
      <c r="V6764" s="16">
        <f t="shared" si="4"/>
        <v>6</v>
      </c>
      <c r="W6764" s="17">
        <f t="array" ref="W6764">INDEX(shipping_prices!$C$1:$F7991,MATCH(I6764,shipping_prices!$A$1:$A7991,0),MATCH(M6764,shipping_prices!$C$1:$F$1,0))</f>
        <v>14.86</v>
      </c>
      <c r="X6764" s="15" t="str">
        <f t="shared" si="5"/>
        <v>Pamela StobbLos AngelesCalifornia</v>
      </c>
      <c r="Y6764" s="15" t="str">
        <f t="shared" si="6"/>
        <v>Low</v>
      </c>
    </row>
    <row r="6765" hidden="1">
      <c r="A6765" s="1">
        <v>43120.0</v>
      </c>
      <c r="B6765" s="2" t="s">
        <v>6695</v>
      </c>
      <c r="C6765" s="2">
        <v>5.0</v>
      </c>
      <c r="D6765" s="2" t="s">
        <v>1522</v>
      </c>
      <c r="E6765" s="2" t="s">
        <v>27</v>
      </c>
      <c r="F6765" s="2" t="s">
        <v>2255</v>
      </c>
      <c r="G6765" s="2" t="s">
        <v>39</v>
      </c>
      <c r="H6765" s="2" t="s">
        <v>2256</v>
      </c>
      <c r="I6765" s="2" t="s">
        <v>169</v>
      </c>
      <c r="J6765" s="2" t="s">
        <v>42</v>
      </c>
      <c r="K6765" s="2" t="s">
        <v>43</v>
      </c>
      <c r="L6765" s="10">
        <v>43126.0</v>
      </c>
      <c r="M6765" s="2" t="s">
        <v>34</v>
      </c>
      <c r="N6765" s="11">
        <v>0.0</v>
      </c>
      <c r="O6765" s="12">
        <v>4.0</v>
      </c>
      <c r="P6765" s="13">
        <v>0.33</v>
      </c>
      <c r="Q6765" s="13">
        <v>11.0</v>
      </c>
      <c r="R6765" s="13">
        <f t="shared" si="1"/>
        <v>11</v>
      </c>
      <c r="S6765" s="14">
        <f t="shared" si="2"/>
        <v>2.2</v>
      </c>
      <c r="T6765" s="14">
        <f t="shared" si="3"/>
        <v>0.3636363636</v>
      </c>
      <c r="U6765" s="15" t="str">
        <f>vlookup(F6765,'Sub categories'!$A:$C,3,False)</f>
        <v>Fasteners</v>
      </c>
      <c r="V6765" s="16">
        <f t="shared" si="4"/>
        <v>6</v>
      </c>
      <c r="W6765" s="17">
        <f t="array" ref="W6765">INDEX(shipping_prices!$C$1:$F7992,MATCH(I6765,shipping_prices!$A$1:$A7992,0),MATCH(M6765,shipping_prices!$C$1:$F$1,0))</f>
        <v>14.86</v>
      </c>
      <c r="X6765" s="15" t="str">
        <f t="shared" si="5"/>
        <v>Pamela StobbLos AngelesCalifornia</v>
      </c>
      <c r="Y6765" s="15" t="str">
        <f t="shared" si="6"/>
        <v>Low</v>
      </c>
    </row>
    <row r="6766" hidden="1">
      <c r="A6766" s="1">
        <v>43120.0</v>
      </c>
      <c r="B6766" s="2" t="s">
        <v>6695</v>
      </c>
      <c r="C6766" s="2">
        <v>8.0</v>
      </c>
      <c r="D6766" s="2" t="s">
        <v>1522</v>
      </c>
      <c r="E6766" s="2" t="s">
        <v>27</v>
      </c>
      <c r="F6766" s="2" t="s">
        <v>3344</v>
      </c>
      <c r="G6766" s="2" t="s">
        <v>39</v>
      </c>
      <c r="H6766" s="2" t="s">
        <v>193</v>
      </c>
      <c r="I6766" s="2" t="s">
        <v>169</v>
      </c>
      <c r="J6766" s="2" t="s">
        <v>42</v>
      </c>
      <c r="K6766" s="2" t="s">
        <v>43</v>
      </c>
      <c r="L6766" s="10">
        <v>43126.0</v>
      </c>
      <c r="M6766" s="2" t="s">
        <v>34</v>
      </c>
      <c r="N6766" s="11">
        <v>0.0</v>
      </c>
      <c r="O6766" s="12">
        <v>11.0</v>
      </c>
      <c r="P6766" s="13">
        <v>0.49</v>
      </c>
      <c r="Q6766" s="13">
        <v>23.0</v>
      </c>
      <c r="R6766" s="13">
        <f t="shared" si="1"/>
        <v>23</v>
      </c>
      <c r="S6766" s="14">
        <f t="shared" si="2"/>
        <v>2.875</v>
      </c>
      <c r="T6766" s="14">
        <f t="shared" si="3"/>
        <v>0.4782608696</v>
      </c>
      <c r="U6766" s="15" t="str">
        <f>vlookup(F6766,'Sub categories'!$A:$C,3,False)</f>
        <v>Labels</v>
      </c>
      <c r="V6766" s="16">
        <f t="shared" si="4"/>
        <v>6</v>
      </c>
      <c r="W6766" s="17">
        <f t="array" ref="W6766">INDEX(shipping_prices!$C$1:$F7993,MATCH(I6766,shipping_prices!$A$1:$A7993,0),MATCH(M6766,shipping_prices!$C$1:$F$1,0))</f>
        <v>14.86</v>
      </c>
      <c r="X6766" s="15" t="str">
        <f t="shared" si="5"/>
        <v>Pamela StobbLos AngelesCalifornia</v>
      </c>
      <c r="Y6766" s="15" t="str">
        <f t="shared" si="6"/>
        <v>Low</v>
      </c>
    </row>
    <row r="6767" hidden="1">
      <c r="A6767" s="1">
        <v>43120.0</v>
      </c>
      <c r="B6767" s="2" t="s">
        <v>6695</v>
      </c>
      <c r="C6767" s="2">
        <v>3.0</v>
      </c>
      <c r="D6767" s="2" t="s">
        <v>1522</v>
      </c>
      <c r="E6767" s="2" t="s">
        <v>27</v>
      </c>
      <c r="F6767" s="2" t="s">
        <v>5953</v>
      </c>
      <c r="G6767" s="2" t="s">
        <v>39</v>
      </c>
      <c r="H6767" s="2" t="s">
        <v>3925</v>
      </c>
      <c r="I6767" s="2" t="s">
        <v>169</v>
      </c>
      <c r="J6767" s="2" t="s">
        <v>42</v>
      </c>
      <c r="K6767" s="2" t="s">
        <v>43</v>
      </c>
      <c r="L6767" s="10">
        <v>43126.0</v>
      </c>
      <c r="M6767" s="2" t="s">
        <v>34</v>
      </c>
      <c r="N6767" s="11">
        <v>0.0</v>
      </c>
      <c r="O6767" s="12">
        <v>14.0</v>
      </c>
      <c r="P6767" s="13">
        <v>0.48</v>
      </c>
      <c r="Q6767" s="13">
        <v>28.0</v>
      </c>
      <c r="R6767" s="13">
        <f t="shared" si="1"/>
        <v>28</v>
      </c>
      <c r="S6767" s="14">
        <f t="shared" si="2"/>
        <v>9.333333333</v>
      </c>
      <c r="T6767" s="14">
        <f t="shared" si="3"/>
        <v>0.5</v>
      </c>
      <c r="U6767" s="15" t="str">
        <f>vlookup(F6767,'Sub categories'!$A:$C,3,False)</f>
        <v>Paper</v>
      </c>
      <c r="V6767" s="16">
        <f t="shared" si="4"/>
        <v>6</v>
      </c>
      <c r="W6767" s="17">
        <f t="array" ref="W6767">INDEX(shipping_prices!$C$1:$F7994,MATCH(I6767,shipping_prices!$A$1:$A7994,0),MATCH(M6767,shipping_prices!$C$1:$F$1,0))</f>
        <v>14.86</v>
      </c>
      <c r="X6767" s="15" t="str">
        <f t="shared" si="5"/>
        <v>Pamela StobbLos AngelesCalifornia</v>
      </c>
      <c r="Y6767" s="15" t="str">
        <f t="shared" si="6"/>
        <v>Low</v>
      </c>
    </row>
    <row r="6768">
      <c r="A6768" s="1">
        <v>43121.0</v>
      </c>
      <c r="B6768" s="2" t="s">
        <v>6695</v>
      </c>
      <c r="C6768" s="2">
        <v>3.0</v>
      </c>
      <c r="D6768" s="2" t="s">
        <v>1522</v>
      </c>
      <c r="E6768" s="2" t="s">
        <v>27</v>
      </c>
      <c r="F6768" s="2" t="s">
        <v>750</v>
      </c>
      <c r="G6768" s="2" t="s">
        <v>45</v>
      </c>
      <c r="H6768" s="2" t="s">
        <v>227</v>
      </c>
      <c r="I6768" s="2" t="s">
        <v>169</v>
      </c>
      <c r="J6768" s="2" t="s">
        <v>42</v>
      </c>
      <c r="K6768" s="2" t="s">
        <v>43</v>
      </c>
      <c r="L6768" s="10">
        <v>43126.0</v>
      </c>
      <c r="M6768" s="2" t="s">
        <v>34</v>
      </c>
      <c r="N6768" s="11">
        <v>0.2</v>
      </c>
      <c r="O6768" s="12">
        <v>-19.0</v>
      </c>
      <c r="P6768" s="13">
        <v>-0.09</v>
      </c>
      <c r="Q6768" s="13">
        <v>218.0</v>
      </c>
      <c r="R6768" s="13">
        <f t="shared" si="1"/>
        <v>272.5</v>
      </c>
      <c r="S6768" s="14">
        <f t="shared" si="2"/>
        <v>90.83333333</v>
      </c>
      <c r="T6768" s="14">
        <f t="shared" si="3"/>
        <v>-0.0871559633</v>
      </c>
      <c r="U6768" s="15" t="str">
        <f>vlookup(F6768,'Sub categories'!$A:$C,3,False)</f>
        <v>Chairs</v>
      </c>
      <c r="V6768" s="16">
        <f t="shared" si="4"/>
        <v>5</v>
      </c>
      <c r="W6768" s="17">
        <f t="array" ref="W6768">INDEX(shipping_prices!$C$1:$F7995,MATCH(I6768,shipping_prices!$A$1:$A7995,0),MATCH(M6768,shipping_prices!$C$1:$F$1,0))</f>
        <v>14.86</v>
      </c>
      <c r="X6768" s="15" t="str">
        <f t="shared" si="5"/>
        <v>Pamela StobbLos AngelesCalifornia</v>
      </c>
      <c r="Y6768" s="15" t="str">
        <f t="shared" si="6"/>
        <v>loss</v>
      </c>
    </row>
    <row r="6769" hidden="1">
      <c r="A6769" s="1">
        <v>43121.0</v>
      </c>
      <c r="B6769" s="2" t="s">
        <v>6695</v>
      </c>
      <c r="C6769" s="2">
        <v>11.0</v>
      </c>
      <c r="D6769" s="2" t="s">
        <v>1522</v>
      </c>
      <c r="E6769" s="2" t="s">
        <v>27</v>
      </c>
      <c r="F6769" s="2" t="s">
        <v>1763</v>
      </c>
      <c r="G6769" s="2" t="s">
        <v>29</v>
      </c>
      <c r="H6769" s="2" t="s">
        <v>220</v>
      </c>
      <c r="I6769" s="2" t="s">
        <v>169</v>
      </c>
      <c r="J6769" s="2" t="s">
        <v>42</v>
      </c>
      <c r="K6769" s="2" t="s">
        <v>43</v>
      </c>
      <c r="L6769" s="10">
        <v>43126.0</v>
      </c>
      <c r="M6769" s="2" t="s">
        <v>34</v>
      </c>
      <c r="N6769" s="11">
        <v>0.0</v>
      </c>
      <c r="O6769" s="12">
        <v>47.0</v>
      </c>
      <c r="P6769" s="13">
        <v>0.17</v>
      </c>
      <c r="Q6769" s="13">
        <v>275.0</v>
      </c>
      <c r="R6769" s="13">
        <f t="shared" si="1"/>
        <v>275</v>
      </c>
      <c r="S6769" s="14">
        <f t="shared" si="2"/>
        <v>25</v>
      </c>
      <c r="T6769" s="14">
        <f t="shared" si="3"/>
        <v>0.1709090909</v>
      </c>
      <c r="U6769" s="15" t="str">
        <f>vlookup(F6769,'Sub categories'!$A:$C,3,False)</f>
        <v>Accessories</v>
      </c>
      <c r="V6769" s="16">
        <f t="shared" si="4"/>
        <v>5</v>
      </c>
      <c r="W6769" s="17">
        <f t="array" ref="W6769">INDEX(shipping_prices!$C$1:$F7996,MATCH(I6769,shipping_prices!$A$1:$A7996,0),MATCH(M6769,shipping_prices!$C$1:$F$1,0))</f>
        <v>14.86</v>
      </c>
      <c r="X6769" s="15" t="str">
        <f t="shared" si="5"/>
        <v>Pamela StobbLos AngelesCalifornia</v>
      </c>
      <c r="Y6769" s="15" t="str">
        <f t="shared" si="6"/>
        <v>High</v>
      </c>
    </row>
    <row r="6770" hidden="1">
      <c r="A6770" s="1">
        <v>43121.0</v>
      </c>
      <c r="B6770" s="2" t="s">
        <v>6696</v>
      </c>
      <c r="C6770" s="2">
        <v>3.0</v>
      </c>
      <c r="D6770" s="2" t="s">
        <v>452</v>
      </c>
      <c r="E6770" s="2" t="s">
        <v>49</v>
      </c>
      <c r="F6770" s="2" t="s">
        <v>1390</v>
      </c>
      <c r="G6770" s="2" t="s">
        <v>39</v>
      </c>
      <c r="H6770" s="2" t="s">
        <v>1391</v>
      </c>
      <c r="I6770" s="2" t="s">
        <v>6697</v>
      </c>
      <c r="J6770" s="2" t="s">
        <v>97</v>
      </c>
      <c r="K6770" s="2" t="s">
        <v>77</v>
      </c>
      <c r="L6770" s="10">
        <v>43123.0</v>
      </c>
      <c r="M6770" s="2" t="s">
        <v>90</v>
      </c>
      <c r="N6770" s="11">
        <v>0.0</v>
      </c>
      <c r="O6770" s="12">
        <v>0.0</v>
      </c>
      <c r="P6770" s="13">
        <v>0.0</v>
      </c>
      <c r="Q6770" s="13">
        <v>502.0</v>
      </c>
      <c r="R6770" s="13">
        <f t="shared" si="1"/>
        <v>502</v>
      </c>
      <c r="S6770" s="14">
        <f t="shared" si="2"/>
        <v>167.3333333</v>
      </c>
      <c r="T6770" s="14">
        <f t="shared" si="3"/>
        <v>0</v>
      </c>
      <c r="U6770" s="15" t="str">
        <f>vlookup(F6770,'Sub categories'!$A:$C,3,False)</f>
        <v>Storage</v>
      </c>
      <c r="V6770" s="16">
        <f t="shared" si="4"/>
        <v>2</v>
      </c>
      <c r="W6770" s="17">
        <f t="array" ref="W6770">INDEX(shipping_prices!$C$1:$F7997,MATCH(I6770,shipping_prices!$A$1:$A7997,0),MATCH(M6770,shipping_prices!$C$1:$F$1,0))</f>
        <v>0.89</v>
      </c>
      <c r="X6770" s="15" t="str">
        <f t="shared" si="5"/>
        <v>Sam ZeldinCantonMichigan</v>
      </c>
      <c r="Y6770" s="15" t="str">
        <f t="shared" si="6"/>
        <v>loss</v>
      </c>
    </row>
    <row r="6771">
      <c r="A6771" s="1">
        <v>43121.0</v>
      </c>
      <c r="B6771" s="2" t="s">
        <v>6698</v>
      </c>
      <c r="C6771" s="2">
        <v>2.0</v>
      </c>
      <c r="D6771" s="2" t="s">
        <v>2305</v>
      </c>
      <c r="E6771" s="2" t="s">
        <v>27</v>
      </c>
      <c r="F6771" s="2" t="s">
        <v>514</v>
      </c>
      <c r="G6771" s="2" t="s">
        <v>45</v>
      </c>
      <c r="H6771" s="2" t="s">
        <v>130</v>
      </c>
      <c r="I6771" s="2" t="s">
        <v>3188</v>
      </c>
      <c r="J6771" s="2" t="s">
        <v>53</v>
      </c>
      <c r="K6771" s="2" t="s">
        <v>54</v>
      </c>
      <c r="L6771" s="10">
        <v>43129.0</v>
      </c>
      <c r="M6771" s="2" t="s">
        <v>90</v>
      </c>
      <c r="N6771" s="11">
        <v>0.2</v>
      </c>
      <c r="O6771" s="12">
        <v>0.0</v>
      </c>
      <c r="P6771" s="13">
        <v>0.15</v>
      </c>
      <c r="Q6771" s="13">
        <v>3.0</v>
      </c>
      <c r="R6771" s="13">
        <f t="shared" si="1"/>
        <v>3.75</v>
      </c>
      <c r="S6771" s="14">
        <f t="shared" si="2"/>
        <v>1.875</v>
      </c>
      <c r="T6771" s="14">
        <f t="shared" si="3"/>
        <v>0</v>
      </c>
      <c r="U6771" s="15" t="str">
        <f>vlookup(F6771,'Sub categories'!$A:$C,3,False)</f>
        <v>Furnishings</v>
      </c>
      <c r="V6771" s="16">
        <f t="shared" si="4"/>
        <v>8</v>
      </c>
      <c r="W6771" s="17">
        <f t="array" ref="W6771">INDEX(shipping_prices!$C$1:$F7998,MATCH(I6771,shipping_prices!$A$1:$A7998,0),MATCH(M6771,shipping_prices!$C$1:$F$1,0))</f>
        <v>7.58</v>
      </c>
      <c r="X6771" s="15" t="str">
        <f t="shared" si="5"/>
        <v>Patrick O'BrillTallahasseeFlorida</v>
      </c>
      <c r="Y6771" s="15" t="str">
        <f t="shared" si="6"/>
        <v>loss</v>
      </c>
    </row>
    <row r="6772" hidden="1">
      <c r="A6772" s="1">
        <v>43121.0</v>
      </c>
      <c r="B6772" s="2" t="s">
        <v>6698</v>
      </c>
      <c r="C6772" s="2">
        <v>5.0</v>
      </c>
      <c r="D6772" s="2" t="s">
        <v>2305</v>
      </c>
      <c r="E6772" s="2" t="s">
        <v>27</v>
      </c>
      <c r="F6772" s="2" t="s">
        <v>2242</v>
      </c>
      <c r="G6772" s="2" t="s">
        <v>39</v>
      </c>
      <c r="H6772" s="2" t="s">
        <v>341</v>
      </c>
      <c r="I6772" s="2" t="s">
        <v>3188</v>
      </c>
      <c r="J6772" s="2" t="s">
        <v>53</v>
      </c>
      <c r="K6772" s="2" t="s">
        <v>54</v>
      </c>
      <c r="L6772" s="10">
        <v>43129.0</v>
      </c>
      <c r="M6772" s="2" t="s">
        <v>90</v>
      </c>
      <c r="N6772" s="11">
        <v>0.2</v>
      </c>
      <c r="O6772" s="12">
        <v>3.0</v>
      </c>
      <c r="P6772" s="13">
        <v>0.34</v>
      </c>
      <c r="Q6772" s="13">
        <v>9.0</v>
      </c>
      <c r="R6772" s="13">
        <f t="shared" si="1"/>
        <v>11.25</v>
      </c>
      <c r="S6772" s="14">
        <f t="shared" si="2"/>
        <v>2.25</v>
      </c>
      <c r="T6772" s="14">
        <f t="shared" si="3"/>
        <v>0.3333333333</v>
      </c>
      <c r="U6772" s="15" t="str">
        <f>vlookup(F6772,'Sub categories'!$A:$C,3,False)</f>
        <v>Paper</v>
      </c>
      <c r="V6772" s="16">
        <f t="shared" si="4"/>
        <v>8</v>
      </c>
      <c r="W6772" s="17">
        <f t="array" ref="W6772">INDEX(shipping_prices!$C$1:$F7999,MATCH(I6772,shipping_prices!$A$1:$A7999,0),MATCH(M6772,shipping_prices!$C$1:$F$1,0))</f>
        <v>7.58</v>
      </c>
      <c r="X6772" s="15" t="str">
        <f t="shared" si="5"/>
        <v>Patrick O'BrillTallahasseeFlorida</v>
      </c>
      <c r="Y6772" s="15" t="str">
        <f t="shared" si="6"/>
        <v>Low</v>
      </c>
    </row>
    <row r="6773" hidden="1">
      <c r="A6773" s="1">
        <v>43121.0</v>
      </c>
      <c r="B6773" s="2" t="s">
        <v>6698</v>
      </c>
      <c r="C6773" s="2">
        <v>2.0</v>
      </c>
      <c r="D6773" s="2" t="s">
        <v>2305</v>
      </c>
      <c r="E6773" s="2" t="s">
        <v>27</v>
      </c>
      <c r="F6773" s="2" t="s">
        <v>4549</v>
      </c>
      <c r="G6773" s="2" t="s">
        <v>39</v>
      </c>
      <c r="H6773" s="2" t="s">
        <v>79</v>
      </c>
      <c r="I6773" s="2" t="s">
        <v>3188</v>
      </c>
      <c r="J6773" s="2" t="s">
        <v>53</v>
      </c>
      <c r="K6773" s="2" t="s">
        <v>54</v>
      </c>
      <c r="L6773" s="10">
        <v>43129.0</v>
      </c>
      <c r="M6773" s="2" t="s">
        <v>90</v>
      </c>
      <c r="N6773" s="11">
        <v>0.2</v>
      </c>
      <c r="O6773" s="12">
        <v>15.0</v>
      </c>
      <c r="P6773" s="13">
        <v>0.31</v>
      </c>
      <c r="Q6773" s="13">
        <v>50.0</v>
      </c>
      <c r="R6773" s="13">
        <f t="shared" si="1"/>
        <v>62.5</v>
      </c>
      <c r="S6773" s="14">
        <f t="shared" si="2"/>
        <v>31.25</v>
      </c>
      <c r="T6773" s="14">
        <f t="shared" si="3"/>
        <v>0.3</v>
      </c>
      <c r="U6773" s="15" t="str">
        <f>vlookup(F6773,'Sub categories'!$A:$C,3,False)</f>
        <v>Paper</v>
      </c>
      <c r="V6773" s="16">
        <f t="shared" si="4"/>
        <v>8</v>
      </c>
      <c r="W6773" s="17">
        <f t="array" ref="W6773">INDEX(shipping_prices!$C$1:$F8000,MATCH(I6773,shipping_prices!$A$1:$A8000,0),MATCH(M6773,shipping_prices!$C$1:$F$1,0))</f>
        <v>7.58</v>
      </c>
      <c r="X6773" s="15" t="str">
        <f t="shared" si="5"/>
        <v>Patrick O'BrillTallahasseeFlorida</v>
      </c>
      <c r="Y6773" s="15" t="str">
        <f t="shared" si="6"/>
        <v>Low</v>
      </c>
    </row>
    <row r="6774" hidden="1">
      <c r="A6774" s="1">
        <v>43121.0</v>
      </c>
      <c r="B6774" s="2" t="s">
        <v>6698</v>
      </c>
      <c r="C6774" s="2">
        <v>6.0</v>
      </c>
      <c r="D6774" s="2" t="s">
        <v>2305</v>
      </c>
      <c r="E6774" s="2" t="s">
        <v>27</v>
      </c>
      <c r="F6774" s="2" t="s">
        <v>4146</v>
      </c>
      <c r="G6774" s="2" t="s">
        <v>39</v>
      </c>
      <c r="H6774" s="2" t="s">
        <v>526</v>
      </c>
      <c r="I6774" s="2" t="s">
        <v>3188</v>
      </c>
      <c r="J6774" s="2" t="s">
        <v>53</v>
      </c>
      <c r="K6774" s="2" t="s">
        <v>54</v>
      </c>
      <c r="L6774" s="10">
        <v>43129.0</v>
      </c>
      <c r="M6774" s="2" t="s">
        <v>90</v>
      </c>
      <c r="N6774" s="11">
        <v>0.2</v>
      </c>
      <c r="O6774" s="12">
        <v>12.0</v>
      </c>
      <c r="P6774" s="13">
        <v>0.08</v>
      </c>
      <c r="Q6774" s="13">
        <v>161.0</v>
      </c>
      <c r="R6774" s="13">
        <f t="shared" si="1"/>
        <v>201.25</v>
      </c>
      <c r="S6774" s="14">
        <f t="shared" si="2"/>
        <v>33.54166667</v>
      </c>
      <c r="T6774" s="14">
        <f t="shared" si="3"/>
        <v>0.07453416149</v>
      </c>
      <c r="U6774" s="15" t="str">
        <f>vlookup(F6774,'Sub categories'!$A:$C,3,False)</f>
        <v>Appliances</v>
      </c>
      <c r="V6774" s="16">
        <f t="shared" si="4"/>
        <v>8</v>
      </c>
      <c r="W6774" s="17">
        <f t="array" ref="W6774">INDEX(shipping_prices!$C$1:$F8001,MATCH(I6774,shipping_prices!$A$1:$A8001,0),MATCH(M6774,shipping_prices!$C$1:$F$1,0))</f>
        <v>7.58</v>
      </c>
      <c r="X6774" s="15" t="str">
        <f t="shared" si="5"/>
        <v>Patrick O'BrillTallahasseeFlorida</v>
      </c>
      <c r="Y6774" s="15" t="str">
        <f t="shared" si="6"/>
        <v>Low</v>
      </c>
    </row>
    <row r="6775" hidden="1">
      <c r="A6775" s="1">
        <v>43121.0</v>
      </c>
      <c r="B6775" s="2" t="s">
        <v>6698</v>
      </c>
      <c r="C6775" s="2">
        <v>13.0</v>
      </c>
      <c r="D6775" s="2" t="s">
        <v>2305</v>
      </c>
      <c r="E6775" s="2" t="s">
        <v>27</v>
      </c>
      <c r="F6775" s="2" t="s">
        <v>1722</v>
      </c>
      <c r="G6775" s="2" t="s">
        <v>29</v>
      </c>
      <c r="H6775" s="2" t="s">
        <v>503</v>
      </c>
      <c r="I6775" s="2" t="s">
        <v>3188</v>
      </c>
      <c r="J6775" s="2" t="s">
        <v>53</v>
      </c>
      <c r="K6775" s="2" t="s">
        <v>54</v>
      </c>
      <c r="L6775" s="10">
        <v>43129.0</v>
      </c>
      <c r="M6775" s="2" t="s">
        <v>90</v>
      </c>
      <c r="N6775" s="11">
        <v>0.2</v>
      </c>
      <c r="O6775" s="12">
        <v>328.0</v>
      </c>
      <c r="P6775" s="13">
        <v>0.08</v>
      </c>
      <c r="Q6775" s="13">
        <v>4368.0</v>
      </c>
      <c r="R6775" s="13">
        <f t="shared" si="1"/>
        <v>5460</v>
      </c>
      <c r="S6775" s="14">
        <f t="shared" si="2"/>
        <v>420</v>
      </c>
      <c r="T6775" s="14">
        <f t="shared" si="3"/>
        <v>0.07509157509</v>
      </c>
      <c r="U6775" s="15" t="str">
        <f>vlookup(F6775,'Sub categories'!$A:$C,3,False)</f>
        <v>Phones</v>
      </c>
      <c r="V6775" s="16">
        <f t="shared" si="4"/>
        <v>8</v>
      </c>
      <c r="W6775" s="17">
        <f t="array" ref="W6775">INDEX(shipping_prices!$C$1:$F8002,MATCH(I6775,shipping_prices!$A$1:$A8002,0),MATCH(M6775,shipping_prices!$C$1:$F$1,0))</f>
        <v>7.58</v>
      </c>
      <c r="X6775" s="15" t="str">
        <f t="shared" si="5"/>
        <v>Patrick O'BrillTallahasseeFlorida</v>
      </c>
      <c r="Y6775" s="15" t="str">
        <f t="shared" si="6"/>
        <v>High</v>
      </c>
    </row>
    <row r="6776">
      <c r="A6776" s="1">
        <v>43121.0</v>
      </c>
      <c r="B6776" s="2" t="s">
        <v>6699</v>
      </c>
      <c r="C6776" s="2">
        <v>3.0</v>
      </c>
      <c r="D6776" s="2" t="s">
        <v>2031</v>
      </c>
      <c r="E6776" s="2" t="s">
        <v>37</v>
      </c>
      <c r="F6776" s="2" t="s">
        <v>867</v>
      </c>
      <c r="G6776" s="2" t="s">
        <v>45</v>
      </c>
      <c r="H6776" s="2" t="s">
        <v>374</v>
      </c>
      <c r="I6776" s="2" t="s">
        <v>1220</v>
      </c>
      <c r="J6776" s="2" t="s">
        <v>180</v>
      </c>
      <c r="K6776" s="2" t="s">
        <v>54</v>
      </c>
      <c r="L6776" s="10">
        <v>43122.0</v>
      </c>
      <c r="M6776" s="2" t="s">
        <v>142</v>
      </c>
      <c r="N6776" s="11">
        <v>0.0</v>
      </c>
      <c r="O6776" s="12">
        <v>22.0</v>
      </c>
      <c r="P6776" s="13">
        <v>0.17</v>
      </c>
      <c r="Q6776" s="13">
        <v>128.0</v>
      </c>
      <c r="R6776" s="13">
        <f t="shared" si="1"/>
        <v>128</v>
      </c>
      <c r="S6776" s="14">
        <f t="shared" si="2"/>
        <v>42.66666667</v>
      </c>
      <c r="T6776" s="14">
        <f t="shared" si="3"/>
        <v>0.171875</v>
      </c>
      <c r="U6776" s="15" t="str">
        <f>vlookup(F6776,'Sub categories'!$A:$C,3,False)</f>
        <v>Furnishings</v>
      </c>
      <c r="V6776" s="16">
        <f t="shared" si="4"/>
        <v>1</v>
      </c>
      <c r="W6776" s="17">
        <f t="array" ref="W6776">INDEX(shipping_prices!$C$1:$F8003,MATCH(I6776,shipping_prices!$A$1:$A8003,0),MATCH(M6776,shipping_prices!$C$1:$F$1,0))</f>
        <v>24.52</v>
      </c>
      <c r="X6776" s="15" t="str">
        <f t="shared" si="5"/>
        <v>George BellFlorenceSouth Carolina</v>
      </c>
      <c r="Y6776" s="15" t="str">
        <f t="shared" si="6"/>
        <v>Low</v>
      </c>
    </row>
    <row r="6777" hidden="1">
      <c r="A6777" s="1">
        <v>43121.0</v>
      </c>
      <c r="B6777" s="2" t="s">
        <v>6700</v>
      </c>
      <c r="C6777" s="2">
        <v>5.0</v>
      </c>
      <c r="D6777" s="2" t="s">
        <v>5499</v>
      </c>
      <c r="E6777" s="2" t="s">
        <v>37</v>
      </c>
      <c r="F6777" s="2" t="s">
        <v>1833</v>
      </c>
      <c r="G6777" s="2" t="s">
        <v>39</v>
      </c>
      <c r="H6777" s="2" t="s">
        <v>58</v>
      </c>
      <c r="I6777" s="2" t="s">
        <v>169</v>
      </c>
      <c r="J6777" s="2" t="s">
        <v>42</v>
      </c>
      <c r="K6777" s="2" t="s">
        <v>43</v>
      </c>
      <c r="L6777" s="10">
        <v>43129.0</v>
      </c>
      <c r="M6777" s="2" t="s">
        <v>34</v>
      </c>
      <c r="N6777" s="11">
        <v>0.2</v>
      </c>
      <c r="O6777" s="12">
        <v>7.0</v>
      </c>
      <c r="P6777" s="13">
        <v>0.35</v>
      </c>
      <c r="Q6777" s="13">
        <v>20.0</v>
      </c>
      <c r="R6777" s="13">
        <f t="shared" si="1"/>
        <v>25</v>
      </c>
      <c r="S6777" s="14">
        <f t="shared" si="2"/>
        <v>5</v>
      </c>
      <c r="T6777" s="14">
        <f t="shared" si="3"/>
        <v>0.35</v>
      </c>
      <c r="U6777" s="15" t="str">
        <f>vlookup(F6777,'Sub categories'!$A:$C,3,False)</f>
        <v>Binders</v>
      </c>
      <c r="V6777" s="16">
        <f t="shared" si="4"/>
        <v>8</v>
      </c>
      <c r="W6777" s="17">
        <f t="array" ref="W6777">INDEX(shipping_prices!$C$1:$F8004,MATCH(I6777,shipping_prices!$A$1:$A8004,0),MATCH(M6777,shipping_prices!$C$1:$F$1,0))</f>
        <v>14.86</v>
      </c>
      <c r="X6777" s="15" t="str">
        <f t="shared" si="5"/>
        <v>Ken DanaLos AngelesCalifornia</v>
      </c>
      <c r="Y6777" s="15" t="str">
        <f t="shared" si="6"/>
        <v>Low</v>
      </c>
    </row>
    <row r="6778" hidden="1">
      <c r="A6778" s="1">
        <v>43121.0</v>
      </c>
      <c r="B6778" s="2" t="s">
        <v>6700</v>
      </c>
      <c r="C6778" s="2">
        <v>6.0</v>
      </c>
      <c r="D6778" s="2" t="s">
        <v>5499</v>
      </c>
      <c r="E6778" s="2" t="s">
        <v>37</v>
      </c>
      <c r="F6778" s="2" t="s">
        <v>4245</v>
      </c>
      <c r="G6778" s="2" t="s">
        <v>39</v>
      </c>
      <c r="H6778" s="2" t="s">
        <v>4246</v>
      </c>
      <c r="I6778" s="2" t="s">
        <v>169</v>
      </c>
      <c r="J6778" s="2" t="s">
        <v>42</v>
      </c>
      <c r="K6778" s="2" t="s">
        <v>43</v>
      </c>
      <c r="L6778" s="10">
        <v>43129.0</v>
      </c>
      <c r="M6778" s="2" t="s">
        <v>34</v>
      </c>
      <c r="N6778" s="11">
        <v>0.2</v>
      </c>
      <c r="O6778" s="12">
        <v>23.0</v>
      </c>
      <c r="P6778" s="13">
        <v>0.33</v>
      </c>
      <c r="Q6778" s="13">
        <v>70.0</v>
      </c>
      <c r="R6778" s="13">
        <f t="shared" si="1"/>
        <v>87.5</v>
      </c>
      <c r="S6778" s="14">
        <f t="shared" si="2"/>
        <v>14.58333333</v>
      </c>
      <c r="T6778" s="14">
        <f t="shared" si="3"/>
        <v>0.3285714286</v>
      </c>
      <c r="U6778" s="15" t="str">
        <f>vlookup(F6778,'Sub categories'!$A:$C,3,False)</f>
        <v>Binders</v>
      </c>
      <c r="V6778" s="16">
        <f t="shared" si="4"/>
        <v>8</v>
      </c>
      <c r="W6778" s="17">
        <f t="array" ref="W6778">INDEX(shipping_prices!$C$1:$F8005,MATCH(I6778,shipping_prices!$A$1:$A8005,0),MATCH(M6778,shipping_prices!$C$1:$F$1,0))</f>
        <v>14.86</v>
      </c>
      <c r="X6778" s="15" t="str">
        <f t="shared" si="5"/>
        <v>Ken DanaLos AngelesCalifornia</v>
      </c>
      <c r="Y6778" s="15" t="str">
        <f t="shared" si="6"/>
        <v>Low</v>
      </c>
    </row>
    <row r="6779" hidden="1">
      <c r="A6779" s="1">
        <v>43121.0</v>
      </c>
      <c r="B6779" s="2" t="s">
        <v>6700</v>
      </c>
      <c r="C6779" s="2">
        <v>3.0</v>
      </c>
      <c r="D6779" s="2" t="s">
        <v>5499</v>
      </c>
      <c r="E6779" s="2" t="s">
        <v>37</v>
      </c>
      <c r="F6779" s="2" t="s">
        <v>1146</v>
      </c>
      <c r="G6779" s="2" t="s">
        <v>39</v>
      </c>
      <c r="H6779" s="2" t="s">
        <v>1147</v>
      </c>
      <c r="I6779" s="2" t="s">
        <v>169</v>
      </c>
      <c r="J6779" s="2" t="s">
        <v>42</v>
      </c>
      <c r="K6779" s="2" t="s">
        <v>43</v>
      </c>
      <c r="L6779" s="10">
        <v>43129.0</v>
      </c>
      <c r="M6779" s="2" t="s">
        <v>34</v>
      </c>
      <c r="N6779" s="11">
        <v>0.0</v>
      </c>
      <c r="O6779" s="12">
        <v>55.0</v>
      </c>
      <c r="P6779" s="13">
        <v>0.39</v>
      </c>
      <c r="Q6779" s="13">
        <v>141.0</v>
      </c>
      <c r="R6779" s="13">
        <f t="shared" si="1"/>
        <v>141</v>
      </c>
      <c r="S6779" s="14">
        <f t="shared" si="2"/>
        <v>47</v>
      </c>
      <c r="T6779" s="14">
        <f t="shared" si="3"/>
        <v>0.390070922</v>
      </c>
      <c r="U6779" s="15" t="str">
        <f>vlookup(F6779,'Sub categories'!$A:$C,3,False)</f>
        <v>Appliances</v>
      </c>
      <c r="V6779" s="16">
        <f t="shared" si="4"/>
        <v>8</v>
      </c>
      <c r="W6779" s="17">
        <f t="array" ref="W6779">INDEX(shipping_prices!$C$1:$F8006,MATCH(I6779,shipping_prices!$A$1:$A8006,0),MATCH(M6779,shipping_prices!$C$1:$F$1,0))</f>
        <v>14.86</v>
      </c>
      <c r="X6779" s="15" t="str">
        <f t="shared" si="5"/>
        <v>Ken DanaLos AngelesCalifornia</v>
      </c>
      <c r="Y6779" s="15" t="str">
        <f t="shared" si="6"/>
        <v>High</v>
      </c>
    </row>
    <row r="6780" hidden="1">
      <c r="A6780" s="1">
        <v>43121.0</v>
      </c>
      <c r="B6780" s="2" t="s">
        <v>6700</v>
      </c>
      <c r="C6780" s="2">
        <v>2.0</v>
      </c>
      <c r="D6780" s="2" t="s">
        <v>5499</v>
      </c>
      <c r="E6780" s="2" t="s">
        <v>37</v>
      </c>
      <c r="F6780" s="2" t="s">
        <v>1432</v>
      </c>
      <c r="G6780" s="2" t="s">
        <v>39</v>
      </c>
      <c r="H6780" s="2" t="s">
        <v>79</v>
      </c>
      <c r="I6780" s="2" t="s">
        <v>169</v>
      </c>
      <c r="J6780" s="2" t="s">
        <v>42</v>
      </c>
      <c r="K6780" s="2" t="s">
        <v>43</v>
      </c>
      <c r="L6780" s="10">
        <v>43129.0</v>
      </c>
      <c r="M6780" s="2" t="s">
        <v>34</v>
      </c>
      <c r="N6780" s="11">
        <v>0.0</v>
      </c>
      <c r="O6780" s="12">
        <v>81.0</v>
      </c>
      <c r="P6780" s="13">
        <v>0.26</v>
      </c>
      <c r="Q6780" s="13">
        <v>310.0</v>
      </c>
      <c r="R6780" s="13">
        <f t="shared" si="1"/>
        <v>310</v>
      </c>
      <c r="S6780" s="14">
        <f t="shared" si="2"/>
        <v>155</v>
      </c>
      <c r="T6780" s="14">
        <f t="shared" si="3"/>
        <v>0.2612903226</v>
      </c>
      <c r="U6780" s="15" t="str">
        <f>vlookup(F6780,'Sub categories'!$A:$C,3,False)</f>
        <v>Storage</v>
      </c>
      <c r="V6780" s="16">
        <f t="shared" si="4"/>
        <v>8</v>
      </c>
      <c r="W6780" s="17">
        <f t="array" ref="W6780">INDEX(shipping_prices!$C$1:$F8007,MATCH(I6780,shipping_prices!$A$1:$A8007,0),MATCH(M6780,shipping_prices!$C$1:$F$1,0))</f>
        <v>14.86</v>
      </c>
      <c r="X6780" s="15" t="str">
        <f t="shared" si="5"/>
        <v>Ken DanaLos AngelesCalifornia</v>
      </c>
      <c r="Y6780" s="15" t="str">
        <f t="shared" si="6"/>
        <v>High</v>
      </c>
    </row>
    <row r="6781" hidden="1">
      <c r="A6781" s="1">
        <v>43121.0</v>
      </c>
      <c r="B6781" s="2" t="s">
        <v>6701</v>
      </c>
      <c r="C6781" s="2">
        <v>5.0</v>
      </c>
      <c r="D6781" s="2" t="s">
        <v>1630</v>
      </c>
      <c r="E6781" s="2" t="s">
        <v>37</v>
      </c>
      <c r="F6781" s="2" t="s">
        <v>3790</v>
      </c>
      <c r="G6781" s="2" t="s">
        <v>39</v>
      </c>
      <c r="H6781" s="2" t="s">
        <v>271</v>
      </c>
      <c r="I6781" s="2" t="s">
        <v>158</v>
      </c>
      <c r="J6781" s="2" t="s">
        <v>159</v>
      </c>
      <c r="K6781" s="2" t="s">
        <v>43</v>
      </c>
      <c r="L6781" s="10">
        <v>43122.0</v>
      </c>
      <c r="M6781" s="2" t="s">
        <v>34</v>
      </c>
      <c r="N6781" s="11">
        <v>0.0</v>
      </c>
      <c r="O6781" s="12">
        <v>2.0</v>
      </c>
      <c r="P6781" s="13">
        <v>0.03</v>
      </c>
      <c r="Q6781" s="13">
        <v>64.0</v>
      </c>
      <c r="R6781" s="13">
        <f t="shared" si="1"/>
        <v>64</v>
      </c>
      <c r="S6781" s="14">
        <f t="shared" si="2"/>
        <v>12.8</v>
      </c>
      <c r="T6781" s="14">
        <f t="shared" si="3"/>
        <v>0.03125</v>
      </c>
      <c r="U6781" s="15" t="str">
        <f>vlookup(F6781,'Sub categories'!$A:$C,3,False)</f>
        <v>Supplies</v>
      </c>
      <c r="V6781" s="16">
        <f t="shared" si="4"/>
        <v>1</v>
      </c>
      <c r="W6781" s="17">
        <f t="array" ref="W6781">INDEX(shipping_prices!$C$1:$F8008,MATCH(I6781,shipping_prices!$A$1:$A8008,0),MATCH(M6781,shipping_prices!$C$1:$F$1,0))</f>
        <v>7</v>
      </c>
      <c r="X6781" s="15" t="str">
        <f t="shared" si="5"/>
        <v>Ken BlackSeattleWashington</v>
      </c>
      <c r="Y6781" s="15" t="str">
        <f t="shared" si="6"/>
        <v>Low</v>
      </c>
    </row>
    <row r="6782" hidden="1">
      <c r="A6782" s="1">
        <v>43122.0</v>
      </c>
      <c r="B6782" s="2" t="s">
        <v>6701</v>
      </c>
      <c r="C6782" s="2">
        <v>9.0</v>
      </c>
      <c r="D6782" s="2" t="s">
        <v>1630</v>
      </c>
      <c r="E6782" s="2" t="s">
        <v>37</v>
      </c>
      <c r="F6782" s="2" t="s">
        <v>1815</v>
      </c>
      <c r="G6782" s="2" t="s">
        <v>39</v>
      </c>
      <c r="H6782" s="2" t="s">
        <v>51</v>
      </c>
      <c r="I6782" s="2" t="s">
        <v>158</v>
      </c>
      <c r="J6782" s="2" t="s">
        <v>159</v>
      </c>
      <c r="K6782" s="2" t="s">
        <v>43</v>
      </c>
      <c r="L6782" s="10">
        <v>43122.0</v>
      </c>
      <c r="M6782" s="2" t="s">
        <v>34</v>
      </c>
      <c r="N6782" s="11">
        <v>0.0</v>
      </c>
      <c r="O6782" s="12">
        <v>207.0</v>
      </c>
      <c r="P6782" s="13">
        <v>0.47</v>
      </c>
      <c r="Q6782" s="13">
        <v>440.0</v>
      </c>
      <c r="R6782" s="13">
        <f t="shared" si="1"/>
        <v>440</v>
      </c>
      <c r="S6782" s="14">
        <f t="shared" si="2"/>
        <v>48.88888889</v>
      </c>
      <c r="T6782" s="14">
        <f t="shared" si="3"/>
        <v>0.4704545455</v>
      </c>
      <c r="U6782" s="15" t="str">
        <f>vlookup(F6782,'Sub categories'!$A:$C,3,False)</f>
        <v>Paper</v>
      </c>
      <c r="V6782" s="16">
        <f t="shared" si="4"/>
        <v>0</v>
      </c>
      <c r="W6782" s="17">
        <f t="array" ref="W6782">INDEX(shipping_prices!$C$1:$F8009,MATCH(I6782,shipping_prices!$A$1:$A8009,0),MATCH(M6782,shipping_prices!$C$1:$F$1,0))</f>
        <v>7</v>
      </c>
      <c r="X6782" s="15" t="str">
        <f t="shared" si="5"/>
        <v>Ken BlackSeattleWashington</v>
      </c>
      <c r="Y6782" s="15" t="str">
        <f t="shared" si="6"/>
        <v>High</v>
      </c>
    </row>
    <row r="6783" hidden="1">
      <c r="A6783" s="1">
        <v>43122.0</v>
      </c>
      <c r="B6783" s="2" t="s">
        <v>6702</v>
      </c>
      <c r="C6783" s="2">
        <v>1.0</v>
      </c>
      <c r="D6783" s="2" t="s">
        <v>5183</v>
      </c>
      <c r="E6783" s="2" t="s">
        <v>27</v>
      </c>
      <c r="F6783" s="2" t="s">
        <v>1288</v>
      </c>
      <c r="G6783" s="2" t="s">
        <v>39</v>
      </c>
      <c r="H6783" s="2" t="s">
        <v>40</v>
      </c>
      <c r="I6783" s="2" t="s">
        <v>295</v>
      </c>
      <c r="J6783" s="2" t="s">
        <v>42</v>
      </c>
      <c r="K6783" s="2" t="s">
        <v>43</v>
      </c>
      <c r="L6783" s="10">
        <v>43132.0</v>
      </c>
      <c r="M6783" s="2" t="s">
        <v>142</v>
      </c>
      <c r="N6783" s="11">
        <v>0.2</v>
      </c>
      <c r="O6783" s="12">
        <v>1.0</v>
      </c>
      <c r="P6783" s="13">
        <v>0.35</v>
      </c>
      <c r="Q6783" s="13">
        <v>1.0</v>
      </c>
      <c r="R6783" s="13">
        <f t="shared" si="1"/>
        <v>1.25</v>
      </c>
      <c r="S6783" s="14">
        <f t="shared" si="2"/>
        <v>1.25</v>
      </c>
      <c r="T6783" s="14">
        <f t="shared" si="3"/>
        <v>1</v>
      </c>
      <c r="U6783" s="15" t="str">
        <f>vlookup(F6783,'Sub categories'!$A:$C,3,False)</f>
        <v>Binders</v>
      </c>
      <c r="V6783" s="16">
        <f t="shared" si="4"/>
        <v>10</v>
      </c>
      <c r="W6783" s="17">
        <f t="array" ref="W6783">INDEX(shipping_prices!$C$1:$F8010,MATCH(I6783,shipping_prices!$A$1:$A8010,0),MATCH(M6783,shipping_prices!$C$1:$F$1,0))</f>
        <v>23.12</v>
      </c>
      <c r="X6783" s="15" t="str">
        <f t="shared" si="5"/>
        <v>Neola SchneiderSan JoseCalifornia</v>
      </c>
      <c r="Y6783" s="15" t="str">
        <f t="shared" si="6"/>
        <v>Low</v>
      </c>
    </row>
    <row r="6784" hidden="1">
      <c r="A6784" s="1">
        <v>43122.0</v>
      </c>
      <c r="B6784" s="2" t="s">
        <v>6702</v>
      </c>
      <c r="C6784" s="2">
        <v>13.0</v>
      </c>
      <c r="D6784" s="2" t="s">
        <v>5183</v>
      </c>
      <c r="E6784" s="2" t="s">
        <v>27</v>
      </c>
      <c r="F6784" s="2" t="s">
        <v>840</v>
      </c>
      <c r="G6784" s="2" t="s">
        <v>39</v>
      </c>
      <c r="H6784" s="2" t="s">
        <v>841</v>
      </c>
      <c r="I6784" s="2" t="s">
        <v>295</v>
      </c>
      <c r="J6784" s="2" t="s">
        <v>42</v>
      </c>
      <c r="K6784" s="2" t="s">
        <v>43</v>
      </c>
      <c r="L6784" s="10">
        <v>43132.0</v>
      </c>
      <c r="M6784" s="2" t="s">
        <v>142</v>
      </c>
      <c r="N6784" s="11">
        <v>0.2</v>
      </c>
      <c r="O6784" s="12">
        <v>21.0</v>
      </c>
      <c r="P6784" s="13">
        <v>0.34</v>
      </c>
      <c r="Q6784" s="13">
        <v>62.0</v>
      </c>
      <c r="R6784" s="13">
        <f t="shared" si="1"/>
        <v>77.5</v>
      </c>
      <c r="S6784" s="14">
        <f t="shared" si="2"/>
        <v>5.961538462</v>
      </c>
      <c r="T6784" s="14">
        <f t="shared" si="3"/>
        <v>0.3387096774</v>
      </c>
      <c r="U6784" s="15" t="str">
        <f>vlookup(F6784,'Sub categories'!$A:$C,3,False)</f>
        <v>Binders</v>
      </c>
      <c r="V6784" s="16">
        <f t="shared" si="4"/>
        <v>10</v>
      </c>
      <c r="W6784" s="17">
        <f t="array" ref="W6784">INDEX(shipping_prices!$C$1:$F8011,MATCH(I6784,shipping_prices!$A$1:$A8011,0),MATCH(M6784,shipping_prices!$C$1:$F$1,0))</f>
        <v>23.12</v>
      </c>
      <c r="X6784" s="15" t="str">
        <f t="shared" si="5"/>
        <v>Neola SchneiderSan JoseCalifornia</v>
      </c>
      <c r="Y6784" s="15" t="str">
        <f t="shared" si="6"/>
        <v>Low</v>
      </c>
    </row>
    <row r="6785">
      <c r="A6785" s="1">
        <v>43122.0</v>
      </c>
      <c r="B6785" s="2" t="s">
        <v>6702</v>
      </c>
      <c r="C6785" s="2">
        <v>4.0</v>
      </c>
      <c r="D6785" s="2" t="s">
        <v>5183</v>
      </c>
      <c r="E6785" s="2" t="s">
        <v>27</v>
      </c>
      <c r="F6785" s="2" t="s">
        <v>1052</v>
      </c>
      <c r="G6785" s="2" t="s">
        <v>45</v>
      </c>
      <c r="H6785" s="2" t="s">
        <v>79</v>
      </c>
      <c r="I6785" s="2" t="s">
        <v>295</v>
      </c>
      <c r="J6785" s="2" t="s">
        <v>42</v>
      </c>
      <c r="K6785" s="2" t="s">
        <v>43</v>
      </c>
      <c r="L6785" s="10">
        <v>43132.0</v>
      </c>
      <c r="M6785" s="2" t="s">
        <v>142</v>
      </c>
      <c r="N6785" s="11">
        <v>0.2</v>
      </c>
      <c r="O6785" s="12">
        <v>10.0</v>
      </c>
      <c r="P6785" s="13">
        <v>0.09</v>
      </c>
      <c r="Q6785" s="13">
        <v>109.0</v>
      </c>
      <c r="R6785" s="13">
        <f t="shared" si="1"/>
        <v>136.25</v>
      </c>
      <c r="S6785" s="14">
        <f t="shared" si="2"/>
        <v>34.0625</v>
      </c>
      <c r="T6785" s="14">
        <f t="shared" si="3"/>
        <v>0.09174311927</v>
      </c>
      <c r="U6785" s="15" t="str">
        <f>vlookup(F6785,'Sub categories'!$A:$C,3,False)</f>
        <v>Chairs</v>
      </c>
      <c r="V6785" s="16">
        <f t="shared" si="4"/>
        <v>10</v>
      </c>
      <c r="W6785" s="17">
        <f t="array" ref="W6785">INDEX(shipping_prices!$C$1:$F8012,MATCH(I6785,shipping_prices!$A$1:$A8012,0),MATCH(M6785,shipping_prices!$C$1:$F$1,0))</f>
        <v>23.12</v>
      </c>
      <c r="X6785" s="15" t="str">
        <f t="shared" si="5"/>
        <v>Neola SchneiderSan JoseCalifornia</v>
      </c>
      <c r="Y6785" s="15" t="str">
        <f t="shared" si="6"/>
        <v>Low</v>
      </c>
    </row>
    <row r="6786" hidden="1">
      <c r="A6786" s="1">
        <v>43122.0</v>
      </c>
      <c r="B6786" s="2" t="s">
        <v>6702</v>
      </c>
      <c r="C6786" s="2">
        <v>2.0</v>
      </c>
      <c r="D6786" s="2" t="s">
        <v>5183</v>
      </c>
      <c r="E6786" s="2" t="s">
        <v>27</v>
      </c>
      <c r="F6786" s="2" t="s">
        <v>3409</v>
      </c>
      <c r="G6786" s="2" t="s">
        <v>39</v>
      </c>
      <c r="H6786" s="2" t="s">
        <v>458</v>
      </c>
      <c r="I6786" s="2" t="s">
        <v>295</v>
      </c>
      <c r="J6786" s="2" t="s">
        <v>42</v>
      </c>
      <c r="K6786" s="2" t="s">
        <v>43</v>
      </c>
      <c r="L6786" s="10">
        <v>43132.0</v>
      </c>
      <c r="M6786" s="2" t="s">
        <v>142</v>
      </c>
      <c r="N6786" s="11">
        <v>0.0</v>
      </c>
      <c r="O6786" s="12">
        <v>60.0</v>
      </c>
      <c r="P6786" s="13">
        <v>0.25</v>
      </c>
      <c r="Q6786" s="13">
        <v>242.0</v>
      </c>
      <c r="R6786" s="13">
        <f t="shared" si="1"/>
        <v>242</v>
      </c>
      <c r="S6786" s="14">
        <f t="shared" si="2"/>
        <v>121</v>
      </c>
      <c r="T6786" s="14">
        <f t="shared" si="3"/>
        <v>0.2479338843</v>
      </c>
      <c r="U6786" s="15" t="str">
        <f>vlookup(F6786,'Sub categories'!$A:$C,3,False)</f>
        <v>Appliances</v>
      </c>
      <c r="V6786" s="16">
        <f t="shared" si="4"/>
        <v>10</v>
      </c>
      <c r="W6786" s="17">
        <f t="array" ref="W6786">INDEX(shipping_prices!$C$1:$F8013,MATCH(I6786,shipping_prices!$A$1:$A8013,0),MATCH(M6786,shipping_prices!$C$1:$F$1,0))</f>
        <v>23.12</v>
      </c>
      <c r="X6786" s="15" t="str">
        <f t="shared" si="5"/>
        <v>Neola SchneiderSan JoseCalifornia</v>
      </c>
      <c r="Y6786" s="15" t="str">
        <f t="shared" si="6"/>
        <v>High</v>
      </c>
    </row>
    <row r="6787" hidden="1">
      <c r="A6787" s="1">
        <v>43122.0</v>
      </c>
      <c r="B6787" s="2" t="s">
        <v>6703</v>
      </c>
      <c r="C6787" s="2">
        <v>1.0</v>
      </c>
      <c r="D6787" s="2" t="s">
        <v>2110</v>
      </c>
      <c r="E6787" s="2" t="s">
        <v>27</v>
      </c>
      <c r="F6787" s="2" t="s">
        <v>2670</v>
      </c>
      <c r="G6787" s="2" t="s">
        <v>29</v>
      </c>
      <c r="H6787" s="2" t="s">
        <v>79</v>
      </c>
      <c r="I6787" s="2" t="s">
        <v>1220</v>
      </c>
      <c r="J6787" s="2" t="s">
        <v>218</v>
      </c>
      <c r="K6787" s="2" t="s">
        <v>54</v>
      </c>
      <c r="L6787" s="10">
        <v>43127.0</v>
      </c>
      <c r="M6787" s="2" t="s">
        <v>90</v>
      </c>
      <c r="N6787" s="11">
        <v>0.0</v>
      </c>
      <c r="O6787" s="12">
        <v>17.0</v>
      </c>
      <c r="P6787" s="13">
        <v>0.26</v>
      </c>
      <c r="Q6787" s="13">
        <v>66.0</v>
      </c>
      <c r="R6787" s="13">
        <f t="shared" si="1"/>
        <v>66</v>
      </c>
      <c r="S6787" s="14">
        <f t="shared" si="2"/>
        <v>66</v>
      </c>
      <c r="T6787" s="14">
        <f t="shared" si="3"/>
        <v>0.2575757576</v>
      </c>
      <c r="U6787" s="15" t="str">
        <f>vlookup(F6787,'Sub categories'!$A:$C,3,False)</f>
        <v>Phones</v>
      </c>
      <c r="V6787" s="16">
        <f t="shared" si="4"/>
        <v>5</v>
      </c>
      <c r="W6787" s="17">
        <f t="array" ref="W6787">INDEX(shipping_prices!$C$1:$F8014,MATCH(I6787,shipping_prices!$A$1:$A8014,0),MATCH(M6787,shipping_prices!$C$1:$F$1,0))</f>
        <v>4.55</v>
      </c>
      <c r="X6787" s="15" t="str">
        <f t="shared" si="5"/>
        <v>Joel EatonFlorenceKentucky</v>
      </c>
      <c r="Y6787" s="15" t="str">
        <f t="shared" si="6"/>
        <v>Low</v>
      </c>
    </row>
    <row r="6788" hidden="1">
      <c r="A6788" s="1">
        <v>43123.0</v>
      </c>
      <c r="B6788" s="2" t="s">
        <v>6703</v>
      </c>
      <c r="C6788" s="2">
        <v>3.0</v>
      </c>
      <c r="D6788" s="2" t="s">
        <v>2110</v>
      </c>
      <c r="E6788" s="2" t="s">
        <v>27</v>
      </c>
      <c r="F6788" s="2" t="s">
        <v>6704</v>
      </c>
      <c r="G6788" s="2" t="s">
        <v>39</v>
      </c>
      <c r="H6788" s="2" t="s">
        <v>526</v>
      </c>
      <c r="I6788" s="2" t="s">
        <v>1220</v>
      </c>
      <c r="J6788" s="2" t="s">
        <v>218</v>
      </c>
      <c r="K6788" s="2" t="s">
        <v>54</v>
      </c>
      <c r="L6788" s="10">
        <v>43127.0</v>
      </c>
      <c r="M6788" s="2" t="s">
        <v>90</v>
      </c>
      <c r="N6788" s="11">
        <v>0.0</v>
      </c>
      <c r="O6788" s="12">
        <v>51.0</v>
      </c>
      <c r="P6788" s="13">
        <v>0.28</v>
      </c>
      <c r="Q6788" s="13">
        <v>181.0</v>
      </c>
      <c r="R6788" s="13">
        <f t="shared" si="1"/>
        <v>181</v>
      </c>
      <c r="S6788" s="14">
        <f t="shared" si="2"/>
        <v>60.33333333</v>
      </c>
      <c r="T6788" s="14">
        <f t="shared" si="3"/>
        <v>0.2817679558</v>
      </c>
      <c r="U6788" s="15" t="str">
        <f>vlookup(F6788,'Sub categories'!$A:$C,3,False)</f>
        <v>Appliances</v>
      </c>
      <c r="V6788" s="16">
        <f t="shared" si="4"/>
        <v>4</v>
      </c>
      <c r="W6788" s="17">
        <f t="array" ref="W6788">INDEX(shipping_prices!$C$1:$F8015,MATCH(I6788,shipping_prices!$A$1:$A8015,0),MATCH(M6788,shipping_prices!$C$1:$F$1,0))</f>
        <v>4.55</v>
      </c>
      <c r="X6788" s="15" t="str">
        <f t="shared" si="5"/>
        <v>Joel EatonFlorenceKentucky</v>
      </c>
      <c r="Y6788" s="15" t="str">
        <f t="shared" si="6"/>
        <v>High</v>
      </c>
    </row>
    <row r="6789" hidden="1">
      <c r="A6789" s="1">
        <v>43123.0</v>
      </c>
      <c r="B6789" s="2" t="s">
        <v>6703</v>
      </c>
      <c r="C6789" s="2">
        <v>2.0</v>
      </c>
      <c r="D6789" s="2" t="s">
        <v>2110</v>
      </c>
      <c r="E6789" s="2" t="s">
        <v>27</v>
      </c>
      <c r="F6789" s="2" t="s">
        <v>642</v>
      </c>
      <c r="G6789" s="2" t="s">
        <v>29</v>
      </c>
      <c r="H6789" s="2" t="s">
        <v>643</v>
      </c>
      <c r="I6789" s="2" t="s">
        <v>1220</v>
      </c>
      <c r="J6789" s="2" t="s">
        <v>218</v>
      </c>
      <c r="K6789" s="2" t="s">
        <v>54</v>
      </c>
      <c r="L6789" s="10">
        <v>43127.0</v>
      </c>
      <c r="M6789" s="2" t="s">
        <v>90</v>
      </c>
      <c r="N6789" s="11">
        <v>0.0</v>
      </c>
      <c r="O6789" s="12">
        <v>52.0</v>
      </c>
      <c r="P6789" s="13">
        <v>0.27</v>
      </c>
      <c r="Q6789" s="13">
        <v>192.0</v>
      </c>
      <c r="R6789" s="13">
        <f t="shared" si="1"/>
        <v>192</v>
      </c>
      <c r="S6789" s="14">
        <f t="shared" si="2"/>
        <v>96</v>
      </c>
      <c r="T6789" s="14">
        <f t="shared" si="3"/>
        <v>0.2708333333</v>
      </c>
      <c r="U6789" s="15" t="str">
        <f>vlookup(F6789,'Sub categories'!$A:$C,3,False)</f>
        <v>Phones</v>
      </c>
      <c r="V6789" s="16">
        <f t="shared" si="4"/>
        <v>4</v>
      </c>
      <c r="W6789" s="17">
        <f t="array" ref="W6789">INDEX(shipping_prices!$C$1:$F8016,MATCH(I6789,shipping_prices!$A$1:$A8016,0),MATCH(M6789,shipping_prices!$C$1:$F$1,0))</f>
        <v>4.55</v>
      </c>
      <c r="X6789" s="15" t="str">
        <f t="shared" si="5"/>
        <v>Joel EatonFlorenceKentucky</v>
      </c>
      <c r="Y6789" s="15" t="str">
        <f t="shared" si="6"/>
        <v>High</v>
      </c>
    </row>
    <row r="6790">
      <c r="A6790" s="1">
        <v>43123.0</v>
      </c>
      <c r="B6790" s="2" t="s">
        <v>6703</v>
      </c>
      <c r="C6790" s="2">
        <v>2.0</v>
      </c>
      <c r="D6790" s="2" t="s">
        <v>2110</v>
      </c>
      <c r="E6790" s="2" t="s">
        <v>27</v>
      </c>
      <c r="F6790" s="2" t="s">
        <v>2688</v>
      </c>
      <c r="G6790" s="2" t="s">
        <v>45</v>
      </c>
      <c r="H6790" s="2" t="s">
        <v>227</v>
      </c>
      <c r="I6790" s="2" t="s">
        <v>1220</v>
      </c>
      <c r="J6790" s="2" t="s">
        <v>218</v>
      </c>
      <c r="K6790" s="2" t="s">
        <v>54</v>
      </c>
      <c r="L6790" s="10">
        <v>43127.0</v>
      </c>
      <c r="M6790" s="2" t="s">
        <v>90</v>
      </c>
      <c r="N6790" s="11">
        <v>0.0</v>
      </c>
      <c r="O6790" s="12">
        <v>91.0</v>
      </c>
      <c r="P6790" s="13">
        <v>0.3</v>
      </c>
      <c r="Q6790" s="13">
        <v>302.0</v>
      </c>
      <c r="R6790" s="13">
        <f t="shared" si="1"/>
        <v>302</v>
      </c>
      <c r="S6790" s="14">
        <f t="shared" si="2"/>
        <v>151</v>
      </c>
      <c r="T6790" s="14">
        <f t="shared" si="3"/>
        <v>0.3013245033</v>
      </c>
      <c r="U6790" s="15" t="str">
        <f>vlookup(F6790,'Sub categories'!$A:$C,3,False)</f>
        <v>Chairs</v>
      </c>
      <c r="V6790" s="16">
        <f t="shared" si="4"/>
        <v>4</v>
      </c>
      <c r="W6790" s="17">
        <f t="array" ref="W6790">INDEX(shipping_prices!$C$1:$F8017,MATCH(I6790,shipping_prices!$A$1:$A8017,0),MATCH(M6790,shipping_prices!$C$1:$F$1,0))</f>
        <v>4.55</v>
      </c>
      <c r="X6790" s="15" t="str">
        <f t="shared" si="5"/>
        <v>Joel EatonFlorenceKentucky</v>
      </c>
      <c r="Y6790" s="15" t="str">
        <f t="shared" si="6"/>
        <v>High</v>
      </c>
    </row>
    <row r="6791">
      <c r="A6791" s="1">
        <v>43123.0</v>
      </c>
      <c r="B6791" s="2" t="s">
        <v>6705</v>
      </c>
      <c r="C6791" s="2">
        <v>4.0</v>
      </c>
      <c r="D6791" s="2" t="s">
        <v>2962</v>
      </c>
      <c r="E6791" s="2" t="s">
        <v>49</v>
      </c>
      <c r="F6791" s="2" t="s">
        <v>2811</v>
      </c>
      <c r="G6791" s="2" t="s">
        <v>45</v>
      </c>
      <c r="H6791" s="2" t="s">
        <v>423</v>
      </c>
      <c r="I6791" s="2" t="s">
        <v>6138</v>
      </c>
      <c r="J6791" s="2" t="s">
        <v>53</v>
      </c>
      <c r="K6791" s="2" t="s">
        <v>54</v>
      </c>
      <c r="L6791" s="10">
        <v>43134.0</v>
      </c>
      <c r="M6791" s="2" t="s">
        <v>34</v>
      </c>
      <c r="N6791" s="11">
        <v>0.2</v>
      </c>
      <c r="O6791" s="12">
        <v>-58.0</v>
      </c>
      <c r="P6791" s="13">
        <v>-0.14</v>
      </c>
      <c r="Q6791" s="13">
        <v>419.0</v>
      </c>
      <c r="R6791" s="13">
        <f t="shared" si="1"/>
        <v>523.75</v>
      </c>
      <c r="S6791" s="14">
        <f t="shared" si="2"/>
        <v>130.9375</v>
      </c>
      <c r="T6791" s="14">
        <f t="shared" si="3"/>
        <v>-0.138424821</v>
      </c>
      <c r="U6791" s="15" t="str">
        <f>vlookup(F6791,'Sub categories'!$A:$C,3,False)</f>
        <v>Chairs</v>
      </c>
      <c r="V6791" s="16">
        <f t="shared" si="4"/>
        <v>11</v>
      </c>
      <c r="W6791" s="17">
        <f t="array" ref="W6791">INDEX(shipping_prices!$C$1:$F8018,MATCH(I6791,shipping_prices!$A$1:$A8018,0),MATCH(M6791,shipping_prices!$C$1:$F$1,0))</f>
        <v>9.75</v>
      </c>
      <c r="X6791" s="15" t="str">
        <f t="shared" si="5"/>
        <v>Sanjit JacobsMiramarFlorida</v>
      </c>
      <c r="Y6791" s="15" t="str">
        <f t="shared" si="6"/>
        <v>loss</v>
      </c>
    </row>
    <row r="6792" hidden="1">
      <c r="A6792" s="1">
        <v>43123.0</v>
      </c>
      <c r="B6792" s="2" t="s">
        <v>6706</v>
      </c>
      <c r="C6792" s="2">
        <v>2.0</v>
      </c>
      <c r="D6792" s="2" t="s">
        <v>1055</v>
      </c>
      <c r="E6792" s="2" t="s">
        <v>27</v>
      </c>
      <c r="F6792" s="2" t="s">
        <v>3928</v>
      </c>
      <c r="G6792" s="2" t="s">
        <v>39</v>
      </c>
      <c r="H6792" s="2" t="s">
        <v>79</v>
      </c>
      <c r="I6792" s="2" t="s">
        <v>1000</v>
      </c>
      <c r="J6792" s="2" t="s">
        <v>42</v>
      </c>
      <c r="K6792" s="2" t="s">
        <v>43</v>
      </c>
      <c r="L6792" s="10">
        <v>43134.0</v>
      </c>
      <c r="M6792" s="2" t="s">
        <v>90</v>
      </c>
      <c r="N6792" s="11">
        <v>0.2</v>
      </c>
      <c r="O6792" s="12">
        <v>6.0</v>
      </c>
      <c r="P6792" s="13">
        <v>0.34</v>
      </c>
      <c r="Q6792" s="13">
        <v>17.0</v>
      </c>
      <c r="R6792" s="13">
        <f t="shared" si="1"/>
        <v>21.25</v>
      </c>
      <c r="S6792" s="14">
        <f t="shared" si="2"/>
        <v>10.625</v>
      </c>
      <c r="T6792" s="14">
        <f t="shared" si="3"/>
        <v>0.3529411765</v>
      </c>
      <c r="U6792" s="15" t="str">
        <f>vlookup(F6792,'Sub categories'!$A:$C,3,False)</f>
        <v>Binders</v>
      </c>
      <c r="V6792" s="16">
        <f t="shared" si="4"/>
        <v>11</v>
      </c>
      <c r="W6792" s="17">
        <f t="array" ref="W6792">INDEX(shipping_prices!$C$1:$F8019,MATCH(I6792,shipping_prices!$A$1:$A8019,0),MATCH(M6792,shipping_prices!$C$1:$F$1,0))</f>
        <v>7.18</v>
      </c>
      <c r="X6792" s="15" t="str">
        <f t="shared" si="5"/>
        <v>Clay LudtkeLancasterCalifornia</v>
      </c>
      <c r="Y6792" s="15" t="str">
        <f t="shared" si="6"/>
        <v>Low</v>
      </c>
    </row>
    <row r="6793" hidden="1">
      <c r="A6793" s="1">
        <v>43123.0</v>
      </c>
      <c r="B6793" s="2" t="s">
        <v>6707</v>
      </c>
      <c r="C6793" s="2">
        <v>3.0</v>
      </c>
      <c r="D6793" s="2" t="s">
        <v>1776</v>
      </c>
      <c r="E6793" s="2" t="s">
        <v>37</v>
      </c>
      <c r="F6793" s="2" t="s">
        <v>2997</v>
      </c>
      <c r="G6793" s="2" t="s">
        <v>29</v>
      </c>
      <c r="H6793" s="2" t="s">
        <v>431</v>
      </c>
      <c r="I6793" s="2" t="s">
        <v>3236</v>
      </c>
      <c r="J6793" s="2" t="s">
        <v>572</v>
      </c>
      <c r="K6793" s="2" t="s">
        <v>33</v>
      </c>
      <c r="L6793" s="10">
        <v>43131.0</v>
      </c>
      <c r="M6793" s="2" t="s">
        <v>34</v>
      </c>
      <c r="N6793" s="11">
        <v>0.0</v>
      </c>
      <c r="O6793" s="12">
        <v>4.0</v>
      </c>
      <c r="P6793" s="13">
        <v>0.03</v>
      </c>
      <c r="Q6793" s="13">
        <v>129.0</v>
      </c>
      <c r="R6793" s="13">
        <f t="shared" si="1"/>
        <v>129</v>
      </c>
      <c r="S6793" s="14">
        <f t="shared" si="2"/>
        <v>43</v>
      </c>
      <c r="T6793" s="14">
        <f t="shared" si="3"/>
        <v>0.03100775194</v>
      </c>
      <c r="U6793" s="15" t="str">
        <f>vlookup(F6793,'Sub categories'!$A:$C,3,False)</f>
        <v>Phones</v>
      </c>
      <c r="V6793" s="16">
        <f t="shared" si="4"/>
        <v>8</v>
      </c>
      <c r="W6793" s="17">
        <f t="array" ref="W6793">INDEX(shipping_prices!$C$1:$F8020,MATCH(I6793,shipping_prices!$A$1:$A8020,0),MATCH(M6793,shipping_prices!$C$1:$F$1,0))</f>
        <v>5.49</v>
      </c>
      <c r="X6793" s="15" t="str">
        <f t="shared" si="5"/>
        <v>Katherine NocktonNew BedfordMassachusetts</v>
      </c>
      <c r="Y6793" s="15" t="str">
        <f t="shared" si="6"/>
        <v>Low</v>
      </c>
    </row>
    <row r="6794" hidden="1">
      <c r="A6794" s="1">
        <v>43123.0</v>
      </c>
      <c r="B6794" s="2" t="s">
        <v>6708</v>
      </c>
      <c r="C6794" s="2">
        <v>4.0</v>
      </c>
      <c r="D6794" s="2" t="s">
        <v>1113</v>
      </c>
      <c r="E6794" s="2" t="s">
        <v>27</v>
      </c>
      <c r="F6794" s="2" t="s">
        <v>5365</v>
      </c>
      <c r="G6794" s="2" t="s">
        <v>39</v>
      </c>
      <c r="H6794" s="2" t="s">
        <v>216</v>
      </c>
      <c r="I6794" s="2" t="s">
        <v>1947</v>
      </c>
      <c r="J6794" s="2" t="s">
        <v>64</v>
      </c>
      <c r="K6794" s="2" t="s">
        <v>43</v>
      </c>
      <c r="L6794" s="10">
        <v>43126.0</v>
      </c>
      <c r="M6794" s="2" t="s">
        <v>34</v>
      </c>
      <c r="N6794" s="11">
        <v>0.2</v>
      </c>
      <c r="O6794" s="12">
        <v>1.0</v>
      </c>
      <c r="P6794" s="13">
        <v>0.08</v>
      </c>
      <c r="Q6794" s="13">
        <v>9.0</v>
      </c>
      <c r="R6794" s="13">
        <f t="shared" si="1"/>
        <v>11.25</v>
      </c>
      <c r="S6794" s="14">
        <f t="shared" si="2"/>
        <v>2.8125</v>
      </c>
      <c r="T6794" s="14">
        <f t="shared" si="3"/>
        <v>0.1111111111</v>
      </c>
      <c r="U6794" s="15" t="str">
        <f>vlookup(F6794,'Sub categories'!$A:$C,3,False)</f>
        <v>Art</v>
      </c>
      <c r="V6794" s="16">
        <f t="shared" si="4"/>
        <v>3</v>
      </c>
      <c r="W6794" s="17">
        <f t="array" ref="W6794">INDEX(shipping_prices!$C$1:$F8021,MATCH(I6794,shipping_prices!$A$1:$A8021,0),MATCH(M6794,shipping_prices!$C$1:$F$1,0))</f>
        <v>9.76</v>
      </c>
      <c r="X6794" s="15" t="str">
        <f t="shared" si="5"/>
        <v>Larry HughesChandlerArizona</v>
      </c>
      <c r="Y6794" s="15" t="str">
        <f t="shared" si="6"/>
        <v>Low</v>
      </c>
    </row>
    <row r="6795">
      <c r="A6795" s="1">
        <v>43124.0</v>
      </c>
      <c r="B6795" s="2" t="s">
        <v>6709</v>
      </c>
      <c r="C6795" s="2">
        <v>2.0</v>
      </c>
      <c r="D6795" s="2" t="s">
        <v>1633</v>
      </c>
      <c r="E6795" s="2" t="s">
        <v>37</v>
      </c>
      <c r="F6795" s="2" t="s">
        <v>3527</v>
      </c>
      <c r="G6795" s="2" t="s">
        <v>45</v>
      </c>
      <c r="H6795" s="2" t="s">
        <v>1709</v>
      </c>
      <c r="I6795" s="2" t="s">
        <v>158</v>
      </c>
      <c r="J6795" s="2" t="s">
        <v>159</v>
      </c>
      <c r="K6795" s="2" t="s">
        <v>43</v>
      </c>
      <c r="L6795" s="10">
        <v>43134.0</v>
      </c>
      <c r="M6795" s="2" t="s">
        <v>34</v>
      </c>
      <c r="N6795" s="11">
        <v>0.0</v>
      </c>
      <c r="O6795" s="12">
        <v>3.0</v>
      </c>
      <c r="P6795" s="13">
        <v>0.41</v>
      </c>
      <c r="Q6795" s="13">
        <v>7.0</v>
      </c>
      <c r="R6795" s="13">
        <f t="shared" si="1"/>
        <v>7</v>
      </c>
      <c r="S6795" s="14">
        <f t="shared" si="2"/>
        <v>3.5</v>
      </c>
      <c r="T6795" s="14">
        <f t="shared" si="3"/>
        <v>0.4285714286</v>
      </c>
      <c r="U6795" s="15" t="str">
        <f>vlookup(F6795,'Sub categories'!$A:$C,3,False)</f>
        <v>Furnishings</v>
      </c>
      <c r="V6795" s="16">
        <f t="shared" si="4"/>
        <v>10</v>
      </c>
      <c r="W6795" s="17">
        <f t="array" ref="W6795">INDEX(shipping_prices!$C$1:$F8022,MATCH(I6795,shipping_prices!$A$1:$A8022,0),MATCH(M6795,shipping_prices!$C$1:$F$1,0))</f>
        <v>7</v>
      </c>
      <c r="X6795" s="15" t="str">
        <f t="shared" si="5"/>
        <v>Harry MarieSeattleWashington</v>
      </c>
      <c r="Y6795" s="15" t="str">
        <f t="shared" si="6"/>
        <v>Low</v>
      </c>
    </row>
    <row r="6796" hidden="1">
      <c r="A6796" s="1">
        <v>43124.0</v>
      </c>
      <c r="B6796" s="2" t="s">
        <v>6710</v>
      </c>
      <c r="C6796" s="2">
        <v>5.0</v>
      </c>
      <c r="D6796" s="2" t="s">
        <v>2444</v>
      </c>
      <c r="E6796" s="2" t="s">
        <v>27</v>
      </c>
      <c r="F6796" s="2" t="s">
        <v>3532</v>
      </c>
      <c r="G6796" s="2" t="s">
        <v>39</v>
      </c>
      <c r="H6796" s="2" t="s">
        <v>79</v>
      </c>
      <c r="I6796" s="2" t="s">
        <v>281</v>
      </c>
      <c r="J6796" s="2" t="s">
        <v>282</v>
      </c>
      <c r="K6796" s="2" t="s">
        <v>77</v>
      </c>
      <c r="L6796" s="10">
        <v>43136.0</v>
      </c>
      <c r="M6796" s="2" t="s">
        <v>34</v>
      </c>
      <c r="N6796" s="11">
        <v>0.0</v>
      </c>
      <c r="O6796" s="12">
        <v>5.0</v>
      </c>
      <c r="P6796" s="13">
        <v>0.49</v>
      </c>
      <c r="Q6796" s="13">
        <v>10.0</v>
      </c>
      <c r="R6796" s="13">
        <f t="shared" si="1"/>
        <v>10</v>
      </c>
      <c r="S6796" s="14">
        <f t="shared" si="2"/>
        <v>2</v>
      </c>
      <c r="T6796" s="14">
        <f t="shared" si="3"/>
        <v>0.5</v>
      </c>
      <c r="U6796" s="15" t="str">
        <f>vlookup(F6796,'Sub categories'!$A:$C,3,False)</f>
        <v>Binders</v>
      </c>
      <c r="V6796" s="16">
        <f t="shared" si="4"/>
        <v>12</v>
      </c>
      <c r="W6796" s="17">
        <f t="array" ref="W6796">INDEX(shipping_prices!$C$1:$F8023,MATCH(I6796,shipping_prices!$A$1:$A8023,0),MATCH(M6796,shipping_prices!$C$1:$F$1,0))</f>
        <v>9.08</v>
      </c>
      <c r="X6796" s="15" t="str">
        <f t="shared" si="5"/>
        <v>Herbert FlentyeIndianapolisIndiana</v>
      </c>
      <c r="Y6796" s="15" t="str">
        <f t="shared" si="6"/>
        <v>Low</v>
      </c>
    </row>
    <row r="6797" hidden="1">
      <c r="A6797" s="1">
        <v>43124.0</v>
      </c>
      <c r="B6797" s="2" t="s">
        <v>6710</v>
      </c>
      <c r="C6797" s="2">
        <v>5.0</v>
      </c>
      <c r="D6797" s="2" t="s">
        <v>2444</v>
      </c>
      <c r="E6797" s="2" t="s">
        <v>27</v>
      </c>
      <c r="F6797" s="2" t="s">
        <v>2730</v>
      </c>
      <c r="G6797" s="2" t="s">
        <v>39</v>
      </c>
      <c r="H6797" s="2" t="s">
        <v>1647</v>
      </c>
      <c r="I6797" s="2" t="s">
        <v>281</v>
      </c>
      <c r="J6797" s="2" t="s">
        <v>282</v>
      </c>
      <c r="K6797" s="2" t="s">
        <v>77</v>
      </c>
      <c r="L6797" s="10">
        <v>43136.0</v>
      </c>
      <c r="M6797" s="2" t="s">
        <v>34</v>
      </c>
      <c r="N6797" s="11">
        <v>0.0</v>
      </c>
      <c r="O6797" s="12">
        <v>15.0</v>
      </c>
      <c r="P6797" s="13">
        <v>0.46</v>
      </c>
      <c r="Q6797" s="13">
        <v>33.0</v>
      </c>
      <c r="R6797" s="13">
        <f t="shared" si="1"/>
        <v>33</v>
      </c>
      <c r="S6797" s="14">
        <f t="shared" si="2"/>
        <v>6.6</v>
      </c>
      <c r="T6797" s="14">
        <f t="shared" si="3"/>
        <v>0.4545454545</v>
      </c>
      <c r="U6797" s="15" t="str">
        <f>vlookup(F6797,'Sub categories'!$A:$C,3,False)</f>
        <v>Paper</v>
      </c>
      <c r="V6797" s="16">
        <f t="shared" si="4"/>
        <v>12</v>
      </c>
      <c r="W6797" s="17">
        <f t="array" ref="W6797">INDEX(shipping_prices!$C$1:$F8024,MATCH(I6797,shipping_prices!$A$1:$A8024,0),MATCH(M6797,shipping_prices!$C$1:$F$1,0))</f>
        <v>9.08</v>
      </c>
      <c r="X6797" s="15" t="str">
        <f t="shared" si="5"/>
        <v>Herbert FlentyeIndianapolisIndiana</v>
      </c>
      <c r="Y6797" s="15" t="str">
        <f t="shared" si="6"/>
        <v>Low</v>
      </c>
    </row>
    <row r="6798" hidden="1">
      <c r="A6798" s="1">
        <v>43124.0</v>
      </c>
      <c r="B6798" s="2" t="s">
        <v>6711</v>
      </c>
      <c r="C6798" s="2">
        <v>1.0</v>
      </c>
      <c r="D6798" s="2" t="s">
        <v>2823</v>
      </c>
      <c r="E6798" s="2" t="s">
        <v>49</v>
      </c>
      <c r="F6798" s="2" t="s">
        <v>3258</v>
      </c>
      <c r="G6798" s="2" t="s">
        <v>39</v>
      </c>
      <c r="H6798" s="2" t="s">
        <v>157</v>
      </c>
      <c r="I6798" s="2" t="s">
        <v>501</v>
      </c>
      <c r="J6798" s="2" t="s">
        <v>122</v>
      </c>
      <c r="K6798" s="2" t="s">
        <v>54</v>
      </c>
      <c r="L6798" s="10">
        <v>43128.0</v>
      </c>
      <c r="M6798" s="2" t="s">
        <v>34</v>
      </c>
      <c r="N6798" s="11">
        <v>0.0</v>
      </c>
      <c r="O6798" s="12">
        <v>17.0</v>
      </c>
      <c r="P6798" s="13">
        <v>0.28</v>
      </c>
      <c r="Q6798" s="13">
        <v>60.0</v>
      </c>
      <c r="R6798" s="13">
        <f t="shared" si="1"/>
        <v>60</v>
      </c>
      <c r="S6798" s="14">
        <f t="shared" si="2"/>
        <v>60</v>
      </c>
      <c r="T6798" s="14">
        <f t="shared" si="3"/>
        <v>0.2833333333</v>
      </c>
      <c r="U6798" s="15" t="str">
        <f>vlookup(F6798,'Sub categories'!$A:$C,3,False)</f>
        <v>Storage</v>
      </c>
      <c r="V6798" s="16">
        <f t="shared" si="4"/>
        <v>4</v>
      </c>
      <c r="W6798" s="17">
        <f t="array" ref="W6798">INDEX(shipping_prices!$C$1:$F8025,MATCH(I6798,shipping_prices!$A$1:$A8025,0),MATCH(M6798,shipping_prices!$C$1:$F$1,0))</f>
        <v>6.86</v>
      </c>
      <c r="X6798" s="15" t="str">
        <f t="shared" si="5"/>
        <v>Maria EtezadiColumbusGeorgia</v>
      </c>
      <c r="Y6798" s="15" t="str">
        <f t="shared" si="6"/>
        <v>Low</v>
      </c>
    </row>
    <row r="6799" hidden="1">
      <c r="A6799" s="1">
        <v>43126.0</v>
      </c>
      <c r="B6799" s="2" t="s">
        <v>6712</v>
      </c>
      <c r="C6799" s="2">
        <v>3.0</v>
      </c>
      <c r="D6799" s="2" t="s">
        <v>4487</v>
      </c>
      <c r="E6799" s="2" t="s">
        <v>37</v>
      </c>
      <c r="F6799" s="2" t="s">
        <v>773</v>
      </c>
      <c r="G6799" s="2" t="s">
        <v>39</v>
      </c>
      <c r="H6799" s="2" t="s">
        <v>51</v>
      </c>
      <c r="I6799" s="2" t="s">
        <v>163</v>
      </c>
      <c r="J6799" s="2" t="s">
        <v>164</v>
      </c>
      <c r="K6799" s="2" t="s">
        <v>33</v>
      </c>
      <c r="L6799" s="10">
        <v>43126.0</v>
      </c>
      <c r="M6799" s="2" t="s">
        <v>469</v>
      </c>
      <c r="N6799" s="11">
        <v>0.2</v>
      </c>
      <c r="O6799" s="12">
        <v>4.0</v>
      </c>
      <c r="P6799" s="13">
        <v>0.31</v>
      </c>
      <c r="Q6799" s="13">
        <v>13.0</v>
      </c>
      <c r="R6799" s="13">
        <f t="shared" si="1"/>
        <v>16.25</v>
      </c>
      <c r="S6799" s="14">
        <f t="shared" si="2"/>
        <v>5.416666667</v>
      </c>
      <c r="T6799" s="14">
        <f t="shared" si="3"/>
        <v>0.3076923077</v>
      </c>
      <c r="U6799" s="15" t="str">
        <f>vlookup(F6799,'Sub categories'!$A:$C,3,False)</f>
        <v>Paper</v>
      </c>
      <c r="V6799" s="16">
        <f t="shared" si="4"/>
        <v>0</v>
      </c>
      <c r="W6799" s="17">
        <f t="array" ref="W6799">INDEX(shipping_prices!$C$1:$F8026,MATCH(I6799,shipping_prices!$A$1:$A8026,0),MATCH(M6799,shipping_prices!$C$1:$F$1,0))</f>
        <v>47</v>
      </c>
      <c r="X6799" s="15" t="str">
        <f t="shared" si="5"/>
        <v>Ben PetermanPhiladelphiaPennsylvania</v>
      </c>
      <c r="Y6799" s="15" t="str">
        <f t="shared" si="6"/>
        <v>Low</v>
      </c>
    </row>
    <row r="6800" hidden="1">
      <c r="A6800" s="1">
        <v>43126.0</v>
      </c>
      <c r="B6800" s="2" t="s">
        <v>6712</v>
      </c>
      <c r="C6800" s="2">
        <v>14.0</v>
      </c>
      <c r="D6800" s="2" t="s">
        <v>4487</v>
      </c>
      <c r="E6800" s="2" t="s">
        <v>37</v>
      </c>
      <c r="F6800" s="2" t="s">
        <v>2357</v>
      </c>
      <c r="G6800" s="2" t="s">
        <v>29</v>
      </c>
      <c r="H6800" s="2" t="s">
        <v>220</v>
      </c>
      <c r="I6800" s="2" t="s">
        <v>163</v>
      </c>
      <c r="J6800" s="2" t="s">
        <v>164</v>
      </c>
      <c r="K6800" s="2" t="s">
        <v>33</v>
      </c>
      <c r="L6800" s="10">
        <v>43126.0</v>
      </c>
      <c r="M6800" s="2" t="s">
        <v>469</v>
      </c>
      <c r="N6800" s="11">
        <v>0.2</v>
      </c>
      <c r="O6800" s="12">
        <v>210.0</v>
      </c>
      <c r="P6800" s="13">
        <v>0.19</v>
      </c>
      <c r="Q6800" s="13">
        <v>1120.0</v>
      </c>
      <c r="R6800" s="13">
        <f t="shared" si="1"/>
        <v>1400</v>
      </c>
      <c r="S6800" s="14">
        <f t="shared" si="2"/>
        <v>100</v>
      </c>
      <c r="T6800" s="14">
        <f t="shared" si="3"/>
        <v>0.1875</v>
      </c>
      <c r="U6800" s="15" t="str">
        <f>vlookup(F6800,'Sub categories'!$A:$C,3,False)</f>
        <v>Accessories</v>
      </c>
      <c r="V6800" s="16">
        <f t="shared" si="4"/>
        <v>0</v>
      </c>
      <c r="W6800" s="17">
        <f t="array" ref="W6800">INDEX(shipping_prices!$C$1:$F8027,MATCH(I6800,shipping_prices!$A$1:$A8027,0),MATCH(M6800,shipping_prices!$C$1:$F$1,0))</f>
        <v>47</v>
      </c>
      <c r="X6800" s="15" t="str">
        <f t="shared" si="5"/>
        <v>Ben PetermanPhiladelphiaPennsylvania</v>
      </c>
      <c r="Y6800" s="15" t="str">
        <f t="shared" si="6"/>
        <v>High</v>
      </c>
    </row>
    <row r="6801" hidden="1">
      <c r="A6801" s="1">
        <v>43126.0</v>
      </c>
      <c r="B6801" s="2" t="s">
        <v>6713</v>
      </c>
      <c r="C6801" s="2">
        <v>8.0</v>
      </c>
      <c r="D6801" s="2" t="s">
        <v>3121</v>
      </c>
      <c r="E6801" s="2" t="s">
        <v>37</v>
      </c>
      <c r="F6801" s="2" t="s">
        <v>2095</v>
      </c>
      <c r="G6801" s="2" t="s">
        <v>39</v>
      </c>
      <c r="H6801" s="2" t="s">
        <v>51</v>
      </c>
      <c r="I6801" s="2" t="s">
        <v>75</v>
      </c>
      <c r="J6801" s="2" t="s">
        <v>76</v>
      </c>
      <c r="K6801" s="2" t="s">
        <v>77</v>
      </c>
      <c r="L6801" s="10">
        <v>43133.0</v>
      </c>
      <c r="M6801" s="2" t="s">
        <v>34</v>
      </c>
      <c r="N6801" s="11">
        <v>0.2</v>
      </c>
      <c r="O6801" s="12">
        <v>12.0</v>
      </c>
      <c r="P6801" s="13">
        <v>0.36</v>
      </c>
      <c r="Q6801" s="13">
        <v>32.0</v>
      </c>
      <c r="R6801" s="13">
        <f t="shared" si="1"/>
        <v>40</v>
      </c>
      <c r="S6801" s="14">
        <f t="shared" si="2"/>
        <v>5</v>
      </c>
      <c r="T6801" s="14">
        <f t="shared" si="3"/>
        <v>0.375</v>
      </c>
      <c r="U6801" s="15" t="str">
        <f>vlookup(F6801,'Sub categories'!$A:$C,3,False)</f>
        <v>Paper</v>
      </c>
      <c r="V6801" s="16">
        <f t="shared" si="4"/>
        <v>7</v>
      </c>
      <c r="W6801" s="17">
        <f t="array" ref="W6801">INDEX(shipping_prices!$C$1:$F8028,MATCH(I6801,shipping_prices!$A$1:$A8028,0),MATCH(M6801,shipping_prices!$C$1:$F$1,0))</f>
        <v>11.99</v>
      </c>
      <c r="X6801" s="15" t="str">
        <f t="shared" si="5"/>
        <v>Brenda BowmanHoustonTexas</v>
      </c>
      <c r="Y6801" s="15" t="str">
        <f t="shared" si="6"/>
        <v>Low</v>
      </c>
    </row>
    <row r="6802" hidden="1">
      <c r="A6802" s="1">
        <v>43126.0</v>
      </c>
      <c r="B6802" s="2" t="s">
        <v>6714</v>
      </c>
      <c r="C6802" s="2">
        <v>1.0</v>
      </c>
      <c r="D6802" s="2" t="s">
        <v>918</v>
      </c>
      <c r="E6802" s="2" t="s">
        <v>49</v>
      </c>
      <c r="F6802" s="2" t="s">
        <v>2591</v>
      </c>
      <c r="G6802" s="2" t="s">
        <v>39</v>
      </c>
      <c r="H6802" s="2" t="s">
        <v>216</v>
      </c>
      <c r="I6802" s="2" t="s">
        <v>41</v>
      </c>
      <c r="J6802" s="2" t="s">
        <v>42</v>
      </c>
      <c r="K6802" s="2" t="s">
        <v>43</v>
      </c>
      <c r="L6802" s="10">
        <v>43133.0</v>
      </c>
      <c r="M6802" s="2" t="s">
        <v>34</v>
      </c>
      <c r="N6802" s="11">
        <v>0.0</v>
      </c>
      <c r="O6802" s="12">
        <v>1.0</v>
      </c>
      <c r="P6802" s="13">
        <v>0.26</v>
      </c>
      <c r="Q6802" s="13">
        <v>3.0</v>
      </c>
      <c r="R6802" s="13">
        <f t="shared" si="1"/>
        <v>3</v>
      </c>
      <c r="S6802" s="14">
        <f t="shared" si="2"/>
        <v>3</v>
      </c>
      <c r="T6802" s="14">
        <f t="shared" si="3"/>
        <v>0.3333333333</v>
      </c>
      <c r="U6802" s="15" t="str">
        <f>vlookup(F6802,'Sub categories'!$A:$C,3,False)</f>
        <v>Art</v>
      </c>
      <c r="V6802" s="16">
        <f t="shared" si="4"/>
        <v>7</v>
      </c>
      <c r="W6802" s="17">
        <f t="array" ref="W6802">INDEX(shipping_prices!$C$1:$F8029,MATCH(I6802,shipping_prices!$A$1:$A8029,0),MATCH(M6802,shipping_prices!$C$1:$F$1,0))</f>
        <v>10.99</v>
      </c>
      <c r="X6802" s="15" t="str">
        <f t="shared" si="5"/>
        <v>Vicky FreymannSan FranciscoCalifornia</v>
      </c>
      <c r="Y6802" s="15" t="str">
        <f t="shared" si="6"/>
        <v>Low</v>
      </c>
    </row>
    <row r="6803" hidden="1">
      <c r="A6803" s="1">
        <v>43126.0</v>
      </c>
      <c r="B6803" s="2" t="s">
        <v>6714</v>
      </c>
      <c r="C6803" s="2">
        <v>3.0</v>
      </c>
      <c r="D6803" s="2" t="s">
        <v>918</v>
      </c>
      <c r="E6803" s="2" t="s">
        <v>49</v>
      </c>
      <c r="F6803" s="2" t="s">
        <v>1703</v>
      </c>
      <c r="G6803" s="2" t="s">
        <v>39</v>
      </c>
      <c r="H6803" s="2" t="s">
        <v>216</v>
      </c>
      <c r="I6803" s="2" t="s">
        <v>41</v>
      </c>
      <c r="J6803" s="2" t="s">
        <v>42</v>
      </c>
      <c r="K6803" s="2" t="s">
        <v>43</v>
      </c>
      <c r="L6803" s="10">
        <v>43133.0</v>
      </c>
      <c r="M6803" s="2" t="s">
        <v>34</v>
      </c>
      <c r="N6803" s="11">
        <v>0.0</v>
      </c>
      <c r="O6803" s="12">
        <v>3.0</v>
      </c>
      <c r="P6803" s="13">
        <v>0.29</v>
      </c>
      <c r="Q6803" s="13">
        <v>10.0</v>
      </c>
      <c r="R6803" s="13">
        <f t="shared" si="1"/>
        <v>10</v>
      </c>
      <c r="S6803" s="14">
        <f t="shared" si="2"/>
        <v>3.333333333</v>
      </c>
      <c r="T6803" s="14">
        <f t="shared" si="3"/>
        <v>0.3</v>
      </c>
      <c r="U6803" s="15" t="str">
        <f>vlookup(F6803,'Sub categories'!$A:$C,3,False)</f>
        <v>Art</v>
      </c>
      <c r="V6803" s="16">
        <f t="shared" si="4"/>
        <v>7</v>
      </c>
      <c r="W6803" s="17">
        <f t="array" ref="W6803">INDEX(shipping_prices!$C$1:$F8030,MATCH(I6803,shipping_prices!$A$1:$A8030,0),MATCH(M6803,shipping_prices!$C$1:$F$1,0))</f>
        <v>10.99</v>
      </c>
      <c r="X6803" s="15" t="str">
        <f t="shared" si="5"/>
        <v>Vicky FreymannSan FranciscoCalifornia</v>
      </c>
      <c r="Y6803" s="15" t="str">
        <f t="shared" si="6"/>
        <v>Low</v>
      </c>
    </row>
    <row r="6804" hidden="1">
      <c r="A6804" s="1">
        <v>43126.0</v>
      </c>
      <c r="B6804" s="2" t="s">
        <v>6715</v>
      </c>
      <c r="C6804" s="2">
        <v>4.0</v>
      </c>
      <c r="D6804" s="2" t="s">
        <v>2237</v>
      </c>
      <c r="E6804" s="2" t="s">
        <v>27</v>
      </c>
      <c r="F6804" s="2" t="s">
        <v>5181</v>
      </c>
      <c r="G6804" s="2" t="s">
        <v>39</v>
      </c>
      <c r="H6804" s="2" t="s">
        <v>841</v>
      </c>
      <c r="I6804" s="2" t="s">
        <v>6071</v>
      </c>
      <c r="J6804" s="2" t="s">
        <v>814</v>
      </c>
      <c r="K6804" s="2" t="s">
        <v>43</v>
      </c>
      <c r="L6804" s="10">
        <v>43136.0</v>
      </c>
      <c r="M6804" s="2" t="s">
        <v>90</v>
      </c>
      <c r="N6804" s="11">
        <v>0.7</v>
      </c>
      <c r="O6804" s="12">
        <v>-3.0</v>
      </c>
      <c r="P6804" s="13">
        <v>-0.8</v>
      </c>
      <c r="Q6804" s="13">
        <v>3.0</v>
      </c>
      <c r="R6804" s="13">
        <f t="shared" si="1"/>
        <v>10</v>
      </c>
      <c r="S6804" s="14">
        <f t="shared" si="2"/>
        <v>2.5</v>
      </c>
      <c r="T6804" s="14">
        <f t="shared" si="3"/>
        <v>-1</v>
      </c>
      <c r="U6804" s="15" t="str">
        <f>vlookup(F6804,'Sub categories'!$A:$C,3,False)</f>
        <v>Binders</v>
      </c>
      <c r="V6804" s="16">
        <f t="shared" si="4"/>
        <v>10</v>
      </c>
      <c r="W6804" s="17">
        <f t="array" ref="W6804">INDEX(shipping_prices!$C$1:$F8031,MATCH(I6804,shipping_prices!$A$1:$A8031,0),MATCH(M6804,shipping_prices!$C$1:$F$1,0))</f>
        <v>4.14</v>
      </c>
      <c r="X6804" s="15" t="str">
        <f t="shared" si="5"/>
        <v>Helen AbelmanFort CollinsColorado</v>
      </c>
      <c r="Y6804" s="15" t="str">
        <f t="shared" si="6"/>
        <v>loss</v>
      </c>
    </row>
    <row r="6805">
      <c r="A6805" s="1">
        <v>43127.0</v>
      </c>
      <c r="B6805" s="2" t="s">
        <v>6715</v>
      </c>
      <c r="C6805" s="2">
        <v>4.0</v>
      </c>
      <c r="D6805" s="2" t="s">
        <v>2237</v>
      </c>
      <c r="E6805" s="2" t="s">
        <v>27</v>
      </c>
      <c r="F6805" s="2" t="s">
        <v>2375</v>
      </c>
      <c r="G6805" s="2" t="s">
        <v>45</v>
      </c>
      <c r="H6805" s="2" t="s">
        <v>423</v>
      </c>
      <c r="I6805" s="2" t="s">
        <v>6071</v>
      </c>
      <c r="J6805" s="2" t="s">
        <v>814</v>
      </c>
      <c r="K6805" s="2" t="s">
        <v>43</v>
      </c>
      <c r="L6805" s="10">
        <v>43136.0</v>
      </c>
      <c r="M6805" s="2" t="s">
        <v>90</v>
      </c>
      <c r="N6805" s="11">
        <v>0.2</v>
      </c>
      <c r="O6805" s="12">
        <v>-29.0</v>
      </c>
      <c r="P6805" s="13">
        <v>-0.05</v>
      </c>
      <c r="Q6805" s="13">
        <v>579.0</v>
      </c>
      <c r="R6805" s="13">
        <f t="shared" si="1"/>
        <v>723.75</v>
      </c>
      <c r="S6805" s="14">
        <f t="shared" si="2"/>
        <v>180.9375</v>
      </c>
      <c r="T6805" s="14">
        <f t="shared" si="3"/>
        <v>-0.05008635579</v>
      </c>
      <c r="U6805" s="15" t="str">
        <f>vlookup(F6805,'Sub categories'!$A:$C,3,False)</f>
        <v>Chairs</v>
      </c>
      <c r="V6805" s="16">
        <f t="shared" si="4"/>
        <v>9</v>
      </c>
      <c r="W6805" s="17">
        <f t="array" ref="W6805">INDEX(shipping_prices!$C$1:$F8032,MATCH(I6805,shipping_prices!$A$1:$A8032,0),MATCH(M6805,shipping_prices!$C$1:$F$1,0))</f>
        <v>4.14</v>
      </c>
      <c r="X6805" s="15" t="str">
        <f t="shared" si="5"/>
        <v>Helen AbelmanFort CollinsColorado</v>
      </c>
      <c r="Y6805" s="15" t="str">
        <f t="shared" si="6"/>
        <v>loss</v>
      </c>
    </row>
    <row r="6806" hidden="1">
      <c r="A6806" s="1">
        <v>43127.0</v>
      </c>
      <c r="B6806" s="2" t="s">
        <v>6716</v>
      </c>
      <c r="C6806" s="2">
        <v>2.0</v>
      </c>
      <c r="D6806" s="2" t="s">
        <v>3416</v>
      </c>
      <c r="E6806" s="2" t="s">
        <v>49</v>
      </c>
      <c r="F6806" s="2" t="s">
        <v>1610</v>
      </c>
      <c r="G6806" s="2" t="s">
        <v>39</v>
      </c>
      <c r="H6806" s="2" t="s">
        <v>297</v>
      </c>
      <c r="I6806" s="2" t="s">
        <v>41</v>
      </c>
      <c r="J6806" s="2" t="s">
        <v>42</v>
      </c>
      <c r="K6806" s="2" t="s">
        <v>43</v>
      </c>
      <c r="L6806" s="10">
        <v>43131.0</v>
      </c>
      <c r="M6806" s="2" t="s">
        <v>90</v>
      </c>
      <c r="N6806" s="11">
        <v>0.0</v>
      </c>
      <c r="O6806" s="12">
        <v>2.0</v>
      </c>
      <c r="P6806" s="13">
        <v>0.3</v>
      </c>
      <c r="Q6806" s="13">
        <v>7.0</v>
      </c>
      <c r="R6806" s="13">
        <f t="shared" si="1"/>
        <v>7</v>
      </c>
      <c r="S6806" s="14">
        <f t="shared" si="2"/>
        <v>3.5</v>
      </c>
      <c r="T6806" s="14">
        <f t="shared" si="3"/>
        <v>0.2857142857</v>
      </c>
      <c r="U6806" s="15" t="str">
        <f>vlookup(F6806,'Sub categories'!$A:$C,3,False)</f>
        <v>Supplies</v>
      </c>
      <c r="V6806" s="16">
        <f t="shared" si="4"/>
        <v>4</v>
      </c>
      <c r="W6806" s="17">
        <f t="array" ref="W6806">INDEX(shipping_prices!$C$1:$F8033,MATCH(I6806,shipping_prices!$A$1:$A8033,0),MATCH(M6806,shipping_prices!$C$1:$F$1,0))</f>
        <v>2.77</v>
      </c>
      <c r="X6806" s="15" t="str">
        <f t="shared" si="5"/>
        <v>Neil KnudsonSan FranciscoCalifornia</v>
      </c>
      <c r="Y6806" s="15" t="str">
        <f t="shared" si="6"/>
        <v>Low</v>
      </c>
    </row>
    <row r="6807" hidden="1">
      <c r="A6807" s="1">
        <v>43127.0</v>
      </c>
      <c r="B6807" s="2" t="s">
        <v>6716</v>
      </c>
      <c r="C6807" s="2">
        <v>6.0</v>
      </c>
      <c r="D6807" s="2" t="s">
        <v>3416</v>
      </c>
      <c r="E6807" s="2" t="s">
        <v>49</v>
      </c>
      <c r="F6807" s="2" t="s">
        <v>5338</v>
      </c>
      <c r="G6807" s="2" t="s">
        <v>39</v>
      </c>
      <c r="H6807" s="2" t="s">
        <v>591</v>
      </c>
      <c r="I6807" s="2" t="s">
        <v>41</v>
      </c>
      <c r="J6807" s="2" t="s">
        <v>42</v>
      </c>
      <c r="K6807" s="2" t="s">
        <v>43</v>
      </c>
      <c r="L6807" s="10">
        <v>43131.0</v>
      </c>
      <c r="M6807" s="2" t="s">
        <v>90</v>
      </c>
      <c r="N6807" s="11">
        <v>0.0</v>
      </c>
      <c r="O6807" s="12">
        <v>15.0</v>
      </c>
      <c r="P6807" s="13">
        <v>0.49</v>
      </c>
      <c r="Q6807" s="13">
        <v>31.0</v>
      </c>
      <c r="R6807" s="13">
        <f t="shared" si="1"/>
        <v>31</v>
      </c>
      <c r="S6807" s="14">
        <f t="shared" si="2"/>
        <v>5.166666667</v>
      </c>
      <c r="T6807" s="14">
        <f t="shared" si="3"/>
        <v>0.4838709677</v>
      </c>
      <c r="U6807" s="15" t="str">
        <f>vlookup(F6807,'Sub categories'!$A:$C,3,False)</f>
        <v>Paper</v>
      </c>
      <c r="V6807" s="16">
        <f t="shared" si="4"/>
        <v>4</v>
      </c>
      <c r="W6807" s="17">
        <f t="array" ref="W6807">INDEX(shipping_prices!$C$1:$F8034,MATCH(I6807,shipping_prices!$A$1:$A8034,0),MATCH(M6807,shipping_prices!$C$1:$F$1,0))</f>
        <v>2.77</v>
      </c>
      <c r="X6807" s="15" t="str">
        <f t="shared" si="5"/>
        <v>Neil KnudsonSan FranciscoCalifornia</v>
      </c>
      <c r="Y6807" s="15" t="str">
        <f t="shared" si="6"/>
        <v>Low</v>
      </c>
    </row>
    <row r="6808">
      <c r="A6808" s="1">
        <v>43127.0</v>
      </c>
      <c r="B6808" s="2" t="s">
        <v>6717</v>
      </c>
      <c r="C6808" s="2">
        <v>2.0</v>
      </c>
      <c r="D6808" s="2" t="s">
        <v>2401</v>
      </c>
      <c r="E6808" s="2" t="s">
        <v>27</v>
      </c>
      <c r="F6808" s="2" t="s">
        <v>2356</v>
      </c>
      <c r="G6808" s="2" t="s">
        <v>45</v>
      </c>
      <c r="H6808" s="2" t="s">
        <v>489</v>
      </c>
      <c r="I6808" s="2" t="s">
        <v>6718</v>
      </c>
      <c r="J6808" s="2" t="s">
        <v>1127</v>
      </c>
      <c r="K6808" s="2" t="s">
        <v>77</v>
      </c>
      <c r="L6808" s="10">
        <v>43127.0</v>
      </c>
      <c r="M6808" s="2" t="s">
        <v>469</v>
      </c>
      <c r="N6808" s="11">
        <v>0.0</v>
      </c>
      <c r="O6808" s="12">
        <v>55.0</v>
      </c>
      <c r="P6808" s="13">
        <v>0.22</v>
      </c>
      <c r="Q6808" s="13">
        <v>249.0</v>
      </c>
      <c r="R6808" s="13">
        <f t="shared" si="1"/>
        <v>249</v>
      </c>
      <c r="S6808" s="14">
        <f t="shared" si="2"/>
        <v>124.5</v>
      </c>
      <c r="T6808" s="14">
        <f t="shared" si="3"/>
        <v>0.2208835341</v>
      </c>
      <c r="U6808" s="15" t="str">
        <f>vlookup(F6808,'Sub categories'!$A:$C,3,False)</f>
        <v>Tables</v>
      </c>
      <c r="V6808" s="16">
        <f t="shared" si="4"/>
        <v>0</v>
      </c>
      <c r="W6808" s="17">
        <f t="array" ref="W6808">INDEX(shipping_prices!$C$1:$F8035,MATCH(I6808,shipping_prices!$A$1:$A8035,0),MATCH(M6808,shipping_prices!$C$1:$F$1,0))</f>
        <v>54.25</v>
      </c>
      <c r="X6808" s="15" t="str">
        <f t="shared" si="5"/>
        <v>Brian DeCherneyLawtonOklahoma</v>
      </c>
      <c r="Y6808" s="15" t="str">
        <f t="shared" si="6"/>
        <v>High</v>
      </c>
    </row>
    <row r="6809" hidden="1">
      <c r="A6809" s="1">
        <v>43128.0</v>
      </c>
      <c r="B6809" s="2" t="s">
        <v>6717</v>
      </c>
      <c r="C6809" s="2">
        <v>3.0</v>
      </c>
      <c r="D6809" s="2" t="s">
        <v>2401</v>
      </c>
      <c r="E6809" s="2" t="s">
        <v>27</v>
      </c>
      <c r="F6809" s="2" t="s">
        <v>3623</v>
      </c>
      <c r="G6809" s="2" t="s">
        <v>39</v>
      </c>
      <c r="H6809" s="2" t="s">
        <v>526</v>
      </c>
      <c r="I6809" s="2" t="s">
        <v>6718</v>
      </c>
      <c r="J6809" s="2" t="s">
        <v>1127</v>
      </c>
      <c r="K6809" s="2" t="s">
        <v>77</v>
      </c>
      <c r="L6809" s="10">
        <v>43128.0</v>
      </c>
      <c r="M6809" s="2" t="s">
        <v>469</v>
      </c>
      <c r="N6809" s="11">
        <v>0.0</v>
      </c>
      <c r="O6809" s="12">
        <v>23.0</v>
      </c>
      <c r="P6809" s="13">
        <v>0.07</v>
      </c>
      <c r="Q6809" s="13">
        <v>333.0</v>
      </c>
      <c r="R6809" s="13">
        <f t="shared" si="1"/>
        <v>333</v>
      </c>
      <c r="S6809" s="14">
        <f t="shared" si="2"/>
        <v>111</v>
      </c>
      <c r="T6809" s="14">
        <f t="shared" si="3"/>
        <v>0.06906906907</v>
      </c>
      <c r="U6809" s="15" t="str">
        <f>vlookup(F6809,'Sub categories'!$A:$C,3,False)</f>
        <v>Storage</v>
      </c>
      <c r="V6809" s="16">
        <f t="shared" si="4"/>
        <v>0</v>
      </c>
      <c r="W6809" s="17">
        <f t="array" ref="W6809">INDEX(shipping_prices!$C$1:$F8036,MATCH(I6809,shipping_prices!$A$1:$A8036,0),MATCH(M6809,shipping_prices!$C$1:$F$1,0))</f>
        <v>54.25</v>
      </c>
      <c r="X6809" s="15" t="str">
        <f t="shared" si="5"/>
        <v>Brian DeCherneyLawtonOklahoma</v>
      </c>
      <c r="Y6809" s="15" t="str">
        <f t="shared" si="6"/>
        <v>High</v>
      </c>
    </row>
    <row r="6810" hidden="1">
      <c r="A6810" s="1">
        <v>43128.0</v>
      </c>
      <c r="B6810" s="2" t="s">
        <v>6719</v>
      </c>
      <c r="C6810" s="2">
        <v>7.0</v>
      </c>
      <c r="D6810" s="2" t="s">
        <v>3177</v>
      </c>
      <c r="E6810" s="2" t="s">
        <v>37</v>
      </c>
      <c r="F6810" s="2" t="s">
        <v>2881</v>
      </c>
      <c r="G6810" s="2" t="s">
        <v>29</v>
      </c>
      <c r="H6810" s="2" t="s">
        <v>220</v>
      </c>
      <c r="I6810" s="2" t="s">
        <v>88</v>
      </c>
      <c r="J6810" s="2" t="s">
        <v>321</v>
      </c>
      <c r="K6810" s="2" t="s">
        <v>33</v>
      </c>
      <c r="L6810" s="10">
        <v>43132.0</v>
      </c>
      <c r="M6810" s="2" t="s">
        <v>34</v>
      </c>
      <c r="N6810" s="11">
        <v>0.2</v>
      </c>
      <c r="O6810" s="12">
        <v>190.0</v>
      </c>
      <c r="P6810" s="13">
        <v>0.21</v>
      </c>
      <c r="Q6810" s="13">
        <v>896.0</v>
      </c>
      <c r="R6810" s="13">
        <f t="shared" si="1"/>
        <v>1120</v>
      </c>
      <c r="S6810" s="14">
        <f t="shared" si="2"/>
        <v>160</v>
      </c>
      <c r="T6810" s="14">
        <f t="shared" si="3"/>
        <v>0.2120535714</v>
      </c>
      <c r="U6810" s="15" t="str">
        <f>vlookup(F6810,'Sub categories'!$A:$C,3,False)</f>
        <v>Accessories</v>
      </c>
      <c r="V6810" s="16">
        <f t="shared" si="4"/>
        <v>4</v>
      </c>
      <c r="W6810" s="17">
        <f t="array" ref="W6810">INDEX(shipping_prices!$C$1:$F8037,MATCH(I6810,shipping_prices!$A$1:$A8037,0),MATCH(M6810,shipping_prices!$C$1:$F$1,0))</f>
        <v>7.88</v>
      </c>
      <c r="X6810" s="15" t="str">
        <f t="shared" si="5"/>
        <v>Craig YedwabSpringfieldOhio</v>
      </c>
      <c r="Y6810" s="15" t="str">
        <f t="shared" si="6"/>
        <v>High</v>
      </c>
    </row>
    <row r="6811" hidden="1">
      <c r="A6811" s="1">
        <v>43128.0</v>
      </c>
      <c r="B6811" s="2" t="s">
        <v>6720</v>
      </c>
      <c r="C6811" s="2">
        <v>3.0</v>
      </c>
      <c r="D6811" s="2" t="s">
        <v>3958</v>
      </c>
      <c r="E6811" s="2" t="s">
        <v>27</v>
      </c>
      <c r="F6811" s="2" t="s">
        <v>1038</v>
      </c>
      <c r="G6811" s="2" t="s">
        <v>39</v>
      </c>
      <c r="H6811" s="2" t="s">
        <v>79</v>
      </c>
      <c r="I6811" s="2" t="s">
        <v>842</v>
      </c>
      <c r="J6811" s="2" t="s">
        <v>89</v>
      </c>
      <c r="K6811" s="2" t="s">
        <v>54</v>
      </c>
      <c r="L6811" s="10">
        <v>43133.0</v>
      </c>
      <c r="M6811" s="2" t="s">
        <v>34</v>
      </c>
      <c r="N6811" s="11">
        <v>0.0</v>
      </c>
      <c r="O6811" s="12">
        <v>158.0</v>
      </c>
      <c r="P6811" s="13">
        <v>0.29</v>
      </c>
      <c r="Q6811" s="13">
        <v>544.0</v>
      </c>
      <c r="R6811" s="13">
        <f t="shared" si="1"/>
        <v>544</v>
      </c>
      <c r="S6811" s="14">
        <f t="shared" si="2"/>
        <v>181.3333333</v>
      </c>
      <c r="T6811" s="14">
        <f t="shared" si="3"/>
        <v>0.2904411765</v>
      </c>
      <c r="U6811" s="15" t="str">
        <f>vlookup(F6811,'Sub categories'!$A:$C,3,False)</f>
        <v>Storage</v>
      </c>
      <c r="V6811" s="16">
        <f t="shared" si="4"/>
        <v>5</v>
      </c>
      <c r="W6811" s="17">
        <f t="array" ref="W6811">INDEX(shipping_prices!$C$1:$F8038,MATCH(I6811,shipping_prices!$A$1:$A8038,0),MATCH(M6811,shipping_prices!$C$1:$F$1,0))</f>
        <v>5.39</v>
      </c>
      <c r="X6811" s="15" t="str">
        <f t="shared" si="5"/>
        <v>Giulietta BaptistArlingtonVirginia</v>
      </c>
      <c r="Y6811" s="15" t="str">
        <f t="shared" si="6"/>
        <v>High</v>
      </c>
    </row>
    <row r="6812" hidden="1">
      <c r="A6812" s="1">
        <v>43128.0</v>
      </c>
      <c r="B6812" s="2" t="s">
        <v>6721</v>
      </c>
      <c r="C6812" s="2">
        <v>5.0</v>
      </c>
      <c r="D6812" s="2" t="s">
        <v>5964</v>
      </c>
      <c r="E6812" s="2" t="s">
        <v>27</v>
      </c>
      <c r="F6812" s="2" t="s">
        <v>1064</v>
      </c>
      <c r="G6812" s="2" t="s">
        <v>39</v>
      </c>
      <c r="H6812" s="2" t="s">
        <v>198</v>
      </c>
      <c r="I6812" s="2" t="s">
        <v>501</v>
      </c>
      <c r="J6812" s="2" t="s">
        <v>282</v>
      </c>
      <c r="K6812" s="2" t="s">
        <v>77</v>
      </c>
      <c r="L6812" s="10">
        <v>43140.0</v>
      </c>
      <c r="M6812" s="2" t="s">
        <v>142</v>
      </c>
      <c r="N6812" s="11">
        <v>0.0</v>
      </c>
      <c r="O6812" s="12">
        <v>18.0</v>
      </c>
      <c r="P6812" s="13">
        <v>0.45</v>
      </c>
      <c r="Q6812" s="13">
        <v>39.0</v>
      </c>
      <c r="R6812" s="13">
        <f t="shared" si="1"/>
        <v>39</v>
      </c>
      <c r="S6812" s="14">
        <f t="shared" si="2"/>
        <v>7.8</v>
      </c>
      <c r="T6812" s="14">
        <f t="shared" si="3"/>
        <v>0.4615384615</v>
      </c>
      <c r="U6812" s="15" t="str">
        <f>vlookup(F6812,'Sub categories'!$A:$C,3,False)</f>
        <v>Paper</v>
      </c>
      <c r="V6812" s="16">
        <f t="shared" si="4"/>
        <v>12</v>
      </c>
      <c r="W6812" s="17">
        <f t="array" ref="W6812">INDEX(shipping_prices!$C$1:$F8039,MATCH(I6812,shipping_prices!$A$1:$A8039,0),MATCH(M6812,shipping_prices!$C$1:$F$1,0))</f>
        <v>17.58</v>
      </c>
      <c r="X6812" s="15" t="str">
        <f t="shared" si="5"/>
        <v>Rob BeeghlyColumbusIndiana</v>
      </c>
      <c r="Y6812" s="15" t="str">
        <f t="shared" si="6"/>
        <v>Low</v>
      </c>
    </row>
    <row r="6813" hidden="1">
      <c r="A6813" s="1">
        <v>43129.0</v>
      </c>
      <c r="B6813" s="2" t="s">
        <v>6721</v>
      </c>
      <c r="C6813" s="2">
        <v>3.0</v>
      </c>
      <c r="D6813" s="2" t="s">
        <v>5964</v>
      </c>
      <c r="E6813" s="2" t="s">
        <v>27</v>
      </c>
      <c r="F6813" s="2" t="s">
        <v>901</v>
      </c>
      <c r="G6813" s="2" t="s">
        <v>39</v>
      </c>
      <c r="H6813" s="2" t="s">
        <v>81</v>
      </c>
      <c r="I6813" s="2" t="s">
        <v>501</v>
      </c>
      <c r="J6813" s="2" t="s">
        <v>282</v>
      </c>
      <c r="K6813" s="2" t="s">
        <v>77</v>
      </c>
      <c r="L6813" s="10">
        <v>43140.0</v>
      </c>
      <c r="M6813" s="2" t="s">
        <v>142</v>
      </c>
      <c r="N6813" s="11">
        <v>0.0</v>
      </c>
      <c r="O6813" s="12">
        <v>17.0</v>
      </c>
      <c r="P6813" s="13">
        <v>0.27</v>
      </c>
      <c r="Q6813" s="13">
        <v>61.0</v>
      </c>
      <c r="R6813" s="13">
        <f t="shared" si="1"/>
        <v>61</v>
      </c>
      <c r="S6813" s="14">
        <f t="shared" si="2"/>
        <v>20.33333333</v>
      </c>
      <c r="T6813" s="14">
        <f t="shared" si="3"/>
        <v>0.2786885246</v>
      </c>
      <c r="U6813" s="15" t="str">
        <f>vlookup(F6813,'Sub categories'!$A:$C,3,False)</f>
        <v>Appliances</v>
      </c>
      <c r="V6813" s="16">
        <f t="shared" si="4"/>
        <v>11</v>
      </c>
      <c r="W6813" s="17">
        <f t="array" ref="W6813">INDEX(shipping_prices!$C$1:$F8040,MATCH(I6813,shipping_prices!$A$1:$A8040,0),MATCH(M6813,shipping_prices!$C$1:$F$1,0))</f>
        <v>17.58</v>
      </c>
      <c r="X6813" s="15" t="str">
        <f t="shared" si="5"/>
        <v>Rob BeeghlyColumbusIndiana</v>
      </c>
      <c r="Y6813" s="15" t="str">
        <f t="shared" si="6"/>
        <v>Low</v>
      </c>
    </row>
    <row r="6814" hidden="1">
      <c r="A6814" s="1">
        <v>43129.0</v>
      </c>
      <c r="B6814" s="2" t="s">
        <v>6721</v>
      </c>
      <c r="C6814" s="2">
        <v>3.0</v>
      </c>
      <c r="D6814" s="2" t="s">
        <v>5964</v>
      </c>
      <c r="E6814" s="2" t="s">
        <v>27</v>
      </c>
      <c r="F6814" s="2" t="s">
        <v>4683</v>
      </c>
      <c r="G6814" s="2" t="s">
        <v>29</v>
      </c>
      <c r="H6814" s="2" t="s">
        <v>554</v>
      </c>
      <c r="I6814" s="2" t="s">
        <v>501</v>
      </c>
      <c r="J6814" s="2" t="s">
        <v>282</v>
      </c>
      <c r="K6814" s="2" t="s">
        <v>77</v>
      </c>
      <c r="L6814" s="10">
        <v>43140.0</v>
      </c>
      <c r="M6814" s="2" t="s">
        <v>142</v>
      </c>
      <c r="N6814" s="11">
        <v>0.0</v>
      </c>
      <c r="O6814" s="12">
        <v>41.0</v>
      </c>
      <c r="P6814" s="13">
        <v>0.41</v>
      </c>
      <c r="Q6814" s="13">
        <v>99.0</v>
      </c>
      <c r="R6814" s="13">
        <f t="shared" si="1"/>
        <v>99</v>
      </c>
      <c r="S6814" s="14">
        <f t="shared" si="2"/>
        <v>33</v>
      </c>
      <c r="T6814" s="14">
        <f t="shared" si="3"/>
        <v>0.4141414141</v>
      </c>
      <c r="U6814" s="15" t="str">
        <f>vlookup(F6814,'Sub categories'!$A:$C,3,False)</f>
        <v>Accessories</v>
      </c>
      <c r="V6814" s="16">
        <f t="shared" si="4"/>
        <v>11</v>
      </c>
      <c r="W6814" s="17">
        <f t="array" ref="W6814">INDEX(shipping_prices!$C$1:$F8041,MATCH(I6814,shipping_prices!$A$1:$A8041,0),MATCH(M6814,shipping_prices!$C$1:$F$1,0))</f>
        <v>17.58</v>
      </c>
      <c r="X6814" s="15" t="str">
        <f t="shared" si="5"/>
        <v>Rob BeeghlyColumbusIndiana</v>
      </c>
      <c r="Y6814" s="15" t="str">
        <f t="shared" si="6"/>
        <v>High</v>
      </c>
    </row>
    <row r="6815" hidden="1">
      <c r="A6815" s="1">
        <v>43129.0</v>
      </c>
      <c r="B6815" s="2" t="s">
        <v>6722</v>
      </c>
      <c r="C6815" s="2">
        <v>3.0</v>
      </c>
      <c r="D6815" s="2" t="s">
        <v>1040</v>
      </c>
      <c r="E6815" s="2" t="s">
        <v>27</v>
      </c>
      <c r="F6815" s="2" t="s">
        <v>3295</v>
      </c>
      <c r="G6815" s="2" t="s">
        <v>39</v>
      </c>
      <c r="H6815" s="2" t="s">
        <v>1647</v>
      </c>
      <c r="I6815" s="2" t="s">
        <v>1987</v>
      </c>
      <c r="J6815" s="2" t="s">
        <v>76</v>
      </c>
      <c r="K6815" s="2" t="s">
        <v>77</v>
      </c>
      <c r="L6815" s="10">
        <v>43131.0</v>
      </c>
      <c r="M6815" s="2" t="s">
        <v>34</v>
      </c>
      <c r="N6815" s="11">
        <v>0.2</v>
      </c>
      <c r="O6815" s="12">
        <v>6.0</v>
      </c>
      <c r="P6815" s="13">
        <v>0.36</v>
      </c>
      <c r="Q6815" s="13">
        <v>16.0</v>
      </c>
      <c r="R6815" s="13">
        <f t="shared" si="1"/>
        <v>20</v>
      </c>
      <c r="S6815" s="14">
        <f t="shared" si="2"/>
        <v>6.666666667</v>
      </c>
      <c r="T6815" s="14">
        <f t="shared" si="3"/>
        <v>0.375</v>
      </c>
      <c r="U6815" s="15" t="str">
        <f>vlookup(F6815,'Sub categories'!$A:$C,3,False)</f>
        <v>Paper</v>
      </c>
      <c r="V6815" s="16">
        <f t="shared" si="4"/>
        <v>2</v>
      </c>
      <c r="W6815" s="17">
        <f t="array" ref="W6815">INDEX(shipping_prices!$C$1:$F8042,MATCH(I6815,shipping_prices!$A$1:$A8042,0),MATCH(M6815,shipping_prices!$C$1:$F$1,0))</f>
        <v>5.18</v>
      </c>
      <c r="X6815" s="15" t="str">
        <f t="shared" si="5"/>
        <v>Nathan GelderAustinTexas</v>
      </c>
      <c r="Y6815" s="15" t="str">
        <f t="shared" si="6"/>
        <v>Low</v>
      </c>
    </row>
    <row r="6816" hidden="1">
      <c r="A6816" s="1">
        <v>43129.0</v>
      </c>
      <c r="B6816" s="2" t="s">
        <v>6722</v>
      </c>
      <c r="C6816" s="2">
        <v>9.0</v>
      </c>
      <c r="D6816" s="2" t="s">
        <v>1040</v>
      </c>
      <c r="E6816" s="2" t="s">
        <v>27</v>
      </c>
      <c r="F6816" s="2" t="s">
        <v>1188</v>
      </c>
      <c r="G6816" s="2" t="s">
        <v>39</v>
      </c>
      <c r="H6816" s="2" t="s">
        <v>51</v>
      </c>
      <c r="I6816" s="2" t="s">
        <v>1987</v>
      </c>
      <c r="J6816" s="2" t="s">
        <v>76</v>
      </c>
      <c r="K6816" s="2" t="s">
        <v>77</v>
      </c>
      <c r="L6816" s="10">
        <v>43131.0</v>
      </c>
      <c r="M6816" s="2" t="s">
        <v>34</v>
      </c>
      <c r="N6816" s="11">
        <v>0.2</v>
      </c>
      <c r="O6816" s="12">
        <v>70.0</v>
      </c>
      <c r="P6816" s="13">
        <v>0.31</v>
      </c>
      <c r="Q6816" s="13">
        <v>223.0</v>
      </c>
      <c r="R6816" s="13">
        <f t="shared" si="1"/>
        <v>278.75</v>
      </c>
      <c r="S6816" s="14">
        <f t="shared" si="2"/>
        <v>30.97222222</v>
      </c>
      <c r="T6816" s="14">
        <f t="shared" si="3"/>
        <v>0.3139013453</v>
      </c>
      <c r="U6816" s="15" t="str">
        <f>vlookup(F6816,'Sub categories'!$A:$C,3,False)</f>
        <v>Paper</v>
      </c>
      <c r="V6816" s="16">
        <f t="shared" si="4"/>
        <v>2</v>
      </c>
      <c r="W6816" s="17">
        <f t="array" ref="W6816">INDEX(shipping_prices!$C$1:$F8043,MATCH(I6816,shipping_prices!$A$1:$A8043,0),MATCH(M6816,shipping_prices!$C$1:$F$1,0))</f>
        <v>5.18</v>
      </c>
      <c r="X6816" s="15" t="str">
        <f t="shared" si="5"/>
        <v>Nathan GelderAustinTexas</v>
      </c>
      <c r="Y6816" s="15" t="str">
        <f t="shared" si="6"/>
        <v>High</v>
      </c>
    </row>
    <row r="6817" hidden="1">
      <c r="A6817" s="1">
        <v>43129.0</v>
      </c>
      <c r="B6817" s="2" t="s">
        <v>6722</v>
      </c>
      <c r="C6817" s="2">
        <v>3.0</v>
      </c>
      <c r="D6817" s="2" t="s">
        <v>1040</v>
      </c>
      <c r="E6817" s="2" t="s">
        <v>27</v>
      </c>
      <c r="F6817" s="2" t="s">
        <v>951</v>
      </c>
      <c r="G6817" s="2" t="s">
        <v>39</v>
      </c>
      <c r="H6817" s="2" t="s">
        <v>534</v>
      </c>
      <c r="I6817" s="2" t="s">
        <v>1987</v>
      </c>
      <c r="J6817" s="2" t="s">
        <v>76</v>
      </c>
      <c r="K6817" s="2" t="s">
        <v>77</v>
      </c>
      <c r="L6817" s="10">
        <v>43131.0</v>
      </c>
      <c r="M6817" s="2" t="s">
        <v>34</v>
      </c>
      <c r="N6817" s="11">
        <v>0.2</v>
      </c>
      <c r="O6817" s="12">
        <v>-47.0</v>
      </c>
      <c r="P6817" s="13">
        <v>-0.09</v>
      </c>
      <c r="Q6817" s="13">
        <v>540.0</v>
      </c>
      <c r="R6817" s="13">
        <f t="shared" si="1"/>
        <v>675</v>
      </c>
      <c r="S6817" s="14">
        <f t="shared" si="2"/>
        <v>225</v>
      </c>
      <c r="T6817" s="14">
        <f t="shared" si="3"/>
        <v>-0.08703703704</v>
      </c>
      <c r="U6817" s="15" t="str">
        <f>vlookup(F6817,'Sub categories'!$A:$C,3,False)</f>
        <v>Storage</v>
      </c>
      <c r="V6817" s="16">
        <f t="shared" si="4"/>
        <v>2</v>
      </c>
      <c r="W6817" s="17">
        <f t="array" ref="W6817">INDEX(shipping_prices!$C$1:$F8044,MATCH(I6817,shipping_prices!$A$1:$A8044,0),MATCH(M6817,shipping_prices!$C$1:$F$1,0))</f>
        <v>5.18</v>
      </c>
      <c r="X6817" s="15" t="str">
        <f t="shared" si="5"/>
        <v>Nathan GelderAustinTexas</v>
      </c>
      <c r="Y6817" s="15" t="str">
        <f t="shared" si="6"/>
        <v>loss</v>
      </c>
    </row>
    <row r="6818">
      <c r="A6818" s="1">
        <v>43129.0</v>
      </c>
      <c r="B6818" s="2" t="s">
        <v>6723</v>
      </c>
      <c r="C6818" s="2">
        <v>3.0</v>
      </c>
      <c r="D6818" s="2" t="s">
        <v>1566</v>
      </c>
      <c r="E6818" s="2" t="s">
        <v>27</v>
      </c>
      <c r="F6818" s="2" t="s">
        <v>1909</v>
      </c>
      <c r="G6818" s="2" t="s">
        <v>45</v>
      </c>
      <c r="H6818" s="2" t="s">
        <v>1035</v>
      </c>
      <c r="I6818" s="2" t="s">
        <v>6281</v>
      </c>
      <c r="J6818" s="2" t="s">
        <v>6601</v>
      </c>
      <c r="K6818" s="2" t="s">
        <v>33</v>
      </c>
      <c r="L6818" s="10">
        <v>43129.0</v>
      </c>
      <c r="M6818" s="2" t="s">
        <v>469</v>
      </c>
      <c r="N6818" s="11">
        <v>0.3</v>
      </c>
      <c r="O6818" s="12">
        <v>-77.0</v>
      </c>
      <c r="P6818" s="13">
        <v>-0.11</v>
      </c>
      <c r="Q6818" s="13">
        <v>673.0</v>
      </c>
      <c r="R6818" s="13">
        <f t="shared" si="1"/>
        <v>961.4285714</v>
      </c>
      <c r="S6818" s="14">
        <f t="shared" si="2"/>
        <v>320.4761905</v>
      </c>
      <c r="T6818" s="14">
        <f t="shared" si="3"/>
        <v>-0.1144130758</v>
      </c>
      <c r="U6818" s="15" t="str">
        <f>vlookup(F6818,'Sub categories'!$A:$C,3,False)</f>
        <v>Tables</v>
      </c>
      <c r="V6818" s="16">
        <f t="shared" si="4"/>
        <v>0</v>
      </c>
      <c r="W6818" s="17">
        <f t="array" ref="W6818">INDEX(shipping_prices!$C$1:$F8045,MATCH(I6818,shipping_prices!$A$1:$A8045,0),MATCH(M6818,shipping_prices!$C$1:$F$1,0))</f>
        <v>47.08</v>
      </c>
      <c r="X6818" s="15" t="str">
        <f t="shared" si="5"/>
        <v>Natalie FritzlerWheelingWest Virginia</v>
      </c>
      <c r="Y6818" s="15" t="str">
        <f t="shared" si="6"/>
        <v>loss</v>
      </c>
    </row>
    <row r="6819" hidden="1">
      <c r="A6819" s="1">
        <v>43129.0</v>
      </c>
      <c r="B6819" s="2" t="s">
        <v>6724</v>
      </c>
      <c r="C6819" s="2">
        <v>8.0</v>
      </c>
      <c r="D6819" s="2" t="s">
        <v>3097</v>
      </c>
      <c r="E6819" s="2" t="s">
        <v>27</v>
      </c>
      <c r="F6819" s="2" t="s">
        <v>2872</v>
      </c>
      <c r="G6819" s="2" t="s">
        <v>39</v>
      </c>
      <c r="H6819" s="2" t="s">
        <v>182</v>
      </c>
      <c r="I6819" s="2" t="s">
        <v>3954</v>
      </c>
      <c r="J6819" s="2" t="s">
        <v>141</v>
      </c>
      <c r="K6819" s="2" t="s">
        <v>77</v>
      </c>
      <c r="L6819" s="10">
        <v>43135.0</v>
      </c>
      <c r="M6819" s="2" t="s">
        <v>142</v>
      </c>
      <c r="N6819" s="11">
        <v>0.8</v>
      </c>
      <c r="O6819" s="12">
        <v>-54.0</v>
      </c>
      <c r="P6819" s="13">
        <v>-1.6</v>
      </c>
      <c r="Q6819" s="13">
        <v>34.0</v>
      </c>
      <c r="R6819" s="13">
        <f t="shared" si="1"/>
        <v>170</v>
      </c>
      <c r="S6819" s="14">
        <f t="shared" si="2"/>
        <v>21.25</v>
      </c>
      <c r="T6819" s="14">
        <f t="shared" si="3"/>
        <v>-1.588235294</v>
      </c>
      <c r="U6819" s="15" t="str">
        <f>vlookup(F6819,'Sub categories'!$A:$C,3,False)</f>
        <v>Binders</v>
      </c>
      <c r="V6819" s="16">
        <f t="shared" si="4"/>
        <v>6</v>
      </c>
      <c r="W6819" s="17">
        <f t="array" ref="W6819">INDEX(shipping_prices!$C$1:$F8046,MATCH(I6819,shipping_prices!$A$1:$A8046,0),MATCH(M6819,shipping_prices!$C$1:$F$1,0))</f>
        <v>23.5</v>
      </c>
      <c r="X6819" s="15" t="str">
        <f t="shared" si="5"/>
        <v>Guy ThorntonRockfordIllinois</v>
      </c>
      <c r="Y6819" s="15" t="str">
        <f t="shared" si="6"/>
        <v>loss</v>
      </c>
    </row>
    <row r="6820" hidden="1">
      <c r="A6820" s="1">
        <v>43129.0</v>
      </c>
      <c r="B6820" s="2" t="s">
        <v>6725</v>
      </c>
      <c r="C6820" s="2">
        <v>5.0</v>
      </c>
      <c r="D6820" s="2" t="s">
        <v>317</v>
      </c>
      <c r="E6820" s="2" t="s">
        <v>27</v>
      </c>
      <c r="F6820" s="2" t="s">
        <v>6726</v>
      </c>
      <c r="G6820" s="2" t="s">
        <v>39</v>
      </c>
      <c r="H6820" s="2" t="s">
        <v>146</v>
      </c>
      <c r="I6820" s="2" t="s">
        <v>2395</v>
      </c>
      <c r="J6820" s="2" t="s">
        <v>159</v>
      </c>
      <c r="K6820" s="2" t="s">
        <v>43</v>
      </c>
      <c r="L6820" s="10">
        <v>43131.0</v>
      </c>
      <c r="M6820" s="2" t="s">
        <v>34</v>
      </c>
      <c r="N6820" s="11">
        <v>0.0</v>
      </c>
      <c r="O6820" s="12">
        <v>10.0</v>
      </c>
      <c r="P6820" s="13">
        <v>0.49</v>
      </c>
      <c r="Q6820" s="13">
        <v>20.0</v>
      </c>
      <c r="R6820" s="13">
        <f t="shared" si="1"/>
        <v>20</v>
      </c>
      <c r="S6820" s="14">
        <f t="shared" si="2"/>
        <v>4</v>
      </c>
      <c r="T6820" s="14">
        <f t="shared" si="3"/>
        <v>0.5</v>
      </c>
      <c r="U6820" s="15" t="str">
        <f>vlookup(F6820,'Sub categories'!$A:$C,3,False)</f>
        <v>Fasteners</v>
      </c>
      <c r="V6820" s="16">
        <f t="shared" si="4"/>
        <v>2</v>
      </c>
      <c r="W6820" s="17">
        <f t="array" ref="W6820">INDEX(shipping_prices!$C$1:$F8047,MATCH(I6820,shipping_prices!$A$1:$A8047,0),MATCH(M6820,shipping_prices!$C$1:$F$1,0))</f>
        <v>8.16</v>
      </c>
      <c r="X6820" s="15" t="str">
        <f t="shared" si="5"/>
        <v>Bruce StewartEdmondsWashington</v>
      </c>
      <c r="Y6820" s="15" t="str">
        <f t="shared" si="6"/>
        <v>Low</v>
      </c>
    </row>
    <row r="6821">
      <c r="A6821" s="1">
        <v>43129.0</v>
      </c>
      <c r="B6821" s="2" t="s">
        <v>6725</v>
      </c>
      <c r="C6821" s="2">
        <v>2.0</v>
      </c>
      <c r="D6821" s="2" t="s">
        <v>317</v>
      </c>
      <c r="E6821" s="2" t="s">
        <v>27</v>
      </c>
      <c r="F6821" s="2" t="s">
        <v>4353</v>
      </c>
      <c r="G6821" s="2" t="s">
        <v>45</v>
      </c>
      <c r="H6821" s="2" t="s">
        <v>79</v>
      </c>
      <c r="I6821" s="2" t="s">
        <v>2395</v>
      </c>
      <c r="J6821" s="2" t="s">
        <v>159</v>
      </c>
      <c r="K6821" s="2" t="s">
        <v>43</v>
      </c>
      <c r="L6821" s="10">
        <v>43131.0</v>
      </c>
      <c r="M6821" s="2" t="s">
        <v>34</v>
      </c>
      <c r="N6821" s="11">
        <v>0.0</v>
      </c>
      <c r="O6821" s="12">
        <v>21.0</v>
      </c>
      <c r="P6821" s="13">
        <v>0.3</v>
      </c>
      <c r="Q6821" s="13">
        <v>68.0</v>
      </c>
      <c r="R6821" s="13">
        <f t="shared" si="1"/>
        <v>68</v>
      </c>
      <c r="S6821" s="14">
        <f t="shared" si="2"/>
        <v>34</v>
      </c>
      <c r="T6821" s="14">
        <f t="shared" si="3"/>
        <v>0.3088235294</v>
      </c>
      <c r="U6821" s="15" t="str">
        <f>vlookup(F6821,'Sub categories'!$A:$C,3,False)</f>
        <v>Furnishings</v>
      </c>
      <c r="V6821" s="16">
        <f t="shared" si="4"/>
        <v>2</v>
      </c>
      <c r="W6821" s="17">
        <f t="array" ref="W6821">INDEX(shipping_prices!$C$1:$F8048,MATCH(I6821,shipping_prices!$A$1:$A8048,0),MATCH(M6821,shipping_prices!$C$1:$F$1,0))</f>
        <v>8.16</v>
      </c>
      <c r="X6821" s="15" t="str">
        <f t="shared" si="5"/>
        <v>Bruce StewartEdmondsWashington</v>
      </c>
      <c r="Y6821" s="15" t="str">
        <f t="shared" si="6"/>
        <v>Low</v>
      </c>
    </row>
    <row r="6822" hidden="1">
      <c r="A6822" s="1">
        <v>43129.0</v>
      </c>
      <c r="B6822" s="2" t="s">
        <v>6727</v>
      </c>
      <c r="C6822" s="2">
        <v>5.0</v>
      </c>
      <c r="D6822" s="2" t="s">
        <v>3177</v>
      </c>
      <c r="E6822" s="2" t="s">
        <v>37</v>
      </c>
      <c r="F6822" s="2" t="s">
        <v>1011</v>
      </c>
      <c r="G6822" s="2" t="s">
        <v>39</v>
      </c>
      <c r="H6822" s="2" t="s">
        <v>79</v>
      </c>
      <c r="I6822" s="2" t="s">
        <v>41</v>
      </c>
      <c r="J6822" s="2" t="s">
        <v>42</v>
      </c>
      <c r="K6822" s="2" t="s">
        <v>43</v>
      </c>
      <c r="L6822" s="10">
        <v>43133.0</v>
      </c>
      <c r="M6822" s="2" t="s">
        <v>34</v>
      </c>
      <c r="N6822" s="11">
        <v>0.0</v>
      </c>
      <c r="O6822" s="12">
        <v>9.0</v>
      </c>
      <c r="P6822" s="13">
        <v>0.49</v>
      </c>
      <c r="Q6822" s="13">
        <v>18.0</v>
      </c>
      <c r="R6822" s="13">
        <f t="shared" si="1"/>
        <v>18</v>
      </c>
      <c r="S6822" s="14">
        <f t="shared" si="2"/>
        <v>3.6</v>
      </c>
      <c r="T6822" s="14">
        <f t="shared" si="3"/>
        <v>0.5</v>
      </c>
      <c r="U6822" s="15" t="str">
        <f>vlookup(F6822,'Sub categories'!$A:$C,3,False)</f>
        <v>Fasteners</v>
      </c>
      <c r="V6822" s="16">
        <f t="shared" si="4"/>
        <v>4</v>
      </c>
      <c r="W6822" s="17">
        <f t="array" ref="W6822">INDEX(shipping_prices!$C$1:$F8049,MATCH(I6822,shipping_prices!$A$1:$A8049,0),MATCH(M6822,shipping_prices!$C$1:$F$1,0))</f>
        <v>10.99</v>
      </c>
      <c r="X6822" s="15" t="str">
        <f t="shared" si="5"/>
        <v>Craig YedwabSan FranciscoCalifornia</v>
      </c>
      <c r="Y6822" s="15" t="str">
        <f t="shared" si="6"/>
        <v>Low</v>
      </c>
    </row>
    <row r="6823" hidden="1">
      <c r="A6823" s="1">
        <v>43130.0</v>
      </c>
      <c r="B6823" s="2" t="s">
        <v>6728</v>
      </c>
      <c r="C6823" s="2">
        <v>4.0</v>
      </c>
      <c r="D6823" s="2" t="s">
        <v>505</v>
      </c>
      <c r="E6823" s="2" t="s">
        <v>37</v>
      </c>
      <c r="F6823" s="2" t="s">
        <v>3030</v>
      </c>
      <c r="G6823" s="2" t="s">
        <v>29</v>
      </c>
      <c r="H6823" s="2" t="s">
        <v>79</v>
      </c>
      <c r="I6823" s="2" t="s">
        <v>41</v>
      </c>
      <c r="J6823" s="2" t="s">
        <v>42</v>
      </c>
      <c r="K6823" s="2" t="s">
        <v>43</v>
      </c>
      <c r="L6823" s="10">
        <v>43142.0</v>
      </c>
      <c r="M6823" s="2" t="s">
        <v>142</v>
      </c>
      <c r="N6823" s="11">
        <v>0.2</v>
      </c>
      <c r="O6823" s="12">
        <v>35.0</v>
      </c>
      <c r="P6823" s="13">
        <v>0.36</v>
      </c>
      <c r="Q6823" s="13">
        <v>96.0</v>
      </c>
      <c r="R6823" s="13">
        <f t="shared" si="1"/>
        <v>120</v>
      </c>
      <c r="S6823" s="14">
        <f t="shared" si="2"/>
        <v>30</v>
      </c>
      <c r="T6823" s="14">
        <f t="shared" si="3"/>
        <v>0.3645833333</v>
      </c>
      <c r="U6823" s="15" t="str">
        <f>vlookup(F6823,'Sub categories'!$A:$C,3,False)</f>
        <v>Phones</v>
      </c>
      <c r="V6823" s="16">
        <f t="shared" si="4"/>
        <v>12</v>
      </c>
      <c r="W6823" s="17">
        <f t="array" ref="W6823">INDEX(shipping_prices!$C$1:$F8050,MATCH(I6823,shipping_prices!$A$1:$A8050,0),MATCH(M6823,shipping_prices!$C$1:$F$1,0))</f>
        <v>16.04</v>
      </c>
      <c r="X6823" s="15" t="str">
        <f t="shared" si="5"/>
        <v>Jack O'BriantSan FranciscoCalifornia</v>
      </c>
      <c r="Y6823" s="15" t="str">
        <f t="shared" si="6"/>
        <v>Low</v>
      </c>
    </row>
    <row r="6824">
      <c r="A6824" s="1">
        <v>43130.0</v>
      </c>
      <c r="B6824" s="2" t="s">
        <v>6728</v>
      </c>
      <c r="C6824" s="2">
        <v>5.0</v>
      </c>
      <c r="D6824" s="2" t="s">
        <v>505</v>
      </c>
      <c r="E6824" s="2" t="s">
        <v>37</v>
      </c>
      <c r="F6824" s="2" t="s">
        <v>2541</v>
      </c>
      <c r="G6824" s="2" t="s">
        <v>45</v>
      </c>
      <c r="H6824" s="2" t="s">
        <v>206</v>
      </c>
      <c r="I6824" s="2" t="s">
        <v>41</v>
      </c>
      <c r="J6824" s="2" t="s">
        <v>42</v>
      </c>
      <c r="K6824" s="2" t="s">
        <v>43</v>
      </c>
      <c r="L6824" s="10">
        <v>43142.0</v>
      </c>
      <c r="M6824" s="2" t="s">
        <v>142</v>
      </c>
      <c r="N6824" s="11">
        <v>0.15</v>
      </c>
      <c r="O6824" s="12">
        <v>7.0</v>
      </c>
      <c r="P6824" s="13">
        <v>0.01</v>
      </c>
      <c r="Q6824" s="13">
        <v>557.0</v>
      </c>
      <c r="R6824" s="13">
        <f t="shared" si="1"/>
        <v>655.2941176</v>
      </c>
      <c r="S6824" s="14">
        <f t="shared" si="2"/>
        <v>131.0588235</v>
      </c>
      <c r="T6824" s="14">
        <f t="shared" si="3"/>
        <v>0.01256732496</v>
      </c>
      <c r="U6824" s="15" t="str">
        <f>vlookup(F6824,'Sub categories'!$A:$C,3,False)</f>
        <v>Bookcases</v>
      </c>
      <c r="V6824" s="16">
        <f t="shared" si="4"/>
        <v>12</v>
      </c>
      <c r="W6824" s="17">
        <f t="array" ref="W6824">INDEX(shipping_prices!$C$1:$F8051,MATCH(I6824,shipping_prices!$A$1:$A8051,0),MATCH(M6824,shipping_prices!$C$1:$F$1,0))</f>
        <v>16.04</v>
      </c>
      <c r="X6824" s="15" t="str">
        <f t="shared" si="5"/>
        <v>Jack O'BriantSan FranciscoCalifornia</v>
      </c>
      <c r="Y6824" s="15" t="str">
        <f t="shared" si="6"/>
        <v>Low</v>
      </c>
    </row>
    <row r="6825" hidden="1">
      <c r="A6825" s="1">
        <v>43130.0</v>
      </c>
      <c r="B6825" s="2" t="s">
        <v>6729</v>
      </c>
      <c r="C6825" s="2">
        <v>2.0</v>
      </c>
      <c r="D6825" s="2" t="s">
        <v>611</v>
      </c>
      <c r="E6825" s="2" t="s">
        <v>37</v>
      </c>
      <c r="F6825" s="2" t="s">
        <v>2310</v>
      </c>
      <c r="G6825" s="2" t="s">
        <v>39</v>
      </c>
      <c r="H6825" s="2" t="s">
        <v>79</v>
      </c>
      <c r="I6825" s="2" t="s">
        <v>1987</v>
      </c>
      <c r="J6825" s="2" t="s">
        <v>76</v>
      </c>
      <c r="K6825" s="2" t="s">
        <v>77</v>
      </c>
      <c r="L6825" s="10">
        <v>43138.0</v>
      </c>
      <c r="M6825" s="2" t="s">
        <v>34</v>
      </c>
      <c r="N6825" s="11">
        <v>0.2</v>
      </c>
      <c r="O6825" s="12">
        <v>0.0</v>
      </c>
      <c r="P6825" s="13">
        <v>0.16</v>
      </c>
      <c r="Q6825" s="13">
        <v>3.0</v>
      </c>
      <c r="R6825" s="13">
        <f t="shared" si="1"/>
        <v>3.75</v>
      </c>
      <c r="S6825" s="14">
        <f t="shared" si="2"/>
        <v>1.875</v>
      </c>
      <c r="T6825" s="14">
        <f t="shared" si="3"/>
        <v>0</v>
      </c>
      <c r="U6825" s="15" t="str">
        <f>vlookup(F6825,'Sub categories'!$A:$C,3,False)</f>
        <v>Fasteners</v>
      </c>
      <c r="V6825" s="16">
        <f t="shared" si="4"/>
        <v>8</v>
      </c>
      <c r="W6825" s="17">
        <f t="array" ref="W6825">INDEX(shipping_prices!$C$1:$F8052,MATCH(I6825,shipping_prices!$A$1:$A8052,0),MATCH(M6825,shipping_prices!$C$1:$F$1,0))</f>
        <v>5.18</v>
      </c>
      <c r="X6825" s="15" t="str">
        <f t="shared" si="5"/>
        <v>Laura ArmstrongAustinTexas</v>
      </c>
      <c r="Y6825" s="15" t="str">
        <f t="shared" si="6"/>
        <v>loss</v>
      </c>
    </row>
    <row r="6826" hidden="1">
      <c r="A6826" s="1">
        <v>43130.0</v>
      </c>
      <c r="B6826" s="2" t="s">
        <v>6729</v>
      </c>
      <c r="C6826" s="2">
        <v>1.0</v>
      </c>
      <c r="D6826" s="2" t="s">
        <v>611</v>
      </c>
      <c r="E6826" s="2" t="s">
        <v>37</v>
      </c>
      <c r="F6826" s="2" t="s">
        <v>3341</v>
      </c>
      <c r="G6826" s="2" t="s">
        <v>29</v>
      </c>
      <c r="H6826" s="2" t="s">
        <v>255</v>
      </c>
      <c r="I6826" s="2" t="s">
        <v>1987</v>
      </c>
      <c r="J6826" s="2" t="s">
        <v>76</v>
      </c>
      <c r="K6826" s="2" t="s">
        <v>77</v>
      </c>
      <c r="L6826" s="10">
        <v>43138.0</v>
      </c>
      <c r="M6826" s="2" t="s">
        <v>34</v>
      </c>
      <c r="N6826" s="11">
        <v>0.2</v>
      </c>
      <c r="O6826" s="12">
        <v>16.0</v>
      </c>
      <c r="P6826" s="13">
        <v>0.13</v>
      </c>
      <c r="Q6826" s="13">
        <v>125.0</v>
      </c>
      <c r="R6826" s="13">
        <f t="shared" si="1"/>
        <v>156.25</v>
      </c>
      <c r="S6826" s="14">
        <f t="shared" si="2"/>
        <v>156.25</v>
      </c>
      <c r="T6826" s="14">
        <f t="shared" si="3"/>
        <v>0.128</v>
      </c>
      <c r="U6826" s="15" t="str">
        <f>vlookup(F6826,'Sub categories'!$A:$C,3,False)</f>
        <v>Phones</v>
      </c>
      <c r="V6826" s="16">
        <f t="shared" si="4"/>
        <v>8</v>
      </c>
      <c r="W6826" s="17">
        <f t="array" ref="W6826">INDEX(shipping_prices!$C$1:$F8053,MATCH(I6826,shipping_prices!$A$1:$A8053,0),MATCH(M6826,shipping_prices!$C$1:$F$1,0))</f>
        <v>5.18</v>
      </c>
      <c r="X6826" s="15" t="str">
        <f t="shared" si="5"/>
        <v>Laura ArmstrongAustinTexas</v>
      </c>
      <c r="Y6826" s="15" t="str">
        <f t="shared" si="6"/>
        <v>Low</v>
      </c>
    </row>
    <row r="6827" hidden="1">
      <c r="A6827" s="1">
        <v>43130.0</v>
      </c>
      <c r="B6827" s="2" t="s">
        <v>6730</v>
      </c>
      <c r="C6827" s="2">
        <v>3.0</v>
      </c>
      <c r="D6827" s="2" t="s">
        <v>2555</v>
      </c>
      <c r="E6827" s="2" t="s">
        <v>27</v>
      </c>
      <c r="F6827" s="2" t="s">
        <v>6066</v>
      </c>
      <c r="G6827" s="2" t="s">
        <v>39</v>
      </c>
      <c r="H6827" s="2" t="s">
        <v>70</v>
      </c>
      <c r="I6827" s="2" t="s">
        <v>733</v>
      </c>
      <c r="J6827" s="2" t="s">
        <v>251</v>
      </c>
      <c r="K6827" s="2" t="s">
        <v>54</v>
      </c>
      <c r="L6827" s="10">
        <v>43139.0</v>
      </c>
      <c r="M6827" s="2" t="s">
        <v>90</v>
      </c>
      <c r="N6827" s="11">
        <v>0.2</v>
      </c>
      <c r="O6827" s="12">
        <v>5.0</v>
      </c>
      <c r="P6827" s="13">
        <v>0.33</v>
      </c>
      <c r="Q6827" s="13">
        <v>16.0</v>
      </c>
      <c r="R6827" s="13">
        <f t="shared" si="1"/>
        <v>20</v>
      </c>
      <c r="S6827" s="14">
        <f t="shared" si="2"/>
        <v>6.666666667</v>
      </c>
      <c r="T6827" s="14">
        <f t="shared" si="3"/>
        <v>0.3125</v>
      </c>
      <c r="U6827" s="15" t="str">
        <f>vlookup(F6827,'Sub categories'!$A:$C,3,False)</f>
        <v>Paper</v>
      </c>
      <c r="V6827" s="16">
        <f t="shared" si="4"/>
        <v>9</v>
      </c>
      <c r="W6827" s="17">
        <f t="array" ref="W6827">INDEX(shipping_prices!$C$1:$F8054,MATCH(I6827,shipping_prices!$A$1:$A8054,0),MATCH(M6827,shipping_prices!$C$1:$F$1,0))</f>
        <v>6.32</v>
      </c>
      <c r="X6827" s="15" t="str">
        <f t="shared" si="5"/>
        <v>Justin MacKendrickWilmingtonNorth Carolina</v>
      </c>
      <c r="Y6827" s="15" t="str">
        <f t="shared" si="6"/>
        <v>Low</v>
      </c>
    </row>
    <row r="6828" hidden="1">
      <c r="A6828" s="1">
        <v>43130.0</v>
      </c>
      <c r="B6828" s="2" t="s">
        <v>6731</v>
      </c>
      <c r="C6828" s="2">
        <v>4.0</v>
      </c>
      <c r="D6828" s="2" t="s">
        <v>4324</v>
      </c>
      <c r="E6828" s="2" t="s">
        <v>37</v>
      </c>
      <c r="F6828" s="2" t="s">
        <v>1963</v>
      </c>
      <c r="G6828" s="2" t="s">
        <v>39</v>
      </c>
      <c r="H6828" s="2" t="s">
        <v>79</v>
      </c>
      <c r="I6828" s="2" t="s">
        <v>41</v>
      </c>
      <c r="J6828" s="2" t="s">
        <v>42</v>
      </c>
      <c r="K6828" s="2" t="s">
        <v>43</v>
      </c>
      <c r="L6828" s="10">
        <v>43137.0</v>
      </c>
      <c r="M6828" s="2" t="s">
        <v>34</v>
      </c>
      <c r="N6828" s="11">
        <v>0.2</v>
      </c>
      <c r="O6828" s="12">
        <v>4.0</v>
      </c>
      <c r="P6828" s="13">
        <v>0.36</v>
      </c>
      <c r="Q6828" s="13">
        <v>10.0</v>
      </c>
      <c r="R6828" s="13">
        <f t="shared" si="1"/>
        <v>12.5</v>
      </c>
      <c r="S6828" s="14">
        <f t="shared" si="2"/>
        <v>3.125</v>
      </c>
      <c r="T6828" s="14">
        <f t="shared" si="3"/>
        <v>0.4</v>
      </c>
      <c r="U6828" s="15" t="str">
        <f>vlookup(F6828,'Sub categories'!$A:$C,3,False)</f>
        <v>Binders</v>
      </c>
      <c r="V6828" s="16">
        <f t="shared" si="4"/>
        <v>7</v>
      </c>
      <c r="W6828" s="17">
        <f t="array" ref="W6828">INDEX(shipping_prices!$C$1:$F8055,MATCH(I6828,shipping_prices!$A$1:$A8055,0),MATCH(M6828,shipping_prices!$C$1:$F$1,0))</f>
        <v>10.99</v>
      </c>
      <c r="X6828" s="15" t="str">
        <f t="shared" si="5"/>
        <v>Matt HagelsteinSan FranciscoCalifornia</v>
      </c>
      <c r="Y6828" s="15" t="str">
        <f t="shared" si="6"/>
        <v>Low</v>
      </c>
    </row>
    <row r="6829" hidden="1">
      <c r="A6829" s="1">
        <v>43130.0</v>
      </c>
      <c r="B6829" s="2" t="s">
        <v>6731</v>
      </c>
      <c r="C6829" s="2">
        <v>1.0</v>
      </c>
      <c r="D6829" s="2" t="s">
        <v>4324</v>
      </c>
      <c r="E6829" s="2" t="s">
        <v>37</v>
      </c>
      <c r="F6829" s="2" t="s">
        <v>4747</v>
      </c>
      <c r="G6829" s="2" t="s">
        <v>39</v>
      </c>
      <c r="H6829" s="2" t="s">
        <v>79</v>
      </c>
      <c r="I6829" s="2" t="s">
        <v>41</v>
      </c>
      <c r="J6829" s="2" t="s">
        <v>42</v>
      </c>
      <c r="K6829" s="2" t="s">
        <v>43</v>
      </c>
      <c r="L6829" s="10">
        <v>43137.0</v>
      </c>
      <c r="M6829" s="2" t="s">
        <v>34</v>
      </c>
      <c r="N6829" s="11">
        <v>0.0</v>
      </c>
      <c r="O6829" s="12">
        <v>4.0</v>
      </c>
      <c r="P6829" s="13">
        <v>0.28</v>
      </c>
      <c r="Q6829" s="13">
        <v>15.0</v>
      </c>
      <c r="R6829" s="13">
        <f t="shared" si="1"/>
        <v>15</v>
      </c>
      <c r="S6829" s="14">
        <f t="shared" si="2"/>
        <v>15</v>
      </c>
      <c r="T6829" s="14">
        <f t="shared" si="3"/>
        <v>0.2666666667</v>
      </c>
      <c r="U6829" s="15" t="str">
        <f>vlookup(F6829,'Sub categories'!$A:$C,3,False)</f>
        <v>Storage</v>
      </c>
      <c r="V6829" s="16">
        <f t="shared" si="4"/>
        <v>7</v>
      </c>
      <c r="W6829" s="17">
        <f t="array" ref="W6829">INDEX(shipping_prices!$C$1:$F8056,MATCH(I6829,shipping_prices!$A$1:$A8056,0),MATCH(M6829,shipping_prices!$C$1:$F$1,0))</f>
        <v>10.99</v>
      </c>
      <c r="X6829" s="15" t="str">
        <f t="shared" si="5"/>
        <v>Matt HagelsteinSan FranciscoCalifornia</v>
      </c>
      <c r="Y6829" s="15" t="str">
        <f t="shared" si="6"/>
        <v>Low</v>
      </c>
    </row>
    <row r="6830" hidden="1">
      <c r="A6830" s="1">
        <v>43130.0</v>
      </c>
      <c r="B6830" s="2" t="s">
        <v>6731</v>
      </c>
      <c r="C6830" s="2">
        <v>4.0</v>
      </c>
      <c r="D6830" s="2" t="s">
        <v>4324</v>
      </c>
      <c r="E6830" s="2" t="s">
        <v>37</v>
      </c>
      <c r="F6830" s="2" t="s">
        <v>299</v>
      </c>
      <c r="G6830" s="2" t="s">
        <v>29</v>
      </c>
      <c r="H6830" s="2" t="s">
        <v>79</v>
      </c>
      <c r="I6830" s="2" t="s">
        <v>41</v>
      </c>
      <c r="J6830" s="2" t="s">
        <v>42</v>
      </c>
      <c r="K6830" s="2" t="s">
        <v>43</v>
      </c>
      <c r="L6830" s="10">
        <v>43137.0</v>
      </c>
      <c r="M6830" s="2" t="s">
        <v>34</v>
      </c>
      <c r="N6830" s="11">
        <v>0.2</v>
      </c>
      <c r="O6830" s="12">
        <v>100.0</v>
      </c>
      <c r="P6830" s="13">
        <v>0.09</v>
      </c>
      <c r="Q6830" s="13">
        <v>1146.0</v>
      </c>
      <c r="R6830" s="13">
        <f t="shared" si="1"/>
        <v>1432.5</v>
      </c>
      <c r="S6830" s="14">
        <f t="shared" si="2"/>
        <v>358.125</v>
      </c>
      <c r="T6830" s="14">
        <f t="shared" si="3"/>
        <v>0.0872600349</v>
      </c>
      <c r="U6830" s="15" t="str">
        <f>vlookup(F6830,'Sub categories'!$A:$C,3,False)</f>
        <v>Phones</v>
      </c>
      <c r="V6830" s="16">
        <f t="shared" si="4"/>
        <v>7</v>
      </c>
      <c r="W6830" s="17">
        <f t="array" ref="W6830">INDEX(shipping_prices!$C$1:$F8057,MATCH(I6830,shipping_prices!$A$1:$A8057,0),MATCH(M6830,shipping_prices!$C$1:$F$1,0))</f>
        <v>10.99</v>
      </c>
      <c r="X6830" s="15" t="str">
        <f t="shared" si="5"/>
        <v>Matt HagelsteinSan FranciscoCalifornia</v>
      </c>
      <c r="Y6830" s="15" t="str">
        <f t="shared" si="6"/>
        <v>High</v>
      </c>
    </row>
    <row r="6831" hidden="1">
      <c r="A6831" s="1">
        <v>43130.0</v>
      </c>
      <c r="B6831" s="2" t="s">
        <v>6732</v>
      </c>
      <c r="C6831" s="2">
        <v>1.0</v>
      </c>
      <c r="D6831" s="2" t="s">
        <v>3707</v>
      </c>
      <c r="E6831" s="2" t="s">
        <v>27</v>
      </c>
      <c r="F6831" s="2" t="s">
        <v>6265</v>
      </c>
      <c r="G6831" s="2" t="s">
        <v>39</v>
      </c>
      <c r="H6831" s="2" t="s">
        <v>79</v>
      </c>
      <c r="I6831" s="2" t="s">
        <v>3386</v>
      </c>
      <c r="J6831" s="2" t="s">
        <v>251</v>
      </c>
      <c r="K6831" s="2" t="s">
        <v>54</v>
      </c>
      <c r="L6831" s="10">
        <v>43136.0</v>
      </c>
      <c r="M6831" s="2" t="s">
        <v>34</v>
      </c>
      <c r="N6831" s="11">
        <v>0.2</v>
      </c>
      <c r="O6831" s="12">
        <v>0.0</v>
      </c>
      <c r="P6831" s="13">
        <v>0.09</v>
      </c>
      <c r="Q6831" s="13">
        <v>2.0</v>
      </c>
      <c r="R6831" s="13">
        <f t="shared" si="1"/>
        <v>2.5</v>
      </c>
      <c r="S6831" s="14">
        <f t="shared" si="2"/>
        <v>2.5</v>
      </c>
      <c r="T6831" s="14">
        <f t="shared" si="3"/>
        <v>0</v>
      </c>
      <c r="U6831" s="15" t="str">
        <f>vlookup(F6831,'Sub categories'!$A:$C,3,False)</f>
        <v>Art</v>
      </c>
      <c r="V6831" s="16">
        <f t="shared" si="4"/>
        <v>6</v>
      </c>
      <c r="W6831" s="17">
        <f t="array" ref="W6831">INDEX(shipping_prices!$C$1:$F8058,MATCH(I6831,shipping_prices!$A$1:$A8058,0),MATCH(M6831,shipping_prices!$C$1:$F$1,0))</f>
        <v>14.06</v>
      </c>
      <c r="X6831" s="15" t="str">
        <f t="shared" si="5"/>
        <v>Henry MacAllisterBurlingtonNorth Carolina</v>
      </c>
      <c r="Y6831" s="15" t="str">
        <f t="shared" si="6"/>
        <v>loss</v>
      </c>
    </row>
    <row r="6832" hidden="1">
      <c r="A6832" s="1">
        <v>43130.0</v>
      </c>
      <c r="B6832" s="2" t="s">
        <v>6732</v>
      </c>
      <c r="C6832" s="2">
        <v>8.0</v>
      </c>
      <c r="D6832" s="2" t="s">
        <v>3707</v>
      </c>
      <c r="E6832" s="2" t="s">
        <v>27</v>
      </c>
      <c r="F6832" s="2" t="s">
        <v>268</v>
      </c>
      <c r="G6832" s="2" t="s">
        <v>39</v>
      </c>
      <c r="H6832" s="2" t="s">
        <v>216</v>
      </c>
      <c r="I6832" s="2" t="s">
        <v>3386</v>
      </c>
      <c r="J6832" s="2" t="s">
        <v>251</v>
      </c>
      <c r="K6832" s="2" t="s">
        <v>54</v>
      </c>
      <c r="L6832" s="10">
        <v>43136.0</v>
      </c>
      <c r="M6832" s="2" t="s">
        <v>34</v>
      </c>
      <c r="N6832" s="11">
        <v>0.2</v>
      </c>
      <c r="O6832" s="12">
        <v>2.0</v>
      </c>
      <c r="P6832" s="13">
        <v>0.11</v>
      </c>
      <c r="Q6832" s="13">
        <v>21.0</v>
      </c>
      <c r="R6832" s="13">
        <f t="shared" si="1"/>
        <v>26.25</v>
      </c>
      <c r="S6832" s="14">
        <f t="shared" si="2"/>
        <v>3.28125</v>
      </c>
      <c r="T6832" s="14">
        <f t="shared" si="3"/>
        <v>0.09523809524</v>
      </c>
      <c r="U6832" s="15" t="str">
        <f>vlookup(F6832,'Sub categories'!$A:$C,3,False)</f>
        <v>Art</v>
      </c>
      <c r="V6832" s="16">
        <f t="shared" si="4"/>
        <v>6</v>
      </c>
      <c r="W6832" s="17">
        <f t="array" ref="W6832">INDEX(shipping_prices!$C$1:$F8059,MATCH(I6832,shipping_prices!$A$1:$A8059,0),MATCH(M6832,shipping_prices!$C$1:$F$1,0))</f>
        <v>14.06</v>
      </c>
      <c r="X6832" s="15" t="str">
        <f t="shared" si="5"/>
        <v>Henry MacAllisterBurlingtonNorth Carolina</v>
      </c>
      <c r="Y6832" s="15" t="str">
        <f t="shared" si="6"/>
        <v>Low</v>
      </c>
    </row>
    <row r="6833" hidden="1">
      <c r="A6833" s="1">
        <v>43130.0</v>
      </c>
      <c r="B6833" s="2" t="s">
        <v>6733</v>
      </c>
      <c r="C6833" s="2">
        <v>3.0</v>
      </c>
      <c r="D6833" s="2" t="s">
        <v>739</v>
      </c>
      <c r="E6833" s="2" t="s">
        <v>27</v>
      </c>
      <c r="F6833" s="2" t="s">
        <v>2579</v>
      </c>
      <c r="G6833" s="2" t="s">
        <v>29</v>
      </c>
      <c r="H6833" s="2" t="s">
        <v>2580</v>
      </c>
      <c r="I6833" s="2" t="s">
        <v>163</v>
      </c>
      <c r="J6833" s="2" t="s">
        <v>164</v>
      </c>
      <c r="K6833" s="2" t="s">
        <v>33</v>
      </c>
      <c r="L6833" s="10">
        <v>43138.0</v>
      </c>
      <c r="M6833" s="2" t="s">
        <v>34</v>
      </c>
      <c r="N6833" s="11">
        <v>0.4</v>
      </c>
      <c r="O6833" s="12">
        <v>-11.0</v>
      </c>
      <c r="P6833" s="13">
        <v>-0.2</v>
      </c>
      <c r="Q6833" s="13">
        <v>54.0</v>
      </c>
      <c r="R6833" s="13">
        <f t="shared" si="1"/>
        <v>90</v>
      </c>
      <c r="S6833" s="14">
        <f t="shared" si="2"/>
        <v>30</v>
      </c>
      <c r="T6833" s="14">
        <f t="shared" si="3"/>
        <v>-0.2037037037</v>
      </c>
      <c r="U6833" s="15" t="str">
        <f>vlookup(F6833,'Sub categories'!$A:$C,3,False)</f>
        <v>Phones</v>
      </c>
      <c r="V6833" s="16">
        <f t="shared" si="4"/>
        <v>8</v>
      </c>
      <c r="W6833" s="17">
        <f t="array" ref="W6833">INDEX(shipping_prices!$C$1:$F8060,MATCH(I6833,shipping_prices!$A$1:$A8060,0),MATCH(M6833,shipping_prices!$C$1:$F$1,0))</f>
        <v>7.98</v>
      </c>
      <c r="X6833" s="15" t="str">
        <f t="shared" si="5"/>
        <v>Emily BurnsPhiladelphiaPennsylvania</v>
      </c>
      <c r="Y6833" s="15" t="str">
        <f t="shared" si="6"/>
        <v>loss</v>
      </c>
    </row>
    <row r="6834" hidden="1">
      <c r="A6834" s="1">
        <v>43130.0</v>
      </c>
      <c r="B6834" s="2" t="s">
        <v>6734</v>
      </c>
      <c r="C6834" s="2">
        <v>2.0</v>
      </c>
      <c r="D6834" s="2" t="s">
        <v>2195</v>
      </c>
      <c r="E6834" s="2" t="s">
        <v>27</v>
      </c>
      <c r="F6834" s="2" t="s">
        <v>1283</v>
      </c>
      <c r="G6834" s="2" t="s">
        <v>39</v>
      </c>
      <c r="H6834" s="2" t="s">
        <v>216</v>
      </c>
      <c r="I6834" s="2" t="s">
        <v>842</v>
      </c>
      <c r="J6834" s="2" t="s">
        <v>76</v>
      </c>
      <c r="K6834" s="2" t="s">
        <v>77</v>
      </c>
      <c r="L6834" s="10">
        <v>43132.0</v>
      </c>
      <c r="M6834" s="2" t="s">
        <v>142</v>
      </c>
      <c r="N6834" s="11">
        <v>0.2</v>
      </c>
      <c r="O6834" s="12">
        <v>1.0</v>
      </c>
      <c r="P6834" s="13">
        <v>0.06</v>
      </c>
      <c r="Q6834" s="13">
        <v>9.0</v>
      </c>
      <c r="R6834" s="13">
        <f t="shared" si="1"/>
        <v>11.25</v>
      </c>
      <c r="S6834" s="14">
        <f t="shared" si="2"/>
        <v>5.625</v>
      </c>
      <c r="T6834" s="14">
        <f t="shared" si="3"/>
        <v>0.1111111111</v>
      </c>
      <c r="U6834" s="15" t="str">
        <f>vlookup(F6834,'Sub categories'!$A:$C,3,False)</f>
        <v>Art</v>
      </c>
      <c r="V6834" s="16">
        <f t="shared" si="4"/>
        <v>2</v>
      </c>
      <c r="W6834" s="17">
        <f t="array" ref="W6834">INDEX(shipping_prices!$C$1:$F8061,MATCH(I6834,shipping_prices!$A$1:$A8061,0),MATCH(M6834,shipping_prices!$C$1:$F$1,0))</f>
        <v>24.83</v>
      </c>
      <c r="X6834" s="15" t="str">
        <f t="shared" si="5"/>
        <v>Dan CampbellArlingtonTexas</v>
      </c>
      <c r="Y6834" s="15" t="str">
        <f t="shared" si="6"/>
        <v>Low</v>
      </c>
    </row>
    <row r="6835" hidden="1">
      <c r="A6835" s="1">
        <v>43130.0</v>
      </c>
      <c r="B6835" s="2" t="s">
        <v>6734</v>
      </c>
      <c r="C6835" s="2">
        <v>2.0</v>
      </c>
      <c r="D6835" s="2" t="s">
        <v>2195</v>
      </c>
      <c r="E6835" s="2" t="s">
        <v>27</v>
      </c>
      <c r="F6835" s="2" t="s">
        <v>5671</v>
      </c>
      <c r="G6835" s="2" t="s">
        <v>39</v>
      </c>
      <c r="H6835" s="2" t="s">
        <v>146</v>
      </c>
      <c r="I6835" s="2" t="s">
        <v>842</v>
      </c>
      <c r="J6835" s="2" t="s">
        <v>76</v>
      </c>
      <c r="K6835" s="2" t="s">
        <v>77</v>
      </c>
      <c r="L6835" s="10">
        <v>43132.0</v>
      </c>
      <c r="M6835" s="2" t="s">
        <v>142</v>
      </c>
      <c r="N6835" s="11">
        <v>0.2</v>
      </c>
      <c r="O6835" s="12">
        <v>-3.0</v>
      </c>
      <c r="P6835" s="13">
        <v>-0.06</v>
      </c>
      <c r="Q6835" s="13">
        <v>48.0</v>
      </c>
      <c r="R6835" s="13">
        <f t="shared" si="1"/>
        <v>60</v>
      </c>
      <c r="S6835" s="14">
        <f t="shared" si="2"/>
        <v>30</v>
      </c>
      <c r="T6835" s="14">
        <f t="shared" si="3"/>
        <v>-0.0625</v>
      </c>
      <c r="U6835" s="15" t="str">
        <f>vlookup(F6835,'Sub categories'!$A:$C,3,False)</f>
        <v>Storage</v>
      </c>
      <c r="V6835" s="16">
        <f t="shared" si="4"/>
        <v>2</v>
      </c>
      <c r="W6835" s="17">
        <f t="array" ref="W6835">INDEX(shipping_prices!$C$1:$F8062,MATCH(I6835,shipping_prices!$A$1:$A8062,0),MATCH(M6835,shipping_prices!$C$1:$F$1,0))</f>
        <v>24.83</v>
      </c>
      <c r="X6835" s="15" t="str">
        <f t="shared" si="5"/>
        <v>Dan CampbellArlingtonTexas</v>
      </c>
      <c r="Y6835" s="15" t="str">
        <f t="shared" si="6"/>
        <v>loss</v>
      </c>
    </row>
    <row r="6836">
      <c r="A6836" s="1">
        <v>43130.0</v>
      </c>
      <c r="B6836" s="2" t="s">
        <v>6735</v>
      </c>
      <c r="C6836" s="2">
        <v>1.0</v>
      </c>
      <c r="D6836" s="2" t="s">
        <v>6241</v>
      </c>
      <c r="E6836" s="2" t="s">
        <v>27</v>
      </c>
      <c r="F6836" s="2" t="s">
        <v>2767</v>
      </c>
      <c r="G6836" s="2" t="s">
        <v>45</v>
      </c>
      <c r="H6836" s="2" t="s">
        <v>46</v>
      </c>
      <c r="I6836" s="2" t="s">
        <v>41</v>
      </c>
      <c r="J6836" s="2" t="s">
        <v>42</v>
      </c>
      <c r="K6836" s="2" t="s">
        <v>43</v>
      </c>
      <c r="L6836" s="10">
        <v>43139.0</v>
      </c>
      <c r="M6836" s="2" t="s">
        <v>142</v>
      </c>
      <c r="N6836" s="11">
        <v>0.2</v>
      </c>
      <c r="O6836" s="12">
        <v>3.0</v>
      </c>
      <c r="P6836" s="13">
        <v>0.01</v>
      </c>
      <c r="Q6836" s="13">
        <v>210.0</v>
      </c>
      <c r="R6836" s="13">
        <f t="shared" si="1"/>
        <v>262.5</v>
      </c>
      <c r="S6836" s="14">
        <f t="shared" si="2"/>
        <v>262.5</v>
      </c>
      <c r="T6836" s="14">
        <f t="shared" si="3"/>
        <v>0.01428571429</v>
      </c>
      <c r="U6836" s="15" t="str">
        <f>vlookup(F6836,'Sub categories'!$A:$C,3,False)</f>
        <v>Tables</v>
      </c>
      <c r="V6836" s="16">
        <f t="shared" si="4"/>
        <v>9</v>
      </c>
      <c r="W6836" s="17">
        <f t="array" ref="W6836">INDEX(shipping_prices!$C$1:$F8063,MATCH(I6836,shipping_prices!$A$1:$A8063,0),MATCH(M6836,shipping_prices!$C$1:$F$1,0))</f>
        <v>16.04</v>
      </c>
      <c r="X6836" s="15" t="str">
        <f t="shared" si="5"/>
        <v>Tony MolinariSan FranciscoCalifornia</v>
      </c>
      <c r="Y6836" s="15" t="str">
        <f t="shared" si="6"/>
        <v>Low</v>
      </c>
    </row>
    <row r="6837">
      <c r="A6837" s="1">
        <v>43130.0</v>
      </c>
      <c r="B6837" s="2" t="s">
        <v>6736</v>
      </c>
      <c r="C6837" s="2">
        <v>4.0</v>
      </c>
      <c r="D6837" s="2" t="s">
        <v>1137</v>
      </c>
      <c r="E6837" s="2" t="s">
        <v>27</v>
      </c>
      <c r="F6837" s="2" t="s">
        <v>1213</v>
      </c>
      <c r="G6837" s="2" t="s">
        <v>45</v>
      </c>
      <c r="H6837" s="2" t="s">
        <v>1213</v>
      </c>
      <c r="I6837" s="2" t="s">
        <v>163</v>
      </c>
      <c r="J6837" s="2" t="s">
        <v>164</v>
      </c>
      <c r="K6837" s="2" t="s">
        <v>33</v>
      </c>
      <c r="L6837" s="10">
        <v>43131.0</v>
      </c>
      <c r="M6837" s="2" t="s">
        <v>34</v>
      </c>
      <c r="N6837" s="11">
        <v>0.2</v>
      </c>
      <c r="O6837" s="12">
        <v>8.0</v>
      </c>
      <c r="P6837" s="13">
        <v>0.3</v>
      </c>
      <c r="Q6837" s="13">
        <v>25.0</v>
      </c>
      <c r="R6837" s="13">
        <f t="shared" si="1"/>
        <v>31.25</v>
      </c>
      <c r="S6837" s="14">
        <f t="shared" si="2"/>
        <v>7.8125</v>
      </c>
      <c r="T6837" s="14">
        <f t="shared" si="3"/>
        <v>0.32</v>
      </c>
      <c r="U6837" s="15" t="str">
        <f>vlookup(F6837,'Sub categories'!$A:$C,3,False)</f>
        <v>Furnishings</v>
      </c>
      <c r="V6837" s="16">
        <f t="shared" si="4"/>
        <v>1</v>
      </c>
      <c r="W6837" s="17">
        <f t="array" ref="W6837">INDEX(shipping_prices!$C$1:$F8064,MATCH(I6837,shipping_prices!$A$1:$A8064,0),MATCH(M6837,shipping_prices!$C$1:$F$1,0))</f>
        <v>7.98</v>
      </c>
      <c r="X6837" s="15" t="str">
        <f t="shared" si="5"/>
        <v>Katherine HughesPhiladelphiaPennsylvania</v>
      </c>
      <c r="Y6837" s="15" t="str">
        <f t="shared" si="6"/>
        <v>Low</v>
      </c>
    </row>
    <row r="6838" hidden="1">
      <c r="A6838" s="1">
        <v>43130.0</v>
      </c>
      <c r="B6838" s="2" t="s">
        <v>6737</v>
      </c>
      <c r="C6838" s="2">
        <v>6.0</v>
      </c>
      <c r="D6838" s="2" t="s">
        <v>3366</v>
      </c>
      <c r="E6838" s="2" t="s">
        <v>27</v>
      </c>
      <c r="F6838" s="2" t="s">
        <v>1963</v>
      </c>
      <c r="G6838" s="2" t="s">
        <v>39</v>
      </c>
      <c r="H6838" s="2" t="s">
        <v>79</v>
      </c>
      <c r="I6838" s="2" t="s">
        <v>1971</v>
      </c>
      <c r="J6838" s="2" t="s">
        <v>159</v>
      </c>
      <c r="K6838" s="2" t="s">
        <v>43</v>
      </c>
      <c r="L6838" s="10">
        <v>43137.0</v>
      </c>
      <c r="M6838" s="2" t="s">
        <v>34</v>
      </c>
      <c r="N6838" s="11">
        <v>0.2</v>
      </c>
      <c r="O6838" s="12">
        <v>5.0</v>
      </c>
      <c r="P6838" s="13">
        <v>0.36</v>
      </c>
      <c r="Q6838" s="13">
        <v>15.0</v>
      </c>
      <c r="R6838" s="13">
        <f t="shared" si="1"/>
        <v>18.75</v>
      </c>
      <c r="S6838" s="14">
        <f t="shared" si="2"/>
        <v>3.125</v>
      </c>
      <c r="T6838" s="14">
        <f t="shared" si="3"/>
        <v>0.3333333333</v>
      </c>
      <c r="U6838" s="15" t="str">
        <f>vlookup(F6838,'Sub categories'!$A:$C,3,False)</f>
        <v>Binders</v>
      </c>
      <c r="V6838" s="16">
        <f t="shared" si="4"/>
        <v>7</v>
      </c>
      <c r="W6838" s="17">
        <f t="array" ref="W6838">INDEX(shipping_prices!$C$1:$F8065,MATCH(I6838,shipping_prices!$A$1:$A8065,0),MATCH(M6838,shipping_prices!$C$1:$F$1,0))</f>
        <v>9.27</v>
      </c>
      <c r="X6838" s="15" t="str">
        <f t="shared" si="5"/>
        <v>Alan BarnesBellevueWashington</v>
      </c>
      <c r="Y6838" s="15" t="str">
        <f t="shared" si="6"/>
        <v>Low</v>
      </c>
    </row>
    <row r="6839" hidden="1">
      <c r="A6839" s="1">
        <v>43133.0</v>
      </c>
      <c r="B6839" s="2" t="s">
        <v>6737</v>
      </c>
      <c r="C6839" s="2">
        <v>3.0</v>
      </c>
      <c r="D6839" s="2" t="s">
        <v>3366</v>
      </c>
      <c r="E6839" s="2" t="s">
        <v>27</v>
      </c>
      <c r="F6839" s="2" t="s">
        <v>974</v>
      </c>
      <c r="G6839" s="2" t="s">
        <v>39</v>
      </c>
      <c r="H6839" s="2" t="s">
        <v>182</v>
      </c>
      <c r="I6839" s="2" t="s">
        <v>1971</v>
      </c>
      <c r="J6839" s="2" t="s">
        <v>159</v>
      </c>
      <c r="K6839" s="2" t="s">
        <v>43</v>
      </c>
      <c r="L6839" s="10">
        <v>43137.0</v>
      </c>
      <c r="M6839" s="2" t="s">
        <v>34</v>
      </c>
      <c r="N6839" s="11">
        <v>0.2</v>
      </c>
      <c r="O6839" s="12">
        <v>8.0</v>
      </c>
      <c r="P6839" s="13">
        <v>0.34</v>
      </c>
      <c r="Q6839" s="13">
        <v>25.0</v>
      </c>
      <c r="R6839" s="13">
        <f t="shared" si="1"/>
        <v>31.25</v>
      </c>
      <c r="S6839" s="14">
        <f t="shared" si="2"/>
        <v>10.41666667</v>
      </c>
      <c r="T6839" s="14">
        <f t="shared" si="3"/>
        <v>0.32</v>
      </c>
      <c r="U6839" s="15" t="str">
        <f>vlookup(F6839,'Sub categories'!$A:$C,3,False)</f>
        <v>Binders</v>
      </c>
      <c r="V6839" s="16">
        <f t="shared" si="4"/>
        <v>4</v>
      </c>
      <c r="W6839" s="17">
        <f t="array" ref="W6839">INDEX(shipping_prices!$C$1:$F8066,MATCH(I6839,shipping_prices!$A$1:$A8066,0),MATCH(M6839,shipping_prices!$C$1:$F$1,0))</f>
        <v>9.27</v>
      </c>
      <c r="X6839" s="15" t="str">
        <f t="shared" si="5"/>
        <v>Alan BarnesBellevueWashington</v>
      </c>
      <c r="Y6839" s="15" t="str">
        <f t="shared" si="6"/>
        <v>Low</v>
      </c>
    </row>
    <row r="6840" hidden="1">
      <c r="A6840" s="1">
        <v>43133.0</v>
      </c>
      <c r="B6840" s="2" t="s">
        <v>6738</v>
      </c>
      <c r="C6840" s="2">
        <v>3.0</v>
      </c>
      <c r="D6840" s="2" t="s">
        <v>664</v>
      </c>
      <c r="E6840" s="2" t="s">
        <v>27</v>
      </c>
      <c r="F6840" s="2" t="s">
        <v>202</v>
      </c>
      <c r="G6840" s="2" t="s">
        <v>39</v>
      </c>
      <c r="H6840" s="2" t="s">
        <v>193</v>
      </c>
      <c r="I6840" s="2" t="s">
        <v>31</v>
      </c>
      <c r="J6840" s="2" t="s">
        <v>32</v>
      </c>
      <c r="K6840" s="2" t="s">
        <v>33</v>
      </c>
      <c r="L6840" s="10">
        <v>43142.0</v>
      </c>
      <c r="M6840" s="2" t="s">
        <v>34</v>
      </c>
      <c r="N6840" s="11">
        <v>0.2</v>
      </c>
      <c r="O6840" s="12">
        <v>4.0</v>
      </c>
      <c r="P6840" s="13">
        <v>0.33</v>
      </c>
      <c r="Q6840" s="13">
        <v>11.0</v>
      </c>
      <c r="R6840" s="13">
        <f t="shared" si="1"/>
        <v>13.75</v>
      </c>
      <c r="S6840" s="14">
        <f t="shared" si="2"/>
        <v>4.583333333</v>
      </c>
      <c r="T6840" s="14">
        <f t="shared" si="3"/>
        <v>0.3636363636</v>
      </c>
      <c r="U6840" s="15" t="str">
        <f>vlookup(F6840,'Sub categories'!$A:$C,3,False)</f>
        <v>Binders</v>
      </c>
      <c r="V6840" s="16">
        <f t="shared" si="4"/>
        <v>9</v>
      </c>
      <c r="W6840" s="17">
        <f t="array" ref="W6840">INDEX(shipping_prices!$C$1:$F8067,MATCH(I6840,shipping_prices!$A$1:$A8067,0),MATCH(M6840,shipping_prices!$C$1:$F$1,0))</f>
        <v>10.09</v>
      </c>
      <c r="X6840" s="15" t="str">
        <f t="shared" si="5"/>
        <v>Christine SundaresamNew York CityNew York</v>
      </c>
      <c r="Y6840" s="15" t="str">
        <f t="shared" si="6"/>
        <v>Low</v>
      </c>
    </row>
    <row r="6841">
      <c r="A6841" s="1">
        <v>43133.0</v>
      </c>
      <c r="B6841" s="2" t="s">
        <v>6738</v>
      </c>
      <c r="C6841" s="2">
        <v>3.0</v>
      </c>
      <c r="D6841" s="2" t="s">
        <v>664</v>
      </c>
      <c r="E6841" s="2" t="s">
        <v>27</v>
      </c>
      <c r="F6841" s="2" t="s">
        <v>4740</v>
      </c>
      <c r="G6841" s="2" t="s">
        <v>45</v>
      </c>
      <c r="H6841" s="2" t="s">
        <v>79</v>
      </c>
      <c r="I6841" s="2" t="s">
        <v>31</v>
      </c>
      <c r="J6841" s="2" t="s">
        <v>32</v>
      </c>
      <c r="K6841" s="2" t="s">
        <v>33</v>
      </c>
      <c r="L6841" s="10">
        <v>43142.0</v>
      </c>
      <c r="M6841" s="2" t="s">
        <v>34</v>
      </c>
      <c r="N6841" s="11">
        <v>0.2</v>
      </c>
      <c r="O6841" s="12">
        <v>9.0</v>
      </c>
      <c r="P6841" s="13">
        <v>0.04</v>
      </c>
      <c r="Q6841" s="13">
        <v>242.0</v>
      </c>
      <c r="R6841" s="13">
        <f t="shared" si="1"/>
        <v>302.5</v>
      </c>
      <c r="S6841" s="14">
        <f t="shared" si="2"/>
        <v>100.8333333</v>
      </c>
      <c r="T6841" s="14">
        <f t="shared" si="3"/>
        <v>0.03719008264</v>
      </c>
      <c r="U6841" s="15" t="str">
        <f>vlookup(F6841,'Sub categories'!$A:$C,3,False)</f>
        <v>Bookcases</v>
      </c>
      <c r="V6841" s="16">
        <f t="shared" si="4"/>
        <v>9</v>
      </c>
      <c r="W6841" s="17">
        <f t="array" ref="W6841">INDEX(shipping_prices!$C$1:$F8068,MATCH(I6841,shipping_prices!$A$1:$A8068,0),MATCH(M6841,shipping_prices!$C$1:$F$1,0))</f>
        <v>10.09</v>
      </c>
      <c r="X6841" s="15" t="str">
        <f t="shared" si="5"/>
        <v>Christine SundaresamNew York CityNew York</v>
      </c>
      <c r="Y6841" s="15" t="str">
        <f t="shared" si="6"/>
        <v>Low</v>
      </c>
    </row>
    <row r="6842" hidden="1">
      <c r="A6842" s="1">
        <v>43133.0</v>
      </c>
      <c r="B6842" s="2" t="s">
        <v>6739</v>
      </c>
      <c r="C6842" s="2">
        <v>5.0</v>
      </c>
      <c r="D6842" s="2" t="s">
        <v>1890</v>
      </c>
      <c r="E6842" s="2" t="s">
        <v>27</v>
      </c>
      <c r="F6842" s="2" t="s">
        <v>2509</v>
      </c>
      <c r="G6842" s="2" t="s">
        <v>39</v>
      </c>
      <c r="H6842" s="2" t="s">
        <v>193</v>
      </c>
      <c r="I6842" s="2" t="s">
        <v>75</v>
      </c>
      <c r="J6842" s="2" t="s">
        <v>76</v>
      </c>
      <c r="K6842" s="2" t="s">
        <v>77</v>
      </c>
      <c r="L6842" s="10">
        <v>43144.0</v>
      </c>
      <c r="M6842" s="2" t="s">
        <v>142</v>
      </c>
      <c r="N6842" s="11">
        <v>0.2</v>
      </c>
      <c r="O6842" s="12">
        <v>4.0</v>
      </c>
      <c r="P6842" s="13">
        <v>0.3</v>
      </c>
      <c r="Q6842" s="13">
        <v>13.0</v>
      </c>
      <c r="R6842" s="13">
        <f t="shared" si="1"/>
        <v>16.25</v>
      </c>
      <c r="S6842" s="14">
        <f t="shared" si="2"/>
        <v>3.25</v>
      </c>
      <c r="T6842" s="14">
        <f t="shared" si="3"/>
        <v>0.3076923077</v>
      </c>
      <c r="U6842" s="15" t="str">
        <f>vlookup(F6842,'Sub categories'!$A:$C,3,False)</f>
        <v>Art</v>
      </c>
      <c r="V6842" s="16">
        <f t="shared" si="4"/>
        <v>11</v>
      </c>
      <c r="W6842" s="17">
        <f t="array" ref="W6842">INDEX(shipping_prices!$C$1:$F8069,MATCH(I6842,shipping_prices!$A$1:$A8069,0),MATCH(M6842,shipping_prices!$C$1:$F$1,0))</f>
        <v>23.68</v>
      </c>
      <c r="X6842" s="15" t="str">
        <f t="shared" si="5"/>
        <v>Nathan CanoHoustonTexas</v>
      </c>
      <c r="Y6842" s="15" t="str">
        <f t="shared" si="6"/>
        <v>Low</v>
      </c>
    </row>
    <row r="6843">
      <c r="A6843" s="1">
        <v>43133.0</v>
      </c>
      <c r="B6843" s="2" t="s">
        <v>6739</v>
      </c>
      <c r="C6843" s="2">
        <v>3.0</v>
      </c>
      <c r="D6843" s="2" t="s">
        <v>1890</v>
      </c>
      <c r="E6843" s="2" t="s">
        <v>27</v>
      </c>
      <c r="F6843" s="2" t="s">
        <v>750</v>
      </c>
      <c r="G6843" s="2" t="s">
        <v>45</v>
      </c>
      <c r="H6843" s="2" t="s">
        <v>227</v>
      </c>
      <c r="I6843" s="2" t="s">
        <v>75</v>
      </c>
      <c r="J6843" s="2" t="s">
        <v>76</v>
      </c>
      <c r="K6843" s="2" t="s">
        <v>77</v>
      </c>
      <c r="L6843" s="10">
        <v>43144.0</v>
      </c>
      <c r="M6843" s="2" t="s">
        <v>142</v>
      </c>
      <c r="N6843" s="11">
        <v>0.3</v>
      </c>
      <c r="O6843" s="12">
        <v>-46.0</v>
      </c>
      <c r="P6843" s="13">
        <v>-0.24</v>
      </c>
      <c r="Q6843" s="13">
        <v>191.0</v>
      </c>
      <c r="R6843" s="13">
        <f t="shared" si="1"/>
        <v>272.8571429</v>
      </c>
      <c r="S6843" s="14">
        <f t="shared" si="2"/>
        <v>90.95238095</v>
      </c>
      <c r="T6843" s="14">
        <f t="shared" si="3"/>
        <v>-0.2408376963</v>
      </c>
      <c r="U6843" s="15" t="str">
        <f>vlookup(F6843,'Sub categories'!$A:$C,3,False)</f>
        <v>Chairs</v>
      </c>
      <c r="V6843" s="16">
        <f t="shared" si="4"/>
        <v>11</v>
      </c>
      <c r="W6843" s="17">
        <f t="array" ref="W6843">INDEX(shipping_prices!$C$1:$F8070,MATCH(I6843,shipping_prices!$A$1:$A8070,0),MATCH(M6843,shipping_prices!$C$1:$F$1,0))</f>
        <v>23.68</v>
      </c>
      <c r="X6843" s="15" t="str">
        <f t="shared" si="5"/>
        <v>Nathan CanoHoustonTexas</v>
      </c>
      <c r="Y6843" s="15" t="str">
        <f t="shared" si="6"/>
        <v>loss</v>
      </c>
    </row>
    <row r="6844" hidden="1">
      <c r="A6844" s="1">
        <v>43133.0</v>
      </c>
      <c r="B6844" s="2" t="s">
        <v>6739</v>
      </c>
      <c r="C6844" s="2">
        <v>6.0</v>
      </c>
      <c r="D6844" s="2" t="s">
        <v>1890</v>
      </c>
      <c r="E6844" s="2" t="s">
        <v>27</v>
      </c>
      <c r="F6844" s="2" t="s">
        <v>1603</v>
      </c>
      <c r="G6844" s="2" t="s">
        <v>39</v>
      </c>
      <c r="H6844" s="2" t="s">
        <v>526</v>
      </c>
      <c r="I6844" s="2" t="s">
        <v>75</v>
      </c>
      <c r="J6844" s="2" t="s">
        <v>76</v>
      </c>
      <c r="K6844" s="2" t="s">
        <v>77</v>
      </c>
      <c r="L6844" s="10">
        <v>43144.0</v>
      </c>
      <c r="M6844" s="2" t="s">
        <v>142</v>
      </c>
      <c r="N6844" s="11">
        <v>0.8</v>
      </c>
      <c r="O6844" s="12">
        <v>-2288.0</v>
      </c>
      <c r="P6844" s="13">
        <v>-1.5</v>
      </c>
      <c r="Q6844" s="13">
        <v>1525.0</v>
      </c>
      <c r="R6844" s="13">
        <f t="shared" si="1"/>
        <v>7625</v>
      </c>
      <c r="S6844" s="14">
        <f t="shared" si="2"/>
        <v>1270.833333</v>
      </c>
      <c r="T6844" s="14">
        <f t="shared" si="3"/>
        <v>-1.500327869</v>
      </c>
      <c r="U6844" s="15" t="str">
        <f>vlookup(F6844,'Sub categories'!$A:$C,3,False)</f>
        <v>Binders</v>
      </c>
      <c r="V6844" s="16">
        <f t="shared" si="4"/>
        <v>11</v>
      </c>
      <c r="W6844" s="17">
        <f t="array" ref="W6844">INDEX(shipping_prices!$C$1:$F8071,MATCH(I6844,shipping_prices!$A$1:$A8071,0),MATCH(M6844,shipping_prices!$C$1:$F$1,0))</f>
        <v>23.68</v>
      </c>
      <c r="X6844" s="15" t="str">
        <f t="shared" si="5"/>
        <v>Nathan CanoHoustonTexas</v>
      </c>
      <c r="Y6844" s="15" t="str">
        <f t="shared" si="6"/>
        <v>loss</v>
      </c>
    </row>
    <row r="6845" hidden="1">
      <c r="A6845" s="1">
        <v>43133.0</v>
      </c>
      <c r="B6845" s="2" t="s">
        <v>6740</v>
      </c>
      <c r="C6845" s="2">
        <v>5.0</v>
      </c>
      <c r="D6845" s="2" t="s">
        <v>1695</v>
      </c>
      <c r="E6845" s="2" t="s">
        <v>27</v>
      </c>
      <c r="F6845" s="2" t="s">
        <v>983</v>
      </c>
      <c r="G6845" s="2" t="s">
        <v>39</v>
      </c>
      <c r="H6845" s="2" t="s">
        <v>983</v>
      </c>
      <c r="I6845" s="2" t="s">
        <v>4945</v>
      </c>
      <c r="J6845" s="2" t="s">
        <v>76</v>
      </c>
      <c r="K6845" s="2" t="s">
        <v>77</v>
      </c>
      <c r="L6845" s="10">
        <v>43140.0</v>
      </c>
      <c r="M6845" s="2" t="s">
        <v>90</v>
      </c>
      <c r="N6845" s="11">
        <v>0.2</v>
      </c>
      <c r="O6845" s="12">
        <v>1.0</v>
      </c>
      <c r="P6845" s="13">
        <v>0.1</v>
      </c>
      <c r="Q6845" s="13">
        <v>7.0</v>
      </c>
      <c r="R6845" s="13">
        <f t="shared" si="1"/>
        <v>8.75</v>
      </c>
      <c r="S6845" s="14">
        <f t="shared" si="2"/>
        <v>1.75</v>
      </c>
      <c r="T6845" s="14">
        <f t="shared" si="3"/>
        <v>0.1428571429</v>
      </c>
      <c r="U6845" s="15" t="str">
        <f>vlookup(F6845,'Sub categories'!$A:$C,3,False)</f>
        <v>Art</v>
      </c>
      <c r="V6845" s="16">
        <f t="shared" si="4"/>
        <v>7</v>
      </c>
      <c r="W6845" s="17">
        <f t="array" ref="W6845">INDEX(shipping_prices!$C$1:$F8072,MATCH(I6845,shipping_prices!$A$1:$A8072,0),MATCH(M6845,shipping_prices!$C$1:$F$1,0))</f>
        <v>7.99</v>
      </c>
      <c r="X6845" s="15" t="str">
        <f t="shared" si="5"/>
        <v>Cassandra BrandowWacoTexas</v>
      </c>
      <c r="Y6845" s="15" t="str">
        <f t="shared" si="6"/>
        <v>Low</v>
      </c>
    </row>
    <row r="6846" hidden="1">
      <c r="A6846" s="1">
        <v>43133.0</v>
      </c>
      <c r="B6846" s="2" t="s">
        <v>6740</v>
      </c>
      <c r="C6846" s="2">
        <v>4.0</v>
      </c>
      <c r="D6846" s="2" t="s">
        <v>1695</v>
      </c>
      <c r="E6846" s="2" t="s">
        <v>27</v>
      </c>
      <c r="F6846" s="2" t="s">
        <v>1482</v>
      </c>
      <c r="G6846" s="2" t="s">
        <v>39</v>
      </c>
      <c r="H6846" s="2" t="s">
        <v>284</v>
      </c>
      <c r="I6846" s="2" t="s">
        <v>4945</v>
      </c>
      <c r="J6846" s="2" t="s">
        <v>76</v>
      </c>
      <c r="K6846" s="2" t="s">
        <v>77</v>
      </c>
      <c r="L6846" s="10">
        <v>43140.0</v>
      </c>
      <c r="M6846" s="2" t="s">
        <v>90</v>
      </c>
      <c r="N6846" s="11">
        <v>0.8</v>
      </c>
      <c r="O6846" s="12">
        <v>-427.0</v>
      </c>
      <c r="P6846" s="13">
        <v>-1.75</v>
      </c>
      <c r="Q6846" s="13">
        <v>244.0</v>
      </c>
      <c r="R6846" s="13">
        <f t="shared" si="1"/>
        <v>1220</v>
      </c>
      <c r="S6846" s="14">
        <f t="shared" si="2"/>
        <v>305</v>
      </c>
      <c r="T6846" s="14">
        <f t="shared" si="3"/>
        <v>-1.75</v>
      </c>
      <c r="U6846" s="15" t="str">
        <f>vlookup(F6846,'Sub categories'!$A:$C,3,False)</f>
        <v>Binders</v>
      </c>
      <c r="V6846" s="16">
        <f t="shared" si="4"/>
        <v>7</v>
      </c>
      <c r="W6846" s="17">
        <f t="array" ref="W6846">INDEX(shipping_prices!$C$1:$F8073,MATCH(I6846,shipping_prices!$A$1:$A8073,0),MATCH(M6846,shipping_prices!$C$1:$F$1,0))</f>
        <v>7.99</v>
      </c>
      <c r="X6846" s="15" t="str">
        <f t="shared" si="5"/>
        <v>Cassandra BrandowWacoTexas</v>
      </c>
      <c r="Y6846" s="15" t="str">
        <f t="shared" si="6"/>
        <v>loss</v>
      </c>
    </row>
    <row r="6847" hidden="1">
      <c r="A6847" s="1">
        <v>43133.0</v>
      </c>
      <c r="B6847" s="2" t="s">
        <v>6741</v>
      </c>
      <c r="C6847" s="2">
        <v>5.0</v>
      </c>
      <c r="D6847" s="2" t="s">
        <v>1852</v>
      </c>
      <c r="E6847" s="2" t="s">
        <v>27</v>
      </c>
      <c r="F6847" s="2" t="s">
        <v>1021</v>
      </c>
      <c r="G6847" s="2" t="s">
        <v>39</v>
      </c>
      <c r="H6847" s="2" t="s">
        <v>79</v>
      </c>
      <c r="I6847" s="2" t="s">
        <v>439</v>
      </c>
      <c r="J6847" s="2" t="s">
        <v>42</v>
      </c>
      <c r="K6847" s="2" t="s">
        <v>43</v>
      </c>
      <c r="L6847" s="10">
        <v>43137.0</v>
      </c>
      <c r="M6847" s="2" t="s">
        <v>34</v>
      </c>
      <c r="N6847" s="11">
        <v>0.0</v>
      </c>
      <c r="O6847" s="12">
        <v>29.0</v>
      </c>
      <c r="P6847" s="13">
        <v>0.47</v>
      </c>
      <c r="Q6847" s="13">
        <v>63.0</v>
      </c>
      <c r="R6847" s="13">
        <f t="shared" si="1"/>
        <v>63</v>
      </c>
      <c r="S6847" s="14">
        <f t="shared" si="2"/>
        <v>12.6</v>
      </c>
      <c r="T6847" s="14">
        <f t="shared" si="3"/>
        <v>0.4603174603</v>
      </c>
      <c r="U6847" s="15" t="str">
        <f>vlookup(F6847,'Sub categories'!$A:$C,3,False)</f>
        <v>Labels</v>
      </c>
      <c r="V6847" s="16">
        <f t="shared" si="4"/>
        <v>4</v>
      </c>
      <c r="W6847" s="17">
        <f t="array" ref="W6847">INDEX(shipping_prices!$C$1:$F8074,MATCH(I6847,shipping_prices!$A$1:$A8074,0),MATCH(M6847,shipping_prices!$C$1:$F$1,0))</f>
        <v>14.3</v>
      </c>
      <c r="X6847" s="15" t="str">
        <f t="shared" si="5"/>
        <v>Emily PhanSan DiegoCalifornia</v>
      </c>
      <c r="Y6847" s="15" t="str">
        <f t="shared" si="6"/>
        <v>Low</v>
      </c>
    </row>
    <row r="6848" hidden="1">
      <c r="A6848" s="1">
        <v>43134.0</v>
      </c>
      <c r="B6848" s="2" t="s">
        <v>6742</v>
      </c>
      <c r="C6848" s="2">
        <v>2.0</v>
      </c>
      <c r="D6848" s="2" t="s">
        <v>3012</v>
      </c>
      <c r="E6848" s="2" t="s">
        <v>37</v>
      </c>
      <c r="F6848" s="2" t="s">
        <v>4600</v>
      </c>
      <c r="G6848" s="2" t="s">
        <v>29</v>
      </c>
      <c r="H6848" s="2" t="s">
        <v>79</v>
      </c>
      <c r="I6848" s="2" t="s">
        <v>1000</v>
      </c>
      <c r="J6848" s="2" t="s">
        <v>164</v>
      </c>
      <c r="K6848" s="2" t="s">
        <v>33</v>
      </c>
      <c r="L6848" s="10">
        <v>43137.0</v>
      </c>
      <c r="M6848" s="2" t="s">
        <v>34</v>
      </c>
      <c r="N6848" s="11">
        <v>0.4</v>
      </c>
      <c r="O6848" s="12">
        <v>-15.0</v>
      </c>
      <c r="P6848" s="13">
        <v>-0.17</v>
      </c>
      <c r="Q6848" s="13">
        <v>90.0</v>
      </c>
      <c r="R6848" s="13">
        <f t="shared" si="1"/>
        <v>150</v>
      </c>
      <c r="S6848" s="14">
        <f t="shared" si="2"/>
        <v>75</v>
      </c>
      <c r="T6848" s="14">
        <f t="shared" si="3"/>
        <v>-0.1666666667</v>
      </c>
      <c r="U6848" s="15" t="str">
        <f>vlookup(F6848,'Sub categories'!$A:$C,3,False)</f>
        <v>Phones</v>
      </c>
      <c r="V6848" s="16">
        <f t="shared" si="4"/>
        <v>3</v>
      </c>
      <c r="W6848" s="17">
        <f t="array" ref="W6848">INDEX(shipping_prices!$C$1:$F8075,MATCH(I6848,shipping_prices!$A$1:$A8075,0),MATCH(M6848,shipping_prices!$C$1:$F$1,0))</f>
        <v>13.94</v>
      </c>
      <c r="X6848" s="15" t="str">
        <f t="shared" si="5"/>
        <v>Shaun ChanceLancasterPennsylvania</v>
      </c>
      <c r="Y6848" s="15" t="str">
        <f t="shared" si="6"/>
        <v>loss</v>
      </c>
    </row>
    <row r="6849" hidden="1">
      <c r="A6849" s="1">
        <v>43134.0</v>
      </c>
      <c r="B6849" s="2" t="s">
        <v>6742</v>
      </c>
      <c r="C6849" s="2">
        <v>7.0</v>
      </c>
      <c r="D6849" s="2" t="s">
        <v>3012</v>
      </c>
      <c r="E6849" s="2" t="s">
        <v>37</v>
      </c>
      <c r="F6849" s="2" t="s">
        <v>2680</v>
      </c>
      <c r="G6849" s="2" t="s">
        <v>39</v>
      </c>
      <c r="H6849" s="2" t="s">
        <v>51</v>
      </c>
      <c r="I6849" s="2" t="s">
        <v>1000</v>
      </c>
      <c r="J6849" s="2" t="s">
        <v>164</v>
      </c>
      <c r="K6849" s="2" t="s">
        <v>33</v>
      </c>
      <c r="L6849" s="10">
        <v>43137.0</v>
      </c>
      <c r="M6849" s="2" t="s">
        <v>34</v>
      </c>
      <c r="N6849" s="11">
        <v>0.2</v>
      </c>
      <c r="O6849" s="12">
        <v>83.0</v>
      </c>
      <c r="P6849" s="13">
        <v>0.36</v>
      </c>
      <c r="Q6849" s="13">
        <v>230.0</v>
      </c>
      <c r="R6849" s="13">
        <f t="shared" si="1"/>
        <v>287.5</v>
      </c>
      <c r="S6849" s="14">
        <f t="shared" si="2"/>
        <v>41.07142857</v>
      </c>
      <c r="T6849" s="14">
        <f t="shared" si="3"/>
        <v>0.3608695652</v>
      </c>
      <c r="U6849" s="15" t="str">
        <f>vlookup(F6849,'Sub categories'!$A:$C,3,False)</f>
        <v>Paper</v>
      </c>
      <c r="V6849" s="16">
        <f t="shared" si="4"/>
        <v>3</v>
      </c>
      <c r="W6849" s="17">
        <f t="array" ref="W6849">INDEX(shipping_prices!$C$1:$F8076,MATCH(I6849,shipping_prices!$A$1:$A8076,0),MATCH(M6849,shipping_prices!$C$1:$F$1,0))</f>
        <v>13.94</v>
      </c>
      <c r="X6849" s="15" t="str">
        <f t="shared" si="5"/>
        <v>Shaun ChanceLancasterPennsylvania</v>
      </c>
      <c r="Y6849" s="15" t="str">
        <f t="shared" si="6"/>
        <v>High</v>
      </c>
    </row>
    <row r="6850" hidden="1">
      <c r="A6850" s="1">
        <v>43134.0</v>
      </c>
      <c r="B6850" s="2" t="s">
        <v>6743</v>
      </c>
      <c r="C6850" s="2">
        <v>2.0</v>
      </c>
      <c r="D6850" s="2" t="s">
        <v>1886</v>
      </c>
      <c r="E6850" s="2" t="s">
        <v>37</v>
      </c>
      <c r="F6850" s="2" t="s">
        <v>5551</v>
      </c>
      <c r="G6850" s="2" t="s">
        <v>39</v>
      </c>
      <c r="H6850" s="2" t="s">
        <v>341</v>
      </c>
      <c r="I6850" s="2" t="s">
        <v>41</v>
      </c>
      <c r="J6850" s="2" t="s">
        <v>42</v>
      </c>
      <c r="K6850" s="2" t="s">
        <v>43</v>
      </c>
      <c r="L6850" s="10">
        <v>43146.0</v>
      </c>
      <c r="M6850" s="2" t="s">
        <v>90</v>
      </c>
      <c r="N6850" s="11">
        <v>0.0</v>
      </c>
      <c r="O6850" s="12">
        <v>4.0</v>
      </c>
      <c r="P6850" s="13">
        <v>0.48</v>
      </c>
      <c r="Q6850" s="13">
        <v>9.0</v>
      </c>
      <c r="R6850" s="13">
        <f t="shared" si="1"/>
        <v>9</v>
      </c>
      <c r="S6850" s="14">
        <f t="shared" si="2"/>
        <v>4.5</v>
      </c>
      <c r="T6850" s="14">
        <f t="shared" si="3"/>
        <v>0.4444444444</v>
      </c>
      <c r="U6850" s="15" t="str">
        <f>vlookup(F6850,'Sub categories'!$A:$C,3,False)</f>
        <v>Envelopes</v>
      </c>
      <c r="V6850" s="16">
        <f t="shared" si="4"/>
        <v>12</v>
      </c>
      <c r="W6850" s="17">
        <f t="array" ref="W6850">INDEX(shipping_prices!$C$1:$F8077,MATCH(I6850,shipping_prices!$A$1:$A8077,0),MATCH(M6850,shipping_prices!$C$1:$F$1,0))</f>
        <v>2.77</v>
      </c>
      <c r="X6850" s="15" t="str">
        <f t="shared" si="5"/>
        <v>Hilary HoldenSan FranciscoCalifornia</v>
      </c>
      <c r="Y6850" s="15" t="str">
        <f t="shared" si="6"/>
        <v>Low</v>
      </c>
    </row>
    <row r="6851">
      <c r="A6851" s="1">
        <v>43134.0</v>
      </c>
      <c r="B6851" s="2" t="s">
        <v>6743</v>
      </c>
      <c r="C6851" s="2">
        <v>2.0</v>
      </c>
      <c r="D6851" s="2" t="s">
        <v>1886</v>
      </c>
      <c r="E6851" s="2" t="s">
        <v>37</v>
      </c>
      <c r="F6851" s="2" t="s">
        <v>3082</v>
      </c>
      <c r="G6851" s="2" t="s">
        <v>45</v>
      </c>
      <c r="H6851" s="2" t="s">
        <v>79</v>
      </c>
      <c r="I6851" s="2" t="s">
        <v>41</v>
      </c>
      <c r="J6851" s="2" t="s">
        <v>42</v>
      </c>
      <c r="K6851" s="2" t="s">
        <v>43</v>
      </c>
      <c r="L6851" s="10">
        <v>43146.0</v>
      </c>
      <c r="M6851" s="2" t="s">
        <v>90</v>
      </c>
      <c r="N6851" s="11">
        <v>0.2</v>
      </c>
      <c r="O6851" s="12">
        <v>-3.0</v>
      </c>
      <c r="P6851" s="13">
        <v>-0.14</v>
      </c>
      <c r="Q6851" s="13">
        <v>24.0</v>
      </c>
      <c r="R6851" s="13">
        <f t="shared" si="1"/>
        <v>30</v>
      </c>
      <c r="S6851" s="14">
        <f t="shared" si="2"/>
        <v>15</v>
      </c>
      <c r="T6851" s="14">
        <f t="shared" si="3"/>
        <v>-0.125</v>
      </c>
      <c r="U6851" s="15" t="str">
        <f>vlookup(F6851,'Sub categories'!$A:$C,3,False)</f>
        <v>Tables</v>
      </c>
      <c r="V6851" s="16">
        <f t="shared" si="4"/>
        <v>12</v>
      </c>
      <c r="W6851" s="17">
        <f t="array" ref="W6851">INDEX(shipping_prices!$C$1:$F8078,MATCH(I6851,shipping_prices!$A$1:$A8078,0),MATCH(M6851,shipping_prices!$C$1:$F$1,0))</f>
        <v>2.77</v>
      </c>
      <c r="X6851" s="15" t="str">
        <f t="shared" si="5"/>
        <v>Hilary HoldenSan FranciscoCalifornia</v>
      </c>
      <c r="Y6851" s="15" t="str">
        <f t="shared" si="6"/>
        <v>loss</v>
      </c>
    </row>
    <row r="6852">
      <c r="A6852" s="1">
        <v>43134.0</v>
      </c>
      <c r="B6852" s="2" t="s">
        <v>6743</v>
      </c>
      <c r="C6852" s="2">
        <v>2.0</v>
      </c>
      <c r="D6852" s="2" t="s">
        <v>1886</v>
      </c>
      <c r="E6852" s="2" t="s">
        <v>37</v>
      </c>
      <c r="F6852" s="2" t="s">
        <v>2146</v>
      </c>
      <c r="G6852" s="2" t="s">
        <v>45</v>
      </c>
      <c r="H6852" s="2" t="s">
        <v>604</v>
      </c>
      <c r="I6852" s="2" t="s">
        <v>41</v>
      </c>
      <c r="J6852" s="2" t="s">
        <v>42</v>
      </c>
      <c r="K6852" s="2" t="s">
        <v>43</v>
      </c>
      <c r="L6852" s="10">
        <v>43146.0</v>
      </c>
      <c r="M6852" s="2" t="s">
        <v>90</v>
      </c>
      <c r="N6852" s="11">
        <v>0.0</v>
      </c>
      <c r="O6852" s="12">
        <v>10.0</v>
      </c>
      <c r="P6852" s="13">
        <v>0.34</v>
      </c>
      <c r="Q6852" s="13">
        <v>31.0</v>
      </c>
      <c r="R6852" s="13">
        <f t="shared" si="1"/>
        <v>31</v>
      </c>
      <c r="S6852" s="14">
        <f t="shared" si="2"/>
        <v>15.5</v>
      </c>
      <c r="T6852" s="14">
        <f t="shared" si="3"/>
        <v>0.3225806452</v>
      </c>
      <c r="U6852" s="15" t="str">
        <f>vlookup(F6852,'Sub categories'!$A:$C,3,False)</f>
        <v>Furnishings</v>
      </c>
      <c r="V6852" s="16">
        <f t="shared" si="4"/>
        <v>12</v>
      </c>
      <c r="W6852" s="17">
        <f t="array" ref="W6852">INDEX(shipping_prices!$C$1:$F8079,MATCH(I6852,shipping_prices!$A$1:$A8079,0),MATCH(M6852,shipping_prices!$C$1:$F$1,0))</f>
        <v>2.77</v>
      </c>
      <c r="X6852" s="15" t="str">
        <f t="shared" si="5"/>
        <v>Hilary HoldenSan FranciscoCalifornia</v>
      </c>
      <c r="Y6852" s="15" t="str">
        <f t="shared" si="6"/>
        <v>Low</v>
      </c>
    </row>
    <row r="6853" hidden="1">
      <c r="A6853" s="1">
        <v>43134.0</v>
      </c>
      <c r="B6853" s="2" t="s">
        <v>6743</v>
      </c>
      <c r="C6853" s="2">
        <v>10.0</v>
      </c>
      <c r="D6853" s="2" t="s">
        <v>1886</v>
      </c>
      <c r="E6853" s="2" t="s">
        <v>37</v>
      </c>
      <c r="F6853" s="2" t="s">
        <v>465</v>
      </c>
      <c r="G6853" s="2" t="s">
        <v>39</v>
      </c>
      <c r="H6853" s="2" t="s">
        <v>193</v>
      </c>
      <c r="I6853" s="2" t="s">
        <v>41</v>
      </c>
      <c r="J6853" s="2" t="s">
        <v>42</v>
      </c>
      <c r="K6853" s="2" t="s">
        <v>43</v>
      </c>
      <c r="L6853" s="10">
        <v>43146.0</v>
      </c>
      <c r="M6853" s="2" t="s">
        <v>90</v>
      </c>
      <c r="N6853" s="11">
        <v>0.0</v>
      </c>
      <c r="O6853" s="12">
        <v>15.0</v>
      </c>
      <c r="P6853" s="13">
        <v>0.48</v>
      </c>
      <c r="Q6853" s="13">
        <v>32.0</v>
      </c>
      <c r="R6853" s="13">
        <f t="shared" si="1"/>
        <v>32</v>
      </c>
      <c r="S6853" s="14">
        <f t="shared" si="2"/>
        <v>3.2</v>
      </c>
      <c r="T6853" s="14">
        <f t="shared" si="3"/>
        <v>0.46875</v>
      </c>
      <c r="U6853" s="15" t="str">
        <f>vlookup(F6853,'Sub categories'!$A:$C,3,False)</f>
        <v>Labels</v>
      </c>
      <c r="V6853" s="16">
        <f t="shared" si="4"/>
        <v>12</v>
      </c>
      <c r="W6853" s="17">
        <f t="array" ref="W6853">INDEX(shipping_prices!$C$1:$F8080,MATCH(I6853,shipping_prices!$A$1:$A8080,0),MATCH(M6853,shipping_prices!$C$1:$F$1,0))</f>
        <v>2.77</v>
      </c>
      <c r="X6853" s="15" t="str">
        <f t="shared" si="5"/>
        <v>Hilary HoldenSan FranciscoCalifornia</v>
      </c>
      <c r="Y6853" s="15" t="str">
        <f t="shared" si="6"/>
        <v>Low</v>
      </c>
    </row>
    <row r="6854" hidden="1">
      <c r="A6854" s="1">
        <v>43134.0</v>
      </c>
      <c r="B6854" s="2" t="s">
        <v>6744</v>
      </c>
      <c r="C6854" s="2">
        <v>4.0</v>
      </c>
      <c r="D6854" s="2" t="s">
        <v>994</v>
      </c>
      <c r="E6854" s="2" t="s">
        <v>37</v>
      </c>
      <c r="F6854" s="2" t="s">
        <v>1184</v>
      </c>
      <c r="G6854" s="2" t="s">
        <v>39</v>
      </c>
      <c r="H6854" s="2" t="s">
        <v>193</v>
      </c>
      <c r="I6854" s="2" t="s">
        <v>2667</v>
      </c>
      <c r="J6854" s="2" t="s">
        <v>141</v>
      </c>
      <c r="K6854" s="2" t="s">
        <v>77</v>
      </c>
      <c r="L6854" s="10">
        <v>43145.0</v>
      </c>
      <c r="M6854" s="2" t="s">
        <v>142</v>
      </c>
      <c r="N6854" s="11">
        <v>0.8</v>
      </c>
      <c r="O6854" s="12">
        <v>-4.0</v>
      </c>
      <c r="P6854" s="13">
        <v>-1.55</v>
      </c>
      <c r="Q6854" s="13">
        <v>2.0</v>
      </c>
      <c r="R6854" s="13">
        <f t="shared" si="1"/>
        <v>10</v>
      </c>
      <c r="S6854" s="14">
        <f t="shared" si="2"/>
        <v>2.5</v>
      </c>
      <c r="T6854" s="14">
        <f t="shared" si="3"/>
        <v>-2</v>
      </c>
      <c r="U6854" s="15" t="str">
        <f>vlookup(F6854,'Sub categories'!$A:$C,3,False)</f>
        <v>Binders</v>
      </c>
      <c r="V6854" s="16">
        <f t="shared" si="4"/>
        <v>11</v>
      </c>
      <c r="W6854" s="17">
        <f t="array" ref="W6854">INDEX(shipping_prices!$C$1:$F8081,MATCH(I6854,shipping_prices!$A$1:$A8081,0),MATCH(M6854,shipping_prices!$C$1:$F$1,0))</f>
        <v>21.08</v>
      </c>
      <c r="X6854" s="15" t="str">
        <f t="shared" si="5"/>
        <v>Luke SchmidtSkokieIllinois</v>
      </c>
      <c r="Y6854" s="15" t="str">
        <f t="shared" si="6"/>
        <v>loss</v>
      </c>
    </row>
    <row r="6855" hidden="1">
      <c r="A6855" s="1">
        <v>43134.0</v>
      </c>
      <c r="B6855" s="2" t="s">
        <v>6744</v>
      </c>
      <c r="C6855" s="2">
        <v>4.0</v>
      </c>
      <c r="D6855" s="2" t="s">
        <v>994</v>
      </c>
      <c r="E6855" s="2" t="s">
        <v>37</v>
      </c>
      <c r="F6855" s="2" t="s">
        <v>1121</v>
      </c>
      <c r="G6855" s="2" t="s">
        <v>39</v>
      </c>
      <c r="H6855" s="2" t="s">
        <v>526</v>
      </c>
      <c r="I6855" s="2" t="s">
        <v>2667</v>
      </c>
      <c r="J6855" s="2" t="s">
        <v>141</v>
      </c>
      <c r="K6855" s="2" t="s">
        <v>77</v>
      </c>
      <c r="L6855" s="10">
        <v>43145.0</v>
      </c>
      <c r="M6855" s="2" t="s">
        <v>142</v>
      </c>
      <c r="N6855" s="11">
        <v>0.8</v>
      </c>
      <c r="O6855" s="12">
        <v>-16.0</v>
      </c>
      <c r="P6855" s="13">
        <v>-1.75</v>
      </c>
      <c r="Q6855" s="13">
        <v>9.0</v>
      </c>
      <c r="R6855" s="13">
        <f t="shared" si="1"/>
        <v>45</v>
      </c>
      <c r="S6855" s="14">
        <f t="shared" si="2"/>
        <v>11.25</v>
      </c>
      <c r="T6855" s="14">
        <f t="shared" si="3"/>
        <v>-1.777777778</v>
      </c>
      <c r="U6855" s="15" t="str">
        <f>vlookup(F6855,'Sub categories'!$A:$C,3,False)</f>
        <v>Binders</v>
      </c>
      <c r="V6855" s="16">
        <f t="shared" si="4"/>
        <v>11</v>
      </c>
      <c r="W6855" s="17">
        <f t="array" ref="W6855">INDEX(shipping_prices!$C$1:$F8082,MATCH(I6855,shipping_prices!$A$1:$A8082,0),MATCH(M6855,shipping_prices!$C$1:$F$1,0))</f>
        <v>21.08</v>
      </c>
      <c r="X6855" s="15" t="str">
        <f t="shared" si="5"/>
        <v>Luke SchmidtSkokieIllinois</v>
      </c>
      <c r="Y6855" s="15" t="str">
        <f t="shared" si="6"/>
        <v>loss</v>
      </c>
    </row>
    <row r="6856" hidden="1">
      <c r="A6856" s="1">
        <v>43135.0</v>
      </c>
      <c r="B6856" s="2" t="s">
        <v>6744</v>
      </c>
      <c r="C6856" s="2">
        <v>2.0</v>
      </c>
      <c r="D6856" s="2" t="s">
        <v>994</v>
      </c>
      <c r="E6856" s="2" t="s">
        <v>37</v>
      </c>
      <c r="F6856" s="2" t="s">
        <v>4821</v>
      </c>
      <c r="G6856" s="2" t="s">
        <v>39</v>
      </c>
      <c r="H6856" s="2" t="s">
        <v>3925</v>
      </c>
      <c r="I6856" s="2" t="s">
        <v>2667</v>
      </c>
      <c r="J6856" s="2" t="s">
        <v>141</v>
      </c>
      <c r="K6856" s="2" t="s">
        <v>77</v>
      </c>
      <c r="L6856" s="10">
        <v>43145.0</v>
      </c>
      <c r="M6856" s="2" t="s">
        <v>142</v>
      </c>
      <c r="N6856" s="11">
        <v>0.2</v>
      </c>
      <c r="O6856" s="12">
        <v>4.0</v>
      </c>
      <c r="P6856" s="13">
        <v>0.36</v>
      </c>
      <c r="Q6856" s="13">
        <v>12.0</v>
      </c>
      <c r="R6856" s="13">
        <f t="shared" si="1"/>
        <v>15</v>
      </c>
      <c r="S6856" s="14">
        <f t="shared" si="2"/>
        <v>7.5</v>
      </c>
      <c r="T6856" s="14">
        <f t="shared" si="3"/>
        <v>0.3333333333</v>
      </c>
      <c r="U6856" s="15" t="str">
        <f>vlookup(F6856,'Sub categories'!$A:$C,3,False)</f>
        <v>Paper</v>
      </c>
      <c r="V6856" s="16">
        <f t="shared" si="4"/>
        <v>10</v>
      </c>
      <c r="W6856" s="17">
        <f t="array" ref="W6856">INDEX(shipping_prices!$C$1:$F8083,MATCH(I6856,shipping_prices!$A$1:$A8083,0),MATCH(M6856,shipping_prices!$C$1:$F$1,0))</f>
        <v>21.08</v>
      </c>
      <c r="X6856" s="15" t="str">
        <f t="shared" si="5"/>
        <v>Luke SchmidtSkokieIllinois</v>
      </c>
      <c r="Y6856" s="15" t="str">
        <f t="shared" si="6"/>
        <v>Low</v>
      </c>
    </row>
    <row r="6857">
      <c r="A6857" s="1">
        <v>43136.0</v>
      </c>
      <c r="B6857" s="2" t="s">
        <v>6745</v>
      </c>
      <c r="C6857" s="2">
        <v>5.0</v>
      </c>
      <c r="D6857" s="2" t="s">
        <v>377</v>
      </c>
      <c r="E6857" s="2" t="s">
        <v>27</v>
      </c>
      <c r="F6857" s="2" t="s">
        <v>5529</v>
      </c>
      <c r="G6857" s="2" t="s">
        <v>45</v>
      </c>
      <c r="H6857" s="2" t="s">
        <v>707</v>
      </c>
      <c r="I6857" s="2" t="s">
        <v>31</v>
      </c>
      <c r="J6857" s="2" t="s">
        <v>32</v>
      </c>
      <c r="K6857" s="2" t="s">
        <v>33</v>
      </c>
      <c r="L6857" s="10">
        <v>43139.0</v>
      </c>
      <c r="M6857" s="2" t="s">
        <v>90</v>
      </c>
      <c r="N6857" s="11">
        <v>0.0</v>
      </c>
      <c r="O6857" s="12">
        <v>39.0</v>
      </c>
      <c r="P6857" s="13">
        <v>0.34</v>
      </c>
      <c r="Q6857" s="13">
        <v>115.0</v>
      </c>
      <c r="R6857" s="13">
        <f t="shared" si="1"/>
        <v>115</v>
      </c>
      <c r="S6857" s="14">
        <f t="shared" si="2"/>
        <v>23</v>
      </c>
      <c r="T6857" s="14">
        <f t="shared" si="3"/>
        <v>0.3391304348</v>
      </c>
      <c r="U6857" s="15" t="str">
        <f>vlookup(F6857,'Sub categories'!$A:$C,3,False)</f>
        <v>Furnishings</v>
      </c>
      <c r="V6857" s="16">
        <f t="shared" si="4"/>
        <v>3</v>
      </c>
      <c r="W6857" s="17">
        <f t="array" ref="W6857">INDEX(shipping_prices!$C$1:$F8084,MATCH(I6857,shipping_prices!$A$1:$A8084,0),MATCH(M6857,shipping_prices!$C$1:$F$1,0))</f>
        <v>0.94</v>
      </c>
      <c r="X6857" s="15" t="str">
        <f t="shared" si="5"/>
        <v>Bradley NguyenNew York CityNew York</v>
      </c>
      <c r="Y6857" s="15" t="str">
        <f t="shared" si="6"/>
        <v>Low</v>
      </c>
    </row>
    <row r="6858" hidden="1">
      <c r="A6858" s="1">
        <v>43136.0</v>
      </c>
      <c r="B6858" s="2" t="s">
        <v>6746</v>
      </c>
      <c r="C6858" s="2">
        <v>2.0</v>
      </c>
      <c r="D6858" s="2" t="s">
        <v>1328</v>
      </c>
      <c r="E6858" s="2" t="s">
        <v>49</v>
      </c>
      <c r="F6858" s="2" t="s">
        <v>1703</v>
      </c>
      <c r="G6858" s="2" t="s">
        <v>39</v>
      </c>
      <c r="H6858" s="2" t="s">
        <v>216</v>
      </c>
      <c r="I6858" s="2" t="s">
        <v>1225</v>
      </c>
      <c r="J6858" s="2" t="s">
        <v>76</v>
      </c>
      <c r="K6858" s="2" t="s">
        <v>77</v>
      </c>
      <c r="L6858" s="10">
        <v>43141.0</v>
      </c>
      <c r="M6858" s="2" t="s">
        <v>34</v>
      </c>
      <c r="N6858" s="11">
        <v>0.2</v>
      </c>
      <c r="O6858" s="12">
        <v>1.0</v>
      </c>
      <c r="P6858" s="13">
        <v>0.11</v>
      </c>
      <c r="Q6858" s="13">
        <v>5.0</v>
      </c>
      <c r="R6858" s="13">
        <f t="shared" si="1"/>
        <v>6.25</v>
      </c>
      <c r="S6858" s="14">
        <f t="shared" si="2"/>
        <v>3.125</v>
      </c>
      <c r="T6858" s="14">
        <f t="shared" si="3"/>
        <v>0.2</v>
      </c>
      <c r="U6858" s="15" t="str">
        <f>vlookup(F6858,'Sub categories'!$A:$C,3,False)</f>
        <v>Art</v>
      </c>
      <c r="V6858" s="16">
        <f t="shared" si="4"/>
        <v>5</v>
      </c>
      <c r="W6858" s="17">
        <f t="array" ref="W6858">INDEX(shipping_prices!$C$1:$F8085,MATCH(I6858,shipping_prices!$A$1:$A8085,0),MATCH(M6858,shipping_prices!$C$1:$F$1,0))</f>
        <v>6.99</v>
      </c>
      <c r="X6858" s="15" t="str">
        <f t="shared" si="5"/>
        <v>Adrian HaneDallasTexas</v>
      </c>
      <c r="Y6858" s="15" t="str">
        <f t="shared" si="6"/>
        <v>Low</v>
      </c>
    </row>
    <row r="6859" hidden="1">
      <c r="A6859" s="1">
        <v>43136.0</v>
      </c>
      <c r="B6859" s="2" t="s">
        <v>6747</v>
      </c>
      <c r="C6859" s="2">
        <v>2.0</v>
      </c>
      <c r="D6859" s="2" t="s">
        <v>2722</v>
      </c>
      <c r="E6859" s="2" t="s">
        <v>27</v>
      </c>
      <c r="F6859" s="2" t="s">
        <v>2625</v>
      </c>
      <c r="G6859" s="2" t="s">
        <v>39</v>
      </c>
      <c r="H6859" s="2" t="s">
        <v>955</v>
      </c>
      <c r="I6859" s="2" t="s">
        <v>31</v>
      </c>
      <c r="J6859" s="2" t="s">
        <v>32</v>
      </c>
      <c r="K6859" s="2" t="s">
        <v>33</v>
      </c>
      <c r="L6859" s="10">
        <v>43146.0</v>
      </c>
      <c r="M6859" s="2" t="s">
        <v>34</v>
      </c>
      <c r="N6859" s="11">
        <v>0.0</v>
      </c>
      <c r="O6859" s="12">
        <v>2.0</v>
      </c>
      <c r="P6859" s="13">
        <v>0.46</v>
      </c>
      <c r="Q6859" s="13">
        <v>5.0</v>
      </c>
      <c r="R6859" s="13">
        <f t="shared" si="1"/>
        <v>5</v>
      </c>
      <c r="S6859" s="14">
        <f t="shared" si="2"/>
        <v>2.5</v>
      </c>
      <c r="T6859" s="14">
        <f t="shared" si="3"/>
        <v>0.4</v>
      </c>
      <c r="U6859" s="15" t="str">
        <f>vlookup(F6859,'Sub categories'!$A:$C,3,False)</f>
        <v>Labels</v>
      </c>
      <c r="V6859" s="16">
        <f t="shared" si="4"/>
        <v>10</v>
      </c>
      <c r="W6859" s="17">
        <f t="array" ref="W6859">INDEX(shipping_prices!$C$1:$F8086,MATCH(I6859,shipping_prices!$A$1:$A8086,0),MATCH(M6859,shipping_prices!$C$1:$F$1,0))</f>
        <v>10.09</v>
      </c>
      <c r="X6859" s="15" t="str">
        <f t="shared" si="5"/>
        <v>Rob DowdNew York CityNew York</v>
      </c>
      <c r="Y6859" s="15" t="str">
        <f t="shared" si="6"/>
        <v>Low</v>
      </c>
    </row>
    <row r="6860">
      <c r="A6860" s="1">
        <v>43136.0</v>
      </c>
      <c r="B6860" s="2" t="s">
        <v>6748</v>
      </c>
      <c r="C6860" s="2">
        <v>1.0</v>
      </c>
      <c r="D6860" s="2" t="s">
        <v>2465</v>
      </c>
      <c r="E6860" s="2" t="s">
        <v>27</v>
      </c>
      <c r="F6860" s="2" t="s">
        <v>1280</v>
      </c>
      <c r="G6860" s="2" t="s">
        <v>45</v>
      </c>
      <c r="H6860" s="2" t="s">
        <v>380</v>
      </c>
      <c r="I6860" s="2" t="s">
        <v>31</v>
      </c>
      <c r="J6860" s="2" t="s">
        <v>32</v>
      </c>
      <c r="K6860" s="2" t="s">
        <v>33</v>
      </c>
      <c r="L6860" s="10">
        <v>43147.0</v>
      </c>
      <c r="M6860" s="2" t="s">
        <v>34</v>
      </c>
      <c r="N6860" s="11">
        <v>0.0</v>
      </c>
      <c r="O6860" s="12">
        <v>10.0</v>
      </c>
      <c r="P6860" s="13">
        <v>0.44</v>
      </c>
      <c r="Q6860" s="13">
        <v>22.0</v>
      </c>
      <c r="R6860" s="13">
        <f t="shared" si="1"/>
        <v>22</v>
      </c>
      <c r="S6860" s="14">
        <f t="shared" si="2"/>
        <v>22</v>
      </c>
      <c r="T6860" s="14">
        <f t="shared" si="3"/>
        <v>0.4545454545</v>
      </c>
      <c r="U6860" s="15" t="str">
        <f>vlookup(F6860,'Sub categories'!$A:$C,3,False)</f>
        <v>Furnishings</v>
      </c>
      <c r="V6860" s="16">
        <f t="shared" si="4"/>
        <v>11</v>
      </c>
      <c r="W6860" s="17">
        <f t="array" ref="W6860">INDEX(shipping_prices!$C$1:$F8087,MATCH(I6860,shipping_prices!$A$1:$A8087,0),MATCH(M6860,shipping_prices!$C$1:$F$1,0))</f>
        <v>10.09</v>
      </c>
      <c r="X6860" s="15" t="str">
        <f t="shared" si="5"/>
        <v>Ralph ArnettNew York CityNew York</v>
      </c>
      <c r="Y6860" s="15" t="str">
        <f t="shared" si="6"/>
        <v>Low</v>
      </c>
    </row>
    <row r="6861" hidden="1">
      <c r="A6861" s="1">
        <v>43137.0</v>
      </c>
      <c r="B6861" s="2" t="s">
        <v>6748</v>
      </c>
      <c r="C6861" s="2">
        <v>7.0</v>
      </c>
      <c r="D6861" s="2" t="s">
        <v>2465</v>
      </c>
      <c r="E6861" s="2" t="s">
        <v>27</v>
      </c>
      <c r="F6861" s="2" t="s">
        <v>3822</v>
      </c>
      <c r="G6861" s="2" t="s">
        <v>39</v>
      </c>
      <c r="H6861" s="2" t="s">
        <v>79</v>
      </c>
      <c r="I6861" s="2" t="s">
        <v>31</v>
      </c>
      <c r="J6861" s="2" t="s">
        <v>32</v>
      </c>
      <c r="K6861" s="2" t="s">
        <v>33</v>
      </c>
      <c r="L6861" s="10">
        <v>43147.0</v>
      </c>
      <c r="M6861" s="2" t="s">
        <v>34</v>
      </c>
      <c r="N6861" s="11">
        <v>0.0</v>
      </c>
      <c r="O6861" s="12">
        <v>67.0</v>
      </c>
      <c r="P6861" s="13">
        <v>0.27</v>
      </c>
      <c r="Q6861" s="13">
        <v>249.0</v>
      </c>
      <c r="R6861" s="13">
        <f t="shared" si="1"/>
        <v>249</v>
      </c>
      <c r="S6861" s="14">
        <f t="shared" si="2"/>
        <v>35.57142857</v>
      </c>
      <c r="T6861" s="14">
        <f t="shared" si="3"/>
        <v>0.2690763052</v>
      </c>
      <c r="U6861" s="15" t="str">
        <f>vlookup(F6861,'Sub categories'!$A:$C,3,False)</f>
        <v>Storage</v>
      </c>
      <c r="V6861" s="16">
        <f t="shared" si="4"/>
        <v>10</v>
      </c>
      <c r="W6861" s="17">
        <f t="array" ref="W6861">INDEX(shipping_prices!$C$1:$F8088,MATCH(I6861,shipping_prices!$A$1:$A8088,0),MATCH(M6861,shipping_prices!$C$1:$F$1,0))</f>
        <v>10.09</v>
      </c>
      <c r="X6861" s="15" t="str">
        <f t="shared" si="5"/>
        <v>Ralph ArnettNew York CityNew York</v>
      </c>
      <c r="Y6861" s="15" t="str">
        <f t="shared" si="6"/>
        <v>High</v>
      </c>
    </row>
    <row r="6862" hidden="1">
      <c r="A6862" s="1">
        <v>43137.0</v>
      </c>
      <c r="B6862" s="2" t="s">
        <v>6749</v>
      </c>
      <c r="C6862" s="2">
        <v>1.0</v>
      </c>
      <c r="D6862" s="2" t="s">
        <v>522</v>
      </c>
      <c r="E6862" s="2" t="s">
        <v>37</v>
      </c>
      <c r="F6862" s="2" t="s">
        <v>1284</v>
      </c>
      <c r="G6862" s="2" t="s">
        <v>29</v>
      </c>
      <c r="H6862" s="2" t="s">
        <v>1139</v>
      </c>
      <c r="I6862" s="2" t="s">
        <v>4308</v>
      </c>
      <c r="J6862" s="2" t="s">
        <v>42</v>
      </c>
      <c r="K6862" s="2" t="s">
        <v>43</v>
      </c>
      <c r="L6862" s="10">
        <v>43146.0</v>
      </c>
      <c r="M6862" s="2" t="s">
        <v>34</v>
      </c>
      <c r="N6862" s="11">
        <v>0.2</v>
      </c>
      <c r="O6862" s="12">
        <v>3.0</v>
      </c>
      <c r="P6862" s="13">
        <v>0.34</v>
      </c>
      <c r="Q6862" s="13">
        <v>8.0</v>
      </c>
      <c r="R6862" s="13">
        <f t="shared" si="1"/>
        <v>10</v>
      </c>
      <c r="S6862" s="14">
        <f t="shared" si="2"/>
        <v>10</v>
      </c>
      <c r="T6862" s="14">
        <f t="shared" si="3"/>
        <v>0.375</v>
      </c>
      <c r="U6862" s="15" t="str">
        <f>vlookup(F6862,'Sub categories'!$A:$C,3,False)</f>
        <v>Phones</v>
      </c>
      <c r="V6862" s="16">
        <f t="shared" si="4"/>
        <v>9</v>
      </c>
      <c r="W6862" s="17">
        <f t="array" ref="W6862">INDEX(shipping_prices!$C$1:$F8089,MATCH(I6862,shipping_prices!$A$1:$A8089,0),MATCH(M6862,shipping_prices!$C$1:$F$1,0))</f>
        <v>10.51</v>
      </c>
      <c r="X6862" s="15" t="str">
        <f t="shared" si="5"/>
        <v>Greg GuthrieChicoCalifornia</v>
      </c>
      <c r="Y6862" s="15" t="str">
        <f t="shared" si="6"/>
        <v>Low</v>
      </c>
    </row>
    <row r="6863" hidden="1">
      <c r="A6863" s="1">
        <v>43137.0</v>
      </c>
      <c r="B6863" s="2" t="s">
        <v>6749</v>
      </c>
      <c r="C6863" s="2">
        <v>5.0</v>
      </c>
      <c r="D6863" s="2" t="s">
        <v>522</v>
      </c>
      <c r="E6863" s="2" t="s">
        <v>37</v>
      </c>
      <c r="F6863" s="2" t="s">
        <v>249</v>
      </c>
      <c r="G6863" s="2" t="s">
        <v>39</v>
      </c>
      <c r="H6863" s="2" t="s">
        <v>79</v>
      </c>
      <c r="I6863" s="2" t="s">
        <v>4308</v>
      </c>
      <c r="J6863" s="2" t="s">
        <v>42</v>
      </c>
      <c r="K6863" s="2" t="s">
        <v>43</v>
      </c>
      <c r="L6863" s="10">
        <v>43146.0</v>
      </c>
      <c r="M6863" s="2" t="s">
        <v>34</v>
      </c>
      <c r="N6863" s="11">
        <v>0.0</v>
      </c>
      <c r="O6863" s="12">
        <v>7.0</v>
      </c>
      <c r="P6863" s="13">
        <v>0.46</v>
      </c>
      <c r="Q6863" s="13">
        <v>15.0</v>
      </c>
      <c r="R6863" s="13">
        <f t="shared" si="1"/>
        <v>15</v>
      </c>
      <c r="S6863" s="14">
        <f t="shared" si="2"/>
        <v>3</v>
      </c>
      <c r="T6863" s="14">
        <f t="shared" si="3"/>
        <v>0.4666666667</v>
      </c>
      <c r="U6863" s="15" t="str">
        <f>vlookup(F6863,'Sub categories'!$A:$C,3,False)</f>
        <v>Fasteners</v>
      </c>
      <c r="V6863" s="16">
        <f t="shared" si="4"/>
        <v>9</v>
      </c>
      <c r="W6863" s="17">
        <f t="array" ref="W6863">INDEX(shipping_prices!$C$1:$F8090,MATCH(I6863,shipping_prices!$A$1:$A8090,0),MATCH(M6863,shipping_prices!$C$1:$F$1,0))</f>
        <v>10.51</v>
      </c>
      <c r="X6863" s="15" t="str">
        <f t="shared" si="5"/>
        <v>Greg GuthrieChicoCalifornia</v>
      </c>
      <c r="Y6863" s="15" t="str">
        <f t="shared" si="6"/>
        <v>Low</v>
      </c>
    </row>
    <row r="6864" hidden="1">
      <c r="A6864" s="1">
        <v>43137.0</v>
      </c>
      <c r="B6864" s="2" t="s">
        <v>6749</v>
      </c>
      <c r="C6864" s="2">
        <v>4.0</v>
      </c>
      <c r="D6864" s="2" t="s">
        <v>522</v>
      </c>
      <c r="E6864" s="2" t="s">
        <v>37</v>
      </c>
      <c r="F6864" s="2" t="s">
        <v>2705</v>
      </c>
      <c r="G6864" s="2" t="s">
        <v>39</v>
      </c>
      <c r="H6864" s="2" t="s">
        <v>1002</v>
      </c>
      <c r="I6864" s="2" t="s">
        <v>4308</v>
      </c>
      <c r="J6864" s="2" t="s">
        <v>42</v>
      </c>
      <c r="K6864" s="2" t="s">
        <v>43</v>
      </c>
      <c r="L6864" s="10">
        <v>43146.0</v>
      </c>
      <c r="M6864" s="2" t="s">
        <v>34</v>
      </c>
      <c r="N6864" s="11">
        <v>0.0</v>
      </c>
      <c r="O6864" s="12">
        <v>4.0</v>
      </c>
      <c r="P6864" s="13">
        <v>0.26</v>
      </c>
      <c r="Q6864" s="13">
        <v>16.0</v>
      </c>
      <c r="R6864" s="13">
        <f t="shared" si="1"/>
        <v>16</v>
      </c>
      <c r="S6864" s="14">
        <f t="shared" si="2"/>
        <v>4</v>
      </c>
      <c r="T6864" s="14">
        <f t="shared" si="3"/>
        <v>0.25</v>
      </c>
      <c r="U6864" s="15" t="str">
        <f>vlookup(F6864,'Sub categories'!$A:$C,3,False)</f>
        <v>Appliances</v>
      </c>
      <c r="V6864" s="16">
        <f t="shared" si="4"/>
        <v>9</v>
      </c>
      <c r="W6864" s="17">
        <f t="array" ref="W6864">INDEX(shipping_prices!$C$1:$F8091,MATCH(I6864,shipping_prices!$A$1:$A8091,0),MATCH(M6864,shipping_prices!$C$1:$F$1,0))</f>
        <v>10.51</v>
      </c>
      <c r="X6864" s="15" t="str">
        <f t="shared" si="5"/>
        <v>Greg GuthrieChicoCalifornia</v>
      </c>
      <c r="Y6864" s="15" t="str">
        <f t="shared" si="6"/>
        <v>Low</v>
      </c>
    </row>
    <row r="6865">
      <c r="A6865" s="1">
        <v>43137.0</v>
      </c>
      <c r="B6865" s="2" t="s">
        <v>6749</v>
      </c>
      <c r="C6865" s="2">
        <v>5.0</v>
      </c>
      <c r="D6865" s="2" t="s">
        <v>522</v>
      </c>
      <c r="E6865" s="2" t="s">
        <v>37</v>
      </c>
      <c r="F6865" s="2" t="s">
        <v>2871</v>
      </c>
      <c r="G6865" s="2" t="s">
        <v>45</v>
      </c>
      <c r="H6865" s="2" t="s">
        <v>1024</v>
      </c>
      <c r="I6865" s="2" t="s">
        <v>4308</v>
      </c>
      <c r="J6865" s="2" t="s">
        <v>42</v>
      </c>
      <c r="K6865" s="2" t="s">
        <v>43</v>
      </c>
      <c r="L6865" s="10">
        <v>43146.0</v>
      </c>
      <c r="M6865" s="2" t="s">
        <v>34</v>
      </c>
      <c r="N6865" s="11">
        <v>0.0</v>
      </c>
      <c r="O6865" s="12">
        <v>27.0</v>
      </c>
      <c r="P6865" s="13">
        <v>0.37</v>
      </c>
      <c r="Q6865" s="13">
        <v>73.0</v>
      </c>
      <c r="R6865" s="13">
        <f t="shared" si="1"/>
        <v>73</v>
      </c>
      <c r="S6865" s="14">
        <f t="shared" si="2"/>
        <v>14.6</v>
      </c>
      <c r="T6865" s="14">
        <f t="shared" si="3"/>
        <v>0.3698630137</v>
      </c>
      <c r="U6865" s="15" t="str">
        <f>vlookup(F6865,'Sub categories'!$A:$C,3,False)</f>
        <v>Furnishings</v>
      </c>
      <c r="V6865" s="16">
        <f t="shared" si="4"/>
        <v>9</v>
      </c>
      <c r="W6865" s="17">
        <f t="array" ref="W6865">INDEX(shipping_prices!$C$1:$F8092,MATCH(I6865,shipping_prices!$A$1:$A8092,0),MATCH(M6865,shipping_prices!$C$1:$F$1,0))</f>
        <v>10.51</v>
      </c>
      <c r="X6865" s="15" t="str">
        <f t="shared" si="5"/>
        <v>Greg GuthrieChicoCalifornia</v>
      </c>
      <c r="Y6865" s="15" t="str">
        <f t="shared" si="6"/>
        <v>Low</v>
      </c>
    </row>
    <row r="6866">
      <c r="A6866" s="1">
        <v>43140.0</v>
      </c>
      <c r="B6866" s="2" t="s">
        <v>6749</v>
      </c>
      <c r="C6866" s="2">
        <v>3.0</v>
      </c>
      <c r="D6866" s="2" t="s">
        <v>522</v>
      </c>
      <c r="E6866" s="2" t="s">
        <v>37</v>
      </c>
      <c r="F6866" s="2" t="s">
        <v>403</v>
      </c>
      <c r="G6866" s="2" t="s">
        <v>45</v>
      </c>
      <c r="H6866" s="2" t="s">
        <v>404</v>
      </c>
      <c r="I6866" s="2" t="s">
        <v>4308</v>
      </c>
      <c r="J6866" s="2" t="s">
        <v>42</v>
      </c>
      <c r="K6866" s="2" t="s">
        <v>43</v>
      </c>
      <c r="L6866" s="10">
        <v>43146.0</v>
      </c>
      <c r="M6866" s="2" t="s">
        <v>34</v>
      </c>
      <c r="N6866" s="11">
        <v>0.2</v>
      </c>
      <c r="O6866" s="12">
        <v>5.0</v>
      </c>
      <c r="P6866" s="13">
        <v>0.02</v>
      </c>
      <c r="Q6866" s="13">
        <v>206.0</v>
      </c>
      <c r="R6866" s="13">
        <f t="shared" si="1"/>
        <v>257.5</v>
      </c>
      <c r="S6866" s="14">
        <f t="shared" si="2"/>
        <v>85.83333333</v>
      </c>
      <c r="T6866" s="14">
        <f t="shared" si="3"/>
        <v>0.02427184466</v>
      </c>
      <c r="U6866" s="15" t="str">
        <f>vlookup(F6866,'Sub categories'!$A:$C,3,False)</f>
        <v>Tables</v>
      </c>
      <c r="V6866" s="16">
        <f t="shared" si="4"/>
        <v>6</v>
      </c>
      <c r="W6866" s="17">
        <f t="array" ref="W6866">INDEX(shipping_prices!$C$1:$F8093,MATCH(I6866,shipping_prices!$A$1:$A8093,0),MATCH(M6866,shipping_prices!$C$1:$F$1,0))</f>
        <v>10.51</v>
      </c>
      <c r="X6866" s="15" t="str">
        <f t="shared" si="5"/>
        <v>Greg GuthrieChicoCalifornia</v>
      </c>
      <c r="Y6866" s="15" t="str">
        <f t="shared" si="6"/>
        <v>Low</v>
      </c>
    </row>
    <row r="6867">
      <c r="A6867" s="1">
        <v>43140.0</v>
      </c>
      <c r="B6867" s="2" t="s">
        <v>6749</v>
      </c>
      <c r="C6867" s="2">
        <v>4.0</v>
      </c>
      <c r="D6867" s="2" t="s">
        <v>522</v>
      </c>
      <c r="E6867" s="2" t="s">
        <v>37</v>
      </c>
      <c r="F6867" s="2" t="s">
        <v>4904</v>
      </c>
      <c r="G6867" s="2" t="s">
        <v>45</v>
      </c>
      <c r="H6867" s="2" t="s">
        <v>227</v>
      </c>
      <c r="I6867" s="2" t="s">
        <v>4308</v>
      </c>
      <c r="J6867" s="2" t="s">
        <v>42</v>
      </c>
      <c r="K6867" s="2" t="s">
        <v>43</v>
      </c>
      <c r="L6867" s="10">
        <v>43146.0</v>
      </c>
      <c r="M6867" s="2" t="s">
        <v>34</v>
      </c>
      <c r="N6867" s="11">
        <v>0.2</v>
      </c>
      <c r="O6867" s="12">
        <v>-60.0</v>
      </c>
      <c r="P6867" s="13">
        <v>-0.14</v>
      </c>
      <c r="Q6867" s="13">
        <v>435.0</v>
      </c>
      <c r="R6867" s="13">
        <f t="shared" si="1"/>
        <v>543.75</v>
      </c>
      <c r="S6867" s="14">
        <f t="shared" si="2"/>
        <v>135.9375</v>
      </c>
      <c r="T6867" s="14">
        <f t="shared" si="3"/>
        <v>-0.1379310345</v>
      </c>
      <c r="U6867" s="15" t="str">
        <f>vlookup(F6867,'Sub categories'!$A:$C,3,False)</f>
        <v>Chairs</v>
      </c>
      <c r="V6867" s="16">
        <f t="shared" si="4"/>
        <v>6</v>
      </c>
      <c r="W6867" s="17">
        <f t="array" ref="W6867">INDEX(shipping_prices!$C$1:$F8094,MATCH(I6867,shipping_prices!$A$1:$A8094,0),MATCH(M6867,shipping_prices!$C$1:$F$1,0))</f>
        <v>10.51</v>
      </c>
      <c r="X6867" s="15" t="str">
        <f t="shared" si="5"/>
        <v>Greg GuthrieChicoCalifornia</v>
      </c>
      <c r="Y6867" s="15" t="str">
        <f t="shared" si="6"/>
        <v>loss</v>
      </c>
    </row>
    <row r="6868" hidden="1">
      <c r="A6868" s="1">
        <v>43140.0</v>
      </c>
      <c r="B6868" s="2" t="s">
        <v>6750</v>
      </c>
      <c r="C6868" s="2">
        <v>3.0</v>
      </c>
      <c r="D6868" s="2" t="s">
        <v>1676</v>
      </c>
      <c r="E6868" s="2" t="s">
        <v>37</v>
      </c>
      <c r="F6868" s="2" t="s">
        <v>219</v>
      </c>
      <c r="G6868" s="2" t="s">
        <v>29</v>
      </c>
      <c r="H6868" s="2" t="s">
        <v>220</v>
      </c>
      <c r="I6868" s="2" t="s">
        <v>158</v>
      </c>
      <c r="J6868" s="2" t="s">
        <v>159</v>
      </c>
      <c r="K6868" s="2" t="s">
        <v>43</v>
      </c>
      <c r="L6868" s="10">
        <v>43142.0</v>
      </c>
      <c r="M6868" s="2" t="s">
        <v>90</v>
      </c>
      <c r="N6868" s="11">
        <v>0.2</v>
      </c>
      <c r="O6868" s="12">
        <v>8.0</v>
      </c>
      <c r="P6868" s="13">
        <v>0.09</v>
      </c>
      <c r="Q6868" s="13">
        <v>89.0</v>
      </c>
      <c r="R6868" s="13">
        <f t="shared" si="1"/>
        <v>111.25</v>
      </c>
      <c r="S6868" s="14">
        <f t="shared" si="2"/>
        <v>37.08333333</v>
      </c>
      <c r="T6868" s="14">
        <f t="shared" si="3"/>
        <v>0.08988764045</v>
      </c>
      <c r="U6868" s="15" t="str">
        <f>vlookup(F6868,'Sub categories'!$A:$C,3,False)</f>
        <v>Phones</v>
      </c>
      <c r="V6868" s="16">
        <f t="shared" si="4"/>
        <v>2</v>
      </c>
      <c r="W6868" s="17">
        <f t="array" ref="W6868">INDEX(shipping_prices!$C$1:$F8095,MATCH(I6868,shipping_prices!$A$1:$A8095,0),MATCH(M6868,shipping_prices!$C$1:$F$1,0))</f>
        <v>3.06</v>
      </c>
      <c r="X6868" s="15" t="str">
        <f t="shared" si="5"/>
        <v>Cari SayreSeattleWashington</v>
      </c>
      <c r="Y6868" s="15" t="str">
        <f t="shared" si="6"/>
        <v>Low</v>
      </c>
    </row>
    <row r="6869">
      <c r="A6869" s="1">
        <v>43140.0</v>
      </c>
      <c r="B6869" s="2" t="s">
        <v>6750</v>
      </c>
      <c r="C6869" s="2">
        <v>4.0</v>
      </c>
      <c r="D6869" s="2" t="s">
        <v>1676</v>
      </c>
      <c r="E6869" s="2" t="s">
        <v>37</v>
      </c>
      <c r="F6869" s="2" t="s">
        <v>424</v>
      </c>
      <c r="G6869" s="2" t="s">
        <v>45</v>
      </c>
      <c r="H6869" s="2" t="s">
        <v>227</v>
      </c>
      <c r="I6869" s="2" t="s">
        <v>158</v>
      </c>
      <c r="J6869" s="2" t="s">
        <v>159</v>
      </c>
      <c r="K6869" s="2" t="s">
        <v>43</v>
      </c>
      <c r="L6869" s="10">
        <v>43142.0</v>
      </c>
      <c r="M6869" s="2" t="s">
        <v>90</v>
      </c>
      <c r="N6869" s="11">
        <v>0.2</v>
      </c>
      <c r="O6869" s="12">
        <v>108.0</v>
      </c>
      <c r="P6869" s="13">
        <v>0.11</v>
      </c>
      <c r="Q6869" s="13">
        <v>963.0</v>
      </c>
      <c r="R6869" s="13">
        <f t="shared" si="1"/>
        <v>1203.75</v>
      </c>
      <c r="S6869" s="14">
        <f t="shared" si="2"/>
        <v>300.9375</v>
      </c>
      <c r="T6869" s="14">
        <f t="shared" si="3"/>
        <v>0.1121495327</v>
      </c>
      <c r="U6869" s="15" t="str">
        <f>vlookup(F6869,'Sub categories'!$A:$C,3,False)</f>
        <v>Chairs</v>
      </c>
      <c r="V6869" s="16">
        <f t="shared" si="4"/>
        <v>2</v>
      </c>
      <c r="W6869" s="17">
        <f t="array" ref="W6869">INDEX(shipping_prices!$C$1:$F8096,MATCH(I6869,shipping_prices!$A$1:$A8096,0),MATCH(M6869,shipping_prices!$C$1:$F$1,0))</f>
        <v>3.06</v>
      </c>
      <c r="X6869" s="15" t="str">
        <f t="shared" si="5"/>
        <v>Cari SayreSeattleWashington</v>
      </c>
      <c r="Y6869" s="15" t="str">
        <f t="shared" si="6"/>
        <v>High</v>
      </c>
    </row>
    <row r="6870" hidden="1">
      <c r="A6870" s="1">
        <v>43140.0</v>
      </c>
      <c r="B6870" s="2" t="s">
        <v>6751</v>
      </c>
      <c r="C6870" s="2">
        <v>5.0</v>
      </c>
      <c r="D6870" s="2" t="s">
        <v>885</v>
      </c>
      <c r="E6870" s="2" t="s">
        <v>49</v>
      </c>
      <c r="F6870" s="2" t="s">
        <v>2441</v>
      </c>
      <c r="G6870" s="2" t="s">
        <v>39</v>
      </c>
      <c r="H6870" s="2" t="s">
        <v>146</v>
      </c>
      <c r="I6870" s="2" t="s">
        <v>158</v>
      </c>
      <c r="J6870" s="2" t="s">
        <v>159</v>
      </c>
      <c r="K6870" s="2" t="s">
        <v>43</v>
      </c>
      <c r="L6870" s="10">
        <v>43144.0</v>
      </c>
      <c r="M6870" s="2" t="s">
        <v>34</v>
      </c>
      <c r="N6870" s="11">
        <v>0.2</v>
      </c>
      <c r="O6870" s="12">
        <v>7.0</v>
      </c>
      <c r="P6870" s="13">
        <v>0.35</v>
      </c>
      <c r="Q6870" s="13">
        <v>19.0</v>
      </c>
      <c r="R6870" s="13">
        <f t="shared" si="1"/>
        <v>23.75</v>
      </c>
      <c r="S6870" s="14">
        <f t="shared" si="2"/>
        <v>4.75</v>
      </c>
      <c r="T6870" s="14">
        <f t="shared" si="3"/>
        <v>0.3684210526</v>
      </c>
      <c r="U6870" s="15" t="str">
        <f>vlookup(F6870,'Sub categories'!$A:$C,3,False)</f>
        <v>Binders</v>
      </c>
      <c r="V6870" s="16">
        <f t="shared" si="4"/>
        <v>4</v>
      </c>
      <c r="W6870" s="17">
        <f t="array" ref="W6870">INDEX(shipping_prices!$C$1:$F8097,MATCH(I6870,shipping_prices!$A$1:$A8097,0),MATCH(M6870,shipping_prices!$C$1:$F$1,0))</f>
        <v>7</v>
      </c>
      <c r="X6870" s="15" t="str">
        <f t="shared" si="5"/>
        <v>Darrin SayreSeattleWashington</v>
      </c>
      <c r="Y6870" s="15" t="str">
        <f t="shared" si="6"/>
        <v>Low</v>
      </c>
    </row>
    <row r="6871" hidden="1">
      <c r="A6871" s="1">
        <v>43140.0</v>
      </c>
      <c r="B6871" s="2" t="s">
        <v>6751</v>
      </c>
      <c r="C6871" s="2">
        <v>4.0</v>
      </c>
      <c r="D6871" s="2" t="s">
        <v>885</v>
      </c>
      <c r="E6871" s="2" t="s">
        <v>49</v>
      </c>
      <c r="F6871" s="2" t="s">
        <v>937</v>
      </c>
      <c r="G6871" s="2" t="s">
        <v>39</v>
      </c>
      <c r="H6871" s="2" t="s">
        <v>40</v>
      </c>
      <c r="I6871" s="2" t="s">
        <v>158</v>
      </c>
      <c r="J6871" s="2" t="s">
        <v>159</v>
      </c>
      <c r="K6871" s="2" t="s">
        <v>43</v>
      </c>
      <c r="L6871" s="10">
        <v>43144.0</v>
      </c>
      <c r="M6871" s="2" t="s">
        <v>34</v>
      </c>
      <c r="N6871" s="11">
        <v>0.2</v>
      </c>
      <c r="O6871" s="12">
        <v>9.0</v>
      </c>
      <c r="P6871" s="13">
        <v>0.34</v>
      </c>
      <c r="Q6871" s="13">
        <v>28.0</v>
      </c>
      <c r="R6871" s="13">
        <f t="shared" si="1"/>
        <v>35</v>
      </c>
      <c r="S6871" s="14">
        <f t="shared" si="2"/>
        <v>8.75</v>
      </c>
      <c r="T6871" s="14">
        <f t="shared" si="3"/>
        <v>0.3214285714</v>
      </c>
      <c r="U6871" s="15" t="str">
        <f>vlookup(F6871,'Sub categories'!$A:$C,3,False)</f>
        <v>Binders</v>
      </c>
      <c r="V6871" s="16">
        <f t="shared" si="4"/>
        <v>4</v>
      </c>
      <c r="W6871" s="17">
        <f t="array" ref="W6871">INDEX(shipping_prices!$C$1:$F8098,MATCH(I6871,shipping_prices!$A$1:$A8098,0),MATCH(M6871,shipping_prices!$C$1:$F$1,0))</f>
        <v>7</v>
      </c>
      <c r="X6871" s="15" t="str">
        <f t="shared" si="5"/>
        <v>Darrin SayreSeattleWashington</v>
      </c>
      <c r="Y6871" s="15" t="str">
        <f t="shared" si="6"/>
        <v>Low</v>
      </c>
    </row>
    <row r="6872">
      <c r="A6872" s="1">
        <v>43141.0</v>
      </c>
      <c r="B6872" s="2" t="s">
        <v>6751</v>
      </c>
      <c r="C6872" s="2">
        <v>1.0</v>
      </c>
      <c r="D6872" s="2" t="s">
        <v>885</v>
      </c>
      <c r="E6872" s="2" t="s">
        <v>49</v>
      </c>
      <c r="F6872" s="2" t="s">
        <v>5073</v>
      </c>
      <c r="G6872" s="2" t="s">
        <v>45</v>
      </c>
      <c r="H6872" s="2" t="s">
        <v>206</v>
      </c>
      <c r="I6872" s="2" t="s">
        <v>158</v>
      </c>
      <c r="J6872" s="2" t="s">
        <v>159</v>
      </c>
      <c r="K6872" s="2" t="s">
        <v>43</v>
      </c>
      <c r="L6872" s="10">
        <v>43144.0</v>
      </c>
      <c r="M6872" s="2" t="s">
        <v>34</v>
      </c>
      <c r="N6872" s="11">
        <v>0.0</v>
      </c>
      <c r="O6872" s="12">
        <v>19.0</v>
      </c>
      <c r="P6872" s="13">
        <v>0.22</v>
      </c>
      <c r="Q6872" s="13">
        <v>85.0</v>
      </c>
      <c r="R6872" s="13">
        <f t="shared" si="1"/>
        <v>85</v>
      </c>
      <c r="S6872" s="14">
        <f t="shared" si="2"/>
        <v>85</v>
      </c>
      <c r="T6872" s="14">
        <f t="shared" si="3"/>
        <v>0.2235294118</v>
      </c>
      <c r="U6872" s="15" t="str">
        <f>vlookup(F6872,'Sub categories'!$A:$C,3,False)</f>
        <v>Bookcases</v>
      </c>
      <c r="V6872" s="16">
        <f t="shared" si="4"/>
        <v>3</v>
      </c>
      <c r="W6872" s="17">
        <f t="array" ref="W6872">INDEX(shipping_prices!$C$1:$F8099,MATCH(I6872,shipping_prices!$A$1:$A8099,0),MATCH(M6872,shipping_prices!$C$1:$F$1,0))</f>
        <v>7</v>
      </c>
      <c r="X6872" s="15" t="str">
        <f t="shared" si="5"/>
        <v>Darrin SayreSeattleWashington</v>
      </c>
      <c r="Y6872" s="15" t="str">
        <f t="shared" si="6"/>
        <v>Low</v>
      </c>
    </row>
    <row r="6873" hidden="1">
      <c r="A6873" s="1">
        <v>43141.0</v>
      </c>
      <c r="B6873" s="2" t="s">
        <v>6751</v>
      </c>
      <c r="C6873" s="2">
        <v>6.0</v>
      </c>
      <c r="D6873" s="2" t="s">
        <v>885</v>
      </c>
      <c r="E6873" s="2" t="s">
        <v>49</v>
      </c>
      <c r="F6873" s="2" t="s">
        <v>1907</v>
      </c>
      <c r="G6873" s="2" t="s">
        <v>39</v>
      </c>
      <c r="H6873" s="2" t="s">
        <v>40</v>
      </c>
      <c r="I6873" s="2" t="s">
        <v>158</v>
      </c>
      <c r="J6873" s="2" t="s">
        <v>159</v>
      </c>
      <c r="K6873" s="2" t="s">
        <v>43</v>
      </c>
      <c r="L6873" s="10">
        <v>43144.0</v>
      </c>
      <c r="M6873" s="2" t="s">
        <v>34</v>
      </c>
      <c r="N6873" s="11">
        <v>0.2</v>
      </c>
      <c r="O6873" s="12">
        <v>34.0</v>
      </c>
      <c r="P6873" s="13">
        <v>0.34</v>
      </c>
      <c r="Q6873" s="13">
        <v>100.0</v>
      </c>
      <c r="R6873" s="13">
        <f t="shared" si="1"/>
        <v>125</v>
      </c>
      <c r="S6873" s="14">
        <f t="shared" si="2"/>
        <v>20.83333333</v>
      </c>
      <c r="T6873" s="14">
        <f t="shared" si="3"/>
        <v>0.34</v>
      </c>
      <c r="U6873" s="15" t="str">
        <f>vlookup(F6873,'Sub categories'!$A:$C,3,False)</f>
        <v>Binders</v>
      </c>
      <c r="V6873" s="16">
        <f t="shared" si="4"/>
        <v>3</v>
      </c>
      <c r="W6873" s="17">
        <f t="array" ref="W6873">INDEX(shipping_prices!$C$1:$F8100,MATCH(I6873,shipping_prices!$A$1:$A8100,0),MATCH(M6873,shipping_prices!$C$1:$F$1,0))</f>
        <v>7</v>
      </c>
      <c r="X6873" s="15" t="str">
        <f t="shared" si="5"/>
        <v>Darrin SayreSeattleWashington</v>
      </c>
      <c r="Y6873" s="15" t="str">
        <f t="shared" si="6"/>
        <v>Low</v>
      </c>
    </row>
    <row r="6874" hidden="1">
      <c r="A6874" s="1">
        <v>43142.0</v>
      </c>
      <c r="B6874" s="2" t="s">
        <v>6751</v>
      </c>
      <c r="C6874" s="2">
        <v>3.0</v>
      </c>
      <c r="D6874" s="2" t="s">
        <v>885</v>
      </c>
      <c r="E6874" s="2" t="s">
        <v>49</v>
      </c>
      <c r="F6874" s="2" t="s">
        <v>5577</v>
      </c>
      <c r="G6874" s="2" t="s">
        <v>29</v>
      </c>
      <c r="H6874" s="2" t="s">
        <v>220</v>
      </c>
      <c r="I6874" s="2" t="s">
        <v>158</v>
      </c>
      <c r="J6874" s="2" t="s">
        <v>159</v>
      </c>
      <c r="K6874" s="2" t="s">
        <v>43</v>
      </c>
      <c r="L6874" s="10">
        <v>43144.0</v>
      </c>
      <c r="M6874" s="2" t="s">
        <v>34</v>
      </c>
      <c r="N6874" s="11">
        <v>0.0</v>
      </c>
      <c r="O6874" s="12">
        <v>86.0</v>
      </c>
      <c r="P6874" s="13">
        <v>0.48</v>
      </c>
      <c r="Q6874" s="13">
        <v>180.0</v>
      </c>
      <c r="R6874" s="13">
        <f t="shared" si="1"/>
        <v>180</v>
      </c>
      <c r="S6874" s="14">
        <f t="shared" si="2"/>
        <v>60</v>
      </c>
      <c r="T6874" s="14">
        <f t="shared" si="3"/>
        <v>0.4777777778</v>
      </c>
      <c r="U6874" s="15" t="str">
        <f>vlookup(F6874,'Sub categories'!$A:$C,3,False)</f>
        <v>Accessories</v>
      </c>
      <c r="V6874" s="16">
        <f t="shared" si="4"/>
        <v>2</v>
      </c>
      <c r="W6874" s="17">
        <f t="array" ref="W6874">INDEX(shipping_prices!$C$1:$F8101,MATCH(I6874,shipping_prices!$A$1:$A8101,0),MATCH(M6874,shipping_prices!$C$1:$F$1,0))</f>
        <v>7</v>
      </c>
      <c r="X6874" s="15" t="str">
        <f t="shared" si="5"/>
        <v>Darrin SayreSeattleWashington</v>
      </c>
      <c r="Y6874" s="15" t="str">
        <f t="shared" si="6"/>
        <v>High</v>
      </c>
    </row>
    <row r="6875" hidden="1">
      <c r="A6875" s="1">
        <v>43142.0</v>
      </c>
      <c r="B6875" s="2" t="s">
        <v>6751</v>
      </c>
      <c r="C6875" s="2">
        <v>3.0</v>
      </c>
      <c r="D6875" s="2" t="s">
        <v>885</v>
      </c>
      <c r="E6875" s="2" t="s">
        <v>49</v>
      </c>
      <c r="F6875" s="2" t="s">
        <v>620</v>
      </c>
      <c r="G6875" s="2" t="s">
        <v>39</v>
      </c>
      <c r="H6875" s="2" t="s">
        <v>621</v>
      </c>
      <c r="I6875" s="2" t="s">
        <v>158</v>
      </c>
      <c r="J6875" s="2" t="s">
        <v>159</v>
      </c>
      <c r="K6875" s="2" t="s">
        <v>43</v>
      </c>
      <c r="L6875" s="10">
        <v>43144.0</v>
      </c>
      <c r="M6875" s="2" t="s">
        <v>34</v>
      </c>
      <c r="N6875" s="11">
        <v>0.0</v>
      </c>
      <c r="O6875" s="12">
        <v>10.0</v>
      </c>
      <c r="P6875" s="13">
        <v>0.04</v>
      </c>
      <c r="Q6875" s="13">
        <v>243.0</v>
      </c>
      <c r="R6875" s="13">
        <f t="shared" si="1"/>
        <v>243</v>
      </c>
      <c r="S6875" s="14">
        <f t="shared" si="2"/>
        <v>81</v>
      </c>
      <c r="T6875" s="14">
        <f t="shared" si="3"/>
        <v>0.04115226337</v>
      </c>
      <c r="U6875" s="15" t="str">
        <f>vlookup(F6875,'Sub categories'!$A:$C,3,False)</f>
        <v>Storage</v>
      </c>
      <c r="V6875" s="16">
        <f t="shared" si="4"/>
        <v>2</v>
      </c>
      <c r="W6875" s="17">
        <f t="array" ref="W6875">INDEX(shipping_prices!$C$1:$F8102,MATCH(I6875,shipping_prices!$A$1:$A8102,0),MATCH(M6875,shipping_prices!$C$1:$F$1,0))</f>
        <v>7</v>
      </c>
      <c r="X6875" s="15" t="str">
        <f t="shared" si="5"/>
        <v>Darrin SayreSeattleWashington</v>
      </c>
      <c r="Y6875" s="15" t="str">
        <f t="shared" si="6"/>
        <v>Low</v>
      </c>
    </row>
    <row r="6876" hidden="1">
      <c r="A6876" s="1">
        <v>43142.0</v>
      </c>
      <c r="B6876" s="2" t="s">
        <v>6752</v>
      </c>
      <c r="C6876" s="2">
        <v>5.0</v>
      </c>
      <c r="D6876" s="2" t="s">
        <v>2980</v>
      </c>
      <c r="E6876" s="2" t="s">
        <v>27</v>
      </c>
      <c r="F6876" s="2" t="s">
        <v>2853</v>
      </c>
      <c r="G6876" s="2" t="s">
        <v>39</v>
      </c>
      <c r="H6876" s="2" t="s">
        <v>79</v>
      </c>
      <c r="I6876" s="2" t="s">
        <v>140</v>
      </c>
      <c r="J6876" s="2" t="s">
        <v>141</v>
      </c>
      <c r="K6876" s="2" t="s">
        <v>77</v>
      </c>
      <c r="L6876" s="10">
        <v>43152.0</v>
      </c>
      <c r="M6876" s="2" t="s">
        <v>34</v>
      </c>
      <c r="N6876" s="11">
        <v>0.2</v>
      </c>
      <c r="O6876" s="12">
        <v>14.0</v>
      </c>
      <c r="P6876" s="13">
        <v>0.06</v>
      </c>
      <c r="Q6876" s="13">
        <v>229.0</v>
      </c>
      <c r="R6876" s="13">
        <f t="shared" si="1"/>
        <v>286.25</v>
      </c>
      <c r="S6876" s="14">
        <f t="shared" si="2"/>
        <v>57.25</v>
      </c>
      <c r="T6876" s="14">
        <f t="shared" si="3"/>
        <v>0.06113537118</v>
      </c>
      <c r="U6876" s="15" t="str">
        <f>vlookup(F6876,'Sub categories'!$A:$C,3,False)</f>
        <v>Storage</v>
      </c>
      <c r="V6876" s="16">
        <f t="shared" si="4"/>
        <v>10</v>
      </c>
      <c r="W6876" s="17">
        <f t="array" ref="W6876">INDEX(shipping_prices!$C$1:$F8103,MATCH(I6876,shipping_prices!$A$1:$A8103,0),MATCH(M6876,shipping_prices!$C$1:$F$1,0))</f>
        <v>13.2</v>
      </c>
      <c r="X6876" s="15" t="str">
        <f t="shared" si="5"/>
        <v>John HustonChicagoIllinois</v>
      </c>
      <c r="Y6876" s="15" t="str">
        <f t="shared" si="6"/>
        <v>Low</v>
      </c>
    </row>
    <row r="6877" hidden="1">
      <c r="A6877" s="1">
        <v>43142.0</v>
      </c>
      <c r="B6877" s="2" t="s">
        <v>6753</v>
      </c>
      <c r="C6877" s="2">
        <v>2.0</v>
      </c>
      <c r="D6877" s="2" t="s">
        <v>3995</v>
      </c>
      <c r="E6877" s="2" t="s">
        <v>37</v>
      </c>
      <c r="F6877" s="2" t="s">
        <v>2414</v>
      </c>
      <c r="G6877" s="2" t="s">
        <v>39</v>
      </c>
      <c r="H6877" s="2" t="s">
        <v>79</v>
      </c>
      <c r="I6877" s="2" t="s">
        <v>169</v>
      </c>
      <c r="J6877" s="2" t="s">
        <v>42</v>
      </c>
      <c r="K6877" s="2" t="s">
        <v>43</v>
      </c>
      <c r="L6877" s="10">
        <v>43143.0</v>
      </c>
      <c r="M6877" s="2" t="s">
        <v>90</v>
      </c>
      <c r="N6877" s="11">
        <v>0.0</v>
      </c>
      <c r="O6877" s="12">
        <v>19.0</v>
      </c>
      <c r="P6877" s="13">
        <v>0.28</v>
      </c>
      <c r="Q6877" s="13">
        <v>70.0</v>
      </c>
      <c r="R6877" s="13">
        <f t="shared" si="1"/>
        <v>70</v>
      </c>
      <c r="S6877" s="14">
        <f t="shared" si="2"/>
        <v>35</v>
      </c>
      <c r="T6877" s="14">
        <f t="shared" si="3"/>
        <v>0.2714285714</v>
      </c>
      <c r="U6877" s="15" t="str">
        <f>vlookup(F6877,'Sub categories'!$A:$C,3,False)</f>
        <v>Storage</v>
      </c>
      <c r="V6877" s="16">
        <f t="shared" si="4"/>
        <v>1</v>
      </c>
      <c r="W6877" s="17">
        <f t="array" ref="W6877">INDEX(shipping_prices!$C$1:$F8104,MATCH(I6877,shipping_prices!$A$1:$A8104,0),MATCH(M6877,shipping_prices!$C$1:$F$1,0))</f>
        <v>6.7</v>
      </c>
      <c r="X6877" s="15" t="str">
        <f t="shared" si="5"/>
        <v>Darren BuddLos AngelesCalifornia</v>
      </c>
      <c r="Y6877" s="15" t="str">
        <f t="shared" si="6"/>
        <v>Low</v>
      </c>
    </row>
    <row r="6878" hidden="1">
      <c r="A6878" s="1">
        <v>43142.0</v>
      </c>
      <c r="B6878" s="2" t="s">
        <v>6753</v>
      </c>
      <c r="C6878" s="2">
        <v>8.0</v>
      </c>
      <c r="D6878" s="2" t="s">
        <v>3995</v>
      </c>
      <c r="E6878" s="2" t="s">
        <v>37</v>
      </c>
      <c r="F6878" s="2" t="s">
        <v>2664</v>
      </c>
      <c r="G6878" s="2" t="s">
        <v>39</v>
      </c>
      <c r="H6878" s="2" t="s">
        <v>526</v>
      </c>
      <c r="I6878" s="2" t="s">
        <v>169</v>
      </c>
      <c r="J6878" s="2" t="s">
        <v>42</v>
      </c>
      <c r="K6878" s="2" t="s">
        <v>43</v>
      </c>
      <c r="L6878" s="10">
        <v>43143.0</v>
      </c>
      <c r="M6878" s="2" t="s">
        <v>90</v>
      </c>
      <c r="N6878" s="11">
        <v>0.0</v>
      </c>
      <c r="O6878" s="12">
        <v>46.0</v>
      </c>
      <c r="P6878" s="13">
        <v>0.06</v>
      </c>
      <c r="Q6878" s="13">
        <v>763.0</v>
      </c>
      <c r="R6878" s="13">
        <f t="shared" si="1"/>
        <v>763</v>
      </c>
      <c r="S6878" s="14">
        <f t="shared" si="2"/>
        <v>95.375</v>
      </c>
      <c r="T6878" s="14">
        <f t="shared" si="3"/>
        <v>0.06028833552</v>
      </c>
      <c r="U6878" s="15" t="str">
        <f>vlookup(F6878,'Sub categories'!$A:$C,3,False)</f>
        <v>Storage</v>
      </c>
      <c r="V6878" s="16">
        <f t="shared" si="4"/>
        <v>1</v>
      </c>
      <c r="W6878" s="17">
        <f t="array" ref="W6878">INDEX(shipping_prices!$C$1:$F8105,MATCH(I6878,shipping_prices!$A$1:$A8105,0),MATCH(M6878,shipping_prices!$C$1:$F$1,0))</f>
        <v>6.7</v>
      </c>
      <c r="X6878" s="15" t="str">
        <f t="shared" si="5"/>
        <v>Darren BuddLos AngelesCalifornia</v>
      </c>
      <c r="Y6878" s="15" t="str">
        <f t="shared" si="6"/>
        <v>High</v>
      </c>
    </row>
    <row r="6879" hidden="1">
      <c r="A6879" s="1">
        <v>43144.0</v>
      </c>
      <c r="B6879" s="2" t="s">
        <v>6754</v>
      </c>
      <c r="C6879" s="2">
        <v>5.0</v>
      </c>
      <c r="D6879" s="2" t="s">
        <v>1931</v>
      </c>
      <c r="E6879" s="2" t="s">
        <v>27</v>
      </c>
      <c r="F6879" s="2" t="s">
        <v>6265</v>
      </c>
      <c r="G6879" s="2" t="s">
        <v>39</v>
      </c>
      <c r="H6879" s="2" t="s">
        <v>79</v>
      </c>
      <c r="I6879" s="2" t="s">
        <v>2743</v>
      </c>
      <c r="J6879" s="2" t="s">
        <v>251</v>
      </c>
      <c r="K6879" s="2" t="s">
        <v>54</v>
      </c>
      <c r="L6879" s="10">
        <v>43156.0</v>
      </c>
      <c r="M6879" s="2" t="s">
        <v>34</v>
      </c>
      <c r="N6879" s="11">
        <v>0.2</v>
      </c>
      <c r="O6879" s="12">
        <v>1.0</v>
      </c>
      <c r="P6879" s="13">
        <v>0.09</v>
      </c>
      <c r="Q6879" s="13">
        <v>9.0</v>
      </c>
      <c r="R6879" s="13">
        <f t="shared" si="1"/>
        <v>11.25</v>
      </c>
      <c r="S6879" s="14">
        <f t="shared" si="2"/>
        <v>2.25</v>
      </c>
      <c r="T6879" s="14">
        <f t="shared" si="3"/>
        <v>0.1111111111</v>
      </c>
      <c r="U6879" s="15" t="str">
        <f>vlookup(F6879,'Sub categories'!$A:$C,3,False)</f>
        <v>Art</v>
      </c>
      <c r="V6879" s="16">
        <f t="shared" si="4"/>
        <v>12</v>
      </c>
      <c r="W6879" s="17">
        <f t="array" ref="W6879">INDEX(shipping_prices!$C$1:$F8106,MATCH(I6879,shipping_prices!$A$1:$A8106,0),MATCH(M6879,shipping_prices!$C$1:$F$1,0))</f>
        <v>5.68</v>
      </c>
      <c r="X6879" s="15" t="str">
        <f t="shared" si="5"/>
        <v>Doug BickfordAshevilleNorth Carolina</v>
      </c>
      <c r="Y6879" s="15" t="str">
        <f t="shared" si="6"/>
        <v>Low</v>
      </c>
    </row>
    <row r="6880" hidden="1">
      <c r="A6880" s="1">
        <v>43144.0</v>
      </c>
      <c r="B6880" s="2" t="s">
        <v>6754</v>
      </c>
      <c r="C6880" s="2">
        <v>1.0</v>
      </c>
      <c r="D6880" s="2" t="s">
        <v>1931</v>
      </c>
      <c r="E6880" s="2" t="s">
        <v>27</v>
      </c>
      <c r="F6880" s="2" t="s">
        <v>3431</v>
      </c>
      <c r="G6880" s="2" t="s">
        <v>39</v>
      </c>
      <c r="H6880" s="2" t="s">
        <v>458</v>
      </c>
      <c r="I6880" s="2" t="s">
        <v>2743</v>
      </c>
      <c r="J6880" s="2" t="s">
        <v>251</v>
      </c>
      <c r="K6880" s="2" t="s">
        <v>54</v>
      </c>
      <c r="L6880" s="10">
        <v>43156.0</v>
      </c>
      <c r="M6880" s="2" t="s">
        <v>34</v>
      </c>
      <c r="N6880" s="11">
        <v>0.2</v>
      </c>
      <c r="O6880" s="12">
        <v>4.0</v>
      </c>
      <c r="P6880" s="13">
        <v>0.1</v>
      </c>
      <c r="Q6880" s="13">
        <v>44.0</v>
      </c>
      <c r="R6880" s="13">
        <f t="shared" si="1"/>
        <v>55</v>
      </c>
      <c r="S6880" s="14">
        <f t="shared" si="2"/>
        <v>55</v>
      </c>
      <c r="T6880" s="14">
        <f t="shared" si="3"/>
        <v>0.09090909091</v>
      </c>
      <c r="U6880" s="15" t="str">
        <f>vlookup(F6880,'Sub categories'!$A:$C,3,False)</f>
        <v>Appliances</v>
      </c>
      <c r="V6880" s="16">
        <f t="shared" si="4"/>
        <v>12</v>
      </c>
      <c r="W6880" s="17">
        <f t="array" ref="W6880">INDEX(shipping_prices!$C$1:$F8107,MATCH(I6880,shipping_prices!$A$1:$A8107,0),MATCH(M6880,shipping_prices!$C$1:$F$1,0))</f>
        <v>5.68</v>
      </c>
      <c r="X6880" s="15" t="str">
        <f t="shared" si="5"/>
        <v>Doug BickfordAshevilleNorth Carolina</v>
      </c>
      <c r="Y6880" s="15" t="str">
        <f t="shared" si="6"/>
        <v>Low</v>
      </c>
    </row>
    <row r="6881" hidden="1">
      <c r="A6881" s="1">
        <v>43144.0</v>
      </c>
      <c r="B6881" s="2" t="s">
        <v>6755</v>
      </c>
      <c r="C6881" s="2">
        <v>2.0</v>
      </c>
      <c r="D6881" s="2" t="s">
        <v>4654</v>
      </c>
      <c r="E6881" s="2" t="s">
        <v>37</v>
      </c>
      <c r="F6881" s="2" t="s">
        <v>1613</v>
      </c>
      <c r="G6881" s="2" t="s">
        <v>39</v>
      </c>
      <c r="H6881" s="2" t="s">
        <v>157</v>
      </c>
      <c r="I6881" s="2" t="s">
        <v>163</v>
      </c>
      <c r="J6881" s="2" t="s">
        <v>164</v>
      </c>
      <c r="K6881" s="2" t="s">
        <v>33</v>
      </c>
      <c r="L6881" s="10">
        <v>43151.0</v>
      </c>
      <c r="M6881" s="2" t="s">
        <v>34</v>
      </c>
      <c r="N6881" s="11">
        <v>0.2</v>
      </c>
      <c r="O6881" s="12">
        <v>3.0</v>
      </c>
      <c r="P6881" s="13">
        <v>0.35</v>
      </c>
      <c r="Q6881" s="13">
        <v>8.0</v>
      </c>
      <c r="R6881" s="13">
        <f t="shared" si="1"/>
        <v>10</v>
      </c>
      <c r="S6881" s="14">
        <f t="shared" si="2"/>
        <v>5</v>
      </c>
      <c r="T6881" s="14">
        <f t="shared" si="3"/>
        <v>0.375</v>
      </c>
      <c r="U6881" s="15" t="str">
        <f>vlookup(F6881,'Sub categories'!$A:$C,3,False)</f>
        <v>Fasteners</v>
      </c>
      <c r="V6881" s="16">
        <f t="shared" si="4"/>
        <v>7</v>
      </c>
      <c r="W6881" s="17">
        <f t="array" ref="W6881">INDEX(shipping_prices!$C$1:$F8108,MATCH(I6881,shipping_prices!$A$1:$A8108,0),MATCH(M6881,shipping_prices!$C$1:$F$1,0))</f>
        <v>7.98</v>
      </c>
      <c r="X6881" s="15" t="str">
        <f t="shared" si="5"/>
        <v>Bill OverfeltPhiladelphiaPennsylvania</v>
      </c>
      <c r="Y6881" s="15" t="str">
        <f t="shared" si="6"/>
        <v>Low</v>
      </c>
    </row>
    <row r="6882" hidden="1">
      <c r="A6882" s="1">
        <v>43144.0</v>
      </c>
      <c r="B6882" s="2" t="s">
        <v>6755</v>
      </c>
      <c r="C6882" s="2">
        <v>4.0</v>
      </c>
      <c r="D6882" s="2" t="s">
        <v>4654</v>
      </c>
      <c r="E6882" s="2" t="s">
        <v>37</v>
      </c>
      <c r="F6882" s="2" t="s">
        <v>492</v>
      </c>
      <c r="G6882" s="2" t="s">
        <v>39</v>
      </c>
      <c r="H6882" s="2" t="s">
        <v>40</v>
      </c>
      <c r="I6882" s="2" t="s">
        <v>163</v>
      </c>
      <c r="J6882" s="2" t="s">
        <v>164</v>
      </c>
      <c r="K6882" s="2" t="s">
        <v>33</v>
      </c>
      <c r="L6882" s="10">
        <v>43151.0</v>
      </c>
      <c r="M6882" s="2" t="s">
        <v>34</v>
      </c>
      <c r="N6882" s="11">
        <v>0.7</v>
      </c>
      <c r="O6882" s="12">
        <v>-18.0</v>
      </c>
      <c r="P6882" s="13">
        <v>-0.67</v>
      </c>
      <c r="Q6882" s="13">
        <v>26.0</v>
      </c>
      <c r="R6882" s="13">
        <f t="shared" si="1"/>
        <v>86.66666667</v>
      </c>
      <c r="S6882" s="14">
        <f t="shared" si="2"/>
        <v>21.66666667</v>
      </c>
      <c r="T6882" s="14">
        <f t="shared" si="3"/>
        <v>-0.6923076923</v>
      </c>
      <c r="U6882" s="15" t="str">
        <f>vlookup(F6882,'Sub categories'!$A:$C,3,False)</f>
        <v>Binders</v>
      </c>
      <c r="V6882" s="16">
        <f t="shared" si="4"/>
        <v>7</v>
      </c>
      <c r="W6882" s="17">
        <f t="array" ref="W6882">INDEX(shipping_prices!$C$1:$F8109,MATCH(I6882,shipping_prices!$A$1:$A8109,0),MATCH(M6882,shipping_prices!$C$1:$F$1,0))</f>
        <v>7.98</v>
      </c>
      <c r="X6882" s="15" t="str">
        <f t="shared" si="5"/>
        <v>Bill OverfeltPhiladelphiaPennsylvania</v>
      </c>
      <c r="Y6882" s="15" t="str">
        <f t="shared" si="6"/>
        <v>loss</v>
      </c>
    </row>
    <row r="6883">
      <c r="A6883" s="1">
        <v>43144.0</v>
      </c>
      <c r="B6883" s="2" t="s">
        <v>6755</v>
      </c>
      <c r="C6883" s="2">
        <v>2.0</v>
      </c>
      <c r="D6883" s="2" t="s">
        <v>4654</v>
      </c>
      <c r="E6883" s="2" t="s">
        <v>37</v>
      </c>
      <c r="F6883" s="2" t="s">
        <v>6094</v>
      </c>
      <c r="G6883" s="2" t="s">
        <v>45</v>
      </c>
      <c r="H6883" s="2" t="s">
        <v>79</v>
      </c>
      <c r="I6883" s="2" t="s">
        <v>163</v>
      </c>
      <c r="J6883" s="2" t="s">
        <v>164</v>
      </c>
      <c r="K6883" s="2" t="s">
        <v>33</v>
      </c>
      <c r="L6883" s="10">
        <v>43151.0</v>
      </c>
      <c r="M6883" s="2" t="s">
        <v>34</v>
      </c>
      <c r="N6883" s="11">
        <v>0.2</v>
      </c>
      <c r="O6883" s="12">
        <v>7.0</v>
      </c>
      <c r="P6883" s="13">
        <v>0.23</v>
      </c>
      <c r="Q6883" s="13">
        <v>32.0</v>
      </c>
      <c r="R6883" s="13">
        <f t="shared" si="1"/>
        <v>40</v>
      </c>
      <c r="S6883" s="14">
        <f t="shared" si="2"/>
        <v>20</v>
      </c>
      <c r="T6883" s="14">
        <f t="shared" si="3"/>
        <v>0.21875</v>
      </c>
      <c r="U6883" s="15" t="str">
        <f>vlookup(F6883,'Sub categories'!$A:$C,3,False)</f>
        <v>Furnishings</v>
      </c>
      <c r="V6883" s="16">
        <f t="shared" si="4"/>
        <v>7</v>
      </c>
      <c r="W6883" s="17">
        <f t="array" ref="W6883">INDEX(shipping_prices!$C$1:$F8110,MATCH(I6883,shipping_prices!$A$1:$A8110,0),MATCH(M6883,shipping_prices!$C$1:$F$1,0))</f>
        <v>7.98</v>
      </c>
      <c r="X6883" s="15" t="str">
        <f t="shared" si="5"/>
        <v>Bill OverfeltPhiladelphiaPennsylvania</v>
      </c>
      <c r="Y6883" s="15" t="str">
        <f t="shared" si="6"/>
        <v>Low</v>
      </c>
    </row>
    <row r="6884" hidden="1">
      <c r="A6884" s="1">
        <v>43144.0</v>
      </c>
      <c r="B6884" s="2" t="s">
        <v>6755</v>
      </c>
      <c r="C6884" s="2">
        <v>5.0</v>
      </c>
      <c r="D6884" s="2" t="s">
        <v>4654</v>
      </c>
      <c r="E6884" s="2" t="s">
        <v>37</v>
      </c>
      <c r="F6884" s="2" t="s">
        <v>1486</v>
      </c>
      <c r="G6884" s="2" t="s">
        <v>39</v>
      </c>
      <c r="H6884" s="2" t="s">
        <v>40</v>
      </c>
      <c r="I6884" s="2" t="s">
        <v>163</v>
      </c>
      <c r="J6884" s="2" t="s">
        <v>164</v>
      </c>
      <c r="K6884" s="2" t="s">
        <v>33</v>
      </c>
      <c r="L6884" s="10">
        <v>43151.0</v>
      </c>
      <c r="M6884" s="2" t="s">
        <v>34</v>
      </c>
      <c r="N6884" s="11">
        <v>0.7</v>
      </c>
      <c r="O6884" s="12">
        <v>-45.0</v>
      </c>
      <c r="P6884" s="13">
        <v>-0.7</v>
      </c>
      <c r="Q6884" s="13">
        <v>64.0</v>
      </c>
      <c r="R6884" s="13">
        <f t="shared" si="1"/>
        <v>213.3333333</v>
      </c>
      <c r="S6884" s="14">
        <f t="shared" si="2"/>
        <v>42.66666667</v>
      </c>
      <c r="T6884" s="14">
        <f t="shared" si="3"/>
        <v>-0.703125</v>
      </c>
      <c r="U6884" s="15" t="str">
        <f>vlookup(F6884,'Sub categories'!$A:$C,3,False)</f>
        <v>Binders</v>
      </c>
      <c r="V6884" s="16">
        <f t="shared" si="4"/>
        <v>7</v>
      </c>
      <c r="W6884" s="17">
        <f t="array" ref="W6884">INDEX(shipping_prices!$C$1:$F8111,MATCH(I6884,shipping_prices!$A$1:$A8111,0),MATCH(M6884,shipping_prices!$C$1:$F$1,0))</f>
        <v>7.98</v>
      </c>
      <c r="X6884" s="15" t="str">
        <f t="shared" si="5"/>
        <v>Bill OverfeltPhiladelphiaPennsylvania</v>
      </c>
      <c r="Y6884" s="15" t="str">
        <f t="shared" si="6"/>
        <v>loss</v>
      </c>
    </row>
    <row r="6885">
      <c r="A6885" s="1">
        <v>43144.0</v>
      </c>
      <c r="B6885" s="2" t="s">
        <v>6755</v>
      </c>
      <c r="C6885" s="2">
        <v>5.0</v>
      </c>
      <c r="D6885" s="2" t="s">
        <v>4654</v>
      </c>
      <c r="E6885" s="2" t="s">
        <v>37</v>
      </c>
      <c r="F6885" s="2" t="s">
        <v>2356</v>
      </c>
      <c r="G6885" s="2" t="s">
        <v>45</v>
      </c>
      <c r="H6885" s="2" t="s">
        <v>489</v>
      </c>
      <c r="I6885" s="2" t="s">
        <v>163</v>
      </c>
      <c r="J6885" s="2" t="s">
        <v>164</v>
      </c>
      <c r="K6885" s="2" t="s">
        <v>33</v>
      </c>
      <c r="L6885" s="10">
        <v>43151.0</v>
      </c>
      <c r="M6885" s="2" t="s">
        <v>34</v>
      </c>
      <c r="N6885" s="11">
        <v>0.4</v>
      </c>
      <c r="O6885" s="12">
        <v>-112.0</v>
      </c>
      <c r="P6885" s="13">
        <v>-0.3</v>
      </c>
      <c r="Q6885" s="13">
        <v>373.0</v>
      </c>
      <c r="R6885" s="13">
        <f t="shared" si="1"/>
        <v>621.6666667</v>
      </c>
      <c r="S6885" s="14">
        <f t="shared" si="2"/>
        <v>124.3333333</v>
      </c>
      <c r="T6885" s="14">
        <f t="shared" si="3"/>
        <v>-0.3002680965</v>
      </c>
      <c r="U6885" s="15" t="str">
        <f>vlookup(F6885,'Sub categories'!$A:$C,3,False)</f>
        <v>Tables</v>
      </c>
      <c r="V6885" s="16">
        <f t="shared" si="4"/>
        <v>7</v>
      </c>
      <c r="W6885" s="17">
        <f t="array" ref="W6885">INDEX(shipping_prices!$C$1:$F8112,MATCH(I6885,shipping_prices!$A$1:$A8112,0),MATCH(M6885,shipping_prices!$C$1:$F$1,0))</f>
        <v>7.98</v>
      </c>
      <c r="X6885" s="15" t="str">
        <f t="shared" si="5"/>
        <v>Bill OverfeltPhiladelphiaPennsylvania</v>
      </c>
      <c r="Y6885" s="15" t="str">
        <f t="shared" si="6"/>
        <v>loss</v>
      </c>
    </row>
    <row r="6886" hidden="1">
      <c r="A6886" s="1">
        <v>43147.0</v>
      </c>
      <c r="B6886" s="2" t="s">
        <v>6756</v>
      </c>
      <c r="C6886" s="2">
        <v>9.0</v>
      </c>
      <c r="D6886" s="2" t="s">
        <v>4007</v>
      </c>
      <c r="E6886" s="2" t="s">
        <v>49</v>
      </c>
      <c r="F6886" s="2" t="s">
        <v>1878</v>
      </c>
      <c r="G6886" s="2" t="s">
        <v>39</v>
      </c>
      <c r="H6886" s="2" t="s">
        <v>216</v>
      </c>
      <c r="I6886" s="2" t="s">
        <v>2243</v>
      </c>
      <c r="J6886" s="2" t="s">
        <v>614</v>
      </c>
      <c r="K6886" s="2" t="s">
        <v>54</v>
      </c>
      <c r="L6886" s="10">
        <v>43149.0</v>
      </c>
      <c r="M6886" s="2" t="s">
        <v>142</v>
      </c>
      <c r="N6886" s="11">
        <v>0.2</v>
      </c>
      <c r="O6886" s="12">
        <v>5.0</v>
      </c>
      <c r="P6886" s="13">
        <v>0.13</v>
      </c>
      <c r="Q6886" s="13">
        <v>42.0</v>
      </c>
      <c r="R6886" s="13">
        <f t="shared" si="1"/>
        <v>52.5</v>
      </c>
      <c r="S6886" s="14">
        <f t="shared" si="2"/>
        <v>5.833333333</v>
      </c>
      <c r="T6886" s="14">
        <f t="shared" si="3"/>
        <v>0.119047619</v>
      </c>
      <c r="U6886" s="15" t="str">
        <f>vlookup(F6886,'Sub categories'!$A:$C,3,False)</f>
        <v>Art</v>
      </c>
      <c r="V6886" s="16">
        <f t="shared" si="4"/>
        <v>2</v>
      </c>
      <c r="W6886" s="17">
        <f t="array" ref="W6886">INDEX(shipping_prices!$C$1:$F8113,MATCH(I6886,shipping_prices!$A$1:$A8113,0),MATCH(M6886,shipping_prices!$C$1:$F$1,0))</f>
        <v>24.09</v>
      </c>
      <c r="X6886" s="15" t="str">
        <f t="shared" si="5"/>
        <v>Parhena NorrisNashvilleTennessee</v>
      </c>
      <c r="Y6886" s="15" t="str">
        <f t="shared" si="6"/>
        <v>Low</v>
      </c>
    </row>
    <row r="6887" hidden="1">
      <c r="A6887" s="1">
        <v>43147.0</v>
      </c>
      <c r="B6887" s="2" t="s">
        <v>6756</v>
      </c>
      <c r="C6887" s="2">
        <v>5.0</v>
      </c>
      <c r="D6887" s="2" t="s">
        <v>4007</v>
      </c>
      <c r="E6887" s="2" t="s">
        <v>49</v>
      </c>
      <c r="F6887" s="2" t="s">
        <v>4534</v>
      </c>
      <c r="G6887" s="2" t="s">
        <v>39</v>
      </c>
      <c r="H6887" s="2" t="s">
        <v>1352</v>
      </c>
      <c r="I6887" s="2" t="s">
        <v>2243</v>
      </c>
      <c r="J6887" s="2" t="s">
        <v>614</v>
      </c>
      <c r="K6887" s="2" t="s">
        <v>54</v>
      </c>
      <c r="L6887" s="10">
        <v>43149.0</v>
      </c>
      <c r="M6887" s="2" t="s">
        <v>142</v>
      </c>
      <c r="N6887" s="11">
        <v>0.2</v>
      </c>
      <c r="O6887" s="12">
        <v>7.0</v>
      </c>
      <c r="P6887" s="13">
        <v>0.1</v>
      </c>
      <c r="Q6887" s="13">
        <v>68.0</v>
      </c>
      <c r="R6887" s="13">
        <f t="shared" si="1"/>
        <v>85</v>
      </c>
      <c r="S6887" s="14">
        <f t="shared" si="2"/>
        <v>17</v>
      </c>
      <c r="T6887" s="14">
        <f t="shared" si="3"/>
        <v>0.1029411765</v>
      </c>
      <c r="U6887" s="15" t="str">
        <f>vlookup(F6887,'Sub categories'!$A:$C,3,False)</f>
        <v>Art</v>
      </c>
      <c r="V6887" s="16">
        <f t="shared" si="4"/>
        <v>2</v>
      </c>
      <c r="W6887" s="17">
        <f t="array" ref="W6887">INDEX(shipping_prices!$C$1:$F8114,MATCH(I6887,shipping_prices!$A$1:$A8114,0),MATCH(M6887,shipping_prices!$C$1:$F$1,0))</f>
        <v>24.09</v>
      </c>
      <c r="X6887" s="15" t="str">
        <f t="shared" si="5"/>
        <v>Parhena NorrisNashvilleTennessee</v>
      </c>
      <c r="Y6887" s="15" t="str">
        <f t="shared" si="6"/>
        <v>Low</v>
      </c>
    </row>
    <row r="6888">
      <c r="A6888" s="1">
        <v>43147.0</v>
      </c>
      <c r="B6888" s="2" t="s">
        <v>6757</v>
      </c>
      <c r="C6888" s="2">
        <v>13.0</v>
      </c>
      <c r="D6888" s="2" t="s">
        <v>3946</v>
      </c>
      <c r="E6888" s="2" t="s">
        <v>37</v>
      </c>
      <c r="F6888" s="2" t="s">
        <v>3595</v>
      </c>
      <c r="G6888" s="2" t="s">
        <v>45</v>
      </c>
      <c r="H6888" s="2" t="s">
        <v>380</v>
      </c>
      <c r="I6888" s="2" t="s">
        <v>31</v>
      </c>
      <c r="J6888" s="2" t="s">
        <v>32</v>
      </c>
      <c r="K6888" s="2" t="s">
        <v>33</v>
      </c>
      <c r="L6888" s="10">
        <v>43150.0</v>
      </c>
      <c r="M6888" s="2" t="s">
        <v>142</v>
      </c>
      <c r="N6888" s="11">
        <v>0.0</v>
      </c>
      <c r="O6888" s="12">
        <v>175.0</v>
      </c>
      <c r="P6888" s="13">
        <v>0.32</v>
      </c>
      <c r="Q6888" s="13">
        <v>547.0</v>
      </c>
      <c r="R6888" s="13">
        <f t="shared" si="1"/>
        <v>547</v>
      </c>
      <c r="S6888" s="14">
        <f t="shared" si="2"/>
        <v>42.07692308</v>
      </c>
      <c r="T6888" s="14">
        <f t="shared" si="3"/>
        <v>0.3199268739</v>
      </c>
      <c r="U6888" s="15" t="str">
        <f>vlookup(F6888,'Sub categories'!$A:$C,3,False)</f>
        <v>Furnishings</v>
      </c>
      <c r="V6888" s="16">
        <f t="shared" si="4"/>
        <v>3</v>
      </c>
      <c r="W6888" s="17">
        <f t="array" ref="W6888">INDEX(shipping_prices!$C$1:$F8115,MATCH(I6888,shipping_prices!$A$1:$A8115,0),MATCH(M6888,shipping_prices!$C$1:$F$1,0))</f>
        <v>23.55</v>
      </c>
      <c r="X6888" s="15" t="str">
        <f t="shared" si="5"/>
        <v>Maribeth YedwabNew York CityNew York</v>
      </c>
      <c r="Y6888" s="15" t="str">
        <f t="shared" si="6"/>
        <v>High</v>
      </c>
    </row>
    <row r="6889" hidden="1">
      <c r="A6889" s="1">
        <v>43147.0</v>
      </c>
      <c r="B6889" s="2" t="s">
        <v>6758</v>
      </c>
      <c r="C6889" s="2">
        <v>2.0</v>
      </c>
      <c r="D6889" s="2" t="s">
        <v>3874</v>
      </c>
      <c r="E6889" s="2" t="s">
        <v>27</v>
      </c>
      <c r="F6889" s="2" t="s">
        <v>1476</v>
      </c>
      <c r="G6889" s="2" t="s">
        <v>29</v>
      </c>
      <c r="H6889" s="2" t="s">
        <v>408</v>
      </c>
      <c r="I6889" s="2" t="s">
        <v>158</v>
      </c>
      <c r="J6889" s="2" t="s">
        <v>159</v>
      </c>
      <c r="K6889" s="2" t="s">
        <v>43</v>
      </c>
      <c r="L6889" s="10">
        <v>43158.0</v>
      </c>
      <c r="M6889" s="2" t="s">
        <v>142</v>
      </c>
      <c r="N6889" s="11">
        <v>0.0</v>
      </c>
      <c r="O6889" s="12">
        <v>15.0</v>
      </c>
      <c r="P6889" s="13">
        <v>0.21</v>
      </c>
      <c r="Q6889" s="13">
        <v>72.0</v>
      </c>
      <c r="R6889" s="13">
        <f t="shared" si="1"/>
        <v>72</v>
      </c>
      <c r="S6889" s="14">
        <f t="shared" si="2"/>
        <v>36</v>
      </c>
      <c r="T6889" s="14">
        <f t="shared" si="3"/>
        <v>0.2083333333</v>
      </c>
      <c r="U6889" s="15" t="str">
        <f>vlookup(F6889,'Sub categories'!$A:$C,3,False)</f>
        <v>Accessories</v>
      </c>
      <c r="V6889" s="16">
        <f t="shared" si="4"/>
        <v>11</v>
      </c>
      <c r="W6889" s="17">
        <f t="array" ref="W6889">INDEX(shipping_prices!$C$1:$F8116,MATCH(I6889,shipping_prices!$A$1:$A8116,0),MATCH(M6889,shipping_prices!$C$1:$F$1,0))</f>
        <v>18.38</v>
      </c>
      <c r="X6889" s="15" t="str">
        <f t="shared" si="5"/>
        <v>Muhammed LeeSeattleWashington</v>
      </c>
      <c r="Y6889" s="15" t="str">
        <f t="shared" si="6"/>
        <v>Low</v>
      </c>
    </row>
    <row r="6890" hidden="1">
      <c r="A6890" s="1">
        <v>43147.0</v>
      </c>
      <c r="B6890" s="2" t="s">
        <v>6758</v>
      </c>
      <c r="C6890" s="2">
        <v>2.0</v>
      </c>
      <c r="D6890" s="2" t="s">
        <v>3874</v>
      </c>
      <c r="E6890" s="2" t="s">
        <v>27</v>
      </c>
      <c r="F6890" s="2" t="s">
        <v>1828</v>
      </c>
      <c r="G6890" s="2" t="s">
        <v>29</v>
      </c>
      <c r="H6890" s="2" t="s">
        <v>220</v>
      </c>
      <c r="I6890" s="2" t="s">
        <v>158</v>
      </c>
      <c r="J6890" s="2" t="s">
        <v>159</v>
      </c>
      <c r="K6890" s="2" t="s">
        <v>43</v>
      </c>
      <c r="L6890" s="10">
        <v>43158.0</v>
      </c>
      <c r="M6890" s="2" t="s">
        <v>142</v>
      </c>
      <c r="N6890" s="11">
        <v>0.0</v>
      </c>
      <c r="O6890" s="12">
        <v>26.0</v>
      </c>
      <c r="P6890" s="13">
        <v>0.33</v>
      </c>
      <c r="Q6890" s="13">
        <v>80.0</v>
      </c>
      <c r="R6890" s="13">
        <f t="shared" si="1"/>
        <v>80</v>
      </c>
      <c r="S6890" s="14">
        <f t="shared" si="2"/>
        <v>40</v>
      </c>
      <c r="T6890" s="14">
        <f t="shared" si="3"/>
        <v>0.325</v>
      </c>
      <c r="U6890" s="15" t="str">
        <f>vlookup(F6890,'Sub categories'!$A:$C,3,False)</f>
        <v>Accessories</v>
      </c>
      <c r="V6890" s="16">
        <f t="shared" si="4"/>
        <v>11</v>
      </c>
      <c r="W6890" s="17">
        <f t="array" ref="W6890">INDEX(shipping_prices!$C$1:$F8117,MATCH(I6890,shipping_prices!$A$1:$A8117,0),MATCH(M6890,shipping_prices!$C$1:$F$1,0))</f>
        <v>18.38</v>
      </c>
      <c r="X6890" s="15" t="str">
        <f t="shared" si="5"/>
        <v>Muhammed LeeSeattleWashington</v>
      </c>
      <c r="Y6890" s="15" t="str">
        <f t="shared" si="6"/>
        <v>Low</v>
      </c>
    </row>
    <row r="6891">
      <c r="A6891" s="1">
        <v>43147.0</v>
      </c>
      <c r="B6891" s="2" t="s">
        <v>6759</v>
      </c>
      <c r="C6891" s="2">
        <v>4.0</v>
      </c>
      <c r="D6891" s="2" t="s">
        <v>947</v>
      </c>
      <c r="E6891" s="2" t="s">
        <v>27</v>
      </c>
      <c r="F6891" s="2" t="s">
        <v>2505</v>
      </c>
      <c r="G6891" s="2" t="s">
        <v>45</v>
      </c>
      <c r="H6891" s="2" t="s">
        <v>489</v>
      </c>
      <c r="I6891" s="2" t="s">
        <v>1225</v>
      </c>
      <c r="J6891" s="2" t="s">
        <v>76</v>
      </c>
      <c r="K6891" s="2" t="s">
        <v>77</v>
      </c>
      <c r="L6891" s="10">
        <v>43153.0</v>
      </c>
      <c r="M6891" s="2" t="s">
        <v>34</v>
      </c>
      <c r="N6891" s="11">
        <v>0.3</v>
      </c>
      <c r="O6891" s="12">
        <v>-173.0</v>
      </c>
      <c r="P6891" s="13">
        <v>-0.19</v>
      </c>
      <c r="Q6891" s="13">
        <v>933.0</v>
      </c>
      <c r="R6891" s="13">
        <f t="shared" si="1"/>
        <v>1332.857143</v>
      </c>
      <c r="S6891" s="14">
        <f t="shared" si="2"/>
        <v>333.2142857</v>
      </c>
      <c r="T6891" s="14">
        <f t="shared" si="3"/>
        <v>-0.1854233655</v>
      </c>
      <c r="U6891" s="15" t="str">
        <f>vlookup(F6891,'Sub categories'!$A:$C,3,False)</f>
        <v>Tables</v>
      </c>
      <c r="V6891" s="16">
        <f t="shared" si="4"/>
        <v>6</v>
      </c>
      <c r="W6891" s="17">
        <f t="array" ref="W6891">INDEX(shipping_prices!$C$1:$F8118,MATCH(I6891,shipping_prices!$A$1:$A8118,0),MATCH(M6891,shipping_prices!$C$1:$F$1,0))</f>
        <v>6.99</v>
      </c>
      <c r="X6891" s="15" t="str">
        <f t="shared" si="5"/>
        <v>Maribeth DonaDallasTexas</v>
      </c>
      <c r="Y6891" s="15" t="str">
        <f t="shared" si="6"/>
        <v>loss</v>
      </c>
    </row>
    <row r="6892" hidden="1">
      <c r="A6892" s="1">
        <v>43147.0</v>
      </c>
      <c r="B6892" s="2" t="s">
        <v>6760</v>
      </c>
      <c r="C6892" s="2">
        <v>1.0</v>
      </c>
      <c r="D6892" s="2" t="s">
        <v>3492</v>
      </c>
      <c r="E6892" s="2" t="s">
        <v>37</v>
      </c>
      <c r="F6892" s="2" t="s">
        <v>1118</v>
      </c>
      <c r="G6892" s="2" t="s">
        <v>39</v>
      </c>
      <c r="H6892" s="2" t="s">
        <v>526</v>
      </c>
      <c r="I6892" s="2" t="s">
        <v>571</v>
      </c>
      <c r="J6892" s="2" t="s">
        <v>572</v>
      </c>
      <c r="K6892" s="2" t="s">
        <v>33</v>
      </c>
      <c r="L6892" s="10">
        <v>43151.0</v>
      </c>
      <c r="M6892" s="2" t="s">
        <v>34</v>
      </c>
      <c r="N6892" s="11">
        <v>0.0</v>
      </c>
      <c r="O6892" s="12">
        <v>182.0</v>
      </c>
      <c r="P6892" s="13">
        <v>0.47</v>
      </c>
      <c r="Q6892" s="13">
        <v>388.0</v>
      </c>
      <c r="R6892" s="13">
        <f t="shared" si="1"/>
        <v>388</v>
      </c>
      <c r="S6892" s="14">
        <f t="shared" si="2"/>
        <v>388</v>
      </c>
      <c r="T6892" s="14">
        <f t="shared" si="3"/>
        <v>0.4690721649</v>
      </c>
      <c r="U6892" s="15" t="str">
        <f>vlookup(F6892,'Sub categories'!$A:$C,3,False)</f>
        <v>Binders</v>
      </c>
      <c r="V6892" s="16">
        <f t="shared" si="4"/>
        <v>4</v>
      </c>
      <c r="W6892" s="17">
        <f t="array" ref="W6892">INDEX(shipping_prices!$C$1:$F8119,MATCH(I6892,shipping_prices!$A$1:$A8119,0),MATCH(M6892,shipping_prices!$C$1:$F$1,0))</f>
        <v>13.83</v>
      </c>
      <c r="X6892" s="15" t="str">
        <f t="shared" si="5"/>
        <v>Jennifer BraxtonLawrenceMassachusetts</v>
      </c>
      <c r="Y6892" s="15" t="str">
        <f t="shared" si="6"/>
        <v>High</v>
      </c>
    </row>
    <row r="6893" hidden="1">
      <c r="A6893" s="1">
        <v>43147.0</v>
      </c>
      <c r="B6893" s="2" t="s">
        <v>6761</v>
      </c>
      <c r="C6893" s="2">
        <v>7.0</v>
      </c>
      <c r="D6893" s="2" t="s">
        <v>494</v>
      </c>
      <c r="E6893" s="2" t="s">
        <v>27</v>
      </c>
      <c r="F6893" s="2" t="s">
        <v>2064</v>
      </c>
      <c r="G6893" s="2" t="s">
        <v>39</v>
      </c>
      <c r="H6893" s="2" t="s">
        <v>1290</v>
      </c>
      <c r="I6893" s="2" t="s">
        <v>310</v>
      </c>
      <c r="J6893" s="2" t="s">
        <v>311</v>
      </c>
      <c r="K6893" s="2" t="s">
        <v>33</v>
      </c>
      <c r="L6893" s="10">
        <v>43155.0</v>
      </c>
      <c r="M6893" s="2" t="s">
        <v>34</v>
      </c>
      <c r="N6893" s="11">
        <v>0.0</v>
      </c>
      <c r="O6893" s="12">
        <v>33.0</v>
      </c>
      <c r="P6893" s="13">
        <v>0.33</v>
      </c>
      <c r="Q6893" s="13">
        <v>101.0</v>
      </c>
      <c r="R6893" s="13">
        <f t="shared" si="1"/>
        <v>101</v>
      </c>
      <c r="S6893" s="14">
        <f t="shared" si="2"/>
        <v>14.42857143</v>
      </c>
      <c r="T6893" s="14">
        <f t="shared" si="3"/>
        <v>0.3267326733</v>
      </c>
      <c r="U6893" s="15" t="str">
        <f>vlookup(F6893,'Sub categories'!$A:$C,3,False)</f>
        <v>Appliances</v>
      </c>
      <c r="V6893" s="16">
        <f t="shared" si="4"/>
        <v>8</v>
      </c>
      <c r="W6893" s="17">
        <f t="array" ref="W6893">INDEX(shipping_prices!$C$1:$F8120,MATCH(I6893,shipping_prices!$A$1:$A8120,0),MATCH(M6893,shipping_prices!$C$1:$F$1,0))</f>
        <v>14.31</v>
      </c>
      <c r="X6893" s="15" t="str">
        <f t="shared" si="5"/>
        <v>Pete KrizNewarkDelaware</v>
      </c>
      <c r="Y6893" s="15" t="str">
        <f t="shared" si="6"/>
        <v>Low</v>
      </c>
    </row>
    <row r="6894" hidden="1">
      <c r="A6894" s="1">
        <v>43148.0</v>
      </c>
      <c r="B6894" s="2" t="s">
        <v>6762</v>
      </c>
      <c r="C6894" s="2">
        <v>3.0</v>
      </c>
      <c r="D6894" s="2" t="s">
        <v>399</v>
      </c>
      <c r="E6894" s="2" t="s">
        <v>27</v>
      </c>
      <c r="F6894" s="2" t="s">
        <v>4873</v>
      </c>
      <c r="G6894" s="2" t="s">
        <v>29</v>
      </c>
      <c r="H6894" s="2" t="s">
        <v>752</v>
      </c>
      <c r="I6894" s="2" t="s">
        <v>140</v>
      </c>
      <c r="J6894" s="2" t="s">
        <v>141</v>
      </c>
      <c r="K6894" s="2" t="s">
        <v>77</v>
      </c>
      <c r="L6894" s="10">
        <v>43149.0</v>
      </c>
      <c r="M6894" s="2" t="s">
        <v>142</v>
      </c>
      <c r="N6894" s="11">
        <v>0.2</v>
      </c>
      <c r="O6894" s="12">
        <v>20.0</v>
      </c>
      <c r="P6894" s="13">
        <v>0.06</v>
      </c>
      <c r="Q6894" s="13">
        <v>324.0</v>
      </c>
      <c r="R6894" s="13">
        <f t="shared" si="1"/>
        <v>405</v>
      </c>
      <c r="S6894" s="14">
        <f t="shared" si="2"/>
        <v>135</v>
      </c>
      <c r="T6894" s="14">
        <f t="shared" si="3"/>
        <v>0.06172839506</v>
      </c>
      <c r="U6894" s="15" t="str">
        <f>vlookup(F6894,'Sub categories'!$A:$C,3,False)</f>
        <v>Phones</v>
      </c>
      <c r="V6894" s="16">
        <f t="shared" si="4"/>
        <v>1</v>
      </c>
      <c r="W6894" s="17">
        <f t="array" ref="W6894">INDEX(shipping_prices!$C$1:$F8121,MATCH(I6894,shipping_prices!$A$1:$A8121,0),MATCH(M6894,shipping_prices!$C$1:$F$1,0))</f>
        <v>15.15</v>
      </c>
      <c r="X6894" s="15" t="str">
        <f t="shared" si="5"/>
        <v>Dave BrooksChicagoIllinois</v>
      </c>
      <c r="Y6894" s="15" t="str">
        <f t="shared" si="6"/>
        <v>Low</v>
      </c>
    </row>
    <row r="6895">
      <c r="A6895" s="1">
        <v>43148.0</v>
      </c>
      <c r="B6895" s="2" t="s">
        <v>6763</v>
      </c>
      <c r="C6895" s="2">
        <v>4.0</v>
      </c>
      <c r="D6895" s="2" t="s">
        <v>1540</v>
      </c>
      <c r="E6895" s="2" t="s">
        <v>37</v>
      </c>
      <c r="F6895" s="2" t="s">
        <v>2096</v>
      </c>
      <c r="G6895" s="2" t="s">
        <v>45</v>
      </c>
      <c r="H6895" s="2" t="s">
        <v>1376</v>
      </c>
      <c r="I6895" s="2" t="s">
        <v>111</v>
      </c>
      <c r="J6895" s="2" t="s">
        <v>321</v>
      </c>
      <c r="K6895" s="2" t="s">
        <v>33</v>
      </c>
      <c r="L6895" s="10">
        <v>43149.0</v>
      </c>
      <c r="M6895" s="2" t="s">
        <v>142</v>
      </c>
      <c r="N6895" s="11">
        <v>0.2</v>
      </c>
      <c r="O6895" s="12">
        <v>9.0</v>
      </c>
      <c r="P6895" s="13">
        <v>0.2</v>
      </c>
      <c r="Q6895" s="13">
        <v>46.0</v>
      </c>
      <c r="R6895" s="13">
        <f t="shared" si="1"/>
        <v>57.5</v>
      </c>
      <c r="S6895" s="14">
        <f t="shared" si="2"/>
        <v>14.375</v>
      </c>
      <c r="T6895" s="14">
        <f t="shared" si="3"/>
        <v>0.1956521739</v>
      </c>
      <c r="U6895" s="15" t="str">
        <f>vlookup(F6895,'Sub categories'!$A:$C,3,False)</f>
        <v>Furnishings</v>
      </c>
      <c r="V6895" s="16">
        <f t="shared" si="4"/>
        <v>1</v>
      </c>
      <c r="W6895" s="17">
        <f t="array" ref="W6895">INDEX(shipping_prices!$C$1:$F8122,MATCH(I6895,shipping_prices!$A$1:$A8122,0),MATCH(M6895,shipping_prices!$C$1:$F$1,0))</f>
        <v>17.92</v>
      </c>
      <c r="X6895" s="15" t="str">
        <f t="shared" si="5"/>
        <v>Cathy PrescottLakewoodOhio</v>
      </c>
      <c r="Y6895" s="15" t="str">
        <f t="shared" si="6"/>
        <v>Low</v>
      </c>
    </row>
    <row r="6896" hidden="1">
      <c r="A6896" s="1">
        <v>43148.0</v>
      </c>
      <c r="B6896" s="2" t="s">
        <v>6764</v>
      </c>
      <c r="C6896" s="2">
        <v>4.0</v>
      </c>
      <c r="D6896" s="2" t="s">
        <v>4442</v>
      </c>
      <c r="E6896" s="2" t="s">
        <v>37</v>
      </c>
      <c r="F6896" s="2" t="s">
        <v>1642</v>
      </c>
      <c r="G6896" s="2" t="s">
        <v>39</v>
      </c>
      <c r="H6896" s="2" t="s">
        <v>79</v>
      </c>
      <c r="I6896" s="2" t="s">
        <v>31</v>
      </c>
      <c r="J6896" s="2" t="s">
        <v>32</v>
      </c>
      <c r="K6896" s="2" t="s">
        <v>33</v>
      </c>
      <c r="L6896" s="10">
        <v>43156.0</v>
      </c>
      <c r="M6896" s="2" t="s">
        <v>90</v>
      </c>
      <c r="N6896" s="11">
        <v>0.0</v>
      </c>
      <c r="O6896" s="12">
        <v>17.0</v>
      </c>
      <c r="P6896" s="13">
        <v>0.26</v>
      </c>
      <c r="Q6896" s="13">
        <v>65.0</v>
      </c>
      <c r="R6896" s="13">
        <f t="shared" si="1"/>
        <v>65</v>
      </c>
      <c r="S6896" s="14">
        <f t="shared" si="2"/>
        <v>16.25</v>
      </c>
      <c r="T6896" s="14">
        <f t="shared" si="3"/>
        <v>0.2615384615</v>
      </c>
      <c r="U6896" s="15" t="str">
        <f>vlookup(F6896,'Sub categories'!$A:$C,3,False)</f>
        <v>Storage</v>
      </c>
      <c r="V6896" s="16">
        <f t="shared" si="4"/>
        <v>8</v>
      </c>
      <c r="W6896" s="17">
        <f t="array" ref="W6896">INDEX(shipping_prices!$C$1:$F8123,MATCH(I6896,shipping_prices!$A$1:$A8123,0),MATCH(M6896,shipping_prices!$C$1:$F$1,0))</f>
        <v>0.94</v>
      </c>
      <c r="X6896" s="15" t="str">
        <f t="shared" si="5"/>
        <v>Eudokia MartinNew York CityNew York</v>
      </c>
      <c r="Y6896" s="15" t="str">
        <f t="shared" si="6"/>
        <v>Low</v>
      </c>
    </row>
    <row r="6897" hidden="1">
      <c r="A6897" s="1">
        <v>43148.0</v>
      </c>
      <c r="B6897" s="2" t="s">
        <v>6765</v>
      </c>
      <c r="C6897" s="2">
        <v>1.0</v>
      </c>
      <c r="D6897" s="2" t="s">
        <v>5187</v>
      </c>
      <c r="E6897" s="2" t="s">
        <v>27</v>
      </c>
      <c r="F6897" s="2" t="s">
        <v>4199</v>
      </c>
      <c r="G6897" s="2" t="s">
        <v>39</v>
      </c>
      <c r="H6897" s="2" t="s">
        <v>193</v>
      </c>
      <c r="I6897" s="2" t="s">
        <v>158</v>
      </c>
      <c r="J6897" s="2" t="s">
        <v>159</v>
      </c>
      <c r="K6897" s="2" t="s">
        <v>43</v>
      </c>
      <c r="L6897" s="10">
        <v>43157.0</v>
      </c>
      <c r="M6897" s="2" t="s">
        <v>90</v>
      </c>
      <c r="N6897" s="11">
        <v>0.2</v>
      </c>
      <c r="O6897" s="12">
        <v>2.0</v>
      </c>
      <c r="P6897" s="13">
        <v>0.34</v>
      </c>
      <c r="Q6897" s="13">
        <v>7.0</v>
      </c>
      <c r="R6897" s="13">
        <f t="shared" si="1"/>
        <v>8.75</v>
      </c>
      <c r="S6897" s="14">
        <f t="shared" si="2"/>
        <v>8.75</v>
      </c>
      <c r="T6897" s="14">
        <f t="shared" si="3"/>
        <v>0.2857142857</v>
      </c>
      <c r="U6897" s="15" t="str">
        <f>vlookup(F6897,'Sub categories'!$A:$C,3,False)</f>
        <v>Binders</v>
      </c>
      <c r="V6897" s="16">
        <f t="shared" si="4"/>
        <v>9</v>
      </c>
      <c r="W6897" s="17">
        <f t="array" ref="W6897">INDEX(shipping_prices!$C$1:$F8124,MATCH(I6897,shipping_prices!$A$1:$A8124,0),MATCH(M6897,shipping_prices!$C$1:$F$1,0))</f>
        <v>3.06</v>
      </c>
      <c r="X6897" s="15" t="str">
        <f t="shared" si="5"/>
        <v>Don WeissSeattleWashington</v>
      </c>
      <c r="Y6897" s="15" t="str">
        <f t="shared" si="6"/>
        <v>Low</v>
      </c>
    </row>
    <row r="6898" hidden="1">
      <c r="A6898" s="1">
        <v>43148.0</v>
      </c>
      <c r="B6898" s="2" t="s">
        <v>6765</v>
      </c>
      <c r="C6898" s="2">
        <v>3.0</v>
      </c>
      <c r="D6898" s="2" t="s">
        <v>5187</v>
      </c>
      <c r="E6898" s="2" t="s">
        <v>27</v>
      </c>
      <c r="F6898" s="2" t="s">
        <v>3714</v>
      </c>
      <c r="G6898" s="2" t="s">
        <v>39</v>
      </c>
      <c r="H6898" s="2" t="s">
        <v>1806</v>
      </c>
      <c r="I6898" s="2" t="s">
        <v>158</v>
      </c>
      <c r="J6898" s="2" t="s">
        <v>159</v>
      </c>
      <c r="K6898" s="2" t="s">
        <v>43</v>
      </c>
      <c r="L6898" s="10">
        <v>43157.0</v>
      </c>
      <c r="M6898" s="2" t="s">
        <v>90</v>
      </c>
      <c r="N6898" s="11">
        <v>0.0</v>
      </c>
      <c r="O6898" s="12">
        <v>8.0</v>
      </c>
      <c r="P6898" s="13">
        <v>0.27</v>
      </c>
      <c r="Q6898" s="13">
        <v>31.0</v>
      </c>
      <c r="R6898" s="13">
        <f t="shared" si="1"/>
        <v>31</v>
      </c>
      <c r="S6898" s="14">
        <f t="shared" si="2"/>
        <v>10.33333333</v>
      </c>
      <c r="T6898" s="14">
        <f t="shared" si="3"/>
        <v>0.2580645161</v>
      </c>
      <c r="U6898" s="15" t="str">
        <f>vlookup(F6898,'Sub categories'!$A:$C,3,False)</f>
        <v>Storage</v>
      </c>
      <c r="V6898" s="16">
        <f t="shared" si="4"/>
        <v>9</v>
      </c>
      <c r="W6898" s="17">
        <f t="array" ref="W6898">INDEX(shipping_prices!$C$1:$F8125,MATCH(I6898,shipping_prices!$A$1:$A8125,0),MATCH(M6898,shipping_prices!$C$1:$F$1,0))</f>
        <v>3.06</v>
      </c>
      <c r="X6898" s="15" t="str">
        <f t="shared" si="5"/>
        <v>Don WeissSeattleWashington</v>
      </c>
      <c r="Y6898" s="15" t="str">
        <f t="shared" si="6"/>
        <v>Low</v>
      </c>
    </row>
    <row r="6899" hidden="1">
      <c r="A6899" s="1">
        <v>43148.0</v>
      </c>
      <c r="B6899" s="2" t="s">
        <v>6765</v>
      </c>
      <c r="C6899" s="2">
        <v>2.0</v>
      </c>
      <c r="D6899" s="2" t="s">
        <v>5187</v>
      </c>
      <c r="E6899" s="2" t="s">
        <v>27</v>
      </c>
      <c r="F6899" s="2" t="s">
        <v>2725</v>
      </c>
      <c r="G6899" s="2" t="s">
        <v>39</v>
      </c>
      <c r="H6899" s="2" t="s">
        <v>458</v>
      </c>
      <c r="I6899" s="2" t="s">
        <v>158</v>
      </c>
      <c r="J6899" s="2" t="s">
        <v>159</v>
      </c>
      <c r="K6899" s="2" t="s">
        <v>43</v>
      </c>
      <c r="L6899" s="10">
        <v>43157.0</v>
      </c>
      <c r="M6899" s="2" t="s">
        <v>90</v>
      </c>
      <c r="N6899" s="11">
        <v>0.0</v>
      </c>
      <c r="O6899" s="12">
        <v>34.0</v>
      </c>
      <c r="P6899" s="13">
        <v>0.28</v>
      </c>
      <c r="Q6899" s="13">
        <v>120.0</v>
      </c>
      <c r="R6899" s="13">
        <f t="shared" si="1"/>
        <v>120</v>
      </c>
      <c r="S6899" s="14">
        <f t="shared" si="2"/>
        <v>60</v>
      </c>
      <c r="T6899" s="14">
        <f t="shared" si="3"/>
        <v>0.2833333333</v>
      </c>
      <c r="U6899" s="15" t="str">
        <f>vlookup(F6899,'Sub categories'!$A:$C,3,False)</f>
        <v>Appliances</v>
      </c>
      <c r="V6899" s="16">
        <f t="shared" si="4"/>
        <v>9</v>
      </c>
      <c r="W6899" s="17">
        <f t="array" ref="W6899">INDEX(shipping_prices!$C$1:$F8126,MATCH(I6899,shipping_prices!$A$1:$A8126,0),MATCH(M6899,shipping_prices!$C$1:$F$1,0))</f>
        <v>3.06</v>
      </c>
      <c r="X6899" s="15" t="str">
        <f t="shared" si="5"/>
        <v>Don WeissSeattleWashington</v>
      </c>
      <c r="Y6899" s="15" t="str">
        <f t="shared" si="6"/>
        <v>Low</v>
      </c>
    </row>
    <row r="6900" hidden="1">
      <c r="A6900" s="1">
        <v>43148.0</v>
      </c>
      <c r="B6900" s="2" t="s">
        <v>6766</v>
      </c>
      <c r="C6900" s="2">
        <v>4.0</v>
      </c>
      <c r="D6900" s="2" t="s">
        <v>2912</v>
      </c>
      <c r="E6900" s="2" t="s">
        <v>49</v>
      </c>
      <c r="F6900" s="2" t="s">
        <v>3812</v>
      </c>
      <c r="G6900" s="2" t="s">
        <v>39</v>
      </c>
      <c r="H6900" s="2" t="s">
        <v>79</v>
      </c>
      <c r="I6900" s="2" t="s">
        <v>1790</v>
      </c>
      <c r="J6900" s="2" t="s">
        <v>97</v>
      </c>
      <c r="K6900" s="2" t="s">
        <v>77</v>
      </c>
      <c r="L6900" s="10">
        <v>43159.0</v>
      </c>
      <c r="M6900" s="2" t="s">
        <v>142</v>
      </c>
      <c r="N6900" s="11">
        <v>0.0</v>
      </c>
      <c r="O6900" s="12">
        <v>14.0</v>
      </c>
      <c r="P6900" s="13">
        <v>0.26</v>
      </c>
      <c r="Q6900" s="13">
        <v>54.0</v>
      </c>
      <c r="R6900" s="13">
        <f t="shared" si="1"/>
        <v>54</v>
      </c>
      <c r="S6900" s="14">
        <f t="shared" si="2"/>
        <v>13.5</v>
      </c>
      <c r="T6900" s="14">
        <f t="shared" si="3"/>
        <v>0.2592592593</v>
      </c>
      <c r="U6900" s="15" t="str">
        <f>vlookup(F6900,'Sub categories'!$A:$C,3,False)</f>
        <v>Storage</v>
      </c>
      <c r="V6900" s="16">
        <f t="shared" si="4"/>
        <v>11</v>
      </c>
      <c r="W6900" s="17">
        <f t="array" ref="W6900">INDEX(shipping_prices!$C$1:$F8127,MATCH(I6900,shipping_prices!$A$1:$A8127,0),MATCH(M6900,shipping_prices!$C$1:$F$1,0))</f>
        <v>19.07</v>
      </c>
      <c r="X6900" s="15" t="str">
        <f t="shared" si="5"/>
        <v>Heather JasDetroitMichigan</v>
      </c>
      <c r="Y6900" s="15" t="str">
        <f t="shared" si="6"/>
        <v>Low</v>
      </c>
    </row>
    <row r="6901" hidden="1">
      <c r="A6901" s="1">
        <v>43148.0</v>
      </c>
      <c r="B6901" s="2" t="s">
        <v>6767</v>
      </c>
      <c r="C6901" s="2">
        <v>3.0</v>
      </c>
      <c r="D6901" s="2" t="s">
        <v>1161</v>
      </c>
      <c r="E6901" s="2" t="s">
        <v>27</v>
      </c>
      <c r="F6901" s="2" t="s">
        <v>221</v>
      </c>
      <c r="G6901" s="2" t="s">
        <v>39</v>
      </c>
      <c r="H6901" s="2" t="s">
        <v>222</v>
      </c>
      <c r="I6901" s="2" t="s">
        <v>41</v>
      </c>
      <c r="J6901" s="2" t="s">
        <v>42</v>
      </c>
      <c r="K6901" s="2" t="s">
        <v>43</v>
      </c>
      <c r="L6901" s="10">
        <v>43150.0</v>
      </c>
      <c r="M6901" s="2" t="s">
        <v>34</v>
      </c>
      <c r="N6901" s="11">
        <v>0.0</v>
      </c>
      <c r="O6901" s="12">
        <v>10.0</v>
      </c>
      <c r="P6901" s="13">
        <v>0.05</v>
      </c>
      <c r="Q6901" s="13">
        <v>194.0</v>
      </c>
      <c r="R6901" s="13">
        <f t="shared" si="1"/>
        <v>194</v>
      </c>
      <c r="S6901" s="14">
        <f t="shared" si="2"/>
        <v>64.66666667</v>
      </c>
      <c r="T6901" s="14">
        <f t="shared" si="3"/>
        <v>0.05154639175</v>
      </c>
      <c r="U6901" s="15" t="str">
        <f>vlookup(F6901,'Sub categories'!$A:$C,3,False)</f>
        <v>Storage</v>
      </c>
      <c r="V6901" s="16">
        <f t="shared" si="4"/>
        <v>2</v>
      </c>
      <c r="W6901" s="17">
        <f t="array" ref="W6901">INDEX(shipping_prices!$C$1:$F8128,MATCH(I6901,shipping_prices!$A$1:$A8128,0),MATCH(M6901,shipping_prices!$C$1:$F$1,0))</f>
        <v>10.99</v>
      </c>
      <c r="X6901" s="15" t="str">
        <f t="shared" si="5"/>
        <v>Maxwell SchwartzSan FranciscoCalifornia</v>
      </c>
      <c r="Y6901" s="15" t="str">
        <f t="shared" si="6"/>
        <v>Low</v>
      </c>
    </row>
    <row r="6902" hidden="1">
      <c r="A6902" s="1">
        <v>43148.0</v>
      </c>
      <c r="B6902" s="2" t="s">
        <v>6768</v>
      </c>
      <c r="C6902" s="2">
        <v>2.0</v>
      </c>
      <c r="D6902" s="2" t="s">
        <v>934</v>
      </c>
      <c r="E6902" s="2" t="s">
        <v>49</v>
      </c>
      <c r="F6902" s="2" t="s">
        <v>639</v>
      </c>
      <c r="G6902" s="2" t="s">
        <v>39</v>
      </c>
      <c r="H6902" s="2" t="s">
        <v>95</v>
      </c>
      <c r="I6902" s="2" t="s">
        <v>4235</v>
      </c>
      <c r="J6902" s="2" t="s">
        <v>598</v>
      </c>
      <c r="K6902" s="2" t="s">
        <v>33</v>
      </c>
      <c r="L6902" s="10">
        <v>43155.0</v>
      </c>
      <c r="M6902" s="2" t="s">
        <v>34</v>
      </c>
      <c r="N6902" s="11">
        <v>0.0</v>
      </c>
      <c r="O6902" s="12">
        <v>6.0</v>
      </c>
      <c r="P6902" s="13">
        <v>0.49</v>
      </c>
      <c r="Q6902" s="13">
        <v>12.0</v>
      </c>
      <c r="R6902" s="13">
        <f t="shared" si="1"/>
        <v>12</v>
      </c>
      <c r="S6902" s="14">
        <f t="shared" si="2"/>
        <v>6</v>
      </c>
      <c r="T6902" s="14">
        <f t="shared" si="3"/>
        <v>0.5</v>
      </c>
      <c r="U6902" s="15" t="str">
        <f>vlookup(F6902,'Sub categories'!$A:$C,3,False)</f>
        <v>Paper</v>
      </c>
      <c r="V6902" s="16">
        <f t="shared" si="4"/>
        <v>7</v>
      </c>
      <c r="W6902" s="17">
        <f t="array" ref="W6902">INDEX(shipping_prices!$C$1:$F8129,MATCH(I6902,shipping_prices!$A$1:$A8129,0),MATCH(M6902,shipping_prices!$C$1:$F$1,0))</f>
        <v>9.39</v>
      </c>
      <c r="X6902" s="15" t="str">
        <f t="shared" si="5"/>
        <v>Gary HansenPerth AmboyNew Jersey</v>
      </c>
      <c r="Y6902" s="15" t="str">
        <f t="shared" si="6"/>
        <v>Low</v>
      </c>
    </row>
    <row r="6903" hidden="1">
      <c r="A6903" s="1">
        <v>43148.0</v>
      </c>
      <c r="B6903" s="2" t="s">
        <v>6768</v>
      </c>
      <c r="C6903" s="2">
        <v>5.0</v>
      </c>
      <c r="D6903" s="2" t="s">
        <v>934</v>
      </c>
      <c r="E6903" s="2" t="s">
        <v>49</v>
      </c>
      <c r="F6903" s="2" t="s">
        <v>2408</v>
      </c>
      <c r="G6903" s="2" t="s">
        <v>39</v>
      </c>
      <c r="H6903" s="2" t="s">
        <v>526</v>
      </c>
      <c r="I6903" s="2" t="s">
        <v>4235</v>
      </c>
      <c r="J6903" s="2" t="s">
        <v>598</v>
      </c>
      <c r="K6903" s="2" t="s">
        <v>33</v>
      </c>
      <c r="L6903" s="10">
        <v>43155.0</v>
      </c>
      <c r="M6903" s="2" t="s">
        <v>34</v>
      </c>
      <c r="N6903" s="11">
        <v>0.0</v>
      </c>
      <c r="O6903" s="12">
        <v>40.0</v>
      </c>
      <c r="P6903" s="13">
        <v>0.24</v>
      </c>
      <c r="Q6903" s="13">
        <v>166.0</v>
      </c>
      <c r="R6903" s="13">
        <f t="shared" si="1"/>
        <v>166</v>
      </c>
      <c r="S6903" s="14">
        <f t="shared" si="2"/>
        <v>33.2</v>
      </c>
      <c r="T6903" s="14">
        <f t="shared" si="3"/>
        <v>0.2409638554</v>
      </c>
      <c r="U6903" s="15" t="str">
        <f>vlookup(F6903,'Sub categories'!$A:$C,3,False)</f>
        <v>Storage</v>
      </c>
      <c r="V6903" s="16">
        <f t="shared" si="4"/>
        <v>7</v>
      </c>
      <c r="W6903" s="17">
        <f t="array" ref="W6903">INDEX(shipping_prices!$C$1:$F8130,MATCH(I6903,shipping_prices!$A$1:$A8130,0),MATCH(M6903,shipping_prices!$C$1:$F$1,0))</f>
        <v>9.39</v>
      </c>
      <c r="X6903" s="15" t="str">
        <f t="shared" si="5"/>
        <v>Gary HansenPerth AmboyNew Jersey</v>
      </c>
      <c r="Y6903" s="15" t="str">
        <f t="shared" si="6"/>
        <v>Low</v>
      </c>
    </row>
    <row r="6904" hidden="1">
      <c r="A6904" s="1">
        <v>43148.0</v>
      </c>
      <c r="B6904" s="2" t="s">
        <v>6769</v>
      </c>
      <c r="C6904" s="2">
        <v>3.0</v>
      </c>
      <c r="D6904" s="2" t="s">
        <v>978</v>
      </c>
      <c r="E6904" s="2" t="s">
        <v>37</v>
      </c>
      <c r="F6904" s="2" t="s">
        <v>3327</v>
      </c>
      <c r="G6904" s="2" t="s">
        <v>39</v>
      </c>
      <c r="H6904" s="2" t="s">
        <v>297</v>
      </c>
      <c r="I6904" s="2" t="s">
        <v>1225</v>
      </c>
      <c r="J6904" s="2" t="s">
        <v>76</v>
      </c>
      <c r="K6904" s="2" t="s">
        <v>77</v>
      </c>
      <c r="L6904" s="10">
        <v>43155.0</v>
      </c>
      <c r="M6904" s="2" t="s">
        <v>90</v>
      </c>
      <c r="N6904" s="11">
        <v>0.2</v>
      </c>
      <c r="O6904" s="12">
        <v>2.0</v>
      </c>
      <c r="P6904" s="13">
        <v>0.09</v>
      </c>
      <c r="Q6904" s="13">
        <v>24.0</v>
      </c>
      <c r="R6904" s="13">
        <f t="shared" si="1"/>
        <v>30</v>
      </c>
      <c r="S6904" s="14">
        <f t="shared" si="2"/>
        <v>10</v>
      </c>
      <c r="T6904" s="14">
        <f t="shared" si="3"/>
        <v>0.08333333333</v>
      </c>
      <c r="U6904" s="15" t="str">
        <f>vlookup(F6904,'Sub categories'!$A:$C,3,False)</f>
        <v>Supplies</v>
      </c>
      <c r="V6904" s="16">
        <f t="shared" si="4"/>
        <v>7</v>
      </c>
      <c r="W6904" s="17">
        <f t="array" ref="W6904">INDEX(shipping_prices!$C$1:$F8131,MATCH(I6904,shipping_prices!$A$1:$A8131,0),MATCH(M6904,shipping_prices!$C$1:$F$1,0))</f>
        <v>4</v>
      </c>
      <c r="X6904" s="15" t="str">
        <f t="shared" si="5"/>
        <v>Tiffany HouseDallasTexas</v>
      </c>
      <c r="Y6904" s="15" t="str">
        <f t="shared" si="6"/>
        <v>Low</v>
      </c>
    </row>
    <row r="6905" hidden="1">
      <c r="A6905" s="1">
        <v>43148.0</v>
      </c>
      <c r="B6905" s="2" t="s">
        <v>6769</v>
      </c>
      <c r="C6905" s="2">
        <v>3.0</v>
      </c>
      <c r="D6905" s="2" t="s">
        <v>978</v>
      </c>
      <c r="E6905" s="2" t="s">
        <v>37</v>
      </c>
      <c r="F6905" s="2" t="s">
        <v>843</v>
      </c>
      <c r="G6905" s="2" t="s">
        <v>39</v>
      </c>
      <c r="H6905" s="2" t="s">
        <v>843</v>
      </c>
      <c r="I6905" s="2" t="s">
        <v>1225</v>
      </c>
      <c r="J6905" s="2" t="s">
        <v>76</v>
      </c>
      <c r="K6905" s="2" t="s">
        <v>77</v>
      </c>
      <c r="L6905" s="10">
        <v>43155.0</v>
      </c>
      <c r="M6905" s="2" t="s">
        <v>90</v>
      </c>
      <c r="N6905" s="11">
        <v>0.2</v>
      </c>
      <c r="O6905" s="12">
        <v>29.0</v>
      </c>
      <c r="P6905" s="13">
        <v>0.34</v>
      </c>
      <c r="Q6905" s="13">
        <v>85.0</v>
      </c>
      <c r="R6905" s="13">
        <f t="shared" si="1"/>
        <v>106.25</v>
      </c>
      <c r="S6905" s="14">
        <f t="shared" si="2"/>
        <v>35.41666667</v>
      </c>
      <c r="T6905" s="14">
        <f t="shared" si="3"/>
        <v>0.3411764706</v>
      </c>
      <c r="U6905" s="15" t="str">
        <f>vlookup(F6905,'Sub categories'!$A:$C,3,False)</f>
        <v>Paper</v>
      </c>
      <c r="V6905" s="16">
        <f t="shared" si="4"/>
        <v>7</v>
      </c>
      <c r="W6905" s="17">
        <f t="array" ref="W6905">INDEX(shipping_prices!$C$1:$F8132,MATCH(I6905,shipping_prices!$A$1:$A8132,0),MATCH(M6905,shipping_prices!$C$1:$F$1,0))</f>
        <v>4</v>
      </c>
      <c r="X6905" s="15" t="str">
        <f t="shared" si="5"/>
        <v>Tiffany HouseDallasTexas</v>
      </c>
      <c r="Y6905" s="15" t="str">
        <f t="shared" si="6"/>
        <v>Low</v>
      </c>
    </row>
    <row r="6906" hidden="1">
      <c r="A6906" s="1">
        <v>43148.0</v>
      </c>
      <c r="B6906" s="2" t="s">
        <v>6769</v>
      </c>
      <c r="C6906" s="2">
        <v>3.0</v>
      </c>
      <c r="D6906" s="2" t="s">
        <v>978</v>
      </c>
      <c r="E6906" s="2" t="s">
        <v>37</v>
      </c>
      <c r="F6906" s="2" t="s">
        <v>3181</v>
      </c>
      <c r="G6906" s="2" t="s">
        <v>29</v>
      </c>
      <c r="H6906" s="2" t="s">
        <v>1858</v>
      </c>
      <c r="I6906" s="2" t="s">
        <v>1225</v>
      </c>
      <c r="J6906" s="2" t="s">
        <v>76</v>
      </c>
      <c r="K6906" s="2" t="s">
        <v>77</v>
      </c>
      <c r="L6906" s="10">
        <v>43155.0</v>
      </c>
      <c r="M6906" s="2" t="s">
        <v>90</v>
      </c>
      <c r="N6906" s="11">
        <v>0.2</v>
      </c>
      <c r="O6906" s="12">
        <v>29.0</v>
      </c>
      <c r="P6906" s="13">
        <v>0.08</v>
      </c>
      <c r="Q6906" s="13">
        <v>382.0</v>
      </c>
      <c r="R6906" s="13">
        <f t="shared" si="1"/>
        <v>477.5</v>
      </c>
      <c r="S6906" s="14">
        <f t="shared" si="2"/>
        <v>159.1666667</v>
      </c>
      <c r="T6906" s="14">
        <f t="shared" si="3"/>
        <v>0.07591623037</v>
      </c>
      <c r="U6906" s="15" t="str">
        <f>vlookup(F6906,'Sub categories'!$A:$C,3,False)</f>
        <v>Phones</v>
      </c>
      <c r="V6906" s="16">
        <f t="shared" si="4"/>
        <v>7</v>
      </c>
      <c r="W6906" s="17">
        <f t="array" ref="W6906">INDEX(shipping_prices!$C$1:$F8133,MATCH(I6906,shipping_prices!$A$1:$A8133,0),MATCH(M6906,shipping_prices!$C$1:$F$1,0))</f>
        <v>4</v>
      </c>
      <c r="X6906" s="15" t="str">
        <f t="shared" si="5"/>
        <v>Tiffany HouseDallasTexas</v>
      </c>
      <c r="Y6906" s="15" t="str">
        <f t="shared" si="6"/>
        <v>High</v>
      </c>
    </row>
    <row r="6907" hidden="1">
      <c r="A6907" s="1">
        <v>43149.0</v>
      </c>
      <c r="B6907" s="2" t="s">
        <v>6770</v>
      </c>
      <c r="C6907" s="2">
        <v>2.0</v>
      </c>
      <c r="D6907" s="2" t="s">
        <v>1633</v>
      </c>
      <c r="E6907" s="2" t="s">
        <v>37</v>
      </c>
      <c r="F6907" s="2" t="s">
        <v>1456</v>
      </c>
      <c r="G6907" s="2" t="s">
        <v>39</v>
      </c>
      <c r="H6907" s="2" t="s">
        <v>1457</v>
      </c>
      <c r="I6907" s="2" t="s">
        <v>6771</v>
      </c>
      <c r="J6907" s="2" t="s">
        <v>814</v>
      </c>
      <c r="K6907" s="2" t="s">
        <v>43</v>
      </c>
      <c r="L6907" s="10">
        <v>43160.0</v>
      </c>
      <c r="M6907" s="2" t="s">
        <v>142</v>
      </c>
      <c r="N6907" s="11">
        <v>0.2</v>
      </c>
      <c r="O6907" s="12">
        <v>3.0</v>
      </c>
      <c r="P6907" s="13">
        <v>0.36</v>
      </c>
      <c r="Q6907" s="13">
        <v>8.0</v>
      </c>
      <c r="R6907" s="13">
        <f t="shared" si="1"/>
        <v>10</v>
      </c>
      <c r="S6907" s="14">
        <f t="shared" si="2"/>
        <v>5</v>
      </c>
      <c r="T6907" s="14">
        <f t="shared" si="3"/>
        <v>0.375</v>
      </c>
      <c r="U6907" s="15" t="str">
        <f>vlookup(F6907,'Sub categories'!$A:$C,3,False)</f>
        <v>Paper</v>
      </c>
      <c r="V6907" s="16">
        <f t="shared" si="4"/>
        <v>11</v>
      </c>
      <c r="W6907" s="17">
        <f t="array" ref="W6907">INDEX(shipping_prices!$C$1:$F8134,MATCH(I6907,shipping_prices!$A$1:$A8134,0),MATCH(M6907,shipping_prices!$C$1:$F$1,0))</f>
        <v>22.52</v>
      </c>
      <c r="X6907" s="15" t="str">
        <f t="shared" si="5"/>
        <v>Harry MarieLovelandColorado</v>
      </c>
      <c r="Y6907" s="15" t="str">
        <f t="shared" si="6"/>
        <v>Low</v>
      </c>
    </row>
    <row r="6908" hidden="1">
      <c r="A6908" s="1">
        <v>43149.0</v>
      </c>
      <c r="B6908" s="2" t="s">
        <v>6770</v>
      </c>
      <c r="C6908" s="2">
        <v>1.0</v>
      </c>
      <c r="D6908" s="2" t="s">
        <v>1633</v>
      </c>
      <c r="E6908" s="2" t="s">
        <v>37</v>
      </c>
      <c r="F6908" s="2" t="s">
        <v>5957</v>
      </c>
      <c r="G6908" s="2" t="s">
        <v>39</v>
      </c>
      <c r="H6908" s="2" t="s">
        <v>79</v>
      </c>
      <c r="I6908" s="2" t="s">
        <v>6771</v>
      </c>
      <c r="J6908" s="2" t="s">
        <v>814</v>
      </c>
      <c r="K6908" s="2" t="s">
        <v>43</v>
      </c>
      <c r="L6908" s="10">
        <v>43160.0</v>
      </c>
      <c r="M6908" s="2" t="s">
        <v>142</v>
      </c>
      <c r="N6908" s="11">
        <v>0.2</v>
      </c>
      <c r="O6908" s="12">
        <v>3.0</v>
      </c>
      <c r="P6908" s="13">
        <v>0.36</v>
      </c>
      <c r="Q6908" s="13">
        <v>9.0</v>
      </c>
      <c r="R6908" s="13">
        <f t="shared" si="1"/>
        <v>11.25</v>
      </c>
      <c r="S6908" s="14">
        <f t="shared" si="2"/>
        <v>11.25</v>
      </c>
      <c r="T6908" s="14">
        <f t="shared" si="3"/>
        <v>0.3333333333</v>
      </c>
      <c r="U6908" s="15" t="str">
        <f>vlookup(F6908,'Sub categories'!$A:$C,3,False)</f>
        <v>Envelopes</v>
      </c>
      <c r="V6908" s="16">
        <f t="shared" si="4"/>
        <v>11</v>
      </c>
      <c r="W6908" s="17">
        <f t="array" ref="W6908">INDEX(shipping_prices!$C$1:$F8135,MATCH(I6908,shipping_prices!$A$1:$A8135,0),MATCH(M6908,shipping_prices!$C$1:$F$1,0))</f>
        <v>22.52</v>
      </c>
      <c r="X6908" s="15" t="str">
        <f t="shared" si="5"/>
        <v>Harry MarieLovelandColorado</v>
      </c>
      <c r="Y6908" s="15" t="str">
        <f t="shared" si="6"/>
        <v>Low</v>
      </c>
    </row>
    <row r="6909" hidden="1">
      <c r="A6909" s="1">
        <v>43149.0</v>
      </c>
      <c r="B6909" s="2" t="s">
        <v>6772</v>
      </c>
      <c r="C6909" s="2">
        <v>3.0</v>
      </c>
      <c r="D6909" s="2" t="s">
        <v>3264</v>
      </c>
      <c r="E6909" s="2" t="s">
        <v>27</v>
      </c>
      <c r="F6909" s="2" t="s">
        <v>1625</v>
      </c>
      <c r="G6909" s="2" t="s">
        <v>39</v>
      </c>
      <c r="H6909" s="2" t="s">
        <v>146</v>
      </c>
      <c r="I6909" s="2" t="s">
        <v>174</v>
      </c>
      <c r="J6909" s="2" t="s">
        <v>32</v>
      </c>
      <c r="K6909" s="2" t="s">
        <v>33</v>
      </c>
      <c r="L6909" s="10">
        <v>43152.0</v>
      </c>
      <c r="M6909" s="2" t="s">
        <v>34</v>
      </c>
      <c r="N6909" s="11">
        <v>0.2</v>
      </c>
      <c r="O6909" s="12">
        <v>19.0</v>
      </c>
      <c r="P6909" s="13">
        <v>0.36</v>
      </c>
      <c r="Q6909" s="13">
        <v>51.0</v>
      </c>
      <c r="R6909" s="13">
        <f t="shared" si="1"/>
        <v>63.75</v>
      </c>
      <c r="S6909" s="14">
        <f t="shared" si="2"/>
        <v>21.25</v>
      </c>
      <c r="T6909" s="14">
        <f t="shared" si="3"/>
        <v>0.3725490196</v>
      </c>
      <c r="U6909" s="15" t="str">
        <f>vlookup(F6909,'Sub categories'!$A:$C,3,False)</f>
        <v>Binders</v>
      </c>
      <c r="V6909" s="16">
        <f t="shared" si="4"/>
        <v>3</v>
      </c>
      <c r="W6909" s="17">
        <f t="array" ref="W6909">INDEX(shipping_prices!$C$1:$F8136,MATCH(I6909,shipping_prices!$A$1:$A8136,0),MATCH(M6909,shipping_prices!$C$1:$F$1,0))</f>
        <v>6.74</v>
      </c>
      <c r="X6909" s="15" t="str">
        <f t="shared" si="5"/>
        <v>Jeremy EllisonNew RochelleNew York</v>
      </c>
      <c r="Y6909" s="15" t="str">
        <f t="shared" si="6"/>
        <v>Low</v>
      </c>
    </row>
    <row r="6910" hidden="1">
      <c r="A6910" s="1">
        <v>43150.0</v>
      </c>
      <c r="B6910" s="2" t="s">
        <v>6772</v>
      </c>
      <c r="C6910" s="2">
        <v>5.0</v>
      </c>
      <c r="D6910" s="2" t="s">
        <v>3264</v>
      </c>
      <c r="E6910" s="2" t="s">
        <v>27</v>
      </c>
      <c r="F6910" s="2" t="s">
        <v>4543</v>
      </c>
      <c r="G6910" s="2" t="s">
        <v>29</v>
      </c>
      <c r="H6910" s="2" t="s">
        <v>2970</v>
      </c>
      <c r="I6910" s="2" t="s">
        <v>174</v>
      </c>
      <c r="J6910" s="2" t="s">
        <v>32</v>
      </c>
      <c r="K6910" s="2" t="s">
        <v>33</v>
      </c>
      <c r="L6910" s="10">
        <v>43152.0</v>
      </c>
      <c r="M6910" s="2" t="s">
        <v>34</v>
      </c>
      <c r="N6910" s="11">
        <v>0.0</v>
      </c>
      <c r="O6910" s="12">
        <v>15.0</v>
      </c>
      <c r="P6910" s="13">
        <v>0.1</v>
      </c>
      <c r="Q6910" s="13">
        <v>150.0</v>
      </c>
      <c r="R6910" s="13">
        <f t="shared" si="1"/>
        <v>150</v>
      </c>
      <c r="S6910" s="14">
        <f t="shared" si="2"/>
        <v>30</v>
      </c>
      <c r="T6910" s="14">
        <f t="shared" si="3"/>
        <v>0.1</v>
      </c>
      <c r="U6910" s="15" t="str">
        <f>vlookup(F6910,'Sub categories'!$A:$C,3,False)</f>
        <v>Accessories</v>
      </c>
      <c r="V6910" s="16">
        <f t="shared" si="4"/>
        <v>2</v>
      </c>
      <c r="W6910" s="17">
        <f t="array" ref="W6910">INDEX(shipping_prices!$C$1:$F8137,MATCH(I6910,shipping_prices!$A$1:$A8137,0),MATCH(M6910,shipping_prices!$C$1:$F$1,0))</f>
        <v>6.74</v>
      </c>
      <c r="X6910" s="15" t="str">
        <f t="shared" si="5"/>
        <v>Jeremy EllisonNew RochelleNew York</v>
      </c>
      <c r="Y6910" s="15" t="str">
        <f t="shared" si="6"/>
        <v>Low</v>
      </c>
    </row>
    <row r="6911" hidden="1">
      <c r="A6911" s="1">
        <v>43150.0</v>
      </c>
      <c r="B6911" s="2" t="s">
        <v>6773</v>
      </c>
      <c r="C6911" s="2">
        <v>3.0</v>
      </c>
      <c r="D6911" s="2" t="s">
        <v>1911</v>
      </c>
      <c r="E6911" s="2" t="s">
        <v>27</v>
      </c>
      <c r="F6911" s="2" t="s">
        <v>382</v>
      </c>
      <c r="G6911" s="2" t="s">
        <v>39</v>
      </c>
      <c r="H6911" s="2" t="s">
        <v>182</v>
      </c>
      <c r="I6911" s="2" t="s">
        <v>2207</v>
      </c>
      <c r="J6911" s="2" t="s">
        <v>1294</v>
      </c>
      <c r="K6911" s="2" t="s">
        <v>33</v>
      </c>
      <c r="L6911" s="10">
        <v>43156.0</v>
      </c>
      <c r="M6911" s="2" t="s">
        <v>34</v>
      </c>
      <c r="N6911" s="11">
        <v>0.0</v>
      </c>
      <c r="O6911" s="12">
        <v>48.0</v>
      </c>
      <c r="P6911" s="13">
        <v>0.47</v>
      </c>
      <c r="Q6911" s="13">
        <v>103.0</v>
      </c>
      <c r="R6911" s="13">
        <f t="shared" si="1"/>
        <v>103</v>
      </c>
      <c r="S6911" s="14">
        <f t="shared" si="2"/>
        <v>34.33333333</v>
      </c>
      <c r="T6911" s="14">
        <f t="shared" si="3"/>
        <v>0.4660194175</v>
      </c>
      <c r="U6911" s="15" t="str">
        <f>vlookup(F6911,'Sub categories'!$A:$C,3,False)</f>
        <v>Binders</v>
      </c>
      <c r="V6911" s="16">
        <f t="shared" si="4"/>
        <v>6</v>
      </c>
      <c r="W6911" s="17">
        <f t="array" ref="W6911">INDEX(shipping_prices!$C$1:$F8138,MATCH(I6911,shipping_prices!$A$1:$A8138,0),MATCH(M6911,shipping_prices!$C$1:$F$1,0))</f>
        <v>5.74</v>
      </c>
      <c r="X6911" s="15" t="str">
        <f t="shared" si="5"/>
        <v>Sonia CooleyCranstonRhode Island</v>
      </c>
      <c r="Y6911" s="15" t="str">
        <f t="shared" si="6"/>
        <v>High</v>
      </c>
    </row>
    <row r="6912" hidden="1">
      <c r="A6912" s="1">
        <v>43150.0</v>
      </c>
      <c r="B6912" s="2" t="s">
        <v>6774</v>
      </c>
      <c r="C6912" s="2">
        <v>2.0</v>
      </c>
      <c r="D6912" s="2" t="s">
        <v>3043</v>
      </c>
      <c r="E6912" s="2" t="s">
        <v>37</v>
      </c>
      <c r="F6912" s="2" t="s">
        <v>6775</v>
      </c>
      <c r="G6912" s="2" t="s">
        <v>39</v>
      </c>
      <c r="H6912" s="2" t="s">
        <v>79</v>
      </c>
      <c r="I6912" s="2" t="s">
        <v>163</v>
      </c>
      <c r="J6912" s="2" t="s">
        <v>164</v>
      </c>
      <c r="K6912" s="2" t="s">
        <v>33</v>
      </c>
      <c r="L6912" s="10">
        <v>43152.0</v>
      </c>
      <c r="M6912" s="2" t="s">
        <v>34</v>
      </c>
      <c r="N6912" s="11">
        <v>0.2</v>
      </c>
      <c r="O6912" s="12">
        <v>4.0</v>
      </c>
      <c r="P6912" s="13">
        <v>0.35</v>
      </c>
      <c r="Q6912" s="13">
        <v>12.0</v>
      </c>
      <c r="R6912" s="13">
        <f t="shared" si="1"/>
        <v>15</v>
      </c>
      <c r="S6912" s="14">
        <f t="shared" si="2"/>
        <v>7.5</v>
      </c>
      <c r="T6912" s="14">
        <f t="shared" si="3"/>
        <v>0.3333333333</v>
      </c>
      <c r="U6912" s="15" t="str">
        <f>vlookup(F6912,'Sub categories'!$A:$C,3,False)</f>
        <v>Paper</v>
      </c>
      <c r="V6912" s="16">
        <f t="shared" si="4"/>
        <v>2</v>
      </c>
      <c r="W6912" s="17">
        <f t="array" ref="W6912">INDEX(shipping_prices!$C$1:$F8139,MATCH(I6912,shipping_prices!$A$1:$A8139,0),MATCH(M6912,shipping_prices!$C$1:$F$1,0))</f>
        <v>7.98</v>
      </c>
      <c r="X6912" s="15" t="str">
        <f t="shared" si="5"/>
        <v>Andrew GjertsenPhiladelphiaPennsylvania</v>
      </c>
      <c r="Y6912" s="15" t="str">
        <f t="shared" si="6"/>
        <v>Low</v>
      </c>
    </row>
    <row r="6913" hidden="1">
      <c r="A6913" s="1">
        <v>43150.0</v>
      </c>
      <c r="B6913" s="2" t="s">
        <v>6774</v>
      </c>
      <c r="C6913" s="2">
        <v>4.0</v>
      </c>
      <c r="D6913" s="2" t="s">
        <v>3043</v>
      </c>
      <c r="E6913" s="2" t="s">
        <v>37</v>
      </c>
      <c r="F6913" s="2" t="s">
        <v>2293</v>
      </c>
      <c r="G6913" s="2" t="s">
        <v>39</v>
      </c>
      <c r="H6913" s="2" t="s">
        <v>95</v>
      </c>
      <c r="I6913" s="2" t="s">
        <v>163</v>
      </c>
      <c r="J6913" s="2" t="s">
        <v>164</v>
      </c>
      <c r="K6913" s="2" t="s">
        <v>33</v>
      </c>
      <c r="L6913" s="10">
        <v>43152.0</v>
      </c>
      <c r="M6913" s="2" t="s">
        <v>34</v>
      </c>
      <c r="N6913" s="11">
        <v>0.2</v>
      </c>
      <c r="O6913" s="12">
        <v>6.0</v>
      </c>
      <c r="P6913" s="13">
        <v>0.33</v>
      </c>
      <c r="Q6913" s="13">
        <v>18.0</v>
      </c>
      <c r="R6913" s="13">
        <f t="shared" si="1"/>
        <v>22.5</v>
      </c>
      <c r="S6913" s="14">
        <f t="shared" si="2"/>
        <v>5.625</v>
      </c>
      <c r="T6913" s="14">
        <f t="shared" si="3"/>
        <v>0.3333333333</v>
      </c>
      <c r="U6913" s="15" t="str">
        <f>vlookup(F6913,'Sub categories'!$A:$C,3,False)</f>
        <v>Paper</v>
      </c>
      <c r="V6913" s="16">
        <f t="shared" si="4"/>
        <v>2</v>
      </c>
      <c r="W6913" s="17">
        <f t="array" ref="W6913">INDEX(shipping_prices!$C$1:$F8140,MATCH(I6913,shipping_prices!$A$1:$A8140,0),MATCH(M6913,shipping_prices!$C$1:$F$1,0))</f>
        <v>7.98</v>
      </c>
      <c r="X6913" s="15" t="str">
        <f t="shared" si="5"/>
        <v>Andrew GjertsenPhiladelphiaPennsylvania</v>
      </c>
      <c r="Y6913" s="15" t="str">
        <f t="shared" si="6"/>
        <v>Low</v>
      </c>
    </row>
    <row r="6914" hidden="1">
      <c r="A6914" s="1">
        <v>43151.0</v>
      </c>
      <c r="B6914" s="2" t="s">
        <v>6774</v>
      </c>
      <c r="C6914" s="2">
        <v>3.0</v>
      </c>
      <c r="D6914" s="2" t="s">
        <v>3043</v>
      </c>
      <c r="E6914" s="2" t="s">
        <v>37</v>
      </c>
      <c r="F6914" s="2" t="s">
        <v>470</v>
      </c>
      <c r="G6914" s="2" t="s">
        <v>39</v>
      </c>
      <c r="H6914" s="2" t="s">
        <v>193</v>
      </c>
      <c r="I6914" s="2" t="s">
        <v>163</v>
      </c>
      <c r="J6914" s="2" t="s">
        <v>164</v>
      </c>
      <c r="K6914" s="2" t="s">
        <v>33</v>
      </c>
      <c r="L6914" s="10">
        <v>43152.0</v>
      </c>
      <c r="M6914" s="2" t="s">
        <v>34</v>
      </c>
      <c r="N6914" s="11">
        <v>0.2</v>
      </c>
      <c r="O6914" s="12">
        <v>9.0</v>
      </c>
      <c r="P6914" s="13">
        <v>0.35</v>
      </c>
      <c r="Q6914" s="13">
        <v>25.0</v>
      </c>
      <c r="R6914" s="13">
        <f t="shared" si="1"/>
        <v>31.25</v>
      </c>
      <c r="S6914" s="14">
        <f t="shared" si="2"/>
        <v>10.41666667</v>
      </c>
      <c r="T6914" s="14">
        <f t="shared" si="3"/>
        <v>0.36</v>
      </c>
      <c r="U6914" s="15" t="str">
        <f>vlookup(F6914,'Sub categories'!$A:$C,3,False)</f>
        <v>Labels</v>
      </c>
      <c r="V6914" s="16">
        <f t="shared" si="4"/>
        <v>1</v>
      </c>
      <c r="W6914" s="17">
        <f t="array" ref="W6914">INDEX(shipping_prices!$C$1:$F8141,MATCH(I6914,shipping_prices!$A$1:$A8141,0),MATCH(M6914,shipping_prices!$C$1:$F$1,0))</f>
        <v>7.98</v>
      </c>
      <c r="X6914" s="15" t="str">
        <f t="shared" si="5"/>
        <v>Andrew GjertsenPhiladelphiaPennsylvania</v>
      </c>
      <c r="Y6914" s="15" t="str">
        <f t="shared" si="6"/>
        <v>Low</v>
      </c>
    </row>
    <row r="6915" hidden="1">
      <c r="A6915" s="1">
        <v>43151.0</v>
      </c>
      <c r="B6915" s="2" t="s">
        <v>6774</v>
      </c>
      <c r="C6915" s="2">
        <v>6.0</v>
      </c>
      <c r="D6915" s="2" t="s">
        <v>3043</v>
      </c>
      <c r="E6915" s="2" t="s">
        <v>37</v>
      </c>
      <c r="F6915" s="2" t="s">
        <v>760</v>
      </c>
      <c r="G6915" s="2" t="s">
        <v>39</v>
      </c>
      <c r="H6915" s="2" t="s">
        <v>130</v>
      </c>
      <c r="I6915" s="2" t="s">
        <v>163</v>
      </c>
      <c r="J6915" s="2" t="s">
        <v>164</v>
      </c>
      <c r="K6915" s="2" t="s">
        <v>33</v>
      </c>
      <c r="L6915" s="10">
        <v>43152.0</v>
      </c>
      <c r="M6915" s="2" t="s">
        <v>34</v>
      </c>
      <c r="N6915" s="11">
        <v>0.2</v>
      </c>
      <c r="O6915" s="12">
        <v>6.0</v>
      </c>
      <c r="P6915" s="13">
        <v>0.1</v>
      </c>
      <c r="Q6915" s="13">
        <v>60.0</v>
      </c>
      <c r="R6915" s="13">
        <f t="shared" si="1"/>
        <v>75</v>
      </c>
      <c r="S6915" s="14">
        <f t="shared" si="2"/>
        <v>12.5</v>
      </c>
      <c r="T6915" s="14">
        <f t="shared" si="3"/>
        <v>0.1</v>
      </c>
      <c r="U6915" s="15" t="str">
        <f>vlookup(F6915,'Sub categories'!$A:$C,3,False)</f>
        <v>Storage</v>
      </c>
      <c r="V6915" s="16">
        <f t="shared" si="4"/>
        <v>1</v>
      </c>
      <c r="W6915" s="17">
        <f t="array" ref="W6915">INDEX(shipping_prices!$C$1:$F8142,MATCH(I6915,shipping_prices!$A$1:$A8142,0),MATCH(M6915,shipping_prices!$C$1:$F$1,0))</f>
        <v>7.98</v>
      </c>
      <c r="X6915" s="15" t="str">
        <f t="shared" si="5"/>
        <v>Andrew GjertsenPhiladelphiaPennsylvania</v>
      </c>
      <c r="Y6915" s="15" t="str">
        <f t="shared" si="6"/>
        <v>Low</v>
      </c>
    </row>
    <row r="6916" hidden="1">
      <c r="A6916" s="1">
        <v>43151.0</v>
      </c>
      <c r="B6916" s="2" t="s">
        <v>6776</v>
      </c>
      <c r="C6916" s="2">
        <v>9.0</v>
      </c>
      <c r="D6916" s="2" t="s">
        <v>2501</v>
      </c>
      <c r="E6916" s="2" t="s">
        <v>27</v>
      </c>
      <c r="F6916" s="2" t="s">
        <v>3683</v>
      </c>
      <c r="G6916" s="2" t="s">
        <v>39</v>
      </c>
      <c r="H6916" s="2" t="s">
        <v>2007</v>
      </c>
      <c r="I6916" s="2" t="s">
        <v>571</v>
      </c>
      <c r="J6916" s="2" t="s">
        <v>282</v>
      </c>
      <c r="K6916" s="2" t="s">
        <v>77</v>
      </c>
      <c r="L6916" s="10">
        <v>43153.0</v>
      </c>
      <c r="M6916" s="2" t="s">
        <v>34</v>
      </c>
      <c r="N6916" s="11">
        <v>0.0</v>
      </c>
      <c r="O6916" s="12">
        <v>166.0</v>
      </c>
      <c r="P6916" s="13">
        <v>0.26</v>
      </c>
      <c r="Q6916" s="13">
        <v>639.0</v>
      </c>
      <c r="R6916" s="13">
        <f t="shared" si="1"/>
        <v>639</v>
      </c>
      <c r="S6916" s="14">
        <f t="shared" si="2"/>
        <v>71</v>
      </c>
      <c r="T6916" s="14">
        <f t="shared" si="3"/>
        <v>0.2597809077</v>
      </c>
      <c r="U6916" s="15" t="str">
        <f>vlookup(F6916,'Sub categories'!$A:$C,3,False)</f>
        <v>Appliances</v>
      </c>
      <c r="V6916" s="16">
        <f t="shared" si="4"/>
        <v>2</v>
      </c>
      <c r="W6916" s="17">
        <f t="array" ref="W6916">INDEX(shipping_prices!$C$1:$F8143,MATCH(I6916,shipping_prices!$A$1:$A8143,0),MATCH(M6916,shipping_prices!$C$1:$F$1,0))</f>
        <v>13.83</v>
      </c>
      <c r="X6916" s="15" t="str">
        <f t="shared" si="5"/>
        <v>Ashley JarboeLawrenceIndiana</v>
      </c>
      <c r="Y6916" s="15" t="str">
        <f t="shared" si="6"/>
        <v>High</v>
      </c>
    </row>
    <row r="6917" hidden="1">
      <c r="A6917" s="1">
        <v>43151.0</v>
      </c>
      <c r="B6917" s="2" t="s">
        <v>6777</v>
      </c>
      <c r="C6917" s="2">
        <v>2.0</v>
      </c>
      <c r="D6917" s="2" t="s">
        <v>26</v>
      </c>
      <c r="E6917" s="2" t="s">
        <v>27</v>
      </c>
      <c r="F6917" s="2" t="s">
        <v>4071</v>
      </c>
      <c r="G6917" s="2" t="s">
        <v>39</v>
      </c>
      <c r="H6917" s="2" t="s">
        <v>51</v>
      </c>
      <c r="I6917" s="2" t="s">
        <v>158</v>
      </c>
      <c r="J6917" s="2" t="s">
        <v>159</v>
      </c>
      <c r="K6917" s="2" t="s">
        <v>43</v>
      </c>
      <c r="L6917" s="10">
        <v>43159.0</v>
      </c>
      <c r="M6917" s="2" t="s">
        <v>90</v>
      </c>
      <c r="N6917" s="11">
        <v>0.0</v>
      </c>
      <c r="O6917" s="12">
        <v>6.0</v>
      </c>
      <c r="P6917" s="13">
        <v>0.48</v>
      </c>
      <c r="Q6917" s="13">
        <v>13.0</v>
      </c>
      <c r="R6917" s="13">
        <f t="shared" si="1"/>
        <v>13</v>
      </c>
      <c r="S6917" s="14">
        <f t="shared" si="2"/>
        <v>6.5</v>
      </c>
      <c r="T6917" s="14">
        <f t="shared" si="3"/>
        <v>0.4615384615</v>
      </c>
      <c r="U6917" s="15" t="str">
        <f>vlookup(F6917,'Sub categories'!$A:$C,3,False)</f>
        <v>Paper</v>
      </c>
      <c r="V6917" s="16">
        <f t="shared" si="4"/>
        <v>8</v>
      </c>
      <c r="W6917" s="17">
        <f t="array" ref="W6917">INDEX(shipping_prices!$C$1:$F8144,MATCH(I6917,shipping_prices!$A$1:$A8144,0),MATCH(M6917,shipping_prices!$C$1:$F$1,0))</f>
        <v>3.06</v>
      </c>
      <c r="X6917" s="15" t="str">
        <f t="shared" si="5"/>
        <v>Dennis KaneSeattleWashington</v>
      </c>
      <c r="Y6917" s="15" t="str">
        <f t="shared" si="6"/>
        <v>Low</v>
      </c>
    </row>
    <row r="6918">
      <c r="A6918" s="1">
        <v>43151.0</v>
      </c>
      <c r="B6918" s="2" t="s">
        <v>6777</v>
      </c>
      <c r="C6918" s="2">
        <v>3.0</v>
      </c>
      <c r="D6918" s="2" t="s">
        <v>26</v>
      </c>
      <c r="E6918" s="2" t="s">
        <v>27</v>
      </c>
      <c r="F6918" s="2" t="s">
        <v>1213</v>
      </c>
      <c r="G6918" s="2" t="s">
        <v>45</v>
      </c>
      <c r="H6918" s="2" t="s">
        <v>1213</v>
      </c>
      <c r="I6918" s="2" t="s">
        <v>158</v>
      </c>
      <c r="J6918" s="2" t="s">
        <v>159</v>
      </c>
      <c r="K6918" s="2" t="s">
        <v>43</v>
      </c>
      <c r="L6918" s="10">
        <v>43159.0</v>
      </c>
      <c r="M6918" s="2" t="s">
        <v>90</v>
      </c>
      <c r="N6918" s="11">
        <v>0.0</v>
      </c>
      <c r="O6918" s="12">
        <v>11.0</v>
      </c>
      <c r="P6918" s="13">
        <v>0.44</v>
      </c>
      <c r="Q6918" s="13">
        <v>24.0</v>
      </c>
      <c r="R6918" s="13">
        <f t="shared" si="1"/>
        <v>24</v>
      </c>
      <c r="S6918" s="14">
        <f t="shared" si="2"/>
        <v>8</v>
      </c>
      <c r="T6918" s="14">
        <f t="shared" si="3"/>
        <v>0.4583333333</v>
      </c>
      <c r="U6918" s="15" t="str">
        <f>vlookup(F6918,'Sub categories'!$A:$C,3,False)</f>
        <v>Furnishings</v>
      </c>
      <c r="V6918" s="16">
        <f t="shared" si="4"/>
        <v>8</v>
      </c>
      <c r="W6918" s="17">
        <f t="array" ref="W6918">INDEX(shipping_prices!$C$1:$F8145,MATCH(I6918,shipping_prices!$A$1:$A8145,0),MATCH(M6918,shipping_prices!$C$1:$F$1,0))</f>
        <v>3.06</v>
      </c>
      <c r="X6918" s="15" t="str">
        <f t="shared" si="5"/>
        <v>Dennis KaneSeattleWashington</v>
      </c>
      <c r="Y6918" s="15" t="str">
        <f t="shared" si="6"/>
        <v>Low</v>
      </c>
    </row>
    <row r="6919" hidden="1">
      <c r="A6919" s="1">
        <v>43151.0</v>
      </c>
      <c r="B6919" s="2" t="s">
        <v>6777</v>
      </c>
      <c r="C6919" s="2">
        <v>4.0</v>
      </c>
      <c r="D6919" s="2" t="s">
        <v>26</v>
      </c>
      <c r="E6919" s="2" t="s">
        <v>27</v>
      </c>
      <c r="F6919" s="2" t="s">
        <v>1680</v>
      </c>
      <c r="G6919" s="2" t="s">
        <v>39</v>
      </c>
      <c r="H6919" s="2" t="s">
        <v>361</v>
      </c>
      <c r="I6919" s="2" t="s">
        <v>158</v>
      </c>
      <c r="J6919" s="2" t="s">
        <v>159</v>
      </c>
      <c r="K6919" s="2" t="s">
        <v>43</v>
      </c>
      <c r="L6919" s="10">
        <v>43159.0</v>
      </c>
      <c r="M6919" s="2" t="s">
        <v>90</v>
      </c>
      <c r="N6919" s="11">
        <v>0.0</v>
      </c>
      <c r="O6919" s="12">
        <v>12.0</v>
      </c>
      <c r="P6919" s="13">
        <v>0.46</v>
      </c>
      <c r="Q6919" s="13">
        <v>26.0</v>
      </c>
      <c r="R6919" s="13">
        <f t="shared" si="1"/>
        <v>26</v>
      </c>
      <c r="S6919" s="14">
        <f t="shared" si="2"/>
        <v>6.5</v>
      </c>
      <c r="T6919" s="14">
        <f t="shared" si="3"/>
        <v>0.4615384615</v>
      </c>
      <c r="U6919" s="15" t="str">
        <f>vlookup(F6919,'Sub categories'!$A:$C,3,False)</f>
        <v>Paper</v>
      </c>
      <c r="V6919" s="16">
        <f t="shared" si="4"/>
        <v>8</v>
      </c>
      <c r="W6919" s="17">
        <f t="array" ref="W6919">INDEX(shipping_prices!$C$1:$F8146,MATCH(I6919,shipping_prices!$A$1:$A8146,0),MATCH(M6919,shipping_prices!$C$1:$F$1,0))</f>
        <v>3.06</v>
      </c>
      <c r="X6919" s="15" t="str">
        <f t="shared" si="5"/>
        <v>Dennis KaneSeattleWashington</v>
      </c>
      <c r="Y6919" s="15" t="str">
        <f t="shared" si="6"/>
        <v>Low</v>
      </c>
    </row>
    <row r="6920" hidden="1">
      <c r="A6920" s="1">
        <v>43151.0</v>
      </c>
      <c r="B6920" s="2" t="s">
        <v>6777</v>
      </c>
      <c r="C6920" s="2">
        <v>5.0</v>
      </c>
      <c r="D6920" s="2" t="s">
        <v>26</v>
      </c>
      <c r="E6920" s="2" t="s">
        <v>27</v>
      </c>
      <c r="F6920" s="2" t="s">
        <v>5512</v>
      </c>
      <c r="G6920" s="2" t="s">
        <v>29</v>
      </c>
      <c r="H6920" s="2" t="s">
        <v>408</v>
      </c>
      <c r="I6920" s="2" t="s">
        <v>158</v>
      </c>
      <c r="J6920" s="2" t="s">
        <v>159</v>
      </c>
      <c r="K6920" s="2" t="s">
        <v>43</v>
      </c>
      <c r="L6920" s="10">
        <v>43159.0</v>
      </c>
      <c r="M6920" s="2" t="s">
        <v>90</v>
      </c>
      <c r="N6920" s="11">
        <v>0.0</v>
      </c>
      <c r="O6920" s="12">
        <v>33.0</v>
      </c>
      <c r="P6920" s="13">
        <v>0.14</v>
      </c>
      <c r="Q6920" s="13">
        <v>235.0</v>
      </c>
      <c r="R6920" s="13">
        <f t="shared" si="1"/>
        <v>235</v>
      </c>
      <c r="S6920" s="14">
        <f t="shared" si="2"/>
        <v>47</v>
      </c>
      <c r="T6920" s="14">
        <f t="shared" si="3"/>
        <v>0.1404255319</v>
      </c>
      <c r="U6920" s="15" t="str">
        <f>vlookup(F6920,'Sub categories'!$A:$C,3,False)</f>
        <v>Accessories</v>
      </c>
      <c r="V6920" s="16">
        <f t="shared" si="4"/>
        <v>8</v>
      </c>
      <c r="W6920" s="17">
        <f t="array" ref="W6920">INDEX(shipping_prices!$C$1:$F8147,MATCH(I6920,shipping_prices!$A$1:$A8147,0),MATCH(M6920,shipping_prices!$C$1:$F$1,0))</f>
        <v>3.06</v>
      </c>
      <c r="X6920" s="15" t="str">
        <f t="shared" si="5"/>
        <v>Dennis KaneSeattleWashington</v>
      </c>
      <c r="Y6920" s="15" t="str">
        <f t="shared" si="6"/>
        <v>High</v>
      </c>
    </row>
    <row r="6921" hidden="1">
      <c r="A6921" s="1">
        <v>43151.0</v>
      </c>
      <c r="B6921" s="2" t="s">
        <v>6778</v>
      </c>
      <c r="C6921" s="2">
        <v>2.0</v>
      </c>
      <c r="D6921" s="2" t="s">
        <v>499</v>
      </c>
      <c r="E6921" s="2" t="s">
        <v>37</v>
      </c>
      <c r="F6921" s="2" t="s">
        <v>3383</v>
      </c>
      <c r="G6921" s="2" t="s">
        <v>39</v>
      </c>
      <c r="H6921" s="2" t="s">
        <v>193</v>
      </c>
      <c r="I6921" s="2" t="s">
        <v>163</v>
      </c>
      <c r="J6921" s="2" t="s">
        <v>164</v>
      </c>
      <c r="K6921" s="2" t="s">
        <v>33</v>
      </c>
      <c r="L6921" s="10">
        <v>43156.0</v>
      </c>
      <c r="M6921" s="2" t="s">
        <v>34</v>
      </c>
      <c r="N6921" s="11">
        <v>0.7</v>
      </c>
      <c r="O6921" s="12">
        <v>-2.0</v>
      </c>
      <c r="P6921" s="13">
        <v>-0.7</v>
      </c>
      <c r="Q6921" s="13">
        <v>2.0</v>
      </c>
      <c r="R6921" s="13">
        <f t="shared" si="1"/>
        <v>6.666666667</v>
      </c>
      <c r="S6921" s="14">
        <f t="shared" si="2"/>
        <v>3.333333333</v>
      </c>
      <c r="T6921" s="14">
        <f t="shared" si="3"/>
        <v>-1</v>
      </c>
      <c r="U6921" s="15" t="str">
        <f>vlookup(F6921,'Sub categories'!$A:$C,3,False)</f>
        <v>Binders</v>
      </c>
      <c r="V6921" s="16">
        <f t="shared" si="4"/>
        <v>5</v>
      </c>
      <c r="W6921" s="17">
        <f t="array" ref="W6921">INDEX(shipping_prices!$C$1:$F8148,MATCH(I6921,shipping_prices!$A$1:$A8148,0),MATCH(M6921,shipping_prices!$C$1:$F$1,0))</f>
        <v>7.98</v>
      </c>
      <c r="X6921" s="15" t="str">
        <f t="shared" si="5"/>
        <v>Muhammed YedwabPhiladelphiaPennsylvania</v>
      </c>
      <c r="Y6921" s="15" t="str">
        <f t="shared" si="6"/>
        <v>loss</v>
      </c>
    </row>
    <row r="6922" hidden="1">
      <c r="A6922" s="1">
        <v>43151.0</v>
      </c>
      <c r="B6922" s="2" t="s">
        <v>6778</v>
      </c>
      <c r="C6922" s="2">
        <v>3.0</v>
      </c>
      <c r="D6922" s="2" t="s">
        <v>499</v>
      </c>
      <c r="E6922" s="2" t="s">
        <v>37</v>
      </c>
      <c r="F6922" s="2" t="s">
        <v>3765</v>
      </c>
      <c r="G6922" s="2" t="s">
        <v>39</v>
      </c>
      <c r="H6922" s="2" t="s">
        <v>193</v>
      </c>
      <c r="I6922" s="2" t="s">
        <v>163</v>
      </c>
      <c r="J6922" s="2" t="s">
        <v>164</v>
      </c>
      <c r="K6922" s="2" t="s">
        <v>33</v>
      </c>
      <c r="L6922" s="10">
        <v>43156.0</v>
      </c>
      <c r="M6922" s="2" t="s">
        <v>34</v>
      </c>
      <c r="N6922" s="11">
        <v>0.7</v>
      </c>
      <c r="O6922" s="12">
        <v>-8.0</v>
      </c>
      <c r="P6922" s="13">
        <v>-0.8</v>
      </c>
      <c r="Q6922" s="13">
        <v>9.0</v>
      </c>
      <c r="R6922" s="13">
        <f t="shared" si="1"/>
        <v>30</v>
      </c>
      <c r="S6922" s="14">
        <f t="shared" si="2"/>
        <v>10</v>
      </c>
      <c r="T6922" s="14">
        <f t="shared" si="3"/>
        <v>-0.8888888889</v>
      </c>
      <c r="U6922" s="15" t="str">
        <f>vlookup(F6922,'Sub categories'!$A:$C,3,False)</f>
        <v>Binders</v>
      </c>
      <c r="V6922" s="16">
        <f t="shared" si="4"/>
        <v>5</v>
      </c>
      <c r="W6922" s="17">
        <f t="array" ref="W6922">INDEX(shipping_prices!$C$1:$F8149,MATCH(I6922,shipping_prices!$A$1:$A8149,0),MATCH(M6922,shipping_prices!$C$1:$F$1,0))</f>
        <v>7.98</v>
      </c>
      <c r="X6922" s="15" t="str">
        <f t="shared" si="5"/>
        <v>Muhammed YedwabPhiladelphiaPennsylvania</v>
      </c>
      <c r="Y6922" s="15" t="str">
        <f t="shared" si="6"/>
        <v>loss</v>
      </c>
    </row>
    <row r="6923" hidden="1">
      <c r="A6923" s="1">
        <v>43151.0</v>
      </c>
      <c r="B6923" s="2" t="s">
        <v>6779</v>
      </c>
      <c r="C6923" s="2">
        <v>7.0</v>
      </c>
      <c r="D6923" s="2" t="s">
        <v>1931</v>
      </c>
      <c r="E6923" s="2" t="s">
        <v>27</v>
      </c>
      <c r="F6923" s="2" t="s">
        <v>94</v>
      </c>
      <c r="G6923" s="2" t="s">
        <v>39</v>
      </c>
      <c r="H6923" s="2" t="s">
        <v>95</v>
      </c>
      <c r="I6923" s="2" t="s">
        <v>41</v>
      </c>
      <c r="J6923" s="2" t="s">
        <v>42</v>
      </c>
      <c r="K6923" s="2" t="s">
        <v>43</v>
      </c>
      <c r="L6923" s="10">
        <v>43156.0</v>
      </c>
      <c r="M6923" s="2" t="s">
        <v>34</v>
      </c>
      <c r="N6923" s="11">
        <v>0.0</v>
      </c>
      <c r="O6923" s="12">
        <v>28.0</v>
      </c>
      <c r="P6923" s="13">
        <v>0.5</v>
      </c>
      <c r="Q6923" s="13">
        <v>56.0</v>
      </c>
      <c r="R6923" s="13">
        <f t="shared" si="1"/>
        <v>56</v>
      </c>
      <c r="S6923" s="14">
        <f t="shared" si="2"/>
        <v>8</v>
      </c>
      <c r="T6923" s="14">
        <f t="shared" si="3"/>
        <v>0.5</v>
      </c>
      <c r="U6923" s="15" t="str">
        <f>vlookup(F6923,'Sub categories'!$A:$C,3,False)</f>
        <v>Paper</v>
      </c>
      <c r="V6923" s="16">
        <f t="shared" si="4"/>
        <v>5</v>
      </c>
      <c r="W6923" s="17">
        <f t="array" ref="W6923">INDEX(shipping_prices!$C$1:$F8150,MATCH(I6923,shipping_prices!$A$1:$A8150,0),MATCH(M6923,shipping_prices!$C$1:$F$1,0))</f>
        <v>10.99</v>
      </c>
      <c r="X6923" s="15" t="str">
        <f t="shared" si="5"/>
        <v>Doug BickfordSan FranciscoCalifornia</v>
      </c>
      <c r="Y6923" s="15" t="str">
        <f t="shared" si="6"/>
        <v>Low</v>
      </c>
    </row>
    <row r="6924" hidden="1">
      <c r="A6924" s="1">
        <v>43151.0</v>
      </c>
      <c r="B6924" s="2" t="s">
        <v>6780</v>
      </c>
      <c r="C6924" s="2">
        <v>3.0</v>
      </c>
      <c r="D6924" s="2" t="s">
        <v>2027</v>
      </c>
      <c r="E6924" s="2" t="s">
        <v>49</v>
      </c>
      <c r="F6924" s="2" t="s">
        <v>578</v>
      </c>
      <c r="G6924" s="2" t="s">
        <v>39</v>
      </c>
      <c r="H6924" s="2" t="s">
        <v>79</v>
      </c>
      <c r="I6924" s="2" t="s">
        <v>4952</v>
      </c>
      <c r="J6924" s="2" t="s">
        <v>822</v>
      </c>
      <c r="K6924" s="2" t="s">
        <v>54</v>
      </c>
      <c r="L6924" s="10">
        <v>43151.0</v>
      </c>
      <c r="M6924" s="2" t="s">
        <v>469</v>
      </c>
      <c r="N6924" s="11">
        <v>0.0</v>
      </c>
      <c r="O6924" s="12">
        <v>4.0</v>
      </c>
      <c r="P6924" s="13">
        <v>0.46</v>
      </c>
      <c r="Q6924" s="13">
        <v>10.0</v>
      </c>
      <c r="R6924" s="13">
        <f t="shared" si="1"/>
        <v>10</v>
      </c>
      <c r="S6924" s="14">
        <f t="shared" si="2"/>
        <v>3.333333333</v>
      </c>
      <c r="T6924" s="14">
        <f t="shared" si="3"/>
        <v>0.4</v>
      </c>
      <c r="U6924" s="15" t="str">
        <f>vlookup(F6924,'Sub categories'!$A:$C,3,False)</f>
        <v>Binders</v>
      </c>
      <c r="V6924" s="16">
        <f t="shared" si="4"/>
        <v>0</v>
      </c>
      <c r="W6924" s="17">
        <f t="array" ref="W6924">INDEX(shipping_prices!$C$1:$F8151,MATCH(I6924,shipping_prices!$A$1:$A8151,0),MATCH(M6924,shipping_prices!$C$1:$F$1,0))</f>
        <v>46.99</v>
      </c>
      <c r="X6924" s="15" t="str">
        <f t="shared" si="5"/>
        <v>Erica HernandezJonesboroArkansas</v>
      </c>
      <c r="Y6924" s="15" t="str">
        <f t="shared" si="6"/>
        <v>Low</v>
      </c>
    </row>
    <row r="6925" hidden="1">
      <c r="A6925" s="1">
        <v>43152.0</v>
      </c>
      <c r="B6925" s="2" t="s">
        <v>6780</v>
      </c>
      <c r="C6925" s="2">
        <v>7.0</v>
      </c>
      <c r="D6925" s="2" t="s">
        <v>2027</v>
      </c>
      <c r="E6925" s="2" t="s">
        <v>49</v>
      </c>
      <c r="F6925" s="2" t="s">
        <v>1677</v>
      </c>
      <c r="G6925" s="2" t="s">
        <v>39</v>
      </c>
      <c r="H6925" s="2" t="s">
        <v>182</v>
      </c>
      <c r="I6925" s="2" t="s">
        <v>4952</v>
      </c>
      <c r="J6925" s="2" t="s">
        <v>822</v>
      </c>
      <c r="K6925" s="2" t="s">
        <v>54</v>
      </c>
      <c r="L6925" s="10">
        <v>43152.0</v>
      </c>
      <c r="M6925" s="2" t="s">
        <v>469</v>
      </c>
      <c r="N6925" s="11">
        <v>0.0</v>
      </c>
      <c r="O6925" s="12">
        <v>54.0</v>
      </c>
      <c r="P6925" s="13">
        <v>0.5</v>
      </c>
      <c r="Q6925" s="13">
        <v>108.0</v>
      </c>
      <c r="R6925" s="13">
        <f t="shared" si="1"/>
        <v>108</v>
      </c>
      <c r="S6925" s="14">
        <f t="shared" si="2"/>
        <v>15.42857143</v>
      </c>
      <c r="T6925" s="14">
        <f t="shared" si="3"/>
        <v>0.5</v>
      </c>
      <c r="U6925" s="15" t="str">
        <f>vlookup(F6925,'Sub categories'!$A:$C,3,False)</f>
        <v>Binders</v>
      </c>
      <c r="V6925" s="16">
        <f t="shared" si="4"/>
        <v>0</v>
      </c>
      <c r="W6925" s="17">
        <f t="array" ref="W6925">INDEX(shipping_prices!$C$1:$F8152,MATCH(I6925,shipping_prices!$A$1:$A8152,0),MATCH(M6925,shipping_prices!$C$1:$F$1,0))</f>
        <v>46.99</v>
      </c>
      <c r="X6925" s="15" t="str">
        <f t="shared" si="5"/>
        <v>Erica HernandezJonesboroArkansas</v>
      </c>
      <c r="Y6925" s="15" t="str">
        <f t="shared" si="6"/>
        <v>High</v>
      </c>
    </row>
    <row r="6926" hidden="1">
      <c r="A6926" s="1">
        <v>43154.0</v>
      </c>
      <c r="B6926" s="2" t="s">
        <v>6781</v>
      </c>
      <c r="C6926" s="2">
        <v>2.0</v>
      </c>
      <c r="D6926" s="2" t="s">
        <v>743</v>
      </c>
      <c r="E6926" s="2" t="s">
        <v>49</v>
      </c>
      <c r="F6926" s="2" t="s">
        <v>1641</v>
      </c>
      <c r="G6926" s="2" t="s">
        <v>39</v>
      </c>
      <c r="H6926" s="2" t="s">
        <v>146</v>
      </c>
      <c r="I6926" s="2" t="s">
        <v>75</v>
      </c>
      <c r="J6926" s="2" t="s">
        <v>76</v>
      </c>
      <c r="K6926" s="2" t="s">
        <v>77</v>
      </c>
      <c r="L6926" s="10">
        <v>43163.0</v>
      </c>
      <c r="M6926" s="2" t="s">
        <v>34</v>
      </c>
      <c r="N6926" s="11">
        <v>0.2</v>
      </c>
      <c r="O6926" s="12">
        <v>-1.0</v>
      </c>
      <c r="P6926" s="13">
        <v>-0.19</v>
      </c>
      <c r="Q6926" s="13">
        <v>6.0</v>
      </c>
      <c r="R6926" s="13">
        <f t="shared" si="1"/>
        <v>7.5</v>
      </c>
      <c r="S6926" s="14">
        <f t="shared" si="2"/>
        <v>3.75</v>
      </c>
      <c r="T6926" s="14">
        <f t="shared" si="3"/>
        <v>-0.1666666667</v>
      </c>
      <c r="U6926" s="15" t="str">
        <f>vlookup(F6926,'Sub categories'!$A:$C,3,False)</f>
        <v>Supplies</v>
      </c>
      <c r="V6926" s="16">
        <f t="shared" si="4"/>
        <v>9</v>
      </c>
      <c r="W6926" s="17">
        <f t="array" ref="W6926">INDEX(shipping_prices!$C$1:$F8153,MATCH(I6926,shipping_prices!$A$1:$A8153,0),MATCH(M6926,shipping_prices!$C$1:$F$1,0))</f>
        <v>11.99</v>
      </c>
      <c r="X6926" s="15" t="str">
        <f t="shared" si="5"/>
        <v>Emily DucichHoustonTexas</v>
      </c>
      <c r="Y6926" s="15" t="str">
        <f t="shared" si="6"/>
        <v>loss</v>
      </c>
    </row>
    <row r="6927" hidden="1">
      <c r="A6927" s="1">
        <v>43154.0</v>
      </c>
      <c r="B6927" s="2" t="s">
        <v>6781</v>
      </c>
      <c r="C6927" s="2">
        <v>3.0</v>
      </c>
      <c r="D6927" s="2" t="s">
        <v>743</v>
      </c>
      <c r="E6927" s="2" t="s">
        <v>49</v>
      </c>
      <c r="F6927" s="2" t="s">
        <v>2202</v>
      </c>
      <c r="G6927" s="2" t="s">
        <v>39</v>
      </c>
      <c r="H6927" s="2" t="s">
        <v>193</v>
      </c>
      <c r="I6927" s="2" t="s">
        <v>75</v>
      </c>
      <c r="J6927" s="2" t="s">
        <v>76</v>
      </c>
      <c r="K6927" s="2" t="s">
        <v>77</v>
      </c>
      <c r="L6927" s="10">
        <v>43163.0</v>
      </c>
      <c r="M6927" s="2" t="s">
        <v>34</v>
      </c>
      <c r="N6927" s="11">
        <v>0.2</v>
      </c>
      <c r="O6927" s="12">
        <v>1.0</v>
      </c>
      <c r="P6927" s="13">
        <v>0.13</v>
      </c>
      <c r="Q6927" s="13">
        <v>8.0</v>
      </c>
      <c r="R6927" s="13">
        <f t="shared" si="1"/>
        <v>10</v>
      </c>
      <c r="S6927" s="14">
        <f t="shared" si="2"/>
        <v>3.333333333</v>
      </c>
      <c r="T6927" s="14">
        <f t="shared" si="3"/>
        <v>0.125</v>
      </c>
      <c r="U6927" s="15" t="str">
        <f>vlookup(F6927,'Sub categories'!$A:$C,3,False)</f>
        <v>Art</v>
      </c>
      <c r="V6927" s="16">
        <f t="shared" si="4"/>
        <v>9</v>
      </c>
      <c r="W6927" s="17">
        <f t="array" ref="W6927">INDEX(shipping_prices!$C$1:$F8154,MATCH(I6927,shipping_prices!$A$1:$A8154,0),MATCH(M6927,shipping_prices!$C$1:$F$1,0))</f>
        <v>11.99</v>
      </c>
      <c r="X6927" s="15" t="str">
        <f t="shared" si="5"/>
        <v>Emily DucichHoustonTexas</v>
      </c>
      <c r="Y6927" s="15" t="str">
        <f t="shared" si="6"/>
        <v>Low</v>
      </c>
    </row>
    <row r="6928">
      <c r="A6928" s="1">
        <v>43154.0</v>
      </c>
      <c r="B6928" s="2" t="s">
        <v>6781</v>
      </c>
      <c r="C6928" s="2">
        <v>2.0</v>
      </c>
      <c r="D6928" s="2" t="s">
        <v>743</v>
      </c>
      <c r="E6928" s="2" t="s">
        <v>49</v>
      </c>
      <c r="F6928" s="2" t="s">
        <v>3585</v>
      </c>
      <c r="G6928" s="2" t="s">
        <v>45</v>
      </c>
      <c r="H6928" s="2" t="s">
        <v>79</v>
      </c>
      <c r="I6928" s="2" t="s">
        <v>75</v>
      </c>
      <c r="J6928" s="2" t="s">
        <v>76</v>
      </c>
      <c r="K6928" s="2" t="s">
        <v>77</v>
      </c>
      <c r="L6928" s="10">
        <v>43163.0</v>
      </c>
      <c r="M6928" s="2" t="s">
        <v>34</v>
      </c>
      <c r="N6928" s="11">
        <v>0.6</v>
      </c>
      <c r="O6928" s="12">
        <v>-22.0</v>
      </c>
      <c r="P6928" s="13">
        <v>-1.33</v>
      </c>
      <c r="Q6928" s="13">
        <v>17.0</v>
      </c>
      <c r="R6928" s="13">
        <f t="shared" si="1"/>
        <v>42.5</v>
      </c>
      <c r="S6928" s="14">
        <f t="shared" si="2"/>
        <v>21.25</v>
      </c>
      <c r="T6928" s="14">
        <f t="shared" si="3"/>
        <v>-1.294117647</v>
      </c>
      <c r="U6928" s="15" t="str">
        <f>vlookup(F6928,'Sub categories'!$A:$C,3,False)</f>
        <v>Furnishings</v>
      </c>
      <c r="V6928" s="16">
        <f t="shared" si="4"/>
        <v>9</v>
      </c>
      <c r="W6928" s="17">
        <f t="array" ref="W6928">INDEX(shipping_prices!$C$1:$F8155,MATCH(I6928,shipping_prices!$A$1:$A8155,0),MATCH(M6928,shipping_prices!$C$1:$F$1,0))</f>
        <v>11.99</v>
      </c>
      <c r="X6928" s="15" t="str">
        <f t="shared" si="5"/>
        <v>Emily DucichHoustonTexas</v>
      </c>
      <c r="Y6928" s="15" t="str">
        <f t="shared" si="6"/>
        <v>loss</v>
      </c>
    </row>
    <row r="6929" hidden="1">
      <c r="A6929" s="1">
        <v>43155.0</v>
      </c>
      <c r="B6929" s="2" t="s">
        <v>6781</v>
      </c>
      <c r="C6929" s="2">
        <v>4.0</v>
      </c>
      <c r="D6929" s="2" t="s">
        <v>743</v>
      </c>
      <c r="E6929" s="2" t="s">
        <v>49</v>
      </c>
      <c r="F6929" s="2" t="s">
        <v>1235</v>
      </c>
      <c r="G6929" s="2" t="s">
        <v>39</v>
      </c>
      <c r="H6929" s="2" t="s">
        <v>458</v>
      </c>
      <c r="I6929" s="2" t="s">
        <v>75</v>
      </c>
      <c r="J6929" s="2" t="s">
        <v>76</v>
      </c>
      <c r="K6929" s="2" t="s">
        <v>77</v>
      </c>
      <c r="L6929" s="10">
        <v>43163.0</v>
      </c>
      <c r="M6929" s="2" t="s">
        <v>34</v>
      </c>
      <c r="N6929" s="11">
        <v>0.8</v>
      </c>
      <c r="O6929" s="12">
        <v>-99.0</v>
      </c>
      <c r="P6929" s="13">
        <v>-2.55</v>
      </c>
      <c r="Q6929" s="13">
        <v>39.0</v>
      </c>
      <c r="R6929" s="13">
        <f t="shared" si="1"/>
        <v>195</v>
      </c>
      <c r="S6929" s="14">
        <f t="shared" si="2"/>
        <v>48.75</v>
      </c>
      <c r="T6929" s="14">
        <f t="shared" si="3"/>
        <v>-2.538461538</v>
      </c>
      <c r="U6929" s="15" t="str">
        <f>vlookup(F6929,'Sub categories'!$A:$C,3,False)</f>
        <v>Appliances</v>
      </c>
      <c r="V6929" s="16">
        <f t="shared" si="4"/>
        <v>8</v>
      </c>
      <c r="W6929" s="17">
        <f t="array" ref="W6929">INDEX(shipping_prices!$C$1:$F8156,MATCH(I6929,shipping_prices!$A$1:$A8156,0),MATCH(M6929,shipping_prices!$C$1:$F$1,0))</f>
        <v>11.99</v>
      </c>
      <c r="X6929" s="15" t="str">
        <f t="shared" si="5"/>
        <v>Emily DucichHoustonTexas</v>
      </c>
      <c r="Y6929" s="15" t="str">
        <f t="shared" si="6"/>
        <v>loss</v>
      </c>
    </row>
    <row r="6930">
      <c r="A6930" s="1">
        <v>43155.0</v>
      </c>
      <c r="B6930" s="2" t="s">
        <v>6781</v>
      </c>
      <c r="C6930" s="2">
        <v>4.0</v>
      </c>
      <c r="D6930" s="2" t="s">
        <v>743</v>
      </c>
      <c r="E6930" s="2" t="s">
        <v>49</v>
      </c>
      <c r="F6930" s="2" t="s">
        <v>3899</v>
      </c>
      <c r="G6930" s="2" t="s">
        <v>45</v>
      </c>
      <c r="H6930" s="2" t="s">
        <v>288</v>
      </c>
      <c r="I6930" s="2" t="s">
        <v>75</v>
      </c>
      <c r="J6930" s="2" t="s">
        <v>76</v>
      </c>
      <c r="K6930" s="2" t="s">
        <v>77</v>
      </c>
      <c r="L6930" s="10">
        <v>43163.0</v>
      </c>
      <c r="M6930" s="2" t="s">
        <v>34</v>
      </c>
      <c r="N6930" s="11">
        <v>0.3</v>
      </c>
      <c r="O6930" s="12">
        <v>-2.0</v>
      </c>
      <c r="P6930" s="13">
        <v>-0.03</v>
      </c>
      <c r="Q6930" s="13">
        <v>75.0</v>
      </c>
      <c r="R6930" s="13">
        <f t="shared" si="1"/>
        <v>107.1428571</v>
      </c>
      <c r="S6930" s="14">
        <f t="shared" si="2"/>
        <v>26.78571429</v>
      </c>
      <c r="T6930" s="14">
        <f t="shared" si="3"/>
        <v>-0.02666666667</v>
      </c>
      <c r="U6930" s="15" t="str">
        <f>vlookup(F6930,'Sub categories'!$A:$C,3,False)</f>
        <v>Chairs</v>
      </c>
      <c r="V6930" s="16">
        <f t="shared" si="4"/>
        <v>8</v>
      </c>
      <c r="W6930" s="17">
        <f t="array" ref="W6930">INDEX(shipping_prices!$C$1:$F8157,MATCH(I6930,shipping_prices!$A$1:$A8157,0),MATCH(M6930,shipping_prices!$C$1:$F$1,0))</f>
        <v>11.99</v>
      </c>
      <c r="X6930" s="15" t="str">
        <f t="shared" si="5"/>
        <v>Emily DucichHoustonTexas</v>
      </c>
      <c r="Y6930" s="15" t="str">
        <f t="shared" si="6"/>
        <v>loss</v>
      </c>
    </row>
    <row r="6931" hidden="1">
      <c r="A6931" s="1">
        <v>43155.0</v>
      </c>
      <c r="B6931" s="2" t="s">
        <v>6782</v>
      </c>
      <c r="C6931" s="2">
        <v>4.0</v>
      </c>
      <c r="D6931" s="2" t="s">
        <v>3616</v>
      </c>
      <c r="E6931" s="2" t="s">
        <v>27</v>
      </c>
      <c r="F6931" s="2" t="s">
        <v>700</v>
      </c>
      <c r="G6931" s="2" t="s">
        <v>29</v>
      </c>
      <c r="H6931" s="2" t="s">
        <v>701</v>
      </c>
      <c r="I6931" s="2" t="s">
        <v>169</v>
      </c>
      <c r="J6931" s="2" t="s">
        <v>42</v>
      </c>
      <c r="K6931" s="2" t="s">
        <v>43</v>
      </c>
      <c r="L6931" s="10">
        <v>43164.0</v>
      </c>
      <c r="M6931" s="2" t="s">
        <v>34</v>
      </c>
      <c r="N6931" s="11">
        <v>0.2</v>
      </c>
      <c r="O6931" s="12">
        <v>6.0</v>
      </c>
      <c r="P6931" s="13">
        <v>0.1</v>
      </c>
      <c r="Q6931" s="13">
        <v>58.0</v>
      </c>
      <c r="R6931" s="13">
        <f t="shared" si="1"/>
        <v>72.5</v>
      </c>
      <c r="S6931" s="14">
        <f t="shared" si="2"/>
        <v>18.125</v>
      </c>
      <c r="T6931" s="14">
        <f t="shared" si="3"/>
        <v>0.1034482759</v>
      </c>
      <c r="U6931" s="15" t="str">
        <f>vlookup(F6931,'Sub categories'!$A:$C,3,False)</f>
        <v>Phones</v>
      </c>
      <c r="V6931" s="16">
        <f t="shared" si="4"/>
        <v>9</v>
      </c>
      <c r="W6931" s="17">
        <f t="array" ref="W6931">INDEX(shipping_prices!$C$1:$F8158,MATCH(I6931,shipping_prices!$A$1:$A8158,0),MATCH(M6931,shipping_prices!$C$1:$F$1,0))</f>
        <v>14.86</v>
      </c>
      <c r="X6931" s="15" t="str">
        <f t="shared" si="5"/>
        <v>Doug O'ConnellLos AngelesCalifornia</v>
      </c>
      <c r="Y6931" s="15" t="str">
        <f t="shared" si="6"/>
        <v>Low</v>
      </c>
    </row>
    <row r="6932" hidden="1">
      <c r="A6932" s="1">
        <v>43156.0</v>
      </c>
      <c r="B6932" s="2" t="s">
        <v>6783</v>
      </c>
      <c r="C6932" s="2">
        <v>5.0</v>
      </c>
      <c r="D6932" s="2" t="s">
        <v>1113</v>
      </c>
      <c r="E6932" s="2" t="s">
        <v>27</v>
      </c>
      <c r="F6932" s="2" t="s">
        <v>2162</v>
      </c>
      <c r="G6932" s="2" t="s">
        <v>29</v>
      </c>
      <c r="H6932" s="2" t="s">
        <v>2163</v>
      </c>
      <c r="I6932" s="2" t="s">
        <v>250</v>
      </c>
      <c r="J6932" s="2" t="s">
        <v>251</v>
      </c>
      <c r="K6932" s="2" t="s">
        <v>54</v>
      </c>
      <c r="L6932" s="10">
        <v>43160.0</v>
      </c>
      <c r="M6932" s="2" t="s">
        <v>142</v>
      </c>
      <c r="N6932" s="11">
        <v>0.2</v>
      </c>
      <c r="O6932" s="12">
        <v>17.0</v>
      </c>
      <c r="P6932" s="13">
        <v>0.06</v>
      </c>
      <c r="Q6932" s="13">
        <v>272.0</v>
      </c>
      <c r="R6932" s="13">
        <f t="shared" si="1"/>
        <v>340</v>
      </c>
      <c r="S6932" s="14">
        <f t="shared" si="2"/>
        <v>68</v>
      </c>
      <c r="T6932" s="14">
        <f t="shared" si="3"/>
        <v>0.0625</v>
      </c>
      <c r="U6932" s="15" t="str">
        <f>vlookup(F6932,'Sub categories'!$A:$C,3,False)</f>
        <v>Phones</v>
      </c>
      <c r="V6932" s="16">
        <f t="shared" si="4"/>
        <v>4</v>
      </c>
      <c r="W6932" s="17">
        <f t="array" ref="W6932">INDEX(shipping_prices!$C$1:$F8159,MATCH(I6932,shipping_prices!$A$1:$A8159,0),MATCH(M6932,shipping_prices!$C$1:$F$1,0))</f>
        <v>20.26</v>
      </c>
      <c r="X6932" s="15" t="str">
        <f t="shared" si="5"/>
        <v>Larry HughesCharlotteNorth Carolina</v>
      </c>
      <c r="Y6932" s="15" t="str">
        <f t="shared" si="6"/>
        <v>Low</v>
      </c>
    </row>
    <row r="6933">
      <c r="A6933" s="1">
        <v>43156.0</v>
      </c>
      <c r="B6933" s="2" t="s">
        <v>6784</v>
      </c>
      <c r="C6933" s="2">
        <v>5.0</v>
      </c>
      <c r="D6933" s="2" t="s">
        <v>452</v>
      </c>
      <c r="E6933" s="2" t="s">
        <v>49</v>
      </c>
      <c r="F6933" s="2" t="s">
        <v>1240</v>
      </c>
      <c r="G6933" s="2" t="s">
        <v>45</v>
      </c>
      <c r="H6933" s="2" t="s">
        <v>374</v>
      </c>
      <c r="I6933" s="2" t="s">
        <v>6785</v>
      </c>
      <c r="J6933" s="2" t="s">
        <v>42</v>
      </c>
      <c r="K6933" s="2" t="s">
        <v>43</v>
      </c>
      <c r="L6933" s="10">
        <v>43161.0</v>
      </c>
      <c r="M6933" s="2" t="s">
        <v>142</v>
      </c>
      <c r="N6933" s="11">
        <v>0.0</v>
      </c>
      <c r="O6933" s="12">
        <v>63.0</v>
      </c>
      <c r="P6933" s="13">
        <v>0.43</v>
      </c>
      <c r="Q6933" s="13">
        <v>146.0</v>
      </c>
      <c r="R6933" s="13">
        <f t="shared" si="1"/>
        <v>146</v>
      </c>
      <c r="S6933" s="14">
        <f t="shared" si="2"/>
        <v>29.2</v>
      </c>
      <c r="T6933" s="14">
        <f t="shared" si="3"/>
        <v>0.4315068493</v>
      </c>
      <c r="U6933" s="15" t="str">
        <f>vlookup(F6933,'Sub categories'!$A:$C,3,False)</f>
        <v>Furnishings</v>
      </c>
      <c r="V6933" s="16">
        <f t="shared" si="4"/>
        <v>5</v>
      </c>
      <c r="W6933" s="17">
        <f t="array" ref="W6933">INDEX(shipping_prices!$C$1:$F8160,MATCH(I6933,shipping_prices!$A$1:$A8160,0),MATCH(M6933,shipping_prices!$C$1:$F$1,0))</f>
        <v>18.39</v>
      </c>
      <c r="X6933" s="15" t="str">
        <f t="shared" si="5"/>
        <v>Sam ZeldinPico RiveraCalifornia</v>
      </c>
      <c r="Y6933" s="15" t="str">
        <f t="shared" si="6"/>
        <v>High</v>
      </c>
    </row>
    <row r="6934" hidden="1">
      <c r="A6934" s="1">
        <v>43156.0</v>
      </c>
      <c r="B6934" s="2" t="s">
        <v>6786</v>
      </c>
      <c r="C6934" s="2">
        <v>1.0</v>
      </c>
      <c r="D6934" s="2" t="s">
        <v>923</v>
      </c>
      <c r="E6934" s="2" t="s">
        <v>49</v>
      </c>
      <c r="F6934" s="2" t="s">
        <v>340</v>
      </c>
      <c r="G6934" s="2" t="s">
        <v>39</v>
      </c>
      <c r="H6934" s="2" t="s">
        <v>341</v>
      </c>
      <c r="I6934" s="2" t="s">
        <v>1790</v>
      </c>
      <c r="J6934" s="2" t="s">
        <v>97</v>
      </c>
      <c r="K6934" s="2" t="s">
        <v>77</v>
      </c>
      <c r="L6934" s="10">
        <v>43157.0</v>
      </c>
      <c r="M6934" s="2" t="s">
        <v>142</v>
      </c>
      <c r="N6934" s="11">
        <v>0.0</v>
      </c>
      <c r="O6934" s="12">
        <v>2.0</v>
      </c>
      <c r="P6934" s="13">
        <v>0.45</v>
      </c>
      <c r="Q6934" s="13">
        <v>5.0</v>
      </c>
      <c r="R6934" s="13">
        <f t="shared" si="1"/>
        <v>5</v>
      </c>
      <c r="S6934" s="14">
        <f t="shared" si="2"/>
        <v>5</v>
      </c>
      <c r="T6934" s="14">
        <f t="shared" si="3"/>
        <v>0.4</v>
      </c>
      <c r="U6934" s="15" t="str">
        <f>vlookup(F6934,'Sub categories'!$A:$C,3,False)</f>
        <v>Paper</v>
      </c>
      <c r="V6934" s="16">
        <f t="shared" si="4"/>
        <v>1</v>
      </c>
      <c r="W6934" s="17">
        <f t="array" ref="W6934">INDEX(shipping_prices!$C$1:$F8161,MATCH(I6934,shipping_prices!$A$1:$A8161,0),MATCH(M6934,shipping_prices!$C$1:$F$1,0))</f>
        <v>19.07</v>
      </c>
      <c r="X6934" s="15" t="str">
        <f t="shared" si="5"/>
        <v>Tracy HopkinsDetroitMichigan</v>
      </c>
      <c r="Y6934" s="15" t="str">
        <f t="shared" si="6"/>
        <v>Low</v>
      </c>
    </row>
    <row r="6935" hidden="1">
      <c r="A6935" s="1">
        <v>43157.0</v>
      </c>
      <c r="B6935" s="2" t="s">
        <v>6786</v>
      </c>
      <c r="C6935" s="2">
        <v>4.0</v>
      </c>
      <c r="D6935" s="2" t="s">
        <v>923</v>
      </c>
      <c r="E6935" s="2" t="s">
        <v>49</v>
      </c>
      <c r="F6935" s="2" t="s">
        <v>2647</v>
      </c>
      <c r="G6935" s="2" t="s">
        <v>39</v>
      </c>
      <c r="H6935" s="2" t="s">
        <v>79</v>
      </c>
      <c r="I6935" s="2" t="s">
        <v>1790</v>
      </c>
      <c r="J6935" s="2" t="s">
        <v>97</v>
      </c>
      <c r="K6935" s="2" t="s">
        <v>77</v>
      </c>
      <c r="L6935" s="10">
        <v>43157.0</v>
      </c>
      <c r="M6935" s="2" t="s">
        <v>142</v>
      </c>
      <c r="N6935" s="11">
        <v>0.0</v>
      </c>
      <c r="O6935" s="12">
        <v>5.0</v>
      </c>
      <c r="P6935" s="13">
        <v>0.34</v>
      </c>
      <c r="Q6935" s="13">
        <v>16.0</v>
      </c>
      <c r="R6935" s="13">
        <f t="shared" si="1"/>
        <v>16</v>
      </c>
      <c r="S6935" s="14">
        <f t="shared" si="2"/>
        <v>4</v>
      </c>
      <c r="T6935" s="14">
        <f t="shared" si="3"/>
        <v>0.3125</v>
      </c>
      <c r="U6935" s="15" t="str">
        <f>vlookup(F6935,'Sub categories'!$A:$C,3,False)</f>
        <v>Art</v>
      </c>
      <c r="V6935" s="16">
        <f t="shared" si="4"/>
        <v>0</v>
      </c>
      <c r="W6935" s="17">
        <f t="array" ref="W6935">INDEX(shipping_prices!$C$1:$F8162,MATCH(I6935,shipping_prices!$A$1:$A8162,0),MATCH(M6935,shipping_prices!$C$1:$F$1,0))</f>
        <v>19.07</v>
      </c>
      <c r="X6935" s="15" t="str">
        <f t="shared" si="5"/>
        <v>Tracy HopkinsDetroitMichigan</v>
      </c>
      <c r="Y6935" s="15" t="str">
        <f t="shared" si="6"/>
        <v>Low</v>
      </c>
    </row>
    <row r="6936" hidden="1">
      <c r="A6936" s="1">
        <v>43157.0</v>
      </c>
      <c r="B6936" s="2" t="s">
        <v>6786</v>
      </c>
      <c r="C6936" s="2">
        <v>8.0</v>
      </c>
      <c r="D6936" s="2" t="s">
        <v>923</v>
      </c>
      <c r="E6936" s="2" t="s">
        <v>49</v>
      </c>
      <c r="F6936" s="2" t="s">
        <v>2162</v>
      </c>
      <c r="G6936" s="2" t="s">
        <v>29</v>
      </c>
      <c r="H6936" s="2" t="s">
        <v>2163</v>
      </c>
      <c r="I6936" s="2" t="s">
        <v>1790</v>
      </c>
      <c r="J6936" s="2" t="s">
        <v>97</v>
      </c>
      <c r="K6936" s="2" t="s">
        <v>77</v>
      </c>
      <c r="L6936" s="10">
        <v>43157.0</v>
      </c>
      <c r="M6936" s="2" t="s">
        <v>142</v>
      </c>
      <c r="N6936" s="11">
        <v>0.0</v>
      </c>
      <c r="O6936" s="12">
        <v>136.0</v>
      </c>
      <c r="P6936" s="13">
        <v>0.25</v>
      </c>
      <c r="Q6936" s="13">
        <v>544.0</v>
      </c>
      <c r="R6936" s="13">
        <f t="shared" si="1"/>
        <v>544</v>
      </c>
      <c r="S6936" s="14">
        <f t="shared" si="2"/>
        <v>68</v>
      </c>
      <c r="T6936" s="14">
        <f t="shared" si="3"/>
        <v>0.25</v>
      </c>
      <c r="U6936" s="15" t="str">
        <f>vlookup(F6936,'Sub categories'!$A:$C,3,False)</f>
        <v>Phones</v>
      </c>
      <c r="V6936" s="16">
        <f t="shared" si="4"/>
        <v>0</v>
      </c>
      <c r="W6936" s="17">
        <f t="array" ref="W6936">INDEX(shipping_prices!$C$1:$F8163,MATCH(I6936,shipping_prices!$A$1:$A8163,0),MATCH(M6936,shipping_prices!$C$1:$F$1,0))</f>
        <v>19.07</v>
      </c>
      <c r="X6936" s="15" t="str">
        <f t="shared" si="5"/>
        <v>Tracy HopkinsDetroitMichigan</v>
      </c>
      <c r="Y6936" s="15" t="str">
        <f t="shared" si="6"/>
        <v>High</v>
      </c>
    </row>
    <row r="6937" hidden="1">
      <c r="A6937" s="1">
        <v>43157.0</v>
      </c>
      <c r="B6937" s="2" t="s">
        <v>6787</v>
      </c>
      <c r="C6937" s="2">
        <v>1.0</v>
      </c>
      <c r="D6937" s="2" t="s">
        <v>3497</v>
      </c>
      <c r="E6937" s="2" t="s">
        <v>37</v>
      </c>
      <c r="F6937" s="2" t="s">
        <v>3996</v>
      </c>
      <c r="G6937" s="2" t="s">
        <v>39</v>
      </c>
      <c r="H6937" s="2" t="s">
        <v>284</v>
      </c>
      <c r="I6937" s="2" t="s">
        <v>1051</v>
      </c>
      <c r="J6937" s="2" t="s">
        <v>122</v>
      </c>
      <c r="K6937" s="2" t="s">
        <v>54</v>
      </c>
      <c r="L6937" s="10">
        <v>43168.0</v>
      </c>
      <c r="M6937" s="2" t="s">
        <v>90</v>
      </c>
      <c r="N6937" s="11">
        <v>0.0</v>
      </c>
      <c r="O6937" s="12">
        <v>17.0</v>
      </c>
      <c r="P6937" s="13">
        <v>0.5</v>
      </c>
      <c r="Q6937" s="13">
        <v>35.0</v>
      </c>
      <c r="R6937" s="13">
        <f t="shared" si="1"/>
        <v>35</v>
      </c>
      <c r="S6937" s="14">
        <f t="shared" si="2"/>
        <v>35</v>
      </c>
      <c r="T6937" s="14">
        <f t="shared" si="3"/>
        <v>0.4857142857</v>
      </c>
      <c r="U6937" s="15" t="str">
        <f>vlookup(F6937,'Sub categories'!$A:$C,3,False)</f>
        <v>Binders</v>
      </c>
      <c r="V6937" s="16">
        <f t="shared" si="4"/>
        <v>11</v>
      </c>
      <c r="W6937" s="17">
        <f t="array" ref="W6937">INDEX(shipping_prices!$C$1:$F8164,MATCH(I6937,shipping_prices!$A$1:$A8164,0),MATCH(M6937,shipping_prices!$C$1:$F$1,0))</f>
        <v>5.03</v>
      </c>
      <c r="X6937" s="15" t="str">
        <f t="shared" si="5"/>
        <v>Jim EppAtlantaGeorgia</v>
      </c>
      <c r="Y6937" s="15" t="str">
        <f t="shared" si="6"/>
        <v>Low</v>
      </c>
    </row>
    <row r="6938" hidden="1">
      <c r="A6938" s="1">
        <v>43157.0</v>
      </c>
      <c r="B6938" s="2" t="s">
        <v>6787</v>
      </c>
      <c r="C6938" s="2">
        <v>4.0</v>
      </c>
      <c r="D6938" s="2" t="s">
        <v>3497</v>
      </c>
      <c r="E6938" s="2" t="s">
        <v>37</v>
      </c>
      <c r="F6938" s="2" t="s">
        <v>1128</v>
      </c>
      <c r="G6938" s="2" t="s">
        <v>39</v>
      </c>
      <c r="H6938" s="2" t="s">
        <v>193</v>
      </c>
      <c r="I6938" s="2" t="s">
        <v>1051</v>
      </c>
      <c r="J6938" s="2" t="s">
        <v>122</v>
      </c>
      <c r="K6938" s="2" t="s">
        <v>54</v>
      </c>
      <c r="L6938" s="10">
        <v>43168.0</v>
      </c>
      <c r="M6938" s="2" t="s">
        <v>90</v>
      </c>
      <c r="N6938" s="11">
        <v>0.0</v>
      </c>
      <c r="O6938" s="12">
        <v>31.0</v>
      </c>
      <c r="P6938" s="13">
        <v>0.48</v>
      </c>
      <c r="Q6938" s="13">
        <v>64.0</v>
      </c>
      <c r="R6938" s="13">
        <f t="shared" si="1"/>
        <v>64</v>
      </c>
      <c r="S6938" s="14">
        <f t="shared" si="2"/>
        <v>16</v>
      </c>
      <c r="T6938" s="14">
        <f t="shared" si="3"/>
        <v>0.484375</v>
      </c>
      <c r="U6938" s="15" t="str">
        <f>vlookup(F6938,'Sub categories'!$A:$C,3,False)</f>
        <v>Binders</v>
      </c>
      <c r="V6938" s="16">
        <f t="shared" si="4"/>
        <v>11</v>
      </c>
      <c r="W6938" s="17">
        <f t="array" ref="W6938">INDEX(shipping_prices!$C$1:$F8165,MATCH(I6938,shipping_prices!$A$1:$A8165,0),MATCH(M6938,shipping_prices!$C$1:$F$1,0))</f>
        <v>5.03</v>
      </c>
      <c r="X6938" s="15" t="str">
        <f t="shared" si="5"/>
        <v>Jim EppAtlantaGeorgia</v>
      </c>
      <c r="Y6938" s="15" t="str">
        <f t="shared" si="6"/>
        <v>Low</v>
      </c>
    </row>
    <row r="6939" hidden="1">
      <c r="A6939" s="1">
        <v>43157.0</v>
      </c>
      <c r="B6939" s="2" t="s">
        <v>6787</v>
      </c>
      <c r="C6939" s="2">
        <v>5.0</v>
      </c>
      <c r="D6939" s="2" t="s">
        <v>3497</v>
      </c>
      <c r="E6939" s="2" t="s">
        <v>37</v>
      </c>
      <c r="F6939" s="2" t="s">
        <v>1070</v>
      </c>
      <c r="G6939" s="2" t="s">
        <v>29</v>
      </c>
      <c r="H6939" s="2" t="s">
        <v>1071</v>
      </c>
      <c r="I6939" s="2" t="s">
        <v>1051</v>
      </c>
      <c r="J6939" s="2" t="s">
        <v>122</v>
      </c>
      <c r="K6939" s="2" t="s">
        <v>54</v>
      </c>
      <c r="L6939" s="10">
        <v>43168.0</v>
      </c>
      <c r="M6939" s="2" t="s">
        <v>90</v>
      </c>
      <c r="N6939" s="11">
        <v>0.0</v>
      </c>
      <c r="O6939" s="12">
        <v>1440.0</v>
      </c>
      <c r="P6939" s="13">
        <v>0.48</v>
      </c>
      <c r="Q6939" s="13">
        <v>3000.0</v>
      </c>
      <c r="R6939" s="13">
        <f t="shared" si="1"/>
        <v>3000</v>
      </c>
      <c r="S6939" s="14">
        <f t="shared" si="2"/>
        <v>600</v>
      </c>
      <c r="T6939" s="14">
        <f t="shared" si="3"/>
        <v>0.48</v>
      </c>
      <c r="U6939" s="15" t="str">
        <f>vlookup(F6939,'Sub categories'!$A:$C,3,False)</f>
        <v>Copiers</v>
      </c>
      <c r="V6939" s="16">
        <f t="shared" si="4"/>
        <v>11</v>
      </c>
      <c r="W6939" s="17">
        <f t="array" ref="W6939">INDEX(shipping_prices!$C$1:$F8166,MATCH(I6939,shipping_prices!$A$1:$A8166,0),MATCH(M6939,shipping_prices!$C$1:$F$1,0))</f>
        <v>5.03</v>
      </c>
      <c r="X6939" s="15" t="str">
        <f t="shared" si="5"/>
        <v>Jim EppAtlantaGeorgia</v>
      </c>
      <c r="Y6939" s="15" t="str">
        <f t="shared" si="6"/>
        <v>High</v>
      </c>
    </row>
    <row r="6940" hidden="1">
      <c r="A6940" s="1">
        <v>43157.0</v>
      </c>
      <c r="B6940" s="2" t="s">
        <v>6788</v>
      </c>
      <c r="C6940" s="2">
        <v>4.0</v>
      </c>
      <c r="D6940" s="2" t="s">
        <v>2763</v>
      </c>
      <c r="E6940" s="2" t="s">
        <v>37</v>
      </c>
      <c r="F6940" s="2" t="s">
        <v>4288</v>
      </c>
      <c r="G6940" s="2" t="s">
        <v>39</v>
      </c>
      <c r="H6940" s="2" t="s">
        <v>95</v>
      </c>
      <c r="I6940" s="2" t="s">
        <v>2054</v>
      </c>
      <c r="J6940" s="2" t="s">
        <v>497</v>
      </c>
      <c r="K6940" s="2" t="s">
        <v>77</v>
      </c>
      <c r="L6940" s="10">
        <v>43167.0</v>
      </c>
      <c r="M6940" s="2" t="s">
        <v>34</v>
      </c>
      <c r="N6940" s="11">
        <v>0.0</v>
      </c>
      <c r="O6940" s="12">
        <v>10.0</v>
      </c>
      <c r="P6940" s="13">
        <v>0.45</v>
      </c>
      <c r="Q6940" s="13">
        <v>23.0</v>
      </c>
      <c r="R6940" s="13">
        <f t="shared" si="1"/>
        <v>23</v>
      </c>
      <c r="S6940" s="14">
        <f t="shared" si="2"/>
        <v>5.75</v>
      </c>
      <c r="T6940" s="14">
        <f t="shared" si="3"/>
        <v>0.4347826087</v>
      </c>
      <c r="U6940" s="15" t="str">
        <f>vlookup(F6940,'Sub categories'!$A:$C,3,False)</f>
        <v>Paper</v>
      </c>
      <c r="V6940" s="16">
        <f t="shared" si="4"/>
        <v>10</v>
      </c>
      <c r="W6940" s="17">
        <f t="array" ref="W6940">INDEX(shipping_prices!$C$1:$F8167,MATCH(I6940,shipping_prices!$A$1:$A8167,0),MATCH(M6940,shipping_prices!$C$1:$F$1,0))</f>
        <v>13.74</v>
      </c>
      <c r="X6940" s="15" t="str">
        <f t="shared" si="5"/>
        <v>Barry FranzösischGreen BayWisconsin</v>
      </c>
      <c r="Y6940" s="15" t="str">
        <f t="shared" si="6"/>
        <v>Low</v>
      </c>
    </row>
    <row r="6941" hidden="1">
      <c r="A6941" s="1">
        <v>43157.0</v>
      </c>
      <c r="B6941" s="2" t="s">
        <v>6789</v>
      </c>
      <c r="C6941" s="2">
        <v>3.0</v>
      </c>
      <c r="D6941" s="2" t="s">
        <v>257</v>
      </c>
      <c r="E6941" s="2" t="s">
        <v>27</v>
      </c>
      <c r="F6941" s="2" t="s">
        <v>3075</v>
      </c>
      <c r="G6941" s="2" t="s">
        <v>39</v>
      </c>
      <c r="H6941" s="2" t="s">
        <v>341</v>
      </c>
      <c r="I6941" s="2" t="s">
        <v>41</v>
      </c>
      <c r="J6941" s="2" t="s">
        <v>42</v>
      </c>
      <c r="K6941" s="2" t="s">
        <v>43</v>
      </c>
      <c r="L6941" s="10">
        <v>43162.0</v>
      </c>
      <c r="M6941" s="2" t="s">
        <v>34</v>
      </c>
      <c r="N6941" s="11">
        <v>0.0</v>
      </c>
      <c r="O6941" s="12">
        <v>6.0</v>
      </c>
      <c r="P6941" s="13">
        <v>0.46</v>
      </c>
      <c r="Q6941" s="13">
        <v>13.0</v>
      </c>
      <c r="R6941" s="13">
        <f t="shared" si="1"/>
        <v>13</v>
      </c>
      <c r="S6941" s="14">
        <f t="shared" si="2"/>
        <v>4.333333333</v>
      </c>
      <c r="T6941" s="14">
        <f t="shared" si="3"/>
        <v>0.4615384615</v>
      </c>
      <c r="U6941" s="15" t="str">
        <f>vlookup(F6941,'Sub categories'!$A:$C,3,False)</f>
        <v>Paper</v>
      </c>
      <c r="V6941" s="16">
        <f t="shared" si="4"/>
        <v>5</v>
      </c>
      <c r="W6941" s="17">
        <f t="array" ref="W6941">INDEX(shipping_prices!$C$1:$F8168,MATCH(I6941,shipping_prices!$A$1:$A8168,0),MATCH(M6941,shipping_prices!$C$1:$F$1,0))</f>
        <v>10.99</v>
      </c>
      <c r="X6941" s="15" t="str">
        <f t="shared" si="5"/>
        <v>Logan CurrieSan FranciscoCalifornia</v>
      </c>
      <c r="Y6941" s="15" t="str">
        <f t="shared" si="6"/>
        <v>Low</v>
      </c>
    </row>
    <row r="6942" hidden="1">
      <c r="A6942" s="1">
        <v>43157.0</v>
      </c>
      <c r="B6942" s="2" t="s">
        <v>6789</v>
      </c>
      <c r="C6942" s="2">
        <v>5.0</v>
      </c>
      <c r="D6942" s="2" t="s">
        <v>257</v>
      </c>
      <c r="E6942" s="2" t="s">
        <v>27</v>
      </c>
      <c r="F6942" s="2" t="s">
        <v>2837</v>
      </c>
      <c r="G6942" s="2" t="s">
        <v>39</v>
      </c>
      <c r="H6942" s="2" t="s">
        <v>146</v>
      </c>
      <c r="I6942" s="2" t="s">
        <v>41</v>
      </c>
      <c r="J6942" s="2" t="s">
        <v>42</v>
      </c>
      <c r="K6942" s="2" t="s">
        <v>43</v>
      </c>
      <c r="L6942" s="10">
        <v>43162.0</v>
      </c>
      <c r="M6942" s="2" t="s">
        <v>34</v>
      </c>
      <c r="N6942" s="11">
        <v>0.2</v>
      </c>
      <c r="O6942" s="12">
        <v>5.0</v>
      </c>
      <c r="P6942" s="13">
        <v>0.34</v>
      </c>
      <c r="Q6942" s="13">
        <v>15.0</v>
      </c>
      <c r="R6942" s="13">
        <f t="shared" si="1"/>
        <v>18.75</v>
      </c>
      <c r="S6942" s="14">
        <f t="shared" si="2"/>
        <v>3.75</v>
      </c>
      <c r="T6942" s="14">
        <f t="shared" si="3"/>
        <v>0.3333333333</v>
      </c>
      <c r="U6942" s="15" t="str">
        <f>vlookup(F6942,'Sub categories'!$A:$C,3,False)</f>
        <v>Binders</v>
      </c>
      <c r="V6942" s="16">
        <f t="shared" si="4"/>
        <v>5</v>
      </c>
      <c r="W6942" s="17">
        <f t="array" ref="W6942">INDEX(shipping_prices!$C$1:$F8169,MATCH(I6942,shipping_prices!$A$1:$A8169,0),MATCH(M6942,shipping_prices!$C$1:$F$1,0))</f>
        <v>10.99</v>
      </c>
      <c r="X6942" s="15" t="str">
        <f t="shared" si="5"/>
        <v>Logan CurrieSan FranciscoCalifornia</v>
      </c>
      <c r="Y6942" s="15" t="str">
        <f t="shared" si="6"/>
        <v>Low</v>
      </c>
    </row>
    <row r="6943" hidden="1">
      <c r="A6943" s="1">
        <v>43157.0</v>
      </c>
      <c r="B6943" s="2" t="s">
        <v>6790</v>
      </c>
      <c r="C6943" s="2">
        <v>3.0</v>
      </c>
      <c r="D6943" s="2" t="s">
        <v>3889</v>
      </c>
      <c r="E6943" s="2" t="s">
        <v>27</v>
      </c>
      <c r="F6943" s="2" t="s">
        <v>1846</v>
      </c>
      <c r="G6943" s="2" t="s">
        <v>39</v>
      </c>
      <c r="H6943" s="2" t="s">
        <v>1847</v>
      </c>
      <c r="I6943" s="2" t="s">
        <v>1691</v>
      </c>
      <c r="J6943" s="2" t="s">
        <v>42</v>
      </c>
      <c r="K6943" s="2" t="s">
        <v>43</v>
      </c>
      <c r="L6943" s="10">
        <v>43165.0</v>
      </c>
      <c r="M6943" s="2" t="s">
        <v>90</v>
      </c>
      <c r="N6943" s="11">
        <v>0.0</v>
      </c>
      <c r="O6943" s="12">
        <v>41.0</v>
      </c>
      <c r="P6943" s="13">
        <v>0.27</v>
      </c>
      <c r="Q6943" s="13">
        <v>153.0</v>
      </c>
      <c r="R6943" s="13">
        <f t="shared" si="1"/>
        <v>153</v>
      </c>
      <c r="S6943" s="14">
        <f t="shared" si="2"/>
        <v>51</v>
      </c>
      <c r="T6943" s="14">
        <f t="shared" si="3"/>
        <v>0.2679738562</v>
      </c>
      <c r="U6943" s="15" t="str">
        <f>vlookup(F6943,'Sub categories'!$A:$C,3,False)</f>
        <v>Appliances</v>
      </c>
      <c r="V6943" s="16">
        <f t="shared" si="4"/>
        <v>8</v>
      </c>
      <c r="W6943" s="17">
        <f t="array" ref="W6943">INDEX(shipping_prices!$C$1:$F8170,MATCH(I6943,shipping_prices!$A$1:$A8170,0),MATCH(M6943,shipping_prices!$C$1:$F$1,0))</f>
        <v>1.57</v>
      </c>
      <c r="X6943" s="15" t="str">
        <f t="shared" si="5"/>
        <v>Trudy SchmidtRancho CucamongaCalifornia</v>
      </c>
      <c r="Y6943" s="15" t="str">
        <f t="shared" si="6"/>
        <v>High</v>
      </c>
    </row>
    <row r="6944" hidden="1">
      <c r="A6944" s="1">
        <v>43159.0</v>
      </c>
      <c r="B6944" s="2" t="s">
        <v>6791</v>
      </c>
      <c r="C6944" s="2">
        <v>1.0</v>
      </c>
      <c r="D6944" s="2" t="s">
        <v>3088</v>
      </c>
      <c r="E6944" s="2" t="s">
        <v>27</v>
      </c>
      <c r="F6944" s="2" t="s">
        <v>1089</v>
      </c>
      <c r="G6944" s="2" t="s">
        <v>39</v>
      </c>
      <c r="H6944" s="2" t="s">
        <v>51</v>
      </c>
      <c r="I6944" s="2" t="s">
        <v>2506</v>
      </c>
      <c r="J6944" s="2" t="s">
        <v>614</v>
      </c>
      <c r="K6944" s="2" t="s">
        <v>54</v>
      </c>
      <c r="L6944" s="10">
        <v>43163.0</v>
      </c>
      <c r="M6944" s="2" t="s">
        <v>34</v>
      </c>
      <c r="N6944" s="11">
        <v>0.2</v>
      </c>
      <c r="O6944" s="12">
        <v>2.0</v>
      </c>
      <c r="P6944" s="13">
        <v>0.35</v>
      </c>
      <c r="Q6944" s="13">
        <v>5.0</v>
      </c>
      <c r="R6944" s="13">
        <f t="shared" si="1"/>
        <v>6.25</v>
      </c>
      <c r="S6944" s="14">
        <f t="shared" si="2"/>
        <v>6.25</v>
      </c>
      <c r="T6944" s="14">
        <f t="shared" si="3"/>
        <v>0.4</v>
      </c>
      <c r="U6944" s="15" t="str">
        <f>vlookup(F6944,'Sub categories'!$A:$C,3,False)</f>
        <v>Paper</v>
      </c>
      <c r="V6944" s="16">
        <f t="shared" si="4"/>
        <v>4</v>
      </c>
      <c r="W6944" s="17">
        <f t="array" ref="W6944">INDEX(shipping_prices!$C$1:$F8171,MATCH(I6944,shipping_prices!$A$1:$A8171,0),MATCH(M6944,shipping_prices!$C$1:$F$1,0))</f>
        <v>13.53</v>
      </c>
      <c r="X6944" s="15" t="str">
        <f t="shared" si="5"/>
        <v>Dana KaydosFranklinTennessee</v>
      </c>
      <c r="Y6944" s="15" t="str">
        <f t="shared" si="6"/>
        <v>Low</v>
      </c>
    </row>
    <row r="6945" hidden="1">
      <c r="A6945" s="1">
        <v>43159.0</v>
      </c>
      <c r="B6945" s="2" t="s">
        <v>6792</v>
      </c>
      <c r="C6945" s="2">
        <v>1.0</v>
      </c>
      <c r="D6945" s="2" t="s">
        <v>1570</v>
      </c>
      <c r="E6945" s="2" t="s">
        <v>27</v>
      </c>
      <c r="F6945" s="2" t="s">
        <v>1865</v>
      </c>
      <c r="G6945" s="2" t="s">
        <v>39</v>
      </c>
      <c r="H6945" s="2" t="s">
        <v>79</v>
      </c>
      <c r="I6945" s="2" t="s">
        <v>31</v>
      </c>
      <c r="J6945" s="2" t="s">
        <v>32</v>
      </c>
      <c r="K6945" s="2" t="s">
        <v>33</v>
      </c>
      <c r="L6945" s="10">
        <v>43169.0</v>
      </c>
      <c r="M6945" s="2" t="s">
        <v>34</v>
      </c>
      <c r="N6945" s="11">
        <v>0.0</v>
      </c>
      <c r="O6945" s="12">
        <v>3.0</v>
      </c>
      <c r="P6945" s="13">
        <v>0.3</v>
      </c>
      <c r="Q6945" s="13">
        <v>11.0</v>
      </c>
      <c r="R6945" s="13">
        <f t="shared" si="1"/>
        <v>11</v>
      </c>
      <c r="S6945" s="14">
        <f t="shared" si="2"/>
        <v>11</v>
      </c>
      <c r="T6945" s="14">
        <f t="shared" si="3"/>
        <v>0.2727272727</v>
      </c>
      <c r="U6945" s="15" t="str">
        <f>vlookup(F6945,'Sub categories'!$A:$C,3,False)</f>
        <v>Storage</v>
      </c>
      <c r="V6945" s="16">
        <f t="shared" si="4"/>
        <v>10</v>
      </c>
      <c r="W6945" s="17">
        <f t="array" ref="W6945">INDEX(shipping_prices!$C$1:$F8172,MATCH(I6945,shipping_prices!$A$1:$A8172,0),MATCH(M6945,shipping_prices!$C$1:$F$1,0))</f>
        <v>10.09</v>
      </c>
      <c r="X6945" s="15" t="str">
        <f t="shared" si="5"/>
        <v>Erin MullNew York CityNew York</v>
      </c>
      <c r="Y6945" s="15" t="str">
        <f t="shared" si="6"/>
        <v>Low</v>
      </c>
    </row>
    <row r="6946" hidden="1">
      <c r="A6946" s="1">
        <v>43161.0</v>
      </c>
      <c r="B6946" s="2" t="s">
        <v>6793</v>
      </c>
      <c r="C6946" s="2">
        <v>9.0</v>
      </c>
      <c r="D6946" s="2" t="s">
        <v>487</v>
      </c>
      <c r="E6946" s="2" t="s">
        <v>27</v>
      </c>
      <c r="F6946" s="2" t="s">
        <v>429</v>
      </c>
      <c r="G6946" s="2" t="s">
        <v>39</v>
      </c>
      <c r="H6946" s="2" t="s">
        <v>79</v>
      </c>
      <c r="I6946" s="2" t="s">
        <v>4755</v>
      </c>
      <c r="J6946" s="2" t="s">
        <v>406</v>
      </c>
      <c r="K6946" s="2" t="s">
        <v>54</v>
      </c>
      <c r="L6946" s="10">
        <v>43171.0</v>
      </c>
      <c r="M6946" s="2" t="s">
        <v>34</v>
      </c>
      <c r="N6946" s="11">
        <v>0.0</v>
      </c>
      <c r="O6946" s="12">
        <v>24.0</v>
      </c>
      <c r="P6946" s="13">
        <v>0.49</v>
      </c>
      <c r="Q6946" s="13">
        <v>49.0</v>
      </c>
      <c r="R6946" s="13">
        <f t="shared" si="1"/>
        <v>49</v>
      </c>
      <c r="S6946" s="14">
        <f t="shared" si="2"/>
        <v>5.444444444</v>
      </c>
      <c r="T6946" s="14">
        <f t="shared" si="3"/>
        <v>0.4897959184</v>
      </c>
      <c r="U6946" s="15" t="str">
        <f>vlookup(F6946,'Sub categories'!$A:$C,3,False)</f>
        <v>Envelopes</v>
      </c>
      <c r="V6946" s="16">
        <f t="shared" si="4"/>
        <v>10</v>
      </c>
      <c r="W6946" s="17">
        <f t="array" ref="W6946">INDEX(shipping_prices!$C$1:$F8173,MATCH(I6946,shipping_prices!$A$1:$A8173,0),MATCH(M6946,shipping_prices!$C$1:$F$1,0))</f>
        <v>7.58</v>
      </c>
      <c r="X6946" s="15" t="str">
        <f t="shared" si="5"/>
        <v>Eva JacobsGulfportMississippi</v>
      </c>
      <c r="Y6946" s="15" t="str">
        <f t="shared" si="6"/>
        <v>Low</v>
      </c>
    </row>
    <row r="6947" hidden="1">
      <c r="A6947" s="1">
        <v>43161.0</v>
      </c>
      <c r="B6947" s="2" t="s">
        <v>6794</v>
      </c>
      <c r="C6947" s="2">
        <v>2.0</v>
      </c>
      <c r="D6947" s="2" t="s">
        <v>4781</v>
      </c>
      <c r="E6947" s="2" t="s">
        <v>49</v>
      </c>
      <c r="F6947" s="2" t="s">
        <v>162</v>
      </c>
      <c r="G6947" s="2" t="s">
        <v>39</v>
      </c>
      <c r="H6947" s="2" t="s">
        <v>130</v>
      </c>
      <c r="I6947" s="2" t="s">
        <v>88</v>
      </c>
      <c r="J6947" s="2" t="s">
        <v>1343</v>
      </c>
      <c r="K6947" s="2" t="s">
        <v>43</v>
      </c>
      <c r="L6947" s="10">
        <v>43162.0</v>
      </c>
      <c r="M6947" s="2" t="s">
        <v>34</v>
      </c>
      <c r="N6947" s="11">
        <v>0.2</v>
      </c>
      <c r="O6947" s="12">
        <v>1.0</v>
      </c>
      <c r="P6947" s="13">
        <v>0.14</v>
      </c>
      <c r="Q6947" s="13">
        <v>5.0</v>
      </c>
      <c r="R6947" s="13">
        <f t="shared" si="1"/>
        <v>6.25</v>
      </c>
      <c r="S6947" s="14">
        <f t="shared" si="2"/>
        <v>3.125</v>
      </c>
      <c r="T6947" s="14">
        <f t="shared" si="3"/>
        <v>0.2</v>
      </c>
      <c r="U6947" s="15" t="str">
        <f>vlookup(F6947,'Sub categories'!$A:$C,3,False)</f>
        <v>Art</v>
      </c>
      <c r="V6947" s="16">
        <f t="shared" si="4"/>
        <v>1</v>
      </c>
      <c r="W6947" s="17">
        <f t="array" ref="W6947">INDEX(shipping_prices!$C$1:$F8174,MATCH(I6947,shipping_prices!$A$1:$A8174,0),MATCH(M6947,shipping_prices!$C$1:$F$1,0))</f>
        <v>7.88</v>
      </c>
      <c r="X6947" s="15" t="str">
        <f t="shared" si="5"/>
        <v>Max LudwigSpringfieldOregon</v>
      </c>
      <c r="Y6947" s="15" t="str">
        <f t="shared" si="6"/>
        <v>Low</v>
      </c>
    </row>
    <row r="6948" hidden="1">
      <c r="A6948" s="1">
        <v>43161.0</v>
      </c>
      <c r="B6948" s="2" t="s">
        <v>6794</v>
      </c>
      <c r="C6948" s="2">
        <v>3.0</v>
      </c>
      <c r="D6948" s="2" t="s">
        <v>4781</v>
      </c>
      <c r="E6948" s="2" t="s">
        <v>49</v>
      </c>
      <c r="F6948" s="2" t="s">
        <v>1712</v>
      </c>
      <c r="G6948" s="2" t="s">
        <v>39</v>
      </c>
      <c r="H6948" s="2" t="s">
        <v>79</v>
      </c>
      <c r="I6948" s="2" t="s">
        <v>88</v>
      </c>
      <c r="J6948" s="2" t="s">
        <v>1343</v>
      </c>
      <c r="K6948" s="2" t="s">
        <v>43</v>
      </c>
      <c r="L6948" s="10">
        <v>43162.0</v>
      </c>
      <c r="M6948" s="2" t="s">
        <v>34</v>
      </c>
      <c r="N6948" s="11">
        <v>0.2</v>
      </c>
      <c r="O6948" s="12">
        <v>-2.0</v>
      </c>
      <c r="P6948" s="13">
        <v>-0.19</v>
      </c>
      <c r="Q6948" s="13">
        <v>11.0</v>
      </c>
      <c r="R6948" s="13">
        <f t="shared" si="1"/>
        <v>13.75</v>
      </c>
      <c r="S6948" s="14">
        <f t="shared" si="2"/>
        <v>4.583333333</v>
      </c>
      <c r="T6948" s="14">
        <f t="shared" si="3"/>
        <v>-0.1818181818</v>
      </c>
      <c r="U6948" s="15" t="str">
        <f>vlookup(F6948,'Sub categories'!$A:$C,3,False)</f>
        <v>Fasteners</v>
      </c>
      <c r="V6948" s="16">
        <f t="shared" si="4"/>
        <v>1</v>
      </c>
      <c r="W6948" s="17">
        <f t="array" ref="W6948">INDEX(shipping_prices!$C$1:$F8175,MATCH(I6948,shipping_prices!$A$1:$A8175,0),MATCH(M6948,shipping_prices!$C$1:$F$1,0))</f>
        <v>7.88</v>
      </c>
      <c r="X6948" s="15" t="str">
        <f t="shared" si="5"/>
        <v>Max LudwigSpringfieldOregon</v>
      </c>
      <c r="Y6948" s="15" t="str">
        <f t="shared" si="6"/>
        <v>loss</v>
      </c>
    </row>
    <row r="6949" hidden="1">
      <c r="A6949" s="1">
        <v>43161.0</v>
      </c>
      <c r="B6949" s="2" t="s">
        <v>6794</v>
      </c>
      <c r="C6949" s="2">
        <v>6.0</v>
      </c>
      <c r="D6949" s="2" t="s">
        <v>4781</v>
      </c>
      <c r="E6949" s="2" t="s">
        <v>49</v>
      </c>
      <c r="F6949" s="2" t="s">
        <v>231</v>
      </c>
      <c r="G6949" s="2" t="s">
        <v>39</v>
      </c>
      <c r="H6949" s="2" t="s">
        <v>79</v>
      </c>
      <c r="I6949" s="2" t="s">
        <v>88</v>
      </c>
      <c r="J6949" s="2" t="s">
        <v>1343</v>
      </c>
      <c r="K6949" s="2" t="s">
        <v>43</v>
      </c>
      <c r="L6949" s="10">
        <v>43162.0</v>
      </c>
      <c r="M6949" s="2" t="s">
        <v>34</v>
      </c>
      <c r="N6949" s="11">
        <v>0.2</v>
      </c>
      <c r="O6949" s="12">
        <v>27.0</v>
      </c>
      <c r="P6949" s="13">
        <v>0.38</v>
      </c>
      <c r="Q6949" s="13">
        <v>71.0</v>
      </c>
      <c r="R6949" s="13">
        <f t="shared" si="1"/>
        <v>88.75</v>
      </c>
      <c r="S6949" s="14">
        <f t="shared" si="2"/>
        <v>14.79166667</v>
      </c>
      <c r="T6949" s="14">
        <f t="shared" si="3"/>
        <v>0.3802816901</v>
      </c>
      <c r="U6949" s="15" t="str">
        <f>vlookup(F6949,'Sub categories'!$A:$C,3,False)</f>
        <v>Labels</v>
      </c>
      <c r="V6949" s="16">
        <f t="shared" si="4"/>
        <v>1</v>
      </c>
      <c r="W6949" s="17">
        <f t="array" ref="W6949">INDEX(shipping_prices!$C$1:$F8176,MATCH(I6949,shipping_prices!$A$1:$A8176,0),MATCH(M6949,shipping_prices!$C$1:$F$1,0))</f>
        <v>7.88</v>
      </c>
      <c r="X6949" s="15" t="str">
        <f t="shared" si="5"/>
        <v>Max LudwigSpringfieldOregon</v>
      </c>
      <c r="Y6949" s="15" t="str">
        <f t="shared" si="6"/>
        <v>Low</v>
      </c>
    </row>
    <row r="6950" hidden="1">
      <c r="A6950" s="1">
        <v>43161.0</v>
      </c>
      <c r="B6950" s="2" t="s">
        <v>6795</v>
      </c>
      <c r="C6950" s="2">
        <v>3.0</v>
      </c>
      <c r="D6950" s="2" t="s">
        <v>1364</v>
      </c>
      <c r="E6950" s="2" t="s">
        <v>27</v>
      </c>
      <c r="F6950" s="2" t="s">
        <v>1583</v>
      </c>
      <c r="G6950" s="2" t="s">
        <v>39</v>
      </c>
      <c r="H6950" s="2" t="s">
        <v>581</v>
      </c>
      <c r="I6950" s="2" t="s">
        <v>169</v>
      </c>
      <c r="J6950" s="2" t="s">
        <v>42</v>
      </c>
      <c r="K6950" s="2" t="s">
        <v>43</v>
      </c>
      <c r="L6950" s="10">
        <v>43169.0</v>
      </c>
      <c r="M6950" s="2" t="s">
        <v>142</v>
      </c>
      <c r="N6950" s="11">
        <v>0.2</v>
      </c>
      <c r="O6950" s="12">
        <v>6.0</v>
      </c>
      <c r="P6950" s="13">
        <v>0.36</v>
      </c>
      <c r="Q6950" s="13">
        <v>15.0</v>
      </c>
      <c r="R6950" s="13">
        <f t="shared" si="1"/>
        <v>18.75</v>
      </c>
      <c r="S6950" s="14">
        <f t="shared" si="2"/>
        <v>6.25</v>
      </c>
      <c r="T6950" s="14">
        <f t="shared" si="3"/>
        <v>0.4</v>
      </c>
      <c r="U6950" s="15" t="str">
        <f>vlookup(F6950,'Sub categories'!$A:$C,3,False)</f>
        <v>Binders</v>
      </c>
      <c r="V6950" s="16">
        <f t="shared" si="4"/>
        <v>8</v>
      </c>
      <c r="W6950" s="17">
        <f t="array" ref="W6950">INDEX(shipping_prices!$C$1:$F8177,MATCH(I6950,shipping_prices!$A$1:$A8177,0),MATCH(M6950,shipping_prices!$C$1:$F$1,0))</f>
        <v>18.39</v>
      </c>
      <c r="X6950" s="15" t="str">
        <f t="shared" si="5"/>
        <v>Tracy BlumsteinLos AngelesCalifornia</v>
      </c>
      <c r="Y6950" s="15" t="str">
        <f t="shared" si="6"/>
        <v>Low</v>
      </c>
    </row>
    <row r="6951" hidden="1">
      <c r="A6951" s="1">
        <v>43161.0</v>
      </c>
      <c r="B6951" s="2" t="s">
        <v>6795</v>
      </c>
      <c r="C6951" s="2">
        <v>9.0</v>
      </c>
      <c r="D6951" s="2" t="s">
        <v>1364</v>
      </c>
      <c r="E6951" s="2" t="s">
        <v>27</v>
      </c>
      <c r="F6951" s="2" t="s">
        <v>1861</v>
      </c>
      <c r="G6951" s="2" t="s">
        <v>39</v>
      </c>
      <c r="H6951" s="2" t="s">
        <v>79</v>
      </c>
      <c r="I6951" s="2" t="s">
        <v>169</v>
      </c>
      <c r="J6951" s="2" t="s">
        <v>42</v>
      </c>
      <c r="K6951" s="2" t="s">
        <v>43</v>
      </c>
      <c r="L6951" s="10">
        <v>43169.0</v>
      </c>
      <c r="M6951" s="2" t="s">
        <v>142</v>
      </c>
      <c r="N6951" s="11">
        <v>0.0</v>
      </c>
      <c r="O6951" s="12">
        <v>28.0</v>
      </c>
      <c r="P6951" s="13">
        <v>0.48</v>
      </c>
      <c r="Q6951" s="13">
        <v>58.0</v>
      </c>
      <c r="R6951" s="13">
        <f t="shared" si="1"/>
        <v>58</v>
      </c>
      <c r="S6951" s="14">
        <f t="shared" si="2"/>
        <v>6.444444444</v>
      </c>
      <c r="T6951" s="14">
        <f t="shared" si="3"/>
        <v>0.4827586207</v>
      </c>
      <c r="U6951" s="15" t="str">
        <f>vlookup(F6951,'Sub categories'!$A:$C,3,False)</f>
        <v>Paper</v>
      </c>
      <c r="V6951" s="16">
        <f t="shared" si="4"/>
        <v>8</v>
      </c>
      <c r="W6951" s="17">
        <f t="array" ref="W6951">INDEX(shipping_prices!$C$1:$F8178,MATCH(I6951,shipping_prices!$A$1:$A8178,0),MATCH(M6951,shipping_prices!$C$1:$F$1,0))</f>
        <v>18.39</v>
      </c>
      <c r="X6951" s="15" t="str">
        <f t="shared" si="5"/>
        <v>Tracy BlumsteinLos AngelesCalifornia</v>
      </c>
      <c r="Y6951" s="15" t="str">
        <f t="shared" si="6"/>
        <v>Low</v>
      </c>
    </row>
    <row r="6952" hidden="1">
      <c r="A6952" s="1">
        <v>43161.0</v>
      </c>
      <c r="B6952" s="2" t="s">
        <v>6796</v>
      </c>
      <c r="C6952" s="2">
        <v>2.0</v>
      </c>
      <c r="D6952" s="2" t="s">
        <v>2618</v>
      </c>
      <c r="E6952" s="2" t="s">
        <v>27</v>
      </c>
      <c r="F6952" s="2" t="s">
        <v>1759</v>
      </c>
      <c r="G6952" s="2" t="s">
        <v>39</v>
      </c>
      <c r="H6952" s="2" t="s">
        <v>146</v>
      </c>
      <c r="I6952" s="2" t="s">
        <v>158</v>
      </c>
      <c r="J6952" s="2" t="s">
        <v>159</v>
      </c>
      <c r="K6952" s="2" t="s">
        <v>43</v>
      </c>
      <c r="L6952" s="10">
        <v>43161.0</v>
      </c>
      <c r="M6952" s="2" t="s">
        <v>469</v>
      </c>
      <c r="N6952" s="11">
        <v>0.2</v>
      </c>
      <c r="O6952" s="12">
        <v>9.0</v>
      </c>
      <c r="P6952" s="13">
        <v>0.36</v>
      </c>
      <c r="Q6952" s="13">
        <v>26.0</v>
      </c>
      <c r="R6952" s="13">
        <f t="shared" si="1"/>
        <v>32.5</v>
      </c>
      <c r="S6952" s="14">
        <f t="shared" si="2"/>
        <v>16.25</v>
      </c>
      <c r="T6952" s="14">
        <f t="shared" si="3"/>
        <v>0.3461538462</v>
      </c>
      <c r="U6952" s="15" t="str">
        <f>vlookup(F6952,'Sub categories'!$A:$C,3,False)</f>
        <v>Binders</v>
      </c>
      <c r="V6952" s="16">
        <f t="shared" si="4"/>
        <v>0</v>
      </c>
      <c r="W6952" s="17">
        <f t="array" ref="W6952">INDEX(shipping_prices!$C$1:$F8179,MATCH(I6952,shipping_prices!$A$1:$A8179,0),MATCH(M6952,shipping_prices!$C$1:$F$1,0))</f>
        <v>50.33</v>
      </c>
      <c r="X6952" s="15" t="str">
        <f t="shared" si="5"/>
        <v>Liz PelletierSeattleWashington</v>
      </c>
      <c r="Y6952" s="15" t="str">
        <f t="shared" si="6"/>
        <v>Low</v>
      </c>
    </row>
    <row r="6953" hidden="1">
      <c r="A6953" s="1">
        <v>43161.0</v>
      </c>
      <c r="B6953" s="2" t="s">
        <v>6796</v>
      </c>
      <c r="C6953" s="2">
        <v>6.0</v>
      </c>
      <c r="D6953" s="2" t="s">
        <v>2618</v>
      </c>
      <c r="E6953" s="2" t="s">
        <v>27</v>
      </c>
      <c r="F6953" s="2" t="s">
        <v>5480</v>
      </c>
      <c r="G6953" s="2" t="s">
        <v>39</v>
      </c>
      <c r="H6953" s="2" t="s">
        <v>341</v>
      </c>
      <c r="I6953" s="2" t="s">
        <v>158</v>
      </c>
      <c r="J6953" s="2" t="s">
        <v>159</v>
      </c>
      <c r="K6953" s="2" t="s">
        <v>43</v>
      </c>
      <c r="L6953" s="10">
        <v>43161.0</v>
      </c>
      <c r="M6953" s="2" t="s">
        <v>469</v>
      </c>
      <c r="N6953" s="11">
        <v>0.0</v>
      </c>
      <c r="O6953" s="12">
        <v>17.0</v>
      </c>
      <c r="P6953" s="13">
        <v>0.45</v>
      </c>
      <c r="Q6953" s="13">
        <v>37.0</v>
      </c>
      <c r="R6953" s="13">
        <f t="shared" si="1"/>
        <v>37</v>
      </c>
      <c r="S6953" s="14">
        <f t="shared" si="2"/>
        <v>6.166666667</v>
      </c>
      <c r="T6953" s="14">
        <f t="shared" si="3"/>
        <v>0.4594594595</v>
      </c>
      <c r="U6953" s="15" t="str">
        <f>vlookup(F6953,'Sub categories'!$A:$C,3,False)</f>
        <v>Paper</v>
      </c>
      <c r="V6953" s="16">
        <f t="shared" si="4"/>
        <v>0</v>
      </c>
      <c r="W6953" s="17">
        <f t="array" ref="W6953">INDEX(shipping_prices!$C$1:$F8180,MATCH(I6953,shipping_prices!$A$1:$A8180,0),MATCH(M6953,shipping_prices!$C$1:$F$1,0))</f>
        <v>50.33</v>
      </c>
      <c r="X6953" s="15" t="str">
        <f t="shared" si="5"/>
        <v>Liz PelletierSeattleWashington</v>
      </c>
      <c r="Y6953" s="15" t="str">
        <f t="shared" si="6"/>
        <v>Low</v>
      </c>
    </row>
    <row r="6954" hidden="1">
      <c r="A6954" s="1">
        <v>43161.0</v>
      </c>
      <c r="B6954" s="2" t="s">
        <v>6796</v>
      </c>
      <c r="C6954" s="2">
        <v>3.0</v>
      </c>
      <c r="D6954" s="2" t="s">
        <v>2618</v>
      </c>
      <c r="E6954" s="2" t="s">
        <v>27</v>
      </c>
      <c r="F6954" s="2" t="s">
        <v>4443</v>
      </c>
      <c r="G6954" s="2" t="s">
        <v>39</v>
      </c>
      <c r="H6954" s="2" t="s">
        <v>193</v>
      </c>
      <c r="I6954" s="2" t="s">
        <v>158</v>
      </c>
      <c r="J6954" s="2" t="s">
        <v>159</v>
      </c>
      <c r="K6954" s="2" t="s">
        <v>43</v>
      </c>
      <c r="L6954" s="10">
        <v>43161.0</v>
      </c>
      <c r="M6954" s="2" t="s">
        <v>469</v>
      </c>
      <c r="N6954" s="11">
        <v>0.0</v>
      </c>
      <c r="O6954" s="12">
        <v>18.0</v>
      </c>
      <c r="P6954" s="13">
        <v>0.47</v>
      </c>
      <c r="Q6954" s="13">
        <v>38.0</v>
      </c>
      <c r="R6954" s="13">
        <f t="shared" si="1"/>
        <v>38</v>
      </c>
      <c r="S6954" s="14">
        <f t="shared" si="2"/>
        <v>12.66666667</v>
      </c>
      <c r="T6954" s="14">
        <f t="shared" si="3"/>
        <v>0.4736842105</v>
      </c>
      <c r="U6954" s="15" t="str">
        <f>vlookup(F6954,'Sub categories'!$A:$C,3,False)</f>
        <v>Labels</v>
      </c>
      <c r="V6954" s="16">
        <f t="shared" si="4"/>
        <v>0</v>
      </c>
      <c r="W6954" s="17">
        <f t="array" ref="W6954">INDEX(shipping_prices!$C$1:$F8181,MATCH(I6954,shipping_prices!$A$1:$A8181,0),MATCH(M6954,shipping_prices!$C$1:$F$1,0))</f>
        <v>50.33</v>
      </c>
      <c r="X6954" s="15" t="str">
        <f t="shared" si="5"/>
        <v>Liz PelletierSeattleWashington</v>
      </c>
      <c r="Y6954" s="15" t="str">
        <f t="shared" si="6"/>
        <v>Low</v>
      </c>
    </row>
    <row r="6955" hidden="1">
      <c r="A6955" s="1">
        <v>43161.0</v>
      </c>
      <c r="B6955" s="2" t="s">
        <v>6797</v>
      </c>
      <c r="C6955" s="2">
        <v>6.0</v>
      </c>
      <c r="D6955" s="2" t="s">
        <v>1906</v>
      </c>
      <c r="E6955" s="2" t="s">
        <v>49</v>
      </c>
      <c r="F6955" s="2" t="s">
        <v>1853</v>
      </c>
      <c r="G6955" s="2" t="s">
        <v>29</v>
      </c>
      <c r="H6955" s="2" t="s">
        <v>1854</v>
      </c>
      <c r="I6955" s="2" t="s">
        <v>169</v>
      </c>
      <c r="J6955" s="2" t="s">
        <v>42</v>
      </c>
      <c r="K6955" s="2" t="s">
        <v>43</v>
      </c>
      <c r="L6955" s="10">
        <v>43167.0</v>
      </c>
      <c r="M6955" s="2" t="s">
        <v>34</v>
      </c>
      <c r="N6955" s="11">
        <v>0.2</v>
      </c>
      <c r="O6955" s="12">
        <v>1050.0</v>
      </c>
      <c r="P6955" s="13">
        <v>0.31</v>
      </c>
      <c r="Q6955" s="13">
        <v>3360.0</v>
      </c>
      <c r="R6955" s="13">
        <f t="shared" si="1"/>
        <v>4200</v>
      </c>
      <c r="S6955" s="14">
        <f t="shared" si="2"/>
        <v>700</v>
      </c>
      <c r="T6955" s="14">
        <f t="shared" si="3"/>
        <v>0.3125</v>
      </c>
      <c r="U6955" s="15" t="str">
        <f>vlookup(F6955,'Sub categories'!$A:$C,3,False)</f>
        <v>Copiers</v>
      </c>
      <c r="V6955" s="16">
        <f t="shared" si="4"/>
        <v>6</v>
      </c>
      <c r="W6955" s="17">
        <f t="array" ref="W6955">INDEX(shipping_prices!$C$1:$F8182,MATCH(I6955,shipping_prices!$A$1:$A8182,0),MATCH(M6955,shipping_prices!$C$1:$F$1,0))</f>
        <v>14.86</v>
      </c>
      <c r="X6955" s="15" t="str">
        <f t="shared" si="5"/>
        <v>Penelope SewallLos AngelesCalifornia</v>
      </c>
      <c r="Y6955" s="15" t="str">
        <f t="shared" si="6"/>
        <v>High</v>
      </c>
    </row>
    <row r="6956" hidden="1">
      <c r="A6956" s="1">
        <v>43161.0</v>
      </c>
      <c r="B6956" s="2" t="s">
        <v>6798</v>
      </c>
      <c r="C6956" s="2">
        <v>4.0</v>
      </c>
      <c r="D6956" s="2" t="s">
        <v>1518</v>
      </c>
      <c r="E6956" s="2" t="s">
        <v>27</v>
      </c>
      <c r="F6956" s="2" t="s">
        <v>2269</v>
      </c>
      <c r="G6956" s="2" t="s">
        <v>39</v>
      </c>
      <c r="H6956" s="2" t="s">
        <v>146</v>
      </c>
      <c r="I6956" s="2" t="s">
        <v>6799</v>
      </c>
      <c r="J6956" s="2" t="s">
        <v>251</v>
      </c>
      <c r="K6956" s="2" t="s">
        <v>54</v>
      </c>
      <c r="L6956" s="10">
        <v>43173.0</v>
      </c>
      <c r="M6956" s="2" t="s">
        <v>34</v>
      </c>
      <c r="N6956" s="11">
        <v>0.7</v>
      </c>
      <c r="O6956" s="12">
        <v>-4.0</v>
      </c>
      <c r="P6956" s="13">
        <v>-0.83</v>
      </c>
      <c r="Q6956" s="13">
        <v>5.0</v>
      </c>
      <c r="R6956" s="13">
        <f t="shared" si="1"/>
        <v>16.66666667</v>
      </c>
      <c r="S6956" s="14">
        <f t="shared" si="2"/>
        <v>4.166666667</v>
      </c>
      <c r="T6956" s="14">
        <f t="shared" si="3"/>
        <v>-0.8</v>
      </c>
      <c r="U6956" s="15" t="str">
        <f>vlookup(F6956,'Sub categories'!$A:$C,3,False)</f>
        <v>Binders</v>
      </c>
      <c r="V6956" s="16">
        <f t="shared" si="4"/>
        <v>12</v>
      </c>
      <c r="W6956" s="17">
        <f t="array" ref="W6956">INDEX(shipping_prices!$C$1:$F8183,MATCH(I6956,shipping_prices!$A$1:$A8183,0),MATCH(M6956,shipping_prices!$C$1:$F$1,0))</f>
        <v>5.17</v>
      </c>
      <c r="X6956" s="15" t="str">
        <f t="shared" si="5"/>
        <v>Zuschuss CarrollHickoryNorth Carolina</v>
      </c>
      <c r="Y6956" s="15" t="str">
        <f t="shared" si="6"/>
        <v>loss</v>
      </c>
    </row>
    <row r="6957" hidden="1">
      <c r="A6957" s="1">
        <v>43162.0</v>
      </c>
      <c r="B6957" s="2" t="s">
        <v>6800</v>
      </c>
      <c r="C6957" s="2">
        <v>3.0</v>
      </c>
      <c r="D6957" s="2" t="s">
        <v>1512</v>
      </c>
      <c r="E6957" s="2" t="s">
        <v>49</v>
      </c>
      <c r="F6957" s="2" t="s">
        <v>3798</v>
      </c>
      <c r="G6957" s="2" t="s">
        <v>39</v>
      </c>
      <c r="H6957" s="2" t="s">
        <v>40</v>
      </c>
      <c r="I6957" s="2" t="s">
        <v>666</v>
      </c>
      <c r="J6957" s="2" t="s">
        <v>53</v>
      </c>
      <c r="K6957" s="2" t="s">
        <v>54</v>
      </c>
      <c r="L6957" s="10">
        <v>43169.0</v>
      </c>
      <c r="M6957" s="2" t="s">
        <v>34</v>
      </c>
      <c r="N6957" s="11">
        <v>0.7</v>
      </c>
      <c r="O6957" s="12">
        <v>-11.0</v>
      </c>
      <c r="P6957" s="13">
        <v>-0.73</v>
      </c>
      <c r="Q6957" s="13">
        <v>16.0</v>
      </c>
      <c r="R6957" s="13">
        <f t="shared" si="1"/>
        <v>53.33333333</v>
      </c>
      <c r="S6957" s="14">
        <f t="shared" si="2"/>
        <v>17.77777778</v>
      </c>
      <c r="T6957" s="14">
        <f t="shared" si="3"/>
        <v>-0.6875</v>
      </c>
      <c r="U6957" s="15" t="str">
        <f>vlookup(F6957,'Sub categories'!$A:$C,3,False)</f>
        <v>Binders</v>
      </c>
      <c r="V6957" s="16">
        <f t="shared" si="4"/>
        <v>7</v>
      </c>
      <c r="W6957" s="17">
        <f t="array" ref="W6957">INDEX(shipping_prices!$C$1:$F8184,MATCH(I6957,shipping_prices!$A$1:$A8184,0),MATCH(M6957,shipping_prices!$C$1:$F$1,0))</f>
        <v>6.63</v>
      </c>
      <c r="X6957" s="15" t="str">
        <f t="shared" si="5"/>
        <v>Paul ProstHollywoodFlorida</v>
      </c>
      <c r="Y6957" s="15" t="str">
        <f t="shared" si="6"/>
        <v>loss</v>
      </c>
    </row>
    <row r="6958" hidden="1">
      <c r="A6958" s="1">
        <v>43162.0</v>
      </c>
      <c r="B6958" s="2" t="s">
        <v>6800</v>
      </c>
      <c r="C6958" s="2">
        <v>5.0</v>
      </c>
      <c r="D6958" s="2" t="s">
        <v>1512</v>
      </c>
      <c r="E6958" s="2" t="s">
        <v>49</v>
      </c>
      <c r="F6958" s="2" t="s">
        <v>2637</v>
      </c>
      <c r="G6958" s="2" t="s">
        <v>29</v>
      </c>
      <c r="H6958" s="2" t="s">
        <v>79</v>
      </c>
      <c r="I6958" s="2" t="s">
        <v>666</v>
      </c>
      <c r="J6958" s="2" t="s">
        <v>53</v>
      </c>
      <c r="K6958" s="2" t="s">
        <v>54</v>
      </c>
      <c r="L6958" s="10">
        <v>43169.0</v>
      </c>
      <c r="M6958" s="2" t="s">
        <v>34</v>
      </c>
      <c r="N6958" s="11">
        <v>0.2</v>
      </c>
      <c r="O6958" s="12">
        <v>38.0</v>
      </c>
      <c r="P6958" s="13">
        <v>0.1</v>
      </c>
      <c r="Q6958" s="13">
        <v>384.0</v>
      </c>
      <c r="R6958" s="13">
        <f t="shared" si="1"/>
        <v>480</v>
      </c>
      <c r="S6958" s="14">
        <f t="shared" si="2"/>
        <v>96</v>
      </c>
      <c r="T6958" s="14">
        <f t="shared" si="3"/>
        <v>0.09895833333</v>
      </c>
      <c r="U6958" s="15" t="str">
        <f>vlookup(F6958,'Sub categories'!$A:$C,3,False)</f>
        <v>Phones</v>
      </c>
      <c r="V6958" s="16">
        <f t="shared" si="4"/>
        <v>7</v>
      </c>
      <c r="W6958" s="17">
        <f t="array" ref="W6958">INDEX(shipping_prices!$C$1:$F8185,MATCH(I6958,shipping_prices!$A$1:$A8185,0),MATCH(M6958,shipping_prices!$C$1:$F$1,0))</f>
        <v>6.63</v>
      </c>
      <c r="X6958" s="15" t="str">
        <f t="shared" si="5"/>
        <v>Paul ProstHollywoodFlorida</v>
      </c>
      <c r="Y6958" s="15" t="str">
        <f t="shared" si="6"/>
        <v>High</v>
      </c>
    </row>
    <row r="6959" hidden="1">
      <c r="A6959" s="1">
        <v>43162.0</v>
      </c>
      <c r="B6959" s="2" t="s">
        <v>6801</v>
      </c>
      <c r="C6959" s="2">
        <v>3.0</v>
      </c>
      <c r="D6959" s="2" t="s">
        <v>3694</v>
      </c>
      <c r="E6959" s="2" t="s">
        <v>37</v>
      </c>
      <c r="F6959" s="2" t="s">
        <v>983</v>
      </c>
      <c r="G6959" s="2" t="s">
        <v>39</v>
      </c>
      <c r="H6959" s="2" t="s">
        <v>983</v>
      </c>
      <c r="I6959" s="2" t="s">
        <v>158</v>
      </c>
      <c r="J6959" s="2" t="s">
        <v>159</v>
      </c>
      <c r="K6959" s="2" t="s">
        <v>43</v>
      </c>
      <c r="L6959" s="10">
        <v>43169.0</v>
      </c>
      <c r="M6959" s="2" t="s">
        <v>34</v>
      </c>
      <c r="N6959" s="11">
        <v>0.0</v>
      </c>
      <c r="O6959" s="12">
        <v>8.0</v>
      </c>
      <c r="P6959" s="13">
        <v>0.25</v>
      </c>
      <c r="Q6959" s="13">
        <v>31.0</v>
      </c>
      <c r="R6959" s="13">
        <f t="shared" si="1"/>
        <v>31</v>
      </c>
      <c r="S6959" s="14">
        <f t="shared" si="2"/>
        <v>10.33333333</v>
      </c>
      <c r="T6959" s="14">
        <f t="shared" si="3"/>
        <v>0.2580645161</v>
      </c>
      <c r="U6959" s="15" t="str">
        <f>vlookup(F6959,'Sub categories'!$A:$C,3,False)</f>
        <v>Art</v>
      </c>
      <c r="V6959" s="16">
        <f t="shared" si="4"/>
        <v>7</v>
      </c>
      <c r="W6959" s="17">
        <f t="array" ref="W6959">INDEX(shipping_prices!$C$1:$F8186,MATCH(I6959,shipping_prices!$A$1:$A8186,0),MATCH(M6959,shipping_prices!$C$1:$F$1,0))</f>
        <v>7</v>
      </c>
      <c r="X6959" s="15" t="str">
        <f t="shared" si="5"/>
        <v>Roy PhanSeattleWashington</v>
      </c>
      <c r="Y6959" s="15" t="str">
        <f t="shared" si="6"/>
        <v>Low</v>
      </c>
    </row>
    <row r="6960" hidden="1">
      <c r="A6960" s="1">
        <v>43162.0</v>
      </c>
      <c r="B6960" s="2" t="s">
        <v>6801</v>
      </c>
      <c r="C6960" s="2">
        <v>6.0</v>
      </c>
      <c r="D6960" s="2" t="s">
        <v>3694</v>
      </c>
      <c r="E6960" s="2" t="s">
        <v>37</v>
      </c>
      <c r="F6960" s="2" t="s">
        <v>1237</v>
      </c>
      <c r="G6960" s="2" t="s">
        <v>29</v>
      </c>
      <c r="H6960" s="2" t="s">
        <v>220</v>
      </c>
      <c r="I6960" s="2" t="s">
        <v>158</v>
      </c>
      <c r="J6960" s="2" t="s">
        <v>159</v>
      </c>
      <c r="K6960" s="2" t="s">
        <v>43</v>
      </c>
      <c r="L6960" s="10">
        <v>43169.0</v>
      </c>
      <c r="M6960" s="2" t="s">
        <v>34</v>
      </c>
      <c r="N6960" s="11">
        <v>0.0</v>
      </c>
      <c r="O6960" s="12">
        <v>10.0</v>
      </c>
      <c r="P6960" s="13">
        <v>0.1</v>
      </c>
      <c r="Q6960" s="13">
        <v>98.0</v>
      </c>
      <c r="R6960" s="13">
        <f t="shared" si="1"/>
        <v>98</v>
      </c>
      <c r="S6960" s="14">
        <f t="shared" si="2"/>
        <v>16.33333333</v>
      </c>
      <c r="T6960" s="14">
        <f t="shared" si="3"/>
        <v>0.1020408163</v>
      </c>
      <c r="U6960" s="15" t="str">
        <f>vlookup(F6960,'Sub categories'!$A:$C,3,False)</f>
        <v>Accessories</v>
      </c>
      <c r="V6960" s="16">
        <f t="shared" si="4"/>
        <v>7</v>
      </c>
      <c r="W6960" s="17">
        <f t="array" ref="W6960">INDEX(shipping_prices!$C$1:$F8187,MATCH(I6960,shipping_prices!$A$1:$A8187,0),MATCH(M6960,shipping_prices!$C$1:$F$1,0))</f>
        <v>7</v>
      </c>
      <c r="X6960" s="15" t="str">
        <f t="shared" si="5"/>
        <v>Roy PhanSeattleWashington</v>
      </c>
      <c r="Y6960" s="15" t="str">
        <f t="shared" si="6"/>
        <v>Low</v>
      </c>
    </row>
    <row r="6961" hidden="1">
      <c r="A6961" s="1">
        <v>43162.0</v>
      </c>
      <c r="B6961" s="2" t="s">
        <v>6802</v>
      </c>
      <c r="C6961" s="2">
        <v>4.0</v>
      </c>
      <c r="D6961" s="2" t="s">
        <v>4202</v>
      </c>
      <c r="E6961" s="2" t="s">
        <v>49</v>
      </c>
      <c r="F6961" s="2" t="s">
        <v>3508</v>
      </c>
      <c r="G6961" s="2" t="s">
        <v>39</v>
      </c>
      <c r="H6961" s="2" t="s">
        <v>51</v>
      </c>
      <c r="I6961" s="2" t="s">
        <v>163</v>
      </c>
      <c r="J6961" s="2" t="s">
        <v>164</v>
      </c>
      <c r="K6961" s="2" t="s">
        <v>33</v>
      </c>
      <c r="L6961" s="10">
        <v>43167.0</v>
      </c>
      <c r="M6961" s="2" t="s">
        <v>34</v>
      </c>
      <c r="N6961" s="11">
        <v>0.2</v>
      </c>
      <c r="O6961" s="12">
        <v>7.0</v>
      </c>
      <c r="P6961" s="13">
        <v>0.35</v>
      </c>
      <c r="Q6961" s="13">
        <v>21.0</v>
      </c>
      <c r="R6961" s="13">
        <f t="shared" si="1"/>
        <v>26.25</v>
      </c>
      <c r="S6961" s="14">
        <f t="shared" si="2"/>
        <v>6.5625</v>
      </c>
      <c r="T6961" s="14">
        <f t="shared" si="3"/>
        <v>0.3333333333</v>
      </c>
      <c r="U6961" s="15" t="str">
        <f>vlookup(F6961,'Sub categories'!$A:$C,3,False)</f>
        <v>Paper</v>
      </c>
      <c r="V6961" s="16">
        <f t="shared" si="4"/>
        <v>5</v>
      </c>
      <c r="W6961" s="17">
        <f t="array" ref="W6961">INDEX(shipping_prices!$C$1:$F8188,MATCH(I6961,shipping_prices!$A$1:$A8188,0),MATCH(M6961,shipping_prices!$C$1:$F$1,0))</f>
        <v>7.98</v>
      </c>
      <c r="X6961" s="15" t="str">
        <f t="shared" si="5"/>
        <v>Adam BellavancePhiladelphiaPennsylvania</v>
      </c>
      <c r="Y6961" s="15" t="str">
        <f t="shared" si="6"/>
        <v>Low</v>
      </c>
    </row>
    <row r="6962" hidden="1">
      <c r="A6962" s="1">
        <v>43162.0</v>
      </c>
      <c r="B6962" s="2" t="s">
        <v>6803</v>
      </c>
      <c r="C6962" s="2">
        <v>3.0</v>
      </c>
      <c r="D6962" s="2" t="s">
        <v>1718</v>
      </c>
      <c r="E6962" s="2" t="s">
        <v>27</v>
      </c>
      <c r="F6962" s="2" t="s">
        <v>626</v>
      </c>
      <c r="G6962" s="2" t="s">
        <v>39</v>
      </c>
      <c r="H6962" s="2" t="s">
        <v>40</v>
      </c>
      <c r="I6962" s="2" t="s">
        <v>1225</v>
      </c>
      <c r="J6962" s="2" t="s">
        <v>76</v>
      </c>
      <c r="K6962" s="2" t="s">
        <v>77</v>
      </c>
      <c r="L6962" s="10">
        <v>43166.0</v>
      </c>
      <c r="M6962" s="2" t="s">
        <v>34</v>
      </c>
      <c r="N6962" s="11">
        <v>0.8</v>
      </c>
      <c r="O6962" s="12">
        <v>-5.0</v>
      </c>
      <c r="P6962" s="13">
        <v>-1.6</v>
      </c>
      <c r="Q6962" s="13">
        <v>3.0</v>
      </c>
      <c r="R6962" s="13">
        <f t="shared" si="1"/>
        <v>15</v>
      </c>
      <c r="S6962" s="14">
        <f t="shared" si="2"/>
        <v>5</v>
      </c>
      <c r="T6962" s="14">
        <f t="shared" si="3"/>
        <v>-1.666666667</v>
      </c>
      <c r="U6962" s="15" t="str">
        <f>vlookup(F6962,'Sub categories'!$A:$C,3,False)</f>
        <v>Binders</v>
      </c>
      <c r="V6962" s="16">
        <f t="shared" si="4"/>
        <v>4</v>
      </c>
      <c r="W6962" s="17">
        <f t="array" ref="W6962">INDEX(shipping_prices!$C$1:$F8189,MATCH(I6962,shipping_prices!$A$1:$A8189,0),MATCH(M6962,shipping_prices!$C$1:$F$1,0))</f>
        <v>6.99</v>
      </c>
      <c r="X6962" s="15" t="str">
        <f t="shared" si="5"/>
        <v>Guy ArmstrongDallasTexas</v>
      </c>
      <c r="Y6962" s="15" t="str">
        <f t="shared" si="6"/>
        <v>loss</v>
      </c>
    </row>
    <row r="6963" hidden="1">
      <c r="A6963" s="1">
        <v>43162.0</v>
      </c>
      <c r="B6963" s="2" t="s">
        <v>6803</v>
      </c>
      <c r="C6963" s="2">
        <v>2.0</v>
      </c>
      <c r="D6963" s="2" t="s">
        <v>1718</v>
      </c>
      <c r="E6963" s="2" t="s">
        <v>27</v>
      </c>
      <c r="F6963" s="2" t="s">
        <v>2446</v>
      </c>
      <c r="G6963" s="2" t="s">
        <v>39</v>
      </c>
      <c r="H6963" s="2" t="s">
        <v>216</v>
      </c>
      <c r="I6963" s="2" t="s">
        <v>1225</v>
      </c>
      <c r="J6963" s="2" t="s">
        <v>76</v>
      </c>
      <c r="K6963" s="2" t="s">
        <v>77</v>
      </c>
      <c r="L6963" s="10">
        <v>43166.0</v>
      </c>
      <c r="M6963" s="2" t="s">
        <v>34</v>
      </c>
      <c r="N6963" s="11">
        <v>0.2</v>
      </c>
      <c r="O6963" s="12">
        <v>2.0</v>
      </c>
      <c r="P6963" s="13">
        <v>0.08</v>
      </c>
      <c r="Q6963" s="13">
        <v>32.0</v>
      </c>
      <c r="R6963" s="13">
        <f t="shared" si="1"/>
        <v>40</v>
      </c>
      <c r="S6963" s="14">
        <f t="shared" si="2"/>
        <v>20</v>
      </c>
      <c r="T6963" s="14">
        <f t="shared" si="3"/>
        <v>0.0625</v>
      </c>
      <c r="U6963" s="15" t="str">
        <f>vlookup(F6963,'Sub categories'!$A:$C,3,False)</f>
        <v>Art</v>
      </c>
      <c r="V6963" s="16">
        <f t="shared" si="4"/>
        <v>4</v>
      </c>
      <c r="W6963" s="17">
        <f t="array" ref="W6963">INDEX(shipping_prices!$C$1:$F8190,MATCH(I6963,shipping_prices!$A$1:$A8190,0),MATCH(M6963,shipping_prices!$C$1:$F$1,0))</f>
        <v>6.99</v>
      </c>
      <c r="X6963" s="15" t="str">
        <f t="shared" si="5"/>
        <v>Guy ArmstrongDallasTexas</v>
      </c>
      <c r="Y6963" s="15" t="str">
        <f t="shared" si="6"/>
        <v>Low</v>
      </c>
    </row>
    <row r="6964" hidden="1">
      <c r="A6964" s="1">
        <v>43163.0</v>
      </c>
      <c r="B6964" s="2" t="s">
        <v>6803</v>
      </c>
      <c r="C6964" s="2">
        <v>9.0</v>
      </c>
      <c r="D6964" s="2" t="s">
        <v>1718</v>
      </c>
      <c r="E6964" s="2" t="s">
        <v>27</v>
      </c>
      <c r="F6964" s="2" t="s">
        <v>492</v>
      </c>
      <c r="G6964" s="2" t="s">
        <v>39</v>
      </c>
      <c r="H6964" s="2" t="s">
        <v>40</v>
      </c>
      <c r="I6964" s="2" t="s">
        <v>1225</v>
      </c>
      <c r="J6964" s="2" t="s">
        <v>76</v>
      </c>
      <c r="K6964" s="2" t="s">
        <v>77</v>
      </c>
      <c r="L6964" s="10">
        <v>43166.0</v>
      </c>
      <c r="M6964" s="2" t="s">
        <v>34</v>
      </c>
      <c r="N6964" s="11">
        <v>0.8</v>
      </c>
      <c r="O6964" s="12">
        <v>-59.0</v>
      </c>
      <c r="P6964" s="13">
        <v>-1.5</v>
      </c>
      <c r="Q6964" s="13">
        <v>40.0</v>
      </c>
      <c r="R6964" s="13">
        <f t="shared" si="1"/>
        <v>200</v>
      </c>
      <c r="S6964" s="14">
        <f t="shared" si="2"/>
        <v>22.22222222</v>
      </c>
      <c r="T6964" s="14">
        <f t="shared" si="3"/>
        <v>-1.475</v>
      </c>
      <c r="U6964" s="15" t="str">
        <f>vlookup(F6964,'Sub categories'!$A:$C,3,False)</f>
        <v>Binders</v>
      </c>
      <c r="V6964" s="16">
        <f t="shared" si="4"/>
        <v>3</v>
      </c>
      <c r="W6964" s="17">
        <f t="array" ref="W6964">INDEX(shipping_prices!$C$1:$F8191,MATCH(I6964,shipping_prices!$A$1:$A8191,0),MATCH(M6964,shipping_prices!$C$1:$F$1,0))</f>
        <v>6.99</v>
      </c>
      <c r="X6964" s="15" t="str">
        <f t="shared" si="5"/>
        <v>Guy ArmstrongDallasTexas</v>
      </c>
      <c r="Y6964" s="15" t="str">
        <f t="shared" si="6"/>
        <v>loss</v>
      </c>
    </row>
    <row r="6965" hidden="1">
      <c r="A6965" s="1">
        <v>43163.0</v>
      </c>
      <c r="B6965" s="2" t="s">
        <v>6803</v>
      </c>
      <c r="C6965" s="2">
        <v>5.0</v>
      </c>
      <c r="D6965" s="2" t="s">
        <v>1718</v>
      </c>
      <c r="E6965" s="2" t="s">
        <v>27</v>
      </c>
      <c r="F6965" s="2" t="s">
        <v>38</v>
      </c>
      <c r="G6965" s="2" t="s">
        <v>39</v>
      </c>
      <c r="H6965" s="2" t="s">
        <v>40</v>
      </c>
      <c r="I6965" s="2" t="s">
        <v>1225</v>
      </c>
      <c r="J6965" s="2" t="s">
        <v>76</v>
      </c>
      <c r="K6965" s="2" t="s">
        <v>77</v>
      </c>
      <c r="L6965" s="10">
        <v>43166.0</v>
      </c>
      <c r="M6965" s="2" t="s">
        <v>34</v>
      </c>
      <c r="N6965" s="11">
        <v>0.8</v>
      </c>
      <c r="O6965" s="12">
        <v>-66.0</v>
      </c>
      <c r="P6965" s="13">
        <v>-1.6</v>
      </c>
      <c r="Q6965" s="13">
        <v>41.0</v>
      </c>
      <c r="R6965" s="13">
        <f t="shared" si="1"/>
        <v>205</v>
      </c>
      <c r="S6965" s="14">
        <f t="shared" si="2"/>
        <v>41</v>
      </c>
      <c r="T6965" s="14">
        <f t="shared" si="3"/>
        <v>-1.609756098</v>
      </c>
      <c r="U6965" s="15" t="str">
        <f>vlookup(F6965,'Sub categories'!$A:$C,3,False)</f>
        <v>Binders</v>
      </c>
      <c r="V6965" s="16">
        <f t="shared" si="4"/>
        <v>3</v>
      </c>
      <c r="W6965" s="17">
        <f t="array" ref="W6965">INDEX(shipping_prices!$C$1:$F8192,MATCH(I6965,shipping_prices!$A$1:$A8192,0),MATCH(M6965,shipping_prices!$C$1:$F$1,0))</f>
        <v>6.99</v>
      </c>
      <c r="X6965" s="15" t="str">
        <f t="shared" si="5"/>
        <v>Guy ArmstrongDallasTexas</v>
      </c>
      <c r="Y6965" s="15" t="str">
        <f t="shared" si="6"/>
        <v>loss</v>
      </c>
    </row>
    <row r="6966" hidden="1">
      <c r="A6966" s="1">
        <v>43163.0</v>
      </c>
      <c r="B6966" s="2" t="s">
        <v>6803</v>
      </c>
      <c r="C6966" s="2">
        <v>7.0</v>
      </c>
      <c r="D6966" s="2" t="s">
        <v>1718</v>
      </c>
      <c r="E6966" s="2" t="s">
        <v>27</v>
      </c>
      <c r="F6966" s="2" t="s">
        <v>468</v>
      </c>
      <c r="G6966" s="2" t="s">
        <v>39</v>
      </c>
      <c r="H6966" s="2" t="s">
        <v>468</v>
      </c>
      <c r="I6966" s="2" t="s">
        <v>1225</v>
      </c>
      <c r="J6966" s="2" t="s">
        <v>76</v>
      </c>
      <c r="K6966" s="2" t="s">
        <v>77</v>
      </c>
      <c r="L6966" s="10">
        <v>43166.0</v>
      </c>
      <c r="M6966" s="2" t="s">
        <v>34</v>
      </c>
      <c r="N6966" s="11">
        <v>0.2</v>
      </c>
      <c r="O6966" s="12">
        <v>5.0</v>
      </c>
      <c r="P6966" s="13">
        <v>0.11</v>
      </c>
      <c r="Q6966" s="13">
        <v>45.0</v>
      </c>
      <c r="R6966" s="13">
        <f t="shared" si="1"/>
        <v>56.25</v>
      </c>
      <c r="S6966" s="14">
        <f t="shared" si="2"/>
        <v>8.035714286</v>
      </c>
      <c r="T6966" s="14">
        <f t="shared" si="3"/>
        <v>0.1111111111</v>
      </c>
      <c r="U6966" s="15" t="str">
        <f>vlookup(F6966,'Sub categories'!$A:$C,3,False)</f>
        <v>Supplies</v>
      </c>
      <c r="V6966" s="16">
        <f t="shared" si="4"/>
        <v>3</v>
      </c>
      <c r="W6966" s="17">
        <f t="array" ref="W6966">INDEX(shipping_prices!$C$1:$F8193,MATCH(I6966,shipping_prices!$A$1:$A8193,0),MATCH(M6966,shipping_prices!$C$1:$F$1,0))</f>
        <v>6.99</v>
      </c>
      <c r="X6966" s="15" t="str">
        <f t="shared" si="5"/>
        <v>Guy ArmstrongDallasTexas</v>
      </c>
      <c r="Y6966" s="15" t="str">
        <f t="shared" si="6"/>
        <v>Low</v>
      </c>
    </row>
    <row r="6967" hidden="1">
      <c r="A6967" s="1">
        <v>43163.0</v>
      </c>
      <c r="B6967" s="2" t="s">
        <v>6804</v>
      </c>
      <c r="C6967" s="2">
        <v>3.0</v>
      </c>
      <c r="D6967" s="2" t="s">
        <v>1784</v>
      </c>
      <c r="E6967" s="2" t="s">
        <v>37</v>
      </c>
      <c r="F6967" s="2" t="s">
        <v>61</v>
      </c>
      <c r="G6967" s="2" t="s">
        <v>39</v>
      </c>
      <c r="H6967" s="2" t="s">
        <v>62</v>
      </c>
      <c r="I6967" s="2" t="s">
        <v>741</v>
      </c>
      <c r="J6967" s="2" t="s">
        <v>76</v>
      </c>
      <c r="K6967" s="2" t="s">
        <v>77</v>
      </c>
      <c r="L6967" s="10">
        <v>43171.0</v>
      </c>
      <c r="M6967" s="2" t="s">
        <v>34</v>
      </c>
      <c r="N6967" s="11">
        <v>0.2</v>
      </c>
      <c r="O6967" s="12">
        <v>1.0</v>
      </c>
      <c r="P6967" s="13">
        <v>0.35</v>
      </c>
      <c r="Q6967" s="13">
        <v>4.0</v>
      </c>
      <c r="R6967" s="13">
        <f t="shared" si="1"/>
        <v>5</v>
      </c>
      <c r="S6967" s="14">
        <f t="shared" si="2"/>
        <v>1.666666667</v>
      </c>
      <c r="T6967" s="14">
        <f t="shared" si="3"/>
        <v>0.25</v>
      </c>
      <c r="U6967" s="15" t="str">
        <f>vlookup(F6967,'Sub categories'!$A:$C,3,False)</f>
        <v>Fasteners</v>
      </c>
      <c r="V6967" s="16">
        <f t="shared" si="4"/>
        <v>8</v>
      </c>
      <c r="W6967" s="17">
        <f t="array" ref="W6967">INDEX(shipping_prices!$C$1:$F8194,MATCH(I6967,shipping_prices!$A$1:$A8194,0),MATCH(M6967,shipping_prices!$C$1:$F$1,0))</f>
        <v>12.55</v>
      </c>
      <c r="X6967" s="15" t="str">
        <f t="shared" si="5"/>
        <v>David SmithSan AntonioTexas</v>
      </c>
      <c r="Y6967" s="15" t="str">
        <f t="shared" si="6"/>
        <v>Low</v>
      </c>
    </row>
    <row r="6968" hidden="1">
      <c r="A6968" s="1">
        <v>43163.0</v>
      </c>
      <c r="B6968" s="2" t="s">
        <v>6804</v>
      </c>
      <c r="C6968" s="2">
        <v>3.0</v>
      </c>
      <c r="D6968" s="2" t="s">
        <v>1784</v>
      </c>
      <c r="E6968" s="2" t="s">
        <v>37</v>
      </c>
      <c r="F6968" s="2" t="s">
        <v>2061</v>
      </c>
      <c r="G6968" s="2" t="s">
        <v>39</v>
      </c>
      <c r="H6968" s="2" t="s">
        <v>51</v>
      </c>
      <c r="I6968" s="2" t="s">
        <v>741</v>
      </c>
      <c r="J6968" s="2" t="s">
        <v>76</v>
      </c>
      <c r="K6968" s="2" t="s">
        <v>77</v>
      </c>
      <c r="L6968" s="10">
        <v>43171.0</v>
      </c>
      <c r="M6968" s="2" t="s">
        <v>34</v>
      </c>
      <c r="N6968" s="11">
        <v>0.2</v>
      </c>
      <c r="O6968" s="12">
        <v>5.0</v>
      </c>
      <c r="P6968" s="13">
        <v>0.35</v>
      </c>
      <c r="Q6968" s="13">
        <v>16.0</v>
      </c>
      <c r="R6968" s="13">
        <f t="shared" si="1"/>
        <v>20</v>
      </c>
      <c r="S6968" s="14">
        <f t="shared" si="2"/>
        <v>6.666666667</v>
      </c>
      <c r="T6968" s="14">
        <f t="shared" si="3"/>
        <v>0.3125</v>
      </c>
      <c r="U6968" s="15" t="str">
        <f>vlookup(F6968,'Sub categories'!$A:$C,3,False)</f>
        <v>Paper</v>
      </c>
      <c r="V6968" s="16">
        <f t="shared" si="4"/>
        <v>8</v>
      </c>
      <c r="W6968" s="17">
        <f t="array" ref="W6968">INDEX(shipping_prices!$C$1:$F8195,MATCH(I6968,shipping_prices!$A$1:$A8195,0),MATCH(M6968,shipping_prices!$C$1:$F$1,0))</f>
        <v>12.55</v>
      </c>
      <c r="X6968" s="15" t="str">
        <f t="shared" si="5"/>
        <v>David SmithSan AntonioTexas</v>
      </c>
      <c r="Y6968" s="15" t="str">
        <f t="shared" si="6"/>
        <v>Low</v>
      </c>
    </row>
    <row r="6969" hidden="1">
      <c r="A6969" s="1">
        <v>43163.0</v>
      </c>
      <c r="B6969" s="2" t="s">
        <v>6805</v>
      </c>
      <c r="C6969" s="2">
        <v>3.0</v>
      </c>
      <c r="D6969" s="2" t="s">
        <v>1660</v>
      </c>
      <c r="E6969" s="2" t="s">
        <v>27</v>
      </c>
      <c r="F6969" s="2" t="s">
        <v>1669</v>
      </c>
      <c r="G6969" s="2" t="s">
        <v>39</v>
      </c>
      <c r="H6969" s="2" t="s">
        <v>726</v>
      </c>
      <c r="I6969" s="2" t="s">
        <v>1502</v>
      </c>
      <c r="J6969" s="2" t="s">
        <v>572</v>
      </c>
      <c r="K6969" s="2" t="s">
        <v>33</v>
      </c>
      <c r="L6969" s="10">
        <v>43170.0</v>
      </c>
      <c r="M6969" s="2" t="s">
        <v>34</v>
      </c>
      <c r="N6969" s="11">
        <v>0.0</v>
      </c>
      <c r="O6969" s="12">
        <v>3.0</v>
      </c>
      <c r="P6969" s="13">
        <v>0.41</v>
      </c>
      <c r="Q6969" s="13">
        <v>8.0</v>
      </c>
      <c r="R6969" s="13">
        <f t="shared" si="1"/>
        <v>8</v>
      </c>
      <c r="S6969" s="14">
        <f t="shared" si="2"/>
        <v>2.666666667</v>
      </c>
      <c r="T6969" s="14">
        <f t="shared" si="3"/>
        <v>0.375</v>
      </c>
      <c r="U6969" s="15" t="str">
        <f>vlookup(F6969,'Sub categories'!$A:$C,3,False)</f>
        <v>Art</v>
      </c>
      <c r="V6969" s="16">
        <f t="shared" si="4"/>
        <v>7</v>
      </c>
      <c r="W6969" s="17">
        <f t="array" ref="W6969">INDEX(shipping_prices!$C$1:$F8196,MATCH(I6969,shipping_prices!$A$1:$A8196,0),MATCH(M6969,shipping_prices!$C$1:$F$1,0))</f>
        <v>11.64</v>
      </c>
      <c r="X6969" s="15" t="str">
        <f t="shared" si="5"/>
        <v>Tamara DahlenLowellMassachusetts</v>
      </c>
      <c r="Y6969" s="15" t="str">
        <f t="shared" si="6"/>
        <v>Low</v>
      </c>
    </row>
    <row r="6970" hidden="1">
      <c r="A6970" s="1">
        <v>43164.0</v>
      </c>
      <c r="B6970" s="2" t="s">
        <v>6805</v>
      </c>
      <c r="C6970" s="2">
        <v>2.0</v>
      </c>
      <c r="D6970" s="2" t="s">
        <v>1660</v>
      </c>
      <c r="E6970" s="2" t="s">
        <v>27</v>
      </c>
      <c r="F6970" s="2" t="s">
        <v>676</v>
      </c>
      <c r="G6970" s="2" t="s">
        <v>39</v>
      </c>
      <c r="H6970" s="2" t="s">
        <v>677</v>
      </c>
      <c r="I6970" s="2" t="s">
        <v>1502</v>
      </c>
      <c r="J6970" s="2" t="s">
        <v>572</v>
      </c>
      <c r="K6970" s="2" t="s">
        <v>33</v>
      </c>
      <c r="L6970" s="10">
        <v>43170.0</v>
      </c>
      <c r="M6970" s="2" t="s">
        <v>34</v>
      </c>
      <c r="N6970" s="11">
        <v>0.0</v>
      </c>
      <c r="O6970" s="12">
        <v>4.0</v>
      </c>
      <c r="P6970" s="13">
        <v>0.32</v>
      </c>
      <c r="Q6970" s="13">
        <v>13.0</v>
      </c>
      <c r="R6970" s="13">
        <f t="shared" si="1"/>
        <v>13</v>
      </c>
      <c r="S6970" s="14">
        <f t="shared" si="2"/>
        <v>6.5</v>
      </c>
      <c r="T6970" s="14">
        <f t="shared" si="3"/>
        <v>0.3076923077</v>
      </c>
      <c r="U6970" s="15" t="str">
        <f>vlookup(F6970,'Sub categories'!$A:$C,3,False)</f>
        <v>Art</v>
      </c>
      <c r="V6970" s="16">
        <f t="shared" si="4"/>
        <v>6</v>
      </c>
      <c r="W6970" s="17">
        <f t="array" ref="W6970">INDEX(shipping_prices!$C$1:$F8197,MATCH(I6970,shipping_prices!$A$1:$A8197,0),MATCH(M6970,shipping_prices!$C$1:$F$1,0))</f>
        <v>11.64</v>
      </c>
      <c r="X6970" s="15" t="str">
        <f t="shared" si="5"/>
        <v>Tamara DahlenLowellMassachusetts</v>
      </c>
      <c r="Y6970" s="15" t="str">
        <f t="shared" si="6"/>
        <v>Low</v>
      </c>
    </row>
    <row r="6971" hidden="1">
      <c r="A6971" s="1">
        <v>43164.0</v>
      </c>
      <c r="B6971" s="2" t="s">
        <v>6805</v>
      </c>
      <c r="C6971" s="2">
        <v>2.0</v>
      </c>
      <c r="D6971" s="2" t="s">
        <v>1660</v>
      </c>
      <c r="E6971" s="2" t="s">
        <v>27</v>
      </c>
      <c r="F6971" s="2" t="s">
        <v>843</v>
      </c>
      <c r="G6971" s="2" t="s">
        <v>39</v>
      </c>
      <c r="H6971" s="2" t="s">
        <v>843</v>
      </c>
      <c r="I6971" s="2" t="s">
        <v>1502</v>
      </c>
      <c r="J6971" s="2" t="s">
        <v>572</v>
      </c>
      <c r="K6971" s="2" t="s">
        <v>33</v>
      </c>
      <c r="L6971" s="10">
        <v>43170.0</v>
      </c>
      <c r="M6971" s="2" t="s">
        <v>34</v>
      </c>
      <c r="N6971" s="11">
        <v>0.0</v>
      </c>
      <c r="O6971" s="12">
        <v>12.0</v>
      </c>
      <c r="P6971" s="13">
        <v>0.47</v>
      </c>
      <c r="Q6971" s="13">
        <v>25.0</v>
      </c>
      <c r="R6971" s="13">
        <f t="shared" si="1"/>
        <v>25</v>
      </c>
      <c r="S6971" s="14">
        <f t="shared" si="2"/>
        <v>12.5</v>
      </c>
      <c r="T6971" s="14">
        <f t="shared" si="3"/>
        <v>0.48</v>
      </c>
      <c r="U6971" s="15" t="str">
        <f>vlookup(F6971,'Sub categories'!$A:$C,3,False)</f>
        <v>Paper</v>
      </c>
      <c r="V6971" s="16">
        <f t="shared" si="4"/>
        <v>6</v>
      </c>
      <c r="W6971" s="17">
        <f t="array" ref="W6971">INDEX(shipping_prices!$C$1:$F8198,MATCH(I6971,shipping_prices!$A$1:$A8198,0),MATCH(M6971,shipping_prices!$C$1:$F$1,0))</f>
        <v>11.64</v>
      </c>
      <c r="X6971" s="15" t="str">
        <f t="shared" si="5"/>
        <v>Tamara DahlenLowellMassachusetts</v>
      </c>
      <c r="Y6971" s="15" t="str">
        <f t="shared" si="6"/>
        <v>Low</v>
      </c>
    </row>
    <row r="6972" hidden="1">
      <c r="A6972" s="1">
        <v>43164.0</v>
      </c>
      <c r="B6972" s="2" t="s">
        <v>6806</v>
      </c>
      <c r="C6972" s="2">
        <v>4.0</v>
      </c>
      <c r="D6972" s="2" t="s">
        <v>3018</v>
      </c>
      <c r="E6972" s="2" t="s">
        <v>37</v>
      </c>
      <c r="F6972" s="2" t="s">
        <v>2014</v>
      </c>
      <c r="G6972" s="2" t="s">
        <v>39</v>
      </c>
      <c r="H6972" s="2" t="s">
        <v>677</v>
      </c>
      <c r="I6972" s="2" t="s">
        <v>310</v>
      </c>
      <c r="J6972" s="2" t="s">
        <v>321</v>
      </c>
      <c r="K6972" s="2" t="s">
        <v>33</v>
      </c>
      <c r="L6972" s="10">
        <v>43164.0</v>
      </c>
      <c r="M6972" s="2" t="s">
        <v>469</v>
      </c>
      <c r="N6972" s="11">
        <v>0.2</v>
      </c>
      <c r="O6972" s="12">
        <v>4.0</v>
      </c>
      <c r="P6972" s="13">
        <v>0.28</v>
      </c>
      <c r="Q6972" s="13">
        <v>13.0</v>
      </c>
      <c r="R6972" s="13">
        <f t="shared" si="1"/>
        <v>16.25</v>
      </c>
      <c r="S6972" s="14">
        <f t="shared" si="2"/>
        <v>4.0625</v>
      </c>
      <c r="T6972" s="14">
        <f t="shared" si="3"/>
        <v>0.3076923077</v>
      </c>
      <c r="U6972" s="15" t="str">
        <f>vlookup(F6972,'Sub categories'!$A:$C,3,False)</f>
        <v>Art</v>
      </c>
      <c r="V6972" s="16">
        <f t="shared" si="4"/>
        <v>0</v>
      </c>
      <c r="W6972" s="17">
        <f t="array" ref="W6972">INDEX(shipping_prices!$C$1:$F8199,MATCH(I6972,shipping_prices!$A$1:$A8199,0),MATCH(M6972,shipping_prices!$C$1:$F$1,0))</f>
        <v>50.93</v>
      </c>
      <c r="X6972" s="15" t="str">
        <f t="shared" si="5"/>
        <v>Dan ReichenbachNewarkOhio</v>
      </c>
      <c r="Y6972" s="15" t="str">
        <f t="shared" si="6"/>
        <v>Low</v>
      </c>
    </row>
    <row r="6973" hidden="1">
      <c r="A6973" s="1">
        <v>43164.0</v>
      </c>
      <c r="B6973" s="2" t="s">
        <v>6806</v>
      </c>
      <c r="C6973" s="2">
        <v>2.0</v>
      </c>
      <c r="D6973" s="2" t="s">
        <v>3018</v>
      </c>
      <c r="E6973" s="2" t="s">
        <v>37</v>
      </c>
      <c r="F6973" s="2" t="s">
        <v>432</v>
      </c>
      <c r="G6973" s="2" t="s">
        <v>29</v>
      </c>
      <c r="H6973" s="2" t="s">
        <v>30</v>
      </c>
      <c r="I6973" s="2" t="s">
        <v>310</v>
      </c>
      <c r="J6973" s="2" t="s">
        <v>321</v>
      </c>
      <c r="K6973" s="2" t="s">
        <v>33</v>
      </c>
      <c r="L6973" s="10">
        <v>43164.0</v>
      </c>
      <c r="M6973" s="2" t="s">
        <v>469</v>
      </c>
      <c r="N6973" s="11">
        <v>0.4</v>
      </c>
      <c r="O6973" s="12">
        <v>-36.0</v>
      </c>
      <c r="P6973" s="13">
        <v>-0.22</v>
      </c>
      <c r="Q6973" s="13">
        <v>164.0</v>
      </c>
      <c r="R6973" s="13">
        <f t="shared" si="1"/>
        <v>273.3333333</v>
      </c>
      <c r="S6973" s="14">
        <f t="shared" si="2"/>
        <v>136.6666667</v>
      </c>
      <c r="T6973" s="14">
        <f t="shared" si="3"/>
        <v>-0.2195121951</v>
      </c>
      <c r="U6973" s="15" t="str">
        <f>vlookup(F6973,'Sub categories'!$A:$C,3,False)</f>
        <v>Phones</v>
      </c>
      <c r="V6973" s="16">
        <f t="shared" si="4"/>
        <v>0</v>
      </c>
      <c r="W6973" s="17">
        <f t="array" ref="W6973">INDEX(shipping_prices!$C$1:$F8200,MATCH(I6973,shipping_prices!$A$1:$A8200,0),MATCH(M6973,shipping_prices!$C$1:$F$1,0))</f>
        <v>50.93</v>
      </c>
      <c r="X6973" s="15" t="str">
        <f t="shared" si="5"/>
        <v>Dan ReichenbachNewarkOhio</v>
      </c>
      <c r="Y6973" s="15" t="str">
        <f t="shared" si="6"/>
        <v>loss</v>
      </c>
    </row>
    <row r="6974" hidden="1">
      <c r="A6974" s="1">
        <v>43164.0</v>
      </c>
      <c r="B6974" s="2" t="s">
        <v>6807</v>
      </c>
      <c r="C6974" s="2">
        <v>3.0</v>
      </c>
      <c r="D6974" s="2" t="s">
        <v>2107</v>
      </c>
      <c r="E6974" s="2" t="s">
        <v>27</v>
      </c>
      <c r="F6974" s="2" t="s">
        <v>2014</v>
      </c>
      <c r="G6974" s="2" t="s">
        <v>39</v>
      </c>
      <c r="H6974" s="2" t="s">
        <v>677</v>
      </c>
      <c r="I6974" s="2" t="s">
        <v>158</v>
      </c>
      <c r="J6974" s="2" t="s">
        <v>159</v>
      </c>
      <c r="K6974" s="2" t="s">
        <v>43</v>
      </c>
      <c r="L6974" s="10">
        <v>43168.0</v>
      </c>
      <c r="M6974" s="2" t="s">
        <v>34</v>
      </c>
      <c r="N6974" s="11">
        <v>0.0</v>
      </c>
      <c r="O6974" s="12">
        <v>5.0</v>
      </c>
      <c r="P6974" s="13">
        <v>0.42</v>
      </c>
      <c r="Q6974" s="13">
        <v>12.0</v>
      </c>
      <c r="R6974" s="13">
        <f t="shared" si="1"/>
        <v>12</v>
      </c>
      <c r="S6974" s="14">
        <f t="shared" si="2"/>
        <v>4</v>
      </c>
      <c r="T6974" s="14">
        <f t="shared" si="3"/>
        <v>0.4166666667</v>
      </c>
      <c r="U6974" s="15" t="str">
        <f>vlookup(F6974,'Sub categories'!$A:$C,3,False)</f>
        <v>Art</v>
      </c>
      <c r="V6974" s="16">
        <f t="shared" si="4"/>
        <v>4</v>
      </c>
      <c r="W6974" s="17">
        <f t="array" ref="W6974">INDEX(shipping_prices!$C$1:$F8201,MATCH(I6974,shipping_prices!$A$1:$A8201,0),MATCH(M6974,shipping_prices!$C$1:$F$1,0))</f>
        <v>7</v>
      </c>
      <c r="X6974" s="15" t="str">
        <f t="shared" si="5"/>
        <v>Gene McClureSeattleWashington</v>
      </c>
      <c r="Y6974" s="15" t="str">
        <f t="shared" si="6"/>
        <v>Low</v>
      </c>
    </row>
    <row r="6975" hidden="1">
      <c r="A6975" s="1">
        <v>43164.0</v>
      </c>
      <c r="B6975" s="2" t="s">
        <v>6808</v>
      </c>
      <c r="C6975" s="2">
        <v>2.0</v>
      </c>
      <c r="D6975" s="2" t="s">
        <v>2472</v>
      </c>
      <c r="E6975" s="2" t="s">
        <v>27</v>
      </c>
      <c r="F6975" s="2" t="s">
        <v>94</v>
      </c>
      <c r="G6975" s="2" t="s">
        <v>39</v>
      </c>
      <c r="H6975" s="2" t="s">
        <v>95</v>
      </c>
      <c r="I6975" s="2" t="s">
        <v>6809</v>
      </c>
      <c r="J6975" s="2" t="s">
        <v>703</v>
      </c>
      <c r="K6975" s="2" t="s">
        <v>77</v>
      </c>
      <c r="L6975" s="10">
        <v>43165.0</v>
      </c>
      <c r="M6975" s="2" t="s">
        <v>90</v>
      </c>
      <c r="N6975" s="11">
        <v>0.0</v>
      </c>
      <c r="O6975" s="12">
        <v>8.0</v>
      </c>
      <c r="P6975" s="13">
        <v>0.5</v>
      </c>
      <c r="Q6975" s="13">
        <v>16.0</v>
      </c>
      <c r="R6975" s="13">
        <f t="shared" si="1"/>
        <v>16</v>
      </c>
      <c r="S6975" s="14">
        <f t="shared" si="2"/>
        <v>8</v>
      </c>
      <c r="T6975" s="14">
        <f t="shared" si="3"/>
        <v>0.5</v>
      </c>
      <c r="U6975" s="15" t="str">
        <f>vlookup(F6975,'Sub categories'!$A:$C,3,False)</f>
        <v>Paper</v>
      </c>
      <c r="V6975" s="16">
        <f t="shared" si="4"/>
        <v>1</v>
      </c>
      <c r="W6975" s="17">
        <f t="array" ref="W6975">INDEX(shipping_prices!$C$1:$F8202,MATCH(I6975,shipping_prices!$A$1:$A8202,0),MATCH(M6975,shipping_prices!$C$1:$F$1,0))</f>
        <v>4.68</v>
      </c>
      <c r="X6975" s="15" t="str">
        <f t="shared" si="5"/>
        <v>Tamara ManningGrand IslandNebraska</v>
      </c>
      <c r="Y6975" s="15" t="str">
        <f t="shared" si="6"/>
        <v>Low</v>
      </c>
    </row>
    <row r="6976" hidden="1">
      <c r="A6976" s="1">
        <v>43164.0</v>
      </c>
      <c r="B6976" s="2" t="s">
        <v>6810</v>
      </c>
      <c r="C6976" s="2">
        <v>3.0</v>
      </c>
      <c r="D6976" s="2" t="s">
        <v>2763</v>
      </c>
      <c r="E6976" s="2" t="s">
        <v>37</v>
      </c>
      <c r="F6976" s="2" t="s">
        <v>757</v>
      </c>
      <c r="G6976" s="2" t="s">
        <v>39</v>
      </c>
      <c r="H6976" s="2" t="s">
        <v>193</v>
      </c>
      <c r="I6976" s="2" t="s">
        <v>52</v>
      </c>
      <c r="J6976" s="2" t="s">
        <v>53</v>
      </c>
      <c r="K6976" s="2" t="s">
        <v>54</v>
      </c>
      <c r="L6976" s="10">
        <v>43166.0</v>
      </c>
      <c r="M6976" s="2" t="s">
        <v>90</v>
      </c>
      <c r="N6976" s="11">
        <v>0.2</v>
      </c>
      <c r="O6976" s="12">
        <v>2.0</v>
      </c>
      <c r="P6976" s="13">
        <v>0.33</v>
      </c>
      <c r="Q6976" s="13">
        <v>6.0</v>
      </c>
      <c r="R6976" s="13">
        <f t="shared" si="1"/>
        <v>7.5</v>
      </c>
      <c r="S6976" s="14">
        <f t="shared" si="2"/>
        <v>2.5</v>
      </c>
      <c r="T6976" s="14">
        <f t="shared" si="3"/>
        <v>0.3333333333</v>
      </c>
      <c r="U6976" s="15" t="str">
        <f>vlookup(F6976,'Sub categories'!$A:$C,3,False)</f>
        <v>Labels</v>
      </c>
      <c r="V6976" s="16">
        <f t="shared" si="4"/>
        <v>2</v>
      </c>
      <c r="W6976" s="17">
        <f t="array" ref="W6976">INDEX(shipping_prices!$C$1:$F8203,MATCH(I6976,shipping_prices!$A$1:$A8203,0),MATCH(M6976,shipping_prices!$C$1:$F$1,0))</f>
        <v>4.09</v>
      </c>
      <c r="X6976" s="15" t="str">
        <f t="shared" si="5"/>
        <v>Barry FranzösischJacksonvilleFlorida</v>
      </c>
      <c r="Y6976" s="15" t="str">
        <f t="shared" si="6"/>
        <v>Low</v>
      </c>
    </row>
    <row r="6977" hidden="1">
      <c r="A6977" s="1">
        <v>43164.0</v>
      </c>
      <c r="B6977" s="2" t="s">
        <v>6810</v>
      </c>
      <c r="C6977" s="2">
        <v>3.0</v>
      </c>
      <c r="D6977" s="2" t="s">
        <v>2763</v>
      </c>
      <c r="E6977" s="2" t="s">
        <v>37</v>
      </c>
      <c r="F6977" s="2" t="s">
        <v>139</v>
      </c>
      <c r="G6977" s="2" t="s">
        <v>39</v>
      </c>
      <c r="H6977" s="2" t="s">
        <v>139</v>
      </c>
      <c r="I6977" s="2" t="s">
        <v>52</v>
      </c>
      <c r="J6977" s="2" t="s">
        <v>53</v>
      </c>
      <c r="K6977" s="2" t="s">
        <v>54</v>
      </c>
      <c r="L6977" s="10">
        <v>43166.0</v>
      </c>
      <c r="M6977" s="2" t="s">
        <v>90</v>
      </c>
      <c r="N6977" s="11">
        <v>0.2</v>
      </c>
      <c r="O6977" s="12">
        <v>2.0</v>
      </c>
      <c r="P6977" s="13">
        <v>0.09</v>
      </c>
      <c r="Q6977" s="13">
        <v>21.0</v>
      </c>
      <c r="R6977" s="13">
        <f t="shared" si="1"/>
        <v>26.25</v>
      </c>
      <c r="S6977" s="14">
        <f t="shared" si="2"/>
        <v>8.75</v>
      </c>
      <c r="T6977" s="14">
        <f t="shared" si="3"/>
        <v>0.09523809524</v>
      </c>
      <c r="U6977" s="15" t="str">
        <f>vlookup(F6977,'Sub categories'!$A:$C,3,False)</f>
        <v>Appliances</v>
      </c>
      <c r="V6977" s="16">
        <f t="shared" si="4"/>
        <v>2</v>
      </c>
      <c r="W6977" s="17">
        <f t="array" ref="W6977">INDEX(shipping_prices!$C$1:$F8204,MATCH(I6977,shipping_prices!$A$1:$A8204,0),MATCH(M6977,shipping_prices!$C$1:$F$1,0))</f>
        <v>4.09</v>
      </c>
      <c r="X6977" s="15" t="str">
        <f t="shared" si="5"/>
        <v>Barry FranzösischJacksonvilleFlorida</v>
      </c>
      <c r="Y6977" s="15" t="str">
        <f t="shared" si="6"/>
        <v>Low</v>
      </c>
    </row>
    <row r="6978" hidden="1">
      <c r="A6978" s="1">
        <v>43164.0</v>
      </c>
      <c r="B6978" s="2" t="s">
        <v>6810</v>
      </c>
      <c r="C6978" s="2">
        <v>3.0</v>
      </c>
      <c r="D6978" s="2" t="s">
        <v>2763</v>
      </c>
      <c r="E6978" s="2" t="s">
        <v>37</v>
      </c>
      <c r="F6978" s="2" t="s">
        <v>2407</v>
      </c>
      <c r="G6978" s="2" t="s">
        <v>29</v>
      </c>
      <c r="H6978" s="2" t="s">
        <v>79</v>
      </c>
      <c r="I6978" s="2" t="s">
        <v>52</v>
      </c>
      <c r="J6978" s="2" t="s">
        <v>53</v>
      </c>
      <c r="K6978" s="2" t="s">
        <v>54</v>
      </c>
      <c r="L6978" s="10">
        <v>43166.0</v>
      </c>
      <c r="M6978" s="2" t="s">
        <v>90</v>
      </c>
      <c r="N6978" s="11">
        <v>0.2</v>
      </c>
      <c r="O6978" s="12">
        <v>-6.0</v>
      </c>
      <c r="P6978" s="13">
        <v>-0.24</v>
      </c>
      <c r="Q6978" s="13">
        <v>24.0</v>
      </c>
      <c r="R6978" s="13">
        <f t="shared" si="1"/>
        <v>30</v>
      </c>
      <c r="S6978" s="14">
        <f t="shared" si="2"/>
        <v>10</v>
      </c>
      <c r="T6978" s="14">
        <f t="shared" si="3"/>
        <v>-0.25</v>
      </c>
      <c r="U6978" s="15" t="str">
        <f>vlookup(F6978,'Sub categories'!$A:$C,3,False)</f>
        <v>Phones</v>
      </c>
      <c r="V6978" s="16">
        <f t="shared" si="4"/>
        <v>2</v>
      </c>
      <c r="W6978" s="17">
        <f t="array" ref="W6978">INDEX(shipping_prices!$C$1:$F8205,MATCH(I6978,shipping_prices!$A$1:$A8205,0),MATCH(M6978,shipping_prices!$C$1:$F$1,0))</f>
        <v>4.09</v>
      </c>
      <c r="X6978" s="15" t="str">
        <f t="shared" si="5"/>
        <v>Barry FranzösischJacksonvilleFlorida</v>
      </c>
      <c r="Y6978" s="15" t="str">
        <f t="shared" si="6"/>
        <v>loss</v>
      </c>
    </row>
    <row r="6979">
      <c r="A6979" s="1">
        <v>43165.0</v>
      </c>
      <c r="B6979" s="2" t="s">
        <v>6810</v>
      </c>
      <c r="C6979" s="2">
        <v>3.0</v>
      </c>
      <c r="D6979" s="2" t="s">
        <v>2763</v>
      </c>
      <c r="E6979" s="2" t="s">
        <v>37</v>
      </c>
      <c r="F6979" s="2" t="s">
        <v>750</v>
      </c>
      <c r="G6979" s="2" t="s">
        <v>45</v>
      </c>
      <c r="H6979" s="2" t="s">
        <v>227</v>
      </c>
      <c r="I6979" s="2" t="s">
        <v>52</v>
      </c>
      <c r="J6979" s="2" t="s">
        <v>53</v>
      </c>
      <c r="K6979" s="2" t="s">
        <v>54</v>
      </c>
      <c r="L6979" s="10">
        <v>43166.0</v>
      </c>
      <c r="M6979" s="2" t="s">
        <v>90</v>
      </c>
      <c r="N6979" s="11">
        <v>0.2</v>
      </c>
      <c r="O6979" s="12">
        <v>-19.0</v>
      </c>
      <c r="P6979" s="13">
        <v>-0.09</v>
      </c>
      <c r="Q6979" s="13">
        <v>218.0</v>
      </c>
      <c r="R6979" s="13">
        <f t="shared" si="1"/>
        <v>272.5</v>
      </c>
      <c r="S6979" s="14">
        <f t="shared" si="2"/>
        <v>90.83333333</v>
      </c>
      <c r="T6979" s="14">
        <f t="shared" si="3"/>
        <v>-0.0871559633</v>
      </c>
      <c r="U6979" s="15" t="str">
        <f>vlookup(F6979,'Sub categories'!$A:$C,3,False)</f>
        <v>Chairs</v>
      </c>
      <c r="V6979" s="16">
        <f t="shared" si="4"/>
        <v>1</v>
      </c>
      <c r="W6979" s="17">
        <f t="array" ref="W6979">INDEX(shipping_prices!$C$1:$F8206,MATCH(I6979,shipping_prices!$A$1:$A8206,0),MATCH(M6979,shipping_prices!$C$1:$F$1,0))</f>
        <v>4.09</v>
      </c>
      <c r="X6979" s="15" t="str">
        <f t="shared" si="5"/>
        <v>Barry FranzösischJacksonvilleFlorida</v>
      </c>
      <c r="Y6979" s="15" t="str">
        <f t="shared" si="6"/>
        <v>loss</v>
      </c>
    </row>
    <row r="6980" hidden="1">
      <c r="A6980" s="1">
        <v>43165.0</v>
      </c>
      <c r="B6980" s="2" t="s">
        <v>6811</v>
      </c>
      <c r="C6980" s="2">
        <v>6.0</v>
      </c>
      <c r="D6980" s="2" t="s">
        <v>754</v>
      </c>
      <c r="E6980" s="2" t="s">
        <v>27</v>
      </c>
      <c r="F6980" s="2" t="s">
        <v>2848</v>
      </c>
      <c r="G6980" s="2" t="s">
        <v>39</v>
      </c>
      <c r="H6980" s="2" t="s">
        <v>146</v>
      </c>
      <c r="I6980" s="2" t="s">
        <v>158</v>
      </c>
      <c r="J6980" s="2" t="s">
        <v>159</v>
      </c>
      <c r="K6980" s="2" t="s">
        <v>43</v>
      </c>
      <c r="L6980" s="10">
        <v>43172.0</v>
      </c>
      <c r="M6980" s="2" t="s">
        <v>90</v>
      </c>
      <c r="N6980" s="11">
        <v>0.2</v>
      </c>
      <c r="O6980" s="12">
        <v>7.0</v>
      </c>
      <c r="P6980" s="13">
        <v>0.36</v>
      </c>
      <c r="Q6980" s="13">
        <v>18.0</v>
      </c>
      <c r="R6980" s="13">
        <f t="shared" si="1"/>
        <v>22.5</v>
      </c>
      <c r="S6980" s="14">
        <f t="shared" si="2"/>
        <v>3.75</v>
      </c>
      <c r="T6980" s="14">
        <f t="shared" si="3"/>
        <v>0.3888888889</v>
      </c>
      <c r="U6980" s="15" t="str">
        <f>vlookup(F6980,'Sub categories'!$A:$C,3,False)</f>
        <v>Binders</v>
      </c>
      <c r="V6980" s="16">
        <f t="shared" si="4"/>
        <v>7</v>
      </c>
      <c r="W6980" s="17">
        <f t="array" ref="W6980">INDEX(shipping_prices!$C$1:$F8207,MATCH(I6980,shipping_prices!$A$1:$A8207,0),MATCH(M6980,shipping_prices!$C$1:$F$1,0))</f>
        <v>3.06</v>
      </c>
      <c r="X6980" s="15" t="str">
        <f t="shared" si="5"/>
        <v>Tom BoeckenhauerSeattleWashington</v>
      </c>
      <c r="Y6980" s="15" t="str">
        <f t="shared" si="6"/>
        <v>Low</v>
      </c>
    </row>
    <row r="6981" hidden="1">
      <c r="A6981" s="1">
        <v>43165.0</v>
      </c>
      <c r="B6981" s="2" t="s">
        <v>6811</v>
      </c>
      <c r="C6981" s="2">
        <v>2.0</v>
      </c>
      <c r="D6981" s="2" t="s">
        <v>754</v>
      </c>
      <c r="E6981" s="2" t="s">
        <v>27</v>
      </c>
      <c r="F6981" s="2" t="s">
        <v>5456</v>
      </c>
      <c r="G6981" s="2" t="s">
        <v>39</v>
      </c>
      <c r="H6981" s="2" t="s">
        <v>51</v>
      </c>
      <c r="I6981" s="2" t="s">
        <v>158</v>
      </c>
      <c r="J6981" s="2" t="s">
        <v>159</v>
      </c>
      <c r="K6981" s="2" t="s">
        <v>43</v>
      </c>
      <c r="L6981" s="10">
        <v>43172.0</v>
      </c>
      <c r="M6981" s="2" t="s">
        <v>90</v>
      </c>
      <c r="N6981" s="11">
        <v>0.0</v>
      </c>
      <c r="O6981" s="12">
        <v>18.0</v>
      </c>
      <c r="P6981" s="13">
        <v>0.48</v>
      </c>
      <c r="Q6981" s="13">
        <v>38.0</v>
      </c>
      <c r="R6981" s="13">
        <f t="shared" si="1"/>
        <v>38</v>
      </c>
      <c r="S6981" s="14">
        <f t="shared" si="2"/>
        <v>19</v>
      </c>
      <c r="T6981" s="14">
        <f t="shared" si="3"/>
        <v>0.4736842105</v>
      </c>
      <c r="U6981" s="15" t="str">
        <f>vlookup(F6981,'Sub categories'!$A:$C,3,False)</f>
        <v>Paper</v>
      </c>
      <c r="V6981" s="16">
        <f t="shared" si="4"/>
        <v>7</v>
      </c>
      <c r="W6981" s="17">
        <f t="array" ref="W6981">INDEX(shipping_prices!$C$1:$F8208,MATCH(I6981,shipping_prices!$A$1:$A8208,0),MATCH(M6981,shipping_prices!$C$1:$F$1,0))</f>
        <v>3.06</v>
      </c>
      <c r="X6981" s="15" t="str">
        <f t="shared" si="5"/>
        <v>Tom BoeckenhauerSeattleWashington</v>
      </c>
      <c r="Y6981" s="15" t="str">
        <f t="shared" si="6"/>
        <v>Low</v>
      </c>
    </row>
    <row r="6982" hidden="1">
      <c r="A6982" s="1">
        <v>43165.0</v>
      </c>
      <c r="B6982" s="2" t="s">
        <v>6811</v>
      </c>
      <c r="C6982" s="2">
        <v>2.0</v>
      </c>
      <c r="D6982" s="2" t="s">
        <v>754</v>
      </c>
      <c r="E6982" s="2" t="s">
        <v>27</v>
      </c>
      <c r="F6982" s="2" t="s">
        <v>3704</v>
      </c>
      <c r="G6982" s="2" t="s">
        <v>39</v>
      </c>
      <c r="H6982" s="2" t="s">
        <v>458</v>
      </c>
      <c r="I6982" s="2" t="s">
        <v>158</v>
      </c>
      <c r="J6982" s="2" t="s">
        <v>159</v>
      </c>
      <c r="K6982" s="2" t="s">
        <v>43</v>
      </c>
      <c r="L6982" s="10">
        <v>43172.0</v>
      </c>
      <c r="M6982" s="2" t="s">
        <v>90</v>
      </c>
      <c r="N6982" s="11">
        <v>0.0</v>
      </c>
      <c r="O6982" s="12">
        <v>1.0</v>
      </c>
      <c r="P6982" s="13">
        <v>0.01</v>
      </c>
      <c r="Q6982" s="13">
        <v>103.0</v>
      </c>
      <c r="R6982" s="13">
        <f t="shared" si="1"/>
        <v>103</v>
      </c>
      <c r="S6982" s="14">
        <f t="shared" si="2"/>
        <v>51.5</v>
      </c>
      <c r="T6982" s="14">
        <f t="shared" si="3"/>
        <v>0.009708737864</v>
      </c>
      <c r="U6982" s="15" t="str">
        <f>vlookup(F6982,'Sub categories'!$A:$C,3,False)</f>
        <v>Storage</v>
      </c>
      <c r="V6982" s="16">
        <f t="shared" si="4"/>
        <v>7</v>
      </c>
      <c r="W6982" s="17">
        <f t="array" ref="W6982">INDEX(shipping_prices!$C$1:$F8209,MATCH(I6982,shipping_prices!$A$1:$A8209,0),MATCH(M6982,shipping_prices!$C$1:$F$1,0))</f>
        <v>3.06</v>
      </c>
      <c r="X6982" s="15" t="str">
        <f t="shared" si="5"/>
        <v>Tom BoeckenhauerSeattleWashington</v>
      </c>
      <c r="Y6982" s="15" t="str">
        <f t="shared" si="6"/>
        <v>Low</v>
      </c>
    </row>
    <row r="6983">
      <c r="A6983" s="1">
        <v>43165.0</v>
      </c>
      <c r="B6983" s="2" t="s">
        <v>6811</v>
      </c>
      <c r="C6983" s="2">
        <v>3.0</v>
      </c>
      <c r="D6983" s="2" t="s">
        <v>754</v>
      </c>
      <c r="E6983" s="2" t="s">
        <v>27</v>
      </c>
      <c r="F6983" s="2" t="s">
        <v>2919</v>
      </c>
      <c r="G6983" s="2" t="s">
        <v>45</v>
      </c>
      <c r="H6983" s="2" t="s">
        <v>206</v>
      </c>
      <c r="I6983" s="2" t="s">
        <v>158</v>
      </c>
      <c r="J6983" s="2" t="s">
        <v>159</v>
      </c>
      <c r="K6983" s="2" t="s">
        <v>43</v>
      </c>
      <c r="L6983" s="10">
        <v>43172.0</v>
      </c>
      <c r="M6983" s="2" t="s">
        <v>90</v>
      </c>
      <c r="N6983" s="11">
        <v>0.0</v>
      </c>
      <c r="O6983" s="12">
        <v>42.0</v>
      </c>
      <c r="P6983" s="13">
        <v>0.24</v>
      </c>
      <c r="Q6983" s="13">
        <v>174.0</v>
      </c>
      <c r="R6983" s="13">
        <f t="shared" si="1"/>
        <v>174</v>
      </c>
      <c r="S6983" s="14">
        <f t="shared" si="2"/>
        <v>58</v>
      </c>
      <c r="T6983" s="14">
        <f t="shared" si="3"/>
        <v>0.2413793103</v>
      </c>
      <c r="U6983" s="15" t="str">
        <f>vlookup(F6983,'Sub categories'!$A:$C,3,False)</f>
        <v>Bookcases</v>
      </c>
      <c r="V6983" s="16">
        <f t="shared" si="4"/>
        <v>7</v>
      </c>
      <c r="W6983" s="17">
        <f t="array" ref="W6983">INDEX(shipping_prices!$C$1:$F8210,MATCH(I6983,shipping_prices!$A$1:$A8210,0),MATCH(M6983,shipping_prices!$C$1:$F$1,0))</f>
        <v>3.06</v>
      </c>
      <c r="X6983" s="15" t="str">
        <f t="shared" si="5"/>
        <v>Tom BoeckenhauerSeattleWashington</v>
      </c>
      <c r="Y6983" s="15" t="str">
        <f t="shared" si="6"/>
        <v>High</v>
      </c>
    </row>
    <row r="6984" hidden="1">
      <c r="A6984" s="1">
        <v>43165.0</v>
      </c>
      <c r="B6984" s="2" t="s">
        <v>6811</v>
      </c>
      <c r="C6984" s="2">
        <v>5.0</v>
      </c>
      <c r="D6984" s="2" t="s">
        <v>754</v>
      </c>
      <c r="E6984" s="2" t="s">
        <v>27</v>
      </c>
      <c r="F6984" s="2" t="s">
        <v>6812</v>
      </c>
      <c r="G6984" s="2" t="s">
        <v>29</v>
      </c>
      <c r="H6984" s="2" t="s">
        <v>255</v>
      </c>
      <c r="I6984" s="2" t="s">
        <v>158</v>
      </c>
      <c r="J6984" s="2" t="s">
        <v>159</v>
      </c>
      <c r="K6984" s="2" t="s">
        <v>43</v>
      </c>
      <c r="L6984" s="10">
        <v>43172.0</v>
      </c>
      <c r="M6984" s="2" t="s">
        <v>90</v>
      </c>
      <c r="N6984" s="11">
        <v>0.2</v>
      </c>
      <c r="O6984" s="12">
        <v>130.0</v>
      </c>
      <c r="P6984" s="13">
        <v>0.34</v>
      </c>
      <c r="Q6984" s="13">
        <v>386.0</v>
      </c>
      <c r="R6984" s="13">
        <f t="shared" si="1"/>
        <v>482.5</v>
      </c>
      <c r="S6984" s="14">
        <f t="shared" si="2"/>
        <v>96.5</v>
      </c>
      <c r="T6984" s="14">
        <f t="shared" si="3"/>
        <v>0.3367875648</v>
      </c>
      <c r="U6984" s="15" t="str">
        <f>vlookup(F6984,'Sub categories'!$A:$C,3,False)</f>
        <v>Machines</v>
      </c>
      <c r="V6984" s="16">
        <f t="shared" si="4"/>
        <v>7</v>
      </c>
      <c r="W6984" s="17">
        <f t="array" ref="W6984">INDEX(shipping_prices!$C$1:$F8211,MATCH(I6984,shipping_prices!$A$1:$A8211,0),MATCH(M6984,shipping_prices!$C$1:$F$1,0))</f>
        <v>3.06</v>
      </c>
      <c r="X6984" s="15" t="str">
        <f t="shared" si="5"/>
        <v>Tom BoeckenhauerSeattleWashington</v>
      </c>
      <c r="Y6984" s="15" t="str">
        <f t="shared" si="6"/>
        <v>High</v>
      </c>
    </row>
    <row r="6985" hidden="1">
      <c r="A6985" s="1">
        <v>43165.0</v>
      </c>
      <c r="B6985" s="2" t="s">
        <v>6813</v>
      </c>
      <c r="C6985" s="2">
        <v>2.0</v>
      </c>
      <c r="D6985" s="2" t="s">
        <v>1532</v>
      </c>
      <c r="E6985" s="2" t="s">
        <v>27</v>
      </c>
      <c r="F6985" s="2" t="s">
        <v>1197</v>
      </c>
      <c r="G6985" s="2" t="s">
        <v>39</v>
      </c>
      <c r="H6985" s="2" t="s">
        <v>79</v>
      </c>
      <c r="I6985" s="2" t="s">
        <v>897</v>
      </c>
      <c r="J6985" s="2" t="s">
        <v>32</v>
      </c>
      <c r="K6985" s="2" t="s">
        <v>33</v>
      </c>
      <c r="L6985" s="10">
        <v>43168.0</v>
      </c>
      <c r="M6985" s="2" t="s">
        <v>90</v>
      </c>
      <c r="N6985" s="11">
        <v>0.0</v>
      </c>
      <c r="O6985" s="12">
        <v>6.0</v>
      </c>
      <c r="P6985" s="13">
        <v>0.26</v>
      </c>
      <c r="Q6985" s="13">
        <v>23.0</v>
      </c>
      <c r="R6985" s="13">
        <f t="shared" si="1"/>
        <v>23</v>
      </c>
      <c r="S6985" s="14">
        <f t="shared" si="2"/>
        <v>11.5</v>
      </c>
      <c r="T6985" s="14">
        <f t="shared" si="3"/>
        <v>0.2608695652</v>
      </c>
      <c r="U6985" s="15" t="str">
        <f>vlookup(F6985,'Sub categories'!$A:$C,3,False)</f>
        <v>Storage</v>
      </c>
      <c r="V6985" s="16">
        <f t="shared" si="4"/>
        <v>3</v>
      </c>
      <c r="W6985" s="17">
        <f t="array" ref="W6985">INDEX(shipping_prices!$C$1:$F8212,MATCH(I6985,shipping_prices!$A$1:$A8212,0),MATCH(M6985,shipping_prices!$C$1:$F$1,0))</f>
        <v>0.78</v>
      </c>
      <c r="X6985" s="15" t="str">
        <f t="shared" si="5"/>
        <v>Hunter LopezRochesterNew York</v>
      </c>
      <c r="Y6985" s="15" t="str">
        <f t="shared" si="6"/>
        <v>Low</v>
      </c>
    </row>
    <row r="6986" hidden="1">
      <c r="A6986" s="1">
        <v>43165.0</v>
      </c>
      <c r="B6986" s="2" t="s">
        <v>6814</v>
      </c>
      <c r="C6986" s="2">
        <v>3.0</v>
      </c>
      <c r="D6986" s="2" t="s">
        <v>2605</v>
      </c>
      <c r="E6986" s="2" t="s">
        <v>37</v>
      </c>
      <c r="F6986" s="2" t="s">
        <v>3464</v>
      </c>
      <c r="G6986" s="2" t="s">
        <v>39</v>
      </c>
      <c r="H6986" s="2" t="s">
        <v>51</v>
      </c>
      <c r="I6986" s="2" t="s">
        <v>169</v>
      </c>
      <c r="J6986" s="2" t="s">
        <v>42</v>
      </c>
      <c r="K6986" s="2" t="s">
        <v>43</v>
      </c>
      <c r="L6986" s="10">
        <v>43177.0</v>
      </c>
      <c r="M6986" s="2" t="s">
        <v>90</v>
      </c>
      <c r="N6986" s="11">
        <v>0.0</v>
      </c>
      <c r="O6986" s="12">
        <v>36.0</v>
      </c>
      <c r="P6986" s="13">
        <v>0.46</v>
      </c>
      <c r="Q6986" s="13">
        <v>79.0</v>
      </c>
      <c r="R6986" s="13">
        <f t="shared" si="1"/>
        <v>79</v>
      </c>
      <c r="S6986" s="14">
        <f t="shared" si="2"/>
        <v>26.33333333</v>
      </c>
      <c r="T6986" s="14">
        <f t="shared" si="3"/>
        <v>0.4556962025</v>
      </c>
      <c r="U6986" s="15" t="str">
        <f>vlookup(F6986,'Sub categories'!$A:$C,3,False)</f>
        <v>Paper</v>
      </c>
      <c r="V6986" s="16">
        <f t="shared" si="4"/>
        <v>12</v>
      </c>
      <c r="W6986" s="17">
        <f t="array" ref="W6986">INDEX(shipping_prices!$C$1:$F8213,MATCH(I6986,shipping_prices!$A$1:$A8213,0),MATCH(M6986,shipping_prices!$C$1:$F$1,0))</f>
        <v>6.7</v>
      </c>
      <c r="X6986" s="15" t="str">
        <f t="shared" si="5"/>
        <v>Noel StaavosLos AngelesCalifornia</v>
      </c>
      <c r="Y6986" s="15" t="str">
        <f t="shared" si="6"/>
        <v>Low</v>
      </c>
    </row>
    <row r="6987" hidden="1">
      <c r="A6987" s="1">
        <v>43165.0</v>
      </c>
      <c r="B6987" s="2" t="s">
        <v>6815</v>
      </c>
      <c r="C6987" s="2">
        <v>2.0</v>
      </c>
      <c r="D6987" s="2" t="s">
        <v>2841</v>
      </c>
      <c r="E6987" s="2" t="s">
        <v>37</v>
      </c>
      <c r="F6987" s="2" t="s">
        <v>2600</v>
      </c>
      <c r="G6987" s="2" t="s">
        <v>39</v>
      </c>
      <c r="H6987" s="2" t="s">
        <v>193</v>
      </c>
      <c r="I6987" s="2" t="s">
        <v>1002</v>
      </c>
      <c r="J6987" s="2" t="s">
        <v>749</v>
      </c>
      <c r="K6987" s="2" t="s">
        <v>54</v>
      </c>
      <c r="L6987" s="10">
        <v>43173.0</v>
      </c>
      <c r="M6987" s="2" t="s">
        <v>90</v>
      </c>
      <c r="N6987" s="11">
        <v>0.0</v>
      </c>
      <c r="O6987" s="12">
        <v>3.0</v>
      </c>
      <c r="P6987" s="13">
        <v>0.48</v>
      </c>
      <c r="Q6987" s="13">
        <v>7.0</v>
      </c>
      <c r="R6987" s="13">
        <f t="shared" si="1"/>
        <v>7</v>
      </c>
      <c r="S6987" s="14">
        <f t="shared" si="2"/>
        <v>3.5</v>
      </c>
      <c r="T6987" s="14">
        <f t="shared" si="3"/>
        <v>0.4285714286</v>
      </c>
      <c r="U6987" s="15" t="str">
        <f>vlookup(F6987,'Sub categories'!$A:$C,3,False)</f>
        <v>Binders</v>
      </c>
      <c r="V6987" s="16">
        <f t="shared" si="4"/>
        <v>8</v>
      </c>
      <c r="W6987" s="17">
        <f t="array" ref="W6987">INDEX(shipping_prices!$C$1:$F8214,MATCH(I6987,shipping_prices!$A$1:$A8214,0),MATCH(M6987,shipping_prices!$C$1:$F$1,0))</f>
        <v>7.42</v>
      </c>
      <c r="X6987" s="15" t="str">
        <f t="shared" si="5"/>
        <v>Carol AdamsHooverAlabama</v>
      </c>
      <c r="Y6987" s="15" t="str">
        <f t="shared" si="6"/>
        <v>Low</v>
      </c>
    </row>
    <row r="6988" hidden="1">
      <c r="A6988" s="1">
        <v>43165.0</v>
      </c>
      <c r="B6988" s="2" t="s">
        <v>6815</v>
      </c>
      <c r="C6988" s="2">
        <v>7.0</v>
      </c>
      <c r="D6988" s="2" t="s">
        <v>2841</v>
      </c>
      <c r="E6988" s="2" t="s">
        <v>37</v>
      </c>
      <c r="F6988" s="2" t="s">
        <v>3417</v>
      </c>
      <c r="G6988" s="2" t="s">
        <v>39</v>
      </c>
      <c r="H6988" s="2" t="s">
        <v>216</v>
      </c>
      <c r="I6988" s="2" t="s">
        <v>1002</v>
      </c>
      <c r="J6988" s="2" t="s">
        <v>749</v>
      </c>
      <c r="K6988" s="2" t="s">
        <v>54</v>
      </c>
      <c r="L6988" s="10">
        <v>43173.0</v>
      </c>
      <c r="M6988" s="2" t="s">
        <v>90</v>
      </c>
      <c r="N6988" s="11">
        <v>0.0</v>
      </c>
      <c r="O6988" s="12">
        <v>4.0</v>
      </c>
      <c r="P6988" s="13">
        <v>0.27</v>
      </c>
      <c r="Q6988" s="13">
        <v>15.0</v>
      </c>
      <c r="R6988" s="13">
        <f t="shared" si="1"/>
        <v>15</v>
      </c>
      <c r="S6988" s="14">
        <f t="shared" si="2"/>
        <v>2.142857143</v>
      </c>
      <c r="T6988" s="14">
        <f t="shared" si="3"/>
        <v>0.2666666667</v>
      </c>
      <c r="U6988" s="15" t="str">
        <f>vlookup(F6988,'Sub categories'!$A:$C,3,False)</f>
        <v>Art</v>
      </c>
      <c r="V6988" s="16">
        <f t="shared" si="4"/>
        <v>8</v>
      </c>
      <c r="W6988" s="17">
        <f t="array" ref="W6988">INDEX(shipping_prices!$C$1:$F8215,MATCH(I6988,shipping_prices!$A$1:$A8215,0),MATCH(M6988,shipping_prices!$C$1:$F$1,0))</f>
        <v>7.42</v>
      </c>
      <c r="X6988" s="15" t="str">
        <f t="shared" si="5"/>
        <v>Carol AdamsHooverAlabama</v>
      </c>
      <c r="Y6988" s="15" t="str">
        <f t="shared" si="6"/>
        <v>Low</v>
      </c>
    </row>
    <row r="6989" hidden="1">
      <c r="A6989" s="1">
        <v>43166.0</v>
      </c>
      <c r="B6989" s="2" t="s">
        <v>6816</v>
      </c>
      <c r="C6989" s="2">
        <v>2.0</v>
      </c>
      <c r="D6989" s="2" t="s">
        <v>3287</v>
      </c>
      <c r="E6989" s="2" t="s">
        <v>27</v>
      </c>
      <c r="F6989" s="2" t="s">
        <v>330</v>
      </c>
      <c r="G6989" s="2" t="s">
        <v>29</v>
      </c>
      <c r="H6989" s="2" t="s">
        <v>79</v>
      </c>
      <c r="I6989" s="2" t="s">
        <v>3325</v>
      </c>
      <c r="J6989" s="2" t="s">
        <v>141</v>
      </c>
      <c r="K6989" s="2" t="s">
        <v>77</v>
      </c>
      <c r="L6989" s="10">
        <v>43170.0</v>
      </c>
      <c r="M6989" s="2" t="s">
        <v>34</v>
      </c>
      <c r="N6989" s="11">
        <v>0.2</v>
      </c>
      <c r="O6989" s="12">
        <v>17.0</v>
      </c>
      <c r="P6989" s="13">
        <v>0.11</v>
      </c>
      <c r="Q6989" s="13">
        <v>148.0</v>
      </c>
      <c r="R6989" s="13">
        <f t="shared" si="1"/>
        <v>185</v>
      </c>
      <c r="S6989" s="14">
        <f t="shared" si="2"/>
        <v>92.5</v>
      </c>
      <c r="T6989" s="14">
        <f t="shared" si="3"/>
        <v>0.1148648649</v>
      </c>
      <c r="U6989" s="15" t="str">
        <f>vlookup(F6989,'Sub categories'!$A:$C,3,False)</f>
        <v>Phones</v>
      </c>
      <c r="V6989" s="16">
        <f t="shared" si="4"/>
        <v>4</v>
      </c>
      <c r="W6989" s="17">
        <f t="array" ref="W6989">INDEX(shipping_prices!$C$1:$F8216,MATCH(I6989,shipping_prices!$A$1:$A8216,0),MATCH(M6989,shipping_prices!$C$1:$F$1,0))</f>
        <v>7.54</v>
      </c>
      <c r="X6989" s="15" t="str">
        <f t="shared" si="5"/>
        <v>Fred McMathBolingbrookIllinois</v>
      </c>
      <c r="Y6989" s="15" t="str">
        <f t="shared" si="6"/>
        <v>Low</v>
      </c>
    </row>
    <row r="6990" hidden="1">
      <c r="A6990" s="1">
        <v>43166.0</v>
      </c>
      <c r="B6990" s="2" t="s">
        <v>6817</v>
      </c>
      <c r="C6990" s="2">
        <v>3.0</v>
      </c>
      <c r="D6990" s="2" t="s">
        <v>384</v>
      </c>
      <c r="E6990" s="2" t="s">
        <v>37</v>
      </c>
      <c r="F6990" s="2" t="s">
        <v>1012</v>
      </c>
      <c r="G6990" s="2" t="s">
        <v>39</v>
      </c>
      <c r="H6990" s="2" t="s">
        <v>871</v>
      </c>
      <c r="I6990" s="2" t="s">
        <v>52</v>
      </c>
      <c r="J6990" s="2" t="s">
        <v>251</v>
      </c>
      <c r="K6990" s="2" t="s">
        <v>54</v>
      </c>
      <c r="L6990" s="10">
        <v>43175.0</v>
      </c>
      <c r="M6990" s="2" t="s">
        <v>142</v>
      </c>
      <c r="N6990" s="11">
        <v>0.2</v>
      </c>
      <c r="O6990" s="12">
        <v>22.0</v>
      </c>
      <c r="P6990" s="13">
        <v>0.34</v>
      </c>
      <c r="Q6990" s="13">
        <v>65.0</v>
      </c>
      <c r="R6990" s="13">
        <f t="shared" si="1"/>
        <v>81.25</v>
      </c>
      <c r="S6990" s="14">
        <f t="shared" si="2"/>
        <v>27.08333333</v>
      </c>
      <c r="T6990" s="14">
        <f t="shared" si="3"/>
        <v>0.3384615385</v>
      </c>
      <c r="U6990" s="15" t="str">
        <f>vlookup(F6990,'Sub categories'!$A:$C,3,False)</f>
        <v>Envelopes</v>
      </c>
      <c r="V6990" s="16">
        <f t="shared" si="4"/>
        <v>9</v>
      </c>
      <c r="W6990" s="17">
        <f t="array" ref="W6990">INDEX(shipping_prices!$C$1:$F8217,MATCH(I6990,shipping_prices!$A$1:$A8217,0),MATCH(M6990,shipping_prices!$C$1:$F$1,0))</f>
        <v>24.84</v>
      </c>
      <c r="X6990" s="15" t="str">
        <f t="shared" si="5"/>
        <v>Matt ConnellJacksonvilleNorth Carolina</v>
      </c>
      <c r="Y6990" s="15" t="str">
        <f t="shared" si="6"/>
        <v>Low</v>
      </c>
    </row>
    <row r="6991">
      <c r="A6991" s="1">
        <v>43166.0</v>
      </c>
      <c r="B6991" s="2" t="s">
        <v>6817</v>
      </c>
      <c r="C6991" s="2">
        <v>3.0</v>
      </c>
      <c r="D6991" s="2" t="s">
        <v>384</v>
      </c>
      <c r="E6991" s="2" t="s">
        <v>37</v>
      </c>
      <c r="F6991" s="2" t="s">
        <v>1713</v>
      </c>
      <c r="G6991" s="2" t="s">
        <v>45</v>
      </c>
      <c r="H6991" s="2" t="s">
        <v>79</v>
      </c>
      <c r="I6991" s="2" t="s">
        <v>52</v>
      </c>
      <c r="J6991" s="2" t="s">
        <v>251</v>
      </c>
      <c r="K6991" s="2" t="s">
        <v>54</v>
      </c>
      <c r="L6991" s="10">
        <v>43175.0</v>
      </c>
      <c r="M6991" s="2" t="s">
        <v>142</v>
      </c>
      <c r="N6991" s="11">
        <v>0.2</v>
      </c>
      <c r="O6991" s="12">
        <v>26.0</v>
      </c>
      <c r="P6991" s="13">
        <v>0.13</v>
      </c>
      <c r="Q6991" s="13">
        <v>207.0</v>
      </c>
      <c r="R6991" s="13">
        <f t="shared" si="1"/>
        <v>258.75</v>
      </c>
      <c r="S6991" s="14">
        <f t="shared" si="2"/>
        <v>86.25</v>
      </c>
      <c r="T6991" s="14">
        <f t="shared" si="3"/>
        <v>0.1256038647</v>
      </c>
      <c r="U6991" s="15" t="str">
        <f>vlookup(F6991,'Sub categories'!$A:$C,3,False)</f>
        <v>Chairs</v>
      </c>
      <c r="V6991" s="16">
        <f t="shared" si="4"/>
        <v>9</v>
      </c>
      <c r="W6991" s="17">
        <f t="array" ref="W6991">INDEX(shipping_prices!$C$1:$F8218,MATCH(I6991,shipping_prices!$A$1:$A8218,0),MATCH(M6991,shipping_prices!$C$1:$F$1,0))</f>
        <v>24.84</v>
      </c>
      <c r="X6991" s="15" t="str">
        <f t="shared" si="5"/>
        <v>Matt ConnellJacksonvilleNorth Carolina</v>
      </c>
      <c r="Y6991" s="15" t="str">
        <f t="shared" si="6"/>
        <v>High</v>
      </c>
    </row>
    <row r="6992" hidden="1">
      <c r="A6992" s="1">
        <v>43167.0</v>
      </c>
      <c r="B6992" s="2" t="s">
        <v>6818</v>
      </c>
      <c r="C6992" s="2">
        <v>3.0</v>
      </c>
      <c r="D6992" s="2" t="s">
        <v>743</v>
      </c>
      <c r="E6992" s="2" t="s">
        <v>49</v>
      </c>
      <c r="F6992" s="2" t="s">
        <v>252</v>
      </c>
      <c r="G6992" s="2" t="s">
        <v>39</v>
      </c>
      <c r="H6992" s="2" t="s">
        <v>216</v>
      </c>
      <c r="I6992" s="2" t="s">
        <v>169</v>
      </c>
      <c r="J6992" s="2" t="s">
        <v>42</v>
      </c>
      <c r="K6992" s="2" t="s">
        <v>43</v>
      </c>
      <c r="L6992" s="10">
        <v>43169.0</v>
      </c>
      <c r="M6992" s="2" t="s">
        <v>142</v>
      </c>
      <c r="N6992" s="11">
        <v>0.0</v>
      </c>
      <c r="O6992" s="12">
        <v>3.0</v>
      </c>
      <c r="P6992" s="13">
        <v>0.27</v>
      </c>
      <c r="Q6992" s="13">
        <v>13.0</v>
      </c>
      <c r="R6992" s="13">
        <f t="shared" si="1"/>
        <v>13</v>
      </c>
      <c r="S6992" s="14">
        <f t="shared" si="2"/>
        <v>4.333333333</v>
      </c>
      <c r="T6992" s="14">
        <f t="shared" si="3"/>
        <v>0.2307692308</v>
      </c>
      <c r="U6992" s="15" t="str">
        <f>vlookup(F6992,'Sub categories'!$A:$C,3,False)</f>
        <v>Art</v>
      </c>
      <c r="V6992" s="16">
        <f t="shared" si="4"/>
        <v>2</v>
      </c>
      <c r="W6992" s="17">
        <f t="array" ref="W6992">INDEX(shipping_prices!$C$1:$F8219,MATCH(I6992,shipping_prices!$A$1:$A8219,0),MATCH(M6992,shipping_prices!$C$1:$F$1,0))</f>
        <v>18.39</v>
      </c>
      <c r="X6992" s="15" t="str">
        <f t="shared" si="5"/>
        <v>Emily DucichLos AngelesCalifornia</v>
      </c>
      <c r="Y6992" s="15" t="str">
        <f t="shared" si="6"/>
        <v>Low</v>
      </c>
    </row>
    <row r="6993">
      <c r="A6993" s="1">
        <v>43167.0</v>
      </c>
      <c r="B6993" s="2" t="s">
        <v>6818</v>
      </c>
      <c r="C6993" s="2">
        <v>3.0</v>
      </c>
      <c r="D6993" s="2" t="s">
        <v>743</v>
      </c>
      <c r="E6993" s="2" t="s">
        <v>49</v>
      </c>
      <c r="F6993" s="2" t="s">
        <v>585</v>
      </c>
      <c r="G6993" s="2" t="s">
        <v>45</v>
      </c>
      <c r="H6993" s="2" t="s">
        <v>586</v>
      </c>
      <c r="I6993" s="2" t="s">
        <v>169</v>
      </c>
      <c r="J6993" s="2" t="s">
        <v>42</v>
      </c>
      <c r="K6993" s="2" t="s">
        <v>43</v>
      </c>
      <c r="L6993" s="10">
        <v>43169.0</v>
      </c>
      <c r="M6993" s="2" t="s">
        <v>142</v>
      </c>
      <c r="N6993" s="11">
        <v>0.0</v>
      </c>
      <c r="O6993" s="12">
        <v>12.0</v>
      </c>
      <c r="P6993" s="13">
        <v>0.27</v>
      </c>
      <c r="Q6993" s="13">
        <v>45.0</v>
      </c>
      <c r="R6993" s="13">
        <f t="shared" si="1"/>
        <v>45</v>
      </c>
      <c r="S6993" s="14">
        <f t="shared" si="2"/>
        <v>15</v>
      </c>
      <c r="T6993" s="14">
        <f t="shared" si="3"/>
        <v>0.2666666667</v>
      </c>
      <c r="U6993" s="15" t="str">
        <f>vlookup(F6993,'Sub categories'!$A:$C,3,False)</f>
        <v>Furnishings</v>
      </c>
      <c r="V6993" s="16">
        <f t="shared" si="4"/>
        <v>2</v>
      </c>
      <c r="W6993" s="17">
        <f t="array" ref="W6993">INDEX(shipping_prices!$C$1:$F8220,MATCH(I6993,shipping_prices!$A$1:$A8220,0),MATCH(M6993,shipping_prices!$C$1:$F$1,0))</f>
        <v>18.39</v>
      </c>
      <c r="X6993" s="15" t="str">
        <f t="shared" si="5"/>
        <v>Emily DucichLos AngelesCalifornia</v>
      </c>
      <c r="Y6993" s="15" t="str">
        <f t="shared" si="6"/>
        <v>Low</v>
      </c>
    </row>
    <row r="6994" hidden="1">
      <c r="A6994" s="1">
        <v>43167.0</v>
      </c>
      <c r="B6994" s="2" t="s">
        <v>6819</v>
      </c>
      <c r="C6994" s="2">
        <v>6.0</v>
      </c>
      <c r="D6994" s="2" t="s">
        <v>2044</v>
      </c>
      <c r="E6994" s="2" t="s">
        <v>49</v>
      </c>
      <c r="F6994" s="2" t="s">
        <v>2425</v>
      </c>
      <c r="G6994" s="2" t="s">
        <v>39</v>
      </c>
      <c r="H6994" s="2" t="s">
        <v>581</v>
      </c>
      <c r="I6994" s="2" t="s">
        <v>2112</v>
      </c>
      <c r="J6994" s="2" t="s">
        <v>814</v>
      </c>
      <c r="K6994" s="2" t="s">
        <v>43</v>
      </c>
      <c r="L6994" s="10">
        <v>43178.0</v>
      </c>
      <c r="M6994" s="2" t="s">
        <v>34</v>
      </c>
      <c r="N6994" s="11">
        <v>0.7</v>
      </c>
      <c r="O6994" s="12">
        <v>-7.0</v>
      </c>
      <c r="P6994" s="13">
        <v>-0.73</v>
      </c>
      <c r="Q6994" s="13">
        <v>9.0</v>
      </c>
      <c r="R6994" s="13">
        <f t="shared" si="1"/>
        <v>30</v>
      </c>
      <c r="S6994" s="14">
        <f t="shared" si="2"/>
        <v>5</v>
      </c>
      <c r="T6994" s="14">
        <f t="shared" si="3"/>
        <v>-0.7777777778</v>
      </c>
      <c r="U6994" s="15" t="str">
        <f>vlookup(F6994,'Sub categories'!$A:$C,3,False)</f>
        <v>Binders</v>
      </c>
      <c r="V6994" s="16">
        <f t="shared" si="4"/>
        <v>11</v>
      </c>
      <c r="W6994" s="17">
        <f t="array" ref="W6994">INDEX(shipping_prices!$C$1:$F8221,MATCH(I6994,shipping_prices!$A$1:$A8221,0),MATCH(M6994,shipping_prices!$C$1:$F$1,0))</f>
        <v>10.85</v>
      </c>
      <c r="X6994" s="15" t="str">
        <f t="shared" si="5"/>
        <v>Sharelle RoachLouisvilleColorado</v>
      </c>
      <c r="Y6994" s="15" t="str">
        <f t="shared" si="6"/>
        <v>loss</v>
      </c>
    </row>
    <row r="6995" hidden="1">
      <c r="A6995" s="1">
        <v>43167.0</v>
      </c>
      <c r="B6995" s="2" t="s">
        <v>6819</v>
      </c>
      <c r="C6995" s="2">
        <v>5.0</v>
      </c>
      <c r="D6995" s="2" t="s">
        <v>2044</v>
      </c>
      <c r="E6995" s="2" t="s">
        <v>49</v>
      </c>
      <c r="F6995" s="2" t="s">
        <v>2334</v>
      </c>
      <c r="G6995" s="2" t="s">
        <v>39</v>
      </c>
      <c r="H6995" s="2" t="s">
        <v>79</v>
      </c>
      <c r="I6995" s="2" t="s">
        <v>2112</v>
      </c>
      <c r="J6995" s="2" t="s">
        <v>814</v>
      </c>
      <c r="K6995" s="2" t="s">
        <v>43</v>
      </c>
      <c r="L6995" s="10">
        <v>43178.0</v>
      </c>
      <c r="M6995" s="2" t="s">
        <v>34</v>
      </c>
      <c r="N6995" s="11">
        <v>0.7</v>
      </c>
      <c r="O6995" s="12">
        <v>-9.0</v>
      </c>
      <c r="P6995" s="13">
        <v>-0.77</v>
      </c>
      <c r="Q6995" s="13">
        <v>12.0</v>
      </c>
      <c r="R6995" s="13">
        <f t="shared" si="1"/>
        <v>40</v>
      </c>
      <c r="S6995" s="14">
        <f t="shared" si="2"/>
        <v>8</v>
      </c>
      <c r="T6995" s="14">
        <f t="shared" si="3"/>
        <v>-0.75</v>
      </c>
      <c r="U6995" s="15" t="str">
        <f>vlookup(F6995,'Sub categories'!$A:$C,3,False)</f>
        <v>Binders</v>
      </c>
      <c r="V6995" s="16">
        <f t="shared" si="4"/>
        <v>11</v>
      </c>
      <c r="W6995" s="17">
        <f t="array" ref="W6995">INDEX(shipping_prices!$C$1:$F8222,MATCH(I6995,shipping_prices!$A$1:$A8222,0),MATCH(M6995,shipping_prices!$C$1:$F$1,0))</f>
        <v>10.85</v>
      </c>
      <c r="X6995" s="15" t="str">
        <f t="shared" si="5"/>
        <v>Sharelle RoachLouisvilleColorado</v>
      </c>
      <c r="Y6995" s="15" t="str">
        <f t="shared" si="6"/>
        <v>loss</v>
      </c>
    </row>
    <row r="6996" hidden="1">
      <c r="A6996" s="1">
        <v>43168.0</v>
      </c>
      <c r="B6996" s="2" t="s">
        <v>6819</v>
      </c>
      <c r="C6996" s="2">
        <v>4.0</v>
      </c>
      <c r="D6996" s="2" t="s">
        <v>2044</v>
      </c>
      <c r="E6996" s="2" t="s">
        <v>49</v>
      </c>
      <c r="F6996" s="2" t="s">
        <v>1076</v>
      </c>
      <c r="G6996" s="2" t="s">
        <v>39</v>
      </c>
      <c r="H6996" s="2" t="s">
        <v>51</v>
      </c>
      <c r="I6996" s="2" t="s">
        <v>2112</v>
      </c>
      <c r="J6996" s="2" t="s">
        <v>814</v>
      </c>
      <c r="K6996" s="2" t="s">
        <v>43</v>
      </c>
      <c r="L6996" s="10">
        <v>43178.0</v>
      </c>
      <c r="M6996" s="2" t="s">
        <v>34</v>
      </c>
      <c r="N6996" s="11">
        <v>0.2</v>
      </c>
      <c r="O6996" s="12">
        <v>7.0</v>
      </c>
      <c r="P6996" s="13">
        <v>0.35</v>
      </c>
      <c r="Q6996" s="13">
        <v>21.0</v>
      </c>
      <c r="R6996" s="13">
        <f t="shared" si="1"/>
        <v>26.25</v>
      </c>
      <c r="S6996" s="14">
        <f t="shared" si="2"/>
        <v>6.5625</v>
      </c>
      <c r="T6996" s="14">
        <f t="shared" si="3"/>
        <v>0.3333333333</v>
      </c>
      <c r="U6996" s="15" t="str">
        <f>vlookup(F6996,'Sub categories'!$A:$C,3,False)</f>
        <v>Paper</v>
      </c>
      <c r="V6996" s="16">
        <f t="shared" si="4"/>
        <v>10</v>
      </c>
      <c r="W6996" s="17">
        <f t="array" ref="W6996">INDEX(shipping_prices!$C$1:$F8223,MATCH(I6996,shipping_prices!$A$1:$A8223,0),MATCH(M6996,shipping_prices!$C$1:$F$1,0))</f>
        <v>10.85</v>
      </c>
      <c r="X6996" s="15" t="str">
        <f t="shared" si="5"/>
        <v>Sharelle RoachLouisvilleColorado</v>
      </c>
      <c r="Y6996" s="15" t="str">
        <f t="shared" si="6"/>
        <v>Low</v>
      </c>
    </row>
    <row r="6997" hidden="1">
      <c r="A6997" s="1">
        <v>43168.0</v>
      </c>
      <c r="B6997" s="2" t="s">
        <v>6819</v>
      </c>
      <c r="C6997" s="2">
        <v>2.0</v>
      </c>
      <c r="D6997" s="2" t="s">
        <v>2044</v>
      </c>
      <c r="E6997" s="2" t="s">
        <v>49</v>
      </c>
      <c r="F6997" s="2" t="s">
        <v>2335</v>
      </c>
      <c r="G6997" s="2" t="s">
        <v>39</v>
      </c>
      <c r="H6997" s="2" t="s">
        <v>182</v>
      </c>
      <c r="I6997" s="2" t="s">
        <v>2112</v>
      </c>
      <c r="J6997" s="2" t="s">
        <v>814</v>
      </c>
      <c r="K6997" s="2" t="s">
        <v>43</v>
      </c>
      <c r="L6997" s="10">
        <v>43178.0</v>
      </c>
      <c r="M6997" s="2" t="s">
        <v>34</v>
      </c>
      <c r="N6997" s="11">
        <v>0.7</v>
      </c>
      <c r="O6997" s="12">
        <v>-16.0</v>
      </c>
      <c r="P6997" s="13">
        <v>-0.73</v>
      </c>
      <c r="Q6997" s="13">
        <v>22.0</v>
      </c>
      <c r="R6997" s="13">
        <f t="shared" si="1"/>
        <v>73.33333333</v>
      </c>
      <c r="S6997" s="14">
        <f t="shared" si="2"/>
        <v>36.66666667</v>
      </c>
      <c r="T6997" s="14">
        <f t="shared" si="3"/>
        <v>-0.7272727273</v>
      </c>
      <c r="U6997" s="15" t="str">
        <f>vlookup(F6997,'Sub categories'!$A:$C,3,False)</f>
        <v>Binders</v>
      </c>
      <c r="V6997" s="16">
        <f t="shared" si="4"/>
        <v>10</v>
      </c>
      <c r="W6997" s="17">
        <f t="array" ref="W6997">INDEX(shipping_prices!$C$1:$F8224,MATCH(I6997,shipping_prices!$A$1:$A8224,0),MATCH(M6997,shipping_prices!$C$1:$F$1,0))</f>
        <v>10.85</v>
      </c>
      <c r="X6997" s="15" t="str">
        <f t="shared" si="5"/>
        <v>Sharelle RoachLouisvilleColorado</v>
      </c>
      <c r="Y6997" s="15" t="str">
        <f t="shared" si="6"/>
        <v>loss</v>
      </c>
    </row>
    <row r="6998" hidden="1">
      <c r="A6998" s="1">
        <v>43168.0</v>
      </c>
      <c r="B6998" s="2" t="s">
        <v>6819</v>
      </c>
      <c r="C6998" s="2">
        <v>5.0</v>
      </c>
      <c r="D6998" s="2" t="s">
        <v>2044</v>
      </c>
      <c r="E6998" s="2" t="s">
        <v>49</v>
      </c>
      <c r="F6998" s="2" t="s">
        <v>2017</v>
      </c>
      <c r="G6998" s="2" t="s">
        <v>29</v>
      </c>
      <c r="H6998" s="2" t="s">
        <v>79</v>
      </c>
      <c r="I6998" s="2" t="s">
        <v>2112</v>
      </c>
      <c r="J6998" s="2" t="s">
        <v>814</v>
      </c>
      <c r="K6998" s="2" t="s">
        <v>43</v>
      </c>
      <c r="L6998" s="10">
        <v>43178.0</v>
      </c>
      <c r="M6998" s="2" t="s">
        <v>34</v>
      </c>
      <c r="N6998" s="11">
        <v>0.7</v>
      </c>
      <c r="O6998" s="12">
        <v>-3400.0</v>
      </c>
      <c r="P6998" s="13">
        <v>-1.33</v>
      </c>
      <c r="Q6998" s="13">
        <v>2550.0</v>
      </c>
      <c r="R6998" s="13">
        <f t="shared" si="1"/>
        <v>8500</v>
      </c>
      <c r="S6998" s="14">
        <f t="shared" si="2"/>
        <v>1700</v>
      </c>
      <c r="T6998" s="14">
        <f t="shared" si="3"/>
        <v>-1.333333333</v>
      </c>
      <c r="U6998" s="15" t="str">
        <f>vlookup(F6998,'Sub categories'!$A:$C,3,False)</f>
        <v>Machines</v>
      </c>
      <c r="V6998" s="16">
        <f t="shared" si="4"/>
        <v>10</v>
      </c>
      <c r="W6998" s="17">
        <f t="array" ref="W6998">INDEX(shipping_prices!$C$1:$F8225,MATCH(I6998,shipping_prices!$A$1:$A8225,0),MATCH(M6998,shipping_prices!$C$1:$F$1,0))</f>
        <v>10.85</v>
      </c>
      <c r="X6998" s="15" t="str">
        <f t="shared" si="5"/>
        <v>Sharelle RoachLouisvilleColorado</v>
      </c>
      <c r="Y6998" s="15" t="str">
        <f t="shared" si="6"/>
        <v>loss</v>
      </c>
    </row>
    <row r="6999" hidden="1">
      <c r="A6999" s="1">
        <v>43169.0</v>
      </c>
      <c r="B6999" s="2" t="s">
        <v>6820</v>
      </c>
      <c r="C6999" s="2">
        <v>1.0</v>
      </c>
      <c r="D6999" s="2" t="s">
        <v>152</v>
      </c>
      <c r="E6999" s="2" t="s">
        <v>49</v>
      </c>
      <c r="F6999" s="2" t="s">
        <v>5281</v>
      </c>
      <c r="G6999" s="2" t="s">
        <v>39</v>
      </c>
      <c r="H6999" s="2" t="s">
        <v>51</v>
      </c>
      <c r="I6999" s="2" t="s">
        <v>147</v>
      </c>
      <c r="J6999" s="2" t="s">
        <v>64</v>
      </c>
      <c r="K6999" s="2" t="s">
        <v>43</v>
      </c>
      <c r="L6999" s="10">
        <v>43175.0</v>
      </c>
      <c r="M6999" s="2" t="s">
        <v>34</v>
      </c>
      <c r="N6999" s="11">
        <v>0.2</v>
      </c>
      <c r="O6999" s="12">
        <v>16.0</v>
      </c>
      <c r="P6999" s="13">
        <v>0.36</v>
      </c>
      <c r="Q6999" s="13">
        <v>45.0</v>
      </c>
      <c r="R6999" s="13">
        <f t="shared" si="1"/>
        <v>56.25</v>
      </c>
      <c r="S6999" s="14">
        <f t="shared" si="2"/>
        <v>56.25</v>
      </c>
      <c r="T6999" s="14">
        <f t="shared" si="3"/>
        <v>0.3555555556</v>
      </c>
      <c r="U6999" s="15" t="str">
        <f>vlookup(F6999,'Sub categories'!$A:$C,3,False)</f>
        <v>Paper</v>
      </c>
      <c r="V6999" s="16">
        <f t="shared" si="4"/>
        <v>6</v>
      </c>
      <c r="W6999" s="17">
        <f t="array" ref="W6999">INDEX(shipping_prices!$C$1:$F8226,MATCH(I6999,shipping_prices!$A$1:$A8226,0),MATCH(M6999,shipping_prices!$C$1:$F$1,0))</f>
        <v>10.67</v>
      </c>
      <c r="X6999" s="15" t="str">
        <f t="shared" si="5"/>
        <v>Tamara WillinghamMesaArizona</v>
      </c>
      <c r="Y6999" s="15" t="str">
        <f t="shared" si="6"/>
        <v>Low</v>
      </c>
    </row>
    <row r="7000" hidden="1">
      <c r="A7000" s="1">
        <v>43169.0</v>
      </c>
      <c r="B7000" s="2" t="s">
        <v>6821</v>
      </c>
      <c r="C7000" s="2">
        <v>2.0</v>
      </c>
      <c r="D7000" s="2" t="s">
        <v>2847</v>
      </c>
      <c r="E7000" s="2" t="s">
        <v>49</v>
      </c>
      <c r="F7000" s="2" t="s">
        <v>3003</v>
      </c>
      <c r="G7000" s="2" t="s">
        <v>29</v>
      </c>
      <c r="H7000" s="2" t="s">
        <v>79</v>
      </c>
      <c r="I7000" s="2" t="s">
        <v>63</v>
      </c>
      <c r="J7000" s="2" t="s">
        <v>64</v>
      </c>
      <c r="K7000" s="2" t="s">
        <v>43</v>
      </c>
      <c r="L7000" s="10">
        <v>43169.0</v>
      </c>
      <c r="M7000" s="2" t="s">
        <v>469</v>
      </c>
      <c r="N7000" s="11">
        <v>0.2</v>
      </c>
      <c r="O7000" s="12">
        <v>1.0</v>
      </c>
      <c r="P7000" s="13">
        <v>0.09</v>
      </c>
      <c r="Q7000" s="13">
        <v>8.0</v>
      </c>
      <c r="R7000" s="13">
        <f t="shared" si="1"/>
        <v>10</v>
      </c>
      <c r="S7000" s="14">
        <f t="shared" si="2"/>
        <v>5</v>
      </c>
      <c r="T7000" s="14">
        <f t="shared" si="3"/>
        <v>0.125</v>
      </c>
      <c r="U7000" s="15" t="str">
        <f>vlookup(F7000,'Sub categories'!$A:$C,3,False)</f>
        <v>Phones</v>
      </c>
      <c r="V7000" s="16">
        <f t="shared" si="4"/>
        <v>0</v>
      </c>
      <c r="W7000" s="17">
        <f t="array" ref="W7000">INDEX(shipping_prices!$C$1:$F8227,MATCH(I7000,shipping_prices!$A$1:$A8227,0),MATCH(M7000,shipping_prices!$C$1:$F$1,0))</f>
        <v>52.18</v>
      </c>
      <c r="X7000" s="15" t="str">
        <f t="shared" si="5"/>
        <v>Eugene MorenGlendaleArizona</v>
      </c>
      <c r="Y7000" s="15" t="str">
        <f t="shared" si="6"/>
        <v>Low</v>
      </c>
    </row>
    <row r="7001" hidden="1">
      <c r="A7001" s="1">
        <v>43169.0</v>
      </c>
      <c r="B7001" s="2" t="s">
        <v>6821</v>
      </c>
      <c r="C7001" s="2">
        <v>5.0</v>
      </c>
      <c r="D7001" s="2" t="s">
        <v>2847</v>
      </c>
      <c r="E7001" s="2" t="s">
        <v>49</v>
      </c>
      <c r="F7001" s="2" t="s">
        <v>313</v>
      </c>
      <c r="G7001" s="2" t="s">
        <v>39</v>
      </c>
      <c r="H7001" s="2" t="s">
        <v>51</v>
      </c>
      <c r="I7001" s="2" t="s">
        <v>63</v>
      </c>
      <c r="J7001" s="2" t="s">
        <v>64</v>
      </c>
      <c r="K7001" s="2" t="s">
        <v>43</v>
      </c>
      <c r="L7001" s="10">
        <v>43169.0</v>
      </c>
      <c r="M7001" s="2" t="s">
        <v>469</v>
      </c>
      <c r="N7001" s="11">
        <v>0.2</v>
      </c>
      <c r="O7001" s="12">
        <v>8.0</v>
      </c>
      <c r="P7001" s="13">
        <v>0.36</v>
      </c>
      <c r="Q7001" s="13">
        <v>23.0</v>
      </c>
      <c r="R7001" s="13">
        <f t="shared" si="1"/>
        <v>28.75</v>
      </c>
      <c r="S7001" s="14">
        <f t="shared" si="2"/>
        <v>5.75</v>
      </c>
      <c r="T7001" s="14">
        <f t="shared" si="3"/>
        <v>0.347826087</v>
      </c>
      <c r="U7001" s="15" t="str">
        <f>vlookup(F7001,'Sub categories'!$A:$C,3,False)</f>
        <v>Paper</v>
      </c>
      <c r="V7001" s="16">
        <f t="shared" si="4"/>
        <v>0</v>
      </c>
      <c r="W7001" s="17">
        <f t="array" ref="W7001">INDEX(shipping_prices!$C$1:$F8228,MATCH(I7001,shipping_prices!$A$1:$A8228,0),MATCH(M7001,shipping_prices!$C$1:$F$1,0))</f>
        <v>52.18</v>
      </c>
      <c r="X7001" s="15" t="str">
        <f t="shared" si="5"/>
        <v>Eugene MorenGlendaleArizona</v>
      </c>
      <c r="Y7001" s="15" t="str">
        <f t="shared" si="6"/>
        <v>Low</v>
      </c>
    </row>
    <row r="7002" hidden="1">
      <c r="A7002" s="1">
        <v>43169.0</v>
      </c>
      <c r="B7002" s="2" t="s">
        <v>6821</v>
      </c>
      <c r="C7002" s="2">
        <v>4.0</v>
      </c>
      <c r="D7002" s="2" t="s">
        <v>2847</v>
      </c>
      <c r="E7002" s="2" t="s">
        <v>49</v>
      </c>
      <c r="F7002" s="2" t="s">
        <v>1879</v>
      </c>
      <c r="G7002" s="2" t="s">
        <v>29</v>
      </c>
      <c r="H7002" s="2" t="s">
        <v>764</v>
      </c>
      <c r="I7002" s="2" t="s">
        <v>63</v>
      </c>
      <c r="J7002" s="2" t="s">
        <v>64</v>
      </c>
      <c r="K7002" s="2" t="s">
        <v>43</v>
      </c>
      <c r="L7002" s="10">
        <v>43169.0</v>
      </c>
      <c r="M7002" s="2" t="s">
        <v>469</v>
      </c>
      <c r="N7002" s="11">
        <v>0.2</v>
      </c>
      <c r="O7002" s="12">
        <v>13.0</v>
      </c>
      <c r="P7002" s="13">
        <v>0.31</v>
      </c>
      <c r="Q7002" s="13">
        <v>42.0</v>
      </c>
      <c r="R7002" s="13">
        <f t="shared" si="1"/>
        <v>52.5</v>
      </c>
      <c r="S7002" s="14">
        <f t="shared" si="2"/>
        <v>13.125</v>
      </c>
      <c r="T7002" s="14">
        <f t="shared" si="3"/>
        <v>0.3095238095</v>
      </c>
      <c r="U7002" s="15" t="str">
        <f>vlookup(F7002,'Sub categories'!$A:$C,3,False)</f>
        <v>Accessories</v>
      </c>
      <c r="V7002" s="16">
        <f t="shared" si="4"/>
        <v>0</v>
      </c>
      <c r="W7002" s="17">
        <f t="array" ref="W7002">INDEX(shipping_prices!$C$1:$F8229,MATCH(I7002,shipping_prices!$A$1:$A8229,0),MATCH(M7002,shipping_prices!$C$1:$F$1,0))</f>
        <v>52.18</v>
      </c>
      <c r="X7002" s="15" t="str">
        <f t="shared" si="5"/>
        <v>Eugene MorenGlendaleArizona</v>
      </c>
      <c r="Y7002" s="15" t="str">
        <f t="shared" si="6"/>
        <v>Low</v>
      </c>
    </row>
    <row r="7003">
      <c r="A7003" s="1">
        <v>43169.0</v>
      </c>
      <c r="B7003" s="2" t="s">
        <v>6821</v>
      </c>
      <c r="C7003" s="2">
        <v>2.0</v>
      </c>
      <c r="D7003" s="2" t="s">
        <v>2847</v>
      </c>
      <c r="E7003" s="2" t="s">
        <v>49</v>
      </c>
      <c r="F7003" s="2" t="s">
        <v>2685</v>
      </c>
      <c r="G7003" s="2" t="s">
        <v>45</v>
      </c>
      <c r="H7003" s="2" t="s">
        <v>79</v>
      </c>
      <c r="I7003" s="2" t="s">
        <v>63</v>
      </c>
      <c r="J7003" s="2" t="s">
        <v>64</v>
      </c>
      <c r="K7003" s="2" t="s">
        <v>43</v>
      </c>
      <c r="L7003" s="10">
        <v>43169.0</v>
      </c>
      <c r="M7003" s="2" t="s">
        <v>469</v>
      </c>
      <c r="N7003" s="11">
        <v>0.2</v>
      </c>
      <c r="O7003" s="12">
        <v>10.0</v>
      </c>
      <c r="P7003" s="13">
        <v>0.09</v>
      </c>
      <c r="Q7003" s="13">
        <v>114.0</v>
      </c>
      <c r="R7003" s="13">
        <f t="shared" si="1"/>
        <v>142.5</v>
      </c>
      <c r="S7003" s="14">
        <f t="shared" si="2"/>
        <v>71.25</v>
      </c>
      <c r="T7003" s="14">
        <f t="shared" si="3"/>
        <v>0.08771929825</v>
      </c>
      <c r="U7003" s="15" t="str">
        <f>vlookup(F7003,'Sub categories'!$A:$C,3,False)</f>
        <v>Chairs</v>
      </c>
      <c r="V7003" s="16">
        <f t="shared" si="4"/>
        <v>0</v>
      </c>
      <c r="W7003" s="17">
        <f t="array" ref="W7003">INDEX(shipping_prices!$C$1:$F8230,MATCH(I7003,shipping_prices!$A$1:$A8230,0),MATCH(M7003,shipping_prices!$C$1:$F$1,0))</f>
        <v>52.18</v>
      </c>
      <c r="X7003" s="15" t="str">
        <f t="shared" si="5"/>
        <v>Eugene MorenGlendaleArizona</v>
      </c>
      <c r="Y7003" s="15" t="str">
        <f t="shared" si="6"/>
        <v>Low</v>
      </c>
    </row>
    <row r="7004">
      <c r="A7004" s="1">
        <v>43169.0</v>
      </c>
      <c r="B7004" s="2" t="s">
        <v>6821</v>
      </c>
      <c r="C7004" s="2">
        <v>2.0</v>
      </c>
      <c r="D7004" s="2" t="s">
        <v>2847</v>
      </c>
      <c r="E7004" s="2" t="s">
        <v>49</v>
      </c>
      <c r="F7004" s="2" t="s">
        <v>4226</v>
      </c>
      <c r="G7004" s="2" t="s">
        <v>45</v>
      </c>
      <c r="H7004" s="2" t="s">
        <v>246</v>
      </c>
      <c r="I7004" s="2" t="s">
        <v>63</v>
      </c>
      <c r="J7004" s="2" t="s">
        <v>64</v>
      </c>
      <c r="K7004" s="2" t="s">
        <v>43</v>
      </c>
      <c r="L7004" s="10">
        <v>43169.0</v>
      </c>
      <c r="M7004" s="2" t="s">
        <v>469</v>
      </c>
      <c r="N7004" s="11">
        <v>0.2</v>
      </c>
      <c r="O7004" s="12">
        <v>-6.0</v>
      </c>
      <c r="P7004" s="13">
        <v>-0.05</v>
      </c>
      <c r="Q7004" s="13">
        <v>114.0</v>
      </c>
      <c r="R7004" s="13">
        <f t="shared" si="1"/>
        <v>142.5</v>
      </c>
      <c r="S7004" s="14">
        <f t="shared" si="2"/>
        <v>71.25</v>
      </c>
      <c r="T7004" s="14">
        <f t="shared" si="3"/>
        <v>-0.05263157895</v>
      </c>
      <c r="U7004" s="15" t="str">
        <f>vlookup(F7004,'Sub categories'!$A:$C,3,False)</f>
        <v>Furnishings</v>
      </c>
      <c r="V7004" s="16">
        <f t="shared" si="4"/>
        <v>0</v>
      </c>
      <c r="W7004" s="17">
        <f t="array" ref="W7004">INDEX(shipping_prices!$C$1:$F8231,MATCH(I7004,shipping_prices!$A$1:$A8231,0),MATCH(M7004,shipping_prices!$C$1:$F$1,0))</f>
        <v>52.18</v>
      </c>
      <c r="X7004" s="15" t="str">
        <f t="shared" si="5"/>
        <v>Eugene MorenGlendaleArizona</v>
      </c>
      <c r="Y7004" s="15" t="str">
        <f t="shared" si="6"/>
        <v>loss</v>
      </c>
    </row>
    <row r="7005" hidden="1">
      <c r="A7005" s="1">
        <v>43169.0</v>
      </c>
      <c r="B7005" s="2" t="s">
        <v>6821</v>
      </c>
      <c r="C7005" s="2">
        <v>2.0</v>
      </c>
      <c r="D7005" s="2" t="s">
        <v>2847</v>
      </c>
      <c r="E7005" s="2" t="s">
        <v>49</v>
      </c>
      <c r="F7005" s="2" t="s">
        <v>1722</v>
      </c>
      <c r="G7005" s="2" t="s">
        <v>29</v>
      </c>
      <c r="H7005" s="2" t="s">
        <v>503</v>
      </c>
      <c r="I7005" s="2" t="s">
        <v>63</v>
      </c>
      <c r="J7005" s="2" t="s">
        <v>64</v>
      </c>
      <c r="K7005" s="2" t="s">
        <v>43</v>
      </c>
      <c r="L7005" s="10">
        <v>43169.0</v>
      </c>
      <c r="M7005" s="2" t="s">
        <v>469</v>
      </c>
      <c r="N7005" s="11">
        <v>0.2</v>
      </c>
      <c r="O7005" s="12">
        <v>50.0</v>
      </c>
      <c r="P7005" s="13">
        <v>0.08</v>
      </c>
      <c r="Q7005" s="13">
        <v>672.0</v>
      </c>
      <c r="R7005" s="13">
        <f t="shared" si="1"/>
        <v>840</v>
      </c>
      <c r="S7005" s="14">
        <f t="shared" si="2"/>
        <v>420</v>
      </c>
      <c r="T7005" s="14">
        <f t="shared" si="3"/>
        <v>0.0744047619</v>
      </c>
      <c r="U7005" s="15" t="str">
        <f>vlookup(F7005,'Sub categories'!$A:$C,3,False)</f>
        <v>Phones</v>
      </c>
      <c r="V7005" s="16">
        <f t="shared" si="4"/>
        <v>0</v>
      </c>
      <c r="W7005" s="17">
        <f t="array" ref="W7005">INDEX(shipping_prices!$C$1:$F8232,MATCH(I7005,shipping_prices!$A$1:$A8232,0),MATCH(M7005,shipping_prices!$C$1:$F$1,0))</f>
        <v>52.18</v>
      </c>
      <c r="X7005" s="15" t="str">
        <f t="shared" si="5"/>
        <v>Eugene MorenGlendaleArizona</v>
      </c>
      <c r="Y7005" s="15" t="str">
        <f t="shared" si="6"/>
        <v>High</v>
      </c>
    </row>
    <row r="7006" hidden="1">
      <c r="A7006" s="1">
        <v>43169.0</v>
      </c>
      <c r="B7006" s="2" t="s">
        <v>6822</v>
      </c>
      <c r="C7006" s="2">
        <v>5.0</v>
      </c>
      <c r="D7006" s="2" t="s">
        <v>36</v>
      </c>
      <c r="E7006" s="2" t="s">
        <v>37</v>
      </c>
      <c r="F7006" s="2" t="s">
        <v>2192</v>
      </c>
      <c r="G7006" s="2" t="s">
        <v>39</v>
      </c>
      <c r="H7006" s="2" t="s">
        <v>193</v>
      </c>
      <c r="I7006" s="2" t="s">
        <v>31</v>
      </c>
      <c r="J7006" s="2" t="s">
        <v>32</v>
      </c>
      <c r="K7006" s="2" t="s">
        <v>33</v>
      </c>
      <c r="L7006" s="10">
        <v>43181.0</v>
      </c>
      <c r="M7006" s="2" t="s">
        <v>90</v>
      </c>
      <c r="N7006" s="11">
        <v>0.2</v>
      </c>
      <c r="O7006" s="12">
        <v>5.0</v>
      </c>
      <c r="P7006" s="13">
        <v>0.34</v>
      </c>
      <c r="Q7006" s="13">
        <v>16.0</v>
      </c>
      <c r="R7006" s="13">
        <f t="shared" si="1"/>
        <v>20</v>
      </c>
      <c r="S7006" s="14">
        <f t="shared" si="2"/>
        <v>4</v>
      </c>
      <c r="T7006" s="14">
        <f t="shared" si="3"/>
        <v>0.3125</v>
      </c>
      <c r="U7006" s="15" t="str">
        <f>vlookup(F7006,'Sub categories'!$A:$C,3,False)</f>
        <v>Binders</v>
      </c>
      <c r="V7006" s="16">
        <f t="shared" si="4"/>
        <v>12</v>
      </c>
      <c r="W7006" s="17">
        <f t="array" ref="W7006">INDEX(shipping_prices!$C$1:$F8233,MATCH(I7006,shipping_prices!$A$1:$A8233,0),MATCH(M7006,shipping_prices!$C$1:$F$1,0))</f>
        <v>0.94</v>
      </c>
      <c r="X7006" s="15" t="str">
        <f t="shared" si="5"/>
        <v>Ed BraxtonNew York CityNew York</v>
      </c>
      <c r="Y7006" s="15" t="str">
        <f t="shared" si="6"/>
        <v>Low</v>
      </c>
    </row>
    <row r="7007" hidden="1">
      <c r="A7007" s="1">
        <v>43169.0</v>
      </c>
      <c r="B7007" s="2" t="s">
        <v>6823</v>
      </c>
      <c r="C7007" s="2">
        <v>2.0</v>
      </c>
      <c r="D7007" s="2" t="s">
        <v>2225</v>
      </c>
      <c r="E7007" s="2" t="s">
        <v>27</v>
      </c>
      <c r="F7007" s="2" t="s">
        <v>2015</v>
      </c>
      <c r="G7007" s="2" t="s">
        <v>29</v>
      </c>
      <c r="H7007" s="2" t="s">
        <v>79</v>
      </c>
      <c r="I7007" s="2" t="s">
        <v>140</v>
      </c>
      <c r="J7007" s="2" t="s">
        <v>141</v>
      </c>
      <c r="K7007" s="2" t="s">
        <v>77</v>
      </c>
      <c r="L7007" s="10">
        <v>43177.0</v>
      </c>
      <c r="M7007" s="2" t="s">
        <v>142</v>
      </c>
      <c r="N7007" s="11">
        <v>0.2</v>
      </c>
      <c r="O7007" s="12">
        <v>6.0</v>
      </c>
      <c r="P7007" s="13">
        <v>0.06</v>
      </c>
      <c r="Q7007" s="13">
        <v>96.0</v>
      </c>
      <c r="R7007" s="13">
        <f t="shared" si="1"/>
        <v>120</v>
      </c>
      <c r="S7007" s="14">
        <f t="shared" si="2"/>
        <v>60</v>
      </c>
      <c r="T7007" s="14">
        <f t="shared" si="3"/>
        <v>0.0625</v>
      </c>
      <c r="U7007" s="15" t="str">
        <f>vlookup(F7007,'Sub categories'!$A:$C,3,False)</f>
        <v>Phones</v>
      </c>
      <c r="V7007" s="16">
        <f t="shared" si="4"/>
        <v>8</v>
      </c>
      <c r="W7007" s="17">
        <f t="array" ref="W7007">INDEX(shipping_prices!$C$1:$F8234,MATCH(I7007,shipping_prices!$A$1:$A8234,0),MATCH(M7007,shipping_prices!$C$1:$F$1,0))</f>
        <v>15.15</v>
      </c>
      <c r="X7007" s="15" t="str">
        <f t="shared" si="5"/>
        <v>Annie ThurmanChicagoIllinois</v>
      </c>
      <c r="Y7007" s="15" t="str">
        <f t="shared" si="6"/>
        <v>Low</v>
      </c>
    </row>
    <row r="7008">
      <c r="A7008" s="1">
        <v>43170.0</v>
      </c>
      <c r="B7008" s="2" t="s">
        <v>6824</v>
      </c>
      <c r="C7008" s="2">
        <v>3.0</v>
      </c>
      <c r="D7008" s="2" t="s">
        <v>317</v>
      </c>
      <c r="E7008" s="2" t="s">
        <v>27</v>
      </c>
      <c r="F7008" s="2" t="s">
        <v>2146</v>
      </c>
      <c r="G7008" s="2" t="s">
        <v>45</v>
      </c>
      <c r="H7008" s="2" t="s">
        <v>604</v>
      </c>
      <c r="I7008" s="2" t="s">
        <v>163</v>
      </c>
      <c r="J7008" s="2" t="s">
        <v>164</v>
      </c>
      <c r="K7008" s="2" t="s">
        <v>33</v>
      </c>
      <c r="L7008" s="10">
        <v>43177.0</v>
      </c>
      <c r="M7008" s="2" t="s">
        <v>34</v>
      </c>
      <c r="N7008" s="11">
        <v>0.2</v>
      </c>
      <c r="O7008" s="12">
        <v>6.0</v>
      </c>
      <c r="P7008" s="13">
        <v>0.18</v>
      </c>
      <c r="Q7008" s="13">
        <v>37.0</v>
      </c>
      <c r="R7008" s="13">
        <f t="shared" si="1"/>
        <v>46.25</v>
      </c>
      <c r="S7008" s="14">
        <f t="shared" si="2"/>
        <v>15.41666667</v>
      </c>
      <c r="T7008" s="14">
        <f t="shared" si="3"/>
        <v>0.1621621622</v>
      </c>
      <c r="U7008" s="15" t="str">
        <f>vlookup(F7008,'Sub categories'!$A:$C,3,False)</f>
        <v>Furnishings</v>
      </c>
      <c r="V7008" s="16">
        <f t="shared" si="4"/>
        <v>7</v>
      </c>
      <c r="W7008" s="17">
        <f t="array" ref="W7008">INDEX(shipping_prices!$C$1:$F8235,MATCH(I7008,shipping_prices!$A$1:$A8235,0),MATCH(M7008,shipping_prices!$C$1:$F$1,0))</f>
        <v>7.98</v>
      </c>
      <c r="X7008" s="15" t="str">
        <f t="shared" si="5"/>
        <v>Bruce StewartPhiladelphiaPennsylvania</v>
      </c>
      <c r="Y7008" s="15" t="str">
        <f t="shared" si="6"/>
        <v>Low</v>
      </c>
    </row>
    <row r="7009" hidden="1">
      <c r="A7009" s="1">
        <v>43170.0</v>
      </c>
      <c r="B7009" s="2" t="s">
        <v>6824</v>
      </c>
      <c r="C7009" s="2">
        <v>4.0</v>
      </c>
      <c r="D7009" s="2" t="s">
        <v>317</v>
      </c>
      <c r="E7009" s="2" t="s">
        <v>27</v>
      </c>
      <c r="F7009" s="2" t="s">
        <v>3086</v>
      </c>
      <c r="G7009" s="2" t="s">
        <v>39</v>
      </c>
      <c r="H7009" s="2" t="s">
        <v>2007</v>
      </c>
      <c r="I7009" s="2" t="s">
        <v>163</v>
      </c>
      <c r="J7009" s="2" t="s">
        <v>164</v>
      </c>
      <c r="K7009" s="2" t="s">
        <v>33</v>
      </c>
      <c r="L7009" s="10">
        <v>43177.0</v>
      </c>
      <c r="M7009" s="2" t="s">
        <v>34</v>
      </c>
      <c r="N7009" s="11">
        <v>0.2</v>
      </c>
      <c r="O7009" s="12">
        <v>22.0</v>
      </c>
      <c r="P7009" s="13">
        <v>0.11</v>
      </c>
      <c r="Q7009" s="13">
        <v>195.0</v>
      </c>
      <c r="R7009" s="13">
        <f t="shared" si="1"/>
        <v>243.75</v>
      </c>
      <c r="S7009" s="14">
        <f t="shared" si="2"/>
        <v>60.9375</v>
      </c>
      <c r="T7009" s="14">
        <f t="shared" si="3"/>
        <v>0.1128205128</v>
      </c>
      <c r="U7009" s="15" t="str">
        <f>vlookup(F7009,'Sub categories'!$A:$C,3,False)</f>
        <v>Appliances</v>
      </c>
      <c r="V7009" s="16">
        <f t="shared" si="4"/>
        <v>7</v>
      </c>
      <c r="W7009" s="17">
        <f t="array" ref="W7009">INDEX(shipping_prices!$C$1:$F8236,MATCH(I7009,shipping_prices!$A$1:$A8236,0),MATCH(M7009,shipping_prices!$C$1:$F$1,0))</f>
        <v>7.98</v>
      </c>
      <c r="X7009" s="15" t="str">
        <f t="shared" si="5"/>
        <v>Bruce StewartPhiladelphiaPennsylvania</v>
      </c>
      <c r="Y7009" s="15" t="str">
        <f t="shared" si="6"/>
        <v>Low</v>
      </c>
    </row>
    <row r="7010">
      <c r="A7010" s="1">
        <v>43170.0</v>
      </c>
      <c r="B7010" s="2" t="s">
        <v>6825</v>
      </c>
      <c r="C7010" s="2">
        <v>6.0</v>
      </c>
      <c r="D7010" s="2" t="s">
        <v>3692</v>
      </c>
      <c r="E7010" s="2" t="s">
        <v>37</v>
      </c>
      <c r="F7010" s="2" t="s">
        <v>750</v>
      </c>
      <c r="G7010" s="2" t="s">
        <v>45</v>
      </c>
      <c r="H7010" s="2" t="s">
        <v>227</v>
      </c>
      <c r="I7010" s="2" t="s">
        <v>5855</v>
      </c>
      <c r="J7010" s="2" t="s">
        <v>42</v>
      </c>
      <c r="K7010" s="2" t="s">
        <v>43</v>
      </c>
      <c r="L7010" s="10">
        <v>43178.0</v>
      </c>
      <c r="M7010" s="2" t="s">
        <v>34</v>
      </c>
      <c r="N7010" s="11">
        <v>0.2</v>
      </c>
      <c r="O7010" s="12">
        <v>-38.0</v>
      </c>
      <c r="P7010" s="13">
        <v>-0.09</v>
      </c>
      <c r="Q7010" s="13">
        <v>437.0</v>
      </c>
      <c r="R7010" s="13">
        <f t="shared" si="1"/>
        <v>546.25</v>
      </c>
      <c r="S7010" s="14">
        <f t="shared" si="2"/>
        <v>91.04166667</v>
      </c>
      <c r="T7010" s="14">
        <f t="shared" si="3"/>
        <v>-0.08695652174</v>
      </c>
      <c r="U7010" s="15" t="str">
        <f>vlookup(F7010,'Sub categories'!$A:$C,3,False)</f>
        <v>Chairs</v>
      </c>
      <c r="V7010" s="16">
        <f t="shared" si="4"/>
        <v>8</v>
      </c>
      <c r="W7010" s="17">
        <f t="array" ref="W7010">INDEX(shipping_prices!$C$1:$F8237,MATCH(I7010,shipping_prices!$A$1:$A8237,0),MATCH(M7010,shipping_prices!$C$1:$F$1,0))</f>
        <v>6.91</v>
      </c>
      <c r="X7010" s="15" t="str">
        <f t="shared" si="5"/>
        <v>Yana SorensenHesperiaCalifornia</v>
      </c>
      <c r="Y7010" s="15" t="str">
        <f t="shared" si="6"/>
        <v>loss</v>
      </c>
    </row>
    <row r="7011" hidden="1">
      <c r="A7011" s="1">
        <v>43170.0</v>
      </c>
      <c r="B7011" s="2" t="s">
        <v>6826</v>
      </c>
      <c r="C7011" s="2">
        <v>1.0</v>
      </c>
      <c r="D7011" s="2" t="s">
        <v>1564</v>
      </c>
      <c r="E7011" s="2" t="s">
        <v>49</v>
      </c>
      <c r="F7011" s="2" t="s">
        <v>983</v>
      </c>
      <c r="G7011" s="2" t="s">
        <v>39</v>
      </c>
      <c r="H7011" s="2" t="s">
        <v>983</v>
      </c>
      <c r="I7011" s="2" t="s">
        <v>6287</v>
      </c>
      <c r="J7011" s="2" t="s">
        <v>6288</v>
      </c>
      <c r="K7011" s="2" t="s">
        <v>77</v>
      </c>
      <c r="L7011" s="10">
        <v>43178.0</v>
      </c>
      <c r="M7011" s="2" t="s">
        <v>34</v>
      </c>
      <c r="N7011" s="11">
        <v>0.0</v>
      </c>
      <c r="O7011" s="12">
        <v>1.0</v>
      </c>
      <c r="P7011" s="13">
        <v>0.35</v>
      </c>
      <c r="Q7011" s="13">
        <v>2.0</v>
      </c>
      <c r="R7011" s="13">
        <f t="shared" si="1"/>
        <v>2</v>
      </c>
      <c r="S7011" s="14">
        <f t="shared" si="2"/>
        <v>2</v>
      </c>
      <c r="T7011" s="14">
        <f t="shared" si="3"/>
        <v>0.5</v>
      </c>
      <c r="U7011" s="15" t="str">
        <f>vlookup(F7011,'Sub categories'!$A:$C,3,False)</f>
        <v>Art</v>
      </c>
      <c r="V7011" s="16">
        <f t="shared" si="4"/>
        <v>8</v>
      </c>
      <c r="W7011" s="17">
        <f t="array" ref="W7011">INDEX(shipping_prices!$C$1:$F8238,MATCH(I7011,shipping_prices!$A$1:$A8238,0),MATCH(M7011,shipping_prices!$C$1:$F$1,0))</f>
        <v>12.76</v>
      </c>
      <c r="X7011" s="15" t="str">
        <f t="shared" si="5"/>
        <v>Christopher SchildFargoNorth Dakota</v>
      </c>
      <c r="Y7011" s="15" t="str">
        <f t="shared" si="6"/>
        <v>Low</v>
      </c>
    </row>
    <row r="7012" hidden="1">
      <c r="A7012" s="1">
        <v>43170.0</v>
      </c>
      <c r="B7012" s="2" t="s">
        <v>6826</v>
      </c>
      <c r="C7012" s="2">
        <v>5.0</v>
      </c>
      <c r="D7012" s="2" t="s">
        <v>1564</v>
      </c>
      <c r="E7012" s="2" t="s">
        <v>49</v>
      </c>
      <c r="F7012" s="2" t="s">
        <v>3360</v>
      </c>
      <c r="G7012" s="2" t="s">
        <v>39</v>
      </c>
      <c r="H7012" s="2" t="s">
        <v>40</v>
      </c>
      <c r="I7012" s="2" t="s">
        <v>6287</v>
      </c>
      <c r="J7012" s="2" t="s">
        <v>6288</v>
      </c>
      <c r="K7012" s="2" t="s">
        <v>77</v>
      </c>
      <c r="L7012" s="10">
        <v>43178.0</v>
      </c>
      <c r="M7012" s="2" t="s">
        <v>34</v>
      </c>
      <c r="N7012" s="11">
        <v>0.0</v>
      </c>
      <c r="O7012" s="12">
        <v>13.0</v>
      </c>
      <c r="P7012" s="13">
        <v>0.49</v>
      </c>
      <c r="Q7012" s="13">
        <v>26.0</v>
      </c>
      <c r="R7012" s="13">
        <f t="shared" si="1"/>
        <v>26</v>
      </c>
      <c r="S7012" s="14">
        <f t="shared" si="2"/>
        <v>5.2</v>
      </c>
      <c r="T7012" s="14">
        <f t="shared" si="3"/>
        <v>0.5</v>
      </c>
      <c r="U7012" s="15" t="str">
        <f>vlookup(F7012,'Sub categories'!$A:$C,3,False)</f>
        <v>Binders</v>
      </c>
      <c r="V7012" s="16">
        <f t="shared" si="4"/>
        <v>8</v>
      </c>
      <c r="W7012" s="17">
        <f t="array" ref="W7012">INDEX(shipping_prices!$C$1:$F8239,MATCH(I7012,shipping_prices!$A$1:$A8239,0),MATCH(M7012,shipping_prices!$C$1:$F$1,0))</f>
        <v>12.76</v>
      </c>
      <c r="X7012" s="15" t="str">
        <f t="shared" si="5"/>
        <v>Christopher SchildFargoNorth Dakota</v>
      </c>
      <c r="Y7012" s="15" t="str">
        <f t="shared" si="6"/>
        <v>Low</v>
      </c>
    </row>
    <row r="7013" hidden="1">
      <c r="A7013" s="1">
        <v>43170.0</v>
      </c>
      <c r="B7013" s="2" t="s">
        <v>6827</v>
      </c>
      <c r="C7013" s="2">
        <v>1.0</v>
      </c>
      <c r="D7013" s="2" t="s">
        <v>4312</v>
      </c>
      <c r="E7013" s="2" t="s">
        <v>27</v>
      </c>
      <c r="F7013" s="2" t="s">
        <v>506</v>
      </c>
      <c r="G7013" s="2" t="s">
        <v>39</v>
      </c>
      <c r="H7013" s="2" t="s">
        <v>456</v>
      </c>
      <c r="I7013" s="2" t="s">
        <v>169</v>
      </c>
      <c r="J7013" s="2" t="s">
        <v>42</v>
      </c>
      <c r="K7013" s="2" t="s">
        <v>43</v>
      </c>
      <c r="L7013" s="10">
        <v>43182.0</v>
      </c>
      <c r="M7013" s="2" t="s">
        <v>34</v>
      </c>
      <c r="N7013" s="11">
        <v>0.0</v>
      </c>
      <c r="O7013" s="12">
        <v>2.0</v>
      </c>
      <c r="P7013" s="13">
        <v>0.41</v>
      </c>
      <c r="Q7013" s="13">
        <v>4.0</v>
      </c>
      <c r="R7013" s="13">
        <f t="shared" si="1"/>
        <v>4</v>
      </c>
      <c r="S7013" s="14">
        <f t="shared" si="2"/>
        <v>4</v>
      </c>
      <c r="T7013" s="14">
        <f t="shared" si="3"/>
        <v>0.5</v>
      </c>
      <c r="U7013" s="15" t="str">
        <f>vlookup(F7013,'Sub categories'!$A:$C,3,False)</f>
        <v>Art</v>
      </c>
      <c r="V7013" s="16">
        <f t="shared" si="4"/>
        <v>12</v>
      </c>
      <c r="W7013" s="17">
        <f t="array" ref="W7013">INDEX(shipping_prices!$C$1:$F8240,MATCH(I7013,shipping_prices!$A$1:$A8240,0),MATCH(M7013,shipping_prices!$C$1:$F$1,0))</f>
        <v>14.86</v>
      </c>
      <c r="X7013" s="15" t="str">
        <f t="shared" si="5"/>
        <v>Stuart CalhounLos AngelesCalifornia</v>
      </c>
      <c r="Y7013" s="15" t="str">
        <f t="shared" si="6"/>
        <v>Low</v>
      </c>
    </row>
    <row r="7014" hidden="1">
      <c r="A7014" s="1">
        <v>43170.0</v>
      </c>
      <c r="B7014" s="2" t="s">
        <v>6828</v>
      </c>
      <c r="C7014" s="2">
        <v>3.0</v>
      </c>
      <c r="D7014" s="2" t="s">
        <v>3522</v>
      </c>
      <c r="E7014" s="2" t="s">
        <v>49</v>
      </c>
      <c r="F7014" s="2" t="s">
        <v>1409</v>
      </c>
      <c r="G7014" s="2" t="s">
        <v>39</v>
      </c>
      <c r="H7014" s="2" t="s">
        <v>193</v>
      </c>
      <c r="I7014" s="2" t="s">
        <v>31</v>
      </c>
      <c r="J7014" s="2" t="s">
        <v>32</v>
      </c>
      <c r="K7014" s="2" t="s">
        <v>33</v>
      </c>
      <c r="L7014" s="10">
        <v>43180.0</v>
      </c>
      <c r="M7014" s="2" t="s">
        <v>142</v>
      </c>
      <c r="N7014" s="11">
        <v>0.0</v>
      </c>
      <c r="O7014" s="12">
        <v>4.0</v>
      </c>
      <c r="P7014" s="13">
        <v>0.49</v>
      </c>
      <c r="Q7014" s="13">
        <v>9.0</v>
      </c>
      <c r="R7014" s="13">
        <f t="shared" si="1"/>
        <v>9</v>
      </c>
      <c r="S7014" s="14">
        <f t="shared" si="2"/>
        <v>3</v>
      </c>
      <c r="T7014" s="14">
        <f t="shared" si="3"/>
        <v>0.4444444444</v>
      </c>
      <c r="U7014" s="15" t="str">
        <f>vlookup(F7014,'Sub categories'!$A:$C,3,False)</f>
        <v>Labels</v>
      </c>
      <c r="V7014" s="16">
        <f t="shared" si="4"/>
        <v>10</v>
      </c>
      <c r="W7014" s="17">
        <f t="array" ref="W7014">INDEX(shipping_prices!$C$1:$F8241,MATCH(I7014,shipping_prices!$A$1:$A8241,0),MATCH(M7014,shipping_prices!$C$1:$F$1,0))</f>
        <v>23.55</v>
      </c>
      <c r="X7014" s="15" t="str">
        <f t="shared" si="5"/>
        <v>Bryan SpruellNew York CityNew York</v>
      </c>
      <c r="Y7014" s="15" t="str">
        <f t="shared" si="6"/>
        <v>Low</v>
      </c>
    </row>
    <row r="7015" hidden="1">
      <c r="A7015" s="1">
        <v>43171.0</v>
      </c>
      <c r="B7015" s="2" t="s">
        <v>6828</v>
      </c>
      <c r="C7015" s="2">
        <v>2.0</v>
      </c>
      <c r="D7015" s="2" t="s">
        <v>3522</v>
      </c>
      <c r="E7015" s="2" t="s">
        <v>49</v>
      </c>
      <c r="F7015" s="2" t="s">
        <v>6639</v>
      </c>
      <c r="G7015" s="2" t="s">
        <v>39</v>
      </c>
      <c r="H7015" s="2" t="s">
        <v>79</v>
      </c>
      <c r="I7015" s="2" t="s">
        <v>31</v>
      </c>
      <c r="J7015" s="2" t="s">
        <v>32</v>
      </c>
      <c r="K7015" s="2" t="s">
        <v>33</v>
      </c>
      <c r="L7015" s="10">
        <v>43180.0</v>
      </c>
      <c r="M7015" s="2" t="s">
        <v>142</v>
      </c>
      <c r="N7015" s="11">
        <v>0.0</v>
      </c>
      <c r="O7015" s="12">
        <v>5.0</v>
      </c>
      <c r="P7015" s="13">
        <v>0.49</v>
      </c>
      <c r="Q7015" s="13">
        <v>10.0</v>
      </c>
      <c r="R7015" s="13">
        <f t="shared" si="1"/>
        <v>10</v>
      </c>
      <c r="S7015" s="14">
        <f t="shared" si="2"/>
        <v>5</v>
      </c>
      <c r="T7015" s="14">
        <f t="shared" si="3"/>
        <v>0.5</v>
      </c>
      <c r="U7015" s="15" t="str">
        <f>vlookup(F7015,'Sub categories'!$A:$C,3,False)</f>
        <v>Labels</v>
      </c>
      <c r="V7015" s="16">
        <f t="shared" si="4"/>
        <v>9</v>
      </c>
      <c r="W7015" s="17">
        <f t="array" ref="W7015">INDEX(shipping_prices!$C$1:$F8242,MATCH(I7015,shipping_prices!$A$1:$A8242,0),MATCH(M7015,shipping_prices!$C$1:$F$1,0))</f>
        <v>23.55</v>
      </c>
      <c r="X7015" s="15" t="str">
        <f t="shared" si="5"/>
        <v>Bryan SpruellNew York CityNew York</v>
      </c>
      <c r="Y7015" s="15" t="str">
        <f t="shared" si="6"/>
        <v>Low</v>
      </c>
    </row>
    <row r="7016" hidden="1">
      <c r="A7016" s="1">
        <v>43171.0</v>
      </c>
      <c r="B7016" s="2" t="s">
        <v>6828</v>
      </c>
      <c r="C7016" s="2">
        <v>2.0</v>
      </c>
      <c r="D7016" s="2" t="s">
        <v>3522</v>
      </c>
      <c r="E7016" s="2" t="s">
        <v>49</v>
      </c>
      <c r="F7016" s="2" t="s">
        <v>3217</v>
      </c>
      <c r="G7016" s="2" t="s">
        <v>39</v>
      </c>
      <c r="H7016" s="2" t="s">
        <v>51</v>
      </c>
      <c r="I7016" s="2" t="s">
        <v>31</v>
      </c>
      <c r="J7016" s="2" t="s">
        <v>32</v>
      </c>
      <c r="K7016" s="2" t="s">
        <v>33</v>
      </c>
      <c r="L7016" s="10">
        <v>43180.0</v>
      </c>
      <c r="M7016" s="2" t="s">
        <v>142</v>
      </c>
      <c r="N7016" s="11">
        <v>0.0</v>
      </c>
      <c r="O7016" s="12">
        <v>6.0</v>
      </c>
      <c r="P7016" s="13">
        <v>0.48</v>
      </c>
      <c r="Q7016" s="13">
        <v>13.0</v>
      </c>
      <c r="R7016" s="13">
        <f t="shared" si="1"/>
        <v>13</v>
      </c>
      <c r="S7016" s="14">
        <f t="shared" si="2"/>
        <v>6.5</v>
      </c>
      <c r="T7016" s="14">
        <f t="shared" si="3"/>
        <v>0.4615384615</v>
      </c>
      <c r="U7016" s="15" t="str">
        <f>vlookup(F7016,'Sub categories'!$A:$C,3,False)</f>
        <v>Paper</v>
      </c>
      <c r="V7016" s="16">
        <f t="shared" si="4"/>
        <v>9</v>
      </c>
      <c r="W7016" s="17">
        <f t="array" ref="W7016">INDEX(shipping_prices!$C$1:$F8243,MATCH(I7016,shipping_prices!$A$1:$A8243,0),MATCH(M7016,shipping_prices!$C$1:$F$1,0))</f>
        <v>23.55</v>
      </c>
      <c r="X7016" s="15" t="str">
        <f t="shared" si="5"/>
        <v>Bryan SpruellNew York CityNew York</v>
      </c>
      <c r="Y7016" s="15" t="str">
        <f t="shared" si="6"/>
        <v>Low</v>
      </c>
    </row>
    <row r="7017" hidden="1">
      <c r="A7017" s="1">
        <v>43171.0</v>
      </c>
      <c r="B7017" s="2" t="s">
        <v>6828</v>
      </c>
      <c r="C7017" s="2">
        <v>3.0</v>
      </c>
      <c r="D7017" s="2" t="s">
        <v>3522</v>
      </c>
      <c r="E7017" s="2" t="s">
        <v>49</v>
      </c>
      <c r="F7017" s="2" t="s">
        <v>2513</v>
      </c>
      <c r="G7017" s="2" t="s">
        <v>39</v>
      </c>
      <c r="H7017" s="2" t="s">
        <v>2514</v>
      </c>
      <c r="I7017" s="2" t="s">
        <v>31</v>
      </c>
      <c r="J7017" s="2" t="s">
        <v>32</v>
      </c>
      <c r="K7017" s="2" t="s">
        <v>33</v>
      </c>
      <c r="L7017" s="10">
        <v>43180.0</v>
      </c>
      <c r="M7017" s="2" t="s">
        <v>142</v>
      </c>
      <c r="N7017" s="11">
        <v>0.0</v>
      </c>
      <c r="O7017" s="12">
        <v>10.0</v>
      </c>
      <c r="P7017" s="13">
        <v>0.27</v>
      </c>
      <c r="Q7017" s="13">
        <v>36.0</v>
      </c>
      <c r="R7017" s="13">
        <f t="shared" si="1"/>
        <v>36</v>
      </c>
      <c r="S7017" s="14">
        <f t="shared" si="2"/>
        <v>12</v>
      </c>
      <c r="T7017" s="14">
        <f t="shared" si="3"/>
        <v>0.2777777778</v>
      </c>
      <c r="U7017" s="15" t="str">
        <f>vlookup(F7017,'Sub categories'!$A:$C,3,False)</f>
        <v>Art</v>
      </c>
      <c r="V7017" s="16">
        <f t="shared" si="4"/>
        <v>9</v>
      </c>
      <c r="W7017" s="17">
        <f t="array" ref="W7017">INDEX(shipping_prices!$C$1:$F8244,MATCH(I7017,shipping_prices!$A$1:$A8244,0),MATCH(M7017,shipping_prices!$C$1:$F$1,0))</f>
        <v>23.55</v>
      </c>
      <c r="X7017" s="15" t="str">
        <f t="shared" si="5"/>
        <v>Bryan SpruellNew York CityNew York</v>
      </c>
      <c r="Y7017" s="15" t="str">
        <f t="shared" si="6"/>
        <v>Low</v>
      </c>
    </row>
    <row r="7018" hidden="1">
      <c r="A7018" s="1">
        <v>43172.0</v>
      </c>
      <c r="B7018" s="2" t="s">
        <v>6828</v>
      </c>
      <c r="C7018" s="2">
        <v>4.0</v>
      </c>
      <c r="D7018" s="2" t="s">
        <v>3522</v>
      </c>
      <c r="E7018" s="2" t="s">
        <v>49</v>
      </c>
      <c r="F7018" s="2" t="s">
        <v>6829</v>
      </c>
      <c r="G7018" s="2" t="s">
        <v>39</v>
      </c>
      <c r="H7018" s="2" t="s">
        <v>79</v>
      </c>
      <c r="I7018" s="2" t="s">
        <v>31</v>
      </c>
      <c r="J7018" s="2" t="s">
        <v>32</v>
      </c>
      <c r="K7018" s="2" t="s">
        <v>33</v>
      </c>
      <c r="L7018" s="10">
        <v>43180.0</v>
      </c>
      <c r="M7018" s="2" t="s">
        <v>142</v>
      </c>
      <c r="N7018" s="11">
        <v>0.0</v>
      </c>
      <c r="O7018" s="12">
        <v>92.0</v>
      </c>
      <c r="P7018" s="13">
        <v>0.48</v>
      </c>
      <c r="Q7018" s="13">
        <v>192.0</v>
      </c>
      <c r="R7018" s="13">
        <f t="shared" si="1"/>
        <v>192</v>
      </c>
      <c r="S7018" s="14">
        <f t="shared" si="2"/>
        <v>48</v>
      </c>
      <c r="T7018" s="14">
        <f t="shared" si="3"/>
        <v>0.4791666667</v>
      </c>
      <c r="U7018" s="15" t="str">
        <f>vlookup(F7018,'Sub categories'!$A:$C,3,False)</f>
        <v>Paper</v>
      </c>
      <c r="V7018" s="16">
        <f t="shared" si="4"/>
        <v>8</v>
      </c>
      <c r="W7018" s="17">
        <f t="array" ref="W7018">INDEX(shipping_prices!$C$1:$F8245,MATCH(I7018,shipping_prices!$A$1:$A8245,0),MATCH(M7018,shipping_prices!$C$1:$F$1,0))</f>
        <v>23.55</v>
      </c>
      <c r="X7018" s="15" t="str">
        <f t="shared" si="5"/>
        <v>Bryan SpruellNew York CityNew York</v>
      </c>
      <c r="Y7018" s="15" t="str">
        <f t="shared" si="6"/>
        <v>High</v>
      </c>
    </row>
    <row r="7019" hidden="1">
      <c r="A7019" s="1">
        <v>43172.0</v>
      </c>
      <c r="B7019" s="2" t="s">
        <v>6828</v>
      </c>
      <c r="C7019" s="2">
        <v>3.0</v>
      </c>
      <c r="D7019" s="2" t="s">
        <v>3522</v>
      </c>
      <c r="E7019" s="2" t="s">
        <v>49</v>
      </c>
      <c r="F7019" s="2" t="s">
        <v>1390</v>
      </c>
      <c r="G7019" s="2" t="s">
        <v>39</v>
      </c>
      <c r="H7019" s="2" t="s">
        <v>1391</v>
      </c>
      <c r="I7019" s="2" t="s">
        <v>31</v>
      </c>
      <c r="J7019" s="2" t="s">
        <v>32</v>
      </c>
      <c r="K7019" s="2" t="s">
        <v>33</v>
      </c>
      <c r="L7019" s="10">
        <v>43180.0</v>
      </c>
      <c r="M7019" s="2" t="s">
        <v>142</v>
      </c>
      <c r="N7019" s="11">
        <v>0.0</v>
      </c>
      <c r="O7019" s="12">
        <v>0.0</v>
      </c>
      <c r="P7019" s="13">
        <v>0.0</v>
      </c>
      <c r="Q7019" s="13">
        <v>502.0</v>
      </c>
      <c r="R7019" s="13">
        <f t="shared" si="1"/>
        <v>502</v>
      </c>
      <c r="S7019" s="14">
        <f t="shared" si="2"/>
        <v>167.3333333</v>
      </c>
      <c r="T7019" s="14">
        <f t="shared" si="3"/>
        <v>0</v>
      </c>
      <c r="U7019" s="15" t="str">
        <f>vlookup(F7019,'Sub categories'!$A:$C,3,False)</f>
        <v>Storage</v>
      </c>
      <c r="V7019" s="16">
        <f t="shared" si="4"/>
        <v>8</v>
      </c>
      <c r="W7019" s="17">
        <f t="array" ref="W7019">INDEX(shipping_prices!$C$1:$F8246,MATCH(I7019,shipping_prices!$A$1:$A8246,0),MATCH(M7019,shipping_prices!$C$1:$F$1,0))</f>
        <v>23.55</v>
      </c>
      <c r="X7019" s="15" t="str">
        <f t="shared" si="5"/>
        <v>Bryan SpruellNew York CityNew York</v>
      </c>
      <c r="Y7019" s="15" t="str">
        <f t="shared" si="6"/>
        <v>loss</v>
      </c>
    </row>
    <row r="7020" hidden="1">
      <c r="A7020" s="1">
        <v>43172.0</v>
      </c>
      <c r="B7020" s="2" t="s">
        <v>6830</v>
      </c>
      <c r="C7020" s="2">
        <v>2.0</v>
      </c>
      <c r="D7020" s="2" t="s">
        <v>1408</v>
      </c>
      <c r="E7020" s="2" t="s">
        <v>27</v>
      </c>
      <c r="F7020" s="2" t="s">
        <v>397</v>
      </c>
      <c r="G7020" s="2" t="s">
        <v>29</v>
      </c>
      <c r="H7020" s="2" t="s">
        <v>371</v>
      </c>
      <c r="I7020" s="2" t="s">
        <v>6831</v>
      </c>
      <c r="J7020" s="2" t="s">
        <v>796</v>
      </c>
      <c r="K7020" s="2" t="s">
        <v>77</v>
      </c>
      <c r="L7020" s="10">
        <v>43174.0</v>
      </c>
      <c r="M7020" s="2" t="s">
        <v>142</v>
      </c>
      <c r="N7020" s="11">
        <v>0.0</v>
      </c>
      <c r="O7020" s="12">
        <v>12.0</v>
      </c>
      <c r="P7020" s="13">
        <v>0.32</v>
      </c>
      <c r="Q7020" s="13">
        <v>38.0</v>
      </c>
      <c r="R7020" s="13">
        <f t="shared" si="1"/>
        <v>38</v>
      </c>
      <c r="S7020" s="14">
        <f t="shared" si="2"/>
        <v>19</v>
      </c>
      <c r="T7020" s="14">
        <f t="shared" si="3"/>
        <v>0.3157894737</v>
      </c>
      <c r="U7020" s="15" t="str">
        <f>vlookup(F7020,'Sub categories'!$A:$C,3,False)</f>
        <v>Accessories</v>
      </c>
      <c r="V7020" s="16">
        <f t="shared" si="4"/>
        <v>2</v>
      </c>
      <c r="W7020" s="17">
        <f t="array" ref="W7020">INDEX(shipping_prices!$C$1:$F8247,MATCH(I7020,shipping_prices!$A$1:$A8247,0),MATCH(M7020,shipping_prices!$C$1:$F$1,0))</f>
        <v>20.39</v>
      </c>
      <c r="X7020" s="15" t="str">
        <f t="shared" si="5"/>
        <v>Lynn SmithGladstoneMissouri</v>
      </c>
      <c r="Y7020" s="15" t="str">
        <f t="shared" si="6"/>
        <v>Low</v>
      </c>
    </row>
    <row r="7021">
      <c r="A7021" s="1">
        <v>43172.0</v>
      </c>
      <c r="B7021" s="2" t="s">
        <v>6830</v>
      </c>
      <c r="C7021" s="2">
        <v>3.0</v>
      </c>
      <c r="D7021" s="2" t="s">
        <v>1408</v>
      </c>
      <c r="E7021" s="2" t="s">
        <v>27</v>
      </c>
      <c r="F7021" s="2" t="s">
        <v>3595</v>
      </c>
      <c r="G7021" s="2" t="s">
        <v>45</v>
      </c>
      <c r="H7021" s="2" t="s">
        <v>380</v>
      </c>
      <c r="I7021" s="2" t="s">
        <v>6831</v>
      </c>
      <c r="J7021" s="2" t="s">
        <v>796</v>
      </c>
      <c r="K7021" s="2" t="s">
        <v>77</v>
      </c>
      <c r="L7021" s="10">
        <v>43174.0</v>
      </c>
      <c r="M7021" s="2" t="s">
        <v>142</v>
      </c>
      <c r="N7021" s="11">
        <v>0.0</v>
      </c>
      <c r="O7021" s="12">
        <v>40.0</v>
      </c>
      <c r="P7021" s="13">
        <v>0.32</v>
      </c>
      <c r="Q7021" s="13">
        <v>126.0</v>
      </c>
      <c r="R7021" s="13">
        <f t="shared" si="1"/>
        <v>126</v>
      </c>
      <c r="S7021" s="14">
        <f t="shared" si="2"/>
        <v>42</v>
      </c>
      <c r="T7021" s="14">
        <f t="shared" si="3"/>
        <v>0.3174603175</v>
      </c>
      <c r="U7021" s="15" t="str">
        <f>vlookup(F7021,'Sub categories'!$A:$C,3,False)</f>
        <v>Furnishings</v>
      </c>
      <c r="V7021" s="16">
        <f t="shared" si="4"/>
        <v>2</v>
      </c>
      <c r="W7021" s="17">
        <f t="array" ref="W7021">INDEX(shipping_prices!$C$1:$F8248,MATCH(I7021,shipping_prices!$A$1:$A8248,0),MATCH(M7021,shipping_prices!$C$1:$F$1,0))</f>
        <v>20.39</v>
      </c>
      <c r="X7021" s="15" t="str">
        <f t="shared" si="5"/>
        <v>Lynn SmithGladstoneMissouri</v>
      </c>
      <c r="Y7021" s="15" t="str">
        <f t="shared" si="6"/>
        <v>Low</v>
      </c>
    </row>
    <row r="7022">
      <c r="A7022" s="1">
        <v>43172.0</v>
      </c>
      <c r="B7022" s="2" t="s">
        <v>6832</v>
      </c>
      <c r="C7022" s="2">
        <v>3.0</v>
      </c>
      <c r="D7022" s="2" t="s">
        <v>1937</v>
      </c>
      <c r="E7022" s="2" t="s">
        <v>37</v>
      </c>
      <c r="F7022" s="2" t="s">
        <v>1166</v>
      </c>
      <c r="G7022" s="2" t="s">
        <v>45</v>
      </c>
      <c r="H7022" s="2" t="s">
        <v>833</v>
      </c>
      <c r="I7022" s="2" t="s">
        <v>31</v>
      </c>
      <c r="J7022" s="2" t="s">
        <v>32</v>
      </c>
      <c r="K7022" s="2" t="s">
        <v>33</v>
      </c>
      <c r="L7022" s="10">
        <v>43183.0</v>
      </c>
      <c r="M7022" s="2" t="s">
        <v>34</v>
      </c>
      <c r="N7022" s="11">
        <v>0.2</v>
      </c>
      <c r="O7022" s="12">
        <v>7.0</v>
      </c>
      <c r="P7022" s="13">
        <v>0.02</v>
      </c>
      <c r="Q7022" s="13">
        <v>288.0</v>
      </c>
      <c r="R7022" s="13">
        <f t="shared" si="1"/>
        <v>360</v>
      </c>
      <c r="S7022" s="14">
        <f t="shared" si="2"/>
        <v>120</v>
      </c>
      <c r="T7022" s="14">
        <f t="shared" si="3"/>
        <v>0.02430555556</v>
      </c>
      <c r="U7022" s="15" t="str">
        <f>vlookup(F7022,'Sub categories'!$A:$C,3,False)</f>
        <v>Bookcases</v>
      </c>
      <c r="V7022" s="16">
        <f t="shared" si="4"/>
        <v>11</v>
      </c>
      <c r="W7022" s="17">
        <f t="array" ref="W7022">INDEX(shipping_prices!$C$1:$F8249,MATCH(I7022,shipping_prices!$A$1:$A8249,0),MATCH(M7022,shipping_prices!$C$1:$F$1,0))</f>
        <v>10.09</v>
      </c>
      <c r="X7022" s="15" t="str">
        <f t="shared" si="5"/>
        <v>Bart PistoleNew York CityNew York</v>
      </c>
      <c r="Y7022" s="15" t="str">
        <f t="shared" si="6"/>
        <v>Low</v>
      </c>
    </row>
    <row r="7023">
      <c r="A7023" s="1">
        <v>43172.0</v>
      </c>
      <c r="B7023" s="2" t="s">
        <v>6833</v>
      </c>
      <c r="C7023" s="2">
        <v>4.0</v>
      </c>
      <c r="D7023" s="2" t="s">
        <v>2734</v>
      </c>
      <c r="E7023" s="2" t="s">
        <v>27</v>
      </c>
      <c r="F7023" s="2" t="s">
        <v>4169</v>
      </c>
      <c r="G7023" s="2" t="s">
        <v>45</v>
      </c>
      <c r="H7023" s="2" t="s">
        <v>288</v>
      </c>
      <c r="I7023" s="2" t="s">
        <v>3933</v>
      </c>
      <c r="J7023" s="2" t="s">
        <v>42</v>
      </c>
      <c r="K7023" s="2" t="s">
        <v>43</v>
      </c>
      <c r="L7023" s="10">
        <v>43177.0</v>
      </c>
      <c r="M7023" s="2" t="s">
        <v>34</v>
      </c>
      <c r="N7023" s="11">
        <v>0.2</v>
      </c>
      <c r="O7023" s="12">
        <v>36.0</v>
      </c>
      <c r="P7023" s="13">
        <v>0.08</v>
      </c>
      <c r="Q7023" s="13">
        <v>486.0</v>
      </c>
      <c r="R7023" s="13">
        <f t="shared" si="1"/>
        <v>607.5</v>
      </c>
      <c r="S7023" s="14">
        <f t="shared" si="2"/>
        <v>151.875</v>
      </c>
      <c r="T7023" s="14">
        <f t="shared" si="3"/>
        <v>0.07407407407</v>
      </c>
      <c r="U7023" s="15" t="str">
        <f>vlookup(F7023,'Sub categories'!$A:$C,3,False)</f>
        <v>Tables</v>
      </c>
      <c r="V7023" s="16">
        <f t="shared" si="4"/>
        <v>5</v>
      </c>
      <c r="W7023" s="17">
        <f t="array" ref="W7023">INDEX(shipping_prices!$C$1:$F8250,MATCH(I7023,shipping_prices!$A$1:$A8250,0),MATCH(M7023,shipping_prices!$C$1:$F$1,0))</f>
        <v>11.15</v>
      </c>
      <c r="X7023" s="15" t="str">
        <f t="shared" si="5"/>
        <v>Bruce GeldBakersfieldCalifornia</v>
      </c>
      <c r="Y7023" s="15" t="str">
        <f t="shared" si="6"/>
        <v>High</v>
      </c>
    </row>
    <row r="7024" hidden="1">
      <c r="A7024" s="1">
        <v>43172.0</v>
      </c>
      <c r="B7024" s="2" t="s">
        <v>6834</v>
      </c>
      <c r="C7024" s="2">
        <v>4.0</v>
      </c>
      <c r="D7024" s="2" t="s">
        <v>1026</v>
      </c>
      <c r="E7024" s="2" t="s">
        <v>27</v>
      </c>
      <c r="F7024" s="2" t="s">
        <v>1879</v>
      </c>
      <c r="G7024" s="2" t="s">
        <v>29</v>
      </c>
      <c r="H7024" s="2" t="s">
        <v>764</v>
      </c>
      <c r="I7024" s="2" t="s">
        <v>4460</v>
      </c>
      <c r="J7024" s="2" t="s">
        <v>406</v>
      </c>
      <c r="K7024" s="2" t="s">
        <v>54</v>
      </c>
      <c r="L7024" s="10">
        <v>43183.0</v>
      </c>
      <c r="M7024" s="2" t="s">
        <v>34</v>
      </c>
      <c r="N7024" s="11">
        <v>0.0</v>
      </c>
      <c r="O7024" s="12">
        <v>23.0</v>
      </c>
      <c r="P7024" s="13">
        <v>0.45</v>
      </c>
      <c r="Q7024" s="13">
        <v>52.0</v>
      </c>
      <c r="R7024" s="13">
        <f t="shared" si="1"/>
        <v>52</v>
      </c>
      <c r="S7024" s="14">
        <f t="shared" si="2"/>
        <v>13</v>
      </c>
      <c r="T7024" s="14">
        <f t="shared" si="3"/>
        <v>0.4423076923</v>
      </c>
      <c r="U7024" s="15" t="str">
        <f>vlookup(F7024,'Sub categories'!$A:$C,3,False)</f>
        <v>Accessories</v>
      </c>
      <c r="V7024" s="16">
        <f t="shared" si="4"/>
        <v>11</v>
      </c>
      <c r="W7024" s="17">
        <f t="array" ref="W7024">INDEX(shipping_prices!$C$1:$F8251,MATCH(I7024,shipping_prices!$A$1:$A8251,0),MATCH(M7024,shipping_prices!$C$1:$F$1,0))</f>
        <v>10.64</v>
      </c>
      <c r="X7024" s="15" t="str">
        <f t="shared" si="5"/>
        <v>Brosina HoffmanHattiesburgMississippi</v>
      </c>
      <c r="Y7024" s="15" t="str">
        <f t="shared" si="6"/>
        <v>Low</v>
      </c>
    </row>
    <row r="7025" hidden="1">
      <c r="A7025" s="1">
        <v>43172.0</v>
      </c>
      <c r="B7025" s="2" t="s">
        <v>6834</v>
      </c>
      <c r="C7025" s="2">
        <v>4.0</v>
      </c>
      <c r="D7025" s="2" t="s">
        <v>1026</v>
      </c>
      <c r="E7025" s="2" t="s">
        <v>27</v>
      </c>
      <c r="F7025" s="2" t="s">
        <v>2998</v>
      </c>
      <c r="G7025" s="2" t="s">
        <v>39</v>
      </c>
      <c r="H7025" s="2" t="s">
        <v>1847</v>
      </c>
      <c r="I7025" s="2" t="s">
        <v>4460</v>
      </c>
      <c r="J7025" s="2" t="s">
        <v>406</v>
      </c>
      <c r="K7025" s="2" t="s">
        <v>54</v>
      </c>
      <c r="L7025" s="10">
        <v>43183.0</v>
      </c>
      <c r="M7025" s="2" t="s">
        <v>34</v>
      </c>
      <c r="N7025" s="11">
        <v>0.0</v>
      </c>
      <c r="O7025" s="12">
        <v>90.0</v>
      </c>
      <c r="P7025" s="13">
        <v>0.28</v>
      </c>
      <c r="Q7025" s="13">
        <v>321.0</v>
      </c>
      <c r="R7025" s="13">
        <f t="shared" si="1"/>
        <v>321</v>
      </c>
      <c r="S7025" s="14">
        <f t="shared" si="2"/>
        <v>80.25</v>
      </c>
      <c r="T7025" s="14">
        <f t="shared" si="3"/>
        <v>0.2803738318</v>
      </c>
      <c r="U7025" s="15" t="str">
        <f>vlookup(F7025,'Sub categories'!$A:$C,3,False)</f>
        <v>Appliances</v>
      </c>
      <c r="V7025" s="16">
        <f t="shared" si="4"/>
        <v>11</v>
      </c>
      <c r="W7025" s="17">
        <f t="array" ref="W7025">INDEX(shipping_prices!$C$1:$F8252,MATCH(I7025,shipping_prices!$A$1:$A8252,0),MATCH(M7025,shipping_prices!$C$1:$F$1,0))</f>
        <v>10.64</v>
      </c>
      <c r="X7025" s="15" t="str">
        <f t="shared" si="5"/>
        <v>Brosina HoffmanHattiesburgMississippi</v>
      </c>
      <c r="Y7025" s="15" t="str">
        <f t="shared" si="6"/>
        <v>High</v>
      </c>
    </row>
    <row r="7026" hidden="1">
      <c r="A7026" s="1">
        <v>43172.0</v>
      </c>
      <c r="B7026" s="2" t="s">
        <v>6835</v>
      </c>
      <c r="C7026" s="2">
        <v>2.0</v>
      </c>
      <c r="D7026" s="2" t="s">
        <v>5319</v>
      </c>
      <c r="E7026" s="2" t="s">
        <v>27</v>
      </c>
      <c r="F7026" s="2" t="s">
        <v>898</v>
      </c>
      <c r="G7026" s="2" t="s">
        <v>39</v>
      </c>
      <c r="H7026" s="2" t="s">
        <v>526</v>
      </c>
      <c r="I7026" s="2" t="s">
        <v>333</v>
      </c>
      <c r="J7026" s="2" t="s">
        <v>76</v>
      </c>
      <c r="K7026" s="2" t="s">
        <v>77</v>
      </c>
      <c r="L7026" s="10">
        <v>43184.0</v>
      </c>
      <c r="M7026" s="2" t="s">
        <v>34</v>
      </c>
      <c r="N7026" s="11">
        <v>0.2</v>
      </c>
      <c r="O7026" s="12">
        <v>-32.0</v>
      </c>
      <c r="P7026" s="13">
        <v>-0.23</v>
      </c>
      <c r="Q7026" s="13">
        <v>144.0</v>
      </c>
      <c r="R7026" s="13">
        <f t="shared" si="1"/>
        <v>180</v>
      </c>
      <c r="S7026" s="14">
        <f t="shared" si="2"/>
        <v>90</v>
      </c>
      <c r="T7026" s="14">
        <f t="shared" si="3"/>
        <v>-0.2222222222</v>
      </c>
      <c r="U7026" s="15" t="str">
        <f>vlookup(F7026,'Sub categories'!$A:$C,3,False)</f>
        <v>Storage</v>
      </c>
      <c r="V7026" s="16">
        <f t="shared" si="4"/>
        <v>12</v>
      </c>
      <c r="W7026" s="17">
        <f t="array" ref="W7026">INDEX(shipping_prices!$C$1:$F8253,MATCH(I7026,shipping_prices!$A$1:$A8253,0),MATCH(M7026,shipping_prices!$C$1:$F$1,0))</f>
        <v>9.94</v>
      </c>
      <c r="X7026" s="15" t="str">
        <f t="shared" si="5"/>
        <v>Anna ChungHuntsvilleTexas</v>
      </c>
      <c r="Y7026" s="15" t="str">
        <f t="shared" si="6"/>
        <v>loss</v>
      </c>
    </row>
    <row r="7027" hidden="1">
      <c r="A7027" s="1">
        <v>43172.0</v>
      </c>
      <c r="B7027" s="2" t="s">
        <v>6836</v>
      </c>
      <c r="C7027" s="2">
        <v>4.0</v>
      </c>
      <c r="D7027" s="2" t="s">
        <v>5019</v>
      </c>
      <c r="E7027" s="2" t="s">
        <v>37</v>
      </c>
      <c r="F7027" s="2" t="s">
        <v>1413</v>
      </c>
      <c r="G7027" s="2" t="s">
        <v>39</v>
      </c>
      <c r="H7027" s="2" t="s">
        <v>193</v>
      </c>
      <c r="I7027" s="2" t="s">
        <v>372</v>
      </c>
      <c r="J7027" s="2" t="s">
        <v>76</v>
      </c>
      <c r="K7027" s="2" t="s">
        <v>77</v>
      </c>
      <c r="L7027" s="10">
        <v>43177.0</v>
      </c>
      <c r="M7027" s="2" t="s">
        <v>34</v>
      </c>
      <c r="N7027" s="11">
        <v>0.2</v>
      </c>
      <c r="O7027" s="12">
        <v>12.0</v>
      </c>
      <c r="P7027" s="13">
        <v>0.35</v>
      </c>
      <c r="Q7027" s="13">
        <v>33.0</v>
      </c>
      <c r="R7027" s="13">
        <f t="shared" si="1"/>
        <v>41.25</v>
      </c>
      <c r="S7027" s="14">
        <f t="shared" si="2"/>
        <v>10.3125</v>
      </c>
      <c r="T7027" s="14">
        <f t="shared" si="3"/>
        <v>0.3636363636</v>
      </c>
      <c r="U7027" s="15" t="str">
        <f>vlookup(F7027,'Sub categories'!$A:$C,3,False)</f>
        <v>Labels</v>
      </c>
      <c r="V7027" s="16">
        <f t="shared" si="4"/>
        <v>5</v>
      </c>
      <c r="W7027" s="17">
        <f t="array" ref="W7027">INDEX(shipping_prices!$C$1:$F8254,MATCH(I7027,shipping_prices!$A$1:$A8254,0),MATCH(M7027,shipping_prices!$C$1:$F$1,0))</f>
        <v>8.21</v>
      </c>
      <c r="X7027" s="15" t="str">
        <f t="shared" si="5"/>
        <v>Cynthia VoltzFort WorthTexas</v>
      </c>
      <c r="Y7027" s="15" t="str">
        <f t="shared" si="6"/>
        <v>Low</v>
      </c>
    </row>
    <row r="7028">
      <c r="A7028" s="1">
        <v>43172.0</v>
      </c>
      <c r="B7028" s="2" t="s">
        <v>6836</v>
      </c>
      <c r="C7028" s="2">
        <v>4.0</v>
      </c>
      <c r="D7028" s="2" t="s">
        <v>5019</v>
      </c>
      <c r="E7028" s="2" t="s">
        <v>37</v>
      </c>
      <c r="F7028" s="2" t="s">
        <v>5384</v>
      </c>
      <c r="G7028" s="2" t="s">
        <v>45</v>
      </c>
      <c r="H7028" s="2" t="s">
        <v>472</v>
      </c>
      <c r="I7028" s="2" t="s">
        <v>372</v>
      </c>
      <c r="J7028" s="2" t="s">
        <v>76</v>
      </c>
      <c r="K7028" s="2" t="s">
        <v>77</v>
      </c>
      <c r="L7028" s="10">
        <v>43177.0</v>
      </c>
      <c r="M7028" s="2" t="s">
        <v>34</v>
      </c>
      <c r="N7028" s="11">
        <v>0.32</v>
      </c>
      <c r="O7028" s="12">
        <v>-42.0</v>
      </c>
      <c r="P7028" s="13">
        <v>-0.19</v>
      </c>
      <c r="Q7028" s="13">
        <v>220.0</v>
      </c>
      <c r="R7028" s="13">
        <f t="shared" si="1"/>
        <v>323.5294118</v>
      </c>
      <c r="S7028" s="14">
        <f t="shared" si="2"/>
        <v>80.88235294</v>
      </c>
      <c r="T7028" s="14">
        <f t="shared" si="3"/>
        <v>-0.1909090909</v>
      </c>
      <c r="U7028" s="15" t="str">
        <f>vlookup(F7028,'Sub categories'!$A:$C,3,False)</f>
        <v>Bookcases</v>
      </c>
      <c r="V7028" s="16">
        <f t="shared" si="4"/>
        <v>5</v>
      </c>
      <c r="W7028" s="17">
        <f t="array" ref="W7028">INDEX(shipping_prices!$C$1:$F8255,MATCH(I7028,shipping_prices!$A$1:$A8255,0),MATCH(M7028,shipping_prices!$C$1:$F$1,0))</f>
        <v>8.21</v>
      </c>
      <c r="X7028" s="15" t="str">
        <f t="shared" si="5"/>
        <v>Cynthia VoltzFort WorthTexas</v>
      </c>
      <c r="Y7028" s="15" t="str">
        <f t="shared" si="6"/>
        <v>loss</v>
      </c>
    </row>
    <row r="7029">
      <c r="A7029" s="1">
        <v>43172.0</v>
      </c>
      <c r="B7029" s="2" t="s">
        <v>6837</v>
      </c>
      <c r="C7029" s="2">
        <v>2.0</v>
      </c>
      <c r="D7029" s="2" t="s">
        <v>2479</v>
      </c>
      <c r="E7029" s="2" t="s">
        <v>27</v>
      </c>
      <c r="F7029" s="2" t="s">
        <v>3102</v>
      </c>
      <c r="G7029" s="2" t="s">
        <v>45</v>
      </c>
      <c r="H7029" s="2" t="s">
        <v>130</v>
      </c>
      <c r="I7029" s="2" t="s">
        <v>41</v>
      </c>
      <c r="J7029" s="2" t="s">
        <v>42</v>
      </c>
      <c r="K7029" s="2" t="s">
        <v>43</v>
      </c>
      <c r="L7029" s="10">
        <v>43182.0</v>
      </c>
      <c r="M7029" s="2" t="s">
        <v>142</v>
      </c>
      <c r="N7029" s="11">
        <v>0.0</v>
      </c>
      <c r="O7029" s="12">
        <v>6.0</v>
      </c>
      <c r="P7029" s="13">
        <v>0.34</v>
      </c>
      <c r="Q7029" s="13">
        <v>18.0</v>
      </c>
      <c r="R7029" s="13">
        <f t="shared" si="1"/>
        <v>18</v>
      </c>
      <c r="S7029" s="14">
        <f t="shared" si="2"/>
        <v>9</v>
      </c>
      <c r="T7029" s="14">
        <f t="shared" si="3"/>
        <v>0.3333333333</v>
      </c>
      <c r="U7029" s="15" t="str">
        <f>vlookup(F7029,'Sub categories'!$A:$C,3,False)</f>
        <v>Furnishings</v>
      </c>
      <c r="V7029" s="16">
        <f t="shared" si="4"/>
        <v>10</v>
      </c>
      <c r="W7029" s="17">
        <f t="array" ref="W7029">INDEX(shipping_prices!$C$1:$F8256,MATCH(I7029,shipping_prices!$A$1:$A8256,0),MATCH(M7029,shipping_prices!$C$1:$F$1,0))</f>
        <v>16.04</v>
      </c>
      <c r="X7029" s="15" t="str">
        <f t="shared" si="5"/>
        <v>Gary McGarrSan FranciscoCalifornia</v>
      </c>
      <c r="Y7029" s="15" t="str">
        <f t="shared" si="6"/>
        <v>Low</v>
      </c>
    </row>
    <row r="7030" hidden="1">
      <c r="A7030" s="1">
        <v>43172.0</v>
      </c>
      <c r="B7030" s="2" t="s">
        <v>6838</v>
      </c>
      <c r="C7030" s="2">
        <v>4.0</v>
      </c>
      <c r="D7030" s="2" t="s">
        <v>2897</v>
      </c>
      <c r="E7030" s="2" t="s">
        <v>27</v>
      </c>
      <c r="F7030" s="2" t="s">
        <v>2192</v>
      </c>
      <c r="G7030" s="2" t="s">
        <v>39</v>
      </c>
      <c r="H7030" s="2" t="s">
        <v>193</v>
      </c>
      <c r="I7030" s="2" t="s">
        <v>6839</v>
      </c>
      <c r="J7030" s="2" t="s">
        <v>97</v>
      </c>
      <c r="K7030" s="2" t="s">
        <v>77</v>
      </c>
      <c r="L7030" s="10">
        <v>43180.0</v>
      </c>
      <c r="M7030" s="2" t="s">
        <v>34</v>
      </c>
      <c r="N7030" s="11">
        <v>0.0</v>
      </c>
      <c r="O7030" s="12">
        <v>7.0</v>
      </c>
      <c r="P7030" s="13">
        <v>0.47</v>
      </c>
      <c r="Q7030" s="13">
        <v>16.0</v>
      </c>
      <c r="R7030" s="13">
        <f t="shared" si="1"/>
        <v>16</v>
      </c>
      <c r="S7030" s="14">
        <f t="shared" si="2"/>
        <v>4</v>
      </c>
      <c r="T7030" s="14">
        <f t="shared" si="3"/>
        <v>0.4375</v>
      </c>
      <c r="U7030" s="15" t="str">
        <f>vlookup(F7030,'Sub categories'!$A:$C,3,False)</f>
        <v>Binders</v>
      </c>
      <c r="V7030" s="16">
        <f t="shared" si="4"/>
        <v>8</v>
      </c>
      <c r="W7030" s="17">
        <f t="array" ref="W7030">INDEX(shipping_prices!$C$1:$F8257,MATCH(I7030,shipping_prices!$A$1:$A8257,0),MATCH(M7030,shipping_prices!$C$1:$F$1,0))</f>
        <v>5.76</v>
      </c>
      <c r="X7030" s="15" t="str">
        <f t="shared" si="5"/>
        <v>Joseph HoltSaginawMichigan</v>
      </c>
      <c r="Y7030" s="15" t="str">
        <f t="shared" si="6"/>
        <v>Low</v>
      </c>
    </row>
    <row r="7031" hidden="1">
      <c r="A7031" s="1">
        <v>43172.0</v>
      </c>
      <c r="B7031" s="2" t="s">
        <v>6838</v>
      </c>
      <c r="C7031" s="2">
        <v>9.0</v>
      </c>
      <c r="D7031" s="2" t="s">
        <v>2897</v>
      </c>
      <c r="E7031" s="2" t="s">
        <v>27</v>
      </c>
      <c r="F7031" s="2" t="s">
        <v>781</v>
      </c>
      <c r="G7031" s="2" t="s">
        <v>39</v>
      </c>
      <c r="H7031" s="2" t="s">
        <v>157</v>
      </c>
      <c r="I7031" s="2" t="s">
        <v>6839</v>
      </c>
      <c r="J7031" s="2" t="s">
        <v>97</v>
      </c>
      <c r="K7031" s="2" t="s">
        <v>77</v>
      </c>
      <c r="L7031" s="10">
        <v>43180.0</v>
      </c>
      <c r="M7031" s="2" t="s">
        <v>34</v>
      </c>
      <c r="N7031" s="11">
        <v>0.0</v>
      </c>
      <c r="O7031" s="12">
        <v>16.0</v>
      </c>
      <c r="P7031" s="13">
        <v>0.31</v>
      </c>
      <c r="Q7031" s="13">
        <v>52.0</v>
      </c>
      <c r="R7031" s="13">
        <f t="shared" si="1"/>
        <v>52</v>
      </c>
      <c r="S7031" s="14">
        <f t="shared" si="2"/>
        <v>5.777777778</v>
      </c>
      <c r="T7031" s="14">
        <f t="shared" si="3"/>
        <v>0.3076923077</v>
      </c>
      <c r="U7031" s="15" t="str">
        <f>vlookup(F7031,'Sub categories'!$A:$C,3,False)</f>
        <v>Fasteners</v>
      </c>
      <c r="V7031" s="16">
        <f t="shared" si="4"/>
        <v>8</v>
      </c>
      <c r="W7031" s="17">
        <f t="array" ref="W7031">INDEX(shipping_prices!$C$1:$F8258,MATCH(I7031,shipping_prices!$A$1:$A8258,0),MATCH(M7031,shipping_prices!$C$1:$F$1,0))</f>
        <v>5.76</v>
      </c>
      <c r="X7031" s="15" t="str">
        <f t="shared" si="5"/>
        <v>Joseph HoltSaginawMichigan</v>
      </c>
      <c r="Y7031" s="15" t="str">
        <f t="shared" si="6"/>
        <v>Low</v>
      </c>
    </row>
    <row r="7032" hidden="1">
      <c r="A7032" s="1">
        <v>43172.0</v>
      </c>
      <c r="B7032" s="2" t="s">
        <v>6838</v>
      </c>
      <c r="C7032" s="2">
        <v>4.0</v>
      </c>
      <c r="D7032" s="2" t="s">
        <v>2897</v>
      </c>
      <c r="E7032" s="2" t="s">
        <v>27</v>
      </c>
      <c r="F7032" s="2" t="s">
        <v>766</v>
      </c>
      <c r="G7032" s="2" t="s">
        <v>39</v>
      </c>
      <c r="H7032" s="2" t="s">
        <v>534</v>
      </c>
      <c r="I7032" s="2" t="s">
        <v>6839</v>
      </c>
      <c r="J7032" s="2" t="s">
        <v>97</v>
      </c>
      <c r="K7032" s="2" t="s">
        <v>77</v>
      </c>
      <c r="L7032" s="10">
        <v>43180.0</v>
      </c>
      <c r="M7032" s="2" t="s">
        <v>34</v>
      </c>
      <c r="N7032" s="11">
        <v>0.0</v>
      </c>
      <c r="O7032" s="12">
        <v>6.0</v>
      </c>
      <c r="P7032" s="13">
        <v>0.07</v>
      </c>
      <c r="Q7032" s="13">
        <v>84.0</v>
      </c>
      <c r="R7032" s="13">
        <f t="shared" si="1"/>
        <v>84</v>
      </c>
      <c r="S7032" s="14">
        <f t="shared" si="2"/>
        <v>21</v>
      </c>
      <c r="T7032" s="14">
        <f t="shared" si="3"/>
        <v>0.07142857143</v>
      </c>
      <c r="U7032" s="15" t="str">
        <f>vlookup(F7032,'Sub categories'!$A:$C,3,False)</f>
        <v>Storage</v>
      </c>
      <c r="V7032" s="16">
        <f t="shared" si="4"/>
        <v>8</v>
      </c>
      <c r="W7032" s="17">
        <f t="array" ref="W7032">INDEX(shipping_prices!$C$1:$F8259,MATCH(I7032,shipping_prices!$A$1:$A8259,0),MATCH(M7032,shipping_prices!$C$1:$F$1,0))</f>
        <v>5.76</v>
      </c>
      <c r="X7032" s="15" t="str">
        <f t="shared" si="5"/>
        <v>Joseph HoltSaginawMichigan</v>
      </c>
      <c r="Y7032" s="15" t="str">
        <f t="shared" si="6"/>
        <v>Low</v>
      </c>
    </row>
    <row r="7033" hidden="1">
      <c r="A7033" s="1">
        <v>43172.0</v>
      </c>
      <c r="B7033" s="2" t="s">
        <v>6838</v>
      </c>
      <c r="C7033" s="2">
        <v>1.0</v>
      </c>
      <c r="D7033" s="2" t="s">
        <v>2897</v>
      </c>
      <c r="E7033" s="2" t="s">
        <v>27</v>
      </c>
      <c r="F7033" s="2" t="s">
        <v>746</v>
      </c>
      <c r="G7033" s="2" t="s">
        <v>39</v>
      </c>
      <c r="H7033" s="2" t="s">
        <v>747</v>
      </c>
      <c r="I7033" s="2" t="s">
        <v>6839</v>
      </c>
      <c r="J7033" s="2" t="s">
        <v>97</v>
      </c>
      <c r="K7033" s="2" t="s">
        <v>77</v>
      </c>
      <c r="L7033" s="10">
        <v>43180.0</v>
      </c>
      <c r="M7033" s="2" t="s">
        <v>34</v>
      </c>
      <c r="N7033" s="11">
        <v>0.0</v>
      </c>
      <c r="O7033" s="12">
        <v>4.0</v>
      </c>
      <c r="P7033" s="13">
        <v>0.04</v>
      </c>
      <c r="Q7033" s="13">
        <v>92.0</v>
      </c>
      <c r="R7033" s="13">
        <f t="shared" si="1"/>
        <v>92</v>
      </c>
      <c r="S7033" s="14">
        <f t="shared" si="2"/>
        <v>92</v>
      </c>
      <c r="T7033" s="14">
        <f t="shared" si="3"/>
        <v>0.04347826087</v>
      </c>
      <c r="U7033" s="15" t="str">
        <f>vlookup(F7033,'Sub categories'!$A:$C,3,False)</f>
        <v>Storage</v>
      </c>
      <c r="V7033" s="16">
        <f t="shared" si="4"/>
        <v>8</v>
      </c>
      <c r="W7033" s="17">
        <f t="array" ref="W7033">INDEX(shipping_prices!$C$1:$F8260,MATCH(I7033,shipping_prices!$A$1:$A8260,0),MATCH(M7033,shipping_prices!$C$1:$F$1,0))</f>
        <v>5.76</v>
      </c>
      <c r="X7033" s="15" t="str">
        <f t="shared" si="5"/>
        <v>Joseph HoltSaginawMichigan</v>
      </c>
      <c r="Y7033" s="15" t="str">
        <f t="shared" si="6"/>
        <v>Low</v>
      </c>
    </row>
    <row r="7034" hidden="1">
      <c r="A7034" s="1">
        <v>43172.0</v>
      </c>
      <c r="B7034" s="2" t="s">
        <v>6838</v>
      </c>
      <c r="C7034" s="2">
        <v>2.0</v>
      </c>
      <c r="D7034" s="2" t="s">
        <v>2897</v>
      </c>
      <c r="E7034" s="2" t="s">
        <v>27</v>
      </c>
      <c r="F7034" s="2" t="s">
        <v>3535</v>
      </c>
      <c r="G7034" s="2" t="s">
        <v>29</v>
      </c>
      <c r="H7034" s="2" t="s">
        <v>460</v>
      </c>
      <c r="I7034" s="2" t="s">
        <v>6839</v>
      </c>
      <c r="J7034" s="2" t="s">
        <v>97</v>
      </c>
      <c r="K7034" s="2" t="s">
        <v>77</v>
      </c>
      <c r="L7034" s="10">
        <v>43180.0</v>
      </c>
      <c r="M7034" s="2" t="s">
        <v>34</v>
      </c>
      <c r="N7034" s="11">
        <v>0.0</v>
      </c>
      <c r="O7034" s="12">
        <v>36.0</v>
      </c>
      <c r="P7034" s="13">
        <v>0.27</v>
      </c>
      <c r="Q7034" s="13">
        <v>132.0</v>
      </c>
      <c r="R7034" s="13">
        <f t="shared" si="1"/>
        <v>132</v>
      </c>
      <c r="S7034" s="14">
        <f t="shared" si="2"/>
        <v>66</v>
      </c>
      <c r="T7034" s="14">
        <f t="shared" si="3"/>
        <v>0.2727272727</v>
      </c>
      <c r="U7034" s="15" t="str">
        <f>vlookup(F7034,'Sub categories'!$A:$C,3,False)</f>
        <v>Phones</v>
      </c>
      <c r="V7034" s="16">
        <f t="shared" si="4"/>
        <v>8</v>
      </c>
      <c r="W7034" s="17">
        <f t="array" ref="W7034">INDEX(shipping_prices!$C$1:$F8261,MATCH(I7034,shipping_prices!$A$1:$A8261,0),MATCH(M7034,shipping_prices!$C$1:$F$1,0))</f>
        <v>5.76</v>
      </c>
      <c r="X7034" s="15" t="str">
        <f t="shared" si="5"/>
        <v>Joseph HoltSaginawMichigan</v>
      </c>
      <c r="Y7034" s="15" t="str">
        <f t="shared" si="6"/>
        <v>Low</v>
      </c>
    </row>
    <row r="7035" hidden="1">
      <c r="A7035" s="1">
        <v>43172.0</v>
      </c>
      <c r="B7035" s="2" t="s">
        <v>6840</v>
      </c>
      <c r="C7035" s="2">
        <v>2.0</v>
      </c>
      <c r="D7035" s="2" t="s">
        <v>5298</v>
      </c>
      <c r="E7035" s="2" t="s">
        <v>37</v>
      </c>
      <c r="F7035" s="2" t="s">
        <v>2975</v>
      </c>
      <c r="G7035" s="2" t="s">
        <v>29</v>
      </c>
      <c r="H7035" s="2" t="s">
        <v>2970</v>
      </c>
      <c r="I7035" s="2" t="s">
        <v>228</v>
      </c>
      <c r="J7035" s="2" t="s">
        <v>42</v>
      </c>
      <c r="K7035" s="2" t="s">
        <v>43</v>
      </c>
      <c r="L7035" s="10">
        <v>43181.0</v>
      </c>
      <c r="M7035" s="2" t="s">
        <v>34</v>
      </c>
      <c r="N7035" s="11">
        <v>0.2</v>
      </c>
      <c r="O7035" s="12">
        <v>-8.0</v>
      </c>
      <c r="P7035" s="13">
        <v>-0.25</v>
      </c>
      <c r="Q7035" s="13">
        <v>32.0</v>
      </c>
      <c r="R7035" s="13">
        <f t="shared" si="1"/>
        <v>40</v>
      </c>
      <c r="S7035" s="14">
        <f t="shared" si="2"/>
        <v>20</v>
      </c>
      <c r="T7035" s="14">
        <f t="shared" si="3"/>
        <v>-0.25</v>
      </c>
      <c r="U7035" s="15" t="str">
        <f>vlookup(F7035,'Sub categories'!$A:$C,3,False)</f>
        <v>Phones</v>
      </c>
      <c r="V7035" s="16">
        <f t="shared" si="4"/>
        <v>9</v>
      </c>
      <c r="W7035" s="17">
        <f t="array" ref="W7035">INDEX(shipping_prices!$C$1:$F8262,MATCH(I7035,shipping_prices!$A$1:$A8262,0),MATCH(M7035,shipping_prices!$C$1:$F$1,0))</f>
        <v>9.52</v>
      </c>
      <c r="X7035" s="15" t="str">
        <f t="shared" si="5"/>
        <v>Jane WacoSacramentoCalifornia</v>
      </c>
      <c r="Y7035" s="15" t="str">
        <f t="shared" si="6"/>
        <v>loss</v>
      </c>
    </row>
    <row r="7036" hidden="1">
      <c r="A7036" s="1">
        <v>43172.0</v>
      </c>
      <c r="B7036" s="2" t="s">
        <v>6840</v>
      </c>
      <c r="C7036" s="2">
        <v>6.0</v>
      </c>
      <c r="D7036" s="2" t="s">
        <v>5298</v>
      </c>
      <c r="E7036" s="2" t="s">
        <v>37</v>
      </c>
      <c r="F7036" s="2" t="s">
        <v>4926</v>
      </c>
      <c r="G7036" s="2" t="s">
        <v>29</v>
      </c>
      <c r="H7036" s="2" t="s">
        <v>220</v>
      </c>
      <c r="I7036" s="2" t="s">
        <v>228</v>
      </c>
      <c r="J7036" s="2" t="s">
        <v>42</v>
      </c>
      <c r="K7036" s="2" t="s">
        <v>43</v>
      </c>
      <c r="L7036" s="10">
        <v>43181.0</v>
      </c>
      <c r="M7036" s="2" t="s">
        <v>34</v>
      </c>
      <c r="N7036" s="11">
        <v>0.0</v>
      </c>
      <c r="O7036" s="12">
        <v>40.0</v>
      </c>
      <c r="P7036" s="13">
        <v>0.19</v>
      </c>
      <c r="Q7036" s="13">
        <v>210.0</v>
      </c>
      <c r="R7036" s="13">
        <f t="shared" si="1"/>
        <v>210</v>
      </c>
      <c r="S7036" s="14">
        <f t="shared" si="2"/>
        <v>35</v>
      </c>
      <c r="T7036" s="14">
        <f t="shared" si="3"/>
        <v>0.1904761905</v>
      </c>
      <c r="U7036" s="15" t="str">
        <f>vlookup(F7036,'Sub categories'!$A:$C,3,False)</f>
        <v>Accessories</v>
      </c>
      <c r="V7036" s="16">
        <f t="shared" si="4"/>
        <v>9</v>
      </c>
      <c r="W7036" s="17">
        <f t="array" ref="W7036">INDEX(shipping_prices!$C$1:$F8263,MATCH(I7036,shipping_prices!$A$1:$A8263,0),MATCH(M7036,shipping_prices!$C$1:$F$1,0))</f>
        <v>9.52</v>
      </c>
      <c r="X7036" s="15" t="str">
        <f t="shared" si="5"/>
        <v>Jane WacoSacramentoCalifornia</v>
      </c>
      <c r="Y7036" s="15" t="str">
        <f t="shared" si="6"/>
        <v>High</v>
      </c>
    </row>
    <row r="7037" hidden="1">
      <c r="A7037" s="1">
        <v>43172.0</v>
      </c>
      <c r="B7037" s="2" t="s">
        <v>6840</v>
      </c>
      <c r="C7037" s="2">
        <v>5.0</v>
      </c>
      <c r="D7037" s="2" t="s">
        <v>5298</v>
      </c>
      <c r="E7037" s="2" t="s">
        <v>37</v>
      </c>
      <c r="F7037" s="2" t="s">
        <v>1603</v>
      </c>
      <c r="G7037" s="2" t="s">
        <v>39</v>
      </c>
      <c r="H7037" s="2" t="s">
        <v>526</v>
      </c>
      <c r="I7037" s="2" t="s">
        <v>228</v>
      </c>
      <c r="J7037" s="2" t="s">
        <v>42</v>
      </c>
      <c r="K7037" s="2" t="s">
        <v>43</v>
      </c>
      <c r="L7037" s="10">
        <v>43181.0</v>
      </c>
      <c r="M7037" s="2" t="s">
        <v>34</v>
      </c>
      <c r="N7037" s="11">
        <v>0.2</v>
      </c>
      <c r="O7037" s="12">
        <v>1906.0</v>
      </c>
      <c r="P7037" s="13">
        <v>0.38</v>
      </c>
      <c r="Q7037" s="13">
        <v>5084.0</v>
      </c>
      <c r="R7037" s="13">
        <f t="shared" si="1"/>
        <v>6355</v>
      </c>
      <c r="S7037" s="14">
        <f t="shared" si="2"/>
        <v>1271</v>
      </c>
      <c r="T7037" s="14">
        <f t="shared" si="3"/>
        <v>0.3749016522</v>
      </c>
      <c r="U7037" s="15" t="str">
        <f>vlookup(F7037,'Sub categories'!$A:$C,3,False)</f>
        <v>Binders</v>
      </c>
      <c r="V7037" s="16">
        <f t="shared" si="4"/>
        <v>9</v>
      </c>
      <c r="W7037" s="17">
        <f t="array" ref="W7037">INDEX(shipping_prices!$C$1:$F8264,MATCH(I7037,shipping_prices!$A$1:$A8264,0),MATCH(M7037,shipping_prices!$C$1:$F$1,0))</f>
        <v>9.52</v>
      </c>
      <c r="X7037" s="15" t="str">
        <f t="shared" si="5"/>
        <v>Jane WacoSacramentoCalifornia</v>
      </c>
      <c r="Y7037" s="15" t="str">
        <f t="shared" si="6"/>
        <v>High</v>
      </c>
    </row>
    <row r="7038" hidden="1">
      <c r="A7038" s="1">
        <v>43173.0</v>
      </c>
      <c r="B7038" s="2" t="s">
        <v>6841</v>
      </c>
      <c r="C7038" s="2">
        <v>5.0</v>
      </c>
      <c r="D7038" s="2" t="s">
        <v>1812</v>
      </c>
      <c r="E7038" s="2" t="s">
        <v>49</v>
      </c>
      <c r="F7038" s="2" t="s">
        <v>640</v>
      </c>
      <c r="G7038" s="2" t="s">
        <v>39</v>
      </c>
      <c r="H7038" s="2" t="s">
        <v>79</v>
      </c>
      <c r="I7038" s="2" t="s">
        <v>519</v>
      </c>
      <c r="J7038" s="2" t="s">
        <v>64</v>
      </c>
      <c r="K7038" s="2" t="s">
        <v>43</v>
      </c>
      <c r="L7038" s="10">
        <v>43185.0</v>
      </c>
      <c r="M7038" s="2" t="s">
        <v>34</v>
      </c>
      <c r="N7038" s="11">
        <v>0.2</v>
      </c>
      <c r="O7038" s="12">
        <v>4.0</v>
      </c>
      <c r="P7038" s="13">
        <v>0.36</v>
      </c>
      <c r="Q7038" s="13">
        <v>11.0</v>
      </c>
      <c r="R7038" s="13">
        <f t="shared" si="1"/>
        <v>13.75</v>
      </c>
      <c r="S7038" s="14">
        <f t="shared" si="2"/>
        <v>2.75</v>
      </c>
      <c r="T7038" s="14">
        <f t="shared" si="3"/>
        <v>0.3636363636</v>
      </c>
      <c r="U7038" s="15" t="str">
        <f>vlookup(F7038,'Sub categories'!$A:$C,3,False)</f>
        <v>Envelopes</v>
      </c>
      <c r="V7038" s="16">
        <f t="shared" si="4"/>
        <v>12</v>
      </c>
      <c r="W7038" s="17">
        <f t="array" ref="W7038">INDEX(shipping_prices!$C$1:$F8265,MATCH(I7038,shipping_prices!$A$1:$A8265,0),MATCH(M7038,shipping_prices!$C$1:$F$1,0))</f>
        <v>11.94</v>
      </c>
      <c r="X7038" s="15" t="str">
        <f t="shared" si="5"/>
        <v>Katherine MurrayGilbertArizona</v>
      </c>
      <c r="Y7038" s="15" t="str">
        <f t="shared" si="6"/>
        <v>Low</v>
      </c>
    </row>
    <row r="7039" hidden="1">
      <c r="A7039" s="1">
        <v>43175.0</v>
      </c>
      <c r="B7039" s="2" t="s">
        <v>6841</v>
      </c>
      <c r="C7039" s="2">
        <v>1.0</v>
      </c>
      <c r="D7039" s="2" t="s">
        <v>1812</v>
      </c>
      <c r="E7039" s="2" t="s">
        <v>49</v>
      </c>
      <c r="F7039" s="2" t="s">
        <v>6075</v>
      </c>
      <c r="G7039" s="2" t="s">
        <v>29</v>
      </c>
      <c r="H7039" s="2" t="s">
        <v>2874</v>
      </c>
      <c r="I7039" s="2" t="s">
        <v>519</v>
      </c>
      <c r="J7039" s="2" t="s">
        <v>64</v>
      </c>
      <c r="K7039" s="2" t="s">
        <v>43</v>
      </c>
      <c r="L7039" s="10">
        <v>43185.0</v>
      </c>
      <c r="M7039" s="2" t="s">
        <v>34</v>
      </c>
      <c r="N7039" s="11">
        <v>0.2</v>
      </c>
      <c r="O7039" s="12">
        <v>5.0</v>
      </c>
      <c r="P7039" s="13">
        <v>0.15</v>
      </c>
      <c r="Q7039" s="13">
        <v>32.0</v>
      </c>
      <c r="R7039" s="13">
        <f t="shared" si="1"/>
        <v>40</v>
      </c>
      <c r="S7039" s="14">
        <f t="shared" si="2"/>
        <v>40</v>
      </c>
      <c r="T7039" s="14">
        <f t="shared" si="3"/>
        <v>0.15625</v>
      </c>
      <c r="U7039" s="15" t="str">
        <f>vlookup(F7039,'Sub categories'!$A:$C,3,False)</f>
        <v>Accessories</v>
      </c>
      <c r="V7039" s="16">
        <f t="shared" si="4"/>
        <v>10</v>
      </c>
      <c r="W7039" s="17">
        <f t="array" ref="W7039">INDEX(shipping_prices!$C$1:$F8266,MATCH(I7039,shipping_prices!$A$1:$A8266,0),MATCH(M7039,shipping_prices!$C$1:$F$1,0))</f>
        <v>11.94</v>
      </c>
      <c r="X7039" s="15" t="str">
        <f t="shared" si="5"/>
        <v>Katherine MurrayGilbertArizona</v>
      </c>
      <c r="Y7039" s="15" t="str">
        <f t="shared" si="6"/>
        <v>Low</v>
      </c>
    </row>
    <row r="7040" hidden="1">
      <c r="A7040" s="1">
        <v>43175.0</v>
      </c>
      <c r="B7040" s="2" t="s">
        <v>6841</v>
      </c>
      <c r="C7040" s="2">
        <v>2.0</v>
      </c>
      <c r="D7040" s="2" t="s">
        <v>1812</v>
      </c>
      <c r="E7040" s="2" t="s">
        <v>49</v>
      </c>
      <c r="F7040" s="2" t="s">
        <v>2227</v>
      </c>
      <c r="G7040" s="2" t="s">
        <v>39</v>
      </c>
      <c r="H7040" s="2" t="s">
        <v>526</v>
      </c>
      <c r="I7040" s="2" t="s">
        <v>519</v>
      </c>
      <c r="J7040" s="2" t="s">
        <v>64</v>
      </c>
      <c r="K7040" s="2" t="s">
        <v>43</v>
      </c>
      <c r="L7040" s="10">
        <v>43185.0</v>
      </c>
      <c r="M7040" s="2" t="s">
        <v>34</v>
      </c>
      <c r="N7040" s="11">
        <v>0.2</v>
      </c>
      <c r="O7040" s="12">
        <v>-6.0</v>
      </c>
      <c r="P7040" s="13">
        <v>-0.13</v>
      </c>
      <c r="Q7040" s="13">
        <v>51.0</v>
      </c>
      <c r="R7040" s="13">
        <f t="shared" si="1"/>
        <v>63.75</v>
      </c>
      <c r="S7040" s="14">
        <f t="shared" si="2"/>
        <v>31.875</v>
      </c>
      <c r="T7040" s="14">
        <f t="shared" si="3"/>
        <v>-0.1176470588</v>
      </c>
      <c r="U7040" s="15" t="str">
        <f>vlookup(F7040,'Sub categories'!$A:$C,3,False)</f>
        <v>Storage</v>
      </c>
      <c r="V7040" s="16">
        <f t="shared" si="4"/>
        <v>10</v>
      </c>
      <c r="W7040" s="17">
        <f t="array" ref="W7040">INDEX(shipping_prices!$C$1:$F8267,MATCH(I7040,shipping_prices!$A$1:$A8267,0),MATCH(M7040,shipping_prices!$C$1:$F$1,0))</f>
        <v>11.94</v>
      </c>
      <c r="X7040" s="15" t="str">
        <f t="shared" si="5"/>
        <v>Katherine MurrayGilbertArizona</v>
      </c>
      <c r="Y7040" s="15" t="str">
        <f t="shared" si="6"/>
        <v>loss</v>
      </c>
    </row>
    <row r="7041">
      <c r="A7041" s="1">
        <v>43175.0</v>
      </c>
      <c r="B7041" s="2" t="s">
        <v>6841</v>
      </c>
      <c r="C7041" s="2">
        <v>2.0</v>
      </c>
      <c r="D7041" s="2" t="s">
        <v>1812</v>
      </c>
      <c r="E7041" s="2" t="s">
        <v>49</v>
      </c>
      <c r="F7041" s="2" t="s">
        <v>945</v>
      </c>
      <c r="G7041" s="2" t="s">
        <v>45</v>
      </c>
      <c r="H7041" s="2" t="s">
        <v>485</v>
      </c>
      <c r="I7041" s="2" t="s">
        <v>519</v>
      </c>
      <c r="J7041" s="2" t="s">
        <v>64</v>
      </c>
      <c r="K7041" s="2" t="s">
        <v>43</v>
      </c>
      <c r="L7041" s="10">
        <v>43185.0</v>
      </c>
      <c r="M7041" s="2" t="s">
        <v>34</v>
      </c>
      <c r="N7041" s="11">
        <v>0.2</v>
      </c>
      <c r="O7041" s="12">
        <v>16.0</v>
      </c>
      <c r="P7041" s="13">
        <v>0.24</v>
      </c>
      <c r="Q7041" s="13">
        <v>69.0</v>
      </c>
      <c r="R7041" s="13">
        <f t="shared" si="1"/>
        <v>86.25</v>
      </c>
      <c r="S7041" s="14">
        <f t="shared" si="2"/>
        <v>43.125</v>
      </c>
      <c r="T7041" s="14">
        <f t="shared" si="3"/>
        <v>0.231884058</v>
      </c>
      <c r="U7041" s="15" t="str">
        <f>vlookup(F7041,'Sub categories'!$A:$C,3,False)</f>
        <v>Furnishings</v>
      </c>
      <c r="V7041" s="16">
        <f t="shared" si="4"/>
        <v>10</v>
      </c>
      <c r="W7041" s="17">
        <f t="array" ref="W7041">INDEX(shipping_prices!$C$1:$F8268,MATCH(I7041,shipping_prices!$A$1:$A8268,0),MATCH(M7041,shipping_prices!$C$1:$F$1,0))</f>
        <v>11.94</v>
      </c>
      <c r="X7041" s="15" t="str">
        <f t="shared" si="5"/>
        <v>Katherine MurrayGilbertArizona</v>
      </c>
      <c r="Y7041" s="15" t="str">
        <f t="shared" si="6"/>
        <v>Low</v>
      </c>
    </row>
    <row r="7042" hidden="1">
      <c r="A7042" s="1">
        <v>43175.0</v>
      </c>
      <c r="B7042" s="2" t="s">
        <v>6841</v>
      </c>
      <c r="C7042" s="2">
        <v>3.0</v>
      </c>
      <c r="D7042" s="2" t="s">
        <v>1812</v>
      </c>
      <c r="E7042" s="2" t="s">
        <v>49</v>
      </c>
      <c r="F7042" s="2" t="s">
        <v>2036</v>
      </c>
      <c r="G7042" s="2" t="s">
        <v>29</v>
      </c>
      <c r="H7042" s="2" t="s">
        <v>79</v>
      </c>
      <c r="I7042" s="2" t="s">
        <v>519</v>
      </c>
      <c r="J7042" s="2" t="s">
        <v>64</v>
      </c>
      <c r="K7042" s="2" t="s">
        <v>43</v>
      </c>
      <c r="L7042" s="10">
        <v>43185.0</v>
      </c>
      <c r="M7042" s="2" t="s">
        <v>34</v>
      </c>
      <c r="N7042" s="11">
        <v>0.2</v>
      </c>
      <c r="O7042" s="12">
        <v>25.0</v>
      </c>
      <c r="P7042" s="13">
        <v>0.08</v>
      </c>
      <c r="Q7042" s="13">
        <v>334.0</v>
      </c>
      <c r="R7042" s="13">
        <f t="shared" si="1"/>
        <v>417.5</v>
      </c>
      <c r="S7042" s="14">
        <f t="shared" si="2"/>
        <v>139.1666667</v>
      </c>
      <c r="T7042" s="14">
        <f t="shared" si="3"/>
        <v>0.0748502994</v>
      </c>
      <c r="U7042" s="15" t="str">
        <f>vlookup(F7042,'Sub categories'!$A:$C,3,False)</f>
        <v>Phones</v>
      </c>
      <c r="V7042" s="16">
        <f t="shared" si="4"/>
        <v>10</v>
      </c>
      <c r="W7042" s="17">
        <f t="array" ref="W7042">INDEX(shipping_prices!$C$1:$F8269,MATCH(I7042,shipping_prices!$A$1:$A8269,0),MATCH(M7042,shipping_prices!$C$1:$F$1,0))</f>
        <v>11.94</v>
      </c>
      <c r="X7042" s="15" t="str">
        <f t="shared" si="5"/>
        <v>Katherine MurrayGilbertArizona</v>
      </c>
      <c r="Y7042" s="15" t="str">
        <f t="shared" si="6"/>
        <v>High</v>
      </c>
    </row>
    <row r="7043">
      <c r="A7043" s="1">
        <v>43175.0</v>
      </c>
      <c r="B7043" s="2" t="s">
        <v>6841</v>
      </c>
      <c r="C7043" s="2">
        <v>9.0</v>
      </c>
      <c r="D7043" s="2" t="s">
        <v>1812</v>
      </c>
      <c r="E7043" s="2" t="s">
        <v>49</v>
      </c>
      <c r="F7043" s="2" t="s">
        <v>403</v>
      </c>
      <c r="G7043" s="2" t="s">
        <v>45</v>
      </c>
      <c r="H7043" s="2" t="s">
        <v>404</v>
      </c>
      <c r="I7043" s="2" t="s">
        <v>519</v>
      </c>
      <c r="J7043" s="2" t="s">
        <v>64</v>
      </c>
      <c r="K7043" s="2" t="s">
        <v>43</v>
      </c>
      <c r="L7043" s="10">
        <v>43185.0</v>
      </c>
      <c r="M7043" s="2" t="s">
        <v>34</v>
      </c>
      <c r="N7043" s="11">
        <v>0.5</v>
      </c>
      <c r="O7043" s="12">
        <v>-186.0</v>
      </c>
      <c r="P7043" s="13">
        <v>-0.48</v>
      </c>
      <c r="Q7043" s="13">
        <v>387.0</v>
      </c>
      <c r="R7043" s="13">
        <f t="shared" si="1"/>
        <v>774</v>
      </c>
      <c r="S7043" s="14">
        <f t="shared" si="2"/>
        <v>86</v>
      </c>
      <c r="T7043" s="14">
        <f t="shared" si="3"/>
        <v>-0.480620155</v>
      </c>
      <c r="U7043" s="15" t="str">
        <f>vlookup(F7043,'Sub categories'!$A:$C,3,False)</f>
        <v>Tables</v>
      </c>
      <c r="V7043" s="16">
        <f t="shared" si="4"/>
        <v>10</v>
      </c>
      <c r="W7043" s="17">
        <f t="array" ref="W7043">INDEX(shipping_prices!$C$1:$F8270,MATCH(I7043,shipping_prices!$A$1:$A8270,0),MATCH(M7043,shipping_prices!$C$1:$F$1,0))</f>
        <v>11.94</v>
      </c>
      <c r="X7043" s="15" t="str">
        <f t="shared" si="5"/>
        <v>Katherine MurrayGilbertArizona</v>
      </c>
      <c r="Y7043" s="15" t="str">
        <f t="shared" si="6"/>
        <v>loss</v>
      </c>
    </row>
    <row r="7044" hidden="1">
      <c r="A7044" s="1">
        <v>43175.0</v>
      </c>
      <c r="B7044" s="2" t="s">
        <v>6842</v>
      </c>
      <c r="C7044" s="2">
        <v>3.0</v>
      </c>
      <c r="D7044" s="2" t="s">
        <v>3012</v>
      </c>
      <c r="E7044" s="2" t="s">
        <v>37</v>
      </c>
      <c r="F7044" s="2" t="s">
        <v>1893</v>
      </c>
      <c r="G7044" s="2" t="s">
        <v>39</v>
      </c>
      <c r="H7044" s="2" t="s">
        <v>182</v>
      </c>
      <c r="I7044" s="2" t="s">
        <v>31</v>
      </c>
      <c r="J7044" s="2" t="s">
        <v>32</v>
      </c>
      <c r="K7044" s="2" t="s">
        <v>33</v>
      </c>
      <c r="L7044" s="10">
        <v>43177.0</v>
      </c>
      <c r="M7044" s="2" t="s">
        <v>90</v>
      </c>
      <c r="N7044" s="11">
        <v>0.2</v>
      </c>
      <c r="O7044" s="12">
        <v>15.0</v>
      </c>
      <c r="P7044" s="13">
        <v>0.36</v>
      </c>
      <c r="Q7044" s="13">
        <v>40.0</v>
      </c>
      <c r="R7044" s="13">
        <f t="shared" si="1"/>
        <v>50</v>
      </c>
      <c r="S7044" s="14">
        <f t="shared" si="2"/>
        <v>16.66666667</v>
      </c>
      <c r="T7044" s="14">
        <f t="shared" si="3"/>
        <v>0.375</v>
      </c>
      <c r="U7044" s="15" t="str">
        <f>vlookup(F7044,'Sub categories'!$A:$C,3,False)</f>
        <v>Binders</v>
      </c>
      <c r="V7044" s="16">
        <f t="shared" si="4"/>
        <v>2</v>
      </c>
      <c r="W7044" s="17">
        <f t="array" ref="W7044">INDEX(shipping_prices!$C$1:$F8271,MATCH(I7044,shipping_prices!$A$1:$A8271,0),MATCH(M7044,shipping_prices!$C$1:$F$1,0))</f>
        <v>0.94</v>
      </c>
      <c r="X7044" s="15" t="str">
        <f t="shared" si="5"/>
        <v>Shaun ChanceNew York CityNew York</v>
      </c>
      <c r="Y7044" s="15" t="str">
        <f t="shared" si="6"/>
        <v>Low</v>
      </c>
    </row>
    <row r="7045" hidden="1">
      <c r="A7045" s="1">
        <v>43175.0</v>
      </c>
      <c r="B7045" s="2" t="s">
        <v>6843</v>
      </c>
      <c r="C7045" s="2">
        <v>5.0</v>
      </c>
      <c r="D7045" s="2" t="s">
        <v>2927</v>
      </c>
      <c r="E7045" s="2" t="s">
        <v>37</v>
      </c>
      <c r="F7045" s="2" t="s">
        <v>3550</v>
      </c>
      <c r="G7045" s="2" t="s">
        <v>39</v>
      </c>
      <c r="H7045" s="2" t="s">
        <v>1228</v>
      </c>
      <c r="I7045" s="2" t="s">
        <v>158</v>
      </c>
      <c r="J7045" s="2" t="s">
        <v>159</v>
      </c>
      <c r="K7045" s="2" t="s">
        <v>43</v>
      </c>
      <c r="L7045" s="10">
        <v>43181.0</v>
      </c>
      <c r="M7045" s="2" t="s">
        <v>34</v>
      </c>
      <c r="N7045" s="11">
        <v>0.0</v>
      </c>
      <c r="O7045" s="12">
        <v>0.0</v>
      </c>
      <c r="P7045" s="13">
        <v>0.04</v>
      </c>
      <c r="Q7045" s="13">
        <v>8.0</v>
      </c>
      <c r="R7045" s="13">
        <f t="shared" si="1"/>
        <v>8</v>
      </c>
      <c r="S7045" s="14">
        <f t="shared" si="2"/>
        <v>1.6</v>
      </c>
      <c r="T7045" s="14">
        <f t="shared" si="3"/>
        <v>0</v>
      </c>
      <c r="U7045" s="15" t="str">
        <f>vlookup(F7045,'Sub categories'!$A:$C,3,False)</f>
        <v>Fasteners</v>
      </c>
      <c r="V7045" s="16">
        <f t="shared" si="4"/>
        <v>6</v>
      </c>
      <c r="W7045" s="17">
        <f t="array" ref="W7045">INDEX(shipping_prices!$C$1:$F8272,MATCH(I7045,shipping_prices!$A$1:$A8272,0),MATCH(M7045,shipping_prices!$C$1:$F$1,0))</f>
        <v>7</v>
      </c>
      <c r="X7045" s="15" t="str">
        <f t="shared" si="5"/>
        <v>Ann ChongSeattleWashington</v>
      </c>
      <c r="Y7045" s="15" t="str">
        <f t="shared" si="6"/>
        <v>loss</v>
      </c>
    </row>
    <row r="7046" hidden="1">
      <c r="A7046" s="1">
        <v>43175.0</v>
      </c>
      <c r="B7046" s="2" t="s">
        <v>6843</v>
      </c>
      <c r="C7046" s="2">
        <v>5.0</v>
      </c>
      <c r="D7046" s="2" t="s">
        <v>2927</v>
      </c>
      <c r="E7046" s="2" t="s">
        <v>37</v>
      </c>
      <c r="F7046" s="2" t="s">
        <v>1307</v>
      </c>
      <c r="G7046" s="2" t="s">
        <v>29</v>
      </c>
      <c r="H7046" s="2" t="s">
        <v>79</v>
      </c>
      <c r="I7046" s="2" t="s">
        <v>158</v>
      </c>
      <c r="J7046" s="2" t="s">
        <v>159</v>
      </c>
      <c r="K7046" s="2" t="s">
        <v>43</v>
      </c>
      <c r="L7046" s="10">
        <v>43181.0</v>
      </c>
      <c r="M7046" s="2" t="s">
        <v>34</v>
      </c>
      <c r="N7046" s="11">
        <v>0.2</v>
      </c>
      <c r="O7046" s="12">
        <v>25.0</v>
      </c>
      <c r="P7046" s="13">
        <v>0.35</v>
      </c>
      <c r="Q7046" s="13">
        <v>72.0</v>
      </c>
      <c r="R7046" s="13">
        <f t="shared" si="1"/>
        <v>90</v>
      </c>
      <c r="S7046" s="14">
        <f t="shared" si="2"/>
        <v>18</v>
      </c>
      <c r="T7046" s="14">
        <f t="shared" si="3"/>
        <v>0.3472222222</v>
      </c>
      <c r="U7046" s="15" t="str">
        <f>vlookup(F7046,'Sub categories'!$A:$C,3,False)</f>
        <v>Phones</v>
      </c>
      <c r="V7046" s="16">
        <f t="shared" si="4"/>
        <v>6</v>
      </c>
      <c r="W7046" s="17">
        <f t="array" ref="W7046">INDEX(shipping_prices!$C$1:$F8273,MATCH(I7046,shipping_prices!$A$1:$A8273,0),MATCH(M7046,shipping_prices!$C$1:$F$1,0))</f>
        <v>7</v>
      </c>
      <c r="X7046" s="15" t="str">
        <f t="shared" si="5"/>
        <v>Ann ChongSeattleWashington</v>
      </c>
      <c r="Y7046" s="15" t="str">
        <f t="shared" si="6"/>
        <v>Low</v>
      </c>
    </row>
    <row r="7047" hidden="1">
      <c r="A7047" s="1">
        <v>43175.0</v>
      </c>
      <c r="B7047" s="2" t="s">
        <v>6844</v>
      </c>
      <c r="C7047" s="2">
        <v>7.0</v>
      </c>
      <c r="D7047" s="2" t="s">
        <v>1211</v>
      </c>
      <c r="E7047" s="2" t="s">
        <v>37</v>
      </c>
      <c r="F7047" s="2" t="s">
        <v>3191</v>
      </c>
      <c r="G7047" s="2" t="s">
        <v>39</v>
      </c>
      <c r="H7047" s="2" t="s">
        <v>216</v>
      </c>
      <c r="I7047" s="2" t="s">
        <v>6845</v>
      </c>
      <c r="J7047" s="2" t="s">
        <v>141</v>
      </c>
      <c r="K7047" s="2" t="s">
        <v>77</v>
      </c>
      <c r="L7047" s="10">
        <v>43182.0</v>
      </c>
      <c r="M7047" s="2" t="s">
        <v>34</v>
      </c>
      <c r="N7047" s="11">
        <v>0.2</v>
      </c>
      <c r="O7047" s="12">
        <v>1.0</v>
      </c>
      <c r="P7047" s="13">
        <v>0.1</v>
      </c>
      <c r="Q7047" s="13">
        <v>10.0</v>
      </c>
      <c r="R7047" s="13">
        <f t="shared" si="1"/>
        <v>12.5</v>
      </c>
      <c r="S7047" s="14">
        <f t="shared" si="2"/>
        <v>1.785714286</v>
      </c>
      <c r="T7047" s="14">
        <f t="shared" si="3"/>
        <v>0.1</v>
      </c>
      <c r="U7047" s="15" t="str">
        <f>vlookup(F7047,'Sub categories'!$A:$C,3,False)</f>
        <v>Art</v>
      </c>
      <c r="V7047" s="16">
        <f t="shared" si="4"/>
        <v>7</v>
      </c>
      <c r="W7047" s="17">
        <f t="array" ref="W7047">INDEX(shipping_prices!$C$1:$F8274,MATCH(I7047,shipping_prices!$A$1:$A8274,0),MATCH(M7047,shipping_prices!$C$1:$F$1,0))</f>
        <v>12.91</v>
      </c>
      <c r="X7047" s="15" t="str">
        <f t="shared" si="5"/>
        <v>Saphhira ShifleyOak ParkIllinois</v>
      </c>
      <c r="Y7047" s="15" t="str">
        <f t="shared" si="6"/>
        <v>Low</v>
      </c>
    </row>
    <row r="7048" hidden="1">
      <c r="A7048" s="1">
        <v>43175.0</v>
      </c>
      <c r="B7048" s="2" t="s">
        <v>6846</v>
      </c>
      <c r="C7048" s="2">
        <v>3.0</v>
      </c>
      <c r="D7048" s="2" t="s">
        <v>191</v>
      </c>
      <c r="E7048" s="2" t="s">
        <v>37</v>
      </c>
      <c r="F7048" s="2" t="s">
        <v>3054</v>
      </c>
      <c r="G7048" s="2" t="s">
        <v>39</v>
      </c>
      <c r="H7048" s="2" t="s">
        <v>51</v>
      </c>
      <c r="I7048" s="2" t="s">
        <v>916</v>
      </c>
      <c r="J7048" s="2" t="s">
        <v>76</v>
      </c>
      <c r="K7048" s="2" t="s">
        <v>77</v>
      </c>
      <c r="L7048" s="10">
        <v>43181.0</v>
      </c>
      <c r="M7048" s="2" t="s">
        <v>34</v>
      </c>
      <c r="N7048" s="11">
        <v>0.2</v>
      </c>
      <c r="O7048" s="12">
        <v>6.0</v>
      </c>
      <c r="P7048" s="13">
        <v>0.35</v>
      </c>
      <c r="Q7048" s="13">
        <v>16.0</v>
      </c>
      <c r="R7048" s="13">
        <f t="shared" si="1"/>
        <v>20</v>
      </c>
      <c r="S7048" s="14">
        <f t="shared" si="2"/>
        <v>6.666666667</v>
      </c>
      <c r="T7048" s="14">
        <f t="shared" si="3"/>
        <v>0.375</v>
      </c>
      <c r="U7048" s="15" t="str">
        <f>vlookup(F7048,'Sub categories'!$A:$C,3,False)</f>
        <v>Paper</v>
      </c>
      <c r="V7048" s="16">
        <f t="shared" si="4"/>
        <v>6</v>
      </c>
      <c r="W7048" s="17">
        <f t="array" ref="W7048">INDEX(shipping_prices!$C$1:$F8275,MATCH(I7048,shipping_prices!$A$1:$A8275,0),MATCH(M7048,shipping_prices!$C$1:$F$1,0))</f>
        <v>5</v>
      </c>
      <c r="X7048" s="15" t="str">
        <f t="shared" si="5"/>
        <v>Karen BernOdessaTexas</v>
      </c>
      <c r="Y7048" s="15" t="str">
        <f t="shared" si="6"/>
        <v>Low</v>
      </c>
    </row>
    <row r="7049" hidden="1">
      <c r="A7049" s="1">
        <v>43175.0</v>
      </c>
      <c r="B7049" s="2" t="s">
        <v>6847</v>
      </c>
      <c r="C7049" s="2">
        <v>3.0</v>
      </c>
      <c r="D7049" s="2" t="s">
        <v>1115</v>
      </c>
      <c r="E7049" s="2" t="s">
        <v>37</v>
      </c>
      <c r="F7049" s="2" t="s">
        <v>3506</v>
      </c>
      <c r="G7049" s="2" t="s">
        <v>29</v>
      </c>
      <c r="H7049" s="2" t="s">
        <v>79</v>
      </c>
      <c r="I7049" s="2" t="s">
        <v>41</v>
      </c>
      <c r="J7049" s="2" t="s">
        <v>42</v>
      </c>
      <c r="K7049" s="2" t="s">
        <v>43</v>
      </c>
      <c r="L7049" s="10">
        <v>43175.0</v>
      </c>
      <c r="M7049" s="2" t="s">
        <v>469</v>
      </c>
      <c r="N7049" s="11">
        <v>0.2</v>
      </c>
      <c r="O7049" s="12">
        <v>216.0</v>
      </c>
      <c r="P7049" s="13">
        <v>0.11</v>
      </c>
      <c r="Q7049" s="13">
        <v>1920.0</v>
      </c>
      <c r="R7049" s="13">
        <f t="shared" si="1"/>
        <v>2400</v>
      </c>
      <c r="S7049" s="14">
        <f t="shared" si="2"/>
        <v>800</v>
      </c>
      <c r="T7049" s="14">
        <f t="shared" si="3"/>
        <v>0.1125</v>
      </c>
      <c r="U7049" s="15" t="str">
        <f>vlookup(F7049,'Sub categories'!$A:$C,3,False)</f>
        <v>Machines</v>
      </c>
      <c r="V7049" s="16">
        <f t="shared" si="4"/>
        <v>0</v>
      </c>
      <c r="W7049" s="17">
        <f t="array" ref="W7049">INDEX(shipping_prices!$C$1:$F8276,MATCH(I7049,shipping_prices!$A$1:$A8276,0),MATCH(M7049,shipping_prices!$C$1:$F$1,0))</f>
        <v>54.15</v>
      </c>
      <c r="X7049" s="15" t="str">
        <f t="shared" si="5"/>
        <v>Mitch WillinghamSan FranciscoCalifornia</v>
      </c>
      <c r="Y7049" s="15" t="str">
        <f t="shared" si="6"/>
        <v>High</v>
      </c>
    </row>
    <row r="7050">
      <c r="A7050" s="1">
        <v>43175.0</v>
      </c>
      <c r="B7050" s="2" t="s">
        <v>6848</v>
      </c>
      <c r="C7050" s="2">
        <v>2.0</v>
      </c>
      <c r="D7050" s="2" t="s">
        <v>1243</v>
      </c>
      <c r="E7050" s="2" t="s">
        <v>27</v>
      </c>
      <c r="F7050" s="2" t="s">
        <v>816</v>
      </c>
      <c r="G7050" s="2" t="s">
        <v>45</v>
      </c>
      <c r="H7050" s="2" t="s">
        <v>227</v>
      </c>
      <c r="I7050" s="2" t="s">
        <v>31</v>
      </c>
      <c r="J7050" s="2" t="s">
        <v>32</v>
      </c>
      <c r="K7050" s="2" t="s">
        <v>33</v>
      </c>
      <c r="L7050" s="10">
        <v>43184.0</v>
      </c>
      <c r="M7050" s="2" t="s">
        <v>90</v>
      </c>
      <c r="N7050" s="11">
        <v>0.1</v>
      </c>
      <c r="O7050" s="12">
        <v>33.0</v>
      </c>
      <c r="P7050" s="13">
        <v>0.19</v>
      </c>
      <c r="Q7050" s="13">
        <v>173.0</v>
      </c>
      <c r="R7050" s="13">
        <f t="shared" si="1"/>
        <v>192.2222222</v>
      </c>
      <c r="S7050" s="14">
        <f t="shared" si="2"/>
        <v>96.11111111</v>
      </c>
      <c r="T7050" s="14">
        <f t="shared" si="3"/>
        <v>0.1907514451</v>
      </c>
      <c r="U7050" s="15" t="str">
        <f>vlookup(F7050,'Sub categories'!$A:$C,3,False)</f>
        <v>Chairs</v>
      </c>
      <c r="V7050" s="16">
        <f t="shared" si="4"/>
        <v>9</v>
      </c>
      <c r="W7050" s="17">
        <f t="array" ref="W7050">INDEX(shipping_prices!$C$1:$F8277,MATCH(I7050,shipping_prices!$A$1:$A8277,0),MATCH(M7050,shipping_prices!$C$1:$F$1,0))</f>
        <v>0.94</v>
      </c>
      <c r="X7050" s="15" t="str">
        <f t="shared" si="5"/>
        <v>George AshbrookNew York CityNew York</v>
      </c>
      <c r="Y7050" s="15" t="str">
        <f t="shared" si="6"/>
        <v>Low</v>
      </c>
    </row>
    <row r="7051">
      <c r="A7051" s="1">
        <v>43175.0</v>
      </c>
      <c r="B7051" s="2" t="s">
        <v>6848</v>
      </c>
      <c r="C7051" s="2">
        <v>3.0</v>
      </c>
      <c r="D7051" s="2" t="s">
        <v>1243</v>
      </c>
      <c r="E7051" s="2" t="s">
        <v>27</v>
      </c>
      <c r="F7051" s="2" t="s">
        <v>5493</v>
      </c>
      <c r="G7051" s="2" t="s">
        <v>45</v>
      </c>
      <c r="H7051" s="2" t="s">
        <v>374</v>
      </c>
      <c r="I7051" s="2" t="s">
        <v>31</v>
      </c>
      <c r="J7051" s="2" t="s">
        <v>32</v>
      </c>
      <c r="K7051" s="2" t="s">
        <v>33</v>
      </c>
      <c r="L7051" s="10">
        <v>43184.0</v>
      </c>
      <c r="M7051" s="2" t="s">
        <v>90</v>
      </c>
      <c r="N7051" s="11">
        <v>0.0</v>
      </c>
      <c r="O7051" s="12">
        <v>50.0</v>
      </c>
      <c r="P7051" s="13">
        <v>0.18</v>
      </c>
      <c r="Q7051" s="13">
        <v>277.0</v>
      </c>
      <c r="R7051" s="13">
        <f t="shared" si="1"/>
        <v>277</v>
      </c>
      <c r="S7051" s="14">
        <f t="shared" si="2"/>
        <v>92.33333333</v>
      </c>
      <c r="T7051" s="14">
        <f t="shared" si="3"/>
        <v>0.1805054152</v>
      </c>
      <c r="U7051" s="15" t="str">
        <f>vlookup(F7051,'Sub categories'!$A:$C,3,False)</f>
        <v>Furnishings</v>
      </c>
      <c r="V7051" s="16">
        <f t="shared" si="4"/>
        <v>9</v>
      </c>
      <c r="W7051" s="17">
        <f t="array" ref="W7051">INDEX(shipping_prices!$C$1:$F8278,MATCH(I7051,shipping_prices!$A$1:$A8278,0),MATCH(M7051,shipping_prices!$C$1:$F$1,0))</f>
        <v>0.94</v>
      </c>
      <c r="X7051" s="15" t="str">
        <f t="shared" si="5"/>
        <v>George AshbrookNew York CityNew York</v>
      </c>
      <c r="Y7051" s="15" t="str">
        <f t="shared" si="6"/>
        <v>High</v>
      </c>
    </row>
    <row r="7052" hidden="1">
      <c r="A7052" s="1">
        <v>43176.0</v>
      </c>
      <c r="B7052" s="2" t="s">
        <v>6849</v>
      </c>
      <c r="C7052" s="2">
        <v>1.0</v>
      </c>
      <c r="D7052" s="2" t="s">
        <v>1795</v>
      </c>
      <c r="E7052" s="2" t="s">
        <v>27</v>
      </c>
      <c r="F7052" s="2" t="s">
        <v>2697</v>
      </c>
      <c r="G7052" s="2" t="s">
        <v>29</v>
      </c>
      <c r="H7052" s="2" t="s">
        <v>255</v>
      </c>
      <c r="I7052" s="2" t="s">
        <v>163</v>
      </c>
      <c r="J7052" s="2" t="s">
        <v>164</v>
      </c>
      <c r="K7052" s="2" t="s">
        <v>33</v>
      </c>
      <c r="L7052" s="10">
        <v>43188.0</v>
      </c>
      <c r="M7052" s="2" t="s">
        <v>90</v>
      </c>
      <c r="N7052" s="11">
        <v>0.4</v>
      </c>
      <c r="O7052" s="12">
        <v>-7.0</v>
      </c>
      <c r="P7052" s="13">
        <v>-0.18</v>
      </c>
      <c r="Q7052" s="13">
        <v>40.0</v>
      </c>
      <c r="R7052" s="13">
        <f t="shared" si="1"/>
        <v>66.66666667</v>
      </c>
      <c r="S7052" s="14">
        <f t="shared" si="2"/>
        <v>66.66666667</v>
      </c>
      <c r="T7052" s="14">
        <f t="shared" si="3"/>
        <v>-0.175</v>
      </c>
      <c r="U7052" s="15" t="str">
        <f>vlookup(F7052,'Sub categories'!$A:$C,3,False)</f>
        <v>Phones</v>
      </c>
      <c r="V7052" s="16">
        <f t="shared" si="4"/>
        <v>12</v>
      </c>
      <c r="W7052" s="17">
        <f t="array" ref="W7052">INDEX(shipping_prices!$C$1:$F8279,MATCH(I7052,shipping_prices!$A$1:$A8279,0),MATCH(M7052,shipping_prices!$C$1:$F$1,0))</f>
        <v>6.23</v>
      </c>
      <c r="X7052" s="15" t="str">
        <f t="shared" si="5"/>
        <v>Mark HamiltonPhiladelphiaPennsylvania</v>
      </c>
      <c r="Y7052" s="15" t="str">
        <f t="shared" si="6"/>
        <v>loss</v>
      </c>
    </row>
    <row r="7053">
      <c r="A7053" s="1">
        <v>43176.0</v>
      </c>
      <c r="B7053" s="2" t="s">
        <v>6849</v>
      </c>
      <c r="C7053" s="2">
        <v>9.0</v>
      </c>
      <c r="D7053" s="2" t="s">
        <v>1795</v>
      </c>
      <c r="E7053" s="2" t="s">
        <v>27</v>
      </c>
      <c r="F7053" s="2" t="s">
        <v>6850</v>
      </c>
      <c r="G7053" s="2" t="s">
        <v>45</v>
      </c>
      <c r="H7053" s="2" t="s">
        <v>1376</v>
      </c>
      <c r="I7053" s="2" t="s">
        <v>163</v>
      </c>
      <c r="J7053" s="2" t="s">
        <v>164</v>
      </c>
      <c r="K7053" s="2" t="s">
        <v>33</v>
      </c>
      <c r="L7053" s="10">
        <v>43188.0</v>
      </c>
      <c r="M7053" s="2" t="s">
        <v>90</v>
      </c>
      <c r="N7053" s="11">
        <v>0.2</v>
      </c>
      <c r="O7053" s="12">
        <v>19.0</v>
      </c>
      <c r="P7053" s="13">
        <v>0.21</v>
      </c>
      <c r="Q7053" s="13">
        <v>91.0</v>
      </c>
      <c r="R7053" s="13">
        <f t="shared" si="1"/>
        <v>113.75</v>
      </c>
      <c r="S7053" s="14">
        <f t="shared" si="2"/>
        <v>12.63888889</v>
      </c>
      <c r="T7053" s="14">
        <f t="shared" si="3"/>
        <v>0.2087912088</v>
      </c>
      <c r="U7053" s="15" t="str">
        <f>vlookup(F7053,'Sub categories'!$A:$C,3,False)</f>
        <v>Furnishings</v>
      </c>
      <c r="V7053" s="16">
        <f t="shared" si="4"/>
        <v>12</v>
      </c>
      <c r="W7053" s="17">
        <f t="array" ref="W7053">INDEX(shipping_prices!$C$1:$F8280,MATCH(I7053,shipping_prices!$A$1:$A8280,0),MATCH(M7053,shipping_prices!$C$1:$F$1,0))</f>
        <v>6.23</v>
      </c>
      <c r="X7053" s="15" t="str">
        <f t="shared" si="5"/>
        <v>Mark HamiltonPhiladelphiaPennsylvania</v>
      </c>
      <c r="Y7053" s="15" t="str">
        <f t="shared" si="6"/>
        <v>Low</v>
      </c>
    </row>
    <row r="7054" hidden="1">
      <c r="A7054" s="1">
        <v>43176.0</v>
      </c>
      <c r="B7054" s="2" t="s">
        <v>6851</v>
      </c>
      <c r="C7054" s="2">
        <v>2.0</v>
      </c>
      <c r="D7054" s="2" t="s">
        <v>1778</v>
      </c>
      <c r="E7054" s="2" t="s">
        <v>27</v>
      </c>
      <c r="F7054" s="2" t="s">
        <v>3643</v>
      </c>
      <c r="G7054" s="2" t="s">
        <v>39</v>
      </c>
      <c r="H7054" s="2" t="s">
        <v>79</v>
      </c>
      <c r="I7054" s="2" t="s">
        <v>163</v>
      </c>
      <c r="J7054" s="2" t="s">
        <v>164</v>
      </c>
      <c r="K7054" s="2" t="s">
        <v>33</v>
      </c>
      <c r="L7054" s="10">
        <v>43177.0</v>
      </c>
      <c r="M7054" s="2" t="s">
        <v>142</v>
      </c>
      <c r="N7054" s="11">
        <v>0.7</v>
      </c>
      <c r="O7054" s="12">
        <v>-3.0</v>
      </c>
      <c r="P7054" s="13">
        <v>-0.8</v>
      </c>
      <c r="Q7054" s="13">
        <v>3.0</v>
      </c>
      <c r="R7054" s="13">
        <f t="shared" si="1"/>
        <v>10</v>
      </c>
      <c r="S7054" s="14">
        <f t="shared" si="2"/>
        <v>5</v>
      </c>
      <c r="T7054" s="14">
        <f t="shared" si="3"/>
        <v>-1</v>
      </c>
      <c r="U7054" s="15" t="str">
        <f>vlookup(F7054,'Sub categories'!$A:$C,3,False)</f>
        <v>Binders</v>
      </c>
      <c r="V7054" s="16">
        <f t="shared" si="4"/>
        <v>1</v>
      </c>
      <c r="W7054" s="17">
        <f t="array" ref="W7054">INDEX(shipping_prices!$C$1:$F8281,MATCH(I7054,shipping_prices!$A$1:$A8281,0),MATCH(M7054,shipping_prices!$C$1:$F$1,0))</f>
        <v>20.11</v>
      </c>
      <c r="X7054" s="15" t="str">
        <f t="shared" si="5"/>
        <v>Adam ShillingsburgPhiladelphiaPennsylvania</v>
      </c>
      <c r="Y7054" s="15" t="str">
        <f t="shared" si="6"/>
        <v>loss</v>
      </c>
    </row>
    <row r="7055">
      <c r="A7055" s="1">
        <v>43176.0</v>
      </c>
      <c r="B7055" s="2" t="s">
        <v>6851</v>
      </c>
      <c r="C7055" s="2">
        <v>3.0</v>
      </c>
      <c r="D7055" s="2" t="s">
        <v>1778</v>
      </c>
      <c r="E7055" s="2" t="s">
        <v>27</v>
      </c>
      <c r="F7055" s="2" t="s">
        <v>4097</v>
      </c>
      <c r="G7055" s="2" t="s">
        <v>45</v>
      </c>
      <c r="H7055" s="2" t="s">
        <v>130</v>
      </c>
      <c r="I7055" s="2" t="s">
        <v>163</v>
      </c>
      <c r="J7055" s="2" t="s">
        <v>164</v>
      </c>
      <c r="K7055" s="2" t="s">
        <v>33</v>
      </c>
      <c r="L7055" s="10">
        <v>43177.0</v>
      </c>
      <c r="M7055" s="2" t="s">
        <v>142</v>
      </c>
      <c r="N7055" s="11">
        <v>0.2</v>
      </c>
      <c r="O7055" s="12">
        <v>2.0</v>
      </c>
      <c r="P7055" s="13">
        <v>0.1</v>
      </c>
      <c r="Q7055" s="13">
        <v>23.0</v>
      </c>
      <c r="R7055" s="13">
        <f t="shared" si="1"/>
        <v>28.75</v>
      </c>
      <c r="S7055" s="14">
        <f t="shared" si="2"/>
        <v>9.583333333</v>
      </c>
      <c r="T7055" s="14">
        <f t="shared" si="3"/>
        <v>0.08695652174</v>
      </c>
      <c r="U7055" s="15" t="str">
        <f>vlookup(F7055,'Sub categories'!$A:$C,3,False)</f>
        <v>Furnishings</v>
      </c>
      <c r="V7055" s="16">
        <f t="shared" si="4"/>
        <v>1</v>
      </c>
      <c r="W7055" s="17">
        <f t="array" ref="W7055">INDEX(shipping_prices!$C$1:$F8282,MATCH(I7055,shipping_prices!$A$1:$A8282,0),MATCH(M7055,shipping_prices!$C$1:$F$1,0))</f>
        <v>20.11</v>
      </c>
      <c r="X7055" s="15" t="str">
        <f t="shared" si="5"/>
        <v>Adam ShillingsburgPhiladelphiaPennsylvania</v>
      </c>
      <c r="Y7055" s="15" t="str">
        <f t="shared" si="6"/>
        <v>Low</v>
      </c>
    </row>
    <row r="7056" hidden="1">
      <c r="A7056" s="1">
        <v>43176.0</v>
      </c>
      <c r="B7056" s="2" t="s">
        <v>6851</v>
      </c>
      <c r="C7056" s="2">
        <v>2.0</v>
      </c>
      <c r="D7056" s="2" t="s">
        <v>1778</v>
      </c>
      <c r="E7056" s="2" t="s">
        <v>27</v>
      </c>
      <c r="F7056" s="2" t="s">
        <v>315</v>
      </c>
      <c r="G7056" s="2" t="s">
        <v>29</v>
      </c>
      <c r="H7056" s="2" t="s">
        <v>220</v>
      </c>
      <c r="I7056" s="2" t="s">
        <v>163</v>
      </c>
      <c r="J7056" s="2" t="s">
        <v>164</v>
      </c>
      <c r="K7056" s="2" t="s">
        <v>33</v>
      </c>
      <c r="L7056" s="10">
        <v>43177.0</v>
      </c>
      <c r="M7056" s="2" t="s">
        <v>142</v>
      </c>
      <c r="N7056" s="11">
        <v>0.2</v>
      </c>
      <c r="O7056" s="12">
        <v>14.0</v>
      </c>
      <c r="P7056" s="13">
        <v>0.3</v>
      </c>
      <c r="Q7056" s="13">
        <v>48.0</v>
      </c>
      <c r="R7056" s="13">
        <f t="shared" si="1"/>
        <v>60</v>
      </c>
      <c r="S7056" s="14">
        <f t="shared" si="2"/>
        <v>30</v>
      </c>
      <c r="T7056" s="14">
        <f t="shared" si="3"/>
        <v>0.2916666667</v>
      </c>
      <c r="U7056" s="15" t="str">
        <f>vlookup(F7056,'Sub categories'!$A:$C,3,False)</f>
        <v>Accessories</v>
      </c>
      <c r="V7056" s="16">
        <f t="shared" si="4"/>
        <v>1</v>
      </c>
      <c r="W7056" s="17">
        <f t="array" ref="W7056">INDEX(shipping_prices!$C$1:$F8283,MATCH(I7056,shipping_prices!$A$1:$A8283,0),MATCH(M7056,shipping_prices!$C$1:$F$1,0))</f>
        <v>20.11</v>
      </c>
      <c r="X7056" s="15" t="str">
        <f t="shared" si="5"/>
        <v>Adam ShillingsburgPhiladelphiaPennsylvania</v>
      </c>
      <c r="Y7056" s="15" t="str">
        <f t="shared" si="6"/>
        <v>Low</v>
      </c>
    </row>
    <row r="7057" hidden="1">
      <c r="A7057" s="1">
        <v>43176.0</v>
      </c>
      <c r="B7057" s="2" t="s">
        <v>6851</v>
      </c>
      <c r="C7057" s="2">
        <v>3.0</v>
      </c>
      <c r="D7057" s="2" t="s">
        <v>1778</v>
      </c>
      <c r="E7057" s="2" t="s">
        <v>27</v>
      </c>
      <c r="F7057" s="2" t="s">
        <v>3970</v>
      </c>
      <c r="G7057" s="2" t="s">
        <v>29</v>
      </c>
      <c r="H7057" s="2" t="s">
        <v>220</v>
      </c>
      <c r="I7057" s="2" t="s">
        <v>163</v>
      </c>
      <c r="J7057" s="2" t="s">
        <v>164</v>
      </c>
      <c r="K7057" s="2" t="s">
        <v>33</v>
      </c>
      <c r="L7057" s="10">
        <v>43177.0</v>
      </c>
      <c r="M7057" s="2" t="s">
        <v>142</v>
      </c>
      <c r="N7057" s="11">
        <v>0.2</v>
      </c>
      <c r="O7057" s="12">
        <v>20.0</v>
      </c>
      <c r="P7057" s="13">
        <v>0.28</v>
      </c>
      <c r="Q7057" s="13">
        <v>72.0</v>
      </c>
      <c r="R7057" s="13">
        <f t="shared" si="1"/>
        <v>90</v>
      </c>
      <c r="S7057" s="14">
        <f t="shared" si="2"/>
        <v>30</v>
      </c>
      <c r="T7057" s="14">
        <f t="shared" si="3"/>
        <v>0.2777777778</v>
      </c>
      <c r="U7057" s="15" t="str">
        <f>vlookup(F7057,'Sub categories'!$A:$C,3,False)</f>
        <v>Accessories</v>
      </c>
      <c r="V7057" s="16">
        <f t="shared" si="4"/>
        <v>1</v>
      </c>
      <c r="W7057" s="17">
        <f t="array" ref="W7057">INDEX(shipping_prices!$C$1:$F8284,MATCH(I7057,shipping_prices!$A$1:$A8284,0),MATCH(M7057,shipping_prices!$C$1:$F$1,0))</f>
        <v>20.11</v>
      </c>
      <c r="X7057" s="15" t="str">
        <f t="shared" si="5"/>
        <v>Adam ShillingsburgPhiladelphiaPennsylvania</v>
      </c>
      <c r="Y7057" s="15" t="str">
        <f t="shared" si="6"/>
        <v>Low</v>
      </c>
    </row>
    <row r="7058" hidden="1">
      <c r="A7058" s="1">
        <v>43176.0</v>
      </c>
      <c r="B7058" s="2" t="s">
        <v>6851</v>
      </c>
      <c r="C7058" s="2">
        <v>2.0</v>
      </c>
      <c r="D7058" s="2" t="s">
        <v>1778</v>
      </c>
      <c r="E7058" s="2" t="s">
        <v>27</v>
      </c>
      <c r="F7058" s="2" t="s">
        <v>963</v>
      </c>
      <c r="G7058" s="2" t="s">
        <v>39</v>
      </c>
      <c r="H7058" s="2" t="s">
        <v>182</v>
      </c>
      <c r="I7058" s="2" t="s">
        <v>163</v>
      </c>
      <c r="J7058" s="2" t="s">
        <v>164</v>
      </c>
      <c r="K7058" s="2" t="s">
        <v>33</v>
      </c>
      <c r="L7058" s="10">
        <v>43177.0</v>
      </c>
      <c r="M7058" s="2" t="s">
        <v>142</v>
      </c>
      <c r="N7058" s="11">
        <v>0.7</v>
      </c>
      <c r="O7058" s="12">
        <v>-413.0</v>
      </c>
      <c r="P7058" s="13">
        <v>-0.77</v>
      </c>
      <c r="Q7058" s="13">
        <v>538.0</v>
      </c>
      <c r="R7058" s="13">
        <f t="shared" si="1"/>
        <v>1793.333333</v>
      </c>
      <c r="S7058" s="14">
        <f t="shared" si="2"/>
        <v>896.6666667</v>
      </c>
      <c r="T7058" s="14">
        <f t="shared" si="3"/>
        <v>-0.7676579926</v>
      </c>
      <c r="U7058" s="15" t="str">
        <f>vlookup(F7058,'Sub categories'!$A:$C,3,False)</f>
        <v>Binders</v>
      </c>
      <c r="V7058" s="16">
        <f t="shared" si="4"/>
        <v>1</v>
      </c>
      <c r="W7058" s="17">
        <f t="array" ref="W7058">INDEX(shipping_prices!$C$1:$F8285,MATCH(I7058,shipping_prices!$A$1:$A8285,0),MATCH(M7058,shipping_prices!$C$1:$F$1,0))</f>
        <v>20.11</v>
      </c>
      <c r="X7058" s="15" t="str">
        <f t="shared" si="5"/>
        <v>Adam ShillingsburgPhiladelphiaPennsylvania</v>
      </c>
      <c r="Y7058" s="15" t="str">
        <f t="shared" si="6"/>
        <v>loss</v>
      </c>
    </row>
    <row r="7059" hidden="1">
      <c r="A7059" s="1">
        <v>43176.0</v>
      </c>
      <c r="B7059" s="2" t="s">
        <v>6852</v>
      </c>
      <c r="C7059" s="2">
        <v>5.0</v>
      </c>
      <c r="D7059" s="2" t="s">
        <v>1350</v>
      </c>
      <c r="E7059" s="2" t="s">
        <v>27</v>
      </c>
      <c r="F7059" s="2" t="s">
        <v>1802</v>
      </c>
      <c r="G7059" s="2" t="s">
        <v>39</v>
      </c>
      <c r="H7059" s="2" t="s">
        <v>79</v>
      </c>
      <c r="I7059" s="2" t="s">
        <v>501</v>
      </c>
      <c r="J7059" s="2" t="s">
        <v>321</v>
      </c>
      <c r="K7059" s="2" t="s">
        <v>33</v>
      </c>
      <c r="L7059" s="10">
        <v>43186.0</v>
      </c>
      <c r="M7059" s="2" t="s">
        <v>34</v>
      </c>
      <c r="N7059" s="11">
        <v>0.7</v>
      </c>
      <c r="O7059" s="12">
        <v>-10.0</v>
      </c>
      <c r="P7059" s="13">
        <v>-0.73</v>
      </c>
      <c r="Q7059" s="13">
        <v>14.0</v>
      </c>
      <c r="R7059" s="13">
        <f t="shared" si="1"/>
        <v>46.66666667</v>
      </c>
      <c r="S7059" s="14">
        <f t="shared" si="2"/>
        <v>9.333333333</v>
      </c>
      <c r="T7059" s="14">
        <f t="shared" si="3"/>
        <v>-0.7142857143</v>
      </c>
      <c r="U7059" s="15" t="str">
        <f>vlookup(F7059,'Sub categories'!$A:$C,3,False)</f>
        <v>Binders</v>
      </c>
      <c r="V7059" s="16">
        <f t="shared" si="4"/>
        <v>10</v>
      </c>
      <c r="W7059" s="17">
        <f t="array" ref="W7059">INDEX(shipping_prices!$C$1:$F8286,MATCH(I7059,shipping_prices!$A$1:$A8286,0),MATCH(M7059,shipping_prices!$C$1:$F$1,0))</f>
        <v>6.86</v>
      </c>
      <c r="X7059" s="15" t="str">
        <f t="shared" si="5"/>
        <v>Roy FranzösischColumbusOhio</v>
      </c>
      <c r="Y7059" s="15" t="str">
        <f t="shared" si="6"/>
        <v>loss</v>
      </c>
    </row>
    <row r="7060" hidden="1">
      <c r="A7060" s="1">
        <v>43176.0</v>
      </c>
      <c r="B7060" s="2" t="s">
        <v>6853</v>
      </c>
      <c r="C7060" s="2">
        <v>3.0</v>
      </c>
      <c r="D7060" s="2" t="s">
        <v>1602</v>
      </c>
      <c r="E7060" s="2" t="s">
        <v>37</v>
      </c>
      <c r="F7060" s="2" t="s">
        <v>4770</v>
      </c>
      <c r="G7060" s="2" t="s">
        <v>39</v>
      </c>
      <c r="H7060" s="2" t="s">
        <v>352</v>
      </c>
      <c r="I7060" s="2" t="s">
        <v>31</v>
      </c>
      <c r="J7060" s="2" t="s">
        <v>32</v>
      </c>
      <c r="K7060" s="2" t="s">
        <v>33</v>
      </c>
      <c r="L7060" s="10">
        <v>43180.0</v>
      </c>
      <c r="M7060" s="2" t="s">
        <v>90</v>
      </c>
      <c r="N7060" s="11">
        <v>0.0</v>
      </c>
      <c r="O7060" s="12">
        <v>17.0</v>
      </c>
      <c r="P7060" s="13">
        <v>0.05</v>
      </c>
      <c r="Q7060" s="13">
        <v>348.0</v>
      </c>
      <c r="R7060" s="13">
        <f t="shared" si="1"/>
        <v>348</v>
      </c>
      <c r="S7060" s="14">
        <f t="shared" si="2"/>
        <v>116</v>
      </c>
      <c r="T7060" s="14">
        <f t="shared" si="3"/>
        <v>0.04885057471</v>
      </c>
      <c r="U7060" s="15" t="str">
        <f>vlookup(F7060,'Sub categories'!$A:$C,3,False)</f>
        <v>Supplies</v>
      </c>
      <c r="V7060" s="16">
        <f t="shared" si="4"/>
        <v>4</v>
      </c>
      <c r="W7060" s="17">
        <f t="array" ref="W7060">INDEX(shipping_prices!$C$1:$F8287,MATCH(I7060,shipping_prices!$A$1:$A8287,0),MATCH(M7060,shipping_prices!$C$1:$F$1,0))</f>
        <v>0.94</v>
      </c>
      <c r="X7060" s="15" t="str">
        <f t="shared" si="5"/>
        <v>Mary ZeweNew York CityNew York</v>
      </c>
      <c r="Y7060" s="15" t="str">
        <f t="shared" si="6"/>
        <v>Low</v>
      </c>
    </row>
    <row r="7061" hidden="1">
      <c r="A7061" s="1">
        <v>43176.0</v>
      </c>
      <c r="B7061" s="2" t="s">
        <v>6854</v>
      </c>
      <c r="C7061" s="2">
        <v>2.0</v>
      </c>
      <c r="D7061" s="2" t="s">
        <v>4437</v>
      </c>
      <c r="E7061" s="2" t="s">
        <v>27</v>
      </c>
      <c r="F7061" s="2" t="s">
        <v>4534</v>
      </c>
      <c r="G7061" s="2" t="s">
        <v>39</v>
      </c>
      <c r="H7061" s="2" t="s">
        <v>1352</v>
      </c>
      <c r="I7061" s="2" t="s">
        <v>4636</v>
      </c>
      <c r="J7061" s="2" t="s">
        <v>76</v>
      </c>
      <c r="K7061" s="2" t="s">
        <v>77</v>
      </c>
      <c r="L7061" s="10">
        <v>43185.0</v>
      </c>
      <c r="M7061" s="2" t="s">
        <v>34</v>
      </c>
      <c r="N7061" s="11">
        <v>0.2</v>
      </c>
      <c r="O7061" s="12">
        <v>3.0</v>
      </c>
      <c r="P7061" s="13">
        <v>0.1</v>
      </c>
      <c r="Q7061" s="13">
        <v>27.0</v>
      </c>
      <c r="R7061" s="13">
        <f t="shared" si="1"/>
        <v>33.75</v>
      </c>
      <c r="S7061" s="14">
        <f t="shared" si="2"/>
        <v>16.875</v>
      </c>
      <c r="T7061" s="14">
        <f t="shared" si="3"/>
        <v>0.1111111111</v>
      </c>
      <c r="U7061" s="15" t="str">
        <f>vlookup(F7061,'Sub categories'!$A:$C,3,False)</f>
        <v>Art</v>
      </c>
      <c r="V7061" s="16">
        <f t="shared" si="4"/>
        <v>9</v>
      </c>
      <c r="W7061" s="17">
        <f t="array" ref="W7061">INDEX(shipping_prices!$C$1:$F8288,MATCH(I7061,shipping_prices!$A$1:$A8288,0),MATCH(M7061,shipping_prices!$C$1:$F$1,0))</f>
        <v>14.85</v>
      </c>
      <c r="X7061" s="15" t="str">
        <f t="shared" si="5"/>
        <v>Greg HansenRound RockTexas</v>
      </c>
      <c r="Y7061" s="15" t="str">
        <f t="shared" si="6"/>
        <v>Low</v>
      </c>
    </row>
    <row r="7062">
      <c r="A7062" s="1">
        <v>43176.0</v>
      </c>
      <c r="B7062" s="2" t="s">
        <v>6854</v>
      </c>
      <c r="C7062" s="2">
        <v>2.0</v>
      </c>
      <c r="D7062" s="2" t="s">
        <v>4437</v>
      </c>
      <c r="E7062" s="2" t="s">
        <v>27</v>
      </c>
      <c r="F7062" s="2" t="s">
        <v>3065</v>
      </c>
      <c r="G7062" s="2" t="s">
        <v>45</v>
      </c>
      <c r="H7062" s="2" t="s">
        <v>833</v>
      </c>
      <c r="I7062" s="2" t="s">
        <v>4636</v>
      </c>
      <c r="J7062" s="2" t="s">
        <v>76</v>
      </c>
      <c r="K7062" s="2" t="s">
        <v>77</v>
      </c>
      <c r="L7062" s="10">
        <v>43185.0</v>
      </c>
      <c r="M7062" s="2" t="s">
        <v>34</v>
      </c>
      <c r="N7062" s="11">
        <v>0.32</v>
      </c>
      <c r="O7062" s="12">
        <v>-12.0</v>
      </c>
      <c r="P7062" s="13">
        <v>-0.15</v>
      </c>
      <c r="Q7062" s="13">
        <v>79.0</v>
      </c>
      <c r="R7062" s="13">
        <f t="shared" si="1"/>
        <v>116.1764706</v>
      </c>
      <c r="S7062" s="14">
        <f t="shared" si="2"/>
        <v>58.08823529</v>
      </c>
      <c r="T7062" s="14">
        <f t="shared" si="3"/>
        <v>-0.1518987342</v>
      </c>
      <c r="U7062" s="15" t="str">
        <f>vlookup(F7062,'Sub categories'!$A:$C,3,False)</f>
        <v>Bookcases</v>
      </c>
      <c r="V7062" s="16">
        <f t="shared" si="4"/>
        <v>9</v>
      </c>
      <c r="W7062" s="17">
        <f t="array" ref="W7062">INDEX(shipping_prices!$C$1:$F8289,MATCH(I7062,shipping_prices!$A$1:$A8289,0),MATCH(M7062,shipping_prices!$C$1:$F$1,0))</f>
        <v>14.85</v>
      </c>
      <c r="X7062" s="15" t="str">
        <f t="shared" si="5"/>
        <v>Greg HansenRound RockTexas</v>
      </c>
      <c r="Y7062" s="15" t="str">
        <f t="shared" si="6"/>
        <v>loss</v>
      </c>
    </row>
    <row r="7063" hidden="1">
      <c r="A7063" s="1">
        <v>43176.0</v>
      </c>
      <c r="B7063" s="2" t="s">
        <v>6855</v>
      </c>
      <c r="C7063" s="2">
        <v>3.0</v>
      </c>
      <c r="D7063" s="2" t="s">
        <v>4962</v>
      </c>
      <c r="E7063" s="2" t="s">
        <v>37</v>
      </c>
      <c r="F7063" s="2" t="s">
        <v>5636</v>
      </c>
      <c r="G7063" s="2" t="s">
        <v>39</v>
      </c>
      <c r="H7063" s="2" t="s">
        <v>79</v>
      </c>
      <c r="I7063" s="2" t="s">
        <v>1696</v>
      </c>
      <c r="J7063" s="2" t="s">
        <v>76</v>
      </c>
      <c r="K7063" s="2" t="s">
        <v>77</v>
      </c>
      <c r="L7063" s="10">
        <v>43185.0</v>
      </c>
      <c r="M7063" s="2" t="s">
        <v>34</v>
      </c>
      <c r="N7063" s="11">
        <v>0.2</v>
      </c>
      <c r="O7063" s="12">
        <v>40.0</v>
      </c>
      <c r="P7063" s="13">
        <v>0.35</v>
      </c>
      <c r="Q7063" s="13">
        <v>115.0</v>
      </c>
      <c r="R7063" s="13">
        <f t="shared" si="1"/>
        <v>143.75</v>
      </c>
      <c r="S7063" s="14">
        <f t="shared" si="2"/>
        <v>47.91666667</v>
      </c>
      <c r="T7063" s="14">
        <f t="shared" si="3"/>
        <v>0.347826087</v>
      </c>
      <c r="U7063" s="15" t="str">
        <f>vlookup(F7063,'Sub categories'!$A:$C,3,False)</f>
        <v>Paper</v>
      </c>
      <c r="V7063" s="16">
        <f t="shared" si="4"/>
        <v>9</v>
      </c>
      <c r="W7063" s="17">
        <f t="array" ref="W7063">INDEX(shipping_prices!$C$1:$F8290,MATCH(I7063,shipping_prices!$A$1:$A8290,0),MATCH(M7063,shipping_prices!$C$1:$F$1,0))</f>
        <v>9.16</v>
      </c>
      <c r="X7063" s="15" t="str">
        <f t="shared" si="5"/>
        <v>Todd BoyesCedar HillTexas</v>
      </c>
      <c r="Y7063" s="15" t="str">
        <f t="shared" si="6"/>
        <v>Low</v>
      </c>
    </row>
    <row r="7064" hidden="1">
      <c r="A7064" s="1">
        <v>43176.0</v>
      </c>
      <c r="B7064" s="2" t="s">
        <v>6856</v>
      </c>
      <c r="C7064" s="2">
        <v>5.0</v>
      </c>
      <c r="D7064" s="2" t="s">
        <v>803</v>
      </c>
      <c r="E7064" s="2" t="s">
        <v>37</v>
      </c>
      <c r="F7064" s="2" t="s">
        <v>483</v>
      </c>
      <c r="G7064" s="2" t="s">
        <v>39</v>
      </c>
      <c r="H7064" s="2" t="s">
        <v>146</v>
      </c>
      <c r="I7064" s="2" t="s">
        <v>439</v>
      </c>
      <c r="J7064" s="2" t="s">
        <v>42</v>
      </c>
      <c r="K7064" s="2" t="s">
        <v>43</v>
      </c>
      <c r="L7064" s="10">
        <v>43182.0</v>
      </c>
      <c r="M7064" s="2" t="s">
        <v>34</v>
      </c>
      <c r="N7064" s="11">
        <v>0.2</v>
      </c>
      <c r="O7064" s="12">
        <v>9.0</v>
      </c>
      <c r="P7064" s="13">
        <v>0.31</v>
      </c>
      <c r="Q7064" s="13">
        <v>30.0</v>
      </c>
      <c r="R7064" s="13">
        <f t="shared" si="1"/>
        <v>37.5</v>
      </c>
      <c r="S7064" s="14">
        <f t="shared" si="2"/>
        <v>7.5</v>
      </c>
      <c r="T7064" s="14">
        <f t="shared" si="3"/>
        <v>0.3</v>
      </c>
      <c r="U7064" s="15" t="str">
        <f>vlookup(F7064,'Sub categories'!$A:$C,3,False)</f>
        <v>Binders</v>
      </c>
      <c r="V7064" s="16">
        <f t="shared" si="4"/>
        <v>6</v>
      </c>
      <c r="W7064" s="17">
        <f t="array" ref="W7064">INDEX(shipping_prices!$C$1:$F8291,MATCH(I7064,shipping_prices!$A$1:$A8291,0),MATCH(M7064,shipping_prices!$C$1:$F$1,0))</f>
        <v>14.3</v>
      </c>
      <c r="X7064" s="15" t="str">
        <f t="shared" si="5"/>
        <v>Tom StiversSan DiegoCalifornia</v>
      </c>
      <c r="Y7064" s="15" t="str">
        <f t="shared" si="6"/>
        <v>Low</v>
      </c>
    </row>
    <row r="7065" hidden="1">
      <c r="A7065" s="1">
        <v>43177.0</v>
      </c>
      <c r="B7065" s="2" t="s">
        <v>6856</v>
      </c>
      <c r="C7065" s="2">
        <v>6.0</v>
      </c>
      <c r="D7065" s="2" t="s">
        <v>803</v>
      </c>
      <c r="E7065" s="2" t="s">
        <v>37</v>
      </c>
      <c r="F7065" s="2" t="s">
        <v>5627</v>
      </c>
      <c r="G7065" s="2" t="s">
        <v>29</v>
      </c>
      <c r="H7065" s="2" t="s">
        <v>458</v>
      </c>
      <c r="I7065" s="2" t="s">
        <v>439</v>
      </c>
      <c r="J7065" s="2" t="s">
        <v>42</v>
      </c>
      <c r="K7065" s="2" t="s">
        <v>43</v>
      </c>
      <c r="L7065" s="10">
        <v>43182.0</v>
      </c>
      <c r="M7065" s="2" t="s">
        <v>34</v>
      </c>
      <c r="N7065" s="11">
        <v>0.2</v>
      </c>
      <c r="O7065" s="12">
        <v>5.0</v>
      </c>
      <c r="P7065" s="13">
        <v>0.08</v>
      </c>
      <c r="Q7065" s="13">
        <v>72.0</v>
      </c>
      <c r="R7065" s="13">
        <f t="shared" si="1"/>
        <v>90</v>
      </c>
      <c r="S7065" s="14">
        <f t="shared" si="2"/>
        <v>15</v>
      </c>
      <c r="T7065" s="14">
        <f t="shared" si="3"/>
        <v>0.06944444444</v>
      </c>
      <c r="U7065" s="15" t="str">
        <f>vlookup(F7065,'Sub categories'!$A:$C,3,False)</f>
        <v>Phones</v>
      </c>
      <c r="V7065" s="16">
        <f t="shared" si="4"/>
        <v>5</v>
      </c>
      <c r="W7065" s="17">
        <f t="array" ref="W7065">INDEX(shipping_prices!$C$1:$F8292,MATCH(I7065,shipping_prices!$A$1:$A8292,0),MATCH(M7065,shipping_prices!$C$1:$F$1,0))</f>
        <v>14.3</v>
      </c>
      <c r="X7065" s="15" t="str">
        <f t="shared" si="5"/>
        <v>Tom StiversSan DiegoCalifornia</v>
      </c>
      <c r="Y7065" s="15" t="str">
        <f t="shared" si="6"/>
        <v>Low</v>
      </c>
    </row>
    <row r="7066">
      <c r="A7066" s="1">
        <v>43177.0</v>
      </c>
      <c r="B7066" s="2" t="s">
        <v>6857</v>
      </c>
      <c r="C7066" s="2">
        <v>2.0</v>
      </c>
      <c r="D7066" s="2" t="s">
        <v>3777</v>
      </c>
      <c r="E7066" s="2" t="s">
        <v>27</v>
      </c>
      <c r="F7066" s="2" t="s">
        <v>5274</v>
      </c>
      <c r="G7066" s="2" t="s">
        <v>45</v>
      </c>
      <c r="H7066" s="2" t="s">
        <v>130</v>
      </c>
      <c r="I7066" s="2" t="s">
        <v>480</v>
      </c>
      <c r="J7066" s="2" t="s">
        <v>42</v>
      </c>
      <c r="K7066" s="2" t="s">
        <v>43</v>
      </c>
      <c r="L7066" s="10">
        <v>43186.0</v>
      </c>
      <c r="M7066" s="2" t="s">
        <v>90</v>
      </c>
      <c r="N7066" s="11">
        <v>0.0</v>
      </c>
      <c r="O7066" s="12">
        <v>8.0</v>
      </c>
      <c r="P7066" s="13">
        <v>0.33</v>
      </c>
      <c r="Q7066" s="13">
        <v>24.0</v>
      </c>
      <c r="R7066" s="13">
        <f t="shared" si="1"/>
        <v>24</v>
      </c>
      <c r="S7066" s="14">
        <f t="shared" si="2"/>
        <v>12</v>
      </c>
      <c r="T7066" s="14">
        <f t="shared" si="3"/>
        <v>0.3333333333</v>
      </c>
      <c r="U7066" s="15" t="str">
        <f>vlookup(F7066,'Sub categories'!$A:$C,3,False)</f>
        <v>Furnishings</v>
      </c>
      <c r="V7066" s="16">
        <f t="shared" si="4"/>
        <v>9</v>
      </c>
      <c r="W7066" s="17">
        <f t="array" ref="W7066">INDEX(shipping_prices!$C$1:$F8293,MATCH(I7066,shipping_prices!$A$1:$A8293,0),MATCH(M7066,shipping_prices!$C$1:$F$1,0))</f>
        <v>1.79</v>
      </c>
      <c r="X7066" s="15" t="str">
        <f t="shared" si="5"/>
        <v>Jay FeinPasadenaCalifornia</v>
      </c>
      <c r="Y7066" s="15" t="str">
        <f t="shared" si="6"/>
        <v>Low</v>
      </c>
    </row>
    <row r="7067">
      <c r="A7067" s="1">
        <v>43177.0</v>
      </c>
      <c r="B7067" s="2" t="s">
        <v>6857</v>
      </c>
      <c r="C7067" s="2">
        <v>7.0</v>
      </c>
      <c r="D7067" s="2" t="s">
        <v>3777</v>
      </c>
      <c r="E7067" s="2" t="s">
        <v>27</v>
      </c>
      <c r="F7067" s="2" t="s">
        <v>4403</v>
      </c>
      <c r="G7067" s="2" t="s">
        <v>45</v>
      </c>
      <c r="H7067" s="2" t="s">
        <v>1024</v>
      </c>
      <c r="I7067" s="2" t="s">
        <v>480</v>
      </c>
      <c r="J7067" s="2" t="s">
        <v>42</v>
      </c>
      <c r="K7067" s="2" t="s">
        <v>43</v>
      </c>
      <c r="L7067" s="10">
        <v>43186.0</v>
      </c>
      <c r="M7067" s="2" t="s">
        <v>90</v>
      </c>
      <c r="N7067" s="11">
        <v>0.0</v>
      </c>
      <c r="O7067" s="12">
        <v>27.0</v>
      </c>
      <c r="P7067" s="13">
        <v>0.4</v>
      </c>
      <c r="Q7067" s="13">
        <v>66.0</v>
      </c>
      <c r="R7067" s="13">
        <f t="shared" si="1"/>
        <v>66</v>
      </c>
      <c r="S7067" s="14">
        <f t="shared" si="2"/>
        <v>9.428571429</v>
      </c>
      <c r="T7067" s="14">
        <f t="shared" si="3"/>
        <v>0.4090909091</v>
      </c>
      <c r="U7067" s="15" t="str">
        <f>vlookup(F7067,'Sub categories'!$A:$C,3,False)</f>
        <v>Furnishings</v>
      </c>
      <c r="V7067" s="16">
        <f t="shared" si="4"/>
        <v>9</v>
      </c>
      <c r="W7067" s="17">
        <f t="array" ref="W7067">INDEX(shipping_prices!$C$1:$F8294,MATCH(I7067,shipping_prices!$A$1:$A8294,0),MATCH(M7067,shipping_prices!$C$1:$F$1,0))</f>
        <v>1.79</v>
      </c>
      <c r="X7067" s="15" t="str">
        <f t="shared" si="5"/>
        <v>Jay FeinPasadenaCalifornia</v>
      </c>
      <c r="Y7067" s="15" t="str">
        <f t="shared" si="6"/>
        <v>Low</v>
      </c>
    </row>
    <row r="7068" hidden="1">
      <c r="A7068" s="1">
        <v>43177.0</v>
      </c>
      <c r="B7068" s="2" t="s">
        <v>6857</v>
      </c>
      <c r="C7068" s="2">
        <v>6.0</v>
      </c>
      <c r="D7068" s="2" t="s">
        <v>3777</v>
      </c>
      <c r="E7068" s="2" t="s">
        <v>27</v>
      </c>
      <c r="F7068" s="2" t="s">
        <v>1940</v>
      </c>
      <c r="G7068" s="2" t="s">
        <v>39</v>
      </c>
      <c r="H7068" s="2" t="s">
        <v>182</v>
      </c>
      <c r="I7068" s="2" t="s">
        <v>480</v>
      </c>
      <c r="J7068" s="2" t="s">
        <v>42</v>
      </c>
      <c r="K7068" s="2" t="s">
        <v>43</v>
      </c>
      <c r="L7068" s="10">
        <v>43186.0</v>
      </c>
      <c r="M7068" s="2" t="s">
        <v>90</v>
      </c>
      <c r="N7068" s="11">
        <v>0.2</v>
      </c>
      <c r="O7068" s="12">
        <v>30.0</v>
      </c>
      <c r="P7068" s="13">
        <v>0.33</v>
      </c>
      <c r="Q7068" s="13">
        <v>93.0</v>
      </c>
      <c r="R7068" s="13">
        <f t="shared" si="1"/>
        <v>116.25</v>
      </c>
      <c r="S7068" s="14">
        <f t="shared" si="2"/>
        <v>19.375</v>
      </c>
      <c r="T7068" s="14">
        <f t="shared" si="3"/>
        <v>0.3225806452</v>
      </c>
      <c r="U7068" s="15" t="str">
        <f>vlookup(F7068,'Sub categories'!$A:$C,3,False)</f>
        <v>Binders</v>
      </c>
      <c r="V7068" s="16">
        <f t="shared" si="4"/>
        <v>9</v>
      </c>
      <c r="W7068" s="17">
        <f t="array" ref="W7068">INDEX(shipping_prices!$C$1:$F8295,MATCH(I7068,shipping_prices!$A$1:$A8295,0),MATCH(M7068,shipping_prices!$C$1:$F$1,0))</f>
        <v>1.79</v>
      </c>
      <c r="X7068" s="15" t="str">
        <f t="shared" si="5"/>
        <v>Jay FeinPasadenaCalifornia</v>
      </c>
      <c r="Y7068" s="15" t="str">
        <f t="shared" si="6"/>
        <v>Low</v>
      </c>
    </row>
    <row r="7069" hidden="1">
      <c r="A7069" s="1">
        <v>43177.0</v>
      </c>
      <c r="B7069" s="2" t="s">
        <v>6858</v>
      </c>
      <c r="C7069" s="2">
        <v>3.0</v>
      </c>
      <c r="D7069" s="2" t="s">
        <v>1133</v>
      </c>
      <c r="E7069" s="2" t="s">
        <v>49</v>
      </c>
      <c r="F7069" s="2" t="s">
        <v>1237</v>
      </c>
      <c r="G7069" s="2" t="s">
        <v>29</v>
      </c>
      <c r="H7069" s="2" t="s">
        <v>220</v>
      </c>
      <c r="I7069" s="2" t="s">
        <v>2457</v>
      </c>
      <c r="J7069" s="2" t="s">
        <v>1156</v>
      </c>
      <c r="K7069" s="2" t="s">
        <v>33</v>
      </c>
      <c r="L7069" s="10">
        <v>43179.0</v>
      </c>
      <c r="M7069" s="2" t="s">
        <v>34</v>
      </c>
      <c r="N7069" s="11">
        <v>0.0</v>
      </c>
      <c r="O7069" s="12">
        <v>5.0</v>
      </c>
      <c r="P7069" s="13">
        <v>0.1</v>
      </c>
      <c r="Q7069" s="13">
        <v>49.0</v>
      </c>
      <c r="R7069" s="13">
        <f t="shared" si="1"/>
        <v>49</v>
      </c>
      <c r="S7069" s="14">
        <f t="shared" si="2"/>
        <v>16.33333333</v>
      </c>
      <c r="T7069" s="14">
        <f t="shared" si="3"/>
        <v>0.1020408163</v>
      </c>
      <c r="U7069" s="15" t="str">
        <f>vlookup(F7069,'Sub categories'!$A:$C,3,False)</f>
        <v>Accessories</v>
      </c>
      <c r="V7069" s="16">
        <f t="shared" si="4"/>
        <v>2</v>
      </c>
      <c r="W7069" s="17">
        <f t="array" ref="W7069">INDEX(shipping_prices!$C$1:$F8296,MATCH(I7069,shipping_prices!$A$1:$A8296,0),MATCH(M7069,shipping_prices!$C$1:$F$1,0))</f>
        <v>5.14</v>
      </c>
      <c r="X7069" s="15" t="str">
        <f t="shared" si="5"/>
        <v>Michael GranlundClintonMaryland</v>
      </c>
      <c r="Y7069" s="15" t="str">
        <f t="shared" si="6"/>
        <v>Low</v>
      </c>
    </row>
    <row r="7070" hidden="1">
      <c r="A7070" s="1">
        <v>43177.0</v>
      </c>
      <c r="B7070" s="2" t="s">
        <v>6859</v>
      </c>
      <c r="C7070" s="2">
        <v>3.0</v>
      </c>
      <c r="D7070" s="2" t="s">
        <v>2909</v>
      </c>
      <c r="E7070" s="2" t="s">
        <v>37</v>
      </c>
      <c r="F7070" s="2" t="s">
        <v>3511</v>
      </c>
      <c r="G7070" s="2" t="s">
        <v>39</v>
      </c>
      <c r="H7070" s="2" t="s">
        <v>3512</v>
      </c>
      <c r="I7070" s="2" t="s">
        <v>6860</v>
      </c>
      <c r="J7070" s="2" t="s">
        <v>251</v>
      </c>
      <c r="K7070" s="2" t="s">
        <v>54</v>
      </c>
      <c r="L7070" s="10">
        <v>43186.0</v>
      </c>
      <c r="M7070" s="2" t="s">
        <v>34</v>
      </c>
      <c r="N7070" s="11">
        <v>0.2</v>
      </c>
      <c r="O7070" s="12">
        <v>5.0</v>
      </c>
      <c r="P7070" s="13">
        <v>0.34</v>
      </c>
      <c r="Q7070" s="13">
        <v>14.0</v>
      </c>
      <c r="R7070" s="13">
        <f t="shared" si="1"/>
        <v>17.5</v>
      </c>
      <c r="S7070" s="14">
        <f t="shared" si="2"/>
        <v>5.833333333</v>
      </c>
      <c r="T7070" s="14">
        <f t="shared" si="3"/>
        <v>0.3571428571</v>
      </c>
      <c r="U7070" s="15" t="str">
        <f>vlookup(F7070,'Sub categories'!$A:$C,3,False)</f>
        <v>Art</v>
      </c>
      <c r="V7070" s="16">
        <f t="shared" si="4"/>
        <v>9</v>
      </c>
      <c r="W7070" s="17">
        <f t="array" ref="W7070">INDEX(shipping_prices!$C$1:$F8297,MATCH(I7070,shipping_prices!$A$1:$A8297,0),MATCH(M7070,shipping_prices!$C$1:$F$1,0))</f>
        <v>12.69</v>
      </c>
      <c r="X7070" s="15" t="str">
        <f t="shared" si="5"/>
        <v>Claudia BergmannChapel HillNorth Carolina</v>
      </c>
      <c r="Y7070" s="15" t="str">
        <f t="shared" si="6"/>
        <v>Low</v>
      </c>
    </row>
    <row r="7071" hidden="1">
      <c r="A7071" s="1">
        <v>43177.0</v>
      </c>
      <c r="B7071" s="2" t="s">
        <v>6861</v>
      </c>
      <c r="C7071" s="2">
        <v>3.0</v>
      </c>
      <c r="D7071" s="2" t="s">
        <v>2056</v>
      </c>
      <c r="E7071" s="2" t="s">
        <v>27</v>
      </c>
      <c r="F7071" s="2" t="s">
        <v>134</v>
      </c>
      <c r="G7071" s="2" t="s">
        <v>39</v>
      </c>
      <c r="H7071" s="2" t="s">
        <v>51</v>
      </c>
      <c r="I7071" s="2" t="s">
        <v>439</v>
      </c>
      <c r="J7071" s="2" t="s">
        <v>42</v>
      </c>
      <c r="K7071" s="2" t="s">
        <v>43</v>
      </c>
      <c r="L7071" s="10">
        <v>43177.0</v>
      </c>
      <c r="M7071" s="2" t="s">
        <v>469</v>
      </c>
      <c r="N7071" s="11">
        <v>0.0</v>
      </c>
      <c r="O7071" s="12">
        <v>80.0</v>
      </c>
      <c r="P7071" s="13">
        <v>0.48</v>
      </c>
      <c r="Q7071" s="13">
        <v>166.0</v>
      </c>
      <c r="R7071" s="13">
        <f t="shared" si="1"/>
        <v>166</v>
      </c>
      <c r="S7071" s="14">
        <f t="shared" si="2"/>
        <v>55.33333333</v>
      </c>
      <c r="T7071" s="14">
        <f t="shared" si="3"/>
        <v>0.4819277108</v>
      </c>
      <c r="U7071" s="15" t="str">
        <f>vlookup(F7071,'Sub categories'!$A:$C,3,False)</f>
        <v>Paper</v>
      </c>
      <c r="V7071" s="16">
        <f t="shared" si="4"/>
        <v>0</v>
      </c>
      <c r="W7071" s="17">
        <f t="array" ref="W7071">INDEX(shipping_prices!$C$1:$F8298,MATCH(I7071,shipping_prices!$A$1:$A8298,0),MATCH(M7071,shipping_prices!$C$1:$F$1,0))</f>
        <v>47.36</v>
      </c>
      <c r="X7071" s="15" t="str">
        <f t="shared" si="5"/>
        <v>Toby CarlisleSan DiegoCalifornia</v>
      </c>
      <c r="Y7071" s="15" t="str">
        <f t="shared" si="6"/>
        <v>High</v>
      </c>
    </row>
    <row r="7072">
      <c r="A7072" s="1">
        <v>43177.0</v>
      </c>
      <c r="B7072" s="2" t="s">
        <v>6862</v>
      </c>
      <c r="C7072" s="2">
        <v>5.0</v>
      </c>
      <c r="D7072" s="2" t="s">
        <v>1187</v>
      </c>
      <c r="E7072" s="2" t="s">
        <v>27</v>
      </c>
      <c r="F7072" s="2" t="s">
        <v>4673</v>
      </c>
      <c r="G7072" s="2" t="s">
        <v>45</v>
      </c>
      <c r="H7072" s="2" t="s">
        <v>558</v>
      </c>
      <c r="I7072" s="2" t="s">
        <v>1126</v>
      </c>
      <c r="J7072" s="2" t="s">
        <v>1127</v>
      </c>
      <c r="K7072" s="2" t="s">
        <v>77</v>
      </c>
      <c r="L7072" s="10">
        <v>43178.0</v>
      </c>
      <c r="M7072" s="2" t="s">
        <v>34</v>
      </c>
      <c r="N7072" s="11">
        <v>0.0</v>
      </c>
      <c r="O7072" s="12">
        <v>138.0</v>
      </c>
      <c r="P7072" s="13">
        <v>0.29</v>
      </c>
      <c r="Q7072" s="13">
        <v>477.0</v>
      </c>
      <c r="R7072" s="13">
        <f t="shared" si="1"/>
        <v>477</v>
      </c>
      <c r="S7072" s="14">
        <f t="shared" si="2"/>
        <v>95.4</v>
      </c>
      <c r="T7072" s="14">
        <f t="shared" si="3"/>
        <v>0.2893081761</v>
      </c>
      <c r="U7072" s="15" t="str">
        <f>vlookup(F7072,'Sub categories'!$A:$C,3,False)</f>
        <v>Furnishings</v>
      </c>
      <c r="V7072" s="16">
        <f t="shared" si="4"/>
        <v>1</v>
      </c>
      <c r="W7072" s="17">
        <f t="array" ref="W7072">INDEX(shipping_prices!$C$1:$F8299,MATCH(I7072,shipping_prices!$A$1:$A8299,0),MATCH(M7072,shipping_prices!$C$1:$F$1,0))</f>
        <v>6.93</v>
      </c>
      <c r="X7072" s="15" t="str">
        <f t="shared" si="5"/>
        <v>Duane NoonanTulsaOklahoma</v>
      </c>
      <c r="Y7072" s="15" t="str">
        <f t="shared" si="6"/>
        <v>High</v>
      </c>
    </row>
    <row r="7073" hidden="1">
      <c r="A7073" s="1">
        <v>43177.0</v>
      </c>
      <c r="B7073" s="2" t="s">
        <v>6863</v>
      </c>
      <c r="C7073" s="2">
        <v>7.0</v>
      </c>
      <c r="D7073" s="2" t="s">
        <v>568</v>
      </c>
      <c r="E7073" s="2" t="s">
        <v>37</v>
      </c>
      <c r="F7073" s="2" t="s">
        <v>5334</v>
      </c>
      <c r="G7073" s="2" t="s">
        <v>39</v>
      </c>
      <c r="H7073" s="2" t="s">
        <v>120</v>
      </c>
      <c r="I7073" s="2" t="s">
        <v>4153</v>
      </c>
      <c r="J7073" s="2" t="s">
        <v>42</v>
      </c>
      <c r="K7073" s="2" t="s">
        <v>43</v>
      </c>
      <c r="L7073" s="10">
        <v>43181.0</v>
      </c>
      <c r="M7073" s="2" t="s">
        <v>90</v>
      </c>
      <c r="N7073" s="11">
        <v>0.0</v>
      </c>
      <c r="O7073" s="12">
        <v>4.0</v>
      </c>
      <c r="P7073" s="13">
        <v>0.28</v>
      </c>
      <c r="Q7073" s="13">
        <v>15.0</v>
      </c>
      <c r="R7073" s="13">
        <f t="shared" si="1"/>
        <v>15</v>
      </c>
      <c r="S7073" s="14">
        <f t="shared" si="2"/>
        <v>2.142857143</v>
      </c>
      <c r="T7073" s="14">
        <f t="shared" si="3"/>
        <v>0.2666666667</v>
      </c>
      <c r="U7073" s="15" t="str">
        <f>vlookup(F7073,'Sub categories'!$A:$C,3,False)</f>
        <v>Art</v>
      </c>
      <c r="V7073" s="16">
        <f t="shared" si="4"/>
        <v>4</v>
      </c>
      <c r="W7073" s="17">
        <f t="array" ref="W7073">INDEX(shipping_prices!$C$1:$F8300,MATCH(I7073,shipping_prices!$A$1:$A8300,0),MATCH(M7073,shipping_prices!$C$1:$F$1,0))</f>
        <v>9.42</v>
      </c>
      <c r="X7073" s="15" t="str">
        <f t="shared" si="5"/>
        <v>George ZrebassaThousand OaksCalifornia</v>
      </c>
      <c r="Y7073" s="15" t="str">
        <f t="shared" si="6"/>
        <v>Low</v>
      </c>
    </row>
    <row r="7074" hidden="1">
      <c r="A7074" s="1">
        <v>43177.0</v>
      </c>
      <c r="B7074" s="2" t="s">
        <v>6864</v>
      </c>
      <c r="C7074" s="2">
        <v>8.0</v>
      </c>
      <c r="D7074" s="2" t="s">
        <v>5167</v>
      </c>
      <c r="E7074" s="2" t="s">
        <v>27</v>
      </c>
      <c r="F7074" s="2" t="s">
        <v>533</v>
      </c>
      <c r="G7074" s="2" t="s">
        <v>39</v>
      </c>
      <c r="H7074" s="2" t="s">
        <v>534</v>
      </c>
      <c r="I7074" s="2" t="s">
        <v>439</v>
      </c>
      <c r="J7074" s="2" t="s">
        <v>42</v>
      </c>
      <c r="K7074" s="2" t="s">
        <v>43</v>
      </c>
      <c r="L7074" s="10">
        <v>43185.0</v>
      </c>
      <c r="M7074" s="2" t="s">
        <v>34</v>
      </c>
      <c r="N7074" s="11">
        <v>0.0</v>
      </c>
      <c r="O7074" s="12">
        <v>24.0</v>
      </c>
      <c r="P7074" s="13">
        <v>0.03</v>
      </c>
      <c r="Q7074" s="13">
        <v>811.0</v>
      </c>
      <c r="R7074" s="13">
        <f t="shared" si="1"/>
        <v>811</v>
      </c>
      <c r="S7074" s="14">
        <f t="shared" si="2"/>
        <v>101.375</v>
      </c>
      <c r="T7074" s="14">
        <f t="shared" si="3"/>
        <v>0.02959309494</v>
      </c>
      <c r="U7074" s="15" t="str">
        <f>vlookup(F7074,'Sub categories'!$A:$C,3,False)</f>
        <v>Storage</v>
      </c>
      <c r="V7074" s="16">
        <f t="shared" si="4"/>
        <v>8</v>
      </c>
      <c r="W7074" s="17">
        <f t="array" ref="W7074">INDEX(shipping_prices!$C$1:$F8301,MATCH(I7074,shipping_prices!$A$1:$A8301,0),MATCH(M7074,shipping_prices!$C$1:$F$1,0))</f>
        <v>14.3</v>
      </c>
      <c r="X7074" s="15" t="str">
        <f t="shared" si="5"/>
        <v>Scott WilliamsonSan DiegoCalifornia</v>
      </c>
      <c r="Y7074" s="15" t="str">
        <f t="shared" si="6"/>
        <v>High</v>
      </c>
    </row>
    <row r="7075" hidden="1">
      <c r="A7075" s="1">
        <v>43178.0</v>
      </c>
      <c r="B7075" s="2" t="s">
        <v>6865</v>
      </c>
      <c r="C7075" s="2">
        <v>9.0</v>
      </c>
      <c r="D7075" s="2" t="s">
        <v>1976</v>
      </c>
      <c r="E7075" s="2" t="s">
        <v>27</v>
      </c>
      <c r="F7075" s="2" t="s">
        <v>1346</v>
      </c>
      <c r="G7075" s="2" t="s">
        <v>39</v>
      </c>
      <c r="H7075" s="2" t="s">
        <v>79</v>
      </c>
      <c r="I7075" s="2" t="s">
        <v>169</v>
      </c>
      <c r="J7075" s="2" t="s">
        <v>42</v>
      </c>
      <c r="K7075" s="2" t="s">
        <v>43</v>
      </c>
      <c r="L7075" s="10">
        <v>43187.0</v>
      </c>
      <c r="M7075" s="2" t="s">
        <v>34</v>
      </c>
      <c r="N7075" s="11">
        <v>0.2</v>
      </c>
      <c r="O7075" s="12">
        <v>102.0</v>
      </c>
      <c r="P7075" s="13">
        <v>0.33</v>
      </c>
      <c r="Q7075" s="13">
        <v>313.0</v>
      </c>
      <c r="R7075" s="13">
        <f t="shared" si="1"/>
        <v>391.25</v>
      </c>
      <c r="S7075" s="14">
        <f t="shared" si="2"/>
        <v>43.47222222</v>
      </c>
      <c r="T7075" s="14">
        <f t="shared" si="3"/>
        <v>0.3258785942</v>
      </c>
      <c r="U7075" s="15" t="str">
        <f>vlookup(F7075,'Sub categories'!$A:$C,3,False)</f>
        <v>Binders</v>
      </c>
      <c r="V7075" s="16">
        <f t="shared" si="4"/>
        <v>9</v>
      </c>
      <c r="W7075" s="17">
        <f t="array" ref="W7075">INDEX(shipping_prices!$C$1:$F8302,MATCH(I7075,shipping_prices!$A$1:$A8302,0),MATCH(M7075,shipping_prices!$C$1:$F$1,0))</f>
        <v>14.86</v>
      </c>
      <c r="X7075" s="15" t="str">
        <f t="shared" si="5"/>
        <v>Carol TriggsLos AngelesCalifornia</v>
      </c>
      <c r="Y7075" s="15" t="str">
        <f t="shared" si="6"/>
        <v>High</v>
      </c>
    </row>
    <row r="7076" hidden="1">
      <c r="A7076" s="1">
        <v>43178.0</v>
      </c>
      <c r="B7076" s="2" t="s">
        <v>6866</v>
      </c>
      <c r="C7076" s="2">
        <v>3.0</v>
      </c>
      <c r="D7076" s="2" t="s">
        <v>1944</v>
      </c>
      <c r="E7076" s="2" t="s">
        <v>27</v>
      </c>
      <c r="F7076" s="2" t="s">
        <v>3341</v>
      </c>
      <c r="G7076" s="2" t="s">
        <v>29</v>
      </c>
      <c r="H7076" s="2" t="s">
        <v>255</v>
      </c>
      <c r="I7076" s="2" t="s">
        <v>169</v>
      </c>
      <c r="J7076" s="2" t="s">
        <v>42</v>
      </c>
      <c r="K7076" s="2" t="s">
        <v>43</v>
      </c>
      <c r="L7076" s="10">
        <v>43182.0</v>
      </c>
      <c r="M7076" s="2" t="s">
        <v>142</v>
      </c>
      <c r="N7076" s="11">
        <v>0.2</v>
      </c>
      <c r="O7076" s="12">
        <v>47.0</v>
      </c>
      <c r="P7076" s="13">
        <v>0.13</v>
      </c>
      <c r="Q7076" s="13">
        <v>374.0</v>
      </c>
      <c r="R7076" s="13">
        <f t="shared" si="1"/>
        <v>467.5</v>
      </c>
      <c r="S7076" s="14">
        <f t="shared" si="2"/>
        <v>155.8333333</v>
      </c>
      <c r="T7076" s="14">
        <f t="shared" si="3"/>
        <v>0.1256684492</v>
      </c>
      <c r="U7076" s="15" t="str">
        <f>vlookup(F7076,'Sub categories'!$A:$C,3,False)</f>
        <v>Phones</v>
      </c>
      <c r="V7076" s="16">
        <f t="shared" si="4"/>
        <v>4</v>
      </c>
      <c r="W7076" s="17">
        <f t="array" ref="W7076">INDEX(shipping_prices!$C$1:$F8303,MATCH(I7076,shipping_prices!$A$1:$A8303,0),MATCH(M7076,shipping_prices!$C$1:$F$1,0))</f>
        <v>18.39</v>
      </c>
      <c r="X7076" s="15" t="str">
        <f t="shared" si="5"/>
        <v>Frank PreisLos AngelesCalifornia</v>
      </c>
      <c r="Y7076" s="15" t="str">
        <f t="shared" si="6"/>
        <v>High</v>
      </c>
    </row>
    <row r="7077" hidden="1">
      <c r="A7077" s="1">
        <v>43178.0</v>
      </c>
      <c r="B7077" s="2" t="s">
        <v>6867</v>
      </c>
      <c r="C7077" s="2">
        <v>6.0</v>
      </c>
      <c r="D7077" s="2" t="s">
        <v>1436</v>
      </c>
      <c r="E7077" s="2" t="s">
        <v>37</v>
      </c>
      <c r="F7077" s="2" t="s">
        <v>528</v>
      </c>
      <c r="G7077" s="2" t="s">
        <v>39</v>
      </c>
      <c r="H7077" s="2" t="s">
        <v>79</v>
      </c>
      <c r="I7077" s="2" t="s">
        <v>1559</v>
      </c>
      <c r="J7077" s="2" t="s">
        <v>32</v>
      </c>
      <c r="K7077" s="2" t="s">
        <v>33</v>
      </c>
      <c r="L7077" s="10">
        <v>43187.0</v>
      </c>
      <c r="M7077" s="2" t="s">
        <v>90</v>
      </c>
      <c r="N7077" s="11">
        <v>0.0</v>
      </c>
      <c r="O7077" s="12">
        <v>25.0</v>
      </c>
      <c r="P7077" s="13">
        <v>0.26</v>
      </c>
      <c r="Q7077" s="13">
        <v>96.0</v>
      </c>
      <c r="R7077" s="13">
        <f t="shared" si="1"/>
        <v>96</v>
      </c>
      <c r="S7077" s="14">
        <f t="shared" si="2"/>
        <v>16</v>
      </c>
      <c r="T7077" s="14">
        <f t="shared" si="3"/>
        <v>0.2604166667</v>
      </c>
      <c r="U7077" s="15" t="str">
        <f>vlookup(F7077,'Sub categories'!$A:$C,3,False)</f>
        <v>Storage</v>
      </c>
      <c r="V7077" s="16">
        <f t="shared" si="4"/>
        <v>9</v>
      </c>
      <c r="W7077" s="17">
        <f t="array" ref="W7077">INDEX(shipping_prices!$C$1:$F8304,MATCH(I7077,shipping_prices!$A$1:$A8304,0),MATCH(M7077,shipping_prices!$C$1:$F$1,0))</f>
        <v>4.32</v>
      </c>
      <c r="X7077" s="15" t="str">
        <f t="shared" si="5"/>
        <v>Pauline WebberWatertownNew York</v>
      </c>
      <c r="Y7077" s="15" t="str">
        <f t="shared" si="6"/>
        <v>Low</v>
      </c>
    </row>
    <row r="7078" hidden="1">
      <c r="A7078" s="1">
        <v>43178.0</v>
      </c>
      <c r="B7078" s="2" t="s">
        <v>6868</v>
      </c>
      <c r="C7078" s="2">
        <v>3.0</v>
      </c>
      <c r="D7078" s="2" t="s">
        <v>3308</v>
      </c>
      <c r="E7078" s="2" t="s">
        <v>37</v>
      </c>
      <c r="F7078" s="2" t="s">
        <v>3812</v>
      </c>
      <c r="G7078" s="2" t="s">
        <v>39</v>
      </c>
      <c r="H7078" s="2" t="s">
        <v>79</v>
      </c>
      <c r="I7078" s="2" t="s">
        <v>2506</v>
      </c>
      <c r="J7078" s="2" t="s">
        <v>572</v>
      </c>
      <c r="K7078" s="2" t="s">
        <v>33</v>
      </c>
      <c r="L7078" s="10">
        <v>43178.0</v>
      </c>
      <c r="M7078" s="2" t="s">
        <v>469</v>
      </c>
      <c r="N7078" s="11">
        <v>0.0</v>
      </c>
      <c r="O7078" s="12">
        <v>10.0</v>
      </c>
      <c r="P7078" s="13">
        <v>0.26</v>
      </c>
      <c r="Q7078" s="13">
        <v>40.0</v>
      </c>
      <c r="R7078" s="13">
        <f t="shared" si="1"/>
        <v>40</v>
      </c>
      <c r="S7078" s="14">
        <f t="shared" si="2"/>
        <v>13.33333333</v>
      </c>
      <c r="T7078" s="14">
        <f t="shared" si="3"/>
        <v>0.25</v>
      </c>
      <c r="U7078" s="15" t="str">
        <f>vlookup(F7078,'Sub categories'!$A:$C,3,False)</f>
        <v>Storage</v>
      </c>
      <c r="V7078" s="16">
        <f t="shared" si="4"/>
        <v>0</v>
      </c>
      <c r="W7078" s="17">
        <f t="array" ref="W7078">INDEX(shipping_prices!$C$1:$F8305,MATCH(I7078,shipping_prices!$A$1:$A8305,0),MATCH(M7078,shipping_prices!$C$1:$F$1,0))</f>
        <v>45.63</v>
      </c>
      <c r="X7078" s="15" t="str">
        <f t="shared" si="5"/>
        <v>Eleni McCraryFranklinMassachusetts</v>
      </c>
      <c r="Y7078" s="15" t="str">
        <f t="shared" si="6"/>
        <v>Low</v>
      </c>
    </row>
    <row r="7079" hidden="1">
      <c r="A7079" s="1">
        <v>43178.0</v>
      </c>
      <c r="B7079" s="2" t="s">
        <v>6869</v>
      </c>
      <c r="C7079" s="2">
        <v>3.0</v>
      </c>
      <c r="D7079" s="2" t="s">
        <v>1937</v>
      </c>
      <c r="E7079" s="2" t="s">
        <v>37</v>
      </c>
      <c r="F7079" s="2" t="s">
        <v>2382</v>
      </c>
      <c r="G7079" s="2" t="s">
        <v>29</v>
      </c>
      <c r="H7079" s="2" t="s">
        <v>371</v>
      </c>
      <c r="I7079" s="2" t="s">
        <v>188</v>
      </c>
      <c r="J7079" s="2" t="s">
        <v>76</v>
      </c>
      <c r="K7079" s="2" t="s">
        <v>77</v>
      </c>
      <c r="L7079" s="10">
        <v>43184.0</v>
      </c>
      <c r="M7079" s="2" t="s">
        <v>90</v>
      </c>
      <c r="N7079" s="11">
        <v>0.2</v>
      </c>
      <c r="O7079" s="12">
        <v>-11.0</v>
      </c>
      <c r="P7079" s="13">
        <v>-0.11</v>
      </c>
      <c r="Q7079" s="13">
        <v>96.0</v>
      </c>
      <c r="R7079" s="13">
        <f t="shared" si="1"/>
        <v>120</v>
      </c>
      <c r="S7079" s="14">
        <f t="shared" si="2"/>
        <v>40</v>
      </c>
      <c r="T7079" s="14">
        <f t="shared" si="3"/>
        <v>-0.1145833333</v>
      </c>
      <c r="U7079" s="15" t="str">
        <f>vlookup(F7079,'Sub categories'!$A:$C,3,False)</f>
        <v>Accessories</v>
      </c>
      <c r="V7079" s="16">
        <f t="shared" si="4"/>
        <v>6</v>
      </c>
      <c r="W7079" s="17">
        <f t="array" ref="W7079">INDEX(shipping_prices!$C$1:$F8306,MATCH(I7079,shipping_prices!$A$1:$A8306,0),MATCH(M7079,shipping_prices!$C$1:$F$1,0))</f>
        <v>1.29</v>
      </c>
      <c r="X7079" s="15" t="str">
        <f t="shared" si="5"/>
        <v>Bart PistoleEl PasoTexas</v>
      </c>
      <c r="Y7079" s="15" t="str">
        <f t="shared" si="6"/>
        <v>loss</v>
      </c>
    </row>
    <row r="7080">
      <c r="A7080" s="1">
        <v>43178.0</v>
      </c>
      <c r="B7080" s="2" t="s">
        <v>6870</v>
      </c>
      <c r="C7080" s="2">
        <v>2.0</v>
      </c>
      <c r="D7080" s="2" t="s">
        <v>3074</v>
      </c>
      <c r="E7080" s="2" t="s">
        <v>27</v>
      </c>
      <c r="F7080" s="2" t="s">
        <v>1841</v>
      </c>
      <c r="G7080" s="2" t="s">
        <v>45</v>
      </c>
      <c r="H7080" s="2" t="s">
        <v>1024</v>
      </c>
      <c r="I7080" s="2" t="s">
        <v>41</v>
      </c>
      <c r="J7080" s="2" t="s">
        <v>42</v>
      </c>
      <c r="K7080" s="2" t="s">
        <v>43</v>
      </c>
      <c r="L7080" s="10">
        <v>43182.0</v>
      </c>
      <c r="M7080" s="2" t="s">
        <v>34</v>
      </c>
      <c r="N7080" s="11">
        <v>0.0</v>
      </c>
      <c r="O7080" s="12">
        <v>6.0</v>
      </c>
      <c r="P7080" s="13">
        <v>0.34</v>
      </c>
      <c r="Q7080" s="13">
        <v>17.0</v>
      </c>
      <c r="R7080" s="13">
        <f t="shared" si="1"/>
        <v>17</v>
      </c>
      <c r="S7080" s="14">
        <f t="shared" si="2"/>
        <v>8.5</v>
      </c>
      <c r="T7080" s="14">
        <f t="shared" si="3"/>
        <v>0.3529411765</v>
      </c>
      <c r="U7080" s="15" t="str">
        <f>vlookup(F7080,'Sub categories'!$A:$C,3,False)</f>
        <v>Furnishings</v>
      </c>
      <c r="V7080" s="16">
        <f t="shared" si="4"/>
        <v>4</v>
      </c>
      <c r="W7080" s="17">
        <f t="array" ref="W7080">INDEX(shipping_prices!$C$1:$F8307,MATCH(I7080,shipping_prices!$A$1:$A8307,0),MATCH(M7080,shipping_prices!$C$1:$F$1,0))</f>
        <v>10.99</v>
      </c>
      <c r="X7080" s="15" t="str">
        <f t="shared" si="5"/>
        <v>Chad McGuireSan FranciscoCalifornia</v>
      </c>
      <c r="Y7080" s="15" t="str">
        <f t="shared" si="6"/>
        <v>Low</v>
      </c>
    </row>
    <row r="7081" hidden="1">
      <c r="A7081" s="1">
        <v>43178.0</v>
      </c>
      <c r="B7081" s="2" t="s">
        <v>6870</v>
      </c>
      <c r="C7081" s="2">
        <v>11.0</v>
      </c>
      <c r="D7081" s="2" t="s">
        <v>3074</v>
      </c>
      <c r="E7081" s="2" t="s">
        <v>27</v>
      </c>
      <c r="F7081" s="2" t="s">
        <v>3162</v>
      </c>
      <c r="G7081" s="2" t="s">
        <v>29</v>
      </c>
      <c r="H7081" s="2" t="s">
        <v>79</v>
      </c>
      <c r="I7081" s="2" t="s">
        <v>41</v>
      </c>
      <c r="J7081" s="2" t="s">
        <v>42</v>
      </c>
      <c r="K7081" s="2" t="s">
        <v>43</v>
      </c>
      <c r="L7081" s="10">
        <v>43182.0</v>
      </c>
      <c r="M7081" s="2" t="s">
        <v>34</v>
      </c>
      <c r="N7081" s="11">
        <v>0.2</v>
      </c>
      <c r="O7081" s="12">
        <v>32.0</v>
      </c>
      <c r="P7081" s="13">
        <v>0.09</v>
      </c>
      <c r="Q7081" s="13">
        <v>369.0</v>
      </c>
      <c r="R7081" s="13">
        <f t="shared" si="1"/>
        <v>461.25</v>
      </c>
      <c r="S7081" s="14">
        <f t="shared" si="2"/>
        <v>41.93181818</v>
      </c>
      <c r="T7081" s="14">
        <f t="shared" si="3"/>
        <v>0.08672086721</v>
      </c>
      <c r="U7081" s="15" t="str">
        <f>vlookup(F7081,'Sub categories'!$A:$C,3,False)</f>
        <v>Machines</v>
      </c>
      <c r="V7081" s="16">
        <f t="shared" si="4"/>
        <v>4</v>
      </c>
      <c r="W7081" s="17">
        <f t="array" ref="W7081">INDEX(shipping_prices!$C$1:$F8308,MATCH(I7081,shipping_prices!$A$1:$A8308,0),MATCH(M7081,shipping_prices!$C$1:$F$1,0))</f>
        <v>10.99</v>
      </c>
      <c r="X7081" s="15" t="str">
        <f t="shared" si="5"/>
        <v>Chad McGuireSan FranciscoCalifornia</v>
      </c>
      <c r="Y7081" s="15" t="str">
        <f t="shared" si="6"/>
        <v>High</v>
      </c>
    </row>
    <row r="7082" hidden="1">
      <c r="A7082" s="1">
        <v>43178.0</v>
      </c>
      <c r="B7082" s="2" t="s">
        <v>6871</v>
      </c>
      <c r="C7082" s="2">
        <v>2.0</v>
      </c>
      <c r="D7082" s="2" t="s">
        <v>2501</v>
      </c>
      <c r="E7082" s="2" t="s">
        <v>27</v>
      </c>
      <c r="F7082" s="2" t="s">
        <v>4427</v>
      </c>
      <c r="G7082" s="2" t="s">
        <v>39</v>
      </c>
      <c r="H7082" s="2" t="s">
        <v>193</v>
      </c>
      <c r="I7082" s="2" t="s">
        <v>1947</v>
      </c>
      <c r="J7082" s="2" t="s">
        <v>64</v>
      </c>
      <c r="K7082" s="2" t="s">
        <v>43</v>
      </c>
      <c r="L7082" s="10">
        <v>43182.0</v>
      </c>
      <c r="M7082" s="2" t="s">
        <v>34</v>
      </c>
      <c r="N7082" s="11">
        <v>0.2</v>
      </c>
      <c r="O7082" s="12">
        <v>2.0</v>
      </c>
      <c r="P7082" s="13">
        <v>0.2</v>
      </c>
      <c r="Q7082" s="13">
        <v>9.0</v>
      </c>
      <c r="R7082" s="13">
        <f t="shared" si="1"/>
        <v>11.25</v>
      </c>
      <c r="S7082" s="14">
        <f t="shared" si="2"/>
        <v>5.625</v>
      </c>
      <c r="T7082" s="14">
        <f t="shared" si="3"/>
        <v>0.2222222222</v>
      </c>
      <c r="U7082" s="15" t="str">
        <f>vlookup(F7082,'Sub categories'!$A:$C,3,False)</f>
        <v>Art</v>
      </c>
      <c r="V7082" s="16">
        <f t="shared" si="4"/>
        <v>4</v>
      </c>
      <c r="W7082" s="17">
        <f t="array" ref="W7082">INDEX(shipping_prices!$C$1:$F8309,MATCH(I7082,shipping_prices!$A$1:$A8309,0),MATCH(M7082,shipping_prices!$C$1:$F$1,0))</f>
        <v>9.76</v>
      </c>
      <c r="X7082" s="15" t="str">
        <f t="shared" si="5"/>
        <v>Ashley JarboeChandlerArizona</v>
      </c>
      <c r="Y7082" s="15" t="str">
        <f t="shared" si="6"/>
        <v>Low</v>
      </c>
    </row>
    <row r="7083">
      <c r="A7083" s="1">
        <v>43178.0</v>
      </c>
      <c r="B7083" s="2" t="s">
        <v>6872</v>
      </c>
      <c r="C7083" s="2">
        <v>2.0</v>
      </c>
      <c r="D7083" s="2" t="s">
        <v>161</v>
      </c>
      <c r="E7083" s="2" t="s">
        <v>37</v>
      </c>
      <c r="F7083" s="2" t="s">
        <v>4403</v>
      </c>
      <c r="G7083" s="2" t="s">
        <v>45</v>
      </c>
      <c r="H7083" s="2" t="s">
        <v>1024</v>
      </c>
      <c r="I7083" s="2" t="s">
        <v>625</v>
      </c>
      <c r="J7083" s="2" t="s">
        <v>42</v>
      </c>
      <c r="K7083" s="2" t="s">
        <v>43</v>
      </c>
      <c r="L7083" s="10">
        <v>43183.0</v>
      </c>
      <c r="M7083" s="2" t="s">
        <v>90</v>
      </c>
      <c r="N7083" s="11">
        <v>0.0</v>
      </c>
      <c r="O7083" s="12">
        <v>8.0</v>
      </c>
      <c r="P7083" s="13">
        <v>0.4</v>
      </c>
      <c r="Q7083" s="13">
        <v>19.0</v>
      </c>
      <c r="R7083" s="13">
        <f t="shared" si="1"/>
        <v>19</v>
      </c>
      <c r="S7083" s="14">
        <f t="shared" si="2"/>
        <v>9.5</v>
      </c>
      <c r="T7083" s="14">
        <f t="shared" si="3"/>
        <v>0.4210526316</v>
      </c>
      <c r="U7083" s="15" t="str">
        <f>vlookup(F7083,'Sub categories'!$A:$C,3,False)</f>
        <v>Furnishings</v>
      </c>
      <c r="V7083" s="16">
        <f t="shared" si="4"/>
        <v>5</v>
      </c>
      <c r="W7083" s="17">
        <f t="array" ref="W7083">INDEX(shipping_prices!$C$1:$F8310,MATCH(I7083,shipping_prices!$A$1:$A8310,0),MATCH(M7083,shipping_prices!$C$1:$F$1,0))</f>
        <v>5.9</v>
      </c>
      <c r="X7083" s="15" t="str">
        <f t="shared" si="5"/>
        <v>Andy YotovOceansideCalifornia</v>
      </c>
      <c r="Y7083" s="15" t="str">
        <f t="shared" si="6"/>
        <v>Low</v>
      </c>
    </row>
    <row r="7084" hidden="1">
      <c r="A7084" s="1">
        <v>43178.0</v>
      </c>
      <c r="B7084" s="2" t="s">
        <v>6872</v>
      </c>
      <c r="C7084" s="2">
        <v>5.0</v>
      </c>
      <c r="D7084" s="2" t="s">
        <v>161</v>
      </c>
      <c r="E7084" s="2" t="s">
        <v>37</v>
      </c>
      <c r="F7084" s="2" t="s">
        <v>2757</v>
      </c>
      <c r="G7084" s="2" t="s">
        <v>39</v>
      </c>
      <c r="H7084" s="2" t="s">
        <v>79</v>
      </c>
      <c r="I7084" s="2" t="s">
        <v>625</v>
      </c>
      <c r="J7084" s="2" t="s">
        <v>42</v>
      </c>
      <c r="K7084" s="2" t="s">
        <v>43</v>
      </c>
      <c r="L7084" s="10">
        <v>43183.0</v>
      </c>
      <c r="M7084" s="2" t="s">
        <v>90</v>
      </c>
      <c r="N7084" s="11">
        <v>0.2</v>
      </c>
      <c r="O7084" s="12">
        <v>8.0</v>
      </c>
      <c r="P7084" s="13">
        <v>0.34</v>
      </c>
      <c r="Q7084" s="13">
        <v>24.0</v>
      </c>
      <c r="R7084" s="13">
        <f t="shared" si="1"/>
        <v>30</v>
      </c>
      <c r="S7084" s="14">
        <f t="shared" si="2"/>
        <v>6</v>
      </c>
      <c r="T7084" s="14">
        <f t="shared" si="3"/>
        <v>0.3333333333</v>
      </c>
      <c r="U7084" s="15" t="str">
        <f>vlookup(F7084,'Sub categories'!$A:$C,3,False)</f>
        <v>Binders</v>
      </c>
      <c r="V7084" s="16">
        <f t="shared" si="4"/>
        <v>5</v>
      </c>
      <c r="W7084" s="17">
        <f t="array" ref="W7084">INDEX(shipping_prices!$C$1:$F8311,MATCH(I7084,shipping_prices!$A$1:$A8311,0),MATCH(M7084,shipping_prices!$C$1:$F$1,0))</f>
        <v>5.9</v>
      </c>
      <c r="X7084" s="15" t="str">
        <f t="shared" si="5"/>
        <v>Andy YotovOceansideCalifornia</v>
      </c>
      <c r="Y7084" s="15" t="str">
        <f t="shared" si="6"/>
        <v>Low</v>
      </c>
    </row>
    <row r="7085">
      <c r="A7085" s="1">
        <v>43178.0</v>
      </c>
      <c r="B7085" s="2" t="s">
        <v>6872</v>
      </c>
      <c r="C7085" s="2">
        <v>2.0</v>
      </c>
      <c r="D7085" s="2" t="s">
        <v>161</v>
      </c>
      <c r="E7085" s="2" t="s">
        <v>37</v>
      </c>
      <c r="F7085" s="2" t="s">
        <v>2040</v>
      </c>
      <c r="G7085" s="2" t="s">
        <v>45</v>
      </c>
      <c r="H7085" s="2" t="s">
        <v>227</v>
      </c>
      <c r="I7085" s="2" t="s">
        <v>625</v>
      </c>
      <c r="J7085" s="2" t="s">
        <v>42</v>
      </c>
      <c r="K7085" s="2" t="s">
        <v>43</v>
      </c>
      <c r="L7085" s="10">
        <v>43183.0</v>
      </c>
      <c r="M7085" s="2" t="s">
        <v>90</v>
      </c>
      <c r="N7085" s="11">
        <v>0.2</v>
      </c>
      <c r="O7085" s="12">
        <v>9.0</v>
      </c>
      <c r="P7085" s="13">
        <v>0.11</v>
      </c>
      <c r="Q7085" s="13">
        <v>82.0</v>
      </c>
      <c r="R7085" s="13">
        <f t="shared" si="1"/>
        <v>102.5</v>
      </c>
      <c r="S7085" s="14">
        <f t="shared" si="2"/>
        <v>51.25</v>
      </c>
      <c r="T7085" s="14">
        <f t="shared" si="3"/>
        <v>0.1097560976</v>
      </c>
      <c r="U7085" s="15" t="str">
        <f>vlookup(F7085,'Sub categories'!$A:$C,3,False)</f>
        <v>Chairs</v>
      </c>
      <c r="V7085" s="16">
        <f t="shared" si="4"/>
        <v>5</v>
      </c>
      <c r="W7085" s="17">
        <f t="array" ref="W7085">INDEX(shipping_prices!$C$1:$F8312,MATCH(I7085,shipping_prices!$A$1:$A8312,0),MATCH(M7085,shipping_prices!$C$1:$F$1,0))</f>
        <v>5.9</v>
      </c>
      <c r="X7085" s="15" t="str">
        <f t="shared" si="5"/>
        <v>Andy YotovOceansideCalifornia</v>
      </c>
      <c r="Y7085" s="15" t="str">
        <f t="shared" si="6"/>
        <v>Low</v>
      </c>
    </row>
    <row r="7086">
      <c r="A7086" s="1">
        <v>43179.0</v>
      </c>
      <c r="B7086" s="2" t="s">
        <v>6872</v>
      </c>
      <c r="C7086" s="2">
        <v>2.0</v>
      </c>
      <c r="D7086" s="2" t="s">
        <v>161</v>
      </c>
      <c r="E7086" s="2" t="s">
        <v>37</v>
      </c>
      <c r="F7086" s="2" t="s">
        <v>1152</v>
      </c>
      <c r="G7086" s="2" t="s">
        <v>45</v>
      </c>
      <c r="H7086" s="2" t="s">
        <v>227</v>
      </c>
      <c r="I7086" s="2" t="s">
        <v>625</v>
      </c>
      <c r="J7086" s="2" t="s">
        <v>42</v>
      </c>
      <c r="K7086" s="2" t="s">
        <v>43</v>
      </c>
      <c r="L7086" s="10">
        <v>43183.0</v>
      </c>
      <c r="M7086" s="2" t="s">
        <v>90</v>
      </c>
      <c r="N7086" s="11">
        <v>0.2</v>
      </c>
      <c r="O7086" s="12">
        <v>6.0</v>
      </c>
      <c r="P7086" s="13">
        <v>0.06</v>
      </c>
      <c r="Q7086" s="13">
        <v>97.0</v>
      </c>
      <c r="R7086" s="13">
        <f t="shared" si="1"/>
        <v>121.25</v>
      </c>
      <c r="S7086" s="14">
        <f t="shared" si="2"/>
        <v>60.625</v>
      </c>
      <c r="T7086" s="14">
        <f t="shared" si="3"/>
        <v>0.0618556701</v>
      </c>
      <c r="U7086" s="15" t="str">
        <f>vlookup(F7086,'Sub categories'!$A:$C,3,False)</f>
        <v>Chairs</v>
      </c>
      <c r="V7086" s="16">
        <f t="shared" si="4"/>
        <v>4</v>
      </c>
      <c r="W7086" s="17">
        <f t="array" ref="W7086">INDEX(shipping_prices!$C$1:$F8313,MATCH(I7086,shipping_prices!$A$1:$A8313,0),MATCH(M7086,shipping_prices!$C$1:$F$1,0))</f>
        <v>5.9</v>
      </c>
      <c r="X7086" s="15" t="str">
        <f t="shared" si="5"/>
        <v>Andy YotovOceansideCalifornia</v>
      </c>
      <c r="Y7086" s="15" t="str">
        <f t="shared" si="6"/>
        <v>Low</v>
      </c>
    </row>
    <row r="7087" hidden="1">
      <c r="A7087" s="1">
        <v>43179.0</v>
      </c>
      <c r="B7087" s="2" t="s">
        <v>6873</v>
      </c>
      <c r="C7087" s="2">
        <v>2.0</v>
      </c>
      <c r="D7087" s="2" t="s">
        <v>1424</v>
      </c>
      <c r="E7087" s="2" t="s">
        <v>27</v>
      </c>
      <c r="F7087" s="2" t="s">
        <v>2396</v>
      </c>
      <c r="G7087" s="2" t="s">
        <v>39</v>
      </c>
      <c r="H7087" s="2" t="s">
        <v>458</v>
      </c>
      <c r="I7087" s="2" t="s">
        <v>1225</v>
      </c>
      <c r="J7087" s="2" t="s">
        <v>76</v>
      </c>
      <c r="K7087" s="2" t="s">
        <v>77</v>
      </c>
      <c r="L7087" s="10">
        <v>43191.0</v>
      </c>
      <c r="M7087" s="2" t="s">
        <v>142</v>
      </c>
      <c r="N7087" s="11">
        <v>0.8</v>
      </c>
      <c r="O7087" s="12">
        <v>-55.0</v>
      </c>
      <c r="P7087" s="13">
        <v>-2.55</v>
      </c>
      <c r="Q7087" s="13">
        <v>21.0</v>
      </c>
      <c r="R7087" s="13">
        <f t="shared" si="1"/>
        <v>105</v>
      </c>
      <c r="S7087" s="14">
        <f t="shared" si="2"/>
        <v>52.5</v>
      </c>
      <c r="T7087" s="14">
        <f t="shared" si="3"/>
        <v>-2.619047619</v>
      </c>
      <c r="U7087" s="15" t="str">
        <f>vlookup(F7087,'Sub categories'!$A:$C,3,False)</f>
        <v>Appliances</v>
      </c>
      <c r="V7087" s="16">
        <f t="shared" si="4"/>
        <v>12</v>
      </c>
      <c r="W7087" s="17">
        <f t="array" ref="W7087">INDEX(shipping_prices!$C$1:$F8314,MATCH(I7087,shipping_prices!$A$1:$A8314,0),MATCH(M7087,shipping_prices!$C$1:$F$1,0))</f>
        <v>17.58</v>
      </c>
      <c r="X7087" s="15" t="str">
        <f t="shared" si="5"/>
        <v>Max EngleDallasTexas</v>
      </c>
      <c r="Y7087" s="15" t="str">
        <f t="shared" si="6"/>
        <v>loss</v>
      </c>
    </row>
    <row r="7088">
      <c r="A7088" s="1">
        <v>43179.0</v>
      </c>
      <c r="B7088" s="2" t="s">
        <v>6873</v>
      </c>
      <c r="C7088" s="2">
        <v>3.0</v>
      </c>
      <c r="D7088" s="2" t="s">
        <v>1424</v>
      </c>
      <c r="E7088" s="2" t="s">
        <v>27</v>
      </c>
      <c r="F7088" s="2" t="s">
        <v>3644</v>
      </c>
      <c r="G7088" s="2" t="s">
        <v>45</v>
      </c>
      <c r="H7088" s="2" t="s">
        <v>489</v>
      </c>
      <c r="I7088" s="2" t="s">
        <v>1225</v>
      </c>
      <c r="J7088" s="2" t="s">
        <v>76</v>
      </c>
      <c r="K7088" s="2" t="s">
        <v>77</v>
      </c>
      <c r="L7088" s="10">
        <v>43191.0</v>
      </c>
      <c r="M7088" s="2" t="s">
        <v>142</v>
      </c>
      <c r="N7088" s="11">
        <v>0.3</v>
      </c>
      <c r="O7088" s="12">
        <v>-40.0</v>
      </c>
      <c r="P7088" s="13">
        <v>-0.13</v>
      </c>
      <c r="Q7088" s="13">
        <v>307.0</v>
      </c>
      <c r="R7088" s="13">
        <f t="shared" si="1"/>
        <v>438.5714286</v>
      </c>
      <c r="S7088" s="14">
        <f t="shared" si="2"/>
        <v>146.1904762</v>
      </c>
      <c r="T7088" s="14">
        <f t="shared" si="3"/>
        <v>-0.1302931596</v>
      </c>
      <c r="U7088" s="15" t="str">
        <f>vlookup(F7088,'Sub categories'!$A:$C,3,False)</f>
        <v>Tables</v>
      </c>
      <c r="V7088" s="16">
        <f t="shared" si="4"/>
        <v>12</v>
      </c>
      <c r="W7088" s="17">
        <f t="array" ref="W7088">INDEX(shipping_prices!$C$1:$F8315,MATCH(I7088,shipping_prices!$A$1:$A8315,0),MATCH(M7088,shipping_prices!$C$1:$F$1,0))</f>
        <v>17.58</v>
      </c>
      <c r="X7088" s="15" t="str">
        <f t="shared" si="5"/>
        <v>Max EngleDallasTexas</v>
      </c>
      <c r="Y7088" s="15" t="str">
        <f t="shared" si="6"/>
        <v>loss</v>
      </c>
    </row>
    <row r="7089">
      <c r="A7089" s="1">
        <v>43179.0</v>
      </c>
      <c r="B7089" s="2" t="s">
        <v>6873</v>
      </c>
      <c r="C7089" s="2">
        <v>3.0</v>
      </c>
      <c r="D7089" s="2" t="s">
        <v>1424</v>
      </c>
      <c r="E7089" s="2" t="s">
        <v>27</v>
      </c>
      <c r="F7089" s="2" t="s">
        <v>6874</v>
      </c>
      <c r="G7089" s="2" t="s">
        <v>45</v>
      </c>
      <c r="H7089" s="2" t="s">
        <v>206</v>
      </c>
      <c r="I7089" s="2" t="s">
        <v>1225</v>
      </c>
      <c r="J7089" s="2" t="s">
        <v>76</v>
      </c>
      <c r="K7089" s="2" t="s">
        <v>77</v>
      </c>
      <c r="L7089" s="10">
        <v>43191.0</v>
      </c>
      <c r="M7089" s="2" t="s">
        <v>142</v>
      </c>
      <c r="N7089" s="11">
        <v>0.32</v>
      </c>
      <c r="O7089" s="12">
        <v>-96.0</v>
      </c>
      <c r="P7089" s="13">
        <v>-0.24</v>
      </c>
      <c r="Q7089" s="13">
        <v>410.0</v>
      </c>
      <c r="R7089" s="13">
        <f t="shared" si="1"/>
        <v>602.9411765</v>
      </c>
      <c r="S7089" s="14">
        <f t="shared" si="2"/>
        <v>200.9803922</v>
      </c>
      <c r="T7089" s="14">
        <f t="shared" si="3"/>
        <v>-0.2341463415</v>
      </c>
      <c r="U7089" s="15" t="str">
        <f>vlookup(F7089,'Sub categories'!$A:$C,3,False)</f>
        <v>Bookcases</v>
      </c>
      <c r="V7089" s="16">
        <f t="shared" si="4"/>
        <v>12</v>
      </c>
      <c r="W7089" s="17">
        <f t="array" ref="W7089">INDEX(shipping_prices!$C$1:$F8316,MATCH(I7089,shipping_prices!$A$1:$A8316,0),MATCH(M7089,shipping_prices!$C$1:$F$1,0))</f>
        <v>17.58</v>
      </c>
      <c r="X7089" s="15" t="str">
        <f t="shared" si="5"/>
        <v>Max EngleDallasTexas</v>
      </c>
      <c r="Y7089" s="15" t="str">
        <f t="shared" si="6"/>
        <v>loss</v>
      </c>
    </row>
    <row r="7090">
      <c r="A7090" s="1">
        <v>43179.0</v>
      </c>
      <c r="B7090" s="2" t="s">
        <v>6875</v>
      </c>
      <c r="C7090" s="2">
        <v>2.0</v>
      </c>
      <c r="D7090" s="2" t="s">
        <v>1123</v>
      </c>
      <c r="E7090" s="2" t="s">
        <v>49</v>
      </c>
      <c r="F7090" s="2" t="s">
        <v>1213</v>
      </c>
      <c r="G7090" s="2" t="s">
        <v>45</v>
      </c>
      <c r="H7090" s="2" t="s">
        <v>1213</v>
      </c>
      <c r="I7090" s="2" t="s">
        <v>5366</v>
      </c>
      <c r="J7090" s="2" t="s">
        <v>703</v>
      </c>
      <c r="K7090" s="2" t="s">
        <v>77</v>
      </c>
      <c r="L7090" s="10">
        <v>43179.0</v>
      </c>
      <c r="M7090" s="2" t="s">
        <v>469</v>
      </c>
      <c r="N7090" s="11">
        <v>0.0</v>
      </c>
      <c r="O7090" s="12">
        <v>7.0</v>
      </c>
      <c r="P7090" s="13">
        <v>0.44</v>
      </c>
      <c r="Q7090" s="13">
        <v>16.0</v>
      </c>
      <c r="R7090" s="13">
        <f t="shared" si="1"/>
        <v>16</v>
      </c>
      <c r="S7090" s="14">
        <f t="shared" si="2"/>
        <v>8</v>
      </c>
      <c r="T7090" s="14">
        <f t="shared" si="3"/>
        <v>0.4375</v>
      </c>
      <c r="U7090" s="15" t="str">
        <f>vlookup(F7090,'Sub categories'!$A:$C,3,False)</f>
        <v>Furnishings</v>
      </c>
      <c r="V7090" s="16">
        <f t="shared" si="4"/>
        <v>0</v>
      </c>
      <c r="W7090" s="17">
        <f t="array" ref="W7090">INDEX(shipping_prices!$C$1:$F8317,MATCH(I7090,shipping_prices!$A$1:$A8317,0),MATCH(M7090,shipping_prices!$C$1:$F$1,0))</f>
        <v>52.67</v>
      </c>
      <c r="X7090" s="15" t="str">
        <f t="shared" si="5"/>
        <v>Rick BensleyFremontNebraska</v>
      </c>
      <c r="Y7090" s="15" t="str">
        <f t="shared" si="6"/>
        <v>Low</v>
      </c>
    </row>
    <row r="7091" hidden="1">
      <c r="A7091" s="1">
        <v>43179.0</v>
      </c>
      <c r="B7091" s="2" t="s">
        <v>6876</v>
      </c>
      <c r="C7091" s="2">
        <v>2.0</v>
      </c>
      <c r="D7091" s="2" t="s">
        <v>3141</v>
      </c>
      <c r="E7091" s="2" t="s">
        <v>37</v>
      </c>
      <c r="F7091" s="2" t="s">
        <v>2487</v>
      </c>
      <c r="G7091" s="2" t="s">
        <v>39</v>
      </c>
      <c r="H7091" s="2" t="s">
        <v>1195</v>
      </c>
      <c r="I7091" s="2" t="s">
        <v>6877</v>
      </c>
      <c r="J7091" s="2" t="s">
        <v>42</v>
      </c>
      <c r="K7091" s="2" t="s">
        <v>43</v>
      </c>
      <c r="L7091" s="10">
        <v>43181.0</v>
      </c>
      <c r="M7091" s="2" t="s">
        <v>90</v>
      </c>
      <c r="N7091" s="11">
        <v>0.2</v>
      </c>
      <c r="O7091" s="12">
        <v>2.0</v>
      </c>
      <c r="P7091" s="13">
        <v>0.38</v>
      </c>
      <c r="Q7091" s="13">
        <v>6.0</v>
      </c>
      <c r="R7091" s="13">
        <f t="shared" si="1"/>
        <v>7.5</v>
      </c>
      <c r="S7091" s="14">
        <f t="shared" si="2"/>
        <v>3.75</v>
      </c>
      <c r="T7091" s="14">
        <f t="shared" si="3"/>
        <v>0.3333333333</v>
      </c>
      <c r="U7091" s="15" t="str">
        <f>vlookup(F7091,'Sub categories'!$A:$C,3,False)</f>
        <v>Binders</v>
      </c>
      <c r="V7091" s="16">
        <f t="shared" si="4"/>
        <v>2</v>
      </c>
      <c r="W7091" s="17">
        <f t="array" ref="W7091">INDEX(shipping_prices!$C$1:$F8318,MATCH(I7091,shipping_prices!$A$1:$A8318,0),MATCH(M7091,shipping_prices!$C$1:$F$1,0))</f>
        <v>0.64</v>
      </c>
      <c r="X7091" s="15" t="str">
        <f t="shared" si="5"/>
        <v>Kalyca MeadeSunnyvaleCalifornia</v>
      </c>
      <c r="Y7091" s="15" t="str">
        <f t="shared" si="6"/>
        <v>Low</v>
      </c>
    </row>
    <row r="7092" hidden="1">
      <c r="A7092" s="1">
        <v>43180.0</v>
      </c>
      <c r="B7092" s="2" t="s">
        <v>6876</v>
      </c>
      <c r="C7092" s="2">
        <v>5.0</v>
      </c>
      <c r="D7092" s="2" t="s">
        <v>3141</v>
      </c>
      <c r="E7092" s="2" t="s">
        <v>37</v>
      </c>
      <c r="F7092" s="2" t="s">
        <v>6878</v>
      </c>
      <c r="G7092" s="2" t="s">
        <v>39</v>
      </c>
      <c r="H7092" s="2" t="s">
        <v>2514</v>
      </c>
      <c r="I7092" s="2" t="s">
        <v>6877</v>
      </c>
      <c r="J7092" s="2" t="s">
        <v>42</v>
      </c>
      <c r="K7092" s="2" t="s">
        <v>43</v>
      </c>
      <c r="L7092" s="10">
        <v>43181.0</v>
      </c>
      <c r="M7092" s="2" t="s">
        <v>90</v>
      </c>
      <c r="N7092" s="11">
        <v>0.0</v>
      </c>
      <c r="O7092" s="12">
        <v>9.0</v>
      </c>
      <c r="P7092" s="13">
        <v>0.29</v>
      </c>
      <c r="Q7092" s="13">
        <v>30.0</v>
      </c>
      <c r="R7092" s="13">
        <f t="shared" si="1"/>
        <v>30</v>
      </c>
      <c r="S7092" s="14">
        <f t="shared" si="2"/>
        <v>6</v>
      </c>
      <c r="T7092" s="14">
        <f t="shared" si="3"/>
        <v>0.3</v>
      </c>
      <c r="U7092" s="15" t="str">
        <f>vlookup(F7092,'Sub categories'!$A:$C,3,False)</f>
        <v>Art</v>
      </c>
      <c r="V7092" s="16">
        <f t="shared" si="4"/>
        <v>1</v>
      </c>
      <c r="W7092" s="17">
        <f t="array" ref="W7092">INDEX(shipping_prices!$C$1:$F8319,MATCH(I7092,shipping_prices!$A$1:$A8319,0),MATCH(M7092,shipping_prices!$C$1:$F$1,0))</f>
        <v>0.64</v>
      </c>
      <c r="X7092" s="15" t="str">
        <f t="shared" si="5"/>
        <v>Kalyca MeadeSunnyvaleCalifornia</v>
      </c>
      <c r="Y7092" s="15" t="str">
        <f t="shared" si="6"/>
        <v>Low</v>
      </c>
    </row>
    <row r="7093" hidden="1">
      <c r="A7093" s="1">
        <v>43180.0</v>
      </c>
      <c r="B7093" s="2" t="s">
        <v>6876</v>
      </c>
      <c r="C7093" s="2">
        <v>3.0</v>
      </c>
      <c r="D7093" s="2" t="s">
        <v>3141</v>
      </c>
      <c r="E7093" s="2" t="s">
        <v>37</v>
      </c>
      <c r="F7093" s="2" t="s">
        <v>2851</v>
      </c>
      <c r="G7093" s="2" t="s">
        <v>39</v>
      </c>
      <c r="H7093" s="2" t="s">
        <v>193</v>
      </c>
      <c r="I7093" s="2" t="s">
        <v>6877</v>
      </c>
      <c r="J7093" s="2" t="s">
        <v>42</v>
      </c>
      <c r="K7093" s="2" t="s">
        <v>43</v>
      </c>
      <c r="L7093" s="10">
        <v>43181.0</v>
      </c>
      <c r="M7093" s="2" t="s">
        <v>90</v>
      </c>
      <c r="N7093" s="11">
        <v>0.0</v>
      </c>
      <c r="O7093" s="12">
        <v>22.0</v>
      </c>
      <c r="P7093" s="13">
        <v>0.5</v>
      </c>
      <c r="Q7093" s="13">
        <v>44.0</v>
      </c>
      <c r="R7093" s="13">
        <f t="shared" si="1"/>
        <v>44</v>
      </c>
      <c r="S7093" s="14">
        <f t="shared" si="2"/>
        <v>14.66666667</v>
      </c>
      <c r="T7093" s="14">
        <f t="shared" si="3"/>
        <v>0.5</v>
      </c>
      <c r="U7093" s="15" t="str">
        <f>vlookup(F7093,'Sub categories'!$A:$C,3,False)</f>
        <v>Labels</v>
      </c>
      <c r="V7093" s="16">
        <f t="shared" si="4"/>
        <v>1</v>
      </c>
      <c r="W7093" s="17">
        <f t="array" ref="W7093">INDEX(shipping_prices!$C$1:$F8320,MATCH(I7093,shipping_prices!$A$1:$A8320,0),MATCH(M7093,shipping_prices!$C$1:$F$1,0))</f>
        <v>0.64</v>
      </c>
      <c r="X7093" s="15" t="str">
        <f t="shared" si="5"/>
        <v>Kalyca MeadeSunnyvaleCalifornia</v>
      </c>
      <c r="Y7093" s="15" t="str">
        <f t="shared" si="6"/>
        <v>Low</v>
      </c>
    </row>
    <row r="7094" hidden="1">
      <c r="A7094" s="1">
        <v>43180.0</v>
      </c>
      <c r="B7094" s="2" t="s">
        <v>6876</v>
      </c>
      <c r="C7094" s="2">
        <v>5.0</v>
      </c>
      <c r="D7094" s="2" t="s">
        <v>3141</v>
      </c>
      <c r="E7094" s="2" t="s">
        <v>37</v>
      </c>
      <c r="F7094" s="2" t="s">
        <v>5749</v>
      </c>
      <c r="G7094" s="2" t="s">
        <v>29</v>
      </c>
      <c r="H7094" s="2" t="s">
        <v>2874</v>
      </c>
      <c r="I7094" s="2" t="s">
        <v>6877</v>
      </c>
      <c r="J7094" s="2" t="s">
        <v>42</v>
      </c>
      <c r="K7094" s="2" t="s">
        <v>43</v>
      </c>
      <c r="L7094" s="10">
        <v>43181.0</v>
      </c>
      <c r="M7094" s="2" t="s">
        <v>90</v>
      </c>
      <c r="N7094" s="11">
        <v>0.0</v>
      </c>
      <c r="O7094" s="12">
        <v>31.0</v>
      </c>
      <c r="P7094" s="13">
        <v>0.21</v>
      </c>
      <c r="Q7094" s="13">
        <v>150.0</v>
      </c>
      <c r="R7094" s="13">
        <f t="shared" si="1"/>
        <v>150</v>
      </c>
      <c r="S7094" s="14">
        <f t="shared" si="2"/>
        <v>30</v>
      </c>
      <c r="T7094" s="14">
        <f t="shared" si="3"/>
        <v>0.2066666667</v>
      </c>
      <c r="U7094" s="15" t="str">
        <f>vlookup(F7094,'Sub categories'!$A:$C,3,False)</f>
        <v>Accessories</v>
      </c>
      <c r="V7094" s="16">
        <f t="shared" si="4"/>
        <v>1</v>
      </c>
      <c r="W7094" s="17">
        <f t="array" ref="W7094">INDEX(shipping_prices!$C$1:$F8321,MATCH(I7094,shipping_prices!$A$1:$A8321,0),MATCH(M7094,shipping_prices!$C$1:$F$1,0))</f>
        <v>0.64</v>
      </c>
      <c r="X7094" s="15" t="str">
        <f t="shared" si="5"/>
        <v>Kalyca MeadeSunnyvaleCalifornia</v>
      </c>
      <c r="Y7094" s="15" t="str">
        <f t="shared" si="6"/>
        <v>Low</v>
      </c>
    </row>
    <row r="7095" hidden="1">
      <c r="A7095" s="1">
        <v>43180.0</v>
      </c>
      <c r="B7095" s="2" t="s">
        <v>6876</v>
      </c>
      <c r="C7095" s="2">
        <v>5.0</v>
      </c>
      <c r="D7095" s="2" t="s">
        <v>3141</v>
      </c>
      <c r="E7095" s="2" t="s">
        <v>37</v>
      </c>
      <c r="F7095" s="2" t="s">
        <v>3938</v>
      </c>
      <c r="G7095" s="2" t="s">
        <v>29</v>
      </c>
      <c r="H7095" s="2" t="s">
        <v>554</v>
      </c>
      <c r="I7095" s="2" t="s">
        <v>6877</v>
      </c>
      <c r="J7095" s="2" t="s">
        <v>42</v>
      </c>
      <c r="K7095" s="2" t="s">
        <v>43</v>
      </c>
      <c r="L7095" s="10">
        <v>43181.0</v>
      </c>
      <c r="M7095" s="2" t="s">
        <v>90</v>
      </c>
      <c r="N7095" s="11">
        <v>0.0</v>
      </c>
      <c r="O7095" s="12">
        <v>46.0</v>
      </c>
      <c r="P7095" s="13">
        <v>0.24</v>
      </c>
      <c r="Q7095" s="13">
        <v>190.0</v>
      </c>
      <c r="R7095" s="13">
        <f t="shared" si="1"/>
        <v>190</v>
      </c>
      <c r="S7095" s="14">
        <f t="shared" si="2"/>
        <v>38</v>
      </c>
      <c r="T7095" s="14">
        <f t="shared" si="3"/>
        <v>0.2421052632</v>
      </c>
      <c r="U7095" s="15" t="str">
        <f>vlookup(F7095,'Sub categories'!$A:$C,3,False)</f>
        <v>Accessories</v>
      </c>
      <c r="V7095" s="16">
        <f t="shared" si="4"/>
        <v>1</v>
      </c>
      <c r="W7095" s="17">
        <f t="array" ref="W7095">INDEX(shipping_prices!$C$1:$F8322,MATCH(I7095,shipping_prices!$A$1:$A8322,0),MATCH(M7095,shipping_prices!$C$1:$F$1,0))</f>
        <v>0.64</v>
      </c>
      <c r="X7095" s="15" t="str">
        <f t="shared" si="5"/>
        <v>Kalyca MeadeSunnyvaleCalifornia</v>
      </c>
      <c r="Y7095" s="15" t="str">
        <f t="shared" si="6"/>
        <v>High</v>
      </c>
    </row>
    <row r="7096" hidden="1">
      <c r="A7096" s="1">
        <v>43180.0</v>
      </c>
      <c r="B7096" s="2" t="s">
        <v>6879</v>
      </c>
      <c r="C7096" s="2">
        <v>2.0</v>
      </c>
      <c r="D7096" s="2" t="s">
        <v>3871</v>
      </c>
      <c r="E7096" s="2" t="s">
        <v>27</v>
      </c>
      <c r="F7096" s="2" t="s">
        <v>6880</v>
      </c>
      <c r="G7096" s="2" t="s">
        <v>39</v>
      </c>
      <c r="H7096" s="2" t="s">
        <v>51</v>
      </c>
      <c r="I7096" s="2" t="s">
        <v>158</v>
      </c>
      <c r="J7096" s="2" t="s">
        <v>159</v>
      </c>
      <c r="K7096" s="2" t="s">
        <v>43</v>
      </c>
      <c r="L7096" s="10">
        <v>43180.0</v>
      </c>
      <c r="M7096" s="2" t="s">
        <v>469</v>
      </c>
      <c r="N7096" s="11">
        <v>0.0</v>
      </c>
      <c r="O7096" s="12">
        <v>6.0</v>
      </c>
      <c r="P7096" s="13">
        <v>0.49</v>
      </c>
      <c r="Q7096" s="13">
        <v>13.0</v>
      </c>
      <c r="R7096" s="13">
        <f t="shared" si="1"/>
        <v>13</v>
      </c>
      <c r="S7096" s="14">
        <f t="shared" si="2"/>
        <v>6.5</v>
      </c>
      <c r="T7096" s="14">
        <f t="shared" si="3"/>
        <v>0.4615384615</v>
      </c>
      <c r="U7096" s="15" t="str">
        <f>vlookup(F7096,'Sub categories'!$A:$C,3,False)</f>
        <v>Paper</v>
      </c>
      <c r="V7096" s="16">
        <f t="shared" si="4"/>
        <v>0</v>
      </c>
      <c r="W7096" s="17">
        <f t="array" ref="W7096">INDEX(shipping_prices!$C$1:$F8323,MATCH(I7096,shipping_prices!$A$1:$A8323,0),MATCH(M7096,shipping_prices!$C$1:$F$1,0))</f>
        <v>50.33</v>
      </c>
      <c r="X7096" s="15" t="str">
        <f t="shared" si="5"/>
        <v>Tom PrescottSeattleWashington</v>
      </c>
      <c r="Y7096" s="15" t="str">
        <f t="shared" si="6"/>
        <v>Low</v>
      </c>
    </row>
    <row r="7097" hidden="1">
      <c r="A7097" s="1">
        <v>43180.0</v>
      </c>
      <c r="B7097" s="2" t="s">
        <v>6881</v>
      </c>
      <c r="C7097" s="2">
        <v>2.0</v>
      </c>
      <c r="D7097" s="2" t="s">
        <v>1004</v>
      </c>
      <c r="E7097" s="2" t="s">
        <v>27</v>
      </c>
      <c r="F7097" s="2" t="s">
        <v>1142</v>
      </c>
      <c r="G7097" s="2" t="s">
        <v>39</v>
      </c>
      <c r="H7097" s="2" t="s">
        <v>216</v>
      </c>
      <c r="I7097" s="2" t="s">
        <v>169</v>
      </c>
      <c r="J7097" s="2" t="s">
        <v>42</v>
      </c>
      <c r="K7097" s="2" t="s">
        <v>43</v>
      </c>
      <c r="L7097" s="10">
        <v>43187.0</v>
      </c>
      <c r="M7097" s="2" t="s">
        <v>90</v>
      </c>
      <c r="N7097" s="11">
        <v>0.0</v>
      </c>
      <c r="O7097" s="12">
        <v>2.0</v>
      </c>
      <c r="P7097" s="13">
        <v>0.29</v>
      </c>
      <c r="Q7097" s="13">
        <v>7.0</v>
      </c>
      <c r="R7097" s="13">
        <f t="shared" si="1"/>
        <v>7</v>
      </c>
      <c r="S7097" s="14">
        <f t="shared" si="2"/>
        <v>3.5</v>
      </c>
      <c r="T7097" s="14">
        <f t="shared" si="3"/>
        <v>0.2857142857</v>
      </c>
      <c r="U7097" s="15" t="str">
        <f>vlookup(F7097,'Sub categories'!$A:$C,3,False)</f>
        <v>Art</v>
      </c>
      <c r="V7097" s="16">
        <f t="shared" si="4"/>
        <v>7</v>
      </c>
      <c r="W7097" s="17">
        <f t="array" ref="W7097">INDEX(shipping_prices!$C$1:$F8324,MATCH(I7097,shipping_prices!$A$1:$A8324,0),MATCH(M7097,shipping_prices!$C$1:$F$1,0))</f>
        <v>6.7</v>
      </c>
      <c r="X7097" s="15" t="str">
        <f t="shared" si="5"/>
        <v>Liz CarlisleLos AngelesCalifornia</v>
      </c>
      <c r="Y7097" s="15" t="str">
        <f t="shared" si="6"/>
        <v>Low</v>
      </c>
    </row>
    <row r="7098" hidden="1">
      <c r="A7098" s="1">
        <v>43180.0</v>
      </c>
      <c r="B7098" s="2" t="s">
        <v>6881</v>
      </c>
      <c r="C7098" s="2">
        <v>9.0</v>
      </c>
      <c r="D7098" s="2" t="s">
        <v>1004</v>
      </c>
      <c r="E7098" s="2" t="s">
        <v>27</v>
      </c>
      <c r="F7098" s="2" t="s">
        <v>2893</v>
      </c>
      <c r="G7098" s="2" t="s">
        <v>39</v>
      </c>
      <c r="H7098" s="2" t="s">
        <v>79</v>
      </c>
      <c r="I7098" s="2" t="s">
        <v>169</v>
      </c>
      <c r="J7098" s="2" t="s">
        <v>42</v>
      </c>
      <c r="K7098" s="2" t="s">
        <v>43</v>
      </c>
      <c r="L7098" s="10">
        <v>43187.0</v>
      </c>
      <c r="M7098" s="2" t="s">
        <v>90</v>
      </c>
      <c r="N7098" s="11">
        <v>0.0</v>
      </c>
      <c r="O7098" s="12">
        <v>23.0</v>
      </c>
      <c r="P7098" s="13">
        <v>0.48</v>
      </c>
      <c r="Q7098" s="13">
        <v>48.0</v>
      </c>
      <c r="R7098" s="13">
        <f t="shared" si="1"/>
        <v>48</v>
      </c>
      <c r="S7098" s="14">
        <f t="shared" si="2"/>
        <v>5.333333333</v>
      </c>
      <c r="T7098" s="14">
        <f t="shared" si="3"/>
        <v>0.4791666667</v>
      </c>
      <c r="U7098" s="15" t="str">
        <f>vlookup(F7098,'Sub categories'!$A:$C,3,False)</f>
        <v>Paper</v>
      </c>
      <c r="V7098" s="16">
        <f t="shared" si="4"/>
        <v>7</v>
      </c>
      <c r="W7098" s="17">
        <f t="array" ref="W7098">INDEX(shipping_prices!$C$1:$F8325,MATCH(I7098,shipping_prices!$A$1:$A8325,0),MATCH(M7098,shipping_prices!$C$1:$F$1,0))</f>
        <v>6.7</v>
      </c>
      <c r="X7098" s="15" t="str">
        <f t="shared" si="5"/>
        <v>Liz CarlisleLos AngelesCalifornia</v>
      </c>
      <c r="Y7098" s="15" t="str">
        <f t="shared" si="6"/>
        <v>Low</v>
      </c>
    </row>
    <row r="7099">
      <c r="A7099" s="1">
        <v>43180.0</v>
      </c>
      <c r="B7099" s="2" t="s">
        <v>6881</v>
      </c>
      <c r="C7099" s="2">
        <v>5.0</v>
      </c>
      <c r="D7099" s="2" t="s">
        <v>1004</v>
      </c>
      <c r="E7099" s="2" t="s">
        <v>27</v>
      </c>
      <c r="F7099" s="2" t="s">
        <v>529</v>
      </c>
      <c r="G7099" s="2" t="s">
        <v>45</v>
      </c>
      <c r="H7099" s="2" t="s">
        <v>530</v>
      </c>
      <c r="I7099" s="2" t="s">
        <v>169</v>
      </c>
      <c r="J7099" s="2" t="s">
        <v>42</v>
      </c>
      <c r="K7099" s="2" t="s">
        <v>43</v>
      </c>
      <c r="L7099" s="10">
        <v>43187.0</v>
      </c>
      <c r="M7099" s="2" t="s">
        <v>90</v>
      </c>
      <c r="N7099" s="11">
        <v>0.2</v>
      </c>
      <c r="O7099" s="12">
        <v>-15.0</v>
      </c>
      <c r="P7099" s="13">
        <v>-0.06</v>
      </c>
      <c r="Q7099" s="13">
        <v>244.0</v>
      </c>
      <c r="R7099" s="13">
        <f t="shared" si="1"/>
        <v>305</v>
      </c>
      <c r="S7099" s="14">
        <f t="shared" si="2"/>
        <v>61</v>
      </c>
      <c r="T7099" s="14">
        <f t="shared" si="3"/>
        <v>-0.06147540984</v>
      </c>
      <c r="U7099" s="15" t="str">
        <f>vlookup(F7099,'Sub categories'!$A:$C,3,False)</f>
        <v>Chairs</v>
      </c>
      <c r="V7099" s="16">
        <f t="shared" si="4"/>
        <v>7</v>
      </c>
      <c r="W7099" s="17">
        <f t="array" ref="W7099">INDEX(shipping_prices!$C$1:$F8326,MATCH(I7099,shipping_prices!$A$1:$A8326,0),MATCH(M7099,shipping_prices!$C$1:$F$1,0))</f>
        <v>6.7</v>
      </c>
      <c r="X7099" s="15" t="str">
        <f t="shared" si="5"/>
        <v>Liz CarlisleLos AngelesCalifornia</v>
      </c>
      <c r="Y7099" s="15" t="str">
        <f t="shared" si="6"/>
        <v>loss</v>
      </c>
    </row>
    <row r="7100">
      <c r="A7100" s="1">
        <v>43180.0</v>
      </c>
      <c r="B7100" s="2" t="s">
        <v>6882</v>
      </c>
      <c r="C7100" s="2">
        <v>2.0</v>
      </c>
      <c r="D7100" s="2" t="s">
        <v>2449</v>
      </c>
      <c r="E7100" s="2" t="s">
        <v>27</v>
      </c>
      <c r="F7100" s="2" t="s">
        <v>979</v>
      </c>
      <c r="G7100" s="2" t="s">
        <v>45</v>
      </c>
      <c r="H7100" s="2" t="s">
        <v>46</v>
      </c>
      <c r="I7100" s="2" t="s">
        <v>169</v>
      </c>
      <c r="J7100" s="2" t="s">
        <v>42</v>
      </c>
      <c r="K7100" s="2" t="s">
        <v>43</v>
      </c>
      <c r="L7100" s="10">
        <v>43180.0</v>
      </c>
      <c r="M7100" s="2" t="s">
        <v>469</v>
      </c>
      <c r="N7100" s="11">
        <v>0.2</v>
      </c>
      <c r="O7100" s="12">
        <v>-2.0</v>
      </c>
      <c r="P7100" s="13">
        <v>-0.03</v>
      </c>
      <c r="Q7100" s="13">
        <v>71.0</v>
      </c>
      <c r="R7100" s="13">
        <f t="shared" si="1"/>
        <v>88.75</v>
      </c>
      <c r="S7100" s="14">
        <f t="shared" si="2"/>
        <v>44.375</v>
      </c>
      <c r="T7100" s="14">
        <f t="shared" si="3"/>
        <v>-0.02816901408</v>
      </c>
      <c r="U7100" s="15" t="str">
        <f>vlookup(F7100,'Sub categories'!$A:$C,3,False)</f>
        <v>Tables</v>
      </c>
      <c r="V7100" s="16">
        <f t="shared" si="4"/>
        <v>0</v>
      </c>
      <c r="W7100" s="17">
        <f t="array" ref="W7100">INDEX(shipping_prices!$C$1:$F8327,MATCH(I7100,shipping_prices!$A$1:$A8327,0),MATCH(M7100,shipping_prices!$C$1:$F$1,0))</f>
        <v>49.22</v>
      </c>
      <c r="X7100" s="15" t="str">
        <f t="shared" si="5"/>
        <v>Beth PaigeLos AngelesCalifornia</v>
      </c>
      <c r="Y7100" s="15" t="str">
        <f t="shared" si="6"/>
        <v>loss</v>
      </c>
    </row>
    <row r="7101">
      <c r="A7101" s="1">
        <v>43180.0</v>
      </c>
      <c r="B7101" s="2" t="s">
        <v>6882</v>
      </c>
      <c r="C7101" s="2">
        <v>2.0</v>
      </c>
      <c r="D7101" s="2" t="s">
        <v>2449</v>
      </c>
      <c r="E7101" s="2" t="s">
        <v>27</v>
      </c>
      <c r="F7101" s="2" t="s">
        <v>1908</v>
      </c>
      <c r="G7101" s="2" t="s">
        <v>45</v>
      </c>
      <c r="H7101" s="2" t="s">
        <v>46</v>
      </c>
      <c r="I7101" s="2" t="s">
        <v>169</v>
      </c>
      <c r="J7101" s="2" t="s">
        <v>42</v>
      </c>
      <c r="K7101" s="2" t="s">
        <v>43</v>
      </c>
      <c r="L7101" s="10">
        <v>43180.0</v>
      </c>
      <c r="M7101" s="2" t="s">
        <v>469</v>
      </c>
      <c r="N7101" s="11">
        <v>0.2</v>
      </c>
      <c r="O7101" s="12">
        <v>9.0</v>
      </c>
      <c r="P7101" s="13">
        <v>0.03</v>
      </c>
      <c r="Q7101" s="13">
        <v>364.0</v>
      </c>
      <c r="R7101" s="13">
        <f t="shared" si="1"/>
        <v>455</v>
      </c>
      <c r="S7101" s="14">
        <f t="shared" si="2"/>
        <v>227.5</v>
      </c>
      <c r="T7101" s="14">
        <f t="shared" si="3"/>
        <v>0.02472527473</v>
      </c>
      <c r="U7101" s="15" t="str">
        <f>vlookup(F7101,'Sub categories'!$A:$C,3,False)</f>
        <v>Tables</v>
      </c>
      <c r="V7101" s="16">
        <f t="shared" si="4"/>
        <v>0</v>
      </c>
      <c r="W7101" s="17">
        <f t="array" ref="W7101">INDEX(shipping_prices!$C$1:$F8328,MATCH(I7101,shipping_prices!$A$1:$A8328,0),MATCH(M7101,shipping_prices!$C$1:$F$1,0))</f>
        <v>49.22</v>
      </c>
      <c r="X7101" s="15" t="str">
        <f t="shared" si="5"/>
        <v>Beth PaigeLos AngelesCalifornia</v>
      </c>
      <c r="Y7101" s="15" t="str">
        <f t="shared" si="6"/>
        <v>Low</v>
      </c>
    </row>
    <row r="7102" hidden="1">
      <c r="A7102" s="1">
        <v>43180.0</v>
      </c>
      <c r="B7102" s="2" t="s">
        <v>6883</v>
      </c>
      <c r="C7102" s="2">
        <v>3.0</v>
      </c>
      <c r="D7102" s="2" t="s">
        <v>5019</v>
      </c>
      <c r="E7102" s="2" t="s">
        <v>37</v>
      </c>
      <c r="F7102" s="2" t="s">
        <v>1833</v>
      </c>
      <c r="G7102" s="2" t="s">
        <v>39</v>
      </c>
      <c r="H7102" s="2" t="s">
        <v>58</v>
      </c>
      <c r="I7102" s="2" t="s">
        <v>891</v>
      </c>
      <c r="J7102" s="2" t="s">
        <v>42</v>
      </c>
      <c r="K7102" s="2" t="s">
        <v>43</v>
      </c>
      <c r="L7102" s="10">
        <v>43188.0</v>
      </c>
      <c r="M7102" s="2" t="s">
        <v>34</v>
      </c>
      <c r="N7102" s="11">
        <v>0.2</v>
      </c>
      <c r="O7102" s="12">
        <v>4.0</v>
      </c>
      <c r="P7102" s="13">
        <v>0.35</v>
      </c>
      <c r="Q7102" s="13">
        <v>12.0</v>
      </c>
      <c r="R7102" s="13">
        <f t="shared" si="1"/>
        <v>15</v>
      </c>
      <c r="S7102" s="14">
        <f t="shared" si="2"/>
        <v>5</v>
      </c>
      <c r="T7102" s="14">
        <f t="shared" si="3"/>
        <v>0.3333333333</v>
      </c>
      <c r="U7102" s="15" t="str">
        <f>vlookup(F7102,'Sub categories'!$A:$C,3,False)</f>
        <v>Binders</v>
      </c>
      <c r="V7102" s="16">
        <f t="shared" si="4"/>
        <v>8</v>
      </c>
      <c r="W7102" s="17">
        <f t="array" ref="W7102">INDEX(shipping_prices!$C$1:$F8329,MATCH(I7102,shipping_prices!$A$1:$A8329,0),MATCH(M7102,shipping_prices!$C$1:$F$1,0))</f>
        <v>8.79</v>
      </c>
      <c r="X7102" s="15" t="str">
        <f t="shared" si="5"/>
        <v>Cynthia VoltzOaklandCalifornia</v>
      </c>
      <c r="Y7102" s="15" t="str">
        <f t="shared" si="6"/>
        <v>Low</v>
      </c>
    </row>
    <row r="7103" hidden="1">
      <c r="A7103" s="1">
        <v>43180.0</v>
      </c>
      <c r="B7103" s="2" t="s">
        <v>6884</v>
      </c>
      <c r="C7103" s="2">
        <v>2.0</v>
      </c>
      <c r="D7103" s="2" t="s">
        <v>5176</v>
      </c>
      <c r="E7103" s="2" t="s">
        <v>49</v>
      </c>
      <c r="F7103" s="2" t="s">
        <v>3499</v>
      </c>
      <c r="G7103" s="2" t="s">
        <v>39</v>
      </c>
      <c r="H7103" s="2" t="s">
        <v>526</v>
      </c>
      <c r="I7103" s="2" t="s">
        <v>96</v>
      </c>
      <c r="J7103" s="2" t="s">
        <v>97</v>
      </c>
      <c r="K7103" s="2" t="s">
        <v>77</v>
      </c>
      <c r="L7103" s="10">
        <v>43190.0</v>
      </c>
      <c r="M7103" s="2" t="s">
        <v>34</v>
      </c>
      <c r="N7103" s="11">
        <v>0.0</v>
      </c>
      <c r="O7103" s="12">
        <v>81.0</v>
      </c>
      <c r="P7103" s="13">
        <v>0.23</v>
      </c>
      <c r="Q7103" s="13">
        <v>352.0</v>
      </c>
      <c r="R7103" s="13">
        <f t="shared" si="1"/>
        <v>352</v>
      </c>
      <c r="S7103" s="14">
        <f t="shared" si="2"/>
        <v>176</v>
      </c>
      <c r="T7103" s="14">
        <f t="shared" si="3"/>
        <v>0.2301136364</v>
      </c>
      <c r="U7103" s="15" t="str">
        <f>vlookup(F7103,'Sub categories'!$A:$C,3,False)</f>
        <v>Storage</v>
      </c>
      <c r="V7103" s="16">
        <f t="shared" si="4"/>
        <v>10</v>
      </c>
      <c r="W7103" s="17">
        <f t="array" ref="W7103">INDEX(shipping_prices!$C$1:$F8330,MATCH(I7103,shipping_prices!$A$1:$A8330,0),MATCH(M7103,shipping_prices!$C$1:$F$1,0))</f>
        <v>13.85</v>
      </c>
      <c r="X7103" s="15" t="str">
        <f t="shared" si="5"/>
        <v>Bill EplettJacksonMichigan</v>
      </c>
      <c r="Y7103" s="15" t="str">
        <f t="shared" si="6"/>
        <v>High</v>
      </c>
    </row>
    <row r="7104" hidden="1">
      <c r="A7104" s="1">
        <v>43182.0</v>
      </c>
      <c r="B7104" s="2" t="s">
        <v>6884</v>
      </c>
      <c r="C7104" s="2">
        <v>4.0</v>
      </c>
      <c r="D7104" s="2" t="s">
        <v>5176</v>
      </c>
      <c r="E7104" s="2" t="s">
        <v>49</v>
      </c>
      <c r="F7104" s="2" t="s">
        <v>3112</v>
      </c>
      <c r="G7104" s="2" t="s">
        <v>29</v>
      </c>
      <c r="H7104" s="2" t="s">
        <v>263</v>
      </c>
      <c r="I7104" s="2" t="s">
        <v>96</v>
      </c>
      <c r="J7104" s="2" t="s">
        <v>97</v>
      </c>
      <c r="K7104" s="2" t="s">
        <v>77</v>
      </c>
      <c r="L7104" s="10">
        <v>43190.0</v>
      </c>
      <c r="M7104" s="2" t="s">
        <v>34</v>
      </c>
      <c r="N7104" s="11">
        <v>0.0</v>
      </c>
      <c r="O7104" s="12">
        <v>324.0</v>
      </c>
      <c r="P7104" s="13">
        <v>0.27</v>
      </c>
      <c r="Q7104" s="13">
        <v>1200.0</v>
      </c>
      <c r="R7104" s="13">
        <f t="shared" si="1"/>
        <v>1200</v>
      </c>
      <c r="S7104" s="14">
        <f t="shared" si="2"/>
        <v>300</v>
      </c>
      <c r="T7104" s="14">
        <f t="shared" si="3"/>
        <v>0.27</v>
      </c>
      <c r="U7104" s="15" t="str">
        <f>vlookup(F7104,'Sub categories'!$A:$C,3,False)</f>
        <v>Phones</v>
      </c>
      <c r="V7104" s="16">
        <f t="shared" si="4"/>
        <v>8</v>
      </c>
      <c r="W7104" s="17">
        <f t="array" ref="W7104">INDEX(shipping_prices!$C$1:$F8331,MATCH(I7104,shipping_prices!$A$1:$A8331,0),MATCH(M7104,shipping_prices!$C$1:$F$1,0))</f>
        <v>13.85</v>
      </c>
      <c r="X7104" s="15" t="str">
        <f t="shared" si="5"/>
        <v>Bill EplettJacksonMichigan</v>
      </c>
      <c r="Y7104" s="15" t="str">
        <f t="shared" si="6"/>
        <v>High</v>
      </c>
    </row>
    <row r="7105" hidden="1">
      <c r="A7105" s="1">
        <v>43182.0</v>
      </c>
      <c r="B7105" s="2" t="s">
        <v>6884</v>
      </c>
      <c r="C7105" s="2">
        <v>7.0</v>
      </c>
      <c r="D7105" s="2" t="s">
        <v>5176</v>
      </c>
      <c r="E7105" s="2" t="s">
        <v>49</v>
      </c>
      <c r="F7105" s="2" t="s">
        <v>6885</v>
      </c>
      <c r="G7105" s="2" t="s">
        <v>29</v>
      </c>
      <c r="H7105" s="2" t="s">
        <v>532</v>
      </c>
      <c r="I7105" s="2" t="s">
        <v>96</v>
      </c>
      <c r="J7105" s="2" t="s">
        <v>97</v>
      </c>
      <c r="K7105" s="2" t="s">
        <v>77</v>
      </c>
      <c r="L7105" s="10">
        <v>43190.0</v>
      </c>
      <c r="M7105" s="2" t="s">
        <v>34</v>
      </c>
      <c r="N7105" s="11">
        <v>0.0</v>
      </c>
      <c r="O7105" s="12">
        <v>829.0</v>
      </c>
      <c r="P7105" s="13">
        <v>0.43</v>
      </c>
      <c r="Q7105" s="13">
        <v>1929.0</v>
      </c>
      <c r="R7105" s="13">
        <f t="shared" si="1"/>
        <v>1929</v>
      </c>
      <c r="S7105" s="14">
        <f t="shared" si="2"/>
        <v>275.5714286</v>
      </c>
      <c r="T7105" s="14">
        <f t="shared" si="3"/>
        <v>0.4297563504</v>
      </c>
      <c r="U7105" s="15" t="str">
        <f>vlookup(F7105,'Sub categories'!$A:$C,3,False)</f>
        <v>Accessories</v>
      </c>
      <c r="V7105" s="16">
        <f t="shared" si="4"/>
        <v>8</v>
      </c>
      <c r="W7105" s="17">
        <f t="array" ref="W7105">INDEX(shipping_prices!$C$1:$F8332,MATCH(I7105,shipping_prices!$A$1:$A8332,0),MATCH(M7105,shipping_prices!$C$1:$F$1,0))</f>
        <v>13.85</v>
      </c>
      <c r="X7105" s="15" t="str">
        <f t="shared" si="5"/>
        <v>Bill EplettJacksonMichigan</v>
      </c>
      <c r="Y7105" s="15" t="str">
        <f t="shared" si="6"/>
        <v>High</v>
      </c>
    </row>
    <row r="7106">
      <c r="A7106" s="1">
        <v>43182.0</v>
      </c>
      <c r="B7106" s="2" t="s">
        <v>6886</v>
      </c>
      <c r="C7106" s="2">
        <v>2.0</v>
      </c>
      <c r="D7106" s="2" t="s">
        <v>2823</v>
      </c>
      <c r="E7106" s="2" t="s">
        <v>49</v>
      </c>
      <c r="F7106" s="2" t="s">
        <v>226</v>
      </c>
      <c r="G7106" s="2" t="s">
        <v>45</v>
      </c>
      <c r="H7106" s="2" t="s">
        <v>227</v>
      </c>
      <c r="I7106" s="2" t="s">
        <v>169</v>
      </c>
      <c r="J7106" s="2" t="s">
        <v>42</v>
      </c>
      <c r="K7106" s="2" t="s">
        <v>43</v>
      </c>
      <c r="L7106" s="10">
        <v>43193.0</v>
      </c>
      <c r="M7106" s="2" t="s">
        <v>34</v>
      </c>
      <c r="N7106" s="11">
        <v>0.2</v>
      </c>
      <c r="O7106" s="12">
        <v>-36.0</v>
      </c>
      <c r="P7106" s="13">
        <v>-0.15</v>
      </c>
      <c r="Q7106" s="13">
        <v>241.0</v>
      </c>
      <c r="R7106" s="13">
        <f t="shared" si="1"/>
        <v>301.25</v>
      </c>
      <c r="S7106" s="14">
        <f t="shared" si="2"/>
        <v>150.625</v>
      </c>
      <c r="T7106" s="14">
        <f t="shared" si="3"/>
        <v>-0.1493775934</v>
      </c>
      <c r="U7106" s="15" t="str">
        <f>vlookup(F7106,'Sub categories'!$A:$C,3,False)</f>
        <v>Chairs</v>
      </c>
      <c r="V7106" s="16">
        <f t="shared" si="4"/>
        <v>11</v>
      </c>
      <c r="W7106" s="17">
        <f t="array" ref="W7106">INDEX(shipping_prices!$C$1:$F8333,MATCH(I7106,shipping_prices!$A$1:$A8333,0),MATCH(M7106,shipping_prices!$C$1:$F$1,0))</f>
        <v>14.86</v>
      </c>
      <c r="X7106" s="15" t="str">
        <f t="shared" si="5"/>
        <v>Maria EtezadiLos AngelesCalifornia</v>
      </c>
      <c r="Y7106" s="15" t="str">
        <f t="shared" si="6"/>
        <v>loss</v>
      </c>
    </row>
    <row r="7107" hidden="1">
      <c r="A7107" s="1">
        <v>43182.0</v>
      </c>
      <c r="B7107" s="2" t="s">
        <v>6887</v>
      </c>
      <c r="C7107" s="2">
        <v>2.0</v>
      </c>
      <c r="D7107" s="2" t="s">
        <v>3914</v>
      </c>
      <c r="E7107" s="2" t="s">
        <v>27</v>
      </c>
      <c r="F7107" s="2" t="s">
        <v>4751</v>
      </c>
      <c r="G7107" s="2" t="s">
        <v>29</v>
      </c>
      <c r="H7107" s="2" t="s">
        <v>503</v>
      </c>
      <c r="I7107" s="2" t="s">
        <v>6888</v>
      </c>
      <c r="J7107" s="2" t="s">
        <v>53</v>
      </c>
      <c r="K7107" s="2" t="s">
        <v>54</v>
      </c>
      <c r="L7107" s="10">
        <v>43188.0</v>
      </c>
      <c r="M7107" s="2" t="s">
        <v>34</v>
      </c>
      <c r="N7107" s="11">
        <v>0.2</v>
      </c>
      <c r="O7107" s="12">
        <v>85.0</v>
      </c>
      <c r="P7107" s="13">
        <v>0.11</v>
      </c>
      <c r="Q7107" s="13">
        <v>752.0</v>
      </c>
      <c r="R7107" s="13">
        <f t="shared" si="1"/>
        <v>940</v>
      </c>
      <c r="S7107" s="14">
        <f t="shared" si="2"/>
        <v>470</v>
      </c>
      <c r="T7107" s="14">
        <f t="shared" si="3"/>
        <v>0.1130319149</v>
      </c>
      <c r="U7107" s="15" t="str">
        <f>vlookup(F7107,'Sub categories'!$A:$C,3,False)</f>
        <v>Phones</v>
      </c>
      <c r="V7107" s="16">
        <f t="shared" si="4"/>
        <v>6</v>
      </c>
      <c r="W7107" s="17">
        <f t="array" ref="W7107">INDEX(shipping_prices!$C$1:$F8334,MATCH(I7107,shipping_prices!$A$1:$A8334,0),MATCH(M7107,shipping_prices!$C$1:$F$1,0))</f>
        <v>8.84</v>
      </c>
      <c r="X7107" s="15" t="str">
        <f t="shared" si="5"/>
        <v>Janet LeeKissimmeeFlorida</v>
      </c>
      <c r="Y7107" s="15" t="str">
        <f t="shared" si="6"/>
        <v>High</v>
      </c>
    </row>
    <row r="7108">
      <c r="A7108" s="1">
        <v>43182.0</v>
      </c>
      <c r="B7108" s="2" t="s">
        <v>6889</v>
      </c>
      <c r="C7108" s="2">
        <v>5.0</v>
      </c>
      <c r="D7108" s="2" t="s">
        <v>6344</v>
      </c>
      <c r="E7108" s="2" t="s">
        <v>49</v>
      </c>
      <c r="F7108" s="2" t="s">
        <v>2279</v>
      </c>
      <c r="G7108" s="2" t="s">
        <v>45</v>
      </c>
      <c r="H7108" s="2" t="s">
        <v>423</v>
      </c>
      <c r="I7108" s="2" t="s">
        <v>163</v>
      </c>
      <c r="J7108" s="2" t="s">
        <v>164</v>
      </c>
      <c r="K7108" s="2" t="s">
        <v>33</v>
      </c>
      <c r="L7108" s="10">
        <v>43191.0</v>
      </c>
      <c r="M7108" s="2" t="s">
        <v>34</v>
      </c>
      <c r="N7108" s="11">
        <v>0.3</v>
      </c>
      <c r="O7108" s="12">
        <v>-124.0</v>
      </c>
      <c r="P7108" s="13">
        <v>-0.27</v>
      </c>
      <c r="Q7108" s="13">
        <v>458.0</v>
      </c>
      <c r="R7108" s="13">
        <f t="shared" si="1"/>
        <v>654.2857143</v>
      </c>
      <c r="S7108" s="14">
        <f t="shared" si="2"/>
        <v>130.8571429</v>
      </c>
      <c r="T7108" s="14">
        <f t="shared" si="3"/>
        <v>-0.2707423581</v>
      </c>
      <c r="U7108" s="15" t="str">
        <f>vlookup(F7108,'Sub categories'!$A:$C,3,False)</f>
        <v>Chairs</v>
      </c>
      <c r="V7108" s="16">
        <f t="shared" si="4"/>
        <v>9</v>
      </c>
      <c r="W7108" s="17">
        <f t="array" ref="W7108">INDEX(shipping_prices!$C$1:$F8335,MATCH(I7108,shipping_prices!$A$1:$A8335,0),MATCH(M7108,shipping_prices!$C$1:$F$1,0))</f>
        <v>7.98</v>
      </c>
      <c r="X7108" s="15" t="str">
        <f t="shared" si="5"/>
        <v>Mick HernandezPhiladelphiaPennsylvania</v>
      </c>
      <c r="Y7108" s="15" t="str">
        <f t="shared" si="6"/>
        <v>loss</v>
      </c>
    </row>
    <row r="7109" hidden="1">
      <c r="A7109" s="1">
        <v>43182.0</v>
      </c>
      <c r="B7109" s="2" t="s">
        <v>6890</v>
      </c>
      <c r="C7109" s="2">
        <v>4.0</v>
      </c>
      <c r="D7109" s="2" t="s">
        <v>819</v>
      </c>
      <c r="E7109" s="2" t="s">
        <v>37</v>
      </c>
      <c r="F7109" s="2" t="s">
        <v>1606</v>
      </c>
      <c r="G7109" s="2" t="s">
        <v>39</v>
      </c>
      <c r="H7109" s="2" t="s">
        <v>79</v>
      </c>
      <c r="I7109" s="2" t="s">
        <v>41</v>
      </c>
      <c r="J7109" s="2" t="s">
        <v>42</v>
      </c>
      <c r="K7109" s="2" t="s">
        <v>43</v>
      </c>
      <c r="L7109" s="10">
        <v>43183.0</v>
      </c>
      <c r="M7109" s="2" t="s">
        <v>34</v>
      </c>
      <c r="N7109" s="11">
        <v>0.0</v>
      </c>
      <c r="O7109" s="12">
        <v>15.0</v>
      </c>
      <c r="P7109" s="13">
        <v>0.49</v>
      </c>
      <c r="Q7109" s="13">
        <v>31.0</v>
      </c>
      <c r="R7109" s="13">
        <f t="shared" si="1"/>
        <v>31</v>
      </c>
      <c r="S7109" s="14">
        <f t="shared" si="2"/>
        <v>7.75</v>
      </c>
      <c r="T7109" s="14">
        <f t="shared" si="3"/>
        <v>0.4838709677</v>
      </c>
      <c r="U7109" s="15" t="str">
        <f>vlookup(F7109,'Sub categories'!$A:$C,3,False)</f>
        <v>Envelopes</v>
      </c>
      <c r="V7109" s="16">
        <f t="shared" si="4"/>
        <v>1</v>
      </c>
      <c r="W7109" s="17">
        <f t="array" ref="W7109">INDEX(shipping_prices!$C$1:$F8336,MATCH(I7109,shipping_prices!$A$1:$A8336,0),MATCH(M7109,shipping_prices!$C$1:$F$1,0))</f>
        <v>10.99</v>
      </c>
      <c r="X7109" s="15" t="str">
        <f t="shared" si="5"/>
        <v>Don JonesSan FranciscoCalifornia</v>
      </c>
      <c r="Y7109" s="15" t="str">
        <f t="shared" si="6"/>
        <v>Low</v>
      </c>
    </row>
    <row r="7110">
      <c r="A7110" s="1">
        <v>43182.0</v>
      </c>
      <c r="B7110" s="2" t="s">
        <v>6890</v>
      </c>
      <c r="C7110" s="2">
        <v>2.0</v>
      </c>
      <c r="D7110" s="2" t="s">
        <v>819</v>
      </c>
      <c r="E7110" s="2" t="s">
        <v>37</v>
      </c>
      <c r="F7110" s="2" t="s">
        <v>1106</v>
      </c>
      <c r="G7110" s="2" t="s">
        <v>45</v>
      </c>
      <c r="H7110" s="2" t="s">
        <v>707</v>
      </c>
      <c r="I7110" s="2" t="s">
        <v>41</v>
      </c>
      <c r="J7110" s="2" t="s">
        <v>42</v>
      </c>
      <c r="K7110" s="2" t="s">
        <v>43</v>
      </c>
      <c r="L7110" s="10">
        <v>43183.0</v>
      </c>
      <c r="M7110" s="2" t="s">
        <v>34</v>
      </c>
      <c r="N7110" s="11">
        <v>0.0</v>
      </c>
      <c r="O7110" s="12">
        <v>21.0</v>
      </c>
      <c r="P7110" s="13">
        <v>0.33</v>
      </c>
      <c r="Q7110" s="13">
        <v>65.0</v>
      </c>
      <c r="R7110" s="13">
        <f t="shared" si="1"/>
        <v>65</v>
      </c>
      <c r="S7110" s="14">
        <f t="shared" si="2"/>
        <v>32.5</v>
      </c>
      <c r="T7110" s="14">
        <f t="shared" si="3"/>
        <v>0.3230769231</v>
      </c>
      <c r="U7110" s="15" t="str">
        <f>vlookup(F7110,'Sub categories'!$A:$C,3,False)</f>
        <v>Furnishings</v>
      </c>
      <c r="V7110" s="16">
        <f t="shared" si="4"/>
        <v>1</v>
      </c>
      <c r="W7110" s="17">
        <f t="array" ref="W7110">INDEX(shipping_prices!$C$1:$F8337,MATCH(I7110,shipping_prices!$A$1:$A8337,0),MATCH(M7110,shipping_prices!$C$1:$F$1,0))</f>
        <v>10.99</v>
      </c>
      <c r="X7110" s="15" t="str">
        <f t="shared" si="5"/>
        <v>Don JonesSan FranciscoCalifornia</v>
      </c>
      <c r="Y7110" s="15" t="str">
        <f t="shared" si="6"/>
        <v>Low</v>
      </c>
    </row>
    <row r="7111" hidden="1">
      <c r="A7111" s="1">
        <v>43182.0</v>
      </c>
      <c r="B7111" s="2" t="s">
        <v>6891</v>
      </c>
      <c r="C7111" s="2">
        <v>7.0</v>
      </c>
      <c r="D7111" s="2" t="s">
        <v>2359</v>
      </c>
      <c r="E7111" s="2" t="s">
        <v>27</v>
      </c>
      <c r="F7111" s="2" t="s">
        <v>2916</v>
      </c>
      <c r="G7111" s="2" t="s">
        <v>39</v>
      </c>
      <c r="H7111" s="2" t="s">
        <v>297</v>
      </c>
      <c r="I7111" s="2" t="s">
        <v>2137</v>
      </c>
      <c r="J7111" s="2" t="s">
        <v>42</v>
      </c>
      <c r="K7111" s="2" t="s">
        <v>43</v>
      </c>
      <c r="L7111" s="10">
        <v>43188.0</v>
      </c>
      <c r="M7111" s="2" t="s">
        <v>34</v>
      </c>
      <c r="N7111" s="11">
        <v>0.0</v>
      </c>
      <c r="O7111" s="12">
        <v>28.0</v>
      </c>
      <c r="P7111" s="13">
        <v>0.29</v>
      </c>
      <c r="Q7111" s="13">
        <v>97.0</v>
      </c>
      <c r="R7111" s="13">
        <f t="shared" si="1"/>
        <v>97</v>
      </c>
      <c r="S7111" s="14">
        <f t="shared" si="2"/>
        <v>13.85714286</v>
      </c>
      <c r="T7111" s="14">
        <f t="shared" si="3"/>
        <v>0.2886597938</v>
      </c>
      <c r="U7111" s="15" t="str">
        <f>vlookup(F7111,'Sub categories'!$A:$C,3,False)</f>
        <v>Supplies</v>
      </c>
      <c r="V7111" s="16">
        <f t="shared" si="4"/>
        <v>6</v>
      </c>
      <c r="W7111" s="17">
        <f t="array" ref="W7111">INDEX(shipping_prices!$C$1:$F8338,MATCH(I7111,shipping_prices!$A$1:$A8338,0),MATCH(M7111,shipping_prices!$C$1:$F$1,0))</f>
        <v>9.99</v>
      </c>
      <c r="X7111" s="15" t="str">
        <f t="shared" si="5"/>
        <v>Joe KamberovaLodiCalifornia</v>
      </c>
      <c r="Y7111" s="15" t="str">
        <f t="shared" si="6"/>
        <v>Low</v>
      </c>
    </row>
    <row r="7112" hidden="1">
      <c r="A7112" s="1">
        <v>43183.0</v>
      </c>
      <c r="B7112" s="2" t="s">
        <v>6892</v>
      </c>
      <c r="C7112" s="2">
        <v>2.0</v>
      </c>
      <c r="D7112" s="2" t="s">
        <v>1234</v>
      </c>
      <c r="E7112" s="2" t="s">
        <v>27</v>
      </c>
      <c r="F7112" s="2" t="s">
        <v>5846</v>
      </c>
      <c r="G7112" s="2" t="s">
        <v>39</v>
      </c>
      <c r="H7112" s="2" t="s">
        <v>216</v>
      </c>
      <c r="I7112" s="2" t="s">
        <v>169</v>
      </c>
      <c r="J7112" s="2" t="s">
        <v>42</v>
      </c>
      <c r="K7112" s="2" t="s">
        <v>43</v>
      </c>
      <c r="L7112" s="10">
        <v>43186.0</v>
      </c>
      <c r="M7112" s="2" t="s">
        <v>142</v>
      </c>
      <c r="N7112" s="11">
        <v>0.0</v>
      </c>
      <c r="O7112" s="12">
        <v>3.0</v>
      </c>
      <c r="P7112" s="13">
        <v>0.26</v>
      </c>
      <c r="Q7112" s="13">
        <v>12.0</v>
      </c>
      <c r="R7112" s="13">
        <f t="shared" si="1"/>
        <v>12</v>
      </c>
      <c r="S7112" s="14">
        <f t="shared" si="2"/>
        <v>6</v>
      </c>
      <c r="T7112" s="14">
        <f t="shared" si="3"/>
        <v>0.25</v>
      </c>
      <c r="U7112" s="15" t="str">
        <f>vlookup(F7112,'Sub categories'!$A:$C,3,False)</f>
        <v>Art</v>
      </c>
      <c r="V7112" s="16">
        <f t="shared" si="4"/>
        <v>3</v>
      </c>
      <c r="W7112" s="17">
        <f t="array" ref="W7112">INDEX(shipping_prices!$C$1:$F8339,MATCH(I7112,shipping_prices!$A$1:$A8339,0),MATCH(M7112,shipping_prices!$C$1:$F$1,0))</f>
        <v>18.39</v>
      </c>
      <c r="X7112" s="15" t="str">
        <f t="shared" si="5"/>
        <v>William BrownLos AngelesCalifornia</v>
      </c>
      <c r="Y7112" s="15" t="str">
        <f t="shared" si="6"/>
        <v>Low</v>
      </c>
    </row>
    <row r="7113" hidden="1">
      <c r="A7113" s="1">
        <v>43183.0</v>
      </c>
      <c r="B7113" s="2" t="s">
        <v>6892</v>
      </c>
      <c r="C7113" s="2">
        <v>3.0</v>
      </c>
      <c r="D7113" s="2" t="s">
        <v>1234</v>
      </c>
      <c r="E7113" s="2" t="s">
        <v>27</v>
      </c>
      <c r="F7113" s="2" t="s">
        <v>688</v>
      </c>
      <c r="G7113" s="2" t="s">
        <v>29</v>
      </c>
      <c r="H7113" s="2" t="s">
        <v>689</v>
      </c>
      <c r="I7113" s="2" t="s">
        <v>169</v>
      </c>
      <c r="J7113" s="2" t="s">
        <v>42</v>
      </c>
      <c r="K7113" s="2" t="s">
        <v>43</v>
      </c>
      <c r="L7113" s="10">
        <v>43186.0</v>
      </c>
      <c r="M7113" s="2" t="s">
        <v>142</v>
      </c>
      <c r="N7113" s="11">
        <v>0.0</v>
      </c>
      <c r="O7113" s="12">
        <v>22.0</v>
      </c>
      <c r="P7113" s="13">
        <v>0.36</v>
      </c>
      <c r="Q7113" s="13">
        <v>62.0</v>
      </c>
      <c r="R7113" s="13">
        <f t="shared" si="1"/>
        <v>62</v>
      </c>
      <c r="S7113" s="14">
        <f t="shared" si="2"/>
        <v>20.66666667</v>
      </c>
      <c r="T7113" s="14">
        <f t="shared" si="3"/>
        <v>0.3548387097</v>
      </c>
      <c r="U7113" s="15" t="str">
        <f>vlookup(F7113,'Sub categories'!$A:$C,3,False)</f>
        <v>Accessories</v>
      </c>
      <c r="V7113" s="16">
        <f t="shared" si="4"/>
        <v>3</v>
      </c>
      <c r="W7113" s="17">
        <f t="array" ref="W7113">INDEX(shipping_prices!$C$1:$F8340,MATCH(I7113,shipping_prices!$A$1:$A8340,0),MATCH(M7113,shipping_prices!$C$1:$F$1,0))</f>
        <v>18.39</v>
      </c>
      <c r="X7113" s="15" t="str">
        <f t="shared" si="5"/>
        <v>William BrownLos AngelesCalifornia</v>
      </c>
      <c r="Y7113" s="15" t="str">
        <f t="shared" si="6"/>
        <v>Low</v>
      </c>
    </row>
    <row r="7114" hidden="1">
      <c r="A7114" s="1">
        <v>43183.0</v>
      </c>
      <c r="B7114" s="2" t="s">
        <v>6892</v>
      </c>
      <c r="C7114" s="2">
        <v>3.0</v>
      </c>
      <c r="D7114" s="2" t="s">
        <v>1234</v>
      </c>
      <c r="E7114" s="2" t="s">
        <v>27</v>
      </c>
      <c r="F7114" s="2" t="s">
        <v>2745</v>
      </c>
      <c r="G7114" s="2" t="s">
        <v>39</v>
      </c>
      <c r="H7114" s="2" t="s">
        <v>79</v>
      </c>
      <c r="I7114" s="2" t="s">
        <v>169</v>
      </c>
      <c r="J7114" s="2" t="s">
        <v>42</v>
      </c>
      <c r="K7114" s="2" t="s">
        <v>43</v>
      </c>
      <c r="L7114" s="10">
        <v>43186.0</v>
      </c>
      <c r="M7114" s="2" t="s">
        <v>142</v>
      </c>
      <c r="N7114" s="11">
        <v>0.0</v>
      </c>
      <c r="O7114" s="12">
        <v>39.0</v>
      </c>
      <c r="P7114" s="13">
        <v>0.3</v>
      </c>
      <c r="Q7114" s="13">
        <v>131.0</v>
      </c>
      <c r="R7114" s="13">
        <f t="shared" si="1"/>
        <v>131</v>
      </c>
      <c r="S7114" s="14">
        <f t="shared" si="2"/>
        <v>43.66666667</v>
      </c>
      <c r="T7114" s="14">
        <f t="shared" si="3"/>
        <v>0.2977099237</v>
      </c>
      <c r="U7114" s="15" t="str">
        <f>vlookup(F7114,'Sub categories'!$A:$C,3,False)</f>
        <v>Storage</v>
      </c>
      <c r="V7114" s="16">
        <f t="shared" si="4"/>
        <v>3</v>
      </c>
      <c r="W7114" s="17">
        <f t="array" ref="W7114">INDEX(shipping_prices!$C$1:$F8341,MATCH(I7114,shipping_prices!$A$1:$A8341,0),MATCH(M7114,shipping_prices!$C$1:$F$1,0))</f>
        <v>18.39</v>
      </c>
      <c r="X7114" s="15" t="str">
        <f t="shared" si="5"/>
        <v>William BrownLos AngelesCalifornia</v>
      </c>
      <c r="Y7114" s="15" t="str">
        <f t="shared" si="6"/>
        <v>Low</v>
      </c>
    </row>
    <row r="7115" hidden="1">
      <c r="A7115" s="1">
        <v>43183.0</v>
      </c>
      <c r="B7115" s="2" t="s">
        <v>6892</v>
      </c>
      <c r="C7115" s="2">
        <v>5.0</v>
      </c>
      <c r="D7115" s="2" t="s">
        <v>1234</v>
      </c>
      <c r="E7115" s="2" t="s">
        <v>27</v>
      </c>
      <c r="F7115" s="2" t="s">
        <v>4447</v>
      </c>
      <c r="G7115" s="2" t="s">
        <v>39</v>
      </c>
      <c r="H7115" s="2" t="s">
        <v>182</v>
      </c>
      <c r="I7115" s="2" t="s">
        <v>169</v>
      </c>
      <c r="J7115" s="2" t="s">
        <v>42</v>
      </c>
      <c r="K7115" s="2" t="s">
        <v>43</v>
      </c>
      <c r="L7115" s="10">
        <v>43186.0</v>
      </c>
      <c r="M7115" s="2" t="s">
        <v>142</v>
      </c>
      <c r="N7115" s="11">
        <v>0.2</v>
      </c>
      <c r="O7115" s="12">
        <v>302.0</v>
      </c>
      <c r="P7115" s="13">
        <v>0.34</v>
      </c>
      <c r="Q7115" s="13">
        <v>896.0</v>
      </c>
      <c r="R7115" s="13">
        <f t="shared" si="1"/>
        <v>1120</v>
      </c>
      <c r="S7115" s="14">
        <f t="shared" si="2"/>
        <v>224</v>
      </c>
      <c r="T7115" s="14">
        <f t="shared" si="3"/>
        <v>0.3370535714</v>
      </c>
      <c r="U7115" s="15" t="str">
        <f>vlookup(F7115,'Sub categories'!$A:$C,3,False)</f>
        <v>Binders</v>
      </c>
      <c r="V7115" s="16">
        <f t="shared" si="4"/>
        <v>3</v>
      </c>
      <c r="W7115" s="17">
        <f t="array" ref="W7115">INDEX(shipping_prices!$C$1:$F8342,MATCH(I7115,shipping_prices!$A$1:$A8342,0),MATCH(M7115,shipping_prices!$C$1:$F$1,0))</f>
        <v>18.39</v>
      </c>
      <c r="X7115" s="15" t="str">
        <f t="shared" si="5"/>
        <v>William BrownLos AngelesCalifornia</v>
      </c>
      <c r="Y7115" s="15" t="str">
        <f t="shared" si="6"/>
        <v>High</v>
      </c>
    </row>
    <row r="7116">
      <c r="A7116" s="1">
        <v>43183.0</v>
      </c>
      <c r="B7116" s="2" t="s">
        <v>6893</v>
      </c>
      <c r="C7116" s="2">
        <v>2.0</v>
      </c>
      <c r="D7116" s="2" t="s">
        <v>657</v>
      </c>
      <c r="E7116" s="2" t="s">
        <v>27</v>
      </c>
      <c r="F7116" s="2" t="s">
        <v>5493</v>
      </c>
      <c r="G7116" s="2" t="s">
        <v>45</v>
      </c>
      <c r="H7116" s="2" t="s">
        <v>374</v>
      </c>
      <c r="I7116" s="2" t="s">
        <v>501</v>
      </c>
      <c r="J7116" s="2" t="s">
        <v>321</v>
      </c>
      <c r="K7116" s="2" t="s">
        <v>33</v>
      </c>
      <c r="L7116" s="10">
        <v>43191.0</v>
      </c>
      <c r="M7116" s="2" t="s">
        <v>142</v>
      </c>
      <c r="N7116" s="11">
        <v>0.2</v>
      </c>
      <c r="O7116" s="12">
        <v>-4.0</v>
      </c>
      <c r="P7116" s="13">
        <v>-0.03</v>
      </c>
      <c r="Q7116" s="13">
        <v>148.0</v>
      </c>
      <c r="R7116" s="13">
        <f t="shared" si="1"/>
        <v>185</v>
      </c>
      <c r="S7116" s="14">
        <f t="shared" si="2"/>
        <v>92.5</v>
      </c>
      <c r="T7116" s="14">
        <f t="shared" si="3"/>
        <v>-0.02702702703</v>
      </c>
      <c r="U7116" s="15" t="str">
        <f>vlookup(F7116,'Sub categories'!$A:$C,3,False)</f>
        <v>Furnishings</v>
      </c>
      <c r="V7116" s="16">
        <f t="shared" si="4"/>
        <v>8</v>
      </c>
      <c r="W7116" s="17">
        <f t="array" ref="W7116">INDEX(shipping_prices!$C$1:$F8343,MATCH(I7116,shipping_prices!$A$1:$A8343,0),MATCH(M7116,shipping_prices!$C$1:$F$1,0))</f>
        <v>17.58</v>
      </c>
      <c r="X7116" s="15" t="str">
        <f t="shared" si="5"/>
        <v>Magdelene MorseColumbusOhio</v>
      </c>
      <c r="Y7116" s="15" t="str">
        <f t="shared" si="6"/>
        <v>loss</v>
      </c>
    </row>
    <row r="7117" hidden="1">
      <c r="A7117" s="1">
        <v>43183.0</v>
      </c>
      <c r="B7117" s="2" t="s">
        <v>6894</v>
      </c>
      <c r="C7117" s="2">
        <v>3.0</v>
      </c>
      <c r="D7117" s="2" t="s">
        <v>965</v>
      </c>
      <c r="E7117" s="2" t="s">
        <v>27</v>
      </c>
      <c r="F7117" s="2" t="s">
        <v>4534</v>
      </c>
      <c r="G7117" s="2" t="s">
        <v>39</v>
      </c>
      <c r="H7117" s="2" t="s">
        <v>1352</v>
      </c>
      <c r="I7117" s="2" t="s">
        <v>2374</v>
      </c>
      <c r="J7117" s="2" t="s">
        <v>572</v>
      </c>
      <c r="K7117" s="2" t="s">
        <v>33</v>
      </c>
      <c r="L7117" s="10">
        <v>43195.0</v>
      </c>
      <c r="M7117" s="2" t="s">
        <v>142</v>
      </c>
      <c r="N7117" s="11">
        <v>0.0</v>
      </c>
      <c r="O7117" s="12">
        <v>14.0</v>
      </c>
      <c r="P7117" s="13">
        <v>0.28</v>
      </c>
      <c r="Q7117" s="13">
        <v>51.0</v>
      </c>
      <c r="R7117" s="13">
        <f t="shared" si="1"/>
        <v>51</v>
      </c>
      <c r="S7117" s="14">
        <f t="shared" si="2"/>
        <v>17</v>
      </c>
      <c r="T7117" s="14">
        <f t="shared" si="3"/>
        <v>0.2745098039</v>
      </c>
      <c r="U7117" s="15" t="str">
        <f>vlookup(F7117,'Sub categories'!$A:$C,3,False)</f>
        <v>Art</v>
      </c>
      <c r="V7117" s="16">
        <f t="shared" si="4"/>
        <v>12</v>
      </c>
      <c r="W7117" s="17">
        <f t="array" ref="W7117">INDEX(shipping_prices!$C$1:$F8344,MATCH(I7117,shipping_prices!$A$1:$A8344,0),MATCH(M7117,shipping_prices!$C$1:$F$1,0))</f>
        <v>23.71</v>
      </c>
      <c r="X7117" s="15" t="str">
        <f t="shared" si="5"/>
        <v>Xylona PreisEverettMassachusetts</v>
      </c>
      <c r="Y7117" s="15" t="str">
        <f t="shared" si="6"/>
        <v>Low</v>
      </c>
    </row>
    <row r="7118" hidden="1">
      <c r="A7118" s="1">
        <v>43183.0</v>
      </c>
      <c r="B7118" s="2" t="s">
        <v>6895</v>
      </c>
      <c r="C7118" s="2">
        <v>7.0</v>
      </c>
      <c r="D7118" s="2" t="s">
        <v>1292</v>
      </c>
      <c r="E7118" s="2" t="s">
        <v>27</v>
      </c>
      <c r="F7118" s="2" t="s">
        <v>6896</v>
      </c>
      <c r="G7118" s="2" t="s">
        <v>39</v>
      </c>
      <c r="H7118" s="2" t="s">
        <v>2234</v>
      </c>
      <c r="I7118" s="2" t="s">
        <v>96</v>
      </c>
      <c r="J7118" s="2" t="s">
        <v>97</v>
      </c>
      <c r="K7118" s="2" t="s">
        <v>77</v>
      </c>
      <c r="L7118" s="10">
        <v>43185.0</v>
      </c>
      <c r="M7118" s="2" t="s">
        <v>90</v>
      </c>
      <c r="N7118" s="11">
        <v>0.0</v>
      </c>
      <c r="O7118" s="12">
        <v>25.0</v>
      </c>
      <c r="P7118" s="13">
        <v>0.45</v>
      </c>
      <c r="Q7118" s="13">
        <v>56.0</v>
      </c>
      <c r="R7118" s="13">
        <f t="shared" si="1"/>
        <v>56</v>
      </c>
      <c r="S7118" s="14">
        <f t="shared" si="2"/>
        <v>8</v>
      </c>
      <c r="T7118" s="14">
        <f t="shared" si="3"/>
        <v>0.4464285714</v>
      </c>
      <c r="U7118" s="15" t="str">
        <f>vlookup(F7118,'Sub categories'!$A:$C,3,False)</f>
        <v>Paper</v>
      </c>
      <c r="V7118" s="16">
        <f t="shared" si="4"/>
        <v>2</v>
      </c>
      <c r="W7118" s="17">
        <f t="array" ref="W7118">INDEX(shipping_prices!$C$1:$F8345,MATCH(I7118,shipping_prices!$A$1:$A8345,0),MATCH(M7118,shipping_prices!$C$1:$F$1,0))</f>
        <v>6.56</v>
      </c>
      <c r="X7118" s="15" t="str">
        <f t="shared" si="5"/>
        <v>Andy ReiterJacksonMichigan</v>
      </c>
      <c r="Y7118" s="15" t="str">
        <f t="shared" si="6"/>
        <v>Low</v>
      </c>
    </row>
    <row r="7119">
      <c r="A7119" s="1">
        <v>43184.0</v>
      </c>
      <c r="B7119" s="2" t="s">
        <v>6895</v>
      </c>
      <c r="C7119" s="2">
        <v>3.0</v>
      </c>
      <c r="D7119" s="2" t="s">
        <v>1292</v>
      </c>
      <c r="E7119" s="2" t="s">
        <v>27</v>
      </c>
      <c r="F7119" s="2" t="s">
        <v>995</v>
      </c>
      <c r="G7119" s="2" t="s">
        <v>45</v>
      </c>
      <c r="H7119" s="2" t="s">
        <v>423</v>
      </c>
      <c r="I7119" s="2" t="s">
        <v>96</v>
      </c>
      <c r="J7119" s="2" t="s">
        <v>97</v>
      </c>
      <c r="K7119" s="2" t="s">
        <v>77</v>
      </c>
      <c r="L7119" s="10">
        <v>43185.0</v>
      </c>
      <c r="M7119" s="2" t="s">
        <v>90</v>
      </c>
      <c r="N7119" s="11">
        <v>0.0</v>
      </c>
      <c r="O7119" s="12">
        <v>73.0</v>
      </c>
      <c r="P7119" s="13">
        <v>0.24</v>
      </c>
      <c r="Q7119" s="13">
        <v>303.0</v>
      </c>
      <c r="R7119" s="13">
        <f t="shared" si="1"/>
        <v>303</v>
      </c>
      <c r="S7119" s="14">
        <f t="shared" si="2"/>
        <v>101</v>
      </c>
      <c r="T7119" s="14">
        <f t="shared" si="3"/>
        <v>0.2409240924</v>
      </c>
      <c r="U7119" s="15" t="str">
        <f>vlookup(F7119,'Sub categories'!$A:$C,3,False)</f>
        <v>Chairs</v>
      </c>
      <c r="V7119" s="16">
        <f t="shared" si="4"/>
        <v>1</v>
      </c>
      <c r="W7119" s="17">
        <f t="array" ref="W7119">INDEX(shipping_prices!$C$1:$F8346,MATCH(I7119,shipping_prices!$A$1:$A8346,0),MATCH(M7119,shipping_prices!$C$1:$F$1,0))</f>
        <v>6.56</v>
      </c>
      <c r="X7119" s="15" t="str">
        <f t="shared" si="5"/>
        <v>Andy ReiterJacksonMichigan</v>
      </c>
      <c r="Y7119" s="15" t="str">
        <f t="shared" si="6"/>
        <v>High</v>
      </c>
    </row>
    <row r="7120" hidden="1">
      <c r="A7120" s="1">
        <v>43184.0</v>
      </c>
      <c r="B7120" s="2" t="s">
        <v>6895</v>
      </c>
      <c r="C7120" s="2">
        <v>4.0</v>
      </c>
      <c r="D7120" s="2" t="s">
        <v>1292</v>
      </c>
      <c r="E7120" s="2" t="s">
        <v>27</v>
      </c>
      <c r="F7120" s="2" t="s">
        <v>2183</v>
      </c>
      <c r="G7120" s="2" t="s">
        <v>39</v>
      </c>
      <c r="H7120" s="2" t="s">
        <v>182</v>
      </c>
      <c r="I7120" s="2" t="s">
        <v>96</v>
      </c>
      <c r="J7120" s="2" t="s">
        <v>97</v>
      </c>
      <c r="K7120" s="2" t="s">
        <v>77</v>
      </c>
      <c r="L7120" s="10">
        <v>43185.0</v>
      </c>
      <c r="M7120" s="2" t="s">
        <v>90</v>
      </c>
      <c r="N7120" s="11">
        <v>0.0</v>
      </c>
      <c r="O7120" s="12">
        <v>2504.0</v>
      </c>
      <c r="P7120" s="13">
        <v>0.46</v>
      </c>
      <c r="Q7120" s="13">
        <v>5444.0</v>
      </c>
      <c r="R7120" s="13">
        <f t="shared" si="1"/>
        <v>5444</v>
      </c>
      <c r="S7120" s="14">
        <f t="shared" si="2"/>
        <v>1361</v>
      </c>
      <c r="T7120" s="14">
        <f t="shared" si="3"/>
        <v>0.4599559148</v>
      </c>
      <c r="U7120" s="15" t="str">
        <f>vlookup(F7120,'Sub categories'!$A:$C,3,False)</f>
        <v>Binders</v>
      </c>
      <c r="V7120" s="16">
        <f t="shared" si="4"/>
        <v>1</v>
      </c>
      <c r="W7120" s="17">
        <f t="array" ref="W7120">INDEX(shipping_prices!$C$1:$F8347,MATCH(I7120,shipping_prices!$A$1:$A8347,0),MATCH(M7120,shipping_prices!$C$1:$F$1,0))</f>
        <v>6.56</v>
      </c>
      <c r="X7120" s="15" t="str">
        <f t="shared" si="5"/>
        <v>Andy ReiterJacksonMichigan</v>
      </c>
      <c r="Y7120" s="15" t="str">
        <f t="shared" si="6"/>
        <v>High</v>
      </c>
    </row>
    <row r="7121" hidden="1">
      <c r="A7121" s="1">
        <v>43184.0</v>
      </c>
      <c r="B7121" s="2" t="s">
        <v>6897</v>
      </c>
      <c r="C7121" s="2">
        <v>9.0</v>
      </c>
      <c r="D7121" s="2" t="s">
        <v>536</v>
      </c>
      <c r="E7121" s="2" t="s">
        <v>27</v>
      </c>
      <c r="F7121" s="2" t="s">
        <v>5243</v>
      </c>
      <c r="G7121" s="2" t="s">
        <v>29</v>
      </c>
      <c r="H7121" s="2" t="s">
        <v>81</v>
      </c>
      <c r="I7121" s="2" t="s">
        <v>1418</v>
      </c>
      <c r="J7121" s="2" t="s">
        <v>814</v>
      </c>
      <c r="K7121" s="2" t="s">
        <v>43</v>
      </c>
      <c r="L7121" s="10">
        <v>43193.0</v>
      </c>
      <c r="M7121" s="2" t="s">
        <v>34</v>
      </c>
      <c r="N7121" s="11">
        <v>0.2</v>
      </c>
      <c r="O7121" s="12">
        <v>65.0</v>
      </c>
      <c r="P7121" s="13">
        <v>0.15</v>
      </c>
      <c r="Q7121" s="13">
        <v>432.0</v>
      </c>
      <c r="R7121" s="13">
        <f t="shared" si="1"/>
        <v>540</v>
      </c>
      <c r="S7121" s="14">
        <f t="shared" si="2"/>
        <v>60</v>
      </c>
      <c r="T7121" s="14">
        <f t="shared" si="3"/>
        <v>0.150462963</v>
      </c>
      <c r="U7121" s="15" t="str">
        <f>vlookup(F7121,'Sub categories'!$A:$C,3,False)</f>
        <v>Accessories</v>
      </c>
      <c r="V7121" s="16">
        <f t="shared" si="4"/>
        <v>9</v>
      </c>
      <c r="W7121" s="17">
        <f t="array" ref="W7121">INDEX(shipping_prices!$C$1:$F8348,MATCH(I7121,shipping_prices!$A$1:$A8348,0),MATCH(M7121,shipping_prices!$C$1:$F$1,0))</f>
        <v>12.96</v>
      </c>
      <c r="X7121" s="15" t="str">
        <f t="shared" si="5"/>
        <v>Nora PreisDenverColorado</v>
      </c>
      <c r="Y7121" s="15" t="str">
        <f t="shared" si="6"/>
        <v>High</v>
      </c>
    </row>
    <row r="7122" hidden="1">
      <c r="A7122" s="1">
        <v>43184.0</v>
      </c>
      <c r="B7122" s="2" t="s">
        <v>6898</v>
      </c>
      <c r="C7122" s="2">
        <v>7.0</v>
      </c>
      <c r="D7122" s="2" t="s">
        <v>3692</v>
      </c>
      <c r="E7122" s="2" t="s">
        <v>37</v>
      </c>
      <c r="F7122" s="2" t="s">
        <v>2167</v>
      </c>
      <c r="G7122" s="2" t="s">
        <v>39</v>
      </c>
      <c r="H7122" s="2" t="s">
        <v>79</v>
      </c>
      <c r="I7122" s="2" t="s">
        <v>891</v>
      </c>
      <c r="J7122" s="2" t="s">
        <v>42</v>
      </c>
      <c r="K7122" s="2" t="s">
        <v>43</v>
      </c>
      <c r="L7122" s="10">
        <v>43185.0</v>
      </c>
      <c r="M7122" s="2" t="s">
        <v>34</v>
      </c>
      <c r="N7122" s="11">
        <v>0.0</v>
      </c>
      <c r="O7122" s="12">
        <v>290.0</v>
      </c>
      <c r="P7122" s="13">
        <v>0.29</v>
      </c>
      <c r="Q7122" s="13">
        <v>1000.0</v>
      </c>
      <c r="R7122" s="13">
        <f t="shared" si="1"/>
        <v>1000</v>
      </c>
      <c r="S7122" s="14">
        <f t="shared" si="2"/>
        <v>142.8571429</v>
      </c>
      <c r="T7122" s="14">
        <f t="shared" si="3"/>
        <v>0.29</v>
      </c>
      <c r="U7122" s="15" t="str">
        <f>vlookup(F7122,'Sub categories'!$A:$C,3,False)</f>
        <v>Storage</v>
      </c>
      <c r="V7122" s="16">
        <f t="shared" si="4"/>
        <v>1</v>
      </c>
      <c r="W7122" s="17">
        <f t="array" ref="W7122">INDEX(shipping_prices!$C$1:$F8349,MATCH(I7122,shipping_prices!$A$1:$A8349,0),MATCH(M7122,shipping_prices!$C$1:$F$1,0))</f>
        <v>8.79</v>
      </c>
      <c r="X7122" s="15" t="str">
        <f t="shared" si="5"/>
        <v>Yana SorensenOaklandCalifornia</v>
      </c>
      <c r="Y7122" s="15" t="str">
        <f t="shared" si="6"/>
        <v>High</v>
      </c>
    </row>
    <row r="7123" hidden="1">
      <c r="A7123" s="1">
        <v>43184.0</v>
      </c>
      <c r="B7123" s="2" t="s">
        <v>6899</v>
      </c>
      <c r="C7123" s="2">
        <v>3.0</v>
      </c>
      <c r="D7123" s="2" t="s">
        <v>588</v>
      </c>
      <c r="E7123" s="2" t="s">
        <v>49</v>
      </c>
      <c r="F7123" s="2" t="s">
        <v>3728</v>
      </c>
      <c r="G7123" s="2" t="s">
        <v>39</v>
      </c>
      <c r="H7123" s="2" t="s">
        <v>79</v>
      </c>
      <c r="I7123" s="2" t="s">
        <v>6071</v>
      </c>
      <c r="J7123" s="2" t="s">
        <v>814</v>
      </c>
      <c r="K7123" s="2" t="s">
        <v>43</v>
      </c>
      <c r="L7123" s="10">
        <v>43186.0</v>
      </c>
      <c r="M7123" s="2" t="s">
        <v>142</v>
      </c>
      <c r="N7123" s="11">
        <v>0.2</v>
      </c>
      <c r="O7123" s="12">
        <v>5.0</v>
      </c>
      <c r="P7123" s="13">
        <v>0.36</v>
      </c>
      <c r="Q7123" s="13">
        <v>14.0</v>
      </c>
      <c r="R7123" s="13">
        <f t="shared" si="1"/>
        <v>17.5</v>
      </c>
      <c r="S7123" s="14">
        <f t="shared" si="2"/>
        <v>5.833333333</v>
      </c>
      <c r="T7123" s="14">
        <f t="shared" si="3"/>
        <v>0.3571428571</v>
      </c>
      <c r="U7123" s="15" t="str">
        <f>vlookup(F7123,'Sub categories'!$A:$C,3,False)</f>
        <v>Envelopes</v>
      </c>
      <c r="V7123" s="16">
        <f t="shared" si="4"/>
        <v>2</v>
      </c>
      <c r="W7123" s="17">
        <f t="array" ref="W7123">INDEX(shipping_prices!$C$1:$F8350,MATCH(I7123,shipping_prices!$A$1:$A8350,0),MATCH(M7123,shipping_prices!$C$1:$F$1,0))</f>
        <v>22.97</v>
      </c>
      <c r="X7123" s="15" t="str">
        <f t="shared" si="5"/>
        <v>Kristina NunnFort CollinsColorado</v>
      </c>
      <c r="Y7123" s="15" t="str">
        <f t="shared" si="6"/>
        <v>Low</v>
      </c>
    </row>
    <row r="7124" hidden="1">
      <c r="A7124" s="1">
        <v>43184.0</v>
      </c>
      <c r="B7124" s="2" t="s">
        <v>6900</v>
      </c>
      <c r="C7124" s="2">
        <v>4.0</v>
      </c>
      <c r="D7124" s="2" t="s">
        <v>918</v>
      </c>
      <c r="E7124" s="2" t="s">
        <v>49</v>
      </c>
      <c r="F7124" s="2" t="s">
        <v>177</v>
      </c>
      <c r="G7124" s="2" t="s">
        <v>39</v>
      </c>
      <c r="H7124" s="2" t="s">
        <v>178</v>
      </c>
      <c r="I7124" s="2" t="s">
        <v>158</v>
      </c>
      <c r="J7124" s="2" t="s">
        <v>159</v>
      </c>
      <c r="K7124" s="2" t="s">
        <v>43</v>
      </c>
      <c r="L7124" s="10">
        <v>43186.0</v>
      </c>
      <c r="M7124" s="2" t="s">
        <v>34</v>
      </c>
      <c r="N7124" s="11">
        <v>0.0</v>
      </c>
      <c r="O7124" s="12">
        <v>4.0</v>
      </c>
      <c r="P7124" s="13">
        <v>0.33</v>
      </c>
      <c r="Q7124" s="13">
        <v>13.0</v>
      </c>
      <c r="R7124" s="13">
        <f t="shared" si="1"/>
        <v>13</v>
      </c>
      <c r="S7124" s="14">
        <f t="shared" si="2"/>
        <v>3.25</v>
      </c>
      <c r="T7124" s="14">
        <f t="shared" si="3"/>
        <v>0.3076923077</v>
      </c>
      <c r="U7124" s="15" t="str">
        <f>vlookup(F7124,'Sub categories'!$A:$C,3,False)</f>
        <v>Art</v>
      </c>
      <c r="V7124" s="16">
        <f t="shared" si="4"/>
        <v>2</v>
      </c>
      <c r="W7124" s="17">
        <f t="array" ref="W7124">INDEX(shipping_prices!$C$1:$F8351,MATCH(I7124,shipping_prices!$A$1:$A8351,0),MATCH(M7124,shipping_prices!$C$1:$F$1,0))</f>
        <v>7</v>
      </c>
      <c r="X7124" s="15" t="str">
        <f t="shared" si="5"/>
        <v>Vicky FreymannSeattleWashington</v>
      </c>
      <c r="Y7124" s="15" t="str">
        <f t="shared" si="6"/>
        <v>Low</v>
      </c>
    </row>
    <row r="7125">
      <c r="A7125" s="1">
        <v>43184.0</v>
      </c>
      <c r="B7125" s="2" t="s">
        <v>6900</v>
      </c>
      <c r="C7125" s="2">
        <v>3.0</v>
      </c>
      <c r="D7125" s="2" t="s">
        <v>918</v>
      </c>
      <c r="E7125" s="2" t="s">
        <v>49</v>
      </c>
      <c r="F7125" s="2" t="s">
        <v>4017</v>
      </c>
      <c r="G7125" s="2" t="s">
        <v>45</v>
      </c>
      <c r="H7125" s="2" t="s">
        <v>79</v>
      </c>
      <c r="I7125" s="2" t="s">
        <v>158</v>
      </c>
      <c r="J7125" s="2" t="s">
        <v>159</v>
      </c>
      <c r="K7125" s="2" t="s">
        <v>43</v>
      </c>
      <c r="L7125" s="10">
        <v>43186.0</v>
      </c>
      <c r="M7125" s="2" t="s">
        <v>34</v>
      </c>
      <c r="N7125" s="11">
        <v>0.0</v>
      </c>
      <c r="O7125" s="12">
        <v>5.0</v>
      </c>
      <c r="P7125" s="13">
        <v>0.31</v>
      </c>
      <c r="Q7125" s="13">
        <v>16.0</v>
      </c>
      <c r="R7125" s="13">
        <f t="shared" si="1"/>
        <v>16</v>
      </c>
      <c r="S7125" s="14">
        <f t="shared" si="2"/>
        <v>5.333333333</v>
      </c>
      <c r="T7125" s="14">
        <f t="shared" si="3"/>
        <v>0.3125</v>
      </c>
      <c r="U7125" s="15" t="str">
        <f>vlookup(F7125,'Sub categories'!$A:$C,3,False)</f>
        <v>Furnishings</v>
      </c>
      <c r="V7125" s="16">
        <f t="shared" si="4"/>
        <v>2</v>
      </c>
      <c r="W7125" s="17">
        <f t="array" ref="W7125">INDEX(shipping_prices!$C$1:$F8352,MATCH(I7125,shipping_prices!$A$1:$A8352,0),MATCH(M7125,shipping_prices!$C$1:$F$1,0))</f>
        <v>7</v>
      </c>
      <c r="X7125" s="15" t="str">
        <f t="shared" si="5"/>
        <v>Vicky FreymannSeattleWashington</v>
      </c>
      <c r="Y7125" s="15" t="str">
        <f t="shared" si="6"/>
        <v>Low</v>
      </c>
    </row>
    <row r="7126" hidden="1">
      <c r="A7126" s="1">
        <v>43184.0</v>
      </c>
      <c r="B7126" s="2" t="s">
        <v>6900</v>
      </c>
      <c r="C7126" s="2">
        <v>3.0</v>
      </c>
      <c r="D7126" s="2" t="s">
        <v>918</v>
      </c>
      <c r="E7126" s="2" t="s">
        <v>49</v>
      </c>
      <c r="F7126" s="2" t="s">
        <v>2502</v>
      </c>
      <c r="G7126" s="2" t="s">
        <v>39</v>
      </c>
      <c r="H7126" s="2" t="s">
        <v>2503</v>
      </c>
      <c r="I7126" s="2" t="s">
        <v>158</v>
      </c>
      <c r="J7126" s="2" t="s">
        <v>159</v>
      </c>
      <c r="K7126" s="2" t="s">
        <v>43</v>
      </c>
      <c r="L7126" s="10">
        <v>43186.0</v>
      </c>
      <c r="M7126" s="2" t="s">
        <v>34</v>
      </c>
      <c r="N7126" s="11">
        <v>0.0</v>
      </c>
      <c r="O7126" s="12">
        <v>6.0</v>
      </c>
      <c r="P7126" s="13">
        <v>0.34</v>
      </c>
      <c r="Q7126" s="13">
        <v>18.0</v>
      </c>
      <c r="R7126" s="13">
        <f t="shared" si="1"/>
        <v>18</v>
      </c>
      <c r="S7126" s="14">
        <f t="shared" si="2"/>
        <v>6</v>
      </c>
      <c r="T7126" s="14">
        <f t="shared" si="3"/>
        <v>0.3333333333</v>
      </c>
      <c r="U7126" s="15" t="str">
        <f>vlookup(F7126,'Sub categories'!$A:$C,3,False)</f>
        <v>Art</v>
      </c>
      <c r="V7126" s="16">
        <f t="shared" si="4"/>
        <v>2</v>
      </c>
      <c r="W7126" s="17">
        <f t="array" ref="W7126">INDEX(shipping_prices!$C$1:$F8353,MATCH(I7126,shipping_prices!$A$1:$A8353,0),MATCH(M7126,shipping_prices!$C$1:$F$1,0))</f>
        <v>7</v>
      </c>
      <c r="X7126" s="15" t="str">
        <f t="shared" si="5"/>
        <v>Vicky FreymannSeattleWashington</v>
      </c>
      <c r="Y7126" s="15" t="str">
        <f t="shared" si="6"/>
        <v>Low</v>
      </c>
    </row>
    <row r="7127" hidden="1">
      <c r="A7127" s="1">
        <v>43184.0</v>
      </c>
      <c r="B7127" s="2" t="s">
        <v>6900</v>
      </c>
      <c r="C7127" s="2">
        <v>3.0</v>
      </c>
      <c r="D7127" s="2" t="s">
        <v>918</v>
      </c>
      <c r="E7127" s="2" t="s">
        <v>49</v>
      </c>
      <c r="F7127" s="2" t="s">
        <v>2335</v>
      </c>
      <c r="G7127" s="2" t="s">
        <v>39</v>
      </c>
      <c r="H7127" s="2" t="s">
        <v>182</v>
      </c>
      <c r="I7127" s="2" t="s">
        <v>158</v>
      </c>
      <c r="J7127" s="2" t="s">
        <v>159</v>
      </c>
      <c r="K7127" s="2" t="s">
        <v>43</v>
      </c>
      <c r="L7127" s="10">
        <v>43186.0</v>
      </c>
      <c r="M7127" s="2" t="s">
        <v>34</v>
      </c>
      <c r="N7127" s="11">
        <v>0.2</v>
      </c>
      <c r="O7127" s="12">
        <v>30.0</v>
      </c>
      <c r="P7127" s="13">
        <v>0.35</v>
      </c>
      <c r="Q7127" s="13">
        <v>86.0</v>
      </c>
      <c r="R7127" s="13">
        <f t="shared" si="1"/>
        <v>107.5</v>
      </c>
      <c r="S7127" s="14">
        <f t="shared" si="2"/>
        <v>35.83333333</v>
      </c>
      <c r="T7127" s="14">
        <f t="shared" si="3"/>
        <v>0.3488372093</v>
      </c>
      <c r="U7127" s="15" t="str">
        <f>vlookup(F7127,'Sub categories'!$A:$C,3,False)</f>
        <v>Binders</v>
      </c>
      <c r="V7127" s="16">
        <f t="shared" si="4"/>
        <v>2</v>
      </c>
      <c r="W7127" s="17">
        <f t="array" ref="W7127">INDEX(shipping_prices!$C$1:$F8354,MATCH(I7127,shipping_prices!$A$1:$A8354,0),MATCH(M7127,shipping_prices!$C$1:$F$1,0))</f>
        <v>7</v>
      </c>
      <c r="X7127" s="15" t="str">
        <f t="shared" si="5"/>
        <v>Vicky FreymannSeattleWashington</v>
      </c>
      <c r="Y7127" s="15" t="str">
        <f t="shared" si="6"/>
        <v>Low</v>
      </c>
    </row>
    <row r="7128" hidden="1">
      <c r="A7128" s="1">
        <v>43184.0</v>
      </c>
      <c r="B7128" s="2" t="s">
        <v>6901</v>
      </c>
      <c r="C7128" s="2">
        <v>2.0</v>
      </c>
      <c r="D7128" s="2" t="s">
        <v>491</v>
      </c>
      <c r="E7128" s="2" t="s">
        <v>27</v>
      </c>
      <c r="F7128" s="2" t="s">
        <v>986</v>
      </c>
      <c r="G7128" s="2" t="s">
        <v>39</v>
      </c>
      <c r="H7128" s="2" t="s">
        <v>526</v>
      </c>
      <c r="I7128" s="2" t="s">
        <v>597</v>
      </c>
      <c r="J7128" s="2" t="s">
        <v>598</v>
      </c>
      <c r="K7128" s="2" t="s">
        <v>33</v>
      </c>
      <c r="L7128" s="10">
        <v>43189.0</v>
      </c>
      <c r="M7128" s="2" t="s">
        <v>34</v>
      </c>
      <c r="N7128" s="11">
        <v>0.0</v>
      </c>
      <c r="O7128" s="12">
        <v>25.0</v>
      </c>
      <c r="P7128" s="13">
        <v>0.26</v>
      </c>
      <c r="Q7128" s="13">
        <v>98.0</v>
      </c>
      <c r="R7128" s="13">
        <f t="shared" si="1"/>
        <v>98</v>
      </c>
      <c r="S7128" s="14">
        <f t="shared" si="2"/>
        <v>49</v>
      </c>
      <c r="T7128" s="14">
        <f t="shared" si="3"/>
        <v>0.2551020408</v>
      </c>
      <c r="U7128" s="15" t="str">
        <f>vlookup(F7128,'Sub categories'!$A:$C,3,False)</f>
        <v>Appliances</v>
      </c>
      <c r="V7128" s="16">
        <f t="shared" si="4"/>
        <v>5</v>
      </c>
      <c r="W7128" s="17">
        <f t="array" ref="W7128">INDEX(shipping_prices!$C$1:$F8355,MATCH(I7128,shipping_prices!$A$1:$A8355,0),MATCH(M7128,shipping_prices!$C$1:$F$1,0))</f>
        <v>11.08</v>
      </c>
      <c r="X7128" s="15" t="str">
        <f t="shared" si="5"/>
        <v>James GalangPlainfieldNew Jersey</v>
      </c>
      <c r="Y7128" s="15" t="str">
        <f t="shared" si="6"/>
        <v>Low</v>
      </c>
    </row>
    <row r="7129" hidden="1">
      <c r="A7129" s="1">
        <v>43184.0</v>
      </c>
      <c r="B7129" s="2" t="s">
        <v>6902</v>
      </c>
      <c r="C7129" s="2">
        <v>2.0</v>
      </c>
      <c r="D7129" s="2" t="s">
        <v>513</v>
      </c>
      <c r="E7129" s="2" t="s">
        <v>27</v>
      </c>
      <c r="F7129" s="2" t="s">
        <v>2757</v>
      </c>
      <c r="G7129" s="2" t="s">
        <v>39</v>
      </c>
      <c r="H7129" s="2" t="s">
        <v>79</v>
      </c>
      <c r="I7129" s="2" t="s">
        <v>6903</v>
      </c>
      <c r="J7129" s="2" t="s">
        <v>321</v>
      </c>
      <c r="K7129" s="2" t="s">
        <v>33</v>
      </c>
      <c r="L7129" s="10">
        <v>43187.0</v>
      </c>
      <c r="M7129" s="2" t="s">
        <v>90</v>
      </c>
      <c r="N7129" s="11">
        <v>0.7</v>
      </c>
      <c r="O7129" s="12">
        <v>-3.0</v>
      </c>
      <c r="P7129" s="13">
        <v>-0.77</v>
      </c>
      <c r="Q7129" s="13">
        <v>4.0</v>
      </c>
      <c r="R7129" s="13">
        <f t="shared" si="1"/>
        <v>13.33333333</v>
      </c>
      <c r="S7129" s="14">
        <f t="shared" si="2"/>
        <v>6.666666667</v>
      </c>
      <c r="T7129" s="14">
        <f t="shared" si="3"/>
        <v>-0.75</v>
      </c>
      <c r="U7129" s="15" t="str">
        <f>vlookup(F7129,'Sub categories'!$A:$C,3,False)</f>
        <v>Binders</v>
      </c>
      <c r="V7129" s="16">
        <f t="shared" si="4"/>
        <v>3</v>
      </c>
      <c r="W7129" s="17">
        <f t="array" ref="W7129">INDEX(shipping_prices!$C$1:$F8356,MATCH(I7129,shipping_prices!$A$1:$A8356,0),MATCH(M7129,shipping_prices!$C$1:$F$1,0))</f>
        <v>9.63</v>
      </c>
      <c r="X7129" s="15" t="str">
        <f t="shared" si="5"/>
        <v>Clytie KeltyGrove CityOhio</v>
      </c>
      <c r="Y7129" s="15" t="str">
        <f t="shared" si="6"/>
        <v>loss</v>
      </c>
    </row>
    <row r="7130" hidden="1">
      <c r="A7130" s="1">
        <v>43184.0</v>
      </c>
      <c r="B7130" s="2" t="s">
        <v>6902</v>
      </c>
      <c r="C7130" s="2">
        <v>10.0</v>
      </c>
      <c r="D7130" s="2" t="s">
        <v>513</v>
      </c>
      <c r="E7130" s="2" t="s">
        <v>27</v>
      </c>
      <c r="F7130" s="2" t="s">
        <v>3848</v>
      </c>
      <c r="G7130" s="2" t="s">
        <v>29</v>
      </c>
      <c r="H7130" s="2" t="s">
        <v>79</v>
      </c>
      <c r="I7130" s="2" t="s">
        <v>6903</v>
      </c>
      <c r="J7130" s="2" t="s">
        <v>321</v>
      </c>
      <c r="K7130" s="2" t="s">
        <v>33</v>
      </c>
      <c r="L7130" s="10">
        <v>43187.0</v>
      </c>
      <c r="M7130" s="2" t="s">
        <v>90</v>
      </c>
      <c r="N7130" s="11">
        <v>0.4</v>
      </c>
      <c r="O7130" s="12">
        <v>16.0</v>
      </c>
      <c r="P7130" s="13">
        <v>0.13</v>
      </c>
      <c r="Q7130" s="13">
        <v>120.0</v>
      </c>
      <c r="R7130" s="13">
        <f t="shared" si="1"/>
        <v>200</v>
      </c>
      <c r="S7130" s="14">
        <f t="shared" si="2"/>
        <v>20</v>
      </c>
      <c r="T7130" s="14">
        <f t="shared" si="3"/>
        <v>0.1333333333</v>
      </c>
      <c r="U7130" s="15" t="str">
        <f>vlookup(F7130,'Sub categories'!$A:$C,3,False)</f>
        <v>Phones</v>
      </c>
      <c r="V7130" s="16">
        <f t="shared" si="4"/>
        <v>3</v>
      </c>
      <c r="W7130" s="17">
        <f t="array" ref="W7130">INDEX(shipping_prices!$C$1:$F8357,MATCH(I7130,shipping_prices!$A$1:$A8357,0),MATCH(M7130,shipping_prices!$C$1:$F$1,0))</f>
        <v>9.63</v>
      </c>
      <c r="X7130" s="15" t="str">
        <f t="shared" si="5"/>
        <v>Clytie KeltyGrove CityOhio</v>
      </c>
      <c r="Y7130" s="15" t="str">
        <f t="shared" si="6"/>
        <v>Low</v>
      </c>
    </row>
    <row r="7131" hidden="1">
      <c r="A7131" s="1">
        <v>43185.0</v>
      </c>
      <c r="B7131" s="2" t="s">
        <v>6904</v>
      </c>
      <c r="C7131" s="2">
        <v>2.0</v>
      </c>
      <c r="D7131" s="2" t="s">
        <v>3946</v>
      </c>
      <c r="E7131" s="2" t="s">
        <v>37</v>
      </c>
      <c r="F7131" s="2" t="s">
        <v>4616</v>
      </c>
      <c r="G7131" s="2" t="s">
        <v>39</v>
      </c>
      <c r="H7131" s="2" t="s">
        <v>51</v>
      </c>
      <c r="I7131" s="2" t="s">
        <v>741</v>
      </c>
      <c r="J7131" s="2" t="s">
        <v>76</v>
      </c>
      <c r="K7131" s="2" t="s">
        <v>77</v>
      </c>
      <c r="L7131" s="10">
        <v>43192.0</v>
      </c>
      <c r="M7131" s="2" t="s">
        <v>34</v>
      </c>
      <c r="N7131" s="11">
        <v>0.2</v>
      </c>
      <c r="O7131" s="12">
        <v>4.0</v>
      </c>
      <c r="P7131" s="13">
        <v>0.35</v>
      </c>
      <c r="Q7131" s="13">
        <v>10.0</v>
      </c>
      <c r="R7131" s="13">
        <f t="shared" si="1"/>
        <v>12.5</v>
      </c>
      <c r="S7131" s="14">
        <f t="shared" si="2"/>
        <v>6.25</v>
      </c>
      <c r="T7131" s="14">
        <f t="shared" si="3"/>
        <v>0.4</v>
      </c>
      <c r="U7131" s="15" t="str">
        <f>vlookup(F7131,'Sub categories'!$A:$C,3,False)</f>
        <v>Paper</v>
      </c>
      <c r="V7131" s="16">
        <f t="shared" si="4"/>
        <v>7</v>
      </c>
      <c r="W7131" s="17">
        <f t="array" ref="W7131">INDEX(shipping_prices!$C$1:$F8358,MATCH(I7131,shipping_prices!$A$1:$A8358,0),MATCH(M7131,shipping_prices!$C$1:$F$1,0))</f>
        <v>12.55</v>
      </c>
      <c r="X7131" s="15" t="str">
        <f t="shared" si="5"/>
        <v>Maribeth YedwabSan AntonioTexas</v>
      </c>
      <c r="Y7131" s="15" t="str">
        <f t="shared" si="6"/>
        <v>Low</v>
      </c>
    </row>
    <row r="7132" hidden="1">
      <c r="A7132" s="1">
        <v>43185.0</v>
      </c>
      <c r="B7132" s="2" t="s">
        <v>6905</v>
      </c>
      <c r="C7132" s="2">
        <v>5.0</v>
      </c>
      <c r="D7132" s="2" t="s">
        <v>5964</v>
      </c>
      <c r="E7132" s="2" t="s">
        <v>27</v>
      </c>
      <c r="F7132" s="2" t="s">
        <v>6906</v>
      </c>
      <c r="G7132" s="2" t="s">
        <v>29</v>
      </c>
      <c r="H7132" s="2" t="s">
        <v>79</v>
      </c>
      <c r="I7132" s="2" t="s">
        <v>52</v>
      </c>
      <c r="J7132" s="2" t="s">
        <v>251</v>
      </c>
      <c r="K7132" s="2" t="s">
        <v>54</v>
      </c>
      <c r="L7132" s="10">
        <v>43190.0</v>
      </c>
      <c r="M7132" s="2" t="s">
        <v>142</v>
      </c>
      <c r="N7132" s="11">
        <v>0.2</v>
      </c>
      <c r="O7132" s="12">
        <v>1.0</v>
      </c>
      <c r="P7132" s="13">
        <v>0.09</v>
      </c>
      <c r="Q7132" s="13">
        <v>8.0</v>
      </c>
      <c r="R7132" s="13">
        <f t="shared" si="1"/>
        <v>10</v>
      </c>
      <c r="S7132" s="14">
        <f t="shared" si="2"/>
        <v>2</v>
      </c>
      <c r="T7132" s="14">
        <f t="shared" si="3"/>
        <v>0.125</v>
      </c>
      <c r="U7132" s="15" t="str">
        <f>vlookup(F7132,'Sub categories'!$A:$C,3,False)</f>
        <v>Phones</v>
      </c>
      <c r="V7132" s="16">
        <f t="shared" si="4"/>
        <v>5</v>
      </c>
      <c r="W7132" s="17">
        <f t="array" ref="W7132">INDEX(shipping_prices!$C$1:$F8359,MATCH(I7132,shipping_prices!$A$1:$A8359,0),MATCH(M7132,shipping_prices!$C$1:$F$1,0))</f>
        <v>24.84</v>
      </c>
      <c r="X7132" s="15" t="str">
        <f t="shared" si="5"/>
        <v>Rob BeeghlyJacksonvilleNorth Carolina</v>
      </c>
      <c r="Y7132" s="15" t="str">
        <f t="shared" si="6"/>
        <v>Low</v>
      </c>
    </row>
    <row r="7133" hidden="1">
      <c r="A7133" s="1">
        <v>43185.0</v>
      </c>
      <c r="B7133" s="2" t="s">
        <v>6905</v>
      </c>
      <c r="C7133" s="2">
        <v>1.0</v>
      </c>
      <c r="D7133" s="2" t="s">
        <v>5964</v>
      </c>
      <c r="E7133" s="2" t="s">
        <v>27</v>
      </c>
      <c r="F7133" s="2" t="s">
        <v>1012</v>
      </c>
      <c r="G7133" s="2" t="s">
        <v>39</v>
      </c>
      <c r="H7133" s="2" t="s">
        <v>871</v>
      </c>
      <c r="I7133" s="2" t="s">
        <v>52</v>
      </c>
      <c r="J7133" s="2" t="s">
        <v>251</v>
      </c>
      <c r="K7133" s="2" t="s">
        <v>54</v>
      </c>
      <c r="L7133" s="10">
        <v>43190.0</v>
      </c>
      <c r="M7133" s="2" t="s">
        <v>142</v>
      </c>
      <c r="N7133" s="11">
        <v>0.2</v>
      </c>
      <c r="O7133" s="12">
        <v>7.0</v>
      </c>
      <c r="P7133" s="13">
        <v>0.34</v>
      </c>
      <c r="Q7133" s="13">
        <v>22.0</v>
      </c>
      <c r="R7133" s="13">
        <f t="shared" si="1"/>
        <v>27.5</v>
      </c>
      <c r="S7133" s="14">
        <f t="shared" si="2"/>
        <v>27.5</v>
      </c>
      <c r="T7133" s="14">
        <f t="shared" si="3"/>
        <v>0.3181818182</v>
      </c>
      <c r="U7133" s="15" t="str">
        <f>vlookup(F7133,'Sub categories'!$A:$C,3,False)</f>
        <v>Envelopes</v>
      </c>
      <c r="V7133" s="16">
        <f t="shared" si="4"/>
        <v>5</v>
      </c>
      <c r="W7133" s="17">
        <f t="array" ref="W7133">INDEX(shipping_prices!$C$1:$F8360,MATCH(I7133,shipping_prices!$A$1:$A8360,0),MATCH(M7133,shipping_prices!$C$1:$F$1,0))</f>
        <v>24.84</v>
      </c>
      <c r="X7133" s="15" t="str">
        <f t="shared" si="5"/>
        <v>Rob BeeghlyJacksonvilleNorth Carolina</v>
      </c>
      <c r="Y7133" s="15" t="str">
        <f t="shared" si="6"/>
        <v>Low</v>
      </c>
    </row>
    <row r="7134" hidden="1">
      <c r="A7134" s="1">
        <v>43185.0</v>
      </c>
      <c r="B7134" s="2" t="s">
        <v>6907</v>
      </c>
      <c r="C7134" s="2">
        <v>2.0</v>
      </c>
      <c r="D7134" s="2" t="s">
        <v>1243</v>
      </c>
      <c r="E7134" s="2" t="s">
        <v>27</v>
      </c>
      <c r="F7134" s="2" t="s">
        <v>6908</v>
      </c>
      <c r="G7134" s="2" t="s">
        <v>39</v>
      </c>
      <c r="H7134" s="2" t="s">
        <v>51</v>
      </c>
      <c r="I7134" s="2" t="s">
        <v>41</v>
      </c>
      <c r="J7134" s="2" t="s">
        <v>42</v>
      </c>
      <c r="K7134" s="2" t="s">
        <v>43</v>
      </c>
      <c r="L7134" s="10">
        <v>43189.0</v>
      </c>
      <c r="M7134" s="2" t="s">
        <v>34</v>
      </c>
      <c r="N7134" s="11">
        <v>0.0</v>
      </c>
      <c r="O7134" s="12">
        <v>12.0</v>
      </c>
      <c r="P7134" s="13">
        <v>0.47</v>
      </c>
      <c r="Q7134" s="13">
        <v>25.0</v>
      </c>
      <c r="R7134" s="13">
        <f t="shared" si="1"/>
        <v>25</v>
      </c>
      <c r="S7134" s="14">
        <f t="shared" si="2"/>
        <v>12.5</v>
      </c>
      <c r="T7134" s="14">
        <f t="shared" si="3"/>
        <v>0.48</v>
      </c>
      <c r="U7134" s="15" t="str">
        <f>vlookup(F7134,'Sub categories'!$A:$C,3,False)</f>
        <v>Paper</v>
      </c>
      <c r="V7134" s="16">
        <f t="shared" si="4"/>
        <v>4</v>
      </c>
      <c r="W7134" s="17">
        <f t="array" ref="W7134">INDEX(shipping_prices!$C$1:$F8361,MATCH(I7134,shipping_prices!$A$1:$A8361,0),MATCH(M7134,shipping_prices!$C$1:$F$1,0))</f>
        <v>10.99</v>
      </c>
      <c r="X7134" s="15" t="str">
        <f t="shared" si="5"/>
        <v>George AshbrookSan FranciscoCalifornia</v>
      </c>
      <c r="Y7134" s="15" t="str">
        <f t="shared" si="6"/>
        <v>Low</v>
      </c>
    </row>
    <row r="7135">
      <c r="A7135" s="1">
        <v>43185.0</v>
      </c>
      <c r="B7135" s="2" t="s">
        <v>6907</v>
      </c>
      <c r="C7135" s="2">
        <v>4.0</v>
      </c>
      <c r="D7135" s="2" t="s">
        <v>1243</v>
      </c>
      <c r="E7135" s="2" t="s">
        <v>27</v>
      </c>
      <c r="F7135" s="2" t="s">
        <v>3703</v>
      </c>
      <c r="G7135" s="2" t="s">
        <v>45</v>
      </c>
      <c r="H7135" s="2" t="s">
        <v>1024</v>
      </c>
      <c r="I7135" s="2" t="s">
        <v>41</v>
      </c>
      <c r="J7135" s="2" t="s">
        <v>42</v>
      </c>
      <c r="K7135" s="2" t="s">
        <v>43</v>
      </c>
      <c r="L7135" s="10">
        <v>43189.0</v>
      </c>
      <c r="M7135" s="2" t="s">
        <v>34</v>
      </c>
      <c r="N7135" s="11">
        <v>0.0</v>
      </c>
      <c r="O7135" s="12">
        <v>21.0</v>
      </c>
      <c r="P7135" s="13">
        <v>0.42</v>
      </c>
      <c r="Q7135" s="13">
        <v>50.0</v>
      </c>
      <c r="R7135" s="13">
        <f t="shared" si="1"/>
        <v>50</v>
      </c>
      <c r="S7135" s="14">
        <f t="shared" si="2"/>
        <v>12.5</v>
      </c>
      <c r="T7135" s="14">
        <f t="shared" si="3"/>
        <v>0.42</v>
      </c>
      <c r="U7135" s="15" t="str">
        <f>vlookup(F7135,'Sub categories'!$A:$C,3,False)</f>
        <v>Furnishings</v>
      </c>
      <c r="V7135" s="16">
        <f t="shared" si="4"/>
        <v>4</v>
      </c>
      <c r="W7135" s="17">
        <f t="array" ref="W7135">INDEX(shipping_prices!$C$1:$F8362,MATCH(I7135,shipping_prices!$A$1:$A8362,0),MATCH(M7135,shipping_prices!$C$1:$F$1,0))</f>
        <v>10.99</v>
      </c>
      <c r="X7135" s="15" t="str">
        <f t="shared" si="5"/>
        <v>George AshbrookSan FranciscoCalifornia</v>
      </c>
      <c r="Y7135" s="15" t="str">
        <f t="shared" si="6"/>
        <v>Low</v>
      </c>
    </row>
    <row r="7136" hidden="1">
      <c r="A7136" s="1">
        <v>43185.0</v>
      </c>
      <c r="B7136" s="2" t="s">
        <v>6909</v>
      </c>
      <c r="C7136" s="2">
        <v>4.0</v>
      </c>
      <c r="D7136" s="2" t="s">
        <v>1711</v>
      </c>
      <c r="E7136" s="2" t="s">
        <v>27</v>
      </c>
      <c r="F7136" s="2" t="s">
        <v>2903</v>
      </c>
      <c r="G7136" s="2" t="s">
        <v>29</v>
      </c>
      <c r="H7136" s="2" t="s">
        <v>365</v>
      </c>
      <c r="I7136" s="2" t="s">
        <v>1051</v>
      </c>
      <c r="J7136" s="2" t="s">
        <v>122</v>
      </c>
      <c r="K7136" s="2" t="s">
        <v>54</v>
      </c>
      <c r="L7136" s="10">
        <v>43187.0</v>
      </c>
      <c r="M7136" s="2" t="s">
        <v>34</v>
      </c>
      <c r="N7136" s="11">
        <v>0.0</v>
      </c>
      <c r="O7136" s="12">
        <v>4.0</v>
      </c>
      <c r="P7136" s="13">
        <v>0.06</v>
      </c>
      <c r="Q7136" s="13">
        <v>68.0</v>
      </c>
      <c r="R7136" s="13">
        <f t="shared" si="1"/>
        <v>68</v>
      </c>
      <c r="S7136" s="14">
        <f t="shared" si="2"/>
        <v>17</v>
      </c>
      <c r="T7136" s="14">
        <f t="shared" si="3"/>
        <v>0.05882352941</v>
      </c>
      <c r="U7136" s="15" t="str">
        <f>vlookup(F7136,'Sub categories'!$A:$C,3,False)</f>
        <v>Accessories</v>
      </c>
      <c r="V7136" s="16">
        <f t="shared" si="4"/>
        <v>2</v>
      </c>
      <c r="W7136" s="17">
        <f t="array" ref="W7136">INDEX(shipping_prices!$C$1:$F8363,MATCH(I7136,shipping_prices!$A$1:$A8363,0),MATCH(M7136,shipping_prices!$C$1:$F$1,0))</f>
        <v>9.1</v>
      </c>
      <c r="X7136" s="15" t="str">
        <f t="shared" si="5"/>
        <v>Shahid CollisterAtlantaGeorgia</v>
      </c>
      <c r="Y7136" s="15" t="str">
        <f t="shared" si="6"/>
        <v>Low</v>
      </c>
    </row>
    <row r="7137" hidden="1">
      <c r="A7137" s="1">
        <v>43185.0</v>
      </c>
      <c r="B7137" s="2" t="s">
        <v>6909</v>
      </c>
      <c r="C7137" s="2">
        <v>7.0</v>
      </c>
      <c r="D7137" s="2" t="s">
        <v>1711</v>
      </c>
      <c r="E7137" s="2" t="s">
        <v>27</v>
      </c>
      <c r="F7137" s="2" t="s">
        <v>1615</v>
      </c>
      <c r="G7137" s="2" t="s">
        <v>39</v>
      </c>
      <c r="H7137" s="2" t="s">
        <v>51</v>
      </c>
      <c r="I7137" s="2" t="s">
        <v>1051</v>
      </c>
      <c r="J7137" s="2" t="s">
        <v>122</v>
      </c>
      <c r="K7137" s="2" t="s">
        <v>54</v>
      </c>
      <c r="L7137" s="10">
        <v>43187.0</v>
      </c>
      <c r="M7137" s="2" t="s">
        <v>34</v>
      </c>
      <c r="N7137" s="11">
        <v>0.0</v>
      </c>
      <c r="O7137" s="12">
        <v>141.0</v>
      </c>
      <c r="P7137" s="13">
        <v>0.49</v>
      </c>
      <c r="Q7137" s="13">
        <v>287.0</v>
      </c>
      <c r="R7137" s="13">
        <f t="shared" si="1"/>
        <v>287</v>
      </c>
      <c r="S7137" s="14">
        <f t="shared" si="2"/>
        <v>41</v>
      </c>
      <c r="T7137" s="14">
        <f t="shared" si="3"/>
        <v>0.4912891986</v>
      </c>
      <c r="U7137" s="15" t="str">
        <f>vlookup(F7137,'Sub categories'!$A:$C,3,False)</f>
        <v>Paper</v>
      </c>
      <c r="V7137" s="16">
        <f t="shared" si="4"/>
        <v>2</v>
      </c>
      <c r="W7137" s="17">
        <f t="array" ref="W7137">INDEX(shipping_prices!$C$1:$F8364,MATCH(I7137,shipping_prices!$A$1:$A8364,0),MATCH(M7137,shipping_prices!$C$1:$F$1,0))</f>
        <v>9.1</v>
      </c>
      <c r="X7137" s="15" t="str">
        <f t="shared" si="5"/>
        <v>Shahid CollisterAtlantaGeorgia</v>
      </c>
      <c r="Y7137" s="15" t="str">
        <f t="shared" si="6"/>
        <v>High</v>
      </c>
    </row>
    <row r="7138" hidden="1">
      <c r="A7138" s="1">
        <v>43185.0</v>
      </c>
      <c r="B7138" s="2" t="s">
        <v>6909</v>
      </c>
      <c r="C7138" s="2">
        <v>3.0</v>
      </c>
      <c r="D7138" s="2" t="s">
        <v>1711</v>
      </c>
      <c r="E7138" s="2" t="s">
        <v>27</v>
      </c>
      <c r="F7138" s="2" t="s">
        <v>6910</v>
      </c>
      <c r="G7138" s="2" t="s">
        <v>29</v>
      </c>
      <c r="H7138" s="2" t="s">
        <v>2580</v>
      </c>
      <c r="I7138" s="2" t="s">
        <v>1051</v>
      </c>
      <c r="J7138" s="2" t="s">
        <v>122</v>
      </c>
      <c r="K7138" s="2" t="s">
        <v>54</v>
      </c>
      <c r="L7138" s="10">
        <v>43187.0</v>
      </c>
      <c r="M7138" s="2" t="s">
        <v>34</v>
      </c>
      <c r="N7138" s="11">
        <v>0.0</v>
      </c>
      <c r="O7138" s="12">
        <v>98.0</v>
      </c>
      <c r="P7138" s="13">
        <v>0.26</v>
      </c>
      <c r="Q7138" s="13">
        <v>378.0</v>
      </c>
      <c r="R7138" s="13">
        <f t="shared" si="1"/>
        <v>378</v>
      </c>
      <c r="S7138" s="14">
        <f t="shared" si="2"/>
        <v>126</v>
      </c>
      <c r="T7138" s="14">
        <f t="shared" si="3"/>
        <v>0.2592592593</v>
      </c>
      <c r="U7138" s="15" t="str">
        <f>vlookup(F7138,'Sub categories'!$A:$C,3,False)</f>
        <v>Phones</v>
      </c>
      <c r="V7138" s="16">
        <f t="shared" si="4"/>
        <v>2</v>
      </c>
      <c r="W7138" s="17">
        <f t="array" ref="W7138">INDEX(shipping_prices!$C$1:$F8365,MATCH(I7138,shipping_prices!$A$1:$A8365,0),MATCH(M7138,shipping_prices!$C$1:$F$1,0))</f>
        <v>9.1</v>
      </c>
      <c r="X7138" s="15" t="str">
        <f t="shared" si="5"/>
        <v>Shahid CollisterAtlantaGeorgia</v>
      </c>
      <c r="Y7138" s="15" t="str">
        <f t="shared" si="6"/>
        <v>High</v>
      </c>
    </row>
    <row r="7139">
      <c r="A7139" s="1">
        <v>43185.0</v>
      </c>
      <c r="B7139" s="2" t="s">
        <v>6909</v>
      </c>
      <c r="C7139" s="2">
        <v>9.0</v>
      </c>
      <c r="D7139" s="2" t="s">
        <v>1711</v>
      </c>
      <c r="E7139" s="2" t="s">
        <v>27</v>
      </c>
      <c r="F7139" s="2" t="s">
        <v>3482</v>
      </c>
      <c r="G7139" s="2" t="s">
        <v>45</v>
      </c>
      <c r="H7139" s="2" t="s">
        <v>206</v>
      </c>
      <c r="I7139" s="2" t="s">
        <v>1051</v>
      </c>
      <c r="J7139" s="2" t="s">
        <v>122</v>
      </c>
      <c r="K7139" s="2" t="s">
        <v>54</v>
      </c>
      <c r="L7139" s="10">
        <v>43187.0</v>
      </c>
      <c r="M7139" s="2" t="s">
        <v>34</v>
      </c>
      <c r="N7139" s="11">
        <v>0.0</v>
      </c>
      <c r="O7139" s="12">
        <v>375.0</v>
      </c>
      <c r="P7139" s="13">
        <v>0.23</v>
      </c>
      <c r="Q7139" s="13">
        <v>1629.0</v>
      </c>
      <c r="R7139" s="13">
        <f t="shared" si="1"/>
        <v>1629</v>
      </c>
      <c r="S7139" s="14">
        <f t="shared" si="2"/>
        <v>181</v>
      </c>
      <c r="T7139" s="14">
        <f t="shared" si="3"/>
        <v>0.2302025783</v>
      </c>
      <c r="U7139" s="15" t="str">
        <f>vlookup(F7139,'Sub categories'!$A:$C,3,False)</f>
        <v>Bookcases</v>
      </c>
      <c r="V7139" s="16">
        <f t="shared" si="4"/>
        <v>2</v>
      </c>
      <c r="W7139" s="17">
        <f t="array" ref="W7139">INDEX(shipping_prices!$C$1:$F8366,MATCH(I7139,shipping_prices!$A$1:$A8366,0),MATCH(M7139,shipping_prices!$C$1:$F$1,0))</f>
        <v>9.1</v>
      </c>
      <c r="X7139" s="15" t="str">
        <f t="shared" si="5"/>
        <v>Shahid CollisterAtlantaGeorgia</v>
      </c>
      <c r="Y7139" s="15" t="str">
        <f t="shared" si="6"/>
        <v>High</v>
      </c>
    </row>
    <row r="7140" hidden="1">
      <c r="A7140" s="1">
        <v>43185.0</v>
      </c>
      <c r="B7140" s="2" t="s">
        <v>6911</v>
      </c>
      <c r="C7140" s="2">
        <v>1.0</v>
      </c>
      <c r="D7140" s="2" t="s">
        <v>176</v>
      </c>
      <c r="E7140" s="2" t="s">
        <v>37</v>
      </c>
      <c r="F7140" s="2" t="s">
        <v>2650</v>
      </c>
      <c r="G7140" s="2" t="s">
        <v>39</v>
      </c>
      <c r="H7140" s="2" t="s">
        <v>51</v>
      </c>
      <c r="I7140" s="2" t="s">
        <v>158</v>
      </c>
      <c r="J7140" s="2" t="s">
        <v>159</v>
      </c>
      <c r="K7140" s="2" t="s">
        <v>43</v>
      </c>
      <c r="L7140" s="10">
        <v>43194.0</v>
      </c>
      <c r="M7140" s="2" t="s">
        <v>34</v>
      </c>
      <c r="N7140" s="11">
        <v>0.0</v>
      </c>
      <c r="O7140" s="12">
        <v>3.0</v>
      </c>
      <c r="P7140" s="13">
        <v>0.48</v>
      </c>
      <c r="Q7140" s="13">
        <v>6.0</v>
      </c>
      <c r="R7140" s="13">
        <f t="shared" si="1"/>
        <v>6</v>
      </c>
      <c r="S7140" s="14">
        <f t="shared" si="2"/>
        <v>6</v>
      </c>
      <c r="T7140" s="14">
        <f t="shared" si="3"/>
        <v>0.5</v>
      </c>
      <c r="U7140" s="15" t="str">
        <f>vlookup(F7140,'Sub categories'!$A:$C,3,False)</f>
        <v>Paper</v>
      </c>
      <c r="V7140" s="16">
        <f t="shared" si="4"/>
        <v>9</v>
      </c>
      <c r="W7140" s="17">
        <f t="array" ref="W7140">INDEX(shipping_prices!$C$1:$F8367,MATCH(I7140,shipping_prices!$A$1:$A8367,0),MATCH(M7140,shipping_prices!$C$1:$F$1,0))</f>
        <v>7</v>
      </c>
      <c r="X7140" s="15" t="str">
        <f t="shared" si="5"/>
        <v>Chris SelesnickSeattleWashington</v>
      </c>
      <c r="Y7140" s="15" t="str">
        <f t="shared" si="6"/>
        <v>Low</v>
      </c>
    </row>
    <row r="7141" hidden="1">
      <c r="A7141" s="1">
        <v>43185.0</v>
      </c>
      <c r="B7141" s="2" t="s">
        <v>6911</v>
      </c>
      <c r="C7141" s="2">
        <v>5.0</v>
      </c>
      <c r="D7141" s="2" t="s">
        <v>176</v>
      </c>
      <c r="E7141" s="2" t="s">
        <v>37</v>
      </c>
      <c r="F7141" s="2" t="s">
        <v>1833</v>
      </c>
      <c r="G7141" s="2" t="s">
        <v>39</v>
      </c>
      <c r="H7141" s="2" t="s">
        <v>58</v>
      </c>
      <c r="I7141" s="2" t="s">
        <v>158</v>
      </c>
      <c r="J7141" s="2" t="s">
        <v>159</v>
      </c>
      <c r="K7141" s="2" t="s">
        <v>43</v>
      </c>
      <c r="L7141" s="10">
        <v>43194.0</v>
      </c>
      <c r="M7141" s="2" t="s">
        <v>34</v>
      </c>
      <c r="N7141" s="11">
        <v>0.2</v>
      </c>
      <c r="O7141" s="12">
        <v>7.0</v>
      </c>
      <c r="P7141" s="13">
        <v>0.35</v>
      </c>
      <c r="Q7141" s="13">
        <v>20.0</v>
      </c>
      <c r="R7141" s="13">
        <f t="shared" si="1"/>
        <v>25</v>
      </c>
      <c r="S7141" s="14">
        <f t="shared" si="2"/>
        <v>5</v>
      </c>
      <c r="T7141" s="14">
        <f t="shared" si="3"/>
        <v>0.35</v>
      </c>
      <c r="U7141" s="15" t="str">
        <f>vlookup(F7141,'Sub categories'!$A:$C,3,False)</f>
        <v>Binders</v>
      </c>
      <c r="V7141" s="16">
        <f t="shared" si="4"/>
        <v>9</v>
      </c>
      <c r="W7141" s="17">
        <f t="array" ref="W7141">INDEX(shipping_prices!$C$1:$F8368,MATCH(I7141,shipping_prices!$A$1:$A8368,0),MATCH(M7141,shipping_prices!$C$1:$F$1,0))</f>
        <v>7</v>
      </c>
      <c r="X7141" s="15" t="str">
        <f t="shared" si="5"/>
        <v>Chris SelesnickSeattleWashington</v>
      </c>
      <c r="Y7141" s="15" t="str">
        <f t="shared" si="6"/>
        <v>Low</v>
      </c>
    </row>
    <row r="7142" hidden="1">
      <c r="A7142" s="1">
        <v>43186.0</v>
      </c>
      <c r="B7142" s="2" t="s">
        <v>6911</v>
      </c>
      <c r="C7142" s="2">
        <v>4.0</v>
      </c>
      <c r="D7142" s="2" t="s">
        <v>176</v>
      </c>
      <c r="E7142" s="2" t="s">
        <v>37</v>
      </c>
      <c r="F7142" s="2" t="s">
        <v>3217</v>
      </c>
      <c r="G7142" s="2" t="s">
        <v>39</v>
      </c>
      <c r="H7142" s="2" t="s">
        <v>51</v>
      </c>
      <c r="I7142" s="2" t="s">
        <v>158</v>
      </c>
      <c r="J7142" s="2" t="s">
        <v>159</v>
      </c>
      <c r="K7142" s="2" t="s">
        <v>43</v>
      </c>
      <c r="L7142" s="10">
        <v>43194.0</v>
      </c>
      <c r="M7142" s="2" t="s">
        <v>34</v>
      </c>
      <c r="N7142" s="11">
        <v>0.0</v>
      </c>
      <c r="O7142" s="12">
        <v>12.0</v>
      </c>
      <c r="P7142" s="13">
        <v>0.48</v>
      </c>
      <c r="Q7142" s="13">
        <v>26.0</v>
      </c>
      <c r="R7142" s="13">
        <f t="shared" si="1"/>
        <v>26</v>
      </c>
      <c r="S7142" s="14">
        <f t="shared" si="2"/>
        <v>6.5</v>
      </c>
      <c r="T7142" s="14">
        <f t="shared" si="3"/>
        <v>0.4615384615</v>
      </c>
      <c r="U7142" s="15" t="str">
        <f>vlookup(F7142,'Sub categories'!$A:$C,3,False)</f>
        <v>Paper</v>
      </c>
      <c r="V7142" s="16">
        <f t="shared" si="4"/>
        <v>8</v>
      </c>
      <c r="W7142" s="17">
        <f t="array" ref="W7142">INDEX(shipping_prices!$C$1:$F8369,MATCH(I7142,shipping_prices!$A$1:$A8369,0),MATCH(M7142,shipping_prices!$C$1:$F$1,0))</f>
        <v>7</v>
      </c>
      <c r="X7142" s="15" t="str">
        <f t="shared" si="5"/>
        <v>Chris SelesnickSeattleWashington</v>
      </c>
      <c r="Y7142" s="15" t="str">
        <f t="shared" si="6"/>
        <v>Low</v>
      </c>
    </row>
    <row r="7143" hidden="1">
      <c r="A7143" s="1">
        <v>43186.0</v>
      </c>
      <c r="B7143" s="2" t="s">
        <v>6911</v>
      </c>
      <c r="C7143" s="2">
        <v>6.0</v>
      </c>
      <c r="D7143" s="2" t="s">
        <v>176</v>
      </c>
      <c r="E7143" s="2" t="s">
        <v>37</v>
      </c>
      <c r="F7143" s="2" t="s">
        <v>700</v>
      </c>
      <c r="G7143" s="2" t="s">
        <v>29</v>
      </c>
      <c r="H7143" s="2" t="s">
        <v>701</v>
      </c>
      <c r="I7143" s="2" t="s">
        <v>158</v>
      </c>
      <c r="J7143" s="2" t="s">
        <v>159</v>
      </c>
      <c r="K7143" s="2" t="s">
        <v>43</v>
      </c>
      <c r="L7143" s="10">
        <v>43194.0</v>
      </c>
      <c r="M7143" s="2" t="s">
        <v>34</v>
      </c>
      <c r="N7143" s="11">
        <v>0.2</v>
      </c>
      <c r="O7143" s="12">
        <v>9.0</v>
      </c>
      <c r="P7143" s="13">
        <v>0.1</v>
      </c>
      <c r="Q7143" s="13">
        <v>86.0</v>
      </c>
      <c r="R7143" s="13">
        <f t="shared" si="1"/>
        <v>107.5</v>
      </c>
      <c r="S7143" s="14">
        <f t="shared" si="2"/>
        <v>17.91666667</v>
      </c>
      <c r="T7143" s="14">
        <f t="shared" si="3"/>
        <v>0.1046511628</v>
      </c>
      <c r="U7143" s="15" t="str">
        <f>vlookup(F7143,'Sub categories'!$A:$C,3,False)</f>
        <v>Phones</v>
      </c>
      <c r="V7143" s="16">
        <f t="shared" si="4"/>
        <v>8</v>
      </c>
      <c r="W7143" s="17">
        <f t="array" ref="W7143">INDEX(shipping_prices!$C$1:$F8370,MATCH(I7143,shipping_prices!$A$1:$A8370,0),MATCH(M7143,shipping_prices!$C$1:$F$1,0))</f>
        <v>7</v>
      </c>
      <c r="X7143" s="15" t="str">
        <f t="shared" si="5"/>
        <v>Chris SelesnickSeattleWashington</v>
      </c>
      <c r="Y7143" s="15" t="str">
        <f t="shared" si="6"/>
        <v>Low</v>
      </c>
    </row>
    <row r="7144" hidden="1">
      <c r="A7144" s="1">
        <v>43186.0</v>
      </c>
      <c r="B7144" s="2" t="s">
        <v>6912</v>
      </c>
      <c r="C7144" s="2">
        <v>2.0</v>
      </c>
      <c r="D7144" s="2" t="s">
        <v>2104</v>
      </c>
      <c r="E7144" s="2" t="s">
        <v>37</v>
      </c>
      <c r="F7144" s="2" t="s">
        <v>3830</v>
      </c>
      <c r="G7144" s="2" t="s">
        <v>39</v>
      </c>
      <c r="H7144" s="2" t="s">
        <v>51</v>
      </c>
      <c r="I7144" s="2" t="s">
        <v>1790</v>
      </c>
      <c r="J7144" s="2" t="s">
        <v>97</v>
      </c>
      <c r="K7144" s="2" t="s">
        <v>77</v>
      </c>
      <c r="L7144" s="10">
        <v>43189.0</v>
      </c>
      <c r="M7144" s="2" t="s">
        <v>34</v>
      </c>
      <c r="N7144" s="11">
        <v>0.0</v>
      </c>
      <c r="O7144" s="12">
        <v>6.0</v>
      </c>
      <c r="P7144" s="13">
        <v>0.48</v>
      </c>
      <c r="Q7144" s="13">
        <v>13.0</v>
      </c>
      <c r="R7144" s="13">
        <f t="shared" si="1"/>
        <v>13</v>
      </c>
      <c r="S7144" s="14">
        <f t="shared" si="2"/>
        <v>6.5</v>
      </c>
      <c r="T7144" s="14">
        <f t="shared" si="3"/>
        <v>0.4615384615</v>
      </c>
      <c r="U7144" s="15" t="str">
        <f>vlookup(F7144,'Sub categories'!$A:$C,3,False)</f>
        <v>Paper</v>
      </c>
      <c r="V7144" s="16">
        <f t="shared" si="4"/>
        <v>3</v>
      </c>
      <c r="W7144" s="17">
        <f t="array" ref="W7144">INDEX(shipping_prices!$C$1:$F8371,MATCH(I7144,shipping_prices!$A$1:$A8371,0),MATCH(M7144,shipping_prices!$C$1:$F$1,0))</f>
        <v>5.45</v>
      </c>
      <c r="X7144" s="15" t="str">
        <f t="shared" si="5"/>
        <v>Damala KotsonisDetroitMichigan</v>
      </c>
      <c r="Y7144" s="15" t="str">
        <f t="shared" si="6"/>
        <v>Low</v>
      </c>
    </row>
    <row r="7145" hidden="1">
      <c r="A7145" s="1">
        <v>43186.0</v>
      </c>
      <c r="B7145" s="2" t="s">
        <v>6912</v>
      </c>
      <c r="C7145" s="2">
        <v>2.0</v>
      </c>
      <c r="D7145" s="2" t="s">
        <v>2104</v>
      </c>
      <c r="E7145" s="2" t="s">
        <v>37</v>
      </c>
      <c r="F7145" s="2" t="s">
        <v>1907</v>
      </c>
      <c r="G7145" s="2" t="s">
        <v>39</v>
      </c>
      <c r="H7145" s="2" t="s">
        <v>40</v>
      </c>
      <c r="I7145" s="2" t="s">
        <v>1790</v>
      </c>
      <c r="J7145" s="2" t="s">
        <v>97</v>
      </c>
      <c r="K7145" s="2" t="s">
        <v>77</v>
      </c>
      <c r="L7145" s="10">
        <v>43189.0</v>
      </c>
      <c r="M7145" s="2" t="s">
        <v>34</v>
      </c>
      <c r="N7145" s="11">
        <v>0.0</v>
      </c>
      <c r="O7145" s="12">
        <v>20.0</v>
      </c>
      <c r="P7145" s="13">
        <v>0.47</v>
      </c>
      <c r="Q7145" s="13">
        <v>42.0</v>
      </c>
      <c r="R7145" s="13">
        <f t="shared" si="1"/>
        <v>42</v>
      </c>
      <c r="S7145" s="14">
        <f t="shared" si="2"/>
        <v>21</v>
      </c>
      <c r="T7145" s="14">
        <f t="shared" si="3"/>
        <v>0.4761904762</v>
      </c>
      <c r="U7145" s="15" t="str">
        <f>vlookup(F7145,'Sub categories'!$A:$C,3,False)</f>
        <v>Binders</v>
      </c>
      <c r="V7145" s="16">
        <f t="shared" si="4"/>
        <v>3</v>
      </c>
      <c r="W7145" s="17">
        <f t="array" ref="W7145">INDEX(shipping_prices!$C$1:$F8372,MATCH(I7145,shipping_prices!$A$1:$A8372,0),MATCH(M7145,shipping_prices!$C$1:$F$1,0))</f>
        <v>5.45</v>
      </c>
      <c r="X7145" s="15" t="str">
        <f t="shared" si="5"/>
        <v>Damala KotsonisDetroitMichigan</v>
      </c>
      <c r="Y7145" s="15" t="str">
        <f t="shared" si="6"/>
        <v>Low</v>
      </c>
    </row>
    <row r="7146">
      <c r="A7146" s="1">
        <v>43186.0</v>
      </c>
      <c r="B7146" s="2" t="s">
        <v>6912</v>
      </c>
      <c r="C7146" s="2">
        <v>3.0</v>
      </c>
      <c r="D7146" s="2" t="s">
        <v>2104</v>
      </c>
      <c r="E7146" s="2" t="s">
        <v>37</v>
      </c>
      <c r="F7146" s="2" t="s">
        <v>500</v>
      </c>
      <c r="G7146" s="2" t="s">
        <v>45</v>
      </c>
      <c r="H7146" s="2" t="s">
        <v>227</v>
      </c>
      <c r="I7146" s="2" t="s">
        <v>1790</v>
      </c>
      <c r="J7146" s="2" t="s">
        <v>97</v>
      </c>
      <c r="K7146" s="2" t="s">
        <v>77</v>
      </c>
      <c r="L7146" s="10">
        <v>43189.0</v>
      </c>
      <c r="M7146" s="2" t="s">
        <v>34</v>
      </c>
      <c r="N7146" s="11">
        <v>0.0</v>
      </c>
      <c r="O7146" s="12">
        <v>227.0</v>
      </c>
      <c r="P7146" s="13">
        <v>0.26</v>
      </c>
      <c r="Q7146" s="13">
        <v>873.0</v>
      </c>
      <c r="R7146" s="13">
        <f t="shared" si="1"/>
        <v>873</v>
      </c>
      <c r="S7146" s="14">
        <f t="shared" si="2"/>
        <v>291</v>
      </c>
      <c r="T7146" s="14">
        <f t="shared" si="3"/>
        <v>0.2600229095</v>
      </c>
      <c r="U7146" s="15" t="str">
        <f>vlookup(F7146,'Sub categories'!$A:$C,3,False)</f>
        <v>Chairs</v>
      </c>
      <c r="V7146" s="16">
        <f t="shared" si="4"/>
        <v>3</v>
      </c>
      <c r="W7146" s="17">
        <f t="array" ref="W7146">INDEX(shipping_prices!$C$1:$F8373,MATCH(I7146,shipping_prices!$A$1:$A8373,0),MATCH(M7146,shipping_prices!$C$1:$F$1,0))</f>
        <v>5.45</v>
      </c>
      <c r="X7146" s="15" t="str">
        <f t="shared" si="5"/>
        <v>Damala KotsonisDetroitMichigan</v>
      </c>
      <c r="Y7146" s="15" t="str">
        <f t="shared" si="6"/>
        <v>High</v>
      </c>
    </row>
    <row r="7147" hidden="1">
      <c r="A7147" s="1">
        <v>43186.0</v>
      </c>
      <c r="B7147" s="2" t="s">
        <v>6913</v>
      </c>
      <c r="C7147" s="2">
        <v>3.0</v>
      </c>
      <c r="D7147" s="2" t="s">
        <v>2536</v>
      </c>
      <c r="E7147" s="2" t="s">
        <v>27</v>
      </c>
      <c r="F7147" s="2" t="s">
        <v>4818</v>
      </c>
      <c r="G7147" s="2" t="s">
        <v>39</v>
      </c>
      <c r="H7147" s="2" t="s">
        <v>216</v>
      </c>
      <c r="I7147" s="2" t="s">
        <v>41</v>
      </c>
      <c r="J7147" s="2" t="s">
        <v>42</v>
      </c>
      <c r="K7147" s="2" t="s">
        <v>43</v>
      </c>
      <c r="L7147" s="10">
        <v>43195.0</v>
      </c>
      <c r="M7147" s="2" t="s">
        <v>34</v>
      </c>
      <c r="N7147" s="11">
        <v>0.0</v>
      </c>
      <c r="O7147" s="12">
        <v>2.0</v>
      </c>
      <c r="P7147" s="13">
        <v>0.26</v>
      </c>
      <c r="Q7147" s="13">
        <v>8.0</v>
      </c>
      <c r="R7147" s="13">
        <f t="shared" si="1"/>
        <v>8</v>
      </c>
      <c r="S7147" s="14">
        <f t="shared" si="2"/>
        <v>2.666666667</v>
      </c>
      <c r="T7147" s="14">
        <f t="shared" si="3"/>
        <v>0.25</v>
      </c>
      <c r="U7147" s="15" t="str">
        <f>vlookup(F7147,'Sub categories'!$A:$C,3,False)</f>
        <v>Art</v>
      </c>
      <c r="V7147" s="16">
        <f t="shared" si="4"/>
        <v>9</v>
      </c>
      <c r="W7147" s="17">
        <f t="array" ref="W7147">INDEX(shipping_prices!$C$1:$F8374,MATCH(I7147,shipping_prices!$A$1:$A8374,0),MATCH(M7147,shipping_prices!$C$1:$F$1,0))</f>
        <v>10.99</v>
      </c>
      <c r="X7147" s="15" t="str">
        <f t="shared" si="5"/>
        <v>Vivek GonzalezSan FranciscoCalifornia</v>
      </c>
      <c r="Y7147" s="15" t="str">
        <f t="shared" si="6"/>
        <v>Low</v>
      </c>
    </row>
    <row r="7148" hidden="1">
      <c r="A7148" s="1">
        <v>43186.0</v>
      </c>
      <c r="B7148" s="2" t="s">
        <v>6913</v>
      </c>
      <c r="C7148" s="2">
        <v>1.0</v>
      </c>
      <c r="D7148" s="2" t="s">
        <v>2536</v>
      </c>
      <c r="E7148" s="2" t="s">
        <v>27</v>
      </c>
      <c r="F7148" s="2" t="s">
        <v>2246</v>
      </c>
      <c r="G7148" s="2" t="s">
        <v>39</v>
      </c>
      <c r="H7148" s="2" t="s">
        <v>297</v>
      </c>
      <c r="I7148" s="2" t="s">
        <v>41</v>
      </c>
      <c r="J7148" s="2" t="s">
        <v>42</v>
      </c>
      <c r="K7148" s="2" t="s">
        <v>43</v>
      </c>
      <c r="L7148" s="10">
        <v>43195.0</v>
      </c>
      <c r="M7148" s="2" t="s">
        <v>34</v>
      </c>
      <c r="N7148" s="11">
        <v>0.0</v>
      </c>
      <c r="O7148" s="12">
        <v>2.0</v>
      </c>
      <c r="P7148" s="13">
        <v>0.26</v>
      </c>
      <c r="Q7148" s="13">
        <v>9.0</v>
      </c>
      <c r="R7148" s="13">
        <f t="shared" si="1"/>
        <v>9</v>
      </c>
      <c r="S7148" s="14">
        <f t="shared" si="2"/>
        <v>9</v>
      </c>
      <c r="T7148" s="14">
        <f t="shared" si="3"/>
        <v>0.2222222222</v>
      </c>
      <c r="U7148" s="15" t="str">
        <f>vlookup(F7148,'Sub categories'!$A:$C,3,False)</f>
        <v>Supplies</v>
      </c>
      <c r="V7148" s="16">
        <f t="shared" si="4"/>
        <v>9</v>
      </c>
      <c r="W7148" s="17">
        <f t="array" ref="W7148">INDEX(shipping_prices!$C$1:$F8375,MATCH(I7148,shipping_prices!$A$1:$A8375,0),MATCH(M7148,shipping_prices!$C$1:$F$1,0))</f>
        <v>10.99</v>
      </c>
      <c r="X7148" s="15" t="str">
        <f t="shared" si="5"/>
        <v>Vivek GonzalezSan FranciscoCalifornia</v>
      </c>
      <c r="Y7148" s="15" t="str">
        <f t="shared" si="6"/>
        <v>Low</v>
      </c>
    </row>
    <row r="7149" hidden="1">
      <c r="A7149" s="1">
        <v>43186.0</v>
      </c>
      <c r="B7149" s="2" t="s">
        <v>6913</v>
      </c>
      <c r="C7149" s="2">
        <v>8.0</v>
      </c>
      <c r="D7149" s="2" t="s">
        <v>2536</v>
      </c>
      <c r="E7149" s="2" t="s">
        <v>27</v>
      </c>
      <c r="F7149" s="2" t="s">
        <v>2543</v>
      </c>
      <c r="G7149" s="2" t="s">
        <v>39</v>
      </c>
      <c r="H7149" s="2" t="s">
        <v>79</v>
      </c>
      <c r="I7149" s="2" t="s">
        <v>41</v>
      </c>
      <c r="J7149" s="2" t="s">
        <v>42</v>
      </c>
      <c r="K7149" s="2" t="s">
        <v>43</v>
      </c>
      <c r="L7149" s="10">
        <v>43195.0</v>
      </c>
      <c r="M7149" s="2" t="s">
        <v>34</v>
      </c>
      <c r="N7149" s="11">
        <v>0.2</v>
      </c>
      <c r="O7149" s="12">
        <v>40.0</v>
      </c>
      <c r="P7149" s="13">
        <v>0.34</v>
      </c>
      <c r="Q7149" s="13">
        <v>120.0</v>
      </c>
      <c r="R7149" s="13">
        <f t="shared" si="1"/>
        <v>150</v>
      </c>
      <c r="S7149" s="14">
        <f t="shared" si="2"/>
        <v>18.75</v>
      </c>
      <c r="T7149" s="14">
        <f t="shared" si="3"/>
        <v>0.3333333333</v>
      </c>
      <c r="U7149" s="15" t="str">
        <f>vlookup(F7149,'Sub categories'!$A:$C,3,False)</f>
        <v>Binders</v>
      </c>
      <c r="V7149" s="16">
        <f t="shared" si="4"/>
        <v>9</v>
      </c>
      <c r="W7149" s="17">
        <f t="array" ref="W7149">INDEX(shipping_prices!$C$1:$F8376,MATCH(I7149,shipping_prices!$A$1:$A8376,0),MATCH(M7149,shipping_prices!$C$1:$F$1,0))</f>
        <v>10.99</v>
      </c>
      <c r="X7149" s="15" t="str">
        <f t="shared" si="5"/>
        <v>Vivek GonzalezSan FranciscoCalifornia</v>
      </c>
      <c r="Y7149" s="15" t="str">
        <f t="shared" si="6"/>
        <v>Low</v>
      </c>
    </row>
    <row r="7150" hidden="1">
      <c r="A7150" s="1">
        <v>43186.0</v>
      </c>
      <c r="B7150" s="2" t="s">
        <v>6914</v>
      </c>
      <c r="C7150" s="2">
        <v>7.0</v>
      </c>
      <c r="D7150" s="2" t="s">
        <v>2906</v>
      </c>
      <c r="E7150" s="2" t="s">
        <v>37</v>
      </c>
      <c r="F7150" s="2" t="s">
        <v>1317</v>
      </c>
      <c r="G7150" s="2" t="s">
        <v>39</v>
      </c>
      <c r="H7150" s="2" t="s">
        <v>677</v>
      </c>
      <c r="I7150" s="2" t="s">
        <v>4013</v>
      </c>
      <c r="J7150" s="2" t="s">
        <v>76</v>
      </c>
      <c r="K7150" s="2" t="s">
        <v>77</v>
      </c>
      <c r="L7150" s="10">
        <v>43198.0</v>
      </c>
      <c r="M7150" s="2" t="s">
        <v>142</v>
      </c>
      <c r="N7150" s="11">
        <v>0.2</v>
      </c>
      <c r="O7150" s="12">
        <v>3.0</v>
      </c>
      <c r="P7150" s="13">
        <v>0.31</v>
      </c>
      <c r="Q7150" s="13">
        <v>9.0</v>
      </c>
      <c r="R7150" s="13">
        <f t="shared" si="1"/>
        <v>11.25</v>
      </c>
      <c r="S7150" s="14">
        <f t="shared" si="2"/>
        <v>1.607142857</v>
      </c>
      <c r="T7150" s="14">
        <f t="shared" si="3"/>
        <v>0.3333333333</v>
      </c>
      <c r="U7150" s="15" t="str">
        <f>vlookup(F7150,'Sub categories'!$A:$C,3,False)</f>
        <v>Art</v>
      </c>
      <c r="V7150" s="16">
        <f t="shared" si="4"/>
        <v>12</v>
      </c>
      <c r="W7150" s="17">
        <f t="array" ref="W7150">INDEX(shipping_prices!$C$1:$F8377,MATCH(I7150,shipping_prices!$A$1:$A8377,0),MATCH(M7150,shipping_prices!$C$1:$F$1,0))</f>
        <v>15.47</v>
      </c>
      <c r="X7150" s="15" t="str">
        <f t="shared" si="5"/>
        <v>Sylvia FoulstonBedfordTexas</v>
      </c>
      <c r="Y7150" s="15" t="str">
        <f t="shared" si="6"/>
        <v>Low</v>
      </c>
    </row>
    <row r="7151" hidden="1">
      <c r="A7151" s="1">
        <v>43186.0</v>
      </c>
      <c r="B7151" s="2" t="s">
        <v>6914</v>
      </c>
      <c r="C7151" s="2">
        <v>8.0</v>
      </c>
      <c r="D7151" s="2" t="s">
        <v>2906</v>
      </c>
      <c r="E7151" s="2" t="s">
        <v>37</v>
      </c>
      <c r="F7151" s="2" t="s">
        <v>525</v>
      </c>
      <c r="G7151" s="2" t="s">
        <v>39</v>
      </c>
      <c r="H7151" s="2" t="s">
        <v>526</v>
      </c>
      <c r="I7151" s="2" t="s">
        <v>4013</v>
      </c>
      <c r="J7151" s="2" t="s">
        <v>76</v>
      </c>
      <c r="K7151" s="2" t="s">
        <v>77</v>
      </c>
      <c r="L7151" s="10">
        <v>43198.0</v>
      </c>
      <c r="M7151" s="2" t="s">
        <v>142</v>
      </c>
      <c r="N7151" s="11">
        <v>0.8</v>
      </c>
      <c r="O7151" s="12">
        <v>-23.0</v>
      </c>
      <c r="P7151" s="13">
        <v>-1.75</v>
      </c>
      <c r="Q7151" s="13">
        <v>13.0</v>
      </c>
      <c r="R7151" s="13">
        <f t="shared" si="1"/>
        <v>65</v>
      </c>
      <c r="S7151" s="14">
        <f t="shared" si="2"/>
        <v>8.125</v>
      </c>
      <c r="T7151" s="14">
        <f t="shared" si="3"/>
        <v>-1.769230769</v>
      </c>
      <c r="U7151" s="15" t="str">
        <f>vlookup(F7151,'Sub categories'!$A:$C,3,False)</f>
        <v>Binders</v>
      </c>
      <c r="V7151" s="16">
        <f t="shared" si="4"/>
        <v>12</v>
      </c>
      <c r="W7151" s="17">
        <f t="array" ref="W7151">INDEX(shipping_prices!$C$1:$F8378,MATCH(I7151,shipping_prices!$A$1:$A8378,0),MATCH(M7151,shipping_prices!$C$1:$F$1,0))</f>
        <v>15.47</v>
      </c>
      <c r="X7151" s="15" t="str">
        <f t="shared" si="5"/>
        <v>Sylvia FoulstonBedfordTexas</v>
      </c>
      <c r="Y7151" s="15" t="str">
        <f t="shared" si="6"/>
        <v>loss</v>
      </c>
    </row>
    <row r="7152" hidden="1">
      <c r="A7152" s="1">
        <v>43186.0</v>
      </c>
      <c r="B7152" s="2" t="s">
        <v>6914</v>
      </c>
      <c r="C7152" s="2">
        <v>4.0</v>
      </c>
      <c r="D7152" s="2" t="s">
        <v>2906</v>
      </c>
      <c r="E7152" s="2" t="s">
        <v>37</v>
      </c>
      <c r="F7152" s="2" t="s">
        <v>3192</v>
      </c>
      <c r="G7152" s="2" t="s">
        <v>39</v>
      </c>
      <c r="H7152" s="2" t="s">
        <v>1647</v>
      </c>
      <c r="I7152" s="2" t="s">
        <v>4013</v>
      </c>
      <c r="J7152" s="2" t="s">
        <v>76</v>
      </c>
      <c r="K7152" s="2" t="s">
        <v>77</v>
      </c>
      <c r="L7152" s="10">
        <v>43198.0</v>
      </c>
      <c r="M7152" s="2" t="s">
        <v>142</v>
      </c>
      <c r="N7152" s="11">
        <v>0.2</v>
      </c>
      <c r="O7152" s="12">
        <v>10.0</v>
      </c>
      <c r="P7152" s="13">
        <v>0.34</v>
      </c>
      <c r="Q7152" s="13">
        <v>30.0</v>
      </c>
      <c r="R7152" s="13">
        <f t="shared" si="1"/>
        <v>37.5</v>
      </c>
      <c r="S7152" s="14">
        <f t="shared" si="2"/>
        <v>9.375</v>
      </c>
      <c r="T7152" s="14">
        <f t="shared" si="3"/>
        <v>0.3333333333</v>
      </c>
      <c r="U7152" s="15" t="str">
        <f>vlookup(F7152,'Sub categories'!$A:$C,3,False)</f>
        <v>Paper</v>
      </c>
      <c r="V7152" s="16">
        <f t="shared" si="4"/>
        <v>12</v>
      </c>
      <c r="W7152" s="17">
        <f t="array" ref="W7152">INDEX(shipping_prices!$C$1:$F8379,MATCH(I7152,shipping_prices!$A$1:$A8379,0),MATCH(M7152,shipping_prices!$C$1:$F$1,0))</f>
        <v>15.47</v>
      </c>
      <c r="X7152" s="15" t="str">
        <f t="shared" si="5"/>
        <v>Sylvia FoulstonBedfordTexas</v>
      </c>
      <c r="Y7152" s="15" t="str">
        <f t="shared" si="6"/>
        <v>Low</v>
      </c>
    </row>
    <row r="7153" hidden="1">
      <c r="A7153" s="1">
        <v>43186.0</v>
      </c>
      <c r="B7153" s="2" t="s">
        <v>6914</v>
      </c>
      <c r="C7153" s="2">
        <v>2.0</v>
      </c>
      <c r="D7153" s="2" t="s">
        <v>2906</v>
      </c>
      <c r="E7153" s="2" t="s">
        <v>37</v>
      </c>
      <c r="F7153" s="2" t="s">
        <v>642</v>
      </c>
      <c r="G7153" s="2" t="s">
        <v>29</v>
      </c>
      <c r="H7153" s="2" t="s">
        <v>643</v>
      </c>
      <c r="I7153" s="2" t="s">
        <v>4013</v>
      </c>
      <c r="J7153" s="2" t="s">
        <v>76</v>
      </c>
      <c r="K7153" s="2" t="s">
        <v>77</v>
      </c>
      <c r="L7153" s="10">
        <v>43198.0</v>
      </c>
      <c r="M7153" s="2" t="s">
        <v>142</v>
      </c>
      <c r="N7153" s="11">
        <v>0.2</v>
      </c>
      <c r="O7153" s="12">
        <v>13.0</v>
      </c>
      <c r="P7153" s="13">
        <v>0.09</v>
      </c>
      <c r="Q7153" s="13">
        <v>154.0</v>
      </c>
      <c r="R7153" s="13">
        <f t="shared" si="1"/>
        <v>192.5</v>
      </c>
      <c r="S7153" s="14">
        <f t="shared" si="2"/>
        <v>96.25</v>
      </c>
      <c r="T7153" s="14">
        <f t="shared" si="3"/>
        <v>0.08441558442</v>
      </c>
      <c r="U7153" s="15" t="str">
        <f>vlookup(F7153,'Sub categories'!$A:$C,3,False)</f>
        <v>Phones</v>
      </c>
      <c r="V7153" s="16">
        <f t="shared" si="4"/>
        <v>12</v>
      </c>
      <c r="W7153" s="17">
        <f t="array" ref="W7153">INDEX(shipping_prices!$C$1:$F8380,MATCH(I7153,shipping_prices!$A$1:$A8380,0),MATCH(M7153,shipping_prices!$C$1:$F$1,0))</f>
        <v>15.47</v>
      </c>
      <c r="X7153" s="15" t="str">
        <f t="shared" si="5"/>
        <v>Sylvia FoulstonBedfordTexas</v>
      </c>
      <c r="Y7153" s="15" t="str">
        <f t="shared" si="6"/>
        <v>Low</v>
      </c>
    </row>
    <row r="7154" hidden="1">
      <c r="A7154" s="1">
        <v>43186.0</v>
      </c>
      <c r="B7154" s="2" t="s">
        <v>6915</v>
      </c>
      <c r="C7154" s="2">
        <v>3.0</v>
      </c>
      <c r="D7154" s="2" t="s">
        <v>5961</v>
      </c>
      <c r="E7154" s="2" t="s">
        <v>27</v>
      </c>
      <c r="F7154" s="2" t="s">
        <v>4419</v>
      </c>
      <c r="G7154" s="2" t="s">
        <v>39</v>
      </c>
      <c r="H7154" s="2" t="s">
        <v>51</v>
      </c>
      <c r="I7154" s="2" t="s">
        <v>956</v>
      </c>
      <c r="J7154" s="2" t="s">
        <v>251</v>
      </c>
      <c r="K7154" s="2" t="s">
        <v>54</v>
      </c>
      <c r="L7154" s="10">
        <v>43198.0</v>
      </c>
      <c r="M7154" s="2" t="s">
        <v>90</v>
      </c>
      <c r="N7154" s="11">
        <v>0.2</v>
      </c>
      <c r="O7154" s="12">
        <v>16.0</v>
      </c>
      <c r="P7154" s="13">
        <v>0.34</v>
      </c>
      <c r="Q7154" s="13">
        <v>48.0</v>
      </c>
      <c r="R7154" s="13">
        <f t="shared" si="1"/>
        <v>60</v>
      </c>
      <c r="S7154" s="14">
        <f t="shared" si="2"/>
        <v>20</v>
      </c>
      <c r="T7154" s="14">
        <f t="shared" si="3"/>
        <v>0.3333333333</v>
      </c>
      <c r="U7154" s="15" t="str">
        <f>vlookup(F7154,'Sub categories'!$A:$C,3,False)</f>
        <v>Paper</v>
      </c>
      <c r="V7154" s="16">
        <f t="shared" si="4"/>
        <v>12</v>
      </c>
      <c r="W7154" s="17">
        <f t="array" ref="W7154">INDEX(shipping_prices!$C$1:$F8381,MATCH(I7154,shipping_prices!$A$1:$A8381,0),MATCH(M7154,shipping_prices!$C$1:$F$1,0))</f>
        <v>9.34</v>
      </c>
      <c r="X7154" s="15" t="str">
        <f t="shared" si="5"/>
        <v>Janet MartinFayettevilleNorth Carolina</v>
      </c>
      <c r="Y7154" s="15" t="str">
        <f t="shared" si="6"/>
        <v>Low</v>
      </c>
    </row>
    <row r="7155">
      <c r="A7155" s="1">
        <v>43186.0</v>
      </c>
      <c r="B7155" s="2" t="s">
        <v>6915</v>
      </c>
      <c r="C7155" s="2">
        <v>3.0</v>
      </c>
      <c r="D7155" s="2" t="s">
        <v>5961</v>
      </c>
      <c r="E7155" s="2" t="s">
        <v>27</v>
      </c>
      <c r="F7155" s="2" t="s">
        <v>1978</v>
      </c>
      <c r="G7155" s="2" t="s">
        <v>45</v>
      </c>
      <c r="H7155" s="2" t="s">
        <v>79</v>
      </c>
      <c r="I7155" s="2" t="s">
        <v>956</v>
      </c>
      <c r="J7155" s="2" t="s">
        <v>251</v>
      </c>
      <c r="K7155" s="2" t="s">
        <v>54</v>
      </c>
      <c r="L7155" s="10">
        <v>43198.0</v>
      </c>
      <c r="M7155" s="2" t="s">
        <v>90</v>
      </c>
      <c r="N7155" s="11">
        <v>0.2</v>
      </c>
      <c r="O7155" s="12">
        <v>16.0</v>
      </c>
      <c r="P7155" s="13">
        <v>0.2</v>
      </c>
      <c r="Q7155" s="13">
        <v>78.0</v>
      </c>
      <c r="R7155" s="13">
        <f t="shared" si="1"/>
        <v>97.5</v>
      </c>
      <c r="S7155" s="14">
        <f t="shared" si="2"/>
        <v>32.5</v>
      </c>
      <c r="T7155" s="14">
        <f t="shared" si="3"/>
        <v>0.2051282051</v>
      </c>
      <c r="U7155" s="15" t="str">
        <f>vlookup(F7155,'Sub categories'!$A:$C,3,False)</f>
        <v>Furnishings</v>
      </c>
      <c r="V7155" s="16">
        <f t="shared" si="4"/>
        <v>12</v>
      </c>
      <c r="W7155" s="17">
        <f t="array" ref="W7155">INDEX(shipping_prices!$C$1:$F8382,MATCH(I7155,shipping_prices!$A$1:$A8382,0),MATCH(M7155,shipping_prices!$C$1:$F$1,0))</f>
        <v>9.34</v>
      </c>
      <c r="X7155" s="15" t="str">
        <f t="shared" si="5"/>
        <v>Janet MartinFayettevilleNorth Carolina</v>
      </c>
      <c r="Y7155" s="15" t="str">
        <f t="shared" si="6"/>
        <v>Low</v>
      </c>
    </row>
    <row r="7156" hidden="1">
      <c r="A7156" s="1">
        <v>43187.0</v>
      </c>
      <c r="B7156" s="2" t="s">
        <v>6915</v>
      </c>
      <c r="C7156" s="2">
        <v>2.0</v>
      </c>
      <c r="D7156" s="2" t="s">
        <v>5961</v>
      </c>
      <c r="E7156" s="2" t="s">
        <v>27</v>
      </c>
      <c r="F7156" s="2" t="s">
        <v>746</v>
      </c>
      <c r="G7156" s="2" t="s">
        <v>39</v>
      </c>
      <c r="H7156" s="2" t="s">
        <v>747</v>
      </c>
      <c r="I7156" s="2" t="s">
        <v>956</v>
      </c>
      <c r="J7156" s="2" t="s">
        <v>251</v>
      </c>
      <c r="K7156" s="2" t="s">
        <v>54</v>
      </c>
      <c r="L7156" s="10">
        <v>43198.0</v>
      </c>
      <c r="M7156" s="2" t="s">
        <v>90</v>
      </c>
      <c r="N7156" s="11">
        <v>0.2</v>
      </c>
      <c r="O7156" s="12">
        <v>-29.0</v>
      </c>
      <c r="P7156" s="13">
        <v>-0.2</v>
      </c>
      <c r="Q7156" s="13">
        <v>147.0</v>
      </c>
      <c r="R7156" s="13">
        <f t="shared" si="1"/>
        <v>183.75</v>
      </c>
      <c r="S7156" s="14">
        <f t="shared" si="2"/>
        <v>91.875</v>
      </c>
      <c r="T7156" s="14">
        <f t="shared" si="3"/>
        <v>-0.1972789116</v>
      </c>
      <c r="U7156" s="15" t="str">
        <f>vlookup(F7156,'Sub categories'!$A:$C,3,False)</f>
        <v>Storage</v>
      </c>
      <c r="V7156" s="16">
        <f t="shared" si="4"/>
        <v>11</v>
      </c>
      <c r="W7156" s="17">
        <f t="array" ref="W7156">INDEX(shipping_prices!$C$1:$F8383,MATCH(I7156,shipping_prices!$A$1:$A8383,0),MATCH(M7156,shipping_prices!$C$1:$F$1,0))</f>
        <v>9.34</v>
      </c>
      <c r="X7156" s="15" t="str">
        <f t="shared" si="5"/>
        <v>Janet MartinFayettevilleNorth Carolina</v>
      </c>
      <c r="Y7156" s="15" t="str">
        <f t="shared" si="6"/>
        <v>loss</v>
      </c>
    </row>
    <row r="7157" hidden="1">
      <c r="A7157" s="1">
        <v>43187.0</v>
      </c>
      <c r="B7157" s="2" t="s">
        <v>6916</v>
      </c>
      <c r="C7157" s="2">
        <v>3.0</v>
      </c>
      <c r="D7157" s="2" t="s">
        <v>959</v>
      </c>
      <c r="E7157" s="2" t="s">
        <v>37</v>
      </c>
      <c r="F7157" s="2" t="s">
        <v>5197</v>
      </c>
      <c r="G7157" s="2" t="s">
        <v>39</v>
      </c>
      <c r="H7157" s="2" t="s">
        <v>146</v>
      </c>
      <c r="I7157" s="2" t="s">
        <v>1359</v>
      </c>
      <c r="J7157" s="2" t="s">
        <v>64</v>
      </c>
      <c r="K7157" s="2" t="s">
        <v>43</v>
      </c>
      <c r="L7157" s="10">
        <v>43190.0</v>
      </c>
      <c r="M7157" s="2" t="s">
        <v>34</v>
      </c>
      <c r="N7157" s="11">
        <v>0.7</v>
      </c>
      <c r="O7157" s="12">
        <v>-10.0</v>
      </c>
      <c r="P7157" s="13">
        <v>-0.77</v>
      </c>
      <c r="Q7157" s="13">
        <v>13.0</v>
      </c>
      <c r="R7157" s="13">
        <f t="shared" si="1"/>
        <v>43.33333333</v>
      </c>
      <c r="S7157" s="14">
        <f t="shared" si="2"/>
        <v>14.44444444</v>
      </c>
      <c r="T7157" s="14">
        <f t="shared" si="3"/>
        <v>-0.7692307692</v>
      </c>
      <c r="U7157" s="15" t="str">
        <f>vlookup(F7157,'Sub categories'!$A:$C,3,False)</f>
        <v>Binders</v>
      </c>
      <c r="V7157" s="16">
        <f t="shared" si="4"/>
        <v>3</v>
      </c>
      <c r="W7157" s="17">
        <f t="array" ref="W7157">INDEX(shipping_prices!$C$1:$F8384,MATCH(I7157,shipping_prices!$A$1:$A8384,0),MATCH(M7157,shipping_prices!$C$1:$F$1,0))</f>
        <v>14.71</v>
      </c>
      <c r="X7157" s="15" t="str">
        <f t="shared" si="5"/>
        <v>Nick CrebassaPhoenixArizona</v>
      </c>
      <c r="Y7157" s="15" t="str">
        <f t="shared" si="6"/>
        <v>loss</v>
      </c>
    </row>
    <row r="7158" hidden="1">
      <c r="A7158" s="1">
        <v>43187.0</v>
      </c>
      <c r="B7158" s="2" t="s">
        <v>6916</v>
      </c>
      <c r="C7158" s="2">
        <v>5.0</v>
      </c>
      <c r="D7158" s="2" t="s">
        <v>959</v>
      </c>
      <c r="E7158" s="2" t="s">
        <v>37</v>
      </c>
      <c r="F7158" s="2" t="s">
        <v>223</v>
      </c>
      <c r="G7158" s="2" t="s">
        <v>39</v>
      </c>
      <c r="H7158" s="2" t="s">
        <v>79</v>
      </c>
      <c r="I7158" s="2" t="s">
        <v>1359</v>
      </c>
      <c r="J7158" s="2" t="s">
        <v>64</v>
      </c>
      <c r="K7158" s="2" t="s">
        <v>43</v>
      </c>
      <c r="L7158" s="10">
        <v>43190.0</v>
      </c>
      <c r="M7158" s="2" t="s">
        <v>34</v>
      </c>
      <c r="N7158" s="11">
        <v>0.2</v>
      </c>
      <c r="O7158" s="12">
        <v>147.0</v>
      </c>
      <c r="P7158" s="13">
        <v>0.35</v>
      </c>
      <c r="Q7158" s="13">
        <v>419.0</v>
      </c>
      <c r="R7158" s="13">
        <f t="shared" si="1"/>
        <v>523.75</v>
      </c>
      <c r="S7158" s="14">
        <f t="shared" si="2"/>
        <v>104.75</v>
      </c>
      <c r="T7158" s="14">
        <f t="shared" si="3"/>
        <v>0.3508353222</v>
      </c>
      <c r="U7158" s="15" t="str">
        <f>vlookup(F7158,'Sub categories'!$A:$C,3,False)</f>
        <v>Paper</v>
      </c>
      <c r="V7158" s="16">
        <f t="shared" si="4"/>
        <v>3</v>
      </c>
      <c r="W7158" s="17">
        <f t="array" ref="W7158">INDEX(shipping_prices!$C$1:$F8385,MATCH(I7158,shipping_prices!$A$1:$A8385,0),MATCH(M7158,shipping_prices!$C$1:$F$1,0))</f>
        <v>14.71</v>
      </c>
      <c r="X7158" s="15" t="str">
        <f t="shared" si="5"/>
        <v>Nick CrebassaPhoenixArizona</v>
      </c>
      <c r="Y7158" s="15" t="str">
        <f t="shared" si="6"/>
        <v>High</v>
      </c>
    </row>
    <row r="7159">
      <c r="A7159" s="1">
        <v>43187.0</v>
      </c>
      <c r="B7159" s="2" t="s">
        <v>6917</v>
      </c>
      <c r="C7159" s="2">
        <v>2.0</v>
      </c>
      <c r="D7159" s="2" t="s">
        <v>273</v>
      </c>
      <c r="E7159" s="2" t="s">
        <v>27</v>
      </c>
      <c r="F7159" s="2" t="s">
        <v>4097</v>
      </c>
      <c r="G7159" s="2" t="s">
        <v>45</v>
      </c>
      <c r="H7159" s="2" t="s">
        <v>130</v>
      </c>
      <c r="I7159" s="2" t="s">
        <v>163</v>
      </c>
      <c r="J7159" s="2" t="s">
        <v>164</v>
      </c>
      <c r="K7159" s="2" t="s">
        <v>33</v>
      </c>
      <c r="L7159" s="10">
        <v>43198.0</v>
      </c>
      <c r="M7159" s="2" t="s">
        <v>90</v>
      </c>
      <c r="N7159" s="11">
        <v>0.2</v>
      </c>
      <c r="O7159" s="12">
        <v>2.0</v>
      </c>
      <c r="P7159" s="13">
        <v>0.1</v>
      </c>
      <c r="Q7159" s="13">
        <v>15.0</v>
      </c>
      <c r="R7159" s="13">
        <f t="shared" si="1"/>
        <v>18.75</v>
      </c>
      <c r="S7159" s="14">
        <f t="shared" si="2"/>
        <v>9.375</v>
      </c>
      <c r="T7159" s="14">
        <f t="shared" si="3"/>
        <v>0.1333333333</v>
      </c>
      <c r="U7159" s="15" t="str">
        <f>vlookup(F7159,'Sub categories'!$A:$C,3,False)</f>
        <v>Furnishings</v>
      </c>
      <c r="V7159" s="16">
        <f t="shared" si="4"/>
        <v>11</v>
      </c>
      <c r="W7159" s="17">
        <f t="array" ref="W7159">INDEX(shipping_prices!$C$1:$F8386,MATCH(I7159,shipping_prices!$A$1:$A8386,0),MATCH(M7159,shipping_prices!$C$1:$F$1,0))</f>
        <v>6.23</v>
      </c>
      <c r="X7159" s="15" t="str">
        <f t="shared" si="5"/>
        <v>Alejandro GrovePhiladelphiaPennsylvania</v>
      </c>
      <c r="Y7159" s="15" t="str">
        <f t="shared" si="6"/>
        <v>Low</v>
      </c>
    </row>
    <row r="7160" hidden="1">
      <c r="A7160" s="1">
        <v>43187.0</v>
      </c>
      <c r="B7160" s="2" t="s">
        <v>6918</v>
      </c>
      <c r="C7160" s="2">
        <v>4.0</v>
      </c>
      <c r="D7160" s="2" t="s">
        <v>2722</v>
      </c>
      <c r="E7160" s="2" t="s">
        <v>27</v>
      </c>
      <c r="F7160" s="2" t="s">
        <v>4435</v>
      </c>
      <c r="G7160" s="2" t="s">
        <v>39</v>
      </c>
      <c r="H7160" s="2" t="s">
        <v>1687</v>
      </c>
      <c r="I7160" s="2" t="s">
        <v>169</v>
      </c>
      <c r="J7160" s="2" t="s">
        <v>42</v>
      </c>
      <c r="K7160" s="2" t="s">
        <v>43</v>
      </c>
      <c r="L7160" s="10">
        <v>43188.0</v>
      </c>
      <c r="M7160" s="2" t="s">
        <v>34</v>
      </c>
      <c r="N7160" s="11">
        <v>0.0</v>
      </c>
      <c r="O7160" s="12">
        <v>1.0</v>
      </c>
      <c r="P7160" s="13">
        <v>0.01</v>
      </c>
      <c r="Q7160" s="13">
        <v>88.0</v>
      </c>
      <c r="R7160" s="13">
        <f t="shared" si="1"/>
        <v>88</v>
      </c>
      <c r="S7160" s="14">
        <f t="shared" si="2"/>
        <v>22</v>
      </c>
      <c r="T7160" s="14">
        <f t="shared" si="3"/>
        <v>0.01136363636</v>
      </c>
      <c r="U7160" s="15" t="str">
        <f>vlookup(F7160,'Sub categories'!$A:$C,3,False)</f>
        <v>Storage</v>
      </c>
      <c r="V7160" s="16">
        <f t="shared" si="4"/>
        <v>1</v>
      </c>
      <c r="W7160" s="17">
        <f t="array" ref="W7160">INDEX(shipping_prices!$C$1:$F8387,MATCH(I7160,shipping_prices!$A$1:$A8387,0),MATCH(M7160,shipping_prices!$C$1:$F$1,0))</f>
        <v>14.86</v>
      </c>
      <c r="X7160" s="15" t="str">
        <f t="shared" si="5"/>
        <v>Rob DowdLos AngelesCalifornia</v>
      </c>
      <c r="Y7160" s="15" t="str">
        <f t="shared" si="6"/>
        <v>Low</v>
      </c>
    </row>
    <row r="7161" hidden="1">
      <c r="A7161" s="1">
        <v>43187.0</v>
      </c>
      <c r="B7161" s="2" t="s">
        <v>6919</v>
      </c>
      <c r="C7161" s="2">
        <v>4.0</v>
      </c>
      <c r="D7161" s="2" t="s">
        <v>2727</v>
      </c>
      <c r="E7161" s="2" t="s">
        <v>37</v>
      </c>
      <c r="F7161" s="2" t="s">
        <v>2944</v>
      </c>
      <c r="G7161" s="2" t="s">
        <v>39</v>
      </c>
      <c r="H7161" s="2" t="s">
        <v>193</v>
      </c>
      <c r="I7161" s="2" t="s">
        <v>1929</v>
      </c>
      <c r="J7161" s="2" t="s">
        <v>76</v>
      </c>
      <c r="K7161" s="2" t="s">
        <v>77</v>
      </c>
      <c r="L7161" s="10">
        <v>43197.0</v>
      </c>
      <c r="M7161" s="2" t="s">
        <v>34</v>
      </c>
      <c r="N7161" s="11">
        <v>0.2</v>
      </c>
      <c r="O7161" s="12">
        <v>3.0</v>
      </c>
      <c r="P7161" s="13">
        <v>0.35</v>
      </c>
      <c r="Q7161" s="13">
        <v>10.0</v>
      </c>
      <c r="R7161" s="13">
        <f t="shared" si="1"/>
        <v>12.5</v>
      </c>
      <c r="S7161" s="14">
        <f t="shared" si="2"/>
        <v>3.125</v>
      </c>
      <c r="T7161" s="14">
        <f t="shared" si="3"/>
        <v>0.3</v>
      </c>
      <c r="U7161" s="15" t="str">
        <f>vlookup(F7161,'Sub categories'!$A:$C,3,False)</f>
        <v>Labels</v>
      </c>
      <c r="V7161" s="16">
        <f t="shared" si="4"/>
        <v>10</v>
      </c>
      <c r="W7161" s="17">
        <f t="array" ref="W7161">INDEX(shipping_prices!$C$1:$F8388,MATCH(I7161,shipping_prices!$A$1:$A8388,0),MATCH(M7161,shipping_prices!$C$1:$F$1,0))</f>
        <v>14.87</v>
      </c>
      <c r="X7161" s="15" t="str">
        <f t="shared" si="5"/>
        <v>Grace KellyPlanoTexas</v>
      </c>
      <c r="Y7161" s="15" t="str">
        <f t="shared" si="6"/>
        <v>Low</v>
      </c>
    </row>
    <row r="7162" hidden="1">
      <c r="A7162" s="1">
        <v>43187.0</v>
      </c>
      <c r="B7162" s="2" t="s">
        <v>6920</v>
      </c>
      <c r="C7162" s="2">
        <v>5.0</v>
      </c>
      <c r="D7162" s="2" t="s">
        <v>1260</v>
      </c>
      <c r="E7162" s="2" t="s">
        <v>27</v>
      </c>
      <c r="F7162" s="2" t="s">
        <v>2647</v>
      </c>
      <c r="G7162" s="2" t="s">
        <v>39</v>
      </c>
      <c r="H7162" s="2" t="s">
        <v>79</v>
      </c>
      <c r="I7162" s="2" t="s">
        <v>2743</v>
      </c>
      <c r="J7162" s="2" t="s">
        <v>251</v>
      </c>
      <c r="K7162" s="2" t="s">
        <v>54</v>
      </c>
      <c r="L7162" s="10">
        <v>43190.0</v>
      </c>
      <c r="M7162" s="2" t="s">
        <v>34</v>
      </c>
      <c r="N7162" s="11">
        <v>0.2</v>
      </c>
      <c r="O7162" s="12">
        <v>3.0</v>
      </c>
      <c r="P7162" s="13">
        <v>0.18</v>
      </c>
      <c r="Q7162" s="13">
        <v>16.0</v>
      </c>
      <c r="R7162" s="13">
        <f t="shared" si="1"/>
        <v>20</v>
      </c>
      <c r="S7162" s="14">
        <f t="shared" si="2"/>
        <v>4</v>
      </c>
      <c r="T7162" s="14">
        <f t="shared" si="3"/>
        <v>0.1875</v>
      </c>
      <c r="U7162" s="15" t="str">
        <f>vlookup(F7162,'Sub categories'!$A:$C,3,False)</f>
        <v>Art</v>
      </c>
      <c r="V7162" s="16">
        <f t="shared" si="4"/>
        <v>3</v>
      </c>
      <c r="W7162" s="17">
        <f t="array" ref="W7162">INDEX(shipping_prices!$C$1:$F8389,MATCH(I7162,shipping_prices!$A$1:$A8389,0),MATCH(M7162,shipping_prices!$C$1:$F$1,0))</f>
        <v>5.68</v>
      </c>
      <c r="X7162" s="15" t="str">
        <f t="shared" si="5"/>
        <v>Speros GoranitisAshevilleNorth Carolina</v>
      </c>
      <c r="Y7162" s="15" t="str">
        <f t="shared" si="6"/>
        <v>Low</v>
      </c>
    </row>
    <row r="7163" hidden="1">
      <c r="A7163" s="1">
        <v>43187.0</v>
      </c>
      <c r="B7163" s="2" t="s">
        <v>6921</v>
      </c>
      <c r="C7163" s="2">
        <v>2.0</v>
      </c>
      <c r="D7163" s="2" t="s">
        <v>636</v>
      </c>
      <c r="E7163" s="2" t="s">
        <v>37</v>
      </c>
      <c r="F7163" s="2" t="s">
        <v>3258</v>
      </c>
      <c r="G7163" s="2" t="s">
        <v>39</v>
      </c>
      <c r="H7163" s="2" t="s">
        <v>157</v>
      </c>
      <c r="I7163" s="2" t="s">
        <v>6922</v>
      </c>
      <c r="J7163" s="2" t="s">
        <v>53</v>
      </c>
      <c r="K7163" s="2" t="s">
        <v>54</v>
      </c>
      <c r="L7163" s="10">
        <v>43188.0</v>
      </c>
      <c r="M7163" s="2" t="s">
        <v>34</v>
      </c>
      <c r="N7163" s="11">
        <v>0.2</v>
      </c>
      <c r="O7163" s="12">
        <v>10.0</v>
      </c>
      <c r="P7163" s="13">
        <v>0.1</v>
      </c>
      <c r="Q7163" s="13">
        <v>96.0</v>
      </c>
      <c r="R7163" s="13">
        <f t="shared" si="1"/>
        <v>120</v>
      </c>
      <c r="S7163" s="14">
        <f t="shared" si="2"/>
        <v>60</v>
      </c>
      <c r="T7163" s="14">
        <f t="shared" si="3"/>
        <v>0.1041666667</v>
      </c>
      <c r="U7163" s="15" t="str">
        <f>vlookup(F7163,'Sub categories'!$A:$C,3,False)</f>
        <v>Storage</v>
      </c>
      <c r="V7163" s="16">
        <f t="shared" si="4"/>
        <v>1</v>
      </c>
      <c r="W7163" s="17">
        <f t="array" ref="W7163">INDEX(shipping_prices!$C$1:$F8390,MATCH(I7163,shipping_prices!$A$1:$A8390,0),MATCH(M7163,shipping_prices!$C$1:$F$1,0))</f>
        <v>7.68</v>
      </c>
      <c r="X7163" s="15" t="str">
        <f t="shared" si="5"/>
        <v>Erin SmithMelbourneFlorida</v>
      </c>
      <c r="Y7163" s="15" t="str">
        <f t="shared" si="6"/>
        <v>Low</v>
      </c>
    </row>
    <row r="7164">
      <c r="A7164" s="1">
        <v>43188.0</v>
      </c>
      <c r="B7164" s="2" t="s">
        <v>6923</v>
      </c>
      <c r="C7164" s="2">
        <v>2.0</v>
      </c>
      <c r="D7164" s="2" t="s">
        <v>5298</v>
      </c>
      <c r="E7164" s="2" t="s">
        <v>37</v>
      </c>
      <c r="F7164" s="2" t="s">
        <v>3450</v>
      </c>
      <c r="G7164" s="2" t="s">
        <v>45</v>
      </c>
      <c r="H7164" s="2" t="s">
        <v>79</v>
      </c>
      <c r="I7164" s="2" t="s">
        <v>5718</v>
      </c>
      <c r="J7164" s="2" t="s">
        <v>159</v>
      </c>
      <c r="K7164" s="2" t="s">
        <v>43</v>
      </c>
      <c r="L7164" s="10">
        <v>43197.0</v>
      </c>
      <c r="M7164" s="2" t="s">
        <v>34</v>
      </c>
      <c r="N7164" s="11">
        <v>0.0</v>
      </c>
      <c r="O7164" s="12">
        <v>4.0</v>
      </c>
      <c r="P7164" s="13">
        <v>0.38</v>
      </c>
      <c r="Q7164" s="13">
        <v>10.0</v>
      </c>
      <c r="R7164" s="13">
        <f t="shared" si="1"/>
        <v>10</v>
      </c>
      <c r="S7164" s="14">
        <f t="shared" si="2"/>
        <v>5</v>
      </c>
      <c r="T7164" s="14">
        <f t="shared" si="3"/>
        <v>0.4</v>
      </c>
      <c r="U7164" s="15" t="str">
        <f>vlookup(F7164,'Sub categories'!$A:$C,3,False)</f>
        <v>Furnishings</v>
      </c>
      <c r="V7164" s="16">
        <f t="shared" si="4"/>
        <v>9</v>
      </c>
      <c r="W7164" s="17">
        <f t="array" ref="W7164">INDEX(shipping_prices!$C$1:$F8391,MATCH(I7164,shipping_prices!$A$1:$A8391,0),MATCH(M7164,shipping_prices!$C$1:$F$1,0))</f>
        <v>14.14</v>
      </c>
      <c r="X7164" s="15" t="str">
        <f t="shared" si="5"/>
        <v>Jane WacoVancouverWashington</v>
      </c>
      <c r="Y7164" s="15" t="str">
        <f t="shared" si="6"/>
        <v>Low</v>
      </c>
    </row>
    <row r="7165" hidden="1">
      <c r="A7165" s="1">
        <v>43189.0</v>
      </c>
      <c r="B7165" s="2" t="s">
        <v>6924</v>
      </c>
      <c r="C7165" s="2">
        <v>2.0</v>
      </c>
      <c r="D7165" s="2" t="s">
        <v>2635</v>
      </c>
      <c r="E7165" s="2" t="s">
        <v>27</v>
      </c>
      <c r="F7165" s="2" t="s">
        <v>2229</v>
      </c>
      <c r="G7165" s="2" t="s">
        <v>39</v>
      </c>
      <c r="H7165" s="2" t="s">
        <v>51</v>
      </c>
      <c r="I7165" s="2" t="s">
        <v>1000</v>
      </c>
      <c r="J7165" s="2" t="s">
        <v>321</v>
      </c>
      <c r="K7165" s="2" t="s">
        <v>33</v>
      </c>
      <c r="L7165" s="10">
        <v>43199.0</v>
      </c>
      <c r="M7165" s="2" t="s">
        <v>90</v>
      </c>
      <c r="N7165" s="11">
        <v>0.2</v>
      </c>
      <c r="O7165" s="12">
        <v>4.0</v>
      </c>
      <c r="P7165" s="13">
        <v>0.36</v>
      </c>
      <c r="Q7165" s="13">
        <v>10.0</v>
      </c>
      <c r="R7165" s="13">
        <f t="shared" si="1"/>
        <v>12.5</v>
      </c>
      <c r="S7165" s="14">
        <f t="shared" si="2"/>
        <v>6.25</v>
      </c>
      <c r="T7165" s="14">
        <f t="shared" si="3"/>
        <v>0.4</v>
      </c>
      <c r="U7165" s="15" t="str">
        <f>vlookup(F7165,'Sub categories'!$A:$C,3,False)</f>
        <v>Paper</v>
      </c>
      <c r="V7165" s="16">
        <f t="shared" si="4"/>
        <v>10</v>
      </c>
      <c r="W7165" s="17">
        <f t="array" ref="W7165">INDEX(shipping_prices!$C$1:$F8392,MATCH(I7165,shipping_prices!$A$1:$A8392,0),MATCH(M7165,shipping_prices!$C$1:$F$1,0))</f>
        <v>7.18</v>
      </c>
      <c r="X7165" s="15" t="str">
        <f t="shared" si="5"/>
        <v>Darrin MartinLancasterOhio</v>
      </c>
      <c r="Y7165" s="15" t="str">
        <f t="shared" si="6"/>
        <v>Low</v>
      </c>
    </row>
    <row r="7166" hidden="1">
      <c r="A7166" s="1">
        <v>43189.0</v>
      </c>
      <c r="B7166" s="2" t="s">
        <v>6924</v>
      </c>
      <c r="C7166" s="2">
        <v>8.0</v>
      </c>
      <c r="D7166" s="2" t="s">
        <v>2635</v>
      </c>
      <c r="E7166" s="2" t="s">
        <v>27</v>
      </c>
      <c r="F7166" s="2" t="s">
        <v>5976</v>
      </c>
      <c r="G7166" s="2" t="s">
        <v>39</v>
      </c>
      <c r="H7166" s="2" t="s">
        <v>3638</v>
      </c>
      <c r="I7166" s="2" t="s">
        <v>1000</v>
      </c>
      <c r="J7166" s="2" t="s">
        <v>321</v>
      </c>
      <c r="K7166" s="2" t="s">
        <v>33</v>
      </c>
      <c r="L7166" s="10">
        <v>43199.0</v>
      </c>
      <c r="M7166" s="2" t="s">
        <v>90</v>
      </c>
      <c r="N7166" s="11">
        <v>0.2</v>
      </c>
      <c r="O7166" s="12">
        <v>65.0</v>
      </c>
      <c r="P7166" s="13">
        <v>0.1</v>
      </c>
      <c r="Q7166" s="13">
        <v>646.0</v>
      </c>
      <c r="R7166" s="13">
        <f t="shared" si="1"/>
        <v>807.5</v>
      </c>
      <c r="S7166" s="14">
        <f t="shared" si="2"/>
        <v>100.9375</v>
      </c>
      <c r="T7166" s="14">
        <f t="shared" si="3"/>
        <v>0.100619195</v>
      </c>
      <c r="U7166" s="15" t="str">
        <f>vlookup(F7166,'Sub categories'!$A:$C,3,False)</f>
        <v>Appliances</v>
      </c>
      <c r="V7166" s="16">
        <f t="shared" si="4"/>
        <v>10</v>
      </c>
      <c r="W7166" s="17">
        <f t="array" ref="W7166">INDEX(shipping_prices!$C$1:$F8393,MATCH(I7166,shipping_prices!$A$1:$A8393,0),MATCH(M7166,shipping_prices!$C$1:$F$1,0))</f>
        <v>7.18</v>
      </c>
      <c r="X7166" s="15" t="str">
        <f t="shared" si="5"/>
        <v>Darrin MartinLancasterOhio</v>
      </c>
      <c r="Y7166" s="15" t="str">
        <f t="shared" si="6"/>
        <v>High</v>
      </c>
    </row>
    <row r="7167">
      <c r="A7167" s="1">
        <v>43189.0</v>
      </c>
      <c r="B7167" s="2" t="s">
        <v>6925</v>
      </c>
      <c r="C7167" s="2">
        <v>7.0</v>
      </c>
      <c r="D7167" s="2" t="s">
        <v>4700</v>
      </c>
      <c r="E7167" s="2" t="s">
        <v>37</v>
      </c>
      <c r="F7167" s="2" t="s">
        <v>962</v>
      </c>
      <c r="G7167" s="2" t="s">
        <v>45</v>
      </c>
      <c r="H7167" s="2" t="s">
        <v>288</v>
      </c>
      <c r="I7167" s="2" t="s">
        <v>163</v>
      </c>
      <c r="J7167" s="2" t="s">
        <v>164</v>
      </c>
      <c r="K7167" s="2" t="s">
        <v>33</v>
      </c>
      <c r="L7167" s="10">
        <v>43189.0</v>
      </c>
      <c r="M7167" s="2" t="s">
        <v>469</v>
      </c>
      <c r="N7167" s="11">
        <v>0.3</v>
      </c>
      <c r="O7167" s="12">
        <v>-3.0</v>
      </c>
      <c r="P7167" s="13">
        <v>-0.01</v>
      </c>
      <c r="Q7167" s="13">
        <v>189.0</v>
      </c>
      <c r="R7167" s="13">
        <f t="shared" si="1"/>
        <v>270</v>
      </c>
      <c r="S7167" s="14">
        <f t="shared" si="2"/>
        <v>38.57142857</v>
      </c>
      <c r="T7167" s="14">
        <f t="shared" si="3"/>
        <v>-0.01587301587</v>
      </c>
      <c r="U7167" s="15" t="str">
        <f>vlookup(F7167,'Sub categories'!$A:$C,3,False)</f>
        <v>Chairs</v>
      </c>
      <c r="V7167" s="16">
        <f t="shared" si="4"/>
        <v>0</v>
      </c>
      <c r="W7167" s="17">
        <f t="array" ref="W7167">INDEX(shipping_prices!$C$1:$F8394,MATCH(I7167,shipping_prices!$A$1:$A8394,0),MATCH(M7167,shipping_prices!$C$1:$F$1,0))</f>
        <v>47</v>
      </c>
      <c r="X7167" s="15" t="str">
        <f t="shared" si="5"/>
        <v>Darrin Van HuffPhiladelphiaPennsylvania</v>
      </c>
      <c r="Y7167" s="15" t="str">
        <f t="shared" si="6"/>
        <v>loss</v>
      </c>
    </row>
    <row r="7168" hidden="1">
      <c r="A7168" s="1">
        <v>43189.0</v>
      </c>
      <c r="B7168" s="2" t="s">
        <v>6926</v>
      </c>
      <c r="C7168" s="2">
        <v>5.0</v>
      </c>
      <c r="D7168" s="2" t="s">
        <v>931</v>
      </c>
      <c r="E7168" s="2" t="s">
        <v>49</v>
      </c>
      <c r="F7168" s="2" t="s">
        <v>1579</v>
      </c>
      <c r="G7168" s="2" t="s">
        <v>39</v>
      </c>
      <c r="H7168" s="2" t="s">
        <v>120</v>
      </c>
      <c r="I7168" s="2" t="s">
        <v>501</v>
      </c>
      <c r="J7168" s="2" t="s">
        <v>122</v>
      </c>
      <c r="K7168" s="2" t="s">
        <v>54</v>
      </c>
      <c r="L7168" s="10">
        <v>43197.0</v>
      </c>
      <c r="M7168" s="2" t="s">
        <v>34</v>
      </c>
      <c r="N7168" s="11">
        <v>0.0</v>
      </c>
      <c r="O7168" s="12">
        <v>13.0</v>
      </c>
      <c r="P7168" s="13">
        <v>0.38</v>
      </c>
      <c r="Q7168" s="13">
        <v>35.0</v>
      </c>
      <c r="R7168" s="13">
        <f t="shared" si="1"/>
        <v>35</v>
      </c>
      <c r="S7168" s="14">
        <f t="shared" si="2"/>
        <v>7</v>
      </c>
      <c r="T7168" s="14">
        <f t="shared" si="3"/>
        <v>0.3714285714</v>
      </c>
      <c r="U7168" s="15" t="str">
        <f>vlookup(F7168,'Sub categories'!$A:$C,3,False)</f>
        <v>Art</v>
      </c>
      <c r="V7168" s="16">
        <f t="shared" si="4"/>
        <v>8</v>
      </c>
      <c r="W7168" s="17">
        <f t="array" ref="W7168">INDEX(shipping_prices!$C$1:$F8395,MATCH(I7168,shipping_prices!$A$1:$A8395,0),MATCH(M7168,shipping_prices!$C$1:$F$1,0))</f>
        <v>6.86</v>
      </c>
      <c r="X7168" s="15" t="str">
        <f t="shared" si="5"/>
        <v>Julie PrescottColumbusGeorgia</v>
      </c>
      <c r="Y7168" s="15" t="str">
        <f t="shared" si="6"/>
        <v>Low</v>
      </c>
    </row>
    <row r="7169" hidden="1">
      <c r="A7169" s="1">
        <v>43189.0</v>
      </c>
      <c r="B7169" s="2" t="s">
        <v>6927</v>
      </c>
      <c r="C7169" s="2">
        <v>2.0</v>
      </c>
      <c r="D7169" s="2" t="s">
        <v>1082</v>
      </c>
      <c r="E7169" s="2" t="s">
        <v>49</v>
      </c>
      <c r="F7169" s="2" t="s">
        <v>381</v>
      </c>
      <c r="G7169" s="2" t="s">
        <v>39</v>
      </c>
      <c r="H7169" s="2" t="s">
        <v>130</v>
      </c>
      <c r="I7169" s="2" t="s">
        <v>5285</v>
      </c>
      <c r="J7169" s="2" t="s">
        <v>1449</v>
      </c>
      <c r="K7169" s="2" t="s">
        <v>33</v>
      </c>
      <c r="L7169" s="10">
        <v>43192.0</v>
      </c>
      <c r="M7169" s="2" t="s">
        <v>34</v>
      </c>
      <c r="N7169" s="11">
        <v>0.0</v>
      </c>
      <c r="O7169" s="12">
        <v>11.0</v>
      </c>
      <c r="P7169" s="13">
        <v>0.28</v>
      </c>
      <c r="Q7169" s="13">
        <v>39.0</v>
      </c>
      <c r="R7169" s="13">
        <f t="shared" si="1"/>
        <v>39</v>
      </c>
      <c r="S7169" s="14">
        <f t="shared" si="2"/>
        <v>19.5</v>
      </c>
      <c r="T7169" s="14">
        <f t="shared" si="3"/>
        <v>0.2820512821</v>
      </c>
      <c r="U7169" s="15" t="str">
        <f>vlookup(F7169,'Sub categories'!$A:$C,3,False)</f>
        <v>Storage</v>
      </c>
      <c r="V7169" s="16">
        <f t="shared" si="4"/>
        <v>3</v>
      </c>
      <c r="W7169" s="17">
        <f t="array" ref="W7169">INDEX(shipping_prices!$C$1:$F8396,MATCH(I7169,shipping_prices!$A$1:$A8396,0),MATCH(M7169,shipping_prices!$C$1:$F$1,0))</f>
        <v>14.36</v>
      </c>
      <c r="X7169" s="15" t="str">
        <f t="shared" si="5"/>
        <v>Dean percerWaterburyConnecticut</v>
      </c>
      <c r="Y7169" s="15" t="str">
        <f t="shared" si="6"/>
        <v>Low</v>
      </c>
    </row>
    <row r="7170" hidden="1">
      <c r="A7170" s="1">
        <v>43189.0</v>
      </c>
      <c r="B7170" s="2" t="s">
        <v>6927</v>
      </c>
      <c r="C7170" s="2">
        <v>2.0</v>
      </c>
      <c r="D7170" s="2" t="s">
        <v>1082</v>
      </c>
      <c r="E7170" s="2" t="s">
        <v>49</v>
      </c>
      <c r="F7170" s="2" t="s">
        <v>4217</v>
      </c>
      <c r="G7170" s="2" t="s">
        <v>29</v>
      </c>
      <c r="H7170" s="2" t="s">
        <v>3610</v>
      </c>
      <c r="I7170" s="2" t="s">
        <v>5285</v>
      </c>
      <c r="J7170" s="2" t="s">
        <v>1449</v>
      </c>
      <c r="K7170" s="2" t="s">
        <v>33</v>
      </c>
      <c r="L7170" s="10">
        <v>43192.0</v>
      </c>
      <c r="M7170" s="2" t="s">
        <v>34</v>
      </c>
      <c r="N7170" s="11">
        <v>0.0</v>
      </c>
      <c r="O7170" s="12">
        <v>11.0</v>
      </c>
      <c r="P7170" s="13">
        <v>0.18</v>
      </c>
      <c r="Q7170" s="13">
        <v>60.0</v>
      </c>
      <c r="R7170" s="13">
        <f t="shared" si="1"/>
        <v>60</v>
      </c>
      <c r="S7170" s="14">
        <f t="shared" si="2"/>
        <v>30</v>
      </c>
      <c r="T7170" s="14">
        <f t="shared" si="3"/>
        <v>0.1833333333</v>
      </c>
      <c r="U7170" s="15" t="str">
        <f>vlookup(F7170,'Sub categories'!$A:$C,3,False)</f>
        <v>Accessories</v>
      </c>
      <c r="V7170" s="16">
        <f t="shared" si="4"/>
        <v>3</v>
      </c>
      <c r="W7170" s="17">
        <f t="array" ref="W7170">INDEX(shipping_prices!$C$1:$F8397,MATCH(I7170,shipping_prices!$A$1:$A8397,0),MATCH(M7170,shipping_prices!$C$1:$F$1,0))</f>
        <v>14.36</v>
      </c>
      <c r="X7170" s="15" t="str">
        <f t="shared" si="5"/>
        <v>Dean percerWaterburyConnecticut</v>
      </c>
      <c r="Y7170" s="15" t="str">
        <f t="shared" si="6"/>
        <v>Low</v>
      </c>
    </row>
    <row r="7171" hidden="1">
      <c r="A7171" s="1">
        <v>43190.0</v>
      </c>
      <c r="B7171" s="2" t="s">
        <v>6928</v>
      </c>
      <c r="C7171" s="2">
        <v>2.0</v>
      </c>
      <c r="D7171" s="2" t="s">
        <v>2073</v>
      </c>
      <c r="E7171" s="2" t="s">
        <v>37</v>
      </c>
      <c r="F7171" s="2" t="s">
        <v>6929</v>
      </c>
      <c r="G7171" s="2" t="s">
        <v>39</v>
      </c>
      <c r="H7171" s="2" t="s">
        <v>51</v>
      </c>
      <c r="I7171" s="2" t="s">
        <v>897</v>
      </c>
      <c r="J7171" s="2" t="s">
        <v>32</v>
      </c>
      <c r="K7171" s="2" t="s">
        <v>33</v>
      </c>
      <c r="L7171" s="10">
        <v>43200.0</v>
      </c>
      <c r="M7171" s="2" t="s">
        <v>34</v>
      </c>
      <c r="N7171" s="11">
        <v>0.0</v>
      </c>
      <c r="O7171" s="12">
        <v>6.0</v>
      </c>
      <c r="P7171" s="13">
        <v>0.49</v>
      </c>
      <c r="Q7171" s="13">
        <v>12.0</v>
      </c>
      <c r="R7171" s="13">
        <f t="shared" si="1"/>
        <v>12</v>
      </c>
      <c r="S7171" s="14">
        <f t="shared" si="2"/>
        <v>6</v>
      </c>
      <c r="T7171" s="14">
        <f t="shared" si="3"/>
        <v>0.5</v>
      </c>
      <c r="U7171" s="15" t="str">
        <f>vlookup(F7171,'Sub categories'!$A:$C,3,False)</f>
        <v>Paper</v>
      </c>
      <c r="V7171" s="16">
        <f t="shared" si="4"/>
        <v>10</v>
      </c>
      <c r="W7171" s="17">
        <f t="array" ref="W7171">INDEX(shipping_prices!$C$1:$F8398,MATCH(I7171,shipping_prices!$A$1:$A8398,0),MATCH(M7171,shipping_prices!$C$1:$F$1,0))</f>
        <v>13.27</v>
      </c>
      <c r="X7171" s="15" t="str">
        <f t="shared" si="5"/>
        <v>Julie CreightonRochesterNew York</v>
      </c>
      <c r="Y7171" s="15" t="str">
        <f t="shared" si="6"/>
        <v>Low</v>
      </c>
    </row>
    <row r="7172" hidden="1">
      <c r="A7172" s="1">
        <v>43190.0</v>
      </c>
      <c r="B7172" s="2" t="s">
        <v>6928</v>
      </c>
      <c r="C7172" s="2">
        <v>5.0</v>
      </c>
      <c r="D7172" s="2" t="s">
        <v>2073</v>
      </c>
      <c r="E7172" s="2" t="s">
        <v>37</v>
      </c>
      <c r="F7172" s="2" t="s">
        <v>1249</v>
      </c>
      <c r="G7172" s="2" t="s">
        <v>39</v>
      </c>
      <c r="H7172" s="2" t="s">
        <v>51</v>
      </c>
      <c r="I7172" s="2" t="s">
        <v>897</v>
      </c>
      <c r="J7172" s="2" t="s">
        <v>32</v>
      </c>
      <c r="K7172" s="2" t="s">
        <v>33</v>
      </c>
      <c r="L7172" s="10">
        <v>43200.0</v>
      </c>
      <c r="M7172" s="2" t="s">
        <v>34</v>
      </c>
      <c r="N7172" s="11">
        <v>0.0</v>
      </c>
      <c r="O7172" s="12">
        <v>12.0</v>
      </c>
      <c r="P7172" s="13">
        <v>0.45</v>
      </c>
      <c r="Q7172" s="13">
        <v>26.0</v>
      </c>
      <c r="R7172" s="13">
        <f t="shared" si="1"/>
        <v>26</v>
      </c>
      <c r="S7172" s="14">
        <f t="shared" si="2"/>
        <v>5.2</v>
      </c>
      <c r="T7172" s="14">
        <f t="shared" si="3"/>
        <v>0.4615384615</v>
      </c>
      <c r="U7172" s="15" t="str">
        <f>vlookup(F7172,'Sub categories'!$A:$C,3,False)</f>
        <v>Paper</v>
      </c>
      <c r="V7172" s="16">
        <f t="shared" si="4"/>
        <v>10</v>
      </c>
      <c r="W7172" s="17">
        <f t="array" ref="W7172">INDEX(shipping_prices!$C$1:$F8399,MATCH(I7172,shipping_prices!$A$1:$A8399,0),MATCH(M7172,shipping_prices!$C$1:$F$1,0))</f>
        <v>13.27</v>
      </c>
      <c r="X7172" s="15" t="str">
        <f t="shared" si="5"/>
        <v>Julie CreightonRochesterNew York</v>
      </c>
      <c r="Y7172" s="15" t="str">
        <f t="shared" si="6"/>
        <v>Low</v>
      </c>
    </row>
    <row r="7173" hidden="1">
      <c r="A7173" s="1">
        <v>43190.0</v>
      </c>
      <c r="B7173" s="2" t="s">
        <v>6928</v>
      </c>
      <c r="C7173" s="2">
        <v>3.0</v>
      </c>
      <c r="D7173" s="2" t="s">
        <v>2073</v>
      </c>
      <c r="E7173" s="2" t="s">
        <v>37</v>
      </c>
      <c r="F7173" s="2" t="s">
        <v>1627</v>
      </c>
      <c r="G7173" s="2" t="s">
        <v>29</v>
      </c>
      <c r="H7173" s="2" t="s">
        <v>79</v>
      </c>
      <c r="I7173" s="2" t="s">
        <v>897</v>
      </c>
      <c r="J7173" s="2" t="s">
        <v>32</v>
      </c>
      <c r="K7173" s="2" t="s">
        <v>33</v>
      </c>
      <c r="L7173" s="10">
        <v>43200.0</v>
      </c>
      <c r="M7173" s="2" t="s">
        <v>34</v>
      </c>
      <c r="N7173" s="11">
        <v>0.0</v>
      </c>
      <c r="O7173" s="12">
        <v>10.0</v>
      </c>
      <c r="P7173" s="13">
        <v>0.28</v>
      </c>
      <c r="Q7173" s="13">
        <v>36.0</v>
      </c>
      <c r="R7173" s="13">
        <f t="shared" si="1"/>
        <v>36</v>
      </c>
      <c r="S7173" s="14">
        <f t="shared" si="2"/>
        <v>12</v>
      </c>
      <c r="T7173" s="14">
        <f t="shared" si="3"/>
        <v>0.2777777778</v>
      </c>
      <c r="U7173" s="15" t="str">
        <f>vlookup(F7173,'Sub categories'!$A:$C,3,False)</f>
        <v>Phones</v>
      </c>
      <c r="V7173" s="16">
        <f t="shared" si="4"/>
        <v>10</v>
      </c>
      <c r="W7173" s="17">
        <f t="array" ref="W7173">INDEX(shipping_prices!$C$1:$F8400,MATCH(I7173,shipping_prices!$A$1:$A8400,0),MATCH(M7173,shipping_prices!$C$1:$F$1,0))</f>
        <v>13.27</v>
      </c>
      <c r="X7173" s="15" t="str">
        <f t="shared" si="5"/>
        <v>Julie CreightonRochesterNew York</v>
      </c>
      <c r="Y7173" s="15" t="str">
        <f t="shared" si="6"/>
        <v>Low</v>
      </c>
    </row>
    <row r="7174">
      <c r="A7174" s="1">
        <v>43190.0</v>
      </c>
      <c r="B7174" s="2" t="s">
        <v>6928</v>
      </c>
      <c r="C7174" s="2">
        <v>11.0</v>
      </c>
      <c r="D7174" s="2" t="s">
        <v>2073</v>
      </c>
      <c r="E7174" s="2" t="s">
        <v>37</v>
      </c>
      <c r="F7174" s="2" t="s">
        <v>394</v>
      </c>
      <c r="G7174" s="2" t="s">
        <v>45</v>
      </c>
      <c r="H7174" s="2" t="s">
        <v>130</v>
      </c>
      <c r="I7174" s="2" t="s">
        <v>897</v>
      </c>
      <c r="J7174" s="2" t="s">
        <v>32</v>
      </c>
      <c r="K7174" s="2" t="s">
        <v>33</v>
      </c>
      <c r="L7174" s="10">
        <v>43200.0</v>
      </c>
      <c r="M7174" s="2" t="s">
        <v>34</v>
      </c>
      <c r="N7174" s="11">
        <v>0.0</v>
      </c>
      <c r="O7174" s="12">
        <v>29.0</v>
      </c>
      <c r="P7174" s="13">
        <v>0.42</v>
      </c>
      <c r="Q7174" s="13">
        <v>69.0</v>
      </c>
      <c r="R7174" s="13">
        <f t="shared" si="1"/>
        <v>69</v>
      </c>
      <c r="S7174" s="14">
        <f t="shared" si="2"/>
        <v>6.272727273</v>
      </c>
      <c r="T7174" s="14">
        <f t="shared" si="3"/>
        <v>0.4202898551</v>
      </c>
      <c r="U7174" s="15" t="str">
        <f>vlookup(F7174,'Sub categories'!$A:$C,3,False)</f>
        <v>Furnishings</v>
      </c>
      <c r="V7174" s="16">
        <f t="shared" si="4"/>
        <v>10</v>
      </c>
      <c r="W7174" s="17">
        <f t="array" ref="W7174">INDEX(shipping_prices!$C$1:$F8401,MATCH(I7174,shipping_prices!$A$1:$A8401,0),MATCH(M7174,shipping_prices!$C$1:$F$1,0))</f>
        <v>13.27</v>
      </c>
      <c r="X7174" s="15" t="str">
        <f t="shared" si="5"/>
        <v>Julie CreightonRochesterNew York</v>
      </c>
      <c r="Y7174" s="15" t="str">
        <f t="shared" si="6"/>
        <v>Low</v>
      </c>
    </row>
    <row r="7175">
      <c r="A7175" s="1">
        <v>43190.0</v>
      </c>
      <c r="B7175" s="2" t="s">
        <v>6930</v>
      </c>
      <c r="C7175" s="2">
        <v>2.0</v>
      </c>
      <c r="D7175" s="2" t="s">
        <v>4204</v>
      </c>
      <c r="E7175" s="2" t="s">
        <v>27</v>
      </c>
      <c r="F7175" s="2" t="s">
        <v>5088</v>
      </c>
      <c r="G7175" s="2" t="s">
        <v>45</v>
      </c>
      <c r="H7175" s="2" t="s">
        <v>243</v>
      </c>
      <c r="I7175" s="2" t="s">
        <v>1670</v>
      </c>
      <c r="J7175" s="2" t="s">
        <v>53</v>
      </c>
      <c r="K7175" s="2" t="s">
        <v>54</v>
      </c>
      <c r="L7175" s="10">
        <v>43193.0</v>
      </c>
      <c r="M7175" s="2" t="s">
        <v>34</v>
      </c>
      <c r="N7175" s="11">
        <v>0.2</v>
      </c>
      <c r="O7175" s="12">
        <v>2.0</v>
      </c>
      <c r="P7175" s="13">
        <v>0.28</v>
      </c>
      <c r="Q7175" s="13">
        <v>8.0</v>
      </c>
      <c r="R7175" s="13">
        <f t="shared" si="1"/>
        <v>10</v>
      </c>
      <c r="S7175" s="14">
        <f t="shared" si="2"/>
        <v>5</v>
      </c>
      <c r="T7175" s="14">
        <f t="shared" si="3"/>
        <v>0.25</v>
      </c>
      <c r="U7175" s="15" t="str">
        <f>vlookup(F7175,'Sub categories'!$A:$C,3,False)</f>
        <v>Furnishings</v>
      </c>
      <c r="V7175" s="16">
        <f t="shared" si="4"/>
        <v>3</v>
      </c>
      <c r="W7175" s="17">
        <f t="array" ref="W7175">INDEX(shipping_prices!$C$1:$F8402,MATCH(I7175,shipping_prices!$A$1:$A8402,0),MATCH(M7175,shipping_prices!$C$1:$F$1,0))</f>
        <v>9.89</v>
      </c>
      <c r="X7175" s="15" t="str">
        <f t="shared" si="5"/>
        <v>Shaun WeienTampaFlorida</v>
      </c>
      <c r="Y7175" s="15" t="str">
        <f t="shared" si="6"/>
        <v>Low</v>
      </c>
    </row>
    <row r="7176">
      <c r="A7176" s="1">
        <v>43190.0</v>
      </c>
      <c r="B7176" s="2" t="s">
        <v>6931</v>
      </c>
      <c r="C7176" s="2">
        <v>9.0</v>
      </c>
      <c r="D7176" s="2" t="s">
        <v>1598</v>
      </c>
      <c r="E7176" s="2" t="s">
        <v>27</v>
      </c>
      <c r="F7176" s="2" t="s">
        <v>2816</v>
      </c>
      <c r="G7176" s="2" t="s">
        <v>45</v>
      </c>
      <c r="H7176" s="2" t="s">
        <v>246</v>
      </c>
      <c r="I7176" s="2" t="s">
        <v>4182</v>
      </c>
      <c r="J7176" s="2" t="s">
        <v>116</v>
      </c>
      <c r="K7176" s="2" t="s">
        <v>43</v>
      </c>
      <c r="L7176" s="10">
        <v>43196.0</v>
      </c>
      <c r="M7176" s="2" t="s">
        <v>34</v>
      </c>
      <c r="N7176" s="11">
        <v>0.0</v>
      </c>
      <c r="O7176" s="12">
        <v>115.0</v>
      </c>
      <c r="P7176" s="13">
        <v>0.21</v>
      </c>
      <c r="Q7176" s="13">
        <v>546.0</v>
      </c>
      <c r="R7176" s="13">
        <f t="shared" si="1"/>
        <v>546</v>
      </c>
      <c r="S7176" s="14">
        <f t="shared" si="2"/>
        <v>60.66666667</v>
      </c>
      <c r="T7176" s="14">
        <f t="shared" si="3"/>
        <v>0.2106227106</v>
      </c>
      <c r="U7176" s="15" t="str">
        <f>vlookup(F7176,'Sub categories'!$A:$C,3,False)</f>
        <v>Furnishings</v>
      </c>
      <c r="V7176" s="16">
        <f t="shared" si="4"/>
        <v>6</v>
      </c>
      <c r="W7176" s="17">
        <f t="array" ref="W7176">INDEX(shipping_prices!$C$1:$F8403,MATCH(I7176,shipping_prices!$A$1:$A8403,0),MATCH(M7176,shipping_prices!$C$1:$F$1,0))</f>
        <v>6.97</v>
      </c>
      <c r="X7176" s="15" t="str">
        <f t="shared" si="5"/>
        <v>Christina AndersonFarmingtonNew Mexico</v>
      </c>
      <c r="Y7176" s="15" t="str">
        <f t="shared" si="6"/>
        <v>High</v>
      </c>
    </row>
    <row r="7177">
      <c r="A7177" s="1">
        <v>43190.0</v>
      </c>
      <c r="B7177" s="2" t="s">
        <v>6932</v>
      </c>
      <c r="C7177" s="2">
        <v>2.0</v>
      </c>
      <c r="D7177" s="2" t="s">
        <v>1231</v>
      </c>
      <c r="E7177" s="2" t="s">
        <v>27</v>
      </c>
      <c r="F7177" s="2" t="s">
        <v>921</v>
      </c>
      <c r="G7177" s="2" t="s">
        <v>45</v>
      </c>
      <c r="H7177" s="2" t="s">
        <v>530</v>
      </c>
      <c r="I7177" s="2" t="s">
        <v>179</v>
      </c>
      <c r="J7177" s="2" t="s">
        <v>180</v>
      </c>
      <c r="K7177" s="2" t="s">
        <v>54</v>
      </c>
      <c r="L7177" s="10">
        <v>43193.0</v>
      </c>
      <c r="M7177" s="2" t="s">
        <v>90</v>
      </c>
      <c r="N7177" s="11">
        <v>0.0</v>
      </c>
      <c r="O7177" s="12">
        <v>33.0</v>
      </c>
      <c r="P7177" s="13">
        <v>0.11</v>
      </c>
      <c r="Q7177" s="13">
        <v>302.0</v>
      </c>
      <c r="R7177" s="13">
        <f t="shared" si="1"/>
        <v>302</v>
      </c>
      <c r="S7177" s="14">
        <f t="shared" si="2"/>
        <v>151</v>
      </c>
      <c r="T7177" s="14">
        <f t="shared" si="3"/>
        <v>0.1092715232</v>
      </c>
      <c r="U7177" s="15" t="str">
        <f>vlookup(F7177,'Sub categories'!$A:$C,3,False)</f>
        <v>Chairs</v>
      </c>
      <c r="V7177" s="16">
        <f t="shared" si="4"/>
        <v>3</v>
      </c>
      <c r="W7177" s="17">
        <f t="array" ref="W7177">INDEX(shipping_prices!$C$1:$F8404,MATCH(I7177,shipping_prices!$A$1:$A8404,0),MATCH(M7177,shipping_prices!$C$1:$F$1,0))</f>
        <v>9.62</v>
      </c>
      <c r="X7177" s="15" t="str">
        <f t="shared" si="5"/>
        <v>Patrick O'DonnellColumbiaSouth Carolina</v>
      </c>
      <c r="Y7177" s="15" t="str">
        <f t="shared" si="6"/>
        <v>High</v>
      </c>
    </row>
    <row r="7178" hidden="1">
      <c r="A7178" s="1">
        <v>43190.0</v>
      </c>
      <c r="B7178" s="2" t="s">
        <v>6933</v>
      </c>
      <c r="C7178" s="2">
        <v>3.0</v>
      </c>
      <c r="D7178" s="2" t="s">
        <v>4774</v>
      </c>
      <c r="E7178" s="2" t="s">
        <v>27</v>
      </c>
      <c r="F7178" s="2" t="s">
        <v>150</v>
      </c>
      <c r="G7178" s="2" t="s">
        <v>39</v>
      </c>
      <c r="H7178" s="2" t="s">
        <v>51</v>
      </c>
      <c r="I7178" s="2" t="s">
        <v>158</v>
      </c>
      <c r="J7178" s="2" t="s">
        <v>159</v>
      </c>
      <c r="K7178" s="2" t="s">
        <v>43</v>
      </c>
      <c r="L7178" s="10">
        <v>43198.0</v>
      </c>
      <c r="M7178" s="2" t="s">
        <v>142</v>
      </c>
      <c r="N7178" s="11">
        <v>0.0</v>
      </c>
      <c r="O7178" s="12">
        <v>10.0</v>
      </c>
      <c r="P7178" s="13">
        <v>0.48</v>
      </c>
      <c r="Q7178" s="13">
        <v>20.0</v>
      </c>
      <c r="R7178" s="13">
        <f t="shared" si="1"/>
        <v>20</v>
      </c>
      <c r="S7178" s="14">
        <f t="shared" si="2"/>
        <v>6.666666667</v>
      </c>
      <c r="T7178" s="14">
        <f t="shared" si="3"/>
        <v>0.5</v>
      </c>
      <c r="U7178" s="15" t="str">
        <f>vlookup(F7178,'Sub categories'!$A:$C,3,False)</f>
        <v>Paper</v>
      </c>
      <c r="V7178" s="16">
        <f t="shared" si="4"/>
        <v>8</v>
      </c>
      <c r="W7178" s="17">
        <f t="array" ref="W7178">INDEX(shipping_prices!$C$1:$F8405,MATCH(I7178,shipping_prices!$A$1:$A8405,0),MATCH(M7178,shipping_prices!$C$1:$F$1,0))</f>
        <v>18.38</v>
      </c>
      <c r="X7178" s="15" t="str">
        <f t="shared" si="5"/>
        <v>Raymond BuchSeattleWashington</v>
      </c>
      <c r="Y7178" s="15" t="str">
        <f t="shared" si="6"/>
        <v>Low</v>
      </c>
    </row>
    <row r="7179" hidden="1">
      <c r="A7179" s="1">
        <v>43190.0</v>
      </c>
      <c r="B7179" s="2" t="s">
        <v>6933</v>
      </c>
      <c r="C7179" s="2">
        <v>2.0</v>
      </c>
      <c r="D7179" s="2" t="s">
        <v>4774</v>
      </c>
      <c r="E7179" s="2" t="s">
        <v>27</v>
      </c>
      <c r="F7179" s="2" t="s">
        <v>2766</v>
      </c>
      <c r="G7179" s="2" t="s">
        <v>39</v>
      </c>
      <c r="H7179" s="2" t="s">
        <v>146</v>
      </c>
      <c r="I7179" s="2" t="s">
        <v>158</v>
      </c>
      <c r="J7179" s="2" t="s">
        <v>159</v>
      </c>
      <c r="K7179" s="2" t="s">
        <v>43</v>
      </c>
      <c r="L7179" s="10">
        <v>43198.0</v>
      </c>
      <c r="M7179" s="2" t="s">
        <v>142</v>
      </c>
      <c r="N7179" s="11">
        <v>0.0</v>
      </c>
      <c r="O7179" s="12">
        <v>5.0</v>
      </c>
      <c r="P7179" s="13">
        <v>0.15</v>
      </c>
      <c r="Q7179" s="13">
        <v>32.0</v>
      </c>
      <c r="R7179" s="13">
        <f t="shared" si="1"/>
        <v>32</v>
      </c>
      <c r="S7179" s="14">
        <f t="shared" si="2"/>
        <v>16</v>
      </c>
      <c r="T7179" s="14">
        <f t="shared" si="3"/>
        <v>0.15625</v>
      </c>
      <c r="U7179" s="15" t="str">
        <f>vlookup(F7179,'Sub categories'!$A:$C,3,False)</f>
        <v>Storage</v>
      </c>
      <c r="V7179" s="16">
        <f t="shared" si="4"/>
        <v>8</v>
      </c>
      <c r="W7179" s="17">
        <f t="array" ref="W7179">INDEX(shipping_prices!$C$1:$F8406,MATCH(I7179,shipping_prices!$A$1:$A8406,0),MATCH(M7179,shipping_prices!$C$1:$F$1,0))</f>
        <v>18.38</v>
      </c>
      <c r="X7179" s="15" t="str">
        <f t="shared" si="5"/>
        <v>Raymond BuchSeattleWashington</v>
      </c>
      <c r="Y7179" s="15" t="str">
        <f t="shared" si="6"/>
        <v>Low</v>
      </c>
    </row>
    <row r="7180" hidden="1">
      <c r="A7180" s="1">
        <v>43190.0</v>
      </c>
      <c r="B7180" s="2" t="s">
        <v>6933</v>
      </c>
      <c r="C7180" s="2">
        <v>4.0</v>
      </c>
      <c r="D7180" s="2" t="s">
        <v>4774</v>
      </c>
      <c r="E7180" s="2" t="s">
        <v>27</v>
      </c>
      <c r="F7180" s="2" t="s">
        <v>4978</v>
      </c>
      <c r="G7180" s="2" t="s">
        <v>29</v>
      </c>
      <c r="H7180" s="2" t="s">
        <v>1854</v>
      </c>
      <c r="I7180" s="2" t="s">
        <v>158</v>
      </c>
      <c r="J7180" s="2" t="s">
        <v>159</v>
      </c>
      <c r="K7180" s="2" t="s">
        <v>43</v>
      </c>
      <c r="L7180" s="10">
        <v>43198.0</v>
      </c>
      <c r="M7180" s="2" t="s">
        <v>142</v>
      </c>
      <c r="N7180" s="11">
        <v>0.0</v>
      </c>
      <c r="O7180" s="12">
        <v>6720.0</v>
      </c>
      <c r="P7180" s="13">
        <v>0.48</v>
      </c>
      <c r="Q7180" s="13">
        <v>14000.0</v>
      </c>
      <c r="R7180" s="13">
        <f t="shared" si="1"/>
        <v>14000</v>
      </c>
      <c r="S7180" s="14">
        <f t="shared" si="2"/>
        <v>3500</v>
      </c>
      <c r="T7180" s="14">
        <f t="shared" si="3"/>
        <v>0.48</v>
      </c>
      <c r="U7180" s="15" t="str">
        <f>vlookup(F7180,'Sub categories'!$A:$C,3,False)</f>
        <v>Copiers</v>
      </c>
      <c r="V7180" s="16">
        <f t="shared" si="4"/>
        <v>8</v>
      </c>
      <c r="W7180" s="17">
        <f t="array" ref="W7180">INDEX(shipping_prices!$C$1:$F8407,MATCH(I7180,shipping_prices!$A$1:$A8407,0),MATCH(M7180,shipping_prices!$C$1:$F$1,0))</f>
        <v>18.38</v>
      </c>
      <c r="X7180" s="15" t="str">
        <f t="shared" si="5"/>
        <v>Raymond BuchSeattleWashington</v>
      </c>
      <c r="Y7180" s="15" t="str">
        <f t="shared" si="6"/>
        <v>High</v>
      </c>
    </row>
    <row r="7181" hidden="1">
      <c r="A7181" s="1">
        <v>43190.0</v>
      </c>
      <c r="B7181" s="2" t="s">
        <v>6934</v>
      </c>
      <c r="C7181" s="2">
        <v>7.0</v>
      </c>
      <c r="D7181" s="2" t="s">
        <v>699</v>
      </c>
      <c r="E7181" s="2" t="s">
        <v>27</v>
      </c>
      <c r="F7181" s="2" t="s">
        <v>1613</v>
      </c>
      <c r="G7181" s="2" t="s">
        <v>39</v>
      </c>
      <c r="H7181" s="2" t="s">
        <v>157</v>
      </c>
      <c r="I7181" s="2" t="s">
        <v>3933</v>
      </c>
      <c r="J7181" s="2" t="s">
        <v>42</v>
      </c>
      <c r="K7181" s="2" t="s">
        <v>43</v>
      </c>
      <c r="L7181" s="10">
        <v>43191.0</v>
      </c>
      <c r="M7181" s="2" t="s">
        <v>142</v>
      </c>
      <c r="N7181" s="11">
        <v>0.0</v>
      </c>
      <c r="O7181" s="12">
        <v>17.0</v>
      </c>
      <c r="P7181" s="13">
        <v>0.48</v>
      </c>
      <c r="Q7181" s="13">
        <v>35.0</v>
      </c>
      <c r="R7181" s="13">
        <f t="shared" si="1"/>
        <v>35</v>
      </c>
      <c r="S7181" s="14">
        <f t="shared" si="2"/>
        <v>5</v>
      </c>
      <c r="T7181" s="14">
        <f t="shared" si="3"/>
        <v>0.4857142857</v>
      </c>
      <c r="U7181" s="15" t="str">
        <f>vlookup(F7181,'Sub categories'!$A:$C,3,False)</f>
        <v>Fasteners</v>
      </c>
      <c r="V7181" s="16">
        <f t="shared" si="4"/>
        <v>1</v>
      </c>
      <c r="W7181" s="17">
        <f t="array" ref="W7181">INDEX(shipping_prices!$C$1:$F8408,MATCH(I7181,shipping_prices!$A$1:$A8408,0),MATCH(M7181,shipping_prices!$C$1:$F$1,0))</f>
        <v>24.65</v>
      </c>
      <c r="X7181" s="15" t="str">
        <f t="shared" si="5"/>
        <v>Patrick GardnerBakersfieldCalifornia</v>
      </c>
      <c r="Y7181" s="15" t="str">
        <f t="shared" si="6"/>
        <v>Low</v>
      </c>
    </row>
    <row r="7182" hidden="1">
      <c r="A7182" s="1">
        <v>43190.0</v>
      </c>
      <c r="B7182" s="2" t="s">
        <v>6934</v>
      </c>
      <c r="C7182" s="2">
        <v>2.0</v>
      </c>
      <c r="D7182" s="2" t="s">
        <v>699</v>
      </c>
      <c r="E7182" s="2" t="s">
        <v>27</v>
      </c>
      <c r="F7182" s="2" t="s">
        <v>3904</v>
      </c>
      <c r="G7182" s="2" t="s">
        <v>39</v>
      </c>
      <c r="H7182" s="2" t="s">
        <v>79</v>
      </c>
      <c r="I7182" s="2" t="s">
        <v>3933</v>
      </c>
      <c r="J7182" s="2" t="s">
        <v>42</v>
      </c>
      <c r="K7182" s="2" t="s">
        <v>43</v>
      </c>
      <c r="L7182" s="10">
        <v>43191.0</v>
      </c>
      <c r="M7182" s="2" t="s">
        <v>142</v>
      </c>
      <c r="N7182" s="11">
        <v>0.2</v>
      </c>
      <c r="O7182" s="12">
        <v>16.0</v>
      </c>
      <c r="P7182" s="13">
        <v>0.35</v>
      </c>
      <c r="Q7182" s="13">
        <v>47.0</v>
      </c>
      <c r="R7182" s="13">
        <f t="shared" si="1"/>
        <v>58.75</v>
      </c>
      <c r="S7182" s="14">
        <f t="shared" si="2"/>
        <v>29.375</v>
      </c>
      <c r="T7182" s="14">
        <f t="shared" si="3"/>
        <v>0.3404255319</v>
      </c>
      <c r="U7182" s="15" t="str">
        <f>vlookup(F7182,'Sub categories'!$A:$C,3,False)</f>
        <v>Binders</v>
      </c>
      <c r="V7182" s="16">
        <f t="shared" si="4"/>
        <v>1</v>
      </c>
      <c r="W7182" s="17">
        <f t="array" ref="W7182">INDEX(shipping_prices!$C$1:$F8409,MATCH(I7182,shipping_prices!$A$1:$A8409,0),MATCH(M7182,shipping_prices!$C$1:$F$1,0))</f>
        <v>24.65</v>
      </c>
      <c r="X7182" s="15" t="str">
        <f t="shared" si="5"/>
        <v>Patrick GardnerBakersfieldCalifornia</v>
      </c>
      <c r="Y7182" s="15" t="str">
        <f t="shared" si="6"/>
        <v>Low</v>
      </c>
    </row>
    <row r="7183">
      <c r="A7183" s="1">
        <v>43190.0</v>
      </c>
      <c r="B7183" s="2" t="s">
        <v>6934</v>
      </c>
      <c r="C7183" s="2">
        <v>1.0</v>
      </c>
      <c r="D7183" s="2" t="s">
        <v>699</v>
      </c>
      <c r="E7183" s="2" t="s">
        <v>27</v>
      </c>
      <c r="F7183" s="2" t="s">
        <v>4018</v>
      </c>
      <c r="G7183" s="2" t="s">
        <v>45</v>
      </c>
      <c r="H7183" s="2" t="s">
        <v>485</v>
      </c>
      <c r="I7183" s="2" t="s">
        <v>3933</v>
      </c>
      <c r="J7183" s="2" t="s">
        <v>42</v>
      </c>
      <c r="K7183" s="2" t="s">
        <v>43</v>
      </c>
      <c r="L7183" s="10">
        <v>43191.0</v>
      </c>
      <c r="M7183" s="2" t="s">
        <v>142</v>
      </c>
      <c r="N7183" s="11">
        <v>0.0</v>
      </c>
      <c r="O7183" s="12">
        <v>16.0</v>
      </c>
      <c r="P7183" s="13">
        <v>0.3</v>
      </c>
      <c r="Q7183" s="13">
        <v>52.0</v>
      </c>
      <c r="R7183" s="13">
        <f t="shared" si="1"/>
        <v>52</v>
      </c>
      <c r="S7183" s="14">
        <f t="shared" si="2"/>
        <v>52</v>
      </c>
      <c r="T7183" s="14">
        <f t="shared" si="3"/>
        <v>0.3076923077</v>
      </c>
      <c r="U7183" s="15" t="str">
        <f>vlookup(F7183,'Sub categories'!$A:$C,3,False)</f>
        <v>Furnishings</v>
      </c>
      <c r="V7183" s="16">
        <f t="shared" si="4"/>
        <v>1</v>
      </c>
      <c r="W7183" s="17">
        <f t="array" ref="W7183">INDEX(shipping_prices!$C$1:$F8410,MATCH(I7183,shipping_prices!$A$1:$A8410,0),MATCH(M7183,shipping_prices!$C$1:$F$1,0))</f>
        <v>24.65</v>
      </c>
      <c r="X7183" s="15" t="str">
        <f t="shared" si="5"/>
        <v>Patrick GardnerBakersfieldCalifornia</v>
      </c>
      <c r="Y7183" s="15" t="str">
        <f t="shared" si="6"/>
        <v>Low</v>
      </c>
    </row>
    <row r="7184">
      <c r="A7184" s="1">
        <v>43191.0</v>
      </c>
      <c r="B7184" s="2" t="s">
        <v>6934</v>
      </c>
      <c r="C7184" s="2">
        <v>1.0</v>
      </c>
      <c r="D7184" s="2" t="s">
        <v>699</v>
      </c>
      <c r="E7184" s="2" t="s">
        <v>27</v>
      </c>
      <c r="F7184" s="2" t="s">
        <v>5056</v>
      </c>
      <c r="G7184" s="2" t="s">
        <v>45</v>
      </c>
      <c r="H7184" s="2" t="s">
        <v>79</v>
      </c>
      <c r="I7184" s="2" t="s">
        <v>3933</v>
      </c>
      <c r="J7184" s="2" t="s">
        <v>42</v>
      </c>
      <c r="K7184" s="2" t="s">
        <v>43</v>
      </c>
      <c r="L7184" s="10">
        <v>43191.0</v>
      </c>
      <c r="M7184" s="2" t="s">
        <v>142</v>
      </c>
      <c r="N7184" s="11">
        <v>0.2</v>
      </c>
      <c r="O7184" s="12">
        <v>0.0</v>
      </c>
      <c r="P7184" s="13">
        <v>0.0</v>
      </c>
      <c r="Q7184" s="13">
        <v>73.0</v>
      </c>
      <c r="R7184" s="13">
        <f t="shared" si="1"/>
        <v>91.25</v>
      </c>
      <c r="S7184" s="14">
        <f t="shared" si="2"/>
        <v>91.25</v>
      </c>
      <c r="T7184" s="14">
        <f t="shared" si="3"/>
        <v>0</v>
      </c>
      <c r="U7184" s="15" t="str">
        <f>vlookup(F7184,'Sub categories'!$A:$C,3,False)</f>
        <v>Chairs</v>
      </c>
      <c r="V7184" s="16">
        <f t="shared" si="4"/>
        <v>0</v>
      </c>
      <c r="W7184" s="17">
        <f t="array" ref="W7184">INDEX(shipping_prices!$C$1:$F8411,MATCH(I7184,shipping_prices!$A$1:$A8411,0),MATCH(M7184,shipping_prices!$C$1:$F$1,0))</f>
        <v>24.65</v>
      </c>
      <c r="X7184" s="15" t="str">
        <f t="shared" si="5"/>
        <v>Patrick GardnerBakersfieldCalifornia</v>
      </c>
      <c r="Y7184" s="15" t="str">
        <f t="shared" si="6"/>
        <v>loss</v>
      </c>
    </row>
    <row r="7185" hidden="1">
      <c r="A7185" s="1">
        <v>43191.0</v>
      </c>
      <c r="B7185" s="2" t="s">
        <v>6934</v>
      </c>
      <c r="C7185" s="2">
        <v>2.0</v>
      </c>
      <c r="D7185" s="2" t="s">
        <v>699</v>
      </c>
      <c r="E7185" s="2" t="s">
        <v>27</v>
      </c>
      <c r="F7185" s="2" t="s">
        <v>986</v>
      </c>
      <c r="G7185" s="2" t="s">
        <v>39</v>
      </c>
      <c r="H7185" s="2" t="s">
        <v>526</v>
      </c>
      <c r="I7185" s="2" t="s">
        <v>3933</v>
      </c>
      <c r="J7185" s="2" t="s">
        <v>42</v>
      </c>
      <c r="K7185" s="2" t="s">
        <v>43</v>
      </c>
      <c r="L7185" s="10">
        <v>43191.0</v>
      </c>
      <c r="M7185" s="2" t="s">
        <v>142</v>
      </c>
      <c r="N7185" s="11">
        <v>0.0</v>
      </c>
      <c r="O7185" s="12">
        <v>25.0</v>
      </c>
      <c r="P7185" s="13">
        <v>0.26</v>
      </c>
      <c r="Q7185" s="13">
        <v>98.0</v>
      </c>
      <c r="R7185" s="13">
        <f t="shared" si="1"/>
        <v>98</v>
      </c>
      <c r="S7185" s="14">
        <f t="shared" si="2"/>
        <v>49</v>
      </c>
      <c r="T7185" s="14">
        <f t="shared" si="3"/>
        <v>0.2551020408</v>
      </c>
      <c r="U7185" s="15" t="str">
        <f>vlookup(F7185,'Sub categories'!$A:$C,3,False)</f>
        <v>Appliances</v>
      </c>
      <c r="V7185" s="16">
        <f t="shared" si="4"/>
        <v>0</v>
      </c>
      <c r="W7185" s="17">
        <f t="array" ref="W7185">INDEX(shipping_prices!$C$1:$F8412,MATCH(I7185,shipping_prices!$A$1:$A8412,0),MATCH(M7185,shipping_prices!$C$1:$F$1,0))</f>
        <v>24.65</v>
      </c>
      <c r="X7185" s="15" t="str">
        <f t="shared" si="5"/>
        <v>Patrick GardnerBakersfieldCalifornia</v>
      </c>
      <c r="Y7185" s="15" t="str">
        <f t="shared" si="6"/>
        <v>Low</v>
      </c>
    </row>
    <row r="7186" hidden="1">
      <c r="A7186" s="1">
        <v>43191.0</v>
      </c>
      <c r="B7186" s="2" t="s">
        <v>6935</v>
      </c>
      <c r="C7186" s="2">
        <v>3.0</v>
      </c>
      <c r="D7186" s="2" t="s">
        <v>4781</v>
      </c>
      <c r="E7186" s="2" t="s">
        <v>49</v>
      </c>
      <c r="F7186" s="2" t="s">
        <v>1157</v>
      </c>
      <c r="G7186" s="2" t="s">
        <v>39</v>
      </c>
      <c r="H7186" s="2" t="s">
        <v>79</v>
      </c>
      <c r="I7186" s="2" t="s">
        <v>140</v>
      </c>
      <c r="J7186" s="2" t="s">
        <v>141</v>
      </c>
      <c r="K7186" s="2" t="s">
        <v>77</v>
      </c>
      <c r="L7186" s="10">
        <v>43198.0</v>
      </c>
      <c r="M7186" s="2" t="s">
        <v>34</v>
      </c>
      <c r="N7186" s="11">
        <v>0.2</v>
      </c>
      <c r="O7186" s="12">
        <v>1.0</v>
      </c>
      <c r="P7186" s="13">
        <v>0.1</v>
      </c>
      <c r="Q7186" s="13">
        <v>6.0</v>
      </c>
      <c r="R7186" s="13">
        <f t="shared" si="1"/>
        <v>7.5</v>
      </c>
      <c r="S7186" s="14">
        <f t="shared" si="2"/>
        <v>2.5</v>
      </c>
      <c r="T7186" s="14">
        <f t="shared" si="3"/>
        <v>0.1666666667</v>
      </c>
      <c r="U7186" s="15" t="str">
        <f>vlookup(F7186,'Sub categories'!$A:$C,3,False)</f>
        <v>Art</v>
      </c>
      <c r="V7186" s="16">
        <f t="shared" si="4"/>
        <v>7</v>
      </c>
      <c r="W7186" s="17">
        <f t="array" ref="W7186">INDEX(shipping_prices!$C$1:$F8413,MATCH(I7186,shipping_prices!$A$1:$A8413,0),MATCH(M7186,shipping_prices!$C$1:$F$1,0))</f>
        <v>13.2</v>
      </c>
      <c r="X7186" s="15" t="str">
        <f t="shared" si="5"/>
        <v>Max LudwigChicagoIllinois</v>
      </c>
      <c r="Y7186" s="15" t="str">
        <f t="shared" si="6"/>
        <v>Low</v>
      </c>
    </row>
    <row r="7187" hidden="1">
      <c r="A7187" s="1">
        <v>43191.0</v>
      </c>
      <c r="B7187" s="2" t="s">
        <v>6935</v>
      </c>
      <c r="C7187" s="2">
        <v>7.0</v>
      </c>
      <c r="D7187" s="2" t="s">
        <v>4781</v>
      </c>
      <c r="E7187" s="2" t="s">
        <v>49</v>
      </c>
      <c r="F7187" s="2" t="s">
        <v>2783</v>
      </c>
      <c r="G7187" s="2" t="s">
        <v>29</v>
      </c>
      <c r="H7187" s="2" t="s">
        <v>554</v>
      </c>
      <c r="I7187" s="2" t="s">
        <v>140</v>
      </c>
      <c r="J7187" s="2" t="s">
        <v>141</v>
      </c>
      <c r="K7187" s="2" t="s">
        <v>77</v>
      </c>
      <c r="L7187" s="10">
        <v>43198.0</v>
      </c>
      <c r="M7187" s="2" t="s">
        <v>34</v>
      </c>
      <c r="N7187" s="11">
        <v>0.2</v>
      </c>
      <c r="O7187" s="12">
        <v>77.0</v>
      </c>
      <c r="P7187" s="13">
        <v>0.19</v>
      </c>
      <c r="Q7187" s="13">
        <v>409.0</v>
      </c>
      <c r="R7187" s="13">
        <f t="shared" si="1"/>
        <v>511.25</v>
      </c>
      <c r="S7187" s="14">
        <f t="shared" si="2"/>
        <v>73.03571429</v>
      </c>
      <c r="T7187" s="14">
        <f t="shared" si="3"/>
        <v>0.1882640587</v>
      </c>
      <c r="U7187" s="15" t="str">
        <f>vlookup(F7187,'Sub categories'!$A:$C,3,False)</f>
        <v>Accessories</v>
      </c>
      <c r="V7187" s="16">
        <f t="shared" si="4"/>
        <v>7</v>
      </c>
      <c r="W7187" s="17">
        <f t="array" ref="W7187">INDEX(shipping_prices!$C$1:$F8414,MATCH(I7187,shipping_prices!$A$1:$A8414,0),MATCH(M7187,shipping_prices!$C$1:$F$1,0))</f>
        <v>13.2</v>
      </c>
      <c r="X7187" s="15" t="str">
        <f t="shared" si="5"/>
        <v>Max LudwigChicagoIllinois</v>
      </c>
      <c r="Y7187" s="15" t="str">
        <f t="shared" si="6"/>
        <v>High</v>
      </c>
    </row>
    <row r="7188" hidden="1">
      <c r="A7188" s="1">
        <v>43191.0</v>
      </c>
      <c r="B7188" s="2" t="s">
        <v>6936</v>
      </c>
      <c r="C7188" s="2">
        <v>2.0</v>
      </c>
      <c r="D7188" s="2" t="s">
        <v>1216</v>
      </c>
      <c r="E7188" s="2" t="s">
        <v>49</v>
      </c>
      <c r="F7188" s="2" t="s">
        <v>1577</v>
      </c>
      <c r="G7188" s="2" t="s">
        <v>39</v>
      </c>
      <c r="H7188" s="2" t="s">
        <v>216</v>
      </c>
      <c r="I7188" s="2" t="s">
        <v>1987</v>
      </c>
      <c r="J7188" s="2" t="s">
        <v>76</v>
      </c>
      <c r="K7188" s="2" t="s">
        <v>77</v>
      </c>
      <c r="L7188" s="10">
        <v>43201.0</v>
      </c>
      <c r="M7188" s="2" t="s">
        <v>34</v>
      </c>
      <c r="N7188" s="11">
        <v>0.2</v>
      </c>
      <c r="O7188" s="12">
        <v>1.0</v>
      </c>
      <c r="P7188" s="13">
        <v>0.11</v>
      </c>
      <c r="Q7188" s="13">
        <v>5.0</v>
      </c>
      <c r="R7188" s="13">
        <f t="shared" si="1"/>
        <v>6.25</v>
      </c>
      <c r="S7188" s="14">
        <f t="shared" si="2"/>
        <v>3.125</v>
      </c>
      <c r="T7188" s="14">
        <f t="shared" si="3"/>
        <v>0.2</v>
      </c>
      <c r="U7188" s="15" t="str">
        <f>vlookup(F7188,'Sub categories'!$A:$C,3,False)</f>
        <v>Art</v>
      </c>
      <c r="V7188" s="16">
        <f t="shared" si="4"/>
        <v>10</v>
      </c>
      <c r="W7188" s="17">
        <f t="array" ref="W7188">INDEX(shipping_prices!$C$1:$F8415,MATCH(I7188,shipping_prices!$A$1:$A8415,0),MATCH(M7188,shipping_prices!$C$1:$F$1,0))</f>
        <v>5.18</v>
      </c>
      <c r="X7188" s="15" t="str">
        <f t="shared" si="5"/>
        <v>Julie KrizAustinTexas</v>
      </c>
      <c r="Y7188" s="15" t="str">
        <f t="shared" si="6"/>
        <v>Low</v>
      </c>
    </row>
    <row r="7189" hidden="1">
      <c r="A7189" s="1">
        <v>43191.0</v>
      </c>
      <c r="B7189" s="2" t="s">
        <v>6936</v>
      </c>
      <c r="C7189" s="2">
        <v>2.0</v>
      </c>
      <c r="D7189" s="2" t="s">
        <v>1216</v>
      </c>
      <c r="E7189" s="2" t="s">
        <v>49</v>
      </c>
      <c r="F7189" s="2" t="s">
        <v>4067</v>
      </c>
      <c r="G7189" s="2" t="s">
        <v>39</v>
      </c>
      <c r="H7189" s="2" t="s">
        <v>51</v>
      </c>
      <c r="I7189" s="2" t="s">
        <v>1987</v>
      </c>
      <c r="J7189" s="2" t="s">
        <v>76</v>
      </c>
      <c r="K7189" s="2" t="s">
        <v>77</v>
      </c>
      <c r="L7189" s="10">
        <v>43201.0</v>
      </c>
      <c r="M7189" s="2" t="s">
        <v>34</v>
      </c>
      <c r="N7189" s="11">
        <v>0.2</v>
      </c>
      <c r="O7189" s="12">
        <v>2.0</v>
      </c>
      <c r="P7189" s="13">
        <v>0.31</v>
      </c>
      <c r="Q7189" s="13">
        <v>7.0</v>
      </c>
      <c r="R7189" s="13">
        <f t="shared" si="1"/>
        <v>8.75</v>
      </c>
      <c r="S7189" s="14">
        <f t="shared" si="2"/>
        <v>4.375</v>
      </c>
      <c r="T7189" s="14">
        <f t="shared" si="3"/>
        <v>0.2857142857</v>
      </c>
      <c r="U7189" s="15" t="str">
        <f>vlookup(F7189,'Sub categories'!$A:$C,3,False)</f>
        <v>Paper</v>
      </c>
      <c r="V7189" s="16">
        <f t="shared" si="4"/>
        <v>10</v>
      </c>
      <c r="W7189" s="17">
        <f t="array" ref="W7189">INDEX(shipping_prices!$C$1:$F8416,MATCH(I7189,shipping_prices!$A$1:$A8416,0),MATCH(M7189,shipping_prices!$C$1:$F$1,0))</f>
        <v>5.18</v>
      </c>
      <c r="X7189" s="15" t="str">
        <f t="shared" si="5"/>
        <v>Julie KrizAustinTexas</v>
      </c>
      <c r="Y7189" s="15" t="str">
        <f t="shared" si="6"/>
        <v>Low</v>
      </c>
    </row>
    <row r="7190">
      <c r="A7190" s="1">
        <v>43191.0</v>
      </c>
      <c r="B7190" s="2" t="s">
        <v>6936</v>
      </c>
      <c r="C7190" s="2">
        <v>1.0</v>
      </c>
      <c r="D7190" s="2" t="s">
        <v>1216</v>
      </c>
      <c r="E7190" s="2" t="s">
        <v>49</v>
      </c>
      <c r="F7190" s="2" t="s">
        <v>1919</v>
      </c>
      <c r="G7190" s="2" t="s">
        <v>45</v>
      </c>
      <c r="H7190" s="2" t="s">
        <v>79</v>
      </c>
      <c r="I7190" s="2" t="s">
        <v>1987</v>
      </c>
      <c r="J7190" s="2" t="s">
        <v>76</v>
      </c>
      <c r="K7190" s="2" t="s">
        <v>77</v>
      </c>
      <c r="L7190" s="10">
        <v>43201.0</v>
      </c>
      <c r="M7190" s="2" t="s">
        <v>34</v>
      </c>
      <c r="N7190" s="11">
        <v>0.6</v>
      </c>
      <c r="O7190" s="12">
        <v>-7.0</v>
      </c>
      <c r="P7190" s="13">
        <v>-0.88</v>
      </c>
      <c r="Q7190" s="13">
        <v>8.0</v>
      </c>
      <c r="R7190" s="13">
        <f t="shared" si="1"/>
        <v>20</v>
      </c>
      <c r="S7190" s="14">
        <f t="shared" si="2"/>
        <v>20</v>
      </c>
      <c r="T7190" s="14">
        <f t="shared" si="3"/>
        <v>-0.875</v>
      </c>
      <c r="U7190" s="15" t="str">
        <f>vlookup(F7190,'Sub categories'!$A:$C,3,False)</f>
        <v>Furnishings</v>
      </c>
      <c r="V7190" s="16">
        <f t="shared" si="4"/>
        <v>10</v>
      </c>
      <c r="W7190" s="17">
        <f t="array" ref="W7190">INDEX(shipping_prices!$C$1:$F8417,MATCH(I7190,shipping_prices!$A$1:$A8417,0),MATCH(M7190,shipping_prices!$C$1:$F$1,0))</f>
        <v>5.18</v>
      </c>
      <c r="X7190" s="15" t="str">
        <f t="shared" si="5"/>
        <v>Julie KrizAustinTexas</v>
      </c>
      <c r="Y7190" s="15" t="str">
        <f t="shared" si="6"/>
        <v>loss</v>
      </c>
    </row>
    <row r="7191" hidden="1">
      <c r="A7191" s="1">
        <v>43191.0</v>
      </c>
      <c r="B7191" s="2" t="s">
        <v>6936</v>
      </c>
      <c r="C7191" s="2">
        <v>2.0</v>
      </c>
      <c r="D7191" s="2" t="s">
        <v>1216</v>
      </c>
      <c r="E7191" s="2" t="s">
        <v>49</v>
      </c>
      <c r="F7191" s="2" t="s">
        <v>2326</v>
      </c>
      <c r="G7191" s="2" t="s">
        <v>39</v>
      </c>
      <c r="H7191" s="2" t="s">
        <v>288</v>
      </c>
      <c r="I7191" s="2" t="s">
        <v>1987</v>
      </c>
      <c r="J7191" s="2" t="s">
        <v>76</v>
      </c>
      <c r="K7191" s="2" t="s">
        <v>77</v>
      </c>
      <c r="L7191" s="10">
        <v>43201.0</v>
      </c>
      <c r="M7191" s="2" t="s">
        <v>34</v>
      </c>
      <c r="N7191" s="11">
        <v>0.2</v>
      </c>
      <c r="O7191" s="12">
        <v>-15.0</v>
      </c>
      <c r="P7191" s="13">
        <v>-0.2</v>
      </c>
      <c r="Q7191" s="13">
        <v>74.0</v>
      </c>
      <c r="R7191" s="13">
        <f t="shared" si="1"/>
        <v>92.5</v>
      </c>
      <c r="S7191" s="14">
        <f t="shared" si="2"/>
        <v>46.25</v>
      </c>
      <c r="T7191" s="14">
        <f t="shared" si="3"/>
        <v>-0.2027027027</v>
      </c>
      <c r="U7191" s="15" t="str">
        <f>vlookup(F7191,'Sub categories'!$A:$C,3,False)</f>
        <v>Storage</v>
      </c>
      <c r="V7191" s="16">
        <f t="shared" si="4"/>
        <v>10</v>
      </c>
      <c r="W7191" s="17">
        <f t="array" ref="W7191">INDEX(shipping_prices!$C$1:$F8418,MATCH(I7191,shipping_prices!$A$1:$A8418,0),MATCH(M7191,shipping_prices!$C$1:$F$1,0))</f>
        <v>5.18</v>
      </c>
      <c r="X7191" s="15" t="str">
        <f t="shared" si="5"/>
        <v>Julie KrizAustinTexas</v>
      </c>
      <c r="Y7191" s="15" t="str">
        <f t="shared" si="6"/>
        <v>loss</v>
      </c>
    </row>
    <row r="7192" hidden="1">
      <c r="A7192" s="1">
        <v>43191.0</v>
      </c>
      <c r="B7192" s="2" t="s">
        <v>6937</v>
      </c>
      <c r="C7192" s="2">
        <v>3.0</v>
      </c>
      <c r="D7192" s="2" t="s">
        <v>2991</v>
      </c>
      <c r="E7192" s="2" t="s">
        <v>37</v>
      </c>
      <c r="F7192" s="2" t="s">
        <v>4647</v>
      </c>
      <c r="G7192" s="2" t="s">
        <v>39</v>
      </c>
      <c r="H7192" s="2" t="s">
        <v>120</v>
      </c>
      <c r="I7192" s="2" t="s">
        <v>140</v>
      </c>
      <c r="J7192" s="2" t="s">
        <v>141</v>
      </c>
      <c r="K7192" s="2" t="s">
        <v>77</v>
      </c>
      <c r="L7192" s="10">
        <v>43195.0</v>
      </c>
      <c r="M7192" s="2" t="s">
        <v>142</v>
      </c>
      <c r="N7192" s="11">
        <v>0.2</v>
      </c>
      <c r="O7192" s="12">
        <v>1.0</v>
      </c>
      <c r="P7192" s="13">
        <v>0.13</v>
      </c>
      <c r="Q7192" s="13">
        <v>7.0</v>
      </c>
      <c r="R7192" s="13">
        <f t="shared" si="1"/>
        <v>8.75</v>
      </c>
      <c r="S7192" s="14">
        <f t="shared" si="2"/>
        <v>2.916666667</v>
      </c>
      <c r="T7192" s="14">
        <f t="shared" si="3"/>
        <v>0.1428571429</v>
      </c>
      <c r="U7192" s="15" t="str">
        <f>vlookup(F7192,'Sub categories'!$A:$C,3,False)</f>
        <v>Art</v>
      </c>
      <c r="V7192" s="16">
        <f t="shared" si="4"/>
        <v>4</v>
      </c>
      <c r="W7192" s="17">
        <f t="array" ref="W7192">INDEX(shipping_prices!$C$1:$F8419,MATCH(I7192,shipping_prices!$A$1:$A8419,0),MATCH(M7192,shipping_prices!$C$1:$F$1,0))</f>
        <v>15.15</v>
      </c>
      <c r="X7192" s="15" t="str">
        <f t="shared" si="5"/>
        <v>Helen WassermanChicagoIllinois</v>
      </c>
      <c r="Y7192" s="15" t="str">
        <f t="shared" si="6"/>
        <v>Low</v>
      </c>
    </row>
    <row r="7193" hidden="1">
      <c r="A7193" s="1">
        <v>43191.0</v>
      </c>
      <c r="B7193" s="2" t="s">
        <v>6937</v>
      </c>
      <c r="C7193" s="2">
        <v>3.0</v>
      </c>
      <c r="D7193" s="2" t="s">
        <v>2991</v>
      </c>
      <c r="E7193" s="2" t="s">
        <v>37</v>
      </c>
      <c r="F7193" s="2" t="s">
        <v>3912</v>
      </c>
      <c r="G7193" s="2" t="s">
        <v>39</v>
      </c>
      <c r="H7193" s="2" t="s">
        <v>79</v>
      </c>
      <c r="I7193" s="2" t="s">
        <v>140</v>
      </c>
      <c r="J7193" s="2" t="s">
        <v>141</v>
      </c>
      <c r="K7193" s="2" t="s">
        <v>77</v>
      </c>
      <c r="L7193" s="10">
        <v>43195.0</v>
      </c>
      <c r="M7193" s="2" t="s">
        <v>142</v>
      </c>
      <c r="N7193" s="11">
        <v>0.2</v>
      </c>
      <c r="O7193" s="12">
        <v>6.0</v>
      </c>
      <c r="P7193" s="13">
        <v>0.31</v>
      </c>
      <c r="Q7193" s="13">
        <v>18.0</v>
      </c>
      <c r="R7193" s="13">
        <f t="shared" si="1"/>
        <v>22.5</v>
      </c>
      <c r="S7193" s="14">
        <f t="shared" si="2"/>
        <v>7.5</v>
      </c>
      <c r="T7193" s="14">
        <f t="shared" si="3"/>
        <v>0.3333333333</v>
      </c>
      <c r="U7193" s="15" t="str">
        <f>vlookup(F7193,'Sub categories'!$A:$C,3,False)</f>
        <v>Paper</v>
      </c>
      <c r="V7193" s="16">
        <f t="shared" si="4"/>
        <v>4</v>
      </c>
      <c r="W7193" s="17">
        <f t="array" ref="W7193">INDEX(shipping_prices!$C$1:$F8420,MATCH(I7193,shipping_prices!$A$1:$A8420,0),MATCH(M7193,shipping_prices!$C$1:$F$1,0))</f>
        <v>15.15</v>
      </c>
      <c r="X7193" s="15" t="str">
        <f t="shared" si="5"/>
        <v>Helen WassermanChicagoIllinois</v>
      </c>
      <c r="Y7193" s="15" t="str">
        <f t="shared" si="6"/>
        <v>Low</v>
      </c>
    </row>
    <row r="7194">
      <c r="A7194" s="1">
        <v>43191.0</v>
      </c>
      <c r="B7194" s="2" t="s">
        <v>6937</v>
      </c>
      <c r="C7194" s="2">
        <v>9.0</v>
      </c>
      <c r="D7194" s="2" t="s">
        <v>2991</v>
      </c>
      <c r="E7194" s="2" t="s">
        <v>37</v>
      </c>
      <c r="F7194" s="2" t="s">
        <v>6938</v>
      </c>
      <c r="G7194" s="2" t="s">
        <v>45</v>
      </c>
      <c r="H7194" s="2" t="s">
        <v>833</v>
      </c>
      <c r="I7194" s="2" t="s">
        <v>140</v>
      </c>
      <c r="J7194" s="2" t="s">
        <v>141</v>
      </c>
      <c r="K7194" s="2" t="s">
        <v>77</v>
      </c>
      <c r="L7194" s="10">
        <v>43195.0</v>
      </c>
      <c r="M7194" s="2" t="s">
        <v>142</v>
      </c>
      <c r="N7194" s="11">
        <v>0.3</v>
      </c>
      <c r="O7194" s="12">
        <v>-118.0</v>
      </c>
      <c r="P7194" s="13">
        <v>-0.14</v>
      </c>
      <c r="Q7194" s="13">
        <v>825.0</v>
      </c>
      <c r="R7194" s="13">
        <f t="shared" si="1"/>
        <v>1178.571429</v>
      </c>
      <c r="S7194" s="14">
        <f t="shared" si="2"/>
        <v>130.952381</v>
      </c>
      <c r="T7194" s="14">
        <f t="shared" si="3"/>
        <v>-0.143030303</v>
      </c>
      <c r="U7194" s="15" t="str">
        <f>vlookup(F7194,'Sub categories'!$A:$C,3,False)</f>
        <v>Bookcases</v>
      </c>
      <c r="V7194" s="16">
        <f t="shared" si="4"/>
        <v>4</v>
      </c>
      <c r="W7194" s="17">
        <f t="array" ref="W7194">INDEX(shipping_prices!$C$1:$F8421,MATCH(I7194,shipping_prices!$A$1:$A8421,0),MATCH(M7194,shipping_prices!$C$1:$F$1,0))</f>
        <v>15.15</v>
      </c>
      <c r="X7194" s="15" t="str">
        <f t="shared" si="5"/>
        <v>Helen WassermanChicagoIllinois</v>
      </c>
      <c r="Y7194" s="15" t="str">
        <f t="shared" si="6"/>
        <v>loss</v>
      </c>
    </row>
    <row r="7195" hidden="1">
      <c r="A7195" s="1">
        <v>43191.0</v>
      </c>
      <c r="B7195" s="2" t="s">
        <v>6939</v>
      </c>
      <c r="C7195" s="2">
        <v>7.0</v>
      </c>
      <c r="D7195" s="2" t="s">
        <v>4900</v>
      </c>
      <c r="E7195" s="2" t="s">
        <v>37</v>
      </c>
      <c r="F7195" s="2" t="s">
        <v>523</v>
      </c>
      <c r="G7195" s="2" t="s">
        <v>39</v>
      </c>
      <c r="H7195" s="2" t="s">
        <v>216</v>
      </c>
      <c r="I7195" s="2" t="s">
        <v>310</v>
      </c>
      <c r="J7195" s="2" t="s">
        <v>311</v>
      </c>
      <c r="K7195" s="2" t="s">
        <v>33</v>
      </c>
      <c r="L7195" s="10">
        <v>43196.0</v>
      </c>
      <c r="M7195" s="2" t="s">
        <v>34</v>
      </c>
      <c r="N7195" s="11">
        <v>0.0</v>
      </c>
      <c r="O7195" s="12">
        <v>9.0</v>
      </c>
      <c r="P7195" s="13">
        <v>0.3</v>
      </c>
      <c r="Q7195" s="13">
        <v>29.0</v>
      </c>
      <c r="R7195" s="13">
        <f t="shared" si="1"/>
        <v>29</v>
      </c>
      <c r="S7195" s="14">
        <f t="shared" si="2"/>
        <v>4.142857143</v>
      </c>
      <c r="T7195" s="14">
        <f t="shared" si="3"/>
        <v>0.3103448276</v>
      </c>
      <c r="U7195" s="15" t="str">
        <f>vlookup(F7195,'Sub categories'!$A:$C,3,False)</f>
        <v>Art</v>
      </c>
      <c r="V7195" s="16">
        <f t="shared" si="4"/>
        <v>5</v>
      </c>
      <c r="W7195" s="17">
        <f t="array" ref="W7195">INDEX(shipping_prices!$C$1:$F8422,MATCH(I7195,shipping_prices!$A$1:$A8422,0),MATCH(M7195,shipping_prices!$C$1:$F$1,0))</f>
        <v>14.31</v>
      </c>
      <c r="X7195" s="15" t="str">
        <f t="shared" si="5"/>
        <v>Harold EngleNewarkDelaware</v>
      </c>
      <c r="Y7195" s="15" t="str">
        <f t="shared" si="6"/>
        <v>Low</v>
      </c>
    </row>
    <row r="7196">
      <c r="A7196" s="1">
        <v>43192.0</v>
      </c>
      <c r="B7196" s="2" t="s">
        <v>6939</v>
      </c>
      <c r="C7196" s="2">
        <v>2.0</v>
      </c>
      <c r="D7196" s="2" t="s">
        <v>4900</v>
      </c>
      <c r="E7196" s="2" t="s">
        <v>37</v>
      </c>
      <c r="F7196" s="2" t="s">
        <v>2712</v>
      </c>
      <c r="G7196" s="2" t="s">
        <v>45</v>
      </c>
      <c r="H7196" s="2" t="s">
        <v>586</v>
      </c>
      <c r="I7196" s="2" t="s">
        <v>310</v>
      </c>
      <c r="J7196" s="2" t="s">
        <v>311</v>
      </c>
      <c r="K7196" s="2" t="s">
        <v>33</v>
      </c>
      <c r="L7196" s="10">
        <v>43196.0</v>
      </c>
      <c r="M7196" s="2" t="s">
        <v>34</v>
      </c>
      <c r="N7196" s="11">
        <v>0.0</v>
      </c>
      <c r="O7196" s="12">
        <v>9.0</v>
      </c>
      <c r="P7196" s="13">
        <v>0.23</v>
      </c>
      <c r="Q7196" s="13">
        <v>40.0</v>
      </c>
      <c r="R7196" s="13">
        <f t="shared" si="1"/>
        <v>40</v>
      </c>
      <c r="S7196" s="14">
        <f t="shared" si="2"/>
        <v>20</v>
      </c>
      <c r="T7196" s="14">
        <f t="shared" si="3"/>
        <v>0.225</v>
      </c>
      <c r="U7196" s="15" t="str">
        <f>vlookup(F7196,'Sub categories'!$A:$C,3,False)</f>
        <v>Furnishings</v>
      </c>
      <c r="V7196" s="16">
        <f t="shared" si="4"/>
        <v>4</v>
      </c>
      <c r="W7196" s="17">
        <f t="array" ref="W7196">INDEX(shipping_prices!$C$1:$F8423,MATCH(I7196,shipping_prices!$A$1:$A8423,0),MATCH(M7196,shipping_prices!$C$1:$F$1,0))</f>
        <v>14.31</v>
      </c>
      <c r="X7196" s="15" t="str">
        <f t="shared" si="5"/>
        <v>Harold EngleNewarkDelaware</v>
      </c>
      <c r="Y7196" s="15" t="str">
        <f t="shared" si="6"/>
        <v>Low</v>
      </c>
    </row>
    <row r="7197">
      <c r="A7197" s="1">
        <v>43192.0</v>
      </c>
      <c r="B7197" s="2" t="s">
        <v>6939</v>
      </c>
      <c r="C7197" s="2">
        <v>4.0</v>
      </c>
      <c r="D7197" s="2" t="s">
        <v>4900</v>
      </c>
      <c r="E7197" s="2" t="s">
        <v>37</v>
      </c>
      <c r="F7197" s="2" t="s">
        <v>3585</v>
      </c>
      <c r="G7197" s="2" t="s">
        <v>45</v>
      </c>
      <c r="H7197" s="2" t="s">
        <v>79</v>
      </c>
      <c r="I7197" s="2" t="s">
        <v>310</v>
      </c>
      <c r="J7197" s="2" t="s">
        <v>311</v>
      </c>
      <c r="K7197" s="2" t="s">
        <v>33</v>
      </c>
      <c r="L7197" s="10">
        <v>43196.0</v>
      </c>
      <c r="M7197" s="2" t="s">
        <v>34</v>
      </c>
      <c r="N7197" s="11">
        <v>0.0</v>
      </c>
      <c r="O7197" s="12">
        <v>6.0</v>
      </c>
      <c r="P7197" s="13">
        <v>0.07</v>
      </c>
      <c r="Q7197" s="13">
        <v>84.0</v>
      </c>
      <c r="R7197" s="13">
        <f t="shared" si="1"/>
        <v>84</v>
      </c>
      <c r="S7197" s="14">
        <f t="shared" si="2"/>
        <v>21</v>
      </c>
      <c r="T7197" s="14">
        <f t="shared" si="3"/>
        <v>0.07142857143</v>
      </c>
      <c r="U7197" s="15" t="str">
        <f>vlookup(F7197,'Sub categories'!$A:$C,3,False)</f>
        <v>Furnishings</v>
      </c>
      <c r="V7197" s="16">
        <f t="shared" si="4"/>
        <v>4</v>
      </c>
      <c r="W7197" s="17">
        <f t="array" ref="W7197">INDEX(shipping_prices!$C$1:$F8424,MATCH(I7197,shipping_prices!$A$1:$A8424,0),MATCH(M7197,shipping_prices!$C$1:$F$1,0))</f>
        <v>14.31</v>
      </c>
      <c r="X7197" s="15" t="str">
        <f t="shared" si="5"/>
        <v>Harold EngleNewarkDelaware</v>
      </c>
      <c r="Y7197" s="15" t="str">
        <f t="shared" si="6"/>
        <v>Low</v>
      </c>
    </row>
    <row r="7198" hidden="1">
      <c r="A7198" s="1">
        <v>43192.0</v>
      </c>
      <c r="B7198" s="2" t="s">
        <v>6939</v>
      </c>
      <c r="C7198" s="2">
        <v>5.0</v>
      </c>
      <c r="D7198" s="2" t="s">
        <v>4900</v>
      </c>
      <c r="E7198" s="2" t="s">
        <v>37</v>
      </c>
      <c r="F7198" s="2" t="s">
        <v>1850</v>
      </c>
      <c r="G7198" s="2" t="s">
        <v>29</v>
      </c>
      <c r="H7198" s="2" t="s">
        <v>532</v>
      </c>
      <c r="I7198" s="2" t="s">
        <v>310</v>
      </c>
      <c r="J7198" s="2" t="s">
        <v>311</v>
      </c>
      <c r="K7198" s="2" t="s">
        <v>33</v>
      </c>
      <c r="L7198" s="10">
        <v>43196.0</v>
      </c>
      <c r="M7198" s="2" t="s">
        <v>34</v>
      </c>
      <c r="N7198" s="11">
        <v>0.0</v>
      </c>
      <c r="O7198" s="12">
        <v>58.0</v>
      </c>
      <c r="P7198" s="13">
        <v>0.41</v>
      </c>
      <c r="Q7198" s="13">
        <v>142.0</v>
      </c>
      <c r="R7198" s="13">
        <f t="shared" si="1"/>
        <v>142</v>
      </c>
      <c r="S7198" s="14">
        <f t="shared" si="2"/>
        <v>28.4</v>
      </c>
      <c r="T7198" s="14">
        <f t="shared" si="3"/>
        <v>0.4084507042</v>
      </c>
      <c r="U7198" s="15" t="str">
        <f>vlookup(F7198,'Sub categories'!$A:$C,3,False)</f>
        <v>Accessories</v>
      </c>
      <c r="V7198" s="16">
        <f t="shared" si="4"/>
        <v>4</v>
      </c>
      <c r="W7198" s="17">
        <f t="array" ref="W7198">INDEX(shipping_prices!$C$1:$F8425,MATCH(I7198,shipping_prices!$A$1:$A8425,0),MATCH(M7198,shipping_prices!$C$1:$F$1,0))</f>
        <v>14.31</v>
      </c>
      <c r="X7198" s="15" t="str">
        <f t="shared" si="5"/>
        <v>Harold EngleNewarkDelaware</v>
      </c>
      <c r="Y7198" s="15" t="str">
        <f t="shared" si="6"/>
        <v>High</v>
      </c>
    </row>
    <row r="7199" hidden="1">
      <c r="A7199" s="1">
        <v>43192.0</v>
      </c>
      <c r="B7199" s="2" t="s">
        <v>6939</v>
      </c>
      <c r="C7199" s="2">
        <v>5.0</v>
      </c>
      <c r="D7199" s="2" t="s">
        <v>4900</v>
      </c>
      <c r="E7199" s="2" t="s">
        <v>37</v>
      </c>
      <c r="F7199" s="2" t="s">
        <v>661</v>
      </c>
      <c r="G7199" s="2" t="s">
        <v>39</v>
      </c>
      <c r="H7199" s="2" t="s">
        <v>100</v>
      </c>
      <c r="I7199" s="2" t="s">
        <v>310</v>
      </c>
      <c r="J7199" s="2" t="s">
        <v>311</v>
      </c>
      <c r="K7199" s="2" t="s">
        <v>33</v>
      </c>
      <c r="L7199" s="10">
        <v>43196.0</v>
      </c>
      <c r="M7199" s="2" t="s">
        <v>34</v>
      </c>
      <c r="N7199" s="11">
        <v>0.0</v>
      </c>
      <c r="O7199" s="12">
        <v>45.0</v>
      </c>
      <c r="P7199" s="13">
        <v>0.26</v>
      </c>
      <c r="Q7199" s="13">
        <v>175.0</v>
      </c>
      <c r="R7199" s="13">
        <f t="shared" si="1"/>
        <v>175</v>
      </c>
      <c r="S7199" s="14">
        <f t="shared" si="2"/>
        <v>35</v>
      </c>
      <c r="T7199" s="14">
        <f t="shared" si="3"/>
        <v>0.2571428571</v>
      </c>
      <c r="U7199" s="15" t="str">
        <f>vlookup(F7199,'Sub categories'!$A:$C,3,False)</f>
        <v>Art</v>
      </c>
      <c r="V7199" s="16">
        <f t="shared" si="4"/>
        <v>4</v>
      </c>
      <c r="W7199" s="17">
        <f t="array" ref="W7199">INDEX(shipping_prices!$C$1:$F8426,MATCH(I7199,shipping_prices!$A$1:$A8426,0),MATCH(M7199,shipping_prices!$C$1:$F$1,0))</f>
        <v>14.31</v>
      </c>
      <c r="X7199" s="15" t="str">
        <f t="shared" si="5"/>
        <v>Harold EngleNewarkDelaware</v>
      </c>
      <c r="Y7199" s="15" t="str">
        <f t="shared" si="6"/>
        <v>High</v>
      </c>
    </row>
    <row r="7200" hidden="1">
      <c r="A7200" s="1">
        <v>43192.0</v>
      </c>
      <c r="B7200" s="2" t="s">
        <v>6940</v>
      </c>
      <c r="C7200" s="2">
        <v>4.0</v>
      </c>
      <c r="D7200" s="2" t="s">
        <v>1546</v>
      </c>
      <c r="E7200" s="2" t="s">
        <v>37</v>
      </c>
      <c r="F7200" s="2" t="s">
        <v>531</v>
      </c>
      <c r="G7200" s="2" t="s">
        <v>29</v>
      </c>
      <c r="H7200" s="2" t="s">
        <v>532</v>
      </c>
      <c r="I7200" s="2" t="s">
        <v>41</v>
      </c>
      <c r="J7200" s="2" t="s">
        <v>42</v>
      </c>
      <c r="K7200" s="2" t="s">
        <v>43</v>
      </c>
      <c r="L7200" s="10">
        <v>43194.0</v>
      </c>
      <c r="M7200" s="2" t="s">
        <v>90</v>
      </c>
      <c r="N7200" s="11">
        <v>0.0</v>
      </c>
      <c r="O7200" s="12">
        <v>21.0</v>
      </c>
      <c r="P7200" s="13">
        <v>0.19</v>
      </c>
      <c r="Q7200" s="13">
        <v>112.0</v>
      </c>
      <c r="R7200" s="13">
        <f t="shared" si="1"/>
        <v>112</v>
      </c>
      <c r="S7200" s="14">
        <f t="shared" si="2"/>
        <v>28</v>
      </c>
      <c r="T7200" s="14">
        <f t="shared" si="3"/>
        <v>0.1875</v>
      </c>
      <c r="U7200" s="15" t="str">
        <f>vlookup(F7200,'Sub categories'!$A:$C,3,False)</f>
        <v>Accessories</v>
      </c>
      <c r="V7200" s="16">
        <f t="shared" si="4"/>
        <v>2</v>
      </c>
      <c r="W7200" s="17">
        <f t="array" ref="W7200">INDEX(shipping_prices!$C$1:$F8427,MATCH(I7200,shipping_prices!$A$1:$A8427,0),MATCH(M7200,shipping_prices!$C$1:$F$1,0))</f>
        <v>2.77</v>
      </c>
      <c r="X7200" s="15" t="str">
        <f t="shared" si="5"/>
        <v>Candace McMahonSan FranciscoCalifornia</v>
      </c>
      <c r="Y7200" s="15" t="str">
        <f t="shared" si="6"/>
        <v>Low</v>
      </c>
    </row>
    <row r="7201" hidden="1">
      <c r="A7201" s="1">
        <v>43193.0</v>
      </c>
      <c r="B7201" s="2" t="s">
        <v>6941</v>
      </c>
      <c r="C7201" s="2">
        <v>4.0</v>
      </c>
      <c r="D7201" s="2" t="s">
        <v>2302</v>
      </c>
      <c r="E7201" s="2" t="s">
        <v>49</v>
      </c>
      <c r="F7201" s="2" t="s">
        <v>3427</v>
      </c>
      <c r="G7201" s="2" t="s">
        <v>39</v>
      </c>
      <c r="H7201" s="2" t="s">
        <v>79</v>
      </c>
      <c r="I7201" s="2" t="s">
        <v>1225</v>
      </c>
      <c r="J7201" s="2" t="s">
        <v>76</v>
      </c>
      <c r="K7201" s="2" t="s">
        <v>77</v>
      </c>
      <c r="L7201" s="10">
        <v>43199.0</v>
      </c>
      <c r="M7201" s="2" t="s">
        <v>142</v>
      </c>
      <c r="N7201" s="11">
        <v>0.2</v>
      </c>
      <c r="O7201" s="12">
        <v>36.0</v>
      </c>
      <c r="P7201" s="13">
        <v>0.31</v>
      </c>
      <c r="Q7201" s="13">
        <v>115.0</v>
      </c>
      <c r="R7201" s="13">
        <f t="shared" si="1"/>
        <v>143.75</v>
      </c>
      <c r="S7201" s="14">
        <f t="shared" si="2"/>
        <v>35.9375</v>
      </c>
      <c r="T7201" s="14">
        <f t="shared" si="3"/>
        <v>0.3130434783</v>
      </c>
      <c r="U7201" s="15" t="str">
        <f>vlookup(F7201,'Sub categories'!$A:$C,3,False)</f>
        <v>Envelopes</v>
      </c>
      <c r="V7201" s="16">
        <f t="shared" si="4"/>
        <v>6</v>
      </c>
      <c r="W7201" s="17">
        <f t="array" ref="W7201">INDEX(shipping_prices!$C$1:$F8428,MATCH(I7201,shipping_prices!$A$1:$A8428,0),MATCH(M7201,shipping_prices!$C$1:$F$1,0))</f>
        <v>17.58</v>
      </c>
      <c r="X7201" s="15" t="str">
        <f t="shared" si="5"/>
        <v>Pete ArmstrongDallasTexas</v>
      </c>
      <c r="Y7201" s="15" t="str">
        <f t="shared" si="6"/>
        <v>Low</v>
      </c>
    </row>
    <row r="7202" hidden="1">
      <c r="A7202" s="1">
        <v>43193.0</v>
      </c>
      <c r="B7202" s="2" t="s">
        <v>6942</v>
      </c>
      <c r="C7202" s="2">
        <v>7.0</v>
      </c>
      <c r="D7202" s="2" t="s">
        <v>568</v>
      </c>
      <c r="E7202" s="2" t="s">
        <v>37</v>
      </c>
      <c r="F7202" s="2" t="s">
        <v>3431</v>
      </c>
      <c r="G7202" s="2" t="s">
        <v>39</v>
      </c>
      <c r="H7202" s="2" t="s">
        <v>458</v>
      </c>
      <c r="I7202" s="2" t="s">
        <v>169</v>
      </c>
      <c r="J7202" s="2" t="s">
        <v>42</v>
      </c>
      <c r="K7202" s="2" t="s">
        <v>43</v>
      </c>
      <c r="L7202" s="10">
        <v>43203.0</v>
      </c>
      <c r="M7202" s="2" t="s">
        <v>34</v>
      </c>
      <c r="N7202" s="11">
        <v>0.0</v>
      </c>
      <c r="O7202" s="12">
        <v>107.0</v>
      </c>
      <c r="P7202" s="13">
        <v>0.28</v>
      </c>
      <c r="Q7202" s="13">
        <v>381.0</v>
      </c>
      <c r="R7202" s="13">
        <f t="shared" si="1"/>
        <v>381</v>
      </c>
      <c r="S7202" s="14">
        <f t="shared" si="2"/>
        <v>54.42857143</v>
      </c>
      <c r="T7202" s="14">
        <f t="shared" si="3"/>
        <v>0.280839895</v>
      </c>
      <c r="U7202" s="15" t="str">
        <f>vlookup(F7202,'Sub categories'!$A:$C,3,False)</f>
        <v>Appliances</v>
      </c>
      <c r="V7202" s="16">
        <f t="shared" si="4"/>
        <v>10</v>
      </c>
      <c r="W7202" s="17">
        <f t="array" ref="W7202">INDEX(shipping_prices!$C$1:$F8429,MATCH(I7202,shipping_prices!$A$1:$A8429,0),MATCH(M7202,shipping_prices!$C$1:$F$1,0))</f>
        <v>14.86</v>
      </c>
      <c r="X7202" s="15" t="str">
        <f t="shared" si="5"/>
        <v>George ZrebassaLos AngelesCalifornia</v>
      </c>
      <c r="Y7202" s="15" t="str">
        <f t="shared" si="6"/>
        <v>High</v>
      </c>
    </row>
    <row r="7203" hidden="1">
      <c r="A7203" s="1">
        <v>43194.0</v>
      </c>
      <c r="B7203" s="2" t="s">
        <v>6943</v>
      </c>
      <c r="C7203" s="2">
        <v>4.0</v>
      </c>
      <c r="D7203" s="2" t="s">
        <v>5212</v>
      </c>
      <c r="E7203" s="2" t="s">
        <v>49</v>
      </c>
      <c r="F7203" s="2" t="s">
        <v>3046</v>
      </c>
      <c r="G7203" s="2" t="s">
        <v>39</v>
      </c>
      <c r="H7203" s="2" t="s">
        <v>216</v>
      </c>
      <c r="I7203" s="2" t="s">
        <v>31</v>
      </c>
      <c r="J7203" s="2" t="s">
        <v>32</v>
      </c>
      <c r="K7203" s="2" t="s">
        <v>33</v>
      </c>
      <c r="L7203" s="10">
        <v>43200.0</v>
      </c>
      <c r="M7203" s="2" t="s">
        <v>142</v>
      </c>
      <c r="N7203" s="11">
        <v>0.0</v>
      </c>
      <c r="O7203" s="12">
        <v>2.0</v>
      </c>
      <c r="P7203" s="13">
        <v>0.29</v>
      </c>
      <c r="Q7203" s="13">
        <v>7.0</v>
      </c>
      <c r="R7203" s="13">
        <f t="shared" si="1"/>
        <v>7</v>
      </c>
      <c r="S7203" s="14">
        <f t="shared" si="2"/>
        <v>1.75</v>
      </c>
      <c r="T7203" s="14">
        <f t="shared" si="3"/>
        <v>0.2857142857</v>
      </c>
      <c r="U7203" s="15" t="str">
        <f>vlookup(F7203,'Sub categories'!$A:$C,3,False)</f>
        <v>Art</v>
      </c>
      <c r="V7203" s="16">
        <f t="shared" si="4"/>
        <v>6</v>
      </c>
      <c r="W7203" s="17">
        <f t="array" ref="W7203">INDEX(shipping_prices!$C$1:$F8430,MATCH(I7203,shipping_prices!$A$1:$A8430,0),MATCH(M7203,shipping_prices!$C$1:$F$1,0))</f>
        <v>23.55</v>
      </c>
      <c r="X7203" s="15" t="str">
        <f t="shared" si="5"/>
        <v>Tom AshbrookNew York CityNew York</v>
      </c>
      <c r="Y7203" s="15" t="str">
        <f t="shared" si="6"/>
        <v>Low</v>
      </c>
    </row>
    <row r="7204" hidden="1">
      <c r="A7204" s="1">
        <v>43194.0</v>
      </c>
      <c r="B7204" s="2" t="s">
        <v>6944</v>
      </c>
      <c r="C7204" s="2">
        <v>2.0</v>
      </c>
      <c r="D7204" s="2" t="s">
        <v>208</v>
      </c>
      <c r="E7204" s="2" t="s">
        <v>27</v>
      </c>
      <c r="F7204" s="2" t="s">
        <v>3904</v>
      </c>
      <c r="G7204" s="2" t="s">
        <v>39</v>
      </c>
      <c r="H7204" s="2" t="s">
        <v>79</v>
      </c>
      <c r="I7204" s="2" t="s">
        <v>5823</v>
      </c>
      <c r="J7204" s="2" t="s">
        <v>42</v>
      </c>
      <c r="K7204" s="2" t="s">
        <v>43</v>
      </c>
      <c r="L7204" s="10">
        <v>43204.0</v>
      </c>
      <c r="M7204" s="2" t="s">
        <v>90</v>
      </c>
      <c r="N7204" s="11">
        <v>0.2</v>
      </c>
      <c r="O7204" s="12">
        <v>16.0</v>
      </c>
      <c r="P7204" s="13">
        <v>0.35</v>
      </c>
      <c r="Q7204" s="13">
        <v>47.0</v>
      </c>
      <c r="R7204" s="13">
        <f t="shared" si="1"/>
        <v>58.75</v>
      </c>
      <c r="S7204" s="14">
        <f t="shared" si="2"/>
        <v>29.375</v>
      </c>
      <c r="T7204" s="14">
        <f t="shared" si="3"/>
        <v>0.3404255319</v>
      </c>
      <c r="U7204" s="15" t="str">
        <f>vlookup(F7204,'Sub categories'!$A:$C,3,False)</f>
        <v>Binders</v>
      </c>
      <c r="V7204" s="16">
        <f t="shared" si="4"/>
        <v>10</v>
      </c>
      <c r="W7204" s="17">
        <f t="array" ref="W7204">INDEX(shipping_prices!$C$1:$F8431,MATCH(I7204,shipping_prices!$A$1:$A8431,0),MATCH(M7204,shipping_prices!$C$1:$F$1,0))</f>
        <v>9.61</v>
      </c>
      <c r="X7204" s="15" t="str">
        <f t="shared" si="5"/>
        <v>Russell ApplegateEncinitasCalifornia</v>
      </c>
      <c r="Y7204" s="15" t="str">
        <f t="shared" si="6"/>
        <v>Low</v>
      </c>
    </row>
    <row r="7205">
      <c r="A7205" s="1">
        <v>43194.0</v>
      </c>
      <c r="B7205" s="2" t="s">
        <v>6944</v>
      </c>
      <c r="C7205" s="2">
        <v>1.0</v>
      </c>
      <c r="D7205" s="2" t="s">
        <v>208</v>
      </c>
      <c r="E7205" s="2" t="s">
        <v>27</v>
      </c>
      <c r="F7205" s="2" t="s">
        <v>6945</v>
      </c>
      <c r="G7205" s="2" t="s">
        <v>45</v>
      </c>
      <c r="H7205" s="2" t="s">
        <v>833</v>
      </c>
      <c r="I7205" s="2" t="s">
        <v>5823</v>
      </c>
      <c r="J7205" s="2" t="s">
        <v>42</v>
      </c>
      <c r="K7205" s="2" t="s">
        <v>43</v>
      </c>
      <c r="L7205" s="10">
        <v>43204.0</v>
      </c>
      <c r="M7205" s="2" t="s">
        <v>90</v>
      </c>
      <c r="N7205" s="11">
        <v>0.15</v>
      </c>
      <c r="O7205" s="12">
        <v>-13.0</v>
      </c>
      <c r="P7205" s="13">
        <v>-0.11</v>
      </c>
      <c r="Q7205" s="13">
        <v>120.0</v>
      </c>
      <c r="R7205" s="13">
        <f t="shared" si="1"/>
        <v>141.1764706</v>
      </c>
      <c r="S7205" s="14">
        <f t="shared" si="2"/>
        <v>141.1764706</v>
      </c>
      <c r="T7205" s="14">
        <f t="shared" si="3"/>
        <v>-0.1083333333</v>
      </c>
      <c r="U7205" s="15" t="str">
        <f>vlookup(F7205,'Sub categories'!$A:$C,3,False)</f>
        <v>Bookcases</v>
      </c>
      <c r="V7205" s="16">
        <f t="shared" si="4"/>
        <v>10</v>
      </c>
      <c r="W7205" s="17">
        <f t="array" ref="W7205">INDEX(shipping_prices!$C$1:$F8432,MATCH(I7205,shipping_prices!$A$1:$A8432,0),MATCH(M7205,shipping_prices!$C$1:$F$1,0))</f>
        <v>9.61</v>
      </c>
      <c r="X7205" s="15" t="str">
        <f t="shared" si="5"/>
        <v>Russell ApplegateEncinitasCalifornia</v>
      </c>
      <c r="Y7205" s="15" t="str">
        <f t="shared" si="6"/>
        <v>loss</v>
      </c>
    </row>
    <row r="7206" hidden="1">
      <c r="A7206" s="1">
        <v>43194.0</v>
      </c>
      <c r="B7206" s="2" t="s">
        <v>6944</v>
      </c>
      <c r="C7206" s="2">
        <v>2.0</v>
      </c>
      <c r="D7206" s="2" t="s">
        <v>208</v>
      </c>
      <c r="E7206" s="2" t="s">
        <v>27</v>
      </c>
      <c r="F7206" s="2" t="s">
        <v>5577</v>
      </c>
      <c r="G7206" s="2" t="s">
        <v>29</v>
      </c>
      <c r="H7206" s="2" t="s">
        <v>220</v>
      </c>
      <c r="I7206" s="2" t="s">
        <v>5823</v>
      </c>
      <c r="J7206" s="2" t="s">
        <v>42</v>
      </c>
      <c r="K7206" s="2" t="s">
        <v>43</v>
      </c>
      <c r="L7206" s="10">
        <v>43204.0</v>
      </c>
      <c r="M7206" s="2" t="s">
        <v>90</v>
      </c>
      <c r="N7206" s="11">
        <v>0.0</v>
      </c>
      <c r="O7206" s="12">
        <v>58.0</v>
      </c>
      <c r="P7206" s="13">
        <v>0.48</v>
      </c>
      <c r="Q7206" s="13">
        <v>120.0</v>
      </c>
      <c r="R7206" s="13">
        <f t="shared" si="1"/>
        <v>120</v>
      </c>
      <c r="S7206" s="14">
        <f t="shared" si="2"/>
        <v>60</v>
      </c>
      <c r="T7206" s="14">
        <f t="shared" si="3"/>
        <v>0.4833333333</v>
      </c>
      <c r="U7206" s="15" t="str">
        <f>vlookup(F7206,'Sub categories'!$A:$C,3,False)</f>
        <v>Accessories</v>
      </c>
      <c r="V7206" s="16">
        <f t="shared" si="4"/>
        <v>10</v>
      </c>
      <c r="W7206" s="17">
        <f t="array" ref="W7206">INDEX(shipping_prices!$C$1:$F8433,MATCH(I7206,shipping_prices!$A$1:$A8433,0),MATCH(M7206,shipping_prices!$C$1:$F$1,0))</f>
        <v>9.61</v>
      </c>
      <c r="X7206" s="15" t="str">
        <f t="shared" si="5"/>
        <v>Russell ApplegateEncinitasCalifornia</v>
      </c>
      <c r="Y7206" s="15" t="str">
        <f t="shared" si="6"/>
        <v>High</v>
      </c>
    </row>
    <row r="7207" hidden="1">
      <c r="A7207" s="1">
        <v>43194.0</v>
      </c>
      <c r="B7207" s="2" t="s">
        <v>6946</v>
      </c>
      <c r="C7207" s="2">
        <v>7.0</v>
      </c>
      <c r="D7207" s="2" t="s">
        <v>2676</v>
      </c>
      <c r="E7207" s="2" t="s">
        <v>27</v>
      </c>
      <c r="F7207" s="2" t="s">
        <v>6265</v>
      </c>
      <c r="G7207" s="2" t="s">
        <v>39</v>
      </c>
      <c r="H7207" s="2" t="s">
        <v>79</v>
      </c>
      <c r="I7207" s="2" t="s">
        <v>4984</v>
      </c>
      <c r="J7207" s="2" t="s">
        <v>614</v>
      </c>
      <c r="K7207" s="2" t="s">
        <v>54</v>
      </c>
      <c r="L7207" s="10">
        <v>43205.0</v>
      </c>
      <c r="M7207" s="2" t="s">
        <v>34</v>
      </c>
      <c r="N7207" s="11">
        <v>0.2</v>
      </c>
      <c r="O7207" s="12">
        <v>1.0</v>
      </c>
      <c r="P7207" s="13">
        <v>0.09</v>
      </c>
      <c r="Q7207" s="13">
        <v>12.0</v>
      </c>
      <c r="R7207" s="13">
        <f t="shared" si="1"/>
        <v>15</v>
      </c>
      <c r="S7207" s="14">
        <f t="shared" si="2"/>
        <v>2.142857143</v>
      </c>
      <c r="T7207" s="14">
        <f t="shared" si="3"/>
        <v>0.08333333333</v>
      </c>
      <c r="U7207" s="15" t="str">
        <f>vlookup(F7207,'Sub categories'!$A:$C,3,False)</f>
        <v>Art</v>
      </c>
      <c r="V7207" s="16">
        <f t="shared" si="4"/>
        <v>11</v>
      </c>
      <c r="W7207" s="17">
        <f t="array" ref="W7207">INDEX(shipping_prices!$C$1:$F8434,MATCH(I7207,shipping_prices!$A$1:$A8434,0),MATCH(M7207,shipping_prices!$C$1:$F$1,0))</f>
        <v>12.76</v>
      </c>
      <c r="X7207" s="15" t="str">
        <f t="shared" si="5"/>
        <v>Darren KoutrasHendersonvilleTennessee</v>
      </c>
      <c r="Y7207" s="15" t="str">
        <f t="shared" si="6"/>
        <v>Low</v>
      </c>
    </row>
    <row r="7208">
      <c r="A7208" s="1">
        <v>43194.0</v>
      </c>
      <c r="B7208" s="2" t="s">
        <v>6946</v>
      </c>
      <c r="C7208" s="2">
        <v>4.0</v>
      </c>
      <c r="D7208" s="2" t="s">
        <v>2676</v>
      </c>
      <c r="E7208" s="2" t="s">
        <v>27</v>
      </c>
      <c r="F7208" s="2" t="s">
        <v>2981</v>
      </c>
      <c r="G7208" s="2" t="s">
        <v>45</v>
      </c>
      <c r="H7208" s="2" t="s">
        <v>380</v>
      </c>
      <c r="I7208" s="2" t="s">
        <v>4984</v>
      </c>
      <c r="J7208" s="2" t="s">
        <v>614</v>
      </c>
      <c r="K7208" s="2" t="s">
        <v>54</v>
      </c>
      <c r="L7208" s="10">
        <v>43205.0</v>
      </c>
      <c r="M7208" s="2" t="s">
        <v>34</v>
      </c>
      <c r="N7208" s="11">
        <v>0.2</v>
      </c>
      <c r="O7208" s="12">
        <v>19.0</v>
      </c>
      <c r="P7208" s="13">
        <v>0.26</v>
      </c>
      <c r="Q7208" s="13">
        <v>73.0</v>
      </c>
      <c r="R7208" s="13">
        <f t="shared" si="1"/>
        <v>91.25</v>
      </c>
      <c r="S7208" s="14">
        <f t="shared" si="2"/>
        <v>22.8125</v>
      </c>
      <c r="T7208" s="14">
        <f t="shared" si="3"/>
        <v>0.2602739726</v>
      </c>
      <c r="U7208" s="15" t="str">
        <f>vlookup(F7208,'Sub categories'!$A:$C,3,False)</f>
        <v>Furnishings</v>
      </c>
      <c r="V7208" s="16">
        <f t="shared" si="4"/>
        <v>11</v>
      </c>
      <c r="W7208" s="17">
        <f t="array" ref="W7208">INDEX(shipping_prices!$C$1:$F8435,MATCH(I7208,shipping_prices!$A$1:$A8435,0),MATCH(M7208,shipping_prices!$C$1:$F$1,0))</f>
        <v>12.76</v>
      </c>
      <c r="X7208" s="15" t="str">
        <f t="shared" si="5"/>
        <v>Darren KoutrasHendersonvilleTennessee</v>
      </c>
      <c r="Y7208" s="15" t="str">
        <f t="shared" si="6"/>
        <v>Low</v>
      </c>
    </row>
    <row r="7209" hidden="1">
      <c r="A7209" s="1">
        <v>43196.0</v>
      </c>
      <c r="B7209" s="2" t="s">
        <v>6946</v>
      </c>
      <c r="C7209" s="2">
        <v>3.0</v>
      </c>
      <c r="D7209" s="2" t="s">
        <v>2676</v>
      </c>
      <c r="E7209" s="2" t="s">
        <v>27</v>
      </c>
      <c r="F7209" s="2" t="s">
        <v>2808</v>
      </c>
      <c r="G7209" s="2" t="s">
        <v>39</v>
      </c>
      <c r="H7209" s="2" t="s">
        <v>288</v>
      </c>
      <c r="I7209" s="2" t="s">
        <v>4984</v>
      </c>
      <c r="J7209" s="2" t="s">
        <v>614</v>
      </c>
      <c r="K7209" s="2" t="s">
        <v>54</v>
      </c>
      <c r="L7209" s="10">
        <v>43205.0</v>
      </c>
      <c r="M7209" s="2" t="s">
        <v>34</v>
      </c>
      <c r="N7209" s="11">
        <v>0.2</v>
      </c>
      <c r="O7209" s="12">
        <v>-55.0</v>
      </c>
      <c r="P7209" s="13">
        <v>-0.25</v>
      </c>
      <c r="Q7209" s="13">
        <v>218.0</v>
      </c>
      <c r="R7209" s="13">
        <f t="shared" si="1"/>
        <v>272.5</v>
      </c>
      <c r="S7209" s="14">
        <f t="shared" si="2"/>
        <v>90.83333333</v>
      </c>
      <c r="T7209" s="14">
        <f t="shared" si="3"/>
        <v>-0.252293578</v>
      </c>
      <c r="U7209" s="15" t="str">
        <f>vlookup(F7209,'Sub categories'!$A:$C,3,False)</f>
        <v>Storage</v>
      </c>
      <c r="V7209" s="16">
        <f t="shared" si="4"/>
        <v>9</v>
      </c>
      <c r="W7209" s="17">
        <f t="array" ref="W7209">INDEX(shipping_prices!$C$1:$F8436,MATCH(I7209,shipping_prices!$A$1:$A8436,0),MATCH(M7209,shipping_prices!$C$1:$F$1,0))</f>
        <v>12.76</v>
      </c>
      <c r="X7209" s="15" t="str">
        <f t="shared" si="5"/>
        <v>Darren KoutrasHendersonvilleTennessee</v>
      </c>
      <c r="Y7209" s="15" t="str">
        <f t="shared" si="6"/>
        <v>loss</v>
      </c>
    </row>
    <row r="7210" hidden="1">
      <c r="A7210" s="1">
        <v>43196.0</v>
      </c>
      <c r="B7210" s="2" t="s">
        <v>6947</v>
      </c>
      <c r="C7210" s="2">
        <v>5.0</v>
      </c>
      <c r="D7210" s="2" t="s">
        <v>2673</v>
      </c>
      <c r="E7210" s="2" t="s">
        <v>27</v>
      </c>
      <c r="F7210" s="2" t="s">
        <v>94</v>
      </c>
      <c r="G7210" s="2" t="s">
        <v>39</v>
      </c>
      <c r="H7210" s="2" t="s">
        <v>95</v>
      </c>
      <c r="I7210" s="2" t="s">
        <v>1155</v>
      </c>
      <c r="J7210" s="2" t="s">
        <v>1156</v>
      </c>
      <c r="K7210" s="2" t="s">
        <v>33</v>
      </c>
      <c r="L7210" s="10">
        <v>43206.0</v>
      </c>
      <c r="M7210" s="2" t="s">
        <v>142</v>
      </c>
      <c r="N7210" s="11">
        <v>0.0</v>
      </c>
      <c r="O7210" s="12">
        <v>20.0</v>
      </c>
      <c r="P7210" s="13">
        <v>0.5</v>
      </c>
      <c r="Q7210" s="13">
        <v>40.0</v>
      </c>
      <c r="R7210" s="13">
        <f t="shared" si="1"/>
        <v>40</v>
      </c>
      <c r="S7210" s="14">
        <f t="shared" si="2"/>
        <v>8</v>
      </c>
      <c r="T7210" s="14">
        <f t="shared" si="3"/>
        <v>0.5</v>
      </c>
      <c r="U7210" s="15" t="str">
        <f>vlookup(F7210,'Sub categories'!$A:$C,3,False)</f>
        <v>Paper</v>
      </c>
      <c r="V7210" s="16">
        <f t="shared" si="4"/>
        <v>10</v>
      </c>
      <c r="W7210" s="17">
        <f t="array" ref="W7210">INDEX(shipping_prices!$C$1:$F8437,MATCH(I7210,shipping_prices!$A$1:$A8437,0),MATCH(M7210,shipping_prices!$C$1:$F$1,0))</f>
        <v>24.87</v>
      </c>
      <c r="X7210" s="15" t="str">
        <f t="shared" si="5"/>
        <v>Bart FolkBaltimoreMaryland</v>
      </c>
      <c r="Y7210" s="15" t="str">
        <f t="shared" si="6"/>
        <v>Low</v>
      </c>
    </row>
    <row r="7211" hidden="1">
      <c r="A7211" s="1">
        <v>43197.0</v>
      </c>
      <c r="B7211" s="2" t="s">
        <v>6947</v>
      </c>
      <c r="C7211" s="2">
        <v>7.0</v>
      </c>
      <c r="D7211" s="2" t="s">
        <v>2673</v>
      </c>
      <c r="E7211" s="2" t="s">
        <v>27</v>
      </c>
      <c r="F7211" s="2" t="s">
        <v>1442</v>
      </c>
      <c r="G7211" s="2" t="s">
        <v>39</v>
      </c>
      <c r="H7211" s="2" t="s">
        <v>526</v>
      </c>
      <c r="I7211" s="2" t="s">
        <v>1155</v>
      </c>
      <c r="J7211" s="2" t="s">
        <v>1156</v>
      </c>
      <c r="K7211" s="2" t="s">
        <v>33</v>
      </c>
      <c r="L7211" s="10">
        <v>43206.0</v>
      </c>
      <c r="M7211" s="2" t="s">
        <v>142</v>
      </c>
      <c r="N7211" s="11">
        <v>0.0</v>
      </c>
      <c r="O7211" s="12">
        <v>26.0</v>
      </c>
      <c r="P7211" s="13">
        <v>0.29</v>
      </c>
      <c r="Q7211" s="13">
        <v>91.0</v>
      </c>
      <c r="R7211" s="13">
        <f t="shared" si="1"/>
        <v>91</v>
      </c>
      <c r="S7211" s="14">
        <f t="shared" si="2"/>
        <v>13</v>
      </c>
      <c r="T7211" s="14">
        <f t="shared" si="3"/>
        <v>0.2857142857</v>
      </c>
      <c r="U7211" s="15" t="str">
        <f>vlookup(F7211,'Sub categories'!$A:$C,3,False)</f>
        <v>Appliances</v>
      </c>
      <c r="V7211" s="16">
        <f t="shared" si="4"/>
        <v>9</v>
      </c>
      <c r="W7211" s="17">
        <f t="array" ref="W7211">INDEX(shipping_prices!$C$1:$F8438,MATCH(I7211,shipping_prices!$A$1:$A8438,0),MATCH(M7211,shipping_prices!$C$1:$F$1,0))</f>
        <v>24.87</v>
      </c>
      <c r="X7211" s="15" t="str">
        <f t="shared" si="5"/>
        <v>Bart FolkBaltimoreMaryland</v>
      </c>
      <c r="Y7211" s="15" t="str">
        <f t="shared" si="6"/>
        <v>Low</v>
      </c>
    </row>
    <row r="7212" hidden="1">
      <c r="A7212" s="1">
        <v>43197.0</v>
      </c>
      <c r="B7212" s="2" t="s">
        <v>6947</v>
      </c>
      <c r="C7212" s="2">
        <v>5.0</v>
      </c>
      <c r="D7212" s="2" t="s">
        <v>2673</v>
      </c>
      <c r="E7212" s="2" t="s">
        <v>27</v>
      </c>
      <c r="F7212" s="2" t="s">
        <v>5456</v>
      </c>
      <c r="G7212" s="2" t="s">
        <v>39</v>
      </c>
      <c r="H7212" s="2" t="s">
        <v>51</v>
      </c>
      <c r="I7212" s="2" t="s">
        <v>1155</v>
      </c>
      <c r="J7212" s="2" t="s">
        <v>1156</v>
      </c>
      <c r="K7212" s="2" t="s">
        <v>33</v>
      </c>
      <c r="L7212" s="10">
        <v>43206.0</v>
      </c>
      <c r="M7212" s="2" t="s">
        <v>142</v>
      </c>
      <c r="N7212" s="11">
        <v>0.0</v>
      </c>
      <c r="O7212" s="12">
        <v>46.0</v>
      </c>
      <c r="P7212" s="13">
        <v>0.48</v>
      </c>
      <c r="Q7212" s="13">
        <v>95.0</v>
      </c>
      <c r="R7212" s="13">
        <f t="shared" si="1"/>
        <v>95</v>
      </c>
      <c r="S7212" s="14">
        <f t="shared" si="2"/>
        <v>19</v>
      </c>
      <c r="T7212" s="14">
        <f t="shared" si="3"/>
        <v>0.4842105263</v>
      </c>
      <c r="U7212" s="15" t="str">
        <f>vlookup(F7212,'Sub categories'!$A:$C,3,False)</f>
        <v>Paper</v>
      </c>
      <c r="V7212" s="16">
        <f t="shared" si="4"/>
        <v>9</v>
      </c>
      <c r="W7212" s="17">
        <f t="array" ref="W7212">INDEX(shipping_prices!$C$1:$F8439,MATCH(I7212,shipping_prices!$A$1:$A8439,0),MATCH(M7212,shipping_prices!$C$1:$F$1,0))</f>
        <v>24.87</v>
      </c>
      <c r="X7212" s="15" t="str">
        <f t="shared" si="5"/>
        <v>Bart FolkBaltimoreMaryland</v>
      </c>
      <c r="Y7212" s="15" t="str">
        <f t="shared" si="6"/>
        <v>High</v>
      </c>
    </row>
    <row r="7213" hidden="1">
      <c r="A7213" s="1">
        <v>43197.0</v>
      </c>
      <c r="B7213" s="2" t="s">
        <v>6948</v>
      </c>
      <c r="C7213" s="2">
        <v>6.0</v>
      </c>
      <c r="D7213" s="2" t="s">
        <v>659</v>
      </c>
      <c r="E7213" s="2" t="s">
        <v>27</v>
      </c>
      <c r="F7213" s="2" t="s">
        <v>1249</v>
      </c>
      <c r="G7213" s="2" t="s">
        <v>39</v>
      </c>
      <c r="H7213" s="2" t="s">
        <v>51</v>
      </c>
      <c r="I7213" s="2" t="s">
        <v>147</v>
      </c>
      <c r="J7213" s="2" t="s">
        <v>64</v>
      </c>
      <c r="K7213" s="2" t="s">
        <v>43</v>
      </c>
      <c r="L7213" s="10">
        <v>43203.0</v>
      </c>
      <c r="M7213" s="2" t="s">
        <v>90</v>
      </c>
      <c r="N7213" s="11">
        <v>0.2</v>
      </c>
      <c r="O7213" s="12">
        <v>8.0</v>
      </c>
      <c r="P7213" s="13">
        <v>0.31</v>
      </c>
      <c r="Q7213" s="13">
        <v>25.0</v>
      </c>
      <c r="R7213" s="13">
        <f t="shared" si="1"/>
        <v>31.25</v>
      </c>
      <c r="S7213" s="14">
        <f t="shared" si="2"/>
        <v>5.208333333</v>
      </c>
      <c r="T7213" s="14">
        <f t="shared" si="3"/>
        <v>0.32</v>
      </c>
      <c r="U7213" s="15" t="str">
        <f>vlookup(F7213,'Sub categories'!$A:$C,3,False)</f>
        <v>Paper</v>
      </c>
      <c r="V7213" s="16">
        <f t="shared" si="4"/>
        <v>6</v>
      </c>
      <c r="W7213" s="17">
        <f t="array" ref="W7213">INDEX(shipping_prices!$C$1:$F8440,MATCH(I7213,shipping_prices!$A$1:$A8440,0),MATCH(M7213,shipping_prices!$C$1:$F$1,0))</f>
        <v>1.53</v>
      </c>
      <c r="X7213" s="15" t="str">
        <f t="shared" si="5"/>
        <v>Denny OrdwayMesaArizona</v>
      </c>
      <c r="Y7213" s="15" t="str">
        <f t="shared" si="6"/>
        <v>Low</v>
      </c>
    </row>
    <row r="7214" hidden="1">
      <c r="A7214" s="1">
        <v>43197.0</v>
      </c>
      <c r="B7214" s="2" t="s">
        <v>6948</v>
      </c>
      <c r="C7214" s="2">
        <v>5.0</v>
      </c>
      <c r="D7214" s="2" t="s">
        <v>659</v>
      </c>
      <c r="E7214" s="2" t="s">
        <v>27</v>
      </c>
      <c r="F7214" s="2" t="s">
        <v>5957</v>
      </c>
      <c r="G7214" s="2" t="s">
        <v>39</v>
      </c>
      <c r="H7214" s="2" t="s">
        <v>79</v>
      </c>
      <c r="I7214" s="2" t="s">
        <v>147</v>
      </c>
      <c r="J7214" s="2" t="s">
        <v>64</v>
      </c>
      <c r="K7214" s="2" t="s">
        <v>43</v>
      </c>
      <c r="L7214" s="10">
        <v>43203.0</v>
      </c>
      <c r="M7214" s="2" t="s">
        <v>90</v>
      </c>
      <c r="N7214" s="11">
        <v>0.2</v>
      </c>
      <c r="O7214" s="12">
        <v>16.0</v>
      </c>
      <c r="P7214" s="13">
        <v>0.36</v>
      </c>
      <c r="Q7214" s="13">
        <v>44.0</v>
      </c>
      <c r="R7214" s="13">
        <f t="shared" si="1"/>
        <v>55</v>
      </c>
      <c r="S7214" s="14">
        <f t="shared" si="2"/>
        <v>11</v>
      </c>
      <c r="T7214" s="14">
        <f t="shared" si="3"/>
        <v>0.3636363636</v>
      </c>
      <c r="U7214" s="15" t="str">
        <f>vlookup(F7214,'Sub categories'!$A:$C,3,False)</f>
        <v>Envelopes</v>
      </c>
      <c r="V7214" s="16">
        <f t="shared" si="4"/>
        <v>6</v>
      </c>
      <c r="W7214" s="17">
        <f t="array" ref="W7214">INDEX(shipping_prices!$C$1:$F8441,MATCH(I7214,shipping_prices!$A$1:$A8441,0),MATCH(M7214,shipping_prices!$C$1:$F$1,0))</f>
        <v>1.53</v>
      </c>
      <c r="X7214" s="15" t="str">
        <f t="shared" si="5"/>
        <v>Denny OrdwayMesaArizona</v>
      </c>
      <c r="Y7214" s="15" t="str">
        <f t="shared" si="6"/>
        <v>Low</v>
      </c>
    </row>
    <row r="7215" hidden="1">
      <c r="A7215" s="1">
        <v>43197.0</v>
      </c>
      <c r="B7215" s="2" t="s">
        <v>6949</v>
      </c>
      <c r="C7215" s="2">
        <v>3.0</v>
      </c>
      <c r="D7215" s="2" t="s">
        <v>279</v>
      </c>
      <c r="E7215" s="2" t="s">
        <v>27</v>
      </c>
      <c r="F7215" s="2" t="s">
        <v>4131</v>
      </c>
      <c r="G7215" s="2" t="s">
        <v>29</v>
      </c>
      <c r="H7215" s="2" t="s">
        <v>81</v>
      </c>
      <c r="I7215" s="2" t="s">
        <v>3401</v>
      </c>
      <c r="J7215" s="2" t="s">
        <v>141</v>
      </c>
      <c r="K7215" s="2" t="s">
        <v>77</v>
      </c>
      <c r="L7215" s="10">
        <v>43203.0</v>
      </c>
      <c r="M7215" s="2" t="s">
        <v>34</v>
      </c>
      <c r="N7215" s="11">
        <v>0.2</v>
      </c>
      <c r="O7215" s="12">
        <v>7.0</v>
      </c>
      <c r="P7215" s="13">
        <v>0.19</v>
      </c>
      <c r="Q7215" s="13">
        <v>40.0</v>
      </c>
      <c r="R7215" s="13">
        <f t="shared" si="1"/>
        <v>50</v>
      </c>
      <c r="S7215" s="14">
        <f t="shared" si="2"/>
        <v>16.66666667</v>
      </c>
      <c r="T7215" s="14">
        <f t="shared" si="3"/>
        <v>0.175</v>
      </c>
      <c r="U7215" s="15" t="str">
        <f>vlookup(F7215,'Sub categories'!$A:$C,3,False)</f>
        <v>Accessories</v>
      </c>
      <c r="V7215" s="16">
        <f t="shared" si="4"/>
        <v>6</v>
      </c>
      <c r="W7215" s="17">
        <f t="array" ref="W7215">INDEX(shipping_prices!$C$1:$F8442,MATCH(I7215,shipping_prices!$A$1:$A8442,0),MATCH(M7215,shipping_prices!$C$1:$F$1,0))</f>
        <v>8.04</v>
      </c>
      <c r="X7215" s="15" t="str">
        <f t="shared" si="5"/>
        <v>Adrian BartonBloomingtonIllinois</v>
      </c>
      <c r="Y7215" s="15" t="str">
        <f t="shared" si="6"/>
        <v>Low</v>
      </c>
    </row>
    <row r="7216" hidden="1">
      <c r="A7216" s="1">
        <v>43197.0</v>
      </c>
      <c r="B7216" s="2" t="s">
        <v>6950</v>
      </c>
      <c r="C7216" s="2">
        <v>4.0</v>
      </c>
      <c r="D7216" s="2" t="s">
        <v>1776</v>
      </c>
      <c r="E7216" s="2" t="s">
        <v>37</v>
      </c>
      <c r="F7216" s="2" t="s">
        <v>6186</v>
      </c>
      <c r="G7216" s="2" t="s">
        <v>39</v>
      </c>
      <c r="H7216" s="2" t="s">
        <v>51</v>
      </c>
      <c r="I7216" s="2" t="s">
        <v>75</v>
      </c>
      <c r="J7216" s="2" t="s">
        <v>76</v>
      </c>
      <c r="K7216" s="2" t="s">
        <v>77</v>
      </c>
      <c r="L7216" s="10">
        <v>43201.0</v>
      </c>
      <c r="M7216" s="2" t="s">
        <v>142</v>
      </c>
      <c r="N7216" s="11">
        <v>0.2</v>
      </c>
      <c r="O7216" s="12">
        <v>7.0</v>
      </c>
      <c r="P7216" s="13">
        <v>0.35</v>
      </c>
      <c r="Q7216" s="13">
        <v>21.0</v>
      </c>
      <c r="R7216" s="13">
        <f t="shared" si="1"/>
        <v>26.25</v>
      </c>
      <c r="S7216" s="14">
        <f t="shared" si="2"/>
        <v>6.5625</v>
      </c>
      <c r="T7216" s="14">
        <f t="shared" si="3"/>
        <v>0.3333333333</v>
      </c>
      <c r="U7216" s="15" t="str">
        <f>vlookup(F7216,'Sub categories'!$A:$C,3,False)</f>
        <v>Paper</v>
      </c>
      <c r="V7216" s="16">
        <f t="shared" si="4"/>
        <v>4</v>
      </c>
      <c r="W7216" s="17">
        <f t="array" ref="W7216">INDEX(shipping_prices!$C$1:$F8443,MATCH(I7216,shipping_prices!$A$1:$A8443,0),MATCH(M7216,shipping_prices!$C$1:$F$1,0))</f>
        <v>23.68</v>
      </c>
      <c r="X7216" s="15" t="str">
        <f t="shared" si="5"/>
        <v>Katherine NocktonHoustonTexas</v>
      </c>
      <c r="Y7216" s="15" t="str">
        <f t="shared" si="6"/>
        <v>Low</v>
      </c>
    </row>
    <row r="7217" hidden="1">
      <c r="A7217" s="1">
        <v>43197.0</v>
      </c>
      <c r="B7217" s="2" t="s">
        <v>6950</v>
      </c>
      <c r="C7217" s="2">
        <v>3.0</v>
      </c>
      <c r="D7217" s="2" t="s">
        <v>1776</v>
      </c>
      <c r="E7217" s="2" t="s">
        <v>37</v>
      </c>
      <c r="F7217" s="2" t="s">
        <v>3775</v>
      </c>
      <c r="G7217" s="2" t="s">
        <v>29</v>
      </c>
      <c r="H7217" s="2" t="s">
        <v>220</v>
      </c>
      <c r="I7217" s="2" t="s">
        <v>75</v>
      </c>
      <c r="J7217" s="2" t="s">
        <v>76</v>
      </c>
      <c r="K7217" s="2" t="s">
        <v>77</v>
      </c>
      <c r="L7217" s="10">
        <v>43201.0</v>
      </c>
      <c r="M7217" s="2" t="s">
        <v>142</v>
      </c>
      <c r="N7217" s="11">
        <v>0.2</v>
      </c>
      <c r="O7217" s="12">
        <v>8.0</v>
      </c>
      <c r="P7217" s="13">
        <v>0.18</v>
      </c>
      <c r="Q7217" s="13">
        <v>48.0</v>
      </c>
      <c r="R7217" s="13">
        <f t="shared" si="1"/>
        <v>60</v>
      </c>
      <c r="S7217" s="14">
        <f t="shared" si="2"/>
        <v>20</v>
      </c>
      <c r="T7217" s="14">
        <f t="shared" si="3"/>
        <v>0.1666666667</v>
      </c>
      <c r="U7217" s="15" t="str">
        <f>vlookup(F7217,'Sub categories'!$A:$C,3,False)</f>
        <v>Accessories</v>
      </c>
      <c r="V7217" s="16">
        <f t="shared" si="4"/>
        <v>4</v>
      </c>
      <c r="W7217" s="17">
        <f t="array" ref="W7217">INDEX(shipping_prices!$C$1:$F8444,MATCH(I7217,shipping_prices!$A$1:$A8444,0),MATCH(M7217,shipping_prices!$C$1:$F$1,0))</f>
        <v>23.68</v>
      </c>
      <c r="X7217" s="15" t="str">
        <f t="shared" si="5"/>
        <v>Katherine NocktonHoustonTexas</v>
      </c>
      <c r="Y7217" s="15" t="str">
        <f t="shared" si="6"/>
        <v>Low</v>
      </c>
    </row>
    <row r="7218" hidden="1">
      <c r="A7218" s="1">
        <v>43198.0</v>
      </c>
      <c r="B7218" s="2" t="s">
        <v>6951</v>
      </c>
      <c r="C7218" s="2">
        <v>2.0</v>
      </c>
      <c r="D7218" s="2" t="s">
        <v>2560</v>
      </c>
      <c r="E7218" s="2" t="s">
        <v>37</v>
      </c>
      <c r="F7218" s="2" t="s">
        <v>3854</v>
      </c>
      <c r="G7218" s="2" t="s">
        <v>39</v>
      </c>
      <c r="H7218" s="2" t="s">
        <v>51</v>
      </c>
      <c r="I7218" s="2" t="s">
        <v>31</v>
      </c>
      <c r="J7218" s="2" t="s">
        <v>32</v>
      </c>
      <c r="K7218" s="2" t="s">
        <v>33</v>
      </c>
      <c r="L7218" s="10">
        <v>43204.0</v>
      </c>
      <c r="M7218" s="2" t="s">
        <v>34</v>
      </c>
      <c r="N7218" s="11">
        <v>0.0</v>
      </c>
      <c r="O7218" s="12">
        <v>46.0</v>
      </c>
      <c r="P7218" s="13">
        <v>0.47</v>
      </c>
      <c r="Q7218" s="13">
        <v>98.0</v>
      </c>
      <c r="R7218" s="13">
        <f t="shared" si="1"/>
        <v>98</v>
      </c>
      <c r="S7218" s="14">
        <f t="shared" si="2"/>
        <v>49</v>
      </c>
      <c r="T7218" s="14">
        <f t="shared" si="3"/>
        <v>0.4693877551</v>
      </c>
      <c r="U7218" s="15" t="str">
        <f>vlookup(F7218,'Sub categories'!$A:$C,3,False)</f>
        <v>Paper</v>
      </c>
      <c r="V7218" s="16">
        <f t="shared" si="4"/>
        <v>6</v>
      </c>
      <c r="W7218" s="17">
        <f t="array" ref="W7218">INDEX(shipping_prices!$C$1:$F8445,MATCH(I7218,shipping_prices!$A$1:$A8445,0),MATCH(M7218,shipping_prices!$C$1:$F$1,0))</f>
        <v>10.09</v>
      </c>
      <c r="X7218" s="15" t="str">
        <f t="shared" si="5"/>
        <v>Allen RosenblattNew York CityNew York</v>
      </c>
      <c r="Y7218" s="15" t="str">
        <f t="shared" si="6"/>
        <v>High</v>
      </c>
    </row>
    <row r="7219" hidden="1">
      <c r="A7219" s="1">
        <v>43198.0</v>
      </c>
      <c r="B7219" s="2" t="s">
        <v>6951</v>
      </c>
      <c r="C7219" s="2">
        <v>8.0</v>
      </c>
      <c r="D7219" s="2" t="s">
        <v>2560</v>
      </c>
      <c r="E7219" s="2" t="s">
        <v>37</v>
      </c>
      <c r="F7219" s="2" t="s">
        <v>948</v>
      </c>
      <c r="G7219" s="2" t="s">
        <v>29</v>
      </c>
      <c r="H7219" s="2" t="s">
        <v>408</v>
      </c>
      <c r="I7219" s="2" t="s">
        <v>31</v>
      </c>
      <c r="J7219" s="2" t="s">
        <v>32</v>
      </c>
      <c r="K7219" s="2" t="s">
        <v>33</v>
      </c>
      <c r="L7219" s="10">
        <v>43204.0</v>
      </c>
      <c r="M7219" s="2" t="s">
        <v>34</v>
      </c>
      <c r="N7219" s="11">
        <v>0.0</v>
      </c>
      <c r="O7219" s="12">
        <v>10.0</v>
      </c>
      <c r="P7219" s="13">
        <v>0.1</v>
      </c>
      <c r="Q7219" s="13">
        <v>103.0</v>
      </c>
      <c r="R7219" s="13">
        <f t="shared" si="1"/>
        <v>103</v>
      </c>
      <c r="S7219" s="14">
        <f t="shared" si="2"/>
        <v>12.875</v>
      </c>
      <c r="T7219" s="14">
        <f t="shared" si="3"/>
        <v>0.09708737864</v>
      </c>
      <c r="U7219" s="15" t="str">
        <f>vlookup(F7219,'Sub categories'!$A:$C,3,False)</f>
        <v>Accessories</v>
      </c>
      <c r="V7219" s="16">
        <f t="shared" si="4"/>
        <v>6</v>
      </c>
      <c r="W7219" s="17">
        <f t="array" ref="W7219">INDEX(shipping_prices!$C$1:$F8446,MATCH(I7219,shipping_prices!$A$1:$A8446,0),MATCH(M7219,shipping_prices!$C$1:$F$1,0))</f>
        <v>10.09</v>
      </c>
      <c r="X7219" s="15" t="str">
        <f t="shared" si="5"/>
        <v>Allen RosenblattNew York CityNew York</v>
      </c>
      <c r="Y7219" s="15" t="str">
        <f t="shared" si="6"/>
        <v>Low</v>
      </c>
    </row>
    <row r="7220" hidden="1">
      <c r="A7220" s="1">
        <v>43198.0</v>
      </c>
      <c r="B7220" s="2" t="s">
        <v>6952</v>
      </c>
      <c r="C7220" s="2">
        <v>2.0</v>
      </c>
      <c r="D7220" s="2" t="s">
        <v>509</v>
      </c>
      <c r="E7220" s="2" t="s">
        <v>27</v>
      </c>
      <c r="F7220" s="2" t="s">
        <v>1823</v>
      </c>
      <c r="G7220" s="2" t="s">
        <v>39</v>
      </c>
      <c r="H7220" s="2" t="s">
        <v>79</v>
      </c>
      <c r="I7220" s="2" t="s">
        <v>4918</v>
      </c>
      <c r="J7220" s="2" t="s">
        <v>53</v>
      </c>
      <c r="K7220" s="2" t="s">
        <v>54</v>
      </c>
      <c r="L7220" s="10">
        <v>43205.0</v>
      </c>
      <c r="M7220" s="2" t="s">
        <v>34</v>
      </c>
      <c r="N7220" s="11">
        <v>0.2</v>
      </c>
      <c r="O7220" s="12">
        <v>1.0</v>
      </c>
      <c r="P7220" s="13">
        <v>0.11</v>
      </c>
      <c r="Q7220" s="13">
        <v>5.0</v>
      </c>
      <c r="R7220" s="13">
        <f t="shared" si="1"/>
        <v>6.25</v>
      </c>
      <c r="S7220" s="14">
        <f t="shared" si="2"/>
        <v>3.125</v>
      </c>
      <c r="T7220" s="14">
        <f t="shared" si="3"/>
        <v>0.2</v>
      </c>
      <c r="U7220" s="15" t="str">
        <f>vlookup(F7220,'Sub categories'!$A:$C,3,False)</f>
        <v>Appliances</v>
      </c>
      <c r="V7220" s="16">
        <f t="shared" si="4"/>
        <v>7</v>
      </c>
      <c r="W7220" s="17">
        <f t="array" ref="W7220">INDEX(shipping_prices!$C$1:$F8447,MATCH(I7220,shipping_prices!$A$1:$A8447,0),MATCH(M7220,shipping_prices!$C$1:$F$1,0))</f>
        <v>5.07</v>
      </c>
      <c r="X7220" s="15" t="str">
        <f t="shared" si="5"/>
        <v>Nick RadfordPembroke PinesFlorida</v>
      </c>
      <c r="Y7220" s="15" t="str">
        <f t="shared" si="6"/>
        <v>Low</v>
      </c>
    </row>
    <row r="7221" hidden="1">
      <c r="A7221" s="1">
        <v>43198.0</v>
      </c>
      <c r="B7221" s="2" t="s">
        <v>6952</v>
      </c>
      <c r="C7221" s="2">
        <v>3.0</v>
      </c>
      <c r="D7221" s="2" t="s">
        <v>509</v>
      </c>
      <c r="E7221" s="2" t="s">
        <v>27</v>
      </c>
      <c r="F7221" s="2" t="s">
        <v>1754</v>
      </c>
      <c r="G7221" s="2" t="s">
        <v>39</v>
      </c>
      <c r="H7221" s="2" t="s">
        <v>40</v>
      </c>
      <c r="I7221" s="2" t="s">
        <v>4918</v>
      </c>
      <c r="J7221" s="2" t="s">
        <v>53</v>
      </c>
      <c r="K7221" s="2" t="s">
        <v>54</v>
      </c>
      <c r="L7221" s="10">
        <v>43205.0</v>
      </c>
      <c r="M7221" s="2" t="s">
        <v>34</v>
      </c>
      <c r="N7221" s="11">
        <v>0.7</v>
      </c>
      <c r="O7221" s="12">
        <v>-3.0</v>
      </c>
      <c r="P7221" s="13">
        <v>-0.77</v>
      </c>
      <c r="Q7221" s="13">
        <v>5.0</v>
      </c>
      <c r="R7221" s="13">
        <f t="shared" si="1"/>
        <v>16.66666667</v>
      </c>
      <c r="S7221" s="14">
        <f t="shared" si="2"/>
        <v>5.555555556</v>
      </c>
      <c r="T7221" s="14">
        <f t="shared" si="3"/>
        <v>-0.6</v>
      </c>
      <c r="U7221" s="15" t="str">
        <f>vlookup(F7221,'Sub categories'!$A:$C,3,False)</f>
        <v>Binders</v>
      </c>
      <c r="V7221" s="16">
        <f t="shared" si="4"/>
        <v>7</v>
      </c>
      <c r="W7221" s="17">
        <f t="array" ref="W7221">INDEX(shipping_prices!$C$1:$F8448,MATCH(I7221,shipping_prices!$A$1:$A8448,0),MATCH(M7221,shipping_prices!$C$1:$F$1,0))</f>
        <v>5.07</v>
      </c>
      <c r="X7221" s="15" t="str">
        <f t="shared" si="5"/>
        <v>Nick RadfordPembroke PinesFlorida</v>
      </c>
      <c r="Y7221" s="15" t="str">
        <f t="shared" si="6"/>
        <v>loss</v>
      </c>
    </row>
    <row r="7222" hidden="1">
      <c r="A7222" s="1">
        <v>43198.0</v>
      </c>
      <c r="B7222" s="2" t="s">
        <v>6952</v>
      </c>
      <c r="C7222" s="2">
        <v>3.0</v>
      </c>
      <c r="D7222" s="2" t="s">
        <v>509</v>
      </c>
      <c r="E7222" s="2" t="s">
        <v>27</v>
      </c>
      <c r="F7222" s="2" t="s">
        <v>3326</v>
      </c>
      <c r="G7222" s="2" t="s">
        <v>39</v>
      </c>
      <c r="H7222" s="2" t="s">
        <v>51</v>
      </c>
      <c r="I7222" s="2" t="s">
        <v>4918</v>
      </c>
      <c r="J7222" s="2" t="s">
        <v>53</v>
      </c>
      <c r="K7222" s="2" t="s">
        <v>54</v>
      </c>
      <c r="L7222" s="10">
        <v>43205.0</v>
      </c>
      <c r="M7222" s="2" t="s">
        <v>34</v>
      </c>
      <c r="N7222" s="11">
        <v>0.2</v>
      </c>
      <c r="O7222" s="12">
        <v>5.0</v>
      </c>
      <c r="P7222" s="13">
        <v>0.35</v>
      </c>
      <c r="Q7222" s="13">
        <v>16.0</v>
      </c>
      <c r="R7222" s="13">
        <f t="shared" si="1"/>
        <v>20</v>
      </c>
      <c r="S7222" s="14">
        <f t="shared" si="2"/>
        <v>6.666666667</v>
      </c>
      <c r="T7222" s="14">
        <f t="shared" si="3"/>
        <v>0.3125</v>
      </c>
      <c r="U7222" s="15" t="str">
        <f>vlookup(F7222,'Sub categories'!$A:$C,3,False)</f>
        <v>Paper</v>
      </c>
      <c r="V7222" s="16">
        <f t="shared" si="4"/>
        <v>7</v>
      </c>
      <c r="W7222" s="17">
        <f t="array" ref="W7222">INDEX(shipping_prices!$C$1:$F8449,MATCH(I7222,shipping_prices!$A$1:$A8449,0),MATCH(M7222,shipping_prices!$C$1:$F$1,0))</f>
        <v>5.07</v>
      </c>
      <c r="X7222" s="15" t="str">
        <f t="shared" si="5"/>
        <v>Nick RadfordPembroke PinesFlorida</v>
      </c>
      <c r="Y7222" s="15" t="str">
        <f t="shared" si="6"/>
        <v>Low</v>
      </c>
    </row>
    <row r="7223" hidden="1">
      <c r="A7223" s="1">
        <v>43198.0</v>
      </c>
      <c r="B7223" s="2" t="s">
        <v>6952</v>
      </c>
      <c r="C7223" s="2">
        <v>7.0</v>
      </c>
      <c r="D7223" s="2" t="s">
        <v>509</v>
      </c>
      <c r="E7223" s="2" t="s">
        <v>27</v>
      </c>
      <c r="F7223" s="2" t="s">
        <v>5066</v>
      </c>
      <c r="G7223" s="2" t="s">
        <v>39</v>
      </c>
      <c r="H7223" s="2" t="s">
        <v>1847</v>
      </c>
      <c r="I7223" s="2" t="s">
        <v>4918</v>
      </c>
      <c r="J7223" s="2" t="s">
        <v>53</v>
      </c>
      <c r="K7223" s="2" t="s">
        <v>54</v>
      </c>
      <c r="L7223" s="10">
        <v>43205.0</v>
      </c>
      <c r="M7223" s="2" t="s">
        <v>34</v>
      </c>
      <c r="N7223" s="11">
        <v>0.2</v>
      </c>
      <c r="O7223" s="12">
        <v>2.0</v>
      </c>
      <c r="P7223" s="13">
        <v>0.08</v>
      </c>
      <c r="Q7223" s="13">
        <v>24.0</v>
      </c>
      <c r="R7223" s="13">
        <f t="shared" si="1"/>
        <v>30</v>
      </c>
      <c r="S7223" s="14">
        <f t="shared" si="2"/>
        <v>4.285714286</v>
      </c>
      <c r="T7223" s="14">
        <f t="shared" si="3"/>
        <v>0.08333333333</v>
      </c>
      <c r="U7223" s="15" t="str">
        <f>vlookup(F7223,'Sub categories'!$A:$C,3,False)</f>
        <v>Appliances</v>
      </c>
      <c r="V7223" s="16">
        <f t="shared" si="4"/>
        <v>7</v>
      </c>
      <c r="W7223" s="17">
        <f t="array" ref="W7223">INDEX(shipping_prices!$C$1:$F8450,MATCH(I7223,shipping_prices!$A$1:$A8450,0),MATCH(M7223,shipping_prices!$C$1:$F$1,0))</f>
        <v>5.07</v>
      </c>
      <c r="X7223" s="15" t="str">
        <f t="shared" si="5"/>
        <v>Nick RadfordPembroke PinesFlorida</v>
      </c>
      <c r="Y7223" s="15" t="str">
        <f t="shared" si="6"/>
        <v>Low</v>
      </c>
    </row>
    <row r="7224" hidden="1">
      <c r="A7224" s="1">
        <v>43198.0</v>
      </c>
      <c r="B7224" s="2" t="s">
        <v>6952</v>
      </c>
      <c r="C7224" s="2">
        <v>2.0</v>
      </c>
      <c r="D7224" s="2" t="s">
        <v>509</v>
      </c>
      <c r="E7224" s="2" t="s">
        <v>27</v>
      </c>
      <c r="F7224" s="2" t="s">
        <v>1084</v>
      </c>
      <c r="G7224" s="2" t="s">
        <v>29</v>
      </c>
      <c r="H7224" s="2" t="s">
        <v>697</v>
      </c>
      <c r="I7224" s="2" t="s">
        <v>4918</v>
      </c>
      <c r="J7224" s="2" t="s">
        <v>53</v>
      </c>
      <c r="K7224" s="2" t="s">
        <v>54</v>
      </c>
      <c r="L7224" s="10">
        <v>43205.0</v>
      </c>
      <c r="M7224" s="2" t="s">
        <v>34</v>
      </c>
      <c r="N7224" s="11">
        <v>0.2</v>
      </c>
      <c r="O7224" s="12">
        <v>-4.0</v>
      </c>
      <c r="P7224" s="13">
        <v>-0.04</v>
      </c>
      <c r="Q7224" s="13">
        <v>110.0</v>
      </c>
      <c r="R7224" s="13">
        <f t="shared" si="1"/>
        <v>137.5</v>
      </c>
      <c r="S7224" s="14">
        <f t="shared" si="2"/>
        <v>68.75</v>
      </c>
      <c r="T7224" s="14">
        <f t="shared" si="3"/>
        <v>-0.03636363636</v>
      </c>
      <c r="U7224" s="15" t="str">
        <f>vlookup(F7224,'Sub categories'!$A:$C,3,False)</f>
        <v>Accessories</v>
      </c>
      <c r="V7224" s="16">
        <f t="shared" si="4"/>
        <v>7</v>
      </c>
      <c r="W7224" s="17">
        <f t="array" ref="W7224">INDEX(shipping_prices!$C$1:$F8451,MATCH(I7224,shipping_prices!$A$1:$A8451,0),MATCH(M7224,shipping_prices!$C$1:$F$1,0))</f>
        <v>5.07</v>
      </c>
      <c r="X7224" s="15" t="str">
        <f t="shared" si="5"/>
        <v>Nick RadfordPembroke PinesFlorida</v>
      </c>
      <c r="Y7224" s="15" t="str">
        <f t="shared" si="6"/>
        <v>loss</v>
      </c>
    </row>
    <row r="7225" hidden="1">
      <c r="A7225" s="1">
        <v>43198.0</v>
      </c>
      <c r="B7225" s="2" t="s">
        <v>6952</v>
      </c>
      <c r="C7225" s="2">
        <v>1.0</v>
      </c>
      <c r="D7225" s="2" t="s">
        <v>509</v>
      </c>
      <c r="E7225" s="2" t="s">
        <v>27</v>
      </c>
      <c r="F7225" s="2" t="s">
        <v>1562</v>
      </c>
      <c r="G7225" s="2" t="s">
        <v>29</v>
      </c>
      <c r="H7225" s="2" t="s">
        <v>220</v>
      </c>
      <c r="I7225" s="2" t="s">
        <v>4918</v>
      </c>
      <c r="J7225" s="2" t="s">
        <v>53</v>
      </c>
      <c r="K7225" s="2" t="s">
        <v>54</v>
      </c>
      <c r="L7225" s="10">
        <v>43205.0</v>
      </c>
      <c r="M7225" s="2" t="s">
        <v>34</v>
      </c>
      <c r="N7225" s="11">
        <v>0.2</v>
      </c>
      <c r="O7225" s="12">
        <v>-3.0</v>
      </c>
      <c r="P7225" s="13">
        <v>-0.01</v>
      </c>
      <c r="Q7225" s="13">
        <v>206.0</v>
      </c>
      <c r="R7225" s="13">
        <f t="shared" si="1"/>
        <v>257.5</v>
      </c>
      <c r="S7225" s="14">
        <f t="shared" si="2"/>
        <v>257.5</v>
      </c>
      <c r="T7225" s="14">
        <f t="shared" si="3"/>
        <v>-0.0145631068</v>
      </c>
      <c r="U7225" s="15" t="str">
        <f>vlookup(F7225,'Sub categories'!$A:$C,3,False)</f>
        <v>Accessories</v>
      </c>
      <c r="V7225" s="16">
        <f t="shared" si="4"/>
        <v>7</v>
      </c>
      <c r="W7225" s="17">
        <f t="array" ref="W7225">INDEX(shipping_prices!$C$1:$F8452,MATCH(I7225,shipping_prices!$A$1:$A8452,0),MATCH(M7225,shipping_prices!$C$1:$F$1,0))</f>
        <v>5.07</v>
      </c>
      <c r="X7225" s="15" t="str">
        <f t="shared" si="5"/>
        <v>Nick RadfordPembroke PinesFlorida</v>
      </c>
      <c r="Y7225" s="15" t="str">
        <f t="shared" si="6"/>
        <v>loss</v>
      </c>
    </row>
    <row r="7226">
      <c r="A7226" s="1">
        <v>43199.0</v>
      </c>
      <c r="B7226" s="2" t="s">
        <v>6952</v>
      </c>
      <c r="C7226" s="2">
        <v>2.0</v>
      </c>
      <c r="D7226" s="2" t="s">
        <v>509</v>
      </c>
      <c r="E7226" s="2" t="s">
        <v>27</v>
      </c>
      <c r="F7226" s="2" t="s">
        <v>4112</v>
      </c>
      <c r="G7226" s="2" t="s">
        <v>45</v>
      </c>
      <c r="H7226" s="2" t="s">
        <v>833</v>
      </c>
      <c r="I7226" s="2" t="s">
        <v>4918</v>
      </c>
      <c r="J7226" s="2" t="s">
        <v>53</v>
      </c>
      <c r="K7226" s="2" t="s">
        <v>54</v>
      </c>
      <c r="L7226" s="10">
        <v>43205.0</v>
      </c>
      <c r="M7226" s="2" t="s">
        <v>34</v>
      </c>
      <c r="N7226" s="11">
        <v>0.2</v>
      </c>
      <c r="O7226" s="12">
        <v>0.0</v>
      </c>
      <c r="P7226" s="13">
        <v>0.0</v>
      </c>
      <c r="Q7226" s="13">
        <v>242.0</v>
      </c>
      <c r="R7226" s="13">
        <f t="shared" si="1"/>
        <v>302.5</v>
      </c>
      <c r="S7226" s="14">
        <f t="shared" si="2"/>
        <v>151.25</v>
      </c>
      <c r="T7226" s="14">
        <f t="shared" si="3"/>
        <v>0</v>
      </c>
      <c r="U7226" s="15" t="str">
        <f>vlookup(F7226,'Sub categories'!$A:$C,3,False)</f>
        <v>Bookcases</v>
      </c>
      <c r="V7226" s="16">
        <f t="shared" si="4"/>
        <v>6</v>
      </c>
      <c r="W7226" s="17">
        <f t="array" ref="W7226">INDEX(shipping_prices!$C$1:$F8453,MATCH(I7226,shipping_prices!$A$1:$A8453,0),MATCH(M7226,shipping_prices!$C$1:$F$1,0))</f>
        <v>5.07</v>
      </c>
      <c r="X7226" s="15" t="str">
        <f t="shared" si="5"/>
        <v>Nick RadfordPembroke PinesFlorida</v>
      </c>
      <c r="Y7226" s="15" t="str">
        <f t="shared" si="6"/>
        <v>loss</v>
      </c>
    </row>
    <row r="7227" hidden="1">
      <c r="A7227" s="1">
        <v>43199.0</v>
      </c>
      <c r="B7227" s="2" t="s">
        <v>6952</v>
      </c>
      <c r="C7227" s="2">
        <v>5.0</v>
      </c>
      <c r="D7227" s="2" t="s">
        <v>509</v>
      </c>
      <c r="E7227" s="2" t="s">
        <v>27</v>
      </c>
      <c r="F7227" s="2" t="s">
        <v>2199</v>
      </c>
      <c r="G7227" s="2" t="s">
        <v>29</v>
      </c>
      <c r="H7227" s="2" t="s">
        <v>79</v>
      </c>
      <c r="I7227" s="2" t="s">
        <v>4918</v>
      </c>
      <c r="J7227" s="2" t="s">
        <v>53</v>
      </c>
      <c r="K7227" s="2" t="s">
        <v>54</v>
      </c>
      <c r="L7227" s="10">
        <v>43205.0</v>
      </c>
      <c r="M7227" s="2" t="s">
        <v>34</v>
      </c>
      <c r="N7227" s="11">
        <v>0.2</v>
      </c>
      <c r="O7227" s="12">
        <v>50.0</v>
      </c>
      <c r="P7227" s="13">
        <v>0.1</v>
      </c>
      <c r="Q7227" s="13">
        <v>504.0</v>
      </c>
      <c r="R7227" s="13">
        <f t="shared" si="1"/>
        <v>630</v>
      </c>
      <c r="S7227" s="14">
        <f t="shared" si="2"/>
        <v>126</v>
      </c>
      <c r="T7227" s="14">
        <f t="shared" si="3"/>
        <v>0.09920634921</v>
      </c>
      <c r="U7227" s="15" t="str">
        <f>vlookup(F7227,'Sub categories'!$A:$C,3,False)</f>
        <v>Phones</v>
      </c>
      <c r="V7227" s="16">
        <f t="shared" si="4"/>
        <v>6</v>
      </c>
      <c r="W7227" s="17">
        <f t="array" ref="W7227">INDEX(shipping_prices!$C$1:$F8454,MATCH(I7227,shipping_prices!$A$1:$A8454,0),MATCH(M7227,shipping_prices!$C$1:$F$1,0))</f>
        <v>5.07</v>
      </c>
      <c r="X7227" s="15" t="str">
        <f t="shared" si="5"/>
        <v>Nick RadfordPembroke PinesFlorida</v>
      </c>
      <c r="Y7227" s="15" t="str">
        <f t="shared" si="6"/>
        <v>High</v>
      </c>
    </row>
    <row r="7228" hidden="1">
      <c r="A7228" s="1">
        <v>43199.0</v>
      </c>
      <c r="B7228" s="2" t="s">
        <v>6953</v>
      </c>
      <c r="C7228" s="2">
        <v>1.0</v>
      </c>
      <c r="D7228" s="2" t="s">
        <v>3685</v>
      </c>
      <c r="E7228" s="2" t="s">
        <v>27</v>
      </c>
      <c r="F7228" s="2" t="s">
        <v>4002</v>
      </c>
      <c r="G7228" s="2" t="s">
        <v>39</v>
      </c>
      <c r="H7228" s="2" t="s">
        <v>193</v>
      </c>
      <c r="I7228" s="2" t="s">
        <v>31</v>
      </c>
      <c r="J7228" s="2" t="s">
        <v>32</v>
      </c>
      <c r="K7228" s="2" t="s">
        <v>33</v>
      </c>
      <c r="L7228" s="10">
        <v>43210.0</v>
      </c>
      <c r="M7228" s="2" t="s">
        <v>90</v>
      </c>
      <c r="N7228" s="11">
        <v>0.0</v>
      </c>
      <c r="O7228" s="12">
        <v>3.0</v>
      </c>
      <c r="P7228" s="13">
        <v>0.47</v>
      </c>
      <c r="Q7228" s="13">
        <v>7.0</v>
      </c>
      <c r="R7228" s="13">
        <f t="shared" si="1"/>
        <v>7</v>
      </c>
      <c r="S7228" s="14">
        <f t="shared" si="2"/>
        <v>7</v>
      </c>
      <c r="T7228" s="14">
        <f t="shared" si="3"/>
        <v>0.4285714286</v>
      </c>
      <c r="U7228" s="15" t="str">
        <f>vlookup(F7228,'Sub categories'!$A:$C,3,False)</f>
        <v>Labels</v>
      </c>
      <c r="V7228" s="16">
        <f t="shared" si="4"/>
        <v>11</v>
      </c>
      <c r="W7228" s="17">
        <f t="array" ref="W7228">INDEX(shipping_prices!$C$1:$F8455,MATCH(I7228,shipping_prices!$A$1:$A8455,0),MATCH(M7228,shipping_prices!$C$1:$F$1,0))</f>
        <v>0.94</v>
      </c>
      <c r="X7228" s="15" t="str">
        <f t="shared" si="5"/>
        <v>Denny BlantonNew York CityNew York</v>
      </c>
      <c r="Y7228" s="15" t="str">
        <f t="shared" si="6"/>
        <v>Low</v>
      </c>
    </row>
    <row r="7229" hidden="1">
      <c r="A7229" s="1">
        <v>43199.0</v>
      </c>
      <c r="B7229" s="2" t="s">
        <v>6953</v>
      </c>
      <c r="C7229" s="2">
        <v>3.0</v>
      </c>
      <c r="D7229" s="2" t="s">
        <v>3685</v>
      </c>
      <c r="E7229" s="2" t="s">
        <v>27</v>
      </c>
      <c r="F7229" s="2" t="s">
        <v>2837</v>
      </c>
      <c r="G7229" s="2" t="s">
        <v>39</v>
      </c>
      <c r="H7229" s="2" t="s">
        <v>146</v>
      </c>
      <c r="I7229" s="2" t="s">
        <v>31</v>
      </c>
      <c r="J7229" s="2" t="s">
        <v>32</v>
      </c>
      <c r="K7229" s="2" t="s">
        <v>33</v>
      </c>
      <c r="L7229" s="10">
        <v>43210.0</v>
      </c>
      <c r="M7229" s="2" t="s">
        <v>90</v>
      </c>
      <c r="N7229" s="11">
        <v>0.2</v>
      </c>
      <c r="O7229" s="12">
        <v>3.0</v>
      </c>
      <c r="P7229" s="13">
        <v>0.34</v>
      </c>
      <c r="Q7229" s="13">
        <v>9.0</v>
      </c>
      <c r="R7229" s="13">
        <f t="shared" si="1"/>
        <v>11.25</v>
      </c>
      <c r="S7229" s="14">
        <f t="shared" si="2"/>
        <v>3.75</v>
      </c>
      <c r="T7229" s="14">
        <f t="shared" si="3"/>
        <v>0.3333333333</v>
      </c>
      <c r="U7229" s="15" t="str">
        <f>vlookup(F7229,'Sub categories'!$A:$C,3,False)</f>
        <v>Binders</v>
      </c>
      <c r="V7229" s="16">
        <f t="shared" si="4"/>
        <v>11</v>
      </c>
      <c r="W7229" s="17">
        <f t="array" ref="W7229">INDEX(shipping_prices!$C$1:$F8456,MATCH(I7229,shipping_prices!$A$1:$A8456,0),MATCH(M7229,shipping_prices!$C$1:$F$1,0))</f>
        <v>0.94</v>
      </c>
      <c r="X7229" s="15" t="str">
        <f t="shared" si="5"/>
        <v>Denny BlantonNew York CityNew York</v>
      </c>
      <c r="Y7229" s="15" t="str">
        <f t="shared" si="6"/>
        <v>Low</v>
      </c>
    </row>
    <row r="7230" hidden="1">
      <c r="A7230" s="1">
        <v>43199.0</v>
      </c>
      <c r="B7230" s="2" t="s">
        <v>6953</v>
      </c>
      <c r="C7230" s="2">
        <v>5.0</v>
      </c>
      <c r="D7230" s="2" t="s">
        <v>3685</v>
      </c>
      <c r="E7230" s="2" t="s">
        <v>27</v>
      </c>
      <c r="F7230" s="2" t="s">
        <v>5070</v>
      </c>
      <c r="G7230" s="2" t="s">
        <v>39</v>
      </c>
      <c r="H7230" s="2" t="s">
        <v>193</v>
      </c>
      <c r="I7230" s="2" t="s">
        <v>31</v>
      </c>
      <c r="J7230" s="2" t="s">
        <v>32</v>
      </c>
      <c r="K7230" s="2" t="s">
        <v>33</v>
      </c>
      <c r="L7230" s="10">
        <v>43210.0</v>
      </c>
      <c r="M7230" s="2" t="s">
        <v>90</v>
      </c>
      <c r="N7230" s="11">
        <v>0.0</v>
      </c>
      <c r="O7230" s="12">
        <v>9.0</v>
      </c>
      <c r="P7230" s="13">
        <v>0.48</v>
      </c>
      <c r="Q7230" s="13">
        <v>19.0</v>
      </c>
      <c r="R7230" s="13">
        <f t="shared" si="1"/>
        <v>19</v>
      </c>
      <c r="S7230" s="14">
        <f t="shared" si="2"/>
        <v>3.8</v>
      </c>
      <c r="T7230" s="14">
        <f t="shared" si="3"/>
        <v>0.4736842105</v>
      </c>
      <c r="U7230" s="15" t="str">
        <f>vlookup(F7230,'Sub categories'!$A:$C,3,False)</f>
        <v>Labels</v>
      </c>
      <c r="V7230" s="16">
        <f t="shared" si="4"/>
        <v>11</v>
      </c>
      <c r="W7230" s="17">
        <f t="array" ref="W7230">INDEX(shipping_prices!$C$1:$F8457,MATCH(I7230,shipping_prices!$A$1:$A8457,0),MATCH(M7230,shipping_prices!$C$1:$F$1,0))</f>
        <v>0.94</v>
      </c>
      <c r="X7230" s="15" t="str">
        <f t="shared" si="5"/>
        <v>Denny BlantonNew York CityNew York</v>
      </c>
      <c r="Y7230" s="15" t="str">
        <f t="shared" si="6"/>
        <v>Low</v>
      </c>
    </row>
    <row r="7231" hidden="1">
      <c r="A7231" s="1">
        <v>43199.0</v>
      </c>
      <c r="B7231" s="2" t="s">
        <v>6953</v>
      </c>
      <c r="C7231" s="2">
        <v>3.0</v>
      </c>
      <c r="D7231" s="2" t="s">
        <v>3685</v>
      </c>
      <c r="E7231" s="2" t="s">
        <v>27</v>
      </c>
      <c r="F7231" s="2" t="s">
        <v>2363</v>
      </c>
      <c r="G7231" s="2" t="s">
        <v>39</v>
      </c>
      <c r="H7231" s="2" t="s">
        <v>246</v>
      </c>
      <c r="I7231" s="2" t="s">
        <v>31</v>
      </c>
      <c r="J7231" s="2" t="s">
        <v>32</v>
      </c>
      <c r="K7231" s="2" t="s">
        <v>33</v>
      </c>
      <c r="L7231" s="10">
        <v>43210.0</v>
      </c>
      <c r="M7231" s="2" t="s">
        <v>90</v>
      </c>
      <c r="N7231" s="11">
        <v>0.0</v>
      </c>
      <c r="O7231" s="12">
        <v>12.0</v>
      </c>
      <c r="P7231" s="13">
        <v>0.26</v>
      </c>
      <c r="Q7231" s="13">
        <v>47.0</v>
      </c>
      <c r="R7231" s="13">
        <f t="shared" si="1"/>
        <v>47</v>
      </c>
      <c r="S7231" s="14">
        <f t="shared" si="2"/>
        <v>15.66666667</v>
      </c>
      <c r="T7231" s="14">
        <f t="shared" si="3"/>
        <v>0.2553191489</v>
      </c>
      <c r="U7231" s="15" t="str">
        <f>vlookup(F7231,'Sub categories'!$A:$C,3,False)</f>
        <v>Storage</v>
      </c>
      <c r="V7231" s="16">
        <f t="shared" si="4"/>
        <v>11</v>
      </c>
      <c r="W7231" s="17">
        <f t="array" ref="W7231">INDEX(shipping_prices!$C$1:$F8458,MATCH(I7231,shipping_prices!$A$1:$A8458,0),MATCH(M7231,shipping_prices!$C$1:$F$1,0))</f>
        <v>0.94</v>
      </c>
      <c r="X7231" s="15" t="str">
        <f t="shared" si="5"/>
        <v>Denny BlantonNew York CityNew York</v>
      </c>
      <c r="Y7231" s="15" t="str">
        <f t="shared" si="6"/>
        <v>Low</v>
      </c>
    </row>
    <row r="7232" hidden="1">
      <c r="A7232" s="1">
        <v>43199.0</v>
      </c>
      <c r="B7232" s="2" t="s">
        <v>6953</v>
      </c>
      <c r="C7232" s="2">
        <v>3.0</v>
      </c>
      <c r="D7232" s="2" t="s">
        <v>3685</v>
      </c>
      <c r="E7232" s="2" t="s">
        <v>27</v>
      </c>
      <c r="F7232" s="2" t="s">
        <v>397</v>
      </c>
      <c r="G7232" s="2" t="s">
        <v>29</v>
      </c>
      <c r="H7232" s="2" t="s">
        <v>371</v>
      </c>
      <c r="I7232" s="2" t="s">
        <v>31</v>
      </c>
      <c r="J7232" s="2" t="s">
        <v>32</v>
      </c>
      <c r="K7232" s="2" t="s">
        <v>33</v>
      </c>
      <c r="L7232" s="10">
        <v>43210.0</v>
      </c>
      <c r="M7232" s="2" t="s">
        <v>90</v>
      </c>
      <c r="N7232" s="11">
        <v>0.0</v>
      </c>
      <c r="O7232" s="12">
        <v>18.0</v>
      </c>
      <c r="P7232" s="13">
        <v>0.32</v>
      </c>
      <c r="Q7232" s="13">
        <v>57.0</v>
      </c>
      <c r="R7232" s="13">
        <f t="shared" si="1"/>
        <v>57</v>
      </c>
      <c r="S7232" s="14">
        <f t="shared" si="2"/>
        <v>19</v>
      </c>
      <c r="T7232" s="14">
        <f t="shared" si="3"/>
        <v>0.3157894737</v>
      </c>
      <c r="U7232" s="15" t="str">
        <f>vlookup(F7232,'Sub categories'!$A:$C,3,False)</f>
        <v>Accessories</v>
      </c>
      <c r="V7232" s="16">
        <f t="shared" si="4"/>
        <v>11</v>
      </c>
      <c r="W7232" s="17">
        <f t="array" ref="W7232">INDEX(shipping_prices!$C$1:$F8459,MATCH(I7232,shipping_prices!$A$1:$A8459,0),MATCH(M7232,shipping_prices!$C$1:$F$1,0))</f>
        <v>0.94</v>
      </c>
      <c r="X7232" s="15" t="str">
        <f t="shared" si="5"/>
        <v>Denny BlantonNew York CityNew York</v>
      </c>
      <c r="Y7232" s="15" t="str">
        <f t="shared" si="6"/>
        <v>Low</v>
      </c>
    </row>
    <row r="7233" hidden="1">
      <c r="A7233" s="1">
        <v>43199.0</v>
      </c>
      <c r="B7233" s="2" t="s">
        <v>6953</v>
      </c>
      <c r="C7233" s="2">
        <v>6.0</v>
      </c>
      <c r="D7233" s="2" t="s">
        <v>3685</v>
      </c>
      <c r="E7233" s="2" t="s">
        <v>27</v>
      </c>
      <c r="F7233" s="2" t="s">
        <v>2210</v>
      </c>
      <c r="G7233" s="2" t="s">
        <v>39</v>
      </c>
      <c r="H7233" s="2" t="s">
        <v>79</v>
      </c>
      <c r="I7233" s="2" t="s">
        <v>31</v>
      </c>
      <c r="J7233" s="2" t="s">
        <v>32</v>
      </c>
      <c r="K7233" s="2" t="s">
        <v>33</v>
      </c>
      <c r="L7233" s="10">
        <v>43210.0</v>
      </c>
      <c r="M7233" s="2" t="s">
        <v>90</v>
      </c>
      <c r="N7233" s="11">
        <v>0.0</v>
      </c>
      <c r="O7233" s="12">
        <v>22.0</v>
      </c>
      <c r="P7233" s="13">
        <v>0.38</v>
      </c>
      <c r="Q7233" s="13">
        <v>59.0</v>
      </c>
      <c r="R7233" s="13">
        <f t="shared" si="1"/>
        <v>59</v>
      </c>
      <c r="S7233" s="14">
        <f t="shared" si="2"/>
        <v>9.833333333</v>
      </c>
      <c r="T7233" s="14">
        <f t="shared" si="3"/>
        <v>0.3728813559</v>
      </c>
      <c r="U7233" s="15" t="str">
        <f>vlookup(F7233,'Sub categories'!$A:$C,3,False)</f>
        <v>Art</v>
      </c>
      <c r="V7233" s="16">
        <f t="shared" si="4"/>
        <v>11</v>
      </c>
      <c r="W7233" s="17">
        <f t="array" ref="W7233">INDEX(shipping_prices!$C$1:$F8460,MATCH(I7233,shipping_prices!$A$1:$A8460,0),MATCH(M7233,shipping_prices!$C$1:$F$1,0))</f>
        <v>0.94</v>
      </c>
      <c r="X7233" s="15" t="str">
        <f t="shared" si="5"/>
        <v>Denny BlantonNew York CityNew York</v>
      </c>
      <c r="Y7233" s="15" t="str">
        <f t="shared" si="6"/>
        <v>Low</v>
      </c>
    </row>
    <row r="7234" hidden="1">
      <c r="A7234" s="1">
        <v>43199.0</v>
      </c>
      <c r="B7234" s="2" t="s">
        <v>6953</v>
      </c>
      <c r="C7234" s="2">
        <v>8.0</v>
      </c>
      <c r="D7234" s="2" t="s">
        <v>3685</v>
      </c>
      <c r="E7234" s="2" t="s">
        <v>27</v>
      </c>
      <c r="F7234" s="2" t="s">
        <v>638</v>
      </c>
      <c r="G7234" s="2" t="s">
        <v>29</v>
      </c>
      <c r="H7234" s="2" t="s">
        <v>365</v>
      </c>
      <c r="I7234" s="2" t="s">
        <v>31</v>
      </c>
      <c r="J7234" s="2" t="s">
        <v>32</v>
      </c>
      <c r="K7234" s="2" t="s">
        <v>33</v>
      </c>
      <c r="L7234" s="10">
        <v>43210.0</v>
      </c>
      <c r="M7234" s="2" t="s">
        <v>90</v>
      </c>
      <c r="N7234" s="11">
        <v>0.0</v>
      </c>
      <c r="O7234" s="12">
        <v>14.0</v>
      </c>
      <c r="P7234" s="13">
        <v>0.19</v>
      </c>
      <c r="Q7234" s="13">
        <v>72.0</v>
      </c>
      <c r="R7234" s="13">
        <f t="shared" si="1"/>
        <v>72</v>
      </c>
      <c r="S7234" s="14">
        <f t="shared" si="2"/>
        <v>9</v>
      </c>
      <c r="T7234" s="14">
        <f t="shared" si="3"/>
        <v>0.1944444444</v>
      </c>
      <c r="U7234" s="15" t="str">
        <f>vlookup(F7234,'Sub categories'!$A:$C,3,False)</f>
        <v>Accessories</v>
      </c>
      <c r="V7234" s="16">
        <f t="shared" si="4"/>
        <v>11</v>
      </c>
      <c r="W7234" s="17">
        <f t="array" ref="W7234">INDEX(shipping_prices!$C$1:$F8461,MATCH(I7234,shipping_prices!$A$1:$A8461,0),MATCH(M7234,shipping_prices!$C$1:$F$1,0))</f>
        <v>0.94</v>
      </c>
      <c r="X7234" s="15" t="str">
        <f t="shared" si="5"/>
        <v>Denny BlantonNew York CityNew York</v>
      </c>
      <c r="Y7234" s="15" t="str">
        <f t="shared" si="6"/>
        <v>Low</v>
      </c>
    </row>
    <row r="7235" hidden="1">
      <c r="A7235" s="1">
        <v>43199.0</v>
      </c>
      <c r="B7235" s="2" t="s">
        <v>6953</v>
      </c>
      <c r="C7235" s="2">
        <v>8.0</v>
      </c>
      <c r="D7235" s="2" t="s">
        <v>3685</v>
      </c>
      <c r="E7235" s="2" t="s">
        <v>27</v>
      </c>
      <c r="F7235" s="2" t="s">
        <v>3812</v>
      </c>
      <c r="G7235" s="2" t="s">
        <v>39</v>
      </c>
      <c r="H7235" s="2" t="s">
        <v>79</v>
      </c>
      <c r="I7235" s="2" t="s">
        <v>31</v>
      </c>
      <c r="J7235" s="2" t="s">
        <v>32</v>
      </c>
      <c r="K7235" s="2" t="s">
        <v>33</v>
      </c>
      <c r="L7235" s="10">
        <v>43210.0</v>
      </c>
      <c r="M7235" s="2" t="s">
        <v>90</v>
      </c>
      <c r="N7235" s="11">
        <v>0.0</v>
      </c>
      <c r="O7235" s="12">
        <v>28.0</v>
      </c>
      <c r="P7235" s="13">
        <v>0.26</v>
      </c>
      <c r="Q7235" s="13">
        <v>107.0</v>
      </c>
      <c r="R7235" s="13">
        <f t="shared" si="1"/>
        <v>107</v>
      </c>
      <c r="S7235" s="14">
        <f t="shared" si="2"/>
        <v>13.375</v>
      </c>
      <c r="T7235" s="14">
        <f t="shared" si="3"/>
        <v>0.261682243</v>
      </c>
      <c r="U7235" s="15" t="str">
        <f>vlookup(F7235,'Sub categories'!$A:$C,3,False)</f>
        <v>Storage</v>
      </c>
      <c r="V7235" s="16">
        <f t="shared" si="4"/>
        <v>11</v>
      </c>
      <c r="W7235" s="17">
        <f t="array" ref="W7235">INDEX(shipping_prices!$C$1:$F8462,MATCH(I7235,shipping_prices!$A$1:$A8462,0),MATCH(M7235,shipping_prices!$C$1:$F$1,0))</f>
        <v>0.94</v>
      </c>
      <c r="X7235" s="15" t="str">
        <f t="shared" si="5"/>
        <v>Denny BlantonNew York CityNew York</v>
      </c>
      <c r="Y7235" s="15" t="str">
        <f t="shared" si="6"/>
        <v>Low</v>
      </c>
    </row>
    <row r="7236" hidden="1">
      <c r="A7236" s="1">
        <v>43199.0</v>
      </c>
      <c r="B7236" s="2" t="s">
        <v>6953</v>
      </c>
      <c r="C7236" s="2">
        <v>6.0</v>
      </c>
      <c r="D7236" s="2" t="s">
        <v>3685</v>
      </c>
      <c r="E7236" s="2" t="s">
        <v>27</v>
      </c>
      <c r="F7236" s="2" t="s">
        <v>1421</v>
      </c>
      <c r="G7236" s="2" t="s">
        <v>29</v>
      </c>
      <c r="H7236" s="2" t="s">
        <v>255</v>
      </c>
      <c r="I7236" s="2" t="s">
        <v>31</v>
      </c>
      <c r="J7236" s="2" t="s">
        <v>32</v>
      </c>
      <c r="K7236" s="2" t="s">
        <v>33</v>
      </c>
      <c r="L7236" s="10">
        <v>43210.0</v>
      </c>
      <c r="M7236" s="2" t="s">
        <v>90</v>
      </c>
      <c r="N7236" s="11">
        <v>0.0</v>
      </c>
      <c r="O7236" s="12">
        <v>31.0</v>
      </c>
      <c r="P7236" s="13">
        <v>0.26</v>
      </c>
      <c r="Q7236" s="13">
        <v>120.0</v>
      </c>
      <c r="R7236" s="13">
        <f t="shared" si="1"/>
        <v>120</v>
      </c>
      <c r="S7236" s="14">
        <f t="shared" si="2"/>
        <v>20</v>
      </c>
      <c r="T7236" s="14">
        <f t="shared" si="3"/>
        <v>0.2583333333</v>
      </c>
      <c r="U7236" s="15" t="str">
        <f>vlookup(F7236,'Sub categories'!$A:$C,3,False)</f>
        <v>Phones</v>
      </c>
      <c r="V7236" s="16">
        <f t="shared" si="4"/>
        <v>11</v>
      </c>
      <c r="W7236" s="17">
        <f t="array" ref="W7236">INDEX(shipping_prices!$C$1:$F8463,MATCH(I7236,shipping_prices!$A$1:$A8463,0),MATCH(M7236,shipping_prices!$C$1:$F$1,0))</f>
        <v>0.94</v>
      </c>
      <c r="X7236" s="15" t="str">
        <f t="shared" si="5"/>
        <v>Denny BlantonNew York CityNew York</v>
      </c>
      <c r="Y7236" s="15" t="str">
        <f t="shared" si="6"/>
        <v>Low</v>
      </c>
    </row>
    <row r="7237" hidden="1">
      <c r="A7237" s="1">
        <v>43199.0</v>
      </c>
      <c r="B7237" s="2" t="s">
        <v>6954</v>
      </c>
      <c r="C7237" s="2">
        <v>2.0</v>
      </c>
      <c r="D7237" s="2" t="s">
        <v>4330</v>
      </c>
      <c r="E7237" s="2" t="s">
        <v>49</v>
      </c>
      <c r="F7237" s="2" t="s">
        <v>231</v>
      </c>
      <c r="G7237" s="2" t="s">
        <v>39</v>
      </c>
      <c r="H7237" s="2" t="s">
        <v>79</v>
      </c>
      <c r="I7237" s="2" t="s">
        <v>169</v>
      </c>
      <c r="J7237" s="2" t="s">
        <v>42</v>
      </c>
      <c r="K7237" s="2" t="s">
        <v>43</v>
      </c>
      <c r="L7237" s="10">
        <v>43201.0</v>
      </c>
      <c r="M7237" s="2" t="s">
        <v>142</v>
      </c>
      <c r="N7237" s="11">
        <v>0.0</v>
      </c>
      <c r="O7237" s="12">
        <v>15.0</v>
      </c>
      <c r="P7237" s="13">
        <v>0.5</v>
      </c>
      <c r="Q7237" s="13">
        <v>30.0</v>
      </c>
      <c r="R7237" s="13">
        <f t="shared" si="1"/>
        <v>30</v>
      </c>
      <c r="S7237" s="14">
        <f t="shared" si="2"/>
        <v>15</v>
      </c>
      <c r="T7237" s="14">
        <f t="shared" si="3"/>
        <v>0.5</v>
      </c>
      <c r="U7237" s="15" t="str">
        <f>vlookup(F7237,'Sub categories'!$A:$C,3,False)</f>
        <v>Labels</v>
      </c>
      <c r="V7237" s="16">
        <f t="shared" si="4"/>
        <v>2</v>
      </c>
      <c r="W7237" s="17">
        <f t="array" ref="W7237">INDEX(shipping_prices!$C$1:$F8464,MATCH(I7237,shipping_prices!$A$1:$A8464,0),MATCH(M7237,shipping_prices!$C$1:$F$1,0))</f>
        <v>18.39</v>
      </c>
      <c r="X7237" s="15" t="str">
        <f t="shared" si="5"/>
        <v>Michelle TranLos AngelesCalifornia</v>
      </c>
      <c r="Y7237" s="15" t="str">
        <f t="shared" si="6"/>
        <v>Low</v>
      </c>
    </row>
    <row r="7238" hidden="1">
      <c r="A7238" s="1">
        <v>43200.0</v>
      </c>
      <c r="B7238" s="2" t="s">
        <v>6954</v>
      </c>
      <c r="C7238" s="2">
        <v>5.0</v>
      </c>
      <c r="D7238" s="2" t="s">
        <v>4330</v>
      </c>
      <c r="E7238" s="2" t="s">
        <v>49</v>
      </c>
      <c r="F7238" s="2" t="s">
        <v>5853</v>
      </c>
      <c r="G7238" s="2" t="s">
        <v>29</v>
      </c>
      <c r="H7238" s="2" t="s">
        <v>79</v>
      </c>
      <c r="I7238" s="2" t="s">
        <v>169</v>
      </c>
      <c r="J7238" s="2" t="s">
        <v>42</v>
      </c>
      <c r="K7238" s="2" t="s">
        <v>43</v>
      </c>
      <c r="L7238" s="10">
        <v>43201.0</v>
      </c>
      <c r="M7238" s="2" t="s">
        <v>142</v>
      </c>
      <c r="N7238" s="11">
        <v>0.2</v>
      </c>
      <c r="O7238" s="12">
        <v>17.0</v>
      </c>
      <c r="P7238" s="13">
        <v>0.06</v>
      </c>
      <c r="Q7238" s="13">
        <v>280.0</v>
      </c>
      <c r="R7238" s="13">
        <f t="shared" si="1"/>
        <v>350</v>
      </c>
      <c r="S7238" s="14">
        <f t="shared" si="2"/>
        <v>70</v>
      </c>
      <c r="T7238" s="14">
        <f t="shared" si="3"/>
        <v>0.06071428571</v>
      </c>
      <c r="U7238" s="15" t="str">
        <f>vlookup(F7238,'Sub categories'!$A:$C,3,False)</f>
        <v>Phones</v>
      </c>
      <c r="V7238" s="16">
        <f t="shared" si="4"/>
        <v>1</v>
      </c>
      <c r="W7238" s="17">
        <f t="array" ref="W7238">INDEX(shipping_prices!$C$1:$F8465,MATCH(I7238,shipping_prices!$A$1:$A8465,0),MATCH(M7238,shipping_prices!$C$1:$F$1,0))</f>
        <v>18.39</v>
      </c>
      <c r="X7238" s="15" t="str">
        <f t="shared" si="5"/>
        <v>Michelle TranLos AngelesCalifornia</v>
      </c>
      <c r="Y7238" s="15" t="str">
        <f t="shared" si="6"/>
        <v>Low</v>
      </c>
    </row>
    <row r="7239">
      <c r="A7239" s="1">
        <v>43200.0</v>
      </c>
      <c r="B7239" s="2" t="s">
        <v>6954</v>
      </c>
      <c r="C7239" s="2">
        <v>5.0</v>
      </c>
      <c r="D7239" s="2" t="s">
        <v>4330</v>
      </c>
      <c r="E7239" s="2" t="s">
        <v>49</v>
      </c>
      <c r="F7239" s="2" t="s">
        <v>205</v>
      </c>
      <c r="G7239" s="2" t="s">
        <v>45</v>
      </c>
      <c r="H7239" s="2" t="s">
        <v>206</v>
      </c>
      <c r="I7239" s="2" t="s">
        <v>169</v>
      </c>
      <c r="J7239" s="2" t="s">
        <v>42</v>
      </c>
      <c r="K7239" s="2" t="s">
        <v>43</v>
      </c>
      <c r="L7239" s="10">
        <v>43201.0</v>
      </c>
      <c r="M7239" s="2" t="s">
        <v>142</v>
      </c>
      <c r="N7239" s="11">
        <v>0.15</v>
      </c>
      <c r="O7239" s="12">
        <v>-30.0</v>
      </c>
      <c r="P7239" s="13">
        <v>-0.06</v>
      </c>
      <c r="Q7239" s="13">
        <v>514.0</v>
      </c>
      <c r="R7239" s="13">
        <f t="shared" si="1"/>
        <v>604.7058824</v>
      </c>
      <c r="S7239" s="14">
        <f t="shared" si="2"/>
        <v>120.9411765</v>
      </c>
      <c r="T7239" s="14">
        <f t="shared" si="3"/>
        <v>-0.05836575875</v>
      </c>
      <c r="U7239" s="15" t="str">
        <f>vlookup(F7239,'Sub categories'!$A:$C,3,False)</f>
        <v>Bookcases</v>
      </c>
      <c r="V7239" s="16">
        <f t="shared" si="4"/>
        <v>1</v>
      </c>
      <c r="W7239" s="17">
        <f t="array" ref="W7239">INDEX(shipping_prices!$C$1:$F8466,MATCH(I7239,shipping_prices!$A$1:$A8466,0),MATCH(M7239,shipping_prices!$C$1:$F$1,0))</f>
        <v>18.39</v>
      </c>
      <c r="X7239" s="15" t="str">
        <f t="shared" si="5"/>
        <v>Michelle TranLos AngelesCalifornia</v>
      </c>
      <c r="Y7239" s="15" t="str">
        <f t="shared" si="6"/>
        <v>loss</v>
      </c>
    </row>
    <row r="7240" hidden="1">
      <c r="A7240" s="1">
        <v>43200.0</v>
      </c>
      <c r="B7240" s="2" t="s">
        <v>6955</v>
      </c>
      <c r="C7240" s="2">
        <v>5.0</v>
      </c>
      <c r="D7240" s="2" t="s">
        <v>3777</v>
      </c>
      <c r="E7240" s="2" t="s">
        <v>27</v>
      </c>
      <c r="F7240" s="2" t="s">
        <v>1307</v>
      </c>
      <c r="G7240" s="2" t="s">
        <v>29</v>
      </c>
      <c r="H7240" s="2" t="s">
        <v>79</v>
      </c>
      <c r="I7240" s="2" t="s">
        <v>1155</v>
      </c>
      <c r="J7240" s="2" t="s">
        <v>1156</v>
      </c>
      <c r="K7240" s="2" t="s">
        <v>33</v>
      </c>
      <c r="L7240" s="10">
        <v>43207.0</v>
      </c>
      <c r="M7240" s="2" t="s">
        <v>34</v>
      </c>
      <c r="N7240" s="11">
        <v>0.0</v>
      </c>
      <c r="O7240" s="12">
        <v>43.0</v>
      </c>
      <c r="P7240" s="13">
        <v>0.48</v>
      </c>
      <c r="Q7240" s="13">
        <v>90.0</v>
      </c>
      <c r="R7240" s="13">
        <f t="shared" si="1"/>
        <v>90</v>
      </c>
      <c r="S7240" s="14">
        <f t="shared" si="2"/>
        <v>18</v>
      </c>
      <c r="T7240" s="14">
        <f t="shared" si="3"/>
        <v>0.4777777778</v>
      </c>
      <c r="U7240" s="15" t="str">
        <f>vlookup(F7240,'Sub categories'!$A:$C,3,False)</f>
        <v>Phones</v>
      </c>
      <c r="V7240" s="16">
        <f t="shared" si="4"/>
        <v>7</v>
      </c>
      <c r="W7240" s="17">
        <f t="array" ref="W7240">INDEX(shipping_prices!$C$1:$F8467,MATCH(I7240,shipping_prices!$A$1:$A8467,0),MATCH(M7240,shipping_prices!$C$1:$F$1,0))</f>
        <v>8.11</v>
      </c>
      <c r="X7240" s="15" t="str">
        <f t="shared" si="5"/>
        <v>Jay FeinBaltimoreMaryland</v>
      </c>
      <c r="Y7240" s="15" t="str">
        <f t="shared" si="6"/>
        <v>High</v>
      </c>
    </row>
    <row r="7241" hidden="1">
      <c r="A7241" s="1">
        <v>43200.0</v>
      </c>
      <c r="B7241" s="2" t="s">
        <v>6956</v>
      </c>
      <c r="C7241" s="2">
        <v>7.0</v>
      </c>
      <c r="D7241" s="2" t="s">
        <v>3125</v>
      </c>
      <c r="E7241" s="2" t="s">
        <v>27</v>
      </c>
      <c r="F7241" s="2" t="s">
        <v>442</v>
      </c>
      <c r="G7241" s="2" t="s">
        <v>39</v>
      </c>
      <c r="H7241" s="2" t="s">
        <v>182</v>
      </c>
      <c r="I7241" s="2" t="s">
        <v>88</v>
      </c>
      <c r="J7241" s="2" t="s">
        <v>1343</v>
      </c>
      <c r="K7241" s="2" t="s">
        <v>43</v>
      </c>
      <c r="L7241" s="10">
        <v>43211.0</v>
      </c>
      <c r="M7241" s="2" t="s">
        <v>34</v>
      </c>
      <c r="N7241" s="11">
        <v>0.7</v>
      </c>
      <c r="O7241" s="12">
        <v>-17.0</v>
      </c>
      <c r="P7241" s="13">
        <v>-0.73</v>
      </c>
      <c r="Q7241" s="13">
        <v>23.0</v>
      </c>
      <c r="R7241" s="13">
        <f t="shared" si="1"/>
        <v>76.66666667</v>
      </c>
      <c r="S7241" s="14">
        <f t="shared" si="2"/>
        <v>10.95238095</v>
      </c>
      <c r="T7241" s="14">
        <f t="shared" si="3"/>
        <v>-0.7391304348</v>
      </c>
      <c r="U7241" s="15" t="str">
        <f>vlookup(F7241,'Sub categories'!$A:$C,3,False)</f>
        <v>Binders</v>
      </c>
      <c r="V7241" s="16">
        <f t="shared" si="4"/>
        <v>11</v>
      </c>
      <c r="W7241" s="17">
        <f t="array" ref="W7241">INDEX(shipping_prices!$C$1:$F8468,MATCH(I7241,shipping_prices!$A$1:$A8468,0),MATCH(M7241,shipping_prices!$C$1:$F$1,0))</f>
        <v>7.88</v>
      </c>
      <c r="X7241" s="15" t="str">
        <f t="shared" si="5"/>
        <v>Juliana KrohnSpringfieldOregon</v>
      </c>
      <c r="Y7241" s="15" t="str">
        <f t="shared" si="6"/>
        <v>loss</v>
      </c>
    </row>
    <row r="7242" hidden="1">
      <c r="A7242" s="1">
        <v>43200.0</v>
      </c>
      <c r="B7242" s="2" t="s">
        <v>6956</v>
      </c>
      <c r="C7242" s="2">
        <v>6.0</v>
      </c>
      <c r="D7242" s="2" t="s">
        <v>3125</v>
      </c>
      <c r="E7242" s="2" t="s">
        <v>27</v>
      </c>
      <c r="F7242" s="2" t="s">
        <v>2197</v>
      </c>
      <c r="G7242" s="2" t="s">
        <v>39</v>
      </c>
      <c r="H7242" s="2" t="s">
        <v>297</v>
      </c>
      <c r="I7242" s="2" t="s">
        <v>88</v>
      </c>
      <c r="J7242" s="2" t="s">
        <v>1343</v>
      </c>
      <c r="K7242" s="2" t="s">
        <v>43</v>
      </c>
      <c r="L7242" s="10">
        <v>43211.0</v>
      </c>
      <c r="M7242" s="2" t="s">
        <v>34</v>
      </c>
      <c r="N7242" s="11">
        <v>0.2</v>
      </c>
      <c r="O7242" s="12">
        <v>4.0</v>
      </c>
      <c r="P7242" s="13">
        <v>0.11</v>
      </c>
      <c r="Q7242" s="13">
        <v>39.0</v>
      </c>
      <c r="R7242" s="13">
        <f t="shared" si="1"/>
        <v>48.75</v>
      </c>
      <c r="S7242" s="14">
        <f t="shared" si="2"/>
        <v>8.125</v>
      </c>
      <c r="T7242" s="14">
        <f t="shared" si="3"/>
        <v>0.1025641026</v>
      </c>
      <c r="U7242" s="15" t="str">
        <f>vlookup(F7242,'Sub categories'!$A:$C,3,False)</f>
        <v>Supplies</v>
      </c>
      <c r="V7242" s="16">
        <f t="shared" si="4"/>
        <v>11</v>
      </c>
      <c r="W7242" s="17">
        <f t="array" ref="W7242">INDEX(shipping_prices!$C$1:$F8469,MATCH(I7242,shipping_prices!$A$1:$A8469,0),MATCH(M7242,shipping_prices!$C$1:$F$1,0))</f>
        <v>7.88</v>
      </c>
      <c r="X7242" s="15" t="str">
        <f t="shared" si="5"/>
        <v>Juliana KrohnSpringfieldOregon</v>
      </c>
      <c r="Y7242" s="15" t="str">
        <f t="shared" si="6"/>
        <v>Low</v>
      </c>
    </row>
    <row r="7243" hidden="1">
      <c r="A7243" s="1">
        <v>43200.0</v>
      </c>
      <c r="B7243" s="2" t="s">
        <v>6956</v>
      </c>
      <c r="C7243" s="2">
        <v>7.0</v>
      </c>
      <c r="D7243" s="2" t="s">
        <v>3125</v>
      </c>
      <c r="E7243" s="2" t="s">
        <v>27</v>
      </c>
      <c r="F7243" s="2" t="s">
        <v>4761</v>
      </c>
      <c r="G7243" s="2" t="s">
        <v>39</v>
      </c>
      <c r="H7243" s="2" t="s">
        <v>4762</v>
      </c>
      <c r="I7243" s="2" t="s">
        <v>88</v>
      </c>
      <c r="J7243" s="2" t="s">
        <v>1343</v>
      </c>
      <c r="K7243" s="2" t="s">
        <v>43</v>
      </c>
      <c r="L7243" s="10">
        <v>43211.0</v>
      </c>
      <c r="M7243" s="2" t="s">
        <v>34</v>
      </c>
      <c r="N7243" s="11">
        <v>0.2</v>
      </c>
      <c r="O7243" s="12">
        <v>11.0</v>
      </c>
      <c r="P7243" s="13">
        <v>0.11</v>
      </c>
      <c r="Q7243" s="13">
        <v>95.0</v>
      </c>
      <c r="R7243" s="13">
        <f t="shared" si="1"/>
        <v>118.75</v>
      </c>
      <c r="S7243" s="14">
        <f t="shared" si="2"/>
        <v>16.96428571</v>
      </c>
      <c r="T7243" s="14">
        <f t="shared" si="3"/>
        <v>0.1157894737</v>
      </c>
      <c r="U7243" s="15" t="str">
        <f>vlookup(F7243,'Sub categories'!$A:$C,3,False)</f>
        <v>Art</v>
      </c>
      <c r="V7243" s="16">
        <f t="shared" si="4"/>
        <v>11</v>
      </c>
      <c r="W7243" s="17">
        <f t="array" ref="W7243">INDEX(shipping_prices!$C$1:$F8470,MATCH(I7243,shipping_prices!$A$1:$A8470,0),MATCH(M7243,shipping_prices!$C$1:$F$1,0))</f>
        <v>7.88</v>
      </c>
      <c r="X7243" s="15" t="str">
        <f t="shared" si="5"/>
        <v>Juliana KrohnSpringfieldOregon</v>
      </c>
      <c r="Y7243" s="15" t="str">
        <f t="shared" si="6"/>
        <v>Low</v>
      </c>
    </row>
    <row r="7244">
      <c r="A7244" s="1">
        <v>43200.0</v>
      </c>
      <c r="B7244" s="2" t="s">
        <v>6956</v>
      </c>
      <c r="C7244" s="2">
        <v>6.0</v>
      </c>
      <c r="D7244" s="2" t="s">
        <v>3125</v>
      </c>
      <c r="E7244" s="2" t="s">
        <v>27</v>
      </c>
      <c r="F7244" s="2" t="s">
        <v>2235</v>
      </c>
      <c r="G7244" s="2" t="s">
        <v>45</v>
      </c>
      <c r="H7244" s="2" t="s">
        <v>206</v>
      </c>
      <c r="I7244" s="2" t="s">
        <v>88</v>
      </c>
      <c r="J7244" s="2" t="s">
        <v>1343</v>
      </c>
      <c r="K7244" s="2" t="s">
        <v>43</v>
      </c>
      <c r="L7244" s="10">
        <v>43211.0</v>
      </c>
      <c r="M7244" s="2" t="s">
        <v>34</v>
      </c>
      <c r="N7244" s="11">
        <v>0.7</v>
      </c>
      <c r="O7244" s="12">
        <v>-385.0</v>
      </c>
      <c r="P7244" s="13">
        <v>-1.77</v>
      </c>
      <c r="Q7244" s="13">
        <v>218.0</v>
      </c>
      <c r="R7244" s="13">
        <f t="shared" si="1"/>
        <v>726.6666667</v>
      </c>
      <c r="S7244" s="14">
        <f t="shared" si="2"/>
        <v>121.1111111</v>
      </c>
      <c r="T7244" s="14">
        <f t="shared" si="3"/>
        <v>-1.766055046</v>
      </c>
      <c r="U7244" s="15" t="str">
        <f>vlookup(F7244,'Sub categories'!$A:$C,3,False)</f>
        <v>Bookcases</v>
      </c>
      <c r="V7244" s="16">
        <f t="shared" si="4"/>
        <v>11</v>
      </c>
      <c r="W7244" s="17">
        <f t="array" ref="W7244">INDEX(shipping_prices!$C$1:$F8471,MATCH(I7244,shipping_prices!$A$1:$A8471,0),MATCH(M7244,shipping_prices!$C$1:$F$1,0))</f>
        <v>7.88</v>
      </c>
      <c r="X7244" s="15" t="str">
        <f t="shared" si="5"/>
        <v>Juliana KrohnSpringfieldOregon</v>
      </c>
      <c r="Y7244" s="15" t="str">
        <f t="shared" si="6"/>
        <v>loss</v>
      </c>
    </row>
    <row r="7245" hidden="1">
      <c r="A7245" s="1">
        <v>43200.0</v>
      </c>
      <c r="B7245" s="2" t="s">
        <v>6957</v>
      </c>
      <c r="C7245" s="2">
        <v>7.0</v>
      </c>
      <c r="D7245" s="2" t="s">
        <v>2181</v>
      </c>
      <c r="E7245" s="2" t="s">
        <v>27</v>
      </c>
      <c r="F7245" s="2" t="s">
        <v>2828</v>
      </c>
      <c r="G7245" s="2" t="s">
        <v>29</v>
      </c>
      <c r="H7245" s="2" t="s">
        <v>764</v>
      </c>
      <c r="I7245" s="2" t="s">
        <v>6355</v>
      </c>
      <c r="J7245" s="2" t="s">
        <v>42</v>
      </c>
      <c r="K7245" s="2" t="s">
        <v>43</v>
      </c>
      <c r="L7245" s="10">
        <v>43212.0</v>
      </c>
      <c r="M7245" s="2" t="s">
        <v>34</v>
      </c>
      <c r="N7245" s="11">
        <v>0.0</v>
      </c>
      <c r="O7245" s="12">
        <v>44.0</v>
      </c>
      <c r="P7245" s="13">
        <v>0.39</v>
      </c>
      <c r="Q7245" s="13">
        <v>112.0</v>
      </c>
      <c r="R7245" s="13">
        <f t="shared" si="1"/>
        <v>112</v>
      </c>
      <c r="S7245" s="14">
        <f t="shared" si="2"/>
        <v>16</v>
      </c>
      <c r="T7245" s="14">
        <f t="shared" si="3"/>
        <v>0.3928571429</v>
      </c>
      <c r="U7245" s="15" t="str">
        <f>vlookup(F7245,'Sub categories'!$A:$C,3,False)</f>
        <v>Accessories</v>
      </c>
      <c r="V7245" s="16">
        <f t="shared" si="4"/>
        <v>12</v>
      </c>
      <c r="W7245" s="17">
        <f t="array" ref="W7245">INDEX(shipping_prices!$C$1:$F8472,MATCH(I7245,shipping_prices!$A$1:$A8472,0),MATCH(M7245,shipping_prices!$C$1:$F$1,0))</f>
        <v>5.27</v>
      </c>
      <c r="X7245" s="15" t="str">
        <f t="shared" si="5"/>
        <v>Gary HwangModestoCalifornia</v>
      </c>
      <c r="Y7245" s="15" t="str">
        <f t="shared" si="6"/>
        <v>High</v>
      </c>
    </row>
    <row r="7246">
      <c r="A7246" s="1">
        <v>43200.0</v>
      </c>
      <c r="B7246" s="2" t="s">
        <v>6958</v>
      </c>
      <c r="C7246" s="2">
        <v>3.0</v>
      </c>
      <c r="D7246" s="2" t="s">
        <v>654</v>
      </c>
      <c r="E7246" s="2" t="s">
        <v>49</v>
      </c>
      <c r="F7246" s="2" t="s">
        <v>2919</v>
      </c>
      <c r="G7246" s="2" t="s">
        <v>45</v>
      </c>
      <c r="H7246" s="2" t="s">
        <v>206</v>
      </c>
      <c r="I7246" s="2" t="s">
        <v>5661</v>
      </c>
      <c r="J7246" s="2" t="s">
        <v>42</v>
      </c>
      <c r="K7246" s="2" t="s">
        <v>43</v>
      </c>
      <c r="L7246" s="10">
        <v>43207.0</v>
      </c>
      <c r="M7246" s="2" t="s">
        <v>90</v>
      </c>
      <c r="N7246" s="11">
        <v>0.15</v>
      </c>
      <c r="O7246" s="12">
        <v>16.0</v>
      </c>
      <c r="P7246" s="13">
        <v>0.11</v>
      </c>
      <c r="Q7246" s="13">
        <v>148.0</v>
      </c>
      <c r="R7246" s="13">
        <f t="shared" si="1"/>
        <v>174.1176471</v>
      </c>
      <c r="S7246" s="14">
        <f t="shared" si="2"/>
        <v>58.03921569</v>
      </c>
      <c r="T7246" s="14">
        <f t="shared" si="3"/>
        <v>0.1081081081</v>
      </c>
      <c r="U7246" s="15" t="str">
        <f>vlookup(F7246,'Sub categories'!$A:$C,3,False)</f>
        <v>Bookcases</v>
      </c>
      <c r="V7246" s="16">
        <f t="shared" si="4"/>
        <v>7</v>
      </c>
      <c r="W7246" s="17">
        <f t="array" ref="W7246">INDEX(shipping_prices!$C$1:$F8473,MATCH(I7246,shipping_prices!$A$1:$A8473,0),MATCH(M7246,shipping_prices!$C$1:$F$1,0))</f>
        <v>0.44</v>
      </c>
      <c r="X7246" s="15" t="str">
        <f t="shared" si="5"/>
        <v>Daniel ByrdSalinasCalifornia</v>
      </c>
      <c r="Y7246" s="15" t="str">
        <f t="shared" si="6"/>
        <v>Low</v>
      </c>
    </row>
    <row r="7247" hidden="1">
      <c r="A7247" s="1">
        <v>43200.0</v>
      </c>
      <c r="B7247" s="2" t="s">
        <v>6959</v>
      </c>
      <c r="C7247" s="2">
        <v>2.0</v>
      </c>
      <c r="D7247" s="2" t="s">
        <v>675</v>
      </c>
      <c r="E7247" s="2" t="s">
        <v>37</v>
      </c>
      <c r="F7247" s="2" t="s">
        <v>204</v>
      </c>
      <c r="G7247" s="2" t="s">
        <v>39</v>
      </c>
      <c r="H7247" s="2" t="s">
        <v>79</v>
      </c>
      <c r="I7247" s="2" t="s">
        <v>501</v>
      </c>
      <c r="J7247" s="2" t="s">
        <v>321</v>
      </c>
      <c r="K7247" s="2" t="s">
        <v>33</v>
      </c>
      <c r="L7247" s="10">
        <v>43208.0</v>
      </c>
      <c r="M7247" s="2" t="s">
        <v>90</v>
      </c>
      <c r="N7247" s="11">
        <v>0.2</v>
      </c>
      <c r="O7247" s="12">
        <v>-82.0</v>
      </c>
      <c r="P7247" s="13">
        <v>-0.21</v>
      </c>
      <c r="Q7247" s="13">
        <v>385.0</v>
      </c>
      <c r="R7247" s="13">
        <f t="shared" si="1"/>
        <v>481.25</v>
      </c>
      <c r="S7247" s="14">
        <f t="shared" si="2"/>
        <v>240.625</v>
      </c>
      <c r="T7247" s="14">
        <f t="shared" si="3"/>
        <v>-0.212987013</v>
      </c>
      <c r="U7247" s="15" t="str">
        <f>vlookup(F7247,'Sub categories'!$A:$C,3,False)</f>
        <v>Supplies</v>
      </c>
      <c r="V7247" s="16">
        <f t="shared" si="4"/>
        <v>8</v>
      </c>
      <c r="W7247" s="17">
        <f t="array" ref="W7247">INDEX(shipping_prices!$C$1:$F8474,MATCH(I7247,shipping_prices!$A$1:$A8474,0),MATCH(M7247,shipping_prices!$C$1:$F$1,0))</f>
        <v>5.73</v>
      </c>
      <c r="X7247" s="15" t="str">
        <f t="shared" si="5"/>
        <v>Anthony RawlesColumbusOhio</v>
      </c>
      <c r="Y7247" s="15" t="str">
        <f t="shared" si="6"/>
        <v>loss</v>
      </c>
    </row>
    <row r="7248">
      <c r="A7248" s="1">
        <v>43201.0</v>
      </c>
      <c r="B7248" s="2" t="s">
        <v>6960</v>
      </c>
      <c r="C7248" s="2">
        <v>2.0</v>
      </c>
      <c r="D7248" s="2" t="s">
        <v>3859</v>
      </c>
      <c r="E7248" s="2" t="s">
        <v>49</v>
      </c>
      <c r="F7248" s="2" t="s">
        <v>2492</v>
      </c>
      <c r="G7248" s="2" t="s">
        <v>45</v>
      </c>
      <c r="H7248" s="2" t="s">
        <v>1024</v>
      </c>
      <c r="I7248" s="2" t="s">
        <v>217</v>
      </c>
      <c r="J7248" s="2" t="s">
        <v>282</v>
      </c>
      <c r="K7248" s="2" t="s">
        <v>77</v>
      </c>
      <c r="L7248" s="10">
        <v>43203.0</v>
      </c>
      <c r="M7248" s="2" t="s">
        <v>34</v>
      </c>
      <c r="N7248" s="11">
        <v>0.0</v>
      </c>
      <c r="O7248" s="12">
        <v>10.0</v>
      </c>
      <c r="P7248" s="13">
        <v>0.36</v>
      </c>
      <c r="Q7248" s="13">
        <v>27.0</v>
      </c>
      <c r="R7248" s="13">
        <f t="shared" si="1"/>
        <v>27</v>
      </c>
      <c r="S7248" s="14">
        <f t="shared" si="2"/>
        <v>13.5</v>
      </c>
      <c r="T7248" s="14">
        <f t="shared" si="3"/>
        <v>0.3703703704</v>
      </c>
      <c r="U7248" s="15" t="str">
        <f>vlookup(F7248,'Sub categories'!$A:$C,3,False)</f>
        <v>Furnishings</v>
      </c>
      <c r="V7248" s="16">
        <f t="shared" si="4"/>
        <v>2</v>
      </c>
      <c r="W7248" s="17">
        <f t="array" ref="W7248">INDEX(shipping_prices!$C$1:$F8475,MATCH(I7248,shipping_prices!$A$1:$A8475,0),MATCH(M7248,shipping_prices!$C$1:$F$1,0))</f>
        <v>12.51</v>
      </c>
      <c r="X7248" s="15" t="str">
        <f t="shared" si="5"/>
        <v>Tonja TurnellRichmondIndiana</v>
      </c>
      <c r="Y7248" s="15" t="str">
        <f t="shared" si="6"/>
        <v>Low</v>
      </c>
    </row>
    <row r="7249" hidden="1">
      <c r="A7249" s="1">
        <v>43201.0</v>
      </c>
      <c r="B7249" s="2" t="s">
        <v>6960</v>
      </c>
      <c r="C7249" s="2">
        <v>2.0</v>
      </c>
      <c r="D7249" s="2" t="s">
        <v>3859</v>
      </c>
      <c r="E7249" s="2" t="s">
        <v>49</v>
      </c>
      <c r="F7249" s="2" t="s">
        <v>2652</v>
      </c>
      <c r="G7249" s="2" t="s">
        <v>29</v>
      </c>
      <c r="H7249" s="2" t="s">
        <v>79</v>
      </c>
      <c r="I7249" s="2" t="s">
        <v>217</v>
      </c>
      <c r="J7249" s="2" t="s">
        <v>282</v>
      </c>
      <c r="K7249" s="2" t="s">
        <v>77</v>
      </c>
      <c r="L7249" s="10">
        <v>43203.0</v>
      </c>
      <c r="M7249" s="2" t="s">
        <v>34</v>
      </c>
      <c r="N7249" s="11">
        <v>0.0</v>
      </c>
      <c r="O7249" s="12">
        <v>43.0</v>
      </c>
      <c r="P7249" s="13">
        <v>0.48</v>
      </c>
      <c r="Q7249" s="13">
        <v>90.0</v>
      </c>
      <c r="R7249" s="13">
        <f t="shared" si="1"/>
        <v>90</v>
      </c>
      <c r="S7249" s="14">
        <f t="shared" si="2"/>
        <v>45</v>
      </c>
      <c r="T7249" s="14">
        <f t="shared" si="3"/>
        <v>0.4777777778</v>
      </c>
      <c r="U7249" s="15" t="str">
        <f>vlookup(F7249,'Sub categories'!$A:$C,3,False)</f>
        <v>Phones</v>
      </c>
      <c r="V7249" s="16">
        <f t="shared" si="4"/>
        <v>2</v>
      </c>
      <c r="W7249" s="17">
        <f t="array" ref="W7249">INDEX(shipping_prices!$C$1:$F8476,MATCH(I7249,shipping_prices!$A$1:$A8476,0),MATCH(M7249,shipping_prices!$C$1:$F$1,0))</f>
        <v>12.51</v>
      </c>
      <c r="X7249" s="15" t="str">
        <f t="shared" si="5"/>
        <v>Tonja TurnellRichmondIndiana</v>
      </c>
      <c r="Y7249" s="15" t="str">
        <f t="shared" si="6"/>
        <v>High</v>
      </c>
    </row>
    <row r="7250">
      <c r="A7250" s="1">
        <v>43201.0</v>
      </c>
      <c r="B7250" s="2" t="s">
        <v>6960</v>
      </c>
      <c r="C7250" s="2">
        <v>3.0</v>
      </c>
      <c r="D7250" s="2" t="s">
        <v>3859</v>
      </c>
      <c r="E7250" s="2" t="s">
        <v>49</v>
      </c>
      <c r="F7250" s="2" t="s">
        <v>403</v>
      </c>
      <c r="G7250" s="2" t="s">
        <v>45</v>
      </c>
      <c r="H7250" s="2" t="s">
        <v>404</v>
      </c>
      <c r="I7250" s="2" t="s">
        <v>217</v>
      </c>
      <c r="J7250" s="2" t="s">
        <v>282</v>
      </c>
      <c r="K7250" s="2" t="s">
        <v>77</v>
      </c>
      <c r="L7250" s="10">
        <v>43203.0</v>
      </c>
      <c r="M7250" s="2" t="s">
        <v>34</v>
      </c>
      <c r="N7250" s="11">
        <v>0.0</v>
      </c>
      <c r="O7250" s="12">
        <v>67.0</v>
      </c>
      <c r="P7250" s="13">
        <v>0.26</v>
      </c>
      <c r="Q7250" s="13">
        <v>258.0</v>
      </c>
      <c r="R7250" s="13">
        <f t="shared" si="1"/>
        <v>258</v>
      </c>
      <c r="S7250" s="14">
        <f t="shared" si="2"/>
        <v>86</v>
      </c>
      <c r="T7250" s="14">
        <f t="shared" si="3"/>
        <v>0.2596899225</v>
      </c>
      <c r="U7250" s="15" t="str">
        <f>vlookup(F7250,'Sub categories'!$A:$C,3,False)</f>
        <v>Tables</v>
      </c>
      <c r="V7250" s="16">
        <f t="shared" si="4"/>
        <v>2</v>
      </c>
      <c r="W7250" s="17">
        <f t="array" ref="W7250">INDEX(shipping_prices!$C$1:$F8477,MATCH(I7250,shipping_prices!$A$1:$A8477,0),MATCH(M7250,shipping_prices!$C$1:$F$1,0))</f>
        <v>12.51</v>
      </c>
      <c r="X7250" s="15" t="str">
        <f t="shared" si="5"/>
        <v>Tonja TurnellRichmondIndiana</v>
      </c>
      <c r="Y7250" s="15" t="str">
        <f t="shared" si="6"/>
        <v>High</v>
      </c>
    </row>
    <row r="7251">
      <c r="A7251" s="1">
        <v>43201.0</v>
      </c>
      <c r="B7251" s="2" t="s">
        <v>6960</v>
      </c>
      <c r="C7251" s="2">
        <v>3.0</v>
      </c>
      <c r="D7251" s="2" t="s">
        <v>3859</v>
      </c>
      <c r="E7251" s="2" t="s">
        <v>49</v>
      </c>
      <c r="F7251" s="2" t="s">
        <v>1863</v>
      </c>
      <c r="G7251" s="2" t="s">
        <v>45</v>
      </c>
      <c r="H7251" s="2" t="s">
        <v>288</v>
      </c>
      <c r="I7251" s="2" t="s">
        <v>217</v>
      </c>
      <c r="J7251" s="2" t="s">
        <v>282</v>
      </c>
      <c r="K7251" s="2" t="s">
        <v>77</v>
      </c>
      <c r="L7251" s="10">
        <v>43203.0</v>
      </c>
      <c r="M7251" s="2" t="s">
        <v>34</v>
      </c>
      <c r="N7251" s="11">
        <v>0.0</v>
      </c>
      <c r="O7251" s="12">
        <v>240.0</v>
      </c>
      <c r="P7251" s="13">
        <v>0.29</v>
      </c>
      <c r="Q7251" s="13">
        <v>829.0</v>
      </c>
      <c r="R7251" s="13">
        <f t="shared" si="1"/>
        <v>829</v>
      </c>
      <c r="S7251" s="14">
        <f t="shared" si="2"/>
        <v>276.3333333</v>
      </c>
      <c r="T7251" s="14">
        <f t="shared" si="3"/>
        <v>0.2895054282</v>
      </c>
      <c r="U7251" s="15" t="str">
        <f>vlookup(F7251,'Sub categories'!$A:$C,3,False)</f>
        <v>Chairs</v>
      </c>
      <c r="V7251" s="16">
        <f t="shared" si="4"/>
        <v>2</v>
      </c>
      <c r="W7251" s="17">
        <f t="array" ref="W7251">INDEX(shipping_prices!$C$1:$F8478,MATCH(I7251,shipping_prices!$A$1:$A8478,0),MATCH(M7251,shipping_prices!$C$1:$F$1,0))</f>
        <v>12.51</v>
      </c>
      <c r="X7251" s="15" t="str">
        <f t="shared" si="5"/>
        <v>Tonja TurnellRichmondIndiana</v>
      </c>
      <c r="Y7251" s="15" t="str">
        <f t="shared" si="6"/>
        <v>High</v>
      </c>
    </row>
    <row r="7252" hidden="1">
      <c r="A7252" s="1">
        <v>43201.0</v>
      </c>
      <c r="B7252" s="2" t="s">
        <v>6960</v>
      </c>
      <c r="C7252" s="2">
        <v>4.0</v>
      </c>
      <c r="D7252" s="2" t="s">
        <v>3859</v>
      </c>
      <c r="E7252" s="2" t="s">
        <v>49</v>
      </c>
      <c r="F7252" s="2" t="s">
        <v>4751</v>
      </c>
      <c r="G7252" s="2" t="s">
        <v>29</v>
      </c>
      <c r="H7252" s="2" t="s">
        <v>503</v>
      </c>
      <c r="I7252" s="2" t="s">
        <v>217</v>
      </c>
      <c r="J7252" s="2" t="s">
        <v>282</v>
      </c>
      <c r="K7252" s="2" t="s">
        <v>77</v>
      </c>
      <c r="L7252" s="10">
        <v>43203.0</v>
      </c>
      <c r="M7252" s="2" t="s">
        <v>34</v>
      </c>
      <c r="N7252" s="11">
        <v>0.0</v>
      </c>
      <c r="O7252" s="12">
        <v>545.0</v>
      </c>
      <c r="P7252" s="13">
        <v>0.29</v>
      </c>
      <c r="Q7252" s="13">
        <v>1880.0</v>
      </c>
      <c r="R7252" s="13">
        <f t="shared" si="1"/>
        <v>1880</v>
      </c>
      <c r="S7252" s="14">
        <f t="shared" si="2"/>
        <v>470</v>
      </c>
      <c r="T7252" s="14">
        <f t="shared" si="3"/>
        <v>0.289893617</v>
      </c>
      <c r="U7252" s="15" t="str">
        <f>vlookup(F7252,'Sub categories'!$A:$C,3,False)</f>
        <v>Phones</v>
      </c>
      <c r="V7252" s="16">
        <f t="shared" si="4"/>
        <v>2</v>
      </c>
      <c r="W7252" s="17">
        <f t="array" ref="W7252">INDEX(shipping_prices!$C$1:$F8479,MATCH(I7252,shipping_prices!$A$1:$A8479,0),MATCH(M7252,shipping_prices!$C$1:$F$1,0))</f>
        <v>12.51</v>
      </c>
      <c r="X7252" s="15" t="str">
        <f t="shared" si="5"/>
        <v>Tonja TurnellRichmondIndiana</v>
      </c>
      <c r="Y7252" s="15" t="str">
        <f t="shared" si="6"/>
        <v>High</v>
      </c>
    </row>
    <row r="7253" hidden="1">
      <c r="A7253" s="1">
        <v>43201.0</v>
      </c>
      <c r="B7253" s="2" t="s">
        <v>6961</v>
      </c>
      <c r="C7253" s="2">
        <v>1.0</v>
      </c>
      <c r="D7253" s="2" t="s">
        <v>4743</v>
      </c>
      <c r="E7253" s="2" t="s">
        <v>49</v>
      </c>
      <c r="F7253" s="2" t="s">
        <v>4456</v>
      </c>
      <c r="G7253" s="2" t="s">
        <v>29</v>
      </c>
      <c r="H7253" s="2" t="s">
        <v>1553</v>
      </c>
      <c r="I7253" s="2" t="s">
        <v>1220</v>
      </c>
      <c r="J7253" s="2" t="s">
        <v>218</v>
      </c>
      <c r="K7253" s="2" t="s">
        <v>54</v>
      </c>
      <c r="L7253" s="10">
        <v>43204.0</v>
      </c>
      <c r="M7253" s="2" t="s">
        <v>90</v>
      </c>
      <c r="N7253" s="11">
        <v>0.0</v>
      </c>
      <c r="O7253" s="12">
        <v>3.0</v>
      </c>
      <c r="P7253" s="13">
        <v>0.18</v>
      </c>
      <c r="Q7253" s="13">
        <v>18.0</v>
      </c>
      <c r="R7253" s="13">
        <f t="shared" si="1"/>
        <v>18</v>
      </c>
      <c r="S7253" s="14">
        <f t="shared" si="2"/>
        <v>18</v>
      </c>
      <c r="T7253" s="14">
        <f t="shared" si="3"/>
        <v>0.1666666667</v>
      </c>
      <c r="U7253" s="15" t="str">
        <f>vlookup(F7253,'Sub categories'!$A:$C,3,False)</f>
        <v>Accessories</v>
      </c>
      <c r="V7253" s="16">
        <f t="shared" si="4"/>
        <v>3</v>
      </c>
      <c r="W7253" s="17">
        <f t="array" ref="W7253">INDEX(shipping_prices!$C$1:$F8480,MATCH(I7253,shipping_prices!$A$1:$A8480,0),MATCH(M7253,shipping_prices!$C$1:$F$1,0))</f>
        <v>4.55</v>
      </c>
      <c r="X7253" s="15" t="str">
        <f t="shared" si="5"/>
        <v>Craig LeslieFlorenceKentucky</v>
      </c>
      <c r="Y7253" s="15" t="str">
        <f t="shared" si="6"/>
        <v>Low</v>
      </c>
    </row>
    <row r="7254" hidden="1">
      <c r="A7254" s="1">
        <v>43201.0</v>
      </c>
      <c r="B7254" s="2" t="s">
        <v>6962</v>
      </c>
      <c r="C7254" s="2">
        <v>3.0</v>
      </c>
      <c r="D7254" s="2" t="s">
        <v>2148</v>
      </c>
      <c r="E7254" s="2" t="s">
        <v>27</v>
      </c>
      <c r="F7254" s="2" t="s">
        <v>901</v>
      </c>
      <c r="G7254" s="2" t="s">
        <v>39</v>
      </c>
      <c r="H7254" s="2" t="s">
        <v>81</v>
      </c>
      <c r="I7254" s="2" t="s">
        <v>169</v>
      </c>
      <c r="J7254" s="2" t="s">
        <v>42</v>
      </c>
      <c r="K7254" s="2" t="s">
        <v>43</v>
      </c>
      <c r="L7254" s="10">
        <v>43208.0</v>
      </c>
      <c r="M7254" s="2" t="s">
        <v>142</v>
      </c>
      <c r="N7254" s="11">
        <v>0.0</v>
      </c>
      <c r="O7254" s="12">
        <v>17.0</v>
      </c>
      <c r="P7254" s="13">
        <v>0.27</v>
      </c>
      <c r="Q7254" s="13">
        <v>61.0</v>
      </c>
      <c r="R7254" s="13">
        <f t="shared" si="1"/>
        <v>61</v>
      </c>
      <c r="S7254" s="14">
        <f t="shared" si="2"/>
        <v>20.33333333</v>
      </c>
      <c r="T7254" s="14">
        <f t="shared" si="3"/>
        <v>0.2786885246</v>
      </c>
      <c r="U7254" s="15" t="str">
        <f>vlookup(F7254,'Sub categories'!$A:$C,3,False)</f>
        <v>Appliances</v>
      </c>
      <c r="V7254" s="16">
        <f t="shared" si="4"/>
        <v>7</v>
      </c>
      <c r="W7254" s="17">
        <f t="array" ref="W7254">INDEX(shipping_prices!$C$1:$F8481,MATCH(I7254,shipping_prices!$A$1:$A8481,0),MATCH(M7254,shipping_prices!$C$1:$F$1,0))</f>
        <v>18.39</v>
      </c>
      <c r="X7254" s="15" t="str">
        <f t="shared" si="5"/>
        <v>Zuschuss DonatelliLos AngelesCalifornia</v>
      </c>
      <c r="Y7254" s="15" t="str">
        <f t="shared" si="6"/>
        <v>Low</v>
      </c>
    </row>
    <row r="7255">
      <c r="A7255" s="1">
        <v>43202.0</v>
      </c>
      <c r="B7255" s="2" t="s">
        <v>6963</v>
      </c>
      <c r="C7255" s="2">
        <v>8.0</v>
      </c>
      <c r="D7255" s="2" t="s">
        <v>3025</v>
      </c>
      <c r="E7255" s="2" t="s">
        <v>37</v>
      </c>
      <c r="F7255" s="2" t="s">
        <v>3862</v>
      </c>
      <c r="G7255" s="2" t="s">
        <v>45</v>
      </c>
      <c r="H7255" s="2" t="s">
        <v>157</v>
      </c>
      <c r="I7255" s="2" t="s">
        <v>2090</v>
      </c>
      <c r="J7255" s="2" t="s">
        <v>3744</v>
      </c>
      <c r="K7255" s="2" t="s">
        <v>33</v>
      </c>
      <c r="L7255" s="10">
        <v>43208.0</v>
      </c>
      <c r="M7255" s="2" t="s">
        <v>90</v>
      </c>
      <c r="N7255" s="11">
        <v>0.0</v>
      </c>
      <c r="O7255" s="12">
        <v>101.0</v>
      </c>
      <c r="P7255" s="13">
        <v>0.41</v>
      </c>
      <c r="Q7255" s="13">
        <v>247.0</v>
      </c>
      <c r="R7255" s="13">
        <f t="shared" si="1"/>
        <v>247</v>
      </c>
      <c r="S7255" s="14">
        <f t="shared" si="2"/>
        <v>30.875</v>
      </c>
      <c r="T7255" s="14">
        <f t="shared" si="3"/>
        <v>0.4089068826</v>
      </c>
      <c r="U7255" s="15" t="str">
        <f>vlookup(F7255,'Sub categories'!$A:$C,3,False)</f>
        <v>Furnishings</v>
      </c>
      <c r="V7255" s="16">
        <f t="shared" si="4"/>
        <v>6</v>
      </c>
      <c r="W7255" s="17">
        <f t="array" ref="W7255">INDEX(shipping_prices!$C$1:$F8482,MATCH(I7255,shipping_prices!$A$1:$A8482,0),MATCH(M7255,shipping_prices!$C$1:$F$1,0))</f>
        <v>7.41</v>
      </c>
      <c r="X7255" s="15" t="str">
        <f t="shared" si="5"/>
        <v>Lori OlsonConcordNew Hampshire</v>
      </c>
      <c r="Y7255" s="15" t="str">
        <f t="shared" si="6"/>
        <v>High</v>
      </c>
    </row>
    <row r="7256" hidden="1">
      <c r="A7256" s="1">
        <v>43202.0</v>
      </c>
      <c r="B7256" s="2" t="s">
        <v>6964</v>
      </c>
      <c r="C7256" s="2">
        <v>4.0</v>
      </c>
      <c r="D7256" s="2" t="s">
        <v>2605</v>
      </c>
      <c r="E7256" s="2" t="s">
        <v>37</v>
      </c>
      <c r="F7256" s="2" t="s">
        <v>4071</v>
      </c>
      <c r="G7256" s="2" t="s">
        <v>39</v>
      </c>
      <c r="H7256" s="2" t="s">
        <v>51</v>
      </c>
      <c r="I7256" s="2" t="s">
        <v>2290</v>
      </c>
      <c r="J7256" s="2" t="s">
        <v>53</v>
      </c>
      <c r="K7256" s="2" t="s">
        <v>54</v>
      </c>
      <c r="L7256" s="10">
        <v>43203.0</v>
      </c>
      <c r="M7256" s="2" t="s">
        <v>34</v>
      </c>
      <c r="N7256" s="11">
        <v>0.2</v>
      </c>
      <c r="O7256" s="12">
        <v>7.0</v>
      </c>
      <c r="P7256" s="13">
        <v>0.35</v>
      </c>
      <c r="Q7256" s="13">
        <v>21.0</v>
      </c>
      <c r="R7256" s="13">
        <f t="shared" si="1"/>
        <v>26.25</v>
      </c>
      <c r="S7256" s="14">
        <f t="shared" si="2"/>
        <v>6.5625</v>
      </c>
      <c r="T7256" s="14">
        <f t="shared" si="3"/>
        <v>0.3333333333</v>
      </c>
      <c r="U7256" s="15" t="str">
        <f>vlookup(F7256,'Sub categories'!$A:$C,3,False)</f>
        <v>Paper</v>
      </c>
      <c r="V7256" s="16">
        <f t="shared" si="4"/>
        <v>1</v>
      </c>
      <c r="W7256" s="17">
        <f t="array" ref="W7256">INDEX(shipping_prices!$C$1:$F8483,MATCH(I7256,shipping_prices!$A$1:$A8483,0),MATCH(M7256,shipping_prices!$C$1:$F$1,0))</f>
        <v>8.07</v>
      </c>
      <c r="X7256" s="15" t="str">
        <f t="shared" si="5"/>
        <v>Noel StaavosOrlandoFlorida</v>
      </c>
      <c r="Y7256" s="15" t="str">
        <f t="shared" si="6"/>
        <v>Low</v>
      </c>
    </row>
    <row r="7257" hidden="1">
      <c r="A7257" s="1">
        <v>43203.0</v>
      </c>
      <c r="B7257" s="2" t="s">
        <v>6965</v>
      </c>
      <c r="C7257" s="2">
        <v>5.0</v>
      </c>
      <c r="D7257" s="2" t="s">
        <v>3764</v>
      </c>
      <c r="E7257" s="2" t="s">
        <v>37</v>
      </c>
      <c r="F7257" s="2" t="s">
        <v>5156</v>
      </c>
      <c r="G7257" s="2" t="s">
        <v>39</v>
      </c>
      <c r="H7257" s="2" t="s">
        <v>62</v>
      </c>
      <c r="I7257" s="2" t="s">
        <v>163</v>
      </c>
      <c r="J7257" s="2" t="s">
        <v>164</v>
      </c>
      <c r="K7257" s="2" t="s">
        <v>33</v>
      </c>
      <c r="L7257" s="10">
        <v>43211.0</v>
      </c>
      <c r="M7257" s="2" t="s">
        <v>34</v>
      </c>
      <c r="N7257" s="11">
        <v>0.2</v>
      </c>
      <c r="O7257" s="12">
        <v>2.0</v>
      </c>
      <c r="P7257" s="13">
        <v>0.21</v>
      </c>
      <c r="Q7257" s="13">
        <v>8.0</v>
      </c>
      <c r="R7257" s="13">
        <f t="shared" si="1"/>
        <v>10</v>
      </c>
      <c r="S7257" s="14">
        <f t="shared" si="2"/>
        <v>2</v>
      </c>
      <c r="T7257" s="14">
        <f t="shared" si="3"/>
        <v>0.25</v>
      </c>
      <c r="U7257" s="15" t="str">
        <f>vlookup(F7257,'Sub categories'!$A:$C,3,False)</f>
        <v>Fasteners</v>
      </c>
      <c r="V7257" s="16">
        <f t="shared" si="4"/>
        <v>8</v>
      </c>
      <c r="W7257" s="17">
        <f t="array" ref="W7257">INDEX(shipping_prices!$C$1:$F8484,MATCH(I7257,shipping_prices!$A$1:$A8484,0),MATCH(M7257,shipping_prices!$C$1:$F$1,0))</f>
        <v>7.98</v>
      </c>
      <c r="X7257" s="15" t="str">
        <f t="shared" si="5"/>
        <v>Dave PoirierPhiladelphiaPennsylvania</v>
      </c>
      <c r="Y7257" s="15" t="str">
        <f t="shared" si="6"/>
        <v>Low</v>
      </c>
    </row>
    <row r="7258">
      <c r="A7258" s="1">
        <v>43203.0</v>
      </c>
      <c r="B7258" s="2" t="s">
        <v>6966</v>
      </c>
      <c r="C7258" s="2">
        <v>5.0</v>
      </c>
      <c r="D7258" s="2" t="s">
        <v>2305</v>
      </c>
      <c r="E7258" s="2" t="s">
        <v>27</v>
      </c>
      <c r="F7258" s="2" t="s">
        <v>131</v>
      </c>
      <c r="G7258" s="2" t="s">
        <v>45</v>
      </c>
      <c r="H7258" s="2" t="s">
        <v>46</v>
      </c>
      <c r="I7258" s="2" t="s">
        <v>6212</v>
      </c>
      <c r="J7258" s="2" t="s">
        <v>76</v>
      </c>
      <c r="K7258" s="2" t="s">
        <v>77</v>
      </c>
      <c r="L7258" s="10">
        <v>43214.0</v>
      </c>
      <c r="M7258" s="2" t="s">
        <v>142</v>
      </c>
      <c r="N7258" s="11">
        <v>0.3</v>
      </c>
      <c r="O7258" s="12">
        <v>-81.0</v>
      </c>
      <c r="P7258" s="13">
        <v>-0.16</v>
      </c>
      <c r="Q7258" s="13">
        <v>517.0</v>
      </c>
      <c r="R7258" s="13">
        <f t="shared" si="1"/>
        <v>738.5714286</v>
      </c>
      <c r="S7258" s="14">
        <f t="shared" si="2"/>
        <v>147.7142857</v>
      </c>
      <c r="T7258" s="14">
        <f t="shared" si="3"/>
        <v>-0.1566731141</v>
      </c>
      <c r="U7258" s="15" t="str">
        <f>vlookup(F7258,'Sub categories'!$A:$C,3,False)</f>
        <v>Tables</v>
      </c>
      <c r="V7258" s="16">
        <f t="shared" si="4"/>
        <v>11</v>
      </c>
      <c r="W7258" s="17">
        <f t="array" ref="W7258">INDEX(shipping_prices!$C$1:$F8485,MATCH(I7258,shipping_prices!$A$1:$A8485,0),MATCH(M7258,shipping_prices!$C$1:$F$1,0))</f>
        <v>18.26</v>
      </c>
      <c r="X7258" s="15" t="str">
        <f t="shared" si="5"/>
        <v>Patrick O'BrillMansfieldTexas</v>
      </c>
      <c r="Y7258" s="15" t="str">
        <f t="shared" si="6"/>
        <v>loss</v>
      </c>
    </row>
    <row r="7259" hidden="1">
      <c r="A7259" s="1">
        <v>43203.0</v>
      </c>
      <c r="B7259" s="2" t="s">
        <v>6967</v>
      </c>
      <c r="C7259" s="2">
        <v>5.0</v>
      </c>
      <c r="D7259" s="2" t="s">
        <v>3935</v>
      </c>
      <c r="E7259" s="2" t="s">
        <v>27</v>
      </c>
      <c r="F7259" s="2" t="s">
        <v>5577</v>
      </c>
      <c r="G7259" s="2" t="s">
        <v>29</v>
      </c>
      <c r="H7259" s="2" t="s">
        <v>220</v>
      </c>
      <c r="I7259" s="2" t="s">
        <v>856</v>
      </c>
      <c r="J7259" s="2" t="s">
        <v>141</v>
      </c>
      <c r="K7259" s="2" t="s">
        <v>77</v>
      </c>
      <c r="L7259" s="10">
        <v>43213.0</v>
      </c>
      <c r="M7259" s="2" t="s">
        <v>90</v>
      </c>
      <c r="N7259" s="11">
        <v>0.2</v>
      </c>
      <c r="O7259" s="12">
        <v>84.0</v>
      </c>
      <c r="P7259" s="13">
        <v>0.35</v>
      </c>
      <c r="Q7259" s="13">
        <v>240.0</v>
      </c>
      <c r="R7259" s="13">
        <f t="shared" si="1"/>
        <v>300</v>
      </c>
      <c r="S7259" s="14">
        <f t="shared" si="2"/>
        <v>60</v>
      </c>
      <c r="T7259" s="14">
        <f t="shared" si="3"/>
        <v>0.35</v>
      </c>
      <c r="U7259" s="15" t="str">
        <f>vlookup(F7259,'Sub categories'!$A:$C,3,False)</f>
        <v>Accessories</v>
      </c>
      <c r="V7259" s="16">
        <f t="shared" si="4"/>
        <v>10</v>
      </c>
      <c r="W7259" s="17">
        <f t="array" ref="W7259">INDEX(shipping_prices!$C$1:$F8486,MATCH(I7259,shipping_prices!$A$1:$A8486,0),MATCH(M7259,shipping_prices!$C$1:$F$1,0))</f>
        <v>5.6</v>
      </c>
      <c r="X7259" s="15" t="str">
        <f t="shared" si="5"/>
        <v>Emily GradyNapervilleIllinois</v>
      </c>
      <c r="Y7259" s="15" t="str">
        <f t="shared" si="6"/>
        <v>High</v>
      </c>
    </row>
    <row r="7260">
      <c r="A7260" s="1">
        <v>43203.0</v>
      </c>
      <c r="B7260" s="2" t="s">
        <v>6968</v>
      </c>
      <c r="C7260" s="2">
        <v>1.0</v>
      </c>
      <c r="D7260" s="2" t="s">
        <v>3571</v>
      </c>
      <c r="E7260" s="2" t="s">
        <v>37</v>
      </c>
      <c r="F7260" s="2" t="s">
        <v>3899</v>
      </c>
      <c r="G7260" s="2" t="s">
        <v>45</v>
      </c>
      <c r="H7260" s="2" t="s">
        <v>288</v>
      </c>
      <c r="I7260" s="2" t="s">
        <v>1790</v>
      </c>
      <c r="J7260" s="2" t="s">
        <v>97</v>
      </c>
      <c r="K7260" s="2" t="s">
        <v>77</v>
      </c>
      <c r="L7260" s="10">
        <v>43204.0</v>
      </c>
      <c r="M7260" s="2" t="s">
        <v>34</v>
      </c>
      <c r="N7260" s="11">
        <v>0.0</v>
      </c>
      <c r="O7260" s="12">
        <v>7.0</v>
      </c>
      <c r="P7260" s="13">
        <v>0.28</v>
      </c>
      <c r="Q7260" s="13">
        <v>27.0</v>
      </c>
      <c r="R7260" s="13">
        <f t="shared" si="1"/>
        <v>27</v>
      </c>
      <c r="S7260" s="14">
        <f t="shared" si="2"/>
        <v>27</v>
      </c>
      <c r="T7260" s="14">
        <f t="shared" si="3"/>
        <v>0.2592592593</v>
      </c>
      <c r="U7260" s="15" t="str">
        <f>vlookup(F7260,'Sub categories'!$A:$C,3,False)</f>
        <v>Chairs</v>
      </c>
      <c r="V7260" s="16">
        <f t="shared" si="4"/>
        <v>1</v>
      </c>
      <c r="W7260" s="17">
        <f t="array" ref="W7260">INDEX(shipping_prices!$C$1:$F8487,MATCH(I7260,shipping_prices!$A$1:$A8487,0),MATCH(M7260,shipping_prices!$C$1:$F$1,0))</f>
        <v>5.45</v>
      </c>
      <c r="X7260" s="15" t="str">
        <f t="shared" si="5"/>
        <v>Rick WilsonDetroitMichigan</v>
      </c>
      <c r="Y7260" s="15" t="str">
        <f t="shared" si="6"/>
        <v>Low</v>
      </c>
    </row>
    <row r="7261" hidden="1">
      <c r="A7261" s="1">
        <v>43204.0</v>
      </c>
      <c r="B7261" s="2" t="s">
        <v>6968</v>
      </c>
      <c r="C7261" s="2">
        <v>2.0</v>
      </c>
      <c r="D7261" s="2" t="s">
        <v>3571</v>
      </c>
      <c r="E7261" s="2" t="s">
        <v>37</v>
      </c>
      <c r="F7261" s="2" t="s">
        <v>1235</v>
      </c>
      <c r="G7261" s="2" t="s">
        <v>39</v>
      </c>
      <c r="H7261" s="2" t="s">
        <v>458</v>
      </c>
      <c r="I7261" s="2" t="s">
        <v>1790</v>
      </c>
      <c r="J7261" s="2" t="s">
        <v>97</v>
      </c>
      <c r="K7261" s="2" t="s">
        <v>77</v>
      </c>
      <c r="L7261" s="10">
        <v>43204.0</v>
      </c>
      <c r="M7261" s="2" t="s">
        <v>34</v>
      </c>
      <c r="N7261" s="11">
        <v>0.1</v>
      </c>
      <c r="O7261" s="12">
        <v>18.0</v>
      </c>
      <c r="P7261" s="13">
        <v>0.21</v>
      </c>
      <c r="Q7261" s="13">
        <v>87.0</v>
      </c>
      <c r="R7261" s="13">
        <f t="shared" si="1"/>
        <v>96.66666667</v>
      </c>
      <c r="S7261" s="14">
        <f t="shared" si="2"/>
        <v>48.33333333</v>
      </c>
      <c r="T7261" s="14">
        <f t="shared" si="3"/>
        <v>0.2068965517</v>
      </c>
      <c r="U7261" s="15" t="str">
        <f>vlookup(F7261,'Sub categories'!$A:$C,3,False)</f>
        <v>Appliances</v>
      </c>
      <c r="V7261" s="16">
        <f t="shared" si="4"/>
        <v>0</v>
      </c>
      <c r="W7261" s="17">
        <f t="array" ref="W7261">INDEX(shipping_prices!$C$1:$F8488,MATCH(I7261,shipping_prices!$A$1:$A8488,0),MATCH(M7261,shipping_prices!$C$1:$F$1,0))</f>
        <v>5.45</v>
      </c>
      <c r="X7261" s="15" t="str">
        <f t="shared" si="5"/>
        <v>Rick WilsonDetroitMichigan</v>
      </c>
      <c r="Y7261" s="15" t="str">
        <f t="shared" si="6"/>
        <v>Low</v>
      </c>
    </row>
    <row r="7262">
      <c r="A7262" s="1">
        <v>43204.0</v>
      </c>
      <c r="B7262" s="2" t="s">
        <v>6968</v>
      </c>
      <c r="C7262" s="2">
        <v>2.0</v>
      </c>
      <c r="D7262" s="2" t="s">
        <v>3571</v>
      </c>
      <c r="E7262" s="2" t="s">
        <v>37</v>
      </c>
      <c r="F7262" s="2" t="s">
        <v>2480</v>
      </c>
      <c r="G7262" s="2" t="s">
        <v>45</v>
      </c>
      <c r="H7262" s="2" t="s">
        <v>288</v>
      </c>
      <c r="I7262" s="2" t="s">
        <v>1790</v>
      </c>
      <c r="J7262" s="2" t="s">
        <v>97</v>
      </c>
      <c r="K7262" s="2" t="s">
        <v>77</v>
      </c>
      <c r="L7262" s="10">
        <v>43204.0</v>
      </c>
      <c r="M7262" s="2" t="s">
        <v>34</v>
      </c>
      <c r="N7262" s="11">
        <v>0.0</v>
      </c>
      <c r="O7262" s="12">
        <v>119.0</v>
      </c>
      <c r="P7262" s="13">
        <v>0.25</v>
      </c>
      <c r="Q7262" s="13">
        <v>477.0</v>
      </c>
      <c r="R7262" s="13">
        <f t="shared" si="1"/>
        <v>477</v>
      </c>
      <c r="S7262" s="14">
        <f t="shared" si="2"/>
        <v>238.5</v>
      </c>
      <c r="T7262" s="14">
        <f t="shared" si="3"/>
        <v>0.249475891</v>
      </c>
      <c r="U7262" s="15" t="str">
        <f>vlookup(F7262,'Sub categories'!$A:$C,3,False)</f>
        <v>Chairs</v>
      </c>
      <c r="V7262" s="16">
        <f t="shared" si="4"/>
        <v>0</v>
      </c>
      <c r="W7262" s="17">
        <f t="array" ref="W7262">INDEX(shipping_prices!$C$1:$F8489,MATCH(I7262,shipping_prices!$A$1:$A8489,0),MATCH(M7262,shipping_prices!$C$1:$F$1,0))</f>
        <v>5.45</v>
      </c>
      <c r="X7262" s="15" t="str">
        <f t="shared" si="5"/>
        <v>Rick WilsonDetroitMichigan</v>
      </c>
      <c r="Y7262" s="15" t="str">
        <f t="shared" si="6"/>
        <v>High</v>
      </c>
    </row>
    <row r="7263">
      <c r="A7263" s="1">
        <v>43204.0</v>
      </c>
      <c r="B7263" s="2" t="s">
        <v>6968</v>
      </c>
      <c r="C7263" s="2">
        <v>5.0</v>
      </c>
      <c r="D7263" s="2" t="s">
        <v>3571</v>
      </c>
      <c r="E7263" s="2" t="s">
        <v>37</v>
      </c>
      <c r="F7263" s="2" t="s">
        <v>3309</v>
      </c>
      <c r="G7263" s="2" t="s">
        <v>45</v>
      </c>
      <c r="H7263" s="2" t="s">
        <v>46</v>
      </c>
      <c r="I7263" s="2" t="s">
        <v>1790</v>
      </c>
      <c r="J7263" s="2" t="s">
        <v>97</v>
      </c>
      <c r="K7263" s="2" t="s">
        <v>77</v>
      </c>
      <c r="L7263" s="10">
        <v>43204.0</v>
      </c>
      <c r="M7263" s="2" t="s">
        <v>34</v>
      </c>
      <c r="N7263" s="11">
        <v>0.0</v>
      </c>
      <c r="O7263" s="12">
        <v>423.0</v>
      </c>
      <c r="P7263" s="13">
        <v>0.29</v>
      </c>
      <c r="Q7263" s="13">
        <v>1459.0</v>
      </c>
      <c r="R7263" s="13">
        <f t="shared" si="1"/>
        <v>1459</v>
      </c>
      <c r="S7263" s="14">
        <f t="shared" si="2"/>
        <v>291.8</v>
      </c>
      <c r="T7263" s="14">
        <f t="shared" si="3"/>
        <v>0.2899246059</v>
      </c>
      <c r="U7263" s="15" t="str">
        <f>vlookup(F7263,'Sub categories'!$A:$C,3,False)</f>
        <v>Chairs</v>
      </c>
      <c r="V7263" s="16">
        <f t="shared" si="4"/>
        <v>0</v>
      </c>
      <c r="W7263" s="17">
        <f t="array" ref="W7263">INDEX(shipping_prices!$C$1:$F8490,MATCH(I7263,shipping_prices!$A$1:$A8490,0),MATCH(M7263,shipping_prices!$C$1:$F$1,0))</f>
        <v>5.45</v>
      </c>
      <c r="X7263" s="15" t="str">
        <f t="shared" si="5"/>
        <v>Rick WilsonDetroitMichigan</v>
      </c>
      <c r="Y7263" s="15" t="str">
        <f t="shared" si="6"/>
        <v>High</v>
      </c>
    </row>
    <row r="7264" hidden="1">
      <c r="A7264" s="1">
        <v>43204.0</v>
      </c>
      <c r="B7264" s="2" t="s">
        <v>6969</v>
      </c>
      <c r="C7264" s="2">
        <v>1.0</v>
      </c>
      <c r="D7264" s="2" t="s">
        <v>4727</v>
      </c>
      <c r="E7264" s="2" t="s">
        <v>37</v>
      </c>
      <c r="F7264" s="2" t="s">
        <v>528</v>
      </c>
      <c r="G7264" s="2" t="s">
        <v>39</v>
      </c>
      <c r="H7264" s="2" t="s">
        <v>79</v>
      </c>
      <c r="I7264" s="2" t="s">
        <v>158</v>
      </c>
      <c r="J7264" s="2" t="s">
        <v>159</v>
      </c>
      <c r="K7264" s="2" t="s">
        <v>43</v>
      </c>
      <c r="L7264" s="10">
        <v>43214.0</v>
      </c>
      <c r="M7264" s="2" t="s">
        <v>90</v>
      </c>
      <c r="N7264" s="11">
        <v>0.0</v>
      </c>
      <c r="O7264" s="12">
        <v>4.0</v>
      </c>
      <c r="P7264" s="13">
        <v>0.26</v>
      </c>
      <c r="Q7264" s="13">
        <v>16.0</v>
      </c>
      <c r="R7264" s="13">
        <f t="shared" si="1"/>
        <v>16</v>
      </c>
      <c r="S7264" s="14">
        <f t="shared" si="2"/>
        <v>16</v>
      </c>
      <c r="T7264" s="14">
        <f t="shared" si="3"/>
        <v>0.25</v>
      </c>
      <c r="U7264" s="15" t="str">
        <f>vlookup(F7264,'Sub categories'!$A:$C,3,False)</f>
        <v>Storage</v>
      </c>
      <c r="V7264" s="16">
        <f t="shared" si="4"/>
        <v>10</v>
      </c>
      <c r="W7264" s="17">
        <f t="array" ref="W7264">INDEX(shipping_prices!$C$1:$F8491,MATCH(I7264,shipping_prices!$A$1:$A8491,0),MATCH(M7264,shipping_prices!$C$1:$F$1,0))</f>
        <v>3.06</v>
      </c>
      <c r="X7264" s="15" t="str">
        <f t="shared" si="5"/>
        <v>Scot CoramSeattleWashington</v>
      </c>
      <c r="Y7264" s="15" t="str">
        <f t="shared" si="6"/>
        <v>Low</v>
      </c>
    </row>
    <row r="7265" hidden="1">
      <c r="A7265" s="1">
        <v>43204.0</v>
      </c>
      <c r="B7265" s="2" t="s">
        <v>6970</v>
      </c>
      <c r="C7265" s="2">
        <v>4.0</v>
      </c>
      <c r="D7265" s="2" t="s">
        <v>4737</v>
      </c>
      <c r="E7265" s="2" t="s">
        <v>27</v>
      </c>
      <c r="F7265" s="2" t="s">
        <v>2653</v>
      </c>
      <c r="G7265" s="2" t="s">
        <v>39</v>
      </c>
      <c r="H7265" s="2" t="s">
        <v>79</v>
      </c>
      <c r="I7265" s="2" t="s">
        <v>511</v>
      </c>
      <c r="J7265" s="2" t="s">
        <v>141</v>
      </c>
      <c r="K7265" s="2" t="s">
        <v>77</v>
      </c>
      <c r="L7265" s="10">
        <v>43212.0</v>
      </c>
      <c r="M7265" s="2" t="s">
        <v>34</v>
      </c>
      <c r="N7265" s="11">
        <v>0.2</v>
      </c>
      <c r="O7265" s="12">
        <v>91.0</v>
      </c>
      <c r="P7265" s="13">
        <v>0.34</v>
      </c>
      <c r="Q7265" s="13">
        <v>269.0</v>
      </c>
      <c r="R7265" s="13">
        <f t="shared" si="1"/>
        <v>336.25</v>
      </c>
      <c r="S7265" s="14">
        <f t="shared" si="2"/>
        <v>84.0625</v>
      </c>
      <c r="T7265" s="14">
        <f t="shared" si="3"/>
        <v>0.3382899628</v>
      </c>
      <c r="U7265" s="15" t="str">
        <f>vlookup(F7265,'Sub categories'!$A:$C,3,False)</f>
        <v>Envelopes</v>
      </c>
      <c r="V7265" s="16">
        <f t="shared" si="4"/>
        <v>8</v>
      </c>
      <c r="W7265" s="17">
        <f t="array" ref="W7265">INDEX(shipping_prices!$C$1:$F8492,MATCH(I7265,shipping_prices!$A$1:$A8492,0),MATCH(M7265,shipping_prices!$C$1:$F$1,0))</f>
        <v>9.55</v>
      </c>
      <c r="X7265" s="15" t="str">
        <f t="shared" si="5"/>
        <v>Bobby EliasAuroraIllinois</v>
      </c>
      <c r="Y7265" s="15" t="str">
        <f t="shared" si="6"/>
        <v>High</v>
      </c>
    </row>
    <row r="7266" hidden="1">
      <c r="A7266" s="1">
        <v>43204.0</v>
      </c>
      <c r="B7266" s="2" t="s">
        <v>6971</v>
      </c>
      <c r="C7266" s="2">
        <v>2.0</v>
      </c>
      <c r="D7266" s="2" t="s">
        <v>4462</v>
      </c>
      <c r="E7266" s="2" t="s">
        <v>27</v>
      </c>
      <c r="F7266" s="2" t="s">
        <v>963</v>
      </c>
      <c r="G7266" s="2" t="s">
        <v>39</v>
      </c>
      <c r="H7266" s="2" t="s">
        <v>182</v>
      </c>
      <c r="I7266" s="2" t="s">
        <v>1088</v>
      </c>
      <c r="J7266" s="2" t="s">
        <v>552</v>
      </c>
      <c r="K7266" s="2" t="s">
        <v>77</v>
      </c>
      <c r="L7266" s="10">
        <v>43216.0</v>
      </c>
      <c r="M7266" s="2" t="s">
        <v>142</v>
      </c>
      <c r="N7266" s="11">
        <v>0.0</v>
      </c>
      <c r="O7266" s="12">
        <v>843.0</v>
      </c>
      <c r="P7266" s="13">
        <v>0.47</v>
      </c>
      <c r="Q7266" s="13">
        <v>1794.0</v>
      </c>
      <c r="R7266" s="13">
        <f t="shared" si="1"/>
        <v>1794</v>
      </c>
      <c r="S7266" s="14">
        <f t="shared" si="2"/>
        <v>897</v>
      </c>
      <c r="T7266" s="14">
        <f t="shared" si="3"/>
        <v>0.4698996656</v>
      </c>
      <c r="U7266" s="15" t="str">
        <f>vlookup(F7266,'Sub categories'!$A:$C,3,False)</f>
        <v>Binders</v>
      </c>
      <c r="V7266" s="16">
        <f t="shared" si="4"/>
        <v>12</v>
      </c>
      <c r="W7266" s="17">
        <f t="array" ref="W7266">INDEX(shipping_prices!$C$1:$F8493,MATCH(I7266,shipping_prices!$A$1:$A8493,0),MATCH(M7266,shipping_prices!$C$1:$F$1,0))</f>
        <v>24.93</v>
      </c>
      <c r="X7266" s="15" t="str">
        <f t="shared" si="5"/>
        <v>Amy CoxMinneapolisMinnesota</v>
      </c>
      <c r="Y7266" s="15" t="str">
        <f t="shared" si="6"/>
        <v>High</v>
      </c>
    </row>
    <row r="7267" hidden="1">
      <c r="A7267" s="1">
        <v>43204.0</v>
      </c>
      <c r="B7267" s="2" t="s">
        <v>6972</v>
      </c>
      <c r="C7267" s="2">
        <v>3.0</v>
      </c>
      <c r="D7267" s="2" t="s">
        <v>2119</v>
      </c>
      <c r="E7267" s="2" t="s">
        <v>27</v>
      </c>
      <c r="F7267" s="2" t="s">
        <v>1412</v>
      </c>
      <c r="G7267" s="2" t="s">
        <v>39</v>
      </c>
      <c r="H7267" s="2" t="s">
        <v>58</v>
      </c>
      <c r="I7267" s="2" t="s">
        <v>31</v>
      </c>
      <c r="J7267" s="2" t="s">
        <v>32</v>
      </c>
      <c r="K7267" s="2" t="s">
        <v>33</v>
      </c>
      <c r="L7267" s="10">
        <v>43206.0</v>
      </c>
      <c r="M7267" s="2" t="s">
        <v>34</v>
      </c>
      <c r="N7267" s="11">
        <v>0.2</v>
      </c>
      <c r="O7267" s="12">
        <v>4.0</v>
      </c>
      <c r="P7267" s="13">
        <v>0.34</v>
      </c>
      <c r="Q7267" s="13">
        <v>13.0</v>
      </c>
      <c r="R7267" s="13">
        <f t="shared" si="1"/>
        <v>16.25</v>
      </c>
      <c r="S7267" s="14">
        <f t="shared" si="2"/>
        <v>5.416666667</v>
      </c>
      <c r="T7267" s="14">
        <f t="shared" si="3"/>
        <v>0.3076923077</v>
      </c>
      <c r="U7267" s="15" t="str">
        <f>vlookup(F7267,'Sub categories'!$A:$C,3,False)</f>
        <v>Binders</v>
      </c>
      <c r="V7267" s="16">
        <f t="shared" si="4"/>
        <v>2</v>
      </c>
      <c r="W7267" s="17">
        <f t="array" ref="W7267">INDEX(shipping_prices!$C$1:$F8494,MATCH(I7267,shipping_prices!$A$1:$A8494,0),MATCH(M7267,shipping_prices!$C$1:$F$1,0))</f>
        <v>10.09</v>
      </c>
      <c r="X7267" s="15" t="str">
        <f t="shared" si="5"/>
        <v>Harry GreeneNew York CityNew York</v>
      </c>
      <c r="Y7267" s="15" t="str">
        <f t="shared" si="6"/>
        <v>Low</v>
      </c>
    </row>
    <row r="7268" hidden="1">
      <c r="A7268" s="1">
        <v>43204.0</v>
      </c>
      <c r="B7268" s="2" t="s">
        <v>6972</v>
      </c>
      <c r="C7268" s="2">
        <v>6.0</v>
      </c>
      <c r="D7268" s="2" t="s">
        <v>2119</v>
      </c>
      <c r="E7268" s="2" t="s">
        <v>27</v>
      </c>
      <c r="F7268" s="2" t="s">
        <v>3725</v>
      </c>
      <c r="G7268" s="2" t="s">
        <v>39</v>
      </c>
      <c r="H7268" s="2" t="s">
        <v>79</v>
      </c>
      <c r="I7268" s="2" t="s">
        <v>31</v>
      </c>
      <c r="J7268" s="2" t="s">
        <v>32</v>
      </c>
      <c r="K7268" s="2" t="s">
        <v>33</v>
      </c>
      <c r="L7268" s="10">
        <v>43206.0</v>
      </c>
      <c r="M7268" s="2" t="s">
        <v>34</v>
      </c>
      <c r="N7268" s="11">
        <v>0.2</v>
      </c>
      <c r="O7268" s="12">
        <v>6.0</v>
      </c>
      <c r="P7268" s="13">
        <v>0.34</v>
      </c>
      <c r="Q7268" s="13">
        <v>18.0</v>
      </c>
      <c r="R7268" s="13">
        <f t="shared" si="1"/>
        <v>22.5</v>
      </c>
      <c r="S7268" s="14">
        <f t="shared" si="2"/>
        <v>3.75</v>
      </c>
      <c r="T7268" s="14">
        <f t="shared" si="3"/>
        <v>0.3333333333</v>
      </c>
      <c r="U7268" s="15" t="str">
        <f>vlookup(F7268,'Sub categories'!$A:$C,3,False)</f>
        <v>Binders</v>
      </c>
      <c r="V7268" s="16">
        <f t="shared" si="4"/>
        <v>2</v>
      </c>
      <c r="W7268" s="17">
        <f t="array" ref="W7268">INDEX(shipping_prices!$C$1:$F8495,MATCH(I7268,shipping_prices!$A$1:$A8495,0),MATCH(M7268,shipping_prices!$C$1:$F$1,0))</f>
        <v>10.09</v>
      </c>
      <c r="X7268" s="15" t="str">
        <f t="shared" si="5"/>
        <v>Harry GreeneNew York CityNew York</v>
      </c>
      <c r="Y7268" s="15" t="str">
        <f t="shared" si="6"/>
        <v>Low</v>
      </c>
    </row>
    <row r="7269" hidden="1">
      <c r="A7269" s="1">
        <v>43205.0</v>
      </c>
      <c r="B7269" s="2" t="s">
        <v>6972</v>
      </c>
      <c r="C7269" s="2">
        <v>2.0</v>
      </c>
      <c r="D7269" s="2" t="s">
        <v>2119</v>
      </c>
      <c r="E7269" s="2" t="s">
        <v>27</v>
      </c>
      <c r="F7269" s="2" t="s">
        <v>3155</v>
      </c>
      <c r="G7269" s="2" t="s">
        <v>39</v>
      </c>
      <c r="H7269" s="2" t="s">
        <v>2234</v>
      </c>
      <c r="I7269" s="2" t="s">
        <v>31</v>
      </c>
      <c r="J7269" s="2" t="s">
        <v>32</v>
      </c>
      <c r="K7269" s="2" t="s">
        <v>33</v>
      </c>
      <c r="L7269" s="10">
        <v>43206.0</v>
      </c>
      <c r="M7269" s="2" t="s">
        <v>34</v>
      </c>
      <c r="N7269" s="11">
        <v>0.0</v>
      </c>
      <c r="O7269" s="12">
        <v>9.0</v>
      </c>
      <c r="P7269" s="13">
        <v>0.47</v>
      </c>
      <c r="Q7269" s="13">
        <v>19.0</v>
      </c>
      <c r="R7269" s="13">
        <f t="shared" si="1"/>
        <v>19</v>
      </c>
      <c r="S7269" s="14">
        <f t="shared" si="2"/>
        <v>9.5</v>
      </c>
      <c r="T7269" s="14">
        <f t="shared" si="3"/>
        <v>0.4736842105</v>
      </c>
      <c r="U7269" s="15" t="str">
        <f>vlookup(F7269,'Sub categories'!$A:$C,3,False)</f>
        <v>Paper</v>
      </c>
      <c r="V7269" s="16">
        <f t="shared" si="4"/>
        <v>1</v>
      </c>
      <c r="W7269" s="17">
        <f t="array" ref="W7269">INDEX(shipping_prices!$C$1:$F8496,MATCH(I7269,shipping_prices!$A$1:$A8496,0),MATCH(M7269,shipping_prices!$C$1:$F$1,0))</f>
        <v>10.09</v>
      </c>
      <c r="X7269" s="15" t="str">
        <f t="shared" si="5"/>
        <v>Harry GreeneNew York CityNew York</v>
      </c>
      <c r="Y7269" s="15" t="str">
        <f t="shared" si="6"/>
        <v>Low</v>
      </c>
    </row>
    <row r="7270">
      <c r="A7270" s="1">
        <v>43205.0</v>
      </c>
      <c r="B7270" s="2" t="s">
        <v>6972</v>
      </c>
      <c r="C7270" s="2">
        <v>3.0</v>
      </c>
      <c r="D7270" s="2" t="s">
        <v>2119</v>
      </c>
      <c r="E7270" s="2" t="s">
        <v>27</v>
      </c>
      <c r="F7270" s="2" t="s">
        <v>2541</v>
      </c>
      <c r="G7270" s="2" t="s">
        <v>45</v>
      </c>
      <c r="H7270" s="2" t="s">
        <v>206</v>
      </c>
      <c r="I7270" s="2" t="s">
        <v>31</v>
      </c>
      <c r="J7270" s="2" t="s">
        <v>32</v>
      </c>
      <c r="K7270" s="2" t="s">
        <v>33</v>
      </c>
      <c r="L7270" s="10">
        <v>43206.0</v>
      </c>
      <c r="M7270" s="2" t="s">
        <v>34</v>
      </c>
      <c r="N7270" s="11">
        <v>0.2</v>
      </c>
      <c r="O7270" s="12">
        <v>-16.0</v>
      </c>
      <c r="P7270" s="13">
        <v>-0.05</v>
      </c>
      <c r="Q7270" s="13">
        <v>314.0</v>
      </c>
      <c r="R7270" s="13">
        <f t="shared" si="1"/>
        <v>392.5</v>
      </c>
      <c r="S7270" s="14">
        <f t="shared" si="2"/>
        <v>130.8333333</v>
      </c>
      <c r="T7270" s="14">
        <f t="shared" si="3"/>
        <v>-0.05095541401</v>
      </c>
      <c r="U7270" s="15" t="str">
        <f>vlookup(F7270,'Sub categories'!$A:$C,3,False)</f>
        <v>Bookcases</v>
      </c>
      <c r="V7270" s="16">
        <f t="shared" si="4"/>
        <v>1</v>
      </c>
      <c r="W7270" s="17">
        <f t="array" ref="W7270">INDEX(shipping_prices!$C$1:$F8497,MATCH(I7270,shipping_prices!$A$1:$A8497,0),MATCH(M7270,shipping_prices!$C$1:$F$1,0))</f>
        <v>10.09</v>
      </c>
      <c r="X7270" s="15" t="str">
        <f t="shared" si="5"/>
        <v>Harry GreeneNew York CityNew York</v>
      </c>
      <c r="Y7270" s="15" t="str">
        <f t="shared" si="6"/>
        <v>loss</v>
      </c>
    </row>
    <row r="7271" hidden="1">
      <c r="A7271" s="1">
        <v>43205.0</v>
      </c>
      <c r="B7271" s="2" t="s">
        <v>6973</v>
      </c>
      <c r="C7271" s="2">
        <v>1.0</v>
      </c>
      <c r="D7271" s="2" t="s">
        <v>2465</v>
      </c>
      <c r="E7271" s="2" t="s">
        <v>27</v>
      </c>
      <c r="F7271" s="2" t="s">
        <v>1201</v>
      </c>
      <c r="G7271" s="2" t="s">
        <v>29</v>
      </c>
      <c r="H7271" s="2" t="s">
        <v>79</v>
      </c>
      <c r="I7271" s="2" t="s">
        <v>169</v>
      </c>
      <c r="J7271" s="2" t="s">
        <v>42</v>
      </c>
      <c r="K7271" s="2" t="s">
        <v>43</v>
      </c>
      <c r="L7271" s="10">
        <v>43207.0</v>
      </c>
      <c r="M7271" s="2" t="s">
        <v>34</v>
      </c>
      <c r="N7271" s="11">
        <v>0.2</v>
      </c>
      <c r="O7271" s="12">
        <v>2.0</v>
      </c>
      <c r="P7271" s="13">
        <v>0.31</v>
      </c>
      <c r="Q7271" s="13">
        <v>6.0</v>
      </c>
      <c r="R7271" s="13">
        <f t="shared" si="1"/>
        <v>7.5</v>
      </c>
      <c r="S7271" s="14">
        <f t="shared" si="2"/>
        <v>7.5</v>
      </c>
      <c r="T7271" s="14">
        <f t="shared" si="3"/>
        <v>0.3333333333</v>
      </c>
      <c r="U7271" s="15" t="str">
        <f>vlookup(F7271,'Sub categories'!$A:$C,3,False)</f>
        <v>Phones</v>
      </c>
      <c r="V7271" s="16">
        <f t="shared" si="4"/>
        <v>2</v>
      </c>
      <c r="W7271" s="17">
        <f t="array" ref="W7271">INDEX(shipping_prices!$C$1:$F8498,MATCH(I7271,shipping_prices!$A$1:$A8498,0),MATCH(M7271,shipping_prices!$C$1:$F$1,0))</f>
        <v>14.86</v>
      </c>
      <c r="X7271" s="15" t="str">
        <f t="shared" si="5"/>
        <v>Ralph ArnettLos AngelesCalifornia</v>
      </c>
      <c r="Y7271" s="15" t="str">
        <f t="shared" si="6"/>
        <v>Low</v>
      </c>
    </row>
    <row r="7272" hidden="1">
      <c r="A7272" s="1">
        <v>43205.0</v>
      </c>
      <c r="B7272" s="2" t="s">
        <v>6973</v>
      </c>
      <c r="C7272" s="2">
        <v>5.0</v>
      </c>
      <c r="D7272" s="2" t="s">
        <v>2465</v>
      </c>
      <c r="E7272" s="2" t="s">
        <v>27</v>
      </c>
      <c r="F7272" s="2" t="s">
        <v>2745</v>
      </c>
      <c r="G7272" s="2" t="s">
        <v>39</v>
      </c>
      <c r="H7272" s="2" t="s">
        <v>79</v>
      </c>
      <c r="I7272" s="2" t="s">
        <v>169</v>
      </c>
      <c r="J7272" s="2" t="s">
        <v>42</v>
      </c>
      <c r="K7272" s="2" t="s">
        <v>43</v>
      </c>
      <c r="L7272" s="10">
        <v>43207.0</v>
      </c>
      <c r="M7272" s="2" t="s">
        <v>34</v>
      </c>
      <c r="N7272" s="11">
        <v>0.0</v>
      </c>
      <c r="O7272" s="12">
        <v>65.0</v>
      </c>
      <c r="P7272" s="13">
        <v>0.3</v>
      </c>
      <c r="Q7272" s="13">
        <v>218.0</v>
      </c>
      <c r="R7272" s="13">
        <f t="shared" si="1"/>
        <v>218</v>
      </c>
      <c r="S7272" s="14">
        <f t="shared" si="2"/>
        <v>43.6</v>
      </c>
      <c r="T7272" s="14">
        <f t="shared" si="3"/>
        <v>0.2981651376</v>
      </c>
      <c r="U7272" s="15" t="str">
        <f>vlookup(F7272,'Sub categories'!$A:$C,3,False)</f>
        <v>Storage</v>
      </c>
      <c r="V7272" s="16">
        <f t="shared" si="4"/>
        <v>2</v>
      </c>
      <c r="W7272" s="17">
        <f t="array" ref="W7272">INDEX(shipping_prices!$C$1:$F8499,MATCH(I7272,shipping_prices!$A$1:$A8499,0),MATCH(M7272,shipping_prices!$C$1:$F$1,0))</f>
        <v>14.86</v>
      </c>
      <c r="X7272" s="15" t="str">
        <f t="shared" si="5"/>
        <v>Ralph ArnettLos AngelesCalifornia</v>
      </c>
      <c r="Y7272" s="15" t="str">
        <f t="shared" si="6"/>
        <v>High</v>
      </c>
    </row>
    <row r="7273" hidden="1">
      <c r="A7273" s="1">
        <v>43205.0</v>
      </c>
      <c r="B7273" s="2" t="s">
        <v>6973</v>
      </c>
      <c r="C7273" s="2">
        <v>2.0</v>
      </c>
      <c r="D7273" s="2" t="s">
        <v>2465</v>
      </c>
      <c r="E7273" s="2" t="s">
        <v>27</v>
      </c>
      <c r="F7273" s="2" t="s">
        <v>1482</v>
      </c>
      <c r="G7273" s="2" t="s">
        <v>39</v>
      </c>
      <c r="H7273" s="2" t="s">
        <v>284</v>
      </c>
      <c r="I7273" s="2" t="s">
        <v>169</v>
      </c>
      <c r="J7273" s="2" t="s">
        <v>42</v>
      </c>
      <c r="K7273" s="2" t="s">
        <v>43</v>
      </c>
      <c r="L7273" s="10">
        <v>43207.0</v>
      </c>
      <c r="M7273" s="2" t="s">
        <v>34</v>
      </c>
      <c r="N7273" s="11">
        <v>0.2</v>
      </c>
      <c r="O7273" s="12">
        <v>152.0</v>
      </c>
      <c r="P7273" s="13">
        <v>0.31</v>
      </c>
      <c r="Q7273" s="13">
        <v>488.0</v>
      </c>
      <c r="R7273" s="13">
        <f t="shared" si="1"/>
        <v>610</v>
      </c>
      <c r="S7273" s="14">
        <f t="shared" si="2"/>
        <v>305</v>
      </c>
      <c r="T7273" s="14">
        <f t="shared" si="3"/>
        <v>0.3114754098</v>
      </c>
      <c r="U7273" s="15" t="str">
        <f>vlookup(F7273,'Sub categories'!$A:$C,3,False)</f>
        <v>Binders</v>
      </c>
      <c r="V7273" s="16">
        <f t="shared" si="4"/>
        <v>2</v>
      </c>
      <c r="W7273" s="17">
        <f t="array" ref="W7273">INDEX(shipping_prices!$C$1:$F8500,MATCH(I7273,shipping_prices!$A$1:$A8500,0),MATCH(M7273,shipping_prices!$C$1:$F$1,0))</f>
        <v>14.86</v>
      </c>
      <c r="X7273" s="15" t="str">
        <f t="shared" si="5"/>
        <v>Ralph ArnettLos AngelesCalifornia</v>
      </c>
      <c r="Y7273" s="15" t="str">
        <f t="shared" si="6"/>
        <v>High</v>
      </c>
    </row>
    <row r="7274" hidden="1">
      <c r="A7274" s="1">
        <v>43205.0</v>
      </c>
      <c r="B7274" s="2" t="s">
        <v>6974</v>
      </c>
      <c r="C7274" s="2">
        <v>1.0</v>
      </c>
      <c r="D7274" s="2" t="s">
        <v>1768</v>
      </c>
      <c r="E7274" s="2" t="s">
        <v>27</v>
      </c>
      <c r="F7274" s="2" t="s">
        <v>3792</v>
      </c>
      <c r="G7274" s="2" t="s">
        <v>39</v>
      </c>
      <c r="H7274" s="2" t="s">
        <v>2946</v>
      </c>
      <c r="I7274" s="2" t="s">
        <v>1225</v>
      </c>
      <c r="J7274" s="2" t="s">
        <v>76</v>
      </c>
      <c r="K7274" s="2" t="s">
        <v>77</v>
      </c>
      <c r="L7274" s="10">
        <v>43217.0</v>
      </c>
      <c r="M7274" s="2" t="s">
        <v>34</v>
      </c>
      <c r="N7274" s="11">
        <v>0.2</v>
      </c>
      <c r="O7274" s="12">
        <v>1.0</v>
      </c>
      <c r="P7274" s="13">
        <v>0.08</v>
      </c>
      <c r="Q7274" s="13">
        <v>11.0</v>
      </c>
      <c r="R7274" s="13">
        <f t="shared" si="1"/>
        <v>13.75</v>
      </c>
      <c r="S7274" s="14">
        <f t="shared" si="2"/>
        <v>13.75</v>
      </c>
      <c r="T7274" s="14">
        <f t="shared" si="3"/>
        <v>0.09090909091</v>
      </c>
      <c r="U7274" s="15" t="str">
        <f>vlookup(F7274,'Sub categories'!$A:$C,3,False)</f>
        <v>Supplies</v>
      </c>
      <c r="V7274" s="16">
        <f t="shared" si="4"/>
        <v>12</v>
      </c>
      <c r="W7274" s="17">
        <f t="array" ref="W7274">INDEX(shipping_prices!$C$1:$F8501,MATCH(I7274,shipping_prices!$A$1:$A8501,0),MATCH(M7274,shipping_prices!$C$1:$F$1,0))</f>
        <v>6.99</v>
      </c>
      <c r="X7274" s="15" t="str">
        <f t="shared" si="5"/>
        <v>Frank OlsenDallasTexas</v>
      </c>
      <c r="Y7274" s="15" t="str">
        <f t="shared" si="6"/>
        <v>Low</v>
      </c>
    </row>
    <row r="7275" hidden="1">
      <c r="A7275" s="1">
        <v>43206.0</v>
      </c>
      <c r="B7275" s="2" t="s">
        <v>6974</v>
      </c>
      <c r="C7275" s="2">
        <v>2.0</v>
      </c>
      <c r="D7275" s="2" t="s">
        <v>1768</v>
      </c>
      <c r="E7275" s="2" t="s">
        <v>27</v>
      </c>
      <c r="F7275" s="2" t="s">
        <v>3206</v>
      </c>
      <c r="G7275" s="2" t="s">
        <v>39</v>
      </c>
      <c r="H7275" s="2" t="s">
        <v>288</v>
      </c>
      <c r="I7275" s="2" t="s">
        <v>1225</v>
      </c>
      <c r="J7275" s="2" t="s">
        <v>76</v>
      </c>
      <c r="K7275" s="2" t="s">
        <v>77</v>
      </c>
      <c r="L7275" s="10">
        <v>43217.0</v>
      </c>
      <c r="M7275" s="2" t="s">
        <v>34</v>
      </c>
      <c r="N7275" s="11">
        <v>0.2</v>
      </c>
      <c r="O7275" s="12">
        <v>-33.0</v>
      </c>
      <c r="P7275" s="13">
        <v>-0.21</v>
      </c>
      <c r="Q7275" s="13">
        <v>154.0</v>
      </c>
      <c r="R7275" s="13">
        <f t="shared" si="1"/>
        <v>192.5</v>
      </c>
      <c r="S7275" s="14">
        <f t="shared" si="2"/>
        <v>96.25</v>
      </c>
      <c r="T7275" s="14">
        <f t="shared" si="3"/>
        <v>-0.2142857143</v>
      </c>
      <c r="U7275" s="15" t="str">
        <f>vlookup(F7275,'Sub categories'!$A:$C,3,False)</f>
        <v>Storage</v>
      </c>
      <c r="V7275" s="16">
        <f t="shared" si="4"/>
        <v>11</v>
      </c>
      <c r="W7275" s="17">
        <f t="array" ref="W7275">INDEX(shipping_prices!$C$1:$F8502,MATCH(I7275,shipping_prices!$A$1:$A8502,0),MATCH(M7275,shipping_prices!$C$1:$F$1,0))</f>
        <v>6.99</v>
      </c>
      <c r="X7275" s="15" t="str">
        <f t="shared" si="5"/>
        <v>Frank OlsenDallasTexas</v>
      </c>
      <c r="Y7275" s="15" t="str">
        <f t="shared" si="6"/>
        <v>loss</v>
      </c>
    </row>
    <row r="7276" hidden="1">
      <c r="A7276" s="1">
        <v>43206.0</v>
      </c>
      <c r="B7276" s="2" t="s">
        <v>6975</v>
      </c>
      <c r="C7276" s="2">
        <v>4.0</v>
      </c>
      <c r="D7276" s="2" t="s">
        <v>191</v>
      </c>
      <c r="E7276" s="2" t="s">
        <v>37</v>
      </c>
      <c r="F7276" s="2" t="s">
        <v>4456</v>
      </c>
      <c r="G7276" s="2" t="s">
        <v>29</v>
      </c>
      <c r="H7276" s="2" t="s">
        <v>1553</v>
      </c>
      <c r="I7276" s="2" t="s">
        <v>6976</v>
      </c>
      <c r="J7276" s="2" t="s">
        <v>552</v>
      </c>
      <c r="K7276" s="2" t="s">
        <v>77</v>
      </c>
      <c r="L7276" s="10">
        <v>43210.0</v>
      </c>
      <c r="M7276" s="2" t="s">
        <v>34</v>
      </c>
      <c r="N7276" s="11">
        <v>0.0</v>
      </c>
      <c r="O7276" s="12">
        <v>13.0</v>
      </c>
      <c r="P7276" s="13">
        <v>0.18</v>
      </c>
      <c r="Q7276" s="13">
        <v>72.0</v>
      </c>
      <c r="R7276" s="13">
        <f t="shared" si="1"/>
        <v>72</v>
      </c>
      <c r="S7276" s="14">
        <f t="shared" si="2"/>
        <v>18</v>
      </c>
      <c r="T7276" s="14">
        <f t="shared" si="3"/>
        <v>0.1805555556</v>
      </c>
      <c r="U7276" s="15" t="str">
        <f>vlookup(F7276,'Sub categories'!$A:$C,3,False)</f>
        <v>Accessories</v>
      </c>
      <c r="V7276" s="16">
        <f t="shared" si="4"/>
        <v>4</v>
      </c>
      <c r="W7276" s="17">
        <f t="array" ref="W7276">INDEX(shipping_prices!$C$1:$F8503,MATCH(I7276,shipping_prices!$A$1:$A8503,0),MATCH(M7276,shipping_prices!$C$1:$F$1,0))</f>
        <v>6.78</v>
      </c>
      <c r="X7276" s="15" t="str">
        <f t="shared" si="5"/>
        <v>Karen BernSaint CloudMinnesota</v>
      </c>
      <c r="Y7276" s="15" t="str">
        <f t="shared" si="6"/>
        <v>Low</v>
      </c>
    </row>
    <row r="7277">
      <c r="A7277" s="1">
        <v>43206.0</v>
      </c>
      <c r="B7277" s="2" t="s">
        <v>6975</v>
      </c>
      <c r="C7277" s="2">
        <v>4.0</v>
      </c>
      <c r="D7277" s="2" t="s">
        <v>191</v>
      </c>
      <c r="E7277" s="2" t="s">
        <v>37</v>
      </c>
      <c r="F7277" s="2" t="s">
        <v>2688</v>
      </c>
      <c r="G7277" s="2" t="s">
        <v>45</v>
      </c>
      <c r="H7277" s="2" t="s">
        <v>227</v>
      </c>
      <c r="I7277" s="2" t="s">
        <v>6976</v>
      </c>
      <c r="J7277" s="2" t="s">
        <v>552</v>
      </c>
      <c r="K7277" s="2" t="s">
        <v>77</v>
      </c>
      <c r="L7277" s="10">
        <v>43210.0</v>
      </c>
      <c r="M7277" s="2" t="s">
        <v>34</v>
      </c>
      <c r="N7277" s="11">
        <v>0.0</v>
      </c>
      <c r="O7277" s="12">
        <v>181.0</v>
      </c>
      <c r="P7277" s="13">
        <v>0.3</v>
      </c>
      <c r="Q7277" s="13">
        <v>604.0</v>
      </c>
      <c r="R7277" s="13">
        <f t="shared" si="1"/>
        <v>604</v>
      </c>
      <c r="S7277" s="14">
        <f t="shared" si="2"/>
        <v>151</v>
      </c>
      <c r="T7277" s="14">
        <f t="shared" si="3"/>
        <v>0.2996688742</v>
      </c>
      <c r="U7277" s="15" t="str">
        <f>vlookup(F7277,'Sub categories'!$A:$C,3,False)</f>
        <v>Chairs</v>
      </c>
      <c r="V7277" s="16">
        <f t="shared" si="4"/>
        <v>4</v>
      </c>
      <c r="W7277" s="17">
        <f t="array" ref="W7277">INDEX(shipping_prices!$C$1:$F8504,MATCH(I7277,shipping_prices!$A$1:$A8504,0),MATCH(M7277,shipping_prices!$C$1:$F$1,0))</f>
        <v>6.78</v>
      </c>
      <c r="X7277" s="15" t="str">
        <f t="shared" si="5"/>
        <v>Karen BernSaint CloudMinnesota</v>
      </c>
      <c r="Y7277" s="15" t="str">
        <f t="shared" si="6"/>
        <v>High</v>
      </c>
    </row>
    <row r="7278" hidden="1">
      <c r="A7278" s="1">
        <v>43206.0</v>
      </c>
      <c r="B7278" s="2" t="s">
        <v>6975</v>
      </c>
      <c r="C7278" s="2">
        <v>5.0</v>
      </c>
      <c r="D7278" s="2" t="s">
        <v>191</v>
      </c>
      <c r="E7278" s="2" t="s">
        <v>37</v>
      </c>
      <c r="F7278" s="2" t="s">
        <v>3163</v>
      </c>
      <c r="G7278" s="2" t="s">
        <v>29</v>
      </c>
      <c r="H7278" s="2" t="s">
        <v>554</v>
      </c>
      <c r="I7278" s="2" t="s">
        <v>6976</v>
      </c>
      <c r="J7278" s="2" t="s">
        <v>552</v>
      </c>
      <c r="K7278" s="2" t="s">
        <v>77</v>
      </c>
      <c r="L7278" s="10">
        <v>43210.0</v>
      </c>
      <c r="M7278" s="2" t="s">
        <v>34</v>
      </c>
      <c r="N7278" s="11">
        <v>0.0</v>
      </c>
      <c r="O7278" s="12">
        <v>275.0</v>
      </c>
      <c r="P7278" s="13">
        <v>0.42</v>
      </c>
      <c r="Q7278" s="13">
        <v>656.0</v>
      </c>
      <c r="R7278" s="13">
        <f t="shared" si="1"/>
        <v>656</v>
      </c>
      <c r="S7278" s="14">
        <f t="shared" si="2"/>
        <v>131.2</v>
      </c>
      <c r="T7278" s="14">
        <f t="shared" si="3"/>
        <v>0.4192073171</v>
      </c>
      <c r="U7278" s="15" t="str">
        <f>vlookup(F7278,'Sub categories'!$A:$C,3,False)</f>
        <v>Accessories</v>
      </c>
      <c r="V7278" s="16">
        <f t="shared" si="4"/>
        <v>4</v>
      </c>
      <c r="W7278" s="17">
        <f t="array" ref="W7278">INDEX(shipping_prices!$C$1:$F8505,MATCH(I7278,shipping_prices!$A$1:$A8505,0),MATCH(M7278,shipping_prices!$C$1:$F$1,0))</f>
        <v>6.78</v>
      </c>
      <c r="X7278" s="15" t="str">
        <f t="shared" si="5"/>
        <v>Karen BernSaint CloudMinnesota</v>
      </c>
      <c r="Y7278" s="15" t="str">
        <f t="shared" si="6"/>
        <v>High</v>
      </c>
    </row>
    <row r="7279" hidden="1">
      <c r="A7279" s="1">
        <v>43206.0</v>
      </c>
      <c r="B7279" s="2" t="s">
        <v>6977</v>
      </c>
      <c r="C7279" s="2">
        <v>3.0</v>
      </c>
      <c r="D7279" s="2" t="s">
        <v>1711</v>
      </c>
      <c r="E7279" s="2" t="s">
        <v>27</v>
      </c>
      <c r="F7279" s="2" t="s">
        <v>2881</v>
      </c>
      <c r="G7279" s="2" t="s">
        <v>29</v>
      </c>
      <c r="H7279" s="2" t="s">
        <v>220</v>
      </c>
      <c r="I7279" s="2" t="s">
        <v>3386</v>
      </c>
      <c r="J7279" s="2" t="s">
        <v>251</v>
      </c>
      <c r="K7279" s="2" t="s">
        <v>54</v>
      </c>
      <c r="L7279" s="10">
        <v>43212.0</v>
      </c>
      <c r="M7279" s="2" t="s">
        <v>34</v>
      </c>
      <c r="N7279" s="11">
        <v>0.2</v>
      </c>
      <c r="O7279" s="12">
        <v>82.0</v>
      </c>
      <c r="P7279" s="13">
        <v>0.21</v>
      </c>
      <c r="Q7279" s="13">
        <v>384.0</v>
      </c>
      <c r="R7279" s="13">
        <f t="shared" si="1"/>
        <v>480</v>
      </c>
      <c r="S7279" s="14">
        <f t="shared" si="2"/>
        <v>160</v>
      </c>
      <c r="T7279" s="14">
        <f t="shared" si="3"/>
        <v>0.2135416667</v>
      </c>
      <c r="U7279" s="15" t="str">
        <f>vlookup(F7279,'Sub categories'!$A:$C,3,False)</f>
        <v>Accessories</v>
      </c>
      <c r="V7279" s="16">
        <f t="shared" si="4"/>
        <v>6</v>
      </c>
      <c r="W7279" s="17">
        <f t="array" ref="W7279">INDEX(shipping_prices!$C$1:$F8506,MATCH(I7279,shipping_prices!$A$1:$A8506,0),MATCH(M7279,shipping_prices!$C$1:$F$1,0))</f>
        <v>14.06</v>
      </c>
      <c r="X7279" s="15" t="str">
        <f t="shared" si="5"/>
        <v>Shahid CollisterBurlingtonNorth Carolina</v>
      </c>
      <c r="Y7279" s="15" t="str">
        <f t="shared" si="6"/>
        <v>High</v>
      </c>
    </row>
    <row r="7280">
      <c r="A7280" s="1">
        <v>43206.0</v>
      </c>
      <c r="B7280" s="2" t="s">
        <v>6977</v>
      </c>
      <c r="C7280" s="2">
        <v>7.0</v>
      </c>
      <c r="D7280" s="2" t="s">
        <v>1711</v>
      </c>
      <c r="E7280" s="2" t="s">
        <v>27</v>
      </c>
      <c r="F7280" s="2" t="s">
        <v>1928</v>
      </c>
      <c r="G7280" s="2" t="s">
        <v>45</v>
      </c>
      <c r="H7280" s="2" t="s">
        <v>833</v>
      </c>
      <c r="I7280" s="2" t="s">
        <v>3386</v>
      </c>
      <c r="J7280" s="2" t="s">
        <v>251</v>
      </c>
      <c r="K7280" s="2" t="s">
        <v>54</v>
      </c>
      <c r="L7280" s="10">
        <v>43212.0</v>
      </c>
      <c r="M7280" s="2" t="s">
        <v>34</v>
      </c>
      <c r="N7280" s="11">
        <v>0.4</v>
      </c>
      <c r="O7280" s="12">
        <v>-653.0</v>
      </c>
      <c r="P7280" s="13">
        <v>-0.37</v>
      </c>
      <c r="Q7280" s="13">
        <v>1782.0</v>
      </c>
      <c r="R7280" s="13">
        <f t="shared" si="1"/>
        <v>2970</v>
      </c>
      <c r="S7280" s="14">
        <f t="shared" si="2"/>
        <v>424.2857143</v>
      </c>
      <c r="T7280" s="14">
        <f t="shared" si="3"/>
        <v>-0.3664421998</v>
      </c>
      <c r="U7280" s="15" t="str">
        <f>vlookup(F7280,'Sub categories'!$A:$C,3,False)</f>
        <v>Tables</v>
      </c>
      <c r="V7280" s="16">
        <f t="shared" si="4"/>
        <v>6</v>
      </c>
      <c r="W7280" s="17">
        <f t="array" ref="W7280">INDEX(shipping_prices!$C$1:$F8507,MATCH(I7280,shipping_prices!$A$1:$A8507,0),MATCH(M7280,shipping_prices!$C$1:$F$1,0))</f>
        <v>14.06</v>
      </c>
      <c r="X7280" s="15" t="str">
        <f t="shared" si="5"/>
        <v>Shahid CollisterBurlingtonNorth Carolina</v>
      </c>
      <c r="Y7280" s="15" t="str">
        <f t="shared" si="6"/>
        <v>loss</v>
      </c>
    </row>
    <row r="7281" hidden="1">
      <c r="A7281" s="1">
        <v>43206.0</v>
      </c>
      <c r="B7281" s="2" t="s">
        <v>6978</v>
      </c>
      <c r="C7281" s="2">
        <v>5.0</v>
      </c>
      <c r="D7281" s="2" t="s">
        <v>3492</v>
      </c>
      <c r="E7281" s="2" t="s">
        <v>37</v>
      </c>
      <c r="F7281" s="2" t="s">
        <v>1448</v>
      </c>
      <c r="G7281" s="2" t="s">
        <v>39</v>
      </c>
      <c r="H7281" s="2" t="s">
        <v>146</v>
      </c>
      <c r="I7281" s="2" t="s">
        <v>1534</v>
      </c>
      <c r="J7281" s="2" t="s">
        <v>497</v>
      </c>
      <c r="K7281" s="2" t="s">
        <v>77</v>
      </c>
      <c r="L7281" s="10">
        <v>43218.0</v>
      </c>
      <c r="M7281" s="2" t="s">
        <v>34</v>
      </c>
      <c r="N7281" s="11">
        <v>0.0</v>
      </c>
      <c r="O7281" s="12">
        <v>11.0</v>
      </c>
      <c r="P7281" s="13">
        <v>0.48</v>
      </c>
      <c r="Q7281" s="13">
        <v>22.0</v>
      </c>
      <c r="R7281" s="13">
        <f t="shared" si="1"/>
        <v>22</v>
      </c>
      <c r="S7281" s="14">
        <f t="shared" si="2"/>
        <v>4.4</v>
      </c>
      <c r="T7281" s="14">
        <f t="shared" si="3"/>
        <v>0.5</v>
      </c>
      <c r="U7281" s="15" t="str">
        <f>vlookup(F7281,'Sub categories'!$A:$C,3,False)</f>
        <v>Binders</v>
      </c>
      <c r="V7281" s="16">
        <f t="shared" si="4"/>
        <v>12</v>
      </c>
      <c r="W7281" s="17">
        <f t="array" ref="W7281">INDEX(shipping_prices!$C$1:$F8508,MATCH(I7281,shipping_prices!$A$1:$A8508,0),MATCH(M7281,shipping_prices!$C$1:$F$1,0))</f>
        <v>8.05</v>
      </c>
      <c r="X7281" s="15" t="str">
        <f t="shared" si="5"/>
        <v>Jennifer BraxtonMilwaukeeWisconsin</v>
      </c>
      <c r="Y7281" s="15" t="str">
        <f t="shared" si="6"/>
        <v>Low</v>
      </c>
    </row>
    <row r="7282" hidden="1">
      <c r="A7282" s="1">
        <v>43206.0</v>
      </c>
      <c r="B7282" s="2" t="s">
        <v>6978</v>
      </c>
      <c r="C7282" s="2">
        <v>6.0</v>
      </c>
      <c r="D7282" s="2" t="s">
        <v>3492</v>
      </c>
      <c r="E7282" s="2" t="s">
        <v>37</v>
      </c>
      <c r="F7282" s="2" t="s">
        <v>1087</v>
      </c>
      <c r="G7282" s="2" t="s">
        <v>39</v>
      </c>
      <c r="H7282" s="2" t="s">
        <v>182</v>
      </c>
      <c r="I7282" s="2" t="s">
        <v>1534</v>
      </c>
      <c r="J7282" s="2" t="s">
        <v>497</v>
      </c>
      <c r="K7282" s="2" t="s">
        <v>77</v>
      </c>
      <c r="L7282" s="10">
        <v>43218.0</v>
      </c>
      <c r="M7282" s="2" t="s">
        <v>34</v>
      </c>
      <c r="N7282" s="11">
        <v>0.0</v>
      </c>
      <c r="O7282" s="12">
        <v>19.0</v>
      </c>
      <c r="P7282" s="13">
        <v>0.5</v>
      </c>
      <c r="Q7282" s="13">
        <v>39.0</v>
      </c>
      <c r="R7282" s="13">
        <f t="shared" si="1"/>
        <v>39</v>
      </c>
      <c r="S7282" s="14">
        <f t="shared" si="2"/>
        <v>6.5</v>
      </c>
      <c r="T7282" s="14">
        <f t="shared" si="3"/>
        <v>0.4871794872</v>
      </c>
      <c r="U7282" s="15" t="str">
        <f>vlookup(F7282,'Sub categories'!$A:$C,3,False)</f>
        <v>Binders</v>
      </c>
      <c r="V7282" s="16">
        <f t="shared" si="4"/>
        <v>12</v>
      </c>
      <c r="W7282" s="17">
        <f t="array" ref="W7282">INDEX(shipping_prices!$C$1:$F8509,MATCH(I7282,shipping_prices!$A$1:$A8509,0),MATCH(M7282,shipping_prices!$C$1:$F$1,0))</f>
        <v>8.05</v>
      </c>
      <c r="X7282" s="15" t="str">
        <f t="shared" si="5"/>
        <v>Jennifer BraxtonMilwaukeeWisconsin</v>
      </c>
      <c r="Y7282" s="15" t="str">
        <f t="shared" si="6"/>
        <v>Low</v>
      </c>
    </row>
    <row r="7283" hidden="1">
      <c r="A7283" s="1">
        <v>43206.0</v>
      </c>
      <c r="B7283" s="2" t="s">
        <v>6979</v>
      </c>
      <c r="C7283" s="2">
        <v>2.0</v>
      </c>
      <c r="D7283" s="2" t="s">
        <v>359</v>
      </c>
      <c r="E7283" s="2" t="s">
        <v>27</v>
      </c>
      <c r="F7283" s="2" t="s">
        <v>1497</v>
      </c>
      <c r="G7283" s="2" t="s">
        <v>39</v>
      </c>
      <c r="H7283" s="2" t="s">
        <v>51</v>
      </c>
      <c r="I7283" s="2" t="s">
        <v>75</v>
      </c>
      <c r="J7283" s="2" t="s">
        <v>76</v>
      </c>
      <c r="K7283" s="2" t="s">
        <v>77</v>
      </c>
      <c r="L7283" s="10">
        <v>43212.0</v>
      </c>
      <c r="M7283" s="2" t="s">
        <v>34</v>
      </c>
      <c r="N7283" s="11">
        <v>0.2</v>
      </c>
      <c r="O7283" s="12">
        <v>32.0</v>
      </c>
      <c r="P7283" s="13">
        <v>0.36</v>
      </c>
      <c r="Q7283" s="13">
        <v>90.0</v>
      </c>
      <c r="R7283" s="13">
        <f t="shared" si="1"/>
        <v>112.5</v>
      </c>
      <c r="S7283" s="14">
        <f t="shared" si="2"/>
        <v>56.25</v>
      </c>
      <c r="T7283" s="14">
        <f t="shared" si="3"/>
        <v>0.3555555556</v>
      </c>
      <c r="U7283" s="15" t="str">
        <f>vlookup(F7283,'Sub categories'!$A:$C,3,False)</f>
        <v>Paper</v>
      </c>
      <c r="V7283" s="16">
        <f t="shared" si="4"/>
        <v>6</v>
      </c>
      <c r="W7283" s="17">
        <f t="array" ref="W7283">INDEX(shipping_prices!$C$1:$F8510,MATCH(I7283,shipping_prices!$A$1:$A8510,0),MATCH(M7283,shipping_prices!$C$1:$F$1,0))</f>
        <v>11.99</v>
      </c>
      <c r="X7283" s="15" t="str">
        <f t="shared" si="5"/>
        <v>Darren PowersHoustonTexas</v>
      </c>
      <c r="Y7283" s="15" t="str">
        <f t="shared" si="6"/>
        <v>Low</v>
      </c>
    </row>
    <row r="7284" hidden="1">
      <c r="A7284" s="1">
        <v>43206.0</v>
      </c>
      <c r="B7284" s="2" t="s">
        <v>6980</v>
      </c>
      <c r="C7284" s="2">
        <v>3.0</v>
      </c>
      <c r="D7284" s="2" t="s">
        <v>1711</v>
      </c>
      <c r="E7284" s="2" t="s">
        <v>27</v>
      </c>
      <c r="F7284" s="2" t="s">
        <v>3970</v>
      </c>
      <c r="G7284" s="2" t="s">
        <v>29</v>
      </c>
      <c r="H7284" s="2" t="s">
        <v>220</v>
      </c>
      <c r="I7284" s="2" t="s">
        <v>4215</v>
      </c>
      <c r="J7284" s="2" t="s">
        <v>3984</v>
      </c>
      <c r="K7284" s="2" t="s">
        <v>43</v>
      </c>
      <c r="L7284" s="10">
        <v>43212.0</v>
      </c>
      <c r="M7284" s="2" t="s">
        <v>142</v>
      </c>
      <c r="N7284" s="11">
        <v>0.0</v>
      </c>
      <c r="O7284" s="12">
        <v>38.0</v>
      </c>
      <c r="P7284" s="13">
        <v>0.42</v>
      </c>
      <c r="Q7284" s="13">
        <v>90.0</v>
      </c>
      <c r="R7284" s="13">
        <f t="shared" si="1"/>
        <v>90</v>
      </c>
      <c r="S7284" s="14">
        <f t="shared" si="2"/>
        <v>30</v>
      </c>
      <c r="T7284" s="14">
        <f t="shared" si="3"/>
        <v>0.4222222222</v>
      </c>
      <c r="U7284" s="15" t="str">
        <f>vlookup(F7284,'Sub categories'!$A:$C,3,False)</f>
        <v>Accessories</v>
      </c>
      <c r="V7284" s="16">
        <f t="shared" si="4"/>
        <v>6</v>
      </c>
      <c r="W7284" s="17">
        <f t="array" ref="W7284">INDEX(shipping_prices!$C$1:$F8511,MATCH(I7284,shipping_prices!$A$1:$A8511,0),MATCH(M7284,shipping_prices!$C$1:$F$1,0))</f>
        <v>19.97</v>
      </c>
      <c r="X7284" s="15" t="str">
        <f t="shared" si="5"/>
        <v>Shahid CollisterBoiseIdaho</v>
      </c>
      <c r="Y7284" s="15" t="str">
        <f t="shared" si="6"/>
        <v>Low</v>
      </c>
    </row>
    <row r="7285" hidden="1">
      <c r="A7285" s="1">
        <v>43207.0</v>
      </c>
      <c r="B7285" s="2" t="s">
        <v>6981</v>
      </c>
      <c r="C7285" s="2">
        <v>6.0</v>
      </c>
      <c r="D7285" s="2" t="s">
        <v>2431</v>
      </c>
      <c r="E7285" s="2" t="s">
        <v>49</v>
      </c>
      <c r="F7285" s="2" t="s">
        <v>3924</v>
      </c>
      <c r="G7285" s="2" t="s">
        <v>39</v>
      </c>
      <c r="H7285" s="2" t="s">
        <v>3925</v>
      </c>
      <c r="I7285" s="2" t="s">
        <v>41</v>
      </c>
      <c r="J7285" s="2" t="s">
        <v>42</v>
      </c>
      <c r="K7285" s="2" t="s">
        <v>43</v>
      </c>
      <c r="L7285" s="10">
        <v>43216.0</v>
      </c>
      <c r="M7285" s="2" t="s">
        <v>34</v>
      </c>
      <c r="N7285" s="11">
        <v>0.0</v>
      </c>
      <c r="O7285" s="12">
        <v>25.0</v>
      </c>
      <c r="P7285" s="13">
        <v>0.5</v>
      </c>
      <c r="Q7285" s="13">
        <v>50.0</v>
      </c>
      <c r="R7285" s="13">
        <f t="shared" si="1"/>
        <v>50</v>
      </c>
      <c r="S7285" s="14">
        <f t="shared" si="2"/>
        <v>8.333333333</v>
      </c>
      <c r="T7285" s="14">
        <f t="shared" si="3"/>
        <v>0.5</v>
      </c>
      <c r="U7285" s="15" t="str">
        <f>vlookup(F7285,'Sub categories'!$A:$C,3,False)</f>
        <v>Paper</v>
      </c>
      <c r="V7285" s="16">
        <f t="shared" si="4"/>
        <v>9</v>
      </c>
      <c r="W7285" s="17">
        <f t="array" ref="W7285">INDEX(shipping_prices!$C$1:$F8512,MATCH(I7285,shipping_prices!$A$1:$A8512,0),MATCH(M7285,shipping_prices!$C$1:$F$1,0))</f>
        <v>10.99</v>
      </c>
      <c r="X7285" s="15" t="str">
        <f t="shared" si="5"/>
        <v>Tracy CollinsSan FranciscoCalifornia</v>
      </c>
      <c r="Y7285" s="15" t="str">
        <f t="shared" si="6"/>
        <v>Low</v>
      </c>
    </row>
    <row r="7286" hidden="1">
      <c r="A7286" s="1">
        <v>43207.0</v>
      </c>
      <c r="B7286" s="2" t="s">
        <v>6982</v>
      </c>
      <c r="C7286" s="2">
        <v>2.0</v>
      </c>
      <c r="D7286" s="2" t="s">
        <v>556</v>
      </c>
      <c r="E7286" s="2" t="s">
        <v>37</v>
      </c>
      <c r="F7286" s="2" t="s">
        <v>1805</v>
      </c>
      <c r="G7286" s="2" t="s">
        <v>39</v>
      </c>
      <c r="H7286" s="2" t="s">
        <v>1806</v>
      </c>
      <c r="I7286" s="2" t="s">
        <v>4972</v>
      </c>
      <c r="J7286" s="2" t="s">
        <v>42</v>
      </c>
      <c r="K7286" s="2" t="s">
        <v>43</v>
      </c>
      <c r="L7286" s="10">
        <v>43208.0</v>
      </c>
      <c r="M7286" s="2" t="s">
        <v>90</v>
      </c>
      <c r="N7286" s="11">
        <v>0.0</v>
      </c>
      <c r="O7286" s="12">
        <v>0.0</v>
      </c>
      <c r="P7286" s="13">
        <v>0.0</v>
      </c>
      <c r="Q7286" s="13">
        <v>11.0</v>
      </c>
      <c r="R7286" s="13">
        <f t="shared" si="1"/>
        <v>11</v>
      </c>
      <c r="S7286" s="14">
        <f t="shared" si="2"/>
        <v>5.5</v>
      </c>
      <c r="T7286" s="14">
        <f t="shared" si="3"/>
        <v>0</v>
      </c>
      <c r="U7286" s="15" t="str">
        <f>vlookup(F7286,'Sub categories'!$A:$C,3,False)</f>
        <v>Storage</v>
      </c>
      <c r="V7286" s="16">
        <f t="shared" si="4"/>
        <v>1</v>
      </c>
      <c r="W7286" s="17">
        <f t="array" ref="W7286">INDEX(shipping_prices!$C$1:$F8513,MATCH(I7286,shipping_prices!$A$1:$A8513,0),MATCH(M7286,shipping_prices!$C$1:$F$1,0))</f>
        <v>7.71</v>
      </c>
      <c r="X7286" s="15" t="str">
        <f t="shared" si="5"/>
        <v>Anthony JohnsonApple ValleyCalifornia</v>
      </c>
      <c r="Y7286" s="15" t="str">
        <f t="shared" si="6"/>
        <v>loss</v>
      </c>
    </row>
    <row r="7287" hidden="1">
      <c r="A7287" s="1">
        <v>43207.0</v>
      </c>
      <c r="B7287" s="2" t="s">
        <v>6982</v>
      </c>
      <c r="C7287" s="2">
        <v>5.0</v>
      </c>
      <c r="D7287" s="2" t="s">
        <v>556</v>
      </c>
      <c r="E7287" s="2" t="s">
        <v>37</v>
      </c>
      <c r="F7287" s="2" t="s">
        <v>2379</v>
      </c>
      <c r="G7287" s="2" t="s">
        <v>39</v>
      </c>
      <c r="H7287" s="2" t="s">
        <v>51</v>
      </c>
      <c r="I7287" s="2" t="s">
        <v>4972</v>
      </c>
      <c r="J7287" s="2" t="s">
        <v>42</v>
      </c>
      <c r="K7287" s="2" t="s">
        <v>43</v>
      </c>
      <c r="L7287" s="10">
        <v>43208.0</v>
      </c>
      <c r="M7287" s="2" t="s">
        <v>90</v>
      </c>
      <c r="N7287" s="11">
        <v>0.0</v>
      </c>
      <c r="O7287" s="12">
        <v>16.0</v>
      </c>
      <c r="P7287" s="13">
        <v>0.48</v>
      </c>
      <c r="Q7287" s="13">
        <v>32.0</v>
      </c>
      <c r="R7287" s="13">
        <f t="shared" si="1"/>
        <v>32</v>
      </c>
      <c r="S7287" s="14">
        <f t="shared" si="2"/>
        <v>6.4</v>
      </c>
      <c r="T7287" s="14">
        <f t="shared" si="3"/>
        <v>0.5</v>
      </c>
      <c r="U7287" s="15" t="str">
        <f>vlookup(F7287,'Sub categories'!$A:$C,3,False)</f>
        <v>Paper</v>
      </c>
      <c r="V7287" s="16">
        <f t="shared" si="4"/>
        <v>1</v>
      </c>
      <c r="W7287" s="17">
        <f t="array" ref="W7287">INDEX(shipping_prices!$C$1:$F8514,MATCH(I7287,shipping_prices!$A$1:$A8514,0),MATCH(M7287,shipping_prices!$C$1:$F$1,0))</f>
        <v>7.71</v>
      </c>
      <c r="X7287" s="15" t="str">
        <f t="shared" si="5"/>
        <v>Anthony JohnsonApple ValleyCalifornia</v>
      </c>
      <c r="Y7287" s="15" t="str">
        <f t="shared" si="6"/>
        <v>Low</v>
      </c>
    </row>
    <row r="7288" hidden="1">
      <c r="A7288" s="1">
        <v>43207.0</v>
      </c>
      <c r="B7288" s="2" t="s">
        <v>6982</v>
      </c>
      <c r="C7288" s="2">
        <v>5.0</v>
      </c>
      <c r="D7288" s="2" t="s">
        <v>556</v>
      </c>
      <c r="E7288" s="2" t="s">
        <v>37</v>
      </c>
      <c r="F7288" s="2" t="s">
        <v>2035</v>
      </c>
      <c r="G7288" s="2" t="s">
        <v>39</v>
      </c>
      <c r="H7288" s="2" t="s">
        <v>1460</v>
      </c>
      <c r="I7288" s="2" t="s">
        <v>4972</v>
      </c>
      <c r="J7288" s="2" t="s">
        <v>42</v>
      </c>
      <c r="K7288" s="2" t="s">
        <v>43</v>
      </c>
      <c r="L7288" s="10">
        <v>43208.0</v>
      </c>
      <c r="M7288" s="2" t="s">
        <v>90</v>
      </c>
      <c r="N7288" s="11">
        <v>0.0</v>
      </c>
      <c r="O7288" s="12">
        <v>29.0</v>
      </c>
      <c r="P7288" s="13">
        <v>0.5</v>
      </c>
      <c r="Q7288" s="13">
        <v>58.0</v>
      </c>
      <c r="R7288" s="13">
        <f t="shared" si="1"/>
        <v>58</v>
      </c>
      <c r="S7288" s="14">
        <f t="shared" si="2"/>
        <v>11.6</v>
      </c>
      <c r="T7288" s="14">
        <f t="shared" si="3"/>
        <v>0.5</v>
      </c>
      <c r="U7288" s="15" t="str">
        <f>vlookup(F7288,'Sub categories'!$A:$C,3,False)</f>
        <v>Envelopes</v>
      </c>
      <c r="V7288" s="16">
        <f t="shared" si="4"/>
        <v>1</v>
      </c>
      <c r="W7288" s="17">
        <f t="array" ref="W7288">INDEX(shipping_prices!$C$1:$F8515,MATCH(I7288,shipping_prices!$A$1:$A8515,0),MATCH(M7288,shipping_prices!$C$1:$F$1,0))</f>
        <v>7.71</v>
      </c>
      <c r="X7288" s="15" t="str">
        <f t="shared" si="5"/>
        <v>Anthony JohnsonApple ValleyCalifornia</v>
      </c>
      <c r="Y7288" s="15" t="str">
        <f t="shared" si="6"/>
        <v>Low</v>
      </c>
    </row>
    <row r="7289">
      <c r="A7289" s="1">
        <v>43207.0</v>
      </c>
      <c r="B7289" s="2" t="s">
        <v>6982</v>
      </c>
      <c r="C7289" s="2">
        <v>5.0</v>
      </c>
      <c r="D7289" s="2" t="s">
        <v>556</v>
      </c>
      <c r="E7289" s="2" t="s">
        <v>37</v>
      </c>
      <c r="F7289" s="2" t="s">
        <v>2342</v>
      </c>
      <c r="G7289" s="2" t="s">
        <v>45</v>
      </c>
      <c r="H7289" s="2" t="s">
        <v>2343</v>
      </c>
      <c r="I7289" s="2" t="s">
        <v>4972</v>
      </c>
      <c r="J7289" s="2" t="s">
        <v>42</v>
      </c>
      <c r="K7289" s="2" t="s">
        <v>43</v>
      </c>
      <c r="L7289" s="10">
        <v>43208.0</v>
      </c>
      <c r="M7289" s="2" t="s">
        <v>90</v>
      </c>
      <c r="N7289" s="11">
        <v>0.15</v>
      </c>
      <c r="O7289" s="12">
        <v>211.0</v>
      </c>
      <c r="P7289" s="13">
        <v>0.18</v>
      </c>
      <c r="Q7289" s="13">
        <v>1194.0</v>
      </c>
      <c r="R7289" s="13">
        <f t="shared" si="1"/>
        <v>1404.705882</v>
      </c>
      <c r="S7289" s="14">
        <f t="shared" si="2"/>
        <v>280.9411765</v>
      </c>
      <c r="T7289" s="14">
        <f t="shared" si="3"/>
        <v>0.1767169179</v>
      </c>
      <c r="U7289" s="15" t="str">
        <f>vlookup(F7289,'Sub categories'!$A:$C,3,False)</f>
        <v>Bookcases</v>
      </c>
      <c r="V7289" s="16">
        <f t="shared" si="4"/>
        <v>1</v>
      </c>
      <c r="W7289" s="17">
        <f t="array" ref="W7289">INDEX(shipping_prices!$C$1:$F8516,MATCH(I7289,shipping_prices!$A$1:$A8516,0),MATCH(M7289,shipping_prices!$C$1:$F$1,0))</f>
        <v>7.71</v>
      </c>
      <c r="X7289" s="15" t="str">
        <f t="shared" si="5"/>
        <v>Anthony JohnsonApple ValleyCalifornia</v>
      </c>
      <c r="Y7289" s="15" t="str">
        <f t="shared" si="6"/>
        <v>High</v>
      </c>
    </row>
    <row r="7290">
      <c r="A7290" s="1">
        <v>43207.0</v>
      </c>
      <c r="B7290" s="2" t="s">
        <v>6983</v>
      </c>
      <c r="C7290" s="2">
        <v>10.0</v>
      </c>
      <c r="D7290" s="2" t="s">
        <v>593</v>
      </c>
      <c r="E7290" s="2" t="s">
        <v>27</v>
      </c>
      <c r="F7290" s="2" t="s">
        <v>722</v>
      </c>
      <c r="G7290" s="2" t="s">
        <v>45</v>
      </c>
      <c r="H7290" s="2" t="s">
        <v>79</v>
      </c>
      <c r="I7290" s="2" t="s">
        <v>158</v>
      </c>
      <c r="J7290" s="2" t="s">
        <v>159</v>
      </c>
      <c r="K7290" s="2" t="s">
        <v>43</v>
      </c>
      <c r="L7290" s="10">
        <v>43207.0</v>
      </c>
      <c r="M7290" s="2" t="s">
        <v>469</v>
      </c>
      <c r="N7290" s="11">
        <v>0.0</v>
      </c>
      <c r="O7290" s="12">
        <v>72.0</v>
      </c>
      <c r="P7290" s="13">
        <v>0.36</v>
      </c>
      <c r="Q7290" s="13">
        <v>200.0</v>
      </c>
      <c r="R7290" s="13">
        <f t="shared" si="1"/>
        <v>200</v>
      </c>
      <c r="S7290" s="14">
        <f t="shared" si="2"/>
        <v>20</v>
      </c>
      <c r="T7290" s="14">
        <f t="shared" si="3"/>
        <v>0.36</v>
      </c>
      <c r="U7290" s="15" t="str">
        <f>vlookup(F7290,'Sub categories'!$A:$C,3,False)</f>
        <v>Furnishings</v>
      </c>
      <c r="V7290" s="16">
        <f t="shared" si="4"/>
        <v>0</v>
      </c>
      <c r="W7290" s="17">
        <f t="array" ref="W7290">INDEX(shipping_prices!$C$1:$F8517,MATCH(I7290,shipping_prices!$A$1:$A8517,0),MATCH(M7290,shipping_prices!$C$1:$F$1,0))</f>
        <v>50.33</v>
      </c>
      <c r="X7290" s="15" t="str">
        <f t="shared" si="5"/>
        <v>Philip BrownSeattleWashington</v>
      </c>
      <c r="Y7290" s="15" t="str">
        <f t="shared" si="6"/>
        <v>High</v>
      </c>
    </row>
    <row r="7291">
      <c r="A7291" s="1">
        <v>43207.0</v>
      </c>
      <c r="B7291" s="2" t="s">
        <v>6984</v>
      </c>
      <c r="C7291" s="2">
        <v>1.0</v>
      </c>
      <c r="D7291" s="2" t="s">
        <v>1069</v>
      </c>
      <c r="E7291" s="2" t="s">
        <v>27</v>
      </c>
      <c r="F7291" s="2" t="s">
        <v>3712</v>
      </c>
      <c r="G7291" s="2" t="s">
        <v>45</v>
      </c>
      <c r="H7291" s="2" t="s">
        <v>2343</v>
      </c>
      <c r="I7291" s="2" t="s">
        <v>1225</v>
      </c>
      <c r="J7291" s="2" t="s">
        <v>76</v>
      </c>
      <c r="K7291" s="2" t="s">
        <v>77</v>
      </c>
      <c r="L7291" s="10">
        <v>43216.0</v>
      </c>
      <c r="M7291" s="2" t="s">
        <v>90</v>
      </c>
      <c r="N7291" s="11">
        <v>0.32</v>
      </c>
      <c r="O7291" s="12">
        <v>-6.0</v>
      </c>
      <c r="P7291" s="13">
        <v>-0.03</v>
      </c>
      <c r="Q7291" s="13">
        <v>205.0</v>
      </c>
      <c r="R7291" s="13">
        <f t="shared" si="1"/>
        <v>301.4705882</v>
      </c>
      <c r="S7291" s="14">
        <f t="shared" si="2"/>
        <v>301.4705882</v>
      </c>
      <c r="T7291" s="14">
        <f t="shared" si="3"/>
        <v>-0.02926829268</v>
      </c>
      <c r="U7291" s="15" t="str">
        <f>vlookup(F7291,'Sub categories'!$A:$C,3,False)</f>
        <v>Bookcases</v>
      </c>
      <c r="V7291" s="16">
        <f t="shared" si="4"/>
        <v>9</v>
      </c>
      <c r="W7291" s="17">
        <f t="array" ref="W7291">INDEX(shipping_prices!$C$1:$F8518,MATCH(I7291,shipping_prices!$A$1:$A8518,0),MATCH(M7291,shipping_prices!$C$1:$F$1,0))</f>
        <v>4</v>
      </c>
      <c r="X7291" s="15" t="str">
        <f t="shared" si="5"/>
        <v>Kean ThorntonDallasTexas</v>
      </c>
      <c r="Y7291" s="15" t="str">
        <f t="shared" si="6"/>
        <v>loss</v>
      </c>
    </row>
    <row r="7292" hidden="1">
      <c r="A7292" s="1">
        <v>43207.0</v>
      </c>
      <c r="B7292" s="2" t="s">
        <v>6985</v>
      </c>
      <c r="C7292" s="2">
        <v>5.0</v>
      </c>
      <c r="D7292" s="2" t="s">
        <v>2056</v>
      </c>
      <c r="E7292" s="2" t="s">
        <v>27</v>
      </c>
      <c r="F7292" s="2" t="s">
        <v>492</v>
      </c>
      <c r="G7292" s="2" t="s">
        <v>39</v>
      </c>
      <c r="H7292" s="2" t="s">
        <v>40</v>
      </c>
      <c r="I7292" s="2" t="s">
        <v>75</v>
      </c>
      <c r="J7292" s="2" t="s">
        <v>76</v>
      </c>
      <c r="K7292" s="2" t="s">
        <v>77</v>
      </c>
      <c r="L7292" s="10">
        <v>43218.0</v>
      </c>
      <c r="M7292" s="2" t="s">
        <v>90</v>
      </c>
      <c r="N7292" s="11">
        <v>0.8</v>
      </c>
      <c r="O7292" s="12">
        <v>-33.0</v>
      </c>
      <c r="P7292" s="13">
        <v>-1.5</v>
      </c>
      <c r="Q7292" s="13">
        <v>22.0</v>
      </c>
      <c r="R7292" s="13">
        <f t="shared" si="1"/>
        <v>110</v>
      </c>
      <c r="S7292" s="14">
        <f t="shared" si="2"/>
        <v>22</v>
      </c>
      <c r="T7292" s="14">
        <f t="shared" si="3"/>
        <v>-1.5</v>
      </c>
      <c r="U7292" s="15" t="str">
        <f>vlookup(F7292,'Sub categories'!$A:$C,3,False)</f>
        <v>Binders</v>
      </c>
      <c r="V7292" s="16">
        <f t="shared" si="4"/>
        <v>11</v>
      </c>
      <c r="W7292" s="17">
        <f t="array" ref="W7292">INDEX(shipping_prices!$C$1:$F8519,MATCH(I7292,shipping_prices!$A$1:$A8519,0),MATCH(M7292,shipping_prices!$C$1:$F$1,0))</f>
        <v>9.96</v>
      </c>
      <c r="X7292" s="15" t="str">
        <f t="shared" si="5"/>
        <v>Toby CarlisleHoustonTexas</v>
      </c>
      <c r="Y7292" s="15" t="str">
        <f t="shared" si="6"/>
        <v>loss</v>
      </c>
    </row>
    <row r="7293">
      <c r="A7293" s="1">
        <v>43207.0</v>
      </c>
      <c r="B7293" s="2" t="s">
        <v>6986</v>
      </c>
      <c r="C7293" s="2">
        <v>2.0</v>
      </c>
      <c r="D7293" s="2" t="s">
        <v>825</v>
      </c>
      <c r="E7293" s="2" t="s">
        <v>27</v>
      </c>
      <c r="F7293" s="2" t="s">
        <v>529</v>
      </c>
      <c r="G7293" s="2" t="s">
        <v>45</v>
      </c>
      <c r="H7293" s="2" t="s">
        <v>530</v>
      </c>
      <c r="I7293" s="2" t="s">
        <v>158</v>
      </c>
      <c r="J7293" s="2" t="s">
        <v>159</v>
      </c>
      <c r="K7293" s="2" t="s">
        <v>43</v>
      </c>
      <c r="L7293" s="10">
        <v>43215.0</v>
      </c>
      <c r="M7293" s="2" t="s">
        <v>142</v>
      </c>
      <c r="N7293" s="11">
        <v>0.2</v>
      </c>
      <c r="O7293" s="12">
        <v>-6.0</v>
      </c>
      <c r="P7293" s="13">
        <v>-0.06</v>
      </c>
      <c r="Q7293" s="13">
        <v>98.0</v>
      </c>
      <c r="R7293" s="13">
        <f t="shared" si="1"/>
        <v>122.5</v>
      </c>
      <c r="S7293" s="14">
        <f t="shared" si="2"/>
        <v>61.25</v>
      </c>
      <c r="T7293" s="14">
        <f t="shared" si="3"/>
        <v>-0.0612244898</v>
      </c>
      <c r="U7293" s="15" t="str">
        <f>vlookup(F7293,'Sub categories'!$A:$C,3,False)</f>
        <v>Chairs</v>
      </c>
      <c r="V7293" s="16">
        <f t="shared" si="4"/>
        <v>8</v>
      </c>
      <c r="W7293" s="17">
        <f t="array" ref="W7293">INDEX(shipping_prices!$C$1:$F8520,MATCH(I7293,shipping_prices!$A$1:$A8520,0),MATCH(M7293,shipping_prices!$C$1:$F$1,0))</f>
        <v>18.38</v>
      </c>
      <c r="X7293" s="15" t="str">
        <f t="shared" si="5"/>
        <v>Jim KarlssonSeattleWashington</v>
      </c>
      <c r="Y7293" s="15" t="str">
        <f t="shared" si="6"/>
        <v>loss</v>
      </c>
    </row>
    <row r="7294">
      <c r="A7294" s="1">
        <v>43207.0</v>
      </c>
      <c r="B7294" s="2" t="s">
        <v>6986</v>
      </c>
      <c r="C7294" s="2">
        <v>2.0</v>
      </c>
      <c r="D7294" s="2" t="s">
        <v>825</v>
      </c>
      <c r="E7294" s="2" t="s">
        <v>27</v>
      </c>
      <c r="F7294" s="2" t="s">
        <v>939</v>
      </c>
      <c r="G7294" s="2" t="s">
        <v>45</v>
      </c>
      <c r="H7294" s="2" t="s">
        <v>940</v>
      </c>
      <c r="I7294" s="2" t="s">
        <v>158</v>
      </c>
      <c r="J7294" s="2" t="s">
        <v>159</v>
      </c>
      <c r="K7294" s="2" t="s">
        <v>43</v>
      </c>
      <c r="L7294" s="10">
        <v>43215.0</v>
      </c>
      <c r="M7294" s="2" t="s">
        <v>142</v>
      </c>
      <c r="N7294" s="11">
        <v>0.0</v>
      </c>
      <c r="O7294" s="12">
        <v>38.0</v>
      </c>
      <c r="P7294" s="13">
        <v>0.19</v>
      </c>
      <c r="Q7294" s="13">
        <v>200.0</v>
      </c>
      <c r="R7294" s="13">
        <f t="shared" si="1"/>
        <v>200</v>
      </c>
      <c r="S7294" s="14">
        <f t="shared" si="2"/>
        <v>100</v>
      </c>
      <c r="T7294" s="14">
        <f t="shared" si="3"/>
        <v>0.19</v>
      </c>
      <c r="U7294" s="15" t="str">
        <f>vlookup(F7294,'Sub categories'!$A:$C,3,False)</f>
        <v>Bookcases</v>
      </c>
      <c r="V7294" s="16">
        <f t="shared" si="4"/>
        <v>8</v>
      </c>
      <c r="W7294" s="17">
        <f t="array" ref="W7294">INDEX(shipping_prices!$C$1:$F8521,MATCH(I7294,shipping_prices!$A$1:$A8521,0),MATCH(M7294,shipping_prices!$C$1:$F$1,0))</f>
        <v>18.38</v>
      </c>
      <c r="X7294" s="15" t="str">
        <f t="shared" si="5"/>
        <v>Jim KarlssonSeattleWashington</v>
      </c>
      <c r="Y7294" s="15" t="str">
        <f t="shared" si="6"/>
        <v>Low</v>
      </c>
    </row>
    <row r="7295">
      <c r="A7295" s="1">
        <v>43207.0</v>
      </c>
      <c r="B7295" s="2" t="s">
        <v>6986</v>
      </c>
      <c r="C7295" s="2">
        <v>8.0</v>
      </c>
      <c r="D7295" s="2" t="s">
        <v>825</v>
      </c>
      <c r="E7295" s="2" t="s">
        <v>27</v>
      </c>
      <c r="F7295" s="2" t="s">
        <v>2218</v>
      </c>
      <c r="G7295" s="2" t="s">
        <v>45</v>
      </c>
      <c r="H7295" s="2" t="s">
        <v>227</v>
      </c>
      <c r="I7295" s="2" t="s">
        <v>158</v>
      </c>
      <c r="J7295" s="2" t="s">
        <v>159</v>
      </c>
      <c r="K7295" s="2" t="s">
        <v>43</v>
      </c>
      <c r="L7295" s="10">
        <v>43215.0</v>
      </c>
      <c r="M7295" s="2" t="s">
        <v>142</v>
      </c>
      <c r="N7295" s="11">
        <v>0.2</v>
      </c>
      <c r="O7295" s="12">
        <v>-23.0</v>
      </c>
      <c r="P7295" s="13">
        <v>-0.04</v>
      </c>
      <c r="Q7295" s="13">
        <v>614.0</v>
      </c>
      <c r="R7295" s="13">
        <f t="shared" si="1"/>
        <v>767.5</v>
      </c>
      <c r="S7295" s="14">
        <f t="shared" si="2"/>
        <v>95.9375</v>
      </c>
      <c r="T7295" s="14">
        <f t="shared" si="3"/>
        <v>-0.03745928339</v>
      </c>
      <c r="U7295" s="15" t="str">
        <f>vlookup(F7295,'Sub categories'!$A:$C,3,False)</f>
        <v>Chairs</v>
      </c>
      <c r="V7295" s="16">
        <f t="shared" si="4"/>
        <v>8</v>
      </c>
      <c r="W7295" s="17">
        <f t="array" ref="W7295">INDEX(shipping_prices!$C$1:$F8522,MATCH(I7295,shipping_prices!$A$1:$A8522,0),MATCH(M7295,shipping_prices!$C$1:$F$1,0))</f>
        <v>18.38</v>
      </c>
      <c r="X7295" s="15" t="str">
        <f t="shared" si="5"/>
        <v>Jim KarlssonSeattleWashington</v>
      </c>
      <c r="Y7295" s="15" t="str">
        <f t="shared" si="6"/>
        <v>loss</v>
      </c>
    </row>
    <row r="7296" hidden="1">
      <c r="A7296" s="1">
        <v>43207.0</v>
      </c>
      <c r="B7296" s="2" t="s">
        <v>6987</v>
      </c>
      <c r="C7296" s="2">
        <v>7.0</v>
      </c>
      <c r="D7296" s="2" t="s">
        <v>1650</v>
      </c>
      <c r="E7296" s="2" t="s">
        <v>37</v>
      </c>
      <c r="F7296" s="2" t="s">
        <v>3861</v>
      </c>
      <c r="G7296" s="2" t="s">
        <v>39</v>
      </c>
      <c r="H7296" s="2" t="s">
        <v>51</v>
      </c>
      <c r="I7296" s="2" t="s">
        <v>158</v>
      </c>
      <c r="J7296" s="2" t="s">
        <v>159</v>
      </c>
      <c r="K7296" s="2" t="s">
        <v>43</v>
      </c>
      <c r="L7296" s="10">
        <v>43208.0</v>
      </c>
      <c r="M7296" s="2" t="s">
        <v>34</v>
      </c>
      <c r="N7296" s="11">
        <v>0.0</v>
      </c>
      <c r="O7296" s="12">
        <v>66.0</v>
      </c>
      <c r="P7296" s="13">
        <v>0.47</v>
      </c>
      <c r="Q7296" s="13">
        <v>140.0</v>
      </c>
      <c r="R7296" s="13">
        <f t="shared" si="1"/>
        <v>140</v>
      </c>
      <c r="S7296" s="14">
        <f t="shared" si="2"/>
        <v>20</v>
      </c>
      <c r="T7296" s="14">
        <f t="shared" si="3"/>
        <v>0.4714285714</v>
      </c>
      <c r="U7296" s="15" t="str">
        <f>vlookup(F7296,'Sub categories'!$A:$C,3,False)</f>
        <v>Paper</v>
      </c>
      <c r="V7296" s="16">
        <f t="shared" si="4"/>
        <v>1</v>
      </c>
      <c r="W7296" s="17">
        <f t="array" ref="W7296">INDEX(shipping_prices!$C$1:$F8523,MATCH(I7296,shipping_prices!$A$1:$A8523,0),MATCH(M7296,shipping_prices!$C$1:$F$1,0))</f>
        <v>7</v>
      </c>
      <c r="X7296" s="15" t="str">
        <f t="shared" si="5"/>
        <v>Kimberly CarterSeattleWashington</v>
      </c>
      <c r="Y7296" s="15" t="str">
        <f t="shared" si="6"/>
        <v>High</v>
      </c>
    </row>
    <row r="7297">
      <c r="A7297" s="1">
        <v>43207.0</v>
      </c>
      <c r="B7297" s="2" t="s">
        <v>6987</v>
      </c>
      <c r="C7297" s="2">
        <v>4.0</v>
      </c>
      <c r="D7297" s="2" t="s">
        <v>1650</v>
      </c>
      <c r="E7297" s="2" t="s">
        <v>37</v>
      </c>
      <c r="F7297" s="2" t="s">
        <v>816</v>
      </c>
      <c r="G7297" s="2" t="s">
        <v>45</v>
      </c>
      <c r="H7297" s="2" t="s">
        <v>227</v>
      </c>
      <c r="I7297" s="2" t="s">
        <v>158</v>
      </c>
      <c r="J7297" s="2" t="s">
        <v>159</v>
      </c>
      <c r="K7297" s="2" t="s">
        <v>43</v>
      </c>
      <c r="L7297" s="10">
        <v>43208.0</v>
      </c>
      <c r="M7297" s="2" t="s">
        <v>34</v>
      </c>
      <c r="N7297" s="11">
        <v>0.2</v>
      </c>
      <c r="O7297" s="12">
        <v>27.0</v>
      </c>
      <c r="P7297" s="13">
        <v>0.09</v>
      </c>
      <c r="Q7297" s="13">
        <v>307.0</v>
      </c>
      <c r="R7297" s="13">
        <f t="shared" si="1"/>
        <v>383.75</v>
      </c>
      <c r="S7297" s="14">
        <f t="shared" si="2"/>
        <v>95.9375</v>
      </c>
      <c r="T7297" s="14">
        <f t="shared" si="3"/>
        <v>0.08794788274</v>
      </c>
      <c r="U7297" s="15" t="str">
        <f>vlookup(F7297,'Sub categories'!$A:$C,3,False)</f>
        <v>Chairs</v>
      </c>
      <c r="V7297" s="16">
        <f t="shared" si="4"/>
        <v>1</v>
      </c>
      <c r="W7297" s="17">
        <f t="array" ref="W7297">INDEX(shipping_prices!$C$1:$F8524,MATCH(I7297,shipping_prices!$A$1:$A8524,0),MATCH(M7297,shipping_prices!$C$1:$F$1,0))</f>
        <v>7</v>
      </c>
      <c r="X7297" s="15" t="str">
        <f t="shared" si="5"/>
        <v>Kimberly CarterSeattleWashington</v>
      </c>
      <c r="Y7297" s="15" t="str">
        <f t="shared" si="6"/>
        <v>High</v>
      </c>
    </row>
    <row r="7298">
      <c r="A7298" s="1">
        <v>43210.0</v>
      </c>
      <c r="B7298" s="2" t="s">
        <v>6988</v>
      </c>
      <c r="C7298" s="2">
        <v>1.0</v>
      </c>
      <c r="D7298" s="2" t="s">
        <v>4261</v>
      </c>
      <c r="E7298" s="2" t="s">
        <v>37</v>
      </c>
      <c r="F7298" s="2" t="s">
        <v>2981</v>
      </c>
      <c r="G7298" s="2" t="s">
        <v>45</v>
      </c>
      <c r="H7298" s="2" t="s">
        <v>380</v>
      </c>
      <c r="I7298" s="2" t="s">
        <v>4153</v>
      </c>
      <c r="J7298" s="2" t="s">
        <v>42</v>
      </c>
      <c r="K7298" s="2" t="s">
        <v>43</v>
      </c>
      <c r="L7298" s="10">
        <v>43216.0</v>
      </c>
      <c r="M7298" s="2" t="s">
        <v>34</v>
      </c>
      <c r="N7298" s="11">
        <v>0.0</v>
      </c>
      <c r="O7298" s="12">
        <v>9.0</v>
      </c>
      <c r="P7298" s="13">
        <v>0.41</v>
      </c>
      <c r="Q7298" s="13">
        <v>23.0</v>
      </c>
      <c r="R7298" s="13">
        <f t="shared" si="1"/>
        <v>23</v>
      </c>
      <c r="S7298" s="14">
        <f t="shared" si="2"/>
        <v>23</v>
      </c>
      <c r="T7298" s="14">
        <f t="shared" si="3"/>
        <v>0.3913043478</v>
      </c>
      <c r="U7298" s="15" t="str">
        <f>vlookup(F7298,'Sub categories'!$A:$C,3,False)</f>
        <v>Furnishings</v>
      </c>
      <c r="V7298" s="16">
        <f t="shared" si="4"/>
        <v>6</v>
      </c>
      <c r="W7298" s="17">
        <f t="array" ref="W7298">INDEX(shipping_prices!$C$1:$F8525,MATCH(I7298,shipping_prices!$A$1:$A8525,0),MATCH(M7298,shipping_prices!$C$1:$F$1,0))</f>
        <v>10.18</v>
      </c>
      <c r="X7298" s="15" t="str">
        <f t="shared" si="5"/>
        <v>Dionis LloydThousand OaksCalifornia</v>
      </c>
      <c r="Y7298" s="15" t="str">
        <f t="shared" si="6"/>
        <v>Low</v>
      </c>
    </row>
    <row r="7299" hidden="1">
      <c r="A7299" s="1">
        <v>43210.0</v>
      </c>
      <c r="B7299" s="2" t="s">
        <v>6988</v>
      </c>
      <c r="C7299" s="2">
        <v>5.0</v>
      </c>
      <c r="D7299" s="2" t="s">
        <v>4261</v>
      </c>
      <c r="E7299" s="2" t="s">
        <v>37</v>
      </c>
      <c r="F7299" s="2" t="s">
        <v>1923</v>
      </c>
      <c r="G7299" s="2" t="s">
        <v>39</v>
      </c>
      <c r="H7299" s="2" t="s">
        <v>193</v>
      </c>
      <c r="I7299" s="2" t="s">
        <v>4153</v>
      </c>
      <c r="J7299" s="2" t="s">
        <v>42</v>
      </c>
      <c r="K7299" s="2" t="s">
        <v>43</v>
      </c>
      <c r="L7299" s="10">
        <v>43216.0</v>
      </c>
      <c r="M7299" s="2" t="s">
        <v>34</v>
      </c>
      <c r="N7299" s="11">
        <v>0.0</v>
      </c>
      <c r="O7299" s="12">
        <v>70.0</v>
      </c>
      <c r="P7299" s="13">
        <v>0.46</v>
      </c>
      <c r="Q7299" s="13">
        <v>153.0</v>
      </c>
      <c r="R7299" s="13">
        <f t="shared" si="1"/>
        <v>153</v>
      </c>
      <c r="S7299" s="14">
        <f t="shared" si="2"/>
        <v>30.6</v>
      </c>
      <c r="T7299" s="14">
        <f t="shared" si="3"/>
        <v>0.4575163399</v>
      </c>
      <c r="U7299" s="15" t="str">
        <f>vlookup(F7299,'Sub categories'!$A:$C,3,False)</f>
        <v>Labels</v>
      </c>
      <c r="V7299" s="16">
        <f t="shared" si="4"/>
        <v>6</v>
      </c>
      <c r="W7299" s="17">
        <f t="array" ref="W7299">INDEX(shipping_prices!$C$1:$F8526,MATCH(I7299,shipping_prices!$A$1:$A8526,0),MATCH(M7299,shipping_prices!$C$1:$F$1,0))</f>
        <v>10.18</v>
      </c>
      <c r="X7299" s="15" t="str">
        <f t="shared" si="5"/>
        <v>Dionis LloydThousand OaksCalifornia</v>
      </c>
      <c r="Y7299" s="15" t="str">
        <f t="shared" si="6"/>
        <v>High</v>
      </c>
    </row>
    <row r="7300" hidden="1">
      <c r="A7300" s="1">
        <v>43210.0</v>
      </c>
      <c r="B7300" s="2" t="s">
        <v>6989</v>
      </c>
      <c r="C7300" s="2">
        <v>5.0</v>
      </c>
      <c r="D7300" s="2" t="s">
        <v>113</v>
      </c>
      <c r="E7300" s="2" t="s">
        <v>49</v>
      </c>
      <c r="F7300" s="2" t="s">
        <v>1766</v>
      </c>
      <c r="G7300" s="2" t="s">
        <v>39</v>
      </c>
      <c r="H7300" s="2" t="s">
        <v>182</v>
      </c>
      <c r="I7300" s="2" t="s">
        <v>666</v>
      </c>
      <c r="J7300" s="2" t="s">
        <v>53</v>
      </c>
      <c r="K7300" s="2" t="s">
        <v>54</v>
      </c>
      <c r="L7300" s="10">
        <v>43220.0</v>
      </c>
      <c r="M7300" s="2" t="s">
        <v>90</v>
      </c>
      <c r="N7300" s="11">
        <v>0.7</v>
      </c>
      <c r="O7300" s="12">
        <v>-8.0</v>
      </c>
      <c r="P7300" s="13">
        <v>-0.67</v>
      </c>
      <c r="Q7300" s="13">
        <v>12.0</v>
      </c>
      <c r="R7300" s="13">
        <f t="shared" si="1"/>
        <v>40</v>
      </c>
      <c r="S7300" s="14">
        <f t="shared" si="2"/>
        <v>8</v>
      </c>
      <c r="T7300" s="14">
        <f t="shared" si="3"/>
        <v>-0.6666666667</v>
      </c>
      <c r="U7300" s="15" t="str">
        <f>vlookup(F7300,'Sub categories'!$A:$C,3,False)</f>
        <v>Binders</v>
      </c>
      <c r="V7300" s="16">
        <f t="shared" si="4"/>
        <v>10</v>
      </c>
      <c r="W7300" s="17">
        <f t="array" ref="W7300">INDEX(shipping_prices!$C$1:$F8527,MATCH(I7300,shipping_prices!$A$1:$A8527,0),MATCH(M7300,shipping_prices!$C$1:$F$1,0))</f>
        <v>0.12</v>
      </c>
      <c r="X7300" s="15" t="str">
        <f t="shared" si="5"/>
        <v>Daniel RaglinHollywoodFlorida</v>
      </c>
      <c r="Y7300" s="15" t="str">
        <f t="shared" si="6"/>
        <v>loss</v>
      </c>
    </row>
    <row r="7301" hidden="1">
      <c r="A7301" s="1">
        <v>43210.0</v>
      </c>
      <c r="B7301" s="2" t="s">
        <v>6990</v>
      </c>
      <c r="C7301" s="2">
        <v>3.0</v>
      </c>
      <c r="D7301" s="2" t="s">
        <v>4716</v>
      </c>
      <c r="E7301" s="2" t="s">
        <v>49</v>
      </c>
      <c r="F7301" s="2" t="s">
        <v>1288</v>
      </c>
      <c r="G7301" s="2" t="s">
        <v>39</v>
      </c>
      <c r="H7301" s="2" t="s">
        <v>40</v>
      </c>
      <c r="I7301" s="2" t="s">
        <v>3386</v>
      </c>
      <c r="J7301" s="2" t="s">
        <v>3362</v>
      </c>
      <c r="K7301" s="2" t="s">
        <v>77</v>
      </c>
      <c r="L7301" s="10">
        <v>43213.0</v>
      </c>
      <c r="M7301" s="2" t="s">
        <v>90</v>
      </c>
      <c r="N7301" s="11">
        <v>0.0</v>
      </c>
      <c r="O7301" s="12">
        <v>3.0</v>
      </c>
      <c r="P7301" s="13">
        <v>0.48</v>
      </c>
      <c r="Q7301" s="13">
        <v>5.0</v>
      </c>
      <c r="R7301" s="13">
        <f t="shared" si="1"/>
        <v>5</v>
      </c>
      <c r="S7301" s="14">
        <f t="shared" si="2"/>
        <v>1.666666667</v>
      </c>
      <c r="T7301" s="14">
        <f t="shared" si="3"/>
        <v>0.6</v>
      </c>
      <c r="U7301" s="15" t="str">
        <f>vlookup(F7301,'Sub categories'!$A:$C,3,False)</f>
        <v>Binders</v>
      </c>
      <c r="V7301" s="16">
        <f t="shared" si="4"/>
        <v>3</v>
      </c>
      <c r="W7301" s="17">
        <f t="array" ref="W7301">INDEX(shipping_prices!$C$1:$F8528,MATCH(I7301,shipping_prices!$A$1:$A8528,0),MATCH(M7301,shipping_prices!$C$1:$F$1,0))</f>
        <v>1.88</v>
      </c>
      <c r="X7301" s="15" t="str">
        <f t="shared" si="5"/>
        <v>Roy SkariaBurlingtonIowa</v>
      </c>
      <c r="Y7301" s="15" t="str">
        <f t="shared" si="6"/>
        <v>Low</v>
      </c>
    </row>
    <row r="7302" hidden="1">
      <c r="A7302" s="1">
        <v>43210.0</v>
      </c>
      <c r="B7302" s="2" t="s">
        <v>6990</v>
      </c>
      <c r="C7302" s="2">
        <v>1.0</v>
      </c>
      <c r="D7302" s="2" t="s">
        <v>4716</v>
      </c>
      <c r="E7302" s="2" t="s">
        <v>49</v>
      </c>
      <c r="F7302" s="2" t="s">
        <v>1756</v>
      </c>
      <c r="G7302" s="2" t="s">
        <v>39</v>
      </c>
      <c r="H7302" s="2" t="s">
        <v>79</v>
      </c>
      <c r="I7302" s="2" t="s">
        <v>3386</v>
      </c>
      <c r="J7302" s="2" t="s">
        <v>3362</v>
      </c>
      <c r="K7302" s="2" t="s">
        <v>77</v>
      </c>
      <c r="L7302" s="10">
        <v>43213.0</v>
      </c>
      <c r="M7302" s="2" t="s">
        <v>90</v>
      </c>
      <c r="N7302" s="11">
        <v>0.0</v>
      </c>
      <c r="O7302" s="12">
        <v>3.0</v>
      </c>
      <c r="P7302" s="13">
        <v>0.48</v>
      </c>
      <c r="Q7302" s="13">
        <v>7.0</v>
      </c>
      <c r="R7302" s="13">
        <f t="shared" si="1"/>
        <v>7</v>
      </c>
      <c r="S7302" s="14">
        <f t="shared" si="2"/>
        <v>7</v>
      </c>
      <c r="T7302" s="14">
        <f t="shared" si="3"/>
        <v>0.4285714286</v>
      </c>
      <c r="U7302" s="15" t="str">
        <f>vlookup(F7302,'Sub categories'!$A:$C,3,False)</f>
        <v>Envelopes</v>
      </c>
      <c r="V7302" s="16">
        <f t="shared" si="4"/>
        <v>3</v>
      </c>
      <c r="W7302" s="17">
        <f t="array" ref="W7302">INDEX(shipping_prices!$C$1:$F8529,MATCH(I7302,shipping_prices!$A$1:$A8529,0),MATCH(M7302,shipping_prices!$C$1:$F$1,0))</f>
        <v>1.88</v>
      </c>
      <c r="X7302" s="15" t="str">
        <f t="shared" si="5"/>
        <v>Roy SkariaBurlingtonIowa</v>
      </c>
      <c r="Y7302" s="15" t="str">
        <f t="shared" si="6"/>
        <v>Low</v>
      </c>
    </row>
    <row r="7303" hidden="1">
      <c r="A7303" s="1">
        <v>43210.0</v>
      </c>
      <c r="B7303" s="2" t="s">
        <v>6991</v>
      </c>
      <c r="C7303" s="2">
        <v>3.0</v>
      </c>
      <c r="D7303" s="2" t="s">
        <v>3503</v>
      </c>
      <c r="E7303" s="2" t="s">
        <v>49</v>
      </c>
      <c r="F7303" s="2" t="s">
        <v>1507</v>
      </c>
      <c r="G7303" s="2" t="s">
        <v>39</v>
      </c>
      <c r="H7303" s="2" t="s">
        <v>51</v>
      </c>
      <c r="I7303" s="2" t="s">
        <v>75</v>
      </c>
      <c r="J7303" s="2" t="s">
        <v>76</v>
      </c>
      <c r="K7303" s="2" t="s">
        <v>77</v>
      </c>
      <c r="L7303" s="10">
        <v>43217.0</v>
      </c>
      <c r="M7303" s="2" t="s">
        <v>34</v>
      </c>
      <c r="N7303" s="11">
        <v>0.2</v>
      </c>
      <c r="O7303" s="12">
        <v>3.0</v>
      </c>
      <c r="P7303" s="13">
        <v>0.31</v>
      </c>
      <c r="Q7303" s="13">
        <v>10.0</v>
      </c>
      <c r="R7303" s="13">
        <f t="shared" si="1"/>
        <v>12.5</v>
      </c>
      <c r="S7303" s="14">
        <f t="shared" si="2"/>
        <v>4.166666667</v>
      </c>
      <c r="T7303" s="14">
        <f t="shared" si="3"/>
        <v>0.3</v>
      </c>
      <c r="U7303" s="15" t="str">
        <f>vlookup(F7303,'Sub categories'!$A:$C,3,False)</f>
        <v>Paper</v>
      </c>
      <c r="V7303" s="16">
        <f t="shared" si="4"/>
        <v>7</v>
      </c>
      <c r="W7303" s="17">
        <f t="array" ref="W7303">INDEX(shipping_prices!$C$1:$F8530,MATCH(I7303,shipping_prices!$A$1:$A8530,0),MATCH(M7303,shipping_prices!$C$1:$F$1,0))</f>
        <v>11.99</v>
      </c>
      <c r="X7303" s="15" t="str">
        <f t="shared" si="5"/>
        <v>Philisse OvercashHoustonTexas</v>
      </c>
      <c r="Y7303" s="15" t="str">
        <f t="shared" si="6"/>
        <v>Low</v>
      </c>
    </row>
    <row r="7304" hidden="1">
      <c r="A7304" s="1">
        <v>43210.0</v>
      </c>
      <c r="B7304" s="2" t="s">
        <v>6991</v>
      </c>
      <c r="C7304" s="2">
        <v>6.0</v>
      </c>
      <c r="D7304" s="2" t="s">
        <v>3503</v>
      </c>
      <c r="E7304" s="2" t="s">
        <v>49</v>
      </c>
      <c r="F7304" s="2" t="s">
        <v>3115</v>
      </c>
      <c r="G7304" s="2" t="s">
        <v>39</v>
      </c>
      <c r="H7304" s="2" t="s">
        <v>182</v>
      </c>
      <c r="I7304" s="2" t="s">
        <v>75</v>
      </c>
      <c r="J7304" s="2" t="s">
        <v>76</v>
      </c>
      <c r="K7304" s="2" t="s">
        <v>77</v>
      </c>
      <c r="L7304" s="10">
        <v>43217.0</v>
      </c>
      <c r="M7304" s="2" t="s">
        <v>34</v>
      </c>
      <c r="N7304" s="11">
        <v>0.8</v>
      </c>
      <c r="O7304" s="12">
        <v>-22.0</v>
      </c>
      <c r="P7304" s="13">
        <v>-1.6</v>
      </c>
      <c r="Q7304" s="13">
        <v>14.0</v>
      </c>
      <c r="R7304" s="13">
        <f t="shared" si="1"/>
        <v>70</v>
      </c>
      <c r="S7304" s="14">
        <f t="shared" si="2"/>
        <v>11.66666667</v>
      </c>
      <c r="T7304" s="14">
        <f t="shared" si="3"/>
        <v>-1.571428571</v>
      </c>
      <c r="U7304" s="15" t="str">
        <f>vlookup(F7304,'Sub categories'!$A:$C,3,False)</f>
        <v>Binders</v>
      </c>
      <c r="V7304" s="16">
        <f t="shared" si="4"/>
        <v>7</v>
      </c>
      <c r="W7304" s="17">
        <f t="array" ref="W7304">INDEX(shipping_prices!$C$1:$F8531,MATCH(I7304,shipping_prices!$A$1:$A8531,0),MATCH(M7304,shipping_prices!$C$1:$F$1,0))</f>
        <v>11.99</v>
      </c>
      <c r="X7304" s="15" t="str">
        <f t="shared" si="5"/>
        <v>Philisse OvercashHoustonTexas</v>
      </c>
      <c r="Y7304" s="15" t="str">
        <f t="shared" si="6"/>
        <v>loss</v>
      </c>
    </row>
    <row r="7305">
      <c r="A7305" s="1">
        <v>43210.0</v>
      </c>
      <c r="B7305" s="2" t="s">
        <v>6992</v>
      </c>
      <c r="C7305" s="2">
        <v>1.0</v>
      </c>
      <c r="D7305" s="2" t="s">
        <v>166</v>
      </c>
      <c r="E7305" s="2" t="s">
        <v>27</v>
      </c>
      <c r="F7305" s="2" t="s">
        <v>1109</v>
      </c>
      <c r="G7305" s="2" t="s">
        <v>45</v>
      </c>
      <c r="H7305" s="2" t="s">
        <v>288</v>
      </c>
      <c r="I7305" s="2" t="s">
        <v>2986</v>
      </c>
      <c r="J7305" s="2" t="s">
        <v>159</v>
      </c>
      <c r="K7305" s="2" t="s">
        <v>43</v>
      </c>
      <c r="L7305" s="10">
        <v>43220.0</v>
      </c>
      <c r="M7305" s="2" t="s">
        <v>34</v>
      </c>
      <c r="N7305" s="11">
        <v>0.0</v>
      </c>
      <c r="O7305" s="12">
        <v>21.0</v>
      </c>
      <c r="P7305" s="13">
        <v>0.29</v>
      </c>
      <c r="Q7305" s="13">
        <v>71.0</v>
      </c>
      <c r="R7305" s="13">
        <f t="shared" si="1"/>
        <v>71</v>
      </c>
      <c r="S7305" s="14">
        <f t="shared" si="2"/>
        <v>71</v>
      </c>
      <c r="T7305" s="14">
        <f t="shared" si="3"/>
        <v>0.2957746479</v>
      </c>
      <c r="U7305" s="15" t="str">
        <f>vlookup(F7305,'Sub categories'!$A:$C,3,False)</f>
        <v>Tables</v>
      </c>
      <c r="V7305" s="16">
        <f t="shared" si="4"/>
        <v>10</v>
      </c>
      <c r="W7305" s="17">
        <f t="array" ref="W7305">INDEX(shipping_prices!$C$1:$F8532,MATCH(I7305,shipping_prices!$A$1:$A8532,0),MATCH(M7305,shipping_prices!$C$1:$F$1,0))</f>
        <v>7.06</v>
      </c>
      <c r="X7305" s="15" t="str">
        <f t="shared" si="5"/>
        <v>Benjamin PattersonSpokaneWashington</v>
      </c>
      <c r="Y7305" s="15" t="str">
        <f t="shared" si="6"/>
        <v>Low</v>
      </c>
    </row>
    <row r="7306">
      <c r="A7306" s="1">
        <v>43210.0</v>
      </c>
      <c r="B7306" s="2" t="s">
        <v>6993</v>
      </c>
      <c r="C7306" s="2">
        <v>2.0</v>
      </c>
      <c r="D7306" s="2" t="s">
        <v>4638</v>
      </c>
      <c r="E7306" s="2" t="s">
        <v>27</v>
      </c>
      <c r="F7306" s="2" t="s">
        <v>1399</v>
      </c>
      <c r="G7306" s="2" t="s">
        <v>45</v>
      </c>
      <c r="H7306" s="2" t="s">
        <v>1400</v>
      </c>
      <c r="I7306" s="2" t="s">
        <v>147</v>
      </c>
      <c r="J7306" s="2" t="s">
        <v>64</v>
      </c>
      <c r="K7306" s="2" t="s">
        <v>43</v>
      </c>
      <c r="L7306" s="10">
        <v>43219.0</v>
      </c>
      <c r="M7306" s="2" t="s">
        <v>90</v>
      </c>
      <c r="N7306" s="11">
        <v>0.5</v>
      </c>
      <c r="O7306" s="12">
        <v>-135.0</v>
      </c>
      <c r="P7306" s="13">
        <v>-0.74</v>
      </c>
      <c r="Q7306" s="13">
        <v>183.0</v>
      </c>
      <c r="R7306" s="13">
        <f t="shared" si="1"/>
        <v>366</v>
      </c>
      <c r="S7306" s="14">
        <f t="shared" si="2"/>
        <v>183</v>
      </c>
      <c r="T7306" s="14">
        <f t="shared" si="3"/>
        <v>-0.737704918</v>
      </c>
      <c r="U7306" s="15" t="str">
        <f>vlookup(F7306,'Sub categories'!$A:$C,3,False)</f>
        <v>Tables</v>
      </c>
      <c r="V7306" s="16">
        <f t="shared" si="4"/>
        <v>9</v>
      </c>
      <c r="W7306" s="17">
        <f t="array" ref="W7306">INDEX(shipping_prices!$C$1:$F8533,MATCH(I7306,shipping_prices!$A$1:$A8533,0),MATCH(M7306,shipping_prices!$C$1:$F$1,0))</f>
        <v>1.53</v>
      </c>
      <c r="X7306" s="15" t="str">
        <f t="shared" si="5"/>
        <v>Alex GraysonMesaArizona</v>
      </c>
      <c r="Y7306" s="15" t="str">
        <f t="shared" si="6"/>
        <v>loss</v>
      </c>
    </row>
    <row r="7307" hidden="1">
      <c r="A7307" s="1">
        <v>43210.0</v>
      </c>
      <c r="B7307" s="2" t="s">
        <v>6994</v>
      </c>
      <c r="C7307" s="2">
        <v>7.0</v>
      </c>
      <c r="D7307" s="2" t="s">
        <v>1581</v>
      </c>
      <c r="E7307" s="2" t="s">
        <v>49</v>
      </c>
      <c r="F7307" s="2" t="s">
        <v>1158</v>
      </c>
      <c r="G7307" s="2" t="s">
        <v>39</v>
      </c>
      <c r="H7307" s="2" t="s">
        <v>146</v>
      </c>
      <c r="I7307" s="2" t="s">
        <v>31</v>
      </c>
      <c r="J7307" s="2" t="s">
        <v>32</v>
      </c>
      <c r="K7307" s="2" t="s">
        <v>33</v>
      </c>
      <c r="L7307" s="10">
        <v>43210.0</v>
      </c>
      <c r="M7307" s="2" t="s">
        <v>469</v>
      </c>
      <c r="N7307" s="11">
        <v>0.2</v>
      </c>
      <c r="O7307" s="12">
        <v>18.0</v>
      </c>
      <c r="P7307" s="13">
        <v>0.31</v>
      </c>
      <c r="Q7307" s="13">
        <v>58.0</v>
      </c>
      <c r="R7307" s="13">
        <f t="shared" si="1"/>
        <v>72.5</v>
      </c>
      <c r="S7307" s="14">
        <f t="shared" si="2"/>
        <v>10.35714286</v>
      </c>
      <c r="T7307" s="14">
        <f t="shared" si="3"/>
        <v>0.3103448276</v>
      </c>
      <c r="U7307" s="15" t="str">
        <f>vlookup(F7307,'Sub categories'!$A:$C,3,False)</f>
        <v>Binders</v>
      </c>
      <c r="V7307" s="16">
        <f t="shared" si="4"/>
        <v>0</v>
      </c>
      <c r="W7307" s="17">
        <f t="array" ref="W7307">INDEX(shipping_prices!$C$1:$F8534,MATCH(I7307,shipping_prices!$A$1:$A8534,0),MATCH(M7307,shipping_prices!$C$1:$F$1,0))</f>
        <v>46.14</v>
      </c>
      <c r="X7307" s="15" t="str">
        <f t="shared" si="5"/>
        <v>Anne PryorNew York CityNew York</v>
      </c>
      <c r="Y7307" s="15" t="str">
        <f t="shared" si="6"/>
        <v>Low</v>
      </c>
    </row>
    <row r="7308">
      <c r="A7308" s="1">
        <v>43210.0</v>
      </c>
      <c r="B7308" s="2" t="s">
        <v>6994</v>
      </c>
      <c r="C7308" s="2">
        <v>3.0</v>
      </c>
      <c r="D7308" s="2" t="s">
        <v>1581</v>
      </c>
      <c r="E7308" s="2" t="s">
        <v>49</v>
      </c>
      <c r="F7308" s="2" t="s">
        <v>979</v>
      </c>
      <c r="G7308" s="2" t="s">
        <v>45</v>
      </c>
      <c r="H7308" s="2" t="s">
        <v>46</v>
      </c>
      <c r="I7308" s="2" t="s">
        <v>31</v>
      </c>
      <c r="J7308" s="2" t="s">
        <v>32</v>
      </c>
      <c r="K7308" s="2" t="s">
        <v>33</v>
      </c>
      <c r="L7308" s="10">
        <v>43210.0</v>
      </c>
      <c r="M7308" s="2" t="s">
        <v>469</v>
      </c>
      <c r="N7308" s="11">
        <v>0.4</v>
      </c>
      <c r="O7308" s="12">
        <v>-29.0</v>
      </c>
      <c r="P7308" s="13">
        <v>-0.37</v>
      </c>
      <c r="Q7308" s="13">
        <v>80.0</v>
      </c>
      <c r="R7308" s="13">
        <f t="shared" si="1"/>
        <v>133.3333333</v>
      </c>
      <c r="S7308" s="14">
        <f t="shared" si="2"/>
        <v>44.44444444</v>
      </c>
      <c r="T7308" s="14">
        <f t="shared" si="3"/>
        <v>-0.3625</v>
      </c>
      <c r="U7308" s="15" t="str">
        <f>vlookup(F7308,'Sub categories'!$A:$C,3,False)</f>
        <v>Tables</v>
      </c>
      <c r="V7308" s="16">
        <f t="shared" si="4"/>
        <v>0</v>
      </c>
      <c r="W7308" s="17">
        <f t="array" ref="W7308">INDEX(shipping_prices!$C$1:$F8535,MATCH(I7308,shipping_prices!$A$1:$A8535,0),MATCH(M7308,shipping_prices!$C$1:$F$1,0))</f>
        <v>46.14</v>
      </c>
      <c r="X7308" s="15" t="str">
        <f t="shared" si="5"/>
        <v>Anne PryorNew York CityNew York</v>
      </c>
      <c r="Y7308" s="15" t="str">
        <f t="shared" si="6"/>
        <v>loss</v>
      </c>
    </row>
    <row r="7309" hidden="1">
      <c r="A7309" s="1">
        <v>43210.0</v>
      </c>
      <c r="B7309" s="2" t="s">
        <v>6995</v>
      </c>
      <c r="C7309" s="2">
        <v>3.0</v>
      </c>
      <c r="D7309" s="2" t="s">
        <v>4212</v>
      </c>
      <c r="E7309" s="2" t="s">
        <v>49</v>
      </c>
      <c r="F7309" s="2" t="s">
        <v>6372</v>
      </c>
      <c r="G7309" s="2" t="s">
        <v>39</v>
      </c>
      <c r="H7309" s="2" t="s">
        <v>3512</v>
      </c>
      <c r="I7309" s="2" t="s">
        <v>31</v>
      </c>
      <c r="J7309" s="2" t="s">
        <v>32</v>
      </c>
      <c r="K7309" s="2" t="s">
        <v>33</v>
      </c>
      <c r="L7309" s="10">
        <v>43216.0</v>
      </c>
      <c r="M7309" s="2" t="s">
        <v>90</v>
      </c>
      <c r="N7309" s="11">
        <v>0.0</v>
      </c>
      <c r="O7309" s="12">
        <v>3.0</v>
      </c>
      <c r="P7309" s="13">
        <v>0.47</v>
      </c>
      <c r="Q7309" s="13">
        <v>7.0</v>
      </c>
      <c r="R7309" s="13">
        <f t="shared" si="1"/>
        <v>7</v>
      </c>
      <c r="S7309" s="14">
        <f t="shared" si="2"/>
        <v>2.333333333</v>
      </c>
      <c r="T7309" s="14">
        <f t="shared" si="3"/>
        <v>0.4285714286</v>
      </c>
      <c r="U7309" s="15" t="str">
        <f>vlookup(F7309,'Sub categories'!$A:$C,3,False)</f>
        <v>Art</v>
      </c>
      <c r="V7309" s="16">
        <f t="shared" si="4"/>
        <v>6</v>
      </c>
      <c r="W7309" s="17">
        <f t="array" ref="W7309">INDEX(shipping_prices!$C$1:$F8536,MATCH(I7309,shipping_prices!$A$1:$A8536,0),MATCH(M7309,shipping_prices!$C$1:$F$1,0))</f>
        <v>0.94</v>
      </c>
      <c r="X7309" s="15" t="str">
        <f t="shared" si="5"/>
        <v>Chuck ClarkNew York CityNew York</v>
      </c>
      <c r="Y7309" s="15" t="str">
        <f t="shared" si="6"/>
        <v>Low</v>
      </c>
    </row>
    <row r="7310">
      <c r="A7310" s="1">
        <v>43210.0</v>
      </c>
      <c r="B7310" s="2" t="s">
        <v>6995</v>
      </c>
      <c r="C7310" s="2">
        <v>4.0</v>
      </c>
      <c r="D7310" s="2" t="s">
        <v>4212</v>
      </c>
      <c r="E7310" s="2" t="s">
        <v>49</v>
      </c>
      <c r="F7310" s="2" t="s">
        <v>4894</v>
      </c>
      <c r="G7310" s="2" t="s">
        <v>45</v>
      </c>
      <c r="H7310" s="2" t="s">
        <v>79</v>
      </c>
      <c r="I7310" s="2" t="s">
        <v>31</v>
      </c>
      <c r="J7310" s="2" t="s">
        <v>32</v>
      </c>
      <c r="K7310" s="2" t="s">
        <v>33</v>
      </c>
      <c r="L7310" s="10">
        <v>43216.0</v>
      </c>
      <c r="M7310" s="2" t="s">
        <v>90</v>
      </c>
      <c r="N7310" s="11">
        <v>0.0</v>
      </c>
      <c r="O7310" s="12">
        <v>22.0</v>
      </c>
      <c r="P7310" s="13">
        <v>0.26</v>
      </c>
      <c r="Q7310" s="13">
        <v>84.0</v>
      </c>
      <c r="R7310" s="13">
        <f t="shared" si="1"/>
        <v>84</v>
      </c>
      <c r="S7310" s="14">
        <f t="shared" si="2"/>
        <v>21</v>
      </c>
      <c r="T7310" s="14">
        <f t="shared" si="3"/>
        <v>0.2619047619</v>
      </c>
      <c r="U7310" s="15" t="str">
        <f>vlookup(F7310,'Sub categories'!$A:$C,3,False)</f>
        <v>Furnishings</v>
      </c>
      <c r="V7310" s="16">
        <f t="shared" si="4"/>
        <v>6</v>
      </c>
      <c r="W7310" s="17">
        <f t="array" ref="W7310">INDEX(shipping_prices!$C$1:$F8537,MATCH(I7310,shipping_prices!$A$1:$A8537,0),MATCH(M7310,shipping_prices!$C$1:$F$1,0))</f>
        <v>0.94</v>
      </c>
      <c r="X7310" s="15" t="str">
        <f t="shared" si="5"/>
        <v>Chuck ClarkNew York CityNew York</v>
      </c>
      <c r="Y7310" s="15" t="str">
        <f t="shared" si="6"/>
        <v>Low</v>
      </c>
    </row>
    <row r="7311" hidden="1">
      <c r="A7311" s="1">
        <v>43211.0</v>
      </c>
      <c r="B7311" s="2" t="s">
        <v>6995</v>
      </c>
      <c r="C7311" s="2">
        <v>3.0</v>
      </c>
      <c r="D7311" s="2" t="s">
        <v>4212</v>
      </c>
      <c r="E7311" s="2" t="s">
        <v>49</v>
      </c>
      <c r="F7311" s="2" t="s">
        <v>3393</v>
      </c>
      <c r="G7311" s="2" t="s">
        <v>29</v>
      </c>
      <c r="H7311" s="2" t="s">
        <v>220</v>
      </c>
      <c r="I7311" s="2" t="s">
        <v>31</v>
      </c>
      <c r="J7311" s="2" t="s">
        <v>32</v>
      </c>
      <c r="K7311" s="2" t="s">
        <v>33</v>
      </c>
      <c r="L7311" s="10">
        <v>43216.0</v>
      </c>
      <c r="M7311" s="2" t="s">
        <v>90</v>
      </c>
      <c r="N7311" s="11">
        <v>0.0</v>
      </c>
      <c r="O7311" s="12">
        <v>67.0</v>
      </c>
      <c r="P7311" s="13">
        <v>0.18</v>
      </c>
      <c r="Q7311" s="13">
        <v>372.0</v>
      </c>
      <c r="R7311" s="13">
        <f t="shared" si="1"/>
        <v>372</v>
      </c>
      <c r="S7311" s="14">
        <f t="shared" si="2"/>
        <v>124</v>
      </c>
      <c r="T7311" s="14">
        <f t="shared" si="3"/>
        <v>0.1801075269</v>
      </c>
      <c r="U7311" s="15" t="str">
        <f>vlookup(F7311,'Sub categories'!$A:$C,3,False)</f>
        <v>Accessories</v>
      </c>
      <c r="V7311" s="16">
        <f t="shared" si="4"/>
        <v>5</v>
      </c>
      <c r="W7311" s="17">
        <f t="array" ref="W7311">INDEX(shipping_prices!$C$1:$F8538,MATCH(I7311,shipping_prices!$A$1:$A8538,0),MATCH(M7311,shipping_prices!$C$1:$F$1,0))</f>
        <v>0.94</v>
      </c>
      <c r="X7311" s="15" t="str">
        <f t="shared" si="5"/>
        <v>Chuck ClarkNew York CityNew York</v>
      </c>
      <c r="Y7311" s="15" t="str">
        <f t="shared" si="6"/>
        <v>High</v>
      </c>
    </row>
    <row r="7312" hidden="1">
      <c r="A7312" s="1">
        <v>43211.0</v>
      </c>
      <c r="B7312" s="2" t="s">
        <v>6996</v>
      </c>
      <c r="C7312" s="2">
        <v>6.0</v>
      </c>
      <c r="D7312" s="2" t="s">
        <v>2404</v>
      </c>
      <c r="E7312" s="2" t="s">
        <v>27</v>
      </c>
      <c r="F7312" s="2" t="s">
        <v>589</v>
      </c>
      <c r="G7312" s="2" t="s">
        <v>39</v>
      </c>
      <c r="H7312" s="2" t="s">
        <v>589</v>
      </c>
      <c r="I7312" s="2" t="s">
        <v>501</v>
      </c>
      <c r="J7312" s="2" t="s">
        <v>282</v>
      </c>
      <c r="K7312" s="2" t="s">
        <v>77</v>
      </c>
      <c r="L7312" s="10">
        <v>43217.0</v>
      </c>
      <c r="M7312" s="2" t="s">
        <v>34</v>
      </c>
      <c r="N7312" s="11">
        <v>0.0</v>
      </c>
      <c r="O7312" s="12">
        <v>35.0</v>
      </c>
      <c r="P7312" s="13">
        <v>0.5</v>
      </c>
      <c r="Q7312" s="13">
        <v>70.0</v>
      </c>
      <c r="R7312" s="13">
        <f t="shared" si="1"/>
        <v>70</v>
      </c>
      <c r="S7312" s="14">
        <f t="shared" si="2"/>
        <v>11.66666667</v>
      </c>
      <c r="T7312" s="14">
        <f t="shared" si="3"/>
        <v>0.5</v>
      </c>
      <c r="U7312" s="15" t="str">
        <f>vlookup(F7312,'Sub categories'!$A:$C,3,False)</f>
        <v>Envelopes</v>
      </c>
      <c r="V7312" s="16">
        <f t="shared" si="4"/>
        <v>6</v>
      </c>
      <c r="W7312" s="17">
        <f t="array" ref="W7312">INDEX(shipping_prices!$C$1:$F8539,MATCH(I7312,shipping_prices!$A$1:$A8539,0),MATCH(M7312,shipping_prices!$C$1:$F$1,0))</f>
        <v>6.86</v>
      </c>
      <c r="X7312" s="15" t="str">
        <f t="shared" si="5"/>
        <v>Ivan ListonColumbusIndiana</v>
      </c>
      <c r="Y7312" s="15" t="str">
        <f t="shared" si="6"/>
        <v>Low</v>
      </c>
    </row>
    <row r="7313">
      <c r="A7313" s="1">
        <v>43211.0</v>
      </c>
      <c r="B7313" s="2" t="s">
        <v>6996</v>
      </c>
      <c r="C7313" s="2">
        <v>2.0</v>
      </c>
      <c r="D7313" s="2" t="s">
        <v>2404</v>
      </c>
      <c r="E7313" s="2" t="s">
        <v>27</v>
      </c>
      <c r="F7313" s="2" t="s">
        <v>2816</v>
      </c>
      <c r="G7313" s="2" t="s">
        <v>45</v>
      </c>
      <c r="H7313" s="2" t="s">
        <v>246</v>
      </c>
      <c r="I7313" s="2" t="s">
        <v>501</v>
      </c>
      <c r="J7313" s="2" t="s">
        <v>282</v>
      </c>
      <c r="K7313" s="2" t="s">
        <v>77</v>
      </c>
      <c r="L7313" s="10">
        <v>43217.0</v>
      </c>
      <c r="M7313" s="2" t="s">
        <v>34</v>
      </c>
      <c r="N7313" s="11">
        <v>0.0</v>
      </c>
      <c r="O7313" s="12">
        <v>25.0</v>
      </c>
      <c r="P7313" s="13">
        <v>0.21</v>
      </c>
      <c r="Q7313" s="13">
        <v>121.0</v>
      </c>
      <c r="R7313" s="13">
        <f t="shared" si="1"/>
        <v>121</v>
      </c>
      <c r="S7313" s="14">
        <f t="shared" si="2"/>
        <v>60.5</v>
      </c>
      <c r="T7313" s="14">
        <f t="shared" si="3"/>
        <v>0.2066115702</v>
      </c>
      <c r="U7313" s="15" t="str">
        <f>vlookup(F7313,'Sub categories'!$A:$C,3,False)</f>
        <v>Furnishings</v>
      </c>
      <c r="V7313" s="16">
        <f t="shared" si="4"/>
        <v>6</v>
      </c>
      <c r="W7313" s="17">
        <f t="array" ref="W7313">INDEX(shipping_prices!$C$1:$F8540,MATCH(I7313,shipping_prices!$A$1:$A8540,0),MATCH(M7313,shipping_prices!$C$1:$F$1,0))</f>
        <v>6.86</v>
      </c>
      <c r="X7313" s="15" t="str">
        <f t="shared" si="5"/>
        <v>Ivan ListonColumbusIndiana</v>
      </c>
      <c r="Y7313" s="15" t="str">
        <f t="shared" si="6"/>
        <v>Low</v>
      </c>
    </row>
    <row r="7314" hidden="1">
      <c r="A7314" s="1">
        <v>43211.0</v>
      </c>
      <c r="B7314" s="2" t="s">
        <v>6996</v>
      </c>
      <c r="C7314" s="2">
        <v>9.0</v>
      </c>
      <c r="D7314" s="2" t="s">
        <v>2404</v>
      </c>
      <c r="E7314" s="2" t="s">
        <v>27</v>
      </c>
      <c r="F7314" s="2" t="s">
        <v>1739</v>
      </c>
      <c r="G7314" s="2" t="s">
        <v>29</v>
      </c>
      <c r="H7314" s="2" t="s">
        <v>79</v>
      </c>
      <c r="I7314" s="2" t="s">
        <v>501</v>
      </c>
      <c r="J7314" s="2" t="s">
        <v>282</v>
      </c>
      <c r="K7314" s="2" t="s">
        <v>77</v>
      </c>
      <c r="L7314" s="10">
        <v>43217.0</v>
      </c>
      <c r="M7314" s="2" t="s">
        <v>34</v>
      </c>
      <c r="N7314" s="11">
        <v>0.0</v>
      </c>
      <c r="O7314" s="12">
        <v>378.0</v>
      </c>
      <c r="P7314" s="13">
        <v>0.26</v>
      </c>
      <c r="Q7314" s="13">
        <v>1454.0</v>
      </c>
      <c r="R7314" s="13">
        <f t="shared" si="1"/>
        <v>1454</v>
      </c>
      <c r="S7314" s="14">
        <f t="shared" si="2"/>
        <v>161.5555556</v>
      </c>
      <c r="T7314" s="14">
        <f t="shared" si="3"/>
        <v>0.2599724897</v>
      </c>
      <c r="U7314" s="15" t="str">
        <f>vlookup(F7314,'Sub categories'!$A:$C,3,False)</f>
        <v>Phones</v>
      </c>
      <c r="V7314" s="16">
        <f t="shared" si="4"/>
        <v>6</v>
      </c>
      <c r="W7314" s="17">
        <f t="array" ref="W7314">INDEX(shipping_prices!$C$1:$F8541,MATCH(I7314,shipping_prices!$A$1:$A8541,0),MATCH(M7314,shipping_prices!$C$1:$F$1,0))</f>
        <v>6.86</v>
      </c>
      <c r="X7314" s="15" t="str">
        <f t="shared" si="5"/>
        <v>Ivan ListonColumbusIndiana</v>
      </c>
      <c r="Y7314" s="15" t="str">
        <f t="shared" si="6"/>
        <v>High</v>
      </c>
    </row>
    <row r="7315" hidden="1">
      <c r="A7315" s="1">
        <v>43211.0</v>
      </c>
      <c r="B7315" s="2" t="s">
        <v>6997</v>
      </c>
      <c r="C7315" s="2">
        <v>5.0</v>
      </c>
      <c r="D7315" s="2" t="s">
        <v>4729</v>
      </c>
      <c r="E7315" s="2" t="s">
        <v>37</v>
      </c>
      <c r="F7315" s="2" t="s">
        <v>886</v>
      </c>
      <c r="G7315" s="2" t="s">
        <v>39</v>
      </c>
      <c r="H7315" s="2" t="s">
        <v>74</v>
      </c>
      <c r="I7315" s="2" t="s">
        <v>169</v>
      </c>
      <c r="J7315" s="2" t="s">
        <v>42</v>
      </c>
      <c r="K7315" s="2" t="s">
        <v>43</v>
      </c>
      <c r="L7315" s="10">
        <v>43214.0</v>
      </c>
      <c r="M7315" s="2" t="s">
        <v>34</v>
      </c>
      <c r="N7315" s="11">
        <v>0.0</v>
      </c>
      <c r="O7315" s="12">
        <v>4.0</v>
      </c>
      <c r="P7315" s="13">
        <v>0.27</v>
      </c>
      <c r="Q7315" s="13">
        <v>14.0</v>
      </c>
      <c r="R7315" s="13">
        <f t="shared" si="1"/>
        <v>14</v>
      </c>
      <c r="S7315" s="14">
        <f t="shared" si="2"/>
        <v>2.8</v>
      </c>
      <c r="T7315" s="14">
        <f t="shared" si="3"/>
        <v>0.2857142857</v>
      </c>
      <c r="U7315" s="15" t="str">
        <f>vlookup(F7315,'Sub categories'!$A:$C,3,False)</f>
        <v>Art</v>
      </c>
      <c r="V7315" s="16">
        <f t="shared" si="4"/>
        <v>3</v>
      </c>
      <c r="W7315" s="17">
        <f t="array" ref="W7315">INDEX(shipping_prices!$C$1:$F8542,MATCH(I7315,shipping_prices!$A$1:$A8542,0),MATCH(M7315,shipping_prices!$C$1:$F$1,0))</f>
        <v>14.86</v>
      </c>
      <c r="X7315" s="15" t="str">
        <f t="shared" si="5"/>
        <v>Barry PondLos AngelesCalifornia</v>
      </c>
      <c r="Y7315" s="15" t="str">
        <f t="shared" si="6"/>
        <v>Low</v>
      </c>
    </row>
    <row r="7316" hidden="1">
      <c r="A7316" s="1">
        <v>43211.0</v>
      </c>
      <c r="B7316" s="2" t="s">
        <v>6997</v>
      </c>
      <c r="C7316" s="2">
        <v>5.0</v>
      </c>
      <c r="D7316" s="2" t="s">
        <v>4729</v>
      </c>
      <c r="E7316" s="2" t="s">
        <v>37</v>
      </c>
      <c r="F7316" s="2" t="s">
        <v>1459</v>
      </c>
      <c r="G7316" s="2" t="s">
        <v>39</v>
      </c>
      <c r="H7316" s="2" t="s">
        <v>1460</v>
      </c>
      <c r="I7316" s="2" t="s">
        <v>169</v>
      </c>
      <c r="J7316" s="2" t="s">
        <v>42</v>
      </c>
      <c r="K7316" s="2" t="s">
        <v>43</v>
      </c>
      <c r="L7316" s="10">
        <v>43214.0</v>
      </c>
      <c r="M7316" s="2" t="s">
        <v>34</v>
      </c>
      <c r="N7316" s="11">
        <v>0.0</v>
      </c>
      <c r="O7316" s="12">
        <v>9.0</v>
      </c>
      <c r="P7316" s="13">
        <v>0.48</v>
      </c>
      <c r="Q7316" s="13">
        <v>19.0</v>
      </c>
      <c r="R7316" s="13">
        <f t="shared" si="1"/>
        <v>19</v>
      </c>
      <c r="S7316" s="14">
        <f t="shared" si="2"/>
        <v>3.8</v>
      </c>
      <c r="T7316" s="14">
        <f t="shared" si="3"/>
        <v>0.4736842105</v>
      </c>
      <c r="U7316" s="15" t="str">
        <f>vlookup(F7316,'Sub categories'!$A:$C,3,False)</f>
        <v>Envelopes</v>
      </c>
      <c r="V7316" s="16">
        <f t="shared" si="4"/>
        <v>3</v>
      </c>
      <c r="W7316" s="17">
        <f t="array" ref="W7316">INDEX(shipping_prices!$C$1:$F8543,MATCH(I7316,shipping_prices!$A$1:$A8543,0),MATCH(M7316,shipping_prices!$C$1:$F$1,0))</f>
        <v>14.86</v>
      </c>
      <c r="X7316" s="15" t="str">
        <f t="shared" si="5"/>
        <v>Barry PondLos AngelesCalifornia</v>
      </c>
      <c r="Y7316" s="15" t="str">
        <f t="shared" si="6"/>
        <v>Low</v>
      </c>
    </row>
    <row r="7317" hidden="1">
      <c r="A7317" s="1">
        <v>43211.0</v>
      </c>
      <c r="B7317" s="2" t="s">
        <v>6998</v>
      </c>
      <c r="C7317" s="2">
        <v>4.0</v>
      </c>
      <c r="D7317" s="2" t="s">
        <v>200</v>
      </c>
      <c r="E7317" s="2" t="s">
        <v>37</v>
      </c>
      <c r="F7317" s="2" t="s">
        <v>1643</v>
      </c>
      <c r="G7317" s="2" t="s">
        <v>29</v>
      </c>
      <c r="H7317" s="2" t="s">
        <v>503</v>
      </c>
      <c r="I7317" s="2" t="s">
        <v>31</v>
      </c>
      <c r="J7317" s="2" t="s">
        <v>32</v>
      </c>
      <c r="K7317" s="2" t="s">
        <v>33</v>
      </c>
      <c r="L7317" s="10">
        <v>43223.0</v>
      </c>
      <c r="M7317" s="2" t="s">
        <v>34</v>
      </c>
      <c r="N7317" s="11">
        <v>0.0</v>
      </c>
      <c r="O7317" s="12">
        <v>44.0</v>
      </c>
      <c r="P7317" s="13">
        <v>0.5</v>
      </c>
      <c r="Q7317" s="13">
        <v>88.0</v>
      </c>
      <c r="R7317" s="13">
        <f t="shared" si="1"/>
        <v>88</v>
      </c>
      <c r="S7317" s="14">
        <f t="shared" si="2"/>
        <v>22</v>
      </c>
      <c r="T7317" s="14">
        <f t="shared" si="3"/>
        <v>0.5</v>
      </c>
      <c r="U7317" s="15" t="str">
        <f>vlookup(F7317,'Sub categories'!$A:$C,3,False)</f>
        <v>Phones</v>
      </c>
      <c r="V7317" s="16">
        <f t="shared" si="4"/>
        <v>12</v>
      </c>
      <c r="W7317" s="17">
        <f t="array" ref="W7317">INDEX(shipping_prices!$C$1:$F8544,MATCH(I7317,shipping_prices!$A$1:$A8544,0),MATCH(M7317,shipping_prices!$C$1:$F$1,0))</f>
        <v>10.09</v>
      </c>
      <c r="X7317" s="15" t="str">
        <f t="shared" si="5"/>
        <v>Todd SumrallNew York CityNew York</v>
      </c>
      <c r="Y7317" s="15" t="str">
        <f t="shared" si="6"/>
        <v>High</v>
      </c>
    </row>
    <row r="7318">
      <c r="A7318" s="1">
        <v>43211.0</v>
      </c>
      <c r="B7318" s="2" t="s">
        <v>6998</v>
      </c>
      <c r="C7318" s="2">
        <v>2.0</v>
      </c>
      <c r="D7318" s="2" t="s">
        <v>200</v>
      </c>
      <c r="E7318" s="2" t="s">
        <v>37</v>
      </c>
      <c r="F7318" s="2" t="s">
        <v>2450</v>
      </c>
      <c r="G7318" s="2" t="s">
        <v>45</v>
      </c>
      <c r="H7318" s="2" t="s">
        <v>227</v>
      </c>
      <c r="I7318" s="2" t="s">
        <v>31</v>
      </c>
      <c r="J7318" s="2" t="s">
        <v>32</v>
      </c>
      <c r="K7318" s="2" t="s">
        <v>33</v>
      </c>
      <c r="L7318" s="10">
        <v>43223.0</v>
      </c>
      <c r="M7318" s="2" t="s">
        <v>34</v>
      </c>
      <c r="N7318" s="11">
        <v>0.1</v>
      </c>
      <c r="O7318" s="12">
        <v>2.0</v>
      </c>
      <c r="P7318" s="13">
        <v>0.01</v>
      </c>
      <c r="Q7318" s="13">
        <v>221.0</v>
      </c>
      <c r="R7318" s="13">
        <f t="shared" si="1"/>
        <v>245.5555556</v>
      </c>
      <c r="S7318" s="14">
        <f t="shared" si="2"/>
        <v>122.7777778</v>
      </c>
      <c r="T7318" s="14">
        <f t="shared" si="3"/>
        <v>0.009049773756</v>
      </c>
      <c r="U7318" s="15" t="str">
        <f>vlookup(F7318,'Sub categories'!$A:$C,3,False)</f>
        <v>Chairs</v>
      </c>
      <c r="V7318" s="16">
        <f t="shared" si="4"/>
        <v>12</v>
      </c>
      <c r="W7318" s="17">
        <f t="array" ref="W7318">INDEX(shipping_prices!$C$1:$F8545,MATCH(I7318,shipping_prices!$A$1:$A8545,0),MATCH(M7318,shipping_prices!$C$1:$F$1,0))</f>
        <v>10.09</v>
      </c>
      <c r="X7318" s="15" t="str">
        <f t="shared" si="5"/>
        <v>Todd SumrallNew York CityNew York</v>
      </c>
      <c r="Y7318" s="15" t="str">
        <f t="shared" si="6"/>
        <v>Low</v>
      </c>
    </row>
    <row r="7319" hidden="1">
      <c r="A7319" s="1">
        <v>43212.0</v>
      </c>
      <c r="B7319" s="2" t="s">
        <v>6998</v>
      </c>
      <c r="C7319" s="2">
        <v>4.0</v>
      </c>
      <c r="D7319" s="2" t="s">
        <v>200</v>
      </c>
      <c r="E7319" s="2" t="s">
        <v>37</v>
      </c>
      <c r="F7319" s="2" t="s">
        <v>6999</v>
      </c>
      <c r="G7319" s="2" t="s">
        <v>29</v>
      </c>
      <c r="H7319" s="2" t="s">
        <v>6271</v>
      </c>
      <c r="I7319" s="2" t="s">
        <v>31</v>
      </c>
      <c r="J7319" s="2" t="s">
        <v>32</v>
      </c>
      <c r="K7319" s="2" t="s">
        <v>33</v>
      </c>
      <c r="L7319" s="10">
        <v>43223.0</v>
      </c>
      <c r="M7319" s="2" t="s">
        <v>34</v>
      </c>
      <c r="N7319" s="11">
        <v>0.0</v>
      </c>
      <c r="O7319" s="12">
        <v>1352.0</v>
      </c>
      <c r="P7319" s="13">
        <v>0.26</v>
      </c>
      <c r="Q7319" s="13">
        <v>5200.0</v>
      </c>
      <c r="R7319" s="13">
        <f t="shared" si="1"/>
        <v>5200</v>
      </c>
      <c r="S7319" s="14">
        <f t="shared" si="2"/>
        <v>1300</v>
      </c>
      <c r="T7319" s="14">
        <f t="shared" si="3"/>
        <v>0.26</v>
      </c>
      <c r="U7319" s="15" t="str">
        <f>vlookup(F7319,'Sub categories'!$A:$C,3,False)</f>
        <v>Machines</v>
      </c>
      <c r="V7319" s="16">
        <f t="shared" si="4"/>
        <v>11</v>
      </c>
      <c r="W7319" s="17">
        <f t="array" ref="W7319">INDEX(shipping_prices!$C$1:$F8546,MATCH(I7319,shipping_prices!$A$1:$A8546,0),MATCH(M7319,shipping_prices!$C$1:$F$1,0))</f>
        <v>10.09</v>
      </c>
      <c r="X7319" s="15" t="str">
        <f t="shared" si="5"/>
        <v>Todd SumrallNew York CityNew York</v>
      </c>
      <c r="Y7319" s="15" t="str">
        <f t="shared" si="6"/>
        <v>High</v>
      </c>
    </row>
    <row r="7320">
      <c r="A7320" s="1">
        <v>43212.0</v>
      </c>
      <c r="B7320" s="2" t="s">
        <v>7000</v>
      </c>
      <c r="C7320" s="2">
        <v>2.0</v>
      </c>
      <c r="D7320" s="2" t="s">
        <v>3968</v>
      </c>
      <c r="E7320" s="2" t="s">
        <v>49</v>
      </c>
      <c r="F7320" s="2" t="s">
        <v>488</v>
      </c>
      <c r="G7320" s="2" t="s">
        <v>45</v>
      </c>
      <c r="H7320" s="2" t="s">
        <v>489</v>
      </c>
      <c r="I7320" s="2" t="s">
        <v>158</v>
      </c>
      <c r="J7320" s="2" t="s">
        <v>159</v>
      </c>
      <c r="K7320" s="2" t="s">
        <v>43</v>
      </c>
      <c r="L7320" s="10">
        <v>43221.0</v>
      </c>
      <c r="M7320" s="2" t="s">
        <v>90</v>
      </c>
      <c r="N7320" s="11">
        <v>0.0</v>
      </c>
      <c r="O7320" s="12">
        <v>89.0</v>
      </c>
      <c r="P7320" s="13">
        <v>0.17</v>
      </c>
      <c r="Q7320" s="13">
        <v>522.0</v>
      </c>
      <c r="R7320" s="13">
        <f t="shared" si="1"/>
        <v>522</v>
      </c>
      <c r="S7320" s="14">
        <f t="shared" si="2"/>
        <v>261</v>
      </c>
      <c r="T7320" s="14">
        <f t="shared" si="3"/>
        <v>0.1704980843</v>
      </c>
      <c r="U7320" s="15" t="str">
        <f>vlookup(F7320,'Sub categories'!$A:$C,3,False)</f>
        <v>Tables</v>
      </c>
      <c r="V7320" s="16">
        <f t="shared" si="4"/>
        <v>9</v>
      </c>
      <c r="W7320" s="17">
        <f t="array" ref="W7320">INDEX(shipping_prices!$C$1:$F8547,MATCH(I7320,shipping_prices!$A$1:$A8547,0),MATCH(M7320,shipping_prices!$C$1:$F$1,0))</f>
        <v>3.06</v>
      </c>
      <c r="X7320" s="15" t="str">
        <f t="shared" si="5"/>
        <v>Corinna MitchellSeattleWashington</v>
      </c>
      <c r="Y7320" s="15" t="str">
        <f t="shared" si="6"/>
        <v>High</v>
      </c>
    </row>
    <row r="7321" hidden="1">
      <c r="A7321" s="1">
        <v>43212.0</v>
      </c>
      <c r="B7321" s="2" t="s">
        <v>7001</v>
      </c>
      <c r="C7321" s="2">
        <v>3.0</v>
      </c>
      <c r="D7321" s="2" t="s">
        <v>4395</v>
      </c>
      <c r="E7321" s="2" t="s">
        <v>49</v>
      </c>
      <c r="F7321" s="2" t="s">
        <v>2757</v>
      </c>
      <c r="G7321" s="2" t="s">
        <v>39</v>
      </c>
      <c r="H7321" s="2" t="s">
        <v>79</v>
      </c>
      <c r="I7321" s="2" t="s">
        <v>1534</v>
      </c>
      <c r="J7321" s="2" t="s">
        <v>497</v>
      </c>
      <c r="K7321" s="2" t="s">
        <v>77</v>
      </c>
      <c r="L7321" s="10">
        <v>43216.0</v>
      </c>
      <c r="M7321" s="2" t="s">
        <v>34</v>
      </c>
      <c r="N7321" s="11">
        <v>0.0</v>
      </c>
      <c r="O7321" s="12">
        <v>9.0</v>
      </c>
      <c r="P7321" s="13">
        <v>0.47</v>
      </c>
      <c r="Q7321" s="13">
        <v>18.0</v>
      </c>
      <c r="R7321" s="13">
        <f t="shared" si="1"/>
        <v>18</v>
      </c>
      <c r="S7321" s="14">
        <f t="shared" si="2"/>
        <v>6</v>
      </c>
      <c r="T7321" s="14">
        <f t="shared" si="3"/>
        <v>0.5</v>
      </c>
      <c r="U7321" s="15" t="str">
        <f>vlookup(F7321,'Sub categories'!$A:$C,3,False)</f>
        <v>Binders</v>
      </c>
      <c r="V7321" s="16">
        <f t="shared" si="4"/>
        <v>4</v>
      </c>
      <c r="W7321" s="17">
        <f t="array" ref="W7321">INDEX(shipping_prices!$C$1:$F8548,MATCH(I7321,shipping_prices!$A$1:$A8548,0),MATCH(M7321,shipping_prices!$C$1:$F$1,0))</f>
        <v>8.05</v>
      </c>
      <c r="X7321" s="15" t="str">
        <f t="shared" si="5"/>
        <v>Catherine GlotzbachMilwaukeeWisconsin</v>
      </c>
      <c r="Y7321" s="15" t="str">
        <f t="shared" si="6"/>
        <v>Low</v>
      </c>
    </row>
    <row r="7322" hidden="1">
      <c r="A7322" s="1">
        <v>43213.0</v>
      </c>
      <c r="B7322" s="2" t="s">
        <v>7002</v>
      </c>
      <c r="C7322" s="2">
        <v>3.0</v>
      </c>
      <c r="D7322" s="2" t="s">
        <v>1589</v>
      </c>
      <c r="E7322" s="2" t="s">
        <v>49</v>
      </c>
      <c r="F7322" s="2" t="s">
        <v>2360</v>
      </c>
      <c r="G7322" s="2" t="s">
        <v>39</v>
      </c>
      <c r="H7322" s="2" t="s">
        <v>51</v>
      </c>
      <c r="I7322" s="2" t="s">
        <v>353</v>
      </c>
      <c r="J7322" s="2" t="s">
        <v>1449</v>
      </c>
      <c r="K7322" s="2" t="s">
        <v>33</v>
      </c>
      <c r="L7322" s="10">
        <v>43225.0</v>
      </c>
      <c r="M7322" s="2" t="s">
        <v>34</v>
      </c>
      <c r="N7322" s="11">
        <v>0.0</v>
      </c>
      <c r="O7322" s="12">
        <v>9.0</v>
      </c>
      <c r="P7322" s="13">
        <v>0.48</v>
      </c>
      <c r="Q7322" s="13">
        <v>19.0</v>
      </c>
      <c r="R7322" s="13">
        <f t="shared" si="1"/>
        <v>19</v>
      </c>
      <c r="S7322" s="14">
        <f t="shared" si="2"/>
        <v>6.333333333</v>
      </c>
      <c r="T7322" s="14">
        <f t="shared" si="3"/>
        <v>0.4736842105</v>
      </c>
      <c r="U7322" s="15" t="str">
        <f>vlookup(F7322,'Sub categories'!$A:$C,3,False)</f>
        <v>Paper</v>
      </c>
      <c r="V7322" s="16">
        <f t="shared" si="4"/>
        <v>12</v>
      </c>
      <c r="W7322" s="17">
        <f t="array" ref="W7322">INDEX(shipping_prices!$C$1:$F8549,MATCH(I7322,shipping_prices!$A$1:$A8549,0),MATCH(M7322,shipping_prices!$C$1:$F$1,0))</f>
        <v>9.32</v>
      </c>
      <c r="X7322" s="15" t="str">
        <f t="shared" si="5"/>
        <v>Alan DominguezFairfieldConnecticut</v>
      </c>
      <c r="Y7322" s="15" t="str">
        <f t="shared" si="6"/>
        <v>Low</v>
      </c>
    </row>
    <row r="7323">
      <c r="A7323" s="1">
        <v>43213.0</v>
      </c>
      <c r="B7323" s="2" t="s">
        <v>7002</v>
      </c>
      <c r="C7323" s="2">
        <v>3.0</v>
      </c>
      <c r="D7323" s="2" t="s">
        <v>1589</v>
      </c>
      <c r="E7323" s="2" t="s">
        <v>49</v>
      </c>
      <c r="F7323" s="2" t="s">
        <v>1111</v>
      </c>
      <c r="G7323" s="2" t="s">
        <v>45</v>
      </c>
      <c r="H7323" s="2" t="s">
        <v>227</v>
      </c>
      <c r="I7323" s="2" t="s">
        <v>353</v>
      </c>
      <c r="J7323" s="2" t="s">
        <v>1449</v>
      </c>
      <c r="K7323" s="2" t="s">
        <v>33</v>
      </c>
      <c r="L7323" s="10">
        <v>43225.0</v>
      </c>
      <c r="M7323" s="2" t="s">
        <v>34</v>
      </c>
      <c r="N7323" s="11">
        <v>0.0</v>
      </c>
      <c r="O7323" s="12">
        <v>251.0</v>
      </c>
      <c r="P7323" s="13">
        <v>0.28</v>
      </c>
      <c r="Q7323" s="13">
        <v>897.0</v>
      </c>
      <c r="R7323" s="13">
        <f t="shared" si="1"/>
        <v>897</v>
      </c>
      <c r="S7323" s="14">
        <f t="shared" si="2"/>
        <v>299</v>
      </c>
      <c r="T7323" s="14">
        <f t="shared" si="3"/>
        <v>0.2798216276</v>
      </c>
      <c r="U7323" s="15" t="str">
        <f>vlookup(F7323,'Sub categories'!$A:$C,3,False)</f>
        <v>Chairs</v>
      </c>
      <c r="V7323" s="16">
        <f t="shared" si="4"/>
        <v>12</v>
      </c>
      <c r="W7323" s="17">
        <f t="array" ref="W7323">INDEX(shipping_prices!$C$1:$F8550,MATCH(I7323,shipping_prices!$A$1:$A8550,0),MATCH(M7323,shipping_prices!$C$1:$F$1,0))</f>
        <v>9.32</v>
      </c>
      <c r="X7323" s="15" t="str">
        <f t="shared" si="5"/>
        <v>Alan DominguezFairfieldConnecticut</v>
      </c>
      <c r="Y7323" s="15" t="str">
        <f t="shared" si="6"/>
        <v>High</v>
      </c>
    </row>
    <row r="7324" hidden="1">
      <c r="A7324" s="1">
        <v>43213.0</v>
      </c>
      <c r="B7324" s="2" t="s">
        <v>7003</v>
      </c>
      <c r="C7324" s="2">
        <v>3.0</v>
      </c>
      <c r="D7324" s="2" t="s">
        <v>4900</v>
      </c>
      <c r="E7324" s="2" t="s">
        <v>37</v>
      </c>
      <c r="F7324" s="2" t="s">
        <v>2131</v>
      </c>
      <c r="G7324" s="2" t="s">
        <v>29</v>
      </c>
      <c r="H7324" s="2" t="s">
        <v>532</v>
      </c>
      <c r="I7324" s="2" t="s">
        <v>1534</v>
      </c>
      <c r="J7324" s="2" t="s">
        <v>497</v>
      </c>
      <c r="K7324" s="2" t="s">
        <v>77</v>
      </c>
      <c r="L7324" s="10">
        <v>43224.0</v>
      </c>
      <c r="M7324" s="2" t="s">
        <v>34</v>
      </c>
      <c r="N7324" s="11">
        <v>0.0</v>
      </c>
      <c r="O7324" s="12">
        <v>11.0</v>
      </c>
      <c r="P7324" s="13">
        <v>0.37</v>
      </c>
      <c r="Q7324" s="13">
        <v>29.0</v>
      </c>
      <c r="R7324" s="13">
        <f t="shared" si="1"/>
        <v>29</v>
      </c>
      <c r="S7324" s="14">
        <f t="shared" si="2"/>
        <v>9.666666667</v>
      </c>
      <c r="T7324" s="14">
        <f t="shared" si="3"/>
        <v>0.3793103448</v>
      </c>
      <c r="U7324" s="15" t="str">
        <f>vlookup(F7324,'Sub categories'!$A:$C,3,False)</f>
        <v>Accessories</v>
      </c>
      <c r="V7324" s="16">
        <f t="shared" si="4"/>
        <v>11</v>
      </c>
      <c r="W7324" s="17">
        <f t="array" ref="W7324">INDEX(shipping_prices!$C$1:$F8551,MATCH(I7324,shipping_prices!$A$1:$A8551,0),MATCH(M7324,shipping_prices!$C$1:$F$1,0))</f>
        <v>8.05</v>
      </c>
      <c r="X7324" s="15" t="str">
        <f t="shared" si="5"/>
        <v>Harold EngleMilwaukeeWisconsin</v>
      </c>
      <c r="Y7324" s="15" t="str">
        <f t="shared" si="6"/>
        <v>Low</v>
      </c>
    </row>
    <row r="7325">
      <c r="A7325" s="1">
        <v>43213.0</v>
      </c>
      <c r="B7325" s="2" t="s">
        <v>7003</v>
      </c>
      <c r="C7325" s="2">
        <v>5.0</v>
      </c>
      <c r="D7325" s="2" t="s">
        <v>4900</v>
      </c>
      <c r="E7325" s="2" t="s">
        <v>37</v>
      </c>
      <c r="F7325" s="2" t="s">
        <v>2712</v>
      </c>
      <c r="G7325" s="2" t="s">
        <v>45</v>
      </c>
      <c r="H7325" s="2" t="s">
        <v>586</v>
      </c>
      <c r="I7325" s="2" t="s">
        <v>1534</v>
      </c>
      <c r="J7325" s="2" t="s">
        <v>497</v>
      </c>
      <c r="K7325" s="2" t="s">
        <v>77</v>
      </c>
      <c r="L7325" s="10">
        <v>43224.0</v>
      </c>
      <c r="M7325" s="2" t="s">
        <v>34</v>
      </c>
      <c r="N7325" s="11">
        <v>0.0</v>
      </c>
      <c r="O7325" s="12">
        <v>23.0</v>
      </c>
      <c r="P7325" s="13">
        <v>0.23</v>
      </c>
      <c r="Q7325" s="13">
        <v>100.0</v>
      </c>
      <c r="R7325" s="13">
        <f t="shared" si="1"/>
        <v>100</v>
      </c>
      <c r="S7325" s="14">
        <f t="shared" si="2"/>
        <v>20</v>
      </c>
      <c r="T7325" s="14">
        <f t="shared" si="3"/>
        <v>0.23</v>
      </c>
      <c r="U7325" s="15" t="str">
        <f>vlookup(F7325,'Sub categories'!$A:$C,3,False)</f>
        <v>Furnishings</v>
      </c>
      <c r="V7325" s="16">
        <f t="shared" si="4"/>
        <v>11</v>
      </c>
      <c r="W7325" s="17">
        <f t="array" ref="W7325">INDEX(shipping_prices!$C$1:$F8552,MATCH(I7325,shipping_prices!$A$1:$A8552,0),MATCH(M7325,shipping_prices!$C$1:$F$1,0))</f>
        <v>8.05</v>
      </c>
      <c r="X7325" s="15" t="str">
        <f t="shared" si="5"/>
        <v>Harold EngleMilwaukeeWisconsin</v>
      </c>
      <c r="Y7325" s="15" t="str">
        <f t="shared" si="6"/>
        <v>Low</v>
      </c>
    </row>
    <row r="7326" hidden="1">
      <c r="A7326" s="1">
        <v>43213.0</v>
      </c>
      <c r="B7326" s="2" t="s">
        <v>7004</v>
      </c>
      <c r="C7326" s="2">
        <v>3.0</v>
      </c>
      <c r="D7326" s="2" t="s">
        <v>1231</v>
      </c>
      <c r="E7326" s="2" t="s">
        <v>27</v>
      </c>
      <c r="F7326" s="2" t="s">
        <v>492</v>
      </c>
      <c r="G7326" s="2" t="s">
        <v>39</v>
      </c>
      <c r="H7326" s="2" t="s">
        <v>40</v>
      </c>
      <c r="I7326" s="2" t="s">
        <v>31</v>
      </c>
      <c r="J7326" s="2" t="s">
        <v>32</v>
      </c>
      <c r="K7326" s="2" t="s">
        <v>33</v>
      </c>
      <c r="L7326" s="10">
        <v>43216.0</v>
      </c>
      <c r="M7326" s="2" t="s">
        <v>34</v>
      </c>
      <c r="N7326" s="11">
        <v>0.2</v>
      </c>
      <c r="O7326" s="12">
        <v>20.0</v>
      </c>
      <c r="P7326" s="13">
        <v>0.38</v>
      </c>
      <c r="Q7326" s="13">
        <v>53.0</v>
      </c>
      <c r="R7326" s="13">
        <f t="shared" si="1"/>
        <v>66.25</v>
      </c>
      <c r="S7326" s="14">
        <f t="shared" si="2"/>
        <v>22.08333333</v>
      </c>
      <c r="T7326" s="14">
        <f t="shared" si="3"/>
        <v>0.3773584906</v>
      </c>
      <c r="U7326" s="15" t="str">
        <f>vlookup(F7326,'Sub categories'!$A:$C,3,False)</f>
        <v>Binders</v>
      </c>
      <c r="V7326" s="16">
        <f t="shared" si="4"/>
        <v>3</v>
      </c>
      <c r="W7326" s="17">
        <f t="array" ref="W7326">INDEX(shipping_prices!$C$1:$F8553,MATCH(I7326,shipping_prices!$A$1:$A8553,0),MATCH(M7326,shipping_prices!$C$1:$F$1,0))</f>
        <v>10.09</v>
      </c>
      <c r="X7326" s="15" t="str">
        <f t="shared" si="5"/>
        <v>Patrick O'DonnellNew York CityNew York</v>
      </c>
      <c r="Y7326" s="15" t="str">
        <f t="shared" si="6"/>
        <v>Low</v>
      </c>
    </row>
    <row r="7327" hidden="1">
      <c r="A7327" s="1">
        <v>43213.0</v>
      </c>
      <c r="B7327" s="2" t="s">
        <v>7004</v>
      </c>
      <c r="C7327" s="2">
        <v>7.0</v>
      </c>
      <c r="D7327" s="2" t="s">
        <v>1231</v>
      </c>
      <c r="E7327" s="2" t="s">
        <v>27</v>
      </c>
      <c r="F7327" s="2" t="s">
        <v>3557</v>
      </c>
      <c r="G7327" s="2" t="s">
        <v>29</v>
      </c>
      <c r="H7327" s="2" t="s">
        <v>79</v>
      </c>
      <c r="I7327" s="2" t="s">
        <v>31</v>
      </c>
      <c r="J7327" s="2" t="s">
        <v>32</v>
      </c>
      <c r="K7327" s="2" t="s">
        <v>33</v>
      </c>
      <c r="L7327" s="10">
        <v>43216.0</v>
      </c>
      <c r="M7327" s="2" t="s">
        <v>34</v>
      </c>
      <c r="N7327" s="11">
        <v>0.0</v>
      </c>
      <c r="O7327" s="12">
        <v>3.0</v>
      </c>
      <c r="P7327" s="13">
        <v>0.03</v>
      </c>
      <c r="Q7327" s="13">
        <v>91.0</v>
      </c>
      <c r="R7327" s="13">
        <f t="shared" si="1"/>
        <v>91</v>
      </c>
      <c r="S7327" s="14">
        <f t="shared" si="2"/>
        <v>13</v>
      </c>
      <c r="T7327" s="14">
        <f t="shared" si="3"/>
        <v>0.03296703297</v>
      </c>
      <c r="U7327" s="15" t="str">
        <f>vlookup(F7327,'Sub categories'!$A:$C,3,False)</f>
        <v>Phones</v>
      </c>
      <c r="V7327" s="16">
        <f t="shared" si="4"/>
        <v>3</v>
      </c>
      <c r="W7327" s="17">
        <f t="array" ref="W7327">INDEX(shipping_prices!$C$1:$F8554,MATCH(I7327,shipping_prices!$A$1:$A8554,0),MATCH(M7327,shipping_prices!$C$1:$F$1,0))</f>
        <v>10.09</v>
      </c>
      <c r="X7327" s="15" t="str">
        <f t="shared" si="5"/>
        <v>Patrick O'DonnellNew York CityNew York</v>
      </c>
      <c r="Y7327" s="15" t="str">
        <f t="shared" si="6"/>
        <v>Low</v>
      </c>
    </row>
    <row r="7328">
      <c r="A7328" s="1">
        <v>43213.0</v>
      </c>
      <c r="B7328" s="2" t="s">
        <v>7004</v>
      </c>
      <c r="C7328" s="2">
        <v>4.0</v>
      </c>
      <c r="D7328" s="2" t="s">
        <v>1231</v>
      </c>
      <c r="E7328" s="2" t="s">
        <v>27</v>
      </c>
      <c r="F7328" s="2" t="s">
        <v>4740</v>
      </c>
      <c r="G7328" s="2" t="s">
        <v>45</v>
      </c>
      <c r="H7328" s="2" t="s">
        <v>79</v>
      </c>
      <c r="I7328" s="2" t="s">
        <v>31</v>
      </c>
      <c r="J7328" s="2" t="s">
        <v>32</v>
      </c>
      <c r="K7328" s="2" t="s">
        <v>33</v>
      </c>
      <c r="L7328" s="10">
        <v>43216.0</v>
      </c>
      <c r="M7328" s="2" t="s">
        <v>34</v>
      </c>
      <c r="N7328" s="11">
        <v>0.2</v>
      </c>
      <c r="O7328" s="12">
        <v>12.0</v>
      </c>
      <c r="P7328" s="13">
        <v>0.04</v>
      </c>
      <c r="Q7328" s="13">
        <v>323.0</v>
      </c>
      <c r="R7328" s="13">
        <f t="shared" si="1"/>
        <v>403.75</v>
      </c>
      <c r="S7328" s="14">
        <f t="shared" si="2"/>
        <v>100.9375</v>
      </c>
      <c r="T7328" s="14">
        <f t="shared" si="3"/>
        <v>0.03715170279</v>
      </c>
      <c r="U7328" s="15" t="str">
        <f>vlookup(F7328,'Sub categories'!$A:$C,3,False)</f>
        <v>Bookcases</v>
      </c>
      <c r="V7328" s="16">
        <f t="shared" si="4"/>
        <v>3</v>
      </c>
      <c r="W7328" s="17">
        <f t="array" ref="W7328">INDEX(shipping_prices!$C$1:$F8555,MATCH(I7328,shipping_prices!$A$1:$A8555,0),MATCH(M7328,shipping_prices!$C$1:$F$1,0))</f>
        <v>10.09</v>
      </c>
      <c r="X7328" s="15" t="str">
        <f t="shared" si="5"/>
        <v>Patrick O'DonnellNew York CityNew York</v>
      </c>
      <c r="Y7328" s="15" t="str">
        <f t="shared" si="6"/>
        <v>Low</v>
      </c>
    </row>
    <row r="7329" hidden="1">
      <c r="A7329" s="1">
        <v>43213.0</v>
      </c>
      <c r="B7329" s="2" t="s">
        <v>7005</v>
      </c>
      <c r="C7329" s="2">
        <v>2.0</v>
      </c>
      <c r="D7329" s="2" t="s">
        <v>3825</v>
      </c>
      <c r="E7329" s="2" t="s">
        <v>27</v>
      </c>
      <c r="F7329" s="2" t="s">
        <v>3740</v>
      </c>
      <c r="G7329" s="2" t="s">
        <v>39</v>
      </c>
      <c r="H7329" s="2" t="s">
        <v>51</v>
      </c>
      <c r="I7329" s="2" t="s">
        <v>75</v>
      </c>
      <c r="J7329" s="2" t="s">
        <v>76</v>
      </c>
      <c r="K7329" s="2" t="s">
        <v>77</v>
      </c>
      <c r="L7329" s="10">
        <v>43217.0</v>
      </c>
      <c r="M7329" s="2" t="s">
        <v>34</v>
      </c>
      <c r="N7329" s="11">
        <v>0.2</v>
      </c>
      <c r="O7329" s="12">
        <v>4.0</v>
      </c>
      <c r="P7329" s="13">
        <v>0.35</v>
      </c>
      <c r="Q7329" s="13">
        <v>11.0</v>
      </c>
      <c r="R7329" s="13">
        <f t="shared" si="1"/>
        <v>13.75</v>
      </c>
      <c r="S7329" s="14">
        <f t="shared" si="2"/>
        <v>6.875</v>
      </c>
      <c r="T7329" s="14">
        <f t="shared" si="3"/>
        <v>0.3636363636</v>
      </c>
      <c r="U7329" s="15" t="str">
        <f>vlookup(F7329,'Sub categories'!$A:$C,3,False)</f>
        <v>Paper</v>
      </c>
      <c r="V7329" s="16">
        <f t="shared" si="4"/>
        <v>4</v>
      </c>
      <c r="W7329" s="17">
        <f t="array" ref="W7329">INDEX(shipping_prices!$C$1:$F8556,MATCH(I7329,shipping_prices!$A$1:$A8556,0),MATCH(M7329,shipping_prices!$C$1:$F$1,0))</f>
        <v>11.99</v>
      </c>
      <c r="X7329" s="15" t="str">
        <f t="shared" si="5"/>
        <v>John DryerHoustonTexas</v>
      </c>
      <c r="Y7329" s="15" t="str">
        <f t="shared" si="6"/>
        <v>Low</v>
      </c>
    </row>
    <row r="7330">
      <c r="A7330" s="1">
        <v>43213.0</v>
      </c>
      <c r="B7330" s="2" t="s">
        <v>7006</v>
      </c>
      <c r="C7330" s="2">
        <v>3.0</v>
      </c>
      <c r="D7330" s="2" t="s">
        <v>3160</v>
      </c>
      <c r="E7330" s="2" t="s">
        <v>27</v>
      </c>
      <c r="F7330" s="2" t="s">
        <v>1102</v>
      </c>
      <c r="G7330" s="2" t="s">
        <v>45</v>
      </c>
      <c r="H7330" s="2" t="s">
        <v>79</v>
      </c>
      <c r="I7330" s="2" t="s">
        <v>3700</v>
      </c>
      <c r="J7330" s="2" t="s">
        <v>116</v>
      </c>
      <c r="K7330" s="2" t="s">
        <v>43</v>
      </c>
      <c r="L7330" s="10">
        <v>43218.0</v>
      </c>
      <c r="M7330" s="2" t="s">
        <v>34</v>
      </c>
      <c r="N7330" s="11">
        <v>0.0</v>
      </c>
      <c r="O7330" s="12">
        <v>17.0</v>
      </c>
      <c r="P7330" s="13">
        <v>0.42</v>
      </c>
      <c r="Q7330" s="13">
        <v>41.0</v>
      </c>
      <c r="R7330" s="13">
        <f t="shared" si="1"/>
        <v>41</v>
      </c>
      <c r="S7330" s="14">
        <f t="shared" si="2"/>
        <v>13.66666667</v>
      </c>
      <c r="T7330" s="14">
        <f t="shared" si="3"/>
        <v>0.4146341463</v>
      </c>
      <c r="U7330" s="15" t="str">
        <f>vlookup(F7330,'Sub categories'!$A:$C,3,False)</f>
        <v>Furnishings</v>
      </c>
      <c r="V7330" s="16">
        <f t="shared" si="4"/>
        <v>5</v>
      </c>
      <c r="W7330" s="17">
        <f t="array" ref="W7330">INDEX(shipping_prices!$C$1:$F8557,MATCH(I7330,shipping_prices!$A$1:$A8557,0),MATCH(M7330,shipping_prices!$C$1:$F$1,0))</f>
        <v>6.22</v>
      </c>
      <c r="X7330" s="15" t="str">
        <f t="shared" si="5"/>
        <v>Denise LeinenbachLas CrucesNew Mexico</v>
      </c>
      <c r="Y7330" s="15" t="str">
        <f t="shared" si="6"/>
        <v>Low</v>
      </c>
    </row>
    <row r="7331" hidden="1">
      <c r="A7331" s="1">
        <v>43213.0</v>
      </c>
      <c r="B7331" s="2" t="s">
        <v>7007</v>
      </c>
      <c r="C7331" s="2">
        <v>5.0</v>
      </c>
      <c r="D7331" s="2" t="s">
        <v>705</v>
      </c>
      <c r="E7331" s="2" t="s">
        <v>27</v>
      </c>
      <c r="F7331" s="2" t="s">
        <v>782</v>
      </c>
      <c r="G7331" s="2" t="s">
        <v>39</v>
      </c>
      <c r="H7331" s="2" t="s">
        <v>216</v>
      </c>
      <c r="I7331" s="2" t="s">
        <v>169</v>
      </c>
      <c r="J7331" s="2" t="s">
        <v>42</v>
      </c>
      <c r="K7331" s="2" t="s">
        <v>43</v>
      </c>
      <c r="L7331" s="10">
        <v>43220.0</v>
      </c>
      <c r="M7331" s="2" t="s">
        <v>142</v>
      </c>
      <c r="N7331" s="11">
        <v>0.0</v>
      </c>
      <c r="O7331" s="12">
        <v>5.0</v>
      </c>
      <c r="P7331" s="13">
        <v>0.29</v>
      </c>
      <c r="Q7331" s="13">
        <v>16.0</v>
      </c>
      <c r="R7331" s="13">
        <f t="shared" si="1"/>
        <v>16</v>
      </c>
      <c r="S7331" s="14">
        <f t="shared" si="2"/>
        <v>3.2</v>
      </c>
      <c r="T7331" s="14">
        <f t="shared" si="3"/>
        <v>0.3125</v>
      </c>
      <c r="U7331" s="15" t="str">
        <f>vlookup(F7331,'Sub categories'!$A:$C,3,False)</f>
        <v>Art</v>
      </c>
      <c r="V7331" s="16">
        <f t="shared" si="4"/>
        <v>7</v>
      </c>
      <c r="W7331" s="17">
        <f t="array" ref="W7331">INDEX(shipping_prices!$C$1:$F8558,MATCH(I7331,shipping_prices!$A$1:$A8558,0),MATCH(M7331,shipping_prices!$C$1:$F$1,0))</f>
        <v>18.39</v>
      </c>
      <c r="X7331" s="15" t="str">
        <f t="shared" si="5"/>
        <v>Ben WallaceLos AngelesCalifornia</v>
      </c>
      <c r="Y7331" s="15" t="str">
        <f t="shared" si="6"/>
        <v>Low</v>
      </c>
    </row>
    <row r="7332" hidden="1">
      <c r="A7332" s="1">
        <v>43213.0</v>
      </c>
      <c r="B7332" s="2" t="s">
        <v>7008</v>
      </c>
      <c r="C7332" s="2">
        <v>3.0</v>
      </c>
      <c r="D7332" s="2" t="s">
        <v>4015</v>
      </c>
      <c r="E7332" s="2" t="s">
        <v>37</v>
      </c>
      <c r="F7332" s="2" t="s">
        <v>2876</v>
      </c>
      <c r="G7332" s="2" t="s">
        <v>39</v>
      </c>
      <c r="H7332" s="2" t="s">
        <v>79</v>
      </c>
      <c r="I7332" s="2" t="s">
        <v>88</v>
      </c>
      <c r="J7332" s="2" t="s">
        <v>1343</v>
      </c>
      <c r="K7332" s="2" t="s">
        <v>43</v>
      </c>
      <c r="L7332" s="10">
        <v>43225.0</v>
      </c>
      <c r="M7332" s="2" t="s">
        <v>34</v>
      </c>
      <c r="N7332" s="11">
        <v>0.2</v>
      </c>
      <c r="O7332" s="12">
        <v>7.0</v>
      </c>
      <c r="P7332" s="13">
        <v>0.28</v>
      </c>
      <c r="Q7332" s="13">
        <v>24.0</v>
      </c>
      <c r="R7332" s="13">
        <f t="shared" si="1"/>
        <v>30</v>
      </c>
      <c r="S7332" s="14">
        <f t="shared" si="2"/>
        <v>10</v>
      </c>
      <c r="T7332" s="14">
        <f t="shared" si="3"/>
        <v>0.2916666667</v>
      </c>
      <c r="U7332" s="15" t="str">
        <f>vlookup(F7332,'Sub categories'!$A:$C,3,False)</f>
        <v>Art</v>
      </c>
      <c r="V7332" s="16">
        <f t="shared" si="4"/>
        <v>12</v>
      </c>
      <c r="W7332" s="17">
        <f t="array" ref="W7332">INDEX(shipping_prices!$C$1:$F8559,MATCH(I7332,shipping_prices!$A$1:$A8559,0),MATCH(M7332,shipping_prices!$C$1:$F$1,0))</f>
        <v>7.88</v>
      </c>
      <c r="X7332" s="15" t="str">
        <f t="shared" si="5"/>
        <v>Justin RitterSpringfieldOregon</v>
      </c>
      <c r="Y7332" s="15" t="str">
        <f t="shared" si="6"/>
        <v>Low</v>
      </c>
    </row>
    <row r="7333">
      <c r="A7333" s="1">
        <v>43213.0</v>
      </c>
      <c r="B7333" s="2" t="s">
        <v>7008</v>
      </c>
      <c r="C7333" s="2">
        <v>2.0</v>
      </c>
      <c r="D7333" s="2" t="s">
        <v>4015</v>
      </c>
      <c r="E7333" s="2" t="s">
        <v>37</v>
      </c>
      <c r="F7333" s="2" t="s">
        <v>2235</v>
      </c>
      <c r="G7333" s="2" t="s">
        <v>45</v>
      </c>
      <c r="H7333" s="2" t="s">
        <v>206</v>
      </c>
      <c r="I7333" s="2" t="s">
        <v>88</v>
      </c>
      <c r="J7333" s="2" t="s">
        <v>1343</v>
      </c>
      <c r="K7333" s="2" t="s">
        <v>43</v>
      </c>
      <c r="L7333" s="10">
        <v>43225.0</v>
      </c>
      <c r="M7333" s="2" t="s">
        <v>34</v>
      </c>
      <c r="N7333" s="11">
        <v>0.7</v>
      </c>
      <c r="O7333" s="12">
        <v>-128.0</v>
      </c>
      <c r="P7333" s="13">
        <v>-1.77</v>
      </c>
      <c r="Q7333" s="13">
        <v>73.0</v>
      </c>
      <c r="R7333" s="13">
        <f t="shared" si="1"/>
        <v>243.3333333</v>
      </c>
      <c r="S7333" s="14">
        <f t="shared" si="2"/>
        <v>121.6666667</v>
      </c>
      <c r="T7333" s="14">
        <f t="shared" si="3"/>
        <v>-1.753424658</v>
      </c>
      <c r="U7333" s="15" t="str">
        <f>vlookup(F7333,'Sub categories'!$A:$C,3,False)</f>
        <v>Bookcases</v>
      </c>
      <c r="V7333" s="16">
        <f t="shared" si="4"/>
        <v>12</v>
      </c>
      <c r="W7333" s="17">
        <f t="array" ref="W7333">INDEX(shipping_prices!$C$1:$F8560,MATCH(I7333,shipping_prices!$A$1:$A8560,0),MATCH(M7333,shipping_prices!$C$1:$F$1,0))</f>
        <v>7.88</v>
      </c>
      <c r="X7333" s="15" t="str">
        <f t="shared" si="5"/>
        <v>Justin RitterSpringfieldOregon</v>
      </c>
      <c r="Y7333" s="15" t="str">
        <f t="shared" si="6"/>
        <v>loss</v>
      </c>
    </row>
    <row r="7334" hidden="1">
      <c r="A7334" s="1">
        <v>43213.0</v>
      </c>
      <c r="B7334" s="2" t="s">
        <v>7008</v>
      </c>
      <c r="C7334" s="2">
        <v>3.0</v>
      </c>
      <c r="D7334" s="2" t="s">
        <v>4015</v>
      </c>
      <c r="E7334" s="2" t="s">
        <v>37</v>
      </c>
      <c r="F7334" s="2" t="s">
        <v>123</v>
      </c>
      <c r="G7334" s="2" t="s">
        <v>29</v>
      </c>
      <c r="H7334" s="2" t="s">
        <v>79</v>
      </c>
      <c r="I7334" s="2" t="s">
        <v>88</v>
      </c>
      <c r="J7334" s="2" t="s">
        <v>1343</v>
      </c>
      <c r="K7334" s="2" t="s">
        <v>43</v>
      </c>
      <c r="L7334" s="10">
        <v>43225.0</v>
      </c>
      <c r="M7334" s="2" t="s">
        <v>34</v>
      </c>
      <c r="N7334" s="11">
        <v>0.2</v>
      </c>
      <c r="O7334" s="12">
        <v>19.0</v>
      </c>
      <c r="P7334" s="13">
        <v>0.1</v>
      </c>
      <c r="Q7334" s="13">
        <v>192.0</v>
      </c>
      <c r="R7334" s="13">
        <f t="shared" si="1"/>
        <v>240</v>
      </c>
      <c r="S7334" s="14">
        <f t="shared" si="2"/>
        <v>80</v>
      </c>
      <c r="T7334" s="14">
        <f t="shared" si="3"/>
        <v>0.09895833333</v>
      </c>
      <c r="U7334" s="15" t="str">
        <f>vlookup(F7334,'Sub categories'!$A:$C,3,False)</f>
        <v>Phones</v>
      </c>
      <c r="V7334" s="16">
        <f t="shared" si="4"/>
        <v>12</v>
      </c>
      <c r="W7334" s="17">
        <f t="array" ref="W7334">INDEX(shipping_prices!$C$1:$F8561,MATCH(I7334,shipping_prices!$A$1:$A8561,0),MATCH(M7334,shipping_prices!$C$1:$F$1,0))</f>
        <v>7.88</v>
      </c>
      <c r="X7334" s="15" t="str">
        <f t="shared" si="5"/>
        <v>Justin RitterSpringfieldOregon</v>
      </c>
      <c r="Y7334" s="15" t="str">
        <f t="shared" si="6"/>
        <v>Low</v>
      </c>
    </row>
    <row r="7335">
      <c r="A7335" s="1">
        <v>43213.0</v>
      </c>
      <c r="B7335" s="2" t="s">
        <v>7008</v>
      </c>
      <c r="C7335" s="2">
        <v>8.0</v>
      </c>
      <c r="D7335" s="2" t="s">
        <v>4015</v>
      </c>
      <c r="E7335" s="2" t="s">
        <v>37</v>
      </c>
      <c r="F7335" s="2" t="s">
        <v>484</v>
      </c>
      <c r="G7335" s="2" t="s">
        <v>45</v>
      </c>
      <c r="H7335" s="2" t="s">
        <v>485</v>
      </c>
      <c r="I7335" s="2" t="s">
        <v>88</v>
      </c>
      <c r="J7335" s="2" t="s">
        <v>1343</v>
      </c>
      <c r="K7335" s="2" t="s">
        <v>43</v>
      </c>
      <c r="L7335" s="10">
        <v>43225.0</v>
      </c>
      <c r="M7335" s="2" t="s">
        <v>34</v>
      </c>
      <c r="N7335" s="11">
        <v>0.2</v>
      </c>
      <c r="O7335" s="12">
        <v>61.0</v>
      </c>
      <c r="P7335" s="13">
        <v>0.15</v>
      </c>
      <c r="Q7335" s="13">
        <v>409.0</v>
      </c>
      <c r="R7335" s="13">
        <f t="shared" si="1"/>
        <v>511.25</v>
      </c>
      <c r="S7335" s="14">
        <f t="shared" si="2"/>
        <v>63.90625</v>
      </c>
      <c r="T7335" s="14">
        <f t="shared" si="3"/>
        <v>0.1491442543</v>
      </c>
      <c r="U7335" s="15" t="str">
        <f>vlookup(F7335,'Sub categories'!$A:$C,3,False)</f>
        <v>Furnishings</v>
      </c>
      <c r="V7335" s="16">
        <f t="shared" si="4"/>
        <v>12</v>
      </c>
      <c r="W7335" s="17">
        <f t="array" ref="W7335">INDEX(shipping_prices!$C$1:$F8562,MATCH(I7335,shipping_prices!$A$1:$A8562,0),MATCH(M7335,shipping_prices!$C$1:$F$1,0))</f>
        <v>7.88</v>
      </c>
      <c r="X7335" s="15" t="str">
        <f t="shared" si="5"/>
        <v>Justin RitterSpringfieldOregon</v>
      </c>
      <c r="Y7335" s="15" t="str">
        <f t="shared" si="6"/>
        <v>High</v>
      </c>
    </row>
    <row r="7336">
      <c r="A7336" s="1">
        <v>43213.0</v>
      </c>
      <c r="B7336" s="2" t="s">
        <v>7009</v>
      </c>
      <c r="C7336" s="2">
        <v>4.0</v>
      </c>
      <c r="D7336" s="2" t="s">
        <v>2823</v>
      </c>
      <c r="E7336" s="2" t="s">
        <v>49</v>
      </c>
      <c r="F7336" s="2" t="s">
        <v>5088</v>
      </c>
      <c r="G7336" s="2" t="s">
        <v>45</v>
      </c>
      <c r="H7336" s="2" t="s">
        <v>243</v>
      </c>
      <c r="I7336" s="2" t="s">
        <v>6839</v>
      </c>
      <c r="J7336" s="2" t="s">
        <v>97</v>
      </c>
      <c r="K7336" s="2" t="s">
        <v>77</v>
      </c>
      <c r="L7336" s="10">
        <v>43225.0</v>
      </c>
      <c r="M7336" s="2" t="s">
        <v>34</v>
      </c>
      <c r="N7336" s="11">
        <v>0.0</v>
      </c>
      <c r="O7336" s="12">
        <v>8.0</v>
      </c>
      <c r="P7336" s="13">
        <v>0.42</v>
      </c>
      <c r="Q7336" s="13">
        <v>20.0</v>
      </c>
      <c r="R7336" s="13">
        <f t="shared" si="1"/>
        <v>20</v>
      </c>
      <c r="S7336" s="14">
        <f t="shared" si="2"/>
        <v>5</v>
      </c>
      <c r="T7336" s="14">
        <f t="shared" si="3"/>
        <v>0.4</v>
      </c>
      <c r="U7336" s="15" t="str">
        <f>vlookup(F7336,'Sub categories'!$A:$C,3,False)</f>
        <v>Furnishings</v>
      </c>
      <c r="V7336" s="16">
        <f t="shared" si="4"/>
        <v>12</v>
      </c>
      <c r="W7336" s="17">
        <f t="array" ref="W7336">INDEX(shipping_prices!$C$1:$F8563,MATCH(I7336,shipping_prices!$A$1:$A8563,0),MATCH(M7336,shipping_prices!$C$1:$F$1,0))</f>
        <v>5.76</v>
      </c>
      <c r="X7336" s="15" t="str">
        <f t="shared" si="5"/>
        <v>Maria EtezadiSaginawMichigan</v>
      </c>
      <c r="Y7336" s="15" t="str">
        <f t="shared" si="6"/>
        <v>Low</v>
      </c>
    </row>
    <row r="7337" hidden="1">
      <c r="A7337" s="1">
        <v>43214.0</v>
      </c>
      <c r="B7337" s="2" t="s">
        <v>7010</v>
      </c>
      <c r="C7337" s="2">
        <v>2.0</v>
      </c>
      <c r="D7337" s="2" t="s">
        <v>4781</v>
      </c>
      <c r="E7337" s="2" t="s">
        <v>49</v>
      </c>
      <c r="F7337" s="2" t="s">
        <v>3960</v>
      </c>
      <c r="G7337" s="2" t="s">
        <v>39</v>
      </c>
      <c r="H7337" s="2" t="s">
        <v>51</v>
      </c>
      <c r="I7337" s="2" t="s">
        <v>88</v>
      </c>
      <c r="J7337" s="2" t="s">
        <v>321</v>
      </c>
      <c r="K7337" s="2" t="s">
        <v>33</v>
      </c>
      <c r="L7337" s="10">
        <v>43226.0</v>
      </c>
      <c r="M7337" s="2" t="s">
        <v>34</v>
      </c>
      <c r="N7337" s="11">
        <v>0.2</v>
      </c>
      <c r="O7337" s="12">
        <v>4.0</v>
      </c>
      <c r="P7337" s="13">
        <v>0.35</v>
      </c>
      <c r="Q7337" s="13">
        <v>10.0</v>
      </c>
      <c r="R7337" s="13">
        <f t="shared" si="1"/>
        <v>12.5</v>
      </c>
      <c r="S7337" s="14">
        <f t="shared" si="2"/>
        <v>6.25</v>
      </c>
      <c r="T7337" s="14">
        <f t="shared" si="3"/>
        <v>0.4</v>
      </c>
      <c r="U7337" s="15" t="str">
        <f>vlookup(F7337,'Sub categories'!$A:$C,3,False)</f>
        <v>Paper</v>
      </c>
      <c r="V7337" s="16">
        <f t="shared" si="4"/>
        <v>12</v>
      </c>
      <c r="W7337" s="17">
        <f t="array" ref="W7337">INDEX(shipping_prices!$C$1:$F8564,MATCH(I7337,shipping_prices!$A$1:$A8564,0),MATCH(M7337,shipping_prices!$C$1:$F$1,0))</f>
        <v>7.88</v>
      </c>
      <c r="X7337" s="15" t="str">
        <f t="shared" si="5"/>
        <v>Max LudwigSpringfieldOhio</v>
      </c>
      <c r="Y7337" s="15" t="str">
        <f t="shared" si="6"/>
        <v>Low</v>
      </c>
    </row>
    <row r="7338" hidden="1">
      <c r="A7338" s="1">
        <v>43214.0</v>
      </c>
      <c r="B7338" s="2" t="s">
        <v>7011</v>
      </c>
      <c r="C7338" s="2">
        <v>2.0</v>
      </c>
      <c r="D7338" s="2" t="s">
        <v>434</v>
      </c>
      <c r="E7338" s="2" t="s">
        <v>37</v>
      </c>
      <c r="F7338" s="2" t="s">
        <v>640</v>
      </c>
      <c r="G7338" s="2" t="s">
        <v>39</v>
      </c>
      <c r="H7338" s="2" t="s">
        <v>79</v>
      </c>
      <c r="I7338" s="2" t="s">
        <v>1651</v>
      </c>
      <c r="J7338" s="2" t="s">
        <v>218</v>
      </c>
      <c r="K7338" s="2" t="s">
        <v>54</v>
      </c>
      <c r="L7338" s="10">
        <v>43218.0</v>
      </c>
      <c r="M7338" s="2" t="s">
        <v>90</v>
      </c>
      <c r="N7338" s="11">
        <v>0.0</v>
      </c>
      <c r="O7338" s="12">
        <v>3.0</v>
      </c>
      <c r="P7338" s="13">
        <v>0.49</v>
      </c>
      <c r="Q7338" s="13">
        <v>5.0</v>
      </c>
      <c r="R7338" s="13">
        <f t="shared" si="1"/>
        <v>5</v>
      </c>
      <c r="S7338" s="14">
        <f t="shared" si="2"/>
        <v>2.5</v>
      </c>
      <c r="T7338" s="14">
        <f t="shared" si="3"/>
        <v>0.6</v>
      </c>
      <c r="U7338" s="15" t="str">
        <f>vlookup(F7338,'Sub categories'!$A:$C,3,False)</f>
        <v>Envelopes</v>
      </c>
      <c r="V7338" s="16">
        <f t="shared" si="4"/>
        <v>4</v>
      </c>
      <c r="W7338" s="17">
        <f t="array" ref="W7338">INDEX(shipping_prices!$C$1:$F8565,MATCH(I7338,shipping_prices!$A$1:$A8565,0),MATCH(M7338,shipping_prices!$C$1:$F$1,0))</f>
        <v>1.51</v>
      </c>
      <c r="X7338" s="15" t="str">
        <f t="shared" si="5"/>
        <v>Thomas BolandHendersonKentucky</v>
      </c>
      <c r="Y7338" s="15" t="str">
        <f t="shared" si="6"/>
        <v>Low</v>
      </c>
    </row>
    <row r="7339" hidden="1">
      <c r="A7339" s="1">
        <v>43214.0</v>
      </c>
      <c r="B7339" s="2" t="s">
        <v>7011</v>
      </c>
      <c r="C7339" s="2">
        <v>4.0</v>
      </c>
      <c r="D7339" s="2" t="s">
        <v>434</v>
      </c>
      <c r="E7339" s="2" t="s">
        <v>37</v>
      </c>
      <c r="F7339" s="2" t="s">
        <v>4747</v>
      </c>
      <c r="G7339" s="2" t="s">
        <v>39</v>
      </c>
      <c r="H7339" s="2" t="s">
        <v>79</v>
      </c>
      <c r="I7339" s="2" t="s">
        <v>1651</v>
      </c>
      <c r="J7339" s="2" t="s">
        <v>218</v>
      </c>
      <c r="K7339" s="2" t="s">
        <v>54</v>
      </c>
      <c r="L7339" s="10">
        <v>43218.0</v>
      </c>
      <c r="M7339" s="2" t="s">
        <v>90</v>
      </c>
      <c r="N7339" s="11">
        <v>0.0</v>
      </c>
      <c r="O7339" s="12">
        <v>17.0</v>
      </c>
      <c r="P7339" s="13">
        <v>0.28</v>
      </c>
      <c r="Q7339" s="13">
        <v>60.0</v>
      </c>
      <c r="R7339" s="13">
        <f t="shared" si="1"/>
        <v>60</v>
      </c>
      <c r="S7339" s="14">
        <f t="shared" si="2"/>
        <v>15</v>
      </c>
      <c r="T7339" s="14">
        <f t="shared" si="3"/>
        <v>0.2833333333</v>
      </c>
      <c r="U7339" s="15" t="str">
        <f>vlookup(F7339,'Sub categories'!$A:$C,3,False)</f>
        <v>Storage</v>
      </c>
      <c r="V7339" s="16">
        <f t="shared" si="4"/>
        <v>4</v>
      </c>
      <c r="W7339" s="17">
        <f t="array" ref="W7339">INDEX(shipping_prices!$C$1:$F8566,MATCH(I7339,shipping_prices!$A$1:$A8566,0),MATCH(M7339,shipping_prices!$C$1:$F$1,0))</f>
        <v>1.51</v>
      </c>
      <c r="X7339" s="15" t="str">
        <f t="shared" si="5"/>
        <v>Thomas BolandHendersonKentucky</v>
      </c>
      <c r="Y7339" s="15" t="str">
        <f t="shared" si="6"/>
        <v>Low</v>
      </c>
    </row>
    <row r="7340">
      <c r="A7340" s="1">
        <v>43214.0</v>
      </c>
      <c r="B7340" s="2" t="s">
        <v>7011</v>
      </c>
      <c r="C7340" s="2">
        <v>4.0</v>
      </c>
      <c r="D7340" s="2" t="s">
        <v>434</v>
      </c>
      <c r="E7340" s="2" t="s">
        <v>37</v>
      </c>
      <c r="F7340" s="2" t="s">
        <v>622</v>
      </c>
      <c r="G7340" s="2" t="s">
        <v>45</v>
      </c>
      <c r="H7340" s="2" t="s">
        <v>46</v>
      </c>
      <c r="I7340" s="2" t="s">
        <v>1651</v>
      </c>
      <c r="J7340" s="2" t="s">
        <v>218</v>
      </c>
      <c r="K7340" s="2" t="s">
        <v>54</v>
      </c>
      <c r="L7340" s="10">
        <v>43218.0</v>
      </c>
      <c r="M7340" s="2" t="s">
        <v>90</v>
      </c>
      <c r="N7340" s="11">
        <v>0.0</v>
      </c>
      <c r="O7340" s="12">
        <v>293.0</v>
      </c>
      <c r="P7340" s="13">
        <v>0.3</v>
      </c>
      <c r="Q7340" s="13">
        <v>976.0</v>
      </c>
      <c r="R7340" s="13">
        <f t="shared" si="1"/>
        <v>976</v>
      </c>
      <c r="S7340" s="14">
        <f t="shared" si="2"/>
        <v>244</v>
      </c>
      <c r="T7340" s="14">
        <f t="shared" si="3"/>
        <v>0.300204918</v>
      </c>
      <c r="U7340" s="15" t="str">
        <f>vlookup(F7340,'Sub categories'!$A:$C,3,False)</f>
        <v>Chairs</v>
      </c>
      <c r="V7340" s="16">
        <f t="shared" si="4"/>
        <v>4</v>
      </c>
      <c r="W7340" s="17">
        <f t="array" ref="W7340">INDEX(shipping_prices!$C$1:$F8567,MATCH(I7340,shipping_prices!$A$1:$A8567,0),MATCH(M7340,shipping_prices!$C$1:$F$1,0))</f>
        <v>1.51</v>
      </c>
      <c r="X7340" s="15" t="str">
        <f t="shared" si="5"/>
        <v>Thomas BolandHendersonKentucky</v>
      </c>
      <c r="Y7340" s="15" t="str">
        <f t="shared" si="6"/>
        <v>High</v>
      </c>
    </row>
    <row r="7341" hidden="1">
      <c r="A7341" s="1">
        <v>43214.0</v>
      </c>
      <c r="B7341" s="2" t="s">
        <v>7011</v>
      </c>
      <c r="C7341" s="2">
        <v>9.0</v>
      </c>
      <c r="D7341" s="2" t="s">
        <v>434</v>
      </c>
      <c r="E7341" s="2" t="s">
        <v>37</v>
      </c>
      <c r="F7341" s="2" t="s">
        <v>3864</v>
      </c>
      <c r="G7341" s="2" t="s">
        <v>29</v>
      </c>
      <c r="H7341" s="2" t="s">
        <v>220</v>
      </c>
      <c r="I7341" s="2" t="s">
        <v>1651</v>
      </c>
      <c r="J7341" s="2" t="s">
        <v>218</v>
      </c>
      <c r="K7341" s="2" t="s">
        <v>54</v>
      </c>
      <c r="L7341" s="10">
        <v>43218.0</v>
      </c>
      <c r="M7341" s="2" t="s">
        <v>90</v>
      </c>
      <c r="N7341" s="11">
        <v>0.0</v>
      </c>
      <c r="O7341" s="12">
        <v>517.0</v>
      </c>
      <c r="P7341" s="13">
        <v>0.23</v>
      </c>
      <c r="Q7341" s="13">
        <v>2250.0</v>
      </c>
      <c r="R7341" s="13">
        <f t="shared" si="1"/>
        <v>2250</v>
      </c>
      <c r="S7341" s="14">
        <f t="shared" si="2"/>
        <v>250</v>
      </c>
      <c r="T7341" s="14">
        <f t="shared" si="3"/>
        <v>0.2297777778</v>
      </c>
      <c r="U7341" s="15" t="str">
        <f>vlookup(F7341,'Sub categories'!$A:$C,3,False)</f>
        <v>Accessories</v>
      </c>
      <c r="V7341" s="16">
        <f t="shared" si="4"/>
        <v>4</v>
      </c>
      <c r="W7341" s="17">
        <f t="array" ref="W7341">INDEX(shipping_prices!$C$1:$F8568,MATCH(I7341,shipping_prices!$A$1:$A8568,0),MATCH(M7341,shipping_prices!$C$1:$F$1,0))</f>
        <v>1.51</v>
      </c>
      <c r="X7341" s="15" t="str">
        <f t="shared" si="5"/>
        <v>Thomas BolandHendersonKentucky</v>
      </c>
      <c r="Y7341" s="15" t="str">
        <f t="shared" si="6"/>
        <v>High</v>
      </c>
    </row>
    <row r="7342">
      <c r="A7342" s="1">
        <v>43214.0</v>
      </c>
      <c r="B7342" s="2" t="s">
        <v>7012</v>
      </c>
      <c r="C7342" s="2">
        <v>2.0</v>
      </c>
      <c r="D7342" s="2" t="s">
        <v>3018</v>
      </c>
      <c r="E7342" s="2" t="s">
        <v>37</v>
      </c>
      <c r="F7342" s="2" t="s">
        <v>4606</v>
      </c>
      <c r="G7342" s="2" t="s">
        <v>45</v>
      </c>
      <c r="H7342" s="2" t="s">
        <v>1024</v>
      </c>
      <c r="I7342" s="2" t="s">
        <v>5016</v>
      </c>
      <c r="J7342" s="2" t="s">
        <v>1449</v>
      </c>
      <c r="K7342" s="2" t="s">
        <v>33</v>
      </c>
      <c r="L7342" s="10">
        <v>43217.0</v>
      </c>
      <c r="M7342" s="2" t="s">
        <v>142</v>
      </c>
      <c r="N7342" s="11">
        <v>0.0</v>
      </c>
      <c r="O7342" s="12">
        <v>9.0</v>
      </c>
      <c r="P7342" s="13">
        <v>0.34</v>
      </c>
      <c r="Q7342" s="13">
        <v>25.0</v>
      </c>
      <c r="R7342" s="13">
        <f t="shared" si="1"/>
        <v>25</v>
      </c>
      <c r="S7342" s="14">
        <f t="shared" si="2"/>
        <v>12.5</v>
      </c>
      <c r="T7342" s="14">
        <f t="shared" si="3"/>
        <v>0.36</v>
      </c>
      <c r="U7342" s="15" t="str">
        <f>vlookup(F7342,'Sub categories'!$A:$C,3,False)</f>
        <v>Furnishings</v>
      </c>
      <c r="V7342" s="16">
        <f t="shared" si="4"/>
        <v>3</v>
      </c>
      <c r="W7342" s="17">
        <f t="array" ref="W7342">INDEX(shipping_prices!$C$1:$F8569,MATCH(I7342,shipping_prices!$A$1:$A8569,0),MATCH(M7342,shipping_prices!$C$1:$F$1,0))</f>
        <v>18.51</v>
      </c>
      <c r="X7342" s="15" t="str">
        <f t="shared" si="5"/>
        <v>Dan ReichenbachMilfordConnecticut</v>
      </c>
      <c r="Y7342" s="15" t="str">
        <f t="shared" si="6"/>
        <v>Low</v>
      </c>
    </row>
    <row r="7343" hidden="1">
      <c r="A7343" s="1">
        <v>43214.0</v>
      </c>
      <c r="B7343" s="2" t="s">
        <v>7012</v>
      </c>
      <c r="C7343" s="2">
        <v>3.0</v>
      </c>
      <c r="D7343" s="2" t="s">
        <v>3018</v>
      </c>
      <c r="E7343" s="2" t="s">
        <v>37</v>
      </c>
      <c r="F7343" s="2" t="s">
        <v>1454</v>
      </c>
      <c r="G7343" s="2" t="s">
        <v>39</v>
      </c>
      <c r="H7343" s="2" t="s">
        <v>297</v>
      </c>
      <c r="I7343" s="2" t="s">
        <v>5016</v>
      </c>
      <c r="J7343" s="2" t="s">
        <v>1449</v>
      </c>
      <c r="K7343" s="2" t="s">
        <v>33</v>
      </c>
      <c r="L7343" s="10">
        <v>43217.0</v>
      </c>
      <c r="M7343" s="2" t="s">
        <v>142</v>
      </c>
      <c r="N7343" s="11">
        <v>0.0</v>
      </c>
      <c r="O7343" s="12">
        <v>8.0</v>
      </c>
      <c r="P7343" s="13">
        <v>0.26</v>
      </c>
      <c r="Q7343" s="13">
        <v>31.0</v>
      </c>
      <c r="R7343" s="13">
        <f t="shared" si="1"/>
        <v>31</v>
      </c>
      <c r="S7343" s="14">
        <f t="shared" si="2"/>
        <v>10.33333333</v>
      </c>
      <c r="T7343" s="14">
        <f t="shared" si="3"/>
        <v>0.2580645161</v>
      </c>
      <c r="U7343" s="15" t="str">
        <f>vlookup(F7343,'Sub categories'!$A:$C,3,False)</f>
        <v>Supplies</v>
      </c>
      <c r="V7343" s="16">
        <f t="shared" si="4"/>
        <v>3</v>
      </c>
      <c r="W7343" s="17">
        <f t="array" ref="W7343">INDEX(shipping_prices!$C$1:$F8570,MATCH(I7343,shipping_prices!$A$1:$A8570,0),MATCH(M7343,shipping_prices!$C$1:$F$1,0))</f>
        <v>18.51</v>
      </c>
      <c r="X7343" s="15" t="str">
        <f t="shared" si="5"/>
        <v>Dan ReichenbachMilfordConnecticut</v>
      </c>
      <c r="Y7343" s="15" t="str">
        <f t="shared" si="6"/>
        <v>Low</v>
      </c>
    </row>
    <row r="7344">
      <c r="A7344" s="1">
        <v>43214.0</v>
      </c>
      <c r="B7344" s="2" t="s">
        <v>7012</v>
      </c>
      <c r="C7344" s="2">
        <v>9.0</v>
      </c>
      <c r="D7344" s="2" t="s">
        <v>3018</v>
      </c>
      <c r="E7344" s="2" t="s">
        <v>37</v>
      </c>
      <c r="F7344" s="2" t="s">
        <v>3349</v>
      </c>
      <c r="G7344" s="2" t="s">
        <v>45</v>
      </c>
      <c r="H7344" s="2" t="s">
        <v>46</v>
      </c>
      <c r="I7344" s="2" t="s">
        <v>5016</v>
      </c>
      <c r="J7344" s="2" t="s">
        <v>1449</v>
      </c>
      <c r="K7344" s="2" t="s">
        <v>33</v>
      </c>
      <c r="L7344" s="10">
        <v>43217.0</v>
      </c>
      <c r="M7344" s="2" t="s">
        <v>142</v>
      </c>
      <c r="N7344" s="11">
        <v>0.0</v>
      </c>
      <c r="O7344" s="12">
        <v>185.0</v>
      </c>
      <c r="P7344" s="13">
        <v>0.29</v>
      </c>
      <c r="Q7344" s="13">
        <v>639.0</v>
      </c>
      <c r="R7344" s="13">
        <f t="shared" si="1"/>
        <v>639</v>
      </c>
      <c r="S7344" s="14">
        <f t="shared" si="2"/>
        <v>71</v>
      </c>
      <c r="T7344" s="14">
        <f t="shared" si="3"/>
        <v>0.289514867</v>
      </c>
      <c r="U7344" s="15" t="str">
        <f>vlookup(F7344,'Sub categories'!$A:$C,3,False)</f>
        <v>Bookcases</v>
      </c>
      <c r="V7344" s="16">
        <f t="shared" si="4"/>
        <v>3</v>
      </c>
      <c r="W7344" s="17">
        <f t="array" ref="W7344">INDEX(shipping_prices!$C$1:$F8571,MATCH(I7344,shipping_prices!$A$1:$A8571,0),MATCH(M7344,shipping_prices!$C$1:$F$1,0))</f>
        <v>18.51</v>
      </c>
      <c r="X7344" s="15" t="str">
        <f t="shared" si="5"/>
        <v>Dan ReichenbachMilfordConnecticut</v>
      </c>
      <c r="Y7344" s="15" t="str">
        <f t="shared" si="6"/>
        <v>High</v>
      </c>
    </row>
    <row r="7345" hidden="1">
      <c r="A7345" s="1">
        <v>43214.0</v>
      </c>
      <c r="B7345" s="2" t="s">
        <v>7013</v>
      </c>
      <c r="C7345" s="2">
        <v>2.0</v>
      </c>
      <c r="D7345" s="2" t="s">
        <v>982</v>
      </c>
      <c r="E7345" s="2" t="s">
        <v>37</v>
      </c>
      <c r="F7345" s="2" t="s">
        <v>3800</v>
      </c>
      <c r="G7345" s="2" t="s">
        <v>39</v>
      </c>
      <c r="H7345" s="2" t="s">
        <v>216</v>
      </c>
      <c r="I7345" s="2" t="s">
        <v>158</v>
      </c>
      <c r="J7345" s="2" t="s">
        <v>159</v>
      </c>
      <c r="K7345" s="2" t="s">
        <v>43</v>
      </c>
      <c r="L7345" s="10">
        <v>43220.0</v>
      </c>
      <c r="M7345" s="2" t="s">
        <v>34</v>
      </c>
      <c r="N7345" s="11">
        <v>0.0</v>
      </c>
      <c r="O7345" s="12">
        <v>7.0</v>
      </c>
      <c r="P7345" s="13">
        <v>0.3</v>
      </c>
      <c r="Q7345" s="13">
        <v>23.0</v>
      </c>
      <c r="R7345" s="13">
        <f t="shared" si="1"/>
        <v>23</v>
      </c>
      <c r="S7345" s="14">
        <f t="shared" si="2"/>
        <v>11.5</v>
      </c>
      <c r="T7345" s="14">
        <f t="shared" si="3"/>
        <v>0.3043478261</v>
      </c>
      <c r="U7345" s="15" t="str">
        <f>vlookup(F7345,'Sub categories'!$A:$C,3,False)</f>
        <v>Art</v>
      </c>
      <c r="V7345" s="16">
        <f t="shared" si="4"/>
        <v>6</v>
      </c>
      <c r="W7345" s="17">
        <f t="array" ref="W7345">INDEX(shipping_prices!$C$1:$F8572,MATCH(I7345,shipping_prices!$A$1:$A8572,0),MATCH(M7345,shipping_prices!$C$1:$F$1,0))</f>
        <v>7</v>
      </c>
      <c r="X7345" s="15" t="str">
        <f t="shared" si="5"/>
        <v>Filia McAdamsSeattleWashington</v>
      </c>
      <c r="Y7345" s="15" t="str">
        <f t="shared" si="6"/>
        <v>Low</v>
      </c>
    </row>
    <row r="7346" hidden="1">
      <c r="A7346" s="1">
        <v>43215.0</v>
      </c>
      <c r="B7346" s="2" t="s">
        <v>7014</v>
      </c>
      <c r="C7346" s="2">
        <v>5.0</v>
      </c>
      <c r="D7346" s="2" t="s">
        <v>2044</v>
      </c>
      <c r="E7346" s="2" t="s">
        <v>49</v>
      </c>
      <c r="F7346" s="2" t="s">
        <v>6170</v>
      </c>
      <c r="G7346" s="2" t="s">
        <v>39</v>
      </c>
      <c r="H7346" s="2" t="s">
        <v>460</v>
      </c>
      <c r="I7346" s="2" t="s">
        <v>31</v>
      </c>
      <c r="J7346" s="2" t="s">
        <v>32</v>
      </c>
      <c r="K7346" s="2" t="s">
        <v>33</v>
      </c>
      <c r="L7346" s="10">
        <v>43221.0</v>
      </c>
      <c r="M7346" s="2" t="s">
        <v>90</v>
      </c>
      <c r="N7346" s="11">
        <v>0.0</v>
      </c>
      <c r="O7346" s="12">
        <v>33.0</v>
      </c>
      <c r="P7346" s="13">
        <v>0.3</v>
      </c>
      <c r="Q7346" s="13">
        <v>110.0</v>
      </c>
      <c r="R7346" s="13">
        <f t="shared" si="1"/>
        <v>110</v>
      </c>
      <c r="S7346" s="14">
        <f t="shared" si="2"/>
        <v>22</v>
      </c>
      <c r="T7346" s="14">
        <f t="shared" si="3"/>
        <v>0.3</v>
      </c>
      <c r="U7346" s="15" t="str">
        <f>vlookup(F7346,'Sub categories'!$A:$C,3,False)</f>
        <v>Art</v>
      </c>
      <c r="V7346" s="16">
        <f t="shared" si="4"/>
        <v>6</v>
      </c>
      <c r="W7346" s="17">
        <f t="array" ref="W7346">INDEX(shipping_prices!$C$1:$F8573,MATCH(I7346,shipping_prices!$A$1:$A8573,0),MATCH(M7346,shipping_prices!$C$1:$F$1,0))</f>
        <v>0.94</v>
      </c>
      <c r="X7346" s="15" t="str">
        <f t="shared" si="5"/>
        <v>Sharelle RoachNew York CityNew York</v>
      </c>
      <c r="Y7346" s="15" t="str">
        <f t="shared" si="6"/>
        <v>Low</v>
      </c>
    </row>
    <row r="7347" hidden="1">
      <c r="A7347" s="1">
        <v>43215.0</v>
      </c>
      <c r="B7347" s="2" t="s">
        <v>7015</v>
      </c>
      <c r="C7347" s="2">
        <v>3.0</v>
      </c>
      <c r="D7347" s="2" t="s">
        <v>3503</v>
      </c>
      <c r="E7347" s="2" t="s">
        <v>49</v>
      </c>
      <c r="F7347" s="2" t="s">
        <v>6066</v>
      </c>
      <c r="G7347" s="2" t="s">
        <v>39</v>
      </c>
      <c r="H7347" s="2" t="s">
        <v>70</v>
      </c>
      <c r="I7347" s="2" t="s">
        <v>158</v>
      </c>
      <c r="J7347" s="2" t="s">
        <v>159</v>
      </c>
      <c r="K7347" s="2" t="s">
        <v>43</v>
      </c>
      <c r="L7347" s="10">
        <v>43225.0</v>
      </c>
      <c r="M7347" s="2" t="s">
        <v>34</v>
      </c>
      <c r="N7347" s="11">
        <v>0.0</v>
      </c>
      <c r="O7347" s="12">
        <v>9.0</v>
      </c>
      <c r="P7347" s="13">
        <v>0.46</v>
      </c>
      <c r="Q7347" s="13">
        <v>20.0</v>
      </c>
      <c r="R7347" s="13">
        <f t="shared" si="1"/>
        <v>20</v>
      </c>
      <c r="S7347" s="14">
        <f t="shared" si="2"/>
        <v>6.666666667</v>
      </c>
      <c r="T7347" s="14">
        <f t="shared" si="3"/>
        <v>0.45</v>
      </c>
      <c r="U7347" s="15" t="str">
        <f>vlookup(F7347,'Sub categories'!$A:$C,3,False)</f>
        <v>Paper</v>
      </c>
      <c r="V7347" s="16">
        <f t="shared" si="4"/>
        <v>10</v>
      </c>
      <c r="W7347" s="17">
        <f t="array" ref="W7347">INDEX(shipping_prices!$C$1:$F8574,MATCH(I7347,shipping_prices!$A$1:$A8574,0),MATCH(M7347,shipping_prices!$C$1:$F$1,0))</f>
        <v>7</v>
      </c>
      <c r="X7347" s="15" t="str">
        <f t="shared" si="5"/>
        <v>Philisse OvercashSeattleWashington</v>
      </c>
      <c r="Y7347" s="15" t="str">
        <f t="shared" si="6"/>
        <v>Low</v>
      </c>
    </row>
    <row r="7348" hidden="1">
      <c r="A7348" s="1">
        <v>43215.0</v>
      </c>
      <c r="B7348" s="2" t="s">
        <v>7015</v>
      </c>
      <c r="C7348" s="2">
        <v>8.0</v>
      </c>
      <c r="D7348" s="2" t="s">
        <v>3503</v>
      </c>
      <c r="E7348" s="2" t="s">
        <v>49</v>
      </c>
      <c r="F7348" s="2" t="s">
        <v>4782</v>
      </c>
      <c r="G7348" s="2" t="s">
        <v>39</v>
      </c>
      <c r="H7348" s="2" t="s">
        <v>193</v>
      </c>
      <c r="I7348" s="2" t="s">
        <v>158</v>
      </c>
      <c r="J7348" s="2" t="s">
        <v>159</v>
      </c>
      <c r="K7348" s="2" t="s">
        <v>43</v>
      </c>
      <c r="L7348" s="10">
        <v>43225.0</v>
      </c>
      <c r="M7348" s="2" t="s">
        <v>34</v>
      </c>
      <c r="N7348" s="11">
        <v>0.0</v>
      </c>
      <c r="O7348" s="12">
        <v>19.0</v>
      </c>
      <c r="P7348" s="13">
        <v>0.49</v>
      </c>
      <c r="Q7348" s="13">
        <v>39.0</v>
      </c>
      <c r="R7348" s="13">
        <f t="shared" si="1"/>
        <v>39</v>
      </c>
      <c r="S7348" s="14">
        <f t="shared" si="2"/>
        <v>4.875</v>
      </c>
      <c r="T7348" s="14">
        <f t="shared" si="3"/>
        <v>0.4871794872</v>
      </c>
      <c r="U7348" s="15" t="str">
        <f>vlookup(F7348,'Sub categories'!$A:$C,3,False)</f>
        <v>Labels</v>
      </c>
      <c r="V7348" s="16">
        <f t="shared" si="4"/>
        <v>10</v>
      </c>
      <c r="W7348" s="17">
        <f t="array" ref="W7348">INDEX(shipping_prices!$C$1:$F8575,MATCH(I7348,shipping_prices!$A$1:$A8575,0),MATCH(M7348,shipping_prices!$C$1:$F$1,0))</f>
        <v>7</v>
      </c>
      <c r="X7348" s="15" t="str">
        <f t="shared" si="5"/>
        <v>Philisse OvercashSeattleWashington</v>
      </c>
      <c r="Y7348" s="15" t="str">
        <f t="shared" si="6"/>
        <v>Low</v>
      </c>
    </row>
    <row r="7349">
      <c r="A7349" s="1">
        <v>43215.0</v>
      </c>
      <c r="B7349" s="2" t="s">
        <v>7016</v>
      </c>
      <c r="C7349" s="2">
        <v>2.0</v>
      </c>
      <c r="D7349" s="2" t="s">
        <v>1354</v>
      </c>
      <c r="E7349" s="2" t="s">
        <v>27</v>
      </c>
      <c r="F7349" s="2" t="s">
        <v>3102</v>
      </c>
      <c r="G7349" s="2" t="s">
        <v>45</v>
      </c>
      <c r="H7349" s="2" t="s">
        <v>130</v>
      </c>
      <c r="I7349" s="2" t="s">
        <v>4277</v>
      </c>
      <c r="J7349" s="2" t="s">
        <v>42</v>
      </c>
      <c r="K7349" s="2" t="s">
        <v>43</v>
      </c>
      <c r="L7349" s="10">
        <v>43215.0</v>
      </c>
      <c r="M7349" s="2" t="s">
        <v>469</v>
      </c>
      <c r="N7349" s="11">
        <v>0.0</v>
      </c>
      <c r="O7349" s="12">
        <v>6.0</v>
      </c>
      <c r="P7349" s="13">
        <v>0.34</v>
      </c>
      <c r="Q7349" s="13">
        <v>18.0</v>
      </c>
      <c r="R7349" s="13">
        <f t="shared" si="1"/>
        <v>18</v>
      </c>
      <c r="S7349" s="14">
        <f t="shared" si="2"/>
        <v>9</v>
      </c>
      <c r="T7349" s="14">
        <f t="shared" si="3"/>
        <v>0.3333333333</v>
      </c>
      <c r="U7349" s="15" t="str">
        <f>vlookup(F7349,'Sub categories'!$A:$C,3,False)</f>
        <v>Furnishings</v>
      </c>
      <c r="V7349" s="16">
        <f t="shared" si="4"/>
        <v>0</v>
      </c>
      <c r="W7349" s="17">
        <f t="array" ref="W7349">INDEX(shipping_prices!$C$1:$F8576,MATCH(I7349,shipping_prices!$A$1:$A8576,0),MATCH(M7349,shipping_prices!$C$1:$F$1,0))</f>
        <v>46.14</v>
      </c>
      <c r="X7349" s="15" t="str">
        <f t="shared" si="5"/>
        <v>Pauline JohnsonSanta AnaCalifornia</v>
      </c>
      <c r="Y7349" s="15" t="str">
        <f t="shared" si="6"/>
        <v>Low</v>
      </c>
    </row>
    <row r="7350" hidden="1">
      <c r="A7350" s="1">
        <v>43215.0</v>
      </c>
      <c r="B7350" s="2" t="s">
        <v>7016</v>
      </c>
      <c r="C7350" s="2">
        <v>7.0</v>
      </c>
      <c r="D7350" s="2" t="s">
        <v>1354</v>
      </c>
      <c r="E7350" s="2" t="s">
        <v>27</v>
      </c>
      <c r="F7350" s="2" t="s">
        <v>3300</v>
      </c>
      <c r="G7350" s="2" t="s">
        <v>29</v>
      </c>
      <c r="H7350" s="2" t="s">
        <v>883</v>
      </c>
      <c r="I7350" s="2" t="s">
        <v>4277</v>
      </c>
      <c r="J7350" s="2" t="s">
        <v>42</v>
      </c>
      <c r="K7350" s="2" t="s">
        <v>43</v>
      </c>
      <c r="L7350" s="10">
        <v>43215.0</v>
      </c>
      <c r="M7350" s="2" t="s">
        <v>469</v>
      </c>
      <c r="N7350" s="11">
        <v>0.0</v>
      </c>
      <c r="O7350" s="12">
        <v>602.0</v>
      </c>
      <c r="P7350" s="13">
        <v>0.43</v>
      </c>
      <c r="Q7350" s="13">
        <v>1400.0</v>
      </c>
      <c r="R7350" s="13">
        <f t="shared" si="1"/>
        <v>1400</v>
      </c>
      <c r="S7350" s="14">
        <f t="shared" si="2"/>
        <v>200</v>
      </c>
      <c r="T7350" s="14">
        <f t="shared" si="3"/>
        <v>0.43</v>
      </c>
      <c r="U7350" s="15" t="str">
        <f>vlookup(F7350,'Sub categories'!$A:$C,3,False)</f>
        <v>Accessories</v>
      </c>
      <c r="V7350" s="16">
        <f t="shared" si="4"/>
        <v>0</v>
      </c>
      <c r="W7350" s="17">
        <f t="array" ref="W7350">INDEX(shipping_prices!$C$1:$F8577,MATCH(I7350,shipping_prices!$A$1:$A8577,0),MATCH(M7350,shipping_prices!$C$1:$F$1,0))</f>
        <v>46.14</v>
      </c>
      <c r="X7350" s="15" t="str">
        <f t="shared" si="5"/>
        <v>Pauline JohnsonSanta AnaCalifornia</v>
      </c>
      <c r="Y7350" s="15" t="str">
        <f t="shared" si="6"/>
        <v>High</v>
      </c>
    </row>
    <row r="7351">
      <c r="A7351" s="1">
        <v>43215.0</v>
      </c>
      <c r="B7351" s="2" t="s">
        <v>7017</v>
      </c>
      <c r="C7351" s="2">
        <v>2.0</v>
      </c>
      <c r="D7351" s="2" t="s">
        <v>1424</v>
      </c>
      <c r="E7351" s="2" t="s">
        <v>27</v>
      </c>
      <c r="F7351" s="2" t="s">
        <v>1209</v>
      </c>
      <c r="G7351" s="2" t="s">
        <v>45</v>
      </c>
      <c r="H7351" s="2" t="s">
        <v>423</v>
      </c>
      <c r="I7351" s="2" t="s">
        <v>1639</v>
      </c>
      <c r="J7351" s="2" t="s">
        <v>89</v>
      </c>
      <c r="K7351" s="2" t="s">
        <v>54</v>
      </c>
      <c r="L7351" s="10">
        <v>43219.0</v>
      </c>
      <c r="M7351" s="2" t="s">
        <v>142</v>
      </c>
      <c r="N7351" s="11">
        <v>0.0</v>
      </c>
      <c r="O7351" s="12">
        <v>168.0</v>
      </c>
      <c r="P7351" s="13">
        <v>0.24</v>
      </c>
      <c r="Q7351" s="13">
        <v>702.0</v>
      </c>
      <c r="R7351" s="13">
        <f t="shared" si="1"/>
        <v>702</v>
      </c>
      <c r="S7351" s="14">
        <f t="shared" si="2"/>
        <v>351</v>
      </c>
      <c r="T7351" s="14">
        <f t="shared" si="3"/>
        <v>0.2393162393</v>
      </c>
      <c r="U7351" s="15" t="str">
        <f>vlookup(F7351,'Sub categories'!$A:$C,3,False)</f>
        <v>Chairs</v>
      </c>
      <c r="V7351" s="16">
        <f t="shared" si="4"/>
        <v>4</v>
      </c>
      <c r="W7351" s="17">
        <f t="array" ref="W7351">INDEX(shipping_prices!$C$1:$F8578,MATCH(I7351,shipping_prices!$A$1:$A8578,0),MATCH(M7351,shipping_prices!$C$1:$F$1,0))</f>
        <v>18.38</v>
      </c>
      <c r="X7351" s="15" t="str">
        <f t="shared" si="5"/>
        <v>Max EngleSalemVirginia</v>
      </c>
      <c r="Y7351" s="15" t="str">
        <f t="shared" si="6"/>
        <v>High</v>
      </c>
    </row>
    <row r="7352" hidden="1">
      <c r="A7352" s="1">
        <v>43215.0</v>
      </c>
      <c r="B7352" s="2" t="s">
        <v>7018</v>
      </c>
      <c r="C7352" s="2">
        <v>2.0</v>
      </c>
      <c r="D7352" s="2" t="s">
        <v>3680</v>
      </c>
      <c r="E7352" s="2" t="s">
        <v>27</v>
      </c>
      <c r="F7352" s="2" t="s">
        <v>258</v>
      </c>
      <c r="G7352" s="2" t="s">
        <v>39</v>
      </c>
      <c r="H7352" s="2" t="s">
        <v>51</v>
      </c>
      <c r="I7352" s="2" t="s">
        <v>163</v>
      </c>
      <c r="J7352" s="2" t="s">
        <v>164</v>
      </c>
      <c r="K7352" s="2" t="s">
        <v>33</v>
      </c>
      <c r="L7352" s="10">
        <v>43226.0</v>
      </c>
      <c r="M7352" s="2" t="s">
        <v>142</v>
      </c>
      <c r="N7352" s="11">
        <v>0.2</v>
      </c>
      <c r="O7352" s="12">
        <v>4.0</v>
      </c>
      <c r="P7352" s="13">
        <v>0.35</v>
      </c>
      <c r="Q7352" s="13">
        <v>10.0</v>
      </c>
      <c r="R7352" s="13">
        <f t="shared" si="1"/>
        <v>12.5</v>
      </c>
      <c r="S7352" s="14">
        <f t="shared" si="2"/>
        <v>6.25</v>
      </c>
      <c r="T7352" s="14">
        <f t="shared" si="3"/>
        <v>0.4</v>
      </c>
      <c r="U7352" s="15" t="str">
        <f>vlookup(F7352,'Sub categories'!$A:$C,3,False)</f>
        <v>Paper</v>
      </c>
      <c r="V7352" s="16">
        <f t="shared" si="4"/>
        <v>11</v>
      </c>
      <c r="W7352" s="17">
        <f t="array" ref="W7352">INDEX(shipping_prices!$C$1:$F8579,MATCH(I7352,shipping_prices!$A$1:$A8579,0),MATCH(M7352,shipping_prices!$C$1:$F$1,0))</f>
        <v>20.11</v>
      </c>
      <c r="X7352" s="15" t="str">
        <f t="shared" si="5"/>
        <v>Anthony WittPhiladelphiaPennsylvania</v>
      </c>
      <c r="Y7352" s="15" t="str">
        <f t="shared" si="6"/>
        <v>Low</v>
      </c>
    </row>
    <row r="7353">
      <c r="A7353" s="1">
        <v>43215.0</v>
      </c>
      <c r="B7353" s="2" t="s">
        <v>7018</v>
      </c>
      <c r="C7353" s="2">
        <v>2.0</v>
      </c>
      <c r="D7353" s="2" t="s">
        <v>3680</v>
      </c>
      <c r="E7353" s="2" t="s">
        <v>27</v>
      </c>
      <c r="F7353" s="2" t="s">
        <v>557</v>
      </c>
      <c r="G7353" s="2" t="s">
        <v>45</v>
      </c>
      <c r="H7353" s="2" t="s">
        <v>558</v>
      </c>
      <c r="I7353" s="2" t="s">
        <v>163</v>
      </c>
      <c r="J7353" s="2" t="s">
        <v>164</v>
      </c>
      <c r="K7353" s="2" t="s">
        <v>33</v>
      </c>
      <c r="L7353" s="10">
        <v>43226.0</v>
      </c>
      <c r="M7353" s="2" t="s">
        <v>142</v>
      </c>
      <c r="N7353" s="11">
        <v>0.2</v>
      </c>
      <c r="O7353" s="12">
        <v>23.0</v>
      </c>
      <c r="P7353" s="13">
        <v>0.08</v>
      </c>
      <c r="Q7353" s="13">
        <v>311.0</v>
      </c>
      <c r="R7353" s="13">
        <f t="shared" si="1"/>
        <v>388.75</v>
      </c>
      <c r="S7353" s="14">
        <f t="shared" si="2"/>
        <v>194.375</v>
      </c>
      <c r="T7353" s="14">
        <f t="shared" si="3"/>
        <v>0.07395498392</v>
      </c>
      <c r="U7353" s="15" t="str">
        <f>vlookup(F7353,'Sub categories'!$A:$C,3,False)</f>
        <v>Furnishings</v>
      </c>
      <c r="V7353" s="16">
        <f t="shared" si="4"/>
        <v>11</v>
      </c>
      <c r="W7353" s="17">
        <f t="array" ref="W7353">INDEX(shipping_prices!$C$1:$F8580,MATCH(I7353,shipping_prices!$A$1:$A8580,0),MATCH(M7353,shipping_prices!$C$1:$F$1,0))</f>
        <v>20.11</v>
      </c>
      <c r="X7353" s="15" t="str">
        <f t="shared" si="5"/>
        <v>Anthony WittPhiladelphiaPennsylvania</v>
      </c>
      <c r="Y7353" s="15" t="str">
        <f t="shared" si="6"/>
        <v>High</v>
      </c>
    </row>
    <row r="7354">
      <c r="A7354" s="1">
        <v>43216.0</v>
      </c>
      <c r="B7354" s="2" t="s">
        <v>7019</v>
      </c>
      <c r="C7354" s="2">
        <v>2.0</v>
      </c>
      <c r="D7354" s="2" t="s">
        <v>731</v>
      </c>
      <c r="E7354" s="2" t="s">
        <v>27</v>
      </c>
      <c r="F7354" s="2" t="s">
        <v>1181</v>
      </c>
      <c r="G7354" s="2" t="s">
        <v>45</v>
      </c>
      <c r="H7354" s="2" t="s">
        <v>904</v>
      </c>
      <c r="I7354" s="2" t="s">
        <v>559</v>
      </c>
      <c r="J7354" s="2" t="s">
        <v>53</v>
      </c>
      <c r="K7354" s="2" t="s">
        <v>54</v>
      </c>
      <c r="L7354" s="10">
        <v>43222.0</v>
      </c>
      <c r="M7354" s="2" t="s">
        <v>34</v>
      </c>
      <c r="N7354" s="11">
        <v>0.2</v>
      </c>
      <c r="O7354" s="12">
        <v>1.0</v>
      </c>
      <c r="P7354" s="13">
        <v>0.06</v>
      </c>
      <c r="Q7354" s="13">
        <v>17.0</v>
      </c>
      <c r="R7354" s="13">
        <f t="shared" si="1"/>
        <v>21.25</v>
      </c>
      <c r="S7354" s="14">
        <f t="shared" si="2"/>
        <v>10.625</v>
      </c>
      <c r="T7354" s="14">
        <f t="shared" si="3"/>
        <v>0.05882352941</v>
      </c>
      <c r="U7354" s="15" t="str">
        <f>vlookup(F7354,'Sub categories'!$A:$C,3,False)</f>
        <v>Furnishings</v>
      </c>
      <c r="V7354" s="16">
        <f t="shared" si="4"/>
        <v>6</v>
      </c>
      <c r="W7354" s="17">
        <f t="array" ref="W7354">INDEX(shipping_prices!$C$1:$F8581,MATCH(I7354,shipping_prices!$A$1:$A8581,0),MATCH(M7354,shipping_prices!$C$1:$F$1,0))</f>
        <v>9.64</v>
      </c>
      <c r="X7354" s="15" t="str">
        <f t="shared" si="5"/>
        <v>Lena CreightonSaint PetersburgFlorida</v>
      </c>
      <c r="Y7354" s="15" t="str">
        <f t="shared" si="6"/>
        <v>Low</v>
      </c>
    </row>
    <row r="7355" hidden="1">
      <c r="A7355" s="1">
        <v>43216.0</v>
      </c>
      <c r="B7355" s="2" t="s">
        <v>7020</v>
      </c>
      <c r="C7355" s="2">
        <v>8.0</v>
      </c>
      <c r="D7355" s="2" t="s">
        <v>1768</v>
      </c>
      <c r="E7355" s="2" t="s">
        <v>27</v>
      </c>
      <c r="F7355" s="2" t="s">
        <v>1283</v>
      </c>
      <c r="G7355" s="2" t="s">
        <v>39</v>
      </c>
      <c r="H7355" s="2" t="s">
        <v>216</v>
      </c>
      <c r="I7355" s="2" t="s">
        <v>75</v>
      </c>
      <c r="J7355" s="2" t="s">
        <v>76</v>
      </c>
      <c r="K7355" s="2" t="s">
        <v>77</v>
      </c>
      <c r="L7355" s="10">
        <v>43226.0</v>
      </c>
      <c r="M7355" s="2" t="s">
        <v>34</v>
      </c>
      <c r="N7355" s="11">
        <v>0.2</v>
      </c>
      <c r="O7355" s="12">
        <v>2.0</v>
      </c>
      <c r="P7355" s="13">
        <v>0.06</v>
      </c>
      <c r="Q7355" s="13">
        <v>36.0</v>
      </c>
      <c r="R7355" s="13">
        <f t="shared" si="1"/>
        <v>45</v>
      </c>
      <c r="S7355" s="14">
        <f t="shared" si="2"/>
        <v>5.625</v>
      </c>
      <c r="T7355" s="14">
        <f t="shared" si="3"/>
        <v>0.05555555556</v>
      </c>
      <c r="U7355" s="15" t="str">
        <f>vlookup(F7355,'Sub categories'!$A:$C,3,False)</f>
        <v>Art</v>
      </c>
      <c r="V7355" s="16">
        <f t="shared" si="4"/>
        <v>10</v>
      </c>
      <c r="W7355" s="17">
        <f t="array" ref="W7355">INDEX(shipping_prices!$C$1:$F8582,MATCH(I7355,shipping_prices!$A$1:$A8582,0),MATCH(M7355,shipping_prices!$C$1:$F$1,0))</f>
        <v>11.99</v>
      </c>
      <c r="X7355" s="15" t="str">
        <f t="shared" si="5"/>
        <v>Frank OlsenHoustonTexas</v>
      </c>
      <c r="Y7355" s="15" t="str">
        <f t="shared" si="6"/>
        <v>Low</v>
      </c>
    </row>
    <row r="7356" hidden="1">
      <c r="A7356" s="1">
        <v>43216.0</v>
      </c>
      <c r="B7356" s="2" t="s">
        <v>7021</v>
      </c>
      <c r="C7356" s="2">
        <v>9.0</v>
      </c>
      <c r="D7356" s="2" t="s">
        <v>1540</v>
      </c>
      <c r="E7356" s="2" t="s">
        <v>37</v>
      </c>
      <c r="F7356" s="2" t="s">
        <v>1288</v>
      </c>
      <c r="G7356" s="2" t="s">
        <v>39</v>
      </c>
      <c r="H7356" s="2" t="s">
        <v>40</v>
      </c>
      <c r="I7356" s="2" t="s">
        <v>3023</v>
      </c>
      <c r="J7356" s="2" t="s">
        <v>141</v>
      </c>
      <c r="K7356" s="2" t="s">
        <v>77</v>
      </c>
      <c r="L7356" s="10">
        <v>43224.0</v>
      </c>
      <c r="M7356" s="2" t="s">
        <v>142</v>
      </c>
      <c r="N7356" s="11">
        <v>0.8</v>
      </c>
      <c r="O7356" s="12">
        <v>-5.0</v>
      </c>
      <c r="P7356" s="13">
        <v>-1.6</v>
      </c>
      <c r="Q7356" s="13">
        <v>3.0</v>
      </c>
      <c r="R7356" s="13">
        <f t="shared" si="1"/>
        <v>15</v>
      </c>
      <c r="S7356" s="14">
        <f t="shared" si="2"/>
        <v>1.666666667</v>
      </c>
      <c r="T7356" s="14">
        <f t="shared" si="3"/>
        <v>-1.666666667</v>
      </c>
      <c r="U7356" s="15" t="str">
        <f>vlookup(F7356,'Sub categories'!$A:$C,3,False)</f>
        <v>Binders</v>
      </c>
      <c r="V7356" s="16">
        <f t="shared" si="4"/>
        <v>8</v>
      </c>
      <c r="W7356" s="17">
        <f t="array" ref="W7356">INDEX(shipping_prices!$C$1:$F8583,MATCH(I7356,shipping_prices!$A$1:$A8583,0),MATCH(M7356,shipping_prices!$C$1:$F$1,0))</f>
        <v>22</v>
      </c>
      <c r="X7356" s="15" t="str">
        <f t="shared" si="5"/>
        <v>Cathy PrescottQuincyIllinois</v>
      </c>
      <c r="Y7356" s="15" t="str">
        <f t="shared" si="6"/>
        <v>loss</v>
      </c>
    </row>
    <row r="7357" hidden="1">
      <c r="A7357" s="1">
        <v>43217.0</v>
      </c>
      <c r="B7357" s="2" t="s">
        <v>7021</v>
      </c>
      <c r="C7357" s="2">
        <v>2.0</v>
      </c>
      <c r="D7357" s="2" t="s">
        <v>1540</v>
      </c>
      <c r="E7357" s="2" t="s">
        <v>37</v>
      </c>
      <c r="F7357" s="2" t="s">
        <v>2818</v>
      </c>
      <c r="G7357" s="2" t="s">
        <v>39</v>
      </c>
      <c r="H7357" s="2" t="s">
        <v>157</v>
      </c>
      <c r="I7357" s="2" t="s">
        <v>3023</v>
      </c>
      <c r="J7357" s="2" t="s">
        <v>141</v>
      </c>
      <c r="K7357" s="2" t="s">
        <v>77</v>
      </c>
      <c r="L7357" s="10">
        <v>43224.0</v>
      </c>
      <c r="M7357" s="2" t="s">
        <v>142</v>
      </c>
      <c r="N7357" s="11">
        <v>0.2</v>
      </c>
      <c r="O7357" s="12">
        <v>2.0</v>
      </c>
      <c r="P7357" s="13">
        <v>0.09</v>
      </c>
      <c r="Q7357" s="13">
        <v>27.0</v>
      </c>
      <c r="R7357" s="13">
        <f t="shared" si="1"/>
        <v>33.75</v>
      </c>
      <c r="S7357" s="14">
        <f t="shared" si="2"/>
        <v>16.875</v>
      </c>
      <c r="T7357" s="14">
        <f t="shared" si="3"/>
        <v>0.07407407407</v>
      </c>
      <c r="U7357" s="15" t="str">
        <f>vlookup(F7357,'Sub categories'!$A:$C,3,False)</f>
        <v>Storage</v>
      </c>
      <c r="V7357" s="16">
        <f t="shared" si="4"/>
        <v>7</v>
      </c>
      <c r="W7357" s="17">
        <f t="array" ref="W7357">INDEX(shipping_prices!$C$1:$F8584,MATCH(I7357,shipping_prices!$A$1:$A8584,0),MATCH(M7357,shipping_prices!$C$1:$F$1,0))</f>
        <v>22</v>
      </c>
      <c r="X7357" s="15" t="str">
        <f t="shared" si="5"/>
        <v>Cathy PrescottQuincyIllinois</v>
      </c>
      <c r="Y7357" s="15" t="str">
        <f t="shared" si="6"/>
        <v>Low</v>
      </c>
    </row>
    <row r="7358" hidden="1">
      <c r="A7358" s="1">
        <v>43217.0</v>
      </c>
      <c r="B7358" s="2" t="s">
        <v>7021</v>
      </c>
      <c r="C7358" s="2">
        <v>4.0</v>
      </c>
      <c r="D7358" s="2" t="s">
        <v>1540</v>
      </c>
      <c r="E7358" s="2" t="s">
        <v>37</v>
      </c>
      <c r="F7358" s="2" t="s">
        <v>3842</v>
      </c>
      <c r="G7358" s="2" t="s">
        <v>39</v>
      </c>
      <c r="H7358" s="2" t="s">
        <v>193</v>
      </c>
      <c r="I7358" s="2" t="s">
        <v>3023</v>
      </c>
      <c r="J7358" s="2" t="s">
        <v>141</v>
      </c>
      <c r="K7358" s="2" t="s">
        <v>77</v>
      </c>
      <c r="L7358" s="10">
        <v>43224.0</v>
      </c>
      <c r="M7358" s="2" t="s">
        <v>142</v>
      </c>
      <c r="N7358" s="11">
        <v>0.2</v>
      </c>
      <c r="O7358" s="12">
        <v>18.0</v>
      </c>
      <c r="P7358" s="13">
        <v>0.38</v>
      </c>
      <c r="Q7358" s="13">
        <v>47.0</v>
      </c>
      <c r="R7358" s="13">
        <f t="shared" si="1"/>
        <v>58.75</v>
      </c>
      <c r="S7358" s="14">
        <f t="shared" si="2"/>
        <v>14.6875</v>
      </c>
      <c r="T7358" s="14">
        <f t="shared" si="3"/>
        <v>0.3829787234</v>
      </c>
      <c r="U7358" s="15" t="str">
        <f>vlookup(F7358,'Sub categories'!$A:$C,3,False)</f>
        <v>Labels</v>
      </c>
      <c r="V7358" s="16">
        <f t="shared" si="4"/>
        <v>7</v>
      </c>
      <c r="W7358" s="17">
        <f t="array" ref="W7358">INDEX(shipping_prices!$C$1:$F8585,MATCH(I7358,shipping_prices!$A$1:$A8585,0),MATCH(M7358,shipping_prices!$C$1:$F$1,0))</f>
        <v>22</v>
      </c>
      <c r="X7358" s="15" t="str">
        <f t="shared" si="5"/>
        <v>Cathy PrescottQuincyIllinois</v>
      </c>
      <c r="Y7358" s="15" t="str">
        <f t="shared" si="6"/>
        <v>Low</v>
      </c>
    </row>
    <row r="7359" hidden="1">
      <c r="A7359" s="1">
        <v>43217.0</v>
      </c>
      <c r="B7359" s="2" t="s">
        <v>7022</v>
      </c>
      <c r="C7359" s="2">
        <v>2.0</v>
      </c>
      <c r="D7359" s="2" t="s">
        <v>3777</v>
      </c>
      <c r="E7359" s="2" t="s">
        <v>27</v>
      </c>
      <c r="F7359" s="2" t="s">
        <v>5957</v>
      </c>
      <c r="G7359" s="2" t="s">
        <v>39</v>
      </c>
      <c r="H7359" s="2" t="s">
        <v>79</v>
      </c>
      <c r="I7359" s="2" t="s">
        <v>1987</v>
      </c>
      <c r="J7359" s="2" t="s">
        <v>76</v>
      </c>
      <c r="K7359" s="2" t="s">
        <v>77</v>
      </c>
      <c r="L7359" s="10">
        <v>43227.0</v>
      </c>
      <c r="M7359" s="2" t="s">
        <v>34</v>
      </c>
      <c r="N7359" s="11">
        <v>0.2</v>
      </c>
      <c r="O7359" s="12">
        <v>6.0</v>
      </c>
      <c r="P7359" s="13">
        <v>0.36</v>
      </c>
      <c r="Q7359" s="13">
        <v>18.0</v>
      </c>
      <c r="R7359" s="13">
        <f t="shared" si="1"/>
        <v>22.5</v>
      </c>
      <c r="S7359" s="14">
        <f t="shared" si="2"/>
        <v>11.25</v>
      </c>
      <c r="T7359" s="14">
        <f t="shared" si="3"/>
        <v>0.3333333333</v>
      </c>
      <c r="U7359" s="15" t="str">
        <f>vlookup(F7359,'Sub categories'!$A:$C,3,False)</f>
        <v>Envelopes</v>
      </c>
      <c r="V7359" s="16">
        <f t="shared" si="4"/>
        <v>10</v>
      </c>
      <c r="W7359" s="17">
        <f t="array" ref="W7359">INDEX(shipping_prices!$C$1:$F8586,MATCH(I7359,shipping_prices!$A$1:$A8586,0),MATCH(M7359,shipping_prices!$C$1:$F$1,0))</f>
        <v>5.18</v>
      </c>
      <c r="X7359" s="15" t="str">
        <f t="shared" si="5"/>
        <v>Jay FeinAustinTexas</v>
      </c>
      <c r="Y7359" s="15" t="str">
        <f t="shared" si="6"/>
        <v>Low</v>
      </c>
    </row>
    <row r="7360" hidden="1">
      <c r="A7360" s="1">
        <v>43217.0</v>
      </c>
      <c r="B7360" s="2" t="s">
        <v>7022</v>
      </c>
      <c r="C7360" s="2">
        <v>1.0</v>
      </c>
      <c r="D7360" s="2" t="s">
        <v>3777</v>
      </c>
      <c r="E7360" s="2" t="s">
        <v>27</v>
      </c>
      <c r="F7360" s="2" t="s">
        <v>1414</v>
      </c>
      <c r="G7360" s="2" t="s">
        <v>29</v>
      </c>
      <c r="H7360" s="2" t="s">
        <v>1415</v>
      </c>
      <c r="I7360" s="2" t="s">
        <v>1987</v>
      </c>
      <c r="J7360" s="2" t="s">
        <v>76</v>
      </c>
      <c r="K7360" s="2" t="s">
        <v>77</v>
      </c>
      <c r="L7360" s="10">
        <v>43227.0</v>
      </c>
      <c r="M7360" s="2" t="s">
        <v>34</v>
      </c>
      <c r="N7360" s="11">
        <v>0.2</v>
      </c>
      <c r="O7360" s="12">
        <v>6.0</v>
      </c>
      <c r="P7360" s="13">
        <v>0.1</v>
      </c>
      <c r="Q7360" s="13">
        <v>56.0</v>
      </c>
      <c r="R7360" s="13">
        <f t="shared" si="1"/>
        <v>70</v>
      </c>
      <c r="S7360" s="14">
        <f t="shared" si="2"/>
        <v>70</v>
      </c>
      <c r="T7360" s="14">
        <f t="shared" si="3"/>
        <v>0.1071428571</v>
      </c>
      <c r="U7360" s="15" t="str">
        <f>vlookup(F7360,'Sub categories'!$A:$C,3,False)</f>
        <v>Phones</v>
      </c>
      <c r="V7360" s="16">
        <f t="shared" si="4"/>
        <v>10</v>
      </c>
      <c r="W7360" s="17">
        <f t="array" ref="W7360">INDEX(shipping_prices!$C$1:$F8587,MATCH(I7360,shipping_prices!$A$1:$A8587,0),MATCH(M7360,shipping_prices!$C$1:$F$1,0))</f>
        <v>5.18</v>
      </c>
      <c r="X7360" s="15" t="str">
        <f t="shared" si="5"/>
        <v>Jay FeinAustinTexas</v>
      </c>
      <c r="Y7360" s="15" t="str">
        <f t="shared" si="6"/>
        <v>Low</v>
      </c>
    </row>
    <row r="7361" hidden="1">
      <c r="A7361" s="1">
        <v>43217.0</v>
      </c>
      <c r="B7361" s="2" t="s">
        <v>7023</v>
      </c>
      <c r="C7361" s="2">
        <v>3.0</v>
      </c>
      <c r="D7361" s="2" t="s">
        <v>5548</v>
      </c>
      <c r="E7361" s="2" t="s">
        <v>27</v>
      </c>
      <c r="F7361" s="2" t="s">
        <v>2467</v>
      </c>
      <c r="G7361" s="2" t="s">
        <v>39</v>
      </c>
      <c r="H7361" s="2" t="s">
        <v>79</v>
      </c>
      <c r="I7361" s="2" t="s">
        <v>1155</v>
      </c>
      <c r="J7361" s="2" t="s">
        <v>1156</v>
      </c>
      <c r="K7361" s="2" t="s">
        <v>33</v>
      </c>
      <c r="L7361" s="10">
        <v>43223.0</v>
      </c>
      <c r="M7361" s="2" t="s">
        <v>90</v>
      </c>
      <c r="N7361" s="11">
        <v>0.0</v>
      </c>
      <c r="O7361" s="12">
        <v>81.0</v>
      </c>
      <c r="P7361" s="13">
        <v>0.49</v>
      </c>
      <c r="Q7361" s="13">
        <v>165.0</v>
      </c>
      <c r="R7361" s="13">
        <f t="shared" si="1"/>
        <v>165</v>
      </c>
      <c r="S7361" s="14">
        <f t="shared" si="2"/>
        <v>55</v>
      </c>
      <c r="T7361" s="14">
        <f t="shared" si="3"/>
        <v>0.4909090909</v>
      </c>
      <c r="U7361" s="15" t="str">
        <f>vlookup(F7361,'Sub categories'!$A:$C,3,False)</f>
        <v>Paper</v>
      </c>
      <c r="V7361" s="16">
        <f t="shared" si="4"/>
        <v>6</v>
      </c>
      <c r="W7361" s="17">
        <f t="array" ref="W7361">INDEX(shipping_prices!$C$1:$F8588,MATCH(I7361,shipping_prices!$A$1:$A8588,0),MATCH(M7361,shipping_prices!$C$1:$F$1,0))</f>
        <v>8.65</v>
      </c>
      <c r="X7361" s="15" t="str">
        <f t="shared" si="5"/>
        <v>Cindy ChapmanBaltimoreMaryland</v>
      </c>
      <c r="Y7361" s="15" t="str">
        <f t="shared" si="6"/>
        <v>High</v>
      </c>
    </row>
    <row r="7362" hidden="1">
      <c r="A7362" s="1">
        <v>43217.0</v>
      </c>
      <c r="B7362" s="2" t="s">
        <v>7024</v>
      </c>
      <c r="C7362" s="2">
        <v>4.0</v>
      </c>
      <c r="D7362" s="2" t="s">
        <v>4231</v>
      </c>
      <c r="E7362" s="2" t="s">
        <v>27</v>
      </c>
      <c r="F7362" s="2" t="s">
        <v>249</v>
      </c>
      <c r="G7362" s="2" t="s">
        <v>39</v>
      </c>
      <c r="H7362" s="2" t="s">
        <v>79</v>
      </c>
      <c r="I7362" s="2" t="s">
        <v>96</v>
      </c>
      <c r="J7362" s="2" t="s">
        <v>406</v>
      </c>
      <c r="K7362" s="2" t="s">
        <v>54</v>
      </c>
      <c r="L7362" s="10">
        <v>43229.0</v>
      </c>
      <c r="M7362" s="2" t="s">
        <v>34</v>
      </c>
      <c r="N7362" s="11">
        <v>0.0</v>
      </c>
      <c r="O7362" s="12">
        <v>5.0</v>
      </c>
      <c r="P7362" s="13">
        <v>0.45</v>
      </c>
      <c r="Q7362" s="13">
        <v>12.0</v>
      </c>
      <c r="R7362" s="13">
        <f t="shared" si="1"/>
        <v>12</v>
      </c>
      <c r="S7362" s="14">
        <f t="shared" si="2"/>
        <v>3</v>
      </c>
      <c r="T7362" s="14">
        <f t="shared" si="3"/>
        <v>0.4166666667</v>
      </c>
      <c r="U7362" s="15" t="str">
        <f>vlookup(F7362,'Sub categories'!$A:$C,3,False)</f>
        <v>Fasteners</v>
      </c>
      <c r="V7362" s="16">
        <f t="shared" si="4"/>
        <v>12</v>
      </c>
      <c r="W7362" s="17">
        <f t="array" ref="W7362">INDEX(shipping_prices!$C$1:$F8589,MATCH(I7362,shipping_prices!$A$1:$A8589,0),MATCH(M7362,shipping_prices!$C$1:$F$1,0))</f>
        <v>13.85</v>
      </c>
      <c r="X7362" s="15" t="str">
        <f t="shared" si="5"/>
        <v>Carlos SolteroJacksonMississippi</v>
      </c>
      <c r="Y7362" s="15" t="str">
        <f t="shared" si="6"/>
        <v>Low</v>
      </c>
    </row>
    <row r="7363" hidden="1">
      <c r="A7363" s="1">
        <v>43218.0</v>
      </c>
      <c r="B7363" s="2" t="s">
        <v>7025</v>
      </c>
      <c r="C7363" s="2">
        <v>5.0</v>
      </c>
      <c r="D7363" s="2" t="s">
        <v>3033</v>
      </c>
      <c r="E7363" s="2" t="s">
        <v>49</v>
      </c>
      <c r="F7363" s="2" t="s">
        <v>569</v>
      </c>
      <c r="G7363" s="2" t="s">
        <v>39</v>
      </c>
      <c r="H7363" s="2" t="s">
        <v>570</v>
      </c>
      <c r="I7363" s="2" t="s">
        <v>2028</v>
      </c>
      <c r="J7363" s="2" t="s">
        <v>53</v>
      </c>
      <c r="K7363" s="2" t="s">
        <v>54</v>
      </c>
      <c r="L7363" s="10">
        <v>43223.0</v>
      </c>
      <c r="M7363" s="2" t="s">
        <v>142</v>
      </c>
      <c r="N7363" s="11">
        <v>0.2</v>
      </c>
      <c r="O7363" s="12">
        <v>5.0</v>
      </c>
      <c r="P7363" s="13">
        <v>0.09</v>
      </c>
      <c r="Q7363" s="13">
        <v>62.0</v>
      </c>
      <c r="R7363" s="13">
        <f t="shared" si="1"/>
        <v>77.5</v>
      </c>
      <c r="S7363" s="14">
        <f t="shared" si="2"/>
        <v>15.5</v>
      </c>
      <c r="T7363" s="14">
        <f t="shared" si="3"/>
        <v>0.08064516129</v>
      </c>
      <c r="U7363" s="15" t="str">
        <f>vlookup(F7363,'Sub categories'!$A:$C,3,False)</f>
        <v>Storage</v>
      </c>
      <c r="V7363" s="16">
        <f t="shared" si="4"/>
        <v>5</v>
      </c>
      <c r="W7363" s="17">
        <f t="array" ref="W7363">INDEX(shipping_prices!$C$1:$F8590,MATCH(I7363,shipping_prices!$A$1:$A8590,0),MATCH(M7363,shipping_prices!$C$1:$F$1,0))</f>
        <v>17.25</v>
      </c>
      <c r="X7363" s="15" t="str">
        <f t="shared" si="5"/>
        <v>Frank CarlisleHialeahFlorida</v>
      </c>
      <c r="Y7363" s="15" t="str">
        <f t="shared" si="6"/>
        <v>Low</v>
      </c>
    </row>
    <row r="7364" hidden="1">
      <c r="A7364" s="1">
        <v>43218.0</v>
      </c>
      <c r="B7364" s="2" t="s">
        <v>7025</v>
      </c>
      <c r="C7364" s="2">
        <v>3.0</v>
      </c>
      <c r="D7364" s="2" t="s">
        <v>3033</v>
      </c>
      <c r="E7364" s="2" t="s">
        <v>49</v>
      </c>
      <c r="F7364" s="2" t="s">
        <v>1872</v>
      </c>
      <c r="G7364" s="2" t="s">
        <v>29</v>
      </c>
      <c r="H7364" s="2" t="s">
        <v>503</v>
      </c>
      <c r="I7364" s="2" t="s">
        <v>2028</v>
      </c>
      <c r="J7364" s="2" t="s">
        <v>53</v>
      </c>
      <c r="K7364" s="2" t="s">
        <v>54</v>
      </c>
      <c r="L7364" s="10">
        <v>43223.0</v>
      </c>
      <c r="M7364" s="2" t="s">
        <v>142</v>
      </c>
      <c r="N7364" s="11">
        <v>0.2</v>
      </c>
      <c r="O7364" s="12">
        <v>14.0</v>
      </c>
      <c r="P7364" s="13">
        <v>0.09</v>
      </c>
      <c r="Q7364" s="13">
        <v>158.0</v>
      </c>
      <c r="R7364" s="13">
        <f t="shared" si="1"/>
        <v>197.5</v>
      </c>
      <c r="S7364" s="14">
        <f t="shared" si="2"/>
        <v>65.83333333</v>
      </c>
      <c r="T7364" s="14">
        <f t="shared" si="3"/>
        <v>0.08860759494</v>
      </c>
      <c r="U7364" s="15" t="str">
        <f>vlookup(F7364,'Sub categories'!$A:$C,3,False)</f>
        <v>Phones</v>
      </c>
      <c r="V7364" s="16">
        <f t="shared" si="4"/>
        <v>5</v>
      </c>
      <c r="W7364" s="17">
        <f t="array" ref="W7364">INDEX(shipping_prices!$C$1:$F8591,MATCH(I7364,shipping_prices!$A$1:$A8591,0),MATCH(M7364,shipping_prices!$C$1:$F$1,0))</f>
        <v>17.25</v>
      </c>
      <c r="X7364" s="15" t="str">
        <f t="shared" si="5"/>
        <v>Frank CarlisleHialeahFlorida</v>
      </c>
      <c r="Y7364" s="15" t="str">
        <f t="shared" si="6"/>
        <v>Low</v>
      </c>
    </row>
    <row r="7365">
      <c r="A7365" s="1">
        <v>43218.0</v>
      </c>
      <c r="B7365" s="2" t="s">
        <v>7026</v>
      </c>
      <c r="C7365" s="2">
        <v>11.0</v>
      </c>
      <c r="D7365" s="2" t="s">
        <v>1884</v>
      </c>
      <c r="E7365" s="2" t="s">
        <v>27</v>
      </c>
      <c r="F7365" s="2" t="s">
        <v>4079</v>
      </c>
      <c r="G7365" s="2" t="s">
        <v>45</v>
      </c>
      <c r="H7365" s="2" t="s">
        <v>485</v>
      </c>
      <c r="I7365" s="2" t="s">
        <v>169</v>
      </c>
      <c r="J7365" s="2" t="s">
        <v>42</v>
      </c>
      <c r="K7365" s="2" t="s">
        <v>43</v>
      </c>
      <c r="L7365" s="10">
        <v>43224.0</v>
      </c>
      <c r="M7365" s="2" t="s">
        <v>34</v>
      </c>
      <c r="N7365" s="11">
        <v>0.0</v>
      </c>
      <c r="O7365" s="12">
        <v>199.0</v>
      </c>
      <c r="P7365" s="13">
        <v>0.42</v>
      </c>
      <c r="Q7365" s="13">
        <v>474.0</v>
      </c>
      <c r="R7365" s="13">
        <f t="shared" si="1"/>
        <v>474</v>
      </c>
      <c r="S7365" s="14">
        <f t="shared" si="2"/>
        <v>43.09090909</v>
      </c>
      <c r="T7365" s="14">
        <f t="shared" si="3"/>
        <v>0.4198312236</v>
      </c>
      <c r="U7365" s="15" t="str">
        <f>vlookup(F7365,'Sub categories'!$A:$C,3,False)</f>
        <v>Furnishings</v>
      </c>
      <c r="V7365" s="16">
        <f t="shared" si="4"/>
        <v>6</v>
      </c>
      <c r="W7365" s="17">
        <f t="array" ref="W7365">INDEX(shipping_prices!$C$1:$F8592,MATCH(I7365,shipping_prices!$A$1:$A8592,0),MATCH(M7365,shipping_prices!$C$1:$F$1,0))</f>
        <v>14.86</v>
      </c>
      <c r="X7365" s="15" t="str">
        <f t="shared" si="5"/>
        <v>Steven CartwrightLos AngelesCalifornia</v>
      </c>
      <c r="Y7365" s="15" t="str">
        <f t="shared" si="6"/>
        <v>High</v>
      </c>
    </row>
    <row r="7366">
      <c r="A7366" s="1">
        <v>43218.0</v>
      </c>
      <c r="B7366" s="2" t="s">
        <v>7027</v>
      </c>
      <c r="C7366" s="2">
        <v>4.0</v>
      </c>
      <c r="D7366" s="2" t="s">
        <v>1695</v>
      </c>
      <c r="E7366" s="2" t="s">
        <v>27</v>
      </c>
      <c r="F7366" s="2" t="s">
        <v>5206</v>
      </c>
      <c r="G7366" s="2" t="s">
        <v>45</v>
      </c>
      <c r="H7366" s="2" t="s">
        <v>79</v>
      </c>
      <c r="I7366" s="2" t="s">
        <v>41</v>
      </c>
      <c r="J7366" s="2" t="s">
        <v>42</v>
      </c>
      <c r="K7366" s="2" t="s">
        <v>43</v>
      </c>
      <c r="L7366" s="10">
        <v>43218.0</v>
      </c>
      <c r="M7366" s="2" t="s">
        <v>469</v>
      </c>
      <c r="N7366" s="11">
        <v>0.0</v>
      </c>
      <c r="O7366" s="12">
        <v>12.0</v>
      </c>
      <c r="P7366" s="13">
        <v>0.36</v>
      </c>
      <c r="Q7366" s="13">
        <v>32.0</v>
      </c>
      <c r="R7366" s="13">
        <f t="shared" si="1"/>
        <v>32</v>
      </c>
      <c r="S7366" s="14">
        <f t="shared" si="2"/>
        <v>8</v>
      </c>
      <c r="T7366" s="14">
        <f t="shared" si="3"/>
        <v>0.375</v>
      </c>
      <c r="U7366" s="15" t="str">
        <f>vlookup(F7366,'Sub categories'!$A:$C,3,False)</f>
        <v>Furnishings</v>
      </c>
      <c r="V7366" s="16">
        <f t="shared" si="4"/>
        <v>0</v>
      </c>
      <c r="W7366" s="17">
        <f t="array" ref="W7366">INDEX(shipping_prices!$C$1:$F8593,MATCH(I7366,shipping_prices!$A$1:$A8593,0),MATCH(M7366,shipping_prices!$C$1:$F$1,0))</f>
        <v>54.15</v>
      </c>
      <c r="X7366" s="15" t="str">
        <f t="shared" si="5"/>
        <v>Cassandra BrandowSan FranciscoCalifornia</v>
      </c>
      <c r="Y7366" s="15" t="str">
        <f t="shared" si="6"/>
        <v>Low</v>
      </c>
    </row>
    <row r="7367" hidden="1">
      <c r="A7367" s="1">
        <v>43219.0</v>
      </c>
      <c r="B7367" s="2" t="s">
        <v>7027</v>
      </c>
      <c r="C7367" s="2">
        <v>5.0</v>
      </c>
      <c r="D7367" s="2" t="s">
        <v>1695</v>
      </c>
      <c r="E7367" s="2" t="s">
        <v>27</v>
      </c>
      <c r="F7367" s="2" t="s">
        <v>3228</v>
      </c>
      <c r="G7367" s="2" t="s">
        <v>39</v>
      </c>
      <c r="H7367" s="2" t="s">
        <v>81</v>
      </c>
      <c r="I7367" s="2" t="s">
        <v>41</v>
      </c>
      <c r="J7367" s="2" t="s">
        <v>42</v>
      </c>
      <c r="K7367" s="2" t="s">
        <v>43</v>
      </c>
      <c r="L7367" s="10">
        <v>43219.0</v>
      </c>
      <c r="M7367" s="2" t="s">
        <v>469</v>
      </c>
      <c r="N7367" s="11">
        <v>0.0</v>
      </c>
      <c r="O7367" s="12">
        <v>114.0</v>
      </c>
      <c r="P7367" s="13">
        <v>0.28</v>
      </c>
      <c r="Q7367" s="13">
        <v>407.0</v>
      </c>
      <c r="R7367" s="13">
        <f t="shared" si="1"/>
        <v>407</v>
      </c>
      <c r="S7367" s="14">
        <f t="shared" si="2"/>
        <v>81.4</v>
      </c>
      <c r="T7367" s="14">
        <f t="shared" si="3"/>
        <v>0.2800982801</v>
      </c>
      <c r="U7367" s="15" t="str">
        <f>vlookup(F7367,'Sub categories'!$A:$C,3,False)</f>
        <v>Appliances</v>
      </c>
      <c r="V7367" s="16">
        <f t="shared" si="4"/>
        <v>0</v>
      </c>
      <c r="W7367" s="17">
        <f t="array" ref="W7367">INDEX(shipping_prices!$C$1:$F8594,MATCH(I7367,shipping_prices!$A$1:$A8594,0),MATCH(M7367,shipping_prices!$C$1:$F$1,0))</f>
        <v>54.15</v>
      </c>
      <c r="X7367" s="15" t="str">
        <f t="shared" si="5"/>
        <v>Cassandra BrandowSan FranciscoCalifornia</v>
      </c>
      <c r="Y7367" s="15" t="str">
        <f t="shared" si="6"/>
        <v>High</v>
      </c>
    </row>
    <row r="7368" hidden="1">
      <c r="A7368" s="1">
        <v>43219.0</v>
      </c>
      <c r="B7368" s="2" t="s">
        <v>7028</v>
      </c>
      <c r="C7368" s="2">
        <v>1.0</v>
      </c>
      <c r="D7368" s="2" t="s">
        <v>5049</v>
      </c>
      <c r="E7368" s="2" t="s">
        <v>27</v>
      </c>
      <c r="F7368" s="2" t="s">
        <v>3979</v>
      </c>
      <c r="G7368" s="2" t="s">
        <v>29</v>
      </c>
      <c r="H7368" s="2" t="s">
        <v>81</v>
      </c>
      <c r="I7368" s="2" t="s">
        <v>75</v>
      </c>
      <c r="J7368" s="2" t="s">
        <v>76</v>
      </c>
      <c r="K7368" s="2" t="s">
        <v>77</v>
      </c>
      <c r="L7368" s="10">
        <v>43227.0</v>
      </c>
      <c r="M7368" s="2" t="s">
        <v>34</v>
      </c>
      <c r="N7368" s="11">
        <v>0.2</v>
      </c>
      <c r="O7368" s="12">
        <v>7.0</v>
      </c>
      <c r="P7368" s="13">
        <v>0.18</v>
      </c>
      <c r="Q7368" s="13">
        <v>40.0</v>
      </c>
      <c r="R7368" s="13">
        <f t="shared" si="1"/>
        <v>50</v>
      </c>
      <c r="S7368" s="14">
        <f t="shared" si="2"/>
        <v>50</v>
      </c>
      <c r="T7368" s="14">
        <f t="shared" si="3"/>
        <v>0.175</v>
      </c>
      <c r="U7368" s="15" t="str">
        <f>vlookup(F7368,'Sub categories'!$A:$C,3,False)</f>
        <v>Accessories</v>
      </c>
      <c r="V7368" s="16">
        <f t="shared" si="4"/>
        <v>8</v>
      </c>
      <c r="W7368" s="17">
        <f t="array" ref="W7368">INDEX(shipping_prices!$C$1:$F8595,MATCH(I7368,shipping_prices!$A$1:$A8595,0),MATCH(M7368,shipping_prices!$C$1:$F$1,0))</f>
        <v>11.99</v>
      </c>
      <c r="X7368" s="15" t="str">
        <f t="shared" si="5"/>
        <v>Caroline JumperHoustonTexas</v>
      </c>
      <c r="Y7368" s="15" t="str">
        <f t="shared" si="6"/>
        <v>Low</v>
      </c>
    </row>
    <row r="7369">
      <c r="A7369" s="1">
        <v>43220.0</v>
      </c>
      <c r="B7369" s="2" t="s">
        <v>7028</v>
      </c>
      <c r="C7369" s="2">
        <v>2.0</v>
      </c>
      <c r="D7369" s="2" t="s">
        <v>5049</v>
      </c>
      <c r="E7369" s="2" t="s">
        <v>27</v>
      </c>
      <c r="F7369" s="2" t="s">
        <v>226</v>
      </c>
      <c r="G7369" s="2" t="s">
        <v>45</v>
      </c>
      <c r="H7369" s="2" t="s">
        <v>227</v>
      </c>
      <c r="I7369" s="2" t="s">
        <v>75</v>
      </c>
      <c r="J7369" s="2" t="s">
        <v>76</v>
      </c>
      <c r="K7369" s="2" t="s">
        <v>77</v>
      </c>
      <c r="L7369" s="10">
        <v>43227.0</v>
      </c>
      <c r="M7369" s="2" t="s">
        <v>34</v>
      </c>
      <c r="N7369" s="11">
        <v>0.3</v>
      </c>
      <c r="O7369" s="12">
        <v>-66.0</v>
      </c>
      <c r="P7369" s="13">
        <v>-0.31</v>
      </c>
      <c r="Q7369" s="13">
        <v>211.0</v>
      </c>
      <c r="R7369" s="13">
        <f t="shared" si="1"/>
        <v>301.4285714</v>
      </c>
      <c r="S7369" s="14">
        <f t="shared" si="2"/>
        <v>150.7142857</v>
      </c>
      <c r="T7369" s="14">
        <f t="shared" si="3"/>
        <v>-0.3127962085</v>
      </c>
      <c r="U7369" s="15" t="str">
        <f>vlookup(F7369,'Sub categories'!$A:$C,3,False)</f>
        <v>Chairs</v>
      </c>
      <c r="V7369" s="16">
        <f t="shared" si="4"/>
        <v>7</v>
      </c>
      <c r="W7369" s="17">
        <f t="array" ref="W7369">INDEX(shipping_prices!$C$1:$F8596,MATCH(I7369,shipping_prices!$A$1:$A8596,0),MATCH(M7369,shipping_prices!$C$1:$F$1,0))</f>
        <v>11.99</v>
      </c>
      <c r="X7369" s="15" t="str">
        <f t="shared" si="5"/>
        <v>Caroline JumperHoustonTexas</v>
      </c>
      <c r="Y7369" s="15" t="str">
        <f t="shared" si="6"/>
        <v>loss</v>
      </c>
    </row>
    <row r="7370">
      <c r="A7370" s="1">
        <v>43220.0</v>
      </c>
      <c r="B7370" s="2" t="s">
        <v>7028</v>
      </c>
      <c r="C7370" s="2">
        <v>3.0</v>
      </c>
      <c r="D7370" s="2" t="s">
        <v>5049</v>
      </c>
      <c r="E7370" s="2" t="s">
        <v>27</v>
      </c>
      <c r="F7370" s="2" t="s">
        <v>400</v>
      </c>
      <c r="G7370" s="2" t="s">
        <v>45</v>
      </c>
      <c r="H7370" s="2" t="s">
        <v>227</v>
      </c>
      <c r="I7370" s="2" t="s">
        <v>75</v>
      </c>
      <c r="J7370" s="2" t="s">
        <v>76</v>
      </c>
      <c r="K7370" s="2" t="s">
        <v>77</v>
      </c>
      <c r="L7370" s="10">
        <v>43227.0</v>
      </c>
      <c r="M7370" s="2" t="s">
        <v>34</v>
      </c>
      <c r="N7370" s="11">
        <v>0.3</v>
      </c>
      <c r="O7370" s="12">
        <v>-9.0</v>
      </c>
      <c r="P7370" s="13">
        <v>-0.01</v>
      </c>
      <c r="Q7370" s="13">
        <v>601.0</v>
      </c>
      <c r="R7370" s="13">
        <f t="shared" si="1"/>
        <v>858.5714286</v>
      </c>
      <c r="S7370" s="14">
        <f t="shared" si="2"/>
        <v>286.1904762</v>
      </c>
      <c r="T7370" s="14">
        <f t="shared" si="3"/>
        <v>-0.0149750416</v>
      </c>
      <c r="U7370" s="15" t="str">
        <f>vlookup(F7370,'Sub categories'!$A:$C,3,False)</f>
        <v>Chairs</v>
      </c>
      <c r="V7370" s="16">
        <f t="shared" si="4"/>
        <v>7</v>
      </c>
      <c r="W7370" s="17">
        <f t="array" ref="W7370">INDEX(shipping_prices!$C$1:$F8597,MATCH(I7370,shipping_prices!$A$1:$A8597,0),MATCH(M7370,shipping_prices!$C$1:$F$1,0))</f>
        <v>11.99</v>
      </c>
      <c r="X7370" s="15" t="str">
        <f t="shared" si="5"/>
        <v>Caroline JumperHoustonTexas</v>
      </c>
      <c r="Y7370" s="15" t="str">
        <f t="shared" si="6"/>
        <v>loss</v>
      </c>
    </row>
    <row r="7371">
      <c r="A7371" s="1">
        <v>43220.0</v>
      </c>
      <c r="B7371" s="2" t="s">
        <v>7028</v>
      </c>
      <c r="C7371" s="2">
        <v>5.0</v>
      </c>
      <c r="D7371" s="2" t="s">
        <v>5049</v>
      </c>
      <c r="E7371" s="2" t="s">
        <v>27</v>
      </c>
      <c r="F7371" s="2" t="s">
        <v>3712</v>
      </c>
      <c r="G7371" s="2" t="s">
        <v>45</v>
      </c>
      <c r="H7371" s="2" t="s">
        <v>2343</v>
      </c>
      <c r="I7371" s="2" t="s">
        <v>75</v>
      </c>
      <c r="J7371" s="2" t="s">
        <v>76</v>
      </c>
      <c r="K7371" s="2" t="s">
        <v>77</v>
      </c>
      <c r="L7371" s="10">
        <v>43227.0</v>
      </c>
      <c r="M7371" s="2" t="s">
        <v>34</v>
      </c>
      <c r="N7371" s="11">
        <v>0.32</v>
      </c>
      <c r="O7371" s="12">
        <v>-30.0</v>
      </c>
      <c r="P7371" s="13">
        <v>-0.03</v>
      </c>
      <c r="Q7371" s="13">
        <v>1023.0</v>
      </c>
      <c r="R7371" s="13">
        <f t="shared" si="1"/>
        <v>1504.411765</v>
      </c>
      <c r="S7371" s="14">
        <f t="shared" si="2"/>
        <v>300.8823529</v>
      </c>
      <c r="T7371" s="14">
        <f t="shared" si="3"/>
        <v>-0.0293255132</v>
      </c>
      <c r="U7371" s="15" t="str">
        <f>vlookup(F7371,'Sub categories'!$A:$C,3,False)</f>
        <v>Bookcases</v>
      </c>
      <c r="V7371" s="16">
        <f t="shared" si="4"/>
        <v>7</v>
      </c>
      <c r="W7371" s="17">
        <f t="array" ref="W7371">INDEX(shipping_prices!$C$1:$F8598,MATCH(I7371,shipping_prices!$A$1:$A8598,0),MATCH(M7371,shipping_prices!$C$1:$F$1,0))</f>
        <v>11.99</v>
      </c>
      <c r="X7371" s="15" t="str">
        <f t="shared" si="5"/>
        <v>Caroline JumperHoustonTexas</v>
      </c>
      <c r="Y7371" s="15" t="str">
        <f t="shared" si="6"/>
        <v>loss</v>
      </c>
    </row>
    <row r="7372" hidden="1">
      <c r="A7372" s="1">
        <v>43220.0</v>
      </c>
      <c r="B7372" s="2" t="s">
        <v>7029</v>
      </c>
      <c r="C7372" s="2">
        <v>11.0</v>
      </c>
      <c r="D7372" s="2" t="s">
        <v>2101</v>
      </c>
      <c r="E7372" s="2" t="s">
        <v>27</v>
      </c>
      <c r="F7372" s="2" t="s">
        <v>1907</v>
      </c>
      <c r="G7372" s="2" t="s">
        <v>39</v>
      </c>
      <c r="H7372" s="2" t="s">
        <v>40</v>
      </c>
      <c r="I7372" s="2" t="s">
        <v>250</v>
      </c>
      <c r="J7372" s="2" t="s">
        <v>251</v>
      </c>
      <c r="K7372" s="2" t="s">
        <v>54</v>
      </c>
      <c r="L7372" s="10">
        <v>43220.0</v>
      </c>
      <c r="M7372" s="2" t="s">
        <v>469</v>
      </c>
      <c r="N7372" s="11">
        <v>0.7</v>
      </c>
      <c r="O7372" s="12">
        <v>-53.0</v>
      </c>
      <c r="P7372" s="13">
        <v>-0.77</v>
      </c>
      <c r="Q7372" s="13">
        <v>69.0</v>
      </c>
      <c r="R7372" s="13">
        <f t="shared" si="1"/>
        <v>230</v>
      </c>
      <c r="S7372" s="14">
        <f t="shared" si="2"/>
        <v>20.90909091</v>
      </c>
      <c r="T7372" s="14">
        <f t="shared" si="3"/>
        <v>-0.768115942</v>
      </c>
      <c r="U7372" s="15" t="str">
        <f>vlookup(F7372,'Sub categories'!$A:$C,3,False)</f>
        <v>Binders</v>
      </c>
      <c r="V7372" s="16">
        <f t="shared" si="4"/>
        <v>0</v>
      </c>
      <c r="W7372" s="17">
        <f t="array" ref="W7372">INDEX(shipping_prices!$C$1:$F8599,MATCH(I7372,shipping_prices!$A$1:$A8599,0),MATCH(M7372,shipping_prices!$C$1:$F$1,0))</f>
        <v>46.83</v>
      </c>
      <c r="X7372" s="15" t="str">
        <f t="shared" si="5"/>
        <v>Mick BrownCharlotteNorth Carolina</v>
      </c>
      <c r="Y7372" s="15" t="str">
        <f t="shared" si="6"/>
        <v>loss</v>
      </c>
    </row>
    <row r="7373" hidden="1">
      <c r="A7373" s="1">
        <v>43220.0</v>
      </c>
      <c r="B7373" s="2" t="s">
        <v>7029</v>
      </c>
      <c r="C7373" s="2">
        <v>5.0</v>
      </c>
      <c r="D7373" s="2" t="s">
        <v>2101</v>
      </c>
      <c r="E7373" s="2" t="s">
        <v>27</v>
      </c>
      <c r="F7373" s="2" t="s">
        <v>1923</v>
      </c>
      <c r="G7373" s="2" t="s">
        <v>39</v>
      </c>
      <c r="H7373" s="2" t="s">
        <v>193</v>
      </c>
      <c r="I7373" s="2" t="s">
        <v>250</v>
      </c>
      <c r="J7373" s="2" t="s">
        <v>251</v>
      </c>
      <c r="K7373" s="2" t="s">
        <v>54</v>
      </c>
      <c r="L7373" s="10">
        <v>43220.0</v>
      </c>
      <c r="M7373" s="2" t="s">
        <v>469</v>
      </c>
      <c r="N7373" s="11">
        <v>0.2</v>
      </c>
      <c r="O7373" s="12">
        <v>40.0</v>
      </c>
      <c r="P7373" s="13">
        <v>0.33</v>
      </c>
      <c r="Q7373" s="13">
        <v>122.0</v>
      </c>
      <c r="R7373" s="13">
        <f t="shared" si="1"/>
        <v>152.5</v>
      </c>
      <c r="S7373" s="14">
        <f t="shared" si="2"/>
        <v>30.5</v>
      </c>
      <c r="T7373" s="14">
        <f t="shared" si="3"/>
        <v>0.3278688525</v>
      </c>
      <c r="U7373" s="15" t="str">
        <f>vlookup(F7373,'Sub categories'!$A:$C,3,False)</f>
        <v>Labels</v>
      </c>
      <c r="V7373" s="16">
        <f t="shared" si="4"/>
        <v>0</v>
      </c>
      <c r="W7373" s="17">
        <f t="array" ref="W7373">INDEX(shipping_prices!$C$1:$F8600,MATCH(I7373,shipping_prices!$A$1:$A8600,0),MATCH(M7373,shipping_prices!$C$1:$F$1,0))</f>
        <v>46.83</v>
      </c>
      <c r="X7373" s="15" t="str">
        <f t="shared" si="5"/>
        <v>Mick BrownCharlotteNorth Carolina</v>
      </c>
      <c r="Y7373" s="15" t="str">
        <f t="shared" si="6"/>
        <v>Low</v>
      </c>
    </row>
    <row r="7374" hidden="1">
      <c r="A7374" s="1">
        <v>43220.0</v>
      </c>
      <c r="B7374" s="2" t="s">
        <v>7029</v>
      </c>
      <c r="C7374" s="2">
        <v>4.0</v>
      </c>
      <c r="D7374" s="2" t="s">
        <v>2101</v>
      </c>
      <c r="E7374" s="2" t="s">
        <v>27</v>
      </c>
      <c r="F7374" s="2" t="s">
        <v>1904</v>
      </c>
      <c r="G7374" s="2" t="s">
        <v>29</v>
      </c>
      <c r="H7374" s="2" t="s">
        <v>168</v>
      </c>
      <c r="I7374" s="2" t="s">
        <v>250</v>
      </c>
      <c r="J7374" s="2" t="s">
        <v>251</v>
      </c>
      <c r="K7374" s="2" t="s">
        <v>54</v>
      </c>
      <c r="L7374" s="10">
        <v>43220.0</v>
      </c>
      <c r="M7374" s="2" t="s">
        <v>469</v>
      </c>
      <c r="N7374" s="11">
        <v>0.2</v>
      </c>
      <c r="O7374" s="12">
        <v>71.0</v>
      </c>
      <c r="P7374" s="13">
        <v>0.11</v>
      </c>
      <c r="Q7374" s="13">
        <v>627.0</v>
      </c>
      <c r="R7374" s="13">
        <f t="shared" si="1"/>
        <v>783.75</v>
      </c>
      <c r="S7374" s="14">
        <f t="shared" si="2"/>
        <v>195.9375</v>
      </c>
      <c r="T7374" s="14">
        <f t="shared" si="3"/>
        <v>0.1132376396</v>
      </c>
      <c r="U7374" s="15" t="str">
        <f>vlookup(F7374,'Sub categories'!$A:$C,3,False)</f>
        <v>Phones</v>
      </c>
      <c r="V7374" s="16">
        <f t="shared" si="4"/>
        <v>0</v>
      </c>
      <c r="W7374" s="17">
        <f t="array" ref="W7374">INDEX(shipping_prices!$C$1:$F8601,MATCH(I7374,shipping_prices!$A$1:$A8601,0),MATCH(M7374,shipping_prices!$C$1:$F$1,0))</f>
        <v>46.83</v>
      </c>
      <c r="X7374" s="15" t="str">
        <f t="shared" si="5"/>
        <v>Mick BrownCharlotteNorth Carolina</v>
      </c>
      <c r="Y7374" s="15" t="str">
        <f t="shared" si="6"/>
        <v>High</v>
      </c>
    </row>
    <row r="7375" hidden="1">
      <c r="A7375" s="1">
        <v>43220.0</v>
      </c>
      <c r="B7375" s="2" t="s">
        <v>7030</v>
      </c>
      <c r="C7375" s="2">
        <v>3.0</v>
      </c>
      <c r="D7375" s="2" t="s">
        <v>1573</v>
      </c>
      <c r="E7375" s="2" t="s">
        <v>37</v>
      </c>
      <c r="F7375" s="2" t="s">
        <v>1677</v>
      </c>
      <c r="G7375" s="2" t="s">
        <v>39</v>
      </c>
      <c r="H7375" s="2" t="s">
        <v>182</v>
      </c>
      <c r="I7375" s="2" t="s">
        <v>163</v>
      </c>
      <c r="J7375" s="2" t="s">
        <v>164</v>
      </c>
      <c r="K7375" s="2" t="s">
        <v>33</v>
      </c>
      <c r="L7375" s="10">
        <v>43229.0</v>
      </c>
      <c r="M7375" s="2" t="s">
        <v>34</v>
      </c>
      <c r="N7375" s="11">
        <v>0.7</v>
      </c>
      <c r="O7375" s="12">
        <v>-9.0</v>
      </c>
      <c r="P7375" s="13">
        <v>-0.67</v>
      </c>
      <c r="Q7375" s="13">
        <v>14.0</v>
      </c>
      <c r="R7375" s="13">
        <f t="shared" si="1"/>
        <v>46.66666667</v>
      </c>
      <c r="S7375" s="14">
        <f t="shared" si="2"/>
        <v>15.55555556</v>
      </c>
      <c r="T7375" s="14">
        <f t="shared" si="3"/>
        <v>-0.6428571429</v>
      </c>
      <c r="U7375" s="15" t="str">
        <f>vlookup(F7375,'Sub categories'!$A:$C,3,False)</f>
        <v>Binders</v>
      </c>
      <c r="V7375" s="16">
        <f t="shared" si="4"/>
        <v>9</v>
      </c>
      <c r="W7375" s="17">
        <f t="array" ref="W7375">INDEX(shipping_prices!$C$1:$F8602,MATCH(I7375,shipping_prices!$A$1:$A8602,0),MATCH(M7375,shipping_prices!$C$1:$F$1,0))</f>
        <v>7.98</v>
      </c>
      <c r="X7375" s="15" t="str">
        <f t="shared" si="5"/>
        <v>Quincy JonesPhiladelphiaPennsylvania</v>
      </c>
      <c r="Y7375" s="15" t="str">
        <f t="shared" si="6"/>
        <v>loss</v>
      </c>
    </row>
    <row r="7376" hidden="1">
      <c r="A7376" s="1">
        <v>43220.0</v>
      </c>
      <c r="B7376" s="2" t="s">
        <v>7030</v>
      </c>
      <c r="C7376" s="2">
        <v>5.0</v>
      </c>
      <c r="D7376" s="2" t="s">
        <v>1573</v>
      </c>
      <c r="E7376" s="2" t="s">
        <v>37</v>
      </c>
      <c r="F7376" s="2" t="s">
        <v>262</v>
      </c>
      <c r="G7376" s="2" t="s">
        <v>29</v>
      </c>
      <c r="H7376" s="2" t="s">
        <v>263</v>
      </c>
      <c r="I7376" s="2" t="s">
        <v>163</v>
      </c>
      <c r="J7376" s="2" t="s">
        <v>164</v>
      </c>
      <c r="K7376" s="2" t="s">
        <v>33</v>
      </c>
      <c r="L7376" s="10">
        <v>43229.0</v>
      </c>
      <c r="M7376" s="2" t="s">
        <v>34</v>
      </c>
      <c r="N7376" s="11">
        <v>0.4</v>
      </c>
      <c r="O7376" s="12">
        <v>-158.0</v>
      </c>
      <c r="P7376" s="13">
        <v>-0.23</v>
      </c>
      <c r="Q7376" s="13">
        <v>678.0</v>
      </c>
      <c r="R7376" s="13">
        <f t="shared" si="1"/>
        <v>1130</v>
      </c>
      <c r="S7376" s="14">
        <f t="shared" si="2"/>
        <v>226</v>
      </c>
      <c r="T7376" s="14">
        <f t="shared" si="3"/>
        <v>-0.2330383481</v>
      </c>
      <c r="U7376" s="15" t="str">
        <f>vlookup(F7376,'Sub categories'!$A:$C,3,False)</f>
        <v>Phones</v>
      </c>
      <c r="V7376" s="16">
        <f t="shared" si="4"/>
        <v>9</v>
      </c>
      <c r="W7376" s="17">
        <f t="array" ref="W7376">INDEX(shipping_prices!$C$1:$F8603,MATCH(I7376,shipping_prices!$A$1:$A8603,0),MATCH(M7376,shipping_prices!$C$1:$F$1,0))</f>
        <v>7.98</v>
      </c>
      <c r="X7376" s="15" t="str">
        <f t="shared" si="5"/>
        <v>Quincy JonesPhiladelphiaPennsylvania</v>
      </c>
      <c r="Y7376" s="15" t="str">
        <f t="shared" si="6"/>
        <v>loss</v>
      </c>
    </row>
    <row r="7377" hidden="1">
      <c r="A7377" s="1">
        <v>43220.0</v>
      </c>
      <c r="B7377" s="2" t="s">
        <v>7031</v>
      </c>
      <c r="C7377" s="2">
        <v>5.0</v>
      </c>
      <c r="D7377" s="2" t="s">
        <v>3425</v>
      </c>
      <c r="E7377" s="2" t="s">
        <v>49</v>
      </c>
      <c r="F7377" s="2" t="s">
        <v>1712</v>
      </c>
      <c r="G7377" s="2" t="s">
        <v>39</v>
      </c>
      <c r="H7377" s="2" t="s">
        <v>79</v>
      </c>
      <c r="I7377" s="2" t="s">
        <v>702</v>
      </c>
      <c r="J7377" s="2" t="s">
        <v>703</v>
      </c>
      <c r="K7377" s="2" t="s">
        <v>77</v>
      </c>
      <c r="L7377" s="10">
        <v>43229.0</v>
      </c>
      <c r="M7377" s="2" t="s">
        <v>34</v>
      </c>
      <c r="N7377" s="11">
        <v>0.0</v>
      </c>
      <c r="O7377" s="12">
        <v>1.0</v>
      </c>
      <c r="P7377" s="13">
        <v>0.05</v>
      </c>
      <c r="Q7377" s="13">
        <v>24.0</v>
      </c>
      <c r="R7377" s="13">
        <f t="shared" si="1"/>
        <v>24</v>
      </c>
      <c r="S7377" s="14">
        <f t="shared" si="2"/>
        <v>4.8</v>
      </c>
      <c r="T7377" s="14">
        <f t="shared" si="3"/>
        <v>0.04166666667</v>
      </c>
      <c r="U7377" s="15" t="str">
        <f>vlookup(F7377,'Sub categories'!$A:$C,3,False)</f>
        <v>Fasteners</v>
      </c>
      <c r="V7377" s="16">
        <f t="shared" si="4"/>
        <v>9</v>
      </c>
      <c r="W7377" s="17">
        <f t="array" ref="W7377">INDEX(shipping_prices!$C$1:$F8604,MATCH(I7377,shipping_prices!$A$1:$A8604,0),MATCH(M7377,shipping_prices!$C$1:$F$1,0))</f>
        <v>7.84</v>
      </c>
      <c r="X7377" s="15" t="str">
        <f t="shared" si="5"/>
        <v>Jesus OcampoOmahaNebraska</v>
      </c>
      <c r="Y7377" s="15" t="str">
        <f t="shared" si="6"/>
        <v>Low</v>
      </c>
    </row>
    <row r="7378" hidden="1">
      <c r="A7378" s="1">
        <v>43220.0</v>
      </c>
      <c r="B7378" s="2" t="s">
        <v>7032</v>
      </c>
      <c r="C7378" s="2">
        <v>5.0</v>
      </c>
      <c r="D7378" s="2" t="s">
        <v>2472</v>
      </c>
      <c r="E7378" s="2" t="s">
        <v>27</v>
      </c>
      <c r="F7378" s="2" t="s">
        <v>983</v>
      </c>
      <c r="G7378" s="2" t="s">
        <v>39</v>
      </c>
      <c r="H7378" s="2" t="s">
        <v>983</v>
      </c>
      <c r="I7378" s="2" t="s">
        <v>41</v>
      </c>
      <c r="J7378" s="2" t="s">
        <v>42</v>
      </c>
      <c r="K7378" s="2" t="s">
        <v>43</v>
      </c>
      <c r="L7378" s="10">
        <v>43229.0</v>
      </c>
      <c r="M7378" s="2" t="s">
        <v>34</v>
      </c>
      <c r="N7378" s="11">
        <v>0.0</v>
      </c>
      <c r="O7378" s="12">
        <v>8.0</v>
      </c>
      <c r="P7378" s="13">
        <v>0.33</v>
      </c>
      <c r="Q7378" s="13">
        <v>24.0</v>
      </c>
      <c r="R7378" s="13">
        <f t="shared" si="1"/>
        <v>24</v>
      </c>
      <c r="S7378" s="14">
        <f t="shared" si="2"/>
        <v>4.8</v>
      </c>
      <c r="T7378" s="14">
        <f t="shared" si="3"/>
        <v>0.3333333333</v>
      </c>
      <c r="U7378" s="15" t="str">
        <f>vlookup(F7378,'Sub categories'!$A:$C,3,False)</f>
        <v>Art</v>
      </c>
      <c r="V7378" s="16">
        <f t="shared" si="4"/>
        <v>9</v>
      </c>
      <c r="W7378" s="17">
        <f t="array" ref="W7378">INDEX(shipping_prices!$C$1:$F8605,MATCH(I7378,shipping_prices!$A$1:$A8605,0),MATCH(M7378,shipping_prices!$C$1:$F$1,0))</f>
        <v>10.99</v>
      </c>
      <c r="X7378" s="15" t="str">
        <f t="shared" si="5"/>
        <v>Tamara ManningSan FranciscoCalifornia</v>
      </c>
      <c r="Y7378" s="15" t="str">
        <f t="shared" si="6"/>
        <v>Low</v>
      </c>
    </row>
    <row r="7379" hidden="1">
      <c r="A7379" s="1">
        <v>43220.0</v>
      </c>
      <c r="B7379" s="2" t="s">
        <v>7032</v>
      </c>
      <c r="C7379" s="2">
        <v>3.0</v>
      </c>
      <c r="D7379" s="2" t="s">
        <v>2472</v>
      </c>
      <c r="E7379" s="2" t="s">
        <v>27</v>
      </c>
      <c r="F7379" s="2" t="s">
        <v>1473</v>
      </c>
      <c r="G7379" s="2" t="s">
        <v>29</v>
      </c>
      <c r="H7379" s="2" t="s">
        <v>460</v>
      </c>
      <c r="I7379" s="2" t="s">
        <v>41</v>
      </c>
      <c r="J7379" s="2" t="s">
        <v>42</v>
      </c>
      <c r="K7379" s="2" t="s">
        <v>43</v>
      </c>
      <c r="L7379" s="10">
        <v>43229.0</v>
      </c>
      <c r="M7379" s="2" t="s">
        <v>34</v>
      </c>
      <c r="N7379" s="11">
        <v>0.2</v>
      </c>
      <c r="O7379" s="12">
        <v>130.0</v>
      </c>
      <c r="P7379" s="13">
        <v>0.36</v>
      </c>
      <c r="Q7379" s="13">
        <v>360.0</v>
      </c>
      <c r="R7379" s="13">
        <f t="shared" si="1"/>
        <v>450</v>
      </c>
      <c r="S7379" s="14">
        <f t="shared" si="2"/>
        <v>150</v>
      </c>
      <c r="T7379" s="14">
        <f t="shared" si="3"/>
        <v>0.3611111111</v>
      </c>
      <c r="U7379" s="15" t="str">
        <f>vlookup(F7379,'Sub categories'!$A:$C,3,False)</f>
        <v>Phones</v>
      </c>
      <c r="V7379" s="16">
        <f t="shared" si="4"/>
        <v>9</v>
      </c>
      <c r="W7379" s="17">
        <f t="array" ref="W7379">INDEX(shipping_prices!$C$1:$F8606,MATCH(I7379,shipping_prices!$A$1:$A8606,0),MATCH(M7379,shipping_prices!$C$1:$F$1,0))</f>
        <v>10.99</v>
      </c>
      <c r="X7379" s="15" t="str">
        <f t="shared" si="5"/>
        <v>Tamara ManningSan FranciscoCalifornia</v>
      </c>
      <c r="Y7379" s="15" t="str">
        <f t="shared" si="6"/>
        <v>High</v>
      </c>
    </row>
    <row r="7380" hidden="1">
      <c r="A7380" s="1">
        <v>43220.0</v>
      </c>
      <c r="B7380" s="2" t="s">
        <v>7033</v>
      </c>
      <c r="C7380" s="2">
        <v>9.0</v>
      </c>
      <c r="D7380" s="2" t="s">
        <v>4548</v>
      </c>
      <c r="E7380" s="2" t="s">
        <v>27</v>
      </c>
      <c r="F7380" s="2" t="s">
        <v>2082</v>
      </c>
      <c r="G7380" s="2" t="s">
        <v>39</v>
      </c>
      <c r="H7380" s="2" t="s">
        <v>51</v>
      </c>
      <c r="I7380" s="2" t="s">
        <v>31</v>
      </c>
      <c r="J7380" s="2" t="s">
        <v>32</v>
      </c>
      <c r="K7380" s="2" t="s">
        <v>33</v>
      </c>
      <c r="L7380" s="10">
        <v>43227.0</v>
      </c>
      <c r="M7380" s="2" t="s">
        <v>34</v>
      </c>
      <c r="N7380" s="11">
        <v>0.0</v>
      </c>
      <c r="O7380" s="12">
        <v>150.0</v>
      </c>
      <c r="P7380" s="13">
        <v>0.47</v>
      </c>
      <c r="Q7380" s="13">
        <v>319.0</v>
      </c>
      <c r="R7380" s="13">
        <f t="shared" si="1"/>
        <v>319</v>
      </c>
      <c r="S7380" s="14">
        <f t="shared" si="2"/>
        <v>35.44444444</v>
      </c>
      <c r="T7380" s="14">
        <f t="shared" si="3"/>
        <v>0.4702194357</v>
      </c>
      <c r="U7380" s="15" t="str">
        <f>vlookup(F7380,'Sub categories'!$A:$C,3,False)</f>
        <v>Paper</v>
      </c>
      <c r="V7380" s="16">
        <f t="shared" si="4"/>
        <v>7</v>
      </c>
      <c r="W7380" s="17">
        <f t="array" ref="W7380">INDEX(shipping_prices!$C$1:$F8607,MATCH(I7380,shipping_prices!$A$1:$A8607,0),MATCH(M7380,shipping_prices!$C$1:$F$1,0))</f>
        <v>10.09</v>
      </c>
      <c r="X7380" s="15" t="str">
        <f t="shared" si="5"/>
        <v>Carol DarleyNew York CityNew York</v>
      </c>
      <c r="Y7380" s="15" t="str">
        <f t="shared" si="6"/>
        <v>High</v>
      </c>
    </row>
    <row r="7381" hidden="1">
      <c r="A7381" s="1">
        <v>43220.0</v>
      </c>
      <c r="B7381" s="2" t="s">
        <v>7034</v>
      </c>
      <c r="C7381" s="2">
        <v>2.0</v>
      </c>
      <c r="D7381" s="2" t="s">
        <v>6344</v>
      </c>
      <c r="E7381" s="2" t="s">
        <v>49</v>
      </c>
      <c r="F7381" s="2" t="s">
        <v>5316</v>
      </c>
      <c r="G7381" s="2" t="s">
        <v>39</v>
      </c>
      <c r="H7381" s="2" t="s">
        <v>216</v>
      </c>
      <c r="I7381" s="2" t="s">
        <v>2483</v>
      </c>
      <c r="J7381" s="2" t="s">
        <v>164</v>
      </c>
      <c r="K7381" s="2" t="s">
        <v>33</v>
      </c>
      <c r="L7381" s="10">
        <v>43225.0</v>
      </c>
      <c r="M7381" s="2" t="s">
        <v>34</v>
      </c>
      <c r="N7381" s="11">
        <v>0.2</v>
      </c>
      <c r="O7381" s="12">
        <v>1.0</v>
      </c>
      <c r="P7381" s="13">
        <v>0.11</v>
      </c>
      <c r="Q7381" s="13">
        <v>5.0</v>
      </c>
      <c r="R7381" s="13">
        <f t="shared" si="1"/>
        <v>6.25</v>
      </c>
      <c r="S7381" s="14">
        <f t="shared" si="2"/>
        <v>3.125</v>
      </c>
      <c r="T7381" s="14">
        <f t="shared" si="3"/>
        <v>0.2</v>
      </c>
      <c r="U7381" s="15" t="str">
        <f>vlookup(F7381,'Sub categories'!$A:$C,3,False)</f>
        <v>Art</v>
      </c>
      <c r="V7381" s="16">
        <f t="shared" si="4"/>
        <v>5</v>
      </c>
      <c r="W7381" s="17">
        <f t="array" ref="W7381">INDEX(shipping_prices!$C$1:$F8608,MATCH(I7381,shipping_prices!$A$1:$A8608,0),MATCH(M7381,shipping_prices!$C$1:$F$1,0))</f>
        <v>14</v>
      </c>
      <c r="X7381" s="15" t="str">
        <f t="shared" si="5"/>
        <v>Mick HernandezChesterPennsylvania</v>
      </c>
      <c r="Y7381" s="15" t="str">
        <f t="shared" si="6"/>
        <v>Low</v>
      </c>
    </row>
    <row r="7382">
      <c r="A7382" s="1">
        <v>43220.0</v>
      </c>
      <c r="B7382" s="2" t="s">
        <v>7034</v>
      </c>
      <c r="C7382" s="2">
        <v>1.0</v>
      </c>
      <c r="D7382" s="2" t="s">
        <v>6344</v>
      </c>
      <c r="E7382" s="2" t="s">
        <v>49</v>
      </c>
      <c r="F7382" s="2" t="s">
        <v>2165</v>
      </c>
      <c r="G7382" s="2" t="s">
        <v>45</v>
      </c>
      <c r="H7382" s="2" t="s">
        <v>2166</v>
      </c>
      <c r="I7382" s="2" t="s">
        <v>2483</v>
      </c>
      <c r="J7382" s="2" t="s">
        <v>164</v>
      </c>
      <c r="K7382" s="2" t="s">
        <v>33</v>
      </c>
      <c r="L7382" s="10">
        <v>43225.0</v>
      </c>
      <c r="M7382" s="2" t="s">
        <v>34</v>
      </c>
      <c r="N7382" s="11">
        <v>0.2</v>
      </c>
      <c r="O7382" s="12">
        <v>1.0</v>
      </c>
      <c r="P7382" s="13">
        <v>0.08</v>
      </c>
      <c r="Q7382" s="13">
        <v>7.0</v>
      </c>
      <c r="R7382" s="13">
        <f t="shared" si="1"/>
        <v>8.75</v>
      </c>
      <c r="S7382" s="14">
        <f t="shared" si="2"/>
        <v>8.75</v>
      </c>
      <c r="T7382" s="14">
        <f t="shared" si="3"/>
        <v>0.1428571429</v>
      </c>
      <c r="U7382" s="15" t="str">
        <f>vlookup(F7382,'Sub categories'!$A:$C,3,False)</f>
        <v>Furnishings</v>
      </c>
      <c r="V7382" s="16">
        <f t="shared" si="4"/>
        <v>5</v>
      </c>
      <c r="W7382" s="17">
        <f t="array" ref="W7382">INDEX(shipping_prices!$C$1:$F8609,MATCH(I7382,shipping_prices!$A$1:$A8609,0),MATCH(M7382,shipping_prices!$C$1:$F$1,0))</f>
        <v>14</v>
      </c>
      <c r="X7382" s="15" t="str">
        <f t="shared" si="5"/>
        <v>Mick HernandezChesterPennsylvania</v>
      </c>
      <c r="Y7382" s="15" t="str">
        <f t="shared" si="6"/>
        <v>Low</v>
      </c>
    </row>
    <row r="7383" hidden="1">
      <c r="A7383" s="1">
        <v>43220.0</v>
      </c>
      <c r="B7383" s="2" t="s">
        <v>7034</v>
      </c>
      <c r="C7383" s="2">
        <v>3.0</v>
      </c>
      <c r="D7383" s="2" t="s">
        <v>6344</v>
      </c>
      <c r="E7383" s="2" t="s">
        <v>49</v>
      </c>
      <c r="F7383" s="2" t="s">
        <v>1421</v>
      </c>
      <c r="G7383" s="2" t="s">
        <v>29</v>
      </c>
      <c r="H7383" s="2" t="s">
        <v>255</v>
      </c>
      <c r="I7383" s="2" t="s">
        <v>2483</v>
      </c>
      <c r="J7383" s="2" t="s">
        <v>164</v>
      </c>
      <c r="K7383" s="2" t="s">
        <v>33</v>
      </c>
      <c r="L7383" s="10">
        <v>43225.0</v>
      </c>
      <c r="M7383" s="2" t="s">
        <v>34</v>
      </c>
      <c r="N7383" s="11">
        <v>0.4</v>
      </c>
      <c r="O7383" s="12">
        <v>-8.0</v>
      </c>
      <c r="P7383" s="13">
        <v>-0.23</v>
      </c>
      <c r="Q7383" s="13">
        <v>36.0</v>
      </c>
      <c r="R7383" s="13">
        <f t="shared" si="1"/>
        <v>60</v>
      </c>
      <c r="S7383" s="14">
        <f t="shared" si="2"/>
        <v>20</v>
      </c>
      <c r="T7383" s="14">
        <f t="shared" si="3"/>
        <v>-0.2222222222</v>
      </c>
      <c r="U7383" s="15" t="str">
        <f>vlookup(F7383,'Sub categories'!$A:$C,3,False)</f>
        <v>Phones</v>
      </c>
      <c r="V7383" s="16">
        <f t="shared" si="4"/>
        <v>5</v>
      </c>
      <c r="W7383" s="17">
        <f t="array" ref="W7383">INDEX(shipping_prices!$C$1:$F8610,MATCH(I7383,shipping_prices!$A$1:$A8610,0),MATCH(M7383,shipping_prices!$C$1:$F$1,0))</f>
        <v>14</v>
      </c>
      <c r="X7383" s="15" t="str">
        <f t="shared" si="5"/>
        <v>Mick HernandezChesterPennsylvania</v>
      </c>
      <c r="Y7383" s="15" t="str">
        <f t="shared" si="6"/>
        <v>loss</v>
      </c>
    </row>
    <row r="7384">
      <c r="A7384" s="1">
        <v>43220.0</v>
      </c>
      <c r="B7384" s="2" t="s">
        <v>7034</v>
      </c>
      <c r="C7384" s="2">
        <v>2.0</v>
      </c>
      <c r="D7384" s="2" t="s">
        <v>6344</v>
      </c>
      <c r="E7384" s="2" t="s">
        <v>49</v>
      </c>
      <c r="F7384" s="2" t="s">
        <v>4041</v>
      </c>
      <c r="G7384" s="2" t="s">
        <v>45</v>
      </c>
      <c r="H7384" s="2" t="s">
        <v>485</v>
      </c>
      <c r="I7384" s="2" t="s">
        <v>2483</v>
      </c>
      <c r="J7384" s="2" t="s">
        <v>164</v>
      </c>
      <c r="K7384" s="2" t="s">
        <v>33</v>
      </c>
      <c r="L7384" s="10">
        <v>43225.0</v>
      </c>
      <c r="M7384" s="2" t="s">
        <v>34</v>
      </c>
      <c r="N7384" s="11">
        <v>0.2</v>
      </c>
      <c r="O7384" s="12">
        <v>12.0</v>
      </c>
      <c r="P7384" s="13">
        <v>0.26</v>
      </c>
      <c r="Q7384" s="13">
        <v>44.0</v>
      </c>
      <c r="R7384" s="13">
        <f t="shared" si="1"/>
        <v>55</v>
      </c>
      <c r="S7384" s="14">
        <f t="shared" si="2"/>
        <v>27.5</v>
      </c>
      <c r="T7384" s="14">
        <f t="shared" si="3"/>
        <v>0.2727272727</v>
      </c>
      <c r="U7384" s="15" t="str">
        <f>vlookup(F7384,'Sub categories'!$A:$C,3,False)</f>
        <v>Furnishings</v>
      </c>
      <c r="V7384" s="16">
        <f t="shared" si="4"/>
        <v>5</v>
      </c>
      <c r="W7384" s="17">
        <f t="array" ref="W7384">INDEX(shipping_prices!$C$1:$F8611,MATCH(I7384,shipping_prices!$A$1:$A8611,0),MATCH(M7384,shipping_prices!$C$1:$F$1,0))</f>
        <v>14</v>
      </c>
      <c r="X7384" s="15" t="str">
        <f t="shared" si="5"/>
        <v>Mick HernandezChesterPennsylvania</v>
      </c>
      <c r="Y7384" s="15" t="str">
        <f t="shared" si="6"/>
        <v>Low</v>
      </c>
    </row>
    <row r="7385" hidden="1">
      <c r="A7385" s="1">
        <v>43220.0</v>
      </c>
      <c r="B7385" s="2" t="s">
        <v>7035</v>
      </c>
      <c r="C7385" s="2">
        <v>5.0</v>
      </c>
      <c r="D7385" s="2" t="s">
        <v>1609</v>
      </c>
      <c r="E7385" s="2" t="s">
        <v>37</v>
      </c>
      <c r="F7385" s="2" t="s">
        <v>4146</v>
      </c>
      <c r="G7385" s="2" t="s">
        <v>39</v>
      </c>
      <c r="H7385" s="2" t="s">
        <v>526</v>
      </c>
      <c r="I7385" s="2" t="s">
        <v>842</v>
      </c>
      <c r="J7385" s="2" t="s">
        <v>76</v>
      </c>
      <c r="K7385" s="2" t="s">
        <v>77</v>
      </c>
      <c r="L7385" s="10">
        <v>43228.0</v>
      </c>
      <c r="M7385" s="2" t="s">
        <v>142</v>
      </c>
      <c r="N7385" s="11">
        <v>0.8</v>
      </c>
      <c r="O7385" s="12">
        <v>-91.0</v>
      </c>
      <c r="P7385" s="13">
        <v>-2.7</v>
      </c>
      <c r="Q7385" s="13">
        <v>34.0</v>
      </c>
      <c r="R7385" s="13">
        <f t="shared" si="1"/>
        <v>170</v>
      </c>
      <c r="S7385" s="14">
        <f t="shared" si="2"/>
        <v>34</v>
      </c>
      <c r="T7385" s="14">
        <f t="shared" si="3"/>
        <v>-2.676470588</v>
      </c>
      <c r="U7385" s="15" t="str">
        <f>vlookup(F7385,'Sub categories'!$A:$C,3,False)</f>
        <v>Appliances</v>
      </c>
      <c r="V7385" s="16">
        <f t="shared" si="4"/>
        <v>8</v>
      </c>
      <c r="W7385" s="17">
        <f t="array" ref="W7385">INDEX(shipping_prices!$C$1:$F8612,MATCH(I7385,shipping_prices!$A$1:$A8612,0),MATCH(M7385,shipping_prices!$C$1:$F$1,0))</f>
        <v>24.83</v>
      </c>
      <c r="X7385" s="15" t="str">
        <f t="shared" si="5"/>
        <v>Scott CohenArlingtonTexas</v>
      </c>
      <c r="Y7385" s="15" t="str">
        <f t="shared" si="6"/>
        <v>loss</v>
      </c>
    </row>
    <row r="7386" hidden="1">
      <c r="A7386" s="1">
        <v>43220.0</v>
      </c>
      <c r="B7386" s="2" t="s">
        <v>7036</v>
      </c>
      <c r="C7386" s="2">
        <v>3.0</v>
      </c>
      <c r="D7386" s="2" t="s">
        <v>2540</v>
      </c>
      <c r="E7386" s="2" t="s">
        <v>27</v>
      </c>
      <c r="F7386" s="2" t="s">
        <v>1425</v>
      </c>
      <c r="G7386" s="2" t="s">
        <v>29</v>
      </c>
      <c r="H7386" s="2" t="s">
        <v>1426</v>
      </c>
      <c r="I7386" s="2" t="s">
        <v>194</v>
      </c>
      <c r="J7386" s="2" t="s">
        <v>53</v>
      </c>
      <c r="K7386" s="2" t="s">
        <v>54</v>
      </c>
      <c r="L7386" s="10">
        <v>43226.0</v>
      </c>
      <c r="M7386" s="2" t="s">
        <v>90</v>
      </c>
      <c r="N7386" s="11">
        <v>0.2</v>
      </c>
      <c r="O7386" s="12">
        <v>2.0</v>
      </c>
      <c r="P7386" s="13">
        <v>0.14</v>
      </c>
      <c r="Q7386" s="13">
        <v>18.0</v>
      </c>
      <c r="R7386" s="13">
        <f t="shared" si="1"/>
        <v>22.5</v>
      </c>
      <c r="S7386" s="14">
        <f t="shared" si="2"/>
        <v>7.5</v>
      </c>
      <c r="T7386" s="14">
        <f t="shared" si="3"/>
        <v>0.1111111111</v>
      </c>
      <c r="U7386" s="15" t="str">
        <f>vlookup(F7386,'Sub categories'!$A:$C,3,False)</f>
        <v>Accessories</v>
      </c>
      <c r="V7386" s="16">
        <f t="shared" si="4"/>
        <v>6</v>
      </c>
      <c r="W7386" s="17">
        <f t="array" ref="W7386">INDEX(shipping_prices!$C$1:$F8613,MATCH(I7386,shipping_prices!$A$1:$A8613,0),MATCH(M7386,shipping_prices!$C$1:$F$1,0))</f>
        <v>8.76</v>
      </c>
      <c r="X7386" s="15" t="str">
        <f t="shared" si="5"/>
        <v>Brian DahlenMiamiFlorida</v>
      </c>
      <c r="Y7386" s="15" t="str">
        <f t="shared" si="6"/>
        <v>Low</v>
      </c>
    </row>
    <row r="7387" hidden="1">
      <c r="A7387" s="1">
        <v>43221.0</v>
      </c>
      <c r="B7387" s="2" t="s">
        <v>7036</v>
      </c>
      <c r="C7387" s="2">
        <v>3.0</v>
      </c>
      <c r="D7387" s="2" t="s">
        <v>2540</v>
      </c>
      <c r="E7387" s="2" t="s">
        <v>27</v>
      </c>
      <c r="F7387" s="2" t="s">
        <v>101</v>
      </c>
      <c r="G7387" s="2" t="s">
        <v>39</v>
      </c>
      <c r="H7387" s="2" t="s">
        <v>79</v>
      </c>
      <c r="I7387" s="2" t="s">
        <v>194</v>
      </c>
      <c r="J7387" s="2" t="s">
        <v>53</v>
      </c>
      <c r="K7387" s="2" t="s">
        <v>54</v>
      </c>
      <c r="L7387" s="10">
        <v>43226.0</v>
      </c>
      <c r="M7387" s="2" t="s">
        <v>90</v>
      </c>
      <c r="N7387" s="11">
        <v>0.2</v>
      </c>
      <c r="O7387" s="12">
        <v>86.0</v>
      </c>
      <c r="P7387" s="13">
        <v>0.36</v>
      </c>
      <c r="Q7387" s="13">
        <v>236.0</v>
      </c>
      <c r="R7387" s="13">
        <f t="shared" si="1"/>
        <v>295</v>
      </c>
      <c r="S7387" s="14">
        <f t="shared" si="2"/>
        <v>98.33333333</v>
      </c>
      <c r="T7387" s="14">
        <f t="shared" si="3"/>
        <v>0.3644067797</v>
      </c>
      <c r="U7387" s="15" t="str">
        <f>vlookup(F7387,'Sub categories'!$A:$C,3,False)</f>
        <v>Labels</v>
      </c>
      <c r="V7387" s="16">
        <f t="shared" si="4"/>
        <v>5</v>
      </c>
      <c r="W7387" s="17">
        <f t="array" ref="W7387">INDEX(shipping_prices!$C$1:$F8614,MATCH(I7387,shipping_prices!$A$1:$A8614,0),MATCH(M7387,shipping_prices!$C$1:$F$1,0))</f>
        <v>8.76</v>
      </c>
      <c r="X7387" s="15" t="str">
        <f t="shared" si="5"/>
        <v>Brian DahlenMiamiFlorida</v>
      </c>
      <c r="Y7387" s="15" t="str">
        <f t="shared" si="6"/>
        <v>High</v>
      </c>
    </row>
    <row r="7388" hidden="1">
      <c r="A7388" s="1">
        <v>43221.0</v>
      </c>
      <c r="B7388" s="2" t="s">
        <v>7037</v>
      </c>
      <c r="C7388" s="2">
        <v>1.0</v>
      </c>
      <c r="D7388" s="2" t="s">
        <v>4261</v>
      </c>
      <c r="E7388" s="2" t="s">
        <v>37</v>
      </c>
      <c r="F7388" s="2" t="s">
        <v>2048</v>
      </c>
      <c r="G7388" s="2" t="s">
        <v>39</v>
      </c>
      <c r="H7388" s="2" t="s">
        <v>51</v>
      </c>
      <c r="I7388" s="2" t="s">
        <v>1947</v>
      </c>
      <c r="J7388" s="2" t="s">
        <v>64</v>
      </c>
      <c r="K7388" s="2" t="s">
        <v>43</v>
      </c>
      <c r="L7388" s="10">
        <v>43221.0</v>
      </c>
      <c r="M7388" s="2" t="s">
        <v>469</v>
      </c>
      <c r="N7388" s="11">
        <v>0.2</v>
      </c>
      <c r="O7388" s="12">
        <v>29.0</v>
      </c>
      <c r="P7388" s="13">
        <v>0.35</v>
      </c>
      <c r="Q7388" s="13">
        <v>84.0</v>
      </c>
      <c r="R7388" s="13">
        <f t="shared" si="1"/>
        <v>105</v>
      </c>
      <c r="S7388" s="14">
        <f t="shared" si="2"/>
        <v>105</v>
      </c>
      <c r="T7388" s="14">
        <f t="shared" si="3"/>
        <v>0.3452380952</v>
      </c>
      <c r="U7388" s="15" t="str">
        <f>vlookup(F7388,'Sub categories'!$A:$C,3,False)</f>
        <v>Paper</v>
      </c>
      <c r="V7388" s="16">
        <f t="shared" si="4"/>
        <v>0</v>
      </c>
      <c r="W7388" s="17">
        <f t="array" ref="W7388">INDEX(shipping_prices!$C$1:$F8615,MATCH(I7388,shipping_prices!$A$1:$A8615,0),MATCH(M7388,shipping_prices!$C$1:$F$1,0))</f>
        <v>52.11</v>
      </c>
      <c r="X7388" s="15" t="str">
        <f t="shared" si="5"/>
        <v>Dionis LloydChandlerArizona</v>
      </c>
      <c r="Y7388" s="15" t="str">
        <f t="shared" si="6"/>
        <v>Low</v>
      </c>
    </row>
    <row r="7389" hidden="1">
      <c r="A7389" s="1">
        <v>43221.0</v>
      </c>
      <c r="B7389" s="2" t="s">
        <v>7038</v>
      </c>
      <c r="C7389" s="2">
        <v>5.0</v>
      </c>
      <c r="D7389" s="2" t="s">
        <v>325</v>
      </c>
      <c r="E7389" s="2" t="s">
        <v>37</v>
      </c>
      <c r="F7389" s="2" t="s">
        <v>3562</v>
      </c>
      <c r="G7389" s="2" t="s">
        <v>39</v>
      </c>
      <c r="H7389" s="2" t="s">
        <v>79</v>
      </c>
      <c r="I7389" s="2" t="s">
        <v>480</v>
      </c>
      <c r="J7389" s="2" t="s">
        <v>76</v>
      </c>
      <c r="K7389" s="2" t="s">
        <v>77</v>
      </c>
      <c r="L7389" s="10">
        <v>43230.0</v>
      </c>
      <c r="M7389" s="2" t="s">
        <v>90</v>
      </c>
      <c r="N7389" s="11">
        <v>0.2</v>
      </c>
      <c r="O7389" s="12">
        <v>2.0</v>
      </c>
      <c r="P7389" s="13">
        <v>0.11</v>
      </c>
      <c r="Q7389" s="13">
        <v>21.0</v>
      </c>
      <c r="R7389" s="13">
        <f t="shared" si="1"/>
        <v>26.25</v>
      </c>
      <c r="S7389" s="14">
        <f t="shared" si="2"/>
        <v>5.25</v>
      </c>
      <c r="T7389" s="14">
        <f t="shared" si="3"/>
        <v>0.09523809524</v>
      </c>
      <c r="U7389" s="15" t="str">
        <f>vlookup(F7389,'Sub categories'!$A:$C,3,False)</f>
        <v>Art</v>
      </c>
      <c r="V7389" s="16">
        <f t="shared" si="4"/>
        <v>9</v>
      </c>
      <c r="W7389" s="17">
        <f t="array" ref="W7389">INDEX(shipping_prices!$C$1:$F8616,MATCH(I7389,shipping_prices!$A$1:$A8616,0),MATCH(M7389,shipping_prices!$C$1:$F$1,0))</f>
        <v>1.79</v>
      </c>
      <c r="X7389" s="15" t="str">
        <f t="shared" si="5"/>
        <v>Laurel WorkmanPasadenaTexas</v>
      </c>
      <c r="Y7389" s="15" t="str">
        <f t="shared" si="6"/>
        <v>Low</v>
      </c>
    </row>
    <row r="7390" hidden="1">
      <c r="A7390" s="1">
        <v>43221.0</v>
      </c>
      <c r="B7390" s="2" t="s">
        <v>7039</v>
      </c>
      <c r="C7390" s="2">
        <v>2.0</v>
      </c>
      <c r="D7390" s="2" t="s">
        <v>2571</v>
      </c>
      <c r="E7390" s="2" t="s">
        <v>27</v>
      </c>
      <c r="F7390" s="2" t="s">
        <v>2257</v>
      </c>
      <c r="G7390" s="2" t="s">
        <v>39</v>
      </c>
      <c r="H7390" s="2" t="s">
        <v>526</v>
      </c>
      <c r="I7390" s="2" t="s">
        <v>3320</v>
      </c>
      <c r="J7390" s="2" t="s">
        <v>42</v>
      </c>
      <c r="K7390" s="2" t="s">
        <v>43</v>
      </c>
      <c r="L7390" s="10">
        <v>43223.0</v>
      </c>
      <c r="M7390" s="2" t="s">
        <v>34</v>
      </c>
      <c r="N7390" s="11">
        <v>0.0</v>
      </c>
      <c r="O7390" s="12">
        <v>34.0</v>
      </c>
      <c r="P7390" s="13">
        <v>0.27</v>
      </c>
      <c r="Q7390" s="13">
        <v>124.0</v>
      </c>
      <c r="R7390" s="13">
        <f t="shared" si="1"/>
        <v>124</v>
      </c>
      <c r="S7390" s="14">
        <f t="shared" si="2"/>
        <v>62</v>
      </c>
      <c r="T7390" s="14">
        <f t="shared" si="3"/>
        <v>0.2741935484</v>
      </c>
      <c r="U7390" s="15" t="str">
        <f>vlookup(F7390,'Sub categories'!$A:$C,3,False)</f>
        <v>Storage</v>
      </c>
      <c r="V7390" s="16">
        <f t="shared" si="4"/>
        <v>2</v>
      </c>
      <c r="W7390" s="17">
        <f t="array" ref="W7390">INDEX(shipping_prices!$C$1:$F8617,MATCH(I7390,shipping_prices!$A$1:$A8617,0),MATCH(M7390,shipping_prices!$C$1:$F$1,0))</f>
        <v>12.38</v>
      </c>
      <c r="X7390" s="15" t="str">
        <f t="shared" si="5"/>
        <v>Sanjit EngleCosta MesaCalifornia</v>
      </c>
      <c r="Y7390" s="15" t="str">
        <f t="shared" si="6"/>
        <v>Low</v>
      </c>
    </row>
    <row r="7391" hidden="1">
      <c r="A7391" s="1">
        <v>43221.0</v>
      </c>
      <c r="B7391" s="2" t="s">
        <v>7040</v>
      </c>
      <c r="C7391" s="2">
        <v>1.0</v>
      </c>
      <c r="D7391" s="2" t="s">
        <v>885</v>
      </c>
      <c r="E7391" s="2" t="s">
        <v>49</v>
      </c>
      <c r="F7391" s="2" t="s">
        <v>6339</v>
      </c>
      <c r="G7391" s="2" t="s">
        <v>29</v>
      </c>
      <c r="H7391" s="2" t="s">
        <v>460</v>
      </c>
      <c r="I7391" s="2" t="s">
        <v>31</v>
      </c>
      <c r="J7391" s="2" t="s">
        <v>32</v>
      </c>
      <c r="K7391" s="2" t="s">
        <v>33</v>
      </c>
      <c r="L7391" s="10">
        <v>43230.0</v>
      </c>
      <c r="M7391" s="2" t="s">
        <v>142</v>
      </c>
      <c r="N7391" s="11">
        <v>0.0</v>
      </c>
      <c r="O7391" s="12">
        <v>11.0</v>
      </c>
      <c r="P7391" s="13">
        <v>0.27</v>
      </c>
      <c r="Q7391" s="13">
        <v>41.0</v>
      </c>
      <c r="R7391" s="13">
        <f t="shared" si="1"/>
        <v>41</v>
      </c>
      <c r="S7391" s="14">
        <f t="shared" si="2"/>
        <v>41</v>
      </c>
      <c r="T7391" s="14">
        <f t="shared" si="3"/>
        <v>0.2682926829</v>
      </c>
      <c r="U7391" s="15" t="str">
        <f>vlookup(F7391,'Sub categories'!$A:$C,3,False)</f>
        <v>Phones</v>
      </c>
      <c r="V7391" s="16">
        <f t="shared" si="4"/>
        <v>9</v>
      </c>
      <c r="W7391" s="17">
        <f t="array" ref="W7391">INDEX(shipping_prices!$C$1:$F8618,MATCH(I7391,shipping_prices!$A$1:$A8618,0),MATCH(M7391,shipping_prices!$C$1:$F$1,0))</f>
        <v>23.55</v>
      </c>
      <c r="X7391" s="15" t="str">
        <f t="shared" si="5"/>
        <v>Darrin SayreNew York CityNew York</v>
      </c>
      <c r="Y7391" s="15" t="str">
        <f t="shared" si="6"/>
        <v>Low</v>
      </c>
    </row>
    <row r="7392" hidden="1">
      <c r="A7392" s="1">
        <v>43221.0</v>
      </c>
      <c r="B7392" s="2" t="s">
        <v>7040</v>
      </c>
      <c r="C7392" s="2">
        <v>2.0</v>
      </c>
      <c r="D7392" s="2" t="s">
        <v>885</v>
      </c>
      <c r="E7392" s="2" t="s">
        <v>49</v>
      </c>
      <c r="F7392" s="2" t="s">
        <v>3671</v>
      </c>
      <c r="G7392" s="2" t="s">
        <v>29</v>
      </c>
      <c r="H7392" s="2" t="s">
        <v>2972</v>
      </c>
      <c r="I7392" s="2" t="s">
        <v>31</v>
      </c>
      <c r="J7392" s="2" t="s">
        <v>32</v>
      </c>
      <c r="K7392" s="2" t="s">
        <v>33</v>
      </c>
      <c r="L7392" s="10">
        <v>43230.0</v>
      </c>
      <c r="M7392" s="2" t="s">
        <v>142</v>
      </c>
      <c r="N7392" s="11">
        <v>0.0</v>
      </c>
      <c r="O7392" s="12">
        <v>33.0</v>
      </c>
      <c r="P7392" s="13">
        <v>0.28</v>
      </c>
      <c r="Q7392" s="13">
        <v>119.0</v>
      </c>
      <c r="R7392" s="13">
        <f t="shared" si="1"/>
        <v>119</v>
      </c>
      <c r="S7392" s="14">
        <f t="shared" si="2"/>
        <v>59.5</v>
      </c>
      <c r="T7392" s="14">
        <f t="shared" si="3"/>
        <v>0.2773109244</v>
      </c>
      <c r="U7392" s="15" t="str">
        <f>vlookup(F7392,'Sub categories'!$A:$C,3,False)</f>
        <v>Phones</v>
      </c>
      <c r="V7392" s="16">
        <f t="shared" si="4"/>
        <v>9</v>
      </c>
      <c r="W7392" s="17">
        <f t="array" ref="W7392">INDEX(shipping_prices!$C$1:$F8619,MATCH(I7392,shipping_prices!$A$1:$A8619,0),MATCH(M7392,shipping_prices!$C$1:$F$1,0))</f>
        <v>23.55</v>
      </c>
      <c r="X7392" s="15" t="str">
        <f t="shared" si="5"/>
        <v>Darrin SayreNew York CityNew York</v>
      </c>
      <c r="Y7392" s="15" t="str">
        <f t="shared" si="6"/>
        <v>Low</v>
      </c>
    </row>
    <row r="7393" hidden="1">
      <c r="A7393" s="1">
        <v>43222.0</v>
      </c>
      <c r="B7393" s="2" t="s">
        <v>7040</v>
      </c>
      <c r="C7393" s="2">
        <v>1.0</v>
      </c>
      <c r="D7393" s="2" t="s">
        <v>885</v>
      </c>
      <c r="E7393" s="2" t="s">
        <v>49</v>
      </c>
      <c r="F7393" s="2" t="s">
        <v>204</v>
      </c>
      <c r="G7393" s="2" t="s">
        <v>39</v>
      </c>
      <c r="H7393" s="2" t="s">
        <v>79</v>
      </c>
      <c r="I7393" s="2" t="s">
        <v>31</v>
      </c>
      <c r="J7393" s="2" t="s">
        <v>32</v>
      </c>
      <c r="K7393" s="2" t="s">
        <v>33</v>
      </c>
      <c r="L7393" s="10">
        <v>43230.0</v>
      </c>
      <c r="M7393" s="2" t="s">
        <v>142</v>
      </c>
      <c r="N7393" s="11">
        <v>0.0</v>
      </c>
      <c r="O7393" s="12">
        <v>7.0</v>
      </c>
      <c r="P7393" s="13">
        <v>0.03</v>
      </c>
      <c r="Q7393" s="13">
        <v>240.0</v>
      </c>
      <c r="R7393" s="13">
        <f t="shared" si="1"/>
        <v>240</v>
      </c>
      <c r="S7393" s="14">
        <f t="shared" si="2"/>
        <v>240</v>
      </c>
      <c r="T7393" s="14">
        <f t="shared" si="3"/>
        <v>0.02916666667</v>
      </c>
      <c r="U7393" s="15" t="str">
        <f>vlookup(F7393,'Sub categories'!$A:$C,3,False)</f>
        <v>Supplies</v>
      </c>
      <c r="V7393" s="16">
        <f t="shared" si="4"/>
        <v>8</v>
      </c>
      <c r="W7393" s="17">
        <f t="array" ref="W7393">INDEX(shipping_prices!$C$1:$F8620,MATCH(I7393,shipping_prices!$A$1:$A8620,0),MATCH(M7393,shipping_prices!$C$1:$F$1,0))</f>
        <v>23.55</v>
      </c>
      <c r="X7393" s="15" t="str">
        <f t="shared" si="5"/>
        <v>Darrin SayreNew York CityNew York</v>
      </c>
      <c r="Y7393" s="15" t="str">
        <f t="shared" si="6"/>
        <v>Low</v>
      </c>
    </row>
    <row r="7394" hidden="1">
      <c r="A7394" s="1">
        <v>43222.0</v>
      </c>
      <c r="B7394" s="2" t="s">
        <v>7041</v>
      </c>
      <c r="C7394" s="2">
        <v>7.0</v>
      </c>
      <c r="D7394" s="2" t="s">
        <v>2027</v>
      </c>
      <c r="E7394" s="2" t="s">
        <v>49</v>
      </c>
      <c r="F7394" s="2" t="s">
        <v>3554</v>
      </c>
      <c r="G7394" s="2" t="s">
        <v>29</v>
      </c>
      <c r="H7394" s="2" t="s">
        <v>458</v>
      </c>
      <c r="I7394" s="2" t="s">
        <v>163</v>
      </c>
      <c r="J7394" s="2" t="s">
        <v>164</v>
      </c>
      <c r="K7394" s="2" t="s">
        <v>33</v>
      </c>
      <c r="L7394" s="10">
        <v>43233.0</v>
      </c>
      <c r="M7394" s="2" t="s">
        <v>34</v>
      </c>
      <c r="N7394" s="11">
        <v>0.4</v>
      </c>
      <c r="O7394" s="12">
        <v>9.0</v>
      </c>
      <c r="P7394" s="13">
        <v>0.15</v>
      </c>
      <c r="Q7394" s="13">
        <v>63.0</v>
      </c>
      <c r="R7394" s="13">
        <f t="shared" si="1"/>
        <v>105</v>
      </c>
      <c r="S7394" s="14">
        <f t="shared" si="2"/>
        <v>15</v>
      </c>
      <c r="T7394" s="14">
        <f t="shared" si="3"/>
        <v>0.1428571429</v>
      </c>
      <c r="U7394" s="15" t="str">
        <f>vlookup(F7394,'Sub categories'!$A:$C,3,False)</f>
        <v>Phones</v>
      </c>
      <c r="V7394" s="16">
        <f t="shared" si="4"/>
        <v>11</v>
      </c>
      <c r="W7394" s="17">
        <f t="array" ref="W7394">INDEX(shipping_prices!$C$1:$F8621,MATCH(I7394,shipping_prices!$A$1:$A8621,0),MATCH(M7394,shipping_prices!$C$1:$F$1,0))</f>
        <v>7.98</v>
      </c>
      <c r="X7394" s="15" t="str">
        <f t="shared" si="5"/>
        <v>Erica HernandezPhiladelphiaPennsylvania</v>
      </c>
      <c r="Y7394" s="15" t="str">
        <f t="shared" si="6"/>
        <v>Low</v>
      </c>
    </row>
    <row r="7395" hidden="1">
      <c r="A7395" s="1">
        <v>43222.0</v>
      </c>
      <c r="B7395" s="2" t="s">
        <v>7041</v>
      </c>
      <c r="C7395" s="2">
        <v>5.0</v>
      </c>
      <c r="D7395" s="2" t="s">
        <v>2027</v>
      </c>
      <c r="E7395" s="2" t="s">
        <v>49</v>
      </c>
      <c r="F7395" s="2" t="s">
        <v>2316</v>
      </c>
      <c r="G7395" s="2" t="s">
        <v>39</v>
      </c>
      <c r="H7395" s="2" t="s">
        <v>79</v>
      </c>
      <c r="I7395" s="2" t="s">
        <v>163</v>
      </c>
      <c r="J7395" s="2" t="s">
        <v>164</v>
      </c>
      <c r="K7395" s="2" t="s">
        <v>33</v>
      </c>
      <c r="L7395" s="10">
        <v>43233.0</v>
      </c>
      <c r="M7395" s="2" t="s">
        <v>34</v>
      </c>
      <c r="N7395" s="11">
        <v>0.2</v>
      </c>
      <c r="O7395" s="12">
        <v>35.0</v>
      </c>
      <c r="P7395" s="13">
        <v>0.34</v>
      </c>
      <c r="Q7395" s="13">
        <v>105.0</v>
      </c>
      <c r="R7395" s="13">
        <f t="shared" si="1"/>
        <v>131.25</v>
      </c>
      <c r="S7395" s="14">
        <f t="shared" si="2"/>
        <v>26.25</v>
      </c>
      <c r="T7395" s="14">
        <f t="shared" si="3"/>
        <v>0.3333333333</v>
      </c>
      <c r="U7395" s="15" t="str">
        <f>vlookup(F7395,'Sub categories'!$A:$C,3,False)</f>
        <v>Envelopes</v>
      </c>
      <c r="V7395" s="16">
        <f t="shared" si="4"/>
        <v>11</v>
      </c>
      <c r="W7395" s="17">
        <f t="array" ref="W7395">INDEX(shipping_prices!$C$1:$F8622,MATCH(I7395,shipping_prices!$A$1:$A8622,0),MATCH(M7395,shipping_prices!$C$1:$F$1,0))</f>
        <v>7.98</v>
      </c>
      <c r="X7395" s="15" t="str">
        <f t="shared" si="5"/>
        <v>Erica HernandezPhiladelphiaPennsylvania</v>
      </c>
      <c r="Y7395" s="15" t="str">
        <f t="shared" si="6"/>
        <v>Low</v>
      </c>
    </row>
    <row r="7396" hidden="1">
      <c r="A7396" s="1">
        <v>43222.0</v>
      </c>
      <c r="B7396" s="2" t="s">
        <v>7042</v>
      </c>
      <c r="C7396" s="2">
        <v>8.0</v>
      </c>
      <c r="D7396" s="2" t="s">
        <v>4654</v>
      </c>
      <c r="E7396" s="2" t="s">
        <v>37</v>
      </c>
      <c r="F7396" s="2" t="s">
        <v>1079</v>
      </c>
      <c r="G7396" s="2" t="s">
        <v>39</v>
      </c>
      <c r="H7396" s="2" t="s">
        <v>193</v>
      </c>
      <c r="I7396" s="2" t="s">
        <v>3504</v>
      </c>
      <c r="J7396" s="2" t="s">
        <v>552</v>
      </c>
      <c r="K7396" s="2" t="s">
        <v>77</v>
      </c>
      <c r="L7396" s="10">
        <v>43229.0</v>
      </c>
      <c r="M7396" s="2" t="s">
        <v>34</v>
      </c>
      <c r="N7396" s="11">
        <v>0.0</v>
      </c>
      <c r="O7396" s="12">
        <v>23.0</v>
      </c>
      <c r="P7396" s="13">
        <v>0.46</v>
      </c>
      <c r="Q7396" s="13">
        <v>50.0</v>
      </c>
      <c r="R7396" s="13">
        <f t="shared" si="1"/>
        <v>50</v>
      </c>
      <c r="S7396" s="14">
        <f t="shared" si="2"/>
        <v>6.25</v>
      </c>
      <c r="T7396" s="14">
        <f t="shared" si="3"/>
        <v>0.46</v>
      </c>
      <c r="U7396" s="15" t="str">
        <f>vlookup(F7396,'Sub categories'!$A:$C,3,False)</f>
        <v>Labels</v>
      </c>
      <c r="V7396" s="16">
        <f t="shared" si="4"/>
        <v>7</v>
      </c>
      <c r="W7396" s="17">
        <f t="array" ref="W7396">INDEX(shipping_prices!$C$1:$F8623,MATCH(I7396,shipping_prices!$A$1:$A8623,0),MATCH(M7396,shipping_prices!$C$1:$F$1,0))</f>
        <v>7.18</v>
      </c>
      <c r="X7396" s="15" t="str">
        <f t="shared" si="5"/>
        <v>Bill OverfeltRosevilleMinnesota</v>
      </c>
      <c r="Y7396" s="15" t="str">
        <f t="shared" si="6"/>
        <v>Low</v>
      </c>
    </row>
    <row r="7397" hidden="1">
      <c r="A7397" s="1">
        <v>43222.0</v>
      </c>
      <c r="B7397" s="2" t="s">
        <v>7043</v>
      </c>
      <c r="C7397" s="2">
        <v>2.0</v>
      </c>
      <c r="D7397" s="2" t="s">
        <v>2968</v>
      </c>
      <c r="E7397" s="2" t="s">
        <v>27</v>
      </c>
      <c r="F7397" s="2" t="s">
        <v>2591</v>
      </c>
      <c r="G7397" s="2" t="s">
        <v>39</v>
      </c>
      <c r="H7397" s="2" t="s">
        <v>216</v>
      </c>
      <c r="I7397" s="2" t="s">
        <v>31</v>
      </c>
      <c r="J7397" s="2" t="s">
        <v>32</v>
      </c>
      <c r="K7397" s="2" t="s">
        <v>33</v>
      </c>
      <c r="L7397" s="10">
        <v>43225.0</v>
      </c>
      <c r="M7397" s="2" t="s">
        <v>34</v>
      </c>
      <c r="N7397" s="11">
        <v>0.0</v>
      </c>
      <c r="O7397" s="12">
        <v>1.0</v>
      </c>
      <c r="P7397" s="13">
        <v>0.26</v>
      </c>
      <c r="Q7397" s="13">
        <v>6.0</v>
      </c>
      <c r="R7397" s="13">
        <f t="shared" si="1"/>
        <v>6</v>
      </c>
      <c r="S7397" s="14">
        <f t="shared" si="2"/>
        <v>3</v>
      </c>
      <c r="T7397" s="14">
        <f t="shared" si="3"/>
        <v>0.1666666667</v>
      </c>
      <c r="U7397" s="15" t="str">
        <f>vlookup(F7397,'Sub categories'!$A:$C,3,False)</f>
        <v>Art</v>
      </c>
      <c r="V7397" s="16">
        <f t="shared" si="4"/>
        <v>3</v>
      </c>
      <c r="W7397" s="17">
        <f t="array" ref="W7397">INDEX(shipping_prices!$C$1:$F8624,MATCH(I7397,shipping_prices!$A$1:$A8624,0),MATCH(M7397,shipping_prices!$C$1:$F$1,0))</f>
        <v>10.09</v>
      </c>
      <c r="X7397" s="15" t="str">
        <f t="shared" si="5"/>
        <v>Katrina WillmanNew York CityNew York</v>
      </c>
      <c r="Y7397" s="15" t="str">
        <f t="shared" si="6"/>
        <v>Low</v>
      </c>
    </row>
    <row r="7398" hidden="1">
      <c r="A7398" s="1">
        <v>43223.0</v>
      </c>
      <c r="B7398" s="2" t="s">
        <v>7043</v>
      </c>
      <c r="C7398" s="2">
        <v>2.0</v>
      </c>
      <c r="D7398" s="2" t="s">
        <v>2968</v>
      </c>
      <c r="E7398" s="2" t="s">
        <v>27</v>
      </c>
      <c r="F7398" s="2" t="s">
        <v>1413</v>
      </c>
      <c r="G7398" s="2" t="s">
        <v>39</v>
      </c>
      <c r="H7398" s="2" t="s">
        <v>193</v>
      </c>
      <c r="I7398" s="2" t="s">
        <v>31</v>
      </c>
      <c r="J7398" s="2" t="s">
        <v>32</v>
      </c>
      <c r="K7398" s="2" t="s">
        <v>33</v>
      </c>
      <c r="L7398" s="10">
        <v>43225.0</v>
      </c>
      <c r="M7398" s="2" t="s">
        <v>34</v>
      </c>
      <c r="N7398" s="11">
        <v>0.0</v>
      </c>
      <c r="O7398" s="12">
        <v>10.0</v>
      </c>
      <c r="P7398" s="13">
        <v>0.48</v>
      </c>
      <c r="Q7398" s="13">
        <v>21.0</v>
      </c>
      <c r="R7398" s="13">
        <f t="shared" si="1"/>
        <v>21</v>
      </c>
      <c r="S7398" s="14">
        <f t="shared" si="2"/>
        <v>10.5</v>
      </c>
      <c r="T7398" s="14">
        <f t="shared" si="3"/>
        <v>0.4761904762</v>
      </c>
      <c r="U7398" s="15" t="str">
        <f>vlookup(F7398,'Sub categories'!$A:$C,3,False)</f>
        <v>Labels</v>
      </c>
      <c r="V7398" s="16">
        <f t="shared" si="4"/>
        <v>2</v>
      </c>
      <c r="W7398" s="17">
        <f t="array" ref="W7398">INDEX(shipping_prices!$C$1:$F8625,MATCH(I7398,shipping_prices!$A$1:$A8625,0),MATCH(M7398,shipping_prices!$C$1:$F$1,0))</f>
        <v>10.09</v>
      </c>
      <c r="X7398" s="15" t="str">
        <f t="shared" si="5"/>
        <v>Katrina WillmanNew York CityNew York</v>
      </c>
      <c r="Y7398" s="15" t="str">
        <f t="shared" si="6"/>
        <v>Low</v>
      </c>
    </row>
    <row r="7399">
      <c r="A7399" s="1">
        <v>43223.0</v>
      </c>
      <c r="B7399" s="2" t="s">
        <v>7043</v>
      </c>
      <c r="C7399" s="2">
        <v>8.0</v>
      </c>
      <c r="D7399" s="2" t="s">
        <v>2968</v>
      </c>
      <c r="E7399" s="2" t="s">
        <v>27</v>
      </c>
      <c r="F7399" s="2" t="s">
        <v>385</v>
      </c>
      <c r="G7399" s="2" t="s">
        <v>45</v>
      </c>
      <c r="H7399" s="2" t="s">
        <v>130</v>
      </c>
      <c r="I7399" s="2" t="s">
        <v>31</v>
      </c>
      <c r="J7399" s="2" t="s">
        <v>32</v>
      </c>
      <c r="K7399" s="2" t="s">
        <v>33</v>
      </c>
      <c r="L7399" s="10">
        <v>43225.0</v>
      </c>
      <c r="M7399" s="2" t="s">
        <v>34</v>
      </c>
      <c r="N7399" s="11">
        <v>0.0</v>
      </c>
      <c r="O7399" s="12">
        <v>21.0</v>
      </c>
      <c r="P7399" s="13">
        <v>0.44</v>
      </c>
      <c r="Q7399" s="13">
        <v>47.0</v>
      </c>
      <c r="R7399" s="13">
        <f t="shared" si="1"/>
        <v>47</v>
      </c>
      <c r="S7399" s="14">
        <f t="shared" si="2"/>
        <v>5.875</v>
      </c>
      <c r="T7399" s="14">
        <f t="shared" si="3"/>
        <v>0.4468085106</v>
      </c>
      <c r="U7399" s="15" t="str">
        <f>vlookup(F7399,'Sub categories'!$A:$C,3,False)</f>
        <v>Furnishings</v>
      </c>
      <c r="V7399" s="16">
        <f t="shared" si="4"/>
        <v>2</v>
      </c>
      <c r="W7399" s="17">
        <f t="array" ref="W7399">INDEX(shipping_prices!$C$1:$F8626,MATCH(I7399,shipping_prices!$A$1:$A8626,0),MATCH(M7399,shipping_prices!$C$1:$F$1,0))</f>
        <v>10.09</v>
      </c>
      <c r="X7399" s="15" t="str">
        <f t="shared" si="5"/>
        <v>Katrina WillmanNew York CityNew York</v>
      </c>
      <c r="Y7399" s="15" t="str">
        <f t="shared" si="6"/>
        <v>Low</v>
      </c>
    </row>
    <row r="7400">
      <c r="A7400" s="1">
        <v>43223.0</v>
      </c>
      <c r="B7400" s="2" t="s">
        <v>7043</v>
      </c>
      <c r="C7400" s="2">
        <v>3.0</v>
      </c>
      <c r="D7400" s="2" t="s">
        <v>2968</v>
      </c>
      <c r="E7400" s="2" t="s">
        <v>27</v>
      </c>
      <c r="F7400" s="2" t="s">
        <v>3396</v>
      </c>
      <c r="G7400" s="2" t="s">
        <v>45</v>
      </c>
      <c r="H7400" s="2" t="s">
        <v>227</v>
      </c>
      <c r="I7400" s="2" t="s">
        <v>31</v>
      </c>
      <c r="J7400" s="2" t="s">
        <v>32</v>
      </c>
      <c r="K7400" s="2" t="s">
        <v>33</v>
      </c>
      <c r="L7400" s="10">
        <v>43225.0</v>
      </c>
      <c r="M7400" s="2" t="s">
        <v>34</v>
      </c>
      <c r="N7400" s="11">
        <v>0.1</v>
      </c>
      <c r="O7400" s="12">
        <v>87.0</v>
      </c>
      <c r="P7400" s="13">
        <v>0.18</v>
      </c>
      <c r="Q7400" s="13">
        <v>489.0</v>
      </c>
      <c r="R7400" s="13">
        <f t="shared" si="1"/>
        <v>543.3333333</v>
      </c>
      <c r="S7400" s="14">
        <f t="shared" si="2"/>
        <v>181.1111111</v>
      </c>
      <c r="T7400" s="14">
        <f t="shared" si="3"/>
        <v>0.1779141104</v>
      </c>
      <c r="U7400" s="15" t="str">
        <f>vlookup(F7400,'Sub categories'!$A:$C,3,False)</f>
        <v>Chairs</v>
      </c>
      <c r="V7400" s="16">
        <f t="shared" si="4"/>
        <v>2</v>
      </c>
      <c r="W7400" s="17">
        <f t="array" ref="W7400">INDEX(shipping_prices!$C$1:$F8627,MATCH(I7400,shipping_prices!$A$1:$A8627,0),MATCH(M7400,shipping_prices!$C$1:$F$1,0))</f>
        <v>10.09</v>
      </c>
      <c r="X7400" s="15" t="str">
        <f t="shared" si="5"/>
        <v>Katrina WillmanNew York CityNew York</v>
      </c>
      <c r="Y7400" s="15" t="str">
        <f t="shared" si="6"/>
        <v>High</v>
      </c>
    </row>
    <row r="7401" hidden="1">
      <c r="A7401" s="1">
        <v>43223.0</v>
      </c>
      <c r="B7401" s="2" t="s">
        <v>7044</v>
      </c>
      <c r="C7401" s="2">
        <v>3.0</v>
      </c>
      <c r="D7401" s="2" t="s">
        <v>3366</v>
      </c>
      <c r="E7401" s="2" t="s">
        <v>27</v>
      </c>
      <c r="F7401" s="2" t="s">
        <v>3778</v>
      </c>
      <c r="G7401" s="2" t="s">
        <v>39</v>
      </c>
      <c r="H7401" s="2" t="s">
        <v>51</v>
      </c>
      <c r="I7401" s="2" t="s">
        <v>1276</v>
      </c>
      <c r="J7401" s="2" t="s">
        <v>321</v>
      </c>
      <c r="K7401" s="2" t="s">
        <v>33</v>
      </c>
      <c r="L7401" s="10">
        <v>43231.0</v>
      </c>
      <c r="M7401" s="2" t="s">
        <v>142</v>
      </c>
      <c r="N7401" s="11">
        <v>0.2</v>
      </c>
      <c r="O7401" s="12">
        <v>5.0</v>
      </c>
      <c r="P7401" s="13">
        <v>0.36</v>
      </c>
      <c r="Q7401" s="13">
        <v>14.0</v>
      </c>
      <c r="R7401" s="13">
        <f t="shared" si="1"/>
        <v>17.5</v>
      </c>
      <c r="S7401" s="14">
        <f t="shared" si="2"/>
        <v>5.833333333</v>
      </c>
      <c r="T7401" s="14">
        <f t="shared" si="3"/>
        <v>0.3571428571</v>
      </c>
      <c r="U7401" s="15" t="str">
        <f>vlookup(F7401,'Sub categories'!$A:$C,3,False)</f>
        <v>Paper</v>
      </c>
      <c r="V7401" s="16">
        <f t="shared" si="4"/>
        <v>8</v>
      </c>
      <c r="W7401" s="17">
        <f t="array" ref="W7401">INDEX(shipping_prices!$C$1:$F8628,MATCH(I7401,shipping_prices!$A$1:$A8628,0),MATCH(M7401,shipping_prices!$C$1:$F$1,0))</f>
        <v>22.33</v>
      </c>
      <c r="X7401" s="15" t="str">
        <f t="shared" si="5"/>
        <v>Alan BarnesToledoOhio</v>
      </c>
      <c r="Y7401" s="15" t="str">
        <f t="shared" si="6"/>
        <v>Low</v>
      </c>
    </row>
    <row r="7402" hidden="1">
      <c r="A7402" s="1">
        <v>43223.0</v>
      </c>
      <c r="B7402" s="2" t="s">
        <v>7044</v>
      </c>
      <c r="C7402" s="2">
        <v>3.0</v>
      </c>
      <c r="D7402" s="2" t="s">
        <v>3366</v>
      </c>
      <c r="E7402" s="2" t="s">
        <v>27</v>
      </c>
      <c r="F7402" s="2" t="s">
        <v>2502</v>
      </c>
      <c r="G7402" s="2" t="s">
        <v>39</v>
      </c>
      <c r="H7402" s="2" t="s">
        <v>2503</v>
      </c>
      <c r="I7402" s="2" t="s">
        <v>1276</v>
      </c>
      <c r="J7402" s="2" t="s">
        <v>321</v>
      </c>
      <c r="K7402" s="2" t="s">
        <v>33</v>
      </c>
      <c r="L7402" s="10">
        <v>43231.0</v>
      </c>
      <c r="M7402" s="2" t="s">
        <v>142</v>
      </c>
      <c r="N7402" s="11">
        <v>0.2</v>
      </c>
      <c r="O7402" s="12">
        <v>3.0</v>
      </c>
      <c r="P7402" s="13">
        <v>0.18</v>
      </c>
      <c r="Q7402" s="13">
        <v>15.0</v>
      </c>
      <c r="R7402" s="13">
        <f t="shared" si="1"/>
        <v>18.75</v>
      </c>
      <c r="S7402" s="14">
        <f t="shared" si="2"/>
        <v>6.25</v>
      </c>
      <c r="T7402" s="14">
        <f t="shared" si="3"/>
        <v>0.2</v>
      </c>
      <c r="U7402" s="15" t="str">
        <f>vlookup(F7402,'Sub categories'!$A:$C,3,False)</f>
        <v>Art</v>
      </c>
      <c r="V7402" s="16">
        <f t="shared" si="4"/>
        <v>8</v>
      </c>
      <c r="W7402" s="17">
        <f t="array" ref="W7402">INDEX(shipping_prices!$C$1:$F8629,MATCH(I7402,shipping_prices!$A$1:$A8629,0),MATCH(M7402,shipping_prices!$C$1:$F$1,0))</f>
        <v>22.33</v>
      </c>
      <c r="X7402" s="15" t="str">
        <f t="shared" si="5"/>
        <v>Alan BarnesToledoOhio</v>
      </c>
      <c r="Y7402" s="15" t="str">
        <f t="shared" si="6"/>
        <v>Low</v>
      </c>
    </row>
    <row r="7403" hidden="1">
      <c r="A7403" s="1">
        <v>43223.0</v>
      </c>
      <c r="B7403" s="2" t="s">
        <v>7044</v>
      </c>
      <c r="C7403" s="2">
        <v>3.0</v>
      </c>
      <c r="D7403" s="2" t="s">
        <v>3366</v>
      </c>
      <c r="E7403" s="2" t="s">
        <v>27</v>
      </c>
      <c r="F7403" s="2" t="s">
        <v>3266</v>
      </c>
      <c r="G7403" s="2" t="s">
        <v>39</v>
      </c>
      <c r="H7403" s="2" t="s">
        <v>120</v>
      </c>
      <c r="I7403" s="2" t="s">
        <v>1276</v>
      </c>
      <c r="J7403" s="2" t="s">
        <v>321</v>
      </c>
      <c r="K7403" s="2" t="s">
        <v>33</v>
      </c>
      <c r="L7403" s="10">
        <v>43231.0</v>
      </c>
      <c r="M7403" s="2" t="s">
        <v>142</v>
      </c>
      <c r="N7403" s="11">
        <v>0.2</v>
      </c>
      <c r="O7403" s="12">
        <v>21.0</v>
      </c>
      <c r="P7403" s="13">
        <v>0.24</v>
      </c>
      <c r="Q7403" s="13">
        <v>90.0</v>
      </c>
      <c r="R7403" s="13">
        <f t="shared" si="1"/>
        <v>112.5</v>
      </c>
      <c r="S7403" s="14">
        <f t="shared" si="2"/>
        <v>37.5</v>
      </c>
      <c r="T7403" s="14">
        <f t="shared" si="3"/>
        <v>0.2333333333</v>
      </c>
      <c r="U7403" s="15" t="str">
        <f>vlookup(F7403,'Sub categories'!$A:$C,3,False)</f>
        <v>Art</v>
      </c>
      <c r="V7403" s="16">
        <f t="shared" si="4"/>
        <v>8</v>
      </c>
      <c r="W7403" s="17">
        <f t="array" ref="W7403">INDEX(shipping_prices!$C$1:$F8630,MATCH(I7403,shipping_prices!$A$1:$A8630,0),MATCH(M7403,shipping_prices!$C$1:$F$1,0))</f>
        <v>22.33</v>
      </c>
      <c r="X7403" s="15" t="str">
        <f t="shared" si="5"/>
        <v>Alan BarnesToledoOhio</v>
      </c>
      <c r="Y7403" s="15" t="str">
        <f t="shared" si="6"/>
        <v>Low</v>
      </c>
    </row>
    <row r="7404" hidden="1">
      <c r="A7404" s="1">
        <v>43223.0</v>
      </c>
      <c r="B7404" s="2" t="s">
        <v>7045</v>
      </c>
      <c r="C7404" s="2">
        <v>1.0</v>
      </c>
      <c r="D7404" s="2" t="s">
        <v>4805</v>
      </c>
      <c r="E7404" s="2" t="s">
        <v>27</v>
      </c>
      <c r="F7404" s="2" t="s">
        <v>389</v>
      </c>
      <c r="G7404" s="2" t="s">
        <v>39</v>
      </c>
      <c r="H7404" s="2" t="s">
        <v>79</v>
      </c>
      <c r="I7404" s="2" t="s">
        <v>2077</v>
      </c>
      <c r="J7404" s="2" t="s">
        <v>1449</v>
      </c>
      <c r="K7404" s="2" t="s">
        <v>33</v>
      </c>
      <c r="L7404" s="10">
        <v>43228.0</v>
      </c>
      <c r="M7404" s="2" t="s">
        <v>90</v>
      </c>
      <c r="N7404" s="11">
        <v>0.0</v>
      </c>
      <c r="O7404" s="12">
        <v>3.0</v>
      </c>
      <c r="P7404" s="13">
        <v>0.26</v>
      </c>
      <c r="Q7404" s="13">
        <v>11.0</v>
      </c>
      <c r="R7404" s="13">
        <f t="shared" si="1"/>
        <v>11</v>
      </c>
      <c r="S7404" s="14">
        <f t="shared" si="2"/>
        <v>11</v>
      </c>
      <c r="T7404" s="14">
        <f t="shared" si="3"/>
        <v>0.2727272727</v>
      </c>
      <c r="U7404" s="15" t="str">
        <f>vlookup(F7404,'Sub categories'!$A:$C,3,False)</f>
        <v>Storage</v>
      </c>
      <c r="V7404" s="16">
        <f t="shared" si="4"/>
        <v>5</v>
      </c>
      <c r="W7404" s="17">
        <f t="array" ref="W7404">INDEX(shipping_prices!$C$1:$F8631,MATCH(I7404,shipping_prices!$A$1:$A8631,0),MATCH(M7404,shipping_prices!$C$1:$F$1,0))</f>
        <v>1.92</v>
      </c>
      <c r="X7404" s="15" t="str">
        <f t="shared" si="5"/>
        <v>Ted ButterfieldMeridenConnecticut</v>
      </c>
      <c r="Y7404" s="15" t="str">
        <f t="shared" si="6"/>
        <v>Low</v>
      </c>
    </row>
    <row r="7405" hidden="1">
      <c r="A7405" s="1">
        <v>43223.0</v>
      </c>
      <c r="B7405" s="2" t="s">
        <v>7045</v>
      </c>
      <c r="C7405" s="2">
        <v>4.0</v>
      </c>
      <c r="D7405" s="2" t="s">
        <v>4805</v>
      </c>
      <c r="E7405" s="2" t="s">
        <v>27</v>
      </c>
      <c r="F7405" s="2" t="s">
        <v>3861</v>
      </c>
      <c r="G7405" s="2" t="s">
        <v>39</v>
      </c>
      <c r="H7405" s="2" t="s">
        <v>51</v>
      </c>
      <c r="I7405" s="2" t="s">
        <v>2077</v>
      </c>
      <c r="J7405" s="2" t="s">
        <v>1449</v>
      </c>
      <c r="K7405" s="2" t="s">
        <v>33</v>
      </c>
      <c r="L7405" s="10">
        <v>43228.0</v>
      </c>
      <c r="M7405" s="2" t="s">
        <v>90</v>
      </c>
      <c r="N7405" s="11">
        <v>0.0</v>
      </c>
      <c r="O7405" s="12">
        <v>38.0</v>
      </c>
      <c r="P7405" s="13">
        <v>0.47</v>
      </c>
      <c r="Q7405" s="13">
        <v>80.0</v>
      </c>
      <c r="R7405" s="13">
        <f t="shared" si="1"/>
        <v>80</v>
      </c>
      <c r="S7405" s="14">
        <f t="shared" si="2"/>
        <v>20</v>
      </c>
      <c r="T7405" s="14">
        <f t="shared" si="3"/>
        <v>0.475</v>
      </c>
      <c r="U7405" s="15" t="str">
        <f>vlookup(F7405,'Sub categories'!$A:$C,3,False)</f>
        <v>Paper</v>
      </c>
      <c r="V7405" s="16">
        <f t="shared" si="4"/>
        <v>5</v>
      </c>
      <c r="W7405" s="17">
        <f t="array" ref="W7405">INDEX(shipping_prices!$C$1:$F8632,MATCH(I7405,shipping_prices!$A$1:$A8632,0),MATCH(M7405,shipping_prices!$C$1:$F$1,0))</f>
        <v>1.92</v>
      </c>
      <c r="X7405" s="15" t="str">
        <f t="shared" si="5"/>
        <v>Ted ButterfieldMeridenConnecticut</v>
      </c>
      <c r="Y7405" s="15" t="str">
        <f t="shared" si="6"/>
        <v>Low</v>
      </c>
    </row>
    <row r="7406" hidden="1">
      <c r="A7406" s="1">
        <v>43223.0</v>
      </c>
      <c r="B7406" s="2" t="s">
        <v>7045</v>
      </c>
      <c r="C7406" s="2">
        <v>3.0</v>
      </c>
      <c r="D7406" s="2" t="s">
        <v>4805</v>
      </c>
      <c r="E7406" s="2" t="s">
        <v>27</v>
      </c>
      <c r="F7406" s="2" t="s">
        <v>4482</v>
      </c>
      <c r="G7406" s="2" t="s">
        <v>39</v>
      </c>
      <c r="H7406" s="2" t="s">
        <v>51</v>
      </c>
      <c r="I7406" s="2" t="s">
        <v>2077</v>
      </c>
      <c r="J7406" s="2" t="s">
        <v>1449</v>
      </c>
      <c r="K7406" s="2" t="s">
        <v>33</v>
      </c>
      <c r="L7406" s="10">
        <v>43228.0</v>
      </c>
      <c r="M7406" s="2" t="s">
        <v>90</v>
      </c>
      <c r="N7406" s="11">
        <v>0.0</v>
      </c>
      <c r="O7406" s="12">
        <v>73.0</v>
      </c>
      <c r="P7406" s="13">
        <v>0.5</v>
      </c>
      <c r="Q7406" s="13">
        <v>147.0</v>
      </c>
      <c r="R7406" s="13">
        <f t="shared" si="1"/>
        <v>147</v>
      </c>
      <c r="S7406" s="14">
        <f t="shared" si="2"/>
        <v>49</v>
      </c>
      <c r="T7406" s="14">
        <f t="shared" si="3"/>
        <v>0.4965986395</v>
      </c>
      <c r="U7406" s="15" t="str">
        <f>vlookup(F7406,'Sub categories'!$A:$C,3,False)</f>
        <v>Paper</v>
      </c>
      <c r="V7406" s="16">
        <f t="shared" si="4"/>
        <v>5</v>
      </c>
      <c r="W7406" s="17">
        <f t="array" ref="W7406">INDEX(shipping_prices!$C$1:$F8633,MATCH(I7406,shipping_prices!$A$1:$A8633,0),MATCH(M7406,shipping_prices!$C$1:$F$1,0))</f>
        <v>1.92</v>
      </c>
      <c r="X7406" s="15" t="str">
        <f t="shared" si="5"/>
        <v>Ted ButterfieldMeridenConnecticut</v>
      </c>
      <c r="Y7406" s="15" t="str">
        <f t="shared" si="6"/>
        <v>High</v>
      </c>
    </row>
    <row r="7407" hidden="1">
      <c r="A7407" s="1">
        <v>43224.0</v>
      </c>
      <c r="B7407" s="2" t="s">
        <v>7046</v>
      </c>
      <c r="C7407" s="2">
        <v>2.0</v>
      </c>
      <c r="D7407" s="2" t="s">
        <v>6101</v>
      </c>
      <c r="E7407" s="2" t="s">
        <v>27</v>
      </c>
      <c r="F7407" s="2" t="s">
        <v>626</v>
      </c>
      <c r="G7407" s="2" t="s">
        <v>39</v>
      </c>
      <c r="H7407" s="2" t="s">
        <v>40</v>
      </c>
      <c r="I7407" s="2" t="s">
        <v>140</v>
      </c>
      <c r="J7407" s="2" t="s">
        <v>141</v>
      </c>
      <c r="K7407" s="2" t="s">
        <v>77</v>
      </c>
      <c r="L7407" s="10">
        <v>43228.0</v>
      </c>
      <c r="M7407" s="2" t="s">
        <v>34</v>
      </c>
      <c r="N7407" s="11">
        <v>0.8</v>
      </c>
      <c r="O7407" s="12">
        <v>-3.0</v>
      </c>
      <c r="P7407" s="13">
        <v>-1.6</v>
      </c>
      <c r="Q7407" s="13">
        <v>2.0</v>
      </c>
      <c r="R7407" s="13">
        <f t="shared" si="1"/>
        <v>10</v>
      </c>
      <c r="S7407" s="14">
        <f t="shared" si="2"/>
        <v>5</v>
      </c>
      <c r="T7407" s="14">
        <f t="shared" si="3"/>
        <v>-1.5</v>
      </c>
      <c r="U7407" s="15" t="str">
        <f>vlookup(F7407,'Sub categories'!$A:$C,3,False)</f>
        <v>Binders</v>
      </c>
      <c r="V7407" s="16">
        <f t="shared" si="4"/>
        <v>4</v>
      </c>
      <c r="W7407" s="17">
        <f t="array" ref="W7407">INDEX(shipping_prices!$C$1:$F8634,MATCH(I7407,shipping_prices!$A$1:$A8634,0),MATCH(M7407,shipping_prices!$C$1:$F$1,0))</f>
        <v>13.2</v>
      </c>
      <c r="X7407" s="15" t="str">
        <f t="shared" si="5"/>
        <v>Pete TakahitoChicagoIllinois</v>
      </c>
      <c r="Y7407" s="15" t="str">
        <f t="shared" si="6"/>
        <v>loss</v>
      </c>
    </row>
    <row r="7408">
      <c r="A7408" s="1">
        <v>43224.0</v>
      </c>
      <c r="B7408" s="2" t="s">
        <v>7047</v>
      </c>
      <c r="C7408" s="2">
        <v>5.0</v>
      </c>
      <c r="D7408" s="2" t="s">
        <v>2201</v>
      </c>
      <c r="E7408" s="2" t="s">
        <v>49</v>
      </c>
      <c r="F7408" s="2" t="s">
        <v>6674</v>
      </c>
      <c r="G7408" s="2" t="s">
        <v>45</v>
      </c>
      <c r="H7408" s="2" t="s">
        <v>130</v>
      </c>
      <c r="I7408" s="2" t="s">
        <v>2263</v>
      </c>
      <c r="J7408" s="2" t="s">
        <v>282</v>
      </c>
      <c r="K7408" s="2" t="s">
        <v>77</v>
      </c>
      <c r="L7408" s="10">
        <v>43230.0</v>
      </c>
      <c r="M7408" s="2" t="s">
        <v>34</v>
      </c>
      <c r="N7408" s="11">
        <v>0.0</v>
      </c>
      <c r="O7408" s="12">
        <v>32.0</v>
      </c>
      <c r="P7408" s="13">
        <v>0.06</v>
      </c>
      <c r="Q7408" s="13">
        <v>526.0</v>
      </c>
      <c r="R7408" s="13">
        <f t="shared" si="1"/>
        <v>526</v>
      </c>
      <c r="S7408" s="14">
        <f t="shared" si="2"/>
        <v>105.2</v>
      </c>
      <c r="T7408" s="14">
        <f t="shared" si="3"/>
        <v>0.0608365019</v>
      </c>
      <c r="U7408" s="15" t="str">
        <f>vlookup(F7408,'Sub categories'!$A:$C,3,False)</f>
        <v>Furnishings</v>
      </c>
      <c r="V7408" s="16">
        <f t="shared" si="4"/>
        <v>6</v>
      </c>
      <c r="W7408" s="17">
        <f t="array" ref="W7408">INDEX(shipping_prices!$C$1:$F8635,MATCH(I7408,shipping_prices!$A$1:$A8635,0),MATCH(M7408,shipping_prices!$C$1:$F$1,0))</f>
        <v>14.56</v>
      </c>
      <c r="X7408" s="15" t="str">
        <f t="shared" si="5"/>
        <v>Sean MillerLafayetteIndiana</v>
      </c>
      <c r="Y7408" s="15" t="str">
        <f t="shared" si="6"/>
        <v>High</v>
      </c>
    </row>
    <row r="7409">
      <c r="A7409" s="1">
        <v>43224.0</v>
      </c>
      <c r="B7409" s="2" t="s">
        <v>7048</v>
      </c>
      <c r="C7409" s="2">
        <v>2.0</v>
      </c>
      <c r="D7409" s="2" t="s">
        <v>384</v>
      </c>
      <c r="E7409" s="2" t="s">
        <v>37</v>
      </c>
      <c r="F7409" s="2" t="s">
        <v>2901</v>
      </c>
      <c r="G7409" s="2" t="s">
        <v>45</v>
      </c>
      <c r="H7409" s="2" t="s">
        <v>2780</v>
      </c>
      <c r="I7409" s="2" t="s">
        <v>1790</v>
      </c>
      <c r="J7409" s="2" t="s">
        <v>97</v>
      </c>
      <c r="K7409" s="2" t="s">
        <v>77</v>
      </c>
      <c r="L7409" s="10">
        <v>43226.0</v>
      </c>
      <c r="M7409" s="2" t="s">
        <v>142</v>
      </c>
      <c r="N7409" s="11">
        <v>0.0</v>
      </c>
      <c r="O7409" s="12">
        <v>21.0</v>
      </c>
      <c r="P7409" s="13">
        <v>0.1</v>
      </c>
      <c r="Q7409" s="13">
        <v>211.0</v>
      </c>
      <c r="R7409" s="13">
        <f t="shared" si="1"/>
        <v>211</v>
      </c>
      <c r="S7409" s="14">
        <f t="shared" si="2"/>
        <v>105.5</v>
      </c>
      <c r="T7409" s="14">
        <f t="shared" si="3"/>
        <v>0.09952606635</v>
      </c>
      <c r="U7409" s="15" t="str">
        <f>vlookup(F7409,'Sub categories'!$A:$C,3,False)</f>
        <v>Tables</v>
      </c>
      <c r="V7409" s="16">
        <f t="shared" si="4"/>
        <v>2</v>
      </c>
      <c r="W7409" s="17">
        <f t="array" ref="W7409">INDEX(shipping_prices!$C$1:$F8636,MATCH(I7409,shipping_prices!$A$1:$A8636,0),MATCH(M7409,shipping_prices!$C$1:$F$1,0))</f>
        <v>19.07</v>
      </c>
      <c r="X7409" s="15" t="str">
        <f t="shared" si="5"/>
        <v>Matt ConnellDetroitMichigan</v>
      </c>
      <c r="Y7409" s="15" t="str">
        <f t="shared" si="6"/>
        <v>High</v>
      </c>
    </row>
    <row r="7410" hidden="1">
      <c r="A7410" s="1">
        <v>43224.0</v>
      </c>
      <c r="B7410" s="2" t="s">
        <v>7049</v>
      </c>
      <c r="C7410" s="2">
        <v>3.0</v>
      </c>
      <c r="D7410" s="2" t="s">
        <v>2575</v>
      </c>
      <c r="E7410" s="2" t="s">
        <v>49</v>
      </c>
      <c r="F7410" s="2" t="s">
        <v>566</v>
      </c>
      <c r="G7410" s="2" t="s">
        <v>39</v>
      </c>
      <c r="H7410" s="2" t="s">
        <v>79</v>
      </c>
      <c r="I7410" s="2" t="s">
        <v>169</v>
      </c>
      <c r="J7410" s="2" t="s">
        <v>42</v>
      </c>
      <c r="K7410" s="2" t="s">
        <v>43</v>
      </c>
      <c r="L7410" s="10">
        <v>43230.0</v>
      </c>
      <c r="M7410" s="2" t="s">
        <v>142</v>
      </c>
      <c r="N7410" s="11">
        <v>0.2</v>
      </c>
      <c r="O7410" s="12">
        <v>34.0</v>
      </c>
      <c r="P7410" s="13">
        <v>0.38</v>
      </c>
      <c r="Q7410" s="13">
        <v>90.0</v>
      </c>
      <c r="R7410" s="13">
        <f t="shared" si="1"/>
        <v>112.5</v>
      </c>
      <c r="S7410" s="14">
        <f t="shared" si="2"/>
        <v>37.5</v>
      </c>
      <c r="T7410" s="14">
        <f t="shared" si="3"/>
        <v>0.3777777778</v>
      </c>
      <c r="U7410" s="15" t="str">
        <f>vlookup(F7410,'Sub categories'!$A:$C,3,False)</f>
        <v>Binders</v>
      </c>
      <c r="V7410" s="16">
        <f t="shared" si="4"/>
        <v>6</v>
      </c>
      <c r="W7410" s="17">
        <f t="array" ref="W7410">INDEX(shipping_prices!$C$1:$F8637,MATCH(I7410,shipping_prices!$A$1:$A8637,0),MATCH(M7410,shipping_prices!$C$1:$F$1,0))</f>
        <v>18.39</v>
      </c>
      <c r="X7410" s="15" t="str">
        <f t="shared" si="5"/>
        <v>Robert MarleyLos AngelesCalifornia</v>
      </c>
      <c r="Y7410" s="15" t="str">
        <f t="shared" si="6"/>
        <v>Low</v>
      </c>
    </row>
    <row r="7411" hidden="1">
      <c r="A7411" s="1">
        <v>43224.0</v>
      </c>
      <c r="B7411" s="2" t="s">
        <v>7049</v>
      </c>
      <c r="C7411" s="2">
        <v>6.0</v>
      </c>
      <c r="D7411" s="2" t="s">
        <v>2575</v>
      </c>
      <c r="E7411" s="2" t="s">
        <v>49</v>
      </c>
      <c r="F7411" s="2" t="s">
        <v>1070</v>
      </c>
      <c r="G7411" s="2" t="s">
        <v>29</v>
      </c>
      <c r="H7411" s="2" t="s">
        <v>1071</v>
      </c>
      <c r="I7411" s="2" t="s">
        <v>169</v>
      </c>
      <c r="J7411" s="2" t="s">
        <v>42</v>
      </c>
      <c r="K7411" s="2" t="s">
        <v>43</v>
      </c>
      <c r="L7411" s="10">
        <v>43230.0</v>
      </c>
      <c r="M7411" s="2" t="s">
        <v>142</v>
      </c>
      <c r="N7411" s="11">
        <v>0.2</v>
      </c>
      <c r="O7411" s="12">
        <v>1008.0</v>
      </c>
      <c r="P7411" s="13">
        <v>0.35</v>
      </c>
      <c r="Q7411" s="13">
        <v>2880.0</v>
      </c>
      <c r="R7411" s="13">
        <f t="shared" si="1"/>
        <v>3600</v>
      </c>
      <c r="S7411" s="14">
        <f t="shared" si="2"/>
        <v>600</v>
      </c>
      <c r="T7411" s="14">
        <f t="shared" si="3"/>
        <v>0.35</v>
      </c>
      <c r="U7411" s="15" t="str">
        <f>vlookup(F7411,'Sub categories'!$A:$C,3,False)</f>
        <v>Copiers</v>
      </c>
      <c r="V7411" s="16">
        <f t="shared" si="4"/>
        <v>6</v>
      </c>
      <c r="W7411" s="17">
        <f t="array" ref="W7411">INDEX(shipping_prices!$C$1:$F8638,MATCH(I7411,shipping_prices!$A$1:$A8638,0),MATCH(M7411,shipping_prices!$C$1:$F$1,0))</f>
        <v>18.39</v>
      </c>
      <c r="X7411" s="15" t="str">
        <f t="shared" si="5"/>
        <v>Robert MarleyLos AngelesCalifornia</v>
      </c>
      <c r="Y7411" s="15" t="str">
        <f t="shared" si="6"/>
        <v>High</v>
      </c>
    </row>
    <row r="7412" hidden="1">
      <c r="A7412" s="1">
        <v>43224.0</v>
      </c>
      <c r="B7412" s="2" t="s">
        <v>7050</v>
      </c>
      <c r="C7412" s="2">
        <v>3.0</v>
      </c>
      <c r="D7412" s="2" t="s">
        <v>633</v>
      </c>
      <c r="E7412" s="2" t="s">
        <v>27</v>
      </c>
      <c r="F7412" s="2" t="s">
        <v>2992</v>
      </c>
      <c r="G7412" s="2" t="s">
        <v>39</v>
      </c>
      <c r="H7412" s="2" t="s">
        <v>51</v>
      </c>
      <c r="I7412" s="2" t="s">
        <v>31</v>
      </c>
      <c r="J7412" s="2" t="s">
        <v>32</v>
      </c>
      <c r="K7412" s="2" t="s">
        <v>33</v>
      </c>
      <c r="L7412" s="10">
        <v>43232.0</v>
      </c>
      <c r="M7412" s="2" t="s">
        <v>90</v>
      </c>
      <c r="N7412" s="11">
        <v>0.0</v>
      </c>
      <c r="O7412" s="12">
        <v>9.0</v>
      </c>
      <c r="P7412" s="13">
        <v>0.48</v>
      </c>
      <c r="Q7412" s="13">
        <v>19.0</v>
      </c>
      <c r="R7412" s="13">
        <f t="shared" si="1"/>
        <v>19</v>
      </c>
      <c r="S7412" s="14">
        <f t="shared" si="2"/>
        <v>6.333333333</v>
      </c>
      <c r="T7412" s="14">
        <f t="shared" si="3"/>
        <v>0.4736842105</v>
      </c>
      <c r="U7412" s="15" t="str">
        <f>vlookup(F7412,'Sub categories'!$A:$C,3,False)</f>
        <v>Paper</v>
      </c>
      <c r="V7412" s="16">
        <f t="shared" si="4"/>
        <v>8</v>
      </c>
      <c r="W7412" s="17">
        <f t="array" ref="W7412">INDEX(shipping_prices!$C$1:$F8639,MATCH(I7412,shipping_prices!$A$1:$A8639,0),MATCH(M7412,shipping_prices!$C$1:$F$1,0))</f>
        <v>0.94</v>
      </c>
      <c r="X7412" s="15" t="str">
        <f t="shared" si="5"/>
        <v>Delfina LatchfordNew York CityNew York</v>
      </c>
      <c r="Y7412" s="15" t="str">
        <f t="shared" si="6"/>
        <v>Low</v>
      </c>
    </row>
    <row r="7413" hidden="1">
      <c r="A7413" s="1">
        <v>43224.0</v>
      </c>
      <c r="B7413" s="2" t="s">
        <v>7050</v>
      </c>
      <c r="C7413" s="2">
        <v>4.0</v>
      </c>
      <c r="D7413" s="2" t="s">
        <v>633</v>
      </c>
      <c r="E7413" s="2" t="s">
        <v>27</v>
      </c>
      <c r="F7413" s="2" t="s">
        <v>2564</v>
      </c>
      <c r="G7413" s="2" t="s">
        <v>39</v>
      </c>
      <c r="H7413" s="2" t="s">
        <v>2565</v>
      </c>
      <c r="I7413" s="2" t="s">
        <v>31</v>
      </c>
      <c r="J7413" s="2" t="s">
        <v>32</v>
      </c>
      <c r="K7413" s="2" t="s">
        <v>33</v>
      </c>
      <c r="L7413" s="10">
        <v>43232.0</v>
      </c>
      <c r="M7413" s="2" t="s">
        <v>90</v>
      </c>
      <c r="N7413" s="11">
        <v>0.0</v>
      </c>
      <c r="O7413" s="12">
        <v>8.0</v>
      </c>
      <c r="P7413" s="13">
        <v>0.26</v>
      </c>
      <c r="Q7413" s="13">
        <v>32.0</v>
      </c>
      <c r="R7413" s="13">
        <f t="shared" si="1"/>
        <v>32</v>
      </c>
      <c r="S7413" s="14">
        <f t="shared" si="2"/>
        <v>8</v>
      </c>
      <c r="T7413" s="14">
        <f t="shared" si="3"/>
        <v>0.25</v>
      </c>
      <c r="U7413" s="15" t="str">
        <f>vlookup(F7413,'Sub categories'!$A:$C,3,False)</f>
        <v>Storage</v>
      </c>
      <c r="V7413" s="16">
        <f t="shared" si="4"/>
        <v>8</v>
      </c>
      <c r="W7413" s="17">
        <f t="array" ref="W7413">INDEX(shipping_prices!$C$1:$F8640,MATCH(I7413,shipping_prices!$A$1:$A8640,0),MATCH(M7413,shipping_prices!$C$1:$F$1,0))</f>
        <v>0.94</v>
      </c>
      <c r="X7413" s="15" t="str">
        <f t="shared" si="5"/>
        <v>Delfina LatchfordNew York CityNew York</v>
      </c>
      <c r="Y7413" s="15" t="str">
        <f t="shared" si="6"/>
        <v>Low</v>
      </c>
    </row>
    <row r="7414">
      <c r="A7414" s="1">
        <v>43224.0</v>
      </c>
      <c r="B7414" s="2" t="s">
        <v>7050</v>
      </c>
      <c r="C7414" s="2">
        <v>2.0</v>
      </c>
      <c r="D7414" s="2" t="s">
        <v>633</v>
      </c>
      <c r="E7414" s="2" t="s">
        <v>27</v>
      </c>
      <c r="F7414" s="2" t="s">
        <v>2802</v>
      </c>
      <c r="G7414" s="2" t="s">
        <v>45</v>
      </c>
      <c r="H7414" s="2" t="s">
        <v>243</v>
      </c>
      <c r="I7414" s="2" t="s">
        <v>31</v>
      </c>
      <c r="J7414" s="2" t="s">
        <v>32</v>
      </c>
      <c r="K7414" s="2" t="s">
        <v>33</v>
      </c>
      <c r="L7414" s="10">
        <v>43232.0</v>
      </c>
      <c r="M7414" s="2" t="s">
        <v>90</v>
      </c>
      <c r="N7414" s="11">
        <v>0.0</v>
      </c>
      <c r="O7414" s="12">
        <v>34.0</v>
      </c>
      <c r="P7414" s="13">
        <v>0.31</v>
      </c>
      <c r="Q7414" s="13">
        <v>109.0</v>
      </c>
      <c r="R7414" s="13">
        <f t="shared" si="1"/>
        <v>109</v>
      </c>
      <c r="S7414" s="14">
        <f t="shared" si="2"/>
        <v>54.5</v>
      </c>
      <c r="T7414" s="14">
        <f t="shared" si="3"/>
        <v>0.3119266055</v>
      </c>
      <c r="U7414" s="15" t="str">
        <f>vlookup(F7414,'Sub categories'!$A:$C,3,False)</f>
        <v>Furnishings</v>
      </c>
      <c r="V7414" s="16">
        <f t="shared" si="4"/>
        <v>8</v>
      </c>
      <c r="W7414" s="17">
        <f t="array" ref="W7414">INDEX(shipping_prices!$C$1:$F8641,MATCH(I7414,shipping_prices!$A$1:$A8641,0),MATCH(M7414,shipping_prices!$C$1:$F$1,0))</f>
        <v>0.94</v>
      </c>
      <c r="X7414" s="15" t="str">
        <f t="shared" si="5"/>
        <v>Delfina LatchfordNew York CityNew York</v>
      </c>
      <c r="Y7414" s="15" t="str">
        <f t="shared" si="6"/>
        <v>Low</v>
      </c>
    </row>
    <row r="7415" hidden="1">
      <c r="A7415" s="1">
        <v>43224.0</v>
      </c>
      <c r="B7415" s="2" t="s">
        <v>7050</v>
      </c>
      <c r="C7415" s="2">
        <v>3.0</v>
      </c>
      <c r="D7415" s="2" t="s">
        <v>633</v>
      </c>
      <c r="E7415" s="2" t="s">
        <v>27</v>
      </c>
      <c r="F7415" s="2" t="s">
        <v>2808</v>
      </c>
      <c r="G7415" s="2" t="s">
        <v>39</v>
      </c>
      <c r="H7415" s="2" t="s">
        <v>288</v>
      </c>
      <c r="I7415" s="2" t="s">
        <v>31</v>
      </c>
      <c r="J7415" s="2" t="s">
        <v>32</v>
      </c>
      <c r="K7415" s="2" t="s">
        <v>33</v>
      </c>
      <c r="L7415" s="10">
        <v>43232.0</v>
      </c>
      <c r="M7415" s="2" t="s">
        <v>90</v>
      </c>
      <c r="N7415" s="11">
        <v>0.0</v>
      </c>
      <c r="O7415" s="12">
        <v>0.0</v>
      </c>
      <c r="P7415" s="13">
        <v>0.0</v>
      </c>
      <c r="Q7415" s="13">
        <v>273.0</v>
      </c>
      <c r="R7415" s="13">
        <f t="shared" si="1"/>
        <v>273</v>
      </c>
      <c r="S7415" s="14">
        <f t="shared" si="2"/>
        <v>91</v>
      </c>
      <c r="T7415" s="14">
        <f t="shared" si="3"/>
        <v>0</v>
      </c>
      <c r="U7415" s="15" t="str">
        <f>vlookup(F7415,'Sub categories'!$A:$C,3,False)</f>
        <v>Storage</v>
      </c>
      <c r="V7415" s="16">
        <f t="shared" si="4"/>
        <v>8</v>
      </c>
      <c r="W7415" s="17">
        <f t="array" ref="W7415">INDEX(shipping_prices!$C$1:$F8642,MATCH(I7415,shipping_prices!$A$1:$A8642,0),MATCH(M7415,shipping_prices!$C$1:$F$1,0))</f>
        <v>0.94</v>
      </c>
      <c r="X7415" s="15" t="str">
        <f t="shared" si="5"/>
        <v>Delfina LatchfordNew York CityNew York</v>
      </c>
      <c r="Y7415" s="15" t="str">
        <f t="shared" si="6"/>
        <v>loss</v>
      </c>
    </row>
    <row r="7416" hidden="1">
      <c r="A7416" s="1">
        <v>43224.0</v>
      </c>
      <c r="B7416" s="2" t="s">
        <v>7051</v>
      </c>
      <c r="C7416" s="2">
        <v>7.0</v>
      </c>
      <c r="D7416" s="2" t="s">
        <v>1388</v>
      </c>
      <c r="E7416" s="2" t="s">
        <v>27</v>
      </c>
      <c r="F7416" s="2" t="s">
        <v>1333</v>
      </c>
      <c r="G7416" s="2" t="s">
        <v>39</v>
      </c>
      <c r="H7416" s="2" t="s">
        <v>79</v>
      </c>
      <c r="I7416" s="2" t="s">
        <v>1418</v>
      </c>
      <c r="J7416" s="2" t="s">
        <v>814</v>
      </c>
      <c r="K7416" s="2" t="s">
        <v>43</v>
      </c>
      <c r="L7416" s="10">
        <v>43225.0</v>
      </c>
      <c r="M7416" s="2" t="s">
        <v>34</v>
      </c>
      <c r="N7416" s="11">
        <v>0.7</v>
      </c>
      <c r="O7416" s="12">
        <v>-5.0</v>
      </c>
      <c r="P7416" s="13">
        <v>-0.7</v>
      </c>
      <c r="Q7416" s="13">
        <v>7.0</v>
      </c>
      <c r="R7416" s="13">
        <f t="shared" si="1"/>
        <v>23.33333333</v>
      </c>
      <c r="S7416" s="14">
        <f t="shared" si="2"/>
        <v>3.333333333</v>
      </c>
      <c r="T7416" s="14">
        <f t="shared" si="3"/>
        <v>-0.7142857143</v>
      </c>
      <c r="U7416" s="15" t="str">
        <f>vlookup(F7416,'Sub categories'!$A:$C,3,False)</f>
        <v>Binders</v>
      </c>
      <c r="V7416" s="16">
        <f t="shared" si="4"/>
        <v>1</v>
      </c>
      <c r="W7416" s="17">
        <f t="array" ref="W7416">INDEX(shipping_prices!$C$1:$F8643,MATCH(I7416,shipping_prices!$A$1:$A8643,0),MATCH(M7416,shipping_prices!$C$1:$F$1,0))</f>
        <v>12.96</v>
      </c>
      <c r="X7416" s="15" t="str">
        <f t="shared" si="5"/>
        <v>Dianna VittoriniDenverColorado</v>
      </c>
      <c r="Y7416" s="15" t="str">
        <f t="shared" si="6"/>
        <v>loss</v>
      </c>
    </row>
    <row r="7417" hidden="1">
      <c r="A7417" s="1">
        <v>43224.0</v>
      </c>
      <c r="B7417" s="2" t="s">
        <v>7051</v>
      </c>
      <c r="C7417" s="2">
        <v>3.0</v>
      </c>
      <c r="D7417" s="2" t="s">
        <v>1388</v>
      </c>
      <c r="E7417" s="2" t="s">
        <v>27</v>
      </c>
      <c r="F7417" s="2" t="s">
        <v>1442</v>
      </c>
      <c r="G7417" s="2" t="s">
        <v>39</v>
      </c>
      <c r="H7417" s="2" t="s">
        <v>526</v>
      </c>
      <c r="I7417" s="2" t="s">
        <v>1418</v>
      </c>
      <c r="J7417" s="2" t="s">
        <v>814</v>
      </c>
      <c r="K7417" s="2" t="s">
        <v>43</v>
      </c>
      <c r="L7417" s="10">
        <v>43225.0</v>
      </c>
      <c r="M7417" s="2" t="s">
        <v>34</v>
      </c>
      <c r="N7417" s="11">
        <v>0.2</v>
      </c>
      <c r="O7417" s="12">
        <v>4.0</v>
      </c>
      <c r="P7417" s="13">
        <v>0.11</v>
      </c>
      <c r="Q7417" s="13">
        <v>31.0</v>
      </c>
      <c r="R7417" s="13">
        <f t="shared" si="1"/>
        <v>38.75</v>
      </c>
      <c r="S7417" s="14">
        <f t="shared" si="2"/>
        <v>12.91666667</v>
      </c>
      <c r="T7417" s="14">
        <f t="shared" si="3"/>
        <v>0.1290322581</v>
      </c>
      <c r="U7417" s="15" t="str">
        <f>vlookup(F7417,'Sub categories'!$A:$C,3,False)</f>
        <v>Appliances</v>
      </c>
      <c r="V7417" s="16">
        <f t="shared" si="4"/>
        <v>1</v>
      </c>
      <c r="W7417" s="17">
        <f t="array" ref="W7417">INDEX(shipping_prices!$C$1:$F8644,MATCH(I7417,shipping_prices!$A$1:$A8644,0),MATCH(M7417,shipping_prices!$C$1:$F$1,0))</f>
        <v>12.96</v>
      </c>
      <c r="X7417" s="15" t="str">
        <f t="shared" si="5"/>
        <v>Dianna VittoriniDenverColorado</v>
      </c>
      <c r="Y7417" s="15" t="str">
        <f t="shared" si="6"/>
        <v>Low</v>
      </c>
    </row>
    <row r="7418" hidden="1">
      <c r="A7418" s="1">
        <v>43225.0</v>
      </c>
      <c r="B7418" s="2" t="s">
        <v>7051</v>
      </c>
      <c r="C7418" s="2">
        <v>2.0</v>
      </c>
      <c r="D7418" s="2" t="s">
        <v>1388</v>
      </c>
      <c r="E7418" s="2" t="s">
        <v>27</v>
      </c>
      <c r="F7418" s="2" t="s">
        <v>762</v>
      </c>
      <c r="G7418" s="2" t="s">
        <v>29</v>
      </c>
      <c r="H7418" s="2" t="s">
        <v>30</v>
      </c>
      <c r="I7418" s="2" t="s">
        <v>1418</v>
      </c>
      <c r="J7418" s="2" t="s">
        <v>814</v>
      </c>
      <c r="K7418" s="2" t="s">
        <v>43</v>
      </c>
      <c r="L7418" s="10">
        <v>43225.0</v>
      </c>
      <c r="M7418" s="2" t="s">
        <v>34</v>
      </c>
      <c r="N7418" s="11">
        <v>0.2</v>
      </c>
      <c r="O7418" s="12">
        <v>9.0</v>
      </c>
      <c r="P7418" s="13">
        <v>0.09</v>
      </c>
      <c r="Q7418" s="13">
        <v>106.0</v>
      </c>
      <c r="R7418" s="13">
        <f t="shared" si="1"/>
        <v>132.5</v>
      </c>
      <c r="S7418" s="14">
        <f t="shared" si="2"/>
        <v>66.25</v>
      </c>
      <c r="T7418" s="14">
        <f t="shared" si="3"/>
        <v>0.08490566038</v>
      </c>
      <c r="U7418" s="15" t="str">
        <f>vlookup(F7418,'Sub categories'!$A:$C,3,False)</f>
        <v>Phones</v>
      </c>
      <c r="V7418" s="16">
        <f t="shared" si="4"/>
        <v>0</v>
      </c>
      <c r="W7418" s="17">
        <f t="array" ref="W7418">INDEX(shipping_prices!$C$1:$F8645,MATCH(I7418,shipping_prices!$A$1:$A8645,0),MATCH(M7418,shipping_prices!$C$1:$F$1,0))</f>
        <v>12.96</v>
      </c>
      <c r="X7418" s="15" t="str">
        <f t="shared" si="5"/>
        <v>Dianna VittoriniDenverColorado</v>
      </c>
      <c r="Y7418" s="15" t="str">
        <f t="shared" si="6"/>
        <v>Low</v>
      </c>
    </row>
    <row r="7419" hidden="1">
      <c r="A7419" s="1">
        <v>43225.0</v>
      </c>
      <c r="B7419" s="2" t="s">
        <v>7051</v>
      </c>
      <c r="C7419" s="2">
        <v>4.0</v>
      </c>
      <c r="D7419" s="2" t="s">
        <v>1388</v>
      </c>
      <c r="E7419" s="2" t="s">
        <v>27</v>
      </c>
      <c r="F7419" s="2" t="s">
        <v>4214</v>
      </c>
      <c r="G7419" s="2" t="s">
        <v>29</v>
      </c>
      <c r="H7419" s="2" t="s">
        <v>1303</v>
      </c>
      <c r="I7419" s="2" t="s">
        <v>1418</v>
      </c>
      <c r="J7419" s="2" t="s">
        <v>814</v>
      </c>
      <c r="K7419" s="2" t="s">
        <v>43</v>
      </c>
      <c r="L7419" s="10">
        <v>43225.0</v>
      </c>
      <c r="M7419" s="2" t="s">
        <v>34</v>
      </c>
      <c r="N7419" s="11">
        <v>0.2</v>
      </c>
      <c r="O7419" s="12">
        <v>30.0</v>
      </c>
      <c r="P7419" s="13">
        <v>0.08</v>
      </c>
      <c r="Q7419" s="13">
        <v>406.0</v>
      </c>
      <c r="R7419" s="13">
        <f t="shared" si="1"/>
        <v>507.5</v>
      </c>
      <c r="S7419" s="14">
        <f t="shared" si="2"/>
        <v>126.875</v>
      </c>
      <c r="T7419" s="14">
        <f t="shared" si="3"/>
        <v>0.07389162562</v>
      </c>
      <c r="U7419" s="15" t="str">
        <f>vlookup(F7419,'Sub categories'!$A:$C,3,False)</f>
        <v>Phones</v>
      </c>
      <c r="V7419" s="16">
        <f t="shared" si="4"/>
        <v>0</v>
      </c>
      <c r="W7419" s="17">
        <f t="array" ref="W7419">INDEX(shipping_prices!$C$1:$F8646,MATCH(I7419,shipping_prices!$A$1:$A8646,0),MATCH(M7419,shipping_prices!$C$1:$F$1,0))</f>
        <v>12.96</v>
      </c>
      <c r="X7419" s="15" t="str">
        <f t="shared" si="5"/>
        <v>Dianna VittoriniDenverColorado</v>
      </c>
      <c r="Y7419" s="15" t="str">
        <f t="shared" si="6"/>
        <v>High</v>
      </c>
    </row>
    <row r="7420" hidden="1">
      <c r="A7420" s="1">
        <v>43225.0</v>
      </c>
      <c r="B7420" s="2" t="s">
        <v>7051</v>
      </c>
      <c r="C7420" s="2">
        <v>3.0</v>
      </c>
      <c r="D7420" s="2" t="s">
        <v>1388</v>
      </c>
      <c r="E7420" s="2" t="s">
        <v>27</v>
      </c>
      <c r="F7420" s="2" t="s">
        <v>1904</v>
      </c>
      <c r="G7420" s="2" t="s">
        <v>29</v>
      </c>
      <c r="H7420" s="2" t="s">
        <v>168</v>
      </c>
      <c r="I7420" s="2" t="s">
        <v>1418</v>
      </c>
      <c r="J7420" s="2" t="s">
        <v>814</v>
      </c>
      <c r="K7420" s="2" t="s">
        <v>43</v>
      </c>
      <c r="L7420" s="10">
        <v>43225.0</v>
      </c>
      <c r="M7420" s="2" t="s">
        <v>34</v>
      </c>
      <c r="N7420" s="11">
        <v>0.2</v>
      </c>
      <c r="O7420" s="12">
        <v>53.0</v>
      </c>
      <c r="P7420" s="13">
        <v>0.11</v>
      </c>
      <c r="Q7420" s="13">
        <v>470.0</v>
      </c>
      <c r="R7420" s="13">
        <f t="shared" si="1"/>
        <v>587.5</v>
      </c>
      <c r="S7420" s="14">
        <f t="shared" si="2"/>
        <v>195.8333333</v>
      </c>
      <c r="T7420" s="14">
        <f t="shared" si="3"/>
        <v>0.1127659574</v>
      </c>
      <c r="U7420" s="15" t="str">
        <f>vlookup(F7420,'Sub categories'!$A:$C,3,False)</f>
        <v>Phones</v>
      </c>
      <c r="V7420" s="16">
        <f t="shared" si="4"/>
        <v>0</v>
      </c>
      <c r="W7420" s="17">
        <f t="array" ref="W7420">INDEX(shipping_prices!$C$1:$F8647,MATCH(I7420,shipping_prices!$A$1:$A8647,0),MATCH(M7420,shipping_prices!$C$1:$F$1,0))</f>
        <v>12.96</v>
      </c>
      <c r="X7420" s="15" t="str">
        <f t="shared" si="5"/>
        <v>Dianna VittoriniDenverColorado</v>
      </c>
      <c r="Y7420" s="15" t="str">
        <f t="shared" si="6"/>
        <v>High</v>
      </c>
    </row>
    <row r="7421" hidden="1">
      <c r="A7421" s="1">
        <v>43225.0</v>
      </c>
      <c r="B7421" s="2" t="s">
        <v>7052</v>
      </c>
      <c r="C7421" s="2">
        <v>3.0</v>
      </c>
      <c r="D7421" s="2" t="s">
        <v>3988</v>
      </c>
      <c r="E7421" s="2" t="s">
        <v>27</v>
      </c>
      <c r="F7421" s="2" t="s">
        <v>584</v>
      </c>
      <c r="G7421" s="2" t="s">
        <v>39</v>
      </c>
      <c r="H7421" s="2" t="s">
        <v>193</v>
      </c>
      <c r="I7421" s="2" t="s">
        <v>2161</v>
      </c>
      <c r="J7421" s="2" t="s">
        <v>749</v>
      </c>
      <c r="K7421" s="2" t="s">
        <v>54</v>
      </c>
      <c r="L7421" s="10">
        <v>43226.0</v>
      </c>
      <c r="M7421" s="2" t="s">
        <v>34</v>
      </c>
      <c r="N7421" s="11">
        <v>0.0</v>
      </c>
      <c r="O7421" s="12">
        <v>7.0</v>
      </c>
      <c r="P7421" s="13">
        <v>0.46</v>
      </c>
      <c r="Q7421" s="13">
        <v>15.0</v>
      </c>
      <c r="R7421" s="13">
        <f t="shared" si="1"/>
        <v>15</v>
      </c>
      <c r="S7421" s="14">
        <f t="shared" si="2"/>
        <v>5</v>
      </c>
      <c r="T7421" s="14">
        <f t="shared" si="3"/>
        <v>0.4666666667</v>
      </c>
      <c r="U7421" s="15" t="str">
        <f>vlookup(F7421,'Sub categories'!$A:$C,3,False)</f>
        <v>Labels</v>
      </c>
      <c r="V7421" s="16">
        <f t="shared" si="4"/>
        <v>1</v>
      </c>
      <c r="W7421" s="17">
        <f t="array" ref="W7421">INDEX(shipping_prices!$C$1:$F8648,MATCH(I7421,shipping_prices!$A$1:$A8648,0),MATCH(M7421,shipping_prices!$C$1:$F$1,0))</f>
        <v>6.61</v>
      </c>
      <c r="X7421" s="15" t="str">
        <f t="shared" si="5"/>
        <v>Amy HuntDecaturAlabama</v>
      </c>
      <c r="Y7421" s="15" t="str">
        <f t="shared" si="6"/>
        <v>Low</v>
      </c>
    </row>
    <row r="7422" hidden="1">
      <c r="A7422" s="1">
        <v>43225.0</v>
      </c>
      <c r="B7422" s="2" t="s">
        <v>7053</v>
      </c>
      <c r="C7422" s="2">
        <v>1.0</v>
      </c>
      <c r="D7422" s="2" t="s">
        <v>1698</v>
      </c>
      <c r="E7422" s="2" t="s">
        <v>27</v>
      </c>
      <c r="F7422" s="2" t="s">
        <v>589</v>
      </c>
      <c r="G7422" s="2" t="s">
        <v>39</v>
      </c>
      <c r="H7422" s="2" t="s">
        <v>589</v>
      </c>
      <c r="I7422" s="2" t="s">
        <v>7054</v>
      </c>
      <c r="J7422" s="2" t="s">
        <v>53</v>
      </c>
      <c r="K7422" s="2" t="s">
        <v>54</v>
      </c>
      <c r="L7422" s="10">
        <v>43227.0</v>
      </c>
      <c r="M7422" s="2" t="s">
        <v>90</v>
      </c>
      <c r="N7422" s="11">
        <v>0.2</v>
      </c>
      <c r="O7422" s="12">
        <v>3.0</v>
      </c>
      <c r="P7422" s="13">
        <v>0.38</v>
      </c>
      <c r="Q7422" s="13">
        <v>8.0</v>
      </c>
      <c r="R7422" s="13">
        <f t="shared" si="1"/>
        <v>10</v>
      </c>
      <c r="S7422" s="14">
        <f t="shared" si="2"/>
        <v>10</v>
      </c>
      <c r="T7422" s="14">
        <f t="shared" si="3"/>
        <v>0.375</v>
      </c>
      <c r="U7422" s="15" t="str">
        <f>vlookup(F7422,'Sub categories'!$A:$C,3,False)</f>
        <v>Envelopes</v>
      </c>
      <c r="V7422" s="16">
        <f t="shared" si="4"/>
        <v>2</v>
      </c>
      <c r="W7422" s="17">
        <f t="array" ref="W7422">INDEX(shipping_prices!$C$1:$F8649,MATCH(I7422,shipping_prices!$A$1:$A8649,0),MATCH(M7422,shipping_prices!$C$1:$F$1,0))</f>
        <v>7.71</v>
      </c>
      <c r="X7422" s="15" t="str">
        <f t="shared" si="5"/>
        <v>Jeremy PistekPort OrangeFlorida</v>
      </c>
      <c r="Y7422" s="15" t="str">
        <f t="shared" si="6"/>
        <v>Low</v>
      </c>
    </row>
    <row r="7423" hidden="1">
      <c r="A7423" s="1">
        <v>43225.0</v>
      </c>
      <c r="B7423" s="2" t="s">
        <v>7055</v>
      </c>
      <c r="C7423" s="2">
        <v>2.0</v>
      </c>
      <c r="D7423" s="2" t="s">
        <v>5102</v>
      </c>
      <c r="E7423" s="2" t="s">
        <v>27</v>
      </c>
      <c r="F7423" s="2" t="s">
        <v>1571</v>
      </c>
      <c r="G7423" s="2" t="s">
        <v>39</v>
      </c>
      <c r="H7423" s="2" t="s">
        <v>79</v>
      </c>
      <c r="I7423" s="2" t="s">
        <v>163</v>
      </c>
      <c r="J7423" s="2" t="s">
        <v>164</v>
      </c>
      <c r="K7423" s="2" t="s">
        <v>33</v>
      </c>
      <c r="L7423" s="10">
        <v>43228.0</v>
      </c>
      <c r="M7423" s="2" t="s">
        <v>142</v>
      </c>
      <c r="N7423" s="11">
        <v>0.2</v>
      </c>
      <c r="O7423" s="12">
        <v>0.0</v>
      </c>
      <c r="P7423" s="13">
        <v>0.1</v>
      </c>
      <c r="Q7423" s="13">
        <v>5.0</v>
      </c>
      <c r="R7423" s="13">
        <f t="shared" si="1"/>
        <v>6.25</v>
      </c>
      <c r="S7423" s="14">
        <f t="shared" si="2"/>
        <v>3.125</v>
      </c>
      <c r="T7423" s="14">
        <f t="shared" si="3"/>
        <v>0</v>
      </c>
      <c r="U7423" s="15" t="str">
        <f>vlookup(F7423,'Sub categories'!$A:$C,3,False)</f>
        <v>Art</v>
      </c>
      <c r="V7423" s="16">
        <f t="shared" si="4"/>
        <v>3</v>
      </c>
      <c r="W7423" s="17">
        <f t="array" ref="W7423">INDEX(shipping_prices!$C$1:$F8650,MATCH(I7423,shipping_prices!$A$1:$A8650,0),MATCH(M7423,shipping_prices!$C$1:$F$1,0))</f>
        <v>20.11</v>
      </c>
      <c r="X7423" s="15" t="str">
        <f t="shared" si="5"/>
        <v>Bryan DavisPhiladelphiaPennsylvania</v>
      </c>
      <c r="Y7423" s="15" t="str">
        <f t="shared" si="6"/>
        <v>loss</v>
      </c>
    </row>
    <row r="7424" hidden="1">
      <c r="A7424" s="1">
        <v>43226.0</v>
      </c>
      <c r="B7424" s="2" t="s">
        <v>7056</v>
      </c>
      <c r="C7424" s="2">
        <v>2.0</v>
      </c>
      <c r="D7424" s="2" t="s">
        <v>4204</v>
      </c>
      <c r="E7424" s="2" t="s">
        <v>27</v>
      </c>
      <c r="F7424" s="2" t="s">
        <v>7057</v>
      </c>
      <c r="G7424" s="2" t="s">
        <v>39</v>
      </c>
      <c r="H7424" s="2" t="s">
        <v>1647</v>
      </c>
      <c r="I7424" s="2" t="s">
        <v>439</v>
      </c>
      <c r="J7424" s="2" t="s">
        <v>42</v>
      </c>
      <c r="K7424" s="2" t="s">
        <v>43</v>
      </c>
      <c r="L7424" s="10">
        <v>43235.0</v>
      </c>
      <c r="M7424" s="2" t="s">
        <v>34</v>
      </c>
      <c r="N7424" s="11">
        <v>0.0</v>
      </c>
      <c r="O7424" s="12">
        <v>8.0</v>
      </c>
      <c r="P7424" s="13">
        <v>0.47</v>
      </c>
      <c r="Q7424" s="13">
        <v>16.0</v>
      </c>
      <c r="R7424" s="13">
        <f t="shared" si="1"/>
        <v>16</v>
      </c>
      <c r="S7424" s="14">
        <f t="shared" si="2"/>
        <v>8</v>
      </c>
      <c r="T7424" s="14">
        <f t="shared" si="3"/>
        <v>0.5</v>
      </c>
      <c r="U7424" s="15" t="str">
        <f>vlookup(F7424,'Sub categories'!$A:$C,3,False)</f>
        <v>Paper</v>
      </c>
      <c r="V7424" s="16">
        <f t="shared" si="4"/>
        <v>9</v>
      </c>
      <c r="W7424" s="17">
        <f t="array" ref="W7424">INDEX(shipping_prices!$C$1:$F8651,MATCH(I7424,shipping_prices!$A$1:$A8651,0),MATCH(M7424,shipping_prices!$C$1:$F$1,0))</f>
        <v>14.3</v>
      </c>
      <c r="X7424" s="15" t="str">
        <f t="shared" si="5"/>
        <v>Shaun WeienSan DiegoCalifornia</v>
      </c>
      <c r="Y7424" s="15" t="str">
        <f t="shared" si="6"/>
        <v>Low</v>
      </c>
    </row>
    <row r="7425" hidden="1">
      <c r="A7425" s="1">
        <v>43226.0</v>
      </c>
      <c r="B7425" s="2" t="s">
        <v>7056</v>
      </c>
      <c r="C7425" s="2">
        <v>3.0</v>
      </c>
      <c r="D7425" s="2" t="s">
        <v>4204</v>
      </c>
      <c r="E7425" s="2" t="s">
        <v>27</v>
      </c>
      <c r="F7425" s="2" t="s">
        <v>2872</v>
      </c>
      <c r="G7425" s="2" t="s">
        <v>39</v>
      </c>
      <c r="H7425" s="2" t="s">
        <v>182</v>
      </c>
      <c r="I7425" s="2" t="s">
        <v>439</v>
      </c>
      <c r="J7425" s="2" t="s">
        <v>42</v>
      </c>
      <c r="K7425" s="2" t="s">
        <v>43</v>
      </c>
      <c r="L7425" s="10">
        <v>43235.0</v>
      </c>
      <c r="M7425" s="2" t="s">
        <v>34</v>
      </c>
      <c r="N7425" s="11">
        <v>0.2</v>
      </c>
      <c r="O7425" s="12">
        <v>18.0</v>
      </c>
      <c r="P7425" s="13">
        <v>0.35</v>
      </c>
      <c r="Q7425" s="13">
        <v>50.0</v>
      </c>
      <c r="R7425" s="13">
        <f t="shared" si="1"/>
        <v>62.5</v>
      </c>
      <c r="S7425" s="14">
        <f t="shared" si="2"/>
        <v>20.83333333</v>
      </c>
      <c r="T7425" s="14">
        <f t="shared" si="3"/>
        <v>0.36</v>
      </c>
      <c r="U7425" s="15" t="str">
        <f>vlookup(F7425,'Sub categories'!$A:$C,3,False)</f>
        <v>Binders</v>
      </c>
      <c r="V7425" s="16">
        <f t="shared" si="4"/>
        <v>9</v>
      </c>
      <c r="W7425" s="17">
        <f t="array" ref="W7425">INDEX(shipping_prices!$C$1:$F8652,MATCH(I7425,shipping_prices!$A$1:$A8652,0),MATCH(M7425,shipping_prices!$C$1:$F$1,0))</f>
        <v>14.3</v>
      </c>
      <c r="X7425" s="15" t="str">
        <f t="shared" si="5"/>
        <v>Shaun WeienSan DiegoCalifornia</v>
      </c>
      <c r="Y7425" s="15" t="str">
        <f t="shared" si="6"/>
        <v>Low</v>
      </c>
    </row>
    <row r="7426">
      <c r="A7426" s="1">
        <v>43226.0</v>
      </c>
      <c r="B7426" s="2" t="s">
        <v>7056</v>
      </c>
      <c r="C7426" s="2">
        <v>2.0</v>
      </c>
      <c r="D7426" s="2" t="s">
        <v>4204</v>
      </c>
      <c r="E7426" s="2" t="s">
        <v>27</v>
      </c>
      <c r="F7426" s="2" t="s">
        <v>476</v>
      </c>
      <c r="G7426" s="2" t="s">
        <v>45</v>
      </c>
      <c r="H7426" s="2" t="s">
        <v>46</v>
      </c>
      <c r="I7426" s="2" t="s">
        <v>439</v>
      </c>
      <c r="J7426" s="2" t="s">
        <v>42</v>
      </c>
      <c r="K7426" s="2" t="s">
        <v>43</v>
      </c>
      <c r="L7426" s="10">
        <v>43235.0</v>
      </c>
      <c r="M7426" s="2" t="s">
        <v>34</v>
      </c>
      <c r="N7426" s="11">
        <v>0.2</v>
      </c>
      <c r="O7426" s="12">
        <v>23.0</v>
      </c>
      <c r="P7426" s="13">
        <v>0.1</v>
      </c>
      <c r="Q7426" s="13">
        <v>225.0</v>
      </c>
      <c r="R7426" s="13">
        <f t="shared" si="1"/>
        <v>281.25</v>
      </c>
      <c r="S7426" s="14">
        <f t="shared" si="2"/>
        <v>140.625</v>
      </c>
      <c r="T7426" s="14">
        <f t="shared" si="3"/>
        <v>0.1022222222</v>
      </c>
      <c r="U7426" s="15" t="str">
        <f>vlookup(F7426,'Sub categories'!$A:$C,3,False)</f>
        <v>Chairs</v>
      </c>
      <c r="V7426" s="16">
        <f t="shared" si="4"/>
        <v>9</v>
      </c>
      <c r="W7426" s="17">
        <f t="array" ref="W7426">INDEX(shipping_prices!$C$1:$F8653,MATCH(I7426,shipping_prices!$A$1:$A8653,0),MATCH(M7426,shipping_prices!$C$1:$F$1,0))</f>
        <v>14.3</v>
      </c>
      <c r="X7426" s="15" t="str">
        <f t="shared" si="5"/>
        <v>Shaun WeienSan DiegoCalifornia</v>
      </c>
      <c r="Y7426" s="15" t="str">
        <f t="shared" si="6"/>
        <v>High</v>
      </c>
    </row>
    <row r="7427" hidden="1">
      <c r="A7427" s="1">
        <v>43226.0</v>
      </c>
      <c r="B7427" s="2" t="s">
        <v>7058</v>
      </c>
      <c r="C7427" s="2">
        <v>5.0</v>
      </c>
      <c r="D7427" s="2" t="s">
        <v>2377</v>
      </c>
      <c r="E7427" s="2" t="s">
        <v>37</v>
      </c>
      <c r="F7427" s="2" t="s">
        <v>2082</v>
      </c>
      <c r="G7427" s="2" t="s">
        <v>39</v>
      </c>
      <c r="H7427" s="2" t="s">
        <v>51</v>
      </c>
      <c r="I7427" s="2" t="s">
        <v>217</v>
      </c>
      <c r="J7427" s="2" t="s">
        <v>282</v>
      </c>
      <c r="K7427" s="2" t="s">
        <v>77</v>
      </c>
      <c r="L7427" s="10">
        <v>43228.0</v>
      </c>
      <c r="M7427" s="2" t="s">
        <v>90</v>
      </c>
      <c r="N7427" s="11">
        <v>0.0</v>
      </c>
      <c r="O7427" s="12">
        <v>83.0</v>
      </c>
      <c r="P7427" s="13">
        <v>0.47</v>
      </c>
      <c r="Q7427" s="13">
        <v>177.0</v>
      </c>
      <c r="R7427" s="13">
        <f t="shared" si="1"/>
        <v>177</v>
      </c>
      <c r="S7427" s="14">
        <f t="shared" si="2"/>
        <v>35.4</v>
      </c>
      <c r="T7427" s="14">
        <f t="shared" si="3"/>
        <v>0.4689265537</v>
      </c>
      <c r="U7427" s="15" t="str">
        <f>vlookup(F7427,'Sub categories'!$A:$C,3,False)</f>
        <v>Paper</v>
      </c>
      <c r="V7427" s="16">
        <f t="shared" si="4"/>
        <v>2</v>
      </c>
      <c r="W7427" s="17">
        <f t="array" ref="W7427">INDEX(shipping_prices!$C$1:$F8654,MATCH(I7427,shipping_prices!$A$1:$A8654,0),MATCH(M7427,shipping_prices!$C$1:$F$1,0))</f>
        <v>0.97</v>
      </c>
      <c r="X7427" s="15" t="str">
        <f t="shared" si="5"/>
        <v>Steve ChapmanRichmondIndiana</v>
      </c>
      <c r="Y7427" s="15" t="str">
        <f t="shared" si="6"/>
        <v>High</v>
      </c>
    </row>
    <row r="7428" hidden="1">
      <c r="A7428" s="1">
        <v>43226.0</v>
      </c>
      <c r="B7428" s="2" t="s">
        <v>7059</v>
      </c>
      <c r="C7428" s="2">
        <v>9.0</v>
      </c>
      <c r="D7428" s="2" t="s">
        <v>3795</v>
      </c>
      <c r="E7428" s="2" t="s">
        <v>49</v>
      </c>
      <c r="F7428" s="2" t="s">
        <v>378</v>
      </c>
      <c r="G7428" s="2" t="s">
        <v>39</v>
      </c>
      <c r="H7428" s="2" t="s">
        <v>130</v>
      </c>
      <c r="I7428" s="2" t="s">
        <v>2986</v>
      </c>
      <c r="J7428" s="2" t="s">
        <v>159</v>
      </c>
      <c r="K7428" s="2" t="s">
        <v>43</v>
      </c>
      <c r="L7428" s="10">
        <v>43234.0</v>
      </c>
      <c r="M7428" s="2" t="s">
        <v>34</v>
      </c>
      <c r="N7428" s="11">
        <v>0.0</v>
      </c>
      <c r="O7428" s="12">
        <v>5.0</v>
      </c>
      <c r="P7428" s="13">
        <v>0.04</v>
      </c>
      <c r="Q7428" s="13">
        <v>136.0</v>
      </c>
      <c r="R7428" s="13">
        <f t="shared" si="1"/>
        <v>136</v>
      </c>
      <c r="S7428" s="14">
        <f t="shared" si="2"/>
        <v>15.11111111</v>
      </c>
      <c r="T7428" s="14">
        <f t="shared" si="3"/>
        <v>0.03676470588</v>
      </c>
      <c r="U7428" s="15" t="str">
        <f>vlookup(F7428,'Sub categories'!$A:$C,3,False)</f>
        <v>Storage</v>
      </c>
      <c r="V7428" s="16">
        <f t="shared" si="4"/>
        <v>8</v>
      </c>
      <c r="W7428" s="17">
        <f t="array" ref="W7428">INDEX(shipping_prices!$C$1:$F8655,MATCH(I7428,shipping_prices!$A$1:$A8655,0),MATCH(M7428,shipping_prices!$C$1:$F$1,0))</f>
        <v>7.06</v>
      </c>
      <c r="X7428" s="15" t="str">
        <f t="shared" si="5"/>
        <v>Meg O'ConnelSpokaneWashington</v>
      </c>
      <c r="Y7428" s="15" t="str">
        <f t="shared" si="6"/>
        <v>Low</v>
      </c>
    </row>
    <row r="7429">
      <c r="A7429" s="1">
        <v>43226.0</v>
      </c>
      <c r="B7429" s="2" t="s">
        <v>7060</v>
      </c>
      <c r="C7429" s="2">
        <v>7.0</v>
      </c>
      <c r="D7429" s="2" t="s">
        <v>2060</v>
      </c>
      <c r="E7429" s="2" t="s">
        <v>27</v>
      </c>
      <c r="F7429" s="2" t="s">
        <v>2685</v>
      </c>
      <c r="G7429" s="2" t="s">
        <v>45</v>
      </c>
      <c r="H7429" s="2" t="s">
        <v>79</v>
      </c>
      <c r="I7429" s="2" t="s">
        <v>1790</v>
      </c>
      <c r="J7429" s="2" t="s">
        <v>97</v>
      </c>
      <c r="K7429" s="2" t="s">
        <v>77</v>
      </c>
      <c r="L7429" s="10">
        <v>43226.0</v>
      </c>
      <c r="M7429" s="2" t="s">
        <v>469</v>
      </c>
      <c r="N7429" s="11">
        <v>0.0</v>
      </c>
      <c r="O7429" s="12">
        <v>135.0</v>
      </c>
      <c r="P7429" s="13">
        <v>0.27</v>
      </c>
      <c r="Q7429" s="13">
        <v>498.0</v>
      </c>
      <c r="R7429" s="13">
        <f t="shared" si="1"/>
        <v>498</v>
      </c>
      <c r="S7429" s="14">
        <f t="shared" si="2"/>
        <v>71.14285714</v>
      </c>
      <c r="T7429" s="14">
        <f t="shared" si="3"/>
        <v>0.2710843373</v>
      </c>
      <c r="U7429" s="15" t="str">
        <f>vlookup(F7429,'Sub categories'!$A:$C,3,False)</f>
        <v>Chairs</v>
      </c>
      <c r="V7429" s="16">
        <f t="shared" si="4"/>
        <v>0</v>
      </c>
      <c r="W7429" s="17">
        <f t="array" ref="W7429">INDEX(shipping_prices!$C$1:$F8656,MATCH(I7429,shipping_prices!$A$1:$A8656,0),MATCH(M7429,shipping_prices!$C$1:$F$1,0))</f>
        <v>52.32</v>
      </c>
      <c r="X7429" s="15" t="str">
        <f t="shared" si="5"/>
        <v>Cynthia ArntzenDetroitMichigan</v>
      </c>
      <c r="Y7429" s="15" t="str">
        <f t="shared" si="6"/>
        <v>High</v>
      </c>
    </row>
    <row r="7430">
      <c r="A7430" s="1">
        <v>43226.0</v>
      </c>
      <c r="B7430" s="2" t="s">
        <v>7061</v>
      </c>
      <c r="C7430" s="2">
        <v>2.0</v>
      </c>
      <c r="D7430" s="2" t="s">
        <v>2787</v>
      </c>
      <c r="E7430" s="2" t="s">
        <v>49</v>
      </c>
      <c r="F7430" s="2" t="s">
        <v>3450</v>
      </c>
      <c r="G7430" s="2" t="s">
        <v>45</v>
      </c>
      <c r="H7430" s="2" t="s">
        <v>79</v>
      </c>
      <c r="I7430" s="2" t="s">
        <v>2952</v>
      </c>
      <c r="J7430" s="2" t="s">
        <v>321</v>
      </c>
      <c r="K7430" s="2" t="s">
        <v>33</v>
      </c>
      <c r="L7430" s="10">
        <v>43235.0</v>
      </c>
      <c r="M7430" s="2" t="s">
        <v>142</v>
      </c>
      <c r="N7430" s="11">
        <v>0.2</v>
      </c>
      <c r="O7430" s="12">
        <v>2.0</v>
      </c>
      <c r="P7430" s="13">
        <v>0.23</v>
      </c>
      <c r="Q7430" s="13">
        <v>8.0</v>
      </c>
      <c r="R7430" s="13">
        <f t="shared" si="1"/>
        <v>10</v>
      </c>
      <c r="S7430" s="14">
        <f t="shared" si="2"/>
        <v>5</v>
      </c>
      <c r="T7430" s="14">
        <f t="shared" si="3"/>
        <v>0.25</v>
      </c>
      <c r="U7430" s="15" t="str">
        <f>vlookup(F7430,'Sub categories'!$A:$C,3,False)</f>
        <v>Furnishings</v>
      </c>
      <c r="V7430" s="16">
        <f t="shared" si="4"/>
        <v>9</v>
      </c>
      <c r="W7430" s="17">
        <f t="array" ref="W7430">INDEX(shipping_prices!$C$1:$F8657,MATCH(I7430,shipping_prices!$A$1:$A8657,0),MATCH(M7430,shipping_prices!$C$1:$F$1,0))</f>
        <v>22.99</v>
      </c>
      <c r="X7430" s="15" t="str">
        <f t="shared" si="5"/>
        <v>Matthew GrinsteinMarionOhio</v>
      </c>
      <c r="Y7430" s="15" t="str">
        <f t="shared" si="6"/>
        <v>Low</v>
      </c>
    </row>
    <row r="7431" hidden="1">
      <c r="A7431" s="1">
        <v>43226.0</v>
      </c>
      <c r="B7431" s="2" t="s">
        <v>7062</v>
      </c>
      <c r="C7431" s="2">
        <v>7.0</v>
      </c>
      <c r="D7431" s="2" t="s">
        <v>2624</v>
      </c>
      <c r="E7431" s="2" t="s">
        <v>37</v>
      </c>
      <c r="F7431" s="2" t="s">
        <v>1427</v>
      </c>
      <c r="G7431" s="2" t="s">
        <v>39</v>
      </c>
      <c r="H7431" s="2" t="s">
        <v>51</v>
      </c>
      <c r="I7431" s="2" t="s">
        <v>2418</v>
      </c>
      <c r="J7431" s="2" t="s">
        <v>614</v>
      </c>
      <c r="K7431" s="2" t="s">
        <v>54</v>
      </c>
      <c r="L7431" s="10">
        <v>43232.0</v>
      </c>
      <c r="M7431" s="2" t="s">
        <v>90</v>
      </c>
      <c r="N7431" s="11">
        <v>0.2</v>
      </c>
      <c r="O7431" s="12">
        <v>10.0</v>
      </c>
      <c r="P7431" s="13">
        <v>0.36</v>
      </c>
      <c r="Q7431" s="13">
        <v>28.0</v>
      </c>
      <c r="R7431" s="13">
        <f t="shared" si="1"/>
        <v>35</v>
      </c>
      <c r="S7431" s="14">
        <f t="shared" si="2"/>
        <v>5</v>
      </c>
      <c r="T7431" s="14">
        <f t="shared" si="3"/>
        <v>0.3571428571</v>
      </c>
      <c r="U7431" s="15" t="str">
        <f>vlookup(F7431,'Sub categories'!$A:$C,3,False)</f>
        <v>Paper</v>
      </c>
      <c r="V7431" s="16">
        <f t="shared" si="4"/>
        <v>6</v>
      </c>
      <c r="W7431" s="17">
        <f t="array" ref="W7431">INDEX(shipping_prices!$C$1:$F8658,MATCH(I7431,shipping_prices!$A$1:$A8658,0),MATCH(M7431,shipping_prices!$C$1:$F$1,0))</f>
        <v>9.11</v>
      </c>
      <c r="X7431" s="15" t="str">
        <f t="shared" si="5"/>
        <v>Adam HartKnoxvilleTennessee</v>
      </c>
      <c r="Y7431" s="15" t="str">
        <f t="shared" si="6"/>
        <v>Low</v>
      </c>
    </row>
    <row r="7432">
      <c r="A7432" s="1">
        <v>43226.0</v>
      </c>
      <c r="B7432" s="2" t="s">
        <v>7062</v>
      </c>
      <c r="C7432" s="2">
        <v>3.0</v>
      </c>
      <c r="D7432" s="2" t="s">
        <v>2624</v>
      </c>
      <c r="E7432" s="2" t="s">
        <v>37</v>
      </c>
      <c r="F7432" s="2" t="s">
        <v>2279</v>
      </c>
      <c r="G7432" s="2" t="s">
        <v>45</v>
      </c>
      <c r="H7432" s="2" t="s">
        <v>423</v>
      </c>
      <c r="I7432" s="2" t="s">
        <v>2418</v>
      </c>
      <c r="J7432" s="2" t="s">
        <v>614</v>
      </c>
      <c r="K7432" s="2" t="s">
        <v>54</v>
      </c>
      <c r="L7432" s="10">
        <v>43232.0</v>
      </c>
      <c r="M7432" s="2" t="s">
        <v>90</v>
      </c>
      <c r="N7432" s="11">
        <v>0.2</v>
      </c>
      <c r="O7432" s="12">
        <v>-35.0</v>
      </c>
      <c r="P7432" s="13">
        <v>-0.11</v>
      </c>
      <c r="Q7432" s="13">
        <v>314.0</v>
      </c>
      <c r="R7432" s="13">
        <f t="shared" si="1"/>
        <v>392.5</v>
      </c>
      <c r="S7432" s="14">
        <f t="shared" si="2"/>
        <v>130.8333333</v>
      </c>
      <c r="T7432" s="14">
        <f t="shared" si="3"/>
        <v>-0.1114649682</v>
      </c>
      <c r="U7432" s="15" t="str">
        <f>vlookup(F7432,'Sub categories'!$A:$C,3,False)</f>
        <v>Chairs</v>
      </c>
      <c r="V7432" s="16">
        <f t="shared" si="4"/>
        <v>6</v>
      </c>
      <c r="W7432" s="17">
        <f t="array" ref="W7432">INDEX(shipping_prices!$C$1:$F8659,MATCH(I7432,shipping_prices!$A$1:$A8659,0),MATCH(M7432,shipping_prices!$C$1:$F$1,0))</f>
        <v>9.11</v>
      </c>
      <c r="X7432" s="15" t="str">
        <f t="shared" si="5"/>
        <v>Adam HartKnoxvilleTennessee</v>
      </c>
      <c r="Y7432" s="15" t="str">
        <f t="shared" si="6"/>
        <v>loss</v>
      </c>
    </row>
    <row r="7433" hidden="1">
      <c r="A7433" s="1">
        <v>43226.0</v>
      </c>
      <c r="B7433" s="2" t="s">
        <v>7063</v>
      </c>
      <c r="C7433" s="2">
        <v>5.0</v>
      </c>
      <c r="D7433" s="2" t="s">
        <v>3366</v>
      </c>
      <c r="E7433" s="2" t="s">
        <v>27</v>
      </c>
      <c r="F7433" s="2" t="s">
        <v>2368</v>
      </c>
      <c r="G7433" s="2" t="s">
        <v>39</v>
      </c>
      <c r="H7433" s="2" t="s">
        <v>51</v>
      </c>
      <c r="I7433" s="2" t="s">
        <v>3330</v>
      </c>
      <c r="J7433" s="2" t="s">
        <v>614</v>
      </c>
      <c r="K7433" s="2" t="s">
        <v>54</v>
      </c>
      <c r="L7433" s="10">
        <v>43227.0</v>
      </c>
      <c r="M7433" s="2" t="s">
        <v>34</v>
      </c>
      <c r="N7433" s="11">
        <v>0.2</v>
      </c>
      <c r="O7433" s="12">
        <v>59.0</v>
      </c>
      <c r="P7433" s="13">
        <v>0.36</v>
      </c>
      <c r="Q7433" s="13">
        <v>164.0</v>
      </c>
      <c r="R7433" s="13">
        <f t="shared" si="1"/>
        <v>205</v>
      </c>
      <c r="S7433" s="14">
        <f t="shared" si="2"/>
        <v>41</v>
      </c>
      <c r="T7433" s="14">
        <f t="shared" si="3"/>
        <v>0.3597560976</v>
      </c>
      <c r="U7433" s="15" t="str">
        <f>vlookup(F7433,'Sub categories'!$A:$C,3,False)</f>
        <v>Paper</v>
      </c>
      <c r="V7433" s="16">
        <f t="shared" si="4"/>
        <v>1</v>
      </c>
      <c r="W7433" s="17">
        <f t="array" ref="W7433">INDEX(shipping_prices!$C$1:$F8660,MATCH(I7433,shipping_prices!$A$1:$A8660,0),MATCH(M7433,shipping_prices!$C$1:$F$1,0))</f>
        <v>6.43</v>
      </c>
      <c r="X7433" s="15" t="str">
        <f t="shared" si="5"/>
        <v>Alan BarnesLebanonTennessee</v>
      </c>
      <c r="Y7433" s="15" t="str">
        <f t="shared" si="6"/>
        <v>High</v>
      </c>
    </row>
    <row r="7434" hidden="1">
      <c r="A7434" s="1">
        <v>43226.0</v>
      </c>
      <c r="B7434" s="2" t="s">
        <v>7064</v>
      </c>
      <c r="C7434" s="2">
        <v>3.0</v>
      </c>
      <c r="D7434" s="2" t="s">
        <v>1546</v>
      </c>
      <c r="E7434" s="2" t="s">
        <v>37</v>
      </c>
      <c r="F7434" s="2" t="s">
        <v>6186</v>
      </c>
      <c r="G7434" s="2" t="s">
        <v>39</v>
      </c>
      <c r="H7434" s="2" t="s">
        <v>51</v>
      </c>
      <c r="I7434" s="2" t="s">
        <v>1359</v>
      </c>
      <c r="J7434" s="2" t="s">
        <v>64</v>
      </c>
      <c r="K7434" s="2" t="s">
        <v>43</v>
      </c>
      <c r="L7434" s="10">
        <v>43230.0</v>
      </c>
      <c r="M7434" s="2" t="s">
        <v>34</v>
      </c>
      <c r="N7434" s="11">
        <v>0.2</v>
      </c>
      <c r="O7434" s="12">
        <v>5.0</v>
      </c>
      <c r="P7434" s="13">
        <v>0.35</v>
      </c>
      <c r="Q7434" s="13">
        <v>16.0</v>
      </c>
      <c r="R7434" s="13">
        <f t="shared" si="1"/>
        <v>20</v>
      </c>
      <c r="S7434" s="14">
        <f t="shared" si="2"/>
        <v>6.666666667</v>
      </c>
      <c r="T7434" s="14">
        <f t="shared" si="3"/>
        <v>0.3125</v>
      </c>
      <c r="U7434" s="15" t="str">
        <f>vlookup(F7434,'Sub categories'!$A:$C,3,False)</f>
        <v>Paper</v>
      </c>
      <c r="V7434" s="16">
        <f t="shared" si="4"/>
        <v>4</v>
      </c>
      <c r="W7434" s="17">
        <f t="array" ref="W7434">INDEX(shipping_prices!$C$1:$F8661,MATCH(I7434,shipping_prices!$A$1:$A8661,0),MATCH(M7434,shipping_prices!$C$1:$F$1,0))</f>
        <v>14.71</v>
      </c>
      <c r="X7434" s="15" t="str">
        <f t="shared" si="5"/>
        <v>Candace McMahonPhoenixArizona</v>
      </c>
      <c r="Y7434" s="15" t="str">
        <f t="shared" si="6"/>
        <v>Low</v>
      </c>
    </row>
    <row r="7435" hidden="1">
      <c r="A7435" s="1">
        <v>43226.0</v>
      </c>
      <c r="B7435" s="2" t="s">
        <v>7064</v>
      </c>
      <c r="C7435" s="2">
        <v>5.0</v>
      </c>
      <c r="D7435" s="2" t="s">
        <v>1546</v>
      </c>
      <c r="E7435" s="2" t="s">
        <v>37</v>
      </c>
      <c r="F7435" s="2" t="s">
        <v>2489</v>
      </c>
      <c r="G7435" s="2" t="s">
        <v>29</v>
      </c>
      <c r="H7435" s="2" t="s">
        <v>460</v>
      </c>
      <c r="I7435" s="2" t="s">
        <v>1359</v>
      </c>
      <c r="J7435" s="2" t="s">
        <v>64</v>
      </c>
      <c r="K7435" s="2" t="s">
        <v>43</v>
      </c>
      <c r="L7435" s="10">
        <v>43230.0</v>
      </c>
      <c r="M7435" s="2" t="s">
        <v>34</v>
      </c>
      <c r="N7435" s="11">
        <v>0.2</v>
      </c>
      <c r="O7435" s="12">
        <v>20.0</v>
      </c>
      <c r="P7435" s="13">
        <v>0.1</v>
      </c>
      <c r="Q7435" s="13">
        <v>196.0</v>
      </c>
      <c r="R7435" s="13">
        <f t="shared" si="1"/>
        <v>245</v>
      </c>
      <c r="S7435" s="14">
        <f t="shared" si="2"/>
        <v>49</v>
      </c>
      <c r="T7435" s="14">
        <f t="shared" si="3"/>
        <v>0.1020408163</v>
      </c>
      <c r="U7435" s="15" t="str">
        <f>vlookup(F7435,'Sub categories'!$A:$C,3,False)</f>
        <v>Phones</v>
      </c>
      <c r="V7435" s="16">
        <f t="shared" si="4"/>
        <v>4</v>
      </c>
      <c r="W7435" s="17">
        <f t="array" ref="W7435">INDEX(shipping_prices!$C$1:$F8662,MATCH(I7435,shipping_prices!$A$1:$A8662,0),MATCH(M7435,shipping_prices!$C$1:$F$1,0))</f>
        <v>14.71</v>
      </c>
      <c r="X7435" s="15" t="str">
        <f t="shared" si="5"/>
        <v>Candace McMahonPhoenixArizona</v>
      </c>
      <c r="Y7435" s="15" t="str">
        <f t="shared" si="6"/>
        <v>Low</v>
      </c>
    </row>
    <row r="7436" hidden="1">
      <c r="A7436" s="1">
        <v>43226.0</v>
      </c>
      <c r="B7436" s="2" t="s">
        <v>7064</v>
      </c>
      <c r="C7436" s="2">
        <v>4.0</v>
      </c>
      <c r="D7436" s="2" t="s">
        <v>1546</v>
      </c>
      <c r="E7436" s="2" t="s">
        <v>37</v>
      </c>
      <c r="F7436" s="2" t="s">
        <v>562</v>
      </c>
      <c r="G7436" s="2" t="s">
        <v>29</v>
      </c>
      <c r="H7436" s="2" t="s">
        <v>220</v>
      </c>
      <c r="I7436" s="2" t="s">
        <v>1359</v>
      </c>
      <c r="J7436" s="2" t="s">
        <v>64</v>
      </c>
      <c r="K7436" s="2" t="s">
        <v>43</v>
      </c>
      <c r="L7436" s="10">
        <v>43230.0</v>
      </c>
      <c r="M7436" s="2" t="s">
        <v>34</v>
      </c>
      <c r="N7436" s="11">
        <v>0.2</v>
      </c>
      <c r="O7436" s="12">
        <v>54.0</v>
      </c>
      <c r="P7436" s="13">
        <v>0.2</v>
      </c>
      <c r="Q7436" s="13">
        <v>272.0</v>
      </c>
      <c r="R7436" s="13">
        <f t="shared" si="1"/>
        <v>340</v>
      </c>
      <c r="S7436" s="14">
        <f t="shared" si="2"/>
        <v>85</v>
      </c>
      <c r="T7436" s="14">
        <f t="shared" si="3"/>
        <v>0.1985294118</v>
      </c>
      <c r="U7436" s="15" t="str">
        <f>vlookup(F7436,'Sub categories'!$A:$C,3,False)</f>
        <v>Accessories</v>
      </c>
      <c r="V7436" s="16">
        <f t="shared" si="4"/>
        <v>4</v>
      </c>
      <c r="W7436" s="17">
        <f t="array" ref="W7436">INDEX(shipping_prices!$C$1:$F8663,MATCH(I7436,shipping_prices!$A$1:$A8663,0),MATCH(M7436,shipping_prices!$C$1:$F$1,0))</f>
        <v>14.71</v>
      </c>
      <c r="X7436" s="15" t="str">
        <f t="shared" si="5"/>
        <v>Candace McMahonPhoenixArizona</v>
      </c>
      <c r="Y7436" s="15" t="str">
        <f t="shared" si="6"/>
        <v>High</v>
      </c>
    </row>
    <row r="7437" hidden="1">
      <c r="A7437" s="1">
        <v>43227.0</v>
      </c>
      <c r="B7437" s="2" t="s">
        <v>7065</v>
      </c>
      <c r="C7437" s="2">
        <v>1.0</v>
      </c>
      <c r="D7437" s="2" t="s">
        <v>1211</v>
      </c>
      <c r="E7437" s="2" t="s">
        <v>37</v>
      </c>
      <c r="F7437" s="2" t="s">
        <v>1995</v>
      </c>
      <c r="G7437" s="2" t="s">
        <v>39</v>
      </c>
      <c r="H7437" s="2" t="s">
        <v>79</v>
      </c>
      <c r="I7437" s="2" t="s">
        <v>169</v>
      </c>
      <c r="J7437" s="2" t="s">
        <v>42</v>
      </c>
      <c r="K7437" s="2" t="s">
        <v>43</v>
      </c>
      <c r="L7437" s="10">
        <v>43237.0</v>
      </c>
      <c r="M7437" s="2" t="s">
        <v>34</v>
      </c>
      <c r="N7437" s="11">
        <v>0.2</v>
      </c>
      <c r="O7437" s="12">
        <v>1.0</v>
      </c>
      <c r="P7437" s="13">
        <v>0.33</v>
      </c>
      <c r="Q7437" s="13">
        <v>4.0</v>
      </c>
      <c r="R7437" s="13">
        <f t="shared" si="1"/>
        <v>5</v>
      </c>
      <c r="S7437" s="14">
        <f t="shared" si="2"/>
        <v>5</v>
      </c>
      <c r="T7437" s="14">
        <f t="shared" si="3"/>
        <v>0.25</v>
      </c>
      <c r="U7437" s="15" t="str">
        <f>vlookup(F7437,'Sub categories'!$A:$C,3,False)</f>
        <v>Binders</v>
      </c>
      <c r="V7437" s="16">
        <f t="shared" si="4"/>
        <v>10</v>
      </c>
      <c r="W7437" s="17">
        <f t="array" ref="W7437">INDEX(shipping_prices!$C$1:$F8664,MATCH(I7437,shipping_prices!$A$1:$A8664,0),MATCH(M7437,shipping_prices!$C$1:$F$1,0))</f>
        <v>14.86</v>
      </c>
      <c r="X7437" s="15" t="str">
        <f t="shared" si="5"/>
        <v>Saphhira ShifleyLos AngelesCalifornia</v>
      </c>
      <c r="Y7437" s="15" t="str">
        <f t="shared" si="6"/>
        <v>Low</v>
      </c>
    </row>
    <row r="7438" hidden="1">
      <c r="A7438" s="1">
        <v>43227.0</v>
      </c>
      <c r="B7438" s="2" t="s">
        <v>7065</v>
      </c>
      <c r="C7438" s="2">
        <v>2.0</v>
      </c>
      <c r="D7438" s="2" t="s">
        <v>1211</v>
      </c>
      <c r="E7438" s="2" t="s">
        <v>37</v>
      </c>
      <c r="F7438" s="2" t="s">
        <v>7066</v>
      </c>
      <c r="G7438" s="2" t="s">
        <v>39</v>
      </c>
      <c r="H7438" s="2" t="s">
        <v>51</v>
      </c>
      <c r="I7438" s="2" t="s">
        <v>169</v>
      </c>
      <c r="J7438" s="2" t="s">
        <v>42</v>
      </c>
      <c r="K7438" s="2" t="s">
        <v>43</v>
      </c>
      <c r="L7438" s="10">
        <v>43237.0</v>
      </c>
      <c r="M7438" s="2" t="s">
        <v>34</v>
      </c>
      <c r="N7438" s="11">
        <v>0.0</v>
      </c>
      <c r="O7438" s="12">
        <v>5.0</v>
      </c>
      <c r="P7438" s="13">
        <v>0.45</v>
      </c>
      <c r="Q7438" s="13">
        <v>12.0</v>
      </c>
      <c r="R7438" s="13">
        <f t="shared" si="1"/>
        <v>12</v>
      </c>
      <c r="S7438" s="14">
        <f t="shared" si="2"/>
        <v>6</v>
      </c>
      <c r="T7438" s="14">
        <f t="shared" si="3"/>
        <v>0.4166666667</v>
      </c>
      <c r="U7438" s="15" t="str">
        <f>vlookup(F7438,'Sub categories'!$A:$C,3,False)</f>
        <v>Paper</v>
      </c>
      <c r="V7438" s="16">
        <f t="shared" si="4"/>
        <v>10</v>
      </c>
      <c r="W7438" s="17">
        <f t="array" ref="W7438">INDEX(shipping_prices!$C$1:$F8665,MATCH(I7438,shipping_prices!$A$1:$A8665,0),MATCH(M7438,shipping_prices!$C$1:$F$1,0))</f>
        <v>14.86</v>
      </c>
      <c r="X7438" s="15" t="str">
        <f t="shared" si="5"/>
        <v>Saphhira ShifleyLos AngelesCalifornia</v>
      </c>
      <c r="Y7438" s="15" t="str">
        <f t="shared" si="6"/>
        <v>Low</v>
      </c>
    </row>
    <row r="7439" hidden="1">
      <c r="A7439" s="1">
        <v>43227.0</v>
      </c>
      <c r="B7439" s="2" t="s">
        <v>7065</v>
      </c>
      <c r="C7439" s="2">
        <v>5.0</v>
      </c>
      <c r="D7439" s="2" t="s">
        <v>1211</v>
      </c>
      <c r="E7439" s="2" t="s">
        <v>37</v>
      </c>
      <c r="F7439" s="2" t="s">
        <v>638</v>
      </c>
      <c r="G7439" s="2" t="s">
        <v>29</v>
      </c>
      <c r="H7439" s="2" t="s">
        <v>365</v>
      </c>
      <c r="I7439" s="2" t="s">
        <v>169</v>
      </c>
      <c r="J7439" s="2" t="s">
        <v>42</v>
      </c>
      <c r="K7439" s="2" t="s">
        <v>43</v>
      </c>
      <c r="L7439" s="10">
        <v>43237.0</v>
      </c>
      <c r="M7439" s="2" t="s">
        <v>34</v>
      </c>
      <c r="N7439" s="11">
        <v>0.0</v>
      </c>
      <c r="O7439" s="12">
        <v>9.0</v>
      </c>
      <c r="P7439" s="13">
        <v>0.19</v>
      </c>
      <c r="Q7439" s="13">
        <v>45.0</v>
      </c>
      <c r="R7439" s="13">
        <f t="shared" si="1"/>
        <v>45</v>
      </c>
      <c r="S7439" s="14">
        <f t="shared" si="2"/>
        <v>9</v>
      </c>
      <c r="T7439" s="14">
        <f t="shared" si="3"/>
        <v>0.2</v>
      </c>
      <c r="U7439" s="15" t="str">
        <f>vlookup(F7439,'Sub categories'!$A:$C,3,False)</f>
        <v>Accessories</v>
      </c>
      <c r="V7439" s="16">
        <f t="shared" si="4"/>
        <v>10</v>
      </c>
      <c r="W7439" s="17">
        <f t="array" ref="W7439">INDEX(shipping_prices!$C$1:$F8666,MATCH(I7439,shipping_prices!$A$1:$A8666,0),MATCH(M7439,shipping_prices!$C$1:$F$1,0))</f>
        <v>14.86</v>
      </c>
      <c r="X7439" s="15" t="str">
        <f t="shared" si="5"/>
        <v>Saphhira ShifleyLos AngelesCalifornia</v>
      </c>
      <c r="Y7439" s="15" t="str">
        <f t="shared" si="6"/>
        <v>Low</v>
      </c>
    </row>
    <row r="7440" hidden="1">
      <c r="A7440" s="1">
        <v>43227.0</v>
      </c>
      <c r="B7440" s="2" t="s">
        <v>7067</v>
      </c>
      <c r="C7440" s="2">
        <v>4.0</v>
      </c>
      <c r="D7440" s="2" t="s">
        <v>1931</v>
      </c>
      <c r="E7440" s="2" t="s">
        <v>27</v>
      </c>
      <c r="F7440" s="2" t="s">
        <v>3464</v>
      </c>
      <c r="G7440" s="2" t="s">
        <v>39</v>
      </c>
      <c r="H7440" s="2" t="s">
        <v>51</v>
      </c>
      <c r="I7440" s="2" t="s">
        <v>1330</v>
      </c>
      <c r="J7440" s="2" t="s">
        <v>64</v>
      </c>
      <c r="K7440" s="2" t="s">
        <v>43</v>
      </c>
      <c r="L7440" s="10">
        <v>43239.0</v>
      </c>
      <c r="M7440" s="2" t="s">
        <v>34</v>
      </c>
      <c r="N7440" s="11">
        <v>0.2</v>
      </c>
      <c r="O7440" s="12">
        <v>27.0</v>
      </c>
      <c r="P7440" s="13">
        <v>0.33</v>
      </c>
      <c r="Q7440" s="13">
        <v>84.0</v>
      </c>
      <c r="R7440" s="13">
        <f t="shared" si="1"/>
        <v>105</v>
      </c>
      <c r="S7440" s="14">
        <f t="shared" si="2"/>
        <v>26.25</v>
      </c>
      <c r="T7440" s="14">
        <f t="shared" si="3"/>
        <v>0.3214285714</v>
      </c>
      <c r="U7440" s="15" t="str">
        <f>vlookup(F7440,'Sub categories'!$A:$C,3,False)</f>
        <v>Paper</v>
      </c>
      <c r="V7440" s="16">
        <f t="shared" si="4"/>
        <v>12</v>
      </c>
      <c r="W7440" s="17">
        <f t="array" ref="W7440">INDEX(shipping_prices!$C$1:$F8667,MATCH(I7440,shipping_prices!$A$1:$A8667,0),MATCH(M7440,shipping_prices!$C$1:$F$1,0))</f>
        <v>5.53</v>
      </c>
      <c r="X7440" s="15" t="str">
        <f t="shared" si="5"/>
        <v>Doug BickfordTucsonArizona</v>
      </c>
      <c r="Y7440" s="15" t="str">
        <f t="shared" si="6"/>
        <v>Low</v>
      </c>
    </row>
    <row r="7441" hidden="1">
      <c r="A7441" s="1">
        <v>43227.0</v>
      </c>
      <c r="B7441" s="2" t="s">
        <v>7068</v>
      </c>
      <c r="C7441" s="2">
        <v>5.0</v>
      </c>
      <c r="D7441" s="2" t="s">
        <v>6232</v>
      </c>
      <c r="E7441" s="2" t="s">
        <v>27</v>
      </c>
      <c r="F7441" s="2" t="s">
        <v>1056</v>
      </c>
      <c r="G7441" s="2" t="s">
        <v>39</v>
      </c>
      <c r="H7441" s="2" t="s">
        <v>79</v>
      </c>
      <c r="I7441" s="2" t="s">
        <v>169</v>
      </c>
      <c r="J7441" s="2" t="s">
        <v>42</v>
      </c>
      <c r="K7441" s="2" t="s">
        <v>43</v>
      </c>
      <c r="L7441" s="10">
        <v>43231.0</v>
      </c>
      <c r="M7441" s="2" t="s">
        <v>34</v>
      </c>
      <c r="N7441" s="11">
        <v>0.0</v>
      </c>
      <c r="O7441" s="12">
        <v>18.0</v>
      </c>
      <c r="P7441" s="13">
        <v>0.05</v>
      </c>
      <c r="Q7441" s="13">
        <v>355.0</v>
      </c>
      <c r="R7441" s="13">
        <f t="shared" si="1"/>
        <v>355</v>
      </c>
      <c r="S7441" s="14">
        <f t="shared" si="2"/>
        <v>71</v>
      </c>
      <c r="T7441" s="14">
        <f t="shared" si="3"/>
        <v>0.05070422535</v>
      </c>
      <c r="U7441" s="15" t="str">
        <f>vlookup(F7441,'Sub categories'!$A:$C,3,False)</f>
        <v>Storage</v>
      </c>
      <c r="V7441" s="16">
        <f t="shared" si="4"/>
        <v>4</v>
      </c>
      <c r="W7441" s="17">
        <f t="array" ref="W7441">INDEX(shipping_prices!$C$1:$F8668,MATCH(I7441,shipping_prices!$A$1:$A8668,0),MATCH(M7441,shipping_prices!$C$1:$F$1,0))</f>
        <v>14.86</v>
      </c>
      <c r="X7441" s="15" t="str">
        <f t="shared" si="5"/>
        <v>Sarah BernLos AngelesCalifornia</v>
      </c>
      <c r="Y7441" s="15" t="str">
        <f t="shared" si="6"/>
        <v>Low</v>
      </c>
    </row>
    <row r="7442" hidden="1">
      <c r="A7442" s="1">
        <v>43227.0</v>
      </c>
      <c r="B7442" s="2" t="s">
        <v>7069</v>
      </c>
      <c r="C7442" s="2">
        <v>5.0</v>
      </c>
      <c r="D7442" s="2" t="s">
        <v>1778</v>
      </c>
      <c r="E7442" s="2" t="s">
        <v>27</v>
      </c>
      <c r="F7442" s="2" t="s">
        <v>589</v>
      </c>
      <c r="G7442" s="2" t="s">
        <v>39</v>
      </c>
      <c r="H7442" s="2" t="s">
        <v>589</v>
      </c>
      <c r="I7442" s="2" t="s">
        <v>88</v>
      </c>
      <c r="J7442" s="2" t="s">
        <v>796</v>
      </c>
      <c r="K7442" s="2" t="s">
        <v>77</v>
      </c>
      <c r="L7442" s="10">
        <v>43230.0</v>
      </c>
      <c r="M7442" s="2" t="s">
        <v>90</v>
      </c>
      <c r="N7442" s="11">
        <v>0.0</v>
      </c>
      <c r="O7442" s="12">
        <v>13.0</v>
      </c>
      <c r="P7442" s="13">
        <v>0.47</v>
      </c>
      <c r="Q7442" s="13">
        <v>28.0</v>
      </c>
      <c r="R7442" s="13">
        <f t="shared" si="1"/>
        <v>28</v>
      </c>
      <c r="S7442" s="14">
        <f t="shared" si="2"/>
        <v>5.6</v>
      </c>
      <c r="T7442" s="14">
        <f t="shared" si="3"/>
        <v>0.4642857143</v>
      </c>
      <c r="U7442" s="15" t="str">
        <f>vlookup(F7442,'Sub categories'!$A:$C,3,False)</f>
        <v>Envelopes</v>
      </c>
      <c r="V7442" s="16">
        <f t="shared" si="4"/>
        <v>3</v>
      </c>
      <c r="W7442" s="17">
        <f t="array" ref="W7442">INDEX(shipping_prices!$C$1:$F8669,MATCH(I7442,shipping_prices!$A$1:$A8669,0),MATCH(M7442,shipping_prices!$C$1:$F$1,0))</f>
        <v>8.55</v>
      </c>
      <c r="X7442" s="15" t="str">
        <f t="shared" si="5"/>
        <v>Adam ShillingsburgSpringfieldMissouri</v>
      </c>
      <c r="Y7442" s="15" t="str">
        <f t="shared" si="6"/>
        <v>Low</v>
      </c>
    </row>
    <row r="7443" hidden="1">
      <c r="A7443" s="1">
        <v>43228.0</v>
      </c>
      <c r="B7443" s="2" t="s">
        <v>7069</v>
      </c>
      <c r="C7443" s="2">
        <v>6.0</v>
      </c>
      <c r="D7443" s="2" t="s">
        <v>1778</v>
      </c>
      <c r="E7443" s="2" t="s">
        <v>27</v>
      </c>
      <c r="F7443" s="2" t="s">
        <v>4100</v>
      </c>
      <c r="G7443" s="2" t="s">
        <v>39</v>
      </c>
      <c r="H7443" s="2" t="s">
        <v>79</v>
      </c>
      <c r="I7443" s="2" t="s">
        <v>88</v>
      </c>
      <c r="J7443" s="2" t="s">
        <v>796</v>
      </c>
      <c r="K7443" s="2" t="s">
        <v>77</v>
      </c>
      <c r="L7443" s="10">
        <v>43230.0</v>
      </c>
      <c r="M7443" s="2" t="s">
        <v>90</v>
      </c>
      <c r="N7443" s="11">
        <v>0.0</v>
      </c>
      <c r="O7443" s="12">
        <v>24.0</v>
      </c>
      <c r="P7443" s="13">
        <v>0.25</v>
      </c>
      <c r="Q7443" s="13">
        <v>94.0</v>
      </c>
      <c r="R7443" s="13">
        <f t="shared" si="1"/>
        <v>94</v>
      </c>
      <c r="S7443" s="14">
        <f t="shared" si="2"/>
        <v>15.66666667</v>
      </c>
      <c r="T7443" s="14">
        <f t="shared" si="3"/>
        <v>0.2553191489</v>
      </c>
      <c r="U7443" s="15" t="str">
        <f>vlookup(F7443,'Sub categories'!$A:$C,3,False)</f>
        <v>Storage</v>
      </c>
      <c r="V7443" s="16">
        <f t="shared" si="4"/>
        <v>2</v>
      </c>
      <c r="W7443" s="17">
        <f t="array" ref="W7443">INDEX(shipping_prices!$C$1:$F8670,MATCH(I7443,shipping_prices!$A$1:$A8670,0),MATCH(M7443,shipping_prices!$C$1:$F$1,0))</f>
        <v>8.55</v>
      </c>
      <c r="X7443" s="15" t="str">
        <f t="shared" si="5"/>
        <v>Adam ShillingsburgSpringfieldMissouri</v>
      </c>
      <c r="Y7443" s="15" t="str">
        <f t="shared" si="6"/>
        <v>Low</v>
      </c>
    </row>
    <row r="7444">
      <c r="A7444" s="1">
        <v>43228.0</v>
      </c>
      <c r="B7444" s="2" t="s">
        <v>7070</v>
      </c>
      <c r="C7444" s="2">
        <v>1.0</v>
      </c>
      <c r="D7444" s="2" t="s">
        <v>1381</v>
      </c>
      <c r="E7444" s="2" t="s">
        <v>49</v>
      </c>
      <c r="F7444" s="2" t="s">
        <v>2371</v>
      </c>
      <c r="G7444" s="2" t="s">
        <v>45</v>
      </c>
      <c r="H7444" s="2" t="s">
        <v>489</v>
      </c>
      <c r="I7444" s="2" t="s">
        <v>7071</v>
      </c>
      <c r="J7444" s="2" t="s">
        <v>1127</v>
      </c>
      <c r="K7444" s="2" t="s">
        <v>77</v>
      </c>
      <c r="L7444" s="10">
        <v>43228.0</v>
      </c>
      <c r="M7444" s="2" t="s">
        <v>469</v>
      </c>
      <c r="N7444" s="11">
        <v>0.0</v>
      </c>
      <c r="O7444" s="12">
        <v>63.0</v>
      </c>
      <c r="P7444" s="13">
        <v>0.24</v>
      </c>
      <c r="Q7444" s="13">
        <v>262.0</v>
      </c>
      <c r="R7444" s="13">
        <f t="shared" si="1"/>
        <v>262</v>
      </c>
      <c r="S7444" s="14">
        <f t="shared" si="2"/>
        <v>262</v>
      </c>
      <c r="T7444" s="14">
        <f t="shared" si="3"/>
        <v>0.2404580153</v>
      </c>
      <c r="U7444" s="15" t="str">
        <f>vlookup(F7444,'Sub categories'!$A:$C,3,False)</f>
        <v>Tables</v>
      </c>
      <c r="V7444" s="16">
        <f t="shared" si="4"/>
        <v>0</v>
      </c>
      <c r="W7444" s="17">
        <f t="array" ref="W7444">INDEX(shipping_prices!$C$1:$F8671,MATCH(I7444,shipping_prices!$A$1:$A8671,0),MATCH(M7444,shipping_prices!$C$1:$F$1,0))</f>
        <v>54.59</v>
      </c>
      <c r="X7444" s="15" t="str">
        <f t="shared" si="5"/>
        <v>Sara LuxemburgMuskogeeOklahoma</v>
      </c>
      <c r="Y7444" s="15" t="str">
        <f t="shared" si="6"/>
        <v>High</v>
      </c>
    </row>
    <row r="7445" hidden="1">
      <c r="A7445" s="1">
        <v>43228.0</v>
      </c>
      <c r="B7445" s="2" t="s">
        <v>7070</v>
      </c>
      <c r="C7445" s="2">
        <v>8.0</v>
      </c>
      <c r="D7445" s="2" t="s">
        <v>1381</v>
      </c>
      <c r="E7445" s="2" t="s">
        <v>49</v>
      </c>
      <c r="F7445" s="2" t="s">
        <v>348</v>
      </c>
      <c r="G7445" s="2" t="s">
        <v>29</v>
      </c>
      <c r="H7445" s="2" t="s">
        <v>263</v>
      </c>
      <c r="I7445" s="2" t="s">
        <v>7071</v>
      </c>
      <c r="J7445" s="2" t="s">
        <v>1127</v>
      </c>
      <c r="K7445" s="2" t="s">
        <v>77</v>
      </c>
      <c r="L7445" s="10">
        <v>43228.0</v>
      </c>
      <c r="M7445" s="2" t="s">
        <v>469</v>
      </c>
      <c r="N7445" s="11">
        <v>0.0</v>
      </c>
      <c r="O7445" s="12">
        <v>374.0</v>
      </c>
      <c r="P7445" s="13">
        <v>0.26</v>
      </c>
      <c r="Q7445" s="13">
        <v>1440.0</v>
      </c>
      <c r="R7445" s="13">
        <f t="shared" si="1"/>
        <v>1440</v>
      </c>
      <c r="S7445" s="14">
        <f t="shared" si="2"/>
        <v>180</v>
      </c>
      <c r="T7445" s="14">
        <f t="shared" si="3"/>
        <v>0.2597222222</v>
      </c>
      <c r="U7445" s="15" t="str">
        <f>vlookup(F7445,'Sub categories'!$A:$C,3,False)</f>
        <v>Phones</v>
      </c>
      <c r="V7445" s="16">
        <f t="shared" si="4"/>
        <v>0</v>
      </c>
      <c r="W7445" s="17">
        <f t="array" ref="W7445">INDEX(shipping_prices!$C$1:$F8672,MATCH(I7445,shipping_prices!$A$1:$A8672,0),MATCH(M7445,shipping_prices!$C$1:$F$1,0))</f>
        <v>54.59</v>
      </c>
      <c r="X7445" s="15" t="str">
        <f t="shared" si="5"/>
        <v>Sara LuxemburgMuskogeeOklahoma</v>
      </c>
      <c r="Y7445" s="15" t="str">
        <f t="shared" si="6"/>
        <v>High</v>
      </c>
    </row>
    <row r="7446" hidden="1">
      <c r="A7446" s="1">
        <v>43228.0</v>
      </c>
      <c r="B7446" s="2" t="s">
        <v>7072</v>
      </c>
      <c r="C7446" s="2">
        <v>4.0</v>
      </c>
      <c r="D7446" s="2" t="s">
        <v>3963</v>
      </c>
      <c r="E7446" s="2" t="s">
        <v>37</v>
      </c>
      <c r="F7446" s="2" t="s">
        <v>468</v>
      </c>
      <c r="G7446" s="2" t="s">
        <v>39</v>
      </c>
      <c r="H7446" s="2" t="s">
        <v>468</v>
      </c>
      <c r="I7446" s="2" t="s">
        <v>1225</v>
      </c>
      <c r="J7446" s="2" t="s">
        <v>76</v>
      </c>
      <c r="K7446" s="2" t="s">
        <v>77</v>
      </c>
      <c r="L7446" s="10">
        <v>43234.0</v>
      </c>
      <c r="M7446" s="2" t="s">
        <v>34</v>
      </c>
      <c r="N7446" s="11">
        <v>0.2</v>
      </c>
      <c r="O7446" s="12">
        <v>-1.0</v>
      </c>
      <c r="P7446" s="13">
        <v>-0.2</v>
      </c>
      <c r="Q7446" s="13">
        <v>7.0</v>
      </c>
      <c r="R7446" s="13">
        <f t="shared" si="1"/>
        <v>8.75</v>
      </c>
      <c r="S7446" s="14">
        <f t="shared" si="2"/>
        <v>2.1875</v>
      </c>
      <c r="T7446" s="14">
        <f t="shared" si="3"/>
        <v>-0.1428571429</v>
      </c>
      <c r="U7446" s="15" t="str">
        <f>vlookup(F7446,'Sub categories'!$A:$C,3,False)</f>
        <v>Supplies</v>
      </c>
      <c r="V7446" s="16">
        <f t="shared" si="4"/>
        <v>6</v>
      </c>
      <c r="W7446" s="17">
        <f t="array" ref="W7446">INDEX(shipping_prices!$C$1:$F8673,MATCH(I7446,shipping_prices!$A$1:$A8673,0),MATCH(M7446,shipping_prices!$C$1:$F$1,0))</f>
        <v>6.99</v>
      </c>
      <c r="X7446" s="15" t="str">
        <f t="shared" si="5"/>
        <v>Stewart CarmichaelDallasTexas</v>
      </c>
      <c r="Y7446" s="15" t="str">
        <f t="shared" si="6"/>
        <v>loss</v>
      </c>
    </row>
    <row r="7447" hidden="1">
      <c r="A7447" s="1">
        <v>43228.0</v>
      </c>
      <c r="B7447" s="2" t="s">
        <v>7072</v>
      </c>
      <c r="C7447" s="2">
        <v>7.0</v>
      </c>
      <c r="D7447" s="2" t="s">
        <v>3963</v>
      </c>
      <c r="E7447" s="2" t="s">
        <v>37</v>
      </c>
      <c r="F7447" s="2" t="s">
        <v>937</v>
      </c>
      <c r="G7447" s="2" t="s">
        <v>39</v>
      </c>
      <c r="H7447" s="2" t="s">
        <v>40</v>
      </c>
      <c r="I7447" s="2" t="s">
        <v>1225</v>
      </c>
      <c r="J7447" s="2" t="s">
        <v>76</v>
      </c>
      <c r="K7447" s="2" t="s">
        <v>77</v>
      </c>
      <c r="L7447" s="10">
        <v>43234.0</v>
      </c>
      <c r="M7447" s="2" t="s">
        <v>34</v>
      </c>
      <c r="N7447" s="11">
        <v>0.8</v>
      </c>
      <c r="O7447" s="12">
        <v>-20.0</v>
      </c>
      <c r="P7447" s="13">
        <v>-1.65</v>
      </c>
      <c r="Q7447" s="13">
        <v>12.0</v>
      </c>
      <c r="R7447" s="13">
        <f t="shared" si="1"/>
        <v>60</v>
      </c>
      <c r="S7447" s="14">
        <f t="shared" si="2"/>
        <v>8.571428571</v>
      </c>
      <c r="T7447" s="14">
        <f t="shared" si="3"/>
        <v>-1.666666667</v>
      </c>
      <c r="U7447" s="15" t="str">
        <f>vlookup(F7447,'Sub categories'!$A:$C,3,False)</f>
        <v>Binders</v>
      </c>
      <c r="V7447" s="16">
        <f t="shared" si="4"/>
        <v>6</v>
      </c>
      <c r="W7447" s="17">
        <f t="array" ref="W7447">INDEX(shipping_prices!$C$1:$F8674,MATCH(I7447,shipping_prices!$A$1:$A8674,0),MATCH(M7447,shipping_prices!$C$1:$F$1,0))</f>
        <v>6.99</v>
      </c>
      <c r="X7447" s="15" t="str">
        <f t="shared" si="5"/>
        <v>Stewart CarmichaelDallasTexas</v>
      </c>
      <c r="Y7447" s="15" t="str">
        <f t="shared" si="6"/>
        <v>loss</v>
      </c>
    </row>
    <row r="7448" hidden="1">
      <c r="A7448" s="1">
        <v>43229.0</v>
      </c>
      <c r="B7448" s="2" t="s">
        <v>7073</v>
      </c>
      <c r="C7448" s="2">
        <v>9.0</v>
      </c>
      <c r="D7448" s="2" t="s">
        <v>2479</v>
      </c>
      <c r="E7448" s="2" t="s">
        <v>27</v>
      </c>
      <c r="F7448" s="2" t="s">
        <v>1793</v>
      </c>
      <c r="G7448" s="2" t="s">
        <v>39</v>
      </c>
      <c r="H7448" s="2" t="s">
        <v>120</v>
      </c>
      <c r="I7448" s="2" t="s">
        <v>1278</v>
      </c>
      <c r="J7448" s="2" t="s">
        <v>32</v>
      </c>
      <c r="K7448" s="2" t="s">
        <v>33</v>
      </c>
      <c r="L7448" s="10">
        <v>43238.0</v>
      </c>
      <c r="M7448" s="2" t="s">
        <v>90</v>
      </c>
      <c r="N7448" s="11">
        <v>0.0</v>
      </c>
      <c r="O7448" s="12">
        <v>22.0</v>
      </c>
      <c r="P7448" s="13">
        <v>0.37</v>
      </c>
      <c r="Q7448" s="13">
        <v>60.0</v>
      </c>
      <c r="R7448" s="13">
        <f t="shared" si="1"/>
        <v>60</v>
      </c>
      <c r="S7448" s="14">
        <f t="shared" si="2"/>
        <v>6.666666667</v>
      </c>
      <c r="T7448" s="14">
        <f t="shared" si="3"/>
        <v>0.3666666667</v>
      </c>
      <c r="U7448" s="15" t="str">
        <f>vlookup(F7448,'Sub categories'!$A:$C,3,False)</f>
        <v>Art</v>
      </c>
      <c r="V7448" s="16">
        <f t="shared" si="4"/>
        <v>9</v>
      </c>
      <c r="W7448" s="17">
        <f t="array" ref="W7448">INDEX(shipping_prices!$C$1:$F8675,MATCH(I7448,shipping_prices!$A$1:$A8675,0),MATCH(M7448,shipping_prices!$C$1:$F$1,0))</f>
        <v>1.45</v>
      </c>
      <c r="X7448" s="15" t="str">
        <f t="shared" si="5"/>
        <v>Gary McGarrTroyNew York</v>
      </c>
      <c r="Y7448" s="15" t="str">
        <f t="shared" si="6"/>
        <v>Low</v>
      </c>
    </row>
    <row r="7449" hidden="1">
      <c r="A7449" s="1">
        <v>43229.0</v>
      </c>
      <c r="B7449" s="2" t="s">
        <v>7074</v>
      </c>
      <c r="C7449" s="2">
        <v>4.0</v>
      </c>
      <c r="D7449" s="2" t="s">
        <v>474</v>
      </c>
      <c r="E7449" s="2" t="s">
        <v>27</v>
      </c>
      <c r="F7449" s="2" t="s">
        <v>1606</v>
      </c>
      <c r="G7449" s="2" t="s">
        <v>39</v>
      </c>
      <c r="H7449" s="2" t="s">
        <v>79</v>
      </c>
      <c r="I7449" s="2" t="s">
        <v>303</v>
      </c>
      <c r="J7449" s="2" t="s">
        <v>53</v>
      </c>
      <c r="K7449" s="2" t="s">
        <v>54</v>
      </c>
      <c r="L7449" s="10">
        <v>43230.0</v>
      </c>
      <c r="M7449" s="2" t="s">
        <v>34</v>
      </c>
      <c r="N7449" s="11">
        <v>0.2</v>
      </c>
      <c r="O7449" s="12">
        <v>9.0</v>
      </c>
      <c r="P7449" s="13">
        <v>0.36</v>
      </c>
      <c r="Q7449" s="13">
        <v>24.0</v>
      </c>
      <c r="R7449" s="13">
        <f t="shared" si="1"/>
        <v>30</v>
      </c>
      <c r="S7449" s="14">
        <f t="shared" si="2"/>
        <v>7.5</v>
      </c>
      <c r="T7449" s="14">
        <f t="shared" si="3"/>
        <v>0.375</v>
      </c>
      <c r="U7449" s="15" t="str">
        <f>vlookup(F7449,'Sub categories'!$A:$C,3,False)</f>
        <v>Envelopes</v>
      </c>
      <c r="V7449" s="16">
        <f t="shared" si="4"/>
        <v>1</v>
      </c>
      <c r="W7449" s="17">
        <f t="array" ref="W7449">INDEX(shipping_prices!$C$1:$F8676,MATCH(I7449,shipping_prices!$A$1:$A8676,0),MATCH(M7449,shipping_prices!$C$1:$F$1,0))</f>
        <v>10.98</v>
      </c>
      <c r="X7449" s="15" t="str">
        <f t="shared" si="5"/>
        <v>Arthur PrichepPalm CoastFlorida</v>
      </c>
      <c r="Y7449" s="15" t="str">
        <f t="shared" si="6"/>
        <v>Low</v>
      </c>
    </row>
    <row r="7450" hidden="1">
      <c r="A7450" s="1">
        <v>43229.0</v>
      </c>
      <c r="B7450" s="2" t="s">
        <v>7075</v>
      </c>
      <c r="C7450" s="2">
        <v>2.0</v>
      </c>
      <c r="D7450" s="2" t="s">
        <v>2941</v>
      </c>
      <c r="E7450" s="2" t="s">
        <v>27</v>
      </c>
      <c r="F7450" s="2" t="s">
        <v>4090</v>
      </c>
      <c r="G7450" s="2" t="s">
        <v>39</v>
      </c>
      <c r="H7450" s="2" t="s">
        <v>79</v>
      </c>
      <c r="I7450" s="2" t="s">
        <v>897</v>
      </c>
      <c r="J7450" s="2" t="s">
        <v>552</v>
      </c>
      <c r="K7450" s="2" t="s">
        <v>77</v>
      </c>
      <c r="L7450" s="10">
        <v>43233.0</v>
      </c>
      <c r="M7450" s="2" t="s">
        <v>34</v>
      </c>
      <c r="N7450" s="11">
        <v>0.0</v>
      </c>
      <c r="O7450" s="12">
        <v>8.0</v>
      </c>
      <c r="P7450" s="13">
        <v>0.25</v>
      </c>
      <c r="Q7450" s="13">
        <v>31.0</v>
      </c>
      <c r="R7450" s="13">
        <f t="shared" si="1"/>
        <v>31</v>
      </c>
      <c r="S7450" s="14">
        <f t="shared" si="2"/>
        <v>15.5</v>
      </c>
      <c r="T7450" s="14">
        <f t="shared" si="3"/>
        <v>0.2580645161</v>
      </c>
      <c r="U7450" s="15" t="str">
        <f>vlookup(F7450,'Sub categories'!$A:$C,3,False)</f>
        <v>Storage</v>
      </c>
      <c r="V7450" s="16">
        <f t="shared" si="4"/>
        <v>4</v>
      </c>
      <c r="W7450" s="17">
        <f t="array" ref="W7450">INDEX(shipping_prices!$C$1:$F8677,MATCH(I7450,shipping_prices!$A$1:$A8677,0),MATCH(M7450,shipping_prices!$C$1:$F$1,0))</f>
        <v>13.27</v>
      </c>
      <c r="X7450" s="15" t="str">
        <f t="shared" si="5"/>
        <v>Charlotte MeltonRochesterMinnesota</v>
      </c>
      <c r="Y7450" s="15" t="str">
        <f t="shared" si="6"/>
        <v>Low</v>
      </c>
    </row>
    <row r="7451">
      <c r="A7451" s="1">
        <v>43229.0</v>
      </c>
      <c r="B7451" s="2" t="s">
        <v>7075</v>
      </c>
      <c r="C7451" s="2">
        <v>2.0</v>
      </c>
      <c r="D7451" s="2" t="s">
        <v>2941</v>
      </c>
      <c r="E7451" s="2" t="s">
        <v>27</v>
      </c>
      <c r="F7451" s="2" t="s">
        <v>4641</v>
      </c>
      <c r="G7451" s="2" t="s">
        <v>45</v>
      </c>
      <c r="H7451" s="2" t="s">
        <v>1391</v>
      </c>
      <c r="I7451" s="2" t="s">
        <v>897</v>
      </c>
      <c r="J7451" s="2" t="s">
        <v>552</v>
      </c>
      <c r="K7451" s="2" t="s">
        <v>77</v>
      </c>
      <c r="L7451" s="10">
        <v>43233.0</v>
      </c>
      <c r="M7451" s="2" t="s">
        <v>34</v>
      </c>
      <c r="N7451" s="11">
        <v>0.0</v>
      </c>
      <c r="O7451" s="12">
        <v>97.0</v>
      </c>
      <c r="P7451" s="13">
        <v>0.16</v>
      </c>
      <c r="Q7451" s="13">
        <v>608.0</v>
      </c>
      <c r="R7451" s="13">
        <f t="shared" si="1"/>
        <v>608</v>
      </c>
      <c r="S7451" s="14">
        <f t="shared" si="2"/>
        <v>304</v>
      </c>
      <c r="T7451" s="14">
        <f t="shared" si="3"/>
        <v>0.1595394737</v>
      </c>
      <c r="U7451" s="15" t="str">
        <f>vlookup(F7451,'Sub categories'!$A:$C,3,False)</f>
        <v>Tables</v>
      </c>
      <c r="V7451" s="16">
        <f t="shared" si="4"/>
        <v>4</v>
      </c>
      <c r="W7451" s="17">
        <f t="array" ref="W7451">INDEX(shipping_prices!$C$1:$F8678,MATCH(I7451,shipping_prices!$A$1:$A8678,0),MATCH(M7451,shipping_prices!$C$1:$F$1,0))</f>
        <v>13.27</v>
      </c>
      <c r="X7451" s="15" t="str">
        <f t="shared" si="5"/>
        <v>Charlotte MeltonRochesterMinnesota</v>
      </c>
      <c r="Y7451" s="15" t="str">
        <f t="shared" si="6"/>
        <v>High</v>
      </c>
    </row>
    <row r="7452" hidden="1">
      <c r="A7452" s="1">
        <v>43229.0</v>
      </c>
      <c r="B7452" s="2" t="s">
        <v>7076</v>
      </c>
      <c r="C7452" s="2">
        <v>2.0</v>
      </c>
      <c r="D7452" s="2" t="s">
        <v>2094</v>
      </c>
      <c r="E7452" s="2" t="s">
        <v>27</v>
      </c>
      <c r="F7452" s="2" t="s">
        <v>2136</v>
      </c>
      <c r="G7452" s="2" t="s">
        <v>39</v>
      </c>
      <c r="H7452" s="2" t="s">
        <v>79</v>
      </c>
      <c r="I7452" s="2" t="s">
        <v>75</v>
      </c>
      <c r="J7452" s="2" t="s">
        <v>76</v>
      </c>
      <c r="K7452" s="2" t="s">
        <v>77</v>
      </c>
      <c r="L7452" s="10">
        <v>43238.0</v>
      </c>
      <c r="M7452" s="2" t="s">
        <v>34</v>
      </c>
      <c r="N7452" s="11">
        <v>0.2</v>
      </c>
      <c r="O7452" s="12">
        <v>8.0</v>
      </c>
      <c r="P7452" s="13">
        <v>0.26</v>
      </c>
      <c r="Q7452" s="13">
        <v>32.0</v>
      </c>
      <c r="R7452" s="13">
        <f t="shared" si="1"/>
        <v>40</v>
      </c>
      <c r="S7452" s="14">
        <f t="shared" si="2"/>
        <v>20</v>
      </c>
      <c r="T7452" s="14">
        <f t="shared" si="3"/>
        <v>0.25</v>
      </c>
      <c r="U7452" s="15" t="str">
        <f>vlookup(F7452,'Sub categories'!$A:$C,3,False)</f>
        <v>Art</v>
      </c>
      <c r="V7452" s="16">
        <f t="shared" si="4"/>
        <v>9</v>
      </c>
      <c r="W7452" s="17">
        <f t="array" ref="W7452">INDEX(shipping_prices!$C$1:$F8679,MATCH(I7452,shipping_prices!$A$1:$A8679,0),MATCH(M7452,shipping_prices!$C$1:$F$1,0))</f>
        <v>11.99</v>
      </c>
      <c r="X7452" s="15" t="str">
        <f t="shared" si="5"/>
        <v>Charles CrestaniHoustonTexas</v>
      </c>
      <c r="Y7452" s="15" t="str">
        <f t="shared" si="6"/>
        <v>Low</v>
      </c>
    </row>
    <row r="7453" hidden="1">
      <c r="A7453" s="1">
        <v>43229.0</v>
      </c>
      <c r="B7453" s="2" t="s">
        <v>7077</v>
      </c>
      <c r="C7453" s="2">
        <v>3.0</v>
      </c>
      <c r="D7453" s="2" t="s">
        <v>3662</v>
      </c>
      <c r="E7453" s="2" t="s">
        <v>27</v>
      </c>
      <c r="F7453" s="2" t="s">
        <v>951</v>
      </c>
      <c r="G7453" s="2" t="s">
        <v>39</v>
      </c>
      <c r="H7453" s="2" t="s">
        <v>534</v>
      </c>
      <c r="I7453" s="2" t="s">
        <v>501</v>
      </c>
      <c r="J7453" s="2" t="s">
        <v>122</v>
      </c>
      <c r="K7453" s="2" t="s">
        <v>54</v>
      </c>
      <c r="L7453" s="10">
        <v>43238.0</v>
      </c>
      <c r="M7453" s="2" t="s">
        <v>34</v>
      </c>
      <c r="N7453" s="11">
        <v>0.0</v>
      </c>
      <c r="O7453" s="12">
        <v>88.0</v>
      </c>
      <c r="P7453" s="13">
        <v>0.13</v>
      </c>
      <c r="Q7453" s="13">
        <v>675.0</v>
      </c>
      <c r="R7453" s="13">
        <f t="shared" si="1"/>
        <v>675</v>
      </c>
      <c r="S7453" s="14">
        <f t="shared" si="2"/>
        <v>225</v>
      </c>
      <c r="T7453" s="14">
        <f t="shared" si="3"/>
        <v>0.1303703704</v>
      </c>
      <c r="U7453" s="15" t="str">
        <f>vlookup(F7453,'Sub categories'!$A:$C,3,False)</f>
        <v>Storage</v>
      </c>
      <c r="V7453" s="16">
        <f t="shared" si="4"/>
        <v>9</v>
      </c>
      <c r="W7453" s="17">
        <f t="array" ref="W7453">INDEX(shipping_prices!$C$1:$F8680,MATCH(I7453,shipping_prices!$A$1:$A8680,0),MATCH(M7453,shipping_prices!$C$1:$F$1,0))</f>
        <v>6.86</v>
      </c>
      <c r="X7453" s="15" t="str">
        <f t="shared" si="5"/>
        <v>Bruce DegenhardtColumbusGeorgia</v>
      </c>
      <c r="Y7453" s="15" t="str">
        <f t="shared" si="6"/>
        <v>High</v>
      </c>
    </row>
    <row r="7454" hidden="1">
      <c r="A7454" s="1">
        <v>43229.0</v>
      </c>
      <c r="B7454" s="2" t="s">
        <v>7078</v>
      </c>
      <c r="C7454" s="2">
        <v>2.0</v>
      </c>
      <c r="D7454" s="2" t="s">
        <v>1795</v>
      </c>
      <c r="E7454" s="2" t="s">
        <v>27</v>
      </c>
      <c r="F7454" s="2" t="s">
        <v>983</v>
      </c>
      <c r="G7454" s="2" t="s">
        <v>39</v>
      </c>
      <c r="H7454" s="2" t="s">
        <v>983</v>
      </c>
      <c r="I7454" s="2" t="s">
        <v>140</v>
      </c>
      <c r="J7454" s="2" t="s">
        <v>141</v>
      </c>
      <c r="K7454" s="2" t="s">
        <v>77</v>
      </c>
      <c r="L7454" s="10">
        <v>43229.0</v>
      </c>
      <c r="M7454" s="2" t="s">
        <v>469</v>
      </c>
      <c r="N7454" s="11">
        <v>0.2</v>
      </c>
      <c r="O7454" s="12">
        <v>1.0</v>
      </c>
      <c r="P7454" s="13">
        <v>0.06</v>
      </c>
      <c r="Q7454" s="13">
        <v>19.0</v>
      </c>
      <c r="R7454" s="13">
        <f t="shared" si="1"/>
        <v>23.75</v>
      </c>
      <c r="S7454" s="14">
        <f t="shared" si="2"/>
        <v>11.875</v>
      </c>
      <c r="T7454" s="14">
        <f t="shared" si="3"/>
        <v>0.05263157895</v>
      </c>
      <c r="U7454" s="15" t="str">
        <f>vlookup(F7454,'Sub categories'!$A:$C,3,False)</f>
        <v>Art</v>
      </c>
      <c r="V7454" s="16">
        <f t="shared" si="4"/>
        <v>0</v>
      </c>
      <c r="W7454" s="17">
        <f t="array" ref="W7454">INDEX(shipping_prices!$C$1:$F8681,MATCH(I7454,shipping_prices!$A$1:$A8681,0),MATCH(M7454,shipping_prices!$C$1:$F$1,0))</f>
        <v>54.21</v>
      </c>
      <c r="X7454" s="15" t="str">
        <f t="shared" si="5"/>
        <v>Mark HamiltonChicagoIllinois</v>
      </c>
      <c r="Y7454" s="15" t="str">
        <f t="shared" si="6"/>
        <v>Low</v>
      </c>
    </row>
    <row r="7455" hidden="1">
      <c r="A7455" s="1">
        <v>43231.0</v>
      </c>
      <c r="B7455" s="2" t="s">
        <v>7078</v>
      </c>
      <c r="C7455" s="2">
        <v>2.0</v>
      </c>
      <c r="D7455" s="2" t="s">
        <v>1795</v>
      </c>
      <c r="E7455" s="2" t="s">
        <v>27</v>
      </c>
      <c r="F7455" s="2" t="s">
        <v>1038</v>
      </c>
      <c r="G7455" s="2" t="s">
        <v>39</v>
      </c>
      <c r="H7455" s="2" t="s">
        <v>79</v>
      </c>
      <c r="I7455" s="2" t="s">
        <v>140</v>
      </c>
      <c r="J7455" s="2" t="s">
        <v>141</v>
      </c>
      <c r="K7455" s="2" t="s">
        <v>77</v>
      </c>
      <c r="L7455" s="10">
        <v>43231.0</v>
      </c>
      <c r="M7455" s="2" t="s">
        <v>469</v>
      </c>
      <c r="N7455" s="11">
        <v>0.2</v>
      </c>
      <c r="O7455" s="12">
        <v>33.0</v>
      </c>
      <c r="P7455" s="13">
        <v>0.11</v>
      </c>
      <c r="Q7455" s="13">
        <v>290.0</v>
      </c>
      <c r="R7455" s="13">
        <f t="shared" si="1"/>
        <v>362.5</v>
      </c>
      <c r="S7455" s="14">
        <f t="shared" si="2"/>
        <v>181.25</v>
      </c>
      <c r="T7455" s="14">
        <f t="shared" si="3"/>
        <v>0.1137931034</v>
      </c>
      <c r="U7455" s="15" t="str">
        <f>vlookup(F7455,'Sub categories'!$A:$C,3,False)</f>
        <v>Storage</v>
      </c>
      <c r="V7455" s="16">
        <f t="shared" si="4"/>
        <v>0</v>
      </c>
      <c r="W7455" s="17">
        <f t="array" ref="W7455">INDEX(shipping_prices!$C$1:$F8682,MATCH(I7455,shipping_prices!$A$1:$A8682,0),MATCH(M7455,shipping_prices!$C$1:$F$1,0))</f>
        <v>54.21</v>
      </c>
      <c r="X7455" s="15" t="str">
        <f t="shared" si="5"/>
        <v>Mark HamiltonChicagoIllinois</v>
      </c>
      <c r="Y7455" s="15" t="str">
        <f t="shared" si="6"/>
        <v>High</v>
      </c>
    </row>
    <row r="7456" hidden="1">
      <c r="A7456" s="1">
        <v>43231.0</v>
      </c>
      <c r="B7456" s="2" t="s">
        <v>7079</v>
      </c>
      <c r="C7456" s="2">
        <v>3.0</v>
      </c>
      <c r="D7456" s="2" t="s">
        <v>2899</v>
      </c>
      <c r="E7456" s="2" t="s">
        <v>27</v>
      </c>
      <c r="F7456" s="2" t="s">
        <v>3621</v>
      </c>
      <c r="G7456" s="2" t="s">
        <v>39</v>
      </c>
      <c r="H7456" s="2" t="s">
        <v>621</v>
      </c>
      <c r="I7456" s="2" t="s">
        <v>7080</v>
      </c>
      <c r="J7456" s="2" t="s">
        <v>814</v>
      </c>
      <c r="K7456" s="2" t="s">
        <v>43</v>
      </c>
      <c r="L7456" s="10">
        <v>43242.0</v>
      </c>
      <c r="M7456" s="2" t="s">
        <v>142</v>
      </c>
      <c r="N7456" s="11">
        <v>0.2</v>
      </c>
      <c r="O7456" s="12">
        <v>-33.0</v>
      </c>
      <c r="P7456" s="13">
        <v>-0.23</v>
      </c>
      <c r="Q7456" s="13">
        <v>146.0</v>
      </c>
      <c r="R7456" s="13">
        <f t="shared" si="1"/>
        <v>182.5</v>
      </c>
      <c r="S7456" s="14">
        <f t="shared" si="2"/>
        <v>60.83333333</v>
      </c>
      <c r="T7456" s="14">
        <f t="shared" si="3"/>
        <v>-0.2260273973</v>
      </c>
      <c r="U7456" s="15" t="str">
        <f>vlookup(F7456,'Sub categories'!$A:$C,3,False)</f>
        <v>Storage</v>
      </c>
      <c r="V7456" s="16">
        <f t="shared" si="4"/>
        <v>11</v>
      </c>
      <c r="W7456" s="17">
        <f t="array" ref="W7456">INDEX(shipping_prices!$C$1:$F8683,MATCH(I7456,shipping_prices!$A$1:$A8683,0),MATCH(M7456,shipping_prices!$C$1:$F$1,0))</f>
        <v>18.18</v>
      </c>
      <c r="X7456" s="15" t="str">
        <f t="shared" si="5"/>
        <v>Ryan AkinCommerce CityColorado</v>
      </c>
      <c r="Y7456" s="15" t="str">
        <f t="shared" si="6"/>
        <v>loss</v>
      </c>
    </row>
    <row r="7457" hidden="1">
      <c r="A7457" s="1">
        <v>43231.0</v>
      </c>
      <c r="B7457" s="2" t="s">
        <v>7081</v>
      </c>
      <c r="C7457" s="2">
        <v>6.0</v>
      </c>
      <c r="D7457" s="2" t="s">
        <v>879</v>
      </c>
      <c r="E7457" s="2" t="s">
        <v>27</v>
      </c>
      <c r="F7457" s="2" t="s">
        <v>3715</v>
      </c>
      <c r="G7457" s="2" t="s">
        <v>29</v>
      </c>
      <c r="H7457" s="2" t="s">
        <v>79</v>
      </c>
      <c r="I7457" s="2" t="s">
        <v>571</v>
      </c>
      <c r="J7457" s="2" t="s">
        <v>282</v>
      </c>
      <c r="K7457" s="2" t="s">
        <v>77</v>
      </c>
      <c r="L7457" s="10">
        <v>43237.0</v>
      </c>
      <c r="M7457" s="2" t="s">
        <v>90</v>
      </c>
      <c r="N7457" s="11">
        <v>0.0</v>
      </c>
      <c r="O7457" s="12">
        <v>56.0</v>
      </c>
      <c r="P7457" s="13">
        <v>0.36</v>
      </c>
      <c r="Q7457" s="13">
        <v>155.0</v>
      </c>
      <c r="R7457" s="13">
        <f t="shared" si="1"/>
        <v>155</v>
      </c>
      <c r="S7457" s="14">
        <f t="shared" si="2"/>
        <v>25.83333333</v>
      </c>
      <c r="T7457" s="14">
        <f t="shared" si="3"/>
        <v>0.3612903226</v>
      </c>
      <c r="U7457" s="15" t="str">
        <f>vlookup(F7457,'Sub categories'!$A:$C,3,False)</f>
        <v>Accessories</v>
      </c>
      <c r="V7457" s="16">
        <f t="shared" si="4"/>
        <v>6</v>
      </c>
      <c r="W7457" s="17">
        <f t="array" ref="W7457">INDEX(shipping_prices!$C$1:$F8684,MATCH(I7457,shipping_prices!$A$1:$A8684,0),MATCH(M7457,shipping_prices!$C$1:$F$1,0))</f>
        <v>2.77</v>
      </c>
      <c r="X7457" s="15" t="str">
        <f t="shared" si="5"/>
        <v>Sean ChristensenLawrenceIndiana</v>
      </c>
      <c r="Y7457" s="15" t="str">
        <f t="shared" si="6"/>
        <v>High</v>
      </c>
    </row>
    <row r="7458" hidden="1">
      <c r="A7458" s="1">
        <v>43231.0</v>
      </c>
      <c r="B7458" s="2" t="s">
        <v>7082</v>
      </c>
      <c r="C7458" s="2">
        <v>3.0</v>
      </c>
      <c r="D7458" s="2" t="s">
        <v>1633</v>
      </c>
      <c r="E7458" s="2" t="s">
        <v>37</v>
      </c>
      <c r="F7458" s="2" t="s">
        <v>791</v>
      </c>
      <c r="G7458" s="2" t="s">
        <v>39</v>
      </c>
      <c r="H7458" s="2" t="s">
        <v>193</v>
      </c>
      <c r="I7458" s="2" t="s">
        <v>1297</v>
      </c>
      <c r="J7458" s="2" t="s">
        <v>76</v>
      </c>
      <c r="K7458" s="2" t="s">
        <v>77</v>
      </c>
      <c r="L7458" s="10">
        <v>43234.0</v>
      </c>
      <c r="M7458" s="2" t="s">
        <v>34</v>
      </c>
      <c r="N7458" s="11">
        <v>0.8</v>
      </c>
      <c r="O7458" s="12">
        <v>-6.0</v>
      </c>
      <c r="P7458" s="13">
        <v>-1.7</v>
      </c>
      <c r="Q7458" s="13">
        <v>3.0</v>
      </c>
      <c r="R7458" s="13">
        <f t="shared" si="1"/>
        <v>15</v>
      </c>
      <c r="S7458" s="14">
        <f t="shared" si="2"/>
        <v>5</v>
      </c>
      <c r="T7458" s="14">
        <f t="shared" si="3"/>
        <v>-2</v>
      </c>
      <c r="U7458" s="15" t="str">
        <f>vlookup(F7458,'Sub categories'!$A:$C,3,False)</f>
        <v>Binders</v>
      </c>
      <c r="V7458" s="16">
        <f t="shared" si="4"/>
        <v>3</v>
      </c>
      <c r="W7458" s="17">
        <f t="array" ref="W7458">INDEX(shipping_prices!$C$1:$F8685,MATCH(I7458,shipping_prices!$A$1:$A8685,0),MATCH(M7458,shipping_prices!$C$1:$F$1,0))</f>
        <v>10.2</v>
      </c>
      <c r="X7458" s="15" t="str">
        <f t="shared" si="5"/>
        <v>Harry MarieCarrolltonTexas</v>
      </c>
      <c r="Y7458" s="15" t="str">
        <f t="shared" si="6"/>
        <v>loss</v>
      </c>
    </row>
    <row r="7459" hidden="1">
      <c r="A7459" s="1">
        <v>43231.0</v>
      </c>
      <c r="B7459" s="2" t="s">
        <v>7083</v>
      </c>
      <c r="C7459" s="2">
        <v>7.0</v>
      </c>
      <c r="D7459" s="2" t="s">
        <v>2827</v>
      </c>
      <c r="E7459" s="2" t="s">
        <v>27</v>
      </c>
      <c r="F7459" s="2" t="s">
        <v>7084</v>
      </c>
      <c r="G7459" s="2" t="s">
        <v>39</v>
      </c>
      <c r="H7459" s="2" t="s">
        <v>216</v>
      </c>
      <c r="I7459" s="2" t="s">
        <v>88</v>
      </c>
      <c r="J7459" s="2" t="s">
        <v>89</v>
      </c>
      <c r="K7459" s="2" t="s">
        <v>54</v>
      </c>
      <c r="L7459" s="10">
        <v>43232.0</v>
      </c>
      <c r="M7459" s="2" t="s">
        <v>90</v>
      </c>
      <c r="N7459" s="11">
        <v>0.0</v>
      </c>
      <c r="O7459" s="12">
        <v>7.0</v>
      </c>
      <c r="P7459" s="13">
        <v>0.29</v>
      </c>
      <c r="Q7459" s="13">
        <v>23.0</v>
      </c>
      <c r="R7459" s="13">
        <f t="shared" si="1"/>
        <v>23</v>
      </c>
      <c r="S7459" s="14">
        <f t="shared" si="2"/>
        <v>3.285714286</v>
      </c>
      <c r="T7459" s="14">
        <f t="shared" si="3"/>
        <v>0.3043478261</v>
      </c>
      <c r="U7459" s="15" t="str">
        <f>vlookup(F7459,'Sub categories'!$A:$C,3,False)</f>
        <v>Art</v>
      </c>
      <c r="V7459" s="16">
        <f t="shared" si="4"/>
        <v>1</v>
      </c>
      <c r="W7459" s="17">
        <f t="array" ref="W7459">INDEX(shipping_prices!$C$1:$F8686,MATCH(I7459,shipping_prices!$A$1:$A8686,0),MATCH(M7459,shipping_prices!$C$1:$F$1,0))</f>
        <v>8.55</v>
      </c>
      <c r="X7459" s="15" t="str">
        <f t="shared" si="5"/>
        <v>Richard BiernerSpringfieldVirginia</v>
      </c>
      <c r="Y7459" s="15" t="str">
        <f t="shared" si="6"/>
        <v>Low</v>
      </c>
    </row>
    <row r="7460" hidden="1">
      <c r="A7460" s="1">
        <v>43231.0</v>
      </c>
      <c r="B7460" s="2" t="s">
        <v>7085</v>
      </c>
      <c r="C7460" s="2">
        <v>5.0</v>
      </c>
      <c r="D7460" s="2" t="s">
        <v>5019</v>
      </c>
      <c r="E7460" s="2" t="s">
        <v>37</v>
      </c>
      <c r="F7460" s="2" t="s">
        <v>442</v>
      </c>
      <c r="G7460" s="2" t="s">
        <v>39</v>
      </c>
      <c r="H7460" s="2" t="s">
        <v>182</v>
      </c>
      <c r="I7460" s="2" t="s">
        <v>5366</v>
      </c>
      <c r="J7460" s="2" t="s">
        <v>703</v>
      </c>
      <c r="K7460" s="2" t="s">
        <v>77</v>
      </c>
      <c r="L7460" s="10">
        <v>43233.0</v>
      </c>
      <c r="M7460" s="2" t="s">
        <v>34</v>
      </c>
      <c r="N7460" s="11">
        <v>0.0</v>
      </c>
      <c r="O7460" s="12">
        <v>26.0</v>
      </c>
      <c r="P7460" s="13">
        <v>0.48</v>
      </c>
      <c r="Q7460" s="13">
        <v>54.0</v>
      </c>
      <c r="R7460" s="13">
        <f t="shared" si="1"/>
        <v>54</v>
      </c>
      <c r="S7460" s="14">
        <f t="shared" si="2"/>
        <v>10.8</v>
      </c>
      <c r="T7460" s="14">
        <f t="shared" si="3"/>
        <v>0.4814814815</v>
      </c>
      <c r="U7460" s="15" t="str">
        <f>vlookup(F7460,'Sub categories'!$A:$C,3,False)</f>
        <v>Binders</v>
      </c>
      <c r="V7460" s="16">
        <f t="shared" si="4"/>
        <v>2</v>
      </c>
      <c r="W7460" s="17">
        <f t="array" ref="W7460">INDEX(shipping_prices!$C$1:$F8687,MATCH(I7460,shipping_prices!$A$1:$A8687,0),MATCH(M7460,shipping_prices!$C$1:$F$1,0))</f>
        <v>8.9</v>
      </c>
      <c r="X7460" s="15" t="str">
        <f t="shared" si="5"/>
        <v>Cynthia VoltzFremontNebraska</v>
      </c>
      <c r="Y7460" s="15" t="str">
        <f t="shared" si="6"/>
        <v>Low</v>
      </c>
    </row>
    <row r="7461" hidden="1">
      <c r="A7461" s="1">
        <v>43231.0</v>
      </c>
      <c r="B7461" s="2" t="s">
        <v>7086</v>
      </c>
      <c r="C7461" s="2">
        <v>1.0</v>
      </c>
      <c r="D7461" s="2" t="s">
        <v>1325</v>
      </c>
      <c r="E7461" s="2" t="s">
        <v>49</v>
      </c>
      <c r="F7461" s="2" t="s">
        <v>1184</v>
      </c>
      <c r="G7461" s="2" t="s">
        <v>39</v>
      </c>
      <c r="H7461" s="2" t="s">
        <v>193</v>
      </c>
      <c r="I7461" s="2" t="s">
        <v>217</v>
      </c>
      <c r="J7461" s="2" t="s">
        <v>218</v>
      </c>
      <c r="K7461" s="2" t="s">
        <v>54</v>
      </c>
      <c r="L7461" s="10">
        <v>43239.0</v>
      </c>
      <c r="M7461" s="2" t="s">
        <v>34</v>
      </c>
      <c r="N7461" s="11">
        <v>0.0</v>
      </c>
      <c r="O7461" s="12">
        <v>1.0</v>
      </c>
      <c r="P7461" s="13">
        <v>0.49</v>
      </c>
      <c r="Q7461" s="13">
        <v>3.0</v>
      </c>
      <c r="R7461" s="13">
        <f t="shared" si="1"/>
        <v>3</v>
      </c>
      <c r="S7461" s="14">
        <f t="shared" si="2"/>
        <v>3</v>
      </c>
      <c r="T7461" s="14">
        <f t="shared" si="3"/>
        <v>0.3333333333</v>
      </c>
      <c r="U7461" s="15" t="str">
        <f>vlookup(F7461,'Sub categories'!$A:$C,3,False)</f>
        <v>Binders</v>
      </c>
      <c r="V7461" s="16">
        <f t="shared" si="4"/>
        <v>8</v>
      </c>
      <c r="W7461" s="17">
        <f t="array" ref="W7461">INDEX(shipping_prices!$C$1:$F8688,MATCH(I7461,shipping_prices!$A$1:$A8688,0),MATCH(M7461,shipping_prices!$C$1:$F$1,0))</f>
        <v>12.51</v>
      </c>
      <c r="X7461" s="15" t="str">
        <f t="shared" si="5"/>
        <v>Frank MerwinRichmondKentucky</v>
      </c>
      <c r="Y7461" s="15" t="str">
        <f t="shared" si="6"/>
        <v>Low</v>
      </c>
    </row>
    <row r="7462" hidden="1">
      <c r="A7462" s="1">
        <v>43231.0</v>
      </c>
      <c r="B7462" s="2" t="s">
        <v>7086</v>
      </c>
      <c r="C7462" s="2">
        <v>12.0</v>
      </c>
      <c r="D7462" s="2" t="s">
        <v>1325</v>
      </c>
      <c r="E7462" s="2" t="s">
        <v>49</v>
      </c>
      <c r="F7462" s="2" t="s">
        <v>3142</v>
      </c>
      <c r="G7462" s="2" t="s">
        <v>39</v>
      </c>
      <c r="H7462" s="2" t="s">
        <v>912</v>
      </c>
      <c r="I7462" s="2" t="s">
        <v>217</v>
      </c>
      <c r="J7462" s="2" t="s">
        <v>218</v>
      </c>
      <c r="K7462" s="2" t="s">
        <v>54</v>
      </c>
      <c r="L7462" s="10">
        <v>43239.0</v>
      </c>
      <c r="M7462" s="2" t="s">
        <v>34</v>
      </c>
      <c r="N7462" s="11">
        <v>0.0</v>
      </c>
      <c r="O7462" s="12">
        <v>375.0</v>
      </c>
      <c r="P7462" s="13">
        <v>0.26</v>
      </c>
      <c r="Q7462" s="13">
        <v>1444.0</v>
      </c>
      <c r="R7462" s="13">
        <f t="shared" si="1"/>
        <v>1444</v>
      </c>
      <c r="S7462" s="14">
        <f t="shared" si="2"/>
        <v>120.3333333</v>
      </c>
      <c r="T7462" s="14">
        <f t="shared" si="3"/>
        <v>0.2596952909</v>
      </c>
      <c r="U7462" s="15" t="str">
        <f>vlookup(F7462,'Sub categories'!$A:$C,3,False)</f>
        <v>Storage</v>
      </c>
      <c r="V7462" s="16">
        <f t="shared" si="4"/>
        <v>8</v>
      </c>
      <c r="W7462" s="17">
        <f t="array" ref="W7462">INDEX(shipping_prices!$C$1:$F8689,MATCH(I7462,shipping_prices!$A$1:$A8689,0),MATCH(M7462,shipping_prices!$C$1:$F$1,0))</f>
        <v>12.51</v>
      </c>
      <c r="X7462" s="15" t="str">
        <f t="shared" si="5"/>
        <v>Frank MerwinRichmondKentucky</v>
      </c>
      <c r="Y7462" s="15" t="str">
        <f t="shared" si="6"/>
        <v>High</v>
      </c>
    </row>
    <row r="7463">
      <c r="A7463" s="1">
        <v>43231.0</v>
      </c>
      <c r="B7463" s="2" t="s">
        <v>7087</v>
      </c>
      <c r="C7463" s="2">
        <v>8.0</v>
      </c>
      <c r="D7463" s="2" t="s">
        <v>4487</v>
      </c>
      <c r="E7463" s="2" t="s">
        <v>37</v>
      </c>
      <c r="F7463" s="2" t="s">
        <v>6850</v>
      </c>
      <c r="G7463" s="2" t="s">
        <v>45</v>
      </c>
      <c r="H7463" s="2" t="s">
        <v>1376</v>
      </c>
      <c r="I7463" s="2" t="s">
        <v>2152</v>
      </c>
      <c r="J7463" s="2" t="s">
        <v>42</v>
      </c>
      <c r="K7463" s="2" t="s">
        <v>43</v>
      </c>
      <c r="L7463" s="10">
        <v>43233.0</v>
      </c>
      <c r="M7463" s="2" t="s">
        <v>34</v>
      </c>
      <c r="N7463" s="11">
        <v>0.0</v>
      </c>
      <c r="O7463" s="12">
        <v>37.0</v>
      </c>
      <c r="P7463" s="13">
        <v>0.37</v>
      </c>
      <c r="Q7463" s="13">
        <v>101.0</v>
      </c>
      <c r="R7463" s="13">
        <f t="shared" si="1"/>
        <v>101</v>
      </c>
      <c r="S7463" s="14">
        <f t="shared" si="2"/>
        <v>12.625</v>
      </c>
      <c r="T7463" s="14">
        <f t="shared" si="3"/>
        <v>0.3663366337</v>
      </c>
      <c r="U7463" s="15" t="str">
        <f>vlookup(F7463,'Sub categories'!$A:$C,3,False)</f>
        <v>Furnishings</v>
      </c>
      <c r="V7463" s="16">
        <f t="shared" si="4"/>
        <v>2</v>
      </c>
      <c r="W7463" s="17">
        <f t="array" ref="W7463">INDEX(shipping_prices!$C$1:$F8690,MATCH(I7463,shipping_prices!$A$1:$A8690,0),MATCH(M7463,shipping_prices!$C$1:$F$1,0))</f>
        <v>6.1</v>
      </c>
      <c r="X7463" s="15" t="str">
        <f t="shared" si="5"/>
        <v>Ben PetermanAnaheimCalifornia</v>
      </c>
      <c r="Y7463" s="15" t="str">
        <f t="shared" si="6"/>
        <v>Low</v>
      </c>
    </row>
    <row r="7464" hidden="1">
      <c r="A7464" s="1">
        <v>43232.0</v>
      </c>
      <c r="B7464" s="2" t="s">
        <v>7088</v>
      </c>
      <c r="C7464" s="2">
        <v>10.0</v>
      </c>
      <c r="D7464" s="2" t="s">
        <v>2704</v>
      </c>
      <c r="E7464" s="2" t="s">
        <v>27</v>
      </c>
      <c r="F7464" s="2" t="s">
        <v>4434</v>
      </c>
      <c r="G7464" s="2" t="s">
        <v>39</v>
      </c>
      <c r="H7464" s="2" t="s">
        <v>120</v>
      </c>
      <c r="I7464" s="2" t="s">
        <v>1143</v>
      </c>
      <c r="J7464" s="2" t="s">
        <v>552</v>
      </c>
      <c r="K7464" s="2" t="s">
        <v>77</v>
      </c>
      <c r="L7464" s="10">
        <v>43240.0</v>
      </c>
      <c r="M7464" s="2" t="s">
        <v>34</v>
      </c>
      <c r="N7464" s="11">
        <v>0.0</v>
      </c>
      <c r="O7464" s="12">
        <v>10.0</v>
      </c>
      <c r="P7464" s="13">
        <v>0.44</v>
      </c>
      <c r="Q7464" s="13">
        <v>22.0</v>
      </c>
      <c r="R7464" s="13">
        <f t="shared" si="1"/>
        <v>22</v>
      </c>
      <c r="S7464" s="14">
        <f t="shared" si="2"/>
        <v>2.2</v>
      </c>
      <c r="T7464" s="14">
        <f t="shared" si="3"/>
        <v>0.4545454545</v>
      </c>
      <c r="U7464" s="15" t="str">
        <f>vlookup(F7464,'Sub categories'!$A:$C,3,False)</f>
        <v>Art</v>
      </c>
      <c r="V7464" s="16">
        <f t="shared" si="4"/>
        <v>8</v>
      </c>
      <c r="W7464" s="17">
        <f t="array" ref="W7464">INDEX(shipping_prices!$C$1:$F8691,MATCH(I7464,shipping_prices!$A$1:$A8691,0),MATCH(M7464,shipping_prices!$C$1:$F$1,0))</f>
        <v>13.03</v>
      </c>
      <c r="X7464" s="15" t="str">
        <f t="shared" si="5"/>
        <v>Hunter GlantzLakevilleMinnesota</v>
      </c>
      <c r="Y7464" s="15" t="str">
        <f t="shared" si="6"/>
        <v>Low</v>
      </c>
    </row>
    <row r="7465">
      <c r="A7465" s="1">
        <v>43232.0</v>
      </c>
      <c r="B7465" s="2" t="s">
        <v>7089</v>
      </c>
      <c r="C7465" s="2">
        <v>2.0</v>
      </c>
      <c r="D7465" s="2" t="s">
        <v>5019</v>
      </c>
      <c r="E7465" s="2" t="s">
        <v>37</v>
      </c>
      <c r="F7465" s="2" t="s">
        <v>4894</v>
      </c>
      <c r="G7465" s="2" t="s">
        <v>45</v>
      </c>
      <c r="H7465" s="2" t="s">
        <v>79</v>
      </c>
      <c r="I7465" s="2" t="s">
        <v>31</v>
      </c>
      <c r="J7465" s="2" t="s">
        <v>32</v>
      </c>
      <c r="K7465" s="2" t="s">
        <v>33</v>
      </c>
      <c r="L7465" s="10">
        <v>43244.0</v>
      </c>
      <c r="M7465" s="2" t="s">
        <v>34</v>
      </c>
      <c r="N7465" s="11">
        <v>0.0</v>
      </c>
      <c r="O7465" s="12">
        <v>11.0</v>
      </c>
      <c r="P7465" s="13">
        <v>0.26</v>
      </c>
      <c r="Q7465" s="13">
        <v>42.0</v>
      </c>
      <c r="R7465" s="13">
        <f t="shared" si="1"/>
        <v>42</v>
      </c>
      <c r="S7465" s="14">
        <f t="shared" si="2"/>
        <v>21</v>
      </c>
      <c r="T7465" s="14">
        <f t="shared" si="3"/>
        <v>0.2619047619</v>
      </c>
      <c r="U7465" s="15" t="str">
        <f>vlookup(F7465,'Sub categories'!$A:$C,3,False)</f>
        <v>Furnishings</v>
      </c>
      <c r="V7465" s="16">
        <f t="shared" si="4"/>
        <v>12</v>
      </c>
      <c r="W7465" s="17">
        <f t="array" ref="W7465">INDEX(shipping_prices!$C$1:$F8692,MATCH(I7465,shipping_prices!$A$1:$A8692,0),MATCH(M7465,shipping_prices!$C$1:$F$1,0))</f>
        <v>10.09</v>
      </c>
      <c r="X7465" s="15" t="str">
        <f t="shared" si="5"/>
        <v>Cynthia VoltzNew York CityNew York</v>
      </c>
      <c r="Y7465" s="15" t="str">
        <f t="shared" si="6"/>
        <v>Low</v>
      </c>
    </row>
    <row r="7466" hidden="1">
      <c r="A7466" s="1">
        <v>43232.0</v>
      </c>
      <c r="B7466" s="2" t="s">
        <v>7090</v>
      </c>
      <c r="C7466" s="2">
        <v>6.0</v>
      </c>
      <c r="D7466" s="2" t="s">
        <v>879</v>
      </c>
      <c r="E7466" s="2" t="s">
        <v>27</v>
      </c>
      <c r="F7466" s="2" t="s">
        <v>1249</v>
      </c>
      <c r="G7466" s="2" t="s">
        <v>39</v>
      </c>
      <c r="H7466" s="2" t="s">
        <v>51</v>
      </c>
      <c r="I7466" s="2" t="s">
        <v>140</v>
      </c>
      <c r="J7466" s="2" t="s">
        <v>141</v>
      </c>
      <c r="K7466" s="2" t="s">
        <v>77</v>
      </c>
      <c r="L7466" s="10">
        <v>43237.0</v>
      </c>
      <c r="M7466" s="2" t="s">
        <v>34</v>
      </c>
      <c r="N7466" s="11">
        <v>0.2</v>
      </c>
      <c r="O7466" s="12">
        <v>8.0</v>
      </c>
      <c r="P7466" s="13">
        <v>0.31</v>
      </c>
      <c r="Q7466" s="13">
        <v>25.0</v>
      </c>
      <c r="R7466" s="13">
        <f t="shared" si="1"/>
        <v>31.25</v>
      </c>
      <c r="S7466" s="14">
        <f t="shared" si="2"/>
        <v>5.208333333</v>
      </c>
      <c r="T7466" s="14">
        <f t="shared" si="3"/>
        <v>0.32</v>
      </c>
      <c r="U7466" s="15" t="str">
        <f>vlookup(F7466,'Sub categories'!$A:$C,3,False)</f>
        <v>Paper</v>
      </c>
      <c r="V7466" s="16">
        <f t="shared" si="4"/>
        <v>5</v>
      </c>
      <c r="W7466" s="17">
        <f t="array" ref="W7466">INDEX(shipping_prices!$C$1:$F8693,MATCH(I7466,shipping_prices!$A$1:$A8693,0),MATCH(M7466,shipping_prices!$C$1:$F$1,0))</f>
        <v>13.2</v>
      </c>
      <c r="X7466" s="15" t="str">
        <f t="shared" si="5"/>
        <v>Sean ChristensenChicagoIllinois</v>
      </c>
      <c r="Y7466" s="15" t="str">
        <f t="shared" si="6"/>
        <v>Low</v>
      </c>
    </row>
    <row r="7467" hidden="1">
      <c r="A7467" s="1">
        <v>43232.0</v>
      </c>
      <c r="B7467" s="2" t="s">
        <v>7090</v>
      </c>
      <c r="C7467" s="2">
        <v>5.0</v>
      </c>
      <c r="D7467" s="2" t="s">
        <v>879</v>
      </c>
      <c r="E7467" s="2" t="s">
        <v>27</v>
      </c>
      <c r="F7467" s="2" t="s">
        <v>5743</v>
      </c>
      <c r="G7467" s="2" t="s">
        <v>39</v>
      </c>
      <c r="H7467" s="2" t="s">
        <v>2577</v>
      </c>
      <c r="I7467" s="2" t="s">
        <v>140</v>
      </c>
      <c r="J7467" s="2" t="s">
        <v>141</v>
      </c>
      <c r="K7467" s="2" t="s">
        <v>77</v>
      </c>
      <c r="L7467" s="10">
        <v>43237.0</v>
      </c>
      <c r="M7467" s="2" t="s">
        <v>34</v>
      </c>
      <c r="N7467" s="11">
        <v>0.2</v>
      </c>
      <c r="O7467" s="12">
        <v>9.0</v>
      </c>
      <c r="P7467" s="13">
        <v>0.35</v>
      </c>
      <c r="Q7467" s="13">
        <v>27.0</v>
      </c>
      <c r="R7467" s="13">
        <f t="shared" si="1"/>
        <v>33.75</v>
      </c>
      <c r="S7467" s="14">
        <f t="shared" si="2"/>
        <v>6.75</v>
      </c>
      <c r="T7467" s="14">
        <f t="shared" si="3"/>
        <v>0.3333333333</v>
      </c>
      <c r="U7467" s="15" t="str">
        <f>vlookup(F7467,'Sub categories'!$A:$C,3,False)</f>
        <v>Paper</v>
      </c>
      <c r="V7467" s="16">
        <f t="shared" si="4"/>
        <v>5</v>
      </c>
      <c r="W7467" s="17">
        <f t="array" ref="W7467">INDEX(shipping_prices!$C$1:$F8694,MATCH(I7467,shipping_prices!$A$1:$A8694,0),MATCH(M7467,shipping_prices!$C$1:$F$1,0))</f>
        <v>13.2</v>
      </c>
      <c r="X7467" s="15" t="str">
        <f t="shared" si="5"/>
        <v>Sean ChristensenChicagoIllinois</v>
      </c>
      <c r="Y7467" s="15" t="str">
        <f t="shared" si="6"/>
        <v>Low</v>
      </c>
    </row>
    <row r="7468" hidden="1">
      <c r="A7468" s="1">
        <v>43232.0</v>
      </c>
      <c r="B7468" s="2" t="s">
        <v>7091</v>
      </c>
      <c r="C7468" s="2">
        <v>3.0</v>
      </c>
      <c r="D7468" s="2" t="s">
        <v>2453</v>
      </c>
      <c r="E7468" s="2" t="s">
        <v>27</v>
      </c>
      <c r="F7468" s="2" t="s">
        <v>2287</v>
      </c>
      <c r="G7468" s="2" t="s">
        <v>39</v>
      </c>
      <c r="H7468" s="2" t="s">
        <v>182</v>
      </c>
      <c r="I7468" s="2" t="s">
        <v>1651</v>
      </c>
      <c r="J7468" s="2" t="s">
        <v>218</v>
      </c>
      <c r="K7468" s="2" t="s">
        <v>54</v>
      </c>
      <c r="L7468" s="10">
        <v>43244.0</v>
      </c>
      <c r="M7468" s="2" t="s">
        <v>34</v>
      </c>
      <c r="N7468" s="11">
        <v>0.0</v>
      </c>
      <c r="O7468" s="12">
        <v>757.0</v>
      </c>
      <c r="P7468" s="13">
        <v>0.48</v>
      </c>
      <c r="Q7468" s="13">
        <v>1578.0</v>
      </c>
      <c r="R7468" s="13">
        <f t="shared" si="1"/>
        <v>1578</v>
      </c>
      <c r="S7468" s="14">
        <f t="shared" si="2"/>
        <v>526</v>
      </c>
      <c r="T7468" s="14">
        <f t="shared" si="3"/>
        <v>0.479721166</v>
      </c>
      <c r="U7468" s="15" t="str">
        <f>vlookup(F7468,'Sub categories'!$A:$C,3,False)</f>
        <v>Binders</v>
      </c>
      <c r="V7468" s="16">
        <f t="shared" si="4"/>
        <v>12</v>
      </c>
      <c r="W7468" s="17">
        <f t="array" ref="W7468">INDEX(shipping_prices!$C$1:$F8695,MATCH(I7468,shipping_prices!$A$1:$A8695,0),MATCH(M7468,shipping_prices!$C$1:$F$1,0))</f>
        <v>6.06</v>
      </c>
      <c r="X7468" s="15" t="str">
        <f t="shared" si="5"/>
        <v>Alan HwangHendersonKentucky</v>
      </c>
      <c r="Y7468" s="15" t="str">
        <f t="shared" si="6"/>
        <v>High</v>
      </c>
    </row>
    <row r="7469" hidden="1">
      <c r="A7469" s="1">
        <v>43232.0</v>
      </c>
      <c r="B7469" s="2" t="s">
        <v>7092</v>
      </c>
      <c r="C7469" s="2">
        <v>3.0</v>
      </c>
      <c r="D7469" s="2" t="s">
        <v>5098</v>
      </c>
      <c r="E7469" s="2" t="s">
        <v>49</v>
      </c>
      <c r="F7469" s="2" t="s">
        <v>3383</v>
      </c>
      <c r="G7469" s="2" t="s">
        <v>39</v>
      </c>
      <c r="H7469" s="2" t="s">
        <v>193</v>
      </c>
      <c r="I7469" s="2" t="s">
        <v>733</v>
      </c>
      <c r="J7469" s="2" t="s">
        <v>311</v>
      </c>
      <c r="K7469" s="2" t="s">
        <v>33</v>
      </c>
      <c r="L7469" s="10">
        <v>43242.0</v>
      </c>
      <c r="M7469" s="2" t="s">
        <v>34</v>
      </c>
      <c r="N7469" s="11">
        <v>0.0</v>
      </c>
      <c r="O7469" s="12">
        <v>5.0</v>
      </c>
      <c r="P7469" s="13">
        <v>0.49</v>
      </c>
      <c r="Q7469" s="13">
        <v>11.0</v>
      </c>
      <c r="R7469" s="13">
        <f t="shared" si="1"/>
        <v>11</v>
      </c>
      <c r="S7469" s="14">
        <f t="shared" si="2"/>
        <v>3.666666667</v>
      </c>
      <c r="T7469" s="14">
        <f t="shared" si="3"/>
        <v>0.4545454545</v>
      </c>
      <c r="U7469" s="15" t="str">
        <f>vlookup(F7469,'Sub categories'!$A:$C,3,False)</f>
        <v>Binders</v>
      </c>
      <c r="V7469" s="16">
        <f t="shared" si="4"/>
        <v>10</v>
      </c>
      <c r="W7469" s="17">
        <f t="array" ref="W7469">INDEX(shipping_prices!$C$1:$F8696,MATCH(I7469,shipping_prices!$A$1:$A8696,0),MATCH(M7469,shipping_prices!$C$1:$F$1,0))</f>
        <v>6.1</v>
      </c>
      <c r="X7469" s="15" t="str">
        <f t="shared" si="5"/>
        <v>Laurel BeltranWilmingtonDelaware</v>
      </c>
      <c r="Y7469" s="15" t="str">
        <f t="shared" si="6"/>
        <v>Low</v>
      </c>
    </row>
    <row r="7470" hidden="1">
      <c r="A7470" s="1">
        <v>43232.0</v>
      </c>
      <c r="B7470" s="2" t="s">
        <v>7092</v>
      </c>
      <c r="C7470" s="2">
        <v>1.0</v>
      </c>
      <c r="D7470" s="2" t="s">
        <v>5098</v>
      </c>
      <c r="E7470" s="2" t="s">
        <v>49</v>
      </c>
      <c r="F7470" s="2" t="s">
        <v>3047</v>
      </c>
      <c r="G7470" s="2" t="s">
        <v>39</v>
      </c>
      <c r="H7470" s="2" t="s">
        <v>193</v>
      </c>
      <c r="I7470" s="2" t="s">
        <v>733</v>
      </c>
      <c r="J7470" s="2" t="s">
        <v>311</v>
      </c>
      <c r="K7470" s="2" t="s">
        <v>33</v>
      </c>
      <c r="L7470" s="10">
        <v>43242.0</v>
      </c>
      <c r="M7470" s="2" t="s">
        <v>34</v>
      </c>
      <c r="N7470" s="11">
        <v>0.0</v>
      </c>
      <c r="O7470" s="12">
        <v>6.0</v>
      </c>
      <c r="P7470" s="13">
        <v>0.48</v>
      </c>
      <c r="Q7470" s="13">
        <v>12.0</v>
      </c>
      <c r="R7470" s="13">
        <f t="shared" si="1"/>
        <v>12</v>
      </c>
      <c r="S7470" s="14">
        <f t="shared" si="2"/>
        <v>12</v>
      </c>
      <c r="T7470" s="14">
        <f t="shared" si="3"/>
        <v>0.5</v>
      </c>
      <c r="U7470" s="15" t="str">
        <f>vlookup(F7470,'Sub categories'!$A:$C,3,False)</f>
        <v>Paper</v>
      </c>
      <c r="V7470" s="16">
        <f t="shared" si="4"/>
        <v>10</v>
      </c>
      <c r="W7470" s="17">
        <f t="array" ref="W7470">INDEX(shipping_prices!$C$1:$F8697,MATCH(I7470,shipping_prices!$A$1:$A8697,0),MATCH(M7470,shipping_prices!$C$1:$F$1,0))</f>
        <v>6.1</v>
      </c>
      <c r="X7470" s="15" t="str">
        <f t="shared" si="5"/>
        <v>Laurel BeltranWilmingtonDelaware</v>
      </c>
      <c r="Y7470" s="15" t="str">
        <f t="shared" si="6"/>
        <v>Low</v>
      </c>
    </row>
    <row r="7471" hidden="1">
      <c r="A7471" s="1">
        <v>43232.0</v>
      </c>
      <c r="B7471" s="2" t="s">
        <v>7092</v>
      </c>
      <c r="C7471" s="2">
        <v>5.0</v>
      </c>
      <c r="D7471" s="2" t="s">
        <v>5098</v>
      </c>
      <c r="E7471" s="2" t="s">
        <v>49</v>
      </c>
      <c r="F7471" s="2" t="s">
        <v>1285</v>
      </c>
      <c r="G7471" s="2" t="s">
        <v>39</v>
      </c>
      <c r="H7471" s="2" t="s">
        <v>526</v>
      </c>
      <c r="I7471" s="2" t="s">
        <v>733</v>
      </c>
      <c r="J7471" s="2" t="s">
        <v>311</v>
      </c>
      <c r="K7471" s="2" t="s">
        <v>33</v>
      </c>
      <c r="L7471" s="10">
        <v>43242.0</v>
      </c>
      <c r="M7471" s="2" t="s">
        <v>34</v>
      </c>
      <c r="N7471" s="11">
        <v>0.0</v>
      </c>
      <c r="O7471" s="12">
        <v>391.0</v>
      </c>
      <c r="P7471" s="13">
        <v>0.46</v>
      </c>
      <c r="Q7471" s="13">
        <v>850.0</v>
      </c>
      <c r="R7471" s="13">
        <f t="shared" si="1"/>
        <v>850</v>
      </c>
      <c r="S7471" s="14">
        <f t="shared" si="2"/>
        <v>170</v>
      </c>
      <c r="T7471" s="14">
        <f t="shared" si="3"/>
        <v>0.46</v>
      </c>
      <c r="U7471" s="15" t="str">
        <f>vlookup(F7471,'Sub categories'!$A:$C,3,False)</f>
        <v>Binders</v>
      </c>
      <c r="V7471" s="16">
        <f t="shared" si="4"/>
        <v>10</v>
      </c>
      <c r="W7471" s="17">
        <f t="array" ref="W7471">INDEX(shipping_prices!$C$1:$F8698,MATCH(I7471,shipping_prices!$A$1:$A8698,0),MATCH(M7471,shipping_prices!$C$1:$F$1,0))</f>
        <v>6.1</v>
      </c>
      <c r="X7471" s="15" t="str">
        <f t="shared" si="5"/>
        <v>Laurel BeltranWilmingtonDelaware</v>
      </c>
      <c r="Y7471" s="15" t="str">
        <f t="shared" si="6"/>
        <v>High</v>
      </c>
    </row>
    <row r="7472" hidden="1">
      <c r="A7472" s="1">
        <v>43232.0</v>
      </c>
      <c r="B7472" s="2" t="s">
        <v>7093</v>
      </c>
      <c r="C7472" s="2">
        <v>2.0</v>
      </c>
      <c r="D7472" s="2" t="s">
        <v>1585</v>
      </c>
      <c r="E7472" s="2" t="s">
        <v>27</v>
      </c>
      <c r="F7472" s="2" t="s">
        <v>932</v>
      </c>
      <c r="G7472" s="2" t="s">
        <v>39</v>
      </c>
      <c r="H7472" s="2" t="s">
        <v>193</v>
      </c>
      <c r="I7472" s="2" t="s">
        <v>1088</v>
      </c>
      <c r="J7472" s="2" t="s">
        <v>552</v>
      </c>
      <c r="K7472" s="2" t="s">
        <v>77</v>
      </c>
      <c r="L7472" s="10">
        <v>43241.0</v>
      </c>
      <c r="M7472" s="2" t="s">
        <v>34</v>
      </c>
      <c r="N7472" s="11">
        <v>0.0</v>
      </c>
      <c r="O7472" s="12">
        <v>6.0</v>
      </c>
      <c r="P7472" s="13">
        <v>0.5</v>
      </c>
      <c r="Q7472" s="13">
        <v>12.0</v>
      </c>
      <c r="R7472" s="13">
        <f t="shared" si="1"/>
        <v>12</v>
      </c>
      <c r="S7472" s="14">
        <f t="shared" si="2"/>
        <v>6</v>
      </c>
      <c r="T7472" s="14">
        <f t="shared" si="3"/>
        <v>0.5</v>
      </c>
      <c r="U7472" s="15" t="str">
        <f>vlookup(F7472,'Sub categories'!$A:$C,3,False)</f>
        <v>Binders</v>
      </c>
      <c r="V7472" s="16">
        <f t="shared" si="4"/>
        <v>9</v>
      </c>
      <c r="W7472" s="17">
        <f t="array" ref="W7472">INDEX(shipping_prices!$C$1:$F8699,MATCH(I7472,shipping_prices!$A$1:$A8699,0),MATCH(M7472,shipping_prices!$C$1:$F$1,0))</f>
        <v>14.01</v>
      </c>
      <c r="X7472" s="15" t="str">
        <f t="shared" si="5"/>
        <v>Alex AvilaMinneapolisMinnesota</v>
      </c>
      <c r="Y7472" s="15" t="str">
        <f t="shared" si="6"/>
        <v>Low</v>
      </c>
    </row>
    <row r="7473" hidden="1">
      <c r="A7473" s="1">
        <v>43232.0</v>
      </c>
      <c r="B7473" s="2" t="s">
        <v>7093</v>
      </c>
      <c r="C7473" s="2">
        <v>3.0</v>
      </c>
      <c r="D7473" s="2" t="s">
        <v>1585</v>
      </c>
      <c r="E7473" s="2" t="s">
        <v>27</v>
      </c>
      <c r="F7473" s="2" t="s">
        <v>3409</v>
      </c>
      <c r="G7473" s="2" t="s">
        <v>39</v>
      </c>
      <c r="H7473" s="2" t="s">
        <v>458</v>
      </c>
      <c r="I7473" s="2" t="s">
        <v>1088</v>
      </c>
      <c r="J7473" s="2" t="s">
        <v>552</v>
      </c>
      <c r="K7473" s="2" t="s">
        <v>77</v>
      </c>
      <c r="L7473" s="10">
        <v>43241.0</v>
      </c>
      <c r="M7473" s="2" t="s">
        <v>34</v>
      </c>
      <c r="N7473" s="11">
        <v>0.0</v>
      </c>
      <c r="O7473" s="12">
        <v>91.0</v>
      </c>
      <c r="P7473" s="13">
        <v>0.25</v>
      </c>
      <c r="Q7473" s="13">
        <v>363.0</v>
      </c>
      <c r="R7473" s="13">
        <f t="shared" si="1"/>
        <v>363</v>
      </c>
      <c r="S7473" s="14">
        <f t="shared" si="2"/>
        <v>121</v>
      </c>
      <c r="T7473" s="14">
        <f t="shared" si="3"/>
        <v>0.2506887052</v>
      </c>
      <c r="U7473" s="15" t="str">
        <f>vlookup(F7473,'Sub categories'!$A:$C,3,False)</f>
        <v>Appliances</v>
      </c>
      <c r="V7473" s="16">
        <f t="shared" si="4"/>
        <v>9</v>
      </c>
      <c r="W7473" s="17">
        <f t="array" ref="W7473">INDEX(shipping_prices!$C$1:$F8700,MATCH(I7473,shipping_prices!$A$1:$A8700,0),MATCH(M7473,shipping_prices!$C$1:$F$1,0))</f>
        <v>14.01</v>
      </c>
      <c r="X7473" s="15" t="str">
        <f t="shared" si="5"/>
        <v>Alex AvilaMinneapolisMinnesota</v>
      </c>
      <c r="Y7473" s="15" t="str">
        <f t="shared" si="6"/>
        <v>High</v>
      </c>
    </row>
    <row r="7474" hidden="1">
      <c r="A7474" s="1">
        <v>43232.0</v>
      </c>
      <c r="B7474" s="2" t="s">
        <v>7094</v>
      </c>
      <c r="C7474" s="2">
        <v>1.0</v>
      </c>
      <c r="D7474" s="2" t="s">
        <v>3392</v>
      </c>
      <c r="E7474" s="2" t="s">
        <v>49</v>
      </c>
      <c r="F7474" s="2" t="s">
        <v>3686</v>
      </c>
      <c r="G7474" s="2" t="s">
        <v>39</v>
      </c>
      <c r="H7474" s="2" t="s">
        <v>789</v>
      </c>
      <c r="I7474" s="2" t="s">
        <v>158</v>
      </c>
      <c r="J7474" s="2" t="s">
        <v>159</v>
      </c>
      <c r="K7474" s="2" t="s">
        <v>43</v>
      </c>
      <c r="L7474" s="10">
        <v>43234.0</v>
      </c>
      <c r="M7474" s="2" t="s">
        <v>142</v>
      </c>
      <c r="N7474" s="11">
        <v>0.0</v>
      </c>
      <c r="O7474" s="12">
        <v>6.0</v>
      </c>
      <c r="P7474" s="13">
        <v>0.3</v>
      </c>
      <c r="Q7474" s="13">
        <v>20.0</v>
      </c>
      <c r="R7474" s="13">
        <f t="shared" si="1"/>
        <v>20</v>
      </c>
      <c r="S7474" s="14">
        <f t="shared" si="2"/>
        <v>20</v>
      </c>
      <c r="T7474" s="14">
        <f t="shared" si="3"/>
        <v>0.3</v>
      </c>
      <c r="U7474" s="15" t="str">
        <f>vlookup(F7474,'Sub categories'!$A:$C,3,False)</f>
        <v>Art</v>
      </c>
      <c r="V7474" s="16">
        <f t="shared" si="4"/>
        <v>2</v>
      </c>
      <c r="W7474" s="17">
        <f t="array" ref="W7474">INDEX(shipping_prices!$C$1:$F8701,MATCH(I7474,shipping_prices!$A$1:$A8701,0),MATCH(M7474,shipping_prices!$C$1:$F$1,0))</f>
        <v>18.38</v>
      </c>
      <c r="X7474" s="15" t="str">
        <f t="shared" si="5"/>
        <v>Maria ZettnerSeattleWashington</v>
      </c>
      <c r="Y7474" s="15" t="str">
        <f t="shared" si="6"/>
        <v>Low</v>
      </c>
    </row>
    <row r="7475" hidden="1">
      <c r="A7475" s="1">
        <v>43232.0</v>
      </c>
      <c r="B7475" s="2" t="s">
        <v>7095</v>
      </c>
      <c r="C7475" s="2">
        <v>2.0</v>
      </c>
      <c r="D7475" s="2" t="s">
        <v>3889</v>
      </c>
      <c r="E7475" s="2" t="s">
        <v>27</v>
      </c>
      <c r="F7475" s="2" t="s">
        <v>7096</v>
      </c>
      <c r="G7475" s="2" t="s">
        <v>39</v>
      </c>
      <c r="H7475" s="2" t="s">
        <v>1002</v>
      </c>
      <c r="I7475" s="2" t="s">
        <v>188</v>
      </c>
      <c r="J7475" s="2" t="s">
        <v>76</v>
      </c>
      <c r="K7475" s="2" t="s">
        <v>77</v>
      </c>
      <c r="L7475" s="10">
        <v>43241.0</v>
      </c>
      <c r="M7475" s="2" t="s">
        <v>90</v>
      </c>
      <c r="N7475" s="11">
        <v>0.8</v>
      </c>
      <c r="O7475" s="12">
        <v>-14.0</v>
      </c>
      <c r="P7475" s="13">
        <v>-2.5</v>
      </c>
      <c r="Q7475" s="13">
        <v>5.0</v>
      </c>
      <c r="R7475" s="13">
        <f t="shared" si="1"/>
        <v>25</v>
      </c>
      <c r="S7475" s="14">
        <f t="shared" si="2"/>
        <v>12.5</v>
      </c>
      <c r="T7475" s="14">
        <f t="shared" si="3"/>
        <v>-2.8</v>
      </c>
      <c r="U7475" s="15" t="str">
        <f>vlookup(F7475,'Sub categories'!$A:$C,3,False)</f>
        <v>Appliances</v>
      </c>
      <c r="V7475" s="16">
        <f t="shared" si="4"/>
        <v>9</v>
      </c>
      <c r="W7475" s="17">
        <f t="array" ref="W7475">INDEX(shipping_prices!$C$1:$F8702,MATCH(I7475,shipping_prices!$A$1:$A8702,0),MATCH(M7475,shipping_prices!$C$1:$F$1,0))</f>
        <v>1.29</v>
      </c>
      <c r="X7475" s="15" t="str">
        <f t="shared" si="5"/>
        <v>Trudy SchmidtEl PasoTexas</v>
      </c>
      <c r="Y7475" s="15" t="str">
        <f t="shared" si="6"/>
        <v>loss</v>
      </c>
    </row>
    <row r="7476" hidden="1">
      <c r="A7476" s="1">
        <v>43232.0</v>
      </c>
      <c r="B7476" s="2" t="s">
        <v>7095</v>
      </c>
      <c r="C7476" s="2">
        <v>2.0</v>
      </c>
      <c r="D7476" s="2" t="s">
        <v>3889</v>
      </c>
      <c r="E7476" s="2" t="s">
        <v>27</v>
      </c>
      <c r="F7476" s="2" t="s">
        <v>1791</v>
      </c>
      <c r="G7476" s="2" t="s">
        <v>39</v>
      </c>
      <c r="H7476" s="2" t="s">
        <v>216</v>
      </c>
      <c r="I7476" s="2" t="s">
        <v>188</v>
      </c>
      <c r="J7476" s="2" t="s">
        <v>76</v>
      </c>
      <c r="K7476" s="2" t="s">
        <v>77</v>
      </c>
      <c r="L7476" s="10">
        <v>43241.0</v>
      </c>
      <c r="M7476" s="2" t="s">
        <v>90</v>
      </c>
      <c r="N7476" s="11">
        <v>0.2</v>
      </c>
      <c r="O7476" s="12">
        <v>4.0</v>
      </c>
      <c r="P7476" s="13">
        <v>0.13</v>
      </c>
      <c r="Q7476" s="13">
        <v>32.0</v>
      </c>
      <c r="R7476" s="13">
        <f t="shared" si="1"/>
        <v>40</v>
      </c>
      <c r="S7476" s="14">
        <f t="shared" si="2"/>
        <v>20</v>
      </c>
      <c r="T7476" s="14">
        <f t="shared" si="3"/>
        <v>0.125</v>
      </c>
      <c r="U7476" s="15" t="str">
        <f>vlookup(F7476,'Sub categories'!$A:$C,3,False)</f>
        <v>Art</v>
      </c>
      <c r="V7476" s="16">
        <f t="shared" si="4"/>
        <v>9</v>
      </c>
      <c r="W7476" s="17">
        <f t="array" ref="W7476">INDEX(shipping_prices!$C$1:$F8703,MATCH(I7476,shipping_prices!$A$1:$A8703,0),MATCH(M7476,shipping_prices!$C$1:$F$1,0))</f>
        <v>1.29</v>
      </c>
      <c r="X7476" s="15" t="str">
        <f t="shared" si="5"/>
        <v>Trudy SchmidtEl PasoTexas</v>
      </c>
      <c r="Y7476" s="15" t="str">
        <f t="shared" si="6"/>
        <v>Low</v>
      </c>
    </row>
    <row r="7477" hidden="1">
      <c r="A7477" s="1">
        <v>43233.0</v>
      </c>
      <c r="B7477" s="2" t="s">
        <v>7095</v>
      </c>
      <c r="C7477" s="2">
        <v>3.0</v>
      </c>
      <c r="D7477" s="2" t="s">
        <v>3889</v>
      </c>
      <c r="E7477" s="2" t="s">
        <v>27</v>
      </c>
      <c r="F7477" s="2" t="s">
        <v>1432</v>
      </c>
      <c r="G7477" s="2" t="s">
        <v>39</v>
      </c>
      <c r="H7477" s="2" t="s">
        <v>79</v>
      </c>
      <c r="I7477" s="2" t="s">
        <v>188</v>
      </c>
      <c r="J7477" s="2" t="s">
        <v>76</v>
      </c>
      <c r="K7477" s="2" t="s">
        <v>77</v>
      </c>
      <c r="L7477" s="10">
        <v>43241.0</v>
      </c>
      <c r="M7477" s="2" t="s">
        <v>90</v>
      </c>
      <c r="N7477" s="11">
        <v>0.2</v>
      </c>
      <c r="O7477" s="12">
        <v>28.0</v>
      </c>
      <c r="P7477" s="13">
        <v>0.08</v>
      </c>
      <c r="Q7477" s="13">
        <v>372.0</v>
      </c>
      <c r="R7477" s="13">
        <f t="shared" si="1"/>
        <v>465</v>
      </c>
      <c r="S7477" s="14">
        <f t="shared" si="2"/>
        <v>155</v>
      </c>
      <c r="T7477" s="14">
        <f t="shared" si="3"/>
        <v>0.0752688172</v>
      </c>
      <c r="U7477" s="15" t="str">
        <f>vlookup(F7477,'Sub categories'!$A:$C,3,False)</f>
        <v>Storage</v>
      </c>
      <c r="V7477" s="16">
        <f t="shared" si="4"/>
        <v>8</v>
      </c>
      <c r="W7477" s="17">
        <f t="array" ref="W7477">INDEX(shipping_prices!$C$1:$F8704,MATCH(I7477,shipping_prices!$A$1:$A8704,0),MATCH(M7477,shipping_prices!$C$1:$F$1,0))</f>
        <v>1.29</v>
      </c>
      <c r="X7477" s="15" t="str">
        <f t="shared" si="5"/>
        <v>Trudy SchmidtEl PasoTexas</v>
      </c>
      <c r="Y7477" s="15" t="str">
        <f t="shared" si="6"/>
        <v>High</v>
      </c>
    </row>
    <row r="7478">
      <c r="A7478" s="1">
        <v>43233.0</v>
      </c>
      <c r="B7478" s="2" t="s">
        <v>7095</v>
      </c>
      <c r="C7478" s="2">
        <v>5.0</v>
      </c>
      <c r="D7478" s="2" t="s">
        <v>3889</v>
      </c>
      <c r="E7478" s="2" t="s">
        <v>27</v>
      </c>
      <c r="F7478" s="2" t="s">
        <v>488</v>
      </c>
      <c r="G7478" s="2" t="s">
        <v>45</v>
      </c>
      <c r="H7478" s="2" t="s">
        <v>489</v>
      </c>
      <c r="I7478" s="2" t="s">
        <v>188</v>
      </c>
      <c r="J7478" s="2" t="s">
        <v>76</v>
      </c>
      <c r="K7478" s="2" t="s">
        <v>77</v>
      </c>
      <c r="L7478" s="10">
        <v>43241.0</v>
      </c>
      <c r="M7478" s="2" t="s">
        <v>90</v>
      </c>
      <c r="N7478" s="11">
        <v>0.3</v>
      </c>
      <c r="O7478" s="12">
        <v>-170.0</v>
      </c>
      <c r="P7478" s="13">
        <v>-0.19</v>
      </c>
      <c r="Q7478" s="13">
        <v>913.0</v>
      </c>
      <c r="R7478" s="13">
        <f t="shared" si="1"/>
        <v>1304.285714</v>
      </c>
      <c r="S7478" s="14">
        <f t="shared" si="2"/>
        <v>260.8571429</v>
      </c>
      <c r="T7478" s="14">
        <f t="shared" si="3"/>
        <v>-0.1861993428</v>
      </c>
      <c r="U7478" s="15" t="str">
        <f>vlookup(F7478,'Sub categories'!$A:$C,3,False)</f>
        <v>Tables</v>
      </c>
      <c r="V7478" s="16">
        <f t="shared" si="4"/>
        <v>8</v>
      </c>
      <c r="W7478" s="17">
        <f t="array" ref="W7478">INDEX(shipping_prices!$C$1:$F8705,MATCH(I7478,shipping_prices!$A$1:$A8705,0),MATCH(M7478,shipping_prices!$C$1:$F$1,0))</f>
        <v>1.29</v>
      </c>
      <c r="X7478" s="15" t="str">
        <f t="shared" si="5"/>
        <v>Trudy SchmidtEl PasoTexas</v>
      </c>
      <c r="Y7478" s="15" t="str">
        <f t="shared" si="6"/>
        <v>loss</v>
      </c>
    </row>
    <row r="7479" hidden="1">
      <c r="A7479" s="1">
        <v>43233.0</v>
      </c>
      <c r="B7479" s="2" t="s">
        <v>7097</v>
      </c>
      <c r="C7479" s="2">
        <v>3.0</v>
      </c>
      <c r="D7479" s="2" t="s">
        <v>4402</v>
      </c>
      <c r="E7479" s="2" t="s">
        <v>27</v>
      </c>
      <c r="F7479" s="2" t="s">
        <v>468</v>
      </c>
      <c r="G7479" s="2" t="s">
        <v>39</v>
      </c>
      <c r="H7479" s="2" t="s">
        <v>468</v>
      </c>
      <c r="I7479" s="2" t="s">
        <v>179</v>
      </c>
      <c r="J7479" s="2" t="s">
        <v>614</v>
      </c>
      <c r="K7479" s="2" t="s">
        <v>54</v>
      </c>
      <c r="L7479" s="10">
        <v>43234.0</v>
      </c>
      <c r="M7479" s="2" t="s">
        <v>34</v>
      </c>
      <c r="N7479" s="11">
        <v>0.2</v>
      </c>
      <c r="O7479" s="12">
        <v>-2.0</v>
      </c>
      <c r="P7479" s="13">
        <v>-0.23</v>
      </c>
      <c r="Q7479" s="13">
        <v>9.0</v>
      </c>
      <c r="R7479" s="13">
        <f t="shared" si="1"/>
        <v>11.25</v>
      </c>
      <c r="S7479" s="14">
        <f t="shared" si="2"/>
        <v>3.75</v>
      </c>
      <c r="T7479" s="14">
        <f t="shared" si="3"/>
        <v>-0.2222222222</v>
      </c>
      <c r="U7479" s="15" t="str">
        <f>vlookup(F7479,'Sub categories'!$A:$C,3,False)</f>
        <v>Supplies</v>
      </c>
      <c r="V7479" s="16">
        <f t="shared" si="4"/>
        <v>1</v>
      </c>
      <c r="W7479" s="17">
        <f t="array" ref="W7479">INDEX(shipping_prices!$C$1:$F8706,MATCH(I7479,shipping_prices!$A$1:$A8706,0),MATCH(M7479,shipping_prices!$C$1:$F$1,0))</f>
        <v>13.31</v>
      </c>
      <c r="X7479" s="15" t="str">
        <f t="shared" si="5"/>
        <v>Sean O'DonnellColumbiaTennessee</v>
      </c>
      <c r="Y7479" s="15" t="str">
        <f t="shared" si="6"/>
        <v>loss</v>
      </c>
    </row>
    <row r="7480">
      <c r="A7480" s="1">
        <v>43233.0</v>
      </c>
      <c r="B7480" s="2" t="s">
        <v>7097</v>
      </c>
      <c r="C7480" s="2">
        <v>3.0</v>
      </c>
      <c r="D7480" s="2" t="s">
        <v>4402</v>
      </c>
      <c r="E7480" s="2" t="s">
        <v>27</v>
      </c>
      <c r="F7480" s="2" t="s">
        <v>385</v>
      </c>
      <c r="G7480" s="2" t="s">
        <v>45</v>
      </c>
      <c r="H7480" s="2" t="s">
        <v>130</v>
      </c>
      <c r="I7480" s="2" t="s">
        <v>179</v>
      </c>
      <c r="J7480" s="2" t="s">
        <v>614</v>
      </c>
      <c r="K7480" s="2" t="s">
        <v>54</v>
      </c>
      <c r="L7480" s="10">
        <v>43234.0</v>
      </c>
      <c r="M7480" s="2" t="s">
        <v>34</v>
      </c>
      <c r="N7480" s="11">
        <v>0.2</v>
      </c>
      <c r="O7480" s="12">
        <v>4.0</v>
      </c>
      <c r="P7480" s="13">
        <v>0.3</v>
      </c>
      <c r="Q7480" s="13">
        <v>14.0</v>
      </c>
      <c r="R7480" s="13">
        <f t="shared" si="1"/>
        <v>17.5</v>
      </c>
      <c r="S7480" s="14">
        <f t="shared" si="2"/>
        <v>5.833333333</v>
      </c>
      <c r="T7480" s="14">
        <f t="shared" si="3"/>
        <v>0.2857142857</v>
      </c>
      <c r="U7480" s="15" t="str">
        <f>vlookup(F7480,'Sub categories'!$A:$C,3,False)</f>
        <v>Furnishings</v>
      </c>
      <c r="V7480" s="16">
        <f t="shared" si="4"/>
        <v>1</v>
      </c>
      <c r="W7480" s="17">
        <f t="array" ref="W7480">INDEX(shipping_prices!$C$1:$F8707,MATCH(I7480,shipping_prices!$A$1:$A8707,0),MATCH(M7480,shipping_prices!$C$1:$F$1,0))</f>
        <v>13.31</v>
      </c>
      <c r="X7480" s="15" t="str">
        <f t="shared" si="5"/>
        <v>Sean O'DonnellColumbiaTennessee</v>
      </c>
      <c r="Y7480" s="15" t="str">
        <f t="shared" si="6"/>
        <v>Low</v>
      </c>
    </row>
    <row r="7481" hidden="1">
      <c r="A7481" s="1">
        <v>43233.0</v>
      </c>
      <c r="B7481" s="2" t="s">
        <v>7097</v>
      </c>
      <c r="C7481" s="2">
        <v>4.0</v>
      </c>
      <c r="D7481" s="2" t="s">
        <v>4402</v>
      </c>
      <c r="E7481" s="2" t="s">
        <v>27</v>
      </c>
      <c r="F7481" s="2" t="s">
        <v>134</v>
      </c>
      <c r="G7481" s="2" t="s">
        <v>39</v>
      </c>
      <c r="H7481" s="2" t="s">
        <v>51</v>
      </c>
      <c r="I7481" s="2" t="s">
        <v>179</v>
      </c>
      <c r="J7481" s="2" t="s">
        <v>614</v>
      </c>
      <c r="K7481" s="2" t="s">
        <v>54</v>
      </c>
      <c r="L7481" s="10">
        <v>43234.0</v>
      </c>
      <c r="M7481" s="2" t="s">
        <v>34</v>
      </c>
      <c r="N7481" s="11">
        <v>0.2</v>
      </c>
      <c r="O7481" s="12">
        <v>62.0</v>
      </c>
      <c r="P7481" s="13">
        <v>0.35</v>
      </c>
      <c r="Q7481" s="13">
        <v>178.0</v>
      </c>
      <c r="R7481" s="13">
        <f t="shared" si="1"/>
        <v>222.5</v>
      </c>
      <c r="S7481" s="14">
        <f t="shared" si="2"/>
        <v>55.625</v>
      </c>
      <c r="T7481" s="14">
        <f t="shared" si="3"/>
        <v>0.3483146067</v>
      </c>
      <c r="U7481" s="15" t="str">
        <f>vlookup(F7481,'Sub categories'!$A:$C,3,False)</f>
        <v>Paper</v>
      </c>
      <c r="V7481" s="16">
        <f t="shared" si="4"/>
        <v>1</v>
      </c>
      <c r="W7481" s="17">
        <f t="array" ref="W7481">INDEX(shipping_prices!$C$1:$F8708,MATCH(I7481,shipping_prices!$A$1:$A8708,0),MATCH(M7481,shipping_prices!$C$1:$F$1,0))</f>
        <v>13.31</v>
      </c>
      <c r="X7481" s="15" t="str">
        <f t="shared" si="5"/>
        <v>Sean O'DonnellColumbiaTennessee</v>
      </c>
      <c r="Y7481" s="15" t="str">
        <f t="shared" si="6"/>
        <v>High</v>
      </c>
    </row>
    <row r="7482" hidden="1">
      <c r="A7482" s="1">
        <v>43233.0</v>
      </c>
      <c r="B7482" s="2" t="s">
        <v>7097</v>
      </c>
      <c r="C7482" s="2">
        <v>2.0</v>
      </c>
      <c r="D7482" s="2" t="s">
        <v>4402</v>
      </c>
      <c r="E7482" s="2" t="s">
        <v>27</v>
      </c>
      <c r="F7482" s="2" t="s">
        <v>846</v>
      </c>
      <c r="G7482" s="2" t="s">
        <v>39</v>
      </c>
      <c r="H7482" s="2" t="s">
        <v>526</v>
      </c>
      <c r="I7482" s="2" t="s">
        <v>179</v>
      </c>
      <c r="J7482" s="2" t="s">
        <v>614</v>
      </c>
      <c r="K7482" s="2" t="s">
        <v>54</v>
      </c>
      <c r="L7482" s="10">
        <v>43234.0</v>
      </c>
      <c r="M7482" s="2" t="s">
        <v>34</v>
      </c>
      <c r="N7482" s="11">
        <v>0.2</v>
      </c>
      <c r="O7482" s="12">
        <v>-3.0</v>
      </c>
      <c r="P7482" s="13">
        <v>-0.01</v>
      </c>
      <c r="Q7482" s="13">
        <v>258.0</v>
      </c>
      <c r="R7482" s="13">
        <f t="shared" si="1"/>
        <v>322.5</v>
      </c>
      <c r="S7482" s="14">
        <f t="shared" si="2"/>
        <v>161.25</v>
      </c>
      <c r="T7482" s="14">
        <f t="shared" si="3"/>
        <v>-0.01162790698</v>
      </c>
      <c r="U7482" s="15" t="str">
        <f>vlookup(F7482,'Sub categories'!$A:$C,3,False)</f>
        <v>Storage</v>
      </c>
      <c r="V7482" s="16">
        <f t="shared" si="4"/>
        <v>1</v>
      </c>
      <c r="W7482" s="17">
        <f t="array" ref="W7482">INDEX(shipping_prices!$C$1:$F8709,MATCH(I7482,shipping_prices!$A$1:$A8709,0),MATCH(M7482,shipping_prices!$C$1:$F$1,0))</f>
        <v>13.31</v>
      </c>
      <c r="X7482" s="15" t="str">
        <f t="shared" si="5"/>
        <v>Sean O'DonnellColumbiaTennessee</v>
      </c>
      <c r="Y7482" s="15" t="str">
        <f t="shared" si="6"/>
        <v>loss</v>
      </c>
    </row>
    <row r="7483">
      <c r="A7483" s="1">
        <v>43233.0</v>
      </c>
      <c r="B7483" s="2" t="s">
        <v>7098</v>
      </c>
      <c r="C7483" s="2">
        <v>2.0</v>
      </c>
      <c r="D7483" s="2" t="s">
        <v>36</v>
      </c>
      <c r="E7483" s="2" t="s">
        <v>37</v>
      </c>
      <c r="F7483" s="2" t="s">
        <v>1034</v>
      </c>
      <c r="G7483" s="2" t="s">
        <v>45</v>
      </c>
      <c r="H7483" s="2" t="s">
        <v>1035</v>
      </c>
      <c r="I7483" s="2" t="s">
        <v>809</v>
      </c>
      <c r="J7483" s="2" t="s">
        <v>321</v>
      </c>
      <c r="K7483" s="2" t="s">
        <v>33</v>
      </c>
      <c r="L7483" s="10">
        <v>43239.0</v>
      </c>
      <c r="M7483" s="2" t="s">
        <v>34</v>
      </c>
      <c r="N7483" s="11">
        <v>0.4</v>
      </c>
      <c r="O7483" s="12">
        <v>-76.0</v>
      </c>
      <c r="P7483" s="13">
        <v>-0.27</v>
      </c>
      <c r="Q7483" s="13">
        <v>284.0</v>
      </c>
      <c r="R7483" s="13">
        <f t="shared" si="1"/>
        <v>473.3333333</v>
      </c>
      <c r="S7483" s="14">
        <f t="shared" si="2"/>
        <v>236.6666667</v>
      </c>
      <c r="T7483" s="14">
        <f t="shared" si="3"/>
        <v>-0.2676056338</v>
      </c>
      <c r="U7483" s="15" t="str">
        <f>vlookup(F7483,'Sub categories'!$A:$C,3,False)</f>
        <v>Tables</v>
      </c>
      <c r="V7483" s="16">
        <f t="shared" si="4"/>
        <v>6</v>
      </c>
      <c r="W7483" s="17">
        <f t="array" ref="W7483">INDEX(shipping_prices!$C$1:$F8710,MATCH(I7483,shipping_prices!$A$1:$A8710,0),MATCH(M7483,shipping_prices!$C$1:$F$1,0))</f>
        <v>9.22</v>
      </c>
      <c r="X7483" s="15" t="str">
        <f t="shared" si="5"/>
        <v>Ed BraxtonAkronOhio</v>
      </c>
      <c r="Y7483" s="15" t="str">
        <f t="shared" si="6"/>
        <v>loss</v>
      </c>
    </row>
    <row r="7484" hidden="1">
      <c r="A7484" s="1">
        <v>43233.0</v>
      </c>
      <c r="B7484" s="2" t="s">
        <v>7098</v>
      </c>
      <c r="C7484" s="2">
        <v>2.0</v>
      </c>
      <c r="D7484" s="2" t="s">
        <v>36</v>
      </c>
      <c r="E7484" s="2" t="s">
        <v>37</v>
      </c>
      <c r="F7484" s="2" t="s">
        <v>3254</v>
      </c>
      <c r="G7484" s="2" t="s">
        <v>39</v>
      </c>
      <c r="H7484" s="2" t="s">
        <v>79</v>
      </c>
      <c r="I7484" s="2" t="s">
        <v>809</v>
      </c>
      <c r="J7484" s="2" t="s">
        <v>321</v>
      </c>
      <c r="K7484" s="2" t="s">
        <v>33</v>
      </c>
      <c r="L7484" s="10">
        <v>43239.0</v>
      </c>
      <c r="M7484" s="2" t="s">
        <v>34</v>
      </c>
      <c r="N7484" s="11">
        <v>0.2</v>
      </c>
      <c r="O7484" s="12">
        <v>67.0</v>
      </c>
      <c r="P7484" s="13">
        <v>0.1</v>
      </c>
      <c r="Q7484" s="13">
        <v>665.0</v>
      </c>
      <c r="R7484" s="13">
        <f t="shared" si="1"/>
        <v>831.25</v>
      </c>
      <c r="S7484" s="14">
        <f t="shared" si="2"/>
        <v>415.625</v>
      </c>
      <c r="T7484" s="14">
        <f t="shared" si="3"/>
        <v>0.1007518797</v>
      </c>
      <c r="U7484" s="15" t="str">
        <f>vlookup(F7484,'Sub categories'!$A:$C,3,False)</f>
        <v>Storage</v>
      </c>
      <c r="V7484" s="16">
        <f t="shared" si="4"/>
        <v>6</v>
      </c>
      <c r="W7484" s="17">
        <f t="array" ref="W7484">INDEX(shipping_prices!$C$1:$F8711,MATCH(I7484,shipping_prices!$A$1:$A8711,0),MATCH(M7484,shipping_prices!$C$1:$F$1,0))</f>
        <v>9.22</v>
      </c>
      <c r="X7484" s="15" t="str">
        <f t="shared" si="5"/>
        <v>Ed BraxtonAkronOhio</v>
      </c>
      <c r="Y7484" s="15" t="str">
        <f t="shared" si="6"/>
        <v>High</v>
      </c>
    </row>
    <row r="7485" hidden="1">
      <c r="A7485" s="1">
        <v>43233.0</v>
      </c>
      <c r="B7485" s="2" t="s">
        <v>7099</v>
      </c>
      <c r="C7485" s="2">
        <v>4.0</v>
      </c>
      <c r="D7485" s="2" t="s">
        <v>2948</v>
      </c>
      <c r="E7485" s="2" t="s">
        <v>27</v>
      </c>
      <c r="F7485" s="2" t="s">
        <v>4447</v>
      </c>
      <c r="G7485" s="2" t="s">
        <v>39</v>
      </c>
      <c r="H7485" s="2" t="s">
        <v>182</v>
      </c>
      <c r="I7485" s="2" t="s">
        <v>1790</v>
      </c>
      <c r="J7485" s="2" t="s">
        <v>97</v>
      </c>
      <c r="K7485" s="2" t="s">
        <v>77</v>
      </c>
      <c r="L7485" s="10">
        <v>43241.0</v>
      </c>
      <c r="M7485" s="2" t="s">
        <v>34</v>
      </c>
      <c r="N7485" s="11">
        <v>0.0</v>
      </c>
      <c r="O7485" s="12">
        <v>421.0</v>
      </c>
      <c r="P7485" s="13">
        <v>0.47</v>
      </c>
      <c r="Q7485" s="13">
        <v>896.0</v>
      </c>
      <c r="R7485" s="13">
        <f t="shared" si="1"/>
        <v>896</v>
      </c>
      <c r="S7485" s="14">
        <f t="shared" si="2"/>
        <v>224</v>
      </c>
      <c r="T7485" s="14">
        <f t="shared" si="3"/>
        <v>0.4698660714</v>
      </c>
      <c r="U7485" s="15" t="str">
        <f>vlookup(F7485,'Sub categories'!$A:$C,3,False)</f>
        <v>Binders</v>
      </c>
      <c r="V7485" s="16">
        <f t="shared" si="4"/>
        <v>8</v>
      </c>
      <c r="W7485" s="17">
        <f t="array" ref="W7485">INDEX(shipping_prices!$C$1:$F8712,MATCH(I7485,shipping_prices!$A$1:$A8712,0),MATCH(M7485,shipping_prices!$C$1:$F$1,0))</f>
        <v>5.45</v>
      </c>
      <c r="X7485" s="15" t="str">
        <f t="shared" si="5"/>
        <v>Max JonesDetroitMichigan</v>
      </c>
      <c r="Y7485" s="15" t="str">
        <f t="shared" si="6"/>
        <v>High</v>
      </c>
    </row>
    <row r="7486" hidden="1">
      <c r="A7486" s="1">
        <v>43234.0</v>
      </c>
      <c r="B7486" s="2" t="s">
        <v>7100</v>
      </c>
      <c r="C7486" s="2">
        <v>5.0</v>
      </c>
      <c r="D7486" s="2" t="s">
        <v>811</v>
      </c>
      <c r="E7486" s="2" t="s">
        <v>37</v>
      </c>
      <c r="F7486" s="2" t="s">
        <v>638</v>
      </c>
      <c r="G7486" s="2" t="s">
        <v>29</v>
      </c>
      <c r="H7486" s="2" t="s">
        <v>365</v>
      </c>
      <c r="I7486" s="2" t="s">
        <v>956</v>
      </c>
      <c r="J7486" s="2" t="s">
        <v>822</v>
      </c>
      <c r="K7486" s="2" t="s">
        <v>54</v>
      </c>
      <c r="L7486" s="10">
        <v>43238.0</v>
      </c>
      <c r="M7486" s="2" t="s">
        <v>34</v>
      </c>
      <c r="N7486" s="11">
        <v>0.0</v>
      </c>
      <c r="O7486" s="12">
        <v>9.0</v>
      </c>
      <c r="P7486" s="13">
        <v>0.19</v>
      </c>
      <c r="Q7486" s="13">
        <v>45.0</v>
      </c>
      <c r="R7486" s="13">
        <f t="shared" si="1"/>
        <v>45</v>
      </c>
      <c r="S7486" s="14">
        <f t="shared" si="2"/>
        <v>9</v>
      </c>
      <c r="T7486" s="14">
        <f t="shared" si="3"/>
        <v>0.2</v>
      </c>
      <c r="U7486" s="15" t="str">
        <f>vlookup(F7486,'Sub categories'!$A:$C,3,False)</f>
        <v>Accessories</v>
      </c>
      <c r="V7486" s="16">
        <f t="shared" si="4"/>
        <v>4</v>
      </c>
      <c r="W7486" s="17">
        <f t="array" ref="W7486">INDEX(shipping_prices!$C$1:$F8713,MATCH(I7486,shipping_prices!$A$1:$A8713,0),MATCH(M7486,shipping_prices!$C$1:$F$1,0))</f>
        <v>13.78</v>
      </c>
      <c r="X7486" s="15" t="str">
        <f t="shared" si="5"/>
        <v>Kelly LampkinFayettevilleArkansas</v>
      </c>
      <c r="Y7486" s="15" t="str">
        <f t="shared" si="6"/>
        <v>Low</v>
      </c>
    </row>
    <row r="7487" hidden="1">
      <c r="A7487" s="1">
        <v>43234.0</v>
      </c>
      <c r="B7487" s="2" t="s">
        <v>7100</v>
      </c>
      <c r="C7487" s="2">
        <v>4.0</v>
      </c>
      <c r="D7487" s="2" t="s">
        <v>811</v>
      </c>
      <c r="E7487" s="2" t="s">
        <v>37</v>
      </c>
      <c r="F7487" s="2" t="s">
        <v>4115</v>
      </c>
      <c r="G7487" s="2" t="s">
        <v>29</v>
      </c>
      <c r="H7487" s="2" t="s">
        <v>2874</v>
      </c>
      <c r="I7487" s="2" t="s">
        <v>956</v>
      </c>
      <c r="J7487" s="2" t="s">
        <v>822</v>
      </c>
      <c r="K7487" s="2" t="s">
        <v>54</v>
      </c>
      <c r="L7487" s="10">
        <v>43238.0</v>
      </c>
      <c r="M7487" s="2" t="s">
        <v>34</v>
      </c>
      <c r="N7487" s="11">
        <v>0.0</v>
      </c>
      <c r="O7487" s="12">
        <v>70.0</v>
      </c>
      <c r="P7487" s="13">
        <v>0.44</v>
      </c>
      <c r="Q7487" s="13">
        <v>160.0</v>
      </c>
      <c r="R7487" s="13">
        <f t="shared" si="1"/>
        <v>160</v>
      </c>
      <c r="S7487" s="14">
        <f t="shared" si="2"/>
        <v>40</v>
      </c>
      <c r="T7487" s="14">
        <f t="shared" si="3"/>
        <v>0.4375</v>
      </c>
      <c r="U7487" s="15" t="str">
        <f>vlookup(F7487,'Sub categories'!$A:$C,3,False)</f>
        <v>Accessories</v>
      </c>
      <c r="V7487" s="16">
        <f t="shared" si="4"/>
        <v>4</v>
      </c>
      <c r="W7487" s="17">
        <f t="array" ref="W7487">INDEX(shipping_prices!$C$1:$F8714,MATCH(I7487,shipping_prices!$A$1:$A8714,0),MATCH(M7487,shipping_prices!$C$1:$F$1,0))</f>
        <v>13.78</v>
      </c>
      <c r="X7487" s="15" t="str">
        <f t="shared" si="5"/>
        <v>Kelly LampkinFayettevilleArkansas</v>
      </c>
      <c r="Y7487" s="15" t="str">
        <f t="shared" si="6"/>
        <v>High</v>
      </c>
    </row>
    <row r="7488" hidden="1">
      <c r="A7488" s="1">
        <v>43234.0</v>
      </c>
      <c r="B7488" s="2" t="s">
        <v>7101</v>
      </c>
      <c r="C7488" s="2">
        <v>5.0</v>
      </c>
      <c r="D7488" s="2" t="s">
        <v>308</v>
      </c>
      <c r="E7488" s="2" t="s">
        <v>27</v>
      </c>
      <c r="F7488" s="2" t="s">
        <v>1027</v>
      </c>
      <c r="G7488" s="2" t="s">
        <v>39</v>
      </c>
      <c r="H7488" s="2" t="s">
        <v>1028</v>
      </c>
      <c r="I7488" s="2" t="s">
        <v>169</v>
      </c>
      <c r="J7488" s="2" t="s">
        <v>42</v>
      </c>
      <c r="K7488" s="2" t="s">
        <v>43</v>
      </c>
      <c r="L7488" s="10">
        <v>43237.0</v>
      </c>
      <c r="M7488" s="2" t="s">
        <v>34</v>
      </c>
      <c r="N7488" s="11">
        <v>0.2</v>
      </c>
      <c r="O7488" s="12">
        <v>10.0</v>
      </c>
      <c r="P7488" s="13">
        <v>0.31</v>
      </c>
      <c r="Q7488" s="13">
        <v>31.0</v>
      </c>
      <c r="R7488" s="13">
        <f t="shared" si="1"/>
        <v>38.75</v>
      </c>
      <c r="S7488" s="14">
        <f t="shared" si="2"/>
        <v>7.75</v>
      </c>
      <c r="T7488" s="14">
        <f t="shared" si="3"/>
        <v>0.3225806452</v>
      </c>
      <c r="U7488" s="15" t="str">
        <f>vlookup(F7488,'Sub categories'!$A:$C,3,False)</f>
        <v>Binders</v>
      </c>
      <c r="V7488" s="16">
        <f t="shared" si="4"/>
        <v>3</v>
      </c>
      <c r="W7488" s="17">
        <f t="array" ref="W7488">INDEX(shipping_prices!$C$1:$F8715,MATCH(I7488,shipping_prices!$A$1:$A8715,0),MATCH(M7488,shipping_prices!$C$1:$F$1,0))</f>
        <v>14.86</v>
      </c>
      <c r="X7488" s="15" t="str">
        <f t="shared" si="5"/>
        <v>Karl BraunLos AngelesCalifornia</v>
      </c>
      <c r="Y7488" s="15" t="str">
        <f t="shared" si="6"/>
        <v>Low</v>
      </c>
    </row>
    <row r="7489" hidden="1">
      <c r="A7489" s="1">
        <v>43234.0</v>
      </c>
      <c r="B7489" s="2" t="s">
        <v>7101</v>
      </c>
      <c r="C7489" s="2">
        <v>2.0</v>
      </c>
      <c r="D7489" s="2" t="s">
        <v>308</v>
      </c>
      <c r="E7489" s="2" t="s">
        <v>27</v>
      </c>
      <c r="F7489" s="2" t="s">
        <v>4490</v>
      </c>
      <c r="G7489" s="2" t="s">
        <v>29</v>
      </c>
      <c r="H7489" s="2" t="s">
        <v>1071</v>
      </c>
      <c r="I7489" s="2" t="s">
        <v>169</v>
      </c>
      <c r="J7489" s="2" t="s">
        <v>42</v>
      </c>
      <c r="K7489" s="2" t="s">
        <v>43</v>
      </c>
      <c r="L7489" s="10">
        <v>43237.0</v>
      </c>
      <c r="M7489" s="2" t="s">
        <v>34</v>
      </c>
      <c r="N7489" s="11">
        <v>0.2</v>
      </c>
      <c r="O7489" s="12">
        <v>60.0</v>
      </c>
      <c r="P7489" s="13">
        <v>0.13</v>
      </c>
      <c r="Q7489" s="13">
        <v>480.0</v>
      </c>
      <c r="R7489" s="13">
        <f t="shared" si="1"/>
        <v>600</v>
      </c>
      <c r="S7489" s="14">
        <f t="shared" si="2"/>
        <v>300</v>
      </c>
      <c r="T7489" s="14">
        <f t="shared" si="3"/>
        <v>0.125</v>
      </c>
      <c r="U7489" s="15" t="str">
        <f>vlookup(F7489,'Sub categories'!$A:$C,3,False)</f>
        <v>Copiers</v>
      </c>
      <c r="V7489" s="16">
        <f t="shared" si="4"/>
        <v>3</v>
      </c>
      <c r="W7489" s="17">
        <f t="array" ref="W7489">INDEX(shipping_prices!$C$1:$F8716,MATCH(I7489,shipping_prices!$A$1:$A8716,0),MATCH(M7489,shipping_prices!$C$1:$F$1,0))</f>
        <v>14.86</v>
      </c>
      <c r="X7489" s="15" t="str">
        <f t="shared" si="5"/>
        <v>Karl BraunLos AngelesCalifornia</v>
      </c>
      <c r="Y7489" s="15" t="str">
        <f t="shared" si="6"/>
        <v>High</v>
      </c>
    </row>
    <row r="7490" hidden="1">
      <c r="A7490" s="1">
        <v>43234.0</v>
      </c>
      <c r="B7490" s="2" t="s">
        <v>7102</v>
      </c>
      <c r="C7490" s="2">
        <v>5.0</v>
      </c>
      <c r="D7490" s="2" t="s">
        <v>1306</v>
      </c>
      <c r="E7490" s="2" t="s">
        <v>37</v>
      </c>
      <c r="F7490" s="2" t="s">
        <v>1197</v>
      </c>
      <c r="G7490" s="2" t="s">
        <v>39</v>
      </c>
      <c r="H7490" s="2" t="s">
        <v>79</v>
      </c>
      <c r="I7490" s="2" t="s">
        <v>1220</v>
      </c>
      <c r="J7490" s="2" t="s">
        <v>180</v>
      </c>
      <c r="K7490" s="2" t="s">
        <v>54</v>
      </c>
      <c r="L7490" s="10">
        <v>43242.0</v>
      </c>
      <c r="M7490" s="2" t="s">
        <v>34</v>
      </c>
      <c r="N7490" s="11">
        <v>0.0</v>
      </c>
      <c r="O7490" s="12">
        <v>15.0</v>
      </c>
      <c r="P7490" s="13">
        <v>0.26</v>
      </c>
      <c r="Q7490" s="13">
        <v>56.0</v>
      </c>
      <c r="R7490" s="13">
        <f t="shared" si="1"/>
        <v>56</v>
      </c>
      <c r="S7490" s="14">
        <f t="shared" si="2"/>
        <v>11.2</v>
      </c>
      <c r="T7490" s="14">
        <f t="shared" si="3"/>
        <v>0.2678571429</v>
      </c>
      <c r="U7490" s="15" t="str">
        <f>vlookup(F7490,'Sub categories'!$A:$C,3,False)</f>
        <v>Storage</v>
      </c>
      <c r="V7490" s="16">
        <f t="shared" si="4"/>
        <v>8</v>
      </c>
      <c r="W7490" s="17">
        <f t="array" ref="W7490">INDEX(shipping_prices!$C$1:$F8717,MATCH(I7490,shipping_prices!$A$1:$A8717,0),MATCH(M7490,shipping_prices!$C$1:$F$1,0))</f>
        <v>5.99</v>
      </c>
      <c r="X7490" s="15" t="str">
        <f t="shared" si="5"/>
        <v>Sean BraxtonFlorenceSouth Carolina</v>
      </c>
      <c r="Y7490" s="15" t="str">
        <f t="shared" si="6"/>
        <v>Low</v>
      </c>
    </row>
    <row r="7491" hidden="1">
      <c r="A7491" s="1">
        <v>43234.0</v>
      </c>
      <c r="B7491" s="2" t="s">
        <v>7102</v>
      </c>
      <c r="C7491" s="2">
        <v>7.0</v>
      </c>
      <c r="D7491" s="2" t="s">
        <v>1306</v>
      </c>
      <c r="E7491" s="2" t="s">
        <v>37</v>
      </c>
      <c r="F7491" s="2" t="s">
        <v>898</v>
      </c>
      <c r="G7491" s="2" t="s">
        <v>39</v>
      </c>
      <c r="H7491" s="2" t="s">
        <v>526</v>
      </c>
      <c r="I7491" s="2" t="s">
        <v>1220</v>
      </c>
      <c r="J7491" s="2" t="s">
        <v>180</v>
      </c>
      <c r="K7491" s="2" t="s">
        <v>54</v>
      </c>
      <c r="L7491" s="10">
        <v>43242.0</v>
      </c>
      <c r="M7491" s="2" t="s">
        <v>34</v>
      </c>
      <c r="N7491" s="11">
        <v>0.0</v>
      </c>
      <c r="O7491" s="12">
        <v>13.0</v>
      </c>
      <c r="P7491" s="13">
        <v>0.02</v>
      </c>
      <c r="Q7491" s="13">
        <v>629.0</v>
      </c>
      <c r="R7491" s="13">
        <f t="shared" si="1"/>
        <v>629</v>
      </c>
      <c r="S7491" s="14">
        <f t="shared" si="2"/>
        <v>89.85714286</v>
      </c>
      <c r="T7491" s="14">
        <f t="shared" si="3"/>
        <v>0.02066772655</v>
      </c>
      <c r="U7491" s="15" t="str">
        <f>vlookup(F7491,'Sub categories'!$A:$C,3,False)</f>
        <v>Storage</v>
      </c>
      <c r="V7491" s="16">
        <f t="shared" si="4"/>
        <v>8</v>
      </c>
      <c r="W7491" s="17">
        <f t="array" ref="W7491">INDEX(shipping_prices!$C$1:$F8718,MATCH(I7491,shipping_prices!$A$1:$A8718,0),MATCH(M7491,shipping_prices!$C$1:$F$1,0))</f>
        <v>5.99</v>
      </c>
      <c r="X7491" s="15" t="str">
        <f t="shared" si="5"/>
        <v>Sean BraxtonFlorenceSouth Carolina</v>
      </c>
      <c r="Y7491" s="15" t="str">
        <f t="shared" si="6"/>
        <v>Low</v>
      </c>
    </row>
    <row r="7492" hidden="1">
      <c r="A7492" s="1">
        <v>43234.0</v>
      </c>
      <c r="B7492" s="2" t="s">
        <v>7103</v>
      </c>
      <c r="C7492" s="2">
        <v>3.0</v>
      </c>
      <c r="D7492" s="2" t="s">
        <v>248</v>
      </c>
      <c r="E7492" s="2" t="s">
        <v>37</v>
      </c>
      <c r="F7492" s="2" t="s">
        <v>2082</v>
      </c>
      <c r="G7492" s="2" t="s">
        <v>39</v>
      </c>
      <c r="H7492" s="2" t="s">
        <v>51</v>
      </c>
      <c r="I7492" s="2" t="s">
        <v>809</v>
      </c>
      <c r="J7492" s="2" t="s">
        <v>321</v>
      </c>
      <c r="K7492" s="2" t="s">
        <v>33</v>
      </c>
      <c r="L7492" s="10">
        <v>43244.0</v>
      </c>
      <c r="M7492" s="2" t="s">
        <v>142</v>
      </c>
      <c r="N7492" s="11">
        <v>0.2</v>
      </c>
      <c r="O7492" s="12">
        <v>29.0</v>
      </c>
      <c r="P7492" s="13">
        <v>0.34</v>
      </c>
      <c r="Q7492" s="13">
        <v>85.0</v>
      </c>
      <c r="R7492" s="13">
        <f t="shared" si="1"/>
        <v>106.25</v>
      </c>
      <c r="S7492" s="14">
        <f t="shared" si="2"/>
        <v>35.41666667</v>
      </c>
      <c r="T7492" s="14">
        <f t="shared" si="3"/>
        <v>0.3411764706</v>
      </c>
      <c r="U7492" s="15" t="str">
        <f>vlookup(F7492,'Sub categories'!$A:$C,3,False)</f>
        <v>Paper</v>
      </c>
      <c r="V7492" s="16">
        <f t="shared" si="4"/>
        <v>10</v>
      </c>
      <c r="W7492" s="17">
        <f t="array" ref="W7492">INDEX(shipping_prices!$C$1:$F8719,MATCH(I7492,shipping_prices!$A$1:$A8719,0),MATCH(M7492,shipping_prices!$C$1:$F$1,0))</f>
        <v>16.68</v>
      </c>
      <c r="X7492" s="15" t="str">
        <f t="shared" si="5"/>
        <v>Ken HeidelAkronOhio</v>
      </c>
      <c r="Y7492" s="15" t="str">
        <f t="shared" si="6"/>
        <v>Low</v>
      </c>
    </row>
    <row r="7493" hidden="1">
      <c r="A7493" s="1">
        <v>43234.0</v>
      </c>
      <c r="B7493" s="2" t="s">
        <v>7104</v>
      </c>
      <c r="C7493" s="2">
        <v>2.0</v>
      </c>
      <c r="D7493" s="2" t="s">
        <v>487</v>
      </c>
      <c r="E7493" s="2" t="s">
        <v>27</v>
      </c>
      <c r="F7493" s="2" t="s">
        <v>1925</v>
      </c>
      <c r="G7493" s="2" t="s">
        <v>39</v>
      </c>
      <c r="H7493" s="2" t="s">
        <v>79</v>
      </c>
      <c r="I7493" s="2" t="s">
        <v>4277</v>
      </c>
      <c r="J7493" s="2" t="s">
        <v>42</v>
      </c>
      <c r="K7493" s="2" t="s">
        <v>43</v>
      </c>
      <c r="L7493" s="10">
        <v>43237.0</v>
      </c>
      <c r="M7493" s="2" t="s">
        <v>34</v>
      </c>
      <c r="N7493" s="11">
        <v>0.0</v>
      </c>
      <c r="O7493" s="12">
        <v>105.0</v>
      </c>
      <c r="P7493" s="13">
        <v>0.25</v>
      </c>
      <c r="Q7493" s="13">
        <v>421.0</v>
      </c>
      <c r="R7493" s="13">
        <f t="shared" si="1"/>
        <v>421</v>
      </c>
      <c r="S7493" s="14">
        <f t="shared" si="2"/>
        <v>210.5</v>
      </c>
      <c r="T7493" s="14">
        <f t="shared" si="3"/>
        <v>0.2494061758</v>
      </c>
      <c r="U7493" s="15" t="str">
        <f>vlookup(F7493,'Sub categories'!$A:$C,3,False)</f>
        <v>Storage</v>
      </c>
      <c r="V7493" s="16">
        <f t="shared" si="4"/>
        <v>3</v>
      </c>
      <c r="W7493" s="17">
        <f t="array" ref="W7493">INDEX(shipping_prices!$C$1:$F8720,MATCH(I7493,shipping_prices!$A$1:$A8720,0),MATCH(M7493,shipping_prices!$C$1:$F$1,0))</f>
        <v>11.6</v>
      </c>
      <c r="X7493" s="15" t="str">
        <f t="shared" si="5"/>
        <v>Eva JacobsSanta AnaCalifornia</v>
      </c>
      <c r="Y7493" s="15" t="str">
        <f t="shared" si="6"/>
        <v>High</v>
      </c>
    </row>
    <row r="7494" hidden="1">
      <c r="A7494" s="1">
        <v>43234.0</v>
      </c>
      <c r="B7494" s="2" t="s">
        <v>7105</v>
      </c>
      <c r="C7494" s="2">
        <v>1.0</v>
      </c>
      <c r="D7494" s="2" t="s">
        <v>1676</v>
      </c>
      <c r="E7494" s="2" t="s">
        <v>37</v>
      </c>
      <c r="F7494" s="2" t="s">
        <v>2050</v>
      </c>
      <c r="G7494" s="2" t="s">
        <v>39</v>
      </c>
      <c r="H7494" s="2" t="s">
        <v>79</v>
      </c>
      <c r="I7494" s="2" t="s">
        <v>158</v>
      </c>
      <c r="J7494" s="2" t="s">
        <v>159</v>
      </c>
      <c r="K7494" s="2" t="s">
        <v>43</v>
      </c>
      <c r="L7494" s="10">
        <v>43235.0</v>
      </c>
      <c r="M7494" s="2" t="s">
        <v>142</v>
      </c>
      <c r="N7494" s="11">
        <v>0.0</v>
      </c>
      <c r="O7494" s="12">
        <v>1.0</v>
      </c>
      <c r="P7494" s="13">
        <v>0.26</v>
      </c>
      <c r="Q7494" s="13">
        <v>4.0</v>
      </c>
      <c r="R7494" s="13">
        <f t="shared" si="1"/>
        <v>4</v>
      </c>
      <c r="S7494" s="14">
        <f t="shared" si="2"/>
        <v>4</v>
      </c>
      <c r="T7494" s="14">
        <f t="shared" si="3"/>
        <v>0.25</v>
      </c>
      <c r="U7494" s="15" t="str">
        <f>vlookup(F7494,'Sub categories'!$A:$C,3,False)</f>
        <v>Appliances</v>
      </c>
      <c r="V7494" s="16">
        <f t="shared" si="4"/>
        <v>1</v>
      </c>
      <c r="W7494" s="17">
        <f t="array" ref="W7494">INDEX(shipping_prices!$C$1:$F8721,MATCH(I7494,shipping_prices!$A$1:$A8721,0),MATCH(M7494,shipping_prices!$C$1:$F$1,0))</f>
        <v>18.38</v>
      </c>
      <c r="X7494" s="15" t="str">
        <f t="shared" si="5"/>
        <v>Cari SayreSeattleWashington</v>
      </c>
      <c r="Y7494" s="15" t="str">
        <f t="shared" si="6"/>
        <v>Low</v>
      </c>
    </row>
    <row r="7495" hidden="1">
      <c r="A7495" s="1">
        <v>43234.0</v>
      </c>
      <c r="B7495" s="2" t="s">
        <v>7105</v>
      </c>
      <c r="C7495" s="2">
        <v>2.0</v>
      </c>
      <c r="D7495" s="2" t="s">
        <v>1676</v>
      </c>
      <c r="E7495" s="2" t="s">
        <v>37</v>
      </c>
      <c r="F7495" s="2" t="s">
        <v>639</v>
      </c>
      <c r="G7495" s="2" t="s">
        <v>39</v>
      </c>
      <c r="H7495" s="2" t="s">
        <v>95</v>
      </c>
      <c r="I7495" s="2" t="s">
        <v>158</v>
      </c>
      <c r="J7495" s="2" t="s">
        <v>159</v>
      </c>
      <c r="K7495" s="2" t="s">
        <v>43</v>
      </c>
      <c r="L7495" s="10">
        <v>43235.0</v>
      </c>
      <c r="M7495" s="2" t="s">
        <v>142</v>
      </c>
      <c r="N7495" s="11">
        <v>0.0</v>
      </c>
      <c r="O7495" s="12">
        <v>6.0</v>
      </c>
      <c r="P7495" s="13">
        <v>0.49</v>
      </c>
      <c r="Q7495" s="13">
        <v>12.0</v>
      </c>
      <c r="R7495" s="13">
        <f t="shared" si="1"/>
        <v>12</v>
      </c>
      <c r="S7495" s="14">
        <f t="shared" si="2"/>
        <v>6</v>
      </c>
      <c r="T7495" s="14">
        <f t="shared" si="3"/>
        <v>0.5</v>
      </c>
      <c r="U7495" s="15" t="str">
        <f>vlookup(F7495,'Sub categories'!$A:$C,3,False)</f>
        <v>Paper</v>
      </c>
      <c r="V7495" s="16">
        <f t="shared" si="4"/>
        <v>1</v>
      </c>
      <c r="W7495" s="17">
        <f t="array" ref="W7495">INDEX(shipping_prices!$C$1:$F8722,MATCH(I7495,shipping_prices!$A$1:$A8722,0),MATCH(M7495,shipping_prices!$C$1:$F$1,0))</f>
        <v>18.38</v>
      </c>
      <c r="X7495" s="15" t="str">
        <f t="shared" si="5"/>
        <v>Cari SayreSeattleWashington</v>
      </c>
      <c r="Y7495" s="15" t="str">
        <f t="shared" si="6"/>
        <v>Low</v>
      </c>
    </row>
    <row r="7496" hidden="1">
      <c r="A7496" s="1">
        <v>43234.0</v>
      </c>
      <c r="B7496" s="2" t="s">
        <v>7105</v>
      </c>
      <c r="C7496" s="2">
        <v>3.0</v>
      </c>
      <c r="D7496" s="2" t="s">
        <v>1676</v>
      </c>
      <c r="E7496" s="2" t="s">
        <v>37</v>
      </c>
      <c r="F7496" s="2" t="s">
        <v>5281</v>
      </c>
      <c r="G7496" s="2" t="s">
        <v>39</v>
      </c>
      <c r="H7496" s="2" t="s">
        <v>51</v>
      </c>
      <c r="I7496" s="2" t="s">
        <v>158</v>
      </c>
      <c r="J7496" s="2" t="s">
        <v>159</v>
      </c>
      <c r="K7496" s="2" t="s">
        <v>43</v>
      </c>
      <c r="L7496" s="10">
        <v>43235.0</v>
      </c>
      <c r="M7496" s="2" t="s">
        <v>142</v>
      </c>
      <c r="N7496" s="11">
        <v>0.0</v>
      </c>
      <c r="O7496" s="12">
        <v>82.0</v>
      </c>
      <c r="P7496" s="13">
        <v>0.49</v>
      </c>
      <c r="Q7496" s="13">
        <v>168.0</v>
      </c>
      <c r="R7496" s="13">
        <f t="shared" si="1"/>
        <v>168</v>
      </c>
      <c r="S7496" s="14">
        <f t="shared" si="2"/>
        <v>56</v>
      </c>
      <c r="T7496" s="14">
        <f t="shared" si="3"/>
        <v>0.4880952381</v>
      </c>
      <c r="U7496" s="15" t="str">
        <f>vlookup(F7496,'Sub categories'!$A:$C,3,False)</f>
        <v>Paper</v>
      </c>
      <c r="V7496" s="16">
        <f t="shared" si="4"/>
        <v>1</v>
      </c>
      <c r="W7496" s="17">
        <f t="array" ref="W7496">INDEX(shipping_prices!$C$1:$F8723,MATCH(I7496,shipping_prices!$A$1:$A8723,0),MATCH(M7496,shipping_prices!$C$1:$F$1,0))</f>
        <v>18.38</v>
      </c>
      <c r="X7496" s="15" t="str">
        <f t="shared" si="5"/>
        <v>Cari SayreSeattleWashington</v>
      </c>
      <c r="Y7496" s="15" t="str">
        <f t="shared" si="6"/>
        <v>High</v>
      </c>
    </row>
    <row r="7497">
      <c r="A7497" s="1">
        <v>43234.0</v>
      </c>
      <c r="B7497" s="2" t="s">
        <v>7106</v>
      </c>
      <c r="C7497" s="2">
        <v>3.0</v>
      </c>
      <c r="D7497" s="2" t="s">
        <v>851</v>
      </c>
      <c r="E7497" s="2" t="s">
        <v>37</v>
      </c>
      <c r="F7497" s="2" t="s">
        <v>242</v>
      </c>
      <c r="G7497" s="2" t="s">
        <v>45</v>
      </c>
      <c r="H7497" s="2" t="s">
        <v>243</v>
      </c>
      <c r="I7497" s="2" t="s">
        <v>163</v>
      </c>
      <c r="J7497" s="2" t="s">
        <v>164</v>
      </c>
      <c r="K7497" s="2" t="s">
        <v>33</v>
      </c>
      <c r="L7497" s="10">
        <v>43241.0</v>
      </c>
      <c r="M7497" s="2" t="s">
        <v>142</v>
      </c>
      <c r="N7497" s="11">
        <v>0.2</v>
      </c>
      <c r="O7497" s="12">
        <v>3.0</v>
      </c>
      <c r="P7497" s="13">
        <v>0.24</v>
      </c>
      <c r="Q7497" s="13">
        <v>11.0</v>
      </c>
      <c r="R7497" s="13">
        <f t="shared" si="1"/>
        <v>13.75</v>
      </c>
      <c r="S7497" s="14">
        <f t="shared" si="2"/>
        <v>4.583333333</v>
      </c>
      <c r="T7497" s="14">
        <f t="shared" si="3"/>
        <v>0.2727272727</v>
      </c>
      <c r="U7497" s="15" t="str">
        <f>vlookup(F7497,'Sub categories'!$A:$C,3,False)</f>
        <v>Furnishings</v>
      </c>
      <c r="V7497" s="16">
        <f t="shared" si="4"/>
        <v>7</v>
      </c>
      <c r="W7497" s="17">
        <f t="array" ref="W7497">INDEX(shipping_prices!$C$1:$F8724,MATCH(I7497,shipping_prices!$A$1:$A8724,0),MATCH(M7497,shipping_prices!$C$1:$F$1,0))</f>
        <v>20.11</v>
      </c>
      <c r="X7497" s="15" t="str">
        <f t="shared" si="5"/>
        <v>Katrina EdelmanPhiladelphiaPennsylvania</v>
      </c>
      <c r="Y7497" s="15" t="str">
        <f t="shared" si="6"/>
        <v>Low</v>
      </c>
    </row>
    <row r="7498" hidden="1">
      <c r="A7498" s="1">
        <v>43234.0</v>
      </c>
      <c r="B7498" s="2" t="s">
        <v>7107</v>
      </c>
      <c r="C7498" s="2">
        <v>4.0</v>
      </c>
      <c r="D7498" s="2" t="s">
        <v>4361</v>
      </c>
      <c r="E7498" s="2" t="s">
        <v>27</v>
      </c>
      <c r="F7498" s="2" t="s">
        <v>6908</v>
      </c>
      <c r="G7498" s="2" t="s">
        <v>39</v>
      </c>
      <c r="H7498" s="2" t="s">
        <v>51</v>
      </c>
      <c r="I7498" s="2" t="s">
        <v>31</v>
      </c>
      <c r="J7498" s="2" t="s">
        <v>32</v>
      </c>
      <c r="K7498" s="2" t="s">
        <v>33</v>
      </c>
      <c r="L7498" s="10">
        <v>43242.0</v>
      </c>
      <c r="M7498" s="2" t="s">
        <v>34</v>
      </c>
      <c r="N7498" s="11">
        <v>0.0</v>
      </c>
      <c r="O7498" s="12">
        <v>23.0</v>
      </c>
      <c r="P7498" s="13">
        <v>0.47</v>
      </c>
      <c r="Q7498" s="13">
        <v>49.0</v>
      </c>
      <c r="R7498" s="13">
        <f t="shared" si="1"/>
        <v>49</v>
      </c>
      <c r="S7498" s="14">
        <f t="shared" si="2"/>
        <v>12.25</v>
      </c>
      <c r="T7498" s="14">
        <f t="shared" si="3"/>
        <v>0.4693877551</v>
      </c>
      <c r="U7498" s="15" t="str">
        <f>vlookup(F7498,'Sub categories'!$A:$C,3,False)</f>
        <v>Paper</v>
      </c>
      <c r="V7498" s="16">
        <f t="shared" si="4"/>
        <v>8</v>
      </c>
      <c r="W7498" s="17">
        <f t="array" ref="W7498">INDEX(shipping_prices!$C$1:$F8725,MATCH(I7498,shipping_prices!$A$1:$A8725,0),MATCH(M7498,shipping_prices!$C$1:$F$1,0))</f>
        <v>10.09</v>
      </c>
      <c r="X7498" s="15" t="str">
        <f t="shared" si="5"/>
        <v>Becky PakNew York CityNew York</v>
      </c>
      <c r="Y7498" s="15" t="str">
        <f t="shared" si="6"/>
        <v>Low</v>
      </c>
    </row>
    <row r="7499" hidden="1">
      <c r="A7499" s="1">
        <v>43234.0</v>
      </c>
      <c r="B7499" s="2" t="s">
        <v>7108</v>
      </c>
      <c r="C7499" s="2">
        <v>3.0</v>
      </c>
      <c r="D7499" s="2" t="s">
        <v>4279</v>
      </c>
      <c r="E7499" s="2" t="s">
        <v>27</v>
      </c>
      <c r="F7499" s="2" t="s">
        <v>837</v>
      </c>
      <c r="G7499" s="2" t="s">
        <v>39</v>
      </c>
      <c r="H7499" s="2" t="s">
        <v>789</v>
      </c>
      <c r="I7499" s="2" t="s">
        <v>1185</v>
      </c>
      <c r="J7499" s="2" t="s">
        <v>598</v>
      </c>
      <c r="K7499" s="2" t="s">
        <v>33</v>
      </c>
      <c r="L7499" s="10">
        <v>43234.0</v>
      </c>
      <c r="M7499" s="2" t="s">
        <v>469</v>
      </c>
      <c r="N7499" s="11">
        <v>0.0</v>
      </c>
      <c r="O7499" s="12">
        <v>18.0</v>
      </c>
      <c r="P7499" s="13">
        <v>0.26</v>
      </c>
      <c r="Q7499" s="13">
        <v>71.0</v>
      </c>
      <c r="R7499" s="13">
        <f t="shared" si="1"/>
        <v>71</v>
      </c>
      <c r="S7499" s="14">
        <f t="shared" si="2"/>
        <v>23.66666667</v>
      </c>
      <c r="T7499" s="14">
        <f t="shared" si="3"/>
        <v>0.2535211268</v>
      </c>
      <c r="U7499" s="15" t="str">
        <f>vlookup(F7499,'Sub categories'!$A:$C,3,False)</f>
        <v>Art</v>
      </c>
      <c r="V7499" s="16">
        <f t="shared" si="4"/>
        <v>0</v>
      </c>
      <c r="W7499" s="17">
        <f t="array" ref="W7499">INDEX(shipping_prices!$C$1:$F8726,MATCH(I7499,shipping_prices!$A$1:$A8726,0),MATCH(M7499,shipping_prices!$C$1:$F$1,0))</f>
        <v>51.05</v>
      </c>
      <c r="X7499" s="15" t="str">
        <f t="shared" si="5"/>
        <v>Liz ThompsonOrangeNew Jersey</v>
      </c>
      <c r="Y7499" s="15" t="str">
        <f t="shared" si="6"/>
        <v>Low</v>
      </c>
    </row>
    <row r="7500" hidden="1">
      <c r="A7500" s="1">
        <v>43234.0</v>
      </c>
      <c r="B7500" s="2" t="s">
        <v>7109</v>
      </c>
      <c r="C7500" s="2">
        <v>2.0</v>
      </c>
      <c r="D7500" s="2" t="s">
        <v>494</v>
      </c>
      <c r="E7500" s="2" t="s">
        <v>27</v>
      </c>
      <c r="F7500" s="2" t="s">
        <v>7110</v>
      </c>
      <c r="G7500" s="2" t="s">
        <v>39</v>
      </c>
      <c r="H7500" s="2" t="s">
        <v>193</v>
      </c>
      <c r="I7500" s="2" t="s">
        <v>1534</v>
      </c>
      <c r="J7500" s="2" t="s">
        <v>497</v>
      </c>
      <c r="K7500" s="2" t="s">
        <v>77</v>
      </c>
      <c r="L7500" s="10">
        <v>43234.0</v>
      </c>
      <c r="M7500" s="2" t="s">
        <v>469</v>
      </c>
      <c r="N7500" s="11">
        <v>0.0</v>
      </c>
      <c r="O7500" s="12">
        <v>12.0</v>
      </c>
      <c r="P7500" s="13">
        <v>0.47</v>
      </c>
      <c r="Q7500" s="13">
        <v>25.0</v>
      </c>
      <c r="R7500" s="13">
        <f t="shared" si="1"/>
        <v>25</v>
      </c>
      <c r="S7500" s="14">
        <f t="shared" si="2"/>
        <v>12.5</v>
      </c>
      <c r="T7500" s="14">
        <f t="shared" si="3"/>
        <v>0.48</v>
      </c>
      <c r="U7500" s="15" t="str">
        <f>vlookup(F7500,'Sub categories'!$A:$C,3,False)</f>
        <v>Labels</v>
      </c>
      <c r="V7500" s="16">
        <f t="shared" si="4"/>
        <v>0</v>
      </c>
      <c r="W7500" s="17">
        <f t="array" ref="W7500">INDEX(shipping_prices!$C$1:$F8727,MATCH(I7500,shipping_prices!$A$1:$A8727,0),MATCH(M7500,shipping_prices!$C$1:$F$1,0))</f>
        <v>49.26</v>
      </c>
      <c r="X7500" s="15" t="str">
        <f t="shared" si="5"/>
        <v>Pete KrizMilwaukeeWisconsin</v>
      </c>
      <c r="Y7500" s="15" t="str">
        <f t="shared" si="6"/>
        <v>Low</v>
      </c>
    </row>
    <row r="7501">
      <c r="A7501" s="1">
        <v>43234.0</v>
      </c>
      <c r="B7501" s="2" t="s">
        <v>7111</v>
      </c>
      <c r="C7501" s="2">
        <v>3.0</v>
      </c>
      <c r="D7501" s="2" t="s">
        <v>811</v>
      </c>
      <c r="E7501" s="2" t="s">
        <v>37</v>
      </c>
      <c r="F7501" s="2" t="s">
        <v>1655</v>
      </c>
      <c r="G7501" s="2" t="s">
        <v>45</v>
      </c>
      <c r="H7501" s="2" t="s">
        <v>46</v>
      </c>
      <c r="I7501" s="2" t="s">
        <v>3801</v>
      </c>
      <c r="J7501" s="2" t="s">
        <v>251</v>
      </c>
      <c r="K7501" s="2" t="s">
        <v>54</v>
      </c>
      <c r="L7501" s="10">
        <v>43244.0</v>
      </c>
      <c r="M7501" s="2" t="s">
        <v>142</v>
      </c>
      <c r="N7501" s="11">
        <v>0.4</v>
      </c>
      <c r="O7501" s="12">
        <v>-192.0</v>
      </c>
      <c r="P7501" s="13">
        <v>-0.37</v>
      </c>
      <c r="Q7501" s="13">
        <v>524.0</v>
      </c>
      <c r="R7501" s="13">
        <f t="shared" si="1"/>
        <v>873.3333333</v>
      </c>
      <c r="S7501" s="14">
        <f t="shared" si="2"/>
        <v>291.1111111</v>
      </c>
      <c r="T7501" s="14">
        <f t="shared" si="3"/>
        <v>-0.3664122137</v>
      </c>
      <c r="U7501" s="15" t="str">
        <f>vlookup(F7501,'Sub categories'!$A:$C,3,False)</f>
        <v>Tables</v>
      </c>
      <c r="V7501" s="16">
        <f t="shared" si="4"/>
        <v>10</v>
      </c>
      <c r="W7501" s="17">
        <f t="array" ref="W7501">INDEX(shipping_prices!$C$1:$F8728,MATCH(I7501,shipping_prices!$A$1:$A8728,0),MATCH(M7501,shipping_prices!$C$1:$F$1,0))</f>
        <v>17.85</v>
      </c>
      <c r="X7501" s="15" t="str">
        <f t="shared" si="5"/>
        <v>Kelly LampkinGreensboroNorth Carolina</v>
      </c>
      <c r="Y7501" s="15" t="str">
        <f t="shared" si="6"/>
        <v>loss</v>
      </c>
    </row>
    <row r="7502" hidden="1">
      <c r="A7502" s="1">
        <v>43234.0</v>
      </c>
      <c r="B7502" s="2" t="s">
        <v>7111</v>
      </c>
      <c r="C7502" s="2">
        <v>5.0</v>
      </c>
      <c r="D7502" s="2" t="s">
        <v>811</v>
      </c>
      <c r="E7502" s="2" t="s">
        <v>37</v>
      </c>
      <c r="F7502" s="2" t="s">
        <v>5644</v>
      </c>
      <c r="G7502" s="2" t="s">
        <v>29</v>
      </c>
      <c r="H7502" s="2" t="s">
        <v>336</v>
      </c>
      <c r="I7502" s="2" t="s">
        <v>3801</v>
      </c>
      <c r="J7502" s="2" t="s">
        <v>251</v>
      </c>
      <c r="K7502" s="2" t="s">
        <v>54</v>
      </c>
      <c r="L7502" s="10">
        <v>43244.0</v>
      </c>
      <c r="M7502" s="2" t="s">
        <v>142</v>
      </c>
      <c r="N7502" s="11">
        <v>0.2</v>
      </c>
      <c r="O7502" s="12">
        <v>119.0</v>
      </c>
      <c r="P7502" s="13">
        <v>0.09</v>
      </c>
      <c r="Q7502" s="13">
        <v>1360.0</v>
      </c>
      <c r="R7502" s="13">
        <f t="shared" si="1"/>
        <v>1700</v>
      </c>
      <c r="S7502" s="14">
        <f t="shared" si="2"/>
        <v>340</v>
      </c>
      <c r="T7502" s="14">
        <f t="shared" si="3"/>
        <v>0.0875</v>
      </c>
      <c r="U7502" s="15" t="str">
        <f>vlookup(F7502,'Sub categories'!$A:$C,3,False)</f>
        <v>Phones</v>
      </c>
      <c r="V7502" s="16">
        <f t="shared" si="4"/>
        <v>10</v>
      </c>
      <c r="W7502" s="17">
        <f t="array" ref="W7502">INDEX(shipping_prices!$C$1:$F8729,MATCH(I7502,shipping_prices!$A$1:$A8729,0),MATCH(M7502,shipping_prices!$C$1:$F$1,0))</f>
        <v>17.85</v>
      </c>
      <c r="X7502" s="15" t="str">
        <f t="shared" si="5"/>
        <v>Kelly LampkinGreensboroNorth Carolina</v>
      </c>
      <c r="Y7502" s="15" t="str">
        <f t="shared" si="6"/>
        <v>High</v>
      </c>
    </row>
    <row r="7503" hidden="1">
      <c r="A7503" s="1">
        <v>43234.0</v>
      </c>
      <c r="B7503" s="2" t="s">
        <v>7112</v>
      </c>
      <c r="C7503" s="2">
        <v>6.0</v>
      </c>
      <c r="D7503" s="2" t="s">
        <v>5104</v>
      </c>
      <c r="E7503" s="2" t="s">
        <v>27</v>
      </c>
      <c r="F7503" s="2" t="s">
        <v>566</v>
      </c>
      <c r="G7503" s="2" t="s">
        <v>39</v>
      </c>
      <c r="H7503" s="2" t="s">
        <v>79</v>
      </c>
      <c r="I7503" s="2" t="s">
        <v>3407</v>
      </c>
      <c r="J7503" s="2" t="s">
        <v>64</v>
      </c>
      <c r="K7503" s="2" t="s">
        <v>43</v>
      </c>
      <c r="L7503" s="10">
        <v>43234.0</v>
      </c>
      <c r="M7503" s="2" t="s">
        <v>469</v>
      </c>
      <c r="N7503" s="11">
        <v>0.7</v>
      </c>
      <c r="O7503" s="12">
        <v>-45.0</v>
      </c>
      <c r="P7503" s="13">
        <v>-0.67</v>
      </c>
      <c r="Q7503" s="13">
        <v>68.0</v>
      </c>
      <c r="R7503" s="13">
        <f t="shared" si="1"/>
        <v>226.6666667</v>
      </c>
      <c r="S7503" s="14">
        <f t="shared" si="2"/>
        <v>37.77777778</v>
      </c>
      <c r="T7503" s="14">
        <f t="shared" si="3"/>
        <v>-0.6617647059</v>
      </c>
      <c r="U7503" s="15" t="str">
        <f>vlookup(F7503,'Sub categories'!$A:$C,3,False)</f>
        <v>Binders</v>
      </c>
      <c r="V7503" s="16">
        <f t="shared" si="4"/>
        <v>0</v>
      </c>
      <c r="W7503" s="17">
        <f t="array" ref="W7503">INDEX(shipping_prices!$C$1:$F8730,MATCH(I7503,shipping_prices!$A$1:$A8730,0),MATCH(M7503,shipping_prices!$C$1:$F$1,0))</f>
        <v>45.63</v>
      </c>
      <c r="X7503" s="15" t="str">
        <f t="shared" si="5"/>
        <v>Susan VittoriniPeoriaArizona</v>
      </c>
      <c r="Y7503" s="15" t="str">
        <f t="shared" si="6"/>
        <v>loss</v>
      </c>
    </row>
    <row r="7504" hidden="1">
      <c r="A7504" s="1">
        <v>43234.0</v>
      </c>
      <c r="B7504" s="2" t="s">
        <v>7113</v>
      </c>
      <c r="C7504" s="2">
        <v>5.0</v>
      </c>
      <c r="D7504" s="2" t="s">
        <v>2799</v>
      </c>
      <c r="E7504" s="2" t="s">
        <v>27</v>
      </c>
      <c r="F7504" s="2" t="s">
        <v>446</v>
      </c>
      <c r="G7504" s="2" t="s">
        <v>39</v>
      </c>
      <c r="H7504" s="2" t="s">
        <v>95</v>
      </c>
      <c r="I7504" s="2" t="s">
        <v>169</v>
      </c>
      <c r="J7504" s="2" t="s">
        <v>42</v>
      </c>
      <c r="K7504" s="2" t="s">
        <v>43</v>
      </c>
      <c r="L7504" s="10">
        <v>43244.0</v>
      </c>
      <c r="M7504" s="2" t="s">
        <v>34</v>
      </c>
      <c r="N7504" s="11">
        <v>0.0</v>
      </c>
      <c r="O7504" s="12">
        <v>7.0</v>
      </c>
      <c r="P7504" s="13">
        <v>0.45</v>
      </c>
      <c r="Q7504" s="13">
        <v>16.0</v>
      </c>
      <c r="R7504" s="13">
        <f t="shared" si="1"/>
        <v>16</v>
      </c>
      <c r="S7504" s="14">
        <f t="shared" si="2"/>
        <v>3.2</v>
      </c>
      <c r="T7504" s="14">
        <f t="shared" si="3"/>
        <v>0.4375</v>
      </c>
      <c r="U7504" s="15" t="str">
        <f>vlookup(F7504,'Sub categories'!$A:$C,3,False)</f>
        <v>Paper</v>
      </c>
      <c r="V7504" s="16">
        <f t="shared" si="4"/>
        <v>10</v>
      </c>
      <c r="W7504" s="17">
        <f t="array" ref="W7504">INDEX(shipping_prices!$C$1:$F8731,MATCH(I7504,shipping_prices!$A$1:$A8731,0),MATCH(M7504,shipping_prices!$C$1:$F$1,0))</f>
        <v>14.86</v>
      </c>
      <c r="X7504" s="15" t="str">
        <f t="shared" si="5"/>
        <v>Dorothy DickinsonLos AngelesCalifornia</v>
      </c>
      <c r="Y7504" s="15" t="str">
        <f t="shared" si="6"/>
        <v>Low</v>
      </c>
    </row>
    <row r="7505" hidden="1">
      <c r="A7505" s="1">
        <v>43234.0</v>
      </c>
      <c r="B7505" s="2" t="s">
        <v>7113</v>
      </c>
      <c r="C7505" s="2">
        <v>5.0</v>
      </c>
      <c r="D7505" s="2" t="s">
        <v>2799</v>
      </c>
      <c r="E7505" s="2" t="s">
        <v>27</v>
      </c>
      <c r="F7505" s="2" t="s">
        <v>4043</v>
      </c>
      <c r="G7505" s="2" t="s">
        <v>39</v>
      </c>
      <c r="H7505" s="2" t="s">
        <v>95</v>
      </c>
      <c r="I7505" s="2" t="s">
        <v>169</v>
      </c>
      <c r="J7505" s="2" t="s">
        <v>42</v>
      </c>
      <c r="K7505" s="2" t="s">
        <v>43</v>
      </c>
      <c r="L7505" s="10">
        <v>43244.0</v>
      </c>
      <c r="M7505" s="2" t="s">
        <v>34</v>
      </c>
      <c r="N7505" s="11">
        <v>0.0</v>
      </c>
      <c r="O7505" s="12">
        <v>16.0</v>
      </c>
      <c r="P7505" s="13">
        <v>0.46</v>
      </c>
      <c r="Q7505" s="13">
        <v>34.0</v>
      </c>
      <c r="R7505" s="13">
        <f t="shared" si="1"/>
        <v>34</v>
      </c>
      <c r="S7505" s="14">
        <f t="shared" si="2"/>
        <v>6.8</v>
      </c>
      <c r="T7505" s="14">
        <f t="shared" si="3"/>
        <v>0.4705882353</v>
      </c>
      <c r="U7505" s="15" t="str">
        <f>vlookup(F7505,'Sub categories'!$A:$C,3,False)</f>
        <v>Paper</v>
      </c>
      <c r="V7505" s="16">
        <f t="shared" si="4"/>
        <v>10</v>
      </c>
      <c r="W7505" s="17">
        <f t="array" ref="W7505">INDEX(shipping_prices!$C$1:$F8732,MATCH(I7505,shipping_prices!$A$1:$A8732,0),MATCH(M7505,shipping_prices!$C$1:$F$1,0))</f>
        <v>14.86</v>
      </c>
      <c r="X7505" s="15" t="str">
        <f t="shared" si="5"/>
        <v>Dorothy DickinsonLos AngelesCalifornia</v>
      </c>
      <c r="Y7505" s="15" t="str">
        <f t="shared" si="6"/>
        <v>Low</v>
      </c>
    </row>
    <row r="7506" hidden="1">
      <c r="A7506" s="1">
        <v>43234.0</v>
      </c>
      <c r="B7506" s="2" t="s">
        <v>7113</v>
      </c>
      <c r="C7506" s="2">
        <v>3.0</v>
      </c>
      <c r="D7506" s="2" t="s">
        <v>2799</v>
      </c>
      <c r="E7506" s="2" t="s">
        <v>27</v>
      </c>
      <c r="F7506" s="2" t="s">
        <v>2446</v>
      </c>
      <c r="G7506" s="2" t="s">
        <v>39</v>
      </c>
      <c r="H7506" s="2" t="s">
        <v>216</v>
      </c>
      <c r="I7506" s="2" t="s">
        <v>169</v>
      </c>
      <c r="J7506" s="2" t="s">
        <v>42</v>
      </c>
      <c r="K7506" s="2" t="s">
        <v>43</v>
      </c>
      <c r="L7506" s="10">
        <v>43244.0</v>
      </c>
      <c r="M7506" s="2" t="s">
        <v>34</v>
      </c>
      <c r="N7506" s="11">
        <v>0.0</v>
      </c>
      <c r="O7506" s="12">
        <v>15.0</v>
      </c>
      <c r="P7506" s="13">
        <v>0.26</v>
      </c>
      <c r="Q7506" s="13">
        <v>60.0</v>
      </c>
      <c r="R7506" s="13">
        <f t="shared" si="1"/>
        <v>60</v>
      </c>
      <c r="S7506" s="14">
        <f t="shared" si="2"/>
        <v>20</v>
      </c>
      <c r="T7506" s="14">
        <f t="shared" si="3"/>
        <v>0.25</v>
      </c>
      <c r="U7506" s="15" t="str">
        <f>vlookup(F7506,'Sub categories'!$A:$C,3,False)</f>
        <v>Art</v>
      </c>
      <c r="V7506" s="16">
        <f t="shared" si="4"/>
        <v>10</v>
      </c>
      <c r="W7506" s="17">
        <f t="array" ref="W7506">INDEX(shipping_prices!$C$1:$F8733,MATCH(I7506,shipping_prices!$A$1:$A8733,0),MATCH(M7506,shipping_prices!$C$1:$F$1,0))</f>
        <v>14.86</v>
      </c>
      <c r="X7506" s="15" t="str">
        <f t="shared" si="5"/>
        <v>Dorothy DickinsonLos AngelesCalifornia</v>
      </c>
      <c r="Y7506" s="15" t="str">
        <f t="shared" si="6"/>
        <v>Low</v>
      </c>
    </row>
    <row r="7507" hidden="1">
      <c r="A7507" s="1">
        <v>43235.0</v>
      </c>
      <c r="B7507" s="2" t="s">
        <v>7114</v>
      </c>
      <c r="C7507" s="2">
        <v>2.0</v>
      </c>
      <c r="D7507" s="2" t="s">
        <v>1193</v>
      </c>
      <c r="E7507" s="2" t="s">
        <v>27</v>
      </c>
      <c r="F7507" s="2" t="s">
        <v>5375</v>
      </c>
      <c r="G7507" s="2" t="s">
        <v>39</v>
      </c>
      <c r="H7507" s="2" t="s">
        <v>193</v>
      </c>
      <c r="I7507" s="2" t="s">
        <v>41</v>
      </c>
      <c r="J7507" s="2" t="s">
        <v>42</v>
      </c>
      <c r="K7507" s="2" t="s">
        <v>43</v>
      </c>
      <c r="L7507" s="10">
        <v>43236.0</v>
      </c>
      <c r="M7507" s="2" t="s">
        <v>34</v>
      </c>
      <c r="N7507" s="11">
        <v>0.0</v>
      </c>
      <c r="O7507" s="12">
        <v>3.0</v>
      </c>
      <c r="P7507" s="13">
        <v>0.47</v>
      </c>
      <c r="Q7507" s="13">
        <v>6.0</v>
      </c>
      <c r="R7507" s="13">
        <f t="shared" si="1"/>
        <v>6</v>
      </c>
      <c r="S7507" s="14">
        <f t="shared" si="2"/>
        <v>3</v>
      </c>
      <c r="T7507" s="14">
        <f t="shared" si="3"/>
        <v>0.5</v>
      </c>
      <c r="U7507" s="15" t="str">
        <f>vlookup(F7507,'Sub categories'!$A:$C,3,False)</f>
        <v>Labels</v>
      </c>
      <c r="V7507" s="16">
        <f t="shared" si="4"/>
        <v>1</v>
      </c>
      <c r="W7507" s="17">
        <f t="array" ref="W7507">INDEX(shipping_prices!$C$1:$F8734,MATCH(I7507,shipping_prices!$A$1:$A8734,0),MATCH(M7507,shipping_prices!$C$1:$F$1,0))</f>
        <v>10.99</v>
      </c>
      <c r="X7507" s="15" t="str">
        <f t="shared" si="5"/>
        <v>Maribeth SchnellingSan FranciscoCalifornia</v>
      </c>
      <c r="Y7507" s="15" t="str">
        <f t="shared" si="6"/>
        <v>Low</v>
      </c>
    </row>
    <row r="7508" hidden="1">
      <c r="A7508" s="1">
        <v>43235.0</v>
      </c>
      <c r="B7508" s="2" t="s">
        <v>7114</v>
      </c>
      <c r="C7508" s="2">
        <v>13.0</v>
      </c>
      <c r="D7508" s="2" t="s">
        <v>1193</v>
      </c>
      <c r="E7508" s="2" t="s">
        <v>27</v>
      </c>
      <c r="F7508" s="2" t="s">
        <v>1121</v>
      </c>
      <c r="G7508" s="2" t="s">
        <v>39</v>
      </c>
      <c r="H7508" s="2" t="s">
        <v>526</v>
      </c>
      <c r="I7508" s="2" t="s">
        <v>41</v>
      </c>
      <c r="J7508" s="2" t="s">
        <v>42</v>
      </c>
      <c r="K7508" s="2" t="s">
        <v>43</v>
      </c>
      <c r="L7508" s="10">
        <v>43236.0</v>
      </c>
      <c r="M7508" s="2" t="s">
        <v>34</v>
      </c>
      <c r="N7508" s="11">
        <v>0.2</v>
      </c>
      <c r="O7508" s="12">
        <v>38.0</v>
      </c>
      <c r="P7508" s="13">
        <v>0.31</v>
      </c>
      <c r="Q7508" s="13">
        <v>122.0</v>
      </c>
      <c r="R7508" s="13">
        <f t="shared" si="1"/>
        <v>152.5</v>
      </c>
      <c r="S7508" s="14">
        <f t="shared" si="2"/>
        <v>11.73076923</v>
      </c>
      <c r="T7508" s="14">
        <f t="shared" si="3"/>
        <v>0.3114754098</v>
      </c>
      <c r="U7508" s="15" t="str">
        <f>vlookup(F7508,'Sub categories'!$A:$C,3,False)</f>
        <v>Binders</v>
      </c>
      <c r="V7508" s="16">
        <f t="shared" si="4"/>
        <v>1</v>
      </c>
      <c r="W7508" s="17">
        <f t="array" ref="W7508">INDEX(shipping_prices!$C$1:$F8735,MATCH(I7508,shipping_prices!$A$1:$A8735,0),MATCH(M7508,shipping_prices!$C$1:$F$1,0))</f>
        <v>10.99</v>
      </c>
      <c r="X7508" s="15" t="str">
        <f t="shared" si="5"/>
        <v>Maribeth SchnellingSan FranciscoCalifornia</v>
      </c>
      <c r="Y7508" s="15" t="str">
        <f t="shared" si="6"/>
        <v>Low</v>
      </c>
    </row>
    <row r="7509" hidden="1">
      <c r="A7509" s="1">
        <v>43235.0</v>
      </c>
      <c r="B7509" s="2" t="s">
        <v>7115</v>
      </c>
      <c r="C7509" s="2">
        <v>6.0</v>
      </c>
      <c r="D7509" s="2" t="s">
        <v>2453</v>
      </c>
      <c r="E7509" s="2" t="s">
        <v>27</v>
      </c>
      <c r="F7509" s="2" t="s">
        <v>1390</v>
      </c>
      <c r="G7509" s="2" t="s">
        <v>39</v>
      </c>
      <c r="H7509" s="2" t="s">
        <v>1391</v>
      </c>
      <c r="I7509" s="2" t="s">
        <v>158</v>
      </c>
      <c r="J7509" s="2" t="s">
        <v>159</v>
      </c>
      <c r="K7509" s="2" t="s">
        <v>43</v>
      </c>
      <c r="L7509" s="10">
        <v>43239.0</v>
      </c>
      <c r="M7509" s="2" t="s">
        <v>34</v>
      </c>
      <c r="N7509" s="11">
        <v>0.0</v>
      </c>
      <c r="O7509" s="12">
        <v>0.0</v>
      </c>
      <c r="P7509" s="13">
        <v>0.0</v>
      </c>
      <c r="Q7509" s="13">
        <v>1004.0</v>
      </c>
      <c r="R7509" s="13">
        <f t="shared" si="1"/>
        <v>1004</v>
      </c>
      <c r="S7509" s="14">
        <f t="shared" si="2"/>
        <v>167.3333333</v>
      </c>
      <c r="T7509" s="14">
        <f t="shared" si="3"/>
        <v>0</v>
      </c>
      <c r="U7509" s="15" t="str">
        <f>vlookup(F7509,'Sub categories'!$A:$C,3,False)</f>
        <v>Storage</v>
      </c>
      <c r="V7509" s="16">
        <f t="shared" si="4"/>
        <v>4</v>
      </c>
      <c r="W7509" s="17">
        <f t="array" ref="W7509">INDEX(shipping_prices!$C$1:$F8736,MATCH(I7509,shipping_prices!$A$1:$A8736,0),MATCH(M7509,shipping_prices!$C$1:$F$1,0))</f>
        <v>7</v>
      </c>
      <c r="X7509" s="15" t="str">
        <f t="shared" si="5"/>
        <v>Alan HwangSeattleWashington</v>
      </c>
      <c r="Y7509" s="15" t="str">
        <f t="shared" si="6"/>
        <v>loss</v>
      </c>
    </row>
    <row r="7510" hidden="1">
      <c r="A7510" s="1">
        <v>43235.0</v>
      </c>
      <c r="B7510" s="2" t="s">
        <v>7116</v>
      </c>
      <c r="C7510" s="2">
        <v>1.0</v>
      </c>
      <c r="D7510" s="2" t="s">
        <v>3141</v>
      </c>
      <c r="E7510" s="2" t="s">
        <v>37</v>
      </c>
      <c r="F7510" s="2" t="s">
        <v>177</v>
      </c>
      <c r="G7510" s="2" t="s">
        <v>39</v>
      </c>
      <c r="H7510" s="2" t="s">
        <v>178</v>
      </c>
      <c r="I7510" s="2" t="s">
        <v>163</v>
      </c>
      <c r="J7510" s="2" t="s">
        <v>164</v>
      </c>
      <c r="K7510" s="2" t="s">
        <v>33</v>
      </c>
      <c r="L7510" s="10">
        <v>43240.0</v>
      </c>
      <c r="M7510" s="2" t="s">
        <v>34</v>
      </c>
      <c r="N7510" s="11">
        <v>0.2</v>
      </c>
      <c r="O7510" s="12">
        <v>0.0</v>
      </c>
      <c r="P7510" s="13">
        <v>0.16</v>
      </c>
      <c r="Q7510" s="13">
        <v>3.0</v>
      </c>
      <c r="R7510" s="13">
        <f t="shared" si="1"/>
        <v>3.75</v>
      </c>
      <c r="S7510" s="14">
        <f t="shared" si="2"/>
        <v>3.75</v>
      </c>
      <c r="T7510" s="14">
        <f t="shared" si="3"/>
        <v>0</v>
      </c>
      <c r="U7510" s="15" t="str">
        <f>vlookup(F7510,'Sub categories'!$A:$C,3,False)</f>
        <v>Art</v>
      </c>
      <c r="V7510" s="16">
        <f t="shared" si="4"/>
        <v>5</v>
      </c>
      <c r="W7510" s="17">
        <f t="array" ref="W7510">INDEX(shipping_prices!$C$1:$F8737,MATCH(I7510,shipping_prices!$A$1:$A8737,0),MATCH(M7510,shipping_prices!$C$1:$F$1,0))</f>
        <v>7.98</v>
      </c>
      <c r="X7510" s="15" t="str">
        <f t="shared" si="5"/>
        <v>Kalyca MeadePhiladelphiaPennsylvania</v>
      </c>
      <c r="Y7510" s="15" t="str">
        <f t="shared" si="6"/>
        <v>loss</v>
      </c>
    </row>
    <row r="7511">
      <c r="A7511" s="1">
        <v>43235.0</v>
      </c>
      <c r="B7511" s="2" t="s">
        <v>7117</v>
      </c>
      <c r="C7511" s="2">
        <v>2.0</v>
      </c>
      <c r="D7511" s="2" t="s">
        <v>3437</v>
      </c>
      <c r="E7511" s="2" t="s">
        <v>37</v>
      </c>
      <c r="F7511" s="2" t="s">
        <v>86</v>
      </c>
      <c r="G7511" s="2" t="s">
        <v>45</v>
      </c>
      <c r="H7511" s="2" t="s">
        <v>87</v>
      </c>
      <c r="I7511" s="2" t="s">
        <v>31</v>
      </c>
      <c r="J7511" s="2" t="s">
        <v>32</v>
      </c>
      <c r="K7511" s="2" t="s">
        <v>33</v>
      </c>
      <c r="L7511" s="10">
        <v>43245.0</v>
      </c>
      <c r="M7511" s="2" t="s">
        <v>34</v>
      </c>
      <c r="N7511" s="11">
        <v>0.0</v>
      </c>
      <c r="O7511" s="12">
        <v>3.0</v>
      </c>
      <c r="P7511" s="13">
        <v>0.33</v>
      </c>
      <c r="Q7511" s="13">
        <v>10.0</v>
      </c>
      <c r="R7511" s="13">
        <f t="shared" si="1"/>
        <v>10</v>
      </c>
      <c r="S7511" s="14">
        <f t="shared" si="2"/>
        <v>5</v>
      </c>
      <c r="T7511" s="14">
        <f t="shared" si="3"/>
        <v>0.3</v>
      </c>
      <c r="U7511" s="15" t="str">
        <f>vlookup(F7511,'Sub categories'!$A:$C,3,False)</f>
        <v>Furnishings</v>
      </c>
      <c r="V7511" s="16">
        <f t="shared" si="4"/>
        <v>10</v>
      </c>
      <c r="W7511" s="17">
        <f t="array" ref="W7511">INDEX(shipping_prices!$C$1:$F8738,MATCH(I7511,shipping_prices!$A$1:$A8738,0),MATCH(M7511,shipping_prices!$C$1:$F$1,0))</f>
        <v>10.09</v>
      </c>
      <c r="X7511" s="15" t="str">
        <f t="shared" si="5"/>
        <v>Muhammed MacIntyreNew York CityNew York</v>
      </c>
      <c r="Y7511" s="15" t="str">
        <f t="shared" si="6"/>
        <v>Low</v>
      </c>
    </row>
    <row r="7512" hidden="1">
      <c r="A7512" s="1">
        <v>43235.0</v>
      </c>
      <c r="B7512" s="2" t="s">
        <v>7117</v>
      </c>
      <c r="C7512" s="2">
        <v>3.0</v>
      </c>
      <c r="D7512" s="2" t="s">
        <v>3437</v>
      </c>
      <c r="E7512" s="2" t="s">
        <v>37</v>
      </c>
      <c r="F7512" s="2" t="s">
        <v>1631</v>
      </c>
      <c r="G7512" s="2" t="s">
        <v>39</v>
      </c>
      <c r="H7512" s="2" t="s">
        <v>51</v>
      </c>
      <c r="I7512" s="2" t="s">
        <v>31</v>
      </c>
      <c r="J7512" s="2" t="s">
        <v>32</v>
      </c>
      <c r="K7512" s="2" t="s">
        <v>33</v>
      </c>
      <c r="L7512" s="10">
        <v>43245.0</v>
      </c>
      <c r="M7512" s="2" t="s">
        <v>34</v>
      </c>
      <c r="N7512" s="11">
        <v>0.0</v>
      </c>
      <c r="O7512" s="12">
        <v>9.0</v>
      </c>
      <c r="P7512" s="13">
        <v>0.48</v>
      </c>
      <c r="Q7512" s="13">
        <v>19.0</v>
      </c>
      <c r="R7512" s="13">
        <f t="shared" si="1"/>
        <v>19</v>
      </c>
      <c r="S7512" s="14">
        <f t="shared" si="2"/>
        <v>6.333333333</v>
      </c>
      <c r="T7512" s="14">
        <f t="shared" si="3"/>
        <v>0.4736842105</v>
      </c>
      <c r="U7512" s="15" t="str">
        <f>vlookup(F7512,'Sub categories'!$A:$C,3,False)</f>
        <v>Paper</v>
      </c>
      <c r="V7512" s="16">
        <f t="shared" si="4"/>
        <v>10</v>
      </c>
      <c r="W7512" s="17">
        <f t="array" ref="W7512">INDEX(shipping_prices!$C$1:$F8739,MATCH(I7512,shipping_prices!$A$1:$A8739,0),MATCH(M7512,shipping_prices!$C$1:$F$1,0))</f>
        <v>10.09</v>
      </c>
      <c r="X7512" s="15" t="str">
        <f t="shared" si="5"/>
        <v>Muhammed MacIntyreNew York CityNew York</v>
      </c>
      <c r="Y7512" s="15" t="str">
        <f t="shared" si="6"/>
        <v>Low</v>
      </c>
    </row>
    <row r="7513" hidden="1">
      <c r="A7513" s="1">
        <v>43235.0</v>
      </c>
      <c r="B7513" s="2" t="s">
        <v>7118</v>
      </c>
      <c r="C7513" s="2">
        <v>2.0</v>
      </c>
      <c r="D7513" s="2" t="s">
        <v>1092</v>
      </c>
      <c r="E7513" s="2" t="s">
        <v>37</v>
      </c>
      <c r="F7513" s="2" t="s">
        <v>2227</v>
      </c>
      <c r="G7513" s="2" t="s">
        <v>39</v>
      </c>
      <c r="H7513" s="2" t="s">
        <v>526</v>
      </c>
      <c r="I7513" s="2" t="s">
        <v>2952</v>
      </c>
      <c r="J7513" s="2" t="s">
        <v>321</v>
      </c>
      <c r="K7513" s="2" t="s">
        <v>33</v>
      </c>
      <c r="L7513" s="10">
        <v>43237.0</v>
      </c>
      <c r="M7513" s="2" t="s">
        <v>34</v>
      </c>
      <c r="N7513" s="11">
        <v>0.2</v>
      </c>
      <c r="O7513" s="12">
        <v>-6.0</v>
      </c>
      <c r="P7513" s="13">
        <v>-0.13</v>
      </c>
      <c r="Q7513" s="13">
        <v>51.0</v>
      </c>
      <c r="R7513" s="13">
        <f t="shared" si="1"/>
        <v>63.75</v>
      </c>
      <c r="S7513" s="14">
        <f t="shared" si="2"/>
        <v>31.875</v>
      </c>
      <c r="T7513" s="14">
        <f t="shared" si="3"/>
        <v>-0.1176470588</v>
      </c>
      <c r="U7513" s="15" t="str">
        <f>vlookup(F7513,'Sub categories'!$A:$C,3,False)</f>
        <v>Storage</v>
      </c>
      <c r="V7513" s="16">
        <f t="shared" si="4"/>
        <v>2</v>
      </c>
      <c r="W7513" s="17">
        <f t="array" ref="W7513">INDEX(shipping_prices!$C$1:$F8740,MATCH(I7513,shipping_prices!$A$1:$A8740,0),MATCH(M7513,shipping_prices!$C$1:$F$1,0))</f>
        <v>6.06</v>
      </c>
      <c r="X7513" s="15" t="str">
        <f t="shared" si="5"/>
        <v>Michelle EllisonMarionOhio</v>
      </c>
      <c r="Y7513" s="15" t="str">
        <f t="shared" si="6"/>
        <v>loss</v>
      </c>
    </row>
    <row r="7514" hidden="1">
      <c r="A7514" s="1">
        <v>43235.0</v>
      </c>
      <c r="B7514" s="2" t="s">
        <v>7119</v>
      </c>
      <c r="C7514" s="2">
        <v>4.0</v>
      </c>
      <c r="D7514" s="2" t="s">
        <v>5167</v>
      </c>
      <c r="E7514" s="2" t="s">
        <v>27</v>
      </c>
      <c r="F7514" s="2" t="s">
        <v>1176</v>
      </c>
      <c r="G7514" s="2" t="s">
        <v>39</v>
      </c>
      <c r="H7514" s="2" t="s">
        <v>79</v>
      </c>
      <c r="I7514" s="2" t="s">
        <v>158</v>
      </c>
      <c r="J7514" s="2" t="s">
        <v>159</v>
      </c>
      <c r="K7514" s="2" t="s">
        <v>43</v>
      </c>
      <c r="L7514" s="10">
        <v>43247.0</v>
      </c>
      <c r="M7514" s="2" t="s">
        <v>34</v>
      </c>
      <c r="N7514" s="11">
        <v>0.0</v>
      </c>
      <c r="O7514" s="12">
        <v>21.0</v>
      </c>
      <c r="P7514" s="13">
        <v>0.46</v>
      </c>
      <c r="Q7514" s="13">
        <v>46.0</v>
      </c>
      <c r="R7514" s="13">
        <f t="shared" si="1"/>
        <v>46</v>
      </c>
      <c r="S7514" s="14">
        <f t="shared" si="2"/>
        <v>11.5</v>
      </c>
      <c r="T7514" s="14">
        <f t="shared" si="3"/>
        <v>0.4565217391</v>
      </c>
      <c r="U7514" s="15" t="str">
        <f>vlookup(F7514,'Sub categories'!$A:$C,3,False)</f>
        <v>Art</v>
      </c>
      <c r="V7514" s="16">
        <f t="shared" si="4"/>
        <v>12</v>
      </c>
      <c r="W7514" s="17">
        <f t="array" ref="W7514">INDEX(shipping_prices!$C$1:$F8741,MATCH(I7514,shipping_prices!$A$1:$A8741,0),MATCH(M7514,shipping_prices!$C$1:$F$1,0))</f>
        <v>7</v>
      </c>
      <c r="X7514" s="15" t="str">
        <f t="shared" si="5"/>
        <v>Scott WilliamsonSeattleWashington</v>
      </c>
      <c r="Y7514" s="15" t="str">
        <f t="shared" si="6"/>
        <v>Low</v>
      </c>
    </row>
    <row r="7515" hidden="1">
      <c r="A7515" s="1">
        <v>43236.0</v>
      </c>
      <c r="B7515" s="2" t="s">
        <v>7120</v>
      </c>
      <c r="C7515" s="2">
        <v>4.0</v>
      </c>
      <c r="D7515" s="2" t="s">
        <v>3416</v>
      </c>
      <c r="E7515" s="2" t="s">
        <v>49</v>
      </c>
      <c r="F7515" s="2" t="s">
        <v>6098</v>
      </c>
      <c r="G7515" s="2" t="s">
        <v>39</v>
      </c>
      <c r="H7515" s="2" t="s">
        <v>216</v>
      </c>
      <c r="I7515" s="2" t="s">
        <v>1067</v>
      </c>
      <c r="J7515" s="2" t="s">
        <v>53</v>
      </c>
      <c r="K7515" s="2" t="s">
        <v>54</v>
      </c>
      <c r="L7515" s="10">
        <v>43246.0</v>
      </c>
      <c r="M7515" s="2" t="s">
        <v>34</v>
      </c>
      <c r="N7515" s="11">
        <v>0.2</v>
      </c>
      <c r="O7515" s="12">
        <v>2.0</v>
      </c>
      <c r="P7515" s="13">
        <v>0.11</v>
      </c>
      <c r="Q7515" s="13">
        <v>18.0</v>
      </c>
      <c r="R7515" s="13">
        <f t="shared" si="1"/>
        <v>22.5</v>
      </c>
      <c r="S7515" s="14">
        <f t="shared" si="2"/>
        <v>5.625</v>
      </c>
      <c r="T7515" s="14">
        <f t="shared" si="3"/>
        <v>0.1111111111</v>
      </c>
      <c r="U7515" s="15" t="str">
        <f>vlookup(F7515,'Sub categories'!$A:$C,3,False)</f>
        <v>Art</v>
      </c>
      <c r="V7515" s="16">
        <f t="shared" si="4"/>
        <v>10</v>
      </c>
      <c r="W7515" s="17">
        <f t="array" ref="W7515">INDEX(shipping_prices!$C$1:$F8742,MATCH(I7515,shipping_prices!$A$1:$A8742,0),MATCH(M7515,shipping_prices!$C$1:$F$1,0))</f>
        <v>14.14</v>
      </c>
      <c r="X7515" s="15" t="str">
        <f t="shared" si="5"/>
        <v>Neil KnudsonDeltonaFlorida</v>
      </c>
      <c r="Y7515" s="15" t="str">
        <f t="shared" si="6"/>
        <v>Low</v>
      </c>
    </row>
    <row r="7516" hidden="1">
      <c r="A7516" s="1">
        <v>43238.0</v>
      </c>
      <c r="B7516" s="2" t="s">
        <v>7121</v>
      </c>
      <c r="C7516" s="2">
        <v>3.0</v>
      </c>
      <c r="D7516" s="2" t="s">
        <v>721</v>
      </c>
      <c r="E7516" s="2" t="s">
        <v>27</v>
      </c>
      <c r="F7516" s="2" t="s">
        <v>1124</v>
      </c>
      <c r="G7516" s="2" t="s">
        <v>39</v>
      </c>
      <c r="H7516" s="2" t="s">
        <v>1125</v>
      </c>
      <c r="I7516" s="2" t="s">
        <v>6435</v>
      </c>
      <c r="J7516" s="2" t="s">
        <v>42</v>
      </c>
      <c r="K7516" s="2" t="s">
        <v>43</v>
      </c>
      <c r="L7516" s="10">
        <v>43244.0</v>
      </c>
      <c r="M7516" s="2" t="s">
        <v>142</v>
      </c>
      <c r="N7516" s="11">
        <v>0.0</v>
      </c>
      <c r="O7516" s="12">
        <v>9.0</v>
      </c>
      <c r="P7516" s="13">
        <v>0.29</v>
      </c>
      <c r="Q7516" s="13">
        <v>30.0</v>
      </c>
      <c r="R7516" s="13">
        <f t="shared" si="1"/>
        <v>30</v>
      </c>
      <c r="S7516" s="14">
        <f t="shared" si="2"/>
        <v>10</v>
      </c>
      <c r="T7516" s="14">
        <f t="shared" si="3"/>
        <v>0.3</v>
      </c>
      <c r="U7516" s="15" t="str">
        <f>vlookup(F7516,'Sub categories'!$A:$C,3,False)</f>
        <v>Storage</v>
      </c>
      <c r="V7516" s="16">
        <f t="shared" si="4"/>
        <v>6</v>
      </c>
      <c r="W7516" s="17">
        <f t="array" ref="W7516">INDEX(shipping_prices!$C$1:$F8743,MATCH(I7516,shipping_prices!$A$1:$A8743,0),MATCH(M7516,shipping_prices!$C$1:$F$1,0))</f>
        <v>24.24</v>
      </c>
      <c r="X7516" s="15" t="str">
        <f t="shared" si="5"/>
        <v>Luke FosterInglewoodCalifornia</v>
      </c>
      <c r="Y7516" s="15" t="str">
        <f t="shared" si="6"/>
        <v>Low</v>
      </c>
    </row>
    <row r="7517" hidden="1">
      <c r="A7517" s="1">
        <v>43238.0</v>
      </c>
      <c r="B7517" s="2" t="s">
        <v>7121</v>
      </c>
      <c r="C7517" s="2">
        <v>9.0</v>
      </c>
      <c r="D7517" s="2" t="s">
        <v>721</v>
      </c>
      <c r="E7517" s="2" t="s">
        <v>27</v>
      </c>
      <c r="F7517" s="2" t="s">
        <v>5600</v>
      </c>
      <c r="G7517" s="2" t="s">
        <v>39</v>
      </c>
      <c r="H7517" s="2" t="s">
        <v>51</v>
      </c>
      <c r="I7517" s="2" t="s">
        <v>6435</v>
      </c>
      <c r="J7517" s="2" t="s">
        <v>42</v>
      </c>
      <c r="K7517" s="2" t="s">
        <v>43</v>
      </c>
      <c r="L7517" s="10">
        <v>43244.0</v>
      </c>
      <c r="M7517" s="2" t="s">
        <v>142</v>
      </c>
      <c r="N7517" s="11">
        <v>0.0</v>
      </c>
      <c r="O7517" s="12">
        <v>29.0</v>
      </c>
      <c r="P7517" s="13">
        <v>0.48</v>
      </c>
      <c r="Q7517" s="13">
        <v>60.0</v>
      </c>
      <c r="R7517" s="13">
        <f t="shared" si="1"/>
        <v>60</v>
      </c>
      <c r="S7517" s="14">
        <f t="shared" si="2"/>
        <v>6.666666667</v>
      </c>
      <c r="T7517" s="14">
        <f t="shared" si="3"/>
        <v>0.4833333333</v>
      </c>
      <c r="U7517" s="15" t="str">
        <f>vlookup(F7517,'Sub categories'!$A:$C,3,False)</f>
        <v>Paper</v>
      </c>
      <c r="V7517" s="16">
        <f t="shared" si="4"/>
        <v>6</v>
      </c>
      <c r="W7517" s="17">
        <f t="array" ref="W7517">INDEX(shipping_prices!$C$1:$F8744,MATCH(I7517,shipping_prices!$A$1:$A8744,0),MATCH(M7517,shipping_prices!$C$1:$F$1,0))</f>
        <v>24.24</v>
      </c>
      <c r="X7517" s="15" t="str">
        <f t="shared" si="5"/>
        <v>Luke FosterInglewoodCalifornia</v>
      </c>
      <c r="Y7517" s="15" t="str">
        <f t="shared" si="6"/>
        <v>Low</v>
      </c>
    </row>
    <row r="7518">
      <c r="A7518" s="1">
        <v>43238.0</v>
      </c>
      <c r="B7518" s="2" t="s">
        <v>7121</v>
      </c>
      <c r="C7518" s="2">
        <v>2.0</v>
      </c>
      <c r="D7518" s="2" t="s">
        <v>721</v>
      </c>
      <c r="E7518" s="2" t="s">
        <v>27</v>
      </c>
      <c r="F7518" s="2" t="s">
        <v>2931</v>
      </c>
      <c r="G7518" s="2" t="s">
        <v>45</v>
      </c>
      <c r="H7518" s="2" t="s">
        <v>246</v>
      </c>
      <c r="I7518" s="2" t="s">
        <v>6435</v>
      </c>
      <c r="J7518" s="2" t="s">
        <v>42</v>
      </c>
      <c r="K7518" s="2" t="s">
        <v>43</v>
      </c>
      <c r="L7518" s="10">
        <v>43244.0</v>
      </c>
      <c r="M7518" s="2" t="s">
        <v>142</v>
      </c>
      <c r="N7518" s="11">
        <v>0.0</v>
      </c>
      <c r="O7518" s="12">
        <v>15.0</v>
      </c>
      <c r="P7518" s="13">
        <v>0.12</v>
      </c>
      <c r="Q7518" s="13">
        <v>129.0</v>
      </c>
      <c r="R7518" s="13">
        <f t="shared" si="1"/>
        <v>129</v>
      </c>
      <c r="S7518" s="14">
        <f t="shared" si="2"/>
        <v>64.5</v>
      </c>
      <c r="T7518" s="14">
        <f t="shared" si="3"/>
        <v>0.1162790698</v>
      </c>
      <c r="U7518" s="15" t="str">
        <f>vlookup(F7518,'Sub categories'!$A:$C,3,False)</f>
        <v>Furnishings</v>
      </c>
      <c r="V7518" s="16">
        <f t="shared" si="4"/>
        <v>6</v>
      </c>
      <c r="W7518" s="17">
        <f t="array" ref="W7518">INDEX(shipping_prices!$C$1:$F8745,MATCH(I7518,shipping_prices!$A$1:$A8745,0),MATCH(M7518,shipping_prices!$C$1:$F$1,0))</f>
        <v>24.24</v>
      </c>
      <c r="X7518" s="15" t="str">
        <f t="shared" si="5"/>
        <v>Luke FosterInglewoodCalifornia</v>
      </c>
      <c r="Y7518" s="15" t="str">
        <f t="shared" si="6"/>
        <v>Low</v>
      </c>
    </row>
    <row r="7519" hidden="1">
      <c r="A7519" s="1">
        <v>43238.0</v>
      </c>
      <c r="B7519" s="2" t="s">
        <v>7122</v>
      </c>
      <c r="C7519" s="2">
        <v>6.0</v>
      </c>
      <c r="D7519" s="2" t="s">
        <v>369</v>
      </c>
      <c r="E7519" s="2" t="s">
        <v>27</v>
      </c>
      <c r="F7519" s="2" t="s">
        <v>2412</v>
      </c>
      <c r="G7519" s="2" t="s">
        <v>39</v>
      </c>
      <c r="H7519" s="2" t="s">
        <v>51</v>
      </c>
      <c r="I7519" s="2" t="s">
        <v>41</v>
      </c>
      <c r="J7519" s="2" t="s">
        <v>42</v>
      </c>
      <c r="K7519" s="2" t="s">
        <v>43</v>
      </c>
      <c r="L7519" s="10">
        <v>43242.0</v>
      </c>
      <c r="M7519" s="2" t="s">
        <v>34</v>
      </c>
      <c r="N7519" s="11">
        <v>0.0</v>
      </c>
      <c r="O7519" s="12">
        <v>18.0</v>
      </c>
      <c r="P7519" s="13">
        <v>0.49</v>
      </c>
      <c r="Q7519" s="13">
        <v>36.0</v>
      </c>
      <c r="R7519" s="13">
        <f t="shared" si="1"/>
        <v>36</v>
      </c>
      <c r="S7519" s="14">
        <f t="shared" si="2"/>
        <v>6</v>
      </c>
      <c r="T7519" s="14">
        <f t="shared" si="3"/>
        <v>0.5</v>
      </c>
      <c r="U7519" s="15" t="str">
        <f>vlookup(F7519,'Sub categories'!$A:$C,3,False)</f>
        <v>Paper</v>
      </c>
      <c r="V7519" s="16">
        <f t="shared" si="4"/>
        <v>4</v>
      </c>
      <c r="W7519" s="17">
        <f t="array" ref="W7519">INDEX(shipping_prices!$C$1:$F8746,MATCH(I7519,shipping_prices!$A$1:$A8746,0),MATCH(M7519,shipping_prices!$C$1:$F$1,0))</f>
        <v>10.99</v>
      </c>
      <c r="X7519" s="15" t="str">
        <f t="shared" si="5"/>
        <v>Paul GonzalezSan FranciscoCalifornia</v>
      </c>
      <c r="Y7519" s="15" t="str">
        <f t="shared" si="6"/>
        <v>Low</v>
      </c>
    </row>
    <row r="7520" hidden="1">
      <c r="A7520" s="1">
        <v>43238.0</v>
      </c>
      <c r="B7520" s="2" t="s">
        <v>7123</v>
      </c>
      <c r="C7520" s="2">
        <v>5.0</v>
      </c>
      <c r="D7520" s="2" t="s">
        <v>959</v>
      </c>
      <c r="E7520" s="2" t="s">
        <v>37</v>
      </c>
      <c r="F7520" s="2" t="s">
        <v>2289</v>
      </c>
      <c r="G7520" s="2" t="s">
        <v>39</v>
      </c>
      <c r="H7520" s="2" t="s">
        <v>193</v>
      </c>
      <c r="I7520" s="2" t="s">
        <v>3236</v>
      </c>
      <c r="J7520" s="2" t="s">
        <v>572</v>
      </c>
      <c r="K7520" s="2" t="s">
        <v>33</v>
      </c>
      <c r="L7520" s="10">
        <v>43242.0</v>
      </c>
      <c r="M7520" s="2" t="s">
        <v>34</v>
      </c>
      <c r="N7520" s="11">
        <v>0.0</v>
      </c>
      <c r="O7520" s="12">
        <v>6.0</v>
      </c>
      <c r="P7520" s="13">
        <v>0.5</v>
      </c>
      <c r="Q7520" s="13">
        <v>12.0</v>
      </c>
      <c r="R7520" s="13">
        <f t="shared" si="1"/>
        <v>12</v>
      </c>
      <c r="S7520" s="14">
        <f t="shared" si="2"/>
        <v>2.4</v>
      </c>
      <c r="T7520" s="14">
        <f t="shared" si="3"/>
        <v>0.5</v>
      </c>
      <c r="U7520" s="15" t="str">
        <f>vlookup(F7520,'Sub categories'!$A:$C,3,False)</f>
        <v>Binders</v>
      </c>
      <c r="V7520" s="16">
        <f t="shared" si="4"/>
        <v>4</v>
      </c>
      <c r="W7520" s="17">
        <f t="array" ref="W7520">INDEX(shipping_prices!$C$1:$F8747,MATCH(I7520,shipping_prices!$A$1:$A8747,0),MATCH(M7520,shipping_prices!$C$1:$F$1,0))</f>
        <v>5.49</v>
      </c>
      <c r="X7520" s="15" t="str">
        <f t="shared" si="5"/>
        <v>Nick CrebassaNew BedfordMassachusetts</v>
      </c>
      <c r="Y7520" s="15" t="str">
        <f t="shared" si="6"/>
        <v>Low</v>
      </c>
    </row>
    <row r="7521" hidden="1">
      <c r="A7521" s="1">
        <v>43238.0</v>
      </c>
      <c r="B7521" s="2" t="s">
        <v>7123</v>
      </c>
      <c r="C7521" s="2">
        <v>3.0</v>
      </c>
      <c r="D7521" s="2" t="s">
        <v>959</v>
      </c>
      <c r="E7521" s="2" t="s">
        <v>37</v>
      </c>
      <c r="F7521" s="2" t="s">
        <v>2360</v>
      </c>
      <c r="G7521" s="2" t="s">
        <v>39</v>
      </c>
      <c r="H7521" s="2" t="s">
        <v>51</v>
      </c>
      <c r="I7521" s="2" t="s">
        <v>3236</v>
      </c>
      <c r="J7521" s="2" t="s">
        <v>572</v>
      </c>
      <c r="K7521" s="2" t="s">
        <v>33</v>
      </c>
      <c r="L7521" s="10">
        <v>43242.0</v>
      </c>
      <c r="M7521" s="2" t="s">
        <v>34</v>
      </c>
      <c r="N7521" s="11">
        <v>0.0</v>
      </c>
      <c r="O7521" s="12">
        <v>9.0</v>
      </c>
      <c r="P7521" s="13">
        <v>0.48</v>
      </c>
      <c r="Q7521" s="13">
        <v>19.0</v>
      </c>
      <c r="R7521" s="13">
        <f t="shared" si="1"/>
        <v>19</v>
      </c>
      <c r="S7521" s="14">
        <f t="shared" si="2"/>
        <v>6.333333333</v>
      </c>
      <c r="T7521" s="14">
        <f t="shared" si="3"/>
        <v>0.4736842105</v>
      </c>
      <c r="U7521" s="15" t="str">
        <f>vlookup(F7521,'Sub categories'!$A:$C,3,False)</f>
        <v>Paper</v>
      </c>
      <c r="V7521" s="16">
        <f t="shared" si="4"/>
        <v>4</v>
      </c>
      <c r="W7521" s="17">
        <f t="array" ref="W7521">INDEX(shipping_prices!$C$1:$F8748,MATCH(I7521,shipping_prices!$A$1:$A8748,0),MATCH(M7521,shipping_prices!$C$1:$F$1,0))</f>
        <v>5.49</v>
      </c>
      <c r="X7521" s="15" t="str">
        <f t="shared" si="5"/>
        <v>Nick CrebassaNew BedfordMassachusetts</v>
      </c>
      <c r="Y7521" s="15" t="str">
        <f t="shared" si="6"/>
        <v>Low</v>
      </c>
    </row>
    <row r="7522" hidden="1">
      <c r="A7522" s="1">
        <v>43238.0</v>
      </c>
      <c r="B7522" s="2" t="s">
        <v>7124</v>
      </c>
      <c r="C7522" s="2">
        <v>3.0</v>
      </c>
      <c r="D7522" s="2" t="s">
        <v>1082</v>
      </c>
      <c r="E7522" s="2" t="s">
        <v>49</v>
      </c>
      <c r="F7522" s="2" t="s">
        <v>249</v>
      </c>
      <c r="G7522" s="2" t="s">
        <v>39</v>
      </c>
      <c r="H7522" s="2" t="s">
        <v>79</v>
      </c>
      <c r="I7522" s="2" t="s">
        <v>250</v>
      </c>
      <c r="J7522" s="2" t="s">
        <v>251</v>
      </c>
      <c r="K7522" s="2" t="s">
        <v>54</v>
      </c>
      <c r="L7522" s="10">
        <v>43242.0</v>
      </c>
      <c r="M7522" s="2" t="s">
        <v>34</v>
      </c>
      <c r="N7522" s="11">
        <v>0.2</v>
      </c>
      <c r="O7522" s="12">
        <v>6.0</v>
      </c>
      <c r="P7522" s="13">
        <v>0.31</v>
      </c>
      <c r="Q7522" s="13">
        <v>19.0</v>
      </c>
      <c r="R7522" s="13">
        <f t="shared" si="1"/>
        <v>23.75</v>
      </c>
      <c r="S7522" s="14">
        <f t="shared" si="2"/>
        <v>7.916666667</v>
      </c>
      <c r="T7522" s="14">
        <f t="shared" si="3"/>
        <v>0.3157894737</v>
      </c>
      <c r="U7522" s="15" t="str">
        <f>vlookup(F7522,'Sub categories'!$A:$C,3,False)</f>
        <v>Fasteners</v>
      </c>
      <c r="V7522" s="16">
        <f t="shared" si="4"/>
        <v>4</v>
      </c>
      <c r="W7522" s="17">
        <f t="array" ref="W7522">INDEX(shipping_prices!$C$1:$F8749,MATCH(I7522,shipping_prices!$A$1:$A8749,0),MATCH(M7522,shipping_prices!$C$1:$F$1,0))</f>
        <v>7.75</v>
      </c>
      <c r="X7522" s="15" t="str">
        <f t="shared" si="5"/>
        <v>Dean percerCharlotteNorth Carolina</v>
      </c>
      <c r="Y7522" s="15" t="str">
        <f t="shared" si="6"/>
        <v>Low</v>
      </c>
    </row>
    <row r="7523" hidden="1">
      <c r="A7523" s="1">
        <v>43238.0</v>
      </c>
      <c r="B7523" s="2" t="s">
        <v>7124</v>
      </c>
      <c r="C7523" s="2">
        <v>6.0</v>
      </c>
      <c r="D7523" s="2" t="s">
        <v>1082</v>
      </c>
      <c r="E7523" s="2" t="s">
        <v>49</v>
      </c>
      <c r="F7523" s="2" t="s">
        <v>684</v>
      </c>
      <c r="G7523" s="2" t="s">
        <v>39</v>
      </c>
      <c r="H7523" s="2" t="s">
        <v>79</v>
      </c>
      <c r="I7523" s="2" t="s">
        <v>250</v>
      </c>
      <c r="J7523" s="2" t="s">
        <v>251</v>
      </c>
      <c r="K7523" s="2" t="s">
        <v>54</v>
      </c>
      <c r="L7523" s="10">
        <v>43242.0</v>
      </c>
      <c r="M7523" s="2" t="s">
        <v>34</v>
      </c>
      <c r="N7523" s="11">
        <v>0.7</v>
      </c>
      <c r="O7523" s="12">
        <v>-34.0</v>
      </c>
      <c r="P7523" s="13">
        <v>-0.67</v>
      </c>
      <c r="Q7523" s="13">
        <v>50.0</v>
      </c>
      <c r="R7523" s="13">
        <f t="shared" si="1"/>
        <v>166.6666667</v>
      </c>
      <c r="S7523" s="14">
        <f t="shared" si="2"/>
        <v>27.77777778</v>
      </c>
      <c r="T7523" s="14">
        <f t="shared" si="3"/>
        <v>-0.68</v>
      </c>
      <c r="U7523" s="15" t="str">
        <f>vlookup(F7523,'Sub categories'!$A:$C,3,False)</f>
        <v>Binders</v>
      </c>
      <c r="V7523" s="16">
        <f t="shared" si="4"/>
        <v>4</v>
      </c>
      <c r="W7523" s="17">
        <f t="array" ref="W7523">INDEX(shipping_prices!$C$1:$F8750,MATCH(I7523,shipping_prices!$A$1:$A8750,0),MATCH(M7523,shipping_prices!$C$1:$F$1,0))</f>
        <v>7.75</v>
      </c>
      <c r="X7523" s="15" t="str">
        <f t="shared" si="5"/>
        <v>Dean percerCharlotteNorth Carolina</v>
      </c>
      <c r="Y7523" s="15" t="str">
        <f t="shared" si="6"/>
        <v>loss</v>
      </c>
    </row>
    <row r="7524">
      <c r="A7524" s="1">
        <v>43238.0</v>
      </c>
      <c r="B7524" s="2" t="s">
        <v>7124</v>
      </c>
      <c r="C7524" s="2">
        <v>3.0</v>
      </c>
      <c r="D7524" s="2" t="s">
        <v>1082</v>
      </c>
      <c r="E7524" s="2" t="s">
        <v>49</v>
      </c>
      <c r="F7524" s="2" t="s">
        <v>403</v>
      </c>
      <c r="G7524" s="2" t="s">
        <v>45</v>
      </c>
      <c r="H7524" s="2" t="s">
        <v>404</v>
      </c>
      <c r="I7524" s="2" t="s">
        <v>250</v>
      </c>
      <c r="J7524" s="2" t="s">
        <v>251</v>
      </c>
      <c r="K7524" s="2" t="s">
        <v>54</v>
      </c>
      <c r="L7524" s="10">
        <v>43242.0</v>
      </c>
      <c r="M7524" s="2" t="s">
        <v>34</v>
      </c>
      <c r="N7524" s="11">
        <v>0.4</v>
      </c>
      <c r="O7524" s="12">
        <v>-36.0</v>
      </c>
      <c r="P7524" s="13">
        <v>-0.23</v>
      </c>
      <c r="Q7524" s="13">
        <v>155.0</v>
      </c>
      <c r="R7524" s="13">
        <f t="shared" si="1"/>
        <v>258.3333333</v>
      </c>
      <c r="S7524" s="14">
        <f t="shared" si="2"/>
        <v>86.11111111</v>
      </c>
      <c r="T7524" s="14">
        <f t="shared" si="3"/>
        <v>-0.2322580645</v>
      </c>
      <c r="U7524" s="15" t="str">
        <f>vlookup(F7524,'Sub categories'!$A:$C,3,False)</f>
        <v>Tables</v>
      </c>
      <c r="V7524" s="16">
        <f t="shared" si="4"/>
        <v>4</v>
      </c>
      <c r="W7524" s="17">
        <f t="array" ref="W7524">INDEX(shipping_prices!$C$1:$F8751,MATCH(I7524,shipping_prices!$A$1:$A8751,0),MATCH(M7524,shipping_prices!$C$1:$F$1,0))</f>
        <v>7.75</v>
      </c>
      <c r="X7524" s="15" t="str">
        <f t="shared" si="5"/>
        <v>Dean percerCharlotteNorth Carolina</v>
      </c>
      <c r="Y7524" s="15" t="str">
        <f t="shared" si="6"/>
        <v>loss</v>
      </c>
    </row>
    <row r="7525" hidden="1">
      <c r="A7525" s="1">
        <v>43238.0</v>
      </c>
      <c r="B7525" s="2" t="s">
        <v>7124</v>
      </c>
      <c r="C7525" s="2">
        <v>2.0</v>
      </c>
      <c r="D7525" s="2" t="s">
        <v>1082</v>
      </c>
      <c r="E7525" s="2" t="s">
        <v>49</v>
      </c>
      <c r="F7525" s="2" t="s">
        <v>2036</v>
      </c>
      <c r="G7525" s="2" t="s">
        <v>29</v>
      </c>
      <c r="H7525" s="2" t="s">
        <v>79</v>
      </c>
      <c r="I7525" s="2" t="s">
        <v>250</v>
      </c>
      <c r="J7525" s="2" t="s">
        <v>251</v>
      </c>
      <c r="K7525" s="2" t="s">
        <v>54</v>
      </c>
      <c r="L7525" s="10">
        <v>43242.0</v>
      </c>
      <c r="M7525" s="2" t="s">
        <v>34</v>
      </c>
      <c r="N7525" s="11">
        <v>0.2</v>
      </c>
      <c r="O7525" s="12">
        <v>17.0</v>
      </c>
      <c r="P7525" s="13">
        <v>0.08</v>
      </c>
      <c r="Q7525" s="13">
        <v>222.0</v>
      </c>
      <c r="R7525" s="13">
        <f t="shared" si="1"/>
        <v>277.5</v>
      </c>
      <c r="S7525" s="14">
        <f t="shared" si="2"/>
        <v>138.75</v>
      </c>
      <c r="T7525" s="14">
        <f t="shared" si="3"/>
        <v>0.07657657658</v>
      </c>
      <c r="U7525" s="15" t="str">
        <f>vlookup(F7525,'Sub categories'!$A:$C,3,False)</f>
        <v>Phones</v>
      </c>
      <c r="V7525" s="16">
        <f t="shared" si="4"/>
        <v>4</v>
      </c>
      <c r="W7525" s="17">
        <f t="array" ref="W7525">INDEX(shipping_prices!$C$1:$F8752,MATCH(I7525,shipping_prices!$A$1:$A8752,0),MATCH(M7525,shipping_prices!$C$1:$F$1,0))</f>
        <v>7.75</v>
      </c>
      <c r="X7525" s="15" t="str">
        <f t="shared" si="5"/>
        <v>Dean percerCharlotteNorth Carolina</v>
      </c>
      <c r="Y7525" s="15" t="str">
        <f t="shared" si="6"/>
        <v>Low</v>
      </c>
    </row>
    <row r="7526" hidden="1">
      <c r="A7526" s="1">
        <v>43238.0</v>
      </c>
      <c r="B7526" s="2" t="s">
        <v>7124</v>
      </c>
      <c r="C7526" s="2">
        <v>4.0</v>
      </c>
      <c r="D7526" s="2" t="s">
        <v>1082</v>
      </c>
      <c r="E7526" s="2" t="s">
        <v>49</v>
      </c>
      <c r="F7526" s="2" t="s">
        <v>1038</v>
      </c>
      <c r="G7526" s="2" t="s">
        <v>39</v>
      </c>
      <c r="H7526" s="2" t="s">
        <v>79</v>
      </c>
      <c r="I7526" s="2" t="s">
        <v>250</v>
      </c>
      <c r="J7526" s="2" t="s">
        <v>251</v>
      </c>
      <c r="K7526" s="2" t="s">
        <v>54</v>
      </c>
      <c r="L7526" s="10">
        <v>43242.0</v>
      </c>
      <c r="M7526" s="2" t="s">
        <v>34</v>
      </c>
      <c r="N7526" s="11">
        <v>0.2</v>
      </c>
      <c r="O7526" s="12">
        <v>65.0</v>
      </c>
      <c r="P7526" s="13">
        <v>0.11</v>
      </c>
      <c r="Q7526" s="13">
        <v>581.0</v>
      </c>
      <c r="R7526" s="13">
        <f t="shared" si="1"/>
        <v>726.25</v>
      </c>
      <c r="S7526" s="14">
        <f t="shared" si="2"/>
        <v>181.5625</v>
      </c>
      <c r="T7526" s="14">
        <f t="shared" si="3"/>
        <v>0.1118760757</v>
      </c>
      <c r="U7526" s="15" t="str">
        <f>vlookup(F7526,'Sub categories'!$A:$C,3,False)</f>
        <v>Storage</v>
      </c>
      <c r="V7526" s="16">
        <f t="shared" si="4"/>
        <v>4</v>
      </c>
      <c r="W7526" s="17">
        <f t="array" ref="W7526">INDEX(shipping_prices!$C$1:$F8753,MATCH(I7526,shipping_prices!$A$1:$A8753,0),MATCH(M7526,shipping_prices!$C$1:$F$1,0))</f>
        <v>7.75</v>
      </c>
      <c r="X7526" s="15" t="str">
        <f t="shared" si="5"/>
        <v>Dean percerCharlotteNorth Carolina</v>
      </c>
      <c r="Y7526" s="15" t="str">
        <f t="shared" si="6"/>
        <v>High</v>
      </c>
    </row>
    <row r="7527" hidden="1">
      <c r="A7527" s="1">
        <v>43238.0</v>
      </c>
      <c r="B7527" s="2" t="s">
        <v>7125</v>
      </c>
      <c r="C7527" s="2">
        <v>3.0</v>
      </c>
      <c r="D7527" s="2" t="s">
        <v>4265</v>
      </c>
      <c r="E7527" s="2" t="s">
        <v>27</v>
      </c>
      <c r="F7527" s="2" t="s">
        <v>1922</v>
      </c>
      <c r="G7527" s="2" t="s">
        <v>39</v>
      </c>
      <c r="H7527" s="2" t="s">
        <v>1647</v>
      </c>
      <c r="I7527" s="2" t="s">
        <v>140</v>
      </c>
      <c r="J7527" s="2" t="s">
        <v>141</v>
      </c>
      <c r="K7527" s="2" t="s">
        <v>77</v>
      </c>
      <c r="L7527" s="10">
        <v>43250.0</v>
      </c>
      <c r="M7527" s="2" t="s">
        <v>142</v>
      </c>
      <c r="N7527" s="11">
        <v>0.2</v>
      </c>
      <c r="O7527" s="12">
        <v>4.0</v>
      </c>
      <c r="P7527" s="13">
        <v>0.33</v>
      </c>
      <c r="Q7527" s="13">
        <v>11.0</v>
      </c>
      <c r="R7527" s="13">
        <f t="shared" si="1"/>
        <v>13.75</v>
      </c>
      <c r="S7527" s="14">
        <f t="shared" si="2"/>
        <v>4.583333333</v>
      </c>
      <c r="T7527" s="14">
        <f t="shared" si="3"/>
        <v>0.3636363636</v>
      </c>
      <c r="U7527" s="15" t="str">
        <f>vlookup(F7527,'Sub categories'!$A:$C,3,False)</f>
        <v>Paper</v>
      </c>
      <c r="V7527" s="16">
        <f t="shared" si="4"/>
        <v>12</v>
      </c>
      <c r="W7527" s="17">
        <f t="array" ref="W7527">INDEX(shipping_prices!$C$1:$F8754,MATCH(I7527,shipping_prices!$A$1:$A8754,0),MATCH(M7527,shipping_prices!$C$1:$F$1,0))</f>
        <v>15.15</v>
      </c>
      <c r="X7527" s="15" t="str">
        <f t="shared" si="5"/>
        <v>Rose O'BrianChicagoIllinois</v>
      </c>
      <c r="Y7527" s="15" t="str">
        <f t="shared" si="6"/>
        <v>Low</v>
      </c>
    </row>
    <row r="7528">
      <c r="A7528" s="1">
        <v>43238.0</v>
      </c>
      <c r="B7528" s="2" t="s">
        <v>7125</v>
      </c>
      <c r="C7528" s="2">
        <v>2.0</v>
      </c>
      <c r="D7528" s="2" t="s">
        <v>4265</v>
      </c>
      <c r="E7528" s="2" t="s">
        <v>27</v>
      </c>
      <c r="F7528" s="2" t="s">
        <v>1462</v>
      </c>
      <c r="G7528" s="2" t="s">
        <v>45</v>
      </c>
      <c r="H7528" s="2" t="s">
        <v>79</v>
      </c>
      <c r="I7528" s="2" t="s">
        <v>140</v>
      </c>
      <c r="J7528" s="2" t="s">
        <v>141</v>
      </c>
      <c r="K7528" s="2" t="s">
        <v>77</v>
      </c>
      <c r="L7528" s="10">
        <v>43250.0</v>
      </c>
      <c r="M7528" s="2" t="s">
        <v>142</v>
      </c>
      <c r="N7528" s="11">
        <v>0.3</v>
      </c>
      <c r="O7528" s="12">
        <v>-15.0</v>
      </c>
      <c r="P7528" s="13">
        <v>-0.03</v>
      </c>
      <c r="Q7528" s="13">
        <v>520.0</v>
      </c>
      <c r="R7528" s="13">
        <f t="shared" si="1"/>
        <v>742.8571429</v>
      </c>
      <c r="S7528" s="14">
        <f t="shared" si="2"/>
        <v>371.4285714</v>
      </c>
      <c r="T7528" s="14">
        <f t="shared" si="3"/>
        <v>-0.02884615385</v>
      </c>
      <c r="U7528" s="15" t="str">
        <f>vlookup(F7528,'Sub categories'!$A:$C,3,False)</f>
        <v>Chairs</v>
      </c>
      <c r="V7528" s="16">
        <f t="shared" si="4"/>
        <v>12</v>
      </c>
      <c r="W7528" s="17">
        <f t="array" ref="W7528">INDEX(shipping_prices!$C$1:$F8755,MATCH(I7528,shipping_prices!$A$1:$A8755,0),MATCH(M7528,shipping_prices!$C$1:$F$1,0))</f>
        <v>15.15</v>
      </c>
      <c r="X7528" s="15" t="str">
        <f t="shared" si="5"/>
        <v>Rose O'BrianChicagoIllinois</v>
      </c>
      <c r="Y7528" s="15" t="str">
        <f t="shared" si="6"/>
        <v>loss</v>
      </c>
    </row>
    <row r="7529">
      <c r="A7529" s="1">
        <v>43238.0</v>
      </c>
      <c r="B7529" s="2" t="s">
        <v>7126</v>
      </c>
      <c r="C7529" s="2">
        <v>4.0</v>
      </c>
      <c r="D7529" s="2" t="s">
        <v>2531</v>
      </c>
      <c r="E7529" s="2" t="s">
        <v>27</v>
      </c>
      <c r="F7529" s="2" t="s">
        <v>4848</v>
      </c>
      <c r="G7529" s="2" t="s">
        <v>45</v>
      </c>
      <c r="H7529" s="2" t="s">
        <v>1396</v>
      </c>
      <c r="I7529" s="2" t="s">
        <v>1464</v>
      </c>
      <c r="J7529" s="2" t="s">
        <v>239</v>
      </c>
      <c r="K7529" s="2" t="s">
        <v>43</v>
      </c>
      <c r="L7529" s="10">
        <v>43241.0</v>
      </c>
      <c r="M7529" s="2" t="s">
        <v>90</v>
      </c>
      <c r="N7529" s="11">
        <v>0.0</v>
      </c>
      <c r="O7529" s="12">
        <v>117.0</v>
      </c>
      <c r="P7529" s="13">
        <v>0.07</v>
      </c>
      <c r="Q7529" s="13">
        <v>1670.0</v>
      </c>
      <c r="R7529" s="13">
        <f t="shared" si="1"/>
        <v>1670</v>
      </c>
      <c r="S7529" s="14">
        <f t="shared" si="2"/>
        <v>417.5</v>
      </c>
      <c r="T7529" s="14">
        <f t="shared" si="3"/>
        <v>0.07005988024</v>
      </c>
      <c r="U7529" s="15" t="str">
        <f>vlookup(F7529,'Sub categories'!$A:$C,3,False)</f>
        <v>Tables</v>
      </c>
      <c r="V7529" s="16">
        <f t="shared" si="4"/>
        <v>3</v>
      </c>
      <c r="W7529" s="17">
        <f t="array" ref="W7529">INDEX(shipping_prices!$C$1:$F8756,MATCH(I7529,shipping_prices!$A$1:$A8756,0),MATCH(M7529,shipping_prices!$C$1:$F$1,0))</f>
        <v>6.54</v>
      </c>
      <c r="X7529" s="15" t="str">
        <f t="shared" si="5"/>
        <v>Michael ChenNorth Las VegasNevada</v>
      </c>
      <c r="Y7529" s="15" t="str">
        <f t="shared" si="6"/>
        <v>High</v>
      </c>
    </row>
    <row r="7530" hidden="1">
      <c r="A7530" s="1">
        <v>43238.0</v>
      </c>
      <c r="B7530" s="2" t="s">
        <v>7127</v>
      </c>
      <c r="C7530" s="2">
        <v>3.0</v>
      </c>
      <c r="D7530" s="2" t="s">
        <v>2823</v>
      </c>
      <c r="E7530" s="2" t="s">
        <v>49</v>
      </c>
      <c r="F7530" s="2" t="s">
        <v>1537</v>
      </c>
      <c r="G7530" s="2" t="s">
        <v>39</v>
      </c>
      <c r="H7530" s="2" t="s">
        <v>284</v>
      </c>
      <c r="I7530" s="2" t="s">
        <v>501</v>
      </c>
      <c r="J7530" s="2" t="s">
        <v>122</v>
      </c>
      <c r="K7530" s="2" t="s">
        <v>54</v>
      </c>
      <c r="L7530" s="10">
        <v>43242.0</v>
      </c>
      <c r="M7530" s="2" t="s">
        <v>34</v>
      </c>
      <c r="N7530" s="11">
        <v>0.0</v>
      </c>
      <c r="O7530" s="12">
        <v>42.0</v>
      </c>
      <c r="P7530" s="13">
        <v>0.46</v>
      </c>
      <c r="Q7530" s="13">
        <v>91.0</v>
      </c>
      <c r="R7530" s="13">
        <f t="shared" si="1"/>
        <v>91</v>
      </c>
      <c r="S7530" s="14">
        <f t="shared" si="2"/>
        <v>30.33333333</v>
      </c>
      <c r="T7530" s="14">
        <f t="shared" si="3"/>
        <v>0.4615384615</v>
      </c>
      <c r="U7530" s="15" t="str">
        <f>vlookup(F7530,'Sub categories'!$A:$C,3,False)</f>
        <v>Binders</v>
      </c>
      <c r="V7530" s="16">
        <f t="shared" si="4"/>
        <v>4</v>
      </c>
      <c r="W7530" s="17">
        <f t="array" ref="W7530">INDEX(shipping_prices!$C$1:$F8757,MATCH(I7530,shipping_prices!$A$1:$A8757,0),MATCH(M7530,shipping_prices!$C$1:$F$1,0))</f>
        <v>6.86</v>
      </c>
      <c r="X7530" s="15" t="str">
        <f t="shared" si="5"/>
        <v>Maria EtezadiColumbusGeorgia</v>
      </c>
      <c r="Y7530" s="15" t="str">
        <f t="shared" si="6"/>
        <v>High</v>
      </c>
    </row>
    <row r="7531">
      <c r="A7531" s="1">
        <v>43238.0</v>
      </c>
      <c r="B7531" s="2" t="s">
        <v>7127</v>
      </c>
      <c r="C7531" s="2">
        <v>3.0</v>
      </c>
      <c r="D7531" s="2" t="s">
        <v>2823</v>
      </c>
      <c r="E7531" s="2" t="s">
        <v>49</v>
      </c>
      <c r="F7531" s="2" t="s">
        <v>3111</v>
      </c>
      <c r="G7531" s="2" t="s">
        <v>45</v>
      </c>
      <c r="H7531" s="2" t="s">
        <v>912</v>
      </c>
      <c r="I7531" s="2" t="s">
        <v>501</v>
      </c>
      <c r="J7531" s="2" t="s">
        <v>122</v>
      </c>
      <c r="K7531" s="2" t="s">
        <v>54</v>
      </c>
      <c r="L7531" s="10">
        <v>43242.0</v>
      </c>
      <c r="M7531" s="2" t="s">
        <v>34</v>
      </c>
      <c r="N7531" s="11">
        <v>0.0</v>
      </c>
      <c r="O7531" s="12">
        <v>68.0</v>
      </c>
      <c r="P7531" s="13">
        <v>0.15</v>
      </c>
      <c r="Q7531" s="13">
        <v>453.0</v>
      </c>
      <c r="R7531" s="13">
        <f t="shared" si="1"/>
        <v>453</v>
      </c>
      <c r="S7531" s="14">
        <f t="shared" si="2"/>
        <v>151</v>
      </c>
      <c r="T7531" s="14">
        <f t="shared" si="3"/>
        <v>0.1501103753</v>
      </c>
      <c r="U7531" s="15" t="str">
        <f>vlookup(F7531,'Sub categories'!$A:$C,3,False)</f>
        <v>Tables</v>
      </c>
      <c r="V7531" s="16">
        <f t="shared" si="4"/>
        <v>4</v>
      </c>
      <c r="W7531" s="17">
        <f t="array" ref="W7531">INDEX(shipping_prices!$C$1:$F8758,MATCH(I7531,shipping_prices!$A$1:$A8758,0),MATCH(M7531,shipping_prices!$C$1:$F$1,0))</f>
        <v>6.86</v>
      </c>
      <c r="X7531" s="15" t="str">
        <f t="shared" si="5"/>
        <v>Maria EtezadiColumbusGeorgia</v>
      </c>
      <c r="Y7531" s="15" t="str">
        <f t="shared" si="6"/>
        <v>High</v>
      </c>
    </row>
    <row r="7532" hidden="1">
      <c r="A7532" s="1">
        <v>43238.0</v>
      </c>
      <c r="B7532" s="2" t="s">
        <v>7128</v>
      </c>
      <c r="C7532" s="2">
        <v>2.0</v>
      </c>
      <c r="D7532" s="2" t="s">
        <v>5187</v>
      </c>
      <c r="E7532" s="2" t="s">
        <v>27</v>
      </c>
      <c r="F7532" s="2" t="s">
        <v>2944</v>
      </c>
      <c r="G7532" s="2" t="s">
        <v>39</v>
      </c>
      <c r="H7532" s="2" t="s">
        <v>193</v>
      </c>
      <c r="I7532" s="2" t="s">
        <v>1225</v>
      </c>
      <c r="J7532" s="2" t="s">
        <v>76</v>
      </c>
      <c r="K7532" s="2" t="s">
        <v>77</v>
      </c>
      <c r="L7532" s="10">
        <v>43241.0</v>
      </c>
      <c r="M7532" s="2" t="s">
        <v>34</v>
      </c>
      <c r="N7532" s="11">
        <v>0.2</v>
      </c>
      <c r="O7532" s="12">
        <v>2.0</v>
      </c>
      <c r="P7532" s="13">
        <v>0.35</v>
      </c>
      <c r="Q7532" s="13">
        <v>5.0</v>
      </c>
      <c r="R7532" s="13">
        <f t="shared" si="1"/>
        <v>6.25</v>
      </c>
      <c r="S7532" s="14">
        <f t="shared" si="2"/>
        <v>3.125</v>
      </c>
      <c r="T7532" s="14">
        <f t="shared" si="3"/>
        <v>0.4</v>
      </c>
      <c r="U7532" s="15" t="str">
        <f>vlookup(F7532,'Sub categories'!$A:$C,3,False)</f>
        <v>Labels</v>
      </c>
      <c r="V7532" s="16">
        <f t="shared" si="4"/>
        <v>3</v>
      </c>
      <c r="W7532" s="17">
        <f t="array" ref="W7532">INDEX(shipping_prices!$C$1:$F8759,MATCH(I7532,shipping_prices!$A$1:$A8759,0),MATCH(M7532,shipping_prices!$C$1:$F$1,0))</f>
        <v>6.99</v>
      </c>
      <c r="X7532" s="15" t="str">
        <f t="shared" si="5"/>
        <v>Don WeissDallasTexas</v>
      </c>
      <c r="Y7532" s="15" t="str">
        <f t="shared" si="6"/>
        <v>Low</v>
      </c>
    </row>
    <row r="7533" hidden="1">
      <c r="A7533" s="1">
        <v>43239.0</v>
      </c>
      <c r="B7533" s="2" t="s">
        <v>7128</v>
      </c>
      <c r="C7533" s="2">
        <v>4.0</v>
      </c>
      <c r="D7533" s="2" t="s">
        <v>5187</v>
      </c>
      <c r="E7533" s="2" t="s">
        <v>27</v>
      </c>
      <c r="F7533" s="2" t="s">
        <v>2880</v>
      </c>
      <c r="G7533" s="2" t="s">
        <v>39</v>
      </c>
      <c r="H7533" s="2" t="s">
        <v>216</v>
      </c>
      <c r="I7533" s="2" t="s">
        <v>1225</v>
      </c>
      <c r="J7533" s="2" t="s">
        <v>76</v>
      </c>
      <c r="K7533" s="2" t="s">
        <v>77</v>
      </c>
      <c r="L7533" s="10">
        <v>43241.0</v>
      </c>
      <c r="M7533" s="2" t="s">
        <v>34</v>
      </c>
      <c r="N7533" s="11">
        <v>0.2</v>
      </c>
      <c r="O7533" s="12">
        <v>5.0</v>
      </c>
      <c r="P7533" s="13">
        <v>0.08</v>
      </c>
      <c r="Q7533" s="13">
        <v>63.0</v>
      </c>
      <c r="R7533" s="13">
        <f t="shared" si="1"/>
        <v>78.75</v>
      </c>
      <c r="S7533" s="14">
        <f t="shared" si="2"/>
        <v>19.6875</v>
      </c>
      <c r="T7533" s="14">
        <f t="shared" si="3"/>
        <v>0.07936507937</v>
      </c>
      <c r="U7533" s="15" t="str">
        <f>vlookup(F7533,'Sub categories'!$A:$C,3,False)</f>
        <v>Art</v>
      </c>
      <c r="V7533" s="16">
        <f t="shared" si="4"/>
        <v>2</v>
      </c>
      <c r="W7533" s="17">
        <f t="array" ref="W7533">INDEX(shipping_prices!$C$1:$F8760,MATCH(I7533,shipping_prices!$A$1:$A8760,0),MATCH(M7533,shipping_prices!$C$1:$F$1,0))</f>
        <v>6.99</v>
      </c>
      <c r="X7533" s="15" t="str">
        <f t="shared" si="5"/>
        <v>Don WeissDallasTexas</v>
      </c>
      <c r="Y7533" s="15" t="str">
        <f t="shared" si="6"/>
        <v>Low</v>
      </c>
    </row>
    <row r="7534" hidden="1">
      <c r="A7534" s="1">
        <v>43239.0</v>
      </c>
      <c r="B7534" s="2" t="s">
        <v>7129</v>
      </c>
      <c r="C7534" s="2">
        <v>1.0</v>
      </c>
      <c r="D7534" s="2" t="s">
        <v>7130</v>
      </c>
      <c r="E7534" s="2" t="s">
        <v>27</v>
      </c>
      <c r="F7534" s="2" t="s">
        <v>1549</v>
      </c>
      <c r="G7534" s="2" t="s">
        <v>39</v>
      </c>
      <c r="H7534" s="2" t="s">
        <v>193</v>
      </c>
      <c r="I7534" s="2" t="s">
        <v>31</v>
      </c>
      <c r="J7534" s="2" t="s">
        <v>32</v>
      </c>
      <c r="K7534" s="2" t="s">
        <v>33</v>
      </c>
      <c r="L7534" s="10">
        <v>43249.0</v>
      </c>
      <c r="M7534" s="2" t="s">
        <v>34</v>
      </c>
      <c r="N7534" s="11">
        <v>0.0</v>
      </c>
      <c r="O7534" s="12">
        <v>2.0</v>
      </c>
      <c r="P7534" s="13">
        <v>0.48</v>
      </c>
      <c r="Q7534" s="13">
        <v>3.0</v>
      </c>
      <c r="R7534" s="13">
        <f t="shared" si="1"/>
        <v>3</v>
      </c>
      <c r="S7534" s="14">
        <f t="shared" si="2"/>
        <v>3</v>
      </c>
      <c r="T7534" s="14">
        <f t="shared" si="3"/>
        <v>0.6666666667</v>
      </c>
      <c r="U7534" s="15" t="str">
        <f>vlookup(F7534,'Sub categories'!$A:$C,3,False)</f>
        <v>Labels</v>
      </c>
      <c r="V7534" s="16">
        <f t="shared" si="4"/>
        <v>10</v>
      </c>
      <c r="W7534" s="17">
        <f t="array" ref="W7534">INDEX(shipping_prices!$C$1:$F8761,MATCH(I7534,shipping_prices!$A$1:$A8761,0),MATCH(M7534,shipping_prices!$C$1:$F$1,0))</f>
        <v>10.09</v>
      </c>
      <c r="X7534" s="15" t="str">
        <f t="shared" si="5"/>
        <v>Chuck SachsNew York CityNew York</v>
      </c>
      <c r="Y7534" s="15" t="str">
        <f t="shared" si="6"/>
        <v>Low</v>
      </c>
    </row>
    <row r="7535" hidden="1">
      <c r="A7535" s="1">
        <v>43239.0</v>
      </c>
      <c r="B7535" s="2" t="s">
        <v>7129</v>
      </c>
      <c r="C7535" s="2">
        <v>2.0</v>
      </c>
      <c r="D7535" s="2" t="s">
        <v>7130</v>
      </c>
      <c r="E7535" s="2" t="s">
        <v>27</v>
      </c>
      <c r="F7535" s="2" t="s">
        <v>1802</v>
      </c>
      <c r="G7535" s="2" t="s">
        <v>39</v>
      </c>
      <c r="H7535" s="2" t="s">
        <v>79</v>
      </c>
      <c r="I7535" s="2" t="s">
        <v>31</v>
      </c>
      <c r="J7535" s="2" t="s">
        <v>32</v>
      </c>
      <c r="K7535" s="2" t="s">
        <v>33</v>
      </c>
      <c r="L7535" s="10">
        <v>43249.0</v>
      </c>
      <c r="M7535" s="2" t="s">
        <v>34</v>
      </c>
      <c r="N7535" s="11">
        <v>0.2</v>
      </c>
      <c r="O7535" s="12">
        <v>5.0</v>
      </c>
      <c r="P7535" s="13">
        <v>0.35</v>
      </c>
      <c r="Q7535" s="13">
        <v>15.0</v>
      </c>
      <c r="R7535" s="13">
        <f t="shared" si="1"/>
        <v>18.75</v>
      </c>
      <c r="S7535" s="14">
        <f t="shared" si="2"/>
        <v>9.375</v>
      </c>
      <c r="T7535" s="14">
        <f t="shared" si="3"/>
        <v>0.3333333333</v>
      </c>
      <c r="U7535" s="15" t="str">
        <f>vlookup(F7535,'Sub categories'!$A:$C,3,False)</f>
        <v>Binders</v>
      </c>
      <c r="V7535" s="16">
        <f t="shared" si="4"/>
        <v>10</v>
      </c>
      <c r="W7535" s="17">
        <f t="array" ref="W7535">INDEX(shipping_prices!$C$1:$F8762,MATCH(I7535,shipping_prices!$A$1:$A8762,0),MATCH(M7535,shipping_prices!$C$1:$F$1,0))</f>
        <v>10.09</v>
      </c>
      <c r="X7535" s="15" t="str">
        <f t="shared" si="5"/>
        <v>Chuck SachsNew York CityNew York</v>
      </c>
      <c r="Y7535" s="15" t="str">
        <f t="shared" si="6"/>
        <v>Low</v>
      </c>
    </row>
    <row r="7536" hidden="1">
      <c r="A7536" s="1">
        <v>43239.0</v>
      </c>
      <c r="B7536" s="2" t="s">
        <v>7129</v>
      </c>
      <c r="C7536" s="2">
        <v>5.0</v>
      </c>
      <c r="D7536" s="2" t="s">
        <v>7130</v>
      </c>
      <c r="E7536" s="2" t="s">
        <v>27</v>
      </c>
      <c r="F7536" s="2" t="s">
        <v>2872</v>
      </c>
      <c r="G7536" s="2" t="s">
        <v>39</v>
      </c>
      <c r="H7536" s="2" t="s">
        <v>182</v>
      </c>
      <c r="I7536" s="2" t="s">
        <v>31</v>
      </c>
      <c r="J7536" s="2" t="s">
        <v>32</v>
      </c>
      <c r="K7536" s="2" t="s">
        <v>33</v>
      </c>
      <c r="L7536" s="10">
        <v>43249.0</v>
      </c>
      <c r="M7536" s="2" t="s">
        <v>34</v>
      </c>
      <c r="N7536" s="11">
        <v>0.2</v>
      </c>
      <c r="O7536" s="12">
        <v>29.0</v>
      </c>
      <c r="P7536" s="13">
        <v>0.35</v>
      </c>
      <c r="Q7536" s="13">
        <v>84.0</v>
      </c>
      <c r="R7536" s="13">
        <f t="shared" si="1"/>
        <v>105</v>
      </c>
      <c r="S7536" s="14">
        <f t="shared" si="2"/>
        <v>21</v>
      </c>
      <c r="T7536" s="14">
        <f t="shared" si="3"/>
        <v>0.3452380952</v>
      </c>
      <c r="U7536" s="15" t="str">
        <f>vlookup(F7536,'Sub categories'!$A:$C,3,False)</f>
        <v>Binders</v>
      </c>
      <c r="V7536" s="16">
        <f t="shared" si="4"/>
        <v>10</v>
      </c>
      <c r="W7536" s="17">
        <f t="array" ref="W7536">INDEX(shipping_prices!$C$1:$F8763,MATCH(I7536,shipping_prices!$A$1:$A8763,0),MATCH(M7536,shipping_prices!$C$1:$F$1,0))</f>
        <v>10.09</v>
      </c>
      <c r="X7536" s="15" t="str">
        <f t="shared" si="5"/>
        <v>Chuck SachsNew York CityNew York</v>
      </c>
      <c r="Y7536" s="15" t="str">
        <f t="shared" si="6"/>
        <v>Low</v>
      </c>
    </row>
    <row r="7537" hidden="1">
      <c r="A7537" s="1">
        <v>43239.0</v>
      </c>
      <c r="B7537" s="2" t="s">
        <v>7129</v>
      </c>
      <c r="C7537" s="2">
        <v>1.0</v>
      </c>
      <c r="D7537" s="2" t="s">
        <v>7130</v>
      </c>
      <c r="E7537" s="2" t="s">
        <v>27</v>
      </c>
      <c r="F7537" s="2" t="s">
        <v>432</v>
      </c>
      <c r="G7537" s="2" t="s">
        <v>29</v>
      </c>
      <c r="H7537" s="2" t="s">
        <v>30</v>
      </c>
      <c r="I7537" s="2" t="s">
        <v>31</v>
      </c>
      <c r="J7537" s="2" t="s">
        <v>32</v>
      </c>
      <c r="K7537" s="2" t="s">
        <v>33</v>
      </c>
      <c r="L7537" s="10">
        <v>43249.0</v>
      </c>
      <c r="M7537" s="2" t="s">
        <v>34</v>
      </c>
      <c r="N7537" s="11">
        <v>0.0</v>
      </c>
      <c r="O7537" s="12">
        <v>37.0</v>
      </c>
      <c r="P7537" s="13">
        <v>0.27</v>
      </c>
      <c r="Q7537" s="13">
        <v>137.0</v>
      </c>
      <c r="R7537" s="13">
        <f t="shared" si="1"/>
        <v>137</v>
      </c>
      <c r="S7537" s="14">
        <f t="shared" si="2"/>
        <v>137</v>
      </c>
      <c r="T7537" s="14">
        <f t="shared" si="3"/>
        <v>0.2700729927</v>
      </c>
      <c r="U7537" s="15" t="str">
        <f>vlookup(F7537,'Sub categories'!$A:$C,3,False)</f>
        <v>Phones</v>
      </c>
      <c r="V7537" s="16">
        <f t="shared" si="4"/>
        <v>10</v>
      </c>
      <c r="W7537" s="17">
        <f t="array" ref="W7537">INDEX(shipping_prices!$C$1:$F8764,MATCH(I7537,shipping_prices!$A$1:$A8764,0),MATCH(M7537,shipping_prices!$C$1:$F$1,0))</f>
        <v>10.09</v>
      </c>
      <c r="X7537" s="15" t="str">
        <f t="shared" si="5"/>
        <v>Chuck SachsNew York CityNew York</v>
      </c>
      <c r="Y7537" s="15" t="str">
        <f t="shared" si="6"/>
        <v>Low</v>
      </c>
    </row>
    <row r="7538" hidden="1">
      <c r="A7538" s="1">
        <v>43239.0</v>
      </c>
      <c r="B7538" s="2" t="s">
        <v>7131</v>
      </c>
      <c r="C7538" s="2">
        <v>6.0</v>
      </c>
      <c r="D7538" s="2" t="s">
        <v>3018</v>
      </c>
      <c r="E7538" s="2" t="s">
        <v>37</v>
      </c>
      <c r="F7538" s="2" t="s">
        <v>2428</v>
      </c>
      <c r="G7538" s="2" t="s">
        <v>39</v>
      </c>
      <c r="H7538" s="2" t="s">
        <v>193</v>
      </c>
      <c r="I7538" s="2" t="s">
        <v>194</v>
      </c>
      <c r="J7538" s="2" t="s">
        <v>53</v>
      </c>
      <c r="K7538" s="2" t="s">
        <v>54</v>
      </c>
      <c r="L7538" s="10">
        <v>43241.0</v>
      </c>
      <c r="M7538" s="2" t="s">
        <v>34</v>
      </c>
      <c r="N7538" s="11">
        <v>0.2</v>
      </c>
      <c r="O7538" s="12">
        <v>5.0</v>
      </c>
      <c r="P7538" s="13">
        <v>0.34</v>
      </c>
      <c r="Q7538" s="13">
        <v>14.0</v>
      </c>
      <c r="R7538" s="13">
        <f t="shared" si="1"/>
        <v>17.5</v>
      </c>
      <c r="S7538" s="14">
        <f t="shared" si="2"/>
        <v>2.916666667</v>
      </c>
      <c r="T7538" s="14">
        <f t="shared" si="3"/>
        <v>0.3571428571</v>
      </c>
      <c r="U7538" s="15" t="str">
        <f>vlookup(F7538,'Sub categories'!$A:$C,3,False)</f>
        <v>Labels</v>
      </c>
      <c r="V7538" s="16">
        <f t="shared" si="4"/>
        <v>2</v>
      </c>
      <c r="W7538" s="17">
        <f t="array" ref="W7538">INDEX(shipping_prices!$C$1:$F8765,MATCH(I7538,shipping_prices!$A$1:$A8765,0),MATCH(M7538,shipping_prices!$C$1:$F$1,0))</f>
        <v>7.26</v>
      </c>
      <c r="X7538" s="15" t="str">
        <f t="shared" si="5"/>
        <v>Dan ReichenbachMiamiFlorida</v>
      </c>
      <c r="Y7538" s="15" t="str">
        <f t="shared" si="6"/>
        <v>Low</v>
      </c>
    </row>
    <row r="7539">
      <c r="A7539" s="1">
        <v>43239.0</v>
      </c>
      <c r="B7539" s="2" t="s">
        <v>7131</v>
      </c>
      <c r="C7539" s="2">
        <v>3.0</v>
      </c>
      <c r="D7539" s="2" t="s">
        <v>3018</v>
      </c>
      <c r="E7539" s="2" t="s">
        <v>37</v>
      </c>
      <c r="F7539" s="2" t="s">
        <v>3999</v>
      </c>
      <c r="G7539" s="2" t="s">
        <v>45</v>
      </c>
      <c r="H7539" s="2" t="s">
        <v>46</v>
      </c>
      <c r="I7539" s="2" t="s">
        <v>194</v>
      </c>
      <c r="J7539" s="2" t="s">
        <v>53</v>
      </c>
      <c r="K7539" s="2" t="s">
        <v>54</v>
      </c>
      <c r="L7539" s="10">
        <v>43241.0</v>
      </c>
      <c r="M7539" s="2" t="s">
        <v>34</v>
      </c>
      <c r="N7539" s="11">
        <v>0.2</v>
      </c>
      <c r="O7539" s="12">
        <v>-14.0</v>
      </c>
      <c r="P7539" s="13">
        <v>-0.05</v>
      </c>
      <c r="Q7539" s="13">
        <v>274.0</v>
      </c>
      <c r="R7539" s="13">
        <f t="shared" si="1"/>
        <v>342.5</v>
      </c>
      <c r="S7539" s="14">
        <f t="shared" si="2"/>
        <v>114.1666667</v>
      </c>
      <c r="T7539" s="14">
        <f t="shared" si="3"/>
        <v>-0.05109489051</v>
      </c>
      <c r="U7539" s="15" t="str">
        <f>vlookup(F7539,'Sub categories'!$A:$C,3,False)</f>
        <v>Chairs</v>
      </c>
      <c r="V7539" s="16">
        <f t="shared" si="4"/>
        <v>2</v>
      </c>
      <c r="W7539" s="17">
        <f t="array" ref="W7539">INDEX(shipping_prices!$C$1:$F8766,MATCH(I7539,shipping_prices!$A$1:$A8766,0),MATCH(M7539,shipping_prices!$C$1:$F$1,0))</f>
        <v>7.26</v>
      </c>
      <c r="X7539" s="15" t="str">
        <f t="shared" si="5"/>
        <v>Dan ReichenbachMiamiFlorida</v>
      </c>
      <c r="Y7539" s="15" t="str">
        <f t="shared" si="6"/>
        <v>loss</v>
      </c>
    </row>
    <row r="7540" hidden="1">
      <c r="A7540" s="1">
        <v>43239.0</v>
      </c>
      <c r="B7540" s="2" t="s">
        <v>7132</v>
      </c>
      <c r="C7540" s="2">
        <v>3.0</v>
      </c>
      <c r="D7540" s="2" t="s">
        <v>3835</v>
      </c>
      <c r="E7540" s="2" t="s">
        <v>49</v>
      </c>
      <c r="F7540" s="2" t="s">
        <v>5139</v>
      </c>
      <c r="G7540" s="2" t="s">
        <v>29</v>
      </c>
      <c r="H7540" s="2" t="s">
        <v>79</v>
      </c>
      <c r="I7540" s="2" t="s">
        <v>96</v>
      </c>
      <c r="J7540" s="2" t="s">
        <v>406</v>
      </c>
      <c r="K7540" s="2" t="s">
        <v>54</v>
      </c>
      <c r="L7540" s="10">
        <v>43249.0</v>
      </c>
      <c r="M7540" s="2" t="s">
        <v>90</v>
      </c>
      <c r="N7540" s="11">
        <v>0.0</v>
      </c>
      <c r="O7540" s="12">
        <v>1.0</v>
      </c>
      <c r="P7540" s="13">
        <v>0.02</v>
      </c>
      <c r="Q7540" s="13">
        <v>39.0</v>
      </c>
      <c r="R7540" s="13">
        <f t="shared" si="1"/>
        <v>39</v>
      </c>
      <c r="S7540" s="14">
        <f t="shared" si="2"/>
        <v>13</v>
      </c>
      <c r="T7540" s="14">
        <f t="shared" si="3"/>
        <v>0.02564102564</v>
      </c>
      <c r="U7540" s="15" t="str">
        <f>vlookup(F7540,'Sub categories'!$A:$C,3,False)</f>
        <v>Phones</v>
      </c>
      <c r="V7540" s="16">
        <f t="shared" si="4"/>
        <v>10</v>
      </c>
      <c r="W7540" s="17">
        <f t="array" ref="W7540">INDEX(shipping_prices!$C$1:$F8767,MATCH(I7540,shipping_prices!$A$1:$A8767,0),MATCH(M7540,shipping_prices!$C$1:$F$1,0))</f>
        <v>6.56</v>
      </c>
      <c r="X7540" s="15" t="str">
        <f t="shared" si="5"/>
        <v>Stephanie UlprightJacksonMississippi</v>
      </c>
      <c r="Y7540" s="15" t="str">
        <f t="shared" si="6"/>
        <v>Low</v>
      </c>
    </row>
    <row r="7541" hidden="1">
      <c r="A7541" s="1">
        <v>43239.0</v>
      </c>
      <c r="B7541" s="2" t="s">
        <v>7132</v>
      </c>
      <c r="C7541" s="2">
        <v>8.0</v>
      </c>
      <c r="D7541" s="2" t="s">
        <v>3835</v>
      </c>
      <c r="E7541" s="2" t="s">
        <v>49</v>
      </c>
      <c r="F7541" s="2" t="s">
        <v>1130</v>
      </c>
      <c r="G7541" s="2" t="s">
        <v>39</v>
      </c>
      <c r="H7541" s="2" t="s">
        <v>193</v>
      </c>
      <c r="I7541" s="2" t="s">
        <v>96</v>
      </c>
      <c r="J7541" s="2" t="s">
        <v>406</v>
      </c>
      <c r="K7541" s="2" t="s">
        <v>54</v>
      </c>
      <c r="L7541" s="10">
        <v>43249.0</v>
      </c>
      <c r="M7541" s="2" t="s">
        <v>90</v>
      </c>
      <c r="N7541" s="11">
        <v>0.0</v>
      </c>
      <c r="O7541" s="12">
        <v>22.0</v>
      </c>
      <c r="P7541" s="13">
        <v>0.48</v>
      </c>
      <c r="Q7541" s="13">
        <v>46.0</v>
      </c>
      <c r="R7541" s="13">
        <f t="shared" si="1"/>
        <v>46</v>
      </c>
      <c r="S7541" s="14">
        <f t="shared" si="2"/>
        <v>5.75</v>
      </c>
      <c r="T7541" s="14">
        <f t="shared" si="3"/>
        <v>0.4782608696</v>
      </c>
      <c r="U7541" s="15" t="str">
        <f>vlookup(F7541,'Sub categories'!$A:$C,3,False)</f>
        <v>Binders</v>
      </c>
      <c r="V7541" s="16">
        <f t="shared" si="4"/>
        <v>10</v>
      </c>
      <c r="W7541" s="17">
        <f t="array" ref="W7541">INDEX(shipping_prices!$C$1:$F8768,MATCH(I7541,shipping_prices!$A$1:$A8768,0),MATCH(M7541,shipping_prices!$C$1:$F$1,0))</f>
        <v>6.56</v>
      </c>
      <c r="X7541" s="15" t="str">
        <f t="shared" si="5"/>
        <v>Stephanie UlprightJacksonMississippi</v>
      </c>
      <c r="Y7541" s="15" t="str">
        <f t="shared" si="6"/>
        <v>Low</v>
      </c>
    </row>
    <row r="7542" hidden="1">
      <c r="A7542" s="1">
        <v>43239.0</v>
      </c>
      <c r="B7542" s="2" t="s">
        <v>7132</v>
      </c>
      <c r="C7542" s="2">
        <v>3.0</v>
      </c>
      <c r="D7542" s="2" t="s">
        <v>3835</v>
      </c>
      <c r="E7542" s="2" t="s">
        <v>49</v>
      </c>
      <c r="F7542" s="2" t="s">
        <v>3300</v>
      </c>
      <c r="G7542" s="2" t="s">
        <v>29</v>
      </c>
      <c r="H7542" s="2" t="s">
        <v>883</v>
      </c>
      <c r="I7542" s="2" t="s">
        <v>96</v>
      </c>
      <c r="J7542" s="2" t="s">
        <v>406</v>
      </c>
      <c r="K7542" s="2" t="s">
        <v>54</v>
      </c>
      <c r="L7542" s="10">
        <v>43249.0</v>
      </c>
      <c r="M7542" s="2" t="s">
        <v>90</v>
      </c>
      <c r="N7542" s="11">
        <v>0.0</v>
      </c>
      <c r="O7542" s="12">
        <v>258.0</v>
      </c>
      <c r="P7542" s="13">
        <v>0.43</v>
      </c>
      <c r="Q7542" s="13">
        <v>600.0</v>
      </c>
      <c r="R7542" s="13">
        <f t="shared" si="1"/>
        <v>600</v>
      </c>
      <c r="S7542" s="14">
        <f t="shared" si="2"/>
        <v>200</v>
      </c>
      <c r="T7542" s="14">
        <f t="shared" si="3"/>
        <v>0.43</v>
      </c>
      <c r="U7542" s="15" t="str">
        <f>vlookup(F7542,'Sub categories'!$A:$C,3,False)</f>
        <v>Accessories</v>
      </c>
      <c r="V7542" s="16">
        <f t="shared" si="4"/>
        <v>10</v>
      </c>
      <c r="W7542" s="17">
        <f t="array" ref="W7542">INDEX(shipping_prices!$C$1:$F8769,MATCH(I7542,shipping_prices!$A$1:$A8769,0),MATCH(M7542,shipping_prices!$C$1:$F$1,0))</f>
        <v>6.56</v>
      </c>
      <c r="X7542" s="15" t="str">
        <f t="shared" si="5"/>
        <v>Stephanie UlprightJacksonMississippi</v>
      </c>
      <c r="Y7542" s="15" t="str">
        <f t="shared" si="6"/>
        <v>High</v>
      </c>
    </row>
    <row r="7543" hidden="1">
      <c r="A7543" s="1">
        <v>43239.0</v>
      </c>
      <c r="B7543" s="2" t="s">
        <v>7133</v>
      </c>
      <c r="C7543" s="2">
        <v>8.0</v>
      </c>
      <c r="D7543" s="2" t="s">
        <v>426</v>
      </c>
      <c r="E7543" s="2" t="s">
        <v>37</v>
      </c>
      <c r="F7543" s="2" t="s">
        <v>3258</v>
      </c>
      <c r="G7543" s="2" t="s">
        <v>39</v>
      </c>
      <c r="H7543" s="2" t="s">
        <v>157</v>
      </c>
      <c r="I7543" s="2" t="s">
        <v>31</v>
      </c>
      <c r="J7543" s="2" t="s">
        <v>32</v>
      </c>
      <c r="K7543" s="2" t="s">
        <v>33</v>
      </c>
      <c r="L7543" s="10">
        <v>43241.0</v>
      </c>
      <c r="M7543" s="2" t="s">
        <v>34</v>
      </c>
      <c r="N7543" s="11">
        <v>0.0</v>
      </c>
      <c r="O7543" s="12">
        <v>134.0</v>
      </c>
      <c r="P7543" s="13">
        <v>0.28</v>
      </c>
      <c r="Q7543" s="13">
        <v>478.0</v>
      </c>
      <c r="R7543" s="13">
        <f t="shared" si="1"/>
        <v>478</v>
      </c>
      <c r="S7543" s="14">
        <f t="shared" si="2"/>
        <v>59.75</v>
      </c>
      <c r="T7543" s="14">
        <f t="shared" si="3"/>
        <v>0.280334728</v>
      </c>
      <c r="U7543" s="15" t="str">
        <f>vlookup(F7543,'Sub categories'!$A:$C,3,False)</f>
        <v>Storage</v>
      </c>
      <c r="V7543" s="16">
        <f t="shared" si="4"/>
        <v>2</v>
      </c>
      <c r="W7543" s="17">
        <f t="array" ref="W7543">INDEX(shipping_prices!$C$1:$F8770,MATCH(I7543,shipping_prices!$A$1:$A8770,0),MATCH(M7543,shipping_prices!$C$1:$F$1,0))</f>
        <v>10.09</v>
      </c>
      <c r="X7543" s="15" t="str">
        <f t="shared" si="5"/>
        <v>Stefania PerrinoNew York CityNew York</v>
      </c>
      <c r="Y7543" s="15" t="str">
        <f t="shared" si="6"/>
        <v>High</v>
      </c>
    </row>
    <row r="7544">
      <c r="A7544" s="1">
        <v>43239.0</v>
      </c>
      <c r="B7544" s="2" t="s">
        <v>7134</v>
      </c>
      <c r="C7544" s="2">
        <v>4.0</v>
      </c>
      <c r="D7544" s="2" t="s">
        <v>2690</v>
      </c>
      <c r="E7544" s="2" t="s">
        <v>49</v>
      </c>
      <c r="F7544" s="2" t="s">
        <v>1841</v>
      </c>
      <c r="G7544" s="2" t="s">
        <v>45</v>
      </c>
      <c r="H7544" s="2" t="s">
        <v>1024</v>
      </c>
      <c r="I7544" s="2" t="s">
        <v>169</v>
      </c>
      <c r="J7544" s="2" t="s">
        <v>42</v>
      </c>
      <c r="K7544" s="2" t="s">
        <v>43</v>
      </c>
      <c r="L7544" s="10">
        <v>43250.0</v>
      </c>
      <c r="M7544" s="2" t="s">
        <v>90</v>
      </c>
      <c r="N7544" s="11">
        <v>0.0</v>
      </c>
      <c r="O7544" s="12">
        <v>12.0</v>
      </c>
      <c r="P7544" s="13">
        <v>0.34</v>
      </c>
      <c r="Q7544" s="13">
        <v>35.0</v>
      </c>
      <c r="R7544" s="13">
        <f t="shared" si="1"/>
        <v>35</v>
      </c>
      <c r="S7544" s="14">
        <f t="shared" si="2"/>
        <v>8.75</v>
      </c>
      <c r="T7544" s="14">
        <f t="shared" si="3"/>
        <v>0.3428571429</v>
      </c>
      <c r="U7544" s="15" t="str">
        <f>vlookup(F7544,'Sub categories'!$A:$C,3,False)</f>
        <v>Furnishings</v>
      </c>
      <c r="V7544" s="16">
        <f t="shared" si="4"/>
        <v>11</v>
      </c>
      <c r="W7544" s="17">
        <f t="array" ref="W7544">INDEX(shipping_prices!$C$1:$F8771,MATCH(I7544,shipping_prices!$A$1:$A8771,0),MATCH(M7544,shipping_prices!$C$1:$F$1,0))</f>
        <v>6.7</v>
      </c>
      <c r="X7544" s="15" t="str">
        <f t="shared" si="5"/>
        <v>Thomas BrumleyLos AngelesCalifornia</v>
      </c>
      <c r="Y7544" s="15" t="str">
        <f t="shared" si="6"/>
        <v>Low</v>
      </c>
    </row>
    <row r="7545" hidden="1">
      <c r="A7545" s="1">
        <v>43239.0</v>
      </c>
      <c r="B7545" s="2" t="s">
        <v>7135</v>
      </c>
      <c r="C7545" s="2">
        <v>2.0</v>
      </c>
      <c r="D7545" s="2" t="s">
        <v>176</v>
      </c>
      <c r="E7545" s="2" t="s">
        <v>37</v>
      </c>
      <c r="F7545" s="2" t="s">
        <v>3054</v>
      </c>
      <c r="G7545" s="2" t="s">
        <v>39</v>
      </c>
      <c r="H7545" s="2" t="s">
        <v>51</v>
      </c>
      <c r="I7545" s="2" t="s">
        <v>140</v>
      </c>
      <c r="J7545" s="2" t="s">
        <v>141</v>
      </c>
      <c r="K7545" s="2" t="s">
        <v>77</v>
      </c>
      <c r="L7545" s="10">
        <v>43250.0</v>
      </c>
      <c r="M7545" s="2" t="s">
        <v>34</v>
      </c>
      <c r="N7545" s="11">
        <v>0.2</v>
      </c>
      <c r="O7545" s="12">
        <v>4.0</v>
      </c>
      <c r="P7545" s="13">
        <v>0.35</v>
      </c>
      <c r="Q7545" s="13">
        <v>11.0</v>
      </c>
      <c r="R7545" s="13">
        <f t="shared" si="1"/>
        <v>13.75</v>
      </c>
      <c r="S7545" s="14">
        <f t="shared" si="2"/>
        <v>6.875</v>
      </c>
      <c r="T7545" s="14">
        <f t="shared" si="3"/>
        <v>0.3636363636</v>
      </c>
      <c r="U7545" s="15" t="str">
        <f>vlookup(F7545,'Sub categories'!$A:$C,3,False)</f>
        <v>Paper</v>
      </c>
      <c r="V7545" s="16">
        <f t="shared" si="4"/>
        <v>11</v>
      </c>
      <c r="W7545" s="17">
        <f t="array" ref="W7545">INDEX(shipping_prices!$C$1:$F8772,MATCH(I7545,shipping_prices!$A$1:$A8772,0),MATCH(M7545,shipping_prices!$C$1:$F$1,0))</f>
        <v>13.2</v>
      </c>
      <c r="X7545" s="15" t="str">
        <f t="shared" si="5"/>
        <v>Chris SelesnickChicagoIllinois</v>
      </c>
      <c r="Y7545" s="15" t="str">
        <f t="shared" si="6"/>
        <v>Low</v>
      </c>
    </row>
    <row r="7546">
      <c r="A7546" s="1">
        <v>43239.0</v>
      </c>
      <c r="B7546" s="2" t="s">
        <v>7136</v>
      </c>
      <c r="C7546" s="2">
        <v>4.0</v>
      </c>
      <c r="D7546" s="2" t="s">
        <v>739</v>
      </c>
      <c r="E7546" s="2" t="s">
        <v>27</v>
      </c>
      <c r="F7546" s="2" t="s">
        <v>3435</v>
      </c>
      <c r="G7546" s="2" t="s">
        <v>45</v>
      </c>
      <c r="H7546" s="2" t="s">
        <v>423</v>
      </c>
      <c r="I7546" s="2" t="s">
        <v>194</v>
      </c>
      <c r="J7546" s="2" t="s">
        <v>53</v>
      </c>
      <c r="K7546" s="2" t="s">
        <v>54</v>
      </c>
      <c r="L7546" s="10">
        <v>43240.0</v>
      </c>
      <c r="M7546" s="2" t="s">
        <v>34</v>
      </c>
      <c r="N7546" s="11">
        <v>0.2</v>
      </c>
      <c r="O7546" s="12">
        <v>-68.0</v>
      </c>
      <c r="P7546" s="13">
        <v>-0.16</v>
      </c>
      <c r="Q7546" s="13">
        <v>419.0</v>
      </c>
      <c r="R7546" s="13">
        <f t="shared" si="1"/>
        <v>523.75</v>
      </c>
      <c r="S7546" s="14">
        <f t="shared" si="2"/>
        <v>130.9375</v>
      </c>
      <c r="T7546" s="14">
        <f t="shared" si="3"/>
        <v>-0.1622911695</v>
      </c>
      <c r="U7546" s="15" t="str">
        <f>vlookup(F7546,'Sub categories'!$A:$C,3,False)</f>
        <v>Chairs</v>
      </c>
      <c r="V7546" s="16">
        <f t="shared" si="4"/>
        <v>1</v>
      </c>
      <c r="W7546" s="17">
        <f t="array" ref="W7546">INDEX(shipping_prices!$C$1:$F8773,MATCH(I7546,shipping_prices!$A$1:$A8773,0),MATCH(M7546,shipping_prices!$C$1:$F$1,0))</f>
        <v>7.26</v>
      </c>
      <c r="X7546" s="15" t="str">
        <f t="shared" si="5"/>
        <v>Emily BurnsMiamiFlorida</v>
      </c>
      <c r="Y7546" s="15" t="str">
        <f t="shared" si="6"/>
        <v>loss</v>
      </c>
    </row>
    <row r="7547" hidden="1">
      <c r="A7547" s="1">
        <v>43239.0</v>
      </c>
      <c r="B7547" s="2" t="s">
        <v>7137</v>
      </c>
      <c r="C7547" s="2">
        <v>3.0</v>
      </c>
      <c r="D7547" s="2" t="s">
        <v>1441</v>
      </c>
      <c r="E7547" s="2" t="s">
        <v>37</v>
      </c>
      <c r="F7547" s="2" t="s">
        <v>1456</v>
      </c>
      <c r="G7547" s="2" t="s">
        <v>39</v>
      </c>
      <c r="H7547" s="2" t="s">
        <v>1457</v>
      </c>
      <c r="I7547" s="2" t="s">
        <v>501</v>
      </c>
      <c r="J7547" s="2" t="s">
        <v>282</v>
      </c>
      <c r="K7547" s="2" t="s">
        <v>77</v>
      </c>
      <c r="L7547" s="10">
        <v>43245.0</v>
      </c>
      <c r="M7547" s="2" t="s">
        <v>34</v>
      </c>
      <c r="N7547" s="11">
        <v>0.0</v>
      </c>
      <c r="O7547" s="12">
        <v>7.0</v>
      </c>
      <c r="P7547" s="13">
        <v>0.49</v>
      </c>
      <c r="Q7547" s="13">
        <v>15.0</v>
      </c>
      <c r="R7547" s="13">
        <f t="shared" si="1"/>
        <v>15</v>
      </c>
      <c r="S7547" s="14">
        <f t="shared" si="2"/>
        <v>5</v>
      </c>
      <c r="T7547" s="14">
        <f t="shared" si="3"/>
        <v>0.4666666667</v>
      </c>
      <c r="U7547" s="15" t="str">
        <f>vlookup(F7547,'Sub categories'!$A:$C,3,False)</f>
        <v>Paper</v>
      </c>
      <c r="V7547" s="16">
        <f t="shared" si="4"/>
        <v>6</v>
      </c>
      <c r="W7547" s="17">
        <f t="array" ref="W7547">INDEX(shipping_prices!$C$1:$F8774,MATCH(I7547,shipping_prices!$A$1:$A8774,0),MATCH(M7547,shipping_prices!$C$1:$F$1,0))</f>
        <v>6.86</v>
      </c>
      <c r="X7547" s="15" t="str">
        <f t="shared" si="5"/>
        <v>Brian MossColumbusIndiana</v>
      </c>
      <c r="Y7547" s="15" t="str">
        <f t="shared" si="6"/>
        <v>Low</v>
      </c>
    </row>
    <row r="7548" hidden="1">
      <c r="A7548" s="1">
        <v>43239.0</v>
      </c>
      <c r="B7548" s="2" t="s">
        <v>7137</v>
      </c>
      <c r="C7548" s="2">
        <v>2.0</v>
      </c>
      <c r="D7548" s="2" t="s">
        <v>1441</v>
      </c>
      <c r="E7548" s="2" t="s">
        <v>37</v>
      </c>
      <c r="F7548" s="2" t="s">
        <v>3151</v>
      </c>
      <c r="G7548" s="2" t="s">
        <v>39</v>
      </c>
      <c r="H7548" s="2" t="s">
        <v>871</v>
      </c>
      <c r="I7548" s="2" t="s">
        <v>501</v>
      </c>
      <c r="J7548" s="2" t="s">
        <v>282</v>
      </c>
      <c r="K7548" s="2" t="s">
        <v>77</v>
      </c>
      <c r="L7548" s="10">
        <v>43245.0</v>
      </c>
      <c r="M7548" s="2" t="s">
        <v>34</v>
      </c>
      <c r="N7548" s="11">
        <v>0.0</v>
      </c>
      <c r="O7548" s="12">
        <v>81.0</v>
      </c>
      <c r="P7548" s="13">
        <v>0.45</v>
      </c>
      <c r="Q7548" s="13">
        <v>181.0</v>
      </c>
      <c r="R7548" s="13">
        <f t="shared" si="1"/>
        <v>181</v>
      </c>
      <c r="S7548" s="14">
        <f t="shared" si="2"/>
        <v>90.5</v>
      </c>
      <c r="T7548" s="14">
        <f t="shared" si="3"/>
        <v>0.4475138122</v>
      </c>
      <c r="U7548" s="15" t="str">
        <f>vlookup(F7548,'Sub categories'!$A:$C,3,False)</f>
        <v>Envelopes</v>
      </c>
      <c r="V7548" s="16">
        <f t="shared" si="4"/>
        <v>6</v>
      </c>
      <c r="W7548" s="17">
        <f t="array" ref="W7548">INDEX(shipping_prices!$C$1:$F8775,MATCH(I7548,shipping_prices!$A$1:$A8775,0),MATCH(M7548,shipping_prices!$C$1:$F$1,0))</f>
        <v>6.86</v>
      </c>
      <c r="X7548" s="15" t="str">
        <f t="shared" si="5"/>
        <v>Brian MossColumbusIndiana</v>
      </c>
      <c r="Y7548" s="15" t="str">
        <f t="shared" si="6"/>
        <v>High</v>
      </c>
    </row>
    <row r="7549" hidden="1">
      <c r="A7549" s="1">
        <v>43239.0</v>
      </c>
      <c r="B7549" s="2" t="s">
        <v>7137</v>
      </c>
      <c r="C7549" s="2">
        <v>2.0</v>
      </c>
      <c r="D7549" s="2" t="s">
        <v>1441</v>
      </c>
      <c r="E7549" s="2" t="s">
        <v>37</v>
      </c>
      <c r="F7549" s="2" t="s">
        <v>1504</v>
      </c>
      <c r="G7549" s="2" t="s">
        <v>39</v>
      </c>
      <c r="H7549" s="2" t="s">
        <v>534</v>
      </c>
      <c r="I7549" s="2" t="s">
        <v>501</v>
      </c>
      <c r="J7549" s="2" t="s">
        <v>282</v>
      </c>
      <c r="K7549" s="2" t="s">
        <v>77</v>
      </c>
      <c r="L7549" s="10">
        <v>43245.0</v>
      </c>
      <c r="M7549" s="2" t="s">
        <v>34</v>
      </c>
      <c r="N7549" s="11">
        <v>0.0</v>
      </c>
      <c r="O7549" s="12">
        <v>95.0</v>
      </c>
      <c r="P7549" s="13">
        <v>0.18</v>
      </c>
      <c r="Q7549" s="13">
        <v>530.0</v>
      </c>
      <c r="R7549" s="13">
        <f t="shared" si="1"/>
        <v>530</v>
      </c>
      <c r="S7549" s="14">
        <f t="shared" si="2"/>
        <v>265</v>
      </c>
      <c r="T7549" s="14">
        <f t="shared" si="3"/>
        <v>0.179245283</v>
      </c>
      <c r="U7549" s="15" t="str">
        <f>vlookup(F7549,'Sub categories'!$A:$C,3,False)</f>
        <v>Storage</v>
      </c>
      <c r="V7549" s="16">
        <f t="shared" si="4"/>
        <v>6</v>
      </c>
      <c r="W7549" s="17">
        <f t="array" ref="W7549">INDEX(shipping_prices!$C$1:$F8776,MATCH(I7549,shipping_prices!$A$1:$A8776,0),MATCH(M7549,shipping_prices!$C$1:$F$1,0))</f>
        <v>6.86</v>
      </c>
      <c r="X7549" s="15" t="str">
        <f t="shared" si="5"/>
        <v>Brian MossColumbusIndiana</v>
      </c>
      <c r="Y7549" s="15" t="str">
        <f t="shared" si="6"/>
        <v>High</v>
      </c>
    </row>
    <row r="7550" hidden="1">
      <c r="A7550" s="1">
        <v>43239.0</v>
      </c>
      <c r="B7550" s="2" t="s">
        <v>7137</v>
      </c>
      <c r="C7550" s="2">
        <v>3.0</v>
      </c>
      <c r="D7550" s="2" t="s">
        <v>1441</v>
      </c>
      <c r="E7550" s="2" t="s">
        <v>37</v>
      </c>
      <c r="F7550" s="2" t="s">
        <v>4304</v>
      </c>
      <c r="G7550" s="2" t="s">
        <v>29</v>
      </c>
      <c r="H7550" s="2" t="s">
        <v>431</v>
      </c>
      <c r="I7550" s="2" t="s">
        <v>501</v>
      </c>
      <c r="J7550" s="2" t="s">
        <v>282</v>
      </c>
      <c r="K7550" s="2" t="s">
        <v>77</v>
      </c>
      <c r="L7550" s="10">
        <v>43245.0</v>
      </c>
      <c r="M7550" s="2" t="s">
        <v>34</v>
      </c>
      <c r="N7550" s="11">
        <v>0.0</v>
      </c>
      <c r="O7550" s="12">
        <v>159.0</v>
      </c>
      <c r="P7550" s="13">
        <v>0.27</v>
      </c>
      <c r="Q7550" s="13">
        <v>588.0</v>
      </c>
      <c r="R7550" s="13">
        <f t="shared" si="1"/>
        <v>588</v>
      </c>
      <c r="S7550" s="14">
        <f t="shared" si="2"/>
        <v>196</v>
      </c>
      <c r="T7550" s="14">
        <f t="shared" si="3"/>
        <v>0.2704081633</v>
      </c>
      <c r="U7550" s="15" t="str">
        <f>vlookup(F7550,'Sub categories'!$A:$C,3,False)</f>
        <v>Phones</v>
      </c>
      <c r="V7550" s="16">
        <f t="shared" si="4"/>
        <v>6</v>
      </c>
      <c r="W7550" s="17">
        <f t="array" ref="W7550">INDEX(shipping_prices!$C$1:$F8777,MATCH(I7550,shipping_prices!$A$1:$A8777,0),MATCH(M7550,shipping_prices!$C$1:$F$1,0))</f>
        <v>6.86</v>
      </c>
      <c r="X7550" s="15" t="str">
        <f t="shared" si="5"/>
        <v>Brian MossColumbusIndiana</v>
      </c>
      <c r="Y7550" s="15" t="str">
        <f t="shared" si="6"/>
        <v>High</v>
      </c>
    </row>
    <row r="7551" hidden="1">
      <c r="A7551" s="1">
        <v>43239.0</v>
      </c>
      <c r="B7551" s="2" t="s">
        <v>7137</v>
      </c>
      <c r="C7551" s="2">
        <v>3.0</v>
      </c>
      <c r="D7551" s="2" t="s">
        <v>1441</v>
      </c>
      <c r="E7551" s="2" t="s">
        <v>37</v>
      </c>
      <c r="F7551" s="2" t="s">
        <v>1482</v>
      </c>
      <c r="G7551" s="2" t="s">
        <v>39</v>
      </c>
      <c r="H7551" s="2" t="s">
        <v>284</v>
      </c>
      <c r="I7551" s="2" t="s">
        <v>501</v>
      </c>
      <c r="J7551" s="2" t="s">
        <v>282</v>
      </c>
      <c r="K7551" s="2" t="s">
        <v>77</v>
      </c>
      <c r="L7551" s="10">
        <v>43245.0</v>
      </c>
      <c r="M7551" s="2" t="s">
        <v>34</v>
      </c>
      <c r="N7551" s="11">
        <v>0.0</v>
      </c>
      <c r="O7551" s="12">
        <v>412.0</v>
      </c>
      <c r="P7551" s="13">
        <v>0.45</v>
      </c>
      <c r="Q7551" s="13">
        <v>915.0</v>
      </c>
      <c r="R7551" s="13">
        <f t="shared" si="1"/>
        <v>915</v>
      </c>
      <c r="S7551" s="14">
        <f t="shared" si="2"/>
        <v>305</v>
      </c>
      <c r="T7551" s="14">
        <f t="shared" si="3"/>
        <v>0.450273224</v>
      </c>
      <c r="U7551" s="15" t="str">
        <f>vlookup(F7551,'Sub categories'!$A:$C,3,False)</f>
        <v>Binders</v>
      </c>
      <c r="V7551" s="16">
        <f t="shared" si="4"/>
        <v>6</v>
      </c>
      <c r="W7551" s="17">
        <f t="array" ref="W7551">INDEX(shipping_prices!$C$1:$F8778,MATCH(I7551,shipping_prices!$A$1:$A8778,0),MATCH(M7551,shipping_prices!$C$1:$F$1,0))</f>
        <v>6.86</v>
      </c>
      <c r="X7551" s="15" t="str">
        <f t="shared" si="5"/>
        <v>Brian MossColumbusIndiana</v>
      </c>
      <c r="Y7551" s="15" t="str">
        <f t="shared" si="6"/>
        <v>High</v>
      </c>
    </row>
    <row r="7552" hidden="1">
      <c r="A7552" s="1">
        <v>43239.0</v>
      </c>
      <c r="B7552" s="2" t="s">
        <v>7138</v>
      </c>
      <c r="C7552" s="2">
        <v>5.0</v>
      </c>
      <c r="D7552" s="2" t="s">
        <v>4402</v>
      </c>
      <c r="E7552" s="2" t="s">
        <v>27</v>
      </c>
      <c r="F7552" s="2" t="s">
        <v>4029</v>
      </c>
      <c r="G7552" s="2" t="s">
        <v>39</v>
      </c>
      <c r="H7552" s="2" t="s">
        <v>51</v>
      </c>
      <c r="I7552" s="2" t="s">
        <v>169</v>
      </c>
      <c r="J7552" s="2" t="s">
        <v>42</v>
      </c>
      <c r="K7552" s="2" t="s">
        <v>43</v>
      </c>
      <c r="L7552" s="10">
        <v>43245.0</v>
      </c>
      <c r="M7552" s="2" t="s">
        <v>34</v>
      </c>
      <c r="N7552" s="11">
        <v>0.0</v>
      </c>
      <c r="O7552" s="12">
        <v>70.0</v>
      </c>
      <c r="P7552" s="13">
        <v>0.45</v>
      </c>
      <c r="Q7552" s="13">
        <v>155.0</v>
      </c>
      <c r="R7552" s="13">
        <f t="shared" si="1"/>
        <v>155</v>
      </c>
      <c r="S7552" s="14">
        <f t="shared" si="2"/>
        <v>31</v>
      </c>
      <c r="T7552" s="14">
        <f t="shared" si="3"/>
        <v>0.4516129032</v>
      </c>
      <c r="U7552" s="15" t="str">
        <f>vlookup(F7552,'Sub categories'!$A:$C,3,False)</f>
        <v>Paper</v>
      </c>
      <c r="V7552" s="16">
        <f t="shared" si="4"/>
        <v>6</v>
      </c>
      <c r="W7552" s="17">
        <f t="array" ref="W7552">INDEX(shipping_prices!$C$1:$F8779,MATCH(I7552,shipping_prices!$A$1:$A8779,0),MATCH(M7552,shipping_prices!$C$1:$F$1,0))</f>
        <v>14.86</v>
      </c>
      <c r="X7552" s="15" t="str">
        <f t="shared" si="5"/>
        <v>Sean O'DonnellLos AngelesCalifornia</v>
      </c>
      <c r="Y7552" s="15" t="str">
        <f t="shared" si="6"/>
        <v>High</v>
      </c>
    </row>
    <row r="7553" hidden="1">
      <c r="A7553" s="1">
        <v>43240.0</v>
      </c>
      <c r="B7553" s="2" t="s">
        <v>7139</v>
      </c>
      <c r="C7553" s="2">
        <v>2.0</v>
      </c>
      <c r="D7553" s="2" t="s">
        <v>2201</v>
      </c>
      <c r="E7553" s="2" t="s">
        <v>49</v>
      </c>
      <c r="F7553" s="2" t="s">
        <v>7140</v>
      </c>
      <c r="G7553" s="2" t="s">
        <v>39</v>
      </c>
      <c r="H7553" s="2" t="s">
        <v>51</v>
      </c>
      <c r="I7553" s="2" t="s">
        <v>2578</v>
      </c>
      <c r="J7553" s="2" t="s">
        <v>251</v>
      </c>
      <c r="K7553" s="2" t="s">
        <v>54</v>
      </c>
      <c r="L7553" s="10">
        <v>43240.0</v>
      </c>
      <c r="M7553" s="2" t="s">
        <v>469</v>
      </c>
      <c r="N7553" s="11">
        <v>0.2</v>
      </c>
      <c r="O7553" s="12">
        <v>3.0</v>
      </c>
      <c r="P7553" s="13">
        <v>0.34</v>
      </c>
      <c r="Q7553" s="13">
        <v>8.0</v>
      </c>
      <c r="R7553" s="13">
        <f t="shared" si="1"/>
        <v>10</v>
      </c>
      <c r="S7553" s="14">
        <f t="shared" si="2"/>
        <v>5</v>
      </c>
      <c r="T7553" s="14">
        <f t="shared" si="3"/>
        <v>0.375</v>
      </c>
      <c r="U7553" s="15" t="str">
        <f>vlookup(F7553,'Sub categories'!$A:$C,3,False)</f>
        <v>Paper</v>
      </c>
      <c r="V7553" s="16">
        <f t="shared" si="4"/>
        <v>0</v>
      </c>
      <c r="W7553" s="17">
        <f t="array" ref="W7553">INDEX(shipping_prices!$C$1:$F8780,MATCH(I7553,shipping_prices!$A$1:$A8780,0),MATCH(M7553,shipping_prices!$C$1:$F$1,0))</f>
        <v>47.44</v>
      </c>
      <c r="X7553" s="15" t="str">
        <f t="shared" si="5"/>
        <v>Sean MillerMonroeNorth Carolina</v>
      </c>
      <c r="Y7553" s="15" t="str">
        <f t="shared" si="6"/>
        <v>Low</v>
      </c>
    </row>
    <row r="7554">
      <c r="A7554" s="1">
        <v>43240.0</v>
      </c>
      <c r="B7554" s="2" t="s">
        <v>7141</v>
      </c>
      <c r="C7554" s="2">
        <v>2.0</v>
      </c>
      <c r="D7554" s="2" t="s">
        <v>393</v>
      </c>
      <c r="E7554" s="2" t="s">
        <v>37</v>
      </c>
      <c r="F7554" s="2" t="s">
        <v>3969</v>
      </c>
      <c r="G7554" s="2" t="s">
        <v>45</v>
      </c>
      <c r="H7554" s="2" t="s">
        <v>79</v>
      </c>
      <c r="I7554" s="2" t="s">
        <v>6697</v>
      </c>
      <c r="J7554" s="2" t="s">
        <v>97</v>
      </c>
      <c r="K7554" s="2" t="s">
        <v>77</v>
      </c>
      <c r="L7554" s="10">
        <v>43244.0</v>
      </c>
      <c r="M7554" s="2" t="s">
        <v>90</v>
      </c>
      <c r="N7554" s="11">
        <v>0.0</v>
      </c>
      <c r="O7554" s="12">
        <v>11.0</v>
      </c>
      <c r="P7554" s="13">
        <v>0.39</v>
      </c>
      <c r="Q7554" s="13">
        <v>28.0</v>
      </c>
      <c r="R7554" s="13">
        <f t="shared" si="1"/>
        <v>28</v>
      </c>
      <c r="S7554" s="14">
        <f t="shared" si="2"/>
        <v>14</v>
      </c>
      <c r="T7554" s="14">
        <f t="shared" si="3"/>
        <v>0.3928571429</v>
      </c>
      <c r="U7554" s="15" t="str">
        <f>vlookup(F7554,'Sub categories'!$A:$C,3,False)</f>
        <v>Furnishings</v>
      </c>
      <c r="V7554" s="16">
        <f t="shared" si="4"/>
        <v>4</v>
      </c>
      <c r="W7554" s="17">
        <f t="array" ref="W7554">INDEX(shipping_prices!$C$1:$F8781,MATCH(I7554,shipping_prices!$A$1:$A8781,0),MATCH(M7554,shipping_prices!$C$1:$F$1,0))</f>
        <v>0.89</v>
      </c>
      <c r="X7554" s="15" t="str">
        <f t="shared" si="5"/>
        <v>Janet MolinariCantonMichigan</v>
      </c>
      <c r="Y7554" s="15" t="str">
        <f t="shared" si="6"/>
        <v>Low</v>
      </c>
    </row>
    <row r="7555" hidden="1">
      <c r="A7555" s="1">
        <v>43240.0</v>
      </c>
      <c r="B7555" s="2" t="s">
        <v>7141</v>
      </c>
      <c r="C7555" s="2">
        <v>8.0</v>
      </c>
      <c r="D7555" s="2" t="s">
        <v>393</v>
      </c>
      <c r="E7555" s="2" t="s">
        <v>37</v>
      </c>
      <c r="F7555" s="2" t="s">
        <v>2335</v>
      </c>
      <c r="G7555" s="2" t="s">
        <v>39</v>
      </c>
      <c r="H7555" s="2" t="s">
        <v>182</v>
      </c>
      <c r="I7555" s="2" t="s">
        <v>6697</v>
      </c>
      <c r="J7555" s="2" t="s">
        <v>97</v>
      </c>
      <c r="K7555" s="2" t="s">
        <v>77</v>
      </c>
      <c r="L7555" s="10">
        <v>43244.0</v>
      </c>
      <c r="M7555" s="2" t="s">
        <v>90</v>
      </c>
      <c r="N7555" s="11">
        <v>0.0</v>
      </c>
      <c r="O7555" s="12">
        <v>138.0</v>
      </c>
      <c r="P7555" s="13">
        <v>0.48</v>
      </c>
      <c r="Q7555" s="13">
        <v>288.0</v>
      </c>
      <c r="R7555" s="13">
        <f t="shared" si="1"/>
        <v>288</v>
      </c>
      <c r="S7555" s="14">
        <f t="shared" si="2"/>
        <v>36</v>
      </c>
      <c r="T7555" s="14">
        <f t="shared" si="3"/>
        <v>0.4791666667</v>
      </c>
      <c r="U7555" s="15" t="str">
        <f>vlookup(F7555,'Sub categories'!$A:$C,3,False)</f>
        <v>Binders</v>
      </c>
      <c r="V7555" s="16">
        <f t="shared" si="4"/>
        <v>4</v>
      </c>
      <c r="W7555" s="17">
        <f t="array" ref="W7555">INDEX(shipping_prices!$C$1:$F8782,MATCH(I7555,shipping_prices!$A$1:$A8782,0),MATCH(M7555,shipping_prices!$C$1:$F$1,0))</f>
        <v>0.89</v>
      </c>
      <c r="X7555" s="15" t="str">
        <f t="shared" si="5"/>
        <v>Janet MolinariCantonMichigan</v>
      </c>
      <c r="Y7555" s="15" t="str">
        <f t="shared" si="6"/>
        <v>High</v>
      </c>
    </row>
    <row r="7556">
      <c r="A7556" s="1">
        <v>43240.0</v>
      </c>
      <c r="B7556" s="2" t="s">
        <v>7142</v>
      </c>
      <c r="C7556" s="2">
        <v>2.0</v>
      </c>
      <c r="D7556" s="2" t="s">
        <v>947</v>
      </c>
      <c r="E7556" s="2" t="s">
        <v>27</v>
      </c>
      <c r="F7556" s="2" t="s">
        <v>3779</v>
      </c>
      <c r="G7556" s="2" t="s">
        <v>45</v>
      </c>
      <c r="H7556" s="2" t="s">
        <v>227</v>
      </c>
      <c r="I7556" s="2" t="s">
        <v>501</v>
      </c>
      <c r="J7556" s="2" t="s">
        <v>321</v>
      </c>
      <c r="K7556" s="2" t="s">
        <v>33</v>
      </c>
      <c r="L7556" s="10">
        <v>43247.0</v>
      </c>
      <c r="M7556" s="2" t="s">
        <v>34</v>
      </c>
      <c r="N7556" s="11">
        <v>0.3</v>
      </c>
      <c r="O7556" s="12">
        <v>-2.0</v>
      </c>
      <c r="P7556" s="13">
        <v>-0.04</v>
      </c>
      <c r="Q7556" s="13">
        <v>48.0</v>
      </c>
      <c r="R7556" s="13">
        <f t="shared" si="1"/>
        <v>68.57142857</v>
      </c>
      <c r="S7556" s="14">
        <f t="shared" si="2"/>
        <v>34.28571429</v>
      </c>
      <c r="T7556" s="14">
        <f t="shared" si="3"/>
        <v>-0.04166666667</v>
      </c>
      <c r="U7556" s="15" t="str">
        <f>vlookup(F7556,'Sub categories'!$A:$C,3,False)</f>
        <v>Chairs</v>
      </c>
      <c r="V7556" s="16">
        <f t="shared" si="4"/>
        <v>7</v>
      </c>
      <c r="W7556" s="17">
        <f t="array" ref="W7556">INDEX(shipping_prices!$C$1:$F8783,MATCH(I7556,shipping_prices!$A$1:$A8783,0),MATCH(M7556,shipping_prices!$C$1:$F$1,0))</f>
        <v>6.86</v>
      </c>
      <c r="X7556" s="15" t="str">
        <f t="shared" si="5"/>
        <v>Maribeth DonaColumbusOhio</v>
      </c>
      <c r="Y7556" s="15" t="str">
        <f t="shared" si="6"/>
        <v>loss</v>
      </c>
    </row>
    <row r="7557" hidden="1">
      <c r="A7557" s="1">
        <v>43240.0</v>
      </c>
      <c r="B7557" s="2" t="s">
        <v>7143</v>
      </c>
      <c r="C7557" s="2">
        <v>2.0</v>
      </c>
      <c r="D7557" s="2" t="s">
        <v>2560</v>
      </c>
      <c r="E7557" s="2" t="s">
        <v>37</v>
      </c>
      <c r="F7557" s="2" t="s">
        <v>1485</v>
      </c>
      <c r="G7557" s="2" t="s">
        <v>39</v>
      </c>
      <c r="H7557" s="2" t="s">
        <v>79</v>
      </c>
      <c r="I7557" s="2" t="s">
        <v>1374</v>
      </c>
      <c r="J7557" s="2" t="s">
        <v>97</v>
      </c>
      <c r="K7557" s="2" t="s">
        <v>77</v>
      </c>
      <c r="L7557" s="10">
        <v>43240.0</v>
      </c>
      <c r="M7557" s="2" t="s">
        <v>469</v>
      </c>
      <c r="N7557" s="11">
        <v>0.0</v>
      </c>
      <c r="O7557" s="12">
        <v>20.0</v>
      </c>
      <c r="P7557" s="13">
        <v>0.48</v>
      </c>
      <c r="Q7557" s="13">
        <v>41.0</v>
      </c>
      <c r="R7557" s="13">
        <f t="shared" si="1"/>
        <v>41</v>
      </c>
      <c r="S7557" s="14">
        <f t="shared" si="2"/>
        <v>20.5</v>
      </c>
      <c r="T7557" s="14">
        <f t="shared" si="3"/>
        <v>0.487804878</v>
      </c>
      <c r="U7557" s="15" t="str">
        <f>vlookup(F7557,'Sub categories'!$A:$C,3,False)</f>
        <v>Binders</v>
      </c>
      <c r="V7557" s="16">
        <f t="shared" si="4"/>
        <v>0</v>
      </c>
      <c r="W7557" s="17">
        <f t="array" ref="W7557">INDEX(shipping_prices!$C$1:$F8784,MATCH(I7557,shipping_prices!$A$1:$A8784,0),MATCH(M7557,shipping_prices!$C$1:$F$1,0))</f>
        <v>46.31</v>
      </c>
      <c r="X7557" s="15" t="str">
        <f t="shared" si="5"/>
        <v>Allen RosenblattTrentonMichigan</v>
      </c>
      <c r="Y7557" s="15" t="str">
        <f t="shared" si="6"/>
        <v>Low</v>
      </c>
    </row>
    <row r="7558" hidden="1">
      <c r="A7558" s="1">
        <v>43240.0</v>
      </c>
      <c r="B7558" s="2" t="s">
        <v>7144</v>
      </c>
      <c r="C7558" s="2">
        <v>2.0</v>
      </c>
      <c r="D7558" s="2" t="s">
        <v>2104</v>
      </c>
      <c r="E7558" s="2" t="s">
        <v>37</v>
      </c>
      <c r="F7558" s="2" t="s">
        <v>4252</v>
      </c>
      <c r="G7558" s="2" t="s">
        <v>39</v>
      </c>
      <c r="H7558" s="2" t="s">
        <v>193</v>
      </c>
      <c r="I7558" s="2" t="s">
        <v>163</v>
      </c>
      <c r="J7558" s="2" t="s">
        <v>164</v>
      </c>
      <c r="K7558" s="2" t="s">
        <v>33</v>
      </c>
      <c r="L7558" s="10">
        <v>43245.0</v>
      </c>
      <c r="M7558" s="2" t="s">
        <v>142</v>
      </c>
      <c r="N7558" s="11">
        <v>0.7</v>
      </c>
      <c r="O7558" s="12">
        <v>-1.0</v>
      </c>
      <c r="P7558" s="13">
        <v>-0.83</v>
      </c>
      <c r="Q7558" s="13">
        <v>1.0</v>
      </c>
      <c r="R7558" s="13">
        <f t="shared" si="1"/>
        <v>3.333333333</v>
      </c>
      <c r="S7558" s="14">
        <f t="shared" si="2"/>
        <v>1.666666667</v>
      </c>
      <c r="T7558" s="14">
        <f t="shared" si="3"/>
        <v>-1</v>
      </c>
      <c r="U7558" s="15" t="str">
        <f>vlookup(F7558,'Sub categories'!$A:$C,3,False)</f>
        <v>Binders</v>
      </c>
      <c r="V7558" s="16">
        <f t="shared" si="4"/>
        <v>5</v>
      </c>
      <c r="W7558" s="17">
        <f t="array" ref="W7558">INDEX(shipping_prices!$C$1:$F8785,MATCH(I7558,shipping_prices!$A$1:$A8785,0),MATCH(M7558,shipping_prices!$C$1:$F$1,0))</f>
        <v>20.11</v>
      </c>
      <c r="X7558" s="15" t="str">
        <f t="shared" si="5"/>
        <v>Damala KotsonisPhiladelphiaPennsylvania</v>
      </c>
      <c r="Y7558" s="15" t="str">
        <f t="shared" si="6"/>
        <v>loss</v>
      </c>
    </row>
    <row r="7559" hidden="1">
      <c r="A7559" s="1">
        <v>43240.0</v>
      </c>
      <c r="B7559" s="2" t="s">
        <v>7144</v>
      </c>
      <c r="C7559" s="2">
        <v>2.0</v>
      </c>
      <c r="D7559" s="2" t="s">
        <v>2104</v>
      </c>
      <c r="E7559" s="2" t="s">
        <v>37</v>
      </c>
      <c r="F7559" s="2" t="s">
        <v>5514</v>
      </c>
      <c r="G7559" s="2" t="s">
        <v>39</v>
      </c>
      <c r="H7559" s="2" t="s">
        <v>182</v>
      </c>
      <c r="I7559" s="2" t="s">
        <v>163</v>
      </c>
      <c r="J7559" s="2" t="s">
        <v>164</v>
      </c>
      <c r="K7559" s="2" t="s">
        <v>33</v>
      </c>
      <c r="L7559" s="10">
        <v>43245.0</v>
      </c>
      <c r="M7559" s="2" t="s">
        <v>142</v>
      </c>
      <c r="N7559" s="11">
        <v>0.7</v>
      </c>
      <c r="O7559" s="12">
        <v>-6.0</v>
      </c>
      <c r="P7559" s="13">
        <v>-0.77</v>
      </c>
      <c r="Q7559" s="13">
        <v>8.0</v>
      </c>
      <c r="R7559" s="13">
        <f t="shared" si="1"/>
        <v>26.66666667</v>
      </c>
      <c r="S7559" s="14">
        <f t="shared" si="2"/>
        <v>13.33333333</v>
      </c>
      <c r="T7559" s="14">
        <f t="shared" si="3"/>
        <v>-0.75</v>
      </c>
      <c r="U7559" s="15" t="str">
        <f>vlookup(F7559,'Sub categories'!$A:$C,3,False)</f>
        <v>Binders</v>
      </c>
      <c r="V7559" s="16">
        <f t="shared" si="4"/>
        <v>5</v>
      </c>
      <c r="W7559" s="17">
        <f t="array" ref="W7559">INDEX(shipping_prices!$C$1:$F8786,MATCH(I7559,shipping_prices!$A$1:$A8786,0),MATCH(M7559,shipping_prices!$C$1:$F$1,0))</f>
        <v>20.11</v>
      </c>
      <c r="X7559" s="15" t="str">
        <f t="shared" si="5"/>
        <v>Damala KotsonisPhiladelphiaPennsylvania</v>
      </c>
      <c r="Y7559" s="15" t="str">
        <f t="shared" si="6"/>
        <v>loss</v>
      </c>
    </row>
    <row r="7560" hidden="1">
      <c r="A7560" s="1">
        <v>43240.0</v>
      </c>
      <c r="B7560" s="2" t="s">
        <v>7144</v>
      </c>
      <c r="C7560" s="2">
        <v>2.0</v>
      </c>
      <c r="D7560" s="2" t="s">
        <v>2104</v>
      </c>
      <c r="E7560" s="2" t="s">
        <v>37</v>
      </c>
      <c r="F7560" s="2" t="s">
        <v>1377</v>
      </c>
      <c r="G7560" s="2" t="s">
        <v>39</v>
      </c>
      <c r="H7560" s="2" t="s">
        <v>146</v>
      </c>
      <c r="I7560" s="2" t="s">
        <v>163</v>
      </c>
      <c r="J7560" s="2" t="s">
        <v>164</v>
      </c>
      <c r="K7560" s="2" t="s">
        <v>33</v>
      </c>
      <c r="L7560" s="10">
        <v>43245.0</v>
      </c>
      <c r="M7560" s="2" t="s">
        <v>142</v>
      </c>
      <c r="N7560" s="11">
        <v>0.2</v>
      </c>
      <c r="O7560" s="12">
        <v>12.0</v>
      </c>
      <c r="P7560" s="13">
        <v>0.13</v>
      </c>
      <c r="Q7560" s="13">
        <v>99.0</v>
      </c>
      <c r="R7560" s="13">
        <f t="shared" si="1"/>
        <v>123.75</v>
      </c>
      <c r="S7560" s="14">
        <f t="shared" si="2"/>
        <v>61.875</v>
      </c>
      <c r="T7560" s="14">
        <f t="shared" si="3"/>
        <v>0.1212121212</v>
      </c>
      <c r="U7560" s="15" t="str">
        <f>vlookup(F7560,'Sub categories'!$A:$C,3,False)</f>
        <v>Appliances</v>
      </c>
      <c r="V7560" s="16">
        <f t="shared" si="4"/>
        <v>5</v>
      </c>
      <c r="W7560" s="17">
        <f t="array" ref="W7560">INDEX(shipping_prices!$C$1:$F8787,MATCH(I7560,shipping_prices!$A$1:$A8787,0),MATCH(M7560,shipping_prices!$C$1:$F$1,0))</f>
        <v>20.11</v>
      </c>
      <c r="X7560" s="15" t="str">
        <f t="shared" si="5"/>
        <v>Damala KotsonisPhiladelphiaPennsylvania</v>
      </c>
      <c r="Y7560" s="15" t="str">
        <f t="shared" si="6"/>
        <v>Low</v>
      </c>
    </row>
    <row r="7561" hidden="1">
      <c r="A7561" s="1">
        <v>43240.0</v>
      </c>
      <c r="B7561" s="2" t="s">
        <v>7145</v>
      </c>
      <c r="C7561" s="2">
        <v>2.0</v>
      </c>
      <c r="D7561" s="2" t="s">
        <v>1761</v>
      </c>
      <c r="E7561" s="2" t="s">
        <v>49</v>
      </c>
      <c r="F7561" s="2" t="s">
        <v>2992</v>
      </c>
      <c r="G7561" s="2" t="s">
        <v>39</v>
      </c>
      <c r="H7561" s="2" t="s">
        <v>51</v>
      </c>
      <c r="I7561" s="2" t="s">
        <v>630</v>
      </c>
      <c r="J7561" s="2" t="s">
        <v>42</v>
      </c>
      <c r="K7561" s="2" t="s">
        <v>43</v>
      </c>
      <c r="L7561" s="10">
        <v>43240.0</v>
      </c>
      <c r="M7561" s="2" t="s">
        <v>469</v>
      </c>
      <c r="N7561" s="11">
        <v>0.0</v>
      </c>
      <c r="O7561" s="12">
        <v>6.0</v>
      </c>
      <c r="P7561" s="13">
        <v>0.48</v>
      </c>
      <c r="Q7561" s="13">
        <v>13.0</v>
      </c>
      <c r="R7561" s="13">
        <f t="shared" si="1"/>
        <v>13</v>
      </c>
      <c r="S7561" s="14">
        <f t="shared" si="2"/>
        <v>6.5</v>
      </c>
      <c r="T7561" s="14">
        <f t="shared" si="3"/>
        <v>0.4615384615</v>
      </c>
      <c r="U7561" s="15" t="str">
        <f>vlookup(F7561,'Sub categories'!$A:$C,3,False)</f>
        <v>Paper</v>
      </c>
      <c r="V7561" s="16">
        <f t="shared" si="4"/>
        <v>0</v>
      </c>
      <c r="W7561" s="17">
        <f t="array" ref="W7561">INDEX(shipping_prices!$C$1:$F8788,MATCH(I7561,shipping_prices!$A$1:$A8788,0),MATCH(M7561,shipping_prices!$C$1:$F$1,0))</f>
        <v>47.94</v>
      </c>
      <c r="X7561" s="15" t="str">
        <f t="shared" si="5"/>
        <v>Karen FergusonLong BeachCalifornia</v>
      </c>
      <c r="Y7561" s="15" t="str">
        <f t="shared" si="6"/>
        <v>Low</v>
      </c>
    </row>
    <row r="7562" hidden="1">
      <c r="A7562" s="1">
        <v>43240.0</v>
      </c>
      <c r="B7562" s="2" t="s">
        <v>7145</v>
      </c>
      <c r="C7562" s="2">
        <v>2.0</v>
      </c>
      <c r="D7562" s="2" t="s">
        <v>1761</v>
      </c>
      <c r="E7562" s="2" t="s">
        <v>49</v>
      </c>
      <c r="F7562" s="2" t="s">
        <v>4609</v>
      </c>
      <c r="G7562" s="2" t="s">
        <v>39</v>
      </c>
      <c r="H7562" s="2" t="s">
        <v>79</v>
      </c>
      <c r="I7562" s="2" t="s">
        <v>630</v>
      </c>
      <c r="J7562" s="2" t="s">
        <v>42</v>
      </c>
      <c r="K7562" s="2" t="s">
        <v>43</v>
      </c>
      <c r="L7562" s="10">
        <v>43240.0</v>
      </c>
      <c r="M7562" s="2" t="s">
        <v>469</v>
      </c>
      <c r="N7562" s="11">
        <v>0.0</v>
      </c>
      <c r="O7562" s="12">
        <v>11.0</v>
      </c>
      <c r="P7562" s="13">
        <v>0.49</v>
      </c>
      <c r="Q7562" s="13">
        <v>22.0</v>
      </c>
      <c r="R7562" s="13">
        <f t="shared" si="1"/>
        <v>22</v>
      </c>
      <c r="S7562" s="14">
        <f t="shared" si="2"/>
        <v>11</v>
      </c>
      <c r="T7562" s="14">
        <f t="shared" si="3"/>
        <v>0.5</v>
      </c>
      <c r="U7562" s="15" t="str">
        <f>vlookup(F7562,'Sub categories'!$A:$C,3,False)</f>
        <v>Envelopes</v>
      </c>
      <c r="V7562" s="16">
        <f t="shared" si="4"/>
        <v>0</v>
      </c>
      <c r="W7562" s="17">
        <f t="array" ref="W7562">INDEX(shipping_prices!$C$1:$F8789,MATCH(I7562,shipping_prices!$A$1:$A8789,0),MATCH(M7562,shipping_prices!$C$1:$F$1,0))</f>
        <v>47.94</v>
      </c>
      <c r="X7562" s="15" t="str">
        <f t="shared" si="5"/>
        <v>Karen FergusonLong BeachCalifornia</v>
      </c>
      <c r="Y7562" s="15" t="str">
        <f t="shared" si="6"/>
        <v>Low</v>
      </c>
    </row>
    <row r="7563">
      <c r="A7563" s="1">
        <v>43240.0</v>
      </c>
      <c r="B7563" s="2" t="s">
        <v>7145</v>
      </c>
      <c r="C7563" s="2">
        <v>8.0</v>
      </c>
      <c r="D7563" s="2" t="s">
        <v>1761</v>
      </c>
      <c r="E7563" s="2" t="s">
        <v>49</v>
      </c>
      <c r="F7563" s="2" t="s">
        <v>298</v>
      </c>
      <c r="G7563" s="2" t="s">
        <v>45</v>
      </c>
      <c r="H7563" s="2" t="s">
        <v>46</v>
      </c>
      <c r="I7563" s="2" t="s">
        <v>630</v>
      </c>
      <c r="J7563" s="2" t="s">
        <v>42</v>
      </c>
      <c r="K7563" s="2" t="s">
        <v>43</v>
      </c>
      <c r="L7563" s="10">
        <v>43240.0</v>
      </c>
      <c r="M7563" s="2" t="s">
        <v>469</v>
      </c>
      <c r="N7563" s="11">
        <v>0.2</v>
      </c>
      <c r="O7563" s="12">
        <v>257.0</v>
      </c>
      <c r="P7563" s="13">
        <v>0.13</v>
      </c>
      <c r="Q7563" s="13">
        <v>2054.0</v>
      </c>
      <c r="R7563" s="13">
        <f t="shared" si="1"/>
        <v>2567.5</v>
      </c>
      <c r="S7563" s="14">
        <f t="shared" si="2"/>
        <v>320.9375</v>
      </c>
      <c r="T7563" s="14">
        <f t="shared" si="3"/>
        <v>0.1251217137</v>
      </c>
      <c r="U7563" s="15" t="str">
        <f>vlookup(F7563,'Sub categories'!$A:$C,3,False)</f>
        <v>Chairs</v>
      </c>
      <c r="V7563" s="16">
        <f t="shared" si="4"/>
        <v>0</v>
      </c>
      <c r="W7563" s="17">
        <f t="array" ref="W7563">INDEX(shipping_prices!$C$1:$F8790,MATCH(I7563,shipping_prices!$A$1:$A8790,0),MATCH(M7563,shipping_prices!$C$1:$F$1,0))</f>
        <v>47.94</v>
      </c>
      <c r="X7563" s="15" t="str">
        <f t="shared" si="5"/>
        <v>Karen FergusonLong BeachCalifornia</v>
      </c>
      <c r="Y7563" s="15" t="str">
        <f t="shared" si="6"/>
        <v>High</v>
      </c>
    </row>
    <row r="7564" hidden="1">
      <c r="A7564" s="1">
        <v>43240.0</v>
      </c>
      <c r="B7564" s="2" t="s">
        <v>7146</v>
      </c>
      <c r="C7564" s="2">
        <v>5.0</v>
      </c>
      <c r="D7564" s="2" t="s">
        <v>3074</v>
      </c>
      <c r="E7564" s="2" t="s">
        <v>27</v>
      </c>
      <c r="F7564" s="2" t="s">
        <v>80</v>
      </c>
      <c r="G7564" s="2" t="s">
        <v>29</v>
      </c>
      <c r="H7564" s="2" t="s">
        <v>81</v>
      </c>
      <c r="I7564" s="2" t="s">
        <v>169</v>
      </c>
      <c r="J7564" s="2" t="s">
        <v>42</v>
      </c>
      <c r="K7564" s="2" t="s">
        <v>43</v>
      </c>
      <c r="L7564" s="10">
        <v>43244.0</v>
      </c>
      <c r="M7564" s="2" t="s">
        <v>142</v>
      </c>
      <c r="N7564" s="11">
        <v>0.0</v>
      </c>
      <c r="O7564" s="12">
        <v>142.0</v>
      </c>
      <c r="P7564" s="13">
        <v>0.3</v>
      </c>
      <c r="Q7564" s="13">
        <v>475.0</v>
      </c>
      <c r="R7564" s="13">
        <f t="shared" si="1"/>
        <v>475</v>
      </c>
      <c r="S7564" s="14">
        <f t="shared" si="2"/>
        <v>95</v>
      </c>
      <c r="T7564" s="14">
        <f t="shared" si="3"/>
        <v>0.2989473684</v>
      </c>
      <c r="U7564" s="15" t="str">
        <f>vlookup(F7564,'Sub categories'!$A:$C,3,False)</f>
        <v>Accessories</v>
      </c>
      <c r="V7564" s="16">
        <f t="shared" si="4"/>
        <v>4</v>
      </c>
      <c r="W7564" s="17">
        <f t="array" ref="W7564">INDEX(shipping_prices!$C$1:$F8791,MATCH(I7564,shipping_prices!$A$1:$A8791,0),MATCH(M7564,shipping_prices!$C$1:$F$1,0))</f>
        <v>18.39</v>
      </c>
      <c r="X7564" s="15" t="str">
        <f t="shared" si="5"/>
        <v>Chad McGuireLos AngelesCalifornia</v>
      </c>
      <c r="Y7564" s="15" t="str">
        <f t="shared" si="6"/>
        <v>High</v>
      </c>
    </row>
    <row r="7565" hidden="1">
      <c r="A7565" s="1">
        <v>43241.0</v>
      </c>
      <c r="B7565" s="2" t="s">
        <v>7147</v>
      </c>
      <c r="C7565" s="2">
        <v>7.0</v>
      </c>
      <c r="D7565" s="2" t="s">
        <v>4875</v>
      </c>
      <c r="E7565" s="2" t="s">
        <v>37</v>
      </c>
      <c r="F7565" s="2" t="s">
        <v>688</v>
      </c>
      <c r="G7565" s="2" t="s">
        <v>29</v>
      </c>
      <c r="H7565" s="2" t="s">
        <v>689</v>
      </c>
      <c r="I7565" s="2" t="s">
        <v>7148</v>
      </c>
      <c r="J7565" s="2" t="s">
        <v>141</v>
      </c>
      <c r="K7565" s="2" t="s">
        <v>77</v>
      </c>
      <c r="L7565" s="10">
        <v>43246.0</v>
      </c>
      <c r="M7565" s="2" t="s">
        <v>142</v>
      </c>
      <c r="N7565" s="11">
        <v>0.2</v>
      </c>
      <c r="O7565" s="12">
        <v>23.0</v>
      </c>
      <c r="P7565" s="13">
        <v>0.2</v>
      </c>
      <c r="Q7565" s="13">
        <v>116.0</v>
      </c>
      <c r="R7565" s="13">
        <f t="shared" si="1"/>
        <v>145</v>
      </c>
      <c r="S7565" s="14">
        <f t="shared" si="2"/>
        <v>20.71428571</v>
      </c>
      <c r="T7565" s="14">
        <f t="shared" si="3"/>
        <v>0.1982758621</v>
      </c>
      <c r="U7565" s="15" t="str">
        <f>vlookup(F7565,'Sub categories'!$A:$C,3,False)</f>
        <v>Accessories</v>
      </c>
      <c r="V7565" s="16">
        <f t="shared" si="4"/>
        <v>5</v>
      </c>
      <c r="W7565" s="17">
        <f t="array" ref="W7565">INDEX(shipping_prices!$C$1:$F8792,MATCH(I7565,shipping_prices!$A$1:$A8792,0),MATCH(M7565,shipping_prices!$C$1:$F$1,0))</f>
        <v>18.2</v>
      </c>
      <c r="X7565" s="15" t="str">
        <f t="shared" si="5"/>
        <v>Alejandro SavelyPalatineIllinois</v>
      </c>
      <c r="Y7565" s="15" t="str">
        <f t="shared" si="6"/>
        <v>Low</v>
      </c>
    </row>
    <row r="7566">
      <c r="A7566" s="1">
        <v>43241.0</v>
      </c>
      <c r="B7566" s="2" t="s">
        <v>7149</v>
      </c>
      <c r="C7566" s="2">
        <v>6.0</v>
      </c>
      <c r="D7566" s="2" t="s">
        <v>1570</v>
      </c>
      <c r="E7566" s="2" t="s">
        <v>27</v>
      </c>
      <c r="F7566" s="2" t="s">
        <v>6850</v>
      </c>
      <c r="G7566" s="2" t="s">
        <v>45</v>
      </c>
      <c r="H7566" s="2" t="s">
        <v>1376</v>
      </c>
      <c r="I7566" s="2" t="s">
        <v>7150</v>
      </c>
      <c r="J7566" s="2" t="s">
        <v>76</v>
      </c>
      <c r="K7566" s="2" t="s">
        <v>77</v>
      </c>
      <c r="L7566" s="10">
        <v>43246.0</v>
      </c>
      <c r="M7566" s="2" t="s">
        <v>90</v>
      </c>
      <c r="N7566" s="11">
        <v>0.6</v>
      </c>
      <c r="O7566" s="12">
        <v>-17.0</v>
      </c>
      <c r="P7566" s="13">
        <v>-0.58</v>
      </c>
      <c r="Q7566" s="13">
        <v>30.0</v>
      </c>
      <c r="R7566" s="13">
        <f t="shared" si="1"/>
        <v>75</v>
      </c>
      <c r="S7566" s="14">
        <f t="shared" si="2"/>
        <v>12.5</v>
      </c>
      <c r="T7566" s="14">
        <f t="shared" si="3"/>
        <v>-0.5666666667</v>
      </c>
      <c r="U7566" s="15" t="str">
        <f>vlookup(F7566,'Sub categories'!$A:$C,3,False)</f>
        <v>Furnishings</v>
      </c>
      <c r="V7566" s="16">
        <f t="shared" si="4"/>
        <v>5</v>
      </c>
      <c r="W7566" s="17">
        <f t="array" ref="W7566">INDEX(shipping_prices!$C$1:$F8793,MATCH(I7566,shipping_prices!$A$1:$A8793,0),MATCH(M7566,shipping_prices!$C$1:$F$1,0))</f>
        <v>8.11</v>
      </c>
      <c r="X7566" s="15" t="str">
        <f t="shared" si="5"/>
        <v>Erin MullFriscoTexas</v>
      </c>
      <c r="Y7566" s="15" t="str">
        <f t="shared" si="6"/>
        <v>loss</v>
      </c>
    </row>
    <row r="7567" hidden="1">
      <c r="A7567" s="1">
        <v>43242.0</v>
      </c>
      <c r="B7567" s="2" t="s">
        <v>7151</v>
      </c>
      <c r="C7567" s="2">
        <v>3.0</v>
      </c>
      <c r="D7567" s="2" t="s">
        <v>2305</v>
      </c>
      <c r="E7567" s="2" t="s">
        <v>27</v>
      </c>
      <c r="F7567" s="2" t="s">
        <v>3603</v>
      </c>
      <c r="G7567" s="2" t="s">
        <v>39</v>
      </c>
      <c r="H7567" s="2" t="s">
        <v>51</v>
      </c>
      <c r="I7567" s="2" t="s">
        <v>2028</v>
      </c>
      <c r="J7567" s="2" t="s">
        <v>53</v>
      </c>
      <c r="K7567" s="2" t="s">
        <v>54</v>
      </c>
      <c r="L7567" s="10">
        <v>43254.0</v>
      </c>
      <c r="M7567" s="2" t="s">
        <v>34</v>
      </c>
      <c r="N7567" s="11">
        <v>0.2</v>
      </c>
      <c r="O7567" s="12">
        <v>5.0</v>
      </c>
      <c r="P7567" s="13">
        <v>0.35</v>
      </c>
      <c r="Q7567" s="13">
        <v>16.0</v>
      </c>
      <c r="R7567" s="13">
        <f t="shared" si="1"/>
        <v>20</v>
      </c>
      <c r="S7567" s="14">
        <f t="shared" si="2"/>
        <v>6.666666667</v>
      </c>
      <c r="T7567" s="14">
        <f t="shared" si="3"/>
        <v>0.3125</v>
      </c>
      <c r="U7567" s="15" t="str">
        <f>vlookup(F7567,'Sub categories'!$A:$C,3,False)</f>
        <v>Paper</v>
      </c>
      <c r="V7567" s="16">
        <f t="shared" si="4"/>
        <v>12</v>
      </c>
      <c r="W7567" s="17">
        <f t="array" ref="W7567">INDEX(shipping_prices!$C$1:$F8794,MATCH(I7567,shipping_prices!$A$1:$A8794,0),MATCH(M7567,shipping_prices!$C$1:$F$1,0))</f>
        <v>6.96</v>
      </c>
      <c r="X7567" s="15" t="str">
        <f t="shared" si="5"/>
        <v>Patrick O'BrillHialeahFlorida</v>
      </c>
      <c r="Y7567" s="15" t="str">
        <f t="shared" si="6"/>
        <v>Low</v>
      </c>
    </row>
    <row r="7568" hidden="1">
      <c r="A7568" s="1">
        <v>43242.0</v>
      </c>
      <c r="B7568" s="2" t="s">
        <v>7151</v>
      </c>
      <c r="C7568" s="2">
        <v>5.0</v>
      </c>
      <c r="D7568" s="2" t="s">
        <v>2305</v>
      </c>
      <c r="E7568" s="2" t="s">
        <v>27</v>
      </c>
      <c r="F7568" s="2" t="s">
        <v>3769</v>
      </c>
      <c r="G7568" s="2" t="s">
        <v>39</v>
      </c>
      <c r="H7568" s="2" t="s">
        <v>1002</v>
      </c>
      <c r="I7568" s="2" t="s">
        <v>2028</v>
      </c>
      <c r="J7568" s="2" t="s">
        <v>53</v>
      </c>
      <c r="K7568" s="2" t="s">
        <v>54</v>
      </c>
      <c r="L7568" s="10">
        <v>43254.0</v>
      </c>
      <c r="M7568" s="2" t="s">
        <v>34</v>
      </c>
      <c r="N7568" s="11">
        <v>0.2</v>
      </c>
      <c r="O7568" s="12">
        <v>1.0</v>
      </c>
      <c r="P7568" s="13">
        <v>0.06</v>
      </c>
      <c r="Q7568" s="13">
        <v>18.0</v>
      </c>
      <c r="R7568" s="13">
        <f t="shared" si="1"/>
        <v>22.5</v>
      </c>
      <c r="S7568" s="14">
        <f t="shared" si="2"/>
        <v>4.5</v>
      </c>
      <c r="T7568" s="14">
        <f t="shared" si="3"/>
        <v>0.05555555556</v>
      </c>
      <c r="U7568" s="15" t="str">
        <f>vlookup(F7568,'Sub categories'!$A:$C,3,False)</f>
        <v>Appliances</v>
      </c>
      <c r="V7568" s="16">
        <f t="shared" si="4"/>
        <v>12</v>
      </c>
      <c r="W7568" s="17">
        <f t="array" ref="W7568">INDEX(shipping_prices!$C$1:$F8795,MATCH(I7568,shipping_prices!$A$1:$A8795,0),MATCH(M7568,shipping_prices!$C$1:$F$1,0))</f>
        <v>6.96</v>
      </c>
      <c r="X7568" s="15" t="str">
        <f t="shared" si="5"/>
        <v>Patrick O'BrillHialeahFlorida</v>
      </c>
      <c r="Y7568" s="15" t="str">
        <f t="shared" si="6"/>
        <v>Low</v>
      </c>
    </row>
    <row r="7569">
      <c r="A7569" s="1">
        <v>43242.0</v>
      </c>
      <c r="B7569" s="2" t="s">
        <v>7152</v>
      </c>
      <c r="C7569" s="2">
        <v>8.0</v>
      </c>
      <c r="D7569" s="2" t="s">
        <v>959</v>
      </c>
      <c r="E7569" s="2" t="s">
        <v>37</v>
      </c>
      <c r="F7569" s="2" t="s">
        <v>5894</v>
      </c>
      <c r="G7569" s="2" t="s">
        <v>45</v>
      </c>
      <c r="H7569" s="2" t="s">
        <v>288</v>
      </c>
      <c r="I7569" s="2" t="s">
        <v>41</v>
      </c>
      <c r="J7569" s="2" t="s">
        <v>42</v>
      </c>
      <c r="K7569" s="2" t="s">
        <v>43</v>
      </c>
      <c r="L7569" s="10">
        <v>43254.0</v>
      </c>
      <c r="M7569" s="2" t="s">
        <v>142</v>
      </c>
      <c r="N7569" s="11">
        <v>0.15</v>
      </c>
      <c r="O7569" s="12">
        <v>85.0</v>
      </c>
      <c r="P7569" s="13">
        <v>0.18</v>
      </c>
      <c r="Q7569" s="13">
        <v>483.0</v>
      </c>
      <c r="R7569" s="13">
        <f t="shared" si="1"/>
        <v>568.2352941</v>
      </c>
      <c r="S7569" s="14">
        <f t="shared" si="2"/>
        <v>71.02941176</v>
      </c>
      <c r="T7569" s="14">
        <f t="shared" si="3"/>
        <v>0.1759834369</v>
      </c>
      <c r="U7569" s="15" t="str">
        <f>vlookup(F7569,'Sub categories'!$A:$C,3,False)</f>
        <v>Bookcases</v>
      </c>
      <c r="V7569" s="16">
        <f t="shared" si="4"/>
        <v>12</v>
      </c>
      <c r="W7569" s="17">
        <f t="array" ref="W7569">INDEX(shipping_prices!$C$1:$F8796,MATCH(I7569,shipping_prices!$A$1:$A8796,0),MATCH(M7569,shipping_prices!$C$1:$F$1,0))</f>
        <v>16.04</v>
      </c>
      <c r="X7569" s="15" t="str">
        <f t="shared" si="5"/>
        <v>Nick CrebassaSan FranciscoCalifornia</v>
      </c>
      <c r="Y7569" s="15" t="str">
        <f t="shared" si="6"/>
        <v>High</v>
      </c>
    </row>
    <row r="7570" hidden="1">
      <c r="A7570" s="1">
        <v>43242.0</v>
      </c>
      <c r="B7570" s="2" t="s">
        <v>7152</v>
      </c>
      <c r="C7570" s="2">
        <v>2.0</v>
      </c>
      <c r="D7570" s="2" t="s">
        <v>959</v>
      </c>
      <c r="E7570" s="2" t="s">
        <v>37</v>
      </c>
      <c r="F7570" s="2" t="s">
        <v>4140</v>
      </c>
      <c r="G7570" s="2" t="s">
        <v>29</v>
      </c>
      <c r="H7570" s="2" t="s">
        <v>4141</v>
      </c>
      <c r="I7570" s="2" t="s">
        <v>41</v>
      </c>
      <c r="J7570" s="2" t="s">
        <v>42</v>
      </c>
      <c r="K7570" s="2" t="s">
        <v>43</v>
      </c>
      <c r="L7570" s="10">
        <v>43254.0</v>
      </c>
      <c r="M7570" s="2" t="s">
        <v>142</v>
      </c>
      <c r="N7570" s="11">
        <v>0.2</v>
      </c>
      <c r="O7570" s="12">
        <v>360.0</v>
      </c>
      <c r="P7570" s="13">
        <v>0.07</v>
      </c>
      <c r="Q7570" s="13">
        <v>4800.0</v>
      </c>
      <c r="R7570" s="13">
        <f t="shared" si="1"/>
        <v>6000</v>
      </c>
      <c r="S7570" s="14">
        <f t="shared" si="2"/>
        <v>3000</v>
      </c>
      <c r="T7570" s="14">
        <f t="shared" si="3"/>
        <v>0.075</v>
      </c>
      <c r="U7570" s="15" t="str">
        <f>vlookup(F7570,'Sub categories'!$A:$C,3,False)</f>
        <v>Machines</v>
      </c>
      <c r="V7570" s="16">
        <f t="shared" si="4"/>
        <v>12</v>
      </c>
      <c r="W7570" s="17">
        <f t="array" ref="W7570">INDEX(shipping_prices!$C$1:$F8797,MATCH(I7570,shipping_prices!$A$1:$A8797,0),MATCH(M7570,shipping_prices!$C$1:$F$1,0))</f>
        <v>16.04</v>
      </c>
      <c r="X7570" s="15" t="str">
        <f t="shared" si="5"/>
        <v>Nick CrebassaSan FranciscoCalifornia</v>
      </c>
      <c r="Y7570" s="15" t="str">
        <f t="shared" si="6"/>
        <v>High</v>
      </c>
    </row>
    <row r="7571">
      <c r="A7571" s="1">
        <v>43242.0</v>
      </c>
      <c r="B7571" s="2" t="s">
        <v>7153</v>
      </c>
      <c r="C7571" s="2">
        <v>4.0</v>
      </c>
      <c r="D7571" s="2" t="s">
        <v>1852</v>
      </c>
      <c r="E7571" s="2" t="s">
        <v>27</v>
      </c>
      <c r="F7571" s="2" t="s">
        <v>2716</v>
      </c>
      <c r="G7571" s="2" t="s">
        <v>45</v>
      </c>
      <c r="H7571" s="2" t="s">
        <v>489</v>
      </c>
      <c r="I7571" s="2" t="s">
        <v>163</v>
      </c>
      <c r="J7571" s="2" t="s">
        <v>164</v>
      </c>
      <c r="K7571" s="2" t="s">
        <v>33</v>
      </c>
      <c r="L7571" s="10">
        <v>43245.0</v>
      </c>
      <c r="M7571" s="2" t="s">
        <v>34</v>
      </c>
      <c r="N7571" s="11">
        <v>0.4</v>
      </c>
      <c r="O7571" s="12">
        <v>-140.0</v>
      </c>
      <c r="P7571" s="13">
        <v>-0.4</v>
      </c>
      <c r="Q7571" s="13">
        <v>350.0</v>
      </c>
      <c r="R7571" s="13">
        <f t="shared" si="1"/>
        <v>583.3333333</v>
      </c>
      <c r="S7571" s="14">
        <f t="shared" si="2"/>
        <v>145.8333333</v>
      </c>
      <c r="T7571" s="14">
        <f t="shared" si="3"/>
        <v>-0.4</v>
      </c>
      <c r="U7571" s="15" t="str">
        <f>vlookup(F7571,'Sub categories'!$A:$C,3,False)</f>
        <v>Tables</v>
      </c>
      <c r="V7571" s="16">
        <f t="shared" si="4"/>
        <v>3</v>
      </c>
      <c r="W7571" s="17">
        <f t="array" ref="W7571">INDEX(shipping_prices!$C$1:$F8798,MATCH(I7571,shipping_prices!$A$1:$A8798,0),MATCH(M7571,shipping_prices!$C$1:$F$1,0))</f>
        <v>7.98</v>
      </c>
      <c r="X7571" s="15" t="str">
        <f t="shared" si="5"/>
        <v>Emily PhanPhiladelphiaPennsylvania</v>
      </c>
      <c r="Y7571" s="15" t="str">
        <f t="shared" si="6"/>
        <v>loss</v>
      </c>
    </row>
    <row r="7572" hidden="1">
      <c r="A7572" s="1">
        <v>43242.0</v>
      </c>
      <c r="B7572" s="2" t="s">
        <v>7153</v>
      </c>
      <c r="C7572" s="2">
        <v>5.0</v>
      </c>
      <c r="D7572" s="2" t="s">
        <v>1852</v>
      </c>
      <c r="E7572" s="2" t="s">
        <v>27</v>
      </c>
      <c r="F7572" s="2" t="s">
        <v>1302</v>
      </c>
      <c r="G7572" s="2" t="s">
        <v>29</v>
      </c>
      <c r="H7572" s="2" t="s">
        <v>1303</v>
      </c>
      <c r="I7572" s="2" t="s">
        <v>163</v>
      </c>
      <c r="J7572" s="2" t="s">
        <v>164</v>
      </c>
      <c r="K7572" s="2" t="s">
        <v>33</v>
      </c>
      <c r="L7572" s="10">
        <v>43245.0</v>
      </c>
      <c r="M7572" s="2" t="s">
        <v>34</v>
      </c>
      <c r="N7572" s="11">
        <v>0.4</v>
      </c>
      <c r="O7572" s="12">
        <v>-72.0</v>
      </c>
      <c r="P7572" s="13">
        <v>-0.2</v>
      </c>
      <c r="Q7572" s="13">
        <v>360.0</v>
      </c>
      <c r="R7572" s="13">
        <f t="shared" si="1"/>
        <v>600</v>
      </c>
      <c r="S7572" s="14">
        <f t="shared" si="2"/>
        <v>120</v>
      </c>
      <c r="T7572" s="14">
        <f t="shared" si="3"/>
        <v>-0.2</v>
      </c>
      <c r="U7572" s="15" t="str">
        <f>vlookup(F7572,'Sub categories'!$A:$C,3,False)</f>
        <v>Phones</v>
      </c>
      <c r="V7572" s="16">
        <f t="shared" si="4"/>
        <v>3</v>
      </c>
      <c r="W7572" s="17">
        <f t="array" ref="W7572">INDEX(shipping_prices!$C$1:$F8799,MATCH(I7572,shipping_prices!$A$1:$A8799,0),MATCH(M7572,shipping_prices!$C$1:$F$1,0))</f>
        <v>7.98</v>
      </c>
      <c r="X7572" s="15" t="str">
        <f t="shared" si="5"/>
        <v>Emily PhanPhiladelphiaPennsylvania</v>
      </c>
      <c r="Y7572" s="15" t="str">
        <f t="shared" si="6"/>
        <v>loss</v>
      </c>
    </row>
    <row r="7573" hidden="1">
      <c r="A7573" s="1">
        <v>43242.0</v>
      </c>
      <c r="B7573" s="2" t="s">
        <v>7154</v>
      </c>
      <c r="C7573" s="2">
        <v>2.0</v>
      </c>
      <c r="D7573" s="2" t="s">
        <v>3110</v>
      </c>
      <c r="E7573" s="2" t="s">
        <v>27</v>
      </c>
      <c r="F7573" s="2" t="s">
        <v>4005</v>
      </c>
      <c r="G7573" s="2" t="s">
        <v>29</v>
      </c>
      <c r="H7573" s="2" t="s">
        <v>79</v>
      </c>
      <c r="I7573" s="2" t="s">
        <v>163</v>
      </c>
      <c r="J7573" s="2" t="s">
        <v>164</v>
      </c>
      <c r="K7573" s="2" t="s">
        <v>33</v>
      </c>
      <c r="L7573" s="10">
        <v>43245.0</v>
      </c>
      <c r="M7573" s="2" t="s">
        <v>34</v>
      </c>
      <c r="N7573" s="11">
        <v>0.4</v>
      </c>
      <c r="O7573" s="12">
        <v>-47.0</v>
      </c>
      <c r="P7573" s="13">
        <v>-0.18</v>
      </c>
      <c r="Q7573" s="13">
        <v>259.0</v>
      </c>
      <c r="R7573" s="13">
        <f t="shared" si="1"/>
        <v>431.6666667</v>
      </c>
      <c r="S7573" s="14">
        <f t="shared" si="2"/>
        <v>215.8333333</v>
      </c>
      <c r="T7573" s="14">
        <f t="shared" si="3"/>
        <v>-0.1814671815</v>
      </c>
      <c r="U7573" s="15" t="str">
        <f>vlookup(F7573,'Sub categories'!$A:$C,3,False)</f>
        <v>Phones</v>
      </c>
      <c r="V7573" s="16">
        <f t="shared" si="4"/>
        <v>3</v>
      </c>
      <c r="W7573" s="17">
        <f t="array" ref="W7573">INDEX(shipping_prices!$C$1:$F8800,MATCH(I7573,shipping_prices!$A$1:$A8800,0),MATCH(M7573,shipping_prices!$C$1:$F$1,0))</f>
        <v>7.98</v>
      </c>
      <c r="X7573" s="15" t="str">
        <f t="shared" si="5"/>
        <v>Eugene BarchasPhiladelphiaPennsylvania</v>
      </c>
      <c r="Y7573" s="15" t="str">
        <f t="shared" si="6"/>
        <v>loss</v>
      </c>
    </row>
    <row r="7574" hidden="1">
      <c r="A7574" s="1">
        <v>43243.0</v>
      </c>
      <c r="B7574" s="2" t="s">
        <v>7155</v>
      </c>
      <c r="C7574" s="2">
        <v>3.0</v>
      </c>
      <c r="D7574" s="2" t="s">
        <v>2381</v>
      </c>
      <c r="E7574" s="2" t="s">
        <v>27</v>
      </c>
      <c r="F7574" s="2" t="s">
        <v>249</v>
      </c>
      <c r="G7574" s="2" t="s">
        <v>39</v>
      </c>
      <c r="H7574" s="2" t="s">
        <v>79</v>
      </c>
      <c r="I7574" s="2" t="s">
        <v>5890</v>
      </c>
      <c r="J7574" s="2" t="s">
        <v>159</v>
      </c>
      <c r="K7574" s="2" t="s">
        <v>43</v>
      </c>
      <c r="L7574" s="10">
        <v>43252.0</v>
      </c>
      <c r="M7574" s="2" t="s">
        <v>90</v>
      </c>
      <c r="N7574" s="11">
        <v>0.0</v>
      </c>
      <c r="O7574" s="12">
        <v>9.0</v>
      </c>
      <c r="P7574" s="13">
        <v>0.5</v>
      </c>
      <c r="Q7574" s="13">
        <v>18.0</v>
      </c>
      <c r="R7574" s="13">
        <f t="shared" si="1"/>
        <v>18</v>
      </c>
      <c r="S7574" s="14">
        <f t="shared" si="2"/>
        <v>6</v>
      </c>
      <c r="T7574" s="14">
        <f t="shared" si="3"/>
        <v>0.5</v>
      </c>
      <c r="U7574" s="15" t="str">
        <f>vlookup(F7574,'Sub categories'!$A:$C,3,False)</f>
        <v>Fasteners</v>
      </c>
      <c r="V7574" s="16">
        <f t="shared" si="4"/>
        <v>9</v>
      </c>
      <c r="W7574" s="17">
        <f t="array" ref="W7574">INDEX(shipping_prices!$C$1:$F8801,MATCH(I7574,shipping_prices!$A$1:$A8801,0),MATCH(M7574,shipping_prices!$C$1:$F$1,0))</f>
        <v>0.01</v>
      </c>
      <c r="X7574" s="15" t="str">
        <f t="shared" si="5"/>
        <v>Maria BertelsonLongviewWashington</v>
      </c>
      <c r="Y7574" s="15" t="str">
        <f t="shared" si="6"/>
        <v>Low</v>
      </c>
    </row>
    <row r="7575" hidden="1">
      <c r="A7575" s="1">
        <v>43243.0</v>
      </c>
      <c r="B7575" s="2" t="s">
        <v>7155</v>
      </c>
      <c r="C7575" s="2">
        <v>2.0</v>
      </c>
      <c r="D7575" s="2" t="s">
        <v>2381</v>
      </c>
      <c r="E7575" s="2" t="s">
        <v>27</v>
      </c>
      <c r="F7575" s="2" t="s">
        <v>667</v>
      </c>
      <c r="G7575" s="2" t="s">
        <v>39</v>
      </c>
      <c r="H7575" s="2" t="s">
        <v>526</v>
      </c>
      <c r="I7575" s="2" t="s">
        <v>5890</v>
      </c>
      <c r="J7575" s="2" t="s">
        <v>159</v>
      </c>
      <c r="K7575" s="2" t="s">
        <v>43</v>
      </c>
      <c r="L7575" s="10">
        <v>43252.0</v>
      </c>
      <c r="M7575" s="2" t="s">
        <v>90</v>
      </c>
      <c r="N7575" s="11">
        <v>0.0</v>
      </c>
      <c r="O7575" s="12">
        <v>22.0</v>
      </c>
      <c r="P7575" s="13">
        <v>0.29</v>
      </c>
      <c r="Q7575" s="13">
        <v>76.0</v>
      </c>
      <c r="R7575" s="13">
        <f t="shared" si="1"/>
        <v>76</v>
      </c>
      <c r="S7575" s="14">
        <f t="shared" si="2"/>
        <v>38</v>
      </c>
      <c r="T7575" s="14">
        <f t="shared" si="3"/>
        <v>0.2894736842</v>
      </c>
      <c r="U7575" s="15" t="str">
        <f>vlookup(F7575,'Sub categories'!$A:$C,3,False)</f>
        <v>Appliances</v>
      </c>
      <c r="V7575" s="16">
        <f t="shared" si="4"/>
        <v>9</v>
      </c>
      <c r="W7575" s="17">
        <f t="array" ref="W7575">INDEX(shipping_prices!$C$1:$F8802,MATCH(I7575,shipping_prices!$A$1:$A8802,0),MATCH(M7575,shipping_prices!$C$1:$F$1,0))</f>
        <v>0.01</v>
      </c>
      <c r="X7575" s="15" t="str">
        <f t="shared" si="5"/>
        <v>Maria BertelsonLongviewWashington</v>
      </c>
      <c r="Y7575" s="15" t="str">
        <f t="shared" si="6"/>
        <v>Low</v>
      </c>
    </row>
    <row r="7576" hidden="1">
      <c r="A7576" s="1">
        <v>43243.0</v>
      </c>
      <c r="B7576" s="2" t="s">
        <v>7156</v>
      </c>
      <c r="C7576" s="2">
        <v>5.0</v>
      </c>
      <c r="D7576" s="2" t="s">
        <v>3930</v>
      </c>
      <c r="E7576" s="2" t="s">
        <v>27</v>
      </c>
      <c r="F7576" s="2" t="s">
        <v>1011</v>
      </c>
      <c r="G7576" s="2" t="s">
        <v>39</v>
      </c>
      <c r="H7576" s="2" t="s">
        <v>79</v>
      </c>
      <c r="I7576" s="2" t="s">
        <v>111</v>
      </c>
      <c r="J7576" s="2" t="s">
        <v>598</v>
      </c>
      <c r="K7576" s="2" t="s">
        <v>33</v>
      </c>
      <c r="L7576" s="10">
        <v>43252.0</v>
      </c>
      <c r="M7576" s="2" t="s">
        <v>34</v>
      </c>
      <c r="N7576" s="11">
        <v>0.0</v>
      </c>
      <c r="O7576" s="12">
        <v>9.0</v>
      </c>
      <c r="P7576" s="13">
        <v>0.49</v>
      </c>
      <c r="Q7576" s="13">
        <v>18.0</v>
      </c>
      <c r="R7576" s="13">
        <f t="shared" si="1"/>
        <v>18</v>
      </c>
      <c r="S7576" s="14">
        <f t="shared" si="2"/>
        <v>3.6</v>
      </c>
      <c r="T7576" s="14">
        <f t="shared" si="3"/>
        <v>0.5</v>
      </c>
      <c r="U7576" s="15" t="str">
        <f>vlookup(F7576,'Sub categories'!$A:$C,3,False)</f>
        <v>Fasteners</v>
      </c>
      <c r="V7576" s="16">
        <f t="shared" si="4"/>
        <v>9</v>
      </c>
      <c r="W7576" s="17">
        <f t="array" ref="W7576">INDEX(shipping_prices!$C$1:$F8803,MATCH(I7576,shipping_prices!$A$1:$A8803,0),MATCH(M7576,shipping_prices!$C$1:$F$1,0))</f>
        <v>7.81</v>
      </c>
      <c r="X7576" s="15" t="str">
        <f t="shared" si="5"/>
        <v>Nora PaigeLakewoodNew Jersey</v>
      </c>
      <c r="Y7576" s="15" t="str">
        <f t="shared" si="6"/>
        <v>Low</v>
      </c>
    </row>
    <row r="7577">
      <c r="A7577" s="1">
        <v>43243.0</v>
      </c>
      <c r="B7577" s="2" t="s">
        <v>7156</v>
      </c>
      <c r="C7577" s="2">
        <v>2.0</v>
      </c>
      <c r="D7577" s="2" t="s">
        <v>3930</v>
      </c>
      <c r="E7577" s="2" t="s">
        <v>27</v>
      </c>
      <c r="F7577" s="2" t="s">
        <v>4990</v>
      </c>
      <c r="G7577" s="2" t="s">
        <v>45</v>
      </c>
      <c r="H7577" s="2" t="s">
        <v>1024</v>
      </c>
      <c r="I7577" s="2" t="s">
        <v>111</v>
      </c>
      <c r="J7577" s="2" t="s">
        <v>598</v>
      </c>
      <c r="K7577" s="2" t="s">
        <v>33</v>
      </c>
      <c r="L7577" s="10">
        <v>43252.0</v>
      </c>
      <c r="M7577" s="2" t="s">
        <v>34</v>
      </c>
      <c r="N7577" s="11">
        <v>0.0</v>
      </c>
      <c r="O7577" s="12">
        <v>17.0</v>
      </c>
      <c r="P7577" s="13">
        <v>0.43</v>
      </c>
      <c r="Q7577" s="13">
        <v>40.0</v>
      </c>
      <c r="R7577" s="13">
        <f t="shared" si="1"/>
        <v>40</v>
      </c>
      <c r="S7577" s="14">
        <f t="shared" si="2"/>
        <v>20</v>
      </c>
      <c r="T7577" s="14">
        <f t="shared" si="3"/>
        <v>0.425</v>
      </c>
      <c r="U7577" s="15" t="str">
        <f>vlookup(F7577,'Sub categories'!$A:$C,3,False)</f>
        <v>Furnishings</v>
      </c>
      <c r="V7577" s="16">
        <f t="shared" si="4"/>
        <v>9</v>
      </c>
      <c r="W7577" s="17">
        <f t="array" ref="W7577">INDEX(shipping_prices!$C$1:$F8804,MATCH(I7577,shipping_prices!$A$1:$A8804,0),MATCH(M7577,shipping_prices!$C$1:$F$1,0))</f>
        <v>7.81</v>
      </c>
      <c r="X7577" s="15" t="str">
        <f t="shared" si="5"/>
        <v>Nora PaigeLakewoodNew Jersey</v>
      </c>
      <c r="Y7577" s="15" t="str">
        <f t="shared" si="6"/>
        <v>Low</v>
      </c>
    </row>
    <row r="7578" hidden="1">
      <c r="A7578" s="1">
        <v>43243.0</v>
      </c>
      <c r="B7578" s="2" t="s">
        <v>7156</v>
      </c>
      <c r="C7578" s="2">
        <v>3.0</v>
      </c>
      <c r="D7578" s="2" t="s">
        <v>3930</v>
      </c>
      <c r="E7578" s="2" t="s">
        <v>27</v>
      </c>
      <c r="F7578" s="2" t="s">
        <v>2198</v>
      </c>
      <c r="G7578" s="2" t="s">
        <v>29</v>
      </c>
      <c r="H7578" s="2" t="s">
        <v>554</v>
      </c>
      <c r="I7578" s="2" t="s">
        <v>111</v>
      </c>
      <c r="J7578" s="2" t="s">
        <v>598</v>
      </c>
      <c r="K7578" s="2" t="s">
        <v>33</v>
      </c>
      <c r="L7578" s="10">
        <v>43252.0</v>
      </c>
      <c r="M7578" s="2" t="s">
        <v>34</v>
      </c>
      <c r="N7578" s="11">
        <v>0.0</v>
      </c>
      <c r="O7578" s="12">
        <v>5.0</v>
      </c>
      <c r="P7578" s="13">
        <v>0.11</v>
      </c>
      <c r="Q7578" s="13">
        <v>45.0</v>
      </c>
      <c r="R7578" s="13">
        <f t="shared" si="1"/>
        <v>45</v>
      </c>
      <c r="S7578" s="14">
        <f t="shared" si="2"/>
        <v>15</v>
      </c>
      <c r="T7578" s="14">
        <f t="shared" si="3"/>
        <v>0.1111111111</v>
      </c>
      <c r="U7578" s="15" t="str">
        <f>vlookup(F7578,'Sub categories'!$A:$C,3,False)</f>
        <v>Accessories</v>
      </c>
      <c r="V7578" s="16">
        <f t="shared" si="4"/>
        <v>9</v>
      </c>
      <c r="W7578" s="17">
        <f t="array" ref="W7578">INDEX(shipping_prices!$C$1:$F8805,MATCH(I7578,shipping_prices!$A$1:$A8805,0),MATCH(M7578,shipping_prices!$C$1:$F$1,0))</f>
        <v>7.81</v>
      </c>
      <c r="X7578" s="15" t="str">
        <f t="shared" si="5"/>
        <v>Nora PaigeLakewoodNew Jersey</v>
      </c>
      <c r="Y7578" s="15" t="str">
        <f t="shared" si="6"/>
        <v>Low</v>
      </c>
    </row>
    <row r="7579">
      <c r="A7579" s="1">
        <v>43245.0</v>
      </c>
      <c r="B7579" s="2" t="s">
        <v>7156</v>
      </c>
      <c r="C7579" s="2">
        <v>5.0</v>
      </c>
      <c r="D7579" s="2" t="s">
        <v>3930</v>
      </c>
      <c r="E7579" s="2" t="s">
        <v>27</v>
      </c>
      <c r="F7579" s="2" t="s">
        <v>6309</v>
      </c>
      <c r="G7579" s="2" t="s">
        <v>45</v>
      </c>
      <c r="H7579" s="2" t="s">
        <v>227</v>
      </c>
      <c r="I7579" s="2" t="s">
        <v>111</v>
      </c>
      <c r="J7579" s="2" t="s">
        <v>598</v>
      </c>
      <c r="K7579" s="2" t="s">
        <v>33</v>
      </c>
      <c r="L7579" s="10">
        <v>43252.0</v>
      </c>
      <c r="M7579" s="2" t="s">
        <v>34</v>
      </c>
      <c r="N7579" s="11">
        <v>0.0</v>
      </c>
      <c r="O7579" s="12">
        <v>129.0</v>
      </c>
      <c r="P7579" s="13">
        <v>0.06</v>
      </c>
      <c r="Q7579" s="13">
        <v>2155.0</v>
      </c>
      <c r="R7579" s="13">
        <f t="shared" si="1"/>
        <v>2155</v>
      </c>
      <c r="S7579" s="14">
        <f t="shared" si="2"/>
        <v>431</v>
      </c>
      <c r="T7579" s="14">
        <f t="shared" si="3"/>
        <v>0.05986078886</v>
      </c>
      <c r="U7579" s="15" t="str">
        <f>vlookup(F7579,'Sub categories'!$A:$C,3,False)</f>
        <v>Bookcases</v>
      </c>
      <c r="V7579" s="16">
        <f t="shared" si="4"/>
        <v>7</v>
      </c>
      <c r="W7579" s="17">
        <f t="array" ref="W7579">INDEX(shipping_prices!$C$1:$F8806,MATCH(I7579,shipping_prices!$A$1:$A8806,0),MATCH(M7579,shipping_prices!$C$1:$F$1,0))</f>
        <v>7.81</v>
      </c>
      <c r="X7579" s="15" t="str">
        <f t="shared" si="5"/>
        <v>Nora PaigeLakewoodNew Jersey</v>
      </c>
      <c r="Y7579" s="15" t="str">
        <f t="shared" si="6"/>
        <v>High</v>
      </c>
    </row>
    <row r="7580" hidden="1">
      <c r="A7580" s="1">
        <v>43245.0</v>
      </c>
      <c r="B7580" s="2" t="s">
        <v>7157</v>
      </c>
      <c r="C7580" s="2">
        <v>6.0</v>
      </c>
      <c r="D7580" s="2" t="s">
        <v>2536</v>
      </c>
      <c r="E7580" s="2" t="s">
        <v>27</v>
      </c>
      <c r="F7580" s="2" t="s">
        <v>1053</v>
      </c>
      <c r="G7580" s="2" t="s">
        <v>39</v>
      </c>
      <c r="H7580" s="2" t="s">
        <v>193</v>
      </c>
      <c r="I7580" s="2" t="s">
        <v>7158</v>
      </c>
      <c r="J7580" s="2" t="s">
        <v>42</v>
      </c>
      <c r="K7580" s="2" t="s">
        <v>43</v>
      </c>
      <c r="L7580" s="10">
        <v>43254.0</v>
      </c>
      <c r="M7580" s="2" t="s">
        <v>142</v>
      </c>
      <c r="N7580" s="11">
        <v>0.0</v>
      </c>
      <c r="O7580" s="12">
        <v>35.0</v>
      </c>
      <c r="P7580" s="13">
        <v>0.47</v>
      </c>
      <c r="Q7580" s="13">
        <v>75.0</v>
      </c>
      <c r="R7580" s="13">
        <f t="shared" si="1"/>
        <v>75</v>
      </c>
      <c r="S7580" s="14">
        <f t="shared" si="2"/>
        <v>12.5</v>
      </c>
      <c r="T7580" s="14">
        <f t="shared" si="3"/>
        <v>0.4666666667</v>
      </c>
      <c r="U7580" s="15" t="str">
        <f>vlookup(F7580,'Sub categories'!$A:$C,3,False)</f>
        <v>Labels</v>
      </c>
      <c r="V7580" s="16">
        <f t="shared" si="4"/>
        <v>9</v>
      </c>
      <c r="W7580" s="17">
        <f t="array" ref="W7580">INDEX(shipping_prices!$C$1:$F8807,MATCH(I7580,shipping_prices!$A$1:$A8807,0),MATCH(M7580,shipping_prices!$C$1:$F$1,0))</f>
        <v>19.3</v>
      </c>
      <c r="X7580" s="15" t="str">
        <f t="shared" si="5"/>
        <v>Vivek GonzalezSan MateoCalifornia</v>
      </c>
      <c r="Y7580" s="15" t="str">
        <f t="shared" si="6"/>
        <v>Low</v>
      </c>
    </row>
    <row r="7581" hidden="1">
      <c r="A7581" s="1">
        <v>43245.0</v>
      </c>
      <c r="B7581" s="2" t="s">
        <v>7159</v>
      </c>
      <c r="C7581" s="2">
        <v>4.0</v>
      </c>
      <c r="D7581" s="2" t="s">
        <v>4265</v>
      </c>
      <c r="E7581" s="2" t="s">
        <v>27</v>
      </c>
      <c r="F7581" s="2" t="s">
        <v>4427</v>
      </c>
      <c r="G7581" s="2" t="s">
        <v>39</v>
      </c>
      <c r="H7581" s="2" t="s">
        <v>193</v>
      </c>
      <c r="I7581" s="2" t="s">
        <v>75</v>
      </c>
      <c r="J7581" s="2" t="s">
        <v>76</v>
      </c>
      <c r="K7581" s="2" t="s">
        <v>77</v>
      </c>
      <c r="L7581" s="10">
        <v>43249.0</v>
      </c>
      <c r="M7581" s="2" t="s">
        <v>34</v>
      </c>
      <c r="N7581" s="11">
        <v>0.2</v>
      </c>
      <c r="O7581" s="12">
        <v>4.0</v>
      </c>
      <c r="P7581" s="13">
        <v>0.2</v>
      </c>
      <c r="Q7581" s="13">
        <v>19.0</v>
      </c>
      <c r="R7581" s="13">
        <f t="shared" si="1"/>
        <v>23.75</v>
      </c>
      <c r="S7581" s="14">
        <f t="shared" si="2"/>
        <v>5.9375</v>
      </c>
      <c r="T7581" s="14">
        <f t="shared" si="3"/>
        <v>0.2105263158</v>
      </c>
      <c r="U7581" s="15" t="str">
        <f>vlookup(F7581,'Sub categories'!$A:$C,3,False)</f>
        <v>Art</v>
      </c>
      <c r="V7581" s="16">
        <f t="shared" si="4"/>
        <v>4</v>
      </c>
      <c r="W7581" s="17">
        <f t="array" ref="W7581">INDEX(shipping_prices!$C$1:$F8808,MATCH(I7581,shipping_prices!$A$1:$A8808,0),MATCH(M7581,shipping_prices!$C$1:$F$1,0))</f>
        <v>11.99</v>
      </c>
      <c r="X7581" s="15" t="str">
        <f t="shared" si="5"/>
        <v>Rose O'BrianHoustonTexas</v>
      </c>
      <c r="Y7581" s="15" t="str">
        <f t="shared" si="6"/>
        <v>Low</v>
      </c>
    </row>
    <row r="7582" hidden="1">
      <c r="A7582" s="1">
        <v>43245.0</v>
      </c>
      <c r="B7582" s="2" t="s">
        <v>7159</v>
      </c>
      <c r="C7582" s="2">
        <v>5.0</v>
      </c>
      <c r="D7582" s="2" t="s">
        <v>4265</v>
      </c>
      <c r="E7582" s="2" t="s">
        <v>27</v>
      </c>
      <c r="F7582" s="2" t="s">
        <v>5934</v>
      </c>
      <c r="G7582" s="2" t="s">
        <v>39</v>
      </c>
      <c r="H7582" s="2" t="s">
        <v>526</v>
      </c>
      <c r="I7582" s="2" t="s">
        <v>75</v>
      </c>
      <c r="J7582" s="2" t="s">
        <v>76</v>
      </c>
      <c r="K7582" s="2" t="s">
        <v>77</v>
      </c>
      <c r="L7582" s="10">
        <v>43249.0</v>
      </c>
      <c r="M7582" s="2" t="s">
        <v>34</v>
      </c>
      <c r="N7582" s="11">
        <v>0.8</v>
      </c>
      <c r="O7582" s="12">
        <v>-180.0</v>
      </c>
      <c r="P7582" s="13">
        <v>-2.65</v>
      </c>
      <c r="Q7582" s="13">
        <v>68.0</v>
      </c>
      <c r="R7582" s="13">
        <f t="shared" si="1"/>
        <v>340</v>
      </c>
      <c r="S7582" s="14">
        <f t="shared" si="2"/>
        <v>68</v>
      </c>
      <c r="T7582" s="14">
        <f t="shared" si="3"/>
        <v>-2.647058824</v>
      </c>
      <c r="U7582" s="15" t="str">
        <f>vlookup(F7582,'Sub categories'!$A:$C,3,False)</f>
        <v>Appliances</v>
      </c>
      <c r="V7582" s="16">
        <f t="shared" si="4"/>
        <v>4</v>
      </c>
      <c r="W7582" s="17">
        <f t="array" ref="W7582">INDEX(shipping_prices!$C$1:$F8809,MATCH(I7582,shipping_prices!$A$1:$A8809,0),MATCH(M7582,shipping_prices!$C$1:$F$1,0))</f>
        <v>11.99</v>
      </c>
      <c r="X7582" s="15" t="str">
        <f t="shared" si="5"/>
        <v>Rose O'BrianHoustonTexas</v>
      </c>
      <c r="Y7582" s="15" t="str">
        <f t="shared" si="6"/>
        <v>loss</v>
      </c>
    </row>
    <row r="7583" hidden="1">
      <c r="A7583" s="1">
        <v>43245.0</v>
      </c>
      <c r="B7583" s="2" t="s">
        <v>7159</v>
      </c>
      <c r="C7583" s="2">
        <v>5.0</v>
      </c>
      <c r="D7583" s="2" t="s">
        <v>4265</v>
      </c>
      <c r="E7583" s="2" t="s">
        <v>27</v>
      </c>
      <c r="F7583" s="2" t="s">
        <v>4600</v>
      </c>
      <c r="G7583" s="2" t="s">
        <v>29</v>
      </c>
      <c r="H7583" s="2" t="s">
        <v>79</v>
      </c>
      <c r="I7583" s="2" t="s">
        <v>75</v>
      </c>
      <c r="J7583" s="2" t="s">
        <v>76</v>
      </c>
      <c r="K7583" s="2" t="s">
        <v>77</v>
      </c>
      <c r="L7583" s="10">
        <v>43249.0</v>
      </c>
      <c r="M7583" s="2" t="s">
        <v>34</v>
      </c>
      <c r="N7583" s="11">
        <v>0.2</v>
      </c>
      <c r="O7583" s="12">
        <v>37.0</v>
      </c>
      <c r="P7583" s="13">
        <v>0.13</v>
      </c>
      <c r="Q7583" s="13">
        <v>300.0</v>
      </c>
      <c r="R7583" s="13">
        <f t="shared" si="1"/>
        <v>375</v>
      </c>
      <c r="S7583" s="14">
        <f t="shared" si="2"/>
        <v>75</v>
      </c>
      <c r="T7583" s="14">
        <f t="shared" si="3"/>
        <v>0.1233333333</v>
      </c>
      <c r="U7583" s="15" t="str">
        <f>vlookup(F7583,'Sub categories'!$A:$C,3,False)</f>
        <v>Phones</v>
      </c>
      <c r="V7583" s="16">
        <f t="shared" si="4"/>
        <v>4</v>
      </c>
      <c r="W7583" s="17">
        <f t="array" ref="W7583">INDEX(shipping_prices!$C$1:$F8810,MATCH(I7583,shipping_prices!$A$1:$A8810,0),MATCH(M7583,shipping_prices!$C$1:$F$1,0))</f>
        <v>11.99</v>
      </c>
      <c r="X7583" s="15" t="str">
        <f t="shared" si="5"/>
        <v>Rose O'BrianHoustonTexas</v>
      </c>
      <c r="Y7583" s="15" t="str">
        <f t="shared" si="6"/>
        <v>High</v>
      </c>
    </row>
    <row r="7584">
      <c r="A7584" s="1">
        <v>43245.0</v>
      </c>
      <c r="B7584" s="2" t="s">
        <v>7159</v>
      </c>
      <c r="C7584" s="2">
        <v>5.0</v>
      </c>
      <c r="D7584" s="2" t="s">
        <v>4265</v>
      </c>
      <c r="E7584" s="2" t="s">
        <v>27</v>
      </c>
      <c r="F7584" s="2" t="s">
        <v>2648</v>
      </c>
      <c r="G7584" s="2" t="s">
        <v>45</v>
      </c>
      <c r="H7584" s="2" t="s">
        <v>46</v>
      </c>
      <c r="I7584" s="2" t="s">
        <v>75</v>
      </c>
      <c r="J7584" s="2" t="s">
        <v>76</v>
      </c>
      <c r="K7584" s="2" t="s">
        <v>77</v>
      </c>
      <c r="L7584" s="10">
        <v>43249.0</v>
      </c>
      <c r="M7584" s="2" t="s">
        <v>34</v>
      </c>
      <c r="N7584" s="11">
        <v>0.3</v>
      </c>
      <c r="O7584" s="12">
        <v>-24.0</v>
      </c>
      <c r="P7584" s="13">
        <v>-0.03</v>
      </c>
      <c r="Q7584" s="13">
        <v>854.0</v>
      </c>
      <c r="R7584" s="13">
        <f t="shared" si="1"/>
        <v>1220</v>
      </c>
      <c r="S7584" s="14">
        <f t="shared" si="2"/>
        <v>244</v>
      </c>
      <c r="T7584" s="14">
        <f t="shared" si="3"/>
        <v>-0.0281030445</v>
      </c>
      <c r="U7584" s="15" t="str">
        <f>vlookup(F7584,'Sub categories'!$A:$C,3,False)</f>
        <v>Chairs</v>
      </c>
      <c r="V7584" s="16">
        <f t="shared" si="4"/>
        <v>4</v>
      </c>
      <c r="W7584" s="17">
        <f t="array" ref="W7584">INDEX(shipping_prices!$C$1:$F8811,MATCH(I7584,shipping_prices!$A$1:$A8811,0),MATCH(M7584,shipping_prices!$C$1:$F$1,0))</f>
        <v>11.99</v>
      </c>
      <c r="X7584" s="15" t="str">
        <f t="shared" si="5"/>
        <v>Rose O'BrianHoustonTexas</v>
      </c>
      <c r="Y7584" s="15" t="str">
        <f t="shared" si="6"/>
        <v>loss</v>
      </c>
    </row>
    <row r="7585" hidden="1">
      <c r="A7585" s="1">
        <v>43246.0</v>
      </c>
      <c r="B7585" s="2" t="s">
        <v>7160</v>
      </c>
      <c r="C7585" s="2">
        <v>10.0</v>
      </c>
      <c r="D7585" s="2" t="s">
        <v>839</v>
      </c>
      <c r="E7585" s="2" t="s">
        <v>37</v>
      </c>
      <c r="F7585" s="2" t="s">
        <v>3952</v>
      </c>
      <c r="G7585" s="2" t="s">
        <v>29</v>
      </c>
      <c r="H7585" s="2" t="s">
        <v>431</v>
      </c>
      <c r="I7585" s="2" t="s">
        <v>6583</v>
      </c>
      <c r="J7585" s="2" t="s">
        <v>159</v>
      </c>
      <c r="K7585" s="2" t="s">
        <v>43</v>
      </c>
      <c r="L7585" s="10">
        <v>43258.0</v>
      </c>
      <c r="M7585" s="2" t="s">
        <v>34</v>
      </c>
      <c r="N7585" s="11">
        <v>0.0</v>
      </c>
      <c r="O7585" s="12">
        <v>363.0</v>
      </c>
      <c r="P7585" s="13">
        <v>0.33</v>
      </c>
      <c r="Q7585" s="13">
        <v>1100.0</v>
      </c>
      <c r="R7585" s="13">
        <f t="shared" si="1"/>
        <v>1100</v>
      </c>
      <c r="S7585" s="14">
        <f t="shared" si="2"/>
        <v>110</v>
      </c>
      <c r="T7585" s="14">
        <f t="shared" si="3"/>
        <v>0.33</v>
      </c>
      <c r="U7585" s="15" t="str">
        <f>vlookup(F7585,'Sub categories'!$A:$C,3,False)</f>
        <v>Accessories</v>
      </c>
      <c r="V7585" s="16">
        <f t="shared" si="4"/>
        <v>12</v>
      </c>
      <c r="W7585" s="17">
        <f t="array" ref="W7585">INDEX(shipping_prices!$C$1:$F8812,MATCH(I7585,shipping_prices!$A$1:$A8812,0),MATCH(M7585,shipping_prices!$C$1:$F$1,0))</f>
        <v>7.83</v>
      </c>
      <c r="X7585" s="15" t="str">
        <f t="shared" si="5"/>
        <v>Giulietta DortchBellinghamWashington</v>
      </c>
      <c r="Y7585" s="15" t="str">
        <f t="shared" si="6"/>
        <v>High</v>
      </c>
    </row>
    <row r="7586" hidden="1">
      <c r="A7586" s="1">
        <v>43246.0</v>
      </c>
      <c r="B7586" s="2" t="s">
        <v>7161</v>
      </c>
      <c r="C7586" s="2">
        <v>8.0</v>
      </c>
      <c r="D7586" s="2" t="s">
        <v>5049</v>
      </c>
      <c r="E7586" s="2" t="s">
        <v>27</v>
      </c>
      <c r="F7586" s="2" t="s">
        <v>61</v>
      </c>
      <c r="G7586" s="2" t="s">
        <v>39</v>
      </c>
      <c r="H7586" s="2" t="s">
        <v>62</v>
      </c>
      <c r="I7586" s="2" t="s">
        <v>41</v>
      </c>
      <c r="J7586" s="2" t="s">
        <v>42</v>
      </c>
      <c r="K7586" s="2" t="s">
        <v>43</v>
      </c>
      <c r="L7586" s="10">
        <v>43249.0</v>
      </c>
      <c r="M7586" s="2" t="s">
        <v>34</v>
      </c>
      <c r="N7586" s="11">
        <v>0.0</v>
      </c>
      <c r="O7586" s="12">
        <v>6.0</v>
      </c>
      <c r="P7586" s="13">
        <v>0.48</v>
      </c>
      <c r="Q7586" s="13">
        <v>12.0</v>
      </c>
      <c r="R7586" s="13">
        <f t="shared" si="1"/>
        <v>12</v>
      </c>
      <c r="S7586" s="14">
        <f t="shared" si="2"/>
        <v>1.5</v>
      </c>
      <c r="T7586" s="14">
        <f t="shared" si="3"/>
        <v>0.5</v>
      </c>
      <c r="U7586" s="15" t="str">
        <f>vlookup(F7586,'Sub categories'!$A:$C,3,False)</f>
        <v>Fasteners</v>
      </c>
      <c r="V7586" s="16">
        <f t="shared" si="4"/>
        <v>3</v>
      </c>
      <c r="W7586" s="17">
        <f t="array" ref="W7586">INDEX(shipping_prices!$C$1:$F8813,MATCH(I7586,shipping_prices!$A$1:$A8813,0),MATCH(M7586,shipping_prices!$C$1:$F$1,0))</f>
        <v>10.99</v>
      </c>
      <c r="X7586" s="15" t="str">
        <f t="shared" si="5"/>
        <v>Caroline JumperSan FranciscoCalifornia</v>
      </c>
      <c r="Y7586" s="15" t="str">
        <f t="shared" si="6"/>
        <v>Low</v>
      </c>
    </row>
    <row r="7587" hidden="1">
      <c r="A7587" s="1">
        <v>43246.0</v>
      </c>
      <c r="B7587" s="2" t="s">
        <v>7162</v>
      </c>
      <c r="C7587" s="2">
        <v>2.0</v>
      </c>
      <c r="D7587" s="2" t="s">
        <v>1310</v>
      </c>
      <c r="E7587" s="2" t="s">
        <v>37</v>
      </c>
      <c r="F7587" s="2" t="s">
        <v>283</v>
      </c>
      <c r="G7587" s="2" t="s">
        <v>39</v>
      </c>
      <c r="H7587" s="2" t="s">
        <v>284</v>
      </c>
      <c r="I7587" s="2" t="s">
        <v>7163</v>
      </c>
      <c r="J7587" s="2" t="s">
        <v>552</v>
      </c>
      <c r="K7587" s="2" t="s">
        <v>77</v>
      </c>
      <c r="L7587" s="10">
        <v>43252.0</v>
      </c>
      <c r="M7587" s="2" t="s">
        <v>34</v>
      </c>
      <c r="N7587" s="11">
        <v>0.0</v>
      </c>
      <c r="O7587" s="12">
        <v>331.0</v>
      </c>
      <c r="P7587" s="13">
        <v>0.45</v>
      </c>
      <c r="Q7587" s="13">
        <v>736.0</v>
      </c>
      <c r="R7587" s="13">
        <f t="shared" si="1"/>
        <v>736</v>
      </c>
      <c r="S7587" s="14">
        <f t="shared" si="2"/>
        <v>368</v>
      </c>
      <c r="T7587" s="14">
        <f t="shared" si="3"/>
        <v>0.4497282609</v>
      </c>
      <c r="U7587" s="15" t="str">
        <f>vlookup(F7587,'Sub categories'!$A:$C,3,False)</f>
        <v>Binders</v>
      </c>
      <c r="V7587" s="16">
        <f t="shared" si="4"/>
        <v>6</v>
      </c>
      <c r="W7587" s="17">
        <f t="array" ref="W7587">INDEX(shipping_prices!$C$1:$F8814,MATCH(I7587,shipping_prices!$A$1:$A8814,0),MATCH(M7587,shipping_prices!$C$1:$F$1,0))</f>
        <v>9.12</v>
      </c>
      <c r="X7587" s="15" t="str">
        <f t="shared" si="5"/>
        <v>Suzanne McNairMaple GroveMinnesota</v>
      </c>
      <c r="Y7587" s="15" t="str">
        <f t="shared" si="6"/>
        <v>High</v>
      </c>
    </row>
    <row r="7588" hidden="1">
      <c r="A7588" s="1">
        <v>43246.0</v>
      </c>
      <c r="B7588" s="2" t="s">
        <v>7164</v>
      </c>
      <c r="C7588" s="2">
        <v>2.0</v>
      </c>
      <c r="D7588" s="2" t="s">
        <v>2119</v>
      </c>
      <c r="E7588" s="2" t="s">
        <v>27</v>
      </c>
      <c r="F7588" s="2" t="s">
        <v>2373</v>
      </c>
      <c r="G7588" s="2" t="s">
        <v>39</v>
      </c>
      <c r="H7588" s="2" t="s">
        <v>79</v>
      </c>
      <c r="I7588" s="2" t="s">
        <v>1225</v>
      </c>
      <c r="J7588" s="2" t="s">
        <v>76</v>
      </c>
      <c r="K7588" s="2" t="s">
        <v>77</v>
      </c>
      <c r="L7588" s="10">
        <v>43250.0</v>
      </c>
      <c r="M7588" s="2" t="s">
        <v>34</v>
      </c>
      <c r="N7588" s="11">
        <v>0.2</v>
      </c>
      <c r="O7588" s="12">
        <v>2.0</v>
      </c>
      <c r="P7588" s="13">
        <v>0.1</v>
      </c>
      <c r="Q7588" s="13">
        <v>18.0</v>
      </c>
      <c r="R7588" s="13">
        <f t="shared" si="1"/>
        <v>22.5</v>
      </c>
      <c r="S7588" s="14">
        <f t="shared" si="2"/>
        <v>11.25</v>
      </c>
      <c r="T7588" s="14">
        <f t="shared" si="3"/>
        <v>0.1111111111</v>
      </c>
      <c r="U7588" s="15" t="str">
        <f>vlookup(F7588,'Sub categories'!$A:$C,3,False)</f>
        <v>Storage</v>
      </c>
      <c r="V7588" s="16">
        <f t="shared" si="4"/>
        <v>4</v>
      </c>
      <c r="W7588" s="17">
        <f t="array" ref="W7588">INDEX(shipping_prices!$C$1:$F8815,MATCH(I7588,shipping_prices!$A$1:$A8815,0),MATCH(M7588,shipping_prices!$C$1:$F$1,0))</f>
        <v>6.99</v>
      </c>
      <c r="X7588" s="15" t="str">
        <f t="shared" si="5"/>
        <v>Harry GreeneDallasTexas</v>
      </c>
      <c r="Y7588" s="15" t="str">
        <f t="shared" si="6"/>
        <v>Low</v>
      </c>
    </row>
    <row r="7589" hidden="1">
      <c r="A7589" s="1">
        <v>43247.0</v>
      </c>
      <c r="B7589" s="2" t="s">
        <v>7165</v>
      </c>
      <c r="C7589" s="2">
        <v>2.0</v>
      </c>
      <c r="D7589" s="2" t="s">
        <v>931</v>
      </c>
      <c r="E7589" s="2" t="s">
        <v>49</v>
      </c>
      <c r="F7589" s="2" t="s">
        <v>782</v>
      </c>
      <c r="G7589" s="2" t="s">
        <v>39</v>
      </c>
      <c r="H7589" s="2" t="s">
        <v>216</v>
      </c>
      <c r="I7589" s="2" t="s">
        <v>7071</v>
      </c>
      <c r="J7589" s="2" t="s">
        <v>1127</v>
      </c>
      <c r="K7589" s="2" t="s">
        <v>77</v>
      </c>
      <c r="L7589" s="10">
        <v>43252.0</v>
      </c>
      <c r="M7589" s="2" t="s">
        <v>34</v>
      </c>
      <c r="N7589" s="11">
        <v>0.0</v>
      </c>
      <c r="O7589" s="12">
        <v>2.0</v>
      </c>
      <c r="P7589" s="13">
        <v>0.29</v>
      </c>
      <c r="Q7589" s="13">
        <v>7.0</v>
      </c>
      <c r="R7589" s="13">
        <f t="shared" si="1"/>
        <v>7</v>
      </c>
      <c r="S7589" s="14">
        <f t="shared" si="2"/>
        <v>3.5</v>
      </c>
      <c r="T7589" s="14">
        <f t="shared" si="3"/>
        <v>0.2857142857</v>
      </c>
      <c r="U7589" s="15" t="str">
        <f>vlookup(F7589,'Sub categories'!$A:$C,3,False)</f>
        <v>Art</v>
      </c>
      <c r="V7589" s="16">
        <f t="shared" si="4"/>
        <v>5</v>
      </c>
      <c r="W7589" s="17">
        <f t="array" ref="W7589">INDEX(shipping_prices!$C$1:$F8816,MATCH(I7589,shipping_prices!$A$1:$A8816,0),MATCH(M7589,shipping_prices!$C$1:$F$1,0))</f>
        <v>12.11</v>
      </c>
      <c r="X7589" s="15" t="str">
        <f t="shared" si="5"/>
        <v>Julie PrescottMuskogeeOklahoma</v>
      </c>
      <c r="Y7589" s="15" t="str">
        <f t="shared" si="6"/>
        <v>Low</v>
      </c>
    </row>
    <row r="7590" hidden="1">
      <c r="A7590" s="1">
        <v>43247.0</v>
      </c>
      <c r="B7590" s="2" t="s">
        <v>7165</v>
      </c>
      <c r="C7590" s="2">
        <v>3.0</v>
      </c>
      <c r="D7590" s="2" t="s">
        <v>931</v>
      </c>
      <c r="E7590" s="2" t="s">
        <v>49</v>
      </c>
      <c r="F7590" s="2" t="s">
        <v>5238</v>
      </c>
      <c r="G7590" s="2" t="s">
        <v>39</v>
      </c>
      <c r="H7590" s="2" t="s">
        <v>79</v>
      </c>
      <c r="I7590" s="2" t="s">
        <v>7071</v>
      </c>
      <c r="J7590" s="2" t="s">
        <v>1127</v>
      </c>
      <c r="K7590" s="2" t="s">
        <v>77</v>
      </c>
      <c r="L7590" s="10">
        <v>43252.0</v>
      </c>
      <c r="M7590" s="2" t="s">
        <v>34</v>
      </c>
      <c r="N7590" s="11">
        <v>0.0</v>
      </c>
      <c r="O7590" s="12">
        <v>3.0</v>
      </c>
      <c r="P7590" s="13">
        <v>0.26</v>
      </c>
      <c r="Q7590" s="13">
        <v>13.0</v>
      </c>
      <c r="R7590" s="13">
        <f t="shared" si="1"/>
        <v>13</v>
      </c>
      <c r="S7590" s="14">
        <f t="shared" si="2"/>
        <v>4.333333333</v>
      </c>
      <c r="T7590" s="14">
        <f t="shared" si="3"/>
        <v>0.2307692308</v>
      </c>
      <c r="U7590" s="15" t="str">
        <f>vlookup(F7590,'Sub categories'!$A:$C,3,False)</f>
        <v>Appliances</v>
      </c>
      <c r="V7590" s="16">
        <f t="shared" si="4"/>
        <v>5</v>
      </c>
      <c r="W7590" s="17">
        <f t="array" ref="W7590">INDEX(shipping_prices!$C$1:$F8817,MATCH(I7590,shipping_prices!$A$1:$A8817,0),MATCH(M7590,shipping_prices!$C$1:$F$1,0))</f>
        <v>12.11</v>
      </c>
      <c r="X7590" s="15" t="str">
        <f t="shared" si="5"/>
        <v>Julie PrescottMuskogeeOklahoma</v>
      </c>
      <c r="Y7590" s="15" t="str">
        <f t="shared" si="6"/>
        <v>Low</v>
      </c>
    </row>
    <row r="7591">
      <c r="A7591" s="1">
        <v>43247.0</v>
      </c>
      <c r="B7591" s="2" t="s">
        <v>7166</v>
      </c>
      <c r="C7591" s="2">
        <v>4.0</v>
      </c>
      <c r="D7591" s="2" t="s">
        <v>1271</v>
      </c>
      <c r="E7591" s="2" t="s">
        <v>37</v>
      </c>
      <c r="F7591" s="2" t="s">
        <v>4017</v>
      </c>
      <c r="G7591" s="2" t="s">
        <v>45</v>
      </c>
      <c r="H7591" s="2" t="s">
        <v>79</v>
      </c>
      <c r="I7591" s="2" t="s">
        <v>169</v>
      </c>
      <c r="J7591" s="2" t="s">
        <v>42</v>
      </c>
      <c r="K7591" s="2" t="s">
        <v>43</v>
      </c>
      <c r="L7591" s="10">
        <v>43256.0</v>
      </c>
      <c r="M7591" s="2" t="s">
        <v>90</v>
      </c>
      <c r="N7591" s="11">
        <v>0.0</v>
      </c>
      <c r="O7591" s="12">
        <v>7.0</v>
      </c>
      <c r="P7591" s="13">
        <v>0.31</v>
      </c>
      <c r="Q7591" s="13">
        <v>21.0</v>
      </c>
      <c r="R7591" s="13">
        <f t="shared" si="1"/>
        <v>21</v>
      </c>
      <c r="S7591" s="14">
        <f t="shared" si="2"/>
        <v>5.25</v>
      </c>
      <c r="T7591" s="14">
        <f t="shared" si="3"/>
        <v>0.3333333333</v>
      </c>
      <c r="U7591" s="15" t="str">
        <f>vlookup(F7591,'Sub categories'!$A:$C,3,False)</f>
        <v>Furnishings</v>
      </c>
      <c r="V7591" s="16">
        <f t="shared" si="4"/>
        <v>9</v>
      </c>
      <c r="W7591" s="17">
        <f t="array" ref="W7591">INDEX(shipping_prices!$C$1:$F8818,MATCH(I7591,shipping_prices!$A$1:$A8818,0),MATCH(M7591,shipping_prices!$C$1:$F$1,0))</f>
        <v>6.7</v>
      </c>
      <c r="X7591" s="15" t="str">
        <f t="shared" si="5"/>
        <v>Marina LichtensteinLos AngelesCalifornia</v>
      </c>
      <c r="Y7591" s="15" t="str">
        <f t="shared" si="6"/>
        <v>Low</v>
      </c>
    </row>
    <row r="7592" hidden="1">
      <c r="A7592" s="1">
        <v>43247.0</v>
      </c>
      <c r="B7592" s="2" t="s">
        <v>7167</v>
      </c>
      <c r="C7592" s="2">
        <v>5.0</v>
      </c>
      <c r="D7592" s="2" t="s">
        <v>4066</v>
      </c>
      <c r="E7592" s="2" t="s">
        <v>49</v>
      </c>
      <c r="F7592" s="2" t="s">
        <v>3461</v>
      </c>
      <c r="G7592" s="2" t="s">
        <v>39</v>
      </c>
      <c r="H7592" s="2" t="s">
        <v>526</v>
      </c>
      <c r="I7592" s="2" t="s">
        <v>169</v>
      </c>
      <c r="J7592" s="2" t="s">
        <v>42</v>
      </c>
      <c r="K7592" s="2" t="s">
        <v>43</v>
      </c>
      <c r="L7592" s="10">
        <v>43256.0</v>
      </c>
      <c r="M7592" s="2" t="s">
        <v>34</v>
      </c>
      <c r="N7592" s="11">
        <v>0.2</v>
      </c>
      <c r="O7592" s="12">
        <v>8.0</v>
      </c>
      <c r="P7592" s="13">
        <v>0.33</v>
      </c>
      <c r="Q7592" s="13">
        <v>23.0</v>
      </c>
      <c r="R7592" s="13">
        <f t="shared" si="1"/>
        <v>28.75</v>
      </c>
      <c r="S7592" s="14">
        <f t="shared" si="2"/>
        <v>5.75</v>
      </c>
      <c r="T7592" s="14">
        <f t="shared" si="3"/>
        <v>0.347826087</v>
      </c>
      <c r="U7592" s="15" t="str">
        <f>vlookup(F7592,'Sub categories'!$A:$C,3,False)</f>
        <v>Binders</v>
      </c>
      <c r="V7592" s="16">
        <f t="shared" si="4"/>
        <v>9</v>
      </c>
      <c r="W7592" s="17">
        <f t="array" ref="W7592">INDEX(shipping_prices!$C$1:$F8819,MATCH(I7592,shipping_prices!$A$1:$A8819,0),MATCH(M7592,shipping_prices!$C$1:$F$1,0))</f>
        <v>14.86</v>
      </c>
      <c r="X7592" s="15" t="str">
        <f t="shared" si="5"/>
        <v>Nick ZanduskyLos AngelesCalifornia</v>
      </c>
      <c r="Y7592" s="15" t="str">
        <f t="shared" si="6"/>
        <v>Low</v>
      </c>
    </row>
    <row r="7593" hidden="1">
      <c r="A7593" s="1">
        <v>43247.0</v>
      </c>
      <c r="B7593" s="2" t="s">
        <v>7168</v>
      </c>
      <c r="C7593" s="2">
        <v>1.0</v>
      </c>
      <c r="D7593" s="2" t="s">
        <v>133</v>
      </c>
      <c r="E7593" s="2" t="s">
        <v>49</v>
      </c>
      <c r="F7593" s="2" t="s">
        <v>1934</v>
      </c>
      <c r="G7593" s="2" t="s">
        <v>29</v>
      </c>
      <c r="H7593" s="2" t="s">
        <v>220</v>
      </c>
      <c r="I7593" s="2" t="s">
        <v>5285</v>
      </c>
      <c r="J7593" s="2" t="s">
        <v>1449</v>
      </c>
      <c r="K7593" s="2" t="s">
        <v>33</v>
      </c>
      <c r="L7593" s="10">
        <v>43250.0</v>
      </c>
      <c r="M7593" s="2" t="s">
        <v>34</v>
      </c>
      <c r="N7593" s="11">
        <v>0.0</v>
      </c>
      <c r="O7593" s="12">
        <v>42.0</v>
      </c>
      <c r="P7593" s="13">
        <v>0.42</v>
      </c>
      <c r="Q7593" s="13">
        <v>100.0</v>
      </c>
      <c r="R7593" s="13">
        <f t="shared" si="1"/>
        <v>100</v>
      </c>
      <c r="S7593" s="14">
        <f t="shared" si="2"/>
        <v>100</v>
      </c>
      <c r="T7593" s="14">
        <f t="shared" si="3"/>
        <v>0.42</v>
      </c>
      <c r="U7593" s="15" t="str">
        <f>vlookup(F7593,'Sub categories'!$A:$C,3,False)</f>
        <v>Accessories</v>
      </c>
      <c r="V7593" s="16">
        <f t="shared" si="4"/>
        <v>3</v>
      </c>
      <c r="W7593" s="17">
        <f t="array" ref="W7593">INDEX(shipping_prices!$C$1:$F8820,MATCH(I7593,shipping_prices!$A$1:$A8820,0),MATCH(M7593,shipping_prices!$C$1:$F$1,0))</f>
        <v>14.36</v>
      </c>
      <c r="X7593" s="15" t="str">
        <f t="shared" si="5"/>
        <v>Dennis BoltonWaterburyConnecticut</v>
      </c>
      <c r="Y7593" s="15" t="str">
        <f t="shared" si="6"/>
        <v>High</v>
      </c>
    </row>
    <row r="7594" hidden="1">
      <c r="A7594" s="1">
        <v>43247.0</v>
      </c>
      <c r="B7594" s="2" t="s">
        <v>7168</v>
      </c>
      <c r="C7594" s="2">
        <v>5.0</v>
      </c>
      <c r="D7594" s="2" t="s">
        <v>133</v>
      </c>
      <c r="E7594" s="2" t="s">
        <v>49</v>
      </c>
      <c r="F7594" s="2" t="s">
        <v>2853</v>
      </c>
      <c r="G7594" s="2" t="s">
        <v>39</v>
      </c>
      <c r="H7594" s="2" t="s">
        <v>79</v>
      </c>
      <c r="I7594" s="2" t="s">
        <v>5285</v>
      </c>
      <c r="J7594" s="2" t="s">
        <v>1449</v>
      </c>
      <c r="K7594" s="2" t="s">
        <v>33</v>
      </c>
      <c r="L7594" s="10">
        <v>43250.0</v>
      </c>
      <c r="M7594" s="2" t="s">
        <v>34</v>
      </c>
      <c r="N7594" s="11">
        <v>0.0</v>
      </c>
      <c r="O7594" s="12">
        <v>72.0</v>
      </c>
      <c r="P7594" s="13">
        <v>0.25</v>
      </c>
      <c r="Q7594" s="13">
        <v>286.0</v>
      </c>
      <c r="R7594" s="13">
        <f t="shared" si="1"/>
        <v>286</v>
      </c>
      <c r="S7594" s="14">
        <f t="shared" si="2"/>
        <v>57.2</v>
      </c>
      <c r="T7594" s="14">
        <f t="shared" si="3"/>
        <v>0.2517482517</v>
      </c>
      <c r="U7594" s="15" t="str">
        <f>vlookup(F7594,'Sub categories'!$A:$C,3,False)</f>
        <v>Storage</v>
      </c>
      <c r="V7594" s="16">
        <f t="shared" si="4"/>
        <v>3</v>
      </c>
      <c r="W7594" s="17">
        <f t="array" ref="W7594">INDEX(shipping_prices!$C$1:$F8821,MATCH(I7594,shipping_prices!$A$1:$A8821,0),MATCH(M7594,shipping_prices!$C$1:$F$1,0))</f>
        <v>14.36</v>
      </c>
      <c r="X7594" s="15" t="str">
        <f t="shared" si="5"/>
        <v>Dennis BoltonWaterburyConnecticut</v>
      </c>
      <c r="Y7594" s="15" t="str">
        <f t="shared" si="6"/>
        <v>High</v>
      </c>
    </row>
    <row r="7595" hidden="1">
      <c r="A7595" s="1">
        <v>43247.0</v>
      </c>
      <c r="B7595" s="2" t="s">
        <v>7169</v>
      </c>
      <c r="C7595" s="2">
        <v>7.0</v>
      </c>
      <c r="D7595" s="2" t="s">
        <v>4837</v>
      </c>
      <c r="E7595" s="2" t="s">
        <v>49</v>
      </c>
      <c r="F7595" s="2" t="s">
        <v>1411</v>
      </c>
      <c r="G7595" s="2" t="s">
        <v>39</v>
      </c>
      <c r="H7595" s="2" t="s">
        <v>146</v>
      </c>
      <c r="I7595" s="2" t="s">
        <v>179</v>
      </c>
      <c r="J7595" s="2" t="s">
        <v>1156</v>
      </c>
      <c r="K7595" s="2" t="s">
        <v>33</v>
      </c>
      <c r="L7595" s="10">
        <v>43248.0</v>
      </c>
      <c r="M7595" s="2" t="s">
        <v>34</v>
      </c>
      <c r="N7595" s="11">
        <v>0.0</v>
      </c>
      <c r="O7595" s="12">
        <v>18.0</v>
      </c>
      <c r="P7595" s="13">
        <v>0.49</v>
      </c>
      <c r="Q7595" s="13">
        <v>38.0</v>
      </c>
      <c r="R7595" s="13">
        <f t="shared" si="1"/>
        <v>38</v>
      </c>
      <c r="S7595" s="14">
        <f t="shared" si="2"/>
        <v>5.428571429</v>
      </c>
      <c r="T7595" s="14">
        <f t="shared" si="3"/>
        <v>0.4736842105</v>
      </c>
      <c r="U7595" s="15" t="str">
        <f>vlookup(F7595,'Sub categories'!$A:$C,3,False)</f>
        <v>Binders</v>
      </c>
      <c r="V7595" s="16">
        <f t="shared" si="4"/>
        <v>1</v>
      </c>
      <c r="W7595" s="17">
        <f t="array" ref="W7595">INDEX(shipping_prices!$C$1:$F8822,MATCH(I7595,shipping_prices!$A$1:$A8822,0),MATCH(M7595,shipping_prices!$C$1:$F$1,0))</f>
        <v>13.31</v>
      </c>
      <c r="X7595" s="15" t="str">
        <f t="shared" si="5"/>
        <v>Ed LudwigColumbiaMaryland</v>
      </c>
      <c r="Y7595" s="15" t="str">
        <f t="shared" si="6"/>
        <v>Low</v>
      </c>
    </row>
    <row r="7596" hidden="1">
      <c r="A7596" s="1">
        <v>43247.0</v>
      </c>
      <c r="B7596" s="2" t="s">
        <v>7170</v>
      </c>
      <c r="C7596" s="2">
        <v>7.0</v>
      </c>
      <c r="D7596" s="2" t="s">
        <v>1949</v>
      </c>
      <c r="E7596" s="2" t="s">
        <v>27</v>
      </c>
      <c r="F7596" s="2" t="s">
        <v>523</v>
      </c>
      <c r="G7596" s="2" t="s">
        <v>39</v>
      </c>
      <c r="H7596" s="2" t="s">
        <v>216</v>
      </c>
      <c r="I7596" s="2" t="s">
        <v>96</v>
      </c>
      <c r="J7596" s="2" t="s">
        <v>614</v>
      </c>
      <c r="K7596" s="2" t="s">
        <v>54</v>
      </c>
      <c r="L7596" s="10">
        <v>43250.0</v>
      </c>
      <c r="M7596" s="2" t="s">
        <v>34</v>
      </c>
      <c r="N7596" s="11">
        <v>0.2</v>
      </c>
      <c r="O7596" s="12">
        <v>3.0</v>
      </c>
      <c r="P7596" s="13">
        <v>0.13</v>
      </c>
      <c r="Q7596" s="13">
        <v>23.0</v>
      </c>
      <c r="R7596" s="13">
        <f t="shared" si="1"/>
        <v>28.75</v>
      </c>
      <c r="S7596" s="14">
        <f t="shared" si="2"/>
        <v>4.107142857</v>
      </c>
      <c r="T7596" s="14">
        <f t="shared" si="3"/>
        <v>0.1304347826</v>
      </c>
      <c r="U7596" s="15" t="str">
        <f>vlookup(F7596,'Sub categories'!$A:$C,3,False)</f>
        <v>Art</v>
      </c>
      <c r="V7596" s="16">
        <f t="shared" si="4"/>
        <v>3</v>
      </c>
      <c r="W7596" s="17">
        <f t="array" ref="W7596">INDEX(shipping_prices!$C$1:$F8823,MATCH(I7596,shipping_prices!$A$1:$A8823,0),MATCH(M7596,shipping_prices!$C$1:$F$1,0))</f>
        <v>13.85</v>
      </c>
      <c r="X7596" s="15" t="str">
        <f t="shared" si="5"/>
        <v>Jack LebronJacksonTennessee</v>
      </c>
      <c r="Y7596" s="15" t="str">
        <f t="shared" si="6"/>
        <v>Low</v>
      </c>
    </row>
    <row r="7597" hidden="1">
      <c r="A7597" s="1">
        <v>43247.0</v>
      </c>
      <c r="B7597" s="2" t="s">
        <v>7170</v>
      </c>
      <c r="C7597" s="2">
        <v>3.0</v>
      </c>
      <c r="D7597" s="2" t="s">
        <v>1949</v>
      </c>
      <c r="E7597" s="2" t="s">
        <v>27</v>
      </c>
      <c r="F7597" s="2" t="s">
        <v>389</v>
      </c>
      <c r="G7597" s="2" t="s">
        <v>39</v>
      </c>
      <c r="H7597" s="2" t="s">
        <v>79</v>
      </c>
      <c r="I7597" s="2" t="s">
        <v>96</v>
      </c>
      <c r="J7597" s="2" t="s">
        <v>614</v>
      </c>
      <c r="K7597" s="2" t="s">
        <v>54</v>
      </c>
      <c r="L7597" s="10">
        <v>43250.0</v>
      </c>
      <c r="M7597" s="2" t="s">
        <v>34</v>
      </c>
      <c r="N7597" s="11">
        <v>0.2</v>
      </c>
      <c r="O7597" s="12">
        <v>2.0</v>
      </c>
      <c r="P7597" s="13">
        <v>0.07</v>
      </c>
      <c r="Q7597" s="13">
        <v>26.0</v>
      </c>
      <c r="R7597" s="13">
        <f t="shared" si="1"/>
        <v>32.5</v>
      </c>
      <c r="S7597" s="14">
        <f t="shared" si="2"/>
        <v>10.83333333</v>
      </c>
      <c r="T7597" s="14">
        <f t="shared" si="3"/>
        <v>0.07692307692</v>
      </c>
      <c r="U7597" s="15" t="str">
        <f>vlookup(F7597,'Sub categories'!$A:$C,3,False)</f>
        <v>Storage</v>
      </c>
      <c r="V7597" s="16">
        <f t="shared" si="4"/>
        <v>3</v>
      </c>
      <c r="W7597" s="17">
        <f t="array" ref="W7597">INDEX(shipping_prices!$C$1:$F8824,MATCH(I7597,shipping_prices!$A$1:$A8824,0),MATCH(M7597,shipping_prices!$C$1:$F$1,0))</f>
        <v>13.85</v>
      </c>
      <c r="X7597" s="15" t="str">
        <f t="shared" si="5"/>
        <v>Jack LebronJacksonTennessee</v>
      </c>
      <c r="Y7597" s="15" t="str">
        <f t="shared" si="6"/>
        <v>Low</v>
      </c>
    </row>
    <row r="7598" hidden="1">
      <c r="A7598" s="1">
        <v>43247.0</v>
      </c>
      <c r="B7598" s="2" t="s">
        <v>7170</v>
      </c>
      <c r="C7598" s="2">
        <v>2.0</v>
      </c>
      <c r="D7598" s="2" t="s">
        <v>1949</v>
      </c>
      <c r="E7598" s="2" t="s">
        <v>27</v>
      </c>
      <c r="F7598" s="2" t="s">
        <v>1990</v>
      </c>
      <c r="G7598" s="2" t="s">
        <v>29</v>
      </c>
      <c r="H7598" s="2" t="s">
        <v>220</v>
      </c>
      <c r="I7598" s="2" t="s">
        <v>96</v>
      </c>
      <c r="J7598" s="2" t="s">
        <v>614</v>
      </c>
      <c r="K7598" s="2" t="s">
        <v>54</v>
      </c>
      <c r="L7598" s="10">
        <v>43250.0</v>
      </c>
      <c r="M7598" s="2" t="s">
        <v>34</v>
      </c>
      <c r="N7598" s="11">
        <v>0.2</v>
      </c>
      <c r="O7598" s="12">
        <v>8.0</v>
      </c>
      <c r="P7598" s="13">
        <v>0.16</v>
      </c>
      <c r="Q7598" s="13">
        <v>47.0</v>
      </c>
      <c r="R7598" s="13">
        <f t="shared" si="1"/>
        <v>58.75</v>
      </c>
      <c r="S7598" s="14">
        <f t="shared" si="2"/>
        <v>29.375</v>
      </c>
      <c r="T7598" s="14">
        <f t="shared" si="3"/>
        <v>0.170212766</v>
      </c>
      <c r="U7598" s="15" t="str">
        <f>vlookup(F7598,'Sub categories'!$A:$C,3,False)</f>
        <v>Accessories</v>
      </c>
      <c r="V7598" s="16">
        <f t="shared" si="4"/>
        <v>3</v>
      </c>
      <c r="W7598" s="17">
        <f t="array" ref="W7598">INDEX(shipping_prices!$C$1:$F8825,MATCH(I7598,shipping_prices!$A$1:$A8825,0),MATCH(M7598,shipping_prices!$C$1:$F$1,0))</f>
        <v>13.85</v>
      </c>
      <c r="X7598" s="15" t="str">
        <f t="shared" si="5"/>
        <v>Jack LebronJacksonTennessee</v>
      </c>
      <c r="Y7598" s="15" t="str">
        <f t="shared" si="6"/>
        <v>Low</v>
      </c>
    </row>
    <row r="7599" hidden="1">
      <c r="A7599" s="1">
        <v>43247.0</v>
      </c>
      <c r="B7599" s="2" t="s">
        <v>7170</v>
      </c>
      <c r="C7599" s="2">
        <v>5.0</v>
      </c>
      <c r="D7599" s="2" t="s">
        <v>1949</v>
      </c>
      <c r="E7599" s="2" t="s">
        <v>27</v>
      </c>
      <c r="F7599" s="2" t="s">
        <v>3166</v>
      </c>
      <c r="G7599" s="2" t="s">
        <v>39</v>
      </c>
      <c r="H7599" s="2" t="s">
        <v>1290</v>
      </c>
      <c r="I7599" s="2" t="s">
        <v>96</v>
      </c>
      <c r="J7599" s="2" t="s">
        <v>614</v>
      </c>
      <c r="K7599" s="2" t="s">
        <v>54</v>
      </c>
      <c r="L7599" s="10">
        <v>43250.0</v>
      </c>
      <c r="M7599" s="2" t="s">
        <v>34</v>
      </c>
      <c r="N7599" s="11">
        <v>0.2</v>
      </c>
      <c r="O7599" s="12">
        <v>16.0</v>
      </c>
      <c r="P7599" s="13">
        <v>0.28</v>
      </c>
      <c r="Q7599" s="13">
        <v>59.0</v>
      </c>
      <c r="R7599" s="13">
        <f t="shared" si="1"/>
        <v>73.75</v>
      </c>
      <c r="S7599" s="14">
        <f t="shared" si="2"/>
        <v>14.75</v>
      </c>
      <c r="T7599" s="14">
        <f t="shared" si="3"/>
        <v>0.2711864407</v>
      </c>
      <c r="U7599" s="15" t="str">
        <f>vlookup(F7599,'Sub categories'!$A:$C,3,False)</f>
        <v>Appliances</v>
      </c>
      <c r="V7599" s="16">
        <f t="shared" si="4"/>
        <v>3</v>
      </c>
      <c r="W7599" s="17">
        <f t="array" ref="W7599">INDEX(shipping_prices!$C$1:$F8826,MATCH(I7599,shipping_prices!$A$1:$A8826,0),MATCH(M7599,shipping_prices!$C$1:$F$1,0))</f>
        <v>13.85</v>
      </c>
      <c r="X7599" s="15" t="str">
        <f t="shared" si="5"/>
        <v>Jack LebronJacksonTennessee</v>
      </c>
      <c r="Y7599" s="15" t="str">
        <f t="shared" si="6"/>
        <v>Low</v>
      </c>
    </row>
    <row r="7600">
      <c r="A7600" s="1">
        <v>43248.0</v>
      </c>
      <c r="B7600" s="2" t="s">
        <v>7170</v>
      </c>
      <c r="C7600" s="2">
        <v>6.0</v>
      </c>
      <c r="D7600" s="2" t="s">
        <v>1949</v>
      </c>
      <c r="E7600" s="2" t="s">
        <v>27</v>
      </c>
      <c r="F7600" s="2" t="s">
        <v>2397</v>
      </c>
      <c r="G7600" s="2" t="s">
        <v>45</v>
      </c>
      <c r="H7600" s="2" t="s">
        <v>489</v>
      </c>
      <c r="I7600" s="2" t="s">
        <v>96</v>
      </c>
      <c r="J7600" s="2" t="s">
        <v>614</v>
      </c>
      <c r="K7600" s="2" t="s">
        <v>54</v>
      </c>
      <c r="L7600" s="10">
        <v>43250.0</v>
      </c>
      <c r="M7600" s="2" t="s">
        <v>34</v>
      </c>
      <c r="N7600" s="11">
        <v>0.4</v>
      </c>
      <c r="O7600" s="12">
        <v>-249.0</v>
      </c>
      <c r="P7600" s="13">
        <v>-0.27</v>
      </c>
      <c r="Q7600" s="13">
        <v>935.0</v>
      </c>
      <c r="R7600" s="13">
        <f t="shared" si="1"/>
        <v>1558.333333</v>
      </c>
      <c r="S7600" s="14">
        <f t="shared" si="2"/>
        <v>259.7222222</v>
      </c>
      <c r="T7600" s="14">
        <f t="shared" si="3"/>
        <v>-0.2663101604</v>
      </c>
      <c r="U7600" s="15" t="str">
        <f>vlookup(F7600,'Sub categories'!$A:$C,3,False)</f>
        <v>Tables</v>
      </c>
      <c r="V7600" s="16">
        <f t="shared" si="4"/>
        <v>2</v>
      </c>
      <c r="W7600" s="17">
        <f t="array" ref="W7600">INDEX(shipping_prices!$C$1:$F8827,MATCH(I7600,shipping_prices!$A$1:$A8827,0),MATCH(M7600,shipping_prices!$C$1:$F$1,0))</f>
        <v>13.85</v>
      </c>
      <c r="X7600" s="15" t="str">
        <f t="shared" si="5"/>
        <v>Jack LebronJacksonTennessee</v>
      </c>
      <c r="Y7600" s="15" t="str">
        <f t="shared" si="6"/>
        <v>loss</v>
      </c>
    </row>
    <row r="7601" hidden="1">
      <c r="A7601" s="1">
        <v>43248.0</v>
      </c>
      <c r="B7601" s="2" t="s">
        <v>7171</v>
      </c>
      <c r="C7601" s="2">
        <v>7.0</v>
      </c>
      <c r="D7601" s="2" t="s">
        <v>565</v>
      </c>
      <c r="E7601" s="2" t="s">
        <v>49</v>
      </c>
      <c r="F7601" s="2" t="s">
        <v>2692</v>
      </c>
      <c r="G7601" s="2" t="s">
        <v>39</v>
      </c>
      <c r="H7601" s="2" t="s">
        <v>40</v>
      </c>
      <c r="I7601" s="2" t="s">
        <v>6020</v>
      </c>
      <c r="J7601" s="2" t="s">
        <v>749</v>
      </c>
      <c r="K7601" s="2" t="s">
        <v>54</v>
      </c>
      <c r="L7601" s="10">
        <v>43257.0</v>
      </c>
      <c r="M7601" s="2" t="s">
        <v>34</v>
      </c>
      <c r="N7601" s="11">
        <v>0.0</v>
      </c>
      <c r="O7601" s="12">
        <v>16.0</v>
      </c>
      <c r="P7601" s="13">
        <v>0.46</v>
      </c>
      <c r="Q7601" s="13">
        <v>34.0</v>
      </c>
      <c r="R7601" s="13">
        <f t="shared" si="1"/>
        <v>34</v>
      </c>
      <c r="S7601" s="14">
        <f t="shared" si="2"/>
        <v>4.857142857</v>
      </c>
      <c r="T7601" s="14">
        <f t="shared" si="3"/>
        <v>0.4705882353</v>
      </c>
      <c r="U7601" s="15" t="str">
        <f>vlookup(F7601,'Sub categories'!$A:$C,3,False)</f>
        <v>Binders</v>
      </c>
      <c r="V7601" s="16">
        <f t="shared" si="4"/>
        <v>9</v>
      </c>
      <c r="W7601" s="17">
        <f t="array" ref="W7601">INDEX(shipping_prices!$C$1:$F8828,MATCH(I7601,shipping_prices!$A$1:$A8828,0),MATCH(M7601,shipping_prices!$C$1:$F$1,0))</f>
        <v>12.83</v>
      </c>
      <c r="X7601" s="15" t="str">
        <f t="shared" si="5"/>
        <v>Dennis PardueTuscaloosaAlabama</v>
      </c>
      <c r="Y7601" s="15" t="str">
        <f t="shared" si="6"/>
        <v>Low</v>
      </c>
    </row>
    <row r="7602" hidden="1">
      <c r="A7602" s="1">
        <v>43248.0</v>
      </c>
      <c r="B7602" s="2" t="s">
        <v>7172</v>
      </c>
      <c r="C7602" s="2">
        <v>5.0</v>
      </c>
      <c r="D7602" s="2" t="s">
        <v>1660</v>
      </c>
      <c r="E7602" s="2" t="s">
        <v>27</v>
      </c>
      <c r="F7602" s="2" t="s">
        <v>2625</v>
      </c>
      <c r="G7602" s="2" t="s">
        <v>39</v>
      </c>
      <c r="H7602" s="2" t="s">
        <v>955</v>
      </c>
      <c r="I7602" s="2" t="s">
        <v>6033</v>
      </c>
      <c r="J7602" s="2" t="s">
        <v>76</v>
      </c>
      <c r="K7602" s="2" t="s">
        <v>77</v>
      </c>
      <c r="L7602" s="10">
        <v>43257.0</v>
      </c>
      <c r="M7602" s="2" t="s">
        <v>142</v>
      </c>
      <c r="N7602" s="11">
        <v>0.2</v>
      </c>
      <c r="O7602" s="12">
        <v>3.0</v>
      </c>
      <c r="P7602" s="13">
        <v>0.33</v>
      </c>
      <c r="Q7602" s="13">
        <v>10.0</v>
      </c>
      <c r="R7602" s="13">
        <f t="shared" si="1"/>
        <v>12.5</v>
      </c>
      <c r="S7602" s="14">
        <f t="shared" si="2"/>
        <v>2.5</v>
      </c>
      <c r="T7602" s="14">
        <f t="shared" si="3"/>
        <v>0.3</v>
      </c>
      <c r="U7602" s="15" t="str">
        <f>vlookup(F7602,'Sub categories'!$A:$C,3,False)</f>
        <v>Labels</v>
      </c>
      <c r="V7602" s="16">
        <f t="shared" si="4"/>
        <v>9</v>
      </c>
      <c r="W7602" s="17">
        <f t="array" ref="W7602">INDEX(shipping_prices!$C$1:$F8829,MATCH(I7602,shipping_prices!$A$1:$A8829,0),MATCH(M7602,shipping_prices!$C$1:$F$1,0))</f>
        <v>19.47</v>
      </c>
      <c r="X7602" s="15" t="str">
        <f t="shared" si="5"/>
        <v>Tamara DahlenGarlandTexas</v>
      </c>
      <c r="Y7602" s="15" t="str">
        <f t="shared" si="6"/>
        <v>Low</v>
      </c>
    </row>
    <row r="7603" hidden="1">
      <c r="A7603" s="1">
        <v>43248.0</v>
      </c>
      <c r="B7603" s="2" t="s">
        <v>7172</v>
      </c>
      <c r="C7603" s="2">
        <v>4.0</v>
      </c>
      <c r="D7603" s="2" t="s">
        <v>1660</v>
      </c>
      <c r="E7603" s="2" t="s">
        <v>27</v>
      </c>
      <c r="F7603" s="2" t="s">
        <v>3056</v>
      </c>
      <c r="G7603" s="2" t="s">
        <v>39</v>
      </c>
      <c r="H7603" s="2" t="s">
        <v>79</v>
      </c>
      <c r="I7603" s="2" t="s">
        <v>6033</v>
      </c>
      <c r="J7603" s="2" t="s">
        <v>76</v>
      </c>
      <c r="K7603" s="2" t="s">
        <v>77</v>
      </c>
      <c r="L7603" s="10">
        <v>43257.0</v>
      </c>
      <c r="M7603" s="2" t="s">
        <v>142</v>
      </c>
      <c r="N7603" s="11">
        <v>0.8</v>
      </c>
      <c r="O7603" s="12">
        <v>-32.0</v>
      </c>
      <c r="P7603" s="13">
        <v>-1.75</v>
      </c>
      <c r="Q7603" s="13">
        <v>18.0</v>
      </c>
      <c r="R7603" s="13">
        <f t="shared" si="1"/>
        <v>90</v>
      </c>
      <c r="S7603" s="14">
        <f t="shared" si="2"/>
        <v>22.5</v>
      </c>
      <c r="T7603" s="14">
        <f t="shared" si="3"/>
        <v>-1.777777778</v>
      </c>
      <c r="U7603" s="15" t="str">
        <f>vlookup(F7603,'Sub categories'!$A:$C,3,False)</f>
        <v>Binders</v>
      </c>
      <c r="V7603" s="16">
        <f t="shared" si="4"/>
        <v>9</v>
      </c>
      <c r="W7603" s="17">
        <f t="array" ref="W7603">INDEX(shipping_prices!$C$1:$F8830,MATCH(I7603,shipping_prices!$A$1:$A8830,0),MATCH(M7603,shipping_prices!$C$1:$F$1,0))</f>
        <v>19.47</v>
      </c>
      <c r="X7603" s="15" t="str">
        <f t="shared" si="5"/>
        <v>Tamara DahlenGarlandTexas</v>
      </c>
      <c r="Y7603" s="15" t="str">
        <f t="shared" si="6"/>
        <v>loss</v>
      </c>
    </row>
    <row r="7604" hidden="1">
      <c r="A7604" s="1">
        <v>43248.0</v>
      </c>
      <c r="B7604" s="2" t="s">
        <v>7173</v>
      </c>
      <c r="C7604" s="2">
        <v>4.0</v>
      </c>
      <c r="D7604" s="2" t="s">
        <v>1328</v>
      </c>
      <c r="E7604" s="2" t="s">
        <v>49</v>
      </c>
      <c r="F7604" s="2" t="s">
        <v>2125</v>
      </c>
      <c r="G7604" s="2" t="s">
        <v>39</v>
      </c>
      <c r="H7604" s="2" t="s">
        <v>51</v>
      </c>
      <c r="I7604" s="2" t="s">
        <v>41</v>
      </c>
      <c r="J7604" s="2" t="s">
        <v>42</v>
      </c>
      <c r="K7604" s="2" t="s">
        <v>43</v>
      </c>
      <c r="L7604" s="10">
        <v>43249.0</v>
      </c>
      <c r="M7604" s="2" t="s">
        <v>34</v>
      </c>
      <c r="N7604" s="11">
        <v>0.0</v>
      </c>
      <c r="O7604" s="12">
        <v>98.0</v>
      </c>
      <c r="P7604" s="13">
        <v>0.5</v>
      </c>
      <c r="Q7604" s="13">
        <v>196.0</v>
      </c>
      <c r="R7604" s="13">
        <f t="shared" si="1"/>
        <v>196</v>
      </c>
      <c r="S7604" s="14">
        <f t="shared" si="2"/>
        <v>49</v>
      </c>
      <c r="T7604" s="14">
        <f t="shared" si="3"/>
        <v>0.5</v>
      </c>
      <c r="U7604" s="15" t="str">
        <f>vlookup(F7604,'Sub categories'!$A:$C,3,False)</f>
        <v>Paper</v>
      </c>
      <c r="V7604" s="16">
        <f t="shared" si="4"/>
        <v>1</v>
      </c>
      <c r="W7604" s="17">
        <f t="array" ref="W7604">INDEX(shipping_prices!$C$1:$F8831,MATCH(I7604,shipping_prices!$A$1:$A8831,0),MATCH(M7604,shipping_prices!$C$1:$F$1,0))</f>
        <v>10.99</v>
      </c>
      <c r="X7604" s="15" t="str">
        <f t="shared" si="5"/>
        <v>Adrian HaneSan FranciscoCalifornia</v>
      </c>
      <c r="Y7604" s="15" t="str">
        <f t="shared" si="6"/>
        <v>High</v>
      </c>
    </row>
    <row r="7605" hidden="1">
      <c r="A7605" s="1">
        <v>43248.0</v>
      </c>
      <c r="B7605" s="2" t="s">
        <v>7173</v>
      </c>
      <c r="C7605" s="2">
        <v>5.0</v>
      </c>
      <c r="D7605" s="2" t="s">
        <v>1328</v>
      </c>
      <c r="E7605" s="2" t="s">
        <v>49</v>
      </c>
      <c r="F7605" s="2" t="s">
        <v>829</v>
      </c>
      <c r="G7605" s="2" t="s">
        <v>39</v>
      </c>
      <c r="H7605" s="2" t="s">
        <v>51</v>
      </c>
      <c r="I7605" s="2" t="s">
        <v>41</v>
      </c>
      <c r="J7605" s="2" t="s">
        <v>42</v>
      </c>
      <c r="K7605" s="2" t="s">
        <v>43</v>
      </c>
      <c r="L7605" s="10">
        <v>43249.0</v>
      </c>
      <c r="M7605" s="2" t="s">
        <v>34</v>
      </c>
      <c r="N7605" s="11">
        <v>0.0</v>
      </c>
      <c r="O7605" s="12">
        <v>115.0</v>
      </c>
      <c r="P7605" s="13">
        <v>0.47</v>
      </c>
      <c r="Q7605" s="13">
        <v>245.0</v>
      </c>
      <c r="R7605" s="13">
        <f t="shared" si="1"/>
        <v>245</v>
      </c>
      <c r="S7605" s="14">
        <f t="shared" si="2"/>
        <v>49</v>
      </c>
      <c r="T7605" s="14">
        <f t="shared" si="3"/>
        <v>0.4693877551</v>
      </c>
      <c r="U7605" s="15" t="str">
        <f>vlookup(F7605,'Sub categories'!$A:$C,3,False)</f>
        <v>Paper</v>
      </c>
      <c r="V7605" s="16">
        <f t="shared" si="4"/>
        <v>1</v>
      </c>
      <c r="W7605" s="17">
        <f t="array" ref="W7605">INDEX(shipping_prices!$C$1:$F8832,MATCH(I7605,shipping_prices!$A$1:$A8832,0),MATCH(M7605,shipping_prices!$C$1:$F$1,0))</f>
        <v>10.99</v>
      </c>
      <c r="X7605" s="15" t="str">
        <f t="shared" si="5"/>
        <v>Adrian HaneSan FranciscoCalifornia</v>
      </c>
      <c r="Y7605" s="15" t="str">
        <f t="shared" si="6"/>
        <v>High</v>
      </c>
    </row>
    <row r="7606">
      <c r="A7606" s="1">
        <v>43248.0</v>
      </c>
      <c r="B7606" s="2" t="s">
        <v>7174</v>
      </c>
      <c r="C7606" s="2">
        <v>2.0</v>
      </c>
      <c r="D7606" s="2" t="s">
        <v>2555</v>
      </c>
      <c r="E7606" s="2" t="s">
        <v>27</v>
      </c>
      <c r="F7606" s="2" t="s">
        <v>3703</v>
      </c>
      <c r="G7606" s="2" t="s">
        <v>45</v>
      </c>
      <c r="H7606" s="2" t="s">
        <v>1024</v>
      </c>
      <c r="I7606" s="2" t="s">
        <v>2598</v>
      </c>
      <c r="J7606" s="2" t="s">
        <v>136</v>
      </c>
      <c r="K7606" s="2" t="s">
        <v>43</v>
      </c>
      <c r="L7606" s="10">
        <v>43249.0</v>
      </c>
      <c r="M7606" s="2" t="s">
        <v>142</v>
      </c>
      <c r="N7606" s="11">
        <v>0.0</v>
      </c>
      <c r="O7606" s="12">
        <v>11.0</v>
      </c>
      <c r="P7606" s="13">
        <v>0.42</v>
      </c>
      <c r="Q7606" s="13">
        <v>25.0</v>
      </c>
      <c r="R7606" s="13">
        <f t="shared" si="1"/>
        <v>25</v>
      </c>
      <c r="S7606" s="14">
        <f t="shared" si="2"/>
        <v>12.5</v>
      </c>
      <c r="T7606" s="14">
        <f t="shared" si="3"/>
        <v>0.44</v>
      </c>
      <c r="U7606" s="15" t="str">
        <f>vlookup(F7606,'Sub categories'!$A:$C,3,False)</f>
        <v>Furnishings</v>
      </c>
      <c r="V7606" s="16">
        <f t="shared" si="4"/>
        <v>1</v>
      </c>
      <c r="W7606" s="17">
        <f t="array" ref="W7606">INDEX(shipping_prices!$C$1:$F8833,MATCH(I7606,shipping_prices!$A$1:$A8833,0),MATCH(M7606,shipping_prices!$C$1:$F$1,0))</f>
        <v>19.6</v>
      </c>
      <c r="X7606" s="15" t="str">
        <f t="shared" si="5"/>
        <v>Justin MacKendrickDraperUtah</v>
      </c>
      <c r="Y7606" s="15" t="str">
        <f t="shared" si="6"/>
        <v>Low</v>
      </c>
    </row>
    <row r="7607" hidden="1">
      <c r="A7607" s="1">
        <v>43248.0</v>
      </c>
      <c r="B7607" s="2" t="s">
        <v>7174</v>
      </c>
      <c r="C7607" s="2">
        <v>4.0</v>
      </c>
      <c r="D7607" s="2" t="s">
        <v>2555</v>
      </c>
      <c r="E7607" s="2" t="s">
        <v>27</v>
      </c>
      <c r="F7607" s="2" t="s">
        <v>3514</v>
      </c>
      <c r="G7607" s="2" t="s">
        <v>29</v>
      </c>
      <c r="H7607" s="2" t="s">
        <v>336</v>
      </c>
      <c r="I7607" s="2" t="s">
        <v>2598</v>
      </c>
      <c r="J7607" s="2" t="s">
        <v>136</v>
      </c>
      <c r="K7607" s="2" t="s">
        <v>43</v>
      </c>
      <c r="L7607" s="10">
        <v>43249.0</v>
      </c>
      <c r="M7607" s="2" t="s">
        <v>142</v>
      </c>
      <c r="N7607" s="11">
        <v>0.2</v>
      </c>
      <c r="O7607" s="12">
        <v>47.0</v>
      </c>
      <c r="P7607" s="13">
        <v>0.38</v>
      </c>
      <c r="Q7607" s="13">
        <v>127.0</v>
      </c>
      <c r="R7607" s="13">
        <f t="shared" si="1"/>
        <v>158.75</v>
      </c>
      <c r="S7607" s="14">
        <f t="shared" si="2"/>
        <v>39.6875</v>
      </c>
      <c r="T7607" s="14">
        <f t="shared" si="3"/>
        <v>0.3700787402</v>
      </c>
      <c r="U7607" s="15" t="str">
        <f>vlookup(F7607,'Sub categories'!$A:$C,3,False)</f>
        <v>Phones</v>
      </c>
      <c r="V7607" s="16">
        <f t="shared" si="4"/>
        <v>1</v>
      </c>
      <c r="W7607" s="17">
        <f t="array" ref="W7607">INDEX(shipping_prices!$C$1:$F8834,MATCH(I7607,shipping_prices!$A$1:$A8834,0),MATCH(M7607,shipping_prices!$C$1:$F$1,0))</f>
        <v>19.6</v>
      </c>
      <c r="X7607" s="15" t="str">
        <f t="shared" si="5"/>
        <v>Justin MacKendrickDraperUtah</v>
      </c>
      <c r="Y7607" s="15" t="str">
        <f t="shared" si="6"/>
        <v>High</v>
      </c>
    </row>
    <row r="7608" hidden="1">
      <c r="A7608" s="1">
        <v>43248.0</v>
      </c>
      <c r="B7608" s="2" t="s">
        <v>7175</v>
      </c>
      <c r="C7608" s="2">
        <v>2.0</v>
      </c>
      <c r="D7608" s="2" t="s">
        <v>2101</v>
      </c>
      <c r="E7608" s="2" t="s">
        <v>27</v>
      </c>
      <c r="F7608" s="2" t="s">
        <v>580</v>
      </c>
      <c r="G7608" s="2" t="s">
        <v>39</v>
      </c>
      <c r="H7608" s="2" t="s">
        <v>581</v>
      </c>
      <c r="I7608" s="2" t="s">
        <v>169</v>
      </c>
      <c r="J7608" s="2" t="s">
        <v>42</v>
      </c>
      <c r="K7608" s="2" t="s">
        <v>43</v>
      </c>
      <c r="L7608" s="10">
        <v>43249.0</v>
      </c>
      <c r="M7608" s="2" t="s">
        <v>90</v>
      </c>
      <c r="N7608" s="11">
        <v>0.2</v>
      </c>
      <c r="O7608" s="12">
        <v>5.0</v>
      </c>
      <c r="P7608" s="13">
        <v>0.33</v>
      </c>
      <c r="Q7608" s="13">
        <v>14.0</v>
      </c>
      <c r="R7608" s="13">
        <f t="shared" si="1"/>
        <v>17.5</v>
      </c>
      <c r="S7608" s="14">
        <f t="shared" si="2"/>
        <v>8.75</v>
      </c>
      <c r="T7608" s="14">
        <f t="shared" si="3"/>
        <v>0.3571428571</v>
      </c>
      <c r="U7608" s="15" t="str">
        <f>vlookup(F7608,'Sub categories'!$A:$C,3,False)</f>
        <v>Binders</v>
      </c>
      <c r="V7608" s="16">
        <f t="shared" si="4"/>
        <v>1</v>
      </c>
      <c r="W7608" s="17">
        <f t="array" ref="W7608">INDEX(shipping_prices!$C$1:$F8835,MATCH(I7608,shipping_prices!$A$1:$A8835,0),MATCH(M7608,shipping_prices!$C$1:$F$1,0))</f>
        <v>6.7</v>
      </c>
      <c r="X7608" s="15" t="str">
        <f t="shared" si="5"/>
        <v>Mick BrownLos AngelesCalifornia</v>
      </c>
      <c r="Y7608" s="15" t="str">
        <f t="shared" si="6"/>
        <v>Low</v>
      </c>
    </row>
    <row r="7609" hidden="1">
      <c r="A7609" s="1">
        <v>43248.0</v>
      </c>
      <c r="B7609" s="2" t="s">
        <v>7176</v>
      </c>
      <c r="C7609" s="2">
        <v>3.0</v>
      </c>
      <c r="D7609" s="2" t="s">
        <v>118</v>
      </c>
      <c r="E7609" s="2" t="s">
        <v>27</v>
      </c>
      <c r="F7609" s="2" t="s">
        <v>4159</v>
      </c>
      <c r="G7609" s="2" t="s">
        <v>39</v>
      </c>
      <c r="H7609" s="2" t="s">
        <v>79</v>
      </c>
      <c r="I7609" s="2" t="s">
        <v>1155</v>
      </c>
      <c r="J7609" s="2" t="s">
        <v>1156</v>
      </c>
      <c r="K7609" s="2" t="s">
        <v>33</v>
      </c>
      <c r="L7609" s="10">
        <v>43259.0</v>
      </c>
      <c r="M7609" s="2" t="s">
        <v>34</v>
      </c>
      <c r="N7609" s="11">
        <v>0.0</v>
      </c>
      <c r="O7609" s="12">
        <v>3.0</v>
      </c>
      <c r="P7609" s="13">
        <v>0.26</v>
      </c>
      <c r="Q7609" s="13">
        <v>11.0</v>
      </c>
      <c r="R7609" s="13">
        <f t="shared" si="1"/>
        <v>11</v>
      </c>
      <c r="S7609" s="14">
        <f t="shared" si="2"/>
        <v>3.666666667</v>
      </c>
      <c r="T7609" s="14">
        <f t="shared" si="3"/>
        <v>0.2727272727</v>
      </c>
      <c r="U7609" s="15" t="str">
        <f>vlookup(F7609,'Sub categories'!$A:$C,3,False)</f>
        <v>Art</v>
      </c>
      <c r="V7609" s="16">
        <f t="shared" si="4"/>
        <v>11</v>
      </c>
      <c r="W7609" s="17">
        <f t="array" ref="W7609">INDEX(shipping_prices!$C$1:$F8836,MATCH(I7609,shipping_prices!$A$1:$A8836,0),MATCH(M7609,shipping_prices!$C$1:$F$1,0))</f>
        <v>8.11</v>
      </c>
      <c r="X7609" s="15" t="str">
        <f t="shared" si="5"/>
        <v>Stewart VisinskyBaltimoreMaryland</v>
      </c>
      <c r="Y7609" s="15" t="str">
        <f t="shared" si="6"/>
        <v>Low</v>
      </c>
    </row>
    <row r="7610" hidden="1">
      <c r="A7610" s="1">
        <v>43248.0</v>
      </c>
      <c r="B7610" s="2" t="s">
        <v>7176</v>
      </c>
      <c r="C7610" s="2">
        <v>3.0</v>
      </c>
      <c r="D7610" s="2" t="s">
        <v>118</v>
      </c>
      <c r="E7610" s="2" t="s">
        <v>27</v>
      </c>
      <c r="F7610" s="2" t="s">
        <v>3294</v>
      </c>
      <c r="G7610" s="2" t="s">
        <v>39</v>
      </c>
      <c r="H7610" s="2" t="s">
        <v>297</v>
      </c>
      <c r="I7610" s="2" t="s">
        <v>1155</v>
      </c>
      <c r="J7610" s="2" t="s">
        <v>1156</v>
      </c>
      <c r="K7610" s="2" t="s">
        <v>33</v>
      </c>
      <c r="L7610" s="10">
        <v>43259.0</v>
      </c>
      <c r="M7610" s="2" t="s">
        <v>34</v>
      </c>
      <c r="N7610" s="11">
        <v>0.0</v>
      </c>
      <c r="O7610" s="12">
        <v>7.0</v>
      </c>
      <c r="P7610" s="13">
        <v>0.26</v>
      </c>
      <c r="Q7610" s="13">
        <v>25.0</v>
      </c>
      <c r="R7610" s="13">
        <f t="shared" si="1"/>
        <v>25</v>
      </c>
      <c r="S7610" s="14">
        <f t="shared" si="2"/>
        <v>8.333333333</v>
      </c>
      <c r="T7610" s="14">
        <f t="shared" si="3"/>
        <v>0.28</v>
      </c>
      <c r="U7610" s="15" t="str">
        <f>vlookup(F7610,'Sub categories'!$A:$C,3,False)</f>
        <v>Supplies</v>
      </c>
      <c r="V7610" s="16">
        <f t="shared" si="4"/>
        <v>11</v>
      </c>
      <c r="W7610" s="17">
        <f t="array" ref="W7610">INDEX(shipping_prices!$C$1:$F8837,MATCH(I7610,shipping_prices!$A$1:$A8837,0),MATCH(M7610,shipping_prices!$C$1:$F$1,0))</f>
        <v>8.11</v>
      </c>
      <c r="X7610" s="15" t="str">
        <f t="shared" si="5"/>
        <v>Stewart VisinskyBaltimoreMaryland</v>
      </c>
      <c r="Y7610" s="15" t="str">
        <f t="shared" si="6"/>
        <v>Low</v>
      </c>
    </row>
    <row r="7611" hidden="1">
      <c r="A7611" s="1">
        <v>43248.0</v>
      </c>
      <c r="B7611" s="2" t="s">
        <v>7177</v>
      </c>
      <c r="C7611" s="2">
        <v>4.0</v>
      </c>
      <c r="D7611" s="2" t="s">
        <v>1452</v>
      </c>
      <c r="E7611" s="2" t="s">
        <v>27</v>
      </c>
      <c r="F7611" s="2" t="s">
        <v>2553</v>
      </c>
      <c r="G7611" s="2" t="s">
        <v>29</v>
      </c>
      <c r="H7611" s="2" t="s">
        <v>1426</v>
      </c>
      <c r="I7611" s="2" t="s">
        <v>41</v>
      </c>
      <c r="J7611" s="2" t="s">
        <v>42</v>
      </c>
      <c r="K7611" s="2" t="s">
        <v>43</v>
      </c>
      <c r="L7611" s="10">
        <v>43256.0</v>
      </c>
      <c r="M7611" s="2" t="s">
        <v>34</v>
      </c>
      <c r="N7611" s="11">
        <v>0.0</v>
      </c>
      <c r="O7611" s="12">
        <v>15.0</v>
      </c>
      <c r="P7611" s="13">
        <v>0.33</v>
      </c>
      <c r="Q7611" s="13">
        <v>46.0</v>
      </c>
      <c r="R7611" s="13">
        <f t="shared" si="1"/>
        <v>46</v>
      </c>
      <c r="S7611" s="14">
        <f t="shared" si="2"/>
        <v>11.5</v>
      </c>
      <c r="T7611" s="14">
        <f t="shared" si="3"/>
        <v>0.3260869565</v>
      </c>
      <c r="U7611" s="15" t="str">
        <f>vlookup(F7611,'Sub categories'!$A:$C,3,False)</f>
        <v>Accessories</v>
      </c>
      <c r="V7611" s="16">
        <f t="shared" si="4"/>
        <v>8</v>
      </c>
      <c r="W7611" s="17">
        <f t="array" ref="W7611">INDEX(shipping_prices!$C$1:$F8838,MATCH(I7611,shipping_prices!$A$1:$A8838,0),MATCH(M7611,shipping_prices!$C$1:$F$1,0))</f>
        <v>10.99</v>
      </c>
      <c r="X7611" s="15" t="str">
        <f t="shared" si="5"/>
        <v>Berenike KampeSan FranciscoCalifornia</v>
      </c>
      <c r="Y7611" s="15" t="str">
        <f t="shared" si="6"/>
        <v>Low</v>
      </c>
    </row>
    <row r="7612" hidden="1">
      <c r="A7612" s="1">
        <v>43249.0</v>
      </c>
      <c r="B7612" s="2" t="s">
        <v>7178</v>
      </c>
      <c r="C7612" s="2">
        <v>3.0</v>
      </c>
      <c r="D7612" s="2" t="s">
        <v>1595</v>
      </c>
      <c r="E7612" s="2" t="s">
        <v>27</v>
      </c>
      <c r="F7612" s="2" t="s">
        <v>2730</v>
      </c>
      <c r="G7612" s="2" t="s">
        <v>39</v>
      </c>
      <c r="H7612" s="2" t="s">
        <v>1647</v>
      </c>
      <c r="I7612" s="2" t="s">
        <v>702</v>
      </c>
      <c r="J7612" s="2" t="s">
        <v>703</v>
      </c>
      <c r="K7612" s="2" t="s">
        <v>77</v>
      </c>
      <c r="L7612" s="10">
        <v>43250.0</v>
      </c>
      <c r="M7612" s="2" t="s">
        <v>34</v>
      </c>
      <c r="N7612" s="11">
        <v>0.0</v>
      </c>
      <c r="O7612" s="12">
        <v>9.0</v>
      </c>
      <c r="P7612" s="13">
        <v>0.46</v>
      </c>
      <c r="Q7612" s="13">
        <v>20.0</v>
      </c>
      <c r="R7612" s="13">
        <f t="shared" si="1"/>
        <v>20</v>
      </c>
      <c r="S7612" s="14">
        <f t="shared" si="2"/>
        <v>6.666666667</v>
      </c>
      <c r="T7612" s="14">
        <f t="shared" si="3"/>
        <v>0.45</v>
      </c>
      <c r="U7612" s="15" t="str">
        <f>vlookup(F7612,'Sub categories'!$A:$C,3,False)</f>
        <v>Paper</v>
      </c>
      <c r="V7612" s="16">
        <f t="shared" si="4"/>
        <v>1</v>
      </c>
      <c r="W7612" s="17">
        <f t="array" ref="W7612">INDEX(shipping_prices!$C$1:$F8839,MATCH(I7612,shipping_prices!$A$1:$A8839,0),MATCH(M7612,shipping_prices!$C$1:$F$1,0))</f>
        <v>7.84</v>
      </c>
      <c r="X7612" s="15" t="str">
        <f t="shared" si="5"/>
        <v>Greg TranOmahaNebraska</v>
      </c>
      <c r="Y7612" s="15" t="str">
        <f t="shared" si="6"/>
        <v>Low</v>
      </c>
    </row>
    <row r="7613" hidden="1">
      <c r="A7613" s="1">
        <v>43249.0</v>
      </c>
      <c r="B7613" s="2" t="s">
        <v>7179</v>
      </c>
      <c r="C7613" s="2">
        <v>6.0</v>
      </c>
      <c r="D7613" s="2" t="s">
        <v>1328</v>
      </c>
      <c r="E7613" s="2" t="s">
        <v>49</v>
      </c>
      <c r="F7613" s="2" t="s">
        <v>1237</v>
      </c>
      <c r="G7613" s="2" t="s">
        <v>29</v>
      </c>
      <c r="H7613" s="2" t="s">
        <v>220</v>
      </c>
      <c r="I7613" s="2" t="s">
        <v>2112</v>
      </c>
      <c r="J7613" s="2" t="s">
        <v>218</v>
      </c>
      <c r="K7613" s="2" t="s">
        <v>54</v>
      </c>
      <c r="L7613" s="10">
        <v>43260.0</v>
      </c>
      <c r="M7613" s="2" t="s">
        <v>34</v>
      </c>
      <c r="N7613" s="11">
        <v>0.0</v>
      </c>
      <c r="O7613" s="12">
        <v>10.0</v>
      </c>
      <c r="P7613" s="13">
        <v>0.1</v>
      </c>
      <c r="Q7613" s="13">
        <v>98.0</v>
      </c>
      <c r="R7613" s="13">
        <f t="shared" si="1"/>
        <v>98</v>
      </c>
      <c r="S7613" s="14">
        <f t="shared" si="2"/>
        <v>16.33333333</v>
      </c>
      <c r="T7613" s="14">
        <f t="shared" si="3"/>
        <v>0.1020408163</v>
      </c>
      <c r="U7613" s="15" t="str">
        <f>vlookup(F7613,'Sub categories'!$A:$C,3,False)</f>
        <v>Accessories</v>
      </c>
      <c r="V7613" s="16">
        <f t="shared" si="4"/>
        <v>11</v>
      </c>
      <c r="W7613" s="17">
        <f t="array" ref="W7613">INDEX(shipping_prices!$C$1:$F8840,MATCH(I7613,shipping_prices!$A$1:$A8840,0),MATCH(M7613,shipping_prices!$C$1:$F$1,0))</f>
        <v>10.85</v>
      </c>
      <c r="X7613" s="15" t="str">
        <f t="shared" si="5"/>
        <v>Adrian HaneLouisvilleKentucky</v>
      </c>
      <c r="Y7613" s="15" t="str">
        <f t="shared" si="6"/>
        <v>Low</v>
      </c>
    </row>
    <row r="7614" hidden="1">
      <c r="A7614" s="1">
        <v>43249.0</v>
      </c>
      <c r="B7614" s="2" t="s">
        <v>7179</v>
      </c>
      <c r="C7614" s="2">
        <v>3.0</v>
      </c>
      <c r="D7614" s="2" t="s">
        <v>1328</v>
      </c>
      <c r="E7614" s="2" t="s">
        <v>49</v>
      </c>
      <c r="F7614" s="2" t="s">
        <v>382</v>
      </c>
      <c r="G7614" s="2" t="s">
        <v>39</v>
      </c>
      <c r="H7614" s="2" t="s">
        <v>182</v>
      </c>
      <c r="I7614" s="2" t="s">
        <v>2112</v>
      </c>
      <c r="J7614" s="2" t="s">
        <v>218</v>
      </c>
      <c r="K7614" s="2" t="s">
        <v>54</v>
      </c>
      <c r="L7614" s="10">
        <v>43260.0</v>
      </c>
      <c r="M7614" s="2" t="s">
        <v>34</v>
      </c>
      <c r="N7614" s="11">
        <v>0.0</v>
      </c>
      <c r="O7614" s="12">
        <v>48.0</v>
      </c>
      <c r="P7614" s="13">
        <v>0.47</v>
      </c>
      <c r="Q7614" s="13">
        <v>103.0</v>
      </c>
      <c r="R7614" s="13">
        <f t="shared" si="1"/>
        <v>103</v>
      </c>
      <c r="S7614" s="14">
        <f t="shared" si="2"/>
        <v>34.33333333</v>
      </c>
      <c r="T7614" s="14">
        <f t="shared" si="3"/>
        <v>0.4660194175</v>
      </c>
      <c r="U7614" s="15" t="str">
        <f>vlookup(F7614,'Sub categories'!$A:$C,3,False)</f>
        <v>Binders</v>
      </c>
      <c r="V7614" s="16">
        <f t="shared" si="4"/>
        <v>11</v>
      </c>
      <c r="W7614" s="17">
        <f t="array" ref="W7614">INDEX(shipping_prices!$C$1:$F8841,MATCH(I7614,shipping_prices!$A$1:$A8841,0),MATCH(M7614,shipping_prices!$C$1:$F$1,0))</f>
        <v>10.85</v>
      </c>
      <c r="X7614" s="15" t="str">
        <f t="shared" si="5"/>
        <v>Adrian HaneLouisvilleKentucky</v>
      </c>
      <c r="Y7614" s="15" t="str">
        <f t="shared" si="6"/>
        <v>High</v>
      </c>
    </row>
    <row r="7615" hidden="1">
      <c r="A7615" s="1">
        <v>43249.0</v>
      </c>
      <c r="B7615" s="2" t="s">
        <v>7180</v>
      </c>
      <c r="C7615" s="2">
        <v>1.0</v>
      </c>
      <c r="D7615" s="2" t="s">
        <v>1354</v>
      </c>
      <c r="E7615" s="2" t="s">
        <v>27</v>
      </c>
      <c r="F7615" s="2" t="s">
        <v>6312</v>
      </c>
      <c r="G7615" s="2" t="s">
        <v>39</v>
      </c>
      <c r="H7615" s="2" t="s">
        <v>79</v>
      </c>
      <c r="I7615" s="2" t="s">
        <v>194</v>
      </c>
      <c r="J7615" s="2" t="s">
        <v>53</v>
      </c>
      <c r="K7615" s="2" t="s">
        <v>54</v>
      </c>
      <c r="L7615" s="10">
        <v>43251.0</v>
      </c>
      <c r="M7615" s="2" t="s">
        <v>142</v>
      </c>
      <c r="N7615" s="11">
        <v>0.2</v>
      </c>
      <c r="O7615" s="12">
        <v>0.0</v>
      </c>
      <c r="P7615" s="13">
        <v>0.08</v>
      </c>
      <c r="Q7615" s="13">
        <v>4.0</v>
      </c>
      <c r="R7615" s="13">
        <f t="shared" si="1"/>
        <v>5</v>
      </c>
      <c r="S7615" s="14">
        <f t="shared" si="2"/>
        <v>5</v>
      </c>
      <c r="T7615" s="14">
        <f t="shared" si="3"/>
        <v>0</v>
      </c>
      <c r="U7615" s="15" t="str">
        <f>vlookup(F7615,'Sub categories'!$A:$C,3,False)</f>
        <v>Storage</v>
      </c>
      <c r="V7615" s="16">
        <f t="shared" si="4"/>
        <v>2</v>
      </c>
      <c r="W7615" s="17">
        <f t="array" ref="W7615">INDEX(shipping_prices!$C$1:$F8842,MATCH(I7615,shipping_prices!$A$1:$A8842,0),MATCH(M7615,shipping_prices!$C$1:$F$1,0))</f>
        <v>22.5</v>
      </c>
      <c r="X7615" s="15" t="str">
        <f t="shared" si="5"/>
        <v>Pauline JohnsonMiamiFlorida</v>
      </c>
      <c r="Y7615" s="15" t="str">
        <f t="shared" si="6"/>
        <v>loss</v>
      </c>
    </row>
    <row r="7616" hidden="1">
      <c r="A7616" s="1">
        <v>43249.0</v>
      </c>
      <c r="B7616" s="2" t="s">
        <v>7181</v>
      </c>
      <c r="C7616" s="2">
        <v>5.0</v>
      </c>
      <c r="D7616" s="2" t="s">
        <v>60</v>
      </c>
      <c r="E7616" s="2" t="s">
        <v>37</v>
      </c>
      <c r="F7616" s="2" t="s">
        <v>700</v>
      </c>
      <c r="G7616" s="2" t="s">
        <v>29</v>
      </c>
      <c r="H7616" s="2" t="s">
        <v>701</v>
      </c>
      <c r="I7616" s="2" t="s">
        <v>169</v>
      </c>
      <c r="J7616" s="2" t="s">
        <v>42</v>
      </c>
      <c r="K7616" s="2" t="s">
        <v>43</v>
      </c>
      <c r="L7616" s="10">
        <v>43257.0</v>
      </c>
      <c r="M7616" s="2" t="s">
        <v>142</v>
      </c>
      <c r="N7616" s="11">
        <v>0.2</v>
      </c>
      <c r="O7616" s="12">
        <v>7.0</v>
      </c>
      <c r="P7616" s="13">
        <v>0.1</v>
      </c>
      <c r="Q7616" s="13">
        <v>72.0</v>
      </c>
      <c r="R7616" s="13">
        <f t="shared" si="1"/>
        <v>90</v>
      </c>
      <c r="S7616" s="14">
        <f t="shared" si="2"/>
        <v>18</v>
      </c>
      <c r="T7616" s="14">
        <f t="shared" si="3"/>
        <v>0.09722222222</v>
      </c>
      <c r="U7616" s="15" t="str">
        <f>vlookup(F7616,'Sub categories'!$A:$C,3,False)</f>
        <v>Phones</v>
      </c>
      <c r="V7616" s="16">
        <f t="shared" si="4"/>
        <v>8</v>
      </c>
      <c r="W7616" s="17">
        <f t="array" ref="W7616">INDEX(shipping_prices!$C$1:$F8843,MATCH(I7616,shipping_prices!$A$1:$A8843,0),MATCH(M7616,shipping_prices!$C$1:$F$1,0))</f>
        <v>18.39</v>
      </c>
      <c r="X7616" s="15" t="str">
        <f t="shared" si="5"/>
        <v>Jim MitchumLos AngelesCalifornia</v>
      </c>
      <c r="Y7616" s="15" t="str">
        <f t="shared" si="6"/>
        <v>Low</v>
      </c>
    </row>
    <row r="7617">
      <c r="A7617" s="1">
        <v>43249.0</v>
      </c>
      <c r="B7617" s="2" t="s">
        <v>7181</v>
      </c>
      <c r="C7617" s="2">
        <v>1.0</v>
      </c>
      <c r="D7617" s="2" t="s">
        <v>60</v>
      </c>
      <c r="E7617" s="2" t="s">
        <v>37</v>
      </c>
      <c r="F7617" s="2" t="s">
        <v>1034</v>
      </c>
      <c r="G7617" s="2" t="s">
        <v>45</v>
      </c>
      <c r="H7617" s="2" t="s">
        <v>1035</v>
      </c>
      <c r="I7617" s="2" t="s">
        <v>169</v>
      </c>
      <c r="J7617" s="2" t="s">
        <v>42</v>
      </c>
      <c r="K7617" s="2" t="s">
        <v>43</v>
      </c>
      <c r="L7617" s="10">
        <v>43257.0</v>
      </c>
      <c r="M7617" s="2" t="s">
        <v>142</v>
      </c>
      <c r="N7617" s="11">
        <v>0.2</v>
      </c>
      <c r="O7617" s="12">
        <v>9.0</v>
      </c>
      <c r="P7617" s="13">
        <v>0.05</v>
      </c>
      <c r="Q7617" s="13">
        <v>190.0</v>
      </c>
      <c r="R7617" s="13">
        <f t="shared" si="1"/>
        <v>237.5</v>
      </c>
      <c r="S7617" s="14">
        <f t="shared" si="2"/>
        <v>237.5</v>
      </c>
      <c r="T7617" s="14">
        <f t="shared" si="3"/>
        <v>0.04736842105</v>
      </c>
      <c r="U7617" s="15" t="str">
        <f>vlookup(F7617,'Sub categories'!$A:$C,3,False)</f>
        <v>Tables</v>
      </c>
      <c r="V7617" s="16">
        <f t="shared" si="4"/>
        <v>8</v>
      </c>
      <c r="W7617" s="17">
        <f t="array" ref="W7617">INDEX(shipping_prices!$C$1:$F8844,MATCH(I7617,shipping_prices!$A$1:$A8844,0),MATCH(M7617,shipping_prices!$C$1:$F$1,0))</f>
        <v>18.39</v>
      </c>
      <c r="X7617" s="15" t="str">
        <f t="shared" si="5"/>
        <v>Jim MitchumLos AngelesCalifornia</v>
      </c>
      <c r="Y7617" s="15" t="str">
        <f t="shared" si="6"/>
        <v>Low</v>
      </c>
    </row>
    <row r="7618">
      <c r="A7618" s="1">
        <v>43249.0</v>
      </c>
      <c r="B7618" s="2" t="s">
        <v>7182</v>
      </c>
      <c r="C7618" s="2">
        <v>7.0</v>
      </c>
      <c r="D7618" s="2" t="s">
        <v>3707</v>
      </c>
      <c r="E7618" s="2" t="s">
        <v>27</v>
      </c>
      <c r="F7618" s="2" t="s">
        <v>2176</v>
      </c>
      <c r="G7618" s="2" t="s">
        <v>45</v>
      </c>
      <c r="H7618" s="2" t="s">
        <v>306</v>
      </c>
      <c r="I7618" s="2" t="s">
        <v>158</v>
      </c>
      <c r="J7618" s="2" t="s">
        <v>159</v>
      </c>
      <c r="K7618" s="2" t="s">
        <v>43</v>
      </c>
      <c r="L7618" s="10">
        <v>43259.0</v>
      </c>
      <c r="M7618" s="2" t="s">
        <v>34</v>
      </c>
      <c r="N7618" s="11">
        <v>0.0</v>
      </c>
      <c r="O7618" s="12">
        <v>39.0</v>
      </c>
      <c r="P7618" s="13">
        <v>0.28</v>
      </c>
      <c r="Q7618" s="13">
        <v>140.0</v>
      </c>
      <c r="R7618" s="13">
        <f t="shared" si="1"/>
        <v>140</v>
      </c>
      <c r="S7618" s="14">
        <f t="shared" si="2"/>
        <v>20</v>
      </c>
      <c r="T7618" s="14">
        <f t="shared" si="3"/>
        <v>0.2785714286</v>
      </c>
      <c r="U7618" s="15" t="str">
        <f>vlookup(F7618,'Sub categories'!$A:$C,3,False)</f>
        <v>Furnishings</v>
      </c>
      <c r="V7618" s="16">
        <f t="shared" si="4"/>
        <v>10</v>
      </c>
      <c r="W7618" s="17">
        <f t="array" ref="W7618">INDEX(shipping_prices!$C$1:$F8845,MATCH(I7618,shipping_prices!$A$1:$A8845,0),MATCH(M7618,shipping_prices!$C$1:$F$1,0))</f>
        <v>7</v>
      </c>
      <c r="X7618" s="15" t="str">
        <f t="shared" si="5"/>
        <v>Henry MacAllisterSeattleWashington</v>
      </c>
      <c r="Y7618" s="15" t="str">
        <f t="shared" si="6"/>
        <v>Low</v>
      </c>
    </row>
    <row r="7619" hidden="1">
      <c r="A7619" s="1">
        <v>43249.0</v>
      </c>
      <c r="B7619" s="2" t="s">
        <v>7183</v>
      </c>
      <c r="C7619" s="2">
        <v>2.0</v>
      </c>
      <c r="D7619" s="2" t="s">
        <v>2888</v>
      </c>
      <c r="E7619" s="2" t="s">
        <v>49</v>
      </c>
      <c r="F7619" s="2" t="s">
        <v>846</v>
      </c>
      <c r="G7619" s="2" t="s">
        <v>39</v>
      </c>
      <c r="H7619" s="2" t="s">
        <v>526</v>
      </c>
      <c r="I7619" s="2" t="s">
        <v>158</v>
      </c>
      <c r="J7619" s="2" t="s">
        <v>159</v>
      </c>
      <c r="K7619" s="2" t="s">
        <v>43</v>
      </c>
      <c r="L7619" s="10">
        <v>43250.0</v>
      </c>
      <c r="M7619" s="2" t="s">
        <v>34</v>
      </c>
      <c r="N7619" s="11">
        <v>0.0</v>
      </c>
      <c r="O7619" s="12">
        <v>61.0</v>
      </c>
      <c r="P7619" s="13">
        <v>0.19</v>
      </c>
      <c r="Q7619" s="13">
        <v>323.0</v>
      </c>
      <c r="R7619" s="13">
        <f t="shared" si="1"/>
        <v>323</v>
      </c>
      <c r="S7619" s="14">
        <f t="shared" si="2"/>
        <v>161.5</v>
      </c>
      <c r="T7619" s="14">
        <f t="shared" si="3"/>
        <v>0.1888544892</v>
      </c>
      <c r="U7619" s="15" t="str">
        <f>vlookup(F7619,'Sub categories'!$A:$C,3,False)</f>
        <v>Storage</v>
      </c>
      <c r="V7619" s="16">
        <f t="shared" si="4"/>
        <v>1</v>
      </c>
      <c r="W7619" s="17">
        <f t="array" ref="W7619">INDEX(shipping_prices!$C$1:$F8846,MATCH(I7619,shipping_prices!$A$1:$A8846,0),MATCH(M7619,shipping_prices!$C$1:$F$1,0))</f>
        <v>7</v>
      </c>
      <c r="X7619" s="15" t="str">
        <f t="shared" si="5"/>
        <v>Nicole FjeldSeattleWashington</v>
      </c>
      <c r="Y7619" s="15" t="str">
        <f t="shared" si="6"/>
        <v>High</v>
      </c>
    </row>
    <row r="7620" hidden="1">
      <c r="A7620" s="1">
        <v>43250.0</v>
      </c>
      <c r="B7620" s="2" t="s">
        <v>7184</v>
      </c>
      <c r="C7620" s="2">
        <v>7.0</v>
      </c>
      <c r="D7620" s="2" t="s">
        <v>768</v>
      </c>
      <c r="E7620" s="2" t="s">
        <v>27</v>
      </c>
      <c r="F7620" s="2" t="s">
        <v>1184</v>
      </c>
      <c r="G7620" s="2" t="s">
        <v>39</v>
      </c>
      <c r="H7620" s="2" t="s">
        <v>193</v>
      </c>
      <c r="I7620" s="2" t="s">
        <v>897</v>
      </c>
      <c r="J7620" s="2" t="s">
        <v>552</v>
      </c>
      <c r="K7620" s="2" t="s">
        <v>77</v>
      </c>
      <c r="L7620" s="10">
        <v>43258.0</v>
      </c>
      <c r="M7620" s="2" t="s">
        <v>34</v>
      </c>
      <c r="N7620" s="11">
        <v>0.0</v>
      </c>
      <c r="O7620" s="12">
        <v>10.0</v>
      </c>
      <c r="P7620" s="13">
        <v>0.49</v>
      </c>
      <c r="Q7620" s="13">
        <v>20.0</v>
      </c>
      <c r="R7620" s="13">
        <f t="shared" si="1"/>
        <v>20</v>
      </c>
      <c r="S7620" s="14">
        <f t="shared" si="2"/>
        <v>2.857142857</v>
      </c>
      <c r="T7620" s="14">
        <f t="shared" si="3"/>
        <v>0.5</v>
      </c>
      <c r="U7620" s="15" t="str">
        <f>vlookup(F7620,'Sub categories'!$A:$C,3,False)</f>
        <v>Binders</v>
      </c>
      <c r="V7620" s="16">
        <f t="shared" si="4"/>
        <v>8</v>
      </c>
      <c r="W7620" s="17">
        <f t="array" ref="W7620">INDEX(shipping_prices!$C$1:$F8847,MATCH(I7620,shipping_prices!$A$1:$A8847,0),MATCH(M7620,shipping_prices!$C$1:$F$1,0))</f>
        <v>13.27</v>
      </c>
      <c r="X7620" s="15" t="str">
        <f t="shared" si="5"/>
        <v>Rick HansenRochesterMinnesota</v>
      </c>
      <c r="Y7620" s="15" t="str">
        <f t="shared" si="6"/>
        <v>Low</v>
      </c>
    </row>
    <row r="7621">
      <c r="A7621" s="1">
        <v>43250.0</v>
      </c>
      <c r="B7621" s="2" t="s">
        <v>7185</v>
      </c>
      <c r="C7621" s="2">
        <v>3.0</v>
      </c>
      <c r="D7621" s="2" t="s">
        <v>5019</v>
      </c>
      <c r="E7621" s="2" t="s">
        <v>37</v>
      </c>
      <c r="F7621" s="2" t="s">
        <v>379</v>
      </c>
      <c r="G7621" s="2" t="s">
        <v>45</v>
      </c>
      <c r="H7621" s="2" t="s">
        <v>380</v>
      </c>
      <c r="I7621" s="2" t="s">
        <v>163</v>
      </c>
      <c r="J7621" s="2" t="s">
        <v>164</v>
      </c>
      <c r="K7621" s="2" t="s">
        <v>33</v>
      </c>
      <c r="L7621" s="10">
        <v>43253.0</v>
      </c>
      <c r="M7621" s="2" t="s">
        <v>142</v>
      </c>
      <c r="N7621" s="11">
        <v>0.2</v>
      </c>
      <c r="O7621" s="12">
        <v>10.0</v>
      </c>
      <c r="P7621" s="13">
        <v>0.23</v>
      </c>
      <c r="Q7621" s="13">
        <v>42.0</v>
      </c>
      <c r="R7621" s="13">
        <f t="shared" si="1"/>
        <v>52.5</v>
      </c>
      <c r="S7621" s="14">
        <f t="shared" si="2"/>
        <v>17.5</v>
      </c>
      <c r="T7621" s="14">
        <f t="shared" si="3"/>
        <v>0.2380952381</v>
      </c>
      <c r="U7621" s="15" t="str">
        <f>vlookup(F7621,'Sub categories'!$A:$C,3,False)</f>
        <v>Furnishings</v>
      </c>
      <c r="V7621" s="16">
        <f t="shared" si="4"/>
        <v>3</v>
      </c>
      <c r="W7621" s="17">
        <f t="array" ref="W7621">INDEX(shipping_prices!$C$1:$F8848,MATCH(I7621,shipping_prices!$A$1:$A8848,0),MATCH(M7621,shipping_prices!$C$1:$F$1,0))</f>
        <v>20.11</v>
      </c>
      <c r="X7621" s="15" t="str">
        <f t="shared" si="5"/>
        <v>Cynthia VoltzPhiladelphiaPennsylvania</v>
      </c>
      <c r="Y7621" s="15" t="str">
        <f t="shared" si="6"/>
        <v>Low</v>
      </c>
    </row>
    <row r="7622" hidden="1">
      <c r="A7622" s="1">
        <v>43250.0</v>
      </c>
      <c r="B7622" s="2" t="s">
        <v>7185</v>
      </c>
      <c r="C7622" s="2">
        <v>3.0</v>
      </c>
      <c r="D7622" s="2" t="s">
        <v>5019</v>
      </c>
      <c r="E7622" s="2" t="s">
        <v>37</v>
      </c>
      <c r="F7622" s="2" t="s">
        <v>1999</v>
      </c>
      <c r="G7622" s="2" t="s">
        <v>39</v>
      </c>
      <c r="H7622" s="2" t="s">
        <v>79</v>
      </c>
      <c r="I7622" s="2" t="s">
        <v>163</v>
      </c>
      <c r="J7622" s="2" t="s">
        <v>164</v>
      </c>
      <c r="K7622" s="2" t="s">
        <v>33</v>
      </c>
      <c r="L7622" s="10">
        <v>43253.0</v>
      </c>
      <c r="M7622" s="2" t="s">
        <v>142</v>
      </c>
      <c r="N7622" s="11">
        <v>0.2</v>
      </c>
      <c r="O7622" s="12">
        <v>6.0</v>
      </c>
      <c r="P7622" s="13">
        <v>0.11</v>
      </c>
      <c r="Q7622" s="13">
        <v>51.0</v>
      </c>
      <c r="R7622" s="13">
        <f t="shared" si="1"/>
        <v>63.75</v>
      </c>
      <c r="S7622" s="14">
        <f t="shared" si="2"/>
        <v>21.25</v>
      </c>
      <c r="T7622" s="14">
        <f t="shared" si="3"/>
        <v>0.1176470588</v>
      </c>
      <c r="U7622" s="15" t="str">
        <f>vlookup(F7622,'Sub categories'!$A:$C,3,False)</f>
        <v>Storage</v>
      </c>
      <c r="V7622" s="16">
        <f t="shared" si="4"/>
        <v>3</v>
      </c>
      <c r="W7622" s="17">
        <f t="array" ref="W7622">INDEX(shipping_prices!$C$1:$F8849,MATCH(I7622,shipping_prices!$A$1:$A8849,0),MATCH(M7622,shipping_prices!$C$1:$F$1,0))</f>
        <v>20.11</v>
      </c>
      <c r="X7622" s="15" t="str">
        <f t="shared" si="5"/>
        <v>Cynthia VoltzPhiladelphiaPennsylvania</v>
      </c>
      <c r="Y7622" s="15" t="str">
        <f t="shared" si="6"/>
        <v>Low</v>
      </c>
    </row>
    <row r="7623">
      <c r="A7623" s="1">
        <v>43250.0</v>
      </c>
      <c r="B7623" s="2" t="s">
        <v>7185</v>
      </c>
      <c r="C7623" s="2">
        <v>2.0</v>
      </c>
      <c r="D7623" s="2" t="s">
        <v>5019</v>
      </c>
      <c r="E7623" s="2" t="s">
        <v>37</v>
      </c>
      <c r="F7623" s="2" t="s">
        <v>1978</v>
      </c>
      <c r="G7623" s="2" t="s">
        <v>45</v>
      </c>
      <c r="H7623" s="2" t="s">
        <v>79</v>
      </c>
      <c r="I7623" s="2" t="s">
        <v>163</v>
      </c>
      <c r="J7623" s="2" t="s">
        <v>164</v>
      </c>
      <c r="K7623" s="2" t="s">
        <v>33</v>
      </c>
      <c r="L7623" s="10">
        <v>43253.0</v>
      </c>
      <c r="M7623" s="2" t="s">
        <v>142</v>
      </c>
      <c r="N7623" s="11">
        <v>0.2</v>
      </c>
      <c r="O7623" s="12">
        <v>10.0</v>
      </c>
      <c r="P7623" s="13">
        <v>0.2</v>
      </c>
      <c r="Q7623" s="13">
        <v>52.0</v>
      </c>
      <c r="R7623" s="13">
        <f t="shared" si="1"/>
        <v>65</v>
      </c>
      <c r="S7623" s="14">
        <f t="shared" si="2"/>
        <v>32.5</v>
      </c>
      <c r="T7623" s="14">
        <f t="shared" si="3"/>
        <v>0.1923076923</v>
      </c>
      <c r="U7623" s="15" t="str">
        <f>vlookup(F7623,'Sub categories'!$A:$C,3,False)</f>
        <v>Furnishings</v>
      </c>
      <c r="V7623" s="16">
        <f t="shared" si="4"/>
        <v>3</v>
      </c>
      <c r="W7623" s="17">
        <f t="array" ref="W7623">INDEX(shipping_prices!$C$1:$F8850,MATCH(I7623,shipping_prices!$A$1:$A8850,0),MATCH(M7623,shipping_prices!$C$1:$F$1,0))</f>
        <v>20.11</v>
      </c>
      <c r="X7623" s="15" t="str">
        <f t="shared" si="5"/>
        <v>Cynthia VoltzPhiladelphiaPennsylvania</v>
      </c>
      <c r="Y7623" s="15" t="str">
        <f t="shared" si="6"/>
        <v>Low</v>
      </c>
    </row>
    <row r="7624" hidden="1">
      <c r="A7624" s="1">
        <v>43250.0</v>
      </c>
      <c r="B7624" s="2" t="s">
        <v>7185</v>
      </c>
      <c r="C7624" s="2">
        <v>1.0</v>
      </c>
      <c r="D7624" s="2" t="s">
        <v>5019</v>
      </c>
      <c r="E7624" s="2" t="s">
        <v>37</v>
      </c>
      <c r="F7624" s="2" t="s">
        <v>3254</v>
      </c>
      <c r="G7624" s="2" t="s">
        <v>39</v>
      </c>
      <c r="H7624" s="2" t="s">
        <v>79</v>
      </c>
      <c r="I7624" s="2" t="s">
        <v>163</v>
      </c>
      <c r="J7624" s="2" t="s">
        <v>164</v>
      </c>
      <c r="K7624" s="2" t="s">
        <v>33</v>
      </c>
      <c r="L7624" s="10">
        <v>43253.0</v>
      </c>
      <c r="M7624" s="2" t="s">
        <v>142</v>
      </c>
      <c r="N7624" s="11">
        <v>0.2</v>
      </c>
      <c r="O7624" s="12">
        <v>33.0</v>
      </c>
      <c r="P7624" s="13">
        <v>0.1</v>
      </c>
      <c r="Q7624" s="13">
        <v>333.0</v>
      </c>
      <c r="R7624" s="13">
        <f t="shared" si="1"/>
        <v>416.25</v>
      </c>
      <c r="S7624" s="14">
        <f t="shared" si="2"/>
        <v>416.25</v>
      </c>
      <c r="T7624" s="14">
        <f t="shared" si="3"/>
        <v>0.0990990991</v>
      </c>
      <c r="U7624" s="15" t="str">
        <f>vlookup(F7624,'Sub categories'!$A:$C,3,False)</f>
        <v>Storage</v>
      </c>
      <c r="V7624" s="16">
        <f t="shared" si="4"/>
        <v>3</v>
      </c>
      <c r="W7624" s="17">
        <f t="array" ref="W7624">INDEX(shipping_prices!$C$1:$F8851,MATCH(I7624,shipping_prices!$A$1:$A8851,0),MATCH(M7624,shipping_prices!$C$1:$F$1,0))</f>
        <v>20.11</v>
      </c>
      <c r="X7624" s="15" t="str">
        <f t="shared" si="5"/>
        <v>Cynthia VoltzPhiladelphiaPennsylvania</v>
      </c>
      <c r="Y7624" s="15" t="str">
        <f t="shared" si="6"/>
        <v>High</v>
      </c>
    </row>
    <row r="7625" hidden="1">
      <c r="A7625" s="1">
        <v>43250.0</v>
      </c>
      <c r="B7625" s="2" t="s">
        <v>7186</v>
      </c>
      <c r="C7625" s="2">
        <v>1.0</v>
      </c>
      <c r="D7625" s="2" t="s">
        <v>4729</v>
      </c>
      <c r="E7625" s="2" t="s">
        <v>37</v>
      </c>
      <c r="F7625" s="2" t="s">
        <v>2172</v>
      </c>
      <c r="G7625" s="2" t="s">
        <v>39</v>
      </c>
      <c r="H7625" s="2" t="s">
        <v>288</v>
      </c>
      <c r="I7625" s="2" t="s">
        <v>2207</v>
      </c>
      <c r="J7625" s="2" t="s">
        <v>1294</v>
      </c>
      <c r="K7625" s="2" t="s">
        <v>33</v>
      </c>
      <c r="L7625" s="10">
        <v>43258.0</v>
      </c>
      <c r="M7625" s="2" t="s">
        <v>142</v>
      </c>
      <c r="N7625" s="11">
        <v>0.0</v>
      </c>
      <c r="O7625" s="12">
        <v>11.0</v>
      </c>
      <c r="P7625" s="13">
        <v>0.26</v>
      </c>
      <c r="Q7625" s="13">
        <v>43.0</v>
      </c>
      <c r="R7625" s="13">
        <f t="shared" si="1"/>
        <v>43</v>
      </c>
      <c r="S7625" s="14">
        <f t="shared" si="2"/>
        <v>43</v>
      </c>
      <c r="T7625" s="14">
        <f t="shared" si="3"/>
        <v>0.2558139535</v>
      </c>
      <c r="U7625" s="15" t="str">
        <f>vlookup(F7625,'Sub categories'!$A:$C,3,False)</f>
        <v>Storage</v>
      </c>
      <c r="V7625" s="16">
        <f t="shared" si="4"/>
        <v>8</v>
      </c>
      <c r="W7625" s="17">
        <f t="array" ref="W7625">INDEX(shipping_prices!$C$1:$F8852,MATCH(I7625,shipping_prices!$A$1:$A8852,0),MATCH(M7625,shipping_prices!$C$1:$F$1,0))</f>
        <v>22.49</v>
      </c>
      <c r="X7625" s="15" t="str">
        <f t="shared" si="5"/>
        <v>Barry PondCranstonRhode Island</v>
      </c>
      <c r="Y7625" s="15" t="str">
        <f t="shared" si="6"/>
        <v>Low</v>
      </c>
    </row>
    <row r="7626" hidden="1">
      <c r="A7626" s="1">
        <v>43250.0</v>
      </c>
      <c r="B7626" s="2" t="s">
        <v>7187</v>
      </c>
      <c r="C7626" s="2">
        <v>5.0</v>
      </c>
      <c r="D7626" s="2" t="s">
        <v>5961</v>
      </c>
      <c r="E7626" s="2" t="s">
        <v>27</v>
      </c>
      <c r="F7626" s="2" t="s">
        <v>1087</v>
      </c>
      <c r="G7626" s="2" t="s">
        <v>39</v>
      </c>
      <c r="H7626" s="2" t="s">
        <v>182</v>
      </c>
      <c r="I7626" s="2" t="s">
        <v>333</v>
      </c>
      <c r="J7626" s="2" t="s">
        <v>76</v>
      </c>
      <c r="K7626" s="2" t="s">
        <v>77</v>
      </c>
      <c r="L7626" s="10">
        <v>43254.0</v>
      </c>
      <c r="M7626" s="2" t="s">
        <v>34</v>
      </c>
      <c r="N7626" s="11">
        <v>0.8</v>
      </c>
      <c r="O7626" s="12">
        <v>-10.0</v>
      </c>
      <c r="P7626" s="13">
        <v>-1.5</v>
      </c>
      <c r="Q7626" s="13">
        <v>6.0</v>
      </c>
      <c r="R7626" s="13">
        <f t="shared" si="1"/>
        <v>30</v>
      </c>
      <c r="S7626" s="14">
        <f t="shared" si="2"/>
        <v>6</v>
      </c>
      <c r="T7626" s="14">
        <f t="shared" si="3"/>
        <v>-1.666666667</v>
      </c>
      <c r="U7626" s="15" t="str">
        <f>vlookup(F7626,'Sub categories'!$A:$C,3,False)</f>
        <v>Binders</v>
      </c>
      <c r="V7626" s="16">
        <f t="shared" si="4"/>
        <v>4</v>
      </c>
      <c r="W7626" s="17">
        <f t="array" ref="W7626">INDEX(shipping_prices!$C$1:$F8853,MATCH(I7626,shipping_prices!$A$1:$A8853,0),MATCH(M7626,shipping_prices!$C$1:$F$1,0))</f>
        <v>9.94</v>
      </c>
      <c r="X7626" s="15" t="str">
        <f t="shared" si="5"/>
        <v>Janet MartinHuntsvilleTexas</v>
      </c>
      <c r="Y7626" s="15" t="str">
        <f t="shared" si="6"/>
        <v>loss</v>
      </c>
    </row>
    <row r="7627" hidden="1">
      <c r="A7627" s="1">
        <v>43250.0</v>
      </c>
      <c r="B7627" s="2" t="s">
        <v>7187</v>
      </c>
      <c r="C7627" s="2">
        <v>4.0</v>
      </c>
      <c r="D7627" s="2" t="s">
        <v>5961</v>
      </c>
      <c r="E7627" s="2" t="s">
        <v>27</v>
      </c>
      <c r="F7627" s="2" t="s">
        <v>2647</v>
      </c>
      <c r="G7627" s="2" t="s">
        <v>39</v>
      </c>
      <c r="H7627" s="2" t="s">
        <v>79</v>
      </c>
      <c r="I7627" s="2" t="s">
        <v>333</v>
      </c>
      <c r="J7627" s="2" t="s">
        <v>76</v>
      </c>
      <c r="K7627" s="2" t="s">
        <v>77</v>
      </c>
      <c r="L7627" s="10">
        <v>43254.0</v>
      </c>
      <c r="M7627" s="2" t="s">
        <v>34</v>
      </c>
      <c r="N7627" s="11">
        <v>0.2</v>
      </c>
      <c r="O7627" s="12">
        <v>2.0</v>
      </c>
      <c r="P7627" s="13">
        <v>0.18</v>
      </c>
      <c r="Q7627" s="13">
        <v>13.0</v>
      </c>
      <c r="R7627" s="13">
        <f t="shared" si="1"/>
        <v>16.25</v>
      </c>
      <c r="S7627" s="14">
        <f t="shared" si="2"/>
        <v>4.0625</v>
      </c>
      <c r="T7627" s="14">
        <f t="shared" si="3"/>
        <v>0.1538461538</v>
      </c>
      <c r="U7627" s="15" t="str">
        <f>vlookup(F7627,'Sub categories'!$A:$C,3,False)</f>
        <v>Art</v>
      </c>
      <c r="V7627" s="16">
        <f t="shared" si="4"/>
        <v>4</v>
      </c>
      <c r="W7627" s="17">
        <f t="array" ref="W7627">INDEX(shipping_prices!$C$1:$F8854,MATCH(I7627,shipping_prices!$A$1:$A8854,0),MATCH(M7627,shipping_prices!$C$1:$F$1,0))</f>
        <v>9.94</v>
      </c>
      <c r="X7627" s="15" t="str">
        <f t="shared" si="5"/>
        <v>Janet MartinHuntsvilleTexas</v>
      </c>
      <c r="Y7627" s="15" t="str">
        <f t="shared" si="6"/>
        <v>Low</v>
      </c>
    </row>
    <row r="7628" hidden="1">
      <c r="A7628" s="1">
        <v>43250.0</v>
      </c>
      <c r="B7628" s="2" t="s">
        <v>7187</v>
      </c>
      <c r="C7628" s="2">
        <v>14.0</v>
      </c>
      <c r="D7628" s="2" t="s">
        <v>5961</v>
      </c>
      <c r="E7628" s="2" t="s">
        <v>27</v>
      </c>
      <c r="F7628" s="2" t="s">
        <v>57</v>
      </c>
      <c r="G7628" s="2" t="s">
        <v>39</v>
      </c>
      <c r="H7628" s="2" t="s">
        <v>58</v>
      </c>
      <c r="I7628" s="2" t="s">
        <v>333</v>
      </c>
      <c r="J7628" s="2" t="s">
        <v>76</v>
      </c>
      <c r="K7628" s="2" t="s">
        <v>77</v>
      </c>
      <c r="L7628" s="10">
        <v>43254.0</v>
      </c>
      <c r="M7628" s="2" t="s">
        <v>34</v>
      </c>
      <c r="N7628" s="11">
        <v>0.8</v>
      </c>
      <c r="O7628" s="12">
        <v>-23.0</v>
      </c>
      <c r="P7628" s="13">
        <v>-1.65</v>
      </c>
      <c r="Q7628" s="13">
        <v>14.0</v>
      </c>
      <c r="R7628" s="13">
        <f t="shared" si="1"/>
        <v>70</v>
      </c>
      <c r="S7628" s="14">
        <f t="shared" si="2"/>
        <v>5</v>
      </c>
      <c r="T7628" s="14">
        <f t="shared" si="3"/>
        <v>-1.642857143</v>
      </c>
      <c r="U7628" s="15" t="str">
        <f>vlookup(F7628,'Sub categories'!$A:$C,3,False)</f>
        <v>Binders</v>
      </c>
      <c r="V7628" s="16">
        <f t="shared" si="4"/>
        <v>4</v>
      </c>
      <c r="W7628" s="17">
        <f t="array" ref="W7628">INDEX(shipping_prices!$C$1:$F8855,MATCH(I7628,shipping_prices!$A$1:$A8855,0),MATCH(M7628,shipping_prices!$C$1:$F$1,0))</f>
        <v>9.94</v>
      </c>
      <c r="X7628" s="15" t="str">
        <f t="shared" si="5"/>
        <v>Janet MartinHuntsvilleTexas</v>
      </c>
      <c r="Y7628" s="15" t="str">
        <f t="shared" si="6"/>
        <v>loss</v>
      </c>
    </row>
    <row r="7629" hidden="1">
      <c r="A7629" s="1">
        <v>43252.0</v>
      </c>
      <c r="B7629" s="2" t="s">
        <v>7187</v>
      </c>
      <c r="C7629" s="2">
        <v>2.0</v>
      </c>
      <c r="D7629" s="2" t="s">
        <v>5961</v>
      </c>
      <c r="E7629" s="2" t="s">
        <v>27</v>
      </c>
      <c r="F7629" s="2" t="s">
        <v>667</v>
      </c>
      <c r="G7629" s="2" t="s">
        <v>39</v>
      </c>
      <c r="H7629" s="2" t="s">
        <v>526</v>
      </c>
      <c r="I7629" s="2" t="s">
        <v>333</v>
      </c>
      <c r="J7629" s="2" t="s">
        <v>76</v>
      </c>
      <c r="K7629" s="2" t="s">
        <v>77</v>
      </c>
      <c r="L7629" s="10">
        <v>43254.0</v>
      </c>
      <c r="M7629" s="2" t="s">
        <v>34</v>
      </c>
      <c r="N7629" s="11">
        <v>0.8</v>
      </c>
      <c r="O7629" s="12">
        <v>-39.0</v>
      </c>
      <c r="P7629" s="13">
        <v>-2.55</v>
      </c>
      <c r="Q7629" s="13">
        <v>15.0</v>
      </c>
      <c r="R7629" s="13">
        <f t="shared" si="1"/>
        <v>75</v>
      </c>
      <c r="S7629" s="14">
        <f t="shared" si="2"/>
        <v>37.5</v>
      </c>
      <c r="T7629" s="14">
        <f t="shared" si="3"/>
        <v>-2.6</v>
      </c>
      <c r="U7629" s="15" t="str">
        <f>vlookup(F7629,'Sub categories'!$A:$C,3,False)</f>
        <v>Appliances</v>
      </c>
      <c r="V7629" s="16">
        <f t="shared" si="4"/>
        <v>2</v>
      </c>
      <c r="W7629" s="17">
        <f t="array" ref="W7629">INDEX(shipping_prices!$C$1:$F8856,MATCH(I7629,shipping_prices!$A$1:$A8856,0),MATCH(M7629,shipping_prices!$C$1:$F$1,0))</f>
        <v>9.94</v>
      </c>
      <c r="X7629" s="15" t="str">
        <f t="shared" si="5"/>
        <v>Janet MartinHuntsvilleTexas</v>
      </c>
      <c r="Y7629" s="15" t="str">
        <f t="shared" si="6"/>
        <v>loss</v>
      </c>
    </row>
    <row r="7630">
      <c r="A7630" s="1">
        <v>43252.0</v>
      </c>
      <c r="B7630" s="2" t="s">
        <v>7187</v>
      </c>
      <c r="C7630" s="2">
        <v>5.0</v>
      </c>
      <c r="D7630" s="2" t="s">
        <v>5961</v>
      </c>
      <c r="E7630" s="2" t="s">
        <v>27</v>
      </c>
      <c r="F7630" s="2" t="s">
        <v>648</v>
      </c>
      <c r="G7630" s="2" t="s">
        <v>45</v>
      </c>
      <c r="H7630" s="2" t="s">
        <v>246</v>
      </c>
      <c r="I7630" s="2" t="s">
        <v>333</v>
      </c>
      <c r="J7630" s="2" t="s">
        <v>76</v>
      </c>
      <c r="K7630" s="2" t="s">
        <v>77</v>
      </c>
      <c r="L7630" s="10">
        <v>43254.0</v>
      </c>
      <c r="M7630" s="2" t="s">
        <v>34</v>
      </c>
      <c r="N7630" s="11">
        <v>0.6</v>
      </c>
      <c r="O7630" s="12">
        <v>-187.0</v>
      </c>
      <c r="P7630" s="13">
        <v>-1.33</v>
      </c>
      <c r="Q7630" s="13">
        <v>141.0</v>
      </c>
      <c r="R7630" s="13">
        <f t="shared" si="1"/>
        <v>352.5</v>
      </c>
      <c r="S7630" s="14">
        <f t="shared" si="2"/>
        <v>70.5</v>
      </c>
      <c r="T7630" s="14">
        <f t="shared" si="3"/>
        <v>-1.326241135</v>
      </c>
      <c r="U7630" s="15" t="str">
        <f>vlookup(F7630,'Sub categories'!$A:$C,3,False)</f>
        <v>Furnishings</v>
      </c>
      <c r="V7630" s="16">
        <f t="shared" si="4"/>
        <v>2</v>
      </c>
      <c r="W7630" s="17">
        <f t="array" ref="W7630">INDEX(shipping_prices!$C$1:$F8857,MATCH(I7630,shipping_prices!$A$1:$A8857,0),MATCH(M7630,shipping_prices!$C$1:$F$1,0))</f>
        <v>9.94</v>
      </c>
      <c r="X7630" s="15" t="str">
        <f t="shared" si="5"/>
        <v>Janet MartinHuntsvilleTexas</v>
      </c>
      <c r="Y7630" s="15" t="str">
        <f t="shared" si="6"/>
        <v>loss</v>
      </c>
    </row>
    <row r="7631">
      <c r="A7631" s="1">
        <v>43252.0</v>
      </c>
      <c r="B7631" s="2" t="s">
        <v>7187</v>
      </c>
      <c r="C7631" s="2">
        <v>4.0</v>
      </c>
      <c r="D7631" s="2" t="s">
        <v>5961</v>
      </c>
      <c r="E7631" s="2" t="s">
        <v>27</v>
      </c>
      <c r="F7631" s="2" t="s">
        <v>3364</v>
      </c>
      <c r="G7631" s="2" t="s">
        <v>45</v>
      </c>
      <c r="H7631" s="2" t="s">
        <v>423</v>
      </c>
      <c r="I7631" s="2" t="s">
        <v>333</v>
      </c>
      <c r="J7631" s="2" t="s">
        <v>76</v>
      </c>
      <c r="K7631" s="2" t="s">
        <v>77</v>
      </c>
      <c r="L7631" s="10">
        <v>43254.0</v>
      </c>
      <c r="M7631" s="2" t="s">
        <v>34</v>
      </c>
      <c r="N7631" s="11">
        <v>0.3</v>
      </c>
      <c r="O7631" s="12">
        <v>-27.0</v>
      </c>
      <c r="P7631" s="13">
        <v>-0.09</v>
      </c>
      <c r="Q7631" s="13">
        <v>311.0</v>
      </c>
      <c r="R7631" s="13">
        <f t="shared" si="1"/>
        <v>444.2857143</v>
      </c>
      <c r="S7631" s="14">
        <f t="shared" si="2"/>
        <v>111.0714286</v>
      </c>
      <c r="T7631" s="14">
        <f t="shared" si="3"/>
        <v>-0.08681672026</v>
      </c>
      <c r="U7631" s="15" t="str">
        <f>vlookup(F7631,'Sub categories'!$A:$C,3,False)</f>
        <v>Chairs</v>
      </c>
      <c r="V7631" s="16">
        <f t="shared" si="4"/>
        <v>2</v>
      </c>
      <c r="W7631" s="17">
        <f t="array" ref="W7631">INDEX(shipping_prices!$C$1:$F8858,MATCH(I7631,shipping_prices!$A$1:$A8858,0),MATCH(M7631,shipping_prices!$C$1:$F$1,0))</f>
        <v>9.94</v>
      </c>
      <c r="X7631" s="15" t="str">
        <f t="shared" si="5"/>
        <v>Janet MartinHuntsvilleTexas</v>
      </c>
      <c r="Y7631" s="15" t="str">
        <f t="shared" si="6"/>
        <v>loss</v>
      </c>
    </row>
    <row r="7632" hidden="1">
      <c r="A7632" s="1">
        <v>43252.0</v>
      </c>
      <c r="B7632" s="2" t="s">
        <v>7187</v>
      </c>
      <c r="C7632" s="2">
        <v>5.0</v>
      </c>
      <c r="D7632" s="2" t="s">
        <v>5961</v>
      </c>
      <c r="E7632" s="2" t="s">
        <v>27</v>
      </c>
      <c r="F7632" s="2" t="s">
        <v>858</v>
      </c>
      <c r="G7632" s="2" t="s">
        <v>39</v>
      </c>
      <c r="H7632" s="2" t="s">
        <v>288</v>
      </c>
      <c r="I7632" s="2" t="s">
        <v>333</v>
      </c>
      <c r="J7632" s="2" t="s">
        <v>76</v>
      </c>
      <c r="K7632" s="2" t="s">
        <v>77</v>
      </c>
      <c r="L7632" s="10">
        <v>43254.0</v>
      </c>
      <c r="M7632" s="2" t="s">
        <v>34</v>
      </c>
      <c r="N7632" s="11">
        <v>0.2</v>
      </c>
      <c r="O7632" s="12">
        <v>-108.0</v>
      </c>
      <c r="P7632" s="13">
        <v>-0.24</v>
      </c>
      <c r="Q7632" s="13">
        <v>455.0</v>
      </c>
      <c r="R7632" s="13">
        <f t="shared" si="1"/>
        <v>568.75</v>
      </c>
      <c r="S7632" s="14">
        <f t="shared" si="2"/>
        <v>113.75</v>
      </c>
      <c r="T7632" s="14">
        <f t="shared" si="3"/>
        <v>-0.2373626374</v>
      </c>
      <c r="U7632" s="15" t="str">
        <f>vlookup(F7632,'Sub categories'!$A:$C,3,False)</f>
        <v>Storage</v>
      </c>
      <c r="V7632" s="16">
        <f t="shared" si="4"/>
        <v>2</v>
      </c>
      <c r="W7632" s="17">
        <f t="array" ref="W7632">INDEX(shipping_prices!$C$1:$F8859,MATCH(I7632,shipping_prices!$A$1:$A8859,0),MATCH(M7632,shipping_prices!$C$1:$F$1,0))</f>
        <v>9.94</v>
      </c>
      <c r="X7632" s="15" t="str">
        <f t="shared" si="5"/>
        <v>Janet MartinHuntsvilleTexas</v>
      </c>
      <c r="Y7632" s="15" t="str">
        <f t="shared" si="6"/>
        <v>loss</v>
      </c>
    </row>
    <row r="7633" hidden="1">
      <c r="A7633" s="1">
        <v>43252.0</v>
      </c>
      <c r="B7633" s="2" t="s">
        <v>7188</v>
      </c>
      <c r="C7633" s="2">
        <v>6.0</v>
      </c>
      <c r="D7633" s="2" t="s">
        <v>735</v>
      </c>
      <c r="E7633" s="2" t="s">
        <v>49</v>
      </c>
      <c r="F7633" s="2" t="s">
        <v>4128</v>
      </c>
      <c r="G7633" s="2" t="s">
        <v>39</v>
      </c>
      <c r="H7633" s="2" t="s">
        <v>146</v>
      </c>
      <c r="I7633" s="2" t="s">
        <v>571</v>
      </c>
      <c r="J7633" s="2" t="s">
        <v>572</v>
      </c>
      <c r="K7633" s="2" t="s">
        <v>33</v>
      </c>
      <c r="L7633" s="10">
        <v>43253.0</v>
      </c>
      <c r="M7633" s="2" t="s">
        <v>34</v>
      </c>
      <c r="N7633" s="11">
        <v>0.0</v>
      </c>
      <c r="O7633" s="12">
        <v>8.0</v>
      </c>
      <c r="P7633" s="13">
        <v>0.47</v>
      </c>
      <c r="Q7633" s="13">
        <v>17.0</v>
      </c>
      <c r="R7633" s="13">
        <f t="shared" si="1"/>
        <v>17</v>
      </c>
      <c r="S7633" s="14">
        <f t="shared" si="2"/>
        <v>2.833333333</v>
      </c>
      <c r="T7633" s="14">
        <f t="shared" si="3"/>
        <v>0.4705882353</v>
      </c>
      <c r="U7633" s="15" t="str">
        <f>vlookup(F7633,'Sub categories'!$A:$C,3,False)</f>
        <v>Fasteners</v>
      </c>
      <c r="V7633" s="16">
        <f t="shared" si="4"/>
        <v>1</v>
      </c>
      <c r="W7633" s="17">
        <f t="array" ref="W7633">INDEX(shipping_prices!$C$1:$F8860,MATCH(I7633,shipping_prices!$A$1:$A8860,0),MATCH(M7633,shipping_prices!$C$1:$F$1,0))</f>
        <v>13.83</v>
      </c>
      <c r="X7633" s="15" t="str">
        <f t="shared" si="5"/>
        <v>Ben FerrerLawrenceMassachusetts</v>
      </c>
      <c r="Y7633" s="15" t="str">
        <f t="shared" si="6"/>
        <v>Low</v>
      </c>
    </row>
    <row r="7634" hidden="1">
      <c r="A7634" s="1">
        <v>43252.0</v>
      </c>
      <c r="B7634" s="2" t="s">
        <v>7188</v>
      </c>
      <c r="C7634" s="2">
        <v>3.0</v>
      </c>
      <c r="D7634" s="2" t="s">
        <v>735</v>
      </c>
      <c r="E7634" s="2" t="s">
        <v>49</v>
      </c>
      <c r="F7634" s="2" t="s">
        <v>2246</v>
      </c>
      <c r="G7634" s="2" t="s">
        <v>39</v>
      </c>
      <c r="H7634" s="2" t="s">
        <v>297</v>
      </c>
      <c r="I7634" s="2" t="s">
        <v>571</v>
      </c>
      <c r="J7634" s="2" t="s">
        <v>572</v>
      </c>
      <c r="K7634" s="2" t="s">
        <v>33</v>
      </c>
      <c r="L7634" s="10">
        <v>43253.0</v>
      </c>
      <c r="M7634" s="2" t="s">
        <v>34</v>
      </c>
      <c r="N7634" s="11">
        <v>0.0</v>
      </c>
      <c r="O7634" s="12">
        <v>7.0</v>
      </c>
      <c r="P7634" s="13">
        <v>0.26</v>
      </c>
      <c r="Q7634" s="13">
        <v>26.0</v>
      </c>
      <c r="R7634" s="13">
        <f t="shared" si="1"/>
        <v>26</v>
      </c>
      <c r="S7634" s="14">
        <f t="shared" si="2"/>
        <v>8.666666667</v>
      </c>
      <c r="T7634" s="14">
        <f t="shared" si="3"/>
        <v>0.2692307692</v>
      </c>
      <c r="U7634" s="15" t="str">
        <f>vlookup(F7634,'Sub categories'!$A:$C,3,False)</f>
        <v>Supplies</v>
      </c>
      <c r="V7634" s="16">
        <f t="shared" si="4"/>
        <v>1</v>
      </c>
      <c r="W7634" s="17">
        <f t="array" ref="W7634">INDEX(shipping_prices!$C$1:$F8861,MATCH(I7634,shipping_prices!$A$1:$A8861,0),MATCH(M7634,shipping_prices!$C$1:$F$1,0))</f>
        <v>13.83</v>
      </c>
      <c r="X7634" s="15" t="str">
        <f t="shared" si="5"/>
        <v>Ben FerrerLawrenceMassachusetts</v>
      </c>
      <c r="Y7634" s="15" t="str">
        <f t="shared" si="6"/>
        <v>Low</v>
      </c>
    </row>
    <row r="7635" hidden="1">
      <c r="A7635" s="1">
        <v>43252.0</v>
      </c>
      <c r="B7635" s="2" t="s">
        <v>7188</v>
      </c>
      <c r="C7635" s="2">
        <v>1.0</v>
      </c>
      <c r="D7635" s="2" t="s">
        <v>735</v>
      </c>
      <c r="E7635" s="2" t="s">
        <v>49</v>
      </c>
      <c r="F7635" s="2" t="s">
        <v>5246</v>
      </c>
      <c r="G7635" s="2" t="s">
        <v>39</v>
      </c>
      <c r="H7635" s="2" t="s">
        <v>288</v>
      </c>
      <c r="I7635" s="2" t="s">
        <v>571</v>
      </c>
      <c r="J7635" s="2" t="s">
        <v>572</v>
      </c>
      <c r="K7635" s="2" t="s">
        <v>33</v>
      </c>
      <c r="L7635" s="10">
        <v>43253.0</v>
      </c>
      <c r="M7635" s="2" t="s">
        <v>34</v>
      </c>
      <c r="N7635" s="11">
        <v>0.0</v>
      </c>
      <c r="O7635" s="12">
        <v>2.0</v>
      </c>
      <c r="P7635" s="13">
        <v>0.03</v>
      </c>
      <c r="Q7635" s="13">
        <v>74.0</v>
      </c>
      <c r="R7635" s="13">
        <f t="shared" si="1"/>
        <v>74</v>
      </c>
      <c r="S7635" s="14">
        <f t="shared" si="2"/>
        <v>74</v>
      </c>
      <c r="T7635" s="14">
        <f t="shared" si="3"/>
        <v>0.02702702703</v>
      </c>
      <c r="U7635" s="15" t="str">
        <f>vlookup(F7635,'Sub categories'!$A:$C,3,False)</f>
        <v>Storage</v>
      </c>
      <c r="V7635" s="16">
        <f t="shared" si="4"/>
        <v>1</v>
      </c>
      <c r="W7635" s="17">
        <f t="array" ref="W7635">INDEX(shipping_prices!$C$1:$F8862,MATCH(I7635,shipping_prices!$A$1:$A8862,0),MATCH(M7635,shipping_prices!$C$1:$F$1,0))</f>
        <v>13.83</v>
      </c>
      <c r="X7635" s="15" t="str">
        <f t="shared" si="5"/>
        <v>Ben FerrerLawrenceMassachusetts</v>
      </c>
      <c r="Y7635" s="15" t="str">
        <f t="shared" si="6"/>
        <v>Low</v>
      </c>
    </row>
    <row r="7636">
      <c r="A7636" s="1">
        <v>43252.0</v>
      </c>
      <c r="B7636" s="2" t="s">
        <v>7188</v>
      </c>
      <c r="C7636" s="2">
        <v>2.0</v>
      </c>
      <c r="D7636" s="2" t="s">
        <v>735</v>
      </c>
      <c r="E7636" s="2" t="s">
        <v>49</v>
      </c>
      <c r="F7636" s="2" t="s">
        <v>2861</v>
      </c>
      <c r="G7636" s="2" t="s">
        <v>45</v>
      </c>
      <c r="H7636" s="2" t="s">
        <v>1396</v>
      </c>
      <c r="I7636" s="2" t="s">
        <v>571</v>
      </c>
      <c r="J7636" s="2" t="s">
        <v>572</v>
      </c>
      <c r="K7636" s="2" t="s">
        <v>33</v>
      </c>
      <c r="L7636" s="10">
        <v>43253.0</v>
      </c>
      <c r="M7636" s="2" t="s">
        <v>34</v>
      </c>
      <c r="N7636" s="11">
        <v>0.3</v>
      </c>
      <c r="O7636" s="12">
        <v>-53.0</v>
      </c>
      <c r="P7636" s="13">
        <v>-0.1</v>
      </c>
      <c r="Q7636" s="13">
        <v>527.0</v>
      </c>
      <c r="R7636" s="13">
        <f t="shared" si="1"/>
        <v>752.8571429</v>
      </c>
      <c r="S7636" s="14">
        <f t="shared" si="2"/>
        <v>376.4285714</v>
      </c>
      <c r="T7636" s="14">
        <f t="shared" si="3"/>
        <v>-0.10056926</v>
      </c>
      <c r="U7636" s="15" t="str">
        <f>vlookup(F7636,'Sub categories'!$A:$C,3,False)</f>
        <v>Tables</v>
      </c>
      <c r="V7636" s="16">
        <f t="shared" si="4"/>
        <v>1</v>
      </c>
      <c r="W7636" s="17">
        <f t="array" ref="W7636">INDEX(shipping_prices!$C$1:$F8863,MATCH(I7636,shipping_prices!$A$1:$A8863,0),MATCH(M7636,shipping_prices!$C$1:$F$1,0))</f>
        <v>13.83</v>
      </c>
      <c r="X7636" s="15" t="str">
        <f t="shared" si="5"/>
        <v>Ben FerrerLawrenceMassachusetts</v>
      </c>
      <c r="Y7636" s="15" t="str">
        <f t="shared" si="6"/>
        <v>loss</v>
      </c>
    </row>
    <row r="7637" hidden="1">
      <c r="A7637" s="1">
        <v>43252.0</v>
      </c>
      <c r="B7637" s="2" t="s">
        <v>7188</v>
      </c>
      <c r="C7637" s="2">
        <v>2.0</v>
      </c>
      <c r="D7637" s="2" t="s">
        <v>735</v>
      </c>
      <c r="E7637" s="2" t="s">
        <v>49</v>
      </c>
      <c r="F7637" s="2" t="s">
        <v>4371</v>
      </c>
      <c r="G7637" s="2" t="s">
        <v>29</v>
      </c>
      <c r="H7637" s="2" t="s">
        <v>1854</v>
      </c>
      <c r="I7637" s="2" t="s">
        <v>571</v>
      </c>
      <c r="J7637" s="2" t="s">
        <v>572</v>
      </c>
      <c r="K7637" s="2" t="s">
        <v>33</v>
      </c>
      <c r="L7637" s="10">
        <v>43253.0</v>
      </c>
      <c r="M7637" s="2" t="s">
        <v>34</v>
      </c>
      <c r="N7637" s="11">
        <v>0.0</v>
      </c>
      <c r="O7637" s="12">
        <v>468.0</v>
      </c>
      <c r="P7637" s="13">
        <v>0.39</v>
      </c>
      <c r="Q7637" s="13">
        <v>1200.0</v>
      </c>
      <c r="R7637" s="13">
        <f t="shared" si="1"/>
        <v>1200</v>
      </c>
      <c r="S7637" s="14">
        <f t="shared" si="2"/>
        <v>600</v>
      </c>
      <c r="T7637" s="14">
        <f t="shared" si="3"/>
        <v>0.39</v>
      </c>
      <c r="U7637" s="15" t="str">
        <f>vlookup(F7637,'Sub categories'!$A:$C,3,False)</f>
        <v>Copiers</v>
      </c>
      <c r="V7637" s="16">
        <f t="shared" si="4"/>
        <v>1</v>
      </c>
      <c r="W7637" s="17">
        <f t="array" ref="W7637">INDEX(shipping_prices!$C$1:$F8864,MATCH(I7637,shipping_prices!$A$1:$A8864,0),MATCH(M7637,shipping_prices!$C$1:$F$1,0))</f>
        <v>13.83</v>
      </c>
      <c r="X7637" s="15" t="str">
        <f t="shared" si="5"/>
        <v>Ben FerrerLawrenceMassachusetts</v>
      </c>
      <c r="Y7637" s="15" t="str">
        <f t="shared" si="6"/>
        <v>High</v>
      </c>
    </row>
    <row r="7638" hidden="1">
      <c r="A7638" s="1">
        <v>43252.0</v>
      </c>
      <c r="B7638" s="2" t="s">
        <v>7189</v>
      </c>
      <c r="C7638" s="2">
        <v>5.0</v>
      </c>
      <c r="D7638" s="2" t="s">
        <v>3117</v>
      </c>
      <c r="E7638" s="2" t="s">
        <v>37</v>
      </c>
      <c r="F7638" s="2" t="s">
        <v>525</v>
      </c>
      <c r="G7638" s="2" t="s">
        <v>39</v>
      </c>
      <c r="H7638" s="2" t="s">
        <v>526</v>
      </c>
      <c r="I7638" s="2" t="s">
        <v>3801</v>
      </c>
      <c r="J7638" s="2" t="s">
        <v>251</v>
      </c>
      <c r="K7638" s="2" t="s">
        <v>54</v>
      </c>
      <c r="L7638" s="10">
        <v>43255.0</v>
      </c>
      <c r="M7638" s="2" t="s">
        <v>34</v>
      </c>
      <c r="N7638" s="11">
        <v>0.7</v>
      </c>
      <c r="O7638" s="12">
        <v>-10.0</v>
      </c>
      <c r="P7638" s="13">
        <v>-0.83</v>
      </c>
      <c r="Q7638" s="13">
        <v>12.0</v>
      </c>
      <c r="R7638" s="13">
        <f t="shared" si="1"/>
        <v>40</v>
      </c>
      <c r="S7638" s="14">
        <f t="shared" si="2"/>
        <v>8</v>
      </c>
      <c r="T7638" s="14">
        <f t="shared" si="3"/>
        <v>-0.8333333333</v>
      </c>
      <c r="U7638" s="15" t="str">
        <f>vlookup(F7638,'Sub categories'!$A:$C,3,False)</f>
        <v>Binders</v>
      </c>
      <c r="V7638" s="16">
        <f t="shared" si="4"/>
        <v>3</v>
      </c>
      <c r="W7638" s="17">
        <f t="array" ref="W7638">INDEX(shipping_prices!$C$1:$F8865,MATCH(I7638,shipping_prices!$A$1:$A8865,0),MATCH(M7638,shipping_prices!$C$1:$F$1,0))</f>
        <v>8.36</v>
      </c>
      <c r="X7638" s="15" t="str">
        <f t="shared" si="5"/>
        <v>Bart WattersGreensboroNorth Carolina</v>
      </c>
      <c r="Y7638" s="15" t="str">
        <f t="shared" si="6"/>
        <v>loss</v>
      </c>
    </row>
    <row r="7639" hidden="1">
      <c r="A7639" s="1">
        <v>43252.0</v>
      </c>
      <c r="B7639" s="2" t="s">
        <v>7189</v>
      </c>
      <c r="C7639" s="2">
        <v>3.0</v>
      </c>
      <c r="D7639" s="2" t="s">
        <v>3117</v>
      </c>
      <c r="E7639" s="2" t="s">
        <v>37</v>
      </c>
      <c r="F7639" s="2" t="s">
        <v>7190</v>
      </c>
      <c r="G7639" s="2" t="s">
        <v>29</v>
      </c>
      <c r="H7639" s="2" t="s">
        <v>408</v>
      </c>
      <c r="I7639" s="2" t="s">
        <v>3801</v>
      </c>
      <c r="J7639" s="2" t="s">
        <v>251</v>
      </c>
      <c r="K7639" s="2" t="s">
        <v>54</v>
      </c>
      <c r="L7639" s="10">
        <v>43255.0</v>
      </c>
      <c r="M7639" s="2" t="s">
        <v>34</v>
      </c>
      <c r="N7639" s="11">
        <v>0.2</v>
      </c>
      <c r="O7639" s="12">
        <v>0.0</v>
      </c>
      <c r="P7639" s="13">
        <v>0.01</v>
      </c>
      <c r="Q7639" s="13">
        <v>27.0</v>
      </c>
      <c r="R7639" s="13">
        <f t="shared" si="1"/>
        <v>33.75</v>
      </c>
      <c r="S7639" s="14">
        <f t="shared" si="2"/>
        <v>11.25</v>
      </c>
      <c r="T7639" s="14">
        <f t="shared" si="3"/>
        <v>0</v>
      </c>
      <c r="U7639" s="15" t="str">
        <f>vlookup(F7639,'Sub categories'!$A:$C,3,False)</f>
        <v>Accessories</v>
      </c>
      <c r="V7639" s="16">
        <f t="shared" si="4"/>
        <v>3</v>
      </c>
      <c r="W7639" s="17">
        <f t="array" ref="W7639">INDEX(shipping_prices!$C$1:$F8866,MATCH(I7639,shipping_prices!$A$1:$A8866,0),MATCH(M7639,shipping_prices!$C$1:$F$1,0))</f>
        <v>8.36</v>
      </c>
      <c r="X7639" s="15" t="str">
        <f t="shared" si="5"/>
        <v>Bart WattersGreensboroNorth Carolina</v>
      </c>
      <c r="Y7639" s="15" t="str">
        <f t="shared" si="6"/>
        <v>loss</v>
      </c>
    </row>
    <row r="7640" hidden="1">
      <c r="A7640" s="1">
        <v>43253.0</v>
      </c>
      <c r="B7640" s="2" t="s">
        <v>7191</v>
      </c>
      <c r="C7640" s="2">
        <v>4.0</v>
      </c>
      <c r="D7640" s="2" t="s">
        <v>4261</v>
      </c>
      <c r="E7640" s="2" t="s">
        <v>37</v>
      </c>
      <c r="F7640" s="2" t="s">
        <v>3390</v>
      </c>
      <c r="G7640" s="2" t="s">
        <v>39</v>
      </c>
      <c r="H7640" s="2" t="s">
        <v>79</v>
      </c>
      <c r="I7640" s="2" t="s">
        <v>31</v>
      </c>
      <c r="J7640" s="2" t="s">
        <v>32</v>
      </c>
      <c r="K7640" s="2" t="s">
        <v>33</v>
      </c>
      <c r="L7640" s="10">
        <v>43263.0</v>
      </c>
      <c r="M7640" s="2" t="s">
        <v>90</v>
      </c>
      <c r="N7640" s="11">
        <v>0.0</v>
      </c>
      <c r="O7640" s="12">
        <v>28.0</v>
      </c>
      <c r="P7640" s="13">
        <v>0.45</v>
      </c>
      <c r="Q7640" s="13">
        <v>63.0</v>
      </c>
      <c r="R7640" s="13">
        <f t="shared" si="1"/>
        <v>63</v>
      </c>
      <c r="S7640" s="14">
        <f t="shared" si="2"/>
        <v>15.75</v>
      </c>
      <c r="T7640" s="14">
        <f t="shared" si="3"/>
        <v>0.4444444444</v>
      </c>
      <c r="U7640" s="15" t="str">
        <f>vlookup(F7640,'Sub categories'!$A:$C,3,False)</f>
        <v>Envelopes</v>
      </c>
      <c r="V7640" s="16">
        <f t="shared" si="4"/>
        <v>10</v>
      </c>
      <c r="W7640" s="17">
        <f t="array" ref="W7640">INDEX(shipping_prices!$C$1:$F8867,MATCH(I7640,shipping_prices!$A$1:$A8867,0),MATCH(M7640,shipping_prices!$C$1:$F$1,0))</f>
        <v>0.94</v>
      </c>
      <c r="X7640" s="15" t="str">
        <f t="shared" si="5"/>
        <v>Dionis LloydNew York CityNew York</v>
      </c>
      <c r="Y7640" s="15" t="str">
        <f t="shared" si="6"/>
        <v>Low</v>
      </c>
    </row>
    <row r="7641" hidden="1">
      <c r="A7641" s="1">
        <v>43253.0</v>
      </c>
      <c r="B7641" s="2" t="s">
        <v>7192</v>
      </c>
      <c r="C7641" s="2">
        <v>8.0</v>
      </c>
      <c r="D7641" s="2" t="s">
        <v>1984</v>
      </c>
      <c r="E7641" s="2" t="s">
        <v>49</v>
      </c>
      <c r="F7641" s="2" t="s">
        <v>1663</v>
      </c>
      <c r="G7641" s="2" t="s">
        <v>39</v>
      </c>
      <c r="H7641" s="2" t="s">
        <v>193</v>
      </c>
      <c r="I7641" s="2" t="s">
        <v>2090</v>
      </c>
      <c r="J7641" s="2" t="s">
        <v>3744</v>
      </c>
      <c r="K7641" s="2" t="s">
        <v>33</v>
      </c>
      <c r="L7641" s="10">
        <v>43264.0</v>
      </c>
      <c r="M7641" s="2" t="s">
        <v>34</v>
      </c>
      <c r="N7641" s="11">
        <v>0.0</v>
      </c>
      <c r="O7641" s="12">
        <v>12.0</v>
      </c>
      <c r="P7641" s="13">
        <v>0.48</v>
      </c>
      <c r="Q7641" s="13">
        <v>25.0</v>
      </c>
      <c r="R7641" s="13">
        <f t="shared" si="1"/>
        <v>25</v>
      </c>
      <c r="S7641" s="14">
        <f t="shared" si="2"/>
        <v>3.125</v>
      </c>
      <c r="T7641" s="14">
        <f t="shared" si="3"/>
        <v>0.48</v>
      </c>
      <c r="U7641" s="15" t="str">
        <f>vlookup(F7641,'Sub categories'!$A:$C,3,False)</f>
        <v>Labels</v>
      </c>
      <c r="V7641" s="16">
        <f t="shared" si="4"/>
        <v>11</v>
      </c>
      <c r="W7641" s="17">
        <f t="array" ref="W7641">INDEX(shipping_prices!$C$1:$F8868,MATCH(I7641,shipping_prices!$A$1:$A8868,0),MATCH(M7641,shipping_prices!$C$1:$F$1,0))</f>
        <v>12.85</v>
      </c>
      <c r="X7641" s="15" t="str">
        <f t="shared" si="5"/>
        <v>Gary MitchumConcordNew Hampshire</v>
      </c>
      <c r="Y7641" s="15" t="str">
        <f t="shared" si="6"/>
        <v>Low</v>
      </c>
    </row>
    <row r="7642" hidden="1">
      <c r="A7642" s="1">
        <v>43253.0</v>
      </c>
      <c r="B7642" s="2" t="s">
        <v>7192</v>
      </c>
      <c r="C7642" s="2">
        <v>6.0</v>
      </c>
      <c r="D7642" s="2" t="s">
        <v>1984</v>
      </c>
      <c r="E7642" s="2" t="s">
        <v>49</v>
      </c>
      <c r="F7642" s="2" t="s">
        <v>99</v>
      </c>
      <c r="G7642" s="2" t="s">
        <v>39</v>
      </c>
      <c r="H7642" s="2" t="s">
        <v>100</v>
      </c>
      <c r="I7642" s="2" t="s">
        <v>2090</v>
      </c>
      <c r="J7642" s="2" t="s">
        <v>3744</v>
      </c>
      <c r="K7642" s="2" t="s">
        <v>33</v>
      </c>
      <c r="L7642" s="10">
        <v>43264.0</v>
      </c>
      <c r="M7642" s="2" t="s">
        <v>34</v>
      </c>
      <c r="N7642" s="11">
        <v>0.0</v>
      </c>
      <c r="O7642" s="12">
        <v>68.0</v>
      </c>
      <c r="P7642" s="13">
        <v>0.3</v>
      </c>
      <c r="Q7642" s="13">
        <v>228.0</v>
      </c>
      <c r="R7642" s="13">
        <f t="shared" si="1"/>
        <v>228</v>
      </c>
      <c r="S7642" s="14">
        <f t="shared" si="2"/>
        <v>38</v>
      </c>
      <c r="T7642" s="14">
        <f t="shared" si="3"/>
        <v>0.298245614</v>
      </c>
      <c r="U7642" s="15" t="str">
        <f>vlookup(F7642,'Sub categories'!$A:$C,3,False)</f>
        <v>Art</v>
      </c>
      <c r="V7642" s="16">
        <f t="shared" si="4"/>
        <v>11</v>
      </c>
      <c r="W7642" s="17">
        <f t="array" ref="W7642">INDEX(shipping_prices!$C$1:$F8869,MATCH(I7642,shipping_prices!$A$1:$A8869,0),MATCH(M7642,shipping_prices!$C$1:$F$1,0))</f>
        <v>12.85</v>
      </c>
      <c r="X7642" s="15" t="str">
        <f t="shared" si="5"/>
        <v>Gary MitchumConcordNew Hampshire</v>
      </c>
      <c r="Y7642" s="15" t="str">
        <f t="shared" si="6"/>
        <v>High</v>
      </c>
    </row>
    <row r="7643" hidden="1">
      <c r="A7643" s="1">
        <v>43253.0</v>
      </c>
      <c r="B7643" s="2" t="s">
        <v>7192</v>
      </c>
      <c r="C7643" s="2">
        <v>5.0</v>
      </c>
      <c r="D7643" s="2" t="s">
        <v>1984</v>
      </c>
      <c r="E7643" s="2" t="s">
        <v>49</v>
      </c>
      <c r="F7643" s="2" t="s">
        <v>4444</v>
      </c>
      <c r="G7643" s="2" t="s">
        <v>29</v>
      </c>
      <c r="H7643" s="2" t="s">
        <v>784</v>
      </c>
      <c r="I7643" s="2" t="s">
        <v>2090</v>
      </c>
      <c r="J7643" s="2" t="s">
        <v>3744</v>
      </c>
      <c r="K7643" s="2" t="s">
        <v>33</v>
      </c>
      <c r="L7643" s="10">
        <v>43264.0</v>
      </c>
      <c r="M7643" s="2" t="s">
        <v>34</v>
      </c>
      <c r="N7643" s="11">
        <v>0.0</v>
      </c>
      <c r="O7643" s="12">
        <v>247.0</v>
      </c>
      <c r="P7643" s="13">
        <v>0.3</v>
      </c>
      <c r="Q7643" s="13">
        <v>825.0</v>
      </c>
      <c r="R7643" s="13">
        <f t="shared" si="1"/>
        <v>825</v>
      </c>
      <c r="S7643" s="14">
        <f t="shared" si="2"/>
        <v>165</v>
      </c>
      <c r="T7643" s="14">
        <f t="shared" si="3"/>
        <v>0.2993939394</v>
      </c>
      <c r="U7643" s="15" t="str">
        <f>vlookup(F7643,'Sub categories'!$A:$C,3,False)</f>
        <v>Phones</v>
      </c>
      <c r="V7643" s="16">
        <f t="shared" si="4"/>
        <v>11</v>
      </c>
      <c r="W7643" s="17">
        <f t="array" ref="W7643">INDEX(shipping_prices!$C$1:$F8870,MATCH(I7643,shipping_prices!$A$1:$A8870,0),MATCH(M7643,shipping_prices!$C$1:$F$1,0))</f>
        <v>12.85</v>
      </c>
      <c r="X7643" s="15" t="str">
        <f t="shared" si="5"/>
        <v>Gary MitchumConcordNew Hampshire</v>
      </c>
      <c r="Y7643" s="15" t="str">
        <f t="shared" si="6"/>
        <v>High</v>
      </c>
    </row>
    <row r="7644" hidden="1">
      <c r="A7644" s="1">
        <v>43253.0</v>
      </c>
      <c r="B7644" s="2" t="s">
        <v>7193</v>
      </c>
      <c r="C7644" s="2">
        <v>5.0</v>
      </c>
      <c r="D7644" s="2" t="s">
        <v>1447</v>
      </c>
      <c r="E7644" s="2" t="s">
        <v>27</v>
      </c>
      <c r="F7644" s="2" t="s">
        <v>1409</v>
      </c>
      <c r="G7644" s="2" t="s">
        <v>39</v>
      </c>
      <c r="H7644" s="2" t="s">
        <v>193</v>
      </c>
      <c r="I7644" s="2" t="s">
        <v>140</v>
      </c>
      <c r="J7644" s="2" t="s">
        <v>141</v>
      </c>
      <c r="K7644" s="2" t="s">
        <v>77</v>
      </c>
      <c r="L7644" s="10">
        <v>43256.0</v>
      </c>
      <c r="M7644" s="2" t="s">
        <v>142</v>
      </c>
      <c r="N7644" s="11">
        <v>0.2</v>
      </c>
      <c r="O7644" s="12">
        <v>4.0</v>
      </c>
      <c r="P7644" s="13">
        <v>0.36</v>
      </c>
      <c r="Q7644" s="13">
        <v>12.0</v>
      </c>
      <c r="R7644" s="13">
        <f t="shared" si="1"/>
        <v>15</v>
      </c>
      <c r="S7644" s="14">
        <f t="shared" si="2"/>
        <v>3</v>
      </c>
      <c r="T7644" s="14">
        <f t="shared" si="3"/>
        <v>0.3333333333</v>
      </c>
      <c r="U7644" s="15" t="str">
        <f>vlookup(F7644,'Sub categories'!$A:$C,3,False)</f>
        <v>Labels</v>
      </c>
      <c r="V7644" s="16">
        <f t="shared" si="4"/>
        <v>3</v>
      </c>
      <c r="W7644" s="17">
        <f t="array" ref="W7644">INDEX(shipping_prices!$C$1:$F8871,MATCH(I7644,shipping_prices!$A$1:$A8871,0),MATCH(M7644,shipping_prices!$C$1:$F$1,0))</f>
        <v>15.15</v>
      </c>
      <c r="X7644" s="15" t="str">
        <f t="shared" si="5"/>
        <v>Maris LaWareChicagoIllinois</v>
      </c>
      <c r="Y7644" s="15" t="str">
        <f t="shared" si="6"/>
        <v>Low</v>
      </c>
    </row>
    <row r="7645" hidden="1">
      <c r="A7645" s="1">
        <v>43253.0</v>
      </c>
      <c r="B7645" s="2" t="s">
        <v>7194</v>
      </c>
      <c r="C7645" s="2">
        <v>3.0</v>
      </c>
      <c r="D7645" s="2" t="s">
        <v>3518</v>
      </c>
      <c r="E7645" s="2" t="s">
        <v>49</v>
      </c>
      <c r="F7645" s="2" t="s">
        <v>1603</v>
      </c>
      <c r="G7645" s="2" t="s">
        <v>39</v>
      </c>
      <c r="H7645" s="2" t="s">
        <v>526</v>
      </c>
      <c r="I7645" s="2" t="s">
        <v>140</v>
      </c>
      <c r="J7645" s="2" t="s">
        <v>141</v>
      </c>
      <c r="K7645" s="2" t="s">
        <v>77</v>
      </c>
      <c r="L7645" s="10">
        <v>43259.0</v>
      </c>
      <c r="M7645" s="2" t="s">
        <v>34</v>
      </c>
      <c r="N7645" s="11">
        <v>0.8</v>
      </c>
      <c r="O7645" s="12">
        <v>-1144.0</v>
      </c>
      <c r="P7645" s="13">
        <v>-1.5</v>
      </c>
      <c r="Q7645" s="13">
        <v>763.0</v>
      </c>
      <c r="R7645" s="13">
        <f t="shared" si="1"/>
        <v>3815</v>
      </c>
      <c r="S7645" s="14">
        <f t="shared" si="2"/>
        <v>1271.666667</v>
      </c>
      <c r="T7645" s="14">
        <f t="shared" si="3"/>
        <v>-1.499344692</v>
      </c>
      <c r="U7645" s="15" t="str">
        <f>vlookup(F7645,'Sub categories'!$A:$C,3,False)</f>
        <v>Binders</v>
      </c>
      <c r="V7645" s="16">
        <f t="shared" si="4"/>
        <v>6</v>
      </c>
      <c r="W7645" s="17">
        <f t="array" ref="W7645">INDEX(shipping_prices!$C$1:$F8872,MATCH(I7645,shipping_prices!$A$1:$A8872,0),MATCH(M7645,shipping_prices!$C$1:$F$1,0))</f>
        <v>13.2</v>
      </c>
      <c r="X7645" s="15" t="str">
        <f t="shared" si="5"/>
        <v>Skye NorlingChicagoIllinois</v>
      </c>
      <c r="Y7645" s="15" t="str">
        <f t="shared" si="6"/>
        <v>loss</v>
      </c>
    </row>
    <row r="7646" hidden="1">
      <c r="A7646" s="1">
        <v>43254.0</v>
      </c>
      <c r="B7646" s="2" t="s">
        <v>7195</v>
      </c>
      <c r="C7646" s="2">
        <v>8.0</v>
      </c>
      <c r="D7646" s="2" t="s">
        <v>2787</v>
      </c>
      <c r="E7646" s="2" t="s">
        <v>49</v>
      </c>
      <c r="F7646" s="2" t="s">
        <v>330</v>
      </c>
      <c r="G7646" s="2" t="s">
        <v>29</v>
      </c>
      <c r="H7646" s="2" t="s">
        <v>79</v>
      </c>
      <c r="I7646" s="2" t="s">
        <v>111</v>
      </c>
      <c r="J7646" s="2" t="s">
        <v>321</v>
      </c>
      <c r="K7646" s="2" t="s">
        <v>33</v>
      </c>
      <c r="L7646" s="10">
        <v>43266.0</v>
      </c>
      <c r="M7646" s="2" t="s">
        <v>90</v>
      </c>
      <c r="N7646" s="11">
        <v>0.4</v>
      </c>
      <c r="O7646" s="12">
        <v>-82.0</v>
      </c>
      <c r="P7646" s="13">
        <v>-0.18</v>
      </c>
      <c r="Q7646" s="13">
        <v>445.0</v>
      </c>
      <c r="R7646" s="13">
        <f t="shared" si="1"/>
        <v>741.6666667</v>
      </c>
      <c r="S7646" s="14">
        <f t="shared" si="2"/>
        <v>92.70833333</v>
      </c>
      <c r="T7646" s="14">
        <f t="shared" si="3"/>
        <v>-0.1842696629</v>
      </c>
      <c r="U7646" s="15" t="str">
        <f>vlookup(F7646,'Sub categories'!$A:$C,3,False)</f>
        <v>Phones</v>
      </c>
      <c r="V7646" s="16">
        <f t="shared" si="4"/>
        <v>12</v>
      </c>
      <c r="W7646" s="17">
        <f t="array" ref="W7646">INDEX(shipping_prices!$C$1:$F8873,MATCH(I7646,shipping_prices!$A$1:$A8873,0),MATCH(M7646,shipping_prices!$C$1:$F$1,0))</f>
        <v>4.16</v>
      </c>
      <c r="X7646" s="15" t="str">
        <f t="shared" si="5"/>
        <v>Matthew GrinsteinLakewoodOhio</v>
      </c>
      <c r="Y7646" s="15" t="str">
        <f t="shared" si="6"/>
        <v>loss</v>
      </c>
    </row>
    <row r="7647">
      <c r="A7647" s="1">
        <v>43254.0</v>
      </c>
      <c r="B7647" s="2" t="s">
        <v>7196</v>
      </c>
      <c r="C7647" s="2">
        <v>2.0</v>
      </c>
      <c r="D7647" s="2" t="s">
        <v>6046</v>
      </c>
      <c r="E7647" s="2" t="s">
        <v>37</v>
      </c>
      <c r="F7647" s="2" t="s">
        <v>1672</v>
      </c>
      <c r="G7647" s="2" t="s">
        <v>45</v>
      </c>
      <c r="H7647" s="2" t="s">
        <v>227</v>
      </c>
      <c r="I7647" s="2" t="s">
        <v>41</v>
      </c>
      <c r="J7647" s="2" t="s">
        <v>42</v>
      </c>
      <c r="K7647" s="2" t="s">
        <v>43</v>
      </c>
      <c r="L7647" s="10">
        <v>43264.0</v>
      </c>
      <c r="M7647" s="2" t="s">
        <v>34</v>
      </c>
      <c r="N7647" s="11">
        <v>0.2</v>
      </c>
      <c r="O7647" s="12">
        <v>28.0</v>
      </c>
      <c r="P7647" s="13">
        <v>0.09</v>
      </c>
      <c r="Q7647" s="13">
        <v>322.0</v>
      </c>
      <c r="R7647" s="13">
        <f t="shared" si="1"/>
        <v>402.5</v>
      </c>
      <c r="S7647" s="14">
        <f t="shared" si="2"/>
        <v>201.25</v>
      </c>
      <c r="T7647" s="14">
        <f t="shared" si="3"/>
        <v>0.08695652174</v>
      </c>
      <c r="U7647" s="15" t="str">
        <f>vlookup(F7647,'Sub categories'!$A:$C,3,False)</f>
        <v>Chairs</v>
      </c>
      <c r="V7647" s="16">
        <f t="shared" si="4"/>
        <v>10</v>
      </c>
      <c r="W7647" s="17">
        <f t="array" ref="W7647">INDEX(shipping_prices!$C$1:$F8874,MATCH(I7647,shipping_prices!$A$1:$A8874,0),MATCH(M7647,shipping_prices!$C$1:$F$1,0))</f>
        <v>10.99</v>
      </c>
      <c r="X7647" s="15" t="str">
        <f t="shared" si="5"/>
        <v>Lindsay WilliamsSan FranciscoCalifornia</v>
      </c>
      <c r="Y7647" s="15" t="str">
        <f t="shared" si="6"/>
        <v>High</v>
      </c>
    </row>
    <row r="7648" hidden="1">
      <c r="A7648" s="1">
        <v>43254.0</v>
      </c>
      <c r="B7648" s="2" t="s">
        <v>7197</v>
      </c>
      <c r="C7648" s="2">
        <v>3.0</v>
      </c>
      <c r="D7648" s="2" t="s">
        <v>211</v>
      </c>
      <c r="E7648" s="2" t="s">
        <v>27</v>
      </c>
      <c r="F7648" s="2" t="s">
        <v>2034</v>
      </c>
      <c r="G7648" s="2" t="s">
        <v>39</v>
      </c>
      <c r="H7648" s="2" t="s">
        <v>1709</v>
      </c>
      <c r="I7648" s="2" t="s">
        <v>1276</v>
      </c>
      <c r="J7648" s="2" t="s">
        <v>321</v>
      </c>
      <c r="K7648" s="2" t="s">
        <v>33</v>
      </c>
      <c r="L7648" s="10">
        <v>43263.0</v>
      </c>
      <c r="M7648" s="2" t="s">
        <v>142</v>
      </c>
      <c r="N7648" s="11">
        <v>0.7</v>
      </c>
      <c r="O7648" s="12">
        <v>-4.0</v>
      </c>
      <c r="P7648" s="13">
        <v>-0.73</v>
      </c>
      <c r="Q7648" s="13">
        <v>5.0</v>
      </c>
      <c r="R7648" s="13">
        <f t="shared" si="1"/>
        <v>16.66666667</v>
      </c>
      <c r="S7648" s="14">
        <f t="shared" si="2"/>
        <v>5.555555556</v>
      </c>
      <c r="T7648" s="14">
        <f t="shared" si="3"/>
        <v>-0.8</v>
      </c>
      <c r="U7648" s="15" t="str">
        <f>vlookup(F7648,'Sub categories'!$A:$C,3,False)</f>
        <v>Binders</v>
      </c>
      <c r="V7648" s="16">
        <f t="shared" si="4"/>
        <v>9</v>
      </c>
      <c r="W7648" s="17">
        <f t="array" ref="W7648">INDEX(shipping_prices!$C$1:$F8875,MATCH(I7648,shipping_prices!$A$1:$A8875,0),MATCH(M7648,shipping_prices!$C$1:$F$1,0))</f>
        <v>22.33</v>
      </c>
      <c r="X7648" s="15" t="str">
        <f t="shared" si="5"/>
        <v>Joy DanielsToledoOhio</v>
      </c>
      <c r="Y7648" s="15" t="str">
        <f t="shared" si="6"/>
        <v>loss</v>
      </c>
    </row>
    <row r="7649" hidden="1">
      <c r="A7649" s="1">
        <v>43254.0</v>
      </c>
      <c r="B7649" s="2" t="s">
        <v>7197</v>
      </c>
      <c r="C7649" s="2">
        <v>2.0</v>
      </c>
      <c r="D7649" s="2" t="s">
        <v>211</v>
      </c>
      <c r="E7649" s="2" t="s">
        <v>27</v>
      </c>
      <c r="F7649" s="2" t="s">
        <v>1158</v>
      </c>
      <c r="G7649" s="2" t="s">
        <v>39</v>
      </c>
      <c r="H7649" s="2" t="s">
        <v>146</v>
      </c>
      <c r="I7649" s="2" t="s">
        <v>1276</v>
      </c>
      <c r="J7649" s="2" t="s">
        <v>321</v>
      </c>
      <c r="K7649" s="2" t="s">
        <v>33</v>
      </c>
      <c r="L7649" s="10">
        <v>43263.0</v>
      </c>
      <c r="M7649" s="2" t="s">
        <v>142</v>
      </c>
      <c r="N7649" s="11">
        <v>0.7</v>
      </c>
      <c r="O7649" s="12">
        <v>-5.0</v>
      </c>
      <c r="P7649" s="13">
        <v>-0.83</v>
      </c>
      <c r="Q7649" s="13">
        <v>6.0</v>
      </c>
      <c r="R7649" s="13">
        <f t="shared" si="1"/>
        <v>20</v>
      </c>
      <c r="S7649" s="14">
        <f t="shared" si="2"/>
        <v>10</v>
      </c>
      <c r="T7649" s="14">
        <f t="shared" si="3"/>
        <v>-0.8333333333</v>
      </c>
      <c r="U7649" s="15" t="str">
        <f>vlookup(F7649,'Sub categories'!$A:$C,3,False)</f>
        <v>Binders</v>
      </c>
      <c r="V7649" s="16">
        <f t="shared" si="4"/>
        <v>9</v>
      </c>
      <c r="W7649" s="17">
        <f t="array" ref="W7649">INDEX(shipping_prices!$C$1:$F8876,MATCH(I7649,shipping_prices!$A$1:$A8876,0),MATCH(M7649,shipping_prices!$C$1:$F$1,0))</f>
        <v>22.33</v>
      </c>
      <c r="X7649" s="15" t="str">
        <f t="shared" si="5"/>
        <v>Joy DanielsToledoOhio</v>
      </c>
      <c r="Y7649" s="15" t="str">
        <f t="shared" si="6"/>
        <v>loss</v>
      </c>
    </row>
    <row r="7650" hidden="1">
      <c r="A7650" s="1">
        <v>43254.0</v>
      </c>
      <c r="B7650" s="2" t="s">
        <v>7197</v>
      </c>
      <c r="C7650" s="2">
        <v>6.0</v>
      </c>
      <c r="D7650" s="2" t="s">
        <v>211</v>
      </c>
      <c r="E7650" s="2" t="s">
        <v>27</v>
      </c>
      <c r="F7650" s="2" t="s">
        <v>387</v>
      </c>
      <c r="G7650" s="2" t="s">
        <v>39</v>
      </c>
      <c r="H7650" s="2" t="s">
        <v>193</v>
      </c>
      <c r="I7650" s="2" t="s">
        <v>1276</v>
      </c>
      <c r="J7650" s="2" t="s">
        <v>321</v>
      </c>
      <c r="K7650" s="2" t="s">
        <v>33</v>
      </c>
      <c r="L7650" s="10">
        <v>43263.0</v>
      </c>
      <c r="M7650" s="2" t="s">
        <v>142</v>
      </c>
      <c r="N7650" s="11">
        <v>0.2</v>
      </c>
      <c r="O7650" s="12">
        <v>6.0</v>
      </c>
      <c r="P7650" s="13">
        <v>0.34</v>
      </c>
      <c r="Q7650" s="13">
        <v>18.0</v>
      </c>
      <c r="R7650" s="13">
        <f t="shared" si="1"/>
        <v>22.5</v>
      </c>
      <c r="S7650" s="14">
        <f t="shared" si="2"/>
        <v>3.75</v>
      </c>
      <c r="T7650" s="14">
        <f t="shared" si="3"/>
        <v>0.3333333333</v>
      </c>
      <c r="U7650" s="15" t="str">
        <f>vlookup(F7650,'Sub categories'!$A:$C,3,False)</f>
        <v>Labels</v>
      </c>
      <c r="V7650" s="16">
        <f t="shared" si="4"/>
        <v>9</v>
      </c>
      <c r="W7650" s="17">
        <f t="array" ref="W7650">INDEX(shipping_prices!$C$1:$F8877,MATCH(I7650,shipping_prices!$A$1:$A8877,0),MATCH(M7650,shipping_prices!$C$1:$F$1,0))</f>
        <v>22.33</v>
      </c>
      <c r="X7650" s="15" t="str">
        <f t="shared" si="5"/>
        <v>Joy DanielsToledoOhio</v>
      </c>
      <c r="Y7650" s="15" t="str">
        <f t="shared" si="6"/>
        <v>Low</v>
      </c>
    </row>
    <row r="7651" hidden="1">
      <c r="A7651" s="1">
        <v>43254.0</v>
      </c>
      <c r="B7651" s="2" t="s">
        <v>7198</v>
      </c>
      <c r="C7651" s="2">
        <v>1.0</v>
      </c>
      <c r="D7651" s="2" t="s">
        <v>2906</v>
      </c>
      <c r="E7651" s="2" t="s">
        <v>37</v>
      </c>
      <c r="F7651" s="2" t="s">
        <v>855</v>
      </c>
      <c r="G7651" s="2" t="s">
        <v>39</v>
      </c>
      <c r="H7651" s="2" t="s">
        <v>182</v>
      </c>
      <c r="I7651" s="2" t="s">
        <v>163</v>
      </c>
      <c r="J7651" s="2" t="s">
        <v>164</v>
      </c>
      <c r="K7651" s="2" t="s">
        <v>33</v>
      </c>
      <c r="L7651" s="10">
        <v>43259.0</v>
      </c>
      <c r="M7651" s="2" t="s">
        <v>34</v>
      </c>
      <c r="N7651" s="11">
        <v>0.7</v>
      </c>
      <c r="O7651" s="12">
        <v>-2.0</v>
      </c>
      <c r="P7651" s="13">
        <v>-0.7</v>
      </c>
      <c r="Q7651" s="13">
        <v>3.0</v>
      </c>
      <c r="R7651" s="13">
        <f t="shared" si="1"/>
        <v>10</v>
      </c>
      <c r="S7651" s="14">
        <f t="shared" si="2"/>
        <v>10</v>
      </c>
      <c r="T7651" s="14">
        <f t="shared" si="3"/>
        <v>-0.6666666667</v>
      </c>
      <c r="U7651" s="15" t="str">
        <f>vlookup(F7651,'Sub categories'!$A:$C,3,False)</f>
        <v>Binders</v>
      </c>
      <c r="V7651" s="16">
        <f t="shared" si="4"/>
        <v>5</v>
      </c>
      <c r="W7651" s="17">
        <f t="array" ref="W7651">INDEX(shipping_prices!$C$1:$F8878,MATCH(I7651,shipping_prices!$A$1:$A8878,0),MATCH(M7651,shipping_prices!$C$1:$F$1,0))</f>
        <v>7.98</v>
      </c>
      <c r="X7651" s="15" t="str">
        <f t="shared" si="5"/>
        <v>Sylvia FoulstonPhiladelphiaPennsylvania</v>
      </c>
      <c r="Y7651" s="15" t="str">
        <f t="shared" si="6"/>
        <v>loss</v>
      </c>
    </row>
    <row r="7652" hidden="1">
      <c r="A7652" s="1">
        <v>43254.0</v>
      </c>
      <c r="B7652" s="2" t="s">
        <v>7199</v>
      </c>
      <c r="C7652" s="2">
        <v>2.0</v>
      </c>
      <c r="D7652" s="2" t="s">
        <v>3035</v>
      </c>
      <c r="E7652" s="2" t="s">
        <v>27</v>
      </c>
      <c r="F7652" s="2" t="s">
        <v>387</v>
      </c>
      <c r="G7652" s="2" t="s">
        <v>39</v>
      </c>
      <c r="H7652" s="2" t="s">
        <v>193</v>
      </c>
      <c r="I7652" s="2" t="s">
        <v>1041</v>
      </c>
      <c r="J7652" s="2" t="s">
        <v>321</v>
      </c>
      <c r="K7652" s="2" t="s">
        <v>33</v>
      </c>
      <c r="L7652" s="10">
        <v>43256.0</v>
      </c>
      <c r="M7652" s="2" t="s">
        <v>34</v>
      </c>
      <c r="N7652" s="11">
        <v>0.2</v>
      </c>
      <c r="O7652" s="12">
        <v>2.0</v>
      </c>
      <c r="P7652" s="13">
        <v>0.34</v>
      </c>
      <c r="Q7652" s="13">
        <v>6.0</v>
      </c>
      <c r="R7652" s="13">
        <f t="shared" si="1"/>
        <v>7.5</v>
      </c>
      <c r="S7652" s="14">
        <f t="shared" si="2"/>
        <v>3.75</v>
      </c>
      <c r="T7652" s="14">
        <f t="shared" si="3"/>
        <v>0.3333333333</v>
      </c>
      <c r="U7652" s="15" t="str">
        <f>vlookup(F7652,'Sub categories'!$A:$C,3,False)</f>
        <v>Labels</v>
      </c>
      <c r="V7652" s="16">
        <f t="shared" si="4"/>
        <v>2</v>
      </c>
      <c r="W7652" s="17">
        <f t="array" ref="W7652">INDEX(shipping_prices!$C$1:$F8879,MATCH(I7652,shipping_prices!$A$1:$A8879,0),MATCH(M7652,shipping_prices!$C$1:$F$1,0))</f>
        <v>12.51</v>
      </c>
      <c r="X7652" s="15" t="str">
        <f t="shared" si="5"/>
        <v>Jonathan HowellCincinnatiOhio</v>
      </c>
      <c r="Y7652" s="15" t="str">
        <f t="shared" si="6"/>
        <v>Low</v>
      </c>
    </row>
    <row r="7653" hidden="1">
      <c r="A7653" s="1">
        <v>43254.0</v>
      </c>
      <c r="B7653" s="2" t="s">
        <v>7200</v>
      </c>
      <c r="C7653" s="2">
        <v>4.0</v>
      </c>
      <c r="D7653" s="2" t="s">
        <v>1746</v>
      </c>
      <c r="E7653" s="2" t="s">
        <v>27</v>
      </c>
      <c r="F7653" s="2" t="s">
        <v>1677</v>
      </c>
      <c r="G7653" s="2" t="s">
        <v>39</v>
      </c>
      <c r="H7653" s="2" t="s">
        <v>182</v>
      </c>
      <c r="I7653" s="2" t="s">
        <v>3318</v>
      </c>
      <c r="J7653" s="2" t="s">
        <v>321</v>
      </c>
      <c r="K7653" s="2" t="s">
        <v>33</v>
      </c>
      <c r="L7653" s="10">
        <v>43255.0</v>
      </c>
      <c r="M7653" s="2" t="s">
        <v>34</v>
      </c>
      <c r="N7653" s="11">
        <v>0.7</v>
      </c>
      <c r="O7653" s="12">
        <v>-12.0</v>
      </c>
      <c r="P7653" s="13">
        <v>-0.67</v>
      </c>
      <c r="Q7653" s="13">
        <v>19.0</v>
      </c>
      <c r="R7653" s="13">
        <f t="shared" si="1"/>
        <v>63.33333333</v>
      </c>
      <c r="S7653" s="14">
        <f t="shared" si="2"/>
        <v>15.83333333</v>
      </c>
      <c r="T7653" s="14">
        <f t="shared" si="3"/>
        <v>-0.6315789474</v>
      </c>
      <c r="U7653" s="15" t="str">
        <f>vlookup(F7653,'Sub categories'!$A:$C,3,False)</f>
        <v>Binders</v>
      </c>
      <c r="V7653" s="16">
        <f t="shared" si="4"/>
        <v>1</v>
      </c>
      <c r="W7653" s="17">
        <f t="array" ref="W7653">INDEX(shipping_prices!$C$1:$F8880,MATCH(I7653,shipping_prices!$A$1:$A8880,0),MATCH(M7653,shipping_prices!$C$1:$F$1,0))</f>
        <v>9.85</v>
      </c>
      <c r="X7653" s="15" t="str">
        <f t="shared" si="5"/>
        <v>Joseph AirdoCuyahoga FallsOhio</v>
      </c>
      <c r="Y7653" s="15" t="str">
        <f t="shared" si="6"/>
        <v>loss</v>
      </c>
    </row>
    <row r="7654" hidden="1">
      <c r="A7654" s="1">
        <v>43254.0</v>
      </c>
      <c r="B7654" s="2" t="s">
        <v>7201</v>
      </c>
      <c r="C7654" s="2">
        <v>6.0</v>
      </c>
      <c r="D7654" s="2" t="s">
        <v>248</v>
      </c>
      <c r="E7654" s="2" t="s">
        <v>37</v>
      </c>
      <c r="F7654" s="2" t="s">
        <v>3782</v>
      </c>
      <c r="G7654" s="2" t="s">
        <v>39</v>
      </c>
      <c r="H7654" s="2" t="s">
        <v>79</v>
      </c>
      <c r="I7654" s="2" t="s">
        <v>741</v>
      </c>
      <c r="J7654" s="2" t="s">
        <v>76</v>
      </c>
      <c r="K7654" s="2" t="s">
        <v>77</v>
      </c>
      <c r="L7654" s="10">
        <v>43266.0</v>
      </c>
      <c r="M7654" s="2" t="s">
        <v>34</v>
      </c>
      <c r="N7654" s="11">
        <v>0.2</v>
      </c>
      <c r="O7654" s="12">
        <v>1.0</v>
      </c>
      <c r="P7654" s="13">
        <v>0.08</v>
      </c>
      <c r="Q7654" s="13">
        <v>7.0</v>
      </c>
      <c r="R7654" s="13">
        <f t="shared" si="1"/>
        <v>8.75</v>
      </c>
      <c r="S7654" s="14">
        <f t="shared" si="2"/>
        <v>1.458333333</v>
      </c>
      <c r="T7654" s="14">
        <f t="shared" si="3"/>
        <v>0.1428571429</v>
      </c>
      <c r="U7654" s="15" t="str">
        <f>vlookup(F7654,'Sub categories'!$A:$C,3,False)</f>
        <v>Art</v>
      </c>
      <c r="V7654" s="16">
        <f t="shared" si="4"/>
        <v>12</v>
      </c>
      <c r="W7654" s="17">
        <f t="array" ref="W7654">INDEX(shipping_prices!$C$1:$F8881,MATCH(I7654,shipping_prices!$A$1:$A8881,0),MATCH(M7654,shipping_prices!$C$1:$F$1,0))</f>
        <v>12.55</v>
      </c>
      <c r="X7654" s="15" t="str">
        <f t="shared" si="5"/>
        <v>Ken HeidelSan AntonioTexas</v>
      </c>
      <c r="Y7654" s="15" t="str">
        <f t="shared" si="6"/>
        <v>Low</v>
      </c>
    </row>
    <row r="7655" hidden="1">
      <c r="A7655" s="1">
        <v>43254.0</v>
      </c>
      <c r="B7655" s="2" t="s">
        <v>7202</v>
      </c>
      <c r="C7655" s="2">
        <v>3.0</v>
      </c>
      <c r="D7655" s="2" t="s">
        <v>3088</v>
      </c>
      <c r="E7655" s="2" t="s">
        <v>27</v>
      </c>
      <c r="F7655" s="2" t="s">
        <v>4090</v>
      </c>
      <c r="G7655" s="2" t="s">
        <v>39</v>
      </c>
      <c r="H7655" s="2" t="s">
        <v>79</v>
      </c>
      <c r="I7655" s="2" t="s">
        <v>158</v>
      </c>
      <c r="J7655" s="2" t="s">
        <v>159</v>
      </c>
      <c r="K7655" s="2" t="s">
        <v>43</v>
      </c>
      <c r="L7655" s="10">
        <v>43261.0</v>
      </c>
      <c r="M7655" s="2" t="s">
        <v>34</v>
      </c>
      <c r="N7655" s="11">
        <v>0.0</v>
      </c>
      <c r="O7655" s="12">
        <v>12.0</v>
      </c>
      <c r="P7655" s="13">
        <v>0.25</v>
      </c>
      <c r="Q7655" s="13">
        <v>47.0</v>
      </c>
      <c r="R7655" s="13">
        <f t="shared" si="1"/>
        <v>47</v>
      </c>
      <c r="S7655" s="14">
        <f t="shared" si="2"/>
        <v>15.66666667</v>
      </c>
      <c r="T7655" s="14">
        <f t="shared" si="3"/>
        <v>0.2553191489</v>
      </c>
      <c r="U7655" s="15" t="str">
        <f>vlookup(F7655,'Sub categories'!$A:$C,3,False)</f>
        <v>Storage</v>
      </c>
      <c r="V7655" s="16">
        <f t="shared" si="4"/>
        <v>7</v>
      </c>
      <c r="W7655" s="17">
        <f t="array" ref="W7655">INDEX(shipping_prices!$C$1:$F8882,MATCH(I7655,shipping_prices!$A$1:$A8882,0),MATCH(M7655,shipping_prices!$C$1:$F$1,0))</f>
        <v>7</v>
      </c>
      <c r="X7655" s="15" t="str">
        <f t="shared" si="5"/>
        <v>Dana KaydosSeattleWashington</v>
      </c>
      <c r="Y7655" s="15" t="str">
        <f t="shared" si="6"/>
        <v>Low</v>
      </c>
    </row>
    <row r="7656" hidden="1">
      <c r="A7656" s="1">
        <v>43254.0</v>
      </c>
      <c r="B7656" s="2" t="s">
        <v>7202</v>
      </c>
      <c r="C7656" s="2">
        <v>6.0</v>
      </c>
      <c r="D7656" s="2" t="s">
        <v>3088</v>
      </c>
      <c r="E7656" s="2" t="s">
        <v>27</v>
      </c>
      <c r="F7656" s="2" t="s">
        <v>716</v>
      </c>
      <c r="G7656" s="2" t="s">
        <v>39</v>
      </c>
      <c r="H7656" s="2" t="s">
        <v>193</v>
      </c>
      <c r="I7656" s="2" t="s">
        <v>158</v>
      </c>
      <c r="J7656" s="2" t="s">
        <v>159</v>
      </c>
      <c r="K7656" s="2" t="s">
        <v>43</v>
      </c>
      <c r="L7656" s="10">
        <v>43261.0</v>
      </c>
      <c r="M7656" s="2" t="s">
        <v>34</v>
      </c>
      <c r="N7656" s="11">
        <v>0.2</v>
      </c>
      <c r="O7656" s="12">
        <v>38.0</v>
      </c>
      <c r="P7656" s="13">
        <v>0.38</v>
      </c>
      <c r="Q7656" s="13">
        <v>101.0</v>
      </c>
      <c r="R7656" s="13">
        <f t="shared" si="1"/>
        <v>126.25</v>
      </c>
      <c r="S7656" s="14">
        <f t="shared" si="2"/>
        <v>21.04166667</v>
      </c>
      <c r="T7656" s="14">
        <f t="shared" si="3"/>
        <v>0.3762376238</v>
      </c>
      <c r="U7656" s="15" t="str">
        <f>vlookup(F7656,'Sub categories'!$A:$C,3,False)</f>
        <v>Binders</v>
      </c>
      <c r="V7656" s="16">
        <f t="shared" si="4"/>
        <v>7</v>
      </c>
      <c r="W7656" s="17">
        <f t="array" ref="W7656">INDEX(shipping_prices!$C$1:$F8883,MATCH(I7656,shipping_prices!$A$1:$A8883,0),MATCH(M7656,shipping_prices!$C$1:$F$1,0))</f>
        <v>7</v>
      </c>
      <c r="X7656" s="15" t="str">
        <f t="shared" si="5"/>
        <v>Dana KaydosSeattleWashington</v>
      </c>
      <c r="Y7656" s="15" t="str">
        <f t="shared" si="6"/>
        <v>Low</v>
      </c>
    </row>
    <row r="7657" hidden="1">
      <c r="A7657" s="1">
        <v>43254.0</v>
      </c>
      <c r="B7657" s="2" t="s">
        <v>7202</v>
      </c>
      <c r="C7657" s="2">
        <v>5.0</v>
      </c>
      <c r="D7657" s="2" t="s">
        <v>3088</v>
      </c>
      <c r="E7657" s="2" t="s">
        <v>27</v>
      </c>
      <c r="F7657" s="2" t="s">
        <v>4086</v>
      </c>
      <c r="G7657" s="2" t="s">
        <v>29</v>
      </c>
      <c r="H7657" s="2" t="s">
        <v>79</v>
      </c>
      <c r="I7657" s="2" t="s">
        <v>158</v>
      </c>
      <c r="J7657" s="2" t="s">
        <v>159</v>
      </c>
      <c r="K7657" s="2" t="s">
        <v>43</v>
      </c>
      <c r="L7657" s="10">
        <v>43261.0</v>
      </c>
      <c r="M7657" s="2" t="s">
        <v>34</v>
      </c>
      <c r="N7657" s="11">
        <v>0.0</v>
      </c>
      <c r="O7657" s="12">
        <v>12.0</v>
      </c>
      <c r="P7657" s="13">
        <v>0.07</v>
      </c>
      <c r="Q7657" s="13">
        <v>175.0</v>
      </c>
      <c r="R7657" s="13">
        <f t="shared" si="1"/>
        <v>175</v>
      </c>
      <c r="S7657" s="14">
        <f t="shared" si="2"/>
        <v>35</v>
      </c>
      <c r="T7657" s="14">
        <f t="shared" si="3"/>
        <v>0.06857142857</v>
      </c>
      <c r="U7657" s="15" t="str">
        <f>vlookup(F7657,'Sub categories'!$A:$C,3,False)</f>
        <v>Accessories</v>
      </c>
      <c r="V7657" s="16">
        <f t="shared" si="4"/>
        <v>7</v>
      </c>
      <c r="W7657" s="17">
        <f t="array" ref="W7657">INDEX(shipping_prices!$C$1:$F8884,MATCH(I7657,shipping_prices!$A$1:$A8884,0),MATCH(M7657,shipping_prices!$C$1:$F$1,0))</f>
        <v>7</v>
      </c>
      <c r="X7657" s="15" t="str">
        <f t="shared" si="5"/>
        <v>Dana KaydosSeattleWashington</v>
      </c>
      <c r="Y7657" s="15" t="str">
        <f t="shared" si="6"/>
        <v>Low</v>
      </c>
    </row>
    <row r="7658" hidden="1">
      <c r="A7658" s="1">
        <v>43254.0</v>
      </c>
      <c r="B7658" s="2" t="s">
        <v>7202</v>
      </c>
      <c r="C7658" s="2">
        <v>4.0</v>
      </c>
      <c r="D7658" s="2" t="s">
        <v>3088</v>
      </c>
      <c r="E7658" s="2" t="s">
        <v>27</v>
      </c>
      <c r="F7658" s="2" t="s">
        <v>7203</v>
      </c>
      <c r="G7658" s="2" t="s">
        <v>39</v>
      </c>
      <c r="H7658" s="2" t="s">
        <v>51</v>
      </c>
      <c r="I7658" s="2" t="s">
        <v>158</v>
      </c>
      <c r="J7658" s="2" t="s">
        <v>159</v>
      </c>
      <c r="K7658" s="2" t="s">
        <v>43</v>
      </c>
      <c r="L7658" s="10">
        <v>43261.0</v>
      </c>
      <c r="M7658" s="2" t="s">
        <v>34</v>
      </c>
      <c r="N7658" s="11">
        <v>0.0</v>
      </c>
      <c r="O7658" s="12">
        <v>92.0</v>
      </c>
      <c r="P7658" s="13">
        <v>0.48</v>
      </c>
      <c r="Q7658" s="13">
        <v>192.0</v>
      </c>
      <c r="R7658" s="13">
        <f t="shared" si="1"/>
        <v>192</v>
      </c>
      <c r="S7658" s="14">
        <f t="shared" si="2"/>
        <v>48</v>
      </c>
      <c r="T7658" s="14">
        <f t="shared" si="3"/>
        <v>0.4791666667</v>
      </c>
      <c r="U7658" s="15" t="str">
        <f>vlookup(F7658,'Sub categories'!$A:$C,3,False)</f>
        <v>Paper</v>
      </c>
      <c r="V7658" s="16">
        <f t="shared" si="4"/>
        <v>7</v>
      </c>
      <c r="W7658" s="17">
        <f t="array" ref="W7658">INDEX(shipping_prices!$C$1:$F8885,MATCH(I7658,shipping_prices!$A$1:$A8885,0),MATCH(M7658,shipping_prices!$C$1:$F$1,0))</f>
        <v>7</v>
      </c>
      <c r="X7658" s="15" t="str">
        <f t="shared" si="5"/>
        <v>Dana KaydosSeattleWashington</v>
      </c>
      <c r="Y7658" s="15" t="str">
        <f t="shared" si="6"/>
        <v>High</v>
      </c>
    </row>
    <row r="7659" hidden="1">
      <c r="A7659" s="1">
        <v>43254.0</v>
      </c>
      <c r="B7659" s="2" t="s">
        <v>7202</v>
      </c>
      <c r="C7659" s="2">
        <v>8.0</v>
      </c>
      <c r="D7659" s="2" t="s">
        <v>3088</v>
      </c>
      <c r="E7659" s="2" t="s">
        <v>27</v>
      </c>
      <c r="F7659" s="2" t="s">
        <v>2775</v>
      </c>
      <c r="G7659" s="2" t="s">
        <v>29</v>
      </c>
      <c r="H7659" s="2" t="s">
        <v>2776</v>
      </c>
      <c r="I7659" s="2" t="s">
        <v>158</v>
      </c>
      <c r="J7659" s="2" t="s">
        <v>159</v>
      </c>
      <c r="K7659" s="2" t="s">
        <v>43</v>
      </c>
      <c r="L7659" s="10">
        <v>43261.0</v>
      </c>
      <c r="M7659" s="2" t="s">
        <v>34</v>
      </c>
      <c r="N7659" s="11">
        <v>0.2</v>
      </c>
      <c r="O7659" s="12">
        <v>27.0</v>
      </c>
      <c r="P7659" s="13">
        <v>0.11</v>
      </c>
      <c r="Q7659" s="13">
        <v>243.0</v>
      </c>
      <c r="R7659" s="13">
        <f t="shared" si="1"/>
        <v>303.75</v>
      </c>
      <c r="S7659" s="14">
        <f t="shared" si="2"/>
        <v>37.96875</v>
      </c>
      <c r="T7659" s="14">
        <f t="shared" si="3"/>
        <v>0.1111111111</v>
      </c>
      <c r="U7659" s="15" t="str">
        <f>vlookup(F7659,'Sub categories'!$A:$C,3,False)</f>
        <v>Phones</v>
      </c>
      <c r="V7659" s="16">
        <f t="shared" si="4"/>
        <v>7</v>
      </c>
      <c r="W7659" s="17">
        <f t="array" ref="W7659">INDEX(shipping_prices!$C$1:$F8886,MATCH(I7659,shipping_prices!$A$1:$A8886,0),MATCH(M7659,shipping_prices!$C$1:$F$1,0))</f>
        <v>7</v>
      </c>
      <c r="X7659" s="15" t="str">
        <f t="shared" si="5"/>
        <v>Dana KaydosSeattleWashington</v>
      </c>
      <c r="Y7659" s="15" t="str">
        <f t="shared" si="6"/>
        <v>High</v>
      </c>
    </row>
    <row r="7660" hidden="1">
      <c r="A7660" s="1">
        <v>43254.0</v>
      </c>
      <c r="B7660" s="2" t="s">
        <v>7202</v>
      </c>
      <c r="C7660" s="2">
        <v>1.0</v>
      </c>
      <c r="D7660" s="2" t="s">
        <v>3088</v>
      </c>
      <c r="E7660" s="2" t="s">
        <v>27</v>
      </c>
      <c r="F7660" s="2" t="s">
        <v>4490</v>
      </c>
      <c r="G7660" s="2" t="s">
        <v>29</v>
      </c>
      <c r="H7660" s="2" t="s">
        <v>1071</v>
      </c>
      <c r="I7660" s="2" t="s">
        <v>158</v>
      </c>
      <c r="J7660" s="2" t="s">
        <v>159</v>
      </c>
      <c r="K7660" s="2" t="s">
        <v>43</v>
      </c>
      <c r="L7660" s="10">
        <v>43261.0</v>
      </c>
      <c r="M7660" s="2" t="s">
        <v>34</v>
      </c>
      <c r="N7660" s="11">
        <v>0.0</v>
      </c>
      <c r="O7660" s="12">
        <v>90.0</v>
      </c>
      <c r="P7660" s="13">
        <v>0.3</v>
      </c>
      <c r="Q7660" s="13">
        <v>300.0</v>
      </c>
      <c r="R7660" s="13">
        <f t="shared" si="1"/>
        <v>300</v>
      </c>
      <c r="S7660" s="14">
        <f t="shared" si="2"/>
        <v>300</v>
      </c>
      <c r="T7660" s="14">
        <f t="shared" si="3"/>
        <v>0.3</v>
      </c>
      <c r="U7660" s="15" t="str">
        <f>vlookup(F7660,'Sub categories'!$A:$C,3,False)</f>
        <v>Copiers</v>
      </c>
      <c r="V7660" s="16">
        <f t="shared" si="4"/>
        <v>7</v>
      </c>
      <c r="W7660" s="17">
        <f t="array" ref="W7660">INDEX(shipping_prices!$C$1:$F8887,MATCH(I7660,shipping_prices!$A$1:$A8887,0),MATCH(M7660,shipping_prices!$C$1:$F$1,0))</f>
        <v>7</v>
      </c>
      <c r="X7660" s="15" t="str">
        <f t="shared" si="5"/>
        <v>Dana KaydosSeattleWashington</v>
      </c>
      <c r="Y7660" s="15" t="str">
        <f t="shared" si="6"/>
        <v>High</v>
      </c>
    </row>
    <row r="7661" hidden="1">
      <c r="A7661" s="1">
        <v>43254.0</v>
      </c>
      <c r="B7661" s="2" t="s">
        <v>7204</v>
      </c>
      <c r="C7661" s="2">
        <v>6.0</v>
      </c>
      <c r="D7661" s="2" t="s">
        <v>1827</v>
      </c>
      <c r="E7661" s="2" t="s">
        <v>49</v>
      </c>
      <c r="F7661" s="2" t="s">
        <v>719</v>
      </c>
      <c r="G7661" s="2" t="s">
        <v>39</v>
      </c>
      <c r="H7661" s="2" t="s">
        <v>79</v>
      </c>
      <c r="I7661" s="2" t="s">
        <v>2207</v>
      </c>
      <c r="J7661" s="2" t="s">
        <v>1294</v>
      </c>
      <c r="K7661" s="2" t="s">
        <v>33</v>
      </c>
      <c r="L7661" s="10">
        <v>43262.0</v>
      </c>
      <c r="M7661" s="2" t="s">
        <v>90</v>
      </c>
      <c r="N7661" s="11">
        <v>0.0</v>
      </c>
      <c r="O7661" s="12">
        <v>160.0</v>
      </c>
      <c r="P7661" s="13">
        <v>0.27</v>
      </c>
      <c r="Q7661" s="13">
        <v>593.0</v>
      </c>
      <c r="R7661" s="13">
        <f t="shared" si="1"/>
        <v>593</v>
      </c>
      <c r="S7661" s="14">
        <f t="shared" si="2"/>
        <v>98.83333333</v>
      </c>
      <c r="T7661" s="14">
        <f t="shared" si="3"/>
        <v>0.2698145025</v>
      </c>
      <c r="U7661" s="15" t="str">
        <f>vlookup(F7661,'Sub categories'!$A:$C,3,False)</f>
        <v>Storage</v>
      </c>
      <c r="V7661" s="16">
        <f t="shared" si="4"/>
        <v>8</v>
      </c>
      <c r="W7661" s="17">
        <f t="array" ref="W7661">INDEX(shipping_prices!$C$1:$F8888,MATCH(I7661,shipping_prices!$A$1:$A8888,0),MATCH(M7661,shipping_prices!$C$1:$F$1,0))</f>
        <v>6.37</v>
      </c>
      <c r="X7661" s="15" t="str">
        <f t="shared" si="5"/>
        <v>Carl WeissCranstonRhode Island</v>
      </c>
      <c r="Y7661" s="15" t="str">
        <f t="shared" si="6"/>
        <v>High</v>
      </c>
    </row>
    <row r="7662" hidden="1">
      <c r="A7662" s="1">
        <v>43254.0</v>
      </c>
      <c r="B7662" s="2" t="s">
        <v>7205</v>
      </c>
      <c r="C7662" s="2">
        <v>7.0</v>
      </c>
      <c r="D7662" s="2" t="s">
        <v>3825</v>
      </c>
      <c r="E7662" s="2" t="s">
        <v>27</v>
      </c>
      <c r="F7662" s="2" t="s">
        <v>3161</v>
      </c>
      <c r="G7662" s="2" t="s">
        <v>39</v>
      </c>
      <c r="H7662" s="2" t="s">
        <v>178</v>
      </c>
      <c r="I7662" s="2" t="s">
        <v>3031</v>
      </c>
      <c r="J7662" s="2" t="s">
        <v>76</v>
      </c>
      <c r="K7662" s="2" t="s">
        <v>77</v>
      </c>
      <c r="L7662" s="10">
        <v>43264.0</v>
      </c>
      <c r="M7662" s="2" t="s">
        <v>34</v>
      </c>
      <c r="N7662" s="11">
        <v>0.2</v>
      </c>
      <c r="O7662" s="12">
        <v>3.0</v>
      </c>
      <c r="P7662" s="13">
        <v>0.31</v>
      </c>
      <c r="Q7662" s="13">
        <v>10.0</v>
      </c>
      <c r="R7662" s="13">
        <f t="shared" si="1"/>
        <v>12.5</v>
      </c>
      <c r="S7662" s="14">
        <f t="shared" si="2"/>
        <v>1.785714286</v>
      </c>
      <c r="T7662" s="14">
        <f t="shared" si="3"/>
        <v>0.3</v>
      </c>
      <c r="U7662" s="15" t="str">
        <f>vlookup(F7662,'Sub categories'!$A:$C,3,False)</f>
        <v>Art</v>
      </c>
      <c r="V7662" s="16">
        <f t="shared" si="4"/>
        <v>10</v>
      </c>
      <c r="W7662" s="17">
        <f t="array" ref="W7662">INDEX(shipping_prices!$C$1:$F8889,MATCH(I7662,shipping_prices!$A$1:$A8889,0),MATCH(M7662,shipping_prices!$C$1:$F$1,0))</f>
        <v>11.48</v>
      </c>
      <c r="X7662" s="15" t="str">
        <f t="shared" si="5"/>
        <v>John DryerCoppellTexas</v>
      </c>
      <c r="Y7662" s="15" t="str">
        <f t="shared" si="6"/>
        <v>Low</v>
      </c>
    </row>
    <row r="7663" hidden="1">
      <c r="A7663" s="1">
        <v>43255.0</v>
      </c>
      <c r="B7663" s="2" t="s">
        <v>7205</v>
      </c>
      <c r="C7663" s="2">
        <v>5.0</v>
      </c>
      <c r="D7663" s="2" t="s">
        <v>3825</v>
      </c>
      <c r="E7663" s="2" t="s">
        <v>27</v>
      </c>
      <c r="F7663" s="2" t="s">
        <v>3819</v>
      </c>
      <c r="G7663" s="2" t="s">
        <v>39</v>
      </c>
      <c r="H7663" s="2" t="s">
        <v>120</v>
      </c>
      <c r="I7663" s="2" t="s">
        <v>3031</v>
      </c>
      <c r="J7663" s="2" t="s">
        <v>76</v>
      </c>
      <c r="K7663" s="2" t="s">
        <v>77</v>
      </c>
      <c r="L7663" s="10">
        <v>43264.0</v>
      </c>
      <c r="M7663" s="2" t="s">
        <v>34</v>
      </c>
      <c r="N7663" s="11">
        <v>0.2</v>
      </c>
      <c r="O7663" s="12">
        <v>4.0</v>
      </c>
      <c r="P7663" s="13">
        <v>0.29</v>
      </c>
      <c r="Q7663" s="13">
        <v>13.0</v>
      </c>
      <c r="R7663" s="13">
        <f t="shared" si="1"/>
        <v>16.25</v>
      </c>
      <c r="S7663" s="14">
        <f t="shared" si="2"/>
        <v>3.25</v>
      </c>
      <c r="T7663" s="14">
        <f t="shared" si="3"/>
        <v>0.3076923077</v>
      </c>
      <c r="U7663" s="15" t="str">
        <f>vlookup(F7663,'Sub categories'!$A:$C,3,False)</f>
        <v>Art</v>
      </c>
      <c r="V7663" s="16">
        <f t="shared" si="4"/>
        <v>9</v>
      </c>
      <c r="W7663" s="17">
        <f t="array" ref="W7663">INDEX(shipping_prices!$C$1:$F8890,MATCH(I7663,shipping_prices!$A$1:$A8890,0),MATCH(M7663,shipping_prices!$C$1:$F$1,0))</f>
        <v>11.48</v>
      </c>
      <c r="X7663" s="15" t="str">
        <f t="shared" si="5"/>
        <v>John DryerCoppellTexas</v>
      </c>
      <c r="Y7663" s="15" t="str">
        <f t="shared" si="6"/>
        <v>Low</v>
      </c>
    </row>
    <row r="7664" hidden="1">
      <c r="A7664" s="1">
        <v>43255.0</v>
      </c>
      <c r="B7664" s="2" t="s">
        <v>7205</v>
      </c>
      <c r="C7664" s="2">
        <v>1.0</v>
      </c>
      <c r="D7664" s="2" t="s">
        <v>3825</v>
      </c>
      <c r="E7664" s="2" t="s">
        <v>27</v>
      </c>
      <c r="F7664" s="2" t="s">
        <v>145</v>
      </c>
      <c r="G7664" s="2" t="s">
        <v>39</v>
      </c>
      <c r="H7664" s="2" t="s">
        <v>146</v>
      </c>
      <c r="I7664" s="2" t="s">
        <v>3031</v>
      </c>
      <c r="J7664" s="2" t="s">
        <v>76</v>
      </c>
      <c r="K7664" s="2" t="s">
        <v>77</v>
      </c>
      <c r="L7664" s="10">
        <v>43264.0</v>
      </c>
      <c r="M7664" s="2" t="s">
        <v>34</v>
      </c>
      <c r="N7664" s="11">
        <v>0.2</v>
      </c>
      <c r="O7664" s="12">
        <v>0.0</v>
      </c>
      <c r="P7664" s="13">
        <v>-0.01</v>
      </c>
      <c r="Q7664" s="13">
        <v>17.0</v>
      </c>
      <c r="R7664" s="13">
        <f t="shared" si="1"/>
        <v>21.25</v>
      </c>
      <c r="S7664" s="14">
        <f t="shared" si="2"/>
        <v>21.25</v>
      </c>
      <c r="T7664" s="14">
        <f t="shared" si="3"/>
        <v>0</v>
      </c>
      <c r="U7664" s="15" t="str">
        <f>vlookup(F7664,'Sub categories'!$A:$C,3,False)</f>
        <v>Storage</v>
      </c>
      <c r="V7664" s="16">
        <f t="shared" si="4"/>
        <v>9</v>
      </c>
      <c r="W7664" s="17">
        <f t="array" ref="W7664">INDEX(shipping_prices!$C$1:$F8891,MATCH(I7664,shipping_prices!$A$1:$A8891,0),MATCH(M7664,shipping_prices!$C$1:$F$1,0))</f>
        <v>11.48</v>
      </c>
      <c r="X7664" s="15" t="str">
        <f t="shared" si="5"/>
        <v>John DryerCoppellTexas</v>
      </c>
      <c r="Y7664" s="15" t="str">
        <f t="shared" si="6"/>
        <v>loss</v>
      </c>
    </row>
    <row r="7665" hidden="1">
      <c r="A7665" s="1">
        <v>43255.0</v>
      </c>
      <c r="B7665" s="2" t="s">
        <v>7206</v>
      </c>
      <c r="C7665" s="2">
        <v>3.0</v>
      </c>
      <c r="D7665" s="2" t="s">
        <v>1967</v>
      </c>
      <c r="E7665" s="2" t="s">
        <v>37</v>
      </c>
      <c r="F7665" s="2" t="s">
        <v>1577</v>
      </c>
      <c r="G7665" s="2" t="s">
        <v>39</v>
      </c>
      <c r="H7665" s="2" t="s">
        <v>216</v>
      </c>
      <c r="I7665" s="2" t="s">
        <v>140</v>
      </c>
      <c r="J7665" s="2" t="s">
        <v>141</v>
      </c>
      <c r="K7665" s="2" t="s">
        <v>77</v>
      </c>
      <c r="L7665" s="10">
        <v>43263.0</v>
      </c>
      <c r="M7665" s="2" t="s">
        <v>90</v>
      </c>
      <c r="N7665" s="11">
        <v>0.2</v>
      </c>
      <c r="O7665" s="12">
        <v>1.0</v>
      </c>
      <c r="P7665" s="13">
        <v>0.11</v>
      </c>
      <c r="Q7665" s="13">
        <v>8.0</v>
      </c>
      <c r="R7665" s="13">
        <f t="shared" si="1"/>
        <v>10</v>
      </c>
      <c r="S7665" s="14">
        <f t="shared" si="2"/>
        <v>3.333333333</v>
      </c>
      <c r="T7665" s="14">
        <f t="shared" si="3"/>
        <v>0.125</v>
      </c>
      <c r="U7665" s="15" t="str">
        <f>vlookup(F7665,'Sub categories'!$A:$C,3,False)</f>
        <v>Art</v>
      </c>
      <c r="V7665" s="16">
        <f t="shared" si="4"/>
        <v>8</v>
      </c>
      <c r="W7665" s="17">
        <f t="array" ref="W7665">INDEX(shipping_prices!$C$1:$F8892,MATCH(I7665,shipping_prices!$A$1:$A8892,0),MATCH(M7665,shipping_prices!$C$1:$F$1,0))</f>
        <v>7.39</v>
      </c>
      <c r="X7665" s="15" t="str">
        <f t="shared" si="5"/>
        <v>Edward HooksChicagoIllinois</v>
      </c>
      <c r="Y7665" s="15" t="str">
        <f t="shared" si="6"/>
        <v>Low</v>
      </c>
    </row>
    <row r="7666" hidden="1">
      <c r="A7666" s="1">
        <v>43255.0</v>
      </c>
      <c r="B7666" s="2" t="s">
        <v>7206</v>
      </c>
      <c r="C7666" s="2">
        <v>5.0</v>
      </c>
      <c r="D7666" s="2" t="s">
        <v>1967</v>
      </c>
      <c r="E7666" s="2" t="s">
        <v>37</v>
      </c>
      <c r="F7666" s="2" t="s">
        <v>249</v>
      </c>
      <c r="G7666" s="2" t="s">
        <v>39</v>
      </c>
      <c r="H7666" s="2" t="s">
        <v>79</v>
      </c>
      <c r="I7666" s="2" t="s">
        <v>140</v>
      </c>
      <c r="J7666" s="2" t="s">
        <v>141</v>
      </c>
      <c r="K7666" s="2" t="s">
        <v>77</v>
      </c>
      <c r="L7666" s="10">
        <v>43263.0</v>
      </c>
      <c r="M7666" s="2" t="s">
        <v>90</v>
      </c>
      <c r="N7666" s="11">
        <v>0.2</v>
      </c>
      <c r="O7666" s="12">
        <v>5.0</v>
      </c>
      <c r="P7666" s="13">
        <v>0.33</v>
      </c>
      <c r="Q7666" s="13">
        <v>15.0</v>
      </c>
      <c r="R7666" s="13">
        <f t="shared" si="1"/>
        <v>18.75</v>
      </c>
      <c r="S7666" s="14">
        <f t="shared" si="2"/>
        <v>3.75</v>
      </c>
      <c r="T7666" s="14">
        <f t="shared" si="3"/>
        <v>0.3333333333</v>
      </c>
      <c r="U7666" s="15" t="str">
        <f>vlookup(F7666,'Sub categories'!$A:$C,3,False)</f>
        <v>Fasteners</v>
      </c>
      <c r="V7666" s="16">
        <f t="shared" si="4"/>
        <v>8</v>
      </c>
      <c r="W7666" s="17">
        <f t="array" ref="W7666">INDEX(shipping_prices!$C$1:$F8893,MATCH(I7666,shipping_prices!$A$1:$A8893,0),MATCH(M7666,shipping_prices!$C$1:$F$1,0))</f>
        <v>7.39</v>
      </c>
      <c r="X7666" s="15" t="str">
        <f t="shared" si="5"/>
        <v>Edward HooksChicagoIllinois</v>
      </c>
      <c r="Y7666" s="15" t="str">
        <f t="shared" si="6"/>
        <v>Low</v>
      </c>
    </row>
    <row r="7667">
      <c r="A7667" s="1">
        <v>43255.0</v>
      </c>
      <c r="B7667" s="2" t="s">
        <v>7207</v>
      </c>
      <c r="C7667" s="2">
        <v>2.0</v>
      </c>
      <c r="D7667" s="2" t="s">
        <v>2899</v>
      </c>
      <c r="E7667" s="2" t="s">
        <v>27</v>
      </c>
      <c r="F7667" s="2" t="s">
        <v>2458</v>
      </c>
      <c r="G7667" s="2" t="s">
        <v>45</v>
      </c>
      <c r="H7667" s="2" t="s">
        <v>1024</v>
      </c>
      <c r="I7667" s="2" t="s">
        <v>1225</v>
      </c>
      <c r="J7667" s="2" t="s">
        <v>76</v>
      </c>
      <c r="K7667" s="2" t="s">
        <v>77</v>
      </c>
      <c r="L7667" s="10">
        <v>43255.0</v>
      </c>
      <c r="M7667" s="2" t="s">
        <v>469</v>
      </c>
      <c r="N7667" s="11">
        <v>0.6</v>
      </c>
      <c r="O7667" s="12">
        <v>-9.0</v>
      </c>
      <c r="P7667" s="13">
        <v>-0.53</v>
      </c>
      <c r="Q7667" s="13">
        <v>16.0</v>
      </c>
      <c r="R7667" s="13">
        <f t="shared" si="1"/>
        <v>40</v>
      </c>
      <c r="S7667" s="14">
        <f t="shared" si="2"/>
        <v>20</v>
      </c>
      <c r="T7667" s="14">
        <f t="shared" si="3"/>
        <v>-0.5625</v>
      </c>
      <c r="U7667" s="15" t="str">
        <f>vlookup(F7667,'Sub categories'!$A:$C,3,False)</f>
        <v>Furnishings</v>
      </c>
      <c r="V7667" s="16">
        <f t="shared" si="4"/>
        <v>0</v>
      </c>
      <c r="W7667" s="17">
        <f t="array" ref="W7667">INDEX(shipping_prices!$C$1:$F8894,MATCH(I7667,shipping_prices!$A$1:$A8894,0),MATCH(M7667,shipping_prices!$C$1:$F$1,0))</f>
        <v>52.31</v>
      </c>
      <c r="X7667" s="15" t="str">
        <f t="shared" si="5"/>
        <v>Ryan AkinDallasTexas</v>
      </c>
      <c r="Y7667" s="15" t="str">
        <f t="shared" si="6"/>
        <v>loss</v>
      </c>
    </row>
    <row r="7668" hidden="1">
      <c r="A7668" s="1">
        <v>43255.0</v>
      </c>
      <c r="B7668" s="2" t="s">
        <v>7207</v>
      </c>
      <c r="C7668" s="2">
        <v>6.0</v>
      </c>
      <c r="D7668" s="2" t="s">
        <v>2899</v>
      </c>
      <c r="E7668" s="2" t="s">
        <v>27</v>
      </c>
      <c r="F7668" s="2" t="s">
        <v>1197</v>
      </c>
      <c r="G7668" s="2" t="s">
        <v>39</v>
      </c>
      <c r="H7668" s="2" t="s">
        <v>79</v>
      </c>
      <c r="I7668" s="2" t="s">
        <v>1225</v>
      </c>
      <c r="J7668" s="2" t="s">
        <v>76</v>
      </c>
      <c r="K7668" s="2" t="s">
        <v>77</v>
      </c>
      <c r="L7668" s="10">
        <v>43255.0</v>
      </c>
      <c r="M7668" s="2" t="s">
        <v>469</v>
      </c>
      <c r="N7668" s="11">
        <v>0.2</v>
      </c>
      <c r="O7668" s="12">
        <v>4.0</v>
      </c>
      <c r="P7668" s="13">
        <v>0.08</v>
      </c>
      <c r="Q7668" s="13">
        <v>54.0</v>
      </c>
      <c r="R7668" s="13">
        <f t="shared" si="1"/>
        <v>67.5</v>
      </c>
      <c r="S7668" s="14">
        <f t="shared" si="2"/>
        <v>11.25</v>
      </c>
      <c r="T7668" s="14">
        <f t="shared" si="3"/>
        <v>0.07407407407</v>
      </c>
      <c r="U7668" s="15" t="str">
        <f>vlookup(F7668,'Sub categories'!$A:$C,3,False)</f>
        <v>Storage</v>
      </c>
      <c r="V7668" s="16">
        <f t="shared" si="4"/>
        <v>0</v>
      </c>
      <c r="W7668" s="17">
        <f t="array" ref="W7668">INDEX(shipping_prices!$C$1:$F8895,MATCH(I7668,shipping_prices!$A$1:$A8895,0),MATCH(M7668,shipping_prices!$C$1:$F$1,0))</f>
        <v>52.31</v>
      </c>
      <c r="X7668" s="15" t="str">
        <f t="shared" si="5"/>
        <v>Ryan AkinDallasTexas</v>
      </c>
      <c r="Y7668" s="15" t="str">
        <f t="shared" si="6"/>
        <v>Low</v>
      </c>
    </row>
    <row r="7669">
      <c r="A7669" s="1">
        <v>43255.0</v>
      </c>
      <c r="B7669" s="2" t="s">
        <v>7207</v>
      </c>
      <c r="C7669" s="2">
        <v>2.0</v>
      </c>
      <c r="D7669" s="2" t="s">
        <v>2899</v>
      </c>
      <c r="E7669" s="2" t="s">
        <v>27</v>
      </c>
      <c r="F7669" s="2" t="s">
        <v>510</v>
      </c>
      <c r="G7669" s="2" t="s">
        <v>45</v>
      </c>
      <c r="H7669" s="2" t="s">
        <v>489</v>
      </c>
      <c r="I7669" s="2" t="s">
        <v>1225</v>
      </c>
      <c r="J7669" s="2" t="s">
        <v>76</v>
      </c>
      <c r="K7669" s="2" t="s">
        <v>77</v>
      </c>
      <c r="L7669" s="10">
        <v>43255.0</v>
      </c>
      <c r="M7669" s="2" t="s">
        <v>469</v>
      </c>
      <c r="N7669" s="11">
        <v>0.3</v>
      </c>
      <c r="O7669" s="12">
        <v>-68.0</v>
      </c>
      <c r="P7669" s="13">
        <v>-0.27</v>
      </c>
      <c r="Q7669" s="13">
        <v>251.0</v>
      </c>
      <c r="R7669" s="13">
        <f t="shared" si="1"/>
        <v>358.5714286</v>
      </c>
      <c r="S7669" s="14">
        <f t="shared" si="2"/>
        <v>179.2857143</v>
      </c>
      <c r="T7669" s="14">
        <f t="shared" si="3"/>
        <v>-0.2709163347</v>
      </c>
      <c r="U7669" s="15" t="str">
        <f>vlookup(F7669,'Sub categories'!$A:$C,3,False)</f>
        <v>Tables</v>
      </c>
      <c r="V7669" s="16">
        <f t="shared" si="4"/>
        <v>0</v>
      </c>
      <c r="W7669" s="17">
        <f t="array" ref="W7669">INDEX(shipping_prices!$C$1:$F8896,MATCH(I7669,shipping_prices!$A$1:$A8896,0),MATCH(M7669,shipping_prices!$C$1:$F$1,0))</f>
        <v>52.31</v>
      </c>
      <c r="X7669" s="15" t="str">
        <f t="shared" si="5"/>
        <v>Ryan AkinDallasTexas</v>
      </c>
      <c r="Y7669" s="15" t="str">
        <f t="shared" si="6"/>
        <v>loss</v>
      </c>
    </row>
    <row r="7670" hidden="1">
      <c r="A7670" s="1">
        <v>43255.0</v>
      </c>
      <c r="B7670" s="2" t="s">
        <v>7208</v>
      </c>
      <c r="C7670" s="2">
        <v>2.0</v>
      </c>
      <c r="D7670" s="2" t="s">
        <v>4860</v>
      </c>
      <c r="E7670" s="2" t="s">
        <v>27</v>
      </c>
      <c r="F7670" s="2" t="s">
        <v>156</v>
      </c>
      <c r="G7670" s="2" t="s">
        <v>39</v>
      </c>
      <c r="H7670" s="2" t="s">
        <v>157</v>
      </c>
      <c r="I7670" s="2" t="s">
        <v>140</v>
      </c>
      <c r="J7670" s="2" t="s">
        <v>141</v>
      </c>
      <c r="K7670" s="2" t="s">
        <v>77</v>
      </c>
      <c r="L7670" s="10">
        <v>43260.0</v>
      </c>
      <c r="M7670" s="2" t="s">
        <v>34</v>
      </c>
      <c r="N7670" s="11">
        <v>0.2</v>
      </c>
      <c r="O7670" s="12">
        <v>5.0</v>
      </c>
      <c r="P7670" s="13">
        <v>0.08</v>
      </c>
      <c r="Q7670" s="13">
        <v>62.0</v>
      </c>
      <c r="R7670" s="13">
        <f t="shared" si="1"/>
        <v>77.5</v>
      </c>
      <c r="S7670" s="14">
        <f t="shared" si="2"/>
        <v>38.75</v>
      </c>
      <c r="T7670" s="14">
        <f t="shared" si="3"/>
        <v>0.08064516129</v>
      </c>
      <c r="U7670" s="15" t="str">
        <f>vlookup(F7670,'Sub categories'!$A:$C,3,False)</f>
        <v>Storage</v>
      </c>
      <c r="V7670" s="16">
        <f t="shared" si="4"/>
        <v>5</v>
      </c>
      <c r="W7670" s="17">
        <f t="array" ref="W7670">INDEX(shipping_prices!$C$1:$F8897,MATCH(I7670,shipping_prices!$A$1:$A8897,0),MATCH(M7670,shipping_prices!$C$1:$F$1,0))</f>
        <v>13.2</v>
      </c>
      <c r="X7670" s="15" t="str">
        <f t="shared" si="5"/>
        <v>Christy BrittainChicagoIllinois</v>
      </c>
      <c r="Y7670" s="15" t="str">
        <f t="shared" si="6"/>
        <v>Low</v>
      </c>
    </row>
    <row r="7671" hidden="1">
      <c r="A7671" s="1">
        <v>43256.0</v>
      </c>
      <c r="B7671" s="2" t="s">
        <v>7209</v>
      </c>
      <c r="C7671" s="2">
        <v>3.0</v>
      </c>
      <c r="D7671" s="2" t="s">
        <v>339</v>
      </c>
      <c r="E7671" s="2" t="s">
        <v>27</v>
      </c>
      <c r="F7671" s="2" t="s">
        <v>660</v>
      </c>
      <c r="G7671" s="2" t="s">
        <v>39</v>
      </c>
      <c r="H7671" s="2" t="s">
        <v>79</v>
      </c>
      <c r="I7671" s="2" t="s">
        <v>353</v>
      </c>
      <c r="J7671" s="2" t="s">
        <v>1449</v>
      </c>
      <c r="K7671" s="2" t="s">
        <v>33</v>
      </c>
      <c r="L7671" s="10">
        <v>43256.0</v>
      </c>
      <c r="M7671" s="2" t="s">
        <v>469</v>
      </c>
      <c r="N7671" s="11">
        <v>0.0</v>
      </c>
      <c r="O7671" s="12">
        <v>5.0</v>
      </c>
      <c r="P7671" s="13">
        <v>0.47</v>
      </c>
      <c r="Q7671" s="13">
        <v>11.0</v>
      </c>
      <c r="R7671" s="13">
        <f t="shared" si="1"/>
        <v>11</v>
      </c>
      <c r="S7671" s="14">
        <f t="shared" si="2"/>
        <v>3.666666667</v>
      </c>
      <c r="T7671" s="14">
        <f t="shared" si="3"/>
        <v>0.4545454545</v>
      </c>
      <c r="U7671" s="15" t="str">
        <f>vlookup(F7671,'Sub categories'!$A:$C,3,False)</f>
        <v>Envelopes</v>
      </c>
      <c r="V7671" s="16">
        <f t="shared" si="4"/>
        <v>0</v>
      </c>
      <c r="W7671" s="17">
        <f t="array" ref="W7671">INDEX(shipping_prices!$C$1:$F8898,MATCH(I7671,shipping_prices!$A$1:$A8898,0),MATCH(M7671,shipping_prices!$C$1:$F$1,0))</f>
        <v>47.05</v>
      </c>
      <c r="X7671" s="15" t="str">
        <f t="shared" si="5"/>
        <v>Chris CortesFairfieldConnecticut</v>
      </c>
      <c r="Y7671" s="15" t="str">
        <f t="shared" si="6"/>
        <v>Low</v>
      </c>
    </row>
    <row r="7672" hidden="1">
      <c r="A7672" s="1">
        <v>43256.0</v>
      </c>
      <c r="B7672" s="2" t="s">
        <v>7209</v>
      </c>
      <c r="C7672" s="2">
        <v>7.0</v>
      </c>
      <c r="D7672" s="2" t="s">
        <v>339</v>
      </c>
      <c r="E7672" s="2" t="s">
        <v>27</v>
      </c>
      <c r="F7672" s="2" t="s">
        <v>3086</v>
      </c>
      <c r="G7672" s="2" t="s">
        <v>39</v>
      </c>
      <c r="H7672" s="2" t="s">
        <v>2007</v>
      </c>
      <c r="I7672" s="2" t="s">
        <v>353</v>
      </c>
      <c r="J7672" s="2" t="s">
        <v>1449</v>
      </c>
      <c r="K7672" s="2" t="s">
        <v>33</v>
      </c>
      <c r="L7672" s="10">
        <v>43256.0</v>
      </c>
      <c r="M7672" s="2" t="s">
        <v>469</v>
      </c>
      <c r="N7672" s="11">
        <v>0.0</v>
      </c>
      <c r="O7672" s="12">
        <v>124.0</v>
      </c>
      <c r="P7672" s="13">
        <v>0.29</v>
      </c>
      <c r="Q7672" s="13">
        <v>427.0</v>
      </c>
      <c r="R7672" s="13">
        <f t="shared" si="1"/>
        <v>427</v>
      </c>
      <c r="S7672" s="14">
        <f t="shared" si="2"/>
        <v>61</v>
      </c>
      <c r="T7672" s="14">
        <f t="shared" si="3"/>
        <v>0.2903981265</v>
      </c>
      <c r="U7672" s="15" t="str">
        <f>vlookup(F7672,'Sub categories'!$A:$C,3,False)</f>
        <v>Appliances</v>
      </c>
      <c r="V7672" s="16">
        <f t="shared" si="4"/>
        <v>0</v>
      </c>
      <c r="W7672" s="17">
        <f t="array" ref="W7672">INDEX(shipping_prices!$C$1:$F8899,MATCH(I7672,shipping_prices!$A$1:$A8899,0),MATCH(M7672,shipping_prices!$C$1:$F$1,0))</f>
        <v>47.05</v>
      </c>
      <c r="X7672" s="15" t="str">
        <f t="shared" si="5"/>
        <v>Chris CortesFairfieldConnecticut</v>
      </c>
      <c r="Y7672" s="15" t="str">
        <f t="shared" si="6"/>
        <v>High</v>
      </c>
    </row>
    <row r="7673">
      <c r="A7673" s="1">
        <v>43257.0</v>
      </c>
      <c r="B7673" s="2" t="s">
        <v>7210</v>
      </c>
      <c r="C7673" s="2">
        <v>14.0</v>
      </c>
      <c r="D7673" s="2" t="s">
        <v>3389</v>
      </c>
      <c r="E7673" s="2" t="s">
        <v>49</v>
      </c>
      <c r="F7673" s="2" t="s">
        <v>2122</v>
      </c>
      <c r="G7673" s="2" t="s">
        <v>45</v>
      </c>
      <c r="H7673" s="2" t="s">
        <v>227</v>
      </c>
      <c r="I7673" s="2" t="s">
        <v>3954</v>
      </c>
      <c r="J7673" s="2" t="s">
        <v>141</v>
      </c>
      <c r="K7673" s="2" t="s">
        <v>77</v>
      </c>
      <c r="L7673" s="10">
        <v>43264.0</v>
      </c>
      <c r="M7673" s="2" t="s">
        <v>34</v>
      </c>
      <c r="N7673" s="11">
        <v>0.3</v>
      </c>
      <c r="O7673" s="12">
        <v>-18.0</v>
      </c>
      <c r="P7673" s="13">
        <v>-0.07</v>
      </c>
      <c r="Q7673" s="13">
        <v>255.0</v>
      </c>
      <c r="R7673" s="13">
        <f t="shared" si="1"/>
        <v>364.2857143</v>
      </c>
      <c r="S7673" s="14">
        <f t="shared" si="2"/>
        <v>26.02040816</v>
      </c>
      <c r="T7673" s="14">
        <f t="shared" si="3"/>
        <v>-0.07058823529</v>
      </c>
      <c r="U7673" s="15" t="str">
        <f>vlookup(F7673,'Sub categories'!$A:$C,3,False)</f>
        <v>Chairs</v>
      </c>
      <c r="V7673" s="16">
        <f t="shared" si="4"/>
        <v>7</v>
      </c>
      <c r="W7673" s="17">
        <f t="array" ref="W7673">INDEX(shipping_prices!$C$1:$F8900,MATCH(I7673,shipping_prices!$A$1:$A8900,0),MATCH(M7673,shipping_prices!$C$1:$F$1,0))</f>
        <v>10.73</v>
      </c>
      <c r="X7673" s="15" t="str">
        <f t="shared" si="5"/>
        <v>Steve NguyenRockfordIllinois</v>
      </c>
      <c r="Y7673" s="15" t="str">
        <f t="shared" si="6"/>
        <v>loss</v>
      </c>
    </row>
    <row r="7674" hidden="1">
      <c r="A7674" s="1">
        <v>43257.0</v>
      </c>
      <c r="B7674" s="2" t="s">
        <v>7211</v>
      </c>
      <c r="C7674" s="2">
        <v>2.0</v>
      </c>
      <c r="D7674" s="2" t="s">
        <v>4350</v>
      </c>
      <c r="E7674" s="2" t="s">
        <v>27</v>
      </c>
      <c r="F7674" s="2" t="s">
        <v>2172</v>
      </c>
      <c r="G7674" s="2" t="s">
        <v>39</v>
      </c>
      <c r="H7674" s="2" t="s">
        <v>288</v>
      </c>
      <c r="I7674" s="2" t="s">
        <v>1790</v>
      </c>
      <c r="J7674" s="2" t="s">
        <v>97</v>
      </c>
      <c r="K7674" s="2" t="s">
        <v>77</v>
      </c>
      <c r="L7674" s="10">
        <v>43259.0</v>
      </c>
      <c r="M7674" s="2" t="s">
        <v>34</v>
      </c>
      <c r="N7674" s="11">
        <v>0.0</v>
      </c>
      <c r="O7674" s="12">
        <v>22.0</v>
      </c>
      <c r="P7674" s="13">
        <v>0.26</v>
      </c>
      <c r="Q7674" s="13">
        <v>86.0</v>
      </c>
      <c r="R7674" s="13">
        <f t="shared" si="1"/>
        <v>86</v>
      </c>
      <c r="S7674" s="14">
        <f t="shared" si="2"/>
        <v>43</v>
      </c>
      <c r="T7674" s="14">
        <f t="shared" si="3"/>
        <v>0.2558139535</v>
      </c>
      <c r="U7674" s="15" t="str">
        <f>vlookup(F7674,'Sub categories'!$A:$C,3,False)</f>
        <v>Storage</v>
      </c>
      <c r="V7674" s="16">
        <f t="shared" si="4"/>
        <v>2</v>
      </c>
      <c r="W7674" s="17">
        <f t="array" ref="W7674">INDEX(shipping_prices!$C$1:$F8901,MATCH(I7674,shipping_prices!$A$1:$A8901,0),MATCH(M7674,shipping_prices!$C$1:$F$1,0))</f>
        <v>5.45</v>
      </c>
      <c r="X7674" s="15" t="str">
        <f t="shared" si="5"/>
        <v>Dean BradenDetroitMichigan</v>
      </c>
      <c r="Y7674" s="15" t="str">
        <f t="shared" si="6"/>
        <v>Low</v>
      </c>
    </row>
    <row r="7675" hidden="1">
      <c r="A7675" s="1">
        <v>43259.0</v>
      </c>
      <c r="B7675" s="2" t="s">
        <v>7212</v>
      </c>
      <c r="C7675" s="2">
        <v>4.0</v>
      </c>
      <c r="D7675" s="2" t="s">
        <v>1860</v>
      </c>
      <c r="E7675" s="2" t="s">
        <v>27</v>
      </c>
      <c r="F7675" s="2" t="s">
        <v>2765</v>
      </c>
      <c r="G7675" s="2" t="s">
        <v>39</v>
      </c>
      <c r="H7675" s="2" t="s">
        <v>193</v>
      </c>
      <c r="I7675" s="2" t="s">
        <v>41</v>
      </c>
      <c r="J7675" s="2" t="s">
        <v>42</v>
      </c>
      <c r="K7675" s="2" t="s">
        <v>43</v>
      </c>
      <c r="L7675" s="10">
        <v>43263.0</v>
      </c>
      <c r="M7675" s="2" t="s">
        <v>34</v>
      </c>
      <c r="N7675" s="11">
        <v>0.2</v>
      </c>
      <c r="O7675" s="12">
        <v>8.0</v>
      </c>
      <c r="P7675" s="13">
        <v>0.35</v>
      </c>
      <c r="Q7675" s="13">
        <v>22.0</v>
      </c>
      <c r="R7675" s="13">
        <f t="shared" si="1"/>
        <v>27.5</v>
      </c>
      <c r="S7675" s="14">
        <f t="shared" si="2"/>
        <v>6.875</v>
      </c>
      <c r="T7675" s="14">
        <f t="shared" si="3"/>
        <v>0.3636363636</v>
      </c>
      <c r="U7675" s="15" t="str">
        <f>vlookup(F7675,'Sub categories'!$A:$C,3,False)</f>
        <v>Binders</v>
      </c>
      <c r="V7675" s="16">
        <f t="shared" si="4"/>
        <v>4</v>
      </c>
      <c r="W7675" s="17">
        <f t="array" ref="W7675">INDEX(shipping_prices!$C$1:$F8902,MATCH(I7675,shipping_prices!$A$1:$A8902,0),MATCH(M7675,shipping_prices!$C$1:$F$1,0))</f>
        <v>10.99</v>
      </c>
      <c r="X7675" s="15" t="str">
        <f t="shared" si="5"/>
        <v>Tony SayreSan FranciscoCalifornia</v>
      </c>
      <c r="Y7675" s="15" t="str">
        <f t="shared" si="6"/>
        <v>Low</v>
      </c>
    </row>
    <row r="7676" hidden="1">
      <c r="A7676" s="1">
        <v>43259.0</v>
      </c>
      <c r="B7676" s="2" t="s">
        <v>7212</v>
      </c>
      <c r="C7676" s="2">
        <v>4.0</v>
      </c>
      <c r="D7676" s="2" t="s">
        <v>1860</v>
      </c>
      <c r="E7676" s="2" t="s">
        <v>27</v>
      </c>
      <c r="F7676" s="2" t="s">
        <v>3952</v>
      </c>
      <c r="G7676" s="2" t="s">
        <v>29</v>
      </c>
      <c r="H7676" s="2" t="s">
        <v>431</v>
      </c>
      <c r="I7676" s="2" t="s">
        <v>41</v>
      </c>
      <c r="J7676" s="2" t="s">
        <v>42</v>
      </c>
      <c r="K7676" s="2" t="s">
        <v>43</v>
      </c>
      <c r="L7676" s="10">
        <v>43263.0</v>
      </c>
      <c r="M7676" s="2" t="s">
        <v>34</v>
      </c>
      <c r="N7676" s="11">
        <v>0.0</v>
      </c>
      <c r="O7676" s="12">
        <v>145.0</v>
      </c>
      <c r="P7676" s="13">
        <v>0.33</v>
      </c>
      <c r="Q7676" s="13">
        <v>440.0</v>
      </c>
      <c r="R7676" s="13">
        <f t="shared" si="1"/>
        <v>440</v>
      </c>
      <c r="S7676" s="14">
        <f t="shared" si="2"/>
        <v>110</v>
      </c>
      <c r="T7676" s="14">
        <f t="shared" si="3"/>
        <v>0.3295454545</v>
      </c>
      <c r="U7676" s="15" t="str">
        <f>vlookup(F7676,'Sub categories'!$A:$C,3,False)</f>
        <v>Accessories</v>
      </c>
      <c r="V7676" s="16">
        <f t="shared" si="4"/>
        <v>4</v>
      </c>
      <c r="W7676" s="17">
        <f t="array" ref="W7676">INDEX(shipping_prices!$C$1:$F8903,MATCH(I7676,shipping_prices!$A$1:$A8903,0),MATCH(M7676,shipping_prices!$C$1:$F$1,0))</f>
        <v>10.99</v>
      </c>
      <c r="X7676" s="15" t="str">
        <f t="shared" si="5"/>
        <v>Tony SayreSan FranciscoCalifornia</v>
      </c>
      <c r="Y7676" s="15" t="str">
        <f t="shared" si="6"/>
        <v>High</v>
      </c>
    </row>
    <row r="7677" hidden="1">
      <c r="A7677" s="1">
        <v>43259.0</v>
      </c>
      <c r="B7677" s="2" t="s">
        <v>7213</v>
      </c>
      <c r="C7677" s="2">
        <v>9.0</v>
      </c>
      <c r="D7677" s="2" t="s">
        <v>1718</v>
      </c>
      <c r="E7677" s="2" t="s">
        <v>27</v>
      </c>
      <c r="F7677" s="2" t="s">
        <v>202</v>
      </c>
      <c r="G7677" s="2" t="s">
        <v>39</v>
      </c>
      <c r="H7677" s="2" t="s">
        <v>193</v>
      </c>
      <c r="I7677" s="2" t="s">
        <v>1687</v>
      </c>
      <c r="J7677" s="2" t="s">
        <v>822</v>
      </c>
      <c r="K7677" s="2" t="s">
        <v>54</v>
      </c>
      <c r="L7677" s="10">
        <v>43260.0</v>
      </c>
      <c r="M7677" s="2" t="s">
        <v>34</v>
      </c>
      <c r="N7677" s="11">
        <v>0.0</v>
      </c>
      <c r="O7677" s="12">
        <v>19.0</v>
      </c>
      <c r="P7677" s="13">
        <v>0.46</v>
      </c>
      <c r="Q7677" s="13">
        <v>40.0</v>
      </c>
      <c r="R7677" s="13">
        <f t="shared" si="1"/>
        <v>40</v>
      </c>
      <c r="S7677" s="14">
        <f t="shared" si="2"/>
        <v>4.444444444</v>
      </c>
      <c r="T7677" s="14">
        <f t="shared" si="3"/>
        <v>0.475</v>
      </c>
      <c r="U7677" s="15" t="str">
        <f>vlookup(F7677,'Sub categories'!$A:$C,3,False)</f>
        <v>Binders</v>
      </c>
      <c r="V7677" s="16">
        <f t="shared" si="4"/>
        <v>1</v>
      </c>
      <c r="W7677" s="17">
        <f t="array" ref="W7677">INDEX(shipping_prices!$C$1:$F8904,MATCH(I7677,shipping_prices!$A$1:$A8904,0),MATCH(M7677,shipping_prices!$C$1:$F$1,0))</f>
        <v>6.84</v>
      </c>
      <c r="X7677" s="15" t="str">
        <f t="shared" si="5"/>
        <v>Guy ArmstrongRogersArkansas</v>
      </c>
      <c r="Y7677" s="15" t="str">
        <f t="shared" si="6"/>
        <v>Low</v>
      </c>
    </row>
    <row r="7678">
      <c r="A7678" s="1">
        <v>43259.0</v>
      </c>
      <c r="B7678" s="2" t="s">
        <v>7214</v>
      </c>
      <c r="C7678" s="2">
        <v>2.0</v>
      </c>
      <c r="D7678" s="2" t="s">
        <v>186</v>
      </c>
      <c r="E7678" s="2" t="s">
        <v>27</v>
      </c>
      <c r="F7678" s="2" t="s">
        <v>1355</v>
      </c>
      <c r="G7678" s="2" t="s">
        <v>45</v>
      </c>
      <c r="H7678" s="2" t="s">
        <v>79</v>
      </c>
      <c r="I7678" s="2" t="s">
        <v>163</v>
      </c>
      <c r="J7678" s="2" t="s">
        <v>164</v>
      </c>
      <c r="K7678" s="2" t="s">
        <v>33</v>
      </c>
      <c r="L7678" s="10">
        <v>43260.0</v>
      </c>
      <c r="M7678" s="2" t="s">
        <v>34</v>
      </c>
      <c r="N7678" s="11">
        <v>0.2</v>
      </c>
      <c r="O7678" s="12">
        <v>1.0</v>
      </c>
      <c r="P7678" s="13">
        <v>0.14</v>
      </c>
      <c r="Q7678" s="13">
        <v>7.0</v>
      </c>
      <c r="R7678" s="13">
        <f t="shared" si="1"/>
        <v>8.75</v>
      </c>
      <c r="S7678" s="14">
        <f t="shared" si="2"/>
        <v>4.375</v>
      </c>
      <c r="T7678" s="14">
        <f t="shared" si="3"/>
        <v>0.1428571429</v>
      </c>
      <c r="U7678" s="15" t="str">
        <f>vlookup(F7678,'Sub categories'!$A:$C,3,False)</f>
        <v>Furnishings</v>
      </c>
      <c r="V7678" s="16">
        <f t="shared" si="4"/>
        <v>1</v>
      </c>
      <c r="W7678" s="17">
        <f t="array" ref="W7678">INDEX(shipping_prices!$C$1:$F8905,MATCH(I7678,shipping_prices!$A$1:$A8905,0),MATCH(M7678,shipping_prices!$C$1:$F$1,0))</f>
        <v>7.98</v>
      </c>
      <c r="X7678" s="15" t="str">
        <f t="shared" si="5"/>
        <v>Mick CrebaggaPhiladelphiaPennsylvania</v>
      </c>
      <c r="Y7678" s="15" t="str">
        <f t="shared" si="6"/>
        <v>Low</v>
      </c>
    </row>
    <row r="7679" hidden="1">
      <c r="A7679" s="1">
        <v>43259.0</v>
      </c>
      <c r="B7679" s="2" t="s">
        <v>7214</v>
      </c>
      <c r="C7679" s="2">
        <v>2.0</v>
      </c>
      <c r="D7679" s="2" t="s">
        <v>186</v>
      </c>
      <c r="E7679" s="2" t="s">
        <v>27</v>
      </c>
      <c r="F7679" s="2" t="s">
        <v>3081</v>
      </c>
      <c r="G7679" s="2" t="s">
        <v>39</v>
      </c>
      <c r="H7679" s="2" t="s">
        <v>130</v>
      </c>
      <c r="I7679" s="2" t="s">
        <v>163</v>
      </c>
      <c r="J7679" s="2" t="s">
        <v>164</v>
      </c>
      <c r="K7679" s="2" t="s">
        <v>33</v>
      </c>
      <c r="L7679" s="10">
        <v>43260.0</v>
      </c>
      <c r="M7679" s="2" t="s">
        <v>34</v>
      </c>
      <c r="N7679" s="11">
        <v>0.2</v>
      </c>
      <c r="O7679" s="12">
        <v>-3.0</v>
      </c>
      <c r="P7679" s="13">
        <v>-0.23</v>
      </c>
      <c r="Q7679" s="13">
        <v>11.0</v>
      </c>
      <c r="R7679" s="13">
        <f t="shared" si="1"/>
        <v>13.75</v>
      </c>
      <c r="S7679" s="14">
        <f t="shared" si="2"/>
        <v>6.875</v>
      </c>
      <c r="T7679" s="14">
        <f t="shared" si="3"/>
        <v>-0.2727272727</v>
      </c>
      <c r="U7679" s="15" t="str">
        <f>vlookup(F7679,'Sub categories'!$A:$C,3,False)</f>
        <v>Storage</v>
      </c>
      <c r="V7679" s="16">
        <f t="shared" si="4"/>
        <v>1</v>
      </c>
      <c r="W7679" s="17">
        <f t="array" ref="W7679">INDEX(shipping_prices!$C$1:$F8906,MATCH(I7679,shipping_prices!$A$1:$A8906,0),MATCH(M7679,shipping_prices!$C$1:$F$1,0))</f>
        <v>7.98</v>
      </c>
      <c r="X7679" s="15" t="str">
        <f t="shared" si="5"/>
        <v>Mick CrebaggaPhiladelphiaPennsylvania</v>
      </c>
      <c r="Y7679" s="15" t="str">
        <f t="shared" si="6"/>
        <v>loss</v>
      </c>
    </row>
    <row r="7680" hidden="1">
      <c r="A7680" s="1">
        <v>43259.0</v>
      </c>
      <c r="B7680" s="2" t="s">
        <v>7214</v>
      </c>
      <c r="C7680" s="2">
        <v>4.0</v>
      </c>
      <c r="D7680" s="2" t="s">
        <v>186</v>
      </c>
      <c r="E7680" s="2" t="s">
        <v>27</v>
      </c>
      <c r="F7680" s="2" t="s">
        <v>3508</v>
      </c>
      <c r="G7680" s="2" t="s">
        <v>39</v>
      </c>
      <c r="H7680" s="2" t="s">
        <v>51</v>
      </c>
      <c r="I7680" s="2" t="s">
        <v>163</v>
      </c>
      <c r="J7680" s="2" t="s">
        <v>164</v>
      </c>
      <c r="K7680" s="2" t="s">
        <v>33</v>
      </c>
      <c r="L7680" s="10">
        <v>43260.0</v>
      </c>
      <c r="M7680" s="2" t="s">
        <v>34</v>
      </c>
      <c r="N7680" s="11">
        <v>0.2</v>
      </c>
      <c r="O7680" s="12">
        <v>7.0</v>
      </c>
      <c r="P7680" s="13">
        <v>0.35</v>
      </c>
      <c r="Q7680" s="13">
        <v>21.0</v>
      </c>
      <c r="R7680" s="13">
        <f t="shared" si="1"/>
        <v>26.25</v>
      </c>
      <c r="S7680" s="14">
        <f t="shared" si="2"/>
        <v>6.5625</v>
      </c>
      <c r="T7680" s="14">
        <f t="shared" si="3"/>
        <v>0.3333333333</v>
      </c>
      <c r="U7680" s="15" t="str">
        <f>vlookup(F7680,'Sub categories'!$A:$C,3,False)</f>
        <v>Paper</v>
      </c>
      <c r="V7680" s="16">
        <f t="shared" si="4"/>
        <v>1</v>
      </c>
      <c r="W7680" s="17">
        <f t="array" ref="W7680">INDEX(shipping_prices!$C$1:$F8907,MATCH(I7680,shipping_prices!$A$1:$A8907,0),MATCH(M7680,shipping_prices!$C$1:$F$1,0))</f>
        <v>7.98</v>
      </c>
      <c r="X7680" s="15" t="str">
        <f t="shared" si="5"/>
        <v>Mick CrebaggaPhiladelphiaPennsylvania</v>
      </c>
      <c r="Y7680" s="15" t="str">
        <f t="shared" si="6"/>
        <v>Low</v>
      </c>
    </row>
    <row r="7681" hidden="1">
      <c r="A7681" s="1">
        <v>43259.0</v>
      </c>
      <c r="B7681" s="2" t="s">
        <v>7214</v>
      </c>
      <c r="C7681" s="2">
        <v>7.0</v>
      </c>
      <c r="D7681" s="2" t="s">
        <v>186</v>
      </c>
      <c r="E7681" s="2" t="s">
        <v>27</v>
      </c>
      <c r="F7681" s="2" t="s">
        <v>1902</v>
      </c>
      <c r="G7681" s="2" t="s">
        <v>29</v>
      </c>
      <c r="H7681" s="2" t="s">
        <v>1903</v>
      </c>
      <c r="I7681" s="2" t="s">
        <v>163</v>
      </c>
      <c r="J7681" s="2" t="s">
        <v>164</v>
      </c>
      <c r="K7681" s="2" t="s">
        <v>33</v>
      </c>
      <c r="L7681" s="10">
        <v>43260.0</v>
      </c>
      <c r="M7681" s="2" t="s">
        <v>34</v>
      </c>
      <c r="N7681" s="11">
        <v>0.2</v>
      </c>
      <c r="O7681" s="12">
        <v>-55.0</v>
      </c>
      <c r="P7681" s="13">
        <v>-0.13</v>
      </c>
      <c r="Q7681" s="13">
        <v>442.0</v>
      </c>
      <c r="R7681" s="13">
        <f t="shared" si="1"/>
        <v>552.5</v>
      </c>
      <c r="S7681" s="14">
        <f t="shared" si="2"/>
        <v>78.92857143</v>
      </c>
      <c r="T7681" s="14">
        <f t="shared" si="3"/>
        <v>-0.1244343891</v>
      </c>
      <c r="U7681" s="15" t="str">
        <f>vlookup(F7681,'Sub categories'!$A:$C,3,False)</f>
        <v>Accessories</v>
      </c>
      <c r="V7681" s="16">
        <f t="shared" si="4"/>
        <v>1</v>
      </c>
      <c r="W7681" s="17">
        <f t="array" ref="W7681">INDEX(shipping_prices!$C$1:$F8908,MATCH(I7681,shipping_prices!$A$1:$A8908,0),MATCH(M7681,shipping_prices!$C$1:$F$1,0))</f>
        <v>7.98</v>
      </c>
      <c r="X7681" s="15" t="str">
        <f t="shared" si="5"/>
        <v>Mick CrebaggaPhiladelphiaPennsylvania</v>
      </c>
      <c r="Y7681" s="15" t="str">
        <f t="shared" si="6"/>
        <v>loss</v>
      </c>
    </row>
    <row r="7682" hidden="1">
      <c r="A7682" s="1">
        <v>43259.0</v>
      </c>
      <c r="B7682" s="2" t="s">
        <v>7215</v>
      </c>
      <c r="C7682" s="2">
        <v>4.0</v>
      </c>
      <c r="D7682" s="2" t="s">
        <v>545</v>
      </c>
      <c r="E7682" s="2" t="s">
        <v>37</v>
      </c>
      <c r="F7682" s="2" t="s">
        <v>949</v>
      </c>
      <c r="G7682" s="2" t="s">
        <v>29</v>
      </c>
      <c r="H7682" s="2" t="s">
        <v>764</v>
      </c>
      <c r="I7682" s="2" t="s">
        <v>2952</v>
      </c>
      <c r="J7682" s="2" t="s">
        <v>321</v>
      </c>
      <c r="K7682" s="2" t="s">
        <v>33</v>
      </c>
      <c r="L7682" s="10">
        <v>43268.0</v>
      </c>
      <c r="M7682" s="2" t="s">
        <v>90</v>
      </c>
      <c r="N7682" s="11">
        <v>0.2</v>
      </c>
      <c r="O7682" s="12">
        <v>34.0</v>
      </c>
      <c r="P7682" s="13">
        <v>0.29</v>
      </c>
      <c r="Q7682" s="13">
        <v>117.0</v>
      </c>
      <c r="R7682" s="13">
        <f t="shared" si="1"/>
        <v>146.25</v>
      </c>
      <c r="S7682" s="14">
        <f t="shared" si="2"/>
        <v>36.5625</v>
      </c>
      <c r="T7682" s="14">
        <f t="shared" si="3"/>
        <v>0.2905982906</v>
      </c>
      <c r="U7682" s="15" t="str">
        <f>vlookup(F7682,'Sub categories'!$A:$C,3,False)</f>
        <v>Accessories</v>
      </c>
      <c r="V7682" s="16">
        <f t="shared" si="4"/>
        <v>9</v>
      </c>
      <c r="W7682" s="17">
        <f t="array" ref="W7682">INDEX(shipping_prices!$C$1:$F8909,MATCH(I7682,shipping_prices!$A$1:$A8909,0),MATCH(M7682,shipping_prices!$C$1:$F$1,0))</f>
        <v>4.92</v>
      </c>
      <c r="X7682" s="15" t="str">
        <f t="shared" si="5"/>
        <v>Roland SchwarzMarionOhio</v>
      </c>
      <c r="Y7682" s="15" t="str">
        <f t="shared" si="6"/>
        <v>Low</v>
      </c>
    </row>
    <row r="7683" hidden="1">
      <c r="A7683" s="1">
        <v>43259.0</v>
      </c>
      <c r="B7683" s="2" t="s">
        <v>7216</v>
      </c>
      <c r="C7683" s="2">
        <v>2.0</v>
      </c>
      <c r="D7683" s="2" t="s">
        <v>1441</v>
      </c>
      <c r="E7683" s="2" t="s">
        <v>37</v>
      </c>
      <c r="F7683" s="2" t="s">
        <v>2692</v>
      </c>
      <c r="G7683" s="2" t="s">
        <v>39</v>
      </c>
      <c r="H7683" s="2" t="s">
        <v>40</v>
      </c>
      <c r="I7683" s="2" t="s">
        <v>179</v>
      </c>
      <c r="J7683" s="2" t="s">
        <v>1156</v>
      </c>
      <c r="K7683" s="2" t="s">
        <v>33</v>
      </c>
      <c r="L7683" s="10">
        <v>43267.0</v>
      </c>
      <c r="M7683" s="2" t="s">
        <v>90</v>
      </c>
      <c r="N7683" s="11">
        <v>0.0</v>
      </c>
      <c r="O7683" s="12">
        <v>4.0</v>
      </c>
      <c r="P7683" s="13">
        <v>0.46</v>
      </c>
      <c r="Q7683" s="13">
        <v>10.0</v>
      </c>
      <c r="R7683" s="13">
        <f t="shared" si="1"/>
        <v>10</v>
      </c>
      <c r="S7683" s="14">
        <f t="shared" si="2"/>
        <v>5</v>
      </c>
      <c r="T7683" s="14">
        <f t="shared" si="3"/>
        <v>0.4</v>
      </c>
      <c r="U7683" s="15" t="str">
        <f>vlookup(F7683,'Sub categories'!$A:$C,3,False)</f>
        <v>Binders</v>
      </c>
      <c r="V7683" s="16">
        <f t="shared" si="4"/>
        <v>8</v>
      </c>
      <c r="W7683" s="17">
        <f t="array" ref="W7683">INDEX(shipping_prices!$C$1:$F8910,MATCH(I7683,shipping_prices!$A$1:$A8910,0),MATCH(M7683,shipping_prices!$C$1:$F$1,0))</f>
        <v>9.62</v>
      </c>
      <c r="X7683" s="15" t="str">
        <f t="shared" si="5"/>
        <v>Brian MossColumbiaMaryland</v>
      </c>
      <c r="Y7683" s="15" t="str">
        <f t="shared" si="6"/>
        <v>Low</v>
      </c>
    </row>
    <row r="7684" hidden="1">
      <c r="A7684" s="1">
        <v>43259.0</v>
      </c>
      <c r="B7684" s="2" t="s">
        <v>7216</v>
      </c>
      <c r="C7684" s="2">
        <v>3.0</v>
      </c>
      <c r="D7684" s="2" t="s">
        <v>1441</v>
      </c>
      <c r="E7684" s="2" t="s">
        <v>37</v>
      </c>
      <c r="F7684" s="2" t="s">
        <v>1038</v>
      </c>
      <c r="G7684" s="2" t="s">
        <v>39</v>
      </c>
      <c r="H7684" s="2" t="s">
        <v>79</v>
      </c>
      <c r="I7684" s="2" t="s">
        <v>179</v>
      </c>
      <c r="J7684" s="2" t="s">
        <v>1156</v>
      </c>
      <c r="K7684" s="2" t="s">
        <v>33</v>
      </c>
      <c r="L7684" s="10">
        <v>43267.0</v>
      </c>
      <c r="M7684" s="2" t="s">
        <v>90</v>
      </c>
      <c r="N7684" s="11">
        <v>0.0</v>
      </c>
      <c r="O7684" s="12">
        <v>158.0</v>
      </c>
      <c r="P7684" s="13">
        <v>0.29</v>
      </c>
      <c r="Q7684" s="13">
        <v>544.0</v>
      </c>
      <c r="R7684" s="13">
        <f t="shared" si="1"/>
        <v>544</v>
      </c>
      <c r="S7684" s="14">
        <f t="shared" si="2"/>
        <v>181.3333333</v>
      </c>
      <c r="T7684" s="14">
        <f t="shared" si="3"/>
        <v>0.2904411765</v>
      </c>
      <c r="U7684" s="15" t="str">
        <f>vlookup(F7684,'Sub categories'!$A:$C,3,False)</f>
        <v>Storage</v>
      </c>
      <c r="V7684" s="16">
        <f t="shared" si="4"/>
        <v>8</v>
      </c>
      <c r="W7684" s="17">
        <f t="array" ref="W7684">INDEX(shipping_prices!$C$1:$F8911,MATCH(I7684,shipping_prices!$A$1:$A8911,0),MATCH(M7684,shipping_prices!$C$1:$F$1,0))</f>
        <v>9.62</v>
      </c>
      <c r="X7684" s="15" t="str">
        <f t="shared" si="5"/>
        <v>Brian MossColumbiaMaryland</v>
      </c>
      <c r="Y7684" s="15" t="str">
        <f t="shared" si="6"/>
        <v>High</v>
      </c>
    </row>
    <row r="7685" hidden="1">
      <c r="A7685" s="1">
        <v>43259.0</v>
      </c>
      <c r="B7685" s="2" t="s">
        <v>7216</v>
      </c>
      <c r="C7685" s="2">
        <v>3.0</v>
      </c>
      <c r="D7685" s="2" t="s">
        <v>1441</v>
      </c>
      <c r="E7685" s="2" t="s">
        <v>37</v>
      </c>
      <c r="F7685" s="2" t="s">
        <v>6885</v>
      </c>
      <c r="G7685" s="2" t="s">
        <v>29</v>
      </c>
      <c r="H7685" s="2" t="s">
        <v>532</v>
      </c>
      <c r="I7685" s="2" t="s">
        <v>179</v>
      </c>
      <c r="J7685" s="2" t="s">
        <v>1156</v>
      </c>
      <c r="K7685" s="2" t="s">
        <v>33</v>
      </c>
      <c r="L7685" s="10">
        <v>43267.0</v>
      </c>
      <c r="M7685" s="2" t="s">
        <v>90</v>
      </c>
      <c r="N7685" s="11">
        <v>0.0</v>
      </c>
      <c r="O7685" s="12">
        <v>355.0</v>
      </c>
      <c r="P7685" s="13">
        <v>0.43</v>
      </c>
      <c r="Q7685" s="13">
        <v>827.0</v>
      </c>
      <c r="R7685" s="13">
        <f t="shared" si="1"/>
        <v>827</v>
      </c>
      <c r="S7685" s="14">
        <f t="shared" si="2"/>
        <v>275.6666667</v>
      </c>
      <c r="T7685" s="14">
        <f t="shared" si="3"/>
        <v>0.4292623942</v>
      </c>
      <c r="U7685" s="15" t="str">
        <f>vlookup(F7685,'Sub categories'!$A:$C,3,False)</f>
        <v>Accessories</v>
      </c>
      <c r="V7685" s="16">
        <f t="shared" si="4"/>
        <v>8</v>
      </c>
      <c r="W7685" s="17">
        <f t="array" ref="W7685">INDEX(shipping_prices!$C$1:$F8912,MATCH(I7685,shipping_prices!$A$1:$A8912,0),MATCH(M7685,shipping_prices!$C$1:$F$1,0))</f>
        <v>9.62</v>
      </c>
      <c r="X7685" s="15" t="str">
        <f t="shared" si="5"/>
        <v>Brian MossColumbiaMaryland</v>
      </c>
      <c r="Y7685" s="15" t="str">
        <f t="shared" si="6"/>
        <v>High</v>
      </c>
    </row>
    <row r="7686" hidden="1">
      <c r="A7686" s="1">
        <v>43260.0</v>
      </c>
      <c r="B7686" s="2" t="s">
        <v>7216</v>
      </c>
      <c r="C7686" s="2">
        <v>9.0</v>
      </c>
      <c r="D7686" s="2" t="s">
        <v>1441</v>
      </c>
      <c r="E7686" s="2" t="s">
        <v>37</v>
      </c>
      <c r="F7686" s="2" t="s">
        <v>1038</v>
      </c>
      <c r="G7686" s="2" t="s">
        <v>39</v>
      </c>
      <c r="H7686" s="2" t="s">
        <v>79</v>
      </c>
      <c r="I7686" s="2" t="s">
        <v>179</v>
      </c>
      <c r="J7686" s="2" t="s">
        <v>1156</v>
      </c>
      <c r="K7686" s="2" t="s">
        <v>33</v>
      </c>
      <c r="L7686" s="10">
        <v>43267.0</v>
      </c>
      <c r="M7686" s="2" t="s">
        <v>90</v>
      </c>
      <c r="N7686" s="11">
        <v>0.0</v>
      </c>
      <c r="O7686" s="12">
        <v>474.0</v>
      </c>
      <c r="P7686" s="13">
        <v>0.29</v>
      </c>
      <c r="Q7686" s="13">
        <v>1633.0</v>
      </c>
      <c r="R7686" s="13">
        <f t="shared" si="1"/>
        <v>1633</v>
      </c>
      <c r="S7686" s="14">
        <f t="shared" si="2"/>
        <v>181.4444444</v>
      </c>
      <c r="T7686" s="14">
        <f t="shared" si="3"/>
        <v>0.290263319</v>
      </c>
      <c r="U7686" s="15" t="str">
        <f>vlookup(F7686,'Sub categories'!$A:$C,3,False)</f>
        <v>Storage</v>
      </c>
      <c r="V7686" s="16">
        <f t="shared" si="4"/>
        <v>7</v>
      </c>
      <c r="W7686" s="17">
        <f t="array" ref="W7686">INDEX(shipping_prices!$C$1:$F8913,MATCH(I7686,shipping_prices!$A$1:$A8913,0),MATCH(M7686,shipping_prices!$C$1:$F$1,0))</f>
        <v>9.62</v>
      </c>
      <c r="X7686" s="15" t="str">
        <f t="shared" si="5"/>
        <v>Brian MossColumbiaMaryland</v>
      </c>
      <c r="Y7686" s="15" t="str">
        <f t="shared" si="6"/>
        <v>High</v>
      </c>
    </row>
    <row r="7687" hidden="1">
      <c r="A7687" s="1">
        <v>43260.0</v>
      </c>
      <c r="B7687" s="2" t="s">
        <v>7217</v>
      </c>
      <c r="C7687" s="2">
        <v>2.0</v>
      </c>
      <c r="D7687" s="2" t="s">
        <v>2377</v>
      </c>
      <c r="E7687" s="2" t="s">
        <v>37</v>
      </c>
      <c r="F7687" s="2" t="s">
        <v>667</v>
      </c>
      <c r="G7687" s="2" t="s">
        <v>39</v>
      </c>
      <c r="H7687" s="2" t="s">
        <v>526</v>
      </c>
      <c r="I7687" s="2" t="s">
        <v>75</v>
      </c>
      <c r="J7687" s="2" t="s">
        <v>76</v>
      </c>
      <c r="K7687" s="2" t="s">
        <v>77</v>
      </c>
      <c r="L7687" s="10">
        <v>43261.0</v>
      </c>
      <c r="M7687" s="2" t="s">
        <v>90</v>
      </c>
      <c r="N7687" s="11">
        <v>0.8</v>
      </c>
      <c r="O7687" s="12">
        <v>-39.0</v>
      </c>
      <c r="P7687" s="13">
        <v>-2.55</v>
      </c>
      <c r="Q7687" s="13">
        <v>15.0</v>
      </c>
      <c r="R7687" s="13">
        <f t="shared" si="1"/>
        <v>75</v>
      </c>
      <c r="S7687" s="14">
        <f t="shared" si="2"/>
        <v>37.5</v>
      </c>
      <c r="T7687" s="14">
        <f t="shared" si="3"/>
        <v>-2.6</v>
      </c>
      <c r="U7687" s="15" t="str">
        <f>vlookup(F7687,'Sub categories'!$A:$C,3,False)</f>
        <v>Appliances</v>
      </c>
      <c r="V7687" s="16">
        <f t="shared" si="4"/>
        <v>1</v>
      </c>
      <c r="W7687" s="17">
        <f t="array" ref="W7687">INDEX(shipping_prices!$C$1:$F8914,MATCH(I7687,shipping_prices!$A$1:$A8914,0),MATCH(M7687,shipping_prices!$C$1:$F$1,0))</f>
        <v>9.96</v>
      </c>
      <c r="X7687" s="15" t="str">
        <f t="shared" si="5"/>
        <v>Steve ChapmanHoustonTexas</v>
      </c>
      <c r="Y7687" s="15" t="str">
        <f t="shared" si="6"/>
        <v>loss</v>
      </c>
    </row>
    <row r="7688" hidden="1">
      <c r="A7688" s="1">
        <v>43260.0</v>
      </c>
      <c r="B7688" s="2" t="s">
        <v>7217</v>
      </c>
      <c r="C7688" s="2">
        <v>6.0</v>
      </c>
      <c r="D7688" s="2" t="s">
        <v>2377</v>
      </c>
      <c r="E7688" s="2" t="s">
        <v>37</v>
      </c>
      <c r="F7688" s="2" t="s">
        <v>3484</v>
      </c>
      <c r="G7688" s="2" t="s">
        <v>39</v>
      </c>
      <c r="H7688" s="2" t="s">
        <v>146</v>
      </c>
      <c r="I7688" s="2" t="s">
        <v>75</v>
      </c>
      <c r="J7688" s="2" t="s">
        <v>76</v>
      </c>
      <c r="K7688" s="2" t="s">
        <v>77</v>
      </c>
      <c r="L7688" s="10">
        <v>43261.0</v>
      </c>
      <c r="M7688" s="2" t="s">
        <v>90</v>
      </c>
      <c r="N7688" s="11">
        <v>0.8</v>
      </c>
      <c r="O7688" s="12">
        <v>-56.0</v>
      </c>
      <c r="P7688" s="13">
        <v>-2.55</v>
      </c>
      <c r="Q7688" s="13">
        <v>22.0</v>
      </c>
      <c r="R7688" s="13">
        <f t="shared" si="1"/>
        <v>110</v>
      </c>
      <c r="S7688" s="14">
        <f t="shared" si="2"/>
        <v>18.33333333</v>
      </c>
      <c r="T7688" s="14">
        <f t="shared" si="3"/>
        <v>-2.545454545</v>
      </c>
      <c r="U7688" s="15" t="str">
        <f>vlookup(F7688,'Sub categories'!$A:$C,3,False)</f>
        <v>Appliances</v>
      </c>
      <c r="V7688" s="16">
        <f t="shared" si="4"/>
        <v>1</v>
      </c>
      <c r="W7688" s="17">
        <f t="array" ref="W7688">INDEX(shipping_prices!$C$1:$F8915,MATCH(I7688,shipping_prices!$A$1:$A8915,0),MATCH(M7688,shipping_prices!$C$1:$F$1,0))</f>
        <v>9.96</v>
      </c>
      <c r="X7688" s="15" t="str">
        <f t="shared" si="5"/>
        <v>Steve ChapmanHoustonTexas</v>
      </c>
      <c r="Y7688" s="15" t="str">
        <f t="shared" si="6"/>
        <v>loss</v>
      </c>
    </row>
    <row r="7689" hidden="1">
      <c r="A7689" s="1">
        <v>43260.0</v>
      </c>
      <c r="B7689" s="2" t="s">
        <v>7218</v>
      </c>
      <c r="C7689" s="2">
        <v>2.0</v>
      </c>
      <c r="D7689" s="2" t="s">
        <v>2787</v>
      </c>
      <c r="E7689" s="2" t="s">
        <v>49</v>
      </c>
      <c r="F7689" s="2" t="s">
        <v>5033</v>
      </c>
      <c r="G7689" s="2" t="s">
        <v>39</v>
      </c>
      <c r="H7689" s="2" t="s">
        <v>51</v>
      </c>
      <c r="I7689" s="2" t="s">
        <v>1225</v>
      </c>
      <c r="J7689" s="2" t="s">
        <v>76</v>
      </c>
      <c r="K7689" s="2" t="s">
        <v>77</v>
      </c>
      <c r="L7689" s="10">
        <v>43272.0</v>
      </c>
      <c r="M7689" s="2" t="s">
        <v>34</v>
      </c>
      <c r="N7689" s="11">
        <v>0.2</v>
      </c>
      <c r="O7689" s="12">
        <v>4.0</v>
      </c>
      <c r="P7689" s="13">
        <v>0.36</v>
      </c>
      <c r="Q7689" s="13">
        <v>10.0</v>
      </c>
      <c r="R7689" s="13">
        <f t="shared" si="1"/>
        <v>12.5</v>
      </c>
      <c r="S7689" s="14">
        <f t="shared" si="2"/>
        <v>6.25</v>
      </c>
      <c r="T7689" s="14">
        <f t="shared" si="3"/>
        <v>0.4</v>
      </c>
      <c r="U7689" s="15" t="str">
        <f>vlookup(F7689,'Sub categories'!$A:$C,3,False)</f>
        <v>Paper</v>
      </c>
      <c r="V7689" s="16">
        <f t="shared" si="4"/>
        <v>12</v>
      </c>
      <c r="W7689" s="17">
        <f t="array" ref="W7689">INDEX(shipping_prices!$C$1:$F8916,MATCH(I7689,shipping_prices!$A$1:$A8916,0),MATCH(M7689,shipping_prices!$C$1:$F$1,0))</f>
        <v>6.99</v>
      </c>
      <c r="X7689" s="15" t="str">
        <f t="shared" si="5"/>
        <v>Matthew GrinsteinDallasTexas</v>
      </c>
      <c r="Y7689" s="15" t="str">
        <f t="shared" si="6"/>
        <v>Low</v>
      </c>
    </row>
    <row r="7690" hidden="1">
      <c r="A7690" s="1">
        <v>43260.0</v>
      </c>
      <c r="B7690" s="2" t="s">
        <v>7218</v>
      </c>
      <c r="C7690" s="2">
        <v>7.0</v>
      </c>
      <c r="D7690" s="2" t="s">
        <v>2787</v>
      </c>
      <c r="E7690" s="2" t="s">
        <v>49</v>
      </c>
      <c r="F7690" s="2" t="s">
        <v>2670</v>
      </c>
      <c r="G7690" s="2" t="s">
        <v>29</v>
      </c>
      <c r="H7690" s="2" t="s">
        <v>79</v>
      </c>
      <c r="I7690" s="2" t="s">
        <v>1225</v>
      </c>
      <c r="J7690" s="2" t="s">
        <v>76</v>
      </c>
      <c r="K7690" s="2" t="s">
        <v>77</v>
      </c>
      <c r="L7690" s="10">
        <v>43272.0</v>
      </c>
      <c r="M7690" s="2" t="s">
        <v>34</v>
      </c>
      <c r="N7690" s="11">
        <v>0.2</v>
      </c>
      <c r="O7690" s="12">
        <v>28.0</v>
      </c>
      <c r="P7690" s="13">
        <v>0.08</v>
      </c>
      <c r="Q7690" s="13">
        <v>370.0</v>
      </c>
      <c r="R7690" s="13">
        <f t="shared" si="1"/>
        <v>462.5</v>
      </c>
      <c r="S7690" s="14">
        <f t="shared" si="2"/>
        <v>66.07142857</v>
      </c>
      <c r="T7690" s="14">
        <f t="shared" si="3"/>
        <v>0.07567567568</v>
      </c>
      <c r="U7690" s="15" t="str">
        <f>vlookup(F7690,'Sub categories'!$A:$C,3,False)</f>
        <v>Phones</v>
      </c>
      <c r="V7690" s="16">
        <f t="shared" si="4"/>
        <v>12</v>
      </c>
      <c r="W7690" s="17">
        <f t="array" ref="W7690">INDEX(shipping_prices!$C$1:$F8917,MATCH(I7690,shipping_prices!$A$1:$A8917,0),MATCH(M7690,shipping_prices!$C$1:$F$1,0))</f>
        <v>6.99</v>
      </c>
      <c r="X7690" s="15" t="str">
        <f t="shared" si="5"/>
        <v>Matthew GrinsteinDallasTexas</v>
      </c>
      <c r="Y7690" s="15" t="str">
        <f t="shared" si="6"/>
        <v>High</v>
      </c>
    </row>
    <row r="7691" hidden="1">
      <c r="A7691" s="1">
        <v>43261.0</v>
      </c>
      <c r="B7691" s="2" t="s">
        <v>7218</v>
      </c>
      <c r="C7691" s="2">
        <v>3.0</v>
      </c>
      <c r="D7691" s="2" t="s">
        <v>2787</v>
      </c>
      <c r="E7691" s="2" t="s">
        <v>49</v>
      </c>
      <c r="F7691" s="2" t="s">
        <v>3575</v>
      </c>
      <c r="G7691" s="2" t="s">
        <v>29</v>
      </c>
      <c r="H7691" s="2" t="s">
        <v>431</v>
      </c>
      <c r="I7691" s="2" t="s">
        <v>1225</v>
      </c>
      <c r="J7691" s="2" t="s">
        <v>76</v>
      </c>
      <c r="K7691" s="2" t="s">
        <v>77</v>
      </c>
      <c r="L7691" s="10">
        <v>43272.0</v>
      </c>
      <c r="M7691" s="2" t="s">
        <v>34</v>
      </c>
      <c r="N7691" s="11">
        <v>0.2</v>
      </c>
      <c r="O7691" s="12">
        <v>129.0</v>
      </c>
      <c r="P7691" s="13">
        <v>0.16</v>
      </c>
      <c r="Q7691" s="13">
        <v>792.0</v>
      </c>
      <c r="R7691" s="13">
        <f t="shared" si="1"/>
        <v>990</v>
      </c>
      <c r="S7691" s="14">
        <f t="shared" si="2"/>
        <v>330</v>
      </c>
      <c r="T7691" s="14">
        <f t="shared" si="3"/>
        <v>0.1628787879</v>
      </c>
      <c r="U7691" s="15" t="str">
        <f>vlookup(F7691,'Sub categories'!$A:$C,3,False)</f>
        <v>Accessories</v>
      </c>
      <c r="V7691" s="16">
        <f t="shared" si="4"/>
        <v>11</v>
      </c>
      <c r="W7691" s="17">
        <f t="array" ref="W7691">INDEX(shipping_prices!$C$1:$F8918,MATCH(I7691,shipping_prices!$A$1:$A8918,0),MATCH(M7691,shipping_prices!$C$1:$F$1,0))</f>
        <v>6.99</v>
      </c>
      <c r="X7691" s="15" t="str">
        <f t="shared" si="5"/>
        <v>Matthew GrinsteinDallasTexas</v>
      </c>
      <c r="Y7691" s="15" t="str">
        <f t="shared" si="6"/>
        <v>High</v>
      </c>
    </row>
    <row r="7692" hidden="1">
      <c r="A7692" s="1">
        <v>43261.0</v>
      </c>
      <c r="B7692" s="2" t="s">
        <v>7219</v>
      </c>
      <c r="C7692" s="2">
        <v>2.0</v>
      </c>
      <c r="D7692" s="2" t="s">
        <v>1086</v>
      </c>
      <c r="E7692" s="2" t="s">
        <v>27</v>
      </c>
      <c r="F7692" s="2" t="s">
        <v>5716</v>
      </c>
      <c r="G7692" s="2" t="s">
        <v>39</v>
      </c>
      <c r="H7692" s="2" t="s">
        <v>79</v>
      </c>
      <c r="I7692" s="2" t="s">
        <v>3023</v>
      </c>
      <c r="J7692" s="2" t="s">
        <v>572</v>
      </c>
      <c r="K7692" s="2" t="s">
        <v>33</v>
      </c>
      <c r="L7692" s="10">
        <v>43273.0</v>
      </c>
      <c r="M7692" s="2" t="s">
        <v>34</v>
      </c>
      <c r="N7692" s="11">
        <v>0.0</v>
      </c>
      <c r="O7692" s="12">
        <v>6.0</v>
      </c>
      <c r="P7692" s="13">
        <v>0.46</v>
      </c>
      <c r="Q7692" s="13">
        <v>13.0</v>
      </c>
      <c r="R7692" s="13">
        <f t="shared" si="1"/>
        <v>13</v>
      </c>
      <c r="S7692" s="14">
        <f t="shared" si="2"/>
        <v>6.5</v>
      </c>
      <c r="T7692" s="14">
        <f t="shared" si="3"/>
        <v>0.4615384615</v>
      </c>
      <c r="U7692" s="15" t="str">
        <f>vlookup(F7692,'Sub categories'!$A:$C,3,False)</f>
        <v>Paper</v>
      </c>
      <c r="V7692" s="16">
        <f t="shared" si="4"/>
        <v>12</v>
      </c>
      <c r="W7692" s="17">
        <f t="array" ref="W7692">INDEX(shipping_prices!$C$1:$F8919,MATCH(I7692,shipping_prices!$A$1:$A8919,0),MATCH(M7692,shipping_prices!$C$1:$F$1,0))</f>
        <v>5.24</v>
      </c>
      <c r="X7692" s="15" t="str">
        <f t="shared" si="5"/>
        <v>Sanjit ChandQuincyMassachusetts</v>
      </c>
      <c r="Y7692" s="15" t="str">
        <f t="shared" si="6"/>
        <v>Low</v>
      </c>
    </row>
    <row r="7693" hidden="1">
      <c r="A7693" s="1">
        <v>43261.0</v>
      </c>
      <c r="B7693" s="2" t="s">
        <v>7220</v>
      </c>
      <c r="C7693" s="2">
        <v>2.0</v>
      </c>
      <c r="D7693" s="2" t="s">
        <v>561</v>
      </c>
      <c r="E7693" s="2" t="s">
        <v>27</v>
      </c>
      <c r="F7693" s="2" t="s">
        <v>3084</v>
      </c>
      <c r="G7693" s="2" t="s">
        <v>29</v>
      </c>
      <c r="H7693" s="2" t="s">
        <v>1426</v>
      </c>
      <c r="I7693" s="2" t="s">
        <v>1770</v>
      </c>
      <c r="J7693" s="2" t="s">
        <v>89</v>
      </c>
      <c r="K7693" s="2" t="s">
        <v>54</v>
      </c>
      <c r="L7693" s="10">
        <v>43270.0</v>
      </c>
      <c r="M7693" s="2" t="s">
        <v>34</v>
      </c>
      <c r="N7693" s="11">
        <v>0.0</v>
      </c>
      <c r="O7693" s="12">
        <v>7.0</v>
      </c>
      <c r="P7693" s="13">
        <v>0.3</v>
      </c>
      <c r="Q7693" s="13">
        <v>23.0</v>
      </c>
      <c r="R7693" s="13">
        <f t="shared" si="1"/>
        <v>23</v>
      </c>
      <c r="S7693" s="14">
        <f t="shared" si="2"/>
        <v>11.5</v>
      </c>
      <c r="T7693" s="14">
        <f t="shared" si="3"/>
        <v>0.3043478261</v>
      </c>
      <c r="U7693" s="15" t="str">
        <f>vlookup(F7693,'Sub categories'!$A:$C,3,False)</f>
        <v>Accessories</v>
      </c>
      <c r="V7693" s="16">
        <f t="shared" si="4"/>
        <v>9</v>
      </c>
      <c r="W7693" s="17">
        <f t="array" ref="W7693">INDEX(shipping_prices!$C$1:$F8920,MATCH(I7693,shipping_prices!$A$1:$A8920,0),MATCH(M7693,shipping_prices!$C$1:$F$1,0))</f>
        <v>12.01</v>
      </c>
      <c r="X7693" s="15" t="str">
        <f t="shared" si="5"/>
        <v>Bryan MillsHarrisonburgVirginia</v>
      </c>
      <c r="Y7693" s="15" t="str">
        <f t="shared" si="6"/>
        <v>Low</v>
      </c>
    </row>
    <row r="7694" hidden="1">
      <c r="A7694" s="1">
        <v>43261.0</v>
      </c>
      <c r="B7694" s="2" t="s">
        <v>7221</v>
      </c>
      <c r="C7694" s="2">
        <v>5.0</v>
      </c>
      <c r="D7694" s="2" t="s">
        <v>3434</v>
      </c>
      <c r="E7694" s="2" t="s">
        <v>49</v>
      </c>
      <c r="F7694" s="2" t="s">
        <v>6878</v>
      </c>
      <c r="G7694" s="2" t="s">
        <v>39</v>
      </c>
      <c r="H7694" s="2" t="s">
        <v>2514</v>
      </c>
      <c r="I7694" s="2" t="s">
        <v>31</v>
      </c>
      <c r="J7694" s="2" t="s">
        <v>32</v>
      </c>
      <c r="K7694" s="2" t="s">
        <v>33</v>
      </c>
      <c r="L7694" s="10">
        <v>43270.0</v>
      </c>
      <c r="M7694" s="2" t="s">
        <v>142</v>
      </c>
      <c r="N7694" s="11">
        <v>0.0</v>
      </c>
      <c r="O7694" s="12">
        <v>9.0</v>
      </c>
      <c r="P7694" s="13">
        <v>0.29</v>
      </c>
      <c r="Q7694" s="13">
        <v>30.0</v>
      </c>
      <c r="R7694" s="13">
        <f t="shared" si="1"/>
        <v>30</v>
      </c>
      <c r="S7694" s="14">
        <f t="shared" si="2"/>
        <v>6</v>
      </c>
      <c r="T7694" s="14">
        <f t="shared" si="3"/>
        <v>0.3</v>
      </c>
      <c r="U7694" s="15" t="str">
        <f>vlookup(F7694,'Sub categories'!$A:$C,3,False)</f>
        <v>Art</v>
      </c>
      <c r="V7694" s="16">
        <f t="shared" si="4"/>
        <v>9</v>
      </c>
      <c r="W7694" s="17">
        <f t="array" ref="W7694">INDEX(shipping_prices!$C$1:$F8921,MATCH(I7694,shipping_prices!$A$1:$A8921,0),MATCH(M7694,shipping_prices!$C$1:$F$1,0))</f>
        <v>23.55</v>
      </c>
      <c r="X7694" s="15" t="str">
        <f t="shared" si="5"/>
        <v>Roger BarcioNew York CityNew York</v>
      </c>
      <c r="Y7694" s="15" t="str">
        <f t="shared" si="6"/>
        <v>Low</v>
      </c>
    </row>
    <row r="7695" hidden="1">
      <c r="A7695" s="1">
        <v>43261.0</v>
      </c>
      <c r="B7695" s="2" t="s">
        <v>7221</v>
      </c>
      <c r="C7695" s="2">
        <v>1.0</v>
      </c>
      <c r="D7695" s="2" t="s">
        <v>3434</v>
      </c>
      <c r="E7695" s="2" t="s">
        <v>49</v>
      </c>
      <c r="F7695" s="2" t="s">
        <v>1056</v>
      </c>
      <c r="G7695" s="2" t="s">
        <v>39</v>
      </c>
      <c r="H7695" s="2" t="s">
        <v>79</v>
      </c>
      <c r="I7695" s="2" t="s">
        <v>31</v>
      </c>
      <c r="J7695" s="2" t="s">
        <v>32</v>
      </c>
      <c r="K7695" s="2" t="s">
        <v>33</v>
      </c>
      <c r="L7695" s="10">
        <v>43270.0</v>
      </c>
      <c r="M7695" s="2" t="s">
        <v>142</v>
      </c>
      <c r="N7695" s="11">
        <v>0.0</v>
      </c>
      <c r="O7695" s="12">
        <v>4.0</v>
      </c>
      <c r="P7695" s="13">
        <v>0.05</v>
      </c>
      <c r="Q7695" s="13">
        <v>71.0</v>
      </c>
      <c r="R7695" s="13">
        <f t="shared" si="1"/>
        <v>71</v>
      </c>
      <c r="S7695" s="14">
        <f t="shared" si="2"/>
        <v>71</v>
      </c>
      <c r="T7695" s="14">
        <f t="shared" si="3"/>
        <v>0.05633802817</v>
      </c>
      <c r="U7695" s="15" t="str">
        <f>vlookup(F7695,'Sub categories'!$A:$C,3,False)</f>
        <v>Storage</v>
      </c>
      <c r="V7695" s="16">
        <f t="shared" si="4"/>
        <v>9</v>
      </c>
      <c r="W7695" s="17">
        <f t="array" ref="W7695">INDEX(shipping_prices!$C$1:$F8922,MATCH(I7695,shipping_prices!$A$1:$A8922,0),MATCH(M7695,shipping_prices!$C$1:$F$1,0))</f>
        <v>23.55</v>
      </c>
      <c r="X7695" s="15" t="str">
        <f t="shared" si="5"/>
        <v>Roger BarcioNew York CityNew York</v>
      </c>
      <c r="Y7695" s="15" t="str">
        <f t="shared" si="6"/>
        <v>Low</v>
      </c>
    </row>
    <row r="7696">
      <c r="A7696" s="1">
        <v>43261.0</v>
      </c>
      <c r="B7696" s="2" t="s">
        <v>7221</v>
      </c>
      <c r="C7696" s="2">
        <v>5.0</v>
      </c>
      <c r="D7696" s="2" t="s">
        <v>3434</v>
      </c>
      <c r="E7696" s="2" t="s">
        <v>49</v>
      </c>
      <c r="F7696" s="2" t="s">
        <v>2811</v>
      </c>
      <c r="G7696" s="2" t="s">
        <v>45</v>
      </c>
      <c r="H7696" s="2" t="s">
        <v>423</v>
      </c>
      <c r="I7696" s="2" t="s">
        <v>31</v>
      </c>
      <c r="J7696" s="2" t="s">
        <v>32</v>
      </c>
      <c r="K7696" s="2" t="s">
        <v>33</v>
      </c>
      <c r="L7696" s="10">
        <v>43270.0</v>
      </c>
      <c r="M7696" s="2" t="s">
        <v>142</v>
      </c>
      <c r="N7696" s="11">
        <v>0.1</v>
      </c>
      <c r="O7696" s="12">
        <v>-7.0</v>
      </c>
      <c r="P7696" s="13">
        <v>-0.01</v>
      </c>
      <c r="Q7696" s="13">
        <v>589.0</v>
      </c>
      <c r="R7696" s="13">
        <f t="shared" si="1"/>
        <v>654.4444444</v>
      </c>
      <c r="S7696" s="14">
        <f t="shared" si="2"/>
        <v>130.8888889</v>
      </c>
      <c r="T7696" s="14">
        <f t="shared" si="3"/>
        <v>-0.01188455008</v>
      </c>
      <c r="U7696" s="15" t="str">
        <f>vlookup(F7696,'Sub categories'!$A:$C,3,False)</f>
        <v>Chairs</v>
      </c>
      <c r="V7696" s="16">
        <f t="shared" si="4"/>
        <v>9</v>
      </c>
      <c r="W7696" s="17">
        <f t="array" ref="W7696">INDEX(shipping_prices!$C$1:$F8923,MATCH(I7696,shipping_prices!$A$1:$A8923,0),MATCH(M7696,shipping_prices!$C$1:$F$1,0))</f>
        <v>23.55</v>
      </c>
      <c r="X7696" s="15" t="str">
        <f t="shared" si="5"/>
        <v>Roger BarcioNew York CityNew York</v>
      </c>
      <c r="Y7696" s="15" t="str">
        <f t="shared" si="6"/>
        <v>loss</v>
      </c>
    </row>
    <row r="7697" hidden="1">
      <c r="A7697" s="1">
        <v>43261.0</v>
      </c>
      <c r="B7697" s="2" t="s">
        <v>7221</v>
      </c>
      <c r="C7697" s="2">
        <v>3.0</v>
      </c>
      <c r="D7697" s="2" t="s">
        <v>3434</v>
      </c>
      <c r="E7697" s="2" t="s">
        <v>49</v>
      </c>
      <c r="F7697" s="2" t="s">
        <v>2454</v>
      </c>
      <c r="G7697" s="2" t="s">
        <v>29</v>
      </c>
      <c r="H7697" s="2" t="s">
        <v>79</v>
      </c>
      <c r="I7697" s="2" t="s">
        <v>31</v>
      </c>
      <c r="J7697" s="2" t="s">
        <v>32</v>
      </c>
      <c r="K7697" s="2" t="s">
        <v>33</v>
      </c>
      <c r="L7697" s="10">
        <v>43270.0</v>
      </c>
      <c r="M7697" s="2" t="s">
        <v>142</v>
      </c>
      <c r="N7697" s="11">
        <v>0.0</v>
      </c>
      <c r="O7697" s="12">
        <v>324.0</v>
      </c>
      <c r="P7697" s="13">
        <v>0.3</v>
      </c>
      <c r="Q7697" s="13">
        <v>1080.0</v>
      </c>
      <c r="R7697" s="13">
        <f t="shared" si="1"/>
        <v>1080</v>
      </c>
      <c r="S7697" s="14">
        <f t="shared" si="2"/>
        <v>360</v>
      </c>
      <c r="T7697" s="14">
        <f t="shared" si="3"/>
        <v>0.3</v>
      </c>
      <c r="U7697" s="15" t="str">
        <f>vlookup(F7697,'Sub categories'!$A:$C,3,False)</f>
        <v>Phones</v>
      </c>
      <c r="V7697" s="16">
        <f t="shared" si="4"/>
        <v>9</v>
      </c>
      <c r="W7697" s="17">
        <f t="array" ref="W7697">INDEX(shipping_prices!$C$1:$F8924,MATCH(I7697,shipping_prices!$A$1:$A8924,0),MATCH(M7697,shipping_prices!$C$1:$F$1,0))</f>
        <v>23.55</v>
      </c>
      <c r="X7697" s="15" t="str">
        <f t="shared" si="5"/>
        <v>Roger BarcioNew York CityNew York</v>
      </c>
      <c r="Y7697" s="15" t="str">
        <f t="shared" si="6"/>
        <v>High</v>
      </c>
    </row>
    <row r="7698" hidden="1">
      <c r="A7698" s="1">
        <v>43261.0</v>
      </c>
      <c r="B7698" s="2" t="s">
        <v>7222</v>
      </c>
      <c r="C7698" s="2">
        <v>4.0</v>
      </c>
      <c r="D7698" s="2" t="s">
        <v>5183</v>
      </c>
      <c r="E7698" s="2" t="s">
        <v>27</v>
      </c>
      <c r="F7698" s="2" t="s">
        <v>6066</v>
      </c>
      <c r="G7698" s="2" t="s">
        <v>39</v>
      </c>
      <c r="H7698" s="2" t="s">
        <v>70</v>
      </c>
      <c r="I7698" s="2" t="s">
        <v>163</v>
      </c>
      <c r="J7698" s="2" t="s">
        <v>164</v>
      </c>
      <c r="K7698" s="2" t="s">
        <v>33</v>
      </c>
      <c r="L7698" s="10">
        <v>43273.0</v>
      </c>
      <c r="M7698" s="2" t="s">
        <v>90</v>
      </c>
      <c r="N7698" s="11">
        <v>0.2</v>
      </c>
      <c r="O7698" s="12">
        <v>7.0</v>
      </c>
      <c r="P7698" s="13">
        <v>0.33</v>
      </c>
      <c r="Q7698" s="13">
        <v>22.0</v>
      </c>
      <c r="R7698" s="13">
        <f t="shared" si="1"/>
        <v>27.5</v>
      </c>
      <c r="S7698" s="14">
        <f t="shared" si="2"/>
        <v>6.875</v>
      </c>
      <c r="T7698" s="14">
        <f t="shared" si="3"/>
        <v>0.3181818182</v>
      </c>
      <c r="U7698" s="15" t="str">
        <f>vlookup(F7698,'Sub categories'!$A:$C,3,False)</f>
        <v>Paper</v>
      </c>
      <c r="V7698" s="16">
        <f t="shared" si="4"/>
        <v>12</v>
      </c>
      <c r="W7698" s="17">
        <f t="array" ref="W7698">INDEX(shipping_prices!$C$1:$F8925,MATCH(I7698,shipping_prices!$A$1:$A8925,0),MATCH(M7698,shipping_prices!$C$1:$F$1,0))</f>
        <v>6.23</v>
      </c>
      <c r="X7698" s="15" t="str">
        <f t="shared" si="5"/>
        <v>Neola SchneiderPhiladelphiaPennsylvania</v>
      </c>
      <c r="Y7698" s="15" t="str">
        <f t="shared" si="6"/>
        <v>Low</v>
      </c>
    </row>
    <row r="7699">
      <c r="A7699" s="1">
        <v>43261.0</v>
      </c>
      <c r="B7699" s="2" t="s">
        <v>7222</v>
      </c>
      <c r="C7699" s="2">
        <v>2.0</v>
      </c>
      <c r="D7699" s="2" t="s">
        <v>5183</v>
      </c>
      <c r="E7699" s="2" t="s">
        <v>27</v>
      </c>
      <c r="F7699" s="2" t="s">
        <v>722</v>
      </c>
      <c r="G7699" s="2" t="s">
        <v>45</v>
      </c>
      <c r="H7699" s="2" t="s">
        <v>79</v>
      </c>
      <c r="I7699" s="2" t="s">
        <v>163</v>
      </c>
      <c r="J7699" s="2" t="s">
        <v>164</v>
      </c>
      <c r="K7699" s="2" t="s">
        <v>33</v>
      </c>
      <c r="L7699" s="10">
        <v>43273.0</v>
      </c>
      <c r="M7699" s="2" t="s">
        <v>90</v>
      </c>
      <c r="N7699" s="11">
        <v>0.2</v>
      </c>
      <c r="O7699" s="12">
        <v>6.0</v>
      </c>
      <c r="P7699" s="13">
        <v>0.2</v>
      </c>
      <c r="Q7699" s="13">
        <v>32.0</v>
      </c>
      <c r="R7699" s="13">
        <f t="shared" si="1"/>
        <v>40</v>
      </c>
      <c r="S7699" s="14">
        <f t="shared" si="2"/>
        <v>20</v>
      </c>
      <c r="T7699" s="14">
        <f t="shared" si="3"/>
        <v>0.1875</v>
      </c>
      <c r="U7699" s="15" t="str">
        <f>vlookup(F7699,'Sub categories'!$A:$C,3,False)</f>
        <v>Furnishings</v>
      </c>
      <c r="V7699" s="16">
        <f t="shared" si="4"/>
        <v>12</v>
      </c>
      <c r="W7699" s="17">
        <f t="array" ref="W7699">INDEX(shipping_prices!$C$1:$F8926,MATCH(I7699,shipping_prices!$A$1:$A8926,0),MATCH(M7699,shipping_prices!$C$1:$F$1,0))</f>
        <v>6.23</v>
      </c>
      <c r="X7699" s="15" t="str">
        <f t="shared" si="5"/>
        <v>Neola SchneiderPhiladelphiaPennsylvania</v>
      </c>
      <c r="Y7699" s="15" t="str">
        <f t="shared" si="6"/>
        <v>Low</v>
      </c>
    </row>
    <row r="7700" hidden="1">
      <c r="A7700" s="1">
        <v>43261.0</v>
      </c>
      <c r="B7700" s="2" t="s">
        <v>7222</v>
      </c>
      <c r="C7700" s="2">
        <v>2.0</v>
      </c>
      <c r="D7700" s="2" t="s">
        <v>5183</v>
      </c>
      <c r="E7700" s="2" t="s">
        <v>27</v>
      </c>
      <c r="F7700" s="2" t="s">
        <v>299</v>
      </c>
      <c r="G7700" s="2" t="s">
        <v>29</v>
      </c>
      <c r="H7700" s="2" t="s">
        <v>79</v>
      </c>
      <c r="I7700" s="2" t="s">
        <v>163</v>
      </c>
      <c r="J7700" s="2" t="s">
        <v>164</v>
      </c>
      <c r="K7700" s="2" t="s">
        <v>33</v>
      </c>
      <c r="L7700" s="10">
        <v>43273.0</v>
      </c>
      <c r="M7700" s="2" t="s">
        <v>90</v>
      </c>
      <c r="N7700" s="11">
        <v>0.4</v>
      </c>
      <c r="O7700" s="12">
        <v>-93.0</v>
      </c>
      <c r="P7700" s="13">
        <v>-0.22</v>
      </c>
      <c r="Q7700" s="13">
        <v>430.0</v>
      </c>
      <c r="R7700" s="13">
        <f t="shared" si="1"/>
        <v>716.6666667</v>
      </c>
      <c r="S7700" s="14">
        <f t="shared" si="2"/>
        <v>358.3333333</v>
      </c>
      <c r="T7700" s="14">
        <f t="shared" si="3"/>
        <v>-0.2162790698</v>
      </c>
      <c r="U7700" s="15" t="str">
        <f>vlookup(F7700,'Sub categories'!$A:$C,3,False)</f>
        <v>Phones</v>
      </c>
      <c r="V7700" s="16">
        <f t="shared" si="4"/>
        <v>12</v>
      </c>
      <c r="W7700" s="17">
        <f t="array" ref="W7700">INDEX(shipping_prices!$C$1:$F8927,MATCH(I7700,shipping_prices!$A$1:$A8927,0),MATCH(M7700,shipping_prices!$C$1:$F$1,0))</f>
        <v>6.23</v>
      </c>
      <c r="X7700" s="15" t="str">
        <f t="shared" si="5"/>
        <v>Neola SchneiderPhiladelphiaPennsylvania</v>
      </c>
      <c r="Y7700" s="15" t="str">
        <f t="shared" si="6"/>
        <v>loss</v>
      </c>
    </row>
    <row r="7701">
      <c r="A7701" s="1">
        <v>43261.0</v>
      </c>
      <c r="B7701" s="2" t="s">
        <v>7222</v>
      </c>
      <c r="C7701" s="2">
        <v>3.0</v>
      </c>
      <c r="D7701" s="2" t="s">
        <v>5183</v>
      </c>
      <c r="E7701" s="2" t="s">
        <v>27</v>
      </c>
      <c r="F7701" s="2" t="s">
        <v>3565</v>
      </c>
      <c r="G7701" s="2" t="s">
        <v>45</v>
      </c>
      <c r="H7701" s="2" t="s">
        <v>227</v>
      </c>
      <c r="I7701" s="2" t="s">
        <v>163</v>
      </c>
      <c r="J7701" s="2" t="s">
        <v>164</v>
      </c>
      <c r="K7701" s="2" t="s">
        <v>33</v>
      </c>
      <c r="L7701" s="10">
        <v>43273.0</v>
      </c>
      <c r="M7701" s="2" t="s">
        <v>90</v>
      </c>
      <c r="N7701" s="11">
        <v>0.3</v>
      </c>
      <c r="O7701" s="12">
        <v>-63.0</v>
      </c>
      <c r="P7701" s="13">
        <v>-0.07</v>
      </c>
      <c r="Q7701" s="13">
        <v>887.0</v>
      </c>
      <c r="R7701" s="13">
        <f t="shared" si="1"/>
        <v>1267.142857</v>
      </c>
      <c r="S7701" s="14">
        <f t="shared" si="2"/>
        <v>422.3809524</v>
      </c>
      <c r="T7701" s="14">
        <f t="shared" si="3"/>
        <v>-0.0710259301</v>
      </c>
      <c r="U7701" s="15" t="str">
        <f>vlookup(F7701,'Sub categories'!$A:$C,3,False)</f>
        <v>Chairs</v>
      </c>
      <c r="V7701" s="16">
        <f t="shared" si="4"/>
        <v>12</v>
      </c>
      <c r="W7701" s="17">
        <f t="array" ref="W7701">INDEX(shipping_prices!$C$1:$F8928,MATCH(I7701,shipping_prices!$A$1:$A8928,0),MATCH(M7701,shipping_prices!$C$1:$F$1,0))</f>
        <v>6.23</v>
      </c>
      <c r="X7701" s="15" t="str">
        <f t="shared" si="5"/>
        <v>Neola SchneiderPhiladelphiaPennsylvania</v>
      </c>
      <c r="Y7701" s="15" t="str">
        <f t="shared" si="6"/>
        <v>loss</v>
      </c>
    </row>
    <row r="7702" hidden="1">
      <c r="A7702" s="1">
        <v>43261.0</v>
      </c>
      <c r="B7702" s="2" t="s">
        <v>7223</v>
      </c>
      <c r="C7702" s="2">
        <v>7.0</v>
      </c>
      <c r="D7702" s="2" t="s">
        <v>595</v>
      </c>
      <c r="E7702" s="2" t="s">
        <v>27</v>
      </c>
      <c r="F7702" s="2" t="s">
        <v>2131</v>
      </c>
      <c r="G7702" s="2" t="s">
        <v>29</v>
      </c>
      <c r="H7702" s="2" t="s">
        <v>532</v>
      </c>
      <c r="I7702" s="2" t="s">
        <v>169</v>
      </c>
      <c r="J7702" s="2" t="s">
        <v>42</v>
      </c>
      <c r="K7702" s="2" t="s">
        <v>43</v>
      </c>
      <c r="L7702" s="10">
        <v>43270.0</v>
      </c>
      <c r="M7702" s="2" t="s">
        <v>90</v>
      </c>
      <c r="N7702" s="11">
        <v>0.0</v>
      </c>
      <c r="O7702" s="12">
        <v>25.0</v>
      </c>
      <c r="P7702" s="13">
        <v>0.37</v>
      </c>
      <c r="Q7702" s="13">
        <v>68.0</v>
      </c>
      <c r="R7702" s="13">
        <f t="shared" si="1"/>
        <v>68</v>
      </c>
      <c r="S7702" s="14">
        <f t="shared" si="2"/>
        <v>9.714285714</v>
      </c>
      <c r="T7702" s="14">
        <f t="shared" si="3"/>
        <v>0.3676470588</v>
      </c>
      <c r="U7702" s="15" t="str">
        <f>vlookup(F7702,'Sub categories'!$A:$C,3,False)</f>
        <v>Accessories</v>
      </c>
      <c r="V7702" s="16">
        <f t="shared" si="4"/>
        <v>9</v>
      </c>
      <c r="W7702" s="17">
        <f t="array" ref="W7702">INDEX(shipping_prices!$C$1:$F8929,MATCH(I7702,shipping_prices!$A$1:$A8929,0),MATCH(M7702,shipping_prices!$C$1:$F$1,0))</f>
        <v>6.7</v>
      </c>
      <c r="X7702" s="15" t="str">
        <f t="shared" si="5"/>
        <v>Eric HoffmannLos AngelesCalifornia</v>
      </c>
      <c r="Y7702" s="15" t="str">
        <f t="shared" si="6"/>
        <v>Low</v>
      </c>
    </row>
    <row r="7703" hidden="1">
      <c r="A7703" s="1">
        <v>43261.0</v>
      </c>
      <c r="B7703" s="2" t="s">
        <v>7224</v>
      </c>
      <c r="C7703" s="2">
        <v>2.0</v>
      </c>
      <c r="D7703" s="2" t="s">
        <v>176</v>
      </c>
      <c r="E7703" s="2" t="s">
        <v>37</v>
      </c>
      <c r="F7703" s="2" t="s">
        <v>639</v>
      </c>
      <c r="G7703" s="2" t="s">
        <v>39</v>
      </c>
      <c r="H7703" s="2" t="s">
        <v>95</v>
      </c>
      <c r="I7703" s="2" t="s">
        <v>169</v>
      </c>
      <c r="J7703" s="2" t="s">
        <v>42</v>
      </c>
      <c r="K7703" s="2" t="s">
        <v>43</v>
      </c>
      <c r="L7703" s="10">
        <v>43270.0</v>
      </c>
      <c r="M7703" s="2" t="s">
        <v>142</v>
      </c>
      <c r="N7703" s="11">
        <v>0.0</v>
      </c>
      <c r="O7703" s="12">
        <v>6.0</v>
      </c>
      <c r="P7703" s="13">
        <v>0.49</v>
      </c>
      <c r="Q7703" s="13">
        <v>12.0</v>
      </c>
      <c r="R7703" s="13">
        <f t="shared" si="1"/>
        <v>12</v>
      </c>
      <c r="S7703" s="14">
        <f t="shared" si="2"/>
        <v>6</v>
      </c>
      <c r="T7703" s="14">
        <f t="shared" si="3"/>
        <v>0.5</v>
      </c>
      <c r="U7703" s="15" t="str">
        <f>vlookup(F7703,'Sub categories'!$A:$C,3,False)</f>
        <v>Paper</v>
      </c>
      <c r="V7703" s="16">
        <f t="shared" si="4"/>
        <v>9</v>
      </c>
      <c r="W7703" s="17">
        <f t="array" ref="W7703">INDEX(shipping_prices!$C$1:$F8930,MATCH(I7703,shipping_prices!$A$1:$A8930,0),MATCH(M7703,shipping_prices!$C$1:$F$1,0))</f>
        <v>18.39</v>
      </c>
      <c r="X7703" s="15" t="str">
        <f t="shared" si="5"/>
        <v>Chris SelesnickLos AngelesCalifornia</v>
      </c>
      <c r="Y7703" s="15" t="str">
        <f t="shared" si="6"/>
        <v>Low</v>
      </c>
    </row>
    <row r="7704">
      <c r="A7704" s="1">
        <v>43262.0</v>
      </c>
      <c r="B7704" s="2" t="s">
        <v>7225</v>
      </c>
      <c r="C7704" s="2">
        <v>1.0</v>
      </c>
      <c r="D7704" s="2" t="s">
        <v>819</v>
      </c>
      <c r="E7704" s="2" t="s">
        <v>37</v>
      </c>
      <c r="F7704" s="2" t="s">
        <v>1919</v>
      </c>
      <c r="G7704" s="2" t="s">
        <v>45</v>
      </c>
      <c r="H7704" s="2" t="s">
        <v>79</v>
      </c>
      <c r="I7704" s="2" t="s">
        <v>3014</v>
      </c>
      <c r="J7704" s="2" t="s">
        <v>614</v>
      </c>
      <c r="K7704" s="2" t="s">
        <v>54</v>
      </c>
      <c r="L7704" s="10">
        <v>43274.0</v>
      </c>
      <c r="M7704" s="2" t="s">
        <v>90</v>
      </c>
      <c r="N7704" s="11">
        <v>0.2</v>
      </c>
      <c r="O7704" s="12">
        <v>1.0</v>
      </c>
      <c r="P7704" s="13">
        <v>0.06</v>
      </c>
      <c r="Q7704" s="13">
        <v>16.0</v>
      </c>
      <c r="R7704" s="13">
        <f t="shared" si="1"/>
        <v>20</v>
      </c>
      <c r="S7704" s="14">
        <f t="shared" si="2"/>
        <v>20</v>
      </c>
      <c r="T7704" s="14">
        <f t="shared" si="3"/>
        <v>0.0625</v>
      </c>
      <c r="U7704" s="15" t="str">
        <f>vlookup(F7704,'Sub categories'!$A:$C,3,False)</f>
        <v>Furnishings</v>
      </c>
      <c r="V7704" s="16">
        <f t="shared" si="4"/>
        <v>12</v>
      </c>
      <c r="W7704" s="17">
        <f t="array" ref="W7704">INDEX(shipping_prices!$C$1:$F8931,MATCH(I7704,shipping_prices!$A$1:$A8931,0),MATCH(M7704,shipping_prices!$C$1:$F$1,0))</f>
        <v>5.46</v>
      </c>
      <c r="X7704" s="15" t="str">
        <f t="shared" si="5"/>
        <v>Don JonesMurfreesboroTennessee</v>
      </c>
      <c r="Y7704" s="15" t="str">
        <f t="shared" si="6"/>
        <v>Low</v>
      </c>
    </row>
    <row r="7705" hidden="1">
      <c r="A7705" s="1">
        <v>43262.0</v>
      </c>
      <c r="B7705" s="2" t="s">
        <v>7226</v>
      </c>
      <c r="C7705" s="2">
        <v>8.0</v>
      </c>
      <c r="D7705" s="2" t="s">
        <v>6005</v>
      </c>
      <c r="E7705" s="2" t="s">
        <v>37</v>
      </c>
      <c r="F7705" s="2" t="s">
        <v>4985</v>
      </c>
      <c r="G7705" s="2" t="s">
        <v>39</v>
      </c>
      <c r="H7705" s="2" t="s">
        <v>193</v>
      </c>
      <c r="I7705" s="2" t="s">
        <v>2743</v>
      </c>
      <c r="J7705" s="2" t="s">
        <v>251</v>
      </c>
      <c r="K7705" s="2" t="s">
        <v>54</v>
      </c>
      <c r="L7705" s="10">
        <v>43274.0</v>
      </c>
      <c r="M7705" s="2" t="s">
        <v>90</v>
      </c>
      <c r="N7705" s="11">
        <v>0.7</v>
      </c>
      <c r="O7705" s="12">
        <v>-13.0</v>
      </c>
      <c r="P7705" s="13">
        <v>-0.67</v>
      </c>
      <c r="Q7705" s="13">
        <v>19.0</v>
      </c>
      <c r="R7705" s="13">
        <f t="shared" si="1"/>
        <v>63.33333333</v>
      </c>
      <c r="S7705" s="14">
        <f t="shared" si="2"/>
        <v>7.916666667</v>
      </c>
      <c r="T7705" s="14">
        <f t="shared" si="3"/>
        <v>-0.6842105263</v>
      </c>
      <c r="U7705" s="15" t="str">
        <f>vlookup(F7705,'Sub categories'!$A:$C,3,False)</f>
        <v>Binders</v>
      </c>
      <c r="V7705" s="16">
        <f t="shared" si="4"/>
        <v>12</v>
      </c>
      <c r="W7705" s="17">
        <f t="array" ref="W7705">INDEX(shipping_prices!$C$1:$F8932,MATCH(I7705,shipping_prices!$A$1:$A8932,0),MATCH(M7705,shipping_prices!$C$1:$F$1,0))</f>
        <v>5.69</v>
      </c>
      <c r="X7705" s="15" t="str">
        <f t="shared" si="5"/>
        <v>Michael DominguezAshevilleNorth Carolina</v>
      </c>
      <c r="Y7705" s="15" t="str">
        <f t="shared" si="6"/>
        <v>loss</v>
      </c>
    </row>
    <row r="7706" hidden="1">
      <c r="A7706" s="1">
        <v>43262.0</v>
      </c>
      <c r="B7706" s="2" t="s">
        <v>7227</v>
      </c>
      <c r="C7706" s="2">
        <v>2.0</v>
      </c>
      <c r="D7706" s="2" t="s">
        <v>2225</v>
      </c>
      <c r="E7706" s="2" t="s">
        <v>27</v>
      </c>
      <c r="F7706" s="2" t="s">
        <v>1235</v>
      </c>
      <c r="G7706" s="2" t="s">
        <v>39</v>
      </c>
      <c r="H7706" s="2" t="s">
        <v>458</v>
      </c>
      <c r="I7706" s="2" t="s">
        <v>158</v>
      </c>
      <c r="J7706" s="2" t="s">
        <v>159</v>
      </c>
      <c r="K7706" s="2" t="s">
        <v>43</v>
      </c>
      <c r="L7706" s="10">
        <v>43266.0</v>
      </c>
      <c r="M7706" s="2" t="s">
        <v>34</v>
      </c>
      <c r="N7706" s="11">
        <v>0.0</v>
      </c>
      <c r="O7706" s="12">
        <v>28.0</v>
      </c>
      <c r="P7706" s="13">
        <v>0.29</v>
      </c>
      <c r="Q7706" s="13">
        <v>97.0</v>
      </c>
      <c r="R7706" s="13">
        <f t="shared" si="1"/>
        <v>97</v>
      </c>
      <c r="S7706" s="14">
        <f t="shared" si="2"/>
        <v>48.5</v>
      </c>
      <c r="T7706" s="14">
        <f t="shared" si="3"/>
        <v>0.2886597938</v>
      </c>
      <c r="U7706" s="15" t="str">
        <f>vlookup(F7706,'Sub categories'!$A:$C,3,False)</f>
        <v>Appliances</v>
      </c>
      <c r="V7706" s="16">
        <f t="shared" si="4"/>
        <v>4</v>
      </c>
      <c r="W7706" s="17">
        <f t="array" ref="W7706">INDEX(shipping_prices!$C$1:$F8933,MATCH(I7706,shipping_prices!$A$1:$A8933,0),MATCH(M7706,shipping_prices!$C$1:$F$1,0))</f>
        <v>7</v>
      </c>
      <c r="X7706" s="15" t="str">
        <f t="shared" si="5"/>
        <v>Annie ThurmanSeattleWashington</v>
      </c>
      <c r="Y7706" s="15" t="str">
        <f t="shared" si="6"/>
        <v>Low</v>
      </c>
    </row>
    <row r="7707" hidden="1">
      <c r="A7707" s="1">
        <v>43262.0</v>
      </c>
      <c r="B7707" s="2" t="s">
        <v>7228</v>
      </c>
      <c r="C7707" s="2">
        <v>2.0</v>
      </c>
      <c r="D7707" s="2" t="s">
        <v>279</v>
      </c>
      <c r="E7707" s="2" t="s">
        <v>27</v>
      </c>
      <c r="F7707" s="2" t="s">
        <v>2350</v>
      </c>
      <c r="G7707" s="2" t="s">
        <v>39</v>
      </c>
      <c r="H7707" s="2" t="s">
        <v>1125</v>
      </c>
      <c r="I7707" s="2" t="s">
        <v>1359</v>
      </c>
      <c r="J7707" s="2" t="s">
        <v>64</v>
      </c>
      <c r="K7707" s="2" t="s">
        <v>43</v>
      </c>
      <c r="L7707" s="10">
        <v>43268.0</v>
      </c>
      <c r="M7707" s="2" t="s">
        <v>34</v>
      </c>
      <c r="N7707" s="11">
        <v>0.2</v>
      </c>
      <c r="O7707" s="12">
        <v>-3.0</v>
      </c>
      <c r="P7707" s="13">
        <v>-0.2</v>
      </c>
      <c r="Q7707" s="13">
        <v>13.0</v>
      </c>
      <c r="R7707" s="13">
        <f t="shared" si="1"/>
        <v>16.25</v>
      </c>
      <c r="S7707" s="14">
        <f t="shared" si="2"/>
        <v>8.125</v>
      </c>
      <c r="T7707" s="14">
        <f t="shared" si="3"/>
        <v>-0.2307692308</v>
      </c>
      <c r="U7707" s="15" t="str">
        <f>vlookup(F7707,'Sub categories'!$A:$C,3,False)</f>
        <v>Storage</v>
      </c>
      <c r="V7707" s="16">
        <f t="shared" si="4"/>
        <v>6</v>
      </c>
      <c r="W7707" s="17">
        <f t="array" ref="W7707">INDEX(shipping_prices!$C$1:$F8934,MATCH(I7707,shipping_prices!$A$1:$A8934,0),MATCH(M7707,shipping_prices!$C$1:$F$1,0))</f>
        <v>14.71</v>
      </c>
      <c r="X7707" s="15" t="str">
        <f t="shared" si="5"/>
        <v>Adrian BartonPhoenixArizona</v>
      </c>
      <c r="Y7707" s="15" t="str">
        <f t="shared" si="6"/>
        <v>loss</v>
      </c>
    </row>
    <row r="7708" hidden="1">
      <c r="A7708" s="1">
        <v>43262.0</v>
      </c>
      <c r="B7708" s="2" t="s">
        <v>7228</v>
      </c>
      <c r="C7708" s="2">
        <v>4.0</v>
      </c>
      <c r="D7708" s="2" t="s">
        <v>279</v>
      </c>
      <c r="E7708" s="2" t="s">
        <v>27</v>
      </c>
      <c r="F7708" s="2" t="s">
        <v>2907</v>
      </c>
      <c r="G7708" s="2" t="s">
        <v>39</v>
      </c>
      <c r="H7708" s="2" t="s">
        <v>79</v>
      </c>
      <c r="I7708" s="2" t="s">
        <v>1359</v>
      </c>
      <c r="J7708" s="2" t="s">
        <v>64</v>
      </c>
      <c r="K7708" s="2" t="s">
        <v>43</v>
      </c>
      <c r="L7708" s="10">
        <v>43268.0</v>
      </c>
      <c r="M7708" s="2" t="s">
        <v>34</v>
      </c>
      <c r="N7708" s="11">
        <v>0.7</v>
      </c>
      <c r="O7708" s="12">
        <v>-14.0</v>
      </c>
      <c r="P7708" s="13">
        <v>-0.77</v>
      </c>
      <c r="Q7708" s="13">
        <v>18.0</v>
      </c>
      <c r="R7708" s="13">
        <f t="shared" si="1"/>
        <v>60</v>
      </c>
      <c r="S7708" s="14">
        <f t="shared" si="2"/>
        <v>15</v>
      </c>
      <c r="T7708" s="14">
        <f t="shared" si="3"/>
        <v>-0.7777777778</v>
      </c>
      <c r="U7708" s="15" t="str">
        <f>vlookup(F7708,'Sub categories'!$A:$C,3,False)</f>
        <v>Binders</v>
      </c>
      <c r="V7708" s="16">
        <f t="shared" si="4"/>
        <v>6</v>
      </c>
      <c r="W7708" s="17">
        <f t="array" ref="W7708">INDEX(shipping_prices!$C$1:$F8935,MATCH(I7708,shipping_prices!$A$1:$A8935,0),MATCH(M7708,shipping_prices!$C$1:$F$1,0))</f>
        <v>14.71</v>
      </c>
      <c r="X7708" s="15" t="str">
        <f t="shared" si="5"/>
        <v>Adrian BartonPhoenixArizona</v>
      </c>
      <c r="Y7708" s="15" t="str">
        <f t="shared" si="6"/>
        <v>loss</v>
      </c>
    </row>
    <row r="7709" hidden="1">
      <c r="A7709" s="1">
        <v>43262.0</v>
      </c>
      <c r="B7709" s="2" t="s">
        <v>7228</v>
      </c>
      <c r="C7709" s="2">
        <v>2.0</v>
      </c>
      <c r="D7709" s="2" t="s">
        <v>279</v>
      </c>
      <c r="E7709" s="2" t="s">
        <v>27</v>
      </c>
      <c r="F7709" s="2" t="s">
        <v>407</v>
      </c>
      <c r="G7709" s="2" t="s">
        <v>29</v>
      </c>
      <c r="H7709" s="2" t="s">
        <v>408</v>
      </c>
      <c r="I7709" s="2" t="s">
        <v>1359</v>
      </c>
      <c r="J7709" s="2" t="s">
        <v>64</v>
      </c>
      <c r="K7709" s="2" t="s">
        <v>43</v>
      </c>
      <c r="L7709" s="10">
        <v>43268.0</v>
      </c>
      <c r="M7709" s="2" t="s">
        <v>34</v>
      </c>
      <c r="N7709" s="11">
        <v>0.2</v>
      </c>
      <c r="O7709" s="12">
        <v>4.0</v>
      </c>
      <c r="P7709" s="13">
        <v>0.05</v>
      </c>
      <c r="Q7709" s="13">
        <v>90.0</v>
      </c>
      <c r="R7709" s="13">
        <f t="shared" si="1"/>
        <v>112.5</v>
      </c>
      <c r="S7709" s="14">
        <f t="shared" si="2"/>
        <v>56.25</v>
      </c>
      <c r="T7709" s="14">
        <f t="shared" si="3"/>
        <v>0.04444444444</v>
      </c>
      <c r="U7709" s="15" t="str">
        <f>vlookup(F7709,'Sub categories'!$A:$C,3,False)</f>
        <v>Accessories</v>
      </c>
      <c r="V7709" s="16">
        <f t="shared" si="4"/>
        <v>6</v>
      </c>
      <c r="W7709" s="17">
        <f t="array" ref="W7709">INDEX(shipping_prices!$C$1:$F8936,MATCH(I7709,shipping_prices!$A$1:$A8936,0),MATCH(M7709,shipping_prices!$C$1:$F$1,0))</f>
        <v>14.71</v>
      </c>
      <c r="X7709" s="15" t="str">
        <f t="shared" si="5"/>
        <v>Adrian BartonPhoenixArizona</v>
      </c>
      <c r="Y7709" s="15" t="str">
        <f t="shared" si="6"/>
        <v>Low</v>
      </c>
    </row>
    <row r="7710" hidden="1">
      <c r="A7710" s="1">
        <v>43262.0</v>
      </c>
      <c r="B7710" s="2" t="s">
        <v>7228</v>
      </c>
      <c r="C7710" s="2">
        <v>2.0</v>
      </c>
      <c r="D7710" s="2" t="s">
        <v>279</v>
      </c>
      <c r="E7710" s="2" t="s">
        <v>27</v>
      </c>
      <c r="F7710" s="2" t="s">
        <v>2545</v>
      </c>
      <c r="G7710" s="2" t="s">
        <v>29</v>
      </c>
      <c r="H7710" s="2" t="s">
        <v>263</v>
      </c>
      <c r="I7710" s="2" t="s">
        <v>1359</v>
      </c>
      <c r="J7710" s="2" t="s">
        <v>64</v>
      </c>
      <c r="K7710" s="2" t="s">
        <v>43</v>
      </c>
      <c r="L7710" s="10">
        <v>43268.0</v>
      </c>
      <c r="M7710" s="2" t="s">
        <v>34</v>
      </c>
      <c r="N7710" s="11">
        <v>0.2</v>
      </c>
      <c r="O7710" s="12">
        <v>29.0</v>
      </c>
      <c r="P7710" s="13">
        <v>0.06</v>
      </c>
      <c r="Q7710" s="13">
        <v>472.0</v>
      </c>
      <c r="R7710" s="13">
        <f t="shared" si="1"/>
        <v>590</v>
      </c>
      <c r="S7710" s="14">
        <f t="shared" si="2"/>
        <v>295</v>
      </c>
      <c r="T7710" s="14">
        <f t="shared" si="3"/>
        <v>0.06144067797</v>
      </c>
      <c r="U7710" s="15" t="str">
        <f>vlookup(F7710,'Sub categories'!$A:$C,3,False)</f>
        <v>Phones</v>
      </c>
      <c r="V7710" s="16">
        <f t="shared" si="4"/>
        <v>6</v>
      </c>
      <c r="W7710" s="17">
        <f t="array" ref="W7710">INDEX(shipping_prices!$C$1:$F8937,MATCH(I7710,shipping_prices!$A$1:$A8937,0),MATCH(M7710,shipping_prices!$C$1:$F$1,0))</f>
        <v>14.71</v>
      </c>
      <c r="X7710" s="15" t="str">
        <f t="shared" si="5"/>
        <v>Adrian BartonPhoenixArizona</v>
      </c>
      <c r="Y7710" s="15" t="str">
        <f t="shared" si="6"/>
        <v>High</v>
      </c>
    </row>
    <row r="7711" hidden="1">
      <c r="A7711" s="1">
        <v>43262.0</v>
      </c>
      <c r="B7711" s="2" t="s">
        <v>7229</v>
      </c>
      <c r="C7711" s="2">
        <v>4.0</v>
      </c>
      <c r="D7711" s="2" t="s">
        <v>1711</v>
      </c>
      <c r="E7711" s="2" t="s">
        <v>27</v>
      </c>
      <c r="F7711" s="2" t="s">
        <v>6066</v>
      </c>
      <c r="G7711" s="2" t="s">
        <v>39</v>
      </c>
      <c r="H7711" s="2" t="s">
        <v>70</v>
      </c>
      <c r="I7711" s="2" t="s">
        <v>353</v>
      </c>
      <c r="J7711" s="2" t="s">
        <v>1449</v>
      </c>
      <c r="K7711" s="2" t="s">
        <v>33</v>
      </c>
      <c r="L7711" s="10">
        <v>43267.0</v>
      </c>
      <c r="M7711" s="2" t="s">
        <v>142</v>
      </c>
      <c r="N7711" s="11">
        <v>0.0</v>
      </c>
      <c r="O7711" s="12">
        <v>12.0</v>
      </c>
      <c r="P7711" s="13">
        <v>0.46</v>
      </c>
      <c r="Q7711" s="13">
        <v>27.0</v>
      </c>
      <c r="R7711" s="13">
        <f t="shared" si="1"/>
        <v>27</v>
      </c>
      <c r="S7711" s="14">
        <f t="shared" si="2"/>
        <v>6.75</v>
      </c>
      <c r="T7711" s="14">
        <f t="shared" si="3"/>
        <v>0.4444444444</v>
      </c>
      <c r="U7711" s="15" t="str">
        <f>vlookup(F7711,'Sub categories'!$A:$C,3,False)</f>
        <v>Paper</v>
      </c>
      <c r="V7711" s="16">
        <f t="shared" si="4"/>
        <v>5</v>
      </c>
      <c r="W7711" s="17">
        <f t="array" ref="W7711">INDEX(shipping_prices!$C$1:$F8938,MATCH(I7711,shipping_prices!$A$1:$A8938,0),MATCH(M7711,shipping_prices!$C$1:$F$1,0))</f>
        <v>24.45</v>
      </c>
      <c r="X7711" s="15" t="str">
        <f t="shared" si="5"/>
        <v>Shahid CollisterFairfieldConnecticut</v>
      </c>
      <c r="Y7711" s="15" t="str">
        <f t="shared" si="6"/>
        <v>Low</v>
      </c>
    </row>
    <row r="7712" hidden="1">
      <c r="A7712" s="1">
        <v>43262.0</v>
      </c>
      <c r="B7712" s="2" t="s">
        <v>7229</v>
      </c>
      <c r="C7712" s="2">
        <v>2.0</v>
      </c>
      <c r="D7712" s="2" t="s">
        <v>1711</v>
      </c>
      <c r="E7712" s="2" t="s">
        <v>27</v>
      </c>
      <c r="F7712" s="2" t="s">
        <v>1677</v>
      </c>
      <c r="G7712" s="2" t="s">
        <v>39</v>
      </c>
      <c r="H7712" s="2" t="s">
        <v>182</v>
      </c>
      <c r="I7712" s="2" t="s">
        <v>353</v>
      </c>
      <c r="J7712" s="2" t="s">
        <v>1449</v>
      </c>
      <c r="K7712" s="2" t="s">
        <v>33</v>
      </c>
      <c r="L7712" s="10">
        <v>43267.0</v>
      </c>
      <c r="M7712" s="2" t="s">
        <v>142</v>
      </c>
      <c r="N7712" s="11">
        <v>0.0</v>
      </c>
      <c r="O7712" s="12">
        <v>15.0</v>
      </c>
      <c r="P7712" s="13">
        <v>0.5</v>
      </c>
      <c r="Q7712" s="13">
        <v>31.0</v>
      </c>
      <c r="R7712" s="13">
        <f t="shared" si="1"/>
        <v>31</v>
      </c>
      <c r="S7712" s="14">
        <f t="shared" si="2"/>
        <v>15.5</v>
      </c>
      <c r="T7712" s="14">
        <f t="shared" si="3"/>
        <v>0.4838709677</v>
      </c>
      <c r="U7712" s="15" t="str">
        <f>vlookup(F7712,'Sub categories'!$A:$C,3,False)</f>
        <v>Binders</v>
      </c>
      <c r="V7712" s="16">
        <f t="shared" si="4"/>
        <v>5</v>
      </c>
      <c r="W7712" s="17">
        <f t="array" ref="W7712">INDEX(shipping_prices!$C$1:$F8939,MATCH(I7712,shipping_prices!$A$1:$A8939,0),MATCH(M7712,shipping_prices!$C$1:$F$1,0))</f>
        <v>24.45</v>
      </c>
      <c r="X7712" s="15" t="str">
        <f t="shared" si="5"/>
        <v>Shahid CollisterFairfieldConnecticut</v>
      </c>
      <c r="Y7712" s="15" t="str">
        <f t="shared" si="6"/>
        <v>Low</v>
      </c>
    </row>
    <row r="7713" hidden="1">
      <c r="A7713" s="1">
        <v>43262.0</v>
      </c>
      <c r="B7713" s="2" t="s">
        <v>7229</v>
      </c>
      <c r="C7713" s="2">
        <v>2.0</v>
      </c>
      <c r="D7713" s="2" t="s">
        <v>1711</v>
      </c>
      <c r="E7713" s="2" t="s">
        <v>27</v>
      </c>
      <c r="F7713" s="2" t="s">
        <v>5469</v>
      </c>
      <c r="G7713" s="2" t="s">
        <v>39</v>
      </c>
      <c r="H7713" s="2" t="s">
        <v>1002</v>
      </c>
      <c r="I7713" s="2" t="s">
        <v>353</v>
      </c>
      <c r="J7713" s="2" t="s">
        <v>1449</v>
      </c>
      <c r="K7713" s="2" t="s">
        <v>33</v>
      </c>
      <c r="L7713" s="10">
        <v>43267.0</v>
      </c>
      <c r="M7713" s="2" t="s">
        <v>142</v>
      </c>
      <c r="N7713" s="11">
        <v>0.0</v>
      </c>
      <c r="O7713" s="12">
        <v>121.0</v>
      </c>
      <c r="P7713" s="13">
        <v>0.26</v>
      </c>
      <c r="Q7713" s="13">
        <v>465.0</v>
      </c>
      <c r="R7713" s="13">
        <f t="shared" si="1"/>
        <v>465</v>
      </c>
      <c r="S7713" s="14">
        <f t="shared" si="2"/>
        <v>232.5</v>
      </c>
      <c r="T7713" s="14">
        <f t="shared" si="3"/>
        <v>0.2602150538</v>
      </c>
      <c r="U7713" s="15" t="str">
        <f>vlookup(F7713,'Sub categories'!$A:$C,3,False)</f>
        <v>Appliances</v>
      </c>
      <c r="V7713" s="16">
        <f t="shared" si="4"/>
        <v>5</v>
      </c>
      <c r="W7713" s="17">
        <f t="array" ref="W7713">INDEX(shipping_prices!$C$1:$F8940,MATCH(I7713,shipping_prices!$A$1:$A8940,0),MATCH(M7713,shipping_prices!$C$1:$F$1,0))</f>
        <v>24.45</v>
      </c>
      <c r="X7713" s="15" t="str">
        <f t="shared" si="5"/>
        <v>Shahid CollisterFairfieldConnecticut</v>
      </c>
      <c r="Y7713" s="15" t="str">
        <f t="shared" si="6"/>
        <v>High</v>
      </c>
    </row>
    <row r="7714" hidden="1">
      <c r="A7714" s="1">
        <v>43262.0</v>
      </c>
      <c r="B7714" s="2" t="s">
        <v>7230</v>
      </c>
      <c r="C7714" s="2">
        <v>7.0</v>
      </c>
      <c r="D7714" s="2" t="s">
        <v>2827</v>
      </c>
      <c r="E7714" s="2" t="s">
        <v>27</v>
      </c>
      <c r="F7714" s="2" t="s">
        <v>1823</v>
      </c>
      <c r="G7714" s="2" t="s">
        <v>39</v>
      </c>
      <c r="H7714" s="2" t="s">
        <v>79</v>
      </c>
      <c r="I7714" s="2" t="s">
        <v>597</v>
      </c>
      <c r="J7714" s="2" t="s">
        <v>598</v>
      </c>
      <c r="K7714" s="2" t="s">
        <v>33</v>
      </c>
      <c r="L7714" s="10">
        <v>43268.0</v>
      </c>
      <c r="M7714" s="2" t="s">
        <v>34</v>
      </c>
      <c r="N7714" s="11">
        <v>0.0</v>
      </c>
      <c r="O7714" s="12">
        <v>7.0</v>
      </c>
      <c r="P7714" s="13">
        <v>0.29</v>
      </c>
      <c r="Q7714" s="13">
        <v>23.0</v>
      </c>
      <c r="R7714" s="13">
        <f t="shared" si="1"/>
        <v>23</v>
      </c>
      <c r="S7714" s="14">
        <f t="shared" si="2"/>
        <v>3.285714286</v>
      </c>
      <c r="T7714" s="14">
        <f t="shared" si="3"/>
        <v>0.3043478261</v>
      </c>
      <c r="U7714" s="15" t="str">
        <f>vlookup(F7714,'Sub categories'!$A:$C,3,False)</f>
        <v>Appliances</v>
      </c>
      <c r="V7714" s="16">
        <f t="shared" si="4"/>
        <v>6</v>
      </c>
      <c r="W7714" s="17">
        <f t="array" ref="W7714">INDEX(shipping_prices!$C$1:$F8941,MATCH(I7714,shipping_prices!$A$1:$A8941,0),MATCH(M7714,shipping_prices!$C$1:$F$1,0))</f>
        <v>11.08</v>
      </c>
      <c r="X7714" s="15" t="str">
        <f t="shared" si="5"/>
        <v>Richard BiernerPlainfieldNew Jersey</v>
      </c>
      <c r="Y7714" s="15" t="str">
        <f t="shared" si="6"/>
        <v>Low</v>
      </c>
    </row>
    <row r="7715" hidden="1">
      <c r="A7715" s="1">
        <v>43262.0</v>
      </c>
      <c r="B7715" s="2" t="s">
        <v>7230</v>
      </c>
      <c r="C7715" s="2">
        <v>5.0</v>
      </c>
      <c r="D7715" s="2" t="s">
        <v>2827</v>
      </c>
      <c r="E7715" s="2" t="s">
        <v>27</v>
      </c>
      <c r="F7715" s="2" t="s">
        <v>525</v>
      </c>
      <c r="G7715" s="2" t="s">
        <v>39</v>
      </c>
      <c r="H7715" s="2" t="s">
        <v>526</v>
      </c>
      <c r="I7715" s="2" t="s">
        <v>597</v>
      </c>
      <c r="J7715" s="2" t="s">
        <v>598</v>
      </c>
      <c r="K7715" s="2" t="s">
        <v>33</v>
      </c>
      <c r="L7715" s="10">
        <v>43268.0</v>
      </c>
      <c r="M7715" s="2" t="s">
        <v>34</v>
      </c>
      <c r="N7715" s="11">
        <v>0.0</v>
      </c>
      <c r="O7715" s="12">
        <v>18.0</v>
      </c>
      <c r="P7715" s="13">
        <v>0.45</v>
      </c>
      <c r="Q7715" s="13">
        <v>40.0</v>
      </c>
      <c r="R7715" s="13">
        <f t="shared" si="1"/>
        <v>40</v>
      </c>
      <c r="S7715" s="14">
        <f t="shared" si="2"/>
        <v>8</v>
      </c>
      <c r="T7715" s="14">
        <f t="shared" si="3"/>
        <v>0.45</v>
      </c>
      <c r="U7715" s="15" t="str">
        <f>vlookup(F7715,'Sub categories'!$A:$C,3,False)</f>
        <v>Binders</v>
      </c>
      <c r="V7715" s="16">
        <f t="shared" si="4"/>
        <v>6</v>
      </c>
      <c r="W7715" s="17">
        <f t="array" ref="W7715">INDEX(shipping_prices!$C$1:$F8942,MATCH(I7715,shipping_prices!$A$1:$A8942,0),MATCH(M7715,shipping_prices!$C$1:$F$1,0))</f>
        <v>11.08</v>
      </c>
      <c r="X7715" s="15" t="str">
        <f t="shared" si="5"/>
        <v>Richard BiernerPlainfieldNew Jersey</v>
      </c>
      <c r="Y7715" s="15" t="str">
        <f t="shared" si="6"/>
        <v>Low</v>
      </c>
    </row>
    <row r="7716" hidden="1">
      <c r="A7716" s="1">
        <v>43262.0</v>
      </c>
      <c r="B7716" s="2" t="s">
        <v>7230</v>
      </c>
      <c r="C7716" s="2">
        <v>2.0</v>
      </c>
      <c r="D7716" s="2" t="s">
        <v>2827</v>
      </c>
      <c r="E7716" s="2" t="s">
        <v>27</v>
      </c>
      <c r="F7716" s="2" t="s">
        <v>283</v>
      </c>
      <c r="G7716" s="2" t="s">
        <v>39</v>
      </c>
      <c r="H7716" s="2" t="s">
        <v>284</v>
      </c>
      <c r="I7716" s="2" t="s">
        <v>597</v>
      </c>
      <c r="J7716" s="2" t="s">
        <v>598</v>
      </c>
      <c r="K7716" s="2" t="s">
        <v>33</v>
      </c>
      <c r="L7716" s="10">
        <v>43268.0</v>
      </c>
      <c r="M7716" s="2" t="s">
        <v>34</v>
      </c>
      <c r="N7716" s="11">
        <v>0.0</v>
      </c>
      <c r="O7716" s="12">
        <v>331.0</v>
      </c>
      <c r="P7716" s="13">
        <v>0.45</v>
      </c>
      <c r="Q7716" s="13">
        <v>736.0</v>
      </c>
      <c r="R7716" s="13">
        <f t="shared" si="1"/>
        <v>736</v>
      </c>
      <c r="S7716" s="14">
        <f t="shared" si="2"/>
        <v>368</v>
      </c>
      <c r="T7716" s="14">
        <f t="shared" si="3"/>
        <v>0.4497282609</v>
      </c>
      <c r="U7716" s="15" t="str">
        <f>vlookup(F7716,'Sub categories'!$A:$C,3,False)</f>
        <v>Binders</v>
      </c>
      <c r="V7716" s="16">
        <f t="shared" si="4"/>
        <v>6</v>
      </c>
      <c r="W7716" s="17">
        <f t="array" ref="W7716">INDEX(shipping_prices!$C$1:$F8943,MATCH(I7716,shipping_prices!$A$1:$A8943,0),MATCH(M7716,shipping_prices!$C$1:$F$1,0))</f>
        <v>11.08</v>
      </c>
      <c r="X7716" s="15" t="str">
        <f t="shared" si="5"/>
        <v>Richard BiernerPlainfieldNew Jersey</v>
      </c>
      <c r="Y7716" s="15" t="str">
        <f t="shared" si="6"/>
        <v>High</v>
      </c>
    </row>
    <row r="7717" hidden="1">
      <c r="A7717" s="1">
        <v>43262.0</v>
      </c>
      <c r="B7717" s="2" t="s">
        <v>7231</v>
      </c>
      <c r="C7717" s="2">
        <v>3.0</v>
      </c>
      <c r="D7717" s="2" t="s">
        <v>574</v>
      </c>
      <c r="E7717" s="2" t="s">
        <v>49</v>
      </c>
      <c r="F7717" s="2" t="s">
        <v>3115</v>
      </c>
      <c r="G7717" s="2" t="s">
        <v>39</v>
      </c>
      <c r="H7717" s="2" t="s">
        <v>182</v>
      </c>
      <c r="I7717" s="2" t="s">
        <v>1225</v>
      </c>
      <c r="J7717" s="2" t="s">
        <v>76</v>
      </c>
      <c r="K7717" s="2" t="s">
        <v>77</v>
      </c>
      <c r="L7717" s="10">
        <v>43267.0</v>
      </c>
      <c r="M7717" s="2" t="s">
        <v>34</v>
      </c>
      <c r="N7717" s="11">
        <v>0.8</v>
      </c>
      <c r="O7717" s="12">
        <v>-11.0</v>
      </c>
      <c r="P7717" s="13">
        <v>-1.6</v>
      </c>
      <c r="Q7717" s="13">
        <v>7.0</v>
      </c>
      <c r="R7717" s="13">
        <f t="shared" si="1"/>
        <v>35</v>
      </c>
      <c r="S7717" s="14">
        <f t="shared" si="2"/>
        <v>11.66666667</v>
      </c>
      <c r="T7717" s="14">
        <f t="shared" si="3"/>
        <v>-1.571428571</v>
      </c>
      <c r="U7717" s="15" t="str">
        <f>vlookup(F7717,'Sub categories'!$A:$C,3,False)</f>
        <v>Binders</v>
      </c>
      <c r="V7717" s="16">
        <f t="shared" si="4"/>
        <v>5</v>
      </c>
      <c r="W7717" s="17">
        <f t="array" ref="W7717">INDEX(shipping_prices!$C$1:$F8944,MATCH(I7717,shipping_prices!$A$1:$A8944,0),MATCH(M7717,shipping_prices!$C$1:$F$1,0))</f>
        <v>6.99</v>
      </c>
      <c r="X7717" s="15" t="str">
        <f t="shared" si="5"/>
        <v>Deborah BrumfieldDallasTexas</v>
      </c>
      <c r="Y7717" s="15" t="str">
        <f t="shared" si="6"/>
        <v>loss</v>
      </c>
    </row>
    <row r="7718">
      <c r="A7718" s="1">
        <v>43263.0</v>
      </c>
      <c r="B7718" s="2" t="s">
        <v>7231</v>
      </c>
      <c r="C7718" s="2">
        <v>3.0</v>
      </c>
      <c r="D7718" s="2" t="s">
        <v>574</v>
      </c>
      <c r="E7718" s="2" t="s">
        <v>49</v>
      </c>
      <c r="F7718" s="2" t="s">
        <v>2904</v>
      </c>
      <c r="G7718" s="2" t="s">
        <v>45</v>
      </c>
      <c r="H7718" s="2" t="s">
        <v>1035</v>
      </c>
      <c r="I7718" s="2" t="s">
        <v>1225</v>
      </c>
      <c r="J7718" s="2" t="s">
        <v>76</v>
      </c>
      <c r="K7718" s="2" t="s">
        <v>77</v>
      </c>
      <c r="L7718" s="10">
        <v>43267.0</v>
      </c>
      <c r="M7718" s="2" t="s">
        <v>34</v>
      </c>
      <c r="N7718" s="11">
        <v>0.3</v>
      </c>
      <c r="O7718" s="12">
        <v>-85.0</v>
      </c>
      <c r="P7718" s="13">
        <v>-0.19</v>
      </c>
      <c r="Q7718" s="13">
        <v>457.0</v>
      </c>
      <c r="R7718" s="13">
        <f t="shared" si="1"/>
        <v>652.8571429</v>
      </c>
      <c r="S7718" s="14">
        <f t="shared" si="2"/>
        <v>217.6190476</v>
      </c>
      <c r="T7718" s="14">
        <f t="shared" si="3"/>
        <v>-0.1859956236</v>
      </c>
      <c r="U7718" s="15" t="str">
        <f>vlookup(F7718,'Sub categories'!$A:$C,3,False)</f>
        <v>Tables</v>
      </c>
      <c r="V7718" s="16">
        <f t="shared" si="4"/>
        <v>4</v>
      </c>
      <c r="W7718" s="17">
        <f t="array" ref="W7718">INDEX(shipping_prices!$C$1:$F8945,MATCH(I7718,shipping_prices!$A$1:$A8945,0),MATCH(M7718,shipping_prices!$C$1:$F$1,0))</f>
        <v>6.99</v>
      </c>
      <c r="X7718" s="15" t="str">
        <f t="shared" si="5"/>
        <v>Deborah BrumfieldDallasTexas</v>
      </c>
      <c r="Y7718" s="15" t="str">
        <f t="shared" si="6"/>
        <v>loss</v>
      </c>
    </row>
    <row r="7719" hidden="1">
      <c r="A7719" s="1">
        <v>43263.0</v>
      </c>
      <c r="B7719" s="2" t="s">
        <v>7232</v>
      </c>
      <c r="C7719" s="2">
        <v>1.0</v>
      </c>
      <c r="D7719" s="2" t="s">
        <v>1216</v>
      </c>
      <c r="E7719" s="2" t="s">
        <v>49</v>
      </c>
      <c r="F7719" s="2" t="s">
        <v>7233</v>
      </c>
      <c r="G7719" s="2" t="s">
        <v>29</v>
      </c>
      <c r="H7719" s="2" t="s">
        <v>79</v>
      </c>
      <c r="I7719" s="2" t="s">
        <v>140</v>
      </c>
      <c r="J7719" s="2" t="s">
        <v>141</v>
      </c>
      <c r="K7719" s="2" t="s">
        <v>77</v>
      </c>
      <c r="L7719" s="10">
        <v>43267.0</v>
      </c>
      <c r="M7719" s="2" t="s">
        <v>34</v>
      </c>
      <c r="N7719" s="11">
        <v>0.2</v>
      </c>
      <c r="O7719" s="12">
        <v>11.0</v>
      </c>
      <c r="P7719" s="13">
        <v>0.09</v>
      </c>
      <c r="Q7719" s="13">
        <v>125.0</v>
      </c>
      <c r="R7719" s="13">
        <f t="shared" si="1"/>
        <v>156.25</v>
      </c>
      <c r="S7719" s="14">
        <f t="shared" si="2"/>
        <v>156.25</v>
      </c>
      <c r="T7719" s="14">
        <f t="shared" si="3"/>
        <v>0.088</v>
      </c>
      <c r="U7719" s="15" t="str">
        <f>vlookup(F7719,'Sub categories'!$A:$C,3,False)</f>
        <v>Phones</v>
      </c>
      <c r="V7719" s="16">
        <f t="shared" si="4"/>
        <v>4</v>
      </c>
      <c r="W7719" s="17">
        <f t="array" ref="W7719">INDEX(shipping_prices!$C$1:$F8946,MATCH(I7719,shipping_prices!$A$1:$A8946,0),MATCH(M7719,shipping_prices!$C$1:$F$1,0))</f>
        <v>13.2</v>
      </c>
      <c r="X7719" s="15" t="str">
        <f t="shared" si="5"/>
        <v>Julie KrizChicagoIllinois</v>
      </c>
      <c r="Y7719" s="15" t="str">
        <f t="shared" si="6"/>
        <v>Low</v>
      </c>
    </row>
    <row r="7720">
      <c r="A7720" s="1">
        <v>43263.0</v>
      </c>
      <c r="B7720" s="2" t="s">
        <v>7232</v>
      </c>
      <c r="C7720" s="2">
        <v>3.0</v>
      </c>
      <c r="D7720" s="2" t="s">
        <v>1216</v>
      </c>
      <c r="E7720" s="2" t="s">
        <v>49</v>
      </c>
      <c r="F7720" s="2" t="s">
        <v>1909</v>
      </c>
      <c r="G7720" s="2" t="s">
        <v>45</v>
      </c>
      <c r="H7720" s="2" t="s">
        <v>1035</v>
      </c>
      <c r="I7720" s="2" t="s">
        <v>140</v>
      </c>
      <c r="J7720" s="2" t="s">
        <v>141</v>
      </c>
      <c r="K7720" s="2" t="s">
        <v>77</v>
      </c>
      <c r="L7720" s="10">
        <v>43267.0</v>
      </c>
      <c r="M7720" s="2" t="s">
        <v>34</v>
      </c>
      <c r="N7720" s="11">
        <v>0.5</v>
      </c>
      <c r="O7720" s="12">
        <v>-269.0</v>
      </c>
      <c r="P7720" s="13">
        <v>-0.56</v>
      </c>
      <c r="Q7720" s="13">
        <v>481.0</v>
      </c>
      <c r="R7720" s="13">
        <f t="shared" si="1"/>
        <v>962</v>
      </c>
      <c r="S7720" s="14">
        <f t="shared" si="2"/>
        <v>320.6666667</v>
      </c>
      <c r="T7720" s="14">
        <f t="shared" si="3"/>
        <v>-0.5592515593</v>
      </c>
      <c r="U7720" s="15" t="str">
        <f>vlookup(F7720,'Sub categories'!$A:$C,3,False)</f>
        <v>Tables</v>
      </c>
      <c r="V7720" s="16">
        <f t="shared" si="4"/>
        <v>4</v>
      </c>
      <c r="W7720" s="17">
        <f t="array" ref="W7720">INDEX(shipping_prices!$C$1:$F8947,MATCH(I7720,shipping_prices!$A$1:$A8947,0),MATCH(M7720,shipping_prices!$C$1:$F$1,0))</f>
        <v>13.2</v>
      </c>
      <c r="X7720" s="15" t="str">
        <f t="shared" si="5"/>
        <v>Julie KrizChicagoIllinois</v>
      </c>
      <c r="Y7720" s="15" t="str">
        <f t="shared" si="6"/>
        <v>loss</v>
      </c>
    </row>
    <row r="7721" hidden="1">
      <c r="A7721" s="1">
        <v>43263.0</v>
      </c>
      <c r="B7721" s="2" t="s">
        <v>7234</v>
      </c>
      <c r="C7721" s="2">
        <v>7.0</v>
      </c>
      <c r="D7721" s="2" t="s">
        <v>3117</v>
      </c>
      <c r="E7721" s="2" t="s">
        <v>37</v>
      </c>
      <c r="F7721" s="2" t="s">
        <v>1999</v>
      </c>
      <c r="G7721" s="2" t="s">
        <v>39</v>
      </c>
      <c r="H7721" s="2" t="s">
        <v>79</v>
      </c>
      <c r="I7721" s="2" t="s">
        <v>2986</v>
      </c>
      <c r="J7721" s="2" t="s">
        <v>159</v>
      </c>
      <c r="K7721" s="2" t="s">
        <v>43</v>
      </c>
      <c r="L7721" s="10">
        <v>43275.0</v>
      </c>
      <c r="M7721" s="2" t="s">
        <v>90</v>
      </c>
      <c r="N7721" s="11">
        <v>0.0</v>
      </c>
      <c r="O7721" s="12">
        <v>43.0</v>
      </c>
      <c r="P7721" s="13">
        <v>0.29</v>
      </c>
      <c r="Q7721" s="13">
        <v>150.0</v>
      </c>
      <c r="R7721" s="13">
        <f t="shared" si="1"/>
        <v>150</v>
      </c>
      <c r="S7721" s="14">
        <f t="shared" si="2"/>
        <v>21.42857143</v>
      </c>
      <c r="T7721" s="14">
        <f t="shared" si="3"/>
        <v>0.2866666667</v>
      </c>
      <c r="U7721" s="15" t="str">
        <f>vlookup(F7721,'Sub categories'!$A:$C,3,False)</f>
        <v>Storage</v>
      </c>
      <c r="V7721" s="16">
        <f t="shared" si="4"/>
        <v>12</v>
      </c>
      <c r="W7721" s="17">
        <f t="array" ref="W7721">INDEX(shipping_prices!$C$1:$F8948,MATCH(I7721,shipping_prices!$A$1:$A8948,0),MATCH(M7721,shipping_prices!$C$1:$F$1,0))</f>
        <v>9.32</v>
      </c>
      <c r="X7721" s="15" t="str">
        <f t="shared" si="5"/>
        <v>Bart WattersSpokaneWashington</v>
      </c>
      <c r="Y7721" s="15" t="str">
        <f t="shared" si="6"/>
        <v>High</v>
      </c>
    </row>
    <row r="7722">
      <c r="A7722" s="1">
        <v>43263.0</v>
      </c>
      <c r="B7722" s="2" t="s">
        <v>7234</v>
      </c>
      <c r="C7722" s="2">
        <v>2.0</v>
      </c>
      <c r="D7722" s="2" t="s">
        <v>3117</v>
      </c>
      <c r="E7722" s="2" t="s">
        <v>37</v>
      </c>
      <c r="F7722" s="2" t="s">
        <v>4890</v>
      </c>
      <c r="G7722" s="2" t="s">
        <v>45</v>
      </c>
      <c r="H7722" s="2" t="s">
        <v>46</v>
      </c>
      <c r="I7722" s="2" t="s">
        <v>2986</v>
      </c>
      <c r="J7722" s="2" t="s">
        <v>159</v>
      </c>
      <c r="K7722" s="2" t="s">
        <v>43</v>
      </c>
      <c r="L7722" s="10">
        <v>43275.0</v>
      </c>
      <c r="M7722" s="2" t="s">
        <v>90</v>
      </c>
      <c r="N7722" s="11">
        <v>0.2</v>
      </c>
      <c r="O7722" s="12">
        <v>7.0</v>
      </c>
      <c r="P7722" s="13">
        <v>0.01</v>
      </c>
      <c r="Q7722" s="13">
        <v>570.0</v>
      </c>
      <c r="R7722" s="13">
        <f t="shared" si="1"/>
        <v>712.5</v>
      </c>
      <c r="S7722" s="14">
        <f t="shared" si="2"/>
        <v>356.25</v>
      </c>
      <c r="T7722" s="14">
        <f t="shared" si="3"/>
        <v>0.01228070175</v>
      </c>
      <c r="U7722" s="15" t="str">
        <f>vlookup(F7722,'Sub categories'!$A:$C,3,False)</f>
        <v>Chairs</v>
      </c>
      <c r="V7722" s="16">
        <f t="shared" si="4"/>
        <v>12</v>
      </c>
      <c r="W7722" s="17">
        <f t="array" ref="W7722">INDEX(shipping_prices!$C$1:$F8949,MATCH(I7722,shipping_prices!$A$1:$A8949,0),MATCH(M7722,shipping_prices!$C$1:$F$1,0))</f>
        <v>9.32</v>
      </c>
      <c r="X7722" s="15" t="str">
        <f t="shared" si="5"/>
        <v>Bart WattersSpokaneWashington</v>
      </c>
      <c r="Y7722" s="15" t="str">
        <f t="shared" si="6"/>
        <v>Low</v>
      </c>
    </row>
    <row r="7723" hidden="1">
      <c r="A7723" s="1">
        <v>43263.0</v>
      </c>
      <c r="B7723" s="2" t="s">
        <v>7235</v>
      </c>
      <c r="C7723" s="2">
        <v>5.0</v>
      </c>
      <c r="D7723" s="2" t="s">
        <v>4793</v>
      </c>
      <c r="E7723" s="2" t="s">
        <v>27</v>
      </c>
      <c r="F7723" s="2" t="s">
        <v>5600</v>
      </c>
      <c r="G7723" s="2" t="s">
        <v>39</v>
      </c>
      <c r="H7723" s="2" t="s">
        <v>51</v>
      </c>
      <c r="I7723" s="2" t="s">
        <v>3188</v>
      </c>
      <c r="J7723" s="2" t="s">
        <v>53</v>
      </c>
      <c r="K7723" s="2" t="s">
        <v>54</v>
      </c>
      <c r="L7723" s="10">
        <v>43266.0</v>
      </c>
      <c r="M7723" s="2" t="s">
        <v>34</v>
      </c>
      <c r="N7723" s="11">
        <v>0.2</v>
      </c>
      <c r="O7723" s="12">
        <v>9.0</v>
      </c>
      <c r="P7723" s="13">
        <v>0.35</v>
      </c>
      <c r="Q7723" s="13">
        <v>27.0</v>
      </c>
      <c r="R7723" s="13">
        <f t="shared" si="1"/>
        <v>33.75</v>
      </c>
      <c r="S7723" s="14">
        <f t="shared" si="2"/>
        <v>6.75</v>
      </c>
      <c r="T7723" s="14">
        <f t="shared" si="3"/>
        <v>0.3333333333</v>
      </c>
      <c r="U7723" s="15" t="str">
        <f>vlookup(F7723,'Sub categories'!$A:$C,3,False)</f>
        <v>Paper</v>
      </c>
      <c r="V7723" s="16">
        <f t="shared" si="4"/>
        <v>3</v>
      </c>
      <c r="W7723" s="17">
        <f t="array" ref="W7723">INDEX(shipping_prices!$C$1:$F8950,MATCH(I7723,shipping_prices!$A$1:$A8950,0),MATCH(M7723,shipping_prices!$C$1:$F$1,0))</f>
        <v>12.47</v>
      </c>
      <c r="X7723" s="15" t="str">
        <f t="shared" si="5"/>
        <v>Larry BlacksTallahasseeFlorida</v>
      </c>
      <c r="Y7723" s="15" t="str">
        <f t="shared" si="6"/>
        <v>Low</v>
      </c>
    </row>
    <row r="7724" hidden="1">
      <c r="A7724" s="1">
        <v>43263.0</v>
      </c>
      <c r="B7724" s="2" t="s">
        <v>7236</v>
      </c>
      <c r="C7724" s="2">
        <v>5.0</v>
      </c>
      <c r="D7724" s="2" t="s">
        <v>3518</v>
      </c>
      <c r="E7724" s="2" t="s">
        <v>49</v>
      </c>
      <c r="F7724" s="2" t="s">
        <v>7066</v>
      </c>
      <c r="G7724" s="2" t="s">
        <v>39</v>
      </c>
      <c r="H7724" s="2" t="s">
        <v>51</v>
      </c>
      <c r="I7724" s="2" t="s">
        <v>41</v>
      </c>
      <c r="J7724" s="2" t="s">
        <v>42</v>
      </c>
      <c r="K7724" s="2" t="s">
        <v>43</v>
      </c>
      <c r="L7724" s="10">
        <v>43274.0</v>
      </c>
      <c r="M7724" s="2" t="s">
        <v>34</v>
      </c>
      <c r="N7724" s="11">
        <v>0.0</v>
      </c>
      <c r="O7724" s="12">
        <v>13.0</v>
      </c>
      <c r="P7724" s="13">
        <v>0.45</v>
      </c>
      <c r="Q7724" s="13">
        <v>30.0</v>
      </c>
      <c r="R7724" s="13">
        <f t="shared" si="1"/>
        <v>30</v>
      </c>
      <c r="S7724" s="14">
        <f t="shared" si="2"/>
        <v>6</v>
      </c>
      <c r="T7724" s="14">
        <f t="shared" si="3"/>
        <v>0.4333333333</v>
      </c>
      <c r="U7724" s="15" t="str">
        <f>vlookup(F7724,'Sub categories'!$A:$C,3,False)</f>
        <v>Paper</v>
      </c>
      <c r="V7724" s="16">
        <f t="shared" si="4"/>
        <v>11</v>
      </c>
      <c r="W7724" s="17">
        <f t="array" ref="W7724">INDEX(shipping_prices!$C$1:$F8951,MATCH(I7724,shipping_prices!$A$1:$A8951,0),MATCH(M7724,shipping_prices!$C$1:$F$1,0))</f>
        <v>10.99</v>
      </c>
      <c r="X7724" s="15" t="str">
        <f t="shared" si="5"/>
        <v>Skye NorlingSan FranciscoCalifornia</v>
      </c>
      <c r="Y7724" s="15" t="str">
        <f t="shared" si="6"/>
        <v>Low</v>
      </c>
    </row>
    <row r="7725" hidden="1">
      <c r="A7725" s="1">
        <v>43263.0</v>
      </c>
      <c r="B7725" s="2" t="s">
        <v>7237</v>
      </c>
      <c r="C7725" s="2">
        <v>3.0</v>
      </c>
      <c r="D7725" s="2" t="s">
        <v>1447</v>
      </c>
      <c r="E7725" s="2" t="s">
        <v>27</v>
      </c>
      <c r="F7725" s="2" t="s">
        <v>3861</v>
      </c>
      <c r="G7725" s="2" t="s">
        <v>39</v>
      </c>
      <c r="H7725" s="2" t="s">
        <v>51</v>
      </c>
      <c r="I7725" s="2" t="s">
        <v>163</v>
      </c>
      <c r="J7725" s="2" t="s">
        <v>164</v>
      </c>
      <c r="K7725" s="2" t="s">
        <v>33</v>
      </c>
      <c r="L7725" s="10">
        <v>43265.0</v>
      </c>
      <c r="M7725" s="2" t="s">
        <v>34</v>
      </c>
      <c r="N7725" s="11">
        <v>0.2</v>
      </c>
      <c r="O7725" s="12">
        <v>16.0</v>
      </c>
      <c r="P7725" s="13">
        <v>0.34</v>
      </c>
      <c r="Q7725" s="13">
        <v>48.0</v>
      </c>
      <c r="R7725" s="13">
        <f t="shared" si="1"/>
        <v>60</v>
      </c>
      <c r="S7725" s="14">
        <f t="shared" si="2"/>
        <v>20</v>
      </c>
      <c r="T7725" s="14">
        <f t="shared" si="3"/>
        <v>0.3333333333</v>
      </c>
      <c r="U7725" s="15" t="str">
        <f>vlookup(F7725,'Sub categories'!$A:$C,3,False)</f>
        <v>Paper</v>
      </c>
      <c r="V7725" s="16">
        <f t="shared" si="4"/>
        <v>2</v>
      </c>
      <c r="W7725" s="17">
        <f t="array" ref="W7725">INDEX(shipping_prices!$C$1:$F8952,MATCH(I7725,shipping_prices!$A$1:$A8952,0),MATCH(M7725,shipping_prices!$C$1:$F$1,0))</f>
        <v>7.98</v>
      </c>
      <c r="X7725" s="15" t="str">
        <f t="shared" si="5"/>
        <v>Maris LaWarePhiladelphiaPennsylvania</v>
      </c>
      <c r="Y7725" s="15" t="str">
        <f t="shared" si="6"/>
        <v>Low</v>
      </c>
    </row>
    <row r="7726">
      <c r="A7726" s="1">
        <v>43263.0</v>
      </c>
      <c r="B7726" s="2" t="s">
        <v>7237</v>
      </c>
      <c r="C7726" s="2">
        <v>2.0</v>
      </c>
      <c r="D7726" s="2" t="s">
        <v>1447</v>
      </c>
      <c r="E7726" s="2" t="s">
        <v>27</v>
      </c>
      <c r="F7726" s="2" t="s">
        <v>750</v>
      </c>
      <c r="G7726" s="2" t="s">
        <v>45</v>
      </c>
      <c r="H7726" s="2" t="s">
        <v>227</v>
      </c>
      <c r="I7726" s="2" t="s">
        <v>163</v>
      </c>
      <c r="J7726" s="2" t="s">
        <v>164</v>
      </c>
      <c r="K7726" s="2" t="s">
        <v>33</v>
      </c>
      <c r="L7726" s="10">
        <v>43265.0</v>
      </c>
      <c r="M7726" s="2" t="s">
        <v>34</v>
      </c>
      <c r="N7726" s="11">
        <v>0.3</v>
      </c>
      <c r="O7726" s="12">
        <v>-31.0</v>
      </c>
      <c r="P7726" s="13">
        <v>-0.24</v>
      </c>
      <c r="Q7726" s="13">
        <v>127.0</v>
      </c>
      <c r="R7726" s="13">
        <f t="shared" si="1"/>
        <v>181.4285714</v>
      </c>
      <c r="S7726" s="14">
        <f t="shared" si="2"/>
        <v>90.71428571</v>
      </c>
      <c r="T7726" s="14">
        <f t="shared" si="3"/>
        <v>-0.2440944882</v>
      </c>
      <c r="U7726" s="15" t="str">
        <f>vlookup(F7726,'Sub categories'!$A:$C,3,False)</f>
        <v>Chairs</v>
      </c>
      <c r="V7726" s="16">
        <f t="shared" si="4"/>
        <v>2</v>
      </c>
      <c r="W7726" s="17">
        <f t="array" ref="W7726">INDEX(shipping_prices!$C$1:$F8953,MATCH(I7726,shipping_prices!$A$1:$A8953,0),MATCH(M7726,shipping_prices!$C$1:$F$1,0))</f>
        <v>7.98</v>
      </c>
      <c r="X7726" s="15" t="str">
        <f t="shared" si="5"/>
        <v>Maris LaWarePhiladelphiaPennsylvania</v>
      </c>
      <c r="Y7726" s="15" t="str">
        <f t="shared" si="6"/>
        <v>loss</v>
      </c>
    </row>
    <row r="7727" hidden="1">
      <c r="A7727" s="1">
        <v>43263.0</v>
      </c>
      <c r="B7727" s="2" t="s">
        <v>7238</v>
      </c>
      <c r="C7727" s="2">
        <v>3.0</v>
      </c>
      <c r="D7727" s="2" t="s">
        <v>1809</v>
      </c>
      <c r="E7727" s="2" t="s">
        <v>27</v>
      </c>
      <c r="F7727" s="2" t="s">
        <v>2004</v>
      </c>
      <c r="G7727" s="2" t="s">
        <v>39</v>
      </c>
      <c r="H7727" s="2" t="s">
        <v>1647</v>
      </c>
      <c r="I7727" s="2" t="s">
        <v>6435</v>
      </c>
      <c r="J7727" s="2" t="s">
        <v>42</v>
      </c>
      <c r="K7727" s="2" t="s">
        <v>43</v>
      </c>
      <c r="L7727" s="10">
        <v>43274.0</v>
      </c>
      <c r="M7727" s="2" t="s">
        <v>34</v>
      </c>
      <c r="N7727" s="11">
        <v>0.0</v>
      </c>
      <c r="O7727" s="12">
        <v>11.0</v>
      </c>
      <c r="P7727" s="13">
        <v>0.47</v>
      </c>
      <c r="Q7727" s="13">
        <v>23.0</v>
      </c>
      <c r="R7727" s="13">
        <f t="shared" si="1"/>
        <v>23</v>
      </c>
      <c r="S7727" s="14">
        <f t="shared" si="2"/>
        <v>7.666666667</v>
      </c>
      <c r="T7727" s="14">
        <f t="shared" si="3"/>
        <v>0.4782608696</v>
      </c>
      <c r="U7727" s="15" t="str">
        <f>vlookup(F7727,'Sub categories'!$A:$C,3,False)</f>
        <v>Paper</v>
      </c>
      <c r="V7727" s="16">
        <f t="shared" si="4"/>
        <v>11</v>
      </c>
      <c r="W7727" s="17">
        <f t="array" ref="W7727">INDEX(shipping_prices!$C$1:$F8954,MATCH(I7727,shipping_prices!$A$1:$A8954,0),MATCH(M7727,shipping_prices!$C$1:$F$1,0))</f>
        <v>7.26</v>
      </c>
      <c r="X7727" s="15" t="str">
        <f t="shared" si="5"/>
        <v>Khloe MillerInglewoodCalifornia</v>
      </c>
      <c r="Y7727" s="15" t="str">
        <f t="shared" si="6"/>
        <v>Low</v>
      </c>
    </row>
    <row r="7728" hidden="1">
      <c r="A7728" s="1">
        <v>43263.0</v>
      </c>
      <c r="B7728" s="2" t="s">
        <v>7238</v>
      </c>
      <c r="C7728" s="2">
        <v>4.0</v>
      </c>
      <c r="D7728" s="2" t="s">
        <v>1809</v>
      </c>
      <c r="E7728" s="2" t="s">
        <v>27</v>
      </c>
      <c r="F7728" s="2" t="s">
        <v>7096</v>
      </c>
      <c r="G7728" s="2" t="s">
        <v>39</v>
      </c>
      <c r="H7728" s="2" t="s">
        <v>1002</v>
      </c>
      <c r="I7728" s="2" t="s">
        <v>6435</v>
      </c>
      <c r="J7728" s="2" t="s">
        <v>42</v>
      </c>
      <c r="K7728" s="2" t="s">
        <v>43</v>
      </c>
      <c r="L7728" s="10">
        <v>43274.0</v>
      </c>
      <c r="M7728" s="2" t="s">
        <v>34</v>
      </c>
      <c r="N7728" s="11">
        <v>0.0</v>
      </c>
      <c r="O7728" s="12">
        <v>16.0</v>
      </c>
      <c r="P7728" s="13">
        <v>0.3</v>
      </c>
      <c r="Q7728" s="13">
        <v>54.0</v>
      </c>
      <c r="R7728" s="13">
        <f t="shared" si="1"/>
        <v>54</v>
      </c>
      <c r="S7728" s="14">
        <f t="shared" si="2"/>
        <v>13.5</v>
      </c>
      <c r="T7728" s="14">
        <f t="shared" si="3"/>
        <v>0.2962962963</v>
      </c>
      <c r="U7728" s="15" t="str">
        <f>vlookup(F7728,'Sub categories'!$A:$C,3,False)</f>
        <v>Appliances</v>
      </c>
      <c r="V7728" s="16">
        <f t="shared" si="4"/>
        <v>11</v>
      </c>
      <c r="W7728" s="17">
        <f t="array" ref="W7728">INDEX(shipping_prices!$C$1:$F8955,MATCH(I7728,shipping_prices!$A$1:$A8955,0),MATCH(M7728,shipping_prices!$C$1:$F$1,0))</f>
        <v>7.26</v>
      </c>
      <c r="X7728" s="15" t="str">
        <f t="shared" si="5"/>
        <v>Khloe MillerInglewoodCalifornia</v>
      </c>
      <c r="Y7728" s="15" t="str">
        <f t="shared" si="6"/>
        <v>Low</v>
      </c>
    </row>
    <row r="7729" hidden="1">
      <c r="A7729" s="1">
        <v>43264.0</v>
      </c>
      <c r="B7729" s="2" t="s">
        <v>7238</v>
      </c>
      <c r="C7729" s="2">
        <v>3.0</v>
      </c>
      <c r="D7729" s="2" t="s">
        <v>1809</v>
      </c>
      <c r="E7729" s="2" t="s">
        <v>27</v>
      </c>
      <c r="F7729" s="2" t="s">
        <v>459</v>
      </c>
      <c r="G7729" s="2" t="s">
        <v>29</v>
      </c>
      <c r="H7729" s="2" t="s">
        <v>460</v>
      </c>
      <c r="I7729" s="2" t="s">
        <v>6435</v>
      </c>
      <c r="J7729" s="2" t="s">
        <v>42</v>
      </c>
      <c r="K7729" s="2" t="s">
        <v>43</v>
      </c>
      <c r="L7729" s="10">
        <v>43274.0</v>
      </c>
      <c r="M7729" s="2" t="s">
        <v>34</v>
      </c>
      <c r="N7729" s="11">
        <v>0.2</v>
      </c>
      <c r="O7729" s="12">
        <v>15.0</v>
      </c>
      <c r="P7729" s="13">
        <v>0.08</v>
      </c>
      <c r="Q7729" s="13">
        <v>197.0</v>
      </c>
      <c r="R7729" s="13">
        <f t="shared" si="1"/>
        <v>246.25</v>
      </c>
      <c r="S7729" s="14">
        <f t="shared" si="2"/>
        <v>82.08333333</v>
      </c>
      <c r="T7729" s="14">
        <f t="shared" si="3"/>
        <v>0.07614213198</v>
      </c>
      <c r="U7729" s="15" t="str">
        <f>vlookup(F7729,'Sub categories'!$A:$C,3,False)</f>
        <v>Phones</v>
      </c>
      <c r="V7729" s="16">
        <f t="shared" si="4"/>
        <v>10</v>
      </c>
      <c r="W7729" s="17">
        <f t="array" ref="W7729">INDEX(shipping_prices!$C$1:$F8956,MATCH(I7729,shipping_prices!$A$1:$A8956,0),MATCH(M7729,shipping_prices!$C$1:$F$1,0))</f>
        <v>7.26</v>
      </c>
      <c r="X7729" s="15" t="str">
        <f t="shared" si="5"/>
        <v>Khloe MillerInglewoodCalifornia</v>
      </c>
      <c r="Y7729" s="15" t="str">
        <f t="shared" si="6"/>
        <v>Low</v>
      </c>
    </row>
    <row r="7730">
      <c r="A7730" s="1">
        <v>43264.0</v>
      </c>
      <c r="B7730" s="2" t="s">
        <v>7239</v>
      </c>
      <c r="C7730" s="2">
        <v>2.0</v>
      </c>
      <c r="D7730" s="2" t="s">
        <v>3810</v>
      </c>
      <c r="E7730" s="2" t="s">
        <v>49</v>
      </c>
      <c r="F7730" s="2" t="s">
        <v>1102</v>
      </c>
      <c r="G7730" s="2" t="s">
        <v>45</v>
      </c>
      <c r="H7730" s="2" t="s">
        <v>79</v>
      </c>
      <c r="I7730" s="2" t="s">
        <v>1651</v>
      </c>
      <c r="J7730" s="2" t="s">
        <v>218</v>
      </c>
      <c r="K7730" s="2" t="s">
        <v>54</v>
      </c>
      <c r="L7730" s="10">
        <v>43273.0</v>
      </c>
      <c r="M7730" s="2" t="s">
        <v>34</v>
      </c>
      <c r="N7730" s="11">
        <v>0.0</v>
      </c>
      <c r="O7730" s="12">
        <v>12.0</v>
      </c>
      <c r="P7730" s="13">
        <v>0.42</v>
      </c>
      <c r="Q7730" s="13">
        <v>28.0</v>
      </c>
      <c r="R7730" s="13">
        <f t="shared" si="1"/>
        <v>28</v>
      </c>
      <c r="S7730" s="14">
        <f t="shared" si="2"/>
        <v>14</v>
      </c>
      <c r="T7730" s="14">
        <f t="shared" si="3"/>
        <v>0.4285714286</v>
      </c>
      <c r="U7730" s="15" t="str">
        <f>vlookup(F7730,'Sub categories'!$A:$C,3,False)</f>
        <v>Furnishings</v>
      </c>
      <c r="V7730" s="16">
        <f t="shared" si="4"/>
        <v>9</v>
      </c>
      <c r="W7730" s="17">
        <f t="array" ref="W7730">INDEX(shipping_prices!$C$1:$F8957,MATCH(I7730,shipping_prices!$A$1:$A8957,0),MATCH(M7730,shipping_prices!$C$1:$F$1,0))</f>
        <v>6.06</v>
      </c>
      <c r="X7730" s="15" t="str">
        <f t="shared" si="5"/>
        <v>Sample Company AHendersonKentucky</v>
      </c>
      <c r="Y7730" s="15" t="str">
        <f t="shared" si="6"/>
        <v>Low</v>
      </c>
    </row>
    <row r="7731" hidden="1">
      <c r="A7731" s="1">
        <v>43264.0</v>
      </c>
      <c r="B7731" s="2" t="s">
        <v>7240</v>
      </c>
      <c r="C7731" s="2">
        <v>1.0</v>
      </c>
      <c r="D7731" s="2" t="s">
        <v>3071</v>
      </c>
      <c r="E7731" s="2" t="s">
        <v>27</v>
      </c>
      <c r="F7731" s="2" t="s">
        <v>5406</v>
      </c>
      <c r="G7731" s="2" t="s">
        <v>39</v>
      </c>
      <c r="H7731" s="2" t="s">
        <v>458</v>
      </c>
      <c r="I7731" s="2" t="s">
        <v>31</v>
      </c>
      <c r="J7731" s="2" t="s">
        <v>32</v>
      </c>
      <c r="K7731" s="2" t="s">
        <v>33</v>
      </c>
      <c r="L7731" s="10">
        <v>43273.0</v>
      </c>
      <c r="M7731" s="2" t="s">
        <v>34</v>
      </c>
      <c r="N7731" s="11">
        <v>0.0</v>
      </c>
      <c r="O7731" s="12">
        <v>0.0</v>
      </c>
      <c r="P7731" s="13">
        <v>0.0</v>
      </c>
      <c r="Q7731" s="13">
        <v>35.0</v>
      </c>
      <c r="R7731" s="13">
        <f t="shared" si="1"/>
        <v>35</v>
      </c>
      <c r="S7731" s="14">
        <f t="shared" si="2"/>
        <v>35</v>
      </c>
      <c r="T7731" s="14">
        <f t="shared" si="3"/>
        <v>0</v>
      </c>
      <c r="U7731" s="15" t="str">
        <f>vlookup(F7731,'Sub categories'!$A:$C,3,False)</f>
        <v>Storage</v>
      </c>
      <c r="V7731" s="16">
        <f t="shared" si="4"/>
        <v>9</v>
      </c>
      <c r="W7731" s="17">
        <f t="array" ref="W7731">INDEX(shipping_prices!$C$1:$F8958,MATCH(I7731,shipping_prices!$A$1:$A8958,0),MATCH(M7731,shipping_prices!$C$1:$F$1,0))</f>
        <v>10.09</v>
      </c>
      <c r="X7731" s="15" t="str">
        <f t="shared" si="5"/>
        <v>Meg TillmanNew York CityNew York</v>
      </c>
      <c r="Y7731" s="15" t="str">
        <f t="shared" si="6"/>
        <v>loss</v>
      </c>
    </row>
    <row r="7732">
      <c r="A7732" s="1">
        <v>43264.0</v>
      </c>
      <c r="B7732" s="2" t="s">
        <v>7241</v>
      </c>
      <c r="C7732" s="2">
        <v>1.0</v>
      </c>
      <c r="D7732" s="2" t="s">
        <v>5153</v>
      </c>
      <c r="E7732" s="2" t="s">
        <v>27</v>
      </c>
      <c r="F7732" s="2" t="s">
        <v>4712</v>
      </c>
      <c r="G7732" s="2" t="s">
        <v>45</v>
      </c>
      <c r="H7732" s="2" t="s">
        <v>168</v>
      </c>
      <c r="I7732" s="2" t="s">
        <v>501</v>
      </c>
      <c r="J7732" s="2" t="s">
        <v>282</v>
      </c>
      <c r="K7732" s="2" t="s">
        <v>77</v>
      </c>
      <c r="L7732" s="10">
        <v>43266.0</v>
      </c>
      <c r="M7732" s="2" t="s">
        <v>90</v>
      </c>
      <c r="N7732" s="11">
        <v>0.0</v>
      </c>
      <c r="O7732" s="12">
        <v>1.0</v>
      </c>
      <c r="P7732" s="13">
        <v>0.47</v>
      </c>
      <c r="Q7732" s="13">
        <v>3.0</v>
      </c>
      <c r="R7732" s="13">
        <f t="shared" si="1"/>
        <v>3</v>
      </c>
      <c r="S7732" s="14">
        <f t="shared" si="2"/>
        <v>3</v>
      </c>
      <c r="T7732" s="14">
        <f t="shared" si="3"/>
        <v>0.3333333333</v>
      </c>
      <c r="U7732" s="15" t="str">
        <f>vlookup(F7732,'Sub categories'!$A:$C,3,False)</f>
        <v>Furnishings</v>
      </c>
      <c r="V7732" s="16">
        <f t="shared" si="4"/>
        <v>2</v>
      </c>
      <c r="W7732" s="17">
        <f t="array" ref="W7732">INDEX(shipping_prices!$C$1:$F8959,MATCH(I7732,shipping_prices!$A$1:$A8959,0),MATCH(M7732,shipping_prices!$C$1:$F$1,0))</f>
        <v>5.73</v>
      </c>
      <c r="X7732" s="15" t="str">
        <f t="shared" si="5"/>
        <v>Troy BlackwellColumbusIndiana</v>
      </c>
      <c r="Y7732" s="15" t="str">
        <f t="shared" si="6"/>
        <v>Low</v>
      </c>
    </row>
    <row r="7733" hidden="1">
      <c r="A7733" s="1">
        <v>43264.0</v>
      </c>
      <c r="B7733" s="2" t="s">
        <v>7242</v>
      </c>
      <c r="C7733" s="2">
        <v>8.0</v>
      </c>
      <c r="D7733" s="2" t="s">
        <v>6005</v>
      </c>
      <c r="E7733" s="2" t="s">
        <v>37</v>
      </c>
      <c r="F7733" s="2" t="s">
        <v>858</v>
      </c>
      <c r="G7733" s="2" t="s">
        <v>39</v>
      </c>
      <c r="H7733" s="2" t="s">
        <v>288</v>
      </c>
      <c r="I7733" s="2" t="s">
        <v>281</v>
      </c>
      <c r="J7733" s="2" t="s">
        <v>282</v>
      </c>
      <c r="K7733" s="2" t="s">
        <v>77</v>
      </c>
      <c r="L7733" s="10">
        <v>43275.0</v>
      </c>
      <c r="M7733" s="2" t="s">
        <v>142</v>
      </c>
      <c r="N7733" s="11">
        <v>0.0</v>
      </c>
      <c r="O7733" s="12">
        <v>9.0</v>
      </c>
      <c r="P7733" s="13">
        <v>0.01</v>
      </c>
      <c r="Q7733" s="13">
        <v>909.0</v>
      </c>
      <c r="R7733" s="13">
        <f t="shared" si="1"/>
        <v>909</v>
      </c>
      <c r="S7733" s="14">
        <f t="shared" si="2"/>
        <v>113.625</v>
      </c>
      <c r="T7733" s="14">
        <f t="shared" si="3"/>
        <v>0.009900990099</v>
      </c>
      <c r="U7733" s="15" t="str">
        <f>vlookup(F7733,'Sub categories'!$A:$C,3,False)</f>
        <v>Storage</v>
      </c>
      <c r="V7733" s="16">
        <f t="shared" si="4"/>
        <v>11</v>
      </c>
      <c r="W7733" s="17">
        <f t="array" ref="W7733">INDEX(shipping_prices!$C$1:$F8960,MATCH(I7733,shipping_prices!$A$1:$A8960,0),MATCH(M7733,shipping_prices!$C$1:$F$1,0))</f>
        <v>22.9</v>
      </c>
      <c r="X7733" s="15" t="str">
        <f t="shared" si="5"/>
        <v>Michael DominguezIndianapolisIndiana</v>
      </c>
      <c r="Y7733" s="15" t="str">
        <f t="shared" si="6"/>
        <v>Low</v>
      </c>
    </row>
    <row r="7734" hidden="1">
      <c r="A7734" s="1">
        <v>43266.0</v>
      </c>
      <c r="B7734" s="2" t="s">
        <v>7243</v>
      </c>
      <c r="C7734" s="2">
        <v>2.0</v>
      </c>
      <c r="D7734" s="2" t="s">
        <v>565</v>
      </c>
      <c r="E7734" s="2" t="s">
        <v>49</v>
      </c>
      <c r="F7734" s="2" t="s">
        <v>1288</v>
      </c>
      <c r="G7734" s="2" t="s">
        <v>39</v>
      </c>
      <c r="H7734" s="2" t="s">
        <v>40</v>
      </c>
      <c r="I7734" s="2" t="s">
        <v>2506</v>
      </c>
      <c r="J7734" s="2" t="s">
        <v>497</v>
      </c>
      <c r="K7734" s="2" t="s">
        <v>77</v>
      </c>
      <c r="L7734" s="10">
        <v>43278.0</v>
      </c>
      <c r="M7734" s="2" t="s">
        <v>142</v>
      </c>
      <c r="N7734" s="11">
        <v>0.0</v>
      </c>
      <c r="O7734" s="12">
        <v>2.0</v>
      </c>
      <c r="P7734" s="13">
        <v>0.48</v>
      </c>
      <c r="Q7734" s="13">
        <v>4.0</v>
      </c>
      <c r="R7734" s="13">
        <f t="shared" si="1"/>
        <v>4</v>
      </c>
      <c r="S7734" s="14">
        <f t="shared" si="2"/>
        <v>2</v>
      </c>
      <c r="T7734" s="14">
        <f t="shared" si="3"/>
        <v>0.5</v>
      </c>
      <c r="U7734" s="15" t="str">
        <f>vlookup(F7734,'Sub categories'!$A:$C,3,False)</f>
        <v>Binders</v>
      </c>
      <c r="V7734" s="16">
        <f t="shared" si="4"/>
        <v>12</v>
      </c>
      <c r="W7734" s="17">
        <f t="array" ref="W7734">INDEX(shipping_prices!$C$1:$F8961,MATCH(I7734,shipping_prices!$A$1:$A8961,0),MATCH(M7734,shipping_prices!$C$1:$F$1,0))</f>
        <v>22.61</v>
      </c>
      <c r="X7734" s="15" t="str">
        <f t="shared" si="5"/>
        <v>Dennis PardueFranklinWisconsin</v>
      </c>
      <c r="Y7734" s="15" t="str">
        <f t="shared" si="6"/>
        <v>Low</v>
      </c>
    </row>
    <row r="7735" hidden="1">
      <c r="A7735" s="1">
        <v>43266.0</v>
      </c>
      <c r="B7735" s="2" t="s">
        <v>7244</v>
      </c>
      <c r="C7735" s="2">
        <v>2.0</v>
      </c>
      <c r="D7735" s="2" t="s">
        <v>942</v>
      </c>
      <c r="E7735" s="2" t="s">
        <v>37</v>
      </c>
      <c r="F7735" s="2" t="s">
        <v>1323</v>
      </c>
      <c r="G7735" s="2" t="s">
        <v>39</v>
      </c>
      <c r="H7735" s="2" t="s">
        <v>79</v>
      </c>
      <c r="I7735" s="2" t="s">
        <v>169</v>
      </c>
      <c r="J7735" s="2" t="s">
        <v>42</v>
      </c>
      <c r="K7735" s="2" t="s">
        <v>43</v>
      </c>
      <c r="L7735" s="10">
        <v>43278.0</v>
      </c>
      <c r="M7735" s="2" t="s">
        <v>34</v>
      </c>
      <c r="N7735" s="11">
        <v>0.0</v>
      </c>
      <c r="O7735" s="12">
        <v>4.0</v>
      </c>
      <c r="P7735" s="13">
        <v>0.41</v>
      </c>
      <c r="Q7735" s="13">
        <v>10.0</v>
      </c>
      <c r="R7735" s="13">
        <f t="shared" si="1"/>
        <v>10</v>
      </c>
      <c r="S7735" s="14">
        <f t="shared" si="2"/>
        <v>5</v>
      </c>
      <c r="T7735" s="14">
        <f t="shared" si="3"/>
        <v>0.4</v>
      </c>
      <c r="U7735" s="15" t="str">
        <f>vlookup(F7735,'Sub categories'!$A:$C,3,False)</f>
        <v>Art</v>
      </c>
      <c r="V7735" s="16">
        <f t="shared" si="4"/>
        <v>12</v>
      </c>
      <c r="W7735" s="17">
        <f t="array" ref="W7735">INDEX(shipping_prices!$C$1:$F8962,MATCH(I7735,shipping_prices!$A$1:$A8962,0),MATCH(M7735,shipping_prices!$C$1:$F$1,0))</f>
        <v>14.86</v>
      </c>
      <c r="X7735" s="15" t="str">
        <f t="shared" si="5"/>
        <v>Erin AshbrookLos AngelesCalifornia</v>
      </c>
      <c r="Y7735" s="15" t="str">
        <f t="shared" si="6"/>
        <v>Low</v>
      </c>
    </row>
    <row r="7736" hidden="1">
      <c r="A7736" s="1">
        <v>43266.0</v>
      </c>
      <c r="B7736" s="2" t="s">
        <v>7245</v>
      </c>
      <c r="C7736" s="2">
        <v>9.0</v>
      </c>
      <c r="D7736" s="2" t="s">
        <v>4066</v>
      </c>
      <c r="E7736" s="2" t="s">
        <v>49</v>
      </c>
      <c r="F7736" s="2" t="s">
        <v>3298</v>
      </c>
      <c r="G7736" s="2" t="s">
        <v>39</v>
      </c>
      <c r="H7736" s="2" t="s">
        <v>534</v>
      </c>
      <c r="I7736" s="2" t="s">
        <v>75</v>
      </c>
      <c r="J7736" s="2" t="s">
        <v>76</v>
      </c>
      <c r="K7736" s="2" t="s">
        <v>77</v>
      </c>
      <c r="L7736" s="10">
        <v>43271.0</v>
      </c>
      <c r="M7736" s="2" t="s">
        <v>142</v>
      </c>
      <c r="N7736" s="11">
        <v>0.2</v>
      </c>
      <c r="O7736" s="12">
        <v>8.0</v>
      </c>
      <c r="P7736" s="13">
        <v>0.05</v>
      </c>
      <c r="Q7736" s="13">
        <v>151.0</v>
      </c>
      <c r="R7736" s="13">
        <f t="shared" si="1"/>
        <v>188.75</v>
      </c>
      <c r="S7736" s="14">
        <f t="shared" si="2"/>
        <v>20.97222222</v>
      </c>
      <c r="T7736" s="14">
        <f t="shared" si="3"/>
        <v>0.05298013245</v>
      </c>
      <c r="U7736" s="15" t="str">
        <f>vlookup(F7736,'Sub categories'!$A:$C,3,False)</f>
        <v>Storage</v>
      </c>
      <c r="V7736" s="16">
        <f t="shared" si="4"/>
        <v>5</v>
      </c>
      <c r="W7736" s="17">
        <f t="array" ref="W7736">INDEX(shipping_prices!$C$1:$F8963,MATCH(I7736,shipping_prices!$A$1:$A8963,0),MATCH(M7736,shipping_prices!$C$1:$F$1,0))</f>
        <v>23.68</v>
      </c>
      <c r="X7736" s="15" t="str">
        <f t="shared" si="5"/>
        <v>Nick ZanduskyHoustonTexas</v>
      </c>
      <c r="Y7736" s="15" t="str">
        <f t="shared" si="6"/>
        <v>Low</v>
      </c>
    </row>
    <row r="7737" hidden="1">
      <c r="A7737" s="1">
        <v>43266.0</v>
      </c>
      <c r="B7737" s="2" t="s">
        <v>7246</v>
      </c>
      <c r="C7737" s="2">
        <v>2.0</v>
      </c>
      <c r="D7737" s="2" t="s">
        <v>2143</v>
      </c>
      <c r="E7737" s="2" t="s">
        <v>27</v>
      </c>
      <c r="F7737" s="2" t="s">
        <v>2964</v>
      </c>
      <c r="G7737" s="2" t="s">
        <v>39</v>
      </c>
      <c r="H7737" s="2" t="s">
        <v>193</v>
      </c>
      <c r="I7737" s="2" t="s">
        <v>7247</v>
      </c>
      <c r="J7737" s="2" t="s">
        <v>76</v>
      </c>
      <c r="K7737" s="2" t="s">
        <v>77</v>
      </c>
      <c r="L7737" s="10">
        <v>43272.0</v>
      </c>
      <c r="M7737" s="2" t="s">
        <v>90</v>
      </c>
      <c r="N7737" s="11">
        <v>0.2</v>
      </c>
      <c r="O7737" s="12">
        <v>2.0</v>
      </c>
      <c r="P7737" s="13">
        <v>0.35</v>
      </c>
      <c r="Q7737" s="13">
        <v>6.0</v>
      </c>
      <c r="R7737" s="13">
        <f t="shared" si="1"/>
        <v>7.5</v>
      </c>
      <c r="S7737" s="14">
        <f t="shared" si="2"/>
        <v>3.75</v>
      </c>
      <c r="T7737" s="14">
        <f t="shared" si="3"/>
        <v>0.3333333333</v>
      </c>
      <c r="U7737" s="15" t="str">
        <f>vlookup(F7737,'Sub categories'!$A:$C,3,False)</f>
        <v>Labels</v>
      </c>
      <c r="V7737" s="16">
        <f t="shared" si="4"/>
        <v>6</v>
      </c>
      <c r="W7737" s="17">
        <f t="array" ref="W7737">INDEX(shipping_prices!$C$1:$F8964,MATCH(I7737,shipping_prices!$A$1:$A8964,0),MATCH(M7737,shipping_prices!$C$1:$F$1,0))</f>
        <v>9.24</v>
      </c>
      <c r="X7737" s="15" t="str">
        <f t="shared" si="5"/>
        <v>Dan LaweraKellerTexas</v>
      </c>
      <c r="Y7737" s="15" t="str">
        <f t="shared" si="6"/>
        <v>Low</v>
      </c>
    </row>
    <row r="7738" hidden="1">
      <c r="A7738" s="1">
        <v>43266.0</v>
      </c>
      <c r="B7738" s="2" t="s">
        <v>7248</v>
      </c>
      <c r="C7738" s="2">
        <v>5.0</v>
      </c>
      <c r="D7738" s="2" t="s">
        <v>3584</v>
      </c>
      <c r="E7738" s="2" t="s">
        <v>37</v>
      </c>
      <c r="F7738" s="2" t="s">
        <v>1128</v>
      </c>
      <c r="G7738" s="2" t="s">
        <v>39</v>
      </c>
      <c r="H7738" s="2" t="s">
        <v>193</v>
      </c>
      <c r="I7738" s="2" t="s">
        <v>140</v>
      </c>
      <c r="J7738" s="2" t="s">
        <v>141</v>
      </c>
      <c r="K7738" s="2" t="s">
        <v>77</v>
      </c>
      <c r="L7738" s="10">
        <v>43277.0</v>
      </c>
      <c r="M7738" s="2" t="s">
        <v>142</v>
      </c>
      <c r="N7738" s="11">
        <v>0.8</v>
      </c>
      <c r="O7738" s="12">
        <v>-26.0</v>
      </c>
      <c r="P7738" s="13">
        <v>-1.6</v>
      </c>
      <c r="Q7738" s="13">
        <v>16.0</v>
      </c>
      <c r="R7738" s="13">
        <f t="shared" si="1"/>
        <v>80</v>
      </c>
      <c r="S7738" s="14">
        <f t="shared" si="2"/>
        <v>16</v>
      </c>
      <c r="T7738" s="14">
        <f t="shared" si="3"/>
        <v>-1.625</v>
      </c>
      <c r="U7738" s="15" t="str">
        <f>vlookup(F7738,'Sub categories'!$A:$C,3,False)</f>
        <v>Binders</v>
      </c>
      <c r="V7738" s="16">
        <f t="shared" si="4"/>
        <v>11</v>
      </c>
      <c r="W7738" s="17">
        <f t="array" ref="W7738">INDEX(shipping_prices!$C$1:$F8965,MATCH(I7738,shipping_prices!$A$1:$A8965,0),MATCH(M7738,shipping_prices!$C$1:$F$1,0))</f>
        <v>15.15</v>
      </c>
      <c r="X7738" s="15" t="str">
        <f t="shared" si="5"/>
        <v>Alan HainesChicagoIllinois</v>
      </c>
      <c r="Y7738" s="15" t="str">
        <f t="shared" si="6"/>
        <v>loss</v>
      </c>
    </row>
    <row r="7739" hidden="1">
      <c r="A7739" s="1">
        <v>43266.0</v>
      </c>
      <c r="B7739" s="2" t="s">
        <v>7249</v>
      </c>
      <c r="C7739" s="2">
        <v>3.0</v>
      </c>
      <c r="D7739" s="2" t="s">
        <v>2449</v>
      </c>
      <c r="E7739" s="2" t="s">
        <v>27</v>
      </c>
      <c r="F7739" s="2" t="s">
        <v>1482</v>
      </c>
      <c r="G7739" s="2" t="s">
        <v>39</v>
      </c>
      <c r="H7739" s="2" t="s">
        <v>284</v>
      </c>
      <c r="I7739" s="2" t="s">
        <v>163</v>
      </c>
      <c r="J7739" s="2" t="s">
        <v>164</v>
      </c>
      <c r="K7739" s="2" t="s">
        <v>33</v>
      </c>
      <c r="L7739" s="10">
        <v>43271.0</v>
      </c>
      <c r="M7739" s="2" t="s">
        <v>34</v>
      </c>
      <c r="N7739" s="11">
        <v>0.7</v>
      </c>
      <c r="O7739" s="12">
        <v>-229.0</v>
      </c>
      <c r="P7739" s="13">
        <v>-0.83</v>
      </c>
      <c r="Q7739" s="13">
        <v>274.0</v>
      </c>
      <c r="R7739" s="13">
        <f t="shared" si="1"/>
        <v>913.3333333</v>
      </c>
      <c r="S7739" s="14">
        <f t="shared" si="2"/>
        <v>304.4444444</v>
      </c>
      <c r="T7739" s="14">
        <f t="shared" si="3"/>
        <v>-0.8357664234</v>
      </c>
      <c r="U7739" s="15" t="str">
        <f>vlookup(F7739,'Sub categories'!$A:$C,3,False)</f>
        <v>Binders</v>
      </c>
      <c r="V7739" s="16">
        <f t="shared" si="4"/>
        <v>5</v>
      </c>
      <c r="W7739" s="17">
        <f t="array" ref="W7739">INDEX(shipping_prices!$C$1:$F8966,MATCH(I7739,shipping_prices!$A$1:$A8966,0),MATCH(M7739,shipping_prices!$C$1:$F$1,0))</f>
        <v>7.98</v>
      </c>
      <c r="X7739" s="15" t="str">
        <f t="shared" si="5"/>
        <v>Beth PaigePhiladelphiaPennsylvania</v>
      </c>
      <c r="Y7739" s="15" t="str">
        <f t="shared" si="6"/>
        <v>loss</v>
      </c>
    </row>
    <row r="7740" hidden="1">
      <c r="A7740" s="1">
        <v>43266.0</v>
      </c>
      <c r="B7740" s="2" t="s">
        <v>7250</v>
      </c>
      <c r="C7740" s="2">
        <v>8.0</v>
      </c>
      <c r="D7740" s="2" t="s">
        <v>1795</v>
      </c>
      <c r="E7740" s="2" t="s">
        <v>27</v>
      </c>
      <c r="F7740" s="2" t="s">
        <v>2124</v>
      </c>
      <c r="G7740" s="2" t="s">
        <v>39</v>
      </c>
      <c r="H7740" s="2" t="s">
        <v>1290</v>
      </c>
      <c r="I7740" s="2" t="s">
        <v>1088</v>
      </c>
      <c r="J7740" s="2" t="s">
        <v>552</v>
      </c>
      <c r="K7740" s="2" t="s">
        <v>77</v>
      </c>
      <c r="L7740" s="10">
        <v>43271.0</v>
      </c>
      <c r="M7740" s="2" t="s">
        <v>34</v>
      </c>
      <c r="N7740" s="11">
        <v>0.0</v>
      </c>
      <c r="O7740" s="12">
        <v>39.0</v>
      </c>
      <c r="P7740" s="13">
        <v>0.43</v>
      </c>
      <c r="Q7740" s="13">
        <v>91.0</v>
      </c>
      <c r="R7740" s="13">
        <f t="shared" si="1"/>
        <v>91</v>
      </c>
      <c r="S7740" s="14">
        <f t="shared" si="2"/>
        <v>11.375</v>
      </c>
      <c r="T7740" s="14">
        <f t="shared" si="3"/>
        <v>0.4285714286</v>
      </c>
      <c r="U7740" s="15" t="str">
        <f>vlookup(F7740,'Sub categories'!$A:$C,3,False)</f>
        <v>Appliances</v>
      </c>
      <c r="V7740" s="16">
        <f t="shared" si="4"/>
        <v>5</v>
      </c>
      <c r="W7740" s="17">
        <f t="array" ref="W7740">INDEX(shipping_prices!$C$1:$F8967,MATCH(I7740,shipping_prices!$A$1:$A8967,0),MATCH(M7740,shipping_prices!$C$1:$F$1,0))</f>
        <v>14.01</v>
      </c>
      <c r="X7740" s="15" t="str">
        <f t="shared" si="5"/>
        <v>Mark HamiltonMinneapolisMinnesota</v>
      </c>
      <c r="Y7740" s="15" t="str">
        <f t="shared" si="6"/>
        <v>Low</v>
      </c>
    </row>
    <row r="7741" hidden="1">
      <c r="A7741" s="1">
        <v>43266.0</v>
      </c>
      <c r="B7741" s="2" t="s">
        <v>7251</v>
      </c>
      <c r="C7741" s="2">
        <v>1.0</v>
      </c>
      <c r="D7741" s="2" t="s">
        <v>3242</v>
      </c>
      <c r="E7741" s="2" t="s">
        <v>37</v>
      </c>
      <c r="F7741" s="2" t="s">
        <v>450</v>
      </c>
      <c r="G7741" s="2" t="s">
        <v>39</v>
      </c>
      <c r="H7741" s="2" t="s">
        <v>51</v>
      </c>
      <c r="I7741" s="2" t="s">
        <v>217</v>
      </c>
      <c r="J7741" s="2" t="s">
        <v>218</v>
      </c>
      <c r="K7741" s="2" t="s">
        <v>54</v>
      </c>
      <c r="L7741" s="10">
        <v>43273.0</v>
      </c>
      <c r="M7741" s="2" t="s">
        <v>34</v>
      </c>
      <c r="N7741" s="11">
        <v>0.0</v>
      </c>
      <c r="O7741" s="12">
        <v>3.0</v>
      </c>
      <c r="P7741" s="13">
        <v>0.49</v>
      </c>
      <c r="Q7741" s="13">
        <v>6.0</v>
      </c>
      <c r="R7741" s="13">
        <f t="shared" si="1"/>
        <v>6</v>
      </c>
      <c r="S7741" s="14">
        <f t="shared" si="2"/>
        <v>6</v>
      </c>
      <c r="T7741" s="14">
        <f t="shared" si="3"/>
        <v>0.5</v>
      </c>
      <c r="U7741" s="15" t="str">
        <f>vlookup(F7741,'Sub categories'!$A:$C,3,False)</f>
        <v>Paper</v>
      </c>
      <c r="V7741" s="16">
        <f t="shared" si="4"/>
        <v>7</v>
      </c>
      <c r="W7741" s="17">
        <f t="array" ref="W7741">INDEX(shipping_prices!$C$1:$F8968,MATCH(I7741,shipping_prices!$A$1:$A8968,0),MATCH(M7741,shipping_prices!$C$1:$F$1,0))</f>
        <v>12.51</v>
      </c>
      <c r="X7741" s="15" t="str">
        <f t="shared" si="5"/>
        <v>Victoria BrennanRichmondKentucky</v>
      </c>
      <c r="Y7741" s="15" t="str">
        <f t="shared" si="6"/>
        <v>Low</v>
      </c>
    </row>
    <row r="7742">
      <c r="A7742" s="1">
        <v>43266.0</v>
      </c>
      <c r="B7742" s="2" t="s">
        <v>7252</v>
      </c>
      <c r="C7742" s="2">
        <v>2.0</v>
      </c>
      <c r="D7742" s="2" t="s">
        <v>1784</v>
      </c>
      <c r="E7742" s="2" t="s">
        <v>37</v>
      </c>
      <c r="F7742" s="2" t="s">
        <v>4112</v>
      </c>
      <c r="G7742" s="2" t="s">
        <v>45</v>
      </c>
      <c r="H7742" s="2" t="s">
        <v>833</v>
      </c>
      <c r="I7742" s="2" t="s">
        <v>3288</v>
      </c>
      <c r="J7742" s="2" t="s">
        <v>76</v>
      </c>
      <c r="K7742" s="2" t="s">
        <v>77</v>
      </c>
      <c r="L7742" s="10">
        <v>43273.0</v>
      </c>
      <c r="M7742" s="2" t="s">
        <v>34</v>
      </c>
      <c r="N7742" s="11">
        <v>0.32</v>
      </c>
      <c r="O7742" s="12">
        <v>-36.0</v>
      </c>
      <c r="P7742" s="13">
        <v>-0.18</v>
      </c>
      <c r="Q7742" s="13">
        <v>205.0</v>
      </c>
      <c r="R7742" s="13">
        <f t="shared" si="1"/>
        <v>301.4705882</v>
      </c>
      <c r="S7742" s="14">
        <f t="shared" si="2"/>
        <v>150.7352941</v>
      </c>
      <c r="T7742" s="14">
        <f t="shared" si="3"/>
        <v>-0.1756097561</v>
      </c>
      <c r="U7742" s="15" t="str">
        <f>vlookup(F7742,'Sub categories'!$A:$C,3,False)</f>
        <v>Bookcases</v>
      </c>
      <c r="V7742" s="16">
        <f t="shared" si="4"/>
        <v>7</v>
      </c>
      <c r="W7742" s="17">
        <f t="array" ref="W7742">INDEX(shipping_prices!$C$1:$F8969,MATCH(I7742,shipping_prices!$A$1:$A8969,0),MATCH(M7742,shipping_prices!$C$1:$F$1,0))</f>
        <v>6.61</v>
      </c>
      <c r="X7742" s="15" t="str">
        <f t="shared" si="5"/>
        <v>David SmithAmarilloTexas</v>
      </c>
      <c r="Y7742" s="15" t="str">
        <f t="shared" si="6"/>
        <v>loss</v>
      </c>
    </row>
    <row r="7743" hidden="1">
      <c r="A7743" s="1">
        <v>43266.0</v>
      </c>
      <c r="B7743" s="2" t="s">
        <v>7253</v>
      </c>
      <c r="C7743" s="2">
        <v>3.0</v>
      </c>
      <c r="D7743" s="2" t="s">
        <v>1292</v>
      </c>
      <c r="E7743" s="2" t="s">
        <v>27</v>
      </c>
      <c r="F7743" s="2" t="s">
        <v>483</v>
      </c>
      <c r="G7743" s="2" t="s">
        <v>39</v>
      </c>
      <c r="H7743" s="2" t="s">
        <v>146</v>
      </c>
      <c r="I7743" s="2" t="s">
        <v>31</v>
      </c>
      <c r="J7743" s="2" t="s">
        <v>32</v>
      </c>
      <c r="K7743" s="2" t="s">
        <v>33</v>
      </c>
      <c r="L7743" s="10">
        <v>43274.0</v>
      </c>
      <c r="M7743" s="2" t="s">
        <v>34</v>
      </c>
      <c r="N7743" s="11">
        <v>0.2</v>
      </c>
      <c r="O7743" s="12">
        <v>6.0</v>
      </c>
      <c r="P7743" s="13">
        <v>0.31</v>
      </c>
      <c r="Q7743" s="13">
        <v>18.0</v>
      </c>
      <c r="R7743" s="13">
        <f t="shared" si="1"/>
        <v>22.5</v>
      </c>
      <c r="S7743" s="14">
        <f t="shared" si="2"/>
        <v>7.5</v>
      </c>
      <c r="T7743" s="14">
        <f t="shared" si="3"/>
        <v>0.3333333333</v>
      </c>
      <c r="U7743" s="15" t="str">
        <f>vlookup(F7743,'Sub categories'!$A:$C,3,False)</f>
        <v>Binders</v>
      </c>
      <c r="V7743" s="16">
        <f t="shared" si="4"/>
        <v>8</v>
      </c>
      <c r="W7743" s="17">
        <f t="array" ref="W7743">INDEX(shipping_prices!$C$1:$F8970,MATCH(I7743,shipping_prices!$A$1:$A8970,0),MATCH(M7743,shipping_prices!$C$1:$F$1,0))</f>
        <v>10.09</v>
      </c>
      <c r="X7743" s="15" t="str">
        <f t="shared" si="5"/>
        <v>Andy ReiterNew York CityNew York</v>
      </c>
      <c r="Y7743" s="15" t="str">
        <f t="shared" si="6"/>
        <v>Low</v>
      </c>
    </row>
    <row r="7744" hidden="1">
      <c r="A7744" s="1">
        <v>43266.0</v>
      </c>
      <c r="B7744" s="2" t="s">
        <v>7254</v>
      </c>
      <c r="C7744" s="2">
        <v>3.0</v>
      </c>
      <c r="D7744" s="2" t="s">
        <v>617</v>
      </c>
      <c r="E7744" s="2" t="s">
        <v>27</v>
      </c>
      <c r="F7744" s="2" t="s">
        <v>4782</v>
      </c>
      <c r="G7744" s="2" t="s">
        <v>39</v>
      </c>
      <c r="H7744" s="2" t="s">
        <v>193</v>
      </c>
      <c r="I7744" s="2" t="s">
        <v>2910</v>
      </c>
      <c r="J7744" s="2" t="s">
        <v>42</v>
      </c>
      <c r="K7744" s="2" t="s">
        <v>43</v>
      </c>
      <c r="L7744" s="10">
        <v>43273.0</v>
      </c>
      <c r="M7744" s="2" t="s">
        <v>34</v>
      </c>
      <c r="N7744" s="11">
        <v>0.0</v>
      </c>
      <c r="O7744" s="12">
        <v>7.0</v>
      </c>
      <c r="P7744" s="13">
        <v>0.49</v>
      </c>
      <c r="Q7744" s="13">
        <v>15.0</v>
      </c>
      <c r="R7744" s="13">
        <f t="shared" si="1"/>
        <v>15</v>
      </c>
      <c r="S7744" s="14">
        <f t="shared" si="2"/>
        <v>5</v>
      </c>
      <c r="T7744" s="14">
        <f t="shared" si="3"/>
        <v>0.4666666667</v>
      </c>
      <c r="U7744" s="15" t="str">
        <f>vlookup(F7744,'Sub categories'!$A:$C,3,False)</f>
        <v>Labels</v>
      </c>
      <c r="V7744" s="16">
        <f t="shared" si="4"/>
        <v>7</v>
      </c>
      <c r="W7744" s="17">
        <f t="array" ref="W7744">INDEX(shipping_prices!$C$1:$F8971,MATCH(I7744,shipping_prices!$A$1:$A8971,0),MATCH(M7744,shipping_prices!$C$1:$F$1,0))</f>
        <v>14.73</v>
      </c>
      <c r="X7744" s="15" t="str">
        <f t="shared" si="5"/>
        <v>Marc CrierCamarilloCalifornia</v>
      </c>
      <c r="Y7744" s="15" t="str">
        <f t="shared" si="6"/>
        <v>Low</v>
      </c>
    </row>
    <row r="7745" hidden="1">
      <c r="A7745" s="1">
        <v>43266.0</v>
      </c>
      <c r="B7745" s="2" t="s">
        <v>7255</v>
      </c>
      <c r="C7745" s="2">
        <v>1.0</v>
      </c>
      <c r="D7745" s="2" t="s">
        <v>2571</v>
      </c>
      <c r="E7745" s="2" t="s">
        <v>27</v>
      </c>
      <c r="F7745" s="2" t="s">
        <v>1599</v>
      </c>
      <c r="G7745" s="2" t="s">
        <v>39</v>
      </c>
      <c r="H7745" s="2" t="s">
        <v>79</v>
      </c>
      <c r="I7745" s="2" t="s">
        <v>1225</v>
      </c>
      <c r="J7745" s="2" t="s">
        <v>76</v>
      </c>
      <c r="K7745" s="2" t="s">
        <v>77</v>
      </c>
      <c r="L7745" s="10">
        <v>43274.0</v>
      </c>
      <c r="M7745" s="2" t="s">
        <v>142</v>
      </c>
      <c r="N7745" s="11">
        <v>0.2</v>
      </c>
      <c r="O7745" s="12">
        <v>0.0</v>
      </c>
      <c r="P7745" s="13">
        <v>0.06</v>
      </c>
      <c r="Q7745" s="13">
        <v>6.0</v>
      </c>
      <c r="R7745" s="13">
        <f t="shared" si="1"/>
        <v>7.5</v>
      </c>
      <c r="S7745" s="14">
        <f t="shared" si="2"/>
        <v>7.5</v>
      </c>
      <c r="T7745" s="14">
        <f t="shared" si="3"/>
        <v>0</v>
      </c>
      <c r="U7745" s="15" t="str">
        <f>vlookup(F7745,'Sub categories'!$A:$C,3,False)</f>
        <v>Art</v>
      </c>
      <c r="V7745" s="16">
        <f t="shared" si="4"/>
        <v>8</v>
      </c>
      <c r="W7745" s="17">
        <f t="array" ref="W7745">INDEX(shipping_prices!$C$1:$F8972,MATCH(I7745,shipping_prices!$A$1:$A8972,0),MATCH(M7745,shipping_prices!$C$1:$F$1,0))</f>
        <v>17.58</v>
      </c>
      <c r="X7745" s="15" t="str">
        <f t="shared" si="5"/>
        <v>Sanjit EngleDallasTexas</v>
      </c>
      <c r="Y7745" s="15" t="str">
        <f t="shared" si="6"/>
        <v>loss</v>
      </c>
    </row>
    <row r="7746" hidden="1">
      <c r="A7746" s="1">
        <v>43266.0</v>
      </c>
      <c r="B7746" s="2" t="s">
        <v>7256</v>
      </c>
      <c r="C7746" s="2">
        <v>4.0</v>
      </c>
      <c r="D7746" s="2" t="s">
        <v>1402</v>
      </c>
      <c r="E7746" s="2" t="s">
        <v>27</v>
      </c>
      <c r="F7746" s="2" t="s">
        <v>2287</v>
      </c>
      <c r="G7746" s="2" t="s">
        <v>39</v>
      </c>
      <c r="H7746" s="2" t="s">
        <v>182</v>
      </c>
      <c r="I7746" s="2" t="s">
        <v>163</v>
      </c>
      <c r="J7746" s="2" t="s">
        <v>164</v>
      </c>
      <c r="K7746" s="2" t="s">
        <v>33</v>
      </c>
      <c r="L7746" s="10">
        <v>43272.0</v>
      </c>
      <c r="M7746" s="2" t="s">
        <v>34</v>
      </c>
      <c r="N7746" s="11">
        <v>0.7</v>
      </c>
      <c r="O7746" s="12">
        <v>-463.0</v>
      </c>
      <c r="P7746" s="13">
        <v>-0.73</v>
      </c>
      <c r="Q7746" s="13">
        <v>631.0</v>
      </c>
      <c r="R7746" s="13">
        <f t="shared" si="1"/>
        <v>2103.333333</v>
      </c>
      <c r="S7746" s="14">
        <f t="shared" si="2"/>
        <v>525.8333333</v>
      </c>
      <c r="T7746" s="14">
        <f t="shared" si="3"/>
        <v>-0.7337559429</v>
      </c>
      <c r="U7746" s="15" t="str">
        <f>vlookup(F7746,'Sub categories'!$A:$C,3,False)</f>
        <v>Binders</v>
      </c>
      <c r="V7746" s="16">
        <f t="shared" si="4"/>
        <v>6</v>
      </c>
      <c r="W7746" s="17">
        <f t="array" ref="W7746">INDEX(shipping_prices!$C$1:$F8973,MATCH(I7746,shipping_prices!$A$1:$A8973,0),MATCH(M7746,shipping_prices!$C$1:$F$1,0))</f>
        <v>7.98</v>
      </c>
      <c r="X7746" s="15" t="str">
        <f t="shared" si="5"/>
        <v>Giulietta WeimerPhiladelphiaPennsylvania</v>
      </c>
      <c r="Y7746" s="15" t="str">
        <f t="shared" si="6"/>
        <v>loss</v>
      </c>
    </row>
    <row r="7747" hidden="1">
      <c r="A7747" s="1">
        <v>43266.0</v>
      </c>
      <c r="B7747" s="2" t="s">
        <v>7257</v>
      </c>
      <c r="C7747" s="2">
        <v>5.0</v>
      </c>
      <c r="D7747" s="2" t="s">
        <v>654</v>
      </c>
      <c r="E7747" s="2" t="s">
        <v>49</v>
      </c>
      <c r="F7747" s="2" t="s">
        <v>351</v>
      </c>
      <c r="G7747" s="2" t="s">
        <v>39</v>
      </c>
      <c r="H7747" s="2" t="s">
        <v>352</v>
      </c>
      <c r="I7747" s="2" t="s">
        <v>1670</v>
      </c>
      <c r="J7747" s="2" t="s">
        <v>53</v>
      </c>
      <c r="K7747" s="2" t="s">
        <v>54</v>
      </c>
      <c r="L7747" s="10">
        <v>43267.0</v>
      </c>
      <c r="M7747" s="2" t="s">
        <v>34</v>
      </c>
      <c r="N7747" s="11">
        <v>0.7</v>
      </c>
      <c r="O7747" s="12">
        <v>-33.0</v>
      </c>
      <c r="P7747" s="13">
        <v>-0.73</v>
      </c>
      <c r="Q7747" s="13">
        <v>46.0</v>
      </c>
      <c r="R7747" s="13">
        <f t="shared" si="1"/>
        <v>153.3333333</v>
      </c>
      <c r="S7747" s="14">
        <f t="shared" si="2"/>
        <v>30.66666667</v>
      </c>
      <c r="T7747" s="14">
        <f t="shared" si="3"/>
        <v>-0.7173913043</v>
      </c>
      <c r="U7747" s="15" t="str">
        <f>vlookup(F7747,'Sub categories'!$A:$C,3,False)</f>
        <v>Binders</v>
      </c>
      <c r="V7747" s="16">
        <f t="shared" si="4"/>
        <v>1</v>
      </c>
      <c r="W7747" s="17">
        <f t="array" ref="W7747">INDEX(shipping_prices!$C$1:$F8974,MATCH(I7747,shipping_prices!$A$1:$A8974,0),MATCH(M7747,shipping_prices!$C$1:$F$1,0))</f>
        <v>9.89</v>
      </c>
      <c r="X7747" s="15" t="str">
        <f t="shared" si="5"/>
        <v>Daniel ByrdTampaFlorida</v>
      </c>
      <c r="Y7747" s="15" t="str">
        <f t="shared" si="6"/>
        <v>loss</v>
      </c>
    </row>
    <row r="7748" hidden="1">
      <c r="A7748" s="1">
        <v>43266.0</v>
      </c>
      <c r="B7748" s="2" t="s">
        <v>7258</v>
      </c>
      <c r="C7748" s="2">
        <v>4.0</v>
      </c>
      <c r="D7748" s="2" t="s">
        <v>3208</v>
      </c>
      <c r="E7748" s="2" t="s">
        <v>37</v>
      </c>
      <c r="F7748" s="2" t="s">
        <v>801</v>
      </c>
      <c r="G7748" s="2" t="s">
        <v>29</v>
      </c>
      <c r="H7748" s="2" t="s">
        <v>79</v>
      </c>
      <c r="I7748" s="2" t="s">
        <v>5161</v>
      </c>
      <c r="J7748" s="2" t="s">
        <v>1294</v>
      </c>
      <c r="K7748" s="2" t="s">
        <v>33</v>
      </c>
      <c r="L7748" s="10">
        <v>43271.0</v>
      </c>
      <c r="M7748" s="2" t="s">
        <v>90</v>
      </c>
      <c r="N7748" s="11">
        <v>0.0</v>
      </c>
      <c r="O7748" s="12">
        <v>93.0</v>
      </c>
      <c r="P7748" s="13">
        <v>0.37</v>
      </c>
      <c r="Q7748" s="13">
        <v>252.0</v>
      </c>
      <c r="R7748" s="13">
        <f t="shared" si="1"/>
        <v>252</v>
      </c>
      <c r="S7748" s="14">
        <f t="shared" si="2"/>
        <v>63</v>
      </c>
      <c r="T7748" s="14">
        <f t="shared" si="3"/>
        <v>0.369047619</v>
      </c>
      <c r="U7748" s="15" t="str">
        <f>vlookup(F7748,'Sub categories'!$A:$C,3,False)</f>
        <v>Accessories</v>
      </c>
      <c r="V7748" s="16">
        <f t="shared" si="4"/>
        <v>5</v>
      </c>
      <c r="W7748" s="17">
        <f t="array" ref="W7748">INDEX(shipping_prices!$C$1:$F8975,MATCH(I7748,shipping_prices!$A$1:$A8975,0),MATCH(M7748,shipping_prices!$C$1:$F$1,0))</f>
        <v>0.27</v>
      </c>
      <c r="X7748" s="15" t="str">
        <f t="shared" si="5"/>
        <v>Michael PaigeWarwickRhode Island</v>
      </c>
      <c r="Y7748" s="15" t="str">
        <f t="shared" si="6"/>
        <v>High</v>
      </c>
    </row>
    <row r="7749" hidden="1">
      <c r="A7749" s="1">
        <v>43266.0</v>
      </c>
      <c r="B7749" s="2" t="s">
        <v>7259</v>
      </c>
      <c r="C7749" s="2">
        <v>9.0</v>
      </c>
      <c r="D7749" s="2" t="s">
        <v>633</v>
      </c>
      <c r="E7749" s="2" t="s">
        <v>27</v>
      </c>
      <c r="F7749" s="2" t="s">
        <v>2524</v>
      </c>
      <c r="G7749" s="2" t="s">
        <v>39</v>
      </c>
      <c r="H7749" s="2" t="s">
        <v>1647</v>
      </c>
      <c r="I7749" s="2" t="s">
        <v>1051</v>
      </c>
      <c r="J7749" s="2" t="s">
        <v>122</v>
      </c>
      <c r="K7749" s="2" t="s">
        <v>54</v>
      </c>
      <c r="L7749" s="10">
        <v>43276.0</v>
      </c>
      <c r="M7749" s="2" t="s">
        <v>90</v>
      </c>
      <c r="N7749" s="11">
        <v>0.0</v>
      </c>
      <c r="O7749" s="12">
        <v>24.0</v>
      </c>
      <c r="P7749" s="13">
        <v>0.49</v>
      </c>
      <c r="Q7749" s="13">
        <v>49.0</v>
      </c>
      <c r="R7749" s="13">
        <f t="shared" si="1"/>
        <v>49</v>
      </c>
      <c r="S7749" s="14">
        <f t="shared" si="2"/>
        <v>5.444444444</v>
      </c>
      <c r="T7749" s="14">
        <f t="shared" si="3"/>
        <v>0.4897959184</v>
      </c>
      <c r="U7749" s="15" t="str">
        <f>vlookup(F7749,'Sub categories'!$A:$C,3,False)</f>
        <v>Paper</v>
      </c>
      <c r="V7749" s="16">
        <f t="shared" si="4"/>
        <v>10</v>
      </c>
      <c r="W7749" s="17">
        <f t="array" ref="W7749">INDEX(shipping_prices!$C$1:$F8976,MATCH(I7749,shipping_prices!$A$1:$A8976,0),MATCH(M7749,shipping_prices!$C$1:$F$1,0))</f>
        <v>5.03</v>
      </c>
      <c r="X7749" s="15" t="str">
        <f t="shared" si="5"/>
        <v>Delfina LatchfordAtlantaGeorgia</v>
      </c>
      <c r="Y7749" s="15" t="str">
        <f t="shared" si="6"/>
        <v>Low</v>
      </c>
    </row>
    <row r="7750" hidden="1">
      <c r="A7750" s="1">
        <v>43267.0</v>
      </c>
      <c r="B7750" s="2" t="s">
        <v>7260</v>
      </c>
      <c r="C7750" s="2">
        <v>8.0</v>
      </c>
      <c r="D7750" s="2" t="s">
        <v>2281</v>
      </c>
      <c r="E7750" s="2" t="s">
        <v>49</v>
      </c>
      <c r="F7750" s="2" t="s">
        <v>104</v>
      </c>
      <c r="G7750" s="2" t="s">
        <v>39</v>
      </c>
      <c r="H7750" s="2" t="s">
        <v>105</v>
      </c>
      <c r="I7750" s="2" t="s">
        <v>217</v>
      </c>
      <c r="J7750" s="2" t="s">
        <v>218</v>
      </c>
      <c r="K7750" s="2" t="s">
        <v>54</v>
      </c>
      <c r="L7750" s="10">
        <v>43268.0</v>
      </c>
      <c r="M7750" s="2" t="s">
        <v>142</v>
      </c>
      <c r="N7750" s="11">
        <v>0.0</v>
      </c>
      <c r="O7750" s="12">
        <v>14.0</v>
      </c>
      <c r="P7750" s="13">
        <v>0.48</v>
      </c>
      <c r="Q7750" s="13">
        <v>30.0</v>
      </c>
      <c r="R7750" s="13">
        <f t="shared" si="1"/>
        <v>30</v>
      </c>
      <c r="S7750" s="14">
        <f t="shared" si="2"/>
        <v>3.75</v>
      </c>
      <c r="T7750" s="14">
        <f t="shared" si="3"/>
        <v>0.4666666667</v>
      </c>
      <c r="U7750" s="15" t="str">
        <f>vlookup(F7750,'Sub categories'!$A:$C,3,False)</f>
        <v>Labels</v>
      </c>
      <c r="V7750" s="16">
        <f t="shared" si="4"/>
        <v>1</v>
      </c>
      <c r="W7750" s="17">
        <f t="array" ref="W7750">INDEX(shipping_prices!$C$1:$F8977,MATCH(I7750,shipping_prices!$A$1:$A8977,0),MATCH(M7750,shipping_prices!$C$1:$F$1,0))</f>
        <v>16.29</v>
      </c>
      <c r="X7750" s="15" t="str">
        <f t="shared" si="5"/>
        <v>Ross DeVincentisRichmondKentucky</v>
      </c>
      <c r="Y7750" s="15" t="str">
        <f t="shared" si="6"/>
        <v>Low</v>
      </c>
    </row>
    <row r="7751">
      <c r="A7751" s="1">
        <v>43267.0</v>
      </c>
      <c r="B7751" s="2" t="s">
        <v>7260</v>
      </c>
      <c r="C7751" s="2">
        <v>1.0</v>
      </c>
      <c r="D7751" s="2" t="s">
        <v>2281</v>
      </c>
      <c r="E7751" s="2" t="s">
        <v>49</v>
      </c>
      <c r="F7751" s="2" t="s">
        <v>1052</v>
      </c>
      <c r="G7751" s="2" t="s">
        <v>45</v>
      </c>
      <c r="H7751" s="2" t="s">
        <v>79</v>
      </c>
      <c r="I7751" s="2" t="s">
        <v>217</v>
      </c>
      <c r="J7751" s="2" t="s">
        <v>218</v>
      </c>
      <c r="K7751" s="2" t="s">
        <v>54</v>
      </c>
      <c r="L7751" s="10">
        <v>43268.0</v>
      </c>
      <c r="M7751" s="2" t="s">
        <v>142</v>
      </c>
      <c r="N7751" s="11">
        <v>0.0</v>
      </c>
      <c r="O7751" s="12">
        <v>9.0</v>
      </c>
      <c r="P7751" s="13">
        <v>0.27</v>
      </c>
      <c r="Q7751" s="13">
        <v>34.0</v>
      </c>
      <c r="R7751" s="13">
        <f t="shared" si="1"/>
        <v>34</v>
      </c>
      <c r="S7751" s="14">
        <f t="shared" si="2"/>
        <v>34</v>
      </c>
      <c r="T7751" s="14">
        <f t="shared" si="3"/>
        <v>0.2647058824</v>
      </c>
      <c r="U7751" s="15" t="str">
        <f>vlookup(F7751,'Sub categories'!$A:$C,3,False)</f>
        <v>Chairs</v>
      </c>
      <c r="V7751" s="16">
        <f t="shared" si="4"/>
        <v>1</v>
      </c>
      <c r="W7751" s="17">
        <f t="array" ref="W7751">INDEX(shipping_prices!$C$1:$F8978,MATCH(I7751,shipping_prices!$A$1:$A8978,0),MATCH(M7751,shipping_prices!$C$1:$F$1,0))</f>
        <v>16.29</v>
      </c>
      <c r="X7751" s="15" t="str">
        <f t="shared" si="5"/>
        <v>Ross DeVincentisRichmondKentucky</v>
      </c>
      <c r="Y7751" s="15" t="str">
        <f t="shared" si="6"/>
        <v>Low</v>
      </c>
    </row>
    <row r="7752" hidden="1">
      <c r="A7752" s="1">
        <v>43267.0</v>
      </c>
      <c r="B7752" s="2" t="s">
        <v>7260</v>
      </c>
      <c r="C7752" s="2">
        <v>2.0</v>
      </c>
      <c r="D7752" s="2" t="s">
        <v>2281</v>
      </c>
      <c r="E7752" s="2" t="s">
        <v>49</v>
      </c>
      <c r="F7752" s="2" t="s">
        <v>3051</v>
      </c>
      <c r="G7752" s="2" t="s">
        <v>39</v>
      </c>
      <c r="H7752" s="2" t="s">
        <v>297</v>
      </c>
      <c r="I7752" s="2" t="s">
        <v>217</v>
      </c>
      <c r="J7752" s="2" t="s">
        <v>218</v>
      </c>
      <c r="K7752" s="2" t="s">
        <v>54</v>
      </c>
      <c r="L7752" s="10">
        <v>43268.0</v>
      </c>
      <c r="M7752" s="2" t="s">
        <v>142</v>
      </c>
      <c r="N7752" s="11">
        <v>0.0</v>
      </c>
      <c r="O7752" s="12">
        <v>11.0</v>
      </c>
      <c r="P7752" s="13">
        <v>0.3</v>
      </c>
      <c r="Q7752" s="13">
        <v>35.0</v>
      </c>
      <c r="R7752" s="13">
        <f t="shared" si="1"/>
        <v>35</v>
      </c>
      <c r="S7752" s="14">
        <f t="shared" si="2"/>
        <v>17.5</v>
      </c>
      <c r="T7752" s="14">
        <f t="shared" si="3"/>
        <v>0.3142857143</v>
      </c>
      <c r="U7752" s="15" t="str">
        <f>vlookup(F7752,'Sub categories'!$A:$C,3,False)</f>
        <v>Supplies</v>
      </c>
      <c r="V7752" s="16">
        <f t="shared" si="4"/>
        <v>1</v>
      </c>
      <c r="W7752" s="17">
        <f t="array" ref="W7752">INDEX(shipping_prices!$C$1:$F8979,MATCH(I7752,shipping_prices!$A$1:$A8979,0),MATCH(M7752,shipping_prices!$C$1:$F$1,0))</f>
        <v>16.29</v>
      </c>
      <c r="X7752" s="15" t="str">
        <f t="shared" si="5"/>
        <v>Ross DeVincentisRichmondKentucky</v>
      </c>
      <c r="Y7752" s="15" t="str">
        <f t="shared" si="6"/>
        <v>Low</v>
      </c>
    </row>
    <row r="7753" hidden="1">
      <c r="A7753" s="1">
        <v>43267.0</v>
      </c>
      <c r="B7753" s="2" t="s">
        <v>7260</v>
      </c>
      <c r="C7753" s="2">
        <v>7.0</v>
      </c>
      <c r="D7753" s="2" t="s">
        <v>2281</v>
      </c>
      <c r="E7753" s="2" t="s">
        <v>49</v>
      </c>
      <c r="F7753" s="2" t="s">
        <v>378</v>
      </c>
      <c r="G7753" s="2" t="s">
        <v>39</v>
      </c>
      <c r="H7753" s="2" t="s">
        <v>130</v>
      </c>
      <c r="I7753" s="2" t="s">
        <v>217</v>
      </c>
      <c r="J7753" s="2" t="s">
        <v>218</v>
      </c>
      <c r="K7753" s="2" t="s">
        <v>54</v>
      </c>
      <c r="L7753" s="10">
        <v>43268.0</v>
      </c>
      <c r="M7753" s="2" t="s">
        <v>142</v>
      </c>
      <c r="N7753" s="11">
        <v>0.0</v>
      </c>
      <c r="O7753" s="12">
        <v>4.0</v>
      </c>
      <c r="P7753" s="13">
        <v>0.04</v>
      </c>
      <c r="Q7753" s="13">
        <v>106.0</v>
      </c>
      <c r="R7753" s="13">
        <f t="shared" si="1"/>
        <v>106</v>
      </c>
      <c r="S7753" s="14">
        <f t="shared" si="2"/>
        <v>15.14285714</v>
      </c>
      <c r="T7753" s="14">
        <f t="shared" si="3"/>
        <v>0.03773584906</v>
      </c>
      <c r="U7753" s="15" t="str">
        <f>vlookup(F7753,'Sub categories'!$A:$C,3,False)</f>
        <v>Storage</v>
      </c>
      <c r="V7753" s="16">
        <f t="shared" si="4"/>
        <v>1</v>
      </c>
      <c r="W7753" s="17">
        <f t="array" ref="W7753">INDEX(shipping_prices!$C$1:$F8980,MATCH(I7753,shipping_prices!$A$1:$A8980,0),MATCH(M7753,shipping_prices!$C$1:$F$1,0))</f>
        <v>16.29</v>
      </c>
      <c r="X7753" s="15" t="str">
        <f t="shared" si="5"/>
        <v>Ross DeVincentisRichmondKentucky</v>
      </c>
      <c r="Y7753" s="15" t="str">
        <f t="shared" si="6"/>
        <v>Low</v>
      </c>
    </row>
    <row r="7754" hidden="1">
      <c r="A7754" s="1">
        <v>43267.0</v>
      </c>
      <c r="B7754" s="2" t="s">
        <v>7261</v>
      </c>
      <c r="C7754" s="2">
        <v>2.0</v>
      </c>
      <c r="D7754" s="2" t="s">
        <v>3764</v>
      </c>
      <c r="E7754" s="2" t="s">
        <v>37</v>
      </c>
      <c r="F7754" s="2" t="s">
        <v>1642</v>
      </c>
      <c r="G7754" s="2" t="s">
        <v>39</v>
      </c>
      <c r="H7754" s="2" t="s">
        <v>79</v>
      </c>
      <c r="I7754" s="2" t="s">
        <v>2303</v>
      </c>
      <c r="J7754" s="2" t="s">
        <v>497</v>
      </c>
      <c r="K7754" s="2" t="s">
        <v>77</v>
      </c>
      <c r="L7754" s="10">
        <v>43268.0</v>
      </c>
      <c r="M7754" s="2" t="s">
        <v>34</v>
      </c>
      <c r="N7754" s="11">
        <v>0.0</v>
      </c>
      <c r="O7754" s="12">
        <v>8.0</v>
      </c>
      <c r="P7754" s="13">
        <v>0.26</v>
      </c>
      <c r="Q7754" s="13">
        <v>33.0</v>
      </c>
      <c r="R7754" s="13">
        <f t="shared" si="1"/>
        <v>33</v>
      </c>
      <c r="S7754" s="14">
        <f t="shared" si="2"/>
        <v>16.5</v>
      </c>
      <c r="T7754" s="14">
        <f t="shared" si="3"/>
        <v>0.2424242424</v>
      </c>
      <c r="U7754" s="15" t="str">
        <f>vlookup(F7754,'Sub categories'!$A:$C,3,False)</f>
        <v>Storage</v>
      </c>
      <c r="V7754" s="16">
        <f t="shared" si="4"/>
        <v>1</v>
      </c>
      <c r="W7754" s="17">
        <f t="array" ref="W7754">INDEX(shipping_prices!$C$1:$F8981,MATCH(I7754,shipping_prices!$A$1:$A8981,0),MATCH(M7754,shipping_prices!$C$1:$F$1,0))</f>
        <v>13.01</v>
      </c>
      <c r="X7754" s="15" t="str">
        <f t="shared" si="5"/>
        <v>Dave PoirierEau ClaireWisconsin</v>
      </c>
      <c r="Y7754" s="15" t="str">
        <f t="shared" si="6"/>
        <v>Low</v>
      </c>
    </row>
    <row r="7755" hidden="1">
      <c r="A7755" s="1">
        <v>43267.0</v>
      </c>
      <c r="B7755" s="2" t="s">
        <v>7262</v>
      </c>
      <c r="C7755" s="2">
        <v>3.0</v>
      </c>
      <c r="D7755" s="2" t="s">
        <v>4422</v>
      </c>
      <c r="E7755" s="2" t="s">
        <v>27</v>
      </c>
      <c r="F7755" s="2" t="s">
        <v>5259</v>
      </c>
      <c r="G7755" s="2" t="s">
        <v>39</v>
      </c>
      <c r="H7755" s="2" t="s">
        <v>3539</v>
      </c>
      <c r="I7755" s="2" t="s">
        <v>6115</v>
      </c>
      <c r="J7755" s="2" t="s">
        <v>796</v>
      </c>
      <c r="K7755" s="2" t="s">
        <v>77</v>
      </c>
      <c r="L7755" s="10">
        <v>43272.0</v>
      </c>
      <c r="M7755" s="2" t="s">
        <v>34</v>
      </c>
      <c r="N7755" s="11">
        <v>0.0</v>
      </c>
      <c r="O7755" s="12">
        <v>218.0</v>
      </c>
      <c r="P7755" s="13">
        <v>0.26</v>
      </c>
      <c r="Q7755" s="13">
        <v>839.0</v>
      </c>
      <c r="R7755" s="13">
        <f t="shared" si="1"/>
        <v>839</v>
      </c>
      <c r="S7755" s="14">
        <f t="shared" si="2"/>
        <v>279.6666667</v>
      </c>
      <c r="T7755" s="14">
        <f t="shared" si="3"/>
        <v>0.2598331347</v>
      </c>
      <c r="U7755" s="15" t="str">
        <f>vlookup(F7755,'Sub categories'!$A:$C,3,False)</f>
        <v>Appliances</v>
      </c>
      <c r="V7755" s="16">
        <f t="shared" si="4"/>
        <v>5</v>
      </c>
      <c r="W7755" s="17">
        <f t="array" ref="W7755">INDEX(shipping_prices!$C$1:$F8982,MATCH(I7755,shipping_prices!$A$1:$A8982,0),MATCH(M7755,shipping_prices!$C$1:$F$1,0))</f>
        <v>8.76</v>
      </c>
      <c r="X7755" s="15" t="str">
        <f t="shared" si="5"/>
        <v>Sandra GlasscoIndependenceMissouri</v>
      </c>
      <c r="Y7755" s="15" t="str">
        <f t="shared" si="6"/>
        <v>High</v>
      </c>
    </row>
    <row r="7756" hidden="1">
      <c r="A7756" s="1">
        <v>43267.0</v>
      </c>
      <c r="B7756" s="2" t="s">
        <v>7263</v>
      </c>
      <c r="C7756" s="2">
        <v>1.0</v>
      </c>
      <c r="D7756" s="2" t="s">
        <v>794</v>
      </c>
      <c r="E7756" s="2" t="s">
        <v>37</v>
      </c>
      <c r="F7756" s="2" t="s">
        <v>1249</v>
      </c>
      <c r="G7756" s="2" t="s">
        <v>39</v>
      </c>
      <c r="H7756" s="2" t="s">
        <v>51</v>
      </c>
      <c r="I7756" s="2" t="s">
        <v>158</v>
      </c>
      <c r="J7756" s="2" t="s">
        <v>159</v>
      </c>
      <c r="K7756" s="2" t="s">
        <v>43</v>
      </c>
      <c r="L7756" s="10">
        <v>43279.0</v>
      </c>
      <c r="M7756" s="2" t="s">
        <v>142</v>
      </c>
      <c r="N7756" s="11">
        <v>0.0</v>
      </c>
      <c r="O7756" s="12">
        <v>2.0</v>
      </c>
      <c r="P7756" s="13">
        <v>0.45</v>
      </c>
      <c r="Q7756" s="13">
        <v>5.0</v>
      </c>
      <c r="R7756" s="13">
        <f t="shared" si="1"/>
        <v>5</v>
      </c>
      <c r="S7756" s="14">
        <f t="shared" si="2"/>
        <v>5</v>
      </c>
      <c r="T7756" s="14">
        <f t="shared" si="3"/>
        <v>0.4</v>
      </c>
      <c r="U7756" s="15" t="str">
        <f>vlookup(F7756,'Sub categories'!$A:$C,3,False)</f>
        <v>Paper</v>
      </c>
      <c r="V7756" s="16">
        <f t="shared" si="4"/>
        <v>12</v>
      </c>
      <c r="W7756" s="17">
        <f t="array" ref="W7756">INDEX(shipping_prices!$C$1:$F8983,MATCH(I7756,shipping_prices!$A$1:$A8983,0),MATCH(M7756,shipping_prices!$C$1:$F$1,0))</f>
        <v>18.38</v>
      </c>
      <c r="X7756" s="15" t="str">
        <f t="shared" si="5"/>
        <v>Rob WilliamsSeattleWashington</v>
      </c>
      <c r="Y7756" s="15" t="str">
        <f t="shared" si="6"/>
        <v>Low</v>
      </c>
    </row>
    <row r="7757" hidden="1">
      <c r="A7757" s="1">
        <v>43267.0</v>
      </c>
      <c r="B7757" s="2" t="s">
        <v>7263</v>
      </c>
      <c r="C7757" s="2">
        <v>5.0</v>
      </c>
      <c r="D7757" s="2" t="s">
        <v>794</v>
      </c>
      <c r="E7757" s="2" t="s">
        <v>37</v>
      </c>
      <c r="F7757" s="2" t="s">
        <v>4447</v>
      </c>
      <c r="G7757" s="2" t="s">
        <v>39</v>
      </c>
      <c r="H7757" s="2" t="s">
        <v>182</v>
      </c>
      <c r="I7757" s="2" t="s">
        <v>158</v>
      </c>
      <c r="J7757" s="2" t="s">
        <v>159</v>
      </c>
      <c r="K7757" s="2" t="s">
        <v>43</v>
      </c>
      <c r="L7757" s="10">
        <v>43279.0</v>
      </c>
      <c r="M7757" s="2" t="s">
        <v>142</v>
      </c>
      <c r="N7757" s="11">
        <v>0.2</v>
      </c>
      <c r="O7757" s="12">
        <v>302.0</v>
      </c>
      <c r="P7757" s="13">
        <v>0.34</v>
      </c>
      <c r="Q7757" s="13">
        <v>896.0</v>
      </c>
      <c r="R7757" s="13">
        <f t="shared" si="1"/>
        <v>1120</v>
      </c>
      <c r="S7757" s="14">
        <f t="shared" si="2"/>
        <v>224</v>
      </c>
      <c r="T7757" s="14">
        <f t="shared" si="3"/>
        <v>0.3370535714</v>
      </c>
      <c r="U7757" s="15" t="str">
        <f>vlookup(F7757,'Sub categories'!$A:$C,3,False)</f>
        <v>Binders</v>
      </c>
      <c r="V7757" s="16">
        <f t="shared" si="4"/>
        <v>12</v>
      </c>
      <c r="W7757" s="17">
        <f t="array" ref="W7757">INDEX(shipping_prices!$C$1:$F8984,MATCH(I7757,shipping_prices!$A$1:$A8984,0),MATCH(M7757,shipping_prices!$C$1:$F$1,0))</f>
        <v>18.38</v>
      </c>
      <c r="X7757" s="15" t="str">
        <f t="shared" si="5"/>
        <v>Rob WilliamsSeattleWashington</v>
      </c>
      <c r="Y7757" s="15" t="str">
        <f t="shared" si="6"/>
        <v>High</v>
      </c>
    </row>
    <row r="7758" hidden="1">
      <c r="A7758" s="1">
        <v>43267.0</v>
      </c>
      <c r="B7758" s="2" t="s">
        <v>7264</v>
      </c>
      <c r="C7758" s="2">
        <v>2.0</v>
      </c>
      <c r="D7758" s="2" t="s">
        <v>369</v>
      </c>
      <c r="E7758" s="2" t="s">
        <v>27</v>
      </c>
      <c r="F7758" s="2" t="s">
        <v>2944</v>
      </c>
      <c r="G7758" s="2" t="s">
        <v>39</v>
      </c>
      <c r="H7758" s="2" t="s">
        <v>193</v>
      </c>
      <c r="I7758" s="2" t="s">
        <v>897</v>
      </c>
      <c r="J7758" s="2" t="s">
        <v>552</v>
      </c>
      <c r="K7758" s="2" t="s">
        <v>77</v>
      </c>
      <c r="L7758" s="10">
        <v>43268.0</v>
      </c>
      <c r="M7758" s="2" t="s">
        <v>34</v>
      </c>
      <c r="N7758" s="11">
        <v>0.0</v>
      </c>
      <c r="O7758" s="12">
        <v>3.0</v>
      </c>
      <c r="P7758" s="13">
        <v>0.48</v>
      </c>
      <c r="Q7758" s="13">
        <v>6.0</v>
      </c>
      <c r="R7758" s="13">
        <f t="shared" si="1"/>
        <v>6</v>
      </c>
      <c r="S7758" s="14">
        <f t="shared" si="2"/>
        <v>3</v>
      </c>
      <c r="T7758" s="14">
        <f t="shared" si="3"/>
        <v>0.5</v>
      </c>
      <c r="U7758" s="15" t="str">
        <f>vlookup(F7758,'Sub categories'!$A:$C,3,False)</f>
        <v>Labels</v>
      </c>
      <c r="V7758" s="16">
        <f t="shared" si="4"/>
        <v>1</v>
      </c>
      <c r="W7758" s="17">
        <f t="array" ref="W7758">INDEX(shipping_prices!$C$1:$F8985,MATCH(I7758,shipping_prices!$A$1:$A8985,0),MATCH(M7758,shipping_prices!$C$1:$F$1,0))</f>
        <v>13.27</v>
      </c>
      <c r="X7758" s="15" t="str">
        <f t="shared" si="5"/>
        <v>Paul GonzalezRochesterMinnesota</v>
      </c>
      <c r="Y7758" s="15" t="str">
        <f t="shared" si="6"/>
        <v>Low</v>
      </c>
    </row>
    <row r="7759" hidden="1">
      <c r="A7759" s="1">
        <v>43267.0</v>
      </c>
      <c r="B7759" s="2" t="s">
        <v>7264</v>
      </c>
      <c r="C7759" s="2">
        <v>1.0</v>
      </c>
      <c r="D7759" s="2" t="s">
        <v>369</v>
      </c>
      <c r="E7759" s="2" t="s">
        <v>27</v>
      </c>
      <c r="F7759" s="2" t="s">
        <v>3775</v>
      </c>
      <c r="G7759" s="2" t="s">
        <v>29</v>
      </c>
      <c r="H7759" s="2" t="s">
        <v>220</v>
      </c>
      <c r="I7759" s="2" t="s">
        <v>897</v>
      </c>
      <c r="J7759" s="2" t="s">
        <v>552</v>
      </c>
      <c r="K7759" s="2" t="s">
        <v>77</v>
      </c>
      <c r="L7759" s="10">
        <v>43268.0</v>
      </c>
      <c r="M7759" s="2" t="s">
        <v>34</v>
      </c>
      <c r="N7759" s="11">
        <v>0.0</v>
      </c>
      <c r="O7759" s="12">
        <v>7.0</v>
      </c>
      <c r="P7759" s="13">
        <v>0.34</v>
      </c>
      <c r="Q7759" s="13">
        <v>20.0</v>
      </c>
      <c r="R7759" s="13">
        <f t="shared" si="1"/>
        <v>20</v>
      </c>
      <c r="S7759" s="14">
        <f t="shared" si="2"/>
        <v>20</v>
      </c>
      <c r="T7759" s="14">
        <f t="shared" si="3"/>
        <v>0.35</v>
      </c>
      <c r="U7759" s="15" t="str">
        <f>vlookup(F7759,'Sub categories'!$A:$C,3,False)</f>
        <v>Accessories</v>
      </c>
      <c r="V7759" s="16">
        <f t="shared" si="4"/>
        <v>1</v>
      </c>
      <c r="W7759" s="17">
        <f t="array" ref="W7759">INDEX(shipping_prices!$C$1:$F8986,MATCH(I7759,shipping_prices!$A$1:$A8986,0),MATCH(M7759,shipping_prices!$C$1:$F$1,0))</f>
        <v>13.27</v>
      </c>
      <c r="X7759" s="15" t="str">
        <f t="shared" si="5"/>
        <v>Paul GonzalezRochesterMinnesota</v>
      </c>
      <c r="Y7759" s="15" t="str">
        <f t="shared" si="6"/>
        <v>Low</v>
      </c>
    </row>
    <row r="7760" hidden="1">
      <c r="A7760" s="1">
        <v>43267.0</v>
      </c>
      <c r="B7760" s="2" t="s">
        <v>7265</v>
      </c>
      <c r="C7760" s="2">
        <v>7.0</v>
      </c>
      <c r="D7760" s="2" t="s">
        <v>196</v>
      </c>
      <c r="E7760" s="2" t="s">
        <v>49</v>
      </c>
      <c r="F7760" s="2" t="s">
        <v>1319</v>
      </c>
      <c r="G7760" s="2" t="s">
        <v>39</v>
      </c>
      <c r="H7760" s="2" t="s">
        <v>79</v>
      </c>
      <c r="I7760" s="2" t="s">
        <v>31</v>
      </c>
      <c r="J7760" s="2" t="s">
        <v>32</v>
      </c>
      <c r="K7760" s="2" t="s">
        <v>33</v>
      </c>
      <c r="L7760" s="10">
        <v>43271.0</v>
      </c>
      <c r="M7760" s="2" t="s">
        <v>34</v>
      </c>
      <c r="N7760" s="11">
        <v>0.0</v>
      </c>
      <c r="O7760" s="12">
        <v>15.0</v>
      </c>
      <c r="P7760" s="13">
        <v>0.25</v>
      </c>
      <c r="Q7760" s="13">
        <v>59.0</v>
      </c>
      <c r="R7760" s="13">
        <f t="shared" si="1"/>
        <v>59</v>
      </c>
      <c r="S7760" s="14">
        <f t="shared" si="2"/>
        <v>8.428571429</v>
      </c>
      <c r="T7760" s="14">
        <f t="shared" si="3"/>
        <v>0.2542372881</v>
      </c>
      <c r="U7760" s="15" t="str">
        <f>vlookup(F7760,'Sub categories'!$A:$C,3,False)</f>
        <v>Appliances</v>
      </c>
      <c r="V7760" s="16">
        <f t="shared" si="4"/>
        <v>4</v>
      </c>
      <c r="W7760" s="17">
        <f t="array" ref="W7760">INDEX(shipping_prices!$C$1:$F8987,MATCH(I7760,shipping_prices!$A$1:$A8987,0),MATCH(M7760,shipping_prices!$C$1:$F$1,0))</f>
        <v>10.09</v>
      </c>
      <c r="X7760" s="15" t="str">
        <f t="shared" si="5"/>
        <v>Frank GastineauNew York CityNew York</v>
      </c>
      <c r="Y7760" s="15" t="str">
        <f t="shared" si="6"/>
        <v>Low</v>
      </c>
    </row>
    <row r="7761" hidden="1">
      <c r="A7761" s="1">
        <v>43267.0</v>
      </c>
      <c r="B7761" s="2" t="s">
        <v>7265</v>
      </c>
      <c r="C7761" s="2">
        <v>4.0</v>
      </c>
      <c r="D7761" s="2" t="s">
        <v>196</v>
      </c>
      <c r="E7761" s="2" t="s">
        <v>49</v>
      </c>
      <c r="F7761" s="2" t="s">
        <v>3904</v>
      </c>
      <c r="G7761" s="2" t="s">
        <v>39</v>
      </c>
      <c r="H7761" s="2" t="s">
        <v>79</v>
      </c>
      <c r="I7761" s="2" t="s">
        <v>31</v>
      </c>
      <c r="J7761" s="2" t="s">
        <v>32</v>
      </c>
      <c r="K7761" s="2" t="s">
        <v>33</v>
      </c>
      <c r="L7761" s="10">
        <v>43271.0</v>
      </c>
      <c r="M7761" s="2" t="s">
        <v>34</v>
      </c>
      <c r="N7761" s="11">
        <v>0.2</v>
      </c>
      <c r="O7761" s="12">
        <v>33.0</v>
      </c>
      <c r="P7761" s="13">
        <v>0.35</v>
      </c>
      <c r="Q7761" s="13">
        <v>93.0</v>
      </c>
      <c r="R7761" s="13">
        <f t="shared" si="1"/>
        <v>116.25</v>
      </c>
      <c r="S7761" s="14">
        <f t="shared" si="2"/>
        <v>29.0625</v>
      </c>
      <c r="T7761" s="14">
        <f t="shared" si="3"/>
        <v>0.3548387097</v>
      </c>
      <c r="U7761" s="15" t="str">
        <f>vlookup(F7761,'Sub categories'!$A:$C,3,False)</f>
        <v>Binders</v>
      </c>
      <c r="V7761" s="16">
        <f t="shared" si="4"/>
        <v>4</v>
      </c>
      <c r="W7761" s="17">
        <f t="array" ref="W7761">INDEX(shipping_prices!$C$1:$F8988,MATCH(I7761,shipping_prices!$A$1:$A8988,0),MATCH(M7761,shipping_prices!$C$1:$F$1,0))</f>
        <v>10.09</v>
      </c>
      <c r="X7761" s="15" t="str">
        <f t="shared" si="5"/>
        <v>Frank GastineauNew York CityNew York</v>
      </c>
      <c r="Y7761" s="15" t="str">
        <f t="shared" si="6"/>
        <v>Low</v>
      </c>
    </row>
    <row r="7762">
      <c r="A7762" s="1">
        <v>43267.0</v>
      </c>
      <c r="B7762" s="2" t="s">
        <v>7266</v>
      </c>
      <c r="C7762" s="2">
        <v>10.0</v>
      </c>
      <c r="D7762" s="2" t="s">
        <v>863</v>
      </c>
      <c r="E7762" s="2" t="s">
        <v>37</v>
      </c>
      <c r="F7762" s="2" t="s">
        <v>4041</v>
      </c>
      <c r="G7762" s="2" t="s">
        <v>45</v>
      </c>
      <c r="H7762" s="2" t="s">
        <v>485</v>
      </c>
      <c r="I7762" s="2" t="s">
        <v>1155</v>
      </c>
      <c r="J7762" s="2" t="s">
        <v>1156</v>
      </c>
      <c r="K7762" s="2" t="s">
        <v>33</v>
      </c>
      <c r="L7762" s="10">
        <v>43279.0</v>
      </c>
      <c r="M7762" s="2" t="s">
        <v>34</v>
      </c>
      <c r="N7762" s="11">
        <v>0.0</v>
      </c>
      <c r="O7762" s="12">
        <v>112.0</v>
      </c>
      <c r="P7762" s="13">
        <v>0.41</v>
      </c>
      <c r="Q7762" s="13">
        <v>274.0</v>
      </c>
      <c r="R7762" s="13">
        <f t="shared" si="1"/>
        <v>274</v>
      </c>
      <c r="S7762" s="14">
        <f t="shared" si="2"/>
        <v>27.4</v>
      </c>
      <c r="T7762" s="14">
        <f t="shared" si="3"/>
        <v>0.4087591241</v>
      </c>
      <c r="U7762" s="15" t="str">
        <f>vlookup(F7762,'Sub categories'!$A:$C,3,False)</f>
        <v>Furnishings</v>
      </c>
      <c r="V7762" s="16">
        <f t="shared" si="4"/>
        <v>12</v>
      </c>
      <c r="W7762" s="17">
        <f t="array" ref="W7762">INDEX(shipping_prices!$C$1:$F8989,MATCH(I7762,shipping_prices!$A$1:$A8989,0),MATCH(M7762,shipping_prices!$C$1:$F$1,0))</f>
        <v>8.11</v>
      </c>
      <c r="X7762" s="15" t="str">
        <f t="shared" si="5"/>
        <v>Kean NguyenBaltimoreMaryland</v>
      </c>
      <c r="Y7762" s="15" t="str">
        <f t="shared" si="6"/>
        <v>High</v>
      </c>
    </row>
    <row r="7763">
      <c r="A7763" s="1">
        <v>43268.0</v>
      </c>
      <c r="B7763" s="2" t="s">
        <v>7267</v>
      </c>
      <c r="C7763" s="2">
        <v>1.0</v>
      </c>
      <c r="D7763" s="2" t="s">
        <v>3064</v>
      </c>
      <c r="E7763" s="2" t="s">
        <v>37</v>
      </c>
      <c r="F7763" s="2" t="s">
        <v>242</v>
      </c>
      <c r="G7763" s="2" t="s">
        <v>45</v>
      </c>
      <c r="H7763" s="2" t="s">
        <v>243</v>
      </c>
      <c r="I7763" s="2" t="s">
        <v>140</v>
      </c>
      <c r="J7763" s="2" t="s">
        <v>141</v>
      </c>
      <c r="K7763" s="2" t="s">
        <v>77</v>
      </c>
      <c r="L7763" s="10">
        <v>43272.0</v>
      </c>
      <c r="M7763" s="2" t="s">
        <v>34</v>
      </c>
      <c r="N7763" s="11">
        <v>0.6</v>
      </c>
      <c r="O7763" s="12">
        <v>-1.0</v>
      </c>
      <c r="P7763" s="13">
        <v>-0.53</v>
      </c>
      <c r="Q7763" s="13">
        <v>2.0</v>
      </c>
      <c r="R7763" s="13">
        <f t="shared" si="1"/>
        <v>5</v>
      </c>
      <c r="S7763" s="14">
        <f t="shared" si="2"/>
        <v>5</v>
      </c>
      <c r="T7763" s="14">
        <f t="shared" si="3"/>
        <v>-0.5</v>
      </c>
      <c r="U7763" s="15" t="str">
        <f>vlookup(F7763,'Sub categories'!$A:$C,3,False)</f>
        <v>Furnishings</v>
      </c>
      <c r="V7763" s="16">
        <f t="shared" si="4"/>
        <v>4</v>
      </c>
      <c r="W7763" s="17">
        <f t="array" ref="W7763">INDEX(shipping_prices!$C$1:$F8990,MATCH(I7763,shipping_prices!$A$1:$A8990,0),MATCH(M7763,shipping_prices!$C$1:$F$1,0))</f>
        <v>13.2</v>
      </c>
      <c r="X7763" s="15" t="str">
        <f t="shared" si="5"/>
        <v>Brendan MurryChicagoIllinois</v>
      </c>
      <c r="Y7763" s="15" t="str">
        <f t="shared" si="6"/>
        <v>loss</v>
      </c>
    </row>
    <row r="7764">
      <c r="A7764" s="1">
        <v>43268.0</v>
      </c>
      <c r="B7764" s="2" t="s">
        <v>7267</v>
      </c>
      <c r="C7764" s="2">
        <v>3.0</v>
      </c>
      <c r="D7764" s="2" t="s">
        <v>3064</v>
      </c>
      <c r="E7764" s="2" t="s">
        <v>37</v>
      </c>
      <c r="F7764" s="2" t="s">
        <v>3520</v>
      </c>
      <c r="G7764" s="2" t="s">
        <v>45</v>
      </c>
      <c r="H7764" s="2" t="s">
        <v>79</v>
      </c>
      <c r="I7764" s="2" t="s">
        <v>140</v>
      </c>
      <c r="J7764" s="2" t="s">
        <v>141</v>
      </c>
      <c r="K7764" s="2" t="s">
        <v>77</v>
      </c>
      <c r="L7764" s="10">
        <v>43272.0</v>
      </c>
      <c r="M7764" s="2" t="s">
        <v>34</v>
      </c>
      <c r="N7764" s="11">
        <v>0.6</v>
      </c>
      <c r="O7764" s="12">
        <v>-10.0</v>
      </c>
      <c r="P7764" s="13">
        <v>-0.45</v>
      </c>
      <c r="Q7764" s="13">
        <v>23.0</v>
      </c>
      <c r="R7764" s="13">
        <f t="shared" si="1"/>
        <v>57.5</v>
      </c>
      <c r="S7764" s="14">
        <f t="shared" si="2"/>
        <v>19.16666667</v>
      </c>
      <c r="T7764" s="14">
        <f t="shared" si="3"/>
        <v>-0.4347826087</v>
      </c>
      <c r="U7764" s="15" t="str">
        <f>vlookup(F7764,'Sub categories'!$A:$C,3,False)</f>
        <v>Furnishings</v>
      </c>
      <c r="V7764" s="16">
        <f t="shared" si="4"/>
        <v>4</v>
      </c>
      <c r="W7764" s="17">
        <f t="array" ref="W7764">INDEX(shipping_prices!$C$1:$F8991,MATCH(I7764,shipping_prices!$A$1:$A8991,0),MATCH(M7764,shipping_prices!$C$1:$F$1,0))</f>
        <v>13.2</v>
      </c>
      <c r="X7764" s="15" t="str">
        <f t="shared" si="5"/>
        <v>Brendan MurryChicagoIllinois</v>
      </c>
      <c r="Y7764" s="15" t="str">
        <f t="shared" si="6"/>
        <v>loss</v>
      </c>
    </row>
    <row r="7765" hidden="1">
      <c r="A7765" s="1">
        <v>43268.0</v>
      </c>
      <c r="B7765" s="2" t="s">
        <v>7268</v>
      </c>
      <c r="C7765" s="2">
        <v>2.0</v>
      </c>
      <c r="D7765" s="2" t="s">
        <v>3242</v>
      </c>
      <c r="E7765" s="2" t="s">
        <v>37</v>
      </c>
      <c r="F7765" s="2" t="s">
        <v>1413</v>
      </c>
      <c r="G7765" s="2" t="s">
        <v>39</v>
      </c>
      <c r="H7765" s="2" t="s">
        <v>193</v>
      </c>
      <c r="I7765" s="2" t="s">
        <v>501</v>
      </c>
      <c r="J7765" s="2" t="s">
        <v>122</v>
      </c>
      <c r="K7765" s="2" t="s">
        <v>54</v>
      </c>
      <c r="L7765" s="10">
        <v>43276.0</v>
      </c>
      <c r="M7765" s="2" t="s">
        <v>142</v>
      </c>
      <c r="N7765" s="11">
        <v>0.0</v>
      </c>
      <c r="O7765" s="12">
        <v>10.0</v>
      </c>
      <c r="P7765" s="13">
        <v>0.48</v>
      </c>
      <c r="Q7765" s="13">
        <v>21.0</v>
      </c>
      <c r="R7765" s="13">
        <f t="shared" si="1"/>
        <v>21</v>
      </c>
      <c r="S7765" s="14">
        <f t="shared" si="2"/>
        <v>10.5</v>
      </c>
      <c r="T7765" s="14">
        <f t="shared" si="3"/>
        <v>0.4761904762</v>
      </c>
      <c r="U7765" s="15" t="str">
        <f>vlookup(F7765,'Sub categories'!$A:$C,3,False)</f>
        <v>Labels</v>
      </c>
      <c r="V7765" s="16">
        <f t="shared" si="4"/>
        <v>8</v>
      </c>
      <c r="W7765" s="17">
        <f t="array" ref="W7765">INDEX(shipping_prices!$C$1:$F8992,MATCH(I7765,shipping_prices!$A$1:$A8992,0),MATCH(M7765,shipping_prices!$C$1:$F$1,0))</f>
        <v>17.58</v>
      </c>
      <c r="X7765" s="15" t="str">
        <f t="shared" si="5"/>
        <v>Victoria BrennanColumbusGeorgia</v>
      </c>
      <c r="Y7765" s="15" t="str">
        <f t="shared" si="6"/>
        <v>Low</v>
      </c>
    </row>
    <row r="7766" hidden="1">
      <c r="A7766" s="1">
        <v>43268.0</v>
      </c>
      <c r="B7766" s="2" t="s">
        <v>7268</v>
      </c>
      <c r="C7766" s="2">
        <v>8.0</v>
      </c>
      <c r="D7766" s="2" t="s">
        <v>3242</v>
      </c>
      <c r="E7766" s="2" t="s">
        <v>37</v>
      </c>
      <c r="F7766" s="2" t="s">
        <v>7269</v>
      </c>
      <c r="G7766" s="2" t="s">
        <v>39</v>
      </c>
      <c r="H7766" s="2" t="s">
        <v>458</v>
      </c>
      <c r="I7766" s="2" t="s">
        <v>501</v>
      </c>
      <c r="J7766" s="2" t="s">
        <v>122</v>
      </c>
      <c r="K7766" s="2" t="s">
        <v>54</v>
      </c>
      <c r="L7766" s="10">
        <v>43276.0</v>
      </c>
      <c r="M7766" s="2" t="s">
        <v>142</v>
      </c>
      <c r="N7766" s="11">
        <v>0.0</v>
      </c>
      <c r="O7766" s="12">
        <v>168.0</v>
      </c>
      <c r="P7766" s="13">
        <v>0.26</v>
      </c>
      <c r="Q7766" s="13">
        <v>648.0</v>
      </c>
      <c r="R7766" s="13">
        <f t="shared" si="1"/>
        <v>648</v>
      </c>
      <c r="S7766" s="14">
        <f t="shared" si="2"/>
        <v>81</v>
      </c>
      <c r="T7766" s="14">
        <f t="shared" si="3"/>
        <v>0.2592592593</v>
      </c>
      <c r="U7766" s="15" t="str">
        <f>vlookup(F7766,'Sub categories'!$A:$C,3,False)</f>
        <v>Appliances</v>
      </c>
      <c r="V7766" s="16">
        <f t="shared" si="4"/>
        <v>8</v>
      </c>
      <c r="W7766" s="17">
        <f t="array" ref="W7766">INDEX(shipping_prices!$C$1:$F8993,MATCH(I7766,shipping_prices!$A$1:$A8993,0),MATCH(M7766,shipping_prices!$C$1:$F$1,0))</f>
        <v>17.58</v>
      </c>
      <c r="X7766" s="15" t="str">
        <f t="shared" si="5"/>
        <v>Victoria BrennanColumbusGeorgia</v>
      </c>
      <c r="Y7766" s="15" t="str">
        <f t="shared" si="6"/>
        <v>High</v>
      </c>
    </row>
    <row r="7767">
      <c r="A7767" s="1">
        <v>43268.0</v>
      </c>
      <c r="B7767" s="2" t="s">
        <v>7270</v>
      </c>
      <c r="C7767" s="2">
        <v>4.0</v>
      </c>
      <c r="D7767" s="2" t="s">
        <v>1566</v>
      </c>
      <c r="E7767" s="2" t="s">
        <v>27</v>
      </c>
      <c r="F7767" s="2" t="s">
        <v>2361</v>
      </c>
      <c r="G7767" s="2" t="s">
        <v>45</v>
      </c>
      <c r="H7767" s="2" t="s">
        <v>46</v>
      </c>
      <c r="I7767" s="2" t="s">
        <v>96</v>
      </c>
      <c r="J7767" s="2" t="s">
        <v>406</v>
      </c>
      <c r="K7767" s="2" t="s">
        <v>54</v>
      </c>
      <c r="L7767" s="10">
        <v>43269.0</v>
      </c>
      <c r="M7767" s="2" t="s">
        <v>90</v>
      </c>
      <c r="N7767" s="11">
        <v>0.0</v>
      </c>
      <c r="O7767" s="12">
        <v>225.0</v>
      </c>
      <c r="P7767" s="13">
        <v>0.26</v>
      </c>
      <c r="Q7767" s="13">
        <v>866.0</v>
      </c>
      <c r="R7767" s="13">
        <f t="shared" si="1"/>
        <v>866</v>
      </c>
      <c r="S7767" s="14">
        <f t="shared" si="2"/>
        <v>216.5</v>
      </c>
      <c r="T7767" s="14">
        <f t="shared" si="3"/>
        <v>0.2598152425</v>
      </c>
      <c r="U7767" s="15" t="str">
        <f>vlookup(F7767,'Sub categories'!$A:$C,3,False)</f>
        <v>Chairs</v>
      </c>
      <c r="V7767" s="16">
        <f t="shared" si="4"/>
        <v>1</v>
      </c>
      <c r="W7767" s="17">
        <f t="array" ref="W7767">INDEX(shipping_prices!$C$1:$F8994,MATCH(I7767,shipping_prices!$A$1:$A8994,0),MATCH(M7767,shipping_prices!$C$1:$F$1,0))</f>
        <v>6.56</v>
      </c>
      <c r="X7767" s="15" t="str">
        <f t="shared" si="5"/>
        <v>Natalie FritzlerJacksonMississippi</v>
      </c>
      <c r="Y7767" s="15" t="str">
        <f t="shared" si="6"/>
        <v>High</v>
      </c>
    </row>
    <row r="7768" hidden="1">
      <c r="A7768" s="1">
        <v>43268.0</v>
      </c>
      <c r="B7768" s="2" t="s">
        <v>7271</v>
      </c>
      <c r="C7768" s="2">
        <v>2.0</v>
      </c>
      <c r="D7768" s="2" t="s">
        <v>5499</v>
      </c>
      <c r="E7768" s="2" t="s">
        <v>37</v>
      </c>
      <c r="F7768" s="2" t="s">
        <v>3454</v>
      </c>
      <c r="G7768" s="2" t="s">
        <v>39</v>
      </c>
      <c r="H7768" s="2" t="s">
        <v>79</v>
      </c>
      <c r="I7768" s="2" t="s">
        <v>169</v>
      </c>
      <c r="J7768" s="2" t="s">
        <v>42</v>
      </c>
      <c r="K7768" s="2" t="s">
        <v>43</v>
      </c>
      <c r="L7768" s="10">
        <v>43279.0</v>
      </c>
      <c r="M7768" s="2" t="s">
        <v>34</v>
      </c>
      <c r="N7768" s="11">
        <v>0.2</v>
      </c>
      <c r="O7768" s="12">
        <v>34.0</v>
      </c>
      <c r="P7768" s="13">
        <v>0.31</v>
      </c>
      <c r="Q7768" s="13">
        <v>108.0</v>
      </c>
      <c r="R7768" s="13">
        <f t="shared" si="1"/>
        <v>135</v>
      </c>
      <c r="S7768" s="14">
        <f t="shared" si="2"/>
        <v>67.5</v>
      </c>
      <c r="T7768" s="14">
        <f t="shared" si="3"/>
        <v>0.3148148148</v>
      </c>
      <c r="U7768" s="15" t="str">
        <f>vlookup(F7768,'Sub categories'!$A:$C,3,False)</f>
        <v>Binders</v>
      </c>
      <c r="V7768" s="16">
        <f t="shared" si="4"/>
        <v>11</v>
      </c>
      <c r="W7768" s="17">
        <f t="array" ref="W7768">INDEX(shipping_prices!$C$1:$F8995,MATCH(I7768,shipping_prices!$A$1:$A8995,0),MATCH(M7768,shipping_prices!$C$1:$F$1,0))</f>
        <v>14.86</v>
      </c>
      <c r="X7768" s="15" t="str">
        <f t="shared" si="5"/>
        <v>Ken DanaLos AngelesCalifornia</v>
      </c>
      <c r="Y7768" s="15" t="str">
        <f t="shared" si="6"/>
        <v>Low</v>
      </c>
    </row>
    <row r="7769" hidden="1">
      <c r="A7769" s="1">
        <v>43268.0</v>
      </c>
      <c r="B7769" s="2" t="s">
        <v>7272</v>
      </c>
      <c r="C7769" s="2">
        <v>4.0</v>
      </c>
      <c r="D7769" s="2" t="s">
        <v>4225</v>
      </c>
      <c r="E7769" s="2" t="s">
        <v>49</v>
      </c>
      <c r="F7769" s="2" t="s">
        <v>1622</v>
      </c>
      <c r="G7769" s="2" t="s">
        <v>39</v>
      </c>
      <c r="H7769" s="2" t="s">
        <v>182</v>
      </c>
      <c r="I7769" s="2" t="s">
        <v>111</v>
      </c>
      <c r="J7769" s="2" t="s">
        <v>321</v>
      </c>
      <c r="K7769" s="2" t="s">
        <v>33</v>
      </c>
      <c r="L7769" s="10">
        <v>43271.0</v>
      </c>
      <c r="M7769" s="2" t="s">
        <v>142</v>
      </c>
      <c r="N7769" s="11">
        <v>0.7</v>
      </c>
      <c r="O7769" s="12">
        <v>-54.0</v>
      </c>
      <c r="P7769" s="13">
        <v>-0.7</v>
      </c>
      <c r="Q7769" s="13">
        <v>77.0</v>
      </c>
      <c r="R7769" s="13">
        <f t="shared" si="1"/>
        <v>256.6666667</v>
      </c>
      <c r="S7769" s="14">
        <f t="shared" si="2"/>
        <v>64.16666667</v>
      </c>
      <c r="T7769" s="14">
        <f t="shared" si="3"/>
        <v>-0.7012987013</v>
      </c>
      <c r="U7769" s="15" t="str">
        <f>vlookup(F7769,'Sub categories'!$A:$C,3,False)</f>
        <v>Binders</v>
      </c>
      <c r="V7769" s="16">
        <f t="shared" si="4"/>
        <v>3</v>
      </c>
      <c r="W7769" s="17">
        <f t="array" ref="W7769">INDEX(shipping_prices!$C$1:$F8996,MATCH(I7769,shipping_prices!$A$1:$A8996,0),MATCH(M7769,shipping_prices!$C$1:$F$1,0))</f>
        <v>17.92</v>
      </c>
      <c r="X7769" s="15" t="str">
        <f t="shared" si="5"/>
        <v>Tony ChapmanLakewoodOhio</v>
      </c>
      <c r="Y7769" s="15" t="str">
        <f t="shared" si="6"/>
        <v>loss</v>
      </c>
    </row>
    <row r="7770" hidden="1">
      <c r="A7770" s="1">
        <v>43268.0</v>
      </c>
      <c r="B7770" s="2" t="s">
        <v>7273</v>
      </c>
      <c r="C7770" s="2">
        <v>4.0</v>
      </c>
      <c r="D7770" s="2" t="s">
        <v>4298</v>
      </c>
      <c r="E7770" s="2" t="s">
        <v>37</v>
      </c>
      <c r="F7770" s="2" t="s">
        <v>3928</v>
      </c>
      <c r="G7770" s="2" t="s">
        <v>39</v>
      </c>
      <c r="H7770" s="2" t="s">
        <v>79</v>
      </c>
      <c r="I7770" s="2" t="s">
        <v>2546</v>
      </c>
      <c r="J7770" s="2" t="s">
        <v>251</v>
      </c>
      <c r="K7770" s="2" t="s">
        <v>54</v>
      </c>
      <c r="L7770" s="10">
        <v>43272.0</v>
      </c>
      <c r="M7770" s="2" t="s">
        <v>34</v>
      </c>
      <c r="N7770" s="11">
        <v>0.7</v>
      </c>
      <c r="O7770" s="12">
        <v>-10.0</v>
      </c>
      <c r="P7770" s="13">
        <v>-0.77</v>
      </c>
      <c r="Q7770" s="13">
        <v>13.0</v>
      </c>
      <c r="R7770" s="13">
        <f t="shared" si="1"/>
        <v>43.33333333</v>
      </c>
      <c r="S7770" s="14">
        <f t="shared" si="2"/>
        <v>10.83333333</v>
      </c>
      <c r="T7770" s="14">
        <f t="shared" si="3"/>
        <v>-0.7692307692</v>
      </c>
      <c r="U7770" s="15" t="str">
        <f>vlookup(F7770,'Sub categories'!$A:$C,3,False)</f>
        <v>Binders</v>
      </c>
      <c r="V7770" s="16">
        <f t="shared" si="4"/>
        <v>4</v>
      </c>
      <c r="W7770" s="17">
        <f t="array" ref="W7770">INDEX(shipping_prices!$C$1:$F8997,MATCH(I7770,shipping_prices!$A$1:$A8997,0),MATCH(M7770,shipping_prices!$C$1:$F$1,0))</f>
        <v>14.59</v>
      </c>
      <c r="X7770" s="15" t="str">
        <f t="shared" si="5"/>
        <v>Karen SeioRaleighNorth Carolina</v>
      </c>
      <c r="Y7770" s="15" t="str">
        <f t="shared" si="6"/>
        <v>loss</v>
      </c>
    </row>
    <row r="7771" hidden="1">
      <c r="A7771" s="1">
        <v>43268.0</v>
      </c>
      <c r="B7771" s="2" t="s">
        <v>7273</v>
      </c>
      <c r="C7771" s="2">
        <v>1.0</v>
      </c>
      <c r="D7771" s="2" t="s">
        <v>4298</v>
      </c>
      <c r="E7771" s="2" t="s">
        <v>37</v>
      </c>
      <c r="F7771" s="2" t="s">
        <v>7274</v>
      </c>
      <c r="G7771" s="2" t="s">
        <v>39</v>
      </c>
      <c r="H7771" s="2" t="s">
        <v>1471</v>
      </c>
      <c r="I7771" s="2" t="s">
        <v>2546</v>
      </c>
      <c r="J7771" s="2" t="s">
        <v>251</v>
      </c>
      <c r="K7771" s="2" t="s">
        <v>54</v>
      </c>
      <c r="L7771" s="10">
        <v>43272.0</v>
      </c>
      <c r="M7771" s="2" t="s">
        <v>34</v>
      </c>
      <c r="N7771" s="11">
        <v>0.2</v>
      </c>
      <c r="O7771" s="12">
        <v>4.0</v>
      </c>
      <c r="P7771" s="13">
        <v>0.08</v>
      </c>
      <c r="Q7771" s="13">
        <v>49.0</v>
      </c>
      <c r="R7771" s="13">
        <f t="shared" si="1"/>
        <v>61.25</v>
      </c>
      <c r="S7771" s="14">
        <f t="shared" si="2"/>
        <v>61.25</v>
      </c>
      <c r="T7771" s="14">
        <f t="shared" si="3"/>
        <v>0.08163265306</v>
      </c>
      <c r="U7771" s="15" t="str">
        <f>vlookup(F7771,'Sub categories'!$A:$C,3,False)</f>
        <v>Appliances</v>
      </c>
      <c r="V7771" s="16">
        <f t="shared" si="4"/>
        <v>4</v>
      </c>
      <c r="W7771" s="17">
        <f t="array" ref="W7771">INDEX(shipping_prices!$C$1:$F8998,MATCH(I7771,shipping_prices!$A$1:$A8998,0),MATCH(M7771,shipping_prices!$C$1:$F$1,0))</f>
        <v>14.59</v>
      </c>
      <c r="X7771" s="15" t="str">
        <f t="shared" si="5"/>
        <v>Karen SeioRaleighNorth Carolina</v>
      </c>
      <c r="Y7771" s="15" t="str">
        <f t="shared" si="6"/>
        <v>Low</v>
      </c>
    </row>
    <row r="7772" hidden="1">
      <c r="A7772" s="1">
        <v>43269.0</v>
      </c>
      <c r="B7772" s="2" t="s">
        <v>7275</v>
      </c>
      <c r="C7772" s="2">
        <v>2.0</v>
      </c>
      <c r="D7772" s="2" t="s">
        <v>1300</v>
      </c>
      <c r="E7772" s="2" t="s">
        <v>49</v>
      </c>
      <c r="F7772" s="2" t="s">
        <v>3294</v>
      </c>
      <c r="G7772" s="2" t="s">
        <v>39</v>
      </c>
      <c r="H7772" s="2" t="s">
        <v>297</v>
      </c>
      <c r="I7772" s="2" t="s">
        <v>5254</v>
      </c>
      <c r="J7772" s="2" t="s">
        <v>116</v>
      </c>
      <c r="K7772" s="2" t="s">
        <v>43</v>
      </c>
      <c r="L7772" s="10">
        <v>43277.0</v>
      </c>
      <c r="M7772" s="2" t="s">
        <v>34</v>
      </c>
      <c r="N7772" s="11">
        <v>0.0</v>
      </c>
      <c r="O7772" s="12">
        <v>4.0</v>
      </c>
      <c r="P7772" s="13">
        <v>0.26</v>
      </c>
      <c r="Q7772" s="13">
        <v>17.0</v>
      </c>
      <c r="R7772" s="13">
        <f t="shared" si="1"/>
        <v>17</v>
      </c>
      <c r="S7772" s="14">
        <f t="shared" si="2"/>
        <v>8.5</v>
      </c>
      <c r="T7772" s="14">
        <f t="shared" si="3"/>
        <v>0.2352941176</v>
      </c>
      <c r="U7772" s="15" t="str">
        <f>vlookup(F7772,'Sub categories'!$A:$C,3,False)</f>
        <v>Supplies</v>
      </c>
      <c r="V7772" s="16">
        <f t="shared" si="4"/>
        <v>8</v>
      </c>
      <c r="W7772" s="17">
        <f t="array" ref="W7772">INDEX(shipping_prices!$C$1:$F8999,MATCH(I7772,shipping_prices!$A$1:$A8999,0),MATCH(M7772,shipping_prices!$C$1:$F$1,0))</f>
        <v>12.18</v>
      </c>
      <c r="X7772" s="15" t="str">
        <f t="shared" si="5"/>
        <v>Alejandro BallentineCarlsbadNew Mexico</v>
      </c>
      <c r="Y7772" s="15" t="str">
        <f t="shared" si="6"/>
        <v>Low</v>
      </c>
    </row>
    <row r="7773" hidden="1">
      <c r="A7773" s="1">
        <v>43269.0</v>
      </c>
      <c r="B7773" s="2" t="s">
        <v>7275</v>
      </c>
      <c r="C7773" s="2">
        <v>3.0</v>
      </c>
      <c r="D7773" s="2" t="s">
        <v>1300</v>
      </c>
      <c r="E7773" s="2" t="s">
        <v>49</v>
      </c>
      <c r="F7773" s="2" t="s">
        <v>4947</v>
      </c>
      <c r="G7773" s="2" t="s">
        <v>39</v>
      </c>
      <c r="H7773" s="2" t="s">
        <v>51</v>
      </c>
      <c r="I7773" s="2" t="s">
        <v>5254</v>
      </c>
      <c r="J7773" s="2" t="s">
        <v>116</v>
      </c>
      <c r="K7773" s="2" t="s">
        <v>43</v>
      </c>
      <c r="L7773" s="10">
        <v>43277.0</v>
      </c>
      <c r="M7773" s="2" t="s">
        <v>34</v>
      </c>
      <c r="N7773" s="11">
        <v>0.0</v>
      </c>
      <c r="O7773" s="12">
        <v>9.0</v>
      </c>
      <c r="P7773" s="13">
        <v>0.48</v>
      </c>
      <c r="Q7773" s="13">
        <v>19.0</v>
      </c>
      <c r="R7773" s="13">
        <f t="shared" si="1"/>
        <v>19</v>
      </c>
      <c r="S7773" s="14">
        <f t="shared" si="2"/>
        <v>6.333333333</v>
      </c>
      <c r="T7773" s="14">
        <f t="shared" si="3"/>
        <v>0.4736842105</v>
      </c>
      <c r="U7773" s="15" t="str">
        <f>vlookup(F7773,'Sub categories'!$A:$C,3,False)</f>
        <v>Paper</v>
      </c>
      <c r="V7773" s="16">
        <f t="shared" si="4"/>
        <v>8</v>
      </c>
      <c r="W7773" s="17">
        <f t="array" ref="W7773">INDEX(shipping_prices!$C$1:$F9000,MATCH(I7773,shipping_prices!$A$1:$A9000,0),MATCH(M7773,shipping_prices!$C$1:$F$1,0))</f>
        <v>12.18</v>
      </c>
      <c r="X7773" s="15" t="str">
        <f t="shared" si="5"/>
        <v>Alejandro BallentineCarlsbadNew Mexico</v>
      </c>
      <c r="Y7773" s="15" t="str">
        <f t="shared" si="6"/>
        <v>Low</v>
      </c>
    </row>
    <row r="7774" hidden="1">
      <c r="A7774" s="1">
        <v>43269.0</v>
      </c>
      <c r="B7774" s="2" t="s">
        <v>7275</v>
      </c>
      <c r="C7774" s="2">
        <v>4.0</v>
      </c>
      <c r="D7774" s="2" t="s">
        <v>1300</v>
      </c>
      <c r="E7774" s="2" t="s">
        <v>49</v>
      </c>
      <c r="F7774" s="2" t="s">
        <v>98</v>
      </c>
      <c r="G7774" s="2" t="s">
        <v>39</v>
      </c>
      <c r="H7774" s="2" t="s">
        <v>51</v>
      </c>
      <c r="I7774" s="2" t="s">
        <v>5254</v>
      </c>
      <c r="J7774" s="2" t="s">
        <v>116</v>
      </c>
      <c r="K7774" s="2" t="s">
        <v>43</v>
      </c>
      <c r="L7774" s="10">
        <v>43277.0</v>
      </c>
      <c r="M7774" s="2" t="s">
        <v>34</v>
      </c>
      <c r="N7774" s="11">
        <v>0.0</v>
      </c>
      <c r="O7774" s="12">
        <v>92.0</v>
      </c>
      <c r="P7774" s="13">
        <v>0.48</v>
      </c>
      <c r="Q7774" s="13">
        <v>192.0</v>
      </c>
      <c r="R7774" s="13">
        <f t="shared" si="1"/>
        <v>192</v>
      </c>
      <c r="S7774" s="14">
        <f t="shared" si="2"/>
        <v>48</v>
      </c>
      <c r="T7774" s="14">
        <f t="shared" si="3"/>
        <v>0.4791666667</v>
      </c>
      <c r="U7774" s="15" t="str">
        <f>vlookup(F7774,'Sub categories'!$A:$C,3,False)</f>
        <v>Paper</v>
      </c>
      <c r="V7774" s="16">
        <f t="shared" si="4"/>
        <v>8</v>
      </c>
      <c r="W7774" s="17">
        <f t="array" ref="W7774">INDEX(shipping_prices!$C$1:$F9001,MATCH(I7774,shipping_prices!$A$1:$A9001,0),MATCH(M7774,shipping_prices!$C$1:$F$1,0))</f>
        <v>12.18</v>
      </c>
      <c r="X7774" s="15" t="str">
        <f t="shared" si="5"/>
        <v>Alejandro BallentineCarlsbadNew Mexico</v>
      </c>
      <c r="Y7774" s="15" t="str">
        <f t="shared" si="6"/>
        <v>High</v>
      </c>
    </row>
    <row r="7775">
      <c r="A7775" s="1">
        <v>43270.0</v>
      </c>
      <c r="B7775" s="2" t="s">
        <v>7276</v>
      </c>
      <c r="C7775" s="2">
        <v>1.0</v>
      </c>
      <c r="D7775" s="2" t="s">
        <v>1163</v>
      </c>
      <c r="E7775" s="2" t="s">
        <v>37</v>
      </c>
      <c r="F7775" s="2" t="s">
        <v>680</v>
      </c>
      <c r="G7775" s="2" t="s">
        <v>45</v>
      </c>
      <c r="H7775" s="2" t="s">
        <v>227</v>
      </c>
      <c r="I7775" s="2" t="s">
        <v>1534</v>
      </c>
      <c r="J7775" s="2" t="s">
        <v>497</v>
      </c>
      <c r="K7775" s="2" t="s">
        <v>77</v>
      </c>
      <c r="L7775" s="10">
        <v>43280.0</v>
      </c>
      <c r="M7775" s="2" t="s">
        <v>34</v>
      </c>
      <c r="N7775" s="11">
        <v>0.0</v>
      </c>
      <c r="O7775" s="12">
        <v>15.0</v>
      </c>
      <c r="P7775" s="13">
        <v>0.16</v>
      </c>
      <c r="Q7775" s="13">
        <v>91.0</v>
      </c>
      <c r="R7775" s="13">
        <f t="shared" si="1"/>
        <v>91</v>
      </c>
      <c r="S7775" s="14">
        <f t="shared" si="2"/>
        <v>91</v>
      </c>
      <c r="T7775" s="14">
        <f t="shared" si="3"/>
        <v>0.1648351648</v>
      </c>
      <c r="U7775" s="15" t="str">
        <f>vlookup(F7775,'Sub categories'!$A:$C,3,False)</f>
        <v>Chairs</v>
      </c>
      <c r="V7775" s="16">
        <f t="shared" si="4"/>
        <v>10</v>
      </c>
      <c r="W7775" s="17">
        <f t="array" ref="W7775">INDEX(shipping_prices!$C$1:$F9002,MATCH(I7775,shipping_prices!$A$1:$A9002,0),MATCH(M7775,shipping_prices!$C$1:$F$1,0))</f>
        <v>8.05</v>
      </c>
      <c r="X7775" s="15" t="str">
        <f t="shared" si="5"/>
        <v>Justin DeggellerMilwaukeeWisconsin</v>
      </c>
      <c r="Y7775" s="15" t="str">
        <f t="shared" si="6"/>
        <v>Low</v>
      </c>
    </row>
    <row r="7776">
      <c r="A7776" s="1">
        <v>43270.0</v>
      </c>
      <c r="B7776" s="2" t="s">
        <v>7276</v>
      </c>
      <c r="C7776" s="2">
        <v>3.0</v>
      </c>
      <c r="D7776" s="2" t="s">
        <v>1163</v>
      </c>
      <c r="E7776" s="2" t="s">
        <v>37</v>
      </c>
      <c r="F7776" s="2" t="s">
        <v>2450</v>
      </c>
      <c r="G7776" s="2" t="s">
        <v>45</v>
      </c>
      <c r="H7776" s="2" t="s">
        <v>227</v>
      </c>
      <c r="I7776" s="2" t="s">
        <v>1534</v>
      </c>
      <c r="J7776" s="2" t="s">
        <v>497</v>
      </c>
      <c r="K7776" s="2" t="s">
        <v>77</v>
      </c>
      <c r="L7776" s="10">
        <v>43280.0</v>
      </c>
      <c r="M7776" s="2" t="s">
        <v>34</v>
      </c>
      <c r="N7776" s="11">
        <v>0.0</v>
      </c>
      <c r="O7776" s="12">
        <v>41.0</v>
      </c>
      <c r="P7776" s="13">
        <v>0.11</v>
      </c>
      <c r="Q7776" s="13">
        <v>369.0</v>
      </c>
      <c r="R7776" s="13">
        <f t="shared" si="1"/>
        <v>369</v>
      </c>
      <c r="S7776" s="14">
        <f t="shared" si="2"/>
        <v>123</v>
      </c>
      <c r="T7776" s="14">
        <f t="shared" si="3"/>
        <v>0.1111111111</v>
      </c>
      <c r="U7776" s="15" t="str">
        <f>vlookup(F7776,'Sub categories'!$A:$C,3,False)</f>
        <v>Chairs</v>
      </c>
      <c r="V7776" s="16">
        <f t="shared" si="4"/>
        <v>10</v>
      </c>
      <c r="W7776" s="17">
        <f t="array" ref="W7776">INDEX(shipping_prices!$C$1:$F9003,MATCH(I7776,shipping_prices!$A$1:$A9003,0),MATCH(M7776,shipping_prices!$C$1:$F$1,0))</f>
        <v>8.05</v>
      </c>
      <c r="X7776" s="15" t="str">
        <f t="shared" si="5"/>
        <v>Justin DeggellerMilwaukeeWisconsin</v>
      </c>
      <c r="Y7776" s="15" t="str">
        <f t="shared" si="6"/>
        <v>High</v>
      </c>
    </row>
    <row r="7777">
      <c r="A7777" s="1">
        <v>43270.0</v>
      </c>
      <c r="B7777" s="2" t="s">
        <v>7276</v>
      </c>
      <c r="C7777" s="2">
        <v>7.0</v>
      </c>
      <c r="D7777" s="2" t="s">
        <v>1163</v>
      </c>
      <c r="E7777" s="2" t="s">
        <v>37</v>
      </c>
      <c r="F7777" s="2" t="s">
        <v>189</v>
      </c>
      <c r="G7777" s="2" t="s">
        <v>45</v>
      </c>
      <c r="H7777" s="2" t="s">
        <v>79</v>
      </c>
      <c r="I7777" s="2" t="s">
        <v>1534</v>
      </c>
      <c r="J7777" s="2" t="s">
        <v>497</v>
      </c>
      <c r="K7777" s="2" t="s">
        <v>77</v>
      </c>
      <c r="L7777" s="10">
        <v>43280.0</v>
      </c>
      <c r="M7777" s="2" t="s">
        <v>34</v>
      </c>
      <c r="N7777" s="11">
        <v>0.0</v>
      </c>
      <c r="O7777" s="12">
        <v>427.0</v>
      </c>
      <c r="P7777" s="13">
        <v>0.28</v>
      </c>
      <c r="Q7777" s="13">
        <v>1527.0</v>
      </c>
      <c r="R7777" s="13">
        <f t="shared" si="1"/>
        <v>1527</v>
      </c>
      <c r="S7777" s="14">
        <f t="shared" si="2"/>
        <v>218.1428571</v>
      </c>
      <c r="T7777" s="14">
        <f t="shared" si="3"/>
        <v>0.2796332678</v>
      </c>
      <c r="U7777" s="15" t="str">
        <f>vlookup(F7777,'Sub categories'!$A:$C,3,False)</f>
        <v>Chairs</v>
      </c>
      <c r="V7777" s="16">
        <f t="shared" si="4"/>
        <v>10</v>
      </c>
      <c r="W7777" s="17">
        <f t="array" ref="W7777">INDEX(shipping_prices!$C$1:$F9004,MATCH(I7777,shipping_prices!$A$1:$A9004,0),MATCH(M7777,shipping_prices!$C$1:$F$1,0))</f>
        <v>8.05</v>
      </c>
      <c r="X7777" s="15" t="str">
        <f t="shared" si="5"/>
        <v>Justin DeggellerMilwaukeeWisconsin</v>
      </c>
      <c r="Y7777" s="15" t="str">
        <f t="shared" si="6"/>
        <v>High</v>
      </c>
    </row>
    <row r="7778" hidden="1">
      <c r="A7778" s="1">
        <v>43270.0</v>
      </c>
      <c r="B7778" s="2" t="s">
        <v>7277</v>
      </c>
      <c r="C7778" s="2">
        <v>2.0</v>
      </c>
      <c r="D7778" s="2" t="s">
        <v>230</v>
      </c>
      <c r="E7778" s="2" t="s">
        <v>27</v>
      </c>
      <c r="F7778" s="2" t="s">
        <v>6599</v>
      </c>
      <c r="G7778" s="2" t="s">
        <v>39</v>
      </c>
      <c r="H7778" s="2" t="s">
        <v>79</v>
      </c>
      <c r="I7778" s="2" t="s">
        <v>63</v>
      </c>
      <c r="J7778" s="2" t="s">
        <v>64</v>
      </c>
      <c r="K7778" s="2" t="s">
        <v>43</v>
      </c>
      <c r="L7778" s="10">
        <v>43277.0</v>
      </c>
      <c r="M7778" s="2" t="s">
        <v>34</v>
      </c>
      <c r="N7778" s="11">
        <v>0.2</v>
      </c>
      <c r="O7778" s="12">
        <v>2.0</v>
      </c>
      <c r="P7778" s="13">
        <v>0.38</v>
      </c>
      <c r="Q7778" s="13">
        <v>6.0</v>
      </c>
      <c r="R7778" s="13">
        <f t="shared" si="1"/>
        <v>7.5</v>
      </c>
      <c r="S7778" s="14">
        <f t="shared" si="2"/>
        <v>3.75</v>
      </c>
      <c r="T7778" s="14">
        <f t="shared" si="3"/>
        <v>0.3333333333</v>
      </c>
      <c r="U7778" s="15" t="str">
        <f>vlookup(F7778,'Sub categories'!$A:$C,3,False)</f>
        <v>Paper</v>
      </c>
      <c r="V7778" s="16">
        <f t="shared" si="4"/>
        <v>7</v>
      </c>
      <c r="W7778" s="17">
        <f t="array" ref="W7778">INDEX(shipping_prices!$C$1:$F9005,MATCH(I7778,shipping_prices!$A$1:$A9005,0),MATCH(M7778,shipping_prices!$C$1:$F$1,0))</f>
        <v>10.53</v>
      </c>
      <c r="X7778" s="15" t="str">
        <f t="shared" si="5"/>
        <v>Arianne IrvingGlendaleArizona</v>
      </c>
      <c r="Y7778" s="15" t="str">
        <f t="shared" si="6"/>
        <v>Low</v>
      </c>
    </row>
    <row r="7779" hidden="1">
      <c r="A7779" s="1">
        <v>43270.0</v>
      </c>
      <c r="B7779" s="2" t="s">
        <v>7278</v>
      </c>
      <c r="C7779" s="2">
        <v>3.0</v>
      </c>
      <c r="D7779" s="2" t="s">
        <v>2359</v>
      </c>
      <c r="E7779" s="2" t="s">
        <v>27</v>
      </c>
      <c r="F7779" s="2" t="s">
        <v>1754</v>
      </c>
      <c r="G7779" s="2" t="s">
        <v>39</v>
      </c>
      <c r="H7779" s="2" t="s">
        <v>40</v>
      </c>
      <c r="I7779" s="2" t="s">
        <v>140</v>
      </c>
      <c r="J7779" s="2" t="s">
        <v>141</v>
      </c>
      <c r="K7779" s="2" t="s">
        <v>77</v>
      </c>
      <c r="L7779" s="10">
        <v>43276.0</v>
      </c>
      <c r="M7779" s="2" t="s">
        <v>34</v>
      </c>
      <c r="N7779" s="11">
        <v>0.8</v>
      </c>
      <c r="O7779" s="12">
        <v>-5.0</v>
      </c>
      <c r="P7779" s="13">
        <v>-1.65</v>
      </c>
      <c r="Q7779" s="13">
        <v>3.0</v>
      </c>
      <c r="R7779" s="13">
        <f t="shared" si="1"/>
        <v>15</v>
      </c>
      <c r="S7779" s="14">
        <f t="shared" si="2"/>
        <v>5</v>
      </c>
      <c r="T7779" s="14">
        <f t="shared" si="3"/>
        <v>-1.666666667</v>
      </c>
      <c r="U7779" s="15" t="str">
        <f>vlookup(F7779,'Sub categories'!$A:$C,3,False)</f>
        <v>Binders</v>
      </c>
      <c r="V7779" s="16">
        <f t="shared" si="4"/>
        <v>6</v>
      </c>
      <c r="W7779" s="17">
        <f t="array" ref="W7779">INDEX(shipping_prices!$C$1:$F9006,MATCH(I7779,shipping_prices!$A$1:$A9006,0),MATCH(M7779,shipping_prices!$C$1:$F$1,0))</f>
        <v>13.2</v>
      </c>
      <c r="X7779" s="15" t="str">
        <f t="shared" si="5"/>
        <v>Joe KamberovaChicagoIllinois</v>
      </c>
      <c r="Y7779" s="15" t="str">
        <f t="shared" si="6"/>
        <v>loss</v>
      </c>
    </row>
    <row r="7780" hidden="1">
      <c r="A7780" s="1">
        <v>43270.0</v>
      </c>
      <c r="B7780" s="2" t="s">
        <v>7279</v>
      </c>
      <c r="C7780" s="2">
        <v>3.0</v>
      </c>
      <c r="D7780" s="2" t="s">
        <v>1393</v>
      </c>
      <c r="E7780" s="2" t="s">
        <v>37</v>
      </c>
      <c r="F7780" s="2" t="s">
        <v>4529</v>
      </c>
      <c r="G7780" s="2" t="s">
        <v>39</v>
      </c>
      <c r="H7780" s="2" t="s">
        <v>1290</v>
      </c>
      <c r="I7780" s="2" t="s">
        <v>501</v>
      </c>
      <c r="J7780" s="2" t="s">
        <v>321</v>
      </c>
      <c r="K7780" s="2" t="s">
        <v>33</v>
      </c>
      <c r="L7780" s="10">
        <v>43274.0</v>
      </c>
      <c r="M7780" s="2" t="s">
        <v>34</v>
      </c>
      <c r="N7780" s="11">
        <v>0.2</v>
      </c>
      <c r="O7780" s="12">
        <v>10.0</v>
      </c>
      <c r="P7780" s="13">
        <v>0.19</v>
      </c>
      <c r="Q7780" s="13">
        <v>52.0</v>
      </c>
      <c r="R7780" s="13">
        <f t="shared" si="1"/>
        <v>65</v>
      </c>
      <c r="S7780" s="14">
        <f t="shared" si="2"/>
        <v>21.66666667</v>
      </c>
      <c r="T7780" s="14">
        <f t="shared" si="3"/>
        <v>0.1923076923</v>
      </c>
      <c r="U7780" s="15" t="str">
        <f>vlookup(F7780,'Sub categories'!$A:$C,3,False)</f>
        <v>Appliances</v>
      </c>
      <c r="V7780" s="16">
        <f t="shared" si="4"/>
        <v>4</v>
      </c>
      <c r="W7780" s="17">
        <f t="array" ref="W7780">INDEX(shipping_prices!$C$1:$F9007,MATCH(I7780,shipping_prices!$A$1:$A9007,0),MATCH(M7780,shipping_prices!$C$1:$F$1,0))</f>
        <v>6.86</v>
      </c>
      <c r="X7780" s="15" t="str">
        <f t="shared" si="5"/>
        <v>Corey CatlettColumbusOhio</v>
      </c>
      <c r="Y7780" s="15" t="str">
        <f t="shared" si="6"/>
        <v>Low</v>
      </c>
    </row>
    <row r="7781" hidden="1">
      <c r="A7781" s="1">
        <v>43270.0</v>
      </c>
      <c r="B7781" s="2" t="s">
        <v>7279</v>
      </c>
      <c r="C7781" s="2">
        <v>7.0</v>
      </c>
      <c r="D7781" s="2" t="s">
        <v>1393</v>
      </c>
      <c r="E7781" s="2" t="s">
        <v>37</v>
      </c>
      <c r="F7781" s="2" t="s">
        <v>667</v>
      </c>
      <c r="G7781" s="2" t="s">
        <v>39</v>
      </c>
      <c r="H7781" s="2" t="s">
        <v>526</v>
      </c>
      <c r="I7781" s="2" t="s">
        <v>501</v>
      </c>
      <c r="J7781" s="2" t="s">
        <v>321</v>
      </c>
      <c r="K7781" s="2" t="s">
        <v>33</v>
      </c>
      <c r="L7781" s="10">
        <v>43274.0</v>
      </c>
      <c r="M7781" s="2" t="s">
        <v>34</v>
      </c>
      <c r="N7781" s="11">
        <v>0.2</v>
      </c>
      <c r="O7781" s="12">
        <v>24.0</v>
      </c>
      <c r="P7781" s="13">
        <v>0.11</v>
      </c>
      <c r="Q7781" s="13">
        <v>213.0</v>
      </c>
      <c r="R7781" s="13">
        <f t="shared" si="1"/>
        <v>266.25</v>
      </c>
      <c r="S7781" s="14">
        <f t="shared" si="2"/>
        <v>38.03571429</v>
      </c>
      <c r="T7781" s="14">
        <f t="shared" si="3"/>
        <v>0.1126760563</v>
      </c>
      <c r="U7781" s="15" t="str">
        <f>vlookup(F7781,'Sub categories'!$A:$C,3,False)</f>
        <v>Appliances</v>
      </c>
      <c r="V7781" s="16">
        <f t="shared" si="4"/>
        <v>4</v>
      </c>
      <c r="W7781" s="17">
        <f t="array" ref="W7781">INDEX(shipping_prices!$C$1:$F9008,MATCH(I7781,shipping_prices!$A$1:$A9008,0),MATCH(M7781,shipping_prices!$C$1:$F$1,0))</f>
        <v>6.86</v>
      </c>
      <c r="X7781" s="15" t="str">
        <f t="shared" si="5"/>
        <v>Corey CatlettColumbusOhio</v>
      </c>
      <c r="Y7781" s="15" t="str">
        <f t="shared" si="6"/>
        <v>High</v>
      </c>
    </row>
    <row r="7782">
      <c r="A7782" s="1">
        <v>43270.0</v>
      </c>
      <c r="B7782" s="2" t="s">
        <v>7280</v>
      </c>
      <c r="C7782" s="2">
        <v>8.0</v>
      </c>
      <c r="D7782" s="2" t="s">
        <v>5176</v>
      </c>
      <c r="E7782" s="2" t="s">
        <v>49</v>
      </c>
      <c r="F7782" s="2" t="s">
        <v>1229</v>
      </c>
      <c r="G7782" s="2" t="s">
        <v>45</v>
      </c>
      <c r="H7782" s="2" t="s">
        <v>1024</v>
      </c>
      <c r="I7782" s="2" t="s">
        <v>41</v>
      </c>
      <c r="J7782" s="2" t="s">
        <v>42</v>
      </c>
      <c r="K7782" s="2" t="s">
        <v>43</v>
      </c>
      <c r="L7782" s="10">
        <v>43272.0</v>
      </c>
      <c r="M7782" s="2" t="s">
        <v>142</v>
      </c>
      <c r="N7782" s="11">
        <v>0.0</v>
      </c>
      <c r="O7782" s="12">
        <v>76.0</v>
      </c>
      <c r="P7782" s="13">
        <v>0.36</v>
      </c>
      <c r="Q7782" s="13">
        <v>212.0</v>
      </c>
      <c r="R7782" s="13">
        <f t="shared" si="1"/>
        <v>212</v>
      </c>
      <c r="S7782" s="14">
        <f t="shared" si="2"/>
        <v>26.5</v>
      </c>
      <c r="T7782" s="14">
        <f t="shared" si="3"/>
        <v>0.358490566</v>
      </c>
      <c r="U7782" s="15" t="str">
        <f>vlookup(F7782,'Sub categories'!$A:$C,3,False)</f>
        <v>Furnishings</v>
      </c>
      <c r="V7782" s="16">
        <f t="shared" si="4"/>
        <v>2</v>
      </c>
      <c r="W7782" s="17">
        <f t="array" ref="W7782">INDEX(shipping_prices!$C$1:$F9009,MATCH(I7782,shipping_prices!$A$1:$A9009,0),MATCH(M7782,shipping_prices!$C$1:$F$1,0))</f>
        <v>16.04</v>
      </c>
      <c r="X7782" s="15" t="str">
        <f t="shared" si="5"/>
        <v>Bill EplettSan FranciscoCalifornia</v>
      </c>
      <c r="Y7782" s="15" t="str">
        <f t="shared" si="6"/>
        <v>High</v>
      </c>
    </row>
    <row r="7783" hidden="1">
      <c r="A7783" s="1">
        <v>43270.0</v>
      </c>
      <c r="B7783" s="2" t="s">
        <v>7281</v>
      </c>
      <c r="C7783" s="2">
        <v>2.0</v>
      </c>
      <c r="D7783" s="2" t="s">
        <v>1522</v>
      </c>
      <c r="E7783" s="2" t="s">
        <v>27</v>
      </c>
      <c r="F7783" s="2" t="s">
        <v>1087</v>
      </c>
      <c r="G7783" s="2" t="s">
        <v>39</v>
      </c>
      <c r="H7783" s="2" t="s">
        <v>182</v>
      </c>
      <c r="I7783" s="2" t="s">
        <v>163</v>
      </c>
      <c r="J7783" s="2" t="s">
        <v>164</v>
      </c>
      <c r="K7783" s="2" t="s">
        <v>33</v>
      </c>
      <c r="L7783" s="10">
        <v>43281.0</v>
      </c>
      <c r="M7783" s="2" t="s">
        <v>142</v>
      </c>
      <c r="N7783" s="11">
        <v>0.7</v>
      </c>
      <c r="O7783" s="12">
        <v>-3.0</v>
      </c>
      <c r="P7783" s="13">
        <v>-0.67</v>
      </c>
      <c r="Q7783" s="13">
        <v>4.0</v>
      </c>
      <c r="R7783" s="13">
        <f t="shared" si="1"/>
        <v>13.33333333</v>
      </c>
      <c r="S7783" s="14">
        <f t="shared" si="2"/>
        <v>6.666666667</v>
      </c>
      <c r="T7783" s="14">
        <f t="shared" si="3"/>
        <v>-0.75</v>
      </c>
      <c r="U7783" s="15" t="str">
        <f>vlookup(F7783,'Sub categories'!$A:$C,3,False)</f>
        <v>Binders</v>
      </c>
      <c r="V7783" s="16">
        <f t="shared" si="4"/>
        <v>11</v>
      </c>
      <c r="W7783" s="17">
        <f t="array" ref="W7783">INDEX(shipping_prices!$C$1:$F9010,MATCH(I7783,shipping_prices!$A$1:$A9010,0),MATCH(M7783,shipping_prices!$C$1:$F$1,0))</f>
        <v>20.11</v>
      </c>
      <c r="X7783" s="15" t="str">
        <f t="shared" si="5"/>
        <v>Pamela StobbPhiladelphiaPennsylvania</v>
      </c>
      <c r="Y7783" s="15" t="str">
        <f t="shared" si="6"/>
        <v>loss</v>
      </c>
    </row>
    <row r="7784" hidden="1">
      <c r="A7784" s="1">
        <v>43270.0</v>
      </c>
      <c r="B7784" s="2" t="s">
        <v>7281</v>
      </c>
      <c r="C7784" s="2">
        <v>1.0</v>
      </c>
      <c r="D7784" s="2" t="s">
        <v>1522</v>
      </c>
      <c r="E7784" s="2" t="s">
        <v>27</v>
      </c>
      <c r="F7784" s="2" t="s">
        <v>3162</v>
      </c>
      <c r="G7784" s="2" t="s">
        <v>29</v>
      </c>
      <c r="H7784" s="2" t="s">
        <v>79</v>
      </c>
      <c r="I7784" s="2" t="s">
        <v>163</v>
      </c>
      <c r="J7784" s="2" t="s">
        <v>164</v>
      </c>
      <c r="K7784" s="2" t="s">
        <v>33</v>
      </c>
      <c r="L7784" s="10">
        <v>43281.0</v>
      </c>
      <c r="M7784" s="2" t="s">
        <v>142</v>
      </c>
      <c r="N7784" s="11">
        <v>0.7</v>
      </c>
      <c r="O7784" s="12">
        <v>-18.0</v>
      </c>
      <c r="P7784" s="13">
        <v>-1.43</v>
      </c>
      <c r="Q7784" s="13">
        <v>13.0</v>
      </c>
      <c r="R7784" s="13">
        <f t="shared" si="1"/>
        <v>43.33333333</v>
      </c>
      <c r="S7784" s="14">
        <f t="shared" si="2"/>
        <v>43.33333333</v>
      </c>
      <c r="T7784" s="14">
        <f t="shared" si="3"/>
        <v>-1.384615385</v>
      </c>
      <c r="U7784" s="15" t="str">
        <f>vlookup(F7784,'Sub categories'!$A:$C,3,False)</f>
        <v>Machines</v>
      </c>
      <c r="V7784" s="16">
        <f t="shared" si="4"/>
        <v>11</v>
      </c>
      <c r="W7784" s="17">
        <f t="array" ref="W7784">INDEX(shipping_prices!$C$1:$F9011,MATCH(I7784,shipping_prices!$A$1:$A9011,0),MATCH(M7784,shipping_prices!$C$1:$F$1,0))</f>
        <v>20.11</v>
      </c>
      <c r="X7784" s="15" t="str">
        <f t="shared" si="5"/>
        <v>Pamela StobbPhiladelphiaPennsylvania</v>
      </c>
      <c r="Y7784" s="15" t="str">
        <f t="shared" si="6"/>
        <v>loss</v>
      </c>
    </row>
    <row r="7785" hidden="1">
      <c r="A7785" s="1">
        <v>43270.0</v>
      </c>
      <c r="B7785" s="2" t="s">
        <v>7281</v>
      </c>
      <c r="C7785" s="2">
        <v>4.0</v>
      </c>
      <c r="D7785" s="2" t="s">
        <v>1522</v>
      </c>
      <c r="E7785" s="2" t="s">
        <v>27</v>
      </c>
      <c r="F7785" s="2" t="s">
        <v>3168</v>
      </c>
      <c r="G7785" s="2" t="s">
        <v>39</v>
      </c>
      <c r="H7785" s="2" t="s">
        <v>79</v>
      </c>
      <c r="I7785" s="2" t="s">
        <v>163</v>
      </c>
      <c r="J7785" s="2" t="s">
        <v>164</v>
      </c>
      <c r="K7785" s="2" t="s">
        <v>33</v>
      </c>
      <c r="L7785" s="10">
        <v>43281.0</v>
      </c>
      <c r="M7785" s="2" t="s">
        <v>142</v>
      </c>
      <c r="N7785" s="11">
        <v>0.7</v>
      </c>
      <c r="O7785" s="12">
        <v>-12.0</v>
      </c>
      <c r="P7785" s="13">
        <v>-0.67</v>
      </c>
      <c r="Q7785" s="13">
        <v>18.0</v>
      </c>
      <c r="R7785" s="13">
        <f t="shared" si="1"/>
        <v>60</v>
      </c>
      <c r="S7785" s="14">
        <f t="shared" si="2"/>
        <v>15</v>
      </c>
      <c r="T7785" s="14">
        <f t="shared" si="3"/>
        <v>-0.6666666667</v>
      </c>
      <c r="U7785" s="15" t="str">
        <f>vlookup(F7785,'Sub categories'!$A:$C,3,False)</f>
        <v>Binders</v>
      </c>
      <c r="V7785" s="16">
        <f t="shared" si="4"/>
        <v>11</v>
      </c>
      <c r="W7785" s="17">
        <f t="array" ref="W7785">INDEX(shipping_prices!$C$1:$F9012,MATCH(I7785,shipping_prices!$A$1:$A9012,0),MATCH(M7785,shipping_prices!$C$1:$F$1,0))</f>
        <v>20.11</v>
      </c>
      <c r="X7785" s="15" t="str">
        <f t="shared" si="5"/>
        <v>Pamela StobbPhiladelphiaPennsylvania</v>
      </c>
      <c r="Y7785" s="15" t="str">
        <f t="shared" si="6"/>
        <v>loss</v>
      </c>
    </row>
    <row r="7786">
      <c r="A7786" s="1">
        <v>43270.0</v>
      </c>
      <c r="B7786" s="2" t="s">
        <v>7281</v>
      </c>
      <c r="C7786" s="2">
        <v>2.0</v>
      </c>
      <c r="D7786" s="2" t="s">
        <v>1522</v>
      </c>
      <c r="E7786" s="2" t="s">
        <v>27</v>
      </c>
      <c r="F7786" s="2" t="s">
        <v>1329</v>
      </c>
      <c r="G7786" s="2" t="s">
        <v>45</v>
      </c>
      <c r="H7786" s="2" t="s">
        <v>423</v>
      </c>
      <c r="I7786" s="2" t="s">
        <v>163</v>
      </c>
      <c r="J7786" s="2" t="s">
        <v>164</v>
      </c>
      <c r="K7786" s="2" t="s">
        <v>33</v>
      </c>
      <c r="L7786" s="10">
        <v>43281.0</v>
      </c>
      <c r="M7786" s="2" t="s">
        <v>142</v>
      </c>
      <c r="N7786" s="11">
        <v>0.3</v>
      </c>
      <c r="O7786" s="12">
        <v>-29.0</v>
      </c>
      <c r="P7786" s="13">
        <v>-0.26</v>
      </c>
      <c r="Q7786" s="13">
        <v>113.0</v>
      </c>
      <c r="R7786" s="13">
        <f t="shared" si="1"/>
        <v>161.4285714</v>
      </c>
      <c r="S7786" s="14">
        <f t="shared" si="2"/>
        <v>80.71428571</v>
      </c>
      <c r="T7786" s="14">
        <f t="shared" si="3"/>
        <v>-0.2566371681</v>
      </c>
      <c r="U7786" s="15" t="str">
        <f>vlookup(F7786,'Sub categories'!$A:$C,3,False)</f>
        <v>Chairs</v>
      </c>
      <c r="V7786" s="16">
        <f t="shared" si="4"/>
        <v>11</v>
      </c>
      <c r="W7786" s="17">
        <f t="array" ref="W7786">INDEX(shipping_prices!$C$1:$F9013,MATCH(I7786,shipping_prices!$A$1:$A9013,0),MATCH(M7786,shipping_prices!$C$1:$F$1,0))</f>
        <v>20.11</v>
      </c>
      <c r="X7786" s="15" t="str">
        <f t="shared" si="5"/>
        <v>Pamela StobbPhiladelphiaPennsylvania</v>
      </c>
      <c r="Y7786" s="15" t="str">
        <f t="shared" si="6"/>
        <v>loss</v>
      </c>
    </row>
    <row r="7787">
      <c r="A7787" s="1">
        <v>43270.0</v>
      </c>
      <c r="B7787" s="2" t="s">
        <v>7281</v>
      </c>
      <c r="C7787" s="2">
        <v>8.0</v>
      </c>
      <c r="D7787" s="2" t="s">
        <v>1522</v>
      </c>
      <c r="E7787" s="2" t="s">
        <v>27</v>
      </c>
      <c r="F7787" s="2" t="s">
        <v>2712</v>
      </c>
      <c r="G7787" s="2" t="s">
        <v>45</v>
      </c>
      <c r="H7787" s="2" t="s">
        <v>586</v>
      </c>
      <c r="I7787" s="2" t="s">
        <v>163</v>
      </c>
      <c r="J7787" s="2" t="s">
        <v>164</v>
      </c>
      <c r="K7787" s="2" t="s">
        <v>33</v>
      </c>
      <c r="L7787" s="10">
        <v>43281.0</v>
      </c>
      <c r="M7787" s="2" t="s">
        <v>142</v>
      </c>
      <c r="N7787" s="11">
        <v>0.2</v>
      </c>
      <c r="O7787" s="12">
        <v>5.0</v>
      </c>
      <c r="P7787" s="13">
        <v>0.04</v>
      </c>
      <c r="Q7787" s="13">
        <v>128.0</v>
      </c>
      <c r="R7787" s="13">
        <f t="shared" si="1"/>
        <v>160</v>
      </c>
      <c r="S7787" s="14">
        <f t="shared" si="2"/>
        <v>20</v>
      </c>
      <c r="T7787" s="14">
        <f t="shared" si="3"/>
        <v>0.0390625</v>
      </c>
      <c r="U7787" s="15" t="str">
        <f>vlookup(F7787,'Sub categories'!$A:$C,3,False)</f>
        <v>Furnishings</v>
      </c>
      <c r="V7787" s="16">
        <f t="shared" si="4"/>
        <v>11</v>
      </c>
      <c r="W7787" s="17">
        <f t="array" ref="W7787">INDEX(shipping_prices!$C$1:$F9014,MATCH(I7787,shipping_prices!$A$1:$A9014,0),MATCH(M7787,shipping_prices!$C$1:$F$1,0))</f>
        <v>20.11</v>
      </c>
      <c r="X7787" s="15" t="str">
        <f t="shared" si="5"/>
        <v>Pamela StobbPhiladelphiaPennsylvania</v>
      </c>
      <c r="Y7787" s="15" t="str">
        <f t="shared" si="6"/>
        <v>Low</v>
      </c>
    </row>
    <row r="7788" hidden="1">
      <c r="A7788" s="1">
        <v>43270.0</v>
      </c>
      <c r="B7788" s="2" t="s">
        <v>7281</v>
      </c>
      <c r="C7788" s="2">
        <v>2.0</v>
      </c>
      <c r="D7788" s="2" t="s">
        <v>1522</v>
      </c>
      <c r="E7788" s="2" t="s">
        <v>27</v>
      </c>
      <c r="F7788" s="2" t="s">
        <v>3528</v>
      </c>
      <c r="G7788" s="2" t="s">
        <v>29</v>
      </c>
      <c r="H7788" s="2" t="s">
        <v>3248</v>
      </c>
      <c r="I7788" s="2" t="s">
        <v>163</v>
      </c>
      <c r="J7788" s="2" t="s">
        <v>164</v>
      </c>
      <c r="K7788" s="2" t="s">
        <v>33</v>
      </c>
      <c r="L7788" s="10">
        <v>43281.0</v>
      </c>
      <c r="M7788" s="2" t="s">
        <v>142</v>
      </c>
      <c r="N7788" s="11">
        <v>0.7</v>
      </c>
      <c r="O7788" s="12">
        <v>-169.0</v>
      </c>
      <c r="P7788" s="13">
        <v>-0.7</v>
      </c>
      <c r="Q7788" s="13">
        <v>241.0</v>
      </c>
      <c r="R7788" s="13">
        <f t="shared" si="1"/>
        <v>803.3333333</v>
      </c>
      <c r="S7788" s="14">
        <f t="shared" si="2"/>
        <v>401.6666667</v>
      </c>
      <c r="T7788" s="14">
        <f t="shared" si="3"/>
        <v>-0.7012448133</v>
      </c>
      <c r="U7788" s="15" t="str">
        <f>vlookup(F7788,'Sub categories'!$A:$C,3,False)</f>
        <v>Machines</v>
      </c>
      <c r="V7788" s="16">
        <f t="shared" si="4"/>
        <v>11</v>
      </c>
      <c r="W7788" s="17">
        <f t="array" ref="W7788">INDEX(shipping_prices!$C$1:$F9015,MATCH(I7788,shipping_prices!$A$1:$A9015,0),MATCH(M7788,shipping_prices!$C$1:$F$1,0))</f>
        <v>20.11</v>
      </c>
      <c r="X7788" s="15" t="str">
        <f t="shared" si="5"/>
        <v>Pamela StobbPhiladelphiaPennsylvania</v>
      </c>
      <c r="Y7788" s="15" t="str">
        <f t="shared" si="6"/>
        <v>loss</v>
      </c>
    </row>
    <row r="7789" hidden="1">
      <c r="A7789" s="1">
        <v>43270.0</v>
      </c>
      <c r="B7789" s="2" t="s">
        <v>7282</v>
      </c>
      <c r="C7789" s="2">
        <v>1.0</v>
      </c>
      <c r="D7789" s="2" t="s">
        <v>1436</v>
      </c>
      <c r="E7789" s="2" t="s">
        <v>37</v>
      </c>
      <c r="F7789" s="2" t="s">
        <v>2047</v>
      </c>
      <c r="G7789" s="2" t="s">
        <v>39</v>
      </c>
      <c r="H7789" s="2" t="s">
        <v>79</v>
      </c>
      <c r="I7789" s="2" t="s">
        <v>6228</v>
      </c>
      <c r="J7789" s="2" t="s">
        <v>53</v>
      </c>
      <c r="K7789" s="2" t="s">
        <v>54</v>
      </c>
      <c r="L7789" s="10">
        <v>43280.0</v>
      </c>
      <c r="M7789" s="2" t="s">
        <v>34</v>
      </c>
      <c r="N7789" s="11">
        <v>0.2</v>
      </c>
      <c r="O7789" s="12">
        <v>8.0</v>
      </c>
      <c r="P7789" s="13">
        <v>0.13</v>
      </c>
      <c r="Q7789" s="13">
        <v>64.0</v>
      </c>
      <c r="R7789" s="13">
        <f t="shared" si="1"/>
        <v>80</v>
      </c>
      <c r="S7789" s="14">
        <f t="shared" si="2"/>
        <v>80</v>
      </c>
      <c r="T7789" s="14">
        <f t="shared" si="3"/>
        <v>0.125</v>
      </c>
      <c r="U7789" s="15" t="str">
        <f>vlookup(F7789,'Sub categories'!$A:$C,3,False)</f>
        <v>Appliances</v>
      </c>
      <c r="V7789" s="16">
        <f t="shared" si="4"/>
        <v>10</v>
      </c>
      <c r="W7789" s="17">
        <f t="array" ref="W7789">INDEX(shipping_prices!$C$1:$F9016,MATCH(I7789,shipping_prices!$A$1:$A9016,0),MATCH(M7789,shipping_prices!$C$1:$F$1,0))</f>
        <v>14.18</v>
      </c>
      <c r="X7789" s="15" t="str">
        <f t="shared" si="5"/>
        <v>Pauline WebberPompano BeachFlorida</v>
      </c>
      <c r="Y7789" s="15" t="str">
        <f t="shared" si="6"/>
        <v>Low</v>
      </c>
    </row>
    <row r="7790" hidden="1">
      <c r="A7790" s="1">
        <v>43270.0</v>
      </c>
      <c r="B7790" s="2" t="s">
        <v>7283</v>
      </c>
      <c r="C7790" s="2">
        <v>4.0</v>
      </c>
      <c r="D7790" s="2" t="s">
        <v>1271</v>
      </c>
      <c r="E7790" s="2" t="s">
        <v>37</v>
      </c>
      <c r="F7790" s="2" t="s">
        <v>3297</v>
      </c>
      <c r="G7790" s="2" t="s">
        <v>39</v>
      </c>
      <c r="H7790" s="2" t="s">
        <v>79</v>
      </c>
      <c r="I7790" s="2" t="s">
        <v>163</v>
      </c>
      <c r="J7790" s="2" t="s">
        <v>164</v>
      </c>
      <c r="K7790" s="2" t="s">
        <v>33</v>
      </c>
      <c r="L7790" s="10">
        <v>43275.0</v>
      </c>
      <c r="M7790" s="2" t="s">
        <v>34</v>
      </c>
      <c r="N7790" s="11">
        <v>0.2</v>
      </c>
      <c r="O7790" s="12">
        <v>11.0</v>
      </c>
      <c r="P7790" s="13">
        <v>0.35</v>
      </c>
      <c r="Q7790" s="13">
        <v>32.0</v>
      </c>
      <c r="R7790" s="13">
        <f t="shared" si="1"/>
        <v>40</v>
      </c>
      <c r="S7790" s="14">
        <f t="shared" si="2"/>
        <v>10</v>
      </c>
      <c r="T7790" s="14">
        <f t="shared" si="3"/>
        <v>0.34375</v>
      </c>
      <c r="U7790" s="15" t="str">
        <f>vlookup(F7790,'Sub categories'!$A:$C,3,False)</f>
        <v>Envelopes</v>
      </c>
      <c r="V7790" s="16">
        <f t="shared" si="4"/>
        <v>5</v>
      </c>
      <c r="W7790" s="17">
        <f t="array" ref="W7790">INDEX(shipping_prices!$C$1:$F9017,MATCH(I7790,shipping_prices!$A$1:$A9017,0),MATCH(M7790,shipping_prices!$C$1:$F$1,0))</f>
        <v>7.98</v>
      </c>
      <c r="X7790" s="15" t="str">
        <f t="shared" si="5"/>
        <v>Marina LichtensteinPhiladelphiaPennsylvania</v>
      </c>
      <c r="Y7790" s="15" t="str">
        <f t="shared" si="6"/>
        <v>Low</v>
      </c>
    </row>
    <row r="7791" hidden="1">
      <c r="A7791" s="1">
        <v>43271.0</v>
      </c>
      <c r="B7791" s="2" t="s">
        <v>7283</v>
      </c>
      <c r="C7791" s="2">
        <v>5.0</v>
      </c>
      <c r="D7791" s="2" t="s">
        <v>1271</v>
      </c>
      <c r="E7791" s="2" t="s">
        <v>37</v>
      </c>
      <c r="F7791" s="2" t="s">
        <v>2612</v>
      </c>
      <c r="G7791" s="2" t="s">
        <v>29</v>
      </c>
      <c r="H7791" s="2" t="s">
        <v>79</v>
      </c>
      <c r="I7791" s="2" t="s">
        <v>163</v>
      </c>
      <c r="J7791" s="2" t="s">
        <v>164</v>
      </c>
      <c r="K7791" s="2" t="s">
        <v>33</v>
      </c>
      <c r="L7791" s="10">
        <v>43275.0</v>
      </c>
      <c r="M7791" s="2" t="s">
        <v>34</v>
      </c>
      <c r="N7791" s="11">
        <v>0.4</v>
      </c>
      <c r="O7791" s="12">
        <v>-7.0</v>
      </c>
      <c r="P7791" s="13">
        <v>-0.2</v>
      </c>
      <c r="Q7791" s="13">
        <v>33.0</v>
      </c>
      <c r="R7791" s="13">
        <f t="shared" si="1"/>
        <v>55</v>
      </c>
      <c r="S7791" s="14">
        <f t="shared" si="2"/>
        <v>11</v>
      </c>
      <c r="T7791" s="14">
        <f t="shared" si="3"/>
        <v>-0.2121212121</v>
      </c>
      <c r="U7791" s="15" t="str">
        <f>vlookup(F7791,'Sub categories'!$A:$C,3,False)</f>
        <v>Phones</v>
      </c>
      <c r="V7791" s="16">
        <f t="shared" si="4"/>
        <v>4</v>
      </c>
      <c r="W7791" s="17">
        <f t="array" ref="W7791">INDEX(shipping_prices!$C$1:$F9018,MATCH(I7791,shipping_prices!$A$1:$A9018,0),MATCH(M7791,shipping_prices!$C$1:$F$1,0))</f>
        <v>7.98</v>
      </c>
      <c r="X7791" s="15" t="str">
        <f t="shared" si="5"/>
        <v>Marina LichtensteinPhiladelphiaPennsylvania</v>
      </c>
      <c r="Y7791" s="15" t="str">
        <f t="shared" si="6"/>
        <v>loss</v>
      </c>
    </row>
    <row r="7792" hidden="1">
      <c r="A7792" s="1">
        <v>43271.0</v>
      </c>
      <c r="B7792" s="2" t="s">
        <v>7284</v>
      </c>
      <c r="C7792" s="2">
        <v>1.0</v>
      </c>
      <c r="D7792" s="2" t="s">
        <v>1381</v>
      </c>
      <c r="E7792" s="2" t="s">
        <v>49</v>
      </c>
      <c r="F7792" s="2" t="s">
        <v>886</v>
      </c>
      <c r="G7792" s="2" t="s">
        <v>39</v>
      </c>
      <c r="H7792" s="2" t="s">
        <v>74</v>
      </c>
      <c r="I7792" s="2" t="s">
        <v>1639</v>
      </c>
      <c r="J7792" s="2" t="s">
        <v>1343</v>
      </c>
      <c r="K7792" s="2" t="s">
        <v>43</v>
      </c>
      <c r="L7792" s="10">
        <v>43281.0</v>
      </c>
      <c r="M7792" s="2" t="s">
        <v>142</v>
      </c>
      <c r="N7792" s="11">
        <v>0.2</v>
      </c>
      <c r="O7792" s="12">
        <v>1.0</v>
      </c>
      <c r="P7792" s="13">
        <v>0.25</v>
      </c>
      <c r="Q7792" s="13">
        <v>2.0</v>
      </c>
      <c r="R7792" s="13">
        <f t="shared" si="1"/>
        <v>2.5</v>
      </c>
      <c r="S7792" s="14">
        <f t="shared" si="2"/>
        <v>2.5</v>
      </c>
      <c r="T7792" s="14">
        <f t="shared" si="3"/>
        <v>0.5</v>
      </c>
      <c r="U7792" s="15" t="str">
        <f>vlookup(F7792,'Sub categories'!$A:$C,3,False)</f>
        <v>Art</v>
      </c>
      <c r="V7792" s="16">
        <f t="shared" si="4"/>
        <v>10</v>
      </c>
      <c r="W7792" s="17">
        <f t="array" ref="W7792">INDEX(shipping_prices!$C$1:$F9019,MATCH(I7792,shipping_prices!$A$1:$A9019,0),MATCH(M7792,shipping_prices!$C$1:$F$1,0))</f>
        <v>18.38</v>
      </c>
      <c r="X7792" s="15" t="str">
        <f t="shared" si="5"/>
        <v>Sara LuxemburgSalemOregon</v>
      </c>
      <c r="Y7792" s="15" t="str">
        <f t="shared" si="6"/>
        <v>Low</v>
      </c>
    </row>
    <row r="7793" hidden="1">
      <c r="A7793" s="1">
        <v>43271.0</v>
      </c>
      <c r="B7793" s="2" t="s">
        <v>7285</v>
      </c>
      <c r="C7793" s="2">
        <v>3.0</v>
      </c>
      <c r="D7793" s="2" t="s">
        <v>4801</v>
      </c>
      <c r="E7793" s="2" t="s">
        <v>27</v>
      </c>
      <c r="F7793" s="2" t="s">
        <v>840</v>
      </c>
      <c r="G7793" s="2" t="s">
        <v>39</v>
      </c>
      <c r="H7793" s="2" t="s">
        <v>841</v>
      </c>
      <c r="I7793" s="2" t="s">
        <v>163</v>
      </c>
      <c r="J7793" s="2" t="s">
        <v>164</v>
      </c>
      <c r="K7793" s="2" t="s">
        <v>33</v>
      </c>
      <c r="L7793" s="10">
        <v>43276.0</v>
      </c>
      <c r="M7793" s="2" t="s">
        <v>34</v>
      </c>
      <c r="N7793" s="11">
        <v>0.7</v>
      </c>
      <c r="O7793" s="12">
        <v>-4.0</v>
      </c>
      <c r="P7793" s="13">
        <v>-0.83</v>
      </c>
      <c r="Q7793" s="13">
        <v>5.0</v>
      </c>
      <c r="R7793" s="13">
        <f t="shared" si="1"/>
        <v>16.66666667</v>
      </c>
      <c r="S7793" s="14">
        <f t="shared" si="2"/>
        <v>5.555555556</v>
      </c>
      <c r="T7793" s="14">
        <f t="shared" si="3"/>
        <v>-0.8</v>
      </c>
      <c r="U7793" s="15" t="str">
        <f>vlookup(F7793,'Sub categories'!$A:$C,3,False)</f>
        <v>Binders</v>
      </c>
      <c r="V7793" s="16">
        <f t="shared" si="4"/>
        <v>5</v>
      </c>
      <c r="W7793" s="17">
        <f t="array" ref="W7793">INDEX(shipping_prices!$C$1:$F9020,MATCH(I7793,shipping_prices!$A$1:$A9020,0),MATCH(M7793,shipping_prices!$C$1:$F$1,0))</f>
        <v>7.98</v>
      </c>
      <c r="X7793" s="15" t="str">
        <f t="shared" si="5"/>
        <v>Charles McCrossinPhiladelphiaPennsylvania</v>
      </c>
      <c r="Y7793" s="15" t="str">
        <f t="shared" si="6"/>
        <v>loss</v>
      </c>
    </row>
    <row r="7794" hidden="1">
      <c r="A7794" s="1">
        <v>43271.0</v>
      </c>
      <c r="B7794" s="2" t="s">
        <v>7286</v>
      </c>
      <c r="C7794" s="2">
        <v>2.0</v>
      </c>
      <c r="D7794" s="2" t="s">
        <v>624</v>
      </c>
      <c r="E7794" s="2" t="s">
        <v>37</v>
      </c>
      <c r="F7794" s="2" t="s">
        <v>3168</v>
      </c>
      <c r="G7794" s="2" t="s">
        <v>39</v>
      </c>
      <c r="H7794" s="2" t="s">
        <v>79</v>
      </c>
      <c r="I7794" s="2" t="s">
        <v>1225</v>
      </c>
      <c r="J7794" s="2" t="s">
        <v>76</v>
      </c>
      <c r="K7794" s="2" t="s">
        <v>77</v>
      </c>
      <c r="L7794" s="10">
        <v>43281.0</v>
      </c>
      <c r="M7794" s="2" t="s">
        <v>142</v>
      </c>
      <c r="N7794" s="11">
        <v>0.8</v>
      </c>
      <c r="O7794" s="12">
        <v>-9.0</v>
      </c>
      <c r="P7794" s="13">
        <v>-1.5</v>
      </c>
      <c r="Q7794" s="13">
        <v>6.0</v>
      </c>
      <c r="R7794" s="13">
        <f t="shared" si="1"/>
        <v>30</v>
      </c>
      <c r="S7794" s="14">
        <f t="shared" si="2"/>
        <v>15</v>
      </c>
      <c r="T7794" s="14">
        <f t="shared" si="3"/>
        <v>-1.5</v>
      </c>
      <c r="U7794" s="15" t="str">
        <f>vlookup(F7794,'Sub categories'!$A:$C,3,False)</f>
        <v>Binders</v>
      </c>
      <c r="V7794" s="16">
        <f t="shared" si="4"/>
        <v>10</v>
      </c>
      <c r="W7794" s="17">
        <f t="array" ref="W7794">INDEX(shipping_prices!$C$1:$F9021,MATCH(I7794,shipping_prices!$A$1:$A9021,0),MATCH(M7794,shipping_prices!$C$1:$F$1,0))</f>
        <v>17.58</v>
      </c>
      <c r="X7794" s="15" t="str">
        <f t="shared" si="5"/>
        <v>Jennifer PattDallasTexas</v>
      </c>
      <c r="Y7794" s="15" t="str">
        <f t="shared" si="6"/>
        <v>loss</v>
      </c>
    </row>
    <row r="7795" hidden="1">
      <c r="A7795" s="1">
        <v>43271.0</v>
      </c>
      <c r="B7795" s="2" t="s">
        <v>7286</v>
      </c>
      <c r="C7795" s="2">
        <v>7.0</v>
      </c>
      <c r="D7795" s="2" t="s">
        <v>624</v>
      </c>
      <c r="E7795" s="2" t="s">
        <v>37</v>
      </c>
      <c r="F7795" s="2" t="s">
        <v>3369</v>
      </c>
      <c r="G7795" s="2" t="s">
        <v>39</v>
      </c>
      <c r="H7795" s="2" t="s">
        <v>51</v>
      </c>
      <c r="I7795" s="2" t="s">
        <v>1225</v>
      </c>
      <c r="J7795" s="2" t="s">
        <v>76</v>
      </c>
      <c r="K7795" s="2" t="s">
        <v>77</v>
      </c>
      <c r="L7795" s="10">
        <v>43281.0</v>
      </c>
      <c r="M7795" s="2" t="s">
        <v>142</v>
      </c>
      <c r="N7795" s="11">
        <v>0.2</v>
      </c>
      <c r="O7795" s="12">
        <v>13.0</v>
      </c>
      <c r="P7795" s="13">
        <v>0.35</v>
      </c>
      <c r="Q7795" s="13">
        <v>36.0</v>
      </c>
      <c r="R7795" s="13">
        <f t="shared" si="1"/>
        <v>45</v>
      </c>
      <c r="S7795" s="14">
        <f t="shared" si="2"/>
        <v>6.428571429</v>
      </c>
      <c r="T7795" s="14">
        <f t="shared" si="3"/>
        <v>0.3611111111</v>
      </c>
      <c r="U7795" s="15" t="str">
        <f>vlookup(F7795,'Sub categories'!$A:$C,3,False)</f>
        <v>Paper</v>
      </c>
      <c r="V7795" s="16">
        <f t="shared" si="4"/>
        <v>10</v>
      </c>
      <c r="W7795" s="17">
        <f t="array" ref="W7795">INDEX(shipping_prices!$C$1:$F9022,MATCH(I7795,shipping_prices!$A$1:$A9022,0),MATCH(M7795,shipping_prices!$C$1:$F$1,0))</f>
        <v>17.58</v>
      </c>
      <c r="X7795" s="15" t="str">
        <f t="shared" si="5"/>
        <v>Jennifer PattDallasTexas</v>
      </c>
      <c r="Y7795" s="15" t="str">
        <f t="shared" si="6"/>
        <v>Low</v>
      </c>
    </row>
    <row r="7796" hidden="1">
      <c r="A7796" s="1">
        <v>43271.0</v>
      </c>
      <c r="B7796" s="2" t="s">
        <v>7286</v>
      </c>
      <c r="C7796" s="2">
        <v>2.0</v>
      </c>
      <c r="D7796" s="2" t="s">
        <v>624</v>
      </c>
      <c r="E7796" s="2" t="s">
        <v>37</v>
      </c>
      <c r="F7796" s="2" t="s">
        <v>2125</v>
      </c>
      <c r="G7796" s="2" t="s">
        <v>39</v>
      </c>
      <c r="H7796" s="2" t="s">
        <v>51</v>
      </c>
      <c r="I7796" s="2" t="s">
        <v>1225</v>
      </c>
      <c r="J7796" s="2" t="s">
        <v>76</v>
      </c>
      <c r="K7796" s="2" t="s">
        <v>77</v>
      </c>
      <c r="L7796" s="10">
        <v>43281.0</v>
      </c>
      <c r="M7796" s="2" t="s">
        <v>142</v>
      </c>
      <c r="N7796" s="11">
        <v>0.2</v>
      </c>
      <c r="O7796" s="12">
        <v>29.0</v>
      </c>
      <c r="P7796" s="13">
        <v>0.38</v>
      </c>
      <c r="Q7796" s="13">
        <v>78.0</v>
      </c>
      <c r="R7796" s="13">
        <f t="shared" si="1"/>
        <v>97.5</v>
      </c>
      <c r="S7796" s="14">
        <f t="shared" si="2"/>
        <v>48.75</v>
      </c>
      <c r="T7796" s="14">
        <f t="shared" si="3"/>
        <v>0.3717948718</v>
      </c>
      <c r="U7796" s="15" t="str">
        <f>vlookup(F7796,'Sub categories'!$A:$C,3,False)</f>
        <v>Paper</v>
      </c>
      <c r="V7796" s="16">
        <f t="shared" si="4"/>
        <v>10</v>
      </c>
      <c r="W7796" s="17">
        <f t="array" ref="W7796">INDEX(shipping_prices!$C$1:$F9023,MATCH(I7796,shipping_prices!$A$1:$A9023,0),MATCH(M7796,shipping_prices!$C$1:$F$1,0))</f>
        <v>17.58</v>
      </c>
      <c r="X7796" s="15" t="str">
        <f t="shared" si="5"/>
        <v>Jennifer PattDallasTexas</v>
      </c>
      <c r="Y7796" s="15" t="str">
        <f t="shared" si="6"/>
        <v>Low</v>
      </c>
    </row>
    <row r="7797">
      <c r="A7797" s="1">
        <v>43271.0</v>
      </c>
      <c r="B7797" s="2" t="s">
        <v>7286</v>
      </c>
      <c r="C7797" s="2">
        <v>1.0</v>
      </c>
      <c r="D7797" s="2" t="s">
        <v>624</v>
      </c>
      <c r="E7797" s="2" t="s">
        <v>37</v>
      </c>
      <c r="F7797" s="2" t="s">
        <v>1399</v>
      </c>
      <c r="G7797" s="2" t="s">
        <v>45</v>
      </c>
      <c r="H7797" s="2" t="s">
        <v>1400</v>
      </c>
      <c r="I7797" s="2" t="s">
        <v>1225</v>
      </c>
      <c r="J7797" s="2" t="s">
        <v>76</v>
      </c>
      <c r="K7797" s="2" t="s">
        <v>77</v>
      </c>
      <c r="L7797" s="10">
        <v>43281.0</v>
      </c>
      <c r="M7797" s="2" t="s">
        <v>142</v>
      </c>
      <c r="N7797" s="11">
        <v>0.3</v>
      </c>
      <c r="O7797" s="12">
        <v>-31.0</v>
      </c>
      <c r="P7797" s="13">
        <v>-0.24</v>
      </c>
      <c r="Q7797" s="13">
        <v>128.0</v>
      </c>
      <c r="R7797" s="13">
        <f t="shared" si="1"/>
        <v>182.8571429</v>
      </c>
      <c r="S7797" s="14">
        <f t="shared" si="2"/>
        <v>182.8571429</v>
      </c>
      <c r="T7797" s="14">
        <f t="shared" si="3"/>
        <v>-0.2421875</v>
      </c>
      <c r="U7797" s="15" t="str">
        <f>vlookup(F7797,'Sub categories'!$A:$C,3,False)</f>
        <v>Tables</v>
      </c>
      <c r="V7797" s="16">
        <f t="shared" si="4"/>
        <v>10</v>
      </c>
      <c r="W7797" s="17">
        <f t="array" ref="W7797">INDEX(shipping_prices!$C$1:$F9024,MATCH(I7797,shipping_prices!$A$1:$A9024,0),MATCH(M7797,shipping_prices!$C$1:$F$1,0))</f>
        <v>17.58</v>
      </c>
      <c r="X7797" s="15" t="str">
        <f t="shared" si="5"/>
        <v>Jennifer PattDallasTexas</v>
      </c>
      <c r="Y7797" s="15" t="str">
        <f t="shared" si="6"/>
        <v>loss</v>
      </c>
    </row>
    <row r="7798" hidden="1">
      <c r="A7798" s="1">
        <v>43271.0</v>
      </c>
      <c r="B7798" s="2" t="s">
        <v>7287</v>
      </c>
      <c r="C7798" s="2">
        <v>3.0</v>
      </c>
      <c r="D7798" s="2" t="s">
        <v>2449</v>
      </c>
      <c r="E7798" s="2" t="s">
        <v>27</v>
      </c>
      <c r="F7798" s="2" t="s">
        <v>2863</v>
      </c>
      <c r="G7798" s="2" t="s">
        <v>39</v>
      </c>
      <c r="H7798" s="2" t="s">
        <v>79</v>
      </c>
      <c r="I7798" s="2" t="s">
        <v>501</v>
      </c>
      <c r="J7798" s="2" t="s">
        <v>321</v>
      </c>
      <c r="K7798" s="2" t="s">
        <v>33</v>
      </c>
      <c r="L7798" s="10">
        <v>43272.0</v>
      </c>
      <c r="M7798" s="2" t="s">
        <v>34</v>
      </c>
      <c r="N7798" s="11">
        <v>0.2</v>
      </c>
      <c r="O7798" s="12">
        <v>2.0</v>
      </c>
      <c r="P7798" s="13">
        <v>0.36</v>
      </c>
      <c r="Q7798" s="13">
        <v>5.0</v>
      </c>
      <c r="R7798" s="13">
        <f t="shared" si="1"/>
        <v>6.25</v>
      </c>
      <c r="S7798" s="14">
        <f t="shared" si="2"/>
        <v>2.083333333</v>
      </c>
      <c r="T7798" s="14">
        <f t="shared" si="3"/>
        <v>0.4</v>
      </c>
      <c r="U7798" s="15" t="str">
        <f>vlookup(F7798,'Sub categories'!$A:$C,3,False)</f>
        <v>Fasteners</v>
      </c>
      <c r="V7798" s="16">
        <f t="shared" si="4"/>
        <v>1</v>
      </c>
      <c r="W7798" s="17">
        <f t="array" ref="W7798">INDEX(shipping_prices!$C$1:$F9025,MATCH(I7798,shipping_prices!$A$1:$A9025,0),MATCH(M7798,shipping_prices!$C$1:$F$1,0))</f>
        <v>6.86</v>
      </c>
      <c r="X7798" s="15" t="str">
        <f t="shared" si="5"/>
        <v>Beth PaigeColumbusOhio</v>
      </c>
      <c r="Y7798" s="15" t="str">
        <f t="shared" si="6"/>
        <v>Low</v>
      </c>
    </row>
    <row r="7799" hidden="1">
      <c r="A7799" s="1">
        <v>43271.0</v>
      </c>
      <c r="B7799" s="2" t="s">
        <v>7287</v>
      </c>
      <c r="C7799" s="2">
        <v>3.0</v>
      </c>
      <c r="D7799" s="2" t="s">
        <v>2449</v>
      </c>
      <c r="E7799" s="2" t="s">
        <v>27</v>
      </c>
      <c r="F7799" s="2" t="s">
        <v>525</v>
      </c>
      <c r="G7799" s="2" t="s">
        <v>39</v>
      </c>
      <c r="H7799" s="2" t="s">
        <v>526</v>
      </c>
      <c r="I7799" s="2" t="s">
        <v>501</v>
      </c>
      <c r="J7799" s="2" t="s">
        <v>321</v>
      </c>
      <c r="K7799" s="2" t="s">
        <v>33</v>
      </c>
      <c r="L7799" s="10">
        <v>43272.0</v>
      </c>
      <c r="M7799" s="2" t="s">
        <v>34</v>
      </c>
      <c r="N7799" s="11">
        <v>0.7</v>
      </c>
      <c r="O7799" s="12">
        <v>-6.0</v>
      </c>
      <c r="P7799" s="13">
        <v>-0.83</v>
      </c>
      <c r="Q7799" s="13">
        <v>7.0</v>
      </c>
      <c r="R7799" s="13">
        <f t="shared" si="1"/>
        <v>23.33333333</v>
      </c>
      <c r="S7799" s="14">
        <f t="shared" si="2"/>
        <v>7.777777778</v>
      </c>
      <c r="T7799" s="14">
        <f t="shared" si="3"/>
        <v>-0.8571428571</v>
      </c>
      <c r="U7799" s="15" t="str">
        <f>vlookup(F7799,'Sub categories'!$A:$C,3,False)</f>
        <v>Binders</v>
      </c>
      <c r="V7799" s="16">
        <f t="shared" si="4"/>
        <v>1</v>
      </c>
      <c r="W7799" s="17">
        <f t="array" ref="W7799">INDEX(shipping_prices!$C$1:$F9026,MATCH(I7799,shipping_prices!$A$1:$A9026,0),MATCH(M7799,shipping_prices!$C$1:$F$1,0))</f>
        <v>6.86</v>
      </c>
      <c r="X7799" s="15" t="str">
        <f t="shared" si="5"/>
        <v>Beth PaigeColumbusOhio</v>
      </c>
      <c r="Y7799" s="15" t="str">
        <f t="shared" si="6"/>
        <v>loss</v>
      </c>
    </row>
    <row r="7800" hidden="1">
      <c r="A7800" s="1">
        <v>43272.0</v>
      </c>
      <c r="B7800" s="2" t="s">
        <v>7287</v>
      </c>
      <c r="C7800" s="2">
        <v>5.0</v>
      </c>
      <c r="D7800" s="2" t="s">
        <v>2449</v>
      </c>
      <c r="E7800" s="2" t="s">
        <v>27</v>
      </c>
      <c r="F7800" s="2" t="s">
        <v>3894</v>
      </c>
      <c r="G7800" s="2" t="s">
        <v>39</v>
      </c>
      <c r="H7800" s="2" t="s">
        <v>51</v>
      </c>
      <c r="I7800" s="2" t="s">
        <v>501</v>
      </c>
      <c r="J7800" s="2" t="s">
        <v>321</v>
      </c>
      <c r="K7800" s="2" t="s">
        <v>33</v>
      </c>
      <c r="L7800" s="10">
        <v>43272.0</v>
      </c>
      <c r="M7800" s="2" t="s">
        <v>34</v>
      </c>
      <c r="N7800" s="11">
        <v>0.2</v>
      </c>
      <c r="O7800" s="12">
        <v>30.0</v>
      </c>
      <c r="P7800" s="13">
        <v>0.33</v>
      </c>
      <c r="Q7800" s="13">
        <v>91.0</v>
      </c>
      <c r="R7800" s="13">
        <f t="shared" si="1"/>
        <v>113.75</v>
      </c>
      <c r="S7800" s="14">
        <f t="shared" si="2"/>
        <v>22.75</v>
      </c>
      <c r="T7800" s="14">
        <f t="shared" si="3"/>
        <v>0.3296703297</v>
      </c>
      <c r="U7800" s="15" t="str">
        <f>vlookup(F7800,'Sub categories'!$A:$C,3,False)</f>
        <v>Paper</v>
      </c>
      <c r="V7800" s="16">
        <f t="shared" si="4"/>
        <v>0</v>
      </c>
      <c r="W7800" s="17">
        <f t="array" ref="W7800">INDEX(shipping_prices!$C$1:$F9027,MATCH(I7800,shipping_prices!$A$1:$A9027,0),MATCH(M7800,shipping_prices!$C$1:$F$1,0))</f>
        <v>6.86</v>
      </c>
      <c r="X7800" s="15" t="str">
        <f t="shared" si="5"/>
        <v>Beth PaigeColumbusOhio</v>
      </c>
      <c r="Y7800" s="15" t="str">
        <f t="shared" si="6"/>
        <v>Low</v>
      </c>
    </row>
    <row r="7801" hidden="1">
      <c r="A7801" s="1">
        <v>43272.0</v>
      </c>
      <c r="B7801" s="2" t="s">
        <v>7287</v>
      </c>
      <c r="C7801" s="2">
        <v>2.0</v>
      </c>
      <c r="D7801" s="2" t="s">
        <v>2449</v>
      </c>
      <c r="E7801" s="2" t="s">
        <v>27</v>
      </c>
      <c r="F7801" s="2" t="s">
        <v>3228</v>
      </c>
      <c r="G7801" s="2" t="s">
        <v>39</v>
      </c>
      <c r="H7801" s="2" t="s">
        <v>81</v>
      </c>
      <c r="I7801" s="2" t="s">
        <v>501</v>
      </c>
      <c r="J7801" s="2" t="s">
        <v>321</v>
      </c>
      <c r="K7801" s="2" t="s">
        <v>33</v>
      </c>
      <c r="L7801" s="10">
        <v>43272.0</v>
      </c>
      <c r="M7801" s="2" t="s">
        <v>34</v>
      </c>
      <c r="N7801" s="11">
        <v>0.2</v>
      </c>
      <c r="O7801" s="12">
        <v>13.0</v>
      </c>
      <c r="P7801" s="13">
        <v>0.1</v>
      </c>
      <c r="Q7801" s="13">
        <v>130.0</v>
      </c>
      <c r="R7801" s="13">
        <f t="shared" si="1"/>
        <v>162.5</v>
      </c>
      <c r="S7801" s="14">
        <f t="shared" si="2"/>
        <v>81.25</v>
      </c>
      <c r="T7801" s="14">
        <f t="shared" si="3"/>
        <v>0.1</v>
      </c>
      <c r="U7801" s="15" t="str">
        <f>vlookup(F7801,'Sub categories'!$A:$C,3,False)</f>
        <v>Appliances</v>
      </c>
      <c r="V7801" s="16">
        <f t="shared" si="4"/>
        <v>0</v>
      </c>
      <c r="W7801" s="17">
        <f t="array" ref="W7801">INDEX(shipping_prices!$C$1:$F9028,MATCH(I7801,shipping_prices!$A$1:$A9028,0),MATCH(M7801,shipping_prices!$C$1:$F$1,0))</f>
        <v>6.86</v>
      </c>
      <c r="X7801" s="15" t="str">
        <f t="shared" si="5"/>
        <v>Beth PaigeColumbusOhio</v>
      </c>
      <c r="Y7801" s="15" t="str">
        <f t="shared" si="6"/>
        <v>Low</v>
      </c>
    </row>
    <row r="7802" hidden="1">
      <c r="A7802" s="1">
        <v>43272.0</v>
      </c>
      <c r="B7802" s="2" t="s">
        <v>7288</v>
      </c>
      <c r="C7802" s="2">
        <v>3.0</v>
      </c>
      <c r="D7802" s="2" t="s">
        <v>5337</v>
      </c>
      <c r="E7802" s="2" t="s">
        <v>27</v>
      </c>
      <c r="F7802" s="2" t="s">
        <v>2925</v>
      </c>
      <c r="G7802" s="2" t="s">
        <v>39</v>
      </c>
      <c r="H7802" s="2" t="s">
        <v>79</v>
      </c>
      <c r="I7802" s="2" t="s">
        <v>6771</v>
      </c>
      <c r="J7802" s="2" t="s">
        <v>814</v>
      </c>
      <c r="K7802" s="2" t="s">
        <v>43</v>
      </c>
      <c r="L7802" s="10">
        <v>43274.0</v>
      </c>
      <c r="M7802" s="2" t="s">
        <v>34</v>
      </c>
      <c r="N7802" s="11">
        <v>0.2</v>
      </c>
      <c r="O7802" s="12">
        <v>-1.0</v>
      </c>
      <c r="P7802" s="13">
        <v>-0.2</v>
      </c>
      <c r="Q7802" s="13">
        <v>3.0</v>
      </c>
      <c r="R7802" s="13">
        <f t="shared" si="1"/>
        <v>3.75</v>
      </c>
      <c r="S7802" s="14">
        <f t="shared" si="2"/>
        <v>1.25</v>
      </c>
      <c r="T7802" s="14">
        <f t="shared" si="3"/>
        <v>-0.3333333333</v>
      </c>
      <c r="U7802" s="15" t="str">
        <f>vlookup(F7802,'Sub categories'!$A:$C,3,False)</f>
        <v>Fasteners</v>
      </c>
      <c r="V7802" s="16">
        <f t="shared" si="4"/>
        <v>2</v>
      </c>
      <c r="W7802" s="17">
        <f t="array" ref="W7802">INDEX(shipping_prices!$C$1:$F9029,MATCH(I7802,shipping_prices!$A$1:$A9029,0),MATCH(M7802,shipping_prices!$C$1:$F$1,0))</f>
        <v>9.15</v>
      </c>
      <c r="X7802" s="15" t="str">
        <f t="shared" si="5"/>
        <v>Jill MatthiasLovelandColorado</v>
      </c>
      <c r="Y7802" s="15" t="str">
        <f t="shared" si="6"/>
        <v>loss</v>
      </c>
    </row>
    <row r="7803" hidden="1">
      <c r="A7803" s="1">
        <v>43272.0</v>
      </c>
      <c r="B7803" s="2" t="s">
        <v>7289</v>
      </c>
      <c r="C7803" s="2">
        <v>6.0</v>
      </c>
      <c r="D7803" s="2" t="s">
        <v>1404</v>
      </c>
      <c r="E7803" s="2" t="s">
        <v>27</v>
      </c>
      <c r="F7803" s="2" t="s">
        <v>455</v>
      </c>
      <c r="G7803" s="2" t="s">
        <v>39</v>
      </c>
      <c r="H7803" s="2" t="s">
        <v>456</v>
      </c>
      <c r="I7803" s="2" t="s">
        <v>842</v>
      </c>
      <c r="J7803" s="2" t="s">
        <v>89</v>
      </c>
      <c r="K7803" s="2" t="s">
        <v>54</v>
      </c>
      <c r="L7803" s="10">
        <v>43277.0</v>
      </c>
      <c r="M7803" s="2" t="s">
        <v>142</v>
      </c>
      <c r="N7803" s="11">
        <v>0.0</v>
      </c>
      <c r="O7803" s="12">
        <v>18.0</v>
      </c>
      <c r="P7803" s="13">
        <v>0.33</v>
      </c>
      <c r="Q7803" s="13">
        <v>55.0</v>
      </c>
      <c r="R7803" s="13">
        <f t="shared" si="1"/>
        <v>55</v>
      </c>
      <c r="S7803" s="14">
        <f t="shared" si="2"/>
        <v>9.166666667</v>
      </c>
      <c r="T7803" s="14">
        <f t="shared" si="3"/>
        <v>0.3272727273</v>
      </c>
      <c r="U7803" s="15" t="str">
        <f>vlookup(F7803,'Sub categories'!$A:$C,3,False)</f>
        <v>Art</v>
      </c>
      <c r="V7803" s="16">
        <f t="shared" si="4"/>
        <v>5</v>
      </c>
      <c r="W7803" s="17">
        <f t="array" ref="W7803">INDEX(shipping_prices!$C$1:$F9030,MATCH(I7803,shipping_prices!$A$1:$A9030,0),MATCH(M7803,shipping_prices!$C$1:$F$1,0))</f>
        <v>24.83</v>
      </c>
      <c r="X7803" s="15" t="str">
        <f t="shared" si="5"/>
        <v>Gary ZanduskyArlingtonVirginia</v>
      </c>
      <c r="Y7803" s="15" t="str">
        <f t="shared" si="6"/>
        <v>Low</v>
      </c>
    </row>
    <row r="7804" hidden="1">
      <c r="A7804" s="1">
        <v>43272.0</v>
      </c>
      <c r="B7804" s="2" t="s">
        <v>7290</v>
      </c>
      <c r="C7804" s="2">
        <v>3.0</v>
      </c>
      <c r="D7804" s="2" t="s">
        <v>343</v>
      </c>
      <c r="E7804" s="2" t="s">
        <v>27</v>
      </c>
      <c r="F7804" s="2" t="s">
        <v>2425</v>
      </c>
      <c r="G7804" s="2" t="s">
        <v>39</v>
      </c>
      <c r="H7804" s="2" t="s">
        <v>581</v>
      </c>
      <c r="I7804" s="2" t="s">
        <v>6475</v>
      </c>
      <c r="J7804" s="2" t="s">
        <v>42</v>
      </c>
      <c r="K7804" s="2" t="s">
        <v>43</v>
      </c>
      <c r="L7804" s="10">
        <v>43281.0</v>
      </c>
      <c r="M7804" s="2" t="s">
        <v>34</v>
      </c>
      <c r="N7804" s="11">
        <v>0.2</v>
      </c>
      <c r="O7804" s="12">
        <v>4.0</v>
      </c>
      <c r="P7804" s="13">
        <v>0.35</v>
      </c>
      <c r="Q7804" s="13">
        <v>12.0</v>
      </c>
      <c r="R7804" s="13">
        <f t="shared" si="1"/>
        <v>15</v>
      </c>
      <c r="S7804" s="14">
        <f t="shared" si="2"/>
        <v>5</v>
      </c>
      <c r="T7804" s="14">
        <f t="shared" si="3"/>
        <v>0.3333333333</v>
      </c>
      <c r="U7804" s="15" t="str">
        <f>vlookup(F7804,'Sub categories'!$A:$C,3,False)</f>
        <v>Binders</v>
      </c>
      <c r="V7804" s="16">
        <f t="shared" si="4"/>
        <v>9</v>
      </c>
      <c r="W7804" s="17">
        <f t="array" ref="W7804">INDEX(shipping_prices!$C$1:$F9031,MATCH(I7804,shipping_prices!$A$1:$A9031,0),MATCH(M7804,shipping_prices!$C$1:$F$1,0))</f>
        <v>14.09</v>
      </c>
      <c r="X7804" s="15" t="str">
        <f t="shared" si="5"/>
        <v>Jeremy LonsdaleWestminsterCalifornia</v>
      </c>
      <c r="Y7804" s="15" t="str">
        <f t="shared" si="6"/>
        <v>Low</v>
      </c>
    </row>
    <row r="7805" hidden="1">
      <c r="A7805" s="1">
        <v>43273.0</v>
      </c>
      <c r="B7805" s="2" t="s">
        <v>7290</v>
      </c>
      <c r="C7805" s="2">
        <v>2.0</v>
      </c>
      <c r="D7805" s="2" t="s">
        <v>343</v>
      </c>
      <c r="E7805" s="2" t="s">
        <v>27</v>
      </c>
      <c r="F7805" s="2" t="s">
        <v>1797</v>
      </c>
      <c r="G7805" s="2" t="s">
        <v>39</v>
      </c>
      <c r="H7805" s="2" t="s">
        <v>51</v>
      </c>
      <c r="I7805" s="2" t="s">
        <v>6475</v>
      </c>
      <c r="J7805" s="2" t="s">
        <v>42</v>
      </c>
      <c r="K7805" s="2" t="s">
        <v>43</v>
      </c>
      <c r="L7805" s="10">
        <v>43281.0</v>
      </c>
      <c r="M7805" s="2" t="s">
        <v>34</v>
      </c>
      <c r="N7805" s="11">
        <v>0.0</v>
      </c>
      <c r="O7805" s="12">
        <v>12.0</v>
      </c>
      <c r="P7805" s="13">
        <v>0.47</v>
      </c>
      <c r="Q7805" s="13">
        <v>25.0</v>
      </c>
      <c r="R7805" s="13">
        <f t="shared" si="1"/>
        <v>25</v>
      </c>
      <c r="S7805" s="14">
        <f t="shared" si="2"/>
        <v>12.5</v>
      </c>
      <c r="T7805" s="14">
        <f t="shared" si="3"/>
        <v>0.48</v>
      </c>
      <c r="U7805" s="15" t="str">
        <f>vlookup(F7805,'Sub categories'!$A:$C,3,False)</f>
        <v>Paper</v>
      </c>
      <c r="V7805" s="16">
        <f t="shared" si="4"/>
        <v>8</v>
      </c>
      <c r="W7805" s="17">
        <f t="array" ref="W7805">INDEX(shipping_prices!$C$1:$F9032,MATCH(I7805,shipping_prices!$A$1:$A9032,0),MATCH(M7805,shipping_prices!$C$1:$F$1,0))</f>
        <v>14.09</v>
      </c>
      <c r="X7805" s="15" t="str">
        <f t="shared" si="5"/>
        <v>Jeremy LonsdaleWestminsterCalifornia</v>
      </c>
      <c r="Y7805" s="15" t="str">
        <f t="shared" si="6"/>
        <v>Low</v>
      </c>
    </row>
    <row r="7806" hidden="1">
      <c r="A7806" s="1">
        <v>43273.0</v>
      </c>
      <c r="B7806" s="2" t="s">
        <v>7290</v>
      </c>
      <c r="C7806" s="2">
        <v>3.0</v>
      </c>
      <c r="D7806" s="2" t="s">
        <v>343</v>
      </c>
      <c r="E7806" s="2" t="s">
        <v>27</v>
      </c>
      <c r="F7806" s="2" t="s">
        <v>6267</v>
      </c>
      <c r="G7806" s="2" t="s">
        <v>39</v>
      </c>
      <c r="H7806" s="2" t="s">
        <v>79</v>
      </c>
      <c r="I7806" s="2" t="s">
        <v>6475</v>
      </c>
      <c r="J7806" s="2" t="s">
        <v>42</v>
      </c>
      <c r="K7806" s="2" t="s">
        <v>43</v>
      </c>
      <c r="L7806" s="10">
        <v>43281.0</v>
      </c>
      <c r="M7806" s="2" t="s">
        <v>34</v>
      </c>
      <c r="N7806" s="11">
        <v>0.2</v>
      </c>
      <c r="O7806" s="12">
        <v>12.0</v>
      </c>
      <c r="P7806" s="13">
        <v>0.38</v>
      </c>
      <c r="Q7806" s="13">
        <v>31.0</v>
      </c>
      <c r="R7806" s="13">
        <f t="shared" si="1"/>
        <v>38.75</v>
      </c>
      <c r="S7806" s="14">
        <f t="shared" si="2"/>
        <v>12.91666667</v>
      </c>
      <c r="T7806" s="14">
        <f t="shared" si="3"/>
        <v>0.3870967742</v>
      </c>
      <c r="U7806" s="15" t="str">
        <f>vlookup(F7806,'Sub categories'!$A:$C,3,False)</f>
        <v>Binders</v>
      </c>
      <c r="V7806" s="16">
        <f t="shared" si="4"/>
        <v>8</v>
      </c>
      <c r="W7806" s="17">
        <f t="array" ref="W7806">INDEX(shipping_prices!$C$1:$F9033,MATCH(I7806,shipping_prices!$A$1:$A9033,0),MATCH(M7806,shipping_prices!$C$1:$F$1,0))</f>
        <v>14.09</v>
      </c>
      <c r="X7806" s="15" t="str">
        <f t="shared" si="5"/>
        <v>Jeremy LonsdaleWestminsterCalifornia</v>
      </c>
      <c r="Y7806" s="15" t="str">
        <f t="shared" si="6"/>
        <v>Low</v>
      </c>
    </row>
    <row r="7807">
      <c r="A7807" s="1">
        <v>43273.0</v>
      </c>
      <c r="B7807" s="2" t="s">
        <v>7290</v>
      </c>
      <c r="C7807" s="2">
        <v>1.0</v>
      </c>
      <c r="D7807" s="2" t="s">
        <v>343</v>
      </c>
      <c r="E7807" s="2" t="s">
        <v>27</v>
      </c>
      <c r="F7807" s="2" t="s">
        <v>4018</v>
      </c>
      <c r="G7807" s="2" t="s">
        <v>45</v>
      </c>
      <c r="H7807" s="2" t="s">
        <v>485</v>
      </c>
      <c r="I7807" s="2" t="s">
        <v>6475</v>
      </c>
      <c r="J7807" s="2" t="s">
        <v>42</v>
      </c>
      <c r="K7807" s="2" t="s">
        <v>43</v>
      </c>
      <c r="L7807" s="10">
        <v>43281.0</v>
      </c>
      <c r="M7807" s="2" t="s">
        <v>34</v>
      </c>
      <c r="N7807" s="11">
        <v>0.0</v>
      </c>
      <c r="O7807" s="12">
        <v>16.0</v>
      </c>
      <c r="P7807" s="13">
        <v>0.3</v>
      </c>
      <c r="Q7807" s="13">
        <v>52.0</v>
      </c>
      <c r="R7807" s="13">
        <f t="shared" si="1"/>
        <v>52</v>
      </c>
      <c r="S7807" s="14">
        <f t="shared" si="2"/>
        <v>52</v>
      </c>
      <c r="T7807" s="14">
        <f t="shared" si="3"/>
        <v>0.3076923077</v>
      </c>
      <c r="U7807" s="15" t="str">
        <f>vlookup(F7807,'Sub categories'!$A:$C,3,False)</f>
        <v>Furnishings</v>
      </c>
      <c r="V7807" s="16">
        <f t="shared" si="4"/>
        <v>8</v>
      </c>
      <c r="W7807" s="17">
        <f t="array" ref="W7807">INDEX(shipping_prices!$C$1:$F9034,MATCH(I7807,shipping_prices!$A$1:$A9034,0),MATCH(M7807,shipping_prices!$C$1:$F$1,0))</f>
        <v>14.09</v>
      </c>
      <c r="X7807" s="15" t="str">
        <f t="shared" si="5"/>
        <v>Jeremy LonsdaleWestminsterCalifornia</v>
      </c>
      <c r="Y7807" s="15" t="str">
        <f t="shared" si="6"/>
        <v>Low</v>
      </c>
    </row>
    <row r="7808" hidden="1">
      <c r="A7808" s="1">
        <v>43273.0</v>
      </c>
      <c r="B7808" s="2" t="s">
        <v>7290</v>
      </c>
      <c r="C7808" s="2">
        <v>4.0</v>
      </c>
      <c r="D7808" s="2" t="s">
        <v>343</v>
      </c>
      <c r="E7808" s="2" t="s">
        <v>27</v>
      </c>
      <c r="F7808" s="2" t="s">
        <v>4639</v>
      </c>
      <c r="G7808" s="2" t="s">
        <v>29</v>
      </c>
      <c r="H7808" s="2" t="s">
        <v>408</v>
      </c>
      <c r="I7808" s="2" t="s">
        <v>6475</v>
      </c>
      <c r="J7808" s="2" t="s">
        <v>42</v>
      </c>
      <c r="K7808" s="2" t="s">
        <v>43</v>
      </c>
      <c r="L7808" s="10">
        <v>43281.0</v>
      </c>
      <c r="M7808" s="2" t="s">
        <v>34</v>
      </c>
      <c r="N7808" s="11">
        <v>0.0</v>
      </c>
      <c r="O7808" s="12">
        <v>8.0</v>
      </c>
      <c r="P7808" s="13">
        <v>0.14</v>
      </c>
      <c r="Q7808" s="13">
        <v>56.0</v>
      </c>
      <c r="R7808" s="13">
        <f t="shared" si="1"/>
        <v>56</v>
      </c>
      <c r="S7808" s="14">
        <f t="shared" si="2"/>
        <v>14</v>
      </c>
      <c r="T7808" s="14">
        <f t="shared" si="3"/>
        <v>0.1428571429</v>
      </c>
      <c r="U7808" s="15" t="str">
        <f>vlookup(F7808,'Sub categories'!$A:$C,3,False)</f>
        <v>Accessories</v>
      </c>
      <c r="V7808" s="16">
        <f t="shared" si="4"/>
        <v>8</v>
      </c>
      <c r="W7808" s="17">
        <f t="array" ref="W7808">INDEX(shipping_prices!$C$1:$F9035,MATCH(I7808,shipping_prices!$A$1:$A9035,0),MATCH(M7808,shipping_prices!$C$1:$F$1,0))</f>
        <v>14.09</v>
      </c>
      <c r="X7808" s="15" t="str">
        <f t="shared" si="5"/>
        <v>Jeremy LonsdaleWestminsterCalifornia</v>
      </c>
      <c r="Y7808" s="15" t="str">
        <f t="shared" si="6"/>
        <v>Low</v>
      </c>
    </row>
    <row r="7809">
      <c r="A7809" s="1">
        <v>43273.0</v>
      </c>
      <c r="B7809" s="2" t="s">
        <v>7290</v>
      </c>
      <c r="C7809" s="2">
        <v>1.0</v>
      </c>
      <c r="D7809" s="2" t="s">
        <v>343</v>
      </c>
      <c r="E7809" s="2" t="s">
        <v>27</v>
      </c>
      <c r="F7809" s="2" t="s">
        <v>7291</v>
      </c>
      <c r="G7809" s="2" t="s">
        <v>45</v>
      </c>
      <c r="H7809" s="2" t="s">
        <v>227</v>
      </c>
      <c r="I7809" s="2" t="s">
        <v>6475</v>
      </c>
      <c r="J7809" s="2" t="s">
        <v>42</v>
      </c>
      <c r="K7809" s="2" t="s">
        <v>43</v>
      </c>
      <c r="L7809" s="10">
        <v>43281.0</v>
      </c>
      <c r="M7809" s="2" t="s">
        <v>34</v>
      </c>
      <c r="N7809" s="11">
        <v>0.2</v>
      </c>
      <c r="O7809" s="12">
        <v>26.0</v>
      </c>
      <c r="P7809" s="13">
        <v>0.13</v>
      </c>
      <c r="Q7809" s="13">
        <v>207.0</v>
      </c>
      <c r="R7809" s="13">
        <f t="shared" si="1"/>
        <v>258.75</v>
      </c>
      <c r="S7809" s="14">
        <f t="shared" si="2"/>
        <v>258.75</v>
      </c>
      <c r="T7809" s="14">
        <f t="shared" si="3"/>
        <v>0.1256038647</v>
      </c>
      <c r="U7809" s="15" t="str">
        <f>vlookup(F7809,'Sub categories'!$A:$C,3,False)</f>
        <v>Chairs</v>
      </c>
      <c r="V7809" s="16">
        <f t="shared" si="4"/>
        <v>8</v>
      </c>
      <c r="W7809" s="17">
        <f t="array" ref="W7809">INDEX(shipping_prices!$C$1:$F9036,MATCH(I7809,shipping_prices!$A$1:$A9036,0),MATCH(M7809,shipping_prices!$C$1:$F$1,0))</f>
        <v>14.09</v>
      </c>
      <c r="X7809" s="15" t="str">
        <f t="shared" si="5"/>
        <v>Jeremy LonsdaleWestminsterCalifornia</v>
      </c>
      <c r="Y7809" s="15" t="str">
        <f t="shared" si="6"/>
        <v>High</v>
      </c>
    </row>
    <row r="7810" hidden="1">
      <c r="A7810" s="1">
        <v>43273.0</v>
      </c>
      <c r="B7810" s="2" t="s">
        <v>7290</v>
      </c>
      <c r="C7810" s="2">
        <v>3.0</v>
      </c>
      <c r="D7810" s="2" t="s">
        <v>343</v>
      </c>
      <c r="E7810" s="2" t="s">
        <v>27</v>
      </c>
      <c r="F7810" s="2" t="s">
        <v>2545</v>
      </c>
      <c r="G7810" s="2" t="s">
        <v>29</v>
      </c>
      <c r="H7810" s="2" t="s">
        <v>263</v>
      </c>
      <c r="I7810" s="2" t="s">
        <v>6475</v>
      </c>
      <c r="J7810" s="2" t="s">
        <v>42</v>
      </c>
      <c r="K7810" s="2" t="s">
        <v>43</v>
      </c>
      <c r="L7810" s="10">
        <v>43281.0</v>
      </c>
      <c r="M7810" s="2" t="s">
        <v>34</v>
      </c>
      <c r="N7810" s="11">
        <v>0.2</v>
      </c>
      <c r="O7810" s="12">
        <v>44.0</v>
      </c>
      <c r="P7810" s="13">
        <v>0.06</v>
      </c>
      <c r="Q7810" s="13">
        <v>708.0</v>
      </c>
      <c r="R7810" s="13">
        <f t="shared" si="1"/>
        <v>885</v>
      </c>
      <c r="S7810" s="14">
        <f t="shared" si="2"/>
        <v>295</v>
      </c>
      <c r="T7810" s="14">
        <f t="shared" si="3"/>
        <v>0.06214689266</v>
      </c>
      <c r="U7810" s="15" t="str">
        <f>vlookup(F7810,'Sub categories'!$A:$C,3,False)</f>
        <v>Phones</v>
      </c>
      <c r="V7810" s="16">
        <f t="shared" si="4"/>
        <v>8</v>
      </c>
      <c r="W7810" s="17">
        <f t="array" ref="W7810">INDEX(shipping_prices!$C$1:$F9037,MATCH(I7810,shipping_prices!$A$1:$A9037,0),MATCH(M7810,shipping_prices!$C$1:$F$1,0))</f>
        <v>14.09</v>
      </c>
      <c r="X7810" s="15" t="str">
        <f t="shared" si="5"/>
        <v>Jeremy LonsdaleWestminsterCalifornia</v>
      </c>
      <c r="Y7810" s="15" t="str">
        <f t="shared" si="6"/>
        <v>High</v>
      </c>
    </row>
    <row r="7811" hidden="1">
      <c r="A7811" s="1">
        <v>43275.0</v>
      </c>
      <c r="B7811" s="2" t="s">
        <v>7290</v>
      </c>
      <c r="C7811" s="2">
        <v>5.0</v>
      </c>
      <c r="D7811" s="2" t="s">
        <v>343</v>
      </c>
      <c r="E7811" s="2" t="s">
        <v>27</v>
      </c>
      <c r="F7811" s="2" t="s">
        <v>1666</v>
      </c>
      <c r="G7811" s="2" t="s">
        <v>39</v>
      </c>
      <c r="H7811" s="2" t="s">
        <v>79</v>
      </c>
      <c r="I7811" s="2" t="s">
        <v>6475</v>
      </c>
      <c r="J7811" s="2" t="s">
        <v>42</v>
      </c>
      <c r="K7811" s="2" t="s">
        <v>43</v>
      </c>
      <c r="L7811" s="10">
        <v>43281.0</v>
      </c>
      <c r="M7811" s="2" t="s">
        <v>34</v>
      </c>
      <c r="N7811" s="11">
        <v>0.0</v>
      </c>
      <c r="O7811" s="12">
        <v>412.0</v>
      </c>
      <c r="P7811" s="13">
        <v>0.28</v>
      </c>
      <c r="Q7811" s="13">
        <v>1473.0</v>
      </c>
      <c r="R7811" s="13">
        <f t="shared" si="1"/>
        <v>1473</v>
      </c>
      <c r="S7811" s="14">
        <f t="shared" si="2"/>
        <v>294.6</v>
      </c>
      <c r="T7811" s="14">
        <f t="shared" si="3"/>
        <v>0.2797012899</v>
      </c>
      <c r="U7811" s="15" t="str">
        <f>vlookup(F7811,'Sub categories'!$A:$C,3,False)</f>
        <v>Appliances</v>
      </c>
      <c r="V7811" s="16">
        <f t="shared" si="4"/>
        <v>6</v>
      </c>
      <c r="W7811" s="17">
        <f t="array" ref="W7811">INDEX(shipping_prices!$C$1:$F9038,MATCH(I7811,shipping_prices!$A$1:$A9038,0),MATCH(M7811,shipping_prices!$C$1:$F$1,0))</f>
        <v>14.09</v>
      </c>
      <c r="X7811" s="15" t="str">
        <f t="shared" si="5"/>
        <v>Jeremy LonsdaleWestminsterCalifornia</v>
      </c>
      <c r="Y7811" s="15" t="str">
        <f t="shared" si="6"/>
        <v>High</v>
      </c>
    </row>
    <row r="7812" hidden="1">
      <c r="A7812" s="1">
        <v>43275.0</v>
      </c>
      <c r="B7812" s="2" t="s">
        <v>7292</v>
      </c>
      <c r="C7812" s="2">
        <v>6.0</v>
      </c>
      <c r="D7812" s="2" t="s">
        <v>211</v>
      </c>
      <c r="E7812" s="2" t="s">
        <v>27</v>
      </c>
      <c r="F7812" s="2" t="s">
        <v>1326</v>
      </c>
      <c r="G7812" s="2" t="s">
        <v>29</v>
      </c>
      <c r="H7812" s="2" t="s">
        <v>371</v>
      </c>
      <c r="I7812" s="2" t="s">
        <v>31</v>
      </c>
      <c r="J7812" s="2" t="s">
        <v>32</v>
      </c>
      <c r="K7812" s="2" t="s">
        <v>33</v>
      </c>
      <c r="L7812" s="10">
        <v>43279.0</v>
      </c>
      <c r="M7812" s="2" t="s">
        <v>90</v>
      </c>
      <c r="N7812" s="11">
        <v>0.0</v>
      </c>
      <c r="O7812" s="12">
        <v>17.0</v>
      </c>
      <c r="P7812" s="13">
        <v>0.13</v>
      </c>
      <c r="Q7812" s="13">
        <v>133.0</v>
      </c>
      <c r="R7812" s="13">
        <f t="shared" si="1"/>
        <v>133</v>
      </c>
      <c r="S7812" s="14">
        <f t="shared" si="2"/>
        <v>22.16666667</v>
      </c>
      <c r="T7812" s="14">
        <f t="shared" si="3"/>
        <v>0.1278195489</v>
      </c>
      <c r="U7812" s="15" t="str">
        <f>vlookup(F7812,'Sub categories'!$A:$C,3,False)</f>
        <v>Accessories</v>
      </c>
      <c r="V7812" s="16">
        <f t="shared" si="4"/>
        <v>4</v>
      </c>
      <c r="W7812" s="17">
        <f t="array" ref="W7812">INDEX(shipping_prices!$C$1:$F9039,MATCH(I7812,shipping_prices!$A$1:$A9039,0),MATCH(M7812,shipping_prices!$C$1:$F$1,0))</f>
        <v>0.94</v>
      </c>
      <c r="X7812" s="15" t="str">
        <f t="shared" si="5"/>
        <v>Joy DanielsNew York CityNew York</v>
      </c>
      <c r="Y7812" s="15" t="str">
        <f t="shared" si="6"/>
        <v>Low</v>
      </c>
    </row>
    <row r="7813">
      <c r="A7813" s="1">
        <v>43275.0</v>
      </c>
      <c r="B7813" s="2" t="s">
        <v>7293</v>
      </c>
      <c r="C7813" s="2">
        <v>3.0</v>
      </c>
      <c r="D7813" s="2" t="s">
        <v>819</v>
      </c>
      <c r="E7813" s="2" t="s">
        <v>37</v>
      </c>
      <c r="F7813" s="2" t="s">
        <v>2923</v>
      </c>
      <c r="G7813" s="2" t="s">
        <v>45</v>
      </c>
      <c r="H7813" s="2" t="s">
        <v>227</v>
      </c>
      <c r="I7813" s="2" t="s">
        <v>163</v>
      </c>
      <c r="J7813" s="2" t="s">
        <v>164</v>
      </c>
      <c r="K7813" s="2" t="s">
        <v>33</v>
      </c>
      <c r="L7813" s="10">
        <v>43279.0</v>
      </c>
      <c r="M7813" s="2" t="s">
        <v>34</v>
      </c>
      <c r="N7813" s="11">
        <v>0.3</v>
      </c>
      <c r="O7813" s="12">
        <v>-24.0</v>
      </c>
      <c r="P7813" s="13">
        <v>-0.19</v>
      </c>
      <c r="Q7813" s="13">
        <v>128.0</v>
      </c>
      <c r="R7813" s="13">
        <f t="shared" si="1"/>
        <v>182.8571429</v>
      </c>
      <c r="S7813" s="14">
        <f t="shared" si="2"/>
        <v>60.95238095</v>
      </c>
      <c r="T7813" s="14">
        <f t="shared" si="3"/>
        <v>-0.1875</v>
      </c>
      <c r="U7813" s="15" t="str">
        <f>vlookup(F7813,'Sub categories'!$A:$C,3,False)</f>
        <v>Chairs</v>
      </c>
      <c r="V7813" s="16">
        <f t="shared" si="4"/>
        <v>4</v>
      </c>
      <c r="W7813" s="17">
        <f t="array" ref="W7813">INDEX(shipping_prices!$C$1:$F9040,MATCH(I7813,shipping_prices!$A$1:$A9040,0),MATCH(M7813,shipping_prices!$C$1:$F$1,0))</f>
        <v>7.98</v>
      </c>
      <c r="X7813" s="15" t="str">
        <f t="shared" si="5"/>
        <v>Don JonesPhiladelphiaPennsylvania</v>
      </c>
      <c r="Y7813" s="15" t="str">
        <f t="shared" si="6"/>
        <v>loss</v>
      </c>
    </row>
    <row r="7814" hidden="1">
      <c r="A7814" s="1">
        <v>43275.0</v>
      </c>
      <c r="B7814" s="2" t="s">
        <v>7294</v>
      </c>
      <c r="C7814" s="2">
        <v>3.0</v>
      </c>
      <c r="D7814" s="2" t="s">
        <v>2252</v>
      </c>
      <c r="E7814" s="2" t="s">
        <v>37</v>
      </c>
      <c r="F7814" s="2" t="s">
        <v>3960</v>
      </c>
      <c r="G7814" s="2" t="s">
        <v>39</v>
      </c>
      <c r="H7814" s="2" t="s">
        <v>51</v>
      </c>
      <c r="I7814" s="2" t="s">
        <v>158</v>
      </c>
      <c r="J7814" s="2" t="s">
        <v>159</v>
      </c>
      <c r="K7814" s="2" t="s">
        <v>43</v>
      </c>
      <c r="L7814" s="10">
        <v>43276.0</v>
      </c>
      <c r="M7814" s="2" t="s">
        <v>34</v>
      </c>
      <c r="N7814" s="11">
        <v>0.0</v>
      </c>
      <c r="O7814" s="12">
        <v>9.0</v>
      </c>
      <c r="P7814" s="13">
        <v>0.48</v>
      </c>
      <c r="Q7814" s="13">
        <v>19.0</v>
      </c>
      <c r="R7814" s="13">
        <f t="shared" si="1"/>
        <v>19</v>
      </c>
      <c r="S7814" s="14">
        <f t="shared" si="2"/>
        <v>6.333333333</v>
      </c>
      <c r="T7814" s="14">
        <f t="shared" si="3"/>
        <v>0.4736842105</v>
      </c>
      <c r="U7814" s="15" t="str">
        <f>vlookup(F7814,'Sub categories'!$A:$C,3,False)</f>
        <v>Paper</v>
      </c>
      <c r="V7814" s="16">
        <f t="shared" si="4"/>
        <v>1</v>
      </c>
      <c r="W7814" s="17">
        <f t="array" ref="W7814">INDEX(shipping_prices!$C$1:$F9041,MATCH(I7814,shipping_prices!$A$1:$A9041,0),MATCH(M7814,shipping_prices!$C$1:$F$1,0))</f>
        <v>7</v>
      </c>
      <c r="X7814" s="15" t="str">
        <f t="shared" si="5"/>
        <v>Ellis BallardSeattleWashington</v>
      </c>
      <c r="Y7814" s="15" t="str">
        <f t="shared" si="6"/>
        <v>Low</v>
      </c>
    </row>
    <row r="7815" hidden="1">
      <c r="A7815" s="1">
        <v>43275.0</v>
      </c>
      <c r="B7815" s="2" t="s">
        <v>7294</v>
      </c>
      <c r="C7815" s="2">
        <v>7.0</v>
      </c>
      <c r="D7815" s="2" t="s">
        <v>2252</v>
      </c>
      <c r="E7815" s="2" t="s">
        <v>37</v>
      </c>
      <c r="F7815" s="2" t="s">
        <v>1015</v>
      </c>
      <c r="G7815" s="2" t="s">
        <v>39</v>
      </c>
      <c r="H7815" s="2" t="s">
        <v>182</v>
      </c>
      <c r="I7815" s="2" t="s">
        <v>158</v>
      </c>
      <c r="J7815" s="2" t="s">
        <v>159</v>
      </c>
      <c r="K7815" s="2" t="s">
        <v>43</v>
      </c>
      <c r="L7815" s="10">
        <v>43276.0</v>
      </c>
      <c r="M7815" s="2" t="s">
        <v>34</v>
      </c>
      <c r="N7815" s="11">
        <v>0.2</v>
      </c>
      <c r="O7815" s="12">
        <v>27.0</v>
      </c>
      <c r="P7815" s="13">
        <v>0.34</v>
      </c>
      <c r="Q7815" s="13">
        <v>81.0</v>
      </c>
      <c r="R7815" s="13">
        <f t="shared" si="1"/>
        <v>101.25</v>
      </c>
      <c r="S7815" s="14">
        <f t="shared" si="2"/>
        <v>14.46428571</v>
      </c>
      <c r="T7815" s="14">
        <f t="shared" si="3"/>
        <v>0.3333333333</v>
      </c>
      <c r="U7815" s="15" t="str">
        <f>vlookup(F7815,'Sub categories'!$A:$C,3,False)</f>
        <v>Binders</v>
      </c>
      <c r="V7815" s="16">
        <f t="shared" si="4"/>
        <v>1</v>
      </c>
      <c r="W7815" s="17">
        <f t="array" ref="W7815">INDEX(shipping_prices!$C$1:$F9042,MATCH(I7815,shipping_prices!$A$1:$A9042,0),MATCH(M7815,shipping_prices!$C$1:$F$1,0))</f>
        <v>7</v>
      </c>
      <c r="X7815" s="15" t="str">
        <f t="shared" si="5"/>
        <v>Ellis BallardSeattleWashington</v>
      </c>
      <c r="Y7815" s="15" t="str">
        <f t="shared" si="6"/>
        <v>Low</v>
      </c>
    </row>
    <row r="7816" hidden="1">
      <c r="A7816" s="1">
        <v>43275.0</v>
      </c>
      <c r="B7816" s="2" t="s">
        <v>7294</v>
      </c>
      <c r="C7816" s="2">
        <v>8.0</v>
      </c>
      <c r="D7816" s="2" t="s">
        <v>2252</v>
      </c>
      <c r="E7816" s="2" t="s">
        <v>37</v>
      </c>
      <c r="F7816" s="2" t="s">
        <v>770</v>
      </c>
      <c r="G7816" s="2" t="s">
        <v>39</v>
      </c>
      <c r="H7816" s="2" t="s">
        <v>79</v>
      </c>
      <c r="I7816" s="2" t="s">
        <v>158</v>
      </c>
      <c r="J7816" s="2" t="s">
        <v>159</v>
      </c>
      <c r="K7816" s="2" t="s">
        <v>43</v>
      </c>
      <c r="L7816" s="10">
        <v>43276.0</v>
      </c>
      <c r="M7816" s="2" t="s">
        <v>34</v>
      </c>
      <c r="N7816" s="11">
        <v>0.0</v>
      </c>
      <c r="O7816" s="12">
        <v>45.0</v>
      </c>
      <c r="P7816" s="13">
        <v>0.49</v>
      </c>
      <c r="Q7816" s="13">
        <v>92.0</v>
      </c>
      <c r="R7816" s="13">
        <f t="shared" si="1"/>
        <v>92</v>
      </c>
      <c r="S7816" s="14">
        <f t="shared" si="2"/>
        <v>11.5</v>
      </c>
      <c r="T7816" s="14">
        <f t="shared" si="3"/>
        <v>0.4891304348</v>
      </c>
      <c r="U7816" s="15" t="str">
        <f>vlookup(F7816,'Sub categories'!$A:$C,3,False)</f>
        <v>Paper</v>
      </c>
      <c r="V7816" s="16">
        <f t="shared" si="4"/>
        <v>1</v>
      </c>
      <c r="W7816" s="17">
        <f t="array" ref="W7816">INDEX(shipping_prices!$C$1:$F9043,MATCH(I7816,shipping_prices!$A$1:$A9043,0),MATCH(M7816,shipping_prices!$C$1:$F$1,0))</f>
        <v>7</v>
      </c>
      <c r="X7816" s="15" t="str">
        <f t="shared" si="5"/>
        <v>Ellis BallardSeattleWashington</v>
      </c>
      <c r="Y7816" s="15" t="str">
        <f t="shared" si="6"/>
        <v>High</v>
      </c>
    </row>
    <row r="7817">
      <c r="A7817" s="1">
        <v>43275.0</v>
      </c>
      <c r="B7817" s="2" t="s">
        <v>7294</v>
      </c>
      <c r="C7817" s="2">
        <v>3.0</v>
      </c>
      <c r="D7817" s="2" t="s">
        <v>2252</v>
      </c>
      <c r="E7817" s="2" t="s">
        <v>37</v>
      </c>
      <c r="F7817" s="2" t="s">
        <v>1250</v>
      </c>
      <c r="G7817" s="2" t="s">
        <v>45</v>
      </c>
      <c r="H7817" s="2" t="s">
        <v>46</v>
      </c>
      <c r="I7817" s="2" t="s">
        <v>158</v>
      </c>
      <c r="J7817" s="2" t="s">
        <v>159</v>
      </c>
      <c r="K7817" s="2" t="s">
        <v>43</v>
      </c>
      <c r="L7817" s="10">
        <v>43276.0</v>
      </c>
      <c r="M7817" s="2" t="s">
        <v>34</v>
      </c>
      <c r="N7817" s="11">
        <v>0.2</v>
      </c>
      <c r="O7817" s="12">
        <v>0.0</v>
      </c>
      <c r="P7817" s="13">
        <v>0.0</v>
      </c>
      <c r="Q7817" s="13">
        <v>451.0</v>
      </c>
      <c r="R7817" s="13">
        <f t="shared" si="1"/>
        <v>563.75</v>
      </c>
      <c r="S7817" s="14">
        <f t="shared" si="2"/>
        <v>187.9166667</v>
      </c>
      <c r="T7817" s="14">
        <f t="shared" si="3"/>
        <v>0</v>
      </c>
      <c r="U7817" s="15" t="str">
        <f>vlookup(F7817,'Sub categories'!$A:$C,3,False)</f>
        <v>Chairs</v>
      </c>
      <c r="V7817" s="16">
        <f t="shared" si="4"/>
        <v>1</v>
      </c>
      <c r="W7817" s="17">
        <f t="array" ref="W7817">INDEX(shipping_prices!$C$1:$F9044,MATCH(I7817,shipping_prices!$A$1:$A9044,0),MATCH(M7817,shipping_prices!$C$1:$F$1,0))</f>
        <v>7</v>
      </c>
      <c r="X7817" s="15" t="str">
        <f t="shared" si="5"/>
        <v>Ellis BallardSeattleWashington</v>
      </c>
      <c r="Y7817" s="15" t="str">
        <f t="shared" si="6"/>
        <v>loss</v>
      </c>
    </row>
    <row r="7818" hidden="1">
      <c r="A7818" s="1">
        <v>43275.0</v>
      </c>
      <c r="B7818" s="2" t="s">
        <v>7295</v>
      </c>
      <c r="C7818" s="2">
        <v>2.0</v>
      </c>
      <c r="D7818" s="2" t="s">
        <v>4119</v>
      </c>
      <c r="E7818" s="2" t="s">
        <v>49</v>
      </c>
      <c r="F7818" s="2" t="s">
        <v>3461</v>
      </c>
      <c r="G7818" s="2" t="s">
        <v>39</v>
      </c>
      <c r="H7818" s="2" t="s">
        <v>526</v>
      </c>
      <c r="I7818" s="2" t="s">
        <v>158</v>
      </c>
      <c r="J7818" s="2" t="s">
        <v>159</v>
      </c>
      <c r="K7818" s="2" t="s">
        <v>43</v>
      </c>
      <c r="L7818" s="10">
        <v>43280.0</v>
      </c>
      <c r="M7818" s="2" t="s">
        <v>142</v>
      </c>
      <c r="N7818" s="11">
        <v>0.2</v>
      </c>
      <c r="O7818" s="12">
        <v>3.0</v>
      </c>
      <c r="P7818" s="13">
        <v>0.33</v>
      </c>
      <c r="Q7818" s="13">
        <v>9.0</v>
      </c>
      <c r="R7818" s="13">
        <f t="shared" si="1"/>
        <v>11.25</v>
      </c>
      <c r="S7818" s="14">
        <f t="shared" si="2"/>
        <v>5.625</v>
      </c>
      <c r="T7818" s="14">
        <f t="shared" si="3"/>
        <v>0.3333333333</v>
      </c>
      <c r="U7818" s="15" t="str">
        <f>vlookup(F7818,'Sub categories'!$A:$C,3,False)</f>
        <v>Binders</v>
      </c>
      <c r="V7818" s="16">
        <f t="shared" si="4"/>
        <v>5</v>
      </c>
      <c r="W7818" s="17">
        <f t="array" ref="W7818">INDEX(shipping_prices!$C$1:$F9045,MATCH(I7818,shipping_prices!$A$1:$A9045,0),MATCH(M7818,shipping_prices!$C$1:$F$1,0))</f>
        <v>18.38</v>
      </c>
      <c r="X7818" s="15" t="str">
        <f t="shared" si="5"/>
        <v>Patrick BzostekSeattleWashington</v>
      </c>
      <c r="Y7818" s="15" t="str">
        <f t="shared" si="6"/>
        <v>Low</v>
      </c>
    </row>
    <row r="7819" hidden="1">
      <c r="A7819" s="1">
        <v>43275.0</v>
      </c>
      <c r="B7819" s="2" t="s">
        <v>7295</v>
      </c>
      <c r="C7819" s="2">
        <v>3.0</v>
      </c>
      <c r="D7819" s="2" t="s">
        <v>4119</v>
      </c>
      <c r="E7819" s="2" t="s">
        <v>49</v>
      </c>
      <c r="F7819" s="2" t="s">
        <v>5139</v>
      </c>
      <c r="G7819" s="2" t="s">
        <v>29</v>
      </c>
      <c r="H7819" s="2" t="s">
        <v>79</v>
      </c>
      <c r="I7819" s="2" t="s">
        <v>158</v>
      </c>
      <c r="J7819" s="2" t="s">
        <v>159</v>
      </c>
      <c r="K7819" s="2" t="s">
        <v>43</v>
      </c>
      <c r="L7819" s="10">
        <v>43280.0</v>
      </c>
      <c r="M7819" s="2" t="s">
        <v>142</v>
      </c>
      <c r="N7819" s="11">
        <v>0.2</v>
      </c>
      <c r="O7819" s="12">
        <v>-7.0</v>
      </c>
      <c r="P7819" s="13">
        <v>-0.23</v>
      </c>
      <c r="Q7819" s="13">
        <v>31.0</v>
      </c>
      <c r="R7819" s="13">
        <f t="shared" si="1"/>
        <v>38.75</v>
      </c>
      <c r="S7819" s="14">
        <f t="shared" si="2"/>
        <v>12.91666667</v>
      </c>
      <c r="T7819" s="14">
        <f t="shared" si="3"/>
        <v>-0.2258064516</v>
      </c>
      <c r="U7819" s="15" t="str">
        <f>vlookup(F7819,'Sub categories'!$A:$C,3,False)</f>
        <v>Phones</v>
      </c>
      <c r="V7819" s="16">
        <f t="shared" si="4"/>
        <v>5</v>
      </c>
      <c r="W7819" s="17">
        <f t="array" ref="W7819">INDEX(shipping_prices!$C$1:$F9046,MATCH(I7819,shipping_prices!$A$1:$A9046,0),MATCH(M7819,shipping_prices!$C$1:$F$1,0))</f>
        <v>18.38</v>
      </c>
      <c r="X7819" s="15" t="str">
        <f t="shared" si="5"/>
        <v>Patrick BzostekSeattleWashington</v>
      </c>
      <c r="Y7819" s="15" t="str">
        <f t="shared" si="6"/>
        <v>loss</v>
      </c>
    </row>
    <row r="7820" hidden="1">
      <c r="A7820" s="1">
        <v>43275.0</v>
      </c>
      <c r="B7820" s="2" t="s">
        <v>7295</v>
      </c>
      <c r="C7820" s="2">
        <v>5.0</v>
      </c>
      <c r="D7820" s="2" t="s">
        <v>4119</v>
      </c>
      <c r="E7820" s="2" t="s">
        <v>49</v>
      </c>
      <c r="F7820" s="2" t="s">
        <v>2872</v>
      </c>
      <c r="G7820" s="2" t="s">
        <v>39</v>
      </c>
      <c r="H7820" s="2" t="s">
        <v>182</v>
      </c>
      <c r="I7820" s="2" t="s">
        <v>158</v>
      </c>
      <c r="J7820" s="2" t="s">
        <v>159</v>
      </c>
      <c r="K7820" s="2" t="s">
        <v>43</v>
      </c>
      <c r="L7820" s="10">
        <v>43280.0</v>
      </c>
      <c r="M7820" s="2" t="s">
        <v>142</v>
      </c>
      <c r="N7820" s="11">
        <v>0.2</v>
      </c>
      <c r="O7820" s="12">
        <v>29.0</v>
      </c>
      <c r="P7820" s="13">
        <v>0.35</v>
      </c>
      <c r="Q7820" s="13">
        <v>84.0</v>
      </c>
      <c r="R7820" s="13">
        <f t="shared" si="1"/>
        <v>105</v>
      </c>
      <c r="S7820" s="14">
        <f t="shared" si="2"/>
        <v>21</v>
      </c>
      <c r="T7820" s="14">
        <f t="shared" si="3"/>
        <v>0.3452380952</v>
      </c>
      <c r="U7820" s="15" t="str">
        <f>vlookup(F7820,'Sub categories'!$A:$C,3,False)</f>
        <v>Binders</v>
      </c>
      <c r="V7820" s="16">
        <f t="shared" si="4"/>
        <v>5</v>
      </c>
      <c r="W7820" s="17">
        <f t="array" ref="W7820">INDEX(shipping_prices!$C$1:$F9047,MATCH(I7820,shipping_prices!$A$1:$A9047,0),MATCH(M7820,shipping_prices!$C$1:$F$1,0))</f>
        <v>18.38</v>
      </c>
      <c r="X7820" s="15" t="str">
        <f t="shared" si="5"/>
        <v>Patrick BzostekSeattleWashington</v>
      </c>
      <c r="Y7820" s="15" t="str">
        <f t="shared" si="6"/>
        <v>Low</v>
      </c>
    </row>
    <row r="7821" hidden="1">
      <c r="A7821" s="1">
        <v>43276.0</v>
      </c>
      <c r="B7821" s="2" t="s">
        <v>7295</v>
      </c>
      <c r="C7821" s="2">
        <v>6.0</v>
      </c>
      <c r="D7821" s="2" t="s">
        <v>4119</v>
      </c>
      <c r="E7821" s="2" t="s">
        <v>49</v>
      </c>
      <c r="F7821" s="2" t="s">
        <v>2335</v>
      </c>
      <c r="G7821" s="2" t="s">
        <v>39</v>
      </c>
      <c r="H7821" s="2" t="s">
        <v>182</v>
      </c>
      <c r="I7821" s="2" t="s">
        <v>158</v>
      </c>
      <c r="J7821" s="2" t="s">
        <v>159</v>
      </c>
      <c r="K7821" s="2" t="s">
        <v>43</v>
      </c>
      <c r="L7821" s="10">
        <v>43280.0</v>
      </c>
      <c r="M7821" s="2" t="s">
        <v>142</v>
      </c>
      <c r="N7821" s="11">
        <v>0.2</v>
      </c>
      <c r="O7821" s="12">
        <v>60.0</v>
      </c>
      <c r="P7821" s="13">
        <v>0.35</v>
      </c>
      <c r="Q7821" s="13">
        <v>173.0</v>
      </c>
      <c r="R7821" s="13">
        <f t="shared" si="1"/>
        <v>216.25</v>
      </c>
      <c r="S7821" s="14">
        <f t="shared" si="2"/>
        <v>36.04166667</v>
      </c>
      <c r="T7821" s="14">
        <f t="shared" si="3"/>
        <v>0.3468208092</v>
      </c>
      <c r="U7821" s="15" t="str">
        <f>vlookup(F7821,'Sub categories'!$A:$C,3,False)</f>
        <v>Binders</v>
      </c>
      <c r="V7821" s="16">
        <f t="shared" si="4"/>
        <v>4</v>
      </c>
      <c r="W7821" s="17">
        <f t="array" ref="W7821">INDEX(shipping_prices!$C$1:$F9048,MATCH(I7821,shipping_prices!$A$1:$A9048,0),MATCH(M7821,shipping_prices!$C$1:$F$1,0))</f>
        <v>18.38</v>
      </c>
      <c r="X7821" s="15" t="str">
        <f t="shared" si="5"/>
        <v>Patrick BzostekSeattleWashington</v>
      </c>
      <c r="Y7821" s="15" t="str">
        <f t="shared" si="6"/>
        <v>High</v>
      </c>
    </row>
    <row r="7822">
      <c r="A7822" s="1">
        <v>43276.0</v>
      </c>
      <c r="B7822" s="2" t="s">
        <v>7295</v>
      </c>
      <c r="C7822" s="2">
        <v>5.0</v>
      </c>
      <c r="D7822" s="2" t="s">
        <v>4119</v>
      </c>
      <c r="E7822" s="2" t="s">
        <v>49</v>
      </c>
      <c r="F7822" s="2" t="s">
        <v>2830</v>
      </c>
      <c r="G7822" s="2" t="s">
        <v>45</v>
      </c>
      <c r="H7822" s="2" t="s">
        <v>130</v>
      </c>
      <c r="I7822" s="2" t="s">
        <v>158</v>
      </c>
      <c r="J7822" s="2" t="s">
        <v>159</v>
      </c>
      <c r="K7822" s="2" t="s">
        <v>43</v>
      </c>
      <c r="L7822" s="10">
        <v>43280.0</v>
      </c>
      <c r="M7822" s="2" t="s">
        <v>142</v>
      </c>
      <c r="N7822" s="11">
        <v>0.0</v>
      </c>
      <c r="O7822" s="12">
        <v>40.0</v>
      </c>
      <c r="P7822" s="13">
        <v>0.2</v>
      </c>
      <c r="Q7822" s="13">
        <v>200.0</v>
      </c>
      <c r="R7822" s="13">
        <f t="shared" si="1"/>
        <v>200</v>
      </c>
      <c r="S7822" s="14">
        <f t="shared" si="2"/>
        <v>40</v>
      </c>
      <c r="T7822" s="14">
        <f t="shared" si="3"/>
        <v>0.2</v>
      </c>
      <c r="U7822" s="15" t="str">
        <f>vlookup(F7822,'Sub categories'!$A:$C,3,False)</f>
        <v>Furnishings</v>
      </c>
      <c r="V7822" s="16">
        <f t="shared" si="4"/>
        <v>4</v>
      </c>
      <c r="W7822" s="17">
        <f t="array" ref="W7822">INDEX(shipping_prices!$C$1:$F9049,MATCH(I7822,shipping_prices!$A$1:$A9049,0),MATCH(M7822,shipping_prices!$C$1:$F$1,0))</f>
        <v>18.38</v>
      </c>
      <c r="X7822" s="15" t="str">
        <f t="shared" si="5"/>
        <v>Patrick BzostekSeattleWashington</v>
      </c>
      <c r="Y7822" s="15" t="str">
        <f t="shared" si="6"/>
        <v>Low</v>
      </c>
    </row>
    <row r="7823">
      <c r="A7823" s="1">
        <v>43276.0</v>
      </c>
      <c r="B7823" s="2" t="s">
        <v>7296</v>
      </c>
      <c r="C7823" s="2">
        <v>5.0</v>
      </c>
      <c r="D7823" s="2" t="s">
        <v>3685</v>
      </c>
      <c r="E7823" s="2" t="s">
        <v>27</v>
      </c>
      <c r="F7823" s="2" t="s">
        <v>6674</v>
      </c>
      <c r="G7823" s="2" t="s">
        <v>45</v>
      </c>
      <c r="H7823" s="2" t="s">
        <v>130</v>
      </c>
      <c r="I7823" s="2" t="s">
        <v>5143</v>
      </c>
      <c r="J7823" s="2" t="s">
        <v>282</v>
      </c>
      <c r="K7823" s="2" t="s">
        <v>77</v>
      </c>
      <c r="L7823" s="10">
        <v>43286.0</v>
      </c>
      <c r="M7823" s="2" t="s">
        <v>34</v>
      </c>
      <c r="N7823" s="11">
        <v>0.0</v>
      </c>
      <c r="O7823" s="12">
        <v>32.0</v>
      </c>
      <c r="P7823" s="13">
        <v>0.06</v>
      </c>
      <c r="Q7823" s="13">
        <v>526.0</v>
      </c>
      <c r="R7823" s="13">
        <f t="shared" si="1"/>
        <v>526</v>
      </c>
      <c r="S7823" s="14">
        <f t="shared" si="2"/>
        <v>105.2</v>
      </c>
      <c r="T7823" s="14">
        <f t="shared" si="3"/>
        <v>0.0608365019</v>
      </c>
      <c r="U7823" s="15" t="str">
        <f>vlookup(F7823,'Sub categories'!$A:$C,3,False)</f>
        <v>Furnishings</v>
      </c>
      <c r="V7823" s="16">
        <f t="shared" si="4"/>
        <v>10</v>
      </c>
      <c r="W7823" s="17">
        <f t="array" ref="W7823">INDEX(shipping_prices!$C$1:$F9050,MATCH(I7823,shipping_prices!$A$1:$A9050,0),MATCH(M7823,shipping_prices!$C$1:$F$1,0))</f>
        <v>10.5</v>
      </c>
      <c r="X7823" s="15" t="str">
        <f t="shared" si="5"/>
        <v>Denny BlantonLa PorteIndiana</v>
      </c>
      <c r="Y7823" s="15" t="str">
        <f t="shared" si="6"/>
        <v>High</v>
      </c>
    </row>
    <row r="7824" hidden="1">
      <c r="A7824" s="1">
        <v>43276.0</v>
      </c>
      <c r="B7824" s="2" t="s">
        <v>7297</v>
      </c>
      <c r="C7824" s="2">
        <v>1.0</v>
      </c>
      <c r="D7824" s="2" t="s">
        <v>522</v>
      </c>
      <c r="E7824" s="2" t="s">
        <v>37</v>
      </c>
      <c r="F7824" s="2" t="s">
        <v>237</v>
      </c>
      <c r="G7824" s="2" t="s">
        <v>39</v>
      </c>
      <c r="H7824" s="2" t="s">
        <v>51</v>
      </c>
      <c r="I7824" s="2" t="s">
        <v>501</v>
      </c>
      <c r="J7824" s="2" t="s">
        <v>321</v>
      </c>
      <c r="K7824" s="2" t="s">
        <v>33</v>
      </c>
      <c r="L7824" s="10">
        <v>43287.0</v>
      </c>
      <c r="M7824" s="2" t="s">
        <v>142</v>
      </c>
      <c r="N7824" s="11">
        <v>0.2</v>
      </c>
      <c r="O7824" s="12">
        <v>2.0</v>
      </c>
      <c r="P7824" s="13">
        <v>0.35</v>
      </c>
      <c r="Q7824" s="13">
        <v>5.0</v>
      </c>
      <c r="R7824" s="13">
        <f t="shared" si="1"/>
        <v>6.25</v>
      </c>
      <c r="S7824" s="14">
        <f t="shared" si="2"/>
        <v>6.25</v>
      </c>
      <c r="T7824" s="14">
        <f t="shared" si="3"/>
        <v>0.4</v>
      </c>
      <c r="U7824" s="15" t="str">
        <f>vlookup(F7824,'Sub categories'!$A:$C,3,False)</f>
        <v>Paper</v>
      </c>
      <c r="V7824" s="16">
        <f t="shared" si="4"/>
        <v>11</v>
      </c>
      <c r="W7824" s="17">
        <f t="array" ref="W7824">INDEX(shipping_prices!$C$1:$F9051,MATCH(I7824,shipping_prices!$A$1:$A9051,0),MATCH(M7824,shipping_prices!$C$1:$F$1,0))</f>
        <v>17.58</v>
      </c>
      <c r="X7824" s="15" t="str">
        <f t="shared" si="5"/>
        <v>Greg GuthrieColumbusOhio</v>
      </c>
      <c r="Y7824" s="15" t="str">
        <f t="shared" si="6"/>
        <v>Low</v>
      </c>
    </row>
    <row r="7825" hidden="1">
      <c r="A7825" s="1">
        <v>43276.0</v>
      </c>
      <c r="B7825" s="2" t="s">
        <v>7297</v>
      </c>
      <c r="C7825" s="2">
        <v>5.0</v>
      </c>
      <c r="D7825" s="2" t="s">
        <v>522</v>
      </c>
      <c r="E7825" s="2" t="s">
        <v>37</v>
      </c>
      <c r="F7825" s="2" t="s">
        <v>4351</v>
      </c>
      <c r="G7825" s="2" t="s">
        <v>39</v>
      </c>
      <c r="H7825" s="2" t="s">
        <v>4246</v>
      </c>
      <c r="I7825" s="2" t="s">
        <v>501</v>
      </c>
      <c r="J7825" s="2" t="s">
        <v>321</v>
      </c>
      <c r="K7825" s="2" t="s">
        <v>33</v>
      </c>
      <c r="L7825" s="10">
        <v>43287.0</v>
      </c>
      <c r="M7825" s="2" t="s">
        <v>142</v>
      </c>
      <c r="N7825" s="11">
        <v>0.7</v>
      </c>
      <c r="O7825" s="12">
        <v>-8.0</v>
      </c>
      <c r="P7825" s="13">
        <v>-0.67</v>
      </c>
      <c r="Q7825" s="13">
        <v>12.0</v>
      </c>
      <c r="R7825" s="13">
        <f t="shared" si="1"/>
        <v>40</v>
      </c>
      <c r="S7825" s="14">
        <f t="shared" si="2"/>
        <v>8</v>
      </c>
      <c r="T7825" s="14">
        <f t="shared" si="3"/>
        <v>-0.6666666667</v>
      </c>
      <c r="U7825" s="15" t="str">
        <f>vlookup(F7825,'Sub categories'!$A:$C,3,False)</f>
        <v>Binders</v>
      </c>
      <c r="V7825" s="16">
        <f t="shared" si="4"/>
        <v>11</v>
      </c>
      <c r="W7825" s="17">
        <f t="array" ref="W7825">INDEX(shipping_prices!$C$1:$F9052,MATCH(I7825,shipping_prices!$A$1:$A9052,0),MATCH(M7825,shipping_prices!$C$1:$F$1,0))</f>
        <v>17.58</v>
      </c>
      <c r="X7825" s="15" t="str">
        <f t="shared" si="5"/>
        <v>Greg GuthrieColumbusOhio</v>
      </c>
      <c r="Y7825" s="15" t="str">
        <f t="shared" si="6"/>
        <v>loss</v>
      </c>
    </row>
    <row r="7826" hidden="1">
      <c r="A7826" s="1">
        <v>43276.0</v>
      </c>
      <c r="B7826" s="2" t="s">
        <v>7298</v>
      </c>
      <c r="C7826" s="2">
        <v>2.0</v>
      </c>
      <c r="D7826" s="2" t="s">
        <v>2145</v>
      </c>
      <c r="E7826" s="2" t="s">
        <v>27</v>
      </c>
      <c r="F7826" s="2" t="s">
        <v>2992</v>
      </c>
      <c r="G7826" s="2" t="s">
        <v>39</v>
      </c>
      <c r="H7826" s="2" t="s">
        <v>51</v>
      </c>
      <c r="I7826" s="2" t="s">
        <v>439</v>
      </c>
      <c r="J7826" s="2" t="s">
        <v>42</v>
      </c>
      <c r="K7826" s="2" t="s">
        <v>43</v>
      </c>
      <c r="L7826" s="10">
        <v>43280.0</v>
      </c>
      <c r="M7826" s="2" t="s">
        <v>34</v>
      </c>
      <c r="N7826" s="11">
        <v>0.0</v>
      </c>
      <c r="O7826" s="12">
        <v>6.0</v>
      </c>
      <c r="P7826" s="13">
        <v>0.48</v>
      </c>
      <c r="Q7826" s="13">
        <v>13.0</v>
      </c>
      <c r="R7826" s="13">
        <f t="shared" si="1"/>
        <v>13</v>
      </c>
      <c r="S7826" s="14">
        <f t="shared" si="2"/>
        <v>6.5</v>
      </c>
      <c r="T7826" s="14">
        <f t="shared" si="3"/>
        <v>0.4615384615</v>
      </c>
      <c r="U7826" s="15" t="str">
        <f>vlookup(F7826,'Sub categories'!$A:$C,3,False)</f>
        <v>Paper</v>
      </c>
      <c r="V7826" s="16">
        <f t="shared" si="4"/>
        <v>4</v>
      </c>
      <c r="W7826" s="17">
        <f t="array" ref="W7826">INDEX(shipping_prices!$C$1:$F9053,MATCH(I7826,shipping_prices!$A$1:$A9053,0),MATCH(M7826,shipping_prices!$C$1:$F$1,0))</f>
        <v>14.3</v>
      </c>
      <c r="X7826" s="15" t="str">
        <f t="shared" si="5"/>
        <v>Anna AndreadiSan DiegoCalifornia</v>
      </c>
      <c r="Y7826" s="15" t="str">
        <f t="shared" si="6"/>
        <v>Low</v>
      </c>
    </row>
    <row r="7827">
      <c r="A7827" s="1">
        <v>43277.0</v>
      </c>
      <c r="B7827" s="2" t="s">
        <v>7299</v>
      </c>
      <c r="C7827" s="2">
        <v>3.0</v>
      </c>
      <c r="D7827" s="2" t="s">
        <v>5019</v>
      </c>
      <c r="E7827" s="2" t="s">
        <v>37</v>
      </c>
      <c r="F7827" s="2" t="s">
        <v>1538</v>
      </c>
      <c r="G7827" s="2" t="s">
        <v>45</v>
      </c>
      <c r="H7827" s="2" t="s">
        <v>227</v>
      </c>
      <c r="I7827" s="2" t="s">
        <v>31</v>
      </c>
      <c r="J7827" s="2" t="s">
        <v>32</v>
      </c>
      <c r="K7827" s="2" t="s">
        <v>33</v>
      </c>
      <c r="L7827" s="10">
        <v>43289.0</v>
      </c>
      <c r="M7827" s="2" t="s">
        <v>90</v>
      </c>
      <c r="N7827" s="11">
        <v>0.1</v>
      </c>
      <c r="O7827" s="12">
        <v>2.0</v>
      </c>
      <c r="P7827" s="13">
        <v>0.01</v>
      </c>
      <c r="Q7827" s="13">
        <v>208.0</v>
      </c>
      <c r="R7827" s="13">
        <f t="shared" si="1"/>
        <v>231.1111111</v>
      </c>
      <c r="S7827" s="14">
        <f t="shared" si="2"/>
        <v>77.03703704</v>
      </c>
      <c r="T7827" s="14">
        <f t="shared" si="3"/>
        <v>0.009615384615</v>
      </c>
      <c r="U7827" s="15" t="str">
        <f>vlookup(F7827,'Sub categories'!$A:$C,3,False)</f>
        <v>Chairs</v>
      </c>
      <c r="V7827" s="16">
        <f t="shared" si="4"/>
        <v>12</v>
      </c>
      <c r="W7827" s="17">
        <f t="array" ref="W7827">INDEX(shipping_prices!$C$1:$F9054,MATCH(I7827,shipping_prices!$A$1:$A9054,0),MATCH(M7827,shipping_prices!$C$1:$F$1,0))</f>
        <v>0.94</v>
      </c>
      <c r="X7827" s="15" t="str">
        <f t="shared" si="5"/>
        <v>Cynthia VoltzNew York CityNew York</v>
      </c>
      <c r="Y7827" s="15" t="str">
        <f t="shared" si="6"/>
        <v>Low</v>
      </c>
    </row>
    <row r="7828" hidden="1">
      <c r="A7828" s="1">
        <v>43277.0</v>
      </c>
      <c r="B7828" s="2" t="s">
        <v>7300</v>
      </c>
      <c r="C7828" s="2">
        <v>4.0</v>
      </c>
      <c r="D7828" s="2" t="s">
        <v>452</v>
      </c>
      <c r="E7828" s="2" t="s">
        <v>49</v>
      </c>
      <c r="F7828" s="2" t="s">
        <v>1031</v>
      </c>
      <c r="G7828" s="2" t="s">
        <v>29</v>
      </c>
      <c r="H7828" s="2" t="s">
        <v>1032</v>
      </c>
      <c r="I7828" s="2" t="s">
        <v>158</v>
      </c>
      <c r="J7828" s="2" t="s">
        <v>159</v>
      </c>
      <c r="K7828" s="2" t="s">
        <v>43</v>
      </c>
      <c r="L7828" s="10">
        <v>43284.0</v>
      </c>
      <c r="M7828" s="2" t="s">
        <v>142</v>
      </c>
      <c r="N7828" s="11">
        <v>0.2</v>
      </c>
      <c r="O7828" s="12">
        <v>60.0</v>
      </c>
      <c r="P7828" s="13">
        <v>0.1</v>
      </c>
      <c r="Q7828" s="13">
        <v>605.0</v>
      </c>
      <c r="R7828" s="13">
        <f t="shared" si="1"/>
        <v>756.25</v>
      </c>
      <c r="S7828" s="14">
        <f t="shared" si="2"/>
        <v>189.0625</v>
      </c>
      <c r="T7828" s="14">
        <f t="shared" si="3"/>
        <v>0.09917355372</v>
      </c>
      <c r="U7828" s="15" t="str">
        <f>vlookup(F7828,'Sub categories'!$A:$C,3,False)</f>
        <v>Phones</v>
      </c>
      <c r="V7828" s="16">
        <f t="shared" si="4"/>
        <v>7</v>
      </c>
      <c r="W7828" s="17">
        <f t="array" ref="W7828">INDEX(shipping_prices!$C$1:$F9055,MATCH(I7828,shipping_prices!$A$1:$A9055,0),MATCH(M7828,shipping_prices!$C$1:$F$1,0))</f>
        <v>18.38</v>
      </c>
      <c r="X7828" s="15" t="str">
        <f t="shared" si="5"/>
        <v>Sam ZeldinSeattleWashington</v>
      </c>
      <c r="Y7828" s="15" t="str">
        <f t="shared" si="6"/>
        <v>High</v>
      </c>
    </row>
    <row r="7829">
      <c r="A7829" s="1">
        <v>43277.0</v>
      </c>
      <c r="B7829" s="2" t="s">
        <v>7301</v>
      </c>
      <c r="C7829" s="2">
        <v>5.0</v>
      </c>
      <c r="D7829" s="2" t="s">
        <v>359</v>
      </c>
      <c r="E7829" s="2" t="s">
        <v>27</v>
      </c>
      <c r="F7829" s="2" t="s">
        <v>1106</v>
      </c>
      <c r="G7829" s="2" t="s">
        <v>45</v>
      </c>
      <c r="H7829" s="2" t="s">
        <v>707</v>
      </c>
      <c r="I7829" s="2" t="s">
        <v>140</v>
      </c>
      <c r="J7829" s="2" t="s">
        <v>141</v>
      </c>
      <c r="K7829" s="2" t="s">
        <v>77</v>
      </c>
      <c r="L7829" s="10">
        <v>43280.0</v>
      </c>
      <c r="M7829" s="2" t="s">
        <v>34</v>
      </c>
      <c r="N7829" s="11">
        <v>0.6</v>
      </c>
      <c r="O7829" s="12">
        <v>-44.0</v>
      </c>
      <c r="P7829" s="13">
        <v>-0.68</v>
      </c>
      <c r="Q7829" s="13">
        <v>65.0</v>
      </c>
      <c r="R7829" s="13">
        <f t="shared" si="1"/>
        <v>162.5</v>
      </c>
      <c r="S7829" s="14">
        <f t="shared" si="2"/>
        <v>32.5</v>
      </c>
      <c r="T7829" s="14">
        <f t="shared" si="3"/>
        <v>-0.6769230769</v>
      </c>
      <c r="U7829" s="15" t="str">
        <f>vlookup(F7829,'Sub categories'!$A:$C,3,False)</f>
        <v>Furnishings</v>
      </c>
      <c r="V7829" s="16">
        <f t="shared" si="4"/>
        <v>3</v>
      </c>
      <c r="W7829" s="17">
        <f t="array" ref="W7829">INDEX(shipping_prices!$C$1:$F9056,MATCH(I7829,shipping_prices!$A$1:$A9056,0),MATCH(M7829,shipping_prices!$C$1:$F$1,0))</f>
        <v>13.2</v>
      </c>
      <c r="X7829" s="15" t="str">
        <f t="shared" si="5"/>
        <v>Darren PowersChicagoIllinois</v>
      </c>
      <c r="Y7829" s="15" t="str">
        <f t="shared" si="6"/>
        <v>loss</v>
      </c>
    </row>
    <row r="7830" hidden="1">
      <c r="A7830" s="1">
        <v>43277.0</v>
      </c>
      <c r="B7830" s="2" t="s">
        <v>7302</v>
      </c>
      <c r="C7830" s="2">
        <v>3.0</v>
      </c>
      <c r="D7830" s="2" t="s">
        <v>68</v>
      </c>
      <c r="E7830" s="2" t="s">
        <v>27</v>
      </c>
      <c r="F7830" s="2" t="s">
        <v>3213</v>
      </c>
      <c r="G7830" s="2" t="s">
        <v>39</v>
      </c>
      <c r="H7830" s="2" t="s">
        <v>534</v>
      </c>
      <c r="I7830" s="2" t="s">
        <v>163</v>
      </c>
      <c r="J7830" s="2" t="s">
        <v>164</v>
      </c>
      <c r="K7830" s="2" t="s">
        <v>33</v>
      </c>
      <c r="L7830" s="10">
        <v>43282.0</v>
      </c>
      <c r="M7830" s="2" t="s">
        <v>34</v>
      </c>
      <c r="N7830" s="11">
        <v>0.2</v>
      </c>
      <c r="O7830" s="12">
        <v>-77.0</v>
      </c>
      <c r="P7830" s="13">
        <v>-0.24</v>
      </c>
      <c r="Q7830" s="13">
        <v>325.0</v>
      </c>
      <c r="R7830" s="13">
        <f t="shared" si="1"/>
        <v>406.25</v>
      </c>
      <c r="S7830" s="14">
        <f t="shared" si="2"/>
        <v>135.4166667</v>
      </c>
      <c r="T7830" s="14">
        <f t="shared" si="3"/>
        <v>-0.2369230769</v>
      </c>
      <c r="U7830" s="15" t="str">
        <f>vlookup(F7830,'Sub categories'!$A:$C,3,False)</f>
        <v>Storage</v>
      </c>
      <c r="V7830" s="16">
        <f t="shared" si="4"/>
        <v>5</v>
      </c>
      <c r="W7830" s="17">
        <f t="array" ref="W7830">INDEX(shipping_prices!$C$1:$F9057,MATCH(I7830,shipping_prices!$A$1:$A9057,0),MATCH(M7830,shipping_prices!$C$1:$F$1,0))</f>
        <v>7.98</v>
      </c>
      <c r="X7830" s="15" t="str">
        <f t="shared" si="5"/>
        <v>Barry WeirichPhiladelphiaPennsylvania</v>
      </c>
      <c r="Y7830" s="15" t="str">
        <f t="shared" si="6"/>
        <v>loss</v>
      </c>
    </row>
    <row r="7831" hidden="1">
      <c r="A7831" s="1">
        <v>43277.0</v>
      </c>
      <c r="B7831" s="2" t="s">
        <v>7303</v>
      </c>
      <c r="C7831" s="2">
        <v>3.0</v>
      </c>
      <c r="D7831" s="2" t="s">
        <v>6245</v>
      </c>
      <c r="E7831" s="2" t="s">
        <v>27</v>
      </c>
      <c r="F7831" s="2" t="s">
        <v>3695</v>
      </c>
      <c r="G7831" s="2" t="s">
        <v>29</v>
      </c>
      <c r="H7831" s="2" t="s">
        <v>336</v>
      </c>
      <c r="I7831" s="2" t="s">
        <v>75</v>
      </c>
      <c r="J7831" s="2" t="s">
        <v>76</v>
      </c>
      <c r="K7831" s="2" t="s">
        <v>77</v>
      </c>
      <c r="L7831" s="10">
        <v>43277.0</v>
      </c>
      <c r="M7831" s="2" t="s">
        <v>469</v>
      </c>
      <c r="N7831" s="11">
        <v>0.2</v>
      </c>
      <c r="O7831" s="12">
        <v>-12.0</v>
      </c>
      <c r="P7831" s="13">
        <v>-0.23</v>
      </c>
      <c r="Q7831" s="13">
        <v>55.0</v>
      </c>
      <c r="R7831" s="13">
        <f t="shared" si="1"/>
        <v>68.75</v>
      </c>
      <c r="S7831" s="14">
        <f t="shared" si="2"/>
        <v>22.91666667</v>
      </c>
      <c r="T7831" s="14">
        <f t="shared" si="3"/>
        <v>-0.2181818182</v>
      </c>
      <c r="U7831" s="15" t="str">
        <f>vlookup(F7831,'Sub categories'!$A:$C,3,False)</f>
        <v>Phones</v>
      </c>
      <c r="V7831" s="16">
        <f t="shared" si="4"/>
        <v>0</v>
      </c>
      <c r="W7831" s="17">
        <f t="array" ref="W7831">INDEX(shipping_prices!$C$1:$F9058,MATCH(I7831,shipping_prices!$A$1:$A9058,0),MATCH(M7831,shipping_prices!$C$1:$F$1,0))</f>
        <v>50.49</v>
      </c>
      <c r="X7831" s="15" t="str">
        <f t="shared" si="5"/>
        <v>Henia ZydloHoustonTexas</v>
      </c>
      <c r="Y7831" s="15" t="str">
        <f t="shared" si="6"/>
        <v>loss</v>
      </c>
    </row>
    <row r="7832">
      <c r="A7832" s="1">
        <v>43277.0</v>
      </c>
      <c r="B7832" s="2" t="s">
        <v>7304</v>
      </c>
      <c r="C7832" s="2">
        <v>3.0</v>
      </c>
      <c r="D7832" s="2" t="s">
        <v>731</v>
      </c>
      <c r="E7832" s="2" t="s">
        <v>27</v>
      </c>
      <c r="F7832" s="2" t="s">
        <v>4187</v>
      </c>
      <c r="G7832" s="2" t="s">
        <v>45</v>
      </c>
      <c r="H7832" s="2" t="s">
        <v>130</v>
      </c>
      <c r="I7832" s="2" t="s">
        <v>169</v>
      </c>
      <c r="J7832" s="2" t="s">
        <v>42</v>
      </c>
      <c r="K7832" s="2" t="s">
        <v>43</v>
      </c>
      <c r="L7832" s="10">
        <v>43288.0</v>
      </c>
      <c r="M7832" s="2" t="s">
        <v>34</v>
      </c>
      <c r="N7832" s="11">
        <v>0.0</v>
      </c>
      <c r="O7832" s="12">
        <v>4.0</v>
      </c>
      <c r="P7832" s="13">
        <v>0.36</v>
      </c>
      <c r="Q7832" s="13">
        <v>12.0</v>
      </c>
      <c r="R7832" s="13">
        <f t="shared" si="1"/>
        <v>12</v>
      </c>
      <c r="S7832" s="14">
        <f t="shared" si="2"/>
        <v>4</v>
      </c>
      <c r="T7832" s="14">
        <f t="shared" si="3"/>
        <v>0.3333333333</v>
      </c>
      <c r="U7832" s="15" t="str">
        <f>vlookup(F7832,'Sub categories'!$A:$C,3,False)</f>
        <v>Furnishings</v>
      </c>
      <c r="V7832" s="16">
        <f t="shared" si="4"/>
        <v>11</v>
      </c>
      <c r="W7832" s="17">
        <f t="array" ref="W7832">INDEX(shipping_prices!$C$1:$F9059,MATCH(I7832,shipping_prices!$A$1:$A9059,0),MATCH(M7832,shipping_prices!$C$1:$F$1,0))</f>
        <v>14.86</v>
      </c>
      <c r="X7832" s="15" t="str">
        <f t="shared" si="5"/>
        <v>Lena CreightonLos AngelesCalifornia</v>
      </c>
      <c r="Y7832" s="15" t="str">
        <f t="shared" si="6"/>
        <v>Low</v>
      </c>
    </row>
    <row r="7833">
      <c r="A7833" s="1">
        <v>43277.0</v>
      </c>
      <c r="B7833" s="2" t="s">
        <v>7304</v>
      </c>
      <c r="C7833" s="2">
        <v>3.0</v>
      </c>
      <c r="D7833" s="2" t="s">
        <v>731</v>
      </c>
      <c r="E7833" s="2" t="s">
        <v>27</v>
      </c>
      <c r="F7833" s="2" t="s">
        <v>2830</v>
      </c>
      <c r="G7833" s="2" t="s">
        <v>45</v>
      </c>
      <c r="H7833" s="2" t="s">
        <v>130</v>
      </c>
      <c r="I7833" s="2" t="s">
        <v>169</v>
      </c>
      <c r="J7833" s="2" t="s">
        <v>42</v>
      </c>
      <c r="K7833" s="2" t="s">
        <v>43</v>
      </c>
      <c r="L7833" s="10">
        <v>43288.0</v>
      </c>
      <c r="M7833" s="2" t="s">
        <v>34</v>
      </c>
      <c r="N7833" s="11">
        <v>0.0</v>
      </c>
      <c r="O7833" s="12">
        <v>24.0</v>
      </c>
      <c r="P7833" s="13">
        <v>0.2</v>
      </c>
      <c r="Q7833" s="13">
        <v>120.0</v>
      </c>
      <c r="R7833" s="13">
        <f t="shared" si="1"/>
        <v>120</v>
      </c>
      <c r="S7833" s="14">
        <f t="shared" si="2"/>
        <v>40</v>
      </c>
      <c r="T7833" s="14">
        <f t="shared" si="3"/>
        <v>0.2</v>
      </c>
      <c r="U7833" s="15" t="str">
        <f>vlookup(F7833,'Sub categories'!$A:$C,3,False)</f>
        <v>Furnishings</v>
      </c>
      <c r="V7833" s="16">
        <f t="shared" si="4"/>
        <v>11</v>
      </c>
      <c r="W7833" s="17">
        <f t="array" ref="W7833">INDEX(shipping_prices!$C$1:$F9060,MATCH(I7833,shipping_prices!$A$1:$A9060,0),MATCH(M7833,shipping_prices!$C$1:$F$1,0))</f>
        <v>14.86</v>
      </c>
      <c r="X7833" s="15" t="str">
        <f t="shared" si="5"/>
        <v>Lena CreightonLos AngelesCalifornia</v>
      </c>
      <c r="Y7833" s="15" t="str">
        <f t="shared" si="6"/>
        <v>Low</v>
      </c>
    </row>
    <row r="7834" hidden="1">
      <c r="A7834" s="1">
        <v>43277.0</v>
      </c>
      <c r="B7834" s="2" t="s">
        <v>7305</v>
      </c>
      <c r="C7834" s="2">
        <v>9.0</v>
      </c>
      <c r="D7834" s="2" t="s">
        <v>636</v>
      </c>
      <c r="E7834" s="2" t="s">
        <v>37</v>
      </c>
      <c r="F7834" s="2" t="s">
        <v>2824</v>
      </c>
      <c r="G7834" s="2" t="s">
        <v>39</v>
      </c>
      <c r="H7834" s="2" t="s">
        <v>1687</v>
      </c>
      <c r="I7834" s="2" t="s">
        <v>111</v>
      </c>
      <c r="J7834" s="2" t="s">
        <v>321</v>
      </c>
      <c r="K7834" s="2" t="s">
        <v>33</v>
      </c>
      <c r="L7834" s="10">
        <v>43289.0</v>
      </c>
      <c r="M7834" s="2" t="s">
        <v>34</v>
      </c>
      <c r="N7834" s="11">
        <v>0.2</v>
      </c>
      <c r="O7834" s="12">
        <v>2.0</v>
      </c>
      <c r="P7834" s="13">
        <v>0.09</v>
      </c>
      <c r="Q7834" s="13">
        <v>20.0</v>
      </c>
      <c r="R7834" s="13">
        <f t="shared" si="1"/>
        <v>25</v>
      </c>
      <c r="S7834" s="14">
        <f t="shared" si="2"/>
        <v>2.777777778</v>
      </c>
      <c r="T7834" s="14">
        <f t="shared" si="3"/>
        <v>0.1</v>
      </c>
      <c r="U7834" s="15" t="str">
        <f>vlookup(F7834,'Sub categories'!$A:$C,3,False)</f>
        <v>Art</v>
      </c>
      <c r="V7834" s="16">
        <f t="shared" si="4"/>
        <v>12</v>
      </c>
      <c r="W7834" s="17">
        <f t="array" ref="W7834">INDEX(shipping_prices!$C$1:$F9061,MATCH(I7834,shipping_prices!$A$1:$A9061,0),MATCH(M7834,shipping_prices!$C$1:$F$1,0))</f>
        <v>7.81</v>
      </c>
      <c r="X7834" s="15" t="str">
        <f t="shared" si="5"/>
        <v>Erin SmithLakewoodOhio</v>
      </c>
      <c r="Y7834" s="15" t="str">
        <f t="shared" si="6"/>
        <v>Low</v>
      </c>
    </row>
    <row r="7835" hidden="1">
      <c r="A7835" s="1">
        <v>43277.0</v>
      </c>
      <c r="B7835" s="2" t="s">
        <v>7305</v>
      </c>
      <c r="C7835" s="2">
        <v>2.0</v>
      </c>
      <c r="D7835" s="2" t="s">
        <v>636</v>
      </c>
      <c r="E7835" s="2" t="s">
        <v>37</v>
      </c>
      <c r="F7835" s="2" t="s">
        <v>732</v>
      </c>
      <c r="G7835" s="2" t="s">
        <v>29</v>
      </c>
      <c r="H7835" s="2" t="s">
        <v>30</v>
      </c>
      <c r="I7835" s="2" t="s">
        <v>111</v>
      </c>
      <c r="J7835" s="2" t="s">
        <v>321</v>
      </c>
      <c r="K7835" s="2" t="s">
        <v>33</v>
      </c>
      <c r="L7835" s="10">
        <v>43289.0</v>
      </c>
      <c r="M7835" s="2" t="s">
        <v>34</v>
      </c>
      <c r="N7835" s="11">
        <v>0.4</v>
      </c>
      <c r="O7835" s="12">
        <v>-25.0</v>
      </c>
      <c r="P7835" s="13">
        <v>-0.17</v>
      </c>
      <c r="Q7835" s="13">
        <v>151.0</v>
      </c>
      <c r="R7835" s="13">
        <f t="shared" si="1"/>
        <v>251.6666667</v>
      </c>
      <c r="S7835" s="14">
        <f t="shared" si="2"/>
        <v>125.8333333</v>
      </c>
      <c r="T7835" s="14">
        <f t="shared" si="3"/>
        <v>-0.1655629139</v>
      </c>
      <c r="U7835" s="15" t="str">
        <f>vlookup(F7835,'Sub categories'!$A:$C,3,False)</f>
        <v>Phones</v>
      </c>
      <c r="V7835" s="16">
        <f t="shared" si="4"/>
        <v>12</v>
      </c>
      <c r="W7835" s="17">
        <f t="array" ref="W7835">INDEX(shipping_prices!$C$1:$F9062,MATCH(I7835,shipping_prices!$A$1:$A9062,0),MATCH(M7835,shipping_prices!$C$1:$F$1,0))</f>
        <v>7.81</v>
      </c>
      <c r="X7835" s="15" t="str">
        <f t="shared" si="5"/>
        <v>Erin SmithLakewoodOhio</v>
      </c>
      <c r="Y7835" s="15" t="str">
        <f t="shared" si="6"/>
        <v>loss</v>
      </c>
    </row>
    <row r="7836" hidden="1">
      <c r="A7836" s="1">
        <v>43277.0</v>
      </c>
      <c r="B7836" s="2" t="s">
        <v>7306</v>
      </c>
      <c r="C7836" s="2">
        <v>7.0</v>
      </c>
      <c r="D7836" s="2" t="s">
        <v>1852</v>
      </c>
      <c r="E7836" s="2" t="s">
        <v>27</v>
      </c>
      <c r="F7836" s="2" t="s">
        <v>6532</v>
      </c>
      <c r="G7836" s="2" t="s">
        <v>39</v>
      </c>
      <c r="H7836" s="2" t="s">
        <v>789</v>
      </c>
      <c r="I7836" s="2" t="s">
        <v>1790</v>
      </c>
      <c r="J7836" s="2" t="s">
        <v>97</v>
      </c>
      <c r="K7836" s="2" t="s">
        <v>77</v>
      </c>
      <c r="L7836" s="10">
        <v>43288.0</v>
      </c>
      <c r="M7836" s="2" t="s">
        <v>34</v>
      </c>
      <c r="N7836" s="11">
        <v>0.0</v>
      </c>
      <c r="O7836" s="12">
        <v>51.0</v>
      </c>
      <c r="P7836" s="13">
        <v>0.28</v>
      </c>
      <c r="Q7836" s="13">
        <v>182.0</v>
      </c>
      <c r="R7836" s="13">
        <f t="shared" si="1"/>
        <v>182</v>
      </c>
      <c r="S7836" s="14">
        <f t="shared" si="2"/>
        <v>26</v>
      </c>
      <c r="T7836" s="14">
        <f t="shared" si="3"/>
        <v>0.2802197802</v>
      </c>
      <c r="U7836" s="15" t="str">
        <f>vlookup(F7836,'Sub categories'!$A:$C,3,False)</f>
        <v>Art</v>
      </c>
      <c r="V7836" s="16">
        <f t="shared" si="4"/>
        <v>11</v>
      </c>
      <c r="W7836" s="17">
        <f t="array" ref="W7836">INDEX(shipping_prices!$C$1:$F9063,MATCH(I7836,shipping_prices!$A$1:$A9063,0),MATCH(M7836,shipping_prices!$C$1:$F$1,0))</f>
        <v>5.45</v>
      </c>
      <c r="X7836" s="15" t="str">
        <f t="shared" si="5"/>
        <v>Emily PhanDetroitMichigan</v>
      </c>
      <c r="Y7836" s="15" t="str">
        <f t="shared" si="6"/>
        <v>High</v>
      </c>
    </row>
    <row r="7837" hidden="1">
      <c r="A7837" s="1">
        <v>43277.0</v>
      </c>
      <c r="B7837" s="2" t="s">
        <v>7307</v>
      </c>
      <c r="C7837" s="2">
        <v>1.0</v>
      </c>
      <c r="D7837" s="2" t="s">
        <v>2563</v>
      </c>
      <c r="E7837" s="2" t="s">
        <v>27</v>
      </c>
      <c r="F7837" s="2" t="s">
        <v>2978</v>
      </c>
      <c r="G7837" s="2" t="s">
        <v>29</v>
      </c>
      <c r="H7837" s="2" t="s">
        <v>764</v>
      </c>
      <c r="I7837" s="2" t="s">
        <v>163</v>
      </c>
      <c r="J7837" s="2" t="s">
        <v>164</v>
      </c>
      <c r="K7837" s="2" t="s">
        <v>33</v>
      </c>
      <c r="L7837" s="10">
        <v>43285.0</v>
      </c>
      <c r="M7837" s="2" t="s">
        <v>34</v>
      </c>
      <c r="N7837" s="11">
        <v>0.2</v>
      </c>
      <c r="O7837" s="12">
        <v>3.0</v>
      </c>
      <c r="P7837" s="13">
        <v>0.24</v>
      </c>
      <c r="Q7837" s="13">
        <v>14.0</v>
      </c>
      <c r="R7837" s="13">
        <f t="shared" si="1"/>
        <v>17.5</v>
      </c>
      <c r="S7837" s="14">
        <f t="shared" si="2"/>
        <v>17.5</v>
      </c>
      <c r="T7837" s="14">
        <f t="shared" si="3"/>
        <v>0.2142857143</v>
      </c>
      <c r="U7837" s="15" t="str">
        <f>vlookup(F7837,'Sub categories'!$A:$C,3,False)</f>
        <v>Accessories</v>
      </c>
      <c r="V7837" s="16">
        <f t="shared" si="4"/>
        <v>8</v>
      </c>
      <c r="W7837" s="17">
        <f t="array" ref="W7837">INDEX(shipping_prices!$C$1:$F9064,MATCH(I7837,shipping_prices!$A$1:$A9064,0),MATCH(M7837,shipping_prices!$C$1:$F$1,0))</f>
        <v>7.98</v>
      </c>
      <c r="X7837" s="15" t="str">
        <f t="shared" si="5"/>
        <v>Helen AndreadaPhiladelphiaPennsylvania</v>
      </c>
      <c r="Y7837" s="15" t="str">
        <f t="shared" si="6"/>
        <v>Low</v>
      </c>
    </row>
    <row r="7838" hidden="1">
      <c r="A7838" s="1">
        <v>43277.0</v>
      </c>
      <c r="B7838" s="2" t="s">
        <v>7308</v>
      </c>
      <c r="C7838" s="2">
        <v>2.0</v>
      </c>
      <c r="D7838" s="2" t="s">
        <v>2079</v>
      </c>
      <c r="E7838" s="2" t="s">
        <v>49</v>
      </c>
      <c r="F7838" s="2" t="s">
        <v>4831</v>
      </c>
      <c r="G7838" s="2" t="s">
        <v>29</v>
      </c>
      <c r="H7838" s="2" t="s">
        <v>220</v>
      </c>
      <c r="I7838" s="2" t="s">
        <v>1418</v>
      </c>
      <c r="J7838" s="2" t="s">
        <v>814</v>
      </c>
      <c r="K7838" s="2" t="s">
        <v>43</v>
      </c>
      <c r="L7838" s="10">
        <v>43279.0</v>
      </c>
      <c r="M7838" s="2" t="s">
        <v>142</v>
      </c>
      <c r="N7838" s="11">
        <v>0.2</v>
      </c>
      <c r="O7838" s="12">
        <v>14.0</v>
      </c>
      <c r="P7838" s="13">
        <v>0.21</v>
      </c>
      <c r="Q7838" s="13">
        <v>64.0</v>
      </c>
      <c r="R7838" s="13">
        <f t="shared" si="1"/>
        <v>80</v>
      </c>
      <c r="S7838" s="14">
        <f t="shared" si="2"/>
        <v>40</v>
      </c>
      <c r="T7838" s="14">
        <f t="shared" si="3"/>
        <v>0.21875</v>
      </c>
      <c r="U7838" s="15" t="str">
        <f>vlookup(F7838,'Sub categories'!$A:$C,3,False)</f>
        <v>Accessories</v>
      </c>
      <c r="V7838" s="16">
        <f t="shared" si="4"/>
        <v>2</v>
      </c>
      <c r="W7838" s="17">
        <f t="array" ref="W7838">INDEX(shipping_prices!$C$1:$F9065,MATCH(I7838,shipping_prices!$A$1:$A9065,0),MATCH(M7838,shipping_prices!$C$1:$F$1,0))</f>
        <v>15.3</v>
      </c>
      <c r="X7838" s="15" t="str">
        <f t="shared" si="5"/>
        <v>Ross BairdDenverColorado</v>
      </c>
      <c r="Y7838" s="15" t="str">
        <f t="shared" si="6"/>
        <v>Low</v>
      </c>
    </row>
    <row r="7839" hidden="1">
      <c r="A7839" s="1">
        <v>43277.0</v>
      </c>
      <c r="B7839" s="2" t="s">
        <v>7309</v>
      </c>
      <c r="C7839" s="2">
        <v>3.0</v>
      </c>
      <c r="D7839" s="2" t="s">
        <v>906</v>
      </c>
      <c r="E7839" s="2" t="s">
        <v>27</v>
      </c>
      <c r="F7839" s="2" t="s">
        <v>5865</v>
      </c>
      <c r="G7839" s="2" t="s">
        <v>39</v>
      </c>
      <c r="H7839" s="2" t="s">
        <v>79</v>
      </c>
      <c r="I7839" s="2" t="s">
        <v>41</v>
      </c>
      <c r="J7839" s="2" t="s">
        <v>42</v>
      </c>
      <c r="K7839" s="2" t="s">
        <v>43</v>
      </c>
      <c r="L7839" s="10">
        <v>43288.0</v>
      </c>
      <c r="M7839" s="2" t="s">
        <v>142</v>
      </c>
      <c r="N7839" s="11">
        <v>0.2</v>
      </c>
      <c r="O7839" s="12">
        <v>18.0</v>
      </c>
      <c r="P7839" s="13">
        <v>0.35</v>
      </c>
      <c r="Q7839" s="13">
        <v>51.0</v>
      </c>
      <c r="R7839" s="13">
        <f t="shared" si="1"/>
        <v>63.75</v>
      </c>
      <c r="S7839" s="14">
        <f t="shared" si="2"/>
        <v>21.25</v>
      </c>
      <c r="T7839" s="14">
        <f t="shared" si="3"/>
        <v>0.3529411765</v>
      </c>
      <c r="U7839" s="15" t="str">
        <f>vlookup(F7839,'Sub categories'!$A:$C,3,False)</f>
        <v>Binders</v>
      </c>
      <c r="V7839" s="16">
        <f t="shared" si="4"/>
        <v>11</v>
      </c>
      <c r="W7839" s="17">
        <f t="array" ref="W7839">INDEX(shipping_prices!$C$1:$F9066,MATCH(I7839,shipping_prices!$A$1:$A9066,0),MATCH(M7839,shipping_prices!$C$1:$F$1,0))</f>
        <v>16.04</v>
      </c>
      <c r="X7839" s="15" t="str">
        <f t="shared" si="5"/>
        <v>Katherine DucichSan FranciscoCalifornia</v>
      </c>
      <c r="Y7839" s="15" t="str">
        <f t="shared" si="6"/>
        <v>Low</v>
      </c>
    </row>
    <row r="7840">
      <c r="A7840" s="1">
        <v>43277.0</v>
      </c>
      <c r="B7840" s="2" t="s">
        <v>7310</v>
      </c>
      <c r="C7840" s="2">
        <v>6.0</v>
      </c>
      <c r="D7840" s="2" t="s">
        <v>1183</v>
      </c>
      <c r="E7840" s="2" t="s">
        <v>37</v>
      </c>
      <c r="F7840" s="2" t="s">
        <v>4097</v>
      </c>
      <c r="G7840" s="2" t="s">
        <v>45</v>
      </c>
      <c r="H7840" s="2" t="s">
        <v>130</v>
      </c>
      <c r="I7840" s="2" t="s">
        <v>121</v>
      </c>
      <c r="J7840" s="2" t="s">
        <v>122</v>
      </c>
      <c r="K7840" s="2" t="s">
        <v>54</v>
      </c>
      <c r="L7840" s="10">
        <v>43288.0</v>
      </c>
      <c r="M7840" s="2" t="s">
        <v>34</v>
      </c>
      <c r="N7840" s="11">
        <v>0.0</v>
      </c>
      <c r="O7840" s="12">
        <v>16.0</v>
      </c>
      <c r="P7840" s="13">
        <v>0.28</v>
      </c>
      <c r="Q7840" s="13">
        <v>56.0</v>
      </c>
      <c r="R7840" s="13">
        <f t="shared" si="1"/>
        <v>56</v>
      </c>
      <c r="S7840" s="14">
        <f t="shared" si="2"/>
        <v>9.333333333</v>
      </c>
      <c r="T7840" s="14">
        <f t="shared" si="3"/>
        <v>0.2857142857</v>
      </c>
      <c r="U7840" s="15" t="str">
        <f>vlookup(F7840,'Sub categories'!$A:$C,3,False)</f>
        <v>Furnishings</v>
      </c>
      <c r="V7840" s="16">
        <f t="shared" si="4"/>
        <v>11</v>
      </c>
      <c r="W7840" s="17">
        <f t="array" ref="W7840">INDEX(shipping_prices!$C$1:$F9067,MATCH(I7840,shipping_prices!$A$1:$A9067,0),MATCH(M7840,shipping_prices!$C$1:$F$1,0))</f>
        <v>12.64</v>
      </c>
      <c r="X7840" s="15" t="str">
        <f t="shared" si="5"/>
        <v>Denise MontonRoswellGeorgia</v>
      </c>
      <c r="Y7840" s="15" t="str">
        <f t="shared" si="6"/>
        <v>Low</v>
      </c>
    </row>
    <row r="7841" hidden="1">
      <c r="A7841" s="1">
        <v>43277.0</v>
      </c>
      <c r="B7841" s="2" t="s">
        <v>7310</v>
      </c>
      <c r="C7841" s="2">
        <v>3.0</v>
      </c>
      <c r="D7841" s="2" t="s">
        <v>1183</v>
      </c>
      <c r="E7841" s="2" t="s">
        <v>37</v>
      </c>
      <c r="F7841" s="2" t="s">
        <v>963</v>
      </c>
      <c r="G7841" s="2" t="s">
        <v>39</v>
      </c>
      <c r="H7841" s="2" t="s">
        <v>182</v>
      </c>
      <c r="I7841" s="2" t="s">
        <v>121</v>
      </c>
      <c r="J7841" s="2" t="s">
        <v>122</v>
      </c>
      <c r="K7841" s="2" t="s">
        <v>54</v>
      </c>
      <c r="L7841" s="10">
        <v>43288.0</v>
      </c>
      <c r="M7841" s="2" t="s">
        <v>34</v>
      </c>
      <c r="N7841" s="11">
        <v>0.0</v>
      </c>
      <c r="O7841" s="12">
        <v>1265.0</v>
      </c>
      <c r="P7841" s="13">
        <v>0.47</v>
      </c>
      <c r="Q7841" s="13">
        <v>2691.0</v>
      </c>
      <c r="R7841" s="13">
        <f t="shared" si="1"/>
        <v>2691</v>
      </c>
      <c r="S7841" s="14">
        <f t="shared" si="2"/>
        <v>897</v>
      </c>
      <c r="T7841" s="14">
        <f t="shared" si="3"/>
        <v>0.4700854701</v>
      </c>
      <c r="U7841" s="15" t="str">
        <f>vlookup(F7841,'Sub categories'!$A:$C,3,False)</f>
        <v>Binders</v>
      </c>
      <c r="V7841" s="16">
        <f t="shared" si="4"/>
        <v>11</v>
      </c>
      <c r="W7841" s="17">
        <f t="array" ref="W7841">INDEX(shipping_prices!$C$1:$F9068,MATCH(I7841,shipping_prices!$A$1:$A9068,0),MATCH(M7841,shipping_prices!$C$1:$F$1,0))</f>
        <v>12.64</v>
      </c>
      <c r="X7841" s="15" t="str">
        <f t="shared" si="5"/>
        <v>Denise MontonRoswellGeorgia</v>
      </c>
      <c r="Y7841" s="15" t="str">
        <f t="shared" si="6"/>
        <v>High</v>
      </c>
    </row>
    <row r="7842" hidden="1">
      <c r="A7842" s="1">
        <v>43277.0</v>
      </c>
      <c r="B7842" s="2" t="s">
        <v>7311</v>
      </c>
      <c r="C7842" s="2">
        <v>4.0</v>
      </c>
      <c r="D7842" s="2" t="s">
        <v>2206</v>
      </c>
      <c r="E7842" s="2" t="s">
        <v>27</v>
      </c>
      <c r="F7842" s="2" t="s">
        <v>3856</v>
      </c>
      <c r="G7842" s="2" t="s">
        <v>29</v>
      </c>
      <c r="H7842" s="2" t="s">
        <v>255</v>
      </c>
      <c r="I7842" s="2" t="s">
        <v>2693</v>
      </c>
      <c r="J7842" s="2" t="s">
        <v>141</v>
      </c>
      <c r="K7842" s="2" t="s">
        <v>77</v>
      </c>
      <c r="L7842" s="10">
        <v>43286.0</v>
      </c>
      <c r="M7842" s="2" t="s">
        <v>34</v>
      </c>
      <c r="N7842" s="11">
        <v>0.2</v>
      </c>
      <c r="O7842" s="12">
        <v>48.0</v>
      </c>
      <c r="P7842" s="13">
        <v>0.13</v>
      </c>
      <c r="Q7842" s="13">
        <v>384.0</v>
      </c>
      <c r="R7842" s="13">
        <f t="shared" si="1"/>
        <v>480</v>
      </c>
      <c r="S7842" s="14">
        <f t="shared" si="2"/>
        <v>120</v>
      </c>
      <c r="T7842" s="14">
        <f t="shared" si="3"/>
        <v>0.125</v>
      </c>
      <c r="U7842" s="15" t="str">
        <f>vlookup(F7842,'Sub categories'!$A:$C,3,False)</f>
        <v>Phones</v>
      </c>
      <c r="V7842" s="16">
        <f t="shared" si="4"/>
        <v>9</v>
      </c>
      <c r="W7842" s="17">
        <f t="array" ref="W7842">INDEX(shipping_prices!$C$1:$F9069,MATCH(I7842,shipping_prices!$A$1:$A9069,0),MATCH(M7842,shipping_prices!$C$1:$F$1,0))</f>
        <v>11.73</v>
      </c>
      <c r="X7842" s="15" t="str">
        <f t="shared" si="5"/>
        <v>Anne McFarlandDes PlainesIllinois</v>
      </c>
      <c r="Y7842" s="15" t="str">
        <f t="shared" si="6"/>
        <v>High</v>
      </c>
    </row>
    <row r="7843" hidden="1">
      <c r="A7843" s="1">
        <v>43278.0</v>
      </c>
      <c r="B7843" s="2" t="s">
        <v>7312</v>
      </c>
      <c r="C7843" s="2">
        <v>3.0</v>
      </c>
      <c r="D7843" s="2" t="s">
        <v>3795</v>
      </c>
      <c r="E7843" s="2" t="s">
        <v>49</v>
      </c>
      <c r="F7843" s="2" t="s">
        <v>843</v>
      </c>
      <c r="G7843" s="2" t="s">
        <v>39</v>
      </c>
      <c r="H7843" s="2" t="s">
        <v>843</v>
      </c>
      <c r="I7843" s="2" t="s">
        <v>121</v>
      </c>
      <c r="J7843" s="2" t="s">
        <v>122</v>
      </c>
      <c r="K7843" s="2" t="s">
        <v>54</v>
      </c>
      <c r="L7843" s="10">
        <v>43285.0</v>
      </c>
      <c r="M7843" s="2" t="s">
        <v>90</v>
      </c>
      <c r="N7843" s="11">
        <v>0.0</v>
      </c>
      <c r="O7843" s="12">
        <v>50.0</v>
      </c>
      <c r="P7843" s="13">
        <v>0.47</v>
      </c>
      <c r="Q7843" s="13">
        <v>106.0</v>
      </c>
      <c r="R7843" s="13">
        <f t="shared" si="1"/>
        <v>106</v>
      </c>
      <c r="S7843" s="14">
        <f t="shared" si="2"/>
        <v>35.33333333</v>
      </c>
      <c r="T7843" s="14">
        <f t="shared" si="3"/>
        <v>0.4716981132</v>
      </c>
      <c r="U7843" s="15" t="str">
        <f>vlookup(F7843,'Sub categories'!$A:$C,3,False)</f>
        <v>Paper</v>
      </c>
      <c r="V7843" s="16">
        <f t="shared" si="4"/>
        <v>7</v>
      </c>
      <c r="W7843" s="17">
        <f t="array" ref="W7843">INDEX(shipping_prices!$C$1:$F9070,MATCH(I7843,shipping_prices!$A$1:$A9070,0),MATCH(M7843,shipping_prices!$C$1:$F$1,0))</f>
        <v>0.58</v>
      </c>
      <c r="X7843" s="15" t="str">
        <f t="shared" si="5"/>
        <v>Meg O'ConnelRoswellGeorgia</v>
      </c>
      <c r="Y7843" s="15" t="str">
        <f t="shared" si="6"/>
        <v>High</v>
      </c>
    </row>
    <row r="7844">
      <c r="A7844" s="1">
        <v>43278.0</v>
      </c>
      <c r="B7844" s="2" t="s">
        <v>7312</v>
      </c>
      <c r="C7844" s="2">
        <v>4.0</v>
      </c>
      <c r="D7844" s="2" t="s">
        <v>3795</v>
      </c>
      <c r="E7844" s="2" t="s">
        <v>49</v>
      </c>
      <c r="F7844" s="2" t="s">
        <v>3396</v>
      </c>
      <c r="G7844" s="2" t="s">
        <v>45</v>
      </c>
      <c r="H7844" s="2" t="s">
        <v>227</v>
      </c>
      <c r="I7844" s="2" t="s">
        <v>121</v>
      </c>
      <c r="J7844" s="2" t="s">
        <v>122</v>
      </c>
      <c r="K7844" s="2" t="s">
        <v>54</v>
      </c>
      <c r="L7844" s="10">
        <v>43285.0</v>
      </c>
      <c r="M7844" s="2" t="s">
        <v>90</v>
      </c>
      <c r="N7844" s="11">
        <v>0.0</v>
      </c>
      <c r="O7844" s="12">
        <v>188.0</v>
      </c>
      <c r="P7844" s="13">
        <v>0.26</v>
      </c>
      <c r="Q7844" s="13">
        <v>724.0</v>
      </c>
      <c r="R7844" s="13">
        <f t="shared" si="1"/>
        <v>724</v>
      </c>
      <c r="S7844" s="14">
        <f t="shared" si="2"/>
        <v>181</v>
      </c>
      <c r="T7844" s="14">
        <f t="shared" si="3"/>
        <v>0.2596685083</v>
      </c>
      <c r="U7844" s="15" t="str">
        <f>vlookup(F7844,'Sub categories'!$A:$C,3,False)</f>
        <v>Chairs</v>
      </c>
      <c r="V7844" s="16">
        <f t="shared" si="4"/>
        <v>7</v>
      </c>
      <c r="W7844" s="17">
        <f t="array" ref="W7844">INDEX(shipping_prices!$C$1:$F9071,MATCH(I7844,shipping_prices!$A$1:$A9071,0),MATCH(M7844,shipping_prices!$C$1:$F$1,0))</f>
        <v>0.58</v>
      </c>
      <c r="X7844" s="15" t="str">
        <f t="shared" si="5"/>
        <v>Meg O'ConnelRoswellGeorgia</v>
      </c>
      <c r="Y7844" s="15" t="str">
        <f t="shared" si="6"/>
        <v>High</v>
      </c>
    </row>
    <row r="7845" hidden="1">
      <c r="A7845" s="1">
        <v>43278.0</v>
      </c>
      <c r="B7845" s="2" t="s">
        <v>7313</v>
      </c>
      <c r="C7845" s="2">
        <v>3.0</v>
      </c>
      <c r="D7845" s="2" t="s">
        <v>3835</v>
      </c>
      <c r="E7845" s="2" t="s">
        <v>49</v>
      </c>
      <c r="F7845" s="2" t="s">
        <v>5033</v>
      </c>
      <c r="G7845" s="2" t="s">
        <v>39</v>
      </c>
      <c r="H7845" s="2" t="s">
        <v>51</v>
      </c>
      <c r="I7845" s="2" t="s">
        <v>140</v>
      </c>
      <c r="J7845" s="2" t="s">
        <v>141</v>
      </c>
      <c r="K7845" s="2" t="s">
        <v>77</v>
      </c>
      <c r="L7845" s="10">
        <v>43278.0</v>
      </c>
      <c r="M7845" s="2" t="s">
        <v>469</v>
      </c>
      <c r="N7845" s="11">
        <v>0.2</v>
      </c>
      <c r="O7845" s="12">
        <v>6.0</v>
      </c>
      <c r="P7845" s="13">
        <v>0.36</v>
      </c>
      <c r="Q7845" s="13">
        <v>16.0</v>
      </c>
      <c r="R7845" s="13">
        <f t="shared" si="1"/>
        <v>20</v>
      </c>
      <c r="S7845" s="14">
        <f t="shared" si="2"/>
        <v>6.666666667</v>
      </c>
      <c r="T7845" s="14">
        <f t="shared" si="3"/>
        <v>0.375</v>
      </c>
      <c r="U7845" s="15" t="str">
        <f>vlookup(F7845,'Sub categories'!$A:$C,3,False)</f>
        <v>Paper</v>
      </c>
      <c r="V7845" s="16">
        <f t="shared" si="4"/>
        <v>0</v>
      </c>
      <c r="W7845" s="17">
        <f t="array" ref="W7845">INDEX(shipping_prices!$C$1:$F9072,MATCH(I7845,shipping_prices!$A$1:$A9072,0),MATCH(M7845,shipping_prices!$C$1:$F$1,0))</f>
        <v>54.21</v>
      </c>
      <c r="X7845" s="15" t="str">
        <f t="shared" si="5"/>
        <v>Stephanie UlprightChicagoIllinois</v>
      </c>
      <c r="Y7845" s="15" t="str">
        <f t="shared" si="6"/>
        <v>Low</v>
      </c>
    </row>
    <row r="7846" hidden="1">
      <c r="A7846" s="1">
        <v>43278.0</v>
      </c>
      <c r="B7846" s="2" t="s">
        <v>7313</v>
      </c>
      <c r="C7846" s="2">
        <v>4.0</v>
      </c>
      <c r="D7846" s="2" t="s">
        <v>3835</v>
      </c>
      <c r="E7846" s="2" t="s">
        <v>49</v>
      </c>
      <c r="F7846" s="2" t="s">
        <v>7314</v>
      </c>
      <c r="G7846" s="2" t="s">
        <v>39</v>
      </c>
      <c r="H7846" s="2" t="s">
        <v>79</v>
      </c>
      <c r="I7846" s="2" t="s">
        <v>140</v>
      </c>
      <c r="J7846" s="2" t="s">
        <v>141</v>
      </c>
      <c r="K7846" s="2" t="s">
        <v>77</v>
      </c>
      <c r="L7846" s="10">
        <v>43278.0</v>
      </c>
      <c r="M7846" s="2" t="s">
        <v>469</v>
      </c>
      <c r="N7846" s="11">
        <v>0.2</v>
      </c>
      <c r="O7846" s="12">
        <v>2.0</v>
      </c>
      <c r="P7846" s="13">
        <v>0.11</v>
      </c>
      <c r="Q7846" s="13">
        <v>19.0</v>
      </c>
      <c r="R7846" s="13">
        <f t="shared" si="1"/>
        <v>23.75</v>
      </c>
      <c r="S7846" s="14">
        <f t="shared" si="2"/>
        <v>5.9375</v>
      </c>
      <c r="T7846" s="14">
        <f t="shared" si="3"/>
        <v>0.1052631579</v>
      </c>
      <c r="U7846" s="15" t="str">
        <f>vlookup(F7846,'Sub categories'!$A:$C,3,False)</f>
        <v>Art</v>
      </c>
      <c r="V7846" s="16">
        <f t="shared" si="4"/>
        <v>0</v>
      </c>
      <c r="W7846" s="17">
        <f t="array" ref="W7846">INDEX(shipping_prices!$C$1:$F9073,MATCH(I7846,shipping_prices!$A$1:$A9073,0),MATCH(M7846,shipping_prices!$C$1:$F$1,0))</f>
        <v>54.21</v>
      </c>
      <c r="X7846" s="15" t="str">
        <f t="shared" si="5"/>
        <v>Stephanie UlprightChicagoIllinois</v>
      </c>
      <c r="Y7846" s="15" t="str">
        <f t="shared" si="6"/>
        <v>Low</v>
      </c>
    </row>
    <row r="7847" hidden="1">
      <c r="A7847" s="1">
        <v>43278.0</v>
      </c>
      <c r="B7847" s="2" t="s">
        <v>7313</v>
      </c>
      <c r="C7847" s="2">
        <v>5.0</v>
      </c>
      <c r="D7847" s="2" t="s">
        <v>3835</v>
      </c>
      <c r="E7847" s="2" t="s">
        <v>49</v>
      </c>
      <c r="F7847" s="2" t="s">
        <v>1599</v>
      </c>
      <c r="G7847" s="2" t="s">
        <v>39</v>
      </c>
      <c r="H7847" s="2" t="s">
        <v>79</v>
      </c>
      <c r="I7847" s="2" t="s">
        <v>140</v>
      </c>
      <c r="J7847" s="2" t="s">
        <v>141</v>
      </c>
      <c r="K7847" s="2" t="s">
        <v>77</v>
      </c>
      <c r="L7847" s="10">
        <v>43278.0</v>
      </c>
      <c r="M7847" s="2" t="s">
        <v>469</v>
      </c>
      <c r="N7847" s="11">
        <v>0.2</v>
      </c>
      <c r="O7847" s="12">
        <v>2.0</v>
      </c>
      <c r="P7847" s="13">
        <v>0.06</v>
      </c>
      <c r="Q7847" s="13">
        <v>30.0</v>
      </c>
      <c r="R7847" s="13">
        <f t="shared" si="1"/>
        <v>37.5</v>
      </c>
      <c r="S7847" s="14">
        <f t="shared" si="2"/>
        <v>7.5</v>
      </c>
      <c r="T7847" s="14">
        <f t="shared" si="3"/>
        <v>0.06666666667</v>
      </c>
      <c r="U7847" s="15" t="str">
        <f>vlookup(F7847,'Sub categories'!$A:$C,3,False)</f>
        <v>Art</v>
      </c>
      <c r="V7847" s="16">
        <f t="shared" si="4"/>
        <v>0</v>
      </c>
      <c r="W7847" s="17">
        <f t="array" ref="W7847">INDEX(shipping_prices!$C$1:$F9074,MATCH(I7847,shipping_prices!$A$1:$A9074,0),MATCH(M7847,shipping_prices!$C$1:$F$1,0))</f>
        <v>54.21</v>
      </c>
      <c r="X7847" s="15" t="str">
        <f t="shared" si="5"/>
        <v>Stephanie UlprightChicagoIllinois</v>
      </c>
      <c r="Y7847" s="15" t="str">
        <f t="shared" si="6"/>
        <v>Low</v>
      </c>
    </row>
    <row r="7848" hidden="1">
      <c r="A7848" s="1">
        <v>43280.0</v>
      </c>
      <c r="B7848" s="2" t="s">
        <v>7313</v>
      </c>
      <c r="C7848" s="2">
        <v>1.0</v>
      </c>
      <c r="D7848" s="2" t="s">
        <v>3835</v>
      </c>
      <c r="E7848" s="2" t="s">
        <v>49</v>
      </c>
      <c r="F7848" s="2" t="s">
        <v>2997</v>
      </c>
      <c r="G7848" s="2" t="s">
        <v>29</v>
      </c>
      <c r="H7848" s="2" t="s">
        <v>431</v>
      </c>
      <c r="I7848" s="2" t="s">
        <v>140</v>
      </c>
      <c r="J7848" s="2" t="s">
        <v>141</v>
      </c>
      <c r="K7848" s="2" t="s">
        <v>77</v>
      </c>
      <c r="L7848" s="10">
        <v>43280.0</v>
      </c>
      <c r="M7848" s="2" t="s">
        <v>469</v>
      </c>
      <c r="N7848" s="11">
        <v>0.2</v>
      </c>
      <c r="O7848" s="12">
        <v>-7.0</v>
      </c>
      <c r="P7848" s="13">
        <v>-0.21</v>
      </c>
      <c r="Q7848" s="13">
        <v>34.0</v>
      </c>
      <c r="R7848" s="13">
        <f t="shared" si="1"/>
        <v>42.5</v>
      </c>
      <c r="S7848" s="14">
        <f t="shared" si="2"/>
        <v>42.5</v>
      </c>
      <c r="T7848" s="14">
        <f t="shared" si="3"/>
        <v>-0.2058823529</v>
      </c>
      <c r="U7848" s="15" t="str">
        <f>vlookup(F7848,'Sub categories'!$A:$C,3,False)</f>
        <v>Phones</v>
      </c>
      <c r="V7848" s="16">
        <f t="shared" si="4"/>
        <v>0</v>
      </c>
      <c r="W7848" s="17">
        <f t="array" ref="W7848">INDEX(shipping_prices!$C$1:$F9075,MATCH(I7848,shipping_prices!$A$1:$A9075,0),MATCH(M7848,shipping_prices!$C$1:$F$1,0))</f>
        <v>54.21</v>
      </c>
      <c r="X7848" s="15" t="str">
        <f t="shared" si="5"/>
        <v>Stephanie UlprightChicagoIllinois</v>
      </c>
      <c r="Y7848" s="15" t="str">
        <f t="shared" si="6"/>
        <v>loss</v>
      </c>
    </row>
    <row r="7849">
      <c r="A7849" s="1">
        <v>43280.0</v>
      </c>
      <c r="B7849" s="2" t="s">
        <v>7313</v>
      </c>
      <c r="C7849" s="2">
        <v>1.0</v>
      </c>
      <c r="D7849" s="2" t="s">
        <v>3835</v>
      </c>
      <c r="E7849" s="2" t="s">
        <v>49</v>
      </c>
      <c r="F7849" s="2" t="s">
        <v>5736</v>
      </c>
      <c r="G7849" s="2" t="s">
        <v>45</v>
      </c>
      <c r="H7849" s="2" t="s">
        <v>288</v>
      </c>
      <c r="I7849" s="2" t="s">
        <v>140</v>
      </c>
      <c r="J7849" s="2" t="s">
        <v>141</v>
      </c>
      <c r="K7849" s="2" t="s">
        <v>77</v>
      </c>
      <c r="L7849" s="10">
        <v>43280.0</v>
      </c>
      <c r="M7849" s="2" t="s">
        <v>469</v>
      </c>
      <c r="N7849" s="11">
        <v>0.3</v>
      </c>
      <c r="O7849" s="12">
        <v>-3.0</v>
      </c>
      <c r="P7849" s="13">
        <v>-0.03</v>
      </c>
      <c r="Q7849" s="13">
        <v>90.0</v>
      </c>
      <c r="R7849" s="13">
        <f t="shared" si="1"/>
        <v>128.5714286</v>
      </c>
      <c r="S7849" s="14">
        <f t="shared" si="2"/>
        <v>128.5714286</v>
      </c>
      <c r="T7849" s="14">
        <f t="shared" si="3"/>
        <v>-0.03333333333</v>
      </c>
      <c r="U7849" s="15" t="str">
        <f>vlookup(F7849,'Sub categories'!$A:$C,3,False)</f>
        <v>Chairs</v>
      </c>
      <c r="V7849" s="16">
        <f t="shared" si="4"/>
        <v>0</v>
      </c>
      <c r="W7849" s="17">
        <f t="array" ref="W7849">INDEX(shipping_prices!$C$1:$F9076,MATCH(I7849,shipping_prices!$A$1:$A9076,0),MATCH(M7849,shipping_prices!$C$1:$F$1,0))</f>
        <v>54.21</v>
      </c>
      <c r="X7849" s="15" t="str">
        <f t="shared" si="5"/>
        <v>Stephanie UlprightChicagoIllinois</v>
      </c>
      <c r="Y7849" s="15" t="str">
        <f t="shared" si="6"/>
        <v>loss</v>
      </c>
    </row>
    <row r="7850" hidden="1">
      <c r="A7850" s="1">
        <v>43280.0</v>
      </c>
      <c r="B7850" s="2" t="s">
        <v>7313</v>
      </c>
      <c r="C7850" s="2">
        <v>2.0</v>
      </c>
      <c r="D7850" s="2" t="s">
        <v>3835</v>
      </c>
      <c r="E7850" s="2" t="s">
        <v>49</v>
      </c>
      <c r="F7850" s="2" t="s">
        <v>6675</v>
      </c>
      <c r="G7850" s="2" t="s">
        <v>29</v>
      </c>
      <c r="H7850" s="2" t="s">
        <v>2577</v>
      </c>
      <c r="I7850" s="2" t="s">
        <v>140</v>
      </c>
      <c r="J7850" s="2" t="s">
        <v>141</v>
      </c>
      <c r="K7850" s="2" t="s">
        <v>77</v>
      </c>
      <c r="L7850" s="10">
        <v>43280.0</v>
      </c>
      <c r="M7850" s="2" t="s">
        <v>469</v>
      </c>
      <c r="N7850" s="11">
        <v>0.3</v>
      </c>
      <c r="O7850" s="12">
        <v>9.0</v>
      </c>
      <c r="P7850" s="13">
        <v>0.04</v>
      </c>
      <c r="Q7850" s="13">
        <v>210.0</v>
      </c>
      <c r="R7850" s="13">
        <f t="shared" si="1"/>
        <v>300</v>
      </c>
      <c r="S7850" s="14">
        <f t="shared" si="2"/>
        <v>150</v>
      </c>
      <c r="T7850" s="14">
        <f t="shared" si="3"/>
        <v>0.04285714286</v>
      </c>
      <c r="U7850" s="15" t="str">
        <f>vlookup(F7850,'Sub categories'!$A:$C,3,False)</f>
        <v>Machines</v>
      </c>
      <c r="V7850" s="16">
        <f t="shared" si="4"/>
        <v>0</v>
      </c>
      <c r="W7850" s="17">
        <f t="array" ref="W7850">INDEX(shipping_prices!$C$1:$F9077,MATCH(I7850,shipping_prices!$A$1:$A9077,0),MATCH(M7850,shipping_prices!$C$1:$F$1,0))</f>
        <v>54.21</v>
      </c>
      <c r="X7850" s="15" t="str">
        <f t="shared" si="5"/>
        <v>Stephanie UlprightChicagoIllinois</v>
      </c>
      <c r="Y7850" s="15" t="str">
        <f t="shared" si="6"/>
        <v>Low</v>
      </c>
    </row>
    <row r="7851" hidden="1">
      <c r="A7851" s="1">
        <v>43280.0</v>
      </c>
      <c r="B7851" s="2" t="s">
        <v>7313</v>
      </c>
      <c r="C7851" s="2">
        <v>2.0</v>
      </c>
      <c r="D7851" s="2" t="s">
        <v>3835</v>
      </c>
      <c r="E7851" s="2" t="s">
        <v>49</v>
      </c>
      <c r="F7851" s="2" t="s">
        <v>1070</v>
      </c>
      <c r="G7851" s="2" t="s">
        <v>29</v>
      </c>
      <c r="H7851" s="2" t="s">
        <v>1071</v>
      </c>
      <c r="I7851" s="2" t="s">
        <v>140</v>
      </c>
      <c r="J7851" s="2" t="s">
        <v>141</v>
      </c>
      <c r="K7851" s="2" t="s">
        <v>77</v>
      </c>
      <c r="L7851" s="10">
        <v>43280.0</v>
      </c>
      <c r="M7851" s="2" t="s">
        <v>469</v>
      </c>
      <c r="N7851" s="11">
        <v>0.2</v>
      </c>
      <c r="O7851" s="12">
        <v>336.0</v>
      </c>
      <c r="P7851" s="13">
        <v>0.35</v>
      </c>
      <c r="Q7851" s="13">
        <v>960.0</v>
      </c>
      <c r="R7851" s="13">
        <f t="shared" si="1"/>
        <v>1200</v>
      </c>
      <c r="S7851" s="14">
        <f t="shared" si="2"/>
        <v>600</v>
      </c>
      <c r="T7851" s="14">
        <f t="shared" si="3"/>
        <v>0.35</v>
      </c>
      <c r="U7851" s="15" t="str">
        <f>vlookup(F7851,'Sub categories'!$A:$C,3,False)</f>
        <v>Copiers</v>
      </c>
      <c r="V7851" s="16">
        <f t="shared" si="4"/>
        <v>0</v>
      </c>
      <c r="W7851" s="17">
        <f t="array" ref="W7851">INDEX(shipping_prices!$C$1:$F9078,MATCH(I7851,shipping_prices!$A$1:$A9078,0),MATCH(M7851,shipping_prices!$C$1:$F$1,0))</f>
        <v>54.21</v>
      </c>
      <c r="X7851" s="15" t="str">
        <f t="shared" si="5"/>
        <v>Stephanie UlprightChicagoIllinois</v>
      </c>
      <c r="Y7851" s="15" t="str">
        <f t="shared" si="6"/>
        <v>High</v>
      </c>
    </row>
    <row r="7852" hidden="1">
      <c r="A7852" s="1">
        <v>43280.0</v>
      </c>
      <c r="B7852" s="2" t="s">
        <v>7315</v>
      </c>
      <c r="C7852" s="2">
        <v>2.0</v>
      </c>
      <c r="D7852" s="2" t="s">
        <v>1037</v>
      </c>
      <c r="E7852" s="2" t="s">
        <v>27</v>
      </c>
      <c r="F7852" s="2" t="s">
        <v>1298</v>
      </c>
      <c r="G7852" s="2" t="s">
        <v>29</v>
      </c>
      <c r="H7852" s="2" t="s">
        <v>220</v>
      </c>
      <c r="I7852" s="2" t="s">
        <v>1276</v>
      </c>
      <c r="J7852" s="2" t="s">
        <v>321</v>
      </c>
      <c r="K7852" s="2" t="s">
        <v>33</v>
      </c>
      <c r="L7852" s="10">
        <v>43286.0</v>
      </c>
      <c r="M7852" s="2" t="s">
        <v>142</v>
      </c>
      <c r="N7852" s="11">
        <v>0.2</v>
      </c>
      <c r="O7852" s="12">
        <v>26.0</v>
      </c>
      <c r="P7852" s="13">
        <v>0.2</v>
      </c>
      <c r="Q7852" s="13">
        <v>128.0</v>
      </c>
      <c r="R7852" s="13">
        <f t="shared" si="1"/>
        <v>160</v>
      </c>
      <c r="S7852" s="14">
        <f t="shared" si="2"/>
        <v>80</v>
      </c>
      <c r="T7852" s="14">
        <f t="shared" si="3"/>
        <v>0.203125</v>
      </c>
      <c r="U7852" s="15" t="str">
        <f>vlookup(F7852,'Sub categories'!$A:$C,3,False)</f>
        <v>Accessories</v>
      </c>
      <c r="V7852" s="16">
        <f t="shared" si="4"/>
        <v>6</v>
      </c>
      <c r="W7852" s="17">
        <f t="array" ref="W7852">INDEX(shipping_prices!$C$1:$F9079,MATCH(I7852,shipping_prices!$A$1:$A9079,0),MATCH(M7852,shipping_prices!$C$1:$F$1,0))</f>
        <v>22.33</v>
      </c>
      <c r="X7852" s="15" t="str">
        <f t="shared" si="5"/>
        <v>Shahid HopkinsToledoOhio</v>
      </c>
      <c r="Y7852" s="15" t="str">
        <f t="shared" si="6"/>
        <v>Low</v>
      </c>
    </row>
    <row r="7853" hidden="1">
      <c r="A7853" s="1">
        <v>43280.0</v>
      </c>
      <c r="B7853" s="2" t="s">
        <v>7316</v>
      </c>
      <c r="C7853" s="2">
        <v>3.0</v>
      </c>
      <c r="D7853" s="2" t="s">
        <v>2927</v>
      </c>
      <c r="E7853" s="2" t="s">
        <v>37</v>
      </c>
      <c r="F7853" s="2" t="s">
        <v>1317</v>
      </c>
      <c r="G7853" s="2" t="s">
        <v>39</v>
      </c>
      <c r="H7853" s="2" t="s">
        <v>677</v>
      </c>
      <c r="I7853" s="2" t="s">
        <v>31</v>
      </c>
      <c r="J7853" s="2" t="s">
        <v>32</v>
      </c>
      <c r="K7853" s="2" t="s">
        <v>33</v>
      </c>
      <c r="L7853" s="10">
        <v>43288.0</v>
      </c>
      <c r="M7853" s="2" t="s">
        <v>34</v>
      </c>
      <c r="N7853" s="11">
        <v>0.0</v>
      </c>
      <c r="O7853" s="12">
        <v>2.0</v>
      </c>
      <c r="P7853" s="13">
        <v>0.45</v>
      </c>
      <c r="Q7853" s="13">
        <v>5.0</v>
      </c>
      <c r="R7853" s="13">
        <f t="shared" si="1"/>
        <v>5</v>
      </c>
      <c r="S7853" s="14">
        <f t="shared" si="2"/>
        <v>1.666666667</v>
      </c>
      <c r="T7853" s="14">
        <f t="shared" si="3"/>
        <v>0.4</v>
      </c>
      <c r="U7853" s="15" t="str">
        <f>vlookup(F7853,'Sub categories'!$A:$C,3,False)</f>
        <v>Art</v>
      </c>
      <c r="V7853" s="16">
        <f t="shared" si="4"/>
        <v>8</v>
      </c>
      <c r="W7853" s="17">
        <f t="array" ref="W7853">INDEX(shipping_prices!$C$1:$F9080,MATCH(I7853,shipping_prices!$A$1:$A9080,0),MATCH(M7853,shipping_prices!$C$1:$F$1,0))</f>
        <v>10.09</v>
      </c>
      <c r="X7853" s="15" t="str">
        <f t="shared" si="5"/>
        <v>Ann ChongNew York CityNew York</v>
      </c>
      <c r="Y7853" s="15" t="str">
        <f t="shared" si="6"/>
        <v>Low</v>
      </c>
    </row>
    <row r="7854">
      <c r="A7854" s="1">
        <v>43280.0</v>
      </c>
      <c r="B7854" s="2" t="s">
        <v>7316</v>
      </c>
      <c r="C7854" s="2">
        <v>2.0</v>
      </c>
      <c r="D7854" s="2" t="s">
        <v>2927</v>
      </c>
      <c r="E7854" s="2" t="s">
        <v>37</v>
      </c>
      <c r="F7854" s="2" t="s">
        <v>1083</v>
      </c>
      <c r="G7854" s="2" t="s">
        <v>45</v>
      </c>
      <c r="H7854" s="2" t="s">
        <v>1024</v>
      </c>
      <c r="I7854" s="2" t="s">
        <v>31</v>
      </c>
      <c r="J7854" s="2" t="s">
        <v>32</v>
      </c>
      <c r="K7854" s="2" t="s">
        <v>33</v>
      </c>
      <c r="L7854" s="10">
        <v>43288.0</v>
      </c>
      <c r="M7854" s="2" t="s">
        <v>34</v>
      </c>
      <c r="N7854" s="11">
        <v>0.0</v>
      </c>
      <c r="O7854" s="12">
        <v>3.0</v>
      </c>
      <c r="P7854" s="13">
        <v>0.3</v>
      </c>
      <c r="Q7854" s="13">
        <v>12.0</v>
      </c>
      <c r="R7854" s="13">
        <f t="shared" si="1"/>
        <v>12</v>
      </c>
      <c r="S7854" s="14">
        <f t="shared" si="2"/>
        <v>6</v>
      </c>
      <c r="T7854" s="14">
        <f t="shared" si="3"/>
        <v>0.25</v>
      </c>
      <c r="U7854" s="15" t="str">
        <f>vlookup(F7854,'Sub categories'!$A:$C,3,False)</f>
        <v>Furnishings</v>
      </c>
      <c r="V7854" s="16">
        <f t="shared" si="4"/>
        <v>8</v>
      </c>
      <c r="W7854" s="17">
        <f t="array" ref="W7854">INDEX(shipping_prices!$C$1:$F9081,MATCH(I7854,shipping_prices!$A$1:$A9081,0),MATCH(M7854,shipping_prices!$C$1:$F$1,0))</f>
        <v>10.09</v>
      </c>
      <c r="X7854" s="15" t="str">
        <f t="shared" si="5"/>
        <v>Ann ChongNew York CityNew York</v>
      </c>
      <c r="Y7854" s="15" t="str">
        <f t="shared" si="6"/>
        <v>Low</v>
      </c>
    </row>
    <row r="7855" hidden="1">
      <c r="A7855" s="1">
        <v>43280.0</v>
      </c>
      <c r="B7855" s="2" t="s">
        <v>7316</v>
      </c>
      <c r="C7855" s="2">
        <v>1.0</v>
      </c>
      <c r="D7855" s="2" t="s">
        <v>2927</v>
      </c>
      <c r="E7855" s="2" t="s">
        <v>37</v>
      </c>
      <c r="F7855" s="2" t="s">
        <v>1442</v>
      </c>
      <c r="G7855" s="2" t="s">
        <v>39</v>
      </c>
      <c r="H7855" s="2" t="s">
        <v>526</v>
      </c>
      <c r="I7855" s="2" t="s">
        <v>31</v>
      </c>
      <c r="J7855" s="2" t="s">
        <v>32</v>
      </c>
      <c r="K7855" s="2" t="s">
        <v>33</v>
      </c>
      <c r="L7855" s="10">
        <v>43288.0</v>
      </c>
      <c r="M7855" s="2" t="s">
        <v>34</v>
      </c>
      <c r="N7855" s="11">
        <v>0.0</v>
      </c>
      <c r="O7855" s="12">
        <v>4.0</v>
      </c>
      <c r="P7855" s="13">
        <v>0.29</v>
      </c>
      <c r="Q7855" s="13">
        <v>13.0</v>
      </c>
      <c r="R7855" s="13">
        <f t="shared" si="1"/>
        <v>13</v>
      </c>
      <c r="S7855" s="14">
        <f t="shared" si="2"/>
        <v>13</v>
      </c>
      <c r="T7855" s="14">
        <f t="shared" si="3"/>
        <v>0.3076923077</v>
      </c>
      <c r="U7855" s="15" t="str">
        <f>vlookup(F7855,'Sub categories'!$A:$C,3,False)</f>
        <v>Appliances</v>
      </c>
      <c r="V7855" s="16">
        <f t="shared" si="4"/>
        <v>8</v>
      </c>
      <c r="W7855" s="17">
        <f t="array" ref="W7855">INDEX(shipping_prices!$C$1:$F9082,MATCH(I7855,shipping_prices!$A$1:$A9082,0),MATCH(M7855,shipping_prices!$C$1:$F$1,0))</f>
        <v>10.09</v>
      </c>
      <c r="X7855" s="15" t="str">
        <f t="shared" si="5"/>
        <v>Ann ChongNew York CityNew York</v>
      </c>
      <c r="Y7855" s="15" t="str">
        <f t="shared" si="6"/>
        <v>Low</v>
      </c>
    </row>
    <row r="7856" hidden="1">
      <c r="A7856" s="1">
        <v>43280.0</v>
      </c>
      <c r="B7856" s="2" t="s">
        <v>7316</v>
      </c>
      <c r="C7856" s="2">
        <v>4.0</v>
      </c>
      <c r="D7856" s="2" t="s">
        <v>2927</v>
      </c>
      <c r="E7856" s="2" t="s">
        <v>37</v>
      </c>
      <c r="F7856" s="2" t="s">
        <v>4373</v>
      </c>
      <c r="G7856" s="2" t="s">
        <v>39</v>
      </c>
      <c r="H7856" s="2" t="s">
        <v>51</v>
      </c>
      <c r="I7856" s="2" t="s">
        <v>31</v>
      </c>
      <c r="J7856" s="2" t="s">
        <v>32</v>
      </c>
      <c r="K7856" s="2" t="s">
        <v>33</v>
      </c>
      <c r="L7856" s="10">
        <v>43288.0</v>
      </c>
      <c r="M7856" s="2" t="s">
        <v>34</v>
      </c>
      <c r="N7856" s="11">
        <v>0.0</v>
      </c>
      <c r="O7856" s="12">
        <v>8.0</v>
      </c>
      <c r="P7856" s="13">
        <v>0.45</v>
      </c>
      <c r="Q7856" s="13">
        <v>17.0</v>
      </c>
      <c r="R7856" s="13">
        <f t="shared" si="1"/>
        <v>17</v>
      </c>
      <c r="S7856" s="14">
        <f t="shared" si="2"/>
        <v>4.25</v>
      </c>
      <c r="T7856" s="14">
        <f t="shared" si="3"/>
        <v>0.4705882353</v>
      </c>
      <c r="U7856" s="15" t="str">
        <f>vlookup(F7856,'Sub categories'!$A:$C,3,False)</f>
        <v>Paper</v>
      </c>
      <c r="V7856" s="16">
        <f t="shared" si="4"/>
        <v>8</v>
      </c>
      <c r="W7856" s="17">
        <f t="array" ref="W7856">INDEX(shipping_prices!$C$1:$F9083,MATCH(I7856,shipping_prices!$A$1:$A9083,0),MATCH(M7856,shipping_prices!$C$1:$F$1,0))</f>
        <v>10.09</v>
      </c>
      <c r="X7856" s="15" t="str">
        <f t="shared" si="5"/>
        <v>Ann ChongNew York CityNew York</v>
      </c>
      <c r="Y7856" s="15" t="str">
        <f t="shared" si="6"/>
        <v>Low</v>
      </c>
    </row>
    <row r="7857" hidden="1">
      <c r="A7857" s="1">
        <v>43280.0</v>
      </c>
      <c r="B7857" s="2" t="s">
        <v>7316</v>
      </c>
      <c r="C7857" s="2">
        <v>6.0</v>
      </c>
      <c r="D7857" s="2" t="s">
        <v>2927</v>
      </c>
      <c r="E7857" s="2" t="s">
        <v>37</v>
      </c>
      <c r="F7857" s="2" t="s">
        <v>465</v>
      </c>
      <c r="G7857" s="2" t="s">
        <v>39</v>
      </c>
      <c r="H7857" s="2" t="s">
        <v>193</v>
      </c>
      <c r="I7857" s="2" t="s">
        <v>31</v>
      </c>
      <c r="J7857" s="2" t="s">
        <v>32</v>
      </c>
      <c r="K7857" s="2" t="s">
        <v>33</v>
      </c>
      <c r="L7857" s="10">
        <v>43288.0</v>
      </c>
      <c r="M7857" s="2" t="s">
        <v>34</v>
      </c>
      <c r="N7857" s="11">
        <v>0.0</v>
      </c>
      <c r="O7857" s="12">
        <v>9.0</v>
      </c>
      <c r="P7857" s="13">
        <v>0.48</v>
      </c>
      <c r="Q7857" s="13">
        <v>19.0</v>
      </c>
      <c r="R7857" s="13">
        <f t="shared" si="1"/>
        <v>19</v>
      </c>
      <c r="S7857" s="14">
        <f t="shared" si="2"/>
        <v>3.166666667</v>
      </c>
      <c r="T7857" s="14">
        <f t="shared" si="3"/>
        <v>0.4736842105</v>
      </c>
      <c r="U7857" s="15" t="str">
        <f>vlookup(F7857,'Sub categories'!$A:$C,3,False)</f>
        <v>Labels</v>
      </c>
      <c r="V7857" s="16">
        <f t="shared" si="4"/>
        <v>8</v>
      </c>
      <c r="W7857" s="17">
        <f t="array" ref="W7857">INDEX(shipping_prices!$C$1:$F9084,MATCH(I7857,shipping_prices!$A$1:$A9084,0),MATCH(M7857,shipping_prices!$C$1:$F$1,0))</f>
        <v>10.09</v>
      </c>
      <c r="X7857" s="15" t="str">
        <f t="shared" si="5"/>
        <v>Ann ChongNew York CityNew York</v>
      </c>
      <c r="Y7857" s="15" t="str">
        <f t="shared" si="6"/>
        <v>Low</v>
      </c>
    </row>
    <row r="7858" hidden="1">
      <c r="A7858" s="1">
        <v>43280.0</v>
      </c>
      <c r="B7858" s="2" t="s">
        <v>7316</v>
      </c>
      <c r="C7858" s="2">
        <v>2.0</v>
      </c>
      <c r="D7858" s="2" t="s">
        <v>2927</v>
      </c>
      <c r="E7858" s="2" t="s">
        <v>37</v>
      </c>
      <c r="F7858" s="2" t="s">
        <v>3004</v>
      </c>
      <c r="G7858" s="2" t="s">
        <v>39</v>
      </c>
      <c r="H7858" s="2" t="s">
        <v>216</v>
      </c>
      <c r="I7858" s="2" t="s">
        <v>31</v>
      </c>
      <c r="J7858" s="2" t="s">
        <v>32</v>
      </c>
      <c r="K7858" s="2" t="s">
        <v>33</v>
      </c>
      <c r="L7858" s="10">
        <v>43288.0</v>
      </c>
      <c r="M7858" s="2" t="s">
        <v>34</v>
      </c>
      <c r="N7858" s="11">
        <v>0.0</v>
      </c>
      <c r="O7858" s="12">
        <v>6.0</v>
      </c>
      <c r="P7858" s="13">
        <v>0.28</v>
      </c>
      <c r="Q7858" s="13">
        <v>23.0</v>
      </c>
      <c r="R7858" s="13">
        <f t="shared" si="1"/>
        <v>23</v>
      </c>
      <c r="S7858" s="14">
        <f t="shared" si="2"/>
        <v>11.5</v>
      </c>
      <c r="T7858" s="14">
        <f t="shared" si="3"/>
        <v>0.2608695652</v>
      </c>
      <c r="U7858" s="15" t="str">
        <f>vlookup(F7858,'Sub categories'!$A:$C,3,False)</f>
        <v>Art</v>
      </c>
      <c r="V7858" s="16">
        <f t="shared" si="4"/>
        <v>8</v>
      </c>
      <c r="W7858" s="17">
        <f t="array" ref="W7858">INDEX(shipping_prices!$C$1:$F9085,MATCH(I7858,shipping_prices!$A$1:$A9085,0),MATCH(M7858,shipping_prices!$C$1:$F$1,0))</f>
        <v>10.09</v>
      </c>
      <c r="X7858" s="15" t="str">
        <f t="shared" si="5"/>
        <v>Ann ChongNew York CityNew York</v>
      </c>
      <c r="Y7858" s="15" t="str">
        <f t="shared" si="6"/>
        <v>Low</v>
      </c>
    </row>
    <row r="7859" hidden="1">
      <c r="A7859" s="1">
        <v>43280.0</v>
      </c>
      <c r="B7859" s="2" t="s">
        <v>7316</v>
      </c>
      <c r="C7859" s="2">
        <v>8.0</v>
      </c>
      <c r="D7859" s="2" t="s">
        <v>2927</v>
      </c>
      <c r="E7859" s="2" t="s">
        <v>37</v>
      </c>
      <c r="F7859" s="2" t="s">
        <v>1194</v>
      </c>
      <c r="G7859" s="2" t="s">
        <v>39</v>
      </c>
      <c r="H7859" s="2" t="s">
        <v>1195</v>
      </c>
      <c r="I7859" s="2" t="s">
        <v>31</v>
      </c>
      <c r="J7859" s="2" t="s">
        <v>32</v>
      </c>
      <c r="K7859" s="2" t="s">
        <v>33</v>
      </c>
      <c r="L7859" s="10">
        <v>43288.0</v>
      </c>
      <c r="M7859" s="2" t="s">
        <v>34</v>
      </c>
      <c r="N7859" s="11">
        <v>0.2</v>
      </c>
      <c r="O7859" s="12">
        <v>9.0</v>
      </c>
      <c r="P7859" s="13">
        <v>0.34</v>
      </c>
      <c r="Q7859" s="13">
        <v>26.0</v>
      </c>
      <c r="R7859" s="13">
        <f t="shared" si="1"/>
        <v>32.5</v>
      </c>
      <c r="S7859" s="14">
        <f t="shared" si="2"/>
        <v>4.0625</v>
      </c>
      <c r="T7859" s="14">
        <f t="shared" si="3"/>
        <v>0.3461538462</v>
      </c>
      <c r="U7859" s="15" t="str">
        <f>vlookup(F7859,'Sub categories'!$A:$C,3,False)</f>
        <v>Binders</v>
      </c>
      <c r="V7859" s="16">
        <f t="shared" si="4"/>
        <v>8</v>
      </c>
      <c r="W7859" s="17">
        <f t="array" ref="W7859">INDEX(shipping_prices!$C$1:$F9086,MATCH(I7859,shipping_prices!$A$1:$A9086,0),MATCH(M7859,shipping_prices!$C$1:$F$1,0))</f>
        <v>10.09</v>
      </c>
      <c r="X7859" s="15" t="str">
        <f t="shared" si="5"/>
        <v>Ann ChongNew York CityNew York</v>
      </c>
      <c r="Y7859" s="15" t="str">
        <f t="shared" si="6"/>
        <v>Low</v>
      </c>
    </row>
    <row r="7860" hidden="1">
      <c r="A7860" s="1">
        <v>43280.0</v>
      </c>
      <c r="B7860" s="2" t="s">
        <v>7316</v>
      </c>
      <c r="C7860" s="2">
        <v>3.0</v>
      </c>
      <c r="D7860" s="2" t="s">
        <v>2927</v>
      </c>
      <c r="E7860" s="2" t="s">
        <v>37</v>
      </c>
      <c r="F7860" s="2" t="s">
        <v>407</v>
      </c>
      <c r="G7860" s="2" t="s">
        <v>29</v>
      </c>
      <c r="H7860" s="2" t="s">
        <v>408</v>
      </c>
      <c r="I7860" s="2" t="s">
        <v>31</v>
      </c>
      <c r="J7860" s="2" t="s">
        <v>32</v>
      </c>
      <c r="K7860" s="2" t="s">
        <v>33</v>
      </c>
      <c r="L7860" s="10">
        <v>43288.0</v>
      </c>
      <c r="M7860" s="2" t="s">
        <v>34</v>
      </c>
      <c r="N7860" s="11">
        <v>0.0</v>
      </c>
      <c r="O7860" s="12">
        <v>40.0</v>
      </c>
      <c r="P7860" s="13">
        <v>0.24</v>
      </c>
      <c r="Q7860" s="13">
        <v>168.0</v>
      </c>
      <c r="R7860" s="13">
        <f t="shared" si="1"/>
        <v>168</v>
      </c>
      <c r="S7860" s="14">
        <f t="shared" si="2"/>
        <v>56</v>
      </c>
      <c r="T7860" s="14">
        <f t="shared" si="3"/>
        <v>0.2380952381</v>
      </c>
      <c r="U7860" s="15" t="str">
        <f>vlookup(F7860,'Sub categories'!$A:$C,3,False)</f>
        <v>Accessories</v>
      </c>
      <c r="V7860" s="16">
        <f t="shared" si="4"/>
        <v>8</v>
      </c>
      <c r="W7860" s="17">
        <f t="array" ref="W7860">INDEX(shipping_prices!$C$1:$F9087,MATCH(I7860,shipping_prices!$A$1:$A9087,0),MATCH(M7860,shipping_prices!$C$1:$F$1,0))</f>
        <v>10.09</v>
      </c>
      <c r="X7860" s="15" t="str">
        <f t="shared" si="5"/>
        <v>Ann ChongNew York CityNew York</v>
      </c>
      <c r="Y7860" s="15" t="str">
        <f t="shared" si="6"/>
        <v>Low</v>
      </c>
    </row>
    <row r="7861" hidden="1">
      <c r="A7861" s="1">
        <v>43280.0</v>
      </c>
      <c r="B7861" s="2" t="s">
        <v>7316</v>
      </c>
      <c r="C7861" s="2">
        <v>3.0</v>
      </c>
      <c r="D7861" s="2" t="s">
        <v>2927</v>
      </c>
      <c r="E7861" s="2" t="s">
        <v>37</v>
      </c>
      <c r="F7861" s="2" t="s">
        <v>2697</v>
      </c>
      <c r="G7861" s="2" t="s">
        <v>29</v>
      </c>
      <c r="H7861" s="2" t="s">
        <v>255</v>
      </c>
      <c r="I7861" s="2" t="s">
        <v>31</v>
      </c>
      <c r="J7861" s="2" t="s">
        <v>32</v>
      </c>
      <c r="K7861" s="2" t="s">
        <v>33</v>
      </c>
      <c r="L7861" s="10">
        <v>43288.0</v>
      </c>
      <c r="M7861" s="2" t="s">
        <v>34</v>
      </c>
      <c r="N7861" s="11">
        <v>0.0</v>
      </c>
      <c r="O7861" s="12">
        <v>57.0</v>
      </c>
      <c r="P7861" s="13">
        <v>0.29</v>
      </c>
      <c r="Q7861" s="13">
        <v>198.0</v>
      </c>
      <c r="R7861" s="13">
        <f t="shared" si="1"/>
        <v>198</v>
      </c>
      <c r="S7861" s="14">
        <f t="shared" si="2"/>
        <v>66</v>
      </c>
      <c r="T7861" s="14">
        <f t="shared" si="3"/>
        <v>0.2878787879</v>
      </c>
      <c r="U7861" s="15" t="str">
        <f>vlookup(F7861,'Sub categories'!$A:$C,3,False)</f>
        <v>Phones</v>
      </c>
      <c r="V7861" s="16">
        <f t="shared" si="4"/>
        <v>8</v>
      </c>
      <c r="W7861" s="17">
        <f t="array" ref="W7861">INDEX(shipping_prices!$C$1:$F9088,MATCH(I7861,shipping_prices!$A$1:$A9088,0),MATCH(M7861,shipping_prices!$C$1:$F$1,0))</f>
        <v>10.09</v>
      </c>
      <c r="X7861" s="15" t="str">
        <f t="shared" si="5"/>
        <v>Ann ChongNew York CityNew York</v>
      </c>
      <c r="Y7861" s="15" t="str">
        <f t="shared" si="6"/>
        <v>High</v>
      </c>
    </row>
    <row r="7862" hidden="1">
      <c r="A7862" s="1">
        <v>43280.0</v>
      </c>
      <c r="B7862" s="2" t="s">
        <v>7316</v>
      </c>
      <c r="C7862" s="2">
        <v>2.0</v>
      </c>
      <c r="D7862" s="2" t="s">
        <v>2927</v>
      </c>
      <c r="E7862" s="2" t="s">
        <v>37</v>
      </c>
      <c r="F7862" s="2" t="s">
        <v>696</v>
      </c>
      <c r="G7862" s="2" t="s">
        <v>29</v>
      </c>
      <c r="H7862" s="2" t="s">
        <v>697</v>
      </c>
      <c r="I7862" s="2" t="s">
        <v>31</v>
      </c>
      <c r="J7862" s="2" t="s">
        <v>32</v>
      </c>
      <c r="K7862" s="2" t="s">
        <v>33</v>
      </c>
      <c r="L7862" s="10">
        <v>43288.0</v>
      </c>
      <c r="M7862" s="2" t="s">
        <v>34</v>
      </c>
      <c r="N7862" s="11">
        <v>0.0</v>
      </c>
      <c r="O7862" s="12">
        <v>38.0</v>
      </c>
      <c r="P7862" s="13">
        <v>0.16</v>
      </c>
      <c r="Q7862" s="13">
        <v>238.0</v>
      </c>
      <c r="R7862" s="13">
        <f t="shared" si="1"/>
        <v>238</v>
      </c>
      <c r="S7862" s="14">
        <f t="shared" si="2"/>
        <v>119</v>
      </c>
      <c r="T7862" s="14">
        <f t="shared" si="3"/>
        <v>0.1596638655</v>
      </c>
      <c r="U7862" s="15" t="str">
        <f>vlookup(F7862,'Sub categories'!$A:$C,3,False)</f>
        <v>Accessories</v>
      </c>
      <c r="V7862" s="16">
        <f t="shared" si="4"/>
        <v>8</v>
      </c>
      <c r="W7862" s="17">
        <f t="array" ref="W7862">INDEX(shipping_prices!$C$1:$F9089,MATCH(I7862,shipping_prices!$A$1:$A9089,0),MATCH(M7862,shipping_prices!$C$1:$F$1,0))</f>
        <v>10.09</v>
      </c>
      <c r="X7862" s="15" t="str">
        <f t="shared" si="5"/>
        <v>Ann ChongNew York CityNew York</v>
      </c>
      <c r="Y7862" s="15" t="str">
        <f t="shared" si="6"/>
        <v>High</v>
      </c>
    </row>
    <row r="7863">
      <c r="A7863" s="1">
        <v>43281.0</v>
      </c>
      <c r="B7863" s="2" t="s">
        <v>7316</v>
      </c>
      <c r="C7863" s="2">
        <v>1.0</v>
      </c>
      <c r="D7863" s="2" t="s">
        <v>2927</v>
      </c>
      <c r="E7863" s="2" t="s">
        <v>37</v>
      </c>
      <c r="F7863" s="2" t="s">
        <v>1928</v>
      </c>
      <c r="G7863" s="2" t="s">
        <v>45</v>
      </c>
      <c r="H7863" s="2" t="s">
        <v>833</v>
      </c>
      <c r="I7863" s="2" t="s">
        <v>31</v>
      </c>
      <c r="J7863" s="2" t="s">
        <v>32</v>
      </c>
      <c r="K7863" s="2" t="s">
        <v>33</v>
      </c>
      <c r="L7863" s="10">
        <v>43288.0</v>
      </c>
      <c r="M7863" s="2" t="s">
        <v>34</v>
      </c>
      <c r="N7863" s="11">
        <v>0.4</v>
      </c>
      <c r="O7863" s="12">
        <v>-93.0</v>
      </c>
      <c r="P7863" s="13">
        <v>-0.37</v>
      </c>
      <c r="Q7863" s="13">
        <v>255.0</v>
      </c>
      <c r="R7863" s="13">
        <f t="shared" si="1"/>
        <v>425</v>
      </c>
      <c r="S7863" s="14">
        <f t="shared" si="2"/>
        <v>425</v>
      </c>
      <c r="T7863" s="14">
        <f t="shared" si="3"/>
        <v>-0.3647058824</v>
      </c>
      <c r="U7863" s="15" t="str">
        <f>vlookup(F7863,'Sub categories'!$A:$C,3,False)</f>
        <v>Tables</v>
      </c>
      <c r="V7863" s="16">
        <f t="shared" si="4"/>
        <v>7</v>
      </c>
      <c r="W7863" s="17">
        <f t="array" ref="W7863">INDEX(shipping_prices!$C$1:$F9090,MATCH(I7863,shipping_prices!$A$1:$A9090,0),MATCH(M7863,shipping_prices!$C$1:$F$1,0))</f>
        <v>10.09</v>
      </c>
      <c r="X7863" s="15" t="str">
        <f t="shared" si="5"/>
        <v>Ann ChongNew York CityNew York</v>
      </c>
      <c r="Y7863" s="15" t="str">
        <f t="shared" si="6"/>
        <v>loss</v>
      </c>
    </row>
    <row r="7864">
      <c r="A7864" s="1">
        <v>43281.0</v>
      </c>
      <c r="B7864" s="2" t="s">
        <v>7316</v>
      </c>
      <c r="C7864" s="2">
        <v>5.0</v>
      </c>
      <c r="D7864" s="2" t="s">
        <v>2927</v>
      </c>
      <c r="E7864" s="2" t="s">
        <v>37</v>
      </c>
      <c r="F7864" s="2" t="s">
        <v>2698</v>
      </c>
      <c r="G7864" s="2" t="s">
        <v>45</v>
      </c>
      <c r="H7864" s="2" t="s">
        <v>227</v>
      </c>
      <c r="I7864" s="2" t="s">
        <v>31</v>
      </c>
      <c r="J7864" s="2" t="s">
        <v>32</v>
      </c>
      <c r="K7864" s="2" t="s">
        <v>33</v>
      </c>
      <c r="L7864" s="10">
        <v>43288.0</v>
      </c>
      <c r="M7864" s="2" t="s">
        <v>34</v>
      </c>
      <c r="N7864" s="11">
        <v>0.1</v>
      </c>
      <c r="O7864" s="12">
        <v>214.0</v>
      </c>
      <c r="P7864" s="13">
        <v>0.17</v>
      </c>
      <c r="Q7864" s="13">
        <v>1282.0</v>
      </c>
      <c r="R7864" s="13">
        <f t="shared" si="1"/>
        <v>1424.444444</v>
      </c>
      <c r="S7864" s="14">
        <f t="shared" si="2"/>
        <v>284.8888889</v>
      </c>
      <c r="T7864" s="14">
        <f t="shared" si="3"/>
        <v>0.1669266771</v>
      </c>
      <c r="U7864" s="15" t="str">
        <f>vlookup(F7864,'Sub categories'!$A:$C,3,False)</f>
        <v>Chairs</v>
      </c>
      <c r="V7864" s="16">
        <f t="shared" si="4"/>
        <v>7</v>
      </c>
      <c r="W7864" s="17">
        <f t="array" ref="W7864">INDEX(shipping_prices!$C$1:$F9091,MATCH(I7864,shipping_prices!$A$1:$A9091,0),MATCH(M7864,shipping_prices!$C$1:$F$1,0))</f>
        <v>10.09</v>
      </c>
      <c r="X7864" s="15" t="str">
        <f t="shared" si="5"/>
        <v>Ann ChongNew York CityNew York</v>
      </c>
      <c r="Y7864" s="15" t="str">
        <f t="shared" si="6"/>
        <v>High</v>
      </c>
    </row>
    <row r="7865" hidden="1">
      <c r="A7865" s="1">
        <v>43281.0</v>
      </c>
      <c r="B7865" s="2" t="s">
        <v>7317</v>
      </c>
      <c r="C7865" s="2">
        <v>1.0</v>
      </c>
      <c r="D7865" s="2" t="s">
        <v>953</v>
      </c>
      <c r="E7865" s="2" t="s">
        <v>37</v>
      </c>
      <c r="F7865" s="2" t="s">
        <v>1600</v>
      </c>
      <c r="G7865" s="2" t="s">
        <v>29</v>
      </c>
      <c r="H7865" s="2" t="s">
        <v>554</v>
      </c>
      <c r="I7865" s="2" t="s">
        <v>4533</v>
      </c>
      <c r="J7865" s="2" t="s">
        <v>321</v>
      </c>
      <c r="K7865" s="2" t="s">
        <v>33</v>
      </c>
      <c r="L7865" s="10">
        <v>43288.0</v>
      </c>
      <c r="M7865" s="2" t="s">
        <v>34</v>
      </c>
      <c r="N7865" s="11">
        <v>0.2</v>
      </c>
      <c r="O7865" s="12">
        <v>2.0</v>
      </c>
      <c r="P7865" s="13">
        <v>0.19</v>
      </c>
      <c r="Q7865" s="13">
        <v>9.0</v>
      </c>
      <c r="R7865" s="13">
        <f t="shared" si="1"/>
        <v>11.25</v>
      </c>
      <c r="S7865" s="14">
        <f t="shared" si="2"/>
        <v>11.25</v>
      </c>
      <c r="T7865" s="14">
        <f t="shared" si="3"/>
        <v>0.2222222222</v>
      </c>
      <c r="U7865" s="15" t="str">
        <f>vlookup(F7865,'Sub categories'!$A:$C,3,False)</f>
        <v>Accessories</v>
      </c>
      <c r="V7865" s="16">
        <f t="shared" si="4"/>
        <v>7</v>
      </c>
      <c r="W7865" s="17">
        <f t="array" ref="W7865">INDEX(shipping_prices!$C$1:$F9092,MATCH(I7865,shipping_prices!$A$1:$A9092,0),MATCH(M7865,shipping_prices!$C$1:$F$1,0))</f>
        <v>11.51</v>
      </c>
      <c r="X7865" s="15" t="str">
        <f t="shared" si="5"/>
        <v>Dorothy BaddersDublinOhio</v>
      </c>
      <c r="Y7865" s="15" t="str">
        <f t="shared" si="6"/>
        <v>Low</v>
      </c>
    </row>
    <row r="7866" hidden="1">
      <c r="A7866" s="1">
        <v>43281.0</v>
      </c>
      <c r="B7866" s="2" t="s">
        <v>7318</v>
      </c>
      <c r="C7866" s="2">
        <v>4.0</v>
      </c>
      <c r="D7866" s="2" t="s">
        <v>3466</v>
      </c>
      <c r="E7866" s="2" t="s">
        <v>27</v>
      </c>
      <c r="F7866" s="2" t="s">
        <v>2428</v>
      </c>
      <c r="G7866" s="2" t="s">
        <v>39</v>
      </c>
      <c r="H7866" s="2" t="s">
        <v>193</v>
      </c>
      <c r="I7866" s="2" t="s">
        <v>158</v>
      </c>
      <c r="J7866" s="2" t="s">
        <v>159</v>
      </c>
      <c r="K7866" s="2" t="s">
        <v>43</v>
      </c>
      <c r="L7866" s="10">
        <v>43283.0</v>
      </c>
      <c r="M7866" s="2" t="s">
        <v>34</v>
      </c>
      <c r="N7866" s="11">
        <v>0.0</v>
      </c>
      <c r="O7866" s="12">
        <v>5.0</v>
      </c>
      <c r="P7866" s="13">
        <v>0.47</v>
      </c>
      <c r="Q7866" s="13">
        <v>12.0</v>
      </c>
      <c r="R7866" s="13">
        <f t="shared" si="1"/>
        <v>12</v>
      </c>
      <c r="S7866" s="14">
        <f t="shared" si="2"/>
        <v>3</v>
      </c>
      <c r="T7866" s="14">
        <f t="shared" si="3"/>
        <v>0.4166666667</v>
      </c>
      <c r="U7866" s="15" t="str">
        <f>vlookup(F7866,'Sub categories'!$A:$C,3,False)</f>
        <v>Labels</v>
      </c>
      <c r="V7866" s="16">
        <f t="shared" si="4"/>
        <v>2</v>
      </c>
      <c r="W7866" s="17">
        <f t="array" ref="W7866">INDEX(shipping_prices!$C$1:$F9093,MATCH(I7866,shipping_prices!$A$1:$A9093,0),MATCH(M7866,shipping_prices!$C$1:$F$1,0))</f>
        <v>7</v>
      </c>
      <c r="X7866" s="15" t="str">
        <f t="shared" si="5"/>
        <v>Bill DonatelliSeattleWashington</v>
      </c>
      <c r="Y7866" s="15" t="str">
        <f t="shared" si="6"/>
        <v>Low</v>
      </c>
    </row>
    <row r="7867" hidden="1">
      <c r="A7867" s="1">
        <v>43281.0</v>
      </c>
      <c r="B7867" s="2" t="s">
        <v>7318</v>
      </c>
      <c r="C7867" s="2">
        <v>1.0</v>
      </c>
      <c r="D7867" s="2" t="s">
        <v>3466</v>
      </c>
      <c r="E7867" s="2" t="s">
        <v>27</v>
      </c>
      <c r="F7867" s="2" t="s">
        <v>4090</v>
      </c>
      <c r="G7867" s="2" t="s">
        <v>39</v>
      </c>
      <c r="H7867" s="2" t="s">
        <v>79</v>
      </c>
      <c r="I7867" s="2" t="s">
        <v>158</v>
      </c>
      <c r="J7867" s="2" t="s">
        <v>159</v>
      </c>
      <c r="K7867" s="2" t="s">
        <v>43</v>
      </c>
      <c r="L7867" s="10">
        <v>43283.0</v>
      </c>
      <c r="M7867" s="2" t="s">
        <v>34</v>
      </c>
      <c r="N7867" s="11">
        <v>0.0</v>
      </c>
      <c r="O7867" s="12">
        <v>4.0</v>
      </c>
      <c r="P7867" s="13">
        <v>0.25</v>
      </c>
      <c r="Q7867" s="13">
        <v>16.0</v>
      </c>
      <c r="R7867" s="13">
        <f t="shared" si="1"/>
        <v>16</v>
      </c>
      <c r="S7867" s="14">
        <f t="shared" si="2"/>
        <v>16</v>
      </c>
      <c r="T7867" s="14">
        <f t="shared" si="3"/>
        <v>0.25</v>
      </c>
      <c r="U7867" s="15" t="str">
        <f>vlookup(F7867,'Sub categories'!$A:$C,3,False)</f>
        <v>Storage</v>
      </c>
      <c r="V7867" s="16">
        <f t="shared" si="4"/>
        <v>2</v>
      </c>
      <c r="W7867" s="17">
        <f t="array" ref="W7867">INDEX(shipping_prices!$C$1:$F9094,MATCH(I7867,shipping_prices!$A$1:$A9094,0),MATCH(M7867,shipping_prices!$C$1:$F$1,0))</f>
        <v>7</v>
      </c>
      <c r="X7867" s="15" t="str">
        <f t="shared" si="5"/>
        <v>Bill DonatelliSeattleWashington</v>
      </c>
      <c r="Y7867" s="15" t="str">
        <f t="shared" si="6"/>
        <v>Low</v>
      </c>
    </row>
    <row r="7868" hidden="1">
      <c r="A7868" s="1">
        <v>43281.0</v>
      </c>
      <c r="B7868" s="2" t="s">
        <v>7318</v>
      </c>
      <c r="C7868" s="2">
        <v>3.0</v>
      </c>
      <c r="D7868" s="2" t="s">
        <v>3466</v>
      </c>
      <c r="E7868" s="2" t="s">
        <v>27</v>
      </c>
      <c r="F7868" s="2" t="s">
        <v>219</v>
      </c>
      <c r="G7868" s="2" t="s">
        <v>29</v>
      </c>
      <c r="H7868" s="2" t="s">
        <v>220</v>
      </c>
      <c r="I7868" s="2" t="s">
        <v>158</v>
      </c>
      <c r="J7868" s="2" t="s">
        <v>159</v>
      </c>
      <c r="K7868" s="2" t="s">
        <v>43</v>
      </c>
      <c r="L7868" s="10">
        <v>43283.0</v>
      </c>
      <c r="M7868" s="2" t="s">
        <v>34</v>
      </c>
      <c r="N7868" s="11">
        <v>0.2</v>
      </c>
      <c r="O7868" s="12">
        <v>8.0</v>
      </c>
      <c r="P7868" s="13">
        <v>0.09</v>
      </c>
      <c r="Q7868" s="13">
        <v>89.0</v>
      </c>
      <c r="R7868" s="13">
        <f t="shared" si="1"/>
        <v>111.25</v>
      </c>
      <c r="S7868" s="14">
        <f t="shared" si="2"/>
        <v>37.08333333</v>
      </c>
      <c r="T7868" s="14">
        <f t="shared" si="3"/>
        <v>0.08988764045</v>
      </c>
      <c r="U7868" s="15" t="str">
        <f>vlookup(F7868,'Sub categories'!$A:$C,3,False)</f>
        <v>Phones</v>
      </c>
      <c r="V7868" s="16">
        <f t="shared" si="4"/>
        <v>2</v>
      </c>
      <c r="W7868" s="17">
        <f t="array" ref="W7868">INDEX(shipping_prices!$C$1:$F9095,MATCH(I7868,shipping_prices!$A$1:$A9095,0),MATCH(M7868,shipping_prices!$C$1:$F$1,0))</f>
        <v>7</v>
      </c>
      <c r="X7868" s="15" t="str">
        <f t="shared" si="5"/>
        <v>Bill DonatelliSeattleWashington</v>
      </c>
      <c r="Y7868" s="15" t="str">
        <f t="shared" si="6"/>
        <v>Low</v>
      </c>
    </row>
    <row r="7869" hidden="1">
      <c r="A7869" s="1">
        <v>43281.0</v>
      </c>
      <c r="B7869" s="2" t="s">
        <v>7319</v>
      </c>
      <c r="C7869" s="2">
        <v>3.0</v>
      </c>
      <c r="D7869" s="2" t="s">
        <v>1976</v>
      </c>
      <c r="E7869" s="2" t="s">
        <v>27</v>
      </c>
      <c r="F7869" s="2" t="s">
        <v>4713</v>
      </c>
      <c r="G7869" s="2" t="s">
        <v>39</v>
      </c>
      <c r="H7869" s="2" t="s">
        <v>216</v>
      </c>
      <c r="I7869" s="2" t="s">
        <v>4972</v>
      </c>
      <c r="J7869" s="2" t="s">
        <v>552</v>
      </c>
      <c r="K7869" s="2" t="s">
        <v>77</v>
      </c>
      <c r="L7869" s="10">
        <v>43288.0</v>
      </c>
      <c r="M7869" s="2" t="s">
        <v>34</v>
      </c>
      <c r="N7869" s="11">
        <v>0.0</v>
      </c>
      <c r="O7869" s="12">
        <v>3.0</v>
      </c>
      <c r="P7869" s="13">
        <v>0.29</v>
      </c>
      <c r="Q7869" s="13">
        <v>9.0</v>
      </c>
      <c r="R7869" s="13">
        <f t="shared" si="1"/>
        <v>9</v>
      </c>
      <c r="S7869" s="14">
        <f t="shared" si="2"/>
        <v>3</v>
      </c>
      <c r="T7869" s="14">
        <f t="shared" si="3"/>
        <v>0.3333333333</v>
      </c>
      <c r="U7869" s="15" t="str">
        <f>vlookup(F7869,'Sub categories'!$A:$C,3,False)</f>
        <v>Art</v>
      </c>
      <c r="V7869" s="16">
        <f t="shared" si="4"/>
        <v>7</v>
      </c>
      <c r="W7869" s="17">
        <f t="array" ref="W7869">INDEX(shipping_prices!$C$1:$F9096,MATCH(I7869,shipping_prices!$A$1:$A9096,0),MATCH(M7869,shipping_prices!$C$1:$F$1,0))</f>
        <v>8.15</v>
      </c>
      <c r="X7869" s="15" t="str">
        <f t="shared" si="5"/>
        <v>Carol TriggsApple ValleyMinnesota</v>
      </c>
      <c r="Y7869" s="15" t="str">
        <f t="shared" si="6"/>
        <v>Low</v>
      </c>
    </row>
    <row r="7870" hidden="1">
      <c r="A7870" s="1">
        <v>43281.0</v>
      </c>
      <c r="B7870" s="2" t="s">
        <v>7320</v>
      </c>
      <c r="C7870" s="2">
        <v>7.0</v>
      </c>
      <c r="D7870" s="2" t="s">
        <v>1962</v>
      </c>
      <c r="E7870" s="2" t="s">
        <v>37</v>
      </c>
      <c r="F7870" s="2" t="s">
        <v>4252</v>
      </c>
      <c r="G7870" s="2" t="s">
        <v>39</v>
      </c>
      <c r="H7870" s="2" t="s">
        <v>193</v>
      </c>
      <c r="I7870" s="2" t="s">
        <v>7321</v>
      </c>
      <c r="J7870" s="2" t="s">
        <v>1343</v>
      </c>
      <c r="K7870" s="2" t="s">
        <v>43</v>
      </c>
      <c r="L7870" s="10">
        <v>43283.0</v>
      </c>
      <c r="M7870" s="2" t="s">
        <v>34</v>
      </c>
      <c r="N7870" s="11">
        <v>0.7</v>
      </c>
      <c r="O7870" s="12">
        <v>-3.0</v>
      </c>
      <c r="P7870" s="13">
        <v>-0.83</v>
      </c>
      <c r="Q7870" s="13">
        <v>4.0</v>
      </c>
      <c r="R7870" s="13">
        <f t="shared" si="1"/>
        <v>13.33333333</v>
      </c>
      <c r="S7870" s="14">
        <f t="shared" si="2"/>
        <v>1.904761905</v>
      </c>
      <c r="T7870" s="14">
        <f t="shared" si="3"/>
        <v>-0.75</v>
      </c>
      <c r="U7870" s="15" t="str">
        <f>vlookup(F7870,'Sub categories'!$A:$C,3,False)</f>
        <v>Binders</v>
      </c>
      <c r="V7870" s="16">
        <f t="shared" si="4"/>
        <v>2</v>
      </c>
      <c r="W7870" s="17">
        <f t="array" ref="W7870">INDEX(shipping_prices!$C$1:$F9097,MATCH(I7870,shipping_prices!$A$1:$A9097,0),MATCH(M7870,shipping_prices!$C$1:$F$1,0))</f>
        <v>13.76</v>
      </c>
      <c r="X7870" s="15" t="str">
        <f t="shared" si="5"/>
        <v>Katharine HarmsHillsboroOregon</v>
      </c>
      <c r="Y7870" s="15" t="str">
        <f t="shared" si="6"/>
        <v>loss</v>
      </c>
    </row>
    <row r="7871" hidden="1">
      <c r="A7871" s="1">
        <v>43281.0</v>
      </c>
      <c r="B7871" s="2" t="s">
        <v>7320</v>
      </c>
      <c r="C7871" s="2">
        <v>3.0</v>
      </c>
      <c r="D7871" s="2" t="s">
        <v>1962</v>
      </c>
      <c r="E7871" s="2" t="s">
        <v>37</v>
      </c>
      <c r="F7871" s="2" t="s">
        <v>7057</v>
      </c>
      <c r="G7871" s="2" t="s">
        <v>39</v>
      </c>
      <c r="H7871" s="2" t="s">
        <v>1647</v>
      </c>
      <c r="I7871" s="2" t="s">
        <v>7321</v>
      </c>
      <c r="J7871" s="2" t="s">
        <v>1343</v>
      </c>
      <c r="K7871" s="2" t="s">
        <v>43</v>
      </c>
      <c r="L7871" s="10">
        <v>43283.0</v>
      </c>
      <c r="M7871" s="2" t="s">
        <v>34</v>
      </c>
      <c r="N7871" s="11">
        <v>0.2</v>
      </c>
      <c r="O7871" s="12">
        <v>7.0</v>
      </c>
      <c r="P7871" s="13">
        <v>0.34</v>
      </c>
      <c r="Q7871" s="13">
        <v>20.0</v>
      </c>
      <c r="R7871" s="13">
        <f t="shared" si="1"/>
        <v>25</v>
      </c>
      <c r="S7871" s="14">
        <f t="shared" si="2"/>
        <v>8.333333333</v>
      </c>
      <c r="T7871" s="14">
        <f t="shared" si="3"/>
        <v>0.35</v>
      </c>
      <c r="U7871" s="15" t="str">
        <f>vlookup(F7871,'Sub categories'!$A:$C,3,False)</f>
        <v>Paper</v>
      </c>
      <c r="V7871" s="16">
        <f t="shared" si="4"/>
        <v>2</v>
      </c>
      <c r="W7871" s="17">
        <f t="array" ref="W7871">INDEX(shipping_prices!$C$1:$F9098,MATCH(I7871,shipping_prices!$A$1:$A9098,0),MATCH(M7871,shipping_prices!$C$1:$F$1,0))</f>
        <v>13.76</v>
      </c>
      <c r="X7871" s="15" t="str">
        <f t="shared" si="5"/>
        <v>Katharine HarmsHillsboroOregon</v>
      </c>
      <c r="Y7871" s="15" t="str">
        <f t="shared" si="6"/>
        <v>Low</v>
      </c>
    </row>
    <row r="7872">
      <c r="A7872" s="1">
        <v>43281.0</v>
      </c>
      <c r="B7872" s="2" t="s">
        <v>7322</v>
      </c>
      <c r="C7872" s="2">
        <v>4.0</v>
      </c>
      <c r="D7872" s="2" t="s">
        <v>2555</v>
      </c>
      <c r="E7872" s="2" t="s">
        <v>27</v>
      </c>
      <c r="F7872" s="2" t="s">
        <v>2492</v>
      </c>
      <c r="G7872" s="2" t="s">
        <v>45</v>
      </c>
      <c r="H7872" s="2" t="s">
        <v>1024</v>
      </c>
      <c r="I7872" s="2" t="s">
        <v>4592</v>
      </c>
      <c r="J7872" s="2" t="s">
        <v>42</v>
      </c>
      <c r="K7872" s="2" t="s">
        <v>43</v>
      </c>
      <c r="L7872" s="10">
        <v>43293.0</v>
      </c>
      <c r="M7872" s="2" t="s">
        <v>142</v>
      </c>
      <c r="N7872" s="11">
        <v>0.0</v>
      </c>
      <c r="O7872" s="12">
        <v>20.0</v>
      </c>
      <c r="P7872" s="13">
        <v>0.36</v>
      </c>
      <c r="Q7872" s="13">
        <v>55.0</v>
      </c>
      <c r="R7872" s="13">
        <f t="shared" si="1"/>
        <v>55</v>
      </c>
      <c r="S7872" s="14">
        <f t="shared" si="2"/>
        <v>13.75</v>
      </c>
      <c r="T7872" s="14">
        <f t="shared" si="3"/>
        <v>0.3636363636</v>
      </c>
      <c r="U7872" s="15" t="str">
        <f>vlookup(F7872,'Sub categories'!$A:$C,3,False)</f>
        <v>Furnishings</v>
      </c>
      <c r="V7872" s="16">
        <f t="shared" si="4"/>
        <v>12</v>
      </c>
      <c r="W7872" s="17">
        <f t="array" ref="W7872">INDEX(shipping_prices!$C$1:$F9099,MATCH(I7872,shipping_prices!$A$1:$A9099,0),MATCH(M7872,shipping_prices!$C$1:$F$1,0))</f>
        <v>19.29</v>
      </c>
      <c r="X7872" s="15" t="str">
        <f t="shared" si="5"/>
        <v>Justin MacKendrickLake ForestCalifornia</v>
      </c>
      <c r="Y7872" s="15" t="str">
        <f t="shared" si="6"/>
        <v>Low</v>
      </c>
    </row>
    <row r="7873" hidden="1">
      <c r="A7873" s="1">
        <v>43281.0</v>
      </c>
      <c r="B7873" s="2" t="s">
        <v>7322</v>
      </c>
      <c r="C7873" s="2">
        <v>3.0</v>
      </c>
      <c r="D7873" s="2" t="s">
        <v>2555</v>
      </c>
      <c r="E7873" s="2" t="s">
        <v>27</v>
      </c>
      <c r="F7873" s="2" t="s">
        <v>3637</v>
      </c>
      <c r="G7873" s="2" t="s">
        <v>39</v>
      </c>
      <c r="H7873" s="2" t="s">
        <v>3638</v>
      </c>
      <c r="I7873" s="2" t="s">
        <v>4592</v>
      </c>
      <c r="J7873" s="2" t="s">
        <v>42</v>
      </c>
      <c r="K7873" s="2" t="s">
        <v>43</v>
      </c>
      <c r="L7873" s="10">
        <v>43293.0</v>
      </c>
      <c r="M7873" s="2" t="s">
        <v>142</v>
      </c>
      <c r="N7873" s="11">
        <v>0.0</v>
      </c>
      <c r="O7873" s="12">
        <v>152.0</v>
      </c>
      <c r="P7873" s="13">
        <v>0.28</v>
      </c>
      <c r="Q7873" s="13">
        <v>543.0</v>
      </c>
      <c r="R7873" s="13">
        <f t="shared" si="1"/>
        <v>543</v>
      </c>
      <c r="S7873" s="14">
        <f t="shared" si="2"/>
        <v>181</v>
      </c>
      <c r="T7873" s="14">
        <f t="shared" si="3"/>
        <v>0.2799263352</v>
      </c>
      <c r="U7873" s="15" t="str">
        <f>vlookup(F7873,'Sub categories'!$A:$C,3,False)</f>
        <v>Appliances</v>
      </c>
      <c r="V7873" s="16">
        <f t="shared" si="4"/>
        <v>12</v>
      </c>
      <c r="W7873" s="17">
        <f t="array" ref="W7873">INDEX(shipping_prices!$C$1:$F9100,MATCH(I7873,shipping_prices!$A$1:$A9100,0),MATCH(M7873,shipping_prices!$C$1:$F$1,0))</f>
        <v>19.29</v>
      </c>
      <c r="X7873" s="15" t="str">
        <f t="shared" si="5"/>
        <v>Justin MacKendrickLake ForestCalifornia</v>
      </c>
      <c r="Y7873" s="15" t="str">
        <f t="shared" si="6"/>
        <v>High</v>
      </c>
    </row>
    <row r="7874">
      <c r="A7874" s="1">
        <v>43282.0</v>
      </c>
      <c r="B7874" s="2" t="s">
        <v>7323</v>
      </c>
      <c r="C7874" s="2">
        <v>3.0</v>
      </c>
      <c r="D7874" s="2" t="s">
        <v>3492</v>
      </c>
      <c r="E7874" s="2" t="s">
        <v>37</v>
      </c>
      <c r="F7874" s="2" t="s">
        <v>3355</v>
      </c>
      <c r="G7874" s="2" t="s">
        <v>45</v>
      </c>
      <c r="H7874" s="2" t="s">
        <v>227</v>
      </c>
      <c r="I7874" s="2" t="s">
        <v>6877</v>
      </c>
      <c r="J7874" s="2" t="s">
        <v>42</v>
      </c>
      <c r="K7874" s="2" t="s">
        <v>43</v>
      </c>
      <c r="L7874" s="10">
        <v>43289.0</v>
      </c>
      <c r="M7874" s="2" t="s">
        <v>142</v>
      </c>
      <c r="N7874" s="11">
        <v>0.2</v>
      </c>
      <c r="O7874" s="12">
        <v>-3.0</v>
      </c>
      <c r="P7874" s="13">
        <v>-0.01</v>
      </c>
      <c r="Q7874" s="13">
        <v>216.0</v>
      </c>
      <c r="R7874" s="13">
        <f t="shared" si="1"/>
        <v>270</v>
      </c>
      <c r="S7874" s="14">
        <f t="shared" si="2"/>
        <v>90</v>
      </c>
      <c r="T7874" s="14">
        <f t="shared" si="3"/>
        <v>-0.01388888889</v>
      </c>
      <c r="U7874" s="15" t="str">
        <f>vlookup(F7874,'Sub categories'!$A:$C,3,False)</f>
        <v>Chairs</v>
      </c>
      <c r="V7874" s="16">
        <f t="shared" si="4"/>
        <v>7</v>
      </c>
      <c r="W7874" s="17">
        <f t="array" ref="W7874">INDEX(shipping_prices!$C$1:$F9101,MATCH(I7874,shipping_prices!$A$1:$A9101,0),MATCH(M7874,shipping_prices!$C$1:$F$1,0))</f>
        <v>19.9</v>
      </c>
      <c r="X7874" s="15" t="str">
        <f t="shared" si="5"/>
        <v>Jennifer BraxtonSunnyvaleCalifornia</v>
      </c>
      <c r="Y7874" s="15" t="str">
        <f t="shared" si="6"/>
        <v>loss</v>
      </c>
    </row>
    <row r="7875" hidden="1">
      <c r="A7875" s="1">
        <v>43282.0</v>
      </c>
      <c r="B7875" s="2" t="s">
        <v>7324</v>
      </c>
      <c r="C7875" s="2">
        <v>4.0</v>
      </c>
      <c r="D7875" s="2" t="s">
        <v>5548</v>
      </c>
      <c r="E7875" s="2" t="s">
        <v>27</v>
      </c>
      <c r="F7875" s="2" t="s">
        <v>2597</v>
      </c>
      <c r="G7875" s="2" t="s">
        <v>29</v>
      </c>
      <c r="H7875" s="2" t="s">
        <v>764</v>
      </c>
      <c r="I7875" s="2" t="s">
        <v>2219</v>
      </c>
      <c r="J7875" s="2" t="s">
        <v>552</v>
      </c>
      <c r="K7875" s="2" t="s">
        <v>77</v>
      </c>
      <c r="L7875" s="10">
        <v>43292.0</v>
      </c>
      <c r="M7875" s="2" t="s">
        <v>34</v>
      </c>
      <c r="N7875" s="11">
        <v>0.0</v>
      </c>
      <c r="O7875" s="12">
        <v>20.0</v>
      </c>
      <c r="P7875" s="13">
        <v>0.31</v>
      </c>
      <c r="Q7875" s="13">
        <v>64.0</v>
      </c>
      <c r="R7875" s="13">
        <f t="shared" si="1"/>
        <v>64</v>
      </c>
      <c r="S7875" s="14">
        <f t="shared" si="2"/>
        <v>16</v>
      </c>
      <c r="T7875" s="14">
        <f t="shared" si="3"/>
        <v>0.3125</v>
      </c>
      <c r="U7875" s="15" t="str">
        <f>vlookup(F7875,'Sub categories'!$A:$C,3,False)</f>
        <v>Accessories</v>
      </c>
      <c r="V7875" s="16">
        <f t="shared" si="4"/>
        <v>10</v>
      </c>
      <c r="W7875" s="17">
        <f t="array" ref="W7875">INDEX(shipping_prices!$C$1:$F9102,MATCH(I7875,shipping_prices!$A$1:$A9102,0),MATCH(M7875,shipping_prices!$C$1:$F$1,0))</f>
        <v>10.79</v>
      </c>
      <c r="X7875" s="15" t="str">
        <f t="shared" si="5"/>
        <v>Cindy ChapmanMoorheadMinnesota</v>
      </c>
      <c r="Y7875" s="15" t="str">
        <f t="shared" si="6"/>
        <v>Low</v>
      </c>
    </row>
    <row r="7876" hidden="1">
      <c r="A7876" s="1">
        <v>43282.0</v>
      </c>
      <c r="B7876" s="2" t="s">
        <v>7325</v>
      </c>
      <c r="C7876" s="2">
        <v>1.0</v>
      </c>
      <c r="D7876" s="2" t="s">
        <v>1746</v>
      </c>
      <c r="E7876" s="2" t="s">
        <v>27</v>
      </c>
      <c r="F7876" s="2" t="s">
        <v>2543</v>
      </c>
      <c r="G7876" s="2" t="s">
        <v>39</v>
      </c>
      <c r="H7876" s="2" t="s">
        <v>79</v>
      </c>
      <c r="I7876" s="2" t="s">
        <v>163</v>
      </c>
      <c r="J7876" s="2" t="s">
        <v>164</v>
      </c>
      <c r="K7876" s="2" t="s">
        <v>33</v>
      </c>
      <c r="L7876" s="10">
        <v>43287.0</v>
      </c>
      <c r="M7876" s="2" t="s">
        <v>90</v>
      </c>
      <c r="N7876" s="11">
        <v>0.7</v>
      </c>
      <c r="O7876" s="12">
        <v>-4.0</v>
      </c>
      <c r="P7876" s="13">
        <v>-0.77</v>
      </c>
      <c r="Q7876" s="13">
        <v>6.0</v>
      </c>
      <c r="R7876" s="13">
        <f t="shared" si="1"/>
        <v>20</v>
      </c>
      <c r="S7876" s="14">
        <f t="shared" si="2"/>
        <v>20</v>
      </c>
      <c r="T7876" s="14">
        <f t="shared" si="3"/>
        <v>-0.6666666667</v>
      </c>
      <c r="U7876" s="15" t="str">
        <f>vlookup(F7876,'Sub categories'!$A:$C,3,False)</f>
        <v>Binders</v>
      </c>
      <c r="V7876" s="16">
        <f t="shared" si="4"/>
        <v>5</v>
      </c>
      <c r="W7876" s="17">
        <f t="array" ref="W7876">INDEX(shipping_prices!$C$1:$F9103,MATCH(I7876,shipping_prices!$A$1:$A9103,0),MATCH(M7876,shipping_prices!$C$1:$F$1,0))</f>
        <v>6.23</v>
      </c>
      <c r="X7876" s="15" t="str">
        <f t="shared" si="5"/>
        <v>Joseph AirdoPhiladelphiaPennsylvania</v>
      </c>
      <c r="Y7876" s="15" t="str">
        <f t="shared" si="6"/>
        <v>loss</v>
      </c>
    </row>
    <row r="7877" hidden="1">
      <c r="A7877" s="1">
        <v>43283.0</v>
      </c>
      <c r="B7877" s="2" t="s">
        <v>7325</v>
      </c>
      <c r="C7877" s="2">
        <v>2.0</v>
      </c>
      <c r="D7877" s="2" t="s">
        <v>1746</v>
      </c>
      <c r="E7877" s="2" t="s">
        <v>27</v>
      </c>
      <c r="F7877" s="2" t="s">
        <v>2325</v>
      </c>
      <c r="G7877" s="2" t="s">
        <v>29</v>
      </c>
      <c r="H7877" s="2" t="s">
        <v>220</v>
      </c>
      <c r="I7877" s="2" t="s">
        <v>163</v>
      </c>
      <c r="J7877" s="2" t="s">
        <v>164</v>
      </c>
      <c r="K7877" s="2" t="s">
        <v>33</v>
      </c>
      <c r="L7877" s="10">
        <v>43287.0</v>
      </c>
      <c r="M7877" s="2" t="s">
        <v>90</v>
      </c>
      <c r="N7877" s="11">
        <v>0.2</v>
      </c>
      <c r="O7877" s="12">
        <v>23.0</v>
      </c>
      <c r="P7877" s="13">
        <v>0.29</v>
      </c>
      <c r="Q7877" s="13">
        <v>80.0</v>
      </c>
      <c r="R7877" s="13">
        <f t="shared" si="1"/>
        <v>100</v>
      </c>
      <c r="S7877" s="14">
        <f t="shared" si="2"/>
        <v>50</v>
      </c>
      <c r="T7877" s="14">
        <f t="shared" si="3"/>
        <v>0.2875</v>
      </c>
      <c r="U7877" s="15" t="str">
        <f>vlookup(F7877,'Sub categories'!$A:$C,3,False)</f>
        <v>Accessories</v>
      </c>
      <c r="V7877" s="16">
        <f t="shared" si="4"/>
        <v>4</v>
      </c>
      <c r="W7877" s="17">
        <f t="array" ref="W7877">INDEX(shipping_prices!$C$1:$F9104,MATCH(I7877,shipping_prices!$A$1:$A9104,0),MATCH(M7877,shipping_prices!$C$1:$F$1,0))</f>
        <v>6.23</v>
      </c>
      <c r="X7877" s="15" t="str">
        <f t="shared" si="5"/>
        <v>Joseph AirdoPhiladelphiaPennsylvania</v>
      </c>
      <c r="Y7877" s="15" t="str">
        <f t="shared" si="6"/>
        <v>Low</v>
      </c>
    </row>
    <row r="7878" hidden="1">
      <c r="A7878" s="1">
        <v>43283.0</v>
      </c>
      <c r="B7878" s="2" t="s">
        <v>7325</v>
      </c>
      <c r="C7878" s="2">
        <v>7.0</v>
      </c>
      <c r="D7878" s="2" t="s">
        <v>1746</v>
      </c>
      <c r="E7878" s="2" t="s">
        <v>27</v>
      </c>
      <c r="F7878" s="2" t="s">
        <v>270</v>
      </c>
      <c r="G7878" s="2" t="s">
        <v>39</v>
      </c>
      <c r="H7878" s="2" t="s">
        <v>271</v>
      </c>
      <c r="I7878" s="2" t="s">
        <v>163</v>
      </c>
      <c r="J7878" s="2" t="s">
        <v>164</v>
      </c>
      <c r="K7878" s="2" t="s">
        <v>33</v>
      </c>
      <c r="L7878" s="10">
        <v>43287.0</v>
      </c>
      <c r="M7878" s="2" t="s">
        <v>90</v>
      </c>
      <c r="N7878" s="11">
        <v>0.2</v>
      </c>
      <c r="O7878" s="12">
        <v>-1049.0</v>
      </c>
      <c r="P7878" s="13">
        <v>-0.23</v>
      </c>
      <c r="Q7878" s="13">
        <v>4664.0</v>
      </c>
      <c r="R7878" s="13">
        <f t="shared" si="1"/>
        <v>5830</v>
      </c>
      <c r="S7878" s="14">
        <f t="shared" si="2"/>
        <v>832.8571429</v>
      </c>
      <c r="T7878" s="14">
        <f t="shared" si="3"/>
        <v>-0.2249142367</v>
      </c>
      <c r="U7878" s="15" t="str">
        <f>vlookup(F7878,'Sub categories'!$A:$C,3,False)</f>
        <v>Supplies</v>
      </c>
      <c r="V7878" s="16">
        <f t="shared" si="4"/>
        <v>4</v>
      </c>
      <c r="W7878" s="17">
        <f t="array" ref="W7878">INDEX(shipping_prices!$C$1:$F9105,MATCH(I7878,shipping_prices!$A$1:$A9105,0),MATCH(M7878,shipping_prices!$C$1:$F$1,0))</f>
        <v>6.23</v>
      </c>
      <c r="X7878" s="15" t="str">
        <f t="shared" si="5"/>
        <v>Joseph AirdoPhiladelphiaPennsylvania</v>
      </c>
      <c r="Y7878" s="15" t="str">
        <f t="shared" si="6"/>
        <v>loss</v>
      </c>
    </row>
    <row r="7879" hidden="1">
      <c r="A7879" s="1">
        <v>43284.0</v>
      </c>
      <c r="B7879" s="2" t="s">
        <v>7326</v>
      </c>
      <c r="C7879" s="2">
        <v>5.0</v>
      </c>
      <c r="D7879" s="2" t="s">
        <v>3879</v>
      </c>
      <c r="E7879" s="2" t="s">
        <v>27</v>
      </c>
      <c r="F7879" s="2" t="s">
        <v>1916</v>
      </c>
      <c r="G7879" s="2" t="s">
        <v>39</v>
      </c>
      <c r="H7879" s="2" t="s">
        <v>79</v>
      </c>
      <c r="I7879" s="2" t="s">
        <v>217</v>
      </c>
      <c r="J7879" s="2" t="s">
        <v>218</v>
      </c>
      <c r="K7879" s="2" t="s">
        <v>54</v>
      </c>
      <c r="L7879" s="10">
        <v>43290.0</v>
      </c>
      <c r="M7879" s="2" t="s">
        <v>34</v>
      </c>
      <c r="N7879" s="11">
        <v>0.0</v>
      </c>
      <c r="O7879" s="12">
        <v>57.0</v>
      </c>
      <c r="P7879" s="13">
        <v>0.46</v>
      </c>
      <c r="Q7879" s="13">
        <v>125.0</v>
      </c>
      <c r="R7879" s="13">
        <f t="shared" si="1"/>
        <v>125</v>
      </c>
      <c r="S7879" s="14">
        <f t="shared" si="2"/>
        <v>25</v>
      </c>
      <c r="T7879" s="14">
        <f t="shared" si="3"/>
        <v>0.456</v>
      </c>
      <c r="U7879" s="15" t="str">
        <f>vlookup(F7879,'Sub categories'!$A:$C,3,False)</f>
        <v>Binders</v>
      </c>
      <c r="V7879" s="16">
        <f t="shared" si="4"/>
        <v>6</v>
      </c>
      <c r="W7879" s="17">
        <f t="array" ref="W7879">INDEX(shipping_prices!$C$1:$F9106,MATCH(I7879,shipping_prices!$A$1:$A9106,0),MATCH(M7879,shipping_prices!$C$1:$F$1,0))</f>
        <v>12.51</v>
      </c>
      <c r="X7879" s="15" t="str">
        <f t="shared" si="5"/>
        <v>Bobby OdegardRichmondKentucky</v>
      </c>
      <c r="Y7879" s="15" t="str">
        <f t="shared" si="6"/>
        <v>High</v>
      </c>
    </row>
    <row r="7880">
      <c r="A7880" s="1">
        <v>43284.0</v>
      </c>
      <c r="B7880" s="2" t="s">
        <v>7327</v>
      </c>
      <c r="C7880" s="2">
        <v>2.0</v>
      </c>
      <c r="D7880" s="2" t="s">
        <v>6046</v>
      </c>
      <c r="E7880" s="2" t="s">
        <v>37</v>
      </c>
      <c r="F7880" s="2" t="s">
        <v>1919</v>
      </c>
      <c r="G7880" s="2" t="s">
        <v>45</v>
      </c>
      <c r="H7880" s="2" t="s">
        <v>79</v>
      </c>
      <c r="I7880" s="2" t="s">
        <v>2578</v>
      </c>
      <c r="J7880" s="2" t="s">
        <v>251</v>
      </c>
      <c r="K7880" s="2" t="s">
        <v>54</v>
      </c>
      <c r="L7880" s="10">
        <v>43286.0</v>
      </c>
      <c r="M7880" s="2" t="s">
        <v>34</v>
      </c>
      <c r="N7880" s="11">
        <v>0.2</v>
      </c>
      <c r="O7880" s="12">
        <v>2.0</v>
      </c>
      <c r="P7880" s="13">
        <v>0.06</v>
      </c>
      <c r="Q7880" s="13">
        <v>32.0</v>
      </c>
      <c r="R7880" s="13">
        <f t="shared" si="1"/>
        <v>40</v>
      </c>
      <c r="S7880" s="14">
        <f t="shared" si="2"/>
        <v>20</v>
      </c>
      <c r="T7880" s="14">
        <f t="shared" si="3"/>
        <v>0.0625</v>
      </c>
      <c r="U7880" s="15" t="str">
        <f>vlookup(F7880,'Sub categories'!$A:$C,3,False)</f>
        <v>Furnishings</v>
      </c>
      <c r="V7880" s="16">
        <f t="shared" si="4"/>
        <v>2</v>
      </c>
      <c r="W7880" s="17">
        <f t="array" ref="W7880">INDEX(shipping_prices!$C$1:$F9107,MATCH(I7880,shipping_prices!$A$1:$A9107,0),MATCH(M7880,shipping_prices!$C$1:$F$1,0))</f>
        <v>13.76</v>
      </c>
      <c r="X7880" s="15" t="str">
        <f t="shared" si="5"/>
        <v>Lindsay WilliamsMonroeNorth Carolina</v>
      </c>
      <c r="Y7880" s="15" t="str">
        <f t="shared" si="6"/>
        <v>Low</v>
      </c>
    </row>
    <row r="7881" hidden="1">
      <c r="A7881" s="1">
        <v>43284.0</v>
      </c>
      <c r="B7881" s="2" t="s">
        <v>7327</v>
      </c>
      <c r="C7881" s="2">
        <v>2.0</v>
      </c>
      <c r="D7881" s="2" t="s">
        <v>6046</v>
      </c>
      <c r="E7881" s="2" t="s">
        <v>37</v>
      </c>
      <c r="F7881" s="2" t="s">
        <v>2652</v>
      </c>
      <c r="G7881" s="2" t="s">
        <v>29</v>
      </c>
      <c r="H7881" s="2" t="s">
        <v>79</v>
      </c>
      <c r="I7881" s="2" t="s">
        <v>2578</v>
      </c>
      <c r="J7881" s="2" t="s">
        <v>251</v>
      </c>
      <c r="K7881" s="2" t="s">
        <v>54</v>
      </c>
      <c r="L7881" s="10">
        <v>43286.0</v>
      </c>
      <c r="M7881" s="2" t="s">
        <v>34</v>
      </c>
      <c r="N7881" s="11">
        <v>0.2</v>
      </c>
      <c r="O7881" s="12">
        <v>25.0</v>
      </c>
      <c r="P7881" s="13">
        <v>0.35</v>
      </c>
      <c r="Q7881" s="13">
        <v>72.0</v>
      </c>
      <c r="R7881" s="13">
        <f t="shared" si="1"/>
        <v>90</v>
      </c>
      <c r="S7881" s="14">
        <f t="shared" si="2"/>
        <v>45</v>
      </c>
      <c r="T7881" s="14">
        <f t="shared" si="3"/>
        <v>0.3472222222</v>
      </c>
      <c r="U7881" s="15" t="str">
        <f>vlookup(F7881,'Sub categories'!$A:$C,3,False)</f>
        <v>Phones</v>
      </c>
      <c r="V7881" s="16">
        <f t="shared" si="4"/>
        <v>2</v>
      </c>
      <c r="W7881" s="17">
        <f t="array" ref="W7881">INDEX(shipping_prices!$C$1:$F9108,MATCH(I7881,shipping_prices!$A$1:$A9108,0),MATCH(M7881,shipping_prices!$C$1:$F$1,0))</f>
        <v>13.76</v>
      </c>
      <c r="X7881" s="15" t="str">
        <f t="shared" si="5"/>
        <v>Lindsay WilliamsMonroeNorth Carolina</v>
      </c>
      <c r="Y7881" s="15" t="str">
        <f t="shared" si="6"/>
        <v>Low</v>
      </c>
    </row>
    <row r="7882" hidden="1">
      <c r="A7882" s="1">
        <v>43284.0</v>
      </c>
      <c r="B7882" s="2" t="s">
        <v>7328</v>
      </c>
      <c r="C7882" s="2">
        <v>5.0</v>
      </c>
      <c r="D7882" s="2" t="s">
        <v>3121</v>
      </c>
      <c r="E7882" s="2" t="s">
        <v>37</v>
      </c>
      <c r="F7882" s="2" t="s">
        <v>2085</v>
      </c>
      <c r="G7882" s="2" t="s">
        <v>39</v>
      </c>
      <c r="H7882" s="2" t="s">
        <v>1002</v>
      </c>
      <c r="I7882" s="2" t="s">
        <v>655</v>
      </c>
      <c r="J7882" s="2" t="s">
        <v>53</v>
      </c>
      <c r="K7882" s="2" t="s">
        <v>54</v>
      </c>
      <c r="L7882" s="10">
        <v>43290.0</v>
      </c>
      <c r="M7882" s="2" t="s">
        <v>90</v>
      </c>
      <c r="N7882" s="11">
        <v>0.2</v>
      </c>
      <c r="O7882" s="12">
        <v>130.0</v>
      </c>
      <c r="P7882" s="13">
        <v>0.11</v>
      </c>
      <c r="Q7882" s="13">
        <v>1158.0</v>
      </c>
      <c r="R7882" s="13">
        <f t="shared" si="1"/>
        <v>1447.5</v>
      </c>
      <c r="S7882" s="14">
        <f t="shared" si="2"/>
        <v>289.5</v>
      </c>
      <c r="T7882" s="14">
        <f t="shared" si="3"/>
        <v>0.1122625216</v>
      </c>
      <c r="U7882" s="15" t="str">
        <f>vlookup(F7882,'Sub categories'!$A:$C,3,False)</f>
        <v>Appliances</v>
      </c>
      <c r="V7882" s="16">
        <f t="shared" si="4"/>
        <v>6</v>
      </c>
      <c r="W7882" s="17">
        <f t="array" ref="W7882">INDEX(shipping_prices!$C$1:$F9109,MATCH(I7882,shipping_prices!$A$1:$A9109,0),MATCH(M7882,shipping_prices!$C$1:$F$1,0))</f>
        <v>9.73</v>
      </c>
      <c r="X7882" s="15" t="str">
        <f t="shared" si="5"/>
        <v>Brenda BowmanFort LauderdaleFlorida</v>
      </c>
      <c r="Y7882" s="15" t="str">
        <f t="shared" si="6"/>
        <v>High</v>
      </c>
    </row>
    <row r="7883" hidden="1">
      <c r="A7883" s="1">
        <v>43284.0</v>
      </c>
      <c r="B7883" s="2" t="s">
        <v>7329</v>
      </c>
      <c r="C7883" s="2">
        <v>2.0</v>
      </c>
      <c r="D7883" s="2" t="s">
        <v>1702</v>
      </c>
      <c r="E7883" s="2" t="s">
        <v>37</v>
      </c>
      <c r="F7883" s="2" t="s">
        <v>3243</v>
      </c>
      <c r="G7883" s="2" t="s">
        <v>39</v>
      </c>
      <c r="H7883" s="2" t="s">
        <v>51</v>
      </c>
      <c r="I7883" s="2" t="s">
        <v>5137</v>
      </c>
      <c r="J7883" s="2" t="s">
        <v>97</v>
      </c>
      <c r="K7883" s="2" t="s">
        <v>77</v>
      </c>
      <c r="L7883" s="10">
        <v>43285.0</v>
      </c>
      <c r="M7883" s="2" t="s">
        <v>34</v>
      </c>
      <c r="N7883" s="11">
        <v>0.0</v>
      </c>
      <c r="O7883" s="12">
        <v>101.0</v>
      </c>
      <c r="P7883" s="13">
        <v>0.48</v>
      </c>
      <c r="Q7883" s="13">
        <v>210.0</v>
      </c>
      <c r="R7883" s="13">
        <f t="shared" si="1"/>
        <v>210</v>
      </c>
      <c r="S7883" s="14">
        <f t="shared" si="2"/>
        <v>105</v>
      </c>
      <c r="T7883" s="14">
        <f t="shared" si="3"/>
        <v>0.480952381</v>
      </c>
      <c r="U7883" s="15" t="str">
        <f>vlookup(F7883,'Sub categories'!$A:$C,3,False)</f>
        <v>Paper</v>
      </c>
      <c r="V7883" s="16">
        <f t="shared" si="4"/>
        <v>1</v>
      </c>
      <c r="W7883" s="17">
        <f t="array" ref="W7883">INDEX(shipping_prices!$C$1:$F9110,MATCH(I7883,shipping_prices!$A$1:$A9110,0),MATCH(M7883,shipping_prices!$C$1:$F$1,0))</f>
        <v>10.68</v>
      </c>
      <c r="X7883" s="15" t="str">
        <f t="shared" si="5"/>
        <v>Ken BrennanGrand RapidsMichigan</v>
      </c>
      <c r="Y7883" s="15" t="str">
        <f t="shared" si="6"/>
        <v>High</v>
      </c>
    </row>
    <row r="7884" hidden="1">
      <c r="A7884" s="1">
        <v>43284.0</v>
      </c>
      <c r="B7884" s="2" t="s">
        <v>7330</v>
      </c>
      <c r="C7884" s="2">
        <v>3.0</v>
      </c>
      <c r="D7884" s="2" t="s">
        <v>1372</v>
      </c>
      <c r="E7884" s="2" t="s">
        <v>49</v>
      </c>
      <c r="F7884" s="2" t="s">
        <v>50</v>
      </c>
      <c r="G7884" s="2" t="s">
        <v>39</v>
      </c>
      <c r="H7884" s="2" t="s">
        <v>51</v>
      </c>
      <c r="I7884" s="2" t="s">
        <v>163</v>
      </c>
      <c r="J7884" s="2" t="s">
        <v>164</v>
      </c>
      <c r="K7884" s="2" t="s">
        <v>33</v>
      </c>
      <c r="L7884" s="10">
        <v>43287.0</v>
      </c>
      <c r="M7884" s="2" t="s">
        <v>34</v>
      </c>
      <c r="N7884" s="11">
        <v>0.2</v>
      </c>
      <c r="O7884" s="12">
        <v>16.0</v>
      </c>
      <c r="P7884" s="13">
        <v>0.35</v>
      </c>
      <c r="Q7884" s="13">
        <v>46.0</v>
      </c>
      <c r="R7884" s="13">
        <f t="shared" si="1"/>
        <v>57.5</v>
      </c>
      <c r="S7884" s="14">
        <f t="shared" si="2"/>
        <v>19.16666667</v>
      </c>
      <c r="T7884" s="14">
        <f t="shared" si="3"/>
        <v>0.347826087</v>
      </c>
      <c r="U7884" s="15" t="str">
        <f>vlookup(F7884,'Sub categories'!$A:$C,3,False)</f>
        <v>Paper</v>
      </c>
      <c r="V7884" s="16">
        <f t="shared" si="4"/>
        <v>3</v>
      </c>
      <c r="W7884" s="17">
        <f t="array" ref="W7884">INDEX(shipping_prices!$C$1:$F9111,MATCH(I7884,shipping_prices!$A$1:$A9111,0),MATCH(M7884,shipping_prices!$C$1:$F$1,0))</f>
        <v>7.98</v>
      </c>
      <c r="X7884" s="15" t="str">
        <f t="shared" si="5"/>
        <v>Matt AbelmanPhiladelphiaPennsylvania</v>
      </c>
      <c r="Y7884" s="15" t="str">
        <f t="shared" si="6"/>
        <v>Low</v>
      </c>
    </row>
    <row r="7885" hidden="1">
      <c r="A7885" s="1">
        <v>43284.0</v>
      </c>
      <c r="B7885" s="2" t="s">
        <v>7331</v>
      </c>
      <c r="C7885" s="2">
        <v>2.0</v>
      </c>
      <c r="D7885" s="2" t="s">
        <v>4462</v>
      </c>
      <c r="E7885" s="2" t="s">
        <v>27</v>
      </c>
      <c r="F7885" s="2" t="s">
        <v>270</v>
      </c>
      <c r="G7885" s="2" t="s">
        <v>39</v>
      </c>
      <c r="H7885" s="2" t="s">
        <v>271</v>
      </c>
      <c r="I7885" s="2" t="s">
        <v>2263</v>
      </c>
      <c r="J7885" s="2" t="s">
        <v>2121</v>
      </c>
      <c r="K7885" s="2" t="s">
        <v>54</v>
      </c>
      <c r="L7885" s="10">
        <v>43292.0</v>
      </c>
      <c r="M7885" s="2" t="s">
        <v>142</v>
      </c>
      <c r="N7885" s="11">
        <v>0.0</v>
      </c>
      <c r="O7885" s="12">
        <v>33.0</v>
      </c>
      <c r="P7885" s="13">
        <v>0.02</v>
      </c>
      <c r="Q7885" s="13">
        <v>1666.0</v>
      </c>
      <c r="R7885" s="13">
        <f t="shared" si="1"/>
        <v>1666</v>
      </c>
      <c r="S7885" s="14">
        <f t="shared" si="2"/>
        <v>833</v>
      </c>
      <c r="T7885" s="14">
        <f t="shared" si="3"/>
        <v>0.01980792317</v>
      </c>
      <c r="U7885" s="15" t="str">
        <f>vlookup(F7885,'Sub categories'!$A:$C,3,False)</f>
        <v>Supplies</v>
      </c>
      <c r="V7885" s="16">
        <f t="shared" si="4"/>
        <v>8</v>
      </c>
      <c r="W7885" s="17">
        <f t="array" ref="W7885">INDEX(shipping_prices!$C$1:$F9112,MATCH(I7885,shipping_prices!$A$1:$A9112,0),MATCH(M7885,shipping_prices!$C$1:$F$1,0))</f>
        <v>15.47</v>
      </c>
      <c r="X7885" s="15" t="str">
        <f t="shared" si="5"/>
        <v>Amy CoxLafayetteLouisiana</v>
      </c>
      <c r="Y7885" s="15" t="str">
        <f t="shared" si="6"/>
        <v>High</v>
      </c>
    </row>
    <row r="7886" hidden="1">
      <c r="A7886" s="1">
        <v>43284.0</v>
      </c>
      <c r="B7886" s="2" t="s">
        <v>7332</v>
      </c>
      <c r="C7886" s="2">
        <v>2.0</v>
      </c>
      <c r="D7886" s="2" t="s">
        <v>3859</v>
      </c>
      <c r="E7886" s="2" t="s">
        <v>49</v>
      </c>
      <c r="F7886" s="2" t="s">
        <v>2778</v>
      </c>
      <c r="G7886" s="2" t="s">
        <v>39</v>
      </c>
      <c r="H7886" s="2" t="s">
        <v>216</v>
      </c>
      <c r="I7886" s="2" t="s">
        <v>41</v>
      </c>
      <c r="J7886" s="2" t="s">
        <v>42</v>
      </c>
      <c r="K7886" s="2" t="s">
        <v>43</v>
      </c>
      <c r="L7886" s="10">
        <v>43287.0</v>
      </c>
      <c r="M7886" s="2" t="s">
        <v>34</v>
      </c>
      <c r="N7886" s="11">
        <v>0.0</v>
      </c>
      <c r="O7886" s="12">
        <v>2.0</v>
      </c>
      <c r="P7886" s="13">
        <v>0.29</v>
      </c>
      <c r="Q7886" s="13">
        <v>6.0</v>
      </c>
      <c r="R7886" s="13">
        <f t="shared" si="1"/>
        <v>6</v>
      </c>
      <c r="S7886" s="14">
        <f t="shared" si="2"/>
        <v>3</v>
      </c>
      <c r="T7886" s="14">
        <f t="shared" si="3"/>
        <v>0.3333333333</v>
      </c>
      <c r="U7886" s="15" t="str">
        <f>vlookup(F7886,'Sub categories'!$A:$C,3,False)</f>
        <v>Art</v>
      </c>
      <c r="V7886" s="16">
        <f t="shared" si="4"/>
        <v>3</v>
      </c>
      <c r="W7886" s="17">
        <f t="array" ref="W7886">INDEX(shipping_prices!$C$1:$F9113,MATCH(I7886,shipping_prices!$A$1:$A9113,0),MATCH(M7886,shipping_prices!$C$1:$F$1,0))</f>
        <v>10.99</v>
      </c>
      <c r="X7886" s="15" t="str">
        <f t="shared" si="5"/>
        <v>Tonja TurnellSan FranciscoCalifornia</v>
      </c>
      <c r="Y7886" s="15" t="str">
        <f t="shared" si="6"/>
        <v>Low</v>
      </c>
    </row>
    <row r="7887" hidden="1">
      <c r="A7887" s="1">
        <v>43284.0</v>
      </c>
      <c r="B7887" s="2" t="s">
        <v>7333</v>
      </c>
      <c r="C7887" s="2">
        <v>4.0</v>
      </c>
      <c r="D7887" s="2" t="s">
        <v>2139</v>
      </c>
      <c r="E7887" s="2" t="s">
        <v>27</v>
      </c>
      <c r="F7887" s="2" t="s">
        <v>162</v>
      </c>
      <c r="G7887" s="2" t="s">
        <v>39</v>
      </c>
      <c r="H7887" s="2" t="s">
        <v>130</v>
      </c>
      <c r="I7887" s="2" t="s">
        <v>821</v>
      </c>
      <c r="J7887" s="2" t="s">
        <v>822</v>
      </c>
      <c r="K7887" s="2" t="s">
        <v>54</v>
      </c>
      <c r="L7887" s="10">
        <v>43285.0</v>
      </c>
      <c r="M7887" s="2" t="s">
        <v>34</v>
      </c>
      <c r="N7887" s="11">
        <v>0.0</v>
      </c>
      <c r="O7887" s="12">
        <v>4.0</v>
      </c>
      <c r="P7887" s="13">
        <v>0.31</v>
      </c>
      <c r="Q7887" s="13">
        <v>13.0</v>
      </c>
      <c r="R7887" s="13">
        <f t="shared" si="1"/>
        <v>13</v>
      </c>
      <c r="S7887" s="14">
        <f t="shared" si="2"/>
        <v>3.25</v>
      </c>
      <c r="T7887" s="14">
        <f t="shared" si="3"/>
        <v>0.3076923077</v>
      </c>
      <c r="U7887" s="15" t="str">
        <f>vlookup(F7887,'Sub categories'!$A:$C,3,False)</f>
        <v>Art</v>
      </c>
      <c r="V7887" s="16">
        <f t="shared" si="4"/>
        <v>1</v>
      </c>
      <c r="W7887" s="17">
        <f t="array" ref="W7887">INDEX(shipping_prices!$C$1:$F9114,MATCH(I7887,shipping_prices!$A$1:$A9114,0),MATCH(M7887,shipping_prices!$C$1:$F$1,0))</f>
        <v>13.72</v>
      </c>
      <c r="X7887" s="15" t="str">
        <f t="shared" si="5"/>
        <v>Ivan GibsonLittle RockArkansas</v>
      </c>
      <c r="Y7887" s="15" t="str">
        <f t="shared" si="6"/>
        <v>Low</v>
      </c>
    </row>
    <row r="7888" hidden="1">
      <c r="A7888" s="1">
        <v>43284.0</v>
      </c>
      <c r="B7888" s="2" t="s">
        <v>7333</v>
      </c>
      <c r="C7888" s="2">
        <v>2.0</v>
      </c>
      <c r="D7888" s="2" t="s">
        <v>2139</v>
      </c>
      <c r="E7888" s="2" t="s">
        <v>27</v>
      </c>
      <c r="F7888" s="2" t="s">
        <v>1453</v>
      </c>
      <c r="G7888" s="2" t="s">
        <v>39</v>
      </c>
      <c r="H7888" s="2" t="s">
        <v>51</v>
      </c>
      <c r="I7888" s="2" t="s">
        <v>821</v>
      </c>
      <c r="J7888" s="2" t="s">
        <v>822</v>
      </c>
      <c r="K7888" s="2" t="s">
        <v>54</v>
      </c>
      <c r="L7888" s="10">
        <v>43285.0</v>
      </c>
      <c r="M7888" s="2" t="s">
        <v>34</v>
      </c>
      <c r="N7888" s="11">
        <v>0.0</v>
      </c>
      <c r="O7888" s="12">
        <v>19.0</v>
      </c>
      <c r="P7888" s="13">
        <v>0.47</v>
      </c>
      <c r="Q7888" s="13">
        <v>40.0</v>
      </c>
      <c r="R7888" s="13">
        <f t="shared" si="1"/>
        <v>40</v>
      </c>
      <c r="S7888" s="14">
        <f t="shared" si="2"/>
        <v>20</v>
      </c>
      <c r="T7888" s="14">
        <f t="shared" si="3"/>
        <v>0.475</v>
      </c>
      <c r="U7888" s="15" t="str">
        <f>vlookup(F7888,'Sub categories'!$A:$C,3,False)</f>
        <v>Paper</v>
      </c>
      <c r="V7888" s="16">
        <f t="shared" si="4"/>
        <v>1</v>
      </c>
      <c r="W7888" s="17">
        <f t="array" ref="W7888">INDEX(shipping_prices!$C$1:$F9115,MATCH(I7888,shipping_prices!$A$1:$A9115,0),MATCH(M7888,shipping_prices!$C$1:$F$1,0))</f>
        <v>13.72</v>
      </c>
      <c r="X7888" s="15" t="str">
        <f t="shared" si="5"/>
        <v>Ivan GibsonLittle RockArkansas</v>
      </c>
      <c r="Y7888" s="15" t="str">
        <f t="shared" si="6"/>
        <v>Low</v>
      </c>
    </row>
    <row r="7889" hidden="1">
      <c r="A7889" s="1">
        <v>43284.0</v>
      </c>
      <c r="B7889" s="2" t="s">
        <v>7333</v>
      </c>
      <c r="C7889" s="2">
        <v>5.0</v>
      </c>
      <c r="D7889" s="2" t="s">
        <v>2139</v>
      </c>
      <c r="E7889" s="2" t="s">
        <v>27</v>
      </c>
      <c r="F7889" s="2" t="s">
        <v>3904</v>
      </c>
      <c r="G7889" s="2" t="s">
        <v>39</v>
      </c>
      <c r="H7889" s="2" t="s">
        <v>79</v>
      </c>
      <c r="I7889" s="2" t="s">
        <v>821</v>
      </c>
      <c r="J7889" s="2" t="s">
        <v>822</v>
      </c>
      <c r="K7889" s="2" t="s">
        <v>54</v>
      </c>
      <c r="L7889" s="10">
        <v>43285.0</v>
      </c>
      <c r="M7889" s="2" t="s">
        <v>34</v>
      </c>
      <c r="N7889" s="11">
        <v>0.0</v>
      </c>
      <c r="O7889" s="12">
        <v>70.0</v>
      </c>
      <c r="P7889" s="13">
        <v>0.48</v>
      </c>
      <c r="Q7889" s="13">
        <v>146.0</v>
      </c>
      <c r="R7889" s="13">
        <f t="shared" si="1"/>
        <v>146</v>
      </c>
      <c r="S7889" s="14">
        <f t="shared" si="2"/>
        <v>29.2</v>
      </c>
      <c r="T7889" s="14">
        <f t="shared" si="3"/>
        <v>0.4794520548</v>
      </c>
      <c r="U7889" s="15" t="str">
        <f>vlookup(F7889,'Sub categories'!$A:$C,3,False)</f>
        <v>Binders</v>
      </c>
      <c r="V7889" s="16">
        <f t="shared" si="4"/>
        <v>1</v>
      </c>
      <c r="W7889" s="17">
        <f t="array" ref="W7889">INDEX(shipping_prices!$C$1:$F9116,MATCH(I7889,shipping_prices!$A$1:$A9116,0),MATCH(M7889,shipping_prices!$C$1:$F$1,0))</f>
        <v>13.72</v>
      </c>
      <c r="X7889" s="15" t="str">
        <f t="shared" si="5"/>
        <v>Ivan GibsonLittle RockArkansas</v>
      </c>
      <c r="Y7889" s="15" t="str">
        <f t="shared" si="6"/>
        <v>High</v>
      </c>
    </row>
    <row r="7890" hidden="1">
      <c r="A7890" s="1">
        <v>43284.0</v>
      </c>
      <c r="B7890" s="2" t="s">
        <v>7334</v>
      </c>
      <c r="C7890" s="2">
        <v>1.0</v>
      </c>
      <c r="D7890" s="2" t="s">
        <v>2878</v>
      </c>
      <c r="E7890" s="2" t="s">
        <v>27</v>
      </c>
      <c r="F7890" s="2" t="s">
        <v>3294</v>
      </c>
      <c r="G7890" s="2" t="s">
        <v>39</v>
      </c>
      <c r="H7890" s="2" t="s">
        <v>297</v>
      </c>
      <c r="I7890" s="2" t="s">
        <v>1297</v>
      </c>
      <c r="J7890" s="2" t="s">
        <v>76</v>
      </c>
      <c r="K7890" s="2" t="s">
        <v>77</v>
      </c>
      <c r="L7890" s="10">
        <v>43285.0</v>
      </c>
      <c r="M7890" s="2" t="s">
        <v>90</v>
      </c>
      <c r="N7890" s="11">
        <v>0.2</v>
      </c>
      <c r="O7890" s="12">
        <v>1.0</v>
      </c>
      <c r="P7890" s="13">
        <v>0.08</v>
      </c>
      <c r="Q7890" s="13">
        <v>7.0</v>
      </c>
      <c r="R7890" s="13">
        <f t="shared" si="1"/>
        <v>8.75</v>
      </c>
      <c r="S7890" s="14">
        <f t="shared" si="2"/>
        <v>8.75</v>
      </c>
      <c r="T7890" s="14">
        <f t="shared" si="3"/>
        <v>0.1428571429</v>
      </c>
      <c r="U7890" s="15" t="str">
        <f>vlookup(F7890,'Sub categories'!$A:$C,3,False)</f>
        <v>Supplies</v>
      </c>
      <c r="V7890" s="16">
        <f t="shared" si="4"/>
        <v>1</v>
      </c>
      <c r="W7890" s="17">
        <f t="array" ref="W7890">INDEX(shipping_prices!$C$1:$F9117,MATCH(I7890,shipping_prices!$A$1:$A9117,0),MATCH(M7890,shipping_prices!$C$1:$F$1,0))</f>
        <v>5.82</v>
      </c>
      <c r="X7890" s="15" t="str">
        <f t="shared" si="5"/>
        <v>Aimee BixbyCarrolltonTexas</v>
      </c>
      <c r="Y7890" s="15" t="str">
        <f t="shared" si="6"/>
        <v>Low</v>
      </c>
    </row>
    <row r="7891">
      <c r="A7891" s="1">
        <v>43284.0</v>
      </c>
      <c r="B7891" s="2" t="s">
        <v>7334</v>
      </c>
      <c r="C7891" s="2">
        <v>2.0</v>
      </c>
      <c r="D7891" s="2" t="s">
        <v>2878</v>
      </c>
      <c r="E7891" s="2" t="s">
        <v>27</v>
      </c>
      <c r="F7891" s="2" t="s">
        <v>1919</v>
      </c>
      <c r="G7891" s="2" t="s">
        <v>45</v>
      </c>
      <c r="H7891" s="2" t="s">
        <v>79</v>
      </c>
      <c r="I7891" s="2" t="s">
        <v>1297</v>
      </c>
      <c r="J7891" s="2" t="s">
        <v>76</v>
      </c>
      <c r="K7891" s="2" t="s">
        <v>77</v>
      </c>
      <c r="L7891" s="10">
        <v>43285.0</v>
      </c>
      <c r="M7891" s="2" t="s">
        <v>90</v>
      </c>
      <c r="N7891" s="11">
        <v>0.6</v>
      </c>
      <c r="O7891" s="12">
        <v>-14.0</v>
      </c>
      <c r="P7891" s="13">
        <v>-0.88</v>
      </c>
      <c r="Q7891" s="13">
        <v>16.0</v>
      </c>
      <c r="R7891" s="13">
        <f t="shared" si="1"/>
        <v>40</v>
      </c>
      <c r="S7891" s="14">
        <f t="shared" si="2"/>
        <v>20</v>
      </c>
      <c r="T7891" s="14">
        <f t="shared" si="3"/>
        <v>-0.875</v>
      </c>
      <c r="U7891" s="15" t="str">
        <f>vlookup(F7891,'Sub categories'!$A:$C,3,False)</f>
        <v>Furnishings</v>
      </c>
      <c r="V7891" s="16">
        <f t="shared" si="4"/>
        <v>1</v>
      </c>
      <c r="W7891" s="17">
        <f t="array" ref="W7891">INDEX(shipping_prices!$C$1:$F9118,MATCH(I7891,shipping_prices!$A$1:$A9118,0),MATCH(M7891,shipping_prices!$C$1:$F$1,0))</f>
        <v>5.82</v>
      </c>
      <c r="X7891" s="15" t="str">
        <f t="shared" si="5"/>
        <v>Aimee BixbyCarrolltonTexas</v>
      </c>
      <c r="Y7891" s="15" t="str">
        <f t="shared" si="6"/>
        <v>loss</v>
      </c>
    </row>
    <row r="7892" hidden="1">
      <c r="A7892" s="1">
        <v>43284.0</v>
      </c>
      <c r="B7892" s="2" t="s">
        <v>7334</v>
      </c>
      <c r="C7892" s="2">
        <v>4.0</v>
      </c>
      <c r="D7892" s="2" t="s">
        <v>2878</v>
      </c>
      <c r="E7892" s="2" t="s">
        <v>27</v>
      </c>
      <c r="F7892" s="2" t="s">
        <v>7335</v>
      </c>
      <c r="G7892" s="2" t="s">
        <v>39</v>
      </c>
      <c r="H7892" s="2" t="s">
        <v>51</v>
      </c>
      <c r="I7892" s="2" t="s">
        <v>1297</v>
      </c>
      <c r="J7892" s="2" t="s">
        <v>76</v>
      </c>
      <c r="K7892" s="2" t="s">
        <v>77</v>
      </c>
      <c r="L7892" s="10">
        <v>43285.0</v>
      </c>
      <c r="M7892" s="2" t="s">
        <v>90</v>
      </c>
      <c r="N7892" s="11">
        <v>0.2</v>
      </c>
      <c r="O7892" s="12">
        <v>5.0</v>
      </c>
      <c r="P7892" s="13">
        <v>0.31</v>
      </c>
      <c r="Q7892" s="13">
        <v>17.0</v>
      </c>
      <c r="R7892" s="13">
        <f t="shared" si="1"/>
        <v>21.25</v>
      </c>
      <c r="S7892" s="14">
        <f t="shared" si="2"/>
        <v>5.3125</v>
      </c>
      <c r="T7892" s="14">
        <f t="shared" si="3"/>
        <v>0.2941176471</v>
      </c>
      <c r="U7892" s="15" t="str">
        <f>vlookup(F7892,'Sub categories'!$A:$C,3,False)</f>
        <v>Paper</v>
      </c>
      <c r="V7892" s="16">
        <f t="shared" si="4"/>
        <v>1</v>
      </c>
      <c r="W7892" s="17">
        <f t="array" ref="W7892">INDEX(shipping_prices!$C$1:$F9119,MATCH(I7892,shipping_prices!$A$1:$A9119,0),MATCH(M7892,shipping_prices!$C$1:$F$1,0))</f>
        <v>5.82</v>
      </c>
      <c r="X7892" s="15" t="str">
        <f t="shared" si="5"/>
        <v>Aimee BixbyCarrolltonTexas</v>
      </c>
      <c r="Y7892" s="15" t="str">
        <f t="shared" si="6"/>
        <v>Low</v>
      </c>
    </row>
    <row r="7893" hidden="1">
      <c r="A7893" s="1">
        <v>43284.0</v>
      </c>
      <c r="B7893" s="2" t="s">
        <v>7334</v>
      </c>
      <c r="C7893" s="2">
        <v>4.0</v>
      </c>
      <c r="D7893" s="2" t="s">
        <v>2878</v>
      </c>
      <c r="E7893" s="2" t="s">
        <v>27</v>
      </c>
      <c r="F7893" s="2" t="s">
        <v>2720</v>
      </c>
      <c r="G7893" s="2" t="s">
        <v>39</v>
      </c>
      <c r="H7893" s="2" t="s">
        <v>789</v>
      </c>
      <c r="I7893" s="2" t="s">
        <v>1297</v>
      </c>
      <c r="J7893" s="2" t="s">
        <v>76</v>
      </c>
      <c r="K7893" s="2" t="s">
        <v>77</v>
      </c>
      <c r="L7893" s="10">
        <v>43285.0</v>
      </c>
      <c r="M7893" s="2" t="s">
        <v>90</v>
      </c>
      <c r="N7893" s="11">
        <v>0.2</v>
      </c>
      <c r="O7893" s="12">
        <v>9.0</v>
      </c>
      <c r="P7893" s="13">
        <v>0.09</v>
      </c>
      <c r="Q7893" s="13">
        <v>99.0</v>
      </c>
      <c r="R7893" s="13">
        <f t="shared" si="1"/>
        <v>123.75</v>
      </c>
      <c r="S7893" s="14">
        <f t="shared" si="2"/>
        <v>30.9375</v>
      </c>
      <c r="T7893" s="14">
        <f t="shared" si="3"/>
        <v>0.09090909091</v>
      </c>
      <c r="U7893" s="15" t="str">
        <f>vlookup(F7893,'Sub categories'!$A:$C,3,False)</f>
        <v>Art</v>
      </c>
      <c r="V7893" s="16">
        <f t="shared" si="4"/>
        <v>1</v>
      </c>
      <c r="W7893" s="17">
        <f t="array" ref="W7893">INDEX(shipping_prices!$C$1:$F9120,MATCH(I7893,shipping_prices!$A$1:$A9120,0),MATCH(M7893,shipping_prices!$C$1:$F$1,0))</f>
        <v>5.82</v>
      </c>
      <c r="X7893" s="15" t="str">
        <f t="shared" si="5"/>
        <v>Aimee BixbyCarrolltonTexas</v>
      </c>
      <c r="Y7893" s="15" t="str">
        <f t="shared" si="6"/>
        <v>Low</v>
      </c>
    </row>
    <row r="7894" hidden="1">
      <c r="A7894" s="1">
        <v>43284.0</v>
      </c>
      <c r="B7894" s="2" t="s">
        <v>7336</v>
      </c>
      <c r="C7894" s="2">
        <v>4.0</v>
      </c>
      <c r="D7894" s="2" t="s">
        <v>1384</v>
      </c>
      <c r="E7894" s="2" t="s">
        <v>27</v>
      </c>
      <c r="F7894" s="2" t="s">
        <v>65</v>
      </c>
      <c r="G7894" s="2" t="s">
        <v>39</v>
      </c>
      <c r="H7894" s="2" t="s">
        <v>66</v>
      </c>
      <c r="I7894" s="2" t="s">
        <v>52</v>
      </c>
      <c r="J7894" s="2" t="s">
        <v>251</v>
      </c>
      <c r="K7894" s="2" t="s">
        <v>54</v>
      </c>
      <c r="L7894" s="10">
        <v>43284.0</v>
      </c>
      <c r="M7894" s="2" t="s">
        <v>469</v>
      </c>
      <c r="N7894" s="11">
        <v>0.2</v>
      </c>
      <c r="O7894" s="12">
        <v>9.0</v>
      </c>
      <c r="P7894" s="13">
        <v>0.36</v>
      </c>
      <c r="Q7894" s="13">
        <v>25.0</v>
      </c>
      <c r="R7894" s="13">
        <f t="shared" si="1"/>
        <v>31.25</v>
      </c>
      <c r="S7894" s="14">
        <f t="shared" si="2"/>
        <v>7.8125</v>
      </c>
      <c r="T7894" s="14">
        <f t="shared" si="3"/>
        <v>0.36</v>
      </c>
      <c r="U7894" s="15" t="str">
        <f>vlookup(F7894,'Sub categories'!$A:$C,3,False)</f>
        <v>Paper</v>
      </c>
      <c r="V7894" s="16">
        <f t="shared" si="4"/>
        <v>0</v>
      </c>
      <c r="W7894" s="17">
        <f t="array" ref="W7894">INDEX(shipping_prices!$C$1:$F9121,MATCH(I7894,shipping_prices!$A$1:$A9121,0),MATCH(M7894,shipping_prices!$C$1:$F$1,0))</f>
        <v>47.47</v>
      </c>
      <c r="X7894" s="15" t="str">
        <f t="shared" si="5"/>
        <v>Cari SchnellingJacksonvilleNorth Carolina</v>
      </c>
      <c r="Y7894" s="15" t="str">
        <f t="shared" si="6"/>
        <v>Low</v>
      </c>
    </row>
    <row r="7895" hidden="1">
      <c r="A7895" s="1">
        <v>43284.0</v>
      </c>
      <c r="B7895" s="2" t="s">
        <v>7337</v>
      </c>
      <c r="C7895" s="2">
        <v>7.0</v>
      </c>
      <c r="D7895" s="2" t="s">
        <v>6324</v>
      </c>
      <c r="E7895" s="2" t="s">
        <v>37</v>
      </c>
      <c r="F7895" s="2" t="s">
        <v>2883</v>
      </c>
      <c r="G7895" s="2" t="s">
        <v>39</v>
      </c>
      <c r="H7895" s="2" t="s">
        <v>79</v>
      </c>
      <c r="I7895" s="2" t="s">
        <v>7338</v>
      </c>
      <c r="J7895" s="2" t="s">
        <v>76</v>
      </c>
      <c r="K7895" s="2" t="s">
        <v>77</v>
      </c>
      <c r="L7895" s="10">
        <v>43293.0</v>
      </c>
      <c r="M7895" s="2" t="s">
        <v>34</v>
      </c>
      <c r="N7895" s="11">
        <v>0.8</v>
      </c>
      <c r="O7895" s="12">
        <v>-10.0</v>
      </c>
      <c r="P7895" s="13">
        <v>-1.5</v>
      </c>
      <c r="Q7895" s="13">
        <v>6.0</v>
      </c>
      <c r="R7895" s="13">
        <f t="shared" si="1"/>
        <v>30</v>
      </c>
      <c r="S7895" s="14">
        <f t="shared" si="2"/>
        <v>4.285714286</v>
      </c>
      <c r="T7895" s="14">
        <f t="shared" si="3"/>
        <v>-1.666666667</v>
      </c>
      <c r="U7895" s="15" t="str">
        <f>vlookup(F7895,'Sub categories'!$A:$C,3,False)</f>
        <v>Binders</v>
      </c>
      <c r="V7895" s="16">
        <f t="shared" si="4"/>
        <v>9</v>
      </c>
      <c r="W7895" s="17">
        <f t="array" ref="W7895">INDEX(shipping_prices!$C$1:$F9122,MATCH(I7895,shipping_prices!$A$1:$A9122,0),MATCH(M7895,shipping_prices!$C$1:$F$1,0))</f>
        <v>9.76</v>
      </c>
      <c r="X7895" s="15" t="str">
        <f t="shared" si="5"/>
        <v>Michelle LonsdaleMissouri CityTexas</v>
      </c>
      <c r="Y7895" s="15" t="str">
        <f t="shared" si="6"/>
        <v>loss</v>
      </c>
    </row>
    <row r="7896">
      <c r="A7896" s="1">
        <v>43284.0</v>
      </c>
      <c r="B7896" s="2" t="s">
        <v>7339</v>
      </c>
      <c r="C7896" s="2">
        <v>3.0</v>
      </c>
      <c r="D7896" s="2" t="s">
        <v>1264</v>
      </c>
      <c r="E7896" s="2" t="s">
        <v>27</v>
      </c>
      <c r="F7896" s="2" t="s">
        <v>1213</v>
      </c>
      <c r="G7896" s="2" t="s">
        <v>45</v>
      </c>
      <c r="H7896" s="2" t="s">
        <v>1213</v>
      </c>
      <c r="I7896" s="2" t="s">
        <v>655</v>
      </c>
      <c r="J7896" s="2" t="s">
        <v>53</v>
      </c>
      <c r="K7896" s="2" t="s">
        <v>54</v>
      </c>
      <c r="L7896" s="10">
        <v>43293.0</v>
      </c>
      <c r="M7896" s="2" t="s">
        <v>142</v>
      </c>
      <c r="N7896" s="11">
        <v>0.2</v>
      </c>
      <c r="O7896" s="12">
        <v>6.0</v>
      </c>
      <c r="P7896" s="13">
        <v>0.3</v>
      </c>
      <c r="Q7896" s="13">
        <v>19.0</v>
      </c>
      <c r="R7896" s="13">
        <f t="shared" si="1"/>
        <v>23.75</v>
      </c>
      <c r="S7896" s="14">
        <f t="shared" si="2"/>
        <v>7.916666667</v>
      </c>
      <c r="T7896" s="14">
        <f t="shared" si="3"/>
        <v>0.3157894737</v>
      </c>
      <c r="U7896" s="15" t="str">
        <f>vlookup(F7896,'Sub categories'!$A:$C,3,False)</f>
        <v>Furnishings</v>
      </c>
      <c r="V7896" s="16">
        <f t="shared" si="4"/>
        <v>9</v>
      </c>
      <c r="W7896" s="17">
        <f t="array" ref="W7896">INDEX(shipping_prices!$C$1:$F9123,MATCH(I7896,shipping_prices!$A$1:$A9123,0),MATCH(M7896,shipping_prices!$C$1:$F$1,0))</f>
        <v>22.68</v>
      </c>
      <c r="X7896" s="15" t="str">
        <f t="shared" si="5"/>
        <v>Brian ThompsonFort LauderdaleFlorida</v>
      </c>
      <c r="Y7896" s="15" t="str">
        <f t="shared" si="6"/>
        <v>Low</v>
      </c>
    </row>
    <row r="7897" hidden="1">
      <c r="A7897" s="1">
        <v>43284.0</v>
      </c>
      <c r="B7897" s="2" t="s">
        <v>7340</v>
      </c>
      <c r="C7897" s="2">
        <v>2.0</v>
      </c>
      <c r="D7897" s="2" t="s">
        <v>691</v>
      </c>
      <c r="E7897" s="2" t="s">
        <v>37</v>
      </c>
      <c r="F7897" s="2" t="s">
        <v>3890</v>
      </c>
      <c r="G7897" s="2" t="s">
        <v>29</v>
      </c>
      <c r="H7897" s="2" t="s">
        <v>764</v>
      </c>
      <c r="I7897" s="2" t="s">
        <v>179</v>
      </c>
      <c r="J7897" s="2" t="s">
        <v>614</v>
      </c>
      <c r="K7897" s="2" t="s">
        <v>54</v>
      </c>
      <c r="L7897" s="10">
        <v>43292.0</v>
      </c>
      <c r="M7897" s="2" t="s">
        <v>34</v>
      </c>
      <c r="N7897" s="11">
        <v>0.2</v>
      </c>
      <c r="O7897" s="12">
        <v>4.0</v>
      </c>
      <c r="P7897" s="13">
        <v>0.24</v>
      </c>
      <c r="Q7897" s="13">
        <v>19.0</v>
      </c>
      <c r="R7897" s="13">
        <f t="shared" si="1"/>
        <v>23.75</v>
      </c>
      <c r="S7897" s="14">
        <f t="shared" si="2"/>
        <v>11.875</v>
      </c>
      <c r="T7897" s="14">
        <f t="shared" si="3"/>
        <v>0.2105263158</v>
      </c>
      <c r="U7897" s="15" t="str">
        <f>vlookup(F7897,'Sub categories'!$A:$C,3,False)</f>
        <v>Accessories</v>
      </c>
      <c r="V7897" s="16">
        <f t="shared" si="4"/>
        <v>8</v>
      </c>
      <c r="W7897" s="17">
        <f t="array" ref="W7897">INDEX(shipping_prices!$C$1:$F9124,MATCH(I7897,shipping_prices!$A$1:$A9124,0),MATCH(M7897,shipping_prices!$C$1:$F$1,0))</f>
        <v>13.31</v>
      </c>
      <c r="X7897" s="15" t="str">
        <f t="shared" si="5"/>
        <v>Victoria PistekaColumbiaTennessee</v>
      </c>
      <c r="Y7897" s="15" t="str">
        <f t="shared" si="6"/>
        <v>Low</v>
      </c>
    </row>
    <row r="7898">
      <c r="A7898" s="1">
        <v>43284.0</v>
      </c>
      <c r="B7898" s="2" t="s">
        <v>7340</v>
      </c>
      <c r="C7898" s="2">
        <v>7.0</v>
      </c>
      <c r="D7898" s="2" t="s">
        <v>691</v>
      </c>
      <c r="E7898" s="2" t="s">
        <v>37</v>
      </c>
      <c r="F7898" s="2" t="s">
        <v>6362</v>
      </c>
      <c r="G7898" s="2" t="s">
        <v>45</v>
      </c>
      <c r="H7898" s="2" t="s">
        <v>2780</v>
      </c>
      <c r="I7898" s="2" t="s">
        <v>179</v>
      </c>
      <c r="J7898" s="2" t="s">
        <v>614</v>
      </c>
      <c r="K7898" s="2" t="s">
        <v>54</v>
      </c>
      <c r="L7898" s="10">
        <v>43292.0</v>
      </c>
      <c r="M7898" s="2" t="s">
        <v>34</v>
      </c>
      <c r="N7898" s="11">
        <v>0.4</v>
      </c>
      <c r="O7898" s="12">
        <v>-969.0</v>
      </c>
      <c r="P7898" s="13">
        <v>-0.52</v>
      </c>
      <c r="Q7898" s="13">
        <v>1875.0</v>
      </c>
      <c r="R7898" s="13">
        <f t="shared" si="1"/>
        <v>3125</v>
      </c>
      <c r="S7898" s="14">
        <f t="shared" si="2"/>
        <v>446.4285714</v>
      </c>
      <c r="T7898" s="14">
        <f t="shared" si="3"/>
        <v>-0.5168</v>
      </c>
      <c r="U7898" s="15" t="str">
        <f>vlookup(F7898,'Sub categories'!$A:$C,3,False)</f>
        <v>Tables</v>
      </c>
      <c r="V7898" s="16">
        <f t="shared" si="4"/>
        <v>8</v>
      </c>
      <c r="W7898" s="17">
        <f t="array" ref="W7898">INDEX(shipping_prices!$C$1:$F9125,MATCH(I7898,shipping_prices!$A$1:$A9125,0),MATCH(M7898,shipping_prices!$C$1:$F$1,0))</f>
        <v>13.31</v>
      </c>
      <c r="X7898" s="15" t="str">
        <f t="shared" si="5"/>
        <v>Victoria PistekaColumbiaTennessee</v>
      </c>
      <c r="Y7898" s="15" t="str">
        <f t="shared" si="6"/>
        <v>loss</v>
      </c>
    </row>
    <row r="7899" hidden="1">
      <c r="A7899" s="1">
        <v>43286.0</v>
      </c>
      <c r="B7899" s="2" t="s">
        <v>7341</v>
      </c>
      <c r="C7899" s="2">
        <v>1.0</v>
      </c>
      <c r="D7899" s="2" t="s">
        <v>1069</v>
      </c>
      <c r="E7899" s="2" t="s">
        <v>27</v>
      </c>
      <c r="F7899" s="2" t="s">
        <v>4128</v>
      </c>
      <c r="G7899" s="2" t="s">
        <v>39</v>
      </c>
      <c r="H7899" s="2" t="s">
        <v>146</v>
      </c>
      <c r="I7899" s="2" t="s">
        <v>41</v>
      </c>
      <c r="J7899" s="2" t="s">
        <v>42</v>
      </c>
      <c r="K7899" s="2" t="s">
        <v>43</v>
      </c>
      <c r="L7899" s="10">
        <v>43297.0</v>
      </c>
      <c r="M7899" s="2" t="s">
        <v>90</v>
      </c>
      <c r="N7899" s="11">
        <v>0.0</v>
      </c>
      <c r="O7899" s="12">
        <v>1.0</v>
      </c>
      <c r="P7899" s="13">
        <v>0.47</v>
      </c>
      <c r="Q7899" s="13">
        <v>3.0</v>
      </c>
      <c r="R7899" s="13">
        <f t="shared" si="1"/>
        <v>3</v>
      </c>
      <c r="S7899" s="14">
        <f t="shared" si="2"/>
        <v>3</v>
      </c>
      <c r="T7899" s="14">
        <f t="shared" si="3"/>
        <v>0.3333333333</v>
      </c>
      <c r="U7899" s="15" t="str">
        <f>vlookup(F7899,'Sub categories'!$A:$C,3,False)</f>
        <v>Fasteners</v>
      </c>
      <c r="V7899" s="16">
        <f t="shared" si="4"/>
        <v>11</v>
      </c>
      <c r="W7899" s="17">
        <f t="array" ref="W7899">INDEX(shipping_prices!$C$1:$F9126,MATCH(I7899,shipping_prices!$A$1:$A9126,0),MATCH(M7899,shipping_prices!$C$1:$F$1,0))</f>
        <v>2.77</v>
      </c>
      <c r="X7899" s="15" t="str">
        <f t="shared" si="5"/>
        <v>Kean ThorntonSan FranciscoCalifornia</v>
      </c>
      <c r="Y7899" s="15" t="str">
        <f t="shared" si="6"/>
        <v>Low</v>
      </c>
    </row>
    <row r="7900" hidden="1">
      <c r="A7900" s="1">
        <v>43286.0</v>
      </c>
      <c r="B7900" s="2" t="s">
        <v>7342</v>
      </c>
      <c r="C7900" s="2">
        <v>2.0</v>
      </c>
      <c r="D7900" s="2" t="s">
        <v>1812</v>
      </c>
      <c r="E7900" s="2" t="s">
        <v>49</v>
      </c>
      <c r="F7900" s="2" t="s">
        <v>780</v>
      </c>
      <c r="G7900" s="2" t="s">
        <v>39</v>
      </c>
      <c r="H7900" s="2" t="s">
        <v>726</v>
      </c>
      <c r="I7900" s="2" t="s">
        <v>7343</v>
      </c>
      <c r="J7900" s="2" t="s">
        <v>822</v>
      </c>
      <c r="K7900" s="2" t="s">
        <v>54</v>
      </c>
      <c r="L7900" s="10">
        <v>43298.0</v>
      </c>
      <c r="M7900" s="2" t="s">
        <v>34</v>
      </c>
      <c r="N7900" s="11">
        <v>0.0</v>
      </c>
      <c r="O7900" s="12">
        <v>1.0</v>
      </c>
      <c r="P7900" s="13">
        <v>0.33</v>
      </c>
      <c r="Q7900" s="13">
        <v>4.0</v>
      </c>
      <c r="R7900" s="13">
        <f t="shared" si="1"/>
        <v>4</v>
      </c>
      <c r="S7900" s="14">
        <f t="shared" si="2"/>
        <v>2</v>
      </c>
      <c r="T7900" s="14">
        <f t="shared" si="3"/>
        <v>0.25</v>
      </c>
      <c r="U7900" s="15" t="str">
        <f>vlookup(F7900,'Sub categories'!$A:$C,3,False)</f>
        <v>Art</v>
      </c>
      <c r="V7900" s="16">
        <f t="shared" si="4"/>
        <v>12</v>
      </c>
      <c r="W7900" s="17">
        <f t="array" ref="W7900">INDEX(shipping_prices!$C$1:$F9127,MATCH(I7900,shipping_prices!$A$1:$A9127,0),MATCH(M7900,shipping_prices!$C$1:$F$1,0))</f>
        <v>13.52</v>
      </c>
      <c r="X7900" s="15" t="str">
        <f t="shared" si="5"/>
        <v>Katherine MurraySpringdaleArkansas</v>
      </c>
      <c r="Y7900" s="15" t="str">
        <f t="shared" si="6"/>
        <v>Low</v>
      </c>
    </row>
    <row r="7901">
      <c r="A7901" s="1">
        <v>43286.0</v>
      </c>
      <c r="B7901" s="2" t="s">
        <v>7344</v>
      </c>
      <c r="C7901" s="2">
        <v>1.0</v>
      </c>
      <c r="D7901" s="2" t="s">
        <v>3675</v>
      </c>
      <c r="E7901" s="2" t="s">
        <v>49</v>
      </c>
      <c r="F7901" s="2" t="s">
        <v>2189</v>
      </c>
      <c r="G7901" s="2" t="s">
        <v>45</v>
      </c>
      <c r="H7901" s="2" t="s">
        <v>472</v>
      </c>
      <c r="I7901" s="2" t="s">
        <v>75</v>
      </c>
      <c r="J7901" s="2" t="s">
        <v>76</v>
      </c>
      <c r="K7901" s="2" t="s">
        <v>77</v>
      </c>
      <c r="L7901" s="10">
        <v>43295.0</v>
      </c>
      <c r="M7901" s="2" t="s">
        <v>142</v>
      </c>
      <c r="N7901" s="11">
        <v>0.32</v>
      </c>
      <c r="O7901" s="12">
        <v>-17.0</v>
      </c>
      <c r="P7901" s="13">
        <v>-0.19</v>
      </c>
      <c r="Q7901" s="13">
        <v>89.0</v>
      </c>
      <c r="R7901" s="13">
        <f t="shared" si="1"/>
        <v>130.8823529</v>
      </c>
      <c r="S7901" s="14">
        <f t="shared" si="2"/>
        <v>130.8823529</v>
      </c>
      <c r="T7901" s="14">
        <f t="shared" si="3"/>
        <v>-0.191011236</v>
      </c>
      <c r="U7901" s="15" t="str">
        <f>vlookup(F7901,'Sub categories'!$A:$C,3,False)</f>
        <v>Bookcases</v>
      </c>
      <c r="V7901" s="16">
        <f t="shared" si="4"/>
        <v>9</v>
      </c>
      <c r="W7901" s="17">
        <f t="array" ref="W7901">INDEX(shipping_prices!$C$1:$F9128,MATCH(I7901,shipping_prices!$A$1:$A9128,0),MATCH(M7901,shipping_prices!$C$1:$F$1,0))</f>
        <v>23.68</v>
      </c>
      <c r="X7901" s="15" t="str">
        <f t="shared" si="5"/>
        <v>Cyra ReitenHoustonTexas</v>
      </c>
      <c r="Y7901" s="15" t="str">
        <f t="shared" si="6"/>
        <v>loss</v>
      </c>
    </row>
    <row r="7902" hidden="1">
      <c r="A7902" s="1">
        <v>43286.0</v>
      </c>
      <c r="B7902" s="2" t="s">
        <v>7344</v>
      </c>
      <c r="C7902" s="2">
        <v>6.0</v>
      </c>
      <c r="D7902" s="2" t="s">
        <v>3675</v>
      </c>
      <c r="E7902" s="2" t="s">
        <v>49</v>
      </c>
      <c r="F7902" s="2" t="s">
        <v>7345</v>
      </c>
      <c r="G7902" s="2" t="s">
        <v>39</v>
      </c>
      <c r="H7902" s="2" t="s">
        <v>456</v>
      </c>
      <c r="I7902" s="2" t="s">
        <v>75</v>
      </c>
      <c r="J7902" s="2" t="s">
        <v>76</v>
      </c>
      <c r="K7902" s="2" t="s">
        <v>77</v>
      </c>
      <c r="L7902" s="10">
        <v>43295.0</v>
      </c>
      <c r="M7902" s="2" t="s">
        <v>142</v>
      </c>
      <c r="N7902" s="11">
        <v>0.2</v>
      </c>
      <c r="O7902" s="12">
        <v>53.0</v>
      </c>
      <c r="P7902" s="13">
        <v>0.3</v>
      </c>
      <c r="Q7902" s="13">
        <v>175.0</v>
      </c>
      <c r="R7902" s="13">
        <f t="shared" si="1"/>
        <v>218.75</v>
      </c>
      <c r="S7902" s="14">
        <f t="shared" si="2"/>
        <v>36.45833333</v>
      </c>
      <c r="T7902" s="14">
        <f t="shared" si="3"/>
        <v>0.3028571429</v>
      </c>
      <c r="U7902" s="15" t="str">
        <f>vlookup(F7902,'Sub categories'!$A:$C,3,False)</f>
        <v>Art</v>
      </c>
      <c r="V7902" s="16">
        <f t="shared" si="4"/>
        <v>9</v>
      </c>
      <c r="W7902" s="17">
        <f t="array" ref="W7902">INDEX(shipping_prices!$C$1:$F9129,MATCH(I7902,shipping_prices!$A$1:$A9129,0),MATCH(M7902,shipping_prices!$C$1:$F$1,0))</f>
        <v>23.68</v>
      </c>
      <c r="X7902" s="15" t="str">
        <f t="shared" si="5"/>
        <v>Cyra ReitenHoustonTexas</v>
      </c>
      <c r="Y7902" s="15" t="str">
        <f t="shared" si="6"/>
        <v>High</v>
      </c>
    </row>
    <row r="7903" hidden="1">
      <c r="A7903" s="1">
        <v>43286.0</v>
      </c>
      <c r="B7903" s="2" t="s">
        <v>7344</v>
      </c>
      <c r="C7903" s="2">
        <v>4.0</v>
      </c>
      <c r="D7903" s="2" t="s">
        <v>3675</v>
      </c>
      <c r="E7903" s="2" t="s">
        <v>49</v>
      </c>
      <c r="F7903" s="2" t="s">
        <v>2331</v>
      </c>
      <c r="G7903" s="2" t="s">
        <v>29</v>
      </c>
      <c r="H7903" s="2" t="s">
        <v>1986</v>
      </c>
      <c r="I7903" s="2" t="s">
        <v>75</v>
      </c>
      <c r="J7903" s="2" t="s">
        <v>76</v>
      </c>
      <c r="K7903" s="2" t="s">
        <v>77</v>
      </c>
      <c r="L7903" s="10">
        <v>43295.0</v>
      </c>
      <c r="M7903" s="2" t="s">
        <v>142</v>
      </c>
      <c r="N7903" s="11">
        <v>0.2</v>
      </c>
      <c r="O7903" s="12">
        <v>-88.0</v>
      </c>
      <c r="P7903" s="13">
        <v>-0.2</v>
      </c>
      <c r="Q7903" s="13">
        <v>438.0</v>
      </c>
      <c r="R7903" s="13">
        <f t="shared" si="1"/>
        <v>547.5</v>
      </c>
      <c r="S7903" s="14">
        <f t="shared" si="2"/>
        <v>136.875</v>
      </c>
      <c r="T7903" s="14">
        <f t="shared" si="3"/>
        <v>-0.200913242</v>
      </c>
      <c r="U7903" s="15" t="str">
        <f>vlookup(F7903,'Sub categories'!$A:$C,3,False)</f>
        <v>Phones</v>
      </c>
      <c r="V7903" s="16">
        <f t="shared" si="4"/>
        <v>9</v>
      </c>
      <c r="W7903" s="17">
        <f t="array" ref="W7903">INDEX(shipping_prices!$C$1:$F9130,MATCH(I7903,shipping_prices!$A$1:$A9130,0),MATCH(M7903,shipping_prices!$C$1:$F$1,0))</f>
        <v>23.68</v>
      </c>
      <c r="X7903" s="15" t="str">
        <f t="shared" si="5"/>
        <v>Cyra ReitenHoustonTexas</v>
      </c>
      <c r="Y7903" s="15" t="str">
        <f t="shared" si="6"/>
        <v>loss</v>
      </c>
    </row>
    <row r="7904" hidden="1">
      <c r="A7904" s="1">
        <v>43286.0</v>
      </c>
      <c r="B7904" s="2" t="s">
        <v>7346</v>
      </c>
      <c r="C7904" s="2">
        <v>5.0</v>
      </c>
      <c r="D7904" s="2" t="s">
        <v>1702</v>
      </c>
      <c r="E7904" s="2" t="s">
        <v>37</v>
      </c>
      <c r="F7904" s="2" t="s">
        <v>6910</v>
      </c>
      <c r="G7904" s="2" t="s">
        <v>29</v>
      </c>
      <c r="H7904" s="2" t="s">
        <v>2580</v>
      </c>
      <c r="I7904" s="2" t="s">
        <v>31</v>
      </c>
      <c r="J7904" s="2" t="s">
        <v>32</v>
      </c>
      <c r="K7904" s="2" t="s">
        <v>33</v>
      </c>
      <c r="L7904" s="10">
        <v>43287.0</v>
      </c>
      <c r="M7904" s="2" t="s">
        <v>142</v>
      </c>
      <c r="N7904" s="11">
        <v>0.0</v>
      </c>
      <c r="O7904" s="12">
        <v>164.0</v>
      </c>
      <c r="P7904" s="13">
        <v>0.26</v>
      </c>
      <c r="Q7904" s="13">
        <v>630.0</v>
      </c>
      <c r="R7904" s="13">
        <f t="shared" si="1"/>
        <v>630</v>
      </c>
      <c r="S7904" s="14">
        <f t="shared" si="2"/>
        <v>126</v>
      </c>
      <c r="T7904" s="14">
        <f t="shared" si="3"/>
        <v>0.2603174603</v>
      </c>
      <c r="U7904" s="15" t="str">
        <f>vlookup(F7904,'Sub categories'!$A:$C,3,False)</f>
        <v>Phones</v>
      </c>
      <c r="V7904" s="16">
        <f t="shared" si="4"/>
        <v>1</v>
      </c>
      <c r="W7904" s="17">
        <f t="array" ref="W7904">INDEX(shipping_prices!$C$1:$F9131,MATCH(I7904,shipping_prices!$A$1:$A9131,0),MATCH(M7904,shipping_prices!$C$1:$F$1,0))</f>
        <v>23.55</v>
      </c>
      <c r="X7904" s="15" t="str">
        <f t="shared" si="5"/>
        <v>Ken BrennanNew York CityNew York</v>
      </c>
      <c r="Y7904" s="15" t="str">
        <f t="shared" si="6"/>
        <v>High</v>
      </c>
    </row>
    <row r="7905">
      <c r="A7905" s="1">
        <v>43287.0</v>
      </c>
      <c r="B7905" s="2" t="s">
        <v>7347</v>
      </c>
      <c r="C7905" s="2">
        <v>7.0</v>
      </c>
      <c r="D7905" s="2" t="s">
        <v>1835</v>
      </c>
      <c r="E7905" s="2" t="s">
        <v>27</v>
      </c>
      <c r="F7905" s="2" t="s">
        <v>3065</v>
      </c>
      <c r="G7905" s="2" t="s">
        <v>45</v>
      </c>
      <c r="H7905" s="2" t="s">
        <v>833</v>
      </c>
      <c r="I7905" s="2" t="s">
        <v>169</v>
      </c>
      <c r="J7905" s="2" t="s">
        <v>42</v>
      </c>
      <c r="K7905" s="2" t="s">
        <v>43</v>
      </c>
      <c r="L7905" s="10">
        <v>43295.0</v>
      </c>
      <c r="M7905" s="2" t="s">
        <v>90</v>
      </c>
      <c r="N7905" s="11">
        <v>0.15</v>
      </c>
      <c r="O7905" s="12">
        <v>28.0</v>
      </c>
      <c r="P7905" s="13">
        <v>0.08</v>
      </c>
      <c r="Q7905" s="13">
        <v>345.0</v>
      </c>
      <c r="R7905" s="13">
        <f t="shared" si="1"/>
        <v>405.8823529</v>
      </c>
      <c r="S7905" s="14">
        <f t="shared" si="2"/>
        <v>57.98319328</v>
      </c>
      <c r="T7905" s="14">
        <f t="shared" si="3"/>
        <v>0.08115942029</v>
      </c>
      <c r="U7905" s="15" t="str">
        <f>vlookup(F7905,'Sub categories'!$A:$C,3,False)</f>
        <v>Bookcases</v>
      </c>
      <c r="V7905" s="16">
        <f t="shared" si="4"/>
        <v>8</v>
      </c>
      <c r="W7905" s="17">
        <f t="array" ref="W7905">INDEX(shipping_prices!$C$1:$F9132,MATCH(I7905,shipping_prices!$A$1:$A9132,0),MATCH(M7905,shipping_prices!$C$1:$F$1,0))</f>
        <v>6.7</v>
      </c>
      <c r="X7905" s="15" t="str">
        <f t="shared" si="5"/>
        <v>Rob LucasLos AngelesCalifornia</v>
      </c>
      <c r="Y7905" s="15" t="str">
        <f t="shared" si="6"/>
        <v>High</v>
      </c>
    </row>
    <row r="7906" hidden="1">
      <c r="A7906" s="1">
        <v>43287.0</v>
      </c>
      <c r="B7906" s="2" t="s">
        <v>7348</v>
      </c>
      <c r="C7906" s="2">
        <v>5.0</v>
      </c>
      <c r="D7906" s="2" t="s">
        <v>934</v>
      </c>
      <c r="E7906" s="2" t="s">
        <v>49</v>
      </c>
      <c r="F7906" s="2" t="s">
        <v>4535</v>
      </c>
      <c r="G7906" s="2" t="s">
        <v>29</v>
      </c>
      <c r="H7906" s="2" t="s">
        <v>79</v>
      </c>
      <c r="I7906" s="2" t="s">
        <v>4698</v>
      </c>
      <c r="J7906" s="2" t="s">
        <v>64</v>
      </c>
      <c r="K7906" s="2" t="s">
        <v>43</v>
      </c>
      <c r="L7906" s="10">
        <v>43290.0</v>
      </c>
      <c r="M7906" s="2" t="s">
        <v>34</v>
      </c>
      <c r="N7906" s="11">
        <v>0.7</v>
      </c>
      <c r="O7906" s="12">
        <v>-480.0</v>
      </c>
      <c r="P7906" s="13">
        <v>-0.8</v>
      </c>
      <c r="Q7906" s="13">
        <v>600.0</v>
      </c>
      <c r="R7906" s="13">
        <f t="shared" si="1"/>
        <v>2000</v>
      </c>
      <c r="S7906" s="14">
        <f t="shared" si="2"/>
        <v>400</v>
      </c>
      <c r="T7906" s="14">
        <f t="shared" si="3"/>
        <v>-0.8</v>
      </c>
      <c r="U7906" s="15" t="str">
        <f>vlookup(F7906,'Sub categories'!$A:$C,3,False)</f>
        <v>Machines</v>
      </c>
      <c r="V7906" s="16">
        <f t="shared" si="4"/>
        <v>3</v>
      </c>
      <c r="W7906" s="17">
        <f t="array" ref="W7906">INDEX(shipping_prices!$C$1:$F9133,MATCH(I7906,shipping_prices!$A$1:$A9133,0),MATCH(M7906,shipping_prices!$C$1:$F$1,0))</f>
        <v>9.21</v>
      </c>
      <c r="X7906" s="15" t="str">
        <f t="shared" si="5"/>
        <v>Gary HansenYumaArizona</v>
      </c>
      <c r="Y7906" s="15" t="str">
        <f t="shared" si="6"/>
        <v>loss</v>
      </c>
    </row>
    <row r="7907" hidden="1">
      <c r="A7907" s="1">
        <v>43287.0</v>
      </c>
      <c r="B7907" s="2" t="s">
        <v>7349</v>
      </c>
      <c r="C7907" s="2">
        <v>7.0</v>
      </c>
      <c r="D7907" s="2" t="s">
        <v>1630</v>
      </c>
      <c r="E7907" s="2" t="s">
        <v>37</v>
      </c>
      <c r="F7907" s="2" t="s">
        <v>1582</v>
      </c>
      <c r="G7907" s="2" t="s">
        <v>29</v>
      </c>
      <c r="H7907" s="2" t="s">
        <v>79</v>
      </c>
      <c r="I7907" s="2" t="s">
        <v>1502</v>
      </c>
      <c r="J7907" s="2" t="s">
        <v>572</v>
      </c>
      <c r="K7907" s="2" t="s">
        <v>33</v>
      </c>
      <c r="L7907" s="10">
        <v>43288.0</v>
      </c>
      <c r="M7907" s="2" t="s">
        <v>34</v>
      </c>
      <c r="N7907" s="11">
        <v>0.0</v>
      </c>
      <c r="O7907" s="12">
        <v>32.0</v>
      </c>
      <c r="P7907" s="13">
        <v>0.46</v>
      </c>
      <c r="Q7907" s="13">
        <v>70.0</v>
      </c>
      <c r="R7907" s="13">
        <f t="shared" si="1"/>
        <v>70</v>
      </c>
      <c r="S7907" s="14">
        <f t="shared" si="2"/>
        <v>10</v>
      </c>
      <c r="T7907" s="14">
        <f t="shared" si="3"/>
        <v>0.4571428571</v>
      </c>
      <c r="U7907" s="15" t="str">
        <f>vlookup(F7907,'Sub categories'!$A:$C,3,False)</f>
        <v>Phones</v>
      </c>
      <c r="V7907" s="16">
        <f t="shared" si="4"/>
        <v>1</v>
      </c>
      <c r="W7907" s="17">
        <f t="array" ref="W7907">INDEX(shipping_prices!$C$1:$F9134,MATCH(I7907,shipping_prices!$A$1:$A9134,0),MATCH(M7907,shipping_prices!$C$1:$F$1,0))</f>
        <v>11.64</v>
      </c>
      <c r="X7907" s="15" t="str">
        <f t="shared" si="5"/>
        <v>Ken BlackLowellMassachusetts</v>
      </c>
      <c r="Y7907" s="15" t="str">
        <f t="shared" si="6"/>
        <v>Low</v>
      </c>
    </row>
    <row r="7908" hidden="1">
      <c r="A7908" s="1">
        <v>43287.0</v>
      </c>
      <c r="B7908" s="2" t="s">
        <v>7350</v>
      </c>
      <c r="C7908" s="2">
        <v>2.0</v>
      </c>
      <c r="D7908" s="2" t="s">
        <v>3117</v>
      </c>
      <c r="E7908" s="2" t="s">
        <v>37</v>
      </c>
      <c r="F7908" s="2" t="s">
        <v>2017</v>
      </c>
      <c r="G7908" s="2" t="s">
        <v>29</v>
      </c>
      <c r="H7908" s="2" t="s">
        <v>79</v>
      </c>
      <c r="I7908" s="2" t="s">
        <v>1790</v>
      </c>
      <c r="J7908" s="2" t="s">
        <v>97</v>
      </c>
      <c r="K7908" s="2" t="s">
        <v>77</v>
      </c>
      <c r="L7908" s="10">
        <v>43293.0</v>
      </c>
      <c r="M7908" s="2" t="s">
        <v>142</v>
      </c>
      <c r="N7908" s="11">
        <v>0.1</v>
      </c>
      <c r="O7908" s="12">
        <v>680.0</v>
      </c>
      <c r="P7908" s="13">
        <v>0.22</v>
      </c>
      <c r="Q7908" s="13">
        <v>3060.0</v>
      </c>
      <c r="R7908" s="13">
        <f t="shared" si="1"/>
        <v>3400</v>
      </c>
      <c r="S7908" s="14">
        <f t="shared" si="2"/>
        <v>1700</v>
      </c>
      <c r="T7908" s="14">
        <f t="shared" si="3"/>
        <v>0.2222222222</v>
      </c>
      <c r="U7908" s="15" t="str">
        <f>vlookup(F7908,'Sub categories'!$A:$C,3,False)</f>
        <v>Machines</v>
      </c>
      <c r="V7908" s="16">
        <f t="shared" si="4"/>
        <v>6</v>
      </c>
      <c r="W7908" s="17">
        <f t="array" ref="W7908">INDEX(shipping_prices!$C$1:$F9135,MATCH(I7908,shipping_prices!$A$1:$A9135,0),MATCH(M7908,shipping_prices!$C$1:$F$1,0))</f>
        <v>19.07</v>
      </c>
      <c r="X7908" s="15" t="str">
        <f t="shared" si="5"/>
        <v>Bart WattersDetroitMichigan</v>
      </c>
      <c r="Y7908" s="15" t="str">
        <f t="shared" si="6"/>
        <v>High</v>
      </c>
    </row>
    <row r="7909" hidden="1">
      <c r="A7909" s="1">
        <v>43288.0</v>
      </c>
      <c r="B7909" s="2" t="s">
        <v>7351</v>
      </c>
      <c r="C7909" s="2">
        <v>3.0</v>
      </c>
      <c r="D7909" s="2" t="s">
        <v>628</v>
      </c>
      <c r="E7909" s="2" t="s">
        <v>27</v>
      </c>
      <c r="F7909" s="2" t="s">
        <v>1201</v>
      </c>
      <c r="G7909" s="2" t="s">
        <v>29</v>
      </c>
      <c r="H7909" s="2" t="s">
        <v>79</v>
      </c>
      <c r="I7909" s="2" t="s">
        <v>75</v>
      </c>
      <c r="J7909" s="2" t="s">
        <v>76</v>
      </c>
      <c r="K7909" s="2" t="s">
        <v>77</v>
      </c>
      <c r="L7909" s="10">
        <v>43293.0</v>
      </c>
      <c r="M7909" s="2" t="s">
        <v>34</v>
      </c>
      <c r="N7909" s="11">
        <v>0.2</v>
      </c>
      <c r="O7909" s="12">
        <v>5.0</v>
      </c>
      <c r="P7909" s="13">
        <v>0.31</v>
      </c>
      <c r="Q7909" s="13">
        <v>17.0</v>
      </c>
      <c r="R7909" s="13">
        <f t="shared" si="1"/>
        <v>21.25</v>
      </c>
      <c r="S7909" s="14">
        <f t="shared" si="2"/>
        <v>7.083333333</v>
      </c>
      <c r="T7909" s="14">
        <f t="shared" si="3"/>
        <v>0.2941176471</v>
      </c>
      <c r="U7909" s="15" t="str">
        <f>vlookup(F7909,'Sub categories'!$A:$C,3,False)</f>
        <v>Phones</v>
      </c>
      <c r="V7909" s="16">
        <f t="shared" si="4"/>
        <v>5</v>
      </c>
      <c r="W7909" s="17">
        <f t="array" ref="W7909">INDEX(shipping_prices!$C$1:$F9136,MATCH(I7909,shipping_prices!$A$1:$A9136,0),MATCH(M7909,shipping_prices!$C$1:$F$1,0))</f>
        <v>11.99</v>
      </c>
      <c r="X7909" s="15" t="str">
        <f t="shared" si="5"/>
        <v>Rick DustonHoustonTexas</v>
      </c>
      <c r="Y7909" s="15" t="str">
        <f t="shared" si="6"/>
        <v>Low</v>
      </c>
    </row>
    <row r="7910" hidden="1">
      <c r="A7910" s="1">
        <v>43288.0</v>
      </c>
      <c r="B7910" s="2" t="s">
        <v>7352</v>
      </c>
      <c r="C7910" s="2">
        <v>2.0</v>
      </c>
      <c r="D7910" s="2" t="s">
        <v>4962</v>
      </c>
      <c r="E7910" s="2" t="s">
        <v>37</v>
      </c>
      <c r="F7910" s="2" t="s">
        <v>2193</v>
      </c>
      <c r="G7910" s="2" t="s">
        <v>39</v>
      </c>
      <c r="H7910" s="2" t="s">
        <v>146</v>
      </c>
      <c r="I7910" s="2" t="s">
        <v>366</v>
      </c>
      <c r="J7910" s="2" t="s">
        <v>122</v>
      </c>
      <c r="K7910" s="2" t="s">
        <v>54</v>
      </c>
      <c r="L7910" s="10">
        <v>43297.0</v>
      </c>
      <c r="M7910" s="2" t="s">
        <v>142</v>
      </c>
      <c r="N7910" s="11">
        <v>0.0</v>
      </c>
      <c r="O7910" s="12">
        <v>4.0</v>
      </c>
      <c r="P7910" s="13">
        <v>0.26</v>
      </c>
      <c r="Q7910" s="13">
        <v>17.0</v>
      </c>
      <c r="R7910" s="13">
        <f t="shared" si="1"/>
        <v>17</v>
      </c>
      <c r="S7910" s="14">
        <f t="shared" si="2"/>
        <v>8.5</v>
      </c>
      <c r="T7910" s="14">
        <f t="shared" si="3"/>
        <v>0.2352941176</v>
      </c>
      <c r="U7910" s="15" t="str">
        <f>vlookup(F7910,'Sub categories'!$A:$C,3,False)</f>
        <v>Appliances</v>
      </c>
      <c r="V7910" s="16">
        <f t="shared" si="4"/>
        <v>9</v>
      </c>
      <c r="W7910" s="17">
        <f t="array" ref="W7910">INDEX(shipping_prices!$C$1:$F9137,MATCH(I7910,shipping_prices!$A$1:$A9137,0),MATCH(M7910,shipping_prices!$C$1:$F$1,0))</f>
        <v>16.1</v>
      </c>
      <c r="X7910" s="15" t="str">
        <f t="shared" si="5"/>
        <v>Todd BoyesSandy SpringsGeorgia</v>
      </c>
      <c r="Y7910" s="15" t="str">
        <f t="shared" si="6"/>
        <v>Low</v>
      </c>
    </row>
    <row r="7911" hidden="1">
      <c r="A7911" s="1">
        <v>43288.0</v>
      </c>
      <c r="B7911" s="2" t="s">
        <v>7352</v>
      </c>
      <c r="C7911" s="2">
        <v>5.0</v>
      </c>
      <c r="D7911" s="2" t="s">
        <v>4962</v>
      </c>
      <c r="E7911" s="2" t="s">
        <v>37</v>
      </c>
      <c r="F7911" s="2" t="s">
        <v>1201</v>
      </c>
      <c r="G7911" s="2" t="s">
        <v>29</v>
      </c>
      <c r="H7911" s="2" t="s">
        <v>79</v>
      </c>
      <c r="I7911" s="2" t="s">
        <v>366</v>
      </c>
      <c r="J7911" s="2" t="s">
        <v>122</v>
      </c>
      <c r="K7911" s="2" t="s">
        <v>54</v>
      </c>
      <c r="L7911" s="10">
        <v>43297.0</v>
      </c>
      <c r="M7911" s="2" t="s">
        <v>142</v>
      </c>
      <c r="N7911" s="11">
        <v>0.0</v>
      </c>
      <c r="O7911" s="12">
        <v>16.0</v>
      </c>
      <c r="P7911" s="13">
        <v>0.45</v>
      </c>
      <c r="Q7911" s="13">
        <v>35.0</v>
      </c>
      <c r="R7911" s="13">
        <f t="shared" si="1"/>
        <v>35</v>
      </c>
      <c r="S7911" s="14">
        <f t="shared" si="2"/>
        <v>7</v>
      </c>
      <c r="T7911" s="14">
        <f t="shared" si="3"/>
        <v>0.4571428571</v>
      </c>
      <c r="U7911" s="15" t="str">
        <f>vlookup(F7911,'Sub categories'!$A:$C,3,False)</f>
        <v>Phones</v>
      </c>
      <c r="V7911" s="16">
        <f t="shared" si="4"/>
        <v>9</v>
      </c>
      <c r="W7911" s="17">
        <f t="array" ref="W7911">INDEX(shipping_prices!$C$1:$F9138,MATCH(I7911,shipping_prices!$A$1:$A9138,0),MATCH(M7911,shipping_prices!$C$1:$F$1,0))</f>
        <v>16.1</v>
      </c>
      <c r="X7911" s="15" t="str">
        <f t="shared" si="5"/>
        <v>Todd BoyesSandy SpringsGeorgia</v>
      </c>
      <c r="Y7911" s="15" t="str">
        <f t="shared" si="6"/>
        <v>Low</v>
      </c>
    </row>
    <row r="7912" hidden="1">
      <c r="A7912" s="1">
        <v>43288.0</v>
      </c>
      <c r="B7912" s="2" t="s">
        <v>7352</v>
      </c>
      <c r="C7912" s="2">
        <v>2.0</v>
      </c>
      <c r="D7912" s="2" t="s">
        <v>4962</v>
      </c>
      <c r="E7912" s="2" t="s">
        <v>37</v>
      </c>
      <c r="F7912" s="2" t="s">
        <v>4085</v>
      </c>
      <c r="G7912" s="2" t="s">
        <v>29</v>
      </c>
      <c r="H7912" s="2" t="s">
        <v>319</v>
      </c>
      <c r="I7912" s="2" t="s">
        <v>366</v>
      </c>
      <c r="J7912" s="2" t="s">
        <v>122</v>
      </c>
      <c r="K7912" s="2" t="s">
        <v>54</v>
      </c>
      <c r="L7912" s="10">
        <v>43297.0</v>
      </c>
      <c r="M7912" s="2" t="s">
        <v>142</v>
      </c>
      <c r="N7912" s="11">
        <v>0.0</v>
      </c>
      <c r="O7912" s="12">
        <v>16.0</v>
      </c>
      <c r="P7912" s="13">
        <v>0.28</v>
      </c>
      <c r="Q7912" s="13">
        <v>56.0</v>
      </c>
      <c r="R7912" s="13">
        <f t="shared" si="1"/>
        <v>56</v>
      </c>
      <c r="S7912" s="14">
        <f t="shared" si="2"/>
        <v>28</v>
      </c>
      <c r="T7912" s="14">
        <f t="shared" si="3"/>
        <v>0.2857142857</v>
      </c>
      <c r="U7912" s="15" t="str">
        <f>vlookup(F7912,'Sub categories'!$A:$C,3,False)</f>
        <v>Phones</v>
      </c>
      <c r="V7912" s="16">
        <f t="shared" si="4"/>
        <v>9</v>
      </c>
      <c r="W7912" s="17">
        <f t="array" ref="W7912">INDEX(shipping_prices!$C$1:$F9139,MATCH(I7912,shipping_prices!$A$1:$A9139,0),MATCH(M7912,shipping_prices!$C$1:$F$1,0))</f>
        <v>16.1</v>
      </c>
      <c r="X7912" s="15" t="str">
        <f t="shared" si="5"/>
        <v>Todd BoyesSandy SpringsGeorgia</v>
      </c>
      <c r="Y7912" s="15" t="str">
        <f t="shared" si="6"/>
        <v>Low</v>
      </c>
    </row>
    <row r="7913" hidden="1">
      <c r="A7913" s="1">
        <v>43288.0</v>
      </c>
      <c r="B7913" s="2" t="s">
        <v>7352</v>
      </c>
      <c r="C7913" s="2">
        <v>6.0</v>
      </c>
      <c r="D7913" s="2" t="s">
        <v>4962</v>
      </c>
      <c r="E7913" s="2" t="s">
        <v>37</v>
      </c>
      <c r="F7913" s="2" t="s">
        <v>2294</v>
      </c>
      <c r="G7913" s="2" t="s">
        <v>39</v>
      </c>
      <c r="H7913" s="2" t="s">
        <v>2295</v>
      </c>
      <c r="I7913" s="2" t="s">
        <v>366</v>
      </c>
      <c r="J7913" s="2" t="s">
        <v>122</v>
      </c>
      <c r="K7913" s="2" t="s">
        <v>54</v>
      </c>
      <c r="L7913" s="10">
        <v>43297.0</v>
      </c>
      <c r="M7913" s="2" t="s">
        <v>142</v>
      </c>
      <c r="N7913" s="11">
        <v>0.0</v>
      </c>
      <c r="O7913" s="12">
        <v>55.0</v>
      </c>
      <c r="P7913" s="13">
        <v>0.48</v>
      </c>
      <c r="Q7913" s="13">
        <v>114.0</v>
      </c>
      <c r="R7913" s="13">
        <f t="shared" si="1"/>
        <v>114</v>
      </c>
      <c r="S7913" s="14">
        <f t="shared" si="2"/>
        <v>19</v>
      </c>
      <c r="T7913" s="14">
        <f t="shared" si="3"/>
        <v>0.4824561404</v>
      </c>
      <c r="U7913" s="15" t="str">
        <f>vlookup(F7913,'Sub categories'!$A:$C,3,False)</f>
        <v>Binders</v>
      </c>
      <c r="V7913" s="16">
        <f t="shared" si="4"/>
        <v>9</v>
      </c>
      <c r="W7913" s="17">
        <f t="array" ref="W7913">INDEX(shipping_prices!$C$1:$F9140,MATCH(I7913,shipping_prices!$A$1:$A9140,0),MATCH(M7913,shipping_prices!$C$1:$F$1,0))</f>
        <v>16.1</v>
      </c>
      <c r="X7913" s="15" t="str">
        <f t="shared" si="5"/>
        <v>Todd BoyesSandy SpringsGeorgia</v>
      </c>
      <c r="Y7913" s="15" t="str">
        <f t="shared" si="6"/>
        <v>High</v>
      </c>
    </row>
    <row r="7914">
      <c r="A7914" s="1">
        <v>43288.0</v>
      </c>
      <c r="B7914" s="2" t="s">
        <v>7352</v>
      </c>
      <c r="C7914" s="2">
        <v>3.0</v>
      </c>
      <c r="D7914" s="2" t="s">
        <v>4962</v>
      </c>
      <c r="E7914" s="2" t="s">
        <v>37</v>
      </c>
      <c r="F7914" s="2" t="s">
        <v>2695</v>
      </c>
      <c r="G7914" s="2" t="s">
        <v>45</v>
      </c>
      <c r="H7914" s="2" t="s">
        <v>46</v>
      </c>
      <c r="I7914" s="2" t="s">
        <v>366</v>
      </c>
      <c r="J7914" s="2" t="s">
        <v>122</v>
      </c>
      <c r="K7914" s="2" t="s">
        <v>54</v>
      </c>
      <c r="L7914" s="10">
        <v>43297.0</v>
      </c>
      <c r="M7914" s="2" t="s">
        <v>142</v>
      </c>
      <c r="N7914" s="11">
        <v>0.0</v>
      </c>
      <c r="O7914" s="12">
        <v>76.0</v>
      </c>
      <c r="P7914" s="13">
        <v>0.25</v>
      </c>
      <c r="Q7914" s="13">
        <v>303.0</v>
      </c>
      <c r="R7914" s="13">
        <f t="shared" si="1"/>
        <v>303</v>
      </c>
      <c r="S7914" s="14">
        <f t="shared" si="2"/>
        <v>101</v>
      </c>
      <c r="T7914" s="14">
        <f t="shared" si="3"/>
        <v>0.2508250825</v>
      </c>
      <c r="U7914" s="15" t="str">
        <f>vlookup(F7914,'Sub categories'!$A:$C,3,False)</f>
        <v>Bookcases</v>
      </c>
      <c r="V7914" s="16">
        <f t="shared" si="4"/>
        <v>9</v>
      </c>
      <c r="W7914" s="17">
        <f t="array" ref="W7914">INDEX(shipping_prices!$C$1:$F9141,MATCH(I7914,shipping_prices!$A$1:$A9141,0),MATCH(M7914,shipping_prices!$C$1:$F$1,0))</f>
        <v>16.1</v>
      </c>
      <c r="X7914" s="15" t="str">
        <f t="shared" si="5"/>
        <v>Todd BoyesSandy SpringsGeorgia</v>
      </c>
      <c r="Y7914" s="15" t="str">
        <f t="shared" si="6"/>
        <v>High</v>
      </c>
    </row>
    <row r="7915" hidden="1">
      <c r="A7915" s="1">
        <v>43288.0</v>
      </c>
      <c r="B7915" s="2" t="s">
        <v>7353</v>
      </c>
      <c r="C7915" s="2">
        <v>6.0</v>
      </c>
      <c r="D7915" s="2" t="s">
        <v>4015</v>
      </c>
      <c r="E7915" s="2" t="s">
        <v>37</v>
      </c>
      <c r="F7915" s="2" t="s">
        <v>1574</v>
      </c>
      <c r="G7915" s="2" t="s">
        <v>39</v>
      </c>
      <c r="H7915" s="2" t="s">
        <v>51</v>
      </c>
      <c r="I7915" s="2" t="s">
        <v>501</v>
      </c>
      <c r="J7915" s="2" t="s">
        <v>282</v>
      </c>
      <c r="K7915" s="2" t="s">
        <v>77</v>
      </c>
      <c r="L7915" s="10">
        <v>43294.0</v>
      </c>
      <c r="M7915" s="2" t="s">
        <v>34</v>
      </c>
      <c r="N7915" s="11">
        <v>0.0</v>
      </c>
      <c r="O7915" s="12">
        <v>73.0</v>
      </c>
      <c r="P7915" s="13">
        <v>0.46</v>
      </c>
      <c r="Q7915" s="13">
        <v>158.0</v>
      </c>
      <c r="R7915" s="13">
        <f t="shared" si="1"/>
        <v>158</v>
      </c>
      <c r="S7915" s="14">
        <f t="shared" si="2"/>
        <v>26.33333333</v>
      </c>
      <c r="T7915" s="14">
        <f t="shared" si="3"/>
        <v>0.4620253165</v>
      </c>
      <c r="U7915" s="15" t="str">
        <f>vlookup(F7915,'Sub categories'!$A:$C,3,False)</f>
        <v>Paper</v>
      </c>
      <c r="V7915" s="16">
        <f t="shared" si="4"/>
        <v>6</v>
      </c>
      <c r="W7915" s="17">
        <f t="array" ref="W7915">INDEX(shipping_prices!$C$1:$F9142,MATCH(I7915,shipping_prices!$A$1:$A9142,0),MATCH(M7915,shipping_prices!$C$1:$F$1,0))</f>
        <v>6.86</v>
      </c>
      <c r="X7915" s="15" t="str">
        <f t="shared" si="5"/>
        <v>Justin RitterColumbusIndiana</v>
      </c>
      <c r="Y7915" s="15" t="str">
        <f t="shared" si="6"/>
        <v>High</v>
      </c>
    </row>
    <row r="7916" hidden="1">
      <c r="A7916" s="1">
        <v>43288.0</v>
      </c>
      <c r="B7916" s="2" t="s">
        <v>7353</v>
      </c>
      <c r="C7916" s="2">
        <v>3.0</v>
      </c>
      <c r="D7916" s="2" t="s">
        <v>4015</v>
      </c>
      <c r="E7916" s="2" t="s">
        <v>37</v>
      </c>
      <c r="F7916" s="2" t="s">
        <v>2029</v>
      </c>
      <c r="G7916" s="2" t="s">
        <v>39</v>
      </c>
      <c r="H7916" s="2" t="s">
        <v>182</v>
      </c>
      <c r="I7916" s="2" t="s">
        <v>501</v>
      </c>
      <c r="J7916" s="2" t="s">
        <v>282</v>
      </c>
      <c r="K7916" s="2" t="s">
        <v>77</v>
      </c>
      <c r="L7916" s="10">
        <v>43294.0</v>
      </c>
      <c r="M7916" s="2" t="s">
        <v>34</v>
      </c>
      <c r="N7916" s="11">
        <v>0.0</v>
      </c>
      <c r="O7916" s="12">
        <v>224.0</v>
      </c>
      <c r="P7916" s="13">
        <v>0.45</v>
      </c>
      <c r="Q7916" s="13">
        <v>498.0</v>
      </c>
      <c r="R7916" s="13">
        <f t="shared" si="1"/>
        <v>498</v>
      </c>
      <c r="S7916" s="14">
        <f t="shared" si="2"/>
        <v>166</v>
      </c>
      <c r="T7916" s="14">
        <f t="shared" si="3"/>
        <v>0.4497991968</v>
      </c>
      <c r="U7916" s="15" t="str">
        <f>vlookup(F7916,'Sub categories'!$A:$C,3,False)</f>
        <v>Binders</v>
      </c>
      <c r="V7916" s="16">
        <f t="shared" si="4"/>
        <v>6</v>
      </c>
      <c r="W7916" s="17">
        <f t="array" ref="W7916">INDEX(shipping_prices!$C$1:$F9143,MATCH(I7916,shipping_prices!$A$1:$A9143,0),MATCH(M7916,shipping_prices!$C$1:$F$1,0))</f>
        <v>6.86</v>
      </c>
      <c r="X7916" s="15" t="str">
        <f t="shared" si="5"/>
        <v>Justin RitterColumbusIndiana</v>
      </c>
      <c r="Y7916" s="15" t="str">
        <f t="shared" si="6"/>
        <v>High</v>
      </c>
    </row>
    <row r="7917" hidden="1">
      <c r="A7917" s="1">
        <v>43288.0</v>
      </c>
      <c r="B7917" s="2" t="s">
        <v>7354</v>
      </c>
      <c r="C7917" s="2">
        <v>2.0</v>
      </c>
      <c r="D7917" s="2" t="s">
        <v>1548</v>
      </c>
      <c r="E7917" s="2" t="s">
        <v>37</v>
      </c>
      <c r="F7917" s="2" t="s">
        <v>1495</v>
      </c>
      <c r="G7917" s="2" t="s">
        <v>39</v>
      </c>
      <c r="H7917" s="2" t="s">
        <v>288</v>
      </c>
      <c r="I7917" s="2" t="s">
        <v>7355</v>
      </c>
      <c r="J7917" s="2" t="s">
        <v>42</v>
      </c>
      <c r="K7917" s="2" t="s">
        <v>43</v>
      </c>
      <c r="L7917" s="10">
        <v>43297.0</v>
      </c>
      <c r="M7917" s="2" t="s">
        <v>34</v>
      </c>
      <c r="N7917" s="11">
        <v>0.0</v>
      </c>
      <c r="O7917" s="12">
        <v>3.0</v>
      </c>
      <c r="P7917" s="13">
        <v>0.05</v>
      </c>
      <c r="Q7917" s="13">
        <v>64.0</v>
      </c>
      <c r="R7917" s="13">
        <f t="shared" si="1"/>
        <v>64</v>
      </c>
      <c r="S7917" s="14">
        <f t="shared" si="2"/>
        <v>32</v>
      </c>
      <c r="T7917" s="14">
        <f t="shared" si="3"/>
        <v>0.046875</v>
      </c>
      <c r="U7917" s="15" t="str">
        <f>vlookup(F7917,'Sub categories'!$A:$C,3,False)</f>
        <v>Storage</v>
      </c>
      <c r="V7917" s="16">
        <f t="shared" si="4"/>
        <v>9</v>
      </c>
      <c r="W7917" s="17">
        <f t="array" ref="W7917">INDEX(shipping_prices!$C$1:$F9144,MATCH(I7917,shipping_prices!$A$1:$A9144,0),MATCH(M7917,shipping_prices!$C$1:$F$1,0))</f>
        <v>11.26</v>
      </c>
      <c r="X7917" s="15" t="str">
        <f t="shared" si="5"/>
        <v>Matt CollisterCoachellaCalifornia</v>
      </c>
      <c r="Y7917" s="15" t="str">
        <f t="shared" si="6"/>
        <v>Low</v>
      </c>
    </row>
    <row r="7918" hidden="1">
      <c r="A7918" s="1">
        <v>43289.0</v>
      </c>
      <c r="B7918" s="2" t="s">
        <v>7354</v>
      </c>
      <c r="C7918" s="2">
        <v>1.0</v>
      </c>
      <c r="D7918" s="2" t="s">
        <v>1548</v>
      </c>
      <c r="E7918" s="2" t="s">
        <v>37</v>
      </c>
      <c r="F7918" s="2" t="s">
        <v>882</v>
      </c>
      <c r="G7918" s="2" t="s">
        <v>29</v>
      </c>
      <c r="H7918" s="2" t="s">
        <v>883</v>
      </c>
      <c r="I7918" s="2" t="s">
        <v>7355</v>
      </c>
      <c r="J7918" s="2" t="s">
        <v>42</v>
      </c>
      <c r="K7918" s="2" t="s">
        <v>43</v>
      </c>
      <c r="L7918" s="10">
        <v>43297.0</v>
      </c>
      <c r="M7918" s="2" t="s">
        <v>34</v>
      </c>
      <c r="N7918" s="11">
        <v>0.0</v>
      </c>
      <c r="O7918" s="12">
        <v>44.0</v>
      </c>
      <c r="P7918" s="13">
        <v>0.44</v>
      </c>
      <c r="Q7918" s="13">
        <v>100.0</v>
      </c>
      <c r="R7918" s="13">
        <f t="shared" si="1"/>
        <v>100</v>
      </c>
      <c r="S7918" s="14">
        <f t="shared" si="2"/>
        <v>100</v>
      </c>
      <c r="T7918" s="14">
        <f t="shared" si="3"/>
        <v>0.44</v>
      </c>
      <c r="U7918" s="15" t="str">
        <f>vlookup(F7918,'Sub categories'!$A:$C,3,False)</f>
        <v>Accessories</v>
      </c>
      <c r="V7918" s="16">
        <f t="shared" si="4"/>
        <v>8</v>
      </c>
      <c r="W7918" s="17">
        <f t="array" ref="W7918">INDEX(shipping_prices!$C$1:$F9145,MATCH(I7918,shipping_prices!$A$1:$A9145,0),MATCH(M7918,shipping_prices!$C$1:$F$1,0))</f>
        <v>11.26</v>
      </c>
      <c r="X7918" s="15" t="str">
        <f t="shared" si="5"/>
        <v>Matt CollisterCoachellaCalifornia</v>
      </c>
      <c r="Y7918" s="15" t="str">
        <f t="shared" si="6"/>
        <v>High</v>
      </c>
    </row>
    <row r="7919" hidden="1">
      <c r="A7919" s="1">
        <v>43289.0</v>
      </c>
      <c r="B7919" s="2" t="s">
        <v>7356</v>
      </c>
      <c r="C7919" s="2">
        <v>2.0</v>
      </c>
      <c r="D7919" s="2" t="s">
        <v>4743</v>
      </c>
      <c r="E7919" s="2" t="s">
        <v>49</v>
      </c>
      <c r="F7919" s="2" t="s">
        <v>1448</v>
      </c>
      <c r="G7919" s="2" t="s">
        <v>39</v>
      </c>
      <c r="H7919" s="2" t="s">
        <v>146</v>
      </c>
      <c r="I7919" s="2" t="s">
        <v>88</v>
      </c>
      <c r="J7919" s="2" t="s">
        <v>796</v>
      </c>
      <c r="K7919" s="2" t="s">
        <v>77</v>
      </c>
      <c r="L7919" s="10">
        <v>43296.0</v>
      </c>
      <c r="M7919" s="2" t="s">
        <v>142</v>
      </c>
      <c r="N7919" s="11">
        <v>0.0</v>
      </c>
      <c r="O7919" s="12">
        <v>4.0</v>
      </c>
      <c r="P7919" s="13">
        <v>0.48</v>
      </c>
      <c r="Q7919" s="13">
        <v>9.0</v>
      </c>
      <c r="R7919" s="13">
        <f t="shared" si="1"/>
        <v>9</v>
      </c>
      <c r="S7919" s="14">
        <f t="shared" si="2"/>
        <v>4.5</v>
      </c>
      <c r="T7919" s="14">
        <f t="shared" si="3"/>
        <v>0.4444444444</v>
      </c>
      <c r="U7919" s="15" t="str">
        <f>vlookup(F7919,'Sub categories'!$A:$C,3,False)</f>
        <v>Binders</v>
      </c>
      <c r="V7919" s="16">
        <f t="shared" si="4"/>
        <v>7</v>
      </c>
      <c r="W7919" s="17">
        <f t="array" ref="W7919">INDEX(shipping_prices!$C$1:$F9146,MATCH(I7919,shipping_prices!$A$1:$A9146,0),MATCH(M7919,shipping_prices!$C$1:$F$1,0))</f>
        <v>21.33</v>
      </c>
      <c r="X7919" s="15" t="str">
        <f t="shared" si="5"/>
        <v>Craig LeslieSpringfieldMissouri</v>
      </c>
      <c r="Y7919" s="15" t="str">
        <f t="shared" si="6"/>
        <v>Low</v>
      </c>
    </row>
    <row r="7920" hidden="1">
      <c r="A7920" s="1">
        <v>43289.0</v>
      </c>
      <c r="B7920" s="2" t="s">
        <v>7357</v>
      </c>
      <c r="C7920" s="2">
        <v>3.0</v>
      </c>
      <c r="D7920" s="2" t="s">
        <v>5609</v>
      </c>
      <c r="E7920" s="2" t="s">
        <v>49</v>
      </c>
      <c r="F7920" s="2" t="s">
        <v>1298</v>
      </c>
      <c r="G7920" s="2" t="s">
        <v>29</v>
      </c>
      <c r="H7920" s="2" t="s">
        <v>220</v>
      </c>
      <c r="I7920" s="2" t="s">
        <v>52</v>
      </c>
      <c r="J7920" s="2" t="s">
        <v>53</v>
      </c>
      <c r="K7920" s="2" t="s">
        <v>54</v>
      </c>
      <c r="L7920" s="10">
        <v>43295.0</v>
      </c>
      <c r="M7920" s="2" t="s">
        <v>34</v>
      </c>
      <c r="N7920" s="11">
        <v>0.2</v>
      </c>
      <c r="O7920" s="12">
        <v>38.0</v>
      </c>
      <c r="P7920" s="13">
        <v>0.2</v>
      </c>
      <c r="Q7920" s="13">
        <v>192.0</v>
      </c>
      <c r="R7920" s="13">
        <f t="shared" si="1"/>
        <v>240</v>
      </c>
      <c r="S7920" s="14">
        <f t="shared" si="2"/>
        <v>80</v>
      </c>
      <c r="T7920" s="14">
        <f t="shared" si="3"/>
        <v>0.1979166667</v>
      </c>
      <c r="U7920" s="15" t="str">
        <f>vlookup(F7920,'Sub categories'!$A:$C,3,False)</f>
        <v>Accessories</v>
      </c>
      <c r="V7920" s="16">
        <f t="shared" si="4"/>
        <v>6</v>
      </c>
      <c r="W7920" s="17">
        <f t="array" ref="W7920">INDEX(shipping_prices!$C$1:$F9147,MATCH(I7920,shipping_prices!$A$1:$A9147,0),MATCH(M7920,shipping_prices!$C$1:$F$1,0))</f>
        <v>14.61</v>
      </c>
      <c r="X7920" s="15" t="str">
        <f t="shared" si="5"/>
        <v>Peter McVeeJacksonvilleFlorida</v>
      </c>
      <c r="Y7920" s="15" t="str">
        <f t="shared" si="6"/>
        <v>Low</v>
      </c>
    </row>
    <row r="7921" hidden="1">
      <c r="A7921" s="1">
        <v>43289.0</v>
      </c>
      <c r="B7921" s="2" t="s">
        <v>7357</v>
      </c>
      <c r="C7921" s="2">
        <v>4.0</v>
      </c>
      <c r="D7921" s="2" t="s">
        <v>5609</v>
      </c>
      <c r="E7921" s="2" t="s">
        <v>49</v>
      </c>
      <c r="F7921" s="2" t="s">
        <v>3651</v>
      </c>
      <c r="G7921" s="2" t="s">
        <v>29</v>
      </c>
      <c r="H7921" s="2" t="s">
        <v>336</v>
      </c>
      <c r="I7921" s="2" t="s">
        <v>52</v>
      </c>
      <c r="J7921" s="2" t="s">
        <v>53</v>
      </c>
      <c r="K7921" s="2" t="s">
        <v>54</v>
      </c>
      <c r="L7921" s="10">
        <v>43295.0</v>
      </c>
      <c r="M7921" s="2" t="s">
        <v>34</v>
      </c>
      <c r="N7921" s="11">
        <v>0.2</v>
      </c>
      <c r="O7921" s="12">
        <v>31.0</v>
      </c>
      <c r="P7921" s="13">
        <v>0.06</v>
      </c>
      <c r="Q7921" s="13">
        <v>499.0</v>
      </c>
      <c r="R7921" s="13">
        <f t="shared" si="1"/>
        <v>623.75</v>
      </c>
      <c r="S7921" s="14">
        <f t="shared" si="2"/>
        <v>155.9375</v>
      </c>
      <c r="T7921" s="14">
        <f t="shared" si="3"/>
        <v>0.0621242485</v>
      </c>
      <c r="U7921" s="15" t="str">
        <f>vlookup(F7921,'Sub categories'!$A:$C,3,False)</f>
        <v>Phones</v>
      </c>
      <c r="V7921" s="16">
        <f t="shared" si="4"/>
        <v>6</v>
      </c>
      <c r="W7921" s="17">
        <f t="array" ref="W7921">INDEX(shipping_prices!$C$1:$F9148,MATCH(I7921,shipping_prices!$A$1:$A9148,0),MATCH(M7921,shipping_prices!$C$1:$F$1,0))</f>
        <v>14.61</v>
      </c>
      <c r="X7921" s="15" t="str">
        <f t="shared" si="5"/>
        <v>Peter McVeeJacksonvilleFlorida</v>
      </c>
      <c r="Y7921" s="15" t="str">
        <f t="shared" si="6"/>
        <v>High</v>
      </c>
    </row>
    <row r="7922" hidden="1">
      <c r="A7922" s="1">
        <v>43289.0</v>
      </c>
      <c r="B7922" s="2" t="s">
        <v>7358</v>
      </c>
      <c r="C7922" s="2">
        <v>1.0</v>
      </c>
      <c r="D7922" s="2" t="s">
        <v>4202</v>
      </c>
      <c r="E7922" s="2" t="s">
        <v>49</v>
      </c>
      <c r="F7922" s="2" t="s">
        <v>852</v>
      </c>
      <c r="G7922" s="2" t="s">
        <v>29</v>
      </c>
      <c r="H7922" s="2" t="s">
        <v>220</v>
      </c>
      <c r="I7922" s="2" t="s">
        <v>169</v>
      </c>
      <c r="J7922" s="2" t="s">
        <v>42</v>
      </c>
      <c r="K7922" s="2" t="s">
        <v>43</v>
      </c>
      <c r="L7922" s="10">
        <v>43299.0</v>
      </c>
      <c r="M7922" s="2" t="s">
        <v>34</v>
      </c>
      <c r="N7922" s="11">
        <v>0.0</v>
      </c>
      <c r="O7922" s="12">
        <v>29.0</v>
      </c>
      <c r="P7922" s="13">
        <v>0.36</v>
      </c>
      <c r="Q7922" s="13">
        <v>80.0</v>
      </c>
      <c r="R7922" s="13">
        <f t="shared" si="1"/>
        <v>80</v>
      </c>
      <c r="S7922" s="14">
        <f t="shared" si="2"/>
        <v>80</v>
      </c>
      <c r="T7922" s="14">
        <f t="shared" si="3"/>
        <v>0.3625</v>
      </c>
      <c r="U7922" s="15" t="str">
        <f>vlookup(F7922,'Sub categories'!$A:$C,3,False)</f>
        <v>Accessories</v>
      </c>
      <c r="V7922" s="16">
        <f t="shared" si="4"/>
        <v>10</v>
      </c>
      <c r="W7922" s="17">
        <f t="array" ref="W7922">INDEX(shipping_prices!$C$1:$F9149,MATCH(I7922,shipping_prices!$A$1:$A9149,0),MATCH(M7922,shipping_prices!$C$1:$F$1,0))</f>
        <v>14.86</v>
      </c>
      <c r="X7922" s="15" t="str">
        <f t="shared" si="5"/>
        <v>Adam BellavanceLos AngelesCalifornia</v>
      </c>
      <c r="Y7922" s="15" t="str">
        <f t="shared" si="6"/>
        <v>Low</v>
      </c>
    </row>
    <row r="7923">
      <c r="A7923" s="1">
        <v>43289.0</v>
      </c>
      <c r="B7923" s="2" t="s">
        <v>7359</v>
      </c>
      <c r="C7923" s="2">
        <v>2.0</v>
      </c>
      <c r="D7923" s="2" t="s">
        <v>1658</v>
      </c>
      <c r="E7923" s="2" t="s">
        <v>27</v>
      </c>
      <c r="F7923" s="2" t="s">
        <v>4957</v>
      </c>
      <c r="G7923" s="2" t="s">
        <v>45</v>
      </c>
      <c r="H7923" s="2" t="s">
        <v>833</v>
      </c>
      <c r="I7923" s="2" t="s">
        <v>163</v>
      </c>
      <c r="J7923" s="2" t="s">
        <v>164</v>
      </c>
      <c r="K7923" s="2" t="s">
        <v>33</v>
      </c>
      <c r="L7923" s="10">
        <v>43294.0</v>
      </c>
      <c r="M7923" s="2" t="s">
        <v>34</v>
      </c>
      <c r="N7923" s="11">
        <v>0.5</v>
      </c>
      <c r="O7923" s="12">
        <v>-89.0</v>
      </c>
      <c r="P7923" s="13">
        <v>-0.68</v>
      </c>
      <c r="Q7923" s="13">
        <v>131.0</v>
      </c>
      <c r="R7923" s="13">
        <f t="shared" si="1"/>
        <v>262</v>
      </c>
      <c r="S7923" s="14">
        <f t="shared" si="2"/>
        <v>131</v>
      </c>
      <c r="T7923" s="14">
        <f t="shared" si="3"/>
        <v>-0.679389313</v>
      </c>
      <c r="U7923" s="15" t="str">
        <f>vlookup(F7923,'Sub categories'!$A:$C,3,False)</f>
        <v>Bookcases</v>
      </c>
      <c r="V7923" s="16">
        <f t="shared" si="4"/>
        <v>5</v>
      </c>
      <c r="W7923" s="17">
        <f t="array" ref="W7923">INDEX(shipping_prices!$C$1:$F9150,MATCH(I7923,shipping_prices!$A$1:$A9150,0),MATCH(M7923,shipping_prices!$C$1:$F$1,0))</f>
        <v>7.98</v>
      </c>
      <c r="X7923" s="15" t="str">
        <f t="shared" si="5"/>
        <v>Seth VernonPhiladelphiaPennsylvania</v>
      </c>
      <c r="Y7923" s="15" t="str">
        <f t="shared" si="6"/>
        <v>loss</v>
      </c>
    </row>
    <row r="7924" hidden="1">
      <c r="A7924" s="1">
        <v>43289.0</v>
      </c>
      <c r="B7924" s="2" t="s">
        <v>7360</v>
      </c>
      <c r="C7924" s="2">
        <v>3.0</v>
      </c>
      <c r="D7924" s="2" t="s">
        <v>1099</v>
      </c>
      <c r="E7924" s="2" t="s">
        <v>27</v>
      </c>
      <c r="F7924" s="2" t="s">
        <v>1256</v>
      </c>
      <c r="G7924" s="2" t="s">
        <v>39</v>
      </c>
      <c r="H7924" s="2" t="s">
        <v>79</v>
      </c>
      <c r="I7924" s="2" t="s">
        <v>637</v>
      </c>
      <c r="J7924" s="2" t="s">
        <v>64</v>
      </c>
      <c r="K7924" s="2" t="s">
        <v>43</v>
      </c>
      <c r="L7924" s="10">
        <v>43299.0</v>
      </c>
      <c r="M7924" s="2" t="s">
        <v>34</v>
      </c>
      <c r="N7924" s="11">
        <v>0.2</v>
      </c>
      <c r="O7924" s="12">
        <v>3.0</v>
      </c>
      <c r="P7924" s="13">
        <v>0.33</v>
      </c>
      <c r="Q7924" s="13">
        <v>8.0</v>
      </c>
      <c r="R7924" s="13">
        <f t="shared" si="1"/>
        <v>10</v>
      </c>
      <c r="S7924" s="14">
        <f t="shared" si="2"/>
        <v>3.333333333</v>
      </c>
      <c r="T7924" s="14">
        <f t="shared" si="3"/>
        <v>0.375</v>
      </c>
      <c r="U7924" s="15" t="str">
        <f>vlookup(F7924,'Sub categories'!$A:$C,3,False)</f>
        <v>Fasteners</v>
      </c>
      <c r="V7924" s="16">
        <f t="shared" si="4"/>
        <v>10</v>
      </c>
      <c r="W7924" s="17">
        <f t="array" ref="W7924">INDEX(shipping_prices!$C$1:$F9151,MATCH(I7924,shipping_prices!$A$1:$A9151,0),MATCH(M7924,shipping_prices!$C$1:$F$1,0))</f>
        <v>9.17</v>
      </c>
      <c r="X7924" s="15" t="str">
        <f t="shared" si="5"/>
        <v>Jeremy FarryTempeArizona</v>
      </c>
      <c r="Y7924" s="15" t="str">
        <f t="shared" si="6"/>
        <v>Low</v>
      </c>
    </row>
    <row r="7925" hidden="1">
      <c r="A7925" s="1">
        <v>43289.0</v>
      </c>
      <c r="B7925" s="2" t="s">
        <v>7360</v>
      </c>
      <c r="C7925" s="2">
        <v>1.0</v>
      </c>
      <c r="D7925" s="2" t="s">
        <v>1099</v>
      </c>
      <c r="E7925" s="2" t="s">
        <v>27</v>
      </c>
      <c r="F7925" s="2" t="s">
        <v>3812</v>
      </c>
      <c r="G7925" s="2" t="s">
        <v>39</v>
      </c>
      <c r="H7925" s="2" t="s">
        <v>79</v>
      </c>
      <c r="I7925" s="2" t="s">
        <v>637</v>
      </c>
      <c r="J7925" s="2" t="s">
        <v>64</v>
      </c>
      <c r="K7925" s="2" t="s">
        <v>43</v>
      </c>
      <c r="L7925" s="10">
        <v>43299.0</v>
      </c>
      <c r="M7925" s="2" t="s">
        <v>34</v>
      </c>
      <c r="N7925" s="11">
        <v>0.2</v>
      </c>
      <c r="O7925" s="12">
        <v>1.0</v>
      </c>
      <c r="P7925" s="13">
        <v>0.08</v>
      </c>
      <c r="Q7925" s="13">
        <v>11.0</v>
      </c>
      <c r="R7925" s="13">
        <f t="shared" si="1"/>
        <v>13.75</v>
      </c>
      <c r="S7925" s="14">
        <f t="shared" si="2"/>
        <v>13.75</v>
      </c>
      <c r="T7925" s="14">
        <f t="shared" si="3"/>
        <v>0.09090909091</v>
      </c>
      <c r="U7925" s="15" t="str">
        <f>vlookup(F7925,'Sub categories'!$A:$C,3,False)</f>
        <v>Storage</v>
      </c>
      <c r="V7925" s="16">
        <f t="shared" si="4"/>
        <v>10</v>
      </c>
      <c r="W7925" s="17">
        <f t="array" ref="W7925">INDEX(shipping_prices!$C$1:$F9152,MATCH(I7925,shipping_prices!$A$1:$A9152,0),MATCH(M7925,shipping_prices!$C$1:$F$1,0))</f>
        <v>9.17</v>
      </c>
      <c r="X7925" s="15" t="str">
        <f t="shared" si="5"/>
        <v>Jeremy FarryTempeArizona</v>
      </c>
      <c r="Y7925" s="15" t="str">
        <f t="shared" si="6"/>
        <v>Low</v>
      </c>
    </row>
    <row r="7926" hidden="1">
      <c r="A7926" s="1">
        <v>43289.0</v>
      </c>
      <c r="B7926" s="2" t="s">
        <v>7361</v>
      </c>
      <c r="C7926" s="2">
        <v>1.0</v>
      </c>
      <c r="D7926" s="2" t="s">
        <v>1478</v>
      </c>
      <c r="E7926" s="2" t="s">
        <v>27</v>
      </c>
      <c r="F7926" s="2" t="s">
        <v>2285</v>
      </c>
      <c r="G7926" s="2" t="s">
        <v>39</v>
      </c>
      <c r="H7926" s="2" t="s">
        <v>40</v>
      </c>
      <c r="I7926" s="2" t="s">
        <v>1051</v>
      </c>
      <c r="J7926" s="2" t="s">
        <v>122</v>
      </c>
      <c r="K7926" s="2" t="s">
        <v>54</v>
      </c>
      <c r="L7926" s="10">
        <v>43297.0</v>
      </c>
      <c r="M7926" s="2" t="s">
        <v>34</v>
      </c>
      <c r="N7926" s="11">
        <v>0.0</v>
      </c>
      <c r="O7926" s="12">
        <v>1.0</v>
      </c>
      <c r="P7926" s="13">
        <v>0.49</v>
      </c>
      <c r="Q7926" s="13">
        <v>3.0</v>
      </c>
      <c r="R7926" s="13">
        <f t="shared" si="1"/>
        <v>3</v>
      </c>
      <c r="S7926" s="14">
        <f t="shared" si="2"/>
        <v>3</v>
      </c>
      <c r="T7926" s="14">
        <f t="shared" si="3"/>
        <v>0.3333333333</v>
      </c>
      <c r="U7926" s="15" t="str">
        <f>vlookup(F7926,'Sub categories'!$A:$C,3,False)</f>
        <v>Binders</v>
      </c>
      <c r="V7926" s="16">
        <f t="shared" si="4"/>
        <v>8</v>
      </c>
      <c r="W7926" s="17">
        <f t="array" ref="W7926">INDEX(shipping_prices!$C$1:$F9153,MATCH(I7926,shipping_prices!$A$1:$A9153,0),MATCH(M7926,shipping_prices!$C$1:$F$1,0))</f>
        <v>9.1</v>
      </c>
      <c r="X7926" s="15" t="str">
        <f t="shared" si="5"/>
        <v>Shahid ShariariAtlantaGeorgia</v>
      </c>
      <c r="Y7926" s="15" t="str">
        <f t="shared" si="6"/>
        <v>Low</v>
      </c>
    </row>
    <row r="7927" hidden="1">
      <c r="A7927" s="1">
        <v>43289.0</v>
      </c>
      <c r="B7927" s="2" t="s">
        <v>7362</v>
      </c>
      <c r="C7927" s="2">
        <v>2.0</v>
      </c>
      <c r="D7927" s="2" t="s">
        <v>1180</v>
      </c>
      <c r="E7927" s="2" t="s">
        <v>37</v>
      </c>
      <c r="F7927" s="2" t="s">
        <v>1530</v>
      </c>
      <c r="G7927" s="2" t="s">
        <v>39</v>
      </c>
      <c r="H7927" s="2" t="s">
        <v>51</v>
      </c>
      <c r="I7927" s="2" t="s">
        <v>52</v>
      </c>
      <c r="J7927" s="2" t="s">
        <v>53</v>
      </c>
      <c r="K7927" s="2" t="s">
        <v>54</v>
      </c>
      <c r="L7927" s="10">
        <v>43292.0</v>
      </c>
      <c r="M7927" s="2" t="s">
        <v>34</v>
      </c>
      <c r="N7927" s="11">
        <v>0.2</v>
      </c>
      <c r="O7927" s="12">
        <v>4.0</v>
      </c>
      <c r="P7927" s="13">
        <v>0.35</v>
      </c>
      <c r="Q7927" s="13">
        <v>10.0</v>
      </c>
      <c r="R7927" s="13">
        <f t="shared" si="1"/>
        <v>12.5</v>
      </c>
      <c r="S7927" s="14">
        <f t="shared" si="2"/>
        <v>6.25</v>
      </c>
      <c r="T7927" s="14">
        <f t="shared" si="3"/>
        <v>0.4</v>
      </c>
      <c r="U7927" s="15" t="str">
        <f>vlookup(F7927,'Sub categories'!$A:$C,3,False)</f>
        <v>Paper</v>
      </c>
      <c r="V7927" s="16">
        <f t="shared" si="4"/>
        <v>3</v>
      </c>
      <c r="W7927" s="17">
        <f t="array" ref="W7927">INDEX(shipping_prices!$C$1:$F9154,MATCH(I7927,shipping_prices!$A$1:$A9154,0),MATCH(M7927,shipping_prices!$C$1:$F$1,0))</f>
        <v>14.61</v>
      </c>
      <c r="X7927" s="15" t="str">
        <f t="shared" si="5"/>
        <v>Sung PakJacksonvilleFlorida</v>
      </c>
      <c r="Y7927" s="15" t="str">
        <f t="shared" si="6"/>
        <v>Low</v>
      </c>
    </row>
    <row r="7928" hidden="1">
      <c r="A7928" s="1">
        <v>43289.0</v>
      </c>
      <c r="B7928" s="2" t="s">
        <v>7363</v>
      </c>
      <c r="C7928" s="2">
        <v>3.0</v>
      </c>
      <c r="D7928" s="2" t="s">
        <v>1509</v>
      </c>
      <c r="E7928" s="2" t="s">
        <v>27</v>
      </c>
      <c r="F7928" s="2" t="s">
        <v>4549</v>
      </c>
      <c r="G7928" s="2" t="s">
        <v>39</v>
      </c>
      <c r="H7928" s="2" t="s">
        <v>79</v>
      </c>
      <c r="I7928" s="2" t="s">
        <v>353</v>
      </c>
      <c r="J7928" s="2" t="s">
        <v>321</v>
      </c>
      <c r="K7928" s="2" t="s">
        <v>33</v>
      </c>
      <c r="L7928" s="10">
        <v>43298.0</v>
      </c>
      <c r="M7928" s="2" t="s">
        <v>90</v>
      </c>
      <c r="N7928" s="11">
        <v>0.2</v>
      </c>
      <c r="O7928" s="12">
        <v>23.0</v>
      </c>
      <c r="P7928" s="13">
        <v>0.31</v>
      </c>
      <c r="Q7928" s="13">
        <v>74.0</v>
      </c>
      <c r="R7928" s="13">
        <f t="shared" si="1"/>
        <v>92.5</v>
      </c>
      <c r="S7928" s="14">
        <f t="shared" si="2"/>
        <v>30.83333333</v>
      </c>
      <c r="T7928" s="14">
        <f t="shared" si="3"/>
        <v>0.3108108108</v>
      </c>
      <c r="U7928" s="15" t="str">
        <f>vlookup(F7928,'Sub categories'!$A:$C,3,False)</f>
        <v>Paper</v>
      </c>
      <c r="V7928" s="16">
        <f t="shared" si="4"/>
        <v>9</v>
      </c>
      <c r="W7928" s="17">
        <f t="array" ref="W7928">INDEX(shipping_prices!$C$1:$F9155,MATCH(I7928,shipping_prices!$A$1:$A9155,0),MATCH(M7928,shipping_prices!$C$1:$F$1,0))</f>
        <v>7.13</v>
      </c>
      <c r="X7928" s="15" t="str">
        <f t="shared" si="5"/>
        <v>Larry TronFairfieldOhio</v>
      </c>
      <c r="Y7928" s="15" t="str">
        <f t="shared" si="6"/>
        <v>Low</v>
      </c>
    </row>
    <row r="7929">
      <c r="A7929" s="1">
        <v>43289.0</v>
      </c>
      <c r="B7929" s="2" t="s">
        <v>7364</v>
      </c>
      <c r="C7929" s="2">
        <v>1.0</v>
      </c>
      <c r="D7929" s="2" t="s">
        <v>4793</v>
      </c>
      <c r="E7929" s="2" t="s">
        <v>27</v>
      </c>
      <c r="F7929" s="2" t="s">
        <v>1533</v>
      </c>
      <c r="G7929" s="2" t="s">
        <v>45</v>
      </c>
      <c r="H7929" s="2" t="s">
        <v>1024</v>
      </c>
      <c r="I7929" s="2" t="s">
        <v>372</v>
      </c>
      <c r="J7929" s="2" t="s">
        <v>76</v>
      </c>
      <c r="K7929" s="2" t="s">
        <v>77</v>
      </c>
      <c r="L7929" s="10">
        <v>43295.0</v>
      </c>
      <c r="M7929" s="2" t="s">
        <v>142</v>
      </c>
      <c r="N7929" s="11">
        <v>0.6</v>
      </c>
      <c r="O7929" s="12">
        <v>-1.0</v>
      </c>
      <c r="P7929" s="13">
        <v>-0.73</v>
      </c>
      <c r="Q7929" s="13">
        <v>2.0</v>
      </c>
      <c r="R7929" s="13">
        <f t="shared" si="1"/>
        <v>5</v>
      </c>
      <c r="S7929" s="14">
        <f t="shared" si="2"/>
        <v>5</v>
      </c>
      <c r="T7929" s="14">
        <f t="shared" si="3"/>
        <v>-0.5</v>
      </c>
      <c r="U7929" s="15" t="str">
        <f>vlookup(F7929,'Sub categories'!$A:$C,3,False)</f>
        <v>Furnishings</v>
      </c>
      <c r="V7929" s="16">
        <f t="shared" si="4"/>
        <v>6</v>
      </c>
      <c r="W7929" s="17">
        <f t="array" ref="W7929">INDEX(shipping_prices!$C$1:$F9156,MATCH(I7929,shipping_prices!$A$1:$A9156,0),MATCH(M7929,shipping_prices!$C$1:$F$1,0))</f>
        <v>17.4</v>
      </c>
      <c r="X7929" s="15" t="str">
        <f t="shared" si="5"/>
        <v>Larry BlacksFort WorthTexas</v>
      </c>
      <c r="Y7929" s="15" t="str">
        <f t="shared" si="6"/>
        <v>loss</v>
      </c>
    </row>
    <row r="7930" hidden="1">
      <c r="A7930" s="1">
        <v>43289.0</v>
      </c>
      <c r="B7930" s="2" t="s">
        <v>7365</v>
      </c>
      <c r="C7930" s="2">
        <v>3.0</v>
      </c>
      <c r="D7930" s="2" t="s">
        <v>2996</v>
      </c>
      <c r="E7930" s="2" t="s">
        <v>27</v>
      </c>
      <c r="F7930" s="2" t="s">
        <v>2876</v>
      </c>
      <c r="G7930" s="2" t="s">
        <v>39</v>
      </c>
      <c r="H7930" s="2" t="s">
        <v>79</v>
      </c>
      <c r="I7930" s="2" t="s">
        <v>1225</v>
      </c>
      <c r="J7930" s="2" t="s">
        <v>76</v>
      </c>
      <c r="K7930" s="2" t="s">
        <v>77</v>
      </c>
      <c r="L7930" s="10">
        <v>43298.0</v>
      </c>
      <c r="M7930" s="2" t="s">
        <v>34</v>
      </c>
      <c r="N7930" s="11">
        <v>0.2</v>
      </c>
      <c r="O7930" s="12">
        <v>7.0</v>
      </c>
      <c r="P7930" s="13">
        <v>0.28</v>
      </c>
      <c r="Q7930" s="13">
        <v>24.0</v>
      </c>
      <c r="R7930" s="13">
        <f t="shared" si="1"/>
        <v>30</v>
      </c>
      <c r="S7930" s="14">
        <f t="shared" si="2"/>
        <v>10</v>
      </c>
      <c r="T7930" s="14">
        <f t="shared" si="3"/>
        <v>0.2916666667</v>
      </c>
      <c r="U7930" s="15" t="str">
        <f>vlookup(F7930,'Sub categories'!$A:$C,3,False)</f>
        <v>Art</v>
      </c>
      <c r="V7930" s="16">
        <f t="shared" si="4"/>
        <v>9</v>
      </c>
      <c r="W7930" s="17">
        <f t="array" ref="W7930">INDEX(shipping_prices!$C$1:$F9157,MATCH(I7930,shipping_prices!$A$1:$A9157,0),MATCH(M7930,shipping_prices!$C$1:$F$1,0))</f>
        <v>6.99</v>
      </c>
      <c r="X7930" s="15" t="str">
        <f t="shared" si="5"/>
        <v>Edward NazzalDallasTexas</v>
      </c>
      <c r="Y7930" s="15" t="str">
        <f t="shared" si="6"/>
        <v>Low</v>
      </c>
    </row>
    <row r="7931" hidden="1">
      <c r="A7931" s="1">
        <v>43289.0</v>
      </c>
      <c r="B7931" s="2" t="s">
        <v>7366</v>
      </c>
      <c r="C7931" s="2">
        <v>6.0</v>
      </c>
      <c r="D7931" s="2" t="s">
        <v>1224</v>
      </c>
      <c r="E7931" s="2" t="s">
        <v>27</v>
      </c>
      <c r="F7931" s="2" t="s">
        <v>2035</v>
      </c>
      <c r="G7931" s="2" t="s">
        <v>39</v>
      </c>
      <c r="H7931" s="2" t="s">
        <v>1460</v>
      </c>
      <c r="I7931" s="2" t="s">
        <v>140</v>
      </c>
      <c r="J7931" s="2" t="s">
        <v>141</v>
      </c>
      <c r="K7931" s="2" t="s">
        <v>77</v>
      </c>
      <c r="L7931" s="10">
        <v>43294.0</v>
      </c>
      <c r="M7931" s="2" t="s">
        <v>34</v>
      </c>
      <c r="N7931" s="11">
        <v>0.2</v>
      </c>
      <c r="O7931" s="12">
        <v>21.0</v>
      </c>
      <c r="P7931" s="13">
        <v>0.38</v>
      </c>
      <c r="Q7931" s="13">
        <v>56.0</v>
      </c>
      <c r="R7931" s="13">
        <f t="shared" si="1"/>
        <v>70</v>
      </c>
      <c r="S7931" s="14">
        <f t="shared" si="2"/>
        <v>11.66666667</v>
      </c>
      <c r="T7931" s="14">
        <f t="shared" si="3"/>
        <v>0.375</v>
      </c>
      <c r="U7931" s="15" t="str">
        <f>vlookup(F7931,'Sub categories'!$A:$C,3,False)</f>
        <v>Envelopes</v>
      </c>
      <c r="V7931" s="16">
        <f t="shared" si="4"/>
        <v>5</v>
      </c>
      <c r="W7931" s="17">
        <f t="array" ref="W7931">INDEX(shipping_prices!$C$1:$F9158,MATCH(I7931,shipping_prices!$A$1:$A9158,0),MATCH(M7931,shipping_prices!$C$1:$F$1,0))</f>
        <v>13.2</v>
      </c>
      <c r="X7931" s="15" t="str">
        <f t="shared" si="5"/>
        <v>Russell D'AscenzoChicagoIllinois</v>
      </c>
      <c r="Y7931" s="15" t="str">
        <f t="shared" si="6"/>
        <v>Low</v>
      </c>
    </row>
    <row r="7932">
      <c r="A7932" s="1">
        <v>43289.0</v>
      </c>
      <c r="B7932" s="2" t="s">
        <v>7366</v>
      </c>
      <c r="C7932" s="2">
        <v>2.0</v>
      </c>
      <c r="D7932" s="2" t="s">
        <v>1224</v>
      </c>
      <c r="E7932" s="2" t="s">
        <v>27</v>
      </c>
      <c r="F7932" s="2" t="s">
        <v>680</v>
      </c>
      <c r="G7932" s="2" t="s">
        <v>45</v>
      </c>
      <c r="H7932" s="2" t="s">
        <v>227</v>
      </c>
      <c r="I7932" s="2" t="s">
        <v>140</v>
      </c>
      <c r="J7932" s="2" t="s">
        <v>141</v>
      </c>
      <c r="K7932" s="2" t="s">
        <v>77</v>
      </c>
      <c r="L7932" s="10">
        <v>43294.0</v>
      </c>
      <c r="M7932" s="2" t="s">
        <v>34</v>
      </c>
      <c r="N7932" s="11">
        <v>0.3</v>
      </c>
      <c r="O7932" s="12">
        <v>-25.0</v>
      </c>
      <c r="P7932" s="13">
        <v>-0.2</v>
      </c>
      <c r="Q7932" s="13">
        <v>127.0</v>
      </c>
      <c r="R7932" s="13">
        <f t="shared" si="1"/>
        <v>181.4285714</v>
      </c>
      <c r="S7932" s="14">
        <f t="shared" si="2"/>
        <v>90.71428571</v>
      </c>
      <c r="T7932" s="14">
        <f t="shared" si="3"/>
        <v>-0.1968503937</v>
      </c>
      <c r="U7932" s="15" t="str">
        <f>vlookup(F7932,'Sub categories'!$A:$C,3,False)</f>
        <v>Chairs</v>
      </c>
      <c r="V7932" s="16">
        <f t="shared" si="4"/>
        <v>5</v>
      </c>
      <c r="W7932" s="17">
        <f t="array" ref="W7932">INDEX(shipping_prices!$C$1:$F9159,MATCH(I7932,shipping_prices!$A$1:$A9159,0),MATCH(M7932,shipping_prices!$C$1:$F$1,0))</f>
        <v>13.2</v>
      </c>
      <c r="X7932" s="15" t="str">
        <f t="shared" si="5"/>
        <v>Russell D'AscenzoChicagoIllinois</v>
      </c>
      <c r="Y7932" s="15" t="str">
        <f t="shared" si="6"/>
        <v>loss</v>
      </c>
    </row>
    <row r="7933" hidden="1">
      <c r="A7933" s="1">
        <v>43289.0</v>
      </c>
      <c r="B7933" s="2" t="s">
        <v>7367</v>
      </c>
      <c r="C7933" s="2">
        <v>2.0</v>
      </c>
      <c r="D7933" s="2" t="s">
        <v>1937</v>
      </c>
      <c r="E7933" s="2" t="s">
        <v>37</v>
      </c>
      <c r="F7933" s="2" t="s">
        <v>987</v>
      </c>
      <c r="G7933" s="2" t="s">
        <v>29</v>
      </c>
      <c r="H7933" s="2" t="s">
        <v>460</v>
      </c>
      <c r="I7933" s="2" t="s">
        <v>571</v>
      </c>
      <c r="J7933" s="2" t="s">
        <v>572</v>
      </c>
      <c r="K7933" s="2" t="s">
        <v>33</v>
      </c>
      <c r="L7933" s="10">
        <v>43289.0</v>
      </c>
      <c r="M7933" s="2" t="s">
        <v>469</v>
      </c>
      <c r="N7933" s="11">
        <v>0.0</v>
      </c>
      <c r="O7933" s="12">
        <v>110.0</v>
      </c>
      <c r="P7933" s="13">
        <v>0.28</v>
      </c>
      <c r="Q7933" s="13">
        <v>392.0</v>
      </c>
      <c r="R7933" s="13">
        <f t="shared" si="1"/>
        <v>392</v>
      </c>
      <c r="S7933" s="14">
        <f t="shared" si="2"/>
        <v>196</v>
      </c>
      <c r="T7933" s="14">
        <f t="shared" si="3"/>
        <v>0.2806122449</v>
      </c>
      <c r="U7933" s="15" t="str">
        <f>vlookup(F7933,'Sub categories'!$A:$C,3,False)</f>
        <v>Phones</v>
      </c>
      <c r="V7933" s="16">
        <f t="shared" si="4"/>
        <v>0</v>
      </c>
      <c r="W7933" s="17">
        <f t="array" ref="W7933">INDEX(shipping_prices!$C$1:$F9160,MATCH(I7933,shipping_prices!$A$1:$A9160,0),MATCH(M7933,shipping_prices!$C$1:$F$1,0))</f>
        <v>49.48</v>
      </c>
      <c r="X7933" s="15" t="str">
        <f t="shared" si="5"/>
        <v>Bart PistoleLawrenceMassachusetts</v>
      </c>
      <c r="Y7933" s="15" t="str">
        <f t="shared" si="6"/>
        <v>High</v>
      </c>
    </row>
    <row r="7934" hidden="1">
      <c r="A7934" s="1">
        <v>43289.0</v>
      </c>
      <c r="B7934" s="2" t="s">
        <v>7367</v>
      </c>
      <c r="C7934" s="2">
        <v>3.0</v>
      </c>
      <c r="D7934" s="2" t="s">
        <v>1937</v>
      </c>
      <c r="E7934" s="2" t="s">
        <v>37</v>
      </c>
      <c r="F7934" s="2" t="s">
        <v>2671</v>
      </c>
      <c r="G7934" s="2" t="s">
        <v>29</v>
      </c>
      <c r="H7934" s="2" t="s">
        <v>79</v>
      </c>
      <c r="I7934" s="2" t="s">
        <v>571</v>
      </c>
      <c r="J7934" s="2" t="s">
        <v>572</v>
      </c>
      <c r="K7934" s="2" t="s">
        <v>33</v>
      </c>
      <c r="L7934" s="10">
        <v>43289.0</v>
      </c>
      <c r="M7934" s="2" t="s">
        <v>469</v>
      </c>
      <c r="N7934" s="11">
        <v>0.0</v>
      </c>
      <c r="O7934" s="12">
        <v>131.0</v>
      </c>
      <c r="P7934" s="13">
        <v>0.3</v>
      </c>
      <c r="Q7934" s="13">
        <v>438.0</v>
      </c>
      <c r="R7934" s="13">
        <f t="shared" si="1"/>
        <v>438</v>
      </c>
      <c r="S7934" s="14">
        <f t="shared" si="2"/>
        <v>146</v>
      </c>
      <c r="T7934" s="14">
        <f t="shared" si="3"/>
        <v>0.299086758</v>
      </c>
      <c r="U7934" s="15" t="str">
        <f>vlookup(F7934,'Sub categories'!$A:$C,3,False)</f>
        <v>Phones</v>
      </c>
      <c r="V7934" s="16">
        <f t="shared" si="4"/>
        <v>0</v>
      </c>
      <c r="W7934" s="17">
        <f t="array" ref="W7934">INDEX(shipping_prices!$C$1:$F9161,MATCH(I7934,shipping_prices!$A$1:$A9161,0),MATCH(M7934,shipping_prices!$C$1:$F$1,0))</f>
        <v>49.48</v>
      </c>
      <c r="X7934" s="15" t="str">
        <f t="shared" si="5"/>
        <v>Bart PistoleLawrenceMassachusetts</v>
      </c>
      <c r="Y7934" s="15" t="str">
        <f t="shared" si="6"/>
        <v>High</v>
      </c>
    </row>
    <row r="7935" hidden="1">
      <c r="A7935" s="1">
        <v>43289.0</v>
      </c>
      <c r="B7935" s="2" t="s">
        <v>7368</v>
      </c>
      <c r="C7935" s="2">
        <v>4.0</v>
      </c>
      <c r="D7935" s="2" t="s">
        <v>1589</v>
      </c>
      <c r="E7935" s="2" t="s">
        <v>49</v>
      </c>
      <c r="F7935" s="2" t="s">
        <v>2111</v>
      </c>
      <c r="G7935" s="2" t="s">
        <v>29</v>
      </c>
      <c r="H7935" s="2" t="s">
        <v>1553</v>
      </c>
      <c r="I7935" s="2" t="s">
        <v>1892</v>
      </c>
      <c r="J7935" s="2" t="s">
        <v>32</v>
      </c>
      <c r="K7935" s="2" t="s">
        <v>33</v>
      </c>
      <c r="L7935" s="10">
        <v>43296.0</v>
      </c>
      <c r="M7935" s="2" t="s">
        <v>90</v>
      </c>
      <c r="N7935" s="11">
        <v>0.0</v>
      </c>
      <c r="O7935" s="12">
        <v>71.0</v>
      </c>
      <c r="P7935" s="13">
        <v>0.43</v>
      </c>
      <c r="Q7935" s="13">
        <v>164.0</v>
      </c>
      <c r="R7935" s="13">
        <f t="shared" si="1"/>
        <v>164</v>
      </c>
      <c r="S7935" s="14">
        <f t="shared" si="2"/>
        <v>41</v>
      </c>
      <c r="T7935" s="14">
        <f t="shared" si="3"/>
        <v>0.4329268293</v>
      </c>
      <c r="U7935" s="15" t="str">
        <f>vlookup(F7935,'Sub categories'!$A:$C,3,False)</f>
        <v>Accessories</v>
      </c>
      <c r="V7935" s="16">
        <f t="shared" si="4"/>
        <v>7</v>
      </c>
      <c r="W7935" s="17">
        <f t="array" ref="W7935">INDEX(shipping_prices!$C$1:$F9162,MATCH(I7935,shipping_prices!$A$1:$A9162,0),MATCH(M7935,shipping_prices!$C$1:$F$1,0))</f>
        <v>7.49</v>
      </c>
      <c r="X7935" s="15" t="str">
        <f t="shared" si="5"/>
        <v>Alan DominguezYonkersNew York</v>
      </c>
      <c r="Y7935" s="15" t="str">
        <f t="shared" si="6"/>
        <v>High</v>
      </c>
    </row>
    <row r="7936" hidden="1">
      <c r="A7936" s="1">
        <v>43289.0</v>
      </c>
      <c r="B7936" s="2" t="s">
        <v>7369</v>
      </c>
      <c r="C7936" s="2">
        <v>7.0</v>
      </c>
      <c r="D7936" s="2" t="s">
        <v>1906</v>
      </c>
      <c r="E7936" s="2" t="s">
        <v>49</v>
      </c>
      <c r="F7936" s="2" t="s">
        <v>2209</v>
      </c>
      <c r="G7936" s="2" t="s">
        <v>39</v>
      </c>
      <c r="H7936" s="2" t="s">
        <v>182</v>
      </c>
      <c r="I7936" s="2" t="s">
        <v>250</v>
      </c>
      <c r="J7936" s="2" t="s">
        <v>251</v>
      </c>
      <c r="K7936" s="2" t="s">
        <v>54</v>
      </c>
      <c r="L7936" s="10">
        <v>43290.0</v>
      </c>
      <c r="M7936" s="2" t="s">
        <v>34</v>
      </c>
      <c r="N7936" s="11">
        <v>0.7</v>
      </c>
      <c r="O7936" s="12">
        <v>-29.0</v>
      </c>
      <c r="P7936" s="13">
        <v>-0.8</v>
      </c>
      <c r="Q7936" s="13">
        <v>36.0</v>
      </c>
      <c r="R7936" s="13">
        <f t="shared" si="1"/>
        <v>120</v>
      </c>
      <c r="S7936" s="14">
        <f t="shared" si="2"/>
        <v>17.14285714</v>
      </c>
      <c r="T7936" s="14">
        <f t="shared" si="3"/>
        <v>-0.8055555556</v>
      </c>
      <c r="U7936" s="15" t="str">
        <f>vlookup(F7936,'Sub categories'!$A:$C,3,False)</f>
        <v>Binders</v>
      </c>
      <c r="V7936" s="16">
        <f t="shared" si="4"/>
        <v>1</v>
      </c>
      <c r="W7936" s="17">
        <f t="array" ref="W7936">INDEX(shipping_prices!$C$1:$F9163,MATCH(I7936,shipping_prices!$A$1:$A9163,0),MATCH(M7936,shipping_prices!$C$1:$F$1,0))</f>
        <v>7.75</v>
      </c>
      <c r="X7936" s="15" t="str">
        <f t="shared" si="5"/>
        <v>Penelope SewallCharlotteNorth Carolina</v>
      </c>
      <c r="Y7936" s="15" t="str">
        <f t="shared" si="6"/>
        <v>loss</v>
      </c>
    </row>
    <row r="7937" hidden="1">
      <c r="A7937" s="1">
        <v>43290.0</v>
      </c>
      <c r="B7937" s="2" t="s">
        <v>7369</v>
      </c>
      <c r="C7937" s="2">
        <v>7.0</v>
      </c>
      <c r="D7937" s="2" t="s">
        <v>1906</v>
      </c>
      <c r="E7937" s="2" t="s">
        <v>49</v>
      </c>
      <c r="F7937" s="2" t="s">
        <v>2257</v>
      </c>
      <c r="G7937" s="2" t="s">
        <v>39</v>
      </c>
      <c r="H7937" s="2" t="s">
        <v>526</v>
      </c>
      <c r="I7937" s="2" t="s">
        <v>250</v>
      </c>
      <c r="J7937" s="2" t="s">
        <v>251</v>
      </c>
      <c r="K7937" s="2" t="s">
        <v>54</v>
      </c>
      <c r="L7937" s="10">
        <v>43290.0</v>
      </c>
      <c r="M7937" s="2" t="s">
        <v>34</v>
      </c>
      <c r="N7937" s="11">
        <v>0.2</v>
      </c>
      <c r="O7937" s="12">
        <v>30.0</v>
      </c>
      <c r="P7937" s="13">
        <v>0.09</v>
      </c>
      <c r="Q7937" s="13">
        <v>348.0</v>
      </c>
      <c r="R7937" s="13">
        <f t="shared" si="1"/>
        <v>435</v>
      </c>
      <c r="S7937" s="14">
        <f t="shared" si="2"/>
        <v>62.14285714</v>
      </c>
      <c r="T7937" s="14">
        <f t="shared" si="3"/>
        <v>0.08620689655</v>
      </c>
      <c r="U7937" s="15" t="str">
        <f>vlookup(F7937,'Sub categories'!$A:$C,3,False)</f>
        <v>Storage</v>
      </c>
      <c r="V7937" s="16">
        <f t="shared" si="4"/>
        <v>0</v>
      </c>
      <c r="W7937" s="17">
        <f t="array" ref="W7937">INDEX(shipping_prices!$C$1:$F9164,MATCH(I7937,shipping_prices!$A$1:$A9164,0),MATCH(M7937,shipping_prices!$C$1:$F$1,0))</f>
        <v>7.75</v>
      </c>
      <c r="X7937" s="15" t="str">
        <f t="shared" si="5"/>
        <v>Penelope SewallCharlotteNorth Carolina</v>
      </c>
      <c r="Y7937" s="15" t="str">
        <f t="shared" si="6"/>
        <v>High</v>
      </c>
    </row>
    <row r="7938" hidden="1">
      <c r="A7938" s="1">
        <v>43290.0</v>
      </c>
      <c r="B7938" s="2" t="s">
        <v>7370</v>
      </c>
      <c r="C7938" s="2">
        <v>5.0</v>
      </c>
      <c r="D7938" s="2" t="s">
        <v>595</v>
      </c>
      <c r="E7938" s="2" t="s">
        <v>27</v>
      </c>
      <c r="F7938" s="2" t="s">
        <v>2282</v>
      </c>
      <c r="G7938" s="2" t="s">
        <v>39</v>
      </c>
      <c r="H7938" s="2" t="s">
        <v>51</v>
      </c>
      <c r="I7938" s="2" t="s">
        <v>613</v>
      </c>
      <c r="J7938" s="2" t="s">
        <v>614</v>
      </c>
      <c r="K7938" s="2" t="s">
        <v>54</v>
      </c>
      <c r="L7938" s="10">
        <v>43291.0</v>
      </c>
      <c r="M7938" s="2" t="s">
        <v>90</v>
      </c>
      <c r="N7938" s="11">
        <v>0.2</v>
      </c>
      <c r="O7938" s="12">
        <v>9.0</v>
      </c>
      <c r="P7938" s="13">
        <v>0.35</v>
      </c>
      <c r="Q7938" s="13">
        <v>26.0</v>
      </c>
      <c r="R7938" s="13">
        <f t="shared" si="1"/>
        <v>32.5</v>
      </c>
      <c r="S7938" s="14">
        <f t="shared" si="2"/>
        <v>6.5</v>
      </c>
      <c r="T7938" s="14">
        <f t="shared" si="3"/>
        <v>0.3461538462</v>
      </c>
      <c r="U7938" s="15" t="str">
        <f>vlookup(F7938,'Sub categories'!$A:$C,3,False)</f>
        <v>Paper</v>
      </c>
      <c r="V7938" s="16">
        <f t="shared" si="4"/>
        <v>1</v>
      </c>
      <c r="W7938" s="17">
        <f t="array" ref="W7938">INDEX(shipping_prices!$C$1:$F9165,MATCH(I7938,shipping_prices!$A$1:$A9165,0),MATCH(M7938,shipping_prices!$C$1:$F$1,0))</f>
        <v>2.97</v>
      </c>
      <c r="X7938" s="15" t="str">
        <f t="shared" si="5"/>
        <v>Eric HoffmannMemphisTennessee</v>
      </c>
      <c r="Y7938" s="15" t="str">
        <f t="shared" si="6"/>
        <v>Low</v>
      </c>
    </row>
    <row r="7939" hidden="1">
      <c r="A7939" s="1">
        <v>43290.0</v>
      </c>
      <c r="B7939" s="2" t="s">
        <v>7371</v>
      </c>
      <c r="C7939" s="2">
        <v>2.0</v>
      </c>
      <c r="D7939" s="2" t="s">
        <v>2951</v>
      </c>
      <c r="E7939" s="2" t="s">
        <v>37</v>
      </c>
      <c r="F7939" s="2" t="s">
        <v>1249</v>
      </c>
      <c r="G7939" s="2" t="s">
        <v>39</v>
      </c>
      <c r="H7939" s="2" t="s">
        <v>51</v>
      </c>
      <c r="I7939" s="2" t="s">
        <v>714</v>
      </c>
      <c r="J7939" s="2" t="s">
        <v>42</v>
      </c>
      <c r="K7939" s="2" t="s">
        <v>43</v>
      </c>
      <c r="L7939" s="10">
        <v>43300.0</v>
      </c>
      <c r="M7939" s="2" t="s">
        <v>34</v>
      </c>
      <c r="N7939" s="11">
        <v>0.0</v>
      </c>
      <c r="O7939" s="12">
        <v>5.0</v>
      </c>
      <c r="P7939" s="13">
        <v>0.45</v>
      </c>
      <c r="Q7939" s="13">
        <v>11.0</v>
      </c>
      <c r="R7939" s="13">
        <f t="shared" si="1"/>
        <v>11</v>
      </c>
      <c r="S7939" s="14">
        <f t="shared" si="2"/>
        <v>5.5</v>
      </c>
      <c r="T7939" s="14">
        <f t="shared" si="3"/>
        <v>0.4545454545</v>
      </c>
      <c r="U7939" s="15" t="str">
        <f>vlookup(F7939,'Sub categories'!$A:$C,3,False)</f>
        <v>Paper</v>
      </c>
      <c r="V7939" s="16">
        <f t="shared" si="4"/>
        <v>10</v>
      </c>
      <c r="W7939" s="17">
        <f t="array" ref="W7939">INDEX(shipping_prices!$C$1:$F9166,MATCH(I7939,shipping_prices!$A$1:$A9166,0),MATCH(M7939,shipping_prices!$C$1:$F$1,0))</f>
        <v>10.52</v>
      </c>
      <c r="X7939" s="15" t="str">
        <f t="shared" si="5"/>
        <v>David BremerSanta ClaraCalifornia</v>
      </c>
      <c r="Y7939" s="15" t="str">
        <f t="shared" si="6"/>
        <v>Low</v>
      </c>
    </row>
    <row r="7940" hidden="1">
      <c r="A7940" s="1">
        <v>43290.0</v>
      </c>
      <c r="B7940" s="2" t="s">
        <v>7372</v>
      </c>
      <c r="C7940" s="2">
        <v>3.0</v>
      </c>
      <c r="D7940" s="2" t="s">
        <v>4026</v>
      </c>
      <c r="E7940" s="2" t="s">
        <v>37</v>
      </c>
      <c r="F7940" s="2" t="s">
        <v>4410</v>
      </c>
      <c r="G7940" s="2" t="s">
        <v>39</v>
      </c>
      <c r="H7940" s="2" t="s">
        <v>460</v>
      </c>
      <c r="I7940" s="2" t="s">
        <v>538</v>
      </c>
      <c r="J7940" s="2" t="s">
        <v>321</v>
      </c>
      <c r="K7940" s="2" t="s">
        <v>33</v>
      </c>
      <c r="L7940" s="10">
        <v>43293.0</v>
      </c>
      <c r="M7940" s="2" t="s">
        <v>34</v>
      </c>
      <c r="N7940" s="11">
        <v>0.2</v>
      </c>
      <c r="O7940" s="12">
        <v>5.0</v>
      </c>
      <c r="P7940" s="13">
        <v>0.06</v>
      </c>
      <c r="Q7940" s="13">
        <v>86.0</v>
      </c>
      <c r="R7940" s="13">
        <f t="shared" si="1"/>
        <v>107.5</v>
      </c>
      <c r="S7940" s="14">
        <f t="shared" si="2"/>
        <v>35.83333333</v>
      </c>
      <c r="T7940" s="14">
        <f t="shared" si="3"/>
        <v>0.05813953488</v>
      </c>
      <c r="U7940" s="15" t="str">
        <f>vlookup(F7940,'Sub categories'!$A:$C,3,False)</f>
        <v>Art</v>
      </c>
      <c r="V7940" s="16">
        <f t="shared" si="4"/>
        <v>3</v>
      </c>
      <c r="W7940" s="17">
        <f t="array" ref="W7940">INDEX(shipping_prices!$C$1:$F9167,MATCH(I7940,shipping_prices!$A$1:$A9167,0),MATCH(M7940,shipping_prices!$C$1:$F$1,0))</f>
        <v>9.29</v>
      </c>
      <c r="X7940" s="15" t="str">
        <f t="shared" si="5"/>
        <v>Bill StewartBowling GreenOhio</v>
      </c>
      <c r="Y7940" s="15" t="str">
        <f t="shared" si="6"/>
        <v>Low</v>
      </c>
    </row>
    <row r="7941" hidden="1">
      <c r="A7941" s="1">
        <v>43290.0</v>
      </c>
      <c r="B7941" s="2" t="s">
        <v>7372</v>
      </c>
      <c r="C7941" s="2">
        <v>5.0</v>
      </c>
      <c r="D7941" s="2" t="s">
        <v>4026</v>
      </c>
      <c r="E7941" s="2" t="s">
        <v>37</v>
      </c>
      <c r="F7941" s="2" t="s">
        <v>4926</v>
      </c>
      <c r="G7941" s="2" t="s">
        <v>29</v>
      </c>
      <c r="H7941" s="2" t="s">
        <v>220</v>
      </c>
      <c r="I7941" s="2" t="s">
        <v>538</v>
      </c>
      <c r="J7941" s="2" t="s">
        <v>321</v>
      </c>
      <c r="K7941" s="2" t="s">
        <v>33</v>
      </c>
      <c r="L7941" s="10">
        <v>43293.0</v>
      </c>
      <c r="M7941" s="2" t="s">
        <v>34</v>
      </c>
      <c r="N7941" s="11">
        <v>0.2</v>
      </c>
      <c r="O7941" s="12">
        <v>-2.0</v>
      </c>
      <c r="P7941" s="13">
        <v>-0.01</v>
      </c>
      <c r="Q7941" s="13">
        <v>140.0</v>
      </c>
      <c r="R7941" s="13">
        <f t="shared" si="1"/>
        <v>175</v>
      </c>
      <c r="S7941" s="14">
        <f t="shared" si="2"/>
        <v>35</v>
      </c>
      <c r="T7941" s="14">
        <f t="shared" si="3"/>
        <v>-0.01428571429</v>
      </c>
      <c r="U7941" s="15" t="str">
        <f>vlookup(F7941,'Sub categories'!$A:$C,3,False)</f>
        <v>Accessories</v>
      </c>
      <c r="V7941" s="16">
        <f t="shared" si="4"/>
        <v>3</v>
      </c>
      <c r="W7941" s="17">
        <f t="array" ref="W7941">INDEX(shipping_prices!$C$1:$F9168,MATCH(I7941,shipping_prices!$A$1:$A9168,0),MATCH(M7941,shipping_prices!$C$1:$F$1,0))</f>
        <v>9.29</v>
      </c>
      <c r="X7941" s="15" t="str">
        <f t="shared" si="5"/>
        <v>Bill StewartBowling GreenOhio</v>
      </c>
      <c r="Y7941" s="15" t="str">
        <f t="shared" si="6"/>
        <v>loss</v>
      </c>
    </row>
    <row r="7942" hidden="1">
      <c r="A7942" s="1">
        <v>43290.0</v>
      </c>
      <c r="B7942" s="2" t="s">
        <v>7372</v>
      </c>
      <c r="C7942" s="2">
        <v>3.0</v>
      </c>
      <c r="D7942" s="2" t="s">
        <v>4026</v>
      </c>
      <c r="E7942" s="2" t="s">
        <v>37</v>
      </c>
      <c r="F7942" s="2" t="s">
        <v>2706</v>
      </c>
      <c r="G7942" s="2" t="s">
        <v>29</v>
      </c>
      <c r="H7942" s="2" t="s">
        <v>1071</v>
      </c>
      <c r="I7942" s="2" t="s">
        <v>538</v>
      </c>
      <c r="J7942" s="2" t="s">
        <v>321</v>
      </c>
      <c r="K7942" s="2" t="s">
        <v>33</v>
      </c>
      <c r="L7942" s="10">
        <v>43293.0</v>
      </c>
      <c r="M7942" s="2" t="s">
        <v>34</v>
      </c>
      <c r="N7942" s="11">
        <v>0.4</v>
      </c>
      <c r="O7942" s="12">
        <v>75.0</v>
      </c>
      <c r="P7942" s="13">
        <v>0.08</v>
      </c>
      <c r="Q7942" s="13">
        <v>900.0</v>
      </c>
      <c r="R7942" s="13">
        <f t="shared" si="1"/>
        <v>1500</v>
      </c>
      <c r="S7942" s="14">
        <f t="shared" si="2"/>
        <v>500</v>
      </c>
      <c r="T7942" s="14">
        <f t="shared" si="3"/>
        <v>0.08333333333</v>
      </c>
      <c r="U7942" s="15" t="str">
        <f>vlookup(F7942,'Sub categories'!$A:$C,3,False)</f>
        <v>Copiers</v>
      </c>
      <c r="V7942" s="16">
        <f t="shared" si="4"/>
        <v>3</v>
      </c>
      <c r="W7942" s="17">
        <f t="array" ref="W7942">INDEX(shipping_prices!$C$1:$F9169,MATCH(I7942,shipping_prices!$A$1:$A9169,0),MATCH(M7942,shipping_prices!$C$1:$F$1,0))</f>
        <v>9.29</v>
      </c>
      <c r="X7942" s="15" t="str">
        <f t="shared" si="5"/>
        <v>Bill StewartBowling GreenOhio</v>
      </c>
      <c r="Y7942" s="15" t="str">
        <f t="shared" si="6"/>
        <v>High</v>
      </c>
    </row>
    <row r="7943" hidden="1">
      <c r="A7943" s="1">
        <v>43290.0</v>
      </c>
      <c r="B7943" s="2" t="s">
        <v>7373</v>
      </c>
      <c r="C7943" s="2">
        <v>3.0</v>
      </c>
      <c r="D7943" s="2" t="s">
        <v>1799</v>
      </c>
      <c r="E7943" s="2" t="s">
        <v>27</v>
      </c>
      <c r="F7943" s="2" t="s">
        <v>212</v>
      </c>
      <c r="G7943" s="2" t="s">
        <v>39</v>
      </c>
      <c r="H7943" s="2" t="s">
        <v>193</v>
      </c>
      <c r="I7943" s="2" t="s">
        <v>2374</v>
      </c>
      <c r="J7943" s="2" t="s">
        <v>572</v>
      </c>
      <c r="K7943" s="2" t="s">
        <v>33</v>
      </c>
      <c r="L7943" s="10">
        <v>43295.0</v>
      </c>
      <c r="M7943" s="2" t="s">
        <v>34</v>
      </c>
      <c r="N7943" s="11">
        <v>0.0</v>
      </c>
      <c r="O7943" s="12">
        <v>10.0</v>
      </c>
      <c r="P7943" s="13">
        <v>0.47</v>
      </c>
      <c r="Q7943" s="13">
        <v>22.0</v>
      </c>
      <c r="R7943" s="13">
        <f t="shared" si="1"/>
        <v>22</v>
      </c>
      <c r="S7943" s="14">
        <f t="shared" si="2"/>
        <v>7.333333333</v>
      </c>
      <c r="T7943" s="14">
        <f t="shared" si="3"/>
        <v>0.4545454545</v>
      </c>
      <c r="U7943" s="15" t="str">
        <f>vlookup(F7943,'Sub categories'!$A:$C,3,False)</f>
        <v>Labels</v>
      </c>
      <c r="V7943" s="16">
        <f t="shared" si="4"/>
        <v>5</v>
      </c>
      <c r="W7943" s="17">
        <f t="array" ref="W7943">INDEX(shipping_prices!$C$1:$F9170,MATCH(I7943,shipping_prices!$A$1:$A9170,0),MATCH(M7943,shipping_prices!$C$1:$F$1,0))</f>
        <v>9.01</v>
      </c>
      <c r="X7943" s="15" t="str">
        <f t="shared" si="5"/>
        <v>Sue Ann ReedEverettMassachusetts</v>
      </c>
      <c r="Y7943" s="15" t="str">
        <f t="shared" si="6"/>
        <v>Low</v>
      </c>
    </row>
    <row r="7944" hidden="1">
      <c r="A7944" s="1">
        <v>43290.0</v>
      </c>
      <c r="B7944" s="2" t="s">
        <v>7374</v>
      </c>
      <c r="C7944" s="2">
        <v>3.0</v>
      </c>
      <c r="D7944" s="2" t="s">
        <v>3692</v>
      </c>
      <c r="E7944" s="2" t="s">
        <v>37</v>
      </c>
      <c r="F7944" s="2" t="s">
        <v>2702</v>
      </c>
      <c r="G7944" s="2" t="s">
        <v>39</v>
      </c>
      <c r="H7944" s="2" t="s">
        <v>284</v>
      </c>
      <c r="I7944" s="2" t="s">
        <v>501</v>
      </c>
      <c r="J7944" s="2" t="s">
        <v>122</v>
      </c>
      <c r="K7944" s="2" t="s">
        <v>54</v>
      </c>
      <c r="L7944" s="10">
        <v>43301.0</v>
      </c>
      <c r="M7944" s="2" t="s">
        <v>34</v>
      </c>
      <c r="N7944" s="11">
        <v>0.0</v>
      </c>
      <c r="O7944" s="12">
        <v>16.0</v>
      </c>
      <c r="P7944" s="13">
        <v>0.45</v>
      </c>
      <c r="Q7944" s="13">
        <v>35.0</v>
      </c>
      <c r="R7944" s="13">
        <f t="shared" si="1"/>
        <v>35</v>
      </c>
      <c r="S7944" s="14">
        <f t="shared" si="2"/>
        <v>11.66666667</v>
      </c>
      <c r="T7944" s="14">
        <f t="shared" si="3"/>
        <v>0.4571428571</v>
      </c>
      <c r="U7944" s="15" t="str">
        <f>vlookup(F7944,'Sub categories'!$A:$C,3,False)</f>
        <v>Binders</v>
      </c>
      <c r="V7944" s="16">
        <f t="shared" si="4"/>
        <v>11</v>
      </c>
      <c r="W7944" s="17">
        <f t="array" ref="W7944">INDEX(shipping_prices!$C$1:$F9171,MATCH(I7944,shipping_prices!$A$1:$A9171,0),MATCH(M7944,shipping_prices!$C$1:$F$1,0))</f>
        <v>6.86</v>
      </c>
      <c r="X7944" s="15" t="str">
        <f t="shared" si="5"/>
        <v>Yana SorensenColumbusGeorgia</v>
      </c>
      <c r="Y7944" s="15" t="str">
        <f t="shared" si="6"/>
        <v>Low</v>
      </c>
    </row>
    <row r="7945" hidden="1">
      <c r="A7945" s="1">
        <v>43290.0</v>
      </c>
      <c r="B7945" s="2" t="s">
        <v>7375</v>
      </c>
      <c r="C7945" s="2">
        <v>3.0</v>
      </c>
      <c r="D7945" s="2" t="s">
        <v>196</v>
      </c>
      <c r="E7945" s="2" t="s">
        <v>49</v>
      </c>
      <c r="F7945" s="2" t="s">
        <v>1638</v>
      </c>
      <c r="G7945" s="2" t="s">
        <v>39</v>
      </c>
      <c r="H7945" s="2" t="s">
        <v>146</v>
      </c>
      <c r="I7945" s="2" t="s">
        <v>163</v>
      </c>
      <c r="J7945" s="2" t="s">
        <v>164</v>
      </c>
      <c r="K7945" s="2" t="s">
        <v>33</v>
      </c>
      <c r="L7945" s="10">
        <v>43290.0</v>
      </c>
      <c r="M7945" s="2" t="s">
        <v>469</v>
      </c>
      <c r="N7945" s="11">
        <v>0.7</v>
      </c>
      <c r="O7945" s="12">
        <v>-3.0</v>
      </c>
      <c r="P7945" s="13">
        <v>-0.7</v>
      </c>
      <c r="Q7945" s="13">
        <v>5.0</v>
      </c>
      <c r="R7945" s="13">
        <f t="shared" si="1"/>
        <v>16.66666667</v>
      </c>
      <c r="S7945" s="14">
        <f t="shared" si="2"/>
        <v>5.555555556</v>
      </c>
      <c r="T7945" s="14">
        <f t="shared" si="3"/>
        <v>-0.6</v>
      </c>
      <c r="U7945" s="15" t="str">
        <f>vlookup(F7945,'Sub categories'!$A:$C,3,False)</f>
        <v>Binders</v>
      </c>
      <c r="V7945" s="16">
        <f t="shared" si="4"/>
        <v>0</v>
      </c>
      <c r="W7945" s="17">
        <f t="array" ref="W7945">INDEX(shipping_prices!$C$1:$F9172,MATCH(I7945,shipping_prices!$A$1:$A9172,0),MATCH(M7945,shipping_prices!$C$1:$F$1,0))</f>
        <v>47</v>
      </c>
      <c r="X7945" s="15" t="str">
        <f t="shared" si="5"/>
        <v>Frank GastineauPhiladelphiaPennsylvania</v>
      </c>
      <c r="Y7945" s="15" t="str">
        <f t="shared" si="6"/>
        <v>loss</v>
      </c>
    </row>
    <row r="7946" hidden="1">
      <c r="A7946" s="1">
        <v>43291.0</v>
      </c>
      <c r="B7946" s="2" t="s">
        <v>7376</v>
      </c>
      <c r="C7946" s="2">
        <v>4.0</v>
      </c>
      <c r="D7946" s="2" t="s">
        <v>3125</v>
      </c>
      <c r="E7946" s="2" t="s">
        <v>27</v>
      </c>
      <c r="F7946" s="2" t="s">
        <v>1857</v>
      </c>
      <c r="G7946" s="2" t="s">
        <v>29</v>
      </c>
      <c r="H7946" s="2" t="s">
        <v>1858</v>
      </c>
      <c r="I7946" s="2" t="s">
        <v>702</v>
      </c>
      <c r="J7946" s="2" t="s">
        <v>703</v>
      </c>
      <c r="K7946" s="2" t="s">
        <v>77</v>
      </c>
      <c r="L7946" s="10">
        <v>43292.0</v>
      </c>
      <c r="M7946" s="2" t="s">
        <v>34</v>
      </c>
      <c r="N7946" s="11">
        <v>0.0</v>
      </c>
      <c r="O7946" s="12">
        <v>744.0</v>
      </c>
      <c r="P7946" s="13">
        <v>0.3</v>
      </c>
      <c r="Q7946" s="13">
        <v>2480.0</v>
      </c>
      <c r="R7946" s="13">
        <f t="shared" si="1"/>
        <v>2480</v>
      </c>
      <c r="S7946" s="14">
        <f t="shared" si="2"/>
        <v>620</v>
      </c>
      <c r="T7946" s="14">
        <f t="shared" si="3"/>
        <v>0.3</v>
      </c>
      <c r="U7946" s="15" t="str">
        <f>vlookup(F7946,'Sub categories'!$A:$C,3,False)</f>
        <v>Phones</v>
      </c>
      <c r="V7946" s="16">
        <f t="shared" si="4"/>
        <v>1</v>
      </c>
      <c r="W7946" s="17">
        <f t="array" ref="W7946">INDEX(shipping_prices!$C$1:$F9173,MATCH(I7946,shipping_prices!$A$1:$A9173,0),MATCH(M7946,shipping_prices!$C$1:$F$1,0))</f>
        <v>7.84</v>
      </c>
      <c r="X7946" s="15" t="str">
        <f t="shared" si="5"/>
        <v>Juliana KrohnOmahaNebraska</v>
      </c>
      <c r="Y7946" s="15" t="str">
        <f t="shared" si="6"/>
        <v>High</v>
      </c>
    </row>
    <row r="7947" hidden="1">
      <c r="A7947" s="1">
        <v>43291.0</v>
      </c>
      <c r="B7947" s="2" t="s">
        <v>7377</v>
      </c>
      <c r="C7947" s="2">
        <v>11.0</v>
      </c>
      <c r="D7947" s="2" t="s">
        <v>113</v>
      </c>
      <c r="E7947" s="2" t="s">
        <v>49</v>
      </c>
      <c r="F7947" s="2" t="s">
        <v>1346</v>
      </c>
      <c r="G7947" s="2" t="s">
        <v>39</v>
      </c>
      <c r="H7947" s="2" t="s">
        <v>79</v>
      </c>
      <c r="I7947" s="2" t="s">
        <v>2120</v>
      </c>
      <c r="J7947" s="2" t="s">
        <v>2121</v>
      </c>
      <c r="K7947" s="2" t="s">
        <v>54</v>
      </c>
      <c r="L7947" s="10">
        <v>43299.0</v>
      </c>
      <c r="M7947" s="2" t="s">
        <v>90</v>
      </c>
      <c r="N7947" s="11">
        <v>0.0</v>
      </c>
      <c r="O7947" s="12">
        <v>220.0</v>
      </c>
      <c r="P7947" s="13">
        <v>0.46</v>
      </c>
      <c r="Q7947" s="13">
        <v>478.0</v>
      </c>
      <c r="R7947" s="13">
        <f t="shared" si="1"/>
        <v>478</v>
      </c>
      <c r="S7947" s="14">
        <f t="shared" si="2"/>
        <v>43.45454545</v>
      </c>
      <c r="T7947" s="14">
        <f t="shared" si="3"/>
        <v>0.460251046</v>
      </c>
      <c r="U7947" s="15" t="str">
        <f>vlookup(F7947,'Sub categories'!$A:$C,3,False)</f>
        <v>Binders</v>
      </c>
      <c r="V7947" s="16">
        <f t="shared" si="4"/>
        <v>8</v>
      </c>
      <c r="W7947" s="17">
        <f t="array" ref="W7947">INDEX(shipping_prices!$C$1:$F9174,MATCH(I7947,shipping_prices!$A$1:$A9174,0),MATCH(M7947,shipping_prices!$C$1:$F$1,0))</f>
        <v>7.57</v>
      </c>
      <c r="X7947" s="15" t="str">
        <f t="shared" si="5"/>
        <v>Daniel RaglinLake CharlesLouisiana</v>
      </c>
      <c r="Y7947" s="15" t="str">
        <f t="shared" si="6"/>
        <v>High</v>
      </c>
    </row>
    <row r="7948" hidden="1">
      <c r="A7948" s="1">
        <v>43291.0</v>
      </c>
      <c r="B7948" s="2" t="s">
        <v>7378</v>
      </c>
      <c r="C7948" s="2">
        <v>1.0</v>
      </c>
      <c r="D7948" s="2" t="s">
        <v>2472</v>
      </c>
      <c r="E7948" s="2" t="s">
        <v>27</v>
      </c>
      <c r="F7948" s="2" t="s">
        <v>3486</v>
      </c>
      <c r="G7948" s="2" t="s">
        <v>39</v>
      </c>
      <c r="H7948" s="2" t="s">
        <v>246</v>
      </c>
      <c r="I7948" s="2" t="s">
        <v>2952</v>
      </c>
      <c r="J7948" s="2" t="s">
        <v>3362</v>
      </c>
      <c r="K7948" s="2" t="s">
        <v>77</v>
      </c>
      <c r="L7948" s="10">
        <v>43298.0</v>
      </c>
      <c r="M7948" s="2" t="s">
        <v>90</v>
      </c>
      <c r="N7948" s="11">
        <v>0.0</v>
      </c>
      <c r="O7948" s="12">
        <v>4.0</v>
      </c>
      <c r="P7948" s="13">
        <v>0.26</v>
      </c>
      <c r="Q7948" s="13">
        <v>13.0</v>
      </c>
      <c r="R7948" s="13">
        <f t="shared" si="1"/>
        <v>13</v>
      </c>
      <c r="S7948" s="14">
        <f t="shared" si="2"/>
        <v>13</v>
      </c>
      <c r="T7948" s="14">
        <f t="shared" si="3"/>
        <v>0.3076923077</v>
      </c>
      <c r="U7948" s="15" t="str">
        <f>vlookup(F7948,'Sub categories'!$A:$C,3,False)</f>
        <v>Storage</v>
      </c>
      <c r="V7948" s="16">
        <f t="shared" si="4"/>
        <v>7</v>
      </c>
      <c r="W7948" s="17">
        <f t="array" ref="W7948">INDEX(shipping_prices!$C$1:$F9175,MATCH(I7948,shipping_prices!$A$1:$A9175,0),MATCH(M7948,shipping_prices!$C$1:$F$1,0))</f>
        <v>4.92</v>
      </c>
      <c r="X7948" s="15" t="str">
        <f t="shared" si="5"/>
        <v>Tamara ManningMarionIowa</v>
      </c>
      <c r="Y7948" s="15" t="str">
        <f t="shared" si="6"/>
        <v>Low</v>
      </c>
    </row>
    <row r="7949" hidden="1">
      <c r="A7949" s="1">
        <v>43292.0</v>
      </c>
      <c r="B7949" s="2" t="s">
        <v>7378</v>
      </c>
      <c r="C7949" s="2">
        <v>2.0</v>
      </c>
      <c r="D7949" s="2" t="s">
        <v>2472</v>
      </c>
      <c r="E7949" s="2" t="s">
        <v>27</v>
      </c>
      <c r="F7949" s="2" t="s">
        <v>3128</v>
      </c>
      <c r="G7949" s="2" t="s">
        <v>39</v>
      </c>
      <c r="H7949" s="2" t="s">
        <v>51</v>
      </c>
      <c r="I7949" s="2" t="s">
        <v>2952</v>
      </c>
      <c r="J7949" s="2" t="s">
        <v>3362</v>
      </c>
      <c r="K7949" s="2" t="s">
        <v>77</v>
      </c>
      <c r="L7949" s="10">
        <v>43298.0</v>
      </c>
      <c r="M7949" s="2" t="s">
        <v>90</v>
      </c>
      <c r="N7949" s="11">
        <v>0.0</v>
      </c>
      <c r="O7949" s="12">
        <v>6.0</v>
      </c>
      <c r="P7949" s="13">
        <v>0.48</v>
      </c>
      <c r="Q7949" s="13">
        <v>13.0</v>
      </c>
      <c r="R7949" s="13">
        <f t="shared" si="1"/>
        <v>13</v>
      </c>
      <c r="S7949" s="14">
        <f t="shared" si="2"/>
        <v>6.5</v>
      </c>
      <c r="T7949" s="14">
        <f t="shared" si="3"/>
        <v>0.4615384615</v>
      </c>
      <c r="U7949" s="15" t="str">
        <f>vlookup(F7949,'Sub categories'!$A:$C,3,False)</f>
        <v>Paper</v>
      </c>
      <c r="V7949" s="16">
        <f t="shared" si="4"/>
        <v>6</v>
      </c>
      <c r="W7949" s="17">
        <f t="array" ref="W7949">INDEX(shipping_prices!$C$1:$F9176,MATCH(I7949,shipping_prices!$A$1:$A9176,0),MATCH(M7949,shipping_prices!$C$1:$F$1,0))</f>
        <v>4.92</v>
      </c>
      <c r="X7949" s="15" t="str">
        <f t="shared" si="5"/>
        <v>Tamara ManningMarionIowa</v>
      </c>
      <c r="Y7949" s="15" t="str">
        <f t="shared" si="6"/>
        <v>Low</v>
      </c>
    </row>
    <row r="7950">
      <c r="A7950" s="1">
        <v>43292.0</v>
      </c>
      <c r="B7950" s="2" t="s">
        <v>7378</v>
      </c>
      <c r="C7950" s="2">
        <v>3.0</v>
      </c>
      <c r="D7950" s="2" t="s">
        <v>2472</v>
      </c>
      <c r="E7950" s="2" t="s">
        <v>27</v>
      </c>
      <c r="F7950" s="2" t="s">
        <v>1533</v>
      </c>
      <c r="G7950" s="2" t="s">
        <v>45</v>
      </c>
      <c r="H7950" s="2" t="s">
        <v>1024</v>
      </c>
      <c r="I7950" s="2" t="s">
        <v>2952</v>
      </c>
      <c r="J7950" s="2" t="s">
        <v>3362</v>
      </c>
      <c r="K7950" s="2" t="s">
        <v>77</v>
      </c>
      <c r="L7950" s="10">
        <v>43298.0</v>
      </c>
      <c r="M7950" s="2" t="s">
        <v>90</v>
      </c>
      <c r="N7950" s="11">
        <v>0.0</v>
      </c>
      <c r="O7950" s="12">
        <v>5.0</v>
      </c>
      <c r="P7950" s="13">
        <v>0.31</v>
      </c>
      <c r="Q7950" s="13">
        <v>15.0</v>
      </c>
      <c r="R7950" s="13">
        <f t="shared" si="1"/>
        <v>15</v>
      </c>
      <c r="S7950" s="14">
        <f t="shared" si="2"/>
        <v>5</v>
      </c>
      <c r="T7950" s="14">
        <f t="shared" si="3"/>
        <v>0.3333333333</v>
      </c>
      <c r="U7950" s="15" t="str">
        <f>vlookup(F7950,'Sub categories'!$A:$C,3,False)</f>
        <v>Furnishings</v>
      </c>
      <c r="V7950" s="16">
        <f t="shared" si="4"/>
        <v>6</v>
      </c>
      <c r="W7950" s="17">
        <f t="array" ref="W7950">INDEX(shipping_prices!$C$1:$F9177,MATCH(I7950,shipping_prices!$A$1:$A9177,0),MATCH(M7950,shipping_prices!$C$1:$F$1,0))</f>
        <v>4.92</v>
      </c>
      <c r="X7950" s="15" t="str">
        <f t="shared" si="5"/>
        <v>Tamara ManningMarionIowa</v>
      </c>
      <c r="Y7950" s="15" t="str">
        <f t="shared" si="6"/>
        <v>Low</v>
      </c>
    </row>
    <row r="7951" hidden="1">
      <c r="A7951" s="1">
        <v>43292.0</v>
      </c>
      <c r="B7951" s="2" t="s">
        <v>7378</v>
      </c>
      <c r="C7951" s="2">
        <v>5.0</v>
      </c>
      <c r="D7951" s="2" t="s">
        <v>2472</v>
      </c>
      <c r="E7951" s="2" t="s">
        <v>27</v>
      </c>
      <c r="F7951" s="2" t="s">
        <v>50</v>
      </c>
      <c r="G7951" s="2" t="s">
        <v>39</v>
      </c>
      <c r="H7951" s="2" t="s">
        <v>51</v>
      </c>
      <c r="I7951" s="2" t="s">
        <v>2952</v>
      </c>
      <c r="J7951" s="2" t="s">
        <v>3362</v>
      </c>
      <c r="K7951" s="2" t="s">
        <v>77</v>
      </c>
      <c r="L7951" s="10">
        <v>43298.0</v>
      </c>
      <c r="M7951" s="2" t="s">
        <v>90</v>
      </c>
      <c r="N7951" s="11">
        <v>0.0</v>
      </c>
      <c r="O7951" s="12">
        <v>46.0</v>
      </c>
      <c r="P7951" s="13">
        <v>0.48</v>
      </c>
      <c r="Q7951" s="13">
        <v>95.0</v>
      </c>
      <c r="R7951" s="13">
        <f t="shared" si="1"/>
        <v>95</v>
      </c>
      <c r="S7951" s="14">
        <f t="shared" si="2"/>
        <v>19</v>
      </c>
      <c r="T7951" s="14">
        <f t="shared" si="3"/>
        <v>0.4842105263</v>
      </c>
      <c r="U7951" s="15" t="str">
        <f>vlookup(F7951,'Sub categories'!$A:$C,3,False)</f>
        <v>Paper</v>
      </c>
      <c r="V7951" s="16">
        <f t="shared" si="4"/>
        <v>6</v>
      </c>
      <c r="W7951" s="17">
        <f t="array" ref="W7951">INDEX(shipping_prices!$C$1:$F9178,MATCH(I7951,shipping_prices!$A$1:$A9178,0),MATCH(M7951,shipping_prices!$C$1:$F$1,0))</f>
        <v>4.92</v>
      </c>
      <c r="X7951" s="15" t="str">
        <f t="shared" si="5"/>
        <v>Tamara ManningMarionIowa</v>
      </c>
      <c r="Y7951" s="15" t="str">
        <f t="shared" si="6"/>
        <v>High</v>
      </c>
    </row>
    <row r="7952" hidden="1">
      <c r="A7952" s="1">
        <v>43292.0</v>
      </c>
      <c r="B7952" s="2" t="s">
        <v>7379</v>
      </c>
      <c r="C7952" s="2">
        <v>5.0</v>
      </c>
      <c r="D7952" s="2" t="s">
        <v>3859</v>
      </c>
      <c r="E7952" s="2" t="s">
        <v>49</v>
      </c>
      <c r="F7952" s="2" t="s">
        <v>1080</v>
      </c>
      <c r="G7952" s="2" t="s">
        <v>39</v>
      </c>
      <c r="H7952" s="2" t="s">
        <v>216</v>
      </c>
      <c r="I7952" s="2" t="s">
        <v>169</v>
      </c>
      <c r="J7952" s="2" t="s">
        <v>42</v>
      </c>
      <c r="K7952" s="2" t="s">
        <v>43</v>
      </c>
      <c r="L7952" s="10">
        <v>43294.0</v>
      </c>
      <c r="M7952" s="2" t="s">
        <v>34</v>
      </c>
      <c r="N7952" s="11">
        <v>0.0</v>
      </c>
      <c r="O7952" s="12">
        <v>6.0</v>
      </c>
      <c r="P7952" s="13">
        <v>0.29</v>
      </c>
      <c r="Q7952" s="13">
        <v>21.0</v>
      </c>
      <c r="R7952" s="13">
        <f t="shared" si="1"/>
        <v>21</v>
      </c>
      <c r="S7952" s="14">
        <f t="shared" si="2"/>
        <v>4.2</v>
      </c>
      <c r="T7952" s="14">
        <f t="shared" si="3"/>
        <v>0.2857142857</v>
      </c>
      <c r="U7952" s="15" t="str">
        <f>vlookup(F7952,'Sub categories'!$A:$C,3,False)</f>
        <v>Art</v>
      </c>
      <c r="V7952" s="16">
        <f t="shared" si="4"/>
        <v>2</v>
      </c>
      <c r="W7952" s="17">
        <f t="array" ref="W7952">INDEX(shipping_prices!$C$1:$F9179,MATCH(I7952,shipping_prices!$A$1:$A9179,0),MATCH(M7952,shipping_prices!$C$1:$F$1,0))</f>
        <v>14.86</v>
      </c>
      <c r="X7952" s="15" t="str">
        <f t="shared" si="5"/>
        <v>Tonja TurnellLos AngelesCalifornia</v>
      </c>
      <c r="Y7952" s="15" t="str">
        <f t="shared" si="6"/>
        <v>Low</v>
      </c>
    </row>
    <row r="7953" hidden="1">
      <c r="A7953" s="1">
        <v>43292.0</v>
      </c>
      <c r="B7953" s="2" t="s">
        <v>7380</v>
      </c>
      <c r="C7953" s="2">
        <v>2.0</v>
      </c>
      <c r="D7953" s="2" t="s">
        <v>384</v>
      </c>
      <c r="E7953" s="2" t="s">
        <v>37</v>
      </c>
      <c r="F7953" s="2" t="s">
        <v>2076</v>
      </c>
      <c r="G7953" s="2" t="s">
        <v>39</v>
      </c>
      <c r="H7953" s="2" t="s">
        <v>216</v>
      </c>
      <c r="I7953" s="2" t="s">
        <v>163</v>
      </c>
      <c r="J7953" s="2" t="s">
        <v>164</v>
      </c>
      <c r="K7953" s="2" t="s">
        <v>33</v>
      </c>
      <c r="L7953" s="10">
        <v>43294.0</v>
      </c>
      <c r="M7953" s="2" t="s">
        <v>34</v>
      </c>
      <c r="N7953" s="11">
        <v>0.2</v>
      </c>
      <c r="O7953" s="12">
        <v>1.0</v>
      </c>
      <c r="P7953" s="13">
        <v>0.11</v>
      </c>
      <c r="Q7953" s="13">
        <v>7.0</v>
      </c>
      <c r="R7953" s="13">
        <f t="shared" si="1"/>
        <v>8.75</v>
      </c>
      <c r="S7953" s="14">
        <f t="shared" si="2"/>
        <v>4.375</v>
      </c>
      <c r="T7953" s="14">
        <f t="shared" si="3"/>
        <v>0.1428571429</v>
      </c>
      <c r="U7953" s="15" t="str">
        <f>vlookup(F7953,'Sub categories'!$A:$C,3,False)</f>
        <v>Art</v>
      </c>
      <c r="V7953" s="16">
        <f t="shared" si="4"/>
        <v>2</v>
      </c>
      <c r="W7953" s="17">
        <f t="array" ref="W7953">INDEX(shipping_prices!$C$1:$F9180,MATCH(I7953,shipping_prices!$A$1:$A9180,0),MATCH(M7953,shipping_prices!$C$1:$F$1,0))</f>
        <v>7.98</v>
      </c>
      <c r="X7953" s="15" t="str">
        <f t="shared" si="5"/>
        <v>Matt ConnellPhiladelphiaPennsylvania</v>
      </c>
      <c r="Y7953" s="15" t="str">
        <f t="shared" si="6"/>
        <v>Low</v>
      </c>
    </row>
    <row r="7954" hidden="1">
      <c r="A7954" s="1">
        <v>43292.0</v>
      </c>
      <c r="B7954" s="2" t="s">
        <v>7380</v>
      </c>
      <c r="C7954" s="2">
        <v>1.0</v>
      </c>
      <c r="D7954" s="2" t="s">
        <v>384</v>
      </c>
      <c r="E7954" s="2" t="s">
        <v>37</v>
      </c>
      <c r="F7954" s="2" t="s">
        <v>3714</v>
      </c>
      <c r="G7954" s="2" t="s">
        <v>39</v>
      </c>
      <c r="H7954" s="2" t="s">
        <v>1806</v>
      </c>
      <c r="I7954" s="2" t="s">
        <v>163</v>
      </c>
      <c r="J7954" s="2" t="s">
        <v>164</v>
      </c>
      <c r="K7954" s="2" t="s">
        <v>33</v>
      </c>
      <c r="L7954" s="10">
        <v>43294.0</v>
      </c>
      <c r="M7954" s="2" t="s">
        <v>34</v>
      </c>
      <c r="N7954" s="11">
        <v>0.2</v>
      </c>
      <c r="O7954" s="12">
        <v>1.0</v>
      </c>
      <c r="P7954" s="13">
        <v>0.09</v>
      </c>
      <c r="Q7954" s="13">
        <v>8.0</v>
      </c>
      <c r="R7954" s="13">
        <f t="shared" si="1"/>
        <v>10</v>
      </c>
      <c r="S7954" s="14">
        <f t="shared" si="2"/>
        <v>10</v>
      </c>
      <c r="T7954" s="14">
        <f t="shared" si="3"/>
        <v>0.125</v>
      </c>
      <c r="U7954" s="15" t="str">
        <f>vlookup(F7954,'Sub categories'!$A:$C,3,False)</f>
        <v>Storage</v>
      </c>
      <c r="V7954" s="16">
        <f t="shared" si="4"/>
        <v>2</v>
      </c>
      <c r="W7954" s="17">
        <f t="array" ref="W7954">INDEX(shipping_prices!$C$1:$F9181,MATCH(I7954,shipping_prices!$A$1:$A9181,0),MATCH(M7954,shipping_prices!$C$1:$F$1,0))</f>
        <v>7.98</v>
      </c>
      <c r="X7954" s="15" t="str">
        <f t="shared" si="5"/>
        <v>Matt ConnellPhiladelphiaPennsylvania</v>
      </c>
      <c r="Y7954" s="15" t="str">
        <f t="shared" si="6"/>
        <v>Low</v>
      </c>
    </row>
    <row r="7955" hidden="1">
      <c r="A7955" s="1">
        <v>43292.0</v>
      </c>
      <c r="B7955" s="2" t="s">
        <v>7381</v>
      </c>
      <c r="C7955" s="2">
        <v>8.0</v>
      </c>
      <c r="D7955" s="2" t="s">
        <v>2031</v>
      </c>
      <c r="E7955" s="2" t="s">
        <v>37</v>
      </c>
      <c r="F7955" s="2" t="s">
        <v>3974</v>
      </c>
      <c r="G7955" s="2" t="s">
        <v>39</v>
      </c>
      <c r="H7955" s="2" t="s">
        <v>66</v>
      </c>
      <c r="I7955" s="2" t="s">
        <v>2958</v>
      </c>
      <c r="J7955" s="2" t="s">
        <v>32</v>
      </c>
      <c r="K7955" s="2" t="s">
        <v>33</v>
      </c>
      <c r="L7955" s="10">
        <v>43296.0</v>
      </c>
      <c r="M7955" s="2" t="s">
        <v>90</v>
      </c>
      <c r="N7955" s="11">
        <v>0.0</v>
      </c>
      <c r="O7955" s="12">
        <v>23.0</v>
      </c>
      <c r="P7955" s="13">
        <v>0.48</v>
      </c>
      <c r="Q7955" s="13">
        <v>47.0</v>
      </c>
      <c r="R7955" s="13">
        <f t="shared" si="1"/>
        <v>47</v>
      </c>
      <c r="S7955" s="14">
        <f t="shared" si="2"/>
        <v>5.875</v>
      </c>
      <c r="T7955" s="14">
        <f t="shared" si="3"/>
        <v>0.4893617021</v>
      </c>
      <c r="U7955" s="15" t="str">
        <f>vlookup(F7955,'Sub categories'!$A:$C,3,False)</f>
        <v>Paper</v>
      </c>
      <c r="V7955" s="16">
        <f t="shared" si="4"/>
        <v>4</v>
      </c>
      <c r="W7955" s="17">
        <f t="array" ref="W7955">INDEX(shipping_prices!$C$1:$F9182,MATCH(I7955,shipping_prices!$A$1:$A9182,0),MATCH(M7955,shipping_prices!$C$1:$F$1,0))</f>
        <v>8.5</v>
      </c>
      <c r="X7955" s="15" t="str">
        <f t="shared" si="5"/>
        <v>George BellAuburnNew York</v>
      </c>
      <c r="Y7955" s="15" t="str">
        <f t="shared" si="6"/>
        <v>Low</v>
      </c>
    </row>
    <row r="7956">
      <c r="A7956" s="1">
        <v>43293.0</v>
      </c>
      <c r="B7956" s="2" t="s">
        <v>7382</v>
      </c>
      <c r="C7956" s="2">
        <v>7.0</v>
      </c>
      <c r="D7956" s="2" t="s">
        <v>4007</v>
      </c>
      <c r="E7956" s="2" t="s">
        <v>49</v>
      </c>
      <c r="F7956" s="2" t="s">
        <v>1102</v>
      </c>
      <c r="G7956" s="2" t="s">
        <v>45</v>
      </c>
      <c r="H7956" s="2" t="s">
        <v>79</v>
      </c>
      <c r="I7956" s="2" t="s">
        <v>31</v>
      </c>
      <c r="J7956" s="2" t="s">
        <v>32</v>
      </c>
      <c r="K7956" s="2" t="s">
        <v>33</v>
      </c>
      <c r="L7956" s="10">
        <v>43304.0</v>
      </c>
      <c r="M7956" s="2" t="s">
        <v>90</v>
      </c>
      <c r="N7956" s="11">
        <v>0.0</v>
      </c>
      <c r="O7956" s="12">
        <v>41.0</v>
      </c>
      <c r="P7956" s="13">
        <v>0.42</v>
      </c>
      <c r="Q7956" s="13">
        <v>97.0</v>
      </c>
      <c r="R7956" s="13">
        <f t="shared" si="1"/>
        <v>97</v>
      </c>
      <c r="S7956" s="14">
        <f t="shared" si="2"/>
        <v>13.85714286</v>
      </c>
      <c r="T7956" s="14">
        <f t="shared" si="3"/>
        <v>0.4226804124</v>
      </c>
      <c r="U7956" s="15" t="str">
        <f>vlookup(F7956,'Sub categories'!$A:$C,3,False)</f>
        <v>Furnishings</v>
      </c>
      <c r="V7956" s="16">
        <f t="shared" si="4"/>
        <v>11</v>
      </c>
      <c r="W7956" s="17">
        <f t="array" ref="W7956">INDEX(shipping_prices!$C$1:$F9183,MATCH(I7956,shipping_prices!$A$1:$A9183,0),MATCH(M7956,shipping_prices!$C$1:$F$1,0))</f>
        <v>0.94</v>
      </c>
      <c r="X7956" s="15" t="str">
        <f t="shared" si="5"/>
        <v>Parhena NorrisNew York CityNew York</v>
      </c>
      <c r="Y7956" s="15" t="str">
        <f t="shared" si="6"/>
        <v>High</v>
      </c>
    </row>
    <row r="7957" hidden="1">
      <c r="A7957" s="1">
        <v>43294.0</v>
      </c>
      <c r="B7957" s="2" t="s">
        <v>7383</v>
      </c>
      <c r="C7957" s="2">
        <v>4.0</v>
      </c>
      <c r="D7957" s="2" t="s">
        <v>2909</v>
      </c>
      <c r="E7957" s="2" t="s">
        <v>37</v>
      </c>
      <c r="F7957" s="2" t="s">
        <v>3347</v>
      </c>
      <c r="G7957" s="2" t="s">
        <v>39</v>
      </c>
      <c r="H7957" s="2" t="s">
        <v>79</v>
      </c>
      <c r="I7957" s="2" t="s">
        <v>405</v>
      </c>
      <c r="J7957" s="2" t="s">
        <v>406</v>
      </c>
      <c r="K7957" s="2" t="s">
        <v>54</v>
      </c>
      <c r="L7957" s="10">
        <v>43294.0</v>
      </c>
      <c r="M7957" s="2" t="s">
        <v>469</v>
      </c>
      <c r="N7957" s="11">
        <v>0.0</v>
      </c>
      <c r="O7957" s="12">
        <v>20.0</v>
      </c>
      <c r="P7957" s="13">
        <v>0.46</v>
      </c>
      <c r="Q7957" s="13">
        <v>43.0</v>
      </c>
      <c r="R7957" s="13">
        <f t="shared" si="1"/>
        <v>43</v>
      </c>
      <c r="S7957" s="14">
        <f t="shared" si="2"/>
        <v>10.75</v>
      </c>
      <c r="T7957" s="14">
        <f t="shared" si="3"/>
        <v>0.4651162791</v>
      </c>
      <c r="U7957" s="15" t="str">
        <f>vlookup(F7957,'Sub categories'!$A:$C,3,False)</f>
        <v>Envelopes</v>
      </c>
      <c r="V7957" s="16">
        <f t="shared" si="4"/>
        <v>0</v>
      </c>
      <c r="W7957" s="17">
        <f t="array" ref="W7957">INDEX(shipping_prices!$C$1:$F9184,MATCH(I7957,shipping_prices!$A$1:$A9184,0),MATCH(M7957,shipping_prices!$C$1:$F$1,0))</f>
        <v>54.97</v>
      </c>
      <c r="X7957" s="15" t="str">
        <f t="shared" si="5"/>
        <v>Claudia BergmannSouthavenMississippi</v>
      </c>
      <c r="Y7957" s="15" t="str">
        <f t="shared" si="6"/>
        <v>Low</v>
      </c>
    </row>
    <row r="7958" hidden="1">
      <c r="A7958" s="1">
        <v>43294.0</v>
      </c>
      <c r="B7958" s="2" t="s">
        <v>7383</v>
      </c>
      <c r="C7958" s="2">
        <v>6.0</v>
      </c>
      <c r="D7958" s="2" t="s">
        <v>2909</v>
      </c>
      <c r="E7958" s="2" t="s">
        <v>37</v>
      </c>
      <c r="F7958" s="2" t="s">
        <v>4210</v>
      </c>
      <c r="G7958" s="2" t="s">
        <v>39</v>
      </c>
      <c r="H7958" s="2" t="s">
        <v>284</v>
      </c>
      <c r="I7958" s="2" t="s">
        <v>405</v>
      </c>
      <c r="J7958" s="2" t="s">
        <v>406</v>
      </c>
      <c r="K7958" s="2" t="s">
        <v>54</v>
      </c>
      <c r="L7958" s="10">
        <v>43294.0</v>
      </c>
      <c r="M7958" s="2" t="s">
        <v>469</v>
      </c>
      <c r="N7958" s="11">
        <v>0.0</v>
      </c>
      <c r="O7958" s="12">
        <v>112.0</v>
      </c>
      <c r="P7958" s="13">
        <v>0.48</v>
      </c>
      <c r="Q7958" s="13">
        <v>234.0</v>
      </c>
      <c r="R7958" s="13">
        <f t="shared" si="1"/>
        <v>234</v>
      </c>
      <c r="S7958" s="14">
        <f t="shared" si="2"/>
        <v>39</v>
      </c>
      <c r="T7958" s="14">
        <f t="shared" si="3"/>
        <v>0.4786324786</v>
      </c>
      <c r="U7958" s="15" t="str">
        <f>vlookup(F7958,'Sub categories'!$A:$C,3,False)</f>
        <v>Binders</v>
      </c>
      <c r="V7958" s="16">
        <f t="shared" si="4"/>
        <v>0</v>
      </c>
      <c r="W7958" s="17">
        <f t="array" ref="W7958">INDEX(shipping_prices!$C$1:$F9185,MATCH(I7958,shipping_prices!$A$1:$A9185,0),MATCH(M7958,shipping_prices!$C$1:$F$1,0))</f>
        <v>54.97</v>
      </c>
      <c r="X7958" s="15" t="str">
        <f t="shared" si="5"/>
        <v>Claudia BergmannSouthavenMississippi</v>
      </c>
      <c r="Y7958" s="15" t="str">
        <f t="shared" si="6"/>
        <v>High</v>
      </c>
    </row>
    <row r="7959" hidden="1">
      <c r="A7959" s="1">
        <v>43294.0</v>
      </c>
      <c r="B7959" s="2" t="s">
        <v>7383</v>
      </c>
      <c r="C7959" s="2">
        <v>2.0</v>
      </c>
      <c r="D7959" s="2" t="s">
        <v>2909</v>
      </c>
      <c r="E7959" s="2" t="s">
        <v>37</v>
      </c>
      <c r="F7959" s="2" t="s">
        <v>5324</v>
      </c>
      <c r="G7959" s="2" t="s">
        <v>39</v>
      </c>
      <c r="H7959" s="2" t="s">
        <v>81</v>
      </c>
      <c r="I7959" s="2" t="s">
        <v>405</v>
      </c>
      <c r="J7959" s="2" t="s">
        <v>406</v>
      </c>
      <c r="K7959" s="2" t="s">
        <v>54</v>
      </c>
      <c r="L7959" s="10">
        <v>43294.0</v>
      </c>
      <c r="M7959" s="2" t="s">
        <v>469</v>
      </c>
      <c r="N7959" s="11">
        <v>0.0</v>
      </c>
      <c r="O7959" s="12">
        <v>79.0</v>
      </c>
      <c r="P7959" s="13">
        <v>0.3</v>
      </c>
      <c r="Q7959" s="13">
        <v>262.0</v>
      </c>
      <c r="R7959" s="13">
        <f t="shared" si="1"/>
        <v>262</v>
      </c>
      <c r="S7959" s="14">
        <f t="shared" si="2"/>
        <v>131</v>
      </c>
      <c r="T7959" s="14">
        <f t="shared" si="3"/>
        <v>0.3015267176</v>
      </c>
      <c r="U7959" s="15" t="str">
        <f>vlookup(F7959,'Sub categories'!$A:$C,3,False)</f>
        <v>Appliances</v>
      </c>
      <c r="V7959" s="16">
        <f t="shared" si="4"/>
        <v>0</v>
      </c>
      <c r="W7959" s="17">
        <f t="array" ref="W7959">INDEX(shipping_prices!$C$1:$F9186,MATCH(I7959,shipping_prices!$A$1:$A9186,0),MATCH(M7959,shipping_prices!$C$1:$F$1,0))</f>
        <v>54.97</v>
      </c>
      <c r="X7959" s="15" t="str">
        <f t="shared" si="5"/>
        <v>Claudia BergmannSouthavenMississippi</v>
      </c>
      <c r="Y7959" s="15" t="str">
        <f t="shared" si="6"/>
        <v>High</v>
      </c>
    </row>
    <row r="7960" hidden="1">
      <c r="A7960" s="1">
        <v>43294.0</v>
      </c>
      <c r="B7960" s="2" t="s">
        <v>7383</v>
      </c>
      <c r="C7960" s="2">
        <v>3.0</v>
      </c>
      <c r="D7960" s="2" t="s">
        <v>2909</v>
      </c>
      <c r="E7960" s="2" t="s">
        <v>37</v>
      </c>
      <c r="F7960" s="2" t="s">
        <v>1934</v>
      </c>
      <c r="G7960" s="2" t="s">
        <v>29</v>
      </c>
      <c r="H7960" s="2" t="s">
        <v>220</v>
      </c>
      <c r="I7960" s="2" t="s">
        <v>405</v>
      </c>
      <c r="J7960" s="2" t="s">
        <v>406</v>
      </c>
      <c r="K7960" s="2" t="s">
        <v>54</v>
      </c>
      <c r="L7960" s="10">
        <v>43294.0</v>
      </c>
      <c r="M7960" s="2" t="s">
        <v>469</v>
      </c>
      <c r="N7960" s="11">
        <v>0.0</v>
      </c>
      <c r="O7960" s="12">
        <v>126.0</v>
      </c>
      <c r="P7960" s="13">
        <v>0.42</v>
      </c>
      <c r="Q7960" s="13">
        <v>300.0</v>
      </c>
      <c r="R7960" s="13">
        <f t="shared" si="1"/>
        <v>300</v>
      </c>
      <c r="S7960" s="14">
        <f t="shared" si="2"/>
        <v>100</v>
      </c>
      <c r="T7960" s="14">
        <f t="shared" si="3"/>
        <v>0.42</v>
      </c>
      <c r="U7960" s="15" t="str">
        <f>vlookup(F7960,'Sub categories'!$A:$C,3,False)</f>
        <v>Accessories</v>
      </c>
      <c r="V7960" s="16">
        <f t="shared" si="4"/>
        <v>0</v>
      </c>
      <c r="W7960" s="17">
        <f t="array" ref="W7960">INDEX(shipping_prices!$C$1:$F9187,MATCH(I7960,shipping_prices!$A$1:$A9187,0),MATCH(M7960,shipping_prices!$C$1:$F$1,0))</f>
        <v>54.97</v>
      </c>
      <c r="X7960" s="15" t="str">
        <f t="shared" si="5"/>
        <v>Claudia BergmannSouthavenMississippi</v>
      </c>
      <c r="Y7960" s="15" t="str">
        <f t="shared" si="6"/>
        <v>High</v>
      </c>
    </row>
    <row r="7961" hidden="1">
      <c r="A7961" s="1">
        <v>43295.0</v>
      </c>
      <c r="B7961" s="2" t="s">
        <v>7384</v>
      </c>
      <c r="C7961" s="2">
        <v>5.0</v>
      </c>
      <c r="D7961" s="2" t="s">
        <v>2110</v>
      </c>
      <c r="E7961" s="2" t="s">
        <v>27</v>
      </c>
      <c r="F7961" s="2" t="s">
        <v>1750</v>
      </c>
      <c r="G7961" s="2" t="s">
        <v>29</v>
      </c>
      <c r="H7961" s="2" t="s">
        <v>1426</v>
      </c>
      <c r="I7961" s="2" t="s">
        <v>956</v>
      </c>
      <c r="J7961" s="2" t="s">
        <v>822</v>
      </c>
      <c r="K7961" s="2" t="s">
        <v>54</v>
      </c>
      <c r="L7961" s="10">
        <v>43300.0</v>
      </c>
      <c r="M7961" s="2" t="s">
        <v>142</v>
      </c>
      <c r="N7961" s="11">
        <v>0.0</v>
      </c>
      <c r="O7961" s="12">
        <v>15.0</v>
      </c>
      <c r="P7961" s="13">
        <v>0.44</v>
      </c>
      <c r="Q7961" s="13">
        <v>35.0</v>
      </c>
      <c r="R7961" s="13">
        <f t="shared" si="1"/>
        <v>35</v>
      </c>
      <c r="S7961" s="14">
        <f t="shared" si="2"/>
        <v>7</v>
      </c>
      <c r="T7961" s="14">
        <f t="shared" si="3"/>
        <v>0.4285714286</v>
      </c>
      <c r="U7961" s="15" t="str">
        <f>vlookup(F7961,'Sub categories'!$A:$C,3,False)</f>
        <v>Accessories</v>
      </c>
      <c r="V7961" s="16">
        <f t="shared" si="4"/>
        <v>5</v>
      </c>
      <c r="W7961" s="17">
        <f t="array" ref="W7961">INDEX(shipping_prices!$C$1:$F9188,MATCH(I7961,shipping_prices!$A$1:$A9188,0),MATCH(M7961,shipping_prices!$C$1:$F$1,0))</f>
        <v>17.81</v>
      </c>
      <c r="X7961" s="15" t="str">
        <f t="shared" si="5"/>
        <v>Joel EatonFayettevilleArkansas</v>
      </c>
      <c r="Y7961" s="15" t="str">
        <f t="shared" si="6"/>
        <v>Low</v>
      </c>
    </row>
    <row r="7962" hidden="1">
      <c r="A7962" s="1">
        <v>43295.0</v>
      </c>
      <c r="B7962" s="2" t="s">
        <v>7384</v>
      </c>
      <c r="C7962" s="2">
        <v>4.0</v>
      </c>
      <c r="D7962" s="2" t="s">
        <v>2110</v>
      </c>
      <c r="E7962" s="2" t="s">
        <v>27</v>
      </c>
      <c r="F7962" s="2" t="s">
        <v>4602</v>
      </c>
      <c r="G7962" s="2" t="s">
        <v>39</v>
      </c>
      <c r="H7962" s="2" t="s">
        <v>284</v>
      </c>
      <c r="I7962" s="2" t="s">
        <v>956</v>
      </c>
      <c r="J7962" s="2" t="s">
        <v>822</v>
      </c>
      <c r="K7962" s="2" t="s">
        <v>54</v>
      </c>
      <c r="L7962" s="10">
        <v>43300.0</v>
      </c>
      <c r="M7962" s="2" t="s">
        <v>142</v>
      </c>
      <c r="N7962" s="11">
        <v>0.0</v>
      </c>
      <c r="O7962" s="12">
        <v>318.0</v>
      </c>
      <c r="P7962" s="13">
        <v>0.46</v>
      </c>
      <c r="Q7962" s="13">
        <v>692.0</v>
      </c>
      <c r="R7962" s="13">
        <f t="shared" si="1"/>
        <v>692</v>
      </c>
      <c r="S7962" s="14">
        <f t="shared" si="2"/>
        <v>173</v>
      </c>
      <c r="T7962" s="14">
        <f t="shared" si="3"/>
        <v>0.4595375723</v>
      </c>
      <c r="U7962" s="15" t="str">
        <f>vlookup(F7962,'Sub categories'!$A:$C,3,False)</f>
        <v>Binders</v>
      </c>
      <c r="V7962" s="16">
        <f t="shared" si="4"/>
        <v>5</v>
      </c>
      <c r="W7962" s="17">
        <f t="array" ref="W7962">INDEX(shipping_prices!$C$1:$F9189,MATCH(I7962,shipping_prices!$A$1:$A9189,0),MATCH(M7962,shipping_prices!$C$1:$F$1,0))</f>
        <v>17.81</v>
      </c>
      <c r="X7962" s="15" t="str">
        <f t="shared" si="5"/>
        <v>Joel EatonFayettevilleArkansas</v>
      </c>
      <c r="Y7962" s="15" t="str">
        <f t="shared" si="6"/>
        <v>High</v>
      </c>
    </row>
    <row r="7963" hidden="1">
      <c r="A7963" s="1">
        <v>43295.0</v>
      </c>
      <c r="B7963" s="2" t="s">
        <v>7385</v>
      </c>
      <c r="C7963" s="2">
        <v>2.0</v>
      </c>
      <c r="D7963" s="2" t="s">
        <v>3270</v>
      </c>
      <c r="E7963" s="2" t="s">
        <v>49</v>
      </c>
      <c r="F7963" s="2" t="s">
        <v>886</v>
      </c>
      <c r="G7963" s="2" t="s">
        <v>39</v>
      </c>
      <c r="H7963" s="2" t="s">
        <v>74</v>
      </c>
      <c r="I7963" s="2" t="s">
        <v>31</v>
      </c>
      <c r="J7963" s="2" t="s">
        <v>32</v>
      </c>
      <c r="K7963" s="2" t="s">
        <v>33</v>
      </c>
      <c r="L7963" s="10">
        <v>43301.0</v>
      </c>
      <c r="M7963" s="2" t="s">
        <v>90</v>
      </c>
      <c r="N7963" s="11">
        <v>0.0</v>
      </c>
      <c r="O7963" s="12">
        <v>2.0</v>
      </c>
      <c r="P7963" s="13">
        <v>0.4</v>
      </c>
      <c r="Q7963" s="13">
        <v>6.0</v>
      </c>
      <c r="R7963" s="13">
        <f t="shared" si="1"/>
        <v>6</v>
      </c>
      <c r="S7963" s="14">
        <f t="shared" si="2"/>
        <v>3</v>
      </c>
      <c r="T7963" s="14">
        <f t="shared" si="3"/>
        <v>0.3333333333</v>
      </c>
      <c r="U7963" s="15" t="str">
        <f>vlookup(F7963,'Sub categories'!$A:$C,3,False)</f>
        <v>Art</v>
      </c>
      <c r="V7963" s="16">
        <f t="shared" si="4"/>
        <v>6</v>
      </c>
      <c r="W7963" s="17">
        <f t="array" ref="W7963">INDEX(shipping_prices!$C$1:$F9190,MATCH(I7963,shipping_prices!$A$1:$A9190,0),MATCH(M7963,shipping_prices!$C$1:$F$1,0))</f>
        <v>0.94</v>
      </c>
      <c r="X7963" s="15" t="str">
        <f t="shared" si="5"/>
        <v>Katrina BavingerNew York CityNew York</v>
      </c>
      <c r="Y7963" s="15" t="str">
        <f t="shared" si="6"/>
        <v>Low</v>
      </c>
    </row>
    <row r="7964">
      <c r="A7964" s="1">
        <v>43295.0</v>
      </c>
      <c r="B7964" s="2" t="s">
        <v>7385</v>
      </c>
      <c r="C7964" s="2">
        <v>1.0</v>
      </c>
      <c r="D7964" s="2" t="s">
        <v>3270</v>
      </c>
      <c r="E7964" s="2" t="s">
        <v>49</v>
      </c>
      <c r="F7964" s="2" t="s">
        <v>995</v>
      </c>
      <c r="G7964" s="2" t="s">
        <v>45</v>
      </c>
      <c r="H7964" s="2" t="s">
        <v>423</v>
      </c>
      <c r="I7964" s="2" t="s">
        <v>31</v>
      </c>
      <c r="J7964" s="2" t="s">
        <v>32</v>
      </c>
      <c r="K7964" s="2" t="s">
        <v>33</v>
      </c>
      <c r="L7964" s="10">
        <v>43301.0</v>
      </c>
      <c r="M7964" s="2" t="s">
        <v>90</v>
      </c>
      <c r="N7964" s="11">
        <v>0.1</v>
      </c>
      <c r="O7964" s="12">
        <v>14.0</v>
      </c>
      <c r="P7964" s="13">
        <v>0.16</v>
      </c>
      <c r="Q7964" s="13">
        <v>91.0</v>
      </c>
      <c r="R7964" s="13">
        <f t="shared" si="1"/>
        <v>101.1111111</v>
      </c>
      <c r="S7964" s="14">
        <f t="shared" si="2"/>
        <v>101.1111111</v>
      </c>
      <c r="T7964" s="14">
        <f t="shared" si="3"/>
        <v>0.1538461538</v>
      </c>
      <c r="U7964" s="15" t="str">
        <f>vlookup(F7964,'Sub categories'!$A:$C,3,False)</f>
        <v>Chairs</v>
      </c>
      <c r="V7964" s="16">
        <f t="shared" si="4"/>
        <v>6</v>
      </c>
      <c r="W7964" s="17">
        <f t="array" ref="W7964">INDEX(shipping_prices!$C$1:$F9191,MATCH(I7964,shipping_prices!$A$1:$A9191,0),MATCH(M7964,shipping_prices!$C$1:$F$1,0))</f>
        <v>0.94</v>
      </c>
      <c r="X7964" s="15" t="str">
        <f t="shared" si="5"/>
        <v>Katrina BavingerNew York CityNew York</v>
      </c>
      <c r="Y7964" s="15" t="str">
        <f t="shared" si="6"/>
        <v>Low</v>
      </c>
    </row>
    <row r="7965">
      <c r="A7965" s="1">
        <v>43295.0</v>
      </c>
      <c r="B7965" s="2" t="s">
        <v>7385</v>
      </c>
      <c r="C7965" s="2">
        <v>2.0</v>
      </c>
      <c r="D7965" s="2" t="s">
        <v>3270</v>
      </c>
      <c r="E7965" s="2" t="s">
        <v>49</v>
      </c>
      <c r="F7965" s="2" t="s">
        <v>1979</v>
      </c>
      <c r="G7965" s="2" t="s">
        <v>45</v>
      </c>
      <c r="H7965" s="2" t="s">
        <v>227</v>
      </c>
      <c r="I7965" s="2" t="s">
        <v>31</v>
      </c>
      <c r="J7965" s="2" t="s">
        <v>32</v>
      </c>
      <c r="K7965" s="2" t="s">
        <v>33</v>
      </c>
      <c r="L7965" s="10">
        <v>43301.0</v>
      </c>
      <c r="M7965" s="2" t="s">
        <v>90</v>
      </c>
      <c r="N7965" s="11">
        <v>0.1</v>
      </c>
      <c r="O7965" s="12">
        <v>-8.0</v>
      </c>
      <c r="P7965" s="13">
        <v>-0.04</v>
      </c>
      <c r="Q7965" s="13">
        <v>182.0</v>
      </c>
      <c r="R7965" s="13">
        <f t="shared" si="1"/>
        <v>202.2222222</v>
      </c>
      <c r="S7965" s="14">
        <f t="shared" si="2"/>
        <v>101.1111111</v>
      </c>
      <c r="T7965" s="14">
        <f t="shared" si="3"/>
        <v>-0.04395604396</v>
      </c>
      <c r="U7965" s="15" t="str">
        <f>vlookup(F7965,'Sub categories'!$A:$C,3,False)</f>
        <v>Chairs</v>
      </c>
      <c r="V7965" s="16">
        <f t="shared" si="4"/>
        <v>6</v>
      </c>
      <c r="W7965" s="17">
        <f t="array" ref="W7965">INDEX(shipping_prices!$C$1:$F9192,MATCH(I7965,shipping_prices!$A$1:$A9192,0),MATCH(M7965,shipping_prices!$C$1:$F$1,0))</f>
        <v>0.94</v>
      </c>
      <c r="X7965" s="15" t="str">
        <f t="shared" si="5"/>
        <v>Katrina BavingerNew York CityNew York</v>
      </c>
      <c r="Y7965" s="15" t="str">
        <f t="shared" si="6"/>
        <v>loss</v>
      </c>
    </row>
    <row r="7966" hidden="1">
      <c r="A7966" s="1">
        <v>43295.0</v>
      </c>
      <c r="B7966" s="2" t="s">
        <v>7385</v>
      </c>
      <c r="C7966" s="2">
        <v>4.0</v>
      </c>
      <c r="D7966" s="2" t="s">
        <v>3270</v>
      </c>
      <c r="E7966" s="2" t="s">
        <v>49</v>
      </c>
      <c r="F7966" s="2" t="s">
        <v>2097</v>
      </c>
      <c r="G7966" s="2" t="s">
        <v>39</v>
      </c>
      <c r="H7966" s="2" t="s">
        <v>51</v>
      </c>
      <c r="I7966" s="2" t="s">
        <v>31</v>
      </c>
      <c r="J7966" s="2" t="s">
        <v>32</v>
      </c>
      <c r="K7966" s="2" t="s">
        <v>33</v>
      </c>
      <c r="L7966" s="10">
        <v>43301.0</v>
      </c>
      <c r="M7966" s="2" t="s">
        <v>90</v>
      </c>
      <c r="N7966" s="11">
        <v>0.0</v>
      </c>
      <c r="O7966" s="12">
        <v>201.0</v>
      </c>
      <c r="P7966" s="13">
        <v>0.48</v>
      </c>
      <c r="Q7966" s="13">
        <v>419.0</v>
      </c>
      <c r="R7966" s="13">
        <f t="shared" si="1"/>
        <v>419</v>
      </c>
      <c r="S7966" s="14">
        <f t="shared" si="2"/>
        <v>104.75</v>
      </c>
      <c r="T7966" s="14">
        <f t="shared" si="3"/>
        <v>0.4797136038</v>
      </c>
      <c r="U7966" s="15" t="str">
        <f>vlookup(F7966,'Sub categories'!$A:$C,3,False)</f>
        <v>Paper</v>
      </c>
      <c r="V7966" s="16">
        <f t="shared" si="4"/>
        <v>6</v>
      </c>
      <c r="W7966" s="17">
        <f t="array" ref="W7966">INDEX(shipping_prices!$C$1:$F9193,MATCH(I7966,shipping_prices!$A$1:$A9193,0),MATCH(M7966,shipping_prices!$C$1:$F$1,0))</f>
        <v>0.94</v>
      </c>
      <c r="X7966" s="15" t="str">
        <f t="shared" si="5"/>
        <v>Katrina BavingerNew York CityNew York</v>
      </c>
      <c r="Y7966" s="15" t="str">
        <f t="shared" si="6"/>
        <v>High</v>
      </c>
    </row>
    <row r="7967" hidden="1">
      <c r="A7967" s="1">
        <v>43295.0</v>
      </c>
      <c r="B7967" s="2" t="s">
        <v>7386</v>
      </c>
      <c r="C7967" s="2">
        <v>2.0</v>
      </c>
      <c r="D7967" s="2" t="s">
        <v>6344</v>
      </c>
      <c r="E7967" s="2" t="s">
        <v>49</v>
      </c>
      <c r="F7967" s="2" t="s">
        <v>2116</v>
      </c>
      <c r="G7967" s="2" t="s">
        <v>39</v>
      </c>
      <c r="H7967" s="2" t="s">
        <v>79</v>
      </c>
      <c r="I7967" s="2" t="s">
        <v>501</v>
      </c>
      <c r="J7967" s="2" t="s">
        <v>122</v>
      </c>
      <c r="K7967" s="2" t="s">
        <v>54</v>
      </c>
      <c r="L7967" s="10">
        <v>43302.0</v>
      </c>
      <c r="M7967" s="2" t="s">
        <v>34</v>
      </c>
      <c r="N7967" s="11">
        <v>0.0</v>
      </c>
      <c r="O7967" s="12">
        <v>13.0</v>
      </c>
      <c r="P7967" s="13">
        <v>0.45</v>
      </c>
      <c r="Q7967" s="13">
        <v>30.0</v>
      </c>
      <c r="R7967" s="13">
        <f t="shared" si="1"/>
        <v>30</v>
      </c>
      <c r="S7967" s="14">
        <f t="shared" si="2"/>
        <v>15</v>
      </c>
      <c r="T7967" s="14">
        <f t="shared" si="3"/>
        <v>0.4333333333</v>
      </c>
      <c r="U7967" s="15" t="str">
        <f>vlookup(F7967,'Sub categories'!$A:$C,3,False)</f>
        <v>Binders</v>
      </c>
      <c r="V7967" s="16">
        <f t="shared" si="4"/>
        <v>7</v>
      </c>
      <c r="W7967" s="17">
        <f t="array" ref="W7967">INDEX(shipping_prices!$C$1:$F9194,MATCH(I7967,shipping_prices!$A$1:$A9194,0),MATCH(M7967,shipping_prices!$C$1:$F$1,0))</f>
        <v>6.86</v>
      </c>
      <c r="X7967" s="15" t="str">
        <f t="shared" si="5"/>
        <v>Mick HernandezColumbusGeorgia</v>
      </c>
      <c r="Y7967" s="15" t="str">
        <f t="shared" si="6"/>
        <v>Low</v>
      </c>
    </row>
    <row r="7968">
      <c r="A7968" s="1">
        <v>43295.0</v>
      </c>
      <c r="B7968" s="2" t="s">
        <v>7387</v>
      </c>
      <c r="C7968" s="2">
        <v>7.0</v>
      </c>
      <c r="D7968" s="2" t="s">
        <v>2009</v>
      </c>
      <c r="E7968" s="2" t="s">
        <v>27</v>
      </c>
      <c r="F7968" s="2" t="s">
        <v>4017</v>
      </c>
      <c r="G7968" s="2" t="s">
        <v>45</v>
      </c>
      <c r="H7968" s="2" t="s">
        <v>79</v>
      </c>
      <c r="I7968" s="2" t="s">
        <v>41</v>
      </c>
      <c r="J7968" s="2" t="s">
        <v>42</v>
      </c>
      <c r="K7968" s="2" t="s">
        <v>43</v>
      </c>
      <c r="L7968" s="10">
        <v>43296.0</v>
      </c>
      <c r="M7968" s="2" t="s">
        <v>142</v>
      </c>
      <c r="N7968" s="11">
        <v>0.0</v>
      </c>
      <c r="O7968" s="12">
        <v>11.0</v>
      </c>
      <c r="P7968" s="13">
        <v>0.31</v>
      </c>
      <c r="Q7968" s="13">
        <v>37.0</v>
      </c>
      <c r="R7968" s="13">
        <f t="shared" si="1"/>
        <v>37</v>
      </c>
      <c r="S7968" s="14">
        <f t="shared" si="2"/>
        <v>5.285714286</v>
      </c>
      <c r="T7968" s="14">
        <f t="shared" si="3"/>
        <v>0.2972972973</v>
      </c>
      <c r="U7968" s="15" t="str">
        <f>vlookup(F7968,'Sub categories'!$A:$C,3,False)</f>
        <v>Furnishings</v>
      </c>
      <c r="V7968" s="16">
        <f t="shared" si="4"/>
        <v>1</v>
      </c>
      <c r="W7968" s="17">
        <f t="array" ref="W7968">INDEX(shipping_prices!$C$1:$F9195,MATCH(I7968,shipping_prices!$A$1:$A9195,0),MATCH(M7968,shipping_prices!$C$1:$F$1,0))</f>
        <v>16.04</v>
      </c>
      <c r="X7968" s="15" t="str">
        <f t="shared" si="5"/>
        <v>Erin CreightonSan FranciscoCalifornia</v>
      </c>
      <c r="Y7968" s="15" t="str">
        <f t="shared" si="6"/>
        <v>Low</v>
      </c>
    </row>
    <row r="7969" hidden="1">
      <c r="A7969" s="1">
        <v>43295.0</v>
      </c>
      <c r="B7969" s="2" t="s">
        <v>7387</v>
      </c>
      <c r="C7969" s="2">
        <v>2.0</v>
      </c>
      <c r="D7969" s="2" t="s">
        <v>2009</v>
      </c>
      <c r="E7969" s="2" t="s">
        <v>27</v>
      </c>
      <c r="F7969" s="2" t="s">
        <v>203</v>
      </c>
      <c r="G7969" s="2" t="s">
        <v>39</v>
      </c>
      <c r="H7969" s="2" t="s">
        <v>130</v>
      </c>
      <c r="I7969" s="2" t="s">
        <v>41</v>
      </c>
      <c r="J7969" s="2" t="s">
        <v>42</v>
      </c>
      <c r="K7969" s="2" t="s">
        <v>43</v>
      </c>
      <c r="L7969" s="10">
        <v>43296.0</v>
      </c>
      <c r="M7969" s="2" t="s">
        <v>142</v>
      </c>
      <c r="N7969" s="11">
        <v>0.0</v>
      </c>
      <c r="O7969" s="12">
        <v>15.0</v>
      </c>
      <c r="P7969" s="13">
        <v>0.27</v>
      </c>
      <c r="Q7969" s="13">
        <v>57.0</v>
      </c>
      <c r="R7969" s="13">
        <f t="shared" si="1"/>
        <v>57</v>
      </c>
      <c r="S7969" s="14">
        <f t="shared" si="2"/>
        <v>28.5</v>
      </c>
      <c r="T7969" s="14">
        <f t="shared" si="3"/>
        <v>0.2631578947</v>
      </c>
      <c r="U7969" s="15" t="str">
        <f>vlookup(F7969,'Sub categories'!$A:$C,3,False)</f>
        <v>Storage</v>
      </c>
      <c r="V7969" s="16">
        <f t="shared" si="4"/>
        <v>1</v>
      </c>
      <c r="W7969" s="17">
        <f t="array" ref="W7969">INDEX(shipping_prices!$C$1:$F9196,MATCH(I7969,shipping_prices!$A$1:$A9196,0),MATCH(M7969,shipping_prices!$C$1:$F$1,0))</f>
        <v>16.04</v>
      </c>
      <c r="X7969" s="15" t="str">
        <f t="shared" si="5"/>
        <v>Erin CreightonSan FranciscoCalifornia</v>
      </c>
      <c r="Y7969" s="15" t="str">
        <f t="shared" si="6"/>
        <v>Low</v>
      </c>
    </row>
    <row r="7970" hidden="1">
      <c r="A7970" s="1">
        <v>43295.0</v>
      </c>
      <c r="B7970" s="2" t="s">
        <v>7388</v>
      </c>
      <c r="C7970" s="2">
        <v>2.0</v>
      </c>
      <c r="D7970" s="2" t="s">
        <v>2277</v>
      </c>
      <c r="E7970" s="2" t="s">
        <v>37</v>
      </c>
      <c r="F7970" s="2" t="s">
        <v>262</v>
      </c>
      <c r="G7970" s="2" t="s">
        <v>29</v>
      </c>
      <c r="H7970" s="2" t="s">
        <v>263</v>
      </c>
      <c r="I7970" s="2" t="s">
        <v>194</v>
      </c>
      <c r="J7970" s="2" t="s">
        <v>53</v>
      </c>
      <c r="K7970" s="2" t="s">
        <v>54</v>
      </c>
      <c r="L7970" s="10">
        <v>43305.0</v>
      </c>
      <c r="M7970" s="2" t="s">
        <v>34</v>
      </c>
      <c r="N7970" s="11">
        <v>0.2</v>
      </c>
      <c r="O7970" s="12">
        <v>27.0</v>
      </c>
      <c r="P7970" s="13">
        <v>0.08</v>
      </c>
      <c r="Q7970" s="13">
        <v>361.0</v>
      </c>
      <c r="R7970" s="13">
        <f t="shared" si="1"/>
        <v>451.25</v>
      </c>
      <c r="S7970" s="14">
        <f t="shared" si="2"/>
        <v>225.625</v>
      </c>
      <c r="T7970" s="14">
        <f t="shared" si="3"/>
        <v>0.07479224377</v>
      </c>
      <c r="U7970" s="15" t="str">
        <f>vlookup(F7970,'Sub categories'!$A:$C,3,False)</f>
        <v>Phones</v>
      </c>
      <c r="V7970" s="16">
        <f t="shared" si="4"/>
        <v>10</v>
      </c>
      <c r="W7970" s="17">
        <f t="array" ref="W7970">INDEX(shipping_prices!$C$1:$F9197,MATCH(I7970,shipping_prices!$A$1:$A9197,0),MATCH(M7970,shipping_prices!$C$1:$F$1,0))</f>
        <v>7.26</v>
      </c>
      <c r="X7970" s="15" t="str">
        <f t="shared" si="5"/>
        <v>Beth FritzlerMiamiFlorida</v>
      </c>
      <c r="Y7970" s="15" t="str">
        <f t="shared" si="6"/>
        <v>High</v>
      </c>
    </row>
    <row r="7971" hidden="1">
      <c r="A7971" s="1">
        <v>43295.0</v>
      </c>
      <c r="B7971" s="2" t="s">
        <v>7389</v>
      </c>
      <c r="C7971" s="2">
        <v>3.0</v>
      </c>
      <c r="D7971" s="2" t="s">
        <v>1874</v>
      </c>
      <c r="E7971" s="2" t="s">
        <v>27</v>
      </c>
      <c r="F7971" s="2" t="s">
        <v>932</v>
      </c>
      <c r="G7971" s="2" t="s">
        <v>39</v>
      </c>
      <c r="H7971" s="2" t="s">
        <v>193</v>
      </c>
      <c r="I7971" s="2" t="s">
        <v>501</v>
      </c>
      <c r="J7971" s="2" t="s">
        <v>321</v>
      </c>
      <c r="K7971" s="2" t="s">
        <v>33</v>
      </c>
      <c r="L7971" s="10">
        <v>43295.0</v>
      </c>
      <c r="M7971" s="2" t="s">
        <v>469</v>
      </c>
      <c r="N7971" s="11">
        <v>0.7</v>
      </c>
      <c r="O7971" s="12">
        <v>-3.0</v>
      </c>
      <c r="P7971" s="13">
        <v>-0.67</v>
      </c>
      <c r="Q7971" s="13">
        <v>5.0</v>
      </c>
      <c r="R7971" s="13">
        <f t="shared" si="1"/>
        <v>16.66666667</v>
      </c>
      <c r="S7971" s="14">
        <f t="shared" si="2"/>
        <v>5.555555556</v>
      </c>
      <c r="T7971" s="14">
        <f t="shared" si="3"/>
        <v>-0.6</v>
      </c>
      <c r="U7971" s="15" t="str">
        <f>vlookup(F7971,'Sub categories'!$A:$C,3,False)</f>
        <v>Binders</v>
      </c>
      <c r="V7971" s="16">
        <f t="shared" si="4"/>
        <v>0</v>
      </c>
      <c r="W7971" s="17">
        <f t="array" ref="W7971">INDEX(shipping_prices!$C$1:$F9198,MATCH(I7971,shipping_prices!$A$1:$A9198,0),MATCH(M7971,shipping_prices!$C$1:$F$1,0))</f>
        <v>52.85</v>
      </c>
      <c r="X7971" s="15" t="str">
        <f t="shared" si="5"/>
        <v>Susan PistekColumbusOhio</v>
      </c>
      <c r="Y7971" s="15" t="str">
        <f t="shared" si="6"/>
        <v>loss</v>
      </c>
    </row>
    <row r="7972" hidden="1">
      <c r="A7972" s="1">
        <v>43295.0</v>
      </c>
      <c r="B7972" s="2" t="s">
        <v>7389</v>
      </c>
      <c r="C7972" s="2">
        <v>2.0</v>
      </c>
      <c r="D7972" s="2" t="s">
        <v>1874</v>
      </c>
      <c r="E7972" s="2" t="s">
        <v>27</v>
      </c>
      <c r="F7972" s="2" t="s">
        <v>4105</v>
      </c>
      <c r="G7972" s="2" t="s">
        <v>29</v>
      </c>
      <c r="H7972" s="2" t="s">
        <v>1165</v>
      </c>
      <c r="I7972" s="2" t="s">
        <v>501</v>
      </c>
      <c r="J7972" s="2" t="s">
        <v>321</v>
      </c>
      <c r="K7972" s="2" t="s">
        <v>33</v>
      </c>
      <c r="L7972" s="10">
        <v>43295.0</v>
      </c>
      <c r="M7972" s="2" t="s">
        <v>469</v>
      </c>
      <c r="N7972" s="11">
        <v>0.4</v>
      </c>
      <c r="O7972" s="12">
        <v>-7.0</v>
      </c>
      <c r="P7972" s="13">
        <v>-0.17</v>
      </c>
      <c r="Q7972" s="13">
        <v>44.0</v>
      </c>
      <c r="R7972" s="13">
        <f t="shared" si="1"/>
        <v>73.33333333</v>
      </c>
      <c r="S7972" s="14">
        <f t="shared" si="2"/>
        <v>36.66666667</v>
      </c>
      <c r="T7972" s="14">
        <f t="shared" si="3"/>
        <v>-0.1590909091</v>
      </c>
      <c r="U7972" s="15" t="str">
        <f>vlookup(F7972,'Sub categories'!$A:$C,3,False)</f>
        <v>Phones</v>
      </c>
      <c r="V7972" s="16">
        <f t="shared" si="4"/>
        <v>0</v>
      </c>
      <c r="W7972" s="17">
        <f t="array" ref="W7972">INDEX(shipping_prices!$C$1:$F9199,MATCH(I7972,shipping_prices!$A$1:$A9199,0),MATCH(M7972,shipping_prices!$C$1:$F$1,0))</f>
        <v>52.85</v>
      </c>
      <c r="X7972" s="15" t="str">
        <f t="shared" si="5"/>
        <v>Susan PistekColumbusOhio</v>
      </c>
      <c r="Y7972" s="15" t="str">
        <f t="shared" si="6"/>
        <v>loss</v>
      </c>
    </row>
    <row r="7973">
      <c r="A7973" s="1">
        <v>43295.0</v>
      </c>
      <c r="B7973" s="2" t="s">
        <v>7389</v>
      </c>
      <c r="C7973" s="2">
        <v>6.0</v>
      </c>
      <c r="D7973" s="2" t="s">
        <v>1874</v>
      </c>
      <c r="E7973" s="2" t="s">
        <v>27</v>
      </c>
      <c r="F7973" s="2" t="s">
        <v>4168</v>
      </c>
      <c r="G7973" s="2" t="s">
        <v>45</v>
      </c>
      <c r="H7973" s="2" t="s">
        <v>1376</v>
      </c>
      <c r="I7973" s="2" t="s">
        <v>501</v>
      </c>
      <c r="J7973" s="2" t="s">
        <v>321</v>
      </c>
      <c r="K7973" s="2" t="s">
        <v>33</v>
      </c>
      <c r="L7973" s="10">
        <v>43295.0</v>
      </c>
      <c r="M7973" s="2" t="s">
        <v>469</v>
      </c>
      <c r="N7973" s="11">
        <v>0.2</v>
      </c>
      <c r="O7973" s="12">
        <v>8.0</v>
      </c>
      <c r="P7973" s="13">
        <v>0.15</v>
      </c>
      <c r="Q7973" s="13">
        <v>51.0</v>
      </c>
      <c r="R7973" s="13">
        <f t="shared" si="1"/>
        <v>63.75</v>
      </c>
      <c r="S7973" s="14">
        <f t="shared" si="2"/>
        <v>10.625</v>
      </c>
      <c r="T7973" s="14">
        <f t="shared" si="3"/>
        <v>0.1568627451</v>
      </c>
      <c r="U7973" s="15" t="str">
        <f>vlookup(F7973,'Sub categories'!$A:$C,3,False)</f>
        <v>Furnishings</v>
      </c>
      <c r="V7973" s="16">
        <f t="shared" si="4"/>
        <v>0</v>
      </c>
      <c r="W7973" s="17">
        <f t="array" ref="W7973">INDEX(shipping_prices!$C$1:$F9200,MATCH(I7973,shipping_prices!$A$1:$A9200,0),MATCH(M7973,shipping_prices!$C$1:$F$1,0))</f>
        <v>52.85</v>
      </c>
      <c r="X7973" s="15" t="str">
        <f t="shared" si="5"/>
        <v>Susan PistekColumbusOhio</v>
      </c>
      <c r="Y7973" s="15" t="str">
        <f t="shared" si="6"/>
        <v>Low</v>
      </c>
    </row>
    <row r="7974" hidden="1">
      <c r="A7974" s="1">
        <v>43296.0</v>
      </c>
      <c r="B7974" s="2" t="s">
        <v>7389</v>
      </c>
      <c r="C7974" s="2">
        <v>2.0</v>
      </c>
      <c r="D7974" s="2" t="s">
        <v>1874</v>
      </c>
      <c r="E7974" s="2" t="s">
        <v>27</v>
      </c>
      <c r="F7974" s="2" t="s">
        <v>2573</v>
      </c>
      <c r="G7974" s="2" t="s">
        <v>39</v>
      </c>
      <c r="H7974" s="2" t="s">
        <v>79</v>
      </c>
      <c r="I7974" s="2" t="s">
        <v>501</v>
      </c>
      <c r="J7974" s="2" t="s">
        <v>321</v>
      </c>
      <c r="K7974" s="2" t="s">
        <v>33</v>
      </c>
      <c r="L7974" s="10">
        <v>43296.0</v>
      </c>
      <c r="M7974" s="2" t="s">
        <v>469</v>
      </c>
      <c r="N7974" s="11">
        <v>0.2</v>
      </c>
      <c r="O7974" s="12">
        <v>3.0</v>
      </c>
      <c r="P7974" s="13">
        <v>0.06</v>
      </c>
      <c r="Q7974" s="13">
        <v>54.0</v>
      </c>
      <c r="R7974" s="13">
        <f t="shared" si="1"/>
        <v>67.5</v>
      </c>
      <c r="S7974" s="14">
        <f t="shared" si="2"/>
        <v>33.75</v>
      </c>
      <c r="T7974" s="14">
        <f t="shared" si="3"/>
        <v>0.05555555556</v>
      </c>
      <c r="U7974" s="15" t="str">
        <f>vlookup(F7974,'Sub categories'!$A:$C,3,False)</f>
        <v>Storage</v>
      </c>
      <c r="V7974" s="16">
        <f t="shared" si="4"/>
        <v>0</v>
      </c>
      <c r="W7974" s="17">
        <f t="array" ref="W7974">INDEX(shipping_prices!$C$1:$F9201,MATCH(I7974,shipping_prices!$A$1:$A9201,0),MATCH(M7974,shipping_prices!$C$1:$F$1,0))</f>
        <v>52.85</v>
      </c>
      <c r="X7974" s="15" t="str">
        <f t="shared" si="5"/>
        <v>Susan PistekColumbusOhio</v>
      </c>
      <c r="Y7974" s="15" t="str">
        <f t="shared" si="6"/>
        <v>Low</v>
      </c>
    </row>
    <row r="7975" hidden="1">
      <c r="A7975" s="1">
        <v>43296.0</v>
      </c>
      <c r="B7975" s="2" t="s">
        <v>7389</v>
      </c>
      <c r="C7975" s="2">
        <v>2.0</v>
      </c>
      <c r="D7975" s="2" t="s">
        <v>1874</v>
      </c>
      <c r="E7975" s="2" t="s">
        <v>27</v>
      </c>
      <c r="F7975" s="2" t="s">
        <v>1934</v>
      </c>
      <c r="G7975" s="2" t="s">
        <v>29</v>
      </c>
      <c r="H7975" s="2" t="s">
        <v>220</v>
      </c>
      <c r="I7975" s="2" t="s">
        <v>501</v>
      </c>
      <c r="J7975" s="2" t="s">
        <v>321</v>
      </c>
      <c r="K7975" s="2" t="s">
        <v>33</v>
      </c>
      <c r="L7975" s="10">
        <v>43296.0</v>
      </c>
      <c r="M7975" s="2" t="s">
        <v>469</v>
      </c>
      <c r="N7975" s="11">
        <v>0.2</v>
      </c>
      <c r="O7975" s="12">
        <v>44.0</v>
      </c>
      <c r="P7975" s="13">
        <v>0.28</v>
      </c>
      <c r="Q7975" s="13">
        <v>160.0</v>
      </c>
      <c r="R7975" s="13">
        <f t="shared" si="1"/>
        <v>200</v>
      </c>
      <c r="S7975" s="14">
        <f t="shared" si="2"/>
        <v>100</v>
      </c>
      <c r="T7975" s="14">
        <f t="shared" si="3"/>
        <v>0.275</v>
      </c>
      <c r="U7975" s="15" t="str">
        <f>vlookup(F7975,'Sub categories'!$A:$C,3,False)</f>
        <v>Accessories</v>
      </c>
      <c r="V7975" s="16">
        <f t="shared" si="4"/>
        <v>0</v>
      </c>
      <c r="W7975" s="17">
        <f t="array" ref="W7975">INDEX(shipping_prices!$C$1:$F9202,MATCH(I7975,shipping_prices!$A$1:$A9202,0),MATCH(M7975,shipping_prices!$C$1:$F$1,0))</f>
        <v>52.85</v>
      </c>
      <c r="X7975" s="15" t="str">
        <f t="shared" si="5"/>
        <v>Susan PistekColumbusOhio</v>
      </c>
      <c r="Y7975" s="15" t="str">
        <f t="shared" si="6"/>
        <v>High</v>
      </c>
    </row>
    <row r="7976">
      <c r="A7976" s="1">
        <v>43296.0</v>
      </c>
      <c r="B7976" s="2" t="s">
        <v>7390</v>
      </c>
      <c r="C7976" s="2">
        <v>5.0</v>
      </c>
      <c r="D7976" s="2" t="s">
        <v>1658</v>
      </c>
      <c r="E7976" s="2" t="s">
        <v>27</v>
      </c>
      <c r="F7976" s="2" t="s">
        <v>880</v>
      </c>
      <c r="G7976" s="2" t="s">
        <v>45</v>
      </c>
      <c r="H7976" s="2" t="s">
        <v>79</v>
      </c>
      <c r="I7976" s="2" t="s">
        <v>2263</v>
      </c>
      <c r="J7976" s="2" t="s">
        <v>2121</v>
      </c>
      <c r="K7976" s="2" t="s">
        <v>54</v>
      </c>
      <c r="L7976" s="10">
        <v>43307.0</v>
      </c>
      <c r="M7976" s="2" t="s">
        <v>90</v>
      </c>
      <c r="N7976" s="11">
        <v>0.0</v>
      </c>
      <c r="O7976" s="12">
        <v>7.0</v>
      </c>
      <c r="P7976" s="13">
        <v>0.48</v>
      </c>
      <c r="Q7976" s="13">
        <v>15.0</v>
      </c>
      <c r="R7976" s="13">
        <f t="shared" si="1"/>
        <v>15</v>
      </c>
      <c r="S7976" s="14">
        <f t="shared" si="2"/>
        <v>3</v>
      </c>
      <c r="T7976" s="14">
        <f t="shared" si="3"/>
        <v>0.4666666667</v>
      </c>
      <c r="U7976" s="15" t="str">
        <f>vlookup(F7976,'Sub categories'!$A:$C,3,False)</f>
        <v>Furnishings</v>
      </c>
      <c r="V7976" s="16">
        <f t="shared" si="4"/>
        <v>11</v>
      </c>
      <c r="W7976" s="17">
        <f t="array" ref="W7976">INDEX(shipping_prices!$C$1:$F9203,MATCH(I7976,shipping_prices!$A$1:$A9203,0),MATCH(M7976,shipping_prices!$C$1:$F$1,0))</f>
        <v>9.41</v>
      </c>
      <c r="X7976" s="15" t="str">
        <f t="shared" si="5"/>
        <v>Seth VernonLafayetteLouisiana</v>
      </c>
      <c r="Y7976" s="15" t="str">
        <f t="shared" si="6"/>
        <v>Low</v>
      </c>
    </row>
    <row r="7977">
      <c r="A7977" s="1">
        <v>43296.0</v>
      </c>
      <c r="B7977" s="2" t="s">
        <v>7390</v>
      </c>
      <c r="C7977" s="2">
        <v>3.0</v>
      </c>
      <c r="D7977" s="2" t="s">
        <v>1658</v>
      </c>
      <c r="E7977" s="2" t="s">
        <v>27</v>
      </c>
      <c r="F7977" s="2" t="s">
        <v>2537</v>
      </c>
      <c r="G7977" s="2" t="s">
        <v>45</v>
      </c>
      <c r="H7977" s="2" t="s">
        <v>206</v>
      </c>
      <c r="I7977" s="2" t="s">
        <v>2263</v>
      </c>
      <c r="J7977" s="2" t="s">
        <v>2121</v>
      </c>
      <c r="K7977" s="2" t="s">
        <v>54</v>
      </c>
      <c r="L7977" s="10">
        <v>43307.0</v>
      </c>
      <c r="M7977" s="2" t="s">
        <v>90</v>
      </c>
      <c r="N7977" s="11">
        <v>0.0</v>
      </c>
      <c r="O7977" s="12">
        <v>23.0</v>
      </c>
      <c r="P7977" s="13">
        <v>0.16</v>
      </c>
      <c r="Q7977" s="13">
        <v>146.0</v>
      </c>
      <c r="R7977" s="13">
        <f t="shared" si="1"/>
        <v>146</v>
      </c>
      <c r="S7977" s="14">
        <f t="shared" si="2"/>
        <v>48.66666667</v>
      </c>
      <c r="T7977" s="14">
        <f t="shared" si="3"/>
        <v>0.1575342466</v>
      </c>
      <c r="U7977" s="15" t="str">
        <f>vlookup(F7977,'Sub categories'!$A:$C,3,False)</f>
        <v>Bookcases</v>
      </c>
      <c r="V7977" s="16">
        <f t="shared" si="4"/>
        <v>11</v>
      </c>
      <c r="W7977" s="17">
        <f t="array" ref="W7977">INDEX(shipping_prices!$C$1:$F9204,MATCH(I7977,shipping_prices!$A$1:$A9204,0),MATCH(M7977,shipping_prices!$C$1:$F$1,0))</f>
        <v>9.41</v>
      </c>
      <c r="X7977" s="15" t="str">
        <f t="shared" si="5"/>
        <v>Seth VernonLafayetteLouisiana</v>
      </c>
      <c r="Y7977" s="15" t="str">
        <f t="shared" si="6"/>
        <v>Low</v>
      </c>
    </row>
    <row r="7978" hidden="1">
      <c r="A7978" s="1">
        <v>43296.0</v>
      </c>
      <c r="B7978" s="2" t="s">
        <v>7391</v>
      </c>
      <c r="C7978" s="2">
        <v>4.0</v>
      </c>
      <c r="D7978" s="2" t="s">
        <v>779</v>
      </c>
      <c r="E7978" s="2" t="s">
        <v>27</v>
      </c>
      <c r="F7978" s="2" t="s">
        <v>5178</v>
      </c>
      <c r="G7978" s="2" t="s">
        <v>39</v>
      </c>
      <c r="H7978" s="2" t="s">
        <v>3887</v>
      </c>
      <c r="I7978" s="2" t="s">
        <v>169</v>
      </c>
      <c r="J7978" s="2" t="s">
        <v>42</v>
      </c>
      <c r="K7978" s="2" t="s">
        <v>43</v>
      </c>
      <c r="L7978" s="10">
        <v>43305.0</v>
      </c>
      <c r="M7978" s="2" t="s">
        <v>34</v>
      </c>
      <c r="N7978" s="11">
        <v>0.0</v>
      </c>
      <c r="O7978" s="12">
        <v>16.0</v>
      </c>
      <c r="P7978" s="13">
        <v>0.35</v>
      </c>
      <c r="Q7978" s="13">
        <v>47.0</v>
      </c>
      <c r="R7978" s="13">
        <f t="shared" si="1"/>
        <v>47</v>
      </c>
      <c r="S7978" s="14">
        <f t="shared" si="2"/>
        <v>11.75</v>
      </c>
      <c r="T7978" s="14">
        <f t="shared" si="3"/>
        <v>0.3404255319</v>
      </c>
      <c r="U7978" s="15" t="str">
        <f>vlookup(F7978,'Sub categories'!$A:$C,3,False)</f>
        <v>Appliances</v>
      </c>
      <c r="V7978" s="16">
        <f t="shared" si="4"/>
        <v>9</v>
      </c>
      <c r="W7978" s="17">
        <f t="array" ref="W7978">INDEX(shipping_prices!$C$1:$F9205,MATCH(I7978,shipping_prices!$A$1:$A9205,0),MATCH(M7978,shipping_prices!$C$1:$F$1,0))</f>
        <v>14.86</v>
      </c>
      <c r="X7978" s="15" t="str">
        <f t="shared" si="5"/>
        <v>John LeeLos AngelesCalifornia</v>
      </c>
      <c r="Y7978" s="15" t="str">
        <f t="shared" si="6"/>
        <v>Low</v>
      </c>
    </row>
    <row r="7979">
      <c r="A7979" s="1">
        <v>43296.0</v>
      </c>
      <c r="B7979" s="2" t="s">
        <v>7391</v>
      </c>
      <c r="C7979" s="2">
        <v>2.0</v>
      </c>
      <c r="D7979" s="2" t="s">
        <v>779</v>
      </c>
      <c r="E7979" s="2" t="s">
        <v>27</v>
      </c>
      <c r="F7979" s="2" t="s">
        <v>4273</v>
      </c>
      <c r="G7979" s="2" t="s">
        <v>45</v>
      </c>
      <c r="H7979" s="2" t="s">
        <v>485</v>
      </c>
      <c r="I7979" s="2" t="s">
        <v>169</v>
      </c>
      <c r="J7979" s="2" t="s">
        <v>42</v>
      </c>
      <c r="K7979" s="2" t="s">
        <v>43</v>
      </c>
      <c r="L7979" s="10">
        <v>43305.0</v>
      </c>
      <c r="M7979" s="2" t="s">
        <v>34</v>
      </c>
      <c r="N7979" s="11">
        <v>0.0</v>
      </c>
      <c r="O7979" s="12">
        <v>29.0</v>
      </c>
      <c r="P7979" s="13">
        <v>0.34</v>
      </c>
      <c r="Q7979" s="13">
        <v>86.0</v>
      </c>
      <c r="R7979" s="13">
        <f t="shared" si="1"/>
        <v>86</v>
      </c>
      <c r="S7979" s="14">
        <f t="shared" si="2"/>
        <v>43</v>
      </c>
      <c r="T7979" s="14">
        <f t="shared" si="3"/>
        <v>0.3372093023</v>
      </c>
      <c r="U7979" s="15" t="str">
        <f>vlookup(F7979,'Sub categories'!$A:$C,3,False)</f>
        <v>Furnishings</v>
      </c>
      <c r="V7979" s="16">
        <f t="shared" si="4"/>
        <v>9</v>
      </c>
      <c r="W7979" s="17">
        <f t="array" ref="W7979">INDEX(shipping_prices!$C$1:$F9206,MATCH(I7979,shipping_prices!$A$1:$A9206,0),MATCH(M7979,shipping_prices!$C$1:$F$1,0))</f>
        <v>14.86</v>
      </c>
      <c r="X7979" s="15" t="str">
        <f t="shared" si="5"/>
        <v>John LeeLos AngelesCalifornia</v>
      </c>
      <c r="Y7979" s="15" t="str">
        <f t="shared" si="6"/>
        <v>Low</v>
      </c>
    </row>
    <row r="7980" hidden="1">
      <c r="A7980" s="1">
        <v>43296.0</v>
      </c>
      <c r="B7980" s="2" t="s">
        <v>7391</v>
      </c>
      <c r="C7980" s="2">
        <v>4.0</v>
      </c>
      <c r="D7980" s="2" t="s">
        <v>779</v>
      </c>
      <c r="E7980" s="2" t="s">
        <v>27</v>
      </c>
      <c r="F7980" s="2" t="s">
        <v>2414</v>
      </c>
      <c r="G7980" s="2" t="s">
        <v>39</v>
      </c>
      <c r="H7980" s="2" t="s">
        <v>79</v>
      </c>
      <c r="I7980" s="2" t="s">
        <v>169</v>
      </c>
      <c r="J7980" s="2" t="s">
        <v>42</v>
      </c>
      <c r="K7980" s="2" t="s">
        <v>43</v>
      </c>
      <c r="L7980" s="10">
        <v>43305.0</v>
      </c>
      <c r="M7980" s="2" t="s">
        <v>34</v>
      </c>
      <c r="N7980" s="11">
        <v>0.0</v>
      </c>
      <c r="O7980" s="12">
        <v>39.0</v>
      </c>
      <c r="P7980" s="13">
        <v>0.28</v>
      </c>
      <c r="Q7980" s="13">
        <v>139.0</v>
      </c>
      <c r="R7980" s="13">
        <f t="shared" si="1"/>
        <v>139</v>
      </c>
      <c r="S7980" s="14">
        <f t="shared" si="2"/>
        <v>34.75</v>
      </c>
      <c r="T7980" s="14">
        <f t="shared" si="3"/>
        <v>0.2805755396</v>
      </c>
      <c r="U7980" s="15" t="str">
        <f>vlookup(F7980,'Sub categories'!$A:$C,3,False)</f>
        <v>Storage</v>
      </c>
      <c r="V7980" s="16">
        <f t="shared" si="4"/>
        <v>9</v>
      </c>
      <c r="W7980" s="17">
        <f t="array" ref="W7980">INDEX(shipping_prices!$C$1:$F9207,MATCH(I7980,shipping_prices!$A$1:$A9207,0),MATCH(M7980,shipping_prices!$C$1:$F$1,0))</f>
        <v>14.86</v>
      </c>
      <c r="X7980" s="15" t="str">
        <f t="shared" si="5"/>
        <v>John LeeLos AngelesCalifornia</v>
      </c>
      <c r="Y7980" s="15" t="str">
        <f t="shared" si="6"/>
        <v>Low</v>
      </c>
    </row>
    <row r="7981" hidden="1">
      <c r="A7981" s="1">
        <v>43296.0</v>
      </c>
      <c r="B7981" s="2" t="s">
        <v>7392</v>
      </c>
      <c r="C7981" s="2">
        <v>3.0</v>
      </c>
      <c r="D7981" s="2" t="s">
        <v>1765</v>
      </c>
      <c r="E7981" s="2" t="s">
        <v>37</v>
      </c>
      <c r="F7981" s="2" t="s">
        <v>2959</v>
      </c>
      <c r="G7981" s="2" t="s">
        <v>39</v>
      </c>
      <c r="H7981" s="2" t="s">
        <v>2577</v>
      </c>
      <c r="I7981" s="2" t="s">
        <v>320</v>
      </c>
      <c r="J7981" s="2" t="s">
        <v>321</v>
      </c>
      <c r="K7981" s="2" t="s">
        <v>33</v>
      </c>
      <c r="L7981" s="10">
        <v>43307.0</v>
      </c>
      <c r="M7981" s="2" t="s">
        <v>34</v>
      </c>
      <c r="N7981" s="11">
        <v>0.2</v>
      </c>
      <c r="O7981" s="12">
        <v>5.0</v>
      </c>
      <c r="P7981" s="13">
        <v>0.36</v>
      </c>
      <c r="Q7981" s="13">
        <v>14.0</v>
      </c>
      <c r="R7981" s="13">
        <f t="shared" si="1"/>
        <v>17.5</v>
      </c>
      <c r="S7981" s="14">
        <f t="shared" si="2"/>
        <v>5.833333333</v>
      </c>
      <c r="T7981" s="14">
        <f t="shared" si="3"/>
        <v>0.3571428571</v>
      </c>
      <c r="U7981" s="15" t="str">
        <f>vlookup(F7981,'Sub categories'!$A:$C,3,False)</f>
        <v>Paper</v>
      </c>
      <c r="V7981" s="16">
        <f t="shared" si="4"/>
        <v>11</v>
      </c>
      <c r="W7981" s="17">
        <f t="array" ref="W7981">INDEX(shipping_prices!$C$1:$F9208,MATCH(I7981,shipping_prices!$A$1:$A9208,0),MATCH(M7981,shipping_prices!$C$1:$F$1,0))</f>
        <v>10.45</v>
      </c>
      <c r="X7981" s="15" t="str">
        <f t="shared" si="5"/>
        <v>Alice McCarthyClevelandOhio</v>
      </c>
      <c r="Y7981" s="15" t="str">
        <f t="shared" si="6"/>
        <v>Low</v>
      </c>
    </row>
    <row r="7982">
      <c r="A7982" s="1">
        <v>43296.0</v>
      </c>
      <c r="B7982" s="2" t="s">
        <v>7392</v>
      </c>
      <c r="C7982" s="2">
        <v>4.0</v>
      </c>
      <c r="D7982" s="2" t="s">
        <v>1765</v>
      </c>
      <c r="E7982" s="2" t="s">
        <v>37</v>
      </c>
      <c r="F7982" s="2" t="s">
        <v>3065</v>
      </c>
      <c r="G7982" s="2" t="s">
        <v>45</v>
      </c>
      <c r="H7982" s="2" t="s">
        <v>833</v>
      </c>
      <c r="I7982" s="2" t="s">
        <v>320</v>
      </c>
      <c r="J7982" s="2" t="s">
        <v>321</v>
      </c>
      <c r="K7982" s="2" t="s">
        <v>33</v>
      </c>
      <c r="L7982" s="10">
        <v>43307.0</v>
      </c>
      <c r="M7982" s="2" t="s">
        <v>34</v>
      </c>
      <c r="N7982" s="11">
        <v>0.5</v>
      </c>
      <c r="O7982" s="12">
        <v>-65.0</v>
      </c>
      <c r="P7982" s="13">
        <v>-0.56</v>
      </c>
      <c r="Q7982" s="13">
        <v>116.0</v>
      </c>
      <c r="R7982" s="13">
        <f t="shared" si="1"/>
        <v>232</v>
      </c>
      <c r="S7982" s="14">
        <f t="shared" si="2"/>
        <v>58</v>
      </c>
      <c r="T7982" s="14">
        <f t="shared" si="3"/>
        <v>-0.5603448276</v>
      </c>
      <c r="U7982" s="15" t="str">
        <f>vlookup(F7982,'Sub categories'!$A:$C,3,False)</f>
        <v>Bookcases</v>
      </c>
      <c r="V7982" s="16">
        <f t="shared" si="4"/>
        <v>11</v>
      </c>
      <c r="W7982" s="17">
        <f t="array" ref="W7982">INDEX(shipping_prices!$C$1:$F9209,MATCH(I7982,shipping_prices!$A$1:$A9209,0),MATCH(M7982,shipping_prices!$C$1:$F$1,0))</f>
        <v>10.45</v>
      </c>
      <c r="X7982" s="15" t="str">
        <f t="shared" si="5"/>
        <v>Alice McCarthyClevelandOhio</v>
      </c>
      <c r="Y7982" s="15" t="str">
        <f t="shared" si="6"/>
        <v>loss</v>
      </c>
    </row>
    <row r="7983" hidden="1">
      <c r="A7983" s="1">
        <v>43296.0</v>
      </c>
      <c r="B7983" s="2" t="s">
        <v>7393</v>
      </c>
      <c r="C7983" s="2">
        <v>3.0</v>
      </c>
      <c r="D7983" s="2" t="s">
        <v>339</v>
      </c>
      <c r="E7983" s="2" t="s">
        <v>27</v>
      </c>
      <c r="F7983" s="2" t="s">
        <v>644</v>
      </c>
      <c r="G7983" s="2" t="s">
        <v>29</v>
      </c>
      <c r="H7983" s="2" t="s">
        <v>79</v>
      </c>
      <c r="I7983" s="2" t="s">
        <v>163</v>
      </c>
      <c r="J7983" s="2" t="s">
        <v>164</v>
      </c>
      <c r="K7983" s="2" t="s">
        <v>33</v>
      </c>
      <c r="L7983" s="10">
        <v>43300.0</v>
      </c>
      <c r="M7983" s="2" t="s">
        <v>34</v>
      </c>
      <c r="N7983" s="11">
        <v>0.4</v>
      </c>
      <c r="O7983" s="12">
        <v>42.0</v>
      </c>
      <c r="P7983" s="13">
        <v>0.12</v>
      </c>
      <c r="Q7983" s="13">
        <v>358.0</v>
      </c>
      <c r="R7983" s="13">
        <f t="shared" si="1"/>
        <v>596.6666667</v>
      </c>
      <c r="S7983" s="14">
        <f t="shared" si="2"/>
        <v>198.8888889</v>
      </c>
      <c r="T7983" s="14">
        <f t="shared" si="3"/>
        <v>0.1173184358</v>
      </c>
      <c r="U7983" s="15" t="str">
        <f>vlookup(F7983,'Sub categories'!$A:$C,3,False)</f>
        <v>Phones</v>
      </c>
      <c r="V7983" s="16">
        <f t="shared" si="4"/>
        <v>4</v>
      </c>
      <c r="W7983" s="17">
        <f t="array" ref="W7983">INDEX(shipping_prices!$C$1:$F9210,MATCH(I7983,shipping_prices!$A$1:$A9210,0),MATCH(M7983,shipping_prices!$C$1:$F$1,0))</f>
        <v>7.98</v>
      </c>
      <c r="X7983" s="15" t="str">
        <f t="shared" si="5"/>
        <v>Chris CortesPhiladelphiaPennsylvania</v>
      </c>
      <c r="Y7983" s="15" t="str">
        <f t="shared" si="6"/>
        <v>High</v>
      </c>
    </row>
    <row r="7984" hidden="1">
      <c r="A7984" s="1">
        <v>43297.0</v>
      </c>
      <c r="B7984" s="2" t="s">
        <v>7393</v>
      </c>
      <c r="C7984" s="2">
        <v>14.0</v>
      </c>
      <c r="D7984" s="2" t="s">
        <v>339</v>
      </c>
      <c r="E7984" s="2" t="s">
        <v>27</v>
      </c>
      <c r="F7984" s="2" t="s">
        <v>1541</v>
      </c>
      <c r="G7984" s="2" t="s">
        <v>29</v>
      </c>
      <c r="H7984" s="2" t="s">
        <v>431</v>
      </c>
      <c r="I7984" s="2" t="s">
        <v>163</v>
      </c>
      <c r="J7984" s="2" t="s">
        <v>164</v>
      </c>
      <c r="K7984" s="2" t="s">
        <v>33</v>
      </c>
      <c r="L7984" s="10">
        <v>43300.0</v>
      </c>
      <c r="M7984" s="2" t="s">
        <v>34</v>
      </c>
      <c r="N7984" s="11">
        <v>0.4</v>
      </c>
      <c r="O7984" s="12">
        <v>73.0</v>
      </c>
      <c r="P7984" s="13">
        <v>0.13</v>
      </c>
      <c r="Q7984" s="13">
        <v>546.0</v>
      </c>
      <c r="R7984" s="13">
        <f t="shared" si="1"/>
        <v>910</v>
      </c>
      <c r="S7984" s="14">
        <f t="shared" si="2"/>
        <v>65</v>
      </c>
      <c r="T7984" s="14">
        <f t="shared" si="3"/>
        <v>0.1336996337</v>
      </c>
      <c r="U7984" s="15" t="str">
        <f>vlookup(F7984,'Sub categories'!$A:$C,3,False)</f>
        <v>Phones</v>
      </c>
      <c r="V7984" s="16">
        <f t="shared" si="4"/>
        <v>3</v>
      </c>
      <c r="W7984" s="17">
        <f t="array" ref="W7984">INDEX(shipping_prices!$C$1:$F9211,MATCH(I7984,shipping_prices!$A$1:$A9211,0),MATCH(M7984,shipping_prices!$C$1:$F$1,0))</f>
        <v>7.98</v>
      </c>
      <c r="X7984" s="15" t="str">
        <f t="shared" si="5"/>
        <v>Chris CortesPhiladelphiaPennsylvania</v>
      </c>
      <c r="Y7984" s="15" t="str">
        <f t="shared" si="6"/>
        <v>High</v>
      </c>
    </row>
    <row r="7985" hidden="1">
      <c r="A7985" s="1">
        <v>43297.0</v>
      </c>
      <c r="B7985" s="2" t="s">
        <v>7394</v>
      </c>
      <c r="C7985" s="2">
        <v>6.0</v>
      </c>
      <c r="D7985" s="2" t="s">
        <v>3657</v>
      </c>
      <c r="E7985" s="2" t="s">
        <v>37</v>
      </c>
      <c r="F7985" s="2" t="s">
        <v>4288</v>
      </c>
      <c r="G7985" s="2" t="s">
        <v>39</v>
      </c>
      <c r="H7985" s="2" t="s">
        <v>95</v>
      </c>
      <c r="I7985" s="2" t="s">
        <v>6586</v>
      </c>
      <c r="J7985" s="2" t="s">
        <v>42</v>
      </c>
      <c r="K7985" s="2" t="s">
        <v>43</v>
      </c>
      <c r="L7985" s="10">
        <v>43306.0</v>
      </c>
      <c r="M7985" s="2" t="s">
        <v>90</v>
      </c>
      <c r="N7985" s="11">
        <v>0.0</v>
      </c>
      <c r="O7985" s="12">
        <v>15.0</v>
      </c>
      <c r="P7985" s="13">
        <v>0.45</v>
      </c>
      <c r="Q7985" s="13">
        <v>34.0</v>
      </c>
      <c r="R7985" s="13">
        <f t="shared" si="1"/>
        <v>34</v>
      </c>
      <c r="S7985" s="14">
        <f t="shared" si="2"/>
        <v>5.666666667</v>
      </c>
      <c r="T7985" s="14">
        <f t="shared" si="3"/>
        <v>0.4411764706</v>
      </c>
      <c r="U7985" s="15" t="str">
        <f>vlookup(F7985,'Sub categories'!$A:$C,3,False)</f>
        <v>Paper</v>
      </c>
      <c r="V7985" s="16">
        <f t="shared" si="4"/>
        <v>9</v>
      </c>
      <c r="W7985" s="17">
        <f t="array" ref="W7985">INDEX(shipping_prices!$C$1:$F9212,MATCH(I7985,shipping_prices!$A$1:$A9212,0),MATCH(M7985,shipping_prices!$C$1:$F$1,0))</f>
        <v>2.17</v>
      </c>
      <c r="X7985" s="15" t="str">
        <f t="shared" si="5"/>
        <v>Edward BeckerLaguna NiguelCalifornia</v>
      </c>
      <c r="Y7985" s="15" t="str">
        <f t="shared" si="6"/>
        <v>Low</v>
      </c>
    </row>
    <row r="7986" hidden="1">
      <c r="A7986" s="1">
        <v>43297.0</v>
      </c>
      <c r="B7986" s="2" t="s">
        <v>7394</v>
      </c>
      <c r="C7986" s="2">
        <v>5.0</v>
      </c>
      <c r="D7986" s="2" t="s">
        <v>3657</v>
      </c>
      <c r="E7986" s="2" t="s">
        <v>37</v>
      </c>
      <c r="F7986" s="2" t="s">
        <v>4763</v>
      </c>
      <c r="G7986" s="2" t="s">
        <v>29</v>
      </c>
      <c r="H7986" s="2" t="s">
        <v>79</v>
      </c>
      <c r="I7986" s="2" t="s">
        <v>6586</v>
      </c>
      <c r="J7986" s="2" t="s">
        <v>42</v>
      </c>
      <c r="K7986" s="2" t="s">
        <v>43</v>
      </c>
      <c r="L7986" s="10">
        <v>43306.0</v>
      </c>
      <c r="M7986" s="2" t="s">
        <v>90</v>
      </c>
      <c r="N7986" s="11">
        <v>0.2</v>
      </c>
      <c r="O7986" s="12">
        <v>3.0</v>
      </c>
      <c r="P7986" s="13">
        <v>0.09</v>
      </c>
      <c r="Q7986" s="13">
        <v>40.0</v>
      </c>
      <c r="R7986" s="13">
        <f t="shared" si="1"/>
        <v>50</v>
      </c>
      <c r="S7986" s="14">
        <f t="shared" si="2"/>
        <v>10</v>
      </c>
      <c r="T7986" s="14">
        <f t="shared" si="3"/>
        <v>0.075</v>
      </c>
      <c r="U7986" s="15" t="str">
        <f>vlookup(F7986,'Sub categories'!$A:$C,3,False)</f>
        <v>Phones</v>
      </c>
      <c r="V7986" s="16">
        <f t="shared" si="4"/>
        <v>9</v>
      </c>
      <c r="W7986" s="17">
        <f t="array" ref="W7986">INDEX(shipping_prices!$C$1:$F9213,MATCH(I7986,shipping_prices!$A$1:$A9213,0),MATCH(M7986,shipping_prices!$C$1:$F$1,0))</f>
        <v>2.17</v>
      </c>
      <c r="X7986" s="15" t="str">
        <f t="shared" si="5"/>
        <v>Edward BeckerLaguna NiguelCalifornia</v>
      </c>
      <c r="Y7986" s="15" t="str">
        <f t="shared" si="6"/>
        <v>Low</v>
      </c>
    </row>
    <row r="7987">
      <c r="A7987" s="1">
        <v>43298.0</v>
      </c>
      <c r="B7987" s="2" t="s">
        <v>7395</v>
      </c>
      <c r="C7987" s="2">
        <v>2.0</v>
      </c>
      <c r="D7987" s="2" t="s">
        <v>2465</v>
      </c>
      <c r="E7987" s="2" t="s">
        <v>27</v>
      </c>
      <c r="F7987" s="2" t="s">
        <v>1166</v>
      </c>
      <c r="G7987" s="2" t="s">
        <v>45</v>
      </c>
      <c r="H7987" s="2" t="s">
        <v>833</v>
      </c>
      <c r="I7987" s="2" t="s">
        <v>31</v>
      </c>
      <c r="J7987" s="2" t="s">
        <v>32</v>
      </c>
      <c r="K7987" s="2" t="s">
        <v>33</v>
      </c>
      <c r="L7987" s="10">
        <v>43299.0</v>
      </c>
      <c r="M7987" s="2" t="s">
        <v>34</v>
      </c>
      <c r="N7987" s="11">
        <v>0.2</v>
      </c>
      <c r="O7987" s="12">
        <v>5.0</v>
      </c>
      <c r="P7987" s="13">
        <v>0.02</v>
      </c>
      <c r="Q7987" s="13">
        <v>192.0</v>
      </c>
      <c r="R7987" s="13">
        <f t="shared" si="1"/>
        <v>240</v>
      </c>
      <c r="S7987" s="14">
        <f t="shared" si="2"/>
        <v>120</v>
      </c>
      <c r="T7987" s="14">
        <f t="shared" si="3"/>
        <v>0.02604166667</v>
      </c>
      <c r="U7987" s="15" t="str">
        <f>vlookup(F7987,'Sub categories'!$A:$C,3,False)</f>
        <v>Bookcases</v>
      </c>
      <c r="V7987" s="16">
        <f t="shared" si="4"/>
        <v>1</v>
      </c>
      <c r="W7987" s="17">
        <f t="array" ref="W7987">INDEX(shipping_prices!$C$1:$F9214,MATCH(I7987,shipping_prices!$A$1:$A9214,0),MATCH(M7987,shipping_prices!$C$1:$F$1,0))</f>
        <v>10.09</v>
      </c>
      <c r="X7987" s="15" t="str">
        <f t="shared" si="5"/>
        <v>Ralph ArnettNew York CityNew York</v>
      </c>
      <c r="Y7987" s="15" t="str">
        <f t="shared" si="6"/>
        <v>Low</v>
      </c>
    </row>
    <row r="7988">
      <c r="A7988" s="1">
        <v>43298.0</v>
      </c>
      <c r="B7988" s="2" t="s">
        <v>7396</v>
      </c>
      <c r="C7988" s="2">
        <v>5.0</v>
      </c>
      <c r="D7988" s="2" t="s">
        <v>3343</v>
      </c>
      <c r="E7988" s="2" t="s">
        <v>27</v>
      </c>
      <c r="F7988" s="2" t="s">
        <v>3204</v>
      </c>
      <c r="G7988" s="2" t="s">
        <v>45</v>
      </c>
      <c r="H7988" s="2" t="s">
        <v>130</v>
      </c>
      <c r="I7988" s="2" t="s">
        <v>1225</v>
      </c>
      <c r="J7988" s="2" t="s">
        <v>76</v>
      </c>
      <c r="K7988" s="2" t="s">
        <v>77</v>
      </c>
      <c r="L7988" s="10">
        <v>43302.0</v>
      </c>
      <c r="M7988" s="2" t="s">
        <v>34</v>
      </c>
      <c r="N7988" s="11">
        <v>0.6</v>
      </c>
      <c r="O7988" s="12">
        <v>-106.0</v>
      </c>
      <c r="P7988" s="13">
        <v>-0.98</v>
      </c>
      <c r="Q7988" s="13">
        <v>108.0</v>
      </c>
      <c r="R7988" s="13">
        <f t="shared" si="1"/>
        <v>270</v>
      </c>
      <c r="S7988" s="14">
        <f t="shared" si="2"/>
        <v>54</v>
      </c>
      <c r="T7988" s="14">
        <f t="shared" si="3"/>
        <v>-0.9814814815</v>
      </c>
      <c r="U7988" s="15" t="str">
        <f>vlookup(F7988,'Sub categories'!$A:$C,3,False)</f>
        <v>Furnishings</v>
      </c>
      <c r="V7988" s="16">
        <f t="shared" si="4"/>
        <v>4</v>
      </c>
      <c r="W7988" s="17">
        <f t="array" ref="W7988">INDEX(shipping_prices!$C$1:$F9215,MATCH(I7988,shipping_prices!$A$1:$A9215,0),MATCH(M7988,shipping_prices!$C$1:$F$1,0))</f>
        <v>6.99</v>
      </c>
      <c r="X7988" s="15" t="str">
        <f t="shared" si="5"/>
        <v>Arthur GainerDallasTexas</v>
      </c>
      <c r="Y7988" s="15" t="str">
        <f t="shared" si="6"/>
        <v>loss</v>
      </c>
    </row>
    <row r="7989" hidden="1">
      <c r="A7989" s="1">
        <v>43298.0</v>
      </c>
      <c r="B7989" s="2" t="s">
        <v>7397</v>
      </c>
      <c r="C7989" s="2">
        <v>2.0</v>
      </c>
      <c r="D7989" s="2" t="s">
        <v>1123</v>
      </c>
      <c r="E7989" s="2" t="s">
        <v>49</v>
      </c>
      <c r="F7989" s="2" t="s">
        <v>150</v>
      </c>
      <c r="G7989" s="2" t="s">
        <v>39</v>
      </c>
      <c r="H7989" s="2" t="s">
        <v>51</v>
      </c>
      <c r="I7989" s="2" t="s">
        <v>169</v>
      </c>
      <c r="J7989" s="2" t="s">
        <v>42</v>
      </c>
      <c r="K7989" s="2" t="s">
        <v>43</v>
      </c>
      <c r="L7989" s="10">
        <v>43306.0</v>
      </c>
      <c r="M7989" s="2" t="s">
        <v>90</v>
      </c>
      <c r="N7989" s="11">
        <v>0.0</v>
      </c>
      <c r="O7989" s="12">
        <v>6.0</v>
      </c>
      <c r="P7989" s="13">
        <v>0.48</v>
      </c>
      <c r="Q7989" s="13">
        <v>13.0</v>
      </c>
      <c r="R7989" s="13">
        <f t="shared" si="1"/>
        <v>13</v>
      </c>
      <c r="S7989" s="14">
        <f t="shared" si="2"/>
        <v>6.5</v>
      </c>
      <c r="T7989" s="14">
        <f t="shared" si="3"/>
        <v>0.4615384615</v>
      </c>
      <c r="U7989" s="15" t="str">
        <f>vlookup(F7989,'Sub categories'!$A:$C,3,False)</f>
        <v>Paper</v>
      </c>
      <c r="V7989" s="16">
        <f t="shared" si="4"/>
        <v>8</v>
      </c>
      <c r="W7989" s="17">
        <f t="array" ref="W7989">INDEX(shipping_prices!$C$1:$F9216,MATCH(I7989,shipping_prices!$A$1:$A9216,0),MATCH(M7989,shipping_prices!$C$1:$F$1,0))</f>
        <v>6.7</v>
      </c>
      <c r="X7989" s="15" t="str">
        <f t="shared" si="5"/>
        <v>Rick BensleyLos AngelesCalifornia</v>
      </c>
      <c r="Y7989" s="15" t="str">
        <f t="shared" si="6"/>
        <v>Low</v>
      </c>
    </row>
    <row r="7990" hidden="1">
      <c r="A7990" s="1">
        <v>43298.0</v>
      </c>
      <c r="B7990" s="2" t="s">
        <v>7397</v>
      </c>
      <c r="C7990" s="2">
        <v>5.0</v>
      </c>
      <c r="D7990" s="2" t="s">
        <v>1123</v>
      </c>
      <c r="E7990" s="2" t="s">
        <v>49</v>
      </c>
      <c r="F7990" s="2" t="s">
        <v>1495</v>
      </c>
      <c r="G7990" s="2" t="s">
        <v>39</v>
      </c>
      <c r="H7990" s="2" t="s">
        <v>288</v>
      </c>
      <c r="I7990" s="2" t="s">
        <v>169</v>
      </c>
      <c r="J7990" s="2" t="s">
        <v>42</v>
      </c>
      <c r="K7990" s="2" t="s">
        <v>43</v>
      </c>
      <c r="L7990" s="10">
        <v>43306.0</v>
      </c>
      <c r="M7990" s="2" t="s">
        <v>90</v>
      </c>
      <c r="N7990" s="11">
        <v>0.0</v>
      </c>
      <c r="O7990" s="12">
        <v>8.0</v>
      </c>
      <c r="P7990" s="13">
        <v>0.05</v>
      </c>
      <c r="Q7990" s="13">
        <v>159.0</v>
      </c>
      <c r="R7990" s="13">
        <f t="shared" si="1"/>
        <v>159</v>
      </c>
      <c r="S7990" s="14">
        <f t="shared" si="2"/>
        <v>31.8</v>
      </c>
      <c r="T7990" s="14">
        <f t="shared" si="3"/>
        <v>0.05031446541</v>
      </c>
      <c r="U7990" s="15" t="str">
        <f>vlookup(F7990,'Sub categories'!$A:$C,3,False)</f>
        <v>Storage</v>
      </c>
      <c r="V7990" s="16">
        <f t="shared" si="4"/>
        <v>8</v>
      </c>
      <c r="W7990" s="17">
        <f t="array" ref="W7990">INDEX(shipping_prices!$C$1:$F9217,MATCH(I7990,shipping_prices!$A$1:$A9217,0),MATCH(M7990,shipping_prices!$C$1:$F$1,0))</f>
        <v>6.7</v>
      </c>
      <c r="X7990" s="15" t="str">
        <f t="shared" si="5"/>
        <v>Rick BensleyLos AngelesCalifornia</v>
      </c>
      <c r="Y7990" s="15" t="str">
        <f t="shared" si="6"/>
        <v>Low</v>
      </c>
    </row>
    <row r="7991" hidden="1">
      <c r="A7991" s="1">
        <v>43298.0</v>
      </c>
      <c r="B7991" s="2" t="s">
        <v>7398</v>
      </c>
      <c r="C7991" s="2">
        <v>5.0</v>
      </c>
      <c r="D7991" s="2" t="s">
        <v>683</v>
      </c>
      <c r="E7991" s="2" t="s">
        <v>37</v>
      </c>
      <c r="F7991" s="2" t="s">
        <v>2034</v>
      </c>
      <c r="G7991" s="2" t="s">
        <v>39</v>
      </c>
      <c r="H7991" s="2" t="s">
        <v>1709</v>
      </c>
      <c r="I7991" s="2" t="s">
        <v>5109</v>
      </c>
      <c r="J7991" s="2" t="s">
        <v>614</v>
      </c>
      <c r="K7991" s="2" t="s">
        <v>54</v>
      </c>
      <c r="L7991" s="10">
        <v>43301.0</v>
      </c>
      <c r="M7991" s="2" t="s">
        <v>34</v>
      </c>
      <c r="N7991" s="11">
        <v>0.7</v>
      </c>
      <c r="O7991" s="12">
        <v>-6.0</v>
      </c>
      <c r="P7991" s="13">
        <v>-0.73</v>
      </c>
      <c r="Q7991" s="13">
        <v>8.0</v>
      </c>
      <c r="R7991" s="13">
        <f t="shared" si="1"/>
        <v>26.66666667</v>
      </c>
      <c r="S7991" s="14">
        <f t="shared" si="2"/>
        <v>5.333333333</v>
      </c>
      <c r="T7991" s="14">
        <f t="shared" si="3"/>
        <v>-0.75</v>
      </c>
      <c r="U7991" s="15" t="str">
        <f>vlookup(F7991,'Sub categories'!$A:$C,3,False)</f>
        <v>Binders</v>
      </c>
      <c r="V7991" s="16">
        <f t="shared" si="4"/>
        <v>3</v>
      </c>
      <c r="W7991" s="17">
        <f t="array" ref="W7991">INDEX(shipping_prices!$C$1:$F9218,MATCH(I7991,shipping_prices!$A$1:$A9218,0),MATCH(M7991,shipping_prices!$C$1:$F$1,0))</f>
        <v>12.28</v>
      </c>
      <c r="X7991" s="15" t="str">
        <f t="shared" si="5"/>
        <v>Charles SheldonChattanoogaTennessee</v>
      </c>
      <c r="Y7991" s="15" t="str">
        <f t="shared" si="6"/>
        <v>loss</v>
      </c>
    </row>
    <row r="7992" hidden="1">
      <c r="A7992" s="1">
        <v>43298.0</v>
      </c>
      <c r="B7992" s="2" t="s">
        <v>7399</v>
      </c>
      <c r="C7992" s="2">
        <v>9.0</v>
      </c>
      <c r="D7992" s="2" t="s">
        <v>1827</v>
      </c>
      <c r="E7992" s="2" t="s">
        <v>49</v>
      </c>
      <c r="F7992" s="2" t="s">
        <v>3066</v>
      </c>
      <c r="G7992" s="2" t="s">
        <v>39</v>
      </c>
      <c r="H7992" s="2" t="s">
        <v>182</v>
      </c>
      <c r="I7992" s="2" t="s">
        <v>310</v>
      </c>
      <c r="J7992" s="2" t="s">
        <v>311</v>
      </c>
      <c r="K7992" s="2" t="s">
        <v>33</v>
      </c>
      <c r="L7992" s="10">
        <v>43307.0</v>
      </c>
      <c r="M7992" s="2" t="s">
        <v>90</v>
      </c>
      <c r="N7992" s="11">
        <v>0.0</v>
      </c>
      <c r="O7992" s="12">
        <v>150.0</v>
      </c>
      <c r="P7992" s="13">
        <v>0.5</v>
      </c>
      <c r="Q7992" s="13">
        <v>300.0</v>
      </c>
      <c r="R7992" s="13">
        <f t="shared" si="1"/>
        <v>300</v>
      </c>
      <c r="S7992" s="14">
        <f t="shared" si="2"/>
        <v>33.33333333</v>
      </c>
      <c r="T7992" s="14">
        <f t="shared" si="3"/>
        <v>0.5</v>
      </c>
      <c r="U7992" s="15" t="str">
        <f>vlookup(F7992,'Sub categories'!$A:$C,3,False)</f>
        <v>Binders</v>
      </c>
      <c r="V7992" s="16">
        <f t="shared" si="4"/>
        <v>9</v>
      </c>
      <c r="W7992" s="17">
        <f t="array" ref="W7992">INDEX(shipping_prices!$C$1:$F9219,MATCH(I7992,shipping_prices!$A$1:$A9219,0),MATCH(M7992,shipping_prices!$C$1:$F$1,0))</f>
        <v>0.76</v>
      </c>
      <c r="X7992" s="15" t="str">
        <f t="shared" si="5"/>
        <v>Carl WeissNewarkDelaware</v>
      </c>
      <c r="Y7992" s="15" t="str">
        <f t="shared" si="6"/>
        <v>High</v>
      </c>
    </row>
    <row r="7993">
      <c r="A7993" s="1">
        <v>43298.0</v>
      </c>
      <c r="B7993" s="2" t="s">
        <v>7400</v>
      </c>
      <c r="C7993" s="2">
        <v>5.0</v>
      </c>
      <c r="D7993" s="2" t="s">
        <v>3657</v>
      </c>
      <c r="E7993" s="2" t="s">
        <v>37</v>
      </c>
      <c r="F7993" s="2" t="s">
        <v>950</v>
      </c>
      <c r="G7993" s="2" t="s">
        <v>45</v>
      </c>
      <c r="H7993" s="2" t="s">
        <v>246</v>
      </c>
      <c r="I7993" s="2" t="s">
        <v>4636</v>
      </c>
      <c r="J7993" s="2" t="s">
        <v>76</v>
      </c>
      <c r="K7993" s="2" t="s">
        <v>77</v>
      </c>
      <c r="L7993" s="10">
        <v>43301.0</v>
      </c>
      <c r="M7993" s="2" t="s">
        <v>90</v>
      </c>
      <c r="N7993" s="11">
        <v>0.6</v>
      </c>
      <c r="O7993" s="12">
        <v>-427.0</v>
      </c>
      <c r="P7993" s="13">
        <v>-1.25</v>
      </c>
      <c r="Q7993" s="13">
        <v>342.0</v>
      </c>
      <c r="R7993" s="13">
        <f t="shared" si="1"/>
        <v>855</v>
      </c>
      <c r="S7993" s="14">
        <f t="shared" si="2"/>
        <v>171</v>
      </c>
      <c r="T7993" s="14">
        <f t="shared" si="3"/>
        <v>-1.248538012</v>
      </c>
      <c r="U7993" s="15" t="str">
        <f>vlookup(F7993,'Sub categories'!$A:$C,3,False)</f>
        <v>Furnishings</v>
      </c>
      <c r="V7993" s="16">
        <f t="shared" si="4"/>
        <v>3</v>
      </c>
      <c r="W7993" s="17">
        <f t="array" ref="W7993">INDEX(shipping_prices!$C$1:$F9220,MATCH(I7993,shipping_prices!$A$1:$A9220,0),MATCH(M7993,shipping_prices!$C$1:$F$1,0))</f>
        <v>2.94</v>
      </c>
      <c r="X7993" s="15" t="str">
        <f t="shared" si="5"/>
        <v>Edward BeckerRound RockTexas</v>
      </c>
      <c r="Y7993" s="15" t="str">
        <f t="shared" si="6"/>
        <v>loss</v>
      </c>
    </row>
    <row r="7994" hidden="1">
      <c r="A7994" s="1">
        <v>43298.0</v>
      </c>
      <c r="B7994" s="2" t="s">
        <v>7401</v>
      </c>
      <c r="C7994" s="2">
        <v>1.0</v>
      </c>
      <c r="D7994" s="2" t="s">
        <v>1595</v>
      </c>
      <c r="E7994" s="2" t="s">
        <v>27</v>
      </c>
      <c r="F7994" s="2" t="s">
        <v>4763</v>
      </c>
      <c r="G7994" s="2" t="s">
        <v>29</v>
      </c>
      <c r="H7994" s="2" t="s">
        <v>79</v>
      </c>
      <c r="I7994" s="2" t="s">
        <v>75</v>
      </c>
      <c r="J7994" s="2" t="s">
        <v>76</v>
      </c>
      <c r="K7994" s="2" t="s">
        <v>77</v>
      </c>
      <c r="L7994" s="10">
        <v>43308.0</v>
      </c>
      <c r="M7994" s="2" t="s">
        <v>142</v>
      </c>
      <c r="N7994" s="11">
        <v>0.2</v>
      </c>
      <c r="O7994" s="12">
        <v>1.0</v>
      </c>
      <c r="P7994" s="13">
        <v>0.09</v>
      </c>
      <c r="Q7994" s="13">
        <v>8.0</v>
      </c>
      <c r="R7994" s="13">
        <f t="shared" si="1"/>
        <v>10</v>
      </c>
      <c r="S7994" s="14">
        <f t="shared" si="2"/>
        <v>10</v>
      </c>
      <c r="T7994" s="14">
        <f t="shared" si="3"/>
        <v>0.125</v>
      </c>
      <c r="U7994" s="15" t="str">
        <f>vlookup(F7994,'Sub categories'!$A:$C,3,False)</f>
        <v>Phones</v>
      </c>
      <c r="V7994" s="16">
        <f t="shared" si="4"/>
        <v>10</v>
      </c>
      <c r="W7994" s="17">
        <f t="array" ref="W7994">INDEX(shipping_prices!$C$1:$F9221,MATCH(I7994,shipping_prices!$A$1:$A9221,0),MATCH(M7994,shipping_prices!$C$1:$F$1,0))</f>
        <v>23.68</v>
      </c>
      <c r="X7994" s="15" t="str">
        <f t="shared" si="5"/>
        <v>Greg TranHoustonTexas</v>
      </c>
      <c r="Y7994" s="15" t="str">
        <f t="shared" si="6"/>
        <v>Low</v>
      </c>
    </row>
    <row r="7995" hidden="1">
      <c r="A7995" s="1">
        <v>43298.0</v>
      </c>
      <c r="B7995" s="2" t="s">
        <v>7401</v>
      </c>
      <c r="C7995" s="2">
        <v>5.0</v>
      </c>
      <c r="D7995" s="2" t="s">
        <v>1595</v>
      </c>
      <c r="E7995" s="2" t="s">
        <v>27</v>
      </c>
      <c r="F7995" s="2" t="s">
        <v>3800</v>
      </c>
      <c r="G7995" s="2" t="s">
        <v>39</v>
      </c>
      <c r="H7995" s="2" t="s">
        <v>216</v>
      </c>
      <c r="I7995" s="2" t="s">
        <v>75</v>
      </c>
      <c r="J7995" s="2" t="s">
        <v>76</v>
      </c>
      <c r="K7995" s="2" t="s">
        <v>77</v>
      </c>
      <c r="L7995" s="10">
        <v>43308.0</v>
      </c>
      <c r="M7995" s="2" t="s">
        <v>142</v>
      </c>
      <c r="N7995" s="11">
        <v>0.2</v>
      </c>
      <c r="O7995" s="12">
        <v>6.0</v>
      </c>
      <c r="P7995" s="13">
        <v>0.13</v>
      </c>
      <c r="Q7995" s="13">
        <v>46.0</v>
      </c>
      <c r="R7995" s="13">
        <f t="shared" si="1"/>
        <v>57.5</v>
      </c>
      <c r="S7995" s="14">
        <f t="shared" si="2"/>
        <v>11.5</v>
      </c>
      <c r="T7995" s="14">
        <f t="shared" si="3"/>
        <v>0.1304347826</v>
      </c>
      <c r="U7995" s="15" t="str">
        <f>vlookup(F7995,'Sub categories'!$A:$C,3,False)</f>
        <v>Art</v>
      </c>
      <c r="V7995" s="16">
        <f t="shared" si="4"/>
        <v>10</v>
      </c>
      <c r="W7995" s="17">
        <f t="array" ref="W7995">INDEX(shipping_prices!$C$1:$F9222,MATCH(I7995,shipping_prices!$A$1:$A9222,0),MATCH(M7995,shipping_prices!$C$1:$F$1,0))</f>
        <v>23.68</v>
      </c>
      <c r="X7995" s="15" t="str">
        <f t="shared" si="5"/>
        <v>Greg TranHoustonTexas</v>
      </c>
      <c r="Y7995" s="15" t="str">
        <f t="shared" si="6"/>
        <v>Low</v>
      </c>
    </row>
    <row r="7996" hidden="1">
      <c r="A7996" s="1">
        <v>43299.0</v>
      </c>
      <c r="B7996" s="2" t="s">
        <v>7401</v>
      </c>
      <c r="C7996" s="2">
        <v>3.0</v>
      </c>
      <c r="D7996" s="2" t="s">
        <v>1595</v>
      </c>
      <c r="E7996" s="2" t="s">
        <v>27</v>
      </c>
      <c r="F7996" s="2" t="s">
        <v>4419</v>
      </c>
      <c r="G7996" s="2" t="s">
        <v>39</v>
      </c>
      <c r="H7996" s="2" t="s">
        <v>51</v>
      </c>
      <c r="I7996" s="2" t="s">
        <v>75</v>
      </c>
      <c r="J7996" s="2" t="s">
        <v>76</v>
      </c>
      <c r="K7996" s="2" t="s">
        <v>77</v>
      </c>
      <c r="L7996" s="10">
        <v>43308.0</v>
      </c>
      <c r="M7996" s="2" t="s">
        <v>142</v>
      </c>
      <c r="N7996" s="11">
        <v>0.2</v>
      </c>
      <c r="O7996" s="12">
        <v>16.0</v>
      </c>
      <c r="P7996" s="13">
        <v>0.34</v>
      </c>
      <c r="Q7996" s="13">
        <v>48.0</v>
      </c>
      <c r="R7996" s="13">
        <f t="shared" si="1"/>
        <v>60</v>
      </c>
      <c r="S7996" s="14">
        <f t="shared" si="2"/>
        <v>20</v>
      </c>
      <c r="T7996" s="14">
        <f t="shared" si="3"/>
        <v>0.3333333333</v>
      </c>
      <c r="U7996" s="15" t="str">
        <f>vlookup(F7996,'Sub categories'!$A:$C,3,False)</f>
        <v>Paper</v>
      </c>
      <c r="V7996" s="16">
        <f t="shared" si="4"/>
        <v>9</v>
      </c>
      <c r="W7996" s="17">
        <f t="array" ref="W7996">INDEX(shipping_prices!$C$1:$F9223,MATCH(I7996,shipping_prices!$A$1:$A9223,0),MATCH(M7996,shipping_prices!$C$1:$F$1,0))</f>
        <v>23.68</v>
      </c>
      <c r="X7996" s="15" t="str">
        <f t="shared" si="5"/>
        <v>Greg TranHoustonTexas</v>
      </c>
      <c r="Y7996" s="15" t="str">
        <f t="shared" si="6"/>
        <v>Low</v>
      </c>
    </row>
    <row r="7997" hidden="1">
      <c r="A7997" s="1">
        <v>43299.0</v>
      </c>
      <c r="B7997" s="2" t="s">
        <v>7401</v>
      </c>
      <c r="C7997" s="2">
        <v>2.0</v>
      </c>
      <c r="D7997" s="2" t="s">
        <v>1595</v>
      </c>
      <c r="E7997" s="2" t="s">
        <v>27</v>
      </c>
      <c r="F7997" s="2" t="s">
        <v>7203</v>
      </c>
      <c r="G7997" s="2" t="s">
        <v>39</v>
      </c>
      <c r="H7997" s="2" t="s">
        <v>51</v>
      </c>
      <c r="I7997" s="2" t="s">
        <v>75</v>
      </c>
      <c r="J7997" s="2" t="s">
        <v>76</v>
      </c>
      <c r="K7997" s="2" t="s">
        <v>77</v>
      </c>
      <c r="L7997" s="10">
        <v>43308.0</v>
      </c>
      <c r="M7997" s="2" t="s">
        <v>142</v>
      </c>
      <c r="N7997" s="11">
        <v>0.2</v>
      </c>
      <c r="O7997" s="12">
        <v>27.0</v>
      </c>
      <c r="P7997" s="13">
        <v>0.35</v>
      </c>
      <c r="Q7997" s="13">
        <v>77.0</v>
      </c>
      <c r="R7997" s="13">
        <f t="shared" si="1"/>
        <v>96.25</v>
      </c>
      <c r="S7997" s="14">
        <f t="shared" si="2"/>
        <v>48.125</v>
      </c>
      <c r="T7997" s="14">
        <f t="shared" si="3"/>
        <v>0.3506493506</v>
      </c>
      <c r="U7997" s="15" t="str">
        <f>vlookup(F7997,'Sub categories'!$A:$C,3,False)</f>
        <v>Paper</v>
      </c>
      <c r="V7997" s="16">
        <f t="shared" si="4"/>
        <v>9</v>
      </c>
      <c r="W7997" s="17">
        <f t="array" ref="W7997">INDEX(shipping_prices!$C$1:$F9224,MATCH(I7997,shipping_prices!$A$1:$A9224,0),MATCH(M7997,shipping_prices!$C$1:$F$1,0))</f>
        <v>23.68</v>
      </c>
      <c r="X7997" s="15" t="str">
        <f t="shared" si="5"/>
        <v>Greg TranHoustonTexas</v>
      </c>
      <c r="Y7997" s="15" t="str">
        <f t="shared" si="6"/>
        <v>Low</v>
      </c>
    </row>
    <row r="7998">
      <c r="A7998" s="1">
        <v>43299.0</v>
      </c>
      <c r="B7998" s="2" t="s">
        <v>7401</v>
      </c>
      <c r="C7998" s="2">
        <v>5.0</v>
      </c>
      <c r="D7998" s="2" t="s">
        <v>1595</v>
      </c>
      <c r="E7998" s="2" t="s">
        <v>27</v>
      </c>
      <c r="F7998" s="2" t="s">
        <v>2173</v>
      </c>
      <c r="G7998" s="2" t="s">
        <v>45</v>
      </c>
      <c r="H7998" s="2" t="s">
        <v>227</v>
      </c>
      <c r="I7998" s="2" t="s">
        <v>75</v>
      </c>
      <c r="J7998" s="2" t="s">
        <v>76</v>
      </c>
      <c r="K7998" s="2" t="s">
        <v>77</v>
      </c>
      <c r="L7998" s="10">
        <v>43308.0</v>
      </c>
      <c r="M7998" s="2" t="s">
        <v>142</v>
      </c>
      <c r="N7998" s="11">
        <v>0.3</v>
      </c>
      <c r="O7998" s="12">
        <v>-13.0</v>
      </c>
      <c r="P7998" s="13">
        <v>-0.01</v>
      </c>
      <c r="Q7998" s="13">
        <v>899.0</v>
      </c>
      <c r="R7998" s="13">
        <f t="shared" si="1"/>
        <v>1284.285714</v>
      </c>
      <c r="S7998" s="14">
        <f t="shared" si="2"/>
        <v>256.8571429</v>
      </c>
      <c r="T7998" s="14">
        <f t="shared" si="3"/>
        <v>-0.01446051168</v>
      </c>
      <c r="U7998" s="15" t="str">
        <f>vlookup(F7998,'Sub categories'!$A:$C,3,False)</f>
        <v>Chairs</v>
      </c>
      <c r="V7998" s="16">
        <f t="shared" si="4"/>
        <v>9</v>
      </c>
      <c r="W7998" s="17">
        <f t="array" ref="W7998">INDEX(shipping_prices!$C$1:$F9225,MATCH(I7998,shipping_prices!$A$1:$A9225,0),MATCH(M7998,shipping_prices!$C$1:$F$1,0))</f>
        <v>23.68</v>
      </c>
      <c r="X7998" s="15" t="str">
        <f t="shared" si="5"/>
        <v>Greg TranHoustonTexas</v>
      </c>
      <c r="Y7998" s="15" t="str">
        <f t="shared" si="6"/>
        <v>loss</v>
      </c>
    </row>
    <row r="7999" hidden="1">
      <c r="A7999" s="1">
        <v>43299.0</v>
      </c>
      <c r="B7999" s="2" t="s">
        <v>7402</v>
      </c>
      <c r="C7999" s="2">
        <v>3.0</v>
      </c>
      <c r="D7999" s="2" t="s">
        <v>2435</v>
      </c>
      <c r="E7999" s="2" t="s">
        <v>27</v>
      </c>
      <c r="F7999" s="2" t="s">
        <v>109</v>
      </c>
      <c r="G7999" s="2" t="s">
        <v>29</v>
      </c>
      <c r="H7999" s="2" t="s">
        <v>110</v>
      </c>
      <c r="I7999" s="2" t="s">
        <v>169</v>
      </c>
      <c r="J7999" s="2" t="s">
        <v>42</v>
      </c>
      <c r="K7999" s="2" t="s">
        <v>43</v>
      </c>
      <c r="L7999" s="10">
        <v>43307.0</v>
      </c>
      <c r="M7999" s="2" t="s">
        <v>34</v>
      </c>
      <c r="N7999" s="11">
        <v>0.2</v>
      </c>
      <c r="O7999" s="12">
        <v>10.0</v>
      </c>
      <c r="P7999" s="13">
        <v>0.06</v>
      </c>
      <c r="Q7999" s="13">
        <v>161.0</v>
      </c>
      <c r="R7999" s="13">
        <f t="shared" si="1"/>
        <v>201.25</v>
      </c>
      <c r="S7999" s="14">
        <f t="shared" si="2"/>
        <v>67.08333333</v>
      </c>
      <c r="T7999" s="14">
        <f t="shared" si="3"/>
        <v>0.06211180124</v>
      </c>
      <c r="U7999" s="15" t="str">
        <f>vlookup(F7999,'Sub categories'!$A:$C,3,False)</f>
        <v>Phones</v>
      </c>
      <c r="V7999" s="16">
        <f t="shared" si="4"/>
        <v>8</v>
      </c>
      <c r="W7999" s="17">
        <f t="array" ref="W7999">INDEX(shipping_prices!$C$1:$F9226,MATCH(I7999,shipping_prices!$A$1:$A9226,0),MATCH(M7999,shipping_prices!$C$1:$F$1,0))</f>
        <v>14.86</v>
      </c>
      <c r="X7999" s="15" t="str">
        <f t="shared" si="5"/>
        <v>Thea HendricksLos AngelesCalifornia</v>
      </c>
      <c r="Y7999" s="15" t="str">
        <f t="shared" si="6"/>
        <v>Low</v>
      </c>
    </row>
    <row r="8000" hidden="1">
      <c r="A8000" s="1">
        <v>43299.0</v>
      </c>
      <c r="B8000" s="2" t="s">
        <v>7403</v>
      </c>
      <c r="C8000" s="2">
        <v>2.0</v>
      </c>
      <c r="D8000" s="2" t="s">
        <v>2268</v>
      </c>
      <c r="E8000" s="2" t="s">
        <v>37</v>
      </c>
      <c r="F8000" s="2" t="s">
        <v>1571</v>
      </c>
      <c r="G8000" s="2" t="s">
        <v>39</v>
      </c>
      <c r="H8000" s="2" t="s">
        <v>79</v>
      </c>
      <c r="I8000" s="2" t="s">
        <v>41</v>
      </c>
      <c r="J8000" s="2" t="s">
        <v>42</v>
      </c>
      <c r="K8000" s="2" t="s">
        <v>43</v>
      </c>
      <c r="L8000" s="10">
        <v>43309.0</v>
      </c>
      <c r="M8000" s="2" t="s">
        <v>34</v>
      </c>
      <c r="N8000" s="11">
        <v>0.0</v>
      </c>
      <c r="O8000" s="12">
        <v>2.0</v>
      </c>
      <c r="P8000" s="13">
        <v>0.28</v>
      </c>
      <c r="Q8000" s="13">
        <v>6.0</v>
      </c>
      <c r="R8000" s="13">
        <f t="shared" si="1"/>
        <v>6</v>
      </c>
      <c r="S8000" s="14">
        <f t="shared" si="2"/>
        <v>3</v>
      </c>
      <c r="T8000" s="14">
        <f t="shared" si="3"/>
        <v>0.3333333333</v>
      </c>
      <c r="U8000" s="15" t="str">
        <f>vlookup(F8000,'Sub categories'!$A:$C,3,False)</f>
        <v>Art</v>
      </c>
      <c r="V8000" s="16">
        <f t="shared" si="4"/>
        <v>10</v>
      </c>
      <c r="W8000" s="17">
        <f t="array" ref="W8000">INDEX(shipping_prices!$C$1:$F9227,MATCH(I8000,shipping_prices!$A$1:$A9227,0),MATCH(M8000,shipping_prices!$C$1:$F$1,0))</f>
        <v>10.99</v>
      </c>
      <c r="X8000" s="15" t="str">
        <f t="shared" si="5"/>
        <v>Aleksandra GannawaySan FranciscoCalifornia</v>
      </c>
      <c r="Y8000" s="15" t="str">
        <f t="shared" si="6"/>
        <v>Low</v>
      </c>
    </row>
    <row r="8001" hidden="1">
      <c r="A8001" s="1">
        <v>43299.0</v>
      </c>
      <c r="B8001" s="2" t="s">
        <v>7404</v>
      </c>
      <c r="C8001" s="2">
        <v>3.0</v>
      </c>
      <c r="D8001" s="2" t="s">
        <v>1937</v>
      </c>
      <c r="E8001" s="2" t="s">
        <v>37</v>
      </c>
      <c r="F8001" s="2" t="s">
        <v>2856</v>
      </c>
      <c r="G8001" s="2" t="s">
        <v>39</v>
      </c>
      <c r="H8001" s="2" t="s">
        <v>79</v>
      </c>
      <c r="I8001" s="2" t="s">
        <v>194</v>
      </c>
      <c r="J8001" s="2" t="s">
        <v>53</v>
      </c>
      <c r="K8001" s="2" t="s">
        <v>54</v>
      </c>
      <c r="L8001" s="10">
        <v>43304.0</v>
      </c>
      <c r="M8001" s="2" t="s">
        <v>142</v>
      </c>
      <c r="N8001" s="11">
        <v>0.7</v>
      </c>
      <c r="O8001" s="12">
        <v>-12.0</v>
      </c>
      <c r="P8001" s="13">
        <v>-0.77</v>
      </c>
      <c r="Q8001" s="13">
        <v>16.0</v>
      </c>
      <c r="R8001" s="13">
        <f t="shared" si="1"/>
        <v>53.33333333</v>
      </c>
      <c r="S8001" s="14">
        <f t="shared" si="2"/>
        <v>17.77777778</v>
      </c>
      <c r="T8001" s="14">
        <f t="shared" si="3"/>
        <v>-0.75</v>
      </c>
      <c r="U8001" s="15" t="str">
        <f>vlookup(F8001,'Sub categories'!$A:$C,3,False)</f>
        <v>Binders</v>
      </c>
      <c r="V8001" s="16">
        <f t="shared" si="4"/>
        <v>5</v>
      </c>
      <c r="W8001" s="17">
        <f t="array" ref="W8001">INDEX(shipping_prices!$C$1:$F9228,MATCH(I8001,shipping_prices!$A$1:$A9228,0),MATCH(M8001,shipping_prices!$C$1:$F$1,0))</f>
        <v>22.5</v>
      </c>
      <c r="X8001" s="15" t="str">
        <f t="shared" si="5"/>
        <v>Bart PistoleMiamiFlorida</v>
      </c>
      <c r="Y8001" s="15" t="str">
        <f t="shared" si="6"/>
        <v>loss</v>
      </c>
    </row>
    <row r="8002" hidden="1">
      <c r="A8002" s="1">
        <v>43299.0</v>
      </c>
      <c r="B8002" s="2" t="s">
        <v>7405</v>
      </c>
      <c r="C8002" s="2">
        <v>2.0</v>
      </c>
      <c r="D8002" s="2" t="s">
        <v>1267</v>
      </c>
      <c r="E8002" s="2" t="s">
        <v>49</v>
      </c>
      <c r="F8002" s="2" t="s">
        <v>2405</v>
      </c>
      <c r="G8002" s="2" t="s">
        <v>39</v>
      </c>
      <c r="H8002" s="2" t="s">
        <v>40</v>
      </c>
      <c r="I8002" s="2" t="s">
        <v>1330</v>
      </c>
      <c r="J8002" s="2" t="s">
        <v>64</v>
      </c>
      <c r="K8002" s="2" t="s">
        <v>43</v>
      </c>
      <c r="L8002" s="10">
        <v>43304.0</v>
      </c>
      <c r="M8002" s="2" t="s">
        <v>34</v>
      </c>
      <c r="N8002" s="11">
        <v>0.7</v>
      </c>
      <c r="O8002" s="12">
        <v>-4.0</v>
      </c>
      <c r="P8002" s="13">
        <v>-0.73</v>
      </c>
      <c r="Q8002" s="13">
        <v>5.0</v>
      </c>
      <c r="R8002" s="13">
        <f t="shared" si="1"/>
        <v>16.66666667</v>
      </c>
      <c r="S8002" s="14">
        <f t="shared" si="2"/>
        <v>8.333333333</v>
      </c>
      <c r="T8002" s="14">
        <f t="shared" si="3"/>
        <v>-0.8</v>
      </c>
      <c r="U8002" s="15" t="str">
        <f>vlookup(F8002,'Sub categories'!$A:$C,3,False)</f>
        <v>Binders</v>
      </c>
      <c r="V8002" s="16">
        <f t="shared" si="4"/>
        <v>5</v>
      </c>
      <c r="W8002" s="17">
        <f t="array" ref="W8002">INDEX(shipping_prices!$C$1:$F9229,MATCH(I8002,shipping_prices!$A$1:$A9229,0),MATCH(M8002,shipping_prices!$C$1:$F$1,0))</f>
        <v>5.53</v>
      </c>
      <c r="X8002" s="15" t="str">
        <f t="shared" si="5"/>
        <v>Harold PawlanTucsonArizona</v>
      </c>
      <c r="Y8002" s="15" t="str">
        <f t="shared" si="6"/>
        <v>loss</v>
      </c>
    </row>
    <row r="8003" hidden="1">
      <c r="A8003" s="1">
        <v>43299.0</v>
      </c>
      <c r="B8003" s="2" t="s">
        <v>7405</v>
      </c>
      <c r="C8003" s="2">
        <v>2.0</v>
      </c>
      <c r="D8003" s="2" t="s">
        <v>1267</v>
      </c>
      <c r="E8003" s="2" t="s">
        <v>49</v>
      </c>
      <c r="F8003" s="2" t="s">
        <v>4362</v>
      </c>
      <c r="G8003" s="2" t="s">
        <v>29</v>
      </c>
      <c r="H8003" s="2" t="s">
        <v>220</v>
      </c>
      <c r="I8003" s="2" t="s">
        <v>1330</v>
      </c>
      <c r="J8003" s="2" t="s">
        <v>64</v>
      </c>
      <c r="K8003" s="2" t="s">
        <v>43</v>
      </c>
      <c r="L8003" s="10">
        <v>43304.0</v>
      </c>
      <c r="M8003" s="2" t="s">
        <v>34</v>
      </c>
      <c r="N8003" s="11">
        <v>0.2</v>
      </c>
      <c r="O8003" s="12">
        <v>12.0</v>
      </c>
      <c r="P8003" s="13">
        <v>0.13</v>
      </c>
      <c r="Q8003" s="13">
        <v>96.0</v>
      </c>
      <c r="R8003" s="13">
        <f t="shared" si="1"/>
        <v>120</v>
      </c>
      <c r="S8003" s="14">
        <f t="shared" si="2"/>
        <v>60</v>
      </c>
      <c r="T8003" s="14">
        <f t="shared" si="3"/>
        <v>0.125</v>
      </c>
      <c r="U8003" s="15" t="str">
        <f>vlookup(F8003,'Sub categories'!$A:$C,3,False)</f>
        <v>Accessories</v>
      </c>
      <c r="V8003" s="16">
        <f t="shared" si="4"/>
        <v>5</v>
      </c>
      <c r="W8003" s="17">
        <f t="array" ref="W8003">INDEX(shipping_prices!$C$1:$F9230,MATCH(I8003,shipping_prices!$A$1:$A9230,0),MATCH(M8003,shipping_prices!$C$1:$F$1,0))</f>
        <v>5.53</v>
      </c>
      <c r="X8003" s="15" t="str">
        <f t="shared" si="5"/>
        <v>Harold PawlanTucsonArizona</v>
      </c>
      <c r="Y8003" s="15" t="str">
        <f t="shared" si="6"/>
        <v>Low</v>
      </c>
    </row>
    <row r="8004" hidden="1">
      <c r="A8004" s="1">
        <v>43301.0</v>
      </c>
      <c r="B8004" s="2" t="s">
        <v>7406</v>
      </c>
      <c r="C8004" s="2">
        <v>5.0</v>
      </c>
      <c r="D8004" s="2" t="s">
        <v>3018</v>
      </c>
      <c r="E8004" s="2" t="s">
        <v>37</v>
      </c>
      <c r="F8004" s="2" t="s">
        <v>5062</v>
      </c>
      <c r="G8004" s="2" t="s">
        <v>39</v>
      </c>
      <c r="H8004" s="2" t="s">
        <v>297</v>
      </c>
      <c r="I8004" s="2" t="s">
        <v>6435</v>
      </c>
      <c r="J8004" s="2" t="s">
        <v>42</v>
      </c>
      <c r="K8004" s="2" t="s">
        <v>43</v>
      </c>
      <c r="L8004" s="10">
        <v>43308.0</v>
      </c>
      <c r="M8004" s="2" t="s">
        <v>90</v>
      </c>
      <c r="N8004" s="11">
        <v>0.0</v>
      </c>
      <c r="O8004" s="12">
        <v>8.0</v>
      </c>
      <c r="P8004" s="13">
        <v>0.29</v>
      </c>
      <c r="Q8004" s="13">
        <v>28.0</v>
      </c>
      <c r="R8004" s="13">
        <f t="shared" si="1"/>
        <v>28</v>
      </c>
      <c r="S8004" s="14">
        <f t="shared" si="2"/>
        <v>5.6</v>
      </c>
      <c r="T8004" s="14">
        <f t="shared" si="3"/>
        <v>0.2857142857</v>
      </c>
      <c r="U8004" s="15" t="str">
        <f>vlookup(F8004,'Sub categories'!$A:$C,3,False)</f>
        <v>Supplies</v>
      </c>
      <c r="V8004" s="16">
        <f t="shared" si="4"/>
        <v>7</v>
      </c>
      <c r="W8004" s="17">
        <f t="array" ref="W8004">INDEX(shipping_prices!$C$1:$F9231,MATCH(I8004,shipping_prices!$A$1:$A9231,0),MATCH(M8004,shipping_prices!$C$1:$F$1,0))</f>
        <v>2.38</v>
      </c>
      <c r="X8004" s="15" t="str">
        <f t="shared" si="5"/>
        <v>Dan ReichenbachInglewoodCalifornia</v>
      </c>
      <c r="Y8004" s="15" t="str">
        <f t="shared" si="6"/>
        <v>Low</v>
      </c>
    </row>
    <row r="8005" hidden="1">
      <c r="A8005" s="1">
        <v>43301.0</v>
      </c>
      <c r="B8005" s="2" t="s">
        <v>7406</v>
      </c>
      <c r="C8005" s="2">
        <v>3.0</v>
      </c>
      <c r="D8005" s="2" t="s">
        <v>3018</v>
      </c>
      <c r="E8005" s="2" t="s">
        <v>37</v>
      </c>
      <c r="F8005" s="2" t="s">
        <v>1431</v>
      </c>
      <c r="G8005" s="2" t="s">
        <v>39</v>
      </c>
      <c r="H8005" s="2" t="s">
        <v>79</v>
      </c>
      <c r="I8005" s="2" t="s">
        <v>6435</v>
      </c>
      <c r="J8005" s="2" t="s">
        <v>42</v>
      </c>
      <c r="K8005" s="2" t="s">
        <v>43</v>
      </c>
      <c r="L8005" s="10">
        <v>43308.0</v>
      </c>
      <c r="M8005" s="2" t="s">
        <v>90</v>
      </c>
      <c r="N8005" s="11">
        <v>0.0</v>
      </c>
      <c r="O8005" s="12">
        <v>57.0</v>
      </c>
      <c r="P8005" s="13">
        <v>0.49</v>
      </c>
      <c r="Q8005" s="13">
        <v>116.0</v>
      </c>
      <c r="R8005" s="13">
        <f t="shared" si="1"/>
        <v>116</v>
      </c>
      <c r="S8005" s="14">
        <f t="shared" si="2"/>
        <v>38.66666667</v>
      </c>
      <c r="T8005" s="14">
        <f t="shared" si="3"/>
        <v>0.4913793103</v>
      </c>
      <c r="U8005" s="15" t="str">
        <f>vlookup(F8005,'Sub categories'!$A:$C,3,False)</f>
        <v>Paper</v>
      </c>
      <c r="V8005" s="16">
        <f t="shared" si="4"/>
        <v>7</v>
      </c>
      <c r="W8005" s="17">
        <f t="array" ref="W8005">INDEX(shipping_prices!$C$1:$F9232,MATCH(I8005,shipping_prices!$A$1:$A9232,0),MATCH(M8005,shipping_prices!$C$1:$F$1,0))</f>
        <v>2.38</v>
      </c>
      <c r="X8005" s="15" t="str">
        <f t="shared" si="5"/>
        <v>Dan ReichenbachInglewoodCalifornia</v>
      </c>
      <c r="Y8005" s="15" t="str">
        <f t="shared" si="6"/>
        <v>High</v>
      </c>
    </row>
    <row r="8006">
      <c r="A8006" s="1">
        <v>43301.0</v>
      </c>
      <c r="B8006" s="2" t="s">
        <v>7406</v>
      </c>
      <c r="C8006" s="2">
        <v>2.0</v>
      </c>
      <c r="D8006" s="2" t="s">
        <v>3018</v>
      </c>
      <c r="E8006" s="2" t="s">
        <v>37</v>
      </c>
      <c r="F8006" s="2" t="s">
        <v>3305</v>
      </c>
      <c r="G8006" s="2" t="s">
        <v>45</v>
      </c>
      <c r="H8006" s="2" t="s">
        <v>168</v>
      </c>
      <c r="I8006" s="2" t="s">
        <v>6435</v>
      </c>
      <c r="J8006" s="2" t="s">
        <v>42</v>
      </c>
      <c r="K8006" s="2" t="s">
        <v>43</v>
      </c>
      <c r="L8006" s="10">
        <v>43308.0</v>
      </c>
      <c r="M8006" s="2" t="s">
        <v>90</v>
      </c>
      <c r="N8006" s="11">
        <v>0.0</v>
      </c>
      <c r="O8006" s="12">
        <v>99.0</v>
      </c>
      <c r="P8006" s="13">
        <v>0.5</v>
      </c>
      <c r="Q8006" s="13">
        <v>198.0</v>
      </c>
      <c r="R8006" s="13">
        <f t="shared" si="1"/>
        <v>198</v>
      </c>
      <c r="S8006" s="14">
        <f t="shared" si="2"/>
        <v>99</v>
      </c>
      <c r="T8006" s="14">
        <f t="shared" si="3"/>
        <v>0.5</v>
      </c>
      <c r="U8006" s="15" t="str">
        <f>vlookup(F8006,'Sub categories'!$A:$C,3,False)</f>
        <v>Furnishings</v>
      </c>
      <c r="V8006" s="16">
        <f t="shared" si="4"/>
        <v>7</v>
      </c>
      <c r="W8006" s="17">
        <f t="array" ref="W8006">INDEX(shipping_prices!$C$1:$F9233,MATCH(I8006,shipping_prices!$A$1:$A9233,0),MATCH(M8006,shipping_prices!$C$1:$F$1,0))</f>
        <v>2.38</v>
      </c>
      <c r="X8006" s="15" t="str">
        <f t="shared" si="5"/>
        <v>Dan ReichenbachInglewoodCalifornia</v>
      </c>
      <c r="Y8006" s="15" t="str">
        <f t="shared" si="6"/>
        <v>High</v>
      </c>
    </row>
    <row r="8007">
      <c r="A8007" s="1">
        <v>43301.0</v>
      </c>
      <c r="B8007" s="2" t="s">
        <v>7406</v>
      </c>
      <c r="C8007" s="2">
        <v>3.0</v>
      </c>
      <c r="D8007" s="2" t="s">
        <v>3018</v>
      </c>
      <c r="E8007" s="2" t="s">
        <v>37</v>
      </c>
      <c r="F8007" s="2" t="s">
        <v>2270</v>
      </c>
      <c r="G8007" s="2" t="s">
        <v>45</v>
      </c>
      <c r="H8007" s="2" t="s">
        <v>489</v>
      </c>
      <c r="I8007" s="2" t="s">
        <v>6435</v>
      </c>
      <c r="J8007" s="2" t="s">
        <v>42</v>
      </c>
      <c r="K8007" s="2" t="s">
        <v>43</v>
      </c>
      <c r="L8007" s="10">
        <v>43308.0</v>
      </c>
      <c r="M8007" s="2" t="s">
        <v>90</v>
      </c>
      <c r="N8007" s="11">
        <v>0.2</v>
      </c>
      <c r="O8007" s="12">
        <v>23.0</v>
      </c>
      <c r="P8007" s="13">
        <v>0.1</v>
      </c>
      <c r="Q8007" s="13">
        <v>230.0</v>
      </c>
      <c r="R8007" s="13">
        <f t="shared" si="1"/>
        <v>287.5</v>
      </c>
      <c r="S8007" s="14">
        <f t="shared" si="2"/>
        <v>95.83333333</v>
      </c>
      <c r="T8007" s="14">
        <f t="shared" si="3"/>
        <v>0.1</v>
      </c>
      <c r="U8007" s="15" t="str">
        <f>vlookup(F8007,'Sub categories'!$A:$C,3,False)</f>
        <v>Chairs</v>
      </c>
      <c r="V8007" s="16">
        <f t="shared" si="4"/>
        <v>7</v>
      </c>
      <c r="W8007" s="17">
        <f t="array" ref="W8007">INDEX(shipping_prices!$C$1:$F9234,MATCH(I8007,shipping_prices!$A$1:$A9234,0),MATCH(M8007,shipping_prices!$C$1:$F$1,0))</f>
        <v>2.38</v>
      </c>
      <c r="X8007" s="15" t="str">
        <f t="shared" si="5"/>
        <v>Dan ReichenbachInglewoodCalifornia</v>
      </c>
      <c r="Y8007" s="15" t="str">
        <f t="shared" si="6"/>
        <v>High</v>
      </c>
    </row>
    <row r="8008" hidden="1">
      <c r="A8008" s="1">
        <v>43301.0</v>
      </c>
      <c r="B8008" s="2" t="s">
        <v>7406</v>
      </c>
      <c r="C8008" s="2">
        <v>4.0</v>
      </c>
      <c r="D8008" s="2" t="s">
        <v>3018</v>
      </c>
      <c r="E8008" s="2" t="s">
        <v>37</v>
      </c>
      <c r="F8008" s="2" t="s">
        <v>2047</v>
      </c>
      <c r="G8008" s="2" t="s">
        <v>39</v>
      </c>
      <c r="H8008" s="2" t="s">
        <v>79</v>
      </c>
      <c r="I8008" s="2" t="s">
        <v>6435</v>
      </c>
      <c r="J8008" s="2" t="s">
        <v>42</v>
      </c>
      <c r="K8008" s="2" t="s">
        <v>43</v>
      </c>
      <c r="L8008" s="10">
        <v>43308.0</v>
      </c>
      <c r="M8008" s="2" t="s">
        <v>90</v>
      </c>
      <c r="N8008" s="11">
        <v>0.0</v>
      </c>
      <c r="O8008" s="12">
        <v>97.0</v>
      </c>
      <c r="P8008" s="13">
        <v>0.3</v>
      </c>
      <c r="Q8008" s="13">
        <v>322.0</v>
      </c>
      <c r="R8008" s="13">
        <f t="shared" si="1"/>
        <v>322</v>
      </c>
      <c r="S8008" s="14">
        <f t="shared" si="2"/>
        <v>80.5</v>
      </c>
      <c r="T8008" s="14">
        <f t="shared" si="3"/>
        <v>0.301242236</v>
      </c>
      <c r="U8008" s="15" t="str">
        <f>vlookup(F8008,'Sub categories'!$A:$C,3,False)</f>
        <v>Appliances</v>
      </c>
      <c r="V8008" s="16">
        <f t="shared" si="4"/>
        <v>7</v>
      </c>
      <c r="W8008" s="17">
        <f t="array" ref="W8008">INDEX(shipping_prices!$C$1:$F9235,MATCH(I8008,shipping_prices!$A$1:$A9235,0),MATCH(M8008,shipping_prices!$C$1:$F$1,0))</f>
        <v>2.38</v>
      </c>
      <c r="X8008" s="15" t="str">
        <f t="shared" si="5"/>
        <v>Dan ReichenbachInglewoodCalifornia</v>
      </c>
      <c r="Y8008" s="15" t="str">
        <f t="shared" si="6"/>
        <v>High</v>
      </c>
    </row>
    <row r="8009" hidden="1">
      <c r="A8009" s="1">
        <v>43301.0</v>
      </c>
      <c r="B8009" s="2" t="s">
        <v>7406</v>
      </c>
      <c r="C8009" s="2">
        <v>5.0</v>
      </c>
      <c r="D8009" s="2" t="s">
        <v>3018</v>
      </c>
      <c r="E8009" s="2" t="s">
        <v>37</v>
      </c>
      <c r="F8009" s="2" t="s">
        <v>1056</v>
      </c>
      <c r="G8009" s="2" t="s">
        <v>39</v>
      </c>
      <c r="H8009" s="2" t="s">
        <v>79</v>
      </c>
      <c r="I8009" s="2" t="s">
        <v>6435</v>
      </c>
      <c r="J8009" s="2" t="s">
        <v>42</v>
      </c>
      <c r="K8009" s="2" t="s">
        <v>43</v>
      </c>
      <c r="L8009" s="10">
        <v>43308.0</v>
      </c>
      <c r="M8009" s="2" t="s">
        <v>90</v>
      </c>
      <c r="N8009" s="11">
        <v>0.0</v>
      </c>
      <c r="O8009" s="12">
        <v>18.0</v>
      </c>
      <c r="P8009" s="13">
        <v>0.05</v>
      </c>
      <c r="Q8009" s="13">
        <v>355.0</v>
      </c>
      <c r="R8009" s="13">
        <f t="shared" si="1"/>
        <v>355</v>
      </c>
      <c r="S8009" s="14">
        <f t="shared" si="2"/>
        <v>71</v>
      </c>
      <c r="T8009" s="14">
        <f t="shared" si="3"/>
        <v>0.05070422535</v>
      </c>
      <c r="U8009" s="15" t="str">
        <f>vlookup(F8009,'Sub categories'!$A:$C,3,False)</f>
        <v>Storage</v>
      </c>
      <c r="V8009" s="16">
        <f t="shared" si="4"/>
        <v>7</v>
      </c>
      <c r="W8009" s="17">
        <f t="array" ref="W8009">INDEX(shipping_prices!$C$1:$F9236,MATCH(I8009,shipping_prices!$A$1:$A9236,0),MATCH(M8009,shipping_prices!$C$1:$F$1,0))</f>
        <v>2.38</v>
      </c>
      <c r="X8009" s="15" t="str">
        <f t="shared" si="5"/>
        <v>Dan ReichenbachInglewoodCalifornia</v>
      </c>
      <c r="Y8009" s="15" t="str">
        <f t="shared" si="6"/>
        <v>Low</v>
      </c>
    </row>
    <row r="8010" hidden="1">
      <c r="A8010" s="1">
        <v>43301.0</v>
      </c>
      <c r="B8010" s="2" t="s">
        <v>7406</v>
      </c>
      <c r="C8010" s="2">
        <v>2.0</v>
      </c>
      <c r="D8010" s="2" t="s">
        <v>3018</v>
      </c>
      <c r="E8010" s="2" t="s">
        <v>37</v>
      </c>
      <c r="F8010" s="2" t="s">
        <v>2287</v>
      </c>
      <c r="G8010" s="2" t="s">
        <v>39</v>
      </c>
      <c r="H8010" s="2" t="s">
        <v>182</v>
      </c>
      <c r="I8010" s="2" t="s">
        <v>6435</v>
      </c>
      <c r="J8010" s="2" t="s">
        <v>42</v>
      </c>
      <c r="K8010" s="2" t="s">
        <v>43</v>
      </c>
      <c r="L8010" s="10">
        <v>43308.0</v>
      </c>
      <c r="M8010" s="2" t="s">
        <v>90</v>
      </c>
      <c r="N8010" s="11">
        <v>0.2</v>
      </c>
      <c r="O8010" s="12">
        <v>295.0</v>
      </c>
      <c r="P8010" s="13">
        <v>0.35</v>
      </c>
      <c r="Q8010" s="13">
        <v>842.0</v>
      </c>
      <c r="R8010" s="13">
        <f t="shared" si="1"/>
        <v>1052.5</v>
      </c>
      <c r="S8010" s="14">
        <f t="shared" si="2"/>
        <v>526.25</v>
      </c>
      <c r="T8010" s="14">
        <f t="shared" si="3"/>
        <v>0.3503562945</v>
      </c>
      <c r="U8010" s="15" t="str">
        <f>vlookup(F8010,'Sub categories'!$A:$C,3,False)</f>
        <v>Binders</v>
      </c>
      <c r="V8010" s="16">
        <f t="shared" si="4"/>
        <v>7</v>
      </c>
      <c r="W8010" s="17">
        <f t="array" ref="W8010">INDEX(shipping_prices!$C$1:$F9237,MATCH(I8010,shipping_prices!$A$1:$A9237,0),MATCH(M8010,shipping_prices!$C$1:$F$1,0))</f>
        <v>2.38</v>
      </c>
      <c r="X8010" s="15" t="str">
        <f t="shared" si="5"/>
        <v>Dan ReichenbachInglewoodCalifornia</v>
      </c>
      <c r="Y8010" s="15" t="str">
        <f t="shared" si="6"/>
        <v>High</v>
      </c>
    </row>
    <row r="8011" hidden="1">
      <c r="A8011" s="1">
        <v>43301.0</v>
      </c>
      <c r="B8011" s="2" t="s">
        <v>7406</v>
      </c>
      <c r="C8011" s="2">
        <v>2.0</v>
      </c>
      <c r="D8011" s="2" t="s">
        <v>3018</v>
      </c>
      <c r="E8011" s="2" t="s">
        <v>37</v>
      </c>
      <c r="F8011" s="2" t="s">
        <v>1378</v>
      </c>
      <c r="G8011" s="2" t="s">
        <v>29</v>
      </c>
      <c r="H8011" s="2" t="s">
        <v>1379</v>
      </c>
      <c r="I8011" s="2" t="s">
        <v>6435</v>
      </c>
      <c r="J8011" s="2" t="s">
        <v>42</v>
      </c>
      <c r="K8011" s="2" t="s">
        <v>43</v>
      </c>
      <c r="L8011" s="10">
        <v>43308.0</v>
      </c>
      <c r="M8011" s="2" t="s">
        <v>90</v>
      </c>
      <c r="N8011" s="11">
        <v>0.2</v>
      </c>
      <c r="O8011" s="12">
        <v>330.0</v>
      </c>
      <c r="P8011" s="13">
        <v>0.38</v>
      </c>
      <c r="Q8011" s="13">
        <v>880.0</v>
      </c>
      <c r="R8011" s="13">
        <f t="shared" si="1"/>
        <v>1100</v>
      </c>
      <c r="S8011" s="14">
        <f t="shared" si="2"/>
        <v>550</v>
      </c>
      <c r="T8011" s="14">
        <f t="shared" si="3"/>
        <v>0.375</v>
      </c>
      <c r="U8011" s="15" t="str">
        <f>vlookup(F8011,'Sub categories'!$A:$C,3,False)</f>
        <v>Copiers</v>
      </c>
      <c r="V8011" s="16">
        <f t="shared" si="4"/>
        <v>7</v>
      </c>
      <c r="W8011" s="17">
        <f t="array" ref="W8011">INDEX(shipping_prices!$C$1:$F9238,MATCH(I8011,shipping_prices!$A$1:$A9238,0),MATCH(M8011,shipping_prices!$C$1:$F$1,0))</f>
        <v>2.38</v>
      </c>
      <c r="X8011" s="15" t="str">
        <f t="shared" si="5"/>
        <v>Dan ReichenbachInglewoodCalifornia</v>
      </c>
      <c r="Y8011" s="15" t="str">
        <f t="shared" si="6"/>
        <v>High</v>
      </c>
    </row>
    <row r="8012" hidden="1">
      <c r="A8012" s="1">
        <v>43301.0</v>
      </c>
      <c r="B8012" s="2" t="s">
        <v>7407</v>
      </c>
      <c r="C8012" s="2">
        <v>2.0</v>
      </c>
      <c r="D8012" s="2" t="s">
        <v>1617</v>
      </c>
      <c r="E8012" s="2" t="s">
        <v>27</v>
      </c>
      <c r="F8012" s="2" t="s">
        <v>3839</v>
      </c>
      <c r="G8012" s="2" t="s">
        <v>39</v>
      </c>
      <c r="H8012" s="2" t="s">
        <v>51</v>
      </c>
      <c r="I8012" s="2" t="s">
        <v>3007</v>
      </c>
      <c r="J8012" s="2" t="s">
        <v>122</v>
      </c>
      <c r="K8012" s="2" t="s">
        <v>54</v>
      </c>
      <c r="L8012" s="10">
        <v>43306.0</v>
      </c>
      <c r="M8012" s="2" t="s">
        <v>34</v>
      </c>
      <c r="N8012" s="11">
        <v>0.0</v>
      </c>
      <c r="O8012" s="12">
        <v>6.0</v>
      </c>
      <c r="P8012" s="13">
        <v>0.48</v>
      </c>
      <c r="Q8012" s="13">
        <v>13.0</v>
      </c>
      <c r="R8012" s="13">
        <f t="shared" si="1"/>
        <v>13</v>
      </c>
      <c r="S8012" s="14">
        <f t="shared" si="2"/>
        <v>6.5</v>
      </c>
      <c r="T8012" s="14">
        <f t="shared" si="3"/>
        <v>0.4615384615</v>
      </c>
      <c r="U8012" s="15" t="str">
        <f>vlookup(F8012,'Sub categories'!$A:$C,3,False)</f>
        <v>Paper</v>
      </c>
      <c r="V8012" s="16">
        <f t="shared" si="4"/>
        <v>5</v>
      </c>
      <c r="W8012" s="17">
        <f t="array" ref="W8012">INDEX(shipping_prices!$C$1:$F9239,MATCH(I8012,shipping_prices!$A$1:$A9239,0),MATCH(M8012,shipping_prices!$C$1:$F$1,0))</f>
        <v>13.65</v>
      </c>
      <c r="X8012" s="15" t="str">
        <f t="shared" si="5"/>
        <v>Peter BühlerSmyrnaGeorgia</v>
      </c>
      <c r="Y8012" s="15" t="str">
        <f t="shared" si="6"/>
        <v>Low</v>
      </c>
    </row>
    <row r="8013" hidden="1">
      <c r="A8013" s="1">
        <v>43301.0</v>
      </c>
      <c r="B8013" s="2" t="s">
        <v>7407</v>
      </c>
      <c r="C8013" s="2">
        <v>3.0</v>
      </c>
      <c r="D8013" s="2" t="s">
        <v>1617</v>
      </c>
      <c r="E8013" s="2" t="s">
        <v>27</v>
      </c>
      <c r="F8013" s="2" t="s">
        <v>7408</v>
      </c>
      <c r="G8013" s="2" t="s">
        <v>39</v>
      </c>
      <c r="H8013" s="2" t="s">
        <v>79</v>
      </c>
      <c r="I8013" s="2" t="s">
        <v>3007</v>
      </c>
      <c r="J8013" s="2" t="s">
        <v>122</v>
      </c>
      <c r="K8013" s="2" t="s">
        <v>54</v>
      </c>
      <c r="L8013" s="10">
        <v>43306.0</v>
      </c>
      <c r="M8013" s="2" t="s">
        <v>34</v>
      </c>
      <c r="N8013" s="11">
        <v>0.0</v>
      </c>
      <c r="O8013" s="12">
        <v>6.0</v>
      </c>
      <c r="P8013" s="13">
        <v>0.36</v>
      </c>
      <c r="Q8013" s="13">
        <v>18.0</v>
      </c>
      <c r="R8013" s="13">
        <f t="shared" si="1"/>
        <v>18</v>
      </c>
      <c r="S8013" s="14">
        <f t="shared" si="2"/>
        <v>6</v>
      </c>
      <c r="T8013" s="14">
        <f t="shared" si="3"/>
        <v>0.3333333333</v>
      </c>
      <c r="U8013" s="15" t="str">
        <f>vlookup(F8013,'Sub categories'!$A:$C,3,False)</f>
        <v>Art</v>
      </c>
      <c r="V8013" s="16">
        <f t="shared" si="4"/>
        <v>5</v>
      </c>
      <c r="W8013" s="17">
        <f t="array" ref="W8013">INDEX(shipping_prices!$C$1:$F9240,MATCH(I8013,shipping_prices!$A$1:$A9240,0),MATCH(M8013,shipping_prices!$C$1:$F$1,0))</f>
        <v>13.65</v>
      </c>
      <c r="X8013" s="15" t="str">
        <f t="shared" si="5"/>
        <v>Peter BühlerSmyrnaGeorgia</v>
      </c>
      <c r="Y8013" s="15" t="str">
        <f t="shared" si="6"/>
        <v>Low</v>
      </c>
    </row>
    <row r="8014" hidden="1">
      <c r="A8014" s="1">
        <v>43301.0</v>
      </c>
      <c r="B8014" s="2" t="s">
        <v>7409</v>
      </c>
      <c r="C8014" s="2">
        <v>2.0</v>
      </c>
      <c r="D8014" s="2" t="s">
        <v>2962</v>
      </c>
      <c r="E8014" s="2" t="s">
        <v>49</v>
      </c>
      <c r="F8014" s="2" t="s">
        <v>2182</v>
      </c>
      <c r="G8014" s="2" t="s">
        <v>39</v>
      </c>
      <c r="H8014" s="2" t="s">
        <v>79</v>
      </c>
      <c r="I8014" s="2" t="s">
        <v>7410</v>
      </c>
      <c r="J8014" s="2" t="s">
        <v>598</v>
      </c>
      <c r="K8014" s="2" t="s">
        <v>33</v>
      </c>
      <c r="L8014" s="10">
        <v>43306.0</v>
      </c>
      <c r="M8014" s="2" t="s">
        <v>34</v>
      </c>
      <c r="N8014" s="11">
        <v>0.0</v>
      </c>
      <c r="O8014" s="12">
        <v>4.0</v>
      </c>
      <c r="P8014" s="13">
        <v>0.5</v>
      </c>
      <c r="Q8014" s="13">
        <v>7.0</v>
      </c>
      <c r="R8014" s="13">
        <f t="shared" si="1"/>
        <v>7</v>
      </c>
      <c r="S8014" s="14">
        <f t="shared" si="2"/>
        <v>3.5</v>
      </c>
      <c r="T8014" s="14">
        <f t="shared" si="3"/>
        <v>0.5714285714</v>
      </c>
      <c r="U8014" s="15" t="str">
        <f>vlookup(F8014,'Sub categories'!$A:$C,3,False)</f>
        <v>Fasteners</v>
      </c>
      <c r="V8014" s="16">
        <f t="shared" si="4"/>
        <v>5</v>
      </c>
      <c r="W8014" s="17">
        <f t="array" ref="W8014">INDEX(shipping_prices!$C$1:$F9241,MATCH(I8014,shipping_prices!$A$1:$A9241,0),MATCH(M8014,shipping_prices!$C$1:$F$1,0))</f>
        <v>8.07</v>
      </c>
      <c r="X8014" s="15" t="str">
        <f t="shared" si="5"/>
        <v>Sanjit JacobsNew BrunswickNew Jersey</v>
      </c>
      <c r="Y8014" s="15" t="str">
        <f t="shared" si="6"/>
        <v>Low</v>
      </c>
    </row>
    <row r="8015" hidden="1">
      <c r="A8015" s="1">
        <v>43301.0</v>
      </c>
      <c r="B8015" s="2" t="s">
        <v>7409</v>
      </c>
      <c r="C8015" s="2">
        <v>1.0</v>
      </c>
      <c r="D8015" s="2" t="s">
        <v>2962</v>
      </c>
      <c r="E8015" s="2" t="s">
        <v>49</v>
      </c>
      <c r="F8015" s="2" t="s">
        <v>2004</v>
      </c>
      <c r="G8015" s="2" t="s">
        <v>39</v>
      </c>
      <c r="H8015" s="2" t="s">
        <v>1647</v>
      </c>
      <c r="I8015" s="2" t="s">
        <v>7410</v>
      </c>
      <c r="J8015" s="2" t="s">
        <v>598</v>
      </c>
      <c r="K8015" s="2" t="s">
        <v>33</v>
      </c>
      <c r="L8015" s="10">
        <v>43306.0</v>
      </c>
      <c r="M8015" s="2" t="s">
        <v>34</v>
      </c>
      <c r="N8015" s="11">
        <v>0.0</v>
      </c>
      <c r="O8015" s="12">
        <v>4.0</v>
      </c>
      <c r="P8015" s="13">
        <v>0.47</v>
      </c>
      <c r="Q8015" s="13">
        <v>8.0</v>
      </c>
      <c r="R8015" s="13">
        <f t="shared" si="1"/>
        <v>8</v>
      </c>
      <c r="S8015" s="14">
        <f t="shared" si="2"/>
        <v>8</v>
      </c>
      <c r="T8015" s="14">
        <f t="shared" si="3"/>
        <v>0.5</v>
      </c>
      <c r="U8015" s="15" t="str">
        <f>vlookup(F8015,'Sub categories'!$A:$C,3,False)</f>
        <v>Paper</v>
      </c>
      <c r="V8015" s="16">
        <f t="shared" si="4"/>
        <v>5</v>
      </c>
      <c r="W8015" s="17">
        <f t="array" ref="W8015">INDEX(shipping_prices!$C$1:$F9242,MATCH(I8015,shipping_prices!$A$1:$A9242,0),MATCH(M8015,shipping_prices!$C$1:$F$1,0))</f>
        <v>8.07</v>
      </c>
      <c r="X8015" s="15" t="str">
        <f t="shared" si="5"/>
        <v>Sanjit JacobsNew BrunswickNew Jersey</v>
      </c>
      <c r="Y8015" s="15" t="str">
        <f t="shared" si="6"/>
        <v>Low</v>
      </c>
    </row>
    <row r="8016" hidden="1">
      <c r="A8016" s="1">
        <v>43302.0</v>
      </c>
      <c r="B8016" s="2" t="s">
        <v>7411</v>
      </c>
      <c r="C8016" s="2">
        <v>5.0</v>
      </c>
      <c r="D8016" s="2" t="s">
        <v>191</v>
      </c>
      <c r="E8016" s="2" t="s">
        <v>37</v>
      </c>
      <c r="F8016" s="2" t="s">
        <v>4146</v>
      </c>
      <c r="G8016" s="2" t="s">
        <v>39</v>
      </c>
      <c r="H8016" s="2" t="s">
        <v>526</v>
      </c>
      <c r="I8016" s="2" t="s">
        <v>169</v>
      </c>
      <c r="J8016" s="2" t="s">
        <v>42</v>
      </c>
      <c r="K8016" s="2" t="s">
        <v>43</v>
      </c>
      <c r="L8016" s="10">
        <v>43311.0</v>
      </c>
      <c r="M8016" s="2" t="s">
        <v>34</v>
      </c>
      <c r="N8016" s="11">
        <v>0.0</v>
      </c>
      <c r="O8016" s="12">
        <v>44.0</v>
      </c>
      <c r="P8016" s="13">
        <v>0.26</v>
      </c>
      <c r="Q8016" s="13">
        <v>168.0</v>
      </c>
      <c r="R8016" s="13">
        <f t="shared" si="1"/>
        <v>168</v>
      </c>
      <c r="S8016" s="14">
        <f t="shared" si="2"/>
        <v>33.6</v>
      </c>
      <c r="T8016" s="14">
        <f t="shared" si="3"/>
        <v>0.2619047619</v>
      </c>
      <c r="U8016" s="15" t="str">
        <f>vlookup(F8016,'Sub categories'!$A:$C,3,False)</f>
        <v>Appliances</v>
      </c>
      <c r="V8016" s="16">
        <f t="shared" si="4"/>
        <v>9</v>
      </c>
      <c r="W8016" s="17">
        <f t="array" ref="W8016">INDEX(shipping_prices!$C$1:$F9243,MATCH(I8016,shipping_prices!$A$1:$A9243,0),MATCH(M8016,shipping_prices!$C$1:$F$1,0))</f>
        <v>14.86</v>
      </c>
      <c r="X8016" s="15" t="str">
        <f t="shared" si="5"/>
        <v>Karen BernLos AngelesCalifornia</v>
      </c>
      <c r="Y8016" s="15" t="str">
        <f t="shared" si="6"/>
        <v>High</v>
      </c>
    </row>
    <row r="8017" hidden="1">
      <c r="A8017" s="1">
        <v>43302.0</v>
      </c>
      <c r="B8017" s="2" t="s">
        <v>7411</v>
      </c>
      <c r="C8017" s="2">
        <v>5.0</v>
      </c>
      <c r="D8017" s="2" t="s">
        <v>191</v>
      </c>
      <c r="E8017" s="2" t="s">
        <v>37</v>
      </c>
      <c r="F8017" s="2" t="s">
        <v>1562</v>
      </c>
      <c r="G8017" s="2" t="s">
        <v>29</v>
      </c>
      <c r="H8017" s="2" t="s">
        <v>220</v>
      </c>
      <c r="I8017" s="2" t="s">
        <v>169</v>
      </c>
      <c r="J8017" s="2" t="s">
        <v>42</v>
      </c>
      <c r="K8017" s="2" t="s">
        <v>43</v>
      </c>
      <c r="L8017" s="10">
        <v>43311.0</v>
      </c>
      <c r="M8017" s="2" t="s">
        <v>34</v>
      </c>
      <c r="N8017" s="11">
        <v>0.0</v>
      </c>
      <c r="O8017" s="12">
        <v>245.0</v>
      </c>
      <c r="P8017" s="13">
        <v>0.19</v>
      </c>
      <c r="Q8017" s="13">
        <v>1287.0</v>
      </c>
      <c r="R8017" s="13">
        <f t="shared" si="1"/>
        <v>1287</v>
      </c>
      <c r="S8017" s="14">
        <f t="shared" si="2"/>
        <v>257.4</v>
      </c>
      <c r="T8017" s="14">
        <f t="shared" si="3"/>
        <v>0.1903651904</v>
      </c>
      <c r="U8017" s="15" t="str">
        <f>vlookup(F8017,'Sub categories'!$A:$C,3,False)</f>
        <v>Accessories</v>
      </c>
      <c r="V8017" s="16">
        <f t="shared" si="4"/>
        <v>9</v>
      </c>
      <c r="W8017" s="17">
        <f t="array" ref="W8017">INDEX(shipping_prices!$C$1:$F9244,MATCH(I8017,shipping_prices!$A$1:$A9244,0),MATCH(M8017,shipping_prices!$C$1:$F$1,0))</f>
        <v>14.86</v>
      </c>
      <c r="X8017" s="15" t="str">
        <f t="shared" si="5"/>
        <v>Karen BernLos AngelesCalifornia</v>
      </c>
      <c r="Y8017" s="15" t="str">
        <f t="shared" si="6"/>
        <v>High</v>
      </c>
    </row>
    <row r="8018" hidden="1">
      <c r="A8018" s="1">
        <v>43302.0</v>
      </c>
      <c r="B8018" s="2" t="s">
        <v>7412</v>
      </c>
      <c r="C8018" s="2">
        <v>2.0</v>
      </c>
      <c r="D8018" s="2" t="s">
        <v>4001</v>
      </c>
      <c r="E8018" s="2" t="s">
        <v>49</v>
      </c>
      <c r="F8018" s="2" t="s">
        <v>249</v>
      </c>
      <c r="G8018" s="2" t="s">
        <v>39</v>
      </c>
      <c r="H8018" s="2" t="s">
        <v>79</v>
      </c>
      <c r="I8018" s="2" t="s">
        <v>1117</v>
      </c>
      <c r="J8018" s="2" t="s">
        <v>89</v>
      </c>
      <c r="K8018" s="2" t="s">
        <v>54</v>
      </c>
      <c r="L8018" s="10">
        <v>43309.0</v>
      </c>
      <c r="M8018" s="2" t="s">
        <v>34</v>
      </c>
      <c r="N8018" s="11">
        <v>0.0</v>
      </c>
      <c r="O8018" s="12">
        <v>1.0</v>
      </c>
      <c r="P8018" s="13">
        <v>0.35</v>
      </c>
      <c r="Q8018" s="13">
        <v>4.0</v>
      </c>
      <c r="R8018" s="13">
        <f t="shared" si="1"/>
        <v>4</v>
      </c>
      <c r="S8018" s="14">
        <f t="shared" si="2"/>
        <v>2</v>
      </c>
      <c r="T8018" s="14">
        <f t="shared" si="3"/>
        <v>0.25</v>
      </c>
      <c r="U8018" s="15" t="str">
        <f>vlookup(F8018,'Sub categories'!$A:$C,3,False)</f>
        <v>Fasteners</v>
      </c>
      <c r="V8018" s="16">
        <f t="shared" si="4"/>
        <v>7</v>
      </c>
      <c r="W8018" s="17">
        <f t="array" ref="W8018">INDEX(shipping_prices!$C$1:$F9245,MATCH(I8018,shipping_prices!$A$1:$A9245,0),MATCH(M8018,shipping_prices!$C$1:$F$1,0))</f>
        <v>7.17</v>
      </c>
      <c r="X8018" s="15" t="str">
        <f t="shared" si="5"/>
        <v>Evan MinnotteVirginia BeachVirginia</v>
      </c>
      <c r="Y8018" s="15" t="str">
        <f t="shared" si="6"/>
        <v>Low</v>
      </c>
    </row>
    <row r="8019" hidden="1">
      <c r="A8019" s="1">
        <v>43302.0</v>
      </c>
      <c r="B8019" s="2" t="s">
        <v>7412</v>
      </c>
      <c r="C8019" s="2">
        <v>3.0</v>
      </c>
      <c r="D8019" s="2" t="s">
        <v>4001</v>
      </c>
      <c r="E8019" s="2" t="s">
        <v>49</v>
      </c>
      <c r="F8019" s="2" t="s">
        <v>2978</v>
      </c>
      <c r="G8019" s="2" t="s">
        <v>29</v>
      </c>
      <c r="H8019" s="2" t="s">
        <v>764</v>
      </c>
      <c r="I8019" s="2" t="s">
        <v>1117</v>
      </c>
      <c r="J8019" s="2" t="s">
        <v>89</v>
      </c>
      <c r="K8019" s="2" t="s">
        <v>54</v>
      </c>
      <c r="L8019" s="10">
        <v>43309.0</v>
      </c>
      <c r="M8019" s="2" t="s">
        <v>34</v>
      </c>
      <c r="N8019" s="11">
        <v>0.0</v>
      </c>
      <c r="O8019" s="12">
        <v>21.0</v>
      </c>
      <c r="P8019" s="13">
        <v>0.39</v>
      </c>
      <c r="Q8019" s="13">
        <v>53.0</v>
      </c>
      <c r="R8019" s="13">
        <f t="shared" si="1"/>
        <v>53</v>
      </c>
      <c r="S8019" s="14">
        <f t="shared" si="2"/>
        <v>17.66666667</v>
      </c>
      <c r="T8019" s="14">
        <f t="shared" si="3"/>
        <v>0.3962264151</v>
      </c>
      <c r="U8019" s="15" t="str">
        <f>vlookup(F8019,'Sub categories'!$A:$C,3,False)</f>
        <v>Accessories</v>
      </c>
      <c r="V8019" s="16">
        <f t="shared" si="4"/>
        <v>7</v>
      </c>
      <c r="W8019" s="17">
        <f t="array" ref="W8019">INDEX(shipping_prices!$C$1:$F9246,MATCH(I8019,shipping_prices!$A$1:$A9246,0),MATCH(M8019,shipping_prices!$C$1:$F$1,0))</f>
        <v>7.17</v>
      </c>
      <c r="X8019" s="15" t="str">
        <f t="shared" si="5"/>
        <v>Evan MinnotteVirginia BeachVirginia</v>
      </c>
      <c r="Y8019" s="15" t="str">
        <f t="shared" si="6"/>
        <v>Low</v>
      </c>
    </row>
    <row r="8020" hidden="1">
      <c r="A8020" s="1">
        <v>43302.0</v>
      </c>
      <c r="B8020" s="2" t="s">
        <v>7413</v>
      </c>
      <c r="C8020" s="2">
        <v>7.0</v>
      </c>
      <c r="D8020" s="2" t="s">
        <v>2701</v>
      </c>
      <c r="E8020" s="2" t="s">
        <v>27</v>
      </c>
      <c r="F8020" s="2" t="s">
        <v>642</v>
      </c>
      <c r="G8020" s="2" t="s">
        <v>29</v>
      </c>
      <c r="H8020" s="2" t="s">
        <v>643</v>
      </c>
      <c r="I8020" s="2" t="s">
        <v>75</v>
      </c>
      <c r="J8020" s="2" t="s">
        <v>76</v>
      </c>
      <c r="K8020" s="2" t="s">
        <v>77</v>
      </c>
      <c r="L8020" s="10">
        <v>43305.0</v>
      </c>
      <c r="M8020" s="2" t="s">
        <v>34</v>
      </c>
      <c r="N8020" s="11">
        <v>0.2</v>
      </c>
      <c r="O8020" s="12">
        <v>47.0</v>
      </c>
      <c r="P8020" s="13">
        <v>0.09</v>
      </c>
      <c r="Q8020" s="13">
        <v>538.0</v>
      </c>
      <c r="R8020" s="13">
        <f t="shared" si="1"/>
        <v>672.5</v>
      </c>
      <c r="S8020" s="14">
        <f t="shared" si="2"/>
        <v>96.07142857</v>
      </c>
      <c r="T8020" s="14">
        <f t="shared" si="3"/>
        <v>0.0873605948</v>
      </c>
      <c r="U8020" s="15" t="str">
        <f>vlookup(F8020,'Sub categories'!$A:$C,3,False)</f>
        <v>Phones</v>
      </c>
      <c r="V8020" s="16">
        <f t="shared" si="4"/>
        <v>3</v>
      </c>
      <c r="W8020" s="17">
        <f t="array" ref="W8020">INDEX(shipping_prices!$C$1:$F9247,MATCH(I8020,shipping_prices!$A$1:$A9247,0),MATCH(M8020,shipping_prices!$C$1:$F$1,0))</f>
        <v>11.99</v>
      </c>
      <c r="X8020" s="15" t="str">
        <f t="shared" si="5"/>
        <v>Thomas ThorntonHoustonTexas</v>
      </c>
      <c r="Y8020" s="15" t="str">
        <f t="shared" si="6"/>
        <v>High</v>
      </c>
    </row>
    <row r="8021" hidden="1">
      <c r="A8021" s="1">
        <v>43302.0</v>
      </c>
      <c r="B8021" s="2" t="s">
        <v>7414</v>
      </c>
      <c r="C8021" s="2">
        <v>3.0</v>
      </c>
      <c r="D8021" s="2" t="s">
        <v>2690</v>
      </c>
      <c r="E8021" s="2" t="s">
        <v>49</v>
      </c>
      <c r="F8021" s="2" t="s">
        <v>5050</v>
      </c>
      <c r="G8021" s="2" t="s">
        <v>39</v>
      </c>
      <c r="H8021" s="2" t="s">
        <v>79</v>
      </c>
      <c r="I8021" s="2" t="s">
        <v>462</v>
      </c>
      <c r="J8021" s="2" t="s">
        <v>42</v>
      </c>
      <c r="K8021" s="2" t="s">
        <v>43</v>
      </c>
      <c r="L8021" s="10">
        <v>43302.0</v>
      </c>
      <c r="M8021" s="2" t="s">
        <v>469</v>
      </c>
      <c r="N8021" s="11">
        <v>0.0</v>
      </c>
      <c r="O8021" s="12">
        <v>2.0</v>
      </c>
      <c r="P8021" s="13">
        <v>0.27</v>
      </c>
      <c r="Q8021" s="13">
        <v>8.0</v>
      </c>
      <c r="R8021" s="13">
        <f t="shared" si="1"/>
        <v>8</v>
      </c>
      <c r="S8021" s="14">
        <f t="shared" si="2"/>
        <v>2.666666667</v>
      </c>
      <c r="T8021" s="14">
        <f t="shared" si="3"/>
        <v>0.25</v>
      </c>
      <c r="U8021" s="15" t="str">
        <f>vlookup(F8021,'Sub categories'!$A:$C,3,False)</f>
        <v>Art</v>
      </c>
      <c r="V8021" s="16">
        <f t="shared" si="4"/>
        <v>0</v>
      </c>
      <c r="W8021" s="17">
        <f t="array" ref="W8021">INDEX(shipping_prices!$C$1:$F9248,MATCH(I8021,shipping_prices!$A$1:$A9248,0),MATCH(M8021,shipping_prices!$C$1:$F$1,0))</f>
        <v>46.9</v>
      </c>
      <c r="X8021" s="15" t="str">
        <f t="shared" si="5"/>
        <v>Thomas BrumleyRiversideCalifornia</v>
      </c>
      <c r="Y8021" s="15" t="str">
        <f t="shared" si="6"/>
        <v>Low</v>
      </c>
    </row>
    <row r="8022" hidden="1">
      <c r="A8022" s="1">
        <v>43302.0</v>
      </c>
      <c r="B8022" s="2" t="s">
        <v>7415</v>
      </c>
      <c r="C8022" s="2">
        <v>7.0</v>
      </c>
      <c r="D8022" s="2" t="s">
        <v>3150</v>
      </c>
      <c r="E8022" s="2" t="s">
        <v>27</v>
      </c>
      <c r="F8022" s="2" t="s">
        <v>3977</v>
      </c>
      <c r="G8022" s="2" t="s">
        <v>39</v>
      </c>
      <c r="H8022" s="2" t="s">
        <v>871</v>
      </c>
      <c r="I8022" s="2" t="s">
        <v>1117</v>
      </c>
      <c r="J8022" s="2" t="s">
        <v>89</v>
      </c>
      <c r="K8022" s="2" t="s">
        <v>54</v>
      </c>
      <c r="L8022" s="10">
        <v>43313.0</v>
      </c>
      <c r="M8022" s="2" t="s">
        <v>34</v>
      </c>
      <c r="N8022" s="11">
        <v>0.0</v>
      </c>
      <c r="O8022" s="12">
        <v>113.0</v>
      </c>
      <c r="P8022" s="13">
        <v>0.45</v>
      </c>
      <c r="Q8022" s="13">
        <v>252.0</v>
      </c>
      <c r="R8022" s="13">
        <f t="shared" si="1"/>
        <v>252</v>
      </c>
      <c r="S8022" s="14">
        <f t="shared" si="2"/>
        <v>36</v>
      </c>
      <c r="T8022" s="14">
        <f t="shared" si="3"/>
        <v>0.4484126984</v>
      </c>
      <c r="U8022" s="15" t="str">
        <f>vlookup(F8022,'Sub categories'!$A:$C,3,False)</f>
        <v>Envelopes</v>
      </c>
      <c r="V8022" s="16">
        <f t="shared" si="4"/>
        <v>11</v>
      </c>
      <c r="W8022" s="17">
        <f t="array" ref="W8022">INDEX(shipping_prices!$C$1:$F9249,MATCH(I8022,shipping_prices!$A$1:$A9249,0),MATCH(M8022,shipping_prices!$C$1:$F$1,0))</f>
        <v>7.17</v>
      </c>
      <c r="X8022" s="15" t="str">
        <f t="shared" si="5"/>
        <v>Olvera TochVirginia BeachVirginia</v>
      </c>
      <c r="Y8022" s="15" t="str">
        <f t="shared" si="6"/>
        <v>High</v>
      </c>
    </row>
    <row r="8023">
      <c r="A8023" s="1">
        <v>43302.0</v>
      </c>
      <c r="B8023" s="2" t="s">
        <v>7415</v>
      </c>
      <c r="C8023" s="2">
        <v>5.0</v>
      </c>
      <c r="D8023" s="2" t="s">
        <v>3150</v>
      </c>
      <c r="E8023" s="2" t="s">
        <v>27</v>
      </c>
      <c r="F8023" s="2" t="s">
        <v>3863</v>
      </c>
      <c r="G8023" s="2" t="s">
        <v>45</v>
      </c>
      <c r="H8023" s="2" t="s">
        <v>1400</v>
      </c>
      <c r="I8023" s="2" t="s">
        <v>1117</v>
      </c>
      <c r="J8023" s="2" t="s">
        <v>89</v>
      </c>
      <c r="K8023" s="2" t="s">
        <v>54</v>
      </c>
      <c r="L8023" s="10">
        <v>43313.0</v>
      </c>
      <c r="M8023" s="2" t="s">
        <v>34</v>
      </c>
      <c r="N8023" s="11">
        <v>0.0</v>
      </c>
      <c r="O8023" s="12">
        <v>61.0</v>
      </c>
      <c r="P8023" s="13">
        <v>0.17</v>
      </c>
      <c r="Q8023" s="13">
        <v>357.0</v>
      </c>
      <c r="R8023" s="13">
        <f t="shared" si="1"/>
        <v>357</v>
      </c>
      <c r="S8023" s="14">
        <f t="shared" si="2"/>
        <v>71.4</v>
      </c>
      <c r="T8023" s="14">
        <f t="shared" si="3"/>
        <v>0.1708683473</v>
      </c>
      <c r="U8023" s="15" t="str">
        <f>vlookup(F8023,'Sub categories'!$A:$C,3,False)</f>
        <v>Tables</v>
      </c>
      <c r="V8023" s="16">
        <f t="shared" si="4"/>
        <v>11</v>
      </c>
      <c r="W8023" s="17">
        <f t="array" ref="W8023">INDEX(shipping_prices!$C$1:$F9250,MATCH(I8023,shipping_prices!$A$1:$A9250,0),MATCH(M8023,shipping_prices!$C$1:$F$1,0))</f>
        <v>7.17</v>
      </c>
      <c r="X8023" s="15" t="str">
        <f t="shared" si="5"/>
        <v>Olvera TochVirginia BeachVirginia</v>
      </c>
      <c r="Y8023" s="15" t="str">
        <f t="shared" si="6"/>
        <v>High</v>
      </c>
    </row>
    <row r="8024" hidden="1">
      <c r="A8024" s="1">
        <v>43302.0</v>
      </c>
      <c r="B8024" s="2" t="s">
        <v>7416</v>
      </c>
      <c r="C8024" s="2">
        <v>1.0</v>
      </c>
      <c r="D8024" s="2" t="s">
        <v>1918</v>
      </c>
      <c r="E8024" s="2" t="s">
        <v>27</v>
      </c>
      <c r="F8024" s="2" t="s">
        <v>1064</v>
      </c>
      <c r="G8024" s="2" t="s">
        <v>39</v>
      </c>
      <c r="H8024" s="2" t="s">
        <v>198</v>
      </c>
      <c r="I8024" s="2" t="s">
        <v>41</v>
      </c>
      <c r="J8024" s="2" t="s">
        <v>42</v>
      </c>
      <c r="K8024" s="2" t="s">
        <v>43</v>
      </c>
      <c r="L8024" s="10">
        <v>43302.0</v>
      </c>
      <c r="M8024" s="2" t="s">
        <v>469</v>
      </c>
      <c r="N8024" s="11">
        <v>0.0</v>
      </c>
      <c r="O8024" s="12">
        <v>4.0</v>
      </c>
      <c r="P8024" s="13">
        <v>0.45</v>
      </c>
      <c r="Q8024" s="13">
        <v>8.0</v>
      </c>
      <c r="R8024" s="13">
        <f t="shared" si="1"/>
        <v>8</v>
      </c>
      <c r="S8024" s="14">
        <f t="shared" si="2"/>
        <v>8</v>
      </c>
      <c r="T8024" s="14">
        <f t="shared" si="3"/>
        <v>0.5</v>
      </c>
      <c r="U8024" s="15" t="str">
        <f>vlookup(F8024,'Sub categories'!$A:$C,3,False)</f>
        <v>Paper</v>
      </c>
      <c r="V8024" s="16">
        <f t="shared" si="4"/>
        <v>0</v>
      </c>
      <c r="W8024" s="17">
        <f t="array" ref="W8024">INDEX(shipping_prices!$C$1:$F9251,MATCH(I8024,shipping_prices!$A$1:$A9251,0),MATCH(M8024,shipping_prices!$C$1:$F$1,0))</f>
        <v>54.15</v>
      </c>
      <c r="X8024" s="15" t="str">
        <f t="shared" si="5"/>
        <v>Patrick RyanSan FranciscoCalifornia</v>
      </c>
      <c r="Y8024" s="15" t="str">
        <f t="shared" si="6"/>
        <v>Low</v>
      </c>
    </row>
    <row r="8025" hidden="1">
      <c r="A8025" s="1">
        <v>43302.0</v>
      </c>
      <c r="B8025" s="2" t="s">
        <v>7417</v>
      </c>
      <c r="C8025" s="2">
        <v>1.0</v>
      </c>
      <c r="D8025" s="2" t="s">
        <v>126</v>
      </c>
      <c r="E8025" s="2" t="s">
        <v>37</v>
      </c>
      <c r="F8025" s="2" t="s">
        <v>1582</v>
      </c>
      <c r="G8025" s="2" t="s">
        <v>29</v>
      </c>
      <c r="H8025" s="2" t="s">
        <v>79</v>
      </c>
      <c r="I8025" s="2" t="s">
        <v>511</v>
      </c>
      <c r="J8025" s="2" t="s">
        <v>141</v>
      </c>
      <c r="K8025" s="2" t="s">
        <v>77</v>
      </c>
      <c r="L8025" s="10">
        <v>43312.0</v>
      </c>
      <c r="M8025" s="2" t="s">
        <v>142</v>
      </c>
      <c r="N8025" s="11">
        <v>0.2</v>
      </c>
      <c r="O8025" s="12">
        <v>3.0</v>
      </c>
      <c r="P8025" s="13">
        <v>0.33</v>
      </c>
      <c r="Q8025" s="13">
        <v>8.0</v>
      </c>
      <c r="R8025" s="13">
        <f t="shared" si="1"/>
        <v>10</v>
      </c>
      <c r="S8025" s="14">
        <f t="shared" si="2"/>
        <v>10</v>
      </c>
      <c r="T8025" s="14">
        <f t="shared" si="3"/>
        <v>0.375</v>
      </c>
      <c r="U8025" s="15" t="str">
        <f>vlookup(F8025,'Sub categories'!$A:$C,3,False)</f>
        <v>Phones</v>
      </c>
      <c r="V8025" s="16">
        <f t="shared" si="4"/>
        <v>10</v>
      </c>
      <c r="W8025" s="17">
        <f t="array" ref="W8025">INDEX(shipping_prices!$C$1:$F9252,MATCH(I8025,shipping_prices!$A$1:$A9252,0),MATCH(M8025,shipping_prices!$C$1:$F$1,0))</f>
        <v>21.33</v>
      </c>
      <c r="X8025" s="15" t="str">
        <f t="shared" si="5"/>
        <v>Frank HawleyAuroraIllinois</v>
      </c>
      <c r="Y8025" s="15" t="str">
        <f t="shared" si="6"/>
        <v>Low</v>
      </c>
    </row>
    <row r="8026" hidden="1">
      <c r="A8026" s="1">
        <v>43302.0</v>
      </c>
      <c r="B8026" s="2" t="s">
        <v>7418</v>
      </c>
      <c r="C8026" s="2">
        <v>2.0</v>
      </c>
      <c r="D8026" s="2" t="s">
        <v>1976</v>
      </c>
      <c r="E8026" s="2" t="s">
        <v>27</v>
      </c>
      <c r="F8026" s="2" t="s">
        <v>2569</v>
      </c>
      <c r="G8026" s="2" t="s">
        <v>39</v>
      </c>
      <c r="H8026" s="2" t="s">
        <v>1195</v>
      </c>
      <c r="I8026" s="2" t="s">
        <v>897</v>
      </c>
      <c r="J8026" s="2" t="s">
        <v>552</v>
      </c>
      <c r="K8026" s="2" t="s">
        <v>77</v>
      </c>
      <c r="L8026" s="10">
        <v>43306.0</v>
      </c>
      <c r="M8026" s="2" t="s">
        <v>34</v>
      </c>
      <c r="N8026" s="11">
        <v>0.0</v>
      </c>
      <c r="O8026" s="12">
        <v>4.0</v>
      </c>
      <c r="P8026" s="13">
        <v>0.47</v>
      </c>
      <c r="Q8026" s="13">
        <v>8.0</v>
      </c>
      <c r="R8026" s="13">
        <f t="shared" si="1"/>
        <v>8</v>
      </c>
      <c r="S8026" s="14">
        <f t="shared" si="2"/>
        <v>4</v>
      </c>
      <c r="T8026" s="14">
        <f t="shared" si="3"/>
        <v>0.5</v>
      </c>
      <c r="U8026" s="15" t="str">
        <f>vlookup(F8026,'Sub categories'!$A:$C,3,False)</f>
        <v>Binders</v>
      </c>
      <c r="V8026" s="16">
        <f t="shared" si="4"/>
        <v>4</v>
      </c>
      <c r="W8026" s="17">
        <f t="array" ref="W8026">INDEX(shipping_prices!$C$1:$F9253,MATCH(I8026,shipping_prices!$A$1:$A9253,0),MATCH(M8026,shipping_prices!$C$1:$F$1,0))</f>
        <v>13.27</v>
      </c>
      <c r="X8026" s="15" t="str">
        <f t="shared" si="5"/>
        <v>Carol TriggsRochesterMinnesota</v>
      </c>
      <c r="Y8026" s="15" t="str">
        <f t="shared" si="6"/>
        <v>Low</v>
      </c>
    </row>
    <row r="8027">
      <c r="A8027" s="1">
        <v>43302.0</v>
      </c>
      <c r="B8027" s="2" t="s">
        <v>7418</v>
      </c>
      <c r="C8027" s="2">
        <v>3.0</v>
      </c>
      <c r="D8027" s="2" t="s">
        <v>1976</v>
      </c>
      <c r="E8027" s="2" t="s">
        <v>27</v>
      </c>
      <c r="F8027" s="2" t="s">
        <v>3355</v>
      </c>
      <c r="G8027" s="2" t="s">
        <v>45</v>
      </c>
      <c r="H8027" s="2" t="s">
        <v>227</v>
      </c>
      <c r="I8027" s="2" t="s">
        <v>897</v>
      </c>
      <c r="J8027" s="2" t="s">
        <v>552</v>
      </c>
      <c r="K8027" s="2" t="s">
        <v>77</v>
      </c>
      <c r="L8027" s="10">
        <v>43306.0</v>
      </c>
      <c r="M8027" s="2" t="s">
        <v>34</v>
      </c>
      <c r="N8027" s="11">
        <v>0.0</v>
      </c>
      <c r="O8027" s="12">
        <v>51.0</v>
      </c>
      <c r="P8027" s="13">
        <v>0.19</v>
      </c>
      <c r="Q8027" s="13">
        <v>270.0</v>
      </c>
      <c r="R8027" s="13">
        <f t="shared" si="1"/>
        <v>270</v>
      </c>
      <c r="S8027" s="14">
        <f t="shared" si="2"/>
        <v>90</v>
      </c>
      <c r="T8027" s="14">
        <f t="shared" si="3"/>
        <v>0.1888888889</v>
      </c>
      <c r="U8027" s="15" t="str">
        <f>vlookup(F8027,'Sub categories'!$A:$C,3,False)</f>
        <v>Chairs</v>
      </c>
      <c r="V8027" s="16">
        <f t="shared" si="4"/>
        <v>4</v>
      </c>
      <c r="W8027" s="17">
        <f t="array" ref="W8027">INDEX(shipping_prices!$C$1:$F9254,MATCH(I8027,shipping_prices!$A$1:$A9254,0),MATCH(M8027,shipping_prices!$C$1:$F$1,0))</f>
        <v>13.27</v>
      </c>
      <c r="X8027" s="15" t="str">
        <f t="shared" si="5"/>
        <v>Carol TriggsRochesterMinnesota</v>
      </c>
      <c r="Y8027" s="15" t="str">
        <f t="shared" si="6"/>
        <v>High</v>
      </c>
    </row>
    <row r="8028" hidden="1">
      <c r="A8028" s="1">
        <v>43302.0</v>
      </c>
      <c r="B8028" s="2" t="s">
        <v>7419</v>
      </c>
      <c r="C8028" s="2">
        <v>2.0</v>
      </c>
      <c r="D8028" s="2" t="s">
        <v>5605</v>
      </c>
      <c r="E8028" s="2" t="s">
        <v>27</v>
      </c>
      <c r="F8028" s="2" t="s">
        <v>2834</v>
      </c>
      <c r="G8028" s="2" t="s">
        <v>39</v>
      </c>
      <c r="H8028" s="2" t="s">
        <v>51</v>
      </c>
      <c r="I8028" s="2" t="s">
        <v>511</v>
      </c>
      <c r="J8028" s="2" t="s">
        <v>141</v>
      </c>
      <c r="K8028" s="2" t="s">
        <v>77</v>
      </c>
      <c r="L8028" s="10">
        <v>43302.0</v>
      </c>
      <c r="M8028" s="2" t="s">
        <v>469</v>
      </c>
      <c r="N8028" s="11">
        <v>0.2</v>
      </c>
      <c r="O8028" s="12">
        <v>4.0</v>
      </c>
      <c r="P8028" s="13">
        <v>0.35</v>
      </c>
      <c r="Q8028" s="13">
        <v>10.0</v>
      </c>
      <c r="R8028" s="13">
        <f t="shared" si="1"/>
        <v>12.5</v>
      </c>
      <c r="S8028" s="14">
        <f t="shared" si="2"/>
        <v>6.25</v>
      </c>
      <c r="T8028" s="14">
        <f t="shared" si="3"/>
        <v>0.4</v>
      </c>
      <c r="U8028" s="15" t="str">
        <f>vlookup(F8028,'Sub categories'!$A:$C,3,False)</f>
        <v>Paper</v>
      </c>
      <c r="V8028" s="16">
        <f t="shared" si="4"/>
        <v>0</v>
      </c>
      <c r="W8028" s="17">
        <f t="array" ref="W8028">INDEX(shipping_prices!$C$1:$F9255,MATCH(I8028,shipping_prices!$A$1:$A9255,0),MATCH(M8028,shipping_prices!$C$1:$F$1,0))</f>
        <v>49.8</v>
      </c>
      <c r="X8028" s="15" t="str">
        <f t="shared" si="5"/>
        <v>Ralph RitterAuroraIllinois</v>
      </c>
      <c r="Y8028" s="15" t="str">
        <f t="shared" si="6"/>
        <v>Low</v>
      </c>
    </row>
    <row r="8029">
      <c r="A8029" s="1">
        <v>43302.0</v>
      </c>
      <c r="B8029" s="2" t="s">
        <v>7419</v>
      </c>
      <c r="C8029" s="2">
        <v>1.0</v>
      </c>
      <c r="D8029" s="2" t="s">
        <v>5605</v>
      </c>
      <c r="E8029" s="2" t="s">
        <v>27</v>
      </c>
      <c r="F8029" s="2" t="s">
        <v>557</v>
      </c>
      <c r="G8029" s="2" t="s">
        <v>45</v>
      </c>
      <c r="H8029" s="2" t="s">
        <v>558</v>
      </c>
      <c r="I8029" s="2" t="s">
        <v>511</v>
      </c>
      <c r="J8029" s="2" t="s">
        <v>141</v>
      </c>
      <c r="K8029" s="2" t="s">
        <v>77</v>
      </c>
      <c r="L8029" s="10">
        <v>43302.0</v>
      </c>
      <c r="M8029" s="2" t="s">
        <v>469</v>
      </c>
      <c r="N8029" s="11">
        <v>0.6</v>
      </c>
      <c r="O8029" s="12">
        <v>-66.0</v>
      </c>
      <c r="P8029" s="13">
        <v>-0.85</v>
      </c>
      <c r="Q8029" s="13">
        <v>78.0</v>
      </c>
      <c r="R8029" s="13">
        <f t="shared" si="1"/>
        <v>195</v>
      </c>
      <c r="S8029" s="14">
        <f t="shared" si="2"/>
        <v>195</v>
      </c>
      <c r="T8029" s="14">
        <f t="shared" si="3"/>
        <v>-0.8461538462</v>
      </c>
      <c r="U8029" s="15" t="str">
        <f>vlookup(F8029,'Sub categories'!$A:$C,3,False)</f>
        <v>Furnishings</v>
      </c>
      <c r="V8029" s="16">
        <f t="shared" si="4"/>
        <v>0</v>
      </c>
      <c r="W8029" s="17">
        <f t="array" ref="W8029">INDEX(shipping_prices!$C$1:$F9256,MATCH(I8029,shipping_prices!$A$1:$A9256,0),MATCH(M8029,shipping_prices!$C$1:$F$1,0))</f>
        <v>49.8</v>
      </c>
      <c r="X8029" s="15" t="str">
        <f t="shared" si="5"/>
        <v>Ralph RitterAuroraIllinois</v>
      </c>
      <c r="Y8029" s="15" t="str">
        <f t="shared" si="6"/>
        <v>loss</v>
      </c>
    </row>
    <row r="8030">
      <c r="A8030" s="1">
        <v>43302.0</v>
      </c>
      <c r="B8030" s="2" t="s">
        <v>7419</v>
      </c>
      <c r="C8030" s="2">
        <v>2.0</v>
      </c>
      <c r="D8030" s="2" t="s">
        <v>5605</v>
      </c>
      <c r="E8030" s="2" t="s">
        <v>27</v>
      </c>
      <c r="F8030" s="2" t="s">
        <v>1462</v>
      </c>
      <c r="G8030" s="2" t="s">
        <v>45</v>
      </c>
      <c r="H8030" s="2" t="s">
        <v>79</v>
      </c>
      <c r="I8030" s="2" t="s">
        <v>511</v>
      </c>
      <c r="J8030" s="2" t="s">
        <v>141</v>
      </c>
      <c r="K8030" s="2" t="s">
        <v>77</v>
      </c>
      <c r="L8030" s="10">
        <v>43302.0</v>
      </c>
      <c r="M8030" s="2" t="s">
        <v>469</v>
      </c>
      <c r="N8030" s="11">
        <v>0.3</v>
      </c>
      <c r="O8030" s="12">
        <v>-15.0</v>
      </c>
      <c r="P8030" s="13">
        <v>-0.03</v>
      </c>
      <c r="Q8030" s="13">
        <v>520.0</v>
      </c>
      <c r="R8030" s="13">
        <f t="shared" si="1"/>
        <v>742.8571429</v>
      </c>
      <c r="S8030" s="14">
        <f t="shared" si="2"/>
        <v>371.4285714</v>
      </c>
      <c r="T8030" s="14">
        <f t="shared" si="3"/>
        <v>-0.02884615385</v>
      </c>
      <c r="U8030" s="15" t="str">
        <f>vlookup(F8030,'Sub categories'!$A:$C,3,False)</f>
        <v>Chairs</v>
      </c>
      <c r="V8030" s="16">
        <f t="shared" si="4"/>
        <v>0</v>
      </c>
      <c r="W8030" s="17">
        <f t="array" ref="W8030">INDEX(shipping_prices!$C$1:$F9257,MATCH(I8030,shipping_prices!$A$1:$A9257,0),MATCH(M8030,shipping_prices!$C$1:$F$1,0))</f>
        <v>49.8</v>
      </c>
      <c r="X8030" s="15" t="str">
        <f t="shared" si="5"/>
        <v>Ralph RitterAuroraIllinois</v>
      </c>
      <c r="Y8030" s="15" t="str">
        <f t="shared" si="6"/>
        <v>loss</v>
      </c>
    </row>
    <row r="8031" hidden="1">
      <c r="A8031" s="1">
        <v>43302.0</v>
      </c>
      <c r="B8031" s="2" t="s">
        <v>7420</v>
      </c>
      <c r="C8031" s="2">
        <v>6.0</v>
      </c>
      <c r="D8031" s="2" t="s">
        <v>4774</v>
      </c>
      <c r="E8031" s="2" t="s">
        <v>27</v>
      </c>
      <c r="F8031" s="2" t="s">
        <v>3417</v>
      </c>
      <c r="G8031" s="2" t="s">
        <v>39</v>
      </c>
      <c r="H8031" s="2" t="s">
        <v>216</v>
      </c>
      <c r="I8031" s="2" t="s">
        <v>1041</v>
      </c>
      <c r="J8031" s="2" t="s">
        <v>321</v>
      </c>
      <c r="K8031" s="2" t="s">
        <v>33</v>
      </c>
      <c r="L8031" s="10">
        <v>43313.0</v>
      </c>
      <c r="M8031" s="2" t="s">
        <v>90</v>
      </c>
      <c r="N8031" s="11">
        <v>0.2</v>
      </c>
      <c r="O8031" s="12">
        <v>1.0</v>
      </c>
      <c r="P8031" s="13">
        <v>0.09</v>
      </c>
      <c r="Q8031" s="13">
        <v>11.0</v>
      </c>
      <c r="R8031" s="13">
        <f t="shared" si="1"/>
        <v>13.75</v>
      </c>
      <c r="S8031" s="14">
        <f t="shared" si="2"/>
        <v>2.291666667</v>
      </c>
      <c r="T8031" s="14">
        <f t="shared" si="3"/>
        <v>0.09090909091</v>
      </c>
      <c r="U8031" s="15" t="str">
        <f>vlookup(F8031,'Sub categories'!$A:$C,3,False)</f>
        <v>Art</v>
      </c>
      <c r="V8031" s="16">
        <f t="shared" si="4"/>
        <v>11</v>
      </c>
      <c r="W8031" s="17">
        <f t="array" ref="W8031">INDEX(shipping_prices!$C$1:$F9258,MATCH(I8031,shipping_prices!$A$1:$A9258,0),MATCH(M8031,shipping_prices!$C$1:$F$1,0))</f>
        <v>5.03</v>
      </c>
      <c r="X8031" s="15" t="str">
        <f t="shared" si="5"/>
        <v>Raymond BuchCincinnatiOhio</v>
      </c>
      <c r="Y8031" s="15" t="str">
        <f t="shared" si="6"/>
        <v>Low</v>
      </c>
    </row>
    <row r="8032" hidden="1">
      <c r="A8032" s="1">
        <v>43302.0</v>
      </c>
      <c r="B8032" s="2" t="s">
        <v>7420</v>
      </c>
      <c r="C8032" s="2">
        <v>5.0</v>
      </c>
      <c r="D8032" s="2" t="s">
        <v>4774</v>
      </c>
      <c r="E8032" s="2" t="s">
        <v>27</v>
      </c>
      <c r="F8032" s="2" t="s">
        <v>315</v>
      </c>
      <c r="G8032" s="2" t="s">
        <v>29</v>
      </c>
      <c r="H8032" s="2" t="s">
        <v>220</v>
      </c>
      <c r="I8032" s="2" t="s">
        <v>1041</v>
      </c>
      <c r="J8032" s="2" t="s">
        <v>321</v>
      </c>
      <c r="K8032" s="2" t="s">
        <v>33</v>
      </c>
      <c r="L8032" s="10">
        <v>43313.0</v>
      </c>
      <c r="M8032" s="2" t="s">
        <v>90</v>
      </c>
      <c r="N8032" s="11">
        <v>0.2</v>
      </c>
      <c r="O8032" s="12">
        <v>36.0</v>
      </c>
      <c r="P8032" s="13">
        <v>0.3</v>
      </c>
      <c r="Q8032" s="13">
        <v>120.0</v>
      </c>
      <c r="R8032" s="13">
        <f t="shared" si="1"/>
        <v>150</v>
      </c>
      <c r="S8032" s="14">
        <f t="shared" si="2"/>
        <v>30</v>
      </c>
      <c r="T8032" s="14">
        <f t="shared" si="3"/>
        <v>0.3</v>
      </c>
      <c r="U8032" s="15" t="str">
        <f>vlookup(F8032,'Sub categories'!$A:$C,3,False)</f>
        <v>Accessories</v>
      </c>
      <c r="V8032" s="16">
        <f t="shared" si="4"/>
        <v>11</v>
      </c>
      <c r="W8032" s="17">
        <f t="array" ref="W8032">INDEX(shipping_prices!$C$1:$F9259,MATCH(I8032,shipping_prices!$A$1:$A9259,0),MATCH(M8032,shipping_prices!$C$1:$F$1,0))</f>
        <v>5.03</v>
      </c>
      <c r="X8032" s="15" t="str">
        <f t="shared" si="5"/>
        <v>Raymond BuchCincinnatiOhio</v>
      </c>
      <c r="Y8032" s="15" t="str">
        <f t="shared" si="6"/>
        <v>Low</v>
      </c>
    </row>
    <row r="8033" hidden="1">
      <c r="A8033" s="1">
        <v>43302.0</v>
      </c>
      <c r="B8033" s="2" t="s">
        <v>7421</v>
      </c>
      <c r="C8033" s="2">
        <v>4.0</v>
      </c>
      <c r="D8033" s="2" t="s">
        <v>275</v>
      </c>
      <c r="E8033" s="2" t="s">
        <v>27</v>
      </c>
      <c r="F8033" s="2" t="s">
        <v>309</v>
      </c>
      <c r="G8033" s="2" t="s">
        <v>39</v>
      </c>
      <c r="H8033" s="2" t="s">
        <v>79</v>
      </c>
      <c r="I8033" s="2" t="s">
        <v>733</v>
      </c>
      <c r="J8033" s="2" t="s">
        <v>251</v>
      </c>
      <c r="K8033" s="2" t="s">
        <v>54</v>
      </c>
      <c r="L8033" s="10">
        <v>43308.0</v>
      </c>
      <c r="M8033" s="2" t="s">
        <v>142</v>
      </c>
      <c r="N8033" s="11">
        <v>0.2</v>
      </c>
      <c r="O8033" s="12">
        <v>4.0</v>
      </c>
      <c r="P8033" s="13">
        <v>0.33</v>
      </c>
      <c r="Q8033" s="13">
        <v>11.0</v>
      </c>
      <c r="R8033" s="13">
        <f t="shared" si="1"/>
        <v>13.75</v>
      </c>
      <c r="S8033" s="14">
        <f t="shared" si="2"/>
        <v>3.4375</v>
      </c>
      <c r="T8033" s="14">
        <f t="shared" si="3"/>
        <v>0.3636363636</v>
      </c>
      <c r="U8033" s="15" t="str">
        <f>vlookup(F8033,'Sub categories'!$A:$C,3,False)</f>
        <v>Paper</v>
      </c>
      <c r="V8033" s="16">
        <f t="shared" si="4"/>
        <v>6</v>
      </c>
      <c r="W8033" s="17">
        <f t="array" ref="W8033">INDEX(shipping_prices!$C$1:$F9260,MATCH(I8033,shipping_prices!$A$1:$A9260,0),MATCH(M8033,shipping_prices!$C$1:$F$1,0))</f>
        <v>22.56</v>
      </c>
      <c r="X8033" s="15" t="str">
        <f t="shared" si="5"/>
        <v>Evan BaillietWilmingtonNorth Carolina</v>
      </c>
      <c r="Y8033" s="15" t="str">
        <f t="shared" si="6"/>
        <v>Low</v>
      </c>
    </row>
    <row r="8034" hidden="1">
      <c r="A8034" s="1">
        <v>43302.0</v>
      </c>
      <c r="B8034" s="2" t="s">
        <v>7422</v>
      </c>
      <c r="C8034" s="2">
        <v>7.0</v>
      </c>
      <c r="D8034" s="2" t="s">
        <v>5584</v>
      </c>
      <c r="E8034" s="2" t="s">
        <v>37</v>
      </c>
      <c r="F8034" s="2" t="s">
        <v>6567</v>
      </c>
      <c r="G8034" s="2" t="s">
        <v>39</v>
      </c>
      <c r="H8034" s="2" t="s">
        <v>51</v>
      </c>
      <c r="I8034" s="2" t="s">
        <v>1987</v>
      </c>
      <c r="J8034" s="2" t="s">
        <v>76</v>
      </c>
      <c r="K8034" s="2" t="s">
        <v>77</v>
      </c>
      <c r="L8034" s="10">
        <v>43308.0</v>
      </c>
      <c r="M8034" s="2" t="s">
        <v>34</v>
      </c>
      <c r="N8034" s="11">
        <v>0.2</v>
      </c>
      <c r="O8034" s="12">
        <v>13.0</v>
      </c>
      <c r="P8034" s="13">
        <v>0.35</v>
      </c>
      <c r="Q8034" s="13">
        <v>36.0</v>
      </c>
      <c r="R8034" s="13">
        <f t="shared" si="1"/>
        <v>45</v>
      </c>
      <c r="S8034" s="14">
        <f t="shared" si="2"/>
        <v>6.428571429</v>
      </c>
      <c r="T8034" s="14">
        <f t="shared" si="3"/>
        <v>0.3611111111</v>
      </c>
      <c r="U8034" s="15" t="str">
        <f>vlookup(F8034,'Sub categories'!$A:$C,3,False)</f>
        <v>Paper</v>
      </c>
      <c r="V8034" s="16">
        <f t="shared" si="4"/>
        <v>6</v>
      </c>
      <c r="W8034" s="17">
        <f t="array" ref="W8034">INDEX(shipping_prices!$C$1:$F9261,MATCH(I8034,shipping_prices!$A$1:$A9261,0),MATCH(M8034,shipping_prices!$C$1:$F$1,0))</f>
        <v>5.18</v>
      </c>
      <c r="X8034" s="15" t="str">
        <f t="shared" si="5"/>
        <v>Aaron SmaylingAustinTexas</v>
      </c>
      <c r="Y8034" s="15" t="str">
        <f t="shared" si="6"/>
        <v>Low</v>
      </c>
    </row>
    <row r="8035" hidden="1">
      <c r="A8035" s="1">
        <v>43302.0</v>
      </c>
      <c r="B8035" s="2" t="s">
        <v>7422</v>
      </c>
      <c r="C8035" s="2">
        <v>3.0</v>
      </c>
      <c r="D8035" s="2" t="s">
        <v>5584</v>
      </c>
      <c r="E8035" s="2" t="s">
        <v>37</v>
      </c>
      <c r="F8035" s="2" t="s">
        <v>3506</v>
      </c>
      <c r="G8035" s="2" t="s">
        <v>29</v>
      </c>
      <c r="H8035" s="2" t="s">
        <v>79</v>
      </c>
      <c r="I8035" s="2" t="s">
        <v>1987</v>
      </c>
      <c r="J8035" s="2" t="s">
        <v>76</v>
      </c>
      <c r="K8035" s="2" t="s">
        <v>77</v>
      </c>
      <c r="L8035" s="10">
        <v>43308.0</v>
      </c>
      <c r="M8035" s="2" t="s">
        <v>34</v>
      </c>
      <c r="N8035" s="11">
        <v>0.4</v>
      </c>
      <c r="O8035" s="12">
        <v>-264.0</v>
      </c>
      <c r="P8035" s="13">
        <v>-0.18</v>
      </c>
      <c r="Q8035" s="13">
        <v>1440.0</v>
      </c>
      <c r="R8035" s="13">
        <f t="shared" si="1"/>
        <v>2400</v>
      </c>
      <c r="S8035" s="14">
        <f t="shared" si="2"/>
        <v>800</v>
      </c>
      <c r="T8035" s="14">
        <f t="shared" si="3"/>
        <v>-0.1833333333</v>
      </c>
      <c r="U8035" s="15" t="str">
        <f>vlookup(F8035,'Sub categories'!$A:$C,3,False)</f>
        <v>Machines</v>
      </c>
      <c r="V8035" s="16">
        <f t="shared" si="4"/>
        <v>6</v>
      </c>
      <c r="W8035" s="17">
        <f t="array" ref="W8035">INDEX(shipping_prices!$C$1:$F9262,MATCH(I8035,shipping_prices!$A$1:$A9262,0),MATCH(M8035,shipping_prices!$C$1:$F$1,0))</f>
        <v>5.18</v>
      </c>
      <c r="X8035" s="15" t="str">
        <f t="shared" si="5"/>
        <v>Aaron SmaylingAustinTexas</v>
      </c>
      <c r="Y8035" s="15" t="str">
        <f t="shared" si="6"/>
        <v>loss</v>
      </c>
    </row>
    <row r="8036" hidden="1">
      <c r="A8036" s="1">
        <v>43302.0</v>
      </c>
      <c r="B8036" s="2" t="s">
        <v>7423</v>
      </c>
      <c r="C8036" s="2">
        <v>3.0</v>
      </c>
      <c r="D8036" s="2" t="s">
        <v>3416</v>
      </c>
      <c r="E8036" s="2" t="s">
        <v>49</v>
      </c>
      <c r="F8036" s="2" t="s">
        <v>2141</v>
      </c>
      <c r="G8036" s="2" t="s">
        <v>39</v>
      </c>
      <c r="H8036" s="2" t="s">
        <v>51</v>
      </c>
      <c r="I8036" s="2" t="s">
        <v>7424</v>
      </c>
      <c r="J8036" s="2" t="s">
        <v>76</v>
      </c>
      <c r="K8036" s="2" t="s">
        <v>77</v>
      </c>
      <c r="L8036" s="10">
        <v>43309.0</v>
      </c>
      <c r="M8036" s="2" t="s">
        <v>90</v>
      </c>
      <c r="N8036" s="11">
        <v>0.2</v>
      </c>
      <c r="O8036" s="12">
        <v>23.0</v>
      </c>
      <c r="P8036" s="13">
        <v>0.31</v>
      </c>
      <c r="Q8036" s="13">
        <v>74.0</v>
      </c>
      <c r="R8036" s="13">
        <f t="shared" si="1"/>
        <v>92.5</v>
      </c>
      <c r="S8036" s="14">
        <f t="shared" si="2"/>
        <v>30.83333333</v>
      </c>
      <c r="T8036" s="14">
        <f t="shared" si="3"/>
        <v>0.3108108108</v>
      </c>
      <c r="U8036" s="15" t="str">
        <f>vlookup(F8036,'Sub categories'!$A:$C,3,False)</f>
        <v>Paper</v>
      </c>
      <c r="V8036" s="16">
        <f t="shared" si="4"/>
        <v>7</v>
      </c>
      <c r="W8036" s="17">
        <f t="array" ref="W8036">INDEX(shipping_prices!$C$1:$F9263,MATCH(I8036,shipping_prices!$A$1:$A9263,0),MATCH(M8036,shipping_prices!$C$1:$F$1,0))</f>
        <v>4.78</v>
      </c>
      <c r="X8036" s="15" t="str">
        <f t="shared" si="5"/>
        <v>Neil KnudsonCorpus ChristiTexas</v>
      </c>
      <c r="Y8036" s="15" t="str">
        <f t="shared" si="6"/>
        <v>Low</v>
      </c>
    </row>
    <row r="8037">
      <c r="A8037" s="1">
        <v>43302.0</v>
      </c>
      <c r="B8037" s="2" t="s">
        <v>7425</v>
      </c>
      <c r="C8037" s="2">
        <v>1.0</v>
      </c>
      <c r="D8037" s="2" t="s">
        <v>257</v>
      </c>
      <c r="E8037" s="2" t="s">
        <v>27</v>
      </c>
      <c r="F8037" s="2" t="s">
        <v>5274</v>
      </c>
      <c r="G8037" s="2" t="s">
        <v>45</v>
      </c>
      <c r="H8037" s="2" t="s">
        <v>130</v>
      </c>
      <c r="I8037" s="2" t="s">
        <v>31</v>
      </c>
      <c r="J8037" s="2" t="s">
        <v>32</v>
      </c>
      <c r="K8037" s="2" t="s">
        <v>33</v>
      </c>
      <c r="L8037" s="10">
        <v>43312.0</v>
      </c>
      <c r="M8037" s="2" t="s">
        <v>90</v>
      </c>
      <c r="N8037" s="11">
        <v>0.0</v>
      </c>
      <c r="O8037" s="12">
        <v>4.0</v>
      </c>
      <c r="P8037" s="13">
        <v>0.33</v>
      </c>
      <c r="Q8037" s="13">
        <v>12.0</v>
      </c>
      <c r="R8037" s="13">
        <f t="shared" si="1"/>
        <v>12</v>
      </c>
      <c r="S8037" s="14">
        <f t="shared" si="2"/>
        <v>12</v>
      </c>
      <c r="T8037" s="14">
        <f t="shared" si="3"/>
        <v>0.3333333333</v>
      </c>
      <c r="U8037" s="15" t="str">
        <f>vlookup(F8037,'Sub categories'!$A:$C,3,False)</f>
        <v>Furnishings</v>
      </c>
      <c r="V8037" s="16">
        <f t="shared" si="4"/>
        <v>10</v>
      </c>
      <c r="W8037" s="17">
        <f t="array" ref="W8037">INDEX(shipping_prices!$C$1:$F9264,MATCH(I8037,shipping_prices!$A$1:$A9264,0),MATCH(M8037,shipping_prices!$C$1:$F$1,0))</f>
        <v>0.94</v>
      </c>
      <c r="X8037" s="15" t="str">
        <f t="shared" si="5"/>
        <v>Logan CurrieNew York CityNew York</v>
      </c>
      <c r="Y8037" s="15" t="str">
        <f t="shared" si="6"/>
        <v>Low</v>
      </c>
    </row>
    <row r="8038" hidden="1">
      <c r="A8038" s="1">
        <v>43302.0</v>
      </c>
      <c r="B8038" s="2" t="s">
        <v>7425</v>
      </c>
      <c r="C8038" s="2">
        <v>9.0</v>
      </c>
      <c r="D8038" s="2" t="s">
        <v>257</v>
      </c>
      <c r="E8038" s="2" t="s">
        <v>27</v>
      </c>
      <c r="F8038" s="2" t="s">
        <v>696</v>
      </c>
      <c r="G8038" s="2" t="s">
        <v>29</v>
      </c>
      <c r="H8038" s="2" t="s">
        <v>697</v>
      </c>
      <c r="I8038" s="2" t="s">
        <v>31</v>
      </c>
      <c r="J8038" s="2" t="s">
        <v>32</v>
      </c>
      <c r="K8038" s="2" t="s">
        <v>33</v>
      </c>
      <c r="L8038" s="10">
        <v>43312.0</v>
      </c>
      <c r="M8038" s="2" t="s">
        <v>90</v>
      </c>
      <c r="N8038" s="11">
        <v>0.0</v>
      </c>
      <c r="O8038" s="12">
        <v>171.0</v>
      </c>
      <c r="P8038" s="13">
        <v>0.16</v>
      </c>
      <c r="Q8038" s="13">
        <v>1071.0</v>
      </c>
      <c r="R8038" s="13">
        <f t="shared" si="1"/>
        <v>1071</v>
      </c>
      <c r="S8038" s="14">
        <f t="shared" si="2"/>
        <v>119</v>
      </c>
      <c r="T8038" s="14">
        <f t="shared" si="3"/>
        <v>0.1596638655</v>
      </c>
      <c r="U8038" s="15" t="str">
        <f>vlookup(F8038,'Sub categories'!$A:$C,3,False)</f>
        <v>Accessories</v>
      </c>
      <c r="V8038" s="16">
        <f t="shared" si="4"/>
        <v>10</v>
      </c>
      <c r="W8038" s="17">
        <f t="array" ref="W8038">INDEX(shipping_prices!$C$1:$F9265,MATCH(I8038,shipping_prices!$A$1:$A9265,0),MATCH(M8038,shipping_prices!$C$1:$F$1,0))</f>
        <v>0.94</v>
      </c>
      <c r="X8038" s="15" t="str">
        <f t="shared" si="5"/>
        <v>Logan CurrieNew York CityNew York</v>
      </c>
      <c r="Y8038" s="15" t="str">
        <f t="shared" si="6"/>
        <v>High</v>
      </c>
    </row>
    <row r="8039" hidden="1">
      <c r="A8039" s="1">
        <v>43303.0</v>
      </c>
      <c r="B8039" s="2" t="s">
        <v>7426</v>
      </c>
      <c r="C8039" s="2">
        <v>1.0</v>
      </c>
      <c r="D8039" s="2" t="s">
        <v>839</v>
      </c>
      <c r="E8039" s="2" t="s">
        <v>37</v>
      </c>
      <c r="F8039" s="2" t="s">
        <v>1654</v>
      </c>
      <c r="G8039" s="2" t="s">
        <v>39</v>
      </c>
      <c r="H8039" s="2" t="s">
        <v>79</v>
      </c>
      <c r="I8039" s="2" t="s">
        <v>2374</v>
      </c>
      <c r="J8039" s="2" t="s">
        <v>159</v>
      </c>
      <c r="K8039" s="2" t="s">
        <v>43</v>
      </c>
      <c r="L8039" s="10">
        <v>43309.0</v>
      </c>
      <c r="M8039" s="2" t="s">
        <v>34</v>
      </c>
      <c r="N8039" s="11">
        <v>0.2</v>
      </c>
      <c r="O8039" s="12">
        <v>1.0</v>
      </c>
      <c r="P8039" s="13">
        <v>0.36</v>
      </c>
      <c r="Q8039" s="13">
        <v>4.0</v>
      </c>
      <c r="R8039" s="13">
        <f t="shared" si="1"/>
        <v>5</v>
      </c>
      <c r="S8039" s="14">
        <f t="shared" si="2"/>
        <v>5</v>
      </c>
      <c r="T8039" s="14">
        <f t="shared" si="3"/>
        <v>0.25</v>
      </c>
      <c r="U8039" s="15" t="str">
        <f>vlookup(F8039,'Sub categories'!$A:$C,3,False)</f>
        <v>Binders</v>
      </c>
      <c r="V8039" s="16">
        <f t="shared" si="4"/>
        <v>6</v>
      </c>
      <c r="W8039" s="17">
        <f t="array" ref="W8039">INDEX(shipping_prices!$C$1:$F9266,MATCH(I8039,shipping_prices!$A$1:$A9266,0),MATCH(M8039,shipping_prices!$C$1:$F$1,0))</f>
        <v>9.01</v>
      </c>
      <c r="X8039" s="15" t="str">
        <f t="shared" si="5"/>
        <v>Giulietta DortchEverettWashington</v>
      </c>
      <c r="Y8039" s="15" t="str">
        <f t="shared" si="6"/>
        <v>Low</v>
      </c>
    </row>
    <row r="8040" hidden="1">
      <c r="A8040" s="1">
        <v>43303.0</v>
      </c>
      <c r="B8040" s="2" t="s">
        <v>7427</v>
      </c>
      <c r="C8040" s="2">
        <v>2.0</v>
      </c>
      <c r="D8040" s="2" t="s">
        <v>5603</v>
      </c>
      <c r="E8040" s="2" t="s">
        <v>49</v>
      </c>
      <c r="F8040" s="2" t="s">
        <v>150</v>
      </c>
      <c r="G8040" s="2" t="s">
        <v>39</v>
      </c>
      <c r="H8040" s="2" t="s">
        <v>51</v>
      </c>
      <c r="I8040" s="2" t="s">
        <v>31</v>
      </c>
      <c r="J8040" s="2" t="s">
        <v>32</v>
      </c>
      <c r="K8040" s="2" t="s">
        <v>33</v>
      </c>
      <c r="L8040" s="10">
        <v>43312.0</v>
      </c>
      <c r="M8040" s="2" t="s">
        <v>142</v>
      </c>
      <c r="N8040" s="11">
        <v>0.0</v>
      </c>
      <c r="O8040" s="12">
        <v>6.0</v>
      </c>
      <c r="P8040" s="13">
        <v>0.48</v>
      </c>
      <c r="Q8040" s="13">
        <v>13.0</v>
      </c>
      <c r="R8040" s="13">
        <f t="shared" si="1"/>
        <v>13</v>
      </c>
      <c r="S8040" s="14">
        <f t="shared" si="2"/>
        <v>6.5</v>
      </c>
      <c r="T8040" s="14">
        <f t="shared" si="3"/>
        <v>0.4615384615</v>
      </c>
      <c r="U8040" s="15" t="str">
        <f>vlookup(F8040,'Sub categories'!$A:$C,3,False)</f>
        <v>Paper</v>
      </c>
      <c r="V8040" s="16">
        <f t="shared" si="4"/>
        <v>9</v>
      </c>
      <c r="W8040" s="17">
        <f t="array" ref="W8040">INDEX(shipping_prices!$C$1:$F9267,MATCH(I8040,shipping_prices!$A$1:$A9267,0),MATCH(M8040,shipping_prices!$C$1:$F$1,0))</f>
        <v>23.55</v>
      </c>
      <c r="X8040" s="15" t="str">
        <f t="shared" si="5"/>
        <v>Adrian ShamiNew York CityNew York</v>
      </c>
      <c r="Y8040" s="15" t="str">
        <f t="shared" si="6"/>
        <v>Low</v>
      </c>
    </row>
    <row r="8041" hidden="1">
      <c r="A8041" s="1">
        <v>43304.0</v>
      </c>
      <c r="B8041" s="2" t="s">
        <v>7427</v>
      </c>
      <c r="C8041" s="2">
        <v>6.0</v>
      </c>
      <c r="D8041" s="2" t="s">
        <v>5603</v>
      </c>
      <c r="E8041" s="2" t="s">
        <v>49</v>
      </c>
      <c r="F8041" s="2" t="s">
        <v>4199</v>
      </c>
      <c r="G8041" s="2" t="s">
        <v>39</v>
      </c>
      <c r="H8041" s="2" t="s">
        <v>193</v>
      </c>
      <c r="I8041" s="2" t="s">
        <v>31</v>
      </c>
      <c r="J8041" s="2" t="s">
        <v>32</v>
      </c>
      <c r="K8041" s="2" t="s">
        <v>33</v>
      </c>
      <c r="L8041" s="10">
        <v>43312.0</v>
      </c>
      <c r="M8041" s="2" t="s">
        <v>142</v>
      </c>
      <c r="N8041" s="11">
        <v>0.2</v>
      </c>
      <c r="O8041" s="12">
        <v>14.0</v>
      </c>
      <c r="P8041" s="13">
        <v>0.34</v>
      </c>
      <c r="Q8041" s="13">
        <v>41.0</v>
      </c>
      <c r="R8041" s="13">
        <f t="shared" si="1"/>
        <v>51.25</v>
      </c>
      <c r="S8041" s="14">
        <f t="shared" si="2"/>
        <v>8.541666667</v>
      </c>
      <c r="T8041" s="14">
        <f t="shared" si="3"/>
        <v>0.3414634146</v>
      </c>
      <c r="U8041" s="15" t="str">
        <f>vlookup(F8041,'Sub categories'!$A:$C,3,False)</f>
        <v>Binders</v>
      </c>
      <c r="V8041" s="16">
        <f t="shared" si="4"/>
        <v>8</v>
      </c>
      <c r="W8041" s="17">
        <f t="array" ref="W8041">INDEX(shipping_prices!$C$1:$F9268,MATCH(I8041,shipping_prices!$A$1:$A9268,0),MATCH(M8041,shipping_prices!$C$1:$F$1,0))</f>
        <v>23.55</v>
      </c>
      <c r="X8041" s="15" t="str">
        <f t="shared" si="5"/>
        <v>Adrian ShamiNew York CityNew York</v>
      </c>
      <c r="Y8041" s="15" t="str">
        <f t="shared" si="6"/>
        <v>Low</v>
      </c>
    </row>
    <row r="8042" hidden="1">
      <c r="A8042" s="1">
        <v>43304.0</v>
      </c>
      <c r="B8042" s="2" t="s">
        <v>7428</v>
      </c>
      <c r="C8042" s="2">
        <v>2.0</v>
      </c>
      <c r="D8042" s="2" t="s">
        <v>4801</v>
      </c>
      <c r="E8042" s="2" t="s">
        <v>27</v>
      </c>
      <c r="F8042" s="2" t="s">
        <v>2553</v>
      </c>
      <c r="G8042" s="2" t="s">
        <v>29</v>
      </c>
      <c r="H8042" s="2" t="s">
        <v>1426</v>
      </c>
      <c r="I8042" s="2" t="s">
        <v>3236</v>
      </c>
      <c r="J8042" s="2" t="s">
        <v>572</v>
      </c>
      <c r="K8042" s="2" t="s">
        <v>33</v>
      </c>
      <c r="L8042" s="10">
        <v>43307.0</v>
      </c>
      <c r="M8042" s="2" t="s">
        <v>34</v>
      </c>
      <c r="N8042" s="11">
        <v>0.0</v>
      </c>
      <c r="O8042" s="12">
        <v>8.0</v>
      </c>
      <c r="P8042" s="13">
        <v>0.33</v>
      </c>
      <c r="Q8042" s="13">
        <v>23.0</v>
      </c>
      <c r="R8042" s="13">
        <f t="shared" si="1"/>
        <v>23</v>
      </c>
      <c r="S8042" s="14">
        <f t="shared" si="2"/>
        <v>11.5</v>
      </c>
      <c r="T8042" s="14">
        <f t="shared" si="3"/>
        <v>0.347826087</v>
      </c>
      <c r="U8042" s="15" t="str">
        <f>vlookup(F8042,'Sub categories'!$A:$C,3,False)</f>
        <v>Accessories</v>
      </c>
      <c r="V8042" s="16">
        <f t="shared" si="4"/>
        <v>3</v>
      </c>
      <c r="W8042" s="17">
        <f t="array" ref="W8042">INDEX(shipping_prices!$C$1:$F9269,MATCH(I8042,shipping_prices!$A$1:$A9269,0),MATCH(M8042,shipping_prices!$C$1:$F$1,0))</f>
        <v>5.49</v>
      </c>
      <c r="X8042" s="15" t="str">
        <f t="shared" si="5"/>
        <v>Charles McCrossinNew BedfordMassachusetts</v>
      </c>
      <c r="Y8042" s="15" t="str">
        <f t="shared" si="6"/>
        <v>Low</v>
      </c>
    </row>
    <row r="8043" hidden="1">
      <c r="A8043" s="1">
        <v>43304.0</v>
      </c>
      <c r="B8043" s="2" t="s">
        <v>7429</v>
      </c>
      <c r="C8043" s="2">
        <v>3.0</v>
      </c>
      <c r="D8043" s="2" t="s">
        <v>6046</v>
      </c>
      <c r="E8043" s="2" t="s">
        <v>37</v>
      </c>
      <c r="F8043" s="2" t="s">
        <v>3974</v>
      </c>
      <c r="G8043" s="2" t="s">
        <v>39</v>
      </c>
      <c r="H8043" s="2" t="s">
        <v>66</v>
      </c>
      <c r="I8043" s="2" t="s">
        <v>41</v>
      </c>
      <c r="J8043" s="2" t="s">
        <v>42</v>
      </c>
      <c r="K8043" s="2" t="s">
        <v>43</v>
      </c>
      <c r="L8043" s="10">
        <v>43314.0</v>
      </c>
      <c r="M8043" s="2" t="s">
        <v>34</v>
      </c>
      <c r="N8043" s="11">
        <v>0.0</v>
      </c>
      <c r="O8043" s="12">
        <v>8.0</v>
      </c>
      <c r="P8043" s="13">
        <v>0.48</v>
      </c>
      <c r="Q8043" s="13">
        <v>18.0</v>
      </c>
      <c r="R8043" s="13">
        <f t="shared" si="1"/>
        <v>18</v>
      </c>
      <c r="S8043" s="14">
        <f t="shared" si="2"/>
        <v>6</v>
      </c>
      <c r="T8043" s="14">
        <f t="shared" si="3"/>
        <v>0.4444444444</v>
      </c>
      <c r="U8043" s="15" t="str">
        <f>vlookup(F8043,'Sub categories'!$A:$C,3,False)</f>
        <v>Paper</v>
      </c>
      <c r="V8043" s="16">
        <f t="shared" si="4"/>
        <v>10</v>
      </c>
      <c r="W8043" s="17">
        <f t="array" ref="W8043">INDEX(shipping_prices!$C$1:$F9270,MATCH(I8043,shipping_prices!$A$1:$A9270,0),MATCH(M8043,shipping_prices!$C$1:$F$1,0))</f>
        <v>10.99</v>
      </c>
      <c r="X8043" s="15" t="str">
        <f t="shared" si="5"/>
        <v>Lindsay WilliamsSan FranciscoCalifornia</v>
      </c>
      <c r="Y8043" s="15" t="str">
        <f t="shared" si="6"/>
        <v>Low</v>
      </c>
    </row>
    <row r="8044" hidden="1">
      <c r="A8044" s="1">
        <v>43304.0</v>
      </c>
      <c r="B8044" s="2" t="s">
        <v>7429</v>
      </c>
      <c r="C8044" s="2">
        <v>5.0</v>
      </c>
      <c r="D8044" s="2" t="s">
        <v>6046</v>
      </c>
      <c r="E8044" s="2" t="s">
        <v>37</v>
      </c>
      <c r="F8044" s="2" t="s">
        <v>5589</v>
      </c>
      <c r="G8044" s="2" t="s">
        <v>29</v>
      </c>
      <c r="H8044" s="2" t="s">
        <v>336</v>
      </c>
      <c r="I8044" s="2" t="s">
        <v>41</v>
      </c>
      <c r="J8044" s="2" t="s">
        <v>42</v>
      </c>
      <c r="K8044" s="2" t="s">
        <v>43</v>
      </c>
      <c r="L8044" s="10">
        <v>43314.0</v>
      </c>
      <c r="M8044" s="2" t="s">
        <v>34</v>
      </c>
      <c r="N8044" s="11">
        <v>0.2</v>
      </c>
      <c r="O8044" s="12">
        <v>21.0</v>
      </c>
      <c r="P8044" s="13">
        <v>0.11</v>
      </c>
      <c r="Q8044" s="13">
        <v>184.0</v>
      </c>
      <c r="R8044" s="13">
        <f t="shared" si="1"/>
        <v>230</v>
      </c>
      <c r="S8044" s="14">
        <f t="shared" si="2"/>
        <v>46</v>
      </c>
      <c r="T8044" s="14">
        <f t="shared" si="3"/>
        <v>0.1141304348</v>
      </c>
      <c r="U8044" s="15" t="str">
        <f>vlookup(F8044,'Sub categories'!$A:$C,3,False)</f>
        <v>Phones</v>
      </c>
      <c r="V8044" s="16">
        <f t="shared" si="4"/>
        <v>10</v>
      </c>
      <c r="W8044" s="17">
        <f t="array" ref="W8044">INDEX(shipping_prices!$C$1:$F9271,MATCH(I8044,shipping_prices!$A$1:$A9271,0),MATCH(M8044,shipping_prices!$C$1:$F$1,0))</f>
        <v>10.99</v>
      </c>
      <c r="X8044" s="15" t="str">
        <f t="shared" si="5"/>
        <v>Lindsay WilliamsSan FranciscoCalifornia</v>
      </c>
      <c r="Y8044" s="15" t="str">
        <f t="shared" si="6"/>
        <v>Low</v>
      </c>
    </row>
    <row r="8045">
      <c r="A8045" s="1">
        <v>43304.0</v>
      </c>
      <c r="B8045" s="2" t="s">
        <v>7429</v>
      </c>
      <c r="C8045" s="2">
        <v>1.0</v>
      </c>
      <c r="D8045" s="2" t="s">
        <v>6046</v>
      </c>
      <c r="E8045" s="2" t="s">
        <v>37</v>
      </c>
      <c r="F8045" s="2" t="s">
        <v>2861</v>
      </c>
      <c r="G8045" s="2" t="s">
        <v>45</v>
      </c>
      <c r="H8045" s="2" t="s">
        <v>1396</v>
      </c>
      <c r="I8045" s="2" t="s">
        <v>41</v>
      </c>
      <c r="J8045" s="2" t="s">
        <v>42</v>
      </c>
      <c r="K8045" s="2" t="s">
        <v>43</v>
      </c>
      <c r="L8045" s="10">
        <v>43314.0</v>
      </c>
      <c r="M8045" s="2" t="s">
        <v>34</v>
      </c>
      <c r="N8045" s="11">
        <v>0.2</v>
      </c>
      <c r="O8045" s="12">
        <v>11.0</v>
      </c>
      <c r="P8045" s="13">
        <v>0.04</v>
      </c>
      <c r="Q8045" s="13">
        <v>301.0</v>
      </c>
      <c r="R8045" s="13">
        <f t="shared" si="1"/>
        <v>376.25</v>
      </c>
      <c r="S8045" s="14">
        <f t="shared" si="2"/>
        <v>376.25</v>
      </c>
      <c r="T8045" s="14">
        <f t="shared" si="3"/>
        <v>0.0365448505</v>
      </c>
      <c r="U8045" s="15" t="str">
        <f>vlookup(F8045,'Sub categories'!$A:$C,3,False)</f>
        <v>Tables</v>
      </c>
      <c r="V8045" s="16">
        <f t="shared" si="4"/>
        <v>10</v>
      </c>
      <c r="W8045" s="17">
        <f t="array" ref="W8045">INDEX(shipping_prices!$C$1:$F9272,MATCH(I8045,shipping_prices!$A$1:$A9272,0),MATCH(M8045,shipping_prices!$C$1:$F$1,0))</f>
        <v>10.99</v>
      </c>
      <c r="X8045" s="15" t="str">
        <f t="shared" si="5"/>
        <v>Lindsay WilliamsSan FranciscoCalifornia</v>
      </c>
      <c r="Y8045" s="15" t="str">
        <f t="shared" si="6"/>
        <v>Low</v>
      </c>
    </row>
    <row r="8046">
      <c r="A8046" s="1">
        <v>43304.0</v>
      </c>
      <c r="B8046" s="2" t="s">
        <v>7430</v>
      </c>
      <c r="C8046" s="2">
        <v>2.0</v>
      </c>
      <c r="D8046" s="2" t="s">
        <v>934</v>
      </c>
      <c r="E8046" s="2" t="s">
        <v>49</v>
      </c>
      <c r="F8046" s="2" t="s">
        <v>3144</v>
      </c>
      <c r="G8046" s="2" t="s">
        <v>45</v>
      </c>
      <c r="H8046" s="2" t="s">
        <v>707</v>
      </c>
      <c r="I8046" s="2" t="s">
        <v>140</v>
      </c>
      <c r="J8046" s="2" t="s">
        <v>141</v>
      </c>
      <c r="K8046" s="2" t="s">
        <v>77</v>
      </c>
      <c r="L8046" s="10">
        <v>43313.0</v>
      </c>
      <c r="M8046" s="2" t="s">
        <v>90</v>
      </c>
      <c r="N8046" s="11">
        <v>0.6</v>
      </c>
      <c r="O8046" s="12">
        <v>-10.0</v>
      </c>
      <c r="P8046" s="13">
        <v>-0.73</v>
      </c>
      <c r="Q8046" s="13">
        <v>14.0</v>
      </c>
      <c r="R8046" s="13">
        <f t="shared" si="1"/>
        <v>35</v>
      </c>
      <c r="S8046" s="14">
        <f t="shared" si="2"/>
        <v>17.5</v>
      </c>
      <c r="T8046" s="14">
        <f t="shared" si="3"/>
        <v>-0.7142857143</v>
      </c>
      <c r="U8046" s="15" t="str">
        <f>vlookup(F8046,'Sub categories'!$A:$C,3,False)</f>
        <v>Furnishings</v>
      </c>
      <c r="V8046" s="16">
        <f t="shared" si="4"/>
        <v>9</v>
      </c>
      <c r="W8046" s="17">
        <f t="array" ref="W8046">INDEX(shipping_prices!$C$1:$F9273,MATCH(I8046,shipping_prices!$A$1:$A9273,0),MATCH(M8046,shipping_prices!$C$1:$F$1,0))</f>
        <v>7.39</v>
      </c>
      <c r="X8046" s="15" t="str">
        <f t="shared" si="5"/>
        <v>Gary HansenChicagoIllinois</v>
      </c>
      <c r="Y8046" s="15" t="str">
        <f t="shared" si="6"/>
        <v>loss</v>
      </c>
    </row>
    <row r="8047">
      <c r="A8047" s="1">
        <v>43304.0</v>
      </c>
      <c r="B8047" s="2" t="s">
        <v>7430</v>
      </c>
      <c r="C8047" s="2">
        <v>3.0</v>
      </c>
      <c r="D8047" s="2" t="s">
        <v>934</v>
      </c>
      <c r="E8047" s="2" t="s">
        <v>49</v>
      </c>
      <c r="F8047" s="2" t="s">
        <v>2566</v>
      </c>
      <c r="G8047" s="2" t="s">
        <v>45</v>
      </c>
      <c r="H8047" s="2" t="s">
        <v>227</v>
      </c>
      <c r="I8047" s="2" t="s">
        <v>140</v>
      </c>
      <c r="J8047" s="2" t="s">
        <v>141</v>
      </c>
      <c r="K8047" s="2" t="s">
        <v>77</v>
      </c>
      <c r="L8047" s="10">
        <v>43313.0</v>
      </c>
      <c r="M8047" s="2" t="s">
        <v>90</v>
      </c>
      <c r="N8047" s="11">
        <v>0.3</v>
      </c>
      <c r="O8047" s="12">
        <v>-179.0</v>
      </c>
      <c r="P8047" s="13">
        <v>-0.31</v>
      </c>
      <c r="Q8047" s="13">
        <v>569.0</v>
      </c>
      <c r="R8047" s="13">
        <f t="shared" si="1"/>
        <v>812.8571429</v>
      </c>
      <c r="S8047" s="14">
        <f t="shared" si="2"/>
        <v>270.952381</v>
      </c>
      <c r="T8047" s="14">
        <f t="shared" si="3"/>
        <v>-0.3145869947</v>
      </c>
      <c r="U8047" s="15" t="str">
        <f>vlookup(F8047,'Sub categories'!$A:$C,3,False)</f>
        <v>Chairs</v>
      </c>
      <c r="V8047" s="16">
        <f t="shared" si="4"/>
        <v>9</v>
      </c>
      <c r="W8047" s="17">
        <f t="array" ref="W8047">INDEX(shipping_prices!$C$1:$F9274,MATCH(I8047,shipping_prices!$A$1:$A9274,0),MATCH(M8047,shipping_prices!$C$1:$F$1,0))</f>
        <v>7.39</v>
      </c>
      <c r="X8047" s="15" t="str">
        <f t="shared" si="5"/>
        <v>Gary HansenChicagoIllinois</v>
      </c>
      <c r="Y8047" s="15" t="str">
        <f t="shared" si="6"/>
        <v>loss</v>
      </c>
    </row>
    <row r="8048" hidden="1">
      <c r="A8048" s="1">
        <v>43304.0</v>
      </c>
      <c r="B8048" s="2" t="s">
        <v>7430</v>
      </c>
      <c r="C8048" s="2">
        <v>2.0</v>
      </c>
      <c r="D8048" s="2" t="s">
        <v>934</v>
      </c>
      <c r="E8048" s="2" t="s">
        <v>49</v>
      </c>
      <c r="F8048" s="2" t="s">
        <v>2437</v>
      </c>
      <c r="G8048" s="2" t="s">
        <v>29</v>
      </c>
      <c r="H8048" s="2" t="s">
        <v>503</v>
      </c>
      <c r="I8048" s="2" t="s">
        <v>140</v>
      </c>
      <c r="J8048" s="2" t="s">
        <v>141</v>
      </c>
      <c r="K8048" s="2" t="s">
        <v>77</v>
      </c>
      <c r="L8048" s="10">
        <v>43313.0</v>
      </c>
      <c r="M8048" s="2" t="s">
        <v>90</v>
      </c>
      <c r="N8048" s="11">
        <v>0.2</v>
      </c>
      <c r="O8048" s="12">
        <v>125.0</v>
      </c>
      <c r="P8048" s="13">
        <v>0.13</v>
      </c>
      <c r="Q8048" s="13">
        <v>1002.0</v>
      </c>
      <c r="R8048" s="13">
        <f t="shared" si="1"/>
        <v>1252.5</v>
      </c>
      <c r="S8048" s="14">
        <f t="shared" si="2"/>
        <v>626.25</v>
      </c>
      <c r="T8048" s="14">
        <f t="shared" si="3"/>
        <v>0.124750499</v>
      </c>
      <c r="U8048" s="15" t="str">
        <f>vlookup(F8048,'Sub categories'!$A:$C,3,False)</f>
        <v>Phones</v>
      </c>
      <c r="V8048" s="16">
        <f t="shared" si="4"/>
        <v>9</v>
      </c>
      <c r="W8048" s="17">
        <f t="array" ref="W8048">INDEX(shipping_prices!$C$1:$F9275,MATCH(I8048,shipping_prices!$A$1:$A9275,0),MATCH(M8048,shipping_prices!$C$1:$F$1,0))</f>
        <v>7.39</v>
      </c>
      <c r="X8048" s="15" t="str">
        <f t="shared" si="5"/>
        <v>Gary HansenChicagoIllinois</v>
      </c>
      <c r="Y8048" s="15" t="str">
        <f t="shared" si="6"/>
        <v>High</v>
      </c>
    </row>
    <row r="8049">
      <c r="A8049" s="1">
        <v>43304.0</v>
      </c>
      <c r="B8049" s="2" t="s">
        <v>7431</v>
      </c>
      <c r="C8049" s="2">
        <v>7.0</v>
      </c>
      <c r="D8049" s="2" t="s">
        <v>3795</v>
      </c>
      <c r="E8049" s="2" t="s">
        <v>49</v>
      </c>
      <c r="F8049" s="2" t="s">
        <v>687</v>
      </c>
      <c r="G8049" s="2" t="s">
        <v>45</v>
      </c>
      <c r="H8049" s="2" t="s">
        <v>260</v>
      </c>
      <c r="I8049" s="2" t="s">
        <v>31</v>
      </c>
      <c r="J8049" s="2" t="s">
        <v>32</v>
      </c>
      <c r="K8049" s="2" t="s">
        <v>33</v>
      </c>
      <c r="L8049" s="10">
        <v>43313.0</v>
      </c>
      <c r="M8049" s="2" t="s">
        <v>34</v>
      </c>
      <c r="N8049" s="11">
        <v>0.0</v>
      </c>
      <c r="O8049" s="12">
        <v>12.0</v>
      </c>
      <c r="P8049" s="13">
        <v>0.34</v>
      </c>
      <c r="Q8049" s="13">
        <v>36.0</v>
      </c>
      <c r="R8049" s="13">
        <f t="shared" si="1"/>
        <v>36</v>
      </c>
      <c r="S8049" s="14">
        <f t="shared" si="2"/>
        <v>5.142857143</v>
      </c>
      <c r="T8049" s="14">
        <f t="shared" si="3"/>
        <v>0.3333333333</v>
      </c>
      <c r="U8049" s="15" t="str">
        <f>vlookup(F8049,'Sub categories'!$A:$C,3,False)</f>
        <v>Furnishings</v>
      </c>
      <c r="V8049" s="16">
        <f t="shared" si="4"/>
        <v>9</v>
      </c>
      <c r="W8049" s="17">
        <f t="array" ref="W8049">INDEX(shipping_prices!$C$1:$F9276,MATCH(I8049,shipping_prices!$A$1:$A9276,0),MATCH(M8049,shipping_prices!$C$1:$F$1,0))</f>
        <v>10.09</v>
      </c>
      <c r="X8049" s="15" t="str">
        <f t="shared" si="5"/>
        <v>Meg O'ConnelNew York CityNew York</v>
      </c>
      <c r="Y8049" s="15" t="str">
        <f t="shared" si="6"/>
        <v>Low</v>
      </c>
    </row>
    <row r="8050" hidden="1">
      <c r="A8050" s="1">
        <v>43304.0</v>
      </c>
      <c r="B8050" s="2" t="s">
        <v>7432</v>
      </c>
      <c r="C8050" s="2">
        <v>3.0</v>
      </c>
      <c r="D8050" s="2" t="s">
        <v>1354</v>
      </c>
      <c r="E8050" s="2" t="s">
        <v>27</v>
      </c>
      <c r="F8050" s="2" t="s">
        <v>523</v>
      </c>
      <c r="G8050" s="2" t="s">
        <v>39</v>
      </c>
      <c r="H8050" s="2" t="s">
        <v>216</v>
      </c>
      <c r="I8050" s="2" t="s">
        <v>501</v>
      </c>
      <c r="J8050" s="2" t="s">
        <v>321</v>
      </c>
      <c r="K8050" s="2" t="s">
        <v>33</v>
      </c>
      <c r="L8050" s="10">
        <v>43305.0</v>
      </c>
      <c r="M8050" s="2" t="s">
        <v>90</v>
      </c>
      <c r="N8050" s="11">
        <v>0.2</v>
      </c>
      <c r="O8050" s="12">
        <v>1.0</v>
      </c>
      <c r="P8050" s="13">
        <v>0.13</v>
      </c>
      <c r="Q8050" s="13">
        <v>10.0</v>
      </c>
      <c r="R8050" s="13">
        <f t="shared" si="1"/>
        <v>12.5</v>
      </c>
      <c r="S8050" s="14">
        <f t="shared" si="2"/>
        <v>4.166666667</v>
      </c>
      <c r="T8050" s="14">
        <f t="shared" si="3"/>
        <v>0.1</v>
      </c>
      <c r="U8050" s="15" t="str">
        <f>vlookup(F8050,'Sub categories'!$A:$C,3,False)</f>
        <v>Art</v>
      </c>
      <c r="V8050" s="16">
        <f t="shared" si="4"/>
        <v>1</v>
      </c>
      <c r="W8050" s="17">
        <f t="array" ref="W8050">INDEX(shipping_prices!$C$1:$F9277,MATCH(I8050,shipping_prices!$A$1:$A9277,0),MATCH(M8050,shipping_prices!$C$1:$F$1,0))</f>
        <v>5.73</v>
      </c>
      <c r="X8050" s="15" t="str">
        <f t="shared" si="5"/>
        <v>Pauline JohnsonColumbusOhio</v>
      </c>
      <c r="Y8050" s="15" t="str">
        <f t="shared" si="6"/>
        <v>Low</v>
      </c>
    </row>
    <row r="8051">
      <c r="A8051" s="1">
        <v>43305.0</v>
      </c>
      <c r="B8051" s="2" t="s">
        <v>7433</v>
      </c>
      <c r="C8051" s="2">
        <v>8.0</v>
      </c>
      <c r="D8051" s="2" t="s">
        <v>2114</v>
      </c>
      <c r="E8051" s="2" t="s">
        <v>27</v>
      </c>
      <c r="F8051" s="2" t="s">
        <v>3520</v>
      </c>
      <c r="G8051" s="2" t="s">
        <v>45</v>
      </c>
      <c r="H8051" s="2" t="s">
        <v>79</v>
      </c>
      <c r="I8051" s="2" t="s">
        <v>147</v>
      </c>
      <c r="J8051" s="2" t="s">
        <v>64</v>
      </c>
      <c r="K8051" s="2" t="s">
        <v>43</v>
      </c>
      <c r="L8051" s="10">
        <v>43312.0</v>
      </c>
      <c r="M8051" s="2" t="s">
        <v>34</v>
      </c>
      <c r="N8051" s="11">
        <v>0.2</v>
      </c>
      <c r="O8051" s="12">
        <v>33.0</v>
      </c>
      <c r="P8051" s="13">
        <v>0.28</v>
      </c>
      <c r="Q8051" s="13">
        <v>121.0</v>
      </c>
      <c r="R8051" s="13">
        <f t="shared" si="1"/>
        <v>151.25</v>
      </c>
      <c r="S8051" s="14">
        <f t="shared" si="2"/>
        <v>18.90625</v>
      </c>
      <c r="T8051" s="14">
        <f t="shared" si="3"/>
        <v>0.2727272727</v>
      </c>
      <c r="U8051" s="15" t="str">
        <f>vlookup(F8051,'Sub categories'!$A:$C,3,False)</f>
        <v>Furnishings</v>
      </c>
      <c r="V8051" s="16">
        <f t="shared" si="4"/>
        <v>7</v>
      </c>
      <c r="W8051" s="17">
        <f t="array" ref="W8051">INDEX(shipping_prices!$C$1:$F9278,MATCH(I8051,shipping_prices!$A$1:$A9278,0),MATCH(M8051,shipping_prices!$C$1:$F$1,0))</f>
        <v>10.67</v>
      </c>
      <c r="X8051" s="15" t="str">
        <f t="shared" si="5"/>
        <v>Sarah FosterMesaArizona</v>
      </c>
      <c r="Y8051" s="15" t="str">
        <f t="shared" si="6"/>
        <v>Low</v>
      </c>
    </row>
    <row r="8052" hidden="1">
      <c r="A8052" s="1">
        <v>43306.0</v>
      </c>
      <c r="B8052" s="2" t="s">
        <v>7434</v>
      </c>
      <c r="C8052" s="2">
        <v>7.0</v>
      </c>
      <c r="D8052" s="2" t="s">
        <v>2381</v>
      </c>
      <c r="E8052" s="2" t="s">
        <v>27</v>
      </c>
      <c r="F8052" s="2" t="s">
        <v>2513</v>
      </c>
      <c r="G8052" s="2" t="s">
        <v>39</v>
      </c>
      <c r="H8052" s="2" t="s">
        <v>2514</v>
      </c>
      <c r="I8052" s="2" t="s">
        <v>2646</v>
      </c>
      <c r="J8052" s="2" t="s">
        <v>76</v>
      </c>
      <c r="K8052" s="2" t="s">
        <v>77</v>
      </c>
      <c r="L8052" s="10">
        <v>43316.0</v>
      </c>
      <c r="M8052" s="2" t="s">
        <v>90</v>
      </c>
      <c r="N8052" s="11">
        <v>0.2</v>
      </c>
      <c r="O8052" s="12">
        <v>6.0</v>
      </c>
      <c r="P8052" s="13">
        <v>0.09</v>
      </c>
      <c r="Q8052" s="13">
        <v>67.0</v>
      </c>
      <c r="R8052" s="13">
        <f t="shared" si="1"/>
        <v>83.75</v>
      </c>
      <c r="S8052" s="14">
        <f t="shared" si="2"/>
        <v>11.96428571</v>
      </c>
      <c r="T8052" s="14">
        <f t="shared" si="3"/>
        <v>0.08955223881</v>
      </c>
      <c r="U8052" s="15" t="str">
        <f>vlookup(F8052,'Sub categories'!$A:$C,3,False)</f>
        <v>Art</v>
      </c>
      <c r="V8052" s="16">
        <f t="shared" si="4"/>
        <v>10</v>
      </c>
      <c r="W8052" s="17">
        <f t="array" ref="W8052">INDEX(shipping_prices!$C$1:$F9279,MATCH(I8052,shipping_prices!$A$1:$A9279,0),MATCH(M8052,shipping_prices!$C$1:$F$1,0))</f>
        <v>1</v>
      </c>
      <c r="X8052" s="15" t="str">
        <f t="shared" si="5"/>
        <v>Maria BertelsonLeague CityTexas</v>
      </c>
      <c r="Y8052" s="15" t="str">
        <f t="shared" si="6"/>
        <v>Low</v>
      </c>
    </row>
    <row r="8053">
      <c r="A8053" s="1">
        <v>43306.0</v>
      </c>
      <c r="B8053" s="2" t="s">
        <v>7434</v>
      </c>
      <c r="C8053" s="2">
        <v>3.0</v>
      </c>
      <c r="D8053" s="2" t="s">
        <v>2381</v>
      </c>
      <c r="E8053" s="2" t="s">
        <v>27</v>
      </c>
      <c r="F8053" s="2" t="s">
        <v>4678</v>
      </c>
      <c r="G8053" s="2" t="s">
        <v>45</v>
      </c>
      <c r="H8053" s="2" t="s">
        <v>46</v>
      </c>
      <c r="I8053" s="2" t="s">
        <v>2646</v>
      </c>
      <c r="J8053" s="2" t="s">
        <v>76</v>
      </c>
      <c r="K8053" s="2" t="s">
        <v>77</v>
      </c>
      <c r="L8053" s="10">
        <v>43316.0</v>
      </c>
      <c r="M8053" s="2" t="s">
        <v>90</v>
      </c>
      <c r="N8053" s="11">
        <v>0.3</v>
      </c>
      <c r="O8053" s="12">
        <v>-33.0</v>
      </c>
      <c r="P8053" s="13">
        <v>-0.13</v>
      </c>
      <c r="Q8053" s="13">
        <v>254.0</v>
      </c>
      <c r="R8053" s="13">
        <f t="shared" si="1"/>
        <v>362.8571429</v>
      </c>
      <c r="S8053" s="14">
        <f t="shared" si="2"/>
        <v>120.952381</v>
      </c>
      <c r="T8053" s="14">
        <f t="shared" si="3"/>
        <v>-0.1299212598</v>
      </c>
      <c r="U8053" s="15" t="str">
        <f>vlookup(F8053,'Sub categories'!$A:$C,3,False)</f>
        <v>Chairs</v>
      </c>
      <c r="V8053" s="16">
        <f t="shared" si="4"/>
        <v>10</v>
      </c>
      <c r="W8053" s="17">
        <f t="array" ref="W8053">INDEX(shipping_prices!$C$1:$F9280,MATCH(I8053,shipping_prices!$A$1:$A9280,0),MATCH(M8053,shipping_prices!$C$1:$F$1,0))</f>
        <v>1</v>
      </c>
      <c r="X8053" s="15" t="str">
        <f t="shared" si="5"/>
        <v>Maria BertelsonLeague CityTexas</v>
      </c>
      <c r="Y8053" s="15" t="str">
        <f t="shared" si="6"/>
        <v>loss</v>
      </c>
    </row>
    <row r="8054" hidden="1">
      <c r="A8054" s="1">
        <v>43306.0</v>
      </c>
      <c r="B8054" s="2" t="s">
        <v>7435</v>
      </c>
      <c r="C8054" s="2">
        <v>5.0</v>
      </c>
      <c r="D8054" s="2" t="s">
        <v>2461</v>
      </c>
      <c r="E8054" s="2" t="s">
        <v>27</v>
      </c>
      <c r="F8054" s="2" t="s">
        <v>1448</v>
      </c>
      <c r="G8054" s="2" t="s">
        <v>39</v>
      </c>
      <c r="H8054" s="2" t="s">
        <v>146</v>
      </c>
      <c r="I8054" s="2" t="s">
        <v>31</v>
      </c>
      <c r="J8054" s="2" t="s">
        <v>32</v>
      </c>
      <c r="K8054" s="2" t="s">
        <v>33</v>
      </c>
      <c r="L8054" s="10">
        <v>43308.0</v>
      </c>
      <c r="M8054" s="2" t="s">
        <v>90</v>
      </c>
      <c r="N8054" s="11">
        <v>0.2</v>
      </c>
      <c r="O8054" s="12">
        <v>6.0</v>
      </c>
      <c r="P8054" s="13">
        <v>0.35</v>
      </c>
      <c r="Q8054" s="13">
        <v>18.0</v>
      </c>
      <c r="R8054" s="13">
        <f t="shared" si="1"/>
        <v>22.5</v>
      </c>
      <c r="S8054" s="14">
        <f t="shared" si="2"/>
        <v>4.5</v>
      </c>
      <c r="T8054" s="14">
        <f t="shared" si="3"/>
        <v>0.3333333333</v>
      </c>
      <c r="U8054" s="15" t="str">
        <f>vlookup(F8054,'Sub categories'!$A:$C,3,False)</f>
        <v>Binders</v>
      </c>
      <c r="V8054" s="16">
        <f t="shared" si="4"/>
        <v>2</v>
      </c>
      <c r="W8054" s="17">
        <f t="array" ref="W8054">INDEX(shipping_prices!$C$1:$F9281,MATCH(I8054,shipping_prices!$A$1:$A9281,0),MATCH(M8054,shipping_prices!$C$1:$F$1,0))</f>
        <v>0.94</v>
      </c>
      <c r="X8054" s="15" t="str">
        <f t="shared" si="5"/>
        <v>Craig CarreiraNew York CityNew York</v>
      </c>
      <c r="Y8054" s="15" t="str">
        <f t="shared" si="6"/>
        <v>Low</v>
      </c>
    </row>
    <row r="8055" hidden="1">
      <c r="A8055" s="1">
        <v>43306.0</v>
      </c>
      <c r="B8055" s="2" t="s">
        <v>7435</v>
      </c>
      <c r="C8055" s="2">
        <v>3.0</v>
      </c>
      <c r="D8055" s="2" t="s">
        <v>2461</v>
      </c>
      <c r="E8055" s="2" t="s">
        <v>27</v>
      </c>
      <c r="F8055" s="2" t="s">
        <v>797</v>
      </c>
      <c r="G8055" s="2" t="s">
        <v>29</v>
      </c>
      <c r="H8055" s="2" t="s">
        <v>79</v>
      </c>
      <c r="I8055" s="2" t="s">
        <v>31</v>
      </c>
      <c r="J8055" s="2" t="s">
        <v>32</v>
      </c>
      <c r="K8055" s="2" t="s">
        <v>33</v>
      </c>
      <c r="L8055" s="10">
        <v>43308.0</v>
      </c>
      <c r="M8055" s="2" t="s">
        <v>90</v>
      </c>
      <c r="N8055" s="11">
        <v>0.0</v>
      </c>
      <c r="O8055" s="12">
        <v>7.0</v>
      </c>
      <c r="P8055" s="13">
        <v>0.34</v>
      </c>
      <c r="Q8055" s="13">
        <v>20.0</v>
      </c>
      <c r="R8055" s="13">
        <f t="shared" si="1"/>
        <v>20</v>
      </c>
      <c r="S8055" s="14">
        <f t="shared" si="2"/>
        <v>6.666666667</v>
      </c>
      <c r="T8055" s="14">
        <f t="shared" si="3"/>
        <v>0.35</v>
      </c>
      <c r="U8055" s="15" t="str">
        <f>vlookup(F8055,'Sub categories'!$A:$C,3,False)</f>
        <v>Accessories</v>
      </c>
      <c r="V8055" s="16">
        <f t="shared" si="4"/>
        <v>2</v>
      </c>
      <c r="W8055" s="17">
        <f t="array" ref="W8055">INDEX(shipping_prices!$C$1:$F9282,MATCH(I8055,shipping_prices!$A$1:$A9282,0),MATCH(M8055,shipping_prices!$C$1:$F$1,0))</f>
        <v>0.94</v>
      </c>
      <c r="X8055" s="15" t="str">
        <f t="shared" si="5"/>
        <v>Craig CarreiraNew York CityNew York</v>
      </c>
      <c r="Y8055" s="15" t="str">
        <f t="shared" si="6"/>
        <v>Low</v>
      </c>
    </row>
    <row r="8056" hidden="1">
      <c r="A8056" s="1">
        <v>43306.0</v>
      </c>
      <c r="B8056" s="2" t="s">
        <v>7435</v>
      </c>
      <c r="C8056" s="2">
        <v>3.0</v>
      </c>
      <c r="D8056" s="2" t="s">
        <v>2461</v>
      </c>
      <c r="E8056" s="2" t="s">
        <v>27</v>
      </c>
      <c r="F8056" s="2" t="s">
        <v>5246</v>
      </c>
      <c r="G8056" s="2" t="s">
        <v>39</v>
      </c>
      <c r="H8056" s="2" t="s">
        <v>288</v>
      </c>
      <c r="I8056" s="2" t="s">
        <v>31</v>
      </c>
      <c r="J8056" s="2" t="s">
        <v>32</v>
      </c>
      <c r="K8056" s="2" t="s">
        <v>33</v>
      </c>
      <c r="L8056" s="10">
        <v>43308.0</v>
      </c>
      <c r="M8056" s="2" t="s">
        <v>90</v>
      </c>
      <c r="N8056" s="11">
        <v>0.0</v>
      </c>
      <c r="O8056" s="12">
        <v>7.0</v>
      </c>
      <c r="P8056" s="13">
        <v>0.03</v>
      </c>
      <c r="Q8056" s="13">
        <v>222.0</v>
      </c>
      <c r="R8056" s="13">
        <f t="shared" si="1"/>
        <v>222</v>
      </c>
      <c r="S8056" s="14">
        <f t="shared" si="2"/>
        <v>74</v>
      </c>
      <c r="T8056" s="14">
        <f t="shared" si="3"/>
        <v>0.03153153153</v>
      </c>
      <c r="U8056" s="15" t="str">
        <f>vlookup(F8056,'Sub categories'!$A:$C,3,False)</f>
        <v>Storage</v>
      </c>
      <c r="V8056" s="16">
        <f t="shared" si="4"/>
        <v>2</v>
      </c>
      <c r="W8056" s="17">
        <f t="array" ref="W8056">INDEX(shipping_prices!$C$1:$F9283,MATCH(I8056,shipping_prices!$A$1:$A9283,0),MATCH(M8056,shipping_prices!$C$1:$F$1,0))</f>
        <v>0.94</v>
      </c>
      <c r="X8056" s="15" t="str">
        <f t="shared" si="5"/>
        <v>Craig CarreiraNew York CityNew York</v>
      </c>
      <c r="Y8056" s="15" t="str">
        <f t="shared" si="6"/>
        <v>Low</v>
      </c>
    </row>
    <row r="8057">
      <c r="A8057" s="1">
        <v>43306.0</v>
      </c>
      <c r="B8057" s="2" t="s">
        <v>7436</v>
      </c>
      <c r="C8057" s="2">
        <v>3.0</v>
      </c>
      <c r="D8057" s="2" t="s">
        <v>2128</v>
      </c>
      <c r="E8057" s="2" t="s">
        <v>27</v>
      </c>
      <c r="F8057" s="2" t="s">
        <v>1841</v>
      </c>
      <c r="G8057" s="2" t="s">
        <v>45</v>
      </c>
      <c r="H8057" s="2" t="s">
        <v>1024</v>
      </c>
      <c r="I8057" s="2" t="s">
        <v>1253</v>
      </c>
      <c r="J8057" s="2" t="s">
        <v>141</v>
      </c>
      <c r="K8057" s="2" t="s">
        <v>77</v>
      </c>
      <c r="L8057" s="10">
        <v>43312.0</v>
      </c>
      <c r="M8057" s="2" t="s">
        <v>142</v>
      </c>
      <c r="N8057" s="11">
        <v>0.6</v>
      </c>
      <c r="O8057" s="12">
        <v>-7.0</v>
      </c>
      <c r="P8057" s="13">
        <v>-0.65</v>
      </c>
      <c r="Q8057" s="13">
        <v>10.0</v>
      </c>
      <c r="R8057" s="13">
        <f t="shared" si="1"/>
        <v>25</v>
      </c>
      <c r="S8057" s="14">
        <f t="shared" si="2"/>
        <v>8.333333333</v>
      </c>
      <c r="T8057" s="14">
        <f t="shared" si="3"/>
        <v>-0.7</v>
      </c>
      <c r="U8057" s="15" t="str">
        <f>vlookup(F8057,'Sub categories'!$A:$C,3,False)</f>
        <v>Furnishings</v>
      </c>
      <c r="V8057" s="16">
        <f t="shared" si="4"/>
        <v>6</v>
      </c>
      <c r="W8057" s="17">
        <f t="array" ref="W8057">INDEX(shipping_prices!$C$1:$F9284,MATCH(I8057,shipping_prices!$A$1:$A9284,0),MATCH(M8057,shipping_prices!$C$1:$F$1,0))</f>
        <v>22.15</v>
      </c>
      <c r="X8057" s="15" t="str">
        <f t="shared" si="5"/>
        <v>Troy StaebelFreeportIllinois</v>
      </c>
      <c r="Y8057" s="15" t="str">
        <f t="shared" si="6"/>
        <v>loss</v>
      </c>
    </row>
    <row r="8058" hidden="1">
      <c r="A8058" s="1">
        <v>43306.0</v>
      </c>
      <c r="B8058" s="2" t="s">
        <v>7436</v>
      </c>
      <c r="C8058" s="2">
        <v>3.0</v>
      </c>
      <c r="D8058" s="2" t="s">
        <v>2128</v>
      </c>
      <c r="E8058" s="2" t="s">
        <v>27</v>
      </c>
      <c r="F8058" s="2" t="s">
        <v>843</v>
      </c>
      <c r="G8058" s="2" t="s">
        <v>39</v>
      </c>
      <c r="H8058" s="2" t="s">
        <v>843</v>
      </c>
      <c r="I8058" s="2" t="s">
        <v>1253</v>
      </c>
      <c r="J8058" s="2" t="s">
        <v>141</v>
      </c>
      <c r="K8058" s="2" t="s">
        <v>77</v>
      </c>
      <c r="L8058" s="10">
        <v>43312.0</v>
      </c>
      <c r="M8058" s="2" t="s">
        <v>142</v>
      </c>
      <c r="N8058" s="11">
        <v>0.2</v>
      </c>
      <c r="O8058" s="12">
        <v>21.0</v>
      </c>
      <c r="P8058" s="13">
        <v>0.33</v>
      </c>
      <c r="Q8058" s="13">
        <v>63.0</v>
      </c>
      <c r="R8058" s="13">
        <f t="shared" si="1"/>
        <v>78.75</v>
      </c>
      <c r="S8058" s="14">
        <f t="shared" si="2"/>
        <v>26.25</v>
      </c>
      <c r="T8058" s="14">
        <f t="shared" si="3"/>
        <v>0.3333333333</v>
      </c>
      <c r="U8058" s="15" t="str">
        <f>vlookup(F8058,'Sub categories'!$A:$C,3,False)</f>
        <v>Paper</v>
      </c>
      <c r="V8058" s="16">
        <f t="shared" si="4"/>
        <v>6</v>
      </c>
      <c r="W8058" s="17">
        <f t="array" ref="W8058">INDEX(shipping_prices!$C$1:$F9285,MATCH(I8058,shipping_prices!$A$1:$A9285,0),MATCH(M8058,shipping_prices!$C$1:$F$1,0))</f>
        <v>22.15</v>
      </c>
      <c r="X8058" s="15" t="str">
        <f t="shared" si="5"/>
        <v>Troy StaebelFreeportIllinois</v>
      </c>
      <c r="Y8058" s="15" t="str">
        <f t="shared" si="6"/>
        <v>Low</v>
      </c>
    </row>
    <row r="8059" hidden="1">
      <c r="A8059" s="1">
        <v>43306.0</v>
      </c>
      <c r="B8059" s="2" t="s">
        <v>7436</v>
      </c>
      <c r="C8059" s="2">
        <v>4.0</v>
      </c>
      <c r="D8059" s="2" t="s">
        <v>2128</v>
      </c>
      <c r="E8059" s="2" t="s">
        <v>27</v>
      </c>
      <c r="F8059" s="2" t="s">
        <v>3572</v>
      </c>
      <c r="G8059" s="2" t="s">
        <v>39</v>
      </c>
      <c r="H8059" s="2" t="s">
        <v>182</v>
      </c>
      <c r="I8059" s="2" t="s">
        <v>1253</v>
      </c>
      <c r="J8059" s="2" t="s">
        <v>141</v>
      </c>
      <c r="K8059" s="2" t="s">
        <v>77</v>
      </c>
      <c r="L8059" s="10">
        <v>43312.0</v>
      </c>
      <c r="M8059" s="2" t="s">
        <v>142</v>
      </c>
      <c r="N8059" s="11">
        <v>0.8</v>
      </c>
      <c r="O8059" s="12">
        <v>-145.0</v>
      </c>
      <c r="P8059" s="13">
        <v>-1.5</v>
      </c>
      <c r="Q8059" s="13">
        <v>97.0</v>
      </c>
      <c r="R8059" s="13">
        <f t="shared" si="1"/>
        <v>485</v>
      </c>
      <c r="S8059" s="14">
        <f t="shared" si="2"/>
        <v>121.25</v>
      </c>
      <c r="T8059" s="14">
        <f t="shared" si="3"/>
        <v>-1.494845361</v>
      </c>
      <c r="U8059" s="15" t="str">
        <f>vlookup(F8059,'Sub categories'!$A:$C,3,False)</f>
        <v>Binders</v>
      </c>
      <c r="V8059" s="16">
        <f t="shared" si="4"/>
        <v>6</v>
      </c>
      <c r="W8059" s="17">
        <f t="array" ref="W8059">INDEX(shipping_prices!$C$1:$F9286,MATCH(I8059,shipping_prices!$A$1:$A9286,0),MATCH(M8059,shipping_prices!$C$1:$F$1,0))</f>
        <v>22.15</v>
      </c>
      <c r="X8059" s="15" t="str">
        <f t="shared" si="5"/>
        <v>Troy StaebelFreeportIllinois</v>
      </c>
      <c r="Y8059" s="15" t="str">
        <f t="shared" si="6"/>
        <v>loss</v>
      </c>
    </row>
    <row r="8060" hidden="1">
      <c r="A8060" s="1">
        <v>43307.0</v>
      </c>
      <c r="B8060" s="2" t="s">
        <v>7437</v>
      </c>
      <c r="C8060" s="2">
        <v>9.0</v>
      </c>
      <c r="D8060" s="2" t="s">
        <v>2009</v>
      </c>
      <c r="E8060" s="2" t="s">
        <v>27</v>
      </c>
      <c r="F8060" s="2" t="s">
        <v>2658</v>
      </c>
      <c r="G8060" s="2" t="s">
        <v>39</v>
      </c>
      <c r="H8060" s="2" t="s">
        <v>841</v>
      </c>
      <c r="I8060" s="2" t="s">
        <v>1304</v>
      </c>
      <c r="J8060" s="2" t="s">
        <v>1127</v>
      </c>
      <c r="K8060" s="2" t="s">
        <v>77</v>
      </c>
      <c r="L8060" s="10">
        <v>43307.0</v>
      </c>
      <c r="M8060" s="2" t="s">
        <v>469</v>
      </c>
      <c r="N8060" s="11">
        <v>0.0</v>
      </c>
      <c r="O8060" s="12">
        <v>19.0</v>
      </c>
      <c r="P8060" s="13">
        <v>0.5</v>
      </c>
      <c r="Q8060" s="13">
        <v>38.0</v>
      </c>
      <c r="R8060" s="13">
        <f t="shared" si="1"/>
        <v>38</v>
      </c>
      <c r="S8060" s="14">
        <f t="shared" si="2"/>
        <v>4.222222222</v>
      </c>
      <c r="T8060" s="14">
        <f t="shared" si="3"/>
        <v>0.5</v>
      </c>
      <c r="U8060" s="15" t="str">
        <f>vlookup(F8060,'Sub categories'!$A:$C,3,False)</f>
        <v>Binders</v>
      </c>
      <c r="V8060" s="16">
        <f t="shared" si="4"/>
        <v>0</v>
      </c>
      <c r="W8060" s="17">
        <f t="array" ref="W8060">INDEX(shipping_prices!$C$1:$F9287,MATCH(I8060,shipping_prices!$A$1:$A9287,0),MATCH(M8060,shipping_prices!$C$1:$F$1,0))</f>
        <v>52.69</v>
      </c>
      <c r="X8060" s="15" t="str">
        <f t="shared" si="5"/>
        <v>Erin CreightonOklahoma CityOklahoma</v>
      </c>
      <c r="Y8060" s="15" t="str">
        <f t="shared" si="6"/>
        <v>Low</v>
      </c>
    </row>
    <row r="8061" hidden="1">
      <c r="A8061" s="1">
        <v>43307.0</v>
      </c>
      <c r="B8061" s="2" t="s">
        <v>7438</v>
      </c>
      <c r="C8061" s="2">
        <v>7.0</v>
      </c>
      <c r="D8061" s="2" t="s">
        <v>6690</v>
      </c>
      <c r="E8061" s="2" t="s">
        <v>27</v>
      </c>
      <c r="F8061" s="2" t="s">
        <v>1703</v>
      </c>
      <c r="G8061" s="2" t="s">
        <v>39</v>
      </c>
      <c r="H8061" s="2" t="s">
        <v>216</v>
      </c>
      <c r="I8061" s="2" t="s">
        <v>41</v>
      </c>
      <c r="J8061" s="2" t="s">
        <v>42</v>
      </c>
      <c r="K8061" s="2" t="s">
        <v>43</v>
      </c>
      <c r="L8061" s="10">
        <v>43308.0</v>
      </c>
      <c r="M8061" s="2" t="s">
        <v>34</v>
      </c>
      <c r="N8061" s="11">
        <v>0.0</v>
      </c>
      <c r="O8061" s="12">
        <v>7.0</v>
      </c>
      <c r="P8061" s="13">
        <v>0.29</v>
      </c>
      <c r="Q8061" s="13">
        <v>23.0</v>
      </c>
      <c r="R8061" s="13">
        <f t="shared" si="1"/>
        <v>23</v>
      </c>
      <c r="S8061" s="14">
        <f t="shared" si="2"/>
        <v>3.285714286</v>
      </c>
      <c r="T8061" s="14">
        <f t="shared" si="3"/>
        <v>0.3043478261</v>
      </c>
      <c r="U8061" s="15" t="str">
        <f>vlookup(F8061,'Sub categories'!$A:$C,3,False)</f>
        <v>Art</v>
      </c>
      <c r="V8061" s="16">
        <f t="shared" si="4"/>
        <v>1</v>
      </c>
      <c r="W8061" s="17">
        <f t="array" ref="W8061">INDEX(shipping_prices!$C$1:$F9288,MATCH(I8061,shipping_prices!$A$1:$A9288,0),MATCH(M8061,shipping_prices!$C$1:$F$1,0))</f>
        <v>10.99</v>
      </c>
      <c r="X8061" s="15" t="str">
        <f t="shared" si="5"/>
        <v>Mike KennedySan FranciscoCalifornia</v>
      </c>
      <c r="Y8061" s="15" t="str">
        <f t="shared" si="6"/>
        <v>Low</v>
      </c>
    </row>
    <row r="8062" hidden="1">
      <c r="A8062" s="1">
        <v>43308.0</v>
      </c>
      <c r="B8062" s="2" t="s">
        <v>7438</v>
      </c>
      <c r="C8062" s="2">
        <v>4.0</v>
      </c>
      <c r="D8062" s="2" t="s">
        <v>6690</v>
      </c>
      <c r="E8062" s="2" t="s">
        <v>27</v>
      </c>
      <c r="F8062" s="2" t="s">
        <v>2282</v>
      </c>
      <c r="G8062" s="2" t="s">
        <v>39</v>
      </c>
      <c r="H8062" s="2" t="s">
        <v>51</v>
      </c>
      <c r="I8062" s="2" t="s">
        <v>41</v>
      </c>
      <c r="J8062" s="2" t="s">
        <v>42</v>
      </c>
      <c r="K8062" s="2" t="s">
        <v>43</v>
      </c>
      <c r="L8062" s="10">
        <v>43308.0</v>
      </c>
      <c r="M8062" s="2" t="s">
        <v>34</v>
      </c>
      <c r="N8062" s="11">
        <v>0.0</v>
      </c>
      <c r="O8062" s="12">
        <v>12.0</v>
      </c>
      <c r="P8062" s="13">
        <v>0.48</v>
      </c>
      <c r="Q8062" s="13">
        <v>26.0</v>
      </c>
      <c r="R8062" s="13">
        <f t="shared" si="1"/>
        <v>26</v>
      </c>
      <c r="S8062" s="14">
        <f t="shared" si="2"/>
        <v>6.5</v>
      </c>
      <c r="T8062" s="14">
        <f t="shared" si="3"/>
        <v>0.4615384615</v>
      </c>
      <c r="U8062" s="15" t="str">
        <f>vlookup(F8062,'Sub categories'!$A:$C,3,False)</f>
        <v>Paper</v>
      </c>
      <c r="V8062" s="16">
        <f t="shared" si="4"/>
        <v>0</v>
      </c>
      <c r="W8062" s="17">
        <f t="array" ref="W8062">INDEX(shipping_prices!$C$1:$F9289,MATCH(I8062,shipping_prices!$A$1:$A9289,0),MATCH(M8062,shipping_prices!$C$1:$F$1,0))</f>
        <v>10.99</v>
      </c>
      <c r="X8062" s="15" t="str">
        <f t="shared" si="5"/>
        <v>Mike KennedySan FranciscoCalifornia</v>
      </c>
      <c r="Y8062" s="15" t="str">
        <f t="shared" si="6"/>
        <v>Low</v>
      </c>
    </row>
    <row r="8063">
      <c r="A8063" s="1">
        <v>43308.0</v>
      </c>
      <c r="B8063" s="2" t="s">
        <v>7439</v>
      </c>
      <c r="C8063" s="2">
        <v>1.0</v>
      </c>
      <c r="D8063" s="2" t="s">
        <v>2526</v>
      </c>
      <c r="E8063" s="2" t="s">
        <v>27</v>
      </c>
      <c r="F8063" s="2" t="s">
        <v>1707</v>
      </c>
      <c r="G8063" s="2" t="s">
        <v>45</v>
      </c>
      <c r="H8063" s="2" t="s">
        <v>380</v>
      </c>
      <c r="I8063" s="2" t="s">
        <v>2161</v>
      </c>
      <c r="J8063" s="2" t="s">
        <v>141</v>
      </c>
      <c r="K8063" s="2" t="s">
        <v>77</v>
      </c>
      <c r="L8063" s="10">
        <v>43310.0</v>
      </c>
      <c r="M8063" s="2" t="s">
        <v>34</v>
      </c>
      <c r="N8063" s="11">
        <v>0.6</v>
      </c>
      <c r="O8063" s="12">
        <v>-4.0</v>
      </c>
      <c r="P8063" s="13">
        <v>-0.48</v>
      </c>
      <c r="Q8063" s="13">
        <v>8.0</v>
      </c>
      <c r="R8063" s="13">
        <f t="shared" si="1"/>
        <v>20</v>
      </c>
      <c r="S8063" s="14">
        <f t="shared" si="2"/>
        <v>20</v>
      </c>
      <c r="T8063" s="14">
        <f t="shared" si="3"/>
        <v>-0.5</v>
      </c>
      <c r="U8063" s="15" t="str">
        <f>vlookup(F8063,'Sub categories'!$A:$C,3,False)</f>
        <v>Furnishings</v>
      </c>
      <c r="V8063" s="16">
        <f t="shared" si="4"/>
        <v>2</v>
      </c>
      <c r="W8063" s="17">
        <f t="array" ref="W8063">INDEX(shipping_prices!$C$1:$F9290,MATCH(I8063,shipping_prices!$A$1:$A9290,0),MATCH(M8063,shipping_prices!$C$1:$F$1,0))</f>
        <v>6.61</v>
      </c>
      <c r="X8063" s="15" t="str">
        <f t="shared" si="5"/>
        <v>Joy SmithDecaturIllinois</v>
      </c>
      <c r="Y8063" s="15" t="str">
        <f t="shared" si="6"/>
        <v>loss</v>
      </c>
    </row>
    <row r="8064" hidden="1">
      <c r="A8064" s="1">
        <v>43308.0</v>
      </c>
      <c r="B8064" s="2" t="s">
        <v>7439</v>
      </c>
      <c r="C8064" s="2">
        <v>2.0</v>
      </c>
      <c r="D8064" s="2" t="s">
        <v>2526</v>
      </c>
      <c r="E8064" s="2" t="s">
        <v>27</v>
      </c>
      <c r="F8064" s="2" t="s">
        <v>812</v>
      </c>
      <c r="G8064" s="2" t="s">
        <v>39</v>
      </c>
      <c r="H8064" s="2" t="s">
        <v>79</v>
      </c>
      <c r="I8064" s="2" t="s">
        <v>2161</v>
      </c>
      <c r="J8064" s="2" t="s">
        <v>141</v>
      </c>
      <c r="K8064" s="2" t="s">
        <v>77</v>
      </c>
      <c r="L8064" s="10">
        <v>43310.0</v>
      </c>
      <c r="M8064" s="2" t="s">
        <v>34</v>
      </c>
      <c r="N8064" s="11">
        <v>0.2</v>
      </c>
      <c r="O8064" s="12">
        <v>6.0</v>
      </c>
      <c r="P8064" s="13">
        <v>0.34</v>
      </c>
      <c r="Q8064" s="13">
        <v>18.0</v>
      </c>
      <c r="R8064" s="13">
        <f t="shared" si="1"/>
        <v>22.5</v>
      </c>
      <c r="S8064" s="14">
        <f t="shared" si="2"/>
        <v>11.25</v>
      </c>
      <c r="T8064" s="14">
        <f t="shared" si="3"/>
        <v>0.3333333333</v>
      </c>
      <c r="U8064" s="15" t="str">
        <f>vlookup(F8064,'Sub categories'!$A:$C,3,False)</f>
        <v>Fasteners</v>
      </c>
      <c r="V8064" s="16">
        <f t="shared" si="4"/>
        <v>2</v>
      </c>
      <c r="W8064" s="17">
        <f t="array" ref="W8064">INDEX(shipping_prices!$C$1:$F9291,MATCH(I8064,shipping_prices!$A$1:$A9291,0),MATCH(M8064,shipping_prices!$C$1:$F$1,0))</f>
        <v>6.61</v>
      </c>
      <c r="X8064" s="15" t="str">
        <f t="shared" si="5"/>
        <v>Joy SmithDecaturIllinois</v>
      </c>
      <c r="Y8064" s="15" t="str">
        <f t="shared" si="6"/>
        <v>Low</v>
      </c>
    </row>
    <row r="8065" hidden="1">
      <c r="A8065" s="1">
        <v>43308.0</v>
      </c>
      <c r="B8065" s="2" t="s">
        <v>7439</v>
      </c>
      <c r="C8065" s="2">
        <v>6.0</v>
      </c>
      <c r="D8065" s="2" t="s">
        <v>2526</v>
      </c>
      <c r="E8065" s="2" t="s">
        <v>27</v>
      </c>
      <c r="F8065" s="2" t="s">
        <v>1878</v>
      </c>
      <c r="G8065" s="2" t="s">
        <v>39</v>
      </c>
      <c r="H8065" s="2" t="s">
        <v>216</v>
      </c>
      <c r="I8065" s="2" t="s">
        <v>2161</v>
      </c>
      <c r="J8065" s="2" t="s">
        <v>141</v>
      </c>
      <c r="K8065" s="2" t="s">
        <v>77</v>
      </c>
      <c r="L8065" s="10">
        <v>43310.0</v>
      </c>
      <c r="M8065" s="2" t="s">
        <v>34</v>
      </c>
      <c r="N8065" s="11">
        <v>0.2</v>
      </c>
      <c r="O8065" s="12">
        <v>4.0</v>
      </c>
      <c r="P8065" s="13">
        <v>0.13</v>
      </c>
      <c r="Q8065" s="13">
        <v>28.0</v>
      </c>
      <c r="R8065" s="13">
        <f t="shared" si="1"/>
        <v>35</v>
      </c>
      <c r="S8065" s="14">
        <f t="shared" si="2"/>
        <v>5.833333333</v>
      </c>
      <c r="T8065" s="14">
        <f t="shared" si="3"/>
        <v>0.1428571429</v>
      </c>
      <c r="U8065" s="15" t="str">
        <f>vlookup(F8065,'Sub categories'!$A:$C,3,False)</f>
        <v>Art</v>
      </c>
      <c r="V8065" s="16">
        <f t="shared" si="4"/>
        <v>2</v>
      </c>
      <c r="W8065" s="17">
        <f t="array" ref="W8065">INDEX(shipping_prices!$C$1:$F9292,MATCH(I8065,shipping_prices!$A$1:$A9292,0),MATCH(M8065,shipping_prices!$C$1:$F$1,0))</f>
        <v>6.61</v>
      </c>
      <c r="X8065" s="15" t="str">
        <f t="shared" si="5"/>
        <v>Joy SmithDecaturIllinois</v>
      </c>
      <c r="Y8065" s="15" t="str">
        <f t="shared" si="6"/>
        <v>Low</v>
      </c>
    </row>
    <row r="8066" hidden="1">
      <c r="A8066" s="1">
        <v>43308.0</v>
      </c>
      <c r="B8066" s="2" t="s">
        <v>7439</v>
      </c>
      <c r="C8066" s="2">
        <v>3.0</v>
      </c>
      <c r="D8066" s="2" t="s">
        <v>2526</v>
      </c>
      <c r="E8066" s="2" t="s">
        <v>27</v>
      </c>
      <c r="F8066" s="2" t="s">
        <v>766</v>
      </c>
      <c r="G8066" s="2" t="s">
        <v>39</v>
      </c>
      <c r="H8066" s="2" t="s">
        <v>534</v>
      </c>
      <c r="I8066" s="2" t="s">
        <v>2161</v>
      </c>
      <c r="J8066" s="2" t="s">
        <v>141</v>
      </c>
      <c r="K8066" s="2" t="s">
        <v>77</v>
      </c>
      <c r="L8066" s="10">
        <v>43310.0</v>
      </c>
      <c r="M8066" s="2" t="s">
        <v>34</v>
      </c>
      <c r="N8066" s="11">
        <v>0.2</v>
      </c>
      <c r="O8066" s="12">
        <v>-8.0</v>
      </c>
      <c r="P8066" s="13">
        <v>-0.16</v>
      </c>
      <c r="Q8066" s="13">
        <v>50.0</v>
      </c>
      <c r="R8066" s="13">
        <f t="shared" si="1"/>
        <v>62.5</v>
      </c>
      <c r="S8066" s="14">
        <f t="shared" si="2"/>
        <v>20.83333333</v>
      </c>
      <c r="T8066" s="14">
        <f t="shared" si="3"/>
        <v>-0.16</v>
      </c>
      <c r="U8066" s="15" t="str">
        <f>vlookup(F8066,'Sub categories'!$A:$C,3,False)</f>
        <v>Storage</v>
      </c>
      <c r="V8066" s="16">
        <f t="shared" si="4"/>
        <v>2</v>
      </c>
      <c r="W8066" s="17">
        <f t="array" ref="W8066">INDEX(shipping_prices!$C$1:$F9293,MATCH(I8066,shipping_prices!$A$1:$A9293,0),MATCH(M8066,shipping_prices!$C$1:$F$1,0))</f>
        <v>6.61</v>
      </c>
      <c r="X8066" s="15" t="str">
        <f t="shared" si="5"/>
        <v>Joy SmithDecaturIllinois</v>
      </c>
      <c r="Y8066" s="15" t="str">
        <f t="shared" si="6"/>
        <v>loss</v>
      </c>
    </row>
    <row r="8067">
      <c r="A8067" s="1">
        <v>43308.0</v>
      </c>
      <c r="B8067" s="2" t="s">
        <v>7439</v>
      </c>
      <c r="C8067" s="2">
        <v>3.0</v>
      </c>
      <c r="D8067" s="2" t="s">
        <v>2526</v>
      </c>
      <c r="E8067" s="2" t="s">
        <v>27</v>
      </c>
      <c r="F8067" s="2" t="s">
        <v>400</v>
      </c>
      <c r="G8067" s="2" t="s">
        <v>45</v>
      </c>
      <c r="H8067" s="2" t="s">
        <v>227</v>
      </c>
      <c r="I8067" s="2" t="s">
        <v>2161</v>
      </c>
      <c r="J8067" s="2" t="s">
        <v>141</v>
      </c>
      <c r="K8067" s="2" t="s">
        <v>77</v>
      </c>
      <c r="L8067" s="10">
        <v>43310.0</v>
      </c>
      <c r="M8067" s="2" t="s">
        <v>34</v>
      </c>
      <c r="N8067" s="11">
        <v>0.3</v>
      </c>
      <c r="O8067" s="12">
        <v>-9.0</v>
      </c>
      <c r="P8067" s="13">
        <v>-0.01</v>
      </c>
      <c r="Q8067" s="13">
        <v>601.0</v>
      </c>
      <c r="R8067" s="13">
        <f t="shared" si="1"/>
        <v>858.5714286</v>
      </c>
      <c r="S8067" s="14">
        <f t="shared" si="2"/>
        <v>286.1904762</v>
      </c>
      <c r="T8067" s="14">
        <f t="shared" si="3"/>
        <v>-0.0149750416</v>
      </c>
      <c r="U8067" s="15" t="str">
        <f>vlookup(F8067,'Sub categories'!$A:$C,3,False)</f>
        <v>Chairs</v>
      </c>
      <c r="V8067" s="16">
        <f t="shared" si="4"/>
        <v>2</v>
      </c>
      <c r="W8067" s="17">
        <f t="array" ref="W8067">INDEX(shipping_prices!$C$1:$F9294,MATCH(I8067,shipping_prices!$A$1:$A9294,0),MATCH(M8067,shipping_prices!$C$1:$F$1,0))</f>
        <v>6.61</v>
      </c>
      <c r="X8067" s="15" t="str">
        <f t="shared" si="5"/>
        <v>Joy SmithDecaturIllinois</v>
      </c>
      <c r="Y8067" s="15" t="str">
        <f t="shared" si="6"/>
        <v>loss</v>
      </c>
    </row>
    <row r="8068" hidden="1">
      <c r="A8068" s="1">
        <v>43308.0</v>
      </c>
      <c r="B8068" s="2" t="s">
        <v>7440</v>
      </c>
      <c r="C8068" s="2">
        <v>1.0</v>
      </c>
      <c r="D8068" s="2" t="s">
        <v>3287</v>
      </c>
      <c r="E8068" s="2" t="s">
        <v>27</v>
      </c>
      <c r="F8068" s="2" t="s">
        <v>1934</v>
      </c>
      <c r="G8068" s="2" t="s">
        <v>29</v>
      </c>
      <c r="H8068" s="2" t="s">
        <v>220</v>
      </c>
      <c r="I8068" s="2" t="s">
        <v>52</v>
      </c>
      <c r="J8068" s="2" t="s">
        <v>251</v>
      </c>
      <c r="K8068" s="2" t="s">
        <v>54</v>
      </c>
      <c r="L8068" s="10">
        <v>43314.0</v>
      </c>
      <c r="M8068" s="2" t="s">
        <v>90</v>
      </c>
      <c r="N8068" s="11">
        <v>0.2</v>
      </c>
      <c r="O8068" s="12">
        <v>22.0</v>
      </c>
      <c r="P8068" s="13">
        <v>0.28</v>
      </c>
      <c r="Q8068" s="13">
        <v>80.0</v>
      </c>
      <c r="R8068" s="13">
        <f t="shared" si="1"/>
        <v>100</v>
      </c>
      <c r="S8068" s="14">
        <f t="shared" si="2"/>
        <v>100</v>
      </c>
      <c r="T8068" s="14">
        <f t="shared" si="3"/>
        <v>0.275</v>
      </c>
      <c r="U8068" s="15" t="str">
        <f>vlookup(F8068,'Sub categories'!$A:$C,3,False)</f>
        <v>Accessories</v>
      </c>
      <c r="V8068" s="16">
        <f t="shared" si="4"/>
        <v>6</v>
      </c>
      <c r="W8068" s="17">
        <f t="array" ref="W8068">INDEX(shipping_prices!$C$1:$F9295,MATCH(I8068,shipping_prices!$A$1:$A9295,0),MATCH(M8068,shipping_prices!$C$1:$F$1,0))</f>
        <v>4.09</v>
      </c>
      <c r="X8068" s="15" t="str">
        <f t="shared" si="5"/>
        <v>Fred McMathJacksonvilleNorth Carolina</v>
      </c>
      <c r="Y8068" s="15" t="str">
        <f t="shared" si="6"/>
        <v>Low</v>
      </c>
    </row>
    <row r="8069" hidden="1">
      <c r="A8069" s="1">
        <v>43308.0</v>
      </c>
      <c r="B8069" s="2" t="s">
        <v>7441</v>
      </c>
      <c r="C8069" s="2">
        <v>7.0</v>
      </c>
      <c r="D8069" s="2" t="s">
        <v>3901</v>
      </c>
      <c r="E8069" s="2" t="s">
        <v>27</v>
      </c>
      <c r="F8069" s="2" t="s">
        <v>791</v>
      </c>
      <c r="G8069" s="2" t="s">
        <v>39</v>
      </c>
      <c r="H8069" s="2" t="s">
        <v>193</v>
      </c>
      <c r="I8069" s="2" t="s">
        <v>501</v>
      </c>
      <c r="J8069" s="2" t="s">
        <v>122</v>
      </c>
      <c r="K8069" s="2" t="s">
        <v>54</v>
      </c>
      <c r="L8069" s="10">
        <v>43315.0</v>
      </c>
      <c r="M8069" s="2" t="s">
        <v>142</v>
      </c>
      <c r="N8069" s="11">
        <v>0.0</v>
      </c>
      <c r="O8069" s="12">
        <v>18.0</v>
      </c>
      <c r="P8069" s="13">
        <v>0.46</v>
      </c>
      <c r="Q8069" s="13">
        <v>39.0</v>
      </c>
      <c r="R8069" s="13">
        <f t="shared" si="1"/>
        <v>39</v>
      </c>
      <c r="S8069" s="14">
        <f t="shared" si="2"/>
        <v>5.571428571</v>
      </c>
      <c r="T8069" s="14">
        <f t="shared" si="3"/>
        <v>0.4615384615</v>
      </c>
      <c r="U8069" s="15" t="str">
        <f>vlookup(F8069,'Sub categories'!$A:$C,3,False)</f>
        <v>Binders</v>
      </c>
      <c r="V8069" s="16">
        <f t="shared" si="4"/>
        <v>7</v>
      </c>
      <c r="W8069" s="17">
        <f t="array" ref="W8069">INDEX(shipping_prices!$C$1:$F9296,MATCH(I8069,shipping_prices!$A$1:$A9296,0),MATCH(M8069,shipping_prices!$C$1:$F$1,0))</f>
        <v>17.58</v>
      </c>
      <c r="X8069" s="15" t="str">
        <f t="shared" si="5"/>
        <v>Anna GaymanColumbusGeorgia</v>
      </c>
      <c r="Y8069" s="15" t="str">
        <f t="shared" si="6"/>
        <v>Low</v>
      </c>
    </row>
    <row r="8070" hidden="1">
      <c r="A8070" s="1">
        <v>43309.0</v>
      </c>
      <c r="B8070" s="2" t="s">
        <v>7441</v>
      </c>
      <c r="C8070" s="2">
        <v>3.0</v>
      </c>
      <c r="D8070" s="2" t="s">
        <v>3901</v>
      </c>
      <c r="E8070" s="2" t="s">
        <v>27</v>
      </c>
      <c r="F8070" s="2" t="s">
        <v>2074</v>
      </c>
      <c r="G8070" s="2" t="s">
        <v>39</v>
      </c>
      <c r="H8070" s="2" t="s">
        <v>526</v>
      </c>
      <c r="I8070" s="2" t="s">
        <v>501</v>
      </c>
      <c r="J8070" s="2" t="s">
        <v>122</v>
      </c>
      <c r="K8070" s="2" t="s">
        <v>54</v>
      </c>
      <c r="L8070" s="10">
        <v>43315.0</v>
      </c>
      <c r="M8070" s="2" t="s">
        <v>142</v>
      </c>
      <c r="N8070" s="11">
        <v>0.0</v>
      </c>
      <c r="O8070" s="12">
        <v>10.0</v>
      </c>
      <c r="P8070" s="13">
        <v>0.25</v>
      </c>
      <c r="Q8070" s="13">
        <v>40.0</v>
      </c>
      <c r="R8070" s="13">
        <f t="shared" si="1"/>
        <v>40</v>
      </c>
      <c r="S8070" s="14">
        <f t="shared" si="2"/>
        <v>13.33333333</v>
      </c>
      <c r="T8070" s="14">
        <f t="shared" si="3"/>
        <v>0.25</v>
      </c>
      <c r="U8070" s="15" t="str">
        <f>vlookup(F8070,'Sub categories'!$A:$C,3,False)</f>
        <v>Storage</v>
      </c>
      <c r="V8070" s="16">
        <f t="shared" si="4"/>
        <v>6</v>
      </c>
      <c r="W8070" s="17">
        <f t="array" ref="W8070">INDEX(shipping_prices!$C$1:$F9297,MATCH(I8070,shipping_prices!$A$1:$A9297,0),MATCH(M8070,shipping_prices!$C$1:$F$1,0))</f>
        <v>17.58</v>
      </c>
      <c r="X8070" s="15" t="str">
        <f t="shared" si="5"/>
        <v>Anna GaymanColumbusGeorgia</v>
      </c>
      <c r="Y8070" s="15" t="str">
        <f t="shared" si="6"/>
        <v>Low</v>
      </c>
    </row>
    <row r="8071" hidden="1">
      <c r="A8071" s="1">
        <v>43309.0</v>
      </c>
      <c r="B8071" s="2" t="s">
        <v>7442</v>
      </c>
      <c r="C8071" s="2">
        <v>2.0</v>
      </c>
      <c r="D8071" s="2" t="s">
        <v>377</v>
      </c>
      <c r="E8071" s="2" t="s">
        <v>27</v>
      </c>
      <c r="F8071" s="2" t="s">
        <v>3313</v>
      </c>
      <c r="G8071" s="2" t="s">
        <v>39</v>
      </c>
      <c r="H8071" s="2" t="s">
        <v>216</v>
      </c>
      <c r="I8071" s="2" t="s">
        <v>169</v>
      </c>
      <c r="J8071" s="2" t="s">
        <v>42</v>
      </c>
      <c r="K8071" s="2" t="s">
        <v>43</v>
      </c>
      <c r="L8071" s="10">
        <v>43318.0</v>
      </c>
      <c r="M8071" s="2" t="s">
        <v>34</v>
      </c>
      <c r="N8071" s="11">
        <v>0.0</v>
      </c>
      <c r="O8071" s="12">
        <v>2.0</v>
      </c>
      <c r="P8071" s="13">
        <v>0.29</v>
      </c>
      <c r="Q8071" s="13">
        <v>6.0</v>
      </c>
      <c r="R8071" s="13">
        <f t="shared" si="1"/>
        <v>6</v>
      </c>
      <c r="S8071" s="14">
        <f t="shared" si="2"/>
        <v>3</v>
      </c>
      <c r="T8071" s="14">
        <f t="shared" si="3"/>
        <v>0.3333333333</v>
      </c>
      <c r="U8071" s="15" t="str">
        <f>vlookup(F8071,'Sub categories'!$A:$C,3,False)</f>
        <v>Art</v>
      </c>
      <c r="V8071" s="16">
        <f t="shared" si="4"/>
        <v>9</v>
      </c>
      <c r="W8071" s="17">
        <f t="array" ref="W8071">INDEX(shipping_prices!$C$1:$F9298,MATCH(I8071,shipping_prices!$A$1:$A9298,0),MATCH(M8071,shipping_prices!$C$1:$F$1,0))</f>
        <v>14.86</v>
      </c>
      <c r="X8071" s="15" t="str">
        <f t="shared" si="5"/>
        <v>Bradley NguyenLos AngelesCalifornia</v>
      </c>
      <c r="Y8071" s="15" t="str">
        <f t="shared" si="6"/>
        <v>Low</v>
      </c>
    </row>
    <row r="8072" hidden="1">
      <c r="A8072" s="1">
        <v>43309.0</v>
      </c>
      <c r="B8072" s="2" t="s">
        <v>7442</v>
      </c>
      <c r="C8072" s="2">
        <v>3.0</v>
      </c>
      <c r="D8072" s="2" t="s">
        <v>377</v>
      </c>
      <c r="E8072" s="2" t="s">
        <v>27</v>
      </c>
      <c r="F8072" s="2" t="s">
        <v>5580</v>
      </c>
      <c r="G8072" s="2" t="s">
        <v>39</v>
      </c>
      <c r="H8072" s="2" t="s">
        <v>216</v>
      </c>
      <c r="I8072" s="2" t="s">
        <v>169</v>
      </c>
      <c r="J8072" s="2" t="s">
        <v>42</v>
      </c>
      <c r="K8072" s="2" t="s">
        <v>43</v>
      </c>
      <c r="L8072" s="10">
        <v>43318.0</v>
      </c>
      <c r="M8072" s="2" t="s">
        <v>34</v>
      </c>
      <c r="N8072" s="11">
        <v>0.0</v>
      </c>
      <c r="O8072" s="12">
        <v>2.0</v>
      </c>
      <c r="P8072" s="13">
        <v>0.27</v>
      </c>
      <c r="Q8072" s="13">
        <v>7.0</v>
      </c>
      <c r="R8072" s="13">
        <f t="shared" si="1"/>
        <v>7</v>
      </c>
      <c r="S8072" s="14">
        <f t="shared" si="2"/>
        <v>2.333333333</v>
      </c>
      <c r="T8072" s="14">
        <f t="shared" si="3"/>
        <v>0.2857142857</v>
      </c>
      <c r="U8072" s="15" t="str">
        <f>vlookup(F8072,'Sub categories'!$A:$C,3,False)</f>
        <v>Art</v>
      </c>
      <c r="V8072" s="16">
        <f t="shared" si="4"/>
        <v>9</v>
      </c>
      <c r="W8072" s="17">
        <f t="array" ref="W8072">INDEX(shipping_prices!$C$1:$F9299,MATCH(I8072,shipping_prices!$A$1:$A9299,0),MATCH(M8072,shipping_prices!$C$1:$F$1,0))</f>
        <v>14.86</v>
      </c>
      <c r="X8072" s="15" t="str">
        <f t="shared" si="5"/>
        <v>Bradley NguyenLos AngelesCalifornia</v>
      </c>
      <c r="Y8072" s="15" t="str">
        <f t="shared" si="6"/>
        <v>Low</v>
      </c>
    </row>
    <row r="8073" hidden="1">
      <c r="A8073" s="1">
        <v>43310.0</v>
      </c>
      <c r="B8073" s="2" t="s">
        <v>7443</v>
      </c>
      <c r="C8073" s="2">
        <v>3.0</v>
      </c>
      <c r="D8073" s="2" t="s">
        <v>4803</v>
      </c>
      <c r="E8073" s="2" t="s">
        <v>27</v>
      </c>
      <c r="F8073" s="2" t="s">
        <v>2227</v>
      </c>
      <c r="G8073" s="2" t="s">
        <v>39</v>
      </c>
      <c r="H8073" s="2" t="s">
        <v>526</v>
      </c>
      <c r="I8073" s="2" t="s">
        <v>2112</v>
      </c>
      <c r="J8073" s="2" t="s">
        <v>218</v>
      </c>
      <c r="K8073" s="2" t="s">
        <v>54</v>
      </c>
      <c r="L8073" s="10">
        <v>43312.0</v>
      </c>
      <c r="M8073" s="2" t="s">
        <v>90</v>
      </c>
      <c r="N8073" s="11">
        <v>0.0</v>
      </c>
      <c r="O8073" s="12">
        <v>10.0</v>
      </c>
      <c r="P8073" s="13">
        <v>0.1</v>
      </c>
      <c r="Q8073" s="13">
        <v>96.0</v>
      </c>
      <c r="R8073" s="13">
        <f t="shared" si="1"/>
        <v>96</v>
      </c>
      <c r="S8073" s="14">
        <f t="shared" si="2"/>
        <v>32</v>
      </c>
      <c r="T8073" s="14">
        <f t="shared" si="3"/>
        <v>0.1041666667</v>
      </c>
      <c r="U8073" s="15" t="str">
        <f>vlookup(F8073,'Sub categories'!$A:$C,3,False)</f>
        <v>Storage</v>
      </c>
      <c r="V8073" s="16">
        <f t="shared" si="4"/>
        <v>2</v>
      </c>
      <c r="W8073" s="17">
        <f t="array" ref="W8073">INDEX(shipping_prices!$C$1:$F9300,MATCH(I8073,shipping_prices!$A$1:$A9300,0),MATCH(M8073,shipping_prices!$C$1:$F$1,0))</f>
        <v>2.99</v>
      </c>
      <c r="X8073" s="15" t="str">
        <f t="shared" si="5"/>
        <v>Joni WassermanLouisvilleKentucky</v>
      </c>
      <c r="Y8073" s="15" t="str">
        <f t="shared" si="6"/>
        <v>Low</v>
      </c>
    </row>
    <row r="8074">
      <c r="A8074" s="1">
        <v>43310.0</v>
      </c>
      <c r="B8074" s="2" t="s">
        <v>7443</v>
      </c>
      <c r="C8074" s="2">
        <v>5.0</v>
      </c>
      <c r="D8074" s="2" t="s">
        <v>4803</v>
      </c>
      <c r="E8074" s="2" t="s">
        <v>27</v>
      </c>
      <c r="F8074" s="2" t="s">
        <v>740</v>
      </c>
      <c r="G8074" s="2" t="s">
        <v>45</v>
      </c>
      <c r="H8074" s="2" t="s">
        <v>227</v>
      </c>
      <c r="I8074" s="2" t="s">
        <v>2112</v>
      </c>
      <c r="J8074" s="2" t="s">
        <v>218</v>
      </c>
      <c r="K8074" s="2" t="s">
        <v>54</v>
      </c>
      <c r="L8074" s="10">
        <v>43312.0</v>
      </c>
      <c r="M8074" s="2" t="s">
        <v>90</v>
      </c>
      <c r="N8074" s="11">
        <v>0.0</v>
      </c>
      <c r="O8074" s="12">
        <v>76.0</v>
      </c>
      <c r="P8074" s="13">
        <v>0.25</v>
      </c>
      <c r="Q8074" s="13">
        <v>304.0</v>
      </c>
      <c r="R8074" s="13">
        <f t="shared" si="1"/>
        <v>304</v>
      </c>
      <c r="S8074" s="14">
        <f t="shared" si="2"/>
        <v>60.8</v>
      </c>
      <c r="T8074" s="14">
        <f t="shared" si="3"/>
        <v>0.25</v>
      </c>
      <c r="U8074" s="15" t="str">
        <f>vlookup(F8074,'Sub categories'!$A:$C,3,False)</f>
        <v>Chairs</v>
      </c>
      <c r="V8074" s="16">
        <f t="shared" si="4"/>
        <v>2</v>
      </c>
      <c r="W8074" s="17">
        <f t="array" ref="W8074">INDEX(shipping_prices!$C$1:$F9301,MATCH(I8074,shipping_prices!$A$1:$A9301,0),MATCH(M8074,shipping_prices!$C$1:$F$1,0))</f>
        <v>2.99</v>
      </c>
      <c r="X8074" s="15" t="str">
        <f t="shared" si="5"/>
        <v>Joni WassermanLouisvilleKentucky</v>
      </c>
      <c r="Y8074" s="15" t="str">
        <f t="shared" si="6"/>
        <v>High</v>
      </c>
    </row>
    <row r="8075" hidden="1">
      <c r="A8075" s="1">
        <v>43310.0</v>
      </c>
      <c r="B8075" s="2" t="s">
        <v>7444</v>
      </c>
      <c r="C8075" s="2">
        <v>3.0</v>
      </c>
      <c r="D8075" s="2" t="s">
        <v>1884</v>
      </c>
      <c r="E8075" s="2" t="s">
        <v>27</v>
      </c>
      <c r="F8075" s="2" t="s">
        <v>123</v>
      </c>
      <c r="G8075" s="2" t="s">
        <v>29</v>
      </c>
      <c r="H8075" s="2" t="s">
        <v>79</v>
      </c>
      <c r="I8075" s="2" t="s">
        <v>31</v>
      </c>
      <c r="J8075" s="2" t="s">
        <v>32</v>
      </c>
      <c r="K8075" s="2" t="s">
        <v>33</v>
      </c>
      <c r="L8075" s="10">
        <v>43313.0</v>
      </c>
      <c r="M8075" s="2" t="s">
        <v>34</v>
      </c>
      <c r="N8075" s="11">
        <v>0.0</v>
      </c>
      <c r="O8075" s="12">
        <v>67.0</v>
      </c>
      <c r="P8075" s="13">
        <v>0.28</v>
      </c>
      <c r="Q8075" s="13">
        <v>240.0</v>
      </c>
      <c r="R8075" s="13">
        <f t="shared" si="1"/>
        <v>240</v>
      </c>
      <c r="S8075" s="14">
        <f t="shared" si="2"/>
        <v>80</v>
      </c>
      <c r="T8075" s="14">
        <f t="shared" si="3"/>
        <v>0.2791666667</v>
      </c>
      <c r="U8075" s="15" t="str">
        <f>vlookup(F8075,'Sub categories'!$A:$C,3,False)</f>
        <v>Phones</v>
      </c>
      <c r="V8075" s="16">
        <f t="shared" si="4"/>
        <v>3</v>
      </c>
      <c r="W8075" s="17">
        <f t="array" ref="W8075">INDEX(shipping_prices!$C$1:$F9302,MATCH(I8075,shipping_prices!$A$1:$A9302,0),MATCH(M8075,shipping_prices!$C$1:$F$1,0))</f>
        <v>10.09</v>
      </c>
      <c r="X8075" s="15" t="str">
        <f t="shared" si="5"/>
        <v>Steven CartwrightNew York CityNew York</v>
      </c>
      <c r="Y8075" s="15" t="str">
        <f t="shared" si="6"/>
        <v>High</v>
      </c>
    </row>
    <row r="8076" hidden="1">
      <c r="A8076" s="1">
        <v>43310.0</v>
      </c>
      <c r="B8076" s="2" t="s">
        <v>7445</v>
      </c>
      <c r="C8076" s="2">
        <v>5.0</v>
      </c>
      <c r="D8076" s="2" t="s">
        <v>4805</v>
      </c>
      <c r="E8076" s="2" t="s">
        <v>27</v>
      </c>
      <c r="F8076" s="2" t="s">
        <v>2735</v>
      </c>
      <c r="G8076" s="2" t="s">
        <v>39</v>
      </c>
      <c r="H8076" s="2" t="s">
        <v>193</v>
      </c>
      <c r="I8076" s="2" t="s">
        <v>353</v>
      </c>
      <c r="J8076" s="2" t="s">
        <v>321</v>
      </c>
      <c r="K8076" s="2" t="s">
        <v>33</v>
      </c>
      <c r="L8076" s="10">
        <v>43314.0</v>
      </c>
      <c r="M8076" s="2" t="s">
        <v>142</v>
      </c>
      <c r="N8076" s="11">
        <v>0.2</v>
      </c>
      <c r="O8076" s="12">
        <v>5.0</v>
      </c>
      <c r="P8076" s="13">
        <v>0.33</v>
      </c>
      <c r="Q8076" s="13">
        <v>17.0</v>
      </c>
      <c r="R8076" s="13">
        <f t="shared" si="1"/>
        <v>21.25</v>
      </c>
      <c r="S8076" s="14">
        <f t="shared" si="2"/>
        <v>4.25</v>
      </c>
      <c r="T8076" s="14">
        <f t="shared" si="3"/>
        <v>0.2941176471</v>
      </c>
      <c r="U8076" s="15" t="str">
        <f>vlookup(F8076,'Sub categories'!$A:$C,3,False)</f>
        <v>Labels</v>
      </c>
      <c r="V8076" s="16">
        <f t="shared" si="4"/>
        <v>4</v>
      </c>
      <c r="W8076" s="17">
        <f t="array" ref="W8076">INDEX(shipping_prices!$C$1:$F9303,MATCH(I8076,shipping_prices!$A$1:$A9303,0),MATCH(M8076,shipping_prices!$C$1:$F$1,0))</f>
        <v>24.45</v>
      </c>
      <c r="X8076" s="15" t="str">
        <f t="shared" si="5"/>
        <v>Ted ButterfieldFairfieldOhio</v>
      </c>
      <c r="Y8076" s="15" t="str">
        <f t="shared" si="6"/>
        <v>Low</v>
      </c>
    </row>
    <row r="8077" hidden="1">
      <c r="A8077" s="1">
        <v>43310.0</v>
      </c>
      <c r="B8077" s="2" t="s">
        <v>7446</v>
      </c>
      <c r="C8077" s="2">
        <v>1.0</v>
      </c>
      <c r="D8077" s="2" t="s">
        <v>1621</v>
      </c>
      <c r="E8077" s="2" t="s">
        <v>37</v>
      </c>
      <c r="F8077" s="2" t="s">
        <v>2057</v>
      </c>
      <c r="G8077" s="2" t="s">
        <v>29</v>
      </c>
      <c r="H8077" s="2" t="s">
        <v>220</v>
      </c>
      <c r="I8077" s="2" t="s">
        <v>507</v>
      </c>
      <c r="J8077" s="2" t="s">
        <v>122</v>
      </c>
      <c r="K8077" s="2" t="s">
        <v>54</v>
      </c>
      <c r="L8077" s="10">
        <v>43316.0</v>
      </c>
      <c r="M8077" s="2" t="s">
        <v>34</v>
      </c>
      <c r="N8077" s="11">
        <v>0.0</v>
      </c>
      <c r="O8077" s="12">
        <v>29.0</v>
      </c>
      <c r="P8077" s="13">
        <v>0.36</v>
      </c>
      <c r="Q8077" s="13">
        <v>80.0</v>
      </c>
      <c r="R8077" s="13">
        <f t="shared" si="1"/>
        <v>80</v>
      </c>
      <c r="S8077" s="14">
        <f t="shared" si="2"/>
        <v>80</v>
      </c>
      <c r="T8077" s="14">
        <f t="shared" si="3"/>
        <v>0.3625</v>
      </c>
      <c r="U8077" s="15" t="str">
        <f>vlookup(F8077,'Sub categories'!$A:$C,3,False)</f>
        <v>Accessories</v>
      </c>
      <c r="V8077" s="16">
        <f t="shared" si="4"/>
        <v>6</v>
      </c>
      <c r="W8077" s="17">
        <f t="array" ref="W8077">INDEX(shipping_prices!$C$1:$F9304,MATCH(I8077,shipping_prices!$A$1:$A9304,0),MATCH(M8077,shipping_prices!$C$1:$F$1,0))</f>
        <v>8.64</v>
      </c>
      <c r="X8077" s="15" t="str">
        <f t="shared" si="5"/>
        <v>Ruben AusmanAthensGeorgia</v>
      </c>
      <c r="Y8077" s="15" t="str">
        <f t="shared" si="6"/>
        <v>Low</v>
      </c>
    </row>
    <row r="8078" hidden="1">
      <c r="A8078" s="1">
        <v>43310.0</v>
      </c>
      <c r="B8078" s="2" t="s">
        <v>7446</v>
      </c>
      <c r="C8078" s="2">
        <v>5.0</v>
      </c>
      <c r="D8078" s="2" t="s">
        <v>1621</v>
      </c>
      <c r="E8078" s="2" t="s">
        <v>37</v>
      </c>
      <c r="F8078" s="2" t="s">
        <v>6339</v>
      </c>
      <c r="G8078" s="2" t="s">
        <v>29</v>
      </c>
      <c r="H8078" s="2" t="s">
        <v>460</v>
      </c>
      <c r="I8078" s="2" t="s">
        <v>507</v>
      </c>
      <c r="J8078" s="2" t="s">
        <v>122</v>
      </c>
      <c r="K8078" s="2" t="s">
        <v>54</v>
      </c>
      <c r="L8078" s="10">
        <v>43316.0</v>
      </c>
      <c r="M8078" s="2" t="s">
        <v>34</v>
      </c>
      <c r="N8078" s="11">
        <v>0.0</v>
      </c>
      <c r="O8078" s="12">
        <v>56.0</v>
      </c>
      <c r="P8078" s="13">
        <v>0.27</v>
      </c>
      <c r="Q8078" s="13">
        <v>206.0</v>
      </c>
      <c r="R8078" s="13">
        <f t="shared" si="1"/>
        <v>206</v>
      </c>
      <c r="S8078" s="14">
        <f t="shared" si="2"/>
        <v>41.2</v>
      </c>
      <c r="T8078" s="14">
        <f t="shared" si="3"/>
        <v>0.2718446602</v>
      </c>
      <c r="U8078" s="15" t="str">
        <f>vlookup(F8078,'Sub categories'!$A:$C,3,False)</f>
        <v>Phones</v>
      </c>
      <c r="V8078" s="16">
        <f t="shared" si="4"/>
        <v>6</v>
      </c>
      <c r="W8078" s="17">
        <f t="array" ref="W8078">INDEX(shipping_prices!$C$1:$F9305,MATCH(I8078,shipping_prices!$A$1:$A9305,0),MATCH(M8078,shipping_prices!$C$1:$F$1,0))</f>
        <v>8.64</v>
      </c>
      <c r="X8078" s="15" t="str">
        <f t="shared" si="5"/>
        <v>Ruben AusmanAthensGeorgia</v>
      </c>
      <c r="Y8078" s="15" t="str">
        <f t="shared" si="6"/>
        <v>High</v>
      </c>
    </row>
    <row r="8079" hidden="1">
      <c r="A8079" s="1">
        <v>43310.0</v>
      </c>
      <c r="B8079" s="2" t="s">
        <v>7447</v>
      </c>
      <c r="C8079" s="2">
        <v>3.0</v>
      </c>
      <c r="D8079" s="2" t="s">
        <v>3764</v>
      </c>
      <c r="E8079" s="2" t="s">
        <v>37</v>
      </c>
      <c r="F8079" s="2" t="s">
        <v>2870</v>
      </c>
      <c r="G8079" s="2" t="s">
        <v>39</v>
      </c>
      <c r="H8079" s="2" t="s">
        <v>182</v>
      </c>
      <c r="I8079" s="2" t="s">
        <v>7448</v>
      </c>
      <c r="J8079" s="2" t="s">
        <v>3984</v>
      </c>
      <c r="K8079" s="2" t="s">
        <v>43</v>
      </c>
      <c r="L8079" s="10">
        <v>43317.0</v>
      </c>
      <c r="M8079" s="2" t="s">
        <v>34</v>
      </c>
      <c r="N8079" s="11">
        <v>0.2</v>
      </c>
      <c r="O8079" s="12">
        <v>8.0</v>
      </c>
      <c r="P8079" s="13">
        <v>0.38</v>
      </c>
      <c r="Q8079" s="13">
        <v>21.0</v>
      </c>
      <c r="R8079" s="13">
        <f t="shared" si="1"/>
        <v>26.25</v>
      </c>
      <c r="S8079" s="14">
        <f t="shared" si="2"/>
        <v>8.75</v>
      </c>
      <c r="T8079" s="14">
        <f t="shared" si="3"/>
        <v>0.380952381</v>
      </c>
      <c r="U8079" s="15" t="str">
        <f>vlookup(F8079,'Sub categories'!$A:$C,3,False)</f>
        <v>Binders</v>
      </c>
      <c r="V8079" s="16">
        <f t="shared" si="4"/>
        <v>7</v>
      </c>
      <c r="W8079" s="17">
        <f t="array" ref="W8079">INDEX(shipping_prices!$C$1:$F9306,MATCH(I8079,shipping_prices!$A$1:$A9306,0),MATCH(M8079,shipping_prices!$C$1:$F$1,0))</f>
        <v>8.21</v>
      </c>
      <c r="X8079" s="15" t="str">
        <f t="shared" si="5"/>
        <v>Dave PoirierMeridianIdaho</v>
      </c>
      <c r="Y8079" s="15" t="str">
        <f t="shared" si="6"/>
        <v>Low</v>
      </c>
    </row>
    <row r="8080" hidden="1">
      <c r="A8080" s="1">
        <v>43310.0</v>
      </c>
      <c r="B8080" s="2" t="s">
        <v>7449</v>
      </c>
      <c r="C8080" s="2">
        <v>3.0</v>
      </c>
      <c r="D8080" s="2" t="s">
        <v>1082</v>
      </c>
      <c r="E8080" s="2" t="s">
        <v>49</v>
      </c>
      <c r="F8080" s="2" t="s">
        <v>937</v>
      </c>
      <c r="G8080" s="2" t="s">
        <v>39</v>
      </c>
      <c r="H8080" s="2" t="s">
        <v>40</v>
      </c>
      <c r="I8080" s="2" t="s">
        <v>1359</v>
      </c>
      <c r="J8080" s="2" t="s">
        <v>64</v>
      </c>
      <c r="K8080" s="2" t="s">
        <v>43</v>
      </c>
      <c r="L8080" s="10">
        <v>43317.0</v>
      </c>
      <c r="M8080" s="2" t="s">
        <v>142</v>
      </c>
      <c r="N8080" s="11">
        <v>0.7</v>
      </c>
      <c r="O8080" s="12">
        <v>-6.0</v>
      </c>
      <c r="P8080" s="13">
        <v>-0.77</v>
      </c>
      <c r="Q8080" s="13">
        <v>8.0</v>
      </c>
      <c r="R8080" s="13">
        <f t="shared" si="1"/>
        <v>26.66666667</v>
      </c>
      <c r="S8080" s="14">
        <f t="shared" si="2"/>
        <v>8.888888889</v>
      </c>
      <c r="T8080" s="14">
        <f t="shared" si="3"/>
        <v>-0.75</v>
      </c>
      <c r="U8080" s="15" t="str">
        <f>vlookup(F8080,'Sub categories'!$A:$C,3,False)</f>
        <v>Binders</v>
      </c>
      <c r="V8080" s="16">
        <f t="shared" si="4"/>
        <v>7</v>
      </c>
      <c r="W8080" s="17">
        <f t="array" ref="W8080">INDEX(shipping_prices!$C$1:$F9307,MATCH(I8080,shipping_prices!$A$1:$A9307,0),MATCH(M8080,shipping_prices!$C$1:$F$1,0))</f>
        <v>20.49</v>
      </c>
      <c r="X8080" s="15" t="str">
        <f t="shared" si="5"/>
        <v>Dean percerPhoenixArizona</v>
      </c>
      <c r="Y8080" s="15" t="str">
        <f t="shared" si="6"/>
        <v>loss</v>
      </c>
    </row>
    <row r="8081">
      <c r="A8081" s="1">
        <v>43310.0</v>
      </c>
      <c r="B8081" s="2" t="s">
        <v>7450</v>
      </c>
      <c r="C8081" s="2">
        <v>1.0</v>
      </c>
      <c r="D8081" s="2" t="s">
        <v>3866</v>
      </c>
      <c r="E8081" s="2" t="s">
        <v>49</v>
      </c>
      <c r="F8081" s="2" t="s">
        <v>3975</v>
      </c>
      <c r="G8081" s="2" t="s">
        <v>45</v>
      </c>
      <c r="H8081" s="2" t="s">
        <v>79</v>
      </c>
      <c r="I8081" s="2" t="s">
        <v>2457</v>
      </c>
      <c r="J8081" s="2" t="s">
        <v>1156</v>
      </c>
      <c r="K8081" s="2" t="s">
        <v>33</v>
      </c>
      <c r="L8081" s="10">
        <v>43321.0</v>
      </c>
      <c r="M8081" s="2" t="s">
        <v>34</v>
      </c>
      <c r="N8081" s="11">
        <v>0.0</v>
      </c>
      <c r="O8081" s="12">
        <v>9.0</v>
      </c>
      <c r="P8081" s="13">
        <v>0.43</v>
      </c>
      <c r="Q8081" s="13">
        <v>20.0</v>
      </c>
      <c r="R8081" s="13">
        <f t="shared" si="1"/>
        <v>20</v>
      </c>
      <c r="S8081" s="14">
        <f t="shared" si="2"/>
        <v>20</v>
      </c>
      <c r="T8081" s="14">
        <f t="shared" si="3"/>
        <v>0.45</v>
      </c>
      <c r="U8081" s="15" t="str">
        <f>vlookup(F8081,'Sub categories'!$A:$C,3,False)</f>
        <v>Furnishings</v>
      </c>
      <c r="V8081" s="16">
        <f t="shared" si="4"/>
        <v>11</v>
      </c>
      <c r="W8081" s="17">
        <f t="array" ref="W8081">INDEX(shipping_prices!$C$1:$F9308,MATCH(I8081,shipping_prices!$A$1:$A9308,0),MATCH(M8081,shipping_prices!$C$1:$F$1,0))</f>
        <v>5.14</v>
      </c>
      <c r="X8081" s="15" t="str">
        <f t="shared" si="5"/>
        <v>Paul StevensonClintonMaryland</v>
      </c>
      <c r="Y8081" s="15" t="str">
        <f t="shared" si="6"/>
        <v>Low</v>
      </c>
    </row>
    <row r="8082" hidden="1">
      <c r="A8082" s="1">
        <v>43310.0</v>
      </c>
      <c r="B8082" s="2" t="s">
        <v>7451</v>
      </c>
      <c r="C8082" s="2">
        <v>5.0</v>
      </c>
      <c r="D8082" s="2" t="s">
        <v>3025</v>
      </c>
      <c r="E8082" s="2" t="s">
        <v>37</v>
      </c>
      <c r="F8082" s="2" t="s">
        <v>2140</v>
      </c>
      <c r="G8082" s="2" t="s">
        <v>39</v>
      </c>
      <c r="H8082" s="2" t="s">
        <v>79</v>
      </c>
      <c r="I8082" s="2" t="s">
        <v>3407</v>
      </c>
      <c r="J8082" s="2" t="s">
        <v>141</v>
      </c>
      <c r="K8082" s="2" t="s">
        <v>77</v>
      </c>
      <c r="L8082" s="10">
        <v>43316.0</v>
      </c>
      <c r="M8082" s="2" t="s">
        <v>34</v>
      </c>
      <c r="N8082" s="11">
        <v>0.8</v>
      </c>
      <c r="O8082" s="12">
        <v>-3.0</v>
      </c>
      <c r="P8082" s="13">
        <v>-1.6</v>
      </c>
      <c r="Q8082" s="13">
        <v>2.0</v>
      </c>
      <c r="R8082" s="13">
        <f t="shared" si="1"/>
        <v>10</v>
      </c>
      <c r="S8082" s="14">
        <f t="shared" si="2"/>
        <v>2</v>
      </c>
      <c r="T8082" s="14">
        <f t="shared" si="3"/>
        <v>-1.5</v>
      </c>
      <c r="U8082" s="15" t="str">
        <f>vlookup(F8082,'Sub categories'!$A:$C,3,False)</f>
        <v>Binders</v>
      </c>
      <c r="V8082" s="16">
        <f t="shared" si="4"/>
        <v>6</v>
      </c>
      <c r="W8082" s="17">
        <f t="array" ref="W8082">INDEX(shipping_prices!$C$1:$F9309,MATCH(I8082,shipping_prices!$A$1:$A9309,0),MATCH(M8082,shipping_prices!$C$1:$F$1,0))</f>
        <v>14.23</v>
      </c>
      <c r="X8082" s="15" t="str">
        <f t="shared" si="5"/>
        <v>Lori OlsonPeoriaIllinois</v>
      </c>
      <c r="Y8082" s="15" t="str">
        <f t="shared" si="6"/>
        <v>loss</v>
      </c>
    </row>
    <row r="8083">
      <c r="A8083" s="1">
        <v>43310.0</v>
      </c>
      <c r="B8083" s="2" t="s">
        <v>7451</v>
      </c>
      <c r="C8083" s="2">
        <v>2.0</v>
      </c>
      <c r="D8083" s="2" t="s">
        <v>3025</v>
      </c>
      <c r="E8083" s="2" t="s">
        <v>37</v>
      </c>
      <c r="F8083" s="2" t="s">
        <v>3527</v>
      </c>
      <c r="G8083" s="2" t="s">
        <v>45</v>
      </c>
      <c r="H8083" s="2" t="s">
        <v>1709</v>
      </c>
      <c r="I8083" s="2" t="s">
        <v>3407</v>
      </c>
      <c r="J8083" s="2" t="s">
        <v>141</v>
      </c>
      <c r="K8083" s="2" t="s">
        <v>77</v>
      </c>
      <c r="L8083" s="10">
        <v>43316.0</v>
      </c>
      <c r="M8083" s="2" t="s">
        <v>34</v>
      </c>
      <c r="N8083" s="11">
        <v>0.6</v>
      </c>
      <c r="O8083" s="12">
        <v>-1.0</v>
      </c>
      <c r="P8083" s="13">
        <v>-0.48</v>
      </c>
      <c r="Q8083" s="13">
        <v>3.0</v>
      </c>
      <c r="R8083" s="13">
        <f t="shared" si="1"/>
        <v>7.5</v>
      </c>
      <c r="S8083" s="14">
        <f t="shared" si="2"/>
        <v>3.75</v>
      </c>
      <c r="T8083" s="14">
        <f t="shared" si="3"/>
        <v>-0.3333333333</v>
      </c>
      <c r="U8083" s="15" t="str">
        <f>vlookup(F8083,'Sub categories'!$A:$C,3,False)</f>
        <v>Furnishings</v>
      </c>
      <c r="V8083" s="16">
        <f t="shared" si="4"/>
        <v>6</v>
      </c>
      <c r="W8083" s="17">
        <f t="array" ref="W8083">INDEX(shipping_prices!$C$1:$F9310,MATCH(I8083,shipping_prices!$A$1:$A9310,0),MATCH(M8083,shipping_prices!$C$1:$F$1,0))</f>
        <v>14.23</v>
      </c>
      <c r="X8083" s="15" t="str">
        <f t="shared" si="5"/>
        <v>Lori OlsonPeoriaIllinois</v>
      </c>
      <c r="Y8083" s="15" t="str">
        <f t="shared" si="6"/>
        <v>loss</v>
      </c>
    </row>
    <row r="8084">
      <c r="A8084" s="1">
        <v>43310.0</v>
      </c>
      <c r="B8084" s="2" t="s">
        <v>7451</v>
      </c>
      <c r="C8084" s="2">
        <v>3.0</v>
      </c>
      <c r="D8084" s="2" t="s">
        <v>3025</v>
      </c>
      <c r="E8084" s="2" t="s">
        <v>37</v>
      </c>
      <c r="F8084" s="2" t="s">
        <v>276</v>
      </c>
      <c r="G8084" s="2" t="s">
        <v>45</v>
      </c>
      <c r="H8084" s="2" t="s">
        <v>277</v>
      </c>
      <c r="I8084" s="2" t="s">
        <v>3407</v>
      </c>
      <c r="J8084" s="2" t="s">
        <v>141</v>
      </c>
      <c r="K8084" s="2" t="s">
        <v>77</v>
      </c>
      <c r="L8084" s="10">
        <v>43316.0</v>
      </c>
      <c r="M8084" s="2" t="s">
        <v>34</v>
      </c>
      <c r="N8084" s="11">
        <v>0.6</v>
      </c>
      <c r="O8084" s="12">
        <v>-2.0</v>
      </c>
      <c r="P8084" s="13">
        <v>-0.3</v>
      </c>
      <c r="Q8084" s="13">
        <v>8.0</v>
      </c>
      <c r="R8084" s="13">
        <f t="shared" si="1"/>
        <v>20</v>
      </c>
      <c r="S8084" s="14">
        <f t="shared" si="2"/>
        <v>6.666666667</v>
      </c>
      <c r="T8084" s="14">
        <f t="shared" si="3"/>
        <v>-0.25</v>
      </c>
      <c r="U8084" s="15" t="str">
        <f>vlookup(F8084,'Sub categories'!$A:$C,3,False)</f>
        <v>Furnishings</v>
      </c>
      <c r="V8084" s="16">
        <f t="shared" si="4"/>
        <v>6</v>
      </c>
      <c r="W8084" s="17">
        <f t="array" ref="W8084">INDEX(shipping_prices!$C$1:$F9311,MATCH(I8084,shipping_prices!$A$1:$A9311,0),MATCH(M8084,shipping_prices!$C$1:$F$1,0))</f>
        <v>14.23</v>
      </c>
      <c r="X8084" s="15" t="str">
        <f t="shared" si="5"/>
        <v>Lori OlsonPeoriaIllinois</v>
      </c>
      <c r="Y8084" s="15" t="str">
        <f t="shared" si="6"/>
        <v>loss</v>
      </c>
    </row>
    <row r="8085">
      <c r="A8085" s="1">
        <v>43311.0</v>
      </c>
      <c r="B8085" s="2" t="s">
        <v>7451</v>
      </c>
      <c r="C8085" s="2">
        <v>2.0</v>
      </c>
      <c r="D8085" s="2" t="s">
        <v>3025</v>
      </c>
      <c r="E8085" s="2" t="s">
        <v>37</v>
      </c>
      <c r="F8085" s="2" t="s">
        <v>915</v>
      </c>
      <c r="G8085" s="2" t="s">
        <v>45</v>
      </c>
      <c r="H8085" s="2" t="s">
        <v>79</v>
      </c>
      <c r="I8085" s="2" t="s">
        <v>3407</v>
      </c>
      <c r="J8085" s="2" t="s">
        <v>141</v>
      </c>
      <c r="K8085" s="2" t="s">
        <v>77</v>
      </c>
      <c r="L8085" s="10">
        <v>43316.0</v>
      </c>
      <c r="M8085" s="2" t="s">
        <v>34</v>
      </c>
      <c r="N8085" s="11">
        <v>0.3</v>
      </c>
      <c r="O8085" s="12">
        <v>-3.0</v>
      </c>
      <c r="P8085" s="13">
        <v>-0.03</v>
      </c>
      <c r="Q8085" s="13">
        <v>113.0</v>
      </c>
      <c r="R8085" s="13">
        <f t="shared" si="1"/>
        <v>161.4285714</v>
      </c>
      <c r="S8085" s="14">
        <f t="shared" si="2"/>
        <v>80.71428571</v>
      </c>
      <c r="T8085" s="14">
        <f t="shared" si="3"/>
        <v>-0.02654867257</v>
      </c>
      <c r="U8085" s="15" t="str">
        <f>vlookup(F8085,'Sub categories'!$A:$C,3,False)</f>
        <v>Chairs</v>
      </c>
      <c r="V8085" s="16">
        <f t="shared" si="4"/>
        <v>5</v>
      </c>
      <c r="W8085" s="17">
        <f t="array" ref="W8085">INDEX(shipping_prices!$C$1:$F9312,MATCH(I8085,shipping_prices!$A$1:$A9312,0),MATCH(M8085,shipping_prices!$C$1:$F$1,0))</f>
        <v>14.23</v>
      </c>
      <c r="X8085" s="15" t="str">
        <f t="shared" si="5"/>
        <v>Lori OlsonPeoriaIllinois</v>
      </c>
      <c r="Y8085" s="15" t="str">
        <f t="shared" si="6"/>
        <v>loss</v>
      </c>
    </row>
    <row r="8086" hidden="1">
      <c r="A8086" s="1">
        <v>43311.0</v>
      </c>
      <c r="B8086" s="2" t="s">
        <v>7452</v>
      </c>
      <c r="C8086" s="2">
        <v>3.0</v>
      </c>
      <c r="D8086" s="2" t="s">
        <v>959</v>
      </c>
      <c r="E8086" s="2" t="s">
        <v>37</v>
      </c>
      <c r="F8086" s="2" t="s">
        <v>3293</v>
      </c>
      <c r="G8086" s="2" t="s">
        <v>39</v>
      </c>
      <c r="H8086" s="2" t="s">
        <v>182</v>
      </c>
      <c r="I8086" s="2" t="s">
        <v>158</v>
      </c>
      <c r="J8086" s="2" t="s">
        <v>159</v>
      </c>
      <c r="K8086" s="2" t="s">
        <v>43</v>
      </c>
      <c r="L8086" s="10">
        <v>43319.0</v>
      </c>
      <c r="M8086" s="2" t="s">
        <v>90</v>
      </c>
      <c r="N8086" s="11">
        <v>0.2</v>
      </c>
      <c r="O8086" s="12">
        <v>10.0</v>
      </c>
      <c r="P8086" s="13">
        <v>0.36</v>
      </c>
      <c r="Q8086" s="13">
        <v>26.0</v>
      </c>
      <c r="R8086" s="13">
        <f t="shared" si="1"/>
        <v>32.5</v>
      </c>
      <c r="S8086" s="14">
        <f t="shared" si="2"/>
        <v>10.83333333</v>
      </c>
      <c r="T8086" s="14">
        <f t="shared" si="3"/>
        <v>0.3846153846</v>
      </c>
      <c r="U8086" s="15" t="str">
        <f>vlookup(F8086,'Sub categories'!$A:$C,3,False)</f>
        <v>Binders</v>
      </c>
      <c r="V8086" s="16">
        <f t="shared" si="4"/>
        <v>8</v>
      </c>
      <c r="W8086" s="17">
        <f t="array" ref="W8086">INDEX(shipping_prices!$C$1:$F9313,MATCH(I8086,shipping_prices!$A$1:$A9313,0),MATCH(M8086,shipping_prices!$C$1:$F$1,0))</f>
        <v>3.06</v>
      </c>
      <c r="X8086" s="15" t="str">
        <f t="shared" si="5"/>
        <v>Nick CrebassaSeattleWashington</v>
      </c>
      <c r="Y8086" s="15" t="str">
        <f t="shared" si="6"/>
        <v>Low</v>
      </c>
    </row>
    <row r="8087" hidden="1">
      <c r="A8087" s="1">
        <v>43311.0</v>
      </c>
      <c r="B8087" s="2" t="s">
        <v>7453</v>
      </c>
      <c r="C8087" s="2">
        <v>3.0</v>
      </c>
      <c r="D8087" s="2" t="s">
        <v>3946</v>
      </c>
      <c r="E8087" s="2" t="s">
        <v>37</v>
      </c>
      <c r="F8087" s="2" t="s">
        <v>459</v>
      </c>
      <c r="G8087" s="2" t="s">
        <v>29</v>
      </c>
      <c r="H8087" s="2" t="s">
        <v>460</v>
      </c>
      <c r="I8087" s="2" t="s">
        <v>169</v>
      </c>
      <c r="J8087" s="2" t="s">
        <v>42</v>
      </c>
      <c r="K8087" s="2" t="s">
        <v>43</v>
      </c>
      <c r="L8087" s="10">
        <v>43316.0</v>
      </c>
      <c r="M8087" s="2" t="s">
        <v>34</v>
      </c>
      <c r="N8087" s="11">
        <v>0.2</v>
      </c>
      <c r="O8087" s="12">
        <v>15.0</v>
      </c>
      <c r="P8087" s="13">
        <v>0.08</v>
      </c>
      <c r="Q8087" s="13">
        <v>197.0</v>
      </c>
      <c r="R8087" s="13">
        <f t="shared" si="1"/>
        <v>246.25</v>
      </c>
      <c r="S8087" s="14">
        <f t="shared" si="2"/>
        <v>82.08333333</v>
      </c>
      <c r="T8087" s="14">
        <f t="shared" si="3"/>
        <v>0.07614213198</v>
      </c>
      <c r="U8087" s="15" t="str">
        <f>vlookup(F8087,'Sub categories'!$A:$C,3,False)</f>
        <v>Phones</v>
      </c>
      <c r="V8087" s="16">
        <f t="shared" si="4"/>
        <v>5</v>
      </c>
      <c r="W8087" s="17">
        <f t="array" ref="W8087">INDEX(shipping_prices!$C$1:$F9314,MATCH(I8087,shipping_prices!$A$1:$A9314,0),MATCH(M8087,shipping_prices!$C$1:$F$1,0))</f>
        <v>14.86</v>
      </c>
      <c r="X8087" s="15" t="str">
        <f t="shared" si="5"/>
        <v>Maribeth YedwabLos AngelesCalifornia</v>
      </c>
      <c r="Y8087" s="15" t="str">
        <f t="shared" si="6"/>
        <v>Low</v>
      </c>
    </row>
    <row r="8088" hidden="1">
      <c r="A8088" s="1">
        <v>43311.0</v>
      </c>
      <c r="B8088" s="2" t="s">
        <v>7453</v>
      </c>
      <c r="C8088" s="2">
        <v>6.0</v>
      </c>
      <c r="D8088" s="2" t="s">
        <v>3946</v>
      </c>
      <c r="E8088" s="2" t="s">
        <v>37</v>
      </c>
      <c r="F8088" s="2" t="s">
        <v>4995</v>
      </c>
      <c r="G8088" s="2" t="s">
        <v>29</v>
      </c>
      <c r="H8088" s="2" t="s">
        <v>220</v>
      </c>
      <c r="I8088" s="2" t="s">
        <v>169</v>
      </c>
      <c r="J8088" s="2" t="s">
        <v>42</v>
      </c>
      <c r="K8088" s="2" t="s">
        <v>43</v>
      </c>
      <c r="L8088" s="10">
        <v>43316.0</v>
      </c>
      <c r="M8088" s="2" t="s">
        <v>34</v>
      </c>
      <c r="N8088" s="11">
        <v>0.0</v>
      </c>
      <c r="O8088" s="12">
        <v>53.0</v>
      </c>
      <c r="P8088" s="13">
        <v>0.11</v>
      </c>
      <c r="Q8088" s="13">
        <v>480.0</v>
      </c>
      <c r="R8088" s="13">
        <f t="shared" si="1"/>
        <v>480</v>
      </c>
      <c r="S8088" s="14">
        <f t="shared" si="2"/>
        <v>80</v>
      </c>
      <c r="T8088" s="14">
        <f t="shared" si="3"/>
        <v>0.1104166667</v>
      </c>
      <c r="U8088" s="15" t="str">
        <f>vlookup(F8088,'Sub categories'!$A:$C,3,False)</f>
        <v>Accessories</v>
      </c>
      <c r="V8088" s="16">
        <f t="shared" si="4"/>
        <v>5</v>
      </c>
      <c r="W8088" s="17">
        <f t="array" ref="W8088">INDEX(shipping_prices!$C$1:$F9315,MATCH(I8088,shipping_prices!$A$1:$A9315,0),MATCH(M8088,shipping_prices!$C$1:$F$1,0))</f>
        <v>14.86</v>
      </c>
      <c r="X8088" s="15" t="str">
        <f t="shared" si="5"/>
        <v>Maribeth YedwabLos AngelesCalifornia</v>
      </c>
      <c r="Y8088" s="15" t="str">
        <f t="shared" si="6"/>
        <v>High</v>
      </c>
    </row>
    <row r="8089" hidden="1">
      <c r="A8089" s="1">
        <v>43312.0</v>
      </c>
      <c r="B8089" s="2" t="s">
        <v>7454</v>
      </c>
      <c r="C8089" s="2">
        <v>4.0</v>
      </c>
      <c r="D8089" s="2" t="s">
        <v>2678</v>
      </c>
      <c r="E8089" s="2" t="s">
        <v>37</v>
      </c>
      <c r="F8089" s="2" t="s">
        <v>1038</v>
      </c>
      <c r="G8089" s="2" t="s">
        <v>39</v>
      </c>
      <c r="H8089" s="2" t="s">
        <v>79</v>
      </c>
      <c r="I8089" s="2" t="s">
        <v>41</v>
      </c>
      <c r="J8089" s="2" t="s">
        <v>42</v>
      </c>
      <c r="K8089" s="2" t="s">
        <v>43</v>
      </c>
      <c r="L8089" s="10">
        <v>43324.0</v>
      </c>
      <c r="M8089" s="2" t="s">
        <v>90</v>
      </c>
      <c r="N8089" s="11">
        <v>0.0</v>
      </c>
      <c r="O8089" s="12">
        <v>210.0</v>
      </c>
      <c r="P8089" s="13">
        <v>0.29</v>
      </c>
      <c r="Q8089" s="13">
        <v>726.0</v>
      </c>
      <c r="R8089" s="13">
        <f t="shared" si="1"/>
        <v>726</v>
      </c>
      <c r="S8089" s="14">
        <f t="shared" si="2"/>
        <v>181.5</v>
      </c>
      <c r="T8089" s="14">
        <f t="shared" si="3"/>
        <v>0.2892561983</v>
      </c>
      <c r="U8089" s="15" t="str">
        <f>vlookup(F8089,'Sub categories'!$A:$C,3,False)</f>
        <v>Storage</v>
      </c>
      <c r="V8089" s="16">
        <f t="shared" si="4"/>
        <v>12</v>
      </c>
      <c r="W8089" s="17">
        <f t="array" ref="W8089">INDEX(shipping_prices!$C$1:$F9316,MATCH(I8089,shipping_prices!$A$1:$A9316,0),MATCH(M8089,shipping_prices!$C$1:$F$1,0))</f>
        <v>2.77</v>
      </c>
      <c r="X8089" s="15" t="str">
        <f t="shared" si="5"/>
        <v>Kristen HastingsSan FranciscoCalifornia</v>
      </c>
      <c r="Y8089" s="15" t="str">
        <f t="shared" si="6"/>
        <v>High</v>
      </c>
    </row>
    <row r="8090" hidden="1">
      <c r="A8090" s="1">
        <v>43312.0</v>
      </c>
      <c r="B8090" s="2" t="s">
        <v>7455</v>
      </c>
      <c r="C8090" s="2">
        <v>7.0</v>
      </c>
      <c r="D8090" s="2" t="s">
        <v>909</v>
      </c>
      <c r="E8090" s="2" t="s">
        <v>37</v>
      </c>
      <c r="F8090" s="2" t="s">
        <v>2202</v>
      </c>
      <c r="G8090" s="2" t="s">
        <v>39</v>
      </c>
      <c r="H8090" s="2" t="s">
        <v>193</v>
      </c>
      <c r="I8090" s="2" t="s">
        <v>163</v>
      </c>
      <c r="J8090" s="2" t="s">
        <v>164</v>
      </c>
      <c r="K8090" s="2" t="s">
        <v>33</v>
      </c>
      <c r="L8090" s="10">
        <v>43316.0</v>
      </c>
      <c r="M8090" s="2" t="s">
        <v>34</v>
      </c>
      <c r="N8090" s="11">
        <v>0.2</v>
      </c>
      <c r="O8090" s="12">
        <v>2.0</v>
      </c>
      <c r="P8090" s="13">
        <v>0.13</v>
      </c>
      <c r="Q8090" s="13">
        <v>19.0</v>
      </c>
      <c r="R8090" s="13">
        <f t="shared" si="1"/>
        <v>23.75</v>
      </c>
      <c r="S8090" s="14">
        <f t="shared" si="2"/>
        <v>3.392857143</v>
      </c>
      <c r="T8090" s="14">
        <f t="shared" si="3"/>
        <v>0.1052631579</v>
      </c>
      <c r="U8090" s="15" t="str">
        <f>vlookup(F8090,'Sub categories'!$A:$C,3,False)</f>
        <v>Art</v>
      </c>
      <c r="V8090" s="16">
        <f t="shared" si="4"/>
        <v>4</v>
      </c>
      <c r="W8090" s="17">
        <f t="array" ref="W8090">INDEX(shipping_prices!$C$1:$F9317,MATCH(I8090,shipping_prices!$A$1:$A9317,0),MATCH(M8090,shipping_prices!$C$1:$F$1,0))</f>
        <v>7.98</v>
      </c>
      <c r="X8090" s="15" t="str">
        <f t="shared" si="5"/>
        <v>Aaron HawkinsPhiladelphiaPennsylvania</v>
      </c>
      <c r="Y8090" s="15" t="str">
        <f t="shared" si="6"/>
        <v>Low</v>
      </c>
    </row>
    <row r="8091" hidden="1">
      <c r="A8091" s="1">
        <v>43312.0</v>
      </c>
      <c r="B8091" s="2" t="s">
        <v>7456</v>
      </c>
      <c r="C8091" s="2">
        <v>14.0</v>
      </c>
      <c r="D8091" s="2" t="s">
        <v>779</v>
      </c>
      <c r="E8091" s="2" t="s">
        <v>27</v>
      </c>
      <c r="F8091" s="2" t="s">
        <v>2828</v>
      </c>
      <c r="G8091" s="2" t="s">
        <v>29</v>
      </c>
      <c r="H8091" s="2" t="s">
        <v>764</v>
      </c>
      <c r="I8091" s="2" t="s">
        <v>41</v>
      </c>
      <c r="J8091" s="2" t="s">
        <v>42</v>
      </c>
      <c r="K8091" s="2" t="s">
        <v>43</v>
      </c>
      <c r="L8091" s="10">
        <v>43322.0</v>
      </c>
      <c r="M8091" s="2" t="s">
        <v>34</v>
      </c>
      <c r="N8091" s="11">
        <v>0.0</v>
      </c>
      <c r="O8091" s="12">
        <v>87.0</v>
      </c>
      <c r="P8091" s="13">
        <v>0.39</v>
      </c>
      <c r="Q8091" s="13">
        <v>224.0</v>
      </c>
      <c r="R8091" s="13">
        <f t="shared" si="1"/>
        <v>224</v>
      </c>
      <c r="S8091" s="14">
        <f t="shared" si="2"/>
        <v>16</v>
      </c>
      <c r="T8091" s="14">
        <f t="shared" si="3"/>
        <v>0.3883928571</v>
      </c>
      <c r="U8091" s="15" t="str">
        <f>vlookup(F8091,'Sub categories'!$A:$C,3,False)</f>
        <v>Accessories</v>
      </c>
      <c r="V8091" s="16">
        <f t="shared" si="4"/>
        <v>10</v>
      </c>
      <c r="W8091" s="17">
        <f t="array" ref="W8091">INDEX(shipping_prices!$C$1:$F9318,MATCH(I8091,shipping_prices!$A$1:$A9318,0),MATCH(M8091,shipping_prices!$C$1:$F$1,0))</f>
        <v>10.99</v>
      </c>
      <c r="X8091" s="15" t="str">
        <f t="shared" si="5"/>
        <v>John LeeSan FranciscoCalifornia</v>
      </c>
      <c r="Y8091" s="15" t="str">
        <f t="shared" si="6"/>
        <v>High</v>
      </c>
    </row>
    <row r="8092" hidden="1">
      <c r="A8092" s="1">
        <v>43312.0</v>
      </c>
      <c r="B8092" s="2" t="s">
        <v>7457</v>
      </c>
      <c r="C8092" s="2">
        <v>1.0</v>
      </c>
      <c r="D8092" s="2" t="s">
        <v>2169</v>
      </c>
      <c r="E8092" s="2" t="s">
        <v>27</v>
      </c>
      <c r="F8092" s="2" t="s">
        <v>840</v>
      </c>
      <c r="G8092" s="2" t="s">
        <v>39</v>
      </c>
      <c r="H8092" s="2" t="s">
        <v>841</v>
      </c>
      <c r="I8092" s="2" t="s">
        <v>75</v>
      </c>
      <c r="J8092" s="2" t="s">
        <v>76</v>
      </c>
      <c r="K8092" s="2" t="s">
        <v>77</v>
      </c>
      <c r="L8092" s="10">
        <v>43316.0</v>
      </c>
      <c r="M8092" s="2" t="s">
        <v>34</v>
      </c>
      <c r="N8092" s="11">
        <v>0.8</v>
      </c>
      <c r="O8092" s="12">
        <v>-2.0</v>
      </c>
      <c r="P8092" s="13">
        <v>-1.65</v>
      </c>
      <c r="Q8092" s="13">
        <v>1.0</v>
      </c>
      <c r="R8092" s="13">
        <f t="shared" si="1"/>
        <v>5</v>
      </c>
      <c r="S8092" s="14">
        <f t="shared" si="2"/>
        <v>5</v>
      </c>
      <c r="T8092" s="14">
        <f t="shared" si="3"/>
        <v>-2</v>
      </c>
      <c r="U8092" s="15" t="str">
        <f>vlookup(F8092,'Sub categories'!$A:$C,3,False)</f>
        <v>Binders</v>
      </c>
      <c r="V8092" s="16">
        <f t="shared" si="4"/>
        <v>4</v>
      </c>
      <c r="W8092" s="17">
        <f t="array" ref="W8092">INDEX(shipping_prices!$C$1:$F9319,MATCH(I8092,shipping_prices!$A$1:$A9319,0),MATCH(M8092,shipping_prices!$C$1:$F$1,0))</f>
        <v>11.99</v>
      </c>
      <c r="X8092" s="15" t="str">
        <f t="shared" si="5"/>
        <v>Ken LonsdaleHoustonTexas</v>
      </c>
      <c r="Y8092" s="15" t="str">
        <f t="shared" si="6"/>
        <v>loss</v>
      </c>
    </row>
    <row r="8093" hidden="1">
      <c r="A8093" s="1">
        <v>43312.0</v>
      </c>
      <c r="B8093" s="2" t="s">
        <v>7457</v>
      </c>
      <c r="C8093" s="2">
        <v>2.0</v>
      </c>
      <c r="D8093" s="2" t="s">
        <v>2169</v>
      </c>
      <c r="E8093" s="2" t="s">
        <v>27</v>
      </c>
      <c r="F8093" s="2" t="s">
        <v>836</v>
      </c>
      <c r="G8093" s="2" t="s">
        <v>39</v>
      </c>
      <c r="H8093" s="2" t="s">
        <v>62</v>
      </c>
      <c r="I8093" s="2" t="s">
        <v>75</v>
      </c>
      <c r="J8093" s="2" t="s">
        <v>76</v>
      </c>
      <c r="K8093" s="2" t="s">
        <v>77</v>
      </c>
      <c r="L8093" s="10">
        <v>43316.0</v>
      </c>
      <c r="M8093" s="2" t="s">
        <v>34</v>
      </c>
      <c r="N8093" s="11">
        <v>0.2</v>
      </c>
      <c r="O8093" s="12">
        <v>1.0</v>
      </c>
      <c r="P8093" s="13">
        <v>0.34</v>
      </c>
      <c r="Q8093" s="13">
        <v>2.0</v>
      </c>
      <c r="R8093" s="13">
        <f t="shared" si="1"/>
        <v>2.5</v>
      </c>
      <c r="S8093" s="14">
        <f t="shared" si="2"/>
        <v>1.25</v>
      </c>
      <c r="T8093" s="14">
        <f t="shared" si="3"/>
        <v>0.5</v>
      </c>
      <c r="U8093" s="15" t="str">
        <f>vlookup(F8093,'Sub categories'!$A:$C,3,False)</f>
        <v>Fasteners</v>
      </c>
      <c r="V8093" s="16">
        <f t="shared" si="4"/>
        <v>4</v>
      </c>
      <c r="W8093" s="17">
        <f t="array" ref="W8093">INDEX(shipping_prices!$C$1:$F9320,MATCH(I8093,shipping_prices!$A$1:$A9320,0),MATCH(M8093,shipping_prices!$C$1:$F$1,0))</f>
        <v>11.99</v>
      </c>
      <c r="X8093" s="15" t="str">
        <f t="shared" si="5"/>
        <v>Ken LonsdaleHoustonTexas</v>
      </c>
      <c r="Y8093" s="15" t="str">
        <f t="shared" si="6"/>
        <v>Low</v>
      </c>
    </row>
    <row r="8094" hidden="1">
      <c r="A8094" s="1">
        <v>43312.0</v>
      </c>
      <c r="B8094" s="2" t="s">
        <v>7457</v>
      </c>
      <c r="C8094" s="2">
        <v>5.0</v>
      </c>
      <c r="D8094" s="2" t="s">
        <v>2169</v>
      </c>
      <c r="E8094" s="2" t="s">
        <v>27</v>
      </c>
      <c r="F8094" s="2" t="s">
        <v>3484</v>
      </c>
      <c r="G8094" s="2" t="s">
        <v>39</v>
      </c>
      <c r="H8094" s="2" t="s">
        <v>146</v>
      </c>
      <c r="I8094" s="2" t="s">
        <v>75</v>
      </c>
      <c r="J8094" s="2" t="s">
        <v>76</v>
      </c>
      <c r="K8094" s="2" t="s">
        <v>77</v>
      </c>
      <c r="L8094" s="10">
        <v>43316.0</v>
      </c>
      <c r="M8094" s="2" t="s">
        <v>34</v>
      </c>
      <c r="N8094" s="11">
        <v>0.8</v>
      </c>
      <c r="O8094" s="12">
        <v>-47.0</v>
      </c>
      <c r="P8094" s="13">
        <v>-2.55</v>
      </c>
      <c r="Q8094" s="13">
        <v>18.0</v>
      </c>
      <c r="R8094" s="13">
        <f t="shared" si="1"/>
        <v>90</v>
      </c>
      <c r="S8094" s="14">
        <f t="shared" si="2"/>
        <v>18</v>
      </c>
      <c r="T8094" s="14">
        <f t="shared" si="3"/>
        <v>-2.611111111</v>
      </c>
      <c r="U8094" s="15" t="str">
        <f>vlookup(F8094,'Sub categories'!$A:$C,3,False)</f>
        <v>Appliances</v>
      </c>
      <c r="V8094" s="16">
        <f t="shared" si="4"/>
        <v>4</v>
      </c>
      <c r="W8094" s="17">
        <f t="array" ref="W8094">INDEX(shipping_prices!$C$1:$F9321,MATCH(I8094,shipping_prices!$A$1:$A9321,0),MATCH(M8094,shipping_prices!$C$1:$F$1,0))</f>
        <v>11.99</v>
      </c>
      <c r="X8094" s="15" t="str">
        <f t="shared" si="5"/>
        <v>Ken LonsdaleHoustonTexas</v>
      </c>
      <c r="Y8094" s="15" t="str">
        <f t="shared" si="6"/>
        <v>loss</v>
      </c>
    </row>
    <row r="8095" hidden="1">
      <c r="A8095" s="1">
        <v>43312.0</v>
      </c>
      <c r="B8095" s="2" t="s">
        <v>7457</v>
      </c>
      <c r="C8095" s="2">
        <v>3.0</v>
      </c>
      <c r="D8095" s="2" t="s">
        <v>2169</v>
      </c>
      <c r="E8095" s="2" t="s">
        <v>27</v>
      </c>
      <c r="F8095" s="2" t="s">
        <v>2572</v>
      </c>
      <c r="G8095" s="2" t="s">
        <v>39</v>
      </c>
      <c r="H8095" s="2" t="s">
        <v>534</v>
      </c>
      <c r="I8095" s="2" t="s">
        <v>75</v>
      </c>
      <c r="J8095" s="2" t="s">
        <v>76</v>
      </c>
      <c r="K8095" s="2" t="s">
        <v>77</v>
      </c>
      <c r="L8095" s="10">
        <v>43316.0</v>
      </c>
      <c r="M8095" s="2" t="s">
        <v>34</v>
      </c>
      <c r="N8095" s="11">
        <v>0.2</v>
      </c>
      <c r="O8095" s="12">
        <v>-12.0</v>
      </c>
      <c r="P8095" s="13">
        <v>-0.24</v>
      </c>
      <c r="Q8095" s="13">
        <v>49.0</v>
      </c>
      <c r="R8095" s="13">
        <f t="shared" si="1"/>
        <v>61.25</v>
      </c>
      <c r="S8095" s="14">
        <f t="shared" si="2"/>
        <v>20.41666667</v>
      </c>
      <c r="T8095" s="14">
        <f t="shared" si="3"/>
        <v>-0.2448979592</v>
      </c>
      <c r="U8095" s="15" t="str">
        <f>vlookup(F8095,'Sub categories'!$A:$C,3,False)</f>
        <v>Storage</v>
      </c>
      <c r="V8095" s="16">
        <f t="shared" si="4"/>
        <v>4</v>
      </c>
      <c r="W8095" s="17">
        <f t="array" ref="W8095">INDEX(shipping_prices!$C$1:$F9322,MATCH(I8095,shipping_prices!$A$1:$A9322,0),MATCH(M8095,shipping_prices!$C$1:$F$1,0))</f>
        <v>11.99</v>
      </c>
      <c r="X8095" s="15" t="str">
        <f t="shared" si="5"/>
        <v>Ken LonsdaleHoustonTexas</v>
      </c>
      <c r="Y8095" s="15" t="str">
        <f t="shared" si="6"/>
        <v>loss</v>
      </c>
    </row>
    <row r="8096" hidden="1">
      <c r="A8096" s="1">
        <v>43312.0</v>
      </c>
      <c r="B8096" s="2" t="s">
        <v>7458</v>
      </c>
      <c r="C8096" s="2">
        <v>5.0</v>
      </c>
      <c r="D8096" s="2" t="s">
        <v>248</v>
      </c>
      <c r="E8096" s="2" t="s">
        <v>37</v>
      </c>
      <c r="F8096" s="2" t="s">
        <v>5308</v>
      </c>
      <c r="G8096" s="2" t="s">
        <v>39</v>
      </c>
      <c r="H8096" s="2" t="s">
        <v>1647</v>
      </c>
      <c r="I8096" s="2" t="s">
        <v>158</v>
      </c>
      <c r="J8096" s="2" t="s">
        <v>159</v>
      </c>
      <c r="K8096" s="2" t="s">
        <v>43</v>
      </c>
      <c r="L8096" s="10">
        <v>43324.0</v>
      </c>
      <c r="M8096" s="2" t="s">
        <v>34</v>
      </c>
      <c r="N8096" s="11">
        <v>0.0</v>
      </c>
      <c r="O8096" s="12">
        <v>11.0</v>
      </c>
      <c r="P8096" s="13">
        <v>0.45</v>
      </c>
      <c r="Q8096" s="13">
        <v>24.0</v>
      </c>
      <c r="R8096" s="13">
        <f t="shared" si="1"/>
        <v>24</v>
      </c>
      <c r="S8096" s="14">
        <f t="shared" si="2"/>
        <v>4.8</v>
      </c>
      <c r="T8096" s="14">
        <f t="shared" si="3"/>
        <v>0.4583333333</v>
      </c>
      <c r="U8096" s="15" t="str">
        <f>vlookup(F8096,'Sub categories'!$A:$C,3,False)</f>
        <v>Paper</v>
      </c>
      <c r="V8096" s="16">
        <f t="shared" si="4"/>
        <v>12</v>
      </c>
      <c r="W8096" s="17">
        <f t="array" ref="W8096">INDEX(shipping_prices!$C$1:$F9323,MATCH(I8096,shipping_prices!$A$1:$A9323,0),MATCH(M8096,shipping_prices!$C$1:$F$1,0))</f>
        <v>7</v>
      </c>
      <c r="X8096" s="15" t="str">
        <f t="shared" si="5"/>
        <v>Ken HeidelSeattleWashington</v>
      </c>
      <c r="Y8096" s="15" t="str">
        <f t="shared" si="6"/>
        <v>Low</v>
      </c>
    </row>
    <row r="8097" hidden="1">
      <c r="A8097" s="1">
        <v>43312.0</v>
      </c>
      <c r="B8097" s="2" t="s">
        <v>7459</v>
      </c>
      <c r="C8097" s="2">
        <v>2.0</v>
      </c>
      <c r="D8097" s="2" t="s">
        <v>5646</v>
      </c>
      <c r="E8097" s="2" t="s">
        <v>27</v>
      </c>
      <c r="F8097" s="2" t="s">
        <v>2373</v>
      </c>
      <c r="G8097" s="2" t="s">
        <v>39</v>
      </c>
      <c r="H8097" s="2" t="s">
        <v>79</v>
      </c>
      <c r="I8097" s="2" t="s">
        <v>75</v>
      </c>
      <c r="J8097" s="2" t="s">
        <v>76</v>
      </c>
      <c r="K8097" s="2" t="s">
        <v>77</v>
      </c>
      <c r="L8097" s="10">
        <v>43314.0</v>
      </c>
      <c r="M8097" s="2" t="s">
        <v>142</v>
      </c>
      <c r="N8097" s="11">
        <v>0.2</v>
      </c>
      <c r="O8097" s="12">
        <v>2.0</v>
      </c>
      <c r="P8097" s="13">
        <v>0.1</v>
      </c>
      <c r="Q8097" s="13">
        <v>18.0</v>
      </c>
      <c r="R8097" s="13">
        <f t="shared" si="1"/>
        <v>22.5</v>
      </c>
      <c r="S8097" s="14">
        <f t="shared" si="2"/>
        <v>11.25</v>
      </c>
      <c r="T8097" s="14">
        <f t="shared" si="3"/>
        <v>0.1111111111</v>
      </c>
      <c r="U8097" s="15" t="str">
        <f>vlookup(F8097,'Sub categories'!$A:$C,3,False)</f>
        <v>Storage</v>
      </c>
      <c r="V8097" s="16">
        <f t="shared" si="4"/>
        <v>2</v>
      </c>
      <c r="W8097" s="17">
        <f t="array" ref="W8097">INDEX(shipping_prices!$C$1:$F9324,MATCH(I8097,shipping_prices!$A$1:$A9324,0),MATCH(M8097,shipping_prices!$C$1:$F$1,0))</f>
        <v>23.68</v>
      </c>
      <c r="X8097" s="15" t="str">
        <f t="shared" si="5"/>
        <v>Claire GuteHoustonTexas</v>
      </c>
      <c r="Y8097" s="15" t="str">
        <f t="shared" si="6"/>
        <v>Low</v>
      </c>
    </row>
    <row r="8098" hidden="1">
      <c r="A8098" s="1">
        <v>43312.0</v>
      </c>
      <c r="B8098" s="2" t="s">
        <v>7460</v>
      </c>
      <c r="C8098" s="2">
        <v>7.0</v>
      </c>
      <c r="D8098" s="2" t="s">
        <v>1737</v>
      </c>
      <c r="E8098" s="2" t="s">
        <v>37</v>
      </c>
      <c r="F8098" s="2" t="s">
        <v>1432</v>
      </c>
      <c r="G8098" s="2" t="s">
        <v>39</v>
      </c>
      <c r="H8098" s="2" t="s">
        <v>79</v>
      </c>
      <c r="I8098" s="2" t="s">
        <v>345</v>
      </c>
      <c r="J8098" s="2" t="s">
        <v>32</v>
      </c>
      <c r="K8098" s="2" t="s">
        <v>33</v>
      </c>
      <c r="L8098" s="10">
        <v>43318.0</v>
      </c>
      <c r="M8098" s="2" t="s">
        <v>34</v>
      </c>
      <c r="N8098" s="11">
        <v>0.0</v>
      </c>
      <c r="O8098" s="12">
        <v>282.0</v>
      </c>
      <c r="P8098" s="13">
        <v>0.26</v>
      </c>
      <c r="Q8098" s="13">
        <v>1085.0</v>
      </c>
      <c r="R8098" s="13">
        <f t="shared" si="1"/>
        <v>1085</v>
      </c>
      <c r="S8098" s="14">
        <f t="shared" si="2"/>
        <v>155</v>
      </c>
      <c r="T8098" s="14">
        <f t="shared" si="3"/>
        <v>0.2599078341</v>
      </c>
      <c r="U8098" s="15" t="str">
        <f>vlookup(F8098,'Sub categories'!$A:$C,3,False)</f>
        <v>Storage</v>
      </c>
      <c r="V8098" s="16">
        <f t="shared" si="4"/>
        <v>6</v>
      </c>
      <c r="W8098" s="17">
        <f t="array" ref="W8098">INDEX(shipping_prices!$C$1:$F9325,MATCH(I8098,shipping_prices!$A$1:$A9325,0),MATCH(M8098,shipping_prices!$C$1:$F$1,0))</f>
        <v>11.27</v>
      </c>
      <c r="X8098" s="15" t="str">
        <f t="shared" si="5"/>
        <v>Neil DucichMount VernonNew York</v>
      </c>
      <c r="Y8098" s="15" t="str">
        <f t="shared" si="6"/>
        <v>High</v>
      </c>
    </row>
    <row r="8099" hidden="1">
      <c r="A8099" s="1">
        <v>43312.0</v>
      </c>
      <c r="B8099" s="2" t="s">
        <v>7461</v>
      </c>
      <c r="C8099" s="2">
        <v>2.0</v>
      </c>
      <c r="D8099" s="2" t="s">
        <v>1921</v>
      </c>
      <c r="E8099" s="2" t="s">
        <v>49</v>
      </c>
      <c r="F8099" s="2" t="s">
        <v>1606</v>
      </c>
      <c r="G8099" s="2" t="s">
        <v>39</v>
      </c>
      <c r="H8099" s="2" t="s">
        <v>79</v>
      </c>
      <c r="I8099" s="2" t="s">
        <v>1225</v>
      </c>
      <c r="J8099" s="2" t="s">
        <v>76</v>
      </c>
      <c r="K8099" s="2" t="s">
        <v>77</v>
      </c>
      <c r="L8099" s="10">
        <v>43314.0</v>
      </c>
      <c r="M8099" s="2" t="s">
        <v>34</v>
      </c>
      <c r="N8099" s="11">
        <v>0.2</v>
      </c>
      <c r="O8099" s="12">
        <v>4.0</v>
      </c>
      <c r="P8099" s="13">
        <v>0.36</v>
      </c>
      <c r="Q8099" s="13">
        <v>12.0</v>
      </c>
      <c r="R8099" s="13">
        <f t="shared" si="1"/>
        <v>15</v>
      </c>
      <c r="S8099" s="14">
        <f t="shared" si="2"/>
        <v>7.5</v>
      </c>
      <c r="T8099" s="14">
        <f t="shared" si="3"/>
        <v>0.3333333333</v>
      </c>
      <c r="U8099" s="15" t="str">
        <f>vlookup(F8099,'Sub categories'!$A:$C,3,False)</f>
        <v>Envelopes</v>
      </c>
      <c r="V8099" s="16">
        <f t="shared" si="4"/>
        <v>2</v>
      </c>
      <c r="W8099" s="17">
        <f t="array" ref="W8099">INDEX(shipping_prices!$C$1:$F9326,MATCH(I8099,shipping_prices!$A$1:$A9326,0),MATCH(M8099,shipping_prices!$C$1:$F$1,0))</f>
        <v>6.99</v>
      </c>
      <c r="X8099" s="15" t="str">
        <f t="shared" si="5"/>
        <v>Lindsay ShagiariDallasTexas</v>
      </c>
      <c r="Y8099" s="15" t="str">
        <f t="shared" si="6"/>
        <v>Low</v>
      </c>
    </row>
    <row r="8100">
      <c r="A8100" s="1">
        <v>43313.0</v>
      </c>
      <c r="B8100" s="2" t="s">
        <v>7461</v>
      </c>
      <c r="C8100" s="2">
        <v>3.0</v>
      </c>
      <c r="D8100" s="2" t="s">
        <v>1921</v>
      </c>
      <c r="E8100" s="2" t="s">
        <v>49</v>
      </c>
      <c r="F8100" s="2" t="s">
        <v>2336</v>
      </c>
      <c r="G8100" s="2" t="s">
        <v>45</v>
      </c>
      <c r="H8100" s="2" t="s">
        <v>130</v>
      </c>
      <c r="I8100" s="2" t="s">
        <v>1225</v>
      </c>
      <c r="J8100" s="2" t="s">
        <v>76</v>
      </c>
      <c r="K8100" s="2" t="s">
        <v>77</v>
      </c>
      <c r="L8100" s="10">
        <v>43314.0</v>
      </c>
      <c r="M8100" s="2" t="s">
        <v>34</v>
      </c>
      <c r="N8100" s="11">
        <v>0.6</v>
      </c>
      <c r="O8100" s="12">
        <v>-18.0</v>
      </c>
      <c r="P8100" s="13">
        <v>-0.78</v>
      </c>
      <c r="Q8100" s="13">
        <v>23.0</v>
      </c>
      <c r="R8100" s="13">
        <f t="shared" si="1"/>
        <v>57.5</v>
      </c>
      <c r="S8100" s="14">
        <f t="shared" si="2"/>
        <v>19.16666667</v>
      </c>
      <c r="T8100" s="14">
        <f t="shared" si="3"/>
        <v>-0.7826086957</v>
      </c>
      <c r="U8100" s="15" t="str">
        <f>vlookup(F8100,'Sub categories'!$A:$C,3,False)</f>
        <v>Furnishings</v>
      </c>
      <c r="V8100" s="16">
        <f t="shared" si="4"/>
        <v>1</v>
      </c>
      <c r="W8100" s="17">
        <f t="array" ref="W8100">INDEX(shipping_prices!$C$1:$F9327,MATCH(I8100,shipping_prices!$A$1:$A9327,0),MATCH(M8100,shipping_prices!$C$1:$F$1,0))</f>
        <v>6.99</v>
      </c>
      <c r="X8100" s="15" t="str">
        <f t="shared" si="5"/>
        <v>Lindsay ShagiariDallasTexas</v>
      </c>
      <c r="Y8100" s="15" t="str">
        <f t="shared" si="6"/>
        <v>loss</v>
      </c>
    </row>
    <row r="8101" hidden="1">
      <c r="A8101" s="1">
        <v>43313.0</v>
      </c>
      <c r="B8101" s="2" t="s">
        <v>7461</v>
      </c>
      <c r="C8101" s="2">
        <v>5.0</v>
      </c>
      <c r="D8101" s="2" t="s">
        <v>1921</v>
      </c>
      <c r="E8101" s="2" t="s">
        <v>49</v>
      </c>
      <c r="F8101" s="2" t="s">
        <v>1262</v>
      </c>
      <c r="G8101" s="2" t="s">
        <v>39</v>
      </c>
      <c r="H8101" s="2" t="s">
        <v>79</v>
      </c>
      <c r="I8101" s="2" t="s">
        <v>1225</v>
      </c>
      <c r="J8101" s="2" t="s">
        <v>76</v>
      </c>
      <c r="K8101" s="2" t="s">
        <v>77</v>
      </c>
      <c r="L8101" s="10">
        <v>43314.0</v>
      </c>
      <c r="M8101" s="2" t="s">
        <v>34</v>
      </c>
      <c r="N8101" s="11">
        <v>0.8</v>
      </c>
      <c r="O8101" s="12">
        <v>-46.0</v>
      </c>
      <c r="P8101" s="13">
        <v>-1.5</v>
      </c>
      <c r="Q8101" s="13">
        <v>31.0</v>
      </c>
      <c r="R8101" s="13">
        <f t="shared" si="1"/>
        <v>155</v>
      </c>
      <c r="S8101" s="14">
        <f t="shared" si="2"/>
        <v>31</v>
      </c>
      <c r="T8101" s="14">
        <f t="shared" si="3"/>
        <v>-1.483870968</v>
      </c>
      <c r="U8101" s="15" t="str">
        <f>vlookup(F8101,'Sub categories'!$A:$C,3,False)</f>
        <v>Binders</v>
      </c>
      <c r="V8101" s="16">
        <f t="shared" si="4"/>
        <v>1</v>
      </c>
      <c r="W8101" s="17">
        <f t="array" ref="W8101">INDEX(shipping_prices!$C$1:$F9328,MATCH(I8101,shipping_prices!$A$1:$A9328,0),MATCH(M8101,shipping_prices!$C$1:$F$1,0))</f>
        <v>6.99</v>
      </c>
      <c r="X8101" s="15" t="str">
        <f t="shared" si="5"/>
        <v>Lindsay ShagiariDallasTexas</v>
      </c>
      <c r="Y8101" s="15" t="str">
        <f t="shared" si="6"/>
        <v>loss</v>
      </c>
    </row>
    <row r="8102" hidden="1">
      <c r="A8102" s="1">
        <v>43313.0</v>
      </c>
      <c r="B8102" s="2" t="s">
        <v>7461</v>
      </c>
      <c r="C8102" s="2">
        <v>2.0</v>
      </c>
      <c r="D8102" s="2" t="s">
        <v>1921</v>
      </c>
      <c r="E8102" s="2" t="s">
        <v>49</v>
      </c>
      <c r="F8102" s="2" t="s">
        <v>531</v>
      </c>
      <c r="G8102" s="2" t="s">
        <v>29</v>
      </c>
      <c r="H8102" s="2" t="s">
        <v>532</v>
      </c>
      <c r="I8102" s="2" t="s">
        <v>1225</v>
      </c>
      <c r="J8102" s="2" t="s">
        <v>76</v>
      </c>
      <c r="K8102" s="2" t="s">
        <v>77</v>
      </c>
      <c r="L8102" s="10">
        <v>43314.0</v>
      </c>
      <c r="M8102" s="2" t="s">
        <v>34</v>
      </c>
      <c r="N8102" s="11">
        <v>0.2</v>
      </c>
      <c r="O8102" s="12">
        <v>-1.0</v>
      </c>
      <c r="P8102" s="13">
        <v>-0.01</v>
      </c>
      <c r="Q8102" s="13">
        <v>45.0</v>
      </c>
      <c r="R8102" s="13">
        <f t="shared" si="1"/>
        <v>56.25</v>
      </c>
      <c r="S8102" s="14">
        <f t="shared" si="2"/>
        <v>28.125</v>
      </c>
      <c r="T8102" s="14">
        <f t="shared" si="3"/>
        <v>-0.02222222222</v>
      </c>
      <c r="U8102" s="15" t="str">
        <f>vlookup(F8102,'Sub categories'!$A:$C,3,False)</f>
        <v>Accessories</v>
      </c>
      <c r="V8102" s="16">
        <f t="shared" si="4"/>
        <v>1</v>
      </c>
      <c r="W8102" s="17">
        <f t="array" ref="W8102">INDEX(shipping_prices!$C$1:$F9329,MATCH(I8102,shipping_prices!$A$1:$A9329,0),MATCH(M8102,shipping_prices!$C$1:$F$1,0))</f>
        <v>6.99</v>
      </c>
      <c r="X8102" s="15" t="str">
        <f t="shared" si="5"/>
        <v>Lindsay ShagiariDallasTexas</v>
      </c>
      <c r="Y8102" s="15" t="str">
        <f t="shared" si="6"/>
        <v>loss</v>
      </c>
    </row>
    <row r="8103" hidden="1">
      <c r="A8103" s="1">
        <v>43313.0</v>
      </c>
      <c r="B8103" s="2" t="s">
        <v>7461</v>
      </c>
      <c r="C8103" s="2">
        <v>1.0</v>
      </c>
      <c r="D8103" s="2" t="s">
        <v>1921</v>
      </c>
      <c r="E8103" s="2" t="s">
        <v>49</v>
      </c>
      <c r="F8103" s="2" t="s">
        <v>3820</v>
      </c>
      <c r="G8103" s="2" t="s">
        <v>29</v>
      </c>
      <c r="H8103" s="2" t="s">
        <v>460</v>
      </c>
      <c r="I8103" s="2" t="s">
        <v>1225</v>
      </c>
      <c r="J8103" s="2" t="s">
        <v>76</v>
      </c>
      <c r="K8103" s="2" t="s">
        <v>77</v>
      </c>
      <c r="L8103" s="10">
        <v>43314.0</v>
      </c>
      <c r="M8103" s="2" t="s">
        <v>34</v>
      </c>
      <c r="N8103" s="11">
        <v>0.2</v>
      </c>
      <c r="O8103" s="12">
        <v>8.0</v>
      </c>
      <c r="P8103" s="13">
        <v>0.13</v>
      </c>
      <c r="Q8103" s="13">
        <v>68.0</v>
      </c>
      <c r="R8103" s="13">
        <f t="shared" si="1"/>
        <v>85</v>
      </c>
      <c r="S8103" s="14">
        <f t="shared" si="2"/>
        <v>85</v>
      </c>
      <c r="T8103" s="14">
        <f t="shared" si="3"/>
        <v>0.1176470588</v>
      </c>
      <c r="U8103" s="15" t="str">
        <f>vlookup(F8103,'Sub categories'!$A:$C,3,False)</f>
        <v>Phones</v>
      </c>
      <c r="V8103" s="16">
        <f t="shared" si="4"/>
        <v>1</v>
      </c>
      <c r="W8103" s="17">
        <f t="array" ref="W8103">INDEX(shipping_prices!$C$1:$F9330,MATCH(I8103,shipping_prices!$A$1:$A9330,0),MATCH(M8103,shipping_prices!$C$1:$F$1,0))</f>
        <v>6.99</v>
      </c>
      <c r="X8103" s="15" t="str">
        <f t="shared" si="5"/>
        <v>Lindsay ShagiariDallasTexas</v>
      </c>
      <c r="Y8103" s="15" t="str">
        <f t="shared" si="6"/>
        <v>Low</v>
      </c>
    </row>
    <row r="8104" hidden="1">
      <c r="A8104" s="1">
        <v>43313.0</v>
      </c>
      <c r="B8104" s="2" t="s">
        <v>7461</v>
      </c>
      <c r="C8104" s="2">
        <v>3.0</v>
      </c>
      <c r="D8104" s="2" t="s">
        <v>1921</v>
      </c>
      <c r="E8104" s="2" t="s">
        <v>49</v>
      </c>
      <c r="F8104" s="2" t="s">
        <v>2134</v>
      </c>
      <c r="G8104" s="2" t="s">
        <v>39</v>
      </c>
      <c r="H8104" s="2" t="s">
        <v>526</v>
      </c>
      <c r="I8104" s="2" t="s">
        <v>1225</v>
      </c>
      <c r="J8104" s="2" t="s">
        <v>76</v>
      </c>
      <c r="K8104" s="2" t="s">
        <v>77</v>
      </c>
      <c r="L8104" s="10">
        <v>43314.0</v>
      </c>
      <c r="M8104" s="2" t="s">
        <v>34</v>
      </c>
      <c r="N8104" s="11">
        <v>0.2</v>
      </c>
      <c r="O8104" s="12">
        <v>-16.0</v>
      </c>
      <c r="P8104" s="13">
        <v>-0.2</v>
      </c>
      <c r="Q8104" s="13">
        <v>78.0</v>
      </c>
      <c r="R8104" s="13">
        <f t="shared" si="1"/>
        <v>97.5</v>
      </c>
      <c r="S8104" s="14">
        <f t="shared" si="2"/>
        <v>32.5</v>
      </c>
      <c r="T8104" s="14">
        <f t="shared" si="3"/>
        <v>-0.2051282051</v>
      </c>
      <c r="U8104" s="15" t="str">
        <f>vlookup(F8104,'Sub categories'!$A:$C,3,False)</f>
        <v>Storage</v>
      </c>
      <c r="V8104" s="16">
        <f t="shared" si="4"/>
        <v>1</v>
      </c>
      <c r="W8104" s="17">
        <f t="array" ref="W8104">INDEX(shipping_prices!$C$1:$F9331,MATCH(I8104,shipping_prices!$A$1:$A9331,0),MATCH(M8104,shipping_prices!$C$1:$F$1,0))</f>
        <v>6.99</v>
      </c>
      <c r="X8104" s="15" t="str">
        <f t="shared" si="5"/>
        <v>Lindsay ShagiariDallasTexas</v>
      </c>
      <c r="Y8104" s="15" t="str">
        <f t="shared" si="6"/>
        <v>loss</v>
      </c>
    </row>
    <row r="8105" hidden="1">
      <c r="A8105" s="1">
        <v>43313.0</v>
      </c>
      <c r="B8105" s="2" t="s">
        <v>7462</v>
      </c>
      <c r="C8105" s="2">
        <v>2.0</v>
      </c>
      <c r="D8105" s="2" t="s">
        <v>149</v>
      </c>
      <c r="E8105" s="2" t="s">
        <v>27</v>
      </c>
      <c r="F8105" s="2" t="s">
        <v>221</v>
      </c>
      <c r="G8105" s="2" t="s">
        <v>39</v>
      </c>
      <c r="H8105" s="2" t="s">
        <v>222</v>
      </c>
      <c r="I8105" s="2" t="s">
        <v>41</v>
      </c>
      <c r="J8105" s="2" t="s">
        <v>42</v>
      </c>
      <c r="K8105" s="2" t="s">
        <v>43</v>
      </c>
      <c r="L8105" s="10">
        <v>43313.0</v>
      </c>
      <c r="M8105" s="2" t="s">
        <v>469</v>
      </c>
      <c r="N8105" s="11">
        <v>0.0</v>
      </c>
      <c r="O8105" s="12">
        <v>6.0</v>
      </c>
      <c r="P8105" s="13">
        <v>0.05</v>
      </c>
      <c r="Q8105" s="13">
        <v>129.0</v>
      </c>
      <c r="R8105" s="13">
        <f t="shared" si="1"/>
        <v>129</v>
      </c>
      <c r="S8105" s="14">
        <f t="shared" si="2"/>
        <v>64.5</v>
      </c>
      <c r="T8105" s="14">
        <f t="shared" si="3"/>
        <v>0.04651162791</v>
      </c>
      <c r="U8105" s="15" t="str">
        <f>vlookup(F8105,'Sub categories'!$A:$C,3,False)</f>
        <v>Storage</v>
      </c>
      <c r="V8105" s="16">
        <f t="shared" si="4"/>
        <v>0</v>
      </c>
      <c r="W8105" s="17">
        <f t="array" ref="W8105">INDEX(shipping_prices!$C$1:$F9332,MATCH(I8105,shipping_prices!$A$1:$A9332,0),MATCH(M8105,shipping_prices!$C$1:$F$1,0))</f>
        <v>54.15</v>
      </c>
      <c r="X8105" s="15" t="str">
        <f t="shared" si="5"/>
        <v>Michael MooreSan FranciscoCalifornia</v>
      </c>
      <c r="Y8105" s="15" t="str">
        <f t="shared" si="6"/>
        <v>Low</v>
      </c>
    </row>
    <row r="8106" hidden="1">
      <c r="A8106" s="1">
        <v>43315.0</v>
      </c>
      <c r="B8106" s="2" t="s">
        <v>7463</v>
      </c>
      <c r="C8106" s="2">
        <v>3.0</v>
      </c>
      <c r="D8106" s="2" t="s">
        <v>664</v>
      </c>
      <c r="E8106" s="2" t="s">
        <v>27</v>
      </c>
      <c r="F8106" s="2" t="s">
        <v>5680</v>
      </c>
      <c r="G8106" s="2" t="s">
        <v>39</v>
      </c>
      <c r="H8106" s="2" t="s">
        <v>456</v>
      </c>
      <c r="I8106" s="2" t="s">
        <v>158</v>
      </c>
      <c r="J8106" s="2" t="s">
        <v>159</v>
      </c>
      <c r="K8106" s="2" t="s">
        <v>43</v>
      </c>
      <c r="L8106" s="10">
        <v>43317.0</v>
      </c>
      <c r="M8106" s="2" t="s">
        <v>34</v>
      </c>
      <c r="N8106" s="11">
        <v>0.0</v>
      </c>
      <c r="O8106" s="12">
        <v>2.0</v>
      </c>
      <c r="P8106" s="13">
        <v>0.25</v>
      </c>
      <c r="Q8106" s="13">
        <v>9.0</v>
      </c>
      <c r="R8106" s="13">
        <f t="shared" si="1"/>
        <v>9</v>
      </c>
      <c r="S8106" s="14">
        <f t="shared" si="2"/>
        <v>3</v>
      </c>
      <c r="T8106" s="14">
        <f t="shared" si="3"/>
        <v>0.2222222222</v>
      </c>
      <c r="U8106" s="15" t="str">
        <f>vlookup(F8106,'Sub categories'!$A:$C,3,False)</f>
        <v>Art</v>
      </c>
      <c r="V8106" s="16">
        <f t="shared" si="4"/>
        <v>2</v>
      </c>
      <c r="W8106" s="17">
        <f t="array" ref="W8106">INDEX(shipping_prices!$C$1:$F9333,MATCH(I8106,shipping_prices!$A$1:$A9333,0),MATCH(M8106,shipping_prices!$C$1:$F$1,0))</f>
        <v>7</v>
      </c>
      <c r="X8106" s="15" t="str">
        <f t="shared" si="5"/>
        <v>Christine SundaresamSeattleWashington</v>
      </c>
      <c r="Y8106" s="15" t="str">
        <f t="shared" si="6"/>
        <v>Low</v>
      </c>
    </row>
    <row r="8107" hidden="1">
      <c r="A8107" s="1">
        <v>43315.0</v>
      </c>
      <c r="B8107" s="2" t="s">
        <v>7463</v>
      </c>
      <c r="C8107" s="2">
        <v>2.0</v>
      </c>
      <c r="D8107" s="2" t="s">
        <v>664</v>
      </c>
      <c r="E8107" s="2" t="s">
        <v>27</v>
      </c>
      <c r="F8107" s="2" t="s">
        <v>2855</v>
      </c>
      <c r="G8107" s="2" t="s">
        <v>39</v>
      </c>
      <c r="H8107" s="2" t="s">
        <v>193</v>
      </c>
      <c r="I8107" s="2" t="s">
        <v>158</v>
      </c>
      <c r="J8107" s="2" t="s">
        <v>159</v>
      </c>
      <c r="K8107" s="2" t="s">
        <v>43</v>
      </c>
      <c r="L8107" s="10">
        <v>43317.0</v>
      </c>
      <c r="M8107" s="2" t="s">
        <v>34</v>
      </c>
      <c r="N8107" s="11">
        <v>0.0</v>
      </c>
      <c r="O8107" s="12">
        <v>5.0</v>
      </c>
      <c r="P8107" s="13">
        <v>0.46</v>
      </c>
      <c r="Q8107" s="13">
        <v>10.0</v>
      </c>
      <c r="R8107" s="13">
        <f t="shared" si="1"/>
        <v>10</v>
      </c>
      <c r="S8107" s="14">
        <f t="shared" si="2"/>
        <v>5</v>
      </c>
      <c r="T8107" s="14">
        <f t="shared" si="3"/>
        <v>0.5</v>
      </c>
      <c r="U8107" s="15" t="str">
        <f>vlookup(F8107,'Sub categories'!$A:$C,3,False)</f>
        <v>Labels</v>
      </c>
      <c r="V8107" s="16">
        <f t="shared" si="4"/>
        <v>2</v>
      </c>
      <c r="W8107" s="17">
        <f t="array" ref="W8107">INDEX(shipping_prices!$C$1:$F9334,MATCH(I8107,shipping_prices!$A$1:$A9334,0),MATCH(M8107,shipping_prices!$C$1:$F$1,0))</f>
        <v>7</v>
      </c>
      <c r="X8107" s="15" t="str">
        <f t="shared" si="5"/>
        <v>Christine SundaresamSeattleWashington</v>
      </c>
      <c r="Y8107" s="15" t="str">
        <f t="shared" si="6"/>
        <v>Low</v>
      </c>
    </row>
    <row r="8108" hidden="1">
      <c r="A8108" s="1">
        <v>43315.0</v>
      </c>
      <c r="B8108" s="2" t="s">
        <v>7463</v>
      </c>
      <c r="C8108" s="2">
        <v>3.0</v>
      </c>
      <c r="D8108" s="2" t="s">
        <v>664</v>
      </c>
      <c r="E8108" s="2" t="s">
        <v>27</v>
      </c>
      <c r="F8108" s="2" t="s">
        <v>2879</v>
      </c>
      <c r="G8108" s="2" t="s">
        <v>39</v>
      </c>
      <c r="H8108" s="2" t="s">
        <v>297</v>
      </c>
      <c r="I8108" s="2" t="s">
        <v>158</v>
      </c>
      <c r="J8108" s="2" t="s">
        <v>159</v>
      </c>
      <c r="K8108" s="2" t="s">
        <v>43</v>
      </c>
      <c r="L8108" s="10">
        <v>43317.0</v>
      </c>
      <c r="M8108" s="2" t="s">
        <v>34</v>
      </c>
      <c r="N8108" s="11">
        <v>0.0</v>
      </c>
      <c r="O8108" s="12">
        <v>8.0</v>
      </c>
      <c r="P8108" s="13">
        <v>0.29</v>
      </c>
      <c r="Q8108" s="13">
        <v>28.0</v>
      </c>
      <c r="R8108" s="13">
        <f t="shared" si="1"/>
        <v>28</v>
      </c>
      <c r="S8108" s="14">
        <f t="shared" si="2"/>
        <v>9.333333333</v>
      </c>
      <c r="T8108" s="14">
        <f t="shared" si="3"/>
        <v>0.2857142857</v>
      </c>
      <c r="U8108" s="15" t="str">
        <f>vlookup(F8108,'Sub categories'!$A:$C,3,False)</f>
        <v>Supplies</v>
      </c>
      <c r="V8108" s="16">
        <f t="shared" si="4"/>
        <v>2</v>
      </c>
      <c r="W8108" s="17">
        <f t="array" ref="W8108">INDEX(shipping_prices!$C$1:$F9335,MATCH(I8108,shipping_prices!$A$1:$A9335,0),MATCH(M8108,shipping_prices!$C$1:$F$1,0))</f>
        <v>7</v>
      </c>
      <c r="X8108" s="15" t="str">
        <f t="shared" si="5"/>
        <v>Christine SundaresamSeattleWashington</v>
      </c>
      <c r="Y8108" s="15" t="str">
        <f t="shared" si="6"/>
        <v>Low</v>
      </c>
    </row>
    <row r="8109" hidden="1">
      <c r="A8109" s="1">
        <v>43315.0</v>
      </c>
      <c r="B8109" s="2" t="s">
        <v>7464</v>
      </c>
      <c r="C8109" s="2">
        <v>2.0</v>
      </c>
      <c r="D8109" s="2" t="s">
        <v>759</v>
      </c>
      <c r="E8109" s="2" t="s">
        <v>27</v>
      </c>
      <c r="F8109" s="2" t="s">
        <v>7084</v>
      </c>
      <c r="G8109" s="2" t="s">
        <v>39</v>
      </c>
      <c r="H8109" s="2" t="s">
        <v>216</v>
      </c>
      <c r="I8109" s="2" t="s">
        <v>31</v>
      </c>
      <c r="J8109" s="2" t="s">
        <v>32</v>
      </c>
      <c r="K8109" s="2" t="s">
        <v>33</v>
      </c>
      <c r="L8109" s="10">
        <v>43323.0</v>
      </c>
      <c r="M8109" s="2" t="s">
        <v>90</v>
      </c>
      <c r="N8109" s="11">
        <v>0.0</v>
      </c>
      <c r="O8109" s="12">
        <v>2.0</v>
      </c>
      <c r="P8109" s="13">
        <v>0.29</v>
      </c>
      <c r="Q8109" s="13">
        <v>7.0</v>
      </c>
      <c r="R8109" s="13">
        <f t="shared" si="1"/>
        <v>7</v>
      </c>
      <c r="S8109" s="14">
        <f t="shared" si="2"/>
        <v>3.5</v>
      </c>
      <c r="T8109" s="14">
        <f t="shared" si="3"/>
        <v>0.2857142857</v>
      </c>
      <c r="U8109" s="15" t="str">
        <f>vlookup(F8109,'Sub categories'!$A:$C,3,False)</f>
        <v>Art</v>
      </c>
      <c r="V8109" s="16">
        <f t="shared" si="4"/>
        <v>8</v>
      </c>
      <c r="W8109" s="17">
        <f t="array" ref="W8109">INDEX(shipping_prices!$C$1:$F9336,MATCH(I8109,shipping_prices!$A$1:$A9336,0),MATCH(M8109,shipping_prices!$C$1:$F$1,0))</f>
        <v>0.94</v>
      </c>
      <c r="X8109" s="15" t="str">
        <f t="shared" si="5"/>
        <v>Michelle MorayNew York CityNew York</v>
      </c>
      <c r="Y8109" s="15" t="str">
        <f t="shared" si="6"/>
        <v>Low</v>
      </c>
    </row>
    <row r="8110" hidden="1">
      <c r="A8110" s="1">
        <v>43315.0</v>
      </c>
      <c r="B8110" s="2" t="s">
        <v>7464</v>
      </c>
      <c r="C8110" s="2">
        <v>3.0</v>
      </c>
      <c r="D8110" s="2" t="s">
        <v>759</v>
      </c>
      <c r="E8110" s="2" t="s">
        <v>27</v>
      </c>
      <c r="F8110" s="2" t="s">
        <v>2456</v>
      </c>
      <c r="G8110" s="2" t="s">
        <v>39</v>
      </c>
      <c r="H8110" s="2" t="s">
        <v>193</v>
      </c>
      <c r="I8110" s="2" t="s">
        <v>31</v>
      </c>
      <c r="J8110" s="2" t="s">
        <v>32</v>
      </c>
      <c r="K8110" s="2" t="s">
        <v>33</v>
      </c>
      <c r="L8110" s="10">
        <v>43323.0</v>
      </c>
      <c r="M8110" s="2" t="s">
        <v>90</v>
      </c>
      <c r="N8110" s="11">
        <v>0.0</v>
      </c>
      <c r="O8110" s="12">
        <v>4.0</v>
      </c>
      <c r="P8110" s="13">
        <v>0.46</v>
      </c>
      <c r="Q8110" s="13">
        <v>8.0</v>
      </c>
      <c r="R8110" s="13">
        <f t="shared" si="1"/>
        <v>8</v>
      </c>
      <c r="S8110" s="14">
        <f t="shared" si="2"/>
        <v>2.666666667</v>
      </c>
      <c r="T8110" s="14">
        <f t="shared" si="3"/>
        <v>0.5</v>
      </c>
      <c r="U8110" s="15" t="str">
        <f>vlookup(F8110,'Sub categories'!$A:$C,3,False)</f>
        <v>Labels</v>
      </c>
      <c r="V8110" s="16">
        <f t="shared" si="4"/>
        <v>8</v>
      </c>
      <c r="W8110" s="17">
        <f t="array" ref="W8110">INDEX(shipping_prices!$C$1:$F9337,MATCH(I8110,shipping_prices!$A$1:$A9337,0),MATCH(M8110,shipping_prices!$C$1:$F$1,0))</f>
        <v>0.94</v>
      </c>
      <c r="X8110" s="15" t="str">
        <f t="shared" si="5"/>
        <v>Michelle MorayNew York CityNew York</v>
      </c>
      <c r="Y8110" s="15" t="str">
        <f t="shared" si="6"/>
        <v>Low</v>
      </c>
    </row>
    <row r="8111" hidden="1">
      <c r="A8111" s="1">
        <v>43315.0</v>
      </c>
      <c r="B8111" s="2" t="s">
        <v>7464</v>
      </c>
      <c r="C8111" s="2">
        <v>2.0</v>
      </c>
      <c r="D8111" s="2" t="s">
        <v>759</v>
      </c>
      <c r="E8111" s="2" t="s">
        <v>27</v>
      </c>
      <c r="F8111" s="2" t="s">
        <v>1100</v>
      </c>
      <c r="G8111" s="2" t="s">
        <v>39</v>
      </c>
      <c r="H8111" s="2" t="s">
        <v>95</v>
      </c>
      <c r="I8111" s="2" t="s">
        <v>31</v>
      </c>
      <c r="J8111" s="2" t="s">
        <v>32</v>
      </c>
      <c r="K8111" s="2" t="s">
        <v>33</v>
      </c>
      <c r="L8111" s="10">
        <v>43323.0</v>
      </c>
      <c r="M8111" s="2" t="s">
        <v>90</v>
      </c>
      <c r="N8111" s="11">
        <v>0.0</v>
      </c>
      <c r="O8111" s="12">
        <v>4.0</v>
      </c>
      <c r="P8111" s="13">
        <v>0.49</v>
      </c>
      <c r="Q8111" s="13">
        <v>9.0</v>
      </c>
      <c r="R8111" s="13">
        <f t="shared" si="1"/>
        <v>9</v>
      </c>
      <c r="S8111" s="14">
        <f t="shared" si="2"/>
        <v>4.5</v>
      </c>
      <c r="T8111" s="14">
        <f t="shared" si="3"/>
        <v>0.4444444444</v>
      </c>
      <c r="U8111" s="15" t="str">
        <f>vlookup(F8111,'Sub categories'!$A:$C,3,False)</f>
        <v>Paper</v>
      </c>
      <c r="V8111" s="16">
        <f t="shared" si="4"/>
        <v>8</v>
      </c>
      <c r="W8111" s="17">
        <f t="array" ref="W8111">INDEX(shipping_prices!$C$1:$F9338,MATCH(I8111,shipping_prices!$A$1:$A9338,0),MATCH(M8111,shipping_prices!$C$1:$F$1,0))</f>
        <v>0.94</v>
      </c>
      <c r="X8111" s="15" t="str">
        <f t="shared" si="5"/>
        <v>Michelle MorayNew York CityNew York</v>
      </c>
      <c r="Y8111" s="15" t="str">
        <f t="shared" si="6"/>
        <v>Low</v>
      </c>
    </row>
    <row r="8112" hidden="1">
      <c r="A8112" s="1">
        <v>43315.0</v>
      </c>
      <c r="B8112" s="2" t="s">
        <v>7464</v>
      </c>
      <c r="C8112" s="2">
        <v>2.0</v>
      </c>
      <c r="D8112" s="2" t="s">
        <v>759</v>
      </c>
      <c r="E8112" s="2" t="s">
        <v>27</v>
      </c>
      <c r="F8112" s="2" t="s">
        <v>3589</v>
      </c>
      <c r="G8112" s="2" t="s">
        <v>29</v>
      </c>
      <c r="H8112" s="2" t="s">
        <v>408</v>
      </c>
      <c r="I8112" s="2" t="s">
        <v>31</v>
      </c>
      <c r="J8112" s="2" t="s">
        <v>32</v>
      </c>
      <c r="K8112" s="2" t="s">
        <v>33</v>
      </c>
      <c r="L8112" s="10">
        <v>43323.0</v>
      </c>
      <c r="M8112" s="2" t="s">
        <v>90</v>
      </c>
      <c r="N8112" s="11">
        <v>0.0</v>
      </c>
      <c r="O8112" s="12">
        <v>9.0</v>
      </c>
      <c r="P8112" s="13">
        <v>0.21</v>
      </c>
      <c r="Q8112" s="13">
        <v>42.0</v>
      </c>
      <c r="R8112" s="13">
        <f t="shared" si="1"/>
        <v>42</v>
      </c>
      <c r="S8112" s="14">
        <f t="shared" si="2"/>
        <v>21</v>
      </c>
      <c r="T8112" s="14">
        <f t="shared" si="3"/>
        <v>0.2142857143</v>
      </c>
      <c r="U8112" s="15" t="str">
        <f>vlookup(F8112,'Sub categories'!$A:$C,3,False)</f>
        <v>Accessories</v>
      </c>
      <c r="V8112" s="16">
        <f t="shared" si="4"/>
        <v>8</v>
      </c>
      <c r="W8112" s="17">
        <f t="array" ref="W8112">INDEX(shipping_prices!$C$1:$F9339,MATCH(I8112,shipping_prices!$A$1:$A9339,0),MATCH(M8112,shipping_prices!$C$1:$F$1,0))</f>
        <v>0.94</v>
      </c>
      <c r="X8112" s="15" t="str">
        <f t="shared" si="5"/>
        <v>Michelle MorayNew York CityNew York</v>
      </c>
      <c r="Y8112" s="15" t="str">
        <f t="shared" si="6"/>
        <v>Low</v>
      </c>
    </row>
    <row r="8113">
      <c r="A8113" s="1">
        <v>43316.0</v>
      </c>
      <c r="B8113" s="2" t="s">
        <v>7464</v>
      </c>
      <c r="C8113" s="2">
        <v>6.0</v>
      </c>
      <c r="D8113" s="2" t="s">
        <v>759</v>
      </c>
      <c r="E8113" s="2" t="s">
        <v>27</v>
      </c>
      <c r="F8113" s="2" t="s">
        <v>3092</v>
      </c>
      <c r="G8113" s="2" t="s">
        <v>45</v>
      </c>
      <c r="H8113" s="2" t="s">
        <v>46</v>
      </c>
      <c r="I8113" s="2" t="s">
        <v>31</v>
      </c>
      <c r="J8113" s="2" t="s">
        <v>32</v>
      </c>
      <c r="K8113" s="2" t="s">
        <v>33</v>
      </c>
      <c r="L8113" s="10">
        <v>43323.0</v>
      </c>
      <c r="M8113" s="2" t="s">
        <v>90</v>
      </c>
      <c r="N8113" s="11">
        <v>0.1</v>
      </c>
      <c r="O8113" s="12">
        <v>89.0</v>
      </c>
      <c r="P8113" s="13">
        <v>0.13</v>
      </c>
      <c r="Q8113" s="13">
        <v>664.0</v>
      </c>
      <c r="R8113" s="13">
        <f t="shared" si="1"/>
        <v>737.7777778</v>
      </c>
      <c r="S8113" s="14">
        <f t="shared" si="2"/>
        <v>122.962963</v>
      </c>
      <c r="T8113" s="14">
        <f t="shared" si="3"/>
        <v>0.1340361446</v>
      </c>
      <c r="U8113" s="15" t="str">
        <f>vlookup(F8113,'Sub categories'!$A:$C,3,False)</f>
        <v>Chairs</v>
      </c>
      <c r="V8113" s="16">
        <f t="shared" si="4"/>
        <v>7</v>
      </c>
      <c r="W8113" s="17">
        <f t="array" ref="W8113">INDEX(shipping_prices!$C$1:$F9340,MATCH(I8113,shipping_prices!$A$1:$A9340,0),MATCH(M8113,shipping_prices!$C$1:$F$1,0))</f>
        <v>0.94</v>
      </c>
      <c r="X8113" s="15" t="str">
        <f t="shared" si="5"/>
        <v>Michelle MorayNew York CityNew York</v>
      </c>
      <c r="Y8113" s="15" t="str">
        <f t="shared" si="6"/>
        <v>High</v>
      </c>
    </row>
    <row r="8114" hidden="1">
      <c r="A8114" s="1">
        <v>43316.0</v>
      </c>
      <c r="B8114" s="2" t="s">
        <v>7465</v>
      </c>
      <c r="C8114" s="2">
        <v>2.0</v>
      </c>
      <c r="D8114" s="2" t="s">
        <v>5019</v>
      </c>
      <c r="E8114" s="2" t="s">
        <v>37</v>
      </c>
      <c r="F8114" s="2" t="s">
        <v>4620</v>
      </c>
      <c r="G8114" s="2" t="s">
        <v>39</v>
      </c>
      <c r="H8114" s="2" t="s">
        <v>193</v>
      </c>
      <c r="I8114" s="2" t="s">
        <v>169</v>
      </c>
      <c r="J8114" s="2" t="s">
        <v>42</v>
      </c>
      <c r="K8114" s="2" t="s">
        <v>43</v>
      </c>
      <c r="L8114" s="10">
        <v>43328.0</v>
      </c>
      <c r="M8114" s="2" t="s">
        <v>90</v>
      </c>
      <c r="N8114" s="11">
        <v>0.0</v>
      </c>
      <c r="O8114" s="12">
        <v>5.0</v>
      </c>
      <c r="P8114" s="13">
        <v>0.49</v>
      </c>
      <c r="Q8114" s="13">
        <v>10.0</v>
      </c>
      <c r="R8114" s="13">
        <f t="shared" si="1"/>
        <v>10</v>
      </c>
      <c r="S8114" s="14">
        <f t="shared" si="2"/>
        <v>5</v>
      </c>
      <c r="T8114" s="14">
        <f t="shared" si="3"/>
        <v>0.5</v>
      </c>
      <c r="U8114" s="15" t="str">
        <f>vlookup(F8114,'Sub categories'!$A:$C,3,False)</f>
        <v>Labels</v>
      </c>
      <c r="V8114" s="16">
        <f t="shared" si="4"/>
        <v>12</v>
      </c>
      <c r="W8114" s="17">
        <f t="array" ref="W8114">INDEX(shipping_prices!$C$1:$F9341,MATCH(I8114,shipping_prices!$A$1:$A9341,0),MATCH(M8114,shipping_prices!$C$1:$F$1,0))</f>
        <v>6.7</v>
      </c>
      <c r="X8114" s="15" t="str">
        <f t="shared" si="5"/>
        <v>Cynthia VoltzLos AngelesCalifornia</v>
      </c>
      <c r="Y8114" s="15" t="str">
        <f t="shared" si="6"/>
        <v>Low</v>
      </c>
    </row>
    <row r="8115" hidden="1">
      <c r="A8115" s="1">
        <v>43316.0</v>
      </c>
      <c r="B8115" s="2" t="s">
        <v>7465</v>
      </c>
      <c r="C8115" s="2">
        <v>3.0</v>
      </c>
      <c r="D8115" s="2" t="s">
        <v>5019</v>
      </c>
      <c r="E8115" s="2" t="s">
        <v>37</v>
      </c>
      <c r="F8115" s="2" t="s">
        <v>949</v>
      </c>
      <c r="G8115" s="2" t="s">
        <v>29</v>
      </c>
      <c r="H8115" s="2" t="s">
        <v>764</v>
      </c>
      <c r="I8115" s="2" t="s">
        <v>169</v>
      </c>
      <c r="J8115" s="2" t="s">
        <v>42</v>
      </c>
      <c r="K8115" s="2" t="s">
        <v>43</v>
      </c>
      <c r="L8115" s="10">
        <v>43328.0</v>
      </c>
      <c r="M8115" s="2" t="s">
        <v>90</v>
      </c>
      <c r="N8115" s="11">
        <v>0.0</v>
      </c>
      <c r="O8115" s="12">
        <v>47.0</v>
      </c>
      <c r="P8115" s="13">
        <v>0.43</v>
      </c>
      <c r="Q8115" s="13">
        <v>110.0</v>
      </c>
      <c r="R8115" s="13">
        <f t="shared" si="1"/>
        <v>110</v>
      </c>
      <c r="S8115" s="14">
        <f t="shared" si="2"/>
        <v>36.66666667</v>
      </c>
      <c r="T8115" s="14">
        <f t="shared" si="3"/>
        <v>0.4272727273</v>
      </c>
      <c r="U8115" s="15" t="str">
        <f>vlookup(F8115,'Sub categories'!$A:$C,3,False)</f>
        <v>Accessories</v>
      </c>
      <c r="V8115" s="16">
        <f t="shared" si="4"/>
        <v>12</v>
      </c>
      <c r="W8115" s="17">
        <f t="array" ref="W8115">INDEX(shipping_prices!$C$1:$F9342,MATCH(I8115,shipping_prices!$A$1:$A9342,0),MATCH(M8115,shipping_prices!$C$1:$F$1,0))</f>
        <v>6.7</v>
      </c>
      <c r="X8115" s="15" t="str">
        <f t="shared" si="5"/>
        <v>Cynthia VoltzLos AngelesCalifornia</v>
      </c>
      <c r="Y8115" s="15" t="str">
        <f t="shared" si="6"/>
        <v>High</v>
      </c>
    </row>
    <row r="8116" hidden="1">
      <c r="A8116" s="1">
        <v>43317.0</v>
      </c>
      <c r="B8116" s="2" t="s">
        <v>7465</v>
      </c>
      <c r="C8116" s="2">
        <v>3.0</v>
      </c>
      <c r="D8116" s="2" t="s">
        <v>5019</v>
      </c>
      <c r="E8116" s="2" t="s">
        <v>37</v>
      </c>
      <c r="F8116" s="2" t="s">
        <v>5853</v>
      </c>
      <c r="G8116" s="2" t="s">
        <v>29</v>
      </c>
      <c r="H8116" s="2" t="s">
        <v>79</v>
      </c>
      <c r="I8116" s="2" t="s">
        <v>169</v>
      </c>
      <c r="J8116" s="2" t="s">
        <v>42</v>
      </c>
      <c r="K8116" s="2" t="s">
        <v>43</v>
      </c>
      <c r="L8116" s="10">
        <v>43328.0</v>
      </c>
      <c r="M8116" s="2" t="s">
        <v>90</v>
      </c>
      <c r="N8116" s="11">
        <v>0.2</v>
      </c>
      <c r="O8116" s="12">
        <v>10.0</v>
      </c>
      <c r="P8116" s="13">
        <v>0.06</v>
      </c>
      <c r="Q8116" s="13">
        <v>168.0</v>
      </c>
      <c r="R8116" s="13">
        <f t="shared" si="1"/>
        <v>210</v>
      </c>
      <c r="S8116" s="14">
        <f t="shared" si="2"/>
        <v>70</v>
      </c>
      <c r="T8116" s="14">
        <f t="shared" si="3"/>
        <v>0.05952380952</v>
      </c>
      <c r="U8116" s="15" t="str">
        <f>vlookup(F8116,'Sub categories'!$A:$C,3,False)</f>
        <v>Phones</v>
      </c>
      <c r="V8116" s="16">
        <f t="shared" si="4"/>
        <v>11</v>
      </c>
      <c r="W8116" s="17">
        <f t="array" ref="W8116">INDEX(shipping_prices!$C$1:$F9343,MATCH(I8116,shipping_prices!$A$1:$A9343,0),MATCH(M8116,shipping_prices!$C$1:$F$1,0))</f>
        <v>6.7</v>
      </c>
      <c r="X8116" s="15" t="str">
        <f t="shared" si="5"/>
        <v>Cynthia VoltzLos AngelesCalifornia</v>
      </c>
      <c r="Y8116" s="15" t="str">
        <f t="shared" si="6"/>
        <v>Low</v>
      </c>
    </row>
    <row r="8117">
      <c r="A8117" s="1">
        <v>43317.0</v>
      </c>
      <c r="B8117" s="2" t="s">
        <v>7466</v>
      </c>
      <c r="C8117" s="2">
        <v>4.0</v>
      </c>
      <c r="D8117" s="2" t="s">
        <v>1211</v>
      </c>
      <c r="E8117" s="2" t="s">
        <v>37</v>
      </c>
      <c r="F8117" s="2" t="s">
        <v>3718</v>
      </c>
      <c r="G8117" s="2" t="s">
        <v>45</v>
      </c>
      <c r="H8117" s="2" t="s">
        <v>260</v>
      </c>
      <c r="I8117" s="2" t="s">
        <v>501</v>
      </c>
      <c r="J8117" s="2" t="s">
        <v>122</v>
      </c>
      <c r="K8117" s="2" t="s">
        <v>54</v>
      </c>
      <c r="L8117" s="10">
        <v>43321.0</v>
      </c>
      <c r="M8117" s="2" t="s">
        <v>34</v>
      </c>
      <c r="N8117" s="11">
        <v>0.0</v>
      </c>
      <c r="O8117" s="12">
        <v>7.0</v>
      </c>
      <c r="P8117" s="13">
        <v>0.34</v>
      </c>
      <c r="Q8117" s="13">
        <v>20.0</v>
      </c>
      <c r="R8117" s="13">
        <f t="shared" si="1"/>
        <v>20</v>
      </c>
      <c r="S8117" s="14">
        <f t="shared" si="2"/>
        <v>5</v>
      </c>
      <c r="T8117" s="14">
        <f t="shared" si="3"/>
        <v>0.35</v>
      </c>
      <c r="U8117" s="15" t="str">
        <f>vlookup(F8117,'Sub categories'!$A:$C,3,False)</f>
        <v>Furnishings</v>
      </c>
      <c r="V8117" s="16">
        <f t="shared" si="4"/>
        <v>4</v>
      </c>
      <c r="W8117" s="17">
        <f t="array" ref="W8117">INDEX(shipping_prices!$C$1:$F9344,MATCH(I8117,shipping_prices!$A$1:$A9344,0),MATCH(M8117,shipping_prices!$C$1:$F$1,0))</f>
        <v>6.86</v>
      </c>
      <c r="X8117" s="15" t="str">
        <f t="shared" si="5"/>
        <v>Saphhira ShifleyColumbusGeorgia</v>
      </c>
      <c r="Y8117" s="15" t="str">
        <f t="shared" si="6"/>
        <v>Low</v>
      </c>
    </row>
    <row r="8118" hidden="1">
      <c r="A8118" s="1">
        <v>43317.0</v>
      </c>
      <c r="B8118" s="2" t="s">
        <v>7466</v>
      </c>
      <c r="C8118" s="2">
        <v>4.0</v>
      </c>
      <c r="D8118" s="2" t="s">
        <v>1211</v>
      </c>
      <c r="E8118" s="2" t="s">
        <v>37</v>
      </c>
      <c r="F8118" s="2" t="s">
        <v>3128</v>
      </c>
      <c r="G8118" s="2" t="s">
        <v>39</v>
      </c>
      <c r="H8118" s="2" t="s">
        <v>51</v>
      </c>
      <c r="I8118" s="2" t="s">
        <v>501</v>
      </c>
      <c r="J8118" s="2" t="s">
        <v>122</v>
      </c>
      <c r="K8118" s="2" t="s">
        <v>54</v>
      </c>
      <c r="L8118" s="10">
        <v>43321.0</v>
      </c>
      <c r="M8118" s="2" t="s">
        <v>34</v>
      </c>
      <c r="N8118" s="11">
        <v>0.0</v>
      </c>
      <c r="O8118" s="12">
        <v>12.0</v>
      </c>
      <c r="P8118" s="13">
        <v>0.48</v>
      </c>
      <c r="Q8118" s="13">
        <v>26.0</v>
      </c>
      <c r="R8118" s="13">
        <f t="shared" si="1"/>
        <v>26</v>
      </c>
      <c r="S8118" s="14">
        <f t="shared" si="2"/>
        <v>6.5</v>
      </c>
      <c r="T8118" s="14">
        <f t="shared" si="3"/>
        <v>0.4615384615</v>
      </c>
      <c r="U8118" s="15" t="str">
        <f>vlookup(F8118,'Sub categories'!$A:$C,3,False)</f>
        <v>Paper</v>
      </c>
      <c r="V8118" s="16">
        <f t="shared" si="4"/>
        <v>4</v>
      </c>
      <c r="W8118" s="17">
        <f t="array" ref="W8118">INDEX(shipping_prices!$C$1:$F9345,MATCH(I8118,shipping_prices!$A$1:$A9345,0),MATCH(M8118,shipping_prices!$C$1:$F$1,0))</f>
        <v>6.86</v>
      </c>
      <c r="X8118" s="15" t="str">
        <f t="shared" si="5"/>
        <v>Saphhira ShifleyColumbusGeorgia</v>
      </c>
      <c r="Y8118" s="15" t="str">
        <f t="shared" si="6"/>
        <v>Low</v>
      </c>
    </row>
    <row r="8119" hidden="1">
      <c r="A8119" s="1">
        <v>43317.0</v>
      </c>
      <c r="B8119" s="2" t="s">
        <v>7466</v>
      </c>
      <c r="C8119" s="2">
        <v>2.0</v>
      </c>
      <c r="D8119" s="2" t="s">
        <v>1211</v>
      </c>
      <c r="E8119" s="2" t="s">
        <v>37</v>
      </c>
      <c r="F8119" s="2" t="s">
        <v>4409</v>
      </c>
      <c r="G8119" s="2" t="s">
        <v>39</v>
      </c>
      <c r="H8119" s="2" t="s">
        <v>2946</v>
      </c>
      <c r="I8119" s="2" t="s">
        <v>501</v>
      </c>
      <c r="J8119" s="2" t="s">
        <v>122</v>
      </c>
      <c r="K8119" s="2" t="s">
        <v>54</v>
      </c>
      <c r="L8119" s="10">
        <v>43321.0</v>
      </c>
      <c r="M8119" s="2" t="s">
        <v>34</v>
      </c>
      <c r="N8119" s="11">
        <v>0.0</v>
      </c>
      <c r="O8119" s="12">
        <v>10.0</v>
      </c>
      <c r="P8119" s="13">
        <v>0.29</v>
      </c>
      <c r="Q8119" s="13">
        <v>34.0</v>
      </c>
      <c r="R8119" s="13">
        <f t="shared" si="1"/>
        <v>34</v>
      </c>
      <c r="S8119" s="14">
        <f t="shared" si="2"/>
        <v>17</v>
      </c>
      <c r="T8119" s="14">
        <f t="shared" si="3"/>
        <v>0.2941176471</v>
      </c>
      <c r="U8119" s="15" t="str">
        <f>vlookup(F8119,'Sub categories'!$A:$C,3,False)</f>
        <v>Supplies</v>
      </c>
      <c r="V8119" s="16">
        <f t="shared" si="4"/>
        <v>4</v>
      </c>
      <c r="W8119" s="17">
        <f t="array" ref="W8119">INDEX(shipping_prices!$C$1:$F9346,MATCH(I8119,shipping_prices!$A$1:$A9346,0),MATCH(M8119,shipping_prices!$C$1:$F$1,0))</f>
        <v>6.86</v>
      </c>
      <c r="X8119" s="15" t="str">
        <f t="shared" si="5"/>
        <v>Saphhira ShifleyColumbusGeorgia</v>
      </c>
      <c r="Y8119" s="15" t="str">
        <f t="shared" si="6"/>
        <v>Low</v>
      </c>
    </row>
    <row r="8120" hidden="1">
      <c r="A8120" s="1">
        <v>43317.0</v>
      </c>
      <c r="B8120" s="2" t="s">
        <v>7466</v>
      </c>
      <c r="C8120" s="2">
        <v>7.0</v>
      </c>
      <c r="D8120" s="2" t="s">
        <v>1211</v>
      </c>
      <c r="E8120" s="2" t="s">
        <v>37</v>
      </c>
      <c r="F8120" s="2" t="s">
        <v>6775</v>
      </c>
      <c r="G8120" s="2" t="s">
        <v>39</v>
      </c>
      <c r="H8120" s="2" t="s">
        <v>79</v>
      </c>
      <c r="I8120" s="2" t="s">
        <v>501</v>
      </c>
      <c r="J8120" s="2" t="s">
        <v>122</v>
      </c>
      <c r="K8120" s="2" t="s">
        <v>54</v>
      </c>
      <c r="L8120" s="10">
        <v>43321.0</v>
      </c>
      <c r="M8120" s="2" t="s">
        <v>34</v>
      </c>
      <c r="N8120" s="11">
        <v>0.0</v>
      </c>
      <c r="O8120" s="12">
        <v>24.0</v>
      </c>
      <c r="P8120" s="13">
        <v>0.48</v>
      </c>
      <c r="Q8120" s="13">
        <v>51.0</v>
      </c>
      <c r="R8120" s="13">
        <f t="shared" si="1"/>
        <v>51</v>
      </c>
      <c r="S8120" s="14">
        <f t="shared" si="2"/>
        <v>7.285714286</v>
      </c>
      <c r="T8120" s="14">
        <f t="shared" si="3"/>
        <v>0.4705882353</v>
      </c>
      <c r="U8120" s="15" t="str">
        <f>vlookup(F8120,'Sub categories'!$A:$C,3,False)</f>
        <v>Paper</v>
      </c>
      <c r="V8120" s="16">
        <f t="shared" si="4"/>
        <v>4</v>
      </c>
      <c r="W8120" s="17">
        <f t="array" ref="W8120">INDEX(shipping_prices!$C$1:$F9347,MATCH(I8120,shipping_prices!$A$1:$A9347,0),MATCH(M8120,shipping_prices!$C$1:$F$1,0))</f>
        <v>6.86</v>
      </c>
      <c r="X8120" s="15" t="str">
        <f t="shared" si="5"/>
        <v>Saphhira ShifleyColumbusGeorgia</v>
      </c>
      <c r="Y8120" s="15" t="str">
        <f t="shared" si="6"/>
        <v>Low</v>
      </c>
    </row>
    <row r="8121" hidden="1">
      <c r="A8121" s="1">
        <v>43318.0</v>
      </c>
      <c r="B8121" s="2" t="s">
        <v>7466</v>
      </c>
      <c r="C8121" s="2">
        <v>8.0</v>
      </c>
      <c r="D8121" s="2" t="s">
        <v>1211</v>
      </c>
      <c r="E8121" s="2" t="s">
        <v>37</v>
      </c>
      <c r="F8121" s="2" t="s">
        <v>1627</v>
      </c>
      <c r="G8121" s="2" t="s">
        <v>29</v>
      </c>
      <c r="H8121" s="2" t="s">
        <v>79</v>
      </c>
      <c r="I8121" s="2" t="s">
        <v>501</v>
      </c>
      <c r="J8121" s="2" t="s">
        <v>122</v>
      </c>
      <c r="K8121" s="2" t="s">
        <v>54</v>
      </c>
      <c r="L8121" s="10">
        <v>43321.0</v>
      </c>
      <c r="M8121" s="2" t="s">
        <v>34</v>
      </c>
      <c r="N8121" s="11">
        <v>0.0</v>
      </c>
      <c r="O8121" s="12">
        <v>27.0</v>
      </c>
      <c r="P8121" s="13">
        <v>0.28</v>
      </c>
      <c r="Q8121" s="13">
        <v>96.0</v>
      </c>
      <c r="R8121" s="13">
        <f t="shared" si="1"/>
        <v>96</v>
      </c>
      <c r="S8121" s="14">
        <f t="shared" si="2"/>
        <v>12</v>
      </c>
      <c r="T8121" s="14">
        <f t="shared" si="3"/>
        <v>0.28125</v>
      </c>
      <c r="U8121" s="15" t="str">
        <f>vlookup(F8121,'Sub categories'!$A:$C,3,False)</f>
        <v>Phones</v>
      </c>
      <c r="V8121" s="16">
        <f t="shared" si="4"/>
        <v>3</v>
      </c>
      <c r="W8121" s="17">
        <f t="array" ref="W8121">INDEX(shipping_prices!$C$1:$F9348,MATCH(I8121,shipping_prices!$A$1:$A9348,0),MATCH(M8121,shipping_prices!$C$1:$F$1,0))</f>
        <v>6.86</v>
      </c>
      <c r="X8121" s="15" t="str">
        <f t="shared" si="5"/>
        <v>Saphhira ShifleyColumbusGeorgia</v>
      </c>
      <c r="Y8121" s="15" t="str">
        <f t="shared" si="6"/>
        <v>Low</v>
      </c>
    </row>
    <row r="8122" hidden="1">
      <c r="A8122" s="1">
        <v>43318.0</v>
      </c>
      <c r="B8122" s="2" t="s">
        <v>7466</v>
      </c>
      <c r="C8122" s="2">
        <v>3.0</v>
      </c>
      <c r="D8122" s="2" t="s">
        <v>1211</v>
      </c>
      <c r="E8122" s="2" t="s">
        <v>37</v>
      </c>
      <c r="F8122" s="2" t="s">
        <v>99</v>
      </c>
      <c r="G8122" s="2" t="s">
        <v>39</v>
      </c>
      <c r="H8122" s="2" t="s">
        <v>100</v>
      </c>
      <c r="I8122" s="2" t="s">
        <v>501</v>
      </c>
      <c r="J8122" s="2" t="s">
        <v>122</v>
      </c>
      <c r="K8122" s="2" t="s">
        <v>54</v>
      </c>
      <c r="L8122" s="10">
        <v>43321.0</v>
      </c>
      <c r="M8122" s="2" t="s">
        <v>34</v>
      </c>
      <c r="N8122" s="11">
        <v>0.0</v>
      </c>
      <c r="O8122" s="12">
        <v>34.0</v>
      </c>
      <c r="P8122" s="13">
        <v>0.3</v>
      </c>
      <c r="Q8122" s="13">
        <v>114.0</v>
      </c>
      <c r="R8122" s="13">
        <f t="shared" si="1"/>
        <v>114</v>
      </c>
      <c r="S8122" s="14">
        <f t="shared" si="2"/>
        <v>38</v>
      </c>
      <c r="T8122" s="14">
        <f t="shared" si="3"/>
        <v>0.298245614</v>
      </c>
      <c r="U8122" s="15" t="str">
        <f>vlookup(F8122,'Sub categories'!$A:$C,3,False)</f>
        <v>Art</v>
      </c>
      <c r="V8122" s="16">
        <f t="shared" si="4"/>
        <v>3</v>
      </c>
      <c r="W8122" s="17">
        <f t="array" ref="W8122">INDEX(shipping_prices!$C$1:$F9349,MATCH(I8122,shipping_prices!$A$1:$A9349,0),MATCH(M8122,shipping_prices!$C$1:$F$1,0))</f>
        <v>6.86</v>
      </c>
      <c r="X8122" s="15" t="str">
        <f t="shared" si="5"/>
        <v>Saphhira ShifleyColumbusGeorgia</v>
      </c>
      <c r="Y8122" s="15" t="str">
        <f t="shared" si="6"/>
        <v>Low</v>
      </c>
    </row>
    <row r="8123" hidden="1">
      <c r="A8123" s="1">
        <v>43318.0</v>
      </c>
      <c r="B8123" s="2" t="s">
        <v>7466</v>
      </c>
      <c r="C8123" s="2">
        <v>5.0</v>
      </c>
      <c r="D8123" s="2" t="s">
        <v>1211</v>
      </c>
      <c r="E8123" s="2" t="s">
        <v>37</v>
      </c>
      <c r="F8123" s="2" t="s">
        <v>1815</v>
      </c>
      <c r="G8123" s="2" t="s">
        <v>39</v>
      </c>
      <c r="H8123" s="2" t="s">
        <v>51</v>
      </c>
      <c r="I8123" s="2" t="s">
        <v>501</v>
      </c>
      <c r="J8123" s="2" t="s">
        <v>122</v>
      </c>
      <c r="K8123" s="2" t="s">
        <v>54</v>
      </c>
      <c r="L8123" s="10">
        <v>43321.0</v>
      </c>
      <c r="M8123" s="2" t="s">
        <v>34</v>
      </c>
      <c r="N8123" s="11">
        <v>0.0</v>
      </c>
      <c r="O8123" s="12">
        <v>115.0</v>
      </c>
      <c r="P8123" s="13">
        <v>0.47</v>
      </c>
      <c r="Q8123" s="13">
        <v>245.0</v>
      </c>
      <c r="R8123" s="13">
        <f t="shared" si="1"/>
        <v>245</v>
      </c>
      <c r="S8123" s="14">
        <f t="shared" si="2"/>
        <v>49</v>
      </c>
      <c r="T8123" s="14">
        <f t="shared" si="3"/>
        <v>0.4693877551</v>
      </c>
      <c r="U8123" s="15" t="str">
        <f>vlookup(F8123,'Sub categories'!$A:$C,3,False)</f>
        <v>Paper</v>
      </c>
      <c r="V8123" s="16">
        <f t="shared" si="4"/>
        <v>3</v>
      </c>
      <c r="W8123" s="17">
        <f t="array" ref="W8123">INDEX(shipping_prices!$C$1:$F9350,MATCH(I8123,shipping_prices!$A$1:$A9350,0),MATCH(M8123,shipping_prices!$C$1:$F$1,0))</f>
        <v>6.86</v>
      </c>
      <c r="X8123" s="15" t="str">
        <f t="shared" si="5"/>
        <v>Saphhira ShifleyColumbusGeorgia</v>
      </c>
      <c r="Y8123" s="15" t="str">
        <f t="shared" si="6"/>
        <v>High</v>
      </c>
    </row>
    <row r="8124" hidden="1">
      <c r="A8124" s="1">
        <v>43318.0</v>
      </c>
      <c r="B8124" s="2" t="s">
        <v>7466</v>
      </c>
      <c r="C8124" s="2">
        <v>2.0</v>
      </c>
      <c r="D8124" s="2" t="s">
        <v>1211</v>
      </c>
      <c r="E8124" s="2" t="s">
        <v>37</v>
      </c>
      <c r="F8124" s="2" t="s">
        <v>4680</v>
      </c>
      <c r="G8124" s="2" t="s">
        <v>29</v>
      </c>
      <c r="H8124" s="2" t="s">
        <v>30</v>
      </c>
      <c r="I8124" s="2" t="s">
        <v>501</v>
      </c>
      <c r="J8124" s="2" t="s">
        <v>122</v>
      </c>
      <c r="K8124" s="2" t="s">
        <v>54</v>
      </c>
      <c r="L8124" s="10">
        <v>43321.0</v>
      </c>
      <c r="M8124" s="2" t="s">
        <v>34</v>
      </c>
      <c r="N8124" s="11">
        <v>0.0</v>
      </c>
      <c r="O8124" s="12">
        <v>119.0</v>
      </c>
      <c r="P8124" s="13">
        <v>0.29</v>
      </c>
      <c r="Q8124" s="13">
        <v>412.0</v>
      </c>
      <c r="R8124" s="13">
        <f t="shared" si="1"/>
        <v>412</v>
      </c>
      <c r="S8124" s="14">
        <f t="shared" si="2"/>
        <v>206</v>
      </c>
      <c r="T8124" s="14">
        <f t="shared" si="3"/>
        <v>0.2888349515</v>
      </c>
      <c r="U8124" s="15" t="str">
        <f>vlookup(F8124,'Sub categories'!$A:$C,3,False)</f>
        <v>Phones</v>
      </c>
      <c r="V8124" s="16">
        <f t="shared" si="4"/>
        <v>3</v>
      </c>
      <c r="W8124" s="17">
        <f t="array" ref="W8124">INDEX(shipping_prices!$C$1:$F9351,MATCH(I8124,shipping_prices!$A$1:$A9351,0),MATCH(M8124,shipping_prices!$C$1:$F$1,0))</f>
        <v>6.86</v>
      </c>
      <c r="X8124" s="15" t="str">
        <f t="shared" si="5"/>
        <v>Saphhira ShifleyColumbusGeorgia</v>
      </c>
      <c r="Y8124" s="15" t="str">
        <f t="shared" si="6"/>
        <v>High</v>
      </c>
    </row>
    <row r="8125" hidden="1">
      <c r="A8125" s="1">
        <v>43318.0</v>
      </c>
      <c r="B8125" s="2" t="s">
        <v>7467</v>
      </c>
      <c r="C8125" s="2">
        <v>5.0</v>
      </c>
      <c r="D8125" s="2" t="s">
        <v>6361</v>
      </c>
      <c r="E8125" s="2" t="s">
        <v>37</v>
      </c>
      <c r="F8125" s="2" t="s">
        <v>2625</v>
      </c>
      <c r="G8125" s="2" t="s">
        <v>39</v>
      </c>
      <c r="H8125" s="2" t="s">
        <v>955</v>
      </c>
      <c r="I8125" s="2" t="s">
        <v>353</v>
      </c>
      <c r="J8125" s="2" t="s">
        <v>1449</v>
      </c>
      <c r="K8125" s="2" t="s">
        <v>33</v>
      </c>
      <c r="L8125" s="10">
        <v>43325.0</v>
      </c>
      <c r="M8125" s="2" t="s">
        <v>90</v>
      </c>
      <c r="N8125" s="11">
        <v>0.0</v>
      </c>
      <c r="O8125" s="12">
        <v>6.0</v>
      </c>
      <c r="P8125" s="13">
        <v>0.46</v>
      </c>
      <c r="Q8125" s="13">
        <v>13.0</v>
      </c>
      <c r="R8125" s="13">
        <f t="shared" si="1"/>
        <v>13</v>
      </c>
      <c r="S8125" s="14">
        <f t="shared" si="2"/>
        <v>2.6</v>
      </c>
      <c r="T8125" s="14">
        <f t="shared" si="3"/>
        <v>0.4615384615</v>
      </c>
      <c r="U8125" s="15" t="str">
        <f>vlookup(F8125,'Sub categories'!$A:$C,3,False)</f>
        <v>Labels</v>
      </c>
      <c r="V8125" s="16">
        <f t="shared" si="4"/>
        <v>7</v>
      </c>
      <c r="W8125" s="17">
        <f t="array" ref="W8125">INDEX(shipping_prices!$C$1:$F9352,MATCH(I8125,shipping_prices!$A$1:$A9352,0),MATCH(M8125,shipping_prices!$C$1:$F$1,0))</f>
        <v>7.13</v>
      </c>
      <c r="X8125" s="15" t="str">
        <f t="shared" si="5"/>
        <v>Ricardo SperrenFairfieldConnecticut</v>
      </c>
      <c r="Y8125" s="15" t="str">
        <f t="shared" si="6"/>
        <v>Low</v>
      </c>
    </row>
    <row r="8126" hidden="1">
      <c r="A8126" s="1">
        <v>43318.0</v>
      </c>
      <c r="B8126" s="2" t="s">
        <v>7468</v>
      </c>
      <c r="C8126" s="2">
        <v>4.0</v>
      </c>
      <c r="D8126" s="2" t="s">
        <v>2519</v>
      </c>
      <c r="E8126" s="2" t="s">
        <v>27</v>
      </c>
      <c r="F8126" s="2" t="s">
        <v>1256</v>
      </c>
      <c r="G8126" s="2" t="s">
        <v>39</v>
      </c>
      <c r="H8126" s="2" t="s">
        <v>79</v>
      </c>
      <c r="I8126" s="2" t="s">
        <v>31</v>
      </c>
      <c r="J8126" s="2" t="s">
        <v>32</v>
      </c>
      <c r="K8126" s="2" t="s">
        <v>33</v>
      </c>
      <c r="L8126" s="10">
        <v>43327.0</v>
      </c>
      <c r="M8126" s="2" t="s">
        <v>34</v>
      </c>
      <c r="N8126" s="11">
        <v>0.0</v>
      </c>
      <c r="O8126" s="12">
        <v>6.0</v>
      </c>
      <c r="P8126" s="13">
        <v>0.46</v>
      </c>
      <c r="Q8126" s="13">
        <v>14.0</v>
      </c>
      <c r="R8126" s="13">
        <f t="shared" si="1"/>
        <v>14</v>
      </c>
      <c r="S8126" s="14">
        <f t="shared" si="2"/>
        <v>3.5</v>
      </c>
      <c r="T8126" s="14">
        <f t="shared" si="3"/>
        <v>0.4285714286</v>
      </c>
      <c r="U8126" s="15" t="str">
        <f>vlookup(F8126,'Sub categories'!$A:$C,3,False)</f>
        <v>Fasteners</v>
      </c>
      <c r="V8126" s="16">
        <f t="shared" si="4"/>
        <v>9</v>
      </c>
      <c r="W8126" s="17">
        <f t="array" ref="W8126">INDEX(shipping_prices!$C$1:$F9353,MATCH(I8126,shipping_prices!$A$1:$A9353,0),MATCH(M8126,shipping_prices!$C$1:$F$1,0))</f>
        <v>10.09</v>
      </c>
      <c r="X8126" s="15" t="str">
        <f t="shared" si="5"/>
        <v>Jennifer FergusonNew York CityNew York</v>
      </c>
      <c r="Y8126" s="15" t="str">
        <f t="shared" si="6"/>
        <v>Low</v>
      </c>
    </row>
    <row r="8127" hidden="1">
      <c r="A8127" s="1">
        <v>43318.0</v>
      </c>
      <c r="B8127" s="2" t="s">
        <v>7468</v>
      </c>
      <c r="C8127" s="2">
        <v>3.0</v>
      </c>
      <c r="D8127" s="2" t="s">
        <v>2519</v>
      </c>
      <c r="E8127" s="2" t="s">
        <v>27</v>
      </c>
      <c r="F8127" s="2" t="s">
        <v>3003</v>
      </c>
      <c r="G8127" s="2" t="s">
        <v>29</v>
      </c>
      <c r="H8127" s="2" t="s">
        <v>79</v>
      </c>
      <c r="I8127" s="2" t="s">
        <v>31</v>
      </c>
      <c r="J8127" s="2" t="s">
        <v>32</v>
      </c>
      <c r="K8127" s="2" t="s">
        <v>33</v>
      </c>
      <c r="L8127" s="10">
        <v>43327.0</v>
      </c>
      <c r="M8127" s="2" t="s">
        <v>34</v>
      </c>
      <c r="N8127" s="11">
        <v>0.0</v>
      </c>
      <c r="O8127" s="12">
        <v>4.0</v>
      </c>
      <c r="P8127" s="13">
        <v>0.27</v>
      </c>
      <c r="Q8127" s="13">
        <v>15.0</v>
      </c>
      <c r="R8127" s="13">
        <f t="shared" si="1"/>
        <v>15</v>
      </c>
      <c r="S8127" s="14">
        <f t="shared" si="2"/>
        <v>5</v>
      </c>
      <c r="T8127" s="14">
        <f t="shared" si="3"/>
        <v>0.2666666667</v>
      </c>
      <c r="U8127" s="15" t="str">
        <f>vlookup(F8127,'Sub categories'!$A:$C,3,False)</f>
        <v>Phones</v>
      </c>
      <c r="V8127" s="16">
        <f t="shared" si="4"/>
        <v>9</v>
      </c>
      <c r="W8127" s="17">
        <f t="array" ref="W8127">INDEX(shipping_prices!$C$1:$F9354,MATCH(I8127,shipping_prices!$A$1:$A9354,0),MATCH(M8127,shipping_prices!$C$1:$F$1,0))</f>
        <v>10.09</v>
      </c>
      <c r="X8127" s="15" t="str">
        <f t="shared" si="5"/>
        <v>Jennifer FergusonNew York CityNew York</v>
      </c>
      <c r="Y8127" s="15" t="str">
        <f t="shared" si="6"/>
        <v>Low</v>
      </c>
    </row>
    <row r="8128" hidden="1">
      <c r="A8128" s="1">
        <v>43319.0</v>
      </c>
      <c r="B8128" s="2" t="s">
        <v>7468</v>
      </c>
      <c r="C8128" s="2">
        <v>7.0</v>
      </c>
      <c r="D8128" s="2" t="s">
        <v>2519</v>
      </c>
      <c r="E8128" s="2" t="s">
        <v>27</v>
      </c>
      <c r="F8128" s="2" t="s">
        <v>840</v>
      </c>
      <c r="G8128" s="2" t="s">
        <v>39</v>
      </c>
      <c r="H8128" s="2" t="s">
        <v>841</v>
      </c>
      <c r="I8128" s="2" t="s">
        <v>31</v>
      </c>
      <c r="J8128" s="2" t="s">
        <v>32</v>
      </c>
      <c r="K8128" s="2" t="s">
        <v>33</v>
      </c>
      <c r="L8128" s="10">
        <v>43327.0</v>
      </c>
      <c r="M8128" s="2" t="s">
        <v>34</v>
      </c>
      <c r="N8128" s="11">
        <v>0.2</v>
      </c>
      <c r="O8128" s="12">
        <v>11.0</v>
      </c>
      <c r="P8128" s="13">
        <v>0.34</v>
      </c>
      <c r="Q8128" s="13">
        <v>33.0</v>
      </c>
      <c r="R8128" s="13">
        <f t="shared" si="1"/>
        <v>41.25</v>
      </c>
      <c r="S8128" s="14">
        <f t="shared" si="2"/>
        <v>5.892857143</v>
      </c>
      <c r="T8128" s="14">
        <f t="shared" si="3"/>
        <v>0.3333333333</v>
      </c>
      <c r="U8128" s="15" t="str">
        <f>vlookup(F8128,'Sub categories'!$A:$C,3,False)</f>
        <v>Binders</v>
      </c>
      <c r="V8128" s="16">
        <f t="shared" si="4"/>
        <v>8</v>
      </c>
      <c r="W8128" s="17">
        <f t="array" ref="W8128">INDEX(shipping_prices!$C$1:$F9355,MATCH(I8128,shipping_prices!$A$1:$A9355,0),MATCH(M8128,shipping_prices!$C$1:$F$1,0))</f>
        <v>10.09</v>
      </c>
      <c r="X8128" s="15" t="str">
        <f t="shared" si="5"/>
        <v>Jennifer FergusonNew York CityNew York</v>
      </c>
      <c r="Y8128" s="15" t="str">
        <f t="shared" si="6"/>
        <v>Low</v>
      </c>
    </row>
    <row r="8129" hidden="1">
      <c r="A8129" s="1">
        <v>43319.0</v>
      </c>
      <c r="B8129" s="2" t="s">
        <v>7468</v>
      </c>
      <c r="C8129" s="2">
        <v>7.0</v>
      </c>
      <c r="D8129" s="2" t="s">
        <v>2519</v>
      </c>
      <c r="E8129" s="2" t="s">
        <v>27</v>
      </c>
      <c r="F8129" s="2" t="s">
        <v>4847</v>
      </c>
      <c r="G8129" s="2" t="s">
        <v>39</v>
      </c>
      <c r="H8129" s="2" t="s">
        <v>193</v>
      </c>
      <c r="I8129" s="2" t="s">
        <v>31</v>
      </c>
      <c r="J8129" s="2" t="s">
        <v>32</v>
      </c>
      <c r="K8129" s="2" t="s">
        <v>33</v>
      </c>
      <c r="L8129" s="10">
        <v>43327.0</v>
      </c>
      <c r="M8129" s="2" t="s">
        <v>34</v>
      </c>
      <c r="N8129" s="11">
        <v>0.0</v>
      </c>
      <c r="O8129" s="12">
        <v>35.0</v>
      </c>
      <c r="P8129" s="13">
        <v>0.48</v>
      </c>
      <c r="Q8129" s="13">
        <v>72.0</v>
      </c>
      <c r="R8129" s="13">
        <f t="shared" si="1"/>
        <v>72</v>
      </c>
      <c r="S8129" s="14">
        <f t="shared" si="2"/>
        <v>10.28571429</v>
      </c>
      <c r="T8129" s="14">
        <f t="shared" si="3"/>
        <v>0.4861111111</v>
      </c>
      <c r="U8129" s="15" t="str">
        <f>vlookup(F8129,'Sub categories'!$A:$C,3,False)</f>
        <v>Labels</v>
      </c>
      <c r="V8129" s="16">
        <f t="shared" si="4"/>
        <v>8</v>
      </c>
      <c r="W8129" s="17">
        <f t="array" ref="W8129">INDEX(shipping_prices!$C$1:$F9356,MATCH(I8129,shipping_prices!$A$1:$A9356,0),MATCH(M8129,shipping_prices!$C$1:$F$1,0))</f>
        <v>10.09</v>
      </c>
      <c r="X8129" s="15" t="str">
        <f t="shared" si="5"/>
        <v>Jennifer FergusonNew York CityNew York</v>
      </c>
      <c r="Y8129" s="15" t="str">
        <f t="shared" si="6"/>
        <v>Low</v>
      </c>
    </row>
    <row r="8130" hidden="1">
      <c r="A8130" s="1">
        <v>43319.0</v>
      </c>
      <c r="B8130" s="2" t="s">
        <v>7469</v>
      </c>
      <c r="C8130" s="2">
        <v>5.0</v>
      </c>
      <c r="D8130" s="2" t="s">
        <v>2641</v>
      </c>
      <c r="E8130" s="2" t="s">
        <v>37</v>
      </c>
      <c r="F8130" s="2" t="s">
        <v>2513</v>
      </c>
      <c r="G8130" s="2" t="s">
        <v>39</v>
      </c>
      <c r="H8130" s="2" t="s">
        <v>2514</v>
      </c>
      <c r="I8130" s="2" t="s">
        <v>194</v>
      </c>
      <c r="J8130" s="2" t="s">
        <v>53</v>
      </c>
      <c r="K8130" s="2" t="s">
        <v>54</v>
      </c>
      <c r="L8130" s="10">
        <v>43329.0</v>
      </c>
      <c r="M8130" s="2" t="s">
        <v>34</v>
      </c>
      <c r="N8130" s="11">
        <v>0.2</v>
      </c>
      <c r="O8130" s="12">
        <v>4.0</v>
      </c>
      <c r="P8130" s="13">
        <v>0.09</v>
      </c>
      <c r="Q8130" s="13">
        <v>48.0</v>
      </c>
      <c r="R8130" s="13">
        <f t="shared" si="1"/>
        <v>60</v>
      </c>
      <c r="S8130" s="14">
        <f t="shared" si="2"/>
        <v>12</v>
      </c>
      <c r="T8130" s="14">
        <f t="shared" si="3"/>
        <v>0.08333333333</v>
      </c>
      <c r="U8130" s="15" t="str">
        <f>vlookup(F8130,'Sub categories'!$A:$C,3,False)</f>
        <v>Art</v>
      </c>
      <c r="V8130" s="16">
        <f t="shared" si="4"/>
        <v>10</v>
      </c>
      <c r="W8130" s="17">
        <f t="array" ref="W8130">INDEX(shipping_prices!$C$1:$F9357,MATCH(I8130,shipping_prices!$A$1:$A9357,0),MATCH(M8130,shipping_prices!$C$1:$F$1,0))</f>
        <v>7.26</v>
      </c>
      <c r="X8130" s="15" t="str">
        <f t="shared" si="5"/>
        <v>Michael KennedyMiamiFlorida</v>
      </c>
      <c r="Y8130" s="15" t="str">
        <f t="shared" si="6"/>
        <v>Low</v>
      </c>
    </row>
    <row r="8131" hidden="1">
      <c r="A8131" s="1">
        <v>43319.0</v>
      </c>
      <c r="B8131" s="2" t="s">
        <v>7470</v>
      </c>
      <c r="C8131" s="2">
        <v>3.0</v>
      </c>
      <c r="D8131" s="2" t="s">
        <v>1776</v>
      </c>
      <c r="E8131" s="2" t="s">
        <v>37</v>
      </c>
      <c r="F8131" s="2" t="s">
        <v>2312</v>
      </c>
      <c r="G8131" s="2" t="s">
        <v>39</v>
      </c>
      <c r="H8131" s="2" t="s">
        <v>193</v>
      </c>
      <c r="I8131" s="2" t="s">
        <v>169</v>
      </c>
      <c r="J8131" s="2" t="s">
        <v>42</v>
      </c>
      <c r="K8131" s="2" t="s">
        <v>43</v>
      </c>
      <c r="L8131" s="10">
        <v>43330.0</v>
      </c>
      <c r="M8131" s="2" t="s">
        <v>34</v>
      </c>
      <c r="N8131" s="11">
        <v>0.0</v>
      </c>
      <c r="O8131" s="12">
        <v>4.0</v>
      </c>
      <c r="P8131" s="13">
        <v>0.47</v>
      </c>
      <c r="Q8131" s="13">
        <v>9.0</v>
      </c>
      <c r="R8131" s="13">
        <f t="shared" si="1"/>
        <v>9</v>
      </c>
      <c r="S8131" s="14">
        <f t="shared" si="2"/>
        <v>3</v>
      </c>
      <c r="T8131" s="14">
        <f t="shared" si="3"/>
        <v>0.4444444444</v>
      </c>
      <c r="U8131" s="15" t="str">
        <f>vlookup(F8131,'Sub categories'!$A:$C,3,False)</f>
        <v>Labels</v>
      </c>
      <c r="V8131" s="16">
        <f t="shared" si="4"/>
        <v>11</v>
      </c>
      <c r="W8131" s="17">
        <f t="array" ref="W8131">INDEX(shipping_prices!$C$1:$F9358,MATCH(I8131,shipping_prices!$A$1:$A9358,0),MATCH(M8131,shipping_prices!$C$1:$F$1,0))</f>
        <v>14.86</v>
      </c>
      <c r="X8131" s="15" t="str">
        <f t="shared" si="5"/>
        <v>Katherine NocktonLos AngelesCalifornia</v>
      </c>
      <c r="Y8131" s="15" t="str">
        <f t="shared" si="6"/>
        <v>Low</v>
      </c>
    </row>
    <row r="8132" hidden="1">
      <c r="A8132" s="1">
        <v>43319.0</v>
      </c>
      <c r="B8132" s="2" t="s">
        <v>7471</v>
      </c>
      <c r="C8132" s="2">
        <v>9.0</v>
      </c>
      <c r="D8132" s="2" t="s">
        <v>3616</v>
      </c>
      <c r="E8132" s="2" t="s">
        <v>27</v>
      </c>
      <c r="F8132" s="2" t="s">
        <v>2433</v>
      </c>
      <c r="G8132" s="2" t="s">
        <v>39</v>
      </c>
      <c r="H8132" s="2" t="s">
        <v>193</v>
      </c>
      <c r="I8132" s="2" t="s">
        <v>135</v>
      </c>
      <c r="J8132" s="2" t="s">
        <v>136</v>
      </c>
      <c r="K8132" s="2" t="s">
        <v>43</v>
      </c>
      <c r="L8132" s="10">
        <v>43322.0</v>
      </c>
      <c r="M8132" s="2" t="s">
        <v>90</v>
      </c>
      <c r="N8132" s="11">
        <v>0.2</v>
      </c>
      <c r="O8132" s="12">
        <v>107.0</v>
      </c>
      <c r="P8132" s="13">
        <v>0.36</v>
      </c>
      <c r="Q8132" s="13">
        <v>295.0</v>
      </c>
      <c r="R8132" s="13">
        <f t="shared" si="1"/>
        <v>368.75</v>
      </c>
      <c r="S8132" s="14">
        <f t="shared" si="2"/>
        <v>40.97222222</v>
      </c>
      <c r="T8132" s="14">
        <f t="shared" si="3"/>
        <v>0.3627118644</v>
      </c>
      <c r="U8132" s="15" t="str">
        <f>vlookup(F8132,'Sub categories'!$A:$C,3,False)</f>
        <v>Binders</v>
      </c>
      <c r="V8132" s="16">
        <f t="shared" si="4"/>
        <v>3</v>
      </c>
      <c r="W8132" s="17">
        <f t="array" ref="W8132">INDEX(shipping_prices!$C$1:$F9359,MATCH(I8132,shipping_prices!$A$1:$A9359,0),MATCH(M8132,shipping_prices!$C$1:$F$1,0))</f>
        <v>0.28</v>
      </c>
      <c r="X8132" s="15" t="str">
        <f t="shared" si="5"/>
        <v>Doug O'ConnellSalt Lake CityUtah</v>
      </c>
      <c r="Y8132" s="15" t="str">
        <f t="shared" si="6"/>
        <v>High</v>
      </c>
    </row>
    <row r="8133" hidden="1">
      <c r="A8133" s="1">
        <v>43319.0</v>
      </c>
      <c r="B8133" s="2" t="s">
        <v>7472</v>
      </c>
      <c r="C8133" s="2">
        <v>3.0</v>
      </c>
      <c r="D8133" s="2" t="s">
        <v>2624</v>
      </c>
      <c r="E8133" s="2" t="s">
        <v>37</v>
      </c>
      <c r="F8133" s="2" t="s">
        <v>1080</v>
      </c>
      <c r="G8133" s="2" t="s">
        <v>39</v>
      </c>
      <c r="H8133" s="2" t="s">
        <v>216</v>
      </c>
      <c r="I8133" s="2" t="s">
        <v>1051</v>
      </c>
      <c r="J8133" s="2" t="s">
        <v>122</v>
      </c>
      <c r="K8133" s="2" t="s">
        <v>54</v>
      </c>
      <c r="L8133" s="10">
        <v>43323.0</v>
      </c>
      <c r="M8133" s="2" t="s">
        <v>34</v>
      </c>
      <c r="N8133" s="11">
        <v>0.0</v>
      </c>
      <c r="O8133" s="12">
        <v>4.0</v>
      </c>
      <c r="P8133" s="13">
        <v>0.29</v>
      </c>
      <c r="Q8133" s="13">
        <v>13.0</v>
      </c>
      <c r="R8133" s="13">
        <f t="shared" si="1"/>
        <v>13</v>
      </c>
      <c r="S8133" s="14">
        <f t="shared" si="2"/>
        <v>4.333333333</v>
      </c>
      <c r="T8133" s="14">
        <f t="shared" si="3"/>
        <v>0.3076923077</v>
      </c>
      <c r="U8133" s="15" t="str">
        <f>vlookup(F8133,'Sub categories'!$A:$C,3,False)</f>
        <v>Art</v>
      </c>
      <c r="V8133" s="16">
        <f t="shared" si="4"/>
        <v>4</v>
      </c>
      <c r="W8133" s="17">
        <f t="array" ref="W8133">INDEX(shipping_prices!$C$1:$F9360,MATCH(I8133,shipping_prices!$A$1:$A9360,0),MATCH(M8133,shipping_prices!$C$1:$F$1,0))</f>
        <v>9.1</v>
      </c>
      <c r="X8133" s="15" t="str">
        <f t="shared" si="5"/>
        <v>Adam HartAtlantaGeorgia</v>
      </c>
      <c r="Y8133" s="15" t="str">
        <f t="shared" si="6"/>
        <v>Low</v>
      </c>
    </row>
    <row r="8134" hidden="1">
      <c r="A8134" s="1">
        <v>43319.0</v>
      </c>
      <c r="B8134" s="2" t="s">
        <v>7473</v>
      </c>
      <c r="C8134" s="2">
        <v>2.0</v>
      </c>
      <c r="D8134" s="2" t="s">
        <v>26</v>
      </c>
      <c r="E8134" s="2" t="s">
        <v>27</v>
      </c>
      <c r="F8134" s="2" t="s">
        <v>1001</v>
      </c>
      <c r="G8134" s="2" t="s">
        <v>39</v>
      </c>
      <c r="H8134" s="2" t="s">
        <v>1002</v>
      </c>
      <c r="I8134" s="2" t="s">
        <v>7474</v>
      </c>
      <c r="J8134" s="2" t="s">
        <v>76</v>
      </c>
      <c r="K8134" s="2" t="s">
        <v>77</v>
      </c>
      <c r="L8134" s="10">
        <v>43324.0</v>
      </c>
      <c r="M8134" s="2" t="s">
        <v>142</v>
      </c>
      <c r="N8134" s="11">
        <v>0.8</v>
      </c>
      <c r="O8134" s="12">
        <v>-4.0</v>
      </c>
      <c r="P8134" s="13">
        <v>-2.7</v>
      </c>
      <c r="Q8134" s="13">
        <v>1.0</v>
      </c>
      <c r="R8134" s="13">
        <f t="shared" si="1"/>
        <v>5</v>
      </c>
      <c r="S8134" s="14">
        <f t="shared" si="2"/>
        <v>2.5</v>
      </c>
      <c r="T8134" s="14">
        <f t="shared" si="3"/>
        <v>-4</v>
      </c>
      <c r="U8134" s="15" t="str">
        <f>vlookup(F8134,'Sub categories'!$A:$C,3,False)</f>
        <v>Appliances</v>
      </c>
      <c r="V8134" s="16">
        <f t="shared" si="4"/>
        <v>5</v>
      </c>
      <c r="W8134" s="17">
        <f t="array" ref="W8134">INDEX(shipping_prices!$C$1:$F9361,MATCH(I8134,shipping_prices!$A$1:$A9361,0),MATCH(M8134,shipping_prices!$C$1:$F$1,0))</f>
        <v>16.8</v>
      </c>
      <c r="X8134" s="15" t="str">
        <f t="shared" si="5"/>
        <v>Dennis KaneAbileneTexas</v>
      </c>
      <c r="Y8134" s="15" t="str">
        <f t="shared" si="6"/>
        <v>loss</v>
      </c>
    </row>
    <row r="8135" hidden="1">
      <c r="A8135" s="1">
        <v>43319.0</v>
      </c>
      <c r="B8135" s="2" t="s">
        <v>7475</v>
      </c>
      <c r="C8135" s="2">
        <v>1.0</v>
      </c>
      <c r="D8135" s="2" t="s">
        <v>3064</v>
      </c>
      <c r="E8135" s="2" t="s">
        <v>37</v>
      </c>
      <c r="F8135" s="2" t="s">
        <v>4162</v>
      </c>
      <c r="G8135" s="2" t="s">
        <v>39</v>
      </c>
      <c r="H8135" s="2" t="s">
        <v>246</v>
      </c>
      <c r="I8135" s="2" t="s">
        <v>169</v>
      </c>
      <c r="J8135" s="2" t="s">
        <v>42</v>
      </c>
      <c r="K8135" s="2" t="s">
        <v>43</v>
      </c>
      <c r="L8135" s="10">
        <v>43320.0</v>
      </c>
      <c r="M8135" s="2" t="s">
        <v>142</v>
      </c>
      <c r="N8135" s="11">
        <v>0.0</v>
      </c>
      <c r="O8135" s="12">
        <v>4.0</v>
      </c>
      <c r="P8135" s="13">
        <v>0.25</v>
      </c>
      <c r="Q8135" s="13">
        <v>16.0</v>
      </c>
      <c r="R8135" s="13">
        <f t="shared" si="1"/>
        <v>16</v>
      </c>
      <c r="S8135" s="14">
        <f t="shared" si="2"/>
        <v>16</v>
      </c>
      <c r="T8135" s="14">
        <f t="shared" si="3"/>
        <v>0.25</v>
      </c>
      <c r="U8135" s="15" t="str">
        <f>vlookup(F8135,'Sub categories'!$A:$C,3,False)</f>
        <v>Storage</v>
      </c>
      <c r="V8135" s="16">
        <f t="shared" si="4"/>
        <v>1</v>
      </c>
      <c r="W8135" s="17">
        <f t="array" ref="W8135">INDEX(shipping_prices!$C$1:$F9362,MATCH(I8135,shipping_prices!$A$1:$A9362,0),MATCH(M8135,shipping_prices!$C$1:$F$1,0))</f>
        <v>18.39</v>
      </c>
      <c r="X8135" s="15" t="str">
        <f t="shared" si="5"/>
        <v>Brendan MurryLos AngelesCalifornia</v>
      </c>
      <c r="Y8135" s="15" t="str">
        <f t="shared" si="6"/>
        <v>Low</v>
      </c>
    </row>
    <row r="8136" hidden="1">
      <c r="A8136" s="1">
        <v>43319.0</v>
      </c>
      <c r="B8136" s="2" t="s">
        <v>7476</v>
      </c>
      <c r="C8136" s="2">
        <v>3.0</v>
      </c>
      <c r="D8136" s="2" t="s">
        <v>1287</v>
      </c>
      <c r="E8136" s="2" t="s">
        <v>27</v>
      </c>
      <c r="F8136" s="2" t="s">
        <v>6575</v>
      </c>
      <c r="G8136" s="2" t="s">
        <v>39</v>
      </c>
      <c r="H8136" s="2" t="s">
        <v>79</v>
      </c>
      <c r="I8136" s="2" t="s">
        <v>613</v>
      </c>
      <c r="J8136" s="2" t="s">
        <v>614</v>
      </c>
      <c r="K8136" s="2" t="s">
        <v>54</v>
      </c>
      <c r="L8136" s="10">
        <v>43325.0</v>
      </c>
      <c r="M8136" s="2" t="s">
        <v>90</v>
      </c>
      <c r="N8136" s="11">
        <v>0.2</v>
      </c>
      <c r="O8136" s="12">
        <v>3.0</v>
      </c>
      <c r="P8136" s="13">
        <v>0.38</v>
      </c>
      <c r="Q8136" s="13">
        <v>9.0</v>
      </c>
      <c r="R8136" s="13">
        <f t="shared" si="1"/>
        <v>11.25</v>
      </c>
      <c r="S8136" s="14">
        <f t="shared" si="2"/>
        <v>3.75</v>
      </c>
      <c r="T8136" s="14">
        <f t="shared" si="3"/>
        <v>0.3333333333</v>
      </c>
      <c r="U8136" s="15" t="str">
        <f>vlookup(F8136,'Sub categories'!$A:$C,3,False)</f>
        <v>Paper</v>
      </c>
      <c r="V8136" s="16">
        <f t="shared" si="4"/>
        <v>6</v>
      </c>
      <c r="W8136" s="17">
        <f t="array" ref="W8136">INDEX(shipping_prices!$C$1:$F9363,MATCH(I8136,shipping_prices!$A$1:$A9363,0),MATCH(M8136,shipping_prices!$C$1:$F$1,0))</f>
        <v>2.97</v>
      </c>
      <c r="X8136" s="15" t="str">
        <f t="shared" si="5"/>
        <v>Michael NguyenMemphisTennessee</v>
      </c>
      <c r="Y8136" s="15" t="str">
        <f t="shared" si="6"/>
        <v>Low</v>
      </c>
    </row>
    <row r="8137" hidden="1">
      <c r="A8137" s="1">
        <v>43319.0</v>
      </c>
      <c r="B8137" s="2" t="s">
        <v>7476</v>
      </c>
      <c r="C8137" s="2">
        <v>4.0</v>
      </c>
      <c r="D8137" s="2" t="s">
        <v>1287</v>
      </c>
      <c r="E8137" s="2" t="s">
        <v>27</v>
      </c>
      <c r="F8137" s="2" t="s">
        <v>951</v>
      </c>
      <c r="G8137" s="2" t="s">
        <v>39</v>
      </c>
      <c r="H8137" s="2" t="s">
        <v>534</v>
      </c>
      <c r="I8137" s="2" t="s">
        <v>613</v>
      </c>
      <c r="J8137" s="2" t="s">
        <v>614</v>
      </c>
      <c r="K8137" s="2" t="s">
        <v>54</v>
      </c>
      <c r="L8137" s="10">
        <v>43325.0</v>
      </c>
      <c r="M8137" s="2" t="s">
        <v>90</v>
      </c>
      <c r="N8137" s="11">
        <v>0.2</v>
      </c>
      <c r="O8137" s="12">
        <v>-63.0</v>
      </c>
      <c r="P8137" s="13">
        <v>-0.09</v>
      </c>
      <c r="Q8137" s="13">
        <v>720.0</v>
      </c>
      <c r="R8137" s="13">
        <f t="shared" si="1"/>
        <v>900</v>
      </c>
      <c r="S8137" s="14">
        <f t="shared" si="2"/>
        <v>225</v>
      </c>
      <c r="T8137" s="14">
        <f t="shared" si="3"/>
        <v>-0.0875</v>
      </c>
      <c r="U8137" s="15" t="str">
        <f>vlookup(F8137,'Sub categories'!$A:$C,3,False)</f>
        <v>Storage</v>
      </c>
      <c r="V8137" s="16">
        <f t="shared" si="4"/>
        <v>6</v>
      </c>
      <c r="W8137" s="17">
        <f t="array" ref="W8137">INDEX(shipping_prices!$C$1:$F9364,MATCH(I8137,shipping_prices!$A$1:$A9364,0),MATCH(M8137,shipping_prices!$C$1:$F$1,0))</f>
        <v>2.97</v>
      </c>
      <c r="X8137" s="15" t="str">
        <f t="shared" si="5"/>
        <v>Michael NguyenMemphisTennessee</v>
      </c>
      <c r="Y8137" s="15" t="str">
        <f t="shared" si="6"/>
        <v>loss</v>
      </c>
    </row>
    <row r="8138" hidden="1">
      <c r="A8138" s="1">
        <v>43319.0</v>
      </c>
      <c r="B8138" s="2" t="s">
        <v>7477</v>
      </c>
      <c r="C8138" s="2">
        <v>3.0</v>
      </c>
      <c r="D8138" s="2" t="s">
        <v>1820</v>
      </c>
      <c r="E8138" s="2" t="s">
        <v>49</v>
      </c>
      <c r="F8138" s="2" t="s">
        <v>7478</v>
      </c>
      <c r="G8138" s="2" t="s">
        <v>29</v>
      </c>
      <c r="H8138" s="2" t="s">
        <v>365</v>
      </c>
      <c r="I8138" s="2" t="s">
        <v>31</v>
      </c>
      <c r="J8138" s="2" t="s">
        <v>32</v>
      </c>
      <c r="K8138" s="2" t="s">
        <v>33</v>
      </c>
      <c r="L8138" s="10">
        <v>43320.0</v>
      </c>
      <c r="M8138" s="2" t="s">
        <v>34</v>
      </c>
      <c r="N8138" s="11">
        <v>0.0</v>
      </c>
      <c r="O8138" s="12">
        <v>8.0</v>
      </c>
      <c r="P8138" s="13">
        <v>0.08</v>
      </c>
      <c r="Q8138" s="13">
        <v>101.0</v>
      </c>
      <c r="R8138" s="13">
        <f t="shared" si="1"/>
        <v>101</v>
      </c>
      <c r="S8138" s="14">
        <f t="shared" si="2"/>
        <v>33.66666667</v>
      </c>
      <c r="T8138" s="14">
        <f t="shared" si="3"/>
        <v>0.07920792079</v>
      </c>
      <c r="U8138" s="15" t="str">
        <f>vlookup(F8138,'Sub categories'!$A:$C,3,False)</f>
        <v>Accessories</v>
      </c>
      <c r="V8138" s="16">
        <f t="shared" si="4"/>
        <v>1</v>
      </c>
      <c r="W8138" s="17">
        <f t="array" ref="W8138">INDEX(shipping_prices!$C$1:$F9365,MATCH(I8138,shipping_prices!$A$1:$A9365,0),MATCH(M8138,shipping_prices!$C$1:$F$1,0))</f>
        <v>10.09</v>
      </c>
      <c r="X8138" s="15" t="str">
        <f t="shared" si="5"/>
        <v>Steven RoelleNew York CityNew York</v>
      </c>
      <c r="Y8138" s="15" t="str">
        <f t="shared" si="6"/>
        <v>Low</v>
      </c>
    </row>
    <row r="8139" hidden="1">
      <c r="A8139" s="1">
        <v>43319.0</v>
      </c>
      <c r="B8139" s="2" t="s">
        <v>7477</v>
      </c>
      <c r="C8139" s="2">
        <v>5.0</v>
      </c>
      <c r="D8139" s="2" t="s">
        <v>1820</v>
      </c>
      <c r="E8139" s="2" t="s">
        <v>49</v>
      </c>
      <c r="F8139" s="2" t="s">
        <v>7479</v>
      </c>
      <c r="G8139" s="2" t="s">
        <v>29</v>
      </c>
      <c r="H8139" s="2" t="s">
        <v>1071</v>
      </c>
      <c r="I8139" s="2" t="s">
        <v>31</v>
      </c>
      <c r="J8139" s="2" t="s">
        <v>32</v>
      </c>
      <c r="K8139" s="2" t="s">
        <v>33</v>
      </c>
      <c r="L8139" s="10">
        <v>43320.0</v>
      </c>
      <c r="M8139" s="2" t="s">
        <v>34</v>
      </c>
      <c r="N8139" s="11">
        <v>0.0</v>
      </c>
      <c r="O8139" s="12">
        <v>1668.0</v>
      </c>
      <c r="P8139" s="13">
        <v>0.49</v>
      </c>
      <c r="Q8139" s="13">
        <v>3405.0</v>
      </c>
      <c r="R8139" s="13">
        <f t="shared" si="1"/>
        <v>3405</v>
      </c>
      <c r="S8139" s="14">
        <f t="shared" si="2"/>
        <v>681</v>
      </c>
      <c r="T8139" s="14">
        <f t="shared" si="3"/>
        <v>0.4898678414</v>
      </c>
      <c r="U8139" s="15" t="str">
        <f>vlookup(F8139,'Sub categories'!$A:$C,3,False)</f>
        <v>Machines</v>
      </c>
      <c r="V8139" s="16">
        <f t="shared" si="4"/>
        <v>1</v>
      </c>
      <c r="W8139" s="17">
        <f t="array" ref="W8139">INDEX(shipping_prices!$C$1:$F9366,MATCH(I8139,shipping_prices!$A$1:$A9366,0),MATCH(M8139,shipping_prices!$C$1:$F$1,0))</f>
        <v>10.09</v>
      </c>
      <c r="X8139" s="15" t="str">
        <f t="shared" si="5"/>
        <v>Steven RoelleNew York CityNew York</v>
      </c>
      <c r="Y8139" s="15" t="str">
        <f t="shared" si="6"/>
        <v>High</v>
      </c>
    </row>
    <row r="8140">
      <c r="A8140" s="1">
        <v>43319.0</v>
      </c>
      <c r="B8140" s="2" t="s">
        <v>7480</v>
      </c>
      <c r="C8140" s="2">
        <v>2.0</v>
      </c>
      <c r="D8140" s="2" t="s">
        <v>2941</v>
      </c>
      <c r="E8140" s="2" t="s">
        <v>27</v>
      </c>
      <c r="F8140" s="2" t="s">
        <v>2541</v>
      </c>
      <c r="G8140" s="2" t="s">
        <v>45</v>
      </c>
      <c r="H8140" s="2" t="s">
        <v>206</v>
      </c>
      <c r="I8140" s="2" t="s">
        <v>140</v>
      </c>
      <c r="J8140" s="2" t="s">
        <v>141</v>
      </c>
      <c r="K8140" s="2" t="s">
        <v>77</v>
      </c>
      <c r="L8140" s="10">
        <v>43328.0</v>
      </c>
      <c r="M8140" s="2" t="s">
        <v>142</v>
      </c>
      <c r="N8140" s="11">
        <v>0.3</v>
      </c>
      <c r="O8140" s="12">
        <v>-37.0</v>
      </c>
      <c r="P8140" s="13">
        <v>-0.2</v>
      </c>
      <c r="Q8140" s="13">
        <v>183.0</v>
      </c>
      <c r="R8140" s="13">
        <f t="shared" si="1"/>
        <v>261.4285714</v>
      </c>
      <c r="S8140" s="14">
        <f t="shared" si="2"/>
        <v>130.7142857</v>
      </c>
      <c r="T8140" s="14">
        <f t="shared" si="3"/>
        <v>-0.2021857923</v>
      </c>
      <c r="U8140" s="15" t="str">
        <f>vlookup(F8140,'Sub categories'!$A:$C,3,False)</f>
        <v>Bookcases</v>
      </c>
      <c r="V8140" s="16">
        <f t="shared" si="4"/>
        <v>9</v>
      </c>
      <c r="W8140" s="17">
        <f t="array" ref="W8140">INDEX(shipping_prices!$C$1:$F9367,MATCH(I8140,shipping_prices!$A$1:$A9367,0),MATCH(M8140,shipping_prices!$C$1:$F$1,0))</f>
        <v>15.15</v>
      </c>
      <c r="X8140" s="15" t="str">
        <f t="shared" si="5"/>
        <v>Charlotte MeltonChicagoIllinois</v>
      </c>
      <c r="Y8140" s="15" t="str">
        <f t="shared" si="6"/>
        <v>loss</v>
      </c>
    </row>
    <row r="8141" hidden="1">
      <c r="A8141" s="1">
        <v>43319.0</v>
      </c>
      <c r="B8141" s="2" t="s">
        <v>7481</v>
      </c>
      <c r="C8141" s="2">
        <v>7.0</v>
      </c>
      <c r="D8141" s="2" t="s">
        <v>2991</v>
      </c>
      <c r="E8141" s="2" t="s">
        <v>37</v>
      </c>
      <c r="F8141" s="2" t="s">
        <v>3938</v>
      </c>
      <c r="G8141" s="2" t="s">
        <v>29</v>
      </c>
      <c r="H8141" s="2" t="s">
        <v>554</v>
      </c>
      <c r="I8141" s="2" t="s">
        <v>158</v>
      </c>
      <c r="J8141" s="2" t="s">
        <v>159</v>
      </c>
      <c r="K8141" s="2" t="s">
        <v>43</v>
      </c>
      <c r="L8141" s="10">
        <v>43322.0</v>
      </c>
      <c r="M8141" s="2" t="s">
        <v>34</v>
      </c>
      <c r="N8141" s="11">
        <v>0.0</v>
      </c>
      <c r="O8141" s="12">
        <v>64.0</v>
      </c>
      <c r="P8141" s="13">
        <v>0.24</v>
      </c>
      <c r="Q8141" s="13">
        <v>266.0</v>
      </c>
      <c r="R8141" s="13">
        <f t="shared" si="1"/>
        <v>266</v>
      </c>
      <c r="S8141" s="14">
        <f t="shared" si="2"/>
        <v>38</v>
      </c>
      <c r="T8141" s="14">
        <f t="shared" si="3"/>
        <v>0.2406015038</v>
      </c>
      <c r="U8141" s="15" t="str">
        <f>vlookup(F8141,'Sub categories'!$A:$C,3,False)</f>
        <v>Accessories</v>
      </c>
      <c r="V8141" s="16">
        <f t="shared" si="4"/>
        <v>3</v>
      </c>
      <c r="W8141" s="17">
        <f t="array" ref="W8141">INDEX(shipping_prices!$C$1:$F9368,MATCH(I8141,shipping_prices!$A$1:$A9368,0),MATCH(M8141,shipping_prices!$C$1:$F$1,0))</f>
        <v>7</v>
      </c>
      <c r="X8141" s="15" t="str">
        <f t="shared" si="5"/>
        <v>Helen WassermanSeattleWashington</v>
      </c>
      <c r="Y8141" s="15" t="str">
        <f t="shared" si="6"/>
        <v>High</v>
      </c>
    </row>
    <row r="8142" hidden="1">
      <c r="A8142" s="1">
        <v>43319.0</v>
      </c>
      <c r="B8142" s="2" t="s">
        <v>7482</v>
      </c>
      <c r="C8142" s="2">
        <v>2.0</v>
      </c>
      <c r="D8142" s="2" t="s">
        <v>1211</v>
      </c>
      <c r="E8142" s="2" t="s">
        <v>37</v>
      </c>
      <c r="F8142" s="2" t="s">
        <v>4559</v>
      </c>
      <c r="G8142" s="2" t="s">
        <v>39</v>
      </c>
      <c r="H8142" s="2" t="s">
        <v>51</v>
      </c>
      <c r="I8142" s="2" t="s">
        <v>5161</v>
      </c>
      <c r="J8142" s="2" t="s">
        <v>1294</v>
      </c>
      <c r="K8142" s="2" t="s">
        <v>33</v>
      </c>
      <c r="L8142" s="10">
        <v>43325.0</v>
      </c>
      <c r="M8142" s="2" t="s">
        <v>90</v>
      </c>
      <c r="N8142" s="11">
        <v>0.0</v>
      </c>
      <c r="O8142" s="12">
        <v>6.0</v>
      </c>
      <c r="P8142" s="13">
        <v>0.48</v>
      </c>
      <c r="Q8142" s="13">
        <v>13.0</v>
      </c>
      <c r="R8142" s="13">
        <f t="shared" si="1"/>
        <v>13</v>
      </c>
      <c r="S8142" s="14">
        <f t="shared" si="2"/>
        <v>6.5</v>
      </c>
      <c r="T8142" s="14">
        <f t="shared" si="3"/>
        <v>0.4615384615</v>
      </c>
      <c r="U8142" s="15" t="str">
        <f>vlookup(F8142,'Sub categories'!$A:$C,3,False)</f>
        <v>Paper</v>
      </c>
      <c r="V8142" s="16">
        <f t="shared" si="4"/>
        <v>6</v>
      </c>
      <c r="W8142" s="17">
        <f t="array" ref="W8142">INDEX(shipping_prices!$C$1:$F9369,MATCH(I8142,shipping_prices!$A$1:$A9369,0),MATCH(M8142,shipping_prices!$C$1:$F$1,0))</f>
        <v>0.27</v>
      </c>
      <c r="X8142" s="15" t="str">
        <f t="shared" si="5"/>
        <v>Saphhira ShifleyWarwickRhode Island</v>
      </c>
      <c r="Y8142" s="15" t="str">
        <f t="shared" si="6"/>
        <v>Low</v>
      </c>
    </row>
    <row r="8143" hidden="1">
      <c r="A8143" s="1">
        <v>43319.0</v>
      </c>
      <c r="B8143" s="2" t="s">
        <v>7482</v>
      </c>
      <c r="C8143" s="2">
        <v>2.0</v>
      </c>
      <c r="D8143" s="2" t="s">
        <v>1211</v>
      </c>
      <c r="E8143" s="2" t="s">
        <v>37</v>
      </c>
      <c r="F8143" s="2" t="s">
        <v>612</v>
      </c>
      <c r="G8143" s="2" t="s">
        <v>39</v>
      </c>
      <c r="H8143" s="2" t="s">
        <v>79</v>
      </c>
      <c r="I8143" s="2" t="s">
        <v>5161</v>
      </c>
      <c r="J8143" s="2" t="s">
        <v>1294</v>
      </c>
      <c r="K8143" s="2" t="s">
        <v>33</v>
      </c>
      <c r="L8143" s="10">
        <v>43325.0</v>
      </c>
      <c r="M8143" s="2" t="s">
        <v>90</v>
      </c>
      <c r="N8143" s="11">
        <v>0.0</v>
      </c>
      <c r="O8143" s="12">
        <v>9.0</v>
      </c>
      <c r="P8143" s="13">
        <v>0.19</v>
      </c>
      <c r="Q8143" s="13">
        <v>50.0</v>
      </c>
      <c r="R8143" s="13">
        <f t="shared" si="1"/>
        <v>50</v>
      </c>
      <c r="S8143" s="14">
        <f t="shared" si="2"/>
        <v>25</v>
      </c>
      <c r="T8143" s="14">
        <f t="shared" si="3"/>
        <v>0.18</v>
      </c>
      <c r="U8143" s="15" t="str">
        <f>vlookup(F8143,'Sub categories'!$A:$C,3,False)</f>
        <v>Storage</v>
      </c>
      <c r="V8143" s="16">
        <f t="shared" si="4"/>
        <v>6</v>
      </c>
      <c r="W8143" s="17">
        <f t="array" ref="W8143">INDEX(shipping_prices!$C$1:$F9370,MATCH(I8143,shipping_prices!$A$1:$A9370,0),MATCH(M8143,shipping_prices!$C$1:$F$1,0))</f>
        <v>0.27</v>
      </c>
      <c r="X8143" s="15" t="str">
        <f t="shared" si="5"/>
        <v>Saphhira ShifleyWarwickRhode Island</v>
      </c>
      <c r="Y8143" s="15" t="str">
        <f t="shared" si="6"/>
        <v>Low</v>
      </c>
    </row>
    <row r="8144" hidden="1">
      <c r="A8144" s="1">
        <v>43319.0</v>
      </c>
      <c r="B8144" s="2" t="s">
        <v>7483</v>
      </c>
      <c r="C8144" s="2">
        <v>2.0</v>
      </c>
      <c r="D8144" s="2" t="s">
        <v>664</v>
      </c>
      <c r="E8144" s="2" t="s">
        <v>27</v>
      </c>
      <c r="F8144" s="2" t="s">
        <v>4501</v>
      </c>
      <c r="G8144" s="2" t="s">
        <v>39</v>
      </c>
      <c r="H8144" s="2" t="s">
        <v>1147</v>
      </c>
      <c r="I8144" s="2" t="s">
        <v>1639</v>
      </c>
      <c r="J8144" s="2" t="s">
        <v>89</v>
      </c>
      <c r="K8144" s="2" t="s">
        <v>54</v>
      </c>
      <c r="L8144" s="10">
        <v>43325.0</v>
      </c>
      <c r="M8144" s="2" t="s">
        <v>34</v>
      </c>
      <c r="N8144" s="11">
        <v>0.0</v>
      </c>
      <c r="O8144" s="12">
        <v>12.0</v>
      </c>
      <c r="P8144" s="13">
        <v>0.35</v>
      </c>
      <c r="Q8144" s="13">
        <v>35.0</v>
      </c>
      <c r="R8144" s="13">
        <f t="shared" si="1"/>
        <v>35</v>
      </c>
      <c r="S8144" s="14">
        <f t="shared" si="2"/>
        <v>17.5</v>
      </c>
      <c r="T8144" s="14">
        <f t="shared" si="3"/>
        <v>0.3428571429</v>
      </c>
      <c r="U8144" s="15" t="str">
        <f>vlookup(F8144,'Sub categories'!$A:$C,3,False)</f>
        <v>Appliances</v>
      </c>
      <c r="V8144" s="16">
        <f t="shared" si="4"/>
        <v>6</v>
      </c>
      <c r="W8144" s="17">
        <f t="array" ref="W8144">INDEX(shipping_prices!$C$1:$F9371,MATCH(I8144,shipping_prices!$A$1:$A9371,0),MATCH(M8144,shipping_prices!$C$1:$F$1,0))</f>
        <v>14.45</v>
      </c>
      <c r="X8144" s="15" t="str">
        <f t="shared" si="5"/>
        <v>Christine SundaresamSalemVirginia</v>
      </c>
      <c r="Y8144" s="15" t="str">
        <f t="shared" si="6"/>
        <v>Low</v>
      </c>
    </row>
    <row r="8145" hidden="1">
      <c r="A8145" s="1">
        <v>43322.0</v>
      </c>
      <c r="B8145" s="2" t="s">
        <v>7484</v>
      </c>
      <c r="C8145" s="2">
        <v>1.0</v>
      </c>
      <c r="D8145" s="2" t="s">
        <v>2495</v>
      </c>
      <c r="E8145" s="2" t="s">
        <v>27</v>
      </c>
      <c r="F8145" s="2" t="s">
        <v>1526</v>
      </c>
      <c r="G8145" s="2" t="s">
        <v>39</v>
      </c>
      <c r="H8145" s="2" t="s">
        <v>120</v>
      </c>
      <c r="I8145" s="2" t="s">
        <v>3801</v>
      </c>
      <c r="J8145" s="2" t="s">
        <v>251</v>
      </c>
      <c r="K8145" s="2" t="s">
        <v>54</v>
      </c>
      <c r="L8145" s="10">
        <v>43330.0</v>
      </c>
      <c r="M8145" s="2" t="s">
        <v>34</v>
      </c>
      <c r="N8145" s="11">
        <v>0.2</v>
      </c>
      <c r="O8145" s="12">
        <v>2.0</v>
      </c>
      <c r="P8145" s="13">
        <v>0.08</v>
      </c>
      <c r="Q8145" s="13">
        <v>33.0</v>
      </c>
      <c r="R8145" s="13">
        <f t="shared" si="1"/>
        <v>41.25</v>
      </c>
      <c r="S8145" s="14">
        <f t="shared" si="2"/>
        <v>41.25</v>
      </c>
      <c r="T8145" s="14">
        <f t="shared" si="3"/>
        <v>0.06060606061</v>
      </c>
      <c r="U8145" s="15" t="str">
        <f>vlookup(F8145,'Sub categories'!$A:$C,3,False)</f>
        <v>Art</v>
      </c>
      <c r="V8145" s="16">
        <f t="shared" si="4"/>
        <v>8</v>
      </c>
      <c r="W8145" s="17">
        <f t="array" ref="W8145">INDEX(shipping_prices!$C$1:$F9372,MATCH(I8145,shipping_prices!$A$1:$A9372,0),MATCH(M8145,shipping_prices!$C$1:$F$1,0))</f>
        <v>8.36</v>
      </c>
      <c r="X8145" s="15" t="str">
        <f t="shared" si="5"/>
        <v>Barry GonzalezGreensboroNorth Carolina</v>
      </c>
      <c r="Y8145" s="15" t="str">
        <f t="shared" si="6"/>
        <v>Low</v>
      </c>
    </row>
    <row r="8146" hidden="1">
      <c r="A8146" s="1">
        <v>43322.0</v>
      </c>
      <c r="B8146" s="2" t="s">
        <v>7485</v>
      </c>
      <c r="C8146" s="2">
        <v>2.0</v>
      </c>
      <c r="D8146" s="2" t="s">
        <v>2850</v>
      </c>
      <c r="E8146" s="2" t="s">
        <v>49</v>
      </c>
      <c r="F8146" s="2" t="s">
        <v>6312</v>
      </c>
      <c r="G8146" s="2" t="s">
        <v>39</v>
      </c>
      <c r="H8146" s="2" t="s">
        <v>79</v>
      </c>
      <c r="I8146" s="2" t="s">
        <v>163</v>
      </c>
      <c r="J8146" s="2" t="s">
        <v>164</v>
      </c>
      <c r="K8146" s="2" t="s">
        <v>33</v>
      </c>
      <c r="L8146" s="10">
        <v>43325.0</v>
      </c>
      <c r="M8146" s="2" t="s">
        <v>34</v>
      </c>
      <c r="N8146" s="11">
        <v>0.2</v>
      </c>
      <c r="O8146" s="12">
        <v>1.0</v>
      </c>
      <c r="P8146" s="13">
        <v>0.08</v>
      </c>
      <c r="Q8146" s="13">
        <v>9.0</v>
      </c>
      <c r="R8146" s="13">
        <f t="shared" si="1"/>
        <v>11.25</v>
      </c>
      <c r="S8146" s="14">
        <f t="shared" si="2"/>
        <v>5.625</v>
      </c>
      <c r="T8146" s="14">
        <f t="shared" si="3"/>
        <v>0.1111111111</v>
      </c>
      <c r="U8146" s="15" t="str">
        <f>vlookup(F8146,'Sub categories'!$A:$C,3,False)</f>
        <v>Storage</v>
      </c>
      <c r="V8146" s="16">
        <f t="shared" si="4"/>
        <v>3</v>
      </c>
      <c r="W8146" s="17">
        <f t="array" ref="W8146">INDEX(shipping_prices!$C$1:$F9373,MATCH(I8146,shipping_prices!$A$1:$A9373,0),MATCH(M8146,shipping_prices!$C$1:$F$1,0))</f>
        <v>7.98</v>
      </c>
      <c r="X8146" s="15" t="str">
        <f t="shared" si="5"/>
        <v>Paul LucasPhiladelphiaPennsylvania</v>
      </c>
      <c r="Y8146" s="15" t="str">
        <f t="shared" si="6"/>
        <v>Low</v>
      </c>
    </row>
    <row r="8147" hidden="1">
      <c r="A8147" s="1">
        <v>43322.0</v>
      </c>
      <c r="B8147" s="2" t="s">
        <v>7485</v>
      </c>
      <c r="C8147" s="2">
        <v>3.0</v>
      </c>
      <c r="D8147" s="2" t="s">
        <v>2850</v>
      </c>
      <c r="E8147" s="2" t="s">
        <v>49</v>
      </c>
      <c r="F8147" s="2" t="s">
        <v>3115</v>
      </c>
      <c r="G8147" s="2" t="s">
        <v>39</v>
      </c>
      <c r="H8147" s="2" t="s">
        <v>182</v>
      </c>
      <c r="I8147" s="2" t="s">
        <v>163</v>
      </c>
      <c r="J8147" s="2" t="s">
        <v>164</v>
      </c>
      <c r="K8147" s="2" t="s">
        <v>33</v>
      </c>
      <c r="L8147" s="10">
        <v>43325.0</v>
      </c>
      <c r="M8147" s="2" t="s">
        <v>34</v>
      </c>
      <c r="N8147" s="11">
        <v>0.7</v>
      </c>
      <c r="O8147" s="12">
        <v>-8.0</v>
      </c>
      <c r="P8147" s="13">
        <v>-0.73</v>
      </c>
      <c r="Q8147" s="13">
        <v>10.0</v>
      </c>
      <c r="R8147" s="13">
        <f t="shared" si="1"/>
        <v>33.33333333</v>
      </c>
      <c r="S8147" s="14">
        <f t="shared" si="2"/>
        <v>11.11111111</v>
      </c>
      <c r="T8147" s="14">
        <f t="shared" si="3"/>
        <v>-0.8</v>
      </c>
      <c r="U8147" s="15" t="str">
        <f>vlookup(F8147,'Sub categories'!$A:$C,3,False)</f>
        <v>Binders</v>
      </c>
      <c r="V8147" s="16">
        <f t="shared" si="4"/>
        <v>3</v>
      </c>
      <c r="W8147" s="17">
        <f t="array" ref="W8147">INDEX(shipping_prices!$C$1:$F9374,MATCH(I8147,shipping_prices!$A$1:$A9374,0),MATCH(M8147,shipping_prices!$C$1:$F$1,0))</f>
        <v>7.98</v>
      </c>
      <c r="X8147" s="15" t="str">
        <f t="shared" si="5"/>
        <v>Paul LucasPhiladelphiaPennsylvania</v>
      </c>
      <c r="Y8147" s="15" t="str">
        <f t="shared" si="6"/>
        <v>loss</v>
      </c>
    </row>
    <row r="8148" hidden="1">
      <c r="A8148" s="1">
        <v>43322.0</v>
      </c>
      <c r="B8148" s="2" t="s">
        <v>7485</v>
      </c>
      <c r="C8148" s="2">
        <v>5.0</v>
      </c>
      <c r="D8148" s="2" t="s">
        <v>2850</v>
      </c>
      <c r="E8148" s="2" t="s">
        <v>49</v>
      </c>
      <c r="F8148" s="2" t="s">
        <v>1907</v>
      </c>
      <c r="G8148" s="2" t="s">
        <v>39</v>
      </c>
      <c r="H8148" s="2" t="s">
        <v>40</v>
      </c>
      <c r="I8148" s="2" t="s">
        <v>163</v>
      </c>
      <c r="J8148" s="2" t="s">
        <v>164</v>
      </c>
      <c r="K8148" s="2" t="s">
        <v>33</v>
      </c>
      <c r="L8148" s="10">
        <v>43325.0</v>
      </c>
      <c r="M8148" s="2" t="s">
        <v>34</v>
      </c>
      <c r="N8148" s="11">
        <v>0.7</v>
      </c>
      <c r="O8148" s="12">
        <v>-24.0</v>
      </c>
      <c r="P8148" s="13">
        <v>-0.77</v>
      </c>
      <c r="Q8148" s="13">
        <v>31.0</v>
      </c>
      <c r="R8148" s="13">
        <f t="shared" si="1"/>
        <v>103.3333333</v>
      </c>
      <c r="S8148" s="14">
        <f t="shared" si="2"/>
        <v>20.66666667</v>
      </c>
      <c r="T8148" s="14">
        <f t="shared" si="3"/>
        <v>-0.7741935484</v>
      </c>
      <c r="U8148" s="15" t="str">
        <f>vlookup(F8148,'Sub categories'!$A:$C,3,False)</f>
        <v>Binders</v>
      </c>
      <c r="V8148" s="16">
        <f t="shared" si="4"/>
        <v>3</v>
      </c>
      <c r="W8148" s="17">
        <f t="array" ref="W8148">INDEX(shipping_prices!$C$1:$F9375,MATCH(I8148,shipping_prices!$A$1:$A9375,0),MATCH(M8148,shipping_prices!$C$1:$F$1,0))</f>
        <v>7.98</v>
      </c>
      <c r="X8148" s="15" t="str">
        <f t="shared" si="5"/>
        <v>Paul LucasPhiladelphiaPennsylvania</v>
      </c>
      <c r="Y8148" s="15" t="str">
        <f t="shared" si="6"/>
        <v>loss</v>
      </c>
    </row>
    <row r="8149" hidden="1">
      <c r="A8149" s="1">
        <v>43323.0</v>
      </c>
      <c r="B8149" s="2" t="s">
        <v>7486</v>
      </c>
      <c r="C8149" s="2">
        <v>5.0</v>
      </c>
      <c r="D8149" s="2" t="s">
        <v>4350</v>
      </c>
      <c r="E8149" s="2" t="s">
        <v>27</v>
      </c>
      <c r="F8149" s="2" t="s">
        <v>2916</v>
      </c>
      <c r="G8149" s="2" t="s">
        <v>39</v>
      </c>
      <c r="H8149" s="2" t="s">
        <v>297</v>
      </c>
      <c r="I8149" s="2" t="s">
        <v>3601</v>
      </c>
      <c r="J8149" s="2" t="s">
        <v>598</v>
      </c>
      <c r="K8149" s="2" t="s">
        <v>33</v>
      </c>
      <c r="L8149" s="10">
        <v>43333.0</v>
      </c>
      <c r="M8149" s="2" t="s">
        <v>34</v>
      </c>
      <c r="N8149" s="11">
        <v>0.0</v>
      </c>
      <c r="O8149" s="12">
        <v>20.0</v>
      </c>
      <c r="P8149" s="13">
        <v>0.29</v>
      </c>
      <c r="Q8149" s="13">
        <v>70.0</v>
      </c>
      <c r="R8149" s="13">
        <f t="shared" si="1"/>
        <v>70</v>
      </c>
      <c r="S8149" s="14">
        <f t="shared" si="2"/>
        <v>14</v>
      </c>
      <c r="T8149" s="14">
        <f t="shared" si="3"/>
        <v>0.2857142857</v>
      </c>
      <c r="U8149" s="15" t="str">
        <f>vlookup(F8149,'Sub categories'!$A:$C,3,False)</f>
        <v>Supplies</v>
      </c>
      <c r="V8149" s="16">
        <f t="shared" si="4"/>
        <v>10</v>
      </c>
      <c r="W8149" s="17">
        <f t="array" ref="W8149">INDEX(shipping_prices!$C$1:$F9376,MATCH(I8149,shipping_prices!$A$1:$A9376,0),MATCH(M8149,shipping_prices!$C$1:$F$1,0))</f>
        <v>7.95</v>
      </c>
      <c r="X8149" s="15" t="str">
        <f t="shared" si="5"/>
        <v>Dean BradenPatersonNew Jersey</v>
      </c>
      <c r="Y8149" s="15" t="str">
        <f t="shared" si="6"/>
        <v>Low</v>
      </c>
    </row>
    <row r="8150" hidden="1">
      <c r="A8150" s="1">
        <v>43323.0</v>
      </c>
      <c r="B8150" s="2" t="s">
        <v>7486</v>
      </c>
      <c r="C8150" s="2">
        <v>3.0</v>
      </c>
      <c r="D8150" s="2" t="s">
        <v>4350</v>
      </c>
      <c r="E8150" s="2" t="s">
        <v>27</v>
      </c>
      <c r="F8150" s="2" t="s">
        <v>1151</v>
      </c>
      <c r="G8150" s="2" t="s">
        <v>39</v>
      </c>
      <c r="H8150" s="2" t="s">
        <v>51</v>
      </c>
      <c r="I8150" s="2" t="s">
        <v>3601</v>
      </c>
      <c r="J8150" s="2" t="s">
        <v>598</v>
      </c>
      <c r="K8150" s="2" t="s">
        <v>33</v>
      </c>
      <c r="L8150" s="10">
        <v>43333.0</v>
      </c>
      <c r="M8150" s="2" t="s">
        <v>34</v>
      </c>
      <c r="N8150" s="11">
        <v>0.0</v>
      </c>
      <c r="O8150" s="12">
        <v>80.0</v>
      </c>
      <c r="P8150" s="13">
        <v>0.48</v>
      </c>
      <c r="Q8150" s="13">
        <v>166.0</v>
      </c>
      <c r="R8150" s="13">
        <f t="shared" si="1"/>
        <v>166</v>
      </c>
      <c r="S8150" s="14">
        <f t="shared" si="2"/>
        <v>55.33333333</v>
      </c>
      <c r="T8150" s="14">
        <f t="shared" si="3"/>
        <v>0.4819277108</v>
      </c>
      <c r="U8150" s="15" t="str">
        <f>vlookup(F8150,'Sub categories'!$A:$C,3,False)</f>
        <v>Paper</v>
      </c>
      <c r="V8150" s="16">
        <f t="shared" si="4"/>
        <v>10</v>
      </c>
      <c r="W8150" s="17">
        <f t="array" ref="W8150">INDEX(shipping_prices!$C$1:$F9377,MATCH(I8150,shipping_prices!$A$1:$A9377,0),MATCH(M8150,shipping_prices!$C$1:$F$1,0))</f>
        <v>7.95</v>
      </c>
      <c r="X8150" s="15" t="str">
        <f t="shared" si="5"/>
        <v>Dean BradenPatersonNew Jersey</v>
      </c>
      <c r="Y8150" s="15" t="str">
        <f t="shared" si="6"/>
        <v>High</v>
      </c>
    </row>
    <row r="8151" hidden="1">
      <c r="A8151" s="1">
        <v>43323.0</v>
      </c>
      <c r="B8151" s="2" t="s">
        <v>7486</v>
      </c>
      <c r="C8151" s="2">
        <v>3.0</v>
      </c>
      <c r="D8151" s="2" t="s">
        <v>4350</v>
      </c>
      <c r="E8151" s="2" t="s">
        <v>27</v>
      </c>
      <c r="F8151" s="2" t="s">
        <v>2354</v>
      </c>
      <c r="G8151" s="2" t="s">
        <v>29</v>
      </c>
      <c r="H8151" s="2" t="s">
        <v>1303</v>
      </c>
      <c r="I8151" s="2" t="s">
        <v>3601</v>
      </c>
      <c r="J8151" s="2" t="s">
        <v>598</v>
      </c>
      <c r="K8151" s="2" t="s">
        <v>33</v>
      </c>
      <c r="L8151" s="10">
        <v>43333.0</v>
      </c>
      <c r="M8151" s="2" t="s">
        <v>34</v>
      </c>
      <c r="N8151" s="11">
        <v>0.0</v>
      </c>
      <c r="O8151" s="12">
        <v>79.0</v>
      </c>
      <c r="P8151" s="13">
        <v>0.28</v>
      </c>
      <c r="Q8151" s="13">
        <v>282.0</v>
      </c>
      <c r="R8151" s="13">
        <f t="shared" si="1"/>
        <v>282</v>
      </c>
      <c r="S8151" s="14">
        <f t="shared" si="2"/>
        <v>94</v>
      </c>
      <c r="T8151" s="14">
        <f t="shared" si="3"/>
        <v>0.280141844</v>
      </c>
      <c r="U8151" s="15" t="str">
        <f>vlookup(F8151,'Sub categories'!$A:$C,3,False)</f>
        <v>Phones</v>
      </c>
      <c r="V8151" s="16">
        <f t="shared" si="4"/>
        <v>10</v>
      </c>
      <c r="W8151" s="17">
        <f t="array" ref="W8151">INDEX(shipping_prices!$C$1:$F9378,MATCH(I8151,shipping_prices!$A$1:$A9378,0),MATCH(M8151,shipping_prices!$C$1:$F$1,0))</f>
        <v>7.95</v>
      </c>
      <c r="X8151" s="15" t="str">
        <f t="shared" si="5"/>
        <v>Dean BradenPatersonNew Jersey</v>
      </c>
      <c r="Y8151" s="15" t="str">
        <f t="shared" si="6"/>
        <v>High</v>
      </c>
    </row>
    <row r="8152" hidden="1">
      <c r="A8152" s="1">
        <v>43323.0</v>
      </c>
      <c r="B8152" s="2" t="s">
        <v>7487</v>
      </c>
      <c r="C8152" s="2">
        <v>2.0</v>
      </c>
      <c r="D8152" s="2" t="s">
        <v>3020</v>
      </c>
      <c r="E8152" s="2" t="s">
        <v>49</v>
      </c>
      <c r="F8152" s="2" t="s">
        <v>475</v>
      </c>
      <c r="G8152" s="2" t="s">
        <v>39</v>
      </c>
      <c r="H8152" s="2" t="s">
        <v>79</v>
      </c>
      <c r="I8152" s="2" t="s">
        <v>52</v>
      </c>
      <c r="J8152" s="2" t="s">
        <v>53</v>
      </c>
      <c r="K8152" s="2" t="s">
        <v>54</v>
      </c>
      <c r="L8152" s="10">
        <v>43327.0</v>
      </c>
      <c r="M8152" s="2" t="s">
        <v>34</v>
      </c>
      <c r="N8152" s="11">
        <v>0.2</v>
      </c>
      <c r="O8152" s="12">
        <v>1.0</v>
      </c>
      <c r="P8152" s="13">
        <v>0.08</v>
      </c>
      <c r="Q8152" s="13">
        <v>16.0</v>
      </c>
      <c r="R8152" s="13">
        <f t="shared" si="1"/>
        <v>20</v>
      </c>
      <c r="S8152" s="14">
        <f t="shared" si="2"/>
        <v>10</v>
      </c>
      <c r="T8152" s="14">
        <f t="shared" si="3"/>
        <v>0.0625</v>
      </c>
      <c r="U8152" s="15" t="str">
        <f>vlookup(F8152,'Sub categories'!$A:$C,3,False)</f>
        <v>Art</v>
      </c>
      <c r="V8152" s="16">
        <f t="shared" si="4"/>
        <v>4</v>
      </c>
      <c r="W8152" s="17">
        <f t="array" ref="W8152">INDEX(shipping_prices!$C$1:$F9379,MATCH(I8152,shipping_prices!$A$1:$A9379,0),MATCH(M8152,shipping_prices!$C$1:$F$1,0))</f>
        <v>14.61</v>
      </c>
      <c r="X8152" s="15" t="str">
        <f t="shared" si="5"/>
        <v>Hallie RedmondJacksonvilleFlorida</v>
      </c>
      <c r="Y8152" s="15" t="str">
        <f t="shared" si="6"/>
        <v>Low</v>
      </c>
    </row>
    <row r="8153" hidden="1">
      <c r="A8153" s="1">
        <v>43323.0</v>
      </c>
      <c r="B8153" s="2" t="s">
        <v>7487</v>
      </c>
      <c r="C8153" s="2">
        <v>2.0</v>
      </c>
      <c r="D8153" s="2" t="s">
        <v>3020</v>
      </c>
      <c r="E8153" s="2" t="s">
        <v>49</v>
      </c>
      <c r="F8153" s="2" t="s">
        <v>432</v>
      </c>
      <c r="G8153" s="2" t="s">
        <v>29</v>
      </c>
      <c r="H8153" s="2" t="s">
        <v>30</v>
      </c>
      <c r="I8153" s="2" t="s">
        <v>52</v>
      </c>
      <c r="J8153" s="2" t="s">
        <v>53</v>
      </c>
      <c r="K8153" s="2" t="s">
        <v>54</v>
      </c>
      <c r="L8153" s="10">
        <v>43327.0</v>
      </c>
      <c r="M8153" s="2" t="s">
        <v>34</v>
      </c>
      <c r="N8153" s="11">
        <v>0.2</v>
      </c>
      <c r="O8153" s="12">
        <v>19.0</v>
      </c>
      <c r="P8153" s="13">
        <v>0.09</v>
      </c>
      <c r="Q8153" s="13">
        <v>219.0</v>
      </c>
      <c r="R8153" s="13">
        <f t="shared" si="1"/>
        <v>273.75</v>
      </c>
      <c r="S8153" s="14">
        <f t="shared" si="2"/>
        <v>136.875</v>
      </c>
      <c r="T8153" s="14">
        <f t="shared" si="3"/>
        <v>0.08675799087</v>
      </c>
      <c r="U8153" s="15" t="str">
        <f>vlookup(F8153,'Sub categories'!$A:$C,3,False)</f>
        <v>Phones</v>
      </c>
      <c r="V8153" s="16">
        <f t="shared" si="4"/>
        <v>4</v>
      </c>
      <c r="W8153" s="17">
        <f t="array" ref="W8153">INDEX(shipping_prices!$C$1:$F9380,MATCH(I8153,shipping_prices!$A$1:$A9380,0),MATCH(M8153,shipping_prices!$C$1:$F$1,0))</f>
        <v>14.61</v>
      </c>
      <c r="X8153" s="15" t="str">
        <f t="shared" si="5"/>
        <v>Hallie RedmondJacksonvilleFlorida</v>
      </c>
      <c r="Y8153" s="15" t="str">
        <f t="shared" si="6"/>
        <v>Low</v>
      </c>
    </row>
    <row r="8154" hidden="1">
      <c r="A8154" s="1">
        <v>43323.0</v>
      </c>
      <c r="B8154" s="2" t="s">
        <v>7488</v>
      </c>
      <c r="C8154" s="2">
        <v>2.0</v>
      </c>
      <c r="D8154" s="2" t="s">
        <v>3571</v>
      </c>
      <c r="E8154" s="2" t="s">
        <v>37</v>
      </c>
      <c r="F8154" s="2" t="s">
        <v>4373</v>
      </c>
      <c r="G8154" s="2" t="s">
        <v>39</v>
      </c>
      <c r="H8154" s="2" t="s">
        <v>51</v>
      </c>
      <c r="I8154" s="2" t="s">
        <v>232</v>
      </c>
      <c r="J8154" s="2" t="s">
        <v>42</v>
      </c>
      <c r="K8154" s="2" t="s">
        <v>43</v>
      </c>
      <c r="L8154" s="10">
        <v>43325.0</v>
      </c>
      <c r="M8154" s="2" t="s">
        <v>34</v>
      </c>
      <c r="N8154" s="11">
        <v>0.0</v>
      </c>
      <c r="O8154" s="12">
        <v>4.0</v>
      </c>
      <c r="P8154" s="13">
        <v>0.45</v>
      </c>
      <c r="Q8154" s="13">
        <v>9.0</v>
      </c>
      <c r="R8154" s="13">
        <f t="shared" si="1"/>
        <v>9</v>
      </c>
      <c r="S8154" s="14">
        <f t="shared" si="2"/>
        <v>4.5</v>
      </c>
      <c r="T8154" s="14">
        <f t="shared" si="3"/>
        <v>0.4444444444</v>
      </c>
      <c r="U8154" s="15" t="str">
        <f>vlookup(F8154,'Sub categories'!$A:$C,3,False)</f>
        <v>Paper</v>
      </c>
      <c r="V8154" s="16">
        <f t="shared" si="4"/>
        <v>2</v>
      </c>
      <c r="W8154" s="17">
        <f t="array" ref="W8154">INDEX(shipping_prices!$C$1:$F9381,MATCH(I8154,shipping_prices!$A$1:$A9381,0),MATCH(M8154,shipping_prices!$C$1:$F$1,0))</f>
        <v>9.86</v>
      </c>
      <c r="X8154" s="15" t="str">
        <f t="shared" si="5"/>
        <v>Rick WilsonBrentwoodCalifornia</v>
      </c>
      <c r="Y8154" s="15" t="str">
        <f t="shared" si="6"/>
        <v>Low</v>
      </c>
    </row>
    <row r="8155" hidden="1">
      <c r="A8155" s="1">
        <v>43324.0</v>
      </c>
      <c r="B8155" s="2" t="s">
        <v>7488</v>
      </c>
      <c r="C8155" s="2">
        <v>3.0</v>
      </c>
      <c r="D8155" s="2" t="s">
        <v>3571</v>
      </c>
      <c r="E8155" s="2" t="s">
        <v>37</v>
      </c>
      <c r="F8155" s="2" t="s">
        <v>826</v>
      </c>
      <c r="G8155" s="2" t="s">
        <v>39</v>
      </c>
      <c r="H8155" s="2" t="s">
        <v>40</v>
      </c>
      <c r="I8155" s="2" t="s">
        <v>232</v>
      </c>
      <c r="J8155" s="2" t="s">
        <v>42</v>
      </c>
      <c r="K8155" s="2" t="s">
        <v>43</v>
      </c>
      <c r="L8155" s="10">
        <v>43325.0</v>
      </c>
      <c r="M8155" s="2" t="s">
        <v>34</v>
      </c>
      <c r="N8155" s="11">
        <v>0.2</v>
      </c>
      <c r="O8155" s="12">
        <v>5.0</v>
      </c>
      <c r="P8155" s="13">
        <v>0.35</v>
      </c>
      <c r="Q8155" s="13">
        <v>14.0</v>
      </c>
      <c r="R8155" s="13">
        <f t="shared" si="1"/>
        <v>17.5</v>
      </c>
      <c r="S8155" s="14">
        <f t="shared" si="2"/>
        <v>5.833333333</v>
      </c>
      <c r="T8155" s="14">
        <f t="shared" si="3"/>
        <v>0.3571428571</v>
      </c>
      <c r="U8155" s="15" t="str">
        <f>vlookup(F8155,'Sub categories'!$A:$C,3,False)</f>
        <v>Binders</v>
      </c>
      <c r="V8155" s="16">
        <f t="shared" si="4"/>
        <v>1</v>
      </c>
      <c r="W8155" s="17">
        <f t="array" ref="W8155">INDEX(shipping_prices!$C$1:$F9382,MATCH(I8155,shipping_prices!$A$1:$A9382,0),MATCH(M8155,shipping_prices!$C$1:$F$1,0))</f>
        <v>9.86</v>
      </c>
      <c r="X8155" s="15" t="str">
        <f t="shared" si="5"/>
        <v>Rick WilsonBrentwoodCalifornia</v>
      </c>
      <c r="Y8155" s="15" t="str">
        <f t="shared" si="6"/>
        <v>Low</v>
      </c>
    </row>
    <row r="8156" hidden="1">
      <c r="A8156" s="1">
        <v>43324.0</v>
      </c>
      <c r="B8156" s="2" t="s">
        <v>7488</v>
      </c>
      <c r="C8156" s="2">
        <v>2.0</v>
      </c>
      <c r="D8156" s="2" t="s">
        <v>3571</v>
      </c>
      <c r="E8156" s="2" t="s">
        <v>37</v>
      </c>
      <c r="F8156" s="2" t="s">
        <v>589</v>
      </c>
      <c r="G8156" s="2" t="s">
        <v>39</v>
      </c>
      <c r="H8156" s="2" t="s">
        <v>589</v>
      </c>
      <c r="I8156" s="2" t="s">
        <v>232</v>
      </c>
      <c r="J8156" s="2" t="s">
        <v>42</v>
      </c>
      <c r="K8156" s="2" t="s">
        <v>43</v>
      </c>
      <c r="L8156" s="10">
        <v>43325.0</v>
      </c>
      <c r="M8156" s="2" t="s">
        <v>34</v>
      </c>
      <c r="N8156" s="11">
        <v>0.0</v>
      </c>
      <c r="O8156" s="12">
        <v>12.0</v>
      </c>
      <c r="P8156" s="13">
        <v>0.5</v>
      </c>
      <c r="Q8156" s="13">
        <v>23.0</v>
      </c>
      <c r="R8156" s="13">
        <f t="shared" si="1"/>
        <v>23</v>
      </c>
      <c r="S8156" s="14">
        <f t="shared" si="2"/>
        <v>11.5</v>
      </c>
      <c r="T8156" s="14">
        <f t="shared" si="3"/>
        <v>0.5217391304</v>
      </c>
      <c r="U8156" s="15" t="str">
        <f>vlookup(F8156,'Sub categories'!$A:$C,3,False)</f>
        <v>Envelopes</v>
      </c>
      <c r="V8156" s="16">
        <f t="shared" si="4"/>
        <v>1</v>
      </c>
      <c r="W8156" s="17">
        <f t="array" ref="W8156">INDEX(shipping_prices!$C$1:$F9383,MATCH(I8156,shipping_prices!$A$1:$A9383,0),MATCH(M8156,shipping_prices!$C$1:$F$1,0))</f>
        <v>9.86</v>
      </c>
      <c r="X8156" s="15" t="str">
        <f t="shared" si="5"/>
        <v>Rick WilsonBrentwoodCalifornia</v>
      </c>
      <c r="Y8156" s="15" t="str">
        <f t="shared" si="6"/>
        <v>Low</v>
      </c>
    </row>
    <row r="8157" hidden="1">
      <c r="A8157" s="1">
        <v>43324.0</v>
      </c>
      <c r="B8157" s="2" t="s">
        <v>7488</v>
      </c>
      <c r="C8157" s="2">
        <v>3.0</v>
      </c>
      <c r="D8157" s="2" t="s">
        <v>3571</v>
      </c>
      <c r="E8157" s="2" t="s">
        <v>37</v>
      </c>
      <c r="F8157" s="2" t="s">
        <v>3316</v>
      </c>
      <c r="G8157" s="2" t="s">
        <v>29</v>
      </c>
      <c r="H8157" s="2" t="s">
        <v>1165</v>
      </c>
      <c r="I8157" s="2" t="s">
        <v>232</v>
      </c>
      <c r="J8157" s="2" t="s">
        <v>42</v>
      </c>
      <c r="K8157" s="2" t="s">
        <v>43</v>
      </c>
      <c r="L8157" s="10">
        <v>43325.0</v>
      </c>
      <c r="M8157" s="2" t="s">
        <v>34</v>
      </c>
      <c r="N8157" s="11">
        <v>0.2</v>
      </c>
      <c r="O8157" s="12">
        <v>9.0</v>
      </c>
      <c r="P8157" s="13">
        <v>0.13</v>
      </c>
      <c r="Q8157" s="13">
        <v>72.0</v>
      </c>
      <c r="R8157" s="13">
        <f t="shared" si="1"/>
        <v>90</v>
      </c>
      <c r="S8157" s="14">
        <f t="shared" si="2"/>
        <v>30</v>
      </c>
      <c r="T8157" s="14">
        <f t="shared" si="3"/>
        <v>0.125</v>
      </c>
      <c r="U8157" s="15" t="str">
        <f>vlookup(F8157,'Sub categories'!$A:$C,3,False)</f>
        <v>Phones</v>
      </c>
      <c r="V8157" s="16">
        <f t="shared" si="4"/>
        <v>1</v>
      </c>
      <c r="W8157" s="17">
        <f t="array" ref="W8157">INDEX(shipping_prices!$C$1:$F9384,MATCH(I8157,shipping_prices!$A$1:$A9384,0),MATCH(M8157,shipping_prices!$C$1:$F$1,0))</f>
        <v>9.86</v>
      </c>
      <c r="X8157" s="15" t="str">
        <f t="shared" si="5"/>
        <v>Rick WilsonBrentwoodCalifornia</v>
      </c>
      <c r="Y8157" s="15" t="str">
        <f t="shared" si="6"/>
        <v>Low</v>
      </c>
    </row>
    <row r="8158" hidden="1">
      <c r="A8158" s="1">
        <v>43324.0</v>
      </c>
      <c r="B8158" s="2" t="s">
        <v>7488</v>
      </c>
      <c r="C8158" s="2">
        <v>8.0</v>
      </c>
      <c r="D8158" s="2" t="s">
        <v>3571</v>
      </c>
      <c r="E8158" s="2" t="s">
        <v>37</v>
      </c>
      <c r="F8158" s="2" t="s">
        <v>576</v>
      </c>
      <c r="G8158" s="2" t="s">
        <v>39</v>
      </c>
      <c r="H8158" s="2" t="s">
        <v>182</v>
      </c>
      <c r="I8158" s="2" t="s">
        <v>232</v>
      </c>
      <c r="J8158" s="2" t="s">
        <v>42</v>
      </c>
      <c r="K8158" s="2" t="s">
        <v>43</v>
      </c>
      <c r="L8158" s="10">
        <v>43325.0</v>
      </c>
      <c r="M8158" s="2" t="s">
        <v>34</v>
      </c>
      <c r="N8158" s="11">
        <v>0.2</v>
      </c>
      <c r="O8158" s="12">
        <v>77.0</v>
      </c>
      <c r="P8158" s="13">
        <v>0.35</v>
      </c>
      <c r="Q8158" s="13">
        <v>221.0</v>
      </c>
      <c r="R8158" s="13">
        <f t="shared" si="1"/>
        <v>276.25</v>
      </c>
      <c r="S8158" s="14">
        <f t="shared" si="2"/>
        <v>34.53125</v>
      </c>
      <c r="T8158" s="14">
        <f t="shared" si="3"/>
        <v>0.3484162896</v>
      </c>
      <c r="U8158" s="15" t="str">
        <f>vlookup(F8158,'Sub categories'!$A:$C,3,False)</f>
        <v>Binders</v>
      </c>
      <c r="V8158" s="16">
        <f t="shared" si="4"/>
        <v>1</v>
      </c>
      <c r="W8158" s="17">
        <f t="array" ref="W8158">INDEX(shipping_prices!$C$1:$F9385,MATCH(I8158,shipping_prices!$A$1:$A9385,0),MATCH(M8158,shipping_prices!$C$1:$F$1,0))</f>
        <v>9.86</v>
      </c>
      <c r="X8158" s="15" t="str">
        <f t="shared" si="5"/>
        <v>Rick WilsonBrentwoodCalifornia</v>
      </c>
      <c r="Y8158" s="15" t="str">
        <f t="shared" si="6"/>
        <v>High</v>
      </c>
    </row>
    <row r="8159" hidden="1">
      <c r="A8159" s="1">
        <v>43324.0</v>
      </c>
      <c r="B8159" s="2" t="s">
        <v>7488</v>
      </c>
      <c r="C8159" s="2">
        <v>3.0</v>
      </c>
      <c r="D8159" s="2" t="s">
        <v>3571</v>
      </c>
      <c r="E8159" s="2" t="s">
        <v>37</v>
      </c>
      <c r="F8159" s="2" t="s">
        <v>546</v>
      </c>
      <c r="G8159" s="2" t="s">
        <v>39</v>
      </c>
      <c r="H8159" s="2" t="s">
        <v>547</v>
      </c>
      <c r="I8159" s="2" t="s">
        <v>232</v>
      </c>
      <c r="J8159" s="2" t="s">
        <v>42</v>
      </c>
      <c r="K8159" s="2" t="s">
        <v>43</v>
      </c>
      <c r="L8159" s="10">
        <v>43325.0</v>
      </c>
      <c r="M8159" s="2" t="s">
        <v>34</v>
      </c>
      <c r="N8159" s="11">
        <v>0.0</v>
      </c>
      <c r="O8159" s="12">
        <v>141.0</v>
      </c>
      <c r="P8159" s="13">
        <v>0.26</v>
      </c>
      <c r="Q8159" s="13">
        <v>541.0</v>
      </c>
      <c r="R8159" s="13">
        <f t="shared" si="1"/>
        <v>541</v>
      </c>
      <c r="S8159" s="14">
        <f t="shared" si="2"/>
        <v>180.3333333</v>
      </c>
      <c r="T8159" s="14">
        <f t="shared" si="3"/>
        <v>0.2606284658</v>
      </c>
      <c r="U8159" s="15" t="str">
        <f>vlookup(F8159,'Sub categories'!$A:$C,3,False)</f>
        <v>Storage</v>
      </c>
      <c r="V8159" s="16">
        <f t="shared" si="4"/>
        <v>1</v>
      </c>
      <c r="W8159" s="17">
        <f t="array" ref="W8159">INDEX(shipping_prices!$C$1:$F9386,MATCH(I8159,shipping_prices!$A$1:$A9386,0),MATCH(M8159,shipping_prices!$C$1:$F$1,0))</f>
        <v>9.86</v>
      </c>
      <c r="X8159" s="15" t="str">
        <f t="shared" si="5"/>
        <v>Rick WilsonBrentwoodCalifornia</v>
      </c>
      <c r="Y8159" s="15" t="str">
        <f t="shared" si="6"/>
        <v>High</v>
      </c>
    </row>
    <row r="8160" hidden="1">
      <c r="A8160" s="1">
        <v>43324.0</v>
      </c>
      <c r="B8160" s="2" t="s">
        <v>7488</v>
      </c>
      <c r="C8160" s="2">
        <v>9.0</v>
      </c>
      <c r="D8160" s="2" t="s">
        <v>3571</v>
      </c>
      <c r="E8160" s="2" t="s">
        <v>37</v>
      </c>
      <c r="F8160" s="2" t="s">
        <v>5259</v>
      </c>
      <c r="G8160" s="2" t="s">
        <v>39</v>
      </c>
      <c r="H8160" s="2" t="s">
        <v>3539</v>
      </c>
      <c r="I8160" s="2" t="s">
        <v>232</v>
      </c>
      <c r="J8160" s="2" t="s">
        <v>42</v>
      </c>
      <c r="K8160" s="2" t="s">
        <v>43</v>
      </c>
      <c r="L8160" s="10">
        <v>43325.0</v>
      </c>
      <c r="M8160" s="2" t="s">
        <v>34</v>
      </c>
      <c r="N8160" s="11">
        <v>0.0</v>
      </c>
      <c r="O8160" s="12">
        <v>655.0</v>
      </c>
      <c r="P8160" s="13">
        <v>0.26</v>
      </c>
      <c r="Q8160" s="13">
        <v>2518.0</v>
      </c>
      <c r="R8160" s="13">
        <f t="shared" si="1"/>
        <v>2518</v>
      </c>
      <c r="S8160" s="14">
        <f t="shared" si="2"/>
        <v>279.7777778</v>
      </c>
      <c r="T8160" s="14">
        <f t="shared" si="3"/>
        <v>0.260127085</v>
      </c>
      <c r="U8160" s="15" t="str">
        <f>vlookup(F8160,'Sub categories'!$A:$C,3,False)</f>
        <v>Appliances</v>
      </c>
      <c r="V8160" s="16">
        <f t="shared" si="4"/>
        <v>1</v>
      </c>
      <c r="W8160" s="17">
        <f t="array" ref="W8160">INDEX(shipping_prices!$C$1:$F9387,MATCH(I8160,shipping_prices!$A$1:$A9387,0),MATCH(M8160,shipping_prices!$C$1:$F$1,0))</f>
        <v>9.86</v>
      </c>
      <c r="X8160" s="15" t="str">
        <f t="shared" si="5"/>
        <v>Rick WilsonBrentwoodCalifornia</v>
      </c>
      <c r="Y8160" s="15" t="str">
        <f t="shared" si="6"/>
        <v>High</v>
      </c>
    </row>
    <row r="8161" hidden="1">
      <c r="A8161" s="1">
        <v>43324.0</v>
      </c>
      <c r="B8161" s="2" t="s">
        <v>7489</v>
      </c>
      <c r="C8161" s="2">
        <v>7.0</v>
      </c>
      <c r="D8161" s="2" t="s">
        <v>1058</v>
      </c>
      <c r="E8161" s="2" t="s">
        <v>27</v>
      </c>
      <c r="F8161" s="2" t="s">
        <v>7490</v>
      </c>
      <c r="G8161" s="2" t="s">
        <v>39</v>
      </c>
      <c r="H8161" s="2" t="s">
        <v>456</v>
      </c>
      <c r="I8161" s="2" t="s">
        <v>480</v>
      </c>
      <c r="J8161" s="2" t="s">
        <v>42</v>
      </c>
      <c r="K8161" s="2" t="s">
        <v>43</v>
      </c>
      <c r="L8161" s="10">
        <v>43325.0</v>
      </c>
      <c r="M8161" s="2" t="s">
        <v>34</v>
      </c>
      <c r="N8161" s="11">
        <v>0.0</v>
      </c>
      <c r="O8161" s="12">
        <v>14.0</v>
      </c>
      <c r="P8161" s="13">
        <v>0.34</v>
      </c>
      <c r="Q8161" s="13">
        <v>42.0</v>
      </c>
      <c r="R8161" s="13">
        <f t="shared" si="1"/>
        <v>42</v>
      </c>
      <c r="S8161" s="14">
        <f t="shared" si="2"/>
        <v>6</v>
      </c>
      <c r="T8161" s="14">
        <f t="shared" si="3"/>
        <v>0.3333333333</v>
      </c>
      <c r="U8161" s="15" t="str">
        <f>vlookup(F8161,'Sub categories'!$A:$C,3,False)</f>
        <v>Art</v>
      </c>
      <c r="V8161" s="16">
        <f t="shared" si="4"/>
        <v>1</v>
      </c>
      <c r="W8161" s="17">
        <f t="array" ref="W8161">INDEX(shipping_prices!$C$1:$F9388,MATCH(I8161,shipping_prices!$A$1:$A9388,0),MATCH(M8161,shipping_prices!$C$1:$F$1,0))</f>
        <v>11.14</v>
      </c>
      <c r="X8161" s="15" t="str">
        <f t="shared" si="5"/>
        <v>Luke WeissPasadenaCalifornia</v>
      </c>
      <c r="Y8161" s="15" t="str">
        <f t="shared" si="6"/>
        <v>Low</v>
      </c>
    </row>
    <row r="8162" hidden="1">
      <c r="A8162" s="1">
        <v>43324.0</v>
      </c>
      <c r="B8162" s="2" t="s">
        <v>7489</v>
      </c>
      <c r="C8162" s="2">
        <v>5.0</v>
      </c>
      <c r="D8162" s="2" t="s">
        <v>1058</v>
      </c>
      <c r="E8162" s="2" t="s">
        <v>27</v>
      </c>
      <c r="F8162" s="2" t="s">
        <v>2382</v>
      </c>
      <c r="G8162" s="2" t="s">
        <v>29</v>
      </c>
      <c r="H8162" s="2" t="s">
        <v>371</v>
      </c>
      <c r="I8162" s="2" t="s">
        <v>480</v>
      </c>
      <c r="J8162" s="2" t="s">
        <v>42</v>
      </c>
      <c r="K8162" s="2" t="s">
        <v>43</v>
      </c>
      <c r="L8162" s="10">
        <v>43325.0</v>
      </c>
      <c r="M8162" s="2" t="s">
        <v>34</v>
      </c>
      <c r="N8162" s="11">
        <v>0.0</v>
      </c>
      <c r="O8162" s="12">
        <v>22.0</v>
      </c>
      <c r="P8162" s="13">
        <v>0.11</v>
      </c>
      <c r="Q8162" s="13">
        <v>200.0</v>
      </c>
      <c r="R8162" s="13">
        <f t="shared" si="1"/>
        <v>200</v>
      </c>
      <c r="S8162" s="14">
        <f t="shared" si="2"/>
        <v>40</v>
      </c>
      <c r="T8162" s="14">
        <f t="shared" si="3"/>
        <v>0.11</v>
      </c>
      <c r="U8162" s="15" t="str">
        <f>vlookup(F8162,'Sub categories'!$A:$C,3,False)</f>
        <v>Accessories</v>
      </c>
      <c r="V8162" s="16">
        <f t="shared" si="4"/>
        <v>1</v>
      </c>
      <c r="W8162" s="17">
        <f t="array" ref="W8162">INDEX(shipping_prices!$C$1:$F9389,MATCH(I8162,shipping_prices!$A$1:$A9389,0),MATCH(M8162,shipping_prices!$C$1:$F$1,0))</f>
        <v>11.14</v>
      </c>
      <c r="X8162" s="15" t="str">
        <f t="shared" si="5"/>
        <v>Luke WeissPasadenaCalifornia</v>
      </c>
      <c r="Y8162" s="15" t="str">
        <f t="shared" si="6"/>
        <v>Low</v>
      </c>
    </row>
    <row r="8163" hidden="1">
      <c r="A8163" s="1">
        <v>43324.0</v>
      </c>
      <c r="B8163" s="2" t="s">
        <v>7491</v>
      </c>
      <c r="C8163" s="2">
        <v>3.0</v>
      </c>
      <c r="D8163" s="2" t="s">
        <v>657</v>
      </c>
      <c r="E8163" s="2" t="s">
        <v>27</v>
      </c>
      <c r="F8163" s="2" t="s">
        <v>855</v>
      </c>
      <c r="G8163" s="2" t="s">
        <v>39</v>
      </c>
      <c r="H8163" s="2" t="s">
        <v>182</v>
      </c>
      <c r="I8163" s="2" t="s">
        <v>733</v>
      </c>
      <c r="J8163" s="2" t="s">
        <v>311</v>
      </c>
      <c r="K8163" s="2" t="s">
        <v>33</v>
      </c>
      <c r="L8163" s="10">
        <v>43327.0</v>
      </c>
      <c r="M8163" s="2" t="s">
        <v>34</v>
      </c>
      <c r="N8163" s="11">
        <v>0.0</v>
      </c>
      <c r="O8163" s="12">
        <v>13.0</v>
      </c>
      <c r="P8163" s="13">
        <v>0.49</v>
      </c>
      <c r="Q8163" s="13">
        <v>27.0</v>
      </c>
      <c r="R8163" s="13">
        <f t="shared" si="1"/>
        <v>27</v>
      </c>
      <c r="S8163" s="14">
        <f t="shared" si="2"/>
        <v>9</v>
      </c>
      <c r="T8163" s="14">
        <f t="shared" si="3"/>
        <v>0.4814814815</v>
      </c>
      <c r="U8163" s="15" t="str">
        <f>vlookup(F8163,'Sub categories'!$A:$C,3,False)</f>
        <v>Binders</v>
      </c>
      <c r="V8163" s="16">
        <f t="shared" si="4"/>
        <v>3</v>
      </c>
      <c r="W8163" s="17">
        <f t="array" ref="W8163">INDEX(shipping_prices!$C$1:$F9390,MATCH(I8163,shipping_prices!$A$1:$A9390,0),MATCH(M8163,shipping_prices!$C$1:$F$1,0))</f>
        <v>6.1</v>
      </c>
      <c r="X8163" s="15" t="str">
        <f t="shared" si="5"/>
        <v>Magdelene MorseWilmingtonDelaware</v>
      </c>
      <c r="Y8163" s="15" t="str">
        <f t="shared" si="6"/>
        <v>Low</v>
      </c>
    </row>
    <row r="8164">
      <c r="A8164" s="1">
        <v>43324.0</v>
      </c>
      <c r="B8164" s="2" t="s">
        <v>7491</v>
      </c>
      <c r="C8164" s="2">
        <v>3.0</v>
      </c>
      <c r="D8164" s="2" t="s">
        <v>657</v>
      </c>
      <c r="E8164" s="2" t="s">
        <v>27</v>
      </c>
      <c r="F8164" s="2" t="s">
        <v>131</v>
      </c>
      <c r="G8164" s="2" t="s">
        <v>45</v>
      </c>
      <c r="H8164" s="2" t="s">
        <v>46</v>
      </c>
      <c r="I8164" s="2" t="s">
        <v>733</v>
      </c>
      <c r="J8164" s="2" t="s">
        <v>311</v>
      </c>
      <c r="K8164" s="2" t="s">
        <v>33</v>
      </c>
      <c r="L8164" s="10">
        <v>43327.0</v>
      </c>
      <c r="M8164" s="2" t="s">
        <v>34</v>
      </c>
      <c r="N8164" s="11">
        <v>0.3</v>
      </c>
      <c r="O8164" s="12">
        <v>-49.0</v>
      </c>
      <c r="P8164" s="13">
        <v>-0.16</v>
      </c>
      <c r="Q8164" s="13">
        <v>310.0</v>
      </c>
      <c r="R8164" s="13">
        <f t="shared" si="1"/>
        <v>442.8571429</v>
      </c>
      <c r="S8164" s="14">
        <f t="shared" si="2"/>
        <v>147.6190476</v>
      </c>
      <c r="T8164" s="14">
        <f t="shared" si="3"/>
        <v>-0.1580645161</v>
      </c>
      <c r="U8164" s="15" t="str">
        <f>vlookup(F8164,'Sub categories'!$A:$C,3,False)</f>
        <v>Tables</v>
      </c>
      <c r="V8164" s="16">
        <f t="shared" si="4"/>
        <v>3</v>
      </c>
      <c r="W8164" s="17">
        <f t="array" ref="W8164">INDEX(shipping_prices!$C$1:$F9391,MATCH(I8164,shipping_prices!$A$1:$A9391,0),MATCH(M8164,shipping_prices!$C$1:$F$1,0))</f>
        <v>6.1</v>
      </c>
      <c r="X8164" s="15" t="str">
        <f t="shared" si="5"/>
        <v>Magdelene MorseWilmingtonDelaware</v>
      </c>
      <c r="Y8164" s="15" t="str">
        <f t="shared" si="6"/>
        <v>loss</v>
      </c>
    </row>
    <row r="8165" hidden="1">
      <c r="A8165" s="1">
        <v>43324.0</v>
      </c>
      <c r="B8165" s="2" t="s">
        <v>7492</v>
      </c>
      <c r="C8165" s="2">
        <v>3.0</v>
      </c>
      <c r="D8165" s="2" t="s">
        <v>1528</v>
      </c>
      <c r="E8165" s="2" t="s">
        <v>37</v>
      </c>
      <c r="F8165" s="2" t="s">
        <v>2447</v>
      </c>
      <c r="G8165" s="2" t="s">
        <v>39</v>
      </c>
      <c r="H8165" s="2" t="s">
        <v>79</v>
      </c>
      <c r="I8165" s="2" t="s">
        <v>31</v>
      </c>
      <c r="J8165" s="2" t="s">
        <v>32</v>
      </c>
      <c r="K8165" s="2" t="s">
        <v>33</v>
      </c>
      <c r="L8165" s="10">
        <v>43328.0</v>
      </c>
      <c r="M8165" s="2" t="s">
        <v>142</v>
      </c>
      <c r="N8165" s="11">
        <v>0.0</v>
      </c>
      <c r="O8165" s="12">
        <v>22.0</v>
      </c>
      <c r="P8165" s="13">
        <v>0.47</v>
      </c>
      <c r="Q8165" s="13">
        <v>47.0</v>
      </c>
      <c r="R8165" s="13">
        <f t="shared" si="1"/>
        <v>47</v>
      </c>
      <c r="S8165" s="14">
        <f t="shared" si="2"/>
        <v>15.66666667</v>
      </c>
      <c r="T8165" s="14">
        <f t="shared" si="3"/>
        <v>0.4680851064</v>
      </c>
      <c r="U8165" s="15" t="str">
        <f>vlookup(F8165,'Sub categories'!$A:$C,3,False)</f>
        <v>Envelopes</v>
      </c>
      <c r="V8165" s="16">
        <f t="shared" si="4"/>
        <v>4</v>
      </c>
      <c r="W8165" s="17">
        <f t="array" ref="W8165">INDEX(shipping_prices!$C$1:$F9392,MATCH(I8165,shipping_prices!$A$1:$A9392,0),MATCH(M8165,shipping_prices!$C$1:$F$1,0))</f>
        <v>23.55</v>
      </c>
      <c r="X8165" s="15" t="str">
        <f t="shared" si="5"/>
        <v>Harold RyanNew York CityNew York</v>
      </c>
      <c r="Y8165" s="15" t="str">
        <f t="shared" si="6"/>
        <v>Low</v>
      </c>
    </row>
    <row r="8166">
      <c r="A8166" s="1">
        <v>43324.0</v>
      </c>
      <c r="B8166" s="2" t="s">
        <v>7492</v>
      </c>
      <c r="C8166" s="2">
        <v>3.0</v>
      </c>
      <c r="D8166" s="2" t="s">
        <v>1528</v>
      </c>
      <c r="E8166" s="2" t="s">
        <v>37</v>
      </c>
      <c r="F8166" s="2" t="s">
        <v>1538</v>
      </c>
      <c r="G8166" s="2" t="s">
        <v>45</v>
      </c>
      <c r="H8166" s="2" t="s">
        <v>227</v>
      </c>
      <c r="I8166" s="2" t="s">
        <v>31</v>
      </c>
      <c r="J8166" s="2" t="s">
        <v>32</v>
      </c>
      <c r="K8166" s="2" t="s">
        <v>33</v>
      </c>
      <c r="L8166" s="10">
        <v>43328.0</v>
      </c>
      <c r="M8166" s="2" t="s">
        <v>142</v>
      </c>
      <c r="N8166" s="11">
        <v>0.1</v>
      </c>
      <c r="O8166" s="12">
        <v>2.0</v>
      </c>
      <c r="P8166" s="13">
        <v>0.01</v>
      </c>
      <c r="Q8166" s="13">
        <v>208.0</v>
      </c>
      <c r="R8166" s="13">
        <f t="shared" si="1"/>
        <v>231.1111111</v>
      </c>
      <c r="S8166" s="14">
        <f t="shared" si="2"/>
        <v>77.03703704</v>
      </c>
      <c r="T8166" s="14">
        <f t="shared" si="3"/>
        <v>0.009615384615</v>
      </c>
      <c r="U8166" s="15" t="str">
        <f>vlookup(F8166,'Sub categories'!$A:$C,3,False)</f>
        <v>Chairs</v>
      </c>
      <c r="V8166" s="16">
        <f t="shared" si="4"/>
        <v>4</v>
      </c>
      <c r="W8166" s="17">
        <f t="array" ref="W8166">INDEX(shipping_prices!$C$1:$F9393,MATCH(I8166,shipping_prices!$A$1:$A9393,0),MATCH(M8166,shipping_prices!$C$1:$F$1,0))</f>
        <v>23.55</v>
      </c>
      <c r="X8166" s="15" t="str">
        <f t="shared" si="5"/>
        <v>Harold RyanNew York CityNew York</v>
      </c>
      <c r="Y8166" s="15" t="str">
        <f t="shared" si="6"/>
        <v>Low</v>
      </c>
    </row>
    <row r="8167" hidden="1">
      <c r="A8167" s="1">
        <v>43325.0</v>
      </c>
      <c r="B8167" s="2" t="s">
        <v>7492</v>
      </c>
      <c r="C8167" s="2">
        <v>1.0</v>
      </c>
      <c r="D8167" s="2" t="s">
        <v>1528</v>
      </c>
      <c r="E8167" s="2" t="s">
        <v>37</v>
      </c>
      <c r="F8167" s="2" t="s">
        <v>4751</v>
      </c>
      <c r="G8167" s="2" t="s">
        <v>29</v>
      </c>
      <c r="H8167" s="2" t="s">
        <v>503</v>
      </c>
      <c r="I8167" s="2" t="s">
        <v>31</v>
      </c>
      <c r="J8167" s="2" t="s">
        <v>32</v>
      </c>
      <c r="K8167" s="2" t="s">
        <v>33</v>
      </c>
      <c r="L8167" s="10">
        <v>43328.0</v>
      </c>
      <c r="M8167" s="2" t="s">
        <v>142</v>
      </c>
      <c r="N8167" s="11">
        <v>0.0</v>
      </c>
      <c r="O8167" s="12">
        <v>136.0</v>
      </c>
      <c r="P8167" s="13">
        <v>0.29</v>
      </c>
      <c r="Q8167" s="13">
        <v>470.0</v>
      </c>
      <c r="R8167" s="13">
        <f t="shared" si="1"/>
        <v>470</v>
      </c>
      <c r="S8167" s="14">
        <f t="shared" si="2"/>
        <v>470</v>
      </c>
      <c r="T8167" s="14">
        <f t="shared" si="3"/>
        <v>0.2893617021</v>
      </c>
      <c r="U8167" s="15" t="str">
        <f>vlookup(F8167,'Sub categories'!$A:$C,3,False)</f>
        <v>Phones</v>
      </c>
      <c r="V8167" s="16">
        <f t="shared" si="4"/>
        <v>3</v>
      </c>
      <c r="W8167" s="17">
        <f t="array" ref="W8167">INDEX(shipping_prices!$C$1:$F9394,MATCH(I8167,shipping_prices!$A$1:$A9394,0),MATCH(M8167,shipping_prices!$C$1:$F$1,0))</f>
        <v>23.55</v>
      </c>
      <c r="X8167" s="15" t="str">
        <f t="shared" si="5"/>
        <v>Harold RyanNew York CityNew York</v>
      </c>
      <c r="Y8167" s="15" t="str">
        <f t="shared" si="6"/>
        <v>High</v>
      </c>
    </row>
    <row r="8168" hidden="1">
      <c r="A8168" s="1">
        <v>43325.0</v>
      </c>
      <c r="B8168" s="2" t="s">
        <v>7493</v>
      </c>
      <c r="C8168" s="2">
        <v>1.0</v>
      </c>
      <c r="D8168" s="2" t="s">
        <v>4803</v>
      </c>
      <c r="E8168" s="2" t="s">
        <v>27</v>
      </c>
      <c r="F8168" s="2" t="s">
        <v>3084</v>
      </c>
      <c r="G8168" s="2" t="s">
        <v>29</v>
      </c>
      <c r="H8168" s="2" t="s">
        <v>1426</v>
      </c>
      <c r="I8168" s="2" t="s">
        <v>158</v>
      </c>
      <c r="J8168" s="2" t="s">
        <v>159</v>
      </c>
      <c r="K8168" s="2" t="s">
        <v>43</v>
      </c>
      <c r="L8168" s="10">
        <v>43337.0</v>
      </c>
      <c r="M8168" s="2" t="s">
        <v>142</v>
      </c>
      <c r="N8168" s="11">
        <v>0.0</v>
      </c>
      <c r="O8168" s="12">
        <v>3.0</v>
      </c>
      <c r="P8168" s="13">
        <v>0.3</v>
      </c>
      <c r="Q8168" s="13">
        <v>12.0</v>
      </c>
      <c r="R8168" s="13">
        <f t="shared" si="1"/>
        <v>12</v>
      </c>
      <c r="S8168" s="14">
        <f t="shared" si="2"/>
        <v>12</v>
      </c>
      <c r="T8168" s="14">
        <f t="shared" si="3"/>
        <v>0.25</v>
      </c>
      <c r="U8168" s="15" t="str">
        <f>vlookup(F8168,'Sub categories'!$A:$C,3,False)</f>
        <v>Accessories</v>
      </c>
      <c r="V8168" s="16">
        <f t="shared" si="4"/>
        <v>12</v>
      </c>
      <c r="W8168" s="17">
        <f t="array" ref="W8168">INDEX(shipping_prices!$C$1:$F9395,MATCH(I8168,shipping_prices!$A$1:$A9395,0),MATCH(M8168,shipping_prices!$C$1:$F$1,0))</f>
        <v>18.38</v>
      </c>
      <c r="X8168" s="15" t="str">
        <f t="shared" si="5"/>
        <v>Joni WassermanSeattleWashington</v>
      </c>
      <c r="Y8168" s="15" t="str">
        <f t="shared" si="6"/>
        <v>Low</v>
      </c>
    </row>
    <row r="8169">
      <c r="A8169" s="1">
        <v>43325.0</v>
      </c>
      <c r="B8169" s="2" t="s">
        <v>7493</v>
      </c>
      <c r="C8169" s="2">
        <v>3.0</v>
      </c>
      <c r="D8169" s="2" t="s">
        <v>4803</v>
      </c>
      <c r="E8169" s="2" t="s">
        <v>27</v>
      </c>
      <c r="F8169" s="2" t="s">
        <v>3204</v>
      </c>
      <c r="G8169" s="2" t="s">
        <v>45</v>
      </c>
      <c r="H8169" s="2" t="s">
        <v>130</v>
      </c>
      <c r="I8169" s="2" t="s">
        <v>158</v>
      </c>
      <c r="J8169" s="2" t="s">
        <v>159</v>
      </c>
      <c r="K8169" s="2" t="s">
        <v>43</v>
      </c>
      <c r="L8169" s="10">
        <v>43337.0</v>
      </c>
      <c r="M8169" s="2" t="s">
        <v>142</v>
      </c>
      <c r="N8169" s="11">
        <v>0.0</v>
      </c>
      <c r="O8169" s="12">
        <v>34.0</v>
      </c>
      <c r="P8169" s="13">
        <v>0.21</v>
      </c>
      <c r="Q8169" s="13">
        <v>163.0</v>
      </c>
      <c r="R8169" s="13">
        <f t="shared" si="1"/>
        <v>163</v>
      </c>
      <c r="S8169" s="14">
        <f t="shared" si="2"/>
        <v>54.33333333</v>
      </c>
      <c r="T8169" s="14">
        <f t="shared" si="3"/>
        <v>0.2085889571</v>
      </c>
      <c r="U8169" s="15" t="str">
        <f>vlookup(F8169,'Sub categories'!$A:$C,3,False)</f>
        <v>Furnishings</v>
      </c>
      <c r="V8169" s="16">
        <f t="shared" si="4"/>
        <v>12</v>
      </c>
      <c r="W8169" s="17">
        <f t="array" ref="W8169">INDEX(shipping_prices!$C$1:$F9396,MATCH(I8169,shipping_prices!$A$1:$A9396,0),MATCH(M8169,shipping_prices!$C$1:$F$1,0))</f>
        <v>18.38</v>
      </c>
      <c r="X8169" s="15" t="str">
        <f t="shared" si="5"/>
        <v>Joni WassermanSeattleWashington</v>
      </c>
      <c r="Y8169" s="15" t="str">
        <f t="shared" si="6"/>
        <v>Low</v>
      </c>
    </row>
    <row r="8170" hidden="1">
      <c r="A8170" s="1">
        <v>43325.0</v>
      </c>
      <c r="B8170" s="2" t="s">
        <v>7494</v>
      </c>
      <c r="C8170" s="2">
        <v>3.0</v>
      </c>
      <c r="D8170" s="2" t="s">
        <v>1761</v>
      </c>
      <c r="E8170" s="2" t="s">
        <v>49</v>
      </c>
      <c r="F8170" s="2" t="s">
        <v>223</v>
      </c>
      <c r="G8170" s="2" t="s">
        <v>39</v>
      </c>
      <c r="H8170" s="2" t="s">
        <v>79</v>
      </c>
      <c r="I8170" s="2" t="s">
        <v>2039</v>
      </c>
      <c r="J8170" s="2" t="s">
        <v>42</v>
      </c>
      <c r="K8170" s="2" t="s">
        <v>43</v>
      </c>
      <c r="L8170" s="10">
        <v>43333.0</v>
      </c>
      <c r="M8170" s="2" t="s">
        <v>34</v>
      </c>
      <c r="N8170" s="11">
        <v>0.0</v>
      </c>
      <c r="O8170" s="12">
        <v>151.0</v>
      </c>
      <c r="P8170" s="13">
        <v>0.48</v>
      </c>
      <c r="Q8170" s="13">
        <v>315.0</v>
      </c>
      <c r="R8170" s="13">
        <f t="shared" si="1"/>
        <v>315</v>
      </c>
      <c r="S8170" s="14">
        <f t="shared" si="2"/>
        <v>105</v>
      </c>
      <c r="T8170" s="14">
        <f t="shared" si="3"/>
        <v>0.4793650794</v>
      </c>
      <c r="U8170" s="15" t="str">
        <f>vlookup(F8170,'Sub categories'!$A:$C,3,False)</f>
        <v>Paper</v>
      </c>
      <c r="V8170" s="16">
        <f t="shared" si="4"/>
        <v>8</v>
      </c>
      <c r="W8170" s="17">
        <f t="array" ref="W8170">INDEX(shipping_prices!$C$1:$F9397,MATCH(I8170,shipping_prices!$A$1:$A9397,0),MATCH(M8170,shipping_prices!$C$1:$F$1,0))</f>
        <v>9.17</v>
      </c>
      <c r="X8170" s="15" t="str">
        <f t="shared" si="5"/>
        <v>Karen FergusonMantecaCalifornia</v>
      </c>
      <c r="Y8170" s="15" t="str">
        <f t="shared" si="6"/>
        <v>High</v>
      </c>
    </row>
    <row r="8171" hidden="1">
      <c r="A8171" s="1">
        <v>43325.0</v>
      </c>
      <c r="B8171" s="2" t="s">
        <v>7495</v>
      </c>
      <c r="C8171" s="2">
        <v>8.0</v>
      </c>
      <c r="D8171" s="2" t="s">
        <v>3497</v>
      </c>
      <c r="E8171" s="2" t="s">
        <v>37</v>
      </c>
      <c r="F8171" s="2" t="s">
        <v>2569</v>
      </c>
      <c r="G8171" s="2" t="s">
        <v>39</v>
      </c>
      <c r="H8171" s="2" t="s">
        <v>1195</v>
      </c>
      <c r="I8171" s="2" t="s">
        <v>1534</v>
      </c>
      <c r="J8171" s="2" t="s">
        <v>497</v>
      </c>
      <c r="K8171" s="2" t="s">
        <v>77</v>
      </c>
      <c r="L8171" s="10">
        <v>43326.0</v>
      </c>
      <c r="M8171" s="2" t="s">
        <v>34</v>
      </c>
      <c r="N8171" s="11">
        <v>0.0</v>
      </c>
      <c r="O8171" s="12">
        <v>16.0</v>
      </c>
      <c r="P8171" s="13">
        <v>0.47</v>
      </c>
      <c r="Q8171" s="13">
        <v>33.0</v>
      </c>
      <c r="R8171" s="13">
        <f t="shared" si="1"/>
        <v>33</v>
      </c>
      <c r="S8171" s="14">
        <f t="shared" si="2"/>
        <v>4.125</v>
      </c>
      <c r="T8171" s="14">
        <f t="shared" si="3"/>
        <v>0.4848484848</v>
      </c>
      <c r="U8171" s="15" t="str">
        <f>vlookup(F8171,'Sub categories'!$A:$C,3,False)</f>
        <v>Binders</v>
      </c>
      <c r="V8171" s="16">
        <f t="shared" si="4"/>
        <v>1</v>
      </c>
      <c r="W8171" s="17">
        <f t="array" ref="W8171">INDEX(shipping_prices!$C$1:$F9398,MATCH(I8171,shipping_prices!$A$1:$A9398,0),MATCH(M8171,shipping_prices!$C$1:$F$1,0))</f>
        <v>8.05</v>
      </c>
      <c r="X8171" s="15" t="str">
        <f t="shared" si="5"/>
        <v>Jim EppMilwaukeeWisconsin</v>
      </c>
      <c r="Y8171" s="15" t="str">
        <f t="shared" si="6"/>
        <v>Low</v>
      </c>
    </row>
    <row r="8172" hidden="1">
      <c r="A8172" s="1">
        <v>43325.0</v>
      </c>
      <c r="B8172" s="2" t="s">
        <v>7495</v>
      </c>
      <c r="C8172" s="2">
        <v>3.0</v>
      </c>
      <c r="D8172" s="2" t="s">
        <v>3497</v>
      </c>
      <c r="E8172" s="2" t="s">
        <v>37</v>
      </c>
      <c r="F8172" s="2" t="s">
        <v>269</v>
      </c>
      <c r="G8172" s="2" t="s">
        <v>29</v>
      </c>
      <c r="H8172" s="2" t="s">
        <v>30</v>
      </c>
      <c r="I8172" s="2" t="s">
        <v>1534</v>
      </c>
      <c r="J8172" s="2" t="s">
        <v>497</v>
      </c>
      <c r="K8172" s="2" t="s">
        <v>77</v>
      </c>
      <c r="L8172" s="10">
        <v>43326.0</v>
      </c>
      <c r="M8172" s="2" t="s">
        <v>34</v>
      </c>
      <c r="N8172" s="11">
        <v>0.0</v>
      </c>
      <c r="O8172" s="12">
        <v>25.0</v>
      </c>
      <c r="P8172" s="13">
        <v>0.29</v>
      </c>
      <c r="Q8172" s="13">
        <v>87.0</v>
      </c>
      <c r="R8172" s="13">
        <f t="shared" si="1"/>
        <v>87</v>
      </c>
      <c r="S8172" s="14">
        <f t="shared" si="2"/>
        <v>29</v>
      </c>
      <c r="T8172" s="14">
        <f t="shared" si="3"/>
        <v>0.2873563218</v>
      </c>
      <c r="U8172" s="15" t="str">
        <f>vlookup(F8172,'Sub categories'!$A:$C,3,False)</f>
        <v>Phones</v>
      </c>
      <c r="V8172" s="16">
        <f t="shared" si="4"/>
        <v>1</v>
      </c>
      <c r="W8172" s="17">
        <f t="array" ref="W8172">INDEX(shipping_prices!$C$1:$F9399,MATCH(I8172,shipping_prices!$A$1:$A9399,0),MATCH(M8172,shipping_prices!$C$1:$F$1,0))</f>
        <v>8.05</v>
      </c>
      <c r="X8172" s="15" t="str">
        <f t="shared" si="5"/>
        <v>Jim EppMilwaukeeWisconsin</v>
      </c>
      <c r="Y8172" s="15" t="str">
        <f t="shared" si="6"/>
        <v>Low</v>
      </c>
    </row>
    <row r="8173" hidden="1">
      <c r="A8173" s="1">
        <v>43325.0</v>
      </c>
      <c r="B8173" s="2" t="s">
        <v>7495</v>
      </c>
      <c r="C8173" s="2">
        <v>6.0</v>
      </c>
      <c r="D8173" s="2" t="s">
        <v>3497</v>
      </c>
      <c r="E8173" s="2" t="s">
        <v>37</v>
      </c>
      <c r="F8173" s="2" t="s">
        <v>1237</v>
      </c>
      <c r="G8173" s="2" t="s">
        <v>29</v>
      </c>
      <c r="H8173" s="2" t="s">
        <v>220</v>
      </c>
      <c r="I8173" s="2" t="s">
        <v>1534</v>
      </c>
      <c r="J8173" s="2" t="s">
        <v>497</v>
      </c>
      <c r="K8173" s="2" t="s">
        <v>77</v>
      </c>
      <c r="L8173" s="10">
        <v>43326.0</v>
      </c>
      <c r="M8173" s="2" t="s">
        <v>34</v>
      </c>
      <c r="N8173" s="11">
        <v>0.0</v>
      </c>
      <c r="O8173" s="12">
        <v>10.0</v>
      </c>
      <c r="P8173" s="13">
        <v>0.1</v>
      </c>
      <c r="Q8173" s="13">
        <v>98.0</v>
      </c>
      <c r="R8173" s="13">
        <f t="shared" si="1"/>
        <v>98</v>
      </c>
      <c r="S8173" s="14">
        <f t="shared" si="2"/>
        <v>16.33333333</v>
      </c>
      <c r="T8173" s="14">
        <f t="shared" si="3"/>
        <v>0.1020408163</v>
      </c>
      <c r="U8173" s="15" t="str">
        <f>vlookup(F8173,'Sub categories'!$A:$C,3,False)</f>
        <v>Accessories</v>
      </c>
      <c r="V8173" s="16">
        <f t="shared" si="4"/>
        <v>1</v>
      </c>
      <c r="W8173" s="17">
        <f t="array" ref="W8173">INDEX(shipping_prices!$C$1:$F9400,MATCH(I8173,shipping_prices!$A$1:$A9400,0),MATCH(M8173,shipping_prices!$C$1:$F$1,0))</f>
        <v>8.05</v>
      </c>
      <c r="X8173" s="15" t="str">
        <f t="shared" si="5"/>
        <v>Jim EppMilwaukeeWisconsin</v>
      </c>
      <c r="Y8173" s="15" t="str">
        <f t="shared" si="6"/>
        <v>Low</v>
      </c>
    </row>
    <row r="8174" hidden="1">
      <c r="A8174" s="1">
        <v>43325.0</v>
      </c>
      <c r="B8174" s="2" t="s">
        <v>7495</v>
      </c>
      <c r="C8174" s="2">
        <v>4.0</v>
      </c>
      <c r="D8174" s="2" t="s">
        <v>3497</v>
      </c>
      <c r="E8174" s="2" t="s">
        <v>37</v>
      </c>
      <c r="F8174" s="2" t="s">
        <v>1888</v>
      </c>
      <c r="G8174" s="2" t="s">
        <v>39</v>
      </c>
      <c r="H8174" s="2" t="s">
        <v>51</v>
      </c>
      <c r="I8174" s="2" t="s">
        <v>1534</v>
      </c>
      <c r="J8174" s="2" t="s">
        <v>497</v>
      </c>
      <c r="K8174" s="2" t="s">
        <v>77</v>
      </c>
      <c r="L8174" s="10">
        <v>43326.0</v>
      </c>
      <c r="M8174" s="2" t="s">
        <v>34</v>
      </c>
      <c r="N8174" s="11">
        <v>0.0</v>
      </c>
      <c r="O8174" s="12">
        <v>108.0</v>
      </c>
      <c r="P8174" s="13">
        <v>0.49</v>
      </c>
      <c r="Q8174" s="13">
        <v>220.0</v>
      </c>
      <c r="R8174" s="13">
        <f t="shared" si="1"/>
        <v>220</v>
      </c>
      <c r="S8174" s="14">
        <f t="shared" si="2"/>
        <v>55</v>
      </c>
      <c r="T8174" s="14">
        <f t="shared" si="3"/>
        <v>0.4909090909</v>
      </c>
      <c r="U8174" s="15" t="str">
        <f>vlookup(F8174,'Sub categories'!$A:$C,3,False)</f>
        <v>Paper</v>
      </c>
      <c r="V8174" s="16">
        <f t="shared" si="4"/>
        <v>1</v>
      </c>
      <c r="W8174" s="17">
        <f t="array" ref="W8174">INDEX(shipping_prices!$C$1:$F9401,MATCH(I8174,shipping_prices!$A$1:$A9401,0),MATCH(M8174,shipping_prices!$C$1:$F$1,0))</f>
        <v>8.05</v>
      </c>
      <c r="X8174" s="15" t="str">
        <f t="shared" si="5"/>
        <v>Jim EppMilwaukeeWisconsin</v>
      </c>
      <c r="Y8174" s="15" t="str">
        <f t="shared" si="6"/>
        <v>High</v>
      </c>
    </row>
    <row r="8175" hidden="1">
      <c r="A8175" s="1">
        <v>43325.0</v>
      </c>
      <c r="B8175" s="2" t="s">
        <v>7496</v>
      </c>
      <c r="C8175" s="2">
        <v>3.0</v>
      </c>
      <c r="D8175" s="2" t="s">
        <v>1424</v>
      </c>
      <c r="E8175" s="2" t="s">
        <v>27</v>
      </c>
      <c r="F8175" s="2" t="s">
        <v>4150</v>
      </c>
      <c r="G8175" s="2" t="s">
        <v>39</v>
      </c>
      <c r="H8175" s="2" t="s">
        <v>79</v>
      </c>
      <c r="I8175" s="2" t="s">
        <v>158</v>
      </c>
      <c r="J8175" s="2" t="s">
        <v>159</v>
      </c>
      <c r="K8175" s="2" t="s">
        <v>43</v>
      </c>
      <c r="L8175" s="10">
        <v>43330.0</v>
      </c>
      <c r="M8175" s="2" t="s">
        <v>34</v>
      </c>
      <c r="N8175" s="11">
        <v>0.0</v>
      </c>
      <c r="O8175" s="12">
        <v>0.0</v>
      </c>
      <c r="P8175" s="13">
        <v>0.02</v>
      </c>
      <c r="Q8175" s="13">
        <v>11.0</v>
      </c>
      <c r="R8175" s="13">
        <f t="shared" si="1"/>
        <v>11</v>
      </c>
      <c r="S8175" s="14">
        <f t="shared" si="2"/>
        <v>3.666666667</v>
      </c>
      <c r="T8175" s="14">
        <f t="shared" si="3"/>
        <v>0</v>
      </c>
      <c r="U8175" s="15" t="str">
        <f>vlookup(F8175,'Sub categories'!$A:$C,3,False)</f>
        <v>Fasteners</v>
      </c>
      <c r="V8175" s="16">
        <f t="shared" si="4"/>
        <v>5</v>
      </c>
      <c r="W8175" s="17">
        <f t="array" ref="W8175">INDEX(shipping_prices!$C$1:$F9402,MATCH(I8175,shipping_prices!$A$1:$A9402,0),MATCH(M8175,shipping_prices!$C$1:$F$1,0))</f>
        <v>7</v>
      </c>
      <c r="X8175" s="15" t="str">
        <f t="shared" si="5"/>
        <v>Max EngleSeattleWashington</v>
      </c>
      <c r="Y8175" s="15" t="str">
        <f t="shared" si="6"/>
        <v>loss</v>
      </c>
    </row>
    <row r="8176" hidden="1">
      <c r="A8176" s="1">
        <v>43325.0</v>
      </c>
      <c r="B8176" s="2" t="s">
        <v>7497</v>
      </c>
      <c r="C8176" s="2">
        <v>1.0</v>
      </c>
      <c r="D8176" s="2" t="s">
        <v>200</v>
      </c>
      <c r="E8176" s="2" t="s">
        <v>37</v>
      </c>
      <c r="F8176" s="2" t="s">
        <v>639</v>
      </c>
      <c r="G8176" s="2" t="s">
        <v>39</v>
      </c>
      <c r="H8176" s="2" t="s">
        <v>95</v>
      </c>
      <c r="I8176" s="2" t="s">
        <v>31</v>
      </c>
      <c r="J8176" s="2" t="s">
        <v>32</v>
      </c>
      <c r="K8176" s="2" t="s">
        <v>33</v>
      </c>
      <c r="L8176" s="10">
        <v>43331.0</v>
      </c>
      <c r="M8176" s="2" t="s">
        <v>34</v>
      </c>
      <c r="N8176" s="11">
        <v>0.0</v>
      </c>
      <c r="O8176" s="12">
        <v>3.0</v>
      </c>
      <c r="P8176" s="13">
        <v>0.49</v>
      </c>
      <c r="Q8176" s="13">
        <v>6.0</v>
      </c>
      <c r="R8176" s="13">
        <f t="shared" si="1"/>
        <v>6</v>
      </c>
      <c r="S8176" s="14">
        <f t="shared" si="2"/>
        <v>6</v>
      </c>
      <c r="T8176" s="14">
        <f t="shared" si="3"/>
        <v>0.5</v>
      </c>
      <c r="U8176" s="15" t="str">
        <f>vlookup(F8176,'Sub categories'!$A:$C,3,False)</f>
        <v>Paper</v>
      </c>
      <c r="V8176" s="16">
        <f t="shared" si="4"/>
        <v>6</v>
      </c>
      <c r="W8176" s="17">
        <f t="array" ref="W8176">INDEX(shipping_prices!$C$1:$F9403,MATCH(I8176,shipping_prices!$A$1:$A9403,0),MATCH(M8176,shipping_prices!$C$1:$F$1,0))</f>
        <v>10.09</v>
      </c>
      <c r="X8176" s="15" t="str">
        <f t="shared" si="5"/>
        <v>Todd SumrallNew York CityNew York</v>
      </c>
      <c r="Y8176" s="15" t="str">
        <f t="shared" si="6"/>
        <v>Low</v>
      </c>
    </row>
    <row r="8177">
      <c r="A8177" s="1">
        <v>43325.0</v>
      </c>
      <c r="B8177" s="2" t="s">
        <v>7497</v>
      </c>
      <c r="C8177" s="2">
        <v>6.0</v>
      </c>
      <c r="D8177" s="2" t="s">
        <v>200</v>
      </c>
      <c r="E8177" s="2" t="s">
        <v>37</v>
      </c>
      <c r="F8177" s="2" t="s">
        <v>3396</v>
      </c>
      <c r="G8177" s="2" t="s">
        <v>45</v>
      </c>
      <c r="H8177" s="2" t="s">
        <v>227</v>
      </c>
      <c r="I8177" s="2" t="s">
        <v>31</v>
      </c>
      <c r="J8177" s="2" t="s">
        <v>32</v>
      </c>
      <c r="K8177" s="2" t="s">
        <v>33</v>
      </c>
      <c r="L8177" s="10">
        <v>43331.0</v>
      </c>
      <c r="M8177" s="2" t="s">
        <v>34</v>
      </c>
      <c r="N8177" s="11">
        <v>0.1</v>
      </c>
      <c r="O8177" s="12">
        <v>174.0</v>
      </c>
      <c r="P8177" s="13">
        <v>0.18</v>
      </c>
      <c r="Q8177" s="13">
        <v>977.0</v>
      </c>
      <c r="R8177" s="13">
        <f t="shared" si="1"/>
        <v>1085.555556</v>
      </c>
      <c r="S8177" s="14">
        <f t="shared" si="2"/>
        <v>180.9259259</v>
      </c>
      <c r="T8177" s="14">
        <f t="shared" si="3"/>
        <v>0.1780962129</v>
      </c>
      <c r="U8177" s="15" t="str">
        <f>vlookup(F8177,'Sub categories'!$A:$C,3,False)</f>
        <v>Chairs</v>
      </c>
      <c r="V8177" s="16">
        <f t="shared" si="4"/>
        <v>6</v>
      </c>
      <c r="W8177" s="17">
        <f t="array" ref="W8177">INDEX(shipping_prices!$C$1:$F9404,MATCH(I8177,shipping_prices!$A$1:$A9404,0),MATCH(M8177,shipping_prices!$C$1:$F$1,0))</f>
        <v>10.09</v>
      </c>
      <c r="X8177" s="15" t="str">
        <f t="shared" si="5"/>
        <v>Todd SumrallNew York CityNew York</v>
      </c>
      <c r="Y8177" s="15" t="str">
        <f t="shared" si="6"/>
        <v>High</v>
      </c>
    </row>
    <row r="8178" hidden="1">
      <c r="A8178" s="1">
        <v>43325.0</v>
      </c>
      <c r="B8178" s="2" t="s">
        <v>7498</v>
      </c>
      <c r="C8178" s="2">
        <v>3.0</v>
      </c>
      <c r="D8178" s="2" t="s">
        <v>286</v>
      </c>
      <c r="E8178" s="2" t="s">
        <v>37</v>
      </c>
      <c r="F8178" s="2" t="s">
        <v>2985</v>
      </c>
      <c r="G8178" s="2" t="s">
        <v>39</v>
      </c>
      <c r="H8178" s="2" t="s">
        <v>456</v>
      </c>
      <c r="I8178" s="2" t="s">
        <v>111</v>
      </c>
      <c r="J8178" s="2" t="s">
        <v>598</v>
      </c>
      <c r="K8178" s="2" t="s">
        <v>33</v>
      </c>
      <c r="L8178" s="10">
        <v>43333.0</v>
      </c>
      <c r="M8178" s="2" t="s">
        <v>142</v>
      </c>
      <c r="N8178" s="11">
        <v>0.0</v>
      </c>
      <c r="O8178" s="12">
        <v>2.0</v>
      </c>
      <c r="P8178" s="13">
        <v>0.27</v>
      </c>
      <c r="Q8178" s="13">
        <v>9.0</v>
      </c>
      <c r="R8178" s="13">
        <f t="shared" si="1"/>
        <v>9</v>
      </c>
      <c r="S8178" s="14">
        <f t="shared" si="2"/>
        <v>3</v>
      </c>
      <c r="T8178" s="14">
        <f t="shared" si="3"/>
        <v>0.2222222222</v>
      </c>
      <c r="U8178" s="15" t="str">
        <f>vlookup(F8178,'Sub categories'!$A:$C,3,False)</f>
        <v>Art</v>
      </c>
      <c r="V8178" s="16">
        <f t="shared" si="4"/>
        <v>8</v>
      </c>
      <c r="W8178" s="17">
        <f t="array" ref="W8178">INDEX(shipping_prices!$C$1:$F9405,MATCH(I8178,shipping_prices!$A$1:$A9405,0),MATCH(M8178,shipping_prices!$C$1:$F$1,0))</f>
        <v>17.92</v>
      </c>
      <c r="X8178" s="15" t="str">
        <f t="shared" si="5"/>
        <v>Vivek GradyLakewoodNew Jersey</v>
      </c>
      <c r="Y8178" s="15" t="str">
        <f t="shared" si="6"/>
        <v>Low</v>
      </c>
    </row>
    <row r="8179" hidden="1">
      <c r="A8179" s="1">
        <v>43325.0</v>
      </c>
      <c r="B8179" s="2" t="s">
        <v>7499</v>
      </c>
      <c r="C8179" s="2">
        <v>2.0</v>
      </c>
      <c r="D8179" s="2" t="s">
        <v>2185</v>
      </c>
      <c r="E8179" s="2" t="s">
        <v>27</v>
      </c>
      <c r="F8179" s="2" t="s">
        <v>287</v>
      </c>
      <c r="G8179" s="2" t="s">
        <v>39</v>
      </c>
      <c r="H8179" s="2" t="s">
        <v>288</v>
      </c>
      <c r="I8179" s="2" t="s">
        <v>809</v>
      </c>
      <c r="J8179" s="2" t="s">
        <v>321</v>
      </c>
      <c r="K8179" s="2" t="s">
        <v>33</v>
      </c>
      <c r="L8179" s="10">
        <v>43329.0</v>
      </c>
      <c r="M8179" s="2" t="s">
        <v>142</v>
      </c>
      <c r="N8179" s="11">
        <v>0.2</v>
      </c>
      <c r="O8179" s="12">
        <v>-55.0</v>
      </c>
      <c r="P8179" s="13">
        <v>-0.25</v>
      </c>
      <c r="Q8179" s="13">
        <v>221.0</v>
      </c>
      <c r="R8179" s="13">
        <f t="shared" si="1"/>
        <v>276.25</v>
      </c>
      <c r="S8179" s="14">
        <f t="shared" si="2"/>
        <v>138.125</v>
      </c>
      <c r="T8179" s="14">
        <f t="shared" si="3"/>
        <v>-0.2488687783</v>
      </c>
      <c r="U8179" s="15" t="str">
        <f>vlookup(F8179,'Sub categories'!$A:$C,3,False)</f>
        <v>Storage</v>
      </c>
      <c r="V8179" s="16">
        <f t="shared" si="4"/>
        <v>4</v>
      </c>
      <c r="W8179" s="17">
        <f t="array" ref="W8179">INDEX(shipping_prices!$C$1:$F9406,MATCH(I8179,shipping_prices!$A$1:$A9406,0),MATCH(M8179,shipping_prices!$C$1:$F$1,0))</f>
        <v>16.68</v>
      </c>
      <c r="X8179" s="15" t="str">
        <f t="shared" si="5"/>
        <v>John MurrayAkronOhio</v>
      </c>
      <c r="Y8179" s="15" t="str">
        <f t="shared" si="6"/>
        <v>loss</v>
      </c>
    </row>
    <row r="8180">
      <c r="A8180" s="1">
        <v>43326.0</v>
      </c>
      <c r="B8180" s="2" t="s">
        <v>7500</v>
      </c>
      <c r="C8180" s="2">
        <v>1.0</v>
      </c>
      <c r="D8180" s="2" t="s">
        <v>4212</v>
      </c>
      <c r="E8180" s="2" t="s">
        <v>49</v>
      </c>
      <c r="F8180" s="2" t="s">
        <v>2389</v>
      </c>
      <c r="G8180" s="2" t="s">
        <v>45</v>
      </c>
      <c r="H8180" s="2" t="s">
        <v>277</v>
      </c>
      <c r="I8180" s="2" t="s">
        <v>111</v>
      </c>
      <c r="J8180" s="2" t="s">
        <v>42</v>
      </c>
      <c r="K8180" s="2" t="s">
        <v>43</v>
      </c>
      <c r="L8180" s="10">
        <v>43329.0</v>
      </c>
      <c r="M8180" s="2" t="s">
        <v>34</v>
      </c>
      <c r="N8180" s="11">
        <v>0.0</v>
      </c>
      <c r="O8180" s="12">
        <v>3.0</v>
      </c>
      <c r="P8180" s="13">
        <v>0.48</v>
      </c>
      <c r="Q8180" s="13">
        <v>7.0</v>
      </c>
      <c r="R8180" s="13">
        <f t="shared" si="1"/>
        <v>7</v>
      </c>
      <c r="S8180" s="14">
        <f t="shared" si="2"/>
        <v>7</v>
      </c>
      <c r="T8180" s="14">
        <f t="shared" si="3"/>
        <v>0.4285714286</v>
      </c>
      <c r="U8180" s="15" t="str">
        <f>vlookup(F8180,'Sub categories'!$A:$C,3,False)</f>
        <v>Furnishings</v>
      </c>
      <c r="V8180" s="16">
        <f t="shared" si="4"/>
        <v>3</v>
      </c>
      <c r="W8180" s="17">
        <f t="array" ref="W8180">INDEX(shipping_prices!$C$1:$F9407,MATCH(I8180,shipping_prices!$A$1:$A9407,0),MATCH(M8180,shipping_prices!$C$1:$F$1,0))</f>
        <v>7.81</v>
      </c>
      <c r="X8180" s="15" t="str">
        <f t="shared" si="5"/>
        <v>Chuck ClarkLakewoodCalifornia</v>
      </c>
      <c r="Y8180" s="15" t="str">
        <f t="shared" si="6"/>
        <v>Low</v>
      </c>
    </row>
    <row r="8181" hidden="1">
      <c r="A8181" s="1">
        <v>43326.0</v>
      </c>
      <c r="B8181" s="2" t="s">
        <v>7500</v>
      </c>
      <c r="C8181" s="2">
        <v>1.0</v>
      </c>
      <c r="D8181" s="2" t="s">
        <v>4212</v>
      </c>
      <c r="E8181" s="2" t="s">
        <v>49</v>
      </c>
      <c r="F8181" s="2" t="s">
        <v>5774</v>
      </c>
      <c r="G8181" s="2" t="s">
        <v>29</v>
      </c>
      <c r="H8181" s="2" t="s">
        <v>2807</v>
      </c>
      <c r="I8181" s="2" t="s">
        <v>111</v>
      </c>
      <c r="J8181" s="2" t="s">
        <v>42</v>
      </c>
      <c r="K8181" s="2" t="s">
        <v>43</v>
      </c>
      <c r="L8181" s="10">
        <v>43329.0</v>
      </c>
      <c r="M8181" s="2" t="s">
        <v>34</v>
      </c>
      <c r="N8181" s="11">
        <v>0.2</v>
      </c>
      <c r="O8181" s="12">
        <v>39.0</v>
      </c>
      <c r="P8181" s="13">
        <v>0.11</v>
      </c>
      <c r="Q8181" s="13">
        <v>343.0</v>
      </c>
      <c r="R8181" s="13">
        <f t="shared" si="1"/>
        <v>428.75</v>
      </c>
      <c r="S8181" s="14">
        <f t="shared" si="2"/>
        <v>428.75</v>
      </c>
      <c r="T8181" s="14">
        <f t="shared" si="3"/>
        <v>0.1137026239</v>
      </c>
      <c r="U8181" s="15" t="str">
        <f>vlookup(F8181,'Sub categories'!$A:$C,3,False)</f>
        <v>Machines</v>
      </c>
      <c r="V8181" s="16">
        <f t="shared" si="4"/>
        <v>3</v>
      </c>
      <c r="W8181" s="17">
        <f t="array" ref="W8181">INDEX(shipping_prices!$C$1:$F9408,MATCH(I8181,shipping_prices!$A$1:$A9408,0),MATCH(M8181,shipping_prices!$C$1:$F$1,0))</f>
        <v>7.81</v>
      </c>
      <c r="X8181" s="15" t="str">
        <f t="shared" si="5"/>
        <v>Chuck ClarkLakewoodCalifornia</v>
      </c>
      <c r="Y8181" s="15" t="str">
        <f t="shared" si="6"/>
        <v>High</v>
      </c>
    </row>
    <row r="8182">
      <c r="A8182" s="1">
        <v>43326.0</v>
      </c>
      <c r="B8182" s="2" t="s">
        <v>7500</v>
      </c>
      <c r="C8182" s="2">
        <v>8.0</v>
      </c>
      <c r="D8182" s="2" t="s">
        <v>4212</v>
      </c>
      <c r="E8182" s="2" t="s">
        <v>49</v>
      </c>
      <c r="F8182" s="2" t="s">
        <v>1912</v>
      </c>
      <c r="G8182" s="2" t="s">
        <v>45</v>
      </c>
      <c r="H8182" s="2" t="s">
        <v>227</v>
      </c>
      <c r="I8182" s="2" t="s">
        <v>111</v>
      </c>
      <c r="J8182" s="2" t="s">
        <v>42</v>
      </c>
      <c r="K8182" s="2" t="s">
        <v>43</v>
      </c>
      <c r="L8182" s="10">
        <v>43329.0</v>
      </c>
      <c r="M8182" s="2" t="s">
        <v>34</v>
      </c>
      <c r="N8182" s="11">
        <v>0.2</v>
      </c>
      <c r="O8182" s="12">
        <v>-97.0</v>
      </c>
      <c r="P8182" s="13">
        <v>-0.19</v>
      </c>
      <c r="Q8182" s="13">
        <v>518.0</v>
      </c>
      <c r="R8182" s="13">
        <f t="shared" si="1"/>
        <v>647.5</v>
      </c>
      <c r="S8182" s="14">
        <f t="shared" si="2"/>
        <v>80.9375</v>
      </c>
      <c r="T8182" s="14">
        <f t="shared" si="3"/>
        <v>-0.1872586873</v>
      </c>
      <c r="U8182" s="15" t="str">
        <f>vlookup(F8182,'Sub categories'!$A:$C,3,False)</f>
        <v>Chairs</v>
      </c>
      <c r="V8182" s="16">
        <f t="shared" si="4"/>
        <v>3</v>
      </c>
      <c r="W8182" s="17">
        <f t="array" ref="W8182">INDEX(shipping_prices!$C$1:$F9409,MATCH(I8182,shipping_prices!$A$1:$A9409,0),MATCH(M8182,shipping_prices!$C$1:$F$1,0))</f>
        <v>7.81</v>
      </c>
      <c r="X8182" s="15" t="str">
        <f t="shared" si="5"/>
        <v>Chuck ClarkLakewoodCalifornia</v>
      </c>
      <c r="Y8182" s="15" t="str">
        <f t="shared" si="6"/>
        <v>loss</v>
      </c>
    </row>
    <row r="8183" hidden="1">
      <c r="A8183" s="1">
        <v>43327.0</v>
      </c>
      <c r="B8183" s="2" t="s">
        <v>7501</v>
      </c>
      <c r="C8183" s="2">
        <v>3.0</v>
      </c>
      <c r="D8183" s="2" t="s">
        <v>1532</v>
      </c>
      <c r="E8183" s="2" t="s">
        <v>27</v>
      </c>
      <c r="F8183" s="2" t="s">
        <v>4978</v>
      </c>
      <c r="G8183" s="2" t="s">
        <v>29</v>
      </c>
      <c r="H8183" s="2" t="s">
        <v>1854</v>
      </c>
      <c r="I8183" s="2" t="s">
        <v>310</v>
      </c>
      <c r="J8183" s="2" t="s">
        <v>311</v>
      </c>
      <c r="K8183" s="2" t="s">
        <v>33</v>
      </c>
      <c r="L8183" s="10">
        <v>43335.0</v>
      </c>
      <c r="M8183" s="2" t="s">
        <v>34</v>
      </c>
      <c r="N8183" s="11">
        <v>0.0</v>
      </c>
      <c r="O8183" s="12">
        <v>5040.0</v>
      </c>
      <c r="P8183" s="13">
        <v>0.48</v>
      </c>
      <c r="Q8183" s="13">
        <v>10500.0</v>
      </c>
      <c r="R8183" s="13">
        <f t="shared" si="1"/>
        <v>10500</v>
      </c>
      <c r="S8183" s="14">
        <f t="shared" si="2"/>
        <v>3500</v>
      </c>
      <c r="T8183" s="14">
        <f t="shared" si="3"/>
        <v>0.48</v>
      </c>
      <c r="U8183" s="15" t="str">
        <f>vlookup(F8183,'Sub categories'!$A:$C,3,False)</f>
        <v>Copiers</v>
      </c>
      <c r="V8183" s="16">
        <f t="shared" si="4"/>
        <v>8</v>
      </c>
      <c r="W8183" s="17">
        <f t="array" ref="W8183">INDEX(shipping_prices!$C$1:$F9410,MATCH(I8183,shipping_prices!$A$1:$A9410,0),MATCH(M8183,shipping_prices!$C$1:$F$1,0))</f>
        <v>14.31</v>
      </c>
      <c r="X8183" s="15" t="str">
        <f t="shared" si="5"/>
        <v>Hunter LopezNewarkDelaware</v>
      </c>
      <c r="Y8183" s="15" t="str">
        <f t="shared" si="6"/>
        <v>High</v>
      </c>
    </row>
    <row r="8184" hidden="1">
      <c r="A8184" s="1">
        <v>43327.0</v>
      </c>
      <c r="B8184" s="2" t="s">
        <v>7502</v>
      </c>
      <c r="C8184" s="2">
        <v>2.0</v>
      </c>
      <c r="D8184" s="2" t="s">
        <v>26</v>
      </c>
      <c r="E8184" s="2" t="s">
        <v>27</v>
      </c>
      <c r="F8184" s="2" t="s">
        <v>287</v>
      </c>
      <c r="G8184" s="2" t="s">
        <v>39</v>
      </c>
      <c r="H8184" s="2" t="s">
        <v>288</v>
      </c>
      <c r="I8184" s="2" t="s">
        <v>1000</v>
      </c>
      <c r="J8184" s="2" t="s">
        <v>164</v>
      </c>
      <c r="K8184" s="2" t="s">
        <v>33</v>
      </c>
      <c r="L8184" s="10">
        <v>43336.0</v>
      </c>
      <c r="M8184" s="2" t="s">
        <v>90</v>
      </c>
      <c r="N8184" s="11">
        <v>0.2</v>
      </c>
      <c r="O8184" s="12">
        <v>-55.0</v>
      </c>
      <c r="P8184" s="13">
        <v>-0.25</v>
      </c>
      <c r="Q8184" s="13">
        <v>221.0</v>
      </c>
      <c r="R8184" s="13">
        <f t="shared" si="1"/>
        <v>276.25</v>
      </c>
      <c r="S8184" s="14">
        <f t="shared" si="2"/>
        <v>138.125</v>
      </c>
      <c r="T8184" s="14">
        <f t="shared" si="3"/>
        <v>-0.2488687783</v>
      </c>
      <c r="U8184" s="15" t="str">
        <f>vlookup(F8184,'Sub categories'!$A:$C,3,False)</f>
        <v>Storage</v>
      </c>
      <c r="V8184" s="16">
        <f t="shared" si="4"/>
        <v>9</v>
      </c>
      <c r="W8184" s="17">
        <f t="array" ref="W8184">INDEX(shipping_prices!$C$1:$F9411,MATCH(I8184,shipping_prices!$A$1:$A9411,0),MATCH(M8184,shipping_prices!$C$1:$F$1,0))</f>
        <v>7.18</v>
      </c>
      <c r="X8184" s="15" t="str">
        <f t="shared" si="5"/>
        <v>Dennis KaneLancasterPennsylvania</v>
      </c>
      <c r="Y8184" s="15" t="str">
        <f t="shared" si="6"/>
        <v>loss</v>
      </c>
    </row>
    <row r="8185">
      <c r="A8185" s="1">
        <v>43327.0</v>
      </c>
      <c r="B8185" s="2" t="s">
        <v>7503</v>
      </c>
      <c r="C8185" s="2">
        <v>2.0</v>
      </c>
      <c r="D8185" s="2" t="s">
        <v>2962</v>
      </c>
      <c r="E8185" s="2" t="s">
        <v>49</v>
      </c>
      <c r="F8185" s="2" t="s">
        <v>3816</v>
      </c>
      <c r="G8185" s="2" t="s">
        <v>45</v>
      </c>
      <c r="H8185" s="2" t="s">
        <v>130</v>
      </c>
      <c r="I8185" s="2" t="s">
        <v>140</v>
      </c>
      <c r="J8185" s="2" t="s">
        <v>141</v>
      </c>
      <c r="K8185" s="2" t="s">
        <v>77</v>
      </c>
      <c r="L8185" s="10">
        <v>43330.0</v>
      </c>
      <c r="M8185" s="2" t="s">
        <v>34</v>
      </c>
      <c r="N8185" s="11">
        <v>0.6</v>
      </c>
      <c r="O8185" s="12">
        <v>-52.0</v>
      </c>
      <c r="P8185" s="13">
        <v>-1.18</v>
      </c>
      <c r="Q8185" s="13">
        <v>44.0</v>
      </c>
      <c r="R8185" s="13">
        <f t="shared" si="1"/>
        <v>110</v>
      </c>
      <c r="S8185" s="14">
        <f t="shared" si="2"/>
        <v>55</v>
      </c>
      <c r="T8185" s="14">
        <f t="shared" si="3"/>
        <v>-1.181818182</v>
      </c>
      <c r="U8185" s="15" t="str">
        <f>vlookup(F8185,'Sub categories'!$A:$C,3,False)</f>
        <v>Furnishings</v>
      </c>
      <c r="V8185" s="16">
        <f t="shared" si="4"/>
        <v>3</v>
      </c>
      <c r="W8185" s="17">
        <f t="array" ref="W8185">INDEX(shipping_prices!$C$1:$F9412,MATCH(I8185,shipping_prices!$A$1:$A9412,0),MATCH(M8185,shipping_prices!$C$1:$F$1,0))</f>
        <v>13.2</v>
      </c>
      <c r="X8185" s="15" t="str">
        <f t="shared" si="5"/>
        <v>Sanjit JacobsChicagoIllinois</v>
      </c>
      <c r="Y8185" s="15" t="str">
        <f t="shared" si="6"/>
        <v>loss</v>
      </c>
    </row>
    <row r="8186" hidden="1">
      <c r="A8186" s="1">
        <v>43328.0</v>
      </c>
      <c r="B8186" s="2" t="s">
        <v>7504</v>
      </c>
      <c r="C8186" s="2">
        <v>7.0</v>
      </c>
      <c r="D8186" s="2" t="s">
        <v>1860</v>
      </c>
      <c r="E8186" s="2" t="s">
        <v>27</v>
      </c>
      <c r="F8186" s="2" t="s">
        <v>1288</v>
      </c>
      <c r="G8186" s="2" t="s">
        <v>39</v>
      </c>
      <c r="H8186" s="2" t="s">
        <v>40</v>
      </c>
      <c r="I8186" s="2" t="s">
        <v>7505</v>
      </c>
      <c r="J8186" s="2" t="s">
        <v>116</v>
      </c>
      <c r="K8186" s="2" t="s">
        <v>43</v>
      </c>
      <c r="L8186" s="10">
        <v>43334.0</v>
      </c>
      <c r="M8186" s="2" t="s">
        <v>34</v>
      </c>
      <c r="N8186" s="11">
        <v>0.2</v>
      </c>
      <c r="O8186" s="12">
        <v>4.0</v>
      </c>
      <c r="P8186" s="13">
        <v>0.35</v>
      </c>
      <c r="Q8186" s="13">
        <v>10.0</v>
      </c>
      <c r="R8186" s="13">
        <f t="shared" si="1"/>
        <v>12.5</v>
      </c>
      <c r="S8186" s="14">
        <f t="shared" si="2"/>
        <v>1.785714286</v>
      </c>
      <c r="T8186" s="14">
        <f t="shared" si="3"/>
        <v>0.4</v>
      </c>
      <c r="U8186" s="15" t="str">
        <f>vlookup(F8186,'Sub categories'!$A:$C,3,False)</f>
        <v>Binders</v>
      </c>
      <c r="V8186" s="16">
        <f t="shared" si="4"/>
        <v>6</v>
      </c>
      <c r="W8186" s="17">
        <f t="array" ref="W8186">INDEX(shipping_prices!$C$1:$F9413,MATCH(I8186,shipping_prices!$A$1:$A9413,0),MATCH(M8186,shipping_prices!$C$1:$F$1,0))</f>
        <v>13.85</v>
      </c>
      <c r="X8186" s="15" t="str">
        <f t="shared" si="5"/>
        <v>Tony SayreClovisNew Mexico</v>
      </c>
      <c r="Y8186" s="15" t="str">
        <f t="shared" si="6"/>
        <v>Low</v>
      </c>
    </row>
    <row r="8187" hidden="1">
      <c r="A8187" s="1">
        <v>43328.0</v>
      </c>
      <c r="B8187" s="2" t="s">
        <v>7504</v>
      </c>
      <c r="C8187" s="2">
        <v>3.0</v>
      </c>
      <c r="D8187" s="2" t="s">
        <v>1860</v>
      </c>
      <c r="E8187" s="2" t="s">
        <v>27</v>
      </c>
      <c r="F8187" s="2" t="s">
        <v>7478</v>
      </c>
      <c r="G8187" s="2" t="s">
        <v>29</v>
      </c>
      <c r="H8187" s="2" t="s">
        <v>365</v>
      </c>
      <c r="I8187" s="2" t="s">
        <v>7505</v>
      </c>
      <c r="J8187" s="2" t="s">
        <v>116</v>
      </c>
      <c r="K8187" s="2" t="s">
        <v>43</v>
      </c>
      <c r="L8187" s="10">
        <v>43334.0</v>
      </c>
      <c r="M8187" s="2" t="s">
        <v>34</v>
      </c>
      <c r="N8187" s="11">
        <v>0.0</v>
      </c>
      <c r="O8187" s="12">
        <v>8.0</v>
      </c>
      <c r="P8187" s="13">
        <v>0.08</v>
      </c>
      <c r="Q8187" s="13">
        <v>101.0</v>
      </c>
      <c r="R8187" s="13">
        <f t="shared" si="1"/>
        <v>101</v>
      </c>
      <c r="S8187" s="14">
        <f t="shared" si="2"/>
        <v>33.66666667</v>
      </c>
      <c r="T8187" s="14">
        <f t="shared" si="3"/>
        <v>0.07920792079</v>
      </c>
      <c r="U8187" s="15" t="str">
        <f>vlookup(F8187,'Sub categories'!$A:$C,3,False)</f>
        <v>Accessories</v>
      </c>
      <c r="V8187" s="16">
        <f t="shared" si="4"/>
        <v>6</v>
      </c>
      <c r="W8187" s="17">
        <f t="array" ref="W8187">INDEX(shipping_prices!$C$1:$F9414,MATCH(I8187,shipping_prices!$A$1:$A9414,0),MATCH(M8187,shipping_prices!$C$1:$F$1,0))</f>
        <v>13.85</v>
      </c>
      <c r="X8187" s="15" t="str">
        <f t="shared" si="5"/>
        <v>Tony SayreClovisNew Mexico</v>
      </c>
      <c r="Y8187" s="15" t="str">
        <f t="shared" si="6"/>
        <v>Low</v>
      </c>
    </row>
    <row r="8188" hidden="1">
      <c r="A8188" s="1">
        <v>43329.0</v>
      </c>
      <c r="B8188" s="2" t="s">
        <v>7506</v>
      </c>
      <c r="C8188" s="2">
        <v>3.0</v>
      </c>
      <c r="D8188" s="2" t="s">
        <v>248</v>
      </c>
      <c r="E8188" s="2" t="s">
        <v>37</v>
      </c>
      <c r="F8188" s="2" t="s">
        <v>2650</v>
      </c>
      <c r="G8188" s="2" t="s">
        <v>39</v>
      </c>
      <c r="H8188" s="2" t="s">
        <v>51</v>
      </c>
      <c r="I8188" s="2" t="s">
        <v>4277</v>
      </c>
      <c r="J8188" s="2" t="s">
        <v>42</v>
      </c>
      <c r="K8188" s="2" t="s">
        <v>43</v>
      </c>
      <c r="L8188" s="10">
        <v>43341.0</v>
      </c>
      <c r="M8188" s="2" t="s">
        <v>90</v>
      </c>
      <c r="N8188" s="11">
        <v>0.0</v>
      </c>
      <c r="O8188" s="12">
        <v>9.0</v>
      </c>
      <c r="P8188" s="13">
        <v>0.48</v>
      </c>
      <c r="Q8188" s="13">
        <v>19.0</v>
      </c>
      <c r="R8188" s="13">
        <f t="shared" si="1"/>
        <v>19</v>
      </c>
      <c r="S8188" s="14">
        <f t="shared" si="2"/>
        <v>6.333333333</v>
      </c>
      <c r="T8188" s="14">
        <f t="shared" si="3"/>
        <v>0.4736842105</v>
      </c>
      <c r="U8188" s="15" t="str">
        <f>vlookup(F8188,'Sub categories'!$A:$C,3,False)</f>
        <v>Paper</v>
      </c>
      <c r="V8188" s="16">
        <f t="shared" si="4"/>
        <v>12</v>
      </c>
      <c r="W8188" s="17">
        <f t="array" ref="W8188">INDEX(shipping_prices!$C$1:$F9415,MATCH(I8188,shipping_prices!$A$1:$A9415,0),MATCH(M8188,shipping_prices!$C$1:$F$1,0))</f>
        <v>8.98</v>
      </c>
      <c r="X8188" s="15" t="str">
        <f t="shared" si="5"/>
        <v>Ken HeidelSanta AnaCalifornia</v>
      </c>
      <c r="Y8188" s="15" t="str">
        <f t="shared" si="6"/>
        <v>Low</v>
      </c>
    </row>
    <row r="8189" hidden="1">
      <c r="A8189" s="1">
        <v>43329.0</v>
      </c>
      <c r="B8189" s="2" t="s">
        <v>7506</v>
      </c>
      <c r="C8189" s="2">
        <v>6.0</v>
      </c>
      <c r="D8189" s="2" t="s">
        <v>248</v>
      </c>
      <c r="E8189" s="2" t="s">
        <v>37</v>
      </c>
      <c r="F8189" s="2" t="s">
        <v>3316</v>
      </c>
      <c r="G8189" s="2" t="s">
        <v>29</v>
      </c>
      <c r="H8189" s="2" t="s">
        <v>1165</v>
      </c>
      <c r="I8189" s="2" t="s">
        <v>4277</v>
      </c>
      <c r="J8189" s="2" t="s">
        <v>42</v>
      </c>
      <c r="K8189" s="2" t="s">
        <v>43</v>
      </c>
      <c r="L8189" s="10">
        <v>43341.0</v>
      </c>
      <c r="M8189" s="2" t="s">
        <v>90</v>
      </c>
      <c r="N8189" s="11">
        <v>0.2</v>
      </c>
      <c r="O8189" s="12">
        <v>18.0</v>
      </c>
      <c r="P8189" s="13">
        <v>0.13</v>
      </c>
      <c r="Q8189" s="13">
        <v>144.0</v>
      </c>
      <c r="R8189" s="13">
        <f t="shared" si="1"/>
        <v>180</v>
      </c>
      <c r="S8189" s="14">
        <f t="shared" si="2"/>
        <v>30</v>
      </c>
      <c r="T8189" s="14">
        <f t="shared" si="3"/>
        <v>0.125</v>
      </c>
      <c r="U8189" s="15" t="str">
        <f>vlookup(F8189,'Sub categories'!$A:$C,3,False)</f>
        <v>Phones</v>
      </c>
      <c r="V8189" s="16">
        <f t="shared" si="4"/>
        <v>12</v>
      </c>
      <c r="W8189" s="17">
        <f t="array" ref="W8189">INDEX(shipping_prices!$C$1:$F9416,MATCH(I8189,shipping_prices!$A$1:$A9416,0),MATCH(M8189,shipping_prices!$C$1:$F$1,0))</f>
        <v>8.98</v>
      </c>
      <c r="X8189" s="15" t="str">
        <f t="shared" si="5"/>
        <v>Ken HeidelSanta AnaCalifornia</v>
      </c>
      <c r="Y8189" s="15" t="str">
        <f t="shared" si="6"/>
        <v>Low</v>
      </c>
    </row>
    <row r="8190" hidden="1">
      <c r="A8190" s="1">
        <v>43329.0</v>
      </c>
      <c r="B8190" s="2" t="s">
        <v>7507</v>
      </c>
      <c r="C8190" s="2">
        <v>5.0</v>
      </c>
      <c r="D8190" s="2" t="s">
        <v>2453</v>
      </c>
      <c r="E8190" s="2" t="s">
        <v>27</v>
      </c>
      <c r="F8190" s="2" t="s">
        <v>2489</v>
      </c>
      <c r="G8190" s="2" t="s">
        <v>29</v>
      </c>
      <c r="H8190" s="2" t="s">
        <v>460</v>
      </c>
      <c r="I8190" s="2" t="s">
        <v>1225</v>
      </c>
      <c r="J8190" s="2" t="s">
        <v>76</v>
      </c>
      <c r="K8190" s="2" t="s">
        <v>77</v>
      </c>
      <c r="L8190" s="10">
        <v>43335.0</v>
      </c>
      <c r="M8190" s="2" t="s">
        <v>34</v>
      </c>
      <c r="N8190" s="11">
        <v>0.2</v>
      </c>
      <c r="O8190" s="12">
        <v>20.0</v>
      </c>
      <c r="P8190" s="13">
        <v>0.1</v>
      </c>
      <c r="Q8190" s="13">
        <v>196.0</v>
      </c>
      <c r="R8190" s="13">
        <f t="shared" si="1"/>
        <v>245</v>
      </c>
      <c r="S8190" s="14">
        <f t="shared" si="2"/>
        <v>49</v>
      </c>
      <c r="T8190" s="14">
        <f t="shared" si="3"/>
        <v>0.1020408163</v>
      </c>
      <c r="U8190" s="15" t="str">
        <f>vlookup(F8190,'Sub categories'!$A:$C,3,False)</f>
        <v>Phones</v>
      </c>
      <c r="V8190" s="16">
        <f t="shared" si="4"/>
        <v>6</v>
      </c>
      <c r="W8190" s="17">
        <f t="array" ref="W8190">INDEX(shipping_prices!$C$1:$F9417,MATCH(I8190,shipping_prices!$A$1:$A9417,0),MATCH(M8190,shipping_prices!$C$1:$F$1,0))</f>
        <v>6.99</v>
      </c>
      <c r="X8190" s="15" t="str">
        <f t="shared" si="5"/>
        <v>Alan HwangDallasTexas</v>
      </c>
      <c r="Y8190" s="15" t="str">
        <f t="shared" si="6"/>
        <v>Low</v>
      </c>
    </row>
    <row r="8191" hidden="1">
      <c r="A8191" s="1">
        <v>43329.0</v>
      </c>
      <c r="B8191" s="2" t="s">
        <v>7508</v>
      </c>
      <c r="C8191" s="2">
        <v>7.0</v>
      </c>
      <c r="D8191" s="2" t="s">
        <v>4402</v>
      </c>
      <c r="E8191" s="2" t="s">
        <v>27</v>
      </c>
      <c r="F8191" s="2" t="s">
        <v>7066</v>
      </c>
      <c r="G8191" s="2" t="s">
        <v>39</v>
      </c>
      <c r="H8191" s="2" t="s">
        <v>51</v>
      </c>
      <c r="I8191" s="2" t="s">
        <v>158</v>
      </c>
      <c r="J8191" s="2" t="s">
        <v>159</v>
      </c>
      <c r="K8191" s="2" t="s">
        <v>43</v>
      </c>
      <c r="L8191" s="10">
        <v>43332.0</v>
      </c>
      <c r="M8191" s="2" t="s">
        <v>34</v>
      </c>
      <c r="N8191" s="11">
        <v>0.0</v>
      </c>
      <c r="O8191" s="12">
        <v>19.0</v>
      </c>
      <c r="P8191" s="13">
        <v>0.45</v>
      </c>
      <c r="Q8191" s="13">
        <v>42.0</v>
      </c>
      <c r="R8191" s="13">
        <f t="shared" si="1"/>
        <v>42</v>
      </c>
      <c r="S8191" s="14">
        <f t="shared" si="2"/>
        <v>6</v>
      </c>
      <c r="T8191" s="14">
        <f t="shared" si="3"/>
        <v>0.4523809524</v>
      </c>
      <c r="U8191" s="15" t="str">
        <f>vlookup(F8191,'Sub categories'!$A:$C,3,False)</f>
        <v>Paper</v>
      </c>
      <c r="V8191" s="16">
        <f t="shared" si="4"/>
        <v>3</v>
      </c>
      <c r="W8191" s="17">
        <f t="array" ref="W8191">INDEX(shipping_prices!$C$1:$F9418,MATCH(I8191,shipping_prices!$A$1:$A9418,0),MATCH(M8191,shipping_prices!$C$1:$F$1,0))</f>
        <v>7</v>
      </c>
      <c r="X8191" s="15" t="str">
        <f t="shared" si="5"/>
        <v>Sean O'DonnellSeattleWashington</v>
      </c>
      <c r="Y8191" s="15" t="str">
        <f t="shared" si="6"/>
        <v>Low</v>
      </c>
    </row>
    <row r="8192">
      <c r="A8192" s="1">
        <v>43329.0</v>
      </c>
      <c r="B8192" s="2" t="s">
        <v>7508</v>
      </c>
      <c r="C8192" s="2">
        <v>2.0</v>
      </c>
      <c r="D8192" s="2" t="s">
        <v>4402</v>
      </c>
      <c r="E8192" s="2" t="s">
        <v>27</v>
      </c>
      <c r="F8192" s="2" t="s">
        <v>3349</v>
      </c>
      <c r="G8192" s="2" t="s">
        <v>45</v>
      </c>
      <c r="H8192" s="2" t="s">
        <v>46</v>
      </c>
      <c r="I8192" s="2" t="s">
        <v>158</v>
      </c>
      <c r="J8192" s="2" t="s">
        <v>159</v>
      </c>
      <c r="K8192" s="2" t="s">
        <v>43</v>
      </c>
      <c r="L8192" s="10">
        <v>43332.0</v>
      </c>
      <c r="M8192" s="2" t="s">
        <v>34</v>
      </c>
      <c r="N8192" s="11">
        <v>0.0</v>
      </c>
      <c r="O8192" s="12">
        <v>41.0</v>
      </c>
      <c r="P8192" s="13">
        <v>0.29</v>
      </c>
      <c r="Q8192" s="13">
        <v>142.0</v>
      </c>
      <c r="R8192" s="13">
        <f t="shared" si="1"/>
        <v>142</v>
      </c>
      <c r="S8192" s="14">
        <f t="shared" si="2"/>
        <v>71</v>
      </c>
      <c r="T8192" s="14">
        <f t="shared" si="3"/>
        <v>0.2887323944</v>
      </c>
      <c r="U8192" s="15" t="str">
        <f>vlookup(F8192,'Sub categories'!$A:$C,3,False)</f>
        <v>Bookcases</v>
      </c>
      <c r="V8192" s="16">
        <f t="shared" si="4"/>
        <v>3</v>
      </c>
      <c r="W8192" s="17">
        <f t="array" ref="W8192">INDEX(shipping_prices!$C$1:$F9419,MATCH(I8192,shipping_prices!$A$1:$A9419,0),MATCH(M8192,shipping_prices!$C$1:$F$1,0))</f>
        <v>7</v>
      </c>
      <c r="X8192" s="15" t="str">
        <f t="shared" si="5"/>
        <v>Sean O'DonnellSeattleWashington</v>
      </c>
      <c r="Y8192" s="15" t="str">
        <f t="shared" si="6"/>
        <v>High</v>
      </c>
    </row>
    <row r="8193" hidden="1">
      <c r="A8193" s="1">
        <v>43329.0</v>
      </c>
      <c r="B8193" s="2" t="s">
        <v>7509</v>
      </c>
      <c r="C8193" s="2">
        <v>1.0</v>
      </c>
      <c r="D8193" s="2" t="s">
        <v>1133</v>
      </c>
      <c r="E8193" s="2" t="s">
        <v>49</v>
      </c>
      <c r="F8193" s="2" t="s">
        <v>820</v>
      </c>
      <c r="G8193" s="2" t="s">
        <v>39</v>
      </c>
      <c r="H8193" s="2" t="s">
        <v>79</v>
      </c>
      <c r="I8193" s="2" t="s">
        <v>3773</v>
      </c>
      <c r="J8193" s="2" t="s">
        <v>42</v>
      </c>
      <c r="K8193" s="2" t="s">
        <v>43</v>
      </c>
      <c r="L8193" s="10">
        <v>43341.0</v>
      </c>
      <c r="M8193" s="2" t="s">
        <v>34</v>
      </c>
      <c r="N8193" s="11">
        <v>0.0</v>
      </c>
      <c r="O8193" s="12">
        <v>1.0</v>
      </c>
      <c r="P8193" s="13">
        <v>0.36</v>
      </c>
      <c r="Q8193" s="13">
        <v>2.0</v>
      </c>
      <c r="R8193" s="13">
        <f t="shared" si="1"/>
        <v>2</v>
      </c>
      <c r="S8193" s="14">
        <f t="shared" si="2"/>
        <v>2</v>
      </c>
      <c r="T8193" s="14">
        <f t="shared" si="3"/>
        <v>0.5</v>
      </c>
      <c r="U8193" s="15" t="str">
        <f>vlookup(F8193,'Sub categories'!$A:$C,3,False)</f>
        <v>Fasteners</v>
      </c>
      <c r="V8193" s="16">
        <f t="shared" si="4"/>
        <v>12</v>
      </c>
      <c r="W8193" s="17">
        <f t="array" ref="W8193">INDEX(shipping_prices!$C$1:$F9420,MATCH(I8193,shipping_prices!$A$1:$A9420,0),MATCH(M8193,shipping_prices!$C$1:$F$1,0))</f>
        <v>13.39</v>
      </c>
      <c r="X8193" s="15" t="str">
        <f t="shared" si="5"/>
        <v>Michael GranlundSanta BarbaraCalifornia</v>
      </c>
      <c r="Y8193" s="15" t="str">
        <f t="shared" si="6"/>
        <v>Low</v>
      </c>
    </row>
    <row r="8194">
      <c r="A8194" s="1">
        <v>43329.0</v>
      </c>
      <c r="B8194" s="2" t="s">
        <v>7510</v>
      </c>
      <c r="C8194" s="2">
        <v>3.0</v>
      </c>
      <c r="D8194" s="2" t="s">
        <v>482</v>
      </c>
      <c r="E8194" s="2" t="s">
        <v>27</v>
      </c>
      <c r="F8194" s="2" t="s">
        <v>3863</v>
      </c>
      <c r="G8194" s="2" t="s">
        <v>45</v>
      </c>
      <c r="H8194" s="2" t="s">
        <v>1400</v>
      </c>
      <c r="I8194" s="2" t="s">
        <v>169</v>
      </c>
      <c r="J8194" s="2" t="s">
        <v>42</v>
      </c>
      <c r="K8194" s="2" t="s">
        <v>43</v>
      </c>
      <c r="L8194" s="10">
        <v>43337.0</v>
      </c>
      <c r="M8194" s="2" t="s">
        <v>34</v>
      </c>
      <c r="N8194" s="11">
        <v>0.2</v>
      </c>
      <c r="O8194" s="12">
        <v>-6.0</v>
      </c>
      <c r="P8194" s="13">
        <v>-0.04</v>
      </c>
      <c r="Q8194" s="13">
        <v>171.0</v>
      </c>
      <c r="R8194" s="13">
        <f t="shared" si="1"/>
        <v>213.75</v>
      </c>
      <c r="S8194" s="14">
        <f t="shared" si="2"/>
        <v>71.25</v>
      </c>
      <c r="T8194" s="14">
        <f t="shared" si="3"/>
        <v>-0.0350877193</v>
      </c>
      <c r="U8194" s="15" t="str">
        <f>vlookup(F8194,'Sub categories'!$A:$C,3,False)</f>
        <v>Tables</v>
      </c>
      <c r="V8194" s="16">
        <f t="shared" si="4"/>
        <v>8</v>
      </c>
      <c r="W8194" s="17">
        <f t="array" ref="W8194">INDEX(shipping_prices!$C$1:$F9421,MATCH(I8194,shipping_prices!$A$1:$A9421,0),MATCH(M8194,shipping_prices!$C$1:$F$1,0))</f>
        <v>14.86</v>
      </c>
      <c r="X8194" s="15" t="str">
        <f t="shared" si="5"/>
        <v>Vivek SundaresamLos AngelesCalifornia</v>
      </c>
      <c r="Y8194" s="15" t="str">
        <f t="shared" si="6"/>
        <v>loss</v>
      </c>
    </row>
    <row r="8195" hidden="1">
      <c r="A8195" s="1">
        <v>43329.0</v>
      </c>
      <c r="B8195" s="2" t="s">
        <v>7511</v>
      </c>
      <c r="C8195" s="2">
        <v>2.0</v>
      </c>
      <c r="D8195" s="2" t="s">
        <v>2195</v>
      </c>
      <c r="E8195" s="2" t="s">
        <v>27</v>
      </c>
      <c r="F8195" s="2" t="s">
        <v>468</v>
      </c>
      <c r="G8195" s="2" t="s">
        <v>39</v>
      </c>
      <c r="H8195" s="2" t="s">
        <v>468</v>
      </c>
      <c r="I8195" s="2" t="s">
        <v>3504</v>
      </c>
      <c r="J8195" s="2" t="s">
        <v>97</v>
      </c>
      <c r="K8195" s="2" t="s">
        <v>77</v>
      </c>
      <c r="L8195" s="10">
        <v>43331.0</v>
      </c>
      <c r="M8195" s="2" t="s">
        <v>142</v>
      </c>
      <c r="N8195" s="11">
        <v>0.0</v>
      </c>
      <c r="O8195" s="12">
        <v>0.0</v>
      </c>
      <c r="P8195" s="13">
        <v>0.04</v>
      </c>
      <c r="Q8195" s="13">
        <v>4.0</v>
      </c>
      <c r="R8195" s="13">
        <f t="shared" si="1"/>
        <v>4</v>
      </c>
      <c r="S8195" s="14">
        <f t="shared" si="2"/>
        <v>2</v>
      </c>
      <c r="T8195" s="14">
        <f t="shared" si="3"/>
        <v>0</v>
      </c>
      <c r="U8195" s="15" t="str">
        <f>vlookup(F8195,'Sub categories'!$A:$C,3,False)</f>
        <v>Supplies</v>
      </c>
      <c r="V8195" s="16">
        <f t="shared" si="4"/>
        <v>2</v>
      </c>
      <c r="W8195" s="17">
        <f t="array" ref="W8195">INDEX(shipping_prices!$C$1:$F9422,MATCH(I8195,shipping_prices!$A$1:$A9422,0),MATCH(M8195,shipping_prices!$C$1:$F$1,0))</f>
        <v>20.18</v>
      </c>
      <c r="X8195" s="15" t="str">
        <f t="shared" si="5"/>
        <v>Dan CampbellRosevilleMichigan</v>
      </c>
      <c r="Y8195" s="15" t="str">
        <f t="shared" si="6"/>
        <v>loss</v>
      </c>
    </row>
    <row r="8196" hidden="1">
      <c r="A8196" s="1">
        <v>43329.0</v>
      </c>
      <c r="B8196" s="2" t="s">
        <v>7512</v>
      </c>
      <c r="C8196" s="2">
        <v>5.0</v>
      </c>
      <c r="D8196" s="2" t="s">
        <v>686</v>
      </c>
      <c r="E8196" s="2" t="s">
        <v>37</v>
      </c>
      <c r="F8196" s="2" t="s">
        <v>73</v>
      </c>
      <c r="G8196" s="2" t="s">
        <v>39</v>
      </c>
      <c r="H8196" s="2" t="s">
        <v>74</v>
      </c>
      <c r="I8196" s="2" t="s">
        <v>31</v>
      </c>
      <c r="J8196" s="2" t="s">
        <v>32</v>
      </c>
      <c r="K8196" s="2" t="s">
        <v>33</v>
      </c>
      <c r="L8196" s="10">
        <v>43334.0</v>
      </c>
      <c r="M8196" s="2" t="s">
        <v>34</v>
      </c>
      <c r="N8196" s="11">
        <v>0.0</v>
      </c>
      <c r="O8196" s="12">
        <v>4.0</v>
      </c>
      <c r="P8196" s="13">
        <v>0.5</v>
      </c>
      <c r="Q8196" s="13">
        <v>8.0</v>
      </c>
      <c r="R8196" s="13">
        <f t="shared" si="1"/>
        <v>8</v>
      </c>
      <c r="S8196" s="14">
        <f t="shared" si="2"/>
        <v>1.6</v>
      </c>
      <c r="T8196" s="14">
        <f t="shared" si="3"/>
        <v>0.5</v>
      </c>
      <c r="U8196" s="15" t="str">
        <f>vlookup(F8196,'Sub categories'!$A:$C,3,False)</f>
        <v>Art</v>
      </c>
      <c r="V8196" s="16">
        <f t="shared" si="4"/>
        <v>5</v>
      </c>
      <c r="W8196" s="17">
        <f t="array" ref="W8196">INDEX(shipping_prices!$C$1:$F9423,MATCH(I8196,shipping_prices!$A$1:$A9423,0),MATCH(M8196,shipping_prices!$C$1:$F$1,0))</f>
        <v>10.09</v>
      </c>
      <c r="X8196" s="15" t="str">
        <f t="shared" si="5"/>
        <v>Linda CazamiasNew York CityNew York</v>
      </c>
      <c r="Y8196" s="15" t="str">
        <f t="shared" si="6"/>
        <v>Low</v>
      </c>
    </row>
    <row r="8197" hidden="1">
      <c r="A8197" s="1">
        <v>43329.0</v>
      </c>
      <c r="B8197" s="2" t="s">
        <v>7513</v>
      </c>
      <c r="C8197" s="2">
        <v>1.0</v>
      </c>
      <c r="D8197" s="2" t="s">
        <v>2104</v>
      </c>
      <c r="E8197" s="2" t="s">
        <v>37</v>
      </c>
      <c r="F8197" s="2" t="s">
        <v>4911</v>
      </c>
      <c r="G8197" s="2" t="s">
        <v>39</v>
      </c>
      <c r="H8197" s="2" t="s">
        <v>51</v>
      </c>
      <c r="I8197" s="2" t="s">
        <v>88</v>
      </c>
      <c r="J8197" s="2" t="s">
        <v>1343</v>
      </c>
      <c r="K8197" s="2" t="s">
        <v>43</v>
      </c>
      <c r="L8197" s="10">
        <v>43334.0</v>
      </c>
      <c r="M8197" s="2" t="s">
        <v>142</v>
      </c>
      <c r="N8197" s="11">
        <v>0.2</v>
      </c>
      <c r="O8197" s="12">
        <v>2.0</v>
      </c>
      <c r="P8197" s="13">
        <v>0.35</v>
      </c>
      <c r="Q8197" s="13">
        <v>5.0</v>
      </c>
      <c r="R8197" s="13">
        <f t="shared" si="1"/>
        <v>6.25</v>
      </c>
      <c r="S8197" s="14">
        <f t="shared" si="2"/>
        <v>6.25</v>
      </c>
      <c r="T8197" s="14">
        <f t="shared" si="3"/>
        <v>0.4</v>
      </c>
      <c r="U8197" s="15" t="str">
        <f>vlookup(F8197,'Sub categories'!$A:$C,3,False)</f>
        <v>Paper</v>
      </c>
      <c r="V8197" s="16">
        <f t="shared" si="4"/>
        <v>5</v>
      </c>
      <c r="W8197" s="17">
        <f t="array" ref="W8197">INDEX(shipping_prices!$C$1:$F9424,MATCH(I8197,shipping_prices!$A$1:$A9424,0),MATCH(M8197,shipping_prices!$C$1:$F$1,0))</f>
        <v>21.33</v>
      </c>
      <c r="X8197" s="15" t="str">
        <f t="shared" si="5"/>
        <v>Damala KotsonisSpringfieldOregon</v>
      </c>
      <c r="Y8197" s="15" t="str">
        <f t="shared" si="6"/>
        <v>Low</v>
      </c>
    </row>
    <row r="8198" hidden="1">
      <c r="A8198" s="1">
        <v>43329.0</v>
      </c>
      <c r="B8198" s="2" t="s">
        <v>7513</v>
      </c>
      <c r="C8198" s="2">
        <v>2.0</v>
      </c>
      <c r="D8198" s="2" t="s">
        <v>2104</v>
      </c>
      <c r="E8198" s="2" t="s">
        <v>37</v>
      </c>
      <c r="F8198" s="2" t="s">
        <v>2978</v>
      </c>
      <c r="G8198" s="2" t="s">
        <v>29</v>
      </c>
      <c r="H8198" s="2" t="s">
        <v>764</v>
      </c>
      <c r="I8198" s="2" t="s">
        <v>88</v>
      </c>
      <c r="J8198" s="2" t="s">
        <v>1343</v>
      </c>
      <c r="K8198" s="2" t="s">
        <v>43</v>
      </c>
      <c r="L8198" s="10">
        <v>43334.0</v>
      </c>
      <c r="M8198" s="2" t="s">
        <v>142</v>
      </c>
      <c r="N8198" s="11">
        <v>0.2</v>
      </c>
      <c r="O8198" s="12">
        <v>7.0</v>
      </c>
      <c r="P8198" s="13">
        <v>0.24</v>
      </c>
      <c r="Q8198" s="13">
        <v>28.0</v>
      </c>
      <c r="R8198" s="13">
        <f t="shared" si="1"/>
        <v>35</v>
      </c>
      <c r="S8198" s="14">
        <f t="shared" si="2"/>
        <v>17.5</v>
      </c>
      <c r="T8198" s="14">
        <f t="shared" si="3"/>
        <v>0.25</v>
      </c>
      <c r="U8198" s="15" t="str">
        <f>vlookup(F8198,'Sub categories'!$A:$C,3,False)</f>
        <v>Accessories</v>
      </c>
      <c r="V8198" s="16">
        <f t="shared" si="4"/>
        <v>5</v>
      </c>
      <c r="W8198" s="17">
        <f t="array" ref="W8198">INDEX(shipping_prices!$C$1:$F9425,MATCH(I8198,shipping_prices!$A$1:$A9425,0),MATCH(M8198,shipping_prices!$C$1:$F$1,0))</f>
        <v>21.33</v>
      </c>
      <c r="X8198" s="15" t="str">
        <f t="shared" si="5"/>
        <v>Damala KotsonisSpringfieldOregon</v>
      </c>
      <c r="Y8198" s="15" t="str">
        <f t="shared" si="6"/>
        <v>Low</v>
      </c>
    </row>
    <row r="8199">
      <c r="A8199" s="1">
        <v>43329.0</v>
      </c>
      <c r="B8199" s="2" t="s">
        <v>7513</v>
      </c>
      <c r="C8199" s="2">
        <v>2.0</v>
      </c>
      <c r="D8199" s="2" t="s">
        <v>2104</v>
      </c>
      <c r="E8199" s="2" t="s">
        <v>37</v>
      </c>
      <c r="F8199" s="2" t="s">
        <v>1111</v>
      </c>
      <c r="G8199" s="2" t="s">
        <v>45</v>
      </c>
      <c r="H8199" s="2" t="s">
        <v>227</v>
      </c>
      <c r="I8199" s="2" t="s">
        <v>88</v>
      </c>
      <c r="J8199" s="2" t="s">
        <v>1343</v>
      </c>
      <c r="K8199" s="2" t="s">
        <v>43</v>
      </c>
      <c r="L8199" s="10">
        <v>43334.0</v>
      </c>
      <c r="M8199" s="2" t="s">
        <v>142</v>
      </c>
      <c r="N8199" s="11">
        <v>0.2</v>
      </c>
      <c r="O8199" s="12">
        <v>48.0</v>
      </c>
      <c r="P8199" s="13">
        <v>0.1</v>
      </c>
      <c r="Q8199" s="13">
        <v>478.0</v>
      </c>
      <c r="R8199" s="13">
        <f t="shared" si="1"/>
        <v>597.5</v>
      </c>
      <c r="S8199" s="14">
        <f t="shared" si="2"/>
        <v>298.75</v>
      </c>
      <c r="T8199" s="14">
        <f t="shared" si="3"/>
        <v>0.10041841</v>
      </c>
      <c r="U8199" s="15" t="str">
        <f>vlookup(F8199,'Sub categories'!$A:$C,3,False)</f>
        <v>Chairs</v>
      </c>
      <c r="V8199" s="16">
        <f t="shared" si="4"/>
        <v>5</v>
      </c>
      <c r="W8199" s="17">
        <f t="array" ref="W8199">INDEX(shipping_prices!$C$1:$F9426,MATCH(I8199,shipping_prices!$A$1:$A9426,0),MATCH(M8199,shipping_prices!$C$1:$F$1,0))</f>
        <v>21.33</v>
      </c>
      <c r="X8199" s="15" t="str">
        <f t="shared" si="5"/>
        <v>Damala KotsonisSpringfieldOregon</v>
      </c>
      <c r="Y8199" s="15" t="str">
        <f t="shared" si="6"/>
        <v>High</v>
      </c>
    </row>
    <row r="8200" hidden="1">
      <c r="A8200" s="1">
        <v>43329.0</v>
      </c>
      <c r="B8200" s="2" t="s">
        <v>7514</v>
      </c>
      <c r="C8200" s="2">
        <v>2.0</v>
      </c>
      <c r="D8200" s="2" t="s">
        <v>1441</v>
      </c>
      <c r="E8200" s="2" t="s">
        <v>37</v>
      </c>
      <c r="F8200" s="2" t="s">
        <v>1879</v>
      </c>
      <c r="G8200" s="2" t="s">
        <v>29</v>
      </c>
      <c r="H8200" s="2" t="s">
        <v>764</v>
      </c>
      <c r="I8200" s="2" t="s">
        <v>31</v>
      </c>
      <c r="J8200" s="2" t="s">
        <v>32</v>
      </c>
      <c r="K8200" s="2" t="s">
        <v>33</v>
      </c>
      <c r="L8200" s="10">
        <v>43336.0</v>
      </c>
      <c r="M8200" s="2" t="s">
        <v>90</v>
      </c>
      <c r="N8200" s="11">
        <v>0.0</v>
      </c>
      <c r="O8200" s="12">
        <v>12.0</v>
      </c>
      <c r="P8200" s="13">
        <v>0.45</v>
      </c>
      <c r="Q8200" s="13">
        <v>26.0</v>
      </c>
      <c r="R8200" s="13">
        <f t="shared" si="1"/>
        <v>26</v>
      </c>
      <c r="S8200" s="14">
        <f t="shared" si="2"/>
        <v>13</v>
      </c>
      <c r="T8200" s="14">
        <f t="shared" si="3"/>
        <v>0.4615384615</v>
      </c>
      <c r="U8200" s="15" t="str">
        <f>vlookup(F8200,'Sub categories'!$A:$C,3,False)</f>
        <v>Accessories</v>
      </c>
      <c r="V8200" s="16">
        <f t="shared" si="4"/>
        <v>7</v>
      </c>
      <c r="W8200" s="17">
        <f t="array" ref="W8200">INDEX(shipping_prices!$C$1:$F9427,MATCH(I8200,shipping_prices!$A$1:$A9427,0),MATCH(M8200,shipping_prices!$C$1:$F$1,0))</f>
        <v>0.94</v>
      </c>
      <c r="X8200" s="15" t="str">
        <f t="shared" si="5"/>
        <v>Brian MossNew York CityNew York</v>
      </c>
      <c r="Y8200" s="15" t="str">
        <f t="shared" si="6"/>
        <v>Low</v>
      </c>
    </row>
    <row r="8201" hidden="1">
      <c r="A8201" s="1">
        <v>43329.0</v>
      </c>
      <c r="B8201" s="2" t="s">
        <v>7514</v>
      </c>
      <c r="C8201" s="2">
        <v>4.0</v>
      </c>
      <c r="D8201" s="2" t="s">
        <v>1441</v>
      </c>
      <c r="E8201" s="2" t="s">
        <v>37</v>
      </c>
      <c r="F8201" s="2" t="s">
        <v>134</v>
      </c>
      <c r="G8201" s="2" t="s">
        <v>39</v>
      </c>
      <c r="H8201" s="2" t="s">
        <v>51</v>
      </c>
      <c r="I8201" s="2" t="s">
        <v>31</v>
      </c>
      <c r="J8201" s="2" t="s">
        <v>32</v>
      </c>
      <c r="K8201" s="2" t="s">
        <v>33</v>
      </c>
      <c r="L8201" s="10">
        <v>43336.0</v>
      </c>
      <c r="M8201" s="2" t="s">
        <v>90</v>
      </c>
      <c r="N8201" s="11">
        <v>0.0</v>
      </c>
      <c r="O8201" s="12">
        <v>107.0</v>
      </c>
      <c r="P8201" s="13">
        <v>0.48</v>
      </c>
      <c r="Q8201" s="13">
        <v>222.0</v>
      </c>
      <c r="R8201" s="13">
        <f t="shared" si="1"/>
        <v>222</v>
      </c>
      <c r="S8201" s="14">
        <f t="shared" si="2"/>
        <v>55.5</v>
      </c>
      <c r="T8201" s="14">
        <f t="shared" si="3"/>
        <v>0.481981982</v>
      </c>
      <c r="U8201" s="15" t="str">
        <f>vlookup(F8201,'Sub categories'!$A:$C,3,False)</f>
        <v>Paper</v>
      </c>
      <c r="V8201" s="16">
        <f t="shared" si="4"/>
        <v>7</v>
      </c>
      <c r="W8201" s="17">
        <f t="array" ref="W8201">INDEX(shipping_prices!$C$1:$F9428,MATCH(I8201,shipping_prices!$A$1:$A9428,0),MATCH(M8201,shipping_prices!$C$1:$F$1,0))</f>
        <v>0.94</v>
      </c>
      <c r="X8201" s="15" t="str">
        <f t="shared" si="5"/>
        <v>Brian MossNew York CityNew York</v>
      </c>
      <c r="Y8201" s="15" t="str">
        <f t="shared" si="6"/>
        <v>High</v>
      </c>
    </row>
    <row r="8202" hidden="1">
      <c r="A8202" s="1">
        <v>43329.0</v>
      </c>
      <c r="B8202" s="2" t="s">
        <v>7515</v>
      </c>
      <c r="C8202" s="2">
        <v>4.0</v>
      </c>
      <c r="D8202" s="2" t="s">
        <v>4487</v>
      </c>
      <c r="E8202" s="2" t="s">
        <v>37</v>
      </c>
      <c r="F8202" s="2" t="s">
        <v>192</v>
      </c>
      <c r="G8202" s="2" t="s">
        <v>39</v>
      </c>
      <c r="H8202" s="2" t="s">
        <v>193</v>
      </c>
      <c r="I8202" s="2" t="s">
        <v>439</v>
      </c>
      <c r="J8202" s="2" t="s">
        <v>42</v>
      </c>
      <c r="K8202" s="2" t="s">
        <v>43</v>
      </c>
      <c r="L8202" s="10">
        <v>43340.0</v>
      </c>
      <c r="M8202" s="2" t="s">
        <v>34</v>
      </c>
      <c r="N8202" s="11">
        <v>0.2</v>
      </c>
      <c r="O8202" s="12">
        <v>7.0</v>
      </c>
      <c r="P8202" s="13">
        <v>0.36</v>
      </c>
      <c r="Q8202" s="13">
        <v>20.0</v>
      </c>
      <c r="R8202" s="13">
        <f t="shared" si="1"/>
        <v>25</v>
      </c>
      <c r="S8202" s="14">
        <f t="shared" si="2"/>
        <v>6.25</v>
      </c>
      <c r="T8202" s="14">
        <f t="shared" si="3"/>
        <v>0.35</v>
      </c>
      <c r="U8202" s="15" t="str">
        <f>vlookup(F8202,'Sub categories'!$A:$C,3,False)</f>
        <v>Binders</v>
      </c>
      <c r="V8202" s="16">
        <f t="shared" si="4"/>
        <v>11</v>
      </c>
      <c r="W8202" s="17">
        <f t="array" ref="W8202">INDEX(shipping_prices!$C$1:$F9429,MATCH(I8202,shipping_prices!$A$1:$A9429,0),MATCH(M8202,shipping_prices!$C$1:$F$1,0))</f>
        <v>14.3</v>
      </c>
      <c r="X8202" s="15" t="str">
        <f t="shared" si="5"/>
        <v>Ben PetermanSan DiegoCalifornia</v>
      </c>
      <c r="Y8202" s="15" t="str">
        <f t="shared" si="6"/>
        <v>Low</v>
      </c>
    </row>
    <row r="8203" hidden="1">
      <c r="A8203" s="1">
        <v>43329.0</v>
      </c>
      <c r="B8203" s="2" t="s">
        <v>7515</v>
      </c>
      <c r="C8203" s="2">
        <v>2.0</v>
      </c>
      <c r="D8203" s="2" t="s">
        <v>4487</v>
      </c>
      <c r="E8203" s="2" t="s">
        <v>37</v>
      </c>
      <c r="F8203" s="2" t="s">
        <v>38</v>
      </c>
      <c r="G8203" s="2" t="s">
        <v>39</v>
      </c>
      <c r="H8203" s="2" t="s">
        <v>40</v>
      </c>
      <c r="I8203" s="2" t="s">
        <v>439</v>
      </c>
      <c r="J8203" s="2" t="s">
        <v>42</v>
      </c>
      <c r="K8203" s="2" t="s">
        <v>43</v>
      </c>
      <c r="L8203" s="10">
        <v>43340.0</v>
      </c>
      <c r="M8203" s="2" t="s">
        <v>34</v>
      </c>
      <c r="N8203" s="11">
        <v>0.2</v>
      </c>
      <c r="O8203" s="12">
        <v>23.0</v>
      </c>
      <c r="P8203" s="13">
        <v>0.35</v>
      </c>
      <c r="Q8203" s="13">
        <v>66.0</v>
      </c>
      <c r="R8203" s="13">
        <f t="shared" si="1"/>
        <v>82.5</v>
      </c>
      <c r="S8203" s="14">
        <f t="shared" si="2"/>
        <v>41.25</v>
      </c>
      <c r="T8203" s="14">
        <f t="shared" si="3"/>
        <v>0.3484848485</v>
      </c>
      <c r="U8203" s="15" t="str">
        <f>vlookup(F8203,'Sub categories'!$A:$C,3,False)</f>
        <v>Binders</v>
      </c>
      <c r="V8203" s="16">
        <f t="shared" si="4"/>
        <v>11</v>
      </c>
      <c r="W8203" s="17">
        <f t="array" ref="W8203">INDEX(shipping_prices!$C$1:$F9430,MATCH(I8203,shipping_prices!$A$1:$A9430,0),MATCH(M8203,shipping_prices!$C$1:$F$1,0))</f>
        <v>14.3</v>
      </c>
      <c r="X8203" s="15" t="str">
        <f t="shared" si="5"/>
        <v>Ben PetermanSan DiegoCalifornia</v>
      </c>
      <c r="Y8203" s="15" t="str">
        <f t="shared" si="6"/>
        <v>Low</v>
      </c>
    </row>
    <row r="8204" hidden="1">
      <c r="A8204" s="1">
        <v>43329.0</v>
      </c>
      <c r="B8204" s="2" t="s">
        <v>7516</v>
      </c>
      <c r="C8204" s="2">
        <v>2.0</v>
      </c>
      <c r="D8204" s="2" t="s">
        <v>3930</v>
      </c>
      <c r="E8204" s="2" t="s">
        <v>27</v>
      </c>
      <c r="F8204" s="2" t="s">
        <v>639</v>
      </c>
      <c r="G8204" s="2" t="s">
        <v>39</v>
      </c>
      <c r="H8204" s="2" t="s">
        <v>95</v>
      </c>
      <c r="I8204" s="2" t="s">
        <v>2739</v>
      </c>
      <c r="J8204" s="2" t="s">
        <v>796</v>
      </c>
      <c r="K8204" s="2" t="s">
        <v>77</v>
      </c>
      <c r="L8204" s="10">
        <v>43340.0</v>
      </c>
      <c r="M8204" s="2" t="s">
        <v>142</v>
      </c>
      <c r="N8204" s="11">
        <v>0.0</v>
      </c>
      <c r="O8204" s="12">
        <v>6.0</v>
      </c>
      <c r="P8204" s="13">
        <v>0.49</v>
      </c>
      <c r="Q8204" s="13">
        <v>12.0</v>
      </c>
      <c r="R8204" s="13">
        <f t="shared" si="1"/>
        <v>12</v>
      </c>
      <c r="S8204" s="14">
        <f t="shared" si="2"/>
        <v>6</v>
      </c>
      <c r="T8204" s="14">
        <f t="shared" si="3"/>
        <v>0.5</v>
      </c>
      <c r="U8204" s="15" t="str">
        <f>vlookup(F8204,'Sub categories'!$A:$C,3,False)</f>
        <v>Paper</v>
      </c>
      <c r="V8204" s="16">
        <f t="shared" si="4"/>
        <v>11</v>
      </c>
      <c r="W8204" s="17">
        <f t="array" ref="W8204">INDEX(shipping_prices!$C$1:$F9431,MATCH(I8204,shipping_prices!$A$1:$A9431,0),MATCH(M8204,shipping_prices!$C$1:$F$1,0))</f>
        <v>19.93</v>
      </c>
      <c r="X8204" s="15" t="str">
        <f t="shared" si="5"/>
        <v>Nora PaigeSaint LouisMissouri</v>
      </c>
      <c r="Y8204" s="15" t="str">
        <f t="shared" si="6"/>
        <v>Low</v>
      </c>
    </row>
    <row r="8205" hidden="1">
      <c r="A8205" s="1">
        <v>43330.0</v>
      </c>
      <c r="B8205" s="2" t="s">
        <v>7516</v>
      </c>
      <c r="C8205" s="2">
        <v>10.0</v>
      </c>
      <c r="D8205" s="2" t="s">
        <v>3930</v>
      </c>
      <c r="E8205" s="2" t="s">
        <v>27</v>
      </c>
      <c r="F8205" s="2" t="s">
        <v>1319</v>
      </c>
      <c r="G8205" s="2" t="s">
        <v>39</v>
      </c>
      <c r="H8205" s="2" t="s">
        <v>79</v>
      </c>
      <c r="I8205" s="2" t="s">
        <v>2739</v>
      </c>
      <c r="J8205" s="2" t="s">
        <v>796</v>
      </c>
      <c r="K8205" s="2" t="s">
        <v>77</v>
      </c>
      <c r="L8205" s="10">
        <v>43340.0</v>
      </c>
      <c r="M8205" s="2" t="s">
        <v>142</v>
      </c>
      <c r="N8205" s="11">
        <v>0.0</v>
      </c>
      <c r="O8205" s="12">
        <v>21.0</v>
      </c>
      <c r="P8205" s="13">
        <v>0.25</v>
      </c>
      <c r="Q8205" s="13">
        <v>84.0</v>
      </c>
      <c r="R8205" s="13">
        <f t="shared" si="1"/>
        <v>84</v>
      </c>
      <c r="S8205" s="14">
        <f t="shared" si="2"/>
        <v>8.4</v>
      </c>
      <c r="T8205" s="14">
        <f t="shared" si="3"/>
        <v>0.25</v>
      </c>
      <c r="U8205" s="15" t="str">
        <f>vlookup(F8205,'Sub categories'!$A:$C,3,False)</f>
        <v>Appliances</v>
      </c>
      <c r="V8205" s="16">
        <f t="shared" si="4"/>
        <v>10</v>
      </c>
      <c r="W8205" s="17">
        <f t="array" ref="W8205">INDEX(shipping_prices!$C$1:$F9432,MATCH(I8205,shipping_prices!$A$1:$A9432,0),MATCH(M8205,shipping_prices!$C$1:$F$1,0))</f>
        <v>19.93</v>
      </c>
      <c r="X8205" s="15" t="str">
        <f t="shared" si="5"/>
        <v>Nora PaigeSaint LouisMissouri</v>
      </c>
      <c r="Y8205" s="15" t="str">
        <f t="shared" si="6"/>
        <v>Low</v>
      </c>
    </row>
    <row r="8206" hidden="1">
      <c r="A8206" s="1">
        <v>43330.0</v>
      </c>
      <c r="B8206" s="2" t="s">
        <v>7517</v>
      </c>
      <c r="C8206" s="2">
        <v>9.0</v>
      </c>
      <c r="D8206" s="2" t="s">
        <v>2027</v>
      </c>
      <c r="E8206" s="2" t="s">
        <v>49</v>
      </c>
      <c r="F8206" s="2" t="s">
        <v>2944</v>
      </c>
      <c r="G8206" s="2" t="s">
        <v>39</v>
      </c>
      <c r="H8206" s="2" t="s">
        <v>193</v>
      </c>
      <c r="I8206" s="2" t="s">
        <v>3278</v>
      </c>
      <c r="J8206" s="2" t="s">
        <v>97</v>
      </c>
      <c r="K8206" s="2" t="s">
        <v>77</v>
      </c>
      <c r="L8206" s="10">
        <v>43332.0</v>
      </c>
      <c r="M8206" s="2" t="s">
        <v>90</v>
      </c>
      <c r="N8206" s="11">
        <v>0.0</v>
      </c>
      <c r="O8206" s="12">
        <v>13.0</v>
      </c>
      <c r="P8206" s="13">
        <v>0.48</v>
      </c>
      <c r="Q8206" s="13">
        <v>28.0</v>
      </c>
      <c r="R8206" s="13">
        <f t="shared" si="1"/>
        <v>28</v>
      </c>
      <c r="S8206" s="14">
        <f t="shared" si="2"/>
        <v>3.111111111</v>
      </c>
      <c r="T8206" s="14">
        <f t="shared" si="3"/>
        <v>0.4642857143</v>
      </c>
      <c r="U8206" s="15" t="str">
        <f>vlookup(F8206,'Sub categories'!$A:$C,3,False)</f>
        <v>Labels</v>
      </c>
      <c r="V8206" s="16">
        <f t="shared" si="4"/>
        <v>2</v>
      </c>
      <c r="W8206" s="17">
        <f t="array" ref="W8206">INDEX(shipping_prices!$C$1:$F9433,MATCH(I8206,shipping_prices!$A$1:$A9433,0),MATCH(M8206,shipping_prices!$C$1:$F$1,0))</f>
        <v>4.43</v>
      </c>
      <c r="X8206" s="15" t="str">
        <f t="shared" si="5"/>
        <v>Erica HernandezLansingMichigan</v>
      </c>
      <c r="Y8206" s="15" t="str">
        <f t="shared" si="6"/>
        <v>Low</v>
      </c>
    </row>
    <row r="8207">
      <c r="A8207" s="1">
        <v>43330.0</v>
      </c>
      <c r="B8207" s="2" t="s">
        <v>7517</v>
      </c>
      <c r="C8207" s="2">
        <v>2.0</v>
      </c>
      <c r="D8207" s="2" t="s">
        <v>2027</v>
      </c>
      <c r="E8207" s="2" t="s">
        <v>49</v>
      </c>
      <c r="F8207" s="2" t="s">
        <v>2235</v>
      </c>
      <c r="G8207" s="2" t="s">
        <v>45</v>
      </c>
      <c r="H8207" s="2" t="s">
        <v>206</v>
      </c>
      <c r="I8207" s="2" t="s">
        <v>3278</v>
      </c>
      <c r="J8207" s="2" t="s">
        <v>97</v>
      </c>
      <c r="K8207" s="2" t="s">
        <v>77</v>
      </c>
      <c r="L8207" s="10">
        <v>43332.0</v>
      </c>
      <c r="M8207" s="2" t="s">
        <v>90</v>
      </c>
      <c r="N8207" s="11">
        <v>0.0</v>
      </c>
      <c r="O8207" s="12">
        <v>41.0</v>
      </c>
      <c r="P8207" s="13">
        <v>0.17</v>
      </c>
      <c r="Q8207" s="13">
        <v>242.0</v>
      </c>
      <c r="R8207" s="13">
        <f t="shared" si="1"/>
        <v>242</v>
      </c>
      <c r="S8207" s="14">
        <f t="shared" si="2"/>
        <v>121</v>
      </c>
      <c r="T8207" s="14">
        <f t="shared" si="3"/>
        <v>0.1694214876</v>
      </c>
      <c r="U8207" s="15" t="str">
        <f>vlookup(F8207,'Sub categories'!$A:$C,3,False)</f>
        <v>Bookcases</v>
      </c>
      <c r="V8207" s="16">
        <f t="shared" si="4"/>
        <v>2</v>
      </c>
      <c r="W8207" s="17">
        <f t="array" ref="W8207">INDEX(shipping_prices!$C$1:$F9434,MATCH(I8207,shipping_prices!$A$1:$A9434,0),MATCH(M8207,shipping_prices!$C$1:$F$1,0))</f>
        <v>4.43</v>
      </c>
      <c r="X8207" s="15" t="str">
        <f t="shared" si="5"/>
        <v>Erica HernandezLansingMichigan</v>
      </c>
      <c r="Y8207" s="15" t="str">
        <f t="shared" si="6"/>
        <v>High</v>
      </c>
    </row>
    <row r="8208" hidden="1">
      <c r="A8208" s="1">
        <v>43330.0</v>
      </c>
      <c r="B8208" s="2" t="s">
        <v>7518</v>
      </c>
      <c r="C8208" s="2">
        <v>2.0</v>
      </c>
      <c r="D8208" s="2" t="s">
        <v>72</v>
      </c>
      <c r="E8208" s="2" t="s">
        <v>27</v>
      </c>
      <c r="F8208" s="2" t="s">
        <v>468</v>
      </c>
      <c r="G8208" s="2" t="s">
        <v>39</v>
      </c>
      <c r="H8208" s="2" t="s">
        <v>468</v>
      </c>
      <c r="I8208" s="2" t="s">
        <v>1502</v>
      </c>
      <c r="J8208" s="2" t="s">
        <v>572</v>
      </c>
      <c r="K8208" s="2" t="s">
        <v>33</v>
      </c>
      <c r="L8208" s="10">
        <v>43335.0</v>
      </c>
      <c r="M8208" s="2" t="s">
        <v>142</v>
      </c>
      <c r="N8208" s="11">
        <v>0.0</v>
      </c>
      <c r="O8208" s="12">
        <v>0.0</v>
      </c>
      <c r="P8208" s="13">
        <v>0.04</v>
      </c>
      <c r="Q8208" s="13">
        <v>4.0</v>
      </c>
      <c r="R8208" s="13">
        <f t="shared" si="1"/>
        <v>4</v>
      </c>
      <c r="S8208" s="14">
        <f t="shared" si="2"/>
        <v>2</v>
      </c>
      <c r="T8208" s="14">
        <f t="shared" si="3"/>
        <v>0</v>
      </c>
      <c r="U8208" s="15" t="str">
        <f>vlookup(F8208,'Sub categories'!$A:$C,3,False)</f>
        <v>Supplies</v>
      </c>
      <c r="V8208" s="16">
        <f t="shared" si="4"/>
        <v>5</v>
      </c>
      <c r="W8208" s="17">
        <f t="array" ref="W8208">INDEX(shipping_prices!$C$1:$F9435,MATCH(I8208,shipping_prices!$A$1:$A9435,0),MATCH(M8208,shipping_prices!$C$1:$F$1,0))</f>
        <v>16.47</v>
      </c>
      <c r="X8208" s="15" t="str">
        <f t="shared" si="5"/>
        <v>Kunst MillerLowellMassachusetts</v>
      </c>
      <c r="Y8208" s="15" t="str">
        <f t="shared" si="6"/>
        <v>loss</v>
      </c>
    </row>
    <row r="8209" hidden="1">
      <c r="A8209" s="1">
        <v>43330.0</v>
      </c>
      <c r="B8209" s="2" t="s">
        <v>7518</v>
      </c>
      <c r="C8209" s="2">
        <v>7.0</v>
      </c>
      <c r="D8209" s="2" t="s">
        <v>72</v>
      </c>
      <c r="E8209" s="2" t="s">
        <v>27</v>
      </c>
      <c r="F8209" s="2" t="s">
        <v>1198</v>
      </c>
      <c r="G8209" s="2" t="s">
        <v>39</v>
      </c>
      <c r="H8209" s="2" t="s">
        <v>458</v>
      </c>
      <c r="I8209" s="2" t="s">
        <v>1502</v>
      </c>
      <c r="J8209" s="2" t="s">
        <v>572</v>
      </c>
      <c r="K8209" s="2" t="s">
        <v>33</v>
      </c>
      <c r="L8209" s="10">
        <v>43335.0</v>
      </c>
      <c r="M8209" s="2" t="s">
        <v>142</v>
      </c>
      <c r="N8209" s="11">
        <v>0.0</v>
      </c>
      <c r="O8209" s="12">
        <v>80.0</v>
      </c>
      <c r="P8209" s="13">
        <v>0.28</v>
      </c>
      <c r="Q8209" s="13">
        <v>287.0</v>
      </c>
      <c r="R8209" s="13">
        <f t="shared" si="1"/>
        <v>287</v>
      </c>
      <c r="S8209" s="14">
        <f t="shared" si="2"/>
        <v>41</v>
      </c>
      <c r="T8209" s="14">
        <f t="shared" si="3"/>
        <v>0.2787456446</v>
      </c>
      <c r="U8209" s="15" t="str">
        <f>vlookup(F8209,'Sub categories'!$A:$C,3,False)</f>
        <v>Appliances</v>
      </c>
      <c r="V8209" s="16">
        <f t="shared" si="4"/>
        <v>5</v>
      </c>
      <c r="W8209" s="17">
        <f t="array" ref="W8209">INDEX(shipping_prices!$C$1:$F9436,MATCH(I8209,shipping_prices!$A$1:$A9436,0),MATCH(M8209,shipping_prices!$C$1:$F$1,0))</f>
        <v>16.47</v>
      </c>
      <c r="X8209" s="15" t="str">
        <f t="shared" si="5"/>
        <v>Kunst MillerLowellMassachusetts</v>
      </c>
      <c r="Y8209" s="15" t="str">
        <f t="shared" si="6"/>
        <v>High</v>
      </c>
    </row>
    <row r="8210" hidden="1">
      <c r="A8210" s="1">
        <v>43330.0</v>
      </c>
      <c r="B8210" s="2" t="s">
        <v>7518</v>
      </c>
      <c r="C8210" s="2">
        <v>5.0</v>
      </c>
      <c r="D8210" s="2" t="s">
        <v>72</v>
      </c>
      <c r="E8210" s="2" t="s">
        <v>27</v>
      </c>
      <c r="F8210" s="2" t="s">
        <v>1904</v>
      </c>
      <c r="G8210" s="2" t="s">
        <v>29</v>
      </c>
      <c r="H8210" s="2" t="s">
        <v>168</v>
      </c>
      <c r="I8210" s="2" t="s">
        <v>1502</v>
      </c>
      <c r="J8210" s="2" t="s">
        <v>572</v>
      </c>
      <c r="K8210" s="2" t="s">
        <v>33</v>
      </c>
      <c r="L8210" s="10">
        <v>43335.0</v>
      </c>
      <c r="M8210" s="2" t="s">
        <v>142</v>
      </c>
      <c r="N8210" s="11">
        <v>0.0</v>
      </c>
      <c r="O8210" s="12">
        <v>284.0</v>
      </c>
      <c r="P8210" s="13">
        <v>0.29</v>
      </c>
      <c r="Q8210" s="13">
        <v>980.0</v>
      </c>
      <c r="R8210" s="13">
        <f t="shared" si="1"/>
        <v>980</v>
      </c>
      <c r="S8210" s="14">
        <f t="shared" si="2"/>
        <v>196</v>
      </c>
      <c r="T8210" s="14">
        <f t="shared" si="3"/>
        <v>0.2897959184</v>
      </c>
      <c r="U8210" s="15" t="str">
        <f>vlookup(F8210,'Sub categories'!$A:$C,3,False)</f>
        <v>Phones</v>
      </c>
      <c r="V8210" s="16">
        <f t="shared" si="4"/>
        <v>5</v>
      </c>
      <c r="W8210" s="17">
        <f t="array" ref="W8210">INDEX(shipping_prices!$C$1:$F9437,MATCH(I8210,shipping_prices!$A$1:$A9437,0),MATCH(M8210,shipping_prices!$C$1:$F$1,0))</f>
        <v>16.47</v>
      </c>
      <c r="X8210" s="15" t="str">
        <f t="shared" si="5"/>
        <v>Kunst MillerLowellMassachusetts</v>
      </c>
      <c r="Y8210" s="15" t="str">
        <f t="shared" si="6"/>
        <v>High</v>
      </c>
    </row>
    <row r="8211" hidden="1">
      <c r="A8211" s="1">
        <v>43330.0</v>
      </c>
      <c r="B8211" s="2" t="s">
        <v>7519</v>
      </c>
      <c r="C8211" s="2">
        <v>3.0</v>
      </c>
      <c r="D8211" s="2" t="s">
        <v>1434</v>
      </c>
      <c r="E8211" s="2" t="s">
        <v>37</v>
      </c>
      <c r="F8211" s="2" t="s">
        <v>4002</v>
      </c>
      <c r="G8211" s="2" t="s">
        <v>39</v>
      </c>
      <c r="H8211" s="2" t="s">
        <v>193</v>
      </c>
      <c r="I8211" s="2" t="s">
        <v>163</v>
      </c>
      <c r="J8211" s="2" t="s">
        <v>164</v>
      </c>
      <c r="K8211" s="2" t="s">
        <v>33</v>
      </c>
      <c r="L8211" s="10">
        <v>43342.0</v>
      </c>
      <c r="M8211" s="2" t="s">
        <v>34</v>
      </c>
      <c r="N8211" s="11">
        <v>0.2</v>
      </c>
      <c r="O8211" s="12">
        <v>6.0</v>
      </c>
      <c r="P8211" s="13">
        <v>0.34</v>
      </c>
      <c r="Q8211" s="13">
        <v>18.0</v>
      </c>
      <c r="R8211" s="13">
        <f t="shared" si="1"/>
        <v>22.5</v>
      </c>
      <c r="S8211" s="14">
        <f t="shared" si="2"/>
        <v>7.5</v>
      </c>
      <c r="T8211" s="14">
        <f t="shared" si="3"/>
        <v>0.3333333333</v>
      </c>
      <c r="U8211" s="15" t="str">
        <f>vlookup(F8211,'Sub categories'!$A:$C,3,False)</f>
        <v>Labels</v>
      </c>
      <c r="V8211" s="16">
        <f t="shared" si="4"/>
        <v>12</v>
      </c>
      <c r="W8211" s="17">
        <f t="array" ref="W8211">INDEX(shipping_prices!$C$1:$F9438,MATCH(I8211,shipping_prices!$A$1:$A9438,0),MATCH(M8211,shipping_prices!$C$1:$F$1,0))</f>
        <v>7.98</v>
      </c>
      <c r="X8211" s="15" t="str">
        <f t="shared" si="5"/>
        <v>Keith DawkinsPhiladelphiaPennsylvania</v>
      </c>
      <c r="Y8211" s="15" t="str">
        <f t="shared" si="6"/>
        <v>Low</v>
      </c>
    </row>
    <row r="8212">
      <c r="A8212" s="1">
        <v>43330.0</v>
      </c>
      <c r="B8212" s="2" t="s">
        <v>7520</v>
      </c>
      <c r="C8212" s="2">
        <v>6.0</v>
      </c>
      <c r="D8212" s="2" t="s">
        <v>4001</v>
      </c>
      <c r="E8212" s="2" t="s">
        <v>49</v>
      </c>
      <c r="F8212" s="2" t="s">
        <v>1109</v>
      </c>
      <c r="G8212" s="2" t="s">
        <v>45</v>
      </c>
      <c r="H8212" s="2" t="s">
        <v>288</v>
      </c>
      <c r="I8212" s="2" t="s">
        <v>1225</v>
      </c>
      <c r="J8212" s="2" t="s">
        <v>76</v>
      </c>
      <c r="K8212" s="2" t="s">
        <v>77</v>
      </c>
      <c r="L8212" s="10">
        <v>43341.0</v>
      </c>
      <c r="M8212" s="2" t="s">
        <v>142</v>
      </c>
      <c r="N8212" s="11">
        <v>0.3</v>
      </c>
      <c r="O8212" s="12">
        <v>-4.0</v>
      </c>
      <c r="P8212" s="13">
        <v>-0.01</v>
      </c>
      <c r="Q8212" s="13">
        <v>298.0</v>
      </c>
      <c r="R8212" s="13">
        <f t="shared" si="1"/>
        <v>425.7142857</v>
      </c>
      <c r="S8212" s="14">
        <f t="shared" si="2"/>
        <v>70.95238095</v>
      </c>
      <c r="T8212" s="14">
        <f t="shared" si="3"/>
        <v>-0.01342281879</v>
      </c>
      <c r="U8212" s="15" t="str">
        <f>vlookup(F8212,'Sub categories'!$A:$C,3,False)</f>
        <v>Tables</v>
      </c>
      <c r="V8212" s="16">
        <f t="shared" si="4"/>
        <v>11</v>
      </c>
      <c r="W8212" s="17">
        <f t="array" ref="W8212">INDEX(shipping_prices!$C$1:$F9439,MATCH(I8212,shipping_prices!$A$1:$A9439,0),MATCH(M8212,shipping_prices!$C$1:$F$1,0))</f>
        <v>17.58</v>
      </c>
      <c r="X8212" s="15" t="str">
        <f t="shared" si="5"/>
        <v>Evan MinnotteDallasTexas</v>
      </c>
      <c r="Y8212" s="15" t="str">
        <f t="shared" si="6"/>
        <v>loss</v>
      </c>
    </row>
    <row r="8213" hidden="1">
      <c r="A8213" s="1">
        <v>43330.0</v>
      </c>
      <c r="B8213" s="2" t="s">
        <v>7521</v>
      </c>
      <c r="C8213" s="2">
        <v>3.0</v>
      </c>
      <c r="D8213" s="2" t="s">
        <v>499</v>
      </c>
      <c r="E8213" s="2" t="s">
        <v>37</v>
      </c>
      <c r="F8213" s="2" t="s">
        <v>6575</v>
      </c>
      <c r="G8213" s="2" t="s">
        <v>39</v>
      </c>
      <c r="H8213" s="2" t="s">
        <v>79</v>
      </c>
      <c r="I8213" s="2" t="s">
        <v>140</v>
      </c>
      <c r="J8213" s="2" t="s">
        <v>141</v>
      </c>
      <c r="K8213" s="2" t="s">
        <v>77</v>
      </c>
      <c r="L8213" s="10">
        <v>43332.0</v>
      </c>
      <c r="M8213" s="2" t="s">
        <v>34</v>
      </c>
      <c r="N8213" s="11">
        <v>0.2</v>
      </c>
      <c r="O8213" s="12">
        <v>3.0</v>
      </c>
      <c r="P8213" s="13">
        <v>0.38</v>
      </c>
      <c r="Q8213" s="13">
        <v>9.0</v>
      </c>
      <c r="R8213" s="13">
        <f t="shared" si="1"/>
        <v>11.25</v>
      </c>
      <c r="S8213" s="14">
        <f t="shared" si="2"/>
        <v>3.75</v>
      </c>
      <c r="T8213" s="14">
        <f t="shared" si="3"/>
        <v>0.3333333333</v>
      </c>
      <c r="U8213" s="15" t="str">
        <f>vlookup(F8213,'Sub categories'!$A:$C,3,False)</f>
        <v>Paper</v>
      </c>
      <c r="V8213" s="16">
        <f t="shared" si="4"/>
        <v>2</v>
      </c>
      <c r="W8213" s="17">
        <f t="array" ref="W8213">INDEX(shipping_prices!$C$1:$F9440,MATCH(I8213,shipping_prices!$A$1:$A9440,0),MATCH(M8213,shipping_prices!$C$1:$F$1,0))</f>
        <v>13.2</v>
      </c>
      <c r="X8213" s="15" t="str">
        <f t="shared" si="5"/>
        <v>Muhammed YedwabChicagoIllinois</v>
      </c>
      <c r="Y8213" s="15" t="str">
        <f t="shared" si="6"/>
        <v>Low</v>
      </c>
    </row>
    <row r="8214" hidden="1">
      <c r="A8214" s="1">
        <v>43330.0</v>
      </c>
      <c r="B8214" s="2" t="s">
        <v>7521</v>
      </c>
      <c r="C8214" s="2">
        <v>2.0</v>
      </c>
      <c r="D8214" s="2" t="s">
        <v>499</v>
      </c>
      <c r="E8214" s="2" t="s">
        <v>37</v>
      </c>
      <c r="F8214" s="2" t="s">
        <v>801</v>
      </c>
      <c r="G8214" s="2" t="s">
        <v>29</v>
      </c>
      <c r="H8214" s="2" t="s">
        <v>79</v>
      </c>
      <c r="I8214" s="2" t="s">
        <v>140</v>
      </c>
      <c r="J8214" s="2" t="s">
        <v>141</v>
      </c>
      <c r="K8214" s="2" t="s">
        <v>77</v>
      </c>
      <c r="L8214" s="10">
        <v>43332.0</v>
      </c>
      <c r="M8214" s="2" t="s">
        <v>34</v>
      </c>
      <c r="N8214" s="11">
        <v>0.2</v>
      </c>
      <c r="O8214" s="12">
        <v>21.0</v>
      </c>
      <c r="P8214" s="13">
        <v>0.21</v>
      </c>
      <c r="Q8214" s="13">
        <v>101.0</v>
      </c>
      <c r="R8214" s="13">
        <f t="shared" si="1"/>
        <v>126.25</v>
      </c>
      <c r="S8214" s="14">
        <f t="shared" si="2"/>
        <v>63.125</v>
      </c>
      <c r="T8214" s="14">
        <f t="shared" si="3"/>
        <v>0.2079207921</v>
      </c>
      <c r="U8214" s="15" t="str">
        <f>vlookup(F8214,'Sub categories'!$A:$C,3,False)</f>
        <v>Accessories</v>
      </c>
      <c r="V8214" s="16">
        <f t="shared" si="4"/>
        <v>2</v>
      </c>
      <c r="W8214" s="17">
        <f t="array" ref="W8214">INDEX(shipping_prices!$C$1:$F9441,MATCH(I8214,shipping_prices!$A$1:$A9441,0),MATCH(M8214,shipping_prices!$C$1:$F$1,0))</f>
        <v>13.2</v>
      </c>
      <c r="X8214" s="15" t="str">
        <f t="shared" si="5"/>
        <v>Muhammed YedwabChicagoIllinois</v>
      </c>
      <c r="Y8214" s="15" t="str">
        <f t="shared" si="6"/>
        <v>Low</v>
      </c>
    </row>
    <row r="8215" hidden="1">
      <c r="A8215" s="1">
        <v>43330.0</v>
      </c>
      <c r="B8215" s="2" t="s">
        <v>7522</v>
      </c>
      <c r="C8215" s="2">
        <v>4.0</v>
      </c>
      <c r="D8215" s="2" t="s">
        <v>3033</v>
      </c>
      <c r="E8215" s="2" t="s">
        <v>49</v>
      </c>
      <c r="F8215" s="2" t="s">
        <v>935</v>
      </c>
      <c r="G8215" s="2" t="s">
        <v>39</v>
      </c>
      <c r="H8215" s="2" t="s">
        <v>193</v>
      </c>
      <c r="I8215" s="2" t="s">
        <v>41</v>
      </c>
      <c r="J8215" s="2" t="s">
        <v>42</v>
      </c>
      <c r="K8215" s="2" t="s">
        <v>43</v>
      </c>
      <c r="L8215" s="10">
        <v>43339.0</v>
      </c>
      <c r="M8215" s="2" t="s">
        <v>34</v>
      </c>
      <c r="N8215" s="11">
        <v>0.0</v>
      </c>
      <c r="O8215" s="12">
        <v>6.0</v>
      </c>
      <c r="P8215" s="13">
        <v>0.49</v>
      </c>
      <c r="Q8215" s="13">
        <v>12.0</v>
      </c>
      <c r="R8215" s="13">
        <f t="shared" si="1"/>
        <v>12</v>
      </c>
      <c r="S8215" s="14">
        <f t="shared" si="2"/>
        <v>3</v>
      </c>
      <c r="T8215" s="14">
        <f t="shared" si="3"/>
        <v>0.5</v>
      </c>
      <c r="U8215" s="15" t="str">
        <f>vlookup(F8215,'Sub categories'!$A:$C,3,False)</f>
        <v>Labels</v>
      </c>
      <c r="V8215" s="16">
        <f t="shared" si="4"/>
        <v>9</v>
      </c>
      <c r="W8215" s="17">
        <f t="array" ref="W8215">INDEX(shipping_prices!$C$1:$F9442,MATCH(I8215,shipping_prices!$A$1:$A9442,0),MATCH(M8215,shipping_prices!$C$1:$F$1,0))</f>
        <v>10.99</v>
      </c>
      <c r="X8215" s="15" t="str">
        <f t="shared" si="5"/>
        <v>Frank CarlisleSan FranciscoCalifornia</v>
      </c>
      <c r="Y8215" s="15" t="str">
        <f t="shared" si="6"/>
        <v>Low</v>
      </c>
    </row>
    <row r="8216" hidden="1">
      <c r="A8216" s="1">
        <v>43330.0</v>
      </c>
      <c r="B8216" s="2" t="s">
        <v>7522</v>
      </c>
      <c r="C8216" s="2">
        <v>6.0</v>
      </c>
      <c r="D8216" s="2" t="s">
        <v>3033</v>
      </c>
      <c r="E8216" s="2" t="s">
        <v>49</v>
      </c>
      <c r="F8216" s="2" t="s">
        <v>2647</v>
      </c>
      <c r="G8216" s="2" t="s">
        <v>39</v>
      </c>
      <c r="H8216" s="2" t="s">
        <v>79</v>
      </c>
      <c r="I8216" s="2" t="s">
        <v>41</v>
      </c>
      <c r="J8216" s="2" t="s">
        <v>42</v>
      </c>
      <c r="K8216" s="2" t="s">
        <v>43</v>
      </c>
      <c r="L8216" s="10">
        <v>43339.0</v>
      </c>
      <c r="M8216" s="2" t="s">
        <v>34</v>
      </c>
      <c r="N8216" s="11">
        <v>0.0</v>
      </c>
      <c r="O8216" s="12">
        <v>8.0</v>
      </c>
      <c r="P8216" s="13">
        <v>0.34</v>
      </c>
      <c r="Q8216" s="13">
        <v>24.0</v>
      </c>
      <c r="R8216" s="13">
        <f t="shared" si="1"/>
        <v>24</v>
      </c>
      <c r="S8216" s="14">
        <f t="shared" si="2"/>
        <v>4</v>
      </c>
      <c r="T8216" s="14">
        <f t="shared" si="3"/>
        <v>0.3333333333</v>
      </c>
      <c r="U8216" s="15" t="str">
        <f>vlookup(F8216,'Sub categories'!$A:$C,3,False)</f>
        <v>Art</v>
      </c>
      <c r="V8216" s="16">
        <f t="shared" si="4"/>
        <v>9</v>
      </c>
      <c r="W8216" s="17">
        <f t="array" ref="W8216">INDEX(shipping_prices!$C$1:$F9443,MATCH(I8216,shipping_prices!$A$1:$A9443,0),MATCH(M8216,shipping_prices!$C$1:$F$1,0))</f>
        <v>10.99</v>
      </c>
      <c r="X8216" s="15" t="str">
        <f t="shared" si="5"/>
        <v>Frank CarlisleSan FranciscoCalifornia</v>
      </c>
      <c r="Y8216" s="15" t="str">
        <f t="shared" si="6"/>
        <v>Low</v>
      </c>
    </row>
    <row r="8217" hidden="1">
      <c r="A8217" s="1">
        <v>43330.0</v>
      </c>
      <c r="B8217" s="2" t="s">
        <v>7522</v>
      </c>
      <c r="C8217" s="2">
        <v>2.0</v>
      </c>
      <c r="D8217" s="2" t="s">
        <v>3033</v>
      </c>
      <c r="E8217" s="2" t="s">
        <v>49</v>
      </c>
      <c r="F8217" s="2" t="s">
        <v>607</v>
      </c>
      <c r="G8217" s="2" t="s">
        <v>29</v>
      </c>
      <c r="H8217" s="2" t="s">
        <v>79</v>
      </c>
      <c r="I8217" s="2" t="s">
        <v>41</v>
      </c>
      <c r="J8217" s="2" t="s">
        <v>42</v>
      </c>
      <c r="K8217" s="2" t="s">
        <v>43</v>
      </c>
      <c r="L8217" s="10">
        <v>43339.0</v>
      </c>
      <c r="M8217" s="2" t="s">
        <v>34</v>
      </c>
      <c r="N8217" s="11">
        <v>0.2</v>
      </c>
      <c r="O8217" s="12">
        <v>23.0</v>
      </c>
      <c r="P8217" s="13">
        <v>0.11</v>
      </c>
      <c r="Q8217" s="13">
        <v>206.0</v>
      </c>
      <c r="R8217" s="13">
        <f t="shared" si="1"/>
        <v>257.5</v>
      </c>
      <c r="S8217" s="14">
        <f t="shared" si="2"/>
        <v>128.75</v>
      </c>
      <c r="T8217" s="14">
        <f t="shared" si="3"/>
        <v>0.1116504854</v>
      </c>
      <c r="U8217" s="15" t="str">
        <f>vlookup(F8217,'Sub categories'!$A:$C,3,False)</f>
        <v>Phones</v>
      </c>
      <c r="V8217" s="16">
        <f t="shared" si="4"/>
        <v>9</v>
      </c>
      <c r="W8217" s="17">
        <f t="array" ref="W8217">INDEX(shipping_prices!$C$1:$F9444,MATCH(I8217,shipping_prices!$A$1:$A9444,0),MATCH(M8217,shipping_prices!$C$1:$F$1,0))</f>
        <v>10.99</v>
      </c>
      <c r="X8217" s="15" t="str">
        <f t="shared" si="5"/>
        <v>Frank CarlisleSan FranciscoCalifornia</v>
      </c>
      <c r="Y8217" s="15" t="str">
        <f t="shared" si="6"/>
        <v>High</v>
      </c>
    </row>
    <row r="8218" hidden="1">
      <c r="A8218" s="1">
        <v>43330.0</v>
      </c>
      <c r="B8218" s="2" t="s">
        <v>7522</v>
      </c>
      <c r="C8218" s="2">
        <v>7.0</v>
      </c>
      <c r="D8218" s="2" t="s">
        <v>3033</v>
      </c>
      <c r="E8218" s="2" t="s">
        <v>49</v>
      </c>
      <c r="F8218" s="2" t="s">
        <v>2368</v>
      </c>
      <c r="G8218" s="2" t="s">
        <v>39</v>
      </c>
      <c r="H8218" s="2" t="s">
        <v>51</v>
      </c>
      <c r="I8218" s="2" t="s">
        <v>41</v>
      </c>
      <c r="J8218" s="2" t="s">
        <v>42</v>
      </c>
      <c r="K8218" s="2" t="s">
        <v>43</v>
      </c>
      <c r="L8218" s="10">
        <v>43339.0</v>
      </c>
      <c r="M8218" s="2" t="s">
        <v>34</v>
      </c>
      <c r="N8218" s="11">
        <v>0.0</v>
      </c>
      <c r="O8218" s="12">
        <v>141.0</v>
      </c>
      <c r="P8218" s="13">
        <v>0.49</v>
      </c>
      <c r="Q8218" s="13">
        <v>287.0</v>
      </c>
      <c r="R8218" s="13">
        <f t="shared" si="1"/>
        <v>287</v>
      </c>
      <c r="S8218" s="14">
        <f t="shared" si="2"/>
        <v>41</v>
      </c>
      <c r="T8218" s="14">
        <f t="shared" si="3"/>
        <v>0.4912891986</v>
      </c>
      <c r="U8218" s="15" t="str">
        <f>vlookup(F8218,'Sub categories'!$A:$C,3,False)</f>
        <v>Paper</v>
      </c>
      <c r="V8218" s="16">
        <f t="shared" si="4"/>
        <v>9</v>
      </c>
      <c r="W8218" s="17">
        <f t="array" ref="W8218">INDEX(shipping_prices!$C$1:$F9445,MATCH(I8218,shipping_prices!$A$1:$A9445,0),MATCH(M8218,shipping_prices!$C$1:$F$1,0))</f>
        <v>10.99</v>
      </c>
      <c r="X8218" s="15" t="str">
        <f t="shared" si="5"/>
        <v>Frank CarlisleSan FranciscoCalifornia</v>
      </c>
      <c r="Y8218" s="15" t="str">
        <f t="shared" si="6"/>
        <v>High</v>
      </c>
    </row>
    <row r="8219" hidden="1">
      <c r="A8219" s="1">
        <v>43330.0</v>
      </c>
      <c r="B8219" s="2" t="s">
        <v>7523</v>
      </c>
      <c r="C8219" s="2">
        <v>4.0</v>
      </c>
      <c r="D8219" s="2" t="s">
        <v>1169</v>
      </c>
      <c r="E8219" s="2" t="s">
        <v>49</v>
      </c>
      <c r="F8219" s="2" t="s">
        <v>192</v>
      </c>
      <c r="G8219" s="2" t="s">
        <v>39</v>
      </c>
      <c r="H8219" s="2" t="s">
        <v>193</v>
      </c>
      <c r="I8219" s="2" t="s">
        <v>41</v>
      </c>
      <c r="J8219" s="2" t="s">
        <v>42</v>
      </c>
      <c r="K8219" s="2" t="s">
        <v>43</v>
      </c>
      <c r="L8219" s="10">
        <v>43336.0</v>
      </c>
      <c r="M8219" s="2" t="s">
        <v>34</v>
      </c>
      <c r="N8219" s="11">
        <v>0.2</v>
      </c>
      <c r="O8219" s="12">
        <v>7.0</v>
      </c>
      <c r="P8219" s="13">
        <v>0.36</v>
      </c>
      <c r="Q8219" s="13">
        <v>20.0</v>
      </c>
      <c r="R8219" s="13">
        <f t="shared" si="1"/>
        <v>25</v>
      </c>
      <c r="S8219" s="14">
        <f t="shared" si="2"/>
        <v>6.25</v>
      </c>
      <c r="T8219" s="14">
        <f t="shared" si="3"/>
        <v>0.35</v>
      </c>
      <c r="U8219" s="15" t="str">
        <f>vlookup(F8219,'Sub categories'!$A:$C,3,False)</f>
        <v>Binders</v>
      </c>
      <c r="V8219" s="16">
        <f t="shared" si="4"/>
        <v>6</v>
      </c>
      <c r="W8219" s="17">
        <f t="array" ref="W8219">INDEX(shipping_prices!$C$1:$F9446,MATCH(I8219,shipping_prices!$A$1:$A9446,0),MATCH(M8219,shipping_prices!$C$1:$F$1,0))</f>
        <v>10.99</v>
      </c>
      <c r="X8219" s="15" t="str">
        <f t="shared" si="5"/>
        <v>Mike PelletierSan FranciscoCalifornia</v>
      </c>
      <c r="Y8219" s="15" t="str">
        <f t="shared" si="6"/>
        <v>Low</v>
      </c>
    </row>
    <row r="8220" hidden="1">
      <c r="A8220" s="1">
        <v>43330.0</v>
      </c>
      <c r="B8220" s="2" t="s">
        <v>7523</v>
      </c>
      <c r="C8220" s="2">
        <v>5.0</v>
      </c>
      <c r="D8220" s="2" t="s">
        <v>1169</v>
      </c>
      <c r="E8220" s="2" t="s">
        <v>49</v>
      </c>
      <c r="F8220" s="2" t="s">
        <v>524</v>
      </c>
      <c r="G8220" s="2" t="s">
        <v>39</v>
      </c>
      <c r="H8220" s="2" t="s">
        <v>193</v>
      </c>
      <c r="I8220" s="2" t="s">
        <v>41</v>
      </c>
      <c r="J8220" s="2" t="s">
        <v>42</v>
      </c>
      <c r="K8220" s="2" t="s">
        <v>43</v>
      </c>
      <c r="L8220" s="10">
        <v>43336.0</v>
      </c>
      <c r="M8220" s="2" t="s">
        <v>34</v>
      </c>
      <c r="N8220" s="11">
        <v>0.2</v>
      </c>
      <c r="O8220" s="12">
        <v>13.0</v>
      </c>
      <c r="P8220" s="13">
        <v>0.34</v>
      </c>
      <c r="Q8220" s="13">
        <v>40.0</v>
      </c>
      <c r="R8220" s="13">
        <f t="shared" si="1"/>
        <v>50</v>
      </c>
      <c r="S8220" s="14">
        <f t="shared" si="2"/>
        <v>10</v>
      </c>
      <c r="T8220" s="14">
        <f t="shared" si="3"/>
        <v>0.325</v>
      </c>
      <c r="U8220" s="15" t="str">
        <f>vlookup(F8220,'Sub categories'!$A:$C,3,False)</f>
        <v>Binders</v>
      </c>
      <c r="V8220" s="16">
        <f t="shared" si="4"/>
        <v>6</v>
      </c>
      <c r="W8220" s="17">
        <f t="array" ref="W8220">INDEX(shipping_prices!$C$1:$F9447,MATCH(I8220,shipping_prices!$A$1:$A9447,0),MATCH(M8220,shipping_prices!$C$1:$F$1,0))</f>
        <v>10.99</v>
      </c>
      <c r="X8220" s="15" t="str">
        <f t="shared" si="5"/>
        <v>Mike PelletierSan FranciscoCalifornia</v>
      </c>
      <c r="Y8220" s="15" t="str">
        <f t="shared" si="6"/>
        <v>Low</v>
      </c>
    </row>
    <row r="8221" hidden="1">
      <c r="A8221" s="1">
        <v>43330.0</v>
      </c>
      <c r="B8221" s="2" t="s">
        <v>7523</v>
      </c>
      <c r="C8221" s="2">
        <v>2.0</v>
      </c>
      <c r="D8221" s="2" t="s">
        <v>1169</v>
      </c>
      <c r="E8221" s="2" t="s">
        <v>49</v>
      </c>
      <c r="F8221" s="2" t="s">
        <v>2278</v>
      </c>
      <c r="G8221" s="2" t="s">
        <v>39</v>
      </c>
      <c r="H8221" s="2" t="s">
        <v>51</v>
      </c>
      <c r="I8221" s="2" t="s">
        <v>41</v>
      </c>
      <c r="J8221" s="2" t="s">
        <v>42</v>
      </c>
      <c r="K8221" s="2" t="s">
        <v>43</v>
      </c>
      <c r="L8221" s="10">
        <v>43336.0</v>
      </c>
      <c r="M8221" s="2" t="s">
        <v>34</v>
      </c>
      <c r="N8221" s="11">
        <v>0.0</v>
      </c>
      <c r="O8221" s="12">
        <v>28.0</v>
      </c>
      <c r="P8221" s="13">
        <v>0.45</v>
      </c>
      <c r="Q8221" s="13">
        <v>62.0</v>
      </c>
      <c r="R8221" s="13">
        <f t="shared" si="1"/>
        <v>62</v>
      </c>
      <c r="S8221" s="14">
        <f t="shared" si="2"/>
        <v>31</v>
      </c>
      <c r="T8221" s="14">
        <f t="shared" si="3"/>
        <v>0.4516129032</v>
      </c>
      <c r="U8221" s="15" t="str">
        <f>vlookup(F8221,'Sub categories'!$A:$C,3,False)</f>
        <v>Paper</v>
      </c>
      <c r="V8221" s="16">
        <f t="shared" si="4"/>
        <v>6</v>
      </c>
      <c r="W8221" s="17">
        <f t="array" ref="W8221">INDEX(shipping_prices!$C$1:$F9448,MATCH(I8221,shipping_prices!$A$1:$A9448,0),MATCH(M8221,shipping_prices!$C$1:$F$1,0))</f>
        <v>10.99</v>
      </c>
      <c r="X8221" s="15" t="str">
        <f t="shared" si="5"/>
        <v>Mike PelletierSan FranciscoCalifornia</v>
      </c>
      <c r="Y8221" s="15" t="str">
        <f t="shared" si="6"/>
        <v>Low</v>
      </c>
    </row>
    <row r="8222" hidden="1">
      <c r="A8222" s="1">
        <v>43331.0</v>
      </c>
      <c r="B8222" s="2" t="s">
        <v>7524</v>
      </c>
      <c r="C8222" s="2">
        <v>4.0</v>
      </c>
      <c r="D8222" s="2" t="s">
        <v>2056</v>
      </c>
      <c r="E8222" s="2" t="s">
        <v>27</v>
      </c>
      <c r="F8222" s="2" t="s">
        <v>3842</v>
      </c>
      <c r="G8222" s="2" t="s">
        <v>39</v>
      </c>
      <c r="H8222" s="2" t="s">
        <v>193</v>
      </c>
      <c r="I8222" s="2" t="s">
        <v>31</v>
      </c>
      <c r="J8222" s="2" t="s">
        <v>32</v>
      </c>
      <c r="K8222" s="2" t="s">
        <v>33</v>
      </c>
      <c r="L8222" s="10">
        <v>43337.0</v>
      </c>
      <c r="M8222" s="2" t="s">
        <v>142</v>
      </c>
      <c r="N8222" s="11">
        <v>0.0</v>
      </c>
      <c r="O8222" s="12">
        <v>30.0</v>
      </c>
      <c r="P8222" s="13">
        <v>0.5</v>
      </c>
      <c r="Q8222" s="13">
        <v>59.0</v>
      </c>
      <c r="R8222" s="13">
        <f t="shared" si="1"/>
        <v>59</v>
      </c>
      <c r="S8222" s="14">
        <f t="shared" si="2"/>
        <v>14.75</v>
      </c>
      <c r="T8222" s="14">
        <f t="shared" si="3"/>
        <v>0.5084745763</v>
      </c>
      <c r="U8222" s="15" t="str">
        <f>vlookup(F8222,'Sub categories'!$A:$C,3,False)</f>
        <v>Labels</v>
      </c>
      <c r="V8222" s="16">
        <f t="shared" si="4"/>
        <v>6</v>
      </c>
      <c r="W8222" s="17">
        <f t="array" ref="W8222">INDEX(shipping_prices!$C$1:$F9449,MATCH(I8222,shipping_prices!$A$1:$A9449,0),MATCH(M8222,shipping_prices!$C$1:$F$1,0))</f>
        <v>23.55</v>
      </c>
      <c r="X8222" s="15" t="str">
        <f t="shared" si="5"/>
        <v>Toby CarlisleNew York CityNew York</v>
      </c>
      <c r="Y8222" s="15" t="str">
        <f t="shared" si="6"/>
        <v>Low</v>
      </c>
    </row>
    <row r="8223" hidden="1">
      <c r="A8223" s="1">
        <v>43331.0</v>
      </c>
      <c r="B8223" s="2" t="s">
        <v>7525</v>
      </c>
      <c r="C8223" s="2">
        <v>3.0</v>
      </c>
      <c r="D8223" s="2" t="s">
        <v>138</v>
      </c>
      <c r="E8223" s="2" t="s">
        <v>27</v>
      </c>
      <c r="F8223" s="2" t="s">
        <v>3461</v>
      </c>
      <c r="G8223" s="2" t="s">
        <v>39</v>
      </c>
      <c r="H8223" s="2" t="s">
        <v>526</v>
      </c>
      <c r="I8223" s="2" t="s">
        <v>1041</v>
      </c>
      <c r="J8223" s="2" t="s">
        <v>321</v>
      </c>
      <c r="K8223" s="2" t="s">
        <v>33</v>
      </c>
      <c r="L8223" s="10">
        <v>43334.0</v>
      </c>
      <c r="M8223" s="2" t="s">
        <v>34</v>
      </c>
      <c r="N8223" s="11">
        <v>0.7</v>
      </c>
      <c r="O8223" s="12">
        <v>-4.0</v>
      </c>
      <c r="P8223" s="13">
        <v>-0.8</v>
      </c>
      <c r="Q8223" s="13">
        <v>5.0</v>
      </c>
      <c r="R8223" s="13">
        <f t="shared" si="1"/>
        <v>16.66666667</v>
      </c>
      <c r="S8223" s="14">
        <f t="shared" si="2"/>
        <v>5.555555556</v>
      </c>
      <c r="T8223" s="14">
        <f t="shared" si="3"/>
        <v>-0.8</v>
      </c>
      <c r="U8223" s="15" t="str">
        <f>vlookup(F8223,'Sub categories'!$A:$C,3,False)</f>
        <v>Binders</v>
      </c>
      <c r="V8223" s="16">
        <f t="shared" si="4"/>
        <v>3</v>
      </c>
      <c r="W8223" s="17">
        <f t="array" ref="W8223">INDEX(shipping_prices!$C$1:$F9450,MATCH(I8223,shipping_prices!$A$1:$A9450,0),MATCH(M8223,shipping_prices!$C$1:$F$1,0))</f>
        <v>12.51</v>
      </c>
      <c r="X8223" s="15" t="str">
        <f t="shared" si="5"/>
        <v>Matt CollinsCincinnatiOhio</v>
      </c>
      <c r="Y8223" s="15" t="str">
        <f t="shared" si="6"/>
        <v>loss</v>
      </c>
    </row>
    <row r="8224" hidden="1">
      <c r="A8224" s="1">
        <v>43331.0</v>
      </c>
      <c r="B8224" s="2" t="s">
        <v>7525</v>
      </c>
      <c r="C8224" s="2">
        <v>2.0</v>
      </c>
      <c r="D8224" s="2" t="s">
        <v>138</v>
      </c>
      <c r="E8224" s="2" t="s">
        <v>27</v>
      </c>
      <c r="F8224" s="2" t="s">
        <v>124</v>
      </c>
      <c r="G8224" s="2" t="s">
        <v>39</v>
      </c>
      <c r="H8224" s="2" t="s">
        <v>79</v>
      </c>
      <c r="I8224" s="2" t="s">
        <v>1041</v>
      </c>
      <c r="J8224" s="2" t="s">
        <v>321</v>
      </c>
      <c r="K8224" s="2" t="s">
        <v>33</v>
      </c>
      <c r="L8224" s="10">
        <v>43334.0</v>
      </c>
      <c r="M8224" s="2" t="s">
        <v>34</v>
      </c>
      <c r="N8224" s="11">
        <v>0.2</v>
      </c>
      <c r="O8224" s="12">
        <v>36.0</v>
      </c>
      <c r="P8224" s="13">
        <v>0.13</v>
      </c>
      <c r="Q8224" s="13">
        <v>286.0</v>
      </c>
      <c r="R8224" s="13">
        <f t="shared" si="1"/>
        <v>357.5</v>
      </c>
      <c r="S8224" s="14">
        <f t="shared" si="2"/>
        <v>178.75</v>
      </c>
      <c r="T8224" s="14">
        <f t="shared" si="3"/>
        <v>0.1258741259</v>
      </c>
      <c r="U8224" s="15" t="str">
        <f>vlookup(F8224,'Sub categories'!$A:$C,3,False)</f>
        <v>Storage</v>
      </c>
      <c r="V8224" s="16">
        <f t="shared" si="4"/>
        <v>3</v>
      </c>
      <c r="W8224" s="17">
        <f t="array" ref="W8224">INDEX(shipping_prices!$C$1:$F9451,MATCH(I8224,shipping_prices!$A$1:$A9451,0),MATCH(M8224,shipping_prices!$C$1:$F$1,0))</f>
        <v>12.51</v>
      </c>
      <c r="X8224" s="15" t="str">
        <f t="shared" si="5"/>
        <v>Matt CollinsCincinnatiOhio</v>
      </c>
      <c r="Y8224" s="15" t="str">
        <f t="shared" si="6"/>
        <v>High</v>
      </c>
    </row>
    <row r="8225" hidden="1">
      <c r="A8225" s="1">
        <v>43331.0</v>
      </c>
      <c r="B8225" s="2" t="s">
        <v>7526</v>
      </c>
      <c r="C8225" s="2">
        <v>1.0</v>
      </c>
      <c r="D8225" s="2" t="s">
        <v>5517</v>
      </c>
      <c r="E8225" s="2" t="s">
        <v>27</v>
      </c>
      <c r="F8225" s="2" t="s">
        <v>4704</v>
      </c>
      <c r="G8225" s="2" t="s">
        <v>39</v>
      </c>
      <c r="H8225" s="2" t="s">
        <v>458</v>
      </c>
      <c r="I8225" s="2" t="s">
        <v>163</v>
      </c>
      <c r="J8225" s="2" t="s">
        <v>164</v>
      </c>
      <c r="K8225" s="2" t="s">
        <v>33</v>
      </c>
      <c r="L8225" s="10">
        <v>43337.0</v>
      </c>
      <c r="M8225" s="2" t="s">
        <v>142</v>
      </c>
      <c r="N8225" s="11">
        <v>0.2</v>
      </c>
      <c r="O8225" s="12">
        <v>4.0</v>
      </c>
      <c r="P8225" s="13">
        <v>0.11</v>
      </c>
      <c r="Q8225" s="13">
        <v>34.0</v>
      </c>
      <c r="R8225" s="13">
        <f t="shared" si="1"/>
        <v>42.5</v>
      </c>
      <c r="S8225" s="14">
        <f t="shared" si="2"/>
        <v>42.5</v>
      </c>
      <c r="T8225" s="14">
        <f t="shared" si="3"/>
        <v>0.1176470588</v>
      </c>
      <c r="U8225" s="15" t="str">
        <f>vlookup(F8225,'Sub categories'!$A:$C,3,False)</f>
        <v>Appliances</v>
      </c>
      <c r="V8225" s="16">
        <f t="shared" si="4"/>
        <v>6</v>
      </c>
      <c r="W8225" s="17">
        <f t="array" ref="W8225">INDEX(shipping_prices!$C$1:$F9452,MATCH(I8225,shipping_prices!$A$1:$A9452,0),MATCH(M8225,shipping_prices!$C$1:$F$1,0))</f>
        <v>20.11</v>
      </c>
      <c r="X8225" s="15" t="str">
        <f t="shared" si="5"/>
        <v>Robert WaldorfPhiladelphiaPennsylvania</v>
      </c>
      <c r="Y8225" s="15" t="str">
        <f t="shared" si="6"/>
        <v>Low</v>
      </c>
    </row>
    <row r="8226" hidden="1">
      <c r="A8226" s="1">
        <v>43332.0</v>
      </c>
      <c r="B8226" s="2" t="s">
        <v>7526</v>
      </c>
      <c r="C8226" s="2">
        <v>8.0</v>
      </c>
      <c r="D8226" s="2" t="s">
        <v>5517</v>
      </c>
      <c r="E8226" s="2" t="s">
        <v>27</v>
      </c>
      <c r="F8226" s="2" t="s">
        <v>1744</v>
      </c>
      <c r="G8226" s="2" t="s">
        <v>39</v>
      </c>
      <c r="H8226" s="2" t="s">
        <v>329</v>
      </c>
      <c r="I8226" s="2" t="s">
        <v>163</v>
      </c>
      <c r="J8226" s="2" t="s">
        <v>164</v>
      </c>
      <c r="K8226" s="2" t="s">
        <v>33</v>
      </c>
      <c r="L8226" s="10">
        <v>43337.0</v>
      </c>
      <c r="M8226" s="2" t="s">
        <v>142</v>
      </c>
      <c r="N8226" s="11">
        <v>0.2</v>
      </c>
      <c r="O8226" s="12">
        <v>313.0</v>
      </c>
      <c r="P8226" s="13">
        <v>0.16</v>
      </c>
      <c r="Q8226" s="13">
        <v>1924.0</v>
      </c>
      <c r="R8226" s="13">
        <f t="shared" si="1"/>
        <v>2405</v>
      </c>
      <c r="S8226" s="14">
        <f t="shared" si="2"/>
        <v>300.625</v>
      </c>
      <c r="T8226" s="14">
        <f t="shared" si="3"/>
        <v>0.1626819127</v>
      </c>
      <c r="U8226" s="15" t="str">
        <f>vlookup(F8226,'Sub categories'!$A:$C,3,False)</f>
        <v>Appliances</v>
      </c>
      <c r="V8226" s="16">
        <f t="shared" si="4"/>
        <v>5</v>
      </c>
      <c r="W8226" s="17">
        <f t="array" ref="W8226">INDEX(shipping_prices!$C$1:$F9453,MATCH(I8226,shipping_prices!$A$1:$A9453,0),MATCH(M8226,shipping_prices!$C$1:$F$1,0))</f>
        <v>20.11</v>
      </c>
      <c r="X8226" s="15" t="str">
        <f t="shared" si="5"/>
        <v>Robert WaldorfPhiladelphiaPennsylvania</v>
      </c>
      <c r="Y8226" s="15" t="str">
        <f t="shared" si="6"/>
        <v>High</v>
      </c>
    </row>
    <row r="8227" hidden="1">
      <c r="A8227" s="1">
        <v>43332.0</v>
      </c>
      <c r="B8227" s="2" t="s">
        <v>7527</v>
      </c>
      <c r="C8227" s="2">
        <v>1.0</v>
      </c>
      <c r="D8227" s="2" t="s">
        <v>4522</v>
      </c>
      <c r="E8227" s="2" t="s">
        <v>27</v>
      </c>
      <c r="F8227" s="2" t="s">
        <v>468</v>
      </c>
      <c r="G8227" s="2" t="s">
        <v>39</v>
      </c>
      <c r="H8227" s="2" t="s">
        <v>468</v>
      </c>
      <c r="I8227" s="2" t="s">
        <v>7528</v>
      </c>
      <c r="J8227" s="2" t="s">
        <v>53</v>
      </c>
      <c r="K8227" s="2" t="s">
        <v>54</v>
      </c>
      <c r="L8227" s="10">
        <v>43340.0</v>
      </c>
      <c r="M8227" s="2" t="s">
        <v>34</v>
      </c>
      <c r="N8227" s="11">
        <v>0.2</v>
      </c>
      <c r="O8227" s="12">
        <v>-1.0</v>
      </c>
      <c r="P8227" s="13">
        <v>-0.23</v>
      </c>
      <c r="Q8227" s="13">
        <v>3.0</v>
      </c>
      <c r="R8227" s="13">
        <f t="shared" si="1"/>
        <v>3.75</v>
      </c>
      <c r="S8227" s="14">
        <f t="shared" si="2"/>
        <v>3.75</v>
      </c>
      <c r="T8227" s="14">
        <f t="shared" si="3"/>
        <v>-0.3333333333</v>
      </c>
      <c r="U8227" s="15" t="str">
        <f>vlookup(F8227,'Sub categories'!$A:$C,3,False)</f>
        <v>Supplies</v>
      </c>
      <c r="V8227" s="16">
        <f t="shared" si="4"/>
        <v>8</v>
      </c>
      <c r="W8227" s="17">
        <f t="array" ref="W8227">INDEX(shipping_prices!$C$1:$F9454,MATCH(I8227,shipping_prices!$A$1:$A9454,0),MATCH(M8227,shipping_prices!$C$1:$F$1,0))</f>
        <v>7.44</v>
      </c>
      <c r="X8227" s="15" t="str">
        <f t="shared" si="5"/>
        <v>Art FergusonHomesteadFlorida</v>
      </c>
      <c r="Y8227" s="15" t="str">
        <f t="shared" si="6"/>
        <v>loss</v>
      </c>
    </row>
    <row r="8228" hidden="1">
      <c r="A8228" s="1">
        <v>43332.0</v>
      </c>
      <c r="B8228" s="2" t="s">
        <v>7527</v>
      </c>
      <c r="C8228" s="2">
        <v>1.0</v>
      </c>
      <c r="D8228" s="2" t="s">
        <v>4522</v>
      </c>
      <c r="E8228" s="2" t="s">
        <v>27</v>
      </c>
      <c r="F8228" s="2" t="s">
        <v>244</v>
      </c>
      <c r="G8228" s="2" t="s">
        <v>39</v>
      </c>
      <c r="H8228" s="2" t="s">
        <v>51</v>
      </c>
      <c r="I8228" s="2" t="s">
        <v>7528</v>
      </c>
      <c r="J8228" s="2" t="s">
        <v>53</v>
      </c>
      <c r="K8228" s="2" t="s">
        <v>54</v>
      </c>
      <c r="L8228" s="10">
        <v>43340.0</v>
      </c>
      <c r="M8228" s="2" t="s">
        <v>34</v>
      </c>
      <c r="N8228" s="11">
        <v>0.2</v>
      </c>
      <c r="O8228" s="12">
        <v>16.0</v>
      </c>
      <c r="P8228" s="13">
        <v>0.35</v>
      </c>
      <c r="Q8228" s="13">
        <v>44.0</v>
      </c>
      <c r="R8228" s="13">
        <f t="shared" si="1"/>
        <v>55</v>
      </c>
      <c r="S8228" s="14">
        <f t="shared" si="2"/>
        <v>55</v>
      </c>
      <c r="T8228" s="14">
        <f t="shared" si="3"/>
        <v>0.3636363636</v>
      </c>
      <c r="U8228" s="15" t="str">
        <f>vlookup(F8228,'Sub categories'!$A:$C,3,False)</f>
        <v>Paper</v>
      </c>
      <c r="V8228" s="16">
        <f t="shared" si="4"/>
        <v>8</v>
      </c>
      <c r="W8228" s="17">
        <f t="array" ref="W8228">INDEX(shipping_prices!$C$1:$F9455,MATCH(I8228,shipping_prices!$A$1:$A9455,0),MATCH(M8228,shipping_prices!$C$1:$F$1,0))</f>
        <v>7.44</v>
      </c>
      <c r="X8228" s="15" t="str">
        <f t="shared" si="5"/>
        <v>Art FergusonHomesteadFlorida</v>
      </c>
      <c r="Y8228" s="15" t="str">
        <f t="shared" si="6"/>
        <v>Low</v>
      </c>
    </row>
    <row r="8229" hidden="1">
      <c r="A8229" s="1">
        <v>43332.0</v>
      </c>
      <c r="B8229" s="2" t="s">
        <v>7529</v>
      </c>
      <c r="C8229" s="2">
        <v>3.0</v>
      </c>
      <c r="D8229" s="2" t="s">
        <v>445</v>
      </c>
      <c r="E8229" s="2" t="s">
        <v>37</v>
      </c>
      <c r="F8229" s="2" t="s">
        <v>6878</v>
      </c>
      <c r="G8229" s="2" t="s">
        <v>39</v>
      </c>
      <c r="H8229" s="2" t="s">
        <v>2514</v>
      </c>
      <c r="I8229" s="2" t="s">
        <v>2958</v>
      </c>
      <c r="J8229" s="2" t="s">
        <v>32</v>
      </c>
      <c r="K8229" s="2" t="s">
        <v>33</v>
      </c>
      <c r="L8229" s="10">
        <v>43338.0</v>
      </c>
      <c r="M8229" s="2" t="s">
        <v>34</v>
      </c>
      <c r="N8229" s="11">
        <v>0.0</v>
      </c>
      <c r="O8229" s="12">
        <v>5.0</v>
      </c>
      <c r="P8229" s="13">
        <v>0.29</v>
      </c>
      <c r="Q8229" s="13">
        <v>18.0</v>
      </c>
      <c r="R8229" s="13">
        <f t="shared" si="1"/>
        <v>18</v>
      </c>
      <c r="S8229" s="14">
        <f t="shared" si="2"/>
        <v>6</v>
      </c>
      <c r="T8229" s="14">
        <f t="shared" si="3"/>
        <v>0.2777777778</v>
      </c>
      <c r="U8229" s="15" t="str">
        <f>vlookup(F8229,'Sub categories'!$A:$C,3,False)</f>
        <v>Art</v>
      </c>
      <c r="V8229" s="16">
        <f t="shared" si="4"/>
        <v>6</v>
      </c>
      <c r="W8229" s="17">
        <f t="array" ref="W8229">INDEX(shipping_prices!$C$1:$F9456,MATCH(I8229,shipping_prices!$A$1:$A9456,0),MATCH(M8229,shipping_prices!$C$1:$F$1,0))</f>
        <v>5.03</v>
      </c>
      <c r="X8229" s="15" t="str">
        <f t="shared" si="5"/>
        <v>John GradyAuburnNew York</v>
      </c>
      <c r="Y8229" s="15" t="str">
        <f t="shared" si="6"/>
        <v>Low</v>
      </c>
    </row>
    <row r="8230">
      <c r="A8230" s="1">
        <v>43332.0</v>
      </c>
      <c r="B8230" s="2" t="s">
        <v>7529</v>
      </c>
      <c r="C8230" s="2">
        <v>5.0</v>
      </c>
      <c r="D8230" s="2" t="s">
        <v>445</v>
      </c>
      <c r="E8230" s="2" t="s">
        <v>37</v>
      </c>
      <c r="F8230" s="2" t="s">
        <v>5954</v>
      </c>
      <c r="G8230" s="2" t="s">
        <v>45</v>
      </c>
      <c r="H8230" s="2" t="s">
        <v>306</v>
      </c>
      <c r="I8230" s="2" t="s">
        <v>2958</v>
      </c>
      <c r="J8230" s="2" t="s">
        <v>32</v>
      </c>
      <c r="K8230" s="2" t="s">
        <v>33</v>
      </c>
      <c r="L8230" s="10">
        <v>43338.0</v>
      </c>
      <c r="M8230" s="2" t="s">
        <v>34</v>
      </c>
      <c r="N8230" s="11">
        <v>0.0</v>
      </c>
      <c r="O8230" s="12">
        <v>73.0</v>
      </c>
      <c r="P8230" s="13">
        <v>0.14</v>
      </c>
      <c r="Q8230" s="13">
        <v>520.0</v>
      </c>
      <c r="R8230" s="13">
        <f t="shared" si="1"/>
        <v>520</v>
      </c>
      <c r="S8230" s="14">
        <f t="shared" si="2"/>
        <v>104</v>
      </c>
      <c r="T8230" s="14">
        <f t="shared" si="3"/>
        <v>0.1403846154</v>
      </c>
      <c r="U8230" s="15" t="str">
        <f>vlookup(F8230,'Sub categories'!$A:$C,3,False)</f>
        <v>Furnishings</v>
      </c>
      <c r="V8230" s="16">
        <f t="shared" si="4"/>
        <v>6</v>
      </c>
      <c r="W8230" s="17">
        <f t="array" ref="W8230">INDEX(shipping_prices!$C$1:$F9457,MATCH(I8230,shipping_prices!$A$1:$A9457,0),MATCH(M8230,shipping_prices!$C$1:$F$1,0))</f>
        <v>5.03</v>
      </c>
      <c r="X8230" s="15" t="str">
        <f t="shared" si="5"/>
        <v>John GradyAuburnNew York</v>
      </c>
      <c r="Y8230" s="15" t="str">
        <f t="shared" si="6"/>
        <v>High</v>
      </c>
    </row>
    <row r="8231" hidden="1">
      <c r="A8231" s="1">
        <v>43332.0</v>
      </c>
      <c r="B8231" s="2" t="s">
        <v>7530</v>
      </c>
      <c r="C8231" s="2">
        <v>7.0</v>
      </c>
      <c r="D8231" s="2" t="s">
        <v>779</v>
      </c>
      <c r="E8231" s="2" t="s">
        <v>27</v>
      </c>
      <c r="F8231" s="2" t="s">
        <v>1738</v>
      </c>
      <c r="G8231" s="2" t="s">
        <v>39</v>
      </c>
      <c r="H8231" s="2" t="s">
        <v>193</v>
      </c>
      <c r="I8231" s="2" t="s">
        <v>1006</v>
      </c>
      <c r="J8231" s="2" t="s">
        <v>42</v>
      </c>
      <c r="K8231" s="2" t="s">
        <v>43</v>
      </c>
      <c r="L8231" s="10">
        <v>43333.0</v>
      </c>
      <c r="M8231" s="2" t="s">
        <v>90</v>
      </c>
      <c r="N8231" s="11">
        <v>0.0</v>
      </c>
      <c r="O8231" s="12">
        <v>13.0</v>
      </c>
      <c r="P8231" s="13">
        <v>0.48</v>
      </c>
      <c r="Q8231" s="13">
        <v>26.0</v>
      </c>
      <c r="R8231" s="13">
        <f t="shared" si="1"/>
        <v>26</v>
      </c>
      <c r="S8231" s="14">
        <f t="shared" si="2"/>
        <v>3.714285714</v>
      </c>
      <c r="T8231" s="14">
        <f t="shared" si="3"/>
        <v>0.5</v>
      </c>
      <c r="U8231" s="15" t="str">
        <f>vlookup(F8231,'Sub categories'!$A:$C,3,False)</f>
        <v>Labels</v>
      </c>
      <c r="V8231" s="16">
        <f t="shared" si="4"/>
        <v>1</v>
      </c>
      <c r="W8231" s="17">
        <f t="array" ref="W8231">INDEX(shipping_prices!$C$1:$F9458,MATCH(I8231,shipping_prices!$A$1:$A9458,0),MATCH(M8231,shipping_prices!$C$1:$F$1,0))</f>
        <v>1.3</v>
      </c>
      <c r="X8231" s="15" t="str">
        <f t="shared" si="5"/>
        <v>John LeeMission ViejoCalifornia</v>
      </c>
      <c r="Y8231" s="15" t="str">
        <f t="shared" si="6"/>
        <v>Low</v>
      </c>
    </row>
    <row r="8232" hidden="1">
      <c r="A8232" s="1">
        <v>43332.0</v>
      </c>
      <c r="B8232" s="2" t="s">
        <v>7530</v>
      </c>
      <c r="C8232" s="2">
        <v>2.0</v>
      </c>
      <c r="D8232" s="2" t="s">
        <v>779</v>
      </c>
      <c r="E8232" s="2" t="s">
        <v>27</v>
      </c>
      <c r="F8232" s="2" t="s">
        <v>537</v>
      </c>
      <c r="G8232" s="2" t="s">
        <v>39</v>
      </c>
      <c r="H8232" s="2" t="s">
        <v>79</v>
      </c>
      <c r="I8232" s="2" t="s">
        <v>1006</v>
      </c>
      <c r="J8232" s="2" t="s">
        <v>42</v>
      </c>
      <c r="K8232" s="2" t="s">
        <v>43</v>
      </c>
      <c r="L8232" s="10">
        <v>43333.0</v>
      </c>
      <c r="M8232" s="2" t="s">
        <v>90</v>
      </c>
      <c r="N8232" s="11">
        <v>0.0</v>
      </c>
      <c r="O8232" s="12">
        <v>86.0</v>
      </c>
      <c r="P8232" s="13">
        <v>0.26</v>
      </c>
      <c r="Q8232" s="13">
        <v>330.0</v>
      </c>
      <c r="R8232" s="13">
        <f t="shared" si="1"/>
        <v>330</v>
      </c>
      <c r="S8232" s="14">
        <f t="shared" si="2"/>
        <v>165</v>
      </c>
      <c r="T8232" s="14">
        <f t="shared" si="3"/>
        <v>0.2606060606</v>
      </c>
      <c r="U8232" s="15" t="str">
        <f>vlookup(F8232,'Sub categories'!$A:$C,3,False)</f>
        <v>Storage</v>
      </c>
      <c r="V8232" s="16">
        <f t="shared" si="4"/>
        <v>1</v>
      </c>
      <c r="W8232" s="17">
        <f t="array" ref="W8232">INDEX(shipping_prices!$C$1:$F9459,MATCH(I8232,shipping_prices!$A$1:$A9459,0),MATCH(M8232,shipping_prices!$C$1:$F$1,0))</f>
        <v>1.3</v>
      </c>
      <c r="X8232" s="15" t="str">
        <f t="shared" si="5"/>
        <v>John LeeMission ViejoCalifornia</v>
      </c>
      <c r="Y8232" s="15" t="str">
        <f t="shared" si="6"/>
        <v>High</v>
      </c>
    </row>
    <row r="8233" hidden="1">
      <c r="A8233" s="1">
        <v>43333.0</v>
      </c>
      <c r="B8233" s="2" t="s">
        <v>7531</v>
      </c>
      <c r="C8233" s="2">
        <v>8.0</v>
      </c>
      <c r="D8233" s="2" t="s">
        <v>3910</v>
      </c>
      <c r="E8233" s="2" t="s">
        <v>27</v>
      </c>
      <c r="F8233" s="2" t="s">
        <v>791</v>
      </c>
      <c r="G8233" s="2" t="s">
        <v>39</v>
      </c>
      <c r="H8233" s="2" t="s">
        <v>193</v>
      </c>
      <c r="I8233" s="2" t="s">
        <v>956</v>
      </c>
      <c r="J8233" s="2" t="s">
        <v>251</v>
      </c>
      <c r="K8233" s="2" t="s">
        <v>54</v>
      </c>
      <c r="L8233" s="10">
        <v>43345.0</v>
      </c>
      <c r="M8233" s="2" t="s">
        <v>90</v>
      </c>
      <c r="N8233" s="11">
        <v>0.7</v>
      </c>
      <c r="O8233" s="12">
        <v>-11.0</v>
      </c>
      <c r="P8233" s="13">
        <v>-0.8</v>
      </c>
      <c r="Q8233" s="13">
        <v>13.0</v>
      </c>
      <c r="R8233" s="13">
        <f t="shared" si="1"/>
        <v>43.33333333</v>
      </c>
      <c r="S8233" s="14">
        <f t="shared" si="2"/>
        <v>5.416666667</v>
      </c>
      <c r="T8233" s="14">
        <f t="shared" si="3"/>
        <v>-0.8461538462</v>
      </c>
      <c r="U8233" s="15" t="str">
        <f>vlookup(F8233,'Sub categories'!$A:$C,3,False)</f>
        <v>Binders</v>
      </c>
      <c r="V8233" s="16">
        <f t="shared" si="4"/>
        <v>12</v>
      </c>
      <c r="W8233" s="17">
        <f t="array" ref="W8233">INDEX(shipping_prices!$C$1:$F9460,MATCH(I8233,shipping_prices!$A$1:$A9460,0),MATCH(M8233,shipping_prices!$C$1:$F$1,0))</f>
        <v>9.34</v>
      </c>
      <c r="X8233" s="15" t="str">
        <f t="shared" si="5"/>
        <v>Jill FjeldFayettevilleNorth Carolina</v>
      </c>
      <c r="Y8233" s="15" t="str">
        <f t="shared" si="6"/>
        <v>loss</v>
      </c>
    </row>
    <row r="8234">
      <c r="A8234" s="1">
        <v>43333.0</v>
      </c>
      <c r="B8234" s="2" t="s">
        <v>7531</v>
      </c>
      <c r="C8234" s="2">
        <v>2.0</v>
      </c>
      <c r="D8234" s="2" t="s">
        <v>3910</v>
      </c>
      <c r="E8234" s="2" t="s">
        <v>27</v>
      </c>
      <c r="F8234" s="2" t="s">
        <v>379</v>
      </c>
      <c r="G8234" s="2" t="s">
        <v>45</v>
      </c>
      <c r="H8234" s="2" t="s">
        <v>380</v>
      </c>
      <c r="I8234" s="2" t="s">
        <v>956</v>
      </c>
      <c r="J8234" s="2" t="s">
        <v>251</v>
      </c>
      <c r="K8234" s="2" t="s">
        <v>54</v>
      </c>
      <c r="L8234" s="10">
        <v>43345.0</v>
      </c>
      <c r="M8234" s="2" t="s">
        <v>90</v>
      </c>
      <c r="N8234" s="11">
        <v>0.2</v>
      </c>
      <c r="O8234" s="12">
        <v>6.0</v>
      </c>
      <c r="P8234" s="13">
        <v>0.23</v>
      </c>
      <c r="Q8234" s="13">
        <v>28.0</v>
      </c>
      <c r="R8234" s="13">
        <f t="shared" si="1"/>
        <v>35</v>
      </c>
      <c r="S8234" s="14">
        <f t="shared" si="2"/>
        <v>17.5</v>
      </c>
      <c r="T8234" s="14">
        <f t="shared" si="3"/>
        <v>0.2142857143</v>
      </c>
      <c r="U8234" s="15" t="str">
        <f>vlookup(F8234,'Sub categories'!$A:$C,3,False)</f>
        <v>Furnishings</v>
      </c>
      <c r="V8234" s="16">
        <f t="shared" si="4"/>
        <v>12</v>
      </c>
      <c r="W8234" s="17">
        <f t="array" ref="W8234">INDEX(shipping_prices!$C$1:$F9461,MATCH(I8234,shipping_prices!$A$1:$A9461,0),MATCH(M8234,shipping_prices!$C$1:$F$1,0))</f>
        <v>9.34</v>
      </c>
      <c r="X8234" s="15" t="str">
        <f t="shared" si="5"/>
        <v>Jill FjeldFayettevilleNorth Carolina</v>
      </c>
      <c r="Y8234" s="15" t="str">
        <f t="shared" si="6"/>
        <v>Low</v>
      </c>
    </row>
    <row r="8235" hidden="1">
      <c r="A8235" s="1">
        <v>43333.0</v>
      </c>
      <c r="B8235" s="2" t="s">
        <v>7531</v>
      </c>
      <c r="C8235" s="2">
        <v>6.0</v>
      </c>
      <c r="D8235" s="2" t="s">
        <v>3910</v>
      </c>
      <c r="E8235" s="2" t="s">
        <v>27</v>
      </c>
      <c r="F8235" s="2" t="s">
        <v>1530</v>
      </c>
      <c r="G8235" s="2" t="s">
        <v>39</v>
      </c>
      <c r="H8235" s="2" t="s">
        <v>51</v>
      </c>
      <c r="I8235" s="2" t="s">
        <v>956</v>
      </c>
      <c r="J8235" s="2" t="s">
        <v>251</v>
      </c>
      <c r="K8235" s="2" t="s">
        <v>54</v>
      </c>
      <c r="L8235" s="10">
        <v>43345.0</v>
      </c>
      <c r="M8235" s="2" t="s">
        <v>90</v>
      </c>
      <c r="N8235" s="11">
        <v>0.2</v>
      </c>
      <c r="O8235" s="12">
        <v>11.0</v>
      </c>
      <c r="P8235" s="13">
        <v>0.35</v>
      </c>
      <c r="Q8235" s="13">
        <v>31.0</v>
      </c>
      <c r="R8235" s="13">
        <f t="shared" si="1"/>
        <v>38.75</v>
      </c>
      <c r="S8235" s="14">
        <f t="shared" si="2"/>
        <v>6.458333333</v>
      </c>
      <c r="T8235" s="14">
        <f t="shared" si="3"/>
        <v>0.3548387097</v>
      </c>
      <c r="U8235" s="15" t="str">
        <f>vlookup(F8235,'Sub categories'!$A:$C,3,False)</f>
        <v>Paper</v>
      </c>
      <c r="V8235" s="16">
        <f t="shared" si="4"/>
        <v>12</v>
      </c>
      <c r="W8235" s="17">
        <f t="array" ref="W8235">INDEX(shipping_prices!$C$1:$F9462,MATCH(I8235,shipping_prices!$A$1:$A9462,0),MATCH(M8235,shipping_prices!$C$1:$F$1,0))</f>
        <v>9.34</v>
      </c>
      <c r="X8235" s="15" t="str">
        <f t="shared" si="5"/>
        <v>Jill FjeldFayettevilleNorth Carolina</v>
      </c>
      <c r="Y8235" s="15" t="str">
        <f t="shared" si="6"/>
        <v>Low</v>
      </c>
    </row>
    <row r="8236" hidden="1">
      <c r="A8236" s="1">
        <v>43333.0</v>
      </c>
      <c r="B8236" s="2" t="s">
        <v>7531</v>
      </c>
      <c r="C8236" s="2">
        <v>4.0</v>
      </c>
      <c r="D8236" s="2" t="s">
        <v>3910</v>
      </c>
      <c r="E8236" s="2" t="s">
        <v>27</v>
      </c>
      <c r="F8236" s="2" t="s">
        <v>620</v>
      </c>
      <c r="G8236" s="2" t="s">
        <v>39</v>
      </c>
      <c r="H8236" s="2" t="s">
        <v>621</v>
      </c>
      <c r="I8236" s="2" t="s">
        <v>956</v>
      </c>
      <c r="J8236" s="2" t="s">
        <v>251</v>
      </c>
      <c r="K8236" s="2" t="s">
        <v>54</v>
      </c>
      <c r="L8236" s="10">
        <v>43345.0</v>
      </c>
      <c r="M8236" s="2" t="s">
        <v>90</v>
      </c>
      <c r="N8236" s="11">
        <v>0.2</v>
      </c>
      <c r="O8236" s="12">
        <v>-52.0</v>
      </c>
      <c r="P8236" s="13">
        <v>-0.2</v>
      </c>
      <c r="Q8236" s="13">
        <v>259.0</v>
      </c>
      <c r="R8236" s="13">
        <f t="shared" si="1"/>
        <v>323.75</v>
      </c>
      <c r="S8236" s="14">
        <f t="shared" si="2"/>
        <v>80.9375</v>
      </c>
      <c r="T8236" s="14">
        <f t="shared" si="3"/>
        <v>-0.2007722008</v>
      </c>
      <c r="U8236" s="15" t="str">
        <f>vlookup(F8236,'Sub categories'!$A:$C,3,False)</f>
        <v>Storage</v>
      </c>
      <c r="V8236" s="16">
        <f t="shared" si="4"/>
        <v>12</v>
      </c>
      <c r="W8236" s="17">
        <f t="array" ref="W8236">INDEX(shipping_prices!$C$1:$F9463,MATCH(I8236,shipping_prices!$A$1:$A9463,0),MATCH(M8236,shipping_prices!$C$1:$F$1,0))</f>
        <v>9.34</v>
      </c>
      <c r="X8236" s="15" t="str">
        <f t="shared" si="5"/>
        <v>Jill FjeldFayettevilleNorth Carolina</v>
      </c>
      <c r="Y8236" s="15" t="str">
        <f t="shared" si="6"/>
        <v>loss</v>
      </c>
    </row>
    <row r="8237" hidden="1">
      <c r="A8237" s="1">
        <v>43333.0</v>
      </c>
      <c r="B8237" s="2" t="s">
        <v>7531</v>
      </c>
      <c r="C8237" s="2">
        <v>3.0</v>
      </c>
      <c r="D8237" s="2" t="s">
        <v>3910</v>
      </c>
      <c r="E8237" s="2" t="s">
        <v>27</v>
      </c>
      <c r="F8237" s="2" t="s">
        <v>1065</v>
      </c>
      <c r="G8237" s="2" t="s">
        <v>39</v>
      </c>
      <c r="H8237" s="2" t="s">
        <v>79</v>
      </c>
      <c r="I8237" s="2" t="s">
        <v>956</v>
      </c>
      <c r="J8237" s="2" t="s">
        <v>251</v>
      </c>
      <c r="K8237" s="2" t="s">
        <v>54</v>
      </c>
      <c r="L8237" s="10">
        <v>43345.0</v>
      </c>
      <c r="M8237" s="2" t="s">
        <v>90</v>
      </c>
      <c r="N8237" s="11">
        <v>0.2</v>
      </c>
      <c r="O8237" s="12">
        <v>44.0</v>
      </c>
      <c r="P8237" s="13">
        <v>0.09</v>
      </c>
      <c r="Q8237" s="13">
        <v>500.0</v>
      </c>
      <c r="R8237" s="13">
        <f t="shared" si="1"/>
        <v>625</v>
      </c>
      <c r="S8237" s="14">
        <f t="shared" si="2"/>
        <v>208.3333333</v>
      </c>
      <c r="T8237" s="14">
        <f t="shared" si="3"/>
        <v>0.088</v>
      </c>
      <c r="U8237" s="15" t="str">
        <f>vlookup(F8237,'Sub categories'!$A:$C,3,False)</f>
        <v>Appliances</v>
      </c>
      <c r="V8237" s="16">
        <f t="shared" si="4"/>
        <v>12</v>
      </c>
      <c r="W8237" s="17">
        <f t="array" ref="W8237">INDEX(shipping_prices!$C$1:$F9464,MATCH(I8237,shipping_prices!$A$1:$A9464,0),MATCH(M8237,shipping_prices!$C$1:$F$1,0))</f>
        <v>9.34</v>
      </c>
      <c r="X8237" s="15" t="str">
        <f t="shared" si="5"/>
        <v>Jill FjeldFayettevilleNorth Carolina</v>
      </c>
      <c r="Y8237" s="15" t="str">
        <f t="shared" si="6"/>
        <v>High</v>
      </c>
    </row>
    <row r="8238" hidden="1">
      <c r="A8238" s="1">
        <v>43333.0</v>
      </c>
      <c r="B8238" s="2" t="s">
        <v>7532</v>
      </c>
      <c r="C8238" s="2">
        <v>3.0</v>
      </c>
      <c r="D8238" s="2" t="s">
        <v>343</v>
      </c>
      <c r="E8238" s="2" t="s">
        <v>27</v>
      </c>
      <c r="F8238" s="2" t="s">
        <v>1204</v>
      </c>
      <c r="G8238" s="2" t="s">
        <v>39</v>
      </c>
      <c r="H8238" s="2" t="s">
        <v>297</v>
      </c>
      <c r="I8238" s="2" t="s">
        <v>7533</v>
      </c>
      <c r="J8238" s="2" t="s">
        <v>1046</v>
      </c>
      <c r="K8238" s="2" t="s">
        <v>77</v>
      </c>
      <c r="L8238" s="10">
        <v>43334.0</v>
      </c>
      <c r="M8238" s="2" t="s">
        <v>90</v>
      </c>
      <c r="N8238" s="11">
        <v>0.0</v>
      </c>
      <c r="O8238" s="12">
        <v>7.0</v>
      </c>
      <c r="P8238" s="13">
        <v>0.26</v>
      </c>
      <c r="Q8238" s="13">
        <v>26.0</v>
      </c>
      <c r="R8238" s="13">
        <f t="shared" si="1"/>
        <v>26</v>
      </c>
      <c r="S8238" s="14">
        <f t="shared" si="2"/>
        <v>8.666666667</v>
      </c>
      <c r="T8238" s="14">
        <f t="shared" si="3"/>
        <v>0.2692307692</v>
      </c>
      <c r="U8238" s="15" t="str">
        <f>vlookup(F8238,'Sub categories'!$A:$C,3,False)</f>
        <v>Supplies</v>
      </c>
      <c r="V8238" s="16">
        <f t="shared" si="4"/>
        <v>1</v>
      </c>
      <c r="W8238" s="17">
        <f t="array" ref="W8238">INDEX(shipping_prices!$C$1:$F9465,MATCH(I8238,shipping_prices!$A$1:$A9465,0),MATCH(M8238,shipping_prices!$C$1:$F$1,0))</f>
        <v>5.07</v>
      </c>
      <c r="X8238" s="15" t="str">
        <f t="shared" si="5"/>
        <v>Jeremy LonsdaleAberdeenSouth Dakota</v>
      </c>
      <c r="Y8238" s="15" t="str">
        <f t="shared" si="6"/>
        <v>Low</v>
      </c>
    </row>
    <row r="8239" hidden="1">
      <c r="A8239" s="1">
        <v>43333.0</v>
      </c>
      <c r="B8239" s="2" t="s">
        <v>7534</v>
      </c>
      <c r="C8239" s="2">
        <v>2.0</v>
      </c>
      <c r="D8239" s="2" t="s">
        <v>3079</v>
      </c>
      <c r="E8239" s="2" t="s">
        <v>37</v>
      </c>
      <c r="F8239" s="2" t="s">
        <v>1056</v>
      </c>
      <c r="G8239" s="2" t="s">
        <v>39</v>
      </c>
      <c r="H8239" s="2" t="s">
        <v>79</v>
      </c>
      <c r="I8239" s="2" t="s">
        <v>52</v>
      </c>
      <c r="J8239" s="2" t="s">
        <v>53</v>
      </c>
      <c r="K8239" s="2" t="s">
        <v>54</v>
      </c>
      <c r="L8239" s="10">
        <v>43343.0</v>
      </c>
      <c r="M8239" s="2" t="s">
        <v>34</v>
      </c>
      <c r="N8239" s="11">
        <v>0.2</v>
      </c>
      <c r="O8239" s="12">
        <v>-21.0</v>
      </c>
      <c r="P8239" s="13">
        <v>-0.19</v>
      </c>
      <c r="Q8239" s="13">
        <v>114.0</v>
      </c>
      <c r="R8239" s="13">
        <f t="shared" si="1"/>
        <v>142.5</v>
      </c>
      <c r="S8239" s="14">
        <f t="shared" si="2"/>
        <v>71.25</v>
      </c>
      <c r="T8239" s="14">
        <f t="shared" si="3"/>
        <v>-0.1842105263</v>
      </c>
      <c r="U8239" s="15" t="str">
        <f>vlookup(F8239,'Sub categories'!$A:$C,3,False)</f>
        <v>Storage</v>
      </c>
      <c r="V8239" s="16">
        <f t="shared" si="4"/>
        <v>10</v>
      </c>
      <c r="W8239" s="17">
        <f t="array" ref="W8239">INDEX(shipping_prices!$C$1:$F9466,MATCH(I8239,shipping_prices!$A$1:$A9466,0),MATCH(M8239,shipping_prices!$C$1:$F$1,0))</f>
        <v>14.61</v>
      </c>
      <c r="X8239" s="15" t="str">
        <f t="shared" si="5"/>
        <v>Christine PhanJacksonvilleFlorida</v>
      </c>
      <c r="Y8239" s="15" t="str">
        <f t="shared" si="6"/>
        <v>loss</v>
      </c>
    </row>
    <row r="8240" hidden="1">
      <c r="A8240" s="1">
        <v>43333.0</v>
      </c>
      <c r="B8240" s="2" t="s">
        <v>7535</v>
      </c>
      <c r="C8240" s="2">
        <v>1.0</v>
      </c>
      <c r="D8240" s="2" t="s">
        <v>2274</v>
      </c>
      <c r="E8240" s="2" t="s">
        <v>49</v>
      </c>
      <c r="F8240" s="2" t="s">
        <v>1284</v>
      </c>
      <c r="G8240" s="2" t="s">
        <v>29</v>
      </c>
      <c r="H8240" s="2" t="s">
        <v>1139</v>
      </c>
      <c r="I8240" s="2" t="s">
        <v>158</v>
      </c>
      <c r="J8240" s="2" t="s">
        <v>159</v>
      </c>
      <c r="K8240" s="2" t="s">
        <v>43</v>
      </c>
      <c r="L8240" s="10">
        <v>43333.0</v>
      </c>
      <c r="M8240" s="2" t="s">
        <v>469</v>
      </c>
      <c r="N8240" s="11">
        <v>0.2</v>
      </c>
      <c r="O8240" s="12">
        <v>3.0</v>
      </c>
      <c r="P8240" s="13">
        <v>0.34</v>
      </c>
      <c r="Q8240" s="13">
        <v>8.0</v>
      </c>
      <c r="R8240" s="13">
        <f t="shared" si="1"/>
        <v>10</v>
      </c>
      <c r="S8240" s="14">
        <f t="shared" si="2"/>
        <v>10</v>
      </c>
      <c r="T8240" s="14">
        <f t="shared" si="3"/>
        <v>0.375</v>
      </c>
      <c r="U8240" s="15" t="str">
        <f>vlookup(F8240,'Sub categories'!$A:$C,3,False)</f>
        <v>Phones</v>
      </c>
      <c r="V8240" s="16">
        <f t="shared" si="4"/>
        <v>0</v>
      </c>
      <c r="W8240" s="17">
        <f t="array" ref="W8240">INDEX(shipping_prices!$C$1:$F9467,MATCH(I8240,shipping_prices!$A$1:$A9467,0),MATCH(M8240,shipping_prices!$C$1:$F$1,0))</f>
        <v>50.33</v>
      </c>
      <c r="X8240" s="15" t="str">
        <f t="shared" si="5"/>
        <v>Jim KrizSeattleWashington</v>
      </c>
      <c r="Y8240" s="15" t="str">
        <f t="shared" si="6"/>
        <v>Low</v>
      </c>
    </row>
    <row r="8241" hidden="1">
      <c r="A8241" s="1">
        <v>43333.0</v>
      </c>
      <c r="B8241" s="2" t="s">
        <v>7535</v>
      </c>
      <c r="C8241" s="2">
        <v>2.0</v>
      </c>
      <c r="D8241" s="2" t="s">
        <v>2274</v>
      </c>
      <c r="E8241" s="2" t="s">
        <v>49</v>
      </c>
      <c r="F8241" s="2" t="s">
        <v>315</v>
      </c>
      <c r="G8241" s="2" t="s">
        <v>29</v>
      </c>
      <c r="H8241" s="2" t="s">
        <v>220</v>
      </c>
      <c r="I8241" s="2" t="s">
        <v>158</v>
      </c>
      <c r="J8241" s="2" t="s">
        <v>159</v>
      </c>
      <c r="K8241" s="2" t="s">
        <v>43</v>
      </c>
      <c r="L8241" s="10">
        <v>43333.0</v>
      </c>
      <c r="M8241" s="2" t="s">
        <v>469</v>
      </c>
      <c r="N8241" s="11">
        <v>0.0</v>
      </c>
      <c r="O8241" s="12">
        <v>26.0</v>
      </c>
      <c r="P8241" s="13">
        <v>0.44</v>
      </c>
      <c r="Q8241" s="13">
        <v>60.0</v>
      </c>
      <c r="R8241" s="13">
        <f t="shared" si="1"/>
        <v>60</v>
      </c>
      <c r="S8241" s="14">
        <f t="shared" si="2"/>
        <v>30</v>
      </c>
      <c r="T8241" s="14">
        <f t="shared" si="3"/>
        <v>0.4333333333</v>
      </c>
      <c r="U8241" s="15" t="str">
        <f>vlookup(F8241,'Sub categories'!$A:$C,3,False)</f>
        <v>Accessories</v>
      </c>
      <c r="V8241" s="16">
        <f t="shared" si="4"/>
        <v>0</v>
      </c>
      <c r="W8241" s="17">
        <f t="array" ref="W8241">INDEX(shipping_prices!$C$1:$F9468,MATCH(I8241,shipping_prices!$A$1:$A9468,0),MATCH(M8241,shipping_prices!$C$1:$F$1,0))</f>
        <v>50.33</v>
      </c>
      <c r="X8241" s="15" t="str">
        <f t="shared" si="5"/>
        <v>Jim KrizSeattleWashington</v>
      </c>
      <c r="Y8241" s="15" t="str">
        <f t="shared" si="6"/>
        <v>Low</v>
      </c>
    </row>
    <row r="8242" hidden="1">
      <c r="A8242" s="1">
        <v>43333.0</v>
      </c>
      <c r="B8242" s="2" t="s">
        <v>7535</v>
      </c>
      <c r="C8242" s="2">
        <v>4.0</v>
      </c>
      <c r="D8242" s="2" t="s">
        <v>2274</v>
      </c>
      <c r="E8242" s="2" t="s">
        <v>49</v>
      </c>
      <c r="F8242" s="2" t="s">
        <v>1818</v>
      </c>
      <c r="G8242" s="2" t="s">
        <v>29</v>
      </c>
      <c r="H8242" s="2" t="s">
        <v>431</v>
      </c>
      <c r="I8242" s="2" t="s">
        <v>158</v>
      </c>
      <c r="J8242" s="2" t="s">
        <v>159</v>
      </c>
      <c r="K8242" s="2" t="s">
        <v>43</v>
      </c>
      <c r="L8242" s="10">
        <v>43333.0</v>
      </c>
      <c r="M8242" s="2" t="s">
        <v>469</v>
      </c>
      <c r="N8242" s="11">
        <v>0.0</v>
      </c>
      <c r="O8242" s="12">
        <v>743.0</v>
      </c>
      <c r="P8242" s="13">
        <v>0.44</v>
      </c>
      <c r="Q8242" s="13">
        <v>1688.0</v>
      </c>
      <c r="R8242" s="13">
        <f t="shared" si="1"/>
        <v>1688</v>
      </c>
      <c r="S8242" s="14">
        <f t="shared" si="2"/>
        <v>422</v>
      </c>
      <c r="T8242" s="14">
        <f t="shared" si="3"/>
        <v>0.4401658768</v>
      </c>
      <c r="U8242" s="15" t="str">
        <f>vlookup(F8242,'Sub categories'!$A:$C,3,False)</f>
        <v>Accessories</v>
      </c>
      <c r="V8242" s="16">
        <f t="shared" si="4"/>
        <v>0</v>
      </c>
      <c r="W8242" s="17">
        <f t="array" ref="W8242">INDEX(shipping_prices!$C$1:$F9469,MATCH(I8242,shipping_prices!$A$1:$A9469,0),MATCH(M8242,shipping_prices!$C$1:$F$1,0))</f>
        <v>50.33</v>
      </c>
      <c r="X8242" s="15" t="str">
        <f t="shared" si="5"/>
        <v>Jim KrizSeattleWashington</v>
      </c>
      <c r="Y8242" s="15" t="str">
        <f t="shared" si="6"/>
        <v>High</v>
      </c>
    </row>
    <row r="8243" hidden="1">
      <c r="A8243" s="1">
        <v>43333.0</v>
      </c>
      <c r="B8243" s="2" t="s">
        <v>7535</v>
      </c>
      <c r="C8243" s="2">
        <v>6.0</v>
      </c>
      <c r="D8243" s="2" t="s">
        <v>2274</v>
      </c>
      <c r="E8243" s="2" t="s">
        <v>49</v>
      </c>
      <c r="F8243" s="2" t="s">
        <v>7536</v>
      </c>
      <c r="G8243" s="2" t="s">
        <v>29</v>
      </c>
      <c r="H8243" s="2" t="s">
        <v>2807</v>
      </c>
      <c r="I8243" s="2" t="s">
        <v>158</v>
      </c>
      <c r="J8243" s="2" t="s">
        <v>159</v>
      </c>
      <c r="K8243" s="2" t="s">
        <v>43</v>
      </c>
      <c r="L8243" s="10">
        <v>43333.0</v>
      </c>
      <c r="M8243" s="2" t="s">
        <v>469</v>
      </c>
      <c r="N8243" s="11">
        <v>0.2</v>
      </c>
      <c r="O8243" s="12">
        <v>210.0</v>
      </c>
      <c r="P8243" s="13">
        <v>0.09</v>
      </c>
      <c r="Q8243" s="13">
        <v>2395.0</v>
      </c>
      <c r="R8243" s="13">
        <f t="shared" si="1"/>
        <v>2993.75</v>
      </c>
      <c r="S8243" s="14">
        <f t="shared" si="2"/>
        <v>498.9583333</v>
      </c>
      <c r="T8243" s="14">
        <f t="shared" si="3"/>
        <v>0.08768267223</v>
      </c>
      <c r="U8243" s="15" t="str">
        <f>vlookup(F8243,'Sub categories'!$A:$C,3,False)</f>
        <v>Machines</v>
      </c>
      <c r="V8243" s="16">
        <f t="shared" si="4"/>
        <v>0</v>
      </c>
      <c r="W8243" s="17">
        <f t="array" ref="W8243">INDEX(shipping_prices!$C$1:$F9470,MATCH(I8243,shipping_prices!$A$1:$A9470,0),MATCH(M8243,shipping_prices!$C$1:$F$1,0))</f>
        <v>50.33</v>
      </c>
      <c r="X8243" s="15" t="str">
        <f t="shared" si="5"/>
        <v>Jim KrizSeattleWashington</v>
      </c>
      <c r="Y8243" s="15" t="str">
        <f t="shared" si="6"/>
        <v>High</v>
      </c>
    </row>
    <row r="8244" hidden="1">
      <c r="A8244" s="1">
        <v>43333.0</v>
      </c>
      <c r="B8244" s="2" t="s">
        <v>7537</v>
      </c>
      <c r="C8244" s="2">
        <v>2.0</v>
      </c>
      <c r="D8244" s="2" t="s">
        <v>1336</v>
      </c>
      <c r="E8244" s="2" t="s">
        <v>27</v>
      </c>
      <c r="F8244" s="2" t="s">
        <v>874</v>
      </c>
      <c r="G8244" s="2" t="s">
        <v>39</v>
      </c>
      <c r="H8244" s="2" t="s">
        <v>157</v>
      </c>
      <c r="I8244" s="2" t="s">
        <v>897</v>
      </c>
      <c r="J8244" s="2" t="s">
        <v>552</v>
      </c>
      <c r="K8244" s="2" t="s">
        <v>77</v>
      </c>
      <c r="L8244" s="10">
        <v>43333.0</v>
      </c>
      <c r="M8244" s="2" t="s">
        <v>469</v>
      </c>
      <c r="N8244" s="11">
        <v>0.0</v>
      </c>
      <c r="O8244" s="12">
        <v>3.0</v>
      </c>
      <c r="P8244" s="13">
        <v>0.32</v>
      </c>
      <c r="Q8244" s="13">
        <v>8.0</v>
      </c>
      <c r="R8244" s="13">
        <f t="shared" si="1"/>
        <v>8</v>
      </c>
      <c r="S8244" s="14">
        <f t="shared" si="2"/>
        <v>4</v>
      </c>
      <c r="T8244" s="14">
        <f t="shared" si="3"/>
        <v>0.375</v>
      </c>
      <c r="U8244" s="15" t="str">
        <f>vlookup(F8244,'Sub categories'!$A:$C,3,False)</f>
        <v>Fasteners</v>
      </c>
      <c r="V8244" s="16">
        <f t="shared" si="4"/>
        <v>0</v>
      </c>
      <c r="W8244" s="17">
        <f t="array" ref="W8244">INDEX(shipping_prices!$C$1:$F9471,MATCH(I8244,shipping_prices!$A$1:$A9471,0),MATCH(M8244,shipping_prices!$C$1:$F$1,0))</f>
        <v>46.67</v>
      </c>
      <c r="X8244" s="15" t="str">
        <f t="shared" si="5"/>
        <v>Julia DunbarRochesterMinnesota</v>
      </c>
      <c r="Y8244" s="15" t="str">
        <f t="shared" si="6"/>
        <v>Low</v>
      </c>
    </row>
    <row r="8245" hidden="1">
      <c r="A8245" s="1">
        <v>43333.0</v>
      </c>
      <c r="B8245" s="2" t="s">
        <v>7537</v>
      </c>
      <c r="C8245" s="2">
        <v>3.0</v>
      </c>
      <c r="D8245" s="2" t="s">
        <v>1336</v>
      </c>
      <c r="E8245" s="2" t="s">
        <v>27</v>
      </c>
      <c r="F8245" s="2" t="s">
        <v>192</v>
      </c>
      <c r="G8245" s="2" t="s">
        <v>39</v>
      </c>
      <c r="H8245" s="2" t="s">
        <v>193</v>
      </c>
      <c r="I8245" s="2" t="s">
        <v>897</v>
      </c>
      <c r="J8245" s="2" t="s">
        <v>552</v>
      </c>
      <c r="K8245" s="2" t="s">
        <v>77</v>
      </c>
      <c r="L8245" s="10">
        <v>43333.0</v>
      </c>
      <c r="M8245" s="2" t="s">
        <v>469</v>
      </c>
      <c r="N8245" s="11">
        <v>0.0</v>
      </c>
      <c r="O8245" s="12">
        <v>9.0</v>
      </c>
      <c r="P8245" s="13">
        <v>0.49</v>
      </c>
      <c r="Q8245" s="13">
        <v>19.0</v>
      </c>
      <c r="R8245" s="13">
        <f t="shared" si="1"/>
        <v>19</v>
      </c>
      <c r="S8245" s="14">
        <f t="shared" si="2"/>
        <v>6.333333333</v>
      </c>
      <c r="T8245" s="14">
        <f t="shared" si="3"/>
        <v>0.4736842105</v>
      </c>
      <c r="U8245" s="15" t="str">
        <f>vlookup(F8245,'Sub categories'!$A:$C,3,False)</f>
        <v>Binders</v>
      </c>
      <c r="V8245" s="16">
        <f t="shared" si="4"/>
        <v>0</v>
      </c>
      <c r="W8245" s="17">
        <f t="array" ref="W8245">INDEX(shipping_prices!$C$1:$F9472,MATCH(I8245,shipping_prices!$A$1:$A9472,0),MATCH(M8245,shipping_prices!$C$1:$F$1,0))</f>
        <v>46.67</v>
      </c>
      <c r="X8245" s="15" t="str">
        <f t="shared" si="5"/>
        <v>Julia DunbarRochesterMinnesota</v>
      </c>
      <c r="Y8245" s="15" t="str">
        <f t="shared" si="6"/>
        <v>Low</v>
      </c>
    </row>
    <row r="8246" hidden="1">
      <c r="A8246" s="1">
        <v>43333.0</v>
      </c>
      <c r="B8246" s="2" t="s">
        <v>7537</v>
      </c>
      <c r="C8246" s="2">
        <v>2.0</v>
      </c>
      <c r="D8246" s="2" t="s">
        <v>1336</v>
      </c>
      <c r="E8246" s="2" t="s">
        <v>27</v>
      </c>
      <c r="F8246" s="2" t="s">
        <v>1622</v>
      </c>
      <c r="G8246" s="2" t="s">
        <v>39</v>
      </c>
      <c r="H8246" s="2" t="s">
        <v>182</v>
      </c>
      <c r="I8246" s="2" t="s">
        <v>897</v>
      </c>
      <c r="J8246" s="2" t="s">
        <v>552</v>
      </c>
      <c r="K8246" s="2" t="s">
        <v>77</v>
      </c>
      <c r="L8246" s="10">
        <v>43333.0</v>
      </c>
      <c r="M8246" s="2" t="s">
        <v>469</v>
      </c>
      <c r="N8246" s="11">
        <v>0.0</v>
      </c>
      <c r="O8246" s="12">
        <v>63.0</v>
      </c>
      <c r="P8246" s="13">
        <v>0.49</v>
      </c>
      <c r="Q8246" s="13">
        <v>128.0</v>
      </c>
      <c r="R8246" s="13">
        <f t="shared" si="1"/>
        <v>128</v>
      </c>
      <c r="S8246" s="14">
        <f t="shared" si="2"/>
        <v>64</v>
      </c>
      <c r="T8246" s="14">
        <f t="shared" si="3"/>
        <v>0.4921875</v>
      </c>
      <c r="U8246" s="15" t="str">
        <f>vlookup(F8246,'Sub categories'!$A:$C,3,False)</f>
        <v>Binders</v>
      </c>
      <c r="V8246" s="16">
        <f t="shared" si="4"/>
        <v>0</v>
      </c>
      <c r="W8246" s="17">
        <f t="array" ref="W8246">INDEX(shipping_prices!$C$1:$F9473,MATCH(I8246,shipping_prices!$A$1:$A9473,0),MATCH(M8246,shipping_prices!$C$1:$F$1,0))</f>
        <v>46.67</v>
      </c>
      <c r="X8246" s="15" t="str">
        <f t="shared" si="5"/>
        <v>Julia DunbarRochesterMinnesota</v>
      </c>
      <c r="Y8246" s="15" t="str">
        <f t="shared" si="6"/>
        <v>High</v>
      </c>
    </row>
    <row r="8247" hidden="1">
      <c r="A8247" s="1">
        <v>43333.0</v>
      </c>
      <c r="B8247" s="2" t="s">
        <v>7537</v>
      </c>
      <c r="C8247" s="2">
        <v>4.0</v>
      </c>
      <c r="D8247" s="2" t="s">
        <v>1336</v>
      </c>
      <c r="E8247" s="2" t="s">
        <v>27</v>
      </c>
      <c r="F8247" s="2" t="s">
        <v>1159</v>
      </c>
      <c r="G8247" s="2" t="s">
        <v>39</v>
      </c>
      <c r="H8247" s="2" t="s">
        <v>79</v>
      </c>
      <c r="I8247" s="2" t="s">
        <v>897</v>
      </c>
      <c r="J8247" s="2" t="s">
        <v>552</v>
      </c>
      <c r="K8247" s="2" t="s">
        <v>77</v>
      </c>
      <c r="L8247" s="10">
        <v>43333.0</v>
      </c>
      <c r="M8247" s="2" t="s">
        <v>469</v>
      </c>
      <c r="N8247" s="11">
        <v>0.0</v>
      </c>
      <c r="O8247" s="12">
        <v>58.0</v>
      </c>
      <c r="P8247" s="13">
        <v>0.26</v>
      </c>
      <c r="Q8247" s="13">
        <v>221.0</v>
      </c>
      <c r="R8247" s="13">
        <f t="shared" si="1"/>
        <v>221</v>
      </c>
      <c r="S8247" s="14">
        <f t="shared" si="2"/>
        <v>55.25</v>
      </c>
      <c r="T8247" s="14">
        <f t="shared" si="3"/>
        <v>0.2624434389</v>
      </c>
      <c r="U8247" s="15" t="str">
        <f>vlookup(F8247,'Sub categories'!$A:$C,3,False)</f>
        <v>Storage</v>
      </c>
      <c r="V8247" s="16">
        <f t="shared" si="4"/>
        <v>0</v>
      </c>
      <c r="W8247" s="17">
        <f t="array" ref="W8247">INDEX(shipping_prices!$C$1:$F9474,MATCH(I8247,shipping_prices!$A$1:$A9474,0),MATCH(M8247,shipping_prices!$C$1:$F$1,0))</f>
        <v>46.67</v>
      </c>
      <c r="X8247" s="15" t="str">
        <f t="shared" si="5"/>
        <v>Julia DunbarRochesterMinnesota</v>
      </c>
      <c r="Y8247" s="15" t="str">
        <f t="shared" si="6"/>
        <v>High</v>
      </c>
    </row>
    <row r="8248" hidden="1">
      <c r="A8248" s="1">
        <v>43333.0</v>
      </c>
      <c r="B8248" s="2" t="s">
        <v>7538</v>
      </c>
      <c r="C8248" s="2">
        <v>4.0</v>
      </c>
      <c r="D8248" s="2" t="s">
        <v>1037</v>
      </c>
      <c r="E8248" s="2" t="s">
        <v>27</v>
      </c>
      <c r="F8248" s="2" t="s">
        <v>3051</v>
      </c>
      <c r="G8248" s="2" t="s">
        <v>39</v>
      </c>
      <c r="H8248" s="2" t="s">
        <v>297</v>
      </c>
      <c r="I8248" s="2" t="s">
        <v>31</v>
      </c>
      <c r="J8248" s="2" t="s">
        <v>32</v>
      </c>
      <c r="K8248" s="2" t="s">
        <v>33</v>
      </c>
      <c r="L8248" s="10">
        <v>43341.0</v>
      </c>
      <c r="M8248" s="2" t="s">
        <v>34</v>
      </c>
      <c r="N8248" s="11">
        <v>0.0</v>
      </c>
      <c r="O8248" s="12">
        <v>21.0</v>
      </c>
      <c r="P8248" s="13">
        <v>0.3</v>
      </c>
      <c r="Q8248" s="13">
        <v>70.0</v>
      </c>
      <c r="R8248" s="13">
        <f t="shared" si="1"/>
        <v>70</v>
      </c>
      <c r="S8248" s="14">
        <f t="shared" si="2"/>
        <v>17.5</v>
      </c>
      <c r="T8248" s="14">
        <f t="shared" si="3"/>
        <v>0.3</v>
      </c>
      <c r="U8248" s="15" t="str">
        <f>vlookup(F8248,'Sub categories'!$A:$C,3,False)</f>
        <v>Supplies</v>
      </c>
      <c r="V8248" s="16">
        <f t="shared" si="4"/>
        <v>8</v>
      </c>
      <c r="W8248" s="17">
        <f t="array" ref="W8248">INDEX(shipping_prices!$C$1:$F9475,MATCH(I8248,shipping_prices!$A$1:$A9475,0),MATCH(M8248,shipping_prices!$C$1:$F$1,0))</f>
        <v>10.09</v>
      </c>
      <c r="X8248" s="15" t="str">
        <f t="shared" si="5"/>
        <v>Shahid HopkinsNew York CityNew York</v>
      </c>
      <c r="Y8248" s="15" t="str">
        <f t="shared" si="6"/>
        <v>Low</v>
      </c>
    </row>
    <row r="8249" hidden="1">
      <c r="A8249" s="1">
        <v>43333.0</v>
      </c>
      <c r="B8249" s="2" t="s">
        <v>7539</v>
      </c>
      <c r="C8249" s="2">
        <v>3.0</v>
      </c>
      <c r="D8249" s="2" t="s">
        <v>5040</v>
      </c>
      <c r="E8249" s="2" t="s">
        <v>27</v>
      </c>
      <c r="F8249" s="2" t="s">
        <v>1530</v>
      </c>
      <c r="G8249" s="2" t="s">
        <v>39</v>
      </c>
      <c r="H8249" s="2" t="s">
        <v>51</v>
      </c>
      <c r="I8249" s="2" t="s">
        <v>135</v>
      </c>
      <c r="J8249" s="2" t="s">
        <v>136</v>
      </c>
      <c r="K8249" s="2" t="s">
        <v>43</v>
      </c>
      <c r="L8249" s="10">
        <v>43340.0</v>
      </c>
      <c r="M8249" s="2" t="s">
        <v>34</v>
      </c>
      <c r="N8249" s="11">
        <v>0.0</v>
      </c>
      <c r="O8249" s="12">
        <v>9.0</v>
      </c>
      <c r="P8249" s="13">
        <v>0.48</v>
      </c>
      <c r="Q8249" s="13">
        <v>19.0</v>
      </c>
      <c r="R8249" s="13">
        <f t="shared" si="1"/>
        <v>19</v>
      </c>
      <c r="S8249" s="14">
        <f t="shared" si="2"/>
        <v>6.333333333</v>
      </c>
      <c r="T8249" s="14">
        <f t="shared" si="3"/>
        <v>0.4736842105</v>
      </c>
      <c r="U8249" s="15" t="str">
        <f>vlookup(F8249,'Sub categories'!$A:$C,3,False)</f>
        <v>Paper</v>
      </c>
      <c r="V8249" s="16">
        <f t="shared" si="4"/>
        <v>7</v>
      </c>
      <c r="W8249" s="17">
        <f t="array" ref="W8249">INDEX(shipping_prices!$C$1:$F9476,MATCH(I8249,shipping_prices!$A$1:$A9476,0),MATCH(M8249,shipping_prices!$C$1:$F$1,0))</f>
        <v>6.02</v>
      </c>
      <c r="X8249" s="15" t="str">
        <f t="shared" si="5"/>
        <v>Joy Bell-Salt Lake CityUtah</v>
      </c>
      <c r="Y8249" s="15" t="str">
        <f t="shared" si="6"/>
        <v>Low</v>
      </c>
    </row>
    <row r="8250" hidden="1">
      <c r="A8250" s="1">
        <v>43333.0</v>
      </c>
      <c r="B8250" s="2" t="s">
        <v>7540</v>
      </c>
      <c r="C8250" s="2">
        <v>1.0</v>
      </c>
      <c r="D8250" s="2" t="s">
        <v>7541</v>
      </c>
      <c r="E8250" s="2" t="s">
        <v>27</v>
      </c>
      <c r="F8250" s="2" t="s">
        <v>3464</v>
      </c>
      <c r="G8250" s="2" t="s">
        <v>39</v>
      </c>
      <c r="H8250" s="2" t="s">
        <v>51</v>
      </c>
      <c r="I8250" s="2" t="s">
        <v>31</v>
      </c>
      <c r="J8250" s="2" t="s">
        <v>32</v>
      </c>
      <c r="K8250" s="2" t="s">
        <v>33</v>
      </c>
      <c r="L8250" s="10">
        <v>43335.0</v>
      </c>
      <c r="M8250" s="2" t="s">
        <v>90</v>
      </c>
      <c r="N8250" s="11">
        <v>0.0</v>
      </c>
      <c r="O8250" s="12">
        <v>12.0</v>
      </c>
      <c r="P8250" s="13">
        <v>0.46</v>
      </c>
      <c r="Q8250" s="13">
        <v>26.0</v>
      </c>
      <c r="R8250" s="13">
        <f t="shared" si="1"/>
        <v>26</v>
      </c>
      <c r="S8250" s="14">
        <f t="shared" si="2"/>
        <v>26</v>
      </c>
      <c r="T8250" s="14">
        <f t="shared" si="3"/>
        <v>0.4615384615</v>
      </c>
      <c r="U8250" s="15" t="str">
        <f>vlookup(F8250,'Sub categories'!$A:$C,3,False)</f>
        <v>Paper</v>
      </c>
      <c r="V8250" s="16">
        <f t="shared" si="4"/>
        <v>2</v>
      </c>
      <c r="W8250" s="17">
        <f t="array" ref="W8250">INDEX(shipping_prices!$C$1:$F9477,MATCH(I8250,shipping_prices!$A$1:$A9477,0),MATCH(M8250,shipping_prices!$C$1:$F$1,0))</f>
        <v>0.94</v>
      </c>
      <c r="X8250" s="15" t="str">
        <f t="shared" si="5"/>
        <v>Roland MurrayNew York CityNew York</v>
      </c>
      <c r="Y8250" s="15" t="str">
        <f t="shared" si="6"/>
        <v>Low</v>
      </c>
    </row>
    <row r="8251">
      <c r="A8251" s="1">
        <v>43333.0</v>
      </c>
      <c r="B8251" s="2" t="s">
        <v>7540</v>
      </c>
      <c r="C8251" s="2">
        <v>3.0</v>
      </c>
      <c r="D8251" s="2" t="s">
        <v>7541</v>
      </c>
      <c r="E8251" s="2" t="s">
        <v>27</v>
      </c>
      <c r="F8251" s="2" t="s">
        <v>3837</v>
      </c>
      <c r="G8251" s="2" t="s">
        <v>45</v>
      </c>
      <c r="H8251" s="2" t="s">
        <v>2166</v>
      </c>
      <c r="I8251" s="2" t="s">
        <v>31</v>
      </c>
      <c r="J8251" s="2" t="s">
        <v>32</v>
      </c>
      <c r="K8251" s="2" t="s">
        <v>33</v>
      </c>
      <c r="L8251" s="10">
        <v>43335.0</v>
      </c>
      <c r="M8251" s="2" t="s">
        <v>90</v>
      </c>
      <c r="N8251" s="11">
        <v>0.0</v>
      </c>
      <c r="O8251" s="12">
        <v>17.0</v>
      </c>
      <c r="P8251" s="13">
        <v>0.23</v>
      </c>
      <c r="Q8251" s="13">
        <v>72.0</v>
      </c>
      <c r="R8251" s="13">
        <f t="shared" si="1"/>
        <v>72</v>
      </c>
      <c r="S8251" s="14">
        <f t="shared" si="2"/>
        <v>24</v>
      </c>
      <c r="T8251" s="14">
        <f t="shared" si="3"/>
        <v>0.2361111111</v>
      </c>
      <c r="U8251" s="15" t="str">
        <f>vlookup(F8251,'Sub categories'!$A:$C,3,False)</f>
        <v>Furnishings</v>
      </c>
      <c r="V8251" s="16">
        <f t="shared" si="4"/>
        <v>2</v>
      </c>
      <c r="W8251" s="17">
        <f t="array" ref="W8251">INDEX(shipping_prices!$C$1:$F9478,MATCH(I8251,shipping_prices!$A$1:$A9478,0),MATCH(M8251,shipping_prices!$C$1:$F$1,0))</f>
        <v>0.94</v>
      </c>
      <c r="X8251" s="15" t="str">
        <f t="shared" si="5"/>
        <v>Roland MurrayNew York CityNew York</v>
      </c>
      <c r="Y8251" s="15" t="str">
        <f t="shared" si="6"/>
        <v>Low</v>
      </c>
    </row>
    <row r="8252" hidden="1">
      <c r="A8252" s="1">
        <v>43333.0</v>
      </c>
      <c r="B8252" s="2" t="s">
        <v>7542</v>
      </c>
      <c r="C8252" s="2">
        <v>3.0</v>
      </c>
      <c r="D8252" s="2" t="s">
        <v>474</v>
      </c>
      <c r="E8252" s="2" t="s">
        <v>27</v>
      </c>
      <c r="F8252" s="2" t="s">
        <v>420</v>
      </c>
      <c r="G8252" s="2" t="s">
        <v>39</v>
      </c>
      <c r="H8252" s="2" t="s">
        <v>216</v>
      </c>
      <c r="I8252" s="2" t="s">
        <v>169</v>
      </c>
      <c r="J8252" s="2" t="s">
        <v>42</v>
      </c>
      <c r="K8252" s="2" t="s">
        <v>43</v>
      </c>
      <c r="L8252" s="10">
        <v>43343.0</v>
      </c>
      <c r="M8252" s="2" t="s">
        <v>142</v>
      </c>
      <c r="N8252" s="11">
        <v>0.0</v>
      </c>
      <c r="O8252" s="12">
        <v>6.0</v>
      </c>
      <c r="P8252" s="13">
        <v>0.46</v>
      </c>
      <c r="Q8252" s="13">
        <v>12.0</v>
      </c>
      <c r="R8252" s="13">
        <f t="shared" si="1"/>
        <v>12</v>
      </c>
      <c r="S8252" s="14">
        <f t="shared" si="2"/>
        <v>4</v>
      </c>
      <c r="T8252" s="14">
        <f t="shared" si="3"/>
        <v>0.5</v>
      </c>
      <c r="U8252" s="15" t="str">
        <f>vlookup(F8252,'Sub categories'!$A:$C,3,False)</f>
        <v>Art</v>
      </c>
      <c r="V8252" s="16">
        <f t="shared" si="4"/>
        <v>10</v>
      </c>
      <c r="W8252" s="17">
        <f t="array" ref="W8252">INDEX(shipping_prices!$C$1:$F9479,MATCH(I8252,shipping_prices!$A$1:$A9479,0),MATCH(M8252,shipping_prices!$C$1:$F$1,0))</f>
        <v>18.39</v>
      </c>
      <c r="X8252" s="15" t="str">
        <f t="shared" si="5"/>
        <v>Arthur PrichepLos AngelesCalifornia</v>
      </c>
      <c r="Y8252" s="15" t="str">
        <f t="shared" si="6"/>
        <v>Low</v>
      </c>
    </row>
    <row r="8253" hidden="1">
      <c r="A8253" s="1">
        <v>43333.0</v>
      </c>
      <c r="B8253" s="2" t="s">
        <v>7542</v>
      </c>
      <c r="C8253" s="2">
        <v>2.0</v>
      </c>
      <c r="D8253" s="2" t="s">
        <v>474</v>
      </c>
      <c r="E8253" s="2" t="s">
        <v>27</v>
      </c>
      <c r="F8253" s="2" t="s">
        <v>837</v>
      </c>
      <c r="G8253" s="2" t="s">
        <v>39</v>
      </c>
      <c r="H8253" s="2" t="s">
        <v>789</v>
      </c>
      <c r="I8253" s="2" t="s">
        <v>169</v>
      </c>
      <c r="J8253" s="2" t="s">
        <v>42</v>
      </c>
      <c r="K8253" s="2" t="s">
        <v>43</v>
      </c>
      <c r="L8253" s="10">
        <v>43343.0</v>
      </c>
      <c r="M8253" s="2" t="s">
        <v>142</v>
      </c>
      <c r="N8253" s="11">
        <v>0.0</v>
      </c>
      <c r="O8253" s="12">
        <v>12.0</v>
      </c>
      <c r="P8253" s="13">
        <v>0.26</v>
      </c>
      <c r="Q8253" s="13">
        <v>47.0</v>
      </c>
      <c r="R8253" s="13">
        <f t="shared" si="1"/>
        <v>47</v>
      </c>
      <c r="S8253" s="14">
        <f t="shared" si="2"/>
        <v>23.5</v>
      </c>
      <c r="T8253" s="14">
        <f t="shared" si="3"/>
        <v>0.2553191489</v>
      </c>
      <c r="U8253" s="15" t="str">
        <f>vlookup(F8253,'Sub categories'!$A:$C,3,False)</f>
        <v>Art</v>
      </c>
      <c r="V8253" s="16">
        <f t="shared" si="4"/>
        <v>10</v>
      </c>
      <c r="W8253" s="17">
        <f t="array" ref="W8253">INDEX(shipping_prices!$C$1:$F9480,MATCH(I8253,shipping_prices!$A$1:$A9480,0),MATCH(M8253,shipping_prices!$C$1:$F$1,0))</f>
        <v>18.39</v>
      </c>
      <c r="X8253" s="15" t="str">
        <f t="shared" si="5"/>
        <v>Arthur PrichepLos AngelesCalifornia</v>
      </c>
      <c r="Y8253" s="15" t="str">
        <f t="shared" si="6"/>
        <v>Low</v>
      </c>
    </row>
    <row r="8254" hidden="1">
      <c r="A8254" s="1">
        <v>43333.0</v>
      </c>
      <c r="B8254" s="2" t="s">
        <v>7542</v>
      </c>
      <c r="C8254" s="2">
        <v>4.0</v>
      </c>
      <c r="D8254" s="2" t="s">
        <v>474</v>
      </c>
      <c r="E8254" s="2" t="s">
        <v>27</v>
      </c>
      <c r="F8254" s="2" t="s">
        <v>2720</v>
      </c>
      <c r="G8254" s="2" t="s">
        <v>39</v>
      </c>
      <c r="H8254" s="2" t="s">
        <v>789</v>
      </c>
      <c r="I8254" s="2" t="s">
        <v>169</v>
      </c>
      <c r="J8254" s="2" t="s">
        <v>42</v>
      </c>
      <c r="K8254" s="2" t="s">
        <v>43</v>
      </c>
      <c r="L8254" s="10">
        <v>43343.0</v>
      </c>
      <c r="M8254" s="2" t="s">
        <v>142</v>
      </c>
      <c r="N8254" s="11">
        <v>0.0</v>
      </c>
      <c r="O8254" s="12">
        <v>33.0</v>
      </c>
      <c r="P8254" s="13">
        <v>0.27</v>
      </c>
      <c r="Q8254" s="13">
        <v>124.0</v>
      </c>
      <c r="R8254" s="13">
        <f t="shared" si="1"/>
        <v>124</v>
      </c>
      <c r="S8254" s="14">
        <f t="shared" si="2"/>
        <v>31</v>
      </c>
      <c r="T8254" s="14">
        <f t="shared" si="3"/>
        <v>0.2661290323</v>
      </c>
      <c r="U8254" s="15" t="str">
        <f>vlookup(F8254,'Sub categories'!$A:$C,3,False)</f>
        <v>Art</v>
      </c>
      <c r="V8254" s="16">
        <f t="shared" si="4"/>
        <v>10</v>
      </c>
      <c r="W8254" s="17">
        <f t="array" ref="W8254">INDEX(shipping_prices!$C$1:$F9481,MATCH(I8254,shipping_prices!$A$1:$A9481,0),MATCH(M8254,shipping_prices!$C$1:$F$1,0))</f>
        <v>18.39</v>
      </c>
      <c r="X8254" s="15" t="str">
        <f t="shared" si="5"/>
        <v>Arthur PrichepLos AngelesCalifornia</v>
      </c>
      <c r="Y8254" s="15" t="str">
        <f t="shared" si="6"/>
        <v>Low</v>
      </c>
    </row>
    <row r="8255" hidden="1">
      <c r="A8255" s="1">
        <v>43333.0</v>
      </c>
      <c r="B8255" s="2" t="s">
        <v>7543</v>
      </c>
      <c r="C8255" s="2">
        <v>1.0</v>
      </c>
      <c r="D8255" s="2" t="s">
        <v>4700</v>
      </c>
      <c r="E8255" s="2" t="s">
        <v>37</v>
      </c>
      <c r="F8255" s="2" t="s">
        <v>4534</v>
      </c>
      <c r="G8255" s="2" t="s">
        <v>39</v>
      </c>
      <c r="H8255" s="2" t="s">
        <v>1352</v>
      </c>
      <c r="I8255" s="2" t="s">
        <v>52</v>
      </c>
      <c r="J8255" s="2" t="s">
        <v>53</v>
      </c>
      <c r="K8255" s="2" t="s">
        <v>54</v>
      </c>
      <c r="L8255" s="10">
        <v>43345.0</v>
      </c>
      <c r="M8255" s="2" t="s">
        <v>34</v>
      </c>
      <c r="N8255" s="11">
        <v>0.2</v>
      </c>
      <c r="O8255" s="12">
        <v>1.0</v>
      </c>
      <c r="P8255" s="13">
        <v>0.1</v>
      </c>
      <c r="Q8255" s="13">
        <v>14.0</v>
      </c>
      <c r="R8255" s="13">
        <f t="shared" si="1"/>
        <v>17.5</v>
      </c>
      <c r="S8255" s="14">
        <f t="shared" si="2"/>
        <v>17.5</v>
      </c>
      <c r="T8255" s="14">
        <f t="shared" si="3"/>
        <v>0.07142857143</v>
      </c>
      <c r="U8255" s="15" t="str">
        <f>vlookup(F8255,'Sub categories'!$A:$C,3,False)</f>
        <v>Art</v>
      </c>
      <c r="V8255" s="16">
        <f t="shared" si="4"/>
        <v>12</v>
      </c>
      <c r="W8255" s="17">
        <f t="array" ref="W8255">INDEX(shipping_prices!$C$1:$F9482,MATCH(I8255,shipping_prices!$A$1:$A9482,0),MATCH(M8255,shipping_prices!$C$1:$F$1,0))</f>
        <v>14.61</v>
      </c>
      <c r="X8255" s="15" t="str">
        <f t="shared" si="5"/>
        <v>Darrin Van HuffJacksonvilleFlorida</v>
      </c>
      <c r="Y8255" s="15" t="str">
        <f t="shared" si="6"/>
        <v>Low</v>
      </c>
    </row>
    <row r="8256">
      <c r="A8256" s="1">
        <v>43334.0</v>
      </c>
      <c r="B8256" s="2" t="s">
        <v>7543</v>
      </c>
      <c r="C8256" s="2">
        <v>1.0</v>
      </c>
      <c r="D8256" s="2" t="s">
        <v>4700</v>
      </c>
      <c r="E8256" s="2" t="s">
        <v>37</v>
      </c>
      <c r="F8256" s="2" t="s">
        <v>1912</v>
      </c>
      <c r="G8256" s="2" t="s">
        <v>45</v>
      </c>
      <c r="H8256" s="2" t="s">
        <v>227</v>
      </c>
      <c r="I8256" s="2" t="s">
        <v>52</v>
      </c>
      <c r="J8256" s="2" t="s">
        <v>53</v>
      </c>
      <c r="K8256" s="2" t="s">
        <v>54</v>
      </c>
      <c r="L8256" s="10">
        <v>43345.0</v>
      </c>
      <c r="M8256" s="2" t="s">
        <v>34</v>
      </c>
      <c r="N8256" s="11">
        <v>0.2</v>
      </c>
      <c r="O8256" s="12">
        <v>-12.0</v>
      </c>
      <c r="P8256" s="13">
        <v>-0.19</v>
      </c>
      <c r="Q8256" s="13">
        <v>65.0</v>
      </c>
      <c r="R8256" s="13">
        <f t="shared" si="1"/>
        <v>81.25</v>
      </c>
      <c r="S8256" s="14">
        <f t="shared" si="2"/>
        <v>81.25</v>
      </c>
      <c r="T8256" s="14">
        <f t="shared" si="3"/>
        <v>-0.1846153846</v>
      </c>
      <c r="U8256" s="15" t="str">
        <f>vlookup(F8256,'Sub categories'!$A:$C,3,False)</f>
        <v>Chairs</v>
      </c>
      <c r="V8256" s="16">
        <f t="shared" si="4"/>
        <v>11</v>
      </c>
      <c r="W8256" s="17">
        <f t="array" ref="W8256">INDEX(shipping_prices!$C$1:$F9483,MATCH(I8256,shipping_prices!$A$1:$A9483,0),MATCH(M8256,shipping_prices!$C$1:$F$1,0))</f>
        <v>14.61</v>
      </c>
      <c r="X8256" s="15" t="str">
        <f t="shared" si="5"/>
        <v>Darrin Van HuffJacksonvilleFlorida</v>
      </c>
      <c r="Y8256" s="15" t="str">
        <f t="shared" si="6"/>
        <v>loss</v>
      </c>
    </row>
    <row r="8257" hidden="1">
      <c r="A8257" s="1">
        <v>43334.0</v>
      </c>
      <c r="B8257" s="2" t="s">
        <v>7543</v>
      </c>
      <c r="C8257" s="2">
        <v>4.0</v>
      </c>
      <c r="D8257" s="2" t="s">
        <v>4700</v>
      </c>
      <c r="E8257" s="2" t="s">
        <v>37</v>
      </c>
      <c r="F8257" s="2" t="s">
        <v>3695</v>
      </c>
      <c r="G8257" s="2" t="s">
        <v>29</v>
      </c>
      <c r="H8257" s="2" t="s">
        <v>336</v>
      </c>
      <c r="I8257" s="2" t="s">
        <v>52</v>
      </c>
      <c r="J8257" s="2" t="s">
        <v>53</v>
      </c>
      <c r="K8257" s="2" t="s">
        <v>54</v>
      </c>
      <c r="L8257" s="10">
        <v>43345.0</v>
      </c>
      <c r="M8257" s="2" t="s">
        <v>34</v>
      </c>
      <c r="N8257" s="11">
        <v>0.2</v>
      </c>
      <c r="O8257" s="12">
        <v>-17.0</v>
      </c>
      <c r="P8257" s="13">
        <v>-0.23</v>
      </c>
      <c r="Q8257" s="13">
        <v>74.0</v>
      </c>
      <c r="R8257" s="13">
        <f t="shared" si="1"/>
        <v>92.5</v>
      </c>
      <c r="S8257" s="14">
        <f t="shared" si="2"/>
        <v>23.125</v>
      </c>
      <c r="T8257" s="14">
        <f t="shared" si="3"/>
        <v>-0.2297297297</v>
      </c>
      <c r="U8257" s="15" t="str">
        <f>vlookup(F8257,'Sub categories'!$A:$C,3,False)</f>
        <v>Phones</v>
      </c>
      <c r="V8257" s="16">
        <f t="shared" si="4"/>
        <v>11</v>
      </c>
      <c r="W8257" s="17">
        <f t="array" ref="W8257">INDEX(shipping_prices!$C$1:$F9484,MATCH(I8257,shipping_prices!$A$1:$A9484,0),MATCH(M8257,shipping_prices!$C$1:$F$1,0))</f>
        <v>14.61</v>
      </c>
      <c r="X8257" s="15" t="str">
        <f t="shared" si="5"/>
        <v>Darrin Van HuffJacksonvilleFlorida</v>
      </c>
      <c r="Y8257" s="15" t="str">
        <f t="shared" si="6"/>
        <v>loss</v>
      </c>
    </row>
    <row r="8258">
      <c r="A8258" s="1">
        <v>43335.0</v>
      </c>
      <c r="B8258" s="2" t="s">
        <v>7543</v>
      </c>
      <c r="C8258" s="2">
        <v>6.0</v>
      </c>
      <c r="D8258" s="2" t="s">
        <v>4700</v>
      </c>
      <c r="E8258" s="2" t="s">
        <v>37</v>
      </c>
      <c r="F8258" s="2" t="s">
        <v>1824</v>
      </c>
      <c r="G8258" s="2" t="s">
        <v>45</v>
      </c>
      <c r="H8258" s="2" t="s">
        <v>79</v>
      </c>
      <c r="I8258" s="2" t="s">
        <v>52</v>
      </c>
      <c r="J8258" s="2" t="s">
        <v>53</v>
      </c>
      <c r="K8258" s="2" t="s">
        <v>54</v>
      </c>
      <c r="L8258" s="10">
        <v>43345.0</v>
      </c>
      <c r="M8258" s="2" t="s">
        <v>34</v>
      </c>
      <c r="N8258" s="11">
        <v>0.45</v>
      </c>
      <c r="O8258" s="12">
        <v>-420.0</v>
      </c>
      <c r="P8258" s="13">
        <v>-0.58</v>
      </c>
      <c r="Q8258" s="13">
        <v>722.0</v>
      </c>
      <c r="R8258" s="13">
        <f t="shared" si="1"/>
        <v>1312.727273</v>
      </c>
      <c r="S8258" s="14">
        <f t="shared" si="2"/>
        <v>218.7878788</v>
      </c>
      <c r="T8258" s="14">
        <f t="shared" si="3"/>
        <v>-0.5817174515</v>
      </c>
      <c r="U8258" s="15" t="str">
        <f>vlookup(F8258,'Sub categories'!$A:$C,3,False)</f>
        <v>Tables</v>
      </c>
      <c r="V8258" s="16">
        <f t="shared" si="4"/>
        <v>10</v>
      </c>
      <c r="W8258" s="17">
        <f t="array" ref="W8258">INDEX(shipping_prices!$C$1:$F9485,MATCH(I8258,shipping_prices!$A$1:$A9485,0),MATCH(M8258,shipping_prices!$C$1:$F$1,0))</f>
        <v>14.61</v>
      </c>
      <c r="X8258" s="15" t="str">
        <f t="shared" si="5"/>
        <v>Darrin Van HuffJacksonvilleFlorida</v>
      </c>
      <c r="Y8258" s="15" t="str">
        <f t="shared" si="6"/>
        <v>loss</v>
      </c>
    </row>
    <row r="8259" hidden="1">
      <c r="A8259" s="1">
        <v>43335.0</v>
      </c>
      <c r="B8259" s="2" t="s">
        <v>7544</v>
      </c>
      <c r="C8259" s="2">
        <v>5.0</v>
      </c>
      <c r="D8259" s="2" t="s">
        <v>3662</v>
      </c>
      <c r="E8259" s="2" t="s">
        <v>27</v>
      </c>
      <c r="F8259" s="2" t="s">
        <v>4847</v>
      </c>
      <c r="G8259" s="2" t="s">
        <v>39</v>
      </c>
      <c r="H8259" s="2" t="s">
        <v>193</v>
      </c>
      <c r="I8259" s="2" t="s">
        <v>41</v>
      </c>
      <c r="J8259" s="2" t="s">
        <v>42</v>
      </c>
      <c r="K8259" s="2" t="s">
        <v>43</v>
      </c>
      <c r="L8259" s="10">
        <v>43338.0</v>
      </c>
      <c r="M8259" s="2" t="s">
        <v>90</v>
      </c>
      <c r="N8259" s="11">
        <v>0.0</v>
      </c>
      <c r="O8259" s="12">
        <v>25.0</v>
      </c>
      <c r="P8259" s="13">
        <v>0.48</v>
      </c>
      <c r="Q8259" s="13">
        <v>52.0</v>
      </c>
      <c r="R8259" s="13">
        <f t="shared" si="1"/>
        <v>52</v>
      </c>
      <c r="S8259" s="14">
        <f t="shared" si="2"/>
        <v>10.4</v>
      </c>
      <c r="T8259" s="14">
        <f t="shared" si="3"/>
        <v>0.4807692308</v>
      </c>
      <c r="U8259" s="15" t="str">
        <f>vlookup(F8259,'Sub categories'!$A:$C,3,False)</f>
        <v>Labels</v>
      </c>
      <c r="V8259" s="16">
        <f t="shared" si="4"/>
        <v>3</v>
      </c>
      <c r="W8259" s="17">
        <f t="array" ref="W8259">INDEX(shipping_prices!$C$1:$F9486,MATCH(I8259,shipping_prices!$A$1:$A9486,0),MATCH(M8259,shipping_prices!$C$1:$F$1,0))</f>
        <v>2.77</v>
      </c>
      <c r="X8259" s="15" t="str">
        <f t="shared" si="5"/>
        <v>Bruce DegenhardtSan FranciscoCalifornia</v>
      </c>
      <c r="Y8259" s="15" t="str">
        <f t="shared" si="6"/>
        <v>Low</v>
      </c>
    </row>
    <row r="8260">
      <c r="A8260" s="1">
        <v>43335.0</v>
      </c>
      <c r="B8260" s="2" t="s">
        <v>7544</v>
      </c>
      <c r="C8260" s="2">
        <v>3.0</v>
      </c>
      <c r="D8260" s="2" t="s">
        <v>3662</v>
      </c>
      <c r="E8260" s="2" t="s">
        <v>27</v>
      </c>
      <c r="F8260" s="2" t="s">
        <v>373</v>
      </c>
      <c r="G8260" s="2" t="s">
        <v>45</v>
      </c>
      <c r="H8260" s="2" t="s">
        <v>374</v>
      </c>
      <c r="I8260" s="2" t="s">
        <v>41</v>
      </c>
      <c r="J8260" s="2" t="s">
        <v>42</v>
      </c>
      <c r="K8260" s="2" t="s">
        <v>43</v>
      </c>
      <c r="L8260" s="10">
        <v>43338.0</v>
      </c>
      <c r="M8260" s="2" t="s">
        <v>90</v>
      </c>
      <c r="N8260" s="11">
        <v>0.0</v>
      </c>
      <c r="O8260" s="12">
        <v>11.0</v>
      </c>
      <c r="P8260" s="13">
        <v>0.09</v>
      </c>
      <c r="Q8260" s="13">
        <v>124.0</v>
      </c>
      <c r="R8260" s="13">
        <f t="shared" si="1"/>
        <v>124</v>
      </c>
      <c r="S8260" s="14">
        <f t="shared" si="2"/>
        <v>41.33333333</v>
      </c>
      <c r="T8260" s="14">
        <f t="shared" si="3"/>
        <v>0.08870967742</v>
      </c>
      <c r="U8260" s="15" t="str">
        <f>vlookup(F8260,'Sub categories'!$A:$C,3,False)</f>
        <v>Furnishings</v>
      </c>
      <c r="V8260" s="16">
        <f t="shared" si="4"/>
        <v>3</v>
      </c>
      <c r="W8260" s="17">
        <f t="array" ref="W8260">INDEX(shipping_prices!$C$1:$F9487,MATCH(I8260,shipping_prices!$A$1:$A9487,0),MATCH(M8260,shipping_prices!$C$1:$F$1,0))</f>
        <v>2.77</v>
      </c>
      <c r="X8260" s="15" t="str">
        <f t="shared" si="5"/>
        <v>Bruce DegenhardtSan FranciscoCalifornia</v>
      </c>
      <c r="Y8260" s="15" t="str">
        <f t="shared" si="6"/>
        <v>Low</v>
      </c>
    </row>
    <row r="8261" hidden="1">
      <c r="A8261" s="1">
        <v>43335.0</v>
      </c>
      <c r="B8261" s="2" t="s">
        <v>7545</v>
      </c>
      <c r="C8261" s="2">
        <v>1.0</v>
      </c>
      <c r="D8261" s="2" t="s">
        <v>2104</v>
      </c>
      <c r="E8261" s="2" t="s">
        <v>37</v>
      </c>
      <c r="F8261" s="2" t="s">
        <v>1779</v>
      </c>
      <c r="G8261" s="2" t="s">
        <v>39</v>
      </c>
      <c r="H8261" s="2" t="s">
        <v>458</v>
      </c>
      <c r="I8261" s="2" t="s">
        <v>2308</v>
      </c>
      <c r="J8261" s="2" t="s">
        <v>1343</v>
      </c>
      <c r="K8261" s="2" t="s">
        <v>43</v>
      </c>
      <c r="L8261" s="10">
        <v>43338.0</v>
      </c>
      <c r="M8261" s="2" t="s">
        <v>34</v>
      </c>
      <c r="N8261" s="11">
        <v>0.2</v>
      </c>
      <c r="O8261" s="12">
        <v>1.0</v>
      </c>
      <c r="P8261" s="13">
        <v>0.08</v>
      </c>
      <c r="Q8261" s="13">
        <v>11.0</v>
      </c>
      <c r="R8261" s="13">
        <f t="shared" si="1"/>
        <v>13.75</v>
      </c>
      <c r="S8261" s="14">
        <f t="shared" si="2"/>
        <v>13.75</v>
      </c>
      <c r="T8261" s="14">
        <f t="shared" si="3"/>
        <v>0.09090909091</v>
      </c>
      <c r="U8261" s="15" t="str">
        <f>vlookup(F8261,'Sub categories'!$A:$C,3,False)</f>
        <v>Appliances</v>
      </c>
      <c r="V8261" s="16">
        <f t="shared" si="4"/>
        <v>3</v>
      </c>
      <c r="W8261" s="17">
        <f t="array" ref="W8261">INDEX(shipping_prices!$C$1:$F9488,MATCH(I8261,shipping_prices!$A$1:$A9488,0),MATCH(M8261,shipping_prices!$C$1:$F$1,0))</f>
        <v>9.97</v>
      </c>
      <c r="X8261" s="15" t="str">
        <f t="shared" si="5"/>
        <v>Damala KotsonisPortlandOregon</v>
      </c>
      <c r="Y8261" s="15" t="str">
        <f t="shared" si="6"/>
        <v>Low</v>
      </c>
    </row>
    <row r="8262" hidden="1">
      <c r="A8262" s="1">
        <v>43335.0</v>
      </c>
      <c r="B8262" s="2" t="s">
        <v>7545</v>
      </c>
      <c r="C8262" s="2">
        <v>6.0</v>
      </c>
      <c r="D8262" s="2" t="s">
        <v>2104</v>
      </c>
      <c r="E8262" s="2" t="s">
        <v>37</v>
      </c>
      <c r="F8262" s="2" t="s">
        <v>3640</v>
      </c>
      <c r="G8262" s="2" t="s">
        <v>39</v>
      </c>
      <c r="H8262" s="2" t="s">
        <v>51</v>
      </c>
      <c r="I8262" s="2" t="s">
        <v>2308</v>
      </c>
      <c r="J8262" s="2" t="s">
        <v>1343</v>
      </c>
      <c r="K8262" s="2" t="s">
        <v>43</v>
      </c>
      <c r="L8262" s="10">
        <v>43338.0</v>
      </c>
      <c r="M8262" s="2" t="s">
        <v>34</v>
      </c>
      <c r="N8262" s="11">
        <v>0.2</v>
      </c>
      <c r="O8262" s="12">
        <v>11.0</v>
      </c>
      <c r="P8262" s="13">
        <v>0.36</v>
      </c>
      <c r="Q8262" s="13">
        <v>31.0</v>
      </c>
      <c r="R8262" s="13">
        <f t="shared" si="1"/>
        <v>38.75</v>
      </c>
      <c r="S8262" s="14">
        <f t="shared" si="2"/>
        <v>6.458333333</v>
      </c>
      <c r="T8262" s="14">
        <f t="shared" si="3"/>
        <v>0.3548387097</v>
      </c>
      <c r="U8262" s="15" t="str">
        <f>vlookup(F8262,'Sub categories'!$A:$C,3,False)</f>
        <v>Paper</v>
      </c>
      <c r="V8262" s="16">
        <f t="shared" si="4"/>
        <v>3</v>
      </c>
      <c r="W8262" s="17">
        <f t="array" ref="W8262">INDEX(shipping_prices!$C$1:$F9489,MATCH(I8262,shipping_prices!$A$1:$A9489,0),MATCH(M8262,shipping_prices!$C$1:$F$1,0))</f>
        <v>9.97</v>
      </c>
      <c r="X8262" s="15" t="str">
        <f t="shared" si="5"/>
        <v>Damala KotsonisPortlandOregon</v>
      </c>
      <c r="Y8262" s="15" t="str">
        <f t="shared" si="6"/>
        <v>Low</v>
      </c>
    </row>
    <row r="8263" hidden="1">
      <c r="A8263" s="1">
        <v>43336.0</v>
      </c>
      <c r="B8263" s="2" t="s">
        <v>7546</v>
      </c>
      <c r="C8263" s="2">
        <v>2.0</v>
      </c>
      <c r="D8263" s="2" t="s">
        <v>2585</v>
      </c>
      <c r="E8263" s="2" t="s">
        <v>27</v>
      </c>
      <c r="F8263" s="2" t="s">
        <v>2360</v>
      </c>
      <c r="G8263" s="2" t="s">
        <v>39</v>
      </c>
      <c r="H8263" s="2" t="s">
        <v>51</v>
      </c>
      <c r="I8263" s="2" t="s">
        <v>31</v>
      </c>
      <c r="J8263" s="2" t="s">
        <v>32</v>
      </c>
      <c r="K8263" s="2" t="s">
        <v>33</v>
      </c>
      <c r="L8263" s="10">
        <v>43344.0</v>
      </c>
      <c r="M8263" s="2" t="s">
        <v>34</v>
      </c>
      <c r="N8263" s="11">
        <v>0.0</v>
      </c>
      <c r="O8263" s="12">
        <v>6.0</v>
      </c>
      <c r="P8263" s="13">
        <v>0.48</v>
      </c>
      <c r="Q8263" s="13">
        <v>13.0</v>
      </c>
      <c r="R8263" s="13">
        <f t="shared" si="1"/>
        <v>13</v>
      </c>
      <c r="S8263" s="14">
        <f t="shared" si="2"/>
        <v>6.5</v>
      </c>
      <c r="T8263" s="14">
        <f t="shared" si="3"/>
        <v>0.4615384615</v>
      </c>
      <c r="U8263" s="15" t="str">
        <f>vlookup(F8263,'Sub categories'!$A:$C,3,False)</f>
        <v>Paper</v>
      </c>
      <c r="V8263" s="16">
        <f t="shared" si="4"/>
        <v>8</v>
      </c>
      <c r="W8263" s="17">
        <f t="array" ref="W8263">INDEX(shipping_prices!$C$1:$F9490,MATCH(I8263,shipping_prices!$A$1:$A9490,0),MATCH(M8263,shipping_prices!$C$1:$F$1,0))</f>
        <v>10.09</v>
      </c>
      <c r="X8263" s="15" t="str">
        <f t="shared" si="5"/>
        <v>Kelly AndreadaNew York CityNew York</v>
      </c>
      <c r="Y8263" s="15" t="str">
        <f t="shared" si="6"/>
        <v>Low</v>
      </c>
    </row>
    <row r="8264" hidden="1">
      <c r="A8264" s="1">
        <v>43336.0</v>
      </c>
      <c r="B8264" s="2" t="s">
        <v>7546</v>
      </c>
      <c r="C8264" s="2">
        <v>9.0</v>
      </c>
      <c r="D8264" s="2" t="s">
        <v>2585</v>
      </c>
      <c r="E8264" s="2" t="s">
        <v>27</v>
      </c>
      <c r="F8264" s="2" t="s">
        <v>3161</v>
      </c>
      <c r="G8264" s="2" t="s">
        <v>39</v>
      </c>
      <c r="H8264" s="2" t="s">
        <v>178</v>
      </c>
      <c r="I8264" s="2" t="s">
        <v>31</v>
      </c>
      <c r="J8264" s="2" t="s">
        <v>32</v>
      </c>
      <c r="K8264" s="2" t="s">
        <v>33</v>
      </c>
      <c r="L8264" s="10">
        <v>43344.0</v>
      </c>
      <c r="M8264" s="2" t="s">
        <v>34</v>
      </c>
      <c r="N8264" s="11">
        <v>0.0</v>
      </c>
      <c r="O8264" s="12">
        <v>7.0</v>
      </c>
      <c r="P8264" s="13">
        <v>0.45</v>
      </c>
      <c r="Q8264" s="13">
        <v>16.0</v>
      </c>
      <c r="R8264" s="13">
        <f t="shared" si="1"/>
        <v>16</v>
      </c>
      <c r="S8264" s="14">
        <f t="shared" si="2"/>
        <v>1.777777778</v>
      </c>
      <c r="T8264" s="14">
        <f t="shared" si="3"/>
        <v>0.4375</v>
      </c>
      <c r="U8264" s="15" t="str">
        <f>vlookup(F8264,'Sub categories'!$A:$C,3,False)</f>
        <v>Art</v>
      </c>
      <c r="V8264" s="16">
        <f t="shared" si="4"/>
        <v>8</v>
      </c>
      <c r="W8264" s="17">
        <f t="array" ref="W8264">INDEX(shipping_prices!$C$1:$F9491,MATCH(I8264,shipping_prices!$A$1:$A9491,0),MATCH(M8264,shipping_prices!$C$1:$F$1,0))</f>
        <v>10.09</v>
      </c>
      <c r="X8264" s="15" t="str">
        <f t="shared" si="5"/>
        <v>Kelly AndreadaNew York CityNew York</v>
      </c>
      <c r="Y8264" s="15" t="str">
        <f t="shared" si="6"/>
        <v>Low</v>
      </c>
    </row>
    <row r="8265" hidden="1">
      <c r="A8265" s="1">
        <v>43336.0</v>
      </c>
      <c r="B8265" s="2" t="s">
        <v>7546</v>
      </c>
      <c r="C8265" s="2">
        <v>2.0</v>
      </c>
      <c r="D8265" s="2" t="s">
        <v>2585</v>
      </c>
      <c r="E8265" s="2" t="s">
        <v>27</v>
      </c>
      <c r="F8265" s="2" t="s">
        <v>1618</v>
      </c>
      <c r="G8265" s="2" t="s">
        <v>39</v>
      </c>
      <c r="H8265" s="2" t="s">
        <v>79</v>
      </c>
      <c r="I8265" s="2" t="s">
        <v>31</v>
      </c>
      <c r="J8265" s="2" t="s">
        <v>32</v>
      </c>
      <c r="K8265" s="2" t="s">
        <v>33</v>
      </c>
      <c r="L8265" s="10">
        <v>43344.0</v>
      </c>
      <c r="M8265" s="2" t="s">
        <v>34</v>
      </c>
      <c r="N8265" s="11">
        <v>0.0</v>
      </c>
      <c r="O8265" s="12">
        <v>79.0</v>
      </c>
      <c r="P8265" s="13">
        <v>0.47</v>
      </c>
      <c r="Q8265" s="13">
        <v>168.0</v>
      </c>
      <c r="R8265" s="13">
        <f t="shared" si="1"/>
        <v>168</v>
      </c>
      <c r="S8265" s="14">
        <f t="shared" si="2"/>
        <v>84</v>
      </c>
      <c r="T8265" s="14">
        <f t="shared" si="3"/>
        <v>0.4702380952</v>
      </c>
      <c r="U8265" s="15" t="str">
        <f>vlookup(F8265,'Sub categories'!$A:$C,3,False)</f>
        <v>Envelopes</v>
      </c>
      <c r="V8265" s="16">
        <f t="shared" si="4"/>
        <v>8</v>
      </c>
      <c r="W8265" s="17">
        <f t="array" ref="W8265">INDEX(shipping_prices!$C$1:$F9492,MATCH(I8265,shipping_prices!$A$1:$A9492,0),MATCH(M8265,shipping_prices!$C$1:$F$1,0))</f>
        <v>10.09</v>
      </c>
      <c r="X8265" s="15" t="str">
        <f t="shared" si="5"/>
        <v>Kelly AndreadaNew York CityNew York</v>
      </c>
      <c r="Y8265" s="15" t="str">
        <f t="shared" si="6"/>
        <v>High</v>
      </c>
    </row>
    <row r="8266">
      <c r="A8266" s="1">
        <v>43336.0</v>
      </c>
      <c r="B8266" s="2" t="s">
        <v>7546</v>
      </c>
      <c r="C8266" s="2">
        <v>2.0</v>
      </c>
      <c r="D8266" s="2" t="s">
        <v>2585</v>
      </c>
      <c r="E8266" s="2" t="s">
        <v>27</v>
      </c>
      <c r="F8266" s="2" t="s">
        <v>6874</v>
      </c>
      <c r="G8266" s="2" t="s">
        <v>45</v>
      </c>
      <c r="H8266" s="2" t="s">
        <v>206</v>
      </c>
      <c r="I8266" s="2" t="s">
        <v>31</v>
      </c>
      <c r="J8266" s="2" t="s">
        <v>32</v>
      </c>
      <c r="K8266" s="2" t="s">
        <v>33</v>
      </c>
      <c r="L8266" s="10">
        <v>43344.0</v>
      </c>
      <c r="M8266" s="2" t="s">
        <v>34</v>
      </c>
      <c r="N8266" s="11">
        <v>0.2</v>
      </c>
      <c r="O8266" s="12">
        <v>-16.0</v>
      </c>
      <c r="P8266" s="13">
        <v>-0.05</v>
      </c>
      <c r="Q8266" s="13">
        <v>322.0</v>
      </c>
      <c r="R8266" s="13">
        <f t="shared" si="1"/>
        <v>402.5</v>
      </c>
      <c r="S8266" s="14">
        <f t="shared" si="2"/>
        <v>201.25</v>
      </c>
      <c r="T8266" s="14">
        <f t="shared" si="3"/>
        <v>-0.04968944099</v>
      </c>
      <c r="U8266" s="15" t="str">
        <f>vlookup(F8266,'Sub categories'!$A:$C,3,False)</f>
        <v>Bookcases</v>
      </c>
      <c r="V8266" s="16">
        <f t="shared" si="4"/>
        <v>8</v>
      </c>
      <c r="W8266" s="17">
        <f t="array" ref="W8266">INDEX(shipping_prices!$C$1:$F9493,MATCH(I8266,shipping_prices!$A$1:$A9493,0),MATCH(M8266,shipping_prices!$C$1:$F$1,0))</f>
        <v>10.09</v>
      </c>
      <c r="X8266" s="15" t="str">
        <f t="shared" si="5"/>
        <v>Kelly AndreadaNew York CityNew York</v>
      </c>
      <c r="Y8266" s="15" t="str">
        <f t="shared" si="6"/>
        <v>loss</v>
      </c>
    </row>
    <row r="8267" hidden="1">
      <c r="A8267" s="1">
        <v>43337.0</v>
      </c>
      <c r="B8267" s="2" t="s">
        <v>7547</v>
      </c>
      <c r="C8267" s="2">
        <v>3.0</v>
      </c>
      <c r="D8267" s="2" t="s">
        <v>6324</v>
      </c>
      <c r="E8267" s="2" t="s">
        <v>37</v>
      </c>
      <c r="F8267" s="2" t="s">
        <v>3066</v>
      </c>
      <c r="G8267" s="2" t="s">
        <v>39</v>
      </c>
      <c r="H8267" s="2" t="s">
        <v>182</v>
      </c>
      <c r="I8267" s="2" t="s">
        <v>115</v>
      </c>
      <c r="J8267" s="2" t="s">
        <v>116</v>
      </c>
      <c r="K8267" s="2" t="s">
        <v>43</v>
      </c>
      <c r="L8267" s="10">
        <v>43339.0</v>
      </c>
      <c r="M8267" s="2" t="s">
        <v>34</v>
      </c>
      <c r="N8267" s="11">
        <v>0.2</v>
      </c>
      <c r="O8267" s="12">
        <v>30.0</v>
      </c>
      <c r="P8267" s="13">
        <v>0.38</v>
      </c>
      <c r="Q8267" s="13">
        <v>80.0</v>
      </c>
      <c r="R8267" s="13">
        <f t="shared" si="1"/>
        <v>100</v>
      </c>
      <c r="S8267" s="14">
        <f t="shared" si="2"/>
        <v>33.33333333</v>
      </c>
      <c r="T8267" s="14">
        <f t="shared" si="3"/>
        <v>0.375</v>
      </c>
      <c r="U8267" s="15" t="str">
        <f>vlookup(F8267,'Sub categories'!$A:$C,3,False)</f>
        <v>Binders</v>
      </c>
      <c r="V8267" s="16">
        <f t="shared" si="4"/>
        <v>2</v>
      </c>
      <c r="W8267" s="17">
        <f t="array" ref="W8267">INDEX(shipping_prices!$C$1:$F9494,MATCH(I8267,shipping_prices!$A$1:$A9494,0),MATCH(M8267,shipping_prices!$C$1:$F$1,0))</f>
        <v>8.4</v>
      </c>
      <c r="X8267" s="15" t="str">
        <f t="shared" si="5"/>
        <v>Michelle LonsdaleAlbuquerqueNew Mexico</v>
      </c>
      <c r="Y8267" s="15" t="str">
        <f t="shared" si="6"/>
        <v>Low</v>
      </c>
    </row>
    <row r="8268" hidden="1">
      <c r="A8268" s="1">
        <v>43337.0</v>
      </c>
      <c r="B8268" s="2" t="s">
        <v>7547</v>
      </c>
      <c r="C8268" s="2">
        <v>5.0</v>
      </c>
      <c r="D8268" s="2" t="s">
        <v>6324</v>
      </c>
      <c r="E8268" s="2" t="s">
        <v>37</v>
      </c>
      <c r="F8268" s="2" t="s">
        <v>696</v>
      </c>
      <c r="G8268" s="2" t="s">
        <v>29</v>
      </c>
      <c r="H8268" s="2" t="s">
        <v>697</v>
      </c>
      <c r="I8268" s="2" t="s">
        <v>115</v>
      </c>
      <c r="J8268" s="2" t="s">
        <v>116</v>
      </c>
      <c r="K8268" s="2" t="s">
        <v>43</v>
      </c>
      <c r="L8268" s="10">
        <v>43339.0</v>
      </c>
      <c r="M8268" s="2" t="s">
        <v>34</v>
      </c>
      <c r="N8268" s="11">
        <v>0.0</v>
      </c>
      <c r="O8268" s="12">
        <v>95.0</v>
      </c>
      <c r="P8268" s="13">
        <v>0.16</v>
      </c>
      <c r="Q8268" s="13">
        <v>595.0</v>
      </c>
      <c r="R8268" s="13">
        <f t="shared" si="1"/>
        <v>595</v>
      </c>
      <c r="S8268" s="14">
        <f t="shared" si="2"/>
        <v>119</v>
      </c>
      <c r="T8268" s="14">
        <f t="shared" si="3"/>
        <v>0.1596638655</v>
      </c>
      <c r="U8268" s="15" t="str">
        <f>vlookup(F8268,'Sub categories'!$A:$C,3,False)</f>
        <v>Accessories</v>
      </c>
      <c r="V8268" s="16">
        <f t="shared" si="4"/>
        <v>2</v>
      </c>
      <c r="W8268" s="17">
        <f t="array" ref="W8268">INDEX(shipping_prices!$C$1:$F9495,MATCH(I8268,shipping_prices!$A$1:$A9495,0),MATCH(M8268,shipping_prices!$C$1:$F$1,0))</f>
        <v>8.4</v>
      </c>
      <c r="X8268" s="15" t="str">
        <f t="shared" si="5"/>
        <v>Michelle LonsdaleAlbuquerqueNew Mexico</v>
      </c>
      <c r="Y8268" s="15" t="str">
        <f t="shared" si="6"/>
        <v>High</v>
      </c>
    </row>
    <row r="8269">
      <c r="A8269" s="1">
        <v>43337.0</v>
      </c>
      <c r="B8269" s="2" t="s">
        <v>7548</v>
      </c>
      <c r="C8269" s="2">
        <v>4.0</v>
      </c>
      <c r="D8269" s="2" t="s">
        <v>6245</v>
      </c>
      <c r="E8269" s="2" t="s">
        <v>27</v>
      </c>
      <c r="F8269" s="2" t="s">
        <v>4594</v>
      </c>
      <c r="G8269" s="2" t="s">
        <v>45</v>
      </c>
      <c r="H8269" s="2" t="s">
        <v>130</v>
      </c>
      <c r="I8269" s="2" t="s">
        <v>75</v>
      </c>
      <c r="J8269" s="2" t="s">
        <v>76</v>
      </c>
      <c r="K8269" s="2" t="s">
        <v>77</v>
      </c>
      <c r="L8269" s="10">
        <v>43339.0</v>
      </c>
      <c r="M8269" s="2" t="s">
        <v>34</v>
      </c>
      <c r="N8269" s="11">
        <v>0.6</v>
      </c>
      <c r="O8269" s="12">
        <v>-52.0</v>
      </c>
      <c r="P8269" s="13">
        <v>-0.8</v>
      </c>
      <c r="Q8269" s="13">
        <v>65.0</v>
      </c>
      <c r="R8269" s="13">
        <f t="shared" si="1"/>
        <v>162.5</v>
      </c>
      <c r="S8269" s="14">
        <f t="shared" si="2"/>
        <v>40.625</v>
      </c>
      <c r="T8269" s="14">
        <f t="shared" si="3"/>
        <v>-0.8</v>
      </c>
      <c r="U8269" s="15" t="str">
        <f>vlookup(F8269,'Sub categories'!$A:$C,3,False)</f>
        <v>Furnishings</v>
      </c>
      <c r="V8269" s="16">
        <f t="shared" si="4"/>
        <v>2</v>
      </c>
      <c r="W8269" s="17">
        <f t="array" ref="W8269">INDEX(shipping_prices!$C$1:$F9496,MATCH(I8269,shipping_prices!$A$1:$A9496,0),MATCH(M8269,shipping_prices!$C$1:$F$1,0))</f>
        <v>11.99</v>
      </c>
      <c r="X8269" s="15" t="str">
        <f t="shared" si="5"/>
        <v>Henia ZydloHoustonTexas</v>
      </c>
      <c r="Y8269" s="15" t="str">
        <f t="shared" si="6"/>
        <v>loss</v>
      </c>
    </row>
    <row r="8270">
      <c r="A8270" s="1">
        <v>43337.0</v>
      </c>
      <c r="B8270" s="2" t="s">
        <v>7549</v>
      </c>
      <c r="C8270" s="2">
        <v>2.0</v>
      </c>
      <c r="D8270" s="2" t="s">
        <v>4803</v>
      </c>
      <c r="E8270" s="2" t="s">
        <v>27</v>
      </c>
      <c r="F8270" s="2" t="s">
        <v>242</v>
      </c>
      <c r="G8270" s="2" t="s">
        <v>45</v>
      </c>
      <c r="H8270" s="2" t="s">
        <v>243</v>
      </c>
      <c r="I8270" s="2" t="s">
        <v>891</v>
      </c>
      <c r="J8270" s="2" t="s">
        <v>42</v>
      </c>
      <c r="K8270" s="2" t="s">
        <v>43</v>
      </c>
      <c r="L8270" s="10">
        <v>43347.0</v>
      </c>
      <c r="M8270" s="2" t="s">
        <v>142</v>
      </c>
      <c r="N8270" s="11">
        <v>0.0</v>
      </c>
      <c r="O8270" s="12">
        <v>4.0</v>
      </c>
      <c r="P8270" s="13">
        <v>0.39</v>
      </c>
      <c r="Q8270" s="13">
        <v>9.0</v>
      </c>
      <c r="R8270" s="13">
        <f t="shared" si="1"/>
        <v>9</v>
      </c>
      <c r="S8270" s="14">
        <f t="shared" si="2"/>
        <v>4.5</v>
      </c>
      <c r="T8270" s="14">
        <f t="shared" si="3"/>
        <v>0.4444444444</v>
      </c>
      <c r="U8270" s="15" t="str">
        <f>vlookup(F8270,'Sub categories'!$A:$C,3,False)</f>
        <v>Furnishings</v>
      </c>
      <c r="V8270" s="16">
        <f t="shared" si="4"/>
        <v>10</v>
      </c>
      <c r="W8270" s="17">
        <f t="array" ref="W8270">INDEX(shipping_prices!$C$1:$F9497,MATCH(I8270,shipping_prices!$A$1:$A9497,0),MATCH(M8270,shipping_prices!$C$1:$F$1,0))</f>
        <v>24.92</v>
      </c>
      <c r="X8270" s="15" t="str">
        <f t="shared" si="5"/>
        <v>Joni WassermanOaklandCalifornia</v>
      </c>
      <c r="Y8270" s="15" t="str">
        <f t="shared" si="6"/>
        <v>Low</v>
      </c>
    </row>
    <row r="8271" hidden="1">
      <c r="A8271" s="1">
        <v>43337.0</v>
      </c>
      <c r="B8271" s="2" t="s">
        <v>7550</v>
      </c>
      <c r="C8271" s="2">
        <v>3.0</v>
      </c>
      <c r="D8271" s="2" t="s">
        <v>1163</v>
      </c>
      <c r="E8271" s="2" t="s">
        <v>37</v>
      </c>
      <c r="F8271" s="2" t="s">
        <v>589</v>
      </c>
      <c r="G8271" s="2" t="s">
        <v>39</v>
      </c>
      <c r="H8271" s="2" t="s">
        <v>589</v>
      </c>
      <c r="I8271" s="2" t="s">
        <v>31</v>
      </c>
      <c r="J8271" s="2" t="s">
        <v>32</v>
      </c>
      <c r="K8271" s="2" t="s">
        <v>33</v>
      </c>
      <c r="L8271" s="10">
        <v>43341.0</v>
      </c>
      <c r="M8271" s="2" t="s">
        <v>34</v>
      </c>
      <c r="N8271" s="11">
        <v>0.0</v>
      </c>
      <c r="O8271" s="12">
        <v>8.0</v>
      </c>
      <c r="P8271" s="13">
        <v>0.5</v>
      </c>
      <c r="Q8271" s="13">
        <v>17.0</v>
      </c>
      <c r="R8271" s="13">
        <f t="shared" si="1"/>
        <v>17</v>
      </c>
      <c r="S8271" s="14">
        <f t="shared" si="2"/>
        <v>5.666666667</v>
      </c>
      <c r="T8271" s="14">
        <f t="shared" si="3"/>
        <v>0.4705882353</v>
      </c>
      <c r="U8271" s="15" t="str">
        <f>vlookup(F8271,'Sub categories'!$A:$C,3,False)</f>
        <v>Envelopes</v>
      </c>
      <c r="V8271" s="16">
        <f t="shared" si="4"/>
        <v>4</v>
      </c>
      <c r="W8271" s="17">
        <f t="array" ref="W8271">INDEX(shipping_prices!$C$1:$F9498,MATCH(I8271,shipping_prices!$A$1:$A9498,0),MATCH(M8271,shipping_prices!$C$1:$F$1,0))</f>
        <v>10.09</v>
      </c>
      <c r="X8271" s="15" t="str">
        <f t="shared" si="5"/>
        <v>Justin DeggellerNew York CityNew York</v>
      </c>
      <c r="Y8271" s="15" t="str">
        <f t="shared" si="6"/>
        <v>Low</v>
      </c>
    </row>
    <row r="8272" hidden="1">
      <c r="A8272" s="1">
        <v>43338.0</v>
      </c>
      <c r="B8272" s="2" t="s">
        <v>7550</v>
      </c>
      <c r="C8272" s="2">
        <v>7.0</v>
      </c>
      <c r="D8272" s="2" t="s">
        <v>1163</v>
      </c>
      <c r="E8272" s="2" t="s">
        <v>37</v>
      </c>
      <c r="F8272" s="2" t="s">
        <v>3280</v>
      </c>
      <c r="G8272" s="2" t="s">
        <v>39</v>
      </c>
      <c r="H8272" s="2" t="s">
        <v>1002</v>
      </c>
      <c r="I8272" s="2" t="s">
        <v>31</v>
      </c>
      <c r="J8272" s="2" t="s">
        <v>32</v>
      </c>
      <c r="K8272" s="2" t="s">
        <v>33</v>
      </c>
      <c r="L8272" s="10">
        <v>43341.0</v>
      </c>
      <c r="M8272" s="2" t="s">
        <v>34</v>
      </c>
      <c r="N8272" s="11">
        <v>0.0</v>
      </c>
      <c r="O8272" s="12">
        <v>626.0</v>
      </c>
      <c r="P8272" s="13">
        <v>0.25</v>
      </c>
      <c r="Q8272" s="13">
        <v>2505.0</v>
      </c>
      <c r="R8272" s="13">
        <f t="shared" si="1"/>
        <v>2505</v>
      </c>
      <c r="S8272" s="14">
        <f t="shared" si="2"/>
        <v>357.8571429</v>
      </c>
      <c r="T8272" s="14">
        <f t="shared" si="3"/>
        <v>0.2499001996</v>
      </c>
      <c r="U8272" s="15" t="str">
        <f>vlookup(F8272,'Sub categories'!$A:$C,3,False)</f>
        <v>Appliances</v>
      </c>
      <c r="V8272" s="16">
        <f t="shared" si="4"/>
        <v>3</v>
      </c>
      <c r="W8272" s="17">
        <f t="array" ref="W8272">INDEX(shipping_prices!$C$1:$F9499,MATCH(I8272,shipping_prices!$A$1:$A9499,0),MATCH(M8272,shipping_prices!$C$1:$F$1,0))</f>
        <v>10.09</v>
      </c>
      <c r="X8272" s="15" t="str">
        <f t="shared" si="5"/>
        <v>Justin DeggellerNew York CityNew York</v>
      </c>
      <c r="Y8272" s="15" t="str">
        <f t="shared" si="6"/>
        <v>High</v>
      </c>
    </row>
    <row r="8273" hidden="1">
      <c r="A8273" s="1">
        <v>43338.0</v>
      </c>
      <c r="B8273" s="2" t="s">
        <v>7551</v>
      </c>
      <c r="C8273" s="2">
        <v>1.0</v>
      </c>
      <c r="D8273" s="2" t="s">
        <v>1037</v>
      </c>
      <c r="E8273" s="2" t="s">
        <v>27</v>
      </c>
      <c r="F8273" s="2" t="s">
        <v>1027</v>
      </c>
      <c r="G8273" s="2" t="s">
        <v>39</v>
      </c>
      <c r="H8273" s="2" t="s">
        <v>1028</v>
      </c>
      <c r="I8273" s="2" t="s">
        <v>88</v>
      </c>
      <c r="J8273" s="2" t="s">
        <v>321</v>
      </c>
      <c r="K8273" s="2" t="s">
        <v>33</v>
      </c>
      <c r="L8273" s="10">
        <v>43344.0</v>
      </c>
      <c r="M8273" s="2" t="s">
        <v>34</v>
      </c>
      <c r="N8273" s="11">
        <v>0.7</v>
      </c>
      <c r="O8273" s="12">
        <v>-2.0</v>
      </c>
      <c r="P8273" s="13">
        <v>-0.83</v>
      </c>
      <c r="Q8273" s="13">
        <v>2.0</v>
      </c>
      <c r="R8273" s="13">
        <f t="shared" si="1"/>
        <v>6.666666667</v>
      </c>
      <c r="S8273" s="14">
        <f t="shared" si="2"/>
        <v>6.666666667</v>
      </c>
      <c r="T8273" s="14">
        <f t="shared" si="3"/>
        <v>-1</v>
      </c>
      <c r="U8273" s="15" t="str">
        <f>vlookup(F8273,'Sub categories'!$A:$C,3,False)</f>
        <v>Binders</v>
      </c>
      <c r="V8273" s="16">
        <f t="shared" si="4"/>
        <v>6</v>
      </c>
      <c r="W8273" s="17">
        <f t="array" ref="W8273">INDEX(shipping_prices!$C$1:$F9500,MATCH(I8273,shipping_prices!$A$1:$A9500,0),MATCH(M8273,shipping_prices!$C$1:$F$1,0))</f>
        <v>7.88</v>
      </c>
      <c r="X8273" s="15" t="str">
        <f t="shared" si="5"/>
        <v>Shahid HopkinsSpringfieldOhio</v>
      </c>
      <c r="Y8273" s="15" t="str">
        <f t="shared" si="6"/>
        <v>loss</v>
      </c>
    </row>
    <row r="8274" hidden="1">
      <c r="A8274" s="1">
        <v>43338.0</v>
      </c>
      <c r="B8274" s="2" t="s">
        <v>7552</v>
      </c>
      <c r="C8274" s="2">
        <v>3.0</v>
      </c>
      <c r="D8274" s="2" t="s">
        <v>3444</v>
      </c>
      <c r="E8274" s="2" t="s">
        <v>27</v>
      </c>
      <c r="F8274" s="2" t="s">
        <v>2257</v>
      </c>
      <c r="G8274" s="2" t="s">
        <v>39</v>
      </c>
      <c r="H8274" s="2" t="s">
        <v>526</v>
      </c>
      <c r="I8274" s="2" t="s">
        <v>41</v>
      </c>
      <c r="J8274" s="2" t="s">
        <v>42</v>
      </c>
      <c r="K8274" s="2" t="s">
        <v>43</v>
      </c>
      <c r="L8274" s="10">
        <v>43345.0</v>
      </c>
      <c r="M8274" s="2" t="s">
        <v>90</v>
      </c>
      <c r="N8274" s="11">
        <v>0.0</v>
      </c>
      <c r="O8274" s="12">
        <v>50.0</v>
      </c>
      <c r="P8274" s="13">
        <v>0.27</v>
      </c>
      <c r="Q8274" s="13">
        <v>187.0</v>
      </c>
      <c r="R8274" s="13">
        <f t="shared" si="1"/>
        <v>187</v>
      </c>
      <c r="S8274" s="14">
        <f t="shared" si="2"/>
        <v>62.33333333</v>
      </c>
      <c r="T8274" s="14">
        <f t="shared" si="3"/>
        <v>0.2673796791</v>
      </c>
      <c r="U8274" s="15" t="str">
        <f>vlookup(F8274,'Sub categories'!$A:$C,3,False)</f>
        <v>Storage</v>
      </c>
      <c r="V8274" s="16">
        <f t="shared" si="4"/>
        <v>7</v>
      </c>
      <c r="W8274" s="17">
        <f t="array" ref="W8274">INDEX(shipping_prices!$C$1:$F9501,MATCH(I8274,shipping_prices!$A$1:$A9501,0),MATCH(M8274,shipping_prices!$C$1:$F$1,0))</f>
        <v>2.77</v>
      </c>
      <c r="X8274" s="15" t="str">
        <f t="shared" si="5"/>
        <v>Eric MurdockSan FranciscoCalifornia</v>
      </c>
      <c r="Y8274" s="15" t="str">
        <f t="shared" si="6"/>
        <v>High</v>
      </c>
    </row>
    <row r="8275" hidden="1">
      <c r="A8275" s="1">
        <v>43339.0</v>
      </c>
      <c r="B8275" s="2" t="s">
        <v>7553</v>
      </c>
      <c r="C8275" s="2">
        <v>2.0</v>
      </c>
      <c r="D8275" s="2" t="s">
        <v>2495</v>
      </c>
      <c r="E8275" s="2" t="s">
        <v>27</v>
      </c>
      <c r="F8275" s="2" t="s">
        <v>5365</v>
      </c>
      <c r="G8275" s="2" t="s">
        <v>39</v>
      </c>
      <c r="H8275" s="2" t="s">
        <v>216</v>
      </c>
      <c r="I8275" s="2" t="s">
        <v>88</v>
      </c>
      <c r="J8275" s="2" t="s">
        <v>89</v>
      </c>
      <c r="K8275" s="2" t="s">
        <v>54</v>
      </c>
      <c r="L8275" s="10">
        <v>43345.0</v>
      </c>
      <c r="M8275" s="2" t="s">
        <v>34</v>
      </c>
      <c r="N8275" s="11">
        <v>0.0</v>
      </c>
      <c r="O8275" s="12">
        <v>1.0</v>
      </c>
      <c r="P8275" s="13">
        <v>0.26</v>
      </c>
      <c r="Q8275" s="13">
        <v>6.0</v>
      </c>
      <c r="R8275" s="13">
        <f t="shared" si="1"/>
        <v>6</v>
      </c>
      <c r="S8275" s="14">
        <f t="shared" si="2"/>
        <v>3</v>
      </c>
      <c r="T8275" s="14">
        <f t="shared" si="3"/>
        <v>0.1666666667</v>
      </c>
      <c r="U8275" s="15" t="str">
        <f>vlookup(F8275,'Sub categories'!$A:$C,3,False)</f>
        <v>Art</v>
      </c>
      <c r="V8275" s="16">
        <f t="shared" si="4"/>
        <v>6</v>
      </c>
      <c r="W8275" s="17">
        <f t="array" ref="W8275">INDEX(shipping_prices!$C$1:$F9502,MATCH(I8275,shipping_prices!$A$1:$A9502,0),MATCH(M8275,shipping_prices!$C$1:$F$1,0))</f>
        <v>7.88</v>
      </c>
      <c r="X8275" s="15" t="str">
        <f t="shared" si="5"/>
        <v>Barry GonzalezSpringfieldVirginia</v>
      </c>
      <c r="Y8275" s="15" t="str">
        <f t="shared" si="6"/>
        <v>Low</v>
      </c>
    </row>
    <row r="8276" hidden="1">
      <c r="A8276" s="1">
        <v>43339.0</v>
      </c>
      <c r="B8276" s="2" t="s">
        <v>7554</v>
      </c>
      <c r="C8276" s="2">
        <v>3.0</v>
      </c>
      <c r="D8276" s="2" t="s">
        <v>2277</v>
      </c>
      <c r="E8276" s="2" t="s">
        <v>37</v>
      </c>
      <c r="F8276" s="2" t="s">
        <v>1779</v>
      </c>
      <c r="G8276" s="2" t="s">
        <v>39</v>
      </c>
      <c r="H8276" s="2" t="s">
        <v>458</v>
      </c>
      <c r="I8276" s="2" t="s">
        <v>501</v>
      </c>
      <c r="J8276" s="2" t="s">
        <v>122</v>
      </c>
      <c r="K8276" s="2" t="s">
        <v>54</v>
      </c>
      <c r="L8276" s="10">
        <v>43343.0</v>
      </c>
      <c r="M8276" s="2" t="s">
        <v>34</v>
      </c>
      <c r="N8276" s="11">
        <v>0.0</v>
      </c>
      <c r="O8276" s="12">
        <v>11.0</v>
      </c>
      <c r="P8276" s="13">
        <v>0.26</v>
      </c>
      <c r="Q8276" s="13">
        <v>42.0</v>
      </c>
      <c r="R8276" s="13">
        <f t="shared" si="1"/>
        <v>42</v>
      </c>
      <c r="S8276" s="14">
        <f t="shared" si="2"/>
        <v>14</v>
      </c>
      <c r="T8276" s="14">
        <f t="shared" si="3"/>
        <v>0.2619047619</v>
      </c>
      <c r="U8276" s="15" t="str">
        <f>vlookup(F8276,'Sub categories'!$A:$C,3,False)</f>
        <v>Appliances</v>
      </c>
      <c r="V8276" s="16">
        <f t="shared" si="4"/>
        <v>4</v>
      </c>
      <c r="W8276" s="17">
        <f t="array" ref="W8276">INDEX(shipping_prices!$C$1:$F9503,MATCH(I8276,shipping_prices!$A$1:$A9503,0),MATCH(M8276,shipping_prices!$C$1:$F$1,0))</f>
        <v>6.86</v>
      </c>
      <c r="X8276" s="15" t="str">
        <f t="shared" si="5"/>
        <v>Beth FritzlerColumbusGeorgia</v>
      </c>
      <c r="Y8276" s="15" t="str">
        <f t="shared" si="6"/>
        <v>Low</v>
      </c>
    </row>
    <row r="8277">
      <c r="A8277" s="1">
        <v>43339.0</v>
      </c>
      <c r="B8277" s="2" t="s">
        <v>7555</v>
      </c>
      <c r="C8277" s="2">
        <v>3.0</v>
      </c>
      <c r="D8277" s="2" t="s">
        <v>3795</v>
      </c>
      <c r="E8277" s="2" t="s">
        <v>49</v>
      </c>
      <c r="F8277" s="2" t="s">
        <v>4892</v>
      </c>
      <c r="G8277" s="2" t="s">
        <v>45</v>
      </c>
      <c r="H8277" s="2" t="s">
        <v>246</v>
      </c>
      <c r="I8277" s="2" t="s">
        <v>163</v>
      </c>
      <c r="J8277" s="2" t="s">
        <v>164</v>
      </c>
      <c r="K8277" s="2" t="s">
        <v>33</v>
      </c>
      <c r="L8277" s="10">
        <v>43344.0</v>
      </c>
      <c r="M8277" s="2" t="s">
        <v>34</v>
      </c>
      <c r="N8277" s="11">
        <v>0.2</v>
      </c>
      <c r="O8277" s="12">
        <v>0.0</v>
      </c>
      <c r="P8277" s="13">
        <v>0.0</v>
      </c>
      <c r="Q8277" s="13">
        <v>254.0</v>
      </c>
      <c r="R8277" s="13">
        <f t="shared" si="1"/>
        <v>317.5</v>
      </c>
      <c r="S8277" s="14">
        <f t="shared" si="2"/>
        <v>105.8333333</v>
      </c>
      <c r="T8277" s="14">
        <f t="shared" si="3"/>
        <v>0</v>
      </c>
      <c r="U8277" s="15" t="str">
        <f>vlookup(F8277,'Sub categories'!$A:$C,3,False)</f>
        <v>Furnishings</v>
      </c>
      <c r="V8277" s="16">
        <f t="shared" si="4"/>
        <v>5</v>
      </c>
      <c r="W8277" s="17">
        <f t="array" ref="W8277">INDEX(shipping_prices!$C$1:$F9504,MATCH(I8277,shipping_prices!$A$1:$A9504,0),MATCH(M8277,shipping_prices!$C$1:$F$1,0))</f>
        <v>7.98</v>
      </c>
      <c r="X8277" s="15" t="str">
        <f t="shared" si="5"/>
        <v>Meg O'ConnelPhiladelphiaPennsylvania</v>
      </c>
      <c r="Y8277" s="15" t="str">
        <f t="shared" si="6"/>
        <v>loss</v>
      </c>
    </row>
    <row r="8278">
      <c r="A8278" s="1">
        <v>43339.0</v>
      </c>
      <c r="B8278" s="2" t="s">
        <v>7556</v>
      </c>
      <c r="C8278" s="2">
        <v>3.0</v>
      </c>
      <c r="D8278" s="2" t="s">
        <v>2381</v>
      </c>
      <c r="E8278" s="2" t="s">
        <v>27</v>
      </c>
      <c r="F8278" s="2" t="s">
        <v>4079</v>
      </c>
      <c r="G8278" s="2" t="s">
        <v>45</v>
      </c>
      <c r="H8278" s="2" t="s">
        <v>485</v>
      </c>
      <c r="I8278" s="2" t="s">
        <v>7557</v>
      </c>
      <c r="J8278" s="2" t="s">
        <v>42</v>
      </c>
      <c r="K8278" s="2" t="s">
        <v>43</v>
      </c>
      <c r="L8278" s="10">
        <v>43351.0</v>
      </c>
      <c r="M8278" s="2" t="s">
        <v>34</v>
      </c>
      <c r="N8278" s="11">
        <v>0.0</v>
      </c>
      <c r="O8278" s="12">
        <v>54.0</v>
      </c>
      <c r="P8278" s="13">
        <v>0.42</v>
      </c>
      <c r="Q8278" s="13">
        <v>129.0</v>
      </c>
      <c r="R8278" s="13">
        <f t="shared" si="1"/>
        <v>129</v>
      </c>
      <c r="S8278" s="14">
        <f t="shared" si="2"/>
        <v>43</v>
      </c>
      <c r="T8278" s="14">
        <f t="shared" si="3"/>
        <v>0.4186046512</v>
      </c>
      <c r="U8278" s="15" t="str">
        <f>vlookup(F8278,'Sub categories'!$A:$C,3,False)</f>
        <v>Furnishings</v>
      </c>
      <c r="V8278" s="16">
        <f t="shared" si="4"/>
        <v>12</v>
      </c>
      <c r="W8278" s="17">
        <f t="array" ref="W8278">INDEX(shipping_prices!$C$1:$F9505,MATCH(I8278,shipping_prices!$A$1:$A9505,0),MATCH(M8278,shipping_prices!$C$1:$F$1,0))</f>
        <v>13.63</v>
      </c>
      <c r="X8278" s="15" t="str">
        <f t="shared" si="5"/>
        <v>Maria BertelsonCitrus HeightsCalifornia</v>
      </c>
      <c r="Y8278" s="15" t="str">
        <f t="shared" si="6"/>
        <v>High</v>
      </c>
    </row>
    <row r="8279" hidden="1">
      <c r="A8279" s="1">
        <v>43339.0</v>
      </c>
      <c r="B8279" s="2" t="s">
        <v>7558</v>
      </c>
      <c r="C8279" s="2">
        <v>2.0</v>
      </c>
      <c r="D8279" s="2" t="s">
        <v>536</v>
      </c>
      <c r="E8279" s="2" t="s">
        <v>27</v>
      </c>
      <c r="F8279" s="2" t="s">
        <v>1409</v>
      </c>
      <c r="G8279" s="2" t="s">
        <v>39</v>
      </c>
      <c r="H8279" s="2" t="s">
        <v>193</v>
      </c>
      <c r="I8279" s="2" t="s">
        <v>41</v>
      </c>
      <c r="J8279" s="2" t="s">
        <v>42</v>
      </c>
      <c r="K8279" s="2" t="s">
        <v>43</v>
      </c>
      <c r="L8279" s="10">
        <v>43346.0</v>
      </c>
      <c r="M8279" s="2" t="s">
        <v>90</v>
      </c>
      <c r="N8279" s="11">
        <v>0.0</v>
      </c>
      <c r="O8279" s="12">
        <v>3.0</v>
      </c>
      <c r="P8279" s="13">
        <v>0.49</v>
      </c>
      <c r="Q8279" s="13">
        <v>6.0</v>
      </c>
      <c r="R8279" s="13">
        <f t="shared" si="1"/>
        <v>6</v>
      </c>
      <c r="S8279" s="14">
        <f t="shared" si="2"/>
        <v>3</v>
      </c>
      <c r="T8279" s="14">
        <f t="shared" si="3"/>
        <v>0.5</v>
      </c>
      <c r="U8279" s="15" t="str">
        <f>vlookup(F8279,'Sub categories'!$A:$C,3,False)</f>
        <v>Labels</v>
      </c>
      <c r="V8279" s="16">
        <f t="shared" si="4"/>
        <v>7</v>
      </c>
      <c r="W8279" s="17">
        <f t="array" ref="W8279">INDEX(shipping_prices!$C$1:$F9506,MATCH(I8279,shipping_prices!$A$1:$A9506,0),MATCH(M8279,shipping_prices!$C$1:$F$1,0))</f>
        <v>2.77</v>
      </c>
      <c r="X8279" s="15" t="str">
        <f t="shared" si="5"/>
        <v>Nora PreisSan FranciscoCalifornia</v>
      </c>
      <c r="Y8279" s="15" t="str">
        <f t="shared" si="6"/>
        <v>Low</v>
      </c>
    </row>
    <row r="8280" hidden="1">
      <c r="A8280" s="1">
        <v>43339.0</v>
      </c>
      <c r="B8280" s="2" t="s">
        <v>7558</v>
      </c>
      <c r="C8280" s="2">
        <v>6.0</v>
      </c>
      <c r="D8280" s="2" t="s">
        <v>536</v>
      </c>
      <c r="E8280" s="2" t="s">
        <v>27</v>
      </c>
      <c r="F8280" s="2" t="s">
        <v>5365</v>
      </c>
      <c r="G8280" s="2" t="s">
        <v>39</v>
      </c>
      <c r="H8280" s="2" t="s">
        <v>216</v>
      </c>
      <c r="I8280" s="2" t="s">
        <v>41</v>
      </c>
      <c r="J8280" s="2" t="s">
        <v>42</v>
      </c>
      <c r="K8280" s="2" t="s">
        <v>43</v>
      </c>
      <c r="L8280" s="10">
        <v>43346.0</v>
      </c>
      <c r="M8280" s="2" t="s">
        <v>90</v>
      </c>
      <c r="N8280" s="11">
        <v>0.0</v>
      </c>
      <c r="O8280" s="12">
        <v>4.0</v>
      </c>
      <c r="P8280" s="13">
        <v>0.26</v>
      </c>
      <c r="Q8280" s="13">
        <v>17.0</v>
      </c>
      <c r="R8280" s="13">
        <f t="shared" si="1"/>
        <v>17</v>
      </c>
      <c r="S8280" s="14">
        <f t="shared" si="2"/>
        <v>2.833333333</v>
      </c>
      <c r="T8280" s="14">
        <f t="shared" si="3"/>
        <v>0.2352941176</v>
      </c>
      <c r="U8280" s="15" t="str">
        <f>vlookup(F8280,'Sub categories'!$A:$C,3,False)</f>
        <v>Art</v>
      </c>
      <c r="V8280" s="16">
        <f t="shared" si="4"/>
        <v>7</v>
      </c>
      <c r="W8280" s="17">
        <f t="array" ref="W8280">INDEX(shipping_prices!$C$1:$F9507,MATCH(I8280,shipping_prices!$A$1:$A9507,0),MATCH(M8280,shipping_prices!$C$1:$F$1,0))</f>
        <v>2.77</v>
      </c>
      <c r="X8280" s="15" t="str">
        <f t="shared" si="5"/>
        <v>Nora PreisSan FranciscoCalifornia</v>
      </c>
      <c r="Y8280" s="15" t="str">
        <f t="shared" si="6"/>
        <v>Low</v>
      </c>
    </row>
    <row r="8281" hidden="1">
      <c r="A8281" s="1">
        <v>43339.0</v>
      </c>
      <c r="B8281" s="2" t="s">
        <v>7559</v>
      </c>
      <c r="C8281" s="2">
        <v>1.0</v>
      </c>
      <c r="D8281" s="2" t="s">
        <v>5517</v>
      </c>
      <c r="E8281" s="2" t="s">
        <v>27</v>
      </c>
      <c r="F8281" s="2" t="s">
        <v>3778</v>
      </c>
      <c r="G8281" s="2" t="s">
        <v>39</v>
      </c>
      <c r="H8281" s="2" t="s">
        <v>51</v>
      </c>
      <c r="I8281" s="2" t="s">
        <v>2263</v>
      </c>
      <c r="J8281" s="2" t="s">
        <v>282</v>
      </c>
      <c r="K8281" s="2" t="s">
        <v>77</v>
      </c>
      <c r="L8281" s="10">
        <v>43350.0</v>
      </c>
      <c r="M8281" s="2" t="s">
        <v>34</v>
      </c>
      <c r="N8281" s="11">
        <v>0.0</v>
      </c>
      <c r="O8281" s="12">
        <v>3.0</v>
      </c>
      <c r="P8281" s="13">
        <v>0.49</v>
      </c>
      <c r="Q8281" s="13">
        <v>6.0</v>
      </c>
      <c r="R8281" s="13">
        <f t="shared" si="1"/>
        <v>6</v>
      </c>
      <c r="S8281" s="14">
        <f t="shared" si="2"/>
        <v>6</v>
      </c>
      <c r="T8281" s="14">
        <f t="shared" si="3"/>
        <v>0.5</v>
      </c>
      <c r="U8281" s="15" t="str">
        <f>vlookup(F8281,'Sub categories'!$A:$C,3,False)</f>
        <v>Paper</v>
      </c>
      <c r="V8281" s="16">
        <f t="shared" si="4"/>
        <v>11</v>
      </c>
      <c r="W8281" s="17">
        <f t="array" ref="W8281">INDEX(shipping_prices!$C$1:$F9508,MATCH(I8281,shipping_prices!$A$1:$A9508,0),MATCH(M8281,shipping_prices!$C$1:$F$1,0))</f>
        <v>14.56</v>
      </c>
      <c r="X8281" s="15" t="str">
        <f t="shared" si="5"/>
        <v>Robert WaldorfLafayetteIndiana</v>
      </c>
      <c r="Y8281" s="15" t="str">
        <f t="shared" si="6"/>
        <v>Low</v>
      </c>
    </row>
    <row r="8282" hidden="1">
      <c r="A8282" s="1">
        <v>43339.0</v>
      </c>
      <c r="B8282" s="2" t="s">
        <v>7559</v>
      </c>
      <c r="C8282" s="2">
        <v>5.0</v>
      </c>
      <c r="D8282" s="2" t="s">
        <v>5517</v>
      </c>
      <c r="E8282" s="2" t="s">
        <v>27</v>
      </c>
      <c r="F8282" s="2" t="s">
        <v>924</v>
      </c>
      <c r="G8282" s="2" t="s">
        <v>39</v>
      </c>
      <c r="H8282" s="2" t="s">
        <v>79</v>
      </c>
      <c r="I8282" s="2" t="s">
        <v>2263</v>
      </c>
      <c r="J8282" s="2" t="s">
        <v>282</v>
      </c>
      <c r="K8282" s="2" t="s">
        <v>77</v>
      </c>
      <c r="L8282" s="10">
        <v>43350.0</v>
      </c>
      <c r="M8282" s="2" t="s">
        <v>34</v>
      </c>
      <c r="N8282" s="11">
        <v>0.0</v>
      </c>
      <c r="O8282" s="12">
        <v>133.0</v>
      </c>
      <c r="P8282" s="13">
        <v>0.48</v>
      </c>
      <c r="Q8282" s="13">
        <v>277.0</v>
      </c>
      <c r="R8282" s="13">
        <f t="shared" si="1"/>
        <v>277</v>
      </c>
      <c r="S8282" s="14">
        <f t="shared" si="2"/>
        <v>55.4</v>
      </c>
      <c r="T8282" s="14">
        <f t="shared" si="3"/>
        <v>0.4801444043</v>
      </c>
      <c r="U8282" s="15" t="str">
        <f>vlookup(F8282,'Sub categories'!$A:$C,3,False)</f>
        <v>Paper</v>
      </c>
      <c r="V8282" s="16">
        <f t="shared" si="4"/>
        <v>11</v>
      </c>
      <c r="W8282" s="17">
        <f t="array" ref="W8282">INDEX(shipping_prices!$C$1:$F9509,MATCH(I8282,shipping_prices!$A$1:$A9509,0),MATCH(M8282,shipping_prices!$C$1:$F$1,0))</f>
        <v>14.56</v>
      </c>
      <c r="X8282" s="15" t="str">
        <f t="shared" si="5"/>
        <v>Robert WaldorfLafayetteIndiana</v>
      </c>
      <c r="Y8282" s="15" t="str">
        <f t="shared" si="6"/>
        <v>High</v>
      </c>
    </row>
    <row r="8283" hidden="1">
      <c r="A8283" s="1">
        <v>43339.0</v>
      </c>
      <c r="B8283" s="2" t="s">
        <v>7560</v>
      </c>
      <c r="C8283" s="2">
        <v>5.0</v>
      </c>
      <c r="D8283" s="2" t="s">
        <v>1078</v>
      </c>
      <c r="E8283" s="2" t="s">
        <v>49</v>
      </c>
      <c r="F8283" s="2" t="s">
        <v>2193</v>
      </c>
      <c r="G8283" s="2" t="s">
        <v>39</v>
      </c>
      <c r="H8283" s="2" t="s">
        <v>146</v>
      </c>
      <c r="I8283" s="2" t="s">
        <v>169</v>
      </c>
      <c r="J8283" s="2" t="s">
        <v>42</v>
      </c>
      <c r="K8283" s="2" t="s">
        <v>43</v>
      </c>
      <c r="L8283" s="10">
        <v>43344.0</v>
      </c>
      <c r="M8283" s="2" t="s">
        <v>90</v>
      </c>
      <c r="N8283" s="11">
        <v>0.0</v>
      </c>
      <c r="O8283" s="12">
        <v>11.0</v>
      </c>
      <c r="P8283" s="13">
        <v>0.26</v>
      </c>
      <c r="Q8283" s="13">
        <v>43.0</v>
      </c>
      <c r="R8283" s="13">
        <f t="shared" si="1"/>
        <v>43</v>
      </c>
      <c r="S8283" s="14">
        <f t="shared" si="2"/>
        <v>8.6</v>
      </c>
      <c r="T8283" s="14">
        <f t="shared" si="3"/>
        <v>0.2558139535</v>
      </c>
      <c r="U8283" s="15" t="str">
        <f>vlookup(F8283,'Sub categories'!$A:$C,3,False)</f>
        <v>Appliances</v>
      </c>
      <c r="V8283" s="16">
        <f t="shared" si="4"/>
        <v>5</v>
      </c>
      <c r="W8283" s="17">
        <f t="array" ref="W8283">INDEX(shipping_prices!$C$1:$F9510,MATCH(I8283,shipping_prices!$A$1:$A9510,0),MATCH(M8283,shipping_prices!$C$1:$F$1,0))</f>
        <v>6.7</v>
      </c>
      <c r="X8283" s="15" t="str">
        <f t="shared" si="5"/>
        <v>Marc HarriganLos AngelesCalifornia</v>
      </c>
      <c r="Y8283" s="15" t="str">
        <f t="shared" si="6"/>
        <v>Low</v>
      </c>
    </row>
    <row r="8284" hidden="1">
      <c r="A8284" s="1">
        <v>43339.0</v>
      </c>
      <c r="B8284" s="2" t="s">
        <v>7560</v>
      </c>
      <c r="C8284" s="2">
        <v>5.0</v>
      </c>
      <c r="D8284" s="2" t="s">
        <v>1078</v>
      </c>
      <c r="E8284" s="2" t="s">
        <v>49</v>
      </c>
      <c r="F8284" s="2" t="s">
        <v>3367</v>
      </c>
      <c r="G8284" s="2" t="s">
        <v>39</v>
      </c>
      <c r="H8284" s="2" t="s">
        <v>182</v>
      </c>
      <c r="I8284" s="2" t="s">
        <v>169</v>
      </c>
      <c r="J8284" s="2" t="s">
        <v>42</v>
      </c>
      <c r="K8284" s="2" t="s">
        <v>43</v>
      </c>
      <c r="L8284" s="10">
        <v>43344.0</v>
      </c>
      <c r="M8284" s="2" t="s">
        <v>90</v>
      </c>
      <c r="N8284" s="11">
        <v>0.2</v>
      </c>
      <c r="O8284" s="12">
        <v>46.0</v>
      </c>
      <c r="P8284" s="13">
        <v>0.31</v>
      </c>
      <c r="Q8284" s="13">
        <v>148.0</v>
      </c>
      <c r="R8284" s="13">
        <f t="shared" si="1"/>
        <v>185</v>
      </c>
      <c r="S8284" s="14">
        <f t="shared" si="2"/>
        <v>37</v>
      </c>
      <c r="T8284" s="14">
        <f t="shared" si="3"/>
        <v>0.3108108108</v>
      </c>
      <c r="U8284" s="15" t="str">
        <f>vlookup(F8284,'Sub categories'!$A:$C,3,False)</f>
        <v>Binders</v>
      </c>
      <c r="V8284" s="16">
        <f t="shared" si="4"/>
        <v>5</v>
      </c>
      <c r="W8284" s="17">
        <f t="array" ref="W8284">INDEX(shipping_prices!$C$1:$F9511,MATCH(I8284,shipping_prices!$A$1:$A9511,0),MATCH(M8284,shipping_prices!$C$1:$F$1,0))</f>
        <v>6.7</v>
      </c>
      <c r="X8284" s="15" t="str">
        <f t="shared" si="5"/>
        <v>Marc HarriganLos AngelesCalifornia</v>
      </c>
      <c r="Y8284" s="15" t="str">
        <f t="shared" si="6"/>
        <v>High</v>
      </c>
    </row>
    <row r="8285">
      <c r="A8285" s="1">
        <v>43339.0</v>
      </c>
      <c r="B8285" s="2" t="s">
        <v>7560</v>
      </c>
      <c r="C8285" s="2">
        <v>5.0</v>
      </c>
      <c r="D8285" s="2" t="s">
        <v>1078</v>
      </c>
      <c r="E8285" s="2" t="s">
        <v>49</v>
      </c>
      <c r="F8285" s="2" t="s">
        <v>2258</v>
      </c>
      <c r="G8285" s="2" t="s">
        <v>45</v>
      </c>
      <c r="H8285" s="2" t="s">
        <v>306</v>
      </c>
      <c r="I8285" s="2" t="s">
        <v>169</v>
      </c>
      <c r="J8285" s="2" t="s">
        <v>42</v>
      </c>
      <c r="K8285" s="2" t="s">
        <v>43</v>
      </c>
      <c r="L8285" s="10">
        <v>43344.0</v>
      </c>
      <c r="M8285" s="2" t="s">
        <v>90</v>
      </c>
      <c r="N8285" s="11">
        <v>0.0</v>
      </c>
      <c r="O8285" s="12">
        <v>133.0</v>
      </c>
      <c r="P8285" s="13">
        <v>0.26</v>
      </c>
      <c r="Q8285" s="13">
        <v>512.0</v>
      </c>
      <c r="R8285" s="13">
        <f t="shared" si="1"/>
        <v>512</v>
      </c>
      <c r="S8285" s="14">
        <f t="shared" si="2"/>
        <v>102.4</v>
      </c>
      <c r="T8285" s="14">
        <f t="shared" si="3"/>
        <v>0.259765625</v>
      </c>
      <c r="U8285" s="15" t="str">
        <f>vlookup(F8285,'Sub categories'!$A:$C,3,False)</f>
        <v>Furnishings</v>
      </c>
      <c r="V8285" s="16">
        <f t="shared" si="4"/>
        <v>5</v>
      </c>
      <c r="W8285" s="17">
        <f t="array" ref="W8285">INDEX(shipping_prices!$C$1:$F9512,MATCH(I8285,shipping_prices!$A$1:$A9512,0),MATCH(M8285,shipping_prices!$C$1:$F$1,0))</f>
        <v>6.7</v>
      </c>
      <c r="X8285" s="15" t="str">
        <f t="shared" si="5"/>
        <v>Marc HarriganLos AngelesCalifornia</v>
      </c>
      <c r="Y8285" s="15" t="str">
        <f t="shared" si="6"/>
        <v>High</v>
      </c>
    </row>
    <row r="8286" hidden="1">
      <c r="A8286" s="1">
        <v>43339.0</v>
      </c>
      <c r="B8286" s="2" t="s">
        <v>7561</v>
      </c>
      <c r="C8286" s="2">
        <v>2.0</v>
      </c>
      <c r="D8286" s="2" t="s">
        <v>1180</v>
      </c>
      <c r="E8286" s="2" t="s">
        <v>37</v>
      </c>
      <c r="F8286" s="2" t="s">
        <v>1763</v>
      </c>
      <c r="G8286" s="2" t="s">
        <v>29</v>
      </c>
      <c r="H8286" s="2" t="s">
        <v>220</v>
      </c>
      <c r="I8286" s="2" t="s">
        <v>1225</v>
      </c>
      <c r="J8286" s="2" t="s">
        <v>76</v>
      </c>
      <c r="K8286" s="2" t="s">
        <v>77</v>
      </c>
      <c r="L8286" s="10">
        <v>43346.0</v>
      </c>
      <c r="M8286" s="2" t="s">
        <v>142</v>
      </c>
      <c r="N8286" s="11">
        <v>0.2</v>
      </c>
      <c r="O8286" s="12">
        <v>-1.0</v>
      </c>
      <c r="P8286" s="13">
        <v>-0.04</v>
      </c>
      <c r="Q8286" s="13">
        <v>40.0</v>
      </c>
      <c r="R8286" s="13">
        <f t="shared" si="1"/>
        <v>50</v>
      </c>
      <c r="S8286" s="14">
        <f t="shared" si="2"/>
        <v>25</v>
      </c>
      <c r="T8286" s="14">
        <f t="shared" si="3"/>
        <v>-0.025</v>
      </c>
      <c r="U8286" s="15" t="str">
        <f>vlookup(F8286,'Sub categories'!$A:$C,3,False)</f>
        <v>Accessories</v>
      </c>
      <c r="V8286" s="16">
        <f t="shared" si="4"/>
        <v>7</v>
      </c>
      <c r="W8286" s="17">
        <f t="array" ref="W8286">INDEX(shipping_prices!$C$1:$F9513,MATCH(I8286,shipping_prices!$A$1:$A9513,0),MATCH(M8286,shipping_prices!$C$1:$F$1,0))</f>
        <v>17.58</v>
      </c>
      <c r="X8286" s="15" t="str">
        <f t="shared" si="5"/>
        <v>Sung PakDallasTexas</v>
      </c>
      <c r="Y8286" s="15" t="str">
        <f t="shared" si="6"/>
        <v>loss</v>
      </c>
    </row>
    <row r="8287" hidden="1">
      <c r="A8287" s="1">
        <v>43339.0</v>
      </c>
      <c r="B8287" s="2" t="s">
        <v>7562</v>
      </c>
      <c r="C8287" s="2">
        <v>4.0</v>
      </c>
      <c r="D8287" s="2" t="s">
        <v>2794</v>
      </c>
      <c r="E8287" s="2" t="s">
        <v>37</v>
      </c>
      <c r="F8287" s="2" t="s">
        <v>3169</v>
      </c>
      <c r="G8287" s="2" t="s">
        <v>39</v>
      </c>
      <c r="H8287" s="2" t="s">
        <v>79</v>
      </c>
      <c r="I8287" s="2" t="s">
        <v>7563</v>
      </c>
      <c r="J8287" s="2" t="s">
        <v>164</v>
      </c>
      <c r="K8287" s="2" t="s">
        <v>33</v>
      </c>
      <c r="L8287" s="10">
        <v>43344.0</v>
      </c>
      <c r="M8287" s="2" t="s">
        <v>34</v>
      </c>
      <c r="N8287" s="11">
        <v>0.7</v>
      </c>
      <c r="O8287" s="12">
        <v>-29.0</v>
      </c>
      <c r="P8287" s="13">
        <v>-0.77</v>
      </c>
      <c r="Q8287" s="13">
        <v>38.0</v>
      </c>
      <c r="R8287" s="13">
        <f t="shared" si="1"/>
        <v>126.6666667</v>
      </c>
      <c r="S8287" s="14">
        <f t="shared" si="2"/>
        <v>31.66666667</v>
      </c>
      <c r="T8287" s="14">
        <f t="shared" si="3"/>
        <v>-0.7631578947</v>
      </c>
      <c r="U8287" s="15" t="str">
        <f>vlookup(F8287,'Sub categories'!$A:$C,3,False)</f>
        <v>Binders</v>
      </c>
      <c r="V8287" s="16">
        <f t="shared" si="4"/>
        <v>5</v>
      </c>
      <c r="W8287" s="17">
        <f t="array" ref="W8287">INDEX(shipping_prices!$C$1:$F9514,MATCH(I8287,shipping_prices!$A$1:$A9514,0),MATCH(M8287,shipping_prices!$C$1:$F$1,0))</f>
        <v>10.02</v>
      </c>
      <c r="X8287" s="15" t="str">
        <f t="shared" si="5"/>
        <v>Noah ChildsYorkPennsylvania</v>
      </c>
      <c r="Y8287" s="15" t="str">
        <f t="shared" si="6"/>
        <v>loss</v>
      </c>
    </row>
    <row r="8288" hidden="1">
      <c r="A8288" s="1">
        <v>43339.0</v>
      </c>
      <c r="B8288" s="2" t="s">
        <v>7562</v>
      </c>
      <c r="C8288" s="2">
        <v>2.0</v>
      </c>
      <c r="D8288" s="2" t="s">
        <v>2794</v>
      </c>
      <c r="E8288" s="2" t="s">
        <v>37</v>
      </c>
      <c r="F8288" s="2" t="s">
        <v>2368</v>
      </c>
      <c r="G8288" s="2" t="s">
        <v>39</v>
      </c>
      <c r="H8288" s="2" t="s">
        <v>51</v>
      </c>
      <c r="I8288" s="2" t="s">
        <v>7563</v>
      </c>
      <c r="J8288" s="2" t="s">
        <v>164</v>
      </c>
      <c r="K8288" s="2" t="s">
        <v>33</v>
      </c>
      <c r="L8288" s="10">
        <v>43344.0</v>
      </c>
      <c r="M8288" s="2" t="s">
        <v>34</v>
      </c>
      <c r="N8288" s="11">
        <v>0.2</v>
      </c>
      <c r="O8288" s="12">
        <v>24.0</v>
      </c>
      <c r="P8288" s="13">
        <v>0.36</v>
      </c>
      <c r="Q8288" s="13">
        <v>66.0</v>
      </c>
      <c r="R8288" s="13">
        <f t="shared" si="1"/>
        <v>82.5</v>
      </c>
      <c r="S8288" s="14">
        <f t="shared" si="2"/>
        <v>41.25</v>
      </c>
      <c r="T8288" s="14">
        <f t="shared" si="3"/>
        <v>0.3636363636</v>
      </c>
      <c r="U8288" s="15" t="str">
        <f>vlookup(F8288,'Sub categories'!$A:$C,3,False)</f>
        <v>Paper</v>
      </c>
      <c r="V8288" s="16">
        <f t="shared" si="4"/>
        <v>5</v>
      </c>
      <c r="W8288" s="17">
        <f t="array" ref="W8288">INDEX(shipping_prices!$C$1:$F9515,MATCH(I8288,shipping_prices!$A$1:$A9515,0),MATCH(M8288,shipping_prices!$C$1:$F$1,0))</f>
        <v>10.02</v>
      </c>
      <c r="X8288" s="15" t="str">
        <f t="shared" si="5"/>
        <v>Noah ChildsYorkPennsylvania</v>
      </c>
      <c r="Y8288" s="15" t="str">
        <f t="shared" si="6"/>
        <v>Low</v>
      </c>
    </row>
    <row r="8289">
      <c r="A8289" s="1">
        <v>43339.0</v>
      </c>
      <c r="B8289" s="2" t="s">
        <v>7564</v>
      </c>
      <c r="C8289" s="2">
        <v>1.0</v>
      </c>
      <c r="D8289" s="2" t="s">
        <v>2927</v>
      </c>
      <c r="E8289" s="2" t="s">
        <v>37</v>
      </c>
      <c r="F8289" s="2" t="s">
        <v>2383</v>
      </c>
      <c r="G8289" s="2" t="s">
        <v>45</v>
      </c>
      <c r="H8289" s="2" t="s">
        <v>130</v>
      </c>
      <c r="I8289" s="2" t="s">
        <v>897</v>
      </c>
      <c r="J8289" s="2" t="s">
        <v>32</v>
      </c>
      <c r="K8289" s="2" t="s">
        <v>33</v>
      </c>
      <c r="L8289" s="10">
        <v>43348.0</v>
      </c>
      <c r="M8289" s="2" t="s">
        <v>34</v>
      </c>
      <c r="N8289" s="11">
        <v>0.0</v>
      </c>
      <c r="O8289" s="12">
        <v>7.0</v>
      </c>
      <c r="P8289" s="13">
        <v>0.18</v>
      </c>
      <c r="Q8289" s="13">
        <v>38.0</v>
      </c>
      <c r="R8289" s="13">
        <f t="shared" si="1"/>
        <v>38</v>
      </c>
      <c r="S8289" s="14">
        <f t="shared" si="2"/>
        <v>38</v>
      </c>
      <c r="T8289" s="14">
        <f t="shared" si="3"/>
        <v>0.1842105263</v>
      </c>
      <c r="U8289" s="15" t="str">
        <f>vlookup(F8289,'Sub categories'!$A:$C,3,False)</f>
        <v>Furnishings</v>
      </c>
      <c r="V8289" s="16">
        <f t="shared" si="4"/>
        <v>9</v>
      </c>
      <c r="W8289" s="17">
        <f t="array" ref="W8289">INDEX(shipping_prices!$C$1:$F9516,MATCH(I8289,shipping_prices!$A$1:$A9516,0),MATCH(M8289,shipping_prices!$C$1:$F$1,0))</f>
        <v>13.27</v>
      </c>
      <c r="X8289" s="15" t="str">
        <f t="shared" si="5"/>
        <v>Ann ChongRochesterNew York</v>
      </c>
      <c r="Y8289" s="15" t="str">
        <f t="shared" si="6"/>
        <v>Low</v>
      </c>
    </row>
    <row r="8290" hidden="1">
      <c r="A8290" s="1">
        <v>43339.0</v>
      </c>
      <c r="B8290" s="2" t="s">
        <v>7565</v>
      </c>
      <c r="C8290" s="2">
        <v>5.0</v>
      </c>
      <c r="D8290" s="2" t="s">
        <v>257</v>
      </c>
      <c r="E8290" s="2" t="s">
        <v>27</v>
      </c>
      <c r="F8290" s="2" t="s">
        <v>676</v>
      </c>
      <c r="G8290" s="2" t="s">
        <v>39</v>
      </c>
      <c r="H8290" s="2" t="s">
        <v>677</v>
      </c>
      <c r="I8290" s="2" t="s">
        <v>320</v>
      </c>
      <c r="J8290" s="2" t="s">
        <v>321</v>
      </c>
      <c r="K8290" s="2" t="s">
        <v>33</v>
      </c>
      <c r="L8290" s="10">
        <v>43344.0</v>
      </c>
      <c r="M8290" s="2" t="s">
        <v>34</v>
      </c>
      <c r="N8290" s="11">
        <v>0.2</v>
      </c>
      <c r="O8290" s="12">
        <v>4.0</v>
      </c>
      <c r="P8290" s="13">
        <v>0.15</v>
      </c>
      <c r="Q8290" s="13">
        <v>26.0</v>
      </c>
      <c r="R8290" s="13">
        <f t="shared" si="1"/>
        <v>32.5</v>
      </c>
      <c r="S8290" s="14">
        <f t="shared" si="2"/>
        <v>6.5</v>
      </c>
      <c r="T8290" s="14">
        <f t="shared" si="3"/>
        <v>0.1538461538</v>
      </c>
      <c r="U8290" s="15" t="str">
        <f>vlookup(F8290,'Sub categories'!$A:$C,3,False)</f>
        <v>Art</v>
      </c>
      <c r="V8290" s="16">
        <f t="shared" si="4"/>
        <v>5</v>
      </c>
      <c r="W8290" s="17">
        <f t="array" ref="W8290">INDEX(shipping_prices!$C$1:$F9517,MATCH(I8290,shipping_prices!$A$1:$A9517,0),MATCH(M8290,shipping_prices!$C$1:$F$1,0))</f>
        <v>10.45</v>
      </c>
      <c r="X8290" s="15" t="str">
        <f t="shared" si="5"/>
        <v>Logan CurrieClevelandOhio</v>
      </c>
      <c r="Y8290" s="15" t="str">
        <f t="shared" si="6"/>
        <v>Low</v>
      </c>
    </row>
    <row r="8291">
      <c r="A8291" s="1">
        <v>43339.0</v>
      </c>
      <c r="B8291" s="2" t="s">
        <v>7565</v>
      </c>
      <c r="C8291" s="2">
        <v>2.0</v>
      </c>
      <c r="D8291" s="2" t="s">
        <v>257</v>
      </c>
      <c r="E8291" s="2" t="s">
        <v>27</v>
      </c>
      <c r="F8291" s="2" t="s">
        <v>373</v>
      </c>
      <c r="G8291" s="2" t="s">
        <v>45</v>
      </c>
      <c r="H8291" s="2" t="s">
        <v>374</v>
      </c>
      <c r="I8291" s="2" t="s">
        <v>320</v>
      </c>
      <c r="J8291" s="2" t="s">
        <v>321</v>
      </c>
      <c r="K8291" s="2" t="s">
        <v>33</v>
      </c>
      <c r="L8291" s="10">
        <v>43344.0</v>
      </c>
      <c r="M8291" s="2" t="s">
        <v>34</v>
      </c>
      <c r="N8291" s="11">
        <v>0.2</v>
      </c>
      <c r="O8291" s="12">
        <v>-9.0</v>
      </c>
      <c r="P8291" s="13">
        <v>-0.14</v>
      </c>
      <c r="Q8291" s="13">
        <v>66.0</v>
      </c>
      <c r="R8291" s="13">
        <f t="shared" si="1"/>
        <v>82.5</v>
      </c>
      <c r="S8291" s="14">
        <f t="shared" si="2"/>
        <v>41.25</v>
      </c>
      <c r="T8291" s="14">
        <f t="shared" si="3"/>
        <v>-0.1363636364</v>
      </c>
      <c r="U8291" s="15" t="str">
        <f>vlookup(F8291,'Sub categories'!$A:$C,3,False)</f>
        <v>Furnishings</v>
      </c>
      <c r="V8291" s="16">
        <f t="shared" si="4"/>
        <v>5</v>
      </c>
      <c r="W8291" s="17">
        <f t="array" ref="W8291">INDEX(shipping_prices!$C$1:$F9518,MATCH(I8291,shipping_prices!$A$1:$A9518,0),MATCH(M8291,shipping_prices!$C$1:$F$1,0))</f>
        <v>10.45</v>
      </c>
      <c r="X8291" s="15" t="str">
        <f t="shared" si="5"/>
        <v>Logan CurrieClevelandOhio</v>
      </c>
      <c r="Y8291" s="15" t="str">
        <f t="shared" si="6"/>
        <v>loss</v>
      </c>
    </row>
    <row r="8292" hidden="1">
      <c r="A8292" s="1">
        <v>43339.0</v>
      </c>
      <c r="B8292" s="2" t="s">
        <v>7566</v>
      </c>
      <c r="C8292" s="2">
        <v>3.0</v>
      </c>
      <c r="D8292" s="2" t="s">
        <v>3777</v>
      </c>
      <c r="E8292" s="2" t="s">
        <v>27</v>
      </c>
      <c r="F8292" s="2" t="s">
        <v>992</v>
      </c>
      <c r="G8292" s="2" t="s">
        <v>39</v>
      </c>
      <c r="H8292" s="2" t="s">
        <v>458</v>
      </c>
      <c r="I8292" s="2" t="s">
        <v>897</v>
      </c>
      <c r="J8292" s="2" t="s">
        <v>32</v>
      </c>
      <c r="K8292" s="2" t="s">
        <v>33</v>
      </c>
      <c r="L8292" s="10">
        <v>43351.0</v>
      </c>
      <c r="M8292" s="2" t="s">
        <v>34</v>
      </c>
      <c r="N8292" s="11">
        <v>0.0</v>
      </c>
      <c r="O8292" s="12">
        <v>8.0</v>
      </c>
      <c r="P8292" s="13">
        <v>0.26</v>
      </c>
      <c r="Q8292" s="13">
        <v>33.0</v>
      </c>
      <c r="R8292" s="13">
        <f t="shared" si="1"/>
        <v>33</v>
      </c>
      <c r="S8292" s="14">
        <f t="shared" si="2"/>
        <v>11</v>
      </c>
      <c r="T8292" s="14">
        <f t="shared" si="3"/>
        <v>0.2424242424</v>
      </c>
      <c r="U8292" s="15" t="str">
        <f>vlookup(F8292,'Sub categories'!$A:$C,3,False)</f>
        <v>Appliances</v>
      </c>
      <c r="V8292" s="16">
        <f t="shared" si="4"/>
        <v>12</v>
      </c>
      <c r="W8292" s="17">
        <f t="array" ref="W8292">INDEX(shipping_prices!$C$1:$F9519,MATCH(I8292,shipping_prices!$A$1:$A9519,0),MATCH(M8292,shipping_prices!$C$1:$F$1,0))</f>
        <v>13.27</v>
      </c>
      <c r="X8292" s="15" t="str">
        <f t="shared" si="5"/>
        <v>Jay FeinRochesterNew York</v>
      </c>
      <c r="Y8292" s="15" t="str">
        <f t="shared" si="6"/>
        <v>Low</v>
      </c>
    </row>
    <row r="8293" hidden="1">
      <c r="A8293" s="1">
        <v>43339.0</v>
      </c>
      <c r="B8293" s="2" t="s">
        <v>7567</v>
      </c>
      <c r="C8293" s="2">
        <v>2.0</v>
      </c>
      <c r="D8293" s="2" t="s">
        <v>1598</v>
      </c>
      <c r="E8293" s="2" t="s">
        <v>27</v>
      </c>
      <c r="F8293" s="2" t="s">
        <v>527</v>
      </c>
      <c r="G8293" s="2" t="s">
        <v>39</v>
      </c>
      <c r="H8293" s="2" t="s">
        <v>51</v>
      </c>
      <c r="I8293" s="2" t="s">
        <v>31</v>
      </c>
      <c r="J8293" s="2" t="s">
        <v>32</v>
      </c>
      <c r="K8293" s="2" t="s">
        <v>33</v>
      </c>
      <c r="L8293" s="10">
        <v>43350.0</v>
      </c>
      <c r="M8293" s="2" t="s">
        <v>142</v>
      </c>
      <c r="N8293" s="11">
        <v>0.0</v>
      </c>
      <c r="O8293" s="12">
        <v>5.0</v>
      </c>
      <c r="P8293" s="13">
        <v>0.47</v>
      </c>
      <c r="Q8293" s="13">
        <v>10.0</v>
      </c>
      <c r="R8293" s="13">
        <f t="shared" si="1"/>
        <v>10</v>
      </c>
      <c r="S8293" s="14">
        <f t="shared" si="2"/>
        <v>5</v>
      </c>
      <c r="T8293" s="14">
        <f t="shared" si="3"/>
        <v>0.5</v>
      </c>
      <c r="U8293" s="15" t="str">
        <f>vlookup(F8293,'Sub categories'!$A:$C,3,False)</f>
        <v>Paper</v>
      </c>
      <c r="V8293" s="16">
        <f t="shared" si="4"/>
        <v>11</v>
      </c>
      <c r="W8293" s="17">
        <f t="array" ref="W8293">INDEX(shipping_prices!$C$1:$F9520,MATCH(I8293,shipping_prices!$A$1:$A9520,0),MATCH(M8293,shipping_prices!$C$1:$F$1,0))</f>
        <v>23.55</v>
      </c>
      <c r="X8293" s="15" t="str">
        <f t="shared" si="5"/>
        <v>Christina AndersonNew York CityNew York</v>
      </c>
      <c r="Y8293" s="15" t="str">
        <f t="shared" si="6"/>
        <v>Low</v>
      </c>
    </row>
    <row r="8294" hidden="1">
      <c r="A8294" s="1">
        <v>43340.0</v>
      </c>
      <c r="B8294" s="2" t="s">
        <v>7568</v>
      </c>
      <c r="C8294" s="2">
        <v>3.0</v>
      </c>
      <c r="D8294" s="2" t="s">
        <v>1082</v>
      </c>
      <c r="E8294" s="2" t="s">
        <v>49</v>
      </c>
      <c r="F8294" s="2" t="s">
        <v>2412</v>
      </c>
      <c r="G8294" s="2" t="s">
        <v>39</v>
      </c>
      <c r="H8294" s="2" t="s">
        <v>51</v>
      </c>
      <c r="I8294" s="2" t="s">
        <v>7163</v>
      </c>
      <c r="J8294" s="2" t="s">
        <v>552</v>
      </c>
      <c r="K8294" s="2" t="s">
        <v>77</v>
      </c>
      <c r="L8294" s="10">
        <v>43346.0</v>
      </c>
      <c r="M8294" s="2" t="s">
        <v>142</v>
      </c>
      <c r="N8294" s="11">
        <v>0.0</v>
      </c>
      <c r="O8294" s="12">
        <v>9.0</v>
      </c>
      <c r="P8294" s="13">
        <v>0.49</v>
      </c>
      <c r="Q8294" s="13">
        <v>18.0</v>
      </c>
      <c r="R8294" s="13">
        <f t="shared" si="1"/>
        <v>18</v>
      </c>
      <c r="S8294" s="14">
        <f t="shared" si="2"/>
        <v>6</v>
      </c>
      <c r="T8294" s="14">
        <f t="shared" si="3"/>
        <v>0.5</v>
      </c>
      <c r="U8294" s="15" t="str">
        <f>vlookup(F8294,'Sub categories'!$A:$C,3,False)</f>
        <v>Paper</v>
      </c>
      <c r="V8294" s="16">
        <f t="shared" si="4"/>
        <v>6</v>
      </c>
      <c r="W8294" s="17">
        <f t="array" ref="W8294">INDEX(shipping_prices!$C$1:$F9521,MATCH(I8294,shipping_prices!$A$1:$A9521,0),MATCH(M8294,shipping_prices!$C$1:$F$1,0))</f>
        <v>23.88</v>
      </c>
      <c r="X8294" s="15" t="str">
        <f t="shared" si="5"/>
        <v>Dean percerMaple GroveMinnesota</v>
      </c>
      <c r="Y8294" s="15" t="str">
        <f t="shared" si="6"/>
        <v>Low</v>
      </c>
    </row>
    <row r="8295" hidden="1">
      <c r="A8295" s="1">
        <v>43340.0</v>
      </c>
      <c r="B8295" s="2" t="s">
        <v>7568</v>
      </c>
      <c r="C8295" s="2">
        <v>3.0</v>
      </c>
      <c r="D8295" s="2" t="s">
        <v>1082</v>
      </c>
      <c r="E8295" s="2" t="s">
        <v>49</v>
      </c>
      <c r="F8295" s="2" t="s">
        <v>1807</v>
      </c>
      <c r="G8295" s="2" t="s">
        <v>39</v>
      </c>
      <c r="H8295" s="2" t="s">
        <v>193</v>
      </c>
      <c r="I8295" s="2" t="s">
        <v>7163</v>
      </c>
      <c r="J8295" s="2" t="s">
        <v>552</v>
      </c>
      <c r="K8295" s="2" t="s">
        <v>77</v>
      </c>
      <c r="L8295" s="10">
        <v>43346.0</v>
      </c>
      <c r="M8295" s="2" t="s">
        <v>142</v>
      </c>
      <c r="N8295" s="11">
        <v>0.0</v>
      </c>
      <c r="O8295" s="12">
        <v>22.0</v>
      </c>
      <c r="P8295" s="13">
        <v>0.5</v>
      </c>
      <c r="Q8295" s="13">
        <v>44.0</v>
      </c>
      <c r="R8295" s="13">
        <f t="shared" si="1"/>
        <v>44</v>
      </c>
      <c r="S8295" s="14">
        <f t="shared" si="2"/>
        <v>14.66666667</v>
      </c>
      <c r="T8295" s="14">
        <f t="shared" si="3"/>
        <v>0.5</v>
      </c>
      <c r="U8295" s="15" t="str">
        <f>vlookup(F8295,'Sub categories'!$A:$C,3,False)</f>
        <v>Labels</v>
      </c>
      <c r="V8295" s="16">
        <f t="shared" si="4"/>
        <v>6</v>
      </c>
      <c r="W8295" s="17">
        <f t="array" ref="W8295">INDEX(shipping_prices!$C$1:$F9522,MATCH(I8295,shipping_prices!$A$1:$A9522,0),MATCH(M8295,shipping_prices!$C$1:$F$1,0))</f>
        <v>23.88</v>
      </c>
      <c r="X8295" s="15" t="str">
        <f t="shared" si="5"/>
        <v>Dean percerMaple GroveMinnesota</v>
      </c>
      <c r="Y8295" s="15" t="str">
        <f t="shared" si="6"/>
        <v>Low</v>
      </c>
    </row>
    <row r="8296" hidden="1">
      <c r="A8296" s="1">
        <v>43340.0</v>
      </c>
      <c r="B8296" s="2" t="s">
        <v>7568</v>
      </c>
      <c r="C8296" s="2">
        <v>5.0</v>
      </c>
      <c r="D8296" s="2" t="s">
        <v>1082</v>
      </c>
      <c r="E8296" s="2" t="s">
        <v>49</v>
      </c>
      <c r="F8296" s="2" t="s">
        <v>3202</v>
      </c>
      <c r="G8296" s="2" t="s">
        <v>39</v>
      </c>
      <c r="H8296" s="2" t="s">
        <v>246</v>
      </c>
      <c r="I8296" s="2" t="s">
        <v>7163</v>
      </c>
      <c r="J8296" s="2" t="s">
        <v>552</v>
      </c>
      <c r="K8296" s="2" t="s">
        <v>77</v>
      </c>
      <c r="L8296" s="10">
        <v>43346.0</v>
      </c>
      <c r="M8296" s="2" t="s">
        <v>142</v>
      </c>
      <c r="N8296" s="11">
        <v>0.0</v>
      </c>
      <c r="O8296" s="12">
        <v>23.0</v>
      </c>
      <c r="P8296" s="13">
        <v>0.27</v>
      </c>
      <c r="Q8296" s="13">
        <v>85.0</v>
      </c>
      <c r="R8296" s="13">
        <f t="shared" si="1"/>
        <v>85</v>
      </c>
      <c r="S8296" s="14">
        <f t="shared" si="2"/>
        <v>17</v>
      </c>
      <c r="T8296" s="14">
        <f t="shared" si="3"/>
        <v>0.2705882353</v>
      </c>
      <c r="U8296" s="15" t="str">
        <f>vlookup(F8296,'Sub categories'!$A:$C,3,False)</f>
        <v>Storage</v>
      </c>
      <c r="V8296" s="16">
        <f t="shared" si="4"/>
        <v>6</v>
      </c>
      <c r="W8296" s="17">
        <f t="array" ref="W8296">INDEX(shipping_prices!$C$1:$F9523,MATCH(I8296,shipping_prices!$A$1:$A9523,0),MATCH(M8296,shipping_prices!$C$1:$F$1,0))</f>
        <v>23.88</v>
      </c>
      <c r="X8296" s="15" t="str">
        <f t="shared" si="5"/>
        <v>Dean percerMaple GroveMinnesota</v>
      </c>
      <c r="Y8296" s="15" t="str">
        <f t="shared" si="6"/>
        <v>Low</v>
      </c>
    </row>
    <row r="8297" hidden="1">
      <c r="A8297" s="1">
        <v>43340.0</v>
      </c>
      <c r="B8297" s="2" t="s">
        <v>7569</v>
      </c>
      <c r="C8297" s="2">
        <v>7.0</v>
      </c>
      <c r="D8297" s="2" t="s">
        <v>4774</v>
      </c>
      <c r="E8297" s="2" t="s">
        <v>27</v>
      </c>
      <c r="F8297" s="2" t="s">
        <v>5375</v>
      </c>
      <c r="G8297" s="2" t="s">
        <v>39</v>
      </c>
      <c r="H8297" s="2" t="s">
        <v>193</v>
      </c>
      <c r="I8297" s="2" t="s">
        <v>1045</v>
      </c>
      <c r="J8297" s="2" t="s">
        <v>1046</v>
      </c>
      <c r="K8297" s="2" t="s">
        <v>77</v>
      </c>
      <c r="L8297" s="10">
        <v>43350.0</v>
      </c>
      <c r="M8297" s="2" t="s">
        <v>34</v>
      </c>
      <c r="N8297" s="11">
        <v>0.0</v>
      </c>
      <c r="O8297" s="12">
        <v>10.0</v>
      </c>
      <c r="P8297" s="13">
        <v>0.47</v>
      </c>
      <c r="Q8297" s="13">
        <v>20.0</v>
      </c>
      <c r="R8297" s="13">
        <f t="shared" si="1"/>
        <v>20</v>
      </c>
      <c r="S8297" s="14">
        <f t="shared" si="2"/>
        <v>2.857142857</v>
      </c>
      <c r="T8297" s="14">
        <f t="shared" si="3"/>
        <v>0.5</v>
      </c>
      <c r="U8297" s="15" t="str">
        <f>vlookup(F8297,'Sub categories'!$A:$C,3,False)</f>
        <v>Labels</v>
      </c>
      <c r="V8297" s="16">
        <f t="shared" si="4"/>
        <v>10</v>
      </c>
      <c r="W8297" s="17">
        <f t="array" ref="W8297">INDEX(shipping_prices!$C$1:$F9524,MATCH(I8297,shipping_prices!$A$1:$A9524,0),MATCH(M8297,shipping_prices!$C$1:$F$1,0))</f>
        <v>5.53</v>
      </c>
      <c r="X8297" s="15" t="str">
        <f t="shared" si="5"/>
        <v>Raymond BuchSioux FallsSouth Dakota</v>
      </c>
      <c r="Y8297" s="15" t="str">
        <f t="shared" si="6"/>
        <v>Low</v>
      </c>
    </row>
    <row r="8298" hidden="1">
      <c r="A8298" s="1">
        <v>43340.0</v>
      </c>
      <c r="B8298" s="2" t="s">
        <v>7570</v>
      </c>
      <c r="C8298" s="2">
        <v>2.0</v>
      </c>
      <c r="D8298" s="2" t="s">
        <v>739</v>
      </c>
      <c r="E8298" s="2" t="s">
        <v>27</v>
      </c>
      <c r="F8298" s="2" t="s">
        <v>578</v>
      </c>
      <c r="G8298" s="2" t="s">
        <v>39</v>
      </c>
      <c r="H8298" s="2" t="s">
        <v>79</v>
      </c>
      <c r="I8298" s="2" t="s">
        <v>163</v>
      </c>
      <c r="J8298" s="2" t="s">
        <v>164</v>
      </c>
      <c r="K8298" s="2" t="s">
        <v>33</v>
      </c>
      <c r="L8298" s="10">
        <v>43344.0</v>
      </c>
      <c r="M8298" s="2" t="s">
        <v>34</v>
      </c>
      <c r="N8298" s="11">
        <v>0.7</v>
      </c>
      <c r="O8298" s="12">
        <v>-2.0</v>
      </c>
      <c r="P8298" s="13">
        <v>-0.8</v>
      </c>
      <c r="Q8298" s="13">
        <v>2.0</v>
      </c>
      <c r="R8298" s="13">
        <f t="shared" si="1"/>
        <v>6.666666667</v>
      </c>
      <c r="S8298" s="14">
        <f t="shared" si="2"/>
        <v>3.333333333</v>
      </c>
      <c r="T8298" s="14">
        <f t="shared" si="3"/>
        <v>-1</v>
      </c>
      <c r="U8298" s="15" t="str">
        <f>vlookup(F8298,'Sub categories'!$A:$C,3,False)</f>
        <v>Binders</v>
      </c>
      <c r="V8298" s="16">
        <f t="shared" si="4"/>
        <v>4</v>
      </c>
      <c r="W8298" s="17">
        <f t="array" ref="W8298">INDEX(shipping_prices!$C$1:$F9525,MATCH(I8298,shipping_prices!$A$1:$A9525,0),MATCH(M8298,shipping_prices!$C$1:$F$1,0))</f>
        <v>7.98</v>
      </c>
      <c r="X8298" s="15" t="str">
        <f t="shared" si="5"/>
        <v>Emily BurnsPhiladelphiaPennsylvania</v>
      </c>
      <c r="Y8298" s="15" t="str">
        <f t="shared" si="6"/>
        <v>loss</v>
      </c>
    </row>
    <row r="8299">
      <c r="A8299" s="1">
        <v>43340.0</v>
      </c>
      <c r="B8299" s="2" t="s">
        <v>7571</v>
      </c>
      <c r="C8299" s="2">
        <v>3.0</v>
      </c>
      <c r="D8299" s="2" t="s">
        <v>1169</v>
      </c>
      <c r="E8299" s="2" t="s">
        <v>49</v>
      </c>
      <c r="F8299" s="2" t="s">
        <v>5082</v>
      </c>
      <c r="G8299" s="2" t="s">
        <v>45</v>
      </c>
      <c r="H8299" s="2" t="s">
        <v>130</v>
      </c>
      <c r="I8299" s="2" t="s">
        <v>439</v>
      </c>
      <c r="J8299" s="2" t="s">
        <v>42</v>
      </c>
      <c r="K8299" s="2" t="s">
        <v>43</v>
      </c>
      <c r="L8299" s="10">
        <v>43341.0</v>
      </c>
      <c r="M8299" s="2" t="s">
        <v>34</v>
      </c>
      <c r="N8299" s="11">
        <v>0.0</v>
      </c>
      <c r="O8299" s="12">
        <v>11.0</v>
      </c>
      <c r="P8299" s="13">
        <v>0.42</v>
      </c>
      <c r="Q8299" s="13">
        <v>26.0</v>
      </c>
      <c r="R8299" s="13">
        <f t="shared" si="1"/>
        <v>26</v>
      </c>
      <c r="S8299" s="14">
        <f t="shared" si="2"/>
        <v>8.666666667</v>
      </c>
      <c r="T8299" s="14">
        <f t="shared" si="3"/>
        <v>0.4230769231</v>
      </c>
      <c r="U8299" s="15" t="str">
        <f>vlookup(F8299,'Sub categories'!$A:$C,3,False)</f>
        <v>Furnishings</v>
      </c>
      <c r="V8299" s="16">
        <f t="shared" si="4"/>
        <v>1</v>
      </c>
      <c r="W8299" s="17">
        <f t="array" ref="W8299">INDEX(shipping_prices!$C$1:$F9526,MATCH(I8299,shipping_prices!$A$1:$A9526,0),MATCH(M8299,shipping_prices!$C$1:$F$1,0))</f>
        <v>14.3</v>
      </c>
      <c r="X8299" s="15" t="str">
        <f t="shared" si="5"/>
        <v>Mike PelletierSan DiegoCalifornia</v>
      </c>
      <c r="Y8299" s="15" t="str">
        <f t="shared" si="6"/>
        <v>Low</v>
      </c>
    </row>
    <row r="8300" hidden="1">
      <c r="A8300" s="1">
        <v>43340.0</v>
      </c>
      <c r="B8300" s="2" t="s">
        <v>7571</v>
      </c>
      <c r="C8300" s="2">
        <v>5.0</v>
      </c>
      <c r="D8300" s="2" t="s">
        <v>1169</v>
      </c>
      <c r="E8300" s="2" t="s">
        <v>49</v>
      </c>
      <c r="F8300" s="2" t="s">
        <v>1732</v>
      </c>
      <c r="G8300" s="2" t="s">
        <v>39</v>
      </c>
      <c r="H8300" s="2" t="s">
        <v>79</v>
      </c>
      <c r="I8300" s="2" t="s">
        <v>439</v>
      </c>
      <c r="J8300" s="2" t="s">
        <v>42</v>
      </c>
      <c r="K8300" s="2" t="s">
        <v>43</v>
      </c>
      <c r="L8300" s="10">
        <v>43341.0</v>
      </c>
      <c r="M8300" s="2" t="s">
        <v>34</v>
      </c>
      <c r="N8300" s="11">
        <v>0.0</v>
      </c>
      <c r="O8300" s="12">
        <v>21.0</v>
      </c>
      <c r="P8300" s="13">
        <v>0.47</v>
      </c>
      <c r="Q8300" s="13">
        <v>44.0</v>
      </c>
      <c r="R8300" s="13">
        <f t="shared" si="1"/>
        <v>44</v>
      </c>
      <c r="S8300" s="14">
        <f t="shared" si="2"/>
        <v>8.8</v>
      </c>
      <c r="T8300" s="14">
        <f t="shared" si="3"/>
        <v>0.4772727273</v>
      </c>
      <c r="U8300" s="15" t="str">
        <f>vlookup(F8300,'Sub categories'!$A:$C,3,False)</f>
        <v>Envelopes</v>
      </c>
      <c r="V8300" s="16">
        <f t="shared" si="4"/>
        <v>1</v>
      </c>
      <c r="W8300" s="17">
        <f t="array" ref="W8300">INDEX(shipping_prices!$C$1:$F9527,MATCH(I8300,shipping_prices!$A$1:$A9527,0),MATCH(M8300,shipping_prices!$C$1:$F$1,0))</f>
        <v>14.3</v>
      </c>
      <c r="X8300" s="15" t="str">
        <f t="shared" si="5"/>
        <v>Mike PelletierSan DiegoCalifornia</v>
      </c>
      <c r="Y8300" s="15" t="str">
        <f t="shared" si="6"/>
        <v>Low</v>
      </c>
    </row>
    <row r="8301" hidden="1">
      <c r="A8301" s="1">
        <v>43340.0</v>
      </c>
      <c r="B8301" s="2" t="s">
        <v>7571</v>
      </c>
      <c r="C8301" s="2">
        <v>14.0</v>
      </c>
      <c r="D8301" s="2" t="s">
        <v>1169</v>
      </c>
      <c r="E8301" s="2" t="s">
        <v>49</v>
      </c>
      <c r="F8301" s="2" t="s">
        <v>826</v>
      </c>
      <c r="G8301" s="2" t="s">
        <v>39</v>
      </c>
      <c r="H8301" s="2" t="s">
        <v>40</v>
      </c>
      <c r="I8301" s="2" t="s">
        <v>439</v>
      </c>
      <c r="J8301" s="2" t="s">
        <v>42</v>
      </c>
      <c r="K8301" s="2" t="s">
        <v>43</v>
      </c>
      <c r="L8301" s="10">
        <v>43341.0</v>
      </c>
      <c r="M8301" s="2" t="s">
        <v>34</v>
      </c>
      <c r="N8301" s="11">
        <v>0.2</v>
      </c>
      <c r="O8301" s="12">
        <v>23.0</v>
      </c>
      <c r="P8301" s="13">
        <v>0.35</v>
      </c>
      <c r="Q8301" s="13">
        <v>65.0</v>
      </c>
      <c r="R8301" s="13">
        <f t="shared" si="1"/>
        <v>81.25</v>
      </c>
      <c r="S8301" s="14">
        <f t="shared" si="2"/>
        <v>5.803571429</v>
      </c>
      <c r="T8301" s="14">
        <f t="shared" si="3"/>
        <v>0.3538461538</v>
      </c>
      <c r="U8301" s="15" t="str">
        <f>vlookup(F8301,'Sub categories'!$A:$C,3,False)</f>
        <v>Binders</v>
      </c>
      <c r="V8301" s="16">
        <f t="shared" si="4"/>
        <v>1</v>
      </c>
      <c r="W8301" s="17">
        <f t="array" ref="W8301">INDEX(shipping_prices!$C$1:$F9528,MATCH(I8301,shipping_prices!$A$1:$A9528,0),MATCH(M8301,shipping_prices!$C$1:$F$1,0))</f>
        <v>14.3</v>
      </c>
      <c r="X8301" s="15" t="str">
        <f t="shared" si="5"/>
        <v>Mike PelletierSan DiegoCalifornia</v>
      </c>
      <c r="Y8301" s="15" t="str">
        <f t="shared" si="6"/>
        <v>Low</v>
      </c>
    </row>
    <row r="8302" hidden="1">
      <c r="A8302" s="1">
        <v>43341.0</v>
      </c>
      <c r="B8302" s="2" t="s">
        <v>7572</v>
      </c>
      <c r="C8302" s="2">
        <v>2.0</v>
      </c>
      <c r="D8302" s="2" t="s">
        <v>2299</v>
      </c>
      <c r="E8302" s="2" t="s">
        <v>27</v>
      </c>
      <c r="F8302" s="2" t="s">
        <v>576</v>
      </c>
      <c r="G8302" s="2" t="s">
        <v>39</v>
      </c>
      <c r="H8302" s="2" t="s">
        <v>182</v>
      </c>
      <c r="I8302" s="2" t="s">
        <v>147</v>
      </c>
      <c r="J8302" s="2" t="s">
        <v>64</v>
      </c>
      <c r="K8302" s="2" t="s">
        <v>43</v>
      </c>
      <c r="L8302" s="10">
        <v>43350.0</v>
      </c>
      <c r="M8302" s="2" t="s">
        <v>90</v>
      </c>
      <c r="N8302" s="11">
        <v>0.7</v>
      </c>
      <c r="O8302" s="12">
        <v>-15.0</v>
      </c>
      <c r="P8302" s="13">
        <v>-0.73</v>
      </c>
      <c r="Q8302" s="13">
        <v>21.0</v>
      </c>
      <c r="R8302" s="13">
        <f t="shared" si="1"/>
        <v>70</v>
      </c>
      <c r="S8302" s="14">
        <f t="shared" si="2"/>
        <v>35</v>
      </c>
      <c r="T8302" s="14">
        <f t="shared" si="3"/>
        <v>-0.7142857143</v>
      </c>
      <c r="U8302" s="15" t="str">
        <f>vlookup(F8302,'Sub categories'!$A:$C,3,False)</f>
        <v>Binders</v>
      </c>
      <c r="V8302" s="16">
        <f t="shared" si="4"/>
        <v>9</v>
      </c>
      <c r="W8302" s="17">
        <f t="array" ref="W8302">INDEX(shipping_prices!$C$1:$F9529,MATCH(I8302,shipping_prices!$A$1:$A9529,0),MATCH(M8302,shipping_prices!$C$1:$F$1,0))</f>
        <v>1.53</v>
      </c>
      <c r="X8302" s="15" t="str">
        <f t="shared" si="5"/>
        <v>Mark Van HuffMesaArizona</v>
      </c>
      <c r="Y8302" s="15" t="str">
        <f t="shared" si="6"/>
        <v>loss</v>
      </c>
    </row>
    <row r="8303" hidden="1">
      <c r="A8303" s="1">
        <v>43341.0</v>
      </c>
      <c r="B8303" s="2" t="s">
        <v>7572</v>
      </c>
      <c r="C8303" s="2">
        <v>8.0</v>
      </c>
      <c r="D8303" s="2" t="s">
        <v>2299</v>
      </c>
      <c r="E8303" s="2" t="s">
        <v>27</v>
      </c>
      <c r="F8303" s="2" t="s">
        <v>4253</v>
      </c>
      <c r="G8303" s="2" t="s">
        <v>39</v>
      </c>
      <c r="H8303" s="2" t="s">
        <v>526</v>
      </c>
      <c r="I8303" s="2" t="s">
        <v>147</v>
      </c>
      <c r="J8303" s="2" t="s">
        <v>64</v>
      </c>
      <c r="K8303" s="2" t="s">
        <v>43</v>
      </c>
      <c r="L8303" s="10">
        <v>43350.0</v>
      </c>
      <c r="M8303" s="2" t="s">
        <v>90</v>
      </c>
      <c r="N8303" s="11">
        <v>0.2</v>
      </c>
      <c r="O8303" s="12">
        <v>-42.0</v>
      </c>
      <c r="P8303" s="13">
        <v>-0.1</v>
      </c>
      <c r="Q8303" s="13">
        <v>416.0</v>
      </c>
      <c r="R8303" s="13">
        <f t="shared" si="1"/>
        <v>520</v>
      </c>
      <c r="S8303" s="14">
        <f t="shared" si="2"/>
        <v>65</v>
      </c>
      <c r="T8303" s="14">
        <f t="shared" si="3"/>
        <v>-0.1009615385</v>
      </c>
      <c r="U8303" s="15" t="str">
        <f>vlookup(F8303,'Sub categories'!$A:$C,3,False)</f>
        <v>Storage</v>
      </c>
      <c r="V8303" s="16">
        <f t="shared" si="4"/>
        <v>9</v>
      </c>
      <c r="W8303" s="17">
        <f t="array" ref="W8303">INDEX(shipping_prices!$C$1:$F9530,MATCH(I8303,shipping_prices!$A$1:$A9530,0),MATCH(M8303,shipping_prices!$C$1:$F$1,0))</f>
        <v>1.53</v>
      </c>
      <c r="X8303" s="15" t="str">
        <f t="shared" si="5"/>
        <v>Mark Van HuffMesaArizona</v>
      </c>
      <c r="Y8303" s="15" t="str">
        <f t="shared" si="6"/>
        <v>loss</v>
      </c>
    </row>
    <row r="8304" hidden="1">
      <c r="A8304" s="1">
        <v>43341.0</v>
      </c>
      <c r="B8304" s="2" t="s">
        <v>7573</v>
      </c>
      <c r="C8304" s="2">
        <v>3.0</v>
      </c>
      <c r="D8304" s="2" t="s">
        <v>6446</v>
      </c>
      <c r="E8304" s="2" t="s">
        <v>27</v>
      </c>
      <c r="F8304" s="2" t="s">
        <v>4479</v>
      </c>
      <c r="G8304" s="2" t="s">
        <v>29</v>
      </c>
      <c r="H8304" s="2" t="s">
        <v>2970</v>
      </c>
      <c r="I8304" s="2" t="s">
        <v>41</v>
      </c>
      <c r="J8304" s="2" t="s">
        <v>42</v>
      </c>
      <c r="K8304" s="2" t="s">
        <v>43</v>
      </c>
      <c r="L8304" s="10">
        <v>43353.0</v>
      </c>
      <c r="M8304" s="2" t="s">
        <v>34</v>
      </c>
      <c r="N8304" s="11">
        <v>0.2</v>
      </c>
      <c r="O8304" s="12">
        <v>5.0</v>
      </c>
      <c r="P8304" s="13">
        <v>0.1</v>
      </c>
      <c r="Q8304" s="13">
        <v>48.0</v>
      </c>
      <c r="R8304" s="13">
        <f t="shared" si="1"/>
        <v>60</v>
      </c>
      <c r="S8304" s="14">
        <f t="shared" si="2"/>
        <v>20</v>
      </c>
      <c r="T8304" s="14">
        <f t="shared" si="3"/>
        <v>0.1041666667</v>
      </c>
      <c r="U8304" s="15" t="str">
        <f>vlookup(F8304,'Sub categories'!$A:$C,3,False)</f>
        <v>Phones</v>
      </c>
      <c r="V8304" s="16">
        <f t="shared" si="4"/>
        <v>12</v>
      </c>
      <c r="W8304" s="17">
        <f t="array" ref="W8304">INDEX(shipping_prices!$C$1:$F9531,MATCH(I8304,shipping_prices!$A$1:$A9531,0),MATCH(M8304,shipping_prices!$C$1:$F$1,0))</f>
        <v>10.99</v>
      </c>
      <c r="X8304" s="15" t="str">
        <f t="shared" si="5"/>
        <v>Clay CheathamSan FranciscoCalifornia</v>
      </c>
      <c r="Y8304" s="15" t="str">
        <f t="shared" si="6"/>
        <v>Low</v>
      </c>
    </row>
    <row r="8305" hidden="1">
      <c r="A8305" s="1">
        <v>43341.0</v>
      </c>
      <c r="B8305" s="2" t="s">
        <v>7574</v>
      </c>
      <c r="C8305" s="2">
        <v>5.0</v>
      </c>
      <c r="D8305" s="2" t="s">
        <v>994</v>
      </c>
      <c r="E8305" s="2" t="s">
        <v>37</v>
      </c>
      <c r="F8305" s="2" t="s">
        <v>2564</v>
      </c>
      <c r="G8305" s="2" t="s">
        <v>39</v>
      </c>
      <c r="H8305" s="2" t="s">
        <v>2565</v>
      </c>
      <c r="I8305" s="2" t="s">
        <v>4076</v>
      </c>
      <c r="J8305" s="2" t="s">
        <v>543</v>
      </c>
      <c r="K8305" s="2" t="s">
        <v>43</v>
      </c>
      <c r="L8305" s="10">
        <v>43346.0</v>
      </c>
      <c r="M8305" s="2" t="s">
        <v>142</v>
      </c>
      <c r="N8305" s="11">
        <v>0.0</v>
      </c>
      <c r="O8305" s="12">
        <v>10.0</v>
      </c>
      <c r="P8305" s="13">
        <v>0.26</v>
      </c>
      <c r="Q8305" s="13">
        <v>40.0</v>
      </c>
      <c r="R8305" s="13">
        <f t="shared" si="1"/>
        <v>40</v>
      </c>
      <c r="S8305" s="14">
        <f t="shared" si="2"/>
        <v>8</v>
      </c>
      <c r="T8305" s="14">
        <f t="shared" si="3"/>
        <v>0.25</v>
      </c>
      <c r="U8305" s="15" t="str">
        <f>vlookup(F8305,'Sub categories'!$A:$C,3,False)</f>
        <v>Storage</v>
      </c>
      <c r="V8305" s="16">
        <f t="shared" si="4"/>
        <v>5</v>
      </c>
      <c r="W8305" s="17">
        <f t="array" ref="W8305">INDEX(shipping_prices!$C$1:$F9532,MATCH(I8305,shipping_prices!$A$1:$A9532,0),MATCH(M8305,shipping_prices!$C$1:$F$1,0))</f>
        <v>20.52</v>
      </c>
      <c r="X8305" s="15" t="str">
        <f t="shared" si="5"/>
        <v>Luke SchmidtHelenaMontana</v>
      </c>
      <c r="Y8305" s="15" t="str">
        <f t="shared" si="6"/>
        <v>Low</v>
      </c>
    </row>
    <row r="8306" hidden="1">
      <c r="A8306" s="1">
        <v>43341.0</v>
      </c>
      <c r="B8306" s="2" t="s">
        <v>7575</v>
      </c>
      <c r="C8306" s="2">
        <v>3.0</v>
      </c>
      <c r="D8306" s="2" t="s">
        <v>2704</v>
      </c>
      <c r="E8306" s="2" t="s">
        <v>27</v>
      </c>
      <c r="F8306" s="2" t="s">
        <v>3731</v>
      </c>
      <c r="G8306" s="2" t="s">
        <v>39</v>
      </c>
      <c r="H8306" s="2" t="s">
        <v>1028</v>
      </c>
      <c r="I8306" s="2" t="s">
        <v>625</v>
      </c>
      <c r="J8306" s="2" t="s">
        <v>32</v>
      </c>
      <c r="K8306" s="2" t="s">
        <v>33</v>
      </c>
      <c r="L8306" s="10">
        <v>43353.0</v>
      </c>
      <c r="M8306" s="2" t="s">
        <v>34</v>
      </c>
      <c r="N8306" s="11">
        <v>0.2</v>
      </c>
      <c r="O8306" s="12">
        <v>5.0</v>
      </c>
      <c r="P8306" s="13">
        <v>0.34</v>
      </c>
      <c r="Q8306" s="13">
        <v>14.0</v>
      </c>
      <c r="R8306" s="13">
        <f t="shared" si="1"/>
        <v>17.5</v>
      </c>
      <c r="S8306" s="14">
        <f t="shared" si="2"/>
        <v>5.833333333</v>
      </c>
      <c r="T8306" s="14">
        <f t="shared" si="3"/>
        <v>0.3571428571</v>
      </c>
      <c r="U8306" s="15" t="str">
        <f>vlookup(F8306,'Sub categories'!$A:$C,3,False)</f>
        <v>Binders</v>
      </c>
      <c r="V8306" s="16">
        <f t="shared" si="4"/>
        <v>12</v>
      </c>
      <c r="W8306" s="17">
        <f t="array" ref="W8306">INDEX(shipping_prices!$C$1:$F9533,MATCH(I8306,shipping_prices!$A$1:$A9533,0),MATCH(M8306,shipping_prices!$C$1:$F$1,0))</f>
        <v>12.51</v>
      </c>
      <c r="X8306" s="15" t="str">
        <f t="shared" si="5"/>
        <v>Hunter GlantzOceansideNew York</v>
      </c>
      <c r="Y8306" s="15" t="str">
        <f t="shared" si="6"/>
        <v>Low</v>
      </c>
    </row>
    <row r="8307">
      <c r="A8307" s="1">
        <v>43343.0</v>
      </c>
      <c r="B8307" s="2" t="s">
        <v>7575</v>
      </c>
      <c r="C8307" s="2">
        <v>2.0</v>
      </c>
      <c r="D8307" s="2" t="s">
        <v>2704</v>
      </c>
      <c r="E8307" s="2" t="s">
        <v>27</v>
      </c>
      <c r="F8307" s="2" t="s">
        <v>82</v>
      </c>
      <c r="G8307" s="2" t="s">
        <v>45</v>
      </c>
      <c r="H8307" s="2" t="s">
        <v>83</v>
      </c>
      <c r="I8307" s="2" t="s">
        <v>625</v>
      </c>
      <c r="J8307" s="2" t="s">
        <v>32</v>
      </c>
      <c r="K8307" s="2" t="s">
        <v>33</v>
      </c>
      <c r="L8307" s="10">
        <v>43353.0</v>
      </c>
      <c r="M8307" s="2" t="s">
        <v>34</v>
      </c>
      <c r="N8307" s="11">
        <v>0.1</v>
      </c>
      <c r="O8307" s="12">
        <v>48.0</v>
      </c>
      <c r="P8307" s="13">
        <v>0.18</v>
      </c>
      <c r="Q8307" s="13">
        <v>272.0</v>
      </c>
      <c r="R8307" s="13">
        <f t="shared" si="1"/>
        <v>302.2222222</v>
      </c>
      <c r="S8307" s="14">
        <f t="shared" si="2"/>
        <v>151.1111111</v>
      </c>
      <c r="T8307" s="14">
        <f t="shared" si="3"/>
        <v>0.1764705882</v>
      </c>
      <c r="U8307" s="15" t="str">
        <f>vlookup(F8307,'Sub categories'!$A:$C,3,False)</f>
        <v>Chairs</v>
      </c>
      <c r="V8307" s="16">
        <f t="shared" si="4"/>
        <v>10</v>
      </c>
      <c r="W8307" s="17">
        <f t="array" ref="W8307">INDEX(shipping_prices!$C$1:$F9534,MATCH(I8307,shipping_prices!$A$1:$A9534,0),MATCH(M8307,shipping_prices!$C$1:$F$1,0))</f>
        <v>12.51</v>
      </c>
      <c r="X8307" s="15" t="str">
        <f t="shared" si="5"/>
        <v>Hunter GlantzOceansideNew York</v>
      </c>
      <c r="Y8307" s="15" t="str">
        <f t="shared" si="6"/>
        <v>High</v>
      </c>
    </row>
    <row r="8308" hidden="1">
      <c r="A8308" s="1">
        <v>43343.0</v>
      </c>
      <c r="B8308" s="2" t="s">
        <v>7576</v>
      </c>
      <c r="C8308" s="2">
        <v>3.0</v>
      </c>
      <c r="D8308" s="2" t="s">
        <v>4765</v>
      </c>
      <c r="E8308" s="2" t="s">
        <v>37</v>
      </c>
      <c r="F8308" s="2" t="s">
        <v>2692</v>
      </c>
      <c r="G8308" s="2" t="s">
        <v>39</v>
      </c>
      <c r="H8308" s="2" t="s">
        <v>40</v>
      </c>
      <c r="I8308" s="2" t="s">
        <v>31</v>
      </c>
      <c r="J8308" s="2" t="s">
        <v>32</v>
      </c>
      <c r="K8308" s="2" t="s">
        <v>33</v>
      </c>
      <c r="L8308" s="10">
        <v>43352.0</v>
      </c>
      <c r="M8308" s="2" t="s">
        <v>34</v>
      </c>
      <c r="N8308" s="11">
        <v>0.2</v>
      </c>
      <c r="O8308" s="12">
        <v>4.0</v>
      </c>
      <c r="P8308" s="13">
        <v>0.33</v>
      </c>
      <c r="Q8308" s="13">
        <v>12.0</v>
      </c>
      <c r="R8308" s="13">
        <f t="shared" si="1"/>
        <v>15</v>
      </c>
      <c r="S8308" s="14">
        <f t="shared" si="2"/>
        <v>5</v>
      </c>
      <c r="T8308" s="14">
        <f t="shared" si="3"/>
        <v>0.3333333333</v>
      </c>
      <c r="U8308" s="15" t="str">
        <f>vlookup(F8308,'Sub categories'!$A:$C,3,False)</f>
        <v>Binders</v>
      </c>
      <c r="V8308" s="16">
        <f t="shared" si="4"/>
        <v>9</v>
      </c>
      <c r="W8308" s="17">
        <f t="array" ref="W8308">INDEX(shipping_prices!$C$1:$F9535,MATCH(I8308,shipping_prices!$A$1:$A9535,0),MATCH(M8308,shipping_prices!$C$1:$F$1,0))</f>
        <v>10.09</v>
      </c>
      <c r="X8308" s="15" t="str">
        <f t="shared" si="5"/>
        <v>Jim SinkNew York CityNew York</v>
      </c>
      <c r="Y8308" s="15" t="str">
        <f t="shared" si="6"/>
        <v>Low</v>
      </c>
    </row>
    <row r="8309" hidden="1">
      <c r="A8309" s="1">
        <v>43343.0</v>
      </c>
      <c r="B8309" s="2" t="s">
        <v>7576</v>
      </c>
      <c r="C8309" s="2">
        <v>2.0</v>
      </c>
      <c r="D8309" s="2" t="s">
        <v>4765</v>
      </c>
      <c r="E8309" s="2" t="s">
        <v>37</v>
      </c>
      <c r="F8309" s="2" t="s">
        <v>221</v>
      </c>
      <c r="G8309" s="2" t="s">
        <v>39</v>
      </c>
      <c r="H8309" s="2" t="s">
        <v>222</v>
      </c>
      <c r="I8309" s="2" t="s">
        <v>31</v>
      </c>
      <c r="J8309" s="2" t="s">
        <v>32</v>
      </c>
      <c r="K8309" s="2" t="s">
        <v>33</v>
      </c>
      <c r="L8309" s="10">
        <v>43352.0</v>
      </c>
      <c r="M8309" s="2" t="s">
        <v>34</v>
      </c>
      <c r="N8309" s="11">
        <v>0.0</v>
      </c>
      <c r="O8309" s="12">
        <v>6.0</v>
      </c>
      <c r="P8309" s="13">
        <v>0.05</v>
      </c>
      <c r="Q8309" s="13">
        <v>129.0</v>
      </c>
      <c r="R8309" s="13">
        <f t="shared" si="1"/>
        <v>129</v>
      </c>
      <c r="S8309" s="14">
        <f t="shared" si="2"/>
        <v>64.5</v>
      </c>
      <c r="T8309" s="14">
        <f t="shared" si="3"/>
        <v>0.04651162791</v>
      </c>
      <c r="U8309" s="15" t="str">
        <f>vlookup(F8309,'Sub categories'!$A:$C,3,False)</f>
        <v>Storage</v>
      </c>
      <c r="V8309" s="16">
        <f t="shared" si="4"/>
        <v>9</v>
      </c>
      <c r="W8309" s="17">
        <f t="array" ref="W8309">INDEX(shipping_prices!$C$1:$F9536,MATCH(I8309,shipping_prices!$A$1:$A9536,0),MATCH(M8309,shipping_prices!$C$1:$F$1,0))</f>
        <v>10.09</v>
      </c>
      <c r="X8309" s="15" t="str">
        <f t="shared" si="5"/>
        <v>Jim SinkNew York CityNew York</v>
      </c>
      <c r="Y8309" s="15" t="str">
        <f t="shared" si="6"/>
        <v>Low</v>
      </c>
    </row>
    <row r="8310" hidden="1">
      <c r="A8310" s="1">
        <v>43343.0</v>
      </c>
      <c r="B8310" s="2" t="s">
        <v>7577</v>
      </c>
      <c r="C8310" s="2">
        <v>2.0</v>
      </c>
      <c r="D8310" s="2" t="s">
        <v>5167</v>
      </c>
      <c r="E8310" s="2" t="s">
        <v>27</v>
      </c>
      <c r="F8310" s="2" t="s">
        <v>2222</v>
      </c>
      <c r="G8310" s="2" t="s">
        <v>39</v>
      </c>
      <c r="H8310" s="2" t="s">
        <v>79</v>
      </c>
      <c r="I8310" s="2" t="s">
        <v>4062</v>
      </c>
      <c r="J8310" s="2" t="s">
        <v>97</v>
      </c>
      <c r="K8310" s="2" t="s">
        <v>77</v>
      </c>
      <c r="L8310" s="10">
        <v>43348.0</v>
      </c>
      <c r="M8310" s="2" t="s">
        <v>34</v>
      </c>
      <c r="N8310" s="11">
        <v>0.0</v>
      </c>
      <c r="O8310" s="12">
        <v>11.0</v>
      </c>
      <c r="P8310" s="13">
        <v>0.48</v>
      </c>
      <c r="Q8310" s="13">
        <v>22.0</v>
      </c>
      <c r="R8310" s="13">
        <f t="shared" si="1"/>
        <v>22</v>
      </c>
      <c r="S8310" s="14">
        <f t="shared" si="2"/>
        <v>11</v>
      </c>
      <c r="T8310" s="14">
        <f t="shared" si="3"/>
        <v>0.5</v>
      </c>
      <c r="U8310" s="15" t="str">
        <f>vlookup(F8310,'Sub categories'!$A:$C,3,False)</f>
        <v>Paper</v>
      </c>
      <c r="V8310" s="16">
        <f t="shared" si="4"/>
        <v>5</v>
      </c>
      <c r="W8310" s="17">
        <f t="array" ref="W8310">INDEX(shipping_prices!$C$1:$F9537,MATCH(I8310,shipping_prices!$A$1:$A9537,0),MATCH(M8310,shipping_prices!$C$1:$F$1,0))</f>
        <v>11.83</v>
      </c>
      <c r="X8310" s="15" t="str">
        <f t="shared" si="5"/>
        <v>Scott WilliamsonRoyal OakMichigan</v>
      </c>
      <c r="Y8310" s="15" t="str">
        <f t="shared" si="6"/>
        <v>Low</v>
      </c>
    </row>
    <row r="8311" hidden="1">
      <c r="A8311" s="1">
        <v>43343.0</v>
      </c>
      <c r="B8311" s="2" t="s">
        <v>7578</v>
      </c>
      <c r="C8311" s="2">
        <v>4.0</v>
      </c>
      <c r="D8311" s="2" t="s">
        <v>3492</v>
      </c>
      <c r="E8311" s="2" t="s">
        <v>37</v>
      </c>
      <c r="F8311" s="2" t="s">
        <v>2552</v>
      </c>
      <c r="G8311" s="2" t="s">
        <v>39</v>
      </c>
      <c r="H8311" s="2" t="s">
        <v>193</v>
      </c>
      <c r="I8311" s="2" t="s">
        <v>140</v>
      </c>
      <c r="J8311" s="2" t="s">
        <v>141</v>
      </c>
      <c r="K8311" s="2" t="s">
        <v>77</v>
      </c>
      <c r="L8311" s="10">
        <v>43347.0</v>
      </c>
      <c r="M8311" s="2" t="s">
        <v>34</v>
      </c>
      <c r="N8311" s="11">
        <v>0.2</v>
      </c>
      <c r="O8311" s="12">
        <v>7.0</v>
      </c>
      <c r="P8311" s="13">
        <v>0.33</v>
      </c>
      <c r="Q8311" s="13">
        <v>20.0</v>
      </c>
      <c r="R8311" s="13">
        <f t="shared" si="1"/>
        <v>25</v>
      </c>
      <c r="S8311" s="14">
        <f t="shared" si="2"/>
        <v>6.25</v>
      </c>
      <c r="T8311" s="14">
        <f t="shared" si="3"/>
        <v>0.35</v>
      </c>
      <c r="U8311" s="15" t="str">
        <f>vlookup(F8311,'Sub categories'!$A:$C,3,False)</f>
        <v>Labels</v>
      </c>
      <c r="V8311" s="16">
        <f t="shared" si="4"/>
        <v>4</v>
      </c>
      <c r="W8311" s="17">
        <f t="array" ref="W8311">INDEX(shipping_prices!$C$1:$F9538,MATCH(I8311,shipping_prices!$A$1:$A9538,0),MATCH(M8311,shipping_prices!$C$1:$F$1,0))</f>
        <v>13.2</v>
      </c>
      <c r="X8311" s="15" t="str">
        <f t="shared" si="5"/>
        <v>Jennifer BraxtonChicagoIllinois</v>
      </c>
      <c r="Y8311" s="15" t="str">
        <f t="shared" si="6"/>
        <v>Low</v>
      </c>
    </row>
    <row r="8312" hidden="1">
      <c r="A8312" s="1">
        <v>43343.0</v>
      </c>
      <c r="B8312" s="2" t="s">
        <v>7578</v>
      </c>
      <c r="C8312" s="2">
        <v>2.0</v>
      </c>
      <c r="D8312" s="2" t="s">
        <v>3492</v>
      </c>
      <c r="E8312" s="2" t="s">
        <v>37</v>
      </c>
      <c r="F8312" s="2" t="s">
        <v>5324</v>
      </c>
      <c r="G8312" s="2" t="s">
        <v>39</v>
      </c>
      <c r="H8312" s="2" t="s">
        <v>81</v>
      </c>
      <c r="I8312" s="2" t="s">
        <v>140</v>
      </c>
      <c r="J8312" s="2" t="s">
        <v>141</v>
      </c>
      <c r="K8312" s="2" t="s">
        <v>77</v>
      </c>
      <c r="L8312" s="10">
        <v>43347.0</v>
      </c>
      <c r="M8312" s="2" t="s">
        <v>34</v>
      </c>
      <c r="N8312" s="11">
        <v>0.8</v>
      </c>
      <c r="O8312" s="12">
        <v>-131.0</v>
      </c>
      <c r="P8312" s="13">
        <v>-2.5</v>
      </c>
      <c r="Q8312" s="13">
        <v>52.0</v>
      </c>
      <c r="R8312" s="13">
        <f t="shared" si="1"/>
        <v>260</v>
      </c>
      <c r="S8312" s="14">
        <f t="shared" si="2"/>
        <v>130</v>
      </c>
      <c r="T8312" s="14">
        <f t="shared" si="3"/>
        <v>-2.519230769</v>
      </c>
      <c r="U8312" s="15" t="str">
        <f>vlookup(F8312,'Sub categories'!$A:$C,3,False)</f>
        <v>Appliances</v>
      </c>
      <c r="V8312" s="16">
        <f t="shared" si="4"/>
        <v>4</v>
      </c>
      <c r="W8312" s="17">
        <f t="array" ref="W8312">INDEX(shipping_prices!$C$1:$F9539,MATCH(I8312,shipping_prices!$A$1:$A9539,0),MATCH(M8312,shipping_prices!$C$1:$F$1,0))</f>
        <v>13.2</v>
      </c>
      <c r="X8312" s="15" t="str">
        <f t="shared" si="5"/>
        <v>Jennifer BraxtonChicagoIllinois</v>
      </c>
      <c r="Y8312" s="15" t="str">
        <f t="shared" si="6"/>
        <v>loss</v>
      </c>
    </row>
    <row r="8313" hidden="1">
      <c r="A8313" s="1">
        <v>43343.0</v>
      </c>
      <c r="B8313" s="2" t="s">
        <v>7579</v>
      </c>
      <c r="C8313" s="2">
        <v>4.0</v>
      </c>
      <c r="D8313" s="2" t="s">
        <v>699</v>
      </c>
      <c r="E8313" s="2" t="s">
        <v>27</v>
      </c>
      <c r="F8313" s="2" t="s">
        <v>2903</v>
      </c>
      <c r="G8313" s="2" t="s">
        <v>29</v>
      </c>
      <c r="H8313" s="2" t="s">
        <v>365</v>
      </c>
      <c r="I8313" s="2" t="s">
        <v>41</v>
      </c>
      <c r="J8313" s="2" t="s">
        <v>42</v>
      </c>
      <c r="K8313" s="2" t="s">
        <v>43</v>
      </c>
      <c r="L8313" s="10">
        <v>43354.0</v>
      </c>
      <c r="M8313" s="2" t="s">
        <v>34</v>
      </c>
      <c r="N8313" s="11">
        <v>0.0</v>
      </c>
      <c r="O8313" s="12">
        <v>4.0</v>
      </c>
      <c r="P8313" s="13">
        <v>0.06</v>
      </c>
      <c r="Q8313" s="13">
        <v>68.0</v>
      </c>
      <c r="R8313" s="13">
        <f t="shared" si="1"/>
        <v>68</v>
      </c>
      <c r="S8313" s="14">
        <f t="shared" si="2"/>
        <v>17</v>
      </c>
      <c r="T8313" s="14">
        <f t="shared" si="3"/>
        <v>0.05882352941</v>
      </c>
      <c r="U8313" s="15" t="str">
        <f>vlookup(F8313,'Sub categories'!$A:$C,3,False)</f>
        <v>Accessories</v>
      </c>
      <c r="V8313" s="16">
        <f t="shared" si="4"/>
        <v>11</v>
      </c>
      <c r="W8313" s="17">
        <f t="array" ref="W8313">INDEX(shipping_prices!$C$1:$F9540,MATCH(I8313,shipping_prices!$A$1:$A9540,0),MATCH(M8313,shipping_prices!$C$1:$F$1,0))</f>
        <v>10.99</v>
      </c>
      <c r="X8313" s="15" t="str">
        <f t="shared" si="5"/>
        <v>Patrick GardnerSan FranciscoCalifornia</v>
      </c>
      <c r="Y8313" s="15" t="str">
        <f t="shared" si="6"/>
        <v>Low</v>
      </c>
    </row>
    <row r="8314" hidden="1">
      <c r="A8314" s="1">
        <v>43343.0</v>
      </c>
      <c r="B8314" s="2" t="s">
        <v>7579</v>
      </c>
      <c r="C8314" s="2">
        <v>3.0</v>
      </c>
      <c r="D8314" s="2" t="s">
        <v>699</v>
      </c>
      <c r="E8314" s="2" t="s">
        <v>27</v>
      </c>
      <c r="F8314" s="2" t="s">
        <v>407</v>
      </c>
      <c r="G8314" s="2" t="s">
        <v>29</v>
      </c>
      <c r="H8314" s="2" t="s">
        <v>408</v>
      </c>
      <c r="I8314" s="2" t="s">
        <v>41</v>
      </c>
      <c r="J8314" s="2" t="s">
        <v>42</v>
      </c>
      <c r="K8314" s="2" t="s">
        <v>43</v>
      </c>
      <c r="L8314" s="10">
        <v>43354.0</v>
      </c>
      <c r="M8314" s="2" t="s">
        <v>34</v>
      </c>
      <c r="N8314" s="11">
        <v>0.0</v>
      </c>
      <c r="O8314" s="12">
        <v>40.0</v>
      </c>
      <c r="P8314" s="13">
        <v>0.24</v>
      </c>
      <c r="Q8314" s="13">
        <v>168.0</v>
      </c>
      <c r="R8314" s="13">
        <f t="shared" si="1"/>
        <v>168</v>
      </c>
      <c r="S8314" s="14">
        <f t="shared" si="2"/>
        <v>56</v>
      </c>
      <c r="T8314" s="14">
        <f t="shared" si="3"/>
        <v>0.2380952381</v>
      </c>
      <c r="U8314" s="15" t="str">
        <f>vlookup(F8314,'Sub categories'!$A:$C,3,False)</f>
        <v>Accessories</v>
      </c>
      <c r="V8314" s="16">
        <f t="shared" si="4"/>
        <v>11</v>
      </c>
      <c r="W8314" s="17">
        <f t="array" ref="W8314">INDEX(shipping_prices!$C$1:$F9541,MATCH(I8314,shipping_prices!$A$1:$A9541,0),MATCH(M8314,shipping_prices!$C$1:$F$1,0))</f>
        <v>10.99</v>
      </c>
      <c r="X8314" s="15" t="str">
        <f t="shared" si="5"/>
        <v>Patrick GardnerSan FranciscoCalifornia</v>
      </c>
      <c r="Y8314" s="15" t="str">
        <f t="shared" si="6"/>
        <v>Low</v>
      </c>
    </row>
    <row r="8315">
      <c r="A8315" s="1">
        <v>43343.0</v>
      </c>
      <c r="B8315" s="2" t="s">
        <v>7580</v>
      </c>
      <c r="C8315" s="2">
        <v>3.0</v>
      </c>
      <c r="D8315" s="2" t="s">
        <v>2252</v>
      </c>
      <c r="E8315" s="2" t="s">
        <v>37</v>
      </c>
      <c r="F8315" s="2" t="s">
        <v>4497</v>
      </c>
      <c r="G8315" s="2" t="s">
        <v>45</v>
      </c>
      <c r="H8315" s="2" t="s">
        <v>485</v>
      </c>
      <c r="I8315" s="2" t="s">
        <v>140</v>
      </c>
      <c r="J8315" s="2" t="s">
        <v>141</v>
      </c>
      <c r="K8315" s="2" t="s">
        <v>77</v>
      </c>
      <c r="L8315" s="10">
        <v>43347.0</v>
      </c>
      <c r="M8315" s="2" t="s">
        <v>34</v>
      </c>
      <c r="N8315" s="11">
        <v>0.6</v>
      </c>
      <c r="O8315" s="12">
        <v>-42.0</v>
      </c>
      <c r="P8315" s="13">
        <v>-0.45</v>
      </c>
      <c r="Q8315" s="13">
        <v>94.0</v>
      </c>
      <c r="R8315" s="13">
        <f t="shared" si="1"/>
        <v>235</v>
      </c>
      <c r="S8315" s="14">
        <f t="shared" si="2"/>
        <v>78.33333333</v>
      </c>
      <c r="T8315" s="14">
        <f t="shared" si="3"/>
        <v>-0.4468085106</v>
      </c>
      <c r="U8315" s="15" t="str">
        <f>vlookup(F8315,'Sub categories'!$A:$C,3,False)</f>
        <v>Furnishings</v>
      </c>
      <c r="V8315" s="16">
        <f t="shared" si="4"/>
        <v>4</v>
      </c>
      <c r="W8315" s="17">
        <f t="array" ref="W8315">INDEX(shipping_prices!$C$1:$F9542,MATCH(I8315,shipping_prices!$A$1:$A9542,0),MATCH(M8315,shipping_prices!$C$1:$F$1,0))</f>
        <v>13.2</v>
      </c>
      <c r="X8315" s="15" t="str">
        <f t="shared" si="5"/>
        <v>Ellis BallardChicagoIllinois</v>
      </c>
      <c r="Y8315" s="15" t="str">
        <f t="shared" si="6"/>
        <v>loss</v>
      </c>
    </row>
    <row r="8316" hidden="1">
      <c r="A8316" s="1">
        <v>43343.0</v>
      </c>
      <c r="B8316" s="2" t="s">
        <v>7581</v>
      </c>
      <c r="C8316" s="2">
        <v>3.0</v>
      </c>
      <c r="D8316" s="2" t="s">
        <v>3635</v>
      </c>
      <c r="E8316" s="2" t="s">
        <v>27</v>
      </c>
      <c r="F8316" s="2" t="s">
        <v>4128</v>
      </c>
      <c r="G8316" s="2" t="s">
        <v>39</v>
      </c>
      <c r="H8316" s="2" t="s">
        <v>146</v>
      </c>
      <c r="I8316" s="2" t="s">
        <v>194</v>
      </c>
      <c r="J8316" s="2" t="s">
        <v>53</v>
      </c>
      <c r="K8316" s="2" t="s">
        <v>54</v>
      </c>
      <c r="L8316" s="10">
        <v>43347.0</v>
      </c>
      <c r="M8316" s="2" t="s">
        <v>90</v>
      </c>
      <c r="N8316" s="11">
        <v>0.2</v>
      </c>
      <c r="O8316" s="12">
        <v>2.0</v>
      </c>
      <c r="P8316" s="13">
        <v>0.34</v>
      </c>
      <c r="Q8316" s="13">
        <v>7.0</v>
      </c>
      <c r="R8316" s="13">
        <f t="shared" si="1"/>
        <v>8.75</v>
      </c>
      <c r="S8316" s="14">
        <f t="shared" si="2"/>
        <v>2.916666667</v>
      </c>
      <c r="T8316" s="14">
        <f t="shared" si="3"/>
        <v>0.2857142857</v>
      </c>
      <c r="U8316" s="15" t="str">
        <f>vlookup(F8316,'Sub categories'!$A:$C,3,False)</f>
        <v>Fasteners</v>
      </c>
      <c r="V8316" s="16">
        <f t="shared" si="4"/>
        <v>4</v>
      </c>
      <c r="W8316" s="17">
        <f t="array" ref="W8316">INDEX(shipping_prices!$C$1:$F9543,MATCH(I8316,shipping_prices!$A$1:$A9543,0),MATCH(M8316,shipping_prices!$C$1:$F$1,0))</f>
        <v>8.76</v>
      </c>
      <c r="X8316" s="15" t="str">
        <f t="shared" si="5"/>
        <v>Jay KimmelMiamiFlorida</v>
      </c>
      <c r="Y8316" s="15" t="str">
        <f t="shared" si="6"/>
        <v>Low</v>
      </c>
    </row>
    <row r="8317" hidden="1">
      <c r="A8317" s="1">
        <v>43343.0</v>
      </c>
      <c r="B8317" s="2" t="s">
        <v>7581</v>
      </c>
      <c r="C8317" s="2">
        <v>2.0</v>
      </c>
      <c r="D8317" s="2" t="s">
        <v>3635</v>
      </c>
      <c r="E8317" s="2" t="s">
        <v>27</v>
      </c>
      <c r="F8317" s="2" t="s">
        <v>647</v>
      </c>
      <c r="G8317" s="2" t="s">
        <v>39</v>
      </c>
      <c r="H8317" s="2" t="s">
        <v>51</v>
      </c>
      <c r="I8317" s="2" t="s">
        <v>194</v>
      </c>
      <c r="J8317" s="2" t="s">
        <v>53</v>
      </c>
      <c r="K8317" s="2" t="s">
        <v>54</v>
      </c>
      <c r="L8317" s="10">
        <v>43347.0</v>
      </c>
      <c r="M8317" s="2" t="s">
        <v>90</v>
      </c>
      <c r="N8317" s="11">
        <v>0.2</v>
      </c>
      <c r="O8317" s="12">
        <v>4.0</v>
      </c>
      <c r="P8317" s="13">
        <v>0.35</v>
      </c>
      <c r="Q8317" s="13">
        <v>10.0</v>
      </c>
      <c r="R8317" s="13">
        <f t="shared" si="1"/>
        <v>12.5</v>
      </c>
      <c r="S8317" s="14">
        <f t="shared" si="2"/>
        <v>6.25</v>
      </c>
      <c r="T8317" s="14">
        <f t="shared" si="3"/>
        <v>0.4</v>
      </c>
      <c r="U8317" s="15" t="str">
        <f>vlookup(F8317,'Sub categories'!$A:$C,3,False)</f>
        <v>Paper</v>
      </c>
      <c r="V8317" s="16">
        <f t="shared" si="4"/>
        <v>4</v>
      </c>
      <c r="W8317" s="17">
        <f t="array" ref="W8317">INDEX(shipping_prices!$C$1:$F9544,MATCH(I8317,shipping_prices!$A$1:$A9544,0),MATCH(M8317,shipping_prices!$C$1:$F$1,0))</f>
        <v>8.76</v>
      </c>
      <c r="X8317" s="15" t="str">
        <f t="shared" si="5"/>
        <v>Jay KimmelMiamiFlorida</v>
      </c>
      <c r="Y8317" s="15" t="str">
        <f t="shared" si="6"/>
        <v>Low</v>
      </c>
    </row>
    <row r="8318" hidden="1">
      <c r="A8318" s="1">
        <v>43344.0</v>
      </c>
      <c r="B8318" s="2" t="s">
        <v>7581</v>
      </c>
      <c r="C8318" s="2">
        <v>7.0</v>
      </c>
      <c r="D8318" s="2" t="s">
        <v>3635</v>
      </c>
      <c r="E8318" s="2" t="s">
        <v>27</v>
      </c>
      <c r="F8318" s="2" t="s">
        <v>4362</v>
      </c>
      <c r="G8318" s="2" t="s">
        <v>29</v>
      </c>
      <c r="H8318" s="2" t="s">
        <v>220</v>
      </c>
      <c r="I8318" s="2" t="s">
        <v>194</v>
      </c>
      <c r="J8318" s="2" t="s">
        <v>53</v>
      </c>
      <c r="K8318" s="2" t="s">
        <v>54</v>
      </c>
      <c r="L8318" s="10">
        <v>43347.0</v>
      </c>
      <c r="M8318" s="2" t="s">
        <v>90</v>
      </c>
      <c r="N8318" s="11">
        <v>0.2</v>
      </c>
      <c r="O8318" s="12">
        <v>42.0</v>
      </c>
      <c r="P8318" s="13">
        <v>0.13</v>
      </c>
      <c r="Q8318" s="13">
        <v>336.0</v>
      </c>
      <c r="R8318" s="13">
        <f t="shared" si="1"/>
        <v>420</v>
      </c>
      <c r="S8318" s="14">
        <f t="shared" si="2"/>
        <v>60</v>
      </c>
      <c r="T8318" s="14">
        <f t="shared" si="3"/>
        <v>0.125</v>
      </c>
      <c r="U8318" s="15" t="str">
        <f>vlookup(F8318,'Sub categories'!$A:$C,3,False)</f>
        <v>Accessories</v>
      </c>
      <c r="V8318" s="16">
        <f t="shared" si="4"/>
        <v>3</v>
      </c>
      <c r="W8318" s="17">
        <f t="array" ref="W8318">INDEX(shipping_prices!$C$1:$F9545,MATCH(I8318,shipping_prices!$A$1:$A9545,0),MATCH(M8318,shipping_prices!$C$1:$F$1,0))</f>
        <v>8.76</v>
      </c>
      <c r="X8318" s="15" t="str">
        <f t="shared" si="5"/>
        <v>Jay KimmelMiamiFlorida</v>
      </c>
      <c r="Y8318" s="15" t="str">
        <f t="shared" si="6"/>
        <v>High</v>
      </c>
    </row>
    <row r="8319" hidden="1">
      <c r="A8319" s="1">
        <v>43344.0</v>
      </c>
      <c r="B8319" s="2" t="s">
        <v>7581</v>
      </c>
      <c r="C8319" s="2">
        <v>3.0</v>
      </c>
      <c r="D8319" s="2" t="s">
        <v>3635</v>
      </c>
      <c r="E8319" s="2" t="s">
        <v>27</v>
      </c>
      <c r="F8319" s="2" t="s">
        <v>2881</v>
      </c>
      <c r="G8319" s="2" t="s">
        <v>29</v>
      </c>
      <c r="H8319" s="2" t="s">
        <v>220</v>
      </c>
      <c r="I8319" s="2" t="s">
        <v>194</v>
      </c>
      <c r="J8319" s="2" t="s">
        <v>53</v>
      </c>
      <c r="K8319" s="2" t="s">
        <v>54</v>
      </c>
      <c r="L8319" s="10">
        <v>43347.0</v>
      </c>
      <c r="M8319" s="2" t="s">
        <v>90</v>
      </c>
      <c r="N8319" s="11">
        <v>0.2</v>
      </c>
      <c r="O8319" s="12">
        <v>82.0</v>
      </c>
      <c r="P8319" s="13">
        <v>0.21</v>
      </c>
      <c r="Q8319" s="13">
        <v>384.0</v>
      </c>
      <c r="R8319" s="13">
        <f t="shared" si="1"/>
        <v>480</v>
      </c>
      <c r="S8319" s="14">
        <f t="shared" si="2"/>
        <v>160</v>
      </c>
      <c r="T8319" s="14">
        <f t="shared" si="3"/>
        <v>0.2135416667</v>
      </c>
      <c r="U8319" s="15" t="str">
        <f>vlookup(F8319,'Sub categories'!$A:$C,3,False)</f>
        <v>Accessories</v>
      </c>
      <c r="V8319" s="16">
        <f t="shared" si="4"/>
        <v>3</v>
      </c>
      <c r="W8319" s="17">
        <f t="array" ref="W8319">INDEX(shipping_prices!$C$1:$F9546,MATCH(I8319,shipping_prices!$A$1:$A9546,0),MATCH(M8319,shipping_prices!$C$1:$F$1,0))</f>
        <v>8.76</v>
      </c>
      <c r="X8319" s="15" t="str">
        <f t="shared" si="5"/>
        <v>Jay KimmelMiamiFlorida</v>
      </c>
      <c r="Y8319" s="15" t="str">
        <f t="shared" si="6"/>
        <v>High</v>
      </c>
    </row>
    <row r="8320" hidden="1">
      <c r="A8320" s="1">
        <v>43344.0</v>
      </c>
      <c r="B8320" s="2" t="s">
        <v>7582</v>
      </c>
      <c r="C8320" s="2">
        <v>3.0</v>
      </c>
      <c r="D8320" s="2" t="s">
        <v>2827</v>
      </c>
      <c r="E8320" s="2" t="s">
        <v>27</v>
      </c>
      <c r="F8320" s="2" t="s">
        <v>5309</v>
      </c>
      <c r="G8320" s="2" t="s">
        <v>39</v>
      </c>
      <c r="H8320" s="2" t="s">
        <v>79</v>
      </c>
      <c r="I8320" s="2" t="s">
        <v>3504</v>
      </c>
      <c r="J8320" s="2" t="s">
        <v>42</v>
      </c>
      <c r="K8320" s="2" t="s">
        <v>43</v>
      </c>
      <c r="L8320" s="10">
        <v>43354.0</v>
      </c>
      <c r="M8320" s="2" t="s">
        <v>34</v>
      </c>
      <c r="N8320" s="11">
        <v>0.0</v>
      </c>
      <c r="O8320" s="12">
        <v>2.0</v>
      </c>
      <c r="P8320" s="13">
        <v>0.26</v>
      </c>
      <c r="Q8320" s="13">
        <v>8.0</v>
      </c>
      <c r="R8320" s="13">
        <f t="shared" si="1"/>
        <v>8</v>
      </c>
      <c r="S8320" s="14">
        <f t="shared" si="2"/>
        <v>2.666666667</v>
      </c>
      <c r="T8320" s="14">
        <f t="shared" si="3"/>
        <v>0.25</v>
      </c>
      <c r="U8320" s="15" t="str">
        <f>vlookup(F8320,'Sub categories'!$A:$C,3,False)</f>
        <v>Art</v>
      </c>
      <c r="V8320" s="16">
        <f t="shared" si="4"/>
        <v>10</v>
      </c>
      <c r="W8320" s="17">
        <f t="array" ref="W8320">INDEX(shipping_prices!$C$1:$F9547,MATCH(I8320,shipping_prices!$A$1:$A9547,0),MATCH(M8320,shipping_prices!$C$1:$F$1,0))</f>
        <v>7.18</v>
      </c>
      <c r="X8320" s="15" t="str">
        <f t="shared" si="5"/>
        <v>Richard BiernerRosevilleCalifornia</v>
      </c>
      <c r="Y8320" s="15" t="str">
        <f t="shared" si="6"/>
        <v>Low</v>
      </c>
    </row>
    <row r="8321" hidden="1">
      <c r="A8321" s="1">
        <v>43344.0</v>
      </c>
      <c r="B8321" s="2" t="s">
        <v>7583</v>
      </c>
      <c r="C8321" s="2">
        <v>7.0</v>
      </c>
      <c r="D8321" s="2" t="s">
        <v>4075</v>
      </c>
      <c r="E8321" s="2" t="s">
        <v>49</v>
      </c>
      <c r="F8321" s="2" t="s">
        <v>1625</v>
      </c>
      <c r="G8321" s="2" t="s">
        <v>39</v>
      </c>
      <c r="H8321" s="2" t="s">
        <v>146</v>
      </c>
      <c r="I8321" s="2" t="s">
        <v>511</v>
      </c>
      <c r="J8321" s="2" t="s">
        <v>141</v>
      </c>
      <c r="K8321" s="2" t="s">
        <v>77</v>
      </c>
      <c r="L8321" s="10">
        <v>43355.0</v>
      </c>
      <c r="M8321" s="2" t="s">
        <v>34</v>
      </c>
      <c r="N8321" s="11">
        <v>0.8</v>
      </c>
      <c r="O8321" s="12">
        <v>-46.0</v>
      </c>
      <c r="P8321" s="13">
        <v>-1.55</v>
      </c>
      <c r="Q8321" s="13">
        <v>30.0</v>
      </c>
      <c r="R8321" s="13">
        <f t="shared" si="1"/>
        <v>150</v>
      </c>
      <c r="S8321" s="14">
        <f t="shared" si="2"/>
        <v>21.42857143</v>
      </c>
      <c r="T8321" s="14">
        <f t="shared" si="3"/>
        <v>-1.533333333</v>
      </c>
      <c r="U8321" s="15" t="str">
        <f>vlookup(F8321,'Sub categories'!$A:$C,3,False)</f>
        <v>Binders</v>
      </c>
      <c r="V8321" s="16">
        <f t="shared" si="4"/>
        <v>11</v>
      </c>
      <c r="W8321" s="17">
        <f t="array" ref="W8321">INDEX(shipping_prices!$C$1:$F9548,MATCH(I8321,shipping_prices!$A$1:$A9548,0),MATCH(M8321,shipping_prices!$C$1:$F$1,0))</f>
        <v>9.55</v>
      </c>
      <c r="X8321" s="15" t="str">
        <f t="shared" si="5"/>
        <v>Arthur WiedigerAuroraIllinois</v>
      </c>
      <c r="Y8321" s="15" t="str">
        <f t="shared" si="6"/>
        <v>loss</v>
      </c>
    </row>
    <row r="8322" hidden="1">
      <c r="A8322" s="1">
        <v>43344.0</v>
      </c>
      <c r="B8322" s="2" t="s">
        <v>7583</v>
      </c>
      <c r="C8322" s="2">
        <v>4.0</v>
      </c>
      <c r="D8322" s="2" t="s">
        <v>4075</v>
      </c>
      <c r="E8322" s="2" t="s">
        <v>49</v>
      </c>
      <c r="F8322" s="2" t="s">
        <v>1627</v>
      </c>
      <c r="G8322" s="2" t="s">
        <v>29</v>
      </c>
      <c r="H8322" s="2" t="s">
        <v>79</v>
      </c>
      <c r="I8322" s="2" t="s">
        <v>511</v>
      </c>
      <c r="J8322" s="2" t="s">
        <v>141</v>
      </c>
      <c r="K8322" s="2" t="s">
        <v>77</v>
      </c>
      <c r="L8322" s="10">
        <v>43355.0</v>
      </c>
      <c r="M8322" s="2" t="s">
        <v>34</v>
      </c>
      <c r="N8322" s="11">
        <v>0.2</v>
      </c>
      <c r="O8322" s="12">
        <v>4.0</v>
      </c>
      <c r="P8322" s="13">
        <v>0.1</v>
      </c>
      <c r="Q8322" s="13">
        <v>38.0</v>
      </c>
      <c r="R8322" s="13">
        <f t="shared" si="1"/>
        <v>47.5</v>
      </c>
      <c r="S8322" s="14">
        <f t="shared" si="2"/>
        <v>11.875</v>
      </c>
      <c r="T8322" s="14">
        <f t="shared" si="3"/>
        <v>0.1052631579</v>
      </c>
      <c r="U8322" s="15" t="str">
        <f>vlookup(F8322,'Sub categories'!$A:$C,3,False)</f>
        <v>Phones</v>
      </c>
      <c r="V8322" s="16">
        <f t="shared" si="4"/>
        <v>11</v>
      </c>
      <c r="W8322" s="17">
        <f t="array" ref="W8322">INDEX(shipping_prices!$C$1:$F9549,MATCH(I8322,shipping_prices!$A$1:$A9549,0),MATCH(M8322,shipping_prices!$C$1:$F$1,0))</f>
        <v>9.55</v>
      </c>
      <c r="X8322" s="15" t="str">
        <f t="shared" si="5"/>
        <v>Arthur WiedigerAuroraIllinois</v>
      </c>
      <c r="Y8322" s="15" t="str">
        <f t="shared" si="6"/>
        <v>Low</v>
      </c>
    </row>
    <row r="8323" hidden="1">
      <c r="A8323" s="1">
        <v>43344.0</v>
      </c>
      <c r="B8323" s="2" t="s">
        <v>7584</v>
      </c>
      <c r="C8323" s="2">
        <v>7.0</v>
      </c>
      <c r="D8323" s="2" t="s">
        <v>2799</v>
      </c>
      <c r="E8323" s="2" t="s">
        <v>27</v>
      </c>
      <c r="F8323" s="2" t="s">
        <v>3461</v>
      </c>
      <c r="G8323" s="2" t="s">
        <v>39</v>
      </c>
      <c r="H8323" s="2" t="s">
        <v>526</v>
      </c>
      <c r="I8323" s="2" t="s">
        <v>140</v>
      </c>
      <c r="J8323" s="2" t="s">
        <v>141</v>
      </c>
      <c r="K8323" s="2" t="s">
        <v>77</v>
      </c>
      <c r="L8323" s="10">
        <v>43355.0</v>
      </c>
      <c r="M8323" s="2" t="s">
        <v>34</v>
      </c>
      <c r="N8323" s="11">
        <v>0.8</v>
      </c>
      <c r="O8323" s="12">
        <v>-14.0</v>
      </c>
      <c r="P8323" s="13">
        <v>-1.7</v>
      </c>
      <c r="Q8323" s="13">
        <v>8.0</v>
      </c>
      <c r="R8323" s="13">
        <f t="shared" si="1"/>
        <v>40</v>
      </c>
      <c r="S8323" s="14">
        <f t="shared" si="2"/>
        <v>5.714285714</v>
      </c>
      <c r="T8323" s="14">
        <f t="shared" si="3"/>
        <v>-1.75</v>
      </c>
      <c r="U8323" s="15" t="str">
        <f>vlookup(F8323,'Sub categories'!$A:$C,3,False)</f>
        <v>Binders</v>
      </c>
      <c r="V8323" s="16">
        <f t="shared" si="4"/>
        <v>11</v>
      </c>
      <c r="W8323" s="17">
        <f t="array" ref="W8323">INDEX(shipping_prices!$C$1:$F9550,MATCH(I8323,shipping_prices!$A$1:$A9550,0),MATCH(M8323,shipping_prices!$C$1:$F$1,0))</f>
        <v>13.2</v>
      </c>
      <c r="X8323" s="15" t="str">
        <f t="shared" si="5"/>
        <v>Dorothy DickinsonChicagoIllinois</v>
      </c>
      <c r="Y8323" s="15" t="str">
        <f t="shared" si="6"/>
        <v>loss</v>
      </c>
    </row>
    <row r="8324" hidden="1">
      <c r="A8324" s="1">
        <v>43344.0</v>
      </c>
      <c r="B8324" s="2" t="s">
        <v>7584</v>
      </c>
      <c r="C8324" s="2">
        <v>2.0</v>
      </c>
      <c r="D8324" s="2" t="s">
        <v>2799</v>
      </c>
      <c r="E8324" s="2" t="s">
        <v>27</v>
      </c>
      <c r="F8324" s="2" t="s">
        <v>3979</v>
      </c>
      <c r="G8324" s="2" t="s">
        <v>29</v>
      </c>
      <c r="H8324" s="2" t="s">
        <v>81</v>
      </c>
      <c r="I8324" s="2" t="s">
        <v>140</v>
      </c>
      <c r="J8324" s="2" t="s">
        <v>141</v>
      </c>
      <c r="K8324" s="2" t="s">
        <v>77</v>
      </c>
      <c r="L8324" s="10">
        <v>43355.0</v>
      </c>
      <c r="M8324" s="2" t="s">
        <v>34</v>
      </c>
      <c r="N8324" s="11">
        <v>0.2</v>
      </c>
      <c r="O8324" s="12">
        <v>14.0</v>
      </c>
      <c r="P8324" s="13">
        <v>0.18</v>
      </c>
      <c r="Q8324" s="13">
        <v>80.0</v>
      </c>
      <c r="R8324" s="13">
        <f t="shared" si="1"/>
        <v>100</v>
      </c>
      <c r="S8324" s="14">
        <f t="shared" si="2"/>
        <v>50</v>
      </c>
      <c r="T8324" s="14">
        <f t="shared" si="3"/>
        <v>0.175</v>
      </c>
      <c r="U8324" s="15" t="str">
        <f>vlookup(F8324,'Sub categories'!$A:$C,3,False)</f>
        <v>Accessories</v>
      </c>
      <c r="V8324" s="16">
        <f t="shared" si="4"/>
        <v>11</v>
      </c>
      <c r="W8324" s="17">
        <f t="array" ref="W8324">INDEX(shipping_prices!$C$1:$F9551,MATCH(I8324,shipping_prices!$A$1:$A9551,0),MATCH(M8324,shipping_prices!$C$1:$F$1,0))</f>
        <v>13.2</v>
      </c>
      <c r="X8324" s="15" t="str">
        <f t="shared" si="5"/>
        <v>Dorothy DickinsonChicagoIllinois</v>
      </c>
      <c r="Y8324" s="15" t="str">
        <f t="shared" si="6"/>
        <v>Low</v>
      </c>
    </row>
    <row r="8325" hidden="1">
      <c r="A8325" s="1">
        <v>43345.0</v>
      </c>
      <c r="B8325" s="2" t="s">
        <v>7585</v>
      </c>
      <c r="C8325" s="2">
        <v>2.0</v>
      </c>
      <c r="D8325" s="2" t="s">
        <v>2827</v>
      </c>
      <c r="E8325" s="2" t="s">
        <v>27</v>
      </c>
      <c r="F8325" s="2" t="s">
        <v>351</v>
      </c>
      <c r="G8325" s="2" t="s">
        <v>39</v>
      </c>
      <c r="H8325" s="2" t="s">
        <v>352</v>
      </c>
      <c r="I8325" s="2" t="s">
        <v>501</v>
      </c>
      <c r="J8325" s="2" t="s">
        <v>321</v>
      </c>
      <c r="K8325" s="2" t="s">
        <v>33</v>
      </c>
      <c r="L8325" s="10">
        <v>43345.0</v>
      </c>
      <c r="M8325" s="2" t="s">
        <v>469</v>
      </c>
      <c r="N8325" s="11">
        <v>0.7</v>
      </c>
      <c r="O8325" s="12">
        <v>-13.0</v>
      </c>
      <c r="P8325" s="13">
        <v>-0.73</v>
      </c>
      <c r="Q8325" s="13">
        <v>18.0</v>
      </c>
      <c r="R8325" s="13">
        <f t="shared" si="1"/>
        <v>60</v>
      </c>
      <c r="S8325" s="14">
        <f t="shared" si="2"/>
        <v>30</v>
      </c>
      <c r="T8325" s="14">
        <f t="shared" si="3"/>
        <v>-0.7222222222</v>
      </c>
      <c r="U8325" s="15" t="str">
        <f>vlookup(F8325,'Sub categories'!$A:$C,3,False)</f>
        <v>Binders</v>
      </c>
      <c r="V8325" s="16">
        <f t="shared" si="4"/>
        <v>0</v>
      </c>
      <c r="W8325" s="17">
        <f t="array" ref="W8325">INDEX(shipping_prices!$C$1:$F9552,MATCH(I8325,shipping_prices!$A$1:$A9552,0),MATCH(M8325,shipping_prices!$C$1:$F$1,0))</f>
        <v>52.85</v>
      </c>
      <c r="X8325" s="15" t="str">
        <f t="shared" si="5"/>
        <v>Richard BiernerColumbusOhio</v>
      </c>
      <c r="Y8325" s="15" t="str">
        <f t="shared" si="6"/>
        <v>loss</v>
      </c>
    </row>
    <row r="8326" hidden="1">
      <c r="A8326" s="1">
        <v>43345.0</v>
      </c>
      <c r="B8326" s="2" t="s">
        <v>7585</v>
      </c>
      <c r="C8326" s="2">
        <v>2.0</v>
      </c>
      <c r="D8326" s="2" t="s">
        <v>2827</v>
      </c>
      <c r="E8326" s="2" t="s">
        <v>27</v>
      </c>
      <c r="F8326" s="2" t="s">
        <v>7586</v>
      </c>
      <c r="G8326" s="2" t="s">
        <v>29</v>
      </c>
      <c r="H8326" s="2" t="s">
        <v>1071</v>
      </c>
      <c r="I8326" s="2" t="s">
        <v>501</v>
      </c>
      <c r="J8326" s="2" t="s">
        <v>321</v>
      </c>
      <c r="K8326" s="2" t="s">
        <v>33</v>
      </c>
      <c r="L8326" s="10">
        <v>43345.0</v>
      </c>
      <c r="M8326" s="2" t="s">
        <v>469</v>
      </c>
      <c r="N8326" s="11">
        <v>0.7</v>
      </c>
      <c r="O8326" s="12">
        <v>-71.0</v>
      </c>
      <c r="P8326" s="13">
        <v>-0.7</v>
      </c>
      <c r="Q8326" s="13">
        <v>102.0</v>
      </c>
      <c r="R8326" s="13">
        <f t="shared" si="1"/>
        <v>340</v>
      </c>
      <c r="S8326" s="14">
        <f t="shared" si="2"/>
        <v>170</v>
      </c>
      <c r="T8326" s="14">
        <f t="shared" si="3"/>
        <v>-0.6960784314</v>
      </c>
      <c r="U8326" s="15" t="str">
        <f>vlookup(F8326,'Sub categories'!$A:$C,3,False)</f>
        <v>Machines</v>
      </c>
      <c r="V8326" s="16">
        <f t="shared" si="4"/>
        <v>0</v>
      </c>
      <c r="W8326" s="17">
        <f t="array" ref="W8326">INDEX(shipping_prices!$C$1:$F9553,MATCH(I8326,shipping_prices!$A$1:$A9553,0),MATCH(M8326,shipping_prices!$C$1:$F$1,0))</f>
        <v>52.85</v>
      </c>
      <c r="X8326" s="15" t="str">
        <f t="shared" si="5"/>
        <v>Richard BiernerColumbusOhio</v>
      </c>
      <c r="Y8326" s="15" t="str">
        <f t="shared" si="6"/>
        <v>loss</v>
      </c>
    </row>
    <row r="8327" hidden="1">
      <c r="A8327" s="1">
        <v>43345.0</v>
      </c>
      <c r="B8327" s="2" t="s">
        <v>7587</v>
      </c>
      <c r="C8327" s="2">
        <v>5.0</v>
      </c>
      <c r="D8327" s="2" t="s">
        <v>5486</v>
      </c>
      <c r="E8327" s="2" t="s">
        <v>37</v>
      </c>
      <c r="F8327" s="2" t="s">
        <v>5334</v>
      </c>
      <c r="G8327" s="2" t="s">
        <v>39</v>
      </c>
      <c r="H8327" s="2" t="s">
        <v>120</v>
      </c>
      <c r="I8327" s="2" t="s">
        <v>31</v>
      </c>
      <c r="J8327" s="2" t="s">
        <v>32</v>
      </c>
      <c r="K8327" s="2" t="s">
        <v>33</v>
      </c>
      <c r="L8327" s="10">
        <v>43354.0</v>
      </c>
      <c r="M8327" s="2" t="s">
        <v>142</v>
      </c>
      <c r="N8327" s="11">
        <v>0.0</v>
      </c>
      <c r="O8327" s="12">
        <v>3.0</v>
      </c>
      <c r="P8327" s="13">
        <v>0.28</v>
      </c>
      <c r="Q8327" s="13">
        <v>11.0</v>
      </c>
      <c r="R8327" s="13">
        <f t="shared" si="1"/>
        <v>11</v>
      </c>
      <c r="S8327" s="14">
        <f t="shared" si="2"/>
        <v>2.2</v>
      </c>
      <c r="T8327" s="14">
        <f t="shared" si="3"/>
        <v>0.2727272727</v>
      </c>
      <c r="U8327" s="15" t="str">
        <f>vlookup(F8327,'Sub categories'!$A:$C,3,False)</f>
        <v>Art</v>
      </c>
      <c r="V8327" s="16">
        <f t="shared" si="4"/>
        <v>9</v>
      </c>
      <c r="W8327" s="17">
        <f t="array" ref="W8327">INDEX(shipping_prices!$C$1:$F9554,MATCH(I8327,shipping_prices!$A$1:$A9554,0),MATCH(M8327,shipping_prices!$C$1:$F$1,0))</f>
        <v>23.55</v>
      </c>
      <c r="X8327" s="15" t="str">
        <f t="shared" si="5"/>
        <v>Susan GilcrestNew York CityNew York</v>
      </c>
      <c r="Y8327" s="15" t="str">
        <f t="shared" si="6"/>
        <v>Low</v>
      </c>
    </row>
    <row r="8328" hidden="1">
      <c r="A8328" s="1">
        <v>43345.0</v>
      </c>
      <c r="B8328" s="2" t="s">
        <v>7588</v>
      </c>
      <c r="C8328" s="2">
        <v>2.0</v>
      </c>
      <c r="D8328" s="2" t="s">
        <v>991</v>
      </c>
      <c r="E8328" s="2" t="s">
        <v>27</v>
      </c>
      <c r="F8328" s="2" t="s">
        <v>2988</v>
      </c>
      <c r="G8328" s="2" t="s">
        <v>39</v>
      </c>
      <c r="H8328" s="2" t="s">
        <v>454</v>
      </c>
      <c r="I8328" s="2" t="s">
        <v>163</v>
      </c>
      <c r="J8328" s="2" t="s">
        <v>164</v>
      </c>
      <c r="K8328" s="2" t="s">
        <v>33</v>
      </c>
      <c r="L8328" s="10">
        <v>43352.0</v>
      </c>
      <c r="M8328" s="2" t="s">
        <v>34</v>
      </c>
      <c r="N8328" s="11">
        <v>0.7</v>
      </c>
      <c r="O8328" s="12">
        <v>-3.0</v>
      </c>
      <c r="P8328" s="13">
        <v>-0.8</v>
      </c>
      <c r="Q8328" s="13">
        <v>3.0</v>
      </c>
      <c r="R8328" s="13">
        <f t="shared" si="1"/>
        <v>10</v>
      </c>
      <c r="S8328" s="14">
        <f t="shared" si="2"/>
        <v>5</v>
      </c>
      <c r="T8328" s="14">
        <f t="shared" si="3"/>
        <v>-1</v>
      </c>
      <c r="U8328" s="15" t="str">
        <f>vlookup(F8328,'Sub categories'!$A:$C,3,False)</f>
        <v>Binders</v>
      </c>
      <c r="V8328" s="16">
        <f t="shared" si="4"/>
        <v>7</v>
      </c>
      <c r="W8328" s="17">
        <f t="array" ref="W8328">INDEX(shipping_prices!$C$1:$F9555,MATCH(I8328,shipping_prices!$A$1:$A9555,0),MATCH(M8328,shipping_prices!$C$1:$F$1,0))</f>
        <v>7.98</v>
      </c>
      <c r="X8328" s="15" t="str">
        <f t="shared" si="5"/>
        <v>Andrew RobertsPhiladelphiaPennsylvania</v>
      </c>
      <c r="Y8328" s="15" t="str">
        <f t="shared" si="6"/>
        <v>loss</v>
      </c>
    </row>
    <row r="8329" hidden="1">
      <c r="A8329" s="1">
        <v>43345.0</v>
      </c>
      <c r="B8329" s="2" t="s">
        <v>7588</v>
      </c>
      <c r="C8329" s="2">
        <v>9.0</v>
      </c>
      <c r="D8329" s="2" t="s">
        <v>991</v>
      </c>
      <c r="E8329" s="2" t="s">
        <v>27</v>
      </c>
      <c r="F8329" s="2" t="s">
        <v>3313</v>
      </c>
      <c r="G8329" s="2" t="s">
        <v>39</v>
      </c>
      <c r="H8329" s="2" t="s">
        <v>216</v>
      </c>
      <c r="I8329" s="2" t="s">
        <v>163</v>
      </c>
      <c r="J8329" s="2" t="s">
        <v>164</v>
      </c>
      <c r="K8329" s="2" t="s">
        <v>33</v>
      </c>
      <c r="L8329" s="10">
        <v>43352.0</v>
      </c>
      <c r="M8329" s="2" t="s">
        <v>34</v>
      </c>
      <c r="N8329" s="11">
        <v>0.2</v>
      </c>
      <c r="O8329" s="12">
        <v>2.0</v>
      </c>
      <c r="P8329" s="13">
        <v>0.11</v>
      </c>
      <c r="Q8329" s="13">
        <v>21.0</v>
      </c>
      <c r="R8329" s="13">
        <f t="shared" si="1"/>
        <v>26.25</v>
      </c>
      <c r="S8329" s="14">
        <f t="shared" si="2"/>
        <v>2.916666667</v>
      </c>
      <c r="T8329" s="14">
        <f t="shared" si="3"/>
        <v>0.09523809524</v>
      </c>
      <c r="U8329" s="15" t="str">
        <f>vlookup(F8329,'Sub categories'!$A:$C,3,False)</f>
        <v>Art</v>
      </c>
      <c r="V8329" s="16">
        <f t="shared" si="4"/>
        <v>7</v>
      </c>
      <c r="W8329" s="17">
        <f t="array" ref="W8329">INDEX(shipping_prices!$C$1:$F9556,MATCH(I8329,shipping_prices!$A$1:$A9556,0),MATCH(M8329,shipping_prices!$C$1:$F$1,0))</f>
        <v>7.98</v>
      </c>
      <c r="X8329" s="15" t="str">
        <f t="shared" si="5"/>
        <v>Andrew RobertsPhiladelphiaPennsylvania</v>
      </c>
      <c r="Y8329" s="15" t="str">
        <f t="shared" si="6"/>
        <v>Low</v>
      </c>
    </row>
    <row r="8330" hidden="1">
      <c r="A8330" s="1">
        <v>43345.0</v>
      </c>
      <c r="B8330" s="2" t="s">
        <v>7588</v>
      </c>
      <c r="C8330" s="2">
        <v>2.0</v>
      </c>
      <c r="D8330" s="2" t="s">
        <v>991</v>
      </c>
      <c r="E8330" s="2" t="s">
        <v>27</v>
      </c>
      <c r="F8330" s="2" t="s">
        <v>5589</v>
      </c>
      <c r="G8330" s="2" t="s">
        <v>29</v>
      </c>
      <c r="H8330" s="2" t="s">
        <v>336</v>
      </c>
      <c r="I8330" s="2" t="s">
        <v>163</v>
      </c>
      <c r="J8330" s="2" t="s">
        <v>164</v>
      </c>
      <c r="K8330" s="2" t="s">
        <v>33</v>
      </c>
      <c r="L8330" s="10">
        <v>43352.0</v>
      </c>
      <c r="M8330" s="2" t="s">
        <v>34</v>
      </c>
      <c r="N8330" s="11">
        <v>0.4</v>
      </c>
      <c r="O8330" s="12">
        <v>-10.0</v>
      </c>
      <c r="P8330" s="13">
        <v>-0.18</v>
      </c>
      <c r="Q8330" s="13">
        <v>55.0</v>
      </c>
      <c r="R8330" s="13">
        <f t="shared" si="1"/>
        <v>91.66666667</v>
      </c>
      <c r="S8330" s="14">
        <f t="shared" si="2"/>
        <v>45.83333333</v>
      </c>
      <c r="T8330" s="14">
        <f t="shared" si="3"/>
        <v>-0.1818181818</v>
      </c>
      <c r="U8330" s="15" t="str">
        <f>vlookup(F8330,'Sub categories'!$A:$C,3,False)</f>
        <v>Phones</v>
      </c>
      <c r="V8330" s="16">
        <f t="shared" si="4"/>
        <v>7</v>
      </c>
      <c r="W8330" s="17">
        <f t="array" ref="W8330">INDEX(shipping_prices!$C$1:$F9557,MATCH(I8330,shipping_prices!$A$1:$A9557,0),MATCH(M8330,shipping_prices!$C$1:$F$1,0))</f>
        <v>7.98</v>
      </c>
      <c r="X8330" s="15" t="str">
        <f t="shared" si="5"/>
        <v>Andrew RobertsPhiladelphiaPennsylvania</v>
      </c>
      <c r="Y8330" s="15" t="str">
        <f t="shared" si="6"/>
        <v>loss</v>
      </c>
    </row>
    <row r="8331" hidden="1">
      <c r="A8331" s="1">
        <v>43345.0</v>
      </c>
      <c r="B8331" s="2" t="s">
        <v>7589</v>
      </c>
      <c r="C8331" s="2">
        <v>2.0</v>
      </c>
      <c r="D8331" s="2" t="s">
        <v>4066</v>
      </c>
      <c r="E8331" s="2" t="s">
        <v>49</v>
      </c>
      <c r="F8331" s="2" t="s">
        <v>3276</v>
      </c>
      <c r="G8331" s="2" t="s">
        <v>29</v>
      </c>
      <c r="H8331" s="2" t="s">
        <v>764</v>
      </c>
      <c r="I8331" s="2" t="s">
        <v>88</v>
      </c>
      <c r="J8331" s="2" t="s">
        <v>796</v>
      </c>
      <c r="K8331" s="2" t="s">
        <v>77</v>
      </c>
      <c r="L8331" s="10">
        <v>43352.0</v>
      </c>
      <c r="M8331" s="2" t="s">
        <v>34</v>
      </c>
      <c r="N8331" s="11">
        <v>0.0</v>
      </c>
      <c r="O8331" s="12">
        <v>9.0</v>
      </c>
      <c r="P8331" s="13">
        <v>0.43</v>
      </c>
      <c r="Q8331" s="13">
        <v>21.0</v>
      </c>
      <c r="R8331" s="13">
        <f t="shared" si="1"/>
        <v>21</v>
      </c>
      <c r="S8331" s="14">
        <f t="shared" si="2"/>
        <v>10.5</v>
      </c>
      <c r="T8331" s="14">
        <f t="shared" si="3"/>
        <v>0.4285714286</v>
      </c>
      <c r="U8331" s="15" t="str">
        <f>vlookup(F8331,'Sub categories'!$A:$C,3,False)</f>
        <v>Accessories</v>
      </c>
      <c r="V8331" s="16">
        <f t="shared" si="4"/>
        <v>7</v>
      </c>
      <c r="W8331" s="17">
        <f t="array" ref="W8331">INDEX(shipping_prices!$C$1:$F9558,MATCH(I8331,shipping_prices!$A$1:$A9558,0),MATCH(M8331,shipping_prices!$C$1:$F$1,0))</f>
        <v>7.88</v>
      </c>
      <c r="X8331" s="15" t="str">
        <f t="shared" si="5"/>
        <v>Nick ZanduskySpringfieldMissouri</v>
      </c>
      <c r="Y8331" s="15" t="str">
        <f t="shared" si="6"/>
        <v>Low</v>
      </c>
    </row>
    <row r="8332" hidden="1">
      <c r="A8332" s="1">
        <v>43345.0</v>
      </c>
      <c r="B8332" s="2" t="s">
        <v>7589</v>
      </c>
      <c r="C8332" s="2">
        <v>5.0</v>
      </c>
      <c r="D8332" s="2" t="s">
        <v>4066</v>
      </c>
      <c r="E8332" s="2" t="s">
        <v>49</v>
      </c>
      <c r="F8332" s="2" t="s">
        <v>1145</v>
      </c>
      <c r="G8332" s="2" t="s">
        <v>39</v>
      </c>
      <c r="H8332" s="2" t="s">
        <v>40</v>
      </c>
      <c r="I8332" s="2" t="s">
        <v>88</v>
      </c>
      <c r="J8332" s="2" t="s">
        <v>796</v>
      </c>
      <c r="K8332" s="2" t="s">
        <v>77</v>
      </c>
      <c r="L8332" s="10">
        <v>43352.0</v>
      </c>
      <c r="M8332" s="2" t="s">
        <v>34</v>
      </c>
      <c r="N8332" s="11">
        <v>0.0</v>
      </c>
      <c r="O8332" s="12">
        <v>13.0</v>
      </c>
      <c r="P8332" s="13">
        <v>0.47</v>
      </c>
      <c r="Q8332" s="13">
        <v>27.0</v>
      </c>
      <c r="R8332" s="13">
        <f t="shared" si="1"/>
        <v>27</v>
      </c>
      <c r="S8332" s="14">
        <f t="shared" si="2"/>
        <v>5.4</v>
      </c>
      <c r="T8332" s="14">
        <f t="shared" si="3"/>
        <v>0.4814814815</v>
      </c>
      <c r="U8332" s="15" t="str">
        <f>vlookup(F8332,'Sub categories'!$A:$C,3,False)</f>
        <v>Binders</v>
      </c>
      <c r="V8332" s="16">
        <f t="shared" si="4"/>
        <v>7</v>
      </c>
      <c r="W8332" s="17">
        <f t="array" ref="W8332">INDEX(shipping_prices!$C$1:$F9559,MATCH(I8332,shipping_prices!$A$1:$A9559,0),MATCH(M8332,shipping_prices!$C$1:$F$1,0))</f>
        <v>7.88</v>
      </c>
      <c r="X8332" s="15" t="str">
        <f t="shared" si="5"/>
        <v>Nick ZanduskySpringfieldMissouri</v>
      </c>
      <c r="Y8332" s="15" t="str">
        <f t="shared" si="6"/>
        <v>Low</v>
      </c>
    </row>
    <row r="8333" hidden="1">
      <c r="A8333" s="1">
        <v>43345.0</v>
      </c>
      <c r="B8333" s="2" t="s">
        <v>7589</v>
      </c>
      <c r="C8333" s="2">
        <v>2.0</v>
      </c>
      <c r="D8333" s="2" t="s">
        <v>4066</v>
      </c>
      <c r="E8333" s="2" t="s">
        <v>49</v>
      </c>
      <c r="F8333" s="2" t="s">
        <v>1178</v>
      </c>
      <c r="G8333" s="2" t="s">
        <v>39</v>
      </c>
      <c r="H8333" s="2" t="s">
        <v>105</v>
      </c>
      <c r="I8333" s="2" t="s">
        <v>88</v>
      </c>
      <c r="J8333" s="2" t="s">
        <v>796</v>
      </c>
      <c r="K8333" s="2" t="s">
        <v>77</v>
      </c>
      <c r="L8333" s="10">
        <v>43352.0</v>
      </c>
      <c r="M8333" s="2" t="s">
        <v>34</v>
      </c>
      <c r="N8333" s="11">
        <v>0.0</v>
      </c>
      <c r="O8333" s="12">
        <v>226.0</v>
      </c>
      <c r="P8333" s="13">
        <v>0.27</v>
      </c>
      <c r="Q8333" s="13">
        <v>838.0</v>
      </c>
      <c r="R8333" s="13">
        <f t="shared" si="1"/>
        <v>838</v>
      </c>
      <c r="S8333" s="14">
        <f t="shared" si="2"/>
        <v>419</v>
      </c>
      <c r="T8333" s="14">
        <f t="shared" si="3"/>
        <v>0.2696897375</v>
      </c>
      <c r="U8333" s="15" t="str">
        <f>vlookup(F8333,'Sub categories'!$A:$C,3,False)</f>
        <v>Storage</v>
      </c>
      <c r="V8333" s="16">
        <f t="shared" si="4"/>
        <v>7</v>
      </c>
      <c r="W8333" s="17">
        <f t="array" ref="W8333">INDEX(shipping_prices!$C$1:$F9560,MATCH(I8333,shipping_prices!$A$1:$A9560,0),MATCH(M8333,shipping_prices!$C$1:$F$1,0))</f>
        <v>7.88</v>
      </c>
      <c r="X8333" s="15" t="str">
        <f t="shared" si="5"/>
        <v>Nick ZanduskySpringfieldMissouri</v>
      </c>
      <c r="Y8333" s="15" t="str">
        <f t="shared" si="6"/>
        <v>High</v>
      </c>
    </row>
    <row r="8334" hidden="1">
      <c r="A8334" s="1">
        <v>43345.0</v>
      </c>
      <c r="B8334" s="2" t="s">
        <v>7590</v>
      </c>
      <c r="C8334" s="2">
        <v>3.0</v>
      </c>
      <c r="D8334" s="2" t="s">
        <v>1099</v>
      </c>
      <c r="E8334" s="2" t="s">
        <v>27</v>
      </c>
      <c r="F8334" s="2" t="s">
        <v>4067</v>
      </c>
      <c r="G8334" s="2" t="s">
        <v>39</v>
      </c>
      <c r="H8334" s="2" t="s">
        <v>51</v>
      </c>
      <c r="I8334" s="2" t="s">
        <v>41</v>
      </c>
      <c r="J8334" s="2" t="s">
        <v>42</v>
      </c>
      <c r="K8334" s="2" t="s">
        <v>43</v>
      </c>
      <c r="L8334" s="10">
        <v>43346.0</v>
      </c>
      <c r="M8334" s="2" t="s">
        <v>34</v>
      </c>
      <c r="N8334" s="11">
        <v>0.0</v>
      </c>
      <c r="O8334" s="12">
        <v>6.0</v>
      </c>
      <c r="P8334" s="13">
        <v>0.45</v>
      </c>
      <c r="Q8334" s="13">
        <v>13.0</v>
      </c>
      <c r="R8334" s="13">
        <f t="shared" si="1"/>
        <v>13</v>
      </c>
      <c r="S8334" s="14">
        <f t="shared" si="2"/>
        <v>4.333333333</v>
      </c>
      <c r="T8334" s="14">
        <f t="shared" si="3"/>
        <v>0.4615384615</v>
      </c>
      <c r="U8334" s="15" t="str">
        <f>vlookup(F8334,'Sub categories'!$A:$C,3,False)</f>
        <v>Paper</v>
      </c>
      <c r="V8334" s="16">
        <f t="shared" si="4"/>
        <v>1</v>
      </c>
      <c r="W8334" s="17">
        <f t="array" ref="W8334">INDEX(shipping_prices!$C$1:$F9561,MATCH(I8334,shipping_prices!$A$1:$A9561,0),MATCH(M8334,shipping_prices!$C$1:$F$1,0))</f>
        <v>10.99</v>
      </c>
      <c r="X8334" s="15" t="str">
        <f t="shared" si="5"/>
        <v>Jeremy FarrySan FranciscoCalifornia</v>
      </c>
      <c r="Y8334" s="15" t="str">
        <f t="shared" si="6"/>
        <v>Low</v>
      </c>
    </row>
    <row r="8335">
      <c r="A8335" s="1">
        <v>43345.0</v>
      </c>
      <c r="B8335" s="2" t="s">
        <v>7590</v>
      </c>
      <c r="C8335" s="2">
        <v>3.0</v>
      </c>
      <c r="D8335" s="2" t="s">
        <v>1099</v>
      </c>
      <c r="E8335" s="2" t="s">
        <v>27</v>
      </c>
      <c r="F8335" s="2" t="s">
        <v>2270</v>
      </c>
      <c r="G8335" s="2" t="s">
        <v>45</v>
      </c>
      <c r="H8335" s="2" t="s">
        <v>489</v>
      </c>
      <c r="I8335" s="2" t="s">
        <v>41</v>
      </c>
      <c r="J8335" s="2" t="s">
        <v>42</v>
      </c>
      <c r="K8335" s="2" t="s">
        <v>43</v>
      </c>
      <c r="L8335" s="10">
        <v>43346.0</v>
      </c>
      <c r="M8335" s="2" t="s">
        <v>34</v>
      </c>
      <c r="N8335" s="11">
        <v>0.2</v>
      </c>
      <c r="O8335" s="12">
        <v>23.0</v>
      </c>
      <c r="P8335" s="13">
        <v>0.1</v>
      </c>
      <c r="Q8335" s="13">
        <v>230.0</v>
      </c>
      <c r="R8335" s="13">
        <f t="shared" si="1"/>
        <v>287.5</v>
      </c>
      <c r="S8335" s="14">
        <f t="shared" si="2"/>
        <v>95.83333333</v>
      </c>
      <c r="T8335" s="14">
        <f t="shared" si="3"/>
        <v>0.1</v>
      </c>
      <c r="U8335" s="15" t="str">
        <f>vlookup(F8335,'Sub categories'!$A:$C,3,False)</f>
        <v>Chairs</v>
      </c>
      <c r="V8335" s="16">
        <f t="shared" si="4"/>
        <v>1</v>
      </c>
      <c r="W8335" s="17">
        <f t="array" ref="W8335">INDEX(shipping_prices!$C$1:$F9562,MATCH(I8335,shipping_prices!$A$1:$A9562,0),MATCH(M8335,shipping_prices!$C$1:$F$1,0))</f>
        <v>10.99</v>
      </c>
      <c r="X8335" s="15" t="str">
        <f t="shared" si="5"/>
        <v>Jeremy FarrySan FranciscoCalifornia</v>
      </c>
      <c r="Y8335" s="15" t="str">
        <f t="shared" si="6"/>
        <v>High</v>
      </c>
    </row>
    <row r="8336" hidden="1">
      <c r="A8336" s="1">
        <v>43345.0</v>
      </c>
      <c r="B8336" s="2" t="s">
        <v>7591</v>
      </c>
      <c r="C8336" s="2">
        <v>7.0</v>
      </c>
      <c r="D8336" s="2" t="s">
        <v>1306</v>
      </c>
      <c r="E8336" s="2" t="s">
        <v>37</v>
      </c>
      <c r="F8336" s="2" t="s">
        <v>7592</v>
      </c>
      <c r="G8336" s="2" t="s">
        <v>29</v>
      </c>
      <c r="H8336" s="2" t="s">
        <v>51</v>
      </c>
      <c r="I8336" s="2" t="s">
        <v>75</v>
      </c>
      <c r="J8336" s="2" t="s">
        <v>76</v>
      </c>
      <c r="K8336" s="2" t="s">
        <v>77</v>
      </c>
      <c r="L8336" s="10">
        <v>43355.0</v>
      </c>
      <c r="M8336" s="2" t="s">
        <v>90</v>
      </c>
      <c r="N8336" s="11">
        <v>0.4</v>
      </c>
      <c r="O8336" s="12">
        <v>-252.0</v>
      </c>
      <c r="P8336" s="13">
        <v>-0.1</v>
      </c>
      <c r="Q8336" s="13">
        <v>2520.0</v>
      </c>
      <c r="R8336" s="13">
        <f t="shared" si="1"/>
        <v>4200</v>
      </c>
      <c r="S8336" s="14">
        <f t="shared" si="2"/>
        <v>600</v>
      </c>
      <c r="T8336" s="14">
        <f t="shared" si="3"/>
        <v>-0.1</v>
      </c>
      <c r="U8336" s="15" t="str">
        <f>vlookup(F8336,'Sub categories'!$A:$C,3,False)</f>
        <v>Machines</v>
      </c>
      <c r="V8336" s="16">
        <f t="shared" si="4"/>
        <v>10</v>
      </c>
      <c r="W8336" s="17">
        <f t="array" ref="W8336">INDEX(shipping_prices!$C$1:$F9563,MATCH(I8336,shipping_prices!$A$1:$A9563,0),MATCH(M8336,shipping_prices!$C$1:$F$1,0))</f>
        <v>9.96</v>
      </c>
      <c r="X8336" s="15" t="str">
        <f t="shared" si="5"/>
        <v>Sean BraxtonHoustonTexas</v>
      </c>
      <c r="Y8336" s="15" t="str">
        <f t="shared" si="6"/>
        <v>loss</v>
      </c>
    </row>
    <row r="8337" hidden="1">
      <c r="A8337" s="1">
        <v>43345.0</v>
      </c>
      <c r="B8337" s="2" t="s">
        <v>7591</v>
      </c>
      <c r="C8337" s="2">
        <v>3.0</v>
      </c>
      <c r="D8337" s="2" t="s">
        <v>1306</v>
      </c>
      <c r="E8337" s="2" t="s">
        <v>37</v>
      </c>
      <c r="F8337" s="2" t="s">
        <v>2017</v>
      </c>
      <c r="G8337" s="2" t="s">
        <v>29</v>
      </c>
      <c r="H8337" s="2" t="s">
        <v>79</v>
      </c>
      <c r="I8337" s="2" t="s">
        <v>75</v>
      </c>
      <c r="J8337" s="2" t="s">
        <v>76</v>
      </c>
      <c r="K8337" s="2" t="s">
        <v>77</v>
      </c>
      <c r="L8337" s="10">
        <v>43355.0</v>
      </c>
      <c r="M8337" s="2" t="s">
        <v>90</v>
      </c>
      <c r="N8337" s="11">
        <v>0.4</v>
      </c>
      <c r="O8337" s="12">
        <v>-510.0</v>
      </c>
      <c r="P8337" s="13">
        <v>-0.17</v>
      </c>
      <c r="Q8337" s="13">
        <v>3060.0</v>
      </c>
      <c r="R8337" s="13">
        <f t="shared" si="1"/>
        <v>5100</v>
      </c>
      <c r="S8337" s="14">
        <f t="shared" si="2"/>
        <v>1700</v>
      </c>
      <c r="T8337" s="14">
        <f t="shared" si="3"/>
        <v>-0.1666666667</v>
      </c>
      <c r="U8337" s="15" t="str">
        <f>vlookup(F8337,'Sub categories'!$A:$C,3,False)</f>
        <v>Machines</v>
      </c>
      <c r="V8337" s="16">
        <f t="shared" si="4"/>
        <v>10</v>
      </c>
      <c r="W8337" s="17">
        <f t="array" ref="W8337">INDEX(shipping_prices!$C$1:$F9564,MATCH(I8337,shipping_prices!$A$1:$A9564,0),MATCH(M8337,shipping_prices!$C$1:$F$1,0))</f>
        <v>9.96</v>
      </c>
      <c r="X8337" s="15" t="str">
        <f t="shared" si="5"/>
        <v>Sean BraxtonHoustonTexas</v>
      </c>
      <c r="Y8337" s="15" t="str">
        <f t="shared" si="6"/>
        <v>loss</v>
      </c>
    </row>
    <row r="8338" hidden="1">
      <c r="A8338" s="1">
        <v>43345.0</v>
      </c>
      <c r="B8338" s="2" t="s">
        <v>7593</v>
      </c>
      <c r="C8338" s="2">
        <v>1.0</v>
      </c>
      <c r="D8338" s="2" t="s">
        <v>1239</v>
      </c>
      <c r="E8338" s="2" t="s">
        <v>37</v>
      </c>
      <c r="F8338" s="2" t="s">
        <v>2572</v>
      </c>
      <c r="G8338" s="2" t="s">
        <v>39</v>
      </c>
      <c r="H8338" s="2" t="s">
        <v>534</v>
      </c>
      <c r="I8338" s="2" t="s">
        <v>2743</v>
      </c>
      <c r="J8338" s="2" t="s">
        <v>251</v>
      </c>
      <c r="K8338" s="2" t="s">
        <v>54</v>
      </c>
      <c r="L8338" s="10">
        <v>43357.0</v>
      </c>
      <c r="M8338" s="2" t="s">
        <v>34</v>
      </c>
      <c r="N8338" s="11">
        <v>0.2</v>
      </c>
      <c r="O8338" s="12">
        <v>-4.0</v>
      </c>
      <c r="P8338" s="13">
        <v>-0.24</v>
      </c>
      <c r="Q8338" s="13">
        <v>16.0</v>
      </c>
      <c r="R8338" s="13">
        <f t="shared" si="1"/>
        <v>20</v>
      </c>
      <c r="S8338" s="14">
        <f t="shared" si="2"/>
        <v>20</v>
      </c>
      <c r="T8338" s="14">
        <f t="shared" si="3"/>
        <v>-0.25</v>
      </c>
      <c r="U8338" s="15" t="str">
        <f>vlookup(F8338,'Sub categories'!$A:$C,3,False)</f>
        <v>Storage</v>
      </c>
      <c r="V8338" s="16">
        <f t="shared" si="4"/>
        <v>12</v>
      </c>
      <c r="W8338" s="17">
        <f t="array" ref="W8338">INDEX(shipping_prices!$C$1:$F9565,MATCH(I8338,shipping_prices!$A$1:$A9565,0),MATCH(M8338,shipping_prices!$C$1:$F$1,0))</f>
        <v>5.68</v>
      </c>
      <c r="X8338" s="15" t="str">
        <f t="shared" si="5"/>
        <v>Thomas SeioAshevilleNorth Carolina</v>
      </c>
      <c r="Y8338" s="15" t="str">
        <f t="shared" si="6"/>
        <v>loss</v>
      </c>
    </row>
    <row r="8339" hidden="1">
      <c r="A8339" s="1">
        <v>43345.0</v>
      </c>
      <c r="B8339" s="2" t="s">
        <v>7594</v>
      </c>
      <c r="C8339" s="2">
        <v>9.0</v>
      </c>
      <c r="D8339" s="2" t="s">
        <v>2980</v>
      </c>
      <c r="E8339" s="2" t="s">
        <v>27</v>
      </c>
      <c r="F8339" s="2" t="s">
        <v>1479</v>
      </c>
      <c r="G8339" s="2" t="s">
        <v>39</v>
      </c>
      <c r="H8339" s="2" t="s">
        <v>193</v>
      </c>
      <c r="I8339" s="2" t="s">
        <v>1247</v>
      </c>
      <c r="J8339" s="2" t="s">
        <v>97</v>
      </c>
      <c r="K8339" s="2" t="s">
        <v>77</v>
      </c>
      <c r="L8339" s="10">
        <v>43355.0</v>
      </c>
      <c r="M8339" s="2" t="s">
        <v>34</v>
      </c>
      <c r="N8339" s="11">
        <v>0.0</v>
      </c>
      <c r="O8339" s="12">
        <v>26.0</v>
      </c>
      <c r="P8339" s="13">
        <v>0.46</v>
      </c>
      <c r="Q8339" s="13">
        <v>57.0</v>
      </c>
      <c r="R8339" s="13">
        <f t="shared" si="1"/>
        <v>57</v>
      </c>
      <c r="S8339" s="14">
        <f t="shared" si="2"/>
        <v>6.333333333</v>
      </c>
      <c r="T8339" s="14">
        <f t="shared" si="3"/>
        <v>0.4561403509</v>
      </c>
      <c r="U8339" s="15" t="str">
        <f>vlookup(F8339,'Sub categories'!$A:$C,3,False)</f>
        <v>Binders</v>
      </c>
      <c r="V8339" s="16">
        <f t="shared" si="4"/>
        <v>10</v>
      </c>
      <c r="W8339" s="17">
        <f t="array" ref="W8339">INDEX(shipping_prices!$C$1:$F9566,MATCH(I8339,shipping_prices!$A$1:$A9566,0),MATCH(M8339,shipping_prices!$C$1:$F$1,0))</f>
        <v>11.81</v>
      </c>
      <c r="X8339" s="15" t="str">
        <f t="shared" si="5"/>
        <v>John HustonMidlandMichigan</v>
      </c>
      <c r="Y8339" s="15" t="str">
        <f t="shared" si="6"/>
        <v>Low</v>
      </c>
    </row>
    <row r="8340" hidden="1">
      <c r="A8340" s="1">
        <v>43345.0</v>
      </c>
      <c r="B8340" s="2" t="s">
        <v>7595</v>
      </c>
      <c r="C8340" s="2">
        <v>7.0</v>
      </c>
      <c r="D8340" s="2" t="s">
        <v>2571</v>
      </c>
      <c r="E8340" s="2" t="s">
        <v>27</v>
      </c>
      <c r="F8340" s="2" t="s">
        <v>455</v>
      </c>
      <c r="G8340" s="2" t="s">
        <v>39</v>
      </c>
      <c r="H8340" s="2" t="s">
        <v>456</v>
      </c>
      <c r="I8340" s="2" t="s">
        <v>88</v>
      </c>
      <c r="J8340" s="2" t="s">
        <v>1343</v>
      </c>
      <c r="K8340" s="2" t="s">
        <v>43</v>
      </c>
      <c r="L8340" s="10">
        <v>43350.0</v>
      </c>
      <c r="M8340" s="2" t="s">
        <v>34</v>
      </c>
      <c r="N8340" s="11">
        <v>0.2</v>
      </c>
      <c r="O8340" s="12">
        <v>8.0</v>
      </c>
      <c r="P8340" s="13">
        <v>0.16</v>
      </c>
      <c r="Q8340" s="13">
        <v>51.0</v>
      </c>
      <c r="R8340" s="13">
        <f t="shared" si="1"/>
        <v>63.75</v>
      </c>
      <c r="S8340" s="14">
        <f t="shared" si="2"/>
        <v>9.107142857</v>
      </c>
      <c r="T8340" s="14">
        <f t="shared" si="3"/>
        <v>0.1568627451</v>
      </c>
      <c r="U8340" s="15" t="str">
        <f>vlookup(F8340,'Sub categories'!$A:$C,3,False)</f>
        <v>Art</v>
      </c>
      <c r="V8340" s="16">
        <f t="shared" si="4"/>
        <v>5</v>
      </c>
      <c r="W8340" s="17">
        <f t="array" ref="W8340">INDEX(shipping_prices!$C$1:$F9567,MATCH(I8340,shipping_prices!$A$1:$A9567,0),MATCH(M8340,shipping_prices!$C$1:$F$1,0))</f>
        <v>7.88</v>
      </c>
      <c r="X8340" s="15" t="str">
        <f t="shared" si="5"/>
        <v>Sanjit EngleSpringfieldOregon</v>
      </c>
      <c r="Y8340" s="15" t="str">
        <f t="shared" si="6"/>
        <v>Low</v>
      </c>
    </row>
    <row r="8341" hidden="1">
      <c r="A8341" s="1">
        <v>43345.0</v>
      </c>
      <c r="B8341" s="2" t="s">
        <v>7596</v>
      </c>
      <c r="C8341" s="2">
        <v>3.0</v>
      </c>
      <c r="D8341" s="2" t="s">
        <v>1939</v>
      </c>
      <c r="E8341" s="2" t="s">
        <v>27</v>
      </c>
      <c r="F8341" s="2" t="s">
        <v>470</v>
      </c>
      <c r="G8341" s="2" t="s">
        <v>39</v>
      </c>
      <c r="H8341" s="2" t="s">
        <v>193</v>
      </c>
      <c r="I8341" s="2" t="s">
        <v>158</v>
      </c>
      <c r="J8341" s="2" t="s">
        <v>159</v>
      </c>
      <c r="K8341" s="2" t="s">
        <v>43</v>
      </c>
      <c r="L8341" s="10">
        <v>43353.0</v>
      </c>
      <c r="M8341" s="2" t="s">
        <v>34</v>
      </c>
      <c r="N8341" s="11">
        <v>0.0</v>
      </c>
      <c r="O8341" s="12">
        <v>15.0</v>
      </c>
      <c r="P8341" s="13">
        <v>0.48</v>
      </c>
      <c r="Q8341" s="13">
        <v>31.0</v>
      </c>
      <c r="R8341" s="13">
        <f t="shared" si="1"/>
        <v>31</v>
      </c>
      <c r="S8341" s="14">
        <f t="shared" si="2"/>
        <v>10.33333333</v>
      </c>
      <c r="T8341" s="14">
        <f t="shared" si="3"/>
        <v>0.4838709677</v>
      </c>
      <c r="U8341" s="15" t="str">
        <f>vlookup(F8341,'Sub categories'!$A:$C,3,False)</f>
        <v>Labels</v>
      </c>
      <c r="V8341" s="16">
        <f t="shared" si="4"/>
        <v>8</v>
      </c>
      <c r="W8341" s="17">
        <f t="array" ref="W8341">INDEX(shipping_prices!$C$1:$F9568,MATCH(I8341,shipping_prices!$A$1:$A9568,0),MATCH(M8341,shipping_prices!$C$1:$F$1,0))</f>
        <v>7</v>
      </c>
      <c r="X8341" s="15" t="str">
        <f t="shared" si="5"/>
        <v>Keith HerreraSeattleWashington</v>
      </c>
      <c r="Y8341" s="15" t="str">
        <f t="shared" si="6"/>
        <v>Low</v>
      </c>
    </row>
    <row r="8342">
      <c r="A8342" s="1">
        <v>43345.0</v>
      </c>
      <c r="B8342" s="2" t="s">
        <v>7597</v>
      </c>
      <c r="C8342" s="2">
        <v>3.0</v>
      </c>
      <c r="D8342" s="2" t="s">
        <v>851</v>
      </c>
      <c r="E8342" s="2" t="s">
        <v>37</v>
      </c>
      <c r="F8342" s="2" t="s">
        <v>2346</v>
      </c>
      <c r="G8342" s="2" t="s">
        <v>45</v>
      </c>
      <c r="H8342" s="2" t="s">
        <v>79</v>
      </c>
      <c r="I8342" s="2" t="s">
        <v>2226</v>
      </c>
      <c r="J8342" s="2" t="s">
        <v>614</v>
      </c>
      <c r="K8342" s="2" t="s">
        <v>54</v>
      </c>
      <c r="L8342" s="10">
        <v>43355.0</v>
      </c>
      <c r="M8342" s="2" t="s">
        <v>34</v>
      </c>
      <c r="N8342" s="11">
        <v>0.2</v>
      </c>
      <c r="O8342" s="12">
        <v>11.0</v>
      </c>
      <c r="P8342" s="13">
        <v>0.06</v>
      </c>
      <c r="Q8342" s="13">
        <v>170.0</v>
      </c>
      <c r="R8342" s="13">
        <f t="shared" si="1"/>
        <v>212.5</v>
      </c>
      <c r="S8342" s="14">
        <f t="shared" si="2"/>
        <v>70.83333333</v>
      </c>
      <c r="T8342" s="14">
        <f t="shared" si="3"/>
        <v>0.06470588235</v>
      </c>
      <c r="U8342" s="15" t="str">
        <f>vlookup(F8342,'Sub categories'!$A:$C,3,False)</f>
        <v>Chairs</v>
      </c>
      <c r="V8342" s="16">
        <f t="shared" si="4"/>
        <v>10</v>
      </c>
      <c r="W8342" s="17">
        <f t="array" ref="W8342">INDEX(shipping_prices!$C$1:$F9569,MATCH(I8342,shipping_prices!$A$1:$A9569,0),MATCH(M8342,shipping_prices!$C$1:$F$1,0))</f>
        <v>6.55</v>
      </c>
      <c r="X8342" s="15" t="str">
        <f t="shared" si="5"/>
        <v>Katrina EdelmanBristolTennessee</v>
      </c>
      <c r="Y8342" s="15" t="str">
        <f t="shared" si="6"/>
        <v>Low</v>
      </c>
    </row>
    <row r="8343" hidden="1">
      <c r="A8343" s="1">
        <v>43345.0</v>
      </c>
      <c r="B8343" s="2" t="s">
        <v>7598</v>
      </c>
      <c r="C8343" s="2">
        <v>3.0</v>
      </c>
      <c r="D8343" s="2" t="s">
        <v>1408</v>
      </c>
      <c r="E8343" s="2" t="s">
        <v>27</v>
      </c>
      <c r="F8343" s="2" t="s">
        <v>1144</v>
      </c>
      <c r="G8343" s="2" t="s">
        <v>39</v>
      </c>
      <c r="H8343" s="2" t="s">
        <v>193</v>
      </c>
      <c r="I8343" s="2" t="s">
        <v>41</v>
      </c>
      <c r="J8343" s="2" t="s">
        <v>42</v>
      </c>
      <c r="K8343" s="2" t="s">
        <v>43</v>
      </c>
      <c r="L8343" s="10">
        <v>43345.0</v>
      </c>
      <c r="M8343" s="2" t="s">
        <v>469</v>
      </c>
      <c r="N8343" s="11">
        <v>0.2</v>
      </c>
      <c r="O8343" s="12">
        <v>5.0</v>
      </c>
      <c r="P8343" s="13">
        <v>0.35</v>
      </c>
      <c r="Q8343" s="13">
        <v>14.0</v>
      </c>
      <c r="R8343" s="13">
        <f t="shared" si="1"/>
        <v>17.5</v>
      </c>
      <c r="S8343" s="14">
        <f t="shared" si="2"/>
        <v>5.833333333</v>
      </c>
      <c r="T8343" s="14">
        <f t="shared" si="3"/>
        <v>0.3571428571</v>
      </c>
      <c r="U8343" s="15" t="str">
        <f>vlookup(F8343,'Sub categories'!$A:$C,3,False)</f>
        <v>Binders</v>
      </c>
      <c r="V8343" s="16">
        <f t="shared" si="4"/>
        <v>0</v>
      </c>
      <c r="W8343" s="17">
        <f t="array" ref="W8343">INDEX(shipping_prices!$C$1:$F9570,MATCH(I8343,shipping_prices!$A$1:$A9570,0),MATCH(M8343,shipping_prices!$C$1:$F$1,0))</f>
        <v>54.15</v>
      </c>
      <c r="X8343" s="15" t="str">
        <f t="shared" si="5"/>
        <v>Lynn SmithSan FranciscoCalifornia</v>
      </c>
      <c r="Y8343" s="15" t="str">
        <f t="shared" si="6"/>
        <v>Low</v>
      </c>
    </row>
    <row r="8344" hidden="1">
      <c r="A8344" s="1">
        <v>43345.0</v>
      </c>
      <c r="B8344" s="2" t="s">
        <v>7598</v>
      </c>
      <c r="C8344" s="2">
        <v>3.0</v>
      </c>
      <c r="D8344" s="2" t="s">
        <v>1408</v>
      </c>
      <c r="E8344" s="2" t="s">
        <v>27</v>
      </c>
      <c r="F8344" s="2" t="s">
        <v>5577</v>
      </c>
      <c r="G8344" s="2" t="s">
        <v>29</v>
      </c>
      <c r="H8344" s="2" t="s">
        <v>220</v>
      </c>
      <c r="I8344" s="2" t="s">
        <v>41</v>
      </c>
      <c r="J8344" s="2" t="s">
        <v>42</v>
      </c>
      <c r="K8344" s="2" t="s">
        <v>43</v>
      </c>
      <c r="L8344" s="10">
        <v>43345.0</v>
      </c>
      <c r="M8344" s="2" t="s">
        <v>469</v>
      </c>
      <c r="N8344" s="11">
        <v>0.0</v>
      </c>
      <c r="O8344" s="12">
        <v>86.0</v>
      </c>
      <c r="P8344" s="13">
        <v>0.48</v>
      </c>
      <c r="Q8344" s="13">
        <v>180.0</v>
      </c>
      <c r="R8344" s="13">
        <f t="shared" si="1"/>
        <v>180</v>
      </c>
      <c r="S8344" s="14">
        <f t="shared" si="2"/>
        <v>60</v>
      </c>
      <c r="T8344" s="14">
        <f t="shared" si="3"/>
        <v>0.4777777778</v>
      </c>
      <c r="U8344" s="15" t="str">
        <f>vlookup(F8344,'Sub categories'!$A:$C,3,False)</f>
        <v>Accessories</v>
      </c>
      <c r="V8344" s="16">
        <f t="shared" si="4"/>
        <v>0</v>
      </c>
      <c r="W8344" s="17">
        <f t="array" ref="W8344">INDEX(shipping_prices!$C$1:$F9571,MATCH(I8344,shipping_prices!$A$1:$A9571,0),MATCH(M8344,shipping_prices!$C$1:$F$1,0))</f>
        <v>54.15</v>
      </c>
      <c r="X8344" s="15" t="str">
        <f t="shared" si="5"/>
        <v>Lynn SmithSan FranciscoCalifornia</v>
      </c>
      <c r="Y8344" s="15" t="str">
        <f t="shared" si="6"/>
        <v>High</v>
      </c>
    </row>
    <row r="8345">
      <c r="A8345" s="1">
        <v>43345.0</v>
      </c>
      <c r="B8345" s="2" t="s">
        <v>7599</v>
      </c>
      <c r="C8345" s="2">
        <v>2.0</v>
      </c>
      <c r="D8345" s="2" t="s">
        <v>1086</v>
      </c>
      <c r="E8345" s="2" t="s">
        <v>27</v>
      </c>
      <c r="F8345" s="2" t="s">
        <v>1912</v>
      </c>
      <c r="G8345" s="2" t="s">
        <v>45</v>
      </c>
      <c r="H8345" s="2" t="s">
        <v>227</v>
      </c>
      <c r="I8345" s="2" t="s">
        <v>2090</v>
      </c>
      <c r="J8345" s="2" t="s">
        <v>42</v>
      </c>
      <c r="K8345" s="2" t="s">
        <v>43</v>
      </c>
      <c r="L8345" s="10">
        <v>43352.0</v>
      </c>
      <c r="M8345" s="2" t="s">
        <v>34</v>
      </c>
      <c r="N8345" s="11">
        <v>0.2</v>
      </c>
      <c r="O8345" s="12">
        <v>-24.0</v>
      </c>
      <c r="P8345" s="13">
        <v>-0.19</v>
      </c>
      <c r="Q8345" s="13">
        <v>130.0</v>
      </c>
      <c r="R8345" s="13">
        <f t="shared" si="1"/>
        <v>162.5</v>
      </c>
      <c r="S8345" s="14">
        <f t="shared" si="2"/>
        <v>81.25</v>
      </c>
      <c r="T8345" s="14">
        <f t="shared" si="3"/>
        <v>-0.1846153846</v>
      </c>
      <c r="U8345" s="15" t="str">
        <f>vlookup(F8345,'Sub categories'!$A:$C,3,False)</f>
        <v>Chairs</v>
      </c>
      <c r="V8345" s="16">
        <f t="shared" si="4"/>
        <v>7</v>
      </c>
      <c r="W8345" s="17">
        <f t="array" ref="W8345">INDEX(shipping_prices!$C$1:$F9572,MATCH(I8345,shipping_prices!$A$1:$A9572,0),MATCH(M8345,shipping_prices!$C$1:$F$1,0))</f>
        <v>12.85</v>
      </c>
      <c r="X8345" s="15" t="str">
        <f t="shared" si="5"/>
        <v>Sanjit ChandConcordCalifornia</v>
      </c>
      <c r="Y8345" s="15" t="str">
        <f t="shared" si="6"/>
        <v>loss</v>
      </c>
    </row>
    <row r="8346" hidden="1">
      <c r="A8346" s="1">
        <v>43345.0</v>
      </c>
      <c r="B8346" s="2" t="s">
        <v>7600</v>
      </c>
      <c r="C8346" s="2">
        <v>5.0</v>
      </c>
      <c r="D8346" s="2" t="s">
        <v>1598</v>
      </c>
      <c r="E8346" s="2" t="s">
        <v>27</v>
      </c>
      <c r="F8346" s="2" t="s">
        <v>580</v>
      </c>
      <c r="G8346" s="2" t="s">
        <v>39</v>
      </c>
      <c r="H8346" s="2" t="s">
        <v>581</v>
      </c>
      <c r="I8346" s="2" t="s">
        <v>140</v>
      </c>
      <c r="J8346" s="2" t="s">
        <v>141</v>
      </c>
      <c r="K8346" s="2" t="s">
        <v>77</v>
      </c>
      <c r="L8346" s="10">
        <v>43354.0</v>
      </c>
      <c r="M8346" s="2" t="s">
        <v>34</v>
      </c>
      <c r="N8346" s="11">
        <v>0.8</v>
      </c>
      <c r="O8346" s="12">
        <v>-15.0</v>
      </c>
      <c r="P8346" s="13">
        <v>-1.7</v>
      </c>
      <c r="Q8346" s="13">
        <v>9.0</v>
      </c>
      <c r="R8346" s="13">
        <f t="shared" si="1"/>
        <v>45</v>
      </c>
      <c r="S8346" s="14">
        <f t="shared" si="2"/>
        <v>9</v>
      </c>
      <c r="T8346" s="14">
        <f t="shared" si="3"/>
        <v>-1.666666667</v>
      </c>
      <c r="U8346" s="15" t="str">
        <f>vlookup(F8346,'Sub categories'!$A:$C,3,False)</f>
        <v>Binders</v>
      </c>
      <c r="V8346" s="16">
        <f t="shared" si="4"/>
        <v>9</v>
      </c>
      <c r="W8346" s="17">
        <f t="array" ref="W8346">INDEX(shipping_prices!$C$1:$F9573,MATCH(I8346,shipping_prices!$A$1:$A9573,0),MATCH(M8346,shipping_prices!$C$1:$F$1,0))</f>
        <v>13.2</v>
      </c>
      <c r="X8346" s="15" t="str">
        <f t="shared" si="5"/>
        <v>Christina AndersonChicagoIllinois</v>
      </c>
      <c r="Y8346" s="15" t="str">
        <f t="shared" si="6"/>
        <v>loss</v>
      </c>
    </row>
    <row r="8347" hidden="1">
      <c r="A8347" s="1">
        <v>43345.0</v>
      </c>
      <c r="B8347" s="2" t="s">
        <v>7601</v>
      </c>
      <c r="C8347" s="2">
        <v>2.0</v>
      </c>
      <c r="D8347" s="2" t="s">
        <v>593</v>
      </c>
      <c r="E8347" s="2" t="s">
        <v>27</v>
      </c>
      <c r="F8347" s="2" t="s">
        <v>1053</v>
      </c>
      <c r="G8347" s="2" t="s">
        <v>39</v>
      </c>
      <c r="H8347" s="2" t="s">
        <v>193</v>
      </c>
      <c r="I8347" s="2" t="s">
        <v>31</v>
      </c>
      <c r="J8347" s="2" t="s">
        <v>32</v>
      </c>
      <c r="K8347" s="2" t="s">
        <v>33</v>
      </c>
      <c r="L8347" s="10">
        <v>43354.0</v>
      </c>
      <c r="M8347" s="2" t="s">
        <v>34</v>
      </c>
      <c r="N8347" s="11">
        <v>0.0</v>
      </c>
      <c r="O8347" s="12">
        <v>12.0</v>
      </c>
      <c r="P8347" s="13">
        <v>0.47</v>
      </c>
      <c r="Q8347" s="13">
        <v>25.0</v>
      </c>
      <c r="R8347" s="13">
        <f t="shared" si="1"/>
        <v>25</v>
      </c>
      <c r="S8347" s="14">
        <f t="shared" si="2"/>
        <v>12.5</v>
      </c>
      <c r="T8347" s="14">
        <f t="shared" si="3"/>
        <v>0.48</v>
      </c>
      <c r="U8347" s="15" t="str">
        <f>vlookup(F8347,'Sub categories'!$A:$C,3,False)</f>
        <v>Labels</v>
      </c>
      <c r="V8347" s="16">
        <f t="shared" si="4"/>
        <v>9</v>
      </c>
      <c r="W8347" s="17">
        <f t="array" ref="W8347">INDEX(shipping_prices!$C$1:$F9574,MATCH(I8347,shipping_prices!$A$1:$A9574,0),MATCH(M8347,shipping_prices!$C$1:$F$1,0))</f>
        <v>10.09</v>
      </c>
      <c r="X8347" s="15" t="str">
        <f t="shared" si="5"/>
        <v>Philip BrownNew York CityNew York</v>
      </c>
      <c r="Y8347" s="15" t="str">
        <f t="shared" si="6"/>
        <v>Low</v>
      </c>
    </row>
    <row r="8348" hidden="1">
      <c r="A8348" s="1">
        <v>43345.0</v>
      </c>
      <c r="B8348" s="2" t="s">
        <v>7602</v>
      </c>
      <c r="C8348" s="2">
        <v>5.0</v>
      </c>
      <c r="D8348" s="2" t="s">
        <v>4225</v>
      </c>
      <c r="E8348" s="2" t="s">
        <v>49</v>
      </c>
      <c r="F8348" s="2" t="s">
        <v>524</v>
      </c>
      <c r="G8348" s="2" t="s">
        <v>39</v>
      </c>
      <c r="H8348" s="2" t="s">
        <v>193</v>
      </c>
      <c r="I8348" s="2" t="s">
        <v>3325</v>
      </c>
      <c r="J8348" s="2" t="s">
        <v>141</v>
      </c>
      <c r="K8348" s="2" t="s">
        <v>77</v>
      </c>
      <c r="L8348" s="10">
        <v>43346.0</v>
      </c>
      <c r="M8348" s="2" t="s">
        <v>34</v>
      </c>
      <c r="N8348" s="11">
        <v>0.8</v>
      </c>
      <c r="O8348" s="12">
        <v>-16.0</v>
      </c>
      <c r="P8348" s="13">
        <v>-1.65</v>
      </c>
      <c r="Q8348" s="13">
        <v>10.0</v>
      </c>
      <c r="R8348" s="13">
        <f t="shared" si="1"/>
        <v>50</v>
      </c>
      <c r="S8348" s="14">
        <f t="shared" si="2"/>
        <v>10</v>
      </c>
      <c r="T8348" s="14">
        <f t="shared" si="3"/>
        <v>-1.6</v>
      </c>
      <c r="U8348" s="15" t="str">
        <f>vlookup(F8348,'Sub categories'!$A:$C,3,False)</f>
        <v>Binders</v>
      </c>
      <c r="V8348" s="16">
        <f t="shared" si="4"/>
        <v>1</v>
      </c>
      <c r="W8348" s="17">
        <f t="array" ref="W8348">INDEX(shipping_prices!$C$1:$F9575,MATCH(I8348,shipping_prices!$A$1:$A9575,0),MATCH(M8348,shipping_prices!$C$1:$F$1,0))</f>
        <v>7.54</v>
      </c>
      <c r="X8348" s="15" t="str">
        <f t="shared" si="5"/>
        <v>Tony ChapmanBolingbrookIllinois</v>
      </c>
      <c r="Y8348" s="15" t="str">
        <f t="shared" si="6"/>
        <v>loss</v>
      </c>
    </row>
    <row r="8349" hidden="1">
      <c r="A8349" s="1">
        <v>43345.0</v>
      </c>
      <c r="B8349" s="2" t="s">
        <v>7603</v>
      </c>
      <c r="C8349" s="2">
        <v>3.0</v>
      </c>
      <c r="D8349" s="2" t="s">
        <v>4172</v>
      </c>
      <c r="E8349" s="2" t="s">
        <v>37</v>
      </c>
      <c r="F8349" s="2" t="s">
        <v>2285</v>
      </c>
      <c r="G8349" s="2" t="s">
        <v>39</v>
      </c>
      <c r="H8349" s="2" t="s">
        <v>40</v>
      </c>
      <c r="I8349" s="2" t="s">
        <v>163</v>
      </c>
      <c r="J8349" s="2" t="s">
        <v>164</v>
      </c>
      <c r="K8349" s="2" t="s">
        <v>33</v>
      </c>
      <c r="L8349" s="10">
        <v>43350.0</v>
      </c>
      <c r="M8349" s="2" t="s">
        <v>142</v>
      </c>
      <c r="N8349" s="11">
        <v>0.7</v>
      </c>
      <c r="O8349" s="12">
        <v>-2.0</v>
      </c>
      <c r="P8349" s="13">
        <v>-0.7</v>
      </c>
      <c r="Q8349" s="13">
        <v>3.0</v>
      </c>
      <c r="R8349" s="13">
        <f t="shared" si="1"/>
        <v>10</v>
      </c>
      <c r="S8349" s="14">
        <f t="shared" si="2"/>
        <v>3.333333333</v>
      </c>
      <c r="T8349" s="14">
        <f t="shared" si="3"/>
        <v>-0.6666666667</v>
      </c>
      <c r="U8349" s="15" t="str">
        <f>vlookup(F8349,'Sub categories'!$A:$C,3,False)</f>
        <v>Binders</v>
      </c>
      <c r="V8349" s="16">
        <f t="shared" si="4"/>
        <v>5</v>
      </c>
      <c r="W8349" s="17">
        <f t="array" ref="W8349">INDEX(shipping_prices!$C$1:$F9576,MATCH(I8349,shipping_prices!$A$1:$A9576,0),MATCH(M8349,shipping_prices!$C$1:$F$1,0))</f>
        <v>20.11</v>
      </c>
      <c r="X8349" s="15" t="str">
        <f t="shared" si="5"/>
        <v>Theresa SwintPhiladelphiaPennsylvania</v>
      </c>
      <c r="Y8349" s="15" t="str">
        <f t="shared" si="6"/>
        <v>loss</v>
      </c>
    </row>
    <row r="8350" hidden="1">
      <c r="A8350" s="1">
        <v>43345.0</v>
      </c>
      <c r="B8350" s="2" t="s">
        <v>7604</v>
      </c>
      <c r="C8350" s="2">
        <v>3.0</v>
      </c>
      <c r="D8350" s="2" t="s">
        <v>786</v>
      </c>
      <c r="E8350" s="2" t="s">
        <v>49</v>
      </c>
      <c r="F8350" s="2" t="s">
        <v>5033</v>
      </c>
      <c r="G8350" s="2" t="s">
        <v>39</v>
      </c>
      <c r="H8350" s="2" t="s">
        <v>51</v>
      </c>
      <c r="I8350" s="2" t="s">
        <v>5137</v>
      </c>
      <c r="J8350" s="2" t="s">
        <v>97</v>
      </c>
      <c r="K8350" s="2" t="s">
        <v>77</v>
      </c>
      <c r="L8350" s="10">
        <v>43350.0</v>
      </c>
      <c r="M8350" s="2" t="s">
        <v>90</v>
      </c>
      <c r="N8350" s="11">
        <v>0.0</v>
      </c>
      <c r="O8350" s="12">
        <v>10.0</v>
      </c>
      <c r="P8350" s="13">
        <v>0.49</v>
      </c>
      <c r="Q8350" s="13">
        <v>19.0</v>
      </c>
      <c r="R8350" s="13">
        <f t="shared" si="1"/>
        <v>19</v>
      </c>
      <c r="S8350" s="14">
        <f t="shared" si="2"/>
        <v>6.333333333</v>
      </c>
      <c r="T8350" s="14">
        <f t="shared" si="3"/>
        <v>0.5263157895</v>
      </c>
      <c r="U8350" s="15" t="str">
        <f>vlookup(F8350,'Sub categories'!$A:$C,3,False)</f>
        <v>Paper</v>
      </c>
      <c r="V8350" s="16">
        <f t="shared" si="4"/>
        <v>5</v>
      </c>
      <c r="W8350" s="17">
        <f t="array" ref="W8350">INDEX(shipping_prices!$C$1:$F9577,MATCH(I8350,shipping_prices!$A$1:$A9577,0),MATCH(M8350,shipping_prices!$C$1:$F$1,0))</f>
        <v>3.89</v>
      </c>
      <c r="X8350" s="15" t="str">
        <f t="shared" si="5"/>
        <v>Corey RoperGrand RapidsMichigan</v>
      </c>
      <c r="Y8350" s="15" t="str">
        <f t="shared" si="6"/>
        <v>Low</v>
      </c>
    </row>
    <row r="8351" hidden="1">
      <c r="A8351" s="1">
        <v>43345.0</v>
      </c>
      <c r="B8351" s="2" t="s">
        <v>7605</v>
      </c>
      <c r="C8351" s="2">
        <v>3.0</v>
      </c>
      <c r="D8351" s="2" t="s">
        <v>1008</v>
      </c>
      <c r="E8351" s="2" t="s">
        <v>27</v>
      </c>
      <c r="F8351" s="2" t="s">
        <v>4667</v>
      </c>
      <c r="G8351" s="2" t="s">
        <v>39</v>
      </c>
      <c r="H8351" s="2" t="s">
        <v>79</v>
      </c>
      <c r="I8351" s="2" t="s">
        <v>88</v>
      </c>
      <c r="J8351" s="2" t="s">
        <v>1343</v>
      </c>
      <c r="K8351" s="2" t="s">
        <v>43</v>
      </c>
      <c r="L8351" s="10">
        <v>43352.0</v>
      </c>
      <c r="M8351" s="2" t="s">
        <v>90</v>
      </c>
      <c r="N8351" s="11">
        <v>0.2</v>
      </c>
      <c r="O8351" s="12">
        <v>5.0</v>
      </c>
      <c r="P8351" s="13">
        <v>0.09</v>
      </c>
      <c r="Q8351" s="13">
        <v>53.0</v>
      </c>
      <c r="R8351" s="13">
        <f t="shared" si="1"/>
        <v>66.25</v>
      </c>
      <c r="S8351" s="14">
        <f t="shared" si="2"/>
        <v>22.08333333</v>
      </c>
      <c r="T8351" s="14">
        <f t="shared" si="3"/>
        <v>0.09433962264</v>
      </c>
      <c r="U8351" s="15" t="str">
        <f>vlookup(F8351,'Sub categories'!$A:$C,3,False)</f>
        <v>Storage</v>
      </c>
      <c r="V8351" s="16">
        <f t="shared" si="4"/>
        <v>7</v>
      </c>
      <c r="W8351" s="17">
        <f t="array" ref="W8351">INDEX(shipping_prices!$C$1:$F9578,MATCH(I8351,shipping_prices!$A$1:$A9578,0),MATCH(M8351,shipping_prices!$C$1:$F$1,0))</f>
        <v>8.55</v>
      </c>
      <c r="X8351" s="15" t="str">
        <f t="shared" si="5"/>
        <v>Ryan CroweSpringfieldOregon</v>
      </c>
      <c r="Y8351" s="15" t="str">
        <f t="shared" si="6"/>
        <v>Low</v>
      </c>
    </row>
    <row r="8352">
      <c r="A8352" s="1">
        <v>43345.0</v>
      </c>
      <c r="B8352" s="2" t="s">
        <v>7605</v>
      </c>
      <c r="C8352" s="2">
        <v>1.0</v>
      </c>
      <c r="D8352" s="2" t="s">
        <v>1008</v>
      </c>
      <c r="E8352" s="2" t="s">
        <v>27</v>
      </c>
      <c r="F8352" s="2" t="s">
        <v>2211</v>
      </c>
      <c r="G8352" s="2" t="s">
        <v>45</v>
      </c>
      <c r="H8352" s="2" t="s">
        <v>1035</v>
      </c>
      <c r="I8352" s="2" t="s">
        <v>88</v>
      </c>
      <c r="J8352" s="2" t="s">
        <v>1343</v>
      </c>
      <c r="K8352" s="2" t="s">
        <v>43</v>
      </c>
      <c r="L8352" s="10">
        <v>43352.0</v>
      </c>
      <c r="M8352" s="2" t="s">
        <v>90</v>
      </c>
      <c r="N8352" s="11">
        <v>0.5</v>
      </c>
      <c r="O8352" s="12">
        <v>-171.0</v>
      </c>
      <c r="P8352" s="13">
        <v>-0.62</v>
      </c>
      <c r="Q8352" s="13">
        <v>275.0</v>
      </c>
      <c r="R8352" s="13">
        <f t="shared" si="1"/>
        <v>550</v>
      </c>
      <c r="S8352" s="14">
        <f t="shared" si="2"/>
        <v>550</v>
      </c>
      <c r="T8352" s="14">
        <f t="shared" si="3"/>
        <v>-0.6218181818</v>
      </c>
      <c r="U8352" s="15" t="str">
        <f>vlookup(F8352,'Sub categories'!$A:$C,3,False)</f>
        <v>Tables</v>
      </c>
      <c r="V8352" s="16">
        <f t="shared" si="4"/>
        <v>7</v>
      </c>
      <c r="W8352" s="17">
        <f t="array" ref="W8352">INDEX(shipping_prices!$C$1:$F9579,MATCH(I8352,shipping_prices!$A$1:$A9579,0),MATCH(M8352,shipping_prices!$C$1:$F$1,0))</f>
        <v>8.55</v>
      </c>
      <c r="X8352" s="15" t="str">
        <f t="shared" si="5"/>
        <v>Ryan CroweSpringfieldOregon</v>
      </c>
      <c r="Y8352" s="15" t="str">
        <f t="shared" si="6"/>
        <v>loss</v>
      </c>
    </row>
    <row r="8353" hidden="1">
      <c r="A8353" s="1">
        <v>43345.0</v>
      </c>
      <c r="B8353" s="2" t="s">
        <v>7606</v>
      </c>
      <c r="C8353" s="2">
        <v>2.0</v>
      </c>
      <c r="D8353" s="2" t="s">
        <v>4330</v>
      </c>
      <c r="E8353" s="2" t="s">
        <v>49</v>
      </c>
      <c r="F8353" s="2" t="s">
        <v>2765</v>
      </c>
      <c r="G8353" s="2" t="s">
        <v>39</v>
      </c>
      <c r="H8353" s="2" t="s">
        <v>193</v>
      </c>
      <c r="I8353" s="2" t="s">
        <v>75</v>
      </c>
      <c r="J8353" s="2" t="s">
        <v>76</v>
      </c>
      <c r="K8353" s="2" t="s">
        <v>77</v>
      </c>
      <c r="L8353" s="10">
        <v>43356.0</v>
      </c>
      <c r="M8353" s="2" t="s">
        <v>34</v>
      </c>
      <c r="N8353" s="11">
        <v>0.8</v>
      </c>
      <c r="O8353" s="12">
        <v>-4.0</v>
      </c>
      <c r="P8353" s="13">
        <v>-1.6</v>
      </c>
      <c r="Q8353" s="13">
        <v>3.0</v>
      </c>
      <c r="R8353" s="13">
        <f t="shared" si="1"/>
        <v>15</v>
      </c>
      <c r="S8353" s="14">
        <f t="shared" si="2"/>
        <v>7.5</v>
      </c>
      <c r="T8353" s="14">
        <f t="shared" si="3"/>
        <v>-1.333333333</v>
      </c>
      <c r="U8353" s="15" t="str">
        <f>vlookup(F8353,'Sub categories'!$A:$C,3,False)</f>
        <v>Binders</v>
      </c>
      <c r="V8353" s="16">
        <f t="shared" si="4"/>
        <v>11</v>
      </c>
      <c r="W8353" s="17">
        <f t="array" ref="W8353">INDEX(shipping_prices!$C$1:$F9580,MATCH(I8353,shipping_prices!$A$1:$A9580,0),MATCH(M8353,shipping_prices!$C$1:$F$1,0))</f>
        <v>11.99</v>
      </c>
      <c r="X8353" s="15" t="str">
        <f t="shared" si="5"/>
        <v>Michelle TranHoustonTexas</v>
      </c>
      <c r="Y8353" s="15" t="str">
        <f t="shared" si="6"/>
        <v>loss</v>
      </c>
    </row>
    <row r="8354" hidden="1">
      <c r="A8354" s="1">
        <v>43345.0</v>
      </c>
      <c r="B8354" s="2" t="s">
        <v>7606</v>
      </c>
      <c r="C8354" s="2">
        <v>2.0</v>
      </c>
      <c r="D8354" s="2" t="s">
        <v>4330</v>
      </c>
      <c r="E8354" s="2" t="s">
        <v>49</v>
      </c>
      <c r="F8354" s="2" t="s">
        <v>3753</v>
      </c>
      <c r="G8354" s="2" t="s">
        <v>39</v>
      </c>
      <c r="H8354" s="2" t="s">
        <v>2295</v>
      </c>
      <c r="I8354" s="2" t="s">
        <v>75</v>
      </c>
      <c r="J8354" s="2" t="s">
        <v>76</v>
      </c>
      <c r="K8354" s="2" t="s">
        <v>77</v>
      </c>
      <c r="L8354" s="10">
        <v>43356.0</v>
      </c>
      <c r="M8354" s="2" t="s">
        <v>34</v>
      </c>
      <c r="N8354" s="11">
        <v>0.2</v>
      </c>
      <c r="O8354" s="12">
        <v>1.0</v>
      </c>
      <c r="P8354" s="13">
        <v>0.34</v>
      </c>
      <c r="Q8354" s="13">
        <v>3.0</v>
      </c>
      <c r="R8354" s="13">
        <f t="shared" si="1"/>
        <v>3.75</v>
      </c>
      <c r="S8354" s="14">
        <f t="shared" si="2"/>
        <v>1.875</v>
      </c>
      <c r="T8354" s="14">
        <f t="shared" si="3"/>
        <v>0.3333333333</v>
      </c>
      <c r="U8354" s="15" t="str">
        <f>vlookup(F8354,'Sub categories'!$A:$C,3,False)</f>
        <v>Envelopes</v>
      </c>
      <c r="V8354" s="16">
        <f t="shared" si="4"/>
        <v>11</v>
      </c>
      <c r="W8354" s="17">
        <f t="array" ref="W8354">INDEX(shipping_prices!$C$1:$F9581,MATCH(I8354,shipping_prices!$A$1:$A9581,0),MATCH(M8354,shipping_prices!$C$1:$F$1,0))</f>
        <v>11.99</v>
      </c>
      <c r="X8354" s="15" t="str">
        <f t="shared" si="5"/>
        <v>Michelle TranHoustonTexas</v>
      </c>
      <c r="Y8354" s="15" t="str">
        <f t="shared" si="6"/>
        <v>Low</v>
      </c>
    </row>
    <row r="8355" hidden="1">
      <c r="A8355" s="1">
        <v>43345.0</v>
      </c>
      <c r="B8355" s="2" t="s">
        <v>7606</v>
      </c>
      <c r="C8355" s="2">
        <v>8.0</v>
      </c>
      <c r="D8355" s="2" t="s">
        <v>4330</v>
      </c>
      <c r="E8355" s="2" t="s">
        <v>49</v>
      </c>
      <c r="F8355" s="2" t="s">
        <v>1977</v>
      </c>
      <c r="G8355" s="2" t="s">
        <v>39</v>
      </c>
      <c r="H8355" s="2" t="s">
        <v>51</v>
      </c>
      <c r="I8355" s="2" t="s">
        <v>75</v>
      </c>
      <c r="J8355" s="2" t="s">
        <v>76</v>
      </c>
      <c r="K8355" s="2" t="s">
        <v>77</v>
      </c>
      <c r="L8355" s="10">
        <v>43356.0</v>
      </c>
      <c r="M8355" s="2" t="s">
        <v>34</v>
      </c>
      <c r="N8355" s="11">
        <v>0.2</v>
      </c>
      <c r="O8355" s="12">
        <v>11.0</v>
      </c>
      <c r="P8355" s="13">
        <v>0.31</v>
      </c>
      <c r="Q8355" s="13">
        <v>34.0</v>
      </c>
      <c r="R8355" s="13">
        <f t="shared" si="1"/>
        <v>42.5</v>
      </c>
      <c r="S8355" s="14">
        <f t="shared" si="2"/>
        <v>5.3125</v>
      </c>
      <c r="T8355" s="14">
        <f t="shared" si="3"/>
        <v>0.3235294118</v>
      </c>
      <c r="U8355" s="15" t="str">
        <f>vlookup(F8355,'Sub categories'!$A:$C,3,False)</f>
        <v>Paper</v>
      </c>
      <c r="V8355" s="16">
        <f t="shared" si="4"/>
        <v>11</v>
      </c>
      <c r="W8355" s="17">
        <f t="array" ref="W8355">INDEX(shipping_prices!$C$1:$F9582,MATCH(I8355,shipping_prices!$A$1:$A9582,0),MATCH(M8355,shipping_prices!$C$1:$F$1,0))</f>
        <v>11.99</v>
      </c>
      <c r="X8355" s="15" t="str">
        <f t="shared" si="5"/>
        <v>Michelle TranHoustonTexas</v>
      </c>
      <c r="Y8355" s="15" t="str">
        <f t="shared" si="6"/>
        <v>Low</v>
      </c>
    </row>
    <row r="8356">
      <c r="A8356" s="1">
        <v>43345.0</v>
      </c>
      <c r="B8356" s="2" t="s">
        <v>7606</v>
      </c>
      <c r="C8356" s="2">
        <v>2.0</v>
      </c>
      <c r="D8356" s="2" t="s">
        <v>4330</v>
      </c>
      <c r="E8356" s="2" t="s">
        <v>49</v>
      </c>
      <c r="F8356" s="2" t="s">
        <v>849</v>
      </c>
      <c r="G8356" s="2" t="s">
        <v>45</v>
      </c>
      <c r="H8356" s="2" t="s">
        <v>206</v>
      </c>
      <c r="I8356" s="2" t="s">
        <v>75</v>
      </c>
      <c r="J8356" s="2" t="s">
        <v>76</v>
      </c>
      <c r="K8356" s="2" t="s">
        <v>77</v>
      </c>
      <c r="L8356" s="10">
        <v>43356.0</v>
      </c>
      <c r="M8356" s="2" t="s">
        <v>34</v>
      </c>
      <c r="N8356" s="11">
        <v>0.32</v>
      </c>
      <c r="O8356" s="12">
        <v>-97.0</v>
      </c>
      <c r="P8356" s="13">
        <v>-0.32</v>
      </c>
      <c r="Q8356" s="13">
        <v>301.0</v>
      </c>
      <c r="R8356" s="13">
        <f t="shared" si="1"/>
        <v>442.6470588</v>
      </c>
      <c r="S8356" s="14">
        <f t="shared" si="2"/>
        <v>221.3235294</v>
      </c>
      <c r="T8356" s="14">
        <f t="shared" si="3"/>
        <v>-0.3222591362</v>
      </c>
      <c r="U8356" s="15" t="str">
        <f>vlookup(F8356,'Sub categories'!$A:$C,3,False)</f>
        <v>Bookcases</v>
      </c>
      <c r="V8356" s="16">
        <f t="shared" si="4"/>
        <v>11</v>
      </c>
      <c r="W8356" s="17">
        <f t="array" ref="W8356">INDEX(shipping_prices!$C$1:$F9583,MATCH(I8356,shipping_prices!$A$1:$A9583,0),MATCH(M8356,shipping_prices!$C$1:$F$1,0))</f>
        <v>11.99</v>
      </c>
      <c r="X8356" s="15" t="str">
        <f t="shared" si="5"/>
        <v>Michelle TranHoustonTexas</v>
      </c>
      <c r="Y8356" s="15" t="str">
        <f t="shared" si="6"/>
        <v>loss</v>
      </c>
    </row>
    <row r="8357" hidden="1">
      <c r="A8357" s="1">
        <v>43345.0</v>
      </c>
      <c r="B8357" s="2" t="s">
        <v>7607</v>
      </c>
      <c r="C8357" s="2">
        <v>2.0</v>
      </c>
      <c r="D8357" s="2" t="s">
        <v>1897</v>
      </c>
      <c r="E8357" s="2" t="s">
        <v>27</v>
      </c>
      <c r="F8357" s="2" t="s">
        <v>1311</v>
      </c>
      <c r="G8357" s="2" t="s">
        <v>39</v>
      </c>
      <c r="H8357" s="2" t="s">
        <v>79</v>
      </c>
      <c r="I8357" s="2" t="s">
        <v>6718</v>
      </c>
      <c r="J8357" s="2" t="s">
        <v>1127</v>
      </c>
      <c r="K8357" s="2" t="s">
        <v>77</v>
      </c>
      <c r="L8357" s="10">
        <v>43352.0</v>
      </c>
      <c r="M8357" s="2" t="s">
        <v>34</v>
      </c>
      <c r="N8357" s="11">
        <v>0.0</v>
      </c>
      <c r="O8357" s="12">
        <v>2.0</v>
      </c>
      <c r="P8357" s="13">
        <v>0.48</v>
      </c>
      <c r="Q8357" s="13">
        <v>4.0</v>
      </c>
      <c r="R8357" s="13">
        <f t="shared" si="1"/>
        <v>4</v>
      </c>
      <c r="S8357" s="14">
        <f t="shared" si="2"/>
        <v>2</v>
      </c>
      <c r="T8357" s="14">
        <f t="shared" si="3"/>
        <v>0.5</v>
      </c>
      <c r="U8357" s="15" t="str">
        <f>vlookup(F8357,'Sub categories'!$A:$C,3,False)</f>
        <v>Art</v>
      </c>
      <c r="V8357" s="16">
        <f t="shared" si="4"/>
        <v>7</v>
      </c>
      <c r="W8357" s="17">
        <f t="array" ref="W8357">INDEX(shipping_prices!$C$1:$F9584,MATCH(I8357,shipping_prices!$A$1:$A9584,0),MATCH(M8357,shipping_prices!$C$1:$F$1,0))</f>
        <v>12.74</v>
      </c>
      <c r="X8357" s="15" t="str">
        <f t="shared" si="5"/>
        <v>Corey-LockLawtonOklahoma</v>
      </c>
      <c r="Y8357" s="15" t="str">
        <f t="shared" si="6"/>
        <v>Low</v>
      </c>
    </row>
    <row r="8358" hidden="1">
      <c r="A8358" s="1">
        <v>43345.0</v>
      </c>
      <c r="B8358" s="2" t="s">
        <v>7607</v>
      </c>
      <c r="C8358" s="2">
        <v>6.0</v>
      </c>
      <c r="D8358" s="2" t="s">
        <v>1897</v>
      </c>
      <c r="E8358" s="2" t="s">
        <v>27</v>
      </c>
      <c r="F8358" s="2" t="s">
        <v>328</v>
      </c>
      <c r="G8358" s="2" t="s">
        <v>39</v>
      </c>
      <c r="H8358" s="2" t="s">
        <v>329</v>
      </c>
      <c r="I8358" s="2" t="s">
        <v>6718</v>
      </c>
      <c r="J8358" s="2" t="s">
        <v>1127</v>
      </c>
      <c r="K8358" s="2" t="s">
        <v>77</v>
      </c>
      <c r="L8358" s="10">
        <v>43352.0</v>
      </c>
      <c r="M8358" s="2" t="s">
        <v>34</v>
      </c>
      <c r="N8358" s="11">
        <v>0.0</v>
      </c>
      <c r="O8358" s="12">
        <v>156.0</v>
      </c>
      <c r="P8358" s="13">
        <v>0.33</v>
      </c>
      <c r="Q8358" s="13">
        <v>472.0</v>
      </c>
      <c r="R8358" s="13">
        <f t="shared" si="1"/>
        <v>472</v>
      </c>
      <c r="S8358" s="14">
        <f t="shared" si="2"/>
        <v>78.66666667</v>
      </c>
      <c r="T8358" s="14">
        <f t="shared" si="3"/>
        <v>0.3305084746</v>
      </c>
      <c r="U8358" s="15" t="str">
        <f>vlookup(F8358,'Sub categories'!$A:$C,3,False)</f>
        <v>Appliances</v>
      </c>
      <c r="V8358" s="16">
        <f t="shared" si="4"/>
        <v>7</v>
      </c>
      <c r="W8358" s="17">
        <f t="array" ref="W8358">INDEX(shipping_prices!$C$1:$F9585,MATCH(I8358,shipping_prices!$A$1:$A9585,0),MATCH(M8358,shipping_prices!$C$1:$F$1,0))</f>
        <v>12.74</v>
      </c>
      <c r="X8358" s="15" t="str">
        <f t="shared" si="5"/>
        <v>Corey-LockLawtonOklahoma</v>
      </c>
      <c r="Y8358" s="15" t="str">
        <f t="shared" si="6"/>
        <v>High</v>
      </c>
    </row>
    <row r="8359" hidden="1">
      <c r="A8359" s="1">
        <v>43345.0</v>
      </c>
      <c r="B8359" s="2" t="s">
        <v>7608</v>
      </c>
      <c r="C8359" s="2">
        <v>4.0</v>
      </c>
      <c r="D8359" s="2" t="s">
        <v>4166</v>
      </c>
      <c r="E8359" s="2" t="s">
        <v>37</v>
      </c>
      <c r="F8359" s="2" t="s">
        <v>1420</v>
      </c>
      <c r="G8359" s="2" t="s">
        <v>39</v>
      </c>
      <c r="H8359" s="2" t="s">
        <v>51</v>
      </c>
      <c r="I8359" s="2" t="s">
        <v>7609</v>
      </c>
      <c r="J8359" s="2" t="s">
        <v>3984</v>
      </c>
      <c r="K8359" s="2" t="s">
        <v>43</v>
      </c>
      <c r="L8359" s="10">
        <v>43348.0</v>
      </c>
      <c r="M8359" s="2" t="s">
        <v>34</v>
      </c>
      <c r="N8359" s="11">
        <v>0.0</v>
      </c>
      <c r="O8359" s="12">
        <v>12.0</v>
      </c>
      <c r="P8359" s="13">
        <v>0.48</v>
      </c>
      <c r="Q8359" s="13">
        <v>26.0</v>
      </c>
      <c r="R8359" s="13">
        <f t="shared" si="1"/>
        <v>26</v>
      </c>
      <c r="S8359" s="14">
        <f t="shared" si="2"/>
        <v>6.5</v>
      </c>
      <c r="T8359" s="14">
        <f t="shared" si="3"/>
        <v>0.4615384615</v>
      </c>
      <c r="U8359" s="15" t="str">
        <f>vlookup(F8359,'Sub categories'!$A:$C,3,False)</f>
        <v>Paper</v>
      </c>
      <c r="V8359" s="16">
        <f t="shared" si="4"/>
        <v>3</v>
      </c>
      <c r="W8359" s="17">
        <f t="array" ref="W8359">INDEX(shipping_prices!$C$1:$F9586,MATCH(I8359,shipping_prices!$A$1:$A9586,0),MATCH(M8359,shipping_prices!$C$1:$F$1,0))</f>
        <v>8</v>
      </c>
      <c r="X8359" s="15" t="str">
        <f t="shared" si="5"/>
        <v>Sally HughsbyCaldwellIdaho</v>
      </c>
      <c r="Y8359" s="15" t="str">
        <f t="shared" si="6"/>
        <v>Low</v>
      </c>
    </row>
    <row r="8360" hidden="1">
      <c r="A8360" s="1">
        <v>43345.0</v>
      </c>
      <c r="B8360" s="2" t="s">
        <v>7608</v>
      </c>
      <c r="C8360" s="2">
        <v>4.0</v>
      </c>
      <c r="D8360" s="2" t="s">
        <v>4166</v>
      </c>
      <c r="E8360" s="2" t="s">
        <v>37</v>
      </c>
      <c r="F8360" s="2" t="s">
        <v>3894</v>
      </c>
      <c r="G8360" s="2" t="s">
        <v>39</v>
      </c>
      <c r="H8360" s="2" t="s">
        <v>51</v>
      </c>
      <c r="I8360" s="2" t="s">
        <v>7609</v>
      </c>
      <c r="J8360" s="2" t="s">
        <v>3984</v>
      </c>
      <c r="K8360" s="2" t="s">
        <v>43</v>
      </c>
      <c r="L8360" s="10">
        <v>43348.0</v>
      </c>
      <c r="M8360" s="2" t="s">
        <v>34</v>
      </c>
      <c r="N8360" s="11">
        <v>0.0</v>
      </c>
      <c r="O8360" s="12">
        <v>42.0</v>
      </c>
      <c r="P8360" s="13">
        <v>0.46</v>
      </c>
      <c r="Q8360" s="13">
        <v>91.0</v>
      </c>
      <c r="R8360" s="13">
        <f t="shared" si="1"/>
        <v>91</v>
      </c>
      <c r="S8360" s="14">
        <f t="shared" si="2"/>
        <v>22.75</v>
      </c>
      <c r="T8360" s="14">
        <f t="shared" si="3"/>
        <v>0.4615384615</v>
      </c>
      <c r="U8360" s="15" t="str">
        <f>vlookup(F8360,'Sub categories'!$A:$C,3,False)</f>
        <v>Paper</v>
      </c>
      <c r="V8360" s="16">
        <f t="shared" si="4"/>
        <v>3</v>
      </c>
      <c r="W8360" s="17">
        <f t="array" ref="W8360">INDEX(shipping_prices!$C$1:$F9587,MATCH(I8360,shipping_prices!$A$1:$A9587,0),MATCH(M8360,shipping_prices!$C$1:$F$1,0))</f>
        <v>8</v>
      </c>
      <c r="X8360" s="15" t="str">
        <f t="shared" si="5"/>
        <v>Sally HughsbyCaldwellIdaho</v>
      </c>
      <c r="Y8360" s="15" t="str">
        <f t="shared" si="6"/>
        <v>High</v>
      </c>
    </row>
    <row r="8361">
      <c r="A8361" s="1">
        <v>43346.0</v>
      </c>
      <c r="B8361" s="2" t="s">
        <v>7608</v>
      </c>
      <c r="C8361" s="2">
        <v>3.0</v>
      </c>
      <c r="D8361" s="2" t="s">
        <v>4166</v>
      </c>
      <c r="E8361" s="2" t="s">
        <v>37</v>
      </c>
      <c r="F8361" s="2" t="s">
        <v>3419</v>
      </c>
      <c r="G8361" s="2" t="s">
        <v>45</v>
      </c>
      <c r="H8361" s="2" t="s">
        <v>423</v>
      </c>
      <c r="I8361" s="2" t="s">
        <v>7609</v>
      </c>
      <c r="J8361" s="2" t="s">
        <v>3984</v>
      </c>
      <c r="K8361" s="2" t="s">
        <v>43</v>
      </c>
      <c r="L8361" s="10">
        <v>43348.0</v>
      </c>
      <c r="M8361" s="2" t="s">
        <v>34</v>
      </c>
      <c r="N8361" s="11">
        <v>0.2</v>
      </c>
      <c r="O8361" s="12">
        <v>4.0</v>
      </c>
      <c r="P8361" s="13">
        <v>0.01</v>
      </c>
      <c r="Q8361" s="13">
        <v>338.0</v>
      </c>
      <c r="R8361" s="13">
        <f t="shared" si="1"/>
        <v>422.5</v>
      </c>
      <c r="S8361" s="14">
        <f t="shared" si="2"/>
        <v>140.8333333</v>
      </c>
      <c r="T8361" s="14">
        <f t="shared" si="3"/>
        <v>0.01183431953</v>
      </c>
      <c r="U8361" s="15" t="str">
        <f>vlookup(F8361,'Sub categories'!$A:$C,3,False)</f>
        <v>Chairs</v>
      </c>
      <c r="V8361" s="16">
        <f t="shared" si="4"/>
        <v>2</v>
      </c>
      <c r="W8361" s="17">
        <f t="array" ref="W8361">INDEX(shipping_prices!$C$1:$F9588,MATCH(I8361,shipping_prices!$A$1:$A9588,0),MATCH(M8361,shipping_prices!$C$1:$F$1,0))</f>
        <v>8</v>
      </c>
      <c r="X8361" s="15" t="str">
        <f t="shared" si="5"/>
        <v>Sally HughsbyCaldwellIdaho</v>
      </c>
      <c r="Y8361" s="15" t="str">
        <f t="shared" si="6"/>
        <v>Low</v>
      </c>
    </row>
    <row r="8362" hidden="1">
      <c r="A8362" s="1">
        <v>43346.0</v>
      </c>
      <c r="B8362" s="2" t="s">
        <v>7610</v>
      </c>
      <c r="C8362" s="2">
        <v>2.0</v>
      </c>
      <c r="D8362" s="2" t="s">
        <v>835</v>
      </c>
      <c r="E8362" s="2" t="s">
        <v>27</v>
      </c>
      <c r="F8362" s="2" t="s">
        <v>221</v>
      </c>
      <c r="G8362" s="2" t="s">
        <v>39</v>
      </c>
      <c r="H8362" s="2" t="s">
        <v>222</v>
      </c>
      <c r="I8362" s="2" t="s">
        <v>4972</v>
      </c>
      <c r="J8362" s="2" t="s">
        <v>552</v>
      </c>
      <c r="K8362" s="2" t="s">
        <v>77</v>
      </c>
      <c r="L8362" s="10">
        <v>43358.0</v>
      </c>
      <c r="M8362" s="2" t="s">
        <v>34</v>
      </c>
      <c r="N8362" s="11">
        <v>0.0</v>
      </c>
      <c r="O8362" s="12">
        <v>6.0</v>
      </c>
      <c r="P8362" s="13">
        <v>0.05</v>
      </c>
      <c r="Q8362" s="13">
        <v>129.0</v>
      </c>
      <c r="R8362" s="13">
        <f t="shared" si="1"/>
        <v>129</v>
      </c>
      <c r="S8362" s="14">
        <f t="shared" si="2"/>
        <v>64.5</v>
      </c>
      <c r="T8362" s="14">
        <f t="shared" si="3"/>
        <v>0.04651162791</v>
      </c>
      <c r="U8362" s="15" t="str">
        <f>vlookup(F8362,'Sub categories'!$A:$C,3,False)</f>
        <v>Storage</v>
      </c>
      <c r="V8362" s="16">
        <f t="shared" si="4"/>
        <v>12</v>
      </c>
      <c r="W8362" s="17">
        <f t="array" ref="W8362">INDEX(shipping_prices!$C$1:$F9589,MATCH(I8362,shipping_prices!$A$1:$A9589,0),MATCH(M8362,shipping_prices!$C$1:$F$1,0))</f>
        <v>8.15</v>
      </c>
      <c r="X8362" s="15" t="str">
        <f t="shared" si="5"/>
        <v>Nat CarrollApple ValleyMinnesota</v>
      </c>
      <c r="Y8362" s="15" t="str">
        <f t="shared" si="6"/>
        <v>Low</v>
      </c>
    </row>
    <row r="8363" hidden="1">
      <c r="A8363" s="1">
        <v>43346.0</v>
      </c>
      <c r="B8363" s="2" t="s">
        <v>7611</v>
      </c>
      <c r="C8363" s="2">
        <v>4.0</v>
      </c>
      <c r="D8363" s="2" t="s">
        <v>1358</v>
      </c>
      <c r="E8363" s="2" t="s">
        <v>37</v>
      </c>
      <c r="F8363" s="2" t="s">
        <v>1634</v>
      </c>
      <c r="G8363" s="2" t="s">
        <v>39</v>
      </c>
      <c r="H8363" s="2" t="s">
        <v>146</v>
      </c>
      <c r="I8363" s="2" t="s">
        <v>1140</v>
      </c>
      <c r="J8363" s="2" t="s">
        <v>3744</v>
      </c>
      <c r="K8363" s="2" t="s">
        <v>33</v>
      </c>
      <c r="L8363" s="10">
        <v>43356.0</v>
      </c>
      <c r="M8363" s="2" t="s">
        <v>90</v>
      </c>
      <c r="N8363" s="11">
        <v>0.0</v>
      </c>
      <c r="O8363" s="12">
        <v>9.0</v>
      </c>
      <c r="P8363" s="13">
        <v>0.28</v>
      </c>
      <c r="Q8363" s="13">
        <v>33.0</v>
      </c>
      <c r="R8363" s="13">
        <f t="shared" si="1"/>
        <v>33</v>
      </c>
      <c r="S8363" s="14">
        <f t="shared" si="2"/>
        <v>8.25</v>
      </c>
      <c r="T8363" s="14">
        <f t="shared" si="3"/>
        <v>0.2727272727</v>
      </c>
      <c r="U8363" s="15" t="str">
        <f>vlookup(F8363,'Sub categories'!$A:$C,3,False)</f>
        <v>Appliances</v>
      </c>
      <c r="V8363" s="16">
        <f t="shared" si="4"/>
        <v>10</v>
      </c>
      <c r="W8363" s="17">
        <f t="array" ref="W8363">INDEX(shipping_prices!$C$1:$F9590,MATCH(I8363,shipping_prices!$A$1:$A9590,0),MATCH(M8363,shipping_prices!$C$1:$F$1,0))</f>
        <v>5.13</v>
      </c>
      <c r="X8363" s="15" t="str">
        <f t="shared" si="5"/>
        <v>Randy FergusonDoverNew Hampshire</v>
      </c>
      <c r="Y8363" s="15" t="str">
        <f t="shared" si="6"/>
        <v>Low</v>
      </c>
    </row>
    <row r="8364" hidden="1">
      <c r="A8364" s="1">
        <v>43346.0</v>
      </c>
      <c r="B8364" s="2" t="s">
        <v>7611</v>
      </c>
      <c r="C8364" s="2">
        <v>9.0</v>
      </c>
      <c r="D8364" s="2" t="s">
        <v>1358</v>
      </c>
      <c r="E8364" s="2" t="s">
        <v>37</v>
      </c>
      <c r="F8364" s="2" t="s">
        <v>119</v>
      </c>
      <c r="G8364" s="2" t="s">
        <v>39</v>
      </c>
      <c r="H8364" s="2" t="s">
        <v>120</v>
      </c>
      <c r="I8364" s="2" t="s">
        <v>1140</v>
      </c>
      <c r="J8364" s="2" t="s">
        <v>3744</v>
      </c>
      <c r="K8364" s="2" t="s">
        <v>33</v>
      </c>
      <c r="L8364" s="10">
        <v>43356.0</v>
      </c>
      <c r="M8364" s="2" t="s">
        <v>90</v>
      </c>
      <c r="N8364" s="11">
        <v>0.0</v>
      </c>
      <c r="O8364" s="12">
        <v>12.0</v>
      </c>
      <c r="P8364" s="13">
        <v>0.31</v>
      </c>
      <c r="Q8364" s="13">
        <v>39.0</v>
      </c>
      <c r="R8364" s="13">
        <f t="shared" si="1"/>
        <v>39</v>
      </c>
      <c r="S8364" s="14">
        <f t="shared" si="2"/>
        <v>4.333333333</v>
      </c>
      <c r="T8364" s="14">
        <f t="shared" si="3"/>
        <v>0.3076923077</v>
      </c>
      <c r="U8364" s="15" t="str">
        <f>vlookup(F8364,'Sub categories'!$A:$C,3,False)</f>
        <v>Art</v>
      </c>
      <c r="V8364" s="16">
        <f t="shared" si="4"/>
        <v>10</v>
      </c>
      <c r="W8364" s="17">
        <f t="array" ref="W8364">INDEX(shipping_prices!$C$1:$F9591,MATCH(I8364,shipping_prices!$A$1:$A9591,0),MATCH(M8364,shipping_prices!$C$1:$F$1,0))</f>
        <v>5.13</v>
      </c>
      <c r="X8364" s="15" t="str">
        <f t="shared" si="5"/>
        <v>Randy FergusonDoverNew Hampshire</v>
      </c>
      <c r="Y8364" s="15" t="str">
        <f t="shared" si="6"/>
        <v>Low</v>
      </c>
    </row>
    <row r="8365">
      <c r="A8365" s="1">
        <v>43346.0</v>
      </c>
      <c r="B8365" s="2" t="s">
        <v>7611</v>
      </c>
      <c r="C8365" s="2">
        <v>7.0</v>
      </c>
      <c r="D8365" s="2" t="s">
        <v>1358</v>
      </c>
      <c r="E8365" s="2" t="s">
        <v>37</v>
      </c>
      <c r="F8365" s="2" t="s">
        <v>3975</v>
      </c>
      <c r="G8365" s="2" t="s">
        <v>45</v>
      </c>
      <c r="H8365" s="2" t="s">
        <v>79</v>
      </c>
      <c r="I8365" s="2" t="s">
        <v>1140</v>
      </c>
      <c r="J8365" s="2" t="s">
        <v>3744</v>
      </c>
      <c r="K8365" s="2" t="s">
        <v>33</v>
      </c>
      <c r="L8365" s="10">
        <v>43356.0</v>
      </c>
      <c r="M8365" s="2" t="s">
        <v>90</v>
      </c>
      <c r="N8365" s="11">
        <v>0.0</v>
      </c>
      <c r="O8365" s="12">
        <v>60.0</v>
      </c>
      <c r="P8365" s="13">
        <v>0.43</v>
      </c>
      <c r="Q8365" s="13">
        <v>140.0</v>
      </c>
      <c r="R8365" s="13">
        <f t="shared" si="1"/>
        <v>140</v>
      </c>
      <c r="S8365" s="14">
        <f t="shared" si="2"/>
        <v>20</v>
      </c>
      <c r="T8365" s="14">
        <f t="shared" si="3"/>
        <v>0.4285714286</v>
      </c>
      <c r="U8365" s="15" t="str">
        <f>vlookup(F8365,'Sub categories'!$A:$C,3,False)</f>
        <v>Furnishings</v>
      </c>
      <c r="V8365" s="16">
        <f t="shared" si="4"/>
        <v>10</v>
      </c>
      <c r="W8365" s="17">
        <f t="array" ref="W8365">INDEX(shipping_prices!$C$1:$F9592,MATCH(I8365,shipping_prices!$A$1:$A9592,0),MATCH(M8365,shipping_prices!$C$1:$F$1,0))</f>
        <v>5.13</v>
      </c>
      <c r="X8365" s="15" t="str">
        <f t="shared" si="5"/>
        <v>Randy FergusonDoverNew Hampshire</v>
      </c>
      <c r="Y8365" s="15" t="str">
        <f t="shared" si="6"/>
        <v>High</v>
      </c>
    </row>
    <row r="8366">
      <c r="A8366" s="1">
        <v>43346.0</v>
      </c>
      <c r="B8366" s="2" t="s">
        <v>7612</v>
      </c>
      <c r="C8366" s="2">
        <v>5.0</v>
      </c>
      <c r="D8366" s="2" t="s">
        <v>2495</v>
      </c>
      <c r="E8366" s="2" t="s">
        <v>27</v>
      </c>
      <c r="F8366" s="2" t="s">
        <v>2459</v>
      </c>
      <c r="G8366" s="2" t="s">
        <v>45</v>
      </c>
      <c r="H8366" s="2" t="s">
        <v>227</v>
      </c>
      <c r="I8366" s="2" t="s">
        <v>961</v>
      </c>
      <c r="J8366" s="2" t="s">
        <v>89</v>
      </c>
      <c r="K8366" s="2" t="s">
        <v>54</v>
      </c>
      <c r="L8366" s="10">
        <v>43346.0</v>
      </c>
      <c r="M8366" s="2" t="s">
        <v>469</v>
      </c>
      <c r="N8366" s="11">
        <v>0.0</v>
      </c>
      <c r="O8366" s="12">
        <v>40.0</v>
      </c>
      <c r="P8366" s="13">
        <v>0.27</v>
      </c>
      <c r="Q8366" s="13">
        <v>150.0</v>
      </c>
      <c r="R8366" s="13">
        <f t="shared" si="1"/>
        <v>150</v>
      </c>
      <c r="S8366" s="14">
        <f t="shared" si="2"/>
        <v>30</v>
      </c>
      <c r="T8366" s="14">
        <f t="shared" si="3"/>
        <v>0.2666666667</v>
      </c>
      <c r="U8366" s="15" t="str">
        <f>vlookup(F8366,'Sub categories'!$A:$C,3,False)</f>
        <v>Chairs</v>
      </c>
      <c r="V8366" s="16">
        <f t="shared" si="4"/>
        <v>0</v>
      </c>
      <c r="W8366" s="17">
        <f t="array" ref="W8366">INDEX(shipping_prices!$C$1:$F9593,MATCH(I8366,shipping_prices!$A$1:$A9593,0),MATCH(M8366,shipping_prices!$C$1:$F$1,0))</f>
        <v>54.36</v>
      </c>
      <c r="X8366" s="15" t="str">
        <f t="shared" si="5"/>
        <v>Barry GonzalezHamptonVirginia</v>
      </c>
      <c r="Y8366" s="15" t="str">
        <f t="shared" si="6"/>
        <v>Low</v>
      </c>
    </row>
    <row r="8367" hidden="1">
      <c r="A8367" s="1">
        <v>43346.0</v>
      </c>
      <c r="B8367" s="2" t="s">
        <v>7613</v>
      </c>
      <c r="C8367" s="2">
        <v>6.0</v>
      </c>
      <c r="D8367" s="2" t="s">
        <v>3949</v>
      </c>
      <c r="E8367" s="2" t="s">
        <v>37</v>
      </c>
      <c r="F8367" s="2" t="s">
        <v>1414</v>
      </c>
      <c r="G8367" s="2" t="s">
        <v>29</v>
      </c>
      <c r="H8367" s="2" t="s">
        <v>1415</v>
      </c>
      <c r="I8367" s="2" t="s">
        <v>163</v>
      </c>
      <c r="J8367" s="2" t="s">
        <v>164</v>
      </c>
      <c r="K8367" s="2" t="s">
        <v>33</v>
      </c>
      <c r="L8367" s="10">
        <v>43354.0</v>
      </c>
      <c r="M8367" s="2" t="s">
        <v>90</v>
      </c>
      <c r="N8367" s="11">
        <v>0.4</v>
      </c>
      <c r="O8367" s="12">
        <v>-50.0</v>
      </c>
      <c r="P8367" s="13">
        <v>-0.2</v>
      </c>
      <c r="Q8367" s="13">
        <v>252.0</v>
      </c>
      <c r="R8367" s="13">
        <f t="shared" si="1"/>
        <v>420</v>
      </c>
      <c r="S8367" s="14">
        <f t="shared" si="2"/>
        <v>70</v>
      </c>
      <c r="T8367" s="14">
        <f t="shared" si="3"/>
        <v>-0.1984126984</v>
      </c>
      <c r="U8367" s="15" t="str">
        <f>vlookup(F8367,'Sub categories'!$A:$C,3,False)</f>
        <v>Phones</v>
      </c>
      <c r="V8367" s="16">
        <f t="shared" si="4"/>
        <v>8</v>
      </c>
      <c r="W8367" s="17">
        <f t="array" ref="W8367">INDEX(shipping_prices!$C$1:$F9594,MATCH(I8367,shipping_prices!$A$1:$A9594,0),MATCH(M8367,shipping_prices!$C$1:$F$1,0))</f>
        <v>6.23</v>
      </c>
      <c r="X8367" s="15" t="str">
        <f t="shared" si="5"/>
        <v>Alex RussellPhiladelphiaPennsylvania</v>
      </c>
      <c r="Y8367" s="15" t="str">
        <f t="shared" si="6"/>
        <v>loss</v>
      </c>
    </row>
    <row r="8368">
      <c r="A8368" s="1">
        <v>43346.0</v>
      </c>
      <c r="B8368" s="2" t="s">
        <v>7613</v>
      </c>
      <c r="C8368" s="2">
        <v>3.0</v>
      </c>
      <c r="D8368" s="2" t="s">
        <v>3949</v>
      </c>
      <c r="E8368" s="2" t="s">
        <v>37</v>
      </c>
      <c r="F8368" s="2" t="s">
        <v>1655</v>
      </c>
      <c r="G8368" s="2" t="s">
        <v>45</v>
      </c>
      <c r="H8368" s="2" t="s">
        <v>46</v>
      </c>
      <c r="I8368" s="2" t="s">
        <v>163</v>
      </c>
      <c r="J8368" s="2" t="s">
        <v>164</v>
      </c>
      <c r="K8368" s="2" t="s">
        <v>33</v>
      </c>
      <c r="L8368" s="10">
        <v>43354.0</v>
      </c>
      <c r="M8368" s="2" t="s">
        <v>90</v>
      </c>
      <c r="N8368" s="11">
        <v>0.4</v>
      </c>
      <c r="O8368" s="12">
        <v>-192.0</v>
      </c>
      <c r="P8368" s="13">
        <v>-0.37</v>
      </c>
      <c r="Q8368" s="13">
        <v>524.0</v>
      </c>
      <c r="R8368" s="13">
        <f t="shared" si="1"/>
        <v>873.3333333</v>
      </c>
      <c r="S8368" s="14">
        <f t="shared" si="2"/>
        <v>291.1111111</v>
      </c>
      <c r="T8368" s="14">
        <f t="shared" si="3"/>
        <v>-0.3664122137</v>
      </c>
      <c r="U8368" s="15" t="str">
        <f>vlookup(F8368,'Sub categories'!$A:$C,3,False)</f>
        <v>Tables</v>
      </c>
      <c r="V8368" s="16">
        <f t="shared" si="4"/>
        <v>8</v>
      </c>
      <c r="W8368" s="17">
        <f t="array" ref="W8368">INDEX(shipping_prices!$C$1:$F9595,MATCH(I8368,shipping_prices!$A$1:$A9595,0),MATCH(M8368,shipping_prices!$C$1:$F$1,0))</f>
        <v>6.23</v>
      </c>
      <c r="X8368" s="15" t="str">
        <f t="shared" si="5"/>
        <v>Alex RussellPhiladelphiaPennsylvania</v>
      </c>
      <c r="Y8368" s="15" t="str">
        <f t="shared" si="6"/>
        <v>loss</v>
      </c>
    </row>
    <row r="8369" hidden="1">
      <c r="A8369" s="1">
        <v>43346.0</v>
      </c>
      <c r="B8369" s="2" t="s">
        <v>7614</v>
      </c>
      <c r="C8369" s="2">
        <v>2.0</v>
      </c>
      <c r="D8369" s="2" t="s">
        <v>3285</v>
      </c>
      <c r="E8369" s="2" t="s">
        <v>27</v>
      </c>
      <c r="F8369" s="2" t="s">
        <v>6270</v>
      </c>
      <c r="G8369" s="2" t="s">
        <v>29</v>
      </c>
      <c r="H8369" s="2" t="s">
        <v>6271</v>
      </c>
      <c r="I8369" s="2" t="s">
        <v>4863</v>
      </c>
      <c r="J8369" s="2" t="s">
        <v>251</v>
      </c>
      <c r="K8369" s="2" t="s">
        <v>54</v>
      </c>
      <c r="L8369" s="10">
        <v>43356.0</v>
      </c>
      <c r="M8369" s="2" t="s">
        <v>34</v>
      </c>
      <c r="N8369" s="11">
        <v>0.5</v>
      </c>
      <c r="O8369" s="12">
        <v>-572.0</v>
      </c>
      <c r="P8369" s="13">
        <v>-0.44</v>
      </c>
      <c r="Q8369" s="13">
        <v>1300.0</v>
      </c>
      <c r="R8369" s="13">
        <f t="shared" si="1"/>
        <v>2600</v>
      </c>
      <c r="S8369" s="14">
        <f t="shared" si="2"/>
        <v>1300</v>
      </c>
      <c r="T8369" s="14">
        <f t="shared" si="3"/>
        <v>-0.44</v>
      </c>
      <c r="U8369" s="15" t="str">
        <f>vlookup(F8369,'Sub categories'!$A:$C,3,False)</f>
        <v>Machines</v>
      </c>
      <c r="V8369" s="16">
        <f t="shared" si="4"/>
        <v>10</v>
      </c>
      <c r="W8369" s="17">
        <f t="array" ref="W8369">INDEX(shipping_prices!$C$1:$F9596,MATCH(I8369,shipping_prices!$A$1:$A9596,0),MATCH(M8369,shipping_prices!$C$1:$F$1,0))</f>
        <v>12.76</v>
      </c>
      <c r="X8369" s="15" t="str">
        <f t="shared" si="5"/>
        <v>Daniel LacyGreenvilleNorth Carolina</v>
      </c>
      <c r="Y8369" s="15" t="str">
        <f t="shared" si="6"/>
        <v>loss</v>
      </c>
    </row>
    <row r="8370" hidden="1">
      <c r="A8370" s="1">
        <v>43346.0</v>
      </c>
      <c r="B8370" s="2" t="s">
        <v>7615</v>
      </c>
      <c r="C8370" s="2">
        <v>3.0</v>
      </c>
      <c r="D8370" s="2" t="s">
        <v>1512</v>
      </c>
      <c r="E8370" s="2" t="s">
        <v>49</v>
      </c>
      <c r="F8370" s="2" t="s">
        <v>4844</v>
      </c>
      <c r="G8370" s="2" t="s">
        <v>39</v>
      </c>
      <c r="H8370" s="2" t="s">
        <v>216</v>
      </c>
      <c r="I8370" s="2" t="s">
        <v>310</v>
      </c>
      <c r="J8370" s="2" t="s">
        <v>311</v>
      </c>
      <c r="K8370" s="2" t="s">
        <v>33</v>
      </c>
      <c r="L8370" s="10">
        <v>43351.0</v>
      </c>
      <c r="M8370" s="2" t="s">
        <v>34</v>
      </c>
      <c r="N8370" s="11">
        <v>0.0</v>
      </c>
      <c r="O8370" s="12">
        <v>3.0</v>
      </c>
      <c r="P8370" s="13">
        <v>0.29</v>
      </c>
      <c r="Q8370" s="13">
        <v>9.0</v>
      </c>
      <c r="R8370" s="13">
        <f t="shared" si="1"/>
        <v>9</v>
      </c>
      <c r="S8370" s="14">
        <f t="shared" si="2"/>
        <v>3</v>
      </c>
      <c r="T8370" s="14">
        <f t="shared" si="3"/>
        <v>0.3333333333</v>
      </c>
      <c r="U8370" s="15" t="str">
        <f>vlookup(F8370,'Sub categories'!$A:$C,3,False)</f>
        <v>Art</v>
      </c>
      <c r="V8370" s="16">
        <f t="shared" si="4"/>
        <v>5</v>
      </c>
      <c r="W8370" s="17">
        <f t="array" ref="W8370">INDEX(shipping_prices!$C$1:$F9597,MATCH(I8370,shipping_prices!$A$1:$A9597,0),MATCH(M8370,shipping_prices!$C$1:$F$1,0))</f>
        <v>14.31</v>
      </c>
      <c r="X8370" s="15" t="str">
        <f t="shared" si="5"/>
        <v>Paul ProstNewarkDelaware</v>
      </c>
      <c r="Y8370" s="15" t="str">
        <f t="shared" si="6"/>
        <v>Low</v>
      </c>
    </row>
    <row r="8371" hidden="1">
      <c r="A8371" s="1">
        <v>43346.0</v>
      </c>
      <c r="B8371" s="2" t="s">
        <v>7615</v>
      </c>
      <c r="C8371" s="2">
        <v>3.0</v>
      </c>
      <c r="D8371" s="2" t="s">
        <v>1512</v>
      </c>
      <c r="E8371" s="2" t="s">
        <v>49</v>
      </c>
      <c r="F8371" s="2" t="s">
        <v>969</v>
      </c>
      <c r="G8371" s="2" t="s">
        <v>29</v>
      </c>
      <c r="H8371" s="2" t="s">
        <v>431</v>
      </c>
      <c r="I8371" s="2" t="s">
        <v>310</v>
      </c>
      <c r="J8371" s="2" t="s">
        <v>311</v>
      </c>
      <c r="K8371" s="2" t="s">
        <v>33</v>
      </c>
      <c r="L8371" s="10">
        <v>43351.0</v>
      </c>
      <c r="M8371" s="2" t="s">
        <v>34</v>
      </c>
      <c r="N8371" s="11">
        <v>0.0</v>
      </c>
      <c r="O8371" s="12">
        <v>52.0</v>
      </c>
      <c r="P8371" s="13">
        <v>0.35</v>
      </c>
      <c r="Q8371" s="13">
        <v>150.0</v>
      </c>
      <c r="R8371" s="13">
        <f t="shared" si="1"/>
        <v>150</v>
      </c>
      <c r="S8371" s="14">
        <f t="shared" si="2"/>
        <v>50</v>
      </c>
      <c r="T8371" s="14">
        <f t="shared" si="3"/>
        <v>0.3466666667</v>
      </c>
      <c r="U8371" s="15" t="str">
        <f>vlookup(F8371,'Sub categories'!$A:$C,3,False)</f>
        <v>Accessories</v>
      </c>
      <c r="V8371" s="16">
        <f t="shared" si="4"/>
        <v>5</v>
      </c>
      <c r="W8371" s="17">
        <f t="array" ref="W8371">INDEX(shipping_prices!$C$1:$F9598,MATCH(I8371,shipping_prices!$A$1:$A9598,0),MATCH(M8371,shipping_prices!$C$1:$F$1,0))</f>
        <v>14.31</v>
      </c>
      <c r="X8371" s="15" t="str">
        <f t="shared" si="5"/>
        <v>Paul ProstNewarkDelaware</v>
      </c>
      <c r="Y8371" s="15" t="str">
        <f t="shared" si="6"/>
        <v>High</v>
      </c>
    </row>
    <row r="8372" hidden="1">
      <c r="A8372" s="1">
        <v>43346.0</v>
      </c>
      <c r="B8372" s="2" t="s">
        <v>7616</v>
      </c>
      <c r="C8372" s="2">
        <v>4.0</v>
      </c>
      <c r="D8372" s="2" t="s">
        <v>3336</v>
      </c>
      <c r="E8372" s="2" t="s">
        <v>27</v>
      </c>
      <c r="F8372" s="2" t="s">
        <v>1622</v>
      </c>
      <c r="G8372" s="2" t="s">
        <v>39</v>
      </c>
      <c r="H8372" s="2" t="s">
        <v>182</v>
      </c>
      <c r="I8372" s="2" t="s">
        <v>7617</v>
      </c>
      <c r="J8372" s="2" t="s">
        <v>76</v>
      </c>
      <c r="K8372" s="2" t="s">
        <v>77</v>
      </c>
      <c r="L8372" s="10">
        <v>43348.0</v>
      </c>
      <c r="M8372" s="2" t="s">
        <v>90</v>
      </c>
      <c r="N8372" s="11">
        <v>0.8</v>
      </c>
      <c r="O8372" s="12">
        <v>-79.0</v>
      </c>
      <c r="P8372" s="13">
        <v>-1.55</v>
      </c>
      <c r="Q8372" s="13">
        <v>51.0</v>
      </c>
      <c r="R8372" s="13">
        <f t="shared" si="1"/>
        <v>255</v>
      </c>
      <c r="S8372" s="14">
        <f t="shared" si="2"/>
        <v>63.75</v>
      </c>
      <c r="T8372" s="14">
        <f t="shared" si="3"/>
        <v>-1.549019608</v>
      </c>
      <c r="U8372" s="15" t="str">
        <f>vlookup(F8372,'Sub categories'!$A:$C,3,False)</f>
        <v>Binders</v>
      </c>
      <c r="V8372" s="16">
        <f t="shared" si="4"/>
        <v>2</v>
      </c>
      <c r="W8372" s="17">
        <f t="array" ref="W8372">INDEX(shipping_prices!$C$1:$F9599,MATCH(I8372,shipping_prices!$A$1:$A9599,0),MATCH(M8372,shipping_prices!$C$1:$F$1,0))</f>
        <v>0.38</v>
      </c>
      <c r="X8372" s="15" t="str">
        <f t="shared" si="5"/>
        <v>Lisa HazardTylerTexas</v>
      </c>
      <c r="Y8372" s="15" t="str">
        <f t="shared" si="6"/>
        <v>loss</v>
      </c>
    </row>
    <row r="8373" hidden="1">
      <c r="A8373" s="1">
        <v>43346.0</v>
      </c>
      <c r="B8373" s="2" t="s">
        <v>7618</v>
      </c>
      <c r="C8373" s="2">
        <v>6.0</v>
      </c>
      <c r="D8373" s="2" t="s">
        <v>85</v>
      </c>
      <c r="E8373" s="2" t="s">
        <v>27</v>
      </c>
      <c r="F8373" s="2" t="s">
        <v>3956</v>
      </c>
      <c r="G8373" s="2" t="s">
        <v>39</v>
      </c>
      <c r="H8373" s="2" t="s">
        <v>526</v>
      </c>
      <c r="I8373" s="2" t="s">
        <v>140</v>
      </c>
      <c r="J8373" s="2" t="s">
        <v>141</v>
      </c>
      <c r="K8373" s="2" t="s">
        <v>77</v>
      </c>
      <c r="L8373" s="10">
        <v>43356.0</v>
      </c>
      <c r="M8373" s="2" t="s">
        <v>142</v>
      </c>
      <c r="N8373" s="11">
        <v>0.8</v>
      </c>
      <c r="O8373" s="12">
        <v>-31.0</v>
      </c>
      <c r="P8373" s="13">
        <v>-1.75</v>
      </c>
      <c r="Q8373" s="13">
        <v>17.0</v>
      </c>
      <c r="R8373" s="13">
        <f t="shared" si="1"/>
        <v>85</v>
      </c>
      <c r="S8373" s="14">
        <f t="shared" si="2"/>
        <v>14.16666667</v>
      </c>
      <c r="T8373" s="14">
        <f t="shared" si="3"/>
        <v>-1.823529412</v>
      </c>
      <c r="U8373" s="15" t="str">
        <f>vlookup(F8373,'Sub categories'!$A:$C,3,False)</f>
        <v>Binders</v>
      </c>
      <c r="V8373" s="16">
        <f t="shared" si="4"/>
        <v>10</v>
      </c>
      <c r="W8373" s="17">
        <f t="array" ref="W8373">INDEX(shipping_prices!$C$1:$F9600,MATCH(I8373,shipping_prices!$A$1:$A9600,0),MATCH(M8373,shipping_prices!$C$1:$F$1,0))</f>
        <v>15.15</v>
      </c>
      <c r="X8373" s="15" t="str">
        <f t="shared" si="5"/>
        <v>Laurel EllistonChicagoIllinois</v>
      </c>
      <c r="Y8373" s="15" t="str">
        <f t="shared" si="6"/>
        <v>loss</v>
      </c>
    </row>
    <row r="8374" hidden="1">
      <c r="A8374" s="1">
        <v>43347.0</v>
      </c>
      <c r="B8374" s="2" t="s">
        <v>7619</v>
      </c>
      <c r="C8374" s="2">
        <v>3.0</v>
      </c>
      <c r="D8374" s="2" t="s">
        <v>968</v>
      </c>
      <c r="E8374" s="2" t="s">
        <v>27</v>
      </c>
      <c r="F8374" s="2" t="s">
        <v>550</v>
      </c>
      <c r="G8374" s="2" t="s">
        <v>39</v>
      </c>
      <c r="H8374" s="2" t="s">
        <v>79</v>
      </c>
      <c r="I8374" s="2" t="s">
        <v>3917</v>
      </c>
      <c r="J8374" s="2" t="s">
        <v>89</v>
      </c>
      <c r="K8374" s="2" t="s">
        <v>54</v>
      </c>
      <c r="L8374" s="10">
        <v>43359.0</v>
      </c>
      <c r="M8374" s="2" t="s">
        <v>90</v>
      </c>
      <c r="N8374" s="11">
        <v>0.0</v>
      </c>
      <c r="O8374" s="12">
        <v>10.0</v>
      </c>
      <c r="P8374" s="13">
        <v>0.28</v>
      </c>
      <c r="Q8374" s="13">
        <v>37.0</v>
      </c>
      <c r="R8374" s="13">
        <f t="shared" si="1"/>
        <v>37</v>
      </c>
      <c r="S8374" s="14">
        <f t="shared" si="2"/>
        <v>12.33333333</v>
      </c>
      <c r="T8374" s="14">
        <f t="shared" si="3"/>
        <v>0.2702702703</v>
      </c>
      <c r="U8374" s="15" t="str">
        <f>vlookup(F8374,'Sub categories'!$A:$C,3,False)</f>
        <v>Storage</v>
      </c>
      <c r="V8374" s="16">
        <f t="shared" si="4"/>
        <v>12</v>
      </c>
      <c r="W8374" s="17">
        <f t="array" ref="W8374">INDEX(shipping_prices!$C$1:$F9601,MATCH(I8374,shipping_prices!$A$1:$A9601,0),MATCH(M8374,shipping_prices!$C$1:$F$1,0))</f>
        <v>7.44</v>
      </c>
      <c r="X8374" s="15" t="str">
        <f t="shared" si="5"/>
        <v>Naresj PatelWaynesboroVirginia</v>
      </c>
      <c r="Y8374" s="15" t="str">
        <f t="shared" si="6"/>
        <v>Low</v>
      </c>
    </row>
    <row r="8375">
      <c r="A8375" s="1">
        <v>43347.0</v>
      </c>
      <c r="B8375" s="2" t="s">
        <v>7619</v>
      </c>
      <c r="C8375" s="2">
        <v>1.0</v>
      </c>
      <c r="D8375" s="2" t="s">
        <v>968</v>
      </c>
      <c r="E8375" s="2" t="s">
        <v>27</v>
      </c>
      <c r="F8375" s="2" t="s">
        <v>5954</v>
      </c>
      <c r="G8375" s="2" t="s">
        <v>45</v>
      </c>
      <c r="H8375" s="2" t="s">
        <v>306</v>
      </c>
      <c r="I8375" s="2" t="s">
        <v>3917</v>
      </c>
      <c r="J8375" s="2" t="s">
        <v>89</v>
      </c>
      <c r="K8375" s="2" t="s">
        <v>54</v>
      </c>
      <c r="L8375" s="10">
        <v>43359.0</v>
      </c>
      <c r="M8375" s="2" t="s">
        <v>90</v>
      </c>
      <c r="N8375" s="11">
        <v>0.0</v>
      </c>
      <c r="O8375" s="12">
        <v>15.0</v>
      </c>
      <c r="P8375" s="13">
        <v>0.14</v>
      </c>
      <c r="Q8375" s="13">
        <v>104.0</v>
      </c>
      <c r="R8375" s="13">
        <f t="shared" si="1"/>
        <v>104</v>
      </c>
      <c r="S8375" s="14">
        <f t="shared" si="2"/>
        <v>104</v>
      </c>
      <c r="T8375" s="14">
        <f t="shared" si="3"/>
        <v>0.1442307692</v>
      </c>
      <c r="U8375" s="15" t="str">
        <f>vlookup(F8375,'Sub categories'!$A:$C,3,False)</f>
        <v>Furnishings</v>
      </c>
      <c r="V8375" s="16">
        <f t="shared" si="4"/>
        <v>12</v>
      </c>
      <c r="W8375" s="17">
        <f t="array" ref="W8375">INDEX(shipping_prices!$C$1:$F9602,MATCH(I8375,shipping_prices!$A$1:$A9602,0),MATCH(M8375,shipping_prices!$C$1:$F$1,0))</f>
        <v>7.44</v>
      </c>
      <c r="X8375" s="15" t="str">
        <f t="shared" si="5"/>
        <v>Naresj PatelWaynesboroVirginia</v>
      </c>
      <c r="Y8375" s="15" t="str">
        <f t="shared" si="6"/>
        <v>Low</v>
      </c>
    </row>
    <row r="8376" hidden="1">
      <c r="A8376" s="1">
        <v>43347.0</v>
      </c>
      <c r="B8376" s="2" t="s">
        <v>7619</v>
      </c>
      <c r="C8376" s="2">
        <v>1.0</v>
      </c>
      <c r="D8376" s="2" t="s">
        <v>968</v>
      </c>
      <c r="E8376" s="2" t="s">
        <v>27</v>
      </c>
      <c r="F8376" s="2" t="s">
        <v>1033</v>
      </c>
      <c r="G8376" s="2" t="s">
        <v>29</v>
      </c>
      <c r="H8376" s="2" t="s">
        <v>79</v>
      </c>
      <c r="I8376" s="2" t="s">
        <v>3917</v>
      </c>
      <c r="J8376" s="2" t="s">
        <v>89</v>
      </c>
      <c r="K8376" s="2" t="s">
        <v>54</v>
      </c>
      <c r="L8376" s="10">
        <v>43359.0</v>
      </c>
      <c r="M8376" s="2" t="s">
        <v>90</v>
      </c>
      <c r="N8376" s="11">
        <v>0.0</v>
      </c>
      <c r="O8376" s="12">
        <v>74.0</v>
      </c>
      <c r="P8376" s="13">
        <v>0.26</v>
      </c>
      <c r="Q8376" s="13">
        <v>285.0</v>
      </c>
      <c r="R8376" s="13">
        <f t="shared" si="1"/>
        <v>285</v>
      </c>
      <c r="S8376" s="14">
        <f t="shared" si="2"/>
        <v>285</v>
      </c>
      <c r="T8376" s="14">
        <f t="shared" si="3"/>
        <v>0.2596491228</v>
      </c>
      <c r="U8376" s="15" t="str">
        <f>vlookup(F8376,'Sub categories'!$A:$C,3,False)</f>
        <v>Phones</v>
      </c>
      <c r="V8376" s="16">
        <f t="shared" si="4"/>
        <v>12</v>
      </c>
      <c r="W8376" s="17">
        <f t="array" ref="W8376">INDEX(shipping_prices!$C$1:$F9603,MATCH(I8376,shipping_prices!$A$1:$A9603,0),MATCH(M8376,shipping_prices!$C$1:$F$1,0))</f>
        <v>7.44</v>
      </c>
      <c r="X8376" s="15" t="str">
        <f t="shared" si="5"/>
        <v>Naresj PatelWaynesboroVirginia</v>
      </c>
      <c r="Y8376" s="15" t="str">
        <f t="shared" si="6"/>
        <v>High</v>
      </c>
    </row>
    <row r="8377" hidden="1">
      <c r="A8377" s="1">
        <v>43347.0</v>
      </c>
      <c r="B8377" s="2" t="s">
        <v>7620</v>
      </c>
      <c r="C8377" s="2">
        <v>4.0</v>
      </c>
      <c r="D8377" s="2" t="s">
        <v>646</v>
      </c>
      <c r="E8377" s="2" t="s">
        <v>27</v>
      </c>
      <c r="F8377" s="2" t="s">
        <v>455</v>
      </c>
      <c r="G8377" s="2" t="s">
        <v>39</v>
      </c>
      <c r="H8377" s="2" t="s">
        <v>456</v>
      </c>
      <c r="I8377" s="2" t="s">
        <v>439</v>
      </c>
      <c r="J8377" s="2" t="s">
        <v>42</v>
      </c>
      <c r="K8377" s="2" t="s">
        <v>43</v>
      </c>
      <c r="L8377" s="10">
        <v>43348.0</v>
      </c>
      <c r="M8377" s="2" t="s">
        <v>34</v>
      </c>
      <c r="N8377" s="11">
        <v>0.0</v>
      </c>
      <c r="O8377" s="12">
        <v>12.0</v>
      </c>
      <c r="P8377" s="13">
        <v>0.33</v>
      </c>
      <c r="Q8377" s="13">
        <v>36.0</v>
      </c>
      <c r="R8377" s="13">
        <f t="shared" si="1"/>
        <v>36</v>
      </c>
      <c r="S8377" s="14">
        <f t="shared" si="2"/>
        <v>9</v>
      </c>
      <c r="T8377" s="14">
        <f t="shared" si="3"/>
        <v>0.3333333333</v>
      </c>
      <c r="U8377" s="15" t="str">
        <f>vlookup(F8377,'Sub categories'!$A:$C,3,False)</f>
        <v>Art</v>
      </c>
      <c r="V8377" s="16">
        <f t="shared" si="4"/>
        <v>1</v>
      </c>
      <c r="W8377" s="17">
        <f t="array" ref="W8377">INDEX(shipping_prices!$C$1:$F9604,MATCH(I8377,shipping_prices!$A$1:$A9604,0),MATCH(M8377,shipping_prices!$C$1:$F$1,0))</f>
        <v>14.3</v>
      </c>
      <c r="X8377" s="15" t="str">
        <f t="shared" si="5"/>
        <v>Ed JacobsSan DiegoCalifornia</v>
      </c>
      <c r="Y8377" s="15" t="str">
        <f t="shared" si="6"/>
        <v>Low</v>
      </c>
    </row>
    <row r="8378" hidden="1">
      <c r="A8378" s="1">
        <v>43347.0</v>
      </c>
      <c r="B8378" s="2" t="s">
        <v>7620</v>
      </c>
      <c r="C8378" s="2">
        <v>1.0</v>
      </c>
      <c r="D8378" s="2" t="s">
        <v>646</v>
      </c>
      <c r="E8378" s="2" t="s">
        <v>27</v>
      </c>
      <c r="F8378" s="2" t="s">
        <v>2853</v>
      </c>
      <c r="G8378" s="2" t="s">
        <v>39</v>
      </c>
      <c r="H8378" s="2" t="s">
        <v>79</v>
      </c>
      <c r="I8378" s="2" t="s">
        <v>439</v>
      </c>
      <c r="J8378" s="2" t="s">
        <v>42</v>
      </c>
      <c r="K8378" s="2" t="s">
        <v>43</v>
      </c>
      <c r="L8378" s="10">
        <v>43348.0</v>
      </c>
      <c r="M8378" s="2" t="s">
        <v>34</v>
      </c>
      <c r="N8378" s="11">
        <v>0.0</v>
      </c>
      <c r="O8378" s="12">
        <v>14.0</v>
      </c>
      <c r="P8378" s="13">
        <v>0.25</v>
      </c>
      <c r="Q8378" s="13">
        <v>57.0</v>
      </c>
      <c r="R8378" s="13">
        <f t="shared" si="1"/>
        <v>57</v>
      </c>
      <c r="S8378" s="14">
        <f t="shared" si="2"/>
        <v>57</v>
      </c>
      <c r="T8378" s="14">
        <f t="shared" si="3"/>
        <v>0.2456140351</v>
      </c>
      <c r="U8378" s="15" t="str">
        <f>vlookup(F8378,'Sub categories'!$A:$C,3,False)</f>
        <v>Storage</v>
      </c>
      <c r="V8378" s="16">
        <f t="shared" si="4"/>
        <v>1</v>
      </c>
      <c r="W8378" s="17">
        <f t="array" ref="W8378">INDEX(shipping_prices!$C$1:$F9605,MATCH(I8378,shipping_prices!$A$1:$A9605,0),MATCH(M8378,shipping_prices!$C$1:$F$1,0))</f>
        <v>14.3</v>
      </c>
      <c r="X8378" s="15" t="str">
        <f t="shared" si="5"/>
        <v>Ed JacobsSan DiegoCalifornia</v>
      </c>
      <c r="Y8378" s="15" t="str">
        <f t="shared" si="6"/>
        <v>Low</v>
      </c>
    </row>
    <row r="8379">
      <c r="A8379" s="1">
        <v>43347.0</v>
      </c>
      <c r="B8379" s="2" t="s">
        <v>7620</v>
      </c>
      <c r="C8379" s="2">
        <v>3.0</v>
      </c>
      <c r="D8379" s="2" t="s">
        <v>646</v>
      </c>
      <c r="E8379" s="2" t="s">
        <v>27</v>
      </c>
      <c r="F8379" s="2" t="s">
        <v>2779</v>
      </c>
      <c r="G8379" s="2" t="s">
        <v>45</v>
      </c>
      <c r="H8379" s="2" t="s">
        <v>2780</v>
      </c>
      <c r="I8379" s="2" t="s">
        <v>439</v>
      </c>
      <c r="J8379" s="2" t="s">
        <v>42</v>
      </c>
      <c r="K8379" s="2" t="s">
        <v>43</v>
      </c>
      <c r="L8379" s="10">
        <v>43348.0</v>
      </c>
      <c r="M8379" s="2" t="s">
        <v>34</v>
      </c>
      <c r="N8379" s="11">
        <v>0.2</v>
      </c>
      <c r="O8379" s="12">
        <v>-17.0</v>
      </c>
      <c r="P8379" s="13">
        <v>-0.05</v>
      </c>
      <c r="Q8379" s="13">
        <v>333.0</v>
      </c>
      <c r="R8379" s="13">
        <f t="shared" si="1"/>
        <v>416.25</v>
      </c>
      <c r="S8379" s="14">
        <f t="shared" si="2"/>
        <v>138.75</v>
      </c>
      <c r="T8379" s="14">
        <f t="shared" si="3"/>
        <v>-0.05105105105</v>
      </c>
      <c r="U8379" s="15" t="str">
        <f>vlookup(F8379,'Sub categories'!$A:$C,3,False)</f>
        <v>Tables</v>
      </c>
      <c r="V8379" s="16">
        <f t="shared" si="4"/>
        <v>1</v>
      </c>
      <c r="W8379" s="17">
        <f t="array" ref="W8379">INDEX(shipping_prices!$C$1:$F9606,MATCH(I8379,shipping_prices!$A$1:$A9606,0),MATCH(M8379,shipping_prices!$C$1:$F$1,0))</f>
        <v>14.3</v>
      </c>
      <c r="X8379" s="15" t="str">
        <f t="shared" si="5"/>
        <v>Ed JacobsSan DiegoCalifornia</v>
      </c>
      <c r="Y8379" s="15" t="str">
        <f t="shared" si="6"/>
        <v>loss</v>
      </c>
    </row>
    <row r="8380" hidden="1">
      <c r="A8380" s="1">
        <v>43347.0</v>
      </c>
      <c r="B8380" s="2" t="s">
        <v>7621</v>
      </c>
      <c r="C8380" s="2">
        <v>1.0</v>
      </c>
      <c r="D8380" s="2" t="s">
        <v>2221</v>
      </c>
      <c r="E8380" s="2" t="s">
        <v>27</v>
      </c>
      <c r="F8380" s="2" t="s">
        <v>5508</v>
      </c>
      <c r="G8380" s="2" t="s">
        <v>39</v>
      </c>
      <c r="H8380" s="2" t="s">
        <v>51</v>
      </c>
      <c r="I8380" s="2" t="s">
        <v>2546</v>
      </c>
      <c r="J8380" s="2" t="s">
        <v>251</v>
      </c>
      <c r="K8380" s="2" t="s">
        <v>54</v>
      </c>
      <c r="L8380" s="10">
        <v>43353.0</v>
      </c>
      <c r="M8380" s="2" t="s">
        <v>34</v>
      </c>
      <c r="N8380" s="11">
        <v>0.2</v>
      </c>
      <c r="O8380" s="12">
        <v>2.0</v>
      </c>
      <c r="P8380" s="13">
        <v>0.36</v>
      </c>
      <c r="Q8380" s="13">
        <v>5.0</v>
      </c>
      <c r="R8380" s="13">
        <f t="shared" si="1"/>
        <v>6.25</v>
      </c>
      <c r="S8380" s="14">
        <f t="shared" si="2"/>
        <v>6.25</v>
      </c>
      <c r="T8380" s="14">
        <f t="shared" si="3"/>
        <v>0.4</v>
      </c>
      <c r="U8380" s="15" t="str">
        <f>vlookup(F8380,'Sub categories'!$A:$C,3,False)</f>
        <v>Paper</v>
      </c>
      <c r="V8380" s="16">
        <f t="shared" si="4"/>
        <v>6</v>
      </c>
      <c r="W8380" s="17">
        <f t="array" ref="W8380">INDEX(shipping_prices!$C$1:$F9607,MATCH(I8380,shipping_prices!$A$1:$A9607,0),MATCH(M8380,shipping_prices!$C$1:$F$1,0))</f>
        <v>14.59</v>
      </c>
      <c r="X8380" s="15" t="str">
        <f t="shared" si="5"/>
        <v>Kean TakahitoRaleighNorth Carolina</v>
      </c>
      <c r="Y8380" s="15" t="str">
        <f t="shared" si="6"/>
        <v>Low</v>
      </c>
    </row>
    <row r="8381" hidden="1">
      <c r="A8381" s="1">
        <v>43347.0</v>
      </c>
      <c r="B8381" s="2" t="s">
        <v>7621</v>
      </c>
      <c r="C8381" s="2">
        <v>2.0</v>
      </c>
      <c r="D8381" s="2" t="s">
        <v>2221</v>
      </c>
      <c r="E8381" s="2" t="s">
        <v>27</v>
      </c>
      <c r="F8381" s="2" t="s">
        <v>3970</v>
      </c>
      <c r="G8381" s="2" t="s">
        <v>29</v>
      </c>
      <c r="H8381" s="2" t="s">
        <v>220</v>
      </c>
      <c r="I8381" s="2" t="s">
        <v>2546</v>
      </c>
      <c r="J8381" s="2" t="s">
        <v>251</v>
      </c>
      <c r="K8381" s="2" t="s">
        <v>54</v>
      </c>
      <c r="L8381" s="10">
        <v>43353.0</v>
      </c>
      <c r="M8381" s="2" t="s">
        <v>34</v>
      </c>
      <c r="N8381" s="11">
        <v>0.2</v>
      </c>
      <c r="O8381" s="12">
        <v>13.0</v>
      </c>
      <c r="P8381" s="13">
        <v>0.28</v>
      </c>
      <c r="Q8381" s="13">
        <v>48.0</v>
      </c>
      <c r="R8381" s="13">
        <f t="shared" si="1"/>
        <v>60</v>
      </c>
      <c r="S8381" s="14">
        <f t="shared" si="2"/>
        <v>30</v>
      </c>
      <c r="T8381" s="14">
        <f t="shared" si="3"/>
        <v>0.2708333333</v>
      </c>
      <c r="U8381" s="15" t="str">
        <f>vlookup(F8381,'Sub categories'!$A:$C,3,False)</f>
        <v>Accessories</v>
      </c>
      <c r="V8381" s="16">
        <f t="shared" si="4"/>
        <v>6</v>
      </c>
      <c r="W8381" s="17">
        <f t="array" ref="W8381">INDEX(shipping_prices!$C$1:$F9608,MATCH(I8381,shipping_prices!$A$1:$A9608,0),MATCH(M8381,shipping_prices!$C$1:$F$1,0))</f>
        <v>14.59</v>
      </c>
      <c r="X8381" s="15" t="str">
        <f t="shared" si="5"/>
        <v>Kean TakahitoRaleighNorth Carolina</v>
      </c>
      <c r="Y8381" s="15" t="str">
        <f t="shared" si="6"/>
        <v>Low</v>
      </c>
    </row>
    <row r="8382">
      <c r="A8382" s="1">
        <v>43347.0</v>
      </c>
      <c r="B8382" s="2" t="s">
        <v>7622</v>
      </c>
      <c r="C8382" s="2">
        <v>1.0</v>
      </c>
      <c r="D8382" s="2" t="s">
        <v>1169</v>
      </c>
      <c r="E8382" s="2" t="s">
        <v>49</v>
      </c>
      <c r="F8382" s="2" t="s">
        <v>3377</v>
      </c>
      <c r="G8382" s="2" t="s">
        <v>45</v>
      </c>
      <c r="H8382" s="2" t="s">
        <v>1035</v>
      </c>
      <c r="I8382" s="2" t="s">
        <v>88</v>
      </c>
      <c r="J8382" s="2" t="s">
        <v>321</v>
      </c>
      <c r="K8382" s="2" t="s">
        <v>33</v>
      </c>
      <c r="L8382" s="10">
        <v>43355.0</v>
      </c>
      <c r="M8382" s="2" t="s">
        <v>34</v>
      </c>
      <c r="N8382" s="11">
        <v>0.4</v>
      </c>
      <c r="O8382" s="12">
        <v>-143.0</v>
      </c>
      <c r="P8382" s="13">
        <v>-0.43</v>
      </c>
      <c r="Q8382" s="13">
        <v>331.0</v>
      </c>
      <c r="R8382" s="13">
        <f t="shared" si="1"/>
        <v>551.6666667</v>
      </c>
      <c r="S8382" s="14">
        <f t="shared" si="2"/>
        <v>551.6666667</v>
      </c>
      <c r="T8382" s="14">
        <f t="shared" si="3"/>
        <v>-0.4320241692</v>
      </c>
      <c r="U8382" s="15" t="str">
        <f>vlookup(F8382,'Sub categories'!$A:$C,3,False)</f>
        <v>Tables</v>
      </c>
      <c r="V8382" s="16">
        <f t="shared" si="4"/>
        <v>8</v>
      </c>
      <c r="W8382" s="17">
        <f t="array" ref="W8382">INDEX(shipping_prices!$C$1:$F9609,MATCH(I8382,shipping_prices!$A$1:$A9609,0),MATCH(M8382,shipping_prices!$C$1:$F$1,0))</f>
        <v>7.88</v>
      </c>
      <c r="X8382" s="15" t="str">
        <f t="shared" si="5"/>
        <v>Mike PelletierSpringfieldOhio</v>
      </c>
      <c r="Y8382" s="15" t="str">
        <f t="shared" si="6"/>
        <v>loss</v>
      </c>
    </row>
    <row r="8383" hidden="1">
      <c r="A8383" s="1">
        <v>43347.0</v>
      </c>
      <c r="B8383" s="2" t="s">
        <v>7623</v>
      </c>
      <c r="C8383" s="2">
        <v>7.0</v>
      </c>
      <c r="D8383" s="2" t="s">
        <v>6005</v>
      </c>
      <c r="E8383" s="2" t="s">
        <v>37</v>
      </c>
      <c r="F8383" s="2" t="s">
        <v>4555</v>
      </c>
      <c r="G8383" s="2" t="s">
        <v>39</v>
      </c>
      <c r="H8383" s="2" t="s">
        <v>216</v>
      </c>
      <c r="I8383" s="2" t="s">
        <v>7424</v>
      </c>
      <c r="J8383" s="2" t="s">
        <v>76</v>
      </c>
      <c r="K8383" s="2" t="s">
        <v>77</v>
      </c>
      <c r="L8383" s="10">
        <v>43358.0</v>
      </c>
      <c r="M8383" s="2" t="s">
        <v>34</v>
      </c>
      <c r="N8383" s="11">
        <v>0.2</v>
      </c>
      <c r="O8383" s="12">
        <v>1.0</v>
      </c>
      <c r="P8383" s="13">
        <v>0.09</v>
      </c>
      <c r="Q8383" s="13">
        <v>16.0</v>
      </c>
      <c r="R8383" s="13">
        <f t="shared" si="1"/>
        <v>20</v>
      </c>
      <c r="S8383" s="14">
        <f t="shared" si="2"/>
        <v>2.857142857</v>
      </c>
      <c r="T8383" s="14">
        <f t="shared" si="3"/>
        <v>0.0625</v>
      </c>
      <c r="U8383" s="15" t="str">
        <f>vlookup(F8383,'Sub categories'!$A:$C,3,False)</f>
        <v>Art</v>
      </c>
      <c r="V8383" s="16">
        <f t="shared" si="4"/>
        <v>11</v>
      </c>
      <c r="W8383" s="17">
        <f t="array" ref="W8383">INDEX(shipping_prices!$C$1:$F9610,MATCH(I8383,shipping_prices!$A$1:$A9610,0),MATCH(M8383,shipping_prices!$C$1:$F$1,0))</f>
        <v>9.28</v>
      </c>
      <c r="X8383" s="15" t="str">
        <f t="shared" si="5"/>
        <v>Michael DominguezCorpus ChristiTexas</v>
      </c>
      <c r="Y8383" s="15" t="str">
        <f t="shared" si="6"/>
        <v>Low</v>
      </c>
    </row>
    <row r="8384">
      <c r="A8384" s="1">
        <v>43347.0</v>
      </c>
      <c r="B8384" s="2" t="s">
        <v>7623</v>
      </c>
      <c r="C8384" s="2">
        <v>5.0</v>
      </c>
      <c r="D8384" s="2" t="s">
        <v>6005</v>
      </c>
      <c r="E8384" s="2" t="s">
        <v>37</v>
      </c>
      <c r="F8384" s="2" t="s">
        <v>722</v>
      </c>
      <c r="G8384" s="2" t="s">
        <v>45</v>
      </c>
      <c r="H8384" s="2" t="s">
        <v>79</v>
      </c>
      <c r="I8384" s="2" t="s">
        <v>7424</v>
      </c>
      <c r="J8384" s="2" t="s">
        <v>76</v>
      </c>
      <c r="K8384" s="2" t="s">
        <v>77</v>
      </c>
      <c r="L8384" s="10">
        <v>43358.0</v>
      </c>
      <c r="M8384" s="2" t="s">
        <v>34</v>
      </c>
      <c r="N8384" s="11">
        <v>0.6</v>
      </c>
      <c r="O8384" s="12">
        <v>-24.0</v>
      </c>
      <c r="P8384" s="13">
        <v>-0.6</v>
      </c>
      <c r="Q8384" s="13">
        <v>40.0</v>
      </c>
      <c r="R8384" s="13">
        <f t="shared" si="1"/>
        <v>100</v>
      </c>
      <c r="S8384" s="14">
        <f t="shared" si="2"/>
        <v>20</v>
      </c>
      <c r="T8384" s="14">
        <f t="shared" si="3"/>
        <v>-0.6</v>
      </c>
      <c r="U8384" s="15" t="str">
        <f>vlookup(F8384,'Sub categories'!$A:$C,3,False)</f>
        <v>Furnishings</v>
      </c>
      <c r="V8384" s="16">
        <f t="shared" si="4"/>
        <v>11</v>
      </c>
      <c r="W8384" s="17">
        <f t="array" ref="W8384">INDEX(shipping_prices!$C$1:$F9611,MATCH(I8384,shipping_prices!$A$1:$A9611,0),MATCH(M8384,shipping_prices!$C$1:$F$1,0))</f>
        <v>9.28</v>
      </c>
      <c r="X8384" s="15" t="str">
        <f t="shared" si="5"/>
        <v>Michael DominguezCorpus ChristiTexas</v>
      </c>
      <c r="Y8384" s="15" t="str">
        <f t="shared" si="6"/>
        <v>loss</v>
      </c>
    </row>
    <row r="8385">
      <c r="A8385" s="1">
        <v>43347.0</v>
      </c>
      <c r="B8385" s="2" t="s">
        <v>7623</v>
      </c>
      <c r="C8385" s="2">
        <v>5.0</v>
      </c>
      <c r="D8385" s="2" t="s">
        <v>6005</v>
      </c>
      <c r="E8385" s="2" t="s">
        <v>37</v>
      </c>
      <c r="F8385" s="2" t="s">
        <v>1240</v>
      </c>
      <c r="G8385" s="2" t="s">
        <v>45</v>
      </c>
      <c r="H8385" s="2" t="s">
        <v>374</v>
      </c>
      <c r="I8385" s="2" t="s">
        <v>7424</v>
      </c>
      <c r="J8385" s="2" t="s">
        <v>76</v>
      </c>
      <c r="K8385" s="2" t="s">
        <v>77</v>
      </c>
      <c r="L8385" s="10">
        <v>43358.0</v>
      </c>
      <c r="M8385" s="2" t="s">
        <v>34</v>
      </c>
      <c r="N8385" s="11">
        <v>0.6</v>
      </c>
      <c r="O8385" s="12">
        <v>-25.0</v>
      </c>
      <c r="P8385" s="13">
        <v>-0.43</v>
      </c>
      <c r="Q8385" s="13">
        <v>58.0</v>
      </c>
      <c r="R8385" s="13">
        <f t="shared" si="1"/>
        <v>145</v>
      </c>
      <c r="S8385" s="14">
        <f t="shared" si="2"/>
        <v>29</v>
      </c>
      <c r="T8385" s="14">
        <f t="shared" si="3"/>
        <v>-0.4310344828</v>
      </c>
      <c r="U8385" s="15" t="str">
        <f>vlookup(F8385,'Sub categories'!$A:$C,3,False)</f>
        <v>Furnishings</v>
      </c>
      <c r="V8385" s="16">
        <f t="shared" si="4"/>
        <v>11</v>
      </c>
      <c r="W8385" s="17">
        <f t="array" ref="W8385">INDEX(shipping_prices!$C$1:$F9612,MATCH(I8385,shipping_prices!$A$1:$A9612,0),MATCH(M8385,shipping_prices!$C$1:$F$1,0))</f>
        <v>9.28</v>
      </c>
      <c r="X8385" s="15" t="str">
        <f t="shared" si="5"/>
        <v>Michael DominguezCorpus ChristiTexas</v>
      </c>
      <c r="Y8385" s="15" t="str">
        <f t="shared" si="6"/>
        <v>loss</v>
      </c>
    </row>
    <row r="8386" hidden="1">
      <c r="A8386" s="1">
        <v>43347.0</v>
      </c>
      <c r="B8386" s="2" t="s">
        <v>7624</v>
      </c>
      <c r="C8386" s="2">
        <v>2.0</v>
      </c>
      <c r="D8386" s="2" t="s">
        <v>6361</v>
      </c>
      <c r="E8386" s="2" t="s">
        <v>37</v>
      </c>
      <c r="F8386" s="2" t="s">
        <v>725</v>
      </c>
      <c r="G8386" s="2" t="s">
        <v>39</v>
      </c>
      <c r="H8386" s="2" t="s">
        <v>726</v>
      </c>
      <c r="I8386" s="2" t="s">
        <v>2077</v>
      </c>
      <c r="J8386" s="2" t="s">
        <v>1449</v>
      </c>
      <c r="K8386" s="2" t="s">
        <v>33</v>
      </c>
      <c r="L8386" s="10">
        <v>43352.0</v>
      </c>
      <c r="M8386" s="2" t="s">
        <v>90</v>
      </c>
      <c r="N8386" s="11">
        <v>0.0</v>
      </c>
      <c r="O8386" s="12">
        <v>2.0</v>
      </c>
      <c r="P8386" s="13">
        <v>0.44</v>
      </c>
      <c r="Q8386" s="13">
        <v>5.0</v>
      </c>
      <c r="R8386" s="13">
        <f t="shared" si="1"/>
        <v>5</v>
      </c>
      <c r="S8386" s="14">
        <f t="shared" si="2"/>
        <v>2.5</v>
      </c>
      <c r="T8386" s="14">
        <f t="shared" si="3"/>
        <v>0.4</v>
      </c>
      <c r="U8386" s="15" t="str">
        <f>vlookup(F8386,'Sub categories'!$A:$C,3,False)</f>
        <v>Art</v>
      </c>
      <c r="V8386" s="16">
        <f t="shared" si="4"/>
        <v>5</v>
      </c>
      <c r="W8386" s="17">
        <f t="array" ref="W8386">INDEX(shipping_prices!$C$1:$F9613,MATCH(I8386,shipping_prices!$A$1:$A9613,0),MATCH(M8386,shipping_prices!$C$1:$F$1,0))</f>
        <v>1.92</v>
      </c>
      <c r="X8386" s="15" t="str">
        <f t="shared" si="5"/>
        <v>Ricardo SperrenMeridenConnecticut</v>
      </c>
      <c r="Y8386" s="15" t="str">
        <f t="shared" si="6"/>
        <v>Low</v>
      </c>
    </row>
    <row r="8387" hidden="1">
      <c r="A8387" s="1">
        <v>43347.0</v>
      </c>
      <c r="B8387" s="2" t="s">
        <v>7624</v>
      </c>
      <c r="C8387" s="2">
        <v>3.0</v>
      </c>
      <c r="D8387" s="2" t="s">
        <v>6361</v>
      </c>
      <c r="E8387" s="2" t="s">
        <v>37</v>
      </c>
      <c r="F8387" s="2" t="s">
        <v>1586</v>
      </c>
      <c r="G8387" s="2" t="s">
        <v>39</v>
      </c>
      <c r="H8387" s="2" t="s">
        <v>526</v>
      </c>
      <c r="I8387" s="2" t="s">
        <v>2077</v>
      </c>
      <c r="J8387" s="2" t="s">
        <v>1449</v>
      </c>
      <c r="K8387" s="2" t="s">
        <v>33</v>
      </c>
      <c r="L8387" s="10">
        <v>43352.0</v>
      </c>
      <c r="M8387" s="2" t="s">
        <v>90</v>
      </c>
      <c r="N8387" s="11">
        <v>0.0</v>
      </c>
      <c r="O8387" s="12">
        <v>22.0</v>
      </c>
      <c r="P8387" s="13">
        <v>0.28</v>
      </c>
      <c r="Q8387" s="13">
        <v>79.0</v>
      </c>
      <c r="R8387" s="13">
        <f t="shared" si="1"/>
        <v>79</v>
      </c>
      <c r="S8387" s="14">
        <f t="shared" si="2"/>
        <v>26.33333333</v>
      </c>
      <c r="T8387" s="14">
        <f t="shared" si="3"/>
        <v>0.2784810127</v>
      </c>
      <c r="U8387" s="15" t="str">
        <f>vlookup(F8387,'Sub categories'!$A:$C,3,False)</f>
        <v>Appliances</v>
      </c>
      <c r="V8387" s="16">
        <f t="shared" si="4"/>
        <v>5</v>
      </c>
      <c r="W8387" s="17">
        <f t="array" ref="W8387">INDEX(shipping_prices!$C$1:$F9614,MATCH(I8387,shipping_prices!$A$1:$A9614,0),MATCH(M8387,shipping_prices!$C$1:$F$1,0))</f>
        <v>1.92</v>
      </c>
      <c r="X8387" s="15" t="str">
        <f t="shared" si="5"/>
        <v>Ricardo SperrenMeridenConnecticut</v>
      </c>
      <c r="Y8387" s="15" t="str">
        <f t="shared" si="6"/>
        <v>Low</v>
      </c>
    </row>
    <row r="8388">
      <c r="A8388" s="1">
        <v>43347.0</v>
      </c>
      <c r="B8388" s="2" t="s">
        <v>7624</v>
      </c>
      <c r="C8388" s="2">
        <v>5.0</v>
      </c>
      <c r="D8388" s="2" t="s">
        <v>6361</v>
      </c>
      <c r="E8388" s="2" t="s">
        <v>37</v>
      </c>
      <c r="F8388" s="2" t="s">
        <v>4068</v>
      </c>
      <c r="G8388" s="2" t="s">
        <v>45</v>
      </c>
      <c r="H8388" s="2" t="s">
        <v>46</v>
      </c>
      <c r="I8388" s="2" t="s">
        <v>2077</v>
      </c>
      <c r="J8388" s="2" t="s">
        <v>1449</v>
      </c>
      <c r="K8388" s="2" t="s">
        <v>33</v>
      </c>
      <c r="L8388" s="10">
        <v>43352.0</v>
      </c>
      <c r="M8388" s="2" t="s">
        <v>90</v>
      </c>
      <c r="N8388" s="11">
        <v>0.0</v>
      </c>
      <c r="O8388" s="12">
        <v>295.0</v>
      </c>
      <c r="P8388" s="13">
        <v>0.26</v>
      </c>
      <c r="Q8388" s="13">
        <v>1133.0</v>
      </c>
      <c r="R8388" s="13">
        <f t="shared" si="1"/>
        <v>1133</v>
      </c>
      <c r="S8388" s="14">
        <f t="shared" si="2"/>
        <v>226.6</v>
      </c>
      <c r="T8388" s="14">
        <f t="shared" si="3"/>
        <v>0.2603706973</v>
      </c>
      <c r="U8388" s="15" t="str">
        <f>vlookup(F8388,'Sub categories'!$A:$C,3,False)</f>
        <v>Chairs</v>
      </c>
      <c r="V8388" s="16">
        <f t="shared" si="4"/>
        <v>5</v>
      </c>
      <c r="W8388" s="17">
        <f t="array" ref="W8388">INDEX(shipping_prices!$C$1:$F9615,MATCH(I8388,shipping_prices!$A$1:$A9615,0),MATCH(M8388,shipping_prices!$C$1:$F$1,0))</f>
        <v>1.92</v>
      </c>
      <c r="X8388" s="15" t="str">
        <f t="shared" si="5"/>
        <v>Ricardo SperrenMeridenConnecticut</v>
      </c>
      <c r="Y8388" s="15" t="str">
        <f t="shared" si="6"/>
        <v>High</v>
      </c>
    </row>
    <row r="8389" hidden="1">
      <c r="A8389" s="1">
        <v>43347.0</v>
      </c>
      <c r="B8389" s="2" t="s">
        <v>7625</v>
      </c>
      <c r="C8389" s="2">
        <v>1.0</v>
      </c>
      <c r="D8389" s="2" t="s">
        <v>171</v>
      </c>
      <c r="E8389" s="2" t="s">
        <v>49</v>
      </c>
      <c r="F8389" s="2" t="s">
        <v>3790</v>
      </c>
      <c r="G8389" s="2" t="s">
        <v>39</v>
      </c>
      <c r="H8389" s="2" t="s">
        <v>271</v>
      </c>
      <c r="I8389" s="2" t="s">
        <v>163</v>
      </c>
      <c r="J8389" s="2" t="s">
        <v>164</v>
      </c>
      <c r="K8389" s="2" t="s">
        <v>33</v>
      </c>
      <c r="L8389" s="10">
        <v>43358.0</v>
      </c>
      <c r="M8389" s="2" t="s">
        <v>142</v>
      </c>
      <c r="N8389" s="11">
        <v>0.2</v>
      </c>
      <c r="O8389" s="12">
        <v>-2.0</v>
      </c>
      <c r="P8389" s="13">
        <v>-0.21</v>
      </c>
      <c r="Q8389" s="13">
        <v>10.0</v>
      </c>
      <c r="R8389" s="13">
        <f t="shared" si="1"/>
        <v>12.5</v>
      </c>
      <c r="S8389" s="14">
        <f t="shared" si="2"/>
        <v>12.5</v>
      </c>
      <c r="T8389" s="14">
        <f t="shared" si="3"/>
        <v>-0.2</v>
      </c>
      <c r="U8389" s="15" t="str">
        <f>vlookup(F8389,'Sub categories'!$A:$C,3,False)</f>
        <v>Supplies</v>
      </c>
      <c r="V8389" s="16">
        <f t="shared" si="4"/>
        <v>11</v>
      </c>
      <c r="W8389" s="17">
        <f t="array" ref="W8389">INDEX(shipping_prices!$C$1:$F9616,MATCH(I8389,shipping_prices!$A$1:$A9616,0),MATCH(M8389,shipping_prices!$C$1:$F$1,0))</f>
        <v>20.11</v>
      </c>
      <c r="X8389" s="15" t="str">
        <f t="shared" si="5"/>
        <v>Shirley DanielsPhiladelphiaPennsylvania</v>
      </c>
      <c r="Y8389" s="15" t="str">
        <f t="shared" si="6"/>
        <v>loss</v>
      </c>
    </row>
    <row r="8390" hidden="1">
      <c r="A8390" s="1">
        <v>43347.0</v>
      </c>
      <c r="B8390" s="2" t="s">
        <v>7625</v>
      </c>
      <c r="C8390" s="2">
        <v>2.0</v>
      </c>
      <c r="D8390" s="2" t="s">
        <v>171</v>
      </c>
      <c r="E8390" s="2" t="s">
        <v>49</v>
      </c>
      <c r="F8390" s="2" t="s">
        <v>2783</v>
      </c>
      <c r="G8390" s="2" t="s">
        <v>29</v>
      </c>
      <c r="H8390" s="2" t="s">
        <v>554</v>
      </c>
      <c r="I8390" s="2" t="s">
        <v>163</v>
      </c>
      <c r="J8390" s="2" t="s">
        <v>164</v>
      </c>
      <c r="K8390" s="2" t="s">
        <v>33</v>
      </c>
      <c r="L8390" s="10">
        <v>43358.0</v>
      </c>
      <c r="M8390" s="2" t="s">
        <v>142</v>
      </c>
      <c r="N8390" s="11">
        <v>0.2</v>
      </c>
      <c r="O8390" s="12">
        <v>22.0</v>
      </c>
      <c r="P8390" s="13">
        <v>0.19</v>
      </c>
      <c r="Q8390" s="13">
        <v>117.0</v>
      </c>
      <c r="R8390" s="13">
        <f t="shared" si="1"/>
        <v>146.25</v>
      </c>
      <c r="S8390" s="14">
        <f t="shared" si="2"/>
        <v>73.125</v>
      </c>
      <c r="T8390" s="14">
        <f t="shared" si="3"/>
        <v>0.188034188</v>
      </c>
      <c r="U8390" s="15" t="str">
        <f>vlookup(F8390,'Sub categories'!$A:$C,3,False)</f>
        <v>Accessories</v>
      </c>
      <c r="V8390" s="16">
        <f t="shared" si="4"/>
        <v>11</v>
      </c>
      <c r="W8390" s="17">
        <f t="array" ref="W8390">INDEX(shipping_prices!$C$1:$F9617,MATCH(I8390,shipping_prices!$A$1:$A9617,0),MATCH(M8390,shipping_prices!$C$1:$F$1,0))</f>
        <v>20.11</v>
      </c>
      <c r="X8390" s="15" t="str">
        <f t="shared" si="5"/>
        <v>Shirley DanielsPhiladelphiaPennsylvania</v>
      </c>
      <c r="Y8390" s="15" t="str">
        <f t="shared" si="6"/>
        <v>Low</v>
      </c>
    </row>
    <row r="8391">
      <c r="A8391" s="1">
        <v>43347.0</v>
      </c>
      <c r="B8391" s="2" t="s">
        <v>7625</v>
      </c>
      <c r="C8391" s="2">
        <v>3.0</v>
      </c>
      <c r="D8391" s="2" t="s">
        <v>171</v>
      </c>
      <c r="E8391" s="2" t="s">
        <v>49</v>
      </c>
      <c r="F8391" s="2" t="s">
        <v>403</v>
      </c>
      <c r="G8391" s="2" t="s">
        <v>45</v>
      </c>
      <c r="H8391" s="2" t="s">
        <v>404</v>
      </c>
      <c r="I8391" s="2" t="s">
        <v>163</v>
      </c>
      <c r="J8391" s="2" t="s">
        <v>164</v>
      </c>
      <c r="K8391" s="2" t="s">
        <v>33</v>
      </c>
      <c r="L8391" s="10">
        <v>43358.0</v>
      </c>
      <c r="M8391" s="2" t="s">
        <v>142</v>
      </c>
      <c r="N8391" s="11">
        <v>0.4</v>
      </c>
      <c r="O8391" s="12">
        <v>-36.0</v>
      </c>
      <c r="P8391" s="13">
        <v>-0.23</v>
      </c>
      <c r="Q8391" s="13">
        <v>155.0</v>
      </c>
      <c r="R8391" s="13">
        <f t="shared" si="1"/>
        <v>258.3333333</v>
      </c>
      <c r="S8391" s="14">
        <f t="shared" si="2"/>
        <v>86.11111111</v>
      </c>
      <c r="T8391" s="14">
        <f t="shared" si="3"/>
        <v>-0.2322580645</v>
      </c>
      <c r="U8391" s="15" t="str">
        <f>vlookup(F8391,'Sub categories'!$A:$C,3,False)</f>
        <v>Tables</v>
      </c>
      <c r="V8391" s="16">
        <f t="shared" si="4"/>
        <v>11</v>
      </c>
      <c r="W8391" s="17">
        <f t="array" ref="W8391">INDEX(shipping_prices!$C$1:$F9618,MATCH(I8391,shipping_prices!$A$1:$A9618,0),MATCH(M8391,shipping_prices!$C$1:$F$1,0))</f>
        <v>20.11</v>
      </c>
      <c r="X8391" s="15" t="str">
        <f t="shared" si="5"/>
        <v>Shirley DanielsPhiladelphiaPennsylvania</v>
      </c>
      <c r="Y8391" s="15" t="str">
        <f t="shared" si="6"/>
        <v>loss</v>
      </c>
    </row>
    <row r="8392">
      <c r="A8392" s="1">
        <v>43347.0</v>
      </c>
      <c r="B8392" s="2" t="s">
        <v>7626</v>
      </c>
      <c r="C8392" s="2">
        <v>8.0</v>
      </c>
      <c r="D8392" s="2" t="s">
        <v>1621</v>
      </c>
      <c r="E8392" s="2" t="s">
        <v>37</v>
      </c>
      <c r="F8392" s="2" t="s">
        <v>4169</v>
      </c>
      <c r="G8392" s="2" t="s">
        <v>45</v>
      </c>
      <c r="H8392" s="2" t="s">
        <v>288</v>
      </c>
      <c r="I8392" s="2" t="s">
        <v>2161</v>
      </c>
      <c r="J8392" s="2" t="s">
        <v>749</v>
      </c>
      <c r="K8392" s="2" t="s">
        <v>54</v>
      </c>
      <c r="L8392" s="10">
        <v>43358.0</v>
      </c>
      <c r="M8392" s="2" t="s">
        <v>34</v>
      </c>
      <c r="N8392" s="11">
        <v>0.0</v>
      </c>
      <c r="O8392" s="12">
        <v>316.0</v>
      </c>
      <c r="P8392" s="13">
        <v>0.26</v>
      </c>
      <c r="Q8392" s="13">
        <v>1216.0</v>
      </c>
      <c r="R8392" s="13">
        <f t="shared" si="1"/>
        <v>1216</v>
      </c>
      <c r="S8392" s="14">
        <f t="shared" si="2"/>
        <v>152</v>
      </c>
      <c r="T8392" s="14">
        <f t="shared" si="3"/>
        <v>0.2598684211</v>
      </c>
      <c r="U8392" s="15" t="str">
        <f>vlookup(F8392,'Sub categories'!$A:$C,3,False)</f>
        <v>Tables</v>
      </c>
      <c r="V8392" s="16">
        <f t="shared" si="4"/>
        <v>11</v>
      </c>
      <c r="W8392" s="17">
        <f t="array" ref="W8392">INDEX(shipping_prices!$C$1:$F9619,MATCH(I8392,shipping_prices!$A$1:$A9619,0),MATCH(M8392,shipping_prices!$C$1:$F$1,0))</f>
        <v>6.61</v>
      </c>
      <c r="X8392" s="15" t="str">
        <f t="shared" si="5"/>
        <v>Ruben AusmanDecaturAlabama</v>
      </c>
      <c r="Y8392" s="15" t="str">
        <f t="shared" si="6"/>
        <v>High</v>
      </c>
    </row>
    <row r="8393">
      <c r="A8393" s="1">
        <v>43347.0</v>
      </c>
      <c r="B8393" s="2" t="s">
        <v>7627</v>
      </c>
      <c r="C8393" s="2">
        <v>2.0</v>
      </c>
      <c r="D8393" s="2" t="s">
        <v>5212</v>
      </c>
      <c r="E8393" s="2" t="s">
        <v>49</v>
      </c>
      <c r="F8393" s="2" t="s">
        <v>3498</v>
      </c>
      <c r="G8393" s="2" t="s">
        <v>45</v>
      </c>
      <c r="H8393" s="2" t="s">
        <v>707</v>
      </c>
      <c r="I8393" s="2" t="s">
        <v>5431</v>
      </c>
      <c r="J8393" s="2" t="s">
        <v>609</v>
      </c>
      <c r="K8393" s="2" t="s">
        <v>77</v>
      </c>
      <c r="L8393" s="10">
        <v>43359.0</v>
      </c>
      <c r="M8393" s="2" t="s">
        <v>34</v>
      </c>
      <c r="N8393" s="11">
        <v>0.0</v>
      </c>
      <c r="O8393" s="12">
        <v>13.0</v>
      </c>
      <c r="P8393" s="13">
        <v>0.32</v>
      </c>
      <c r="Q8393" s="13">
        <v>41.0</v>
      </c>
      <c r="R8393" s="13">
        <f t="shared" si="1"/>
        <v>41</v>
      </c>
      <c r="S8393" s="14">
        <f t="shared" si="2"/>
        <v>20.5</v>
      </c>
      <c r="T8393" s="14">
        <f t="shared" si="3"/>
        <v>0.3170731707</v>
      </c>
      <c r="U8393" s="15" t="str">
        <f>vlookup(F8393,'Sub categories'!$A:$C,3,False)</f>
        <v>Furnishings</v>
      </c>
      <c r="V8393" s="16">
        <f t="shared" si="4"/>
        <v>12</v>
      </c>
      <c r="W8393" s="17">
        <f t="array" ref="W8393">INDEX(shipping_prices!$C$1:$F9620,MATCH(I8393,shipping_prices!$A$1:$A9620,0),MATCH(M8393,shipping_prices!$C$1:$F$1,0))</f>
        <v>10.61</v>
      </c>
      <c r="X8393" s="15" t="str">
        <f t="shared" si="5"/>
        <v>Tom AshbrookOlatheKansas</v>
      </c>
      <c r="Y8393" s="15" t="str">
        <f t="shared" si="6"/>
        <v>Low</v>
      </c>
    </row>
    <row r="8394" hidden="1">
      <c r="A8394" s="1">
        <v>43347.0</v>
      </c>
      <c r="B8394" s="2" t="s">
        <v>7627</v>
      </c>
      <c r="C8394" s="2">
        <v>5.0</v>
      </c>
      <c r="D8394" s="2" t="s">
        <v>5212</v>
      </c>
      <c r="E8394" s="2" t="s">
        <v>49</v>
      </c>
      <c r="F8394" s="2" t="s">
        <v>1755</v>
      </c>
      <c r="G8394" s="2" t="s">
        <v>29</v>
      </c>
      <c r="H8394" s="2" t="s">
        <v>371</v>
      </c>
      <c r="I8394" s="2" t="s">
        <v>5431</v>
      </c>
      <c r="J8394" s="2" t="s">
        <v>609</v>
      </c>
      <c r="K8394" s="2" t="s">
        <v>77</v>
      </c>
      <c r="L8394" s="10">
        <v>43359.0</v>
      </c>
      <c r="M8394" s="2" t="s">
        <v>34</v>
      </c>
      <c r="N8394" s="11">
        <v>0.0</v>
      </c>
      <c r="O8394" s="12">
        <v>11.0</v>
      </c>
      <c r="P8394" s="13">
        <v>0.19</v>
      </c>
      <c r="Q8394" s="13">
        <v>57.0</v>
      </c>
      <c r="R8394" s="13">
        <f t="shared" si="1"/>
        <v>57</v>
      </c>
      <c r="S8394" s="14">
        <f t="shared" si="2"/>
        <v>11.4</v>
      </c>
      <c r="T8394" s="14">
        <f t="shared" si="3"/>
        <v>0.1929824561</v>
      </c>
      <c r="U8394" s="15" t="str">
        <f>vlookup(F8394,'Sub categories'!$A:$C,3,False)</f>
        <v>Accessories</v>
      </c>
      <c r="V8394" s="16">
        <f t="shared" si="4"/>
        <v>12</v>
      </c>
      <c r="W8394" s="17">
        <f t="array" ref="W8394">INDEX(shipping_prices!$C$1:$F9621,MATCH(I8394,shipping_prices!$A$1:$A9621,0),MATCH(M8394,shipping_prices!$C$1:$F$1,0))</f>
        <v>10.61</v>
      </c>
      <c r="X8394" s="15" t="str">
        <f t="shared" si="5"/>
        <v>Tom AshbrookOlatheKansas</v>
      </c>
      <c r="Y8394" s="15" t="str">
        <f t="shared" si="6"/>
        <v>Low</v>
      </c>
    </row>
    <row r="8395" hidden="1">
      <c r="A8395" s="1">
        <v>43347.0</v>
      </c>
      <c r="B8395" s="2" t="s">
        <v>7627</v>
      </c>
      <c r="C8395" s="2">
        <v>2.0</v>
      </c>
      <c r="D8395" s="2" t="s">
        <v>5212</v>
      </c>
      <c r="E8395" s="2" t="s">
        <v>49</v>
      </c>
      <c r="F8395" s="2" t="s">
        <v>2029</v>
      </c>
      <c r="G8395" s="2" t="s">
        <v>39</v>
      </c>
      <c r="H8395" s="2" t="s">
        <v>182</v>
      </c>
      <c r="I8395" s="2" t="s">
        <v>5431</v>
      </c>
      <c r="J8395" s="2" t="s">
        <v>609</v>
      </c>
      <c r="K8395" s="2" t="s">
        <v>77</v>
      </c>
      <c r="L8395" s="10">
        <v>43359.0</v>
      </c>
      <c r="M8395" s="2" t="s">
        <v>34</v>
      </c>
      <c r="N8395" s="11">
        <v>0.0</v>
      </c>
      <c r="O8395" s="12">
        <v>149.0</v>
      </c>
      <c r="P8395" s="13">
        <v>0.45</v>
      </c>
      <c r="Q8395" s="13">
        <v>332.0</v>
      </c>
      <c r="R8395" s="13">
        <f t="shared" si="1"/>
        <v>332</v>
      </c>
      <c r="S8395" s="14">
        <f t="shared" si="2"/>
        <v>166</v>
      </c>
      <c r="T8395" s="14">
        <f t="shared" si="3"/>
        <v>0.4487951807</v>
      </c>
      <c r="U8395" s="15" t="str">
        <f>vlookup(F8395,'Sub categories'!$A:$C,3,False)</f>
        <v>Binders</v>
      </c>
      <c r="V8395" s="16">
        <f t="shared" si="4"/>
        <v>12</v>
      </c>
      <c r="W8395" s="17">
        <f t="array" ref="W8395">INDEX(shipping_prices!$C$1:$F9622,MATCH(I8395,shipping_prices!$A$1:$A9622,0),MATCH(M8395,shipping_prices!$C$1:$F$1,0))</f>
        <v>10.61</v>
      </c>
      <c r="X8395" s="15" t="str">
        <f t="shared" si="5"/>
        <v>Tom AshbrookOlatheKansas</v>
      </c>
      <c r="Y8395" s="15" t="str">
        <f t="shared" si="6"/>
        <v>High</v>
      </c>
    </row>
    <row r="8396" hidden="1">
      <c r="A8396" s="1">
        <v>43347.0</v>
      </c>
      <c r="B8396" s="2" t="s">
        <v>7627</v>
      </c>
      <c r="C8396" s="2">
        <v>3.0</v>
      </c>
      <c r="D8396" s="2" t="s">
        <v>5212</v>
      </c>
      <c r="E8396" s="2" t="s">
        <v>49</v>
      </c>
      <c r="F8396" s="2" t="s">
        <v>1272</v>
      </c>
      <c r="G8396" s="2" t="s">
        <v>39</v>
      </c>
      <c r="H8396" s="2" t="s">
        <v>79</v>
      </c>
      <c r="I8396" s="2" t="s">
        <v>5431</v>
      </c>
      <c r="J8396" s="2" t="s">
        <v>609</v>
      </c>
      <c r="K8396" s="2" t="s">
        <v>77</v>
      </c>
      <c r="L8396" s="10">
        <v>43359.0</v>
      </c>
      <c r="M8396" s="2" t="s">
        <v>34</v>
      </c>
      <c r="N8396" s="11">
        <v>0.0</v>
      </c>
      <c r="O8396" s="12">
        <v>7.0</v>
      </c>
      <c r="P8396" s="13">
        <v>0.02</v>
      </c>
      <c r="Q8396" s="13">
        <v>358.0</v>
      </c>
      <c r="R8396" s="13">
        <f t="shared" si="1"/>
        <v>358</v>
      </c>
      <c r="S8396" s="14">
        <f t="shared" si="2"/>
        <v>119.3333333</v>
      </c>
      <c r="T8396" s="14">
        <f t="shared" si="3"/>
        <v>0.01955307263</v>
      </c>
      <c r="U8396" s="15" t="str">
        <f>vlookup(F8396,'Sub categories'!$A:$C,3,False)</f>
        <v>Supplies</v>
      </c>
      <c r="V8396" s="16">
        <f t="shared" si="4"/>
        <v>12</v>
      </c>
      <c r="W8396" s="17">
        <f t="array" ref="W8396">INDEX(shipping_prices!$C$1:$F9623,MATCH(I8396,shipping_prices!$A$1:$A9623,0),MATCH(M8396,shipping_prices!$C$1:$F$1,0))</f>
        <v>10.61</v>
      </c>
      <c r="X8396" s="15" t="str">
        <f t="shared" si="5"/>
        <v>Tom AshbrookOlatheKansas</v>
      </c>
      <c r="Y8396" s="15" t="str">
        <f t="shared" si="6"/>
        <v>Low</v>
      </c>
    </row>
    <row r="8397" hidden="1">
      <c r="A8397" s="1">
        <v>43347.0</v>
      </c>
      <c r="B8397" s="2" t="s">
        <v>7628</v>
      </c>
      <c r="C8397" s="2">
        <v>5.0</v>
      </c>
      <c r="D8397" s="2" t="s">
        <v>3343</v>
      </c>
      <c r="E8397" s="2" t="s">
        <v>27</v>
      </c>
      <c r="F8397" s="2" t="s">
        <v>579</v>
      </c>
      <c r="G8397" s="2" t="s">
        <v>39</v>
      </c>
      <c r="H8397" s="2" t="s">
        <v>40</v>
      </c>
      <c r="I8397" s="2" t="s">
        <v>1330</v>
      </c>
      <c r="J8397" s="2" t="s">
        <v>64</v>
      </c>
      <c r="K8397" s="2" t="s">
        <v>43</v>
      </c>
      <c r="L8397" s="10">
        <v>43349.0</v>
      </c>
      <c r="M8397" s="2" t="s">
        <v>34</v>
      </c>
      <c r="N8397" s="11">
        <v>0.7</v>
      </c>
      <c r="O8397" s="12">
        <v>-6.0</v>
      </c>
      <c r="P8397" s="13">
        <v>-0.7</v>
      </c>
      <c r="Q8397" s="13">
        <v>8.0</v>
      </c>
      <c r="R8397" s="13">
        <f t="shared" si="1"/>
        <v>26.66666667</v>
      </c>
      <c r="S8397" s="14">
        <f t="shared" si="2"/>
        <v>5.333333333</v>
      </c>
      <c r="T8397" s="14">
        <f t="shared" si="3"/>
        <v>-0.75</v>
      </c>
      <c r="U8397" s="15" t="str">
        <f>vlookup(F8397,'Sub categories'!$A:$C,3,False)</f>
        <v>Binders</v>
      </c>
      <c r="V8397" s="16">
        <f t="shared" si="4"/>
        <v>2</v>
      </c>
      <c r="W8397" s="17">
        <f t="array" ref="W8397">INDEX(shipping_prices!$C$1:$F9624,MATCH(I8397,shipping_prices!$A$1:$A9624,0),MATCH(M8397,shipping_prices!$C$1:$F$1,0))</f>
        <v>5.53</v>
      </c>
      <c r="X8397" s="15" t="str">
        <f t="shared" si="5"/>
        <v>Arthur GainerTucsonArizona</v>
      </c>
      <c r="Y8397" s="15" t="str">
        <f t="shared" si="6"/>
        <v>loss</v>
      </c>
    </row>
    <row r="8398" hidden="1">
      <c r="A8398" s="1">
        <v>43347.0</v>
      </c>
      <c r="B8398" s="2" t="s">
        <v>7628</v>
      </c>
      <c r="C8398" s="2">
        <v>1.0</v>
      </c>
      <c r="D8398" s="2" t="s">
        <v>3343</v>
      </c>
      <c r="E8398" s="2" t="s">
        <v>27</v>
      </c>
      <c r="F8398" s="2" t="s">
        <v>3004</v>
      </c>
      <c r="G8398" s="2" t="s">
        <v>39</v>
      </c>
      <c r="H8398" s="2" t="s">
        <v>216</v>
      </c>
      <c r="I8398" s="2" t="s">
        <v>1330</v>
      </c>
      <c r="J8398" s="2" t="s">
        <v>64</v>
      </c>
      <c r="K8398" s="2" t="s">
        <v>43</v>
      </c>
      <c r="L8398" s="10">
        <v>43349.0</v>
      </c>
      <c r="M8398" s="2" t="s">
        <v>34</v>
      </c>
      <c r="N8398" s="11">
        <v>0.2</v>
      </c>
      <c r="O8398" s="12">
        <v>1.0</v>
      </c>
      <c r="P8398" s="13">
        <v>0.1</v>
      </c>
      <c r="Q8398" s="13">
        <v>9.0</v>
      </c>
      <c r="R8398" s="13">
        <f t="shared" si="1"/>
        <v>11.25</v>
      </c>
      <c r="S8398" s="14">
        <f t="shared" si="2"/>
        <v>11.25</v>
      </c>
      <c r="T8398" s="14">
        <f t="shared" si="3"/>
        <v>0.1111111111</v>
      </c>
      <c r="U8398" s="15" t="str">
        <f>vlookup(F8398,'Sub categories'!$A:$C,3,False)</f>
        <v>Art</v>
      </c>
      <c r="V8398" s="16">
        <f t="shared" si="4"/>
        <v>2</v>
      </c>
      <c r="W8398" s="17">
        <f t="array" ref="W8398">INDEX(shipping_prices!$C$1:$F9625,MATCH(I8398,shipping_prices!$A$1:$A9625,0),MATCH(M8398,shipping_prices!$C$1:$F$1,0))</f>
        <v>5.53</v>
      </c>
      <c r="X8398" s="15" t="str">
        <f t="shared" si="5"/>
        <v>Arthur GainerTucsonArizona</v>
      </c>
      <c r="Y8398" s="15" t="str">
        <f t="shared" si="6"/>
        <v>Low</v>
      </c>
    </row>
    <row r="8399" hidden="1">
      <c r="A8399" s="1">
        <v>43347.0</v>
      </c>
      <c r="B8399" s="2" t="s">
        <v>7628</v>
      </c>
      <c r="C8399" s="2">
        <v>10.0</v>
      </c>
      <c r="D8399" s="2" t="s">
        <v>3343</v>
      </c>
      <c r="E8399" s="2" t="s">
        <v>27</v>
      </c>
      <c r="F8399" s="2" t="s">
        <v>2873</v>
      </c>
      <c r="G8399" s="2" t="s">
        <v>29</v>
      </c>
      <c r="H8399" s="2" t="s">
        <v>2874</v>
      </c>
      <c r="I8399" s="2" t="s">
        <v>1330</v>
      </c>
      <c r="J8399" s="2" t="s">
        <v>64</v>
      </c>
      <c r="K8399" s="2" t="s">
        <v>43</v>
      </c>
      <c r="L8399" s="10">
        <v>43349.0</v>
      </c>
      <c r="M8399" s="2" t="s">
        <v>34</v>
      </c>
      <c r="N8399" s="11">
        <v>0.2</v>
      </c>
      <c r="O8399" s="12">
        <v>-30.0</v>
      </c>
      <c r="P8399" s="13">
        <v>-0.06</v>
      </c>
      <c r="Q8399" s="13">
        <v>479.0</v>
      </c>
      <c r="R8399" s="13">
        <f t="shared" si="1"/>
        <v>598.75</v>
      </c>
      <c r="S8399" s="14">
        <f t="shared" si="2"/>
        <v>59.875</v>
      </c>
      <c r="T8399" s="14">
        <f t="shared" si="3"/>
        <v>-0.06263048017</v>
      </c>
      <c r="U8399" s="15" t="str">
        <f>vlookup(F8399,'Sub categories'!$A:$C,3,False)</f>
        <v>Accessories</v>
      </c>
      <c r="V8399" s="16">
        <f t="shared" si="4"/>
        <v>2</v>
      </c>
      <c r="W8399" s="17">
        <f t="array" ref="W8399">INDEX(shipping_prices!$C$1:$F9626,MATCH(I8399,shipping_prices!$A$1:$A9626,0),MATCH(M8399,shipping_prices!$C$1:$F$1,0))</f>
        <v>5.53</v>
      </c>
      <c r="X8399" s="15" t="str">
        <f t="shared" si="5"/>
        <v>Arthur GainerTucsonArizona</v>
      </c>
      <c r="Y8399" s="15" t="str">
        <f t="shared" si="6"/>
        <v>loss</v>
      </c>
    </row>
    <row r="8400" hidden="1">
      <c r="A8400" s="1">
        <v>43347.0</v>
      </c>
      <c r="B8400" s="2" t="s">
        <v>7628</v>
      </c>
      <c r="C8400" s="2">
        <v>8.0</v>
      </c>
      <c r="D8400" s="2" t="s">
        <v>3343</v>
      </c>
      <c r="E8400" s="2" t="s">
        <v>27</v>
      </c>
      <c r="F8400" s="2" t="s">
        <v>2557</v>
      </c>
      <c r="G8400" s="2" t="s">
        <v>29</v>
      </c>
      <c r="H8400" s="2" t="s">
        <v>2558</v>
      </c>
      <c r="I8400" s="2" t="s">
        <v>1330</v>
      </c>
      <c r="J8400" s="2" t="s">
        <v>64</v>
      </c>
      <c r="K8400" s="2" t="s">
        <v>43</v>
      </c>
      <c r="L8400" s="10">
        <v>43349.0</v>
      </c>
      <c r="M8400" s="2" t="s">
        <v>34</v>
      </c>
      <c r="N8400" s="11">
        <v>0.2</v>
      </c>
      <c r="O8400" s="12">
        <v>179.0</v>
      </c>
      <c r="P8400" s="13">
        <v>0.18</v>
      </c>
      <c r="Q8400" s="13">
        <v>1024.0</v>
      </c>
      <c r="R8400" s="13">
        <f t="shared" si="1"/>
        <v>1280</v>
      </c>
      <c r="S8400" s="14">
        <f t="shared" si="2"/>
        <v>160</v>
      </c>
      <c r="T8400" s="14">
        <f t="shared" si="3"/>
        <v>0.1748046875</v>
      </c>
      <c r="U8400" s="15" t="str">
        <f>vlookup(F8400,'Sub categories'!$A:$C,3,False)</f>
        <v>Accessories</v>
      </c>
      <c r="V8400" s="16">
        <f t="shared" si="4"/>
        <v>2</v>
      </c>
      <c r="W8400" s="17">
        <f t="array" ref="W8400">INDEX(shipping_prices!$C$1:$F9627,MATCH(I8400,shipping_prices!$A$1:$A9627,0),MATCH(M8400,shipping_prices!$C$1:$F$1,0))</f>
        <v>5.53</v>
      </c>
      <c r="X8400" s="15" t="str">
        <f t="shared" si="5"/>
        <v>Arthur GainerTucsonArizona</v>
      </c>
      <c r="Y8400" s="15" t="str">
        <f t="shared" si="6"/>
        <v>High</v>
      </c>
    </row>
    <row r="8401" hidden="1">
      <c r="A8401" s="1">
        <v>43347.0</v>
      </c>
      <c r="B8401" s="2" t="s">
        <v>7629</v>
      </c>
      <c r="C8401" s="2">
        <v>6.0</v>
      </c>
      <c r="D8401" s="2" t="s">
        <v>2738</v>
      </c>
      <c r="E8401" s="2" t="s">
        <v>37</v>
      </c>
      <c r="F8401" s="2" t="s">
        <v>3347</v>
      </c>
      <c r="G8401" s="2" t="s">
        <v>39</v>
      </c>
      <c r="H8401" s="2" t="s">
        <v>79</v>
      </c>
      <c r="I8401" s="2" t="s">
        <v>217</v>
      </c>
      <c r="J8401" s="2" t="s">
        <v>282</v>
      </c>
      <c r="K8401" s="2" t="s">
        <v>77</v>
      </c>
      <c r="L8401" s="10">
        <v>43357.0</v>
      </c>
      <c r="M8401" s="2" t="s">
        <v>34</v>
      </c>
      <c r="N8401" s="11">
        <v>0.0</v>
      </c>
      <c r="O8401" s="12">
        <v>29.0</v>
      </c>
      <c r="P8401" s="13">
        <v>0.46</v>
      </c>
      <c r="Q8401" s="13">
        <v>64.0</v>
      </c>
      <c r="R8401" s="13">
        <f t="shared" si="1"/>
        <v>64</v>
      </c>
      <c r="S8401" s="14">
        <f t="shared" si="2"/>
        <v>10.66666667</v>
      </c>
      <c r="T8401" s="14">
        <f t="shared" si="3"/>
        <v>0.453125</v>
      </c>
      <c r="U8401" s="15" t="str">
        <f>vlookup(F8401,'Sub categories'!$A:$C,3,False)</f>
        <v>Envelopes</v>
      </c>
      <c r="V8401" s="16">
        <f t="shared" si="4"/>
        <v>10</v>
      </c>
      <c r="W8401" s="17">
        <f t="array" ref="W8401">INDEX(shipping_prices!$C$1:$F9628,MATCH(I8401,shipping_prices!$A$1:$A9628,0),MATCH(M8401,shipping_prices!$C$1:$F$1,0))</f>
        <v>12.51</v>
      </c>
      <c r="X8401" s="15" t="str">
        <f t="shared" si="5"/>
        <v>Matthew ClasenRichmondIndiana</v>
      </c>
      <c r="Y8401" s="15" t="str">
        <f t="shared" si="6"/>
        <v>Low</v>
      </c>
    </row>
    <row r="8402" hidden="1">
      <c r="A8402" s="1">
        <v>43348.0</v>
      </c>
      <c r="B8402" s="2" t="s">
        <v>7630</v>
      </c>
      <c r="C8402" s="2">
        <v>5.0</v>
      </c>
      <c r="D8402" s="2" t="s">
        <v>1105</v>
      </c>
      <c r="E8402" s="2" t="s">
        <v>49</v>
      </c>
      <c r="F8402" s="2" t="s">
        <v>1766</v>
      </c>
      <c r="G8402" s="2" t="s">
        <v>39</v>
      </c>
      <c r="H8402" s="2" t="s">
        <v>182</v>
      </c>
      <c r="I8402" s="2" t="s">
        <v>75</v>
      </c>
      <c r="J8402" s="2" t="s">
        <v>76</v>
      </c>
      <c r="K8402" s="2" t="s">
        <v>77</v>
      </c>
      <c r="L8402" s="10">
        <v>43354.0</v>
      </c>
      <c r="M8402" s="2" t="s">
        <v>142</v>
      </c>
      <c r="N8402" s="11">
        <v>0.8</v>
      </c>
      <c r="O8402" s="12">
        <v>-12.0</v>
      </c>
      <c r="P8402" s="13">
        <v>-1.5</v>
      </c>
      <c r="Q8402" s="13">
        <v>8.0</v>
      </c>
      <c r="R8402" s="13">
        <f t="shared" si="1"/>
        <v>40</v>
      </c>
      <c r="S8402" s="14">
        <f t="shared" si="2"/>
        <v>8</v>
      </c>
      <c r="T8402" s="14">
        <f t="shared" si="3"/>
        <v>-1.5</v>
      </c>
      <c r="U8402" s="15" t="str">
        <f>vlookup(F8402,'Sub categories'!$A:$C,3,False)</f>
        <v>Binders</v>
      </c>
      <c r="V8402" s="16">
        <f t="shared" si="4"/>
        <v>6</v>
      </c>
      <c r="W8402" s="17">
        <f t="array" ref="W8402">INDEX(shipping_prices!$C$1:$F9629,MATCH(I8402,shipping_prices!$A$1:$A9629,0),MATCH(M8402,shipping_prices!$C$1:$F$1,0))</f>
        <v>23.68</v>
      </c>
      <c r="X8402" s="15" t="str">
        <f t="shared" si="5"/>
        <v>Mathew ReeseHoustonTexas</v>
      </c>
      <c r="Y8402" s="15" t="str">
        <f t="shared" si="6"/>
        <v>loss</v>
      </c>
    </row>
    <row r="8403" hidden="1">
      <c r="A8403" s="1">
        <v>43348.0</v>
      </c>
      <c r="B8403" s="2" t="s">
        <v>7631</v>
      </c>
      <c r="C8403" s="2">
        <v>2.0</v>
      </c>
      <c r="D8403" s="2" t="s">
        <v>5566</v>
      </c>
      <c r="E8403" s="2" t="s">
        <v>49</v>
      </c>
      <c r="F8403" s="2" t="s">
        <v>5589</v>
      </c>
      <c r="G8403" s="2" t="s">
        <v>29</v>
      </c>
      <c r="H8403" s="2" t="s">
        <v>336</v>
      </c>
      <c r="I8403" s="2" t="s">
        <v>41</v>
      </c>
      <c r="J8403" s="2" t="s">
        <v>42</v>
      </c>
      <c r="K8403" s="2" t="s">
        <v>43</v>
      </c>
      <c r="L8403" s="10">
        <v>43359.0</v>
      </c>
      <c r="M8403" s="2" t="s">
        <v>90</v>
      </c>
      <c r="N8403" s="11">
        <v>0.2</v>
      </c>
      <c r="O8403" s="12">
        <v>8.0</v>
      </c>
      <c r="P8403" s="13">
        <v>0.11</v>
      </c>
      <c r="Q8403" s="13">
        <v>74.0</v>
      </c>
      <c r="R8403" s="13">
        <f t="shared" si="1"/>
        <v>92.5</v>
      </c>
      <c r="S8403" s="14">
        <f t="shared" si="2"/>
        <v>46.25</v>
      </c>
      <c r="T8403" s="14">
        <f t="shared" si="3"/>
        <v>0.1081081081</v>
      </c>
      <c r="U8403" s="15" t="str">
        <f>vlookup(F8403,'Sub categories'!$A:$C,3,False)</f>
        <v>Phones</v>
      </c>
      <c r="V8403" s="16">
        <f t="shared" si="4"/>
        <v>11</v>
      </c>
      <c r="W8403" s="17">
        <f t="array" ref="W8403">INDEX(shipping_prices!$C$1:$F9630,MATCH(I8403,shipping_prices!$A$1:$A9630,0),MATCH(M8403,shipping_prices!$C$1:$F$1,0))</f>
        <v>2.77</v>
      </c>
      <c r="X8403" s="15" t="str">
        <f t="shared" si="5"/>
        <v>Nancy LomonacoSan FranciscoCalifornia</v>
      </c>
      <c r="Y8403" s="15" t="str">
        <f t="shared" si="6"/>
        <v>Low</v>
      </c>
    </row>
    <row r="8404" hidden="1">
      <c r="A8404" s="1">
        <v>43348.0</v>
      </c>
      <c r="B8404" s="2" t="s">
        <v>7632</v>
      </c>
      <c r="C8404" s="2">
        <v>2.0</v>
      </c>
      <c r="D8404" s="2" t="s">
        <v>3866</v>
      </c>
      <c r="E8404" s="2" t="s">
        <v>49</v>
      </c>
      <c r="F8404" s="2" t="s">
        <v>2396</v>
      </c>
      <c r="G8404" s="2" t="s">
        <v>39</v>
      </c>
      <c r="H8404" s="2" t="s">
        <v>458</v>
      </c>
      <c r="I8404" s="2" t="s">
        <v>169</v>
      </c>
      <c r="J8404" s="2" t="s">
        <v>42</v>
      </c>
      <c r="K8404" s="2" t="s">
        <v>43</v>
      </c>
      <c r="L8404" s="10">
        <v>43348.0</v>
      </c>
      <c r="M8404" s="2" t="s">
        <v>469</v>
      </c>
      <c r="N8404" s="11">
        <v>0.0</v>
      </c>
      <c r="O8404" s="12">
        <v>31.0</v>
      </c>
      <c r="P8404" s="13">
        <v>0.29</v>
      </c>
      <c r="Q8404" s="13">
        <v>107.0</v>
      </c>
      <c r="R8404" s="13">
        <f t="shared" si="1"/>
        <v>107</v>
      </c>
      <c r="S8404" s="14">
        <f t="shared" si="2"/>
        <v>53.5</v>
      </c>
      <c r="T8404" s="14">
        <f t="shared" si="3"/>
        <v>0.2897196262</v>
      </c>
      <c r="U8404" s="15" t="str">
        <f>vlookup(F8404,'Sub categories'!$A:$C,3,False)</f>
        <v>Appliances</v>
      </c>
      <c r="V8404" s="16">
        <f t="shared" si="4"/>
        <v>0</v>
      </c>
      <c r="W8404" s="17">
        <f t="array" ref="W8404">INDEX(shipping_prices!$C$1:$F9631,MATCH(I8404,shipping_prices!$A$1:$A9631,0),MATCH(M8404,shipping_prices!$C$1:$F$1,0))</f>
        <v>49.22</v>
      </c>
      <c r="X8404" s="15" t="str">
        <f t="shared" si="5"/>
        <v>Paul StevensonLos AngelesCalifornia</v>
      </c>
      <c r="Y8404" s="15" t="str">
        <f t="shared" si="6"/>
        <v>Low</v>
      </c>
    </row>
    <row r="8405">
      <c r="A8405" s="1">
        <v>43348.0</v>
      </c>
      <c r="B8405" s="2" t="s">
        <v>7632</v>
      </c>
      <c r="C8405" s="2">
        <v>4.0</v>
      </c>
      <c r="D8405" s="2" t="s">
        <v>3866</v>
      </c>
      <c r="E8405" s="2" t="s">
        <v>49</v>
      </c>
      <c r="F8405" s="2" t="s">
        <v>817</v>
      </c>
      <c r="G8405" s="2" t="s">
        <v>45</v>
      </c>
      <c r="H8405" s="2" t="s">
        <v>485</v>
      </c>
      <c r="I8405" s="2" t="s">
        <v>169</v>
      </c>
      <c r="J8405" s="2" t="s">
        <v>42</v>
      </c>
      <c r="K8405" s="2" t="s">
        <v>43</v>
      </c>
      <c r="L8405" s="10">
        <v>43348.0</v>
      </c>
      <c r="M8405" s="2" t="s">
        <v>469</v>
      </c>
      <c r="N8405" s="11">
        <v>0.0</v>
      </c>
      <c r="O8405" s="12">
        <v>77.0</v>
      </c>
      <c r="P8405" s="13">
        <v>0.41</v>
      </c>
      <c r="Q8405" s="13">
        <v>188.0</v>
      </c>
      <c r="R8405" s="13">
        <f t="shared" si="1"/>
        <v>188</v>
      </c>
      <c r="S8405" s="14">
        <f t="shared" si="2"/>
        <v>47</v>
      </c>
      <c r="T8405" s="14">
        <f t="shared" si="3"/>
        <v>0.4095744681</v>
      </c>
      <c r="U8405" s="15" t="str">
        <f>vlookup(F8405,'Sub categories'!$A:$C,3,False)</f>
        <v>Furnishings</v>
      </c>
      <c r="V8405" s="16">
        <f t="shared" si="4"/>
        <v>0</v>
      </c>
      <c r="W8405" s="17">
        <f t="array" ref="W8405">INDEX(shipping_prices!$C$1:$F9632,MATCH(I8405,shipping_prices!$A$1:$A9632,0),MATCH(M8405,shipping_prices!$C$1:$F$1,0))</f>
        <v>49.22</v>
      </c>
      <c r="X8405" s="15" t="str">
        <f t="shared" si="5"/>
        <v>Paul StevensonLos AngelesCalifornia</v>
      </c>
      <c r="Y8405" s="15" t="str">
        <f t="shared" si="6"/>
        <v>High</v>
      </c>
    </row>
    <row r="8406" hidden="1">
      <c r="A8406" s="1">
        <v>43348.0</v>
      </c>
      <c r="B8406" s="2" t="s">
        <v>7633</v>
      </c>
      <c r="C8406" s="2">
        <v>1.0</v>
      </c>
      <c r="D8406" s="2" t="s">
        <v>1384</v>
      </c>
      <c r="E8406" s="2" t="s">
        <v>27</v>
      </c>
      <c r="F8406" s="2" t="s">
        <v>4120</v>
      </c>
      <c r="G8406" s="2" t="s">
        <v>39</v>
      </c>
      <c r="H8406" s="2" t="s">
        <v>581</v>
      </c>
      <c r="I8406" s="2" t="s">
        <v>31</v>
      </c>
      <c r="J8406" s="2" t="s">
        <v>32</v>
      </c>
      <c r="K8406" s="2" t="s">
        <v>33</v>
      </c>
      <c r="L8406" s="10">
        <v>43356.0</v>
      </c>
      <c r="M8406" s="2" t="s">
        <v>34</v>
      </c>
      <c r="N8406" s="11">
        <v>0.2</v>
      </c>
      <c r="O8406" s="12">
        <v>1.0</v>
      </c>
      <c r="P8406" s="13">
        <v>0.31</v>
      </c>
      <c r="Q8406" s="13">
        <v>3.0</v>
      </c>
      <c r="R8406" s="13">
        <f t="shared" si="1"/>
        <v>3.75</v>
      </c>
      <c r="S8406" s="14">
        <f t="shared" si="2"/>
        <v>3.75</v>
      </c>
      <c r="T8406" s="14">
        <f t="shared" si="3"/>
        <v>0.3333333333</v>
      </c>
      <c r="U8406" s="15" t="str">
        <f>vlookup(F8406,'Sub categories'!$A:$C,3,False)</f>
        <v>Binders</v>
      </c>
      <c r="V8406" s="16">
        <f t="shared" si="4"/>
        <v>8</v>
      </c>
      <c r="W8406" s="17">
        <f t="array" ref="W8406">INDEX(shipping_prices!$C$1:$F9633,MATCH(I8406,shipping_prices!$A$1:$A9633,0),MATCH(M8406,shipping_prices!$C$1:$F$1,0))</f>
        <v>10.09</v>
      </c>
      <c r="X8406" s="15" t="str">
        <f t="shared" si="5"/>
        <v>Cari SchnellingNew York CityNew York</v>
      </c>
      <c r="Y8406" s="15" t="str">
        <f t="shared" si="6"/>
        <v>Low</v>
      </c>
    </row>
    <row r="8407" hidden="1">
      <c r="A8407" s="1">
        <v>43350.0</v>
      </c>
      <c r="B8407" s="2" t="s">
        <v>7633</v>
      </c>
      <c r="C8407" s="2">
        <v>3.0</v>
      </c>
      <c r="D8407" s="2" t="s">
        <v>1384</v>
      </c>
      <c r="E8407" s="2" t="s">
        <v>27</v>
      </c>
      <c r="F8407" s="2" t="s">
        <v>4434</v>
      </c>
      <c r="G8407" s="2" t="s">
        <v>39</v>
      </c>
      <c r="H8407" s="2" t="s">
        <v>120</v>
      </c>
      <c r="I8407" s="2" t="s">
        <v>31</v>
      </c>
      <c r="J8407" s="2" t="s">
        <v>32</v>
      </c>
      <c r="K8407" s="2" t="s">
        <v>33</v>
      </c>
      <c r="L8407" s="10">
        <v>43356.0</v>
      </c>
      <c r="M8407" s="2" t="s">
        <v>34</v>
      </c>
      <c r="N8407" s="11">
        <v>0.0</v>
      </c>
      <c r="O8407" s="12">
        <v>3.0</v>
      </c>
      <c r="P8407" s="13">
        <v>0.44</v>
      </c>
      <c r="Q8407" s="13">
        <v>7.0</v>
      </c>
      <c r="R8407" s="13">
        <f t="shared" si="1"/>
        <v>7</v>
      </c>
      <c r="S8407" s="14">
        <f t="shared" si="2"/>
        <v>2.333333333</v>
      </c>
      <c r="T8407" s="14">
        <f t="shared" si="3"/>
        <v>0.4285714286</v>
      </c>
      <c r="U8407" s="15" t="str">
        <f>vlookup(F8407,'Sub categories'!$A:$C,3,False)</f>
        <v>Art</v>
      </c>
      <c r="V8407" s="16">
        <f t="shared" si="4"/>
        <v>6</v>
      </c>
      <c r="W8407" s="17">
        <f t="array" ref="W8407">INDEX(shipping_prices!$C$1:$F9634,MATCH(I8407,shipping_prices!$A$1:$A9634,0),MATCH(M8407,shipping_prices!$C$1:$F$1,0))</f>
        <v>10.09</v>
      </c>
      <c r="X8407" s="15" t="str">
        <f t="shared" si="5"/>
        <v>Cari SchnellingNew York CityNew York</v>
      </c>
      <c r="Y8407" s="15" t="str">
        <f t="shared" si="6"/>
        <v>Low</v>
      </c>
    </row>
    <row r="8408" hidden="1">
      <c r="A8408" s="1">
        <v>43350.0</v>
      </c>
      <c r="B8408" s="2" t="s">
        <v>7634</v>
      </c>
      <c r="C8408" s="2">
        <v>1.0</v>
      </c>
      <c r="D8408" s="2" t="s">
        <v>2571</v>
      </c>
      <c r="E8408" s="2" t="s">
        <v>27</v>
      </c>
      <c r="F8408" s="2" t="s">
        <v>334</v>
      </c>
      <c r="G8408" s="2" t="s">
        <v>39</v>
      </c>
      <c r="H8408" s="2" t="s">
        <v>182</v>
      </c>
      <c r="I8408" s="2" t="s">
        <v>4294</v>
      </c>
      <c r="J8408" s="2" t="s">
        <v>3984</v>
      </c>
      <c r="K8408" s="2" t="s">
        <v>43</v>
      </c>
      <c r="L8408" s="10">
        <v>43357.0</v>
      </c>
      <c r="M8408" s="2" t="s">
        <v>34</v>
      </c>
      <c r="N8408" s="11">
        <v>0.2</v>
      </c>
      <c r="O8408" s="12">
        <v>3.0</v>
      </c>
      <c r="P8408" s="13">
        <v>0.35</v>
      </c>
      <c r="Q8408" s="13">
        <v>10.0</v>
      </c>
      <c r="R8408" s="13">
        <f t="shared" si="1"/>
        <v>12.5</v>
      </c>
      <c r="S8408" s="14">
        <f t="shared" si="2"/>
        <v>12.5</v>
      </c>
      <c r="T8408" s="14">
        <f t="shared" si="3"/>
        <v>0.3</v>
      </c>
      <c r="U8408" s="15" t="str">
        <f>vlookup(F8408,'Sub categories'!$A:$C,3,False)</f>
        <v>Binders</v>
      </c>
      <c r="V8408" s="16">
        <f t="shared" si="4"/>
        <v>7</v>
      </c>
      <c r="W8408" s="17">
        <f t="array" ref="W8408">INDEX(shipping_prices!$C$1:$F9635,MATCH(I8408,shipping_prices!$A$1:$A9635,0),MATCH(M8408,shipping_prices!$C$1:$F$1,0))</f>
        <v>14.56</v>
      </c>
      <c r="X8408" s="15" t="str">
        <f t="shared" si="5"/>
        <v>Sanjit EngleLewistonIdaho</v>
      </c>
      <c r="Y8408" s="15" t="str">
        <f t="shared" si="6"/>
        <v>Low</v>
      </c>
    </row>
    <row r="8409" hidden="1">
      <c r="A8409" s="1">
        <v>43350.0</v>
      </c>
      <c r="B8409" s="2" t="s">
        <v>7635</v>
      </c>
      <c r="C8409" s="2">
        <v>2.0</v>
      </c>
      <c r="D8409" s="2" t="s">
        <v>5319</v>
      </c>
      <c r="E8409" s="2" t="s">
        <v>27</v>
      </c>
      <c r="F8409" s="2" t="s">
        <v>2095</v>
      </c>
      <c r="G8409" s="2" t="s">
        <v>39</v>
      </c>
      <c r="H8409" s="2" t="s">
        <v>51</v>
      </c>
      <c r="I8409" s="2" t="s">
        <v>5100</v>
      </c>
      <c r="J8409" s="2" t="s">
        <v>321</v>
      </c>
      <c r="K8409" s="2" t="s">
        <v>33</v>
      </c>
      <c r="L8409" s="10">
        <v>43354.0</v>
      </c>
      <c r="M8409" s="2" t="s">
        <v>142</v>
      </c>
      <c r="N8409" s="11">
        <v>0.2</v>
      </c>
      <c r="O8409" s="12">
        <v>3.0</v>
      </c>
      <c r="P8409" s="13">
        <v>0.36</v>
      </c>
      <c r="Q8409" s="13">
        <v>8.0</v>
      </c>
      <c r="R8409" s="13">
        <f t="shared" si="1"/>
        <v>10</v>
      </c>
      <c r="S8409" s="14">
        <f t="shared" si="2"/>
        <v>5</v>
      </c>
      <c r="T8409" s="14">
        <f t="shared" si="3"/>
        <v>0.375</v>
      </c>
      <c r="U8409" s="15" t="str">
        <f>vlookup(F8409,'Sub categories'!$A:$C,3,False)</f>
        <v>Paper</v>
      </c>
      <c r="V8409" s="16">
        <f t="shared" si="4"/>
        <v>4</v>
      </c>
      <c r="W8409" s="17">
        <f t="array" ref="W8409">INDEX(shipping_prices!$C$1:$F9636,MATCH(I8409,shipping_prices!$A$1:$A9636,0),MATCH(M8409,shipping_prices!$C$1:$F$1,0))</f>
        <v>22.94</v>
      </c>
      <c r="X8409" s="15" t="str">
        <f t="shared" si="5"/>
        <v>Anna ChungParmaOhio</v>
      </c>
      <c r="Y8409" s="15" t="str">
        <f t="shared" si="6"/>
        <v>Low</v>
      </c>
    </row>
    <row r="8410">
      <c r="A8410" s="1">
        <v>43350.0</v>
      </c>
      <c r="B8410" s="2" t="s">
        <v>7635</v>
      </c>
      <c r="C8410" s="2">
        <v>2.0</v>
      </c>
      <c r="D8410" s="2" t="s">
        <v>5319</v>
      </c>
      <c r="E8410" s="2" t="s">
        <v>27</v>
      </c>
      <c r="F8410" s="2" t="s">
        <v>1503</v>
      </c>
      <c r="G8410" s="2" t="s">
        <v>45</v>
      </c>
      <c r="H8410" s="2" t="s">
        <v>227</v>
      </c>
      <c r="I8410" s="2" t="s">
        <v>5100</v>
      </c>
      <c r="J8410" s="2" t="s">
        <v>321</v>
      </c>
      <c r="K8410" s="2" t="s">
        <v>33</v>
      </c>
      <c r="L8410" s="10">
        <v>43354.0</v>
      </c>
      <c r="M8410" s="2" t="s">
        <v>142</v>
      </c>
      <c r="N8410" s="11">
        <v>0.3</v>
      </c>
      <c r="O8410" s="12">
        <v>-8.0</v>
      </c>
      <c r="P8410" s="13">
        <v>-0.04</v>
      </c>
      <c r="Q8410" s="13">
        <v>183.0</v>
      </c>
      <c r="R8410" s="13">
        <f t="shared" si="1"/>
        <v>261.4285714</v>
      </c>
      <c r="S8410" s="14">
        <f t="shared" si="2"/>
        <v>130.7142857</v>
      </c>
      <c r="T8410" s="14">
        <f t="shared" si="3"/>
        <v>-0.04371584699</v>
      </c>
      <c r="U8410" s="15" t="str">
        <f>vlookup(F8410,'Sub categories'!$A:$C,3,False)</f>
        <v>Chairs</v>
      </c>
      <c r="V8410" s="16">
        <f t="shared" si="4"/>
        <v>4</v>
      </c>
      <c r="W8410" s="17">
        <f t="array" ref="W8410">INDEX(shipping_prices!$C$1:$F9637,MATCH(I8410,shipping_prices!$A$1:$A9637,0),MATCH(M8410,shipping_prices!$C$1:$F$1,0))</f>
        <v>22.94</v>
      </c>
      <c r="X8410" s="15" t="str">
        <f t="shared" si="5"/>
        <v>Anna ChungParmaOhio</v>
      </c>
      <c r="Y8410" s="15" t="str">
        <f t="shared" si="6"/>
        <v>loss</v>
      </c>
    </row>
    <row r="8411" hidden="1">
      <c r="A8411" s="1">
        <v>43350.0</v>
      </c>
      <c r="B8411" s="2" t="s">
        <v>7636</v>
      </c>
      <c r="C8411" s="2">
        <v>2.0</v>
      </c>
      <c r="D8411" s="2" t="s">
        <v>3177</v>
      </c>
      <c r="E8411" s="2" t="s">
        <v>37</v>
      </c>
      <c r="F8411" s="2" t="s">
        <v>2287</v>
      </c>
      <c r="G8411" s="2" t="s">
        <v>39</v>
      </c>
      <c r="H8411" s="2" t="s">
        <v>182</v>
      </c>
      <c r="I8411" s="2" t="s">
        <v>741</v>
      </c>
      <c r="J8411" s="2" t="s">
        <v>76</v>
      </c>
      <c r="K8411" s="2" t="s">
        <v>77</v>
      </c>
      <c r="L8411" s="10">
        <v>43350.0</v>
      </c>
      <c r="M8411" s="2" t="s">
        <v>469</v>
      </c>
      <c r="N8411" s="11">
        <v>0.8</v>
      </c>
      <c r="O8411" s="12">
        <v>-337.0</v>
      </c>
      <c r="P8411" s="13">
        <v>-1.6</v>
      </c>
      <c r="Q8411" s="13">
        <v>210.0</v>
      </c>
      <c r="R8411" s="13">
        <f t="shared" si="1"/>
        <v>1050</v>
      </c>
      <c r="S8411" s="14">
        <f t="shared" si="2"/>
        <v>525</v>
      </c>
      <c r="T8411" s="14">
        <f t="shared" si="3"/>
        <v>-1.604761905</v>
      </c>
      <c r="U8411" s="15" t="str">
        <f>vlookup(F8411,'Sub categories'!$A:$C,3,False)</f>
        <v>Binders</v>
      </c>
      <c r="V8411" s="16">
        <f t="shared" si="4"/>
        <v>0</v>
      </c>
      <c r="W8411" s="17">
        <f t="array" ref="W8411">INDEX(shipping_prices!$C$1:$F9638,MATCH(I8411,shipping_prices!$A$1:$A9638,0),MATCH(M8411,shipping_prices!$C$1:$F$1,0))</f>
        <v>51.33</v>
      </c>
      <c r="X8411" s="15" t="str">
        <f t="shared" si="5"/>
        <v>Craig YedwabSan AntonioTexas</v>
      </c>
      <c r="Y8411" s="15" t="str">
        <f t="shared" si="6"/>
        <v>loss</v>
      </c>
    </row>
    <row r="8412" hidden="1">
      <c r="A8412" s="1">
        <v>43350.0</v>
      </c>
      <c r="B8412" s="2" t="s">
        <v>7637</v>
      </c>
      <c r="C8412" s="2">
        <v>2.0</v>
      </c>
      <c r="D8412" s="2" t="s">
        <v>323</v>
      </c>
      <c r="E8412" s="2" t="s">
        <v>37</v>
      </c>
      <c r="F8412" s="2" t="s">
        <v>584</v>
      </c>
      <c r="G8412" s="2" t="s">
        <v>39</v>
      </c>
      <c r="H8412" s="2" t="s">
        <v>193</v>
      </c>
      <c r="I8412" s="2" t="s">
        <v>733</v>
      </c>
      <c r="J8412" s="2" t="s">
        <v>311</v>
      </c>
      <c r="K8412" s="2" t="s">
        <v>33</v>
      </c>
      <c r="L8412" s="10">
        <v>43362.0</v>
      </c>
      <c r="M8412" s="2" t="s">
        <v>34</v>
      </c>
      <c r="N8412" s="11">
        <v>0.0</v>
      </c>
      <c r="O8412" s="12">
        <v>5.0</v>
      </c>
      <c r="P8412" s="13">
        <v>0.46</v>
      </c>
      <c r="Q8412" s="13">
        <v>10.0</v>
      </c>
      <c r="R8412" s="13">
        <f t="shared" si="1"/>
        <v>10</v>
      </c>
      <c r="S8412" s="14">
        <f t="shared" si="2"/>
        <v>5</v>
      </c>
      <c r="T8412" s="14">
        <f t="shared" si="3"/>
        <v>0.5</v>
      </c>
      <c r="U8412" s="15" t="str">
        <f>vlookup(F8412,'Sub categories'!$A:$C,3,False)</f>
        <v>Labels</v>
      </c>
      <c r="V8412" s="16">
        <f t="shared" si="4"/>
        <v>12</v>
      </c>
      <c r="W8412" s="17">
        <f t="array" ref="W8412">INDEX(shipping_prices!$C$1:$F9639,MATCH(I8412,shipping_prices!$A$1:$A9639,0),MATCH(M8412,shipping_prices!$C$1:$F$1,0))</f>
        <v>6.1</v>
      </c>
      <c r="X8412" s="15" t="str">
        <f t="shared" si="5"/>
        <v>Georgia RosenbergWilmingtonDelaware</v>
      </c>
      <c r="Y8412" s="15" t="str">
        <f t="shared" si="6"/>
        <v>Low</v>
      </c>
    </row>
    <row r="8413" hidden="1">
      <c r="A8413" s="1">
        <v>43350.0</v>
      </c>
      <c r="B8413" s="2" t="s">
        <v>7637</v>
      </c>
      <c r="C8413" s="2">
        <v>6.0</v>
      </c>
      <c r="D8413" s="2" t="s">
        <v>323</v>
      </c>
      <c r="E8413" s="2" t="s">
        <v>37</v>
      </c>
      <c r="F8413" s="2" t="s">
        <v>1738</v>
      </c>
      <c r="G8413" s="2" t="s">
        <v>39</v>
      </c>
      <c r="H8413" s="2" t="s">
        <v>193</v>
      </c>
      <c r="I8413" s="2" t="s">
        <v>733</v>
      </c>
      <c r="J8413" s="2" t="s">
        <v>311</v>
      </c>
      <c r="K8413" s="2" t="s">
        <v>33</v>
      </c>
      <c r="L8413" s="10">
        <v>43362.0</v>
      </c>
      <c r="M8413" s="2" t="s">
        <v>34</v>
      </c>
      <c r="N8413" s="11">
        <v>0.0</v>
      </c>
      <c r="O8413" s="12">
        <v>11.0</v>
      </c>
      <c r="P8413" s="13">
        <v>0.48</v>
      </c>
      <c r="Q8413" s="13">
        <v>23.0</v>
      </c>
      <c r="R8413" s="13">
        <f t="shared" si="1"/>
        <v>23</v>
      </c>
      <c r="S8413" s="14">
        <f t="shared" si="2"/>
        <v>3.833333333</v>
      </c>
      <c r="T8413" s="14">
        <f t="shared" si="3"/>
        <v>0.4782608696</v>
      </c>
      <c r="U8413" s="15" t="str">
        <f>vlookup(F8413,'Sub categories'!$A:$C,3,False)</f>
        <v>Labels</v>
      </c>
      <c r="V8413" s="16">
        <f t="shared" si="4"/>
        <v>12</v>
      </c>
      <c r="W8413" s="17">
        <f t="array" ref="W8413">INDEX(shipping_prices!$C$1:$F9640,MATCH(I8413,shipping_prices!$A$1:$A9640,0),MATCH(M8413,shipping_prices!$C$1:$F$1,0))</f>
        <v>6.1</v>
      </c>
      <c r="X8413" s="15" t="str">
        <f t="shared" si="5"/>
        <v>Georgia RosenbergWilmingtonDelaware</v>
      </c>
      <c r="Y8413" s="15" t="str">
        <f t="shared" si="6"/>
        <v>Low</v>
      </c>
    </row>
    <row r="8414" hidden="1">
      <c r="A8414" s="1">
        <v>43350.0</v>
      </c>
      <c r="B8414" s="2" t="s">
        <v>7637</v>
      </c>
      <c r="C8414" s="2">
        <v>7.0</v>
      </c>
      <c r="D8414" s="2" t="s">
        <v>323</v>
      </c>
      <c r="E8414" s="2" t="s">
        <v>37</v>
      </c>
      <c r="F8414" s="2" t="s">
        <v>351</v>
      </c>
      <c r="G8414" s="2" t="s">
        <v>39</v>
      </c>
      <c r="H8414" s="2" t="s">
        <v>352</v>
      </c>
      <c r="I8414" s="2" t="s">
        <v>733</v>
      </c>
      <c r="J8414" s="2" t="s">
        <v>311</v>
      </c>
      <c r="K8414" s="2" t="s">
        <v>33</v>
      </c>
      <c r="L8414" s="10">
        <v>43362.0</v>
      </c>
      <c r="M8414" s="2" t="s">
        <v>34</v>
      </c>
      <c r="N8414" s="11">
        <v>0.0</v>
      </c>
      <c r="O8414" s="12">
        <v>102.0</v>
      </c>
      <c r="P8414" s="13">
        <v>0.48</v>
      </c>
      <c r="Q8414" s="13">
        <v>213.0</v>
      </c>
      <c r="R8414" s="13">
        <f t="shared" si="1"/>
        <v>213</v>
      </c>
      <c r="S8414" s="14">
        <f t="shared" si="2"/>
        <v>30.42857143</v>
      </c>
      <c r="T8414" s="14">
        <f t="shared" si="3"/>
        <v>0.4788732394</v>
      </c>
      <c r="U8414" s="15" t="str">
        <f>vlookup(F8414,'Sub categories'!$A:$C,3,False)</f>
        <v>Binders</v>
      </c>
      <c r="V8414" s="16">
        <f t="shared" si="4"/>
        <v>12</v>
      </c>
      <c r="W8414" s="17">
        <f t="array" ref="W8414">INDEX(shipping_prices!$C$1:$F9641,MATCH(I8414,shipping_prices!$A$1:$A9641,0),MATCH(M8414,shipping_prices!$C$1:$F$1,0))</f>
        <v>6.1</v>
      </c>
      <c r="X8414" s="15" t="str">
        <f t="shared" si="5"/>
        <v>Georgia RosenbergWilmingtonDelaware</v>
      </c>
      <c r="Y8414" s="15" t="str">
        <f t="shared" si="6"/>
        <v>High</v>
      </c>
    </row>
    <row r="8415">
      <c r="A8415" s="1">
        <v>43350.0</v>
      </c>
      <c r="B8415" s="2" t="s">
        <v>7637</v>
      </c>
      <c r="C8415" s="2">
        <v>6.0</v>
      </c>
      <c r="D8415" s="2" t="s">
        <v>323</v>
      </c>
      <c r="E8415" s="2" t="s">
        <v>37</v>
      </c>
      <c r="F8415" s="2" t="s">
        <v>1816</v>
      </c>
      <c r="G8415" s="2" t="s">
        <v>45</v>
      </c>
      <c r="H8415" s="2" t="s">
        <v>472</v>
      </c>
      <c r="I8415" s="2" t="s">
        <v>733</v>
      </c>
      <c r="J8415" s="2" t="s">
        <v>311</v>
      </c>
      <c r="K8415" s="2" t="s">
        <v>33</v>
      </c>
      <c r="L8415" s="10">
        <v>43362.0</v>
      </c>
      <c r="M8415" s="2" t="s">
        <v>34</v>
      </c>
      <c r="N8415" s="11">
        <v>0.0</v>
      </c>
      <c r="O8415" s="12">
        <v>236.0</v>
      </c>
      <c r="P8415" s="13">
        <v>0.23</v>
      </c>
      <c r="Q8415" s="13">
        <v>1026.0</v>
      </c>
      <c r="R8415" s="13">
        <f t="shared" si="1"/>
        <v>1026</v>
      </c>
      <c r="S8415" s="14">
        <f t="shared" si="2"/>
        <v>171</v>
      </c>
      <c r="T8415" s="14">
        <f t="shared" si="3"/>
        <v>0.2300194932</v>
      </c>
      <c r="U8415" s="15" t="str">
        <f>vlookup(F8415,'Sub categories'!$A:$C,3,False)</f>
        <v>Bookcases</v>
      </c>
      <c r="V8415" s="16">
        <f t="shared" si="4"/>
        <v>12</v>
      </c>
      <c r="W8415" s="17">
        <f t="array" ref="W8415">INDEX(shipping_prices!$C$1:$F9642,MATCH(I8415,shipping_prices!$A$1:$A9642,0),MATCH(M8415,shipping_prices!$C$1:$F$1,0))</f>
        <v>6.1</v>
      </c>
      <c r="X8415" s="15" t="str">
        <f t="shared" si="5"/>
        <v>Georgia RosenbergWilmingtonDelaware</v>
      </c>
      <c r="Y8415" s="15" t="str">
        <f t="shared" si="6"/>
        <v>High</v>
      </c>
    </row>
    <row r="8416" hidden="1">
      <c r="A8416" s="1">
        <v>43350.0</v>
      </c>
      <c r="B8416" s="2" t="s">
        <v>7638</v>
      </c>
      <c r="C8416" s="2">
        <v>1.0</v>
      </c>
      <c r="D8416" s="2" t="s">
        <v>4287</v>
      </c>
      <c r="E8416" s="2" t="s">
        <v>27</v>
      </c>
      <c r="F8416" s="2" t="s">
        <v>1142</v>
      </c>
      <c r="G8416" s="2" t="s">
        <v>39</v>
      </c>
      <c r="H8416" s="2" t="s">
        <v>216</v>
      </c>
      <c r="I8416" s="2" t="s">
        <v>2952</v>
      </c>
      <c r="J8416" s="2" t="s">
        <v>321</v>
      </c>
      <c r="K8416" s="2" t="s">
        <v>33</v>
      </c>
      <c r="L8416" s="10">
        <v>43362.0</v>
      </c>
      <c r="M8416" s="2" t="s">
        <v>34</v>
      </c>
      <c r="N8416" s="11">
        <v>0.2</v>
      </c>
      <c r="O8416" s="12">
        <v>0.0</v>
      </c>
      <c r="P8416" s="13">
        <v>0.11</v>
      </c>
      <c r="Q8416" s="13">
        <v>3.0</v>
      </c>
      <c r="R8416" s="13">
        <f t="shared" si="1"/>
        <v>3.75</v>
      </c>
      <c r="S8416" s="14">
        <f t="shared" si="2"/>
        <v>3.75</v>
      </c>
      <c r="T8416" s="14">
        <f t="shared" si="3"/>
        <v>0</v>
      </c>
      <c r="U8416" s="15" t="str">
        <f>vlookup(F8416,'Sub categories'!$A:$C,3,False)</f>
        <v>Art</v>
      </c>
      <c r="V8416" s="16">
        <f t="shared" si="4"/>
        <v>12</v>
      </c>
      <c r="W8416" s="17">
        <f t="array" ref="W8416">INDEX(shipping_prices!$C$1:$F9643,MATCH(I8416,shipping_prices!$A$1:$A9643,0),MATCH(M8416,shipping_prices!$C$1:$F$1,0))</f>
        <v>6.06</v>
      </c>
      <c r="X8416" s="15" t="str">
        <f t="shared" si="5"/>
        <v>Sung ShariariMarionOhio</v>
      </c>
      <c r="Y8416" s="15" t="str">
        <f t="shared" si="6"/>
        <v>loss</v>
      </c>
    </row>
    <row r="8417">
      <c r="A8417" s="1">
        <v>43350.0</v>
      </c>
      <c r="B8417" s="2" t="s">
        <v>7638</v>
      </c>
      <c r="C8417" s="2">
        <v>1.0</v>
      </c>
      <c r="D8417" s="2" t="s">
        <v>4287</v>
      </c>
      <c r="E8417" s="2" t="s">
        <v>27</v>
      </c>
      <c r="F8417" s="2" t="s">
        <v>3580</v>
      </c>
      <c r="G8417" s="2" t="s">
        <v>45</v>
      </c>
      <c r="H8417" s="2" t="s">
        <v>46</v>
      </c>
      <c r="I8417" s="2" t="s">
        <v>2952</v>
      </c>
      <c r="J8417" s="2" t="s">
        <v>321</v>
      </c>
      <c r="K8417" s="2" t="s">
        <v>33</v>
      </c>
      <c r="L8417" s="10">
        <v>43362.0</v>
      </c>
      <c r="M8417" s="2" t="s">
        <v>34</v>
      </c>
      <c r="N8417" s="11">
        <v>0.4</v>
      </c>
      <c r="O8417" s="12">
        <v>-52.0</v>
      </c>
      <c r="P8417" s="13">
        <v>-0.38</v>
      </c>
      <c r="Q8417" s="13">
        <v>137.0</v>
      </c>
      <c r="R8417" s="13">
        <f t="shared" si="1"/>
        <v>228.3333333</v>
      </c>
      <c r="S8417" s="14">
        <f t="shared" si="2"/>
        <v>228.3333333</v>
      </c>
      <c r="T8417" s="14">
        <f t="shared" si="3"/>
        <v>-0.3795620438</v>
      </c>
      <c r="U8417" s="15" t="str">
        <f>vlookup(F8417,'Sub categories'!$A:$C,3,False)</f>
        <v>Tables</v>
      </c>
      <c r="V8417" s="16">
        <f t="shared" si="4"/>
        <v>12</v>
      </c>
      <c r="W8417" s="17">
        <f t="array" ref="W8417">INDEX(shipping_prices!$C$1:$F9644,MATCH(I8417,shipping_prices!$A$1:$A9644,0),MATCH(M8417,shipping_prices!$C$1:$F$1,0))</f>
        <v>6.06</v>
      </c>
      <c r="X8417" s="15" t="str">
        <f t="shared" si="5"/>
        <v>Sung ShariariMarionOhio</v>
      </c>
      <c r="Y8417" s="15" t="str">
        <f t="shared" si="6"/>
        <v>loss</v>
      </c>
    </row>
    <row r="8418" hidden="1">
      <c r="A8418" s="1">
        <v>43350.0</v>
      </c>
      <c r="B8418" s="2" t="s">
        <v>7638</v>
      </c>
      <c r="C8418" s="2">
        <v>1.0</v>
      </c>
      <c r="D8418" s="2" t="s">
        <v>4287</v>
      </c>
      <c r="E8418" s="2" t="s">
        <v>27</v>
      </c>
      <c r="F8418" s="2" t="s">
        <v>3575</v>
      </c>
      <c r="G8418" s="2" t="s">
        <v>29</v>
      </c>
      <c r="H8418" s="2" t="s">
        <v>431</v>
      </c>
      <c r="I8418" s="2" t="s">
        <v>2952</v>
      </c>
      <c r="J8418" s="2" t="s">
        <v>321</v>
      </c>
      <c r="K8418" s="2" t="s">
        <v>33</v>
      </c>
      <c r="L8418" s="10">
        <v>43362.0</v>
      </c>
      <c r="M8418" s="2" t="s">
        <v>34</v>
      </c>
      <c r="N8418" s="11">
        <v>0.2</v>
      </c>
      <c r="O8418" s="12">
        <v>43.0</v>
      </c>
      <c r="P8418" s="13">
        <v>0.16</v>
      </c>
      <c r="Q8418" s="13">
        <v>264.0</v>
      </c>
      <c r="R8418" s="13">
        <f t="shared" si="1"/>
        <v>330</v>
      </c>
      <c r="S8418" s="14">
        <f t="shared" si="2"/>
        <v>330</v>
      </c>
      <c r="T8418" s="14">
        <f t="shared" si="3"/>
        <v>0.1628787879</v>
      </c>
      <c r="U8418" s="15" t="str">
        <f>vlookup(F8418,'Sub categories'!$A:$C,3,False)</f>
        <v>Accessories</v>
      </c>
      <c r="V8418" s="16">
        <f t="shared" si="4"/>
        <v>12</v>
      </c>
      <c r="W8418" s="17">
        <f t="array" ref="W8418">INDEX(shipping_prices!$C$1:$F9645,MATCH(I8418,shipping_prices!$A$1:$A9645,0),MATCH(M8418,shipping_prices!$C$1:$F$1,0))</f>
        <v>6.06</v>
      </c>
      <c r="X8418" s="15" t="str">
        <f t="shared" si="5"/>
        <v>Sung ShariariMarionOhio</v>
      </c>
      <c r="Y8418" s="15" t="str">
        <f t="shared" si="6"/>
        <v>High</v>
      </c>
    </row>
    <row r="8419" hidden="1">
      <c r="A8419" s="1">
        <v>43350.0</v>
      </c>
      <c r="B8419" s="2" t="s">
        <v>7639</v>
      </c>
      <c r="C8419" s="2">
        <v>3.0</v>
      </c>
      <c r="D8419" s="2" t="s">
        <v>724</v>
      </c>
      <c r="E8419" s="2" t="s">
        <v>37</v>
      </c>
      <c r="F8419" s="2" t="s">
        <v>2938</v>
      </c>
      <c r="G8419" s="2" t="s">
        <v>29</v>
      </c>
      <c r="H8419" s="2" t="s">
        <v>458</v>
      </c>
      <c r="I8419" s="2" t="s">
        <v>702</v>
      </c>
      <c r="J8419" s="2" t="s">
        <v>703</v>
      </c>
      <c r="K8419" s="2" t="s">
        <v>77</v>
      </c>
      <c r="L8419" s="10">
        <v>43357.0</v>
      </c>
      <c r="M8419" s="2" t="s">
        <v>34</v>
      </c>
      <c r="N8419" s="11">
        <v>0.0</v>
      </c>
      <c r="O8419" s="12">
        <v>19.0</v>
      </c>
      <c r="P8419" s="13">
        <v>0.21</v>
      </c>
      <c r="Q8419" s="13">
        <v>90.0</v>
      </c>
      <c r="R8419" s="13">
        <f t="shared" si="1"/>
        <v>90</v>
      </c>
      <c r="S8419" s="14">
        <f t="shared" si="2"/>
        <v>30</v>
      </c>
      <c r="T8419" s="14">
        <f t="shared" si="3"/>
        <v>0.2111111111</v>
      </c>
      <c r="U8419" s="15" t="str">
        <f>vlookup(F8419,'Sub categories'!$A:$C,3,False)</f>
        <v>Accessories</v>
      </c>
      <c r="V8419" s="16">
        <f t="shared" si="4"/>
        <v>7</v>
      </c>
      <c r="W8419" s="17">
        <f t="array" ref="W8419">INDEX(shipping_prices!$C$1:$F9646,MATCH(I8419,shipping_prices!$A$1:$A9646,0),MATCH(M8419,shipping_prices!$C$1:$F$1,0))</f>
        <v>7.84</v>
      </c>
      <c r="X8419" s="15" t="str">
        <f t="shared" si="5"/>
        <v>Stephanie PhelpsOmahaNebraska</v>
      </c>
      <c r="Y8419" s="15" t="str">
        <f t="shared" si="6"/>
        <v>Low</v>
      </c>
    </row>
    <row r="8420">
      <c r="A8420" s="1">
        <v>43350.0</v>
      </c>
      <c r="B8420" s="2" t="s">
        <v>7640</v>
      </c>
      <c r="C8420" s="2">
        <v>4.0</v>
      </c>
      <c r="D8420" s="2" t="s">
        <v>415</v>
      </c>
      <c r="E8420" s="2" t="s">
        <v>49</v>
      </c>
      <c r="F8420" s="2" t="s">
        <v>2698</v>
      </c>
      <c r="G8420" s="2" t="s">
        <v>45</v>
      </c>
      <c r="H8420" s="2" t="s">
        <v>227</v>
      </c>
      <c r="I8420" s="2" t="s">
        <v>1567</v>
      </c>
      <c r="J8420" s="2" t="s">
        <v>89</v>
      </c>
      <c r="K8420" s="2" t="s">
        <v>54</v>
      </c>
      <c r="L8420" s="10">
        <v>43355.0</v>
      </c>
      <c r="M8420" s="2" t="s">
        <v>34</v>
      </c>
      <c r="N8420" s="11">
        <v>0.0</v>
      </c>
      <c r="O8420" s="12">
        <v>285.0</v>
      </c>
      <c r="P8420" s="13">
        <v>0.25</v>
      </c>
      <c r="Q8420" s="13">
        <v>1140.0</v>
      </c>
      <c r="R8420" s="13">
        <f t="shared" si="1"/>
        <v>1140</v>
      </c>
      <c r="S8420" s="14">
        <f t="shared" si="2"/>
        <v>285</v>
      </c>
      <c r="T8420" s="14">
        <f t="shared" si="3"/>
        <v>0.25</v>
      </c>
      <c r="U8420" s="15" t="str">
        <f>vlookup(F8420,'Sub categories'!$A:$C,3,False)</f>
        <v>Chairs</v>
      </c>
      <c r="V8420" s="16">
        <f t="shared" si="4"/>
        <v>5</v>
      </c>
      <c r="W8420" s="17">
        <f t="array" ref="W8420">INDEX(shipping_prices!$C$1:$F9647,MATCH(I8420,shipping_prices!$A$1:$A9647,0),MATCH(M8420,shipping_prices!$C$1:$F$1,0))</f>
        <v>9.62</v>
      </c>
      <c r="X8420" s="15" t="str">
        <f t="shared" si="5"/>
        <v>Christine KargatisChesapeakeVirginia</v>
      </c>
      <c r="Y8420" s="15" t="str">
        <f t="shared" si="6"/>
        <v>High</v>
      </c>
    </row>
    <row r="8421" hidden="1">
      <c r="A8421" s="1">
        <v>43350.0</v>
      </c>
      <c r="B8421" s="2" t="s">
        <v>7641</v>
      </c>
      <c r="C8421" s="2">
        <v>3.0</v>
      </c>
      <c r="D8421" s="2" t="s">
        <v>739</v>
      </c>
      <c r="E8421" s="2" t="s">
        <v>27</v>
      </c>
      <c r="F8421" s="2" t="s">
        <v>2036</v>
      </c>
      <c r="G8421" s="2" t="s">
        <v>29</v>
      </c>
      <c r="H8421" s="2" t="s">
        <v>79</v>
      </c>
      <c r="I8421" s="2" t="s">
        <v>7642</v>
      </c>
      <c r="J8421" s="2" t="s">
        <v>42</v>
      </c>
      <c r="K8421" s="2" t="s">
        <v>43</v>
      </c>
      <c r="L8421" s="10">
        <v>43352.0</v>
      </c>
      <c r="M8421" s="2" t="s">
        <v>34</v>
      </c>
      <c r="N8421" s="11">
        <v>0.2</v>
      </c>
      <c r="O8421" s="12">
        <v>25.0</v>
      </c>
      <c r="P8421" s="13">
        <v>0.08</v>
      </c>
      <c r="Q8421" s="13">
        <v>334.0</v>
      </c>
      <c r="R8421" s="13">
        <f t="shared" si="1"/>
        <v>417.5</v>
      </c>
      <c r="S8421" s="14">
        <f t="shared" si="2"/>
        <v>139.1666667</v>
      </c>
      <c r="T8421" s="14">
        <f t="shared" si="3"/>
        <v>0.0748502994</v>
      </c>
      <c r="U8421" s="15" t="str">
        <f>vlookup(F8421,'Sub categories'!$A:$C,3,False)</f>
        <v>Phones</v>
      </c>
      <c r="V8421" s="16">
        <f t="shared" si="4"/>
        <v>2</v>
      </c>
      <c r="W8421" s="17">
        <f t="array" ref="W8421">INDEX(shipping_prices!$C$1:$F9648,MATCH(I8421,shipping_prices!$A$1:$A9648,0),MATCH(M8421,shipping_prices!$C$1:$F$1,0))</f>
        <v>8.8</v>
      </c>
      <c r="X8421" s="15" t="str">
        <f t="shared" si="5"/>
        <v>Emily BurnsReddingCalifornia</v>
      </c>
      <c r="Y8421" s="15" t="str">
        <f t="shared" si="6"/>
        <v>High</v>
      </c>
    </row>
    <row r="8422" hidden="1">
      <c r="A8422" s="1">
        <v>43350.0</v>
      </c>
      <c r="B8422" s="2" t="s">
        <v>7643</v>
      </c>
      <c r="C8422" s="2">
        <v>3.0</v>
      </c>
      <c r="D8422" s="2" t="s">
        <v>3910</v>
      </c>
      <c r="E8422" s="2" t="s">
        <v>27</v>
      </c>
      <c r="F8422" s="2" t="s">
        <v>2653</v>
      </c>
      <c r="G8422" s="2" t="s">
        <v>39</v>
      </c>
      <c r="H8422" s="2" t="s">
        <v>79</v>
      </c>
      <c r="I8422" s="2" t="s">
        <v>163</v>
      </c>
      <c r="J8422" s="2" t="s">
        <v>164</v>
      </c>
      <c r="K8422" s="2" t="s">
        <v>33</v>
      </c>
      <c r="L8422" s="10">
        <v>43359.0</v>
      </c>
      <c r="M8422" s="2" t="s">
        <v>34</v>
      </c>
      <c r="N8422" s="11">
        <v>0.2</v>
      </c>
      <c r="O8422" s="12">
        <v>68.0</v>
      </c>
      <c r="P8422" s="13">
        <v>0.34</v>
      </c>
      <c r="Q8422" s="13">
        <v>201.0</v>
      </c>
      <c r="R8422" s="13">
        <f t="shared" si="1"/>
        <v>251.25</v>
      </c>
      <c r="S8422" s="14">
        <f t="shared" si="2"/>
        <v>83.75</v>
      </c>
      <c r="T8422" s="14">
        <f t="shared" si="3"/>
        <v>0.3383084577</v>
      </c>
      <c r="U8422" s="15" t="str">
        <f>vlookup(F8422,'Sub categories'!$A:$C,3,False)</f>
        <v>Envelopes</v>
      </c>
      <c r="V8422" s="16">
        <f t="shared" si="4"/>
        <v>9</v>
      </c>
      <c r="W8422" s="17">
        <f t="array" ref="W8422">INDEX(shipping_prices!$C$1:$F9649,MATCH(I8422,shipping_prices!$A$1:$A9649,0),MATCH(M8422,shipping_prices!$C$1:$F$1,0))</f>
        <v>7.98</v>
      </c>
      <c r="X8422" s="15" t="str">
        <f t="shared" si="5"/>
        <v>Jill FjeldPhiladelphiaPennsylvania</v>
      </c>
      <c r="Y8422" s="15" t="str">
        <f t="shared" si="6"/>
        <v>High</v>
      </c>
    </row>
    <row r="8423" hidden="1">
      <c r="A8423" s="1">
        <v>43350.0</v>
      </c>
      <c r="B8423" s="2" t="s">
        <v>7643</v>
      </c>
      <c r="C8423" s="2">
        <v>2.0</v>
      </c>
      <c r="D8423" s="2" t="s">
        <v>3910</v>
      </c>
      <c r="E8423" s="2" t="s">
        <v>27</v>
      </c>
      <c r="F8423" s="2" t="s">
        <v>3499</v>
      </c>
      <c r="G8423" s="2" t="s">
        <v>39</v>
      </c>
      <c r="H8423" s="2" t="s">
        <v>526</v>
      </c>
      <c r="I8423" s="2" t="s">
        <v>163</v>
      </c>
      <c r="J8423" s="2" t="s">
        <v>164</v>
      </c>
      <c r="K8423" s="2" t="s">
        <v>33</v>
      </c>
      <c r="L8423" s="10">
        <v>43359.0</v>
      </c>
      <c r="M8423" s="2" t="s">
        <v>34</v>
      </c>
      <c r="N8423" s="11">
        <v>0.2</v>
      </c>
      <c r="O8423" s="12">
        <v>11.0</v>
      </c>
      <c r="P8423" s="13">
        <v>0.04</v>
      </c>
      <c r="Q8423" s="13">
        <v>282.0</v>
      </c>
      <c r="R8423" s="13">
        <f t="shared" si="1"/>
        <v>352.5</v>
      </c>
      <c r="S8423" s="14">
        <f t="shared" si="2"/>
        <v>176.25</v>
      </c>
      <c r="T8423" s="14">
        <f t="shared" si="3"/>
        <v>0.0390070922</v>
      </c>
      <c r="U8423" s="15" t="str">
        <f>vlookup(F8423,'Sub categories'!$A:$C,3,False)</f>
        <v>Storage</v>
      </c>
      <c r="V8423" s="16">
        <f t="shared" si="4"/>
        <v>9</v>
      </c>
      <c r="W8423" s="17">
        <f t="array" ref="W8423">INDEX(shipping_prices!$C$1:$F9650,MATCH(I8423,shipping_prices!$A$1:$A9650,0),MATCH(M8423,shipping_prices!$C$1:$F$1,0))</f>
        <v>7.98</v>
      </c>
      <c r="X8423" s="15" t="str">
        <f t="shared" si="5"/>
        <v>Jill FjeldPhiladelphiaPennsylvania</v>
      </c>
      <c r="Y8423" s="15" t="str">
        <f t="shared" si="6"/>
        <v>Low</v>
      </c>
    </row>
    <row r="8424" hidden="1">
      <c r="A8424" s="1">
        <v>43350.0</v>
      </c>
      <c r="B8424" s="2" t="s">
        <v>7644</v>
      </c>
      <c r="C8424" s="2">
        <v>4.0</v>
      </c>
      <c r="D8424" s="2" t="s">
        <v>1609</v>
      </c>
      <c r="E8424" s="2" t="s">
        <v>37</v>
      </c>
      <c r="F8424" s="2" t="s">
        <v>2622</v>
      </c>
      <c r="G8424" s="2" t="s">
        <v>39</v>
      </c>
      <c r="H8424" s="2" t="s">
        <v>79</v>
      </c>
      <c r="I8424" s="2" t="s">
        <v>7424</v>
      </c>
      <c r="J8424" s="2" t="s">
        <v>76</v>
      </c>
      <c r="K8424" s="2" t="s">
        <v>77</v>
      </c>
      <c r="L8424" s="10">
        <v>43357.0</v>
      </c>
      <c r="M8424" s="2" t="s">
        <v>90</v>
      </c>
      <c r="N8424" s="11">
        <v>0.2</v>
      </c>
      <c r="O8424" s="12">
        <v>-1.0</v>
      </c>
      <c r="P8424" s="13">
        <v>-0.23</v>
      </c>
      <c r="Q8424" s="13">
        <v>6.0</v>
      </c>
      <c r="R8424" s="13">
        <f t="shared" si="1"/>
        <v>7.5</v>
      </c>
      <c r="S8424" s="14">
        <f t="shared" si="2"/>
        <v>1.875</v>
      </c>
      <c r="T8424" s="14">
        <f t="shared" si="3"/>
        <v>-0.1666666667</v>
      </c>
      <c r="U8424" s="15" t="str">
        <f>vlookup(F8424,'Sub categories'!$A:$C,3,False)</f>
        <v>Fasteners</v>
      </c>
      <c r="V8424" s="16">
        <f t="shared" si="4"/>
        <v>7</v>
      </c>
      <c r="W8424" s="17">
        <f t="array" ref="W8424">INDEX(shipping_prices!$C$1:$F9651,MATCH(I8424,shipping_prices!$A$1:$A9651,0),MATCH(M8424,shipping_prices!$C$1:$F$1,0))</f>
        <v>4.78</v>
      </c>
      <c r="X8424" s="15" t="str">
        <f t="shared" si="5"/>
        <v>Scott CohenCorpus ChristiTexas</v>
      </c>
      <c r="Y8424" s="15" t="str">
        <f t="shared" si="6"/>
        <v>loss</v>
      </c>
    </row>
    <row r="8425" hidden="1">
      <c r="A8425" s="1">
        <v>43350.0</v>
      </c>
      <c r="B8425" s="2" t="s">
        <v>7644</v>
      </c>
      <c r="C8425" s="2">
        <v>2.0</v>
      </c>
      <c r="D8425" s="2" t="s">
        <v>1609</v>
      </c>
      <c r="E8425" s="2" t="s">
        <v>37</v>
      </c>
      <c r="F8425" s="2" t="s">
        <v>1507</v>
      </c>
      <c r="G8425" s="2" t="s">
        <v>39</v>
      </c>
      <c r="H8425" s="2" t="s">
        <v>51</v>
      </c>
      <c r="I8425" s="2" t="s">
        <v>7424</v>
      </c>
      <c r="J8425" s="2" t="s">
        <v>76</v>
      </c>
      <c r="K8425" s="2" t="s">
        <v>77</v>
      </c>
      <c r="L8425" s="10">
        <v>43357.0</v>
      </c>
      <c r="M8425" s="2" t="s">
        <v>90</v>
      </c>
      <c r="N8425" s="11">
        <v>0.2</v>
      </c>
      <c r="O8425" s="12">
        <v>2.0</v>
      </c>
      <c r="P8425" s="13">
        <v>0.31</v>
      </c>
      <c r="Q8425" s="13">
        <v>7.0</v>
      </c>
      <c r="R8425" s="13">
        <f t="shared" si="1"/>
        <v>8.75</v>
      </c>
      <c r="S8425" s="14">
        <f t="shared" si="2"/>
        <v>4.375</v>
      </c>
      <c r="T8425" s="14">
        <f t="shared" si="3"/>
        <v>0.2857142857</v>
      </c>
      <c r="U8425" s="15" t="str">
        <f>vlookup(F8425,'Sub categories'!$A:$C,3,False)</f>
        <v>Paper</v>
      </c>
      <c r="V8425" s="16">
        <f t="shared" si="4"/>
        <v>7</v>
      </c>
      <c r="W8425" s="17">
        <f t="array" ref="W8425">INDEX(shipping_prices!$C$1:$F9652,MATCH(I8425,shipping_prices!$A$1:$A9652,0),MATCH(M8425,shipping_prices!$C$1:$F$1,0))</f>
        <v>4.78</v>
      </c>
      <c r="X8425" s="15" t="str">
        <f t="shared" si="5"/>
        <v>Scott CohenCorpus ChristiTexas</v>
      </c>
      <c r="Y8425" s="15" t="str">
        <f t="shared" si="6"/>
        <v>Low</v>
      </c>
    </row>
    <row r="8426" hidden="1">
      <c r="A8426" s="1">
        <v>43350.0</v>
      </c>
      <c r="B8426" s="2" t="s">
        <v>7644</v>
      </c>
      <c r="C8426" s="2">
        <v>2.0</v>
      </c>
      <c r="D8426" s="2" t="s">
        <v>1609</v>
      </c>
      <c r="E8426" s="2" t="s">
        <v>37</v>
      </c>
      <c r="F8426" s="2" t="s">
        <v>5865</v>
      </c>
      <c r="G8426" s="2" t="s">
        <v>39</v>
      </c>
      <c r="H8426" s="2" t="s">
        <v>79</v>
      </c>
      <c r="I8426" s="2" t="s">
        <v>7424</v>
      </c>
      <c r="J8426" s="2" t="s">
        <v>76</v>
      </c>
      <c r="K8426" s="2" t="s">
        <v>77</v>
      </c>
      <c r="L8426" s="10">
        <v>43357.0</v>
      </c>
      <c r="M8426" s="2" t="s">
        <v>90</v>
      </c>
      <c r="N8426" s="11">
        <v>0.8</v>
      </c>
      <c r="O8426" s="12">
        <v>-14.0</v>
      </c>
      <c r="P8426" s="13">
        <v>-1.6</v>
      </c>
      <c r="Q8426" s="13">
        <v>9.0</v>
      </c>
      <c r="R8426" s="13">
        <f t="shared" si="1"/>
        <v>45</v>
      </c>
      <c r="S8426" s="14">
        <f t="shared" si="2"/>
        <v>22.5</v>
      </c>
      <c r="T8426" s="14">
        <f t="shared" si="3"/>
        <v>-1.555555556</v>
      </c>
      <c r="U8426" s="15" t="str">
        <f>vlookup(F8426,'Sub categories'!$A:$C,3,False)</f>
        <v>Binders</v>
      </c>
      <c r="V8426" s="16">
        <f t="shared" si="4"/>
        <v>7</v>
      </c>
      <c r="W8426" s="17">
        <f t="array" ref="W8426">INDEX(shipping_prices!$C$1:$F9653,MATCH(I8426,shipping_prices!$A$1:$A9653,0),MATCH(M8426,shipping_prices!$C$1:$F$1,0))</f>
        <v>4.78</v>
      </c>
      <c r="X8426" s="15" t="str">
        <f t="shared" si="5"/>
        <v>Scott CohenCorpus ChristiTexas</v>
      </c>
      <c r="Y8426" s="15" t="str">
        <f t="shared" si="6"/>
        <v>loss</v>
      </c>
    </row>
    <row r="8427">
      <c r="A8427" s="1">
        <v>43350.0</v>
      </c>
      <c r="B8427" s="2" t="s">
        <v>7644</v>
      </c>
      <c r="C8427" s="2">
        <v>5.0</v>
      </c>
      <c r="D8427" s="2" t="s">
        <v>1609</v>
      </c>
      <c r="E8427" s="2" t="s">
        <v>37</v>
      </c>
      <c r="F8427" s="2" t="s">
        <v>774</v>
      </c>
      <c r="G8427" s="2" t="s">
        <v>45</v>
      </c>
      <c r="H8427" s="2" t="s">
        <v>79</v>
      </c>
      <c r="I8427" s="2" t="s">
        <v>7424</v>
      </c>
      <c r="J8427" s="2" t="s">
        <v>76</v>
      </c>
      <c r="K8427" s="2" t="s">
        <v>77</v>
      </c>
      <c r="L8427" s="10">
        <v>43357.0</v>
      </c>
      <c r="M8427" s="2" t="s">
        <v>90</v>
      </c>
      <c r="N8427" s="11">
        <v>0.6</v>
      </c>
      <c r="O8427" s="12">
        <v>-7.0</v>
      </c>
      <c r="P8427" s="13">
        <v>-0.68</v>
      </c>
      <c r="Q8427" s="13">
        <v>10.0</v>
      </c>
      <c r="R8427" s="13">
        <f t="shared" si="1"/>
        <v>25</v>
      </c>
      <c r="S8427" s="14">
        <f t="shared" si="2"/>
        <v>5</v>
      </c>
      <c r="T8427" s="14">
        <f t="shared" si="3"/>
        <v>-0.7</v>
      </c>
      <c r="U8427" s="15" t="str">
        <f>vlookup(F8427,'Sub categories'!$A:$C,3,False)</f>
        <v>Furnishings</v>
      </c>
      <c r="V8427" s="16">
        <f t="shared" si="4"/>
        <v>7</v>
      </c>
      <c r="W8427" s="17">
        <f t="array" ref="W8427">INDEX(shipping_prices!$C$1:$F9654,MATCH(I8427,shipping_prices!$A$1:$A9654,0),MATCH(M8427,shipping_prices!$C$1:$F$1,0))</f>
        <v>4.78</v>
      </c>
      <c r="X8427" s="15" t="str">
        <f t="shared" si="5"/>
        <v>Scott CohenCorpus ChristiTexas</v>
      </c>
      <c r="Y8427" s="15" t="str">
        <f t="shared" si="6"/>
        <v>loss</v>
      </c>
    </row>
    <row r="8428" hidden="1">
      <c r="A8428" s="1">
        <v>43350.0</v>
      </c>
      <c r="B8428" s="2" t="s">
        <v>7645</v>
      </c>
      <c r="C8428" s="2">
        <v>3.0</v>
      </c>
      <c r="D8428" s="2" t="s">
        <v>4053</v>
      </c>
      <c r="E8428" s="2" t="s">
        <v>37</v>
      </c>
      <c r="F8428" s="2" t="s">
        <v>1079</v>
      </c>
      <c r="G8428" s="2" t="s">
        <v>39</v>
      </c>
      <c r="H8428" s="2" t="s">
        <v>193</v>
      </c>
      <c r="I8428" s="2" t="s">
        <v>501</v>
      </c>
      <c r="J8428" s="2" t="s">
        <v>321</v>
      </c>
      <c r="K8428" s="2" t="s">
        <v>33</v>
      </c>
      <c r="L8428" s="10">
        <v>43357.0</v>
      </c>
      <c r="M8428" s="2" t="s">
        <v>34</v>
      </c>
      <c r="N8428" s="11">
        <v>0.2</v>
      </c>
      <c r="O8428" s="12">
        <v>5.0</v>
      </c>
      <c r="P8428" s="13">
        <v>0.33</v>
      </c>
      <c r="Q8428" s="13">
        <v>15.0</v>
      </c>
      <c r="R8428" s="13">
        <f t="shared" si="1"/>
        <v>18.75</v>
      </c>
      <c r="S8428" s="14">
        <f t="shared" si="2"/>
        <v>6.25</v>
      </c>
      <c r="T8428" s="14">
        <f t="shared" si="3"/>
        <v>0.3333333333</v>
      </c>
      <c r="U8428" s="15" t="str">
        <f>vlookup(F8428,'Sub categories'!$A:$C,3,False)</f>
        <v>Labels</v>
      </c>
      <c r="V8428" s="16">
        <f t="shared" si="4"/>
        <v>7</v>
      </c>
      <c r="W8428" s="17">
        <f t="array" ref="W8428">INDEX(shipping_prices!$C$1:$F9655,MATCH(I8428,shipping_prices!$A$1:$A9655,0),MATCH(M8428,shipping_prices!$C$1:$F$1,0))</f>
        <v>6.86</v>
      </c>
      <c r="X8428" s="15" t="str">
        <f t="shared" si="5"/>
        <v>Jill StevensonColumbusOhio</v>
      </c>
      <c r="Y8428" s="15" t="str">
        <f t="shared" si="6"/>
        <v>Low</v>
      </c>
    </row>
    <row r="8429" hidden="1">
      <c r="A8429" s="1">
        <v>43350.0</v>
      </c>
      <c r="B8429" s="2" t="s">
        <v>7645</v>
      </c>
      <c r="C8429" s="2">
        <v>8.0</v>
      </c>
      <c r="D8429" s="2" t="s">
        <v>4053</v>
      </c>
      <c r="E8429" s="2" t="s">
        <v>37</v>
      </c>
      <c r="F8429" s="2" t="s">
        <v>3081</v>
      </c>
      <c r="G8429" s="2" t="s">
        <v>39</v>
      </c>
      <c r="H8429" s="2" t="s">
        <v>130</v>
      </c>
      <c r="I8429" s="2" t="s">
        <v>501</v>
      </c>
      <c r="J8429" s="2" t="s">
        <v>321</v>
      </c>
      <c r="K8429" s="2" t="s">
        <v>33</v>
      </c>
      <c r="L8429" s="10">
        <v>43357.0</v>
      </c>
      <c r="M8429" s="2" t="s">
        <v>34</v>
      </c>
      <c r="N8429" s="11">
        <v>0.2</v>
      </c>
      <c r="O8429" s="12">
        <v>-10.0</v>
      </c>
      <c r="P8429" s="13">
        <v>-0.23</v>
      </c>
      <c r="Q8429" s="13">
        <v>45.0</v>
      </c>
      <c r="R8429" s="13">
        <f t="shared" si="1"/>
        <v>56.25</v>
      </c>
      <c r="S8429" s="14">
        <f t="shared" si="2"/>
        <v>7.03125</v>
      </c>
      <c r="T8429" s="14">
        <f t="shared" si="3"/>
        <v>-0.2222222222</v>
      </c>
      <c r="U8429" s="15" t="str">
        <f>vlookup(F8429,'Sub categories'!$A:$C,3,False)</f>
        <v>Storage</v>
      </c>
      <c r="V8429" s="16">
        <f t="shared" si="4"/>
        <v>7</v>
      </c>
      <c r="W8429" s="17">
        <f t="array" ref="W8429">INDEX(shipping_prices!$C$1:$F9656,MATCH(I8429,shipping_prices!$A$1:$A9656,0),MATCH(M8429,shipping_prices!$C$1:$F$1,0))</f>
        <v>6.86</v>
      </c>
      <c r="X8429" s="15" t="str">
        <f t="shared" si="5"/>
        <v>Jill StevensonColumbusOhio</v>
      </c>
      <c r="Y8429" s="15" t="str">
        <f t="shared" si="6"/>
        <v>loss</v>
      </c>
    </row>
    <row r="8430">
      <c r="A8430" s="1">
        <v>43351.0</v>
      </c>
      <c r="B8430" s="2" t="s">
        <v>7645</v>
      </c>
      <c r="C8430" s="2">
        <v>5.0</v>
      </c>
      <c r="D8430" s="2" t="s">
        <v>4053</v>
      </c>
      <c r="E8430" s="2" t="s">
        <v>37</v>
      </c>
      <c r="F8430" s="2" t="s">
        <v>2235</v>
      </c>
      <c r="G8430" s="2" t="s">
        <v>45</v>
      </c>
      <c r="H8430" s="2" t="s">
        <v>206</v>
      </c>
      <c r="I8430" s="2" t="s">
        <v>501</v>
      </c>
      <c r="J8430" s="2" t="s">
        <v>321</v>
      </c>
      <c r="K8430" s="2" t="s">
        <v>33</v>
      </c>
      <c r="L8430" s="10">
        <v>43357.0</v>
      </c>
      <c r="M8430" s="2" t="s">
        <v>34</v>
      </c>
      <c r="N8430" s="11">
        <v>0.5</v>
      </c>
      <c r="O8430" s="12">
        <v>-200.0</v>
      </c>
      <c r="P8430" s="13">
        <v>-0.66</v>
      </c>
      <c r="Q8430" s="13">
        <v>302.0</v>
      </c>
      <c r="R8430" s="13">
        <f t="shared" si="1"/>
        <v>604</v>
      </c>
      <c r="S8430" s="14">
        <f t="shared" si="2"/>
        <v>120.8</v>
      </c>
      <c r="T8430" s="14">
        <f t="shared" si="3"/>
        <v>-0.6622516556</v>
      </c>
      <c r="U8430" s="15" t="str">
        <f>vlookup(F8430,'Sub categories'!$A:$C,3,False)</f>
        <v>Bookcases</v>
      </c>
      <c r="V8430" s="16">
        <f t="shared" si="4"/>
        <v>6</v>
      </c>
      <c r="W8430" s="17">
        <f t="array" ref="W8430">INDEX(shipping_prices!$C$1:$F9657,MATCH(I8430,shipping_prices!$A$1:$A9657,0),MATCH(M8430,shipping_prices!$C$1:$F$1,0))</f>
        <v>6.86</v>
      </c>
      <c r="X8430" s="15" t="str">
        <f t="shared" si="5"/>
        <v>Jill StevensonColumbusOhio</v>
      </c>
      <c r="Y8430" s="15" t="str">
        <f t="shared" si="6"/>
        <v>loss</v>
      </c>
    </row>
    <row r="8431" hidden="1">
      <c r="A8431" s="1">
        <v>43351.0</v>
      </c>
      <c r="B8431" s="2" t="s">
        <v>7646</v>
      </c>
      <c r="C8431" s="2">
        <v>2.0</v>
      </c>
      <c r="D8431" s="2" t="s">
        <v>1602</v>
      </c>
      <c r="E8431" s="2" t="s">
        <v>37</v>
      </c>
      <c r="F8431" s="2" t="s">
        <v>202</v>
      </c>
      <c r="G8431" s="2" t="s">
        <v>39</v>
      </c>
      <c r="H8431" s="2" t="s">
        <v>193</v>
      </c>
      <c r="I8431" s="2" t="s">
        <v>169</v>
      </c>
      <c r="J8431" s="2" t="s">
        <v>42</v>
      </c>
      <c r="K8431" s="2" t="s">
        <v>43</v>
      </c>
      <c r="L8431" s="10">
        <v>43363.0</v>
      </c>
      <c r="M8431" s="2" t="s">
        <v>142</v>
      </c>
      <c r="N8431" s="11">
        <v>0.2</v>
      </c>
      <c r="O8431" s="12">
        <v>2.0</v>
      </c>
      <c r="P8431" s="13">
        <v>0.31</v>
      </c>
      <c r="Q8431" s="13">
        <v>7.0</v>
      </c>
      <c r="R8431" s="13">
        <f t="shared" si="1"/>
        <v>8.75</v>
      </c>
      <c r="S8431" s="14">
        <f t="shared" si="2"/>
        <v>4.375</v>
      </c>
      <c r="T8431" s="14">
        <f t="shared" si="3"/>
        <v>0.2857142857</v>
      </c>
      <c r="U8431" s="15" t="str">
        <f>vlookup(F8431,'Sub categories'!$A:$C,3,False)</f>
        <v>Binders</v>
      </c>
      <c r="V8431" s="16">
        <f t="shared" si="4"/>
        <v>12</v>
      </c>
      <c r="W8431" s="17">
        <f t="array" ref="W8431">INDEX(shipping_prices!$C$1:$F9658,MATCH(I8431,shipping_prices!$A$1:$A9658,0),MATCH(M8431,shipping_prices!$C$1:$F$1,0))</f>
        <v>18.39</v>
      </c>
      <c r="X8431" s="15" t="str">
        <f t="shared" si="5"/>
        <v>Mary ZeweLos AngelesCalifornia</v>
      </c>
      <c r="Y8431" s="15" t="str">
        <f t="shared" si="6"/>
        <v>Low</v>
      </c>
    </row>
    <row r="8432" hidden="1">
      <c r="A8432" s="1">
        <v>43351.0</v>
      </c>
      <c r="B8432" s="2" t="s">
        <v>7647</v>
      </c>
      <c r="C8432" s="2">
        <v>2.0</v>
      </c>
      <c r="D8432" s="2" t="s">
        <v>4908</v>
      </c>
      <c r="E8432" s="2" t="s">
        <v>27</v>
      </c>
      <c r="F8432" s="2" t="s">
        <v>2102</v>
      </c>
      <c r="G8432" s="2" t="s">
        <v>39</v>
      </c>
      <c r="H8432" s="2" t="s">
        <v>193</v>
      </c>
      <c r="I8432" s="2" t="s">
        <v>7648</v>
      </c>
      <c r="J8432" s="2" t="s">
        <v>282</v>
      </c>
      <c r="K8432" s="2" t="s">
        <v>77</v>
      </c>
      <c r="L8432" s="10">
        <v>43351.0</v>
      </c>
      <c r="M8432" s="2" t="s">
        <v>469</v>
      </c>
      <c r="N8432" s="11">
        <v>0.0</v>
      </c>
      <c r="O8432" s="12">
        <v>7.0</v>
      </c>
      <c r="P8432" s="13">
        <v>0.4</v>
      </c>
      <c r="Q8432" s="13">
        <v>16.0</v>
      </c>
      <c r="R8432" s="13">
        <f t="shared" si="1"/>
        <v>16</v>
      </c>
      <c r="S8432" s="14">
        <f t="shared" si="2"/>
        <v>8</v>
      </c>
      <c r="T8432" s="14">
        <f t="shared" si="3"/>
        <v>0.4375</v>
      </c>
      <c r="U8432" s="15" t="str">
        <f>vlookup(F8432,'Sub categories'!$A:$C,3,False)</f>
        <v>Art</v>
      </c>
      <c r="V8432" s="16">
        <f t="shared" si="4"/>
        <v>0</v>
      </c>
      <c r="W8432" s="17">
        <f t="array" ref="W8432">INDEX(shipping_prices!$C$1:$F9659,MATCH(I8432,shipping_prices!$A$1:$A9659,0),MATCH(M8432,shipping_prices!$C$1:$F$1,0))</f>
        <v>45.92</v>
      </c>
      <c r="X8432" s="15" t="str">
        <f t="shared" si="5"/>
        <v>Vivian MathisPortageIndiana</v>
      </c>
      <c r="Y8432" s="15" t="str">
        <f t="shared" si="6"/>
        <v>Low</v>
      </c>
    </row>
    <row r="8433" hidden="1">
      <c r="A8433" s="1">
        <v>43351.0</v>
      </c>
      <c r="B8433" s="2" t="s">
        <v>7649</v>
      </c>
      <c r="C8433" s="2">
        <v>1.0</v>
      </c>
      <c r="D8433" s="2" t="s">
        <v>3160</v>
      </c>
      <c r="E8433" s="2" t="s">
        <v>27</v>
      </c>
      <c r="F8433" s="2" t="s">
        <v>2230</v>
      </c>
      <c r="G8433" s="2" t="s">
        <v>39</v>
      </c>
      <c r="H8433" s="2" t="s">
        <v>297</v>
      </c>
      <c r="I8433" s="2" t="s">
        <v>2090</v>
      </c>
      <c r="J8433" s="2" t="s">
        <v>251</v>
      </c>
      <c r="K8433" s="2" t="s">
        <v>54</v>
      </c>
      <c r="L8433" s="10">
        <v>43362.0</v>
      </c>
      <c r="M8433" s="2" t="s">
        <v>142</v>
      </c>
      <c r="N8433" s="11">
        <v>0.2</v>
      </c>
      <c r="O8433" s="12">
        <v>0.0</v>
      </c>
      <c r="P8433" s="13">
        <v>0.11</v>
      </c>
      <c r="Q8433" s="13">
        <v>3.0</v>
      </c>
      <c r="R8433" s="13">
        <f t="shared" si="1"/>
        <v>3.75</v>
      </c>
      <c r="S8433" s="14">
        <f t="shared" si="2"/>
        <v>3.75</v>
      </c>
      <c r="T8433" s="14">
        <f t="shared" si="3"/>
        <v>0</v>
      </c>
      <c r="U8433" s="15" t="str">
        <f>vlookup(F8433,'Sub categories'!$A:$C,3,False)</f>
        <v>Supplies</v>
      </c>
      <c r="V8433" s="16">
        <f t="shared" si="4"/>
        <v>11</v>
      </c>
      <c r="W8433" s="17">
        <f t="array" ref="W8433">INDEX(shipping_prices!$C$1:$F9660,MATCH(I8433,shipping_prices!$A$1:$A9660,0),MATCH(M8433,shipping_prices!$C$1:$F$1,0))</f>
        <v>17.21</v>
      </c>
      <c r="X8433" s="15" t="str">
        <f t="shared" si="5"/>
        <v>Denise LeinenbachConcordNorth Carolina</v>
      </c>
      <c r="Y8433" s="15" t="str">
        <f t="shared" si="6"/>
        <v>loss</v>
      </c>
    </row>
    <row r="8434" hidden="1">
      <c r="A8434" s="1">
        <v>43351.0</v>
      </c>
      <c r="B8434" s="2" t="s">
        <v>7649</v>
      </c>
      <c r="C8434" s="2">
        <v>9.0</v>
      </c>
      <c r="D8434" s="2" t="s">
        <v>3160</v>
      </c>
      <c r="E8434" s="2" t="s">
        <v>27</v>
      </c>
      <c r="F8434" s="2" t="s">
        <v>886</v>
      </c>
      <c r="G8434" s="2" t="s">
        <v>39</v>
      </c>
      <c r="H8434" s="2" t="s">
        <v>74</v>
      </c>
      <c r="I8434" s="2" t="s">
        <v>2090</v>
      </c>
      <c r="J8434" s="2" t="s">
        <v>251</v>
      </c>
      <c r="K8434" s="2" t="s">
        <v>54</v>
      </c>
      <c r="L8434" s="10">
        <v>43362.0</v>
      </c>
      <c r="M8434" s="2" t="s">
        <v>142</v>
      </c>
      <c r="N8434" s="11">
        <v>0.2</v>
      </c>
      <c r="O8434" s="12">
        <v>2.0</v>
      </c>
      <c r="P8434" s="13">
        <v>0.09</v>
      </c>
      <c r="Q8434" s="13">
        <v>20.0</v>
      </c>
      <c r="R8434" s="13">
        <f t="shared" si="1"/>
        <v>25</v>
      </c>
      <c r="S8434" s="14">
        <f t="shared" si="2"/>
        <v>2.777777778</v>
      </c>
      <c r="T8434" s="14">
        <f t="shared" si="3"/>
        <v>0.1</v>
      </c>
      <c r="U8434" s="15" t="str">
        <f>vlookup(F8434,'Sub categories'!$A:$C,3,False)</f>
        <v>Art</v>
      </c>
      <c r="V8434" s="16">
        <f t="shared" si="4"/>
        <v>11</v>
      </c>
      <c r="W8434" s="17">
        <f t="array" ref="W8434">INDEX(shipping_prices!$C$1:$F9661,MATCH(I8434,shipping_prices!$A$1:$A9661,0),MATCH(M8434,shipping_prices!$C$1:$F$1,0))</f>
        <v>17.21</v>
      </c>
      <c r="X8434" s="15" t="str">
        <f t="shared" si="5"/>
        <v>Denise LeinenbachConcordNorth Carolina</v>
      </c>
      <c r="Y8434" s="15" t="str">
        <f t="shared" si="6"/>
        <v>Low</v>
      </c>
    </row>
    <row r="8435">
      <c r="A8435" s="1">
        <v>43351.0</v>
      </c>
      <c r="B8435" s="2" t="s">
        <v>7650</v>
      </c>
      <c r="C8435" s="2">
        <v>2.0</v>
      </c>
      <c r="D8435" s="2" t="s">
        <v>3914</v>
      </c>
      <c r="E8435" s="2" t="s">
        <v>27</v>
      </c>
      <c r="F8435" s="2" t="s">
        <v>1360</v>
      </c>
      <c r="G8435" s="2" t="s">
        <v>45</v>
      </c>
      <c r="H8435" s="2" t="s">
        <v>558</v>
      </c>
      <c r="I8435" s="2" t="s">
        <v>140</v>
      </c>
      <c r="J8435" s="2" t="s">
        <v>141</v>
      </c>
      <c r="K8435" s="2" t="s">
        <v>77</v>
      </c>
      <c r="L8435" s="10">
        <v>43360.0</v>
      </c>
      <c r="M8435" s="2" t="s">
        <v>34</v>
      </c>
      <c r="N8435" s="11">
        <v>0.6</v>
      </c>
      <c r="O8435" s="12">
        <v>-24.0</v>
      </c>
      <c r="P8435" s="13">
        <v>-0.83</v>
      </c>
      <c r="Q8435" s="13">
        <v>29.0</v>
      </c>
      <c r="R8435" s="13">
        <f t="shared" si="1"/>
        <v>72.5</v>
      </c>
      <c r="S8435" s="14">
        <f t="shared" si="2"/>
        <v>36.25</v>
      </c>
      <c r="T8435" s="14">
        <f t="shared" si="3"/>
        <v>-0.8275862069</v>
      </c>
      <c r="U8435" s="15" t="str">
        <f>vlookup(F8435,'Sub categories'!$A:$C,3,False)</f>
        <v>Furnishings</v>
      </c>
      <c r="V8435" s="16">
        <f t="shared" si="4"/>
        <v>9</v>
      </c>
      <c r="W8435" s="17">
        <f t="array" ref="W8435">INDEX(shipping_prices!$C$1:$F9662,MATCH(I8435,shipping_prices!$A$1:$A9662,0),MATCH(M8435,shipping_prices!$C$1:$F$1,0))</f>
        <v>13.2</v>
      </c>
      <c r="X8435" s="15" t="str">
        <f t="shared" si="5"/>
        <v>Janet LeeChicagoIllinois</v>
      </c>
      <c r="Y8435" s="15" t="str">
        <f t="shared" si="6"/>
        <v>loss</v>
      </c>
    </row>
    <row r="8436" hidden="1">
      <c r="A8436" s="1">
        <v>43351.0</v>
      </c>
      <c r="B8436" s="2" t="s">
        <v>7650</v>
      </c>
      <c r="C8436" s="2">
        <v>2.0</v>
      </c>
      <c r="D8436" s="2" t="s">
        <v>3914</v>
      </c>
      <c r="E8436" s="2" t="s">
        <v>27</v>
      </c>
      <c r="F8436" s="2" t="s">
        <v>3886</v>
      </c>
      <c r="G8436" s="2" t="s">
        <v>39</v>
      </c>
      <c r="H8436" s="2" t="s">
        <v>3887</v>
      </c>
      <c r="I8436" s="2" t="s">
        <v>140</v>
      </c>
      <c r="J8436" s="2" t="s">
        <v>141</v>
      </c>
      <c r="K8436" s="2" t="s">
        <v>77</v>
      </c>
      <c r="L8436" s="10">
        <v>43360.0</v>
      </c>
      <c r="M8436" s="2" t="s">
        <v>34</v>
      </c>
      <c r="N8436" s="11">
        <v>0.8</v>
      </c>
      <c r="O8436" s="12">
        <v>-166.0</v>
      </c>
      <c r="P8436" s="13">
        <v>-2.2</v>
      </c>
      <c r="Q8436" s="13">
        <v>76.0</v>
      </c>
      <c r="R8436" s="13">
        <f t="shared" si="1"/>
        <v>380</v>
      </c>
      <c r="S8436" s="14">
        <f t="shared" si="2"/>
        <v>190</v>
      </c>
      <c r="T8436" s="14">
        <f t="shared" si="3"/>
        <v>-2.184210526</v>
      </c>
      <c r="U8436" s="15" t="str">
        <f>vlookup(F8436,'Sub categories'!$A:$C,3,False)</f>
        <v>Appliances</v>
      </c>
      <c r="V8436" s="16">
        <f t="shared" si="4"/>
        <v>9</v>
      </c>
      <c r="W8436" s="17">
        <f t="array" ref="W8436">INDEX(shipping_prices!$C$1:$F9663,MATCH(I8436,shipping_prices!$A$1:$A9663,0),MATCH(M8436,shipping_prices!$C$1:$F$1,0))</f>
        <v>13.2</v>
      </c>
      <c r="X8436" s="15" t="str">
        <f t="shared" si="5"/>
        <v>Janet LeeChicagoIllinois</v>
      </c>
      <c r="Y8436" s="15" t="str">
        <f t="shared" si="6"/>
        <v>loss</v>
      </c>
    </row>
    <row r="8437">
      <c r="A8437" s="1">
        <v>43351.0</v>
      </c>
      <c r="B8437" s="2" t="s">
        <v>7651</v>
      </c>
      <c r="C8437" s="2">
        <v>2.0</v>
      </c>
      <c r="D8437" s="2" t="s">
        <v>3810</v>
      </c>
      <c r="E8437" s="2" t="s">
        <v>49</v>
      </c>
      <c r="F8437" s="2" t="s">
        <v>3816</v>
      </c>
      <c r="G8437" s="2" t="s">
        <v>45</v>
      </c>
      <c r="H8437" s="2" t="s">
        <v>130</v>
      </c>
      <c r="I8437" s="2" t="s">
        <v>7652</v>
      </c>
      <c r="J8437" s="2" t="s">
        <v>42</v>
      </c>
      <c r="K8437" s="2" t="s">
        <v>43</v>
      </c>
      <c r="L8437" s="10">
        <v>43359.0</v>
      </c>
      <c r="M8437" s="2" t="s">
        <v>34</v>
      </c>
      <c r="N8437" s="11">
        <v>0.0</v>
      </c>
      <c r="O8437" s="12">
        <v>14.0</v>
      </c>
      <c r="P8437" s="13">
        <v>0.13</v>
      </c>
      <c r="Q8437" s="13">
        <v>111.0</v>
      </c>
      <c r="R8437" s="13">
        <f t="shared" si="1"/>
        <v>111</v>
      </c>
      <c r="S8437" s="14">
        <f t="shared" si="2"/>
        <v>55.5</v>
      </c>
      <c r="T8437" s="14">
        <f t="shared" si="3"/>
        <v>0.1261261261</v>
      </c>
      <c r="U8437" s="15" t="str">
        <f>vlookup(F8437,'Sub categories'!$A:$C,3,False)</f>
        <v>Furnishings</v>
      </c>
      <c r="V8437" s="16">
        <f t="shared" si="4"/>
        <v>8</v>
      </c>
      <c r="W8437" s="17">
        <f t="array" ref="W8437">INDEX(shipping_prices!$C$1:$F9664,MATCH(I8437,shipping_prices!$A$1:$A9664,0),MATCH(M8437,shipping_prices!$C$1:$F$1,0))</f>
        <v>7.96</v>
      </c>
      <c r="X8437" s="15" t="str">
        <f t="shared" si="5"/>
        <v>Sample Company ABurbankCalifornia</v>
      </c>
      <c r="Y8437" s="15" t="str">
        <f t="shared" si="6"/>
        <v>Low</v>
      </c>
    </row>
    <row r="8438" hidden="1">
      <c r="A8438" s="1">
        <v>43351.0</v>
      </c>
      <c r="B8438" s="2" t="s">
        <v>7651</v>
      </c>
      <c r="C8438" s="2">
        <v>4.0</v>
      </c>
      <c r="D8438" s="2" t="s">
        <v>3810</v>
      </c>
      <c r="E8438" s="2" t="s">
        <v>49</v>
      </c>
      <c r="F8438" s="2" t="s">
        <v>4535</v>
      </c>
      <c r="G8438" s="2" t="s">
        <v>29</v>
      </c>
      <c r="H8438" s="2" t="s">
        <v>79</v>
      </c>
      <c r="I8438" s="2" t="s">
        <v>7652</v>
      </c>
      <c r="J8438" s="2" t="s">
        <v>42</v>
      </c>
      <c r="K8438" s="2" t="s">
        <v>43</v>
      </c>
      <c r="L8438" s="10">
        <v>43359.0</v>
      </c>
      <c r="M8438" s="2" t="s">
        <v>34</v>
      </c>
      <c r="N8438" s="11">
        <v>0.2</v>
      </c>
      <c r="O8438" s="12">
        <v>416.0</v>
      </c>
      <c r="P8438" s="13">
        <v>0.33</v>
      </c>
      <c r="Q8438" s="13">
        <v>1280.0</v>
      </c>
      <c r="R8438" s="13">
        <f t="shared" si="1"/>
        <v>1600</v>
      </c>
      <c r="S8438" s="14">
        <f t="shared" si="2"/>
        <v>400</v>
      </c>
      <c r="T8438" s="14">
        <f t="shared" si="3"/>
        <v>0.325</v>
      </c>
      <c r="U8438" s="15" t="str">
        <f>vlookup(F8438,'Sub categories'!$A:$C,3,False)</f>
        <v>Machines</v>
      </c>
      <c r="V8438" s="16">
        <f t="shared" si="4"/>
        <v>8</v>
      </c>
      <c r="W8438" s="17">
        <f t="array" ref="W8438">INDEX(shipping_prices!$C$1:$F9665,MATCH(I8438,shipping_prices!$A$1:$A9665,0),MATCH(M8438,shipping_prices!$C$1:$F$1,0))</f>
        <v>7.96</v>
      </c>
      <c r="X8438" s="15" t="str">
        <f t="shared" si="5"/>
        <v>Sample Company ABurbankCalifornia</v>
      </c>
      <c r="Y8438" s="15" t="str">
        <f t="shared" si="6"/>
        <v>High</v>
      </c>
    </row>
    <row r="8439" hidden="1">
      <c r="A8439" s="1">
        <v>43351.0</v>
      </c>
      <c r="B8439" s="2" t="s">
        <v>7651</v>
      </c>
      <c r="C8439" s="2">
        <v>7.0</v>
      </c>
      <c r="D8439" s="2" t="s">
        <v>3810</v>
      </c>
      <c r="E8439" s="2" t="s">
        <v>49</v>
      </c>
      <c r="F8439" s="2" t="s">
        <v>1504</v>
      </c>
      <c r="G8439" s="2" t="s">
        <v>39</v>
      </c>
      <c r="H8439" s="2" t="s">
        <v>534</v>
      </c>
      <c r="I8439" s="2" t="s">
        <v>7652</v>
      </c>
      <c r="J8439" s="2" t="s">
        <v>42</v>
      </c>
      <c r="K8439" s="2" t="s">
        <v>43</v>
      </c>
      <c r="L8439" s="10">
        <v>43359.0</v>
      </c>
      <c r="M8439" s="2" t="s">
        <v>34</v>
      </c>
      <c r="N8439" s="11">
        <v>0.0</v>
      </c>
      <c r="O8439" s="12">
        <v>334.0</v>
      </c>
      <c r="P8439" s="13">
        <v>0.18</v>
      </c>
      <c r="Q8439" s="13">
        <v>1856.0</v>
      </c>
      <c r="R8439" s="13">
        <f t="shared" si="1"/>
        <v>1856</v>
      </c>
      <c r="S8439" s="14">
        <f t="shared" si="2"/>
        <v>265.1428571</v>
      </c>
      <c r="T8439" s="14">
        <f t="shared" si="3"/>
        <v>0.1799568966</v>
      </c>
      <c r="U8439" s="15" t="str">
        <f>vlookup(F8439,'Sub categories'!$A:$C,3,False)</f>
        <v>Storage</v>
      </c>
      <c r="V8439" s="16">
        <f t="shared" si="4"/>
        <v>8</v>
      </c>
      <c r="W8439" s="17">
        <f t="array" ref="W8439">INDEX(shipping_prices!$C$1:$F9666,MATCH(I8439,shipping_prices!$A$1:$A9666,0),MATCH(M8439,shipping_prices!$C$1:$F$1,0))</f>
        <v>7.96</v>
      </c>
      <c r="X8439" s="15" t="str">
        <f t="shared" si="5"/>
        <v>Sample Company ABurbankCalifornia</v>
      </c>
      <c r="Y8439" s="15" t="str">
        <f t="shared" si="6"/>
        <v>High</v>
      </c>
    </row>
    <row r="8440" hidden="1">
      <c r="A8440" s="1">
        <v>43351.0</v>
      </c>
      <c r="B8440" s="2" t="s">
        <v>7653</v>
      </c>
      <c r="C8440" s="2">
        <v>9.0</v>
      </c>
      <c r="D8440" s="2" t="s">
        <v>2888</v>
      </c>
      <c r="E8440" s="2" t="s">
        <v>49</v>
      </c>
      <c r="F8440" s="2" t="s">
        <v>252</v>
      </c>
      <c r="G8440" s="2" t="s">
        <v>39</v>
      </c>
      <c r="H8440" s="2" t="s">
        <v>216</v>
      </c>
      <c r="I8440" s="2" t="s">
        <v>1000</v>
      </c>
      <c r="J8440" s="2" t="s">
        <v>321</v>
      </c>
      <c r="K8440" s="2" t="s">
        <v>33</v>
      </c>
      <c r="L8440" s="10">
        <v>43353.0</v>
      </c>
      <c r="M8440" s="2" t="s">
        <v>142</v>
      </c>
      <c r="N8440" s="11">
        <v>0.2</v>
      </c>
      <c r="O8440" s="12">
        <v>3.0</v>
      </c>
      <c r="P8440" s="13">
        <v>0.09</v>
      </c>
      <c r="Q8440" s="13">
        <v>31.0</v>
      </c>
      <c r="R8440" s="13">
        <f t="shared" si="1"/>
        <v>38.75</v>
      </c>
      <c r="S8440" s="14">
        <f t="shared" si="2"/>
        <v>4.305555556</v>
      </c>
      <c r="T8440" s="14">
        <f t="shared" si="3"/>
        <v>0.09677419355</v>
      </c>
      <c r="U8440" s="15" t="str">
        <f>vlookup(F8440,'Sub categories'!$A:$C,3,False)</f>
        <v>Art</v>
      </c>
      <c r="V8440" s="16">
        <f t="shared" si="4"/>
        <v>2</v>
      </c>
      <c r="W8440" s="17">
        <f t="array" ref="W8440">INDEX(shipping_prices!$C$1:$F9667,MATCH(I8440,shipping_prices!$A$1:$A9667,0),MATCH(M8440,shipping_prices!$C$1:$F$1,0))</f>
        <v>16.97</v>
      </c>
      <c r="X8440" s="15" t="str">
        <f t="shared" si="5"/>
        <v>Nicole FjeldLancasterOhio</v>
      </c>
      <c r="Y8440" s="15" t="str">
        <f t="shared" si="6"/>
        <v>Low</v>
      </c>
    </row>
    <row r="8441">
      <c r="A8441" s="1">
        <v>43351.0</v>
      </c>
      <c r="B8441" s="2" t="s">
        <v>7653</v>
      </c>
      <c r="C8441" s="2">
        <v>6.0</v>
      </c>
      <c r="D8441" s="2" t="s">
        <v>2888</v>
      </c>
      <c r="E8441" s="2" t="s">
        <v>49</v>
      </c>
      <c r="F8441" s="2" t="s">
        <v>6850</v>
      </c>
      <c r="G8441" s="2" t="s">
        <v>45</v>
      </c>
      <c r="H8441" s="2" t="s">
        <v>1376</v>
      </c>
      <c r="I8441" s="2" t="s">
        <v>1000</v>
      </c>
      <c r="J8441" s="2" t="s">
        <v>321</v>
      </c>
      <c r="K8441" s="2" t="s">
        <v>33</v>
      </c>
      <c r="L8441" s="10">
        <v>43353.0</v>
      </c>
      <c r="M8441" s="2" t="s">
        <v>142</v>
      </c>
      <c r="N8441" s="11">
        <v>0.2</v>
      </c>
      <c r="O8441" s="12">
        <v>13.0</v>
      </c>
      <c r="P8441" s="13">
        <v>0.21</v>
      </c>
      <c r="Q8441" s="13">
        <v>61.0</v>
      </c>
      <c r="R8441" s="13">
        <f t="shared" si="1"/>
        <v>76.25</v>
      </c>
      <c r="S8441" s="14">
        <f t="shared" si="2"/>
        <v>12.70833333</v>
      </c>
      <c r="T8441" s="14">
        <f t="shared" si="3"/>
        <v>0.2131147541</v>
      </c>
      <c r="U8441" s="15" t="str">
        <f>vlookup(F8441,'Sub categories'!$A:$C,3,False)</f>
        <v>Furnishings</v>
      </c>
      <c r="V8441" s="16">
        <f t="shared" si="4"/>
        <v>2</v>
      </c>
      <c r="W8441" s="17">
        <f t="array" ref="W8441">INDEX(shipping_prices!$C$1:$F9668,MATCH(I8441,shipping_prices!$A$1:$A9668,0),MATCH(M8441,shipping_prices!$C$1:$F$1,0))</f>
        <v>16.97</v>
      </c>
      <c r="X8441" s="15" t="str">
        <f t="shared" si="5"/>
        <v>Nicole FjeldLancasterOhio</v>
      </c>
      <c r="Y8441" s="15" t="str">
        <f t="shared" si="6"/>
        <v>Low</v>
      </c>
    </row>
    <row r="8442" hidden="1">
      <c r="A8442" s="1">
        <v>43351.0</v>
      </c>
      <c r="B8442" s="2" t="s">
        <v>7654</v>
      </c>
      <c r="C8442" s="2">
        <v>2.0</v>
      </c>
      <c r="D8442" s="2" t="s">
        <v>3597</v>
      </c>
      <c r="E8442" s="2" t="s">
        <v>49</v>
      </c>
      <c r="F8442" s="2" t="s">
        <v>3454</v>
      </c>
      <c r="G8442" s="2" t="s">
        <v>39</v>
      </c>
      <c r="H8442" s="2" t="s">
        <v>79</v>
      </c>
      <c r="I8442" s="2" t="s">
        <v>3361</v>
      </c>
      <c r="J8442" s="2" t="s">
        <v>159</v>
      </c>
      <c r="K8442" s="2" t="s">
        <v>43</v>
      </c>
      <c r="L8442" s="10">
        <v>43358.0</v>
      </c>
      <c r="M8442" s="2" t="s">
        <v>90</v>
      </c>
      <c r="N8442" s="11">
        <v>0.2</v>
      </c>
      <c r="O8442" s="12">
        <v>34.0</v>
      </c>
      <c r="P8442" s="13">
        <v>0.31</v>
      </c>
      <c r="Q8442" s="13">
        <v>108.0</v>
      </c>
      <c r="R8442" s="13">
        <f t="shared" si="1"/>
        <v>135</v>
      </c>
      <c r="S8442" s="14">
        <f t="shared" si="2"/>
        <v>67.5</v>
      </c>
      <c r="T8442" s="14">
        <f t="shared" si="3"/>
        <v>0.3148148148</v>
      </c>
      <c r="U8442" s="15" t="str">
        <f>vlookup(F8442,'Sub categories'!$A:$C,3,False)</f>
        <v>Binders</v>
      </c>
      <c r="V8442" s="16">
        <f t="shared" si="4"/>
        <v>7</v>
      </c>
      <c r="W8442" s="17">
        <f t="array" ref="W8442">INDEX(shipping_prices!$C$1:$F9669,MATCH(I8442,shipping_prices!$A$1:$A9669,0),MATCH(M8442,shipping_prices!$C$1:$F$1,0))</f>
        <v>4.02</v>
      </c>
      <c r="X8442" s="15" t="str">
        <f t="shared" si="5"/>
        <v>Nora PelletierDes MoinesWashington</v>
      </c>
      <c r="Y8442" s="15" t="str">
        <f t="shared" si="6"/>
        <v>Low</v>
      </c>
    </row>
    <row r="8443" hidden="1">
      <c r="A8443" s="1">
        <v>43351.0</v>
      </c>
      <c r="B8443" s="2" t="s">
        <v>7655</v>
      </c>
      <c r="C8443" s="2">
        <v>1.0</v>
      </c>
      <c r="D8443" s="2" t="s">
        <v>48</v>
      </c>
      <c r="E8443" s="2" t="s">
        <v>49</v>
      </c>
      <c r="F8443" s="2" t="s">
        <v>1227</v>
      </c>
      <c r="G8443" s="2" t="s">
        <v>39</v>
      </c>
      <c r="H8443" s="2" t="s">
        <v>1228</v>
      </c>
      <c r="I8443" s="2" t="s">
        <v>5819</v>
      </c>
      <c r="J8443" s="2" t="s">
        <v>239</v>
      </c>
      <c r="K8443" s="2" t="s">
        <v>43</v>
      </c>
      <c r="L8443" s="10">
        <v>43358.0</v>
      </c>
      <c r="M8443" s="2" t="s">
        <v>34</v>
      </c>
      <c r="N8443" s="11">
        <v>0.0</v>
      </c>
      <c r="O8443" s="12">
        <v>0.0</v>
      </c>
      <c r="P8443" s="13">
        <v>0.0</v>
      </c>
      <c r="Q8443" s="13">
        <v>5.0</v>
      </c>
      <c r="R8443" s="13">
        <f t="shared" si="1"/>
        <v>5</v>
      </c>
      <c r="S8443" s="14">
        <f t="shared" si="2"/>
        <v>5</v>
      </c>
      <c r="T8443" s="14">
        <f t="shared" si="3"/>
        <v>0</v>
      </c>
      <c r="U8443" s="15" t="str">
        <f>vlookup(F8443,'Sub categories'!$A:$C,3,False)</f>
        <v>Fasteners</v>
      </c>
      <c r="V8443" s="16">
        <f t="shared" si="4"/>
        <v>7</v>
      </c>
      <c r="W8443" s="17">
        <f t="array" ref="W8443">INDEX(shipping_prices!$C$1:$F9670,MATCH(I8443,shipping_prices!$A$1:$A9670,0),MATCH(M8443,shipping_prices!$C$1:$F$1,0))</f>
        <v>9.56</v>
      </c>
      <c r="X8443" s="15" t="str">
        <f t="shared" si="5"/>
        <v>Neil FranzösischRenoNevada</v>
      </c>
      <c r="Y8443" s="15" t="str">
        <f t="shared" si="6"/>
        <v>loss</v>
      </c>
    </row>
    <row r="8444" hidden="1">
      <c r="A8444" s="1">
        <v>43352.0</v>
      </c>
      <c r="B8444" s="2" t="s">
        <v>7656</v>
      </c>
      <c r="C8444" s="2">
        <v>2.0</v>
      </c>
      <c r="D8444" s="2" t="s">
        <v>2435</v>
      </c>
      <c r="E8444" s="2" t="s">
        <v>27</v>
      </c>
      <c r="F8444" s="2" t="s">
        <v>2680</v>
      </c>
      <c r="G8444" s="2" t="s">
        <v>39</v>
      </c>
      <c r="H8444" s="2" t="s">
        <v>51</v>
      </c>
      <c r="I8444" s="2" t="s">
        <v>439</v>
      </c>
      <c r="J8444" s="2" t="s">
        <v>42</v>
      </c>
      <c r="K8444" s="2" t="s">
        <v>43</v>
      </c>
      <c r="L8444" s="10">
        <v>43355.0</v>
      </c>
      <c r="M8444" s="2" t="s">
        <v>34</v>
      </c>
      <c r="N8444" s="11">
        <v>0.0</v>
      </c>
      <c r="O8444" s="12">
        <v>40.0</v>
      </c>
      <c r="P8444" s="13">
        <v>0.49</v>
      </c>
      <c r="Q8444" s="13">
        <v>82.0</v>
      </c>
      <c r="R8444" s="13">
        <f t="shared" si="1"/>
        <v>82</v>
      </c>
      <c r="S8444" s="14">
        <f t="shared" si="2"/>
        <v>41</v>
      </c>
      <c r="T8444" s="14">
        <f t="shared" si="3"/>
        <v>0.487804878</v>
      </c>
      <c r="U8444" s="15" t="str">
        <f>vlookup(F8444,'Sub categories'!$A:$C,3,False)</f>
        <v>Paper</v>
      </c>
      <c r="V8444" s="16">
        <f t="shared" si="4"/>
        <v>3</v>
      </c>
      <c r="W8444" s="17">
        <f t="array" ref="W8444">INDEX(shipping_prices!$C$1:$F9671,MATCH(I8444,shipping_prices!$A$1:$A9671,0),MATCH(M8444,shipping_prices!$C$1:$F$1,0))</f>
        <v>14.3</v>
      </c>
      <c r="X8444" s="15" t="str">
        <f t="shared" si="5"/>
        <v>Thea HendricksSan DiegoCalifornia</v>
      </c>
      <c r="Y8444" s="15" t="str">
        <f t="shared" si="6"/>
        <v>Low</v>
      </c>
    </row>
    <row r="8445">
      <c r="A8445" s="1">
        <v>43352.0</v>
      </c>
      <c r="B8445" s="2" t="s">
        <v>7656</v>
      </c>
      <c r="C8445" s="2">
        <v>5.0</v>
      </c>
      <c r="D8445" s="2" t="s">
        <v>2435</v>
      </c>
      <c r="E8445" s="2" t="s">
        <v>27</v>
      </c>
      <c r="F8445" s="2" t="s">
        <v>82</v>
      </c>
      <c r="G8445" s="2" t="s">
        <v>45</v>
      </c>
      <c r="H8445" s="2" t="s">
        <v>83</v>
      </c>
      <c r="I8445" s="2" t="s">
        <v>439</v>
      </c>
      <c r="J8445" s="2" t="s">
        <v>42</v>
      </c>
      <c r="K8445" s="2" t="s">
        <v>43</v>
      </c>
      <c r="L8445" s="10">
        <v>43355.0</v>
      </c>
      <c r="M8445" s="2" t="s">
        <v>34</v>
      </c>
      <c r="N8445" s="11">
        <v>0.2</v>
      </c>
      <c r="O8445" s="12">
        <v>45.0</v>
      </c>
      <c r="P8445" s="13">
        <v>0.08</v>
      </c>
      <c r="Q8445" s="13">
        <v>604.0</v>
      </c>
      <c r="R8445" s="13">
        <f t="shared" si="1"/>
        <v>755</v>
      </c>
      <c r="S8445" s="14">
        <f t="shared" si="2"/>
        <v>151</v>
      </c>
      <c r="T8445" s="14">
        <f t="shared" si="3"/>
        <v>0.07450331126</v>
      </c>
      <c r="U8445" s="15" t="str">
        <f>vlookup(F8445,'Sub categories'!$A:$C,3,False)</f>
        <v>Chairs</v>
      </c>
      <c r="V8445" s="16">
        <f t="shared" si="4"/>
        <v>3</v>
      </c>
      <c r="W8445" s="17">
        <f t="array" ref="W8445">INDEX(shipping_prices!$C$1:$F9672,MATCH(I8445,shipping_prices!$A$1:$A9672,0),MATCH(M8445,shipping_prices!$C$1:$F$1,0))</f>
        <v>14.3</v>
      </c>
      <c r="X8445" s="15" t="str">
        <f t="shared" si="5"/>
        <v>Thea HendricksSan DiegoCalifornia</v>
      </c>
      <c r="Y8445" s="15" t="str">
        <f t="shared" si="6"/>
        <v>High</v>
      </c>
    </row>
    <row r="8446" hidden="1">
      <c r="A8446" s="1">
        <v>43352.0</v>
      </c>
      <c r="B8446" s="2" t="s">
        <v>7657</v>
      </c>
      <c r="C8446" s="2">
        <v>7.0</v>
      </c>
      <c r="D8446" s="2" t="s">
        <v>4367</v>
      </c>
      <c r="E8446" s="2" t="s">
        <v>49</v>
      </c>
      <c r="F8446" s="2" t="s">
        <v>3820</v>
      </c>
      <c r="G8446" s="2" t="s">
        <v>29</v>
      </c>
      <c r="H8446" s="2" t="s">
        <v>460</v>
      </c>
      <c r="I8446" s="2" t="s">
        <v>5819</v>
      </c>
      <c r="J8446" s="2" t="s">
        <v>239</v>
      </c>
      <c r="K8446" s="2" t="s">
        <v>43</v>
      </c>
      <c r="L8446" s="10">
        <v>43352.0</v>
      </c>
      <c r="M8446" s="2" t="s">
        <v>469</v>
      </c>
      <c r="N8446" s="11">
        <v>0.2</v>
      </c>
      <c r="O8446" s="12">
        <v>59.0</v>
      </c>
      <c r="P8446" s="13">
        <v>0.13</v>
      </c>
      <c r="Q8446" s="13">
        <v>476.0</v>
      </c>
      <c r="R8446" s="13">
        <f t="shared" si="1"/>
        <v>595</v>
      </c>
      <c r="S8446" s="14">
        <f t="shared" si="2"/>
        <v>85</v>
      </c>
      <c r="T8446" s="14">
        <f t="shared" si="3"/>
        <v>0.1239495798</v>
      </c>
      <c r="U8446" s="15" t="str">
        <f>vlookup(F8446,'Sub categories'!$A:$C,3,False)</f>
        <v>Phones</v>
      </c>
      <c r="V8446" s="16">
        <f t="shared" si="4"/>
        <v>0</v>
      </c>
      <c r="W8446" s="17">
        <f t="array" ref="W8446">INDEX(shipping_prices!$C$1:$F9673,MATCH(I8446,shipping_prices!$A$1:$A9673,0),MATCH(M8446,shipping_prices!$C$1:$F$1,0))</f>
        <v>51.97</v>
      </c>
      <c r="X8446" s="15" t="str">
        <f t="shared" si="5"/>
        <v>James LanierRenoNevada</v>
      </c>
      <c r="Y8446" s="15" t="str">
        <f t="shared" si="6"/>
        <v>High</v>
      </c>
    </row>
    <row r="8447" hidden="1">
      <c r="A8447" s="1">
        <v>43352.0</v>
      </c>
      <c r="B8447" s="2" t="s">
        <v>7658</v>
      </c>
      <c r="C8447" s="2">
        <v>7.0</v>
      </c>
      <c r="D8447" s="2" t="s">
        <v>3130</v>
      </c>
      <c r="E8447" s="2" t="s">
        <v>37</v>
      </c>
      <c r="F8447" s="2" t="s">
        <v>7345</v>
      </c>
      <c r="G8447" s="2" t="s">
        <v>39</v>
      </c>
      <c r="H8447" s="2" t="s">
        <v>456</v>
      </c>
      <c r="I8447" s="2" t="s">
        <v>115</v>
      </c>
      <c r="J8447" s="2" t="s">
        <v>116</v>
      </c>
      <c r="K8447" s="2" t="s">
        <v>43</v>
      </c>
      <c r="L8447" s="10">
        <v>43352.0</v>
      </c>
      <c r="M8447" s="2" t="s">
        <v>469</v>
      </c>
      <c r="N8447" s="11">
        <v>0.0</v>
      </c>
      <c r="O8447" s="12">
        <v>113.0</v>
      </c>
      <c r="P8447" s="13">
        <v>0.44</v>
      </c>
      <c r="Q8447" s="13">
        <v>256.0</v>
      </c>
      <c r="R8447" s="13">
        <f t="shared" si="1"/>
        <v>256</v>
      </c>
      <c r="S8447" s="14">
        <f t="shared" si="2"/>
        <v>36.57142857</v>
      </c>
      <c r="T8447" s="14">
        <f t="shared" si="3"/>
        <v>0.44140625</v>
      </c>
      <c r="U8447" s="15" t="str">
        <f>vlookup(F8447,'Sub categories'!$A:$C,3,False)</f>
        <v>Art</v>
      </c>
      <c r="V8447" s="16">
        <f t="shared" si="4"/>
        <v>0</v>
      </c>
      <c r="W8447" s="17">
        <f t="array" ref="W8447">INDEX(shipping_prices!$C$1:$F9674,MATCH(I8447,shipping_prices!$A$1:$A9674,0),MATCH(M8447,shipping_prices!$C$1:$F$1,0))</f>
        <v>47.65</v>
      </c>
      <c r="X8447" s="15" t="str">
        <f t="shared" si="5"/>
        <v>Fred ChungAlbuquerqueNew Mexico</v>
      </c>
      <c r="Y8447" s="15" t="str">
        <f t="shared" si="6"/>
        <v>High</v>
      </c>
    </row>
    <row r="8448" hidden="1">
      <c r="A8448" s="1">
        <v>43352.0</v>
      </c>
      <c r="B8448" s="2" t="s">
        <v>7659</v>
      </c>
      <c r="C8448" s="2">
        <v>1.0</v>
      </c>
      <c r="D8448" s="2" t="s">
        <v>978</v>
      </c>
      <c r="E8448" s="2" t="s">
        <v>37</v>
      </c>
      <c r="F8448" s="2" t="s">
        <v>4555</v>
      </c>
      <c r="G8448" s="2" t="s">
        <v>39</v>
      </c>
      <c r="H8448" s="2" t="s">
        <v>216</v>
      </c>
      <c r="I8448" s="2" t="s">
        <v>630</v>
      </c>
      <c r="J8448" s="2" t="s">
        <v>42</v>
      </c>
      <c r="K8448" s="2" t="s">
        <v>43</v>
      </c>
      <c r="L8448" s="10">
        <v>43360.0</v>
      </c>
      <c r="M8448" s="2" t="s">
        <v>34</v>
      </c>
      <c r="N8448" s="11">
        <v>0.0</v>
      </c>
      <c r="O8448" s="12">
        <v>1.0</v>
      </c>
      <c r="P8448" s="13">
        <v>0.27</v>
      </c>
      <c r="Q8448" s="13">
        <v>3.0</v>
      </c>
      <c r="R8448" s="13">
        <f t="shared" si="1"/>
        <v>3</v>
      </c>
      <c r="S8448" s="14">
        <f t="shared" si="2"/>
        <v>3</v>
      </c>
      <c r="T8448" s="14">
        <f t="shared" si="3"/>
        <v>0.3333333333</v>
      </c>
      <c r="U8448" s="15" t="str">
        <f>vlookup(F8448,'Sub categories'!$A:$C,3,False)</f>
        <v>Art</v>
      </c>
      <c r="V8448" s="16">
        <f t="shared" si="4"/>
        <v>8</v>
      </c>
      <c r="W8448" s="17">
        <f t="array" ref="W8448">INDEX(shipping_prices!$C$1:$F9675,MATCH(I8448,shipping_prices!$A$1:$A9675,0),MATCH(M8448,shipping_prices!$C$1:$F$1,0))</f>
        <v>8.84</v>
      </c>
      <c r="X8448" s="15" t="str">
        <f t="shared" si="5"/>
        <v>Tiffany HouseLong BeachCalifornia</v>
      </c>
      <c r="Y8448" s="15" t="str">
        <f t="shared" si="6"/>
        <v>Low</v>
      </c>
    </row>
    <row r="8449">
      <c r="A8449" s="1">
        <v>43352.0</v>
      </c>
      <c r="B8449" s="2" t="s">
        <v>7660</v>
      </c>
      <c r="C8449" s="2">
        <v>6.0</v>
      </c>
      <c r="D8449" s="2" t="s">
        <v>2943</v>
      </c>
      <c r="E8449" s="2" t="s">
        <v>27</v>
      </c>
      <c r="F8449" s="2" t="s">
        <v>1769</v>
      </c>
      <c r="G8449" s="2" t="s">
        <v>45</v>
      </c>
      <c r="H8449" s="2" t="s">
        <v>489</v>
      </c>
      <c r="I8449" s="2" t="s">
        <v>3401</v>
      </c>
      <c r="J8449" s="2" t="s">
        <v>141</v>
      </c>
      <c r="K8449" s="2" t="s">
        <v>77</v>
      </c>
      <c r="L8449" s="10">
        <v>43363.0</v>
      </c>
      <c r="M8449" s="2" t="s">
        <v>34</v>
      </c>
      <c r="N8449" s="11">
        <v>0.5</v>
      </c>
      <c r="O8449" s="12">
        <v>-408.0</v>
      </c>
      <c r="P8449" s="13">
        <v>-0.66</v>
      </c>
      <c r="Q8449" s="13">
        <v>618.0</v>
      </c>
      <c r="R8449" s="13">
        <f t="shared" si="1"/>
        <v>1236</v>
      </c>
      <c r="S8449" s="14">
        <f t="shared" si="2"/>
        <v>206</v>
      </c>
      <c r="T8449" s="14">
        <f t="shared" si="3"/>
        <v>-0.6601941748</v>
      </c>
      <c r="U8449" s="15" t="str">
        <f>vlookup(F8449,'Sub categories'!$A:$C,3,False)</f>
        <v>Tables</v>
      </c>
      <c r="V8449" s="16">
        <f t="shared" si="4"/>
        <v>11</v>
      </c>
      <c r="W8449" s="17">
        <f t="array" ref="W8449">INDEX(shipping_prices!$C$1:$F9676,MATCH(I8449,shipping_prices!$A$1:$A9676,0),MATCH(M8449,shipping_prices!$C$1:$F$1,0))</f>
        <v>8.04</v>
      </c>
      <c r="X8449" s="15" t="str">
        <f t="shared" si="5"/>
        <v>Philip FoxBloomingtonIllinois</v>
      </c>
      <c r="Y8449" s="15" t="str">
        <f t="shared" si="6"/>
        <v>loss</v>
      </c>
    </row>
    <row r="8450" hidden="1">
      <c r="A8450" s="1">
        <v>43352.0</v>
      </c>
      <c r="B8450" s="2" t="s">
        <v>7661</v>
      </c>
      <c r="C8450" s="2">
        <v>2.0</v>
      </c>
      <c r="D8450" s="2" t="s">
        <v>4026</v>
      </c>
      <c r="E8450" s="2" t="s">
        <v>37</v>
      </c>
      <c r="F8450" s="2" t="s">
        <v>249</v>
      </c>
      <c r="G8450" s="2" t="s">
        <v>39</v>
      </c>
      <c r="H8450" s="2" t="s">
        <v>79</v>
      </c>
      <c r="I8450" s="2" t="s">
        <v>2667</v>
      </c>
      <c r="J8450" s="2" t="s">
        <v>141</v>
      </c>
      <c r="K8450" s="2" t="s">
        <v>77</v>
      </c>
      <c r="L8450" s="10">
        <v>43353.0</v>
      </c>
      <c r="M8450" s="2" t="s">
        <v>34</v>
      </c>
      <c r="N8450" s="11">
        <v>0.2</v>
      </c>
      <c r="O8450" s="12">
        <v>4.0</v>
      </c>
      <c r="P8450" s="13">
        <v>0.31</v>
      </c>
      <c r="Q8450" s="13">
        <v>13.0</v>
      </c>
      <c r="R8450" s="13">
        <f t="shared" si="1"/>
        <v>16.25</v>
      </c>
      <c r="S8450" s="14">
        <f t="shared" si="2"/>
        <v>8.125</v>
      </c>
      <c r="T8450" s="14">
        <f t="shared" si="3"/>
        <v>0.3076923077</v>
      </c>
      <c r="U8450" s="15" t="str">
        <f>vlookup(F8450,'Sub categories'!$A:$C,3,False)</f>
        <v>Fasteners</v>
      </c>
      <c r="V8450" s="16">
        <f t="shared" si="4"/>
        <v>1</v>
      </c>
      <c r="W8450" s="17">
        <f t="array" ref="W8450">INDEX(shipping_prices!$C$1:$F9677,MATCH(I8450,shipping_prices!$A$1:$A9677,0),MATCH(M8450,shipping_prices!$C$1:$F$1,0))</f>
        <v>9.13</v>
      </c>
      <c r="X8450" s="15" t="str">
        <f t="shared" si="5"/>
        <v>Bill StewartSkokieIllinois</v>
      </c>
      <c r="Y8450" s="15" t="str">
        <f t="shared" si="6"/>
        <v>Low</v>
      </c>
    </row>
    <row r="8451" hidden="1">
      <c r="A8451" s="1">
        <v>43352.0</v>
      </c>
      <c r="B8451" s="2" t="s">
        <v>7662</v>
      </c>
      <c r="C8451" s="2">
        <v>2.0</v>
      </c>
      <c r="D8451" s="2" t="s">
        <v>1441</v>
      </c>
      <c r="E8451" s="2" t="s">
        <v>37</v>
      </c>
      <c r="F8451" s="2" t="s">
        <v>518</v>
      </c>
      <c r="G8451" s="2" t="s">
        <v>29</v>
      </c>
      <c r="H8451" s="2" t="s">
        <v>79</v>
      </c>
      <c r="I8451" s="2" t="s">
        <v>439</v>
      </c>
      <c r="J8451" s="2" t="s">
        <v>42</v>
      </c>
      <c r="K8451" s="2" t="s">
        <v>43</v>
      </c>
      <c r="L8451" s="10">
        <v>43359.0</v>
      </c>
      <c r="M8451" s="2" t="s">
        <v>34</v>
      </c>
      <c r="N8451" s="11">
        <v>0.2</v>
      </c>
      <c r="O8451" s="12">
        <v>31.0</v>
      </c>
      <c r="P8451" s="13">
        <v>0.38</v>
      </c>
      <c r="Q8451" s="13">
        <v>84.0</v>
      </c>
      <c r="R8451" s="13">
        <f t="shared" si="1"/>
        <v>105</v>
      </c>
      <c r="S8451" s="14">
        <f t="shared" si="2"/>
        <v>52.5</v>
      </c>
      <c r="T8451" s="14">
        <f t="shared" si="3"/>
        <v>0.369047619</v>
      </c>
      <c r="U8451" s="15" t="str">
        <f>vlookup(F8451,'Sub categories'!$A:$C,3,False)</f>
        <v>Phones</v>
      </c>
      <c r="V8451" s="16">
        <f t="shared" si="4"/>
        <v>7</v>
      </c>
      <c r="W8451" s="17">
        <f t="array" ref="W8451">INDEX(shipping_prices!$C$1:$F9678,MATCH(I8451,shipping_prices!$A$1:$A9678,0),MATCH(M8451,shipping_prices!$C$1:$F$1,0))</f>
        <v>14.3</v>
      </c>
      <c r="X8451" s="15" t="str">
        <f t="shared" si="5"/>
        <v>Brian MossSan DiegoCalifornia</v>
      </c>
      <c r="Y8451" s="15" t="str">
        <f t="shared" si="6"/>
        <v>Low</v>
      </c>
    </row>
    <row r="8452">
      <c r="A8452" s="1">
        <v>43352.0</v>
      </c>
      <c r="B8452" s="2" t="s">
        <v>7662</v>
      </c>
      <c r="C8452" s="2">
        <v>3.0</v>
      </c>
      <c r="D8452" s="2" t="s">
        <v>1441</v>
      </c>
      <c r="E8452" s="2" t="s">
        <v>37</v>
      </c>
      <c r="F8452" s="2" t="s">
        <v>804</v>
      </c>
      <c r="G8452" s="2" t="s">
        <v>45</v>
      </c>
      <c r="H8452" s="2" t="s">
        <v>805</v>
      </c>
      <c r="I8452" s="2" t="s">
        <v>439</v>
      </c>
      <c r="J8452" s="2" t="s">
        <v>42</v>
      </c>
      <c r="K8452" s="2" t="s">
        <v>43</v>
      </c>
      <c r="L8452" s="10">
        <v>43359.0</v>
      </c>
      <c r="M8452" s="2" t="s">
        <v>34</v>
      </c>
      <c r="N8452" s="11">
        <v>0.15</v>
      </c>
      <c r="O8452" s="12">
        <v>21.0</v>
      </c>
      <c r="P8452" s="13">
        <v>0.05</v>
      </c>
      <c r="Q8452" s="13">
        <v>436.0</v>
      </c>
      <c r="R8452" s="13">
        <f t="shared" si="1"/>
        <v>512.9411765</v>
      </c>
      <c r="S8452" s="14">
        <f t="shared" si="2"/>
        <v>170.9803922</v>
      </c>
      <c r="T8452" s="14">
        <f t="shared" si="3"/>
        <v>0.04816513761</v>
      </c>
      <c r="U8452" s="15" t="str">
        <f>vlookup(F8452,'Sub categories'!$A:$C,3,False)</f>
        <v>Bookcases</v>
      </c>
      <c r="V8452" s="16">
        <f t="shared" si="4"/>
        <v>7</v>
      </c>
      <c r="W8452" s="17">
        <f t="array" ref="W8452">INDEX(shipping_prices!$C$1:$F9679,MATCH(I8452,shipping_prices!$A$1:$A9679,0),MATCH(M8452,shipping_prices!$C$1:$F$1,0))</f>
        <v>14.3</v>
      </c>
      <c r="X8452" s="15" t="str">
        <f t="shared" si="5"/>
        <v>Brian MossSan DiegoCalifornia</v>
      </c>
      <c r="Y8452" s="15" t="str">
        <f t="shared" si="6"/>
        <v>High</v>
      </c>
    </row>
    <row r="8453" hidden="1">
      <c r="A8453" s="1">
        <v>43352.0</v>
      </c>
      <c r="B8453" s="2" t="s">
        <v>7663</v>
      </c>
      <c r="C8453" s="2">
        <v>3.0</v>
      </c>
      <c r="D8453" s="2" t="s">
        <v>1937</v>
      </c>
      <c r="E8453" s="2" t="s">
        <v>37</v>
      </c>
      <c r="F8453" s="2" t="s">
        <v>1907</v>
      </c>
      <c r="G8453" s="2" t="s">
        <v>39</v>
      </c>
      <c r="H8453" s="2" t="s">
        <v>40</v>
      </c>
      <c r="I8453" s="2" t="s">
        <v>3407</v>
      </c>
      <c r="J8453" s="2" t="s">
        <v>141</v>
      </c>
      <c r="K8453" s="2" t="s">
        <v>77</v>
      </c>
      <c r="L8453" s="10">
        <v>43354.0</v>
      </c>
      <c r="M8453" s="2" t="s">
        <v>90</v>
      </c>
      <c r="N8453" s="11">
        <v>0.8</v>
      </c>
      <c r="O8453" s="12">
        <v>-21.0</v>
      </c>
      <c r="P8453" s="13">
        <v>-1.65</v>
      </c>
      <c r="Q8453" s="13">
        <v>12.0</v>
      </c>
      <c r="R8453" s="13">
        <f t="shared" si="1"/>
        <v>60</v>
      </c>
      <c r="S8453" s="14">
        <f t="shared" si="2"/>
        <v>20</v>
      </c>
      <c r="T8453" s="14">
        <f t="shared" si="3"/>
        <v>-1.75</v>
      </c>
      <c r="U8453" s="15" t="str">
        <f>vlookup(F8453,'Sub categories'!$A:$C,3,False)</f>
        <v>Binders</v>
      </c>
      <c r="V8453" s="16">
        <f t="shared" si="4"/>
        <v>2</v>
      </c>
      <c r="W8453" s="17">
        <f t="array" ref="W8453">INDEX(shipping_prices!$C$1:$F9680,MATCH(I8453,shipping_prices!$A$1:$A9680,0),MATCH(M8453,shipping_prices!$C$1:$F$1,0))</f>
        <v>8.44</v>
      </c>
      <c r="X8453" s="15" t="str">
        <f t="shared" si="5"/>
        <v>Bart PistolePeoriaIllinois</v>
      </c>
      <c r="Y8453" s="15" t="str">
        <f t="shared" si="6"/>
        <v>loss</v>
      </c>
    </row>
    <row r="8454" hidden="1">
      <c r="A8454" s="1">
        <v>43352.0</v>
      </c>
      <c r="B8454" s="2" t="s">
        <v>7664</v>
      </c>
      <c r="C8454" s="2">
        <v>2.0</v>
      </c>
      <c r="D8454" s="2" t="s">
        <v>1595</v>
      </c>
      <c r="E8454" s="2" t="s">
        <v>27</v>
      </c>
      <c r="F8454" s="2" t="s">
        <v>5451</v>
      </c>
      <c r="G8454" s="2" t="s">
        <v>39</v>
      </c>
      <c r="H8454" s="2" t="s">
        <v>79</v>
      </c>
      <c r="I8454" s="2" t="s">
        <v>31</v>
      </c>
      <c r="J8454" s="2" t="s">
        <v>32</v>
      </c>
      <c r="K8454" s="2" t="s">
        <v>33</v>
      </c>
      <c r="L8454" s="10">
        <v>43364.0</v>
      </c>
      <c r="M8454" s="2" t="s">
        <v>34</v>
      </c>
      <c r="N8454" s="11">
        <v>0.0</v>
      </c>
      <c r="O8454" s="12">
        <v>0.0</v>
      </c>
      <c r="P8454" s="13">
        <v>0.03</v>
      </c>
      <c r="Q8454" s="13">
        <v>5.0</v>
      </c>
      <c r="R8454" s="13">
        <f t="shared" si="1"/>
        <v>5</v>
      </c>
      <c r="S8454" s="14">
        <f t="shared" si="2"/>
        <v>2.5</v>
      </c>
      <c r="T8454" s="14">
        <f t="shared" si="3"/>
        <v>0</v>
      </c>
      <c r="U8454" s="15" t="str">
        <f>vlookup(F8454,'Sub categories'!$A:$C,3,False)</f>
        <v>Supplies</v>
      </c>
      <c r="V8454" s="16">
        <f t="shared" si="4"/>
        <v>12</v>
      </c>
      <c r="W8454" s="17">
        <f t="array" ref="W8454">INDEX(shipping_prices!$C$1:$F9681,MATCH(I8454,shipping_prices!$A$1:$A9681,0),MATCH(M8454,shipping_prices!$C$1:$F$1,0))</f>
        <v>10.09</v>
      </c>
      <c r="X8454" s="15" t="str">
        <f t="shared" si="5"/>
        <v>Greg TranNew York CityNew York</v>
      </c>
      <c r="Y8454" s="15" t="str">
        <f t="shared" si="6"/>
        <v>loss</v>
      </c>
    </row>
    <row r="8455" hidden="1">
      <c r="A8455" s="1">
        <v>43352.0</v>
      </c>
      <c r="B8455" s="2" t="s">
        <v>7664</v>
      </c>
      <c r="C8455" s="2">
        <v>5.0</v>
      </c>
      <c r="D8455" s="2" t="s">
        <v>1595</v>
      </c>
      <c r="E8455" s="2" t="s">
        <v>27</v>
      </c>
      <c r="F8455" s="2" t="s">
        <v>202</v>
      </c>
      <c r="G8455" s="2" t="s">
        <v>39</v>
      </c>
      <c r="H8455" s="2" t="s">
        <v>193</v>
      </c>
      <c r="I8455" s="2" t="s">
        <v>31</v>
      </c>
      <c r="J8455" s="2" t="s">
        <v>32</v>
      </c>
      <c r="K8455" s="2" t="s">
        <v>33</v>
      </c>
      <c r="L8455" s="10">
        <v>43364.0</v>
      </c>
      <c r="M8455" s="2" t="s">
        <v>34</v>
      </c>
      <c r="N8455" s="11">
        <v>0.2</v>
      </c>
      <c r="O8455" s="12">
        <v>6.0</v>
      </c>
      <c r="P8455" s="13">
        <v>0.33</v>
      </c>
      <c r="Q8455" s="13">
        <v>18.0</v>
      </c>
      <c r="R8455" s="13">
        <f t="shared" si="1"/>
        <v>22.5</v>
      </c>
      <c r="S8455" s="14">
        <f t="shared" si="2"/>
        <v>4.5</v>
      </c>
      <c r="T8455" s="14">
        <f t="shared" si="3"/>
        <v>0.3333333333</v>
      </c>
      <c r="U8455" s="15" t="str">
        <f>vlookup(F8455,'Sub categories'!$A:$C,3,False)</f>
        <v>Binders</v>
      </c>
      <c r="V8455" s="16">
        <f t="shared" si="4"/>
        <v>12</v>
      </c>
      <c r="W8455" s="17">
        <f t="array" ref="W8455">INDEX(shipping_prices!$C$1:$F9682,MATCH(I8455,shipping_prices!$A$1:$A9682,0),MATCH(M8455,shipping_prices!$C$1:$F$1,0))</f>
        <v>10.09</v>
      </c>
      <c r="X8455" s="15" t="str">
        <f t="shared" si="5"/>
        <v>Greg TranNew York CityNew York</v>
      </c>
      <c r="Y8455" s="15" t="str">
        <f t="shared" si="6"/>
        <v>Low</v>
      </c>
    </row>
    <row r="8456" hidden="1">
      <c r="A8456" s="1">
        <v>43352.0</v>
      </c>
      <c r="B8456" s="2" t="s">
        <v>7664</v>
      </c>
      <c r="C8456" s="2">
        <v>1.0</v>
      </c>
      <c r="D8456" s="2" t="s">
        <v>1595</v>
      </c>
      <c r="E8456" s="2" t="s">
        <v>27</v>
      </c>
      <c r="F8456" s="2" t="s">
        <v>1065</v>
      </c>
      <c r="G8456" s="2" t="s">
        <v>39</v>
      </c>
      <c r="H8456" s="2" t="s">
        <v>79</v>
      </c>
      <c r="I8456" s="2" t="s">
        <v>31</v>
      </c>
      <c r="J8456" s="2" t="s">
        <v>32</v>
      </c>
      <c r="K8456" s="2" t="s">
        <v>33</v>
      </c>
      <c r="L8456" s="10">
        <v>43364.0</v>
      </c>
      <c r="M8456" s="2" t="s">
        <v>34</v>
      </c>
      <c r="N8456" s="11">
        <v>0.0</v>
      </c>
      <c r="O8456" s="12">
        <v>56.0</v>
      </c>
      <c r="P8456" s="13">
        <v>0.27</v>
      </c>
      <c r="Q8456" s="13">
        <v>208.0</v>
      </c>
      <c r="R8456" s="13">
        <f t="shared" si="1"/>
        <v>208</v>
      </c>
      <c r="S8456" s="14">
        <f t="shared" si="2"/>
        <v>208</v>
      </c>
      <c r="T8456" s="14">
        <f t="shared" si="3"/>
        <v>0.2692307692</v>
      </c>
      <c r="U8456" s="15" t="str">
        <f>vlookup(F8456,'Sub categories'!$A:$C,3,False)</f>
        <v>Appliances</v>
      </c>
      <c r="V8456" s="16">
        <f t="shared" si="4"/>
        <v>12</v>
      </c>
      <c r="W8456" s="17">
        <f t="array" ref="W8456">INDEX(shipping_prices!$C$1:$F9683,MATCH(I8456,shipping_prices!$A$1:$A9683,0),MATCH(M8456,shipping_prices!$C$1:$F$1,0))</f>
        <v>10.09</v>
      </c>
      <c r="X8456" s="15" t="str">
        <f t="shared" si="5"/>
        <v>Greg TranNew York CityNew York</v>
      </c>
      <c r="Y8456" s="15" t="str">
        <f t="shared" si="6"/>
        <v>High</v>
      </c>
    </row>
    <row r="8457" hidden="1">
      <c r="A8457" s="1">
        <v>43352.0</v>
      </c>
      <c r="B8457" s="2" t="s">
        <v>7665</v>
      </c>
      <c r="C8457" s="2">
        <v>2.0</v>
      </c>
      <c r="D8457" s="2" t="s">
        <v>2130</v>
      </c>
      <c r="E8457" s="2" t="s">
        <v>27</v>
      </c>
      <c r="F8457" s="2" t="s">
        <v>3091</v>
      </c>
      <c r="G8457" s="2" t="s">
        <v>29</v>
      </c>
      <c r="H8457" s="2" t="s">
        <v>2163</v>
      </c>
      <c r="I8457" s="2" t="s">
        <v>3361</v>
      </c>
      <c r="J8457" s="2" t="s">
        <v>159</v>
      </c>
      <c r="K8457" s="2" t="s">
        <v>43</v>
      </c>
      <c r="L8457" s="10">
        <v>43357.0</v>
      </c>
      <c r="M8457" s="2" t="s">
        <v>90</v>
      </c>
      <c r="N8457" s="11">
        <v>0.2</v>
      </c>
      <c r="O8457" s="12">
        <v>28.0</v>
      </c>
      <c r="P8457" s="13">
        <v>0.11</v>
      </c>
      <c r="Q8457" s="13">
        <v>246.0</v>
      </c>
      <c r="R8457" s="13">
        <f t="shared" si="1"/>
        <v>307.5</v>
      </c>
      <c r="S8457" s="14">
        <f t="shared" si="2"/>
        <v>153.75</v>
      </c>
      <c r="T8457" s="14">
        <f t="shared" si="3"/>
        <v>0.1138211382</v>
      </c>
      <c r="U8457" s="15" t="str">
        <f>vlookup(F8457,'Sub categories'!$A:$C,3,False)</f>
        <v>Phones</v>
      </c>
      <c r="V8457" s="16">
        <f t="shared" si="4"/>
        <v>5</v>
      </c>
      <c r="W8457" s="17">
        <f t="array" ref="W8457">INDEX(shipping_prices!$C$1:$F9684,MATCH(I8457,shipping_prices!$A$1:$A9684,0),MATCH(M8457,shipping_prices!$C$1:$F$1,0))</f>
        <v>4.02</v>
      </c>
      <c r="X8457" s="15" t="str">
        <f t="shared" si="5"/>
        <v>Jack GarzaDes MoinesWashington</v>
      </c>
      <c r="Y8457" s="15" t="str">
        <f t="shared" si="6"/>
        <v>High</v>
      </c>
    </row>
    <row r="8458" hidden="1">
      <c r="A8458" s="1">
        <v>43352.0</v>
      </c>
      <c r="B8458" s="2" t="s">
        <v>7665</v>
      </c>
      <c r="C8458" s="2">
        <v>3.0</v>
      </c>
      <c r="D8458" s="2" t="s">
        <v>2130</v>
      </c>
      <c r="E8458" s="2" t="s">
        <v>27</v>
      </c>
      <c r="F8458" s="2" t="s">
        <v>4371</v>
      </c>
      <c r="G8458" s="2" t="s">
        <v>29</v>
      </c>
      <c r="H8458" s="2" t="s">
        <v>1854</v>
      </c>
      <c r="I8458" s="2" t="s">
        <v>3361</v>
      </c>
      <c r="J8458" s="2" t="s">
        <v>159</v>
      </c>
      <c r="K8458" s="2" t="s">
        <v>43</v>
      </c>
      <c r="L8458" s="10">
        <v>43357.0</v>
      </c>
      <c r="M8458" s="2" t="s">
        <v>90</v>
      </c>
      <c r="N8458" s="11">
        <v>0.0</v>
      </c>
      <c r="O8458" s="12">
        <v>702.0</v>
      </c>
      <c r="P8458" s="13">
        <v>0.39</v>
      </c>
      <c r="Q8458" s="13">
        <v>1800.0</v>
      </c>
      <c r="R8458" s="13">
        <f t="shared" si="1"/>
        <v>1800</v>
      </c>
      <c r="S8458" s="14">
        <f t="shared" si="2"/>
        <v>600</v>
      </c>
      <c r="T8458" s="14">
        <f t="shared" si="3"/>
        <v>0.39</v>
      </c>
      <c r="U8458" s="15" t="str">
        <f>vlookup(F8458,'Sub categories'!$A:$C,3,False)</f>
        <v>Copiers</v>
      </c>
      <c r="V8458" s="16">
        <f t="shared" si="4"/>
        <v>5</v>
      </c>
      <c r="W8458" s="17">
        <f t="array" ref="W8458">INDEX(shipping_prices!$C$1:$F9685,MATCH(I8458,shipping_prices!$A$1:$A9685,0),MATCH(M8458,shipping_prices!$C$1:$F$1,0))</f>
        <v>4.02</v>
      </c>
      <c r="X8458" s="15" t="str">
        <f t="shared" si="5"/>
        <v>Jack GarzaDes MoinesWashington</v>
      </c>
      <c r="Y8458" s="15" t="str">
        <f t="shared" si="6"/>
        <v>High</v>
      </c>
    </row>
    <row r="8459">
      <c r="A8459" s="1">
        <v>43352.0</v>
      </c>
      <c r="B8459" s="2" t="s">
        <v>7666</v>
      </c>
      <c r="C8459" s="2">
        <v>6.0</v>
      </c>
      <c r="D8459" s="2" t="s">
        <v>3285</v>
      </c>
      <c r="E8459" s="2" t="s">
        <v>27</v>
      </c>
      <c r="F8459" s="2" t="s">
        <v>4017</v>
      </c>
      <c r="G8459" s="2" t="s">
        <v>45</v>
      </c>
      <c r="H8459" s="2" t="s">
        <v>79</v>
      </c>
      <c r="I8459" s="2" t="s">
        <v>630</v>
      </c>
      <c r="J8459" s="2" t="s">
        <v>32</v>
      </c>
      <c r="K8459" s="2" t="s">
        <v>33</v>
      </c>
      <c r="L8459" s="10">
        <v>43358.0</v>
      </c>
      <c r="M8459" s="2" t="s">
        <v>34</v>
      </c>
      <c r="N8459" s="11">
        <v>0.0</v>
      </c>
      <c r="O8459" s="12">
        <v>10.0</v>
      </c>
      <c r="P8459" s="13">
        <v>0.31</v>
      </c>
      <c r="Q8459" s="13">
        <v>32.0</v>
      </c>
      <c r="R8459" s="13">
        <f t="shared" si="1"/>
        <v>32</v>
      </c>
      <c r="S8459" s="14">
        <f t="shared" si="2"/>
        <v>5.333333333</v>
      </c>
      <c r="T8459" s="14">
        <f t="shared" si="3"/>
        <v>0.3125</v>
      </c>
      <c r="U8459" s="15" t="str">
        <f>vlookup(F8459,'Sub categories'!$A:$C,3,False)</f>
        <v>Furnishings</v>
      </c>
      <c r="V8459" s="16">
        <f t="shared" si="4"/>
        <v>6</v>
      </c>
      <c r="W8459" s="17">
        <f t="array" ref="W8459">INDEX(shipping_prices!$C$1:$F9686,MATCH(I8459,shipping_prices!$A$1:$A9686,0),MATCH(M8459,shipping_prices!$C$1:$F$1,0))</f>
        <v>8.84</v>
      </c>
      <c r="X8459" s="15" t="str">
        <f t="shared" si="5"/>
        <v>Daniel LacyLong BeachNew York</v>
      </c>
      <c r="Y8459" s="15" t="str">
        <f t="shared" si="6"/>
        <v>Low</v>
      </c>
    </row>
    <row r="8460" hidden="1">
      <c r="A8460" s="1">
        <v>43352.0</v>
      </c>
      <c r="B8460" s="2" t="s">
        <v>7666</v>
      </c>
      <c r="C8460" s="2">
        <v>3.0</v>
      </c>
      <c r="D8460" s="2" t="s">
        <v>3285</v>
      </c>
      <c r="E8460" s="2" t="s">
        <v>27</v>
      </c>
      <c r="F8460" s="2" t="s">
        <v>1497</v>
      </c>
      <c r="G8460" s="2" t="s">
        <v>39</v>
      </c>
      <c r="H8460" s="2" t="s">
        <v>51</v>
      </c>
      <c r="I8460" s="2" t="s">
        <v>630</v>
      </c>
      <c r="J8460" s="2" t="s">
        <v>32</v>
      </c>
      <c r="K8460" s="2" t="s">
        <v>33</v>
      </c>
      <c r="L8460" s="10">
        <v>43358.0</v>
      </c>
      <c r="M8460" s="2" t="s">
        <v>34</v>
      </c>
      <c r="N8460" s="11">
        <v>0.0</v>
      </c>
      <c r="O8460" s="12">
        <v>82.0</v>
      </c>
      <c r="P8460" s="13">
        <v>0.49</v>
      </c>
      <c r="Q8460" s="13">
        <v>168.0</v>
      </c>
      <c r="R8460" s="13">
        <f t="shared" si="1"/>
        <v>168</v>
      </c>
      <c r="S8460" s="14">
        <f t="shared" si="2"/>
        <v>56</v>
      </c>
      <c r="T8460" s="14">
        <f t="shared" si="3"/>
        <v>0.4880952381</v>
      </c>
      <c r="U8460" s="15" t="str">
        <f>vlookup(F8460,'Sub categories'!$A:$C,3,False)</f>
        <v>Paper</v>
      </c>
      <c r="V8460" s="16">
        <f t="shared" si="4"/>
        <v>6</v>
      </c>
      <c r="W8460" s="17">
        <f t="array" ref="W8460">INDEX(shipping_prices!$C$1:$F9687,MATCH(I8460,shipping_prices!$A$1:$A9687,0),MATCH(M8460,shipping_prices!$C$1:$F$1,0))</f>
        <v>8.84</v>
      </c>
      <c r="X8460" s="15" t="str">
        <f t="shared" si="5"/>
        <v>Daniel LacyLong BeachNew York</v>
      </c>
      <c r="Y8460" s="15" t="str">
        <f t="shared" si="6"/>
        <v>High</v>
      </c>
    </row>
    <row r="8461" hidden="1">
      <c r="A8461" s="1">
        <v>43352.0</v>
      </c>
      <c r="B8461" s="2" t="s">
        <v>7666</v>
      </c>
      <c r="C8461" s="2">
        <v>3.0</v>
      </c>
      <c r="D8461" s="2" t="s">
        <v>3285</v>
      </c>
      <c r="E8461" s="2" t="s">
        <v>27</v>
      </c>
      <c r="F8461" s="2" t="s">
        <v>2016</v>
      </c>
      <c r="G8461" s="2" t="s">
        <v>39</v>
      </c>
      <c r="H8461" s="2" t="s">
        <v>81</v>
      </c>
      <c r="I8461" s="2" t="s">
        <v>630</v>
      </c>
      <c r="J8461" s="2" t="s">
        <v>32</v>
      </c>
      <c r="K8461" s="2" t="s">
        <v>33</v>
      </c>
      <c r="L8461" s="10">
        <v>43358.0</v>
      </c>
      <c r="M8461" s="2" t="s">
        <v>34</v>
      </c>
      <c r="N8461" s="11">
        <v>0.0</v>
      </c>
      <c r="O8461" s="12">
        <v>155.0</v>
      </c>
      <c r="P8461" s="13">
        <v>0.29</v>
      </c>
      <c r="Q8461" s="13">
        <v>534.0</v>
      </c>
      <c r="R8461" s="13">
        <f t="shared" si="1"/>
        <v>534</v>
      </c>
      <c r="S8461" s="14">
        <f t="shared" si="2"/>
        <v>178</v>
      </c>
      <c r="T8461" s="14">
        <f t="shared" si="3"/>
        <v>0.2902621723</v>
      </c>
      <c r="U8461" s="15" t="str">
        <f>vlookup(F8461,'Sub categories'!$A:$C,3,False)</f>
        <v>Appliances</v>
      </c>
      <c r="V8461" s="16">
        <f t="shared" si="4"/>
        <v>6</v>
      </c>
      <c r="W8461" s="17">
        <f t="array" ref="W8461">INDEX(shipping_prices!$C$1:$F9688,MATCH(I8461,shipping_prices!$A$1:$A9688,0),MATCH(M8461,shipping_prices!$C$1:$F$1,0))</f>
        <v>8.84</v>
      </c>
      <c r="X8461" s="15" t="str">
        <f t="shared" si="5"/>
        <v>Daniel LacyLong BeachNew York</v>
      </c>
      <c r="Y8461" s="15" t="str">
        <f t="shared" si="6"/>
        <v>High</v>
      </c>
    </row>
    <row r="8462" hidden="1">
      <c r="A8462" s="1">
        <v>43352.0</v>
      </c>
      <c r="B8462" s="2" t="s">
        <v>7667</v>
      </c>
      <c r="C8462" s="2">
        <v>3.0</v>
      </c>
      <c r="D8462" s="2" t="s">
        <v>6159</v>
      </c>
      <c r="E8462" s="2" t="s">
        <v>27</v>
      </c>
      <c r="F8462" s="2" t="s">
        <v>3155</v>
      </c>
      <c r="G8462" s="2" t="s">
        <v>39</v>
      </c>
      <c r="H8462" s="2" t="s">
        <v>2234</v>
      </c>
      <c r="I8462" s="2" t="s">
        <v>2956</v>
      </c>
      <c r="J8462" s="2" t="s">
        <v>1343</v>
      </c>
      <c r="K8462" s="2" t="s">
        <v>43</v>
      </c>
      <c r="L8462" s="10">
        <v>43354.0</v>
      </c>
      <c r="M8462" s="2" t="s">
        <v>34</v>
      </c>
      <c r="N8462" s="11">
        <v>0.2</v>
      </c>
      <c r="O8462" s="12">
        <v>8.0</v>
      </c>
      <c r="P8462" s="13">
        <v>0.34</v>
      </c>
      <c r="Q8462" s="13">
        <v>23.0</v>
      </c>
      <c r="R8462" s="13">
        <f t="shared" si="1"/>
        <v>28.75</v>
      </c>
      <c r="S8462" s="14">
        <f t="shared" si="2"/>
        <v>9.583333333</v>
      </c>
      <c r="T8462" s="14">
        <f t="shared" si="3"/>
        <v>0.347826087</v>
      </c>
      <c r="U8462" s="15" t="str">
        <f>vlookup(F8462,'Sub categories'!$A:$C,3,False)</f>
        <v>Paper</v>
      </c>
      <c r="V8462" s="16">
        <f t="shared" si="4"/>
        <v>2</v>
      </c>
      <c r="W8462" s="17">
        <f t="array" ref="W8462">INDEX(shipping_prices!$C$1:$F9689,MATCH(I8462,shipping_prices!$A$1:$A9689,0),MATCH(M8462,shipping_prices!$C$1:$F$1,0))</f>
        <v>13.42</v>
      </c>
      <c r="X8462" s="15" t="str">
        <f t="shared" si="5"/>
        <v>Jennifer HalladayMedfordOregon</v>
      </c>
      <c r="Y8462" s="15" t="str">
        <f t="shared" si="6"/>
        <v>Low</v>
      </c>
    </row>
    <row r="8463" hidden="1">
      <c r="A8463" s="1">
        <v>43352.0</v>
      </c>
      <c r="B8463" s="2" t="s">
        <v>7667</v>
      </c>
      <c r="C8463" s="2">
        <v>4.0</v>
      </c>
      <c r="D8463" s="2" t="s">
        <v>6159</v>
      </c>
      <c r="E8463" s="2" t="s">
        <v>27</v>
      </c>
      <c r="F8463" s="2" t="s">
        <v>360</v>
      </c>
      <c r="G8463" s="2" t="s">
        <v>39</v>
      </c>
      <c r="H8463" s="2" t="s">
        <v>361</v>
      </c>
      <c r="I8463" s="2" t="s">
        <v>2956</v>
      </c>
      <c r="J8463" s="2" t="s">
        <v>1343</v>
      </c>
      <c r="K8463" s="2" t="s">
        <v>43</v>
      </c>
      <c r="L8463" s="10">
        <v>43354.0</v>
      </c>
      <c r="M8463" s="2" t="s">
        <v>34</v>
      </c>
      <c r="N8463" s="11">
        <v>0.2</v>
      </c>
      <c r="O8463" s="12">
        <v>11.0</v>
      </c>
      <c r="P8463" s="13">
        <v>0.34</v>
      </c>
      <c r="Q8463" s="13">
        <v>33.0</v>
      </c>
      <c r="R8463" s="13">
        <f t="shared" si="1"/>
        <v>41.25</v>
      </c>
      <c r="S8463" s="14">
        <f t="shared" si="2"/>
        <v>10.3125</v>
      </c>
      <c r="T8463" s="14">
        <f t="shared" si="3"/>
        <v>0.3333333333</v>
      </c>
      <c r="U8463" s="15" t="str">
        <f>vlookup(F8463,'Sub categories'!$A:$C,3,False)</f>
        <v>Paper</v>
      </c>
      <c r="V8463" s="16">
        <f t="shared" si="4"/>
        <v>2</v>
      </c>
      <c r="W8463" s="17">
        <f t="array" ref="W8463">INDEX(shipping_prices!$C$1:$F9690,MATCH(I8463,shipping_prices!$A$1:$A9690,0),MATCH(M8463,shipping_prices!$C$1:$F$1,0))</f>
        <v>13.42</v>
      </c>
      <c r="X8463" s="15" t="str">
        <f t="shared" si="5"/>
        <v>Jennifer HalladayMedfordOregon</v>
      </c>
      <c r="Y8463" s="15" t="str">
        <f t="shared" si="6"/>
        <v>Low</v>
      </c>
    </row>
    <row r="8464" hidden="1">
      <c r="A8464" s="1">
        <v>43352.0</v>
      </c>
      <c r="B8464" s="2" t="s">
        <v>7668</v>
      </c>
      <c r="C8464" s="2">
        <v>3.0</v>
      </c>
      <c r="D8464" s="2" t="s">
        <v>2385</v>
      </c>
      <c r="E8464" s="2" t="s">
        <v>27</v>
      </c>
      <c r="F8464" s="2" t="s">
        <v>3753</v>
      </c>
      <c r="G8464" s="2" t="s">
        <v>39</v>
      </c>
      <c r="H8464" s="2" t="s">
        <v>2295</v>
      </c>
      <c r="I8464" s="2" t="s">
        <v>3361</v>
      </c>
      <c r="J8464" s="2" t="s">
        <v>3362</v>
      </c>
      <c r="K8464" s="2" t="s">
        <v>77</v>
      </c>
      <c r="L8464" s="10">
        <v>43354.0</v>
      </c>
      <c r="M8464" s="2" t="s">
        <v>34</v>
      </c>
      <c r="N8464" s="11">
        <v>0.0</v>
      </c>
      <c r="O8464" s="12">
        <v>3.0</v>
      </c>
      <c r="P8464" s="13">
        <v>0.47</v>
      </c>
      <c r="Q8464" s="13">
        <v>6.0</v>
      </c>
      <c r="R8464" s="13">
        <f t="shared" si="1"/>
        <v>6</v>
      </c>
      <c r="S8464" s="14">
        <f t="shared" si="2"/>
        <v>2</v>
      </c>
      <c r="T8464" s="14">
        <f t="shared" si="3"/>
        <v>0.5</v>
      </c>
      <c r="U8464" s="15" t="str">
        <f>vlookup(F8464,'Sub categories'!$A:$C,3,False)</f>
        <v>Envelopes</v>
      </c>
      <c r="V8464" s="16">
        <f t="shared" si="4"/>
        <v>2</v>
      </c>
      <c r="W8464" s="17">
        <f t="array" ref="W8464">INDEX(shipping_prices!$C$1:$F9691,MATCH(I8464,shipping_prices!$A$1:$A9691,0),MATCH(M8464,shipping_prices!$C$1:$F$1,0))</f>
        <v>10.93</v>
      </c>
      <c r="X8464" s="15" t="str">
        <f t="shared" si="5"/>
        <v>Christina VanderZandenDes MoinesIowa</v>
      </c>
      <c r="Y8464" s="15" t="str">
        <f t="shared" si="6"/>
        <v>Low</v>
      </c>
    </row>
    <row r="8465">
      <c r="A8465" s="1">
        <v>43352.0</v>
      </c>
      <c r="B8465" s="2" t="s">
        <v>7668</v>
      </c>
      <c r="C8465" s="2">
        <v>4.0</v>
      </c>
      <c r="D8465" s="2" t="s">
        <v>2385</v>
      </c>
      <c r="E8465" s="2" t="s">
        <v>27</v>
      </c>
      <c r="F8465" s="2" t="s">
        <v>651</v>
      </c>
      <c r="G8465" s="2" t="s">
        <v>45</v>
      </c>
      <c r="H8465" s="2" t="s">
        <v>46</v>
      </c>
      <c r="I8465" s="2" t="s">
        <v>3361</v>
      </c>
      <c r="J8465" s="2" t="s">
        <v>3362</v>
      </c>
      <c r="K8465" s="2" t="s">
        <v>77</v>
      </c>
      <c r="L8465" s="10">
        <v>43354.0</v>
      </c>
      <c r="M8465" s="2" t="s">
        <v>34</v>
      </c>
      <c r="N8465" s="11">
        <v>0.0</v>
      </c>
      <c r="O8465" s="12">
        <v>107.0</v>
      </c>
      <c r="P8465" s="13">
        <v>0.09</v>
      </c>
      <c r="Q8465" s="13">
        <v>1185.0</v>
      </c>
      <c r="R8465" s="13">
        <f t="shared" si="1"/>
        <v>1185</v>
      </c>
      <c r="S8465" s="14">
        <f t="shared" si="2"/>
        <v>296.25</v>
      </c>
      <c r="T8465" s="14">
        <f t="shared" si="3"/>
        <v>0.09029535865</v>
      </c>
      <c r="U8465" s="15" t="str">
        <f>vlookup(F8465,'Sub categories'!$A:$C,3,False)</f>
        <v>Tables</v>
      </c>
      <c r="V8465" s="16">
        <f t="shared" si="4"/>
        <v>2</v>
      </c>
      <c r="W8465" s="17">
        <f t="array" ref="W8465">INDEX(shipping_prices!$C$1:$F9692,MATCH(I8465,shipping_prices!$A$1:$A9692,0),MATCH(M8465,shipping_prices!$C$1:$F$1,0))</f>
        <v>10.93</v>
      </c>
      <c r="X8465" s="15" t="str">
        <f t="shared" si="5"/>
        <v>Christina VanderZandenDes MoinesIowa</v>
      </c>
      <c r="Y8465" s="15" t="str">
        <f t="shared" si="6"/>
        <v>High</v>
      </c>
    </row>
    <row r="8466" hidden="1">
      <c r="A8466" s="1">
        <v>43352.0</v>
      </c>
      <c r="B8466" s="2" t="s">
        <v>7669</v>
      </c>
      <c r="C8466" s="2">
        <v>1.0</v>
      </c>
      <c r="D8466" s="2" t="s">
        <v>735</v>
      </c>
      <c r="E8466" s="2" t="s">
        <v>49</v>
      </c>
      <c r="F8466" s="2" t="s">
        <v>2572</v>
      </c>
      <c r="G8466" s="2" t="s">
        <v>39</v>
      </c>
      <c r="H8466" s="2" t="s">
        <v>534</v>
      </c>
      <c r="I8466" s="2" t="s">
        <v>169</v>
      </c>
      <c r="J8466" s="2" t="s">
        <v>42</v>
      </c>
      <c r="K8466" s="2" t="s">
        <v>43</v>
      </c>
      <c r="L8466" s="10">
        <v>43358.0</v>
      </c>
      <c r="M8466" s="2" t="s">
        <v>34</v>
      </c>
      <c r="N8466" s="11">
        <v>0.0</v>
      </c>
      <c r="O8466" s="12">
        <v>0.0</v>
      </c>
      <c r="P8466" s="13">
        <v>0.01</v>
      </c>
      <c r="Q8466" s="13">
        <v>20.0</v>
      </c>
      <c r="R8466" s="13">
        <f t="shared" si="1"/>
        <v>20</v>
      </c>
      <c r="S8466" s="14">
        <f t="shared" si="2"/>
        <v>20</v>
      </c>
      <c r="T8466" s="14">
        <f t="shared" si="3"/>
        <v>0</v>
      </c>
      <c r="U8466" s="15" t="str">
        <f>vlookup(F8466,'Sub categories'!$A:$C,3,False)</f>
        <v>Storage</v>
      </c>
      <c r="V8466" s="16">
        <f t="shared" si="4"/>
        <v>6</v>
      </c>
      <c r="W8466" s="17">
        <f t="array" ref="W8466">INDEX(shipping_prices!$C$1:$F9693,MATCH(I8466,shipping_prices!$A$1:$A9693,0),MATCH(M8466,shipping_prices!$C$1:$F$1,0))</f>
        <v>14.86</v>
      </c>
      <c r="X8466" s="15" t="str">
        <f t="shared" si="5"/>
        <v>Ben FerrerLos AngelesCalifornia</v>
      </c>
      <c r="Y8466" s="15" t="str">
        <f t="shared" si="6"/>
        <v>loss</v>
      </c>
    </row>
    <row r="8467">
      <c r="A8467" s="1">
        <v>43352.0</v>
      </c>
      <c r="B8467" s="2" t="s">
        <v>7669</v>
      </c>
      <c r="C8467" s="2">
        <v>1.0</v>
      </c>
      <c r="D8467" s="2" t="s">
        <v>735</v>
      </c>
      <c r="E8467" s="2" t="s">
        <v>49</v>
      </c>
      <c r="F8467" s="2" t="s">
        <v>3837</v>
      </c>
      <c r="G8467" s="2" t="s">
        <v>45</v>
      </c>
      <c r="H8467" s="2" t="s">
        <v>2166</v>
      </c>
      <c r="I8467" s="2" t="s">
        <v>169</v>
      </c>
      <c r="J8467" s="2" t="s">
        <v>42</v>
      </c>
      <c r="K8467" s="2" t="s">
        <v>43</v>
      </c>
      <c r="L8467" s="10">
        <v>43358.0</v>
      </c>
      <c r="M8467" s="2" t="s">
        <v>34</v>
      </c>
      <c r="N8467" s="11">
        <v>0.0</v>
      </c>
      <c r="O8467" s="12">
        <v>6.0</v>
      </c>
      <c r="P8467" s="13">
        <v>0.23</v>
      </c>
      <c r="Q8467" s="13">
        <v>24.0</v>
      </c>
      <c r="R8467" s="13">
        <f t="shared" si="1"/>
        <v>24</v>
      </c>
      <c r="S8467" s="14">
        <f t="shared" si="2"/>
        <v>24</v>
      </c>
      <c r="T8467" s="14">
        <f t="shared" si="3"/>
        <v>0.25</v>
      </c>
      <c r="U8467" s="15" t="str">
        <f>vlookup(F8467,'Sub categories'!$A:$C,3,False)</f>
        <v>Furnishings</v>
      </c>
      <c r="V8467" s="16">
        <f t="shared" si="4"/>
        <v>6</v>
      </c>
      <c r="W8467" s="17">
        <f t="array" ref="W8467">INDEX(shipping_prices!$C$1:$F9694,MATCH(I8467,shipping_prices!$A$1:$A9694,0),MATCH(M8467,shipping_prices!$C$1:$F$1,0))</f>
        <v>14.86</v>
      </c>
      <c r="X8467" s="15" t="str">
        <f t="shared" si="5"/>
        <v>Ben FerrerLos AngelesCalifornia</v>
      </c>
      <c r="Y8467" s="15" t="str">
        <f t="shared" si="6"/>
        <v>Low</v>
      </c>
    </row>
    <row r="8468" hidden="1">
      <c r="A8468" s="1">
        <v>43352.0</v>
      </c>
      <c r="B8468" s="2" t="s">
        <v>7669</v>
      </c>
      <c r="C8468" s="2">
        <v>3.0</v>
      </c>
      <c r="D8468" s="2" t="s">
        <v>735</v>
      </c>
      <c r="E8468" s="2" t="s">
        <v>49</v>
      </c>
      <c r="F8468" s="2" t="s">
        <v>3589</v>
      </c>
      <c r="G8468" s="2" t="s">
        <v>29</v>
      </c>
      <c r="H8468" s="2" t="s">
        <v>408</v>
      </c>
      <c r="I8468" s="2" t="s">
        <v>169</v>
      </c>
      <c r="J8468" s="2" t="s">
        <v>42</v>
      </c>
      <c r="K8468" s="2" t="s">
        <v>43</v>
      </c>
      <c r="L8468" s="10">
        <v>43358.0</v>
      </c>
      <c r="M8468" s="2" t="s">
        <v>34</v>
      </c>
      <c r="N8468" s="11">
        <v>0.0</v>
      </c>
      <c r="O8468" s="12">
        <v>13.0</v>
      </c>
      <c r="P8468" s="13">
        <v>0.21</v>
      </c>
      <c r="Q8468" s="13">
        <v>63.0</v>
      </c>
      <c r="R8468" s="13">
        <f t="shared" si="1"/>
        <v>63</v>
      </c>
      <c r="S8468" s="14">
        <f t="shared" si="2"/>
        <v>21</v>
      </c>
      <c r="T8468" s="14">
        <f t="shared" si="3"/>
        <v>0.2063492063</v>
      </c>
      <c r="U8468" s="15" t="str">
        <f>vlookup(F8468,'Sub categories'!$A:$C,3,False)</f>
        <v>Accessories</v>
      </c>
      <c r="V8468" s="16">
        <f t="shared" si="4"/>
        <v>6</v>
      </c>
      <c r="W8468" s="17">
        <f t="array" ref="W8468">INDEX(shipping_prices!$C$1:$F9695,MATCH(I8468,shipping_prices!$A$1:$A9695,0),MATCH(M8468,shipping_prices!$C$1:$F$1,0))</f>
        <v>14.86</v>
      </c>
      <c r="X8468" s="15" t="str">
        <f t="shared" si="5"/>
        <v>Ben FerrerLos AngelesCalifornia</v>
      </c>
      <c r="Y8468" s="15" t="str">
        <f t="shared" si="6"/>
        <v>Low</v>
      </c>
    </row>
    <row r="8469" hidden="1">
      <c r="A8469" s="1">
        <v>43352.0</v>
      </c>
      <c r="B8469" s="2" t="s">
        <v>7669</v>
      </c>
      <c r="C8469" s="2">
        <v>7.0</v>
      </c>
      <c r="D8469" s="2" t="s">
        <v>735</v>
      </c>
      <c r="E8469" s="2" t="s">
        <v>49</v>
      </c>
      <c r="F8469" s="2" t="s">
        <v>6348</v>
      </c>
      <c r="G8469" s="2" t="s">
        <v>29</v>
      </c>
      <c r="H8469" s="2" t="s">
        <v>79</v>
      </c>
      <c r="I8469" s="2" t="s">
        <v>169</v>
      </c>
      <c r="J8469" s="2" t="s">
        <v>42</v>
      </c>
      <c r="K8469" s="2" t="s">
        <v>43</v>
      </c>
      <c r="L8469" s="10">
        <v>43358.0</v>
      </c>
      <c r="M8469" s="2" t="s">
        <v>34</v>
      </c>
      <c r="N8469" s="11">
        <v>0.2</v>
      </c>
      <c r="O8469" s="12">
        <v>17.0</v>
      </c>
      <c r="P8469" s="13">
        <v>0.1</v>
      </c>
      <c r="Q8469" s="13">
        <v>174.0</v>
      </c>
      <c r="R8469" s="13">
        <f t="shared" si="1"/>
        <v>217.5</v>
      </c>
      <c r="S8469" s="14">
        <f t="shared" si="2"/>
        <v>31.07142857</v>
      </c>
      <c r="T8469" s="14">
        <f t="shared" si="3"/>
        <v>0.09770114943</v>
      </c>
      <c r="U8469" s="15" t="str">
        <f>vlookup(F8469,'Sub categories'!$A:$C,3,False)</f>
        <v>Phones</v>
      </c>
      <c r="V8469" s="16">
        <f t="shared" si="4"/>
        <v>6</v>
      </c>
      <c r="W8469" s="17">
        <f t="array" ref="W8469">INDEX(shipping_prices!$C$1:$F9696,MATCH(I8469,shipping_prices!$A$1:$A9696,0),MATCH(M8469,shipping_prices!$C$1:$F$1,0))</f>
        <v>14.86</v>
      </c>
      <c r="X8469" s="15" t="str">
        <f t="shared" si="5"/>
        <v>Ben FerrerLos AngelesCalifornia</v>
      </c>
      <c r="Y8469" s="15" t="str">
        <f t="shared" si="6"/>
        <v>Low</v>
      </c>
    </row>
    <row r="8470" hidden="1">
      <c r="A8470" s="1">
        <v>43352.0</v>
      </c>
      <c r="B8470" s="2" t="s">
        <v>7669</v>
      </c>
      <c r="C8470" s="2">
        <v>2.0</v>
      </c>
      <c r="D8470" s="2" t="s">
        <v>735</v>
      </c>
      <c r="E8470" s="2" t="s">
        <v>49</v>
      </c>
      <c r="F8470" s="2" t="s">
        <v>3637</v>
      </c>
      <c r="G8470" s="2" t="s">
        <v>39</v>
      </c>
      <c r="H8470" s="2" t="s">
        <v>3638</v>
      </c>
      <c r="I8470" s="2" t="s">
        <v>169</v>
      </c>
      <c r="J8470" s="2" t="s">
        <v>42</v>
      </c>
      <c r="K8470" s="2" t="s">
        <v>43</v>
      </c>
      <c r="L8470" s="10">
        <v>43358.0</v>
      </c>
      <c r="M8470" s="2" t="s">
        <v>34</v>
      </c>
      <c r="N8470" s="11">
        <v>0.0</v>
      </c>
      <c r="O8470" s="12">
        <v>101.0</v>
      </c>
      <c r="P8470" s="13">
        <v>0.28</v>
      </c>
      <c r="Q8470" s="13">
        <v>362.0</v>
      </c>
      <c r="R8470" s="13">
        <f t="shared" si="1"/>
        <v>362</v>
      </c>
      <c r="S8470" s="14">
        <f t="shared" si="2"/>
        <v>181</v>
      </c>
      <c r="T8470" s="14">
        <f t="shared" si="3"/>
        <v>0.2790055249</v>
      </c>
      <c r="U8470" s="15" t="str">
        <f>vlookup(F8470,'Sub categories'!$A:$C,3,False)</f>
        <v>Appliances</v>
      </c>
      <c r="V8470" s="16">
        <f t="shared" si="4"/>
        <v>6</v>
      </c>
      <c r="W8470" s="17">
        <f t="array" ref="W8470">INDEX(shipping_prices!$C$1:$F9697,MATCH(I8470,shipping_prices!$A$1:$A9697,0),MATCH(M8470,shipping_prices!$C$1:$F$1,0))</f>
        <v>14.86</v>
      </c>
      <c r="X8470" s="15" t="str">
        <f t="shared" si="5"/>
        <v>Ben FerrerLos AngelesCalifornia</v>
      </c>
      <c r="Y8470" s="15" t="str">
        <f t="shared" si="6"/>
        <v>High</v>
      </c>
    </row>
    <row r="8471" hidden="1">
      <c r="A8471" s="1">
        <v>43352.0</v>
      </c>
      <c r="B8471" s="2" t="s">
        <v>7669</v>
      </c>
      <c r="C8471" s="2">
        <v>3.0</v>
      </c>
      <c r="D8471" s="2" t="s">
        <v>735</v>
      </c>
      <c r="E8471" s="2" t="s">
        <v>49</v>
      </c>
      <c r="F8471" s="2" t="s">
        <v>2788</v>
      </c>
      <c r="G8471" s="2" t="s">
        <v>29</v>
      </c>
      <c r="H8471" s="2" t="s">
        <v>255</v>
      </c>
      <c r="I8471" s="2" t="s">
        <v>169</v>
      </c>
      <c r="J8471" s="2" t="s">
        <v>42</v>
      </c>
      <c r="K8471" s="2" t="s">
        <v>43</v>
      </c>
      <c r="L8471" s="10">
        <v>43358.0</v>
      </c>
      <c r="M8471" s="2" t="s">
        <v>34</v>
      </c>
      <c r="N8471" s="11">
        <v>0.2</v>
      </c>
      <c r="O8471" s="12">
        <v>51.0</v>
      </c>
      <c r="P8471" s="13">
        <v>0.06</v>
      </c>
      <c r="Q8471" s="13">
        <v>818.0</v>
      </c>
      <c r="R8471" s="13">
        <f t="shared" si="1"/>
        <v>1022.5</v>
      </c>
      <c r="S8471" s="14">
        <f t="shared" si="2"/>
        <v>340.8333333</v>
      </c>
      <c r="T8471" s="14">
        <f t="shared" si="3"/>
        <v>0.06234718826</v>
      </c>
      <c r="U8471" s="15" t="str">
        <f>vlookup(F8471,'Sub categories'!$A:$C,3,False)</f>
        <v>Phones</v>
      </c>
      <c r="V8471" s="16">
        <f t="shared" si="4"/>
        <v>6</v>
      </c>
      <c r="W8471" s="17">
        <f t="array" ref="W8471">INDEX(shipping_prices!$C$1:$F9698,MATCH(I8471,shipping_prices!$A$1:$A9698,0),MATCH(M8471,shipping_prices!$C$1:$F$1,0))</f>
        <v>14.86</v>
      </c>
      <c r="X8471" s="15" t="str">
        <f t="shared" si="5"/>
        <v>Ben FerrerLos AngelesCalifornia</v>
      </c>
      <c r="Y8471" s="15" t="str">
        <f t="shared" si="6"/>
        <v>High</v>
      </c>
    </row>
    <row r="8472">
      <c r="A8472" s="1">
        <v>43352.0</v>
      </c>
      <c r="B8472" s="2" t="s">
        <v>7670</v>
      </c>
      <c r="C8472" s="2">
        <v>2.0</v>
      </c>
      <c r="D8472" s="2" t="s">
        <v>779</v>
      </c>
      <c r="E8472" s="2" t="s">
        <v>27</v>
      </c>
      <c r="F8472" s="2" t="s">
        <v>4273</v>
      </c>
      <c r="G8472" s="2" t="s">
        <v>45</v>
      </c>
      <c r="H8472" s="2" t="s">
        <v>485</v>
      </c>
      <c r="I8472" s="2" t="s">
        <v>163</v>
      </c>
      <c r="J8472" s="2" t="s">
        <v>164</v>
      </c>
      <c r="K8472" s="2" t="s">
        <v>33</v>
      </c>
      <c r="L8472" s="10">
        <v>43358.0</v>
      </c>
      <c r="M8472" s="2" t="s">
        <v>34</v>
      </c>
      <c r="N8472" s="11">
        <v>0.2</v>
      </c>
      <c r="O8472" s="12">
        <v>12.0</v>
      </c>
      <c r="P8472" s="13">
        <v>0.18</v>
      </c>
      <c r="Q8472" s="13">
        <v>69.0</v>
      </c>
      <c r="R8472" s="13">
        <f t="shared" si="1"/>
        <v>86.25</v>
      </c>
      <c r="S8472" s="14">
        <f t="shared" si="2"/>
        <v>43.125</v>
      </c>
      <c r="T8472" s="14">
        <f t="shared" si="3"/>
        <v>0.1739130435</v>
      </c>
      <c r="U8472" s="15" t="str">
        <f>vlookup(F8472,'Sub categories'!$A:$C,3,False)</f>
        <v>Furnishings</v>
      </c>
      <c r="V8472" s="16">
        <f t="shared" si="4"/>
        <v>6</v>
      </c>
      <c r="W8472" s="17">
        <f t="array" ref="W8472">INDEX(shipping_prices!$C$1:$F9699,MATCH(I8472,shipping_prices!$A$1:$A9699,0),MATCH(M8472,shipping_prices!$C$1:$F$1,0))</f>
        <v>7.98</v>
      </c>
      <c r="X8472" s="15" t="str">
        <f t="shared" si="5"/>
        <v>John LeePhiladelphiaPennsylvania</v>
      </c>
      <c r="Y8472" s="15" t="str">
        <f t="shared" si="6"/>
        <v>Low</v>
      </c>
    </row>
    <row r="8473">
      <c r="A8473" s="1">
        <v>43353.0</v>
      </c>
      <c r="B8473" s="2" t="s">
        <v>7670</v>
      </c>
      <c r="C8473" s="2">
        <v>2.0</v>
      </c>
      <c r="D8473" s="2" t="s">
        <v>779</v>
      </c>
      <c r="E8473" s="2" t="s">
        <v>27</v>
      </c>
      <c r="F8473" s="2" t="s">
        <v>2450</v>
      </c>
      <c r="G8473" s="2" t="s">
        <v>45</v>
      </c>
      <c r="H8473" s="2" t="s">
        <v>227</v>
      </c>
      <c r="I8473" s="2" t="s">
        <v>163</v>
      </c>
      <c r="J8473" s="2" t="s">
        <v>164</v>
      </c>
      <c r="K8473" s="2" t="s">
        <v>33</v>
      </c>
      <c r="L8473" s="10">
        <v>43358.0</v>
      </c>
      <c r="M8473" s="2" t="s">
        <v>34</v>
      </c>
      <c r="N8473" s="11">
        <v>0.3</v>
      </c>
      <c r="O8473" s="12">
        <v>-47.0</v>
      </c>
      <c r="P8473" s="13">
        <v>-0.27</v>
      </c>
      <c r="Q8473" s="13">
        <v>172.0</v>
      </c>
      <c r="R8473" s="13">
        <f t="shared" si="1"/>
        <v>245.7142857</v>
      </c>
      <c r="S8473" s="14">
        <f t="shared" si="2"/>
        <v>122.8571429</v>
      </c>
      <c r="T8473" s="14">
        <f t="shared" si="3"/>
        <v>-0.273255814</v>
      </c>
      <c r="U8473" s="15" t="str">
        <f>vlookup(F8473,'Sub categories'!$A:$C,3,False)</f>
        <v>Chairs</v>
      </c>
      <c r="V8473" s="16">
        <f t="shared" si="4"/>
        <v>5</v>
      </c>
      <c r="W8473" s="17">
        <f t="array" ref="W8473">INDEX(shipping_prices!$C$1:$F9700,MATCH(I8473,shipping_prices!$A$1:$A9700,0),MATCH(M8473,shipping_prices!$C$1:$F$1,0))</f>
        <v>7.98</v>
      </c>
      <c r="X8473" s="15" t="str">
        <f t="shared" si="5"/>
        <v>John LeePhiladelphiaPennsylvania</v>
      </c>
      <c r="Y8473" s="15" t="str">
        <f t="shared" si="6"/>
        <v>loss</v>
      </c>
    </row>
    <row r="8474" hidden="1">
      <c r="A8474" s="1">
        <v>43353.0</v>
      </c>
      <c r="B8474" s="2" t="s">
        <v>7671</v>
      </c>
      <c r="C8474" s="2">
        <v>3.0</v>
      </c>
      <c r="D8474" s="2" t="s">
        <v>906</v>
      </c>
      <c r="E8474" s="2" t="s">
        <v>27</v>
      </c>
      <c r="F8474" s="2" t="s">
        <v>843</v>
      </c>
      <c r="G8474" s="2" t="s">
        <v>39</v>
      </c>
      <c r="H8474" s="2" t="s">
        <v>843</v>
      </c>
      <c r="I8474" s="2" t="s">
        <v>31</v>
      </c>
      <c r="J8474" s="2" t="s">
        <v>32</v>
      </c>
      <c r="K8474" s="2" t="s">
        <v>33</v>
      </c>
      <c r="L8474" s="10">
        <v>43360.0</v>
      </c>
      <c r="M8474" s="2" t="s">
        <v>142</v>
      </c>
      <c r="N8474" s="11">
        <v>0.0</v>
      </c>
      <c r="O8474" s="12">
        <v>7.0</v>
      </c>
      <c r="P8474" s="13">
        <v>0.47</v>
      </c>
      <c r="Q8474" s="13">
        <v>15.0</v>
      </c>
      <c r="R8474" s="13">
        <f t="shared" si="1"/>
        <v>15</v>
      </c>
      <c r="S8474" s="14">
        <f t="shared" si="2"/>
        <v>5</v>
      </c>
      <c r="T8474" s="14">
        <f t="shared" si="3"/>
        <v>0.4666666667</v>
      </c>
      <c r="U8474" s="15" t="str">
        <f>vlookup(F8474,'Sub categories'!$A:$C,3,False)</f>
        <v>Paper</v>
      </c>
      <c r="V8474" s="16">
        <f t="shared" si="4"/>
        <v>7</v>
      </c>
      <c r="W8474" s="17">
        <f t="array" ref="W8474">INDEX(shipping_prices!$C$1:$F9701,MATCH(I8474,shipping_prices!$A$1:$A9701,0),MATCH(M8474,shipping_prices!$C$1:$F$1,0))</f>
        <v>23.55</v>
      </c>
      <c r="X8474" s="15" t="str">
        <f t="shared" si="5"/>
        <v>Katherine DucichNew York CityNew York</v>
      </c>
      <c r="Y8474" s="15" t="str">
        <f t="shared" si="6"/>
        <v>Low</v>
      </c>
    </row>
    <row r="8475" hidden="1">
      <c r="A8475" s="1">
        <v>43353.0</v>
      </c>
      <c r="B8475" s="2" t="s">
        <v>7671</v>
      </c>
      <c r="C8475" s="2">
        <v>5.0</v>
      </c>
      <c r="D8475" s="2" t="s">
        <v>906</v>
      </c>
      <c r="E8475" s="2" t="s">
        <v>27</v>
      </c>
      <c r="F8475" s="2" t="s">
        <v>3004</v>
      </c>
      <c r="G8475" s="2" t="s">
        <v>39</v>
      </c>
      <c r="H8475" s="2" t="s">
        <v>216</v>
      </c>
      <c r="I8475" s="2" t="s">
        <v>31</v>
      </c>
      <c r="J8475" s="2" t="s">
        <v>32</v>
      </c>
      <c r="K8475" s="2" t="s">
        <v>33</v>
      </c>
      <c r="L8475" s="10">
        <v>43360.0</v>
      </c>
      <c r="M8475" s="2" t="s">
        <v>142</v>
      </c>
      <c r="N8475" s="11">
        <v>0.0</v>
      </c>
      <c r="O8475" s="12">
        <v>16.0</v>
      </c>
      <c r="P8475" s="13">
        <v>0.28</v>
      </c>
      <c r="Q8475" s="13">
        <v>58.0</v>
      </c>
      <c r="R8475" s="13">
        <f t="shared" si="1"/>
        <v>58</v>
      </c>
      <c r="S8475" s="14">
        <f t="shared" si="2"/>
        <v>11.6</v>
      </c>
      <c r="T8475" s="14">
        <f t="shared" si="3"/>
        <v>0.275862069</v>
      </c>
      <c r="U8475" s="15" t="str">
        <f>vlookup(F8475,'Sub categories'!$A:$C,3,False)</f>
        <v>Art</v>
      </c>
      <c r="V8475" s="16">
        <f t="shared" si="4"/>
        <v>7</v>
      </c>
      <c r="W8475" s="17">
        <f t="array" ref="W8475">INDEX(shipping_prices!$C$1:$F9702,MATCH(I8475,shipping_prices!$A$1:$A9702,0),MATCH(M8475,shipping_prices!$C$1:$F$1,0))</f>
        <v>23.55</v>
      </c>
      <c r="X8475" s="15" t="str">
        <f t="shared" si="5"/>
        <v>Katherine DucichNew York CityNew York</v>
      </c>
      <c r="Y8475" s="15" t="str">
        <f t="shared" si="6"/>
        <v>Low</v>
      </c>
    </row>
    <row r="8476" hidden="1">
      <c r="A8476" s="1">
        <v>43353.0</v>
      </c>
      <c r="B8476" s="2" t="s">
        <v>7672</v>
      </c>
      <c r="C8476" s="2">
        <v>2.0</v>
      </c>
      <c r="D8476" s="2" t="s">
        <v>998</v>
      </c>
      <c r="E8476" s="2" t="s">
        <v>49</v>
      </c>
      <c r="F8476" s="2" t="s">
        <v>1654</v>
      </c>
      <c r="G8476" s="2" t="s">
        <v>39</v>
      </c>
      <c r="H8476" s="2" t="s">
        <v>79</v>
      </c>
      <c r="I8476" s="2" t="s">
        <v>1117</v>
      </c>
      <c r="J8476" s="2" t="s">
        <v>89</v>
      </c>
      <c r="K8476" s="2" t="s">
        <v>54</v>
      </c>
      <c r="L8476" s="10">
        <v>43355.0</v>
      </c>
      <c r="M8476" s="2" t="s">
        <v>34</v>
      </c>
      <c r="N8476" s="11">
        <v>0.0</v>
      </c>
      <c r="O8476" s="12">
        <v>5.0</v>
      </c>
      <c r="P8476" s="13">
        <v>0.49</v>
      </c>
      <c r="Q8476" s="13">
        <v>10.0</v>
      </c>
      <c r="R8476" s="13">
        <f t="shared" si="1"/>
        <v>10</v>
      </c>
      <c r="S8476" s="14">
        <f t="shared" si="2"/>
        <v>5</v>
      </c>
      <c r="T8476" s="14">
        <f t="shared" si="3"/>
        <v>0.5</v>
      </c>
      <c r="U8476" s="15" t="str">
        <f>vlookup(F8476,'Sub categories'!$A:$C,3,False)</f>
        <v>Binders</v>
      </c>
      <c r="V8476" s="16">
        <f t="shared" si="4"/>
        <v>2</v>
      </c>
      <c r="W8476" s="17">
        <f t="array" ref="W8476">INDEX(shipping_prices!$C$1:$F9703,MATCH(I8476,shipping_prices!$A$1:$A9703,0),MATCH(M8476,shipping_prices!$C$1:$F$1,0))</f>
        <v>7.17</v>
      </c>
      <c r="X8476" s="15" t="str">
        <f t="shared" si="5"/>
        <v>Dianna ArnettVirginia BeachVirginia</v>
      </c>
      <c r="Y8476" s="15" t="str">
        <f t="shared" si="6"/>
        <v>Low</v>
      </c>
    </row>
    <row r="8477">
      <c r="A8477" s="1">
        <v>43353.0</v>
      </c>
      <c r="B8477" s="2" t="s">
        <v>7673</v>
      </c>
      <c r="C8477" s="2">
        <v>2.0</v>
      </c>
      <c r="D8477" s="2" t="s">
        <v>3366</v>
      </c>
      <c r="E8477" s="2" t="s">
        <v>27</v>
      </c>
      <c r="F8477" s="2" t="s">
        <v>3899</v>
      </c>
      <c r="G8477" s="2" t="s">
        <v>45</v>
      </c>
      <c r="H8477" s="2" t="s">
        <v>288</v>
      </c>
      <c r="I8477" s="2" t="s">
        <v>2161</v>
      </c>
      <c r="J8477" s="2" t="s">
        <v>141</v>
      </c>
      <c r="K8477" s="2" t="s">
        <v>77</v>
      </c>
      <c r="L8477" s="10">
        <v>43362.0</v>
      </c>
      <c r="M8477" s="2" t="s">
        <v>34</v>
      </c>
      <c r="N8477" s="11">
        <v>0.3</v>
      </c>
      <c r="O8477" s="12">
        <v>-1.0</v>
      </c>
      <c r="P8477" s="13">
        <v>-0.03</v>
      </c>
      <c r="Q8477" s="13">
        <v>37.0</v>
      </c>
      <c r="R8477" s="13">
        <f t="shared" si="1"/>
        <v>52.85714286</v>
      </c>
      <c r="S8477" s="14">
        <f t="shared" si="2"/>
        <v>26.42857143</v>
      </c>
      <c r="T8477" s="14">
        <f t="shared" si="3"/>
        <v>-0.02702702703</v>
      </c>
      <c r="U8477" s="15" t="str">
        <f>vlookup(F8477,'Sub categories'!$A:$C,3,False)</f>
        <v>Chairs</v>
      </c>
      <c r="V8477" s="16">
        <f t="shared" si="4"/>
        <v>9</v>
      </c>
      <c r="W8477" s="17">
        <f t="array" ref="W8477">INDEX(shipping_prices!$C$1:$F9704,MATCH(I8477,shipping_prices!$A$1:$A9704,0),MATCH(M8477,shipping_prices!$C$1:$F$1,0))</f>
        <v>6.61</v>
      </c>
      <c r="X8477" s="15" t="str">
        <f t="shared" si="5"/>
        <v>Alan BarnesDecaturIllinois</v>
      </c>
      <c r="Y8477" s="15" t="str">
        <f t="shared" si="6"/>
        <v>loss</v>
      </c>
    </row>
    <row r="8478" hidden="1">
      <c r="A8478" s="1">
        <v>43353.0</v>
      </c>
      <c r="B8478" s="2" t="s">
        <v>7674</v>
      </c>
      <c r="C8478" s="2">
        <v>5.0</v>
      </c>
      <c r="D8478" s="2" t="s">
        <v>5153</v>
      </c>
      <c r="E8478" s="2" t="s">
        <v>27</v>
      </c>
      <c r="F8478" s="2" t="s">
        <v>2061</v>
      </c>
      <c r="G8478" s="2" t="s">
        <v>39</v>
      </c>
      <c r="H8478" s="2" t="s">
        <v>51</v>
      </c>
      <c r="I8478" s="2" t="s">
        <v>2308</v>
      </c>
      <c r="J8478" s="2" t="s">
        <v>1343</v>
      </c>
      <c r="K8478" s="2" t="s">
        <v>43</v>
      </c>
      <c r="L8478" s="10">
        <v>43364.0</v>
      </c>
      <c r="M8478" s="2" t="s">
        <v>90</v>
      </c>
      <c r="N8478" s="11">
        <v>0.2</v>
      </c>
      <c r="O8478" s="12">
        <v>9.0</v>
      </c>
      <c r="P8478" s="13">
        <v>0.35</v>
      </c>
      <c r="Q8478" s="13">
        <v>26.0</v>
      </c>
      <c r="R8478" s="13">
        <f t="shared" si="1"/>
        <v>32.5</v>
      </c>
      <c r="S8478" s="14">
        <f t="shared" si="2"/>
        <v>6.5</v>
      </c>
      <c r="T8478" s="14">
        <f t="shared" si="3"/>
        <v>0.3461538462</v>
      </c>
      <c r="U8478" s="15" t="str">
        <f>vlookup(F8478,'Sub categories'!$A:$C,3,False)</f>
        <v>Paper</v>
      </c>
      <c r="V8478" s="16">
        <f t="shared" si="4"/>
        <v>11</v>
      </c>
      <c r="W8478" s="17">
        <f t="array" ref="W8478">INDEX(shipping_prices!$C$1:$F9705,MATCH(I8478,shipping_prices!$A$1:$A9705,0),MATCH(M8478,shipping_prices!$C$1:$F$1,0))</f>
        <v>6.98</v>
      </c>
      <c r="X8478" s="15" t="str">
        <f t="shared" si="5"/>
        <v>Troy BlackwellPortlandOregon</v>
      </c>
      <c r="Y8478" s="15" t="str">
        <f t="shared" si="6"/>
        <v>Low</v>
      </c>
    </row>
    <row r="8479" hidden="1">
      <c r="A8479" s="1">
        <v>43353.0</v>
      </c>
      <c r="B8479" s="2" t="s">
        <v>7674</v>
      </c>
      <c r="C8479" s="2">
        <v>4.0</v>
      </c>
      <c r="D8479" s="2" t="s">
        <v>5153</v>
      </c>
      <c r="E8479" s="2" t="s">
        <v>27</v>
      </c>
      <c r="F8479" s="2" t="s">
        <v>5229</v>
      </c>
      <c r="G8479" s="2" t="s">
        <v>39</v>
      </c>
      <c r="H8479" s="2" t="s">
        <v>460</v>
      </c>
      <c r="I8479" s="2" t="s">
        <v>2308</v>
      </c>
      <c r="J8479" s="2" t="s">
        <v>1343</v>
      </c>
      <c r="K8479" s="2" t="s">
        <v>43</v>
      </c>
      <c r="L8479" s="10">
        <v>43364.0</v>
      </c>
      <c r="M8479" s="2" t="s">
        <v>90</v>
      </c>
      <c r="N8479" s="11">
        <v>0.2</v>
      </c>
      <c r="O8479" s="12">
        <v>9.0</v>
      </c>
      <c r="P8479" s="13">
        <v>0.08</v>
      </c>
      <c r="Q8479" s="13">
        <v>121.0</v>
      </c>
      <c r="R8479" s="13">
        <f t="shared" si="1"/>
        <v>151.25</v>
      </c>
      <c r="S8479" s="14">
        <f t="shared" si="2"/>
        <v>37.8125</v>
      </c>
      <c r="T8479" s="14">
        <f t="shared" si="3"/>
        <v>0.07438016529</v>
      </c>
      <c r="U8479" s="15" t="str">
        <f>vlookup(F8479,'Sub categories'!$A:$C,3,False)</f>
        <v>Art</v>
      </c>
      <c r="V8479" s="16">
        <f t="shared" si="4"/>
        <v>11</v>
      </c>
      <c r="W8479" s="17">
        <f t="array" ref="W8479">INDEX(shipping_prices!$C$1:$F9706,MATCH(I8479,shipping_prices!$A$1:$A9706,0),MATCH(M8479,shipping_prices!$C$1:$F$1,0))</f>
        <v>6.98</v>
      </c>
      <c r="X8479" s="15" t="str">
        <f t="shared" si="5"/>
        <v>Troy BlackwellPortlandOregon</v>
      </c>
      <c r="Y8479" s="15" t="str">
        <f t="shared" si="6"/>
        <v>Low</v>
      </c>
    </row>
    <row r="8480" hidden="1">
      <c r="A8480" s="1">
        <v>43353.0</v>
      </c>
      <c r="B8480" s="2" t="s">
        <v>7675</v>
      </c>
      <c r="C8480" s="2">
        <v>4.0</v>
      </c>
      <c r="D8480" s="2" t="s">
        <v>1069</v>
      </c>
      <c r="E8480" s="2" t="s">
        <v>27</v>
      </c>
      <c r="F8480" s="2" t="s">
        <v>2713</v>
      </c>
      <c r="G8480" s="2" t="s">
        <v>39</v>
      </c>
      <c r="H8480" s="2" t="s">
        <v>789</v>
      </c>
      <c r="I8480" s="2" t="s">
        <v>1418</v>
      </c>
      <c r="J8480" s="2" t="s">
        <v>814</v>
      </c>
      <c r="K8480" s="2" t="s">
        <v>43</v>
      </c>
      <c r="L8480" s="10">
        <v>43357.0</v>
      </c>
      <c r="M8480" s="2" t="s">
        <v>34</v>
      </c>
      <c r="N8480" s="11">
        <v>0.2</v>
      </c>
      <c r="O8480" s="12">
        <v>9.0</v>
      </c>
      <c r="P8480" s="13">
        <v>0.11</v>
      </c>
      <c r="Q8480" s="13">
        <v>83.0</v>
      </c>
      <c r="R8480" s="13">
        <f t="shared" si="1"/>
        <v>103.75</v>
      </c>
      <c r="S8480" s="14">
        <f t="shared" si="2"/>
        <v>25.9375</v>
      </c>
      <c r="T8480" s="14">
        <f t="shared" si="3"/>
        <v>0.1084337349</v>
      </c>
      <c r="U8480" s="15" t="str">
        <f>vlookup(F8480,'Sub categories'!$A:$C,3,False)</f>
        <v>Art</v>
      </c>
      <c r="V8480" s="16">
        <f t="shared" si="4"/>
        <v>4</v>
      </c>
      <c r="W8480" s="17">
        <f t="array" ref="W8480">INDEX(shipping_prices!$C$1:$F9707,MATCH(I8480,shipping_prices!$A$1:$A9707,0),MATCH(M8480,shipping_prices!$C$1:$F$1,0))</f>
        <v>12.96</v>
      </c>
      <c r="X8480" s="15" t="str">
        <f t="shared" si="5"/>
        <v>Kean ThorntonDenverColorado</v>
      </c>
      <c r="Y8480" s="15" t="str">
        <f t="shared" si="6"/>
        <v>Low</v>
      </c>
    </row>
    <row r="8481" hidden="1">
      <c r="A8481" s="1">
        <v>43353.0</v>
      </c>
      <c r="B8481" s="2" t="s">
        <v>7675</v>
      </c>
      <c r="C8481" s="2">
        <v>3.0</v>
      </c>
      <c r="D8481" s="2" t="s">
        <v>1069</v>
      </c>
      <c r="E8481" s="2" t="s">
        <v>27</v>
      </c>
      <c r="F8481" s="2" t="s">
        <v>1504</v>
      </c>
      <c r="G8481" s="2" t="s">
        <v>39</v>
      </c>
      <c r="H8481" s="2" t="s">
        <v>534</v>
      </c>
      <c r="I8481" s="2" t="s">
        <v>1418</v>
      </c>
      <c r="J8481" s="2" t="s">
        <v>814</v>
      </c>
      <c r="K8481" s="2" t="s">
        <v>43</v>
      </c>
      <c r="L8481" s="10">
        <v>43357.0</v>
      </c>
      <c r="M8481" s="2" t="s">
        <v>34</v>
      </c>
      <c r="N8481" s="11">
        <v>0.2</v>
      </c>
      <c r="O8481" s="12">
        <v>-16.0</v>
      </c>
      <c r="P8481" s="13">
        <v>-0.03</v>
      </c>
      <c r="Q8481" s="13">
        <v>636.0</v>
      </c>
      <c r="R8481" s="13">
        <f t="shared" si="1"/>
        <v>795</v>
      </c>
      <c r="S8481" s="14">
        <f t="shared" si="2"/>
        <v>265</v>
      </c>
      <c r="T8481" s="14">
        <f t="shared" si="3"/>
        <v>-0.0251572327</v>
      </c>
      <c r="U8481" s="15" t="str">
        <f>vlookup(F8481,'Sub categories'!$A:$C,3,False)</f>
        <v>Storage</v>
      </c>
      <c r="V8481" s="16">
        <f t="shared" si="4"/>
        <v>4</v>
      </c>
      <c r="W8481" s="17">
        <f t="array" ref="W8481">INDEX(shipping_prices!$C$1:$F9708,MATCH(I8481,shipping_prices!$A$1:$A9708,0),MATCH(M8481,shipping_prices!$C$1:$F$1,0))</f>
        <v>12.96</v>
      </c>
      <c r="X8481" s="15" t="str">
        <f t="shared" si="5"/>
        <v>Kean ThorntonDenverColorado</v>
      </c>
      <c r="Y8481" s="15" t="str">
        <f t="shared" si="6"/>
        <v>loss</v>
      </c>
    </row>
    <row r="8482" hidden="1">
      <c r="A8482" s="1">
        <v>43353.0</v>
      </c>
      <c r="B8482" s="2" t="s">
        <v>7676</v>
      </c>
      <c r="C8482" s="2">
        <v>2.0</v>
      </c>
      <c r="D8482" s="2" t="s">
        <v>1452</v>
      </c>
      <c r="E8482" s="2" t="s">
        <v>27</v>
      </c>
      <c r="F8482" s="2" t="s">
        <v>2702</v>
      </c>
      <c r="G8482" s="2" t="s">
        <v>39</v>
      </c>
      <c r="H8482" s="2" t="s">
        <v>284</v>
      </c>
      <c r="I8482" s="2" t="s">
        <v>140</v>
      </c>
      <c r="J8482" s="2" t="s">
        <v>141</v>
      </c>
      <c r="K8482" s="2" t="s">
        <v>77</v>
      </c>
      <c r="L8482" s="10">
        <v>43358.0</v>
      </c>
      <c r="M8482" s="2" t="s">
        <v>34</v>
      </c>
      <c r="N8482" s="11">
        <v>0.8</v>
      </c>
      <c r="O8482" s="12">
        <v>-8.0</v>
      </c>
      <c r="P8482" s="13">
        <v>-1.75</v>
      </c>
      <c r="Q8482" s="13">
        <v>5.0</v>
      </c>
      <c r="R8482" s="13">
        <f t="shared" si="1"/>
        <v>25</v>
      </c>
      <c r="S8482" s="14">
        <f t="shared" si="2"/>
        <v>12.5</v>
      </c>
      <c r="T8482" s="14">
        <f t="shared" si="3"/>
        <v>-1.6</v>
      </c>
      <c r="U8482" s="15" t="str">
        <f>vlookup(F8482,'Sub categories'!$A:$C,3,False)</f>
        <v>Binders</v>
      </c>
      <c r="V8482" s="16">
        <f t="shared" si="4"/>
        <v>5</v>
      </c>
      <c r="W8482" s="17">
        <f t="array" ref="W8482">INDEX(shipping_prices!$C$1:$F9709,MATCH(I8482,shipping_prices!$A$1:$A9709,0),MATCH(M8482,shipping_prices!$C$1:$F$1,0))</f>
        <v>13.2</v>
      </c>
      <c r="X8482" s="15" t="str">
        <f t="shared" si="5"/>
        <v>Berenike KampeChicagoIllinois</v>
      </c>
      <c r="Y8482" s="15" t="str">
        <f t="shared" si="6"/>
        <v>loss</v>
      </c>
    </row>
    <row r="8483">
      <c r="A8483" s="1">
        <v>43353.0</v>
      </c>
      <c r="B8483" s="2" t="s">
        <v>7676</v>
      </c>
      <c r="C8483" s="2">
        <v>3.0</v>
      </c>
      <c r="D8483" s="2" t="s">
        <v>1452</v>
      </c>
      <c r="E8483" s="2" t="s">
        <v>27</v>
      </c>
      <c r="F8483" s="2" t="s">
        <v>1375</v>
      </c>
      <c r="G8483" s="2" t="s">
        <v>45</v>
      </c>
      <c r="H8483" s="2" t="s">
        <v>1376</v>
      </c>
      <c r="I8483" s="2" t="s">
        <v>140</v>
      </c>
      <c r="J8483" s="2" t="s">
        <v>141</v>
      </c>
      <c r="K8483" s="2" t="s">
        <v>77</v>
      </c>
      <c r="L8483" s="10">
        <v>43358.0</v>
      </c>
      <c r="M8483" s="2" t="s">
        <v>34</v>
      </c>
      <c r="N8483" s="11">
        <v>0.6</v>
      </c>
      <c r="O8483" s="12">
        <v>-5.0</v>
      </c>
      <c r="P8483" s="13">
        <v>-0.45</v>
      </c>
      <c r="Q8483" s="13">
        <v>11.0</v>
      </c>
      <c r="R8483" s="13">
        <f t="shared" si="1"/>
        <v>27.5</v>
      </c>
      <c r="S8483" s="14">
        <f t="shared" si="2"/>
        <v>9.166666667</v>
      </c>
      <c r="T8483" s="14">
        <f t="shared" si="3"/>
        <v>-0.4545454545</v>
      </c>
      <c r="U8483" s="15" t="str">
        <f>vlookup(F8483,'Sub categories'!$A:$C,3,False)</f>
        <v>Furnishings</v>
      </c>
      <c r="V8483" s="16">
        <f t="shared" si="4"/>
        <v>5</v>
      </c>
      <c r="W8483" s="17">
        <f t="array" ref="W8483">INDEX(shipping_prices!$C$1:$F9710,MATCH(I8483,shipping_prices!$A$1:$A9710,0),MATCH(M8483,shipping_prices!$C$1:$F$1,0))</f>
        <v>13.2</v>
      </c>
      <c r="X8483" s="15" t="str">
        <f t="shared" si="5"/>
        <v>Berenike KampeChicagoIllinois</v>
      </c>
      <c r="Y8483" s="15" t="str">
        <f t="shared" si="6"/>
        <v>loss</v>
      </c>
    </row>
    <row r="8484" hidden="1">
      <c r="A8484" s="1">
        <v>43353.0</v>
      </c>
      <c r="B8484" s="2" t="s">
        <v>7676</v>
      </c>
      <c r="C8484" s="2">
        <v>4.0</v>
      </c>
      <c r="D8484" s="2" t="s">
        <v>1452</v>
      </c>
      <c r="E8484" s="2" t="s">
        <v>27</v>
      </c>
      <c r="F8484" s="2" t="s">
        <v>4501</v>
      </c>
      <c r="G8484" s="2" t="s">
        <v>39</v>
      </c>
      <c r="H8484" s="2" t="s">
        <v>1147</v>
      </c>
      <c r="I8484" s="2" t="s">
        <v>140</v>
      </c>
      <c r="J8484" s="2" t="s">
        <v>141</v>
      </c>
      <c r="K8484" s="2" t="s">
        <v>77</v>
      </c>
      <c r="L8484" s="10">
        <v>43358.0</v>
      </c>
      <c r="M8484" s="2" t="s">
        <v>34</v>
      </c>
      <c r="N8484" s="11">
        <v>0.8</v>
      </c>
      <c r="O8484" s="12">
        <v>-32.0</v>
      </c>
      <c r="P8484" s="13">
        <v>-2.25</v>
      </c>
      <c r="Q8484" s="13">
        <v>14.0</v>
      </c>
      <c r="R8484" s="13">
        <f t="shared" si="1"/>
        <v>70</v>
      </c>
      <c r="S8484" s="14">
        <f t="shared" si="2"/>
        <v>17.5</v>
      </c>
      <c r="T8484" s="14">
        <f t="shared" si="3"/>
        <v>-2.285714286</v>
      </c>
      <c r="U8484" s="15" t="str">
        <f>vlookup(F8484,'Sub categories'!$A:$C,3,False)</f>
        <v>Appliances</v>
      </c>
      <c r="V8484" s="16">
        <f t="shared" si="4"/>
        <v>5</v>
      </c>
      <c r="W8484" s="17">
        <f t="array" ref="W8484">INDEX(shipping_prices!$C$1:$F9711,MATCH(I8484,shipping_prices!$A$1:$A9711,0),MATCH(M8484,shipping_prices!$C$1:$F$1,0))</f>
        <v>13.2</v>
      </c>
      <c r="X8484" s="15" t="str">
        <f t="shared" si="5"/>
        <v>Berenike KampeChicagoIllinois</v>
      </c>
      <c r="Y8484" s="15" t="str">
        <f t="shared" si="6"/>
        <v>loss</v>
      </c>
    </row>
    <row r="8485" hidden="1">
      <c r="A8485" s="1">
        <v>43353.0</v>
      </c>
      <c r="B8485" s="2" t="s">
        <v>7676</v>
      </c>
      <c r="C8485" s="2">
        <v>2.0</v>
      </c>
      <c r="D8485" s="2" t="s">
        <v>1452</v>
      </c>
      <c r="E8485" s="2" t="s">
        <v>27</v>
      </c>
      <c r="F8485" s="2" t="s">
        <v>4435</v>
      </c>
      <c r="G8485" s="2" t="s">
        <v>39</v>
      </c>
      <c r="H8485" s="2" t="s">
        <v>1687</v>
      </c>
      <c r="I8485" s="2" t="s">
        <v>140</v>
      </c>
      <c r="J8485" s="2" t="s">
        <v>141</v>
      </c>
      <c r="K8485" s="2" t="s">
        <v>77</v>
      </c>
      <c r="L8485" s="10">
        <v>43358.0</v>
      </c>
      <c r="M8485" s="2" t="s">
        <v>34</v>
      </c>
      <c r="N8485" s="11">
        <v>0.2</v>
      </c>
      <c r="O8485" s="12">
        <v>-8.0</v>
      </c>
      <c r="P8485" s="13">
        <v>-0.24</v>
      </c>
      <c r="Q8485" s="13">
        <v>35.0</v>
      </c>
      <c r="R8485" s="13">
        <f t="shared" si="1"/>
        <v>43.75</v>
      </c>
      <c r="S8485" s="14">
        <f t="shared" si="2"/>
        <v>21.875</v>
      </c>
      <c r="T8485" s="14">
        <f t="shared" si="3"/>
        <v>-0.2285714286</v>
      </c>
      <c r="U8485" s="15" t="str">
        <f>vlookup(F8485,'Sub categories'!$A:$C,3,False)</f>
        <v>Storage</v>
      </c>
      <c r="V8485" s="16">
        <f t="shared" si="4"/>
        <v>5</v>
      </c>
      <c r="W8485" s="17">
        <f t="array" ref="W8485">INDEX(shipping_prices!$C$1:$F9712,MATCH(I8485,shipping_prices!$A$1:$A9712,0),MATCH(M8485,shipping_prices!$C$1:$F$1,0))</f>
        <v>13.2</v>
      </c>
      <c r="X8485" s="15" t="str">
        <f t="shared" si="5"/>
        <v>Berenike KampeChicagoIllinois</v>
      </c>
      <c r="Y8485" s="15" t="str">
        <f t="shared" si="6"/>
        <v>loss</v>
      </c>
    </row>
    <row r="8486" hidden="1">
      <c r="A8486" s="1">
        <v>43353.0</v>
      </c>
      <c r="B8486" s="2" t="s">
        <v>7676</v>
      </c>
      <c r="C8486" s="2">
        <v>4.0</v>
      </c>
      <c r="D8486" s="2" t="s">
        <v>1452</v>
      </c>
      <c r="E8486" s="2" t="s">
        <v>27</v>
      </c>
      <c r="F8486" s="2" t="s">
        <v>3279</v>
      </c>
      <c r="G8486" s="2" t="s">
        <v>29</v>
      </c>
      <c r="H8486" s="2" t="s">
        <v>79</v>
      </c>
      <c r="I8486" s="2" t="s">
        <v>140</v>
      </c>
      <c r="J8486" s="2" t="s">
        <v>141</v>
      </c>
      <c r="K8486" s="2" t="s">
        <v>77</v>
      </c>
      <c r="L8486" s="10">
        <v>43358.0</v>
      </c>
      <c r="M8486" s="2" t="s">
        <v>34</v>
      </c>
      <c r="N8486" s="11">
        <v>0.2</v>
      </c>
      <c r="O8486" s="12">
        <v>-7.0</v>
      </c>
      <c r="P8486" s="13">
        <v>-0.2</v>
      </c>
      <c r="Q8486" s="13">
        <v>35.0</v>
      </c>
      <c r="R8486" s="13">
        <f t="shared" si="1"/>
        <v>43.75</v>
      </c>
      <c r="S8486" s="14">
        <f t="shared" si="2"/>
        <v>10.9375</v>
      </c>
      <c r="T8486" s="14">
        <f t="shared" si="3"/>
        <v>-0.2</v>
      </c>
      <c r="U8486" s="15" t="str">
        <f>vlookup(F8486,'Sub categories'!$A:$C,3,False)</f>
        <v>Phones</v>
      </c>
      <c r="V8486" s="16">
        <f t="shared" si="4"/>
        <v>5</v>
      </c>
      <c r="W8486" s="17">
        <f t="array" ref="W8486">INDEX(shipping_prices!$C$1:$F9713,MATCH(I8486,shipping_prices!$A$1:$A9713,0),MATCH(M8486,shipping_prices!$C$1:$F$1,0))</f>
        <v>13.2</v>
      </c>
      <c r="X8486" s="15" t="str">
        <f t="shared" si="5"/>
        <v>Berenike KampeChicagoIllinois</v>
      </c>
      <c r="Y8486" s="15" t="str">
        <f t="shared" si="6"/>
        <v>loss</v>
      </c>
    </row>
    <row r="8487">
      <c r="A8487" s="1">
        <v>43353.0</v>
      </c>
      <c r="B8487" s="2" t="s">
        <v>7676</v>
      </c>
      <c r="C8487" s="2">
        <v>5.0</v>
      </c>
      <c r="D8487" s="2" t="s">
        <v>1452</v>
      </c>
      <c r="E8487" s="2" t="s">
        <v>27</v>
      </c>
      <c r="F8487" s="2" t="s">
        <v>403</v>
      </c>
      <c r="G8487" s="2" t="s">
        <v>45</v>
      </c>
      <c r="H8487" s="2" t="s">
        <v>404</v>
      </c>
      <c r="I8487" s="2" t="s">
        <v>140</v>
      </c>
      <c r="J8487" s="2" t="s">
        <v>141</v>
      </c>
      <c r="K8487" s="2" t="s">
        <v>77</v>
      </c>
      <c r="L8487" s="10">
        <v>43358.0</v>
      </c>
      <c r="M8487" s="2" t="s">
        <v>34</v>
      </c>
      <c r="N8487" s="11">
        <v>0.5</v>
      </c>
      <c r="O8487" s="12">
        <v>-120.0</v>
      </c>
      <c r="P8487" s="13">
        <v>-0.56</v>
      </c>
      <c r="Q8487" s="13">
        <v>215.0</v>
      </c>
      <c r="R8487" s="13">
        <f t="shared" si="1"/>
        <v>430</v>
      </c>
      <c r="S8487" s="14">
        <f t="shared" si="2"/>
        <v>86</v>
      </c>
      <c r="T8487" s="14">
        <f t="shared" si="3"/>
        <v>-0.5581395349</v>
      </c>
      <c r="U8487" s="15" t="str">
        <f>vlookup(F8487,'Sub categories'!$A:$C,3,False)</f>
        <v>Tables</v>
      </c>
      <c r="V8487" s="16">
        <f t="shared" si="4"/>
        <v>5</v>
      </c>
      <c r="W8487" s="17">
        <f t="array" ref="W8487">INDEX(shipping_prices!$C$1:$F9714,MATCH(I8487,shipping_prices!$A$1:$A9714,0),MATCH(M8487,shipping_prices!$C$1:$F$1,0))</f>
        <v>13.2</v>
      </c>
      <c r="X8487" s="15" t="str">
        <f t="shared" si="5"/>
        <v>Berenike KampeChicagoIllinois</v>
      </c>
      <c r="Y8487" s="15" t="str">
        <f t="shared" si="6"/>
        <v>loss</v>
      </c>
    </row>
    <row r="8488">
      <c r="A8488" s="1">
        <v>43353.0</v>
      </c>
      <c r="B8488" s="2" t="s">
        <v>7677</v>
      </c>
      <c r="C8488" s="2">
        <v>2.0</v>
      </c>
      <c r="D8488" s="2" t="s">
        <v>1026</v>
      </c>
      <c r="E8488" s="2" t="s">
        <v>27</v>
      </c>
      <c r="F8488" s="2" t="s">
        <v>3761</v>
      </c>
      <c r="G8488" s="2" t="s">
        <v>45</v>
      </c>
      <c r="H8488" s="2" t="s">
        <v>1024</v>
      </c>
      <c r="I8488" s="2" t="s">
        <v>140</v>
      </c>
      <c r="J8488" s="2" t="s">
        <v>141</v>
      </c>
      <c r="K8488" s="2" t="s">
        <v>77</v>
      </c>
      <c r="L8488" s="10">
        <v>43363.0</v>
      </c>
      <c r="M8488" s="2" t="s">
        <v>34</v>
      </c>
      <c r="N8488" s="11">
        <v>0.6</v>
      </c>
      <c r="O8488" s="12">
        <v>-8.0</v>
      </c>
      <c r="P8488" s="13">
        <v>-0.73</v>
      </c>
      <c r="Q8488" s="13">
        <v>11.0</v>
      </c>
      <c r="R8488" s="13">
        <f t="shared" si="1"/>
        <v>27.5</v>
      </c>
      <c r="S8488" s="14">
        <f t="shared" si="2"/>
        <v>13.75</v>
      </c>
      <c r="T8488" s="14">
        <f t="shared" si="3"/>
        <v>-0.7272727273</v>
      </c>
      <c r="U8488" s="15" t="str">
        <f>vlookup(F8488,'Sub categories'!$A:$C,3,False)</f>
        <v>Furnishings</v>
      </c>
      <c r="V8488" s="16">
        <f t="shared" si="4"/>
        <v>10</v>
      </c>
      <c r="W8488" s="17">
        <f t="array" ref="W8488">INDEX(shipping_prices!$C$1:$F9715,MATCH(I8488,shipping_prices!$A$1:$A9715,0),MATCH(M8488,shipping_prices!$C$1:$F$1,0))</f>
        <v>13.2</v>
      </c>
      <c r="X8488" s="15" t="str">
        <f t="shared" si="5"/>
        <v>Brosina HoffmanChicagoIllinois</v>
      </c>
      <c r="Y8488" s="15" t="str">
        <f t="shared" si="6"/>
        <v>loss</v>
      </c>
    </row>
    <row r="8489">
      <c r="A8489" s="1">
        <v>43353.0</v>
      </c>
      <c r="B8489" s="2" t="s">
        <v>7677</v>
      </c>
      <c r="C8489" s="2">
        <v>4.0</v>
      </c>
      <c r="D8489" s="2" t="s">
        <v>1026</v>
      </c>
      <c r="E8489" s="2" t="s">
        <v>27</v>
      </c>
      <c r="F8489" s="2" t="s">
        <v>2698</v>
      </c>
      <c r="G8489" s="2" t="s">
        <v>45</v>
      </c>
      <c r="H8489" s="2" t="s">
        <v>227</v>
      </c>
      <c r="I8489" s="2" t="s">
        <v>140</v>
      </c>
      <c r="J8489" s="2" t="s">
        <v>141</v>
      </c>
      <c r="K8489" s="2" t="s">
        <v>77</v>
      </c>
      <c r="L8489" s="10">
        <v>43363.0</v>
      </c>
      <c r="M8489" s="2" t="s">
        <v>34</v>
      </c>
      <c r="N8489" s="11">
        <v>0.3</v>
      </c>
      <c r="O8489" s="12">
        <v>-57.0</v>
      </c>
      <c r="P8489" s="13">
        <v>-0.07</v>
      </c>
      <c r="Q8489" s="13">
        <v>798.0</v>
      </c>
      <c r="R8489" s="13">
        <f t="shared" si="1"/>
        <v>1140</v>
      </c>
      <c r="S8489" s="14">
        <f t="shared" si="2"/>
        <v>285</v>
      </c>
      <c r="T8489" s="14">
        <f t="shared" si="3"/>
        <v>-0.07142857143</v>
      </c>
      <c r="U8489" s="15" t="str">
        <f>vlookup(F8489,'Sub categories'!$A:$C,3,False)</f>
        <v>Chairs</v>
      </c>
      <c r="V8489" s="16">
        <f t="shared" si="4"/>
        <v>10</v>
      </c>
      <c r="W8489" s="17">
        <f t="array" ref="W8489">INDEX(shipping_prices!$C$1:$F9716,MATCH(I8489,shipping_prices!$A$1:$A9716,0),MATCH(M8489,shipping_prices!$C$1:$F$1,0))</f>
        <v>13.2</v>
      </c>
      <c r="X8489" s="15" t="str">
        <f t="shared" si="5"/>
        <v>Brosina HoffmanChicagoIllinois</v>
      </c>
      <c r="Y8489" s="15" t="str">
        <f t="shared" si="6"/>
        <v>loss</v>
      </c>
    </row>
    <row r="8490" hidden="1">
      <c r="A8490" s="1">
        <v>43353.0</v>
      </c>
      <c r="B8490" s="2" t="s">
        <v>7678</v>
      </c>
      <c r="C8490" s="2">
        <v>3.0</v>
      </c>
      <c r="D8490" s="2" t="s">
        <v>811</v>
      </c>
      <c r="E8490" s="2" t="s">
        <v>37</v>
      </c>
      <c r="F8490" s="2" t="s">
        <v>1690</v>
      </c>
      <c r="G8490" s="2" t="s">
        <v>39</v>
      </c>
      <c r="H8490" s="2" t="s">
        <v>193</v>
      </c>
      <c r="I8490" s="2" t="s">
        <v>741</v>
      </c>
      <c r="J8490" s="2" t="s">
        <v>76</v>
      </c>
      <c r="K8490" s="2" t="s">
        <v>77</v>
      </c>
      <c r="L8490" s="10">
        <v>43356.0</v>
      </c>
      <c r="M8490" s="2" t="s">
        <v>34</v>
      </c>
      <c r="N8490" s="11">
        <v>0.8</v>
      </c>
      <c r="O8490" s="12">
        <v>-15.0</v>
      </c>
      <c r="P8490" s="13">
        <v>-1.7</v>
      </c>
      <c r="Q8490" s="13">
        <v>9.0</v>
      </c>
      <c r="R8490" s="13">
        <f t="shared" si="1"/>
        <v>45</v>
      </c>
      <c r="S8490" s="14">
        <f t="shared" si="2"/>
        <v>15</v>
      </c>
      <c r="T8490" s="14">
        <f t="shared" si="3"/>
        <v>-1.666666667</v>
      </c>
      <c r="U8490" s="15" t="str">
        <f>vlookup(F8490,'Sub categories'!$A:$C,3,False)</f>
        <v>Binders</v>
      </c>
      <c r="V8490" s="16">
        <f t="shared" si="4"/>
        <v>3</v>
      </c>
      <c r="W8490" s="17">
        <f t="array" ref="W8490">INDEX(shipping_prices!$C$1:$F9717,MATCH(I8490,shipping_prices!$A$1:$A9717,0),MATCH(M8490,shipping_prices!$C$1:$F$1,0))</f>
        <v>12.55</v>
      </c>
      <c r="X8490" s="15" t="str">
        <f t="shared" si="5"/>
        <v>Kelly LampkinSan AntonioTexas</v>
      </c>
      <c r="Y8490" s="15" t="str">
        <f t="shared" si="6"/>
        <v>loss</v>
      </c>
    </row>
    <row r="8491">
      <c r="A8491" s="1">
        <v>43354.0</v>
      </c>
      <c r="B8491" s="2" t="s">
        <v>7678</v>
      </c>
      <c r="C8491" s="2">
        <v>2.0</v>
      </c>
      <c r="D8491" s="2" t="s">
        <v>811</v>
      </c>
      <c r="E8491" s="2" t="s">
        <v>37</v>
      </c>
      <c r="F8491" s="2" t="s">
        <v>3863</v>
      </c>
      <c r="G8491" s="2" t="s">
        <v>45</v>
      </c>
      <c r="H8491" s="2" t="s">
        <v>1400</v>
      </c>
      <c r="I8491" s="2" t="s">
        <v>741</v>
      </c>
      <c r="J8491" s="2" t="s">
        <v>76</v>
      </c>
      <c r="K8491" s="2" t="s">
        <v>77</v>
      </c>
      <c r="L8491" s="10">
        <v>43356.0</v>
      </c>
      <c r="M8491" s="2" t="s">
        <v>34</v>
      </c>
      <c r="N8491" s="11">
        <v>0.3</v>
      </c>
      <c r="O8491" s="12">
        <v>-19.0</v>
      </c>
      <c r="P8491" s="13">
        <v>-0.19</v>
      </c>
      <c r="Q8491" s="13">
        <v>100.0</v>
      </c>
      <c r="R8491" s="13">
        <f t="shared" si="1"/>
        <v>142.8571429</v>
      </c>
      <c r="S8491" s="14">
        <f t="shared" si="2"/>
        <v>71.42857143</v>
      </c>
      <c r="T8491" s="14">
        <f t="shared" si="3"/>
        <v>-0.19</v>
      </c>
      <c r="U8491" s="15" t="str">
        <f>vlookup(F8491,'Sub categories'!$A:$C,3,False)</f>
        <v>Tables</v>
      </c>
      <c r="V8491" s="16">
        <f t="shared" si="4"/>
        <v>2</v>
      </c>
      <c r="W8491" s="17">
        <f t="array" ref="W8491">INDEX(shipping_prices!$C$1:$F9718,MATCH(I8491,shipping_prices!$A$1:$A9718,0),MATCH(M8491,shipping_prices!$C$1:$F$1,0))</f>
        <v>12.55</v>
      </c>
      <c r="X8491" s="15" t="str">
        <f t="shared" si="5"/>
        <v>Kelly LampkinSan AntonioTexas</v>
      </c>
      <c r="Y8491" s="15" t="str">
        <f t="shared" si="6"/>
        <v>loss</v>
      </c>
    </row>
    <row r="8492">
      <c r="A8492" s="1">
        <v>43354.0</v>
      </c>
      <c r="B8492" s="2" t="s">
        <v>7678</v>
      </c>
      <c r="C8492" s="2">
        <v>4.0</v>
      </c>
      <c r="D8492" s="2" t="s">
        <v>811</v>
      </c>
      <c r="E8492" s="2" t="s">
        <v>37</v>
      </c>
      <c r="F8492" s="2" t="s">
        <v>2698</v>
      </c>
      <c r="G8492" s="2" t="s">
        <v>45</v>
      </c>
      <c r="H8492" s="2" t="s">
        <v>227</v>
      </c>
      <c r="I8492" s="2" t="s">
        <v>741</v>
      </c>
      <c r="J8492" s="2" t="s">
        <v>76</v>
      </c>
      <c r="K8492" s="2" t="s">
        <v>77</v>
      </c>
      <c r="L8492" s="10">
        <v>43356.0</v>
      </c>
      <c r="M8492" s="2" t="s">
        <v>34</v>
      </c>
      <c r="N8492" s="11">
        <v>0.3</v>
      </c>
      <c r="O8492" s="12">
        <v>-57.0</v>
      </c>
      <c r="P8492" s="13">
        <v>-0.07</v>
      </c>
      <c r="Q8492" s="13">
        <v>798.0</v>
      </c>
      <c r="R8492" s="13">
        <f t="shared" si="1"/>
        <v>1140</v>
      </c>
      <c r="S8492" s="14">
        <f t="shared" si="2"/>
        <v>285</v>
      </c>
      <c r="T8492" s="14">
        <f t="shared" si="3"/>
        <v>-0.07142857143</v>
      </c>
      <c r="U8492" s="15" t="str">
        <f>vlookup(F8492,'Sub categories'!$A:$C,3,False)</f>
        <v>Chairs</v>
      </c>
      <c r="V8492" s="16">
        <f t="shared" si="4"/>
        <v>2</v>
      </c>
      <c r="W8492" s="17">
        <f t="array" ref="W8492">INDEX(shipping_prices!$C$1:$F9719,MATCH(I8492,shipping_prices!$A$1:$A9719,0),MATCH(M8492,shipping_prices!$C$1:$F$1,0))</f>
        <v>12.55</v>
      </c>
      <c r="X8492" s="15" t="str">
        <f t="shared" si="5"/>
        <v>Kelly LampkinSan AntonioTexas</v>
      </c>
      <c r="Y8492" s="15" t="str">
        <f t="shared" si="6"/>
        <v>loss</v>
      </c>
    </row>
    <row r="8493">
      <c r="A8493" s="1">
        <v>43354.0</v>
      </c>
      <c r="B8493" s="2" t="s">
        <v>7679</v>
      </c>
      <c r="C8493" s="2">
        <v>3.0</v>
      </c>
      <c r="D8493" s="2" t="s">
        <v>4231</v>
      </c>
      <c r="E8493" s="2" t="s">
        <v>27</v>
      </c>
      <c r="F8493" s="2" t="s">
        <v>2603</v>
      </c>
      <c r="G8493" s="2" t="s">
        <v>45</v>
      </c>
      <c r="H8493" s="2" t="s">
        <v>46</v>
      </c>
      <c r="I8493" s="2" t="s">
        <v>158</v>
      </c>
      <c r="J8493" s="2" t="s">
        <v>159</v>
      </c>
      <c r="K8493" s="2" t="s">
        <v>43</v>
      </c>
      <c r="L8493" s="10">
        <v>43359.0</v>
      </c>
      <c r="M8493" s="2" t="s">
        <v>34</v>
      </c>
      <c r="N8493" s="11">
        <v>0.2</v>
      </c>
      <c r="O8493" s="12">
        <v>73.0</v>
      </c>
      <c r="P8493" s="13">
        <v>0.13</v>
      </c>
      <c r="Q8493" s="13">
        <v>586.0</v>
      </c>
      <c r="R8493" s="13">
        <f t="shared" si="1"/>
        <v>732.5</v>
      </c>
      <c r="S8493" s="14">
        <f t="shared" si="2"/>
        <v>244.1666667</v>
      </c>
      <c r="T8493" s="14">
        <f t="shared" si="3"/>
        <v>0.1245733788</v>
      </c>
      <c r="U8493" s="15" t="str">
        <f>vlookup(F8493,'Sub categories'!$A:$C,3,False)</f>
        <v>Chairs</v>
      </c>
      <c r="V8493" s="16">
        <f t="shared" si="4"/>
        <v>5</v>
      </c>
      <c r="W8493" s="17">
        <f t="array" ref="W8493">INDEX(shipping_prices!$C$1:$F9720,MATCH(I8493,shipping_prices!$A$1:$A9720,0),MATCH(M8493,shipping_prices!$C$1:$F$1,0))</f>
        <v>7</v>
      </c>
      <c r="X8493" s="15" t="str">
        <f t="shared" si="5"/>
        <v>Carlos SolteroSeattleWashington</v>
      </c>
      <c r="Y8493" s="15" t="str">
        <f t="shared" si="6"/>
        <v>High</v>
      </c>
    </row>
    <row r="8494">
      <c r="A8494" s="1">
        <v>43354.0</v>
      </c>
      <c r="B8494" s="2" t="s">
        <v>7680</v>
      </c>
      <c r="C8494" s="2">
        <v>5.0</v>
      </c>
      <c r="D8494" s="2" t="s">
        <v>1984</v>
      </c>
      <c r="E8494" s="2" t="s">
        <v>49</v>
      </c>
      <c r="F8494" s="2" t="s">
        <v>6850</v>
      </c>
      <c r="G8494" s="2" t="s">
        <v>45</v>
      </c>
      <c r="H8494" s="2" t="s">
        <v>1376</v>
      </c>
      <c r="I8494" s="2" t="s">
        <v>2506</v>
      </c>
      <c r="J8494" s="2" t="s">
        <v>572</v>
      </c>
      <c r="K8494" s="2" t="s">
        <v>33</v>
      </c>
      <c r="L8494" s="10">
        <v>43362.0</v>
      </c>
      <c r="M8494" s="2" t="s">
        <v>142</v>
      </c>
      <c r="N8494" s="11">
        <v>0.0</v>
      </c>
      <c r="O8494" s="12">
        <v>23.0</v>
      </c>
      <c r="P8494" s="13">
        <v>0.37</v>
      </c>
      <c r="Q8494" s="13">
        <v>63.0</v>
      </c>
      <c r="R8494" s="13">
        <f t="shared" si="1"/>
        <v>63</v>
      </c>
      <c r="S8494" s="14">
        <f t="shared" si="2"/>
        <v>12.6</v>
      </c>
      <c r="T8494" s="14">
        <f t="shared" si="3"/>
        <v>0.3650793651</v>
      </c>
      <c r="U8494" s="15" t="str">
        <f>vlookup(F8494,'Sub categories'!$A:$C,3,False)</f>
        <v>Furnishings</v>
      </c>
      <c r="V8494" s="16">
        <f t="shared" si="4"/>
        <v>8</v>
      </c>
      <c r="W8494" s="17">
        <f t="array" ref="W8494">INDEX(shipping_prices!$C$1:$F9721,MATCH(I8494,shipping_prices!$A$1:$A9721,0),MATCH(M8494,shipping_prices!$C$1:$F$1,0))</f>
        <v>22.61</v>
      </c>
      <c r="X8494" s="15" t="str">
        <f t="shared" si="5"/>
        <v>Gary MitchumFranklinMassachusetts</v>
      </c>
      <c r="Y8494" s="15" t="str">
        <f t="shared" si="6"/>
        <v>Low</v>
      </c>
    </row>
    <row r="8495" hidden="1">
      <c r="A8495" s="1">
        <v>43354.0</v>
      </c>
      <c r="B8495" s="2" t="s">
        <v>7680</v>
      </c>
      <c r="C8495" s="2">
        <v>3.0</v>
      </c>
      <c r="D8495" s="2" t="s">
        <v>1984</v>
      </c>
      <c r="E8495" s="2" t="s">
        <v>49</v>
      </c>
      <c r="F8495" s="2" t="s">
        <v>3938</v>
      </c>
      <c r="G8495" s="2" t="s">
        <v>29</v>
      </c>
      <c r="H8495" s="2" t="s">
        <v>554</v>
      </c>
      <c r="I8495" s="2" t="s">
        <v>2506</v>
      </c>
      <c r="J8495" s="2" t="s">
        <v>572</v>
      </c>
      <c r="K8495" s="2" t="s">
        <v>33</v>
      </c>
      <c r="L8495" s="10">
        <v>43362.0</v>
      </c>
      <c r="M8495" s="2" t="s">
        <v>142</v>
      </c>
      <c r="N8495" s="11">
        <v>0.0</v>
      </c>
      <c r="O8495" s="12">
        <v>27.0</v>
      </c>
      <c r="P8495" s="13">
        <v>0.24</v>
      </c>
      <c r="Q8495" s="13">
        <v>114.0</v>
      </c>
      <c r="R8495" s="13">
        <f t="shared" si="1"/>
        <v>114</v>
      </c>
      <c r="S8495" s="14">
        <f t="shared" si="2"/>
        <v>38</v>
      </c>
      <c r="T8495" s="14">
        <f t="shared" si="3"/>
        <v>0.2368421053</v>
      </c>
      <c r="U8495" s="15" t="str">
        <f>vlookup(F8495,'Sub categories'!$A:$C,3,False)</f>
        <v>Accessories</v>
      </c>
      <c r="V8495" s="16">
        <f t="shared" si="4"/>
        <v>8</v>
      </c>
      <c r="W8495" s="17">
        <f t="array" ref="W8495">INDEX(shipping_prices!$C$1:$F9722,MATCH(I8495,shipping_prices!$A$1:$A9722,0),MATCH(M8495,shipping_prices!$C$1:$F$1,0))</f>
        <v>22.61</v>
      </c>
      <c r="X8495" s="15" t="str">
        <f t="shared" si="5"/>
        <v>Gary MitchumFranklinMassachusetts</v>
      </c>
      <c r="Y8495" s="15" t="str">
        <f t="shared" si="6"/>
        <v>Low</v>
      </c>
    </row>
    <row r="8496" hidden="1">
      <c r="A8496" s="1">
        <v>43354.0</v>
      </c>
      <c r="B8496" s="2" t="s">
        <v>7681</v>
      </c>
      <c r="C8496" s="2">
        <v>2.0</v>
      </c>
      <c r="D8496" s="2" t="s">
        <v>588</v>
      </c>
      <c r="E8496" s="2" t="s">
        <v>49</v>
      </c>
      <c r="F8496" s="2" t="s">
        <v>1610</v>
      </c>
      <c r="G8496" s="2" t="s">
        <v>39</v>
      </c>
      <c r="H8496" s="2" t="s">
        <v>297</v>
      </c>
      <c r="I8496" s="2" t="s">
        <v>174</v>
      </c>
      <c r="J8496" s="2" t="s">
        <v>32</v>
      </c>
      <c r="K8496" s="2" t="s">
        <v>33</v>
      </c>
      <c r="L8496" s="10">
        <v>43365.0</v>
      </c>
      <c r="M8496" s="2" t="s">
        <v>34</v>
      </c>
      <c r="N8496" s="11">
        <v>0.0</v>
      </c>
      <c r="O8496" s="12">
        <v>2.0</v>
      </c>
      <c r="P8496" s="13">
        <v>0.3</v>
      </c>
      <c r="Q8496" s="13">
        <v>7.0</v>
      </c>
      <c r="R8496" s="13">
        <f t="shared" si="1"/>
        <v>7</v>
      </c>
      <c r="S8496" s="14">
        <f t="shared" si="2"/>
        <v>3.5</v>
      </c>
      <c r="T8496" s="14">
        <f t="shared" si="3"/>
        <v>0.2857142857</v>
      </c>
      <c r="U8496" s="15" t="str">
        <f>vlookup(F8496,'Sub categories'!$A:$C,3,False)</f>
        <v>Supplies</v>
      </c>
      <c r="V8496" s="16">
        <f t="shared" si="4"/>
        <v>11</v>
      </c>
      <c r="W8496" s="17">
        <f t="array" ref="W8496">INDEX(shipping_prices!$C$1:$F9723,MATCH(I8496,shipping_prices!$A$1:$A9723,0),MATCH(M8496,shipping_prices!$C$1:$F$1,0))</f>
        <v>6.74</v>
      </c>
      <c r="X8496" s="15" t="str">
        <f t="shared" si="5"/>
        <v>Kristina NunnNew RochelleNew York</v>
      </c>
      <c r="Y8496" s="15" t="str">
        <f t="shared" si="6"/>
        <v>Low</v>
      </c>
    </row>
    <row r="8497" hidden="1">
      <c r="A8497" s="1">
        <v>43354.0</v>
      </c>
      <c r="B8497" s="2" t="s">
        <v>7681</v>
      </c>
      <c r="C8497" s="2">
        <v>5.0</v>
      </c>
      <c r="D8497" s="2" t="s">
        <v>588</v>
      </c>
      <c r="E8497" s="2" t="s">
        <v>49</v>
      </c>
      <c r="F8497" s="2" t="s">
        <v>3192</v>
      </c>
      <c r="G8497" s="2" t="s">
        <v>39</v>
      </c>
      <c r="H8497" s="2" t="s">
        <v>1647</v>
      </c>
      <c r="I8497" s="2" t="s">
        <v>174</v>
      </c>
      <c r="J8497" s="2" t="s">
        <v>32</v>
      </c>
      <c r="K8497" s="2" t="s">
        <v>33</v>
      </c>
      <c r="L8497" s="10">
        <v>43365.0</v>
      </c>
      <c r="M8497" s="2" t="s">
        <v>34</v>
      </c>
      <c r="N8497" s="11">
        <v>0.0</v>
      </c>
      <c r="O8497" s="12">
        <v>22.0</v>
      </c>
      <c r="P8497" s="13">
        <v>0.47</v>
      </c>
      <c r="Q8497" s="13">
        <v>46.0</v>
      </c>
      <c r="R8497" s="13">
        <f t="shared" si="1"/>
        <v>46</v>
      </c>
      <c r="S8497" s="14">
        <f t="shared" si="2"/>
        <v>9.2</v>
      </c>
      <c r="T8497" s="14">
        <f t="shared" si="3"/>
        <v>0.4782608696</v>
      </c>
      <c r="U8497" s="15" t="str">
        <f>vlookup(F8497,'Sub categories'!$A:$C,3,False)</f>
        <v>Paper</v>
      </c>
      <c r="V8497" s="16">
        <f t="shared" si="4"/>
        <v>11</v>
      </c>
      <c r="W8497" s="17">
        <f t="array" ref="W8497">INDEX(shipping_prices!$C$1:$F9724,MATCH(I8497,shipping_prices!$A$1:$A9724,0),MATCH(M8497,shipping_prices!$C$1:$F$1,0))</f>
        <v>6.74</v>
      </c>
      <c r="X8497" s="15" t="str">
        <f t="shared" si="5"/>
        <v>Kristina NunnNew RochelleNew York</v>
      </c>
      <c r="Y8497" s="15" t="str">
        <f t="shared" si="6"/>
        <v>Low</v>
      </c>
    </row>
    <row r="8498" hidden="1">
      <c r="A8498" s="1">
        <v>43354.0</v>
      </c>
      <c r="B8498" s="2" t="s">
        <v>7681</v>
      </c>
      <c r="C8498" s="2">
        <v>4.0</v>
      </c>
      <c r="D8498" s="2" t="s">
        <v>588</v>
      </c>
      <c r="E8498" s="2" t="s">
        <v>49</v>
      </c>
      <c r="F8498" s="2" t="s">
        <v>5281</v>
      </c>
      <c r="G8498" s="2" t="s">
        <v>39</v>
      </c>
      <c r="H8498" s="2" t="s">
        <v>51</v>
      </c>
      <c r="I8498" s="2" t="s">
        <v>174</v>
      </c>
      <c r="J8498" s="2" t="s">
        <v>32</v>
      </c>
      <c r="K8498" s="2" t="s">
        <v>33</v>
      </c>
      <c r="L8498" s="10">
        <v>43365.0</v>
      </c>
      <c r="M8498" s="2" t="s">
        <v>34</v>
      </c>
      <c r="N8498" s="11">
        <v>0.0</v>
      </c>
      <c r="O8498" s="12">
        <v>110.0</v>
      </c>
      <c r="P8498" s="13">
        <v>0.49</v>
      </c>
      <c r="Q8498" s="13">
        <v>224.0</v>
      </c>
      <c r="R8498" s="13">
        <f t="shared" si="1"/>
        <v>224</v>
      </c>
      <c r="S8498" s="14">
        <f t="shared" si="2"/>
        <v>56</v>
      </c>
      <c r="T8498" s="14">
        <f t="shared" si="3"/>
        <v>0.4910714286</v>
      </c>
      <c r="U8498" s="15" t="str">
        <f>vlookup(F8498,'Sub categories'!$A:$C,3,False)</f>
        <v>Paper</v>
      </c>
      <c r="V8498" s="16">
        <f t="shared" si="4"/>
        <v>11</v>
      </c>
      <c r="W8498" s="17">
        <f t="array" ref="W8498">INDEX(shipping_prices!$C$1:$F9725,MATCH(I8498,shipping_prices!$A$1:$A9725,0),MATCH(M8498,shipping_prices!$C$1:$F$1,0))</f>
        <v>6.74</v>
      </c>
      <c r="X8498" s="15" t="str">
        <f t="shared" si="5"/>
        <v>Kristina NunnNew RochelleNew York</v>
      </c>
      <c r="Y8498" s="15" t="str">
        <f t="shared" si="6"/>
        <v>High</v>
      </c>
    </row>
    <row r="8499" hidden="1">
      <c r="A8499" s="1">
        <v>43354.0</v>
      </c>
      <c r="B8499" s="2" t="s">
        <v>7682</v>
      </c>
      <c r="C8499" s="2">
        <v>3.0</v>
      </c>
      <c r="D8499" s="2" t="s">
        <v>2845</v>
      </c>
      <c r="E8499" s="2" t="s">
        <v>37</v>
      </c>
      <c r="F8499" s="2" t="s">
        <v>1167</v>
      </c>
      <c r="G8499" s="2" t="s">
        <v>39</v>
      </c>
      <c r="H8499" s="2" t="s">
        <v>222</v>
      </c>
      <c r="I8499" s="2" t="s">
        <v>501</v>
      </c>
      <c r="J8499" s="2" t="s">
        <v>122</v>
      </c>
      <c r="K8499" s="2" t="s">
        <v>54</v>
      </c>
      <c r="L8499" s="10">
        <v>43359.0</v>
      </c>
      <c r="M8499" s="2" t="s">
        <v>34</v>
      </c>
      <c r="N8499" s="11">
        <v>0.0</v>
      </c>
      <c r="O8499" s="12">
        <v>10.0</v>
      </c>
      <c r="P8499" s="13">
        <v>0.03</v>
      </c>
      <c r="Q8499" s="13">
        <v>345.0</v>
      </c>
      <c r="R8499" s="13">
        <f t="shared" si="1"/>
        <v>345</v>
      </c>
      <c r="S8499" s="14">
        <f t="shared" si="2"/>
        <v>115</v>
      </c>
      <c r="T8499" s="14">
        <f t="shared" si="3"/>
        <v>0.02898550725</v>
      </c>
      <c r="U8499" s="15" t="str">
        <f>vlookup(F8499,'Sub categories'!$A:$C,3,False)</f>
        <v>Storage</v>
      </c>
      <c r="V8499" s="16">
        <f t="shared" si="4"/>
        <v>5</v>
      </c>
      <c r="W8499" s="17">
        <f t="array" ref="W8499">INDEX(shipping_prices!$C$1:$F9726,MATCH(I8499,shipping_prices!$A$1:$A9726,0),MATCH(M8499,shipping_prices!$C$1:$F$1,0))</f>
        <v>6.86</v>
      </c>
      <c r="X8499" s="15" t="str">
        <f t="shared" si="5"/>
        <v>Bill ShonelyColumbusGeorgia</v>
      </c>
      <c r="Y8499" s="15" t="str">
        <f t="shared" si="6"/>
        <v>Low</v>
      </c>
    </row>
    <row r="8500" hidden="1">
      <c r="A8500" s="1">
        <v>43354.0</v>
      </c>
      <c r="B8500" s="2" t="s">
        <v>7683</v>
      </c>
      <c r="C8500" s="2">
        <v>3.0</v>
      </c>
      <c r="D8500" s="2" t="s">
        <v>3020</v>
      </c>
      <c r="E8500" s="2" t="s">
        <v>49</v>
      </c>
      <c r="F8500" s="2" t="s">
        <v>6906</v>
      </c>
      <c r="G8500" s="2" t="s">
        <v>29</v>
      </c>
      <c r="H8500" s="2" t="s">
        <v>79</v>
      </c>
      <c r="I8500" s="2" t="s">
        <v>31</v>
      </c>
      <c r="J8500" s="2" t="s">
        <v>32</v>
      </c>
      <c r="K8500" s="2" t="s">
        <v>33</v>
      </c>
      <c r="L8500" s="10">
        <v>43362.0</v>
      </c>
      <c r="M8500" s="2" t="s">
        <v>34</v>
      </c>
      <c r="N8500" s="11">
        <v>0.0</v>
      </c>
      <c r="O8500" s="12">
        <v>2.0</v>
      </c>
      <c r="P8500" s="13">
        <v>0.27</v>
      </c>
      <c r="Q8500" s="13">
        <v>6.0</v>
      </c>
      <c r="R8500" s="13">
        <f t="shared" si="1"/>
        <v>6</v>
      </c>
      <c r="S8500" s="14">
        <f t="shared" si="2"/>
        <v>2</v>
      </c>
      <c r="T8500" s="14">
        <f t="shared" si="3"/>
        <v>0.3333333333</v>
      </c>
      <c r="U8500" s="15" t="str">
        <f>vlookup(F8500,'Sub categories'!$A:$C,3,False)</f>
        <v>Phones</v>
      </c>
      <c r="V8500" s="16">
        <f t="shared" si="4"/>
        <v>8</v>
      </c>
      <c r="W8500" s="17">
        <f t="array" ref="W8500">INDEX(shipping_prices!$C$1:$F9727,MATCH(I8500,shipping_prices!$A$1:$A9727,0),MATCH(M8500,shipping_prices!$C$1:$F$1,0))</f>
        <v>10.09</v>
      </c>
      <c r="X8500" s="15" t="str">
        <f t="shared" si="5"/>
        <v>Hallie RedmondNew York CityNew York</v>
      </c>
      <c r="Y8500" s="15" t="str">
        <f t="shared" si="6"/>
        <v>Low</v>
      </c>
    </row>
    <row r="8501">
      <c r="A8501" s="1">
        <v>43354.0</v>
      </c>
      <c r="B8501" s="2" t="s">
        <v>7684</v>
      </c>
      <c r="C8501" s="2">
        <v>2.0</v>
      </c>
      <c r="D8501" s="2" t="s">
        <v>2104</v>
      </c>
      <c r="E8501" s="2" t="s">
        <v>37</v>
      </c>
      <c r="F8501" s="2" t="s">
        <v>3524</v>
      </c>
      <c r="G8501" s="2" t="s">
        <v>45</v>
      </c>
      <c r="H8501" s="2" t="s">
        <v>423</v>
      </c>
      <c r="I8501" s="2" t="s">
        <v>75</v>
      </c>
      <c r="J8501" s="2" t="s">
        <v>76</v>
      </c>
      <c r="K8501" s="2" t="s">
        <v>77</v>
      </c>
      <c r="L8501" s="10">
        <v>43360.0</v>
      </c>
      <c r="M8501" s="2" t="s">
        <v>90</v>
      </c>
      <c r="N8501" s="11">
        <v>0.3</v>
      </c>
      <c r="O8501" s="12">
        <v>-36.0</v>
      </c>
      <c r="P8501" s="13">
        <v>-0.23</v>
      </c>
      <c r="Q8501" s="13">
        <v>155.0</v>
      </c>
      <c r="R8501" s="13">
        <f t="shared" si="1"/>
        <v>221.4285714</v>
      </c>
      <c r="S8501" s="14">
        <f t="shared" si="2"/>
        <v>110.7142857</v>
      </c>
      <c r="T8501" s="14">
        <f t="shared" si="3"/>
        <v>-0.2322580645</v>
      </c>
      <c r="U8501" s="15" t="str">
        <f>vlookup(F8501,'Sub categories'!$A:$C,3,False)</f>
        <v>Chairs</v>
      </c>
      <c r="V8501" s="16">
        <f t="shared" si="4"/>
        <v>6</v>
      </c>
      <c r="W8501" s="17">
        <f t="array" ref="W8501">INDEX(shipping_prices!$C$1:$F9728,MATCH(I8501,shipping_prices!$A$1:$A9728,0),MATCH(M8501,shipping_prices!$C$1:$F$1,0))</f>
        <v>9.96</v>
      </c>
      <c r="X8501" s="15" t="str">
        <f t="shared" si="5"/>
        <v>Damala KotsonisHoustonTexas</v>
      </c>
      <c r="Y8501" s="15" t="str">
        <f t="shared" si="6"/>
        <v>loss</v>
      </c>
    </row>
    <row r="8502" hidden="1">
      <c r="A8502" s="1">
        <v>43354.0</v>
      </c>
      <c r="B8502" s="2" t="s">
        <v>7685</v>
      </c>
      <c r="C8502" s="2">
        <v>3.0</v>
      </c>
      <c r="D8502" s="2" t="s">
        <v>2827</v>
      </c>
      <c r="E8502" s="2" t="s">
        <v>27</v>
      </c>
      <c r="F8502" s="2" t="s">
        <v>983</v>
      </c>
      <c r="G8502" s="2" t="s">
        <v>39</v>
      </c>
      <c r="H8502" s="2" t="s">
        <v>983</v>
      </c>
      <c r="I8502" s="2" t="s">
        <v>169</v>
      </c>
      <c r="J8502" s="2" t="s">
        <v>42</v>
      </c>
      <c r="K8502" s="2" t="s">
        <v>43</v>
      </c>
      <c r="L8502" s="10">
        <v>43357.0</v>
      </c>
      <c r="M8502" s="2" t="s">
        <v>34</v>
      </c>
      <c r="N8502" s="11">
        <v>0.0</v>
      </c>
      <c r="O8502" s="12">
        <v>3.0</v>
      </c>
      <c r="P8502" s="13">
        <v>0.35</v>
      </c>
      <c r="Q8502" s="13">
        <v>7.0</v>
      </c>
      <c r="R8502" s="13">
        <f t="shared" si="1"/>
        <v>7</v>
      </c>
      <c r="S8502" s="14">
        <f t="shared" si="2"/>
        <v>2.333333333</v>
      </c>
      <c r="T8502" s="14">
        <f t="shared" si="3"/>
        <v>0.4285714286</v>
      </c>
      <c r="U8502" s="15" t="str">
        <f>vlookup(F8502,'Sub categories'!$A:$C,3,False)</f>
        <v>Art</v>
      </c>
      <c r="V8502" s="16">
        <f t="shared" si="4"/>
        <v>3</v>
      </c>
      <c r="W8502" s="17">
        <f t="array" ref="W8502">INDEX(shipping_prices!$C$1:$F9729,MATCH(I8502,shipping_prices!$A$1:$A9729,0),MATCH(M8502,shipping_prices!$C$1:$F$1,0))</f>
        <v>14.86</v>
      </c>
      <c r="X8502" s="15" t="str">
        <f t="shared" si="5"/>
        <v>Richard BiernerLos AngelesCalifornia</v>
      </c>
      <c r="Y8502" s="15" t="str">
        <f t="shared" si="6"/>
        <v>Low</v>
      </c>
    </row>
    <row r="8503" hidden="1">
      <c r="A8503" s="1">
        <v>43354.0</v>
      </c>
      <c r="B8503" s="2" t="s">
        <v>7685</v>
      </c>
      <c r="C8503" s="2">
        <v>5.0</v>
      </c>
      <c r="D8503" s="2" t="s">
        <v>2827</v>
      </c>
      <c r="E8503" s="2" t="s">
        <v>27</v>
      </c>
      <c r="F8503" s="2" t="s">
        <v>4881</v>
      </c>
      <c r="G8503" s="2" t="s">
        <v>29</v>
      </c>
      <c r="H8503" s="2" t="s">
        <v>220</v>
      </c>
      <c r="I8503" s="2" t="s">
        <v>169</v>
      </c>
      <c r="J8503" s="2" t="s">
        <v>42</v>
      </c>
      <c r="K8503" s="2" t="s">
        <v>43</v>
      </c>
      <c r="L8503" s="10">
        <v>43357.0</v>
      </c>
      <c r="M8503" s="2" t="s">
        <v>34</v>
      </c>
      <c r="N8503" s="11">
        <v>0.2</v>
      </c>
      <c r="O8503" s="12">
        <v>47.0</v>
      </c>
      <c r="P8503" s="13">
        <v>0.09</v>
      </c>
      <c r="Q8503" s="13">
        <v>540.0</v>
      </c>
      <c r="R8503" s="13">
        <f t="shared" si="1"/>
        <v>675</v>
      </c>
      <c r="S8503" s="14">
        <f t="shared" si="2"/>
        <v>135</v>
      </c>
      <c r="T8503" s="14">
        <f t="shared" si="3"/>
        <v>0.08703703704</v>
      </c>
      <c r="U8503" s="15" t="str">
        <f>vlookup(F8503,'Sub categories'!$A:$C,3,False)</f>
        <v>Phones</v>
      </c>
      <c r="V8503" s="16">
        <f t="shared" si="4"/>
        <v>3</v>
      </c>
      <c r="W8503" s="17">
        <f t="array" ref="W8503">INDEX(shipping_prices!$C$1:$F9730,MATCH(I8503,shipping_prices!$A$1:$A9730,0),MATCH(M8503,shipping_prices!$C$1:$F$1,0))</f>
        <v>14.86</v>
      </c>
      <c r="X8503" s="15" t="str">
        <f t="shared" si="5"/>
        <v>Richard BiernerLos AngelesCalifornia</v>
      </c>
      <c r="Y8503" s="15" t="str">
        <f t="shared" si="6"/>
        <v>High</v>
      </c>
    </row>
    <row r="8504">
      <c r="A8504" s="1">
        <v>43354.0</v>
      </c>
      <c r="B8504" s="2" t="s">
        <v>7685</v>
      </c>
      <c r="C8504" s="2">
        <v>4.0</v>
      </c>
      <c r="D8504" s="2" t="s">
        <v>2827</v>
      </c>
      <c r="E8504" s="2" t="s">
        <v>27</v>
      </c>
      <c r="F8504" s="2" t="s">
        <v>4068</v>
      </c>
      <c r="G8504" s="2" t="s">
        <v>45</v>
      </c>
      <c r="H8504" s="2" t="s">
        <v>46</v>
      </c>
      <c r="I8504" s="2" t="s">
        <v>169</v>
      </c>
      <c r="J8504" s="2" t="s">
        <v>42</v>
      </c>
      <c r="K8504" s="2" t="s">
        <v>43</v>
      </c>
      <c r="L8504" s="10">
        <v>43357.0</v>
      </c>
      <c r="M8504" s="2" t="s">
        <v>34</v>
      </c>
      <c r="N8504" s="11">
        <v>0.2</v>
      </c>
      <c r="O8504" s="12">
        <v>54.0</v>
      </c>
      <c r="P8504" s="13">
        <v>0.08</v>
      </c>
      <c r="Q8504" s="13">
        <v>725.0</v>
      </c>
      <c r="R8504" s="13">
        <f t="shared" si="1"/>
        <v>906.25</v>
      </c>
      <c r="S8504" s="14">
        <f t="shared" si="2"/>
        <v>226.5625</v>
      </c>
      <c r="T8504" s="14">
        <f t="shared" si="3"/>
        <v>0.07448275862</v>
      </c>
      <c r="U8504" s="15" t="str">
        <f>vlookup(F8504,'Sub categories'!$A:$C,3,False)</f>
        <v>Chairs</v>
      </c>
      <c r="V8504" s="16">
        <f t="shared" si="4"/>
        <v>3</v>
      </c>
      <c r="W8504" s="17">
        <f t="array" ref="W8504">INDEX(shipping_prices!$C$1:$F9731,MATCH(I8504,shipping_prices!$A$1:$A9731,0),MATCH(M8504,shipping_prices!$C$1:$F$1,0))</f>
        <v>14.86</v>
      </c>
      <c r="X8504" s="15" t="str">
        <f t="shared" si="5"/>
        <v>Richard BiernerLos AngelesCalifornia</v>
      </c>
      <c r="Y8504" s="15" t="str">
        <f t="shared" si="6"/>
        <v>High</v>
      </c>
    </row>
    <row r="8505" hidden="1">
      <c r="A8505" s="1">
        <v>43354.0</v>
      </c>
      <c r="B8505" s="2" t="s">
        <v>7686</v>
      </c>
      <c r="C8505" s="2">
        <v>4.0</v>
      </c>
      <c r="D8505" s="2" t="s">
        <v>3497</v>
      </c>
      <c r="E8505" s="2" t="s">
        <v>37</v>
      </c>
      <c r="F8505" s="2" t="s">
        <v>1130</v>
      </c>
      <c r="G8505" s="2" t="s">
        <v>39</v>
      </c>
      <c r="H8505" s="2" t="s">
        <v>193</v>
      </c>
      <c r="I8505" s="2" t="s">
        <v>2090</v>
      </c>
      <c r="J8505" s="2" t="s">
        <v>3744</v>
      </c>
      <c r="K8505" s="2" t="s">
        <v>33</v>
      </c>
      <c r="L8505" s="10">
        <v>43362.0</v>
      </c>
      <c r="M8505" s="2" t="s">
        <v>90</v>
      </c>
      <c r="N8505" s="11">
        <v>0.0</v>
      </c>
      <c r="O8505" s="12">
        <v>11.0</v>
      </c>
      <c r="P8505" s="13">
        <v>0.48</v>
      </c>
      <c r="Q8505" s="13">
        <v>23.0</v>
      </c>
      <c r="R8505" s="13">
        <f t="shared" si="1"/>
        <v>23</v>
      </c>
      <c r="S8505" s="14">
        <f t="shared" si="2"/>
        <v>5.75</v>
      </c>
      <c r="T8505" s="14">
        <f t="shared" si="3"/>
        <v>0.4782608696</v>
      </c>
      <c r="U8505" s="15" t="str">
        <f>vlookup(F8505,'Sub categories'!$A:$C,3,False)</f>
        <v>Binders</v>
      </c>
      <c r="V8505" s="16">
        <f t="shared" si="4"/>
        <v>8</v>
      </c>
      <c r="W8505" s="17">
        <f t="array" ref="W8505">INDEX(shipping_prices!$C$1:$F9732,MATCH(I8505,shipping_prices!$A$1:$A9732,0),MATCH(M8505,shipping_prices!$C$1:$F$1,0))</f>
        <v>7.41</v>
      </c>
      <c r="X8505" s="15" t="str">
        <f t="shared" si="5"/>
        <v>Jim EppConcordNew Hampshire</v>
      </c>
      <c r="Y8505" s="15" t="str">
        <f t="shared" si="6"/>
        <v>Low</v>
      </c>
    </row>
    <row r="8506" hidden="1">
      <c r="A8506" s="1">
        <v>43354.0</v>
      </c>
      <c r="B8506" s="2" t="s">
        <v>7686</v>
      </c>
      <c r="C8506" s="2">
        <v>5.0</v>
      </c>
      <c r="D8506" s="2" t="s">
        <v>3497</v>
      </c>
      <c r="E8506" s="2" t="s">
        <v>37</v>
      </c>
      <c r="F8506" s="2" t="s">
        <v>1389</v>
      </c>
      <c r="G8506" s="2" t="s">
        <v>39</v>
      </c>
      <c r="H8506" s="2" t="s">
        <v>526</v>
      </c>
      <c r="I8506" s="2" t="s">
        <v>2090</v>
      </c>
      <c r="J8506" s="2" t="s">
        <v>3744</v>
      </c>
      <c r="K8506" s="2" t="s">
        <v>33</v>
      </c>
      <c r="L8506" s="10">
        <v>43362.0</v>
      </c>
      <c r="M8506" s="2" t="s">
        <v>90</v>
      </c>
      <c r="N8506" s="11">
        <v>0.0</v>
      </c>
      <c r="O8506" s="12">
        <v>16.0</v>
      </c>
      <c r="P8506" s="13">
        <v>0.06</v>
      </c>
      <c r="Q8506" s="13">
        <v>270.0</v>
      </c>
      <c r="R8506" s="13">
        <f t="shared" si="1"/>
        <v>270</v>
      </c>
      <c r="S8506" s="14">
        <f t="shared" si="2"/>
        <v>54</v>
      </c>
      <c r="T8506" s="14">
        <f t="shared" si="3"/>
        <v>0.05925925926</v>
      </c>
      <c r="U8506" s="15" t="str">
        <f>vlookup(F8506,'Sub categories'!$A:$C,3,False)</f>
        <v>Storage</v>
      </c>
      <c r="V8506" s="16">
        <f t="shared" si="4"/>
        <v>8</v>
      </c>
      <c r="W8506" s="17">
        <f t="array" ref="W8506">INDEX(shipping_prices!$C$1:$F9733,MATCH(I8506,shipping_prices!$A$1:$A9733,0),MATCH(M8506,shipping_prices!$C$1:$F$1,0))</f>
        <v>7.41</v>
      </c>
      <c r="X8506" s="15" t="str">
        <f t="shared" si="5"/>
        <v>Jim EppConcordNew Hampshire</v>
      </c>
      <c r="Y8506" s="15" t="str">
        <f t="shared" si="6"/>
        <v>Low</v>
      </c>
    </row>
    <row r="8507">
      <c r="A8507" s="1">
        <v>43354.0</v>
      </c>
      <c r="B8507" s="2" t="s">
        <v>7687</v>
      </c>
      <c r="C8507" s="2">
        <v>5.0</v>
      </c>
      <c r="D8507" s="2" t="s">
        <v>2110</v>
      </c>
      <c r="E8507" s="2" t="s">
        <v>27</v>
      </c>
      <c r="F8507" s="2" t="s">
        <v>2300</v>
      </c>
      <c r="G8507" s="2" t="s">
        <v>45</v>
      </c>
      <c r="H8507" s="2" t="s">
        <v>130</v>
      </c>
      <c r="I8507" s="2" t="s">
        <v>75</v>
      </c>
      <c r="J8507" s="2" t="s">
        <v>76</v>
      </c>
      <c r="K8507" s="2" t="s">
        <v>77</v>
      </c>
      <c r="L8507" s="10">
        <v>43364.0</v>
      </c>
      <c r="M8507" s="2" t="s">
        <v>90</v>
      </c>
      <c r="N8507" s="11">
        <v>0.6</v>
      </c>
      <c r="O8507" s="12">
        <v>-14.0</v>
      </c>
      <c r="P8507" s="13">
        <v>-0.75</v>
      </c>
      <c r="Q8507" s="13">
        <v>19.0</v>
      </c>
      <c r="R8507" s="13">
        <f t="shared" si="1"/>
        <v>47.5</v>
      </c>
      <c r="S8507" s="14">
        <f t="shared" si="2"/>
        <v>9.5</v>
      </c>
      <c r="T8507" s="14">
        <f t="shared" si="3"/>
        <v>-0.7368421053</v>
      </c>
      <c r="U8507" s="15" t="str">
        <f>vlookup(F8507,'Sub categories'!$A:$C,3,False)</f>
        <v>Furnishings</v>
      </c>
      <c r="V8507" s="16">
        <f t="shared" si="4"/>
        <v>10</v>
      </c>
      <c r="W8507" s="17">
        <f t="array" ref="W8507">INDEX(shipping_prices!$C$1:$F9734,MATCH(I8507,shipping_prices!$A$1:$A9734,0),MATCH(M8507,shipping_prices!$C$1:$F$1,0))</f>
        <v>9.96</v>
      </c>
      <c r="X8507" s="15" t="str">
        <f t="shared" si="5"/>
        <v>Joel EatonHoustonTexas</v>
      </c>
      <c r="Y8507" s="15" t="str">
        <f t="shared" si="6"/>
        <v>loss</v>
      </c>
    </row>
    <row r="8508" hidden="1">
      <c r="A8508" s="1">
        <v>43354.0</v>
      </c>
      <c r="B8508" s="2" t="s">
        <v>7688</v>
      </c>
      <c r="C8508" s="2">
        <v>3.0</v>
      </c>
      <c r="D8508" s="2" t="s">
        <v>1532</v>
      </c>
      <c r="E8508" s="2" t="s">
        <v>27</v>
      </c>
      <c r="F8508" s="2" t="s">
        <v>5580</v>
      </c>
      <c r="G8508" s="2" t="s">
        <v>39</v>
      </c>
      <c r="H8508" s="2" t="s">
        <v>216</v>
      </c>
      <c r="I8508" s="2" t="s">
        <v>4952</v>
      </c>
      <c r="J8508" s="2" t="s">
        <v>822</v>
      </c>
      <c r="K8508" s="2" t="s">
        <v>54</v>
      </c>
      <c r="L8508" s="10">
        <v>43359.0</v>
      </c>
      <c r="M8508" s="2" t="s">
        <v>34</v>
      </c>
      <c r="N8508" s="11">
        <v>0.0</v>
      </c>
      <c r="O8508" s="12">
        <v>2.0</v>
      </c>
      <c r="P8508" s="13">
        <v>0.27</v>
      </c>
      <c r="Q8508" s="13">
        <v>7.0</v>
      </c>
      <c r="R8508" s="13">
        <f t="shared" si="1"/>
        <v>7</v>
      </c>
      <c r="S8508" s="14">
        <f t="shared" si="2"/>
        <v>2.333333333</v>
      </c>
      <c r="T8508" s="14">
        <f t="shared" si="3"/>
        <v>0.2857142857</v>
      </c>
      <c r="U8508" s="15" t="str">
        <f>vlookup(F8508,'Sub categories'!$A:$C,3,False)</f>
        <v>Art</v>
      </c>
      <c r="V8508" s="16">
        <f t="shared" si="4"/>
        <v>5</v>
      </c>
      <c r="W8508" s="17">
        <f t="array" ref="W8508">INDEX(shipping_prices!$C$1:$F9735,MATCH(I8508,shipping_prices!$A$1:$A9735,0),MATCH(M8508,shipping_prices!$C$1:$F$1,0))</f>
        <v>9.57</v>
      </c>
      <c r="X8508" s="15" t="str">
        <f t="shared" si="5"/>
        <v>Hunter LopezJonesboroArkansas</v>
      </c>
      <c r="Y8508" s="15" t="str">
        <f t="shared" si="6"/>
        <v>Low</v>
      </c>
    </row>
    <row r="8509" hidden="1">
      <c r="A8509" s="1">
        <v>43354.0</v>
      </c>
      <c r="B8509" s="2" t="s">
        <v>7688</v>
      </c>
      <c r="C8509" s="2">
        <v>7.0</v>
      </c>
      <c r="D8509" s="2" t="s">
        <v>1532</v>
      </c>
      <c r="E8509" s="2" t="s">
        <v>27</v>
      </c>
      <c r="F8509" s="2" t="s">
        <v>782</v>
      </c>
      <c r="G8509" s="2" t="s">
        <v>39</v>
      </c>
      <c r="H8509" s="2" t="s">
        <v>216</v>
      </c>
      <c r="I8509" s="2" t="s">
        <v>4952</v>
      </c>
      <c r="J8509" s="2" t="s">
        <v>822</v>
      </c>
      <c r="K8509" s="2" t="s">
        <v>54</v>
      </c>
      <c r="L8509" s="10">
        <v>43359.0</v>
      </c>
      <c r="M8509" s="2" t="s">
        <v>34</v>
      </c>
      <c r="N8509" s="11">
        <v>0.0</v>
      </c>
      <c r="O8509" s="12">
        <v>7.0</v>
      </c>
      <c r="P8509" s="13">
        <v>0.29</v>
      </c>
      <c r="Q8509" s="13">
        <v>23.0</v>
      </c>
      <c r="R8509" s="13">
        <f t="shared" si="1"/>
        <v>23</v>
      </c>
      <c r="S8509" s="14">
        <f t="shared" si="2"/>
        <v>3.285714286</v>
      </c>
      <c r="T8509" s="14">
        <f t="shared" si="3"/>
        <v>0.3043478261</v>
      </c>
      <c r="U8509" s="15" t="str">
        <f>vlookup(F8509,'Sub categories'!$A:$C,3,False)</f>
        <v>Art</v>
      </c>
      <c r="V8509" s="16">
        <f t="shared" si="4"/>
        <v>5</v>
      </c>
      <c r="W8509" s="17">
        <f t="array" ref="W8509">INDEX(shipping_prices!$C$1:$F9736,MATCH(I8509,shipping_prices!$A$1:$A9736,0),MATCH(M8509,shipping_prices!$C$1:$F$1,0))</f>
        <v>9.57</v>
      </c>
      <c r="X8509" s="15" t="str">
        <f t="shared" si="5"/>
        <v>Hunter LopezJonesboroArkansas</v>
      </c>
      <c r="Y8509" s="15" t="str">
        <f t="shared" si="6"/>
        <v>Low</v>
      </c>
    </row>
    <row r="8510" hidden="1">
      <c r="A8510" s="1">
        <v>43354.0</v>
      </c>
      <c r="B8510" s="2" t="s">
        <v>7688</v>
      </c>
      <c r="C8510" s="2">
        <v>3.0</v>
      </c>
      <c r="D8510" s="2" t="s">
        <v>1532</v>
      </c>
      <c r="E8510" s="2" t="s">
        <v>27</v>
      </c>
      <c r="F8510" s="2" t="s">
        <v>589</v>
      </c>
      <c r="G8510" s="2" t="s">
        <v>39</v>
      </c>
      <c r="H8510" s="2" t="s">
        <v>589</v>
      </c>
      <c r="I8510" s="2" t="s">
        <v>4952</v>
      </c>
      <c r="J8510" s="2" t="s">
        <v>822</v>
      </c>
      <c r="K8510" s="2" t="s">
        <v>54</v>
      </c>
      <c r="L8510" s="10">
        <v>43359.0</v>
      </c>
      <c r="M8510" s="2" t="s">
        <v>34</v>
      </c>
      <c r="N8510" s="11">
        <v>0.0</v>
      </c>
      <c r="O8510" s="12">
        <v>11.0</v>
      </c>
      <c r="P8510" s="13">
        <v>0.47</v>
      </c>
      <c r="Q8510" s="13">
        <v>23.0</v>
      </c>
      <c r="R8510" s="13">
        <f t="shared" si="1"/>
        <v>23</v>
      </c>
      <c r="S8510" s="14">
        <f t="shared" si="2"/>
        <v>7.666666667</v>
      </c>
      <c r="T8510" s="14">
        <f t="shared" si="3"/>
        <v>0.4782608696</v>
      </c>
      <c r="U8510" s="15" t="str">
        <f>vlookup(F8510,'Sub categories'!$A:$C,3,False)</f>
        <v>Envelopes</v>
      </c>
      <c r="V8510" s="16">
        <f t="shared" si="4"/>
        <v>5</v>
      </c>
      <c r="W8510" s="17">
        <f t="array" ref="W8510">INDEX(shipping_prices!$C$1:$F9737,MATCH(I8510,shipping_prices!$A$1:$A9737,0),MATCH(M8510,shipping_prices!$C$1:$F$1,0))</f>
        <v>9.57</v>
      </c>
      <c r="X8510" s="15" t="str">
        <f t="shared" si="5"/>
        <v>Hunter LopezJonesboroArkansas</v>
      </c>
      <c r="Y8510" s="15" t="str">
        <f t="shared" si="6"/>
        <v>Low</v>
      </c>
    </row>
    <row r="8511">
      <c r="A8511" s="1">
        <v>43354.0</v>
      </c>
      <c r="B8511" s="2" t="s">
        <v>7688</v>
      </c>
      <c r="C8511" s="2">
        <v>4.0</v>
      </c>
      <c r="D8511" s="2" t="s">
        <v>1532</v>
      </c>
      <c r="E8511" s="2" t="s">
        <v>27</v>
      </c>
      <c r="F8511" s="2" t="s">
        <v>2300</v>
      </c>
      <c r="G8511" s="2" t="s">
        <v>45</v>
      </c>
      <c r="H8511" s="2" t="s">
        <v>130</v>
      </c>
      <c r="I8511" s="2" t="s">
        <v>4952</v>
      </c>
      <c r="J8511" s="2" t="s">
        <v>822</v>
      </c>
      <c r="K8511" s="2" t="s">
        <v>54</v>
      </c>
      <c r="L8511" s="10">
        <v>43359.0</v>
      </c>
      <c r="M8511" s="2" t="s">
        <v>34</v>
      </c>
      <c r="N8511" s="11">
        <v>0.0</v>
      </c>
      <c r="O8511" s="12">
        <v>12.0</v>
      </c>
      <c r="P8511" s="13">
        <v>0.3</v>
      </c>
      <c r="Q8511" s="13">
        <v>39.0</v>
      </c>
      <c r="R8511" s="13">
        <f t="shared" si="1"/>
        <v>39</v>
      </c>
      <c r="S8511" s="14">
        <f t="shared" si="2"/>
        <v>9.75</v>
      </c>
      <c r="T8511" s="14">
        <f t="shared" si="3"/>
        <v>0.3076923077</v>
      </c>
      <c r="U8511" s="15" t="str">
        <f>vlookup(F8511,'Sub categories'!$A:$C,3,False)</f>
        <v>Furnishings</v>
      </c>
      <c r="V8511" s="16">
        <f t="shared" si="4"/>
        <v>5</v>
      </c>
      <c r="W8511" s="17">
        <f t="array" ref="W8511">INDEX(shipping_prices!$C$1:$F9738,MATCH(I8511,shipping_prices!$A$1:$A9738,0),MATCH(M8511,shipping_prices!$C$1:$F$1,0))</f>
        <v>9.57</v>
      </c>
      <c r="X8511" s="15" t="str">
        <f t="shared" si="5"/>
        <v>Hunter LopezJonesboroArkansas</v>
      </c>
      <c r="Y8511" s="15" t="str">
        <f t="shared" si="6"/>
        <v>Low</v>
      </c>
    </row>
    <row r="8512" hidden="1">
      <c r="A8512" s="1">
        <v>43354.0</v>
      </c>
      <c r="B8512" s="2" t="s">
        <v>7688</v>
      </c>
      <c r="C8512" s="2">
        <v>7.0</v>
      </c>
      <c r="D8512" s="2" t="s">
        <v>1532</v>
      </c>
      <c r="E8512" s="2" t="s">
        <v>27</v>
      </c>
      <c r="F8512" s="2" t="s">
        <v>5022</v>
      </c>
      <c r="G8512" s="2" t="s">
        <v>29</v>
      </c>
      <c r="H8512" s="2" t="s">
        <v>319</v>
      </c>
      <c r="I8512" s="2" t="s">
        <v>4952</v>
      </c>
      <c r="J8512" s="2" t="s">
        <v>822</v>
      </c>
      <c r="K8512" s="2" t="s">
        <v>54</v>
      </c>
      <c r="L8512" s="10">
        <v>43359.0</v>
      </c>
      <c r="M8512" s="2" t="s">
        <v>34</v>
      </c>
      <c r="N8512" s="11">
        <v>0.0</v>
      </c>
      <c r="O8512" s="12">
        <v>182.0</v>
      </c>
      <c r="P8512" s="13">
        <v>0.26</v>
      </c>
      <c r="Q8512" s="13">
        <v>700.0</v>
      </c>
      <c r="R8512" s="13">
        <f t="shared" si="1"/>
        <v>700</v>
      </c>
      <c r="S8512" s="14">
        <f t="shared" si="2"/>
        <v>100</v>
      </c>
      <c r="T8512" s="14">
        <f t="shared" si="3"/>
        <v>0.26</v>
      </c>
      <c r="U8512" s="15" t="str">
        <f>vlookup(F8512,'Sub categories'!$A:$C,3,False)</f>
        <v>Phones</v>
      </c>
      <c r="V8512" s="16">
        <f t="shared" si="4"/>
        <v>5</v>
      </c>
      <c r="W8512" s="17">
        <f t="array" ref="W8512">INDEX(shipping_prices!$C$1:$F9739,MATCH(I8512,shipping_prices!$A$1:$A9739,0),MATCH(M8512,shipping_prices!$C$1:$F$1,0))</f>
        <v>9.57</v>
      </c>
      <c r="X8512" s="15" t="str">
        <f t="shared" si="5"/>
        <v>Hunter LopezJonesboroArkansas</v>
      </c>
      <c r="Y8512" s="15" t="str">
        <f t="shared" si="6"/>
        <v>High</v>
      </c>
    </row>
    <row r="8513">
      <c r="A8513" s="1">
        <v>43355.0</v>
      </c>
      <c r="B8513" s="2" t="s">
        <v>7688</v>
      </c>
      <c r="C8513" s="2">
        <v>3.0</v>
      </c>
      <c r="D8513" s="2" t="s">
        <v>1532</v>
      </c>
      <c r="E8513" s="2" t="s">
        <v>27</v>
      </c>
      <c r="F8513" s="2" t="s">
        <v>4890</v>
      </c>
      <c r="G8513" s="2" t="s">
        <v>45</v>
      </c>
      <c r="H8513" s="2" t="s">
        <v>46</v>
      </c>
      <c r="I8513" s="2" t="s">
        <v>4952</v>
      </c>
      <c r="J8513" s="2" t="s">
        <v>822</v>
      </c>
      <c r="K8513" s="2" t="s">
        <v>54</v>
      </c>
      <c r="L8513" s="10">
        <v>43359.0</v>
      </c>
      <c r="M8513" s="2" t="s">
        <v>34</v>
      </c>
      <c r="N8513" s="11">
        <v>0.0</v>
      </c>
      <c r="O8513" s="12">
        <v>224.0</v>
      </c>
      <c r="P8513" s="13">
        <v>0.21</v>
      </c>
      <c r="Q8513" s="13">
        <v>1068.0</v>
      </c>
      <c r="R8513" s="13">
        <f t="shared" si="1"/>
        <v>1068</v>
      </c>
      <c r="S8513" s="14">
        <f t="shared" si="2"/>
        <v>356</v>
      </c>
      <c r="T8513" s="14">
        <f t="shared" si="3"/>
        <v>0.2097378277</v>
      </c>
      <c r="U8513" s="15" t="str">
        <f>vlookup(F8513,'Sub categories'!$A:$C,3,False)</f>
        <v>Chairs</v>
      </c>
      <c r="V8513" s="16">
        <f t="shared" si="4"/>
        <v>4</v>
      </c>
      <c r="W8513" s="17">
        <f t="array" ref="W8513">INDEX(shipping_prices!$C$1:$F9740,MATCH(I8513,shipping_prices!$A$1:$A9740,0),MATCH(M8513,shipping_prices!$C$1:$F$1,0))</f>
        <v>9.57</v>
      </c>
      <c r="X8513" s="15" t="str">
        <f t="shared" si="5"/>
        <v>Hunter LopezJonesboroArkansas</v>
      </c>
      <c r="Y8513" s="15" t="str">
        <f t="shared" si="6"/>
        <v>High</v>
      </c>
    </row>
    <row r="8514" hidden="1">
      <c r="A8514" s="1">
        <v>43355.0</v>
      </c>
      <c r="B8514" s="2" t="s">
        <v>7689</v>
      </c>
      <c r="C8514" s="2">
        <v>2.0</v>
      </c>
      <c r="D8514" s="2" t="s">
        <v>1921</v>
      </c>
      <c r="E8514" s="2" t="s">
        <v>49</v>
      </c>
      <c r="F8514" s="2" t="s">
        <v>2368</v>
      </c>
      <c r="G8514" s="2" t="s">
        <v>39</v>
      </c>
      <c r="H8514" s="2" t="s">
        <v>51</v>
      </c>
      <c r="I8514" s="2" t="s">
        <v>41</v>
      </c>
      <c r="J8514" s="2" t="s">
        <v>42</v>
      </c>
      <c r="K8514" s="2" t="s">
        <v>43</v>
      </c>
      <c r="L8514" s="10">
        <v>43359.0</v>
      </c>
      <c r="M8514" s="2" t="s">
        <v>34</v>
      </c>
      <c r="N8514" s="11">
        <v>0.0</v>
      </c>
      <c r="O8514" s="12">
        <v>40.0</v>
      </c>
      <c r="P8514" s="13">
        <v>0.49</v>
      </c>
      <c r="Q8514" s="13">
        <v>82.0</v>
      </c>
      <c r="R8514" s="13">
        <f t="shared" si="1"/>
        <v>82</v>
      </c>
      <c r="S8514" s="14">
        <f t="shared" si="2"/>
        <v>41</v>
      </c>
      <c r="T8514" s="14">
        <f t="shared" si="3"/>
        <v>0.487804878</v>
      </c>
      <c r="U8514" s="15" t="str">
        <f>vlookup(F8514,'Sub categories'!$A:$C,3,False)</f>
        <v>Paper</v>
      </c>
      <c r="V8514" s="16">
        <f t="shared" si="4"/>
        <v>4</v>
      </c>
      <c r="W8514" s="17">
        <f t="array" ref="W8514">INDEX(shipping_prices!$C$1:$F9741,MATCH(I8514,shipping_prices!$A$1:$A9741,0),MATCH(M8514,shipping_prices!$C$1:$F$1,0))</f>
        <v>10.99</v>
      </c>
      <c r="X8514" s="15" t="str">
        <f t="shared" si="5"/>
        <v>Lindsay ShagiariSan FranciscoCalifornia</v>
      </c>
      <c r="Y8514" s="15" t="str">
        <f t="shared" si="6"/>
        <v>Low</v>
      </c>
    </row>
    <row r="8515" hidden="1">
      <c r="A8515" s="1">
        <v>43355.0</v>
      </c>
      <c r="B8515" s="2" t="s">
        <v>7690</v>
      </c>
      <c r="C8515" s="2">
        <v>4.0</v>
      </c>
      <c r="D8515" s="2" t="s">
        <v>1820</v>
      </c>
      <c r="E8515" s="2" t="s">
        <v>49</v>
      </c>
      <c r="F8515" s="2" t="s">
        <v>3785</v>
      </c>
      <c r="G8515" s="2" t="s">
        <v>39</v>
      </c>
      <c r="H8515" s="2" t="s">
        <v>40</v>
      </c>
      <c r="I8515" s="2" t="s">
        <v>3401</v>
      </c>
      <c r="J8515" s="2" t="s">
        <v>282</v>
      </c>
      <c r="K8515" s="2" t="s">
        <v>77</v>
      </c>
      <c r="L8515" s="10">
        <v>43360.0</v>
      </c>
      <c r="M8515" s="2" t="s">
        <v>34</v>
      </c>
      <c r="N8515" s="11">
        <v>0.0</v>
      </c>
      <c r="O8515" s="12">
        <v>14.0</v>
      </c>
      <c r="P8515" s="13">
        <v>0.49</v>
      </c>
      <c r="Q8515" s="13">
        <v>29.0</v>
      </c>
      <c r="R8515" s="13">
        <f t="shared" si="1"/>
        <v>29</v>
      </c>
      <c r="S8515" s="14">
        <f t="shared" si="2"/>
        <v>7.25</v>
      </c>
      <c r="T8515" s="14">
        <f t="shared" si="3"/>
        <v>0.4827586207</v>
      </c>
      <c r="U8515" s="15" t="str">
        <f>vlookup(F8515,'Sub categories'!$A:$C,3,False)</f>
        <v>Binders</v>
      </c>
      <c r="V8515" s="16">
        <f t="shared" si="4"/>
        <v>5</v>
      </c>
      <c r="W8515" s="17">
        <f t="array" ref="W8515">INDEX(shipping_prices!$C$1:$F9742,MATCH(I8515,shipping_prices!$A$1:$A9742,0),MATCH(M8515,shipping_prices!$C$1:$F$1,0))</f>
        <v>8.04</v>
      </c>
      <c r="X8515" s="15" t="str">
        <f t="shared" si="5"/>
        <v>Steven RoelleBloomingtonIndiana</v>
      </c>
      <c r="Y8515" s="15" t="str">
        <f t="shared" si="6"/>
        <v>Low</v>
      </c>
    </row>
    <row r="8516" hidden="1">
      <c r="A8516" s="1">
        <v>43355.0</v>
      </c>
      <c r="B8516" s="2" t="s">
        <v>7690</v>
      </c>
      <c r="C8516" s="2">
        <v>6.0</v>
      </c>
      <c r="D8516" s="2" t="s">
        <v>1820</v>
      </c>
      <c r="E8516" s="2" t="s">
        <v>49</v>
      </c>
      <c r="F8516" s="2" t="s">
        <v>1977</v>
      </c>
      <c r="G8516" s="2" t="s">
        <v>39</v>
      </c>
      <c r="H8516" s="2" t="s">
        <v>51</v>
      </c>
      <c r="I8516" s="2" t="s">
        <v>3401</v>
      </c>
      <c r="J8516" s="2" t="s">
        <v>282</v>
      </c>
      <c r="K8516" s="2" t="s">
        <v>77</v>
      </c>
      <c r="L8516" s="10">
        <v>43360.0</v>
      </c>
      <c r="M8516" s="2" t="s">
        <v>34</v>
      </c>
      <c r="N8516" s="11">
        <v>0.0</v>
      </c>
      <c r="O8516" s="12">
        <v>14.0</v>
      </c>
      <c r="P8516" s="13">
        <v>0.45</v>
      </c>
      <c r="Q8516" s="13">
        <v>32.0</v>
      </c>
      <c r="R8516" s="13">
        <f t="shared" si="1"/>
        <v>32</v>
      </c>
      <c r="S8516" s="14">
        <f t="shared" si="2"/>
        <v>5.333333333</v>
      </c>
      <c r="T8516" s="14">
        <f t="shared" si="3"/>
        <v>0.4375</v>
      </c>
      <c r="U8516" s="15" t="str">
        <f>vlookup(F8516,'Sub categories'!$A:$C,3,False)</f>
        <v>Paper</v>
      </c>
      <c r="V8516" s="16">
        <f t="shared" si="4"/>
        <v>5</v>
      </c>
      <c r="W8516" s="17">
        <f t="array" ref="W8516">INDEX(shipping_prices!$C$1:$F9743,MATCH(I8516,shipping_prices!$A$1:$A9743,0),MATCH(M8516,shipping_prices!$C$1:$F$1,0))</f>
        <v>8.04</v>
      </c>
      <c r="X8516" s="15" t="str">
        <f t="shared" si="5"/>
        <v>Steven RoelleBloomingtonIndiana</v>
      </c>
      <c r="Y8516" s="15" t="str">
        <f t="shared" si="6"/>
        <v>Low</v>
      </c>
    </row>
    <row r="8517" hidden="1">
      <c r="A8517" s="1">
        <v>43355.0</v>
      </c>
      <c r="B8517" s="2" t="s">
        <v>7690</v>
      </c>
      <c r="C8517" s="2">
        <v>5.0</v>
      </c>
      <c r="D8517" s="2" t="s">
        <v>1820</v>
      </c>
      <c r="E8517" s="2" t="s">
        <v>49</v>
      </c>
      <c r="F8517" s="2" t="s">
        <v>2447</v>
      </c>
      <c r="G8517" s="2" t="s">
        <v>39</v>
      </c>
      <c r="H8517" s="2" t="s">
        <v>79</v>
      </c>
      <c r="I8517" s="2" t="s">
        <v>3401</v>
      </c>
      <c r="J8517" s="2" t="s">
        <v>282</v>
      </c>
      <c r="K8517" s="2" t="s">
        <v>77</v>
      </c>
      <c r="L8517" s="10">
        <v>43360.0</v>
      </c>
      <c r="M8517" s="2" t="s">
        <v>34</v>
      </c>
      <c r="N8517" s="11">
        <v>0.0</v>
      </c>
      <c r="O8517" s="12">
        <v>37.0</v>
      </c>
      <c r="P8517" s="13">
        <v>0.47</v>
      </c>
      <c r="Q8517" s="13">
        <v>78.0</v>
      </c>
      <c r="R8517" s="13">
        <f t="shared" si="1"/>
        <v>78</v>
      </c>
      <c r="S8517" s="14">
        <f t="shared" si="2"/>
        <v>15.6</v>
      </c>
      <c r="T8517" s="14">
        <f t="shared" si="3"/>
        <v>0.4743589744</v>
      </c>
      <c r="U8517" s="15" t="str">
        <f>vlookup(F8517,'Sub categories'!$A:$C,3,False)</f>
        <v>Envelopes</v>
      </c>
      <c r="V8517" s="16">
        <f t="shared" si="4"/>
        <v>5</v>
      </c>
      <c r="W8517" s="17">
        <f t="array" ref="W8517">INDEX(shipping_prices!$C$1:$F9744,MATCH(I8517,shipping_prices!$A$1:$A9744,0),MATCH(M8517,shipping_prices!$C$1:$F$1,0))</f>
        <v>8.04</v>
      </c>
      <c r="X8517" s="15" t="str">
        <f t="shared" si="5"/>
        <v>Steven RoelleBloomingtonIndiana</v>
      </c>
      <c r="Y8517" s="15" t="str">
        <f t="shared" si="6"/>
        <v>Low</v>
      </c>
    </row>
    <row r="8518" hidden="1">
      <c r="A8518" s="1">
        <v>43355.0</v>
      </c>
      <c r="B8518" s="2" t="s">
        <v>7690</v>
      </c>
      <c r="C8518" s="2">
        <v>5.0</v>
      </c>
      <c r="D8518" s="2" t="s">
        <v>1820</v>
      </c>
      <c r="E8518" s="2" t="s">
        <v>49</v>
      </c>
      <c r="F8518" s="2" t="s">
        <v>2573</v>
      </c>
      <c r="G8518" s="2" t="s">
        <v>39</v>
      </c>
      <c r="H8518" s="2" t="s">
        <v>79</v>
      </c>
      <c r="I8518" s="2" t="s">
        <v>3401</v>
      </c>
      <c r="J8518" s="2" t="s">
        <v>282</v>
      </c>
      <c r="K8518" s="2" t="s">
        <v>77</v>
      </c>
      <c r="L8518" s="10">
        <v>43360.0</v>
      </c>
      <c r="M8518" s="2" t="s">
        <v>34</v>
      </c>
      <c r="N8518" s="11">
        <v>0.0</v>
      </c>
      <c r="O8518" s="12">
        <v>42.0</v>
      </c>
      <c r="P8518" s="13">
        <v>0.25</v>
      </c>
      <c r="Q8518" s="13">
        <v>169.0</v>
      </c>
      <c r="R8518" s="13">
        <f t="shared" si="1"/>
        <v>169</v>
      </c>
      <c r="S8518" s="14">
        <f t="shared" si="2"/>
        <v>33.8</v>
      </c>
      <c r="T8518" s="14">
        <f t="shared" si="3"/>
        <v>0.2485207101</v>
      </c>
      <c r="U8518" s="15" t="str">
        <f>vlookup(F8518,'Sub categories'!$A:$C,3,False)</f>
        <v>Storage</v>
      </c>
      <c r="V8518" s="16">
        <f t="shared" si="4"/>
        <v>5</v>
      </c>
      <c r="W8518" s="17">
        <f t="array" ref="W8518">INDEX(shipping_prices!$C$1:$F9745,MATCH(I8518,shipping_prices!$A$1:$A9745,0),MATCH(M8518,shipping_prices!$C$1:$F$1,0))</f>
        <v>8.04</v>
      </c>
      <c r="X8518" s="15" t="str">
        <f t="shared" si="5"/>
        <v>Steven RoelleBloomingtonIndiana</v>
      </c>
      <c r="Y8518" s="15" t="str">
        <f t="shared" si="6"/>
        <v>High</v>
      </c>
    </row>
    <row r="8519" hidden="1">
      <c r="A8519" s="1">
        <v>43355.0</v>
      </c>
      <c r="B8519" s="2" t="s">
        <v>7691</v>
      </c>
      <c r="C8519" s="2">
        <v>1.0</v>
      </c>
      <c r="D8519" s="2" t="s">
        <v>3437</v>
      </c>
      <c r="E8519" s="2" t="s">
        <v>37</v>
      </c>
      <c r="F8519" s="2" t="s">
        <v>4447</v>
      </c>
      <c r="G8519" s="2" t="s">
        <v>39</v>
      </c>
      <c r="H8519" s="2" t="s">
        <v>182</v>
      </c>
      <c r="I8519" s="2" t="s">
        <v>3007</v>
      </c>
      <c r="J8519" s="2" t="s">
        <v>614</v>
      </c>
      <c r="K8519" s="2" t="s">
        <v>54</v>
      </c>
      <c r="L8519" s="10">
        <v>43357.0</v>
      </c>
      <c r="M8519" s="2" t="s">
        <v>34</v>
      </c>
      <c r="N8519" s="11">
        <v>0.7</v>
      </c>
      <c r="O8519" s="12">
        <v>-52.0</v>
      </c>
      <c r="P8519" s="13">
        <v>-0.77</v>
      </c>
      <c r="Q8519" s="13">
        <v>67.0</v>
      </c>
      <c r="R8519" s="13">
        <f t="shared" si="1"/>
        <v>223.3333333</v>
      </c>
      <c r="S8519" s="14">
        <f t="shared" si="2"/>
        <v>223.3333333</v>
      </c>
      <c r="T8519" s="14">
        <f t="shared" si="3"/>
        <v>-0.776119403</v>
      </c>
      <c r="U8519" s="15" t="str">
        <f>vlookup(F8519,'Sub categories'!$A:$C,3,False)</f>
        <v>Binders</v>
      </c>
      <c r="V8519" s="16">
        <f t="shared" si="4"/>
        <v>2</v>
      </c>
      <c r="W8519" s="17">
        <f t="array" ref="W8519">INDEX(shipping_prices!$C$1:$F9746,MATCH(I8519,shipping_prices!$A$1:$A9746,0),MATCH(M8519,shipping_prices!$C$1:$F$1,0))</f>
        <v>13.65</v>
      </c>
      <c r="X8519" s="15" t="str">
        <f t="shared" si="5"/>
        <v>Muhammed MacIntyreSmyrnaTennessee</v>
      </c>
      <c r="Y8519" s="15" t="str">
        <f t="shared" si="6"/>
        <v>loss</v>
      </c>
    </row>
    <row r="8520">
      <c r="A8520" s="1">
        <v>43356.0</v>
      </c>
      <c r="B8520" s="2" t="s">
        <v>7692</v>
      </c>
      <c r="C8520" s="2">
        <v>7.0</v>
      </c>
      <c r="D8520" s="2" t="s">
        <v>2845</v>
      </c>
      <c r="E8520" s="2" t="s">
        <v>37</v>
      </c>
      <c r="F8520" s="2" t="s">
        <v>514</v>
      </c>
      <c r="G8520" s="2" t="s">
        <v>45</v>
      </c>
      <c r="H8520" s="2" t="s">
        <v>130</v>
      </c>
      <c r="I8520" s="2" t="s">
        <v>158</v>
      </c>
      <c r="J8520" s="2" t="s">
        <v>159</v>
      </c>
      <c r="K8520" s="2" t="s">
        <v>43</v>
      </c>
      <c r="L8520" s="10">
        <v>43364.0</v>
      </c>
      <c r="M8520" s="2" t="s">
        <v>142</v>
      </c>
      <c r="N8520" s="11">
        <v>0.0</v>
      </c>
      <c r="O8520" s="12">
        <v>4.0</v>
      </c>
      <c r="P8520" s="13">
        <v>0.32</v>
      </c>
      <c r="Q8520" s="13">
        <v>12.0</v>
      </c>
      <c r="R8520" s="13">
        <f t="shared" si="1"/>
        <v>12</v>
      </c>
      <c r="S8520" s="14">
        <f t="shared" si="2"/>
        <v>1.714285714</v>
      </c>
      <c r="T8520" s="14">
        <f t="shared" si="3"/>
        <v>0.3333333333</v>
      </c>
      <c r="U8520" s="15" t="str">
        <f>vlookup(F8520,'Sub categories'!$A:$C,3,False)</f>
        <v>Furnishings</v>
      </c>
      <c r="V8520" s="16">
        <f t="shared" si="4"/>
        <v>8</v>
      </c>
      <c r="W8520" s="17">
        <f t="array" ref="W8520">INDEX(shipping_prices!$C$1:$F9747,MATCH(I8520,shipping_prices!$A$1:$A9747,0),MATCH(M8520,shipping_prices!$C$1:$F$1,0))</f>
        <v>18.38</v>
      </c>
      <c r="X8520" s="15" t="str">
        <f t="shared" si="5"/>
        <v>Bill ShonelySeattleWashington</v>
      </c>
      <c r="Y8520" s="15" t="str">
        <f t="shared" si="6"/>
        <v>Low</v>
      </c>
    </row>
    <row r="8521" hidden="1">
      <c r="A8521" s="1">
        <v>43357.0</v>
      </c>
      <c r="B8521" s="2" t="s">
        <v>7692</v>
      </c>
      <c r="C8521" s="2">
        <v>4.0</v>
      </c>
      <c r="D8521" s="2" t="s">
        <v>2845</v>
      </c>
      <c r="E8521" s="2" t="s">
        <v>37</v>
      </c>
      <c r="F8521" s="2" t="s">
        <v>2064</v>
      </c>
      <c r="G8521" s="2" t="s">
        <v>39</v>
      </c>
      <c r="H8521" s="2" t="s">
        <v>1290</v>
      </c>
      <c r="I8521" s="2" t="s">
        <v>158</v>
      </c>
      <c r="J8521" s="2" t="s">
        <v>159</v>
      </c>
      <c r="K8521" s="2" t="s">
        <v>43</v>
      </c>
      <c r="L8521" s="10">
        <v>43364.0</v>
      </c>
      <c r="M8521" s="2" t="s">
        <v>142</v>
      </c>
      <c r="N8521" s="11">
        <v>0.0</v>
      </c>
      <c r="O8521" s="12">
        <v>19.0</v>
      </c>
      <c r="P8521" s="13">
        <v>0.33</v>
      </c>
      <c r="Q8521" s="13">
        <v>58.0</v>
      </c>
      <c r="R8521" s="13">
        <f t="shared" si="1"/>
        <v>58</v>
      </c>
      <c r="S8521" s="14">
        <f t="shared" si="2"/>
        <v>14.5</v>
      </c>
      <c r="T8521" s="14">
        <f t="shared" si="3"/>
        <v>0.3275862069</v>
      </c>
      <c r="U8521" s="15" t="str">
        <f>vlookup(F8521,'Sub categories'!$A:$C,3,False)</f>
        <v>Appliances</v>
      </c>
      <c r="V8521" s="16">
        <f t="shared" si="4"/>
        <v>7</v>
      </c>
      <c r="W8521" s="17">
        <f t="array" ref="W8521">INDEX(shipping_prices!$C$1:$F9748,MATCH(I8521,shipping_prices!$A$1:$A9748,0),MATCH(M8521,shipping_prices!$C$1:$F$1,0))</f>
        <v>18.38</v>
      </c>
      <c r="X8521" s="15" t="str">
        <f t="shared" si="5"/>
        <v>Bill ShonelySeattleWashington</v>
      </c>
      <c r="Y8521" s="15" t="str">
        <f t="shared" si="6"/>
        <v>Low</v>
      </c>
    </row>
    <row r="8522" hidden="1">
      <c r="A8522" s="1">
        <v>43357.0</v>
      </c>
      <c r="B8522" s="2" t="s">
        <v>7693</v>
      </c>
      <c r="C8522" s="2">
        <v>7.0</v>
      </c>
      <c r="D8522" s="2" t="s">
        <v>3079</v>
      </c>
      <c r="E8522" s="2" t="s">
        <v>37</v>
      </c>
      <c r="F8522" s="2" t="s">
        <v>7694</v>
      </c>
      <c r="G8522" s="2" t="s">
        <v>39</v>
      </c>
      <c r="H8522" s="2" t="s">
        <v>51</v>
      </c>
      <c r="I8522" s="2" t="s">
        <v>31</v>
      </c>
      <c r="J8522" s="2" t="s">
        <v>32</v>
      </c>
      <c r="K8522" s="2" t="s">
        <v>33</v>
      </c>
      <c r="L8522" s="10">
        <v>43362.0</v>
      </c>
      <c r="M8522" s="2" t="s">
        <v>34</v>
      </c>
      <c r="N8522" s="11">
        <v>0.0</v>
      </c>
      <c r="O8522" s="12">
        <v>16.0</v>
      </c>
      <c r="P8522" s="13">
        <v>0.47</v>
      </c>
      <c r="Q8522" s="13">
        <v>35.0</v>
      </c>
      <c r="R8522" s="13">
        <f t="shared" si="1"/>
        <v>35</v>
      </c>
      <c r="S8522" s="14">
        <f t="shared" si="2"/>
        <v>5</v>
      </c>
      <c r="T8522" s="14">
        <f t="shared" si="3"/>
        <v>0.4571428571</v>
      </c>
      <c r="U8522" s="15" t="str">
        <f>vlookup(F8522,'Sub categories'!$A:$C,3,False)</f>
        <v>Paper</v>
      </c>
      <c r="V8522" s="16">
        <f t="shared" si="4"/>
        <v>5</v>
      </c>
      <c r="W8522" s="17">
        <f t="array" ref="W8522">INDEX(shipping_prices!$C$1:$F9749,MATCH(I8522,shipping_prices!$A$1:$A9749,0),MATCH(M8522,shipping_prices!$C$1:$F$1,0))</f>
        <v>10.09</v>
      </c>
      <c r="X8522" s="15" t="str">
        <f t="shared" si="5"/>
        <v>Christine PhanNew York CityNew York</v>
      </c>
      <c r="Y8522" s="15" t="str">
        <f t="shared" si="6"/>
        <v>Low</v>
      </c>
    </row>
    <row r="8523" hidden="1">
      <c r="A8523" s="1">
        <v>43357.0</v>
      </c>
      <c r="B8523" s="2" t="s">
        <v>7693</v>
      </c>
      <c r="C8523" s="2">
        <v>4.0</v>
      </c>
      <c r="D8523" s="2" t="s">
        <v>3079</v>
      </c>
      <c r="E8523" s="2" t="s">
        <v>37</v>
      </c>
      <c r="F8523" s="2" t="s">
        <v>7695</v>
      </c>
      <c r="G8523" s="2" t="s">
        <v>39</v>
      </c>
      <c r="H8523" s="2" t="s">
        <v>51</v>
      </c>
      <c r="I8523" s="2" t="s">
        <v>31</v>
      </c>
      <c r="J8523" s="2" t="s">
        <v>32</v>
      </c>
      <c r="K8523" s="2" t="s">
        <v>33</v>
      </c>
      <c r="L8523" s="10">
        <v>43362.0</v>
      </c>
      <c r="M8523" s="2" t="s">
        <v>34</v>
      </c>
      <c r="N8523" s="11">
        <v>0.0</v>
      </c>
      <c r="O8523" s="12">
        <v>76.0</v>
      </c>
      <c r="P8523" s="13">
        <v>0.49</v>
      </c>
      <c r="Q8523" s="13">
        <v>155.0</v>
      </c>
      <c r="R8523" s="13">
        <f t="shared" si="1"/>
        <v>155</v>
      </c>
      <c r="S8523" s="14">
        <f t="shared" si="2"/>
        <v>38.75</v>
      </c>
      <c r="T8523" s="14">
        <f t="shared" si="3"/>
        <v>0.4903225806</v>
      </c>
      <c r="U8523" s="15" t="str">
        <f>vlookup(F8523,'Sub categories'!$A:$C,3,False)</f>
        <v>Paper</v>
      </c>
      <c r="V8523" s="16">
        <f t="shared" si="4"/>
        <v>5</v>
      </c>
      <c r="W8523" s="17">
        <f t="array" ref="W8523">INDEX(shipping_prices!$C$1:$F9750,MATCH(I8523,shipping_prices!$A$1:$A9750,0),MATCH(M8523,shipping_prices!$C$1:$F$1,0))</f>
        <v>10.09</v>
      </c>
      <c r="X8523" s="15" t="str">
        <f t="shared" si="5"/>
        <v>Christine PhanNew York CityNew York</v>
      </c>
      <c r="Y8523" s="15" t="str">
        <f t="shared" si="6"/>
        <v>High</v>
      </c>
    </row>
    <row r="8524">
      <c r="A8524" s="1">
        <v>43357.0</v>
      </c>
      <c r="B8524" s="2" t="s">
        <v>7693</v>
      </c>
      <c r="C8524" s="2">
        <v>3.0</v>
      </c>
      <c r="D8524" s="2" t="s">
        <v>3079</v>
      </c>
      <c r="E8524" s="2" t="s">
        <v>37</v>
      </c>
      <c r="F8524" s="2" t="s">
        <v>1094</v>
      </c>
      <c r="G8524" s="2" t="s">
        <v>45</v>
      </c>
      <c r="H8524" s="2" t="s">
        <v>46</v>
      </c>
      <c r="I8524" s="2" t="s">
        <v>31</v>
      </c>
      <c r="J8524" s="2" t="s">
        <v>32</v>
      </c>
      <c r="K8524" s="2" t="s">
        <v>33</v>
      </c>
      <c r="L8524" s="10">
        <v>43362.0</v>
      </c>
      <c r="M8524" s="2" t="s">
        <v>34</v>
      </c>
      <c r="N8524" s="11">
        <v>0.4</v>
      </c>
      <c r="O8524" s="12">
        <v>-123.0</v>
      </c>
      <c r="P8524" s="13">
        <v>-0.2</v>
      </c>
      <c r="Q8524" s="13">
        <v>614.0</v>
      </c>
      <c r="R8524" s="13">
        <f t="shared" si="1"/>
        <v>1023.333333</v>
      </c>
      <c r="S8524" s="14">
        <f t="shared" si="2"/>
        <v>341.1111111</v>
      </c>
      <c r="T8524" s="14">
        <f t="shared" si="3"/>
        <v>-0.2003257329</v>
      </c>
      <c r="U8524" s="15" t="str">
        <f>vlookup(F8524,'Sub categories'!$A:$C,3,False)</f>
        <v>Tables</v>
      </c>
      <c r="V8524" s="16">
        <f t="shared" si="4"/>
        <v>5</v>
      </c>
      <c r="W8524" s="17">
        <f t="array" ref="W8524">INDEX(shipping_prices!$C$1:$F9751,MATCH(I8524,shipping_prices!$A$1:$A9751,0),MATCH(M8524,shipping_prices!$C$1:$F$1,0))</f>
        <v>10.09</v>
      </c>
      <c r="X8524" s="15" t="str">
        <f t="shared" si="5"/>
        <v>Christine PhanNew York CityNew York</v>
      </c>
      <c r="Y8524" s="15" t="str">
        <f t="shared" si="6"/>
        <v>loss</v>
      </c>
    </row>
    <row r="8525">
      <c r="A8525" s="1">
        <v>43357.0</v>
      </c>
      <c r="B8525" s="2" t="s">
        <v>7693</v>
      </c>
      <c r="C8525" s="2">
        <v>4.0</v>
      </c>
      <c r="D8525" s="2" t="s">
        <v>3079</v>
      </c>
      <c r="E8525" s="2" t="s">
        <v>37</v>
      </c>
      <c r="F8525" s="2" t="s">
        <v>6362</v>
      </c>
      <c r="G8525" s="2" t="s">
        <v>45</v>
      </c>
      <c r="H8525" s="2" t="s">
        <v>2780</v>
      </c>
      <c r="I8525" s="2" t="s">
        <v>31</v>
      </c>
      <c r="J8525" s="2" t="s">
        <v>32</v>
      </c>
      <c r="K8525" s="2" t="s">
        <v>33</v>
      </c>
      <c r="L8525" s="10">
        <v>43362.0</v>
      </c>
      <c r="M8525" s="2" t="s">
        <v>34</v>
      </c>
      <c r="N8525" s="11">
        <v>0.4</v>
      </c>
      <c r="O8525" s="12">
        <v>-554.0</v>
      </c>
      <c r="P8525" s="13">
        <v>-0.52</v>
      </c>
      <c r="Q8525" s="13">
        <v>1072.0</v>
      </c>
      <c r="R8525" s="13">
        <f t="shared" si="1"/>
        <v>1786.666667</v>
      </c>
      <c r="S8525" s="14">
        <f t="shared" si="2"/>
        <v>446.6666667</v>
      </c>
      <c r="T8525" s="14">
        <f t="shared" si="3"/>
        <v>-0.5167910448</v>
      </c>
      <c r="U8525" s="15" t="str">
        <f>vlookup(F8525,'Sub categories'!$A:$C,3,False)</f>
        <v>Tables</v>
      </c>
      <c r="V8525" s="16">
        <f t="shared" si="4"/>
        <v>5</v>
      </c>
      <c r="W8525" s="17">
        <f t="array" ref="W8525">INDEX(shipping_prices!$C$1:$F9752,MATCH(I8525,shipping_prices!$A$1:$A9752,0),MATCH(M8525,shipping_prices!$C$1:$F$1,0))</f>
        <v>10.09</v>
      </c>
      <c r="X8525" s="15" t="str">
        <f t="shared" si="5"/>
        <v>Christine PhanNew York CityNew York</v>
      </c>
      <c r="Y8525" s="15" t="str">
        <f t="shared" si="6"/>
        <v>loss</v>
      </c>
    </row>
    <row r="8526">
      <c r="A8526" s="1">
        <v>43357.0</v>
      </c>
      <c r="B8526" s="2" t="s">
        <v>7693</v>
      </c>
      <c r="C8526" s="2">
        <v>7.0</v>
      </c>
      <c r="D8526" s="2" t="s">
        <v>3079</v>
      </c>
      <c r="E8526" s="2" t="s">
        <v>37</v>
      </c>
      <c r="F8526" s="2" t="s">
        <v>2861</v>
      </c>
      <c r="G8526" s="2" t="s">
        <v>45</v>
      </c>
      <c r="H8526" s="2" t="s">
        <v>1396</v>
      </c>
      <c r="I8526" s="2" t="s">
        <v>31</v>
      </c>
      <c r="J8526" s="2" t="s">
        <v>32</v>
      </c>
      <c r="K8526" s="2" t="s">
        <v>33</v>
      </c>
      <c r="L8526" s="10">
        <v>43362.0</v>
      </c>
      <c r="M8526" s="2" t="s">
        <v>34</v>
      </c>
      <c r="N8526" s="11">
        <v>0.4</v>
      </c>
      <c r="O8526" s="12">
        <v>-448.0</v>
      </c>
      <c r="P8526" s="13">
        <v>-0.28</v>
      </c>
      <c r="Q8526" s="13">
        <v>1580.0</v>
      </c>
      <c r="R8526" s="13">
        <f t="shared" si="1"/>
        <v>2633.333333</v>
      </c>
      <c r="S8526" s="14">
        <f t="shared" si="2"/>
        <v>376.1904762</v>
      </c>
      <c r="T8526" s="14">
        <f t="shared" si="3"/>
        <v>-0.2835443038</v>
      </c>
      <c r="U8526" s="15" t="str">
        <f>vlookup(F8526,'Sub categories'!$A:$C,3,False)</f>
        <v>Tables</v>
      </c>
      <c r="V8526" s="16">
        <f t="shared" si="4"/>
        <v>5</v>
      </c>
      <c r="W8526" s="17">
        <f t="array" ref="W8526">INDEX(shipping_prices!$C$1:$F9753,MATCH(I8526,shipping_prices!$A$1:$A9753,0),MATCH(M8526,shipping_prices!$C$1:$F$1,0))</f>
        <v>10.09</v>
      </c>
      <c r="X8526" s="15" t="str">
        <f t="shared" si="5"/>
        <v>Christine PhanNew York CityNew York</v>
      </c>
      <c r="Y8526" s="15" t="str">
        <f t="shared" si="6"/>
        <v>loss</v>
      </c>
    </row>
    <row r="8527" hidden="1">
      <c r="A8527" s="1">
        <v>43357.0</v>
      </c>
      <c r="B8527" s="2" t="s">
        <v>7696</v>
      </c>
      <c r="C8527" s="2">
        <v>1.0</v>
      </c>
      <c r="D8527" s="2" t="s">
        <v>2318</v>
      </c>
      <c r="E8527" s="2" t="s">
        <v>27</v>
      </c>
      <c r="F8527" s="2" t="s">
        <v>662</v>
      </c>
      <c r="G8527" s="2" t="s">
        <v>29</v>
      </c>
      <c r="H8527" s="2" t="s">
        <v>220</v>
      </c>
      <c r="I8527" s="2" t="s">
        <v>163</v>
      </c>
      <c r="J8527" s="2" t="s">
        <v>164</v>
      </c>
      <c r="K8527" s="2" t="s">
        <v>33</v>
      </c>
      <c r="L8527" s="10">
        <v>43360.0</v>
      </c>
      <c r="M8527" s="2" t="s">
        <v>142</v>
      </c>
      <c r="N8527" s="11">
        <v>0.2</v>
      </c>
      <c r="O8527" s="12">
        <v>-1.0</v>
      </c>
      <c r="P8527" s="13">
        <v>-0.03</v>
      </c>
      <c r="Q8527" s="13">
        <v>47.0</v>
      </c>
      <c r="R8527" s="13">
        <f t="shared" si="1"/>
        <v>58.75</v>
      </c>
      <c r="S8527" s="14">
        <f t="shared" si="2"/>
        <v>58.75</v>
      </c>
      <c r="T8527" s="14">
        <f t="shared" si="3"/>
        <v>-0.02127659574</v>
      </c>
      <c r="U8527" s="15" t="str">
        <f>vlookup(F8527,'Sub categories'!$A:$C,3,False)</f>
        <v>Accessories</v>
      </c>
      <c r="V8527" s="16">
        <f t="shared" si="4"/>
        <v>3</v>
      </c>
      <c r="W8527" s="17">
        <f t="array" ref="W8527">INDEX(shipping_prices!$C$1:$F9754,MATCH(I8527,shipping_prices!$A$1:$A9754,0),MATCH(M8527,shipping_prices!$C$1:$F$1,0))</f>
        <v>20.11</v>
      </c>
      <c r="X8527" s="15" t="str">
        <f t="shared" si="5"/>
        <v>Ruben DarttPhiladelphiaPennsylvania</v>
      </c>
      <c r="Y8527" s="15" t="str">
        <f t="shared" si="6"/>
        <v>loss</v>
      </c>
    </row>
    <row r="8528" hidden="1">
      <c r="A8528" s="1">
        <v>43357.0</v>
      </c>
      <c r="B8528" s="2" t="s">
        <v>7697</v>
      </c>
      <c r="C8528" s="2">
        <v>8.0</v>
      </c>
      <c r="D8528" s="2" t="s">
        <v>5098</v>
      </c>
      <c r="E8528" s="2" t="s">
        <v>49</v>
      </c>
      <c r="F8528" s="2" t="s">
        <v>1963</v>
      </c>
      <c r="G8528" s="2" t="s">
        <v>39</v>
      </c>
      <c r="H8528" s="2" t="s">
        <v>79</v>
      </c>
      <c r="I8528" s="2" t="s">
        <v>501</v>
      </c>
      <c r="J8528" s="2" t="s">
        <v>321</v>
      </c>
      <c r="K8528" s="2" t="s">
        <v>33</v>
      </c>
      <c r="L8528" s="10">
        <v>43359.0</v>
      </c>
      <c r="M8528" s="2" t="s">
        <v>34</v>
      </c>
      <c r="N8528" s="11">
        <v>0.7</v>
      </c>
      <c r="O8528" s="12">
        <v>-5.0</v>
      </c>
      <c r="P8528" s="13">
        <v>-0.7</v>
      </c>
      <c r="Q8528" s="13">
        <v>7.0</v>
      </c>
      <c r="R8528" s="13">
        <f t="shared" si="1"/>
        <v>23.33333333</v>
      </c>
      <c r="S8528" s="14">
        <f t="shared" si="2"/>
        <v>2.916666667</v>
      </c>
      <c r="T8528" s="14">
        <f t="shared" si="3"/>
        <v>-0.7142857143</v>
      </c>
      <c r="U8528" s="15" t="str">
        <f>vlookup(F8528,'Sub categories'!$A:$C,3,False)</f>
        <v>Binders</v>
      </c>
      <c r="V8528" s="16">
        <f t="shared" si="4"/>
        <v>2</v>
      </c>
      <c r="W8528" s="17">
        <f t="array" ref="W8528">INDEX(shipping_prices!$C$1:$F9755,MATCH(I8528,shipping_prices!$A$1:$A9755,0),MATCH(M8528,shipping_prices!$C$1:$F$1,0))</f>
        <v>6.86</v>
      </c>
      <c r="X8528" s="15" t="str">
        <f t="shared" si="5"/>
        <v>Laurel BeltranColumbusOhio</v>
      </c>
      <c r="Y8528" s="15" t="str">
        <f t="shared" si="6"/>
        <v>loss</v>
      </c>
    </row>
    <row r="8529">
      <c r="A8529" s="1">
        <v>43357.0</v>
      </c>
      <c r="B8529" s="2" t="s">
        <v>7697</v>
      </c>
      <c r="C8529" s="2">
        <v>4.0</v>
      </c>
      <c r="D8529" s="2" t="s">
        <v>5098</v>
      </c>
      <c r="E8529" s="2" t="s">
        <v>49</v>
      </c>
      <c r="F8529" s="2" t="s">
        <v>2389</v>
      </c>
      <c r="G8529" s="2" t="s">
        <v>45</v>
      </c>
      <c r="H8529" s="2" t="s">
        <v>277</v>
      </c>
      <c r="I8529" s="2" t="s">
        <v>501</v>
      </c>
      <c r="J8529" s="2" t="s">
        <v>321</v>
      </c>
      <c r="K8529" s="2" t="s">
        <v>33</v>
      </c>
      <c r="L8529" s="10">
        <v>43359.0</v>
      </c>
      <c r="M8529" s="2" t="s">
        <v>34</v>
      </c>
      <c r="N8529" s="11">
        <v>0.2</v>
      </c>
      <c r="O8529" s="12">
        <v>8.0</v>
      </c>
      <c r="P8529" s="13">
        <v>0.35</v>
      </c>
      <c r="Q8529" s="13">
        <v>22.0</v>
      </c>
      <c r="R8529" s="13">
        <f t="shared" si="1"/>
        <v>27.5</v>
      </c>
      <c r="S8529" s="14">
        <f t="shared" si="2"/>
        <v>6.875</v>
      </c>
      <c r="T8529" s="14">
        <f t="shared" si="3"/>
        <v>0.3636363636</v>
      </c>
      <c r="U8529" s="15" t="str">
        <f>vlookup(F8529,'Sub categories'!$A:$C,3,False)</f>
        <v>Furnishings</v>
      </c>
      <c r="V8529" s="16">
        <f t="shared" si="4"/>
        <v>2</v>
      </c>
      <c r="W8529" s="17">
        <f t="array" ref="W8529">INDEX(shipping_prices!$C$1:$F9756,MATCH(I8529,shipping_prices!$A$1:$A9756,0),MATCH(M8529,shipping_prices!$C$1:$F$1,0))</f>
        <v>6.86</v>
      </c>
      <c r="X8529" s="15" t="str">
        <f t="shared" si="5"/>
        <v>Laurel BeltranColumbusOhio</v>
      </c>
      <c r="Y8529" s="15" t="str">
        <f t="shared" si="6"/>
        <v>Low</v>
      </c>
    </row>
    <row r="8530">
      <c r="A8530" s="1">
        <v>43357.0</v>
      </c>
      <c r="B8530" s="2" t="s">
        <v>7697</v>
      </c>
      <c r="C8530" s="2">
        <v>2.0</v>
      </c>
      <c r="D8530" s="2" t="s">
        <v>5098</v>
      </c>
      <c r="E8530" s="2" t="s">
        <v>49</v>
      </c>
      <c r="F8530" s="2" t="s">
        <v>1672</v>
      </c>
      <c r="G8530" s="2" t="s">
        <v>45</v>
      </c>
      <c r="H8530" s="2" t="s">
        <v>227</v>
      </c>
      <c r="I8530" s="2" t="s">
        <v>501</v>
      </c>
      <c r="J8530" s="2" t="s">
        <v>321</v>
      </c>
      <c r="K8530" s="2" t="s">
        <v>33</v>
      </c>
      <c r="L8530" s="10">
        <v>43359.0</v>
      </c>
      <c r="M8530" s="2" t="s">
        <v>34</v>
      </c>
      <c r="N8530" s="11">
        <v>0.3</v>
      </c>
      <c r="O8530" s="12">
        <v>-12.0</v>
      </c>
      <c r="P8530" s="13">
        <v>-0.04</v>
      </c>
      <c r="Q8530" s="13">
        <v>281.0</v>
      </c>
      <c r="R8530" s="13">
        <f t="shared" si="1"/>
        <v>401.4285714</v>
      </c>
      <c r="S8530" s="14">
        <f t="shared" si="2"/>
        <v>200.7142857</v>
      </c>
      <c r="T8530" s="14">
        <f t="shared" si="3"/>
        <v>-0.04270462633</v>
      </c>
      <c r="U8530" s="15" t="str">
        <f>vlookup(F8530,'Sub categories'!$A:$C,3,False)</f>
        <v>Chairs</v>
      </c>
      <c r="V8530" s="16">
        <f t="shared" si="4"/>
        <v>2</v>
      </c>
      <c r="W8530" s="17">
        <f t="array" ref="W8530">INDEX(shipping_prices!$C$1:$F9757,MATCH(I8530,shipping_prices!$A$1:$A9757,0),MATCH(M8530,shipping_prices!$C$1:$F$1,0))</f>
        <v>6.86</v>
      </c>
      <c r="X8530" s="15" t="str">
        <f t="shared" si="5"/>
        <v>Laurel BeltranColumbusOhio</v>
      </c>
      <c r="Y8530" s="15" t="str">
        <f t="shared" si="6"/>
        <v>loss</v>
      </c>
    </row>
    <row r="8531">
      <c r="A8531" s="1">
        <v>43357.0</v>
      </c>
      <c r="B8531" s="2" t="s">
        <v>7697</v>
      </c>
      <c r="C8531" s="2">
        <v>2.0</v>
      </c>
      <c r="D8531" s="2" t="s">
        <v>5098</v>
      </c>
      <c r="E8531" s="2" t="s">
        <v>49</v>
      </c>
      <c r="F8531" s="2" t="s">
        <v>1672</v>
      </c>
      <c r="G8531" s="2" t="s">
        <v>45</v>
      </c>
      <c r="H8531" s="2" t="s">
        <v>227</v>
      </c>
      <c r="I8531" s="2" t="s">
        <v>501</v>
      </c>
      <c r="J8531" s="2" t="s">
        <v>321</v>
      </c>
      <c r="K8531" s="2" t="s">
        <v>33</v>
      </c>
      <c r="L8531" s="10">
        <v>43359.0</v>
      </c>
      <c r="M8531" s="2" t="s">
        <v>34</v>
      </c>
      <c r="N8531" s="11">
        <v>0.3</v>
      </c>
      <c r="O8531" s="12">
        <v>-12.0</v>
      </c>
      <c r="P8531" s="13">
        <v>-0.04</v>
      </c>
      <c r="Q8531" s="13">
        <v>281.0</v>
      </c>
      <c r="R8531" s="13">
        <f t="shared" si="1"/>
        <v>401.4285714</v>
      </c>
      <c r="S8531" s="14">
        <f t="shared" si="2"/>
        <v>200.7142857</v>
      </c>
      <c r="T8531" s="14">
        <f t="shared" si="3"/>
        <v>-0.04270462633</v>
      </c>
      <c r="U8531" s="15" t="str">
        <f>vlookup(F8531,'Sub categories'!$A:$C,3,False)</f>
        <v>Chairs</v>
      </c>
      <c r="V8531" s="16">
        <f t="shared" si="4"/>
        <v>2</v>
      </c>
      <c r="W8531" s="17">
        <f t="array" ref="W8531">INDEX(shipping_prices!$C$1:$F9758,MATCH(I8531,shipping_prices!$A$1:$A9758,0),MATCH(M8531,shipping_prices!$C$1:$F$1,0))</f>
        <v>6.86</v>
      </c>
      <c r="X8531" s="15" t="str">
        <f t="shared" si="5"/>
        <v>Laurel BeltranColumbusOhio</v>
      </c>
      <c r="Y8531" s="15" t="str">
        <f t="shared" si="6"/>
        <v>loss</v>
      </c>
    </row>
    <row r="8532" hidden="1">
      <c r="A8532" s="1">
        <v>43357.0</v>
      </c>
      <c r="B8532" s="2" t="s">
        <v>7698</v>
      </c>
      <c r="C8532" s="2">
        <v>11.0</v>
      </c>
      <c r="D8532" s="2" t="s">
        <v>5584</v>
      </c>
      <c r="E8532" s="2" t="s">
        <v>37</v>
      </c>
      <c r="F8532" s="2" t="s">
        <v>6420</v>
      </c>
      <c r="G8532" s="2" t="s">
        <v>39</v>
      </c>
      <c r="H8532" s="2" t="s">
        <v>51</v>
      </c>
      <c r="I8532" s="2" t="s">
        <v>31</v>
      </c>
      <c r="J8532" s="2" t="s">
        <v>32</v>
      </c>
      <c r="K8532" s="2" t="s">
        <v>33</v>
      </c>
      <c r="L8532" s="10">
        <v>43368.0</v>
      </c>
      <c r="M8532" s="2" t="s">
        <v>34</v>
      </c>
      <c r="N8532" s="11">
        <v>0.0</v>
      </c>
      <c r="O8532" s="12">
        <v>32.0</v>
      </c>
      <c r="P8532" s="13">
        <v>0.49</v>
      </c>
      <c r="Q8532" s="13">
        <v>66.0</v>
      </c>
      <c r="R8532" s="13">
        <f t="shared" si="1"/>
        <v>66</v>
      </c>
      <c r="S8532" s="14">
        <f t="shared" si="2"/>
        <v>6</v>
      </c>
      <c r="T8532" s="14">
        <f t="shared" si="3"/>
        <v>0.4848484848</v>
      </c>
      <c r="U8532" s="15" t="str">
        <f>vlookup(F8532,'Sub categories'!$A:$C,3,False)</f>
        <v>Paper</v>
      </c>
      <c r="V8532" s="16">
        <f t="shared" si="4"/>
        <v>11</v>
      </c>
      <c r="W8532" s="17">
        <f t="array" ref="W8532">INDEX(shipping_prices!$C$1:$F9759,MATCH(I8532,shipping_prices!$A$1:$A9759,0),MATCH(M8532,shipping_prices!$C$1:$F$1,0))</f>
        <v>10.09</v>
      </c>
      <c r="X8532" s="15" t="str">
        <f t="shared" si="5"/>
        <v>Aaron SmaylingNew York CityNew York</v>
      </c>
      <c r="Y8532" s="15" t="str">
        <f t="shared" si="6"/>
        <v>Low</v>
      </c>
    </row>
    <row r="8533" hidden="1">
      <c r="A8533" s="1">
        <v>43357.0</v>
      </c>
      <c r="B8533" s="2" t="s">
        <v>7699</v>
      </c>
      <c r="C8533" s="2">
        <v>1.0</v>
      </c>
      <c r="D8533" s="2" t="s">
        <v>6489</v>
      </c>
      <c r="E8533" s="2" t="s">
        <v>37</v>
      </c>
      <c r="F8533" s="2" t="s">
        <v>427</v>
      </c>
      <c r="G8533" s="2" t="s">
        <v>39</v>
      </c>
      <c r="H8533" s="2" t="s">
        <v>146</v>
      </c>
      <c r="I8533" s="2" t="s">
        <v>2226</v>
      </c>
      <c r="J8533" s="2" t="s">
        <v>1449</v>
      </c>
      <c r="K8533" s="2" t="s">
        <v>33</v>
      </c>
      <c r="L8533" s="10">
        <v>43362.0</v>
      </c>
      <c r="M8533" s="2" t="s">
        <v>34</v>
      </c>
      <c r="N8533" s="11">
        <v>0.0</v>
      </c>
      <c r="O8533" s="12">
        <v>2.0</v>
      </c>
      <c r="P8533" s="13">
        <v>0.48</v>
      </c>
      <c r="Q8533" s="13">
        <v>4.0</v>
      </c>
      <c r="R8533" s="13">
        <f t="shared" si="1"/>
        <v>4</v>
      </c>
      <c r="S8533" s="14">
        <f t="shared" si="2"/>
        <v>4</v>
      </c>
      <c r="T8533" s="14">
        <f t="shared" si="3"/>
        <v>0.5</v>
      </c>
      <c r="U8533" s="15" t="str">
        <f>vlookup(F8533,'Sub categories'!$A:$C,3,False)</f>
        <v>Binders</v>
      </c>
      <c r="V8533" s="16">
        <f t="shared" si="4"/>
        <v>5</v>
      </c>
      <c r="W8533" s="17">
        <f t="array" ref="W8533">INDEX(shipping_prices!$C$1:$F9760,MATCH(I8533,shipping_prices!$A$1:$A9760,0),MATCH(M8533,shipping_prices!$C$1:$F$1,0))</f>
        <v>6.55</v>
      </c>
      <c r="X8533" s="15" t="str">
        <f t="shared" si="5"/>
        <v>Christine AbelmanBristolConnecticut</v>
      </c>
      <c r="Y8533" s="15" t="str">
        <f t="shared" si="6"/>
        <v>Low</v>
      </c>
    </row>
    <row r="8534" hidden="1">
      <c r="A8534" s="1">
        <v>43357.0</v>
      </c>
      <c r="B8534" s="2" t="s">
        <v>7699</v>
      </c>
      <c r="C8534" s="2">
        <v>2.0</v>
      </c>
      <c r="D8534" s="2" t="s">
        <v>6489</v>
      </c>
      <c r="E8534" s="2" t="s">
        <v>37</v>
      </c>
      <c r="F8534" s="2" t="s">
        <v>3765</v>
      </c>
      <c r="G8534" s="2" t="s">
        <v>39</v>
      </c>
      <c r="H8534" s="2" t="s">
        <v>193</v>
      </c>
      <c r="I8534" s="2" t="s">
        <v>2226</v>
      </c>
      <c r="J8534" s="2" t="s">
        <v>1449</v>
      </c>
      <c r="K8534" s="2" t="s">
        <v>33</v>
      </c>
      <c r="L8534" s="10">
        <v>43362.0</v>
      </c>
      <c r="M8534" s="2" t="s">
        <v>34</v>
      </c>
      <c r="N8534" s="11">
        <v>0.0</v>
      </c>
      <c r="O8534" s="12">
        <v>10.0</v>
      </c>
      <c r="P8534" s="13">
        <v>0.46</v>
      </c>
      <c r="Q8534" s="13">
        <v>21.0</v>
      </c>
      <c r="R8534" s="13">
        <f t="shared" si="1"/>
        <v>21</v>
      </c>
      <c r="S8534" s="14">
        <f t="shared" si="2"/>
        <v>10.5</v>
      </c>
      <c r="T8534" s="14">
        <f t="shared" si="3"/>
        <v>0.4761904762</v>
      </c>
      <c r="U8534" s="15" t="str">
        <f>vlookup(F8534,'Sub categories'!$A:$C,3,False)</f>
        <v>Binders</v>
      </c>
      <c r="V8534" s="16">
        <f t="shared" si="4"/>
        <v>5</v>
      </c>
      <c r="W8534" s="17">
        <f t="array" ref="W8534">INDEX(shipping_prices!$C$1:$F9761,MATCH(I8534,shipping_prices!$A$1:$A9761,0),MATCH(M8534,shipping_prices!$C$1:$F$1,0))</f>
        <v>6.55</v>
      </c>
      <c r="X8534" s="15" t="str">
        <f t="shared" si="5"/>
        <v>Christine AbelmanBristolConnecticut</v>
      </c>
      <c r="Y8534" s="15" t="str">
        <f t="shared" si="6"/>
        <v>Low</v>
      </c>
    </row>
    <row r="8535">
      <c r="A8535" s="1">
        <v>43357.0</v>
      </c>
      <c r="B8535" s="2" t="s">
        <v>7699</v>
      </c>
      <c r="C8535" s="2">
        <v>1.0</v>
      </c>
      <c r="D8535" s="2" t="s">
        <v>6489</v>
      </c>
      <c r="E8535" s="2" t="s">
        <v>37</v>
      </c>
      <c r="F8535" s="2" t="s">
        <v>3040</v>
      </c>
      <c r="G8535" s="2" t="s">
        <v>45</v>
      </c>
      <c r="H8535" s="2" t="s">
        <v>3041</v>
      </c>
      <c r="I8535" s="2" t="s">
        <v>2226</v>
      </c>
      <c r="J8535" s="2" t="s">
        <v>1449</v>
      </c>
      <c r="K8535" s="2" t="s">
        <v>33</v>
      </c>
      <c r="L8535" s="10">
        <v>43362.0</v>
      </c>
      <c r="M8535" s="2" t="s">
        <v>34</v>
      </c>
      <c r="N8535" s="11">
        <v>0.3</v>
      </c>
      <c r="O8535" s="12">
        <v>-4.0</v>
      </c>
      <c r="P8535" s="13">
        <v>-0.06</v>
      </c>
      <c r="Q8535" s="13">
        <v>71.0</v>
      </c>
      <c r="R8535" s="13">
        <f t="shared" si="1"/>
        <v>101.4285714</v>
      </c>
      <c r="S8535" s="14">
        <f t="shared" si="2"/>
        <v>101.4285714</v>
      </c>
      <c r="T8535" s="14">
        <f t="shared" si="3"/>
        <v>-0.05633802817</v>
      </c>
      <c r="U8535" s="15" t="str">
        <f>vlookup(F8535,'Sub categories'!$A:$C,3,False)</f>
        <v>Tables</v>
      </c>
      <c r="V8535" s="16">
        <f t="shared" si="4"/>
        <v>5</v>
      </c>
      <c r="W8535" s="17">
        <f t="array" ref="W8535">INDEX(shipping_prices!$C$1:$F9762,MATCH(I8535,shipping_prices!$A$1:$A9762,0),MATCH(M8535,shipping_prices!$C$1:$F$1,0))</f>
        <v>6.55</v>
      </c>
      <c r="X8535" s="15" t="str">
        <f t="shared" si="5"/>
        <v>Christine AbelmanBristolConnecticut</v>
      </c>
      <c r="Y8535" s="15" t="str">
        <f t="shared" si="6"/>
        <v>loss</v>
      </c>
    </row>
    <row r="8536" hidden="1">
      <c r="A8536" s="1">
        <v>43357.0</v>
      </c>
      <c r="B8536" s="2" t="s">
        <v>7699</v>
      </c>
      <c r="C8536" s="2">
        <v>2.0</v>
      </c>
      <c r="D8536" s="2" t="s">
        <v>6489</v>
      </c>
      <c r="E8536" s="2" t="s">
        <v>37</v>
      </c>
      <c r="F8536" s="2" t="s">
        <v>348</v>
      </c>
      <c r="G8536" s="2" t="s">
        <v>29</v>
      </c>
      <c r="H8536" s="2" t="s">
        <v>263</v>
      </c>
      <c r="I8536" s="2" t="s">
        <v>2226</v>
      </c>
      <c r="J8536" s="2" t="s">
        <v>1449</v>
      </c>
      <c r="K8536" s="2" t="s">
        <v>33</v>
      </c>
      <c r="L8536" s="10">
        <v>43362.0</v>
      </c>
      <c r="M8536" s="2" t="s">
        <v>34</v>
      </c>
      <c r="N8536" s="11">
        <v>0.0</v>
      </c>
      <c r="O8536" s="12">
        <v>94.0</v>
      </c>
      <c r="P8536" s="13">
        <v>0.26</v>
      </c>
      <c r="Q8536" s="13">
        <v>360.0</v>
      </c>
      <c r="R8536" s="13">
        <f t="shared" si="1"/>
        <v>360</v>
      </c>
      <c r="S8536" s="14">
        <f t="shared" si="2"/>
        <v>180</v>
      </c>
      <c r="T8536" s="14">
        <f t="shared" si="3"/>
        <v>0.2611111111</v>
      </c>
      <c r="U8536" s="15" t="str">
        <f>vlookup(F8536,'Sub categories'!$A:$C,3,False)</f>
        <v>Phones</v>
      </c>
      <c r="V8536" s="16">
        <f t="shared" si="4"/>
        <v>5</v>
      </c>
      <c r="W8536" s="17">
        <f t="array" ref="W8536">INDEX(shipping_prices!$C$1:$F9763,MATCH(I8536,shipping_prices!$A$1:$A9763,0),MATCH(M8536,shipping_prices!$C$1:$F$1,0))</f>
        <v>6.55</v>
      </c>
      <c r="X8536" s="15" t="str">
        <f t="shared" si="5"/>
        <v>Christine AbelmanBristolConnecticut</v>
      </c>
      <c r="Y8536" s="15" t="str">
        <f t="shared" si="6"/>
        <v>High</v>
      </c>
    </row>
    <row r="8537" hidden="1">
      <c r="A8537" s="1">
        <v>43357.0</v>
      </c>
      <c r="B8537" s="2" t="s">
        <v>7700</v>
      </c>
      <c r="C8537" s="2">
        <v>5.0</v>
      </c>
      <c r="D8537" s="2" t="s">
        <v>593</v>
      </c>
      <c r="E8537" s="2" t="s">
        <v>27</v>
      </c>
      <c r="F8537" s="2" t="s">
        <v>2836</v>
      </c>
      <c r="G8537" s="2" t="s">
        <v>39</v>
      </c>
      <c r="H8537" s="2" t="s">
        <v>130</v>
      </c>
      <c r="I8537" s="2" t="s">
        <v>1359</v>
      </c>
      <c r="J8537" s="2" t="s">
        <v>64</v>
      </c>
      <c r="K8537" s="2" t="s">
        <v>43</v>
      </c>
      <c r="L8537" s="10">
        <v>43367.0</v>
      </c>
      <c r="M8537" s="2" t="s">
        <v>34</v>
      </c>
      <c r="N8537" s="11">
        <v>0.2</v>
      </c>
      <c r="O8537" s="12">
        <v>6.0</v>
      </c>
      <c r="P8537" s="13">
        <v>0.11</v>
      </c>
      <c r="Q8537" s="13">
        <v>56.0</v>
      </c>
      <c r="R8537" s="13">
        <f t="shared" si="1"/>
        <v>70</v>
      </c>
      <c r="S8537" s="14">
        <f t="shared" si="2"/>
        <v>14</v>
      </c>
      <c r="T8537" s="14">
        <f t="shared" si="3"/>
        <v>0.1071428571</v>
      </c>
      <c r="U8537" s="15" t="str">
        <f>vlookup(F8537,'Sub categories'!$A:$C,3,False)</f>
        <v>Storage</v>
      </c>
      <c r="V8537" s="16">
        <f t="shared" si="4"/>
        <v>10</v>
      </c>
      <c r="W8537" s="17">
        <f t="array" ref="W8537">INDEX(shipping_prices!$C$1:$F9764,MATCH(I8537,shipping_prices!$A$1:$A9764,0),MATCH(M8537,shipping_prices!$C$1:$F$1,0))</f>
        <v>14.71</v>
      </c>
      <c r="X8537" s="15" t="str">
        <f t="shared" si="5"/>
        <v>Philip BrownPhoenixArizona</v>
      </c>
      <c r="Y8537" s="15" t="str">
        <f t="shared" si="6"/>
        <v>Low</v>
      </c>
    </row>
    <row r="8538" hidden="1">
      <c r="A8538" s="1">
        <v>43357.0</v>
      </c>
      <c r="B8538" s="2" t="s">
        <v>7701</v>
      </c>
      <c r="C8538" s="2">
        <v>2.0</v>
      </c>
      <c r="D8538" s="2" t="s">
        <v>6690</v>
      </c>
      <c r="E8538" s="2" t="s">
        <v>27</v>
      </c>
      <c r="F8538" s="2" t="s">
        <v>2334</v>
      </c>
      <c r="G8538" s="2" t="s">
        <v>39</v>
      </c>
      <c r="H8538" s="2" t="s">
        <v>79</v>
      </c>
      <c r="I8538" s="2" t="s">
        <v>52</v>
      </c>
      <c r="J8538" s="2" t="s">
        <v>53</v>
      </c>
      <c r="K8538" s="2" t="s">
        <v>54</v>
      </c>
      <c r="L8538" s="10">
        <v>43368.0</v>
      </c>
      <c r="M8538" s="2" t="s">
        <v>34</v>
      </c>
      <c r="N8538" s="11">
        <v>0.7</v>
      </c>
      <c r="O8538" s="12">
        <v>-4.0</v>
      </c>
      <c r="P8538" s="13">
        <v>-0.77</v>
      </c>
      <c r="Q8538" s="13">
        <v>5.0</v>
      </c>
      <c r="R8538" s="13">
        <f t="shared" si="1"/>
        <v>16.66666667</v>
      </c>
      <c r="S8538" s="14">
        <f t="shared" si="2"/>
        <v>8.333333333</v>
      </c>
      <c r="T8538" s="14">
        <f t="shared" si="3"/>
        <v>-0.8</v>
      </c>
      <c r="U8538" s="15" t="str">
        <f>vlookup(F8538,'Sub categories'!$A:$C,3,False)</f>
        <v>Binders</v>
      </c>
      <c r="V8538" s="16">
        <f t="shared" si="4"/>
        <v>11</v>
      </c>
      <c r="W8538" s="17">
        <f t="array" ref="W8538">INDEX(shipping_prices!$C$1:$F9765,MATCH(I8538,shipping_prices!$A$1:$A9765,0),MATCH(M8538,shipping_prices!$C$1:$F$1,0))</f>
        <v>14.61</v>
      </c>
      <c r="X8538" s="15" t="str">
        <f t="shared" si="5"/>
        <v>Mike KennedyJacksonvilleFlorida</v>
      </c>
      <c r="Y8538" s="15" t="str">
        <f t="shared" si="6"/>
        <v>loss</v>
      </c>
    </row>
    <row r="8539" hidden="1">
      <c r="A8539" s="1">
        <v>43358.0</v>
      </c>
      <c r="B8539" s="2" t="s">
        <v>7701</v>
      </c>
      <c r="C8539" s="2">
        <v>5.0</v>
      </c>
      <c r="D8539" s="2" t="s">
        <v>6690</v>
      </c>
      <c r="E8539" s="2" t="s">
        <v>27</v>
      </c>
      <c r="F8539" s="2" t="s">
        <v>3747</v>
      </c>
      <c r="G8539" s="2" t="s">
        <v>29</v>
      </c>
      <c r="H8539" s="2" t="s">
        <v>458</v>
      </c>
      <c r="I8539" s="2" t="s">
        <v>52</v>
      </c>
      <c r="J8539" s="2" t="s">
        <v>53</v>
      </c>
      <c r="K8539" s="2" t="s">
        <v>54</v>
      </c>
      <c r="L8539" s="10">
        <v>43368.0</v>
      </c>
      <c r="M8539" s="2" t="s">
        <v>34</v>
      </c>
      <c r="N8539" s="11">
        <v>0.2</v>
      </c>
      <c r="O8539" s="12">
        <v>-19.0</v>
      </c>
      <c r="P8539" s="13">
        <v>-0.08</v>
      </c>
      <c r="Q8539" s="13">
        <v>248.0</v>
      </c>
      <c r="R8539" s="13">
        <f t="shared" si="1"/>
        <v>310</v>
      </c>
      <c r="S8539" s="14">
        <f t="shared" si="2"/>
        <v>62</v>
      </c>
      <c r="T8539" s="14">
        <f t="shared" si="3"/>
        <v>-0.07661290323</v>
      </c>
      <c r="U8539" s="15" t="str">
        <f>vlookup(F8539,'Sub categories'!$A:$C,3,False)</f>
        <v>Accessories</v>
      </c>
      <c r="V8539" s="16">
        <f t="shared" si="4"/>
        <v>10</v>
      </c>
      <c r="W8539" s="17">
        <f t="array" ref="W8539">INDEX(shipping_prices!$C$1:$F9766,MATCH(I8539,shipping_prices!$A$1:$A9766,0),MATCH(M8539,shipping_prices!$C$1:$F$1,0))</f>
        <v>14.61</v>
      </c>
      <c r="X8539" s="15" t="str">
        <f t="shared" si="5"/>
        <v>Mike KennedyJacksonvilleFlorida</v>
      </c>
      <c r="Y8539" s="15" t="str">
        <f t="shared" si="6"/>
        <v>loss</v>
      </c>
    </row>
    <row r="8540" hidden="1">
      <c r="A8540" s="1">
        <v>43358.0</v>
      </c>
      <c r="B8540" s="2" t="s">
        <v>7702</v>
      </c>
      <c r="C8540" s="2">
        <v>5.0</v>
      </c>
      <c r="D8540" s="2" t="s">
        <v>6101</v>
      </c>
      <c r="E8540" s="2" t="s">
        <v>27</v>
      </c>
      <c r="F8540" s="2" t="s">
        <v>3360</v>
      </c>
      <c r="G8540" s="2" t="s">
        <v>39</v>
      </c>
      <c r="H8540" s="2" t="s">
        <v>40</v>
      </c>
      <c r="I8540" s="2" t="s">
        <v>75</v>
      </c>
      <c r="J8540" s="2" t="s">
        <v>76</v>
      </c>
      <c r="K8540" s="2" t="s">
        <v>77</v>
      </c>
      <c r="L8540" s="10">
        <v>43367.0</v>
      </c>
      <c r="M8540" s="2" t="s">
        <v>90</v>
      </c>
      <c r="N8540" s="11">
        <v>0.8</v>
      </c>
      <c r="O8540" s="12">
        <v>-8.0</v>
      </c>
      <c r="P8540" s="13">
        <v>-1.55</v>
      </c>
      <c r="Q8540" s="13">
        <v>5.0</v>
      </c>
      <c r="R8540" s="13">
        <f t="shared" si="1"/>
        <v>25</v>
      </c>
      <c r="S8540" s="14">
        <f t="shared" si="2"/>
        <v>5</v>
      </c>
      <c r="T8540" s="14">
        <f t="shared" si="3"/>
        <v>-1.6</v>
      </c>
      <c r="U8540" s="15" t="str">
        <f>vlookup(F8540,'Sub categories'!$A:$C,3,False)</f>
        <v>Binders</v>
      </c>
      <c r="V8540" s="16">
        <f t="shared" si="4"/>
        <v>9</v>
      </c>
      <c r="W8540" s="17">
        <f t="array" ref="W8540">INDEX(shipping_prices!$C$1:$F9767,MATCH(I8540,shipping_prices!$A$1:$A9767,0),MATCH(M8540,shipping_prices!$C$1:$F$1,0))</f>
        <v>9.96</v>
      </c>
      <c r="X8540" s="15" t="str">
        <f t="shared" si="5"/>
        <v>Pete TakahitoHoustonTexas</v>
      </c>
      <c r="Y8540" s="15" t="str">
        <f t="shared" si="6"/>
        <v>loss</v>
      </c>
    </row>
    <row r="8541" hidden="1">
      <c r="A8541" s="1">
        <v>43358.0</v>
      </c>
      <c r="B8541" s="2" t="s">
        <v>7703</v>
      </c>
      <c r="C8541" s="2">
        <v>3.0</v>
      </c>
      <c r="D8541" s="2" t="s">
        <v>2053</v>
      </c>
      <c r="E8541" s="2" t="s">
        <v>27</v>
      </c>
      <c r="F8541" s="2" t="s">
        <v>57</v>
      </c>
      <c r="G8541" s="2" t="s">
        <v>39</v>
      </c>
      <c r="H8541" s="2" t="s">
        <v>58</v>
      </c>
      <c r="I8541" s="2" t="s">
        <v>140</v>
      </c>
      <c r="J8541" s="2" t="s">
        <v>141</v>
      </c>
      <c r="K8541" s="2" t="s">
        <v>77</v>
      </c>
      <c r="L8541" s="10">
        <v>43368.0</v>
      </c>
      <c r="M8541" s="2" t="s">
        <v>34</v>
      </c>
      <c r="N8541" s="11">
        <v>0.8</v>
      </c>
      <c r="O8541" s="12">
        <v>-5.0</v>
      </c>
      <c r="P8541" s="13">
        <v>-1.65</v>
      </c>
      <c r="Q8541" s="13">
        <v>3.0</v>
      </c>
      <c r="R8541" s="13">
        <f t="shared" si="1"/>
        <v>15</v>
      </c>
      <c r="S8541" s="14">
        <f t="shared" si="2"/>
        <v>5</v>
      </c>
      <c r="T8541" s="14">
        <f t="shared" si="3"/>
        <v>-1.666666667</v>
      </c>
      <c r="U8541" s="15" t="str">
        <f>vlookup(F8541,'Sub categories'!$A:$C,3,False)</f>
        <v>Binders</v>
      </c>
      <c r="V8541" s="16">
        <f t="shared" si="4"/>
        <v>10</v>
      </c>
      <c r="W8541" s="17">
        <f t="array" ref="W8541">INDEX(shipping_prices!$C$1:$F9768,MATCH(I8541,shipping_prices!$A$1:$A9768,0),MATCH(M8541,shipping_prices!$C$1:$F$1,0))</f>
        <v>13.2</v>
      </c>
      <c r="X8541" s="15" t="str">
        <f t="shared" si="5"/>
        <v>Bradley DruckerChicagoIllinois</v>
      </c>
      <c r="Y8541" s="15" t="str">
        <f t="shared" si="6"/>
        <v>loss</v>
      </c>
    </row>
    <row r="8542" hidden="1">
      <c r="A8542" s="1">
        <v>43358.0</v>
      </c>
      <c r="B8542" s="2" t="s">
        <v>7703</v>
      </c>
      <c r="C8542" s="2">
        <v>4.0</v>
      </c>
      <c r="D8542" s="2" t="s">
        <v>2053</v>
      </c>
      <c r="E8542" s="2" t="s">
        <v>27</v>
      </c>
      <c r="F8542" s="2" t="s">
        <v>3650</v>
      </c>
      <c r="G8542" s="2" t="s">
        <v>39</v>
      </c>
      <c r="H8542" s="2" t="s">
        <v>51</v>
      </c>
      <c r="I8542" s="2" t="s">
        <v>140</v>
      </c>
      <c r="J8542" s="2" t="s">
        <v>141</v>
      </c>
      <c r="K8542" s="2" t="s">
        <v>77</v>
      </c>
      <c r="L8542" s="10">
        <v>43368.0</v>
      </c>
      <c r="M8542" s="2" t="s">
        <v>34</v>
      </c>
      <c r="N8542" s="11">
        <v>0.2</v>
      </c>
      <c r="O8542" s="12">
        <v>7.0</v>
      </c>
      <c r="P8542" s="13">
        <v>0.36</v>
      </c>
      <c r="Q8542" s="13">
        <v>19.0</v>
      </c>
      <c r="R8542" s="13">
        <f t="shared" si="1"/>
        <v>23.75</v>
      </c>
      <c r="S8542" s="14">
        <f t="shared" si="2"/>
        <v>5.9375</v>
      </c>
      <c r="T8542" s="14">
        <f t="shared" si="3"/>
        <v>0.3684210526</v>
      </c>
      <c r="U8542" s="15" t="str">
        <f>vlookup(F8542,'Sub categories'!$A:$C,3,False)</f>
        <v>Paper</v>
      </c>
      <c r="V8542" s="16">
        <f t="shared" si="4"/>
        <v>10</v>
      </c>
      <c r="W8542" s="17">
        <f t="array" ref="W8542">INDEX(shipping_prices!$C$1:$F9769,MATCH(I8542,shipping_prices!$A$1:$A9769,0),MATCH(M8542,shipping_prices!$C$1:$F$1,0))</f>
        <v>13.2</v>
      </c>
      <c r="X8542" s="15" t="str">
        <f t="shared" si="5"/>
        <v>Bradley DruckerChicagoIllinois</v>
      </c>
      <c r="Y8542" s="15" t="str">
        <f t="shared" si="6"/>
        <v>Low</v>
      </c>
    </row>
    <row r="8543" hidden="1">
      <c r="A8543" s="1">
        <v>43358.0</v>
      </c>
      <c r="B8543" s="2" t="s">
        <v>7703</v>
      </c>
      <c r="C8543" s="2">
        <v>13.0</v>
      </c>
      <c r="D8543" s="2" t="s">
        <v>2053</v>
      </c>
      <c r="E8543" s="2" t="s">
        <v>27</v>
      </c>
      <c r="F8543" s="2" t="s">
        <v>2278</v>
      </c>
      <c r="G8543" s="2" t="s">
        <v>39</v>
      </c>
      <c r="H8543" s="2" t="s">
        <v>51</v>
      </c>
      <c r="I8543" s="2" t="s">
        <v>140</v>
      </c>
      <c r="J8543" s="2" t="s">
        <v>141</v>
      </c>
      <c r="K8543" s="2" t="s">
        <v>77</v>
      </c>
      <c r="L8543" s="10">
        <v>43368.0</v>
      </c>
      <c r="M8543" s="2" t="s">
        <v>34</v>
      </c>
      <c r="N8543" s="11">
        <v>0.2</v>
      </c>
      <c r="O8543" s="12">
        <v>101.0</v>
      </c>
      <c r="P8543" s="13">
        <v>0.31</v>
      </c>
      <c r="Q8543" s="13">
        <v>322.0</v>
      </c>
      <c r="R8543" s="13">
        <f t="shared" si="1"/>
        <v>402.5</v>
      </c>
      <c r="S8543" s="14">
        <f t="shared" si="2"/>
        <v>30.96153846</v>
      </c>
      <c r="T8543" s="14">
        <f t="shared" si="3"/>
        <v>0.3136645963</v>
      </c>
      <c r="U8543" s="15" t="str">
        <f>vlookup(F8543,'Sub categories'!$A:$C,3,False)</f>
        <v>Paper</v>
      </c>
      <c r="V8543" s="16">
        <f t="shared" si="4"/>
        <v>10</v>
      </c>
      <c r="W8543" s="17">
        <f t="array" ref="W8543">INDEX(shipping_prices!$C$1:$F9770,MATCH(I8543,shipping_prices!$A$1:$A9770,0),MATCH(M8543,shipping_prices!$C$1:$F$1,0))</f>
        <v>13.2</v>
      </c>
      <c r="X8543" s="15" t="str">
        <f t="shared" si="5"/>
        <v>Bradley DruckerChicagoIllinois</v>
      </c>
      <c r="Y8543" s="15" t="str">
        <f t="shared" si="6"/>
        <v>High</v>
      </c>
    </row>
    <row r="8544">
      <c r="A8544" s="1">
        <v>43358.0</v>
      </c>
      <c r="B8544" s="2" t="s">
        <v>7704</v>
      </c>
      <c r="C8544" s="2">
        <v>2.0</v>
      </c>
      <c r="D8544" s="2" t="s">
        <v>2221</v>
      </c>
      <c r="E8544" s="2" t="s">
        <v>27</v>
      </c>
      <c r="F8544" s="2" t="s">
        <v>5056</v>
      </c>
      <c r="G8544" s="2" t="s">
        <v>45</v>
      </c>
      <c r="H8544" s="2" t="s">
        <v>79</v>
      </c>
      <c r="I8544" s="2" t="s">
        <v>169</v>
      </c>
      <c r="J8544" s="2" t="s">
        <v>42</v>
      </c>
      <c r="K8544" s="2" t="s">
        <v>43</v>
      </c>
      <c r="L8544" s="10">
        <v>43364.0</v>
      </c>
      <c r="M8544" s="2" t="s">
        <v>90</v>
      </c>
      <c r="N8544" s="11">
        <v>0.2</v>
      </c>
      <c r="O8544" s="12">
        <v>0.0</v>
      </c>
      <c r="P8544" s="13">
        <v>0.0</v>
      </c>
      <c r="Q8544" s="13">
        <v>146.0</v>
      </c>
      <c r="R8544" s="13">
        <f t="shared" si="1"/>
        <v>182.5</v>
      </c>
      <c r="S8544" s="14">
        <f t="shared" si="2"/>
        <v>91.25</v>
      </c>
      <c r="T8544" s="14">
        <f t="shared" si="3"/>
        <v>0</v>
      </c>
      <c r="U8544" s="15" t="str">
        <f>vlookup(F8544,'Sub categories'!$A:$C,3,False)</f>
        <v>Chairs</v>
      </c>
      <c r="V8544" s="16">
        <f t="shared" si="4"/>
        <v>6</v>
      </c>
      <c r="W8544" s="17">
        <f t="array" ref="W8544">INDEX(shipping_prices!$C$1:$F9771,MATCH(I8544,shipping_prices!$A$1:$A9771,0),MATCH(M8544,shipping_prices!$C$1:$F$1,0))</f>
        <v>6.7</v>
      </c>
      <c r="X8544" s="15" t="str">
        <f t="shared" si="5"/>
        <v>Kean TakahitoLos AngelesCalifornia</v>
      </c>
      <c r="Y8544" s="15" t="str">
        <f t="shared" si="6"/>
        <v>loss</v>
      </c>
    </row>
    <row r="8545">
      <c r="A8545" s="1">
        <v>43358.0</v>
      </c>
      <c r="B8545" s="2" t="s">
        <v>7705</v>
      </c>
      <c r="C8545" s="2">
        <v>3.0</v>
      </c>
      <c r="D8545" s="2" t="s">
        <v>1589</v>
      </c>
      <c r="E8545" s="2" t="s">
        <v>49</v>
      </c>
      <c r="F8545" s="2" t="s">
        <v>400</v>
      </c>
      <c r="G8545" s="2" t="s">
        <v>45</v>
      </c>
      <c r="H8545" s="2" t="s">
        <v>227</v>
      </c>
      <c r="I8545" s="2" t="s">
        <v>75</v>
      </c>
      <c r="J8545" s="2" t="s">
        <v>76</v>
      </c>
      <c r="K8545" s="2" t="s">
        <v>77</v>
      </c>
      <c r="L8545" s="10">
        <v>43369.0</v>
      </c>
      <c r="M8545" s="2" t="s">
        <v>90</v>
      </c>
      <c r="N8545" s="11">
        <v>0.3</v>
      </c>
      <c r="O8545" s="12">
        <v>-9.0</v>
      </c>
      <c r="P8545" s="13">
        <v>-0.01</v>
      </c>
      <c r="Q8545" s="13">
        <v>601.0</v>
      </c>
      <c r="R8545" s="13">
        <f t="shared" si="1"/>
        <v>858.5714286</v>
      </c>
      <c r="S8545" s="14">
        <f t="shared" si="2"/>
        <v>286.1904762</v>
      </c>
      <c r="T8545" s="14">
        <f t="shared" si="3"/>
        <v>-0.0149750416</v>
      </c>
      <c r="U8545" s="15" t="str">
        <f>vlookup(F8545,'Sub categories'!$A:$C,3,False)</f>
        <v>Chairs</v>
      </c>
      <c r="V8545" s="16">
        <f t="shared" si="4"/>
        <v>11</v>
      </c>
      <c r="W8545" s="17">
        <f t="array" ref="W8545">INDEX(shipping_prices!$C$1:$F9772,MATCH(I8545,shipping_prices!$A$1:$A9772,0),MATCH(M8545,shipping_prices!$C$1:$F$1,0))</f>
        <v>9.96</v>
      </c>
      <c r="X8545" s="15" t="str">
        <f t="shared" si="5"/>
        <v>Alan DominguezHoustonTexas</v>
      </c>
      <c r="Y8545" s="15" t="str">
        <f t="shared" si="6"/>
        <v>loss</v>
      </c>
    </row>
    <row r="8546" hidden="1">
      <c r="A8546" s="1">
        <v>43358.0</v>
      </c>
      <c r="B8546" s="2" t="s">
        <v>7706</v>
      </c>
      <c r="C8546" s="2">
        <v>1.0</v>
      </c>
      <c r="D8546" s="2" t="s">
        <v>1506</v>
      </c>
      <c r="E8546" s="2" t="s">
        <v>37</v>
      </c>
      <c r="F8546" s="2" t="s">
        <v>1448</v>
      </c>
      <c r="G8546" s="2" t="s">
        <v>39</v>
      </c>
      <c r="H8546" s="2" t="s">
        <v>146</v>
      </c>
      <c r="I8546" s="2" t="s">
        <v>1212</v>
      </c>
      <c r="J8546" s="2" t="s">
        <v>76</v>
      </c>
      <c r="K8546" s="2" t="s">
        <v>77</v>
      </c>
      <c r="L8546" s="10">
        <v>43358.0</v>
      </c>
      <c r="M8546" s="2" t="s">
        <v>469</v>
      </c>
      <c r="N8546" s="11">
        <v>0.8</v>
      </c>
      <c r="O8546" s="12">
        <v>-1.0</v>
      </c>
      <c r="P8546" s="13">
        <v>-1.6</v>
      </c>
      <c r="Q8546" s="13">
        <v>1.0</v>
      </c>
      <c r="R8546" s="13">
        <f t="shared" si="1"/>
        <v>5</v>
      </c>
      <c r="S8546" s="14">
        <f t="shared" si="2"/>
        <v>5</v>
      </c>
      <c r="T8546" s="14">
        <f t="shared" si="3"/>
        <v>-1</v>
      </c>
      <c r="U8546" s="15" t="str">
        <f>vlookup(F8546,'Sub categories'!$A:$C,3,False)</f>
        <v>Binders</v>
      </c>
      <c r="V8546" s="16">
        <f t="shared" si="4"/>
        <v>0</v>
      </c>
      <c r="W8546" s="17">
        <f t="array" ref="W8546">INDEX(shipping_prices!$C$1:$F9773,MATCH(I8546,shipping_prices!$A$1:$A9773,0),MATCH(M8546,shipping_prices!$C$1:$F$1,0))</f>
        <v>47.31</v>
      </c>
      <c r="X8546" s="15" t="str">
        <f t="shared" si="5"/>
        <v>Henry GoldwynMesquiteTexas</v>
      </c>
      <c r="Y8546" s="15" t="str">
        <f t="shared" si="6"/>
        <v>loss</v>
      </c>
    </row>
    <row r="8547" hidden="1">
      <c r="A8547" s="1">
        <v>43358.0</v>
      </c>
      <c r="B8547" s="2" t="s">
        <v>7707</v>
      </c>
      <c r="C8547" s="2">
        <v>2.0</v>
      </c>
      <c r="D8547" s="2" t="s">
        <v>4729</v>
      </c>
      <c r="E8547" s="2" t="s">
        <v>37</v>
      </c>
      <c r="F8547" s="2" t="s">
        <v>2916</v>
      </c>
      <c r="G8547" s="2" t="s">
        <v>39</v>
      </c>
      <c r="H8547" s="2" t="s">
        <v>297</v>
      </c>
      <c r="I8547" s="2" t="s">
        <v>140</v>
      </c>
      <c r="J8547" s="2" t="s">
        <v>141</v>
      </c>
      <c r="K8547" s="2" t="s">
        <v>77</v>
      </c>
      <c r="L8547" s="10">
        <v>43368.0</v>
      </c>
      <c r="M8547" s="2" t="s">
        <v>34</v>
      </c>
      <c r="N8547" s="11">
        <v>0.2</v>
      </c>
      <c r="O8547" s="12">
        <v>3.0</v>
      </c>
      <c r="P8547" s="13">
        <v>0.11</v>
      </c>
      <c r="Q8547" s="13">
        <v>22.0</v>
      </c>
      <c r="R8547" s="13">
        <f t="shared" si="1"/>
        <v>27.5</v>
      </c>
      <c r="S8547" s="14">
        <f t="shared" si="2"/>
        <v>13.75</v>
      </c>
      <c r="T8547" s="14">
        <f t="shared" si="3"/>
        <v>0.1363636364</v>
      </c>
      <c r="U8547" s="15" t="str">
        <f>vlookup(F8547,'Sub categories'!$A:$C,3,False)</f>
        <v>Supplies</v>
      </c>
      <c r="V8547" s="16">
        <f t="shared" si="4"/>
        <v>10</v>
      </c>
      <c r="W8547" s="17">
        <f t="array" ref="W8547">INDEX(shipping_prices!$C$1:$F9774,MATCH(I8547,shipping_prices!$A$1:$A9774,0),MATCH(M8547,shipping_prices!$C$1:$F$1,0))</f>
        <v>13.2</v>
      </c>
      <c r="X8547" s="15" t="str">
        <f t="shared" si="5"/>
        <v>Barry PondChicagoIllinois</v>
      </c>
      <c r="Y8547" s="15" t="str">
        <f t="shared" si="6"/>
        <v>Low</v>
      </c>
    </row>
    <row r="8548" hidden="1">
      <c r="A8548" s="1">
        <v>43358.0</v>
      </c>
      <c r="B8548" s="2" t="s">
        <v>7708</v>
      </c>
      <c r="C8548" s="2">
        <v>2.0</v>
      </c>
      <c r="D8548" s="2" t="s">
        <v>3389</v>
      </c>
      <c r="E8548" s="2" t="s">
        <v>49</v>
      </c>
      <c r="F8548" s="2" t="s">
        <v>357</v>
      </c>
      <c r="G8548" s="2" t="s">
        <v>39</v>
      </c>
      <c r="H8548" s="2" t="s">
        <v>357</v>
      </c>
      <c r="I8548" s="2" t="s">
        <v>169</v>
      </c>
      <c r="J8548" s="2" t="s">
        <v>42</v>
      </c>
      <c r="K8548" s="2" t="s">
        <v>43</v>
      </c>
      <c r="L8548" s="10">
        <v>43363.0</v>
      </c>
      <c r="M8548" s="2" t="s">
        <v>34</v>
      </c>
      <c r="N8548" s="11">
        <v>0.0</v>
      </c>
      <c r="O8548" s="12">
        <v>3.0</v>
      </c>
      <c r="P8548" s="13">
        <v>0.47</v>
      </c>
      <c r="Q8548" s="13">
        <v>6.0</v>
      </c>
      <c r="R8548" s="13">
        <f t="shared" si="1"/>
        <v>6</v>
      </c>
      <c r="S8548" s="14">
        <f t="shared" si="2"/>
        <v>3</v>
      </c>
      <c r="T8548" s="14">
        <f t="shared" si="3"/>
        <v>0.5</v>
      </c>
      <c r="U8548" s="15" t="str">
        <f>vlookup(F8548,'Sub categories'!$A:$C,3,False)</f>
        <v>Labels</v>
      </c>
      <c r="V8548" s="16">
        <f t="shared" si="4"/>
        <v>5</v>
      </c>
      <c r="W8548" s="17">
        <f t="array" ref="W8548">INDEX(shipping_prices!$C$1:$F9775,MATCH(I8548,shipping_prices!$A$1:$A9775,0),MATCH(M8548,shipping_prices!$C$1:$F$1,0))</f>
        <v>14.86</v>
      </c>
      <c r="X8548" s="15" t="str">
        <f t="shared" si="5"/>
        <v>Steve NguyenLos AngelesCalifornia</v>
      </c>
      <c r="Y8548" s="15" t="str">
        <f t="shared" si="6"/>
        <v>Low</v>
      </c>
    </row>
    <row r="8549" hidden="1">
      <c r="A8549" s="1">
        <v>43358.0</v>
      </c>
      <c r="B8549" s="2" t="s">
        <v>7708</v>
      </c>
      <c r="C8549" s="2">
        <v>6.0</v>
      </c>
      <c r="D8549" s="2" t="s">
        <v>3389</v>
      </c>
      <c r="E8549" s="2" t="s">
        <v>49</v>
      </c>
      <c r="F8549" s="2" t="s">
        <v>1856</v>
      </c>
      <c r="G8549" s="2" t="s">
        <v>39</v>
      </c>
      <c r="H8549" s="2" t="s">
        <v>79</v>
      </c>
      <c r="I8549" s="2" t="s">
        <v>169</v>
      </c>
      <c r="J8549" s="2" t="s">
        <v>42</v>
      </c>
      <c r="K8549" s="2" t="s">
        <v>43</v>
      </c>
      <c r="L8549" s="10">
        <v>43363.0</v>
      </c>
      <c r="M8549" s="2" t="s">
        <v>34</v>
      </c>
      <c r="N8549" s="11">
        <v>0.0</v>
      </c>
      <c r="O8549" s="12">
        <v>30.0</v>
      </c>
      <c r="P8549" s="13">
        <v>0.28</v>
      </c>
      <c r="Q8549" s="13">
        <v>108.0</v>
      </c>
      <c r="R8549" s="13">
        <f t="shared" si="1"/>
        <v>108</v>
      </c>
      <c r="S8549" s="14">
        <f t="shared" si="2"/>
        <v>18</v>
      </c>
      <c r="T8549" s="14">
        <f t="shared" si="3"/>
        <v>0.2777777778</v>
      </c>
      <c r="U8549" s="15" t="str">
        <f>vlookup(F8549,'Sub categories'!$A:$C,3,False)</f>
        <v>Art</v>
      </c>
      <c r="V8549" s="16">
        <f t="shared" si="4"/>
        <v>5</v>
      </c>
      <c r="W8549" s="17">
        <f t="array" ref="W8549">INDEX(shipping_prices!$C$1:$F9776,MATCH(I8549,shipping_prices!$A$1:$A9776,0),MATCH(M8549,shipping_prices!$C$1:$F$1,0))</f>
        <v>14.86</v>
      </c>
      <c r="X8549" s="15" t="str">
        <f t="shared" si="5"/>
        <v>Steve NguyenLos AngelesCalifornia</v>
      </c>
      <c r="Y8549" s="15" t="str">
        <f t="shared" si="6"/>
        <v>Low</v>
      </c>
    </row>
    <row r="8550">
      <c r="A8550" s="1">
        <v>43358.0</v>
      </c>
      <c r="B8550" s="2" t="s">
        <v>7709</v>
      </c>
      <c r="C8550" s="2">
        <v>3.0</v>
      </c>
      <c r="D8550" s="2" t="s">
        <v>171</v>
      </c>
      <c r="E8550" s="2" t="s">
        <v>49</v>
      </c>
      <c r="F8550" s="2" t="s">
        <v>4187</v>
      </c>
      <c r="G8550" s="2" t="s">
        <v>45</v>
      </c>
      <c r="H8550" s="2" t="s">
        <v>130</v>
      </c>
      <c r="I8550" s="2" t="s">
        <v>267</v>
      </c>
      <c r="J8550" s="2" t="s">
        <v>89</v>
      </c>
      <c r="K8550" s="2" t="s">
        <v>54</v>
      </c>
      <c r="L8550" s="10">
        <v>43363.0</v>
      </c>
      <c r="M8550" s="2" t="s">
        <v>34</v>
      </c>
      <c r="N8550" s="11">
        <v>0.0</v>
      </c>
      <c r="O8550" s="12">
        <v>4.0</v>
      </c>
      <c r="P8550" s="13">
        <v>0.36</v>
      </c>
      <c r="Q8550" s="13">
        <v>12.0</v>
      </c>
      <c r="R8550" s="13">
        <f t="shared" si="1"/>
        <v>12</v>
      </c>
      <c r="S8550" s="14">
        <f t="shared" si="2"/>
        <v>4</v>
      </c>
      <c r="T8550" s="14">
        <f t="shared" si="3"/>
        <v>0.3333333333</v>
      </c>
      <c r="U8550" s="15" t="str">
        <f>vlookup(F8550,'Sub categories'!$A:$C,3,False)</f>
        <v>Furnishings</v>
      </c>
      <c r="V8550" s="16">
        <f t="shared" si="4"/>
        <v>5</v>
      </c>
      <c r="W8550" s="17">
        <f t="array" ref="W8550">INDEX(shipping_prices!$C$1:$F9777,MATCH(I8550,shipping_prices!$A$1:$A9777,0),MATCH(M8550,shipping_prices!$C$1:$F$1,0))</f>
        <v>11.59</v>
      </c>
      <c r="X8550" s="15" t="str">
        <f t="shared" si="5"/>
        <v>Shirley DanielsAlexandriaVirginia</v>
      </c>
      <c r="Y8550" s="15" t="str">
        <f t="shared" si="6"/>
        <v>Low</v>
      </c>
    </row>
    <row r="8551" hidden="1">
      <c r="A8551" s="1">
        <v>43358.0</v>
      </c>
      <c r="B8551" s="2" t="s">
        <v>7709</v>
      </c>
      <c r="C8551" s="2">
        <v>2.0</v>
      </c>
      <c r="D8551" s="2" t="s">
        <v>171</v>
      </c>
      <c r="E8551" s="2" t="s">
        <v>49</v>
      </c>
      <c r="F8551" s="2" t="s">
        <v>3924</v>
      </c>
      <c r="G8551" s="2" t="s">
        <v>39</v>
      </c>
      <c r="H8551" s="2" t="s">
        <v>3925</v>
      </c>
      <c r="I8551" s="2" t="s">
        <v>267</v>
      </c>
      <c r="J8551" s="2" t="s">
        <v>89</v>
      </c>
      <c r="K8551" s="2" t="s">
        <v>54</v>
      </c>
      <c r="L8551" s="10">
        <v>43363.0</v>
      </c>
      <c r="M8551" s="2" t="s">
        <v>34</v>
      </c>
      <c r="N8551" s="11">
        <v>0.0</v>
      </c>
      <c r="O8551" s="12">
        <v>8.0</v>
      </c>
      <c r="P8551" s="13">
        <v>0.5</v>
      </c>
      <c r="Q8551" s="13">
        <v>17.0</v>
      </c>
      <c r="R8551" s="13">
        <f t="shared" si="1"/>
        <v>17</v>
      </c>
      <c r="S8551" s="14">
        <f t="shared" si="2"/>
        <v>8.5</v>
      </c>
      <c r="T8551" s="14">
        <f t="shared" si="3"/>
        <v>0.4705882353</v>
      </c>
      <c r="U8551" s="15" t="str">
        <f>vlookup(F8551,'Sub categories'!$A:$C,3,False)</f>
        <v>Paper</v>
      </c>
      <c r="V8551" s="16">
        <f t="shared" si="4"/>
        <v>5</v>
      </c>
      <c r="W8551" s="17">
        <f t="array" ref="W8551">INDEX(shipping_prices!$C$1:$F9778,MATCH(I8551,shipping_prices!$A$1:$A9778,0),MATCH(M8551,shipping_prices!$C$1:$F$1,0))</f>
        <v>11.59</v>
      </c>
      <c r="X8551" s="15" t="str">
        <f t="shared" si="5"/>
        <v>Shirley DanielsAlexandriaVirginia</v>
      </c>
      <c r="Y8551" s="15" t="str">
        <f t="shared" si="6"/>
        <v>Low</v>
      </c>
    </row>
    <row r="8552" hidden="1">
      <c r="A8552" s="1">
        <v>43358.0</v>
      </c>
      <c r="B8552" s="2" t="s">
        <v>7709</v>
      </c>
      <c r="C8552" s="2">
        <v>3.0</v>
      </c>
      <c r="D8552" s="2" t="s">
        <v>171</v>
      </c>
      <c r="E8552" s="2" t="s">
        <v>49</v>
      </c>
      <c r="F8552" s="2" t="s">
        <v>2754</v>
      </c>
      <c r="G8552" s="2" t="s">
        <v>39</v>
      </c>
      <c r="H8552" s="2" t="s">
        <v>1847</v>
      </c>
      <c r="I8552" s="2" t="s">
        <v>267</v>
      </c>
      <c r="J8552" s="2" t="s">
        <v>89</v>
      </c>
      <c r="K8552" s="2" t="s">
        <v>54</v>
      </c>
      <c r="L8552" s="10">
        <v>43363.0</v>
      </c>
      <c r="M8552" s="2" t="s">
        <v>34</v>
      </c>
      <c r="N8552" s="11">
        <v>0.0</v>
      </c>
      <c r="O8552" s="12">
        <v>9.0</v>
      </c>
      <c r="P8552" s="13">
        <v>0.48</v>
      </c>
      <c r="Q8552" s="13">
        <v>19.0</v>
      </c>
      <c r="R8552" s="13">
        <f t="shared" si="1"/>
        <v>19</v>
      </c>
      <c r="S8552" s="14">
        <f t="shared" si="2"/>
        <v>6.333333333</v>
      </c>
      <c r="T8552" s="14">
        <f t="shared" si="3"/>
        <v>0.4736842105</v>
      </c>
      <c r="U8552" s="15" t="str">
        <f>vlookup(F8552,'Sub categories'!$A:$C,3,False)</f>
        <v>Paper</v>
      </c>
      <c r="V8552" s="16">
        <f t="shared" si="4"/>
        <v>5</v>
      </c>
      <c r="W8552" s="17">
        <f t="array" ref="W8552">INDEX(shipping_prices!$C$1:$F9779,MATCH(I8552,shipping_prices!$A$1:$A9779,0),MATCH(M8552,shipping_prices!$C$1:$F$1,0))</f>
        <v>11.59</v>
      </c>
      <c r="X8552" s="15" t="str">
        <f t="shared" si="5"/>
        <v>Shirley DanielsAlexandriaVirginia</v>
      </c>
      <c r="Y8552" s="15" t="str">
        <f t="shared" si="6"/>
        <v>Low</v>
      </c>
    </row>
    <row r="8553">
      <c r="A8553" s="1">
        <v>43358.0</v>
      </c>
      <c r="B8553" s="2" t="s">
        <v>7709</v>
      </c>
      <c r="C8553" s="2">
        <v>3.0</v>
      </c>
      <c r="D8553" s="2" t="s">
        <v>171</v>
      </c>
      <c r="E8553" s="2" t="s">
        <v>49</v>
      </c>
      <c r="F8553" s="2" t="s">
        <v>1296</v>
      </c>
      <c r="G8553" s="2" t="s">
        <v>45</v>
      </c>
      <c r="H8553" s="2" t="s">
        <v>168</v>
      </c>
      <c r="I8553" s="2" t="s">
        <v>267</v>
      </c>
      <c r="J8553" s="2" t="s">
        <v>89</v>
      </c>
      <c r="K8553" s="2" t="s">
        <v>54</v>
      </c>
      <c r="L8553" s="10">
        <v>43363.0</v>
      </c>
      <c r="M8553" s="2" t="s">
        <v>34</v>
      </c>
      <c r="N8553" s="11">
        <v>0.0</v>
      </c>
      <c r="O8553" s="12">
        <v>31.0</v>
      </c>
      <c r="P8553" s="13">
        <v>0.49</v>
      </c>
      <c r="Q8553" s="13">
        <v>63.0</v>
      </c>
      <c r="R8553" s="13">
        <f t="shared" si="1"/>
        <v>63</v>
      </c>
      <c r="S8553" s="14">
        <f t="shared" si="2"/>
        <v>21</v>
      </c>
      <c r="T8553" s="14">
        <f t="shared" si="3"/>
        <v>0.4920634921</v>
      </c>
      <c r="U8553" s="15" t="str">
        <f>vlookup(F8553,'Sub categories'!$A:$C,3,False)</f>
        <v>Furnishings</v>
      </c>
      <c r="V8553" s="16">
        <f t="shared" si="4"/>
        <v>5</v>
      </c>
      <c r="W8553" s="17">
        <f t="array" ref="W8553">INDEX(shipping_prices!$C$1:$F9780,MATCH(I8553,shipping_prices!$A$1:$A9780,0),MATCH(M8553,shipping_prices!$C$1:$F$1,0))</f>
        <v>11.59</v>
      </c>
      <c r="X8553" s="15" t="str">
        <f t="shared" si="5"/>
        <v>Shirley DanielsAlexandriaVirginia</v>
      </c>
      <c r="Y8553" s="15" t="str">
        <f t="shared" si="6"/>
        <v>Low</v>
      </c>
    </row>
    <row r="8554" hidden="1">
      <c r="A8554" s="1">
        <v>43358.0</v>
      </c>
      <c r="B8554" s="2" t="s">
        <v>7709</v>
      </c>
      <c r="C8554" s="2">
        <v>13.0</v>
      </c>
      <c r="D8554" s="2" t="s">
        <v>171</v>
      </c>
      <c r="E8554" s="2" t="s">
        <v>49</v>
      </c>
      <c r="F8554" s="2" t="s">
        <v>5236</v>
      </c>
      <c r="G8554" s="2" t="s">
        <v>29</v>
      </c>
      <c r="H8554" s="2" t="s">
        <v>79</v>
      </c>
      <c r="I8554" s="2" t="s">
        <v>267</v>
      </c>
      <c r="J8554" s="2" t="s">
        <v>89</v>
      </c>
      <c r="K8554" s="2" t="s">
        <v>54</v>
      </c>
      <c r="L8554" s="10">
        <v>43363.0</v>
      </c>
      <c r="M8554" s="2" t="s">
        <v>34</v>
      </c>
      <c r="N8554" s="11">
        <v>0.0</v>
      </c>
      <c r="O8554" s="12">
        <v>0.0</v>
      </c>
      <c r="P8554" s="13">
        <v>0.0</v>
      </c>
      <c r="Q8554" s="13">
        <v>155.0</v>
      </c>
      <c r="R8554" s="13">
        <f t="shared" si="1"/>
        <v>155</v>
      </c>
      <c r="S8554" s="14">
        <f t="shared" si="2"/>
        <v>11.92307692</v>
      </c>
      <c r="T8554" s="14">
        <f t="shared" si="3"/>
        <v>0</v>
      </c>
      <c r="U8554" s="15" t="str">
        <f>vlookup(F8554,'Sub categories'!$A:$C,3,False)</f>
        <v>Phones</v>
      </c>
      <c r="V8554" s="16">
        <f t="shared" si="4"/>
        <v>5</v>
      </c>
      <c r="W8554" s="17">
        <f t="array" ref="W8554">INDEX(shipping_prices!$C$1:$F9781,MATCH(I8554,shipping_prices!$A$1:$A9781,0),MATCH(M8554,shipping_prices!$C$1:$F$1,0))</f>
        <v>11.59</v>
      </c>
      <c r="X8554" s="15" t="str">
        <f t="shared" si="5"/>
        <v>Shirley DanielsAlexandriaVirginia</v>
      </c>
      <c r="Y8554" s="15" t="str">
        <f t="shared" si="6"/>
        <v>loss</v>
      </c>
    </row>
    <row r="8555" hidden="1">
      <c r="A8555" s="1">
        <v>43358.0</v>
      </c>
      <c r="B8555" s="2" t="s">
        <v>7709</v>
      </c>
      <c r="C8555" s="2">
        <v>2.0</v>
      </c>
      <c r="D8555" s="2" t="s">
        <v>171</v>
      </c>
      <c r="E8555" s="2" t="s">
        <v>49</v>
      </c>
      <c r="F8555" s="2" t="s">
        <v>2354</v>
      </c>
      <c r="G8555" s="2" t="s">
        <v>29</v>
      </c>
      <c r="H8555" s="2" t="s">
        <v>1303</v>
      </c>
      <c r="I8555" s="2" t="s">
        <v>267</v>
      </c>
      <c r="J8555" s="2" t="s">
        <v>89</v>
      </c>
      <c r="K8555" s="2" t="s">
        <v>54</v>
      </c>
      <c r="L8555" s="10">
        <v>43363.0</v>
      </c>
      <c r="M8555" s="2" t="s">
        <v>34</v>
      </c>
      <c r="N8555" s="11">
        <v>0.0</v>
      </c>
      <c r="O8555" s="12">
        <v>53.0</v>
      </c>
      <c r="P8555" s="13">
        <v>0.28</v>
      </c>
      <c r="Q8555" s="13">
        <v>188.0</v>
      </c>
      <c r="R8555" s="13">
        <f t="shared" si="1"/>
        <v>188</v>
      </c>
      <c r="S8555" s="14">
        <f t="shared" si="2"/>
        <v>94</v>
      </c>
      <c r="T8555" s="14">
        <f t="shared" si="3"/>
        <v>0.2819148936</v>
      </c>
      <c r="U8555" s="15" t="str">
        <f>vlookup(F8555,'Sub categories'!$A:$C,3,False)</f>
        <v>Phones</v>
      </c>
      <c r="V8555" s="16">
        <f t="shared" si="4"/>
        <v>5</v>
      </c>
      <c r="W8555" s="17">
        <f t="array" ref="W8555">INDEX(shipping_prices!$C$1:$F9782,MATCH(I8555,shipping_prices!$A$1:$A9782,0),MATCH(M8555,shipping_prices!$C$1:$F$1,0))</f>
        <v>11.59</v>
      </c>
      <c r="X8555" s="15" t="str">
        <f t="shared" si="5"/>
        <v>Shirley DanielsAlexandriaVirginia</v>
      </c>
      <c r="Y8555" s="15" t="str">
        <f t="shared" si="6"/>
        <v>High</v>
      </c>
    </row>
    <row r="8556" hidden="1">
      <c r="A8556" s="1">
        <v>43358.0</v>
      </c>
      <c r="B8556" s="2" t="s">
        <v>7709</v>
      </c>
      <c r="C8556" s="2">
        <v>8.0</v>
      </c>
      <c r="D8556" s="2" t="s">
        <v>171</v>
      </c>
      <c r="E8556" s="2" t="s">
        <v>49</v>
      </c>
      <c r="F8556" s="2" t="s">
        <v>409</v>
      </c>
      <c r="G8556" s="2" t="s">
        <v>39</v>
      </c>
      <c r="H8556" s="2" t="s">
        <v>288</v>
      </c>
      <c r="I8556" s="2" t="s">
        <v>267</v>
      </c>
      <c r="J8556" s="2" t="s">
        <v>89</v>
      </c>
      <c r="K8556" s="2" t="s">
        <v>54</v>
      </c>
      <c r="L8556" s="10">
        <v>43363.0</v>
      </c>
      <c r="M8556" s="2" t="s">
        <v>34</v>
      </c>
      <c r="N8556" s="11">
        <v>0.0</v>
      </c>
      <c r="O8556" s="12">
        <v>0.0</v>
      </c>
      <c r="P8556" s="13">
        <v>0.0</v>
      </c>
      <c r="Q8556" s="13">
        <v>490.0</v>
      </c>
      <c r="R8556" s="13">
        <f t="shared" si="1"/>
        <v>490</v>
      </c>
      <c r="S8556" s="14">
        <f t="shared" si="2"/>
        <v>61.25</v>
      </c>
      <c r="T8556" s="14">
        <f t="shared" si="3"/>
        <v>0</v>
      </c>
      <c r="U8556" s="15" t="str">
        <f>vlookup(F8556,'Sub categories'!$A:$C,3,False)</f>
        <v>Storage</v>
      </c>
      <c r="V8556" s="16">
        <f t="shared" si="4"/>
        <v>5</v>
      </c>
      <c r="W8556" s="17">
        <f t="array" ref="W8556">INDEX(shipping_prices!$C$1:$F9783,MATCH(I8556,shipping_prices!$A$1:$A9783,0),MATCH(M8556,shipping_prices!$C$1:$F$1,0))</f>
        <v>11.59</v>
      </c>
      <c r="X8556" s="15" t="str">
        <f t="shared" si="5"/>
        <v>Shirley DanielsAlexandriaVirginia</v>
      </c>
      <c r="Y8556" s="15" t="str">
        <f t="shared" si="6"/>
        <v>loss</v>
      </c>
    </row>
    <row r="8557">
      <c r="A8557" s="1">
        <v>43358.0</v>
      </c>
      <c r="B8557" s="2" t="s">
        <v>7710</v>
      </c>
      <c r="C8557" s="2">
        <v>3.0</v>
      </c>
      <c r="D8557" s="2" t="s">
        <v>2479</v>
      </c>
      <c r="E8557" s="2" t="s">
        <v>27</v>
      </c>
      <c r="F8557" s="2" t="s">
        <v>2492</v>
      </c>
      <c r="G8557" s="2" t="s">
        <v>45</v>
      </c>
      <c r="H8557" s="2" t="s">
        <v>1024</v>
      </c>
      <c r="I8557" s="2" t="s">
        <v>2418</v>
      </c>
      <c r="J8557" s="2" t="s">
        <v>614</v>
      </c>
      <c r="K8557" s="2" t="s">
        <v>54</v>
      </c>
      <c r="L8557" s="10">
        <v>43368.0</v>
      </c>
      <c r="M8557" s="2" t="s">
        <v>34</v>
      </c>
      <c r="N8557" s="11">
        <v>0.2</v>
      </c>
      <c r="O8557" s="12">
        <v>7.0</v>
      </c>
      <c r="P8557" s="13">
        <v>0.2</v>
      </c>
      <c r="Q8557" s="13">
        <v>33.0</v>
      </c>
      <c r="R8557" s="13">
        <f t="shared" si="1"/>
        <v>41.25</v>
      </c>
      <c r="S8557" s="14">
        <f t="shared" si="2"/>
        <v>13.75</v>
      </c>
      <c r="T8557" s="14">
        <f t="shared" si="3"/>
        <v>0.2121212121</v>
      </c>
      <c r="U8557" s="15" t="str">
        <f>vlookup(F8557,'Sub categories'!$A:$C,3,False)</f>
        <v>Furnishings</v>
      </c>
      <c r="V8557" s="16">
        <f t="shared" si="4"/>
        <v>10</v>
      </c>
      <c r="W8557" s="17">
        <f t="array" ref="W8557">INDEX(shipping_prices!$C$1:$F9784,MATCH(I8557,shipping_prices!$A$1:$A9784,0),MATCH(M8557,shipping_prices!$C$1:$F$1,0))</f>
        <v>11.41</v>
      </c>
      <c r="X8557" s="15" t="str">
        <f t="shared" si="5"/>
        <v>Gary McGarrKnoxvilleTennessee</v>
      </c>
      <c r="Y8557" s="15" t="str">
        <f t="shared" si="6"/>
        <v>Low</v>
      </c>
    </row>
    <row r="8558" hidden="1">
      <c r="A8558" s="1">
        <v>43358.0</v>
      </c>
      <c r="B8558" s="2" t="s">
        <v>7710</v>
      </c>
      <c r="C8558" s="2">
        <v>5.0</v>
      </c>
      <c r="D8558" s="2" t="s">
        <v>2479</v>
      </c>
      <c r="E8558" s="2" t="s">
        <v>27</v>
      </c>
      <c r="F8558" s="2" t="s">
        <v>3842</v>
      </c>
      <c r="G8558" s="2" t="s">
        <v>39</v>
      </c>
      <c r="H8558" s="2" t="s">
        <v>193</v>
      </c>
      <c r="I8558" s="2" t="s">
        <v>2418</v>
      </c>
      <c r="J8558" s="2" t="s">
        <v>614</v>
      </c>
      <c r="K8558" s="2" t="s">
        <v>54</v>
      </c>
      <c r="L8558" s="10">
        <v>43368.0</v>
      </c>
      <c r="M8558" s="2" t="s">
        <v>34</v>
      </c>
      <c r="N8558" s="11">
        <v>0.2</v>
      </c>
      <c r="O8558" s="12">
        <v>22.0</v>
      </c>
      <c r="P8558" s="13">
        <v>0.38</v>
      </c>
      <c r="Q8558" s="13">
        <v>59.0</v>
      </c>
      <c r="R8558" s="13">
        <f t="shared" si="1"/>
        <v>73.75</v>
      </c>
      <c r="S8558" s="14">
        <f t="shared" si="2"/>
        <v>14.75</v>
      </c>
      <c r="T8558" s="14">
        <f t="shared" si="3"/>
        <v>0.3728813559</v>
      </c>
      <c r="U8558" s="15" t="str">
        <f>vlookup(F8558,'Sub categories'!$A:$C,3,False)</f>
        <v>Labels</v>
      </c>
      <c r="V8558" s="16">
        <f t="shared" si="4"/>
        <v>10</v>
      </c>
      <c r="W8558" s="17">
        <f t="array" ref="W8558">INDEX(shipping_prices!$C$1:$F9785,MATCH(I8558,shipping_prices!$A$1:$A9785,0),MATCH(M8558,shipping_prices!$C$1:$F$1,0))</f>
        <v>11.41</v>
      </c>
      <c r="X8558" s="15" t="str">
        <f t="shared" si="5"/>
        <v>Gary McGarrKnoxvilleTennessee</v>
      </c>
      <c r="Y8558" s="15" t="str">
        <f t="shared" si="6"/>
        <v>Low</v>
      </c>
    </row>
    <row r="8559">
      <c r="A8559" s="1">
        <v>43358.0</v>
      </c>
      <c r="B8559" s="2" t="s">
        <v>7710</v>
      </c>
      <c r="C8559" s="2">
        <v>3.0</v>
      </c>
      <c r="D8559" s="2" t="s">
        <v>2479</v>
      </c>
      <c r="E8559" s="2" t="s">
        <v>27</v>
      </c>
      <c r="F8559" s="2" t="s">
        <v>680</v>
      </c>
      <c r="G8559" s="2" t="s">
        <v>45</v>
      </c>
      <c r="H8559" s="2" t="s">
        <v>227</v>
      </c>
      <c r="I8559" s="2" t="s">
        <v>2418</v>
      </c>
      <c r="J8559" s="2" t="s">
        <v>614</v>
      </c>
      <c r="K8559" s="2" t="s">
        <v>54</v>
      </c>
      <c r="L8559" s="10">
        <v>43368.0</v>
      </c>
      <c r="M8559" s="2" t="s">
        <v>34</v>
      </c>
      <c r="N8559" s="11">
        <v>0.2</v>
      </c>
      <c r="O8559" s="12">
        <v>-11.0</v>
      </c>
      <c r="P8559" s="13">
        <v>-0.05</v>
      </c>
      <c r="Q8559" s="13">
        <v>218.0</v>
      </c>
      <c r="R8559" s="13">
        <f t="shared" si="1"/>
        <v>272.5</v>
      </c>
      <c r="S8559" s="14">
        <f t="shared" si="2"/>
        <v>90.83333333</v>
      </c>
      <c r="T8559" s="14">
        <f t="shared" si="3"/>
        <v>-0.0504587156</v>
      </c>
      <c r="U8559" s="15" t="str">
        <f>vlookup(F8559,'Sub categories'!$A:$C,3,False)</f>
        <v>Chairs</v>
      </c>
      <c r="V8559" s="16">
        <f t="shared" si="4"/>
        <v>10</v>
      </c>
      <c r="W8559" s="17">
        <f t="array" ref="W8559">INDEX(shipping_prices!$C$1:$F9786,MATCH(I8559,shipping_prices!$A$1:$A9786,0),MATCH(M8559,shipping_prices!$C$1:$F$1,0))</f>
        <v>11.41</v>
      </c>
      <c r="X8559" s="15" t="str">
        <f t="shared" si="5"/>
        <v>Gary McGarrKnoxvilleTennessee</v>
      </c>
      <c r="Y8559" s="15" t="str">
        <f t="shared" si="6"/>
        <v>loss</v>
      </c>
    </row>
    <row r="8560" hidden="1">
      <c r="A8560" s="1">
        <v>43358.0</v>
      </c>
      <c r="B8560" s="2" t="s">
        <v>7711</v>
      </c>
      <c r="C8560" s="2">
        <v>3.0</v>
      </c>
      <c r="D8560" s="2" t="s">
        <v>1381</v>
      </c>
      <c r="E8560" s="2" t="s">
        <v>49</v>
      </c>
      <c r="F8560" s="2" t="s">
        <v>2629</v>
      </c>
      <c r="G8560" s="2" t="s">
        <v>39</v>
      </c>
      <c r="H8560" s="2" t="s">
        <v>456</v>
      </c>
      <c r="I8560" s="2" t="s">
        <v>3991</v>
      </c>
      <c r="J8560" s="2" t="s">
        <v>251</v>
      </c>
      <c r="K8560" s="2" t="s">
        <v>54</v>
      </c>
      <c r="L8560" s="10">
        <v>43360.0</v>
      </c>
      <c r="M8560" s="2" t="s">
        <v>34</v>
      </c>
      <c r="N8560" s="11">
        <v>0.2</v>
      </c>
      <c r="O8560" s="12">
        <v>0.0</v>
      </c>
      <c r="P8560" s="13">
        <v>0.08</v>
      </c>
      <c r="Q8560" s="13">
        <v>6.0</v>
      </c>
      <c r="R8560" s="13">
        <f t="shared" si="1"/>
        <v>7.5</v>
      </c>
      <c r="S8560" s="14">
        <f t="shared" si="2"/>
        <v>2.5</v>
      </c>
      <c r="T8560" s="14">
        <f t="shared" si="3"/>
        <v>0</v>
      </c>
      <c r="U8560" s="15" t="str">
        <f>vlookup(F8560,'Sub categories'!$A:$C,3,False)</f>
        <v>Art</v>
      </c>
      <c r="V8560" s="16">
        <f t="shared" si="4"/>
        <v>2</v>
      </c>
      <c r="W8560" s="17">
        <f t="array" ref="W8560">INDEX(shipping_prices!$C$1:$F9787,MATCH(I8560,shipping_prices!$A$1:$A9787,0),MATCH(M8560,shipping_prices!$C$1:$F$1,0))</f>
        <v>14.28</v>
      </c>
      <c r="X8560" s="15" t="str">
        <f t="shared" si="5"/>
        <v>Sara LuxemburgDurhamNorth Carolina</v>
      </c>
      <c r="Y8560" s="15" t="str">
        <f t="shared" si="6"/>
        <v>loss</v>
      </c>
    </row>
    <row r="8561" hidden="1">
      <c r="A8561" s="1">
        <v>43358.0</v>
      </c>
      <c r="B8561" s="2" t="s">
        <v>7711</v>
      </c>
      <c r="C8561" s="2">
        <v>2.0</v>
      </c>
      <c r="D8561" s="2" t="s">
        <v>1381</v>
      </c>
      <c r="E8561" s="2" t="s">
        <v>49</v>
      </c>
      <c r="F8561" s="2" t="s">
        <v>156</v>
      </c>
      <c r="G8561" s="2" t="s">
        <v>39</v>
      </c>
      <c r="H8561" s="2" t="s">
        <v>157</v>
      </c>
      <c r="I8561" s="2" t="s">
        <v>3991</v>
      </c>
      <c r="J8561" s="2" t="s">
        <v>251</v>
      </c>
      <c r="K8561" s="2" t="s">
        <v>54</v>
      </c>
      <c r="L8561" s="10">
        <v>43360.0</v>
      </c>
      <c r="M8561" s="2" t="s">
        <v>34</v>
      </c>
      <c r="N8561" s="11">
        <v>0.2</v>
      </c>
      <c r="O8561" s="12">
        <v>5.0</v>
      </c>
      <c r="P8561" s="13">
        <v>0.08</v>
      </c>
      <c r="Q8561" s="13">
        <v>62.0</v>
      </c>
      <c r="R8561" s="13">
        <f t="shared" si="1"/>
        <v>77.5</v>
      </c>
      <c r="S8561" s="14">
        <f t="shared" si="2"/>
        <v>38.75</v>
      </c>
      <c r="T8561" s="14">
        <f t="shared" si="3"/>
        <v>0.08064516129</v>
      </c>
      <c r="U8561" s="15" t="str">
        <f>vlookup(F8561,'Sub categories'!$A:$C,3,False)</f>
        <v>Storage</v>
      </c>
      <c r="V8561" s="16">
        <f t="shared" si="4"/>
        <v>2</v>
      </c>
      <c r="W8561" s="17">
        <f t="array" ref="W8561">INDEX(shipping_prices!$C$1:$F9788,MATCH(I8561,shipping_prices!$A$1:$A9788,0),MATCH(M8561,shipping_prices!$C$1:$F$1,0))</f>
        <v>14.28</v>
      </c>
      <c r="X8561" s="15" t="str">
        <f t="shared" si="5"/>
        <v>Sara LuxemburgDurhamNorth Carolina</v>
      </c>
      <c r="Y8561" s="15" t="str">
        <f t="shared" si="6"/>
        <v>Low</v>
      </c>
    </row>
    <row r="8562" hidden="1">
      <c r="A8562" s="1">
        <v>43358.0</v>
      </c>
      <c r="B8562" s="2" t="s">
        <v>7712</v>
      </c>
      <c r="C8562" s="2">
        <v>3.0</v>
      </c>
      <c r="D8562" s="2" t="s">
        <v>6526</v>
      </c>
      <c r="E8562" s="2" t="s">
        <v>27</v>
      </c>
      <c r="F8562" s="2" t="s">
        <v>3704</v>
      </c>
      <c r="G8562" s="2" t="s">
        <v>39</v>
      </c>
      <c r="H8562" s="2" t="s">
        <v>458</v>
      </c>
      <c r="I8562" s="2" t="s">
        <v>140</v>
      </c>
      <c r="J8562" s="2" t="s">
        <v>141</v>
      </c>
      <c r="K8562" s="2" t="s">
        <v>77</v>
      </c>
      <c r="L8562" s="10">
        <v>43362.0</v>
      </c>
      <c r="M8562" s="2" t="s">
        <v>90</v>
      </c>
      <c r="N8562" s="11">
        <v>0.2</v>
      </c>
      <c r="O8562" s="12">
        <v>-29.0</v>
      </c>
      <c r="P8562" s="13">
        <v>-0.24</v>
      </c>
      <c r="Q8562" s="13">
        <v>124.0</v>
      </c>
      <c r="R8562" s="13">
        <f t="shared" si="1"/>
        <v>155</v>
      </c>
      <c r="S8562" s="14">
        <f t="shared" si="2"/>
        <v>51.66666667</v>
      </c>
      <c r="T8562" s="14">
        <f t="shared" si="3"/>
        <v>-0.2338709677</v>
      </c>
      <c r="U8562" s="15" t="str">
        <f>vlookup(F8562,'Sub categories'!$A:$C,3,False)</f>
        <v>Storage</v>
      </c>
      <c r="V8562" s="16">
        <f t="shared" si="4"/>
        <v>4</v>
      </c>
      <c r="W8562" s="17">
        <f t="array" ref="W8562">INDEX(shipping_prices!$C$1:$F9789,MATCH(I8562,shipping_prices!$A$1:$A9789,0),MATCH(M8562,shipping_prices!$C$1:$F$1,0))</f>
        <v>7.39</v>
      </c>
      <c r="X8562" s="15" t="str">
        <f t="shared" si="5"/>
        <v>Carl LudwigChicagoIllinois</v>
      </c>
      <c r="Y8562" s="15" t="str">
        <f t="shared" si="6"/>
        <v>loss</v>
      </c>
    </row>
    <row r="8563" hidden="1">
      <c r="A8563" s="1">
        <v>43358.0</v>
      </c>
      <c r="B8563" s="2" t="s">
        <v>7713</v>
      </c>
      <c r="C8563" s="2">
        <v>7.0</v>
      </c>
      <c r="D8563" s="2" t="s">
        <v>942</v>
      </c>
      <c r="E8563" s="2" t="s">
        <v>37</v>
      </c>
      <c r="F8563" s="2" t="s">
        <v>2870</v>
      </c>
      <c r="G8563" s="2" t="s">
        <v>39</v>
      </c>
      <c r="H8563" s="2" t="s">
        <v>182</v>
      </c>
      <c r="I8563" s="2" t="s">
        <v>250</v>
      </c>
      <c r="J8563" s="2" t="s">
        <v>251</v>
      </c>
      <c r="K8563" s="2" t="s">
        <v>54</v>
      </c>
      <c r="L8563" s="10">
        <v>43359.0</v>
      </c>
      <c r="M8563" s="2" t="s">
        <v>34</v>
      </c>
      <c r="N8563" s="11">
        <v>0.7</v>
      </c>
      <c r="O8563" s="12">
        <v>-12.0</v>
      </c>
      <c r="P8563" s="13">
        <v>-0.67</v>
      </c>
      <c r="Q8563" s="13">
        <v>19.0</v>
      </c>
      <c r="R8563" s="13">
        <f t="shared" si="1"/>
        <v>63.33333333</v>
      </c>
      <c r="S8563" s="14">
        <f t="shared" si="2"/>
        <v>9.047619048</v>
      </c>
      <c r="T8563" s="14">
        <f t="shared" si="3"/>
        <v>-0.6315789474</v>
      </c>
      <c r="U8563" s="15" t="str">
        <f>vlookup(F8563,'Sub categories'!$A:$C,3,False)</f>
        <v>Binders</v>
      </c>
      <c r="V8563" s="16">
        <f t="shared" si="4"/>
        <v>1</v>
      </c>
      <c r="W8563" s="17">
        <f t="array" ref="W8563">INDEX(shipping_prices!$C$1:$F9790,MATCH(I8563,shipping_prices!$A$1:$A9790,0),MATCH(M8563,shipping_prices!$C$1:$F$1,0))</f>
        <v>7.75</v>
      </c>
      <c r="X8563" s="15" t="str">
        <f t="shared" si="5"/>
        <v>Erin AshbrookCharlotteNorth Carolina</v>
      </c>
      <c r="Y8563" s="15" t="str">
        <f t="shared" si="6"/>
        <v>loss</v>
      </c>
    </row>
    <row r="8564">
      <c r="A8564" s="1">
        <v>43358.0</v>
      </c>
      <c r="B8564" s="2" t="s">
        <v>7714</v>
      </c>
      <c r="C8564" s="2">
        <v>9.0</v>
      </c>
      <c r="D8564" s="2" t="s">
        <v>694</v>
      </c>
      <c r="E8564" s="2" t="s">
        <v>27</v>
      </c>
      <c r="F8564" s="2" t="s">
        <v>2045</v>
      </c>
      <c r="G8564" s="2" t="s">
        <v>45</v>
      </c>
      <c r="H8564" s="2" t="s">
        <v>46</v>
      </c>
      <c r="I8564" s="2" t="s">
        <v>4952</v>
      </c>
      <c r="J8564" s="2" t="s">
        <v>822</v>
      </c>
      <c r="K8564" s="2" t="s">
        <v>54</v>
      </c>
      <c r="L8564" s="10">
        <v>43366.0</v>
      </c>
      <c r="M8564" s="2" t="s">
        <v>34</v>
      </c>
      <c r="N8564" s="11">
        <v>0.0</v>
      </c>
      <c r="O8564" s="12">
        <v>172.0</v>
      </c>
      <c r="P8564" s="13">
        <v>0.27</v>
      </c>
      <c r="Q8564" s="13">
        <v>639.0</v>
      </c>
      <c r="R8564" s="13">
        <f t="shared" si="1"/>
        <v>639</v>
      </c>
      <c r="S8564" s="14">
        <f t="shared" si="2"/>
        <v>71</v>
      </c>
      <c r="T8564" s="14">
        <f t="shared" si="3"/>
        <v>0.269170579</v>
      </c>
      <c r="U8564" s="15" t="str">
        <f>vlookup(F8564,'Sub categories'!$A:$C,3,False)</f>
        <v>Bookcases</v>
      </c>
      <c r="V8564" s="16">
        <f t="shared" si="4"/>
        <v>8</v>
      </c>
      <c r="W8564" s="17">
        <f t="array" ref="W8564">INDEX(shipping_prices!$C$1:$F9791,MATCH(I8564,shipping_prices!$A$1:$A9791,0),MATCH(M8564,shipping_prices!$C$1:$F$1,0))</f>
        <v>9.57</v>
      </c>
      <c r="X8564" s="15" t="str">
        <f t="shared" si="5"/>
        <v>Lena HernandezJonesboroArkansas</v>
      </c>
      <c r="Y8564" s="15" t="str">
        <f t="shared" si="6"/>
        <v>High</v>
      </c>
    </row>
    <row r="8565" hidden="1">
      <c r="A8565" s="1">
        <v>43359.0</v>
      </c>
      <c r="B8565" s="2" t="s">
        <v>7715</v>
      </c>
      <c r="C8565" s="2">
        <v>4.0</v>
      </c>
      <c r="D8565" s="2" t="s">
        <v>72</v>
      </c>
      <c r="E8565" s="2" t="s">
        <v>27</v>
      </c>
      <c r="F8565" s="2" t="s">
        <v>2963</v>
      </c>
      <c r="G8565" s="2" t="s">
        <v>39</v>
      </c>
      <c r="H8565" s="2" t="s">
        <v>58</v>
      </c>
      <c r="I8565" s="2" t="s">
        <v>2429</v>
      </c>
      <c r="J8565" s="2" t="s">
        <v>42</v>
      </c>
      <c r="K8565" s="2" t="s">
        <v>43</v>
      </c>
      <c r="L8565" s="10">
        <v>43370.0</v>
      </c>
      <c r="M8565" s="2" t="s">
        <v>90</v>
      </c>
      <c r="N8565" s="11">
        <v>0.2</v>
      </c>
      <c r="O8565" s="12">
        <v>6.0</v>
      </c>
      <c r="P8565" s="13">
        <v>0.33</v>
      </c>
      <c r="Q8565" s="13">
        <v>17.0</v>
      </c>
      <c r="R8565" s="13">
        <f t="shared" si="1"/>
        <v>21.25</v>
      </c>
      <c r="S8565" s="14">
        <f t="shared" si="2"/>
        <v>5.3125</v>
      </c>
      <c r="T8565" s="14">
        <f t="shared" si="3"/>
        <v>0.3529411765</v>
      </c>
      <c r="U8565" s="15" t="str">
        <f>vlookup(F8565,'Sub categories'!$A:$C,3,False)</f>
        <v>Binders</v>
      </c>
      <c r="V8565" s="16">
        <f t="shared" si="4"/>
        <v>11</v>
      </c>
      <c r="W8565" s="17">
        <f t="array" ref="W8565">INDEX(shipping_prices!$C$1:$F9792,MATCH(I8565,shipping_prices!$A$1:$A9792,0),MATCH(M8565,shipping_prices!$C$1:$F$1,0))</f>
        <v>9.52</v>
      </c>
      <c r="X8565" s="15" t="str">
        <f t="shared" si="5"/>
        <v>Kunst MillerVallejoCalifornia</v>
      </c>
      <c r="Y8565" s="15" t="str">
        <f t="shared" si="6"/>
        <v>Low</v>
      </c>
    </row>
    <row r="8566" hidden="1">
      <c r="A8566" s="1">
        <v>43359.0</v>
      </c>
      <c r="B8566" s="2" t="s">
        <v>7715</v>
      </c>
      <c r="C8566" s="2">
        <v>2.0</v>
      </c>
      <c r="D8566" s="2" t="s">
        <v>72</v>
      </c>
      <c r="E8566" s="2" t="s">
        <v>27</v>
      </c>
      <c r="F8566" s="2" t="s">
        <v>1807</v>
      </c>
      <c r="G8566" s="2" t="s">
        <v>39</v>
      </c>
      <c r="H8566" s="2" t="s">
        <v>193</v>
      </c>
      <c r="I8566" s="2" t="s">
        <v>2429</v>
      </c>
      <c r="J8566" s="2" t="s">
        <v>42</v>
      </c>
      <c r="K8566" s="2" t="s">
        <v>43</v>
      </c>
      <c r="L8566" s="10">
        <v>43370.0</v>
      </c>
      <c r="M8566" s="2" t="s">
        <v>90</v>
      </c>
      <c r="N8566" s="11">
        <v>0.0</v>
      </c>
      <c r="O8566" s="12">
        <v>15.0</v>
      </c>
      <c r="P8566" s="13">
        <v>0.5</v>
      </c>
      <c r="Q8566" s="13">
        <v>30.0</v>
      </c>
      <c r="R8566" s="13">
        <f t="shared" si="1"/>
        <v>30</v>
      </c>
      <c r="S8566" s="14">
        <f t="shared" si="2"/>
        <v>15</v>
      </c>
      <c r="T8566" s="14">
        <f t="shared" si="3"/>
        <v>0.5</v>
      </c>
      <c r="U8566" s="15" t="str">
        <f>vlookup(F8566,'Sub categories'!$A:$C,3,False)</f>
        <v>Labels</v>
      </c>
      <c r="V8566" s="16">
        <f t="shared" si="4"/>
        <v>11</v>
      </c>
      <c r="W8566" s="17">
        <f t="array" ref="W8566">INDEX(shipping_prices!$C$1:$F9793,MATCH(I8566,shipping_prices!$A$1:$A9793,0),MATCH(M8566,shipping_prices!$C$1:$F$1,0))</f>
        <v>9.52</v>
      </c>
      <c r="X8566" s="15" t="str">
        <f t="shared" si="5"/>
        <v>Kunst MillerVallejoCalifornia</v>
      </c>
      <c r="Y8566" s="15" t="str">
        <f t="shared" si="6"/>
        <v>Low</v>
      </c>
    </row>
    <row r="8567" hidden="1">
      <c r="A8567" s="1">
        <v>43359.0</v>
      </c>
      <c r="B8567" s="2" t="s">
        <v>7716</v>
      </c>
      <c r="C8567" s="2">
        <v>5.0</v>
      </c>
      <c r="D8567" s="2" t="s">
        <v>1573</v>
      </c>
      <c r="E8567" s="2" t="s">
        <v>37</v>
      </c>
      <c r="F8567" s="2" t="s">
        <v>1258</v>
      </c>
      <c r="G8567" s="2" t="s">
        <v>39</v>
      </c>
      <c r="H8567" s="2" t="s">
        <v>146</v>
      </c>
      <c r="I8567" s="2" t="s">
        <v>1790</v>
      </c>
      <c r="J8567" s="2" t="s">
        <v>97</v>
      </c>
      <c r="K8567" s="2" t="s">
        <v>77</v>
      </c>
      <c r="L8567" s="10">
        <v>43369.0</v>
      </c>
      <c r="M8567" s="2" t="s">
        <v>34</v>
      </c>
      <c r="N8567" s="11">
        <v>0.1</v>
      </c>
      <c r="O8567" s="12">
        <v>12.0</v>
      </c>
      <c r="P8567" s="13">
        <v>0.19</v>
      </c>
      <c r="Q8567" s="13">
        <v>66.0</v>
      </c>
      <c r="R8567" s="13">
        <f t="shared" si="1"/>
        <v>73.33333333</v>
      </c>
      <c r="S8567" s="14">
        <f t="shared" si="2"/>
        <v>14.66666667</v>
      </c>
      <c r="T8567" s="14">
        <f t="shared" si="3"/>
        <v>0.1818181818</v>
      </c>
      <c r="U8567" s="15" t="str">
        <f>vlookup(F8567,'Sub categories'!$A:$C,3,False)</f>
        <v>Appliances</v>
      </c>
      <c r="V8567" s="16">
        <f t="shared" si="4"/>
        <v>10</v>
      </c>
      <c r="W8567" s="17">
        <f t="array" ref="W8567">INDEX(shipping_prices!$C$1:$F9794,MATCH(I8567,shipping_prices!$A$1:$A9794,0),MATCH(M8567,shipping_prices!$C$1:$F$1,0))</f>
        <v>5.45</v>
      </c>
      <c r="X8567" s="15" t="str">
        <f t="shared" si="5"/>
        <v>Quincy JonesDetroitMichigan</v>
      </c>
      <c r="Y8567" s="15" t="str">
        <f t="shared" si="6"/>
        <v>Low</v>
      </c>
    </row>
    <row r="8568" hidden="1">
      <c r="A8568" s="1">
        <v>43359.0</v>
      </c>
      <c r="B8568" s="2" t="s">
        <v>7716</v>
      </c>
      <c r="C8568" s="2">
        <v>4.0</v>
      </c>
      <c r="D8568" s="2" t="s">
        <v>1573</v>
      </c>
      <c r="E8568" s="2" t="s">
        <v>37</v>
      </c>
      <c r="F8568" s="2" t="s">
        <v>479</v>
      </c>
      <c r="G8568" s="2" t="s">
        <v>39</v>
      </c>
      <c r="H8568" s="2" t="s">
        <v>40</v>
      </c>
      <c r="I8568" s="2" t="s">
        <v>1790</v>
      </c>
      <c r="J8568" s="2" t="s">
        <v>97</v>
      </c>
      <c r="K8568" s="2" t="s">
        <v>77</v>
      </c>
      <c r="L8568" s="10">
        <v>43369.0</v>
      </c>
      <c r="M8568" s="2" t="s">
        <v>34</v>
      </c>
      <c r="N8568" s="11">
        <v>0.0</v>
      </c>
      <c r="O8568" s="12">
        <v>67.0</v>
      </c>
      <c r="P8568" s="13">
        <v>0.48</v>
      </c>
      <c r="Q8568" s="13">
        <v>139.0</v>
      </c>
      <c r="R8568" s="13">
        <f t="shared" si="1"/>
        <v>139</v>
      </c>
      <c r="S8568" s="14">
        <f t="shared" si="2"/>
        <v>34.75</v>
      </c>
      <c r="T8568" s="14">
        <f t="shared" si="3"/>
        <v>0.4820143885</v>
      </c>
      <c r="U8568" s="15" t="str">
        <f>vlookup(F8568,'Sub categories'!$A:$C,3,False)</f>
        <v>Binders</v>
      </c>
      <c r="V8568" s="16">
        <f t="shared" si="4"/>
        <v>10</v>
      </c>
      <c r="W8568" s="17">
        <f t="array" ref="W8568">INDEX(shipping_prices!$C$1:$F9795,MATCH(I8568,shipping_prices!$A$1:$A9795,0),MATCH(M8568,shipping_prices!$C$1:$F$1,0))</f>
        <v>5.45</v>
      </c>
      <c r="X8568" s="15" t="str">
        <f t="shared" si="5"/>
        <v>Quincy JonesDetroitMichigan</v>
      </c>
      <c r="Y8568" s="15" t="str">
        <f t="shared" si="6"/>
        <v>High</v>
      </c>
    </row>
    <row r="8569" hidden="1">
      <c r="A8569" s="1">
        <v>43359.0</v>
      </c>
      <c r="B8569" s="2" t="s">
        <v>7717</v>
      </c>
      <c r="C8569" s="2">
        <v>7.0</v>
      </c>
      <c r="D8569" s="2" t="s">
        <v>3694</v>
      </c>
      <c r="E8569" s="2" t="s">
        <v>37</v>
      </c>
      <c r="F8569" s="2" t="s">
        <v>929</v>
      </c>
      <c r="G8569" s="2" t="s">
        <v>39</v>
      </c>
      <c r="H8569" s="2" t="s">
        <v>284</v>
      </c>
      <c r="I8569" s="2" t="s">
        <v>217</v>
      </c>
      <c r="J8569" s="2" t="s">
        <v>218</v>
      </c>
      <c r="K8569" s="2" t="s">
        <v>54</v>
      </c>
      <c r="L8569" s="10">
        <v>43360.0</v>
      </c>
      <c r="M8569" s="2" t="s">
        <v>34</v>
      </c>
      <c r="N8569" s="11">
        <v>0.0</v>
      </c>
      <c r="O8569" s="12">
        <v>57.0</v>
      </c>
      <c r="P8569" s="13">
        <v>0.49</v>
      </c>
      <c r="Q8569" s="13">
        <v>115.0</v>
      </c>
      <c r="R8569" s="13">
        <f t="shared" si="1"/>
        <v>115</v>
      </c>
      <c r="S8569" s="14">
        <f t="shared" si="2"/>
        <v>16.42857143</v>
      </c>
      <c r="T8569" s="14">
        <f t="shared" si="3"/>
        <v>0.4956521739</v>
      </c>
      <c r="U8569" s="15" t="str">
        <f>vlookup(F8569,'Sub categories'!$A:$C,3,False)</f>
        <v>Binders</v>
      </c>
      <c r="V8569" s="16">
        <f t="shared" si="4"/>
        <v>1</v>
      </c>
      <c r="W8569" s="17">
        <f t="array" ref="W8569">INDEX(shipping_prices!$C$1:$F9796,MATCH(I8569,shipping_prices!$A$1:$A9796,0),MATCH(M8569,shipping_prices!$C$1:$F$1,0))</f>
        <v>12.51</v>
      </c>
      <c r="X8569" s="15" t="str">
        <f t="shared" si="5"/>
        <v>Roy PhanRichmondKentucky</v>
      </c>
      <c r="Y8569" s="15" t="str">
        <f t="shared" si="6"/>
        <v>High</v>
      </c>
    </row>
    <row r="8570" hidden="1">
      <c r="A8570" s="1">
        <v>43359.0</v>
      </c>
      <c r="B8570" s="2" t="s">
        <v>7718</v>
      </c>
      <c r="C8570" s="2">
        <v>3.0</v>
      </c>
      <c r="D8570" s="2" t="s">
        <v>1086</v>
      </c>
      <c r="E8570" s="2" t="s">
        <v>27</v>
      </c>
      <c r="F8570" s="2" t="s">
        <v>1756</v>
      </c>
      <c r="G8570" s="2" t="s">
        <v>39</v>
      </c>
      <c r="H8570" s="2" t="s">
        <v>79</v>
      </c>
      <c r="I8570" s="2" t="s">
        <v>169</v>
      </c>
      <c r="J8570" s="2" t="s">
        <v>42</v>
      </c>
      <c r="K8570" s="2" t="s">
        <v>43</v>
      </c>
      <c r="L8570" s="10">
        <v>43367.0</v>
      </c>
      <c r="M8570" s="2" t="s">
        <v>142</v>
      </c>
      <c r="N8570" s="11">
        <v>0.0</v>
      </c>
      <c r="O8570" s="12">
        <v>10.0</v>
      </c>
      <c r="P8570" s="13">
        <v>0.48</v>
      </c>
      <c r="Q8570" s="13">
        <v>22.0</v>
      </c>
      <c r="R8570" s="13">
        <f t="shared" si="1"/>
        <v>22</v>
      </c>
      <c r="S8570" s="14">
        <f t="shared" si="2"/>
        <v>7.333333333</v>
      </c>
      <c r="T8570" s="14">
        <f t="shared" si="3"/>
        <v>0.4545454545</v>
      </c>
      <c r="U8570" s="15" t="str">
        <f>vlookup(F8570,'Sub categories'!$A:$C,3,False)</f>
        <v>Envelopes</v>
      </c>
      <c r="V8570" s="16">
        <f t="shared" si="4"/>
        <v>8</v>
      </c>
      <c r="W8570" s="17">
        <f t="array" ref="W8570">INDEX(shipping_prices!$C$1:$F9797,MATCH(I8570,shipping_prices!$A$1:$A9797,0),MATCH(M8570,shipping_prices!$C$1:$F$1,0))</f>
        <v>18.39</v>
      </c>
      <c r="X8570" s="15" t="str">
        <f t="shared" si="5"/>
        <v>Sanjit ChandLos AngelesCalifornia</v>
      </c>
      <c r="Y8570" s="15" t="str">
        <f t="shared" si="6"/>
        <v>Low</v>
      </c>
    </row>
    <row r="8571" hidden="1">
      <c r="A8571" s="1">
        <v>43359.0</v>
      </c>
      <c r="B8571" s="2" t="s">
        <v>7718</v>
      </c>
      <c r="C8571" s="2">
        <v>1.0</v>
      </c>
      <c r="D8571" s="2" t="s">
        <v>1086</v>
      </c>
      <c r="E8571" s="2" t="s">
        <v>27</v>
      </c>
      <c r="F8571" s="2" t="s">
        <v>2938</v>
      </c>
      <c r="G8571" s="2" t="s">
        <v>29</v>
      </c>
      <c r="H8571" s="2" t="s">
        <v>458</v>
      </c>
      <c r="I8571" s="2" t="s">
        <v>169</v>
      </c>
      <c r="J8571" s="2" t="s">
        <v>42</v>
      </c>
      <c r="K8571" s="2" t="s">
        <v>43</v>
      </c>
      <c r="L8571" s="10">
        <v>43367.0</v>
      </c>
      <c r="M8571" s="2" t="s">
        <v>142</v>
      </c>
      <c r="N8571" s="11">
        <v>0.0</v>
      </c>
      <c r="O8571" s="12">
        <v>6.0</v>
      </c>
      <c r="P8571" s="13">
        <v>0.21</v>
      </c>
      <c r="Q8571" s="13">
        <v>30.0</v>
      </c>
      <c r="R8571" s="13">
        <f t="shared" si="1"/>
        <v>30</v>
      </c>
      <c r="S8571" s="14">
        <f t="shared" si="2"/>
        <v>30</v>
      </c>
      <c r="T8571" s="14">
        <f t="shared" si="3"/>
        <v>0.2</v>
      </c>
      <c r="U8571" s="15" t="str">
        <f>vlookup(F8571,'Sub categories'!$A:$C,3,False)</f>
        <v>Accessories</v>
      </c>
      <c r="V8571" s="16">
        <f t="shared" si="4"/>
        <v>8</v>
      </c>
      <c r="W8571" s="17">
        <f t="array" ref="W8571">INDEX(shipping_prices!$C$1:$F9798,MATCH(I8571,shipping_prices!$A$1:$A9798,0),MATCH(M8571,shipping_prices!$C$1:$F$1,0))</f>
        <v>18.39</v>
      </c>
      <c r="X8571" s="15" t="str">
        <f t="shared" si="5"/>
        <v>Sanjit ChandLos AngelesCalifornia</v>
      </c>
      <c r="Y8571" s="15" t="str">
        <f t="shared" si="6"/>
        <v>Low</v>
      </c>
    </row>
    <row r="8572">
      <c r="A8572" s="1">
        <v>43359.0</v>
      </c>
      <c r="B8572" s="2" t="s">
        <v>7718</v>
      </c>
      <c r="C8572" s="2">
        <v>2.0</v>
      </c>
      <c r="D8572" s="2" t="s">
        <v>1086</v>
      </c>
      <c r="E8572" s="2" t="s">
        <v>27</v>
      </c>
      <c r="F8572" s="2" t="s">
        <v>2480</v>
      </c>
      <c r="G8572" s="2" t="s">
        <v>45</v>
      </c>
      <c r="H8572" s="2" t="s">
        <v>288</v>
      </c>
      <c r="I8572" s="2" t="s">
        <v>169</v>
      </c>
      <c r="J8572" s="2" t="s">
        <v>42</v>
      </c>
      <c r="K8572" s="2" t="s">
        <v>43</v>
      </c>
      <c r="L8572" s="10">
        <v>43367.0</v>
      </c>
      <c r="M8572" s="2" t="s">
        <v>142</v>
      </c>
      <c r="N8572" s="11">
        <v>0.2</v>
      </c>
      <c r="O8572" s="12">
        <v>24.0</v>
      </c>
      <c r="P8572" s="13">
        <v>0.06</v>
      </c>
      <c r="Q8572" s="13">
        <v>381.0</v>
      </c>
      <c r="R8572" s="13">
        <f t="shared" si="1"/>
        <v>476.25</v>
      </c>
      <c r="S8572" s="14">
        <f t="shared" si="2"/>
        <v>238.125</v>
      </c>
      <c r="T8572" s="14">
        <f t="shared" si="3"/>
        <v>0.06299212598</v>
      </c>
      <c r="U8572" s="15" t="str">
        <f>vlookup(F8572,'Sub categories'!$A:$C,3,False)</f>
        <v>Chairs</v>
      </c>
      <c r="V8572" s="16">
        <f t="shared" si="4"/>
        <v>8</v>
      </c>
      <c r="W8572" s="17">
        <f t="array" ref="W8572">INDEX(shipping_prices!$C$1:$F9799,MATCH(I8572,shipping_prices!$A$1:$A9799,0),MATCH(M8572,shipping_prices!$C$1:$F$1,0))</f>
        <v>18.39</v>
      </c>
      <c r="X8572" s="15" t="str">
        <f t="shared" si="5"/>
        <v>Sanjit ChandLos AngelesCalifornia</v>
      </c>
      <c r="Y8572" s="15" t="str">
        <f t="shared" si="6"/>
        <v>High</v>
      </c>
    </row>
    <row r="8573">
      <c r="A8573" s="1">
        <v>43359.0</v>
      </c>
      <c r="B8573" s="2" t="s">
        <v>7718</v>
      </c>
      <c r="C8573" s="2">
        <v>5.0</v>
      </c>
      <c r="D8573" s="2" t="s">
        <v>1086</v>
      </c>
      <c r="E8573" s="2" t="s">
        <v>27</v>
      </c>
      <c r="F8573" s="2" t="s">
        <v>921</v>
      </c>
      <c r="G8573" s="2" t="s">
        <v>45</v>
      </c>
      <c r="H8573" s="2" t="s">
        <v>530</v>
      </c>
      <c r="I8573" s="2" t="s">
        <v>169</v>
      </c>
      <c r="J8573" s="2" t="s">
        <v>42</v>
      </c>
      <c r="K8573" s="2" t="s">
        <v>43</v>
      </c>
      <c r="L8573" s="10">
        <v>43367.0</v>
      </c>
      <c r="M8573" s="2" t="s">
        <v>142</v>
      </c>
      <c r="N8573" s="11">
        <v>0.2</v>
      </c>
      <c r="O8573" s="12">
        <v>-68.0</v>
      </c>
      <c r="P8573" s="13">
        <v>-0.11</v>
      </c>
      <c r="Q8573" s="13">
        <v>604.0</v>
      </c>
      <c r="R8573" s="13">
        <f t="shared" si="1"/>
        <v>755</v>
      </c>
      <c r="S8573" s="14">
        <f t="shared" si="2"/>
        <v>151</v>
      </c>
      <c r="T8573" s="14">
        <f t="shared" si="3"/>
        <v>-0.1125827815</v>
      </c>
      <c r="U8573" s="15" t="str">
        <f>vlookup(F8573,'Sub categories'!$A:$C,3,False)</f>
        <v>Chairs</v>
      </c>
      <c r="V8573" s="16">
        <f t="shared" si="4"/>
        <v>8</v>
      </c>
      <c r="W8573" s="17">
        <f t="array" ref="W8573">INDEX(shipping_prices!$C$1:$F9800,MATCH(I8573,shipping_prices!$A$1:$A9800,0),MATCH(M8573,shipping_prices!$C$1:$F$1,0))</f>
        <v>18.39</v>
      </c>
      <c r="X8573" s="15" t="str">
        <f t="shared" si="5"/>
        <v>Sanjit ChandLos AngelesCalifornia</v>
      </c>
      <c r="Y8573" s="15" t="str">
        <f t="shared" si="6"/>
        <v>loss</v>
      </c>
    </row>
    <row r="8574" hidden="1">
      <c r="A8574" s="1">
        <v>43359.0</v>
      </c>
      <c r="B8574" s="2" t="s">
        <v>7719</v>
      </c>
      <c r="C8574" s="2">
        <v>3.0</v>
      </c>
      <c r="D8574" s="2" t="s">
        <v>998</v>
      </c>
      <c r="E8574" s="2" t="s">
        <v>49</v>
      </c>
      <c r="F8574" s="2" t="s">
        <v>5050</v>
      </c>
      <c r="G8574" s="2" t="s">
        <v>39</v>
      </c>
      <c r="H8574" s="2" t="s">
        <v>79</v>
      </c>
      <c r="I8574" s="2" t="s">
        <v>75</v>
      </c>
      <c r="J8574" s="2" t="s">
        <v>76</v>
      </c>
      <c r="K8574" s="2" t="s">
        <v>77</v>
      </c>
      <c r="L8574" s="10">
        <v>43370.0</v>
      </c>
      <c r="M8574" s="2" t="s">
        <v>34</v>
      </c>
      <c r="N8574" s="11">
        <v>0.2</v>
      </c>
      <c r="O8574" s="12">
        <v>1.0</v>
      </c>
      <c r="P8574" s="13">
        <v>0.09</v>
      </c>
      <c r="Q8574" s="13">
        <v>6.0</v>
      </c>
      <c r="R8574" s="13">
        <f t="shared" si="1"/>
        <v>7.5</v>
      </c>
      <c r="S8574" s="14">
        <f t="shared" si="2"/>
        <v>2.5</v>
      </c>
      <c r="T8574" s="14">
        <f t="shared" si="3"/>
        <v>0.1666666667</v>
      </c>
      <c r="U8574" s="15" t="str">
        <f>vlookup(F8574,'Sub categories'!$A:$C,3,False)</f>
        <v>Art</v>
      </c>
      <c r="V8574" s="16">
        <f t="shared" si="4"/>
        <v>11</v>
      </c>
      <c r="W8574" s="17">
        <f t="array" ref="W8574">INDEX(shipping_prices!$C$1:$F9801,MATCH(I8574,shipping_prices!$A$1:$A9801,0),MATCH(M8574,shipping_prices!$C$1:$F$1,0))</f>
        <v>11.99</v>
      </c>
      <c r="X8574" s="15" t="str">
        <f t="shared" si="5"/>
        <v>Dianna ArnettHoustonTexas</v>
      </c>
      <c r="Y8574" s="15" t="str">
        <f t="shared" si="6"/>
        <v>Low</v>
      </c>
    </row>
    <row r="8575" hidden="1">
      <c r="A8575" s="1">
        <v>43359.0</v>
      </c>
      <c r="B8575" s="2" t="s">
        <v>7719</v>
      </c>
      <c r="C8575" s="2">
        <v>2.0</v>
      </c>
      <c r="D8575" s="2" t="s">
        <v>998</v>
      </c>
      <c r="E8575" s="2" t="s">
        <v>49</v>
      </c>
      <c r="F8575" s="2" t="s">
        <v>1782</v>
      </c>
      <c r="G8575" s="2" t="s">
        <v>39</v>
      </c>
      <c r="H8575" s="2" t="s">
        <v>51</v>
      </c>
      <c r="I8575" s="2" t="s">
        <v>75</v>
      </c>
      <c r="J8575" s="2" t="s">
        <v>76</v>
      </c>
      <c r="K8575" s="2" t="s">
        <v>77</v>
      </c>
      <c r="L8575" s="10">
        <v>43370.0</v>
      </c>
      <c r="M8575" s="2" t="s">
        <v>34</v>
      </c>
      <c r="N8575" s="11">
        <v>0.2</v>
      </c>
      <c r="O8575" s="12">
        <v>4.0</v>
      </c>
      <c r="P8575" s="13">
        <v>0.35</v>
      </c>
      <c r="Q8575" s="13">
        <v>10.0</v>
      </c>
      <c r="R8575" s="13">
        <f t="shared" si="1"/>
        <v>12.5</v>
      </c>
      <c r="S8575" s="14">
        <f t="shared" si="2"/>
        <v>6.25</v>
      </c>
      <c r="T8575" s="14">
        <f t="shared" si="3"/>
        <v>0.4</v>
      </c>
      <c r="U8575" s="15" t="str">
        <f>vlookup(F8575,'Sub categories'!$A:$C,3,False)</f>
        <v>Paper</v>
      </c>
      <c r="V8575" s="16">
        <f t="shared" si="4"/>
        <v>11</v>
      </c>
      <c r="W8575" s="17">
        <f t="array" ref="W8575">INDEX(shipping_prices!$C$1:$F9802,MATCH(I8575,shipping_prices!$A$1:$A9802,0),MATCH(M8575,shipping_prices!$C$1:$F$1,0))</f>
        <v>11.99</v>
      </c>
      <c r="X8575" s="15" t="str">
        <f t="shared" si="5"/>
        <v>Dianna ArnettHoustonTexas</v>
      </c>
      <c r="Y8575" s="15" t="str">
        <f t="shared" si="6"/>
        <v>Low</v>
      </c>
    </row>
    <row r="8576" hidden="1">
      <c r="A8576" s="1">
        <v>43359.0</v>
      </c>
      <c r="B8576" s="2" t="s">
        <v>7720</v>
      </c>
      <c r="C8576" s="2">
        <v>5.0</v>
      </c>
      <c r="D8576" s="2" t="s">
        <v>1245</v>
      </c>
      <c r="E8576" s="2" t="s">
        <v>27</v>
      </c>
      <c r="F8576" s="2" t="s">
        <v>150</v>
      </c>
      <c r="G8576" s="2" t="s">
        <v>39</v>
      </c>
      <c r="H8576" s="2" t="s">
        <v>51</v>
      </c>
      <c r="I8576" s="2" t="s">
        <v>75</v>
      </c>
      <c r="J8576" s="2" t="s">
        <v>76</v>
      </c>
      <c r="K8576" s="2" t="s">
        <v>77</v>
      </c>
      <c r="L8576" s="10">
        <v>43367.0</v>
      </c>
      <c r="M8576" s="2" t="s">
        <v>90</v>
      </c>
      <c r="N8576" s="11">
        <v>0.2</v>
      </c>
      <c r="O8576" s="12">
        <v>9.0</v>
      </c>
      <c r="P8576" s="13">
        <v>0.35</v>
      </c>
      <c r="Q8576" s="13">
        <v>27.0</v>
      </c>
      <c r="R8576" s="13">
        <f t="shared" si="1"/>
        <v>33.75</v>
      </c>
      <c r="S8576" s="14">
        <f t="shared" si="2"/>
        <v>6.75</v>
      </c>
      <c r="T8576" s="14">
        <f t="shared" si="3"/>
        <v>0.3333333333</v>
      </c>
      <c r="U8576" s="15" t="str">
        <f>vlookup(F8576,'Sub categories'!$A:$C,3,False)</f>
        <v>Paper</v>
      </c>
      <c r="V8576" s="16">
        <f t="shared" si="4"/>
        <v>8</v>
      </c>
      <c r="W8576" s="17">
        <f t="array" ref="W8576">INDEX(shipping_prices!$C$1:$F9803,MATCH(I8576,shipping_prices!$A$1:$A9803,0),MATCH(M8576,shipping_prices!$C$1:$F$1,0))</f>
        <v>9.96</v>
      </c>
      <c r="X8576" s="15" t="str">
        <f t="shared" si="5"/>
        <v>Sam CravenHoustonTexas</v>
      </c>
      <c r="Y8576" s="15" t="str">
        <f t="shared" si="6"/>
        <v>Low</v>
      </c>
    </row>
    <row r="8577" hidden="1">
      <c r="A8577" s="1">
        <v>43359.0</v>
      </c>
      <c r="B8577" s="2" t="s">
        <v>7720</v>
      </c>
      <c r="C8577" s="2">
        <v>7.0</v>
      </c>
      <c r="D8577" s="2" t="s">
        <v>1245</v>
      </c>
      <c r="E8577" s="2" t="s">
        <v>27</v>
      </c>
      <c r="F8577" s="2" t="s">
        <v>7066</v>
      </c>
      <c r="G8577" s="2" t="s">
        <v>39</v>
      </c>
      <c r="H8577" s="2" t="s">
        <v>51</v>
      </c>
      <c r="I8577" s="2" t="s">
        <v>75</v>
      </c>
      <c r="J8577" s="2" t="s">
        <v>76</v>
      </c>
      <c r="K8577" s="2" t="s">
        <v>77</v>
      </c>
      <c r="L8577" s="10">
        <v>43367.0</v>
      </c>
      <c r="M8577" s="2" t="s">
        <v>90</v>
      </c>
      <c r="N8577" s="11">
        <v>0.2</v>
      </c>
      <c r="O8577" s="12">
        <v>10.0</v>
      </c>
      <c r="P8577" s="13">
        <v>0.31</v>
      </c>
      <c r="Q8577" s="13">
        <v>33.0</v>
      </c>
      <c r="R8577" s="13">
        <f t="shared" si="1"/>
        <v>41.25</v>
      </c>
      <c r="S8577" s="14">
        <f t="shared" si="2"/>
        <v>5.892857143</v>
      </c>
      <c r="T8577" s="14">
        <f t="shared" si="3"/>
        <v>0.303030303</v>
      </c>
      <c r="U8577" s="15" t="str">
        <f>vlookup(F8577,'Sub categories'!$A:$C,3,False)</f>
        <v>Paper</v>
      </c>
      <c r="V8577" s="16">
        <f t="shared" si="4"/>
        <v>8</v>
      </c>
      <c r="W8577" s="17">
        <f t="array" ref="W8577">INDEX(shipping_prices!$C$1:$F9804,MATCH(I8577,shipping_prices!$A$1:$A9804,0),MATCH(M8577,shipping_prices!$C$1:$F$1,0))</f>
        <v>9.96</v>
      </c>
      <c r="X8577" s="15" t="str">
        <f t="shared" si="5"/>
        <v>Sam CravenHoustonTexas</v>
      </c>
      <c r="Y8577" s="15" t="str">
        <f t="shared" si="6"/>
        <v>Low</v>
      </c>
    </row>
    <row r="8578" hidden="1">
      <c r="A8578" s="1">
        <v>43360.0</v>
      </c>
      <c r="B8578" s="2" t="s">
        <v>7721</v>
      </c>
      <c r="C8578" s="2">
        <v>4.0</v>
      </c>
      <c r="D8578" s="2" t="s">
        <v>3153</v>
      </c>
      <c r="E8578" s="2" t="s">
        <v>27</v>
      </c>
      <c r="F8578" s="2" t="s">
        <v>3354</v>
      </c>
      <c r="G8578" s="2" t="s">
        <v>39</v>
      </c>
      <c r="H8578" s="2" t="s">
        <v>243</v>
      </c>
      <c r="I8578" s="2" t="s">
        <v>3801</v>
      </c>
      <c r="J8578" s="2" t="s">
        <v>251</v>
      </c>
      <c r="K8578" s="2" t="s">
        <v>54</v>
      </c>
      <c r="L8578" s="10">
        <v>43368.0</v>
      </c>
      <c r="M8578" s="2" t="s">
        <v>34</v>
      </c>
      <c r="N8578" s="11">
        <v>0.7</v>
      </c>
      <c r="O8578" s="12">
        <v>-6.0</v>
      </c>
      <c r="P8578" s="13">
        <v>-0.77</v>
      </c>
      <c r="Q8578" s="13">
        <v>8.0</v>
      </c>
      <c r="R8578" s="13">
        <f t="shared" si="1"/>
        <v>26.66666667</v>
      </c>
      <c r="S8578" s="14">
        <f t="shared" si="2"/>
        <v>6.666666667</v>
      </c>
      <c r="T8578" s="14">
        <f t="shared" si="3"/>
        <v>-0.75</v>
      </c>
      <c r="U8578" s="15" t="str">
        <f>vlookup(F8578,'Sub categories'!$A:$C,3,False)</f>
        <v>Binders</v>
      </c>
      <c r="V8578" s="16">
        <f t="shared" si="4"/>
        <v>8</v>
      </c>
      <c r="W8578" s="17">
        <f t="array" ref="W8578">INDEX(shipping_prices!$C$1:$F9805,MATCH(I8578,shipping_prices!$A$1:$A9805,0),MATCH(M8578,shipping_prices!$C$1:$F$1,0))</f>
        <v>8.36</v>
      </c>
      <c r="X8578" s="15" t="str">
        <f t="shared" si="5"/>
        <v>Craig CarrollGreensboroNorth Carolina</v>
      </c>
      <c r="Y8578" s="15" t="str">
        <f t="shared" si="6"/>
        <v>loss</v>
      </c>
    </row>
    <row r="8579" hidden="1">
      <c r="A8579" s="1">
        <v>43360.0</v>
      </c>
      <c r="B8579" s="2" t="s">
        <v>7721</v>
      </c>
      <c r="C8579" s="2">
        <v>5.0</v>
      </c>
      <c r="D8579" s="2" t="s">
        <v>3153</v>
      </c>
      <c r="E8579" s="2" t="s">
        <v>27</v>
      </c>
      <c r="F8579" s="2" t="s">
        <v>382</v>
      </c>
      <c r="G8579" s="2" t="s">
        <v>39</v>
      </c>
      <c r="H8579" s="2" t="s">
        <v>182</v>
      </c>
      <c r="I8579" s="2" t="s">
        <v>3801</v>
      </c>
      <c r="J8579" s="2" t="s">
        <v>251</v>
      </c>
      <c r="K8579" s="2" t="s">
        <v>54</v>
      </c>
      <c r="L8579" s="10">
        <v>43368.0</v>
      </c>
      <c r="M8579" s="2" t="s">
        <v>34</v>
      </c>
      <c r="N8579" s="11">
        <v>0.7</v>
      </c>
      <c r="O8579" s="12">
        <v>-39.0</v>
      </c>
      <c r="P8579" s="13">
        <v>-0.77</v>
      </c>
      <c r="Q8579" s="13">
        <v>51.0</v>
      </c>
      <c r="R8579" s="13">
        <f t="shared" si="1"/>
        <v>170</v>
      </c>
      <c r="S8579" s="14">
        <f t="shared" si="2"/>
        <v>34</v>
      </c>
      <c r="T8579" s="14">
        <f t="shared" si="3"/>
        <v>-0.7647058824</v>
      </c>
      <c r="U8579" s="15" t="str">
        <f>vlookup(F8579,'Sub categories'!$A:$C,3,False)</f>
        <v>Binders</v>
      </c>
      <c r="V8579" s="16">
        <f t="shared" si="4"/>
        <v>8</v>
      </c>
      <c r="W8579" s="17">
        <f t="array" ref="W8579">INDEX(shipping_prices!$C$1:$F9806,MATCH(I8579,shipping_prices!$A$1:$A9806,0),MATCH(M8579,shipping_prices!$C$1:$F$1,0))</f>
        <v>8.36</v>
      </c>
      <c r="X8579" s="15" t="str">
        <f t="shared" si="5"/>
        <v>Craig CarrollGreensboroNorth Carolina</v>
      </c>
      <c r="Y8579" s="15" t="str">
        <f t="shared" si="6"/>
        <v>loss</v>
      </c>
    </row>
    <row r="8580" hidden="1">
      <c r="A8580" s="1">
        <v>43360.0</v>
      </c>
      <c r="B8580" s="2" t="s">
        <v>7722</v>
      </c>
      <c r="C8580" s="2">
        <v>5.0</v>
      </c>
      <c r="D8580" s="2" t="s">
        <v>118</v>
      </c>
      <c r="E8580" s="2" t="s">
        <v>27</v>
      </c>
      <c r="F8580" s="2" t="s">
        <v>1685</v>
      </c>
      <c r="G8580" s="2" t="s">
        <v>39</v>
      </c>
      <c r="H8580" s="2" t="s">
        <v>51</v>
      </c>
      <c r="I8580" s="2" t="s">
        <v>3401</v>
      </c>
      <c r="J8580" s="2" t="s">
        <v>282</v>
      </c>
      <c r="K8580" s="2" t="s">
        <v>77</v>
      </c>
      <c r="L8580" s="10">
        <v>43361.0</v>
      </c>
      <c r="M8580" s="2" t="s">
        <v>34</v>
      </c>
      <c r="N8580" s="11">
        <v>0.0</v>
      </c>
      <c r="O8580" s="12">
        <v>16.0</v>
      </c>
      <c r="P8580" s="13">
        <v>0.48</v>
      </c>
      <c r="Q8580" s="13">
        <v>32.0</v>
      </c>
      <c r="R8580" s="13">
        <f t="shared" si="1"/>
        <v>32</v>
      </c>
      <c r="S8580" s="14">
        <f t="shared" si="2"/>
        <v>6.4</v>
      </c>
      <c r="T8580" s="14">
        <f t="shared" si="3"/>
        <v>0.5</v>
      </c>
      <c r="U8580" s="15" t="str">
        <f>vlookup(F8580,'Sub categories'!$A:$C,3,False)</f>
        <v>Paper</v>
      </c>
      <c r="V8580" s="16">
        <f t="shared" si="4"/>
        <v>1</v>
      </c>
      <c r="W8580" s="17">
        <f t="array" ref="W8580">INDEX(shipping_prices!$C$1:$F9807,MATCH(I8580,shipping_prices!$A$1:$A9807,0),MATCH(M8580,shipping_prices!$C$1:$F$1,0))</f>
        <v>8.04</v>
      </c>
      <c r="X8580" s="15" t="str">
        <f t="shared" si="5"/>
        <v>Stewart VisinskyBloomingtonIndiana</v>
      </c>
      <c r="Y8580" s="15" t="str">
        <f t="shared" si="6"/>
        <v>Low</v>
      </c>
    </row>
    <row r="8581" hidden="1">
      <c r="A8581" s="1">
        <v>43360.0</v>
      </c>
      <c r="B8581" s="2" t="s">
        <v>7723</v>
      </c>
      <c r="C8581" s="2">
        <v>4.0</v>
      </c>
      <c r="D8581" s="2" t="s">
        <v>909</v>
      </c>
      <c r="E8581" s="2" t="s">
        <v>37</v>
      </c>
      <c r="F8581" s="2" t="s">
        <v>1677</v>
      </c>
      <c r="G8581" s="2" t="s">
        <v>39</v>
      </c>
      <c r="H8581" s="2" t="s">
        <v>182</v>
      </c>
      <c r="I8581" s="2" t="s">
        <v>41</v>
      </c>
      <c r="J8581" s="2" t="s">
        <v>42</v>
      </c>
      <c r="K8581" s="2" t="s">
        <v>43</v>
      </c>
      <c r="L8581" s="10">
        <v>43371.0</v>
      </c>
      <c r="M8581" s="2" t="s">
        <v>142</v>
      </c>
      <c r="N8581" s="11">
        <v>0.2</v>
      </c>
      <c r="O8581" s="12">
        <v>19.0</v>
      </c>
      <c r="P8581" s="13">
        <v>0.38</v>
      </c>
      <c r="Q8581" s="13">
        <v>49.0</v>
      </c>
      <c r="R8581" s="13">
        <f t="shared" si="1"/>
        <v>61.25</v>
      </c>
      <c r="S8581" s="14">
        <f t="shared" si="2"/>
        <v>15.3125</v>
      </c>
      <c r="T8581" s="14">
        <f t="shared" si="3"/>
        <v>0.387755102</v>
      </c>
      <c r="U8581" s="15" t="str">
        <f>vlookup(F8581,'Sub categories'!$A:$C,3,False)</f>
        <v>Binders</v>
      </c>
      <c r="V8581" s="16">
        <f t="shared" si="4"/>
        <v>11</v>
      </c>
      <c r="W8581" s="17">
        <f t="array" ref="W8581">INDEX(shipping_prices!$C$1:$F9808,MATCH(I8581,shipping_prices!$A$1:$A9808,0),MATCH(M8581,shipping_prices!$C$1:$F$1,0))</f>
        <v>16.04</v>
      </c>
      <c r="X8581" s="15" t="str">
        <f t="shared" si="5"/>
        <v>Aaron HawkinsSan FranciscoCalifornia</v>
      </c>
      <c r="Y8581" s="15" t="str">
        <f t="shared" si="6"/>
        <v>Low</v>
      </c>
    </row>
    <row r="8582" hidden="1">
      <c r="A8582" s="1">
        <v>43360.0</v>
      </c>
      <c r="B8582" s="2" t="s">
        <v>7724</v>
      </c>
      <c r="C8582" s="2">
        <v>4.0</v>
      </c>
      <c r="D8582" s="2" t="s">
        <v>3220</v>
      </c>
      <c r="E8582" s="2" t="s">
        <v>49</v>
      </c>
      <c r="F8582" s="2" t="s">
        <v>1261</v>
      </c>
      <c r="G8582" s="2" t="s">
        <v>39</v>
      </c>
      <c r="H8582" s="2" t="s">
        <v>146</v>
      </c>
      <c r="I8582" s="2" t="s">
        <v>163</v>
      </c>
      <c r="J8582" s="2" t="s">
        <v>164</v>
      </c>
      <c r="K8582" s="2" t="s">
        <v>33</v>
      </c>
      <c r="L8582" s="10">
        <v>43362.0</v>
      </c>
      <c r="M8582" s="2" t="s">
        <v>34</v>
      </c>
      <c r="N8582" s="11">
        <v>0.7</v>
      </c>
      <c r="O8582" s="12">
        <v>-4.0</v>
      </c>
      <c r="P8582" s="13">
        <v>-0.7</v>
      </c>
      <c r="Q8582" s="13">
        <v>6.0</v>
      </c>
      <c r="R8582" s="13">
        <f t="shared" si="1"/>
        <v>20</v>
      </c>
      <c r="S8582" s="14">
        <f t="shared" si="2"/>
        <v>5</v>
      </c>
      <c r="T8582" s="14">
        <f t="shared" si="3"/>
        <v>-0.6666666667</v>
      </c>
      <c r="U8582" s="15" t="str">
        <f>vlookup(F8582,'Sub categories'!$A:$C,3,False)</f>
        <v>Binders</v>
      </c>
      <c r="V8582" s="16">
        <f t="shared" si="4"/>
        <v>2</v>
      </c>
      <c r="W8582" s="17">
        <f t="array" ref="W8582">INDEX(shipping_prices!$C$1:$F9809,MATCH(I8582,shipping_prices!$A$1:$A9809,0),MATCH(M8582,shipping_prices!$C$1:$F$1,0))</f>
        <v>7.98</v>
      </c>
      <c r="X8582" s="15" t="str">
        <f t="shared" si="5"/>
        <v>Anthony GarverickPhiladelphiaPennsylvania</v>
      </c>
      <c r="Y8582" s="15" t="str">
        <f t="shared" si="6"/>
        <v>loss</v>
      </c>
    </row>
    <row r="8583" hidden="1">
      <c r="A8583" s="1">
        <v>43360.0</v>
      </c>
      <c r="B8583" s="2" t="s">
        <v>7725</v>
      </c>
      <c r="C8583" s="2">
        <v>2.0</v>
      </c>
      <c r="D8583" s="2" t="s">
        <v>308</v>
      </c>
      <c r="E8583" s="2" t="s">
        <v>27</v>
      </c>
      <c r="F8583" s="2" t="s">
        <v>5246</v>
      </c>
      <c r="G8583" s="2" t="s">
        <v>39</v>
      </c>
      <c r="H8583" s="2" t="s">
        <v>288</v>
      </c>
      <c r="I8583" s="2" t="s">
        <v>320</v>
      </c>
      <c r="J8583" s="2" t="s">
        <v>321</v>
      </c>
      <c r="K8583" s="2" t="s">
        <v>33</v>
      </c>
      <c r="L8583" s="10">
        <v>43364.0</v>
      </c>
      <c r="M8583" s="2" t="s">
        <v>90</v>
      </c>
      <c r="N8583" s="11">
        <v>0.2</v>
      </c>
      <c r="O8583" s="12">
        <v>-25.0</v>
      </c>
      <c r="P8583" s="13">
        <v>-0.21</v>
      </c>
      <c r="Q8583" s="13">
        <v>118.0</v>
      </c>
      <c r="R8583" s="13">
        <f t="shared" si="1"/>
        <v>147.5</v>
      </c>
      <c r="S8583" s="14">
        <f t="shared" si="2"/>
        <v>73.75</v>
      </c>
      <c r="T8583" s="14">
        <f t="shared" si="3"/>
        <v>-0.2118644068</v>
      </c>
      <c r="U8583" s="15" t="str">
        <f>vlookup(F8583,'Sub categories'!$A:$C,3,False)</f>
        <v>Storage</v>
      </c>
      <c r="V8583" s="16">
        <f t="shared" si="4"/>
        <v>4</v>
      </c>
      <c r="W8583" s="17">
        <f t="array" ref="W8583">INDEX(shipping_prices!$C$1:$F9810,MATCH(I8583,shipping_prices!$A$1:$A9810,0),MATCH(M8583,shipping_prices!$C$1:$F$1,0))</f>
        <v>5.28</v>
      </c>
      <c r="X8583" s="15" t="str">
        <f t="shared" si="5"/>
        <v>Karl BraunClevelandOhio</v>
      </c>
      <c r="Y8583" s="15" t="str">
        <f t="shared" si="6"/>
        <v>loss</v>
      </c>
    </row>
    <row r="8584">
      <c r="A8584" s="1">
        <v>43360.0</v>
      </c>
      <c r="B8584" s="2" t="s">
        <v>7725</v>
      </c>
      <c r="C8584" s="2">
        <v>3.0</v>
      </c>
      <c r="D8584" s="2" t="s">
        <v>308</v>
      </c>
      <c r="E8584" s="2" t="s">
        <v>27</v>
      </c>
      <c r="F8584" s="2" t="s">
        <v>3705</v>
      </c>
      <c r="G8584" s="2" t="s">
        <v>45</v>
      </c>
      <c r="H8584" s="2" t="s">
        <v>130</v>
      </c>
      <c r="I8584" s="2" t="s">
        <v>320</v>
      </c>
      <c r="J8584" s="2" t="s">
        <v>321</v>
      </c>
      <c r="K8584" s="2" t="s">
        <v>33</v>
      </c>
      <c r="L8584" s="10">
        <v>43364.0</v>
      </c>
      <c r="M8584" s="2" t="s">
        <v>90</v>
      </c>
      <c r="N8584" s="11">
        <v>0.2</v>
      </c>
      <c r="O8584" s="12">
        <v>-18.0</v>
      </c>
      <c r="P8584" s="13">
        <v>-0.1</v>
      </c>
      <c r="Q8584" s="13">
        <v>182.0</v>
      </c>
      <c r="R8584" s="13">
        <f t="shared" si="1"/>
        <v>227.5</v>
      </c>
      <c r="S8584" s="14">
        <f t="shared" si="2"/>
        <v>75.83333333</v>
      </c>
      <c r="T8584" s="14">
        <f t="shared" si="3"/>
        <v>-0.0989010989</v>
      </c>
      <c r="U8584" s="15" t="str">
        <f>vlookup(F8584,'Sub categories'!$A:$C,3,False)</f>
        <v>Furnishings</v>
      </c>
      <c r="V8584" s="16">
        <f t="shared" si="4"/>
        <v>4</v>
      </c>
      <c r="W8584" s="17">
        <f t="array" ref="W8584">INDEX(shipping_prices!$C$1:$F9811,MATCH(I8584,shipping_prices!$A$1:$A9811,0),MATCH(M8584,shipping_prices!$C$1:$F$1,0))</f>
        <v>5.28</v>
      </c>
      <c r="X8584" s="15" t="str">
        <f t="shared" si="5"/>
        <v>Karl BraunClevelandOhio</v>
      </c>
      <c r="Y8584" s="15" t="str">
        <f t="shared" si="6"/>
        <v>loss</v>
      </c>
    </row>
    <row r="8585" hidden="1">
      <c r="A8585" s="1">
        <v>43360.0</v>
      </c>
      <c r="B8585" s="2" t="s">
        <v>7726</v>
      </c>
      <c r="C8585" s="2">
        <v>1.0</v>
      </c>
      <c r="D8585" s="2" t="s">
        <v>3995</v>
      </c>
      <c r="E8585" s="2" t="s">
        <v>37</v>
      </c>
      <c r="F8585" s="2" t="s">
        <v>2202</v>
      </c>
      <c r="G8585" s="2" t="s">
        <v>39</v>
      </c>
      <c r="H8585" s="2" t="s">
        <v>193</v>
      </c>
      <c r="I8585" s="2" t="s">
        <v>75</v>
      </c>
      <c r="J8585" s="2" t="s">
        <v>76</v>
      </c>
      <c r="K8585" s="2" t="s">
        <v>77</v>
      </c>
      <c r="L8585" s="10">
        <v>43369.0</v>
      </c>
      <c r="M8585" s="2" t="s">
        <v>34</v>
      </c>
      <c r="N8585" s="11">
        <v>0.2</v>
      </c>
      <c r="O8585" s="12">
        <v>0.0</v>
      </c>
      <c r="P8585" s="13">
        <v>0.13</v>
      </c>
      <c r="Q8585" s="13">
        <v>3.0</v>
      </c>
      <c r="R8585" s="13">
        <f t="shared" si="1"/>
        <v>3.75</v>
      </c>
      <c r="S8585" s="14">
        <f t="shared" si="2"/>
        <v>3.75</v>
      </c>
      <c r="T8585" s="14">
        <f t="shared" si="3"/>
        <v>0</v>
      </c>
      <c r="U8585" s="15" t="str">
        <f>vlookup(F8585,'Sub categories'!$A:$C,3,False)</f>
        <v>Art</v>
      </c>
      <c r="V8585" s="16">
        <f t="shared" si="4"/>
        <v>9</v>
      </c>
      <c r="W8585" s="17">
        <f t="array" ref="W8585">INDEX(shipping_prices!$C$1:$F9812,MATCH(I8585,shipping_prices!$A$1:$A9812,0),MATCH(M8585,shipping_prices!$C$1:$F$1,0))</f>
        <v>11.99</v>
      </c>
      <c r="X8585" s="15" t="str">
        <f t="shared" si="5"/>
        <v>Darren BuddHoustonTexas</v>
      </c>
      <c r="Y8585" s="15" t="str">
        <f t="shared" si="6"/>
        <v>loss</v>
      </c>
    </row>
    <row r="8586" hidden="1">
      <c r="A8586" s="1">
        <v>43360.0</v>
      </c>
      <c r="B8586" s="2" t="s">
        <v>7726</v>
      </c>
      <c r="C8586" s="2">
        <v>6.0</v>
      </c>
      <c r="D8586" s="2" t="s">
        <v>3995</v>
      </c>
      <c r="E8586" s="2" t="s">
        <v>37</v>
      </c>
      <c r="F8586" s="2" t="s">
        <v>1641</v>
      </c>
      <c r="G8586" s="2" t="s">
        <v>39</v>
      </c>
      <c r="H8586" s="2" t="s">
        <v>146</v>
      </c>
      <c r="I8586" s="2" t="s">
        <v>75</v>
      </c>
      <c r="J8586" s="2" t="s">
        <v>76</v>
      </c>
      <c r="K8586" s="2" t="s">
        <v>77</v>
      </c>
      <c r="L8586" s="10">
        <v>43369.0</v>
      </c>
      <c r="M8586" s="2" t="s">
        <v>34</v>
      </c>
      <c r="N8586" s="11">
        <v>0.2</v>
      </c>
      <c r="O8586" s="12">
        <v>-3.0</v>
      </c>
      <c r="P8586" s="13">
        <v>-0.19</v>
      </c>
      <c r="Q8586" s="13">
        <v>17.0</v>
      </c>
      <c r="R8586" s="13">
        <f t="shared" si="1"/>
        <v>21.25</v>
      </c>
      <c r="S8586" s="14">
        <f t="shared" si="2"/>
        <v>3.541666667</v>
      </c>
      <c r="T8586" s="14">
        <f t="shared" si="3"/>
        <v>-0.1764705882</v>
      </c>
      <c r="U8586" s="15" t="str">
        <f>vlookup(F8586,'Sub categories'!$A:$C,3,False)</f>
        <v>Supplies</v>
      </c>
      <c r="V8586" s="16">
        <f t="shared" si="4"/>
        <v>9</v>
      </c>
      <c r="W8586" s="17">
        <f t="array" ref="W8586">INDEX(shipping_prices!$C$1:$F9813,MATCH(I8586,shipping_prices!$A$1:$A9813,0),MATCH(M8586,shipping_prices!$C$1:$F$1,0))</f>
        <v>11.99</v>
      </c>
      <c r="X8586" s="15" t="str">
        <f t="shared" si="5"/>
        <v>Darren BuddHoustonTexas</v>
      </c>
      <c r="Y8586" s="15" t="str">
        <f t="shared" si="6"/>
        <v>loss</v>
      </c>
    </row>
    <row r="8587" hidden="1">
      <c r="A8587" s="1">
        <v>43360.0</v>
      </c>
      <c r="B8587" s="2" t="s">
        <v>7726</v>
      </c>
      <c r="C8587" s="2">
        <v>7.0</v>
      </c>
      <c r="D8587" s="2" t="s">
        <v>3995</v>
      </c>
      <c r="E8587" s="2" t="s">
        <v>37</v>
      </c>
      <c r="F8587" s="2" t="s">
        <v>2758</v>
      </c>
      <c r="G8587" s="2" t="s">
        <v>39</v>
      </c>
      <c r="H8587" s="2" t="s">
        <v>51</v>
      </c>
      <c r="I8587" s="2" t="s">
        <v>75</v>
      </c>
      <c r="J8587" s="2" t="s">
        <v>76</v>
      </c>
      <c r="K8587" s="2" t="s">
        <v>77</v>
      </c>
      <c r="L8587" s="10">
        <v>43369.0</v>
      </c>
      <c r="M8587" s="2" t="s">
        <v>34</v>
      </c>
      <c r="N8587" s="11">
        <v>0.2</v>
      </c>
      <c r="O8587" s="12">
        <v>13.0</v>
      </c>
      <c r="P8587" s="13">
        <v>0.35</v>
      </c>
      <c r="Q8587" s="13">
        <v>36.0</v>
      </c>
      <c r="R8587" s="13">
        <f t="shared" si="1"/>
        <v>45</v>
      </c>
      <c r="S8587" s="14">
        <f t="shared" si="2"/>
        <v>6.428571429</v>
      </c>
      <c r="T8587" s="14">
        <f t="shared" si="3"/>
        <v>0.3611111111</v>
      </c>
      <c r="U8587" s="15" t="str">
        <f>vlookup(F8587,'Sub categories'!$A:$C,3,False)</f>
        <v>Paper</v>
      </c>
      <c r="V8587" s="16">
        <f t="shared" si="4"/>
        <v>9</v>
      </c>
      <c r="W8587" s="17">
        <f t="array" ref="W8587">INDEX(shipping_prices!$C$1:$F9814,MATCH(I8587,shipping_prices!$A$1:$A9814,0),MATCH(M8587,shipping_prices!$C$1:$F$1,0))</f>
        <v>11.99</v>
      </c>
      <c r="X8587" s="15" t="str">
        <f t="shared" si="5"/>
        <v>Darren BuddHoustonTexas</v>
      </c>
      <c r="Y8587" s="15" t="str">
        <f t="shared" si="6"/>
        <v>Low</v>
      </c>
    </row>
    <row r="8588">
      <c r="A8588" s="1">
        <v>43360.0</v>
      </c>
      <c r="B8588" s="2" t="s">
        <v>7726</v>
      </c>
      <c r="C8588" s="2">
        <v>1.0</v>
      </c>
      <c r="D8588" s="2" t="s">
        <v>3995</v>
      </c>
      <c r="E8588" s="2" t="s">
        <v>37</v>
      </c>
      <c r="F8588" s="2" t="s">
        <v>939</v>
      </c>
      <c r="G8588" s="2" t="s">
        <v>45</v>
      </c>
      <c r="H8588" s="2" t="s">
        <v>940</v>
      </c>
      <c r="I8588" s="2" t="s">
        <v>75</v>
      </c>
      <c r="J8588" s="2" t="s">
        <v>76</v>
      </c>
      <c r="K8588" s="2" t="s">
        <v>77</v>
      </c>
      <c r="L8588" s="10">
        <v>43369.0</v>
      </c>
      <c r="M8588" s="2" t="s">
        <v>34</v>
      </c>
      <c r="N8588" s="11">
        <v>0.32</v>
      </c>
      <c r="O8588" s="12">
        <v>-13.0</v>
      </c>
      <c r="P8588" s="13">
        <v>-0.19</v>
      </c>
      <c r="Q8588" s="13">
        <v>68.0</v>
      </c>
      <c r="R8588" s="13">
        <f t="shared" si="1"/>
        <v>100</v>
      </c>
      <c r="S8588" s="14">
        <f t="shared" si="2"/>
        <v>100</v>
      </c>
      <c r="T8588" s="14">
        <f t="shared" si="3"/>
        <v>-0.1911764706</v>
      </c>
      <c r="U8588" s="15" t="str">
        <f>vlookup(F8588,'Sub categories'!$A:$C,3,False)</f>
        <v>Bookcases</v>
      </c>
      <c r="V8588" s="16">
        <f t="shared" si="4"/>
        <v>9</v>
      </c>
      <c r="W8588" s="17">
        <f t="array" ref="W8588">INDEX(shipping_prices!$C$1:$F9815,MATCH(I8588,shipping_prices!$A$1:$A9815,0),MATCH(M8588,shipping_prices!$C$1:$F$1,0))</f>
        <v>11.99</v>
      </c>
      <c r="X8588" s="15" t="str">
        <f t="shared" si="5"/>
        <v>Darren BuddHoustonTexas</v>
      </c>
      <c r="Y8588" s="15" t="str">
        <f t="shared" si="6"/>
        <v>loss</v>
      </c>
    </row>
    <row r="8589" hidden="1">
      <c r="A8589" s="1">
        <v>43360.0</v>
      </c>
      <c r="B8589" s="2" t="s">
        <v>7726</v>
      </c>
      <c r="C8589" s="2">
        <v>3.0</v>
      </c>
      <c r="D8589" s="2" t="s">
        <v>3995</v>
      </c>
      <c r="E8589" s="2" t="s">
        <v>37</v>
      </c>
      <c r="F8589" s="2" t="s">
        <v>4683</v>
      </c>
      <c r="G8589" s="2" t="s">
        <v>29</v>
      </c>
      <c r="H8589" s="2" t="s">
        <v>554</v>
      </c>
      <c r="I8589" s="2" t="s">
        <v>75</v>
      </c>
      <c r="J8589" s="2" t="s">
        <v>76</v>
      </c>
      <c r="K8589" s="2" t="s">
        <v>77</v>
      </c>
      <c r="L8589" s="10">
        <v>43369.0</v>
      </c>
      <c r="M8589" s="2" t="s">
        <v>34</v>
      </c>
      <c r="N8589" s="11">
        <v>0.2</v>
      </c>
      <c r="O8589" s="12">
        <v>21.0</v>
      </c>
      <c r="P8589" s="13">
        <v>0.26</v>
      </c>
      <c r="Q8589" s="13">
        <v>80.0</v>
      </c>
      <c r="R8589" s="13">
        <f t="shared" si="1"/>
        <v>100</v>
      </c>
      <c r="S8589" s="14">
        <f t="shared" si="2"/>
        <v>33.33333333</v>
      </c>
      <c r="T8589" s="14">
        <f t="shared" si="3"/>
        <v>0.2625</v>
      </c>
      <c r="U8589" s="15" t="str">
        <f>vlookup(F8589,'Sub categories'!$A:$C,3,False)</f>
        <v>Accessories</v>
      </c>
      <c r="V8589" s="16">
        <f t="shared" si="4"/>
        <v>9</v>
      </c>
      <c r="W8589" s="17">
        <f t="array" ref="W8589">INDEX(shipping_prices!$C$1:$F9816,MATCH(I8589,shipping_prices!$A$1:$A9816,0),MATCH(M8589,shipping_prices!$C$1:$F$1,0))</f>
        <v>11.99</v>
      </c>
      <c r="X8589" s="15" t="str">
        <f t="shared" si="5"/>
        <v>Darren BuddHoustonTexas</v>
      </c>
      <c r="Y8589" s="15" t="str">
        <f t="shared" si="6"/>
        <v>Low</v>
      </c>
    </row>
    <row r="8590" hidden="1">
      <c r="A8590" s="1">
        <v>43360.0</v>
      </c>
      <c r="B8590" s="2" t="s">
        <v>7727</v>
      </c>
      <c r="C8590" s="2">
        <v>3.0</v>
      </c>
      <c r="D8590" s="2" t="s">
        <v>4231</v>
      </c>
      <c r="E8590" s="2" t="s">
        <v>27</v>
      </c>
      <c r="F8590" s="2" t="s">
        <v>1529</v>
      </c>
      <c r="G8590" s="2" t="s">
        <v>39</v>
      </c>
      <c r="H8590" s="2" t="s">
        <v>79</v>
      </c>
      <c r="I8590" s="2" t="s">
        <v>163</v>
      </c>
      <c r="J8590" s="2" t="s">
        <v>164</v>
      </c>
      <c r="K8590" s="2" t="s">
        <v>33</v>
      </c>
      <c r="L8590" s="10">
        <v>43371.0</v>
      </c>
      <c r="M8590" s="2" t="s">
        <v>34</v>
      </c>
      <c r="N8590" s="11">
        <v>0.7</v>
      </c>
      <c r="O8590" s="12">
        <v>-1.0</v>
      </c>
      <c r="P8590" s="13">
        <v>-0.73</v>
      </c>
      <c r="Q8590" s="13">
        <v>2.0</v>
      </c>
      <c r="R8590" s="13">
        <f t="shared" si="1"/>
        <v>6.666666667</v>
      </c>
      <c r="S8590" s="14">
        <f t="shared" si="2"/>
        <v>2.222222222</v>
      </c>
      <c r="T8590" s="14">
        <f t="shared" si="3"/>
        <v>-0.5</v>
      </c>
      <c r="U8590" s="15" t="str">
        <f>vlookup(F8590,'Sub categories'!$A:$C,3,False)</f>
        <v>Binders</v>
      </c>
      <c r="V8590" s="16">
        <f t="shared" si="4"/>
        <v>11</v>
      </c>
      <c r="W8590" s="17">
        <f t="array" ref="W8590">INDEX(shipping_prices!$C$1:$F9817,MATCH(I8590,shipping_prices!$A$1:$A9817,0),MATCH(M8590,shipping_prices!$C$1:$F$1,0))</f>
        <v>7.98</v>
      </c>
      <c r="X8590" s="15" t="str">
        <f t="shared" si="5"/>
        <v>Carlos SolteroPhiladelphiaPennsylvania</v>
      </c>
      <c r="Y8590" s="15" t="str">
        <f t="shared" si="6"/>
        <v>loss</v>
      </c>
    </row>
    <row r="8591" hidden="1">
      <c r="A8591" s="1">
        <v>43360.0</v>
      </c>
      <c r="B8591" s="2" t="s">
        <v>7727</v>
      </c>
      <c r="C8591" s="2">
        <v>1.0</v>
      </c>
      <c r="D8591" s="2" t="s">
        <v>4231</v>
      </c>
      <c r="E8591" s="2" t="s">
        <v>27</v>
      </c>
      <c r="F8591" s="2" t="s">
        <v>1285</v>
      </c>
      <c r="G8591" s="2" t="s">
        <v>39</v>
      </c>
      <c r="H8591" s="2" t="s">
        <v>526</v>
      </c>
      <c r="I8591" s="2" t="s">
        <v>163</v>
      </c>
      <c r="J8591" s="2" t="s">
        <v>164</v>
      </c>
      <c r="K8591" s="2" t="s">
        <v>33</v>
      </c>
      <c r="L8591" s="10">
        <v>43371.0</v>
      </c>
      <c r="M8591" s="2" t="s">
        <v>34</v>
      </c>
      <c r="N8591" s="11">
        <v>0.7</v>
      </c>
      <c r="O8591" s="12">
        <v>-41.0</v>
      </c>
      <c r="P8591" s="13">
        <v>-0.8</v>
      </c>
      <c r="Q8591" s="13">
        <v>51.0</v>
      </c>
      <c r="R8591" s="13">
        <f t="shared" si="1"/>
        <v>170</v>
      </c>
      <c r="S8591" s="14">
        <f t="shared" si="2"/>
        <v>170</v>
      </c>
      <c r="T8591" s="14">
        <f t="shared" si="3"/>
        <v>-0.8039215686</v>
      </c>
      <c r="U8591" s="15" t="str">
        <f>vlookup(F8591,'Sub categories'!$A:$C,3,False)</f>
        <v>Binders</v>
      </c>
      <c r="V8591" s="16">
        <f t="shared" si="4"/>
        <v>11</v>
      </c>
      <c r="W8591" s="17">
        <f t="array" ref="W8591">INDEX(shipping_prices!$C$1:$F9818,MATCH(I8591,shipping_prices!$A$1:$A9818,0),MATCH(M8591,shipping_prices!$C$1:$F$1,0))</f>
        <v>7.98</v>
      </c>
      <c r="X8591" s="15" t="str">
        <f t="shared" si="5"/>
        <v>Carlos SolteroPhiladelphiaPennsylvania</v>
      </c>
      <c r="Y8591" s="15" t="str">
        <f t="shared" si="6"/>
        <v>loss</v>
      </c>
    </row>
    <row r="8592">
      <c r="A8592" s="1">
        <v>43360.0</v>
      </c>
      <c r="B8592" s="2" t="s">
        <v>7727</v>
      </c>
      <c r="C8592" s="2">
        <v>3.0</v>
      </c>
      <c r="D8592" s="2" t="s">
        <v>4231</v>
      </c>
      <c r="E8592" s="2" t="s">
        <v>27</v>
      </c>
      <c r="F8592" s="2" t="s">
        <v>3673</v>
      </c>
      <c r="G8592" s="2" t="s">
        <v>45</v>
      </c>
      <c r="H8592" s="2" t="s">
        <v>130</v>
      </c>
      <c r="I8592" s="2" t="s">
        <v>163</v>
      </c>
      <c r="J8592" s="2" t="s">
        <v>164</v>
      </c>
      <c r="K8592" s="2" t="s">
        <v>33</v>
      </c>
      <c r="L8592" s="10">
        <v>43371.0</v>
      </c>
      <c r="M8592" s="2" t="s">
        <v>34</v>
      </c>
      <c r="N8592" s="11">
        <v>0.2</v>
      </c>
      <c r="O8592" s="12">
        <v>5.0</v>
      </c>
      <c r="P8592" s="13">
        <v>0.09</v>
      </c>
      <c r="Q8592" s="13">
        <v>60.0</v>
      </c>
      <c r="R8592" s="13">
        <f t="shared" si="1"/>
        <v>75</v>
      </c>
      <c r="S8592" s="14">
        <f t="shared" si="2"/>
        <v>25</v>
      </c>
      <c r="T8592" s="14">
        <f t="shared" si="3"/>
        <v>0.08333333333</v>
      </c>
      <c r="U8592" s="15" t="str">
        <f>vlookup(F8592,'Sub categories'!$A:$C,3,False)</f>
        <v>Furnishings</v>
      </c>
      <c r="V8592" s="16">
        <f t="shared" si="4"/>
        <v>11</v>
      </c>
      <c r="W8592" s="17">
        <f t="array" ref="W8592">INDEX(shipping_prices!$C$1:$F9819,MATCH(I8592,shipping_prices!$A$1:$A9819,0),MATCH(M8592,shipping_prices!$C$1:$F$1,0))</f>
        <v>7.98</v>
      </c>
      <c r="X8592" s="15" t="str">
        <f t="shared" si="5"/>
        <v>Carlos SolteroPhiladelphiaPennsylvania</v>
      </c>
      <c r="Y8592" s="15" t="str">
        <f t="shared" si="6"/>
        <v>Low</v>
      </c>
    </row>
    <row r="8593" hidden="1">
      <c r="A8593" s="1">
        <v>43360.0</v>
      </c>
      <c r="B8593" s="2" t="s">
        <v>7727</v>
      </c>
      <c r="C8593" s="2">
        <v>1.0</v>
      </c>
      <c r="D8593" s="2" t="s">
        <v>4231</v>
      </c>
      <c r="E8593" s="2" t="s">
        <v>27</v>
      </c>
      <c r="F8593" s="2" t="s">
        <v>3206</v>
      </c>
      <c r="G8593" s="2" t="s">
        <v>39</v>
      </c>
      <c r="H8593" s="2" t="s">
        <v>288</v>
      </c>
      <c r="I8593" s="2" t="s">
        <v>163</v>
      </c>
      <c r="J8593" s="2" t="s">
        <v>164</v>
      </c>
      <c r="K8593" s="2" t="s">
        <v>33</v>
      </c>
      <c r="L8593" s="10">
        <v>43371.0</v>
      </c>
      <c r="M8593" s="2" t="s">
        <v>34</v>
      </c>
      <c r="N8593" s="11">
        <v>0.2</v>
      </c>
      <c r="O8593" s="12">
        <v>-16.0</v>
      </c>
      <c r="P8593" s="13">
        <v>-0.21</v>
      </c>
      <c r="Q8593" s="13">
        <v>77.0</v>
      </c>
      <c r="R8593" s="13">
        <f t="shared" si="1"/>
        <v>96.25</v>
      </c>
      <c r="S8593" s="14">
        <f t="shared" si="2"/>
        <v>96.25</v>
      </c>
      <c r="T8593" s="14">
        <f t="shared" si="3"/>
        <v>-0.2077922078</v>
      </c>
      <c r="U8593" s="15" t="str">
        <f>vlookup(F8593,'Sub categories'!$A:$C,3,False)</f>
        <v>Storage</v>
      </c>
      <c r="V8593" s="16">
        <f t="shared" si="4"/>
        <v>11</v>
      </c>
      <c r="W8593" s="17">
        <f t="array" ref="W8593">INDEX(shipping_prices!$C$1:$F9820,MATCH(I8593,shipping_prices!$A$1:$A9820,0),MATCH(M8593,shipping_prices!$C$1:$F$1,0))</f>
        <v>7.98</v>
      </c>
      <c r="X8593" s="15" t="str">
        <f t="shared" si="5"/>
        <v>Carlos SolteroPhiladelphiaPennsylvania</v>
      </c>
      <c r="Y8593" s="15" t="str">
        <f t="shared" si="6"/>
        <v>loss</v>
      </c>
    </row>
    <row r="8594" hidden="1">
      <c r="A8594" s="1">
        <v>43360.0</v>
      </c>
      <c r="B8594" s="2" t="s">
        <v>7727</v>
      </c>
      <c r="C8594" s="2">
        <v>6.0</v>
      </c>
      <c r="D8594" s="2" t="s">
        <v>4231</v>
      </c>
      <c r="E8594" s="2" t="s">
        <v>27</v>
      </c>
      <c r="F8594" s="2" t="s">
        <v>335</v>
      </c>
      <c r="G8594" s="2" t="s">
        <v>29</v>
      </c>
      <c r="H8594" s="2" t="s">
        <v>336</v>
      </c>
      <c r="I8594" s="2" t="s">
        <v>163</v>
      </c>
      <c r="J8594" s="2" t="s">
        <v>164</v>
      </c>
      <c r="K8594" s="2" t="s">
        <v>33</v>
      </c>
      <c r="L8594" s="10">
        <v>43371.0</v>
      </c>
      <c r="M8594" s="2" t="s">
        <v>34</v>
      </c>
      <c r="N8594" s="11">
        <v>0.4</v>
      </c>
      <c r="O8594" s="12">
        <v>-108.0</v>
      </c>
      <c r="P8594" s="13">
        <v>-0.2</v>
      </c>
      <c r="Q8594" s="13">
        <v>540.0</v>
      </c>
      <c r="R8594" s="13">
        <f t="shared" si="1"/>
        <v>900</v>
      </c>
      <c r="S8594" s="14">
        <f t="shared" si="2"/>
        <v>150</v>
      </c>
      <c r="T8594" s="14">
        <f t="shared" si="3"/>
        <v>-0.2</v>
      </c>
      <c r="U8594" s="15" t="str">
        <f>vlookup(F8594,'Sub categories'!$A:$C,3,False)</f>
        <v>Phones</v>
      </c>
      <c r="V8594" s="16">
        <f t="shared" si="4"/>
        <v>11</v>
      </c>
      <c r="W8594" s="17">
        <f t="array" ref="W8594">INDEX(shipping_prices!$C$1:$F9821,MATCH(I8594,shipping_prices!$A$1:$A9821,0),MATCH(M8594,shipping_prices!$C$1:$F$1,0))</f>
        <v>7.98</v>
      </c>
      <c r="X8594" s="15" t="str">
        <f t="shared" si="5"/>
        <v>Carlos SolteroPhiladelphiaPennsylvania</v>
      </c>
      <c r="Y8594" s="15" t="str">
        <f t="shared" si="6"/>
        <v>loss</v>
      </c>
    </row>
    <row r="8595" hidden="1">
      <c r="A8595" s="1">
        <v>43361.0</v>
      </c>
      <c r="B8595" s="2" t="s">
        <v>7728</v>
      </c>
      <c r="C8595" s="2">
        <v>3.0</v>
      </c>
      <c r="D8595" s="2" t="s">
        <v>2195</v>
      </c>
      <c r="E8595" s="2" t="s">
        <v>27</v>
      </c>
      <c r="F8595" s="2" t="s">
        <v>746</v>
      </c>
      <c r="G8595" s="2" t="s">
        <v>39</v>
      </c>
      <c r="H8595" s="2" t="s">
        <v>747</v>
      </c>
      <c r="I8595" s="2" t="s">
        <v>75</v>
      </c>
      <c r="J8595" s="2" t="s">
        <v>76</v>
      </c>
      <c r="K8595" s="2" t="s">
        <v>77</v>
      </c>
      <c r="L8595" s="10">
        <v>43361.0</v>
      </c>
      <c r="M8595" s="2" t="s">
        <v>469</v>
      </c>
      <c r="N8595" s="11">
        <v>0.2</v>
      </c>
      <c r="O8595" s="12">
        <v>-44.0</v>
      </c>
      <c r="P8595" s="13">
        <v>-0.2</v>
      </c>
      <c r="Q8595" s="13">
        <v>221.0</v>
      </c>
      <c r="R8595" s="13">
        <f t="shared" si="1"/>
        <v>276.25</v>
      </c>
      <c r="S8595" s="14">
        <f t="shared" si="2"/>
        <v>92.08333333</v>
      </c>
      <c r="T8595" s="14">
        <f t="shared" si="3"/>
        <v>-0.1990950226</v>
      </c>
      <c r="U8595" s="15" t="str">
        <f>vlookup(F8595,'Sub categories'!$A:$C,3,False)</f>
        <v>Storage</v>
      </c>
      <c r="V8595" s="16">
        <f t="shared" si="4"/>
        <v>0</v>
      </c>
      <c r="W8595" s="17">
        <f t="array" ref="W8595">INDEX(shipping_prices!$C$1:$F9822,MATCH(I8595,shipping_prices!$A$1:$A9822,0),MATCH(M8595,shipping_prices!$C$1:$F$1,0))</f>
        <v>50.49</v>
      </c>
      <c r="X8595" s="15" t="str">
        <f t="shared" si="5"/>
        <v>Dan CampbellHoustonTexas</v>
      </c>
      <c r="Y8595" s="15" t="str">
        <f t="shared" si="6"/>
        <v>loss</v>
      </c>
    </row>
    <row r="8596" hidden="1">
      <c r="A8596" s="1">
        <v>43361.0</v>
      </c>
      <c r="B8596" s="2" t="s">
        <v>7728</v>
      </c>
      <c r="C8596" s="2">
        <v>11.0</v>
      </c>
      <c r="D8596" s="2" t="s">
        <v>2195</v>
      </c>
      <c r="E8596" s="2" t="s">
        <v>27</v>
      </c>
      <c r="F8596" s="2" t="s">
        <v>2227</v>
      </c>
      <c r="G8596" s="2" t="s">
        <v>39</v>
      </c>
      <c r="H8596" s="2" t="s">
        <v>526</v>
      </c>
      <c r="I8596" s="2" t="s">
        <v>75</v>
      </c>
      <c r="J8596" s="2" t="s">
        <v>76</v>
      </c>
      <c r="K8596" s="2" t="s">
        <v>77</v>
      </c>
      <c r="L8596" s="10">
        <v>43361.0</v>
      </c>
      <c r="M8596" s="2" t="s">
        <v>469</v>
      </c>
      <c r="N8596" s="11">
        <v>0.2</v>
      </c>
      <c r="O8596" s="12">
        <v>-35.0</v>
      </c>
      <c r="P8596" s="13">
        <v>-0.13</v>
      </c>
      <c r="Q8596" s="13">
        <v>281.0</v>
      </c>
      <c r="R8596" s="13">
        <f t="shared" si="1"/>
        <v>351.25</v>
      </c>
      <c r="S8596" s="14">
        <f t="shared" si="2"/>
        <v>31.93181818</v>
      </c>
      <c r="T8596" s="14">
        <f t="shared" si="3"/>
        <v>-0.1245551601</v>
      </c>
      <c r="U8596" s="15" t="str">
        <f>vlookup(F8596,'Sub categories'!$A:$C,3,False)</f>
        <v>Storage</v>
      </c>
      <c r="V8596" s="16">
        <f t="shared" si="4"/>
        <v>0</v>
      </c>
      <c r="W8596" s="17">
        <f t="array" ref="W8596">INDEX(shipping_prices!$C$1:$F9823,MATCH(I8596,shipping_prices!$A$1:$A9823,0),MATCH(M8596,shipping_prices!$C$1:$F$1,0))</f>
        <v>50.49</v>
      </c>
      <c r="X8596" s="15" t="str">
        <f t="shared" si="5"/>
        <v>Dan CampbellHoustonTexas</v>
      </c>
      <c r="Y8596" s="15" t="str">
        <f t="shared" si="6"/>
        <v>loss</v>
      </c>
    </row>
    <row r="8597" hidden="1">
      <c r="A8597" s="1">
        <v>43361.0</v>
      </c>
      <c r="B8597" s="2" t="s">
        <v>7729</v>
      </c>
      <c r="C8597" s="2">
        <v>7.0</v>
      </c>
      <c r="D8597" s="2" t="s">
        <v>118</v>
      </c>
      <c r="E8597" s="2" t="s">
        <v>27</v>
      </c>
      <c r="F8597" s="2" t="s">
        <v>626</v>
      </c>
      <c r="G8597" s="2" t="s">
        <v>39</v>
      </c>
      <c r="H8597" s="2" t="s">
        <v>40</v>
      </c>
      <c r="I8597" s="2" t="s">
        <v>3131</v>
      </c>
      <c r="J8597" s="2" t="s">
        <v>814</v>
      </c>
      <c r="K8597" s="2" t="s">
        <v>43</v>
      </c>
      <c r="L8597" s="10">
        <v>43361.0</v>
      </c>
      <c r="M8597" s="2" t="s">
        <v>469</v>
      </c>
      <c r="N8597" s="11">
        <v>0.7</v>
      </c>
      <c r="O8597" s="12">
        <v>-8.0</v>
      </c>
      <c r="P8597" s="13">
        <v>-0.73</v>
      </c>
      <c r="Q8597" s="13">
        <v>11.0</v>
      </c>
      <c r="R8597" s="13">
        <f t="shared" si="1"/>
        <v>36.66666667</v>
      </c>
      <c r="S8597" s="14">
        <f t="shared" si="2"/>
        <v>5.238095238</v>
      </c>
      <c r="T8597" s="14">
        <f t="shared" si="3"/>
        <v>-0.7272727273</v>
      </c>
      <c r="U8597" s="15" t="str">
        <f>vlookup(F8597,'Sub categories'!$A:$C,3,False)</f>
        <v>Binders</v>
      </c>
      <c r="V8597" s="16">
        <f t="shared" si="4"/>
        <v>0</v>
      </c>
      <c r="W8597" s="17">
        <f t="array" ref="W8597">INDEX(shipping_prices!$C$1:$F9824,MATCH(I8597,shipping_prices!$A$1:$A9824,0),MATCH(M8597,shipping_prices!$C$1:$F$1,0))</f>
        <v>49.48</v>
      </c>
      <c r="X8597" s="15" t="str">
        <f t="shared" si="5"/>
        <v>Stewart VisinskyPuebloColorado</v>
      </c>
      <c r="Y8597" s="15" t="str">
        <f t="shared" si="6"/>
        <v>loss</v>
      </c>
    </row>
    <row r="8598" hidden="1">
      <c r="A8598" s="1">
        <v>43361.0</v>
      </c>
      <c r="B8598" s="2" t="s">
        <v>7729</v>
      </c>
      <c r="C8598" s="2">
        <v>2.0</v>
      </c>
      <c r="D8598" s="2" t="s">
        <v>118</v>
      </c>
      <c r="E8598" s="2" t="s">
        <v>27</v>
      </c>
      <c r="F8598" s="2" t="s">
        <v>2071</v>
      </c>
      <c r="G8598" s="2" t="s">
        <v>39</v>
      </c>
      <c r="H8598" s="2" t="s">
        <v>193</v>
      </c>
      <c r="I8598" s="2" t="s">
        <v>3131</v>
      </c>
      <c r="J8598" s="2" t="s">
        <v>814</v>
      </c>
      <c r="K8598" s="2" t="s">
        <v>43</v>
      </c>
      <c r="L8598" s="10">
        <v>43361.0</v>
      </c>
      <c r="M8598" s="2" t="s">
        <v>469</v>
      </c>
      <c r="N8598" s="11">
        <v>0.7</v>
      </c>
      <c r="O8598" s="12">
        <v>-17.0</v>
      </c>
      <c r="P8598" s="13">
        <v>-0.67</v>
      </c>
      <c r="Q8598" s="13">
        <v>25.0</v>
      </c>
      <c r="R8598" s="13">
        <f t="shared" si="1"/>
        <v>83.33333333</v>
      </c>
      <c r="S8598" s="14">
        <f t="shared" si="2"/>
        <v>41.66666667</v>
      </c>
      <c r="T8598" s="14">
        <f t="shared" si="3"/>
        <v>-0.68</v>
      </c>
      <c r="U8598" s="15" t="str">
        <f>vlookup(F8598,'Sub categories'!$A:$C,3,False)</f>
        <v>Binders</v>
      </c>
      <c r="V8598" s="16">
        <f t="shared" si="4"/>
        <v>0</v>
      </c>
      <c r="W8598" s="17">
        <f t="array" ref="W8598">INDEX(shipping_prices!$C$1:$F9825,MATCH(I8598,shipping_prices!$A$1:$A9825,0),MATCH(M8598,shipping_prices!$C$1:$F$1,0))</f>
        <v>49.48</v>
      </c>
      <c r="X8598" s="15" t="str">
        <f t="shared" si="5"/>
        <v>Stewart VisinskyPuebloColorado</v>
      </c>
      <c r="Y8598" s="15" t="str">
        <f t="shared" si="6"/>
        <v>loss</v>
      </c>
    </row>
    <row r="8599" hidden="1">
      <c r="A8599" s="1">
        <v>43361.0</v>
      </c>
      <c r="B8599" s="2" t="s">
        <v>7730</v>
      </c>
      <c r="C8599" s="2">
        <v>2.0</v>
      </c>
      <c r="D8599" s="2" t="s">
        <v>6232</v>
      </c>
      <c r="E8599" s="2" t="s">
        <v>27</v>
      </c>
      <c r="F8599" s="2" t="s">
        <v>1732</v>
      </c>
      <c r="G8599" s="2" t="s">
        <v>39</v>
      </c>
      <c r="H8599" s="2" t="s">
        <v>79</v>
      </c>
      <c r="I8599" s="2" t="s">
        <v>140</v>
      </c>
      <c r="J8599" s="2" t="s">
        <v>141</v>
      </c>
      <c r="K8599" s="2" t="s">
        <v>77</v>
      </c>
      <c r="L8599" s="10">
        <v>43372.0</v>
      </c>
      <c r="M8599" s="2" t="s">
        <v>34</v>
      </c>
      <c r="N8599" s="11">
        <v>0.2</v>
      </c>
      <c r="O8599" s="12">
        <v>5.0</v>
      </c>
      <c r="P8599" s="13">
        <v>0.34</v>
      </c>
      <c r="Q8599" s="13">
        <v>14.0</v>
      </c>
      <c r="R8599" s="13">
        <f t="shared" si="1"/>
        <v>17.5</v>
      </c>
      <c r="S8599" s="14">
        <f t="shared" si="2"/>
        <v>8.75</v>
      </c>
      <c r="T8599" s="14">
        <f t="shared" si="3"/>
        <v>0.3571428571</v>
      </c>
      <c r="U8599" s="15" t="str">
        <f>vlookup(F8599,'Sub categories'!$A:$C,3,False)</f>
        <v>Envelopes</v>
      </c>
      <c r="V8599" s="16">
        <f t="shared" si="4"/>
        <v>11</v>
      </c>
      <c r="W8599" s="17">
        <f t="array" ref="W8599">INDEX(shipping_prices!$C$1:$F9826,MATCH(I8599,shipping_prices!$A$1:$A9826,0),MATCH(M8599,shipping_prices!$C$1:$F$1,0))</f>
        <v>13.2</v>
      </c>
      <c r="X8599" s="15" t="str">
        <f t="shared" si="5"/>
        <v>Sarah BernChicagoIllinois</v>
      </c>
      <c r="Y8599" s="15" t="str">
        <f t="shared" si="6"/>
        <v>Low</v>
      </c>
    </row>
    <row r="8600" hidden="1">
      <c r="A8600" s="1">
        <v>43361.0</v>
      </c>
      <c r="B8600" s="2" t="s">
        <v>7730</v>
      </c>
      <c r="C8600" s="2">
        <v>3.0</v>
      </c>
      <c r="D8600" s="2" t="s">
        <v>6232</v>
      </c>
      <c r="E8600" s="2" t="s">
        <v>27</v>
      </c>
      <c r="F8600" s="2" t="s">
        <v>2433</v>
      </c>
      <c r="G8600" s="2" t="s">
        <v>39</v>
      </c>
      <c r="H8600" s="2" t="s">
        <v>193</v>
      </c>
      <c r="I8600" s="2" t="s">
        <v>140</v>
      </c>
      <c r="J8600" s="2" t="s">
        <v>141</v>
      </c>
      <c r="K8600" s="2" t="s">
        <v>77</v>
      </c>
      <c r="L8600" s="10">
        <v>43372.0</v>
      </c>
      <c r="M8600" s="2" t="s">
        <v>34</v>
      </c>
      <c r="N8600" s="11">
        <v>0.8</v>
      </c>
      <c r="O8600" s="12">
        <v>-38.0</v>
      </c>
      <c r="P8600" s="13">
        <v>-1.55</v>
      </c>
      <c r="Q8600" s="13">
        <v>25.0</v>
      </c>
      <c r="R8600" s="13">
        <f t="shared" si="1"/>
        <v>125</v>
      </c>
      <c r="S8600" s="14">
        <f t="shared" si="2"/>
        <v>41.66666667</v>
      </c>
      <c r="T8600" s="14">
        <f t="shared" si="3"/>
        <v>-1.52</v>
      </c>
      <c r="U8600" s="15" t="str">
        <f>vlookup(F8600,'Sub categories'!$A:$C,3,False)</f>
        <v>Binders</v>
      </c>
      <c r="V8600" s="16">
        <f t="shared" si="4"/>
        <v>11</v>
      </c>
      <c r="W8600" s="17">
        <f t="array" ref="W8600">INDEX(shipping_prices!$C$1:$F9827,MATCH(I8600,shipping_prices!$A$1:$A9827,0),MATCH(M8600,shipping_prices!$C$1:$F$1,0))</f>
        <v>13.2</v>
      </c>
      <c r="X8600" s="15" t="str">
        <f t="shared" si="5"/>
        <v>Sarah BernChicagoIllinois</v>
      </c>
      <c r="Y8600" s="15" t="str">
        <f t="shared" si="6"/>
        <v>loss</v>
      </c>
    </row>
    <row r="8601">
      <c r="A8601" s="1">
        <v>43361.0</v>
      </c>
      <c r="B8601" s="2" t="s">
        <v>7731</v>
      </c>
      <c r="C8601" s="2">
        <v>3.0</v>
      </c>
      <c r="D8601" s="2" t="s">
        <v>384</v>
      </c>
      <c r="E8601" s="2" t="s">
        <v>37</v>
      </c>
      <c r="F8601" s="2" t="s">
        <v>3333</v>
      </c>
      <c r="G8601" s="2" t="s">
        <v>45</v>
      </c>
      <c r="H8601" s="2" t="s">
        <v>46</v>
      </c>
      <c r="I8601" s="2" t="s">
        <v>75</v>
      </c>
      <c r="J8601" s="2" t="s">
        <v>76</v>
      </c>
      <c r="K8601" s="2" t="s">
        <v>77</v>
      </c>
      <c r="L8601" s="10">
        <v>43369.0</v>
      </c>
      <c r="M8601" s="2" t="s">
        <v>90</v>
      </c>
      <c r="N8601" s="11">
        <v>0.3</v>
      </c>
      <c r="O8601" s="12">
        <v>-19.0</v>
      </c>
      <c r="P8601" s="13">
        <v>-0.03</v>
      </c>
      <c r="Q8601" s="13">
        <v>674.0</v>
      </c>
      <c r="R8601" s="13">
        <f t="shared" si="1"/>
        <v>962.8571429</v>
      </c>
      <c r="S8601" s="14">
        <f t="shared" si="2"/>
        <v>320.952381</v>
      </c>
      <c r="T8601" s="14">
        <f t="shared" si="3"/>
        <v>-0.02818991098</v>
      </c>
      <c r="U8601" s="15" t="str">
        <f>vlookup(F8601,'Sub categories'!$A:$C,3,False)</f>
        <v>Chairs</v>
      </c>
      <c r="V8601" s="16">
        <f t="shared" si="4"/>
        <v>8</v>
      </c>
      <c r="W8601" s="17">
        <f t="array" ref="W8601">INDEX(shipping_prices!$C$1:$F9828,MATCH(I8601,shipping_prices!$A$1:$A9828,0),MATCH(M8601,shipping_prices!$C$1:$F$1,0))</f>
        <v>9.96</v>
      </c>
      <c r="X8601" s="15" t="str">
        <f t="shared" si="5"/>
        <v>Matt ConnellHoustonTexas</v>
      </c>
      <c r="Y8601" s="15" t="str">
        <f t="shared" si="6"/>
        <v>loss</v>
      </c>
    </row>
    <row r="8602" hidden="1">
      <c r="A8602" s="1">
        <v>43361.0</v>
      </c>
      <c r="B8602" s="2" t="s">
        <v>7732</v>
      </c>
      <c r="C8602" s="2">
        <v>3.0</v>
      </c>
      <c r="D8602" s="2" t="s">
        <v>5548</v>
      </c>
      <c r="E8602" s="2" t="s">
        <v>27</v>
      </c>
      <c r="F8602" s="2" t="s">
        <v>3440</v>
      </c>
      <c r="G8602" s="2" t="s">
        <v>29</v>
      </c>
      <c r="H8602" s="2" t="s">
        <v>554</v>
      </c>
      <c r="I8602" s="2" t="s">
        <v>41</v>
      </c>
      <c r="J8602" s="2" t="s">
        <v>42</v>
      </c>
      <c r="K8602" s="2" t="s">
        <v>43</v>
      </c>
      <c r="L8602" s="10">
        <v>43362.0</v>
      </c>
      <c r="M8602" s="2" t="s">
        <v>34</v>
      </c>
      <c r="N8602" s="11">
        <v>0.0</v>
      </c>
      <c r="O8602" s="12">
        <v>3.0</v>
      </c>
      <c r="P8602" s="13">
        <v>0.06</v>
      </c>
      <c r="Q8602" s="13">
        <v>56.0</v>
      </c>
      <c r="R8602" s="13">
        <f t="shared" si="1"/>
        <v>56</v>
      </c>
      <c r="S8602" s="14">
        <f t="shared" si="2"/>
        <v>18.66666667</v>
      </c>
      <c r="T8602" s="14">
        <f t="shared" si="3"/>
        <v>0.05357142857</v>
      </c>
      <c r="U8602" s="15" t="str">
        <f>vlookup(F8602,'Sub categories'!$A:$C,3,False)</f>
        <v>Accessories</v>
      </c>
      <c r="V8602" s="16">
        <f t="shared" si="4"/>
        <v>1</v>
      </c>
      <c r="W8602" s="17">
        <f t="array" ref="W8602">INDEX(shipping_prices!$C$1:$F9829,MATCH(I8602,shipping_prices!$A$1:$A9829,0),MATCH(M8602,shipping_prices!$C$1:$F$1,0))</f>
        <v>10.99</v>
      </c>
      <c r="X8602" s="15" t="str">
        <f t="shared" si="5"/>
        <v>Cindy ChapmanSan FranciscoCalifornia</v>
      </c>
      <c r="Y8602" s="15" t="str">
        <f t="shared" si="6"/>
        <v>Low</v>
      </c>
    </row>
    <row r="8603" hidden="1">
      <c r="A8603" s="1">
        <v>43361.0</v>
      </c>
      <c r="B8603" s="2" t="s">
        <v>7733</v>
      </c>
      <c r="C8603" s="2">
        <v>8.0</v>
      </c>
      <c r="D8603" s="2" t="s">
        <v>4250</v>
      </c>
      <c r="E8603" s="2" t="s">
        <v>49</v>
      </c>
      <c r="F8603" s="2" t="s">
        <v>2825</v>
      </c>
      <c r="G8603" s="2" t="s">
        <v>39</v>
      </c>
      <c r="H8603" s="2" t="s">
        <v>1228</v>
      </c>
      <c r="I8603" s="2" t="s">
        <v>1947</v>
      </c>
      <c r="J8603" s="2" t="s">
        <v>64</v>
      </c>
      <c r="K8603" s="2" t="s">
        <v>43</v>
      </c>
      <c r="L8603" s="10">
        <v>43362.0</v>
      </c>
      <c r="M8603" s="2" t="s">
        <v>34</v>
      </c>
      <c r="N8603" s="11">
        <v>0.2</v>
      </c>
      <c r="O8603" s="12">
        <v>-12.0</v>
      </c>
      <c r="P8603" s="13">
        <v>-0.24</v>
      </c>
      <c r="Q8603" s="13">
        <v>50.0</v>
      </c>
      <c r="R8603" s="13">
        <f t="shared" si="1"/>
        <v>62.5</v>
      </c>
      <c r="S8603" s="14">
        <f t="shared" si="2"/>
        <v>7.8125</v>
      </c>
      <c r="T8603" s="14">
        <f t="shared" si="3"/>
        <v>-0.24</v>
      </c>
      <c r="U8603" s="15" t="str">
        <f>vlookup(F8603,'Sub categories'!$A:$C,3,False)</f>
        <v>Fasteners</v>
      </c>
      <c r="V8603" s="16">
        <f t="shared" si="4"/>
        <v>1</v>
      </c>
      <c r="W8603" s="17">
        <f t="array" ref="W8603">INDEX(shipping_prices!$C$1:$F9830,MATCH(I8603,shipping_prices!$A$1:$A9830,0),MATCH(M8603,shipping_prices!$C$1:$F$1,0))</f>
        <v>9.76</v>
      </c>
      <c r="X8603" s="15" t="str">
        <f t="shared" si="5"/>
        <v>Pauline ChandChandlerArizona</v>
      </c>
      <c r="Y8603" s="15" t="str">
        <f t="shared" si="6"/>
        <v>loss</v>
      </c>
    </row>
    <row r="8604" hidden="1">
      <c r="A8604" s="1">
        <v>43361.0</v>
      </c>
      <c r="B8604" s="2" t="s">
        <v>7734</v>
      </c>
      <c r="C8604" s="2">
        <v>4.0</v>
      </c>
      <c r="D8604" s="2" t="s">
        <v>2540</v>
      </c>
      <c r="E8604" s="2" t="s">
        <v>27</v>
      </c>
      <c r="F8604" s="2" t="s">
        <v>5126</v>
      </c>
      <c r="G8604" s="2" t="s">
        <v>39</v>
      </c>
      <c r="H8604" s="2" t="s">
        <v>193</v>
      </c>
      <c r="I8604" s="2" t="s">
        <v>41</v>
      </c>
      <c r="J8604" s="2" t="s">
        <v>42</v>
      </c>
      <c r="K8604" s="2" t="s">
        <v>43</v>
      </c>
      <c r="L8604" s="10">
        <v>43367.0</v>
      </c>
      <c r="M8604" s="2" t="s">
        <v>34</v>
      </c>
      <c r="N8604" s="11">
        <v>0.2</v>
      </c>
      <c r="O8604" s="12">
        <v>6.0</v>
      </c>
      <c r="P8604" s="13">
        <v>0.35</v>
      </c>
      <c r="Q8604" s="13">
        <v>18.0</v>
      </c>
      <c r="R8604" s="13">
        <f t="shared" si="1"/>
        <v>22.5</v>
      </c>
      <c r="S8604" s="14">
        <f t="shared" si="2"/>
        <v>5.625</v>
      </c>
      <c r="T8604" s="14">
        <f t="shared" si="3"/>
        <v>0.3333333333</v>
      </c>
      <c r="U8604" s="15" t="str">
        <f>vlookup(F8604,'Sub categories'!$A:$C,3,False)</f>
        <v>Binders</v>
      </c>
      <c r="V8604" s="16">
        <f t="shared" si="4"/>
        <v>6</v>
      </c>
      <c r="W8604" s="17">
        <f t="array" ref="W8604">INDEX(shipping_prices!$C$1:$F9831,MATCH(I8604,shipping_prices!$A$1:$A9831,0),MATCH(M8604,shipping_prices!$C$1:$F$1,0))</f>
        <v>10.99</v>
      </c>
      <c r="X8604" s="15" t="str">
        <f t="shared" si="5"/>
        <v>Brian DahlenSan FranciscoCalifornia</v>
      </c>
      <c r="Y8604" s="15" t="str">
        <f t="shared" si="6"/>
        <v>Low</v>
      </c>
    </row>
    <row r="8605" hidden="1">
      <c r="A8605" s="1">
        <v>43361.0</v>
      </c>
      <c r="B8605" s="2" t="s">
        <v>7734</v>
      </c>
      <c r="C8605" s="2">
        <v>3.0</v>
      </c>
      <c r="D8605" s="2" t="s">
        <v>2540</v>
      </c>
      <c r="E8605" s="2" t="s">
        <v>27</v>
      </c>
      <c r="F8605" s="2" t="s">
        <v>1940</v>
      </c>
      <c r="G8605" s="2" t="s">
        <v>39</v>
      </c>
      <c r="H8605" s="2" t="s">
        <v>182</v>
      </c>
      <c r="I8605" s="2" t="s">
        <v>41</v>
      </c>
      <c r="J8605" s="2" t="s">
        <v>42</v>
      </c>
      <c r="K8605" s="2" t="s">
        <v>43</v>
      </c>
      <c r="L8605" s="10">
        <v>43367.0</v>
      </c>
      <c r="M8605" s="2" t="s">
        <v>34</v>
      </c>
      <c r="N8605" s="11">
        <v>0.2</v>
      </c>
      <c r="O8605" s="12">
        <v>15.0</v>
      </c>
      <c r="P8605" s="13">
        <v>0.33</v>
      </c>
      <c r="Q8605" s="13">
        <v>46.0</v>
      </c>
      <c r="R8605" s="13">
        <f t="shared" si="1"/>
        <v>57.5</v>
      </c>
      <c r="S8605" s="14">
        <f t="shared" si="2"/>
        <v>19.16666667</v>
      </c>
      <c r="T8605" s="14">
        <f t="shared" si="3"/>
        <v>0.3260869565</v>
      </c>
      <c r="U8605" s="15" t="str">
        <f>vlookup(F8605,'Sub categories'!$A:$C,3,False)</f>
        <v>Binders</v>
      </c>
      <c r="V8605" s="16">
        <f t="shared" si="4"/>
        <v>6</v>
      </c>
      <c r="W8605" s="17">
        <f t="array" ref="W8605">INDEX(shipping_prices!$C$1:$F9832,MATCH(I8605,shipping_prices!$A$1:$A9832,0),MATCH(M8605,shipping_prices!$C$1:$F$1,0))</f>
        <v>10.99</v>
      </c>
      <c r="X8605" s="15" t="str">
        <f t="shared" si="5"/>
        <v>Brian DahlenSan FranciscoCalifornia</v>
      </c>
      <c r="Y8605" s="15" t="str">
        <f t="shared" si="6"/>
        <v>Low</v>
      </c>
    </row>
    <row r="8606" hidden="1">
      <c r="A8606" s="1">
        <v>43361.0</v>
      </c>
      <c r="B8606" s="2" t="s">
        <v>7734</v>
      </c>
      <c r="C8606" s="2">
        <v>3.0</v>
      </c>
      <c r="D8606" s="2" t="s">
        <v>2540</v>
      </c>
      <c r="E8606" s="2" t="s">
        <v>27</v>
      </c>
      <c r="F8606" s="2" t="s">
        <v>2141</v>
      </c>
      <c r="G8606" s="2" t="s">
        <v>39</v>
      </c>
      <c r="H8606" s="2" t="s">
        <v>51</v>
      </c>
      <c r="I8606" s="2" t="s">
        <v>41</v>
      </c>
      <c r="J8606" s="2" t="s">
        <v>42</v>
      </c>
      <c r="K8606" s="2" t="s">
        <v>43</v>
      </c>
      <c r="L8606" s="10">
        <v>43367.0</v>
      </c>
      <c r="M8606" s="2" t="s">
        <v>34</v>
      </c>
      <c r="N8606" s="11">
        <v>0.0</v>
      </c>
      <c r="O8606" s="12">
        <v>42.0</v>
      </c>
      <c r="P8606" s="13">
        <v>0.45</v>
      </c>
      <c r="Q8606" s="13">
        <v>93.0</v>
      </c>
      <c r="R8606" s="13">
        <f t="shared" si="1"/>
        <v>93</v>
      </c>
      <c r="S8606" s="14">
        <f t="shared" si="2"/>
        <v>31</v>
      </c>
      <c r="T8606" s="14">
        <f t="shared" si="3"/>
        <v>0.4516129032</v>
      </c>
      <c r="U8606" s="15" t="str">
        <f>vlookup(F8606,'Sub categories'!$A:$C,3,False)</f>
        <v>Paper</v>
      </c>
      <c r="V8606" s="16">
        <f t="shared" si="4"/>
        <v>6</v>
      </c>
      <c r="W8606" s="17">
        <f t="array" ref="W8606">INDEX(shipping_prices!$C$1:$F9833,MATCH(I8606,shipping_prices!$A$1:$A9833,0),MATCH(M8606,shipping_prices!$C$1:$F$1,0))</f>
        <v>10.99</v>
      </c>
      <c r="X8606" s="15" t="str">
        <f t="shared" si="5"/>
        <v>Brian DahlenSan FranciscoCalifornia</v>
      </c>
      <c r="Y8606" s="15" t="str">
        <f t="shared" si="6"/>
        <v>High</v>
      </c>
    </row>
    <row r="8607" hidden="1">
      <c r="A8607" s="1">
        <v>43361.0</v>
      </c>
      <c r="B8607" s="2" t="s">
        <v>7734</v>
      </c>
      <c r="C8607" s="2">
        <v>3.0</v>
      </c>
      <c r="D8607" s="2" t="s">
        <v>2540</v>
      </c>
      <c r="E8607" s="2" t="s">
        <v>27</v>
      </c>
      <c r="F8607" s="2" t="s">
        <v>2006</v>
      </c>
      <c r="G8607" s="2" t="s">
        <v>39</v>
      </c>
      <c r="H8607" s="2" t="s">
        <v>2007</v>
      </c>
      <c r="I8607" s="2" t="s">
        <v>41</v>
      </c>
      <c r="J8607" s="2" t="s">
        <v>42</v>
      </c>
      <c r="K8607" s="2" t="s">
        <v>43</v>
      </c>
      <c r="L8607" s="10">
        <v>43367.0</v>
      </c>
      <c r="M8607" s="2" t="s">
        <v>34</v>
      </c>
      <c r="N8607" s="11">
        <v>0.0</v>
      </c>
      <c r="O8607" s="12">
        <v>43.0</v>
      </c>
      <c r="P8607" s="13">
        <v>0.28</v>
      </c>
      <c r="Q8607" s="13">
        <v>153.0</v>
      </c>
      <c r="R8607" s="13">
        <f t="shared" si="1"/>
        <v>153</v>
      </c>
      <c r="S8607" s="14">
        <f t="shared" si="2"/>
        <v>51</v>
      </c>
      <c r="T8607" s="14">
        <f t="shared" si="3"/>
        <v>0.2810457516</v>
      </c>
      <c r="U8607" s="15" t="str">
        <f>vlookup(F8607,'Sub categories'!$A:$C,3,False)</f>
        <v>Appliances</v>
      </c>
      <c r="V8607" s="16">
        <f t="shared" si="4"/>
        <v>6</v>
      </c>
      <c r="W8607" s="17">
        <f t="array" ref="W8607">INDEX(shipping_prices!$C$1:$F9834,MATCH(I8607,shipping_prices!$A$1:$A9834,0),MATCH(M8607,shipping_prices!$C$1:$F$1,0))</f>
        <v>10.99</v>
      </c>
      <c r="X8607" s="15" t="str">
        <f t="shared" si="5"/>
        <v>Brian DahlenSan FranciscoCalifornia</v>
      </c>
      <c r="Y8607" s="15" t="str">
        <f t="shared" si="6"/>
        <v>High</v>
      </c>
    </row>
    <row r="8608">
      <c r="A8608" s="1">
        <v>43361.0</v>
      </c>
      <c r="B8608" s="2" t="s">
        <v>7734</v>
      </c>
      <c r="C8608" s="2">
        <v>4.0</v>
      </c>
      <c r="D8608" s="2" t="s">
        <v>2540</v>
      </c>
      <c r="E8608" s="2" t="s">
        <v>27</v>
      </c>
      <c r="F8608" s="2" t="s">
        <v>529</v>
      </c>
      <c r="G8608" s="2" t="s">
        <v>45</v>
      </c>
      <c r="H8608" s="2" t="s">
        <v>530</v>
      </c>
      <c r="I8608" s="2" t="s">
        <v>41</v>
      </c>
      <c r="J8608" s="2" t="s">
        <v>42</v>
      </c>
      <c r="K8608" s="2" t="s">
        <v>43</v>
      </c>
      <c r="L8608" s="10">
        <v>43367.0</v>
      </c>
      <c r="M8608" s="2" t="s">
        <v>34</v>
      </c>
      <c r="N8608" s="11">
        <v>0.2</v>
      </c>
      <c r="O8608" s="12">
        <v>-12.0</v>
      </c>
      <c r="P8608" s="13">
        <v>-0.06</v>
      </c>
      <c r="Q8608" s="13">
        <v>195.0</v>
      </c>
      <c r="R8608" s="13">
        <f t="shared" si="1"/>
        <v>243.75</v>
      </c>
      <c r="S8608" s="14">
        <f t="shared" si="2"/>
        <v>60.9375</v>
      </c>
      <c r="T8608" s="14">
        <f t="shared" si="3"/>
        <v>-0.06153846154</v>
      </c>
      <c r="U8608" s="15" t="str">
        <f>vlookup(F8608,'Sub categories'!$A:$C,3,False)</f>
        <v>Chairs</v>
      </c>
      <c r="V8608" s="16">
        <f t="shared" si="4"/>
        <v>6</v>
      </c>
      <c r="W8608" s="17">
        <f t="array" ref="W8608">INDEX(shipping_prices!$C$1:$F9835,MATCH(I8608,shipping_prices!$A$1:$A9835,0),MATCH(M8608,shipping_prices!$C$1:$F$1,0))</f>
        <v>10.99</v>
      </c>
      <c r="X8608" s="15" t="str">
        <f t="shared" si="5"/>
        <v>Brian DahlenSan FranciscoCalifornia</v>
      </c>
      <c r="Y8608" s="15" t="str">
        <f t="shared" si="6"/>
        <v>loss</v>
      </c>
    </row>
    <row r="8609" hidden="1">
      <c r="A8609" s="1">
        <v>43361.0</v>
      </c>
      <c r="B8609" s="2" t="s">
        <v>7735</v>
      </c>
      <c r="C8609" s="2">
        <v>2.0</v>
      </c>
      <c r="D8609" s="2" t="s">
        <v>1161</v>
      </c>
      <c r="E8609" s="2" t="s">
        <v>27</v>
      </c>
      <c r="F8609" s="2" t="s">
        <v>6460</v>
      </c>
      <c r="G8609" s="2" t="s">
        <v>39</v>
      </c>
      <c r="H8609" s="2" t="s">
        <v>297</v>
      </c>
      <c r="I8609" s="2" t="s">
        <v>501</v>
      </c>
      <c r="J8609" s="2" t="s">
        <v>321</v>
      </c>
      <c r="K8609" s="2" t="s">
        <v>33</v>
      </c>
      <c r="L8609" s="10">
        <v>43364.0</v>
      </c>
      <c r="M8609" s="2" t="s">
        <v>90</v>
      </c>
      <c r="N8609" s="11">
        <v>0.2</v>
      </c>
      <c r="O8609" s="12">
        <v>1.0</v>
      </c>
      <c r="P8609" s="13">
        <v>0.13</v>
      </c>
      <c r="Q8609" s="13">
        <v>9.0</v>
      </c>
      <c r="R8609" s="13">
        <f t="shared" si="1"/>
        <v>11.25</v>
      </c>
      <c r="S8609" s="14">
        <f t="shared" si="2"/>
        <v>5.625</v>
      </c>
      <c r="T8609" s="14">
        <f t="shared" si="3"/>
        <v>0.1111111111</v>
      </c>
      <c r="U8609" s="15" t="str">
        <f>vlookup(F8609,'Sub categories'!$A:$C,3,False)</f>
        <v>Supplies</v>
      </c>
      <c r="V8609" s="16">
        <f t="shared" si="4"/>
        <v>3</v>
      </c>
      <c r="W8609" s="17">
        <f t="array" ref="W8609">INDEX(shipping_prices!$C$1:$F9836,MATCH(I8609,shipping_prices!$A$1:$A9836,0),MATCH(M8609,shipping_prices!$C$1:$F$1,0))</f>
        <v>5.73</v>
      </c>
      <c r="X8609" s="15" t="str">
        <f t="shared" si="5"/>
        <v>Maxwell SchwartzColumbusOhio</v>
      </c>
      <c r="Y8609" s="15" t="str">
        <f t="shared" si="6"/>
        <v>Low</v>
      </c>
    </row>
    <row r="8610" hidden="1">
      <c r="A8610" s="1">
        <v>43361.0</v>
      </c>
      <c r="B8610" s="2" t="s">
        <v>7735</v>
      </c>
      <c r="C8610" s="2">
        <v>4.0</v>
      </c>
      <c r="D8610" s="2" t="s">
        <v>1161</v>
      </c>
      <c r="E8610" s="2" t="s">
        <v>27</v>
      </c>
      <c r="F8610" s="2" t="s">
        <v>3534</v>
      </c>
      <c r="G8610" s="2" t="s">
        <v>39</v>
      </c>
      <c r="H8610" s="2" t="s">
        <v>182</v>
      </c>
      <c r="I8610" s="2" t="s">
        <v>501</v>
      </c>
      <c r="J8610" s="2" t="s">
        <v>321</v>
      </c>
      <c r="K8610" s="2" t="s">
        <v>33</v>
      </c>
      <c r="L8610" s="10">
        <v>43364.0</v>
      </c>
      <c r="M8610" s="2" t="s">
        <v>90</v>
      </c>
      <c r="N8610" s="11">
        <v>0.7</v>
      </c>
      <c r="O8610" s="12">
        <v>-59.0</v>
      </c>
      <c r="P8610" s="13">
        <v>-0.77</v>
      </c>
      <c r="Q8610" s="13">
        <v>77.0</v>
      </c>
      <c r="R8610" s="13">
        <f t="shared" si="1"/>
        <v>256.6666667</v>
      </c>
      <c r="S8610" s="14">
        <f t="shared" si="2"/>
        <v>64.16666667</v>
      </c>
      <c r="T8610" s="14">
        <f t="shared" si="3"/>
        <v>-0.7662337662</v>
      </c>
      <c r="U8610" s="15" t="str">
        <f>vlookup(F8610,'Sub categories'!$A:$C,3,False)</f>
        <v>Binders</v>
      </c>
      <c r="V8610" s="16">
        <f t="shared" si="4"/>
        <v>3</v>
      </c>
      <c r="W8610" s="17">
        <f t="array" ref="W8610">INDEX(shipping_prices!$C$1:$F9837,MATCH(I8610,shipping_prices!$A$1:$A9837,0),MATCH(M8610,shipping_prices!$C$1:$F$1,0))</f>
        <v>5.73</v>
      </c>
      <c r="X8610" s="15" t="str">
        <f t="shared" si="5"/>
        <v>Maxwell SchwartzColumbusOhio</v>
      </c>
      <c r="Y8610" s="15" t="str">
        <f t="shared" si="6"/>
        <v>loss</v>
      </c>
    </row>
    <row r="8611" hidden="1">
      <c r="A8611" s="1">
        <v>43361.0</v>
      </c>
      <c r="B8611" s="2" t="s">
        <v>7736</v>
      </c>
      <c r="C8611" s="2">
        <v>1.0</v>
      </c>
      <c r="D8611" s="2" t="s">
        <v>3283</v>
      </c>
      <c r="E8611" s="2" t="s">
        <v>27</v>
      </c>
      <c r="F8611" s="2" t="s">
        <v>2408</v>
      </c>
      <c r="G8611" s="2" t="s">
        <v>39</v>
      </c>
      <c r="H8611" s="2" t="s">
        <v>526</v>
      </c>
      <c r="I8611" s="2" t="s">
        <v>75</v>
      </c>
      <c r="J8611" s="2" t="s">
        <v>76</v>
      </c>
      <c r="K8611" s="2" t="s">
        <v>77</v>
      </c>
      <c r="L8611" s="10">
        <v>43368.0</v>
      </c>
      <c r="M8611" s="2" t="s">
        <v>90</v>
      </c>
      <c r="N8611" s="11">
        <v>0.2</v>
      </c>
      <c r="O8611" s="12">
        <v>1.0</v>
      </c>
      <c r="P8611" s="13">
        <v>0.05</v>
      </c>
      <c r="Q8611" s="13">
        <v>27.0</v>
      </c>
      <c r="R8611" s="13">
        <f t="shared" si="1"/>
        <v>33.75</v>
      </c>
      <c r="S8611" s="14">
        <f t="shared" si="2"/>
        <v>33.75</v>
      </c>
      <c r="T8611" s="14">
        <f t="shared" si="3"/>
        <v>0.03703703704</v>
      </c>
      <c r="U8611" s="15" t="str">
        <f>vlookup(F8611,'Sub categories'!$A:$C,3,False)</f>
        <v>Storage</v>
      </c>
      <c r="V8611" s="16">
        <f t="shared" si="4"/>
        <v>7</v>
      </c>
      <c r="W8611" s="17">
        <f t="array" ref="W8611">INDEX(shipping_prices!$C$1:$F9838,MATCH(I8611,shipping_prices!$A$1:$A9838,0),MATCH(M8611,shipping_prices!$C$1:$F$1,0))</f>
        <v>9.96</v>
      </c>
      <c r="X8611" s="15" t="str">
        <f t="shared" si="5"/>
        <v>John LucasHoustonTexas</v>
      </c>
      <c r="Y8611" s="15" t="str">
        <f t="shared" si="6"/>
        <v>Low</v>
      </c>
    </row>
    <row r="8612" hidden="1">
      <c r="A8612" s="1">
        <v>43361.0</v>
      </c>
      <c r="B8612" s="2" t="s">
        <v>7737</v>
      </c>
      <c r="C8612" s="2">
        <v>3.0</v>
      </c>
      <c r="D8612" s="2" t="s">
        <v>441</v>
      </c>
      <c r="E8612" s="2" t="s">
        <v>37</v>
      </c>
      <c r="F8612" s="2" t="s">
        <v>2837</v>
      </c>
      <c r="G8612" s="2" t="s">
        <v>39</v>
      </c>
      <c r="H8612" s="2" t="s">
        <v>146</v>
      </c>
      <c r="I8612" s="2" t="s">
        <v>96</v>
      </c>
      <c r="J8612" s="2" t="s">
        <v>406</v>
      </c>
      <c r="K8612" s="2" t="s">
        <v>54</v>
      </c>
      <c r="L8612" s="10">
        <v>43369.0</v>
      </c>
      <c r="M8612" s="2" t="s">
        <v>34</v>
      </c>
      <c r="N8612" s="11">
        <v>0.0</v>
      </c>
      <c r="O8612" s="12">
        <v>5.0</v>
      </c>
      <c r="P8612" s="13">
        <v>0.47</v>
      </c>
      <c r="Q8612" s="13">
        <v>11.0</v>
      </c>
      <c r="R8612" s="13">
        <f t="shared" si="1"/>
        <v>11</v>
      </c>
      <c r="S8612" s="14">
        <f t="shared" si="2"/>
        <v>3.666666667</v>
      </c>
      <c r="T8612" s="14">
        <f t="shared" si="3"/>
        <v>0.4545454545</v>
      </c>
      <c r="U8612" s="15" t="str">
        <f>vlookup(F8612,'Sub categories'!$A:$C,3,False)</f>
        <v>Binders</v>
      </c>
      <c r="V8612" s="16">
        <f t="shared" si="4"/>
        <v>8</v>
      </c>
      <c r="W8612" s="17">
        <f t="array" ref="W8612">INDEX(shipping_prices!$C$1:$F9839,MATCH(I8612,shipping_prices!$A$1:$A9839,0),MATCH(M8612,shipping_prices!$C$1:$F$1,0))</f>
        <v>13.85</v>
      </c>
      <c r="X8612" s="15" t="str">
        <f t="shared" si="5"/>
        <v>Mark HaberlinJacksonMississippi</v>
      </c>
      <c r="Y8612" s="15" t="str">
        <f t="shared" si="6"/>
        <v>Low</v>
      </c>
    </row>
    <row r="8613" hidden="1">
      <c r="A8613" s="1">
        <v>43361.0</v>
      </c>
      <c r="B8613" s="2" t="s">
        <v>7737</v>
      </c>
      <c r="C8613" s="2">
        <v>2.0</v>
      </c>
      <c r="D8613" s="2" t="s">
        <v>441</v>
      </c>
      <c r="E8613" s="2" t="s">
        <v>37</v>
      </c>
      <c r="F8613" s="2" t="s">
        <v>266</v>
      </c>
      <c r="G8613" s="2" t="s">
        <v>39</v>
      </c>
      <c r="H8613" s="2" t="s">
        <v>51</v>
      </c>
      <c r="I8613" s="2" t="s">
        <v>96</v>
      </c>
      <c r="J8613" s="2" t="s">
        <v>406</v>
      </c>
      <c r="K8613" s="2" t="s">
        <v>54</v>
      </c>
      <c r="L8613" s="10">
        <v>43369.0</v>
      </c>
      <c r="M8613" s="2" t="s">
        <v>34</v>
      </c>
      <c r="N8613" s="11">
        <v>0.0</v>
      </c>
      <c r="O8613" s="12">
        <v>6.0</v>
      </c>
      <c r="P8613" s="13">
        <v>0.49</v>
      </c>
      <c r="Q8613" s="13">
        <v>13.0</v>
      </c>
      <c r="R8613" s="13">
        <f t="shared" si="1"/>
        <v>13</v>
      </c>
      <c r="S8613" s="14">
        <f t="shared" si="2"/>
        <v>6.5</v>
      </c>
      <c r="T8613" s="14">
        <f t="shared" si="3"/>
        <v>0.4615384615</v>
      </c>
      <c r="U8613" s="15" t="str">
        <f>vlookup(F8613,'Sub categories'!$A:$C,3,False)</f>
        <v>Paper</v>
      </c>
      <c r="V8613" s="16">
        <f t="shared" si="4"/>
        <v>8</v>
      </c>
      <c r="W8613" s="17">
        <f t="array" ref="W8613">INDEX(shipping_prices!$C$1:$F9840,MATCH(I8613,shipping_prices!$A$1:$A9840,0),MATCH(M8613,shipping_prices!$C$1:$F$1,0))</f>
        <v>13.85</v>
      </c>
      <c r="X8613" s="15" t="str">
        <f t="shared" si="5"/>
        <v>Mark HaberlinJacksonMississippi</v>
      </c>
      <c r="Y8613" s="15" t="str">
        <f t="shared" si="6"/>
        <v>Low</v>
      </c>
    </row>
    <row r="8614" hidden="1">
      <c r="A8614" s="1">
        <v>43361.0</v>
      </c>
      <c r="B8614" s="2" t="s">
        <v>7737</v>
      </c>
      <c r="C8614" s="2">
        <v>4.0</v>
      </c>
      <c r="D8614" s="2" t="s">
        <v>441</v>
      </c>
      <c r="E8614" s="2" t="s">
        <v>37</v>
      </c>
      <c r="F8614" s="2" t="s">
        <v>910</v>
      </c>
      <c r="G8614" s="2" t="s">
        <v>39</v>
      </c>
      <c r="H8614" s="2" t="s">
        <v>79</v>
      </c>
      <c r="I8614" s="2" t="s">
        <v>96</v>
      </c>
      <c r="J8614" s="2" t="s">
        <v>406</v>
      </c>
      <c r="K8614" s="2" t="s">
        <v>54</v>
      </c>
      <c r="L8614" s="10">
        <v>43369.0</v>
      </c>
      <c r="M8614" s="2" t="s">
        <v>34</v>
      </c>
      <c r="N8614" s="11">
        <v>0.0</v>
      </c>
      <c r="O8614" s="12">
        <v>8.0</v>
      </c>
      <c r="P8614" s="13">
        <v>0.48</v>
      </c>
      <c r="Q8614" s="13">
        <v>16.0</v>
      </c>
      <c r="R8614" s="13">
        <f t="shared" si="1"/>
        <v>16</v>
      </c>
      <c r="S8614" s="14">
        <f t="shared" si="2"/>
        <v>4</v>
      </c>
      <c r="T8614" s="14">
        <f t="shared" si="3"/>
        <v>0.5</v>
      </c>
      <c r="U8614" s="15" t="str">
        <f>vlookup(F8614,'Sub categories'!$A:$C,3,False)</f>
        <v>Paper</v>
      </c>
      <c r="V8614" s="16">
        <f t="shared" si="4"/>
        <v>8</v>
      </c>
      <c r="W8614" s="17">
        <f t="array" ref="W8614">INDEX(shipping_prices!$C$1:$F9841,MATCH(I8614,shipping_prices!$A$1:$A9841,0),MATCH(M8614,shipping_prices!$C$1:$F$1,0))</f>
        <v>13.85</v>
      </c>
      <c r="X8614" s="15" t="str">
        <f t="shared" si="5"/>
        <v>Mark HaberlinJacksonMississippi</v>
      </c>
      <c r="Y8614" s="15" t="str">
        <f t="shared" si="6"/>
        <v>Low</v>
      </c>
    </row>
    <row r="8615" hidden="1">
      <c r="A8615" s="1">
        <v>43362.0</v>
      </c>
      <c r="B8615" s="2" t="s">
        <v>7737</v>
      </c>
      <c r="C8615" s="2">
        <v>2.0</v>
      </c>
      <c r="D8615" s="2" t="s">
        <v>441</v>
      </c>
      <c r="E8615" s="2" t="s">
        <v>37</v>
      </c>
      <c r="F8615" s="2" t="s">
        <v>181</v>
      </c>
      <c r="G8615" s="2" t="s">
        <v>39</v>
      </c>
      <c r="H8615" s="2" t="s">
        <v>182</v>
      </c>
      <c r="I8615" s="2" t="s">
        <v>96</v>
      </c>
      <c r="J8615" s="2" t="s">
        <v>406</v>
      </c>
      <c r="K8615" s="2" t="s">
        <v>54</v>
      </c>
      <c r="L8615" s="10">
        <v>43369.0</v>
      </c>
      <c r="M8615" s="2" t="s">
        <v>34</v>
      </c>
      <c r="N8615" s="11">
        <v>0.0</v>
      </c>
      <c r="O8615" s="12">
        <v>15.0</v>
      </c>
      <c r="P8615" s="13">
        <v>0.49</v>
      </c>
      <c r="Q8615" s="13">
        <v>30.0</v>
      </c>
      <c r="R8615" s="13">
        <f t="shared" si="1"/>
        <v>30</v>
      </c>
      <c r="S8615" s="14">
        <f t="shared" si="2"/>
        <v>15</v>
      </c>
      <c r="T8615" s="14">
        <f t="shared" si="3"/>
        <v>0.5</v>
      </c>
      <c r="U8615" s="15" t="str">
        <f>vlookup(F8615,'Sub categories'!$A:$C,3,False)</f>
        <v>Binders</v>
      </c>
      <c r="V8615" s="16">
        <f t="shared" si="4"/>
        <v>7</v>
      </c>
      <c r="W8615" s="17">
        <f t="array" ref="W8615">INDEX(shipping_prices!$C$1:$F9842,MATCH(I8615,shipping_prices!$A$1:$A9842,0),MATCH(M8615,shipping_prices!$C$1:$F$1,0))</f>
        <v>13.85</v>
      </c>
      <c r="X8615" s="15" t="str">
        <f t="shared" si="5"/>
        <v>Mark HaberlinJacksonMississippi</v>
      </c>
      <c r="Y8615" s="15" t="str">
        <f t="shared" si="6"/>
        <v>Low</v>
      </c>
    </row>
    <row r="8616" hidden="1">
      <c r="A8616" s="1">
        <v>43362.0</v>
      </c>
      <c r="B8616" s="2" t="s">
        <v>7737</v>
      </c>
      <c r="C8616" s="2">
        <v>3.0</v>
      </c>
      <c r="D8616" s="2" t="s">
        <v>441</v>
      </c>
      <c r="E8616" s="2" t="s">
        <v>37</v>
      </c>
      <c r="F8616" s="2" t="s">
        <v>992</v>
      </c>
      <c r="G8616" s="2" t="s">
        <v>39</v>
      </c>
      <c r="H8616" s="2" t="s">
        <v>458</v>
      </c>
      <c r="I8616" s="2" t="s">
        <v>96</v>
      </c>
      <c r="J8616" s="2" t="s">
        <v>406</v>
      </c>
      <c r="K8616" s="2" t="s">
        <v>54</v>
      </c>
      <c r="L8616" s="10">
        <v>43369.0</v>
      </c>
      <c r="M8616" s="2" t="s">
        <v>34</v>
      </c>
      <c r="N8616" s="11">
        <v>0.0</v>
      </c>
      <c r="O8616" s="12">
        <v>8.0</v>
      </c>
      <c r="P8616" s="13">
        <v>0.26</v>
      </c>
      <c r="Q8616" s="13">
        <v>33.0</v>
      </c>
      <c r="R8616" s="13">
        <f t="shared" si="1"/>
        <v>33</v>
      </c>
      <c r="S8616" s="14">
        <f t="shared" si="2"/>
        <v>11</v>
      </c>
      <c r="T8616" s="14">
        <f t="shared" si="3"/>
        <v>0.2424242424</v>
      </c>
      <c r="U8616" s="15" t="str">
        <f>vlookup(F8616,'Sub categories'!$A:$C,3,False)</f>
        <v>Appliances</v>
      </c>
      <c r="V8616" s="16">
        <f t="shared" si="4"/>
        <v>7</v>
      </c>
      <c r="W8616" s="17">
        <f t="array" ref="W8616">INDEX(shipping_prices!$C$1:$F9843,MATCH(I8616,shipping_prices!$A$1:$A9843,0),MATCH(M8616,shipping_prices!$C$1:$F$1,0))</f>
        <v>13.85</v>
      </c>
      <c r="X8616" s="15" t="str">
        <f t="shared" si="5"/>
        <v>Mark HaberlinJacksonMississippi</v>
      </c>
      <c r="Y8616" s="15" t="str">
        <f t="shared" si="6"/>
        <v>Low</v>
      </c>
    </row>
    <row r="8617">
      <c r="A8617" s="1">
        <v>43362.0</v>
      </c>
      <c r="B8617" s="2" t="s">
        <v>7738</v>
      </c>
      <c r="C8617" s="2">
        <v>5.0</v>
      </c>
      <c r="D8617" s="2" t="s">
        <v>5153</v>
      </c>
      <c r="E8617" s="2" t="s">
        <v>27</v>
      </c>
      <c r="F8617" s="2" t="s">
        <v>3703</v>
      </c>
      <c r="G8617" s="2" t="s">
        <v>45</v>
      </c>
      <c r="H8617" s="2" t="s">
        <v>1024</v>
      </c>
      <c r="I8617" s="2" t="s">
        <v>3154</v>
      </c>
      <c r="J8617" s="2" t="s">
        <v>76</v>
      </c>
      <c r="K8617" s="2" t="s">
        <v>77</v>
      </c>
      <c r="L8617" s="10">
        <v>43362.0</v>
      </c>
      <c r="M8617" s="2" t="s">
        <v>469</v>
      </c>
      <c r="N8617" s="11">
        <v>0.6</v>
      </c>
      <c r="O8617" s="12">
        <v>-11.0</v>
      </c>
      <c r="P8617" s="13">
        <v>-0.45</v>
      </c>
      <c r="Q8617" s="13">
        <v>25.0</v>
      </c>
      <c r="R8617" s="13">
        <f t="shared" si="1"/>
        <v>62.5</v>
      </c>
      <c r="S8617" s="14">
        <f t="shared" si="2"/>
        <v>12.5</v>
      </c>
      <c r="T8617" s="14">
        <f t="shared" si="3"/>
        <v>-0.44</v>
      </c>
      <c r="U8617" s="15" t="str">
        <f>vlookup(F8617,'Sub categories'!$A:$C,3,False)</f>
        <v>Furnishings</v>
      </c>
      <c r="V8617" s="16">
        <f t="shared" si="4"/>
        <v>0</v>
      </c>
      <c r="W8617" s="17">
        <f t="array" ref="W8617">INDEX(shipping_prices!$C$1:$F9844,MATCH(I8617,shipping_prices!$A$1:$A9844,0),MATCH(M8617,shipping_prices!$C$1:$F$1,0))</f>
        <v>52.22</v>
      </c>
      <c r="X8617" s="15" t="str">
        <f t="shared" si="5"/>
        <v>Troy BlackwellLubbockTexas</v>
      </c>
      <c r="Y8617" s="15" t="str">
        <f t="shared" si="6"/>
        <v>loss</v>
      </c>
    </row>
    <row r="8618">
      <c r="A8618" s="1">
        <v>43362.0</v>
      </c>
      <c r="B8618" s="2" t="s">
        <v>7739</v>
      </c>
      <c r="C8618" s="2">
        <v>6.0</v>
      </c>
      <c r="D8618" s="2" t="s">
        <v>4279</v>
      </c>
      <c r="E8618" s="2" t="s">
        <v>27</v>
      </c>
      <c r="F8618" s="2" t="s">
        <v>3527</v>
      </c>
      <c r="G8618" s="2" t="s">
        <v>45</v>
      </c>
      <c r="H8618" s="2" t="s">
        <v>1709</v>
      </c>
      <c r="I8618" s="2" t="s">
        <v>821</v>
      </c>
      <c r="J8618" s="2" t="s">
        <v>822</v>
      </c>
      <c r="K8618" s="2" t="s">
        <v>54</v>
      </c>
      <c r="L8618" s="10">
        <v>43372.0</v>
      </c>
      <c r="M8618" s="2" t="s">
        <v>34</v>
      </c>
      <c r="N8618" s="11">
        <v>0.0</v>
      </c>
      <c r="O8618" s="12">
        <v>9.0</v>
      </c>
      <c r="P8618" s="13">
        <v>0.41</v>
      </c>
      <c r="Q8618" s="13">
        <v>22.0</v>
      </c>
      <c r="R8618" s="13">
        <f t="shared" si="1"/>
        <v>22</v>
      </c>
      <c r="S8618" s="14">
        <f t="shared" si="2"/>
        <v>3.666666667</v>
      </c>
      <c r="T8618" s="14">
        <f t="shared" si="3"/>
        <v>0.4090909091</v>
      </c>
      <c r="U8618" s="15" t="str">
        <f>vlookup(F8618,'Sub categories'!$A:$C,3,False)</f>
        <v>Furnishings</v>
      </c>
      <c r="V8618" s="16">
        <f t="shared" si="4"/>
        <v>10</v>
      </c>
      <c r="W8618" s="17">
        <f t="array" ref="W8618">INDEX(shipping_prices!$C$1:$F9845,MATCH(I8618,shipping_prices!$A$1:$A9845,0),MATCH(M8618,shipping_prices!$C$1:$F$1,0))</f>
        <v>13.72</v>
      </c>
      <c r="X8618" s="15" t="str">
        <f t="shared" si="5"/>
        <v>Liz ThompsonLittle RockArkansas</v>
      </c>
      <c r="Y8618" s="15" t="str">
        <f t="shared" si="6"/>
        <v>Low</v>
      </c>
    </row>
    <row r="8619" hidden="1">
      <c r="A8619" s="1">
        <v>43362.0</v>
      </c>
      <c r="B8619" s="2" t="s">
        <v>7739</v>
      </c>
      <c r="C8619" s="2">
        <v>7.0</v>
      </c>
      <c r="D8619" s="2" t="s">
        <v>4279</v>
      </c>
      <c r="E8619" s="2" t="s">
        <v>27</v>
      </c>
      <c r="F8619" s="2" t="s">
        <v>4553</v>
      </c>
      <c r="G8619" s="2" t="s">
        <v>29</v>
      </c>
      <c r="H8619" s="2" t="s">
        <v>79</v>
      </c>
      <c r="I8619" s="2" t="s">
        <v>821</v>
      </c>
      <c r="J8619" s="2" t="s">
        <v>822</v>
      </c>
      <c r="K8619" s="2" t="s">
        <v>54</v>
      </c>
      <c r="L8619" s="10">
        <v>43372.0</v>
      </c>
      <c r="M8619" s="2" t="s">
        <v>34</v>
      </c>
      <c r="N8619" s="11">
        <v>0.0</v>
      </c>
      <c r="O8619" s="12">
        <v>229.0</v>
      </c>
      <c r="P8619" s="13">
        <v>0.26</v>
      </c>
      <c r="Q8619" s="13">
        <v>882.0</v>
      </c>
      <c r="R8619" s="13">
        <f t="shared" si="1"/>
        <v>882</v>
      </c>
      <c r="S8619" s="14">
        <f t="shared" si="2"/>
        <v>126</v>
      </c>
      <c r="T8619" s="14">
        <f t="shared" si="3"/>
        <v>0.2596371882</v>
      </c>
      <c r="U8619" s="15" t="str">
        <f>vlookup(F8619,'Sub categories'!$A:$C,3,False)</f>
        <v>Phones</v>
      </c>
      <c r="V8619" s="16">
        <f t="shared" si="4"/>
        <v>10</v>
      </c>
      <c r="W8619" s="17">
        <f t="array" ref="W8619">INDEX(shipping_prices!$C$1:$F9846,MATCH(I8619,shipping_prices!$A$1:$A9846,0),MATCH(M8619,shipping_prices!$C$1:$F$1,0))</f>
        <v>13.72</v>
      </c>
      <c r="X8619" s="15" t="str">
        <f t="shared" si="5"/>
        <v>Liz ThompsonLittle RockArkansas</v>
      </c>
      <c r="Y8619" s="15" t="str">
        <f t="shared" si="6"/>
        <v>High</v>
      </c>
    </row>
    <row r="8620">
      <c r="A8620" s="1">
        <v>43362.0</v>
      </c>
      <c r="B8620" s="2" t="s">
        <v>7740</v>
      </c>
      <c r="C8620" s="2">
        <v>3.0</v>
      </c>
      <c r="D8620" s="2" t="s">
        <v>2727</v>
      </c>
      <c r="E8620" s="2" t="s">
        <v>37</v>
      </c>
      <c r="F8620" s="2" t="s">
        <v>3644</v>
      </c>
      <c r="G8620" s="2" t="s">
        <v>45</v>
      </c>
      <c r="H8620" s="2" t="s">
        <v>489</v>
      </c>
      <c r="I8620" s="2" t="s">
        <v>169</v>
      </c>
      <c r="J8620" s="2" t="s">
        <v>42</v>
      </c>
      <c r="K8620" s="2" t="s">
        <v>43</v>
      </c>
      <c r="L8620" s="10">
        <v>43364.0</v>
      </c>
      <c r="M8620" s="2" t="s">
        <v>34</v>
      </c>
      <c r="N8620" s="11">
        <v>0.2</v>
      </c>
      <c r="O8620" s="12">
        <v>4.0</v>
      </c>
      <c r="P8620" s="13">
        <v>0.01</v>
      </c>
      <c r="Q8620" s="13">
        <v>351.0</v>
      </c>
      <c r="R8620" s="13">
        <f t="shared" si="1"/>
        <v>438.75</v>
      </c>
      <c r="S8620" s="14">
        <f t="shared" si="2"/>
        <v>146.25</v>
      </c>
      <c r="T8620" s="14">
        <f t="shared" si="3"/>
        <v>0.0113960114</v>
      </c>
      <c r="U8620" s="15" t="str">
        <f>vlookup(F8620,'Sub categories'!$A:$C,3,False)</f>
        <v>Tables</v>
      </c>
      <c r="V8620" s="16">
        <f t="shared" si="4"/>
        <v>2</v>
      </c>
      <c r="W8620" s="17">
        <f t="array" ref="W8620">INDEX(shipping_prices!$C$1:$F9847,MATCH(I8620,shipping_prices!$A$1:$A9847,0),MATCH(M8620,shipping_prices!$C$1:$F$1,0))</f>
        <v>14.86</v>
      </c>
      <c r="X8620" s="15" t="str">
        <f t="shared" si="5"/>
        <v>Grace KellyLos AngelesCalifornia</v>
      </c>
      <c r="Y8620" s="15" t="str">
        <f t="shared" si="6"/>
        <v>Low</v>
      </c>
    </row>
    <row r="8621">
      <c r="A8621" s="1">
        <v>43362.0</v>
      </c>
      <c r="B8621" s="2" t="s">
        <v>7741</v>
      </c>
      <c r="C8621" s="2">
        <v>2.0</v>
      </c>
      <c r="D8621" s="2" t="s">
        <v>1662</v>
      </c>
      <c r="E8621" s="2" t="s">
        <v>49</v>
      </c>
      <c r="F8621" s="2" t="s">
        <v>1181</v>
      </c>
      <c r="G8621" s="2" t="s">
        <v>45</v>
      </c>
      <c r="H8621" s="2" t="s">
        <v>904</v>
      </c>
      <c r="I8621" s="2" t="s">
        <v>6033</v>
      </c>
      <c r="J8621" s="2" t="s">
        <v>76</v>
      </c>
      <c r="K8621" s="2" t="s">
        <v>77</v>
      </c>
      <c r="L8621" s="10">
        <v>43364.0</v>
      </c>
      <c r="M8621" s="2" t="s">
        <v>142</v>
      </c>
      <c r="N8621" s="11">
        <v>0.6</v>
      </c>
      <c r="O8621" s="12">
        <v>-7.0</v>
      </c>
      <c r="P8621" s="13">
        <v>-0.88</v>
      </c>
      <c r="Q8621" s="13">
        <v>9.0</v>
      </c>
      <c r="R8621" s="13">
        <f t="shared" si="1"/>
        <v>22.5</v>
      </c>
      <c r="S8621" s="14">
        <f t="shared" si="2"/>
        <v>11.25</v>
      </c>
      <c r="T8621" s="14">
        <f t="shared" si="3"/>
        <v>-0.7777777778</v>
      </c>
      <c r="U8621" s="15" t="str">
        <f>vlookup(F8621,'Sub categories'!$A:$C,3,False)</f>
        <v>Furnishings</v>
      </c>
      <c r="V8621" s="16">
        <f t="shared" si="4"/>
        <v>2</v>
      </c>
      <c r="W8621" s="17">
        <f t="array" ref="W8621">INDEX(shipping_prices!$C$1:$F9848,MATCH(I8621,shipping_prices!$A$1:$A9848,0),MATCH(M8621,shipping_prices!$C$1:$F$1,0))</f>
        <v>19.47</v>
      </c>
      <c r="X8621" s="15" t="str">
        <f t="shared" si="5"/>
        <v>Joni SundaresamGarlandTexas</v>
      </c>
      <c r="Y8621" s="15" t="str">
        <f t="shared" si="6"/>
        <v>loss</v>
      </c>
    </row>
    <row r="8622" hidden="1">
      <c r="A8622" s="1">
        <v>43362.0</v>
      </c>
      <c r="B8622" s="2" t="s">
        <v>7742</v>
      </c>
      <c r="C8622" s="2">
        <v>2.0</v>
      </c>
      <c r="D8622" s="2" t="s">
        <v>2519</v>
      </c>
      <c r="E8622" s="2" t="s">
        <v>27</v>
      </c>
      <c r="F8622" s="2" t="s">
        <v>4049</v>
      </c>
      <c r="G8622" s="2" t="s">
        <v>39</v>
      </c>
      <c r="H8622" s="2" t="s">
        <v>51</v>
      </c>
      <c r="I8622" s="2" t="s">
        <v>1135</v>
      </c>
      <c r="J8622" s="2" t="s">
        <v>796</v>
      </c>
      <c r="K8622" s="2" t="s">
        <v>77</v>
      </c>
      <c r="L8622" s="10">
        <v>43371.0</v>
      </c>
      <c r="M8622" s="2" t="s">
        <v>142</v>
      </c>
      <c r="N8622" s="11">
        <v>0.0</v>
      </c>
      <c r="O8622" s="12">
        <v>6.0</v>
      </c>
      <c r="P8622" s="13">
        <v>0.49</v>
      </c>
      <c r="Q8622" s="13">
        <v>12.0</v>
      </c>
      <c r="R8622" s="13">
        <f t="shared" si="1"/>
        <v>12</v>
      </c>
      <c r="S8622" s="14">
        <f t="shared" si="2"/>
        <v>6</v>
      </c>
      <c r="T8622" s="14">
        <f t="shared" si="3"/>
        <v>0.5</v>
      </c>
      <c r="U8622" s="15" t="str">
        <f>vlookup(F8622,'Sub categories'!$A:$C,3,False)</f>
        <v>Paper</v>
      </c>
      <c r="V8622" s="16">
        <f t="shared" si="4"/>
        <v>9</v>
      </c>
      <c r="W8622" s="17">
        <f t="array" ref="W8622">INDEX(shipping_prices!$C$1:$F9849,MATCH(I8622,shipping_prices!$A$1:$A9849,0),MATCH(M8622,shipping_prices!$C$1:$F$1,0))</f>
        <v>20.54</v>
      </c>
      <c r="X8622" s="15" t="str">
        <f t="shared" si="5"/>
        <v>Jennifer FergusonSaint CharlesMissouri</v>
      </c>
      <c r="Y8622" s="15" t="str">
        <f t="shared" si="6"/>
        <v>Low</v>
      </c>
    </row>
    <row r="8623" hidden="1">
      <c r="A8623" s="1">
        <v>43362.0</v>
      </c>
      <c r="B8623" s="2" t="s">
        <v>7743</v>
      </c>
      <c r="C8623" s="2">
        <v>8.0</v>
      </c>
      <c r="D8623" s="2" t="s">
        <v>4462</v>
      </c>
      <c r="E8623" s="2" t="s">
        <v>27</v>
      </c>
      <c r="F8623" s="2" t="s">
        <v>1992</v>
      </c>
      <c r="G8623" s="2" t="s">
        <v>29</v>
      </c>
      <c r="H8623" s="2" t="s">
        <v>431</v>
      </c>
      <c r="I8623" s="2" t="s">
        <v>2247</v>
      </c>
      <c r="J8623" s="2" t="s">
        <v>64</v>
      </c>
      <c r="K8623" s="2" t="s">
        <v>43</v>
      </c>
      <c r="L8623" s="10">
        <v>43371.0</v>
      </c>
      <c r="M8623" s="2" t="s">
        <v>90</v>
      </c>
      <c r="N8623" s="11">
        <v>0.2</v>
      </c>
      <c r="O8623" s="12">
        <v>84.0</v>
      </c>
      <c r="P8623" s="13">
        <v>0.11</v>
      </c>
      <c r="Q8623" s="13">
        <v>742.0</v>
      </c>
      <c r="R8623" s="13">
        <f t="shared" si="1"/>
        <v>927.5</v>
      </c>
      <c r="S8623" s="14">
        <f t="shared" si="2"/>
        <v>115.9375</v>
      </c>
      <c r="T8623" s="14">
        <f t="shared" si="3"/>
        <v>0.1132075472</v>
      </c>
      <c r="U8623" s="15" t="str">
        <f>vlookup(F8623,'Sub categories'!$A:$C,3,False)</f>
        <v>Phones</v>
      </c>
      <c r="V8623" s="16">
        <f t="shared" si="4"/>
        <v>9</v>
      </c>
      <c r="W8623" s="17">
        <f t="array" ref="W8623">INDEX(shipping_prices!$C$1:$F9850,MATCH(I8623,shipping_prices!$A$1:$A9850,0),MATCH(M8623,shipping_prices!$C$1:$F$1,0))</f>
        <v>2.42</v>
      </c>
      <c r="X8623" s="15" t="str">
        <f t="shared" si="5"/>
        <v>Amy CoxAvondaleArizona</v>
      </c>
      <c r="Y8623" s="15" t="str">
        <f t="shared" si="6"/>
        <v>High</v>
      </c>
    </row>
    <row r="8624" hidden="1">
      <c r="A8624" s="1">
        <v>43362.0</v>
      </c>
      <c r="B8624" s="2" t="s">
        <v>7744</v>
      </c>
      <c r="C8624" s="2">
        <v>3.0</v>
      </c>
      <c r="D8624" s="2" t="s">
        <v>705</v>
      </c>
      <c r="E8624" s="2" t="s">
        <v>27</v>
      </c>
      <c r="F8624" s="2" t="s">
        <v>1089</v>
      </c>
      <c r="G8624" s="2" t="s">
        <v>39</v>
      </c>
      <c r="H8624" s="2" t="s">
        <v>51</v>
      </c>
      <c r="I8624" s="2" t="s">
        <v>5488</v>
      </c>
      <c r="J8624" s="2" t="s">
        <v>53</v>
      </c>
      <c r="K8624" s="2" t="s">
        <v>54</v>
      </c>
      <c r="L8624" s="10">
        <v>43373.0</v>
      </c>
      <c r="M8624" s="2" t="s">
        <v>34</v>
      </c>
      <c r="N8624" s="11">
        <v>0.2</v>
      </c>
      <c r="O8624" s="12">
        <v>5.0</v>
      </c>
      <c r="P8624" s="13">
        <v>0.35</v>
      </c>
      <c r="Q8624" s="13">
        <v>16.0</v>
      </c>
      <c r="R8624" s="13">
        <f t="shared" si="1"/>
        <v>20</v>
      </c>
      <c r="S8624" s="14">
        <f t="shared" si="2"/>
        <v>6.666666667</v>
      </c>
      <c r="T8624" s="14">
        <f t="shared" si="3"/>
        <v>0.3125</v>
      </c>
      <c r="U8624" s="15" t="str">
        <f>vlookup(F8624,'Sub categories'!$A:$C,3,False)</f>
        <v>Paper</v>
      </c>
      <c r="V8624" s="16">
        <f t="shared" si="4"/>
        <v>11</v>
      </c>
      <c r="W8624" s="17">
        <f t="array" ref="W8624">INDEX(shipping_prices!$C$1:$F9851,MATCH(I8624,shipping_prices!$A$1:$A9851,0),MATCH(M8624,shipping_prices!$C$1:$F$1,0))</f>
        <v>5.48</v>
      </c>
      <c r="X8624" s="15" t="str">
        <f t="shared" si="5"/>
        <v>Ben WallaceBoynton BeachFlorida</v>
      </c>
      <c r="Y8624" s="15" t="str">
        <f t="shared" si="6"/>
        <v>Low</v>
      </c>
    </row>
    <row r="8625" hidden="1">
      <c r="A8625" s="1">
        <v>43362.0</v>
      </c>
      <c r="B8625" s="2" t="s">
        <v>7745</v>
      </c>
      <c r="C8625" s="2">
        <v>1.0</v>
      </c>
      <c r="D8625" s="2" t="s">
        <v>2073</v>
      </c>
      <c r="E8625" s="2" t="s">
        <v>37</v>
      </c>
      <c r="F8625" s="2" t="s">
        <v>2167</v>
      </c>
      <c r="G8625" s="2" t="s">
        <v>39</v>
      </c>
      <c r="H8625" s="2" t="s">
        <v>79</v>
      </c>
      <c r="I8625" s="2" t="s">
        <v>169</v>
      </c>
      <c r="J8625" s="2" t="s">
        <v>42</v>
      </c>
      <c r="K8625" s="2" t="s">
        <v>43</v>
      </c>
      <c r="L8625" s="10">
        <v>43365.0</v>
      </c>
      <c r="M8625" s="2" t="s">
        <v>34</v>
      </c>
      <c r="N8625" s="11">
        <v>0.0</v>
      </c>
      <c r="O8625" s="12">
        <v>41.0</v>
      </c>
      <c r="P8625" s="13">
        <v>0.29</v>
      </c>
      <c r="Q8625" s="13">
        <v>143.0</v>
      </c>
      <c r="R8625" s="13">
        <f t="shared" si="1"/>
        <v>143</v>
      </c>
      <c r="S8625" s="14">
        <f t="shared" si="2"/>
        <v>143</v>
      </c>
      <c r="T8625" s="14">
        <f t="shared" si="3"/>
        <v>0.2867132867</v>
      </c>
      <c r="U8625" s="15" t="str">
        <f>vlookup(F8625,'Sub categories'!$A:$C,3,False)</f>
        <v>Storage</v>
      </c>
      <c r="V8625" s="16">
        <f t="shared" si="4"/>
        <v>3</v>
      </c>
      <c r="W8625" s="17">
        <f t="array" ref="W8625">INDEX(shipping_prices!$C$1:$F9852,MATCH(I8625,shipping_prices!$A$1:$A9852,0),MATCH(M8625,shipping_prices!$C$1:$F$1,0))</f>
        <v>14.86</v>
      </c>
      <c r="X8625" s="15" t="str">
        <f t="shared" si="5"/>
        <v>Julie CreightonLos AngelesCalifornia</v>
      </c>
      <c r="Y8625" s="15" t="str">
        <f t="shared" si="6"/>
        <v>High</v>
      </c>
    </row>
    <row r="8626">
      <c r="A8626" s="1">
        <v>43362.0</v>
      </c>
      <c r="B8626" s="2" t="s">
        <v>7745</v>
      </c>
      <c r="C8626" s="2">
        <v>6.0</v>
      </c>
      <c r="D8626" s="2" t="s">
        <v>2073</v>
      </c>
      <c r="E8626" s="2" t="s">
        <v>37</v>
      </c>
      <c r="F8626" s="2" t="s">
        <v>740</v>
      </c>
      <c r="G8626" s="2" t="s">
        <v>45</v>
      </c>
      <c r="H8626" s="2" t="s">
        <v>227</v>
      </c>
      <c r="I8626" s="2" t="s">
        <v>169</v>
      </c>
      <c r="J8626" s="2" t="s">
        <v>42</v>
      </c>
      <c r="K8626" s="2" t="s">
        <v>43</v>
      </c>
      <c r="L8626" s="10">
        <v>43365.0</v>
      </c>
      <c r="M8626" s="2" t="s">
        <v>34</v>
      </c>
      <c r="N8626" s="11">
        <v>0.2</v>
      </c>
      <c r="O8626" s="12">
        <v>18.0</v>
      </c>
      <c r="P8626" s="13">
        <v>0.06</v>
      </c>
      <c r="Q8626" s="13">
        <v>292.0</v>
      </c>
      <c r="R8626" s="13">
        <f t="shared" si="1"/>
        <v>365</v>
      </c>
      <c r="S8626" s="14">
        <f t="shared" si="2"/>
        <v>60.83333333</v>
      </c>
      <c r="T8626" s="14">
        <f t="shared" si="3"/>
        <v>0.06164383562</v>
      </c>
      <c r="U8626" s="15" t="str">
        <f>vlookup(F8626,'Sub categories'!$A:$C,3,False)</f>
        <v>Chairs</v>
      </c>
      <c r="V8626" s="16">
        <f t="shared" si="4"/>
        <v>3</v>
      </c>
      <c r="W8626" s="17">
        <f t="array" ref="W8626">INDEX(shipping_prices!$C$1:$F9853,MATCH(I8626,shipping_prices!$A$1:$A9853,0),MATCH(M8626,shipping_prices!$C$1:$F$1,0))</f>
        <v>14.86</v>
      </c>
      <c r="X8626" s="15" t="str">
        <f t="shared" si="5"/>
        <v>Julie CreightonLos AngelesCalifornia</v>
      </c>
      <c r="Y8626" s="15" t="str">
        <f t="shared" si="6"/>
        <v>Low</v>
      </c>
    </row>
    <row r="8627" hidden="1">
      <c r="A8627" s="1">
        <v>43362.0</v>
      </c>
      <c r="B8627" s="2" t="s">
        <v>7746</v>
      </c>
      <c r="C8627" s="2">
        <v>1.0</v>
      </c>
      <c r="D8627" s="2" t="s">
        <v>5768</v>
      </c>
      <c r="E8627" s="2" t="s">
        <v>37</v>
      </c>
      <c r="F8627" s="2" t="s">
        <v>3753</v>
      </c>
      <c r="G8627" s="2" t="s">
        <v>39</v>
      </c>
      <c r="H8627" s="2" t="s">
        <v>2295</v>
      </c>
      <c r="I8627" s="2" t="s">
        <v>1225</v>
      </c>
      <c r="J8627" s="2" t="s">
        <v>76</v>
      </c>
      <c r="K8627" s="2" t="s">
        <v>77</v>
      </c>
      <c r="L8627" s="10">
        <v>43367.0</v>
      </c>
      <c r="M8627" s="2" t="s">
        <v>34</v>
      </c>
      <c r="N8627" s="11">
        <v>0.2</v>
      </c>
      <c r="O8627" s="12">
        <v>1.0</v>
      </c>
      <c r="P8627" s="13">
        <v>0.34</v>
      </c>
      <c r="Q8627" s="13">
        <v>2.0</v>
      </c>
      <c r="R8627" s="13">
        <f t="shared" si="1"/>
        <v>2.5</v>
      </c>
      <c r="S8627" s="14">
        <f t="shared" si="2"/>
        <v>2.5</v>
      </c>
      <c r="T8627" s="14">
        <f t="shared" si="3"/>
        <v>0.5</v>
      </c>
      <c r="U8627" s="15" t="str">
        <f>vlookup(F8627,'Sub categories'!$A:$C,3,False)</f>
        <v>Envelopes</v>
      </c>
      <c r="V8627" s="16">
        <f t="shared" si="4"/>
        <v>5</v>
      </c>
      <c r="W8627" s="17">
        <f t="array" ref="W8627">INDEX(shipping_prices!$C$1:$F9854,MATCH(I8627,shipping_prices!$A$1:$A9854,0),MATCH(M8627,shipping_prices!$C$1:$F$1,0))</f>
        <v>6.99</v>
      </c>
      <c r="X8627" s="15" t="str">
        <f t="shared" si="5"/>
        <v>Jason KlamczynskiDallasTexas</v>
      </c>
      <c r="Y8627" s="15" t="str">
        <f t="shared" si="6"/>
        <v>Low</v>
      </c>
    </row>
    <row r="8628" hidden="1">
      <c r="A8628" s="1">
        <v>43362.0</v>
      </c>
      <c r="B8628" s="2" t="s">
        <v>7746</v>
      </c>
      <c r="C8628" s="2">
        <v>5.0</v>
      </c>
      <c r="D8628" s="2" t="s">
        <v>5768</v>
      </c>
      <c r="E8628" s="2" t="s">
        <v>37</v>
      </c>
      <c r="F8628" s="2" t="s">
        <v>109</v>
      </c>
      <c r="G8628" s="2" t="s">
        <v>29</v>
      </c>
      <c r="H8628" s="2" t="s">
        <v>110</v>
      </c>
      <c r="I8628" s="2" t="s">
        <v>1225</v>
      </c>
      <c r="J8628" s="2" t="s">
        <v>76</v>
      </c>
      <c r="K8628" s="2" t="s">
        <v>77</v>
      </c>
      <c r="L8628" s="10">
        <v>43367.0</v>
      </c>
      <c r="M8628" s="2" t="s">
        <v>34</v>
      </c>
      <c r="N8628" s="11">
        <v>0.2</v>
      </c>
      <c r="O8628" s="12">
        <v>17.0</v>
      </c>
      <c r="P8628" s="13">
        <v>0.06</v>
      </c>
      <c r="Q8628" s="13">
        <v>268.0</v>
      </c>
      <c r="R8628" s="13">
        <f t="shared" si="1"/>
        <v>335</v>
      </c>
      <c r="S8628" s="14">
        <f t="shared" si="2"/>
        <v>67</v>
      </c>
      <c r="T8628" s="14">
        <f t="shared" si="3"/>
        <v>0.06343283582</v>
      </c>
      <c r="U8628" s="15" t="str">
        <f>vlookup(F8628,'Sub categories'!$A:$C,3,False)</f>
        <v>Phones</v>
      </c>
      <c r="V8628" s="16">
        <f t="shared" si="4"/>
        <v>5</v>
      </c>
      <c r="W8628" s="17">
        <f t="array" ref="W8628">INDEX(shipping_prices!$C$1:$F9855,MATCH(I8628,shipping_prices!$A$1:$A9855,0),MATCH(M8628,shipping_prices!$C$1:$F$1,0))</f>
        <v>6.99</v>
      </c>
      <c r="X8628" s="15" t="str">
        <f t="shared" si="5"/>
        <v>Jason KlamczynskiDallasTexas</v>
      </c>
      <c r="Y8628" s="15" t="str">
        <f t="shared" si="6"/>
        <v>Low</v>
      </c>
    </row>
    <row r="8629" hidden="1">
      <c r="A8629" s="1">
        <v>43362.0</v>
      </c>
      <c r="B8629" s="2" t="s">
        <v>7747</v>
      </c>
      <c r="C8629" s="2">
        <v>4.0</v>
      </c>
      <c r="D8629" s="2" t="s">
        <v>176</v>
      </c>
      <c r="E8629" s="2" t="s">
        <v>37</v>
      </c>
      <c r="F8629" s="2" t="s">
        <v>2766</v>
      </c>
      <c r="G8629" s="2" t="s">
        <v>39</v>
      </c>
      <c r="H8629" s="2" t="s">
        <v>146</v>
      </c>
      <c r="I8629" s="2" t="s">
        <v>31</v>
      </c>
      <c r="J8629" s="2" t="s">
        <v>32</v>
      </c>
      <c r="K8629" s="2" t="s">
        <v>33</v>
      </c>
      <c r="L8629" s="10">
        <v>43368.0</v>
      </c>
      <c r="M8629" s="2" t="s">
        <v>90</v>
      </c>
      <c r="N8629" s="11">
        <v>0.0</v>
      </c>
      <c r="O8629" s="12">
        <v>10.0</v>
      </c>
      <c r="P8629" s="13">
        <v>0.15</v>
      </c>
      <c r="Q8629" s="13">
        <v>65.0</v>
      </c>
      <c r="R8629" s="13">
        <f t="shared" si="1"/>
        <v>65</v>
      </c>
      <c r="S8629" s="14">
        <f t="shared" si="2"/>
        <v>16.25</v>
      </c>
      <c r="T8629" s="14">
        <f t="shared" si="3"/>
        <v>0.1538461538</v>
      </c>
      <c r="U8629" s="15" t="str">
        <f>vlookup(F8629,'Sub categories'!$A:$C,3,False)</f>
        <v>Storage</v>
      </c>
      <c r="V8629" s="16">
        <f t="shared" si="4"/>
        <v>6</v>
      </c>
      <c r="W8629" s="17">
        <f t="array" ref="W8629">INDEX(shipping_prices!$C$1:$F9856,MATCH(I8629,shipping_prices!$A$1:$A9856,0),MATCH(M8629,shipping_prices!$C$1:$F$1,0))</f>
        <v>0.94</v>
      </c>
      <c r="X8629" s="15" t="str">
        <f t="shared" si="5"/>
        <v>Chris SelesnickNew York CityNew York</v>
      </c>
      <c r="Y8629" s="15" t="str">
        <f t="shared" si="6"/>
        <v>Low</v>
      </c>
    </row>
    <row r="8630" hidden="1">
      <c r="A8630" s="1">
        <v>43363.0</v>
      </c>
      <c r="B8630" s="2" t="s">
        <v>7748</v>
      </c>
      <c r="C8630" s="2">
        <v>5.0</v>
      </c>
      <c r="D8630" s="2" t="s">
        <v>4877</v>
      </c>
      <c r="E8630" s="2" t="s">
        <v>37</v>
      </c>
      <c r="F8630" s="2" t="s">
        <v>283</v>
      </c>
      <c r="G8630" s="2" t="s">
        <v>39</v>
      </c>
      <c r="H8630" s="2" t="s">
        <v>284</v>
      </c>
      <c r="I8630" s="2" t="s">
        <v>1359</v>
      </c>
      <c r="J8630" s="2" t="s">
        <v>64</v>
      </c>
      <c r="K8630" s="2" t="s">
        <v>43</v>
      </c>
      <c r="L8630" s="10">
        <v>43373.0</v>
      </c>
      <c r="M8630" s="2" t="s">
        <v>34</v>
      </c>
      <c r="N8630" s="11">
        <v>0.7</v>
      </c>
      <c r="O8630" s="12">
        <v>-460.0</v>
      </c>
      <c r="P8630" s="13">
        <v>-0.83</v>
      </c>
      <c r="Q8630" s="13">
        <v>552.0</v>
      </c>
      <c r="R8630" s="13">
        <f t="shared" si="1"/>
        <v>1840</v>
      </c>
      <c r="S8630" s="14">
        <f t="shared" si="2"/>
        <v>368</v>
      </c>
      <c r="T8630" s="14">
        <f t="shared" si="3"/>
        <v>-0.8333333333</v>
      </c>
      <c r="U8630" s="15" t="str">
        <f>vlookup(F8630,'Sub categories'!$A:$C,3,False)</f>
        <v>Binders</v>
      </c>
      <c r="V8630" s="16">
        <f t="shared" si="4"/>
        <v>10</v>
      </c>
      <c r="W8630" s="17">
        <f t="array" ref="W8630">INDEX(shipping_prices!$C$1:$F9857,MATCH(I8630,shipping_prices!$A$1:$A9857,0),MATCH(M8630,shipping_prices!$C$1:$F$1,0))</f>
        <v>14.71</v>
      </c>
      <c r="X8630" s="15" t="str">
        <f t="shared" si="5"/>
        <v>Maureen FritzlerPhoenixArizona</v>
      </c>
      <c r="Y8630" s="15" t="str">
        <f t="shared" si="6"/>
        <v>loss</v>
      </c>
    </row>
    <row r="8631" hidden="1">
      <c r="A8631" s="1">
        <v>43363.0</v>
      </c>
      <c r="B8631" s="2" t="s">
        <v>7749</v>
      </c>
      <c r="C8631" s="2">
        <v>2.0</v>
      </c>
      <c r="D8631" s="2" t="s">
        <v>48</v>
      </c>
      <c r="E8631" s="2" t="s">
        <v>49</v>
      </c>
      <c r="F8631" s="2" t="s">
        <v>337</v>
      </c>
      <c r="G8631" s="2" t="s">
        <v>29</v>
      </c>
      <c r="H8631" s="2" t="s">
        <v>255</v>
      </c>
      <c r="I8631" s="2" t="s">
        <v>702</v>
      </c>
      <c r="J8631" s="2" t="s">
        <v>703</v>
      </c>
      <c r="K8631" s="2" t="s">
        <v>77</v>
      </c>
      <c r="L8631" s="10">
        <v>43372.0</v>
      </c>
      <c r="M8631" s="2" t="s">
        <v>34</v>
      </c>
      <c r="N8631" s="11">
        <v>0.0</v>
      </c>
      <c r="O8631" s="12">
        <v>73.0</v>
      </c>
      <c r="P8631" s="13">
        <v>0.27</v>
      </c>
      <c r="Q8631" s="13">
        <v>270.0</v>
      </c>
      <c r="R8631" s="13">
        <f t="shared" si="1"/>
        <v>270</v>
      </c>
      <c r="S8631" s="14">
        <f t="shared" si="2"/>
        <v>135</v>
      </c>
      <c r="T8631" s="14">
        <f t="shared" si="3"/>
        <v>0.2703703704</v>
      </c>
      <c r="U8631" s="15" t="str">
        <f>vlookup(F8631,'Sub categories'!$A:$C,3,False)</f>
        <v>Phones</v>
      </c>
      <c r="V8631" s="16">
        <f t="shared" si="4"/>
        <v>9</v>
      </c>
      <c r="W8631" s="17">
        <f t="array" ref="W8631">INDEX(shipping_prices!$C$1:$F9858,MATCH(I8631,shipping_prices!$A$1:$A9858,0),MATCH(M8631,shipping_prices!$C$1:$F$1,0))</f>
        <v>7.84</v>
      </c>
      <c r="X8631" s="15" t="str">
        <f t="shared" si="5"/>
        <v>Neil FranzösischOmahaNebraska</v>
      </c>
      <c r="Y8631" s="15" t="str">
        <f t="shared" si="6"/>
        <v>High</v>
      </c>
    </row>
    <row r="8632" hidden="1">
      <c r="A8632" s="1">
        <v>43363.0</v>
      </c>
      <c r="B8632" s="2" t="s">
        <v>7750</v>
      </c>
      <c r="C8632" s="2">
        <v>5.0</v>
      </c>
      <c r="D8632" s="2" t="s">
        <v>200</v>
      </c>
      <c r="E8632" s="2" t="s">
        <v>37</v>
      </c>
      <c r="F8632" s="2" t="s">
        <v>1853</v>
      </c>
      <c r="G8632" s="2" t="s">
        <v>29</v>
      </c>
      <c r="H8632" s="2" t="s">
        <v>1854</v>
      </c>
      <c r="I8632" s="2" t="s">
        <v>140</v>
      </c>
      <c r="J8632" s="2" t="s">
        <v>141</v>
      </c>
      <c r="K8632" s="2" t="s">
        <v>77</v>
      </c>
      <c r="L8632" s="10">
        <v>43375.0</v>
      </c>
      <c r="M8632" s="2" t="s">
        <v>34</v>
      </c>
      <c r="N8632" s="11">
        <v>0.2</v>
      </c>
      <c r="O8632" s="12">
        <v>875.0</v>
      </c>
      <c r="P8632" s="13">
        <v>0.31</v>
      </c>
      <c r="Q8632" s="13">
        <v>2800.0</v>
      </c>
      <c r="R8632" s="13">
        <f t="shared" si="1"/>
        <v>3500</v>
      </c>
      <c r="S8632" s="14">
        <f t="shared" si="2"/>
        <v>700</v>
      </c>
      <c r="T8632" s="14">
        <f t="shared" si="3"/>
        <v>0.3125</v>
      </c>
      <c r="U8632" s="15" t="str">
        <f>vlookup(F8632,'Sub categories'!$A:$C,3,False)</f>
        <v>Copiers</v>
      </c>
      <c r="V8632" s="16">
        <f t="shared" si="4"/>
        <v>12</v>
      </c>
      <c r="W8632" s="17">
        <f t="array" ref="W8632">INDEX(shipping_prices!$C$1:$F9859,MATCH(I8632,shipping_prices!$A$1:$A9859,0),MATCH(M8632,shipping_prices!$C$1:$F$1,0))</f>
        <v>13.2</v>
      </c>
      <c r="X8632" s="15" t="str">
        <f t="shared" si="5"/>
        <v>Todd SumrallChicagoIllinois</v>
      </c>
      <c r="Y8632" s="15" t="str">
        <f t="shared" si="6"/>
        <v>High</v>
      </c>
    </row>
    <row r="8633" hidden="1">
      <c r="A8633" s="1">
        <v>43363.0</v>
      </c>
      <c r="B8633" s="2" t="s">
        <v>7751</v>
      </c>
      <c r="C8633" s="2">
        <v>2.0</v>
      </c>
      <c r="D8633" s="2" t="s">
        <v>4413</v>
      </c>
      <c r="E8633" s="2" t="s">
        <v>27</v>
      </c>
      <c r="F8633" s="2" t="s">
        <v>566</v>
      </c>
      <c r="G8633" s="2" t="s">
        <v>39</v>
      </c>
      <c r="H8633" s="2" t="s">
        <v>79</v>
      </c>
      <c r="I8633" s="2" t="s">
        <v>140</v>
      </c>
      <c r="J8633" s="2" t="s">
        <v>141</v>
      </c>
      <c r="K8633" s="2" t="s">
        <v>77</v>
      </c>
      <c r="L8633" s="10">
        <v>43369.0</v>
      </c>
      <c r="M8633" s="2" t="s">
        <v>142</v>
      </c>
      <c r="N8633" s="11">
        <v>0.8</v>
      </c>
      <c r="O8633" s="12">
        <v>-23.0</v>
      </c>
      <c r="P8633" s="13">
        <v>-1.5</v>
      </c>
      <c r="Q8633" s="13">
        <v>15.0</v>
      </c>
      <c r="R8633" s="13">
        <f t="shared" si="1"/>
        <v>75</v>
      </c>
      <c r="S8633" s="14">
        <f t="shared" si="2"/>
        <v>37.5</v>
      </c>
      <c r="T8633" s="14">
        <f t="shared" si="3"/>
        <v>-1.533333333</v>
      </c>
      <c r="U8633" s="15" t="str">
        <f>vlookup(F8633,'Sub categories'!$A:$C,3,False)</f>
        <v>Binders</v>
      </c>
      <c r="V8633" s="16">
        <f t="shared" si="4"/>
        <v>6</v>
      </c>
      <c r="W8633" s="17">
        <f t="array" ref="W8633">INDEX(shipping_prices!$C$1:$F9860,MATCH(I8633,shipping_prices!$A$1:$A9860,0),MATCH(M8633,shipping_prices!$C$1:$F$1,0))</f>
        <v>15.15</v>
      </c>
      <c r="X8633" s="15" t="str">
        <f t="shared" si="5"/>
        <v>Neoma MurrayChicagoIllinois</v>
      </c>
      <c r="Y8633" s="15" t="str">
        <f t="shared" si="6"/>
        <v>loss</v>
      </c>
    </row>
    <row r="8634">
      <c r="A8634" s="1">
        <v>43363.0</v>
      </c>
      <c r="B8634" s="2" t="s">
        <v>7751</v>
      </c>
      <c r="C8634" s="2">
        <v>3.0</v>
      </c>
      <c r="D8634" s="2" t="s">
        <v>4413</v>
      </c>
      <c r="E8634" s="2" t="s">
        <v>27</v>
      </c>
      <c r="F8634" s="2" t="s">
        <v>2458</v>
      </c>
      <c r="G8634" s="2" t="s">
        <v>45</v>
      </c>
      <c r="H8634" s="2" t="s">
        <v>1024</v>
      </c>
      <c r="I8634" s="2" t="s">
        <v>140</v>
      </c>
      <c r="J8634" s="2" t="s">
        <v>141</v>
      </c>
      <c r="K8634" s="2" t="s">
        <v>77</v>
      </c>
      <c r="L8634" s="10">
        <v>43369.0</v>
      </c>
      <c r="M8634" s="2" t="s">
        <v>142</v>
      </c>
      <c r="N8634" s="11">
        <v>0.6</v>
      </c>
      <c r="O8634" s="12">
        <v>-13.0</v>
      </c>
      <c r="P8634" s="13">
        <v>-0.53</v>
      </c>
      <c r="Q8634" s="13">
        <v>24.0</v>
      </c>
      <c r="R8634" s="13">
        <f t="shared" si="1"/>
        <v>60</v>
      </c>
      <c r="S8634" s="14">
        <f t="shared" si="2"/>
        <v>20</v>
      </c>
      <c r="T8634" s="14">
        <f t="shared" si="3"/>
        <v>-0.5416666667</v>
      </c>
      <c r="U8634" s="15" t="str">
        <f>vlookup(F8634,'Sub categories'!$A:$C,3,False)</f>
        <v>Furnishings</v>
      </c>
      <c r="V8634" s="16">
        <f t="shared" si="4"/>
        <v>6</v>
      </c>
      <c r="W8634" s="17">
        <f t="array" ref="W8634">INDEX(shipping_prices!$C$1:$F9861,MATCH(I8634,shipping_prices!$A$1:$A9861,0),MATCH(M8634,shipping_prices!$C$1:$F$1,0))</f>
        <v>15.15</v>
      </c>
      <c r="X8634" s="15" t="str">
        <f t="shared" si="5"/>
        <v>Neoma MurrayChicagoIllinois</v>
      </c>
      <c r="Y8634" s="15" t="str">
        <f t="shared" si="6"/>
        <v>loss</v>
      </c>
    </row>
    <row r="8635">
      <c r="A8635" s="1">
        <v>43363.0</v>
      </c>
      <c r="B8635" s="2" t="s">
        <v>7752</v>
      </c>
      <c r="C8635" s="2">
        <v>7.0</v>
      </c>
      <c r="D8635" s="2" t="s">
        <v>1662</v>
      </c>
      <c r="E8635" s="2" t="s">
        <v>49</v>
      </c>
      <c r="F8635" s="2" t="s">
        <v>815</v>
      </c>
      <c r="G8635" s="2" t="s">
        <v>45</v>
      </c>
      <c r="H8635" s="2" t="s">
        <v>130</v>
      </c>
      <c r="I8635" s="2" t="s">
        <v>5028</v>
      </c>
      <c r="J8635" s="2" t="s">
        <v>141</v>
      </c>
      <c r="K8635" s="2" t="s">
        <v>77</v>
      </c>
      <c r="L8635" s="10">
        <v>43371.0</v>
      </c>
      <c r="M8635" s="2" t="s">
        <v>34</v>
      </c>
      <c r="N8635" s="11">
        <v>0.6</v>
      </c>
      <c r="O8635" s="12">
        <v>-312.0</v>
      </c>
      <c r="P8635" s="13">
        <v>-1.23</v>
      </c>
      <c r="Q8635" s="13">
        <v>255.0</v>
      </c>
      <c r="R8635" s="13">
        <f t="shared" si="1"/>
        <v>637.5</v>
      </c>
      <c r="S8635" s="14">
        <f t="shared" si="2"/>
        <v>91.07142857</v>
      </c>
      <c r="T8635" s="14">
        <f t="shared" si="3"/>
        <v>-1.223529412</v>
      </c>
      <c r="U8635" s="15" t="str">
        <f>vlookup(F8635,'Sub categories'!$A:$C,3,False)</f>
        <v>Furnishings</v>
      </c>
      <c r="V8635" s="16">
        <f t="shared" si="4"/>
        <v>8</v>
      </c>
      <c r="W8635" s="17">
        <f t="array" ref="W8635">INDEX(shipping_prices!$C$1:$F9862,MATCH(I8635,shipping_prices!$A$1:$A9862,0),MATCH(M8635,shipping_prices!$C$1:$F$1,0))</f>
        <v>9.03</v>
      </c>
      <c r="X8635" s="15" t="str">
        <f t="shared" si="5"/>
        <v>Joni SundaresamPark RidgeIllinois</v>
      </c>
      <c r="Y8635" s="15" t="str">
        <f t="shared" si="6"/>
        <v>loss</v>
      </c>
    </row>
    <row r="8636" hidden="1">
      <c r="A8636" s="1">
        <v>43363.0</v>
      </c>
      <c r="B8636" s="2" t="s">
        <v>7753</v>
      </c>
      <c r="C8636" s="2">
        <v>5.0</v>
      </c>
      <c r="D8636" s="2" t="s">
        <v>2110</v>
      </c>
      <c r="E8636" s="2" t="s">
        <v>27</v>
      </c>
      <c r="F8636" s="2" t="s">
        <v>515</v>
      </c>
      <c r="G8636" s="2" t="s">
        <v>39</v>
      </c>
      <c r="H8636" s="2" t="s">
        <v>297</v>
      </c>
      <c r="I8636" s="2" t="s">
        <v>310</v>
      </c>
      <c r="J8636" s="2" t="s">
        <v>321</v>
      </c>
      <c r="K8636" s="2" t="s">
        <v>33</v>
      </c>
      <c r="L8636" s="10">
        <v>43368.0</v>
      </c>
      <c r="M8636" s="2" t="s">
        <v>90</v>
      </c>
      <c r="N8636" s="11">
        <v>0.2</v>
      </c>
      <c r="O8636" s="12">
        <v>-4.0</v>
      </c>
      <c r="P8636" s="13">
        <v>-0.24</v>
      </c>
      <c r="Q8636" s="13">
        <v>16.0</v>
      </c>
      <c r="R8636" s="13">
        <f t="shared" si="1"/>
        <v>20</v>
      </c>
      <c r="S8636" s="14">
        <f t="shared" si="2"/>
        <v>4</v>
      </c>
      <c r="T8636" s="14">
        <f t="shared" si="3"/>
        <v>-0.25</v>
      </c>
      <c r="U8636" s="15" t="str">
        <f>vlookup(F8636,'Sub categories'!$A:$C,3,False)</f>
        <v>Supplies</v>
      </c>
      <c r="V8636" s="16">
        <f t="shared" si="4"/>
        <v>5</v>
      </c>
      <c r="W8636" s="17">
        <f t="array" ref="W8636">INDEX(shipping_prices!$C$1:$F9863,MATCH(I8636,shipping_prices!$A$1:$A9863,0),MATCH(M8636,shipping_prices!$C$1:$F$1,0))</f>
        <v>0.76</v>
      </c>
      <c r="X8636" s="15" t="str">
        <f t="shared" si="5"/>
        <v>Joel EatonNewarkOhio</v>
      </c>
      <c r="Y8636" s="15" t="str">
        <f t="shared" si="6"/>
        <v>loss</v>
      </c>
    </row>
    <row r="8637">
      <c r="A8637" s="1">
        <v>43363.0</v>
      </c>
      <c r="B8637" s="2" t="s">
        <v>7753</v>
      </c>
      <c r="C8637" s="2">
        <v>7.0</v>
      </c>
      <c r="D8637" s="2" t="s">
        <v>2110</v>
      </c>
      <c r="E8637" s="2" t="s">
        <v>27</v>
      </c>
      <c r="F8637" s="2" t="s">
        <v>915</v>
      </c>
      <c r="G8637" s="2" t="s">
        <v>45</v>
      </c>
      <c r="H8637" s="2" t="s">
        <v>79</v>
      </c>
      <c r="I8637" s="2" t="s">
        <v>310</v>
      </c>
      <c r="J8637" s="2" t="s">
        <v>321</v>
      </c>
      <c r="K8637" s="2" t="s">
        <v>33</v>
      </c>
      <c r="L8637" s="10">
        <v>43368.0</v>
      </c>
      <c r="M8637" s="2" t="s">
        <v>90</v>
      </c>
      <c r="N8637" s="11">
        <v>0.3</v>
      </c>
      <c r="O8637" s="12">
        <v>-11.0</v>
      </c>
      <c r="P8637" s="13">
        <v>-0.03</v>
      </c>
      <c r="Q8637" s="13">
        <v>397.0</v>
      </c>
      <c r="R8637" s="13">
        <f t="shared" si="1"/>
        <v>567.1428571</v>
      </c>
      <c r="S8637" s="14">
        <f t="shared" si="2"/>
        <v>81.02040816</v>
      </c>
      <c r="T8637" s="14">
        <f t="shared" si="3"/>
        <v>-0.02770780856</v>
      </c>
      <c r="U8637" s="15" t="str">
        <f>vlookup(F8637,'Sub categories'!$A:$C,3,False)</f>
        <v>Chairs</v>
      </c>
      <c r="V8637" s="16">
        <f t="shared" si="4"/>
        <v>5</v>
      </c>
      <c r="W8637" s="17">
        <f t="array" ref="W8637">INDEX(shipping_prices!$C$1:$F9864,MATCH(I8637,shipping_prices!$A$1:$A9864,0),MATCH(M8637,shipping_prices!$C$1:$F$1,0))</f>
        <v>0.76</v>
      </c>
      <c r="X8637" s="15" t="str">
        <f t="shared" si="5"/>
        <v>Joel EatonNewarkOhio</v>
      </c>
      <c r="Y8637" s="15" t="str">
        <f t="shared" si="6"/>
        <v>loss</v>
      </c>
    </row>
    <row r="8638" hidden="1">
      <c r="A8638" s="1">
        <v>43363.0</v>
      </c>
      <c r="B8638" s="2" t="s">
        <v>7754</v>
      </c>
      <c r="C8638" s="2">
        <v>3.0</v>
      </c>
      <c r="D8638" s="2" t="s">
        <v>5045</v>
      </c>
      <c r="E8638" s="2" t="s">
        <v>27</v>
      </c>
      <c r="F8638" s="2" t="s">
        <v>2773</v>
      </c>
      <c r="G8638" s="2" t="s">
        <v>39</v>
      </c>
      <c r="H8638" s="2" t="s">
        <v>456</v>
      </c>
      <c r="I8638" s="2" t="s">
        <v>813</v>
      </c>
      <c r="J8638" s="2" t="s">
        <v>814</v>
      </c>
      <c r="K8638" s="2" t="s">
        <v>43</v>
      </c>
      <c r="L8638" s="10">
        <v>43374.0</v>
      </c>
      <c r="M8638" s="2" t="s">
        <v>34</v>
      </c>
      <c r="N8638" s="11">
        <v>0.2</v>
      </c>
      <c r="O8638" s="12">
        <v>2.0</v>
      </c>
      <c r="P8638" s="13">
        <v>0.11</v>
      </c>
      <c r="Q8638" s="13">
        <v>14.0</v>
      </c>
      <c r="R8638" s="13">
        <f t="shared" si="1"/>
        <v>17.5</v>
      </c>
      <c r="S8638" s="14">
        <f t="shared" si="2"/>
        <v>5.833333333</v>
      </c>
      <c r="T8638" s="14">
        <f t="shared" si="3"/>
        <v>0.1428571429</v>
      </c>
      <c r="U8638" s="15" t="str">
        <f>vlookup(F8638,'Sub categories'!$A:$C,3,False)</f>
        <v>Art</v>
      </c>
      <c r="V8638" s="16">
        <f t="shared" si="4"/>
        <v>11</v>
      </c>
      <c r="W8638" s="17">
        <f t="array" ref="W8638">INDEX(shipping_prices!$C$1:$F9865,MATCH(I8638,shipping_prices!$A$1:$A9865,0),MATCH(M8638,shipping_prices!$C$1:$F$1,0))</f>
        <v>6.46</v>
      </c>
      <c r="X8638" s="15" t="str">
        <f t="shared" si="5"/>
        <v>Jim RadfordColorado SpringsColorado</v>
      </c>
      <c r="Y8638" s="15" t="str">
        <f t="shared" si="6"/>
        <v>Low</v>
      </c>
    </row>
    <row r="8639">
      <c r="A8639" s="1">
        <v>43363.0</v>
      </c>
      <c r="B8639" s="2" t="s">
        <v>7754</v>
      </c>
      <c r="C8639" s="2">
        <v>7.0</v>
      </c>
      <c r="D8639" s="2" t="s">
        <v>5045</v>
      </c>
      <c r="E8639" s="2" t="s">
        <v>27</v>
      </c>
      <c r="F8639" s="2" t="s">
        <v>2342</v>
      </c>
      <c r="G8639" s="2" t="s">
        <v>45</v>
      </c>
      <c r="H8639" s="2" t="s">
        <v>2343</v>
      </c>
      <c r="I8639" s="2" t="s">
        <v>813</v>
      </c>
      <c r="J8639" s="2" t="s">
        <v>814</v>
      </c>
      <c r="K8639" s="2" t="s">
        <v>43</v>
      </c>
      <c r="L8639" s="10">
        <v>43374.0</v>
      </c>
      <c r="M8639" s="2" t="s">
        <v>34</v>
      </c>
      <c r="N8639" s="11">
        <v>0.7</v>
      </c>
      <c r="O8639" s="12">
        <v>-787.0</v>
      </c>
      <c r="P8639" s="13">
        <v>-1.33</v>
      </c>
      <c r="Q8639" s="13">
        <v>590.0</v>
      </c>
      <c r="R8639" s="13">
        <f t="shared" si="1"/>
        <v>1966.666667</v>
      </c>
      <c r="S8639" s="14">
        <f t="shared" si="2"/>
        <v>280.952381</v>
      </c>
      <c r="T8639" s="14">
        <f t="shared" si="3"/>
        <v>-1.333898305</v>
      </c>
      <c r="U8639" s="15" t="str">
        <f>vlookup(F8639,'Sub categories'!$A:$C,3,False)</f>
        <v>Bookcases</v>
      </c>
      <c r="V8639" s="16">
        <f t="shared" si="4"/>
        <v>11</v>
      </c>
      <c r="W8639" s="17">
        <f t="array" ref="W8639">INDEX(shipping_prices!$C$1:$F9866,MATCH(I8639,shipping_prices!$A$1:$A9866,0),MATCH(M8639,shipping_prices!$C$1:$F$1,0))</f>
        <v>6.46</v>
      </c>
      <c r="X8639" s="15" t="str">
        <f t="shared" si="5"/>
        <v>Jim RadfordColorado SpringsColorado</v>
      </c>
      <c r="Y8639" s="15" t="str">
        <f t="shared" si="6"/>
        <v>loss</v>
      </c>
    </row>
    <row r="8640" hidden="1">
      <c r="A8640" s="1">
        <v>43363.0</v>
      </c>
      <c r="B8640" s="2" t="s">
        <v>7755</v>
      </c>
      <c r="C8640" s="2">
        <v>3.0</v>
      </c>
      <c r="D8640" s="2" t="s">
        <v>2827</v>
      </c>
      <c r="E8640" s="2" t="s">
        <v>27</v>
      </c>
      <c r="F8640" s="2" t="s">
        <v>2476</v>
      </c>
      <c r="G8640" s="2" t="s">
        <v>39</v>
      </c>
      <c r="H8640" s="2" t="s">
        <v>2234</v>
      </c>
      <c r="I8640" s="2" t="s">
        <v>439</v>
      </c>
      <c r="J8640" s="2" t="s">
        <v>42</v>
      </c>
      <c r="K8640" s="2" t="s">
        <v>43</v>
      </c>
      <c r="L8640" s="10">
        <v>43374.0</v>
      </c>
      <c r="M8640" s="2" t="s">
        <v>90</v>
      </c>
      <c r="N8640" s="11">
        <v>0.0</v>
      </c>
      <c r="O8640" s="12">
        <v>5.0</v>
      </c>
      <c r="P8640" s="13">
        <v>0.46</v>
      </c>
      <c r="Q8640" s="13">
        <v>10.0</v>
      </c>
      <c r="R8640" s="13">
        <f t="shared" si="1"/>
        <v>10</v>
      </c>
      <c r="S8640" s="14">
        <f t="shared" si="2"/>
        <v>3.333333333</v>
      </c>
      <c r="T8640" s="14">
        <f t="shared" si="3"/>
        <v>0.5</v>
      </c>
      <c r="U8640" s="15" t="str">
        <f>vlookup(F8640,'Sub categories'!$A:$C,3,False)</f>
        <v>Paper</v>
      </c>
      <c r="V8640" s="16">
        <f t="shared" si="4"/>
        <v>11</v>
      </c>
      <c r="W8640" s="17">
        <f t="array" ref="W8640">INDEX(shipping_prices!$C$1:$F9867,MATCH(I8640,shipping_prices!$A$1:$A9867,0),MATCH(M8640,shipping_prices!$C$1:$F$1,0))</f>
        <v>6.71</v>
      </c>
      <c r="X8640" s="15" t="str">
        <f t="shared" si="5"/>
        <v>Richard BiernerSan DiegoCalifornia</v>
      </c>
      <c r="Y8640" s="15" t="str">
        <f t="shared" si="6"/>
        <v>Low</v>
      </c>
    </row>
    <row r="8641">
      <c r="A8641" s="1">
        <v>43363.0</v>
      </c>
      <c r="B8641" s="2" t="s">
        <v>7755</v>
      </c>
      <c r="C8641" s="2">
        <v>3.0</v>
      </c>
      <c r="D8641" s="2" t="s">
        <v>2827</v>
      </c>
      <c r="E8641" s="2" t="s">
        <v>27</v>
      </c>
      <c r="F8641" s="2" t="s">
        <v>276</v>
      </c>
      <c r="G8641" s="2" t="s">
        <v>45</v>
      </c>
      <c r="H8641" s="2" t="s">
        <v>277</v>
      </c>
      <c r="I8641" s="2" t="s">
        <v>439</v>
      </c>
      <c r="J8641" s="2" t="s">
        <v>42</v>
      </c>
      <c r="K8641" s="2" t="s">
        <v>43</v>
      </c>
      <c r="L8641" s="10">
        <v>43374.0</v>
      </c>
      <c r="M8641" s="2" t="s">
        <v>90</v>
      </c>
      <c r="N8641" s="11">
        <v>0.0</v>
      </c>
      <c r="O8641" s="12">
        <v>10.0</v>
      </c>
      <c r="P8641" s="13">
        <v>0.48</v>
      </c>
      <c r="Q8641" s="13">
        <v>20.0</v>
      </c>
      <c r="R8641" s="13">
        <f t="shared" si="1"/>
        <v>20</v>
      </c>
      <c r="S8641" s="14">
        <f t="shared" si="2"/>
        <v>6.666666667</v>
      </c>
      <c r="T8641" s="14">
        <f t="shared" si="3"/>
        <v>0.5</v>
      </c>
      <c r="U8641" s="15" t="str">
        <f>vlookup(F8641,'Sub categories'!$A:$C,3,False)</f>
        <v>Furnishings</v>
      </c>
      <c r="V8641" s="16">
        <f t="shared" si="4"/>
        <v>11</v>
      </c>
      <c r="W8641" s="17">
        <f t="array" ref="W8641">INDEX(shipping_prices!$C$1:$F9868,MATCH(I8641,shipping_prices!$A$1:$A9868,0),MATCH(M8641,shipping_prices!$C$1:$F$1,0))</f>
        <v>6.71</v>
      </c>
      <c r="X8641" s="15" t="str">
        <f t="shared" si="5"/>
        <v>Richard BiernerSan DiegoCalifornia</v>
      </c>
      <c r="Y8641" s="15" t="str">
        <f t="shared" si="6"/>
        <v>Low</v>
      </c>
    </row>
    <row r="8642" hidden="1">
      <c r="A8642" s="1">
        <v>43363.0</v>
      </c>
      <c r="B8642" s="2" t="s">
        <v>7755</v>
      </c>
      <c r="C8642" s="2">
        <v>3.0</v>
      </c>
      <c r="D8642" s="2" t="s">
        <v>2827</v>
      </c>
      <c r="E8642" s="2" t="s">
        <v>27</v>
      </c>
      <c r="F8642" s="2" t="s">
        <v>2978</v>
      </c>
      <c r="G8642" s="2" t="s">
        <v>29</v>
      </c>
      <c r="H8642" s="2" t="s">
        <v>764</v>
      </c>
      <c r="I8642" s="2" t="s">
        <v>439</v>
      </c>
      <c r="J8642" s="2" t="s">
        <v>42</v>
      </c>
      <c r="K8642" s="2" t="s">
        <v>43</v>
      </c>
      <c r="L8642" s="10">
        <v>43374.0</v>
      </c>
      <c r="M8642" s="2" t="s">
        <v>90</v>
      </c>
      <c r="N8642" s="11">
        <v>0.0</v>
      </c>
      <c r="O8642" s="12">
        <v>21.0</v>
      </c>
      <c r="P8642" s="13">
        <v>0.39</v>
      </c>
      <c r="Q8642" s="13">
        <v>53.0</v>
      </c>
      <c r="R8642" s="13">
        <f t="shared" si="1"/>
        <v>53</v>
      </c>
      <c r="S8642" s="14">
        <f t="shared" si="2"/>
        <v>17.66666667</v>
      </c>
      <c r="T8642" s="14">
        <f t="shared" si="3"/>
        <v>0.3962264151</v>
      </c>
      <c r="U8642" s="15" t="str">
        <f>vlookup(F8642,'Sub categories'!$A:$C,3,False)</f>
        <v>Accessories</v>
      </c>
      <c r="V8642" s="16">
        <f t="shared" si="4"/>
        <v>11</v>
      </c>
      <c r="W8642" s="17">
        <f t="array" ref="W8642">INDEX(shipping_prices!$C$1:$F9869,MATCH(I8642,shipping_prices!$A$1:$A9869,0),MATCH(M8642,shipping_prices!$C$1:$F$1,0))</f>
        <v>6.71</v>
      </c>
      <c r="X8642" s="15" t="str">
        <f t="shared" si="5"/>
        <v>Richard BiernerSan DiegoCalifornia</v>
      </c>
      <c r="Y8642" s="15" t="str">
        <f t="shared" si="6"/>
        <v>Low</v>
      </c>
    </row>
    <row r="8643" hidden="1">
      <c r="A8643" s="1">
        <v>43363.0</v>
      </c>
      <c r="B8643" s="2" t="s">
        <v>7755</v>
      </c>
      <c r="C8643" s="2">
        <v>6.0</v>
      </c>
      <c r="D8643" s="2" t="s">
        <v>2827</v>
      </c>
      <c r="E8643" s="2" t="s">
        <v>27</v>
      </c>
      <c r="F8643" s="2" t="s">
        <v>4694</v>
      </c>
      <c r="G8643" s="2" t="s">
        <v>39</v>
      </c>
      <c r="H8643" s="2" t="s">
        <v>51</v>
      </c>
      <c r="I8643" s="2" t="s">
        <v>439</v>
      </c>
      <c r="J8643" s="2" t="s">
        <v>42</v>
      </c>
      <c r="K8643" s="2" t="s">
        <v>43</v>
      </c>
      <c r="L8643" s="10">
        <v>43374.0</v>
      </c>
      <c r="M8643" s="2" t="s">
        <v>90</v>
      </c>
      <c r="N8643" s="11">
        <v>0.0</v>
      </c>
      <c r="O8643" s="12">
        <v>100.0</v>
      </c>
      <c r="P8643" s="13">
        <v>0.47</v>
      </c>
      <c r="Q8643" s="13">
        <v>213.0</v>
      </c>
      <c r="R8643" s="13">
        <f t="shared" si="1"/>
        <v>213</v>
      </c>
      <c r="S8643" s="14">
        <f t="shared" si="2"/>
        <v>35.5</v>
      </c>
      <c r="T8643" s="14">
        <f t="shared" si="3"/>
        <v>0.4694835681</v>
      </c>
      <c r="U8643" s="15" t="str">
        <f>vlookup(F8643,'Sub categories'!$A:$C,3,False)</f>
        <v>Paper</v>
      </c>
      <c r="V8643" s="16">
        <f t="shared" si="4"/>
        <v>11</v>
      </c>
      <c r="W8643" s="17">
        <f t="array" ref="W8643">INDEX(shipping_prices!$C$1:$F9870,MATCH(I8643,shipping_prices!$A$1:$A9870,0),MATCH(M8643,shipping_prices!$C$1:$F$1,0))</f>
        <v>6.71</v>
      </c>
      <c r="X8643" s="15" t="str">
        <f t="shared" si="5"/>
        <v>Richard BiernerSan DiegoCalifornia</v>
      </c>
      <c r="Y8643" s="15" t="str">
        <f t="shared" si="6"/>
        <v>High</v>
      </c>
    </row>
    <row r="8644" hidden="1">
      <c r="A8644" s="1">
        <v>43364.0</v>
      </c>
      <c r="B8644" s="2" t="s">
        <v>7756</v>
      </c>
      <c r="C8644" s="2">
        <v>1.0</v>
      </c>
      <c r="D8644" s="2" t="s">
        <v>3492</v>
      </c>
      <c r="E8644" s="2" t="s">
        <v>37</v>
      </c>
      <c r="F8644" s="2" t="s">
        <v>3142</v>
      </c>
      <c r="G8644" s="2" t="s">
        <v>39</v>
      </c>
      <c r="H8644" s="2" t="s">
        <v>912</v>
      </c>
      <c r="I8644" s="2" t="s">
        <v>31</v>
      </c>
      <c r="J8644" s="2" t="s">
        <v>32</v>
      </c>
      <c r="K8644" s="2" t="s">
        <v>33</v>
      </c>
      <c r="L8644" s="10">
        <v>43370.0</v>
      </c>
      <c r="M8644" s="2" t="s">
        <v>90</v>
      </c>
      <c r="N8644" s="11">
        <v>0.0</v>
      </c>
      <c r="O8644" s="12">
        <v>31.0</v>
      </c>
      <c r="P8644" s="13">
        <v>0.26</v>
      </c>
      <c r="Q8644" s="13">
        <v>120.0</v>
      </c>
      <c r="R8644" s="13">
        <f t="shared" si="1"/>
        <v>120</v>
      </c>
      <c r="S8644" s="14">
        <f t="shared" si="2"/>
        <v>120</v>
      </c>
      <c r="T8644" s="14">
        <f t="shared" si="3"/>
        <v>0.2583333333</v>
      </c>
      <c r="U8644" s="15" t="str">
        <f>vlookup(F8644,'Sub categories'!$A:$C,3,False)</f>
        <v>Storage</v>
      </c>
      <c r="V8644" s="16">
        <f t="shared" si="4"/>
        <v>6</v>
      </c>
      <c r="W8644" s="17">
        <f t="array" ref="W8644">INDEX(shipping_prices!$C$1:$F9871,MATCH(I8644,shipping_prices!$A$1:$A9871,0),MATCH(M8644,shipping_prices!$C$1:$F$1,0))</f>
        <v>0.94</v>
      </c>
      <c r="X8644" s="15" t="str">
        <f t="shared" si="5"/>
        <v>Jennifer BraxtonNew York CityNew York</v>
      </c>
      <c r="Y8644" s="15" t="str">
        <f t="shared" si="6"/>
        <v>Low</v>
      </c>
    </row>
    <row r="8645" hidden="1">
      <c r="A8645" s="1">
        <v>43364.0</v>
      </c>
      <c r="B8645" s="2" t="s">
        <v>7757</v>
      </c>
      <c r="C8645" s="2">
        <v>4.0</v>
      </c>
      <c r="D8645" s="2" t="s">
        <v>4279</v>
      </c>
      <c r="E8645" s="2" t="s">
        <v>27</v>
      </c>
      <c r="F8645" s="2" t="s">
        <v>1087</v>
      </c>
      <c r="G8645" s="2" t="s">
        <v>39</v>
      </c>
      <c r="H8645" s="2" t="s">
        <v>182</v>
      </c>
      <c r="I8645" s="2" t="s">
        <v>3401</v>
      </c>
      <c r="J8645" s="2" t="s">
        <v>141</v>
      </c>
      <c r="K8645" s="2" t="s">
        <v>77</v>
      </c>
      <c r="L8645" s="10">
        <v>43367.0</v>
      </c>
      <c r="M8645" s="2" t="s">
        <v>34</v>
      </c>
      <c r="N8645" s="11">
        <v>0.8</v>
      </c>
      <c r="O8645" s="12">
        <v>-8.0</v>
      </c>
      <c r="P8645" s="13">
        <v>-1.5</v>
      </c>
      <c r="Q8645" s="13">
        <v>5.0</v>
      </c>
      <c r="R8645" s="13">
        <f t="shared" si="1"/>
        <v>25</v>
      </c>
      <c r="S8645" s="14">
        <f t="shared" si="2"/>
        <v>6.25</v>
      </c>
      <c r="T8645" s="14">
        <f t="shared" si="3"/>
        <v>-1.6</v>
      </c>
      <c r="U8645" s="15" t="str">
        <f>vlookup(F8645,'Sub categories'!$A:$C,3,False)</f>
        <v>Binders</v>
      </c>
      <c r="V8645" s="16">
        <f t="shared" si="4"/>
        <v>3</v>
      </c>
      <c r="W8645" s="17">
        <f t="array" ref="W8645">INDEX(shipping_prices!$C$1:$F9872,MATCH(I8645,shipping_prices!$A$1:$A9872,0),MATCH(M8645,shipping_prices!$C$1:$F$1,0))</f>
        <v>8.04</v>
      </c>
      <c r="X8645" s="15" t="str">
        <f t="shared" si="5"/>
        <v>Liz ThompsonBloomingtonIllinois</v>
      </c>
      <c r="Y8645" s="15" t="str">
        <f t="shared" si="6"/>
        <v>loss</v>
      </c>
    </row>
    <row r="8646">
      <c r="A8646" s="1">
        <v>43364.0</v>
      </c>
      <c r="B8646" s="2" t="s">
        <v>7758</v>
      </c>
      <c r="C8646" s="2">
        <v>4.0</v>
      </c>
      <c r="D8646" s="2" t="s">
        <v>4413</v>
      </c>
      <c r="E8646" s="2" t="s">
        <v>27</v>
      </c>
      <c r="F8646" s="2" t="s">
        <v>893</v>
      </c>
      <c r="G8646" s="2" t="s">
        <v>45</v>
      </c>
      <c r="H8646" s="2" t="s">
        <v>130</v>
      </c>
      <c r="I8646" s="2" t="s">
        <v>75</v>
      </c>
      <c r="J8646" s="2" t="s">
        <v>76</v>
      </c>
      <c r="K8646" s="2" t="s">
        <v>77</v>
      </c>
      <c r="L8646" s="10">
        <v>43364.0</v>
      </c>
      <c r="M8646" s="2" t="s">
        <v>469</v>
      </c>
      <c r="N8646" s="11">
        <v>0.6</v>
      </c>
      <c r="O8646" s="12">
        <v>-4.0</v>
      </c>
      <c r="P8646" s="13">
        <v>-0.6</v>
      </c>
      <c r="Q8646" s="13">
        <v>7.0</v>
      </c>
      <c r="R8646" s="13">
        <f t="shared" si="1"/>
        <v>17.5</v>
      </c>
      <c r="S8646" s="14">
        <f t="shared" si="2"/>
        <v>4.375</v>
      </c>
      <c r="T8646" s="14">
        <f t="shared" si="3"/>
        <v>-0.5714285714</v>
      </c>
      <c r="U8646" s="15" t="str">
        <f>vlookup(F8646,'Sub categories'!$A:$C,3,False)</f>
        <v>Furnishings</v>
      </c>
      <c r="V8646" s="16">
        <f t="shared" si="4"/>
        <v>0</v>
      </c>
      <c r="W8646" s="17">
        <f t="array" ref="W8646">INDEX(shipping_prices!$C$1:$F9873,MATCH(I8646,shipping_prices!$A$1:$A9873,0),MATCH(M8646,shipping_prices!$C$1:$F$1,0))</f>
        <v>50.49</v>
      </c>
      <c r="X8646" s="15" t="str">
        <f t="shared" si="5"/>
        <v>Neoma MurrayHoustonTexas</v>
      </c>
      <c r="Y8646" s="15" t="str">
        <f t="shared" si="6"/>
        <v>loss</v>
      </c>
    </row>
    <row r="8647" hidden="1">
      <c r="A8647" s="1">
        <v>43364.0</v>
      </c>
      <c r="B8647" s="2" t="s">
        <v>7759</v>
      </c>
      <c r="C8647" s="2">
        <v>1.0</v>
      </c>
      <c r="D8647" s="2" t="s">
        <v>4462</v>
      </c>
      <c r="E8647" s="2" t="s">
        <v>27</v>
      </c>
      <c r="F8647" s="2" t="s">
        <v>457</v>
      </c>
      <c r="G8647" s="2" t="s">
        <v>29</v>
      </c>
      <c r="H8647" s="2" t="s">
        <v>458</v>
      </c>
      <c r="I8647" s="2" t="s">
        <v>1670</v>
      </c>
      <c r="J8647" s="2" t="s">
        <v>53</v>
      </c>
      <c r="K8647" s="2" t="s">
        <v>54</v>
      </c>
      <c r="L8647" s="10">
        <v>43365.0</v>
      </c>
      <c r="M8647" s="2" t="s">
        <v>142</v>
      </c>
      <c r="N8647" s="11">
        <v>0.2</v>
      </c>
      <c r="O8647" s="12">
        <v>-1.0</v>
      </c>
      <c r="P8647" s="13">
        <v>-0.06</v>
      </c>
      <c r="Q8647" s="13">
        <v>12.0</v>
      </c>
      <c r="R8647" s="13">
        <f t="shared" si="1"/>
        <v>15</v>
      </c>
      <c r="S8647" s="14">
        <f t="shared" si="2"/>
        <v>15</v>
      </c>
      <c r="T8647" s="14">
        <f t="shared" si="3"/>
        <v>-0.08333333333</v>
      </c>
      <c r="U8647" s="15" t="str">
        <f>vlookup(F8647,'Sub categories'!$A:$C,3,False)</f>
        <v>Accessories</v>
      </c>
      <c r="V8647" s="16">
        <f t="shared" si="4"/>
        <v>1</v>
      </c>
      <c r="W8647" s="17">
        <f t="array" ref="W8647">INDEX(shipping_prices!$C$1:$F9874,MATCH(I8647,shipping_prices!$A$1:$A9874,0),MATCH(M8647,shipping_prices!$C$1:$F$1,0))</f>
        <v>23.85</v>
      </c>
      <c r="X8647" s="15" t="str">
        <f t="shared" si="5"/>
        <v>Amy CoxTampaFlorida</v>
      </c>
      <c r="Y8647" s="15" t="str">
        <f t="shared" si="6"/>
        <v>loss</v>
      </c>
    </row>
    <row r="8648" hidden="1">
      <c r="A8648" s="1">
        <v>43364.0</v>
      </c>
      <c r="B8648" s="2" t="s">
        <v>7760</v>
      </c>
      <c r="C8648" s="2">
        <v>2.0</v>
      </c>
      <c r="D8648" s="2" t="s">
        <v>72</v>
      </c>
      <c r="E8648" s="2" t="s">
        <v>27</v>
      </c>
      <c r="F8648" s="2" t="s">
        <v>455</v>
      </c>
      <c r="G8648" s="2" t="s">
        <v>39</v>
      </c>
      <c r="H8648" s="2" t="s">
        <v>456</v>
      </c>
      <c r="I8648" s="2" t="s">
        <v>2247</v>
      </c>
      <c r="J8648" s="2" t="s">
        <v>64</v>
      </c>
      <c r="K8648" s="2" t="s">
        <v>43</v>
      </c>
      <c r="L8648" s="10">
        <v>43365.0</v>
      </c>
      <c r="M8648" s="2" t="s">
        <v>90</v>
      </c>
      <c r="N8648" s="11">
        <v>0.2</v>
      </c>
      <c r="O8648" s="12">
        <v>2.0</v>
      </c>
      <c r="P8648" s="13">
        <v>0.16</v>
      </c>
      <c r="Q8648" s="13">
        <v>15.0</v>
      </c>
      <c r="R8648" s="13">
        <f t="shared" si="1"/>
        <v>18.75</v>
      </c>
      <c r="S8648" s="14">
        <f t="shared" si="2"/>
        <v>9.375</v>
      </c>
      <c r="T8648" s="14">
        <f t="shared" si="3"/>
        <v>0.1333333333</v>
      </c>
      <c r="U8648" s="15" t="str">
        <f>vlookup(F8648,'Sub categories'!$A:$C,3,False)</f>
        <v>Art</v>
      </c>
      <c r="V8648" s="16">
        <f t="shared" si="4"/>
        <v>1</v>
      </c>
      <c r="W8648" s="17">
        <f t="array" ref="W8648">INDEX(shipping_prices!$C$1:$F9875,MATCH(I8648,shipping_prices!$A$1:$A9875,0),MATCH(M8648,shipping_prices!$C$1:$F$1,0))</f>
        <v>2.42</v>
      </c>
      <c r="X8648" s="15" t="str">
        <f t="shared" si="5"/>
        <v>Kunst MillerAvondaleArizona</v>
      </c>
      <c r="Y8648" s="15" t="str">
        <f t="shared" si="6"/>
        <v>Low</v>
      </c>
    </row>
    <row r="8649" hidden="1">
      <c r="A8649" s="1">
        <v>43364.0</v>
      </c>
      <c r="B8649" s="2" t="s">
        <v>7760</v>
      </c>
      <c r="C8649" s="2">
        <v>7.0</v>
      </c>
      <c r="D8649" s="2" t="s">
        <v>72</v>
      </c>
      <c r="E8649" s="2" t="s">
        <v>27</v>
      </c>
      <c r="F8649" s="2" t="s">
        <v>3313</v>
      </c>
      <c r="G8649" s="2" t="s">
        <v>39</v>
      </c>
      <c r="H8649" s="2" t="s">
        <v>216</v>
      </c>
      <c r="I8649" s="2" t="s">
        <v>2247</v>
      </c>
      <c r="J8649" s="2" t="s">
        <v>64</v>
      </c>
      <c r="K8649" s="2" t="s">
        <v>43</v>
      </c>
      <c r="L8649" s="10">
        <v>43365.0</v>
      </c>
      <c r="M8649" s="2" t="s">
        <v>90</v>
      </c>
      <c r="N8649" s="11">
        <v>0.2</v>
      </c>
      <c r="O8649" s="12">
        <v>2.0</v>
      </c>
      <c r="P8649" s="13">
        <v>0.11</v>
      </c>
      <c r="Q8649" s="13">
        <v>16.0</v>
      </c>
      <c r="R8649" s="13">
        <f t="shared" si="1"/>
        <v>20</v>
      </c>
      <c r="S8649" s="14">
        <f t="shared" si="2"/>
        <v>2.857142857</v>
      </c>
      <c r="T8649" s="14">
        <f t="shared" si="3"/>
        <v>0.125</v>
      </c>
      <c r="U8649" s="15" t="str">
        <f>vlookup(F8649,'Sub categories'!$A:$C,3,False)</f>
        <v>Art</v>
      </c>
      <c r="V8649" s="16">
        <f t="shared" si="4"/>
        <v>1</v>
      </c>
      <c r="W8649" s="17">
        <f t="array" ref="W8649">INDEX(shipping_prices!$C$1:$F9876,MATCH(I8649,shipping_prices!$A$1:$A9876,0),MATCH(M8649,shipping_prices!$C$1:$F$1,0))</f>
        <v>2.42</v>
      </c>
      <c r="X8649" s="15" t="str">
        <f t="shared" si="5"/>
        <v>Kunst MillerAvondaleArizona</v>
      </c>
      <c r="Y8649" s="15" t="str">
        <f t="shared" si="6"/>
        <v>Low</v>
      </c>
    </row>
    <row r="8650" hidden="1">
      <c r="A8650" s="1">
        <v>43364.0</v>
      </c>
      <c r="B8650" s="2" t="s">
        <v>7760</v>
      </c>
      <c r="C8650" s="2">
        <v>2.0</v>
      </c>
      <c r="D8650" s="2" t="s">
        <v>72</v>
      </c>
      <c r="E8650" s="2" t="s">
        <v>27</v>
      </c>
      <c r="F8650" s="2" t="s">
        <v>2576</v>
      </c>
      <c r="G8650" s="2" t="s">
        <v>29</v>
      </c>
      <c r="H8650" s="2" t="s">
        <v>2577</v>
      </c>
      <c r="I8650" s="2" t="s">
        <v>2247</v>
      </c>
      <c r="J8650" s="2" t="s">
        <v>64</v>
      </c>
      <c r="K8650" s="2" t="s">
        <v>43</v>
      </c>
      <c r="L8650" s="10">
        <v>43365.0</v>
      </c>
      <c r="M8650" s="2" t="s">
        <v>90</v>
      </c>
      <c r="N8650" s="11">
        <v>0.2</v>
      </c>
      <c r="O8650" s="12">
        <v>1.0</v>
      </c>
      <c r="P8650" s="13">
        <v>0.06</v>
      </c>
      <c r="Q8650" s="13">
        <v>23.0</v>
      </c>
      <c r="R8650" s="13">
        <f t="shared" si="1"/>
        <v>28.75</v>
      </c>
      <c r="S8650" s="14">
        <f t="shared" si="2"/>
        <v>14.375</v>
      </c>
      <c r="T8650" s="14">
        <f t="shared" si="3"/>
        <v>0.04347826087</v>
      </c>
      <c r="U8650" s="15" t="str">
        <f>vlookup(F8650,'Sub categories'!$A:$C,3,False)</f>
        <v>Accessories</v>
      </c>
      <c r="V8650" s="16">
        <f t="shared" si="4"/>
        <v>1</v>
      </c>
      <c r="W8650" s="17">
        <f t="array" ref="W8650">INDEX(shipping_prices!$C$1:$F9877,MATCH(I8650,shipping_prices!$A$1:$A9877,0),MATCH(M8650,shipping_prices!$C$1:$F$1,0))</f>
        <v>2.42</v>
      </c>
      <c r="X8650" s="15" t="str">
        <f t="shared" si="5"/>
        <v>Kunst MillerAvondaleArizona</v>
      </c>
      <c r="Y8650" s="15" t="str">
        <f t="shared" si="6"/>
        <v>Low</v>
      </c>
    </row>
    <row r="8651" hidden="1">
      <c r="A8651" s="1">
        <v>43364.0</v>
      </c>
      <c r="B8651" s="2" t="s">
        <v>7761</v>
      </c>
      <c r="C8651" s="2">
        <v>6.0</v>
      </c>
      <c r="D8651" s="2" t="s">
        <v>1381</v>
      </c>
      <c r="E8651" s="2" t="s">
        <v>49</v>
      </c>
      <c r="F8651" s="2" t="s">
        <v>479</v>
      </c>
      <c r="G8651" s="2" t="s">
        <v>39</v>
      </c>
      <c r="H8651" s="2" t="s">
        <v>40</v>
      </c>
      <c r="I8651" s="2" t="s">
        <v>75</v>
      </c>
      <c r="J8651" s="2" t="s">
        <v>76</v>
      </c>
      <c r="K8651" s="2" t="s">
        <v>77</v>
      </c>
      <c r="L8651" s="10">
        <v>43376.0</v>
      </c>
      <c r="M8651" s="2" t="s">
        <v>142</v>
      </c>
      <c r="N8651" s="11">
        <v>0.8</v>
      </c>
      <c r="O8651" s="12">
        <v>-67.0</v>
      </c>
      <c r="P8651" s="13">
        <v>-1.6</v>
      </c>
      <c r="Q8651" s="13">
        <v>42.0</v>
      </c>
      <c r="R8651" s="13">
        <f t="shared" si="1"/>
        <v>210</v>
      </c>
      <c r="S8651" s="14">
        <f t="shared" si="2"/>
        <v>35</v>
      </c>
      <c r="T8651" s="14">
        <f t="shared" si="3"/>
        <v>-1.595238095</v>
      </c>
      <c r="U8651" s="15" t="str">
        <f>vlookup(F8651,'Sub categories'!$A:$C,3,False)</f>
        <v>Binders</v>
      </c>
      <c r="V8651" s="16">
        <f t="shared" si="4"/>
        <v>12</v>
      </c>
      <c r="W8651" s="17">
        <f t="array" ref="W8651">INDEX(shipping_prices!$C$1:$F9878,MATCH(I8651,shipping_prices!$A$1:$A9878,0),MATCH(M8651,shipping_prices!$C$1:$F$1,0))</f>
        <v>23.68</v>
      </c>
      <c r="X8651" s="15" t="str">
        <f t="shared" si="5"/>
        <v>Sara LuxemburgHoustonTexas</v>
      </c>
      <c r="Y8651" s="15" t="str">
        <f t="shared" si="6"/>
        <v>loss</v>
      </c>
    </row>
    <row r="8652" hidden="1">
      <c r="A8652" s="1">
        <v>43365.0</v>
      </c>
      <c r="B8652" s="2" t="s">
        <v>7762</v>
      </c>
      <c r="C8652" s="2">
        <v>11.0</v>
      </c>
      <c r="D8652" s="2" t="s">
        <v>1765</v>
      </c>
      <c r="E8652" s="2" t="s">
        <v>37</v>
      </c>
      <c r="F8652" s="2" t="s">
        <v>2233</v>
      </c>
      <c r="G8652" s="2" t="s">
        <v>39</v>
      </c>
      <c r="H8652" s="2" t="s">
        <v>2234</v>
      </c>
      <c r="I8652" s="2" t="s">
        <v>169</v>
      </c>
      <c r="J8652" s="2" t="s">
        <v>42</v>
      </c>
      <c r="K8652" s="2" t="s">
        <v>43</v>
      </c>
      <c r="L8652" s="10">
        <v>43375.0</v>
      </c>
      <c r="M8652" s="2" t="s">
        <v>142</v>
      </c>
      <c r="N8652" s="11">
        <v>0.0</v>
      </c>
      <c r="O8652" s="12">
        <v>93.0</v>
      </c>
      <c r="P8652" s="13">
        <v>0.48</v>
      </c>
      <c r="Q8652" s="13">
        <v>193.0</v>
      </c>
      <c r="R8652" s="13">
        <f t="shared" si="1"/>
        <v>193</v>
      </c>
      <c r="S8652" s="14">
        <f t="shared" si="2"/>
        <v>17.54545455</v>
      </c>
      <c r="T8652" s="14">
        <f t="shared" si="3"/>
        <v>0.481865285</v>
      </c>
      <c r="U8652" s="15" t="str">
        <f>vlookup(F8652,'Sub categories'!$A:$C,3,False)</f>
        <v>Paper</v>
      </c>
      <c r="V8652" s="16">
        <f t="shared" si="4"/>
        <v>10</v>
      </c>
      <c r="W8652" s="17">
        <f t="array" ref="W8652">INDEX(shipping_prices!$C$1:$F9879,MATCH(I8652,shipping_prices!$A$1:$A9879,0),MATCH(M8652,shipping_prices!$C$1:$F$1,0))</f>
        <v>18.39</v>
      </c>
      <c r="X8652" s="15" t="str">
        <f t="shared" si="5"/>
        <v>Alice McCarthyLos AngelesCalifornia</v>
      </c>
      <c r="Y8652" s="15" t="str">
        <f t="shared" si="6"/>
        <v>High</v>
      </c>
    </row>
    <row r="8653" hidden="1">
      <c r="A8653" s="1">
        <v>43365.0</v>
      </c>
      <c r="B8653" s="2" t="s">
        <v>7762</v>
      </c>
      <c r="C8653" s="2">
        <v>3.0</v>
      </c>
      <c r="D8653" s="2" t="s">
        <v>1765</v>
      </c>
      <c r="E8653" s="2" t="s">
        <v>37</v>
      </c>
      <c r="F8653" s="2" t="s">
        <v>852</v>
      </c>
      <c r="G8653" s="2" t="s">
        <v>29</v>
      </c>
      <c r="H8653" s="2" t="s">
        <v>220</v>
      </c>
      <c r="I8653" s="2" t="s">
        <v>169</v>
      </c>
      <c r="J8653" s="2" t="s">
        <v>42</v>
      </c>
      <c r="K8653" s="2" t="s">
        <v>43</v>
      </c>
      <c r="L8653" s="10">
        <v>43375.0</v>
      </c>
      <c r="M8653" s="2" t="s">
        <v>142</v>
      </c>
      <c r="N8653" s="11">
        <v>0.0</v>
      </c>
      <c r="O8653" s="12">
        <v>86.0</v>
      </c>
      <c r="P8653" s="13">
        <v>0.36</v>
      </c>
      <c r="Q8653" s="13">
        <v>240.0</v>
      </c>
      <c r="R8653" s="13">
        <f t="shared" si="1"/>
        <v>240</v>
      </c>
      <c r="S8653" s="14">
        <f t="shared" si="2"/>
        <v>80</v>
      </c>
      <c r="T8653" s="14">
        <f t="shared" si="3"/>
        <v>0.3583333333</v>
      </c>
      <c r="U8653" s="15" t="str">
        <f>vlookup(F8653,'Sub categories'!$A:$C,3,False)</f>
        <v>Accessories</v>
      </c>
      <c r="V8653" s="16">
        <f t="shared" si="4"/>
        <v>10</v>
      </c>
      <c r="W8653" s="17">
        <f t="array" ref="W8653">INDEX(shipping_prices!$C$1:$F9880,MATCH(I8653,shipping_prices!$A$1:$A9880,0),MATCH(M8653,shipping_prices!$C$1:$F$1,0))</f>
        <v>18.39</v>
      </c>
      <c r="X8653" s="15" t="str">
        <f t="shared" si="5"/>
        <v>Alice McCarthyLos AngelesCalifornia</v>
      </c>
      <c r="Y8653" s="15" t="str">
        <f t="shared" si="6"/>
        <v>High</v>
      </c>
    </row>
    <row r="8654" hidden="1">
      <c r="A8654" s="1">
        <v>43365.0</v>
      </c>
      <c r="B8654" s="2" t="s">
        <v>7763</v>
      </c>
      <c r="C8654" s="2">
        <v>2.0</v>
      </c>
      <c r="D8654" s="2" t="s">
        <v>4402</v>
      </c>
      <c r="E8654" s="2" t="s">
        <v>27</v>
      </c>
      <c r="F8654" s="2" t="s">
        <v>2836</v>
      </c>
      <c r="G8654" s="2" t="s">
        <v>39</v>
      </c>
      <c r="H8654" s="2" t="s">
        <v>130</v>
      </c>
      <c r="I8654" s="2" t="s">
        <v>655</v>
      </c>
      <c r="J8654" s="2" t="s">
        <v>53</v>
      </c>
      <c r="K8654" s="2" t="s">
        <v>54</v>
      </c>
      <c r="L8654" s="10">
        <v>43373.0</v>
      </c>
      <c r="M8654" s="2" t="s">
        <v>34</v>
      </c>
      <c r="N8654" s="11">
        <v>0.2</v>
      </c>
      <c r="O8654" s="12">
        <v>3.0</v>
      </c>
      <c r="P8654" s="13">
        <v>0.11</v>
      </c>
      <c r="Q8654" s="13">
        <v>22.0</v>
      </c>
      <c r="R8654" s="13">
        <f t="shared" si="1"/>
        <v>27.5</v>
      </c>
      <c r="S8654" s="14">
        <f t="shared" si="2"/>
        <v>13.75</v>
      </c>
      <c r="T8654" s="14">
        <f t="shared" si="3"/>
        <v>0.1363636364</v>
      </c>
      <c r="U8654" s="15" t="str">
        <f>vlookup(F8654,'Sub categories'!$A:$C,3,False)</f>
        <v>Storage</v>
      </c>
      <c r="V8654" s="16">
        <f t="shared" si="4"/>
        <v>8</v>
      </c>
      <c r="W8654" s="17">
        <f t="array" ref="W8654">INDEX(shipping_prices!$C$1:$F9881,MATCH(I8654,shipping_prices!$A$1:$A9881,0),MATCH(M8654,shipping_prices!$C$1:$F$1,0))</f>
        <v>11.62</v>
      </c>
      <c r="X8654" s="15" t="str">
        <f t="shared" si="5"/>
        <v>Sean O'DonnellFort LauderdaleFlorida</v>
      </c>
      <c r="Y8654" s="15" t="str">
        <f t="shared" si="6"/>
        <v>Low</v>
      </c>
    </row>
    <row r="8655">
      <c r="A8655" s="1">
        <v>43365.0</v>
      </c>
      <c r="B8655" s="2" t="s">
        <v>7763</v>
      </c>
      <c r="C8655" s="2">
        <v>5.0</v>
      </c>
      <c r="D8655" s="2" t="s">
        <v>4402</v>
      </c>
      <c r="E8655" s="2" t="s">
        <v>27</v>
      </c>
      <c r="F8655" s="2" t="s">
        <v>1554</v>
      </c>
      <c r="G8655" s="2" t="s">
        <v>45</v>
      </c>
      <c r="H8655" s="2" t="s">
        <v>1396</v>
      </c>
      <c r="I8655" s="2" t="s">
        <v>655</v>
      </c>
      <c r="J8655" s="2" t="s">
        <v>53</v>
      </c>
      <c r="K8655" s="2" t="s">
        <v>54</v>
      </c>
      <c r="L8655" s="10">
        <v>43373.0</v>
      </c>
      <c r="M8655" s="2" t="s">
        <v>34</v>
      </c>
      <c r="N8655" s="11">
        <v>0.45</v>
      </c>
      <c r="O8655" s="12">
        <v>-383.0</v>
      </c>
      <c r="P8655" s="13">
        <v>-0.4</v>
      </c>
      <c r="Q8655" s="13">
        <v>958.0</v>
      </c>
      <c r="R8655" s="13">
        <f t="shared" si="1"/>
        <v>1741.818182</v>
      </c>
      <c r="S8655" s="14">
        <f t="shared" si="2"/>
        <v>348.3636364</v>
      </c>
      <c r="T8655" s="14">
        <f t="shared" si="3"/>
        <v>-0.3997912317</v>
      </c>
      <c r="U8655" s="15" t="str">
        <f>vlookup(F8655,'Sub categories'!$A:$C,3,False)</f>
        <v>Tables</v>
      </c>
      <c r="V8655" s="16">
        <f t="shared" si="4"/>
        <v>8</v>
      </c>
      <c r="W8655" s="17">
        <f t="array" ref="W8655">INDEX(shipping_prices!$C$1:$F9882,MATCH(I8655,shipping_prices!$A$1:$A9882,0),MATCH(M8655,shipping_prices!$C$1:$F$1,0))</f>
        <v>11.62</v>
      </c>
      <c r="X8655" s="15" t="str">
        <f t="shared" si="5"/>
        <v>Sean O'DonnellFort LauderdaleFlorida</v>
      </c>
      <c r="Y8655" s="15" t="str">
        <f t="shared" si="6"/>
        <v>loss</v>
      </c>
    </row>
    <row r="8656" hidden="1">
      <c r="A8656" s="1">
        <v>43365.0</v>
      </c>
      <c r="B8656" s="2" t="s">
        <v>7764</v>
      </c>
      <c r="C8656" s="2">
        <v>1.0</v>
      </c>
      <c r="D8656" s="2" t="s">
        <v>517</v>
      </c>
      <c r="E8656" s="2" t="s">
        <v>37</v>
      </c>
      <c r="F8656" s="2" t="s">
        <v>1319</v>
      </c>
      <c r="G8656" s="2" t="s">
        <v>39</v>
      </c>
      <c r="H8656" s="2" t="s">
        <v>79</v>
      </c>
      <c r="I8656" s="2" t="s">
        <v>31</v>
      </c>
      <c r="J8656" s="2" t="s">
        <v>32</v>
      </c>
      <c r="K8656" s="2" t="s">
        <v>33</v>
      </c>
      <c r="L8656" s="10">
        <v>43368.0</v>
      </c>
      <c r="M8656" s="2" t="s">
        <v>34</v>
      </c>
      <c r="N8656" s="11">
        <v>0.0</v>
      </c>
      <c r="O8656" s="12">
        <v>2.0</v>
      </c>
      <c r="P8656" s="13">
        <v>0.25</v>
      </c>
      <c r="Q8656" s="13">
        <v>8.0</v>
      </c>
      <c r="R8656" s="13">
        <f t="shared" si="1"/>
        <v>8</v>
      </c>
      <c r="S8656" s="14">
        <f t="shared" si="2"/>
        <v>8</v>
      </c>
      <c r="T8656" s="14">
        <f t="shared" si="3"/>
        <v>0.25</v>
      </c>
      <c r="U8656" s="15" t="str">
        <f>vlookup(F8656,'Sub categories'!$A:$C,3,False)</f>
        <v>Appliances</v>
      </c>
      <c r="V8656" s="16">
        <f t="shared" si="4"/>
        <v>3</v>
      </c>
      <c r="W8656" s="17">
        <f t="array" ref="W8656">INDEX(shipping_prices!$C$1:$F9883,MATCH(I8656,shipping_prices!$A$1:$A9883,0),MATCH(M8656,shipping_prices!$C$1:$F$1,0))</f>
        <v>10.09</v>
      </c>
      <c r="X8656" s="15" t="str">
        <f t="shared" si="5"/>
        <v>Brendan SweedNew York CityNew York</v>
      </c>
      <c r="Y8656" s="15" t="str">
        <f t="shared" si="6"/>
        <v>Low</v>
      </c>
    </row>
    <row r="8657" hidden="1">
      <c r="A8657" s="1">
        <v>43365.0</v>
      </c>
      <c r="B8657" s="2" t="s">
        <v>7764</v>
      </c>
      <c r="C8657" s="2">
        <v>2.0</v>
      </c>
      <c r="D8657" s="2" t="s">
        <v>517</v>
      </c>
      <c r="E8657" s="2" t="s">
        <v>37</v>
      </c>
      <c r="F8657" s="2" t="s">
        <v>3199</v>
      </c>
      <c r="G8657" s="2" t="s">
        <v>29</v>
      </c>
      <c r="H8657" s="2" t="s">
        <v>79</v>
      </c>
      <c r="I8657" s="2" t="s">
        <v>31</v>
      </c>
      <c r="J8657" s="2" t="s">
        <v>32</v>
      </c>
      <c r="K8657" s="2" t="s">
        <v>33</v>
      </c>
      <c r="L8657" s="10">
        <v>43368.0</v>
      </c>
      <c r="M8657" s="2" t="s">
        <v>34</v>
      </c>
      <c r="N8657" s="11">
        <v>0.0</v>
      </c>
      <c r="O8657" s="12">
        <v>101.0</v>
      </c>
      <c r="P8657" s="13">
        <v>0.3</v>
      </c>
      <c r="Q8657" s="13">
        <v>338.0</v>
      </c>
      <c r="R8657" s="13">
        <f t="shared" si="1"/>
        <v>338</v>
      </c>
      <c r="S8657" s="14">
        <f t="shared" si="2"/>
        <v>169</v>
      </c>
      <c r="T8657" s="14">
        <f t="shared" si="3"/>
        <v>0.298816568</v>
      </c>
      <c r="U8657" s="15" t="str">
        <f>vlookup(F8657,'Sub categories'!$A:$C,3,False)</f>
        <v>Phones</v>
      </c>
      <c r="V8657" s="16">
        <f t="shared" si="4"/>
        <v>3</v>
      </c>
      <c r="W8657" s="17">
        <f t="array" ref="W8657">INDEX(shipping_prices!$C$1:$F9884,MATCH(I8657,shipping_prices!$A$1:$A9884,0),MATCH(M8657,shipping_prices!$C$1:$F$1,0))</f>
        <v>10.09</v>
      </c>
      <c r="X8657" s="15" t="str">
        <f t="shared" si="5"/>
        <v>Brendan SweedNew York CityNew York</v>
      </c>
      <c r="Y8657" s="15" t="str">
        <f t="shared" si="6"/>
        <v>High</v>
      </c>
    </row>
    <row r="8658" hidden="1">
      <c r="A8658" s="1">
        <v>43365.0</v>
      </c>
      <c r="B8658" s="2" t="s">
        <v>7765</v>
      </c>
      <c r="C8658" s="2">
        <v>1.0</v>
      </c>
      <c r="D8658" s="2" t="s">
        <v>1718</v>
      </c>
      <c r="E8658" s="2" t="s">
        <v>27</v>
      </c>
      <c r="F8658" s="2" t="s">
        <v>2210</v>
      </c>
      <c r="G8658" s="2" t="s">
        <v>39</v>
      </c>
      <c r="H8658" s="2" t="s">
        <v>79</v>
      </c>
      <c r="I8658" s="2" t="s">
        <v>1639</v>
      </c>
      <c r="J8658" s="2" t="s">
        <v>1343</v>
      </c>
      <c r="K8658" s="2" t="s">
        <v>43</v>
      </c>
      <c r="L8658" s="10">
        <v>43377.0</v>
      </c>
      <c r="M8658" s="2" t="s">
        <v>142</v>
      </c>
      <c r="N8658" s="11">
        <v>0.2</v>
      </c>
      <c r="O8658" s="12">
        <v>2.0</v>
      </c>
      <c r="P8658" s="13">
        <v>0.23</v>
      </c>
      <c r="Q8658" s="13">
        <v>8.0</v>
      </c>
      <c r="R8658" s="13">
        <f t="shared" si="1"/>
        <v>10</v>
      </c>
      <c r="S8658" s="14">
        <f t="shared" si="2"/>
        <v>10</v>
      </c>
      <c r="T8658" s="14">
        <f t="shared" si="3"/>
        <v>0.25</v>
      </c>
      <c r="U8658" s="15" t="str">
        <f>vlookup(F8658,'Sub categories'!$A:$C,3,False)</f>
        <v>Art</v>
      </c>
      <c r="V8658" s="16">
        <f t="shared" si="4"/>
        <v>12</v>
      </c>
      <c r="W8658" s="17">
        <f t="array" ref="W8658">INDEX(shipping_prices!$C$1:$F9885,MATCH(I8658,shipping_prices!$A$1:$A9885,0),MATCH(M8658,shipping_prices!$C$1:$F$1,0))</f>
        <v>18.38</v>
      </c>
      <c r="X8658" s="15" t="str">
        <f t="shared" si="5"/>
        <v>Guy ArmstrongSalemOregon</v>
      </c>
      <c r="Y8658" s="15" t="str">
        <f t="shared" si="6"/>
        <v>Low</v>
      </c>
    </row>
    <row r="8659" hidden="1">
      <c r="A8659" s="1">
        <v>43365.0</v>
      </c>
      <c r="B8659" s="2" t="s">
        <v>7766</v>
      </c>
      <c r="C8659" s="2">
        <v>3.0</v>
      </c>
      <c r="D8659" s="2" t="s">
        <v>1918</v>
      </c>
      <c r="E8659" s="2" t="s">
        <v>27</v>
      </c>
      <c r="F8659" s="2" t="s">
        <v>1872</v>
      </c>
      <c r="G8659" s="2" t="s">
        <v>29</v>
      </c>
      <c r="H8659" s="2" t="s">
        <v>503</v>
      </c>
      <c r="I8659" s="2" t="s">
        <v>7767</v>
      </c>
      <c r="J8659" s="2" t="s">
        <v>141</v>
      </c>
      <c r="K8659" s="2" t="s">
        <v>77</v>
      </c>
      <c r="L8659" s="10">
        <v>43370.0</v>
      </c>
      <c r="M8659" s="2" t="s">
        <v>90</v>
      </c>
      <c r="N8659" s="11">
        <v>0.2</v>
      </c>
      <c r="O8659" s="12">
        <v>14.0</v>
      </c>
      <c r="P8659" s="13">
        <v>0.09</v>
      </c>
      <c r="Q8659" s="13">
        <v>158.0</v>
      </c>
      <c r="R8659" s="13">
        <f t="shared" si="1"/>
        <v>197.5</v>
      </c>
      <c r="S8659" s="14">
        <f t="shared" si="2"/>
        <v>65.83333333</v>
      </c>
      <c r="T8659" s="14">
        <f t="shared" si="3"/>
        <v>0.08860759494</v>
      </c>
      <c r="U8659" s="15" t="str">
        <f>vlookup(F8659,'Sub categories'!$A:$C,3,False)</f>
        <v>Phones</v>
      </c>
      <c r="V8659" s="16">
        <f t="shared" si="4"/>
        <v>5</v>
      </c>
      <c r="W8659" s="17">
        <f t="array" ref="W8659">INDEX(shipping_prices!$C$1:$F9886,MATCH(I8659,shipping_prices!$A$1:$A9886,0),MATCH(M8659,shipping_prices!$C$1:$F$1,0))</f>
        <v>7.05</v>
      </c>
      <c r="X8659" s="15" t="str">
        <f t="shared" si="5"/>
        <v>Patrick RyanGlenviewIllinois</v>
      </c>
      <c r="Y8659" s="15" t="str">
        <f t="shared" si="6"/>
        <v>Low</v>
      </c>
    </row>
    <row r="8660" hidden="1">
      <c r="A8660" s="1">
        <v>43365.0</v>
      </c>
      <c r="B8660" s="2" t="s">
        <v>7768</v>
      </c>
      <c r="C8660" s="2">
        <v>7.0</v>
      </c>
      <c r="D8660" s="2" t="s">
        <v>739</v>
      </c>
      <c r="E8660" s="2" t="s">
        <v>27</v>
      </c>
      <c r="F8660" s="2" t="s">
        <v>1467</v>
      </c>
      <c r="G8660" s="2" t="s">
        <v>39</v>
      </c>
      <c r="H8660" s="2" t="s">
        <v>581</v>
      </c>
      <c r="I8660" s="2" t="s">
        <v>1359</v>
      </c>
      <c r="J8660" s="2" t="s">
        <v>64</v>
      </c>
      <c r="K8660" s="2" t="s">
        <v>43</v>
      </c>
      <c r="L8660" s="10">
        <v>43373.0</v>
      </c>
      <c r="M8660" s="2" t="s">
        <v>34</v>
      </c>
      <c r="N8660" s="11">
        <v>0.7</v>
      </c>
      <c r="O8660" s="12">
        <v>-13.0</v>
      </c>
      <c r="P8660" s="13">
        <v>-0.67</v>
      </c>
      <c r="Q8660" s="13">
        <v>19.0</v>
      </c>
      <c r="R8660" s="13">
        <f t="shared" si="1"/>
        <v>63.33333333</v>
      </c>
      <c r="S8660" s="14">
        <f t="shared" si="2"/>
        <v>9.047619048</v>
      </c>
      <c r="T8660" s="14">
        <f t="shared" si="3"/>
        <v>-0.6842105263</v>
      </c>
      <c r="U8660" s="15" t="str">
        <f>vlookup(F8660,'Sub categories'!$A:$C,3,False)</f>
        <v>Binders</v>
      </c>
      <c r="V8660" s="16">
        <f t="shared" si="4"/>
        <v>8</v>
      </c>
      <c r="W8660" s="17">
        <f t="array" ref="W8660">INDEX(shipping_prices!$C$1:$F9887,MATCH(I8660,shipping_prices!$A$1:$A9887,0),MATCH(M8660,shipping_prices!$C$1:$F$1,0))</f>
        <v>14.71</v>
      </c>
      <c r="X8660" s="15" t="str">
        <f t="shared" si="5"/>
        <v>Emily BurnsPhoenixArizona</v>
      </c>
      <c r="Y8660" s="15" t="str">
        <f t="shared" si="6"/>
        <v>loss</v>
      </c>
    </row>
    <row r="8661" hidden="1">
      <c r="A8661" s="1">
        <v>43365.0</v>
      </c>
      <c r="B8661" s="2" t="s">
        <v>7768</v>
      </c>
      <c r="C8661" s="2">
        <v>4.0</v>
      </c>
      <c r="D8661" s="2" t="s">
        <v>739</v>
      </c>
      <c r="E8661" s="2" t="s">
        <v>27</v>
      </c>
      <c r="F8661" s="2" t="s">
        <v>667</v>
      </c>
      <c r="G8661" s="2" t="s">
        <v>39</v>
      </c>
      <c r="H8661" s="2" t="s">
        <v>526</v>
      </c>
      <c r="I8661" s="2" t="s">
        <v>1359</v>
      </c>
      <c r="J8661" s="2" t="s">
        <v>64</v>
      </c>
      <c r="K8661" s="2" t="s">
        <v>43</v>
      </c>
      <c r="L8661" s="10">
        <v>43373.0</v>
      </c>
      <c r="M8661" s="2" t="s">
        <v>34</v>
      </c>
      <c r="N8661" s="11">
        <v>0.2</v>
      </c>
      <c r="O8661" s="12">
        <v>14.0</v>
      </c>
      <c r="P8661" s="13">
        <v>0.11</v>
      </c>
      <c r="Q8661" s="13">
        <v>122.0</v>
      </c>
      <c r="R8661" s="13">
        <f t="shared" si="1"/>
        <v>152.5</v>
      </c>
      <c r="S8661" s="14">
        <f t="shared" si="2"/>
        <v>38.125</v>
      </c>
      <c r="T8661" s="14">
        <f t="shared" si="3"/>
        <v>0.1147540984</v>
      </c>
      <c r="U8661" s="15" t="str">
        <f>vlookup(F8661,'Sub categories'!$A:$C,3,False)</f>
        <v>Appliances</v>
      </c>
      <c r="V8661" s="16">
        <f t="shared" si="4"/>
        <v>8</v>
      </c>
      <c r="W8661" s="17">
        <f t="array" ref="W8661">INDEX(shipping_prices!$C$1:$F9888,MATCH(I8661,shipping_prices!$A$1:$A9888,0),MATCH(M8661,shipping_prices!$C$1:$F$1,0))</f>
        <v>14.71</v>
      </c>
      <c r="X8661" s="15" t="str">
        <f t="shared" si="5"/>
        <v>Emily BurnsPhoenixArizona</v>
      </c>
      <c r="Y8661" s="15" t="str">
        <f t="shared" si="6"/>
        <v>Low</v>
      </c>
    </row>
    <row r="8662" hidden="1">
      <c r="A8662" s="1">
        <v>43365.0</v>
      </c>
      <c r="B8662" s="2" t="s">
        <v>7769</v>
      </c>
      <c r="C8662" s="2">
        <v>2.0</v>
      </c>
      <c r="D8662" s="2" t="s">
        <v>1693</v>
      </c>
      <c r="E8662" s="2" t="s">
        <v>27</v>
      </c>
      <c r="F8662" s="2" t="s">
        <v>524</v>
      </c>
      <c r="G8662" s="2" t="s">
        <v>39</v>
      </c>
      <c r="H8662" s="2" t="s">
        <v>193</v>
      </c>
      <c r="I8662" s="2" t="s">
        <v>1140</v>
      </c>
      <c r="J8662" s="2" t="s">
        <v>311</v>
      </c>
      <c r="K8662" s="2" t="s">
        <v>33</v>
      </c>
      <c r="L8662" s="10">
        <v>43366.0</v>
      </c>
      <c r="M8662" s="2" t="s">
        <v>34</v>
      </c>
      <c r="N8662" s="11">
        <v>0.0</v>
      </c>
      <c r="O8662" s="12">
        <v>9.0</v>
      </c>
      <c r="P8662" s="13">
        <v>0.47</v>
      </c>
      <c r="Q8662" s="13">
        <v>20.0</v>
      </c>
      <c r="R8662" s="13">
        <f t="shared" si="1"/>
        <v>20</v>
      </c>
      <c r="S8662" s="14">
        <f t="shared" si="2"/>
        <v>10</v>
      </c>
      <c r="T8662" s="14">
        <f t="shared" si="3"/>
        <v>0.45</v>
      </c>
      <c r="U8662" s="15" t="str">
        <f>vlookup(F8662,'Sub categories'!$A:$C,3,False)</f>
        <v>Binders</v>
      </c>
      <c r="V8662" s="16">
        <f t="shared" si="4"/>
        <v>1</v>
      </c>
      <c r="W8662" s="17">
        <f t="array" ref="W8662">INDEX(shipping_prices!$C$1:$F9889,MATCH(I8662,shipping_prices!$A$1:$A9889,0),MATCH(M8662,shipping_prices!$C$1:$F$1,0))</f>
        <v>9.7</v>
      </c>
      <c r="X8662" s="15" t="str">
        <f t="shared" si="5"/>
        <v>Lycoris SaundersDoverDelaware</v>
      </c>
      <c r="Y8662" s="15" t="str">
        <f t="shared" si="6"/>
        <v>Low</v>
      </c>
    </row>
    <row r="8663">
      <c r="A8663" s="1">
        <v>43365.0</v>
      </c>
      <c r="B8663" s="2" t="s">
        <v>7769</v>
      </c>
      <c r="C8663" s="2">
        <v>3.0</v>
      </c>
      <c r="D8663" s="2" t="s">
        <v>1693</v>
      </c>
      <c r="E8663" s="2" t="s">
        <v>27</v>
      </c>
      <c r="F8663" s="2" t="s">
        <v>2889</v>
      </c>
      <c r="G8663" s="2" t="s">
        <v>45</v>
      </c>
      <c r="H8663" s="2" t="s">
        <v>380</v>
      </c>
      <c r="I8663" s="2" t="s">
        <v>1140</v>
      </c>
      <c r="J8663" s="2" t="s">
        <v>311</v>
      </c>
      <c r="K8663" s="2" t="s">
        <v>33</v>
      </c>
      <c r="L8663" s="10">
        <v>43366.0</v>
      </c>
      <c r="M8663" s="2" t="s">
        <v>34</v>
      </c>
      <c r="N8663" s="11">
        <v>0.0</v>
      </c>
      <c r="O8663" s="12">
        <v>27.0</v>
      </c>
      <c r="P8663" s="13">
        <v>0.35</v>
      </c>
      <c r="Q8663" s="13">
        <v>76.0</v>
      </c>
      <c r="R8663" s="13">
        <f t="shared" si="1"/>
        <v>76</v>
      </c>
      <c r="S8663" s="14">
        <f t="shared" si="2"/>
        <v>25.33333333</v>
      </c>
      <c r="T8663" s="14">
        <f t="shared" si="3"/>
        <v>0.3552631579</v>
      </c>
      <c r="U8663" s="15" t="str">
        <f>vlookup(F8663,'Sub categories'!$A:$C,3,False)</f>
        <v>Furnishings</v>
      </c>
      <c r="V8663" s="16">
        <f t="shared" si="4"/>
        <v>1</v>
      </c>
      <c r="W8663" s="17">
        <f t="array" ref="W8663">INDEX(shipping_prices!$C$1:$F9890,MATCH(I8663,shipping_prices!$A$1:$A9890,0),MATCH(M8663,shipping_prices!$C$1:$F$1,0))</f>
        <v>9.7</v>
      </c>
      <c r="X8663" s="15" t="str">
        <f t="shared" si="5"/>
        <v>Lycoris SaundersDoverDelaware</v>
      </c>
      <c r="Y8663" s="15" t="str">
        <f t="shared" si="6"/>
        <v>Low</v>
      </c>
    </row>
    <row r="8664" hidden="1">
      <c r="A8664" s="1">
        <v>43365.0</v>
      </c>
      <c r="B8664" s="2" t="s">
        <v>7770</v>
      </c>
      <c r="C8664" s="2">
        <v>2.0</v>
      </c>
      <c r="D8664" s="2" t="s">
        <v>4487</v>
      </c>
      <c r="E8664" s="2" t="s">
        <v>37</v>
      </c>
      <c r="F8664" s="2" t="s">
        <v>5066</v>
      </c>
      <c r="G8664" s="2" t="s">
        <v>39</v>
      </c>
      <c r="H8664" s="2" t="s">
        <v>1847</v>
      </c>
      <c r="I8664" s="2" t="s">
        <v>3410</v>
      </c>
      <c r="J8664" s="2" t="s">
        <v>53</v>
      </c>
      <c r="K8664" s="2" t="s">
        <v>54</v>
      </c>
      <c r="L8664" s="10">
        <v>43371.0</v>
      </c>
      <c r="M8664" s="2" t="s">
        <v>34</v>
      </c>
      <c r="N8664" s="11">
        <v>0.2</v>
      </c>
      <c r="O8664" s="12">
        <v>1.0</v>
      </c>
      <c r="P8664" s="13">
        <v>0.08</v>
      </c>
      <c r="Q8664" s="13">
        <v>7.0</v>
      </c>
      <c r="R8664" s="13">
        <f t="shared" si="1"/>
        <v>8.75</v>
      </c>
      <c r="S8664" s="14">
        <f t="shared" si="2"/>
        <v>4.375</v>
      </c>
      <c r="T8664" s="14">
        <f t="shared" si="3"/>
        <v>0.1428571429</v>
      </c>
      <c r="U8664" s="15" t="str">
        <f>vlookup(F8664,'Sub categories'!$A:$C,3,False)</f>
        <v>Appliances</v>
      </c>
      <c r="V8664" s="16">
        <f t="shared" si="4"/>
        <v>6</v>
      </c>
      <c r="W8664" s="17">
        <f t="array" ref="W8664">INDEX(shipping_prices!$C$1:$F9891,MATCH(I8664,shipping_prices!$A$1:$A9891,0),MATCH(M8664,shipping_prices!$C$1:$F$1,0))</f>
        <v>5.17</v>
      </c>
      <c r="X8664" s="15" t="str">
        <f t="shared" si="5"/>
        <v>Ben PetermanCoral SpringsFlorida</v>
      </c>
      <c r="Y8664" s="15" t="str">
        <f t="shared" si="6"/>
        <v>Low</v>
      </c>
    </row>
    <row r="8665" hidden="1">
      <c r="A8665" s="1">
        <v>43365.0</v>
      </c>
      <c r="B8665" s="2" t="s">
        <v>7771</v>
      </c>
      <c r="C8665" s="2">
        <v>2.0</v>
      </c>
      <c r="D8665" s="2" t="s">
        <v>735</v>
      </c>
      <c r="E8665" s="2" t="s">
        <v>49</v>
      </c>
      <c r="F8665" s="2" t="s">
        <v>2080</v>
      </c>
      <c r="G8665" s="2" t="s">
        <v>39</v>
      </c>
      <c r="H8665" s="2" t="s">
        <v>79</v>
      </c>
      <c r="I8665" s="2" t="s">
        <v>52</v>
      </c>
      <c r="J8665" s="2" t="s">
        <v>251</v>
      </c>
      <c r="K8665" s="2" t="s">
        <v>54</v>
      </c>
      <c r="L8665" s="10">
        <v>43366.0</v>
      </c>
      <c r="M8665" s="2" t="s">
        <v>90</v>
      </c>
      <c r="N8665" s="11">
        <v>0.2</v>
      </c>
      <c r="O8665" s="12">
        <v>4.0</v>
      </c>
      <c r="P8665" s="13">
        <v>0.36</v>
      </c>
      <c r="Q8665" s="13">
        <v>12.0</v>
      </c>
      <c r="R8665" s="13">
        <f t="shared" si="1"/>
        <v>15</v>
      </c>
      <c r="S8665" s="14">
        <f t="shared" si="2"/>
        <v>7.5</v>
      </c>
      <c r="T8665" s="14">
        <f t="shared" si="3"/>
        <v>0.3333333333</v>
      </c>
      <c r="U8665" s="15" t="str">
        <f>vlookup(F8665,'Sub categories'!$A:$C,3,False)</f>
        <v>Envelopes</v>
      </c>
      <c r="V8665" s="16">
        <f t="shared" si="4"/>
        <v>1</v>
      </c>
      <c r="W8665" s="17">
        <f t="array" ref="W8665">INDEX(shipping_prices!$C$1:$F9892,MATCH(I8665,shipping_prices!$A$1:$A9892,0),MATCH(M8665,shipping_prices!$C$1:$F$1,0))</f>
        <v>4.09</v>
      </c>
      <c r="X8665" s="15" t="str">
        <f t="shared" si="5"/>
        <v>Ben FerrerJacksonvilleNorth Carolina</v>
      </c>
      <c r="Y8665" s="15" t="str">
        <f t="shared" si="6"/>
        <v>Low</v>
      </c>
    </row>
    <row r="8666" hidden="1">
      <c r="A8666" s="1">
        <v>43365.0</v>
      </c>
      <c r="B8666" s="2" t="s">
        <v>7771</v>
      </c>
      <c r="C8666" s="2">
        <v>1.0</v>
      </c>
      <c r="D8666" s="2" t="s">
        <v>735</v>
      </c>
      <c r="E8666" s="2" t="s">
        <v>49</v>
      </c>
      <c r="F8666" s="2" t="s">
        <v>3173</v>
      </c>
      <c r="G8666" s="2" t="s">
        <v>39</v>
      </c>
      <c r="H8666" s="2" t="s">
        <v>51</v>
      </c>
      <c r="I8666" s="2" t="s">
        <v>52</v>
      </c>
      <c r="J8666" s="2" t="s">
        <v>251</v>
      </c>
      <c r="K8666" s="2" t="s">
        <v>54</v>
      </c>
      <c r="L8666" s="10">
        <v>43366.0</v>
      </c>
      <c r="M8666" s="2" t="s">
        <v>90</v>
      </c>
      <c r="N8666" s="11">
        <v>0.2</v>
      </c>
      <c r="O8666" s="12">
        <v>6.0</v>
      </c>
      <c r="P8666" s="13">
        <v>0.33</v>
      </c>
      <c r="Q8666" s="13">
        <v>18.0</v>
      </c>
      <c r="R8666" s="13">
        <f t="shared" si="1"/>
        <v>22.5</v>
      </c>
      <c r="S8666" s="14">
        <f t="shared" si="2"/>
        <v>22.5</v>
      </c>
      <c r="T8666" s="14">
        <f t="shared" si="3"/>
        <v>0.3333333333</v>
      </c>
      <c r="U8666" s="15" t="str">
        <f>vlookup(F8666,'Sub categories'!$A:$C,3,False)</f>
        <v>Paper</v>
      </c>
      <c r="V8666" s="16">
        <f t="shared" si="4"/>
        <v>1</v>
      </c>
      <c r="W8666" s="17">
        <f t="array" ref="W8666">INDEX(shipping_prices!$C$1:$F9893,MATCH(I8666,shipping_prices!$A$1:$A9893,0),MATCH(M8666,shipping_prices!$C$1:$F$1,0))</f>
        <v>4.09</v>
      </c>
      <c r="X8666" s="15" t="str">
        <f t="shared" si="5"/>
        <v>Ben FerrerJacksonvilleNorth Carolina</v>
      </c>
      <c r="Y8666" s="15" t="str">
        <f t="shared" si="6"/>
        <v>Low</v>
      </c>
    </row>
    <row r="8667" hidden="1">
      <c r="A8667" s="1">
        <v>43365.0</v>
      </c>
      <c r="B8667" s="2" t="s">
        <v>7771</v>
      </c>
      <c r="C8667" s="2">
        <v>4.0</v>
      </c>
      <c r="D8667" s="2" t="s">
        <v>735</v>
      </c>
      <c r="E8667" s="2" t="s">
        <v>49</v>
      </c>
      <c r="F8667" s="2" t="s">
        <v>7203</v>
      </c>
      <c r="G8667" s="2" t="s">
        <v>39</v>
      </c>
      <c r="H8667" s="2" t="s">
        <v>51</v>
      </c>
      <c r="I8667" s="2" t="s">
        <v>52</v>
      </c>
      <c r="J8667" s="2" t="s">
        <v>251</v>
      </c>
      <c r="K8667" s="2" t="s">
        <v>54</v>
      </c>
      <c r="L8667" s="10">
        <v>43366.0</v>
      </c>
      <c r="M8667" s="2" t="s">
        <v>90</v>
      </c>
      <c r="N8667" s="11">
        <v>0.2</v>
      </c>
      <c r="O8667" s="12">
        <v>54.0</v>
      </c>
      <c r="P8667" s="13">
        <v>0.35</v>
      </c>
      <c r="Q8667" s="13">
        <v>154.0</v>
      </c>
      <c r="R8667" s="13">
        <f t="shared" si="1"/>
        <v>192.5</v>
      </c>
      <c r="S8667" s="14">
        <f t="shared" si="2"/>
        <v>48.125</v>
      </c>
      <c r="T8667" s="14">
        <f t="shared" si="3"/>
        <v>0.3506493506</v>
      </c>
      <c r="U8667" s="15" t="str">
        <f>vlookup(F8667,'Sub categories'!$A:$C,3,False)</f>
        <v>Paper</v>
      </c>
      <c r="V8667" s="16">
        <f t="shared" si="4"/>
        <v>1</v>
      </c>
      <c r="W8667" s="17">
        <f t="array" ref="W8667">INDEX(shipping_prices!$C$1:$F9894,MATCH(I8667,shipping_prices!$A$1:$A9894,0),MATCH(M8667,shipping_prices!$C$1:$F$1,0))</f>
        <v>4.09</v>
      </c>
      <c r="X8667" s="15" t="str">
        <f t="shared" si="5"/>
        <v>Ben FerrerJacksonvilleNorth Carolina</v>
      </c>
      <c r="Y8667" s="15" t="str">
        <f t="shared" si="6"/>
        <v>High</v>
      </c>
    </row>
    <row r="8668" hidden="1">
      <c r="A8668" s="1">
        <v>43365.0</v>
      </c>
      <c r="B8668" s="2" t="s">
        <v>7771</v>
      </c>
      <c r="C8668" s="2">
        <v>7.0</v>
      </c>
      <c r="D8668" s="2" t="s">
        <v>735</v>
      </c>
      <c r="E8668" s="2" t="s">
        <v>49</v>
      </c>
      <c r="F8668" s="2" t="s">
        <v>315</v>
      </c>
      <c r="G8668" s="2" t="s">
        <v>29</v>
      </c>
      <c r="H8668" s="2" t="s">
        <v>220</v>
      </c>
      <c r="I8668" s="2" t="s">
        <v>52</v>
      </c>
      <c r="J8668" s="2" t="s">
        <v>251</v>
      </c>
      <c r="K8668" s="2" t="s">
        <v>54</v>
      </c>
      <c r="L8668" s="10">
        <v>43366.0</v>
      </c>
      <c r="M8668" s="2" t="s">
        <v>90</v>
      </c>
      <c r="N8668" s="11">
        <v>0.2</v>
      </c>
      <c r="O8668" s="12">
        <v>50.0</v>
      </c>
      <c r="P8668" s="13">
        <v>0.3</v>
      </c>
      <c r="Q8668" s="13">
        <v>168.0</v>
      </c>
      <c r="R8668" s="13">
        <f t="shared" si="1"/>
        <v>210</v>
      </c>
      <c r="S8668" s="14">
        <f t="shared" si="2"/>
        <v>30</v>
      </c>
      <c r="T8668" s="14">
        <f t="shared" si="3"/>
        <v>0.2976190476</v>
      </c>
      <c r="U8668" s="15" t="str">
        <f>vlookup(F8668,'Sub categories'!$A:$C,3,False)</f>
        <v>Accessories</v>
      </c>
      <c r="V8668" s="16">
        <f t="shared" si="4"/>
        <v>1</v>
      </c>
      <c r="W8668" s="17">
        <f t="array" ref="W8668">INDEX(shipping_prices!$C$1:$F9895,MATCH(I8668,shipping_prices!$A$1:$A9895,0),MATCH(M8668,shipping_prices!$C$1:$F$1,0))</f>
        <v>4.09</v>
      </c>
      <c r="X8668" s="15" t="str">
        <f t="shared" si="5"/>
        <v>Ben FerrerJacksonvilleNorth Carolina</v>
      </c>
      <c r="Y8668" s="15" t="str">
        <f t="shared" si="6"/>
        <v>High</v>
      </c>
    </row>
    <row r="8669" hidden="1">
      <c r="A8669" s="1">
        <v>43365.0</v>
      </c>
      <c r="B8669" s="2" t="s">
        <v>7772</v>
      </c>
      <c r="C8669" s="2">
        <v>3.0</v>
      </c>
      <c r="D8669" s="2" t="s">
        <v>1890</v>
      </c>
      <c r="E8669" s="2" t="s">
        <v>27</v>
      </c>
      <c r="F8669" s="2" t="s">
        <v>156</v>
      </c>
      <c r="G8669" s="2" t="s">
        <v>39</v>
      </c>
      <c r="H8669" s="2" t="s">
        <v>157</v>
      </c>
      <c r="I8669" s="2" t="s">
        <v>7773</v>
      </c>
      <c r="J8669" s="2" t="s">
        <v>42</v>
      </c>
      <c r="K8669" s="2" t="s">
        <v>43</v>
      </c>
      <c r="L8669" s="10">
        <v>43373.0</v>
      </c>
      <c r="M8669" s="2" t="s">
        <v>142</v>
      </c>
      <c r="N8669" s="11">
        <v>0.0</v>
      </c>
      <c r="O8669" s="12">
        <v>30.0</v>
      </c>
      <c r="P8669" s="13">
        <v>0.26</v>
      </c>
      <c r="Q8669" s="13">
        <v>115.0</v>
      </c>
      <c r="R8669" s="13">
        <f t="shared" si="1"/>
        <v>115</v>
      </c>
      <c r="S8669" s="14">
        <f t="shared" si="2"/>
        <v>38.33333333</v>
      </c>
      <c r="T8669" s="14">
        <f t="shared" si="3"/>
        <v>0.2608695652</v>
      </c>
      <c r="U8669" s="15" t="str">
        <f>vlookup(F8669,'Sub categories'!$A:$C,3,False)</f>
        <v>Storage</v>
      </c>
      <c r="V8669" s="16">
        <f t="shared" si="4"/>
        <v>8</v>
      </c>
      <c r="W8669" s="17">
        <f t="array" ref="W8669">INDEX(shipping_prices!$C$1:$F9896,MATCH(I8669,shipping_prices!$A$1:$A9896,0),MATCH(M8669,shipping_prices!$C$1:$F$1,0))</f>
        <v>24.16</v>
      </c>
      <c r="X8669" s="15" t="str">
        <f t="shared" si="5"/>
        <v>Nathan CanoSanta MariaCalifornia</v>
      </c>
      <c r="Y8669" s="15" t="str">
        <f t="shared" si="6"/>
        <v>Low</v>
      </c>
    </row>
    <row r="8670" hidden="1">
      <c r="A8670" s="1">
        <v>43365.0</v>
      </c>
      <c r="B8670" s="2" t="s">
        <v>7774</v>
      </c>
      <c r="C8670" s="2">
        <v>1.0</v>
      </c>
      <c r="D8670" s="2" t="s">
        <v>2404</v>
      </c>
      <c r="E8670" s="2" t="s">
        <v>27</v>
      </c>
      <c r="F8670" s="2" t="s">
        <v>7775</v>
      </c>
      <c r="G8670" s="2" t="s">
        <v>39</v>
      </c>
      <c r="H8670" s="2" t="s">
        <v>51</v>
      </c>
      <c r="I8670" s="2" t="s">
        <v>1464</v>
      </c>
      <c r="J8670" s="2" t="s">
        <v>239</v>
      </c>
      <c r="K8670" s="2" t="s">
        <v>43</v>
      </c>
      <c r="L8670" s="10">
        <v>43369.0</v>
      </c>
      <c r="M8670" s="2" t="s">
        <v>34</v>
      </c>
      <c r="N8670" s="11">
        <v>0.0</v>
      </c>
      <c r="O8670" s="12">
        <v>3.0</v>
      </c>
      <c r="P8670" s="13">
        <v>0.48</v>
      </c>
      <c r="Q8670" s="13">
        <v>6.0</v>
      </c>
      <c r="R8670" s="13">
        <f t="shared" si="1"/>
        <v>6</v>
      </c>
      <c r="S8670" s="14">
        <f t="shared" si="2"/>
        <v>6</v>
      </c>
      <c r="T8670" s="14">
        <f t="shared" si="3"/>
        <v>0.5</v>
      </c>
      <c r="U8670" s="15" t="str">
        <f>vlookup(F8670,'Sub categories'!$A:$C,3,False)</f>
        <v>Paper</v>
      </c>
      <c r="V8670" s="16">
        <f t="shared" si="4"/>
        <v>4</v>
      </c>
      <c r="W8670" s="17">
        <f t="array" ref="W8670">INDEX(shipping_prices!$C$1:$F9897,MATCH(I8670,shipping_prices!$A$1:$A9897,0),MATCH(M8670,shipping_prices!$C$1:$F$1,0))</f>
        <v>8.25</v>
      </c>
      <c r="X8670" s="15" t="str">
        <f t="shared" si="5"/>
        <v>Ivan ListonNorth Las VegasNevada</v>
      </c>
      <c r="Y8670" s="15" t="str">
        <f t="shared" si="6"/>
        <v>Low</v>
      </c>
    </row>
    <row r="8671" hidden="1">
      <c r="A8671" s="1">
        <v>43365.0</v>
      </c>
      <c r="B8671" s="2" t="s">
        <v>7774</v>
      </c>
      <c r="C8671" s="2">
        <v>3.0</v>
      </c>
      <c r="D8671" s="2" t="s">
        <v>2404</v>
      </c>
      <c r="E8671" s="2" t="s">
        <v>27</v>
      </c>
      <c r="F8671" s="2" t="s">
        <v>2855</v>
      </c>
      <c r="G8671" s="2" t="s">
        <v>39</v>
      </c>
      <c r="H8671" s="2" t="s">
        <v>193</v>
      </c>
      <c r="I8671" s="2" t="s">
        <v>1464</v>
      </c>
      <c r="J8671" s="2" t="s">
        <v>239</v>
      </c>
      <c r="K8671" s="2" t="s">
        <v>43</v>
      </c>
      <c r="L8671" s="10">
        <v>43369.0</v>
      </c>
      <c r="M8671" s="2" t="s">
        <v>34</v>
      </c>
      <c r="N8671" s="11">
        <v>0.0</v>
      </c>
      <c r="O8671" s="12">
        <v>7.0</v>
      </c>
      <c r="P8671" s="13">
        <v>0.46</v>
      </c>
      <c r="Q8671" s="13">
        <v>15.0</v>
      </c>
      <c r="R8671" s="13">
        <f t="shared" si="1"/>
        <v>15</v>
      </c>
      <c r="S8671" s="14">
        <f t="shared" si="2"/>
        <v>5</v>
      </c>
      <c r="T8671" s="14">
        <f t="shared" si="3"/>
        <v>0.4666666667</v>
      </c>
      <c r="U8671" s="15" t="str">
        <f>vlookup(F8671,'Sub categories'!$A:$C,3,False)</f>
        <v>Labels</v>
      </c>
      <c r="V8671" s="16">
        <f t="shared" si="4"/>
        <v>4</v>
      </c>
      <c r="W8671" s="17">
        <f t="array" ref="W8671">INDEX(shipping_prices!$C$1:$F9898,MATCH(I8671,shipping_prices!$A$1:$A9898,0),MATCH(M8671,shipping_prices!$C$1:$F$1,0))</f>
        <v>8.25</v>
      </c>
      <c r="X8671" s="15" t="str">
        <f t="shared" si="5"/>
        <v>Ivan ListonNorth Las VegasNevada</v>
      </c>
      <c r="Y8671" s="15" t="str">
        <f t="shared" si="6"/>
        <v>Low</v>
      </c>
    </row>
    <row r="8672" hidden="1">
      <c r="A8672" s="1">
        <v>43365.0</v>
      </c>
      <c r="B8672" s="2" t="s">
        <v>7774</v>
      </c>
      <c r="C8672" s="2">
        <v>5.0</v>
      </c>
      <c r="D8672" s="2" t="s">
        <v>2404</v>
      </c>
      <c r="E8672" s="2" t="s">
        <v>27</v>
      </c>
      <c r="F8672" s="2" t="s">
        <v>1504</v>
      </c>
      <c r="G8672" s="2" t="s">
        <v>39</v>
      </c>
      <c r="H8672" s="2" t="s">
        <v>534</v>
      </c>
      <c r="I8672" s="2" t="s">
        <v>1464</v>
      </c>
      <c r="J8672" s="2" t="s">
        <v>239</v>
      </c>
      <c r="K8672" s="2" t="s">
        <v>43</v>
      </c>
      <c r="L8672" s="10">
        <v>43369.0</v>
      </c>
      <c r="M8672" s="2" t="s">
        <v>34</v>
      </c>
      <c r="N8672" s="11">
        <v>0.0</v>
      </c>
      <c r="O8672" s="12">
        <v>239.0</v>
      </c>
      <c r="P8672" s="13">
        <v>0.18</v>
      </c>
      <c r="Q8672" s="13">
        <v>1326.0</v>
      </c>
      <c r="R8672" s="13">
        <f t="shared" si="1"/>
        <v>1326</v>
      </c>
      <c r="S8672" s="14">
        <f t="shared" si="2"/>
        <v>265.2</v>
      </c>
      <c r="T8672" s="14">
        <f t="shared" si="3"/>
        <v>0.1802413273</v>
      </c>
      <c r="U8672" s="15" t="str">
        <f>vlookup(F8672,'Sub categories'!$A:$C,3,False)</f>
        <v>Storage</v>
      </c>
      <c r="V8672" s="16">
        <f t="shared" si="4"/>
        <v>4</v>
      </c>
      <c r="W8672" s="17">
        <f t="array" ref="W8672">INDEX(shipping_prices!$C$1:$F9899,MATCH(I8672,shipping_prices!$A$1:$A9899,0),MATCH(M8672,shipping_prices!$C$1:$F$1,0))</f>
        <v>8.25</v>
      </c>
      <c r="X8672" s="15" t="str">
        <f t="shared" si="5"/>
        <v>Ivan ListonNorth Las VegasNevada</v>
      </c>
      <c r="Y8672" s="15" t="str">
        <f t="shared" si="6"/>
        <v>High</v>
      </c>
    </row>
    <row r="8673">
      <c r="A8673" s="1">
        <v>43365.0</v>
      </c>
      <c r="B8673" s="2" t="s">
        <v>7776</v>
      </c>
      <c r="C8673" s="2">
        <v>2.0</v>
      </c>
      <c r="D8673" s="2" t="s">
        <v>2715</v>
      </c>
      <c r="E8673" s="2" t="s">
        <v>27</v>
      </c>
      <c r="F8673" s="2" t="s">
        <v>3309</v>
      </c>
      <c r="G8673" s="2" t="s">
        <v>45</v>
      </c>
      <c r="H8673" s="2" t="s">
        <v>46</v>
      </c>
      <c r="I8673" s="2" t="s">
        <v>75</v>
      </c>
      <c r="J8673" s="2" t="s">
        <v>76</v>
      </c>
      <c r="K8673" s="2" t="s">
        <v>77</v>
      </c>
      <c r="L8673" s="10">
        <v>43371.0</v>
      </c>
      <c r="M8673" s="2" t="s">
        <v>34</v>
      </c>
      <c r="N8673" s="11">
        <v>0.3</v>
      </c>
      <c r="O8673" s="12">
        <v>-6.0</v>
      </c>
      <c r="P8673" s="13">
        <v>-0.01</v>
      </c>
      <c r="Q8673" s="13">
        <v>408.0</v>
      </c>
      <c r="R8673" s="13">
        <f t="shared" si="1"/>
        <v>582.8571429</v>
      </c>
      <c r="S8673" s="14">
        <f t="shared" si="2"/>
        <v>291.4285714</v>
      </c>
      <c r="T8673" s="14">
        <f t="shared" si="3"/>
        <v>-0.01470588235</v>
      </c>
      <c r="U8673" s="15" t="str">
        <f>vlookup(F8673,'Sub categories'!$A:$C,3,False)</f>
        <v>Chairs</v>
      </c>
      <c r="V8673" s="16">
        <f t="shared" si="4"/>
        <v>6</v>
      </c>
      <c r="W8673" s="17">
        <f t="array" ref="W8673">INDEX(shipping_prices!$C$1:$F9900,MATCH(I8673,shipping_prices!$A$1:$A9900,0),MATCH(M8673,shipping_prices!$C$1:$F$1,0))</f>
        <v>11.99</v>
      </c>
      <c r="X8673" s="15" t="str">
        <f t="shared" si="5"/>
        <v>Pierre WenerHoustonTexas</v>
      </c>
      <c r="Y8673" s="15" t="str">
        <f t="shared" si="6"/>
        <v>loss</v>
      </c>
    </row>
    <row r="8674" hidden="1">
      <c r="A8674" s="1">
        <v>43366.0</v>
      </c>
      <c r="B8674" s="2" t="s">
        <v>7777</v>
      </c>
      <c r="C8674" s="2">
        <v>1.0</v>
      </c>
      <c r="D8674" s="2" t="s">
        <v>5298</v>
      </c>
      <c r="E8674" s="2" t="s">
        <v>37</v>
      </c>
      <c r="F8674" s="2" t="s">
        <v>1861</v>
      </c>
      <c r="G8674" s="2" t="s">
        <v>39</v>
      </c>
      <c r="H8674" s="2" t="s">
        <v>79</v>
      </c>
      <c r="I8674" s="2" t="s">
        <v>571</v>
      </c>
      <c r="J8674" s="2" t="s">
        <v>572</v>
      </c>
      <c r="K8674" s="2" t="s">
        <v>33</v>
      </c>
      <c r="L8674" s="10">
        <v>43371.0</v>
      </c>
      <c r="M8674" s="2" t="s">
        <v>34</v>
      </c>
      <c r="N8674" s="11">
        <v>0.0</v>
      </c>
      <c r="O8674" s="12">
        <v>3.0</v>
      </c>
      <c r="P8674" s="13">
        <v>0.48</v>
      </c>
      <c r="Q8674" s="13">
        <v>6.0</v>
      </c>
      <c r="R8674" s="13">
        <f t="shared" si="1"/>
        <v>6</v>
      </c>
      <c r="S8674" s="14">
        <f t="shared" si="2"/>
        <v>6</v>
      </c>
      <c r="T8674" s="14">
        <f t="shared" si="3"/>
        <v>0.5</v>
      </c>
      <c r="U8674" s="15" t="str">
        <f>vlookup(F8674,'Sub categories'!$A:$C,3,False)</f>
        <v>Paper</v>
      </c>
      <c r="V8674" s="16">
        <f t="shared" si="4"/>
        <v>5</v>
      </c>
      <c r="W8674" s="17">
        <f t="array" ref="W8674">INDEX(shipping_prices!$C$1:$F9901,MATCH(I8674,shipping_prices!$A$1:$A9901,0),MATCH(M8674,shipping_prices!$C$1:$F$1,0))</f>
        <v>13.83</v>
      </c>
      <c r="X8674" s="15" t="str">
        <f t="shared" si="5"/>
        <v>Jane WacoLawrenceMassachusetts</v>
      </c>
      <c r="Y8674" s="15" t="str">
        <f t="shared" si="6"/>
        <v>Low</v>
      </c>
    </row>
    <row r="8675">
      <c r="A8675" s="1">
        <v>43366.0</v>
      </c>
      <c r="B8675" s="2" t="s">
        <v>7777</v>
      </c>
      <c r="C8675" s="2">
        <v>1.0</v>
      </c>
      <c r="D8675" s="2" t="s">
        <v>5298</v>
      </c>
      <c r="E8675" s="2" t="s">
        <v>37</v>
      </c>
      <c r="F8675" s="2" t="s">
        <v>4403</v>
      </c>
      <c r="G8675" s="2" t="s">
        <v>45</v>
      </c>
      <c r="H8675" s="2" t="s">
        <v>1024</v>
      </c>
      <c r="I8675" s="2" t="s">
        <v>571</v>
      </c>
      <c r="J8675" s="2" t="s">
        <v>572</v>
      </c>
      <c r="K8675" s="2" t="s">
        <v>33</v>
      </c>
      <c r="L8675" s="10">
        <v>43371.0</v>
      </c>
      <c r="M8675" s="2" t="s">
        <v>34</v>
      </c>
      <c r="N8675" s="11">
        <v>0.0</v>
      </c>
      <c r="O8675" s="12">
        <v>4.0</v>
      </c>
      <c r="P8675" s="13">
        <v>0.4</v>
      </c>
      <c r="Q8675" s="13">
        <v>9.0</v>
      </c>
      <c r="R8675" s="13">
        <f t="shared" si="1"/>
        <v>9</v>
      </c>
      <c r="S8675" s="14">
        <f t="shared" si="2"/>
        <v>9</v>
      </c>
      <c r="T8675" s="14">
        <f t="shared" si="3"/>
        <v>0.4444444444</v>
      </c>
      <c r="U8675" s="15" t="str">
        <f>vlookup(F8675,'Sub categories'!$A:$C,3,False)</f>
        <v>Furnishings</v>
      </c>
      <c r="V8675" s="16">
        <f t="shared" si="4"/>
        <v>5</v>
      </c>
      <c r="W8675" s="17">
        <f t="array" ref="W8675">INDEX(shipping_prices!$C$1:$F9902,MATCH(I8675,shipping_prices!$A$1:$A9902,0),MATCH(M8675,shipping_prices!$C$1:$F$1,0))</f>
        <v>13.83</v>
      </c>
      <c r="X8675" s="15" t="str">
        <f t="shared" si="5"/>
        <v>Jane WacoLawrenceMassachusetts</v>
      </c>
      <c r="Y8675" s="15" t="str">
        <f t="shared" si="6"/>
        <v>Low</v>
      </c>
    </row>
    <row r="8676">
      <c r="A8676" s="1">
        <v>43366.0</v>
      </c>
      <c r="B8676" s="2" t="s">
        <v>7777</v>
      </c>
      <c r="C8676" s="2">
        <v>5.0</v>
      </c>
      <c r="D8676" s="2" t="s">
        <v>5298</v>
      </c>
      <c r="E8676" s="2" t="s">
        <v>37</v>
      </c>
      <c r="F8676" s="2" t="s">
        <v>4240</v>
      </c>
      <c r="G8676" s="2" t="s">
        <v>45</v>
      </c>
      <c r="H8676" s="2" t="s">
        <v>130</v>
      </c>
      <c r="I8676" s="2" t="s">
        <v>571</v>
      </c>
      <c r="J8676" s="2" t="s">
        <v>572</v>
      </c>
      <c r="K8676" s="2" t="s">
        <v>33</v>
      </c>
      <c r="L8676" s="10">
        <v>43371.0</v>
      </c>
      <c r="M8676" s="2" t="s">
        <v>34</v>
      </c>
      <c r="N8676" s="11">
        <v>0.0</v>
      </c>
      <c r="O8676" s="12">
        <v>10.0</v>
      </c>
      <c r="P8676" s="13">
        <v>0.43</v>
      </c>
      <c r="Q8676" s="13">
        <v>24.0</v>
      </c>
      <c r="R8676" s="13">
        <f t="shared" si="1"/>
        <v>24</v>
      </c>
      <c r="S8676" s="14">
        <f t="shared" si="2"/>
        <v>4.8</v>
      </c>
      <c r="T8676" s="14">
        <f t="shared" si="3"/>
        <v>0.4166666667</v>
      </c>
      <c r="U8676" s="15" t="str">
        <f>vlookup(F8676,'Sub categories'!$A:$C,3,False)</f>
        <v>Furnishings</v>
      </c>
      <c r="V8676" s="16">
        <f t="shared" si="4"/>
        <v>5</v>
      </c>
      <c r="W8676" s="17">
        <f t="array" ref="W8676">INDEX(shipping_prices!$C$1:$F9903,MATCH(I8676,shipping_prices!$A$1:$A9903,0),MATCH(M8676,shipping_prices!$C$1:$F$1,0))</f>
        <v>13.83</v>
      </c>
      <c r="X8676" s="15" t="str">
        <f t="shared" si="5"/>
        <v>Jane WacoLawrenceMassachusetts</v>
      </c>
      <c r="Y8676" s="15" t="str">
        <f t="shared" si="6"/>
        <v>Low</v>
      </c>
    </row>
    <row r="8677">
      <c r="A8677" s="1">
        <v>43366.0</v>
      </c>
      <c r="B8677" s="2" t="s">
        <v>7777</v>
      </c>
      <c r="C8677" s="2">
        <v>5.0</v>
      </c>
      <c r="D8677" s="2" t="s">
        <v>5298</v>
      </c>
      <c r="E8677" s="2" t="s">
        <v>37</v>
      </c>
      <c r="F8677" s="2" t="s">
        <v>2436</v>
      </c>
      <c r="G8677" s="2" t="s">
        <v>45</v>
      </c>
      <c r="H8677" s="2" t="s">
        <v>130</v>
      </c>
      <c r="I8677" s="2" t="s">
        <v>571</v>
      </c>
      <c r="J8677" s="2" t="s">
        <v>572</v>
      </c>
      <c r="K8677" s="2" t="s">
        <v>33</v>
      </c>
      <c r="L8677" s="10">
        <v>43371.0</v>
      </c>
      <c r="M8677" s="2" t="s">
        <v>34</v>
      </c>
      <c r="N8677" s="11">
        <v>0.0</v>
      </c>
      <c r="O8677" s="12">
        <v>13.0</v>
      </c>
      <c r="P8677" s="13">
        <v>0.42</v>
      </c>
      <c r="Q8677" s="13">
        <v>31.0</v>
      </c>
      <c r="R8677" s="13">
        <f t="shared" si="1"/>
        <v>31</v>
      </c>
      <c r="S8677" s="14">
        <f t="shared" si="2"/>
        <v>6.2</v>
      </c>
      <c r="T8677" s="14">
        <f t="shared" si="3"/>
        <v>0.4193548387</v>
      </c>
      <c r="U8677" s="15" t="str">
        <f>vlookup(F8677,'Sub categories'!$A:$C,3,False)</f>
        <v>Furnishings</v>
      </c>
      <c r="V8677" s="16">
        <f t="shared" si="4"/>
        <v>5</v>
      </c>
      <c r="W8677" s="17">
        <f t="array" ref="W8677">INDEX(shipping_prices!$C$1:$F9904,MATCH(I8677,shipping_prices!$A$1:$A9904,0),MATCH(M8677,shipping_prices!$C$1:$F$1,0))</f>
        <v>13.83</v>
      </c>
      <c r="X8677" s="15" t="str">
        <f t="shared" si="5"/>
        <v>Jane WacoLawrenceMassachusetts</v>
      </c>
      <c r="Y8677" s="15" t="str">
        <f t="shared" si="6"/>
        <v>Low</v>
      </c>
    </row>
    <row r="8678" hidden="1">
      <c r="A8678" s="1">
        <v>43366.0</v>
      </c>
      <c r="B8678" s="2" t="s">
        <v>7777</v>
      </c>
      <c r="C8678" s="2">
        <v>10.0</v>
      </c>
      <c r="D8678" s="2" t="s">
        <v>5298</v>
      </c>
      <c r="E8678" s="2" t="s">
        <v>37</v>
      </c>
      <c r="F8678" s="2" t="s">
        <v>4561</v>
      </c>
      <c r="G8678" s="2" t="s">
        <v>29</v>
      </c>
      <c r="H8678" s="2" t="s">
        <v>79</v>
      </c>
      <c r="I8678" s="2" t="s">
        <v>571</v>
      </c>
      <c r="J8678" s="2" t="s">
        <v>572</v>
      </c>
      <c r="K8678" s="2" t="s">
        <v>33</v>
      </c>
      <c r="L8678" s="10">
        <v>43371.0</v>
      </c>
      <c r="M8678" s="2" t="s">
        <v>34</v>
      </c>
      <c r="N8678" s="11">
        <v>0.0</v>
      </c>
      <c r="O8678" s="12">
        <v>59.0</v>
      </c>
      <c r="P8678" s="13">
        <v>0.28</v>
      </c>
      <c r="Q8678" s="13">
        <v>210.0</v>
      </c>
      <c r="R8678" s="13">
        <f t="shared" si="1"/>
        <v>210</v>
      </c>
      <c r="S8678" s="14">
        <f t="shared" si="2"/>
        <v>21</v>
      </c>
      <c r="T8678" s="14">
        <f t="shared" si="3"/>
        <v>0.280952381</v>
      </c>
      <c r="U8678" s="15" t="str">
        <f>vlookup(F8678,'Sub categories'!$A:$C,3,False)</f>
        <v>Phones</v>
      </c>
      <c r="V8678" s="16">
        <f t="shared" si="4"/>
        <v>5</v>
      </c>
      <c r="W8678" s="17">
        <f t="array" ref="W8678">INDEX(shipping_prices!$C$1:$F9905,MATCH(I8678,shipping_prices!$A$1:$A9905,0),MATCH(M8678,shipping_prices!$C$1:$F$1,0))</f>
        <v>13.83</v>
      </c>
      <c r="X8678" s="15" t="str">
        <f t="shared" si="5"/>
        <v>Jane WacoLawrenceMassachusetts</v>
      </c>
      <c r="Y8678" s="15" t="str">
        <f t="shared" si="6"/>
        <v>High</v>
      </c>
    </row>
    <row r="8679" hidden="1">
      <c r="A8679" s="1">
        <v>43366.0</v>
      </c>
      <c r="B8679" s="2" t="s">
        <v>7778</v>
      </c>
      <c r="C8679" s="2">
        <v>5.0</v>
      </c>
      <c r="D8679" s="2" t="s">
        <v>1768</v>
      </c>
      <c r="E8679" s="2" t="s">
        <v>27</v>
      </c>
      <c r="F8679" s="2" t="s">
        <v>2916</v>
      </c>
      <c r="G8679" s="2" t="s">
        <v>39</v>
      </c>
      <c r="H8679" s="2" t="s">
        <v>297</v>
      </c>
      <c r="I8679" s="2" t="s">
        <v>163</v>
      </c>
      <c r="J8679" s="2" t="s">
        <v>164</v>
      </c>
      <c r="K8679" s="2" t="s">
        <v>33</v>
      </c>
      <c r="L8679" s="10">
        <v>43373.0</v>
      </c>
      <c r="M8679" s="2" t="s">
        <v>142</v>
      </c>
      <c r="N8679" s="11">
        <v>0.2</v>
      </c>
      <c r="O8679" s="12">
        <v>6.0</v>
      </c>
      <c r="P8679" s="13">
        <v>0.11</v>
      </c>
      <c r="Q8679" s="13">
        <v>56.0</v>
      </c>
      <c r="R8679" s="13">
        <f t="shared" si="1"/>
        <v>70</v>
      </c>
      <c r="S8679" s="14">
        <f t="shared" si="2"/>
        <v>14</v>
      </c>
      <c r="T8679" s="14">
        <f t="shared" si="3"/>
        <v>0.1071428571</v>
      </c>
      <c r="U8679" s="15" t="str">
        <f>vlookup(F8679,'Sub categories'!$A:$C,3,False)</f>
        <v>Supplies</v>
      </c>
      <c r="V8679" s="16">
        <f t="shared" si="4"/>
        <v>7</v>
      </c>
      <c r="W8679" s="17">
        <f t="array" ref="W8679">INDEX(shipping_prices!$C$1:$F9906,MATCH(I8679,shipping_prices!$A$1:$A9906,0),MATCH(M8679,shipping_prices!$C$1:$F$1,0))</f>
        <v>20.11</v>
      </c>
      <c r="X8679" s="15" t="str">
        <f t="shared" si="5"/>
        <v>Frank OlsenPhiladelphiaPennsylvania</v>
      </c>
      <c r="Y8679" s="15" t="str">
        <f t="shared" si="6"/>
        <v>Low</v>
      </c>
    </row>
    <row r="8680" hidden="1">
      <c r="A8680" s="1">
        <v>43366.0</v>
      </c>
      <c r="B8680" s="2" t="s">
        <v>7778</v>
      </c>
      <c r="C8680" s="2">
        <v>3.0</v>
      </c>
      <c r="D8680" s="2" t="s">
        <v>1768</v>
      </c>
      <c r="E8680" s="2" t="s">
        <v>27</v>
      </c>
      <c r="F8680" s="2" t="s">
        <v>1562</v>
      </c>
      <c r="G8680" s="2" t="s">
        <v>29</v>
      </c>
      <c r="H8680" s="2" t="s">
        <v>220</v>
      </c>
      <c r="I8680" s="2" t="s">
        <v>163</v>
      </c>
      <c r="J8680" s="2" t="s">
        <v>164</v>
      </c>
      <c r="K8680" s="2" t="s">
        <v>33</v>
      </c>
      <c r="L8680" s="10">
        <v>43373.0</v>
      </c>
      <c r="M8680" s="2" t="s">
        <v>142</v>
      </c>
      <c r="N8680" s="11">
        <v>0.2</v>
      </c>
      <c r="O8680" s="12">
        <v>-8.0</v>
      </c>
      <c r="P8680" s="13">
        <v>-0.01</v>
      </c>
      <c r="Q8680" s="13">
        <v>618.0</v>
      </c>
      <c r="R8680" s="13">
        <f t="shared" si="1"/>
        <v>772.5</v>
      </c>
      <c r="S8680" s="14">
        <f t="shared" si="2"/>
        <v>257.5</v>
      </c>
      <c r="T8680" s="14">
        <f t="shared" si="3"/>
        <v>-0.01294498382</v>
      </c>
      <c r="U8680" s="15" t="str">
        <f>vlookup(F8680,'Sub categories'!$A:$C,3,False)</f>
        <v>Accessories</v>
      </c>
      <c r="V8680" s="16">
        <f t="shared" si="4"/>
        <v>7</v>
      </c>
      <c r="W8680" s="17">
        <f t="array" ref="W8680">INDEX(shipping_prices!$C$1:$F9907,MATCH(I8680,shipping_prices!$A$1:$A9907,0),MATCH(M8680,shipping_prices!$C$1:$F$1,0))</f>
        <v>20.11</v>
      </c>
      <c r="X8680" s="15" t="str">
        <f t="shared" si="5"/>
        <v>Frank OlsenPhiladelphiaPennsylvania</v>
      </c>
      <c r="Y8680" s="15" t="str">
        <f t="shared" si="6"/>
        <v>loss</v>
      </c>
    </row>
    <row r="8681" hidden="1">
      <c r="A8681" s="1">
        <v>43366.0</v>
      </c>
      <c r="B8681" s="2" t="s">
        <v>7779</v>
      </c>
      <c r="C8681" s="2">
        <v>3.0</v>
      </c>
      <c r="D8681" s="2" t="s">
        <v>1310</v>
      </c>
      <c r="E8681" s="2" t="s">
        <v>37</v>
      </c>
      <c r="F8681" s="2" t="s">
        <v>5238</v>
      </c>
      <c r="G8681" s="2" t="s">
        <v>39</v>
      </c>
      <c r="H8681" s="2" t="s">
        <v>79</v>
      </c>
      <c r="I8681" s="2" t="s">
        <v>31</v>
      </c>
      <c r="J8681" s="2" t="s">
        <v>32</v>
      </c>
      <c r="K8681" s="2" t="s">
        <v>33</v>
      </c>
      <c r="L8681" s="10">
        <v>43376.0</v>
      </c>
      <c r="M8681" s="2" t="s">
        <v>90</v>
      </c>
      <c r="N8681" s="11">
        <v>0.0</v>
      </c>
      <c r="O8681" s="12">
        <v>3.0</v>
      </c>
      <c r="P8681" s="13">
        <v>0.26</v>
      </c>
      <c r="Q8681" s="13">
        <v>13.0</v>
      </c>
      <c r="R8681" s="13">
        <f t="shared" si="1"/>
        <v>13</v>
      </c>
      <c r="S8681" s="14">
        <f t="shared" si="2"/>
        <v>4.333333333</v>
      </c>
      <c r="T8681" s="14">
        <f t="shared" si="3"/>
        <v>0.2307692308</v>
      </c>
      <c r="U8681" s="15" t="str">
        <f>vlookup(F8681,'Sub categories'!$A:$C,3,False)</f>
        <v>Appliances</v>
      </c>
      <c r="V8681" s="16">
        <f t="shared" si="4"/>
        <v>10</v>
      </c>
      <c r="W8681" s="17">
        <f t="array" ref="W8681">INDEX(shipping_prices!$C$1:$F9908,MATCH(I8681,shipping_prices!$A$1:$A9908,0),MATCH(M8681,shipping_prices!$C$1:$F$1,0))</f>
        <v>0.94</v>
      </c>
      <c r="X8681" s="15" t="str">
        <f t="shared" si="5"/>
        <v>Suzanne McNairNew York CityNew York</v>
      </c>
      <c r="Y8681" s="15" t="str">
        <f t="shared" si="6"/>
        <v>Low</v>
      </c>
    </row>
    <row r="8682" hidden="1">
      <c r="A8682" s="1">
        <v>43366.0</v>
      </c>
      <c r="B8682" s="2" t="s">
        <v>7779</v>
      </c>
      <c r="C8682" s="2">
        <v>7.0</v>
      </c>
      <c r="D8682" s="2" t="s">
        <v>1310</v>
      </c>
      <c r="E8682" s="2" t="s">
        <v>37</v>
      </c>
      <c r="F8682" s="2" t="s">
        <v>1432</v>
      </c>
      <c r="G8682" s="2" t="s">
        <v>39</v>
      </c>
      <c r="H8682" s="2" t="s">
        <v>79</v>
      </c>
      <c r="I8682" s="2" t="s">
        <v>31</v>
      </c>
      <c r="J8682" s="2" t="s">
        <v>32</v>
      </c>
      <c r="K8682" s="2" t="s">
        <v>33</v>
      </c>
      <c r="L8682" s="10">
        <v>43376.0</v>
      </c>
      <c r="M8682" s="2" t="s">
        <v>90</v>
      </c>
      <c r="N8682" s="11">
        <v>0.0</v>
      </c>
      <c r="O8682" s="12">
        <v>282.0</v>
      </c>
      <c r="P8682" s="13">
        <v>0.26</v>
      </c>
      <c r="Q8682" s="13">
        <v>1085.0</v>
      </c>
      <c r="R8682" s="13">
        <f t="shared" si="1"/>
        <v>1085</v>
      </c>
      <c r="S8682" s="14">
        <f t="shared" si="2"/>
        <v>155</v>
      </c>
      <c r="T8682" s="14">
        <f t="shared" si="3"/>
        <v>0.2599078341</v>
      </c>
      <c r="U8682" s="15" t="str">
        <f>vlookup(F8682,'Sub categories'!$A:$C,3,False)</f>
        <v>Storage</v>
      </c>
      <c r="V8682" s="16">
        <f t="shared" si="4"/>
        <v>10</v>
      </c>
      <c r="W8682" s="17">
        <f t="array" ref="W8682">INDEX(shipping_prices!$C$1:$F9909,MATCH(I8682,shipping_prices!$A$1:$A9909,0),MATCH(M8682,shipping_prices!$C$1:$F$1,0))</f>
        <v>0.94</v>
      </c>
      <c r="X8682" s="15" t="str">
        <f t="shared" si="5"/>
        <v>Suzanne McNairNew York CityNew York</v>
      </c>
      <c r="Y8682" s="15" t="str">
        <f t="shared" si="6"/>
        <v>High</v>
      </c>
    </row>
    <row r="8683" hidden="1">
      <c r="A8683" s="1">
        <v>43366.0</v>
      </c>
      <c r="B8683" s="2" t="s">
        <v>7780</v>
      </c>
      <c r="C8683" s="2">
        <v>3.0</v>
      </c>
      <c r="D8683" s="2" t="s">
        <v>1255</v>
      </c>
      <c r="E8683" s="2" t="s">
        <v>37</v>
      </c>
      <c r="F8683" s="2" t="s">
        <v>3974</v>
      </c>
      <c r="G8683" s="2" t="s">
        <v>39</v>
      </c>
      <c r="H8683" s="2" t="s">
        <v>66</v>
      </c>
      <c r="I8683" s="2" t="s">
        <v>75</v>
      </c>
      <c r="J8683" s="2" t="s">
        <v>76</v>
      </c>
      <c r="K8683" s="2" t="s">
        <v>77</v>
      </c>
      <c r="L8683" s="10">
        <v>43371.0</v>
      </c>
      <c r="M8683" s="2" t="s">
        <v>34</v>
      </c>
      <c r="N8683" s="11">
        <v>0.2</v>
      </c>
      <c r="O8683" s="12">
        <v>5.0</v>
      </c>
      <c r="P8683" s="13">
        <v>0.35</v>
      </c>
      <c r="Q8683" s="13">
        <v>14.0</v>
      </c>
      <c r="R8683" s="13">
        <f t="shared" si="1"/>
        <v>17.5</v>
      </c>
      <c r="S8683" s="14">
        <f t="shared" si="2"/>
        <v>5.833333333</v>
      </c>
      <c r="T8683" s="14">
        <f t="shared" si="3"/>
        <v>0.3571428571</v>
      </c>
      <c r="U8683" s="15" t="str">
        <f>vlookup(F8683,'Sub categories'!$A:$C,3,False)</f>
        <v>Paper</v>
      </c>
      <c r="V8683" s="16">
        <f t="shared" si="4"/>
        <v>5</v>
      </c>
      <c r="W8683" s="17">
        <f t="array" ref="W8683">INDEX(shipping_prices!$C$1:$F9910,MATCH(I8683,shipping_prices!$A$1:$A9910,0),MATCH(M8683,shipping_prices!$C$1:$F$1,0))</f>
        <v>11.99</v>
      </c>
      <c r="X8683" s="15" t="str">
        <f t="shared" si="5"/>
        <v>Odella NelsonHoustonTexas</v>
      </c>
      <c r="Y8683" s="15" t="str">
        <f t="shared" si="6"/>
        <v>Low</v>
      </c>
    </row>
    <row r="8684" hidden="1">
      <c r="A8684" s="1">
        <v>43366.0</v>
      </c>
      <c r="B8684" s="2" t="s">
        <v>7780</v>
      </c>
      <c r="C8684" s="2">
        <v>5.0</v>
      </c>
      <c r="D8684" s="2" t="s">
        <v>1255</v>
      </c>
      <c r="E8684" s="2" t="s">
        <v>37</v>
      </c>
      <c r="F8684" s="2" t="s">
        <v>3066</v>
      </c>
      <c r="G8684" s="2" t="s">
        <v>39</v>
      </c>
      <c r="H8684" s="2" t="s">
        <v>182</v>
      </c>
      <c r="I8684" s="2" t="s">
        <v>75</v>
      </c>
      <c r="J8684" s="2" t="s">
        <v>76</v>
      </c>
      <c r="K8684" s="2" t="s">
        <v>77</v>
      </c>
      <c r="L8684" s="10">
        <v>43371.0</v>
      </c>
      <c r="M8684" s="2" t="s">
        <v>34</v>
      </c>
      <c r="N8684" s="11">
        <v>0.8</v>
      </c>
      <c r="O8684" s="12">
        <v>-50.0</v>
      </c>
      <c r="P8684" s="13">
        <v>-1.5</v>
      </c>
      <c r="Q8684" s="13">
        <v>33.0</v>
      </c>
      <c r="R8684" s="13">
        <f t="shared" si="1"/>
        <v>165</v>
      </c>
      <c r="S8684" s="14">
        <f t="shared" si="2"/>
        <v>33</v>
      </c>
      <c r="T8684" s="14">
        <f t="shared" si="3"/>
        <v>-1.515151515</v>
      </c>
      <c r="U8684" s="15" t="str">
        <f>vlookup(F8684,'Sub categories'!$A:$C,3,False)</f>
        <v>Binders</v>
      </c>
      <c r="V8684" s="16">
        <f t="shared" si="4"/>
        <v>5</v>
      </c>
      <c r="W8684" s="17">
        <f t="array" ref="W8684">INDEX(shipping_prices!$C$1:$F9911,MATCH(I8684,shipping_prices!$A$1:$A9911,0),MATCH(M8684,shipping_prices!$C$1:$F$1,0))</f>
        <v>11.99</v>
      </c>
      <c r="X8684" s="15" t="str">
        <f t="shared" si="5"/>
        <v>Odella NelsonHoustonTexas</v>
      </c>
      <c r="Y8684" s="15" t="str">
        <f t="shared" si="6"/>
        <v>loss</v>
      </c>
    </row>
    <row r="8685" hidden="1">
      <c r="A8685" s="1">
        <v>43366.0</v>
      </c>
      <c r="B8685" s="2" t="s">
        <v>7781</v>
      </c>
      <c r="C8685" s="2">
        <v>9.0</v>
      </c>
      <c r="D8685" s="2" t="s">
        <v>2605</v>
      </c>
      <c r="E8685" s="2" t="s">
        <v>37</v>
      </c>
      <c r="F8685" s="2" t="s">
        <v>2193</v>
      </c>
      <c r="G8685" s="2" t="s">
        <v>39</v>
      </c>
      <c r="H8685" s="2" t="s">
        <v>146</v>
      </c>
      <c r="I8685" s="2" t="s">
        <v>1155</v>
      </c>
      <c r="J8685" s="2" t="s">
        <v>1156</v>
      </c>
      <c r="K8685" s="2" t="s">
        <v>33</v>
      </c>
      <c r="L8685" s="10">
        <v>43374.0</v>
      </c>
      <c r="M8685" s="2" t="s">
        <v>142</v>
      </c>
      <c r="N8685" s="11">
        <v>0.0</v>
      </c>
      <c r="O8685" s="12">
        <v>20.0</v>
      </c>
      <c r="P8685" s="13">
        <v>0.26</v>
      </c>
      <c r="Q8685" s="13">
        <v>78.0</v>
      </c>
      <c r="R8685" s="13">
        <f t="shared" si="1"/>
        <v>78</v>
      </c>
      <c r="S8685" s="14">
        <f t="shared" si="2"/>
        <v>8.666666667</v>
      </c>
      <c r="T8685" s="14">
        <f t="shared" si="3"/>
        <v>0.2564102564</v>
      </c>
      <c r="U8685" s="15" t="str">
        <f>vlookup(F8685,'Sub categories'!$A:$C,3,False)</f>
        <v>Appliances</v>
      </c>
      <c r="V8685" s="16">
        <f t="shared" si="4"/>
        <v>8</v>
      </c>
      <c r="W8685" s="17">
        <f t="array" ref="W8685">INDEX(shipping_prices!$C$1:$F9912,MATCH(I8685,shipping_prices!$A$1:$A9912,0),MATCH(M8685,shipping_prices!$C$1:$F$1,0))</f>
        <v>24.87</v>
      </c>
      <c r="X8685" s="15" t="str">
        <f t="shared" si="5"/>
        <v>Noel StaavosBaltimoreMaryland</v>
      </c>
      <c r="Y8685" s="15" t="str">
        <f t="shared" si="6"/>
        <v>Low</v>
      </c>
    </row>
    <row r="8686" hidden="1">
      <c r="A8686" s="1">
        <v>43366.0</v>
      </c>
      <c r="B8686" s="2" t="s">
        <v>7782</v>
      </c>
      <c r="C8686" s="2">
        <v>10.0</v>
      </c>
      <c r="D8686" s="2" t="s">
        <v>1921</v>
      </c>
      <c r="E8686" s="2" t="s">
        <v>49</v>
      </c>
      <c r="F8686" s="2" t="s">
        <v>4252</v>
      </c>
      <c r="G8686" s="2" t="s">
        <v>39</v>
      </c>
      <c r="H8686" s="2" t="s">
        <v>193</v>
      </c>
      <c r="I8686" s="2" t="s">
        <v>1225</v>
      </c>
      <c r="J8686" s="2" t="s">
        <v>76</v>
      </c>
      <c r="K8686" s="2" t="s">
        <v>77</v>
      </c>
      <c r="L8686" s="10">
        <v>43374.0</v>
      </c>
      <c r="M8686" s="2" t="s">
        <v>34</v>
      </c>
      <c r="N8686" s="11">
        <v>0.8</v>
      </c>
      <c r="O8686" s="12">
        <v>-7.0</v>
      </c>
      <c r="P8686" s="13">
        <v>-1.75</v>
      </c>
      <c r="Q8686" s="13">
        <v>4.0</v>
      </c>
      <c r="R8686" s="13">
        <f t="shared" si="1"/>
        <v>20</v>
      </c>
      <c r="S8686" s="14">
        <f t="shared" si="2"/>
        <v>2</v>
      </c>
      <c r="T8686" s="14">
        <f t="shared" si="3"/>
        <v>-1.75</v>
      </c>
      <c r="U8686" s="15" t="str">
        <f>vlookup(F8686,'Sub categories'!$A:$C,3,False)</f>
        <v>Binders</v>
      </c>
      <c r="V8686" s="16">
        <f t="shared" si="4"/>
        <v>8</v>
      </c>
      <c r="W8686" s="17">
        <f t="array" ref="W8686">INDEX(shipping_prices!$C$1:$F9913,MATCH(I8686,shipping_prices!$A$1:$A9913,0),MATCH(M8686,shipping_prices!$C$1:$F$1,0))</f>
        <v>6.99</v>
      </c>
      <c r="X8686" s="15" t="str">
        <f t="shared" si="5"/>
        <v>Lindsay ShagiariDallasTexas</v>
      </c>
      <c r="Y8686" s="15" t="str">
        <f t="shared" si="6"/>
        <v>loss</v>
      </c>
    </row>
    <row r="8687" hidden="1">
      <c r="A8687" s="1">
        <v>43366.0</v>
      </c>
      <c r="B8687" s="2" t="s">
        <v>7782</v>
      </c>
      <c r="C8687" s="2">
        <v>1.0</v>
      </c>
      <c r="D8687" s="2" t="s">
        <v>1921</v>
      </c>
      <c r="E8687" s="2" t="s">
        <v>49</v>
      </c>
      <c r="F8687" s="2" t="s">
        <v>589</v>
      </c>
      <c r="G8687" s="2" t="s">
        <v>39</v>
      </c>
      <c r="H8687" s="2" t="s">
        <v>589</v>
      </c>
      <c r="I8687" s="2" t="s">
        <v>1225</v>
      </c>
      <c r="J8687" s="2" t="s">
        <v>76</v>
      </c>
      <c r="K8687" s="2" t="s">
        <v>77</v>
      </c>
      <c r="L8687" s="10">
        <v>43374.0</v>
      </c>
      <c r="M8687" s="2" t="s">
        <v>34</v>
      </c>
      <c r="N8687" s="11">
        <v>0.2</v>
      </c>
      <c r="O8687" s="12">
        <v>2.0</v>
      </c>
      <c r="P8687" s="13">
        <v>0.38</v>
      </c>
      <c r="Q8687" s="13">
        <v>4.0</v>
      </c>
      <c r="R8687" s="13">
        <f t="shared" si="1"/>
        <v>5</v>
      </c>
      <c r="S8687" s="14">
        <f t="shared" si="2"/>
        <v>5</v>
      </c>
      <c r="T8687" s="14">
        <f t="shared" si="3"/>
        <v>0.5</v>
      </c>
      <c r="U8687" s="15" t="str">
        <f>vlookup(F8687,'Sub categories'!$A:$C,3,False)</f>
        <v>Envelopes</v>
      </c>
      <c r="V8687" s="16">
        <f t="shared" si="4"/>
        <v>8</v>
      </c>
      <c r="W8687" s="17">
        <f t="array" ref="W8687">INDEX(shipping_prices!$C$1:$F9914,MATCH(I8687,shipping_prices!$A$1:$A9914,0),MATCH(M8687,shipping_prices!$C$1:$F$1,0))</f>
        <v>6.99</v>
      </c>
      <c r="X8687" s="15" t="str">
        <f t="shared" si="5"/>
        <v>Lindsay ShagiariDallasTexas</v>
      </c>
      <c r="Y8687" s="15" t="str">
        <f t="shared" si="6"/>
        <v>Low</v>
      </c>
    </row>
    <row r="8688" hidden="1">
      <c r="A8688" s="1">
        <v>43366.0</v>
      </c>
      <c r="B8688" s="2" t="s">
        <v>7783</v>
      </c>
      <c r="C8688" s="2">
        <v>6.0</v>
      </c>
      <c r="D8688" s="2" t="s">
        <v>1630</v>
      </c>
      <c r="E8688" s="2" t="s">
        <v>37</v>
      </c>
      <c r="F8688" s="2" t="s">
        <v>2864</v>
      </c>
      <c r="G8688" s="2" t="s">
        <v>39</v>
      </c>
      <c r="H8688" s="2" t="s">
        <v>79</v>
      </c>
      <c r="I8688" s="2" t="s">
        <v>2457</v>
      </c>
      <c r="J8688" s="2" t="s">
        <v>1156</v>
      </c>
      <c r="K8688" s="2" t="s">
        <v>33</v>
      </c>
      <c r="L8688" s="10">
        <v>43366.0</v>
      </c>
      <c r="M8688" s="2" t="s">
        <v>469</v>
      </c>
      <c r="N8688" s="11">
        <v>0.0</v>
      </c>
      <c r="O8688" s="12">
        <v>25.0</v>
      </c>
      <c r="P8688" s="13">
        <v>0.28</v>
      </c>
      <c r="Q8688" s="13">
        <v>90.0</v>
      </c>
      <c r="R8688" s="13">
        <f t="shared" si="1"/>
        <v>90</v>
      </c>
      <c r="S8688" s="14">
        <f t="shared" si="2"/>
        <v>15</v>
      </c>
      <c r="T8688" s="14">
        <f t="shared" si="3"/>
        <v>0.2777777778</v>
      </c>
      <c r="U8688" s="15" t="str">
        <f>vlookup(F8688,'Sub categories'!$A:$C,3,False)</f>
        <v>Storage</v>
      </c>
      <c r="V8688" s="16">
        <f t="shared" si="4"/>
        <v>0</v>
      </c>
      <c r="W8688" s="17">
        <f t="array" ref="W8688">INDEX(shipping_prices!$C$1:$F9915,MATCH(I8688,shipping_prices!$A$1:$A9915,0),MATCH(M8688,shipping_prices!$C$1:$F$1,0))</f>
        <v>50.02</v>
      </c>
      <c r="X8688" s="15" t="str">
        <f t="shared" si="5"/>
        <v>Ken BlackClintonMaryland</v>
      </c>
      <c r="Y8688" s="15" t="str">
        <f t="shared" si="6"/>
        <v>Low</v>
      </c>
    </row>
    <row r="8689" hidden="1">
      <c r="A8689" s="1">
        <v>43366.0</v>
      </c>
      <c r="B8689" s="2" t="s">
        <v>7784</v>
      </c>
      <c r="C8689" s="2">
        <v>3.0</v>
      </c>
      <c r="D8689" s="2" t="s">
        <v>1267</v>
      </c>
      <c r="E8689" s="2" t="s">
        <v>49</v>
      </c>
      <c r="F8689" s="2" t="s">
        <v>2658</v>
      </c>
      <c r="G8689" s="2" t="s">
        <v>39</v>
      </c>
      <c r="H8689" s="2" t="s">
        <v>841</v>
      </c>
      <c r="I8689" s="2" t="s">
        <v>372</v>
      </c>
      <c r="J8689" s="2" t="s">
        <v>76</v>
      </c>
      <c r="K8689" s="2" t="s">
        <v>77</v>
      </c>
      <c r="L8689" s="10">
        <v>43378.0</v>
      </c>
      <c r="M8689" s="2" t="s">
        <v>34</v>
      </c>
      <c r="N8689" s="11">
        <v>0.8</v>
      </c>
      <c r="O8689" s="12">
        <v>-4.0</v>
      </c>
      <c r="P8689" s="13">
        <v>-1.5</v>
      </c>
      <c r="Q8689" s="13">
        <v>3.0</v>
      </c>
      <c r="R8689" s="13">
        <f t="shared" si="1"/>
        <v>15</v>
      </c>
      <c r="S8689" s="14">
        <f t="shared" si="2"/>
        <v>5</v>
      </c>
      <c r="T8689" s="14">
        <f t="shared" si="3"/>
        <v>-1.333333333</v>
      </c>
      <c r="U8689" s="15" t="str">
        <f>vlookup(F8689,'Sub categories'!$A:$C,3,False)</f>
        <v>Binders</v>
      </c>
      <c r="V8689" s="16">
        <f t="shared" si="4"/>
        <v>12</v>
      </c>
      <c r="W8689" s="17">
        <f t="array" ref="W8689">INDEX(shipping_prices!$C$1:$F9916,MATCH(I8689,shipping_prices!$A$1:$A9916,0),MATCH(M8689,shipping_prices!$C$1:$F$1,0))</f>
        <v>8.21</v>
      </c>
      <c r="X8689" s="15" t="str">
        <f t="shared" si="5"/>
        <v>Harold PawlanFort WorthTexas</v>
      </c>
      <c r="Y8689" s="15" t="str">
        <f t="shared" si="6"/>
        <v>loss</v>
      </c>
    </row>
    <row r="8690" hidden="1">
      <c r="A8690" s="1">
        <v>43366.0</v>
      </c>
      <c r="B8690" s="2" t="s">
        <v>7784</v>
      </c>
      <c r="C8690" s="2">
        <v>5.0</v>
      </c>
      <c r="D8690" s="2" t="s">
        <v>1267</v>
      </c>
      <c r="E8690" s="2" t="s">
        <v>49</v>
      </c>
      <c r="F8690" s="2" t="s">
        <v>2839</v>
      </c>
      <c r="G8690" s="2" t="s">
        <v>39</v>
      </c>
      <c r="H8690" s="2" t="s">
        <v>1290</v>
      </c>
      <c r="I8690" s="2" t="s">
        <v>372</v>
      </c>
      <c r="J8690" s="2" t="s">
        <v>76</v>
      </c>
      <c r="K8690" s="2" t="s">
        <v>77</v>
      </c>
      <c r="L8690" s="10">
        <v>43378.0</v>
      </c>
      <c r="M8690" s="2" t="s">
        <v>34</v>
      </c>
      <c r="N8690" s="11">
        <v>0.8</v>
      </c>
      <c r="O8690" s="12">
        <v>-124.0</v>
      </c>
      <c r="P8690" s="13">
        <v>-1.8</v>
      </c>
      <c r="Q8690" s="13">
        <v>69.0</v>
      </c>
      <c r="R8690" s="13">
        <f t="shared" si="1"/>
        <v>345</v>
      </c>
      <c r="S8690" s="14">
        <f t="shared" si="2"/>
        <v>69</v>
      </c>
      <c r="T8690" s="14">
        <f t="shared" si="3"/>
        <v>-1.797101449</v>
      </c>
      <c r="U8690" s="15" t="str">
        <f>vlookup(F8690,'Sub categories'!$A:$C,3,False)</f>
        <v>Appliances</v>
      </c>
      <c r="V8690" s="16">
        <f t="shared" si="4"/>
        <v>12</v>
      </c>
      <c r="W8690" s="17">
        <f t="array" ref="W8690">INDEX(shipping_prices!$C$1:$F9917,MATCH(I8690,shipping_prices!$A$1:$A9917,0),MATCH(M8690,shipping_prices!$C$1:$F$1,0))</f>
        <v>8.21</v>
      </c>
      <c r="X8690" s="15" t="str">
        <f t="shared" si="5"/>
        <v>Harold PawlanFort WorthTexas</v>
      </c>
      <c r="Y8690" s="15" t="str">
        <f t="shared" si="6"/>
        <v>loss</v>
      </c>
    </row>
    <row r="8691" hidden="1">
      <c r="A8691" s="1">
        <v>43366.0</v>
      </c>
      <c r="B8691" s="2" t="s">
        <v>7785</v>
      </c>
      <c r="C8691" s="2">
        <v>14.0</v>
      </c>
      <c r="D8691" s="2" t="s">
        <v>1564</v>
      </c>
      <c r="E8691" s="2" t="s">
        <v>49</v>
      </c>
      <c r="F8691" s="2" t="s">
        <v>381</v>
      </c>
      <c r="G8691" s="2" t="s">
        <v>39</v>
      </c>
      <c r="H8691" s="2" t="s">
        <v>130</v>
      </c>
      <c r="I8691" s="2" t="s">
        <v>169</v>
      </c>
      <c r="J8691" s="2" t="s">
        <v>42</v>
      </c>
      <c r="K8691" s="2" t="s">
        <v>43</v>
      </c>
      <c r="L8691" s="10">
        <v>43377.0</v>
      </c>
      <c r="M8691" s="2" t="s">
        <v>90</v>
      </c>
      <c r="N8691" s="11">
        <v>0.0</v>
      </c>
      <c r="O8691" s="12">
        <v>76.0</v>
      </c>
      <c r="P8691" s="13">
        <v>0.28</v>
      </c>
      <c r="Q8691" s="13">
        <v>270.0</v>
      </c>
      <c r="R8691" s="13">
        <f t="shared" si="1"/>
        <v>270</v>
      </c>
      <c r="S8691" s="14">
        <f t="shared" si="2"/>
        <v>19.28571429</v>
      </c>
      <c r="T8691" s="14">
        <f t="shared" si="3"/>
        <v>0.2814814815</v>
      </c>
      <c r="U8691" s="15" t="str">
        <f>vlookup(F8691,'Sub categories'!$A:$C,3,False)</f>
        <v>Storage</v>
      </c>
      <c r="V8691" s="16">
        <f t="shared" si="4"/>
        <v>11</v>
      </c>
      <c r="W8691" s="17">
        <f t="array" ref="W8691">INDEX(shipping_prices!$C$1:$F9918,MATCH(I8691,shipping_prices!$A$1:$A9918,0),MATCH(M8691,shipping_prices!$C$1:$F$1,0))</f>
        <v>6.7</v>
      </c>
      <c r="X8691" s="15" t="str">
        <f t="shared" si="5"/>
        <v>Christopher SchildLos AngelesCalifornia</v>
      </c>
      <c r="Y8691" s="15" t="str">
        <f t="shared" si="6"/>
        <v>High</v>
      </c>
    </row>
    <row r="8692" hidden="1">
      <c r="A8692" s="1">
        <v>43366.0</v>
      </c>
      <c r="B8692" s="2" t="s">
        <v>7786</v>
      </c>
      <c r="C8692" s="2">
        <v>9.0</v>
      </c>
      <c r="D8692" s="2" t="s">
        <v>402</v>
      </c>
      <c r="E8692" s="2" t="s">
        <v>27</v>
      </c>
      <c r="F8692" s="2" t="s">
        <v>898</v>
      </c>
      <c r="G8692" s="2" t="s">
        <v>39</v>
      </c>
      <c r="H8692" s="2" t="s">
        <v>526</v>
      </c>
      <c r="I8692" s="2" t="s">
        <v>88</v>
      </c>
      <c r="J8692" s="2" t="s">
        <v>321</v>
      </c>
      <c r="K8692" s="2" t="s">
        <v>33</v>
      </c>
      <c r="L8692" s="10">
        <v>43373.0</v>
      </c>
      <c r="M8692" s="2" t="s">
        <v>34</v>
      </c>
      <c r="N8692" s="11">
        <v>0.2</v>
      </c>
      <c r="O8692" s="12">
        <v>-146.0</v>
      </c>
      <c r="P8692" s="13">
        <v>-0.23</v>
      </c>
      <c r="Q8692" s="13">
        <v>647.0</v>
      </c>
      <c r="R8692" s="13">
        <f t="shared" si="1"/>
        <v>808.75</v>
      </c>
      <c r="S8692" s="14">
        <f t="shared" si="2"/>
        <v>89.86111111</v>
      </c>
      <c r="T8692" s="14">
        <f t="shared" si="3"/>
        <v>-0.2256568779</v>
      </c>
      <c r="U8692" s="15" t="str">
        <f>vlookup(F8692,'Sub categories'!$A:$C,3,False)</f>
        <v>Storage</v>
      </c>
      <c r="V8692" s="16">
        <f t="shared" si="4"/>
        <v>7</v>
      </c>
      <c r="W8692" s="17">
        <f t="array" ref="W8692">INDEX(shipping_prices!$C$1:$F9919,MATCH(I8692,shipping_prices!$A$1:$A9919,0),MATCH(M8692,shipping_prices!$C$1:$F$1,0))</f>
        <v>7.88</v>
      </c>
      <c r="X8692" s="15" t="str">
        <f t="shared" si="5"/>
        <v>Liz MacKendrickSpringfieldOhio</v>
      </c>
      <c r="Y8692" s="15" t="str">
        <f t="shared" si="6"/>
        <v>loss</v>
      </c>
    </row>
    <row r="8693">
      <c r="A8693" s="1">
        <v>43366.0</v>
      </c>
      <c r="B8693" s="2" t="s">
        <v>7787</v>
      </c>
      <c r="C8693" s="2">
        <v>2.0</v>
      </c>
      <c r="D8693" s="2" t="s">
        <v>606</v>
      </c>
      <c r="E8693" s="2" t="s">
        <v>37</v>
      </c>
      <c r="F8693" s="2" t="s">
        <v>3520</v>
      </c>
      <c r="G8693" s="2" t="s">
        <v>45</v>
      </c>
      <c r="H8693" s="2" t="s">
        <v>79</v>
      </c>
      <c r="I8693" s="2" t="s">
        <v>169</v>
      </c>
      <c r="J8693" s="2" t="s">
        <v>42</v>
      </c>
      <c r="K8693" s="2" t="s">
        <v>43</v>
      </c>
      <c r="L8693" s="10">
        <v>43368.0</v>
      </c>
      <c r="M8693" s="2" t="s">
        <v>34</v>
      </c>
      <c r="N8693" s="11">
        <v>0.0</v>
      </c>
      <c r="O8693" s="12">
        <v>16.0</v>
      </c>
      <c r="P8693" s="13">
        <v>0.42</v>
      </c>
      <c r="Q8693" s="13">
        <v>38.0</v>
      </c>
      <c r="R8693" s="13">
        <f t="shared" si="1"/>
        <v>38</v>
      </c>
      <c r="S8693" s="14">
        <f t="shared" si="2"/>
        <v>19</v>
      </c>
      <c r="T8693" s="14">
        <f t="shared" si="3"/>
        <v>0.4210526316</v>
      </c>
      <c r="U8693" s="15" t="str">
        <f>vlookup(F8693,'Sub categories'!$A:$C,3,False)</f>
        <v>Furnishings</v>
      </c>
      <c r="V8693" s="16">
        <f t="shared" si="4"/>
        <v>2</v>
      </c>
      <c r="W8693" s="17">
        <f t="array" ref="W8693">INDEX(shipping_prices!$C$1:$F9920,MATCH(I8693,shipping_prices!$A$1:$A9920,0),MATCH(M8693,shipping_prices!$C$1:$F$1,0))</f>
        <v>14.86</v>
      </c>
      <c r="X8693" s="15" t="str">
        <f t="shared" si="5"/>
        <v>Bill TylerLos AngelesCalifornia</v>
      </c>
      <c r="Y8693" s="15" t="str">
        <f t="shared" si="6"/>
        <v>Low</v>
      </c>
    </row>
    <row r="8694" hidden="1">
      <c r="A8694" s="1">
        <v>43367.0</v>
      </c>
      <c r="B8694" s="2" t="s">
        <v>7787</v>
      </c>
      <c r="C8694" s="2">
        <v>2.0</v>
      </c>
      <c r="D8694" s="2" t="s">
        <v>606</v>
      </c>
      <c r="E8694" s="2" t="s">
        <v>37</v>
      </c>
      <c r="F8694" s="2" t="s">
        <v>3107</v>
      </c>
      <c r="G8694" s="2" t="s">
        <v>39</v>
      </c>
      <c r="H8694" s="2" t="s">
        <v>1709</v>
      </c>
      <c r="I8694" s="2" t="s">
        <v>169</v>
      </c>
      <c r="J8694" s="2" t="s">
        <v>42</v>
      </c>
      <c r="K8694" s="2" t="s">
        <v>43</v>
      </c>
      <c r="L8694" s="10">
        <v>43368.0</v>
      </c>
      <c r="M8694" s="2" t="s">
        <v>34</v>
      </c>
      <c r="N8694" s="11">
        <v>0.0</v>
      </c>
      <c r="O8694" s="12">
        <v>30.0</v>
      </c>
      <c r="P8694" s="13">
        <v>0.39</v>
      </c>
      <c r="Q8694" s="13">
        <v>76.0</v>
      </c>
      <c r="R8694" s="13">
        <f t="shared" si="1"/>
        <v>76</v>
      </c>
      <c r="S8694" s="14">
        <f t="shared" si="2"/>
        <v>38</v>
      </c>
      <c r="T8694" s="14">
        <f t="shared" si="3"/>
        <v>0.3947368421</v>
      </c>
      <c r="U8694" s="15" t="str">
        <f>vlookup(F8694,'Sub categories'!$A:$C,3,False)</f>
        <v>Appliances</v>
      </c>
      <c r="V8694" s="16">
        <f t="shared" si="4"/>
        <v>1</v>
      </c>
      <c r="W8694" s="17">
        <f t="array" ref="W8694">INDEX(shipping_prices!$C$1:$F9921,MATCH(I8694,shipping_prices!$A$1:$A9921,0),MATCH(M8694,shipping_prices!$C$1:$F$1,0))</f>
        <v>14.86</v>
      </c>
      <c r="X8694" s="15" t="str">
        <f t="shared" si="5"/>
        <v>Bill TylerLos AngelesCalifornia</v>
      </c>
      <c r="Y8694" s="15" t="str">
        <f t="shared" si="6"/>
        <v>Low</v>
      </c>
    </row>
    <row r="8695" hidden="1">
      <c r="A8695" s="1">
        <v>43367.0</v>
      </c>
      <c r="B8695" s="2" t="s">
        <v>7787</v>
      </c>
      <c r="C8695" s="2">
        <v>2.0</v>
      </c>
      <c r="D8695" s="2" t="s">
        <v>606</v>
      </c>
      <c r="E8695" s="2" t="s">
        <v>37</v>
      </c>
      <c r="F8695" s="2" t="s">
        <v>1739</v>
      </c>
      <c r="G8695" s="2" t="s">
        <v>29</v>
      </c>
      <c r="H8695" s="2" t="s">
        <v>79</v>
      </c>
      <c r="I8695" s="2" t="s">
        <v>169</v>
      </c>
      <c r="J8695" s="2" t="s">
        <v>42</v>
      </c>
      <c r="K8695" s="2" t="s">
        <v>43</v>
      </c>
      <c r="L8695" s="10">
        <v>43368.0</v>
      </c>
      <c r="M8695" s="2" t="s">
        <v>34</v>
      </c>
      <c r="N8695" s="11">
        <v>0.2</v>
      </c>
      <c r="O8695" s="12">
        <v>19.0</v>
      </c>
      <c r="P8695" s="13">
        <v>0.08</v>
      </c>
      <c r="Q8695" s="13">
        <v>259.0</v>
      </c>
      <c r="R8695" s="13">
        <f t="shared" si="1"/>
        <v>323.75</v>
      </c>
      <c r="S8695" s="14">
        <f t="shared" si="2"/>
        <v>161.875</v>
      </c>
      <c r="T8695" s="14">
        <f t="shared" si="3"/>
        <v>0.07335907336</v>
      </c>
      <c r="U8695" s="15" t="str">
        <f>vlookup(F8695,'Sub categories'!$A:$C,3,False)</f>
        <v>Phones</v>
      </c>
      <c r="V8695" s="16">
        <f t="shared" si="4"/>
        <v>1</v>
      </c>
      <c r="W8695" s="17">
        <f t="array" ref="W8695">INDEX(shipping_prices!$C$1:$F9922,MATCH(I8695,shipping_prices!$A$1:$A9922,0),MATCH(M8695,shipping_prices!$C$1:$F$1,0))</f>
        <v>14.86</v>
      </c>
      <c r="X8695" s="15" t="str">
        <f t="shared" si="5"/>
        <v>Bill TylerLos AngelesCalifornia</v>
      </c>
      <c r="Y8695" s="15" t="str">
        <f t="shared" si="6"/>
        <v>Low</v>
      </c>
    </row>
    <row r="8696" hidden="1">
      <c r="A8696" s="1">
        <v>43367.0</v>
      </c>
      <c r="B8696" s="2" t="s">
        <v>7788</v>
      </c>
      <c r="C8696" s="2">
        <v>2.0</v>
      </c>
      <c r="D8696" s="2" t="s">
        <v>2181</v>
      </c>
      <c r="E8696" s="2" t="s">
        <v>27</v>
      </c>
      <c r="F8696" s="2" t="s">
        <v>1625</v>
      </c>
      <c r="G8696" s="2" t="s">
        <v>39</v>
      </c>
      <c r="H8696" s="2" t="s">
        <v>146</v>
      </c>
      <c r="I8696" s="2" t="s">
        <v>52</v>
      </c>
      <c r="J8696" s="2" t="s">
        <v>53</v>
      </c>
      <c r="K8696" s="2" t="s">
        <v>54</v>
      </c>
      <c r="L8696" s="10">
        <v>43369.0</v>
      </c>
      <c r="M8696" s="2" t="s">
        <v>34</v>
      </c>
      <c r="N8696" s="11">
        <v>0.7</v>
      </c>
      <c r="O8696" s="12">
        <v>-9.0</v>
      </c>
      <c r="P8696" s="13">
        <v>-0.7</v>
      </c>
      <c r="Q8696" s="13">
        <v>13.0</v>
      </c>
      <c r="R8696" s="13">
        <f t="shared" si="1"/>
        <v>43.33333333</v>
      </c>
      <c r="S8696" s="14">
        <f t="shared" si="2"/>
        <v>21.66666667</v>
      </c>
      <c r="T8696" s="14">
        <f t="shared" si="3"/>
        <v>-0.6923076923</v>
      </c>
      <c r="U8696" s="15" t="str">
        <f>vlookup(F8696,'Sub categories'!$A:$C,3,False)</f>
        <v>Binders</v>
      </c>
      <c r="V8696" s="16">
        <f t="shared" si="4"/>
        <v>2</v>
      </c>
      <c r="W8696" s="17">
        <f t="array" ref="W8696">INDEX(shipping_prices!$C$1:$F9923,MATCH(I8696,shipping_prices!$A$1:$A9923,0),MATCH(M8696,shipping_prices!$C$1:$F$1,0))</f>
        <v>14.61</v>
      </c>
      <c r="X8696" s="15" t="str">
        <f t="shared" si="5"/>
        <v>Gary HwangJacksonvilleFlorida</v>
      </c>
      <c r="Y8696" s="15" t="str">
        <f t="shared" si="6"/>
        <v>loss</v>
      </c>
    </row>
    <row r="8697" hidden="1">
      <c r="A8697" s="1">
        <v>43367.0</v>
      </c>
      <c r="B8697" s="2" t="s">
        <v>7789</v>
      </c>
      <c r="C8697" s="2">
        <v>4.0</v>
      </c>
      <c r="D8697" s="2" t="s">
        <v>1149</v>
      </c>
      <c r="E8697" s="2" t="s">
        <v>27</v>
      </c>
      <c r="F8697" s="2" t="s">
        <v>736</v>
      </c>
      <c r="G8697" s="2" t="s">
        <v>39</v>
      </c>
      <c r="H8697" s="2" t="s">
        <v>526</v>
      </c>
      <c r="I8697" s="2" t="s">
        <v>1987</v>
      </c>
      <c r="J8697" s="2" t="s">
        <v>76</v>
      </c>
      <c r="K8697" s="2" t="s">
        <v>77</v>
      </c>
      <c r="L8697" s="10">
        <v>43379.0</v>
      </c>
      <c r="M8697" s="2" t="s">
        <v>34</v>
      </c>
      <c r="N8697" s="11">
        <v>0.2</v>
      </c>
      <c r="O8697" s="12">
        <v>-2.0</v>
      </c>
      <c r="P8697" s="13">
        <v>-0.03</v>
      </c>
      <c r="Q8697" s="13">
        <v>89.0</v>
      </c>
      <c r="R8697" s="13">
        <f t="shared" si="1"/>
        <v>111.25</v>
      </c>
      <c r="S8697" s="14">
        <f t="shared" si="2"/>
        <v>27.8125</v>
      </c>
      <c r="T8697" s="14">
        <f t="shared" si="3"/>
        <v>-0.02247191011</v>
      </c>
      <c r="U8697" s="15" t="str">
        <f>vlookup(F8697,'Sub categories'!$A:$C,3,False)</f>
        <v>Storage</v>
      </c>
      <c r="V8697" s="16">
        <f t="shared" si="4"/>
        <v>12</v>
      </c>
      <c r="W8697" s="17">
        <f t="array" ref="W8697">INDEX(shipping_prices!$C$1:$F9924,MATCH(I8697,shipping_prices!$A$1:$A9924,0),MATCH(M8697,shipping_prices!$C$1:$F$1,0))</f>
        <v>5.18</v>
      </c>
      <c r="X8697" s="15" t="str">
        <f t="shared" si="5"/>
        <v>Chad SievertAustinTexas</v>
      </c>
      <c r="Y8697" s="15" t="str">
        <f t="shared" si="6"/>
        <v>loss</v>
      </c>
    </row>
    <row r="8698" hidden="1">
      <c r="A8698" s="1">
        <v>43367.0</v>
      </c>
      <c r="B8698" s="2" t="s">
        <v>7790</v>
      </c>
      <c r="C8698" s="2">
        <v>2.0</v>
      </c>
      <c r="D8698" s="2" t="s">
        <v>2678</v>
      </c>
      <c r="E8698" s="2" t="s">
        <v>37</v>
      </c>
      <c r="F8698" s="2" t="s">
        <v>4911</v>
      </c>
      <c r="G8698" s="2" t="s">
        <v>39</v>
      </c>
      <c r="H8698" s="2" t="s">
        <v>51</v>
      </c>
      <c r="I8698" s="2" t="s">
        <v>462</v>
      </c>
      <c r="J8698" s="2" t="s">
        <v>42</v>
      </c>
      <c r="K8698" s="2" t="s">
        <v>43</v>
      </c>
      <c r="L8698" s="10">
        <v>43367.0</v>
      </c>
      <c r="M8698" s="2" t="s">
        <v>469</v>
      </c>
      <c r="N8698" s="11">
        <v>0.0</v>
      </c>
      <c r="O8698" s="12">
        <v>6.0</v>
      </c>
      <c r="P8698" s="13">
        <v>0.48</v>
      </c>
      <c r="Q8698" s="13">
        <v>13.0</v>
      </c>
      <c r="R8698" s="13">
        <f t="shared" si="1"/>
        <v>13</v>
      </c>
      <c r="S8698" s="14">
        <f t="shared" si="2"/>
        <v>6.5</v>
      </c>
      <c r="T8698" s="14">
        <f t="shared" si="3"/>
        <v>0.4615384615</v>
      </c>
      <c r="U8698" s="15" t="str">
        <f>vlookup(F8698,'Sub categories'!$A:$C,3,False)</f>
        <v>Paper</v>
      </c>
      <c r="V8698" s="16">
        <f t="shared" si="4"/>
        <v>0</v>
      </c>
      <c r="W8698" s="17">
        <f t="array" ref="W8698">INDEX(shipping_prices!$C$1:$F9925,MATCH(I8698,shipping_prices!$A$1:$A9925,0),MATCH(M8698,shipping_prices!$C$1:$F$1,0))</f>
        <v>46.9</v>
      </c>
      <c r="X8698" s="15" t="str">
        <f t="shared" si="5"/>
        <v>Kristen HastingsRiversideCalifornia</v>
      </c>
      <c r="Y8698" s="15" t="str">
        <f t="shared" si="6"/>
        <v>Low</v>
      </c>
    </row>
    <row r="8699" hidden="1">
      <c r="A8699" s="1">
        <v>43367.0</v>
      </c>
      <c r="B8699" s="2" t="s">
        <v>7791</v>
      </c>
      <c r="C8699" s="2">
        <v>2.0</v>
      </c>
      <c r="D8699" s="2" t="s">
        <v>7792</v>
      </c>
      <c r="E8699" s="2" t="s">
        <v>27</v>
      </c>
      <c r="F8699" s="2" t="s">
        <v>2047</v>
      </c>
      <c r="G8699" s="2" t="s">
        <v>39</v>
      </c>
      <c r="H8699" s="2" t="s">
        <v>79</v>
      </c>
      <c r="I8699" s="2" t="s">
        <v>1225</v>
      </c>
      <c r="J8699" s="2" t="s">
        <v>76</v>
      </c>
      <c r="K8699" s="2" t="s">
        <v>77</v>
      </c>
      <c r="L8699" s="10">
        <v>43379.0</v>
      </c>
      <c r="M8699" s="2" t="s">
        <v>34</v>
      </c>
      <c r="N8699" s="11">
        <v>0.8</v>
      </c>
      <c r="O8699" s="12">
        <v>-80.0</v>
      </c>
      <c r="P8699" s="13">
        <v>-2.5</v>
      </c>
      <c r="Q8699" s="13">
        <v>32.0</v>
      </c>
      <c r="R8699" s="13">
        <f t="shared" si="1"/>
        <v>160</v>
      </c>
      <c r="S8699" s="14">
        <f t="shared" si="2"/>
        <v>80</v>
      </c>
      <c r="T8699" s="14">
        <f t="shared" si="3"/>
        <v>-2.5</v>
      </c>
      <c r="U8699" s="15" t="str">
        <f>vlookup(F8699,'Sub categories'!$A:$C,3,False)</f>
        <v>Appliances</v>
      </c>
      <c r="V8699" s="16">
        <f t="shared" si="4"/>
        <v>12</v>
      </c>
      <c r="W8699" s="17">
        <f t="array" ref="W8699">INDEX(shipping_prices!$C$1:$F9926,MATCH(I8699,shipping_prices!$A$1:$A9926,0),MATCH(M8699,shipping_prices!$C$1:$F$1,0))</f>
        <v>6.99</v>
      </c>
      <c r="X8699" s="15" t="str">
        <f t="shared" si="5"/>
        <v>Michael OakmanDallasTexas</v>
      </c>
      <c r="Y8699" s="15" t="str">
        <f t="shared" si="6"/>
        <v>loss</v>
      </c>
    </row>
    <row r="8700" hidden="1">
      <c r="A8700" s="1">
        <v>43367.0</v>
      </c>
      <c r="B8700" s="2" t="s">
        <v>7791</v>
      </c>
      <c r="C8700" s="2">
        <v>3.0</v>
      </c>
      <c r="D8700" s="2" t="s">
        <v>7792</v>
      </c>
      <c r="E8700" s="2" t="s">
        <v>27</v>
      </c>
      <c r="F8700" s="2" t="s">
        <v>2969</v>
      </c>
      <c r="G8700" s="2" t="s">
        <v>29</v>
      </c>
      <c r="H8700" s="2" t="s">
        <v>2970</v>
      </c>
      <c r="I8700" s="2" t="s">
        <v>1225</v>
      </c>
      <c r="J8700" s="2" t="s">
        <v>76</v>
      </c>
      <c r="K8700" s="2" t="s">
        <v>77</v>
      </c>
      <c r="L8700" s="10">
        <v>43379.0</v>
      </c>
      <c r="M8700" s="2" t="s">
        <v>34</v>
      </c>
      <c r="N8700" s="11">
        <v>0.2</v>
      </c>
      <c r="O8700" s="12">
        <v>2.0</v>
      </c>
      <c r="P8700" s="13">
        <v>0.04</v>
      </c>
      <c r="Q8700" s="13">
        <v>48.0</v>
      </c>
      <c r="R8700" s="13">
        <f t="shared" si="1"/>
        <v>60</v>
      </c>
      <c r="S8700" s="14">
        <f t="shared" si="2"/>
        <v>20</v>
      </c>
      <c r="T8700" s="14">
        <f t="shared" si="3"/>
        <v>0.04166666667</v>
      </c>
      <c r="U8700" s="15" t="str">
        <f>vlookup(F8700,'Sub categories'!$A:$C,3,False)</f>
        <v>Accessories</v>
      </c>
      <c r="V8700" s="16">
        <f t="shared" si="4"/>
        <v>12</v>
      </c>
      <c r="W8700" s="17">
        <f t="array" ref="W8700">INDEX(shipping_prices!$C$1:$F9927,MATCH(I8700,shipping_prices!$A$1:$A9927,0),MATCH(M8700,shipping_prices!$C$1:$F$1,0))</f>
        <v>6.99</v>
      </c>
      <c r="X8700" s="15" t="str">
        <f t="shared" si="5"/>
        <v>Michael OakmanDallasTexas</v>
      </c>
      <c r="Y8700" s="15" t="str">
        <f t="shared" si="6"/>
        <v>Low</v>
      </c>
    </row>
    <row r="8701" hidden="1">
      <c r="A8701" s="1">
        <v>43367.0</v>
      </c>
      <c r="B8701" s="2" t="s">
        <v>7791</v>
      </c>
      <c r="C8701" s="2">
        <v>7.0</v>
      </c>
      <c r="D8701" s="2" t="s">
        <v>7792</v>
      </c>
      <c r="E8701" s="2" t="s">
        <v>27</v>
      </c>
      <c r="F8701" s="2" t="s">
        <v>638</v>
      </c>
      <c r="G8701" s="2" t="s">
        <v>29</v>
      </c>
      <c r="H8701" s="2" t="s">
        <v>365</v>
      </c>
      <c r="I8701" s="2" t="s">
        <v>1225</v>
      </c>
      <c r="J8701" s="2" t="s">
        <v>76</v>
      </c>
      <c r="K8701" s="2" t="s">
        <v>77</v>
      </c>
      <c r="L8701" s="10">
        <v>43379.0</v>
      </c>
      <c r="M8701" s="2" t="s">
        <v>34</v>
      </c>
      <c r="N8701" s="11">
        <v>0.2</v>
      </c>
      <c r="O8701" s="12">
        <v>-1.0</v>
      </c>
      <c r="P8701" s="13">
        <v>-0.01</v>
      </c>
      <c r="Q8701" s="13">
        <v>50.0</v>
      </c>
      <c r="R8701" s="13">
        <f t="shared" si="1"/>
        <v>62.5</v>
      </c>
      <c r="S8701" s="14">
        <f t="shared" si="2"/>
        <v>8.928571429</v>
      </c>
      <c r="T8701" s="14">
        <f t="shared" si="3"/>
        <v>-0.02</v>
      </c>
      <c r="U8701" s="15" t="str">
        <f>vlookup(F8701,'Sub categories'!$A:$C,3,False)</f>
        <v>Accessories</v>
      </c>
      <c r="V8701" s="16">
        <f t="shared" si="4"/>
        <v>12</v>
      </c>
      <c r="W8701" s="17">
        <f t="array" ref="W8701">INDEX(shipping_prices!$C$1:$F9928,MATCH(I8701,shipping_prices!$A$1:$A9928,0),MATCH(M8701,shipping_prices!$C$1:$F$1,0))</f>
        <v>6.99</v>
      </c>
      <c r="X8701" s="15" t="str">
        <f t="shared" si="5"/>
        <v>Michael OakmanDallasTexas</v>
      </c>
      <c r="Y8701" s="15" t="str">
        <f t="shared" si="6"/>
        <v>loss</v>
      </c>
    </row>
    <row r="8702" hidden="1">
      <c r="A8702" s="1">
        <v>43367.0</v>
      </c>
      <c r="B8702" s="2" t="s">
        <v>7793</v>
      </c>
      <c r="C8702" s="2">
        <v>5.0</v>
      </c>
      <c r="D8702" s="2" t="s">
        <v>208</v>
      </c>
      <c r="E8702" s="2" t="s">
        <v>27</v>
      </c>
      <c r="F8702" s="2" t="s">
        <v>1184</v>
      </c>
      <c r="G8702" s="2" t="s">
        <v>39</v>
      </c>
      <c r="H8702" s="2" t="s">
        <v>193</v>
      </c>
      <c r="I8702" s="2" t="s">
        <v>5684</v>
      </c>
      <c r="J8702" s="2" t="s">
        <v>141</v>
      </c>
      <c r="K8702" s="2" t="s">
        <v>77</v>
      </c>
      <c r="L8702" s="10">
        <v>43369.0</v>
      </c>
      <c r="M8702" s="2" t="s">
        <v>34</v>
      </c>
      <c r="N8702" s="11">
        <v>0.8</v>
      </c>
      <c r="O8702" s="12">
        <v>-4.0</v>
      </c>
      <c r="P8702" s="13">
        <v>-1.55</v>
      </c>
      <c r="Q8702" s="13">
        <v>3.0</v>
      </c>
      <c r="R8702" s="13">
        <f t="shared" si="1"/>
        <v>15</v>
      </c>
      <c r="S8702" s="14">
        <f t="shared" si="2"/>
        <v>3</v>
      </c>
      <c r="T8702" s="14">
        <f t="shared" si="3"/>
        <v>-1.333333333</v>
      </c>
      <c r="U8702" s="15" t="str">
        <f>vlookup(F8702,'Sub categories'!$A:$C,3,False)</f>
        <v>Binders</v>
      </c>
      <c r="V8702" s="16">
        <f t="shared" si="4"/>
        <v>2</v>
      </c>
      <c r="W8702" s="17">
        <f t="array" ref="W8702">INDEX(shipping_prices!$C$1:$F9929,MATCH(I8702,shipping_prices!$A$1:$A9929,0),MATCH(M8702,shipping_prices!$C$1:$F$1,0))</f>
        <v>6.74</v>
      </c>
      <c r="X8702" s="15" t="str">
        <f t="shared" si="5"/>
        <v>Russell ApplegateHighland ParkIllinois</v>
      </c>
      <c r="Y8702" s="15" t="str">
        <f t="shared" si="6"/>
        <v>loss</v>
      </c>
    </row>
    <row r="8703" hidden="1">
      <c r="A8703" s="1">
        <v>43367.0</v>
      </c>
      <c r="B8703" s="2" t="s">
        <v>7793</v>
      </c>
      <c r="C8703" s="2">
        <v>2.0</v>
      </c>
      <c r="D8703" s="2" t="s">
        <v>208</v>
      </c>
      <c r="E8703" s="2" t="s">
        <v>27</v>
      </c>
      <c r="F8703" s="2" t="s">
        <v>642</v>
      </c>
      <c r="G8703" s="2" t="s">
        <v>29</v>
      </c>
      <c r="H8703" s="2" t="s">
        <v>643</v>
      </c>
      <c r="I8703" s="2" t="s">
        <v>5684</v>
      </c>
      <c r="J8703" s="2" t="s">
        <v>141</v>
      </c>
      <c r="K8703" s="2" t="s">
        <v>77</v>
      </c>
      <c r="L8703" s="10">
        <v>43369.0</v>
      </c>
      <c r="M8703" s="2" t="s">
        <v>34</v>
      </c>
      <c r="N8703" s="11">
        <v>0.2</v>
      </c>
      <c r="O8703" s="12">
        <v>13.0</v>
      </c>
      <c r="P8703" s="13">
        <v>0.09</v>
      </c>
      <c r="Q8703" s="13">
        <v>154.0</v>
      </c>
      <c r="R8703" s="13">
        <f t="shared" si="1"/>
        <v>192.5</v>
      </c>
      <c r="S8703" s="14">
        <f t="shared" si="2"/>
        <v>96.25</v>
      </c>
      <c r="T8703" s="14">
        <f t="shared" si="3"/>
        <v>0.08441558442</v>
      </c>
      <c r="U8703" s="15" t="str">
        <f>vlookup(F8703,'Sub categories'!$A:$C,3,False)</f>
        <v>Phones</v>
      </c>
      <c r="V8703" s="16">
        <f t="shared" si="4"/>
        <v>2</v>
      </c>
      <c r="W8703" s="17">
        <f t="array" ref="W8703">INDEX(shipping_prices!$C$1:$F9930,MATCH(I8703,shipping_prices!$A$1:$A9930,0),MATCH(M8703,shipping_prices!$C$1:$F$1,0))</f>
        <v>6.74</v>
      </c>
      <c r="X8703" s="15" t="str">
        <f t="shared" si="5"/>
        <v>Russell ApplegateHighland ParkIllinois</v>
      </c>
      <c r="Y8703" s="15" t="str">
        <f t="shared" si="6"/>
        <v>Low</v>
      </c>
    </row>
    <row r="8704">
      <c r="A8704" s="1">
        <v>43367.0</v>
      </c>
      <c r="B8704" s="2" t="s">
        <v>7793</v>
      </c>
      <c r="C8704" s="2">
        <v>4.0</v>
      </c>
      <c r="D8704" s="2" t="s">
        <v>208</v>
      </c>
      <c r="E8704" s="2" t="s">
        <v>27</v>
      </c>
      <c r="F8704" s="2" t="s">
        <v>3021</v>
      </c>
      <c r="G8704" s="2" t="s">
        <v>45</v>
      </c>
      <c r="H8704" s="2" t="s">
        <v>206</v>
      </c>
      <c r="I8704" s="2" t="s">
        <v>5684</v>
      </c>
      <c r="J8704" s="2" t="s">
        <v>141</v>
      </c>
      <c r="K8704" s="2" t="s">
        <v>77</v>
      </c>
      <c r="L8704" s="10">
        <v>43369.0</v>
      </c>
      <c r="M8704" s="2" t="s">
        <v>34</v>
      </c>
      <c r="N8704" s="11">
        <v>0.3</v>
      </c>
      <c r="O8704" s="12">
        <v>-126.0</v>
      </c>
      <c r="P8704" s="13">
        <v>-0.33</v>
      </c>
      <c r="Q8704" s="13">
        <v>385.0</v>
      </c>
      <c r="R8704" s="13">
        <f t="shared" si="1"/>
        <v>550</v>
      </c>
      <c r="S8704" s="14">
        <f t="shared" si="2"/>
        <v>137.5</v>
      </c>
      <c r="T8704" s="14">
        <f t="shared" si="3"/>
        <v>-0.3272727273</v>
      </c>
      <c r="U8704" s="15" t="str">
        <f>vlookup(F8704,'Sub categories'!$A:$C,3,False)</f>
        <v>Bookcases</v>
      </c>
      <c r="V8704" s="16">
        <f t="shared" si="4"/>
        <v>2</v>
      </c>
      <c r="W8704" s="17">
        <f t="array" ref="W8704">INDEX(shipping_prices!$C$1:$F9931,MATCH(I8704,shipping_prices!$A$1:$A9931,0),MATCH(M8704,shipping_prices!$C$1:$F$1,0))</f>
        <v>6.74</v>
      </c>
      <c r="X8704" s="15" t="str">
        <f t="shared" si="5"/>
        <v>Russell ApplegateHighland ParkIllinois</v>
      </c>
      <c r="Y8704" s="15" t="str">
        <f t="shared" si="6"/>
        <v>loss</v>
      </c>
    </row>
    <row r="8705">
      <c r="A8705" s="1">
        <v>43367.0</v>
      </c>
      <c r="B8705" s="2" t="s">
        <v>7793</v>
      </c>
      <c r="C8705" s="2">
        <v>5.0</v>
      </c>
      <c r="D8705" s="2" t="s">
        <v>208</v>
      </c>
      <c r="E8705" s="2" t="s">
        <v>27</v>
      </c>
      <c r="F8705" s="2" t="s">
        <v>2499</v>
      </c>
      <c r="G8705" s="2" t="s">
        <v>45</v>
      </c>
      <c r="H8705" s="2" t="s">
        <v>2343</v>
      </c>
      <c r="I8705" s="2" t="s">
        <v>5684</v>
      </c>
      <c r="J8705" s="2" t="s">
        <v>141</v>
      </c>
      <c r="K8705" s="2" t="s">
        <v>77</v>
      </c>
      <c r="L8705" s="10">
        <v>43369.0</v>
      </c>
      <c r="M8705" s="2" t="s">
        <v>34</v>
      </c>
      <c r="N8705" s="11">
        <v>0.3</v>
      </c>
      <c r="O8705" s="12">
        <v>-52.0</v>
      </c>
      <c r="P8705" s="13">
        <v>-0.06</v>
      </c>
      <c r="Q8705" s="13">
        <v>913.0</v>
      </c>
      <c r="R8705" s="13">
        <f t="shared" si="1"/>
        <v>1304.285714</v>
      </c>
      <c r="S8705" s="14">
        <f t="shared" si="2"/>
        <v>260.8571429</v>
      </c>
      <c r="T8705" s="14">
        <f t="shared" si="3"/>
        <v>-0.0569550931</v>
      </c>
      <c r="U8705" s="15" t="str">
        <f>vlookup(F8705,'Sub categories'!$A:$C,3,False)</f>
        <v>Bookcases</v>
      </c>
      <c r="V8705" s="16">
        <f t="shared" si="4"/>
        <v>2</v>
      </c>
      <c r="W8705" s="17">
        <f t="array" ref="W8705">INDEX(shipping_prices!$C$1:$F9932,MATCH(I8705,shipping_prices!$A$1:$A9932,0),MATCH(M8705,shipping_prices!$C$1:$F$1,0))</f>
        <v>6.74</v>
      </c>
      <c r="X8705" s="15" t="str">
        <f t="shared" si="5"/>
        <v>Russell ApplegateHighland ParkIllinois</v>
      </c>
      <c r="Y8705" s="15" t="str">
        <f t="shared" si="6"/>
        <v>loss</v>
      </c>
    </row>
    <row r="8706" hidden="1">
      <c r="A8706" s="1">
        <v>43367.0</v>
      </c>
      <c r="B8706" s="2" t="s">
        <v>7794</v>
      </c>
      <c r="C8706" s="2">
        <v>2.0</v>
      </c>
      <c r="D8706" s="2" t="s">
        <v>1509</v>
      </c>
      <c r="E8706" s="2" t="s">
        <v>27</v>
      </c>
      <c r="F8706" s="2" t="s">
        <v>2199</v>
      </c>
      <c r="G8706" s="2" t="s">
        <v>29</v>
      </c>
      <c r="H8706" s="2" t="s">
        <v>79</v>
      </c>
      <c r="I8706" s="2" t="s">
        <v>2112</v>
      </c>
      <c r="J8706" s="2" t="s">
        <v>814</v>
      </c>
      <c r="K8706" s="2" t="s">
        <v>43</v>
      </c>
      <c r="L8706" s="10">
        <v>43378.0</v>
      </c>
      <c r="M8706" s="2" t="s">
        <v>34</v>
      </c>
      <c r="N8706" s="11">
        <v>0.2</v>
      </c>
      <c r="O8706" s="12">
        <v>20.0</v>
      </c>
      <c r="P8706" s="13">
        <v>0.1</v>
      </c>
      <c r="Q8706" s="13">
        <v>202.0</v>
      </c>
      <c r="R8706" s="13">
        <f t="shared" si="1"/>
        <v>252.5</v>
      </c>
      <c r="S8706" s="14">
        <f t="shared" si="2"/>
        <v>126.25</v>
      </c>
      <c r="T8706" s="14">
        <f t="shared" si="3"/>
        <v>0.09900990099</v>
      </c>
      <c r="U8706" s="15" t="str">
        <f>vlookup(F8706,'Sub categories'!$A:$C,3,False)</f>
        <v>Phones</v>
      </c>
      <c r="V8706" s="16">
        <f t="shared" si="4"/>
        <v>11</v>
      </c>
      <c r="W8706" s="17">
        <f t="array" ref="W8706">INDEX(shipping_prices!$C$1:$F9933,MATCH(I8706,shipping_prices!$A$1:$A9933,0),MATCH(M8706,shipping_prices!$C$1:$F$1,0))</f>
        <v>10.85</v>
      </c>
      <c r="X8706" s="15" t="str">
        <f t="shared" si="5"/>
        <v>Larry TronLouisvilleColorado</v>
      </c>
      <c r="Y8706" s="15" t="str">
        <f t="shared" si="6"/>
        <v>Low</v>
      </c>
    </row>
    <row r="8707" hidden="1">
      <c r="A8707" s="1">
        <v>43367.0</v>
      </c>
      <c r="B8707" s="2" t="s">
        <v>7795</v>
      </c>
      <c r="C8707" s="2">
        <v>2.0</v>
      </c>
      <c r="D8707" s="2" t="s">
        <v>906</v>
      </c>
      <c r="E8707" s="2" t="s">
        <v>27</v>
      </c>
      <c r="F8707" s="2" t="s">
        <v>5022</v>
      </c>
      <c r="G8707" s="2" t="s">
        <v>29</v>
      </c>
      <c r="H8707" s="2" t="s">
        <v>319</v>
      </c>
      <c r="I8707" s="2" t="s">
        <v>140</v>
      </c>
      <c r="J8707" s="2" t="s">
        <v>141</v>
      </c>
      <c r="K8707" s="2" t="s">
        <v>77</v>
      </c>
      <c r="L8707" s="10">
        <v>43374.0</v>
      </c>
      <c r="M8707" s="2" t="s">
        <v>34</v>
      </c>
      <c r="N8707" s="11">
        <v>0.2</v>
      </c>
      <c r="O8707" s="12">
        <v>12.0</v>
      </c>
      <c r="P8707" s="13">
        <v>0.08</v>
      </c>
      <c r="Q8707" s="13">
        <v>160.0</v>
      </c>
      <c r="R8707" s="13">
        <f t="shared" si="1"/>
        <v>200</v>
      </c>
      <c r="S8707" s="14">
        <f t="shared" si="2"/>
        <v>100</v>
      </c>
      <c r="T8707" s="14">
        <f t="shared" si="3"/>
        <v>0.075</v>
      </c>
      <c r="U8707" s="15" t="str">
        <f>vlookup(F8707,'Sub categories'!$A:$C,3,False)</f>
        <v>Phones</v>
      </c>
      <c r="V8707" s="16">
        <f t="shared" si="4"/>
        <v>7</v>
      </c>
      <c r="W8707" s="17">
        <f t="array" ref="W8707">INDEX(shipping_prices!$C$1:$F9934,MATCH(I8707,shipping_prices!$A$1:$A9934,0),MATCH(M8707,shipping_prices!$C$1:$F$1,0))</f>
        <v>13.2</v>
      </c>
      <c r="X8707" s="15" t="str">
        <f t="shared" si="5"/>
        <v>Katherine DucichChicagoIllinois</v>
      </c>
      <c r="Y8707" s="15" t="str">
        <f t="shared" si="6"/>
        <v>Low</v>
      </c>
    </row>
    <row r="8708" hidden="1">
      <c r="A8708" s="1">
        <v>43367.0</v>
      </c>
      <c r="B8708" s="2" t="s">
        <v>7795</v>
      </c>
      <c r="C8708" s="2">
        <v>4.0</v>
      </c>
      <c r="D8708" s="2" t="s">
        <v>906</v>
      </c>
      <c r="E8708" s="2" t="s">
        <v>27</v>
      </c>
      <c r="F8708" s="2" t="s">
        <v>852</v>
      </c>
      <c r="G8708" s="2" t="s">
        <v>29</v>
      </c>
      <c r="H8708" s="2" t="s">
        <v>220</v>
      </c>
      <c r="I8708" s="2" t="s">
        <v>140</v>
      </c>
      <c r="J8708" s="2" t="s">
        <v>141</v>
      </c>
      <c r="K8708" s="2" t="s">
        <v>77</v>
      </c>
      <c r="L8708" s="10">
        <v>43374.0</v>
      </c>
      <c r="M8708" s="2" t="s">
        <v>34</v>
      </c>
      <c r="N8708" s="11">
        <v>0.2</v>
      </c>
      <c r="O8708" s="12">
        <v>51.0</v>
      </c>
      <c r="P8708" s="13">
        <v>0.2</v>
      </c>
      <c r="Q8708" s="13">
        <v>256.0</v>
      </c>
      <c r="R8708" s="13">
        <f t="shared" si="1"/>
        <v>320</v>
      </c>
      <c r="S8708" s="14">
        <f t="shared" si="2"/>
        <v>80</v>
      </c>
      <c r="T8708" s="14">
        <f t="shared" si="3"/>
        <v>0.19921875</v>
      </c>
      <c r="U8708" s="15" t="str">
        <f>vlookup(F8708,'Sub categories'!$A:$C,3,False)</f>
        <v>Accessories</v>
      </c>
      <c r="V8708" s="16">
        <f t="shared" si="4"/>
        <v>7</v>
      </c>
      <c r="W8708" s="17">
        <f t="array" ref="W8708">INDEX(shipping_prices!$C$1:$F9935,MATCH(I8708,shipping_prices!$A$1:$A9935,0),MATCH(M8708,shipping_prices!$C$1:$F$1,0))</f>
        <v>13.2</v>
      </c>
      <c r="X8708" s="15" t="str">
        <f t="shared" si="5"/>
        <v>Katherine DucichChicagoIllinois</v>
      </c>
      <c r="Y8708" s="15" t="str">
        <f t="shared" si="6"/>
        <v>High</v>
      </c>
    </row>
    <row r="8709">
      <c r="A8709" s="1">
        <v>43367.0</v>
      </c>
      <c r="B8709" s="2" t="s">
        <v>7795</v>
      </c>
      <c r="C8709" s="2">
        <v>3.0</v>
      </c>
      <c r="D8709" s="2" t="s">
        <v>906</v>
      </c>
      <c r="E8709" s="2" t="s">
        <v>27</v>
      </c>
      <c r="F8709" s="2" t="s">
        <v>1005</v>
      </c>
      <c r="G8709" s="2" t="s">
        <v>45</v>
      </c>
      <c r="H8709" s="2" t="s">
        <v>472</v>
      </c>
      <c r="I8709" s="2" t="s">
        <v>140</v>
      </c>
      <c r="J8709" s="2" t="s">
        <v>141</v>
      </c>
      <c r="K8709" s="2" t="s">
        <v>77</v>
      </c>
      <c r="L8709" s="10">
        <v>43374.0</v>
      </c>
      <c r="M8709" s="2" t="s">
        <v>34</v>
      </c>
      <c r="N8709" s="11">
        <v>0.3</v>
      </c>
      <c r="O8709" s="12">
        <v>-72.0</v>
      </c>
      <c r="P8709" s="13">
        <v>-0.2</v>
      </c>
      <c r="Q8709" s="13">
        <v>359.0</v>
      </c>
      <c r="R8709" s="13">
        <f t="shared" si="1"/>
        <v>512.8571429</v>
      </c>
      <c r="S8709" s="14">
        <f t="shared" si="2"/>
        <v>170.952381</v>
      </c>
      <c r="T8709" s="14">
        <f t="shared" si="3"/>
        <v>-0.2005571031</v>
      </c>
      <c r="U8709" s="15" t="str">
        <f>vlookup(F8709,'Sub categories'!$A:$C,3,False)</f>
        <v>Bookcases</v>
      </c>
      <c r="V8709" s="16">
        <f t="shared" si="4"/>
        <v>7</v>
      </c>
      <c r="W8709" s="17">
        <f t="array" ref="W8709">INDEX(shipping_prices!$C$1:$F9936,MATCH(I8709,shipping_prices!$A$1:$A9936,0),MATCH(M8709,shipping_prices!$C$1:$F$1,0))</f>
        <v>13.2</v>
      </c>
      <c r="X8709" s="15" t="str">
        <f t="shared" si="5"/>
        <v>Katherine DucichChicagoIllinois</v>
      </c>
      <c r="Y8709" s="15" t="str">
        <f t="shared" si="6"/>
        <v>loss</v>
      </c>
    </row>
    <row r="8710" hidden="1">
      <c r="A8710" s="1">
        <v>43367.0</v>
      </c>
      <c r="B8710" s="2" t="s">
        <v>7796</v>
      </c>
      <c r="C8710" s="2">
        <v>1.0</v>
      </c>
      <c r="D8710" s="2" t="s">
        <v>5646</v>
      </c>
      <c r="E8710" s="2" t="s">
        <v>27</v>
      </c>
      <c r="F8710" s="2" t="s">
        <v>1887</v>
      </c>
      <c r="G8710" s="2" t="s">
        <v>39</v>
      </c>
      <c r="H8710" s="2" t="s">
        <v>51</v>
      </c>
      <c r="I8710" s="2" t="s">
        <v>1225</v>
      </c>
      <c r="J8710" s="2" t="s">
        <v>76</v>
      </c>
      <c r="K8710" s="2" t="s">
        <v>77</v>
      </c>
      <c r="L8710" s="10">
        <v>43367.0</v>
      </c>
      <c r="M8710" s="2" t="s">
        <v>469</v>
      </c>
      <c r="N8710" s="11">
        <v>0.2</v>
      </c>
      <c r="O8710" s="12">
        <v>2.0</v>
      </c>
      <c r="P8710" s="13">
        <v>0.35</v>
      </c>
      <c r="Q8710" s="13">
        <v>5.0</v>
      </c>
      <c r="R8710" s="13">
        <f t="shared" si="1"/>
        <v>6.25</v>
      </c>
      <c r="S8710" s="14">
        <f t="shared" si="2"/>
        <v>6.25</v>
      </c>
      <c r="T8710" s="14">
        <f t="shared" si="3"/>
        <v>0.4</v>
      </c>
      <c r="U8710" s="15" t="str">
        <f>vlookup(F8710,'Sub categories'!$A:$C,3,False)</f>
        <v>Paper</v>
      </c>
      <c r="V8710" s="16">
        <f t="shared" si="4"/>
        <v>0</v>
      </c>
      <c r="W8710" s="17">
        <f t="array" ref="W8710">INDEX(shipping_prices!$C$1:$F9937,MATCH(I8710,shipping_prices!$A$1:$A9937,0),MATCH(M8710,shipping_prices!$C$1:$F$1,0))</f>
        <v>52.31</v>
      </c>
      <c r="X8710" s="15" t="str">
        <f t="shared" si="5"/>
        <v>Claire GuteDallasTexas</v>
      </c>
      <c r="Y8710" s="15" t="str">
        <f t="shared" si="6"/>
        <v>Low</v>
      </c>
    </row>
    <row r="8711">
      <c r="A8711" s="1">
        <v>43367.0</v>
      </c>
      <c r="B8711" s="2" t="s">
        <v>7796</v>
      </c>
      <c r="C8711" s="2">
        <v>6.0</v>
      </c>
      <c r="D8711" s="2" t="s">
        <v>5646</v>
      </c>
      <c r="E8711" s="2" t="s">
        <v>27</v>
      </c>
      <c r="F8711" s="2" t="s">
        <v>2802</v>
      </c>
      <c r="G8711" s="2" t="s">
        <v>45</v>
      </c>
      <c r="H8711" s="2" t="s">
        <v>243</v>
      </c>
      <c r="I8711" s="2" t="s">
        <v>1225</v>
      </c>
      <c r="J8711" s="2" t="s">
        <v>76</v>
      </c>
      <c r="K8711" s="2" t="s">
        <v>77</v>
      </c>
      <c r="L8711" s="10">
        <v>43367.0</v>
      </c>
      <c r="M8711" s="2" t="s">
        <v>469</v>
      </c>
      <c r="N8711" s="11">
        <v>0.6</v>
      </c>
      <c r="O8711" s="12">
        <v>-95.0</v>
      </c>
      <c r="P8711" s="13">
        <v>-0.73</v>
      </c>
      <c r="Q8711" s="13">
        <v>131.0</v>
      </c>
      <c r="R8711" s="13">
        <f t="shared" si="1"/>
        <v>327.5</v>
      </c>
      <c r="S8711" s="14">
        <f t="shared" si="2"/>
        <v>54.58333333</v>
      </c>
      <c r="T8711" s="14">
        <f t="shared" si="3"/>
        <v>-0.7251908397</v>
      </c>
      <c r="U8711" s="15" t="str">
        <f>vlookup(F8711,'Sub categories'!$A:$C,3,False)</f>
        <v>Furnishings</v>
      </c>
      <c r="V8711" s="16">
        <f t="shared" si="4"/>
        <v>0</v>
      </c>
      <c r="W8711" s="17">
        <f t="array" ref="W8711">INDEX(shipping_prices!$C$1:$F9938,MATCH(I8711,shipping_prices!$A$1:$A9938,0),MATCH(M8711,shipping_prices!$C$1:$F$1,0))</f>
        <v>52.31</v>
      </c>
      <c r="X8711" s="15" t="str">
        <f t="shared" si="5"/>
        <v>Claire GuteDallasTexas</v>
      </c>
      <c r="Y8711" s="15" t="str">
        <f t="shared" si="6"/>
        <v>loss</v>
      </c>
    </row>
    <row r="8712">
      <c r="A8712" s="1">
        <v>43367.0</v>
      </c>
      <c r="B8712" s="2" t="s">
        <v>7797</v>
      </c>
      <c r="C8712" s="2">
        <v>2.0</v>
      </c>
      <c r="D8712" s="2" t="s">
        <v>2540</v>
      </c>
      <c r="E8712" s="2" t="s">
        <v>27</v>
      </c>
      <c r="F8712" s="2" t="s">
        <v>2871</v>
      </c>
      <c r="G8712" s="2" t="s">
        <v>45</v>
      </c>
      <c r="H8712" s="2" t="s">
        <v>1024</v>
      </c>
      <c r="I8712" s="2" t="s">
        <v>2578</v>
      </c>
      <c r="J8712" s="2" t="s">
        <v>2121</v>
      </c>
      <c r="K8712" s="2" t="s">
        <v>54</v>
      </c>
      <c r="L8712" s="10">
        <v>43377.0</v>
      </c>
      <c r="M8712" s="2" t="s">
        <v>34</v>
      </c>
      <c r="N8712" s="11">
        <v>0.0</v>
      </c>
      <c r="O8712" s="12">
        <v>11.0</v>
      </c>
      <c r="P8712" s="13">
        <v>0.37</v>
      </c>
      <c r="Q8712" s="13">
        <v>29.0</v>
      </c>
      <c r="R8712" s="13">
        <f t="shared" si="1"/>
        <v>29</v>
      </c>
      <c r="S8712" s="14">
        <f t="shared" si="2"/>
        <v>14.5</v>
      </c>
      <c r="T8712" s="14">
        <f t="shared" si="3"/>
        <v>0.3793103448</v>
      </c>
      <c r="U8712" s="15" t="str">
        <f>vlookup(F8712,'Sub categories'!$A:$C,3,False)</f>
        <v>Furnishings</v>
      </c>
      <c r="V8712" s="16">
        <f t="shared" si="4"/>
        <v>10</v>
      </c>
      <c r="W8712" s="17">
        <f t="array" ref="W8712">INDEX(shipping_prices!$C$1:$F9939,MATCH(I8712,shipping_prices!$A$1:$A9939,0),MATCH(M8712,shipping_prices!$C$1:$F$1,0))</f>
        <v>13.76</v>
      </c>
      <c r="X8712" s="15" t="str">
        <f t="shared" si="5"/>
        <v>Brian DahlenMonroeLouisiana</v>
      </c>
      <c r="Y8712" s="15" t="str">
        <f t="shared" si="6"/>
        <v>Low</v>
      </c>
    </row>
    <row r="8713" hidden="1">
      <c r="A8713" s="1">
        <v>43367.0</v>
      </c>
      <c r="B8713" s="2" t="s">
        <v>7797</v>
      </c>
      <c r="C8713" s="2">
        <v>5.0</v>
      </c>
      <c r="D8713" s="2" t="s">
        <v>2540</v>
      </c>
      <c r="E8713" s="2" t="s">
        <v>27</v>
      </c>
      <c r="F8713" s="2" t="s">
        <v>3960</v>
      </c>
      <c r="G8713" s="2" t="s">
        <v>39</v>
      </c>
      <c r="H8713" s="2" t="s">
        <v>51</v>
      </c>
      <c r="I8713" s="2" t="s">
        <v>2578</v>
      </c>
      <c r="J8713" s="2" t="s">
        <v>2121</v>
      </c>
      <c r="K8713" s="2" t="s">
        <v>54</v>
      </c>
      <c r="L8713" s="10">
        <v>43377.0</v>
      </c>
      <c r="M8713" s="2" t="s">
        <v>34</v>
      </c>
      <c r="N8713" s="11">
        <v>0.0</v>
      </c>
      <c r="O8713" s="12">
        <v>16.0</v>
      </c>
      <c r="P8713" s="13">
        <v>0.48</v>
      </c>
      <c r="Q8713" s="13">
        <v>32.0</v>
      </c>
      <c r="R8713" s="13">
        <f t="shared" si="1"/>
        <v>32</v>
      </c>
      <c r="S8713" s="14">
        <f t="shared" si="2"/>
        <v>6.4</v>
      </c>
      <c r="T8713" s="14">
        <f t="shared" si="3"/>
        <v>0.5</v>
      </c>
      <c r="U8713" s="15" t="str">
        <f>vlookup(F8713,'Sub categories'!$A:$C,3,False)</f>
        <v>Paper</v>
      </c>
      <c r="V8713" s="16">
        <f t="shared" si="4"/>
        <v>10</v>
      </c>
      <c r="W8713" s="17">
        <f t="array" ref="W8713">INDEX(shipping_prices!$C$1:$F9940,MATCH(I8713,shipping_prices!$A$1:$A9940,0),MATCH(M8713,shipping_prices!$C$1:$F$1,0))</f>
        <v>13.76</v>
      </c>
      <c r="X8713" s="15" t="str">
        <f t="shared" si="5"/>
        <v>Brian DahlenMonroeLouisiana</v>
      </c>
      <c r="Y8713" s="15" t="str">
        <f t="shared" si="6"/>
        <v>Low</v>
      </c>
    </row>
    <row r="8714" hidden="1">
      <c r="A8714" s="1">
        <v>43367.0</v>
      </c>
      <c r="B8714" s="2" t="s">
        <v>7797</v>
      </c>
      <c r="C8714" s="2">
        <v>7.0</v>
      </c>
      <c r="D8714" s="2" t="s">
        <v>2540</v>
      </c>
      <c r="E8714" s="2" t="s">
        <v>27</v>
      </c>
      <c r="F8714" s="2" t="s">
        <v>541</v>
      </c>
      <c r="G8714" s="2" t="s">
        <v>39</v>
      </c>
      <c r="H8714" s="2" t="s">
        <v>79</v>
      </c>
      <c r="I8714" s="2" t="s">
        <v>2578</v>
      </c>
      <c r="J8714" s="2" t="s">
        <v>2121</v>
      </c>
      <c r="K8714" s="2" t="s">
        <v>54</v>
      </c>
      <c r="L8714" s="10">
        <v>43377.0</v>
      </c>
      <c r="M8714" s="2" t="s">
        <v>34</v>
      </c>
      <c r="N8714" s="11">
        <v>0.0</v>
      </c>
      <c r="O8714" s="12">
        <v>17.0</v>
      </c>
      <c r="P8714" s="13">
        <v>0.46</v>
      </c>
      <c r="Q8714" s="13">
        <v>36.0</v>
      </c>
      <c r="R8714" s="13">
        <f t="shared" si="1"/>
        <v>36</v>
      </c>
      <c r="S8714" s="14">
        <f t="shared" si="2"/>
        <v>5.142857143</v>
      </c>
      <c r="T8714" s="14">
        <f t="shared" si="3"/>
        <v>0.4722222222</v>
      </c>
      <c r="U8714" s="15" t="str">
        <f>vlookup(F8714,'Sub categories'!$A:$C,3,False)</f>
        <v>Binders</v>
      </c>
      <c r="V8714" s="16">
        <f t="shared" si="4"/>
        <v>10</v>
      </c>
      <c r="W8714" s="17">
        <f t="array" ref="W8714">INDEX(shipping_prices!$C$1:$F9941,MATCH(I8714,shipping_prices!$A$1:$A9941,0),MATCH(M8714,shipping_prices!$C$1:$F$1,0))</f>
        <v>13.76</v>
      </c>
      <c r="X8714" s="15" t="str">
        <f t="shared" si="5"/>
        <v>Brian DahlenMonroeLouisiana</v>
      </c>
      <c r="Y8714" s="15" t="str">
        <f t="shared" si="6"/>
        <v>Low</v>
      </c>
    </row>
    <row r="8715" hidden="1">
      <c r="A8715" s="1">
        <v>43367.0</v>
      </c>
      <c r="B8715" s="2" t="s">
        <v>7797</v>
      </c>
      <c r="C8715" s="2">
        <v>6.0</v>
      </c>
      <c r="D8715" s="2" t="s">
        <v>2540</v>
      </c>
      <c r="E8715" s="2" t="s">
        <v>27</v>
      </c>
      <c r="F8715" s="2" t="s">
        <v>638</v>
      </c>
      <c r="G8715" s="2" t="s">
        <v>29</v>
      </c>
      <c r="H8715" s="2" t="s">
        <v>365</v>
      </c>
      <c r="I8715" s="2" t="s">
        <v>2578</v>
      </c>
      <c r="J8715" s="2" t="s">
        <v>2121</v>
      </c>
      <c r="K8715" s="2" t="s">
        <v>54</v>
      </c>
      <c r="L8715" s="10">
        <v>43377.0</v>
      </c>
      <c r="M8715" s="2" t="s">
        <v>34</v>
      </c>
      <c r="N8715" s="11">
        <v>0.0</v>
      </c>
      <c r="O8715" s="12">
        <v>10.0</v>
      </c>
      <c r="P8715" s="13">
        <v>0.19</v>
      </c>
      <c r="Q8715" s="13">
        <v>54.0</v>
      </c>
      <c r="R8715" s="13">
        <f t="shared" si="1"/>
        <v>54</v>
      </c>
      <c r="S8715" s="14">
        <f t="shared" si="2"/>
        <v>9</v>
      </c>
      <c r="T8715" s="14">
        <f t="shared" si="3"/>
        <v>0.1851851852</v>
      </c>
      <c r="U8715" s="15" t="str">
        <f>vlookup(F8715,'Sub categories'!$A:$C,3,False)</f>
        <v>Accessories</v>
      </c>
      <c r="V8715" s="16">
        <f t="shared" si="4"/>
        <v>10</v>
      </c>
      <c r="W8715" s="17">
        <f t="array" ref="W8715">INDEX(shipping_prices!$C$1:$F9942,MATCH(I8715,shipping_prices!$A$1:$A9942,0),MATCH(M8715,shipping_prices!$C$1:$F$1,0))</f>
        <v>13.76</v>
      </c>
      <c r="X8715" s="15" t="str">
        <f t="shared" si="5"/>
        <v>Brian DahlenMonroeLouisiana</v>
      </c>
      <c r="Y8715" s="15" t="str">
        <f t="shared" si="6"/>
        <v>Low</v>
      </c>
    </row>
    <row r="8716" hidden="1">
      <c r="A8716" s="1">
        <v>43367.0</v>
      </c>
      <c r="B8716" s="2" t="s">
        <v>7797</v>
      </c>
      <c r="C8716" s="2">
        <v>2.0</v>
      </c>
      <c r="D8716" s="2" t="s">
        <v>2540</v>
      </c>
      <c r="E8716" s="2" t="s">
        <v>27</v>
      </c>
      <c r="F8716" s="2" t="s">
        <v>2751</v>
      </c>
      <c r="G8716" s="2" t="s">
        <v>39</v>
      </c>
      <c r="H8716" s="2" t="s">
        <v>789</v>
      </c>
      <c r="I8716" s="2" t="s">
        <v>2578</v>
      </c>
      <c r="J8716" s="2" t="s">
        <v>2121</v>
      </c>
      <c r="K8716" s="2" t="s">
        <v>54</v>
      </c>
      <c r="L8716" s="10">
        <v>43377.0</v>
      </c>
      <c r="M8716" s="2" t="s">
        <v>34</v>
      </c>
      <c r="N8716" s="11">
        <v>0.0</v>
      </c>
      <c r="O8716" s="12">
        <v>16.0</v>
      </c>
      <c r="P8716" s="13">
        <v>0.28</v>
      </c>
      <c r="Q8716" s="13">
        <v>56.0</v>
      </c>
      <c r="R8716" s="13">
        <f t="shared" si="1"/>
        <v>56</v>
      </c>
      <c r="S8716" s="14">
        <f t="shared" si="2"/>
        <v>28</v>
      </c>
      <c r="T8716" s="14">
        <f t="shared" si="3"/>
        <v>0.2857142857</v>
      </c>
      <c r="U8716" s="15" t="str">
        <f>vlookup(F8716,'Sub categories'!$A:$C,3,False)</f>
        <v>Art</v>
      </c>
      <c r="V8716" s="16">
        <f t="shared" si="4"/>
        <v>10</v>
      </c>
      <c r="W8716" s="17">
        <f t="array" ref="W8716">INDEX(shipping_prices!$C$1:$F9943,MATCH(I8716,shipping_prices!$A$1:$A9943,0),MATCH(M8716,shipping_prices!$C$1:$F$1,0))</f>
        <v>13.76</v>
      </c>
      <c r="X8716" s="15" t="str">
        <f t="shared" si="5"/>
        <v>Brian DahlenMonroeLouisiana</v>
      </c>
      <c r="Y8716" s="15" t="str">
        <f t="shared" si="6"/>
        <v>Low</v>
      </c>
    </row>
    <row r="8717" hidden="1">
      <c r="A8717" s="1">
        <v>43367.0</v>
      </c>
      <c r="B8717" s="2" t="s">
        <v>7798</v>
      </c>
      <c r="C8717" s="2">
        <v>4.0</v>
      </c>
      <c r="D8717" s="2" t="s">
        <v>2063</v>
      </c>
      <c r="E8717" s="2" t="s">
        <v>27</v>
      </c>
      <c r="F8717" s="2" t="s">
        <v>2149</v>
      </c>
      <c r="G8717" s="2" t="s">
        <v>39</v>
      </c>
      <c r="H8717" s="2" t="s">
        <v>40</v>
      </c>
      <c r="I8717" s="2" t="s">
        <v>7799</v>
      </c>
      <c r="J8717" s="2" t="s">
        <v>796</v>
      </c>
      <c r="K8717" s="2" t="s">
        <v>77</v>
      </c>
      <c r="L8717" s="10">
        <v>43379.0</v>
      </c>
      <c r="M8717" s="2" t="s">
        <v>142</v>
      </c>
      <c r="N8717" s="11">
        <v>0.0</v>
      </c>
      <c r="O8717" s="12">
        <v>13.0</v>
      </c>
      <c r="P8717" s="13">
        <v>0.46</v>
      </c>
      <c r="Q8717" s="13">
        <v>28.0</v>
      </c>
      <c r="R8717" s="13">
        <f t="shared" si="1"/>
        <v>28</v>
      </c>
      <c r="S8717" s="14">
        <f t="shared" si="2"/>
        <v>7</v>
      </c>
      <c r="T8717" s="14">
        <f t="shared" si="3"/>
        <v>0.4642857143</v>
      </c>
      <c r="U8717" s="15" t="str">
        <f>vlookup(F8717,'Sub categories'!$A:$C,3,False)</f>
        <v>Binders</v>
      </c>
      <c r="V8717" s="16">
        <f t="shared" si="4"/>
        <v>12</v>
      </c>
      <c r="W8717" s="17">
        <f t="array" ref="W8717">INDEX(shipping_prices!$C$1:$F9944,MATCH(I8717,shipping_prices!$A$1:$A9944,0),MATCH(M8717,shipping_prices!$C$1:$F$1,0))</f>
        <v>17.36</v>
      </c>
      <c r="X8717" s="15" t="str">
        <f t="shared" si="5"/>
        <v>Kelly WilliamsKirkwoodMissouri</v>
      </c>
      <c r="Y8717" s="15" t="str">
        <f t="shared" si="6"/>
        <v>Low</v>
      </c>
    </row>
    <row r="8718">
      <c r="A8718" s="1">
        <v>43367.0</v>
      </c>
      <c r="B8718" s="2" t="s">
        <v>7798</v>
      </c>
      <c r="C8718" s="2">
        <v>3.0</v>
      </c>
      <c r="D8718" s="2" t="s">
        <v>2063</v>
      </c>
      <c r="E8718" s="2" t="s">
        <v>27</v>
      </c>
      <c r="F8718" s="2" t="s">
        <v>4226</v>
      </c>
      <c r="G8718" s="2" t="s">
        <v>45</v>
      </c>
      <c r="H8718" s="2" t="s">
        <v>246</v>
      </c>
      <c r="I8718" s="2" t="s">
        <v>7799</v>
      </c>
      <c r="J8718" s="2" t="s">
        <v>796</v>
      </c>
      <c r="K8718" s="2" t="s">
        <v>77</v>
      </c>
      <c r="L8718" s="10">
        <v>43379.0</v>
      </c>
      <c r="M8718" s="2" t="s">
        <v>142</v>
      </c>
      <c r="N8718" s="11">
        <v>0.0</v>
      </c>
      <c r="O8718" s="12">
        <v>34.0</v>
      </c>
      <c r="P8718" s="13">
        <v>0.16</v>
      </c>
      <c r="Q8718" s="13">
        <v>213.0</v>
      </c>
      <c r="R8718" s="13">
        <f t="shared" si="1"/>
        <v>213</v>
      </c>
      <c r="S8718" s="14">
        <f t="shared" si="2"/>
        <v>71</v>
      </c>
      <c r="T8718" s="14">
        <f t="shared" si="3"/>
        <v>0.1596244131</v>
      </c>
      <c r="U8718" s="15" t="str">
        <f>vlookup(F8718,'Sub categories'!$A:$C,3,False)</f>
        <v>Furnishings</v>
      </c>
      <c r="V8718" s="16">
        <f t="shared" si="4"/>
        <v>12</v>
      </c>
      <c r="W8718" s="17">
        <f t="array" ref="W8718">INDEX(shipping_prices!$C$1:$F9945,MATCH(I8718,shipping_prices!$A$1:$A9945,0),MATCH(M8718,shipping_prices!$C$1:$F$1,0))</f>
        <v>17.36</v>
      </c>
      <c r="X8718" s="15" t="str">
        <f t="shared" si="5"/>
        <v>Kelly WilliamsKirkwoodMissouri</v>
      </c>
      <c r="Y8718" s="15" t="str">
        <f t="shared" si="6"/>
        <v>High</v>
      </c>
    </row>
    <row r="8719">
      <c r="A8719" s="1">
        <v>43368.0</v>
      </c>
      <c r="B8719" s="2" t="s">
        <v>7800</v>
      </c>
      <c r="C8719" s="2">
        <v>2.0</v>
      </c>
      <c r="D8719" s="2" t="s">
        <v>1336</v>
      </c>
      <c r="E8719" s="2" t="s">
        <v>27</v>
      </c>
      <c r="F8719" s="2" t="s">
        <v>1538</v>
      </c>
      <c r="G8719" s="2" t="s">
        <v>45</v>
      </c>
      <c r="H8719" s="2" t="s">
        <v>227</v>
      </c>
      <c r="I8719" s="2" t="s">
        <v>75</v>
      </c>
      <c r="J8719" s="2" t="s">
        <v>76</v>
      </c>
      <c r="K8719" s="2" t="s">
        <v>77</v>
      </c>
      <c r="L8719" s="10">
        <v>43372.0</v>
      </c>
      <c r="M8719" s="2" t="s">
        <v>34</v>
      </c>
      <c r="N8719" s="11">
        <v>0.3</v>
      </c>
      <c r="O8719" s="12">
        <v>-29.0</v>
      </c>
      <c r="P8719" s="13">
        <v>-0.27</v>
      </c>
      <c r="Q8719" s="13">
        <v>108.0</v>
      </c>
      <c r="R8719" s="13">
        <f t="shared" si="1"/>
        <v>154.2857143</v>
      </c>
      <c r="S8719" s="14">
        <f t="shared" si="2"/>
        <v>77.14285714</v>
      </c>
      <c r="T8719" s="14">
        <f t="shared" si="3"/>
        <v>-0.2685185185</v>
      </c>
      <c r="U8719" s="15" t="str">
        <f>vlookup(F8719,'Sub categories'!$A:$C,3,False)</f>
        <v>Chairs</v>
      </c>
      <c r="V8719" s="16">
        <f t="shared" si="4"/>
        <v>4</v>
      </c>
      <c r="W8719" s="17">
        <f t="array" ref="W8719">INDEX(shipping_prices!$C$1:$F9946,MATCH(I8719,shipping_prices!$A$1:$A9946,0),MATCH(M8719,shipping_prices!$C$1:$F$1,0))</f>
        <v>11.99</v>
      </c>
      <c r="X8719" s="15" t="str">
        <f t="shared" si="5"/>
        <v>Julia DunbarHoustonTexas</v>
      </c>
      <c r="Y8719" s="15" t="str">
        <f t="shared" si="6"/>
        <v>loss</v>
      </c>
    </row>
    <row r="8720" hidden="1">
      <c r="A8720" s="1">
        <v>43368.0</v>
      </c>
      <c r="B8720" s="2" t="s">
        <v>7801</v>
      </c>
      <c r="C8720" s="2">
        <v>1.0</v>
      </c>
      <c r="D8720" s="2" t="s">
        <v>1274</v>
      </c>
      <c r="E8720" s="2" t="s">
        <v>27</v>
      </c>
      <c r="F8720" s="2" t="s">
        <v>2423</v>
      </c>
      <c r="G8720" s="2" t="s">
        <v>29</v>
      </c>
      <c r="H8720" s="2" t="s">
        <v>689</v>
      </c>
      <c r="I8720" s="2" t="s">
        <v>158</v>
      </c>
      <c r="J8720" s="2" t="s">
        <v>159</v>
      </c>
      <c r="K8720" s="2" t="s">
        <v>43</v>
      </c>
      <c r="L8720" s="10">
        <v>43371.0</v>
      </c>
      <c r="M8720" s="2" t="s">
        <v>90</v>
      </c>
      <c r="N8720" s="11">
        <v>0.0</v>
      </c>
      <c r="O8720" s="12">
        <v>37.0</v>
      </c>
      <c r="P8720" s="13">
        <v>0.37</v>
      </c>
      <c r="Q8720" s="13">
        <v>100.0</v>
      </c>
      <c r="R8720" s="13">
        <f t="shared" si="1"/>
        <v>100</v>
      </c>
      <c r="S8720" s="14">
        <f t="shared" si="2"/>
        <v>100</v>
      </c>
      <c r="T8720" s="14">
        <f t="shared" si="3"/>
        <v>0.37</v>
      </c>
      <c r="U8720" s="15" t="str">
        <f>vlookup(F8720,'Sub categories'!$A:$C,3,False)</f>
        <v>Accessories</v>
      </c>
      <c r="V8720" s="16">
        <f t="shared" si="4"/>
        <v>3</v>
      </c>
      <c r="W8720" s="17">
        <f t="array" ref="W8720">INDEX(shipping_prices!$C$1:$F9947,MATCH(I8720,shipping_prices!$A$1:$A9947,0),MATCH(M8720,shipping_prices!$C$1:$F$1,0))</f>
        <v>3.06</v>
      </c>
      <c r="X8720" s="15" t="str">
        <f t="shared" si="5"/>
        <v>John StevensonSeattleWashington</v>
      </c>
      <c r="Y8720" s="15" t="str">
        <f t="shared" si="6"/>
        <v>Low</v>
      </c>
    </row>
    <row r="8721">
      <c r="A8721" s="1">
        <v>43368.0</v>
      </c>
      <c r="B8721" s="2" t="s">
        <v>7801</v>
      </c>
      <c r="C8721" s="2">
        <v>13.0</v>
      </c>
      <c r="D8721" s="2" t="s">
        <v>1274</v>
      </c>
      <c r="E8721" s="2" t="s">
        <v>27</v>
      </c>
      <c r="F8721" s="2" t="s">
        <v>2356</v>
      </c>
      <c r="G8721" s="2" t="s">
        <v>45</v>
      </c>
      <c r="H8721" s="2" t="s">
        <v>489</v>
      </c>
      <c r="I8721" s="2" t="s">
        <v>158</v>
      </c>
      <c r="J8721" s="2" t="s">
        <v>159</v>
      </c>
      <c r="K8721" s="2" t="s">
        <v>43</v>
      </c>
      <c r="L8721" s="10">
        <v>43371.0</v>
      </c>
      <c r="M8721" s="2" t="s">
        <v>90</v>
      </c>
      <c r="N8721" s="11">
        <v>0.0</v>
      </c>
      <c r="O8721" s="12">
        <v>356.0</v>
      </c>
      <c r="P8721" s="13">
        <v>0.22</v>
      </c>
      <c r="Q8721" s="13">
        <v>1618.0</v>
      </c>
      <c r="R8721" s="13">
        <f t="shared" si="1"/>
        <v>1618</v>
      </c>
      <c r="S8721" s="14">
        <f t="shared" si="2"/>
        <v>124.4615385</v>
      </c>
      <c r="T8721" s="14">
        <f t="shared" si="3"/>
        <v>0.2200247219</v>
      </c>
      <c r="U8721" s="15" t="str">
        <f>vlookup(F8721,'Sub categories'!$A:$C,3,False)</f>
        <v>Tables</v>
      </c>
      <c r="V8721" s="16">
        <f t="shared" si="4"/>
        <v>3</v>
      </c>
      <c r="W8721" s="17">
        <f t="array" ref="W8721">INDEX(shipping_prices!$C$1:$F9948,MATCH(I8721,shipping_prices!$A$1:$A9948,0),MATCH(M8721,shipping_prices!$C$1:$F$1,0))</f>
        <v>3.06</v>
      </c>
      <c r="X8721" s="15" t="str">
        <f t="shared" si="5"/>
        <v>John StevensonSeattleWashington</v>
      </c>
      <c r="Y8721" s="15" t="str">
        <f t="shared" si="6"/>
        <v>High</v>
      </c>
    </row>
    <row r="8722">
      <c r="A8722" s="1">
        <v>43368.0</v>
      </c>
      <c r="B8722" s="2" t="s">
        <v>7802</v>
      </c>
      <c r="C8722" s="2">
        <v>2.0</v>
      </c>
      <c r="D8722" s="2" t="s">
        <v>1718</v>
      </c>
      <c r="E8722" s="2" t="s">
        <v>27</v>
      </c>
      <c r="F8722" s="2" t="s">
        <v>1050</v>
      </c>
      <c r="G8722" s="2" t="s">
        <v>45</v>
      </c>
      <c r="H8722" s="2" t="s">
        <v>1024</v>
      </c>
      <c r="I8722" s="2" t="s">
        <v>681</v>
      </c>
      <c r="J8722" s="2" t="s">
        <v>97</v>
      </c>
      <c r="K8722" s="2" t="s">
        <v>77</v>
      </c>
      <c r="L8722" s="10">
        <v>43368.0</v>
      </c>
      <c r="M8722" s="2" t="s">
        <v>469</v>
      </c>
      <c r="N8722" s="11">
        <v>0.0</v>
      </c>
      <c r="O8722" s="12">
        <v>6.0</v>
      </c>
      <c r="P8722" s="13">
        <v>0.36</v>
      </c>
      <c r="Q8722" s="13">
        <v>17.0</v>
      </c>
      <c r="R8722" s="13">
        <f t="shared" si="1"/>
        <v>17</v>
      </c>
      <c r="S8722" s="14">
        <f t="shared" si="2"/>
        <v>8.5</v>
      </c>
      <c r="T8722" s="14">
        <f t="shared" si="3"/>
        <v>0.3529411765</v>
      </c>
      <c r="U8722" s="15" t="str">
        <f>vlookup(F8722,'Sub categories'!$A:$C,3,False)</f>
        <v>Furnishings</v>
      </c>
      <c r="V8722" s="16">
        <f t="shared" si="4"/>
        <v>0</v>
      </c>
      <c r="W8722" s="17">
        <f t="array" ref="W8722">INDEX(shipping_prices!$C$1:$F9949,MATCH(I8722,shipping_prices!$A$1:$A9949,0),MATCH(M8722,shipping_prices!$C$1:$F$1,0))</f>
        <v>51.58</v>
      </c>
      <c r="X8722" s="15" t="str">
        <f t="shared" si="5"/>
        <v>Guy ArmstrongMount PleasantMichigan</v>
      </c>
      <c r="Y8722" s="15" t="str">
        <f t="shared" si="6"/>
        <v>Low</v>
      </c>
    </row>
    <row r="8723" hidden="1">
      <c r="A8723" s="1">
        <v>43368.0</v>
      </c>
      <c r="B8723" s="2" t="s">
        <v>7803</v>
      </c>
      <c r="C8723" s="2">
        <v>2.0</v>
      </c>
      <c r="D8723" s="2" t="s">
        <v>1180</v>
      </c>
      <c r="E8723" s="2" t="s">
        <v>37</v>
      </c>
      <c r="F8723" s="2" t="s">
        <v>1891</v>
      </c>
      <c r="G8723" s="2" t="s">
        <v>39</v>
      </c>
      <c r="H8723" s="2" t="s">
        <v>193</v>
      </c>
      <c r="I8723" s="2" t="s">
        <v>163</v>
      </c>
      <c r="J8723" s="2" t="s">
        <v>164</v>
      </c>
      <c r="K8723" s="2" t="s">
        <v>33</v>
      </c>
      <c r="L8723" s="10">
        <v>43369.0</v>
      </c>
      <c r="M8723" s="2" t="s">
        <v>34</v>
      </c>
      <c r="N8723" s="11">
        <v>0.7</v>
      </c>
      <c r="O8723" s="12">
        <v>-2.0</v>
      </c>
      <c r="P8723" s="13">
        <v>-0.7</v>
      </c>
      <c r="Q8723" s="13">
        <v>3.0</v>
      </c>
      <c r="R8723" s="13">
        <f t="shared" si="1"/>
        <v>10</v>
      </c>
      <c r="S8723" s="14">
        <f t="shared" si="2"/>
        <v>5</v>
      </c>
      <c r="T8723" s="14">
        <f t="shared" si="3"/>
        <v>-0.6666666667</v>
      </c>
      <c r="U8723" s="15" t="str">
        <f>vlookup(F8723,'Sub categories'!$A:$C,3,False)</f>
        <v>Binders</v>
      </c>
      <c r="V8723" s="16">
        <f t="shared" si="4"/>
        <v>1</v>
      </c>
      <c r="W8723" s="17">
        <f t="array" ref="W8723">INDEX(shipping_prices!$C$1:$F9950,MATCH(I8723,shipping_prices!$A$1:$A9950,0),MATCH(M8723,shipping_prices!$C$1:$F$1,0))</f>
        <v>7.98</v>
      </c>
      <c r="X8723" s="15" t="str">
        <f t="shared" si="5"/>
        <v>Sung PakPhiladelphiaPennsylvania</v>
      </c>
      <c r="Y8723" s="15" t="str">
        <f t="shared" si="6"/>
        <v>loss</v>
      </c>
    </row>
    <row r="8724" hidden="1">
      <c r="A8724" s="1">
        <v>43368.0</v>
      </c>
      <c r="B8724" s="2" t="s">
        <v>7803</v>
      </c>
      <c r="C8724" s="2">
        <v>3.0</v>
      </c>
      <c r="D8724" s="2" t="s">
        <v>1180</v>
      </c>
      <c r="E8724" s="2" t="s">
        <v>37</v>
      </c>
      <c r="F8724" s="2" t="s">
        <v>2488</v>
      </c>
      <c r="G8724" s="2" t="s">
        <v>39</v>
      </c>
      <c r="H8724" s="2" t="s">
        <v>193</v>
      </c>
      <c r="I8724" s="2" t="s">
        <v>163</v>
      </c>
      <c r="J8724" s="2" t="s">
        <v>164</v>
      </c>
      <c r="K8724" s="2" t="s">
        <v>33</v>
      </c>
      <c r="L8724" s="10">
        <v>43369.0</v>
      </c>
      <c r="M8724" s="2" t="s">
        <v>34</v>
      </c>
      <c r="N8724" s="11">
        <v>0.7</v>
      </c>
      <c r="O8724" s="12">
        <v>-3.0</v>
      </c>
      <c r="P8724" s="13">
        <v>-0.73</v>
      </c>
      <c r="Q8724" s="13">
        <v>4.0</v>
      </c>
      <c r="R8724" s="13">
        <f t="shared" si="1"/>
        <v>13.33333333</v>
      </c>
      <c r="S8724" s="14">
        <f t="shared" si="2"/>
        <v>4.444444444</v>
      </c>
      <c r="T8724" s="14">
        <f t="shared" si="3"/>
        <v>-0.75</v>
      </c>
      <c r="U8724" s="15" t="str">
        <f>vlookup(F8724,'Sub categories'!$A:$C,3,False)</f>
        <v>Binders</v>
      </c>
      <c r="V8724" s="16">
        <f t="shared" si="4"/>
        <v>1</v>
      </c>
      <c r="W8724" s="17">
        <f t="array" ref="W8724">INDEX(shipping_prices!$C$1:$F9951,MATCH(I8724,shipping_prices!$A$1:$A9951,0),MATCH(M8724,shipping_prices!$C$1:$F$1,0))</f>
        <v>7.98</v>
      </c>
      <c r="X8724" s="15" t="str">
        <f t="shared" si="5"/>
        <v>Sung PakPhiladelphiaPennsylvania</v>
      </c>
      <c r="Y8724" s="15" t="str">
        <f t="shared" si="6"/>
        <v>loss</v>
      </c>
    </row>
    <row r="8725" hidden="1">
      <c r="A8725" s="1">
        <v>43368.0</v>
      </c>
      <c r="B8725" s="2" t="s">
        <v>7803</v>
      </c>
      <c r="C8725" s="2">
        <v>3.0</v>
      </c>
      <c r="D8725" s="2" t="s">
        <v>1180</v>
      </c>
      <c r="E8725" s="2" t="s">
        <v>37</v>
      </c>
      <c r="F8725" s="2" t="s">
        <v>1248</v>
      </c>
      <c r="G8725" s="2" t="s">
        <v>39</v>
      </c>
      <c r="H8725" s="2" t="s">
        <v>51</v>
      </c>
      <c r="I8725" s="2" t="s">
        <v>163</v>
      </c>
      <c r="J8725" s="2" t="s">
        <v>164</v>
      </c>
      <c r="K8725" s="2" t="s">
        <v>33</v>
      </c>
      <c r="L8725" s="10">
        <v>43369.0</v>
      </c>
      <c r="M8725" s="2" t="s">
        <v>34</v>
      </c>
      <c r="N8725" s="11">
        <v>0.2</v>
      </c>
      <c r="O8725" s="12">
        <v>3.0</v>
      </c>
      <c r="P8725" s="13">
        <v>0.31</v>
      </c>
      <c r="Q8725" s="13">
        <v>10.0</v>
      </c>
      <c r="R8725" s="13">
        <f t="shared" si="1"/>
        <v>12.5</v>
      </c>
      <c r="S8725" s="14">
        <f t="shared" si="2"/>
        <v>4.166666667</v>
      </c>
      <c r="T8725" s="14">
        <f t="shared" si="3"/>
        <v>0.3</v>
      </c>
      <c r="U8725" s="15" t="str">
        <f>vlookup(F8725,'Sub categories'!$A:$C,3,False)</f>
        <v>Paper</v>
      </c>
      <c r="V8725" s="16">
        <f t="shared" si="4"/>
        <v>1</v>
      </c>
      <c r="W8725" s="17">
        <f t="array" ref="W8725">INDEX(shipping_prices!$C$1:$F9952,MATCH(I8725,shipping_prices!$A$1:$A9952,0),MATCH(M8725,shipping_prices!$C$1:$F$1,0))</f>
        <v>7.98</v>
      </c>
      <c r="X8725" s="15" t="str">
        <f t="shared" si="5"/>
        <v>Sung PakPhiladelphiaPennsylvania</v>
      </c>
      <c r="Y8725" s="15" t="str">
        <f t="shared" si="6"/>
        <v>Low</v>
      </c>
    </row>
    <row r="8726" hidden="1">
      <c r="A8726" s="1">
        <v>43368.0</v>
      </c>
      <c r="B8726" s="2" t="s">
        <v>7803</v>
      </c>
      <c r="C8726" s="2">
        <v>2.0</v>
      </c>
      <c r="D8726" s="2" t="s">
        <v>1180</v>
      </c>
      <c r="E8726" s="2" t="s">
        <v>37</v>
      </c>
      <c r="F8726" s="2" t="s">
        <v>4071</v>
      </c>
      <c r="G8726" s="2" t="s">
        <v>39</v>
      </c>
      <c r="H8726" s="2" t="s">
        <v>51</v>
      </c>
      <c r="I8726" s="2" t="s">
        <v>163</v>
      </c>
      <c r="J8726" s="2" t="s">
        <v>164</v>
      </c>
      <c r="K8726" s="2" t="s">
        <v>33</v>
      </c>
      <c r="L8726" s="10">
        <v>43369.0</v>
      </c>
      <c r="M8726" s="2" t="s">
        <v>34</v>
      </c>
      <c r="N8726" s="11">
        <v>0.2</v>
      </c>
      <c r="O8726" s="12">
        <v>4.0</v>
      </c>
      <c r="P8726" s="13">
        <v>0.35</v>
      </c>
      <c r="Q8726" s="13">
        <v>10.0</v>
      </c>
      <c r="R8726" s="13">
        <f t="shared" si="1"/>
        <v>12.5</v>
      </c>
      <c r="S8726" s="14">
        <f t="shared" si="2"/>
        <v>6.25</v>
      </c>
      <c r="T8726" s="14">
        <f t="shared" si="3"/>
        <v>0.4</v>
      </c>
      <c r="U8726" s="15" t="str">
        <f>vlookup(F8726,'Sub categories'!$A:$C,3,False)</f>
        <v>Paper</v>
      </c>
      <c r="V8726" s="16">
        <f t="shared" si="4"/>
        <v>1</v>
      </c>
      <c r="W8726" s="17">
        <f t="array" ref="W8726">INDEX(shipping_prices!$C$1:$F9953,MATCH(I8726,shipping_prices!$A$1:$A9953,0),MATCH(M8726,shipping_prices!$C$1:$F$1,0))</f>
        <v>7.98</v>
      </c>
      <c r="X8726" s="15" t="str">
        <f t="shared" si="5"/>
        <v>Sung PakPhiladelphiaPennsylvania</v>
      </c>
      <c r="Y8726" s="15" t="str">
        <f t="shared" si="6"/>
        <v>Low</v>
      </c>
    </row>
    <row r="8727" hidden="1">
      <c r="A8727" s="1">
        <v>43368.0</v>
      </c>
      <c r="B8727" s="2" t="s">
        <v>7803</v>
      </c>
      <c r="C8727" s="2">
        <v>3.0</v>
      </c>
      <c r="D8727" s="2" t="s">
        <v>1180</v>
      </c>
      <c r="E8727" s="2" t="s">
        <v>37</v>
      </c>
      <c r="F8727" s="2" t="s">
        <v>1644</v>
      </c>
      <c r="G8727" s="2" t="s">
        <v>29</v>
      </c>
      <c r="H8727" s="2" t="s">
        <v>371</v>
      </c>
      <c r="I8727" s="2" t="s">
        <v>163</v>
      </c>
      <c r="J8727" s="2" t="s">
        <v>164</v>
      </c>
      <c r="K8727" s="2" t="s">
        <v>33</v>
      </c>
      <c r="L8727" s="10">
        <v>43369.0</v>
      </c>
      <c r="M8727" s="2" t="s">
        <v>34</v>
      </c>
      <c r="N8727" s="11">
        <v>0.2</v>
      </c>
      <c r="O8727" s="12">
        <v>-5.0</v>
      </c>
      <c r="P8727" s="13">
        <v>-0.18</v>
      </c>
      <c r="Q8727" s="13">
        <v>31.0</v>
      </c>
      <c r="R8727" s="13">
        <f t="shared" si="1"/>
        <v>38.75</v>
      </c>
      <c r="S8727" s="14">
        <f t="shared" si="2"/>
        <v>12.91666667</v>
      </c>
      <c r="T8727" s="14">
        <f t="shared" si="3"/>
        <v>-0.1612903226</v>
      </c>
      <c r="U8727" s="15" t="str">
        <f>vlookup(F8727,'Sub categories'!$A:$C,3,False)</f>
        <v>Accessories</v>
      </c>
      <c r="V8727" s="16">
        <f t="shared" si="4"/>
        <v>1</v>
      </c>
      <c r="W8727" s="17">
        <f t="array" ref="W8727">INDEX(shipping_prices!$C$1:$F9954,MATCH(I8727,shipping_prices!$A$1:$A9954,0),MATCH(M8727,shipping_prices!$C$1:$F$1,0))</f>
        <v>7.98</v>
      </c>
      <c r="X8727" s="15" t="str">
        <f t="shared" si="5"/>
        <v>Sung PakPhiladelphiaPennsylvania</v>
      </c>
      <c r="Y8727" s="15" t="str">
        <f t="shared" si="6"/>
        <v>loss</v>
      </c>
    </row>
    <row r="8728">
      <c r="A8728" s="1">
        <v>43368.0</v>
      </c>
      <c r="B8728" s="2" t="s">
        <v>7803</v>
      </c>
      <c r="C8728" s="2">
        <v>3.0</v>
      </c>
      <c r="D8728" s="2" t="s">
        <v>1180</v>
      </c>
      <c r="E8728" s="2" t="s">
        <v>37</v>
      </c>
      <c r="F8728" s="2" t="s">
        <v>4892</v>
      </c>
      <c r="G8728" s="2" t="s">
        <v>45</v>
      </c>
      <c r="H8728" s="2" t="s">
        <v>246</v>
      </c>
      <c r="I8728" s="2" t="s">
        <v>163</v>
      </c>
      <c r="J8728" s="2" t="s">
        <v>164</v>
      </c>
      <c r="K8728" s="2" t="s">
        <v>33</v>
      </c>
      <c r="L8728" s="10">
        <v>43369.0</v>
      </c>
      <c r="M8728" s="2" t="s">
        <v>34</v>
      </c>
      <c r="N8728" s="11">
        <v>0.2</v>
      </c>
      <c r="O8728" s="12">
        <v>0.0</v>
      </c>
      <c r="P8728" s="13">
        <v>0.0</v>
      </c>
      <c r="Q8728" s="13">
        <v>254.0</v>
      </c>
      <c r="R8728" s="13">
        <f t="shared" si="1"/>
        <v>317.5</v>
      </c>
      <c r="S8728" s="14">
        <f t="shared" si="2"/>
        <v>105.8333333</v>
      </c>
      <c r="T8728" s="14">
        <f t="shared" si="3"/>
        <v>0</v>
      </c>
      <c r="U8728" s="15" t="str">
        <f>vlookup(F8728,'Sub categories'!$A:$C,3,False)</f>
        <v>Furnishings</v>
      </c>
      <c r="V8728" s="16">
        <f t="shared" si="4"/>
        <v>1</v>
      </c>
      <c r="W8728" s="17">
        <f t="array" ref="W8728">INDEX(shipping_prices!$C$1:$F9955,MATCH(I8728,shipping_prices!$A$1:$A9955,0),MATCH(M8728,shipping_prices!$C$1:$F$1,0))</f>
        <v>7.98</v>
      </c>
      <c r="X8728" s="15" t="str">
        <f t="shared" si="5"/>
        <v>Sung PakPhiladelphiaPennsylvania</v>
      </c>
      <c r="Y8728" s="15" t="str">
        <f t="shared" si="6"/>
        <v>loss</v>
      </c>
    </row>
    <row r="8729" hidden="1">
      <c r="A8729" s="1">
        <v>43368.0</v>
      </c>
      <c r="B8729" s="2" t="s">
        <v>7803</v>
      </c>
      <c r="C8729" s="2">
        <v>4.0</v>
      </c>
      <c r="D8729" s="2" t="s">
        <v>1180</v>
      </c>
      <c r="E8729" s="2" t="s">
        <v>37</v>
      </c>
      <c r="F8729" s="2" t="s">
        <v>3971</v>
      </c>
      <c r="G8729" s="2" t="s">
        <v>29</v>
      </c>
      <c r="H8729" s="2" t="s">
        <v>255</v>
      </c>
      <c r="I8729" s="2" t="s">
        <v>163</v>
      </c>
      <c r="J8729" s="2" t="s">
        <v>164</v>
      </c>
      <c r="K8729" s="2" t="s">
        <v>33</v>
      </c>
      <c r="L8729" s="10">
        <v>43369.0</v>
      </c>
      <c r="M8729" s="2" t="s">
        <v>34</v>
      </c>
      <c r="N8729" s="11">
        <v>0.4</v>
      </c>
      <c r="O8729" s="12">
        <v>-113.0</v>
      </c>
      <c r="P8729" s="13">
        <v>-0.22</v>
      </c>
      <c r="Q8729" s="13">
        <v>520.0</v>
      </c>
      <c r="R8729" s="13">
        <f t="shared" si="1"/>
        <v>866.6666667</v>
      </c>
      <c r="S8729" s="14">
        <f t="shared" si="2"/>
        <v>216.6666667</v>
      </c>
      <c r="T8729" s="14">
        <f t="shared" si="3"/>
        <v>-0.2173076923</v>
      </c>
      <c r="U8729" s="15" t="str">
        <f>vlookup(F8729,'Sub categories'!$A:$C,3,False)</f>
        <v>Phones</v>
      </c>
      <c r="V8729" s="16">
        <f t="shared" si="4"/>
        <v>1</v>
      </c>
      <c r="W8729" s="17">
        <f t="array" ref="W8729">INDEX(shipping_prices!$C$1:$F9956,MATCH(I8729,shipping_prices!$A$1:$A9956,0),MATCH(M8729,shipping_prices!$C$1:$F$1,0))</f>
        <v>7.98</v>
      </c>
      <c r="X8729" s="15" t="str">
        <f t="shared" si="5"/>
        <v>Sung PakPhiladelphiaPennsylvania</v>
      </c>
      <c r="Y8729" s="15" t="str">
        <f t="shared" si="6"/>
        <v>loss</v>
      </c>
    </row>
    <row r="8730" hidden="1">
      <c r="A8730" s="1">
        <v>43368.0</v>
      </c>
      <c r="B8730" s="2" t="s">
        <v>7804</v>
      </c>
      <c r="C8730" s="2">
        <v>5.0</v>
      </c>
      <c r="D8730" s="2" t="s">
        <v>2785</v>
      </c>
      <c r="E8730" s="2" t="s">
        <v>27</v>
      </c>
      <c r="F8730" s="2" t="s">
        <v>892</v>
      </c>
      <c r="G8730" s="2" t="s">
        <v>39</v>
      </c>
      <c r="H8730" s="2" t="s">
        <v>79</v>
      </c>
      <c r="I8730" s="2" t="s">
        <v>31</v>
      </c>
      <c r="J8730" s="2" t="s">
        <v>32</v>
      </c>
      <c r="K8730" s="2" t="s">
        <v>33</v>
      </c>
      <c r="L8730" s="10">
        <v>43375.0</v>
      </c>
      <c r="M8730" s="2" t="s">
        <v>34</v>
      </c>
      <c r="N8730" s="11">
        <v>0.0</v>
      </c>
      <c r="O8730" s="12">
        <v>1.0</v>
      </c>
      <c r="P8730" s="13">
        <v>0.07</v>
      </c>
      <c r="Q8730" s="13">
        <v>15.0</v>
      </c>
      <c r="R8730" s="13">
        <f t="shared" si="1"/>
        <v>15</v>
      </c>
      <c r="S8730" s="14">
        <f t="shared" si="2"/>
        <v>3</v>
      </c>
      <c r="T8730" s="14">
        <f t="shared" si="3"/>
        <v>0.06666666667</v>
      </c>
      <c r="U8730" s="15" t="str">
        <f>vlookup(F8730,'Sub categories'!$A:$C,3,False)</f>
        <v>Storage</v>
      </c>
      <c r="V8730" s="16">
        <f t="shared" si="4"/>
        <v>7</v>
      </c>
      <c r="W8730" s="17">
        <f t="array" ref="W8730">INDEX(shipping_prices!$C$1:$F9957,MATCH(I8730,shipping_prices!$A$1:$A9957,0),MATCH(M8730,shipping_prices!$C$1:$F$1,0))</f>
        <v>10.09</v>
      </c>
      <c r="X8730" s="15" t="str">
        <f t="shared" si="5"/>
        <v>Peter FullerNew York CityNew York</v>
      </c>
      <c r="Y8730" s="15" t="str">
        <f t="shared" si="6"/>
        <v>Low</v>
      </c>
    </row>
    <row r="8731" hidden="1">
      <c r="A8731" s="1">
        <v>43368.0</v>
      </c>
      <c r="B8731" s="2" t="s">
        <v>7804</v>
      </c>
      <c r="C8731" s="2">
        <v>4.0</v>
      </c>
      <c r="D8731" s="2" t="s">
        <v>2785</v>
      </c>
      <c r="E8731" s="2" t="s">
        <v>27</v>
      </c>
      <c r="F8731" s="2" t="s">
        <v>187</v>
      </c>
      <c r="G8731" s="2" t="s">
        <v>29</v>
      </c>
      <c r="H8731" s="2" t="s">
        <v>79</v>
      </c>
      <c r="I8731" s="2" t="s">
        <v>31</v>
      </c>
      <c r="J8731" s="2" t="s">
        <v>32</v>
      </c>
      <c r="K8731" s="2" t="s">
        <v>33</v>
      </c>
      <c r="L8731" s="10">
        <v>43375.0</v>
      </c>
      <c r="M8731" s="2" t="s">
        <v>34</v>
      </c>
      <c r="N8731" s="11">
        <v>0.0</v>
      </c>
      <c r="O8731" s="12">
        <v>1.0</v>
      </c>
      <c r="P8731" s="13">
        <v>0.02</v>
      </c>
      <c r="Q8731" s="13">
        <v>68.0</v>
      </c>
      <c r="R8731" s="13">
        <f t="shared" si="1"/>
        <v>68</v>
      </c>
      <c r="S8731" s="14">
        <f t="shared" si="2"/>
        <v>17</v>
      </c>
      <c r="T8731" s="14">
        <f t="shared" si="3"/>
        <v>0.01470588235</v>
      </c>
      <c r="U8731" s="15" t="str">
        <f>vlookup(F8731,'Sub categories'!$A:$C,3,False)</f>
        <v>Phones</v>
      </c>
      <c r="V8731" s="16">
        <f t="shared" si="4"/>
        <v>7</v>
      </c>
      <c r="W8731" s="17">
        <f t="array" ref="W8731">INDEX(shipping_prices!$C$1:$F9958,MATCH(I8731,shipping_prices!$A$1:$A9958,0),MATCH(M8731,shipping_prices!$C$1:$F$1,0))</f>
        <v>10.09</v>
      </c>
      <c r="X8731" s="15" t="str">
        <f t="shared" si="5"/>
        <v>Peter FullerNew York CityNew York</v>
      </c>
      <c r="Y8731" s="15" t="str">
        <f t="shared" si="6"/>
        <v>Low</v>
      </c>
    </row>
    <row r="8732" hidden="1">
      <c r="A8732" s="1">
        <v>43369.0</v>
      </c>
      <c r="B8732" s="2" t="s">
        <v>7804</v>
      </c>
      <c r="C8732" s="2">
        <v>7.0</v>
      </c>
      <c r="D8732" s="2" t="s">
        <v>2785</v>
      </c>
      <c r="E8732" s="2" t="s">
        <v>27</v>
      </c>
      <c r="F8732" s="2" t="s">
        <v>1053</v>
      </c>
      <c r="G8732" s="2" t="s">
        <v>39</v>
      </c>
      <c r="H8732" s="2" t="s">
        <v>193</v>
      </c>
      <c r="I8732" s="2" t="s">
        <v>31</v>
      </c>
      <c r="J8732" s="2" t="s">
        <v>32</v>
      </c>
      <c r="K8732" s="2" t="s">
        <v>33</v>
      </c>
      <c r="L8732" s="10">
        <v>43375.0</v>
      </c>
      <c r="M8732" s="2" t="s">
        <v>34</v>
      </c>
      <c r="N8732" s="11">
        <v>0.0</v>
      </c>
      <c r="O8732" s="12">
        <v>41.0</v>
      </c>
      <c r="P8732" s="13">
        <v>0.47</v>
      </c>
      <c r="Q8732" s="13">
        <v>88.0</v>
      </c>
      <c r="R8732" s="13">
        <f t="shared" si="1"/>
        <v>88</v>
      </c>
      <c r="S8732" s="14">
        <f t="shared" si="2"/>
        <v>12.57142857</v>
      </c>
      <c r="T8732" s="14">
        <f t="shared" si="3"/>
        <v>0.4659090909</v>
      </c>
      <c r="U8732" s="15" t="str">
        <f>vlookup(F8732,'Sub categories'!$A:$C,3,False)</f>
        <v>Labels</v>
      </c>
      <c r="V8732" s="16">
        <f t="shared" si="4"/>
        <v>6</v>
      </c>
      <c r="W8732" s="17">
        <f t="array" ref="W8732">INDEX(shipping_prices!$C$1:$F9959,MATCH(I8732,shipping_prices!$A$1:$A9959,0),MATCH(M8732,shipping_prices!$C$1:$F$1,0))</f>
        <v>10.09</v>
      </c>
      <c r="X8732" s="15" t="str">
        <f t="shared" si="5"/>
        <v>Peter FullerNew York CityNew York</v>
      </c>
      <c r="Y8732" s="15" t="str">
        <f t="shared" si="6"/>
        <v>High</v>
      </c>
    </row>
    <row r="8733" hidden="1">
      <c r="A8733" s="1">
        <v>43369.0</v>
      </c>
      <c r="B8733" s="2" t="s">
        <v>7804</v>
      </c>
      <c r="C8733" s="2">
        <v>4.0</v>
      </c>
      <c r="D8733" s="2" t="s">
        <v>2785</v>
      </c>
      <c r="E8733" s="2" t="s">
        <v>27</v>
      </c>
      <c r="F8733" s="2" t="s">
        <v>1110</v>
      </c>
      <c r="G8733" s="2" t="s">
        <v>39</v>
      </c>
      <c r="H8733" s="2" t="s">
        <v>130</v>
      </c>
      <c r="I8733" s="2" t="s">
        <v>31</v>
      </c>
      <c r="J8733" s="2" t="s">
        <v>32</v>
      </c>
      <c r="K8733" s="2" t="s">
        <v>33</v>
      </c>
      <c r="L8733" s="10">
        <v>43375.0</v>
      </c>
      <c r="M8733" s="2" t="s">
        <v>34</v>
      </c>
      <c r="N8733" s="11">
        <v>0.0</v>
      </c>
      <c r="O8733" s="12">
        <v>27.0</v>
      </c>
      <c r="P8733" s="13">
        <v>0.29</v>
      </c>
      <c r="Q8733" s="13">
        <v>95.0</v>
      </c>
      <c r="R8733" s="13">
        <f t="shared" si="1"/>
        <v>95</v>
      </c>
      <c r="S8733" s="14">
        <f t="shared" si="2"/>
        <v>23.75</v>
      </c>
      <c r="T8733" s="14">
        <f t="shared" si="3"/>
        <v>0.2842105263</v>
      </c>
      <c r="U8733" s="15" t="str">
        <f>vlookup(F8733,'Sub categories'!$A:$C,3,False)</f>
        <v>Storage</v>
      </c>
      <c r="V8733" s="16">
        <f t="shared" si="4"/>
        <v>6</v>
      </c>
      <c r="W8733" s="17">
        <f t="array" ref="W8733">INDEX(shipping_prices!$C$1:$F9960,MATCH(I8733,shipping_prices!$A$1:$A9960,0),MATCH(M8733,shipping_prices!$C$1:$F$1,0))</f>
        <v>10.09</v>
      </c>
      <c r="X8733" s="15" t="str">
        <f t="shared" si="5"/>
        <v>Peter FullerNew York CityNew York</v>
      </c>
      <c r="Y8733" s="15" t="str">
        <f t="shared" si="6"/>
        <v>Low</v>
      </c>
    </row>
    <row r="8734" hidden="1">
      <c r="A8734" s="1">
        <v>43369.0</v>
      </c>
      <c r="B8734" s="2" t="s">
        <v>7804</v>
      </c>
      <c r="C8734" s="2">
        <v>2.0</v>
      </c>
      <c r="D8734" s="2" t="s">
        <v>2785</v>
      </c>
      <c r="E8734" s="2" t="s">
        <v>27</v>
      </c>
      <c r="F8734" s="2" t="s">
        <v>924</v>
      </c>
      <c r="G8734" s="2" t="s">
        <v>39</v>
      </c>
      <c r="H8734" s="2" t="s">
        <v>79</v>
      </c>
      <c r="I8734" s="2" t="s">
        <v>31</v>
      </c>
      <c r="J8734" s="2" t="s">
        <v>32</v>
      </c>
      <c r="K8734" s="2" t="s">
        <v>33</v>
      </c>
      <c r="L8734" s="10">
        <v>43375.0</v>
      </c>
      <c r="M8734" s="2" t="s">
        <v>34</v>
      </c>
      <c r="N8734" s="11">
        <v>0.0</v>
      </c>
      <c r="O8734" s="12">
        <v>53.0</v>
      </c>
      <c r="P8734" s="13">
        <v>0.48</v>
      </c>
      <c r="Q8734" s="13">
        <v>111.0</v>
      </c>
      <c r="R8734" s="13">
        <f t="shared" si="1"/>
        <v>111</v>
      </c>
      <c r="S8734" s="14">
        <f t="shared" si="2"/>
        <v>55.5</v>
      </c>
      <c r="T8734" s="14">
        <f t="shared" si="3"/>
        <v>0.4774774775</v>
      </c>
      <c r="U8734" s="15" t="str">
        <f>vlookup(F8734,'Sub categories'!$A:$C,3,False)</f>
        <v>Paper</v>
      </c>
      <c r="V8734" s="16">
        <f t="shared" si="4"/>
        <v>6</v>
      </c>
      <c r="W8734" s="17">
        <f t="array" ref="W8734">INDEX(shipping_prices!$C$1:$F9961,MATCH(I8734,shipping_prices!$A$1:$A9961,0),MATCH(M8734,shipping_prices!$C$1:$F$1,0))</f>
        <v>10.09</v>
      </c>
      <c r="X8734" s="15" t="str">
        <f t="shared" si="5"/>
        <v>Peter FullerNew York CityNew York</v>
      </c>
      <c r="Y8734" s="15" t="str">
        <f t="shared" si="6"/>
        <v>High</v>
      </c>
    </row>
    <row r="8735">
      <c r="A8735" s="1">
        <v>43369.0</v>
      </c>
      <c r="B8735" s="2" t="s">
        <v>7804</v>
      </c>
      <c r="C8735" s="2">
        <v>2.0</v>
      </c>
      <c r="D8735" s="2" t="s">
        <v>2785</v>
      </c>
      <c r="E8735" s="2" t="s">
        <v>27</v>
      </c>
      <c r="F8735" s="2" t="s">
        <v>3524</v>
      </c>
      <c r="G8735" s="2" t="s">
        <v>45</v>
      </c>
      <c r="H8735" s="2" t="s">
        <v>423</v>
      </c>
      <c r="I8735" s="2" t="s">
        <v>31</v>
      </c>
      <c r="J8735" s="2" t="s">
        <v>32</v>
      </c>
      <c r="K8735" s="2" t="s">
        <v>33</v>
      </c>
      <c r="L8735" s="10">
        <v>43375.0</v>
      </c>
      <c r="M8735" s="2" t="s">
        <v>34</v>
      </c>
      <c r="N8735" s="11">
        <v>0.1</v>
      </c>
      <c r="O8735" s="12">
        <v>9.0</v>
      </c>
      <c r="P8735" s="13">
        <v>0.04</v>
      </c>
      <c r="Q8735" s="13">
        <v>200.0</v>
      </c>
      <c r="R8735" s="13">
        <f t="shared" si="1"/>
        <v>222.2222222</v>
      </c>
      <c r="S8735" s="14">
        <f t="shared" si="2"/>
        <v>111.1111111</v>
      </c>
      <c r="T8735" s="14">
        <f t="shared" si="3"/>
        <v>0.045</v>
      </c>
      <c r="U8735" s="15" t="str">
        <f>vlookup(F8735,'Sub categories'!$A:$C,3,False)</f>
        <v>Chairs</v>
      </c>
      <c r="V8735" s="16">
        <f t="shared" si="4"/>
        <v>6</v>
      </c>
      <c r="W8735" s="17">
        <f t="array" ref="W8735">INDEX(shipping_prices!$C$1:$F9962,MATCH(I8735,shipping_prices!$A$1:$A9962,0),MATCH(M8735,shipping_prices!$C$1:$F$1,0))</f>
        <v>10.09</v>
      </c>
      <c r="X8735" s="15" t="str">
        <f t="shared" si="5"/>
        <v>Peter FullerNew York CityNew York</v>
      </c>
      <c r="Y8735" s="15" t="str">
        <f t="shared" si="6"/>
        <v>Low</v>
      </c>
    </row>
    <row r="8736" hidden="1">
      <c r="A8736" s="1">
        <v>43369.0</v>
      </c>
      <c r="B8736" s="2" t="s">
        <v>7804</v>
      </c>
      <c r="C8736" s="2">
        <v>3.0</v>
      </c>
      <c r="D8736" s="2" t="s">
        <v>2785</v>
      </c>
      <c r="E8736" s="2" t="s">
        <v>27</v>
      </c>
      <c r="F8736" s="2" t="s">
        <v>1414</v>
      </c>
      <c r="G8736" s="2" t="s">
        <v>29</v>
      </c>
      <c r="H8736" s="2" t="s">
        <v>1415</v>
      </c>
      <c r="I8736" s="2" t="s">
        <v>31</v>
      </c>
      <c r="J8736" s="2" t="s">
        <v>32</v>
      </c>
      <c r="K8736" s="2" t="s">
        <v>33</v>
      </c>
      <c r="L8736" s="10">
        <v>43375.0</v>
      </c>
      <c r="M8736" s="2" t="s">
        <v>34</v>
      </c>
      <c r="N8736" s="11">
        <v>0.0</v>
      </c>
      <c r="O8736" s="12">
        <v>59.0</v>
      </c>
      <c r="P8736" s="13">
        <v>0.28</v>
      </c>
      <c r="Q8736" s="13">
        <v>210.0</v>
      </c>
      <c r="R8736" s="13">
        <f t="shared" si="1"/>
        <v>210</v>
      </c>
      <c r="S8736" s="14">
        <f t="shared" si="2"/>
        <v>70</v>
      </c>
      <c r="T8736" s="14">
        <f t="shared" si="3"/>
        <v>0.280952381</v>
      </c>
      <c r="U8736" s="15" t="str">
        <f>vlookup(F8736,'Sub categories'!$A:$C,3,False)</f>
        <v>Phones</v>
      </c>
      <c r="V8736" s="16">
        <f t="shared" si="4"/>
        <v>6</v>
      </c>
      <c r="W8736" s="17">
        <f t="array" ref="W8736">INDEX(shipping_prices!$C$1:$F9963,MATCH(I8736,shipping_prices!$A$1:$A9963,0),MATCH(M8736,shipping_prices!$C$1:$F$1,0))</f>
        <v>10.09</v>
      </c>
      <c r="X8736" s="15" t="str">
        <f t="shared" si="5"/>
        <v>Peter FullerNew York CityNew York</v>
      </c>
      <c r="Y8736" s="15" t="str">
        <f t="shared" si="6"/>
        <v>High</v>
      </c>
    </row>
    <row r="8737" hidden="1">
      <c r="A8737" s="1">
        <v>43369.0</v>
      </c>
      <c r="B8737" s="2" t="s">
        <v>7804</v>
      </c>
      <c r="C8737" s="2">
        <v>2.0</v>
      </c>
      <c r="D8737" s="2" t="s">
        <v>2785</v>
      </c>
      <c r="E8737" s="2" t="s">
        <v>27</v>
      </c>
      <c r="F8737" s="2" t="s">
        <v>3575</v>
      </c>
      <c r="G8737" s="2" t="s">
        <v>29</v>
      </c>
      <c r="H8737" s="2" t="s">
        <v>431</v>
      </c>
      <c r="I8737" s="2" t="s">
        <v>31</v>
      </c>
      <c r="J8737" s="2" t="s">
        <v>32</v>
      </c>
      <c r="K8737" s="2" t="s">
        <v>33</v>
      </c>
      <c r="L8737" s="10">
        <v>43375.0</v>
      </c>
      <c r="M8737" s="2" t="s">
        <v>34</v>
      </c>
      <c r="N8737" s="11">
        <v>0.0</v>
      </c>
      <c r="O8737" s="12">
        <v>218.0</v>
      </c>
      <c r="P8737" s="13">
        <v>0.33</v>
      </c>
      <c r="Q8737" s="13">
        <v>660.0</v>
      </c>
      <c r="R8737" s="13">
        <f t="shared" si="1"/>
        <v>660</v>
      </c>
      <c r="S8737" s="14">
        <f t="shared" si="2"/>
        <v>330</v>
      </c>
      <c r="T8737" s="14">
        <f t="shared" si="3"/>
        <v>0.3303030303</v>
      </c>
      <c r="U8737" s="15" t="str">
        <f>vlookup(F8737,'Sub categories'!$A:$C,3,False)</f>
        <v>Accessories</v>
      </c>
      <c r="V8737" s="16">
        <f t="shared" si="4"/>
        <v>6</v>
      </c>
      <c r="W8737" s="17">
        <f t="array" ref="W8737">INDEX(shipping_prices!$C$1:$F9964,MATCH(I8737,shipping_prices!$A$1:$A9964,0),MATCH(M8737,shipping_prices!$C$1:$F$1,0))</f>
        <v>10.09</v>
      </c>
      <c r="X8737" s="15" t="str">
        <f t="shared" si="5"/>
        <v>Peter FullerNew York CityNew York</v>
      </c>
      <c r="Y8737" s="15" t="str">
        <f t="shared" si="6"/>
        <v>High</v>
      </c>
    </row>
    <row r="8738">
      <c r="A8738" s="1">
        <v>43369.0</v>
      </c>
      <c r="B8738" s="2" t="s">
        <v>7804</v>
      </c>
      <c r="C8738" s="2">
        <v>5.0</v>
      </c>
      <c r="D8738" s="2" t="s">
        <v>2785</v>
      </c>
      <c r="E8738" s="2" t="s">
        <v>27</v>
      </c>
      <c r="F8738" s="2" t="s">
        <v>1472</v>
      </c>
      <c r="G8738" s="2" t="s">
        <v>45</v>
      </c>
      <c r="H8738" s="2" t="s">
        <v>83</v>
      </c>
      <c r="I8738" s="2" t="s">
        <v>31</v>
      </c>
      <c r="J8738" s="2" t="s">
        <v>32</v>
      </c>
      <c r="K8738" s="2" t="s">
        <v>33</v>
      </c>
      <c r="L8738" s="10">
        <v>43375.0</v>
      </c>
      <c r="M8738" s="2" t="s">
        <v>34</v>
      </c>
      <c r="N8738" s="11">
        <v>0.2</v>
      </c>
      <c r="O8738" s="12">
        <v>-25.0</v>
      </c>
      <c r="P8738" s="13">
        <v>-0.01</v>
      </c>
      <c r="Q8738" s="13">
        <v>2004.0</v>
      </c>
      <c r="R8738" s="13">
        <f t="shared" si="1"/>
        <v>2505</v>
      </c>
      <c r="S8738" s="14">
        <f t="shared" si="2"/>
        <v>501</v>
      </c>
      <c r="T8738" s="14">
        <f t="shared" si="3"/>
        <v>-0.0124750499</v>
      </c>
      <c r="U8738" s="15" t="str">
        <f>vlookup(F8738,'Sub categories'!$A:$C,3,False)</f>
        <v>Bookcases</v>
      </c>
      <c r="V8738" s="16">
        <f t="shared" si="4"/>
        <v>6</v>
      </c>
      <c r="W8738" s="17">
        <f t="array" ref="W8738">INDEX(shipping_prices!$C$1:$F9965,MATCH(I8738,shipping_prices!$A$1:$A9965,0),MATCH(M8738,shipping_prices!$C$1:$F$1,0))</f>
        <v>10.09</v>
      </c>
      <c r="X8738" s="15" t="str">
        <f t="shared" si="5"/>
        <v>Peter FullerNew York CityNew York</v>
      </c>
      <c r="Y8738" s="15" t="str">
        <f t="shared" si="6"/>
        <v>loss</v>
      </c>
    </row>
    <row r="8739">
      <c r="A8739" s="1">
        <v>43371.0</v>
      </c>
      <c r="B8739" s="2" t="s">
        <v>7804</v>
      </c>
      <c r="C8739" s="2">
        <v>6.0</v>
      </c>
      <c r="D8739" s="2" t="s">
        <v>2785</v>
      </c>
      <c r="E8739" s="2" t="s">
        <v>27</v>
      </c>
      <c r="F8739" s="2" t="s">
        <v>3385</v>
      </c>
      <c r="G8739" s="2" t="s">
        <v>45</v>
      </c>
      <c r="H8739" s="2" t="s">
        <v>462</v>
      </c>
      <c r="I8739" s="2" t="s">
        <v>31</v>
      </c>
      <c r="J8739" s="2" t="s">
        <v>32</v>
      </c>
      <c r="K8739" s="2" t="s">
        <v>33</v>
      </c>
      <c r="L8739" s="10">
        <v>43375.0</v>
      </c>
      <c r="M8739" s="2" t="s">
        <v>34</v>
      </c>
      <c r="N8739" s="11">
        <v>0.2</v>
      </c>
      <c r="O8739" s="12">
        <v>159.0</v>
      </c>
      <c r="P8739" s="13">
        <v>0.04</v>
      </c>
      <c r="Q8739" s="13">
        <v>4229.0</v>
      </c>
      <c r="R8739" s="13">
        <f t="shared" si="1"/>
        <v>5286.25</v>
      </c>
      <c r="S8739" s="14">
        <f t="shared" si="2"/>
        <v>881.0416667</v>
      </c>
      <c r="T8739" s="14">
        <f t="shared" si="3"/>
        <v>0.03759754079</v>
      </c>
      <c r="U8739" s="15" t="str">
        <f>vlookup(F8739,'Sub categories'!$A:$C,3,False)</f>
        <v>Bookcases</v>
      </c>
      <c r="V8739" s="16">
        <f t="shared" si="4"/>
        <v>4</v>
      </c>
      <c r="W8739" s="17">
        <f t="array" ref="W8739">INDEX(shipping_prices!$C$1:$F9966,MATCH(I8739,shipping_prices!$A$1:$A9966,0),MATCH(M8739,shipping_prices!$C$1:$F$1,0))</f>
        <v>10.09</v>
      </c>
      <c r="X8739" s="15" t="str">
        <f t="shared" si="5"/>
        <v>Peter FullerNew York CityNew York</v>
      </c>
      <c r="Y8739" s="15" t="str">
        <f t="shared" si="6"/>
        <v>High</v>
      </c>
    </row>
    <row r="8740" hidden="1">
      <c r="A8740" s="1">
        <v>43371.0</v>
      </c>
      <c r="B8740" s="2" t="s">
        <v>7805</v>
      </c>
      <c r="C8740" s="2">
        <v>1.0</v>
      </c>
      <c r="D8740" s="2" t="s">
        <v>1260</v>
      </c>
      <c r="E8740" s="2" t="s">
        <v>27</v>
      </c>
      <c r="F8740" s="2" t="s">
        <v>3839</v>
      </c>
      <c r="G8740" s="2" t="s">
        <v>39</v>
      </c>
      <c r="H8740" s="2" t="s">
        <v>51</v>
      </c>
      <c r="I8740" s="2" t="s">
        <v>31</v>
      </c>
      <c r="J8740" s="2" t="s">
        <v>32</v>
      </c>
      <c r="K8740" s="2" t="s">
        <v>33</v>
      </c>
      <c r="L8740" s="10">
        <v>43378.0</v>
      </c>
      <c r="M8740" s="2" t="s">
        <v>34</v>
      </c>
      <c r="N8740" s="11">
        <v>0.0</v>
      </c>
      <c r="O8740" s="12">
        <v>3.0</v>
      </c>
      <c r="P8740" s="13">
        <v>0.48</v>
      </c>
      <c r="Q8740" s="13">
        <v>6.0</v>
      </c>
      <c r="R8740" s="13">
        <f t="shared" si="1"/>
        <v>6</v>
      </c>
      <c r="S8740" s="14">
        <f t="shared" si="2"/>
        <v>6</v>
      </c>
      <c r="T8740" s="14">
        <f t="shared" si="3"/>
        <v>0.5</v>
      </c>
      <c r="U8740" s="15" t="str">
        <f>vlookup(F8740,'Sub categories'!$A:$C,3,False)</f>
        <v>Paper</v>
      </c>
      <c r="V8740" s="16">
        <f t="shared" si="4"/>
        <v>7</v>
      </c>
      <c r="W8740" s="17">
        <f t="array" ref="W8740">INDEX(shipping_prices!$C$1:$F9967,MATCH(I8740,shipping_prices!$A$1:$A9967,0),MATCH(M8740,shipping_prices!$C$1:$F$1,0))</f>
        <v>10.09</v>
      </c>
      <c r="X8740" s="15" t="str">
        <f t="shared" si="5"/>
        <v>Speros GoranitisNew York CityNew York</v>
      </c>
      <c r="Y8740" s="15" t="str">
        <f t="shared" si="6"/>
        <v>Low</v>
      </c>
    </row>
    <row r="8741" hidden="1">
      <c r="A8741" s="1">
        <v>43371.0</v>
      </c>
      <c r="B8741" s="2" t="s">
        <v>7805</v>
      </c>
      <c r="C8741" s="2">
        <v>7.0</v>
      </c>
      <c r="D8741" s="2" t="s">
        <v>1260</v>
      </c>
      <c r="E8741" s="2" t="s">
        <v>27</v>
      </c>
      <c r="F8741" s="2" t="s">
        <v>3650</v>
      </c>
      <c r="G8741" s="2" t="s">
        <v>39</v>
      </c>
      <c r="H8741" s="2" t="s">
        <v>51</v>
      </c>
      <c r="I8741" s="2" t="s">
        <v>31</v>
      </c>
      <c r="J8741" s="2" t="s">
        <v>32</v>
      </c>
      <c r="K8741" s="2" t="s">
        <v>33</v>
      </c>
      <c r="L8741" s="10">
        <v>43378.0</v>
      </c>
      <c r="M8741" s="2" t="s">
        <v>34</v>
      </c>
      <c r="N8741" s="11">
        <v>0.0</v>
      </c>
      <c r="O8741" s="12">
        <v>21.0</v>
      </c>
      <c r="P8741" s="13">
        <v>0.49</v>
      </c>
      <c r="Q8741" s="13">
        <v>42.0</v>
      </c>
      <c r="R8741" s="13">
        <f t="shared" si="1"/>
        <v>42</v>
      </c>
      <c r="S8741" s="14">
        <f t="shared" si="2"/>
        <v>6</v>
      </c>
      <c r="T8741" s="14">
        <f t="shared" si="3"/>
        <v>0.5</v>
      </c>
      <c r="U8741" s="15" t="str">
        <f>vlookup(F8741,'Sub categories'!$A:$C,3,False)</f>
        <v>Paper</v>
      </c>
      <c r="V8741" s="16">
        <f t="shared" si="4"/>
        <v>7</v>
      </c>
      <c r="W8741" s="17">
        <f t="array" ref="W8741">INDEX(shipping_prices!$C$1:$F9968,MATCH(I8741,shipping_prices!$A$1:$A9968,0),MATCH(M8741,shipping_prices!$C$1:$F$1,0))</f>
        <v>10.09</v>
      </c>
      <c r="X8741" s="15" t="str">
        <f t="shared" si="5"/>
        <v>Speros GoranitisNew York CityNew York</v>
      </c>
      <c r="Y8741" s="15" t="str">
        <f t="shared" si="6"/>
        <v>Low</v>
      </c>
    </row>
    <row r="8742">
      <c r="A8742" s="1">
        <v>43371.0</v>
      </c>
      <c r="B8742" s="2" t="s">
        <v>7805</v>
      </c>
      <c r="C8742" s="2">
        <v>4.0</v>
      </c>
      <c r="D8742" s="2" t="s">
        <v>1260</v>
      </c>
      <c r="E8742" s="2" t="s">
        <v>27</v>
      </c>
      <c r="F8742" s="2" t="s">
        <v>706</v>
      </c>
      <c r="G8742" s="2" t="s">
        <v>45</v>
      </c>
      <c r="H8742" s="2" t="s">
        <v>707</v>
      </c>
      <c r="I8742" s="2" t="s">
        <v>31</v>
      </c>
      <c r="J8742" s="2" t="s">
        <v>32</v>
      </c>
      <c r="K8742" s="2" t="s">
        <v>33</v>
      </c>
      <c r="L8742" s="10">
        <v>43378.0</v>
      </c>
      <c r="M8742" s="2" t="s">
        <v>34</v>
      </c>
      <c r="N8742" s="11">
        <v>0.0</v>
      </c>
      <c r="O8742" s="12">
        <v>42.0</v>
      </c>
      <c r="P8742" s="13">
        <v>0.37</v>
      </c>
      <c r="Q8742" s="13">
        <v>114.0</v>
      </c>
      <c r="R8742" s="13">
        <f t="shared" si="1"/>
        <v>114</v>
      </c>
      <c r="S8742" s="14">
        <f t="shared" si="2"/>
        <v>28.5</v>
      </c>
      <c r="T8742" s="14">
        <f t="shared" si="3"/>
        <v>0.3684210526</v>
      </c>
      <c r="U8742" s="15" t="str">
        <f>vlookup(F8742,'Sub categories'!$A:$C,3,False)</f>
        <v>Furnishings</v>
      </c>
      <c r="V8742" s="16">
        <f t="shared" si="4"/>
        <v>7</v>
      </c>
      <c r="W8742" s="17">
        <f t="array" ref="W8742">INDEX(shipping_prices!$C$1:$F9969,MATCH(I8742,shipping_prices!$A$1:$A9969,0),MATCH(M8742,shipping_prices!$C$1:$F$1,0))</f>
        <v>10.09</v>
      </c>
      <c r="X8742" s="15" t="str">
        <f t="shared" si="5"/>
        <v>Speros GoranitisNew York CityNew York</v>
      </c>
      <c r="Y8742" s="15" t="str">
        <f t="shared" si="6"/>
        <v>High</v>
      </c>
    </row>
    <row r="8743" hidden="1">
      <c r="A8743" s="1">
        <v>43371.0</v>
      </c>
      <c r="B8743" s="2" t="s">
        <v>7805</v>
      </c>
      <c r="C8743" s="2">
        <v>9.0</v>
      </c>
      <c r="D8743" s="2" t="s">
        <v>1260</v>
      </c>
      <c r="E8743" s="2" t="s">
        <v>27</v>
      </c>
      <c r="F8743" s="2" t="s">
        <v>4122</v>
      </c>
      <c r="G8743" s="2" t="s">
        <v>29</v>
      </c>
      <c r="H8743" s="2" t="s">
        <v>220</v>
      </c>
      <c r="I8743" s="2" t="s">
        <v>31</v>
      </c>
      <c r="J8743" s="2" t="s">
        <v>32</v>
      </c>
      <c r="K8743" s="2" t="s">
        <v>33</v>
      </c>
      <c r="L8743" s="10">
        <v>43378.0</v>
      </c>
      <c r="M8743" s="2" t="s">
        <v>34</v>
      </c>
      <c r="N8743" s="11">
        <v>0.0</v>
      </c>
      <c r="O8743" s="12">
        <v>97.0</v>
      </c>
      <c r="P8743" s="13">
        <v>0.06</v>
      </c>
      <c r="Q8743" s="13">
        <v>1620.0</v>
      </c>
      <c r="R8743" s="13">
        <f t="shared" si="1"/>
        <v>1620</v>
      </c>
      <c r="S8743" s="14">
        <f t="shared" si="2"/>
        <v>180</v>
      </c>
      <c r="T8743" s="14">
        <f t="shared" si="3"/>
        <v>0.05987654321</v>
      </c>
      <c r="U8743" s="15" t="str">
        <f>vlookup(F8743,'Sub categories'!$A:$C,3,False)</f>
        <v>Accessories</v>
      </c>
      <c r="V8743" s="16">
        <f t="shared" si="4"/>
        <v>7</v>
      </c>
      <c r="W8743" s="17">
        <f t="array" ref="W8743">INDEX(shipping_prices!$C$1:$F9970,MATCH(I8743,shipping_prices!$A$1:$A9970,0),MATCH(M8743,shipping_prices!$C$1:$F$1,0))</f>
        <v>10.09</v>
      </c>
      <c r="X8743" s="15" t="str">
        <f t="shared" si="5"/>
        <v>Speros GoranitisNew York CityNew York</v>
      </c>
      <c r="Y8743" s="15" t="str">
        <f t="shared" si="6"/>
        <v>High</v>
      </c>
    </row>
    <row r="8744" hidden="1">
      <c r="A8744" s="1">
        <v>43371.0</v>
      </c>
      <c r="B8744" s="2" t="s">
        <v>7806</v>
      </c>
      <c r="C8744" s="2">
        <v>1.0</v>
      </c>
      <c r="D8744" s="2" t="s">
        <v>2185</v>
      </c>
      <c r="E8744" s="2" t="s">
        <v>27</v>
      </c>
      <c r="F8744" s="2" t="s">
        <v>4713</v>
      </c>
      <c r="G8744" s="2" t="s">
        <v>39</v>
      </c>
      <c r="H8744" s="2" t="s">
        <v>216</v>
      </c>
      <c r="I8744" s="2" t="s">
        <v>1359</v>
      </c>
      <c r="J8744" s="2" t="s">
        <v>64</v>
      </c>
      <c r="K8744" s="2" t="s">
        <v>43</v>
      </c>
      <c r="L8744" s="10">
        <v>43383.0</v>
      </c>
      <c r="M8744" s="2" t="s">
        <v>34</v>
      </c>
      <c r="N8744" s="11">
        <v>0.2</v>
      </c>
      <c r="O8744" s="12">
        <v>0.0</v>
      </c>
      <c r="P8744" s="13">
        <v>0.11</v>
      </c>
      <c r="Q8744" s="13">
        <v>2.0</v>
      </c>
      <c r="R8744" s="13">
        <f t="shared" si="1"/>
        <v>2.5</v>
      </c>
      <c r="S8744" s="14">
        <f t="shared" si="2"/>
        <v>2.5</v>
      </c>
      <c r="T8744" s="14">
        <f t="shared" si="3"/>
        <v>0</v>
      </c>
      <c r="U8744" s="15" t="str">
        <f>vlookup(F8744,'Sub categories'!$A:$C,3,False)</f>
        <v>Art</v>
      </c>
      <c r="V8744" s="16">
        <f t="shared" si="4"/>
        <v>12</v>
      </c>
      <c r="W8744" s="17">
        <f t="array" ref="W8744">INDEX(shipping_prices!$C$1:$F9971,MATCH(I8744,shipping_prices!$A$1:$A9971,0),MATCH(M8744,shipping_prices!$C$1:$F$1,0))</f>
        <v>14.71</v>
      </c>
      <c r="X8744" s="15" t="str">
        <f t="shared" si="5"/>
        <v>John MurrayPhoenixArizona</v>
      </c>
      <c r="Y8744" s="15" t="str">
        <f t="shared" si="6"/>
        <v>loss</v>
      </c>
    </row>
    <row r="8745" hidden="1">
      <c r="A8745" s="1">
        <v>43371.0</v>
      </c>
      <c r="B8745" s="2" t="s">
        <v>7806</v>
      </c>
      <c r="C8745" s="2">
        <v>2.0</v>
      </c>
      <c r="D8745" s="2" t="s">
        <v>2185</v>
      </c>
      <c r="E8745" s="2" t="s">
        <v>27</v>
      </c>
      <c r="F8745" s="2" t="s">
        <v>1154</v>
      </c>
      <c r="G8745" s="2" t="s">
        <v>39</v>
      </c>
      <c r="H8745" s="2" t="s">
        <v>193</v>
      </c>
      <c r="I8745" s="2" t="s">
        <v>1359</v>
      </c>
      <c r="J8745" s="2" t="s">
        <v>64</v>
      </c>
      <c r="K8745" s="2" t="s">
        <v>43</v>
      </c>
      <c r="L8745" s="10">
        <v>43383.0</v>
      </c>
      <c r="M8745" s="2" t="s">
        <v>34</v>
      </c>
      <c r="N8745" s="11">
        <v>0.2</v>
      </c>
      <c r="O8745" s="12">
        <v>2.0</v>
      </c>
      <c r="P8745" s="13">
        <v>0.35</v>
      </c>
      <c r="Q8745" s="13">
        <v>5.0</v>
      </c>
      <c r="R8745" s="13">
        <f t="shared" si="1"/>
        <v>6.25</v>
      </c>
      <c r="S8745" s="14">
        <f t="shared" si="2"/>
        <v>3.125</v>
      </c>
      <c r="T8745" s="14">
        <f t="shared" si="3"/>
        <v>0.4</v>
      </c>
      <c r="U8745" s="15" t="str">
        <f>vlookup(F8745,'Sub categories'!$A:$C,3,False)</f>
        <v>Labels</v>
      </c>
      <c r="V8745" s="16">
        <f t="shared" si="4"/>
        <v>12</v>
      </c>
      <c r="W8745" s="17">
        <f t="array" ref="W8745">INDEX(shipping_prices!$C$1:$F9972,MATCH(I8745,shipping_prices!$A$1:$A9972,0),MATCH(M8745,shipping_prices!$C$1:$F$1,0))</f>
        <v>14.71</v>
      </c>
      <c r="X8745" s="15" t="str">
        <f t="shared" si="5"/>
        <v>John MurrayPhoenixArizona</v>
      </c>
      <c r="Y8745" s="15" t="str">
        <f t="shared" si="6"/>
        <v>Low</v>
      </c>
    </row>
    <row r="8746" hidden="1">
      <c r="A8746" s="1">
        <v>43371.0</v>
      </c>
      <c r="B8746" s="2" t="s">
        <v>7806</v>
      </c>
      <c r="C8746" s="2">
        <v>8.0</v>
      </c>
      <c r="D8746" s="2" t="s">
        <v>2185</v>
      </c>
      <c r="E8746" s="2" t="s">
        <v>27</v>
      </c>
      <c r="F8746" s="2" t="s">
        <v>829</v>
      </c>
      <c r="G8746" s="2" t="s">
        <v>39</v>
      </c>
      <c r="H8746" s="2" t="s">
        <v>51</v>
      </c>
      <c r="I8746" s="2" t="s">
        <v>1359</v>
      </c>
      <c r="J8746" s="2" t="s">
        <v>64</v>
      </c>
      <c r="K8746" s="2" t="s">
        <v>43</v>
      </c>
      <c r="L8746" s="10">
        <v>43383.0</v>
      </c>
      <c r="M8746" s="2" t="s">
        <v>34</v>
      </c>
      <c r="N8746" s="11">
        <v>0.2</v>
      </c>
      <c r="O8746" s="12">
        <v>106.0</v>
      </c>
      <c r="P8746" s="13">
        <v>0.34</v>
      </c>
      <c r="Q8746" s="13">
        <v>313.0</v>
      </c>
      <c r="R8746" s="13">
        <f t="shared" si="1"/>
        <v>391.25</v>
      </c>
      <c r="S8746" s="14">
        <f t="shared" si="2"/>
        <v>48.90625</v>
      </c>
      <c r="T8746" s="14">
        <f t="shared" si="3"/>
        <v>0.338658147</v>
      </c>
      <c r="U8746" s="15" t="str">
        <f>vlookup(F8746,'Sub categories'!$A:$C,3,False)</f>
        <v>Paper</v>
      </c>
      <c r="V8746" s="16">
        <f t="shared" si="4"/>
        <v>12</v>
      </c>
      <c r="W8746" s="17">
        <f t="array" ref="W8746">INDEX(shipping_prices!$C$1:$F9973,MATCH(I8746,shipping_prices!$A$1:$A9973,0),MATCH(M8746,shipping_prices!$C$1:$F$1,0))</f>
        <v>14.71</v>
      </c>
      <c r="X8746" s="15" t="str">
        <f t="shared" si="5"/>
        <v>John MurrayPhoenixArizona</v>
      </c>
      <c r="Y8746" s="15" t="str">
        <f t="shared" si="6"/>
        <v>High</v>
      </c>
    </row>
    <row r="8747" hidden="1">
      <c r="A8747" s="1">
        <v>43371.0</v>
      </c>
      <c r="B8747" s="2" t="s">
        <v>7806</v>
      </c>
      <c r="C8747" s="2">
        <v>5.0</v>
      </c>
      <c r="D8747" s="2" t="s">
        <v>2185</v>
      </c>
      <c r="E8747" s="2" t="s">
        <v>27</v>
      </c>
      <c r="F8747" s="2" t="s">
        <v>4751</v>
      </c>
      <c r="G8747" s="2" t="s">
        <v>29</v>
      </c>
      <c r="H8747" s="2" t="s">
        <v>503</v>
      </c>
      <c r="I8747" s="2" t="s">
        <v>1359</v>
      </c>
      <c r="J8747" s="2" t="s">
        <v>64</v>
      </c>
      <c r="K8747" s="2" t="s">
        <v>43</v>
      </c>
      <c r="L8747" s="10">
        <v>43383.0</v>
      </c>
      <c r="M8747" s="2" t="s">
        <v>34</v>
      </c>
      <c r="N8747" s="11">
        <v>0.2</v>
      </c>
      <c r="O8747" s="12">
        <v>211.0</v>
      </c>
      <c r="P8747" s="13">
        <v>0.11</v>
      </c>
      <c r="Q8747" s="13">
        <v>1880.0</v>
      </c>
      <c r="R8747" s="13">
        <f t="shared" si="1"/>
        <v>2350</v>
      </c>
      <c r="S8747" s="14">
        <f t="shared" si="2"/>
        <v>470</v>
      </c>
      <c r="T8747" s="14">
        <f t="shared" si="3"/>
        <v>0.1122340426</v>
      </c>
      <c r="U8747" s="15" t="str">
        <f>vlookup(F8747,'Sub categories'!$A:$C,3,False)</f>
        <v>Phones</v>
      </c>
      <c r="V8747" s="16">
        <f t="shared" si="4"/>
        <v>12</v>
      </c>
      <c r="W8747" s="17">
        <f t="array" ref="W8747">INDEX(shipping_prices!$C$1:$F9974,MATCH(I8747,shipping_prices!$A$1:$A9974,0),MATCH(M8747,shipping_prices!$C$1:$F$1,0))</f>
        <v>14.71</v>
      </c>
      <c r="X8747" s="15" t="str">
        <f t="shared" si="5"/>
        <v>John MurrayPhoenixArizona</v>
      </c>
      <c r="Y8747" s="15" t="str">
        <f t="shared" si="6"/>
        <v>High</v>
      </c>
    </row>
    <row r="8748">
      <c r="A8748" s="1">
        <v>43371.0</v>
      </c>
      <c r="B8748" s="2" t="s">
        <v>7807</v>
      </c>
      <c r="C8748" s="2">
        <v>2.0</v>
      </c>
      <c r="D8748" s="2" t="s">
        <v>1633</v>
      </c>
      <c r="E8748" s="2" t="s">
        <v>37</v>
      </c>
      <c r="F8748" s="2" t="s">
        <v>7808</v>
      </c>
      <c r="G8748" s="2" t="s">
        <v>45</v>
      </c>
      <c r="H8748" s="2" t="s">
        <v>130</v>
      </c>
      <c r="I8748" s="2" t="s">
        <v>88</v>
      </c>
      <c r="J8748" s="2" t="s">
        <v>796</v>
      </c>
      <c r="K8748" s="2" t="s">
        <v>77</v>
      </c>
      <c r="L8748" s="10">
        <v>43376.0</v>
      </c>
      <c r="M8748" s="2" t="s">
        <v>34</v>
      </c>
      <c r="N8748" s="11">
        <v>0.0</v>
      </c>
      <c r="O8748" s="12">
        <v>4.0</v>
      </c>
      <c r="P8748" s="13">
        <v>0.39</v>
      </c>
      <c r="Q8748" s="13">
        <v>10.0</v>
      </c>
      <c r="R8748" s="13">
        <f t="shared" si="1"/>
        <v>10</v>
      </c>
      <c r="S8748" s="14">
        <f t="shared" si="2"/>
        <v>5</v>
      </c>
      <c r="T8748" s="14">
        <f t="shared" si="3"/>
        <v>0.4</v>
      </c>
      <c r="U8748" s="15" t="str">
        <f>vlookup(F8748,'Sub categories'!$A:$C,3,False)</f>
        <v>Furnishings</v>
      </c>
      <c r="V8748" s="16">
        <f t="shared" si="4"/>
        <v>5</v>
      </c>
      <c r="W8748" s="17">
        <f t="array" ref="W8748">INDEX(shipping_prices!$C$1:$F9975,MATCH(I8748,shipping_prices!$A$1:$A9975,0),MATCH(M8748,shipping_prices!$C$1:$F$1,0))</f>
        <v>7.88</v>
      </c>
      <c r="X8748" s="15" t="str">
        <f t="shared" si="5"/>
        <v>Harry MarieSpringfieldMissouri</v>
      </c>
      <c r="Y8748" s="15" t="str">
        <f t="shared" si="6"/>
        <v>Low</v>
      </c>
    </row>
    <row r="8749" hidden="1">
      <c r="A8749" s="1">
        <v>43372.0</v>
      </c>
      <c r="B8749" s="2" t="s">
        <v>7807</v>
      </c>
      <c r="C8749" s="2">
        <v>7.0</v>
      </c>
      <c r="D8749" s="2" t="s">
        <v>1633</v>
      </c>
      <c r="E8749" s="2" t="s">
        <v>37</v>
      </c>
      <c r="F8749" s="2" t="s">
        <v>4038</v>
      </c>
      <c r="G8749" s="2" t="s">
        <v>29</v>
      </c>
      <c r="H8749" s="2" t="s">
        <v>1854</v>
      </c>
      <c r="I8749" s="2" t="s">
        <v>88</v>
      </c>
      <c r="J8749" s="2" t="s">
        <v>796</v>
      </c>
      <c r="K8749" s="2" t="s">
        <v>77</v>
      </c>
      <c r="L8749" s="10">
        <v>43376.0</v>
      </c>
      <c r="M8749" s="2" t="s">
        <v>34</v>
      </c>
      <c r="N8749" s="11">
        <v>0.0</v>
      </c>
      <c r="O8749" s="12">
        <v>2303.0</v>
      </c>
      <c r="P8749" s="13">
        <v>0.47</v>
      </c>
      <c r="Q8749" s="13">
        <v>4900.0</v>
      </c>
      <c r="R8749" s="13">
        <f t="shared" si="1"/>
        <v>4900</v>
      </c>
      <c r="S8749" s="14">
        <f t="shared" si="2"/>
        <v>700</v>
      </c>
      <c r="T8749" s="14">
        <f t="shared" si="3"/>
        <v>0.47</v>
      </c>
      <c r="U8749" s="15" t="str">
        <f>vlookup(F8749,'Sub categories'!$A:$C,3,False)</f>
        <v>Copiers</v>
      </c>
      <c r="V8749" s="16">
        <f t="shared" si="4"/>
        <v>4</v>
      </c>
      <c r="W8749" s="17">
        <f t="array" ref="W8749">INDEX(shipping_prices!$C$1:$F9976,MATCH(I8749,shipping_prices!$A$1:$A9976,0),MATCH(M8749,shipping_prices!$C$1:$F$1,0))</f>
        <v>7.88</v>
      </c>
      <c r="X8749" s="15" t="str">
        <f t="shared" si="5"/>
        <v>Harry MarieSpringfieldMissouri</v>
      </c>
      <c r="Y8749" s="15" t="str">
        <f t="shared" si="6"/>
        <v>High</v>
      </c>
    </row>
    <row r="8750" hidden="1">
      <c r="A8750" s="1">
        <v>43372.0</v>
      </c>
      <c r="B8750" s="2" t="s">
        <v>7809</v>
      </c>
      <c r="C8750" s="2">
        <v>3.0</v>
      </c>
      <c r="D8750" s="2" t="s">
        <v>5499</v>
      </c>
      <c r="E8750" s="2" t="s">
        <v>37</v>
      </c>
      <c r="F8750" s="2" t="s">
        <v>1158</v>
      </c>
      <c r="G8750" s="2" t="s">
        <v>39</v>
      </c>
      <c r="H8750" s="2" t="s">
        <v>146</v>
      </c>
      <c r="I8750" s="2" t="s">
        <v>2152</v>
      </c>
      <c r="J8750" s="2" t="s">
        <v>42</v>
      </c>
      <c r="K8750" s="2" t="s">
        <v>43</v>
      </c>
      <c r="L8750" s="10">
        <v>43379.0</v>
      </c>
      <c r="M8750" s="2" t="s">
        <v>142</v>
      </c>
      <c r="N8750" s="11">
        <v>0.2</v>
      </c>
      <c r="O8750" s="12">
        <v>8.0</v>
      </c>
      <c r="P8750" s="13">
        <v>0.31</v>
      </c>
      <c r="Q8750" s="13">
        <v>25.0</v>
      </c>
      <c r="R8750" s="13">
        <f t="shared" si="1"/>
        <v>31.25</v>
      </c>
      <c r="S8750" s="14">
        <f t="shared" si="2"/>
        <v>10.41666667</v>
      </c>
      <c r="T8750" s="14">
        <f t="shared" si="3"/>
        <v>0.32</v>
      </c>
      <c r="U8750" s="15" t="str">
        <f>vlookup(F8750,'Sub categories'!$A:$C,3,False)</f>
        <v>Binders</v>
      </c>
      <c r="V8750" s="16">
        <f t="shared" si="4"/>
        <v>7</v>
      </c>
      <c r="W8750" s="17">
        <f t="array" ref="W8750">INDEX(shipping_prices!$C$1:$F9977,MATCH(I8750,shipping_prices!$A$1:$A9977,0),MATCH(M8750,shipping_prices!$C$1:$F$1,0))</f>
        <v>23.86</v>
      </c>
      <c r="X8750" s="15" t="str">
        <f t="shared" si="5"/>
        <v>Ken DanaAnaheimCalifornia</v>
      </c>
      <c r="Y8750" s="15" t="str">
        <f t="shared" si="6"/>
        <v>Low</v>
      </c>
    </row>
    <row r="8751">
      <c r="A8751" s="1">
        <v>43372.0</v>
      </c>
      <c r="B8751" s="2" t="s">
        <v>7809</v>
      </c>
      <c r="C8751" s="2">
        <v>3.0</v>
      </c>
      <c r="D8751" s="2" t="s">
        <v>5499</v>
      </c>
      <c r="E8751" s="2" t="s">
        <v>37</v>
      </c>
      <c r="F8751" s="2" t="s">
        <v>585</v>
      </c>
      <c r="G8751" s="2" t="s">
        <v>45</v>
      </c>
      <c r="H8751" s="2" t="s">
        <v>586</v>
      </c>
      <c r="I8751" s="2" t="s">
        <v>2152</v>
      </c>
      <c r="J8751" s="2" t="s">
        <v>42</v>
      </c>
      <c r="K8751" s="2" t="s">
        <v>43</v>
      </c>
      <c r="L8751" s="10">
        <v>43379.0</v>
      </c>
      <c r="M8751" s="2" t="s">
        <v>142</v>
      </c>
      <c r="N8751" s="11">
        <v>0.0</v>
      </c>
      <c r="O8751" s="12">
        <v>12.0</v>
      </c>
      <c r="P8751" s="13">
        <v>0.27</v>
      </c>
      <c r="Q8751" s="13">
        <v>45.0</v>
      </c>
      <c r="R8751" s="13">
        <f t="shared" si="1"/>
        <v>45</v>
      </c>
      <c r="S8751" s="14">
        <f t="shared" si="2"/>
        <v>15</v>
      </c>
      <c r="T8751" s="14">
        <f t="shared" si="3"/>
        <v>0.2666666667</v>
      </c>
      <c r="U8751" s="15" t="str">
        <f>vlookup(F8751,'Sub categories'!$A:$C,3,False)</f>
        <v>Furnishings</v>
      </c>
      <c r="V8751" s="16">
        <f t="shared" si="4"/>
        <v>7</v>
      </c>
      <c r="W8751" s="17">
        <f t="array" ref="W8751">INDEX(shipping_prices!$C$1:$F9978,MATCH(I8751,shipping_prices!$A$1:$A9978,0),MATCH(M8751,shipping_prices!$C$1:$F$1,0))</f>
        <v>23.86</v>
      </c>
      <c r="X8751" s="15" t="str">
        <f t="shared" si="5"/>
        <v>Ken DanaAnaheimCalifornia</v>
      </c>
      <c r="Y8751" s="15" t="str">
        <f t="shared" si="6"/>
        <v>Low</v>
      </c>
    </row>
    <row r="8752">
      <c r="A8752" s="1">
        <v>43372.0</v>
      </c>
      <c r="B8752" s="2" t="s">
        <v>7809</v>
      </c>
      <c r="C8752" s="2">
        <v>7.0</v>
      </c>
      <c r="D8752" s="2" t="s">
        <v>5499</v>
      </c>
      <c r="E8752" s="2" t="s">
        <v>37</v>
      </c>
      <c r="F8752" s="2" t="s">
        <v>3520</v>
      </c>
      <c r="G8752" s="2" t="s">
        <v>45</v>
      </c>
      <c r="H8752" s="2" t="s">
        <v>79</v>
      </c>
      <c r="I8752" s="2" t="s">
        <v>2152</v>
      </c>
      <c r="J8752" s="2" t="s">
        <v>42</v>
      </c>
      <c r="K8752" s="2" t="s">
        <v>43</v>
      </c>
      <c r="L8752" s="10">
        <v>43379.0</v>
      </c>
      <c r="M8752" s="2" t="s">
        <v>142</v>
      </c>
      <c r="N8752" s="11">
        <v>0.0</v>
      </c>
      <c r="O8752" s="12">
        <v>55.0</v>
      </c>
      <c r="P8752" s="13">
        <v>0.42</v>
      </c>
      <c r="Q8752" s="13">
        <v>132.0</v>
      </c>
      <c r="R8752" s="13">
        <f t="shared" si="1"/>
        <v>132</v>
      </c>
      <c r="S8752" s="14">
        <f t="shared" si="2"/>
        <v>18.85714286</v>
      </c>
      <c r="T8752" s="14">
        <f t="shared" si="3"/>
        <v>0.4166666667</v>
      </c>
      <c r="U8752" s="15" t="str">
        <f>vlookup(F8752,'Sub categories'!$A:$C,3,False)</f>
        <v>Furnishings</v>
      </c>
      <c r="V8752" s="16">
        <f t="shared" si="4"/>
        <v>7</v>
      </c>
      <c r="W8752" s="17">
        <f t="array" ref="W8752">INDEX(shipping_prices!$C$1:$F9979,MATCH(I8752,shipping_prices!$A$1:$A9979,0),MATCH(M8752,shipping_prices!$C$1:$F$1,0))</f>
        <v>23.86</v>
      </c>
      <c r="X8752" s="15" t="str">
        <f t="shared" si="5"/>
        <v>Ken DanaAnaheimCalifornia</v>
      </c>
      <c r="Y8752" s="15" t="str">
        <f t="shared" si="6"/>
        <v>High</v>
      </c>
    </row>
    <row r="8753">
      <c r="A8753" s="1">
        <v>43372.0</v>
      </c>
      <c r="B8753" s="2" t="s">
        <v>7809</v>
      </c>
      <c r="C8753" s="2">
        <v>5.0</v>
      </c>
      <c r="D8753" s="2" t="s">
        <v>5499</v>
      </c>
      <c r="E8753" s="2" t="s">
        <v>37</v>
      </c>
      <c r="F8753" s="2" t="s">
        <v>1177</v>
      </c>
      <c r="G8753" s="2" t="s">
        <v>45</v>
      </c>
      <c r="H8753" s="2" t="s">
        <v>130</v>
      </c>
      <c r="I8753" s="2" t="s">
        <v>2152</v>
      </c>
      <c r="J8753" s="2" t="s">
        <v>42</v>
      </c>
      <c r="K8753" s="2" t="s">
        <v>43</v>
      </c>
      <c r="L8753" s="10">
        <v>43379.0</v>
      </c>
      <c r="M8753" s="2" t="s">
        <v>142</v>
      </c>
      <c r="N8753" s="11">
        <v>0.0</v>
      </c>
      <c r="O8753" s="12">
        <v>25.0</v>
      </c>
      <c r="P8753" s="13">
        <v>0.12</v>
      </c>
      <c r="Q8753" s="13">
        <v>207.0</v>
      </c>
      <c r="R8753" s="13">
        <f t="shared" si="1"/>
        <v>207</v>
      </c>
      <c r="S8753" s="14">
        <f t="shared" si="2"/>
        <v>41.4</v>
      </c>
      <c r="T8753" s="14">
        <f t="shared" si="3"/>
        <v>0.1207729469</v>
      </c>
      <c r="U8753" s="15" t="str">
        <f>vlookup(F8753,'Sub categories'!$A:$C,3,False)</f>
        <v>Furnishings</v>
      </c>
      <c r="V8753" s="16">
        <f t="shared" si="4"/>
        <v>7</v>
      </c>
      <c r="W8753" s="17">
        <f t="array" ref="W8753">INDEX(shipping_prices!$C$1:$F9980,MATCH(I8753,shipping_prices!$A$1:$A9980,0),MATCH(M8753,shipping_prices!$C$1:$F$1,0))</f>
        <v>23.86</v>
      </c>
      <c r="X8753" s="15" t="str">
        <f t="shared" si="5"/>
        <v>Ken DanaAnaheimCalifornia</v>
      </c>
      <c r="Y8753" s="15" t="str">
        <f t="shared" si="6"/>
        <v>High</v>
      </c>
    </row>
    <row r="8754" hidden="1">
      <c r="A8754" s="1">
        <v>43372.0</v>
      </c>
      <c r="B8754" s="2" t="s">
        <v>7809</v>
      </c>
      <c r="C8754" s="2">
        <v>2.0</v>
      </c>
      <c r="D8754" s="2" t="s">
        <v>5499</v>
      </c>
      <c r="E8754" s="2" t="s">
        <v>37</v>
      </c>
      <c r="F8754" s="2" t="s">
        <v>3243</v>
      </c>
      <c r="G8754" s="2" t="s">
        <v>39</v>
      </c>
      <c r="H8754" s="2" t="s">
        <v>51</v>
      </c>
      <c r="I8754" s="2" t="s">
        <v>2152</v>
      </c>
      <c r="J8754" s="2" t="s">
        <v>42</v>
      </c>
      <c r="K8754" s="2" t="s">
        <v>43</v>
      </c>
      <c r="L8754" s="10">
        <v>43379.0</v>
      </c>
      <c r="M8754" s="2" t="s">
        <v>142</v>
      </c>
      <c r="N8754" s="11">
        <v>0.0</v>
      </c>
      <c r="O8754" s="12">
        <v>101.0</v>
      </c>
      <c r="P8754" s="13">
        <v>0.48</v>
      </c>
      <c r="Q8754" s="13">
        <v>210.0</v>
      </c>
      <c r="R8754" s="13">
        <f t="shared" si="1"/>
        <v>210</v>
      </c>
      <c r="S8754" s="14">
        <f t="shared" si="2"/>
        <v>105</v>
      </c>
      <c r="T8754" s="14">
        <f t="shared" si="3"/>
        <v>0.480952381</v>
      </c>
      <c r="U8754" s="15" t="str">
        <f>vlookup(F8754,'Sub categories'!$A:$C,3,False)</f>
        <v>Paper</v>
      </c>
      <c r="V8754" s="16">
        <f t="shared" si="4"/>
        <v>7</v>
      </c>
      <c r="W8754" s="17">
        <f t="array" ref="W8754">INDEX(shipping_prices!$C$1:$F9981,MATCH(I8754,shipping_prices!$A$1:$A9981,0),MATCH(M8754,shipping_prices!$C$1:$F$1,0))</f>
        <v>23.86</v>
      </c>
      <c r="X8754" s="15" t="str">
        <f t="shared" si="5"/>
        <v>Ken DanaAnaheimCalifornia</v>
      </c>
      <c r="Y8754" s="15" t="str">
        <f t="shared" si="6"/>
        <v>High</v>
      </c>
    </row>
    <row r="8755">
      <c r="A8755" s="1">
        <v>43372.0</v>
      </c>
      <c r="B8755" s="2" t="s">
        <v>7809</v>
      </c>
      <c r="C8755" s="2">
        <v>3.0</v>
      </c>
      <c r="D8755" s="2" t="s">
        <v>5499</v>
      </c>
      <c r="E8755" s="2" t="s">
        <v>37</v>
      </c>
      <c r="F8755" s="2" t="s">
        <v>1111</v>
      </c>
      <c r="G8755" s="2" t="s">
        <v>45</v>
      </c>
      <c r="H8755" s="2" t="s">
        <v>227</v>
      </c>
      <c r="I8755" s="2" t="s">
        <v>2152</v>
      </c>
      <c r="J8755" s="2" t="s">
        <v>42</v>
      </c>
      <c r="K8755" s="2" t="s">
        <v>43</v>
      </c>
      <c r="L8755" s="10">
        <v>43379.0</v>
      </c>
      <c r="M8755" s="2" t="s">
        <v>142</v>
      </c>
      <c r="N8755" s="11">
        <v>0.2</v>
      </c>
      <c r="O8755" s="12">
        <v>72.0</v>
      </c>
      <c r="P8755" s="13">
        <v>0.1</v>
      </c>
      <c r="Q8755" s="13">
        <v>718.0</v>
      </c>
      <c r="R8755" s="13">
        <f t="shared" si="1"/>
        <v>897.5</v>
      </c>
      <c r="S8755" s="14">
        <f t="shared" si="2"/>
        <v>299.1666667</v>
      </c>
      <c r="T8755" s="14">
        <f t="shared" si="3"/>
        <v>0.1002785515</v>
      </c>
      <c r="U8755" s="15" t="str">
        <f>vlookup(F8755,'Sub categories'!$A:$C,3,False)</f>
        <v>Chairs</v>
      </c>
      <c r="V8755" s="16">
        <f t="shared" si="4"/>
        <v>7</v>
      </c>
      <c r="W8755" s="17">
        <f t="array" ref="W8755">INDEX(shipping_prices!$C$1:$F9982,MATCH(I8755,shipping_prices!$A$1:$A9982,0),MATCH(M8755,shipping_prices!$C$1:$F$1,0))</f>
        <v>23.86</v>
      </c>
      <c r="X8755" s="15" t="str">
        <f t="shared" si="5"/>
        <v>Ken DanaAnaheimCalifornia</v>
      </c>
      <c r="Y8755" s="15" t="str">
        <f t="shared" si="6"/>
        <v>High</v>
      </c>
    </row>
    <row r="8756" hidden="1">
      <c r="A8756" s="1">
        <v>43372.0</v>
      </c>
      <c r="B8756" s="2" t="s">
        <v>7810</v>
      </c>
      <c r="C8756" s="2">
        <v>3.0</v>
      </c>
      <c r="D8756" s="2" t="s">
        <v>699</v>
      </c>
      <c r="E8756" s="2" t="s">
        <v>27</v>
      </c>
      <c r="F8756" s="2" t="s">
        <v>2407</v>
      </c>
      <c r="G8756" s="2" t="s">
        <v>29</v>
      </c>
      <c r="H8756" s="2" t="s">
        <v>79</v>
      </c>
      <c r="I8756" s="2" t="s">
        <v>2112</v>
      </c>
      <c r="J8756" s="2" t="s">
        <v>218</v>
      </c>
      <c r="K8756" s="2" t="s">
        <v>54</v>
      </c>
      <c r="L8756" s="10">
        <v>43377.0</v>
      </c>
      <c r="M8756" s="2" t="s">
        <v>34</v>
      </c>
      <c r="N8756" s="11">
        <v>0.0</v>
      </c>
      <c r="O8756" s="12">
        <v>0.0</v>
      </c>
      <c r="P8756" s="13">
        <v>0.01</v>
      </c>
      <c r="Q8756" s="13">
        <v>30.0</v>
      </c>
      <c r="R8756" s="13">
        <f t="shared" si="1"/>
        <v>30</v>
      </c>
      <c r="S8756" s="14">
        <f t="shared" si="2"/>
        <v>10</v>
      </c>
      <c r="T8756" s="14">
        <f t="shared" si="3"/>
        <v>0</v>
      </c>
      <c r="U8756" s="15" t="str">
        <f>vlookup(F8756,'Sub categories'!$A:$C,3,False)</f>
        <v>Phones</v>
      </c>
      <c r="V8756" s="16">
        <f t="shared" si="4"/>
        <v>5</v>
      </c>
      <c r="W8756" s="17">
        <f t="array" ref="W8756">INDEX(shipping_prices!$C$1:$F9983,MATCH(I8756,shipping_prices!$A$1:$A9983,0),MATCH(M8756,shipping_prices!$C$1:$F$1,0))</f>
        <v>10.85</v>
      </c>
      <c r="X8756" s="15" t="str">
        <f t="shared" si="5"/>
        <v>Patrick GardnerLouisvilleKentucky</v>
      </c>
      <c r="Y8756" s="15" t="str">
        <f t="shared" si="6"/>
        <v>loss</v>
      </c>
    </row>
    <row r="8757" hidden="1">
      <c r="A8757" s="1">
        <v>43372.0</v>
      </c>
      <c r="B8757" s="2" t="s">
        <v>7811</v>
      </c>
      <c r="C8757" s="2">
        <v>5.0</v>
      </c>
      <c r="D8757" s="2" t="s">
        <v>186</v>
      </c>
      <c r="E8757" s="2" t="s">
        <v>27</v>
      </c>
      <c r="F8757" s="2" t="s">
        <v>1142</v>
      </c>
      <c r="G8757" s="2" t="s">
        <v>39</v>
      </c>
      <c r="H8757" s="2" t="s">
        <v>216</v>
      </c>
      <c r="I8757" s="2" t="s">
        <v>3401</v>
      </c>
      <c r="J8757" s="2" t="s">
        <v>141</v>
      </c>
      <c r="K8757" s="2" t="s">
        <v>77</v>
      </c>
      <c r="L8757" s="10">
        <v>43374.0</v>
      </c>
      <c r="M8757" s="2" t="s">
        <v>34</v>
      </c>
      <c r="N8757" s="11">
        <v>0.2</v>
      </c>
      <c r="O8757" s="12">
        <v>1.0</v>
      </c>
      <c r="P8757" s="13">
        <v>0.11</v>
      </c>
      <c r="Q8757" s="13">
        <v>13.0</v>
      </c>
      <c r="R8757" s="13">
        <f t="shared" si="1"/>
        <v>16.25</v>
      </c>
      <c r="S8757" s="14">
        <f t="shared" si="2"/>
        <v>3.25</v>
      </c>
      <c r="T8757" s="14">
        <f t="shared" si="3"/>
        <v>0.07692307692</v>
      </c>
      <c r="U8757" s="15" t="str">
        <f>vlookup(F8757,'Sub categories'!$A:$C,3,False)</f>
        <v>Art</v>
      </c>
      <c r="V8757" s="16">
        <f t="shared" si="4"/>
        <v>2</v>
      </c>
      <c r="W8757" s="17">
        <f t="array" ref="W8757">INDEX(shipping_prices!$C$1:$F9984,MATCH(I8757,shipping_prices!$A$1:$A9984,0),MATCH(M8757,shipping_prices!$C$1:$F$1,0))</f>
        <v>8.04</v>
      </c>
      <c r="X8757" s="15" t="str">
        <f t="shared" si="5"/>
        <v>Mick CrebaggaBloomingtonIllinois</v>
      </c>
      <c r="Y8757" s="15" t="str">
        <f t="shared" si="6"/>
        <v>Low</v>
      </c>
    </row>
    <row r="8758">
      <c r="A8758" s="1">
        <v>43372.0</v>
      </c>
      <c r="B8758" s="2" t="s">
        <v>7811</v>
      </c>
      <c r="C8758" s="2">
        <v>2.0</v>
      </c>
      <c r="D8758" s="2" t="s">
        <v>186</v>
      </c>
      <c r="E8758" s="2" t="s">
        <v>27</v>
      </c>
      <c r="F8758" s="2" t="s">
        <v>2313</v>
      </c>
      <c r="G8758" s="2" t="s">
        <v>45</v>
      </c>
      <c r="H8758" s="2" t="s">
        <v>485</v>
      </c>
      <c r="I8758" s="2" t="s">
        <v>3401</v>
      </c>
      <c r="J8758" s="2" t="s">
        <v>141</v>
      </c>
      <c r="K8758" s="2" t="s">
        <v>77</v>
      </c>
      <c r="L8758" s="10">
        <v>43374.0</v>
      </c>
      <c r="M8758" s="2" t="s">
        <v>34</v>
      </c>
      <c r="N8758" s="11">
        <v>0.6</v>
      </c>
      <c r="O8758" s="12">
        <v>-20.0</v>
      </c>
      <c r="P8758" s="13">
        <v>-0.48</v>
      </c>
      <c r="Q8758" s="13">
        <v>42.0</v>
      </c>
      <c r="R8758" s="13">
        <f t="shared" si="1"/>
        <v>105</v>
      </c>
      <c r="S8758" s="14">
        <f t="shared" si="2"/>
        <v>52.5</v>
      </c>
      <c r="T8758" s="14">
        <f t="shared" si="3"/>
        <v>-0.4761904762</v>
      </c>
      <c r="U8758" s="15" t="str">
        <f>vlookup(F8758,'Sub categories'!$A:$C,3,False)</f>
        <v>Furnishings</v>
      </c>
      <c r="V8758" s="16">
        <f t="shared" si="4"/>
        <v>2</v>
      </c>
      <c r="W8758" s="17">
        <f t="array" ref="W8758">INDEX(shipping_prices!$C$1:$F9985,MATCH(I8758,shipping_prices!$A$1:$A9985,0),MATCH(M8758,shipping_prices!$C$1:$F$1,0))</f>
        <v>8.04</v>
      </c>
      <c r="X8758" s="15" t="str">
        <f t="shared" si="5"/>
        <v>Mick CrebaggaBloomingtonIllinois</v>
      </c>
      <c r="Y8758" s="15" t="str">
        <f t="shared" si="6"/>
        <v>loss</v>
      </c>
    </row>
    <row r="8759" hidden="1">
      <c r="A8759" s="1">
        <v>43372.0</v>
      </c>
      <c r="B8759" s="2" t="s">
        <v>7811</v>
      </c>
      <c r="C8759" s="2">
        <v>1.0</v>
      </c>
      <c r="D8759" s="2" t="s">
        <v>186</v>
      </c>
      <c r="E8759" s="2" t="s">
        <v>27</v>
      </c>
      <c r="F8759" s="2" t="s">
        <v>951</v>
      </c>
      <c r="G8759" s="2" t="s">
        <v>39</v>
      </c>
      <c r="H8759" s="2" t="s">
        <v>534</v>
      </c>
      <c r="I8759" s="2" t="s">
        <v>3401</v>
      </c>
      <c r="J8759" s="2" t="s">
        <v>141</v>
      </c>
      <c r="K8759" s="2" t="s">
        <v>77</v>
      </c>
      <c r="L8759" s="10">
        <v>43374.0</v>
      </c>
      <c r="M8759" s="2" t="s">
        <v>34</v>
      </c>
      <c r="N8759" s="11">
        <v>0.2</v>
      </c>
      <c r="O8759" s="12">
        <v>-16.0</v>
      </c>
      <c r="P8759" s="13">
        <v>-0.09</v>
      </c>
      <c r="Q8759" s="13">
        <v>180.0</v>
      </c>
      <c r="R8759" s="13">
        <f t="shared" si="1"/>
        <v>225</v>
      </c>
      <c r="S8759" s="14">
        <f t="shared" si="2"/>
        <v>225</v>
      </c>
      <c r="T8759" s="14">
        <f t="shared" si="3"/>
        <v>-0.08888888889</v>
      </c>
      <c r="U8759" s="15" t="str">
        <f>vlookup(F8759,'Sub categories'!$A:$C,3,False)</f>
        <v>Storage</v>
      </c>
      <c r="V8759" s="16">
        <f t="shared" si="4"/>
        <v>2</v>
      </c>
      <c r="W8759" s="17">
        <f t="array" ref="W8759">INDEX(shipping_prices!$C$1:$F9986,MATCH(I8759,shipping_prices!$A$1:$A9986,0),MATCH(M8759,shipping_prices!$C$1:$F$1,0))</f>
        <v>8.04</v>
      </c>
      <c r="X8759" s="15" t="str">
        <f t="shared" si="5"/>
        <v>Mick CrebaggaBloomingtonIllinois</v>
      </c>
      <c r="Y8759" s="15" t="str">
        <f t="shared" si="6"/>
        <v>loss</v>
      </c>
    </row>
    <row r="8760" hidden="1">
      <c r="A8760" s="1">
        <v>43372.0</v>
      </c>
      <c r="B8760" s="2" t="s">
        <v>7812</v>
      </c>
      <c r="C8760" s="2">
        <v>1.0</v>
      </c>
      <c r="D8760" s="2" t="s">
        <v>1026</v>
      </c>
      <c r="E8760" s="2" t="s">
        <v>27</v>
      </c>
      <c r="F8760" s="2" t="s">
        <v>781</v>
      </c>
      <c r="G8760" s="2" t="s">
        <v>39</v>
      </c>
      <c r="H8760" s="2" t="s">
        <v>157</v>
      </c>
      <c r="I8760" s="2" t="s">
        <v>608</v>
      </c>
      <c r="J8760" s="2" t="s">
        <v>609</v>
      </c>
      <c r="K8760" s="2" t="s">
        <v>77</v>
      </c>
      <c r="L8760" s="10">
        <v>43383.0</v>
      </c>
      <c r="M8760" s="2" t="s">
        <v>142</v>
      </c>
      <c r="N8760" s="11">
        <v>0.0</v>
      </c>
      <c r="O8760" s="12">
        <v>2.0</v>
      </c>
      <c r="P8760" s="13">
        <v>0.31</v>
      </c>
      <c r="Q8760" s="13">
        <v>6.0</v>
      </c>
      <c r="R8760" s="13">
        <f t="shared" si="1"/>
        <v>6</v>
      </c>
      <c r="S8760" s="14">
        <f t="shared" si="2"/>
        <v>6</v>
      </c>
      <c r="T8760" s="14">
        <f t="shared" si="3"/>
        <v>0.3333333333</v>
      </c>
      <c r="U8760" s="15" t="str">
        <f>vlookup(F8760,'Sub categories'!$A:$C,3,False)</f>
        <v>Fasteners</v>
      </c>
      <c r="V8760" s="16">
        <f t="shared" si="4"/>
        <v>11</v>
      </c>
      <c r="W8760" s="17">
        <f t="array" ref="W8760">INDEX(shipping_prices!$C$1:$F9987,MATCH(I8760,shipping_prices!$A$1:$A9987,0),MATCH(M8760,shipping_prices!$C$1:$F$1,0))</f>
        <v>23.95</v>
      </c>
      <c r="X8760" s="15" t="str">
        <f t="shared" si="5"/>
        <v>Brosina HoffmanGarden CityKansas</v>
      </c>
      <c r="Y8760" s="15" t="str">
        <f t="shared" si="6"/>
        <v>Low</v>
      </c>
    </row>
    <row r="8761" hidden="1">
      <c r="A8761" s="1">
        <v>43372.0</v>
      </c>
      <c r="B8761" s="2" t="s">
        <v>7812</v>
      </c>
      <c r="C8761" s="2">
        <v>2.0</v>
      </c>
      <c r="D8761" s="2" t="s">
        <v>1026</v>
      </c>
      <c r="E8761" s="2" t="s">
        <v>27</v>
      </c>
      <c r="F8761" s="2" t="s">
        <v>4647</v>
      </c>
      <c r="G8761" s="2" t="s">
        <v>39</v>
      </c>
      <c r="H8761" s="2" t="s">
        <v>120</v>
      </c>
      <c r="I8761" s="2" t="s">
        <v>608</v>
      </c>
      <c r="J8761" s="2" t="s">
        <v>609</v>
      </c>
      <c r="K8761" s="2" t="s">
        <v>77</v>
      </c>
      <c r="L8761" s="10">
        <v>43383.0</v>
      </c>
      <c r="M8761" s="2" t="s">
        <v>142</v>
      </c>
      <c r="N8761" s="11">
        <v>0.0</v>
      </c>
      <c r="O8761" s="12">
        <v>2.0</v>
      </c>
      <c r="P8761" s="13">
        <v>0.3</v>
      </c>
      <c r="Q8761" s="13">
        <v>6.0</v>
      </c>
      <c r="R8761" s="13">
        <f t="shared" si="1"/>
        <v>6</v>
      </c>
      <c r="S8761" s="14">
        <f t="shared" si="2"/>
        <v>3</v>
      </c>
      <c r="T8761" s="14">
        <f t="shared" si="3"/>
        <v>0.3333333333</v>
      </c>
      <c r="U8761" s="15" t="str">
        <f>vlookup(F8761,'Sub categories'!$A:$C,3,False)</f>
        <v>Art</v>
      </c>
      <c r="V8761" s="16">
        <f t="shared" si="4"/>
        <v>11</v>
      </c>
      <c r="W8761" s="17">
        <f t="array" ref="W8761">INDEX(shipping_prices!$C$1:$F9988,MATCH(I8761,shipping_prices!$A$1:$A9988,0),MATCH(M8761,shipping_prices!$C$1:$F$1,0))</f>
        <v>23.95</v>
      </c>
      <c r="X8761" s="15" t="str">
        <f t="shared" si="5"/>
        <v>Brosina HoffmanGarden CityKansas</v>
      </c>
      <c r="Y8761" s="15" t="str">
        <f t="shared" si="6"/>
        <v>Low</v>
      </c>
    </row>
    <row r="8762" hidden="1">
      <c r="A8762" s="1">
        <v>43372.0</v>
      </c>
      <c r="B8762" s="2" t="s">
        <v>7812</v>
      </c>
      <c r="C8762" s="2">
        <v>2.0</v>
      </c>
      <c r="D8762" s="2" t="s">
        <v>1026</v>
      </c>
      <c r="E8762" s="2" t="s">
        <v>27</v>
      </c>
      <c r="F8762" s="2" t="s">
        <v>5308</v>
      </c>
      <c r="G8762" s="2" t="s">
        <v>39</v>
      </c>
      <c r="H8762" s="2" t="s">
        <v>1647</v>
      </c>
      <c r="I8762" s="2" t="s">
        <v>608</v>
      </c>
      <c r="J8762" s="2" t="s">
        <v>609</v>
      </c>
      <c r="K8762" s="2" t="s">
        <v>77</v>
      </c>
      <c r="L8762" s="10">
        <v>43383.0</v>
      </c>
      <c r="M8762" s="2" t="s">
        <v>142</v>
      </c>
      <c r="N8762" s="11">
        <v>0.0</v>
      </c>
      <c r="O8762" s="12">
        <v>4.0</v>
      </c>
      <c r="P8762" s="13">
        <v>0.45</v>
      </c>
      <c r="Q8762" s="13">
        <v>10.0</v>
      </c>
      <c r="R8762" s="13">
        <f t="shared" si="1"/>
        <v>10</v>
      </c>
      <c r="S8762" s="14">
        <f t="shared" si="2"/>
        <v>5</v>
      </c>
      <c r="T8762" s="14">
        <f t="shared" si="3"/>
        <v>0.4</v>
      </c>
      <c r="U8762" s="15" t="str">
        <f>vlookup(F8762,'Sub categories'!$A:$C,3,False)</f>
        <v>Paper</v>
      </c>
      <c r="V8762" s="16">
        <f t="shared" si="4"/>
        <v>11</v>
      </c>
      <c r="W8762" s="17">
        <f t="array" ref="W8762">INDEX(shipping_prices!$C$1:$F9989,MATCH(I8762,shipping_prices!$A$1:$A9989,0),MATCH(M8762,shipping_prices!$C$1:$F$1,0))</f>
        <v>23.95</v>
      </c>
      <c r="X8762" s="15" t="str">
        <f t="shared" si="5"/>
        <v>Brosina HoffmanGarden CityKansas</v>
      </c>
      <c r="Y8762" s="15" t="str">
        <f t="shared" si="6"/>
        <v>Low</v>
      </c>
    </row>
    <row r="8763" hidden="1">
      <c r="A8763" s="1">
        <v>43372.0</v>
      </c>
      <c r="B8763" s="2" t="s">
        <v>7813</v>
      </c>
      <c r="C8763" s="2">
        <v>2.0</v>
      </c>
      <c r="D8763" s="2" t="s">
        <v>2201</v>
      </c>
      <c r="E8763" s="2" t="s">
        <v>49</v>
      </c>
      <c r="F8763" s="2" t="s">
        <v>468</v>
      </c>
      <c r="G8763" s="2" t="s">
        <v>39</v>
      </c>
      <c r="H8763" s="2" t="s">
        <v>468</v>
      </c>
      <c r="I8763" s="2" t="s">
        <v>5051</v>
      </c>
      <c r="J8763" s="2" t="s">
        <v>164</v>
      </c>
      <c r="K8763" s="2" t="s">
        <v>33</v>
      </c>
      <c r="L8763" s="10">
        <v>43377.0</v>
      </c>
      <c r="M8763" s="2" t="s">
        <v>34</v>
      </c>
      <c r="N8763" s="11">
        <v>0.2</v>
      </c>
      <c r="O8763" s="12">
        <v>-1.0</v>
      </c>
      <c r="P8763" s="13">
        <v>-0.2</v>
      </c>
      <c r="Q8763" s="13">
        <v>3.0</v>
      </c>
      <c r="R8763" s="13">
        <f t="shared" si="1"/>
        <v>3.75</v>
      </c>
      <c r="S8763" s="14">
        <f t="shared" si="2"/>
        <v>1.875</v>
      </c>
      <c r="T8763" s="14">
        <f t="shared" si="3"/>
        <v>-0.3333333333</v>
      </c>
      <c r="U8763" s="15" t="str">
        <f>vlookup(F8763,'Sub categories'!$A:$C,3,False)</f>
        <v>Supplies</v>
      </c>
      <c r="V8763" s="16">
        <f t="shared" si="4"/>
        <v>5</v>
      </c>
      <c r="W8763" s="17">
        <f t="array" ref="W8763">INDEX(shipping_prices!$C$1:$F9990,MATCH(I8763,shipping_prices!$A$1:$A9990,0),MATCH(M8763,shipping_prices!$C$1:$F$1,0))</f>
        <v>12.16</v>
      </c>
      <c r="X8763" s="15" t="str">
        <f t="shared" si="5"/>
        <v>Sean MillerAllentownPennsylvania</v>
      </c>
      <c r="Y8763" s="15" t="str">
        <f t="shared" si="6"/>
        <v>loss</v>
      </c>
    </row>
    <row r="8764" hidden="1">
      <c r="A8764" s="1">
        <v>43372.0</v>
      </c>
      <c r="B8764" s="2" t="s">
        <v>7813</v>
      </c>
      <c r="C8764" s="2">
        <v>4.0</v>
      </c>
      <c r="D8764" s="2" t="s">
        <v>2201</v>
      </c>
      <c r="E8764" s="2" t="s">
        <v>49</v>
      </c>
      <c r="F8764" s="2" t="s">
        <v>797</v>
      </c>
      <c r="G8764" s="2" t="s">
        <v>29</v>
      </c>
      <c r="H8764" s="2" t="s">
        <v>79</v>
      </c>
      <c r="I8764" s="2" t="s">
        <v>5051</v>
      </c>
      <c r="J8764" s="2" t="s">
        <v>164</v>
      </c>
      <c r="K8764" s="2" t="s">
        <v>33</v>
      </c>
      <c r="L8764" s="10">
        <v>43377.0</v>
      </c>
      <c r="M8764" s="2" t="s">
        <v>34</v>
      </c>
      <c r="N8764" s="11">
        <v>0.2</v>
      </c>
      <c r="O8764" s="12">
        <v>4.0</v>
      </c>
      <c r="P8764" s="13">
        <v>0.18</v>
      </c>
      <c r="Q8764" s="13">
        <v>22.0</v>
      </c>
      <c r="R8764" s="13">
        <f t="shared" si="1"/>
        <v>27.5</v>
      </c>
      <c r="S8764" s="14">
        <f t="shared" si="2"/>
        <v>6.875</v>
      </c>
      <c r="T8764" s="14">
        <f t="shared" si="3"/>
        <v>0.1818181818</v>
      </c>
      <c r="U8764" s="15" t="str">
        <f>vlookup(F8764,'Sub categories'!$A:$C,3,False)</f>
        <v>Accessories</v>
      </c>
      <c r="V8764" s="16">
        <f t="shared" si="4"/>
        <v>5</v>
      </c>
      <c r="W8764" s="17">
        <f t="array" ref="W8764">INDEX(shipping_prices!$C$1:$F9991,MATCH(I8764,shipping_prices!$A$1:$A9991,0),MATCH(M8764,shipping_prices!$C$1:$F$1,0))</f>
        <v>12.16</v>
      </c>
      <c r="X8764" s="15" t="str">
        <f t="shared" si="5"/>
        <v>Sean MillerAllentownPennsylvania</v>
      </c>
      <c r="Y8764" s="15" t="str">
        <f t="shared" si="6"/>
        <v>Low</v>
      </c>
    </row>
    <row r="8765" hidden="1">
      <c r="A8765" s="1">
        <v>43372.0</v>
      </c>
      <c r="B8765" s="2" t="s">
        <v>7813</v>
      </c>
      <c r="C8765" s="2">
        <v>2.0</v>
      </c>
      <c r="D8765" s="2" t="s">
        <v>2201</v>
      </c>
      <c r="E8765" s="2" t="s">
        <v>49</v>
      </c>
      <c r="F8765" s="2" t="s">
        <v>2051</v>
      </c>
      <c r="G8765" s="2" t="s">
        <v>39</v>
      </c>
      <c r="H8765" s="2" t="s">
        <v>51</v>
      </c>
      <c r="I8765" s="2" t="s">
        <v>5051</v>
      </c>
      <c r="J8765" s="2" t="s">
        <v>164</v>
      </c>
      <c r="K8765" s="2" t="s">
        <v>33</v>
      </c>
      <c r="L8765" s="10">
        <v>43377.0</v>
      </c>
      <c r="M8765" s="2" t="s">
        <v>34</v>
      </c>
      <c r="N8765" s="11">
        <v>0.2</v>
      </c>
      <c r="O8765" s="12">
        <v>15.0</v>
      </c>
      <c r="P8765" s="13">
        <v>0.31</v>
      </c>
      <c r="Q8765" s="13">
        <v>50.0</v>
      </c>
      <c r="R8765" s="13">
        <f t="shared" si="1"/>
        <v>62.5</v>
      </c>
      <c r="S8765" s="14">
        <f t="shared" si="2"/>
        <v>31.25</v>
      </c>
      <c r="T8765" s="14">
        <f t="shared" si="3"/>
        <v>0.3</v>
      </c>
      <c r="U8765" s="15" t="str">
        <f>vlookup(F8765,'Sub categories'!$A:$C,3,False)</f>
        <v>Paper</v>
      </c>
      <c r="V8765" s="16">
        <f t="shared" si="4"/>
        <v>5</v>
      </c>
      <c r="W8765" s="17">
        <f t="array" ref="W8765">INDEX(shipping_prices!$C$1:$F9992,MATCH(I8765,shipping_prices!$A$1:$A9992,0),MATCH(M8765,shipping_prices!$C$1:$F$1,0))</f>
        <v>12.16</v>
      </c>
      <c r="X8765" s="15" t="str">
        <f t="shared" si="5"/>
        <v>Sean MillerAllentownPennsylvania</v>
      </c>
      <c r="Y8765" s="15" t="str">
        <f t="shared" si="6"/>
        <v>Low</v>
      </c>
    </row>
    <row r="8766" hidden="1">
      <c r="A8766" s="1">
        <v>43372.0</v>
      </c>
      <c r="B8766" s="2" t="s">
        <v>7813</v>
      </c>
      <c r="C8766" s="2">
        <v>2.0</v>
      </c>
      <c r="D8766" s="2" t="s">
        <v>2201</v>
      </c>
      <c r="E8766" s="2" t="s">
        <v>49</v>
      </c>
      <c r="F8766" s="2" t="s">
        <v>2029</v>
      </c>
      <c r="G8766" s="2" t="s">
        <v>39</v>
      </c>
      <c r="H8766" s="2" t="s">
        <v>182</v>
      </c>
      <c r="I8766" s="2" t="s">
        <v>5051</v>
      </c>
      <c r="J8766" s="2" t="s">
        <v>164</v>
      </c>
      <c r="K8766" s="2" t="s">
        <v>33</v>
      </c>
      <c r="L8766" s="10">
        <v>43377.0</v>
      </c>
      <c r="M8766" s="2" t="s">
        <v>34</v>
      </c>
      <c r="N8766" s="11">
        <v>0.7</v>
      </c>
      <c r="O8766" s="12">
        <v>-83.0</v>
      </c>
      <c r="P8766" s="13">
        <v>-0.83</v>
      </c>
      <c r="Q8766" s="13">
        <v>100.0</v>
      </c>
      <c r="R8766" s="13">
        <f t="shared" si="1"/>
        <v>333.3333333</v>
      </c>
      <c r="S8766" s="14">
        <f t="shared" si="2"/>
        <v>166.6666667</v>
      </c>
      <c r="T8766" s="14">
        <f t="shared" si="3"/>
        <v>-0.83</v>
      </c>
      <c r="U8766" s="15" t="str">
        <f>vlookup(F8766,'Sub categories'!$A:$C,3,False)</f>
        <v>Binders</v>
      </c>
      <c r="V8766" s="16">
        <f t="shared" si="4"/>
        <v>5</v>
      </c>
      <c r="W8766" s="17">
        <f t="array" ref="W8766">INDEX(shipping_prices!$C$1:$F9993,MATCH(I8766,shipping_prices!$A$1:$A9993,0),MATCH(M8766,shipping_prices!$C$1:$F$1,0))</f>
        <v>12.16</v>
      </c>
      <c r="X8766" s="15" t="str">
        <f t="shared" si="5"/>
        <v>Sean MillerAllentownPennsylvania</v>
      </c>
      <c r="Y8766" s="15" t="str">
        <f t="shared" si="6"/>
        <v>loss</v>
      </c>
    </row>
    <row r="8767" hidden="1">
      <c r="A8767" s="1">
        <v>43372.0</v>
      </c>
      <c r="B8767" s="2" t="s">
        <v>7813</v>
      </c>
      <c r="C8767" s="2">
        <v>6.0</v>
      </c>
      <c r="D8767" s="2" t="s">
        <v>2201</v>
      </c>
      <c r="E8767" s="2" t="s">
        <v>49</v>
      </c>
      <c r="F8767" s="2" t="s">
        <v>287</v>
      </c>
      <c r="G8767" s="2" t="s">
        <v>39</v>
      </c>
      <c r="H8767" s="2" t="s">
        <v>288</v>
      </c>
      <c r="I8767" s="2" t="s">
        <v>5051</v>
      </c>
      <c r="J8767" s="2" t="s">
        <v>164</v>
      </c>
      <c r="K8767" s="2" t="s">
        <v>33</v>
      </c>
      <c r="L8767" s="10">
        <v>43377.0</v>
      </c>
      <c r="M8767" s="2" t="s">
        <v>34</v>
      </c>
      <c r="N8767" s="11">
        <v>0.2</v>
      </c>
      <c r="O8767" s="12">
        <v>-166.0</v>
      </c>
      <c r="P8767" s="13">
        <v>-0.25</v>
      </c>
      <c r="Q8767" s="13">
        <v>663.0</v>
      </c>
      <c r="R8767" s="13">
        <f t="shared" si="1"/>
        <v>828.75</v>
      </c>
      <c r="S8767" s="14">
        <f t="shared" si="2"/>
        <v>138.125</v>
      </c>
      <c r="T8767" s="14">
        <f t="shared" si="3"/>
        <v>-0.2503770739</v>
      </c>
      <c r="U8767" s="15" t="str">
        <f>vlookup(F8767,'Sub categories'!$A:$C,3,False)</f>
        <v>Storage</v>
      </c>
      <c r="V8767" s="16">
        <f t="shared" si="4"/>
        <v>5</v>
      </c>
      <c r="W8767" s="17">
        <f t="array" ref="W8767">INDEX(shipping_prices!$C$1:$F9994,MATCH(I8767,shipping_prices!$A$1:$A9994,0),MATCH(M8767,shipping_prices!$C$1:$F$1,0))</f>
        <v>12.16</v>
      </c>
      <c r="X8767" s="15" t="str">
        <f t="shared" si="5"/>
        <v>Sean MillerAllentownPennsylvania</v>
      </c>
      <c r="Y8767" s="15" t="str">
        <f t="shared" si="6"/>
        <v>loss</v>
      </c>
    </row>
    <row r="8768">
      <c r="A8768" s="1">
        <v>43372.0</v>
      </c>
      <c r="B8768" s="2" t="s">
        <v>7814</v>
      </c>
      <c r="C8768" s="2">
        <v>4.0</v>
      </c>
      <c r="D8768" s="2" t="s">
        <v>93</v>
      </c>
      <c r="E8768" s="2" t="s">
        <v>37</v>
      </c>
      <c r="F8768" s="2" t="s">
        <v>86</v>
      </c>
      <c r="G8768" s="2" t="s">
        <v>45</v>
      </c>
      <c r="H8768" s="2" t="s">
        <v>87</v>
      </c>
      <c r="I8768" s="2" t="s">
        <v>3410</v>
      </c>
      <c r="J8768" s="2" t="s">
        <v>53</v>
      </c>
      <c r="K8768" s="2" t="s">
        <v>54</v>
      </c>
      <c r="L8768" s="10">
        <v>43372.0</v>
      </c>
      <c r="M8768" s="2" t="s">
        <v>469</v>
      </c>
      <c r="N8768" s="11">
        <v>0.2</v>
      </c>
      <c r="O8768" s="12">
        <v>3.0</v>
      </c>
      <c r="P8768" s="13">
        <v>0.16</v>
      </c>
      <c r="Q8768" s="13">
        <v>16.0</v>
      </c>
      <c r="R8768" s="13">
        <f t="shared" si="1"/>
        <v>20</v>
      </c>
      <c r="S8768" s="14">
        <f t="shared" si="2"/>
        <v>5</v>
      </c>
      <c r="T8768" s="14">
        <f t="shared" si="3"/>
        <v>0.1875</v>
      </c>
      <c r="U8768" s="15" t="str">
        <f>vlookup(F8768,'Sub categories'!$A:$C,3,False)</f>
        <v>Furnishings</v>
      </c>
      <c r="V8768" s="16">
        <f t="shared" si="4"/>
        <v>0</v>
      </c>
      <c r="W8768" s="17">
        <f t="array" ref="W8768">INDEX(shipping_prices!$C$1:$F9995,MATCH(I8768,shipping_prices!$A$1:$A9995,0),MATCH(M8768,shipping_prices!$C$1:$F$1,0))</f>
        <v>49.64</v>
      </c>
      <c r="X8768" s="15" t="str">
        <f t="shared" si="5"/>
        <v>Nat GilpinCoral SpringsFlorida</v>
      </c>
      <c r="Y8768" s="15" t="str">
        <f t="shared" si="6"/>
        <v>Low</v>
      </c>
    </row>
    <row r="8769" hidden="1">
      <c r="A8769" s="1">
        <v>43372.0</v>
      </c>
      <c r="B8769" s="2" t="s">
        <v>7814</v>
      </c>
      <c r="C8769" s="2">
        <v>3.0</v>
      </c>
      <c r="D8769" s="2" t="s">
        <v>93</v>
      </c>
      <c r="E8769" s="2" t="s">
        <v>37</v>
      </c>
      <c r="F8769" s="2" t="s">
        <v>2834</v>
      </c>
      <c r="G8769" s="2" t="s">
        <v>39</v>
      </c>
      <c r="H8769" s="2" t="s">
        <v>51</v>
      </c>
      <c r="I8769" s="2" t="s">
        <v>3410</v>
      </c>
      <c r="J8769" s="2" t="s">
        <v>53</v>
      </c>
      <c r="K8769" s="2" t="s">
        <v>54</v>
      </c>
      <c r="L8769" s="10">
        <v>43372.0</v>
      </c>
      <c r="M8769" s="2" t="s">
        <v>469</v>
      </c>
      <c r="N8769" s="11">
        <v>0.2</v>
      </c>
      <c r="O8769" s="12">
        <v>5.0</v>
      </c>
      <c r="P8769" s="13">
        <v>0.35</v>
      </c>
      <c r="Q8769" s="13">
        <v>16.0</v>
      </c>
      <c r="R8769" s="13">
        <f t="shared" si="1"/>
        <v>20</v>
      </c>
      <c r="S8769" s="14">
        <f t="shared" si="2"/>
        <v>6.666666667</v>
      </c>
      <c r="T8769" s="14">
        <f t="shared" si="3"/>
        <v>0.3125</v>
      </c>
      <c r="U8769" s="15" t="str">
        <f>vlookup(F8769,'Sub categories'!$A:$C,3,False)</f>
        <v>Paper</v>
      </c>
      <c r="V8769" s="16">
        <f t="shared" si="4"/>
        <v>0</v>
      </c>
      <c r="W8769" s="17">
        <f t="array" ref="W8769">INDEX(shipping_prices!$C$1:$F9996,MATCH(I8769,shipping_prices!$A$1:$A9996,0),MATCH(M8769,shipping_prices!$C$1:$F$1,0))</f>
        <v>49.64</v>
      </c>
      <c r="X8769" s="15" t="str">
        <f t="shared" si="5"/>
        <v>Nat GilpinCoral SpringsFlorida</v>
      </c>
      <c r="Y8769" s="15" t="str">
        <f t="shared" si="6"/>
        <v>Low</v>
      </c>
    </row>
    <row r="8770" hidden="1">
      <c r="A8770" s="1">
        <v>43373.0</v>
      </c>
      <c r="B8770" s="2" t="s">
        <v>7814</v>
      </c>
      <c r="C8770" s="2">
        <v>2.0</v>
      </c>
      <c r="D8770" s="2" t="s">
        <v>93</v>
      </c>
      <c r="E8770" s="2" t="s">
        <v>37</v>
      </c>
      <c r="F8770" s="2" t="s">
        <v>569</v>
      </c>
      <c r="G8770" s="2" t="s">
        <v>39</v>
      </c>
      <c r="H8770" s="2" t="s">
        <v>570</v>
      </c>
      <c r="I8770" s="2" t="s">
        <v>3410</v>
      </c>
      <c r="J8770" s="2" t="s">
        <v>53</v>
      </c>
      <c r="K8770" s="2" t="s">
        <v>54</v>
      </c>
      <c r="L8770" s="10">
        <v>43373.0</v>
      </c>
      <c r="M8770" s="2" t="s">
        <v>469</v>
      </c>
      <c r="N8770" s="11">
        <v>0.2</v>
      </c>
      <c r="O8770" s="12">
        <v>2.0</v>
      </c>
      <c r="P8770" s="13">
        <v>0.09</v>
      </c>
      <c r="Q8770" s="13">
        <v>25.0</v>
      </c>
      <c r="R8770" s="13">
        <f t="shared" si="1"/>
        <v>31.25</v>
      </c>
      <c r="S8770" s="14">
        <f t="shared" si="2"/>
        <v>15.625</v>
      </c>
      <c r="T8770" s="14">
        <f t="shared" si="3"/>
        <v>0.08</v>
      </c>
      <c r="U8770" s="15" t="str">
        <f>vlookup(F8770,'Sub categories'!$A:$C,3,False)</f>
        <v>Storage</v>
      </c>
      <c r="V8770" s="16">
        <f t="shared" si="4"/>
        <v>0</v>
      </c>
      <c r="W8770" s="17">
        <f t="array" ref="W8770">INDEX(shipping_prices!$C$1:$F9997,MATCH(I8770,shipping_prices!$A$1:$A9997,0),MATCH(M8770,shipping_prices!$C$1:$F$1,0))</f>
        <v>49.64</v>
      </c>
      <c r="X8770" s="15" t="str">
        <f t="shared" si="5"/>
        <v>Nat GilpinCoral SpringsFlorida</v>
      </c>
      <c r="Y8770" s="15" t="str">
        <f t="shared" si="6"/>
        <v>Low</v>
      </c>
    </row>
    <row r="8771">
      <c r="A8771" s="1">
        <v>43373.0</v>
      </c>
      <c r="B8771" s="2" t="s">
        <v>7814</v>
      </c>
      <c r="C8771" s="2">
        <v>1.0</v>
      </c>
      <c r="D8771" s="2" t="s">
        <v>93</v>
      </c>
      <c r="E8771" s="2" t="s">
        <v>37</v>
      </c>
      <c r="F8771" s="2" t="s">
        <v>3126</v>
      </c>
      <c r="G8771" s="2" t="s">
        <v>45</v>
      </c>
      <c r="H8771" s="2" t="s">
        <v>246</v>
      </c>
      <c r="I8771" s="2" t="s">
        <v>3410</v>
      </c>
      <c r="J8771" s="2" t="s">
        <v>53</v>
      </c>
      <c r="K8771" s="2" t="s">
        <v>54</v>
      </c>
      <c r="L8771" s="10">
        <v>43373.0</v>
      </c>
      <c r="M8771" s="2" t="s">
        <v>469</v>
      </c>
      <c r="N8771" s="11">
        <v>0.2</v>
      </c>
      <c r="O8771" s="12">
        <v>-2.0</v>
      </c>
      <c r="P8771" s="13">
        <v>-0.04</v>
      </c>
      <c r="Q8771" s="13">
        <v>56.0</v>
      </c>
      <c r="R8771" s="13">
        <f t="shared" si="1"/>
        <v>70</v>
      </c>
      <c r="S8771" s="14">
        <f t="shared" si="2"/>
        <v>70</v>
      </c>
      <c r="T8771" s="14">
        <f t="shared" si="3"/>
        <v>-0.03571428571</v>
      </c>
      <c r="U8771" s="15" t="str">
        <f>vlookup(F8771,'Sub categories'!$A:$C,3,False)</f>
        <v>Furnishings</v>
      </c>
      <c r="V8771" s="16">
        <f t="shared" si="4"/>
        <v>0</v>
      </c>
      <c r="W8771" s="17">
        <f t="array" ref="W8771">INDEX(shipping_prices!$C$1:$F9998,MATCH(I8771,shipping_prices!$A$1:$A9998,0),MATCH(M8771,shipping_prices!$C$1:$F$1,0))</f>
        <v>49.64</v>
      </c>
      <c r="X8771" s="15" t="str">
        <f t="shared" si="5"/>
        <v>Nat GilpinCoral SpringsFlorida</v>
      </c>
      <c r="Y8771" s="15" t="str">
        <f t="shared" si="6"/>
        <v>loss</v>
      </c>
    </row>
    <row r="8772">
      <c r="A8772" s="1">
        <v>43373.0</v>
      </c>
      <c r="B8772" s="2" t="s">
        <v>7815</v>
      </c>
      <c r="C8772" s="2">
        <v>4.0</v>
      </c>
      <c r="D8772" s="2" t="s">
        <v>2534</v>
      </c>
      <c r="E8772" s="2" t="s">
        <v>37</v>
      </c>
      <c r="F8772" s="2" t="s">
        <v>7808</v>
      </c>
      <c r="G8772" s="2" t="s">
        <v>45</v>
      </c>
      <c r="H8772" s="2" t="s">
        <v>130</v>
      </c>
      <c r="I8772" s="2" t="s">
        <v>1418</v>
      </c>
      <c r="J8772" s="2" t="s">
        <v>814</v>
      </c>
      <c r="K8772" s="2" t="s">
        <v>43</v>
      </c>
      <c r="L8772" s="10">
        <v>43383.0</v>
      </c>
      <c r="M8772" s="2" t="s">
        <v>90</v>
      </c>
      <c r="N8772" s="11">
        <v>0.2</v>
      </c>
      <c r="O8772" s="12">
        <v>4.0</v>
      </c>
      <c r="P8772" s="13">
        <v>0.24</v>
      </c>
      <c r="Q8772" s="13">
        <v>15.0</v>
      </c>
      <c r="R8772" s="13">
        <f t="shared" si="1"/>
        <v>18.75</v>
      </c>
      <c r="S8772" s="14">
        <f t="shared" si="2"/>
        <v>4.6875</v>
      </c>
      <c r="T8772" s="14">
        <f t="shared" si="3"/>
        <v>0.2666666667</v>
      </c>
      <c r="U8772" s="15" t="str">
        <f>vlookup(F8772,'Sub categories'!$A:$C,3,False)</f>
        <v>Furnishings</v>
      </c>
      <c r="V8772" s="16">
        <f t="shared" si="4"/>
        <v>10</v>
      </c>
      <c r="W8772" s="17">
        <f t="array" ref="W8772">INDEX(shipping_prices!$C$1:$F9999,MATCH(I8772,shipping_prices!$A$1:$A9999,0),MATCH(M8772,shipping_prices!$C$1:$F$1,0))</f>
        <v>9.81</v>
      </c>
      <c r="X8772" s="15" t="str">
        <f t="shared" si="5"/>
        <v>Frank AtkinsonDenverColorado</v>
      </c>
      <c r="Y8772" s="15" t="str">
        <f t="shared" si="6"/>
        <v>Low</v>
      </c>
    </row>
    <row r="8773" hidden="1">
      <c r="A8773" s="1">
        <v>43373.0</v>
      </c>
      <c r="B8773" s="2" t="s">
        <v>7815</v>
      </c>
      <c r="C8773" s="2">
        <v>2.0</v>
      </c>
      <c r="D8773" s="2" t="s">
        <v>2534</v>
      </c>
      <c r="E8773" s="2" t="s">
        <v>37</v>
      </c>
      <c r="F8773" s="2" t="s">
        <v>3247</v>
      </c>
      <c r="G8773" s="2" t="s">
        <v>29</v>
      </c>
      <c r="H8773" s="2" t="s">
        <v>3248</v>
      </c>
      <c r="I8773" s="2" t="s">
        <v>1418</v>
      </c>
      <c r="J8773" s="2" t="s">
        <v>814</v>
      </c>
      <c r="K8773" s="2" t="s">
        <v>43</v>
      </c>
      <c r="L8773" s="10">
        <v>43383.0</v>
      </c>
      <c r="M8773" s="2" t="s">
        <v>90</v>
      </c>
      <c r="N8773" s="11">
        <v>0.7</v>
      </c>
      <c r="O8773" s="12">
        <v>-46.0</v>
      </c>
      <c r="P8773" s="13">
        <v>-0.77</v>
      </c>
      <c r="Q8773" s="13">
        <v>60.0</v>
      </c>
      <c r="R8773" s="13">
        <f t="shared" si="1"/>
        <v>200</v>
      </c>
      <c r="S8773" s="14">
        <f t="shared" si="2"/>
        <v>100</v>
      </c>
      <c r="T8773" s="14">
        <f t="shared" si="3"/>
        <v>-0.7666666667</v>
      </c>
      <c r="U8773" s="15" t="str">
        <f>vlookup(F8773,'Sub categories'!$A:$C,3,False)</f>
        <v>Machines</v>
      </c>
      <c r="V8773" s="16">
        <f t="shared" si="4"/>
        <v>10</v>
      </c>
      <c r="W8773" s="17">
        <f t="array" ref="W8773">INDEX(shipping_prices!$C$1:$F10000,MATCH(I8773,shipping_prices!$A$1:$A10000,0),MATCH(M8773,shipping_prices!$C$1:$F$1,0))</f>
        <v>9.81</v>
      </c>
      <c r="X8773" s="15" t="str">
        <f t="shared" si="5"/>
        <v>Frank AtkinsonDenverColorado</v>
      </c>
      <c r="Y8773" s="15" t="str">
        <f t="shared" si="6"/>
        <v>loss</v>
      </c>
    </row>
    <row r="8774" hidden="1">
      <c r="A8774" s="1">
        <v>43373.0</v>
      </c>
      <c r="B8774" s="2" t="s">
        <v>7815</v>
      </c>
      <c r="C8774" s="2">
        <v>5.0</v>
      </c>
      <c r="D8774" s="2" t="s">
        <v>2534</v>
      </c>
      <c r="E8774" s="2" t="s">
        <v>37</v>
      </c>
      <c r="F8774" s="2" t="s">
        <v>3227</v>
      </c>
      <c r="G8774" s="2" t="s">
        <v>29</v>
      </c>
      <c r="H8774" s="2" t="s">
        <v>1165</v>
      </c>
      <c r="I8774" s="2" t="s">
        <v>1418</v>
      </c>
      <c r="J8774" s="2" t="s">
        <v>814</v>
      </c>
      <c r="K8774" s="2" t="s">
        <v>43</v>
      </c>
      <c r="L8774" s="10">
        <v>43383.0</v>
      </c>
      <c r="M8774" s="2" t="s">
        <v>90</v>
      </c>
      <c r="N8774" s="11">
        <v>0.2</v>
      </c>
      <c r="O8774" s="12">
        <v>31.0</v>
      </c>
      <c r="P8774" s="13">
        <v>0.35</v>
      </c>
      <c r="Q8774" s="13">
        <v>88.0</v>
      </c>
      <c r="R8774" s="13">
        <f t="shared" si="1"/>
        <v>110</v>
      </c>
      <c r="S8774" s="14">
        <f t="shared" si="2"/>
        <v>22</v>
      </c>
      <c r="T8774" s="14">
        <f t="shared" si="3"/>
        <v>0.3522727273</v>
      </c>
      <c r="U8774" s="15" t="str">
        <f>vlookup(F8774,'Sub categories'!$A:$C,3,False)</f>
        <v>Phones</v>
      </c>
      <c r="V8774" s="16">
        <f t="shared" si="4"/>
        <v>10</v>
      </c>
      <c r="W8774" s="17">
        <f t="array" ref="W8774">INDEX(shipping_prices!$C$1:$F10001,MATCH(I8774,shipping_prices!$A$1:$A10001,0),MATCH(M8774,shipping_prices!$C$1:$F$1,0))</f>
        <v>9.81</v>
      </c>
      <c r="X8774" s="15" t="str">
        <f t="shared" si="5"/>
        <v>Frank AtkinsonDenverColorado</v>
      </c>
      <c r="Y8774" s="15" t="str">
        <f t="shared" si="6"/>
        <v>Low</v>
      </c>
    </row>
    <row r="8775" hidden="1">
      <c r="A8775" s="1">
        <v>43373.0</v>
      </c>
      <c r="B8775" s="2" t="s">
        <v>7815</v>
      </c>
      <c r="C8775" s="2">
        <v>1.0</v>
      </c>
      <c r="D8775" s="2" t="s">
        <v>2534</v>
      </c>
      <c r="E8775" s="2" t="s">
        <v>37</v>
      </c>
      <c r="F8775" s="2" t="s">
        <v>1378</v>
      </c>
      <c r="G8775" s="2" t="s">
        <v>29</v>
      </c>
      <c r="H8775" s="2" t="s">
        <v>1379</v>
      </c>
      <c r="I8775" s="2" t="s">
        <v>1418</v>
      </c>
      <c r="J8775" s="2" t="s">
        <v>814</v>
      </c>
      <c r="K8775" s="2" t="s">
        <v>43</v>
      </c>
      <c r="L8775" s="10">
        <v>43383.0</v>
      </c>
      <c r="M8775" s="2" t="s">
        <v>90</v>
      </c>
      <c r="N8775" s="11">
        <v>0.2</v>
      </c>
      <c r="O8775" s="12">
        <v>165.0</v>
      </c>
      <c r="P8775" s="13">
        <v>0.38</v>
      </c>
      <c r="Q8775" s="13">
        <v>440.0</v>
      </c>
      <c r="R8775" s="13">
        <f t="shared" si="1"/>
        <v>550</v>
      </c>
      <c r="S8775" s="14">
        <f t="shared" si="2"/>
        <v>550</v>
      </c>
      <c r="T8775" s="14">
        <f t="shared" si="3"/>
        <v>0.375</v>
      </c>
      <c r="U8775" s="15" t="str">
        <f>vlookup(F8775,'Sub categories'!$A:$C,3,False)</f>
        <v>Copiers</v>
      </c>
      <c r="V8775" s="16">
        <f t="shared" si="4"/>
        <v>10</v>
      </c>
      <c r="W8775" s="17">
        <f t="array" ref="W8775">INDEX(shipping_prices!$C$1:$F10002,MATCH(I8775,shipping_prices!$A$1:$A10002,0),MATCH(M8775,shipping_prices!$C$1:$F$1,0))</f>
        <v>9.81</v>
      </c>
      <c r="X8775" s="15" t="str">
        <f t="shared" si="5"/>
        <v>Frank AtkinsonDenverColorado</v>
      </c>
      <c r="Y8775" s="15" t="str">
        <f t="shared" si="6"/>
        <v>High</v>
      </c>
    </row>
    <row r="8776">
      <c r="A8776" s="1">
        <v>43373.0</v>
      </c>
      <c r="B8776" s="2" t="s">
        <v>7816</v>
      </c>
      <c r="C8776" s="2">
        <v>2.0</v>
      </c>
      <c r="D8776" s="2" t="s">
        <v>1500</v>
      </c>
      <c r="E8776" s="2" t="s">
        <v>37</v>
      </c>
      <c r="F8776" s="2" t="s">
        <v>2529</v>
      </c>
      <c r="G8776" s="2" t="s">
        <v>45</v>
      </c>
      <c r="H8776" s="2" t="s">
        <v>227</v>
      </c>
      <c r="I8776" s="2" t="s">
        <v>2243</v>
      </c>
      <c r="J8776" s="2" t="s">
        <v>614</v>
      </c>
      <c r="K8776" s="2" t="s">
        <v>54</v>
      </c>
      <c r="L8776" s="10">
        <v>43375.0</v>
      </c>
      <c r="M8776" s="2" t="s">
        <v>142</v>
      </c>
      <c r="N8776" s="11">
        <v>0.2</v>
      </c>
      <c r="O8776" s="12">
        <v>11.0</v>
      </c>
      <c r="P8776" s="13">
        <v>0.11</v>
      </c>
      <c r="Q8776" s="13">
        <v>97.0</v>
      </c>
      <c r="R8776" s="13">
        <f t="shared" si="1"/>
        <v>121.25</v>
      </c>
      <c r="S8776" s="14">
        <f t="shared" si="2"/>
        <v>60.625</v>
      </c>
      <c r="T8776" s="14">
        <f t="shared" si="3"/>
        <v>0.1134020619</v>
      </c>
      <c r="U8776" s="15" t="str">
        <f>vlookup(F8776,'Sub categories'!$A:$C,3,False)</f>
        <v>Chairs</v>
      </c>
      <c r="V8776" s="16">
        <f t="shared" si="4"/>
        <v>2</v>
      </c>
      <c r="W8776" s="17">
        <f t="array" ref="W8776">INDEX(shipping_prices!$C$1:$F10003,MATCH(I8776,shipping_prices!$A$1:$A10003,0),MATCH(M8776,shipping_prices!$C$1:$F$1,0))</f>
        <v>24.09</v>
      </c>
      <c r="X8776" s="15" t="str">
        <f t="shared" si="5"/>
        <v>Rick ReedNashvilleTennessee</v>
      </c>
      <c r="Y8776" s="15" t="str">
        <f t="shared" si="6"/>
        <v>Low</v>
      </c>
    </row>
    <row r="8777" hidden="1">
      <c r="A8777" s="1">
        <v>43374.0</v>
      </c>
      <c r="B8777" s="2" t="s">
        <v>7817</v>
      </c>
      <c r="C8777" s="2">
        <v>7.0</v>
      </c>
      <c r="D8777" s="2" t="s">
        <v>2501</v>
      </c>
      <c r="E8777" s="2" t="s">
        <v>27</v>
      </c>
      <c r="F8777" s="2" t="s">
        <v>6534</v>
      </c>
      <c r="G8777" s="2" t="s">
        <v>39</v>
      </c>
      <c r="H8777" s="2" t="s">
        <v>193</v>
      </c>
      <c r="I8777" s="2" t="s">
        <v>1790</v>
      </c>
      <c r="J8777" s="2" t="s">
        <v>97</v>
      </c>
      <c r="K8777" s="2" t="s">
        <v>77</v>
      </c>
      <c r="L8777" s="10">
        <v>43386.0</v>
      </c>
      <c r="M8777" s="2" t="s">
        <v>34</v>
      </c>
      <c r="N8777" s="11">
        <v>0.0</v>
      </c>
      <c r="O8777" s="12">
        <v>13.0</v>
      </c>
      <c r="P8777" s="13">
        <v>0.46</v>
      </c>
      <c r="Q8777" s="13">
        <v>29.0</v>
      </c>
      <c r="R8777" s="13">
        <f t="shared" si="1"/>
        <v>29</v>
      </c>
      <c r="S8777" s="14">
        <f t="shared" si="2"/>
        <v>4.142857143</v>
      </c>
      <c r="T8777" s="14">
        <f t="shared" si="3"/>
        <v>0.4482758621</v>
      </c>
      <c r="U8777" s="15" t="str">
        <f>vlookup(F8777,'Sub categories'!$A:$C,3,False)</f>
        <v>Labels</v>
      </c>
      <c r="V8777" s="16">
        <f t="shared" si="4"/>
        <v>12</v>
      </c>
      <c r="W8777" s="17">
        <f t="array" ref="W8777">INDEX(shipping_prices!$C$1:$F10004,MATCH(I8777,shipping_prices!$A$1:$A10004,0),MATCH(M8777,shipping_prices!$C$1:$F$1,0))</f>
        <v>5.45</v>
      </c>
      <c r="X8777" s="15" t="str">
        <f t="shared" si="5"/>
        <v>Ashley JarboeDetroitMichigan</v>
      </c>
      <c r="Y8777" s="15" t="str">
        <f t="shared" si="6"/>
        <v>Low</v>
      </c>
    </row>
    <row r="8778" hidden="1">
      <c r="A8778" s="1">
        <v>43374.0</v>
      </c>
      <c r="B8778" s="2" t="s">
        <v>7817</v>
      </c>
      <c r="C8778" s="2">
        <v>2.0</v>
      </c>
      <c r="D8778" s="2" t="s">
        <v>2501</v>
      </c>
      <c r="E8778" s="2" t="s">
        <v>27</v>
      </c>
      <c r="F8778" s="2" t="s">
        <v>4561</v>
      </c>
      <c r="G8778" s="2" t="s">
        <v>29</v>
      </c>
      <c r="H8778" s="2" t="s">
        <v>79</v>
      </c>
      <c r="I8778" s="2" t="s">
        <v>1790</v>
      </c>
      <c r="J8778" s="2" t="s">
        <v>97</v>
      </c>
      <c r="K8778" s="2" t="s">
        <v>77</v>
      </c>
      <c r="L8778" s="10">
        <v>43386.0</v>
      </c>
      <c r="M8778" s="2" t="s">
        <v>34</v>
      </c>
      <c r="N8778" s="11">
        <v>0.0</v>
      </c>
      <c r="O8778" s="12">
        <v>12.0</v>
      </c>
      <c r="P8778" s="13">
        <v>0.28</v>
      </c>
      <c r="Q8778" s="13">
        <v>42.0</v>
      </c>
      <c r="R8778" s="13">
        <f t="shared" si="1"/>
        <v>42</v>
      </c>
      <c r="S8778" s="14">
        <f t="shared" si="2"/>
        <v>21</v>
      </c>
      <c r="T8778" s="14">
        <f t="shared" si="3"/>
        <v>0.2857142857</v>
      </c>
      <c r="U8778" s="15" t="str">
        <f>vlookup(F8778,'Sub categories'!$A:$C,3,False)</f>
        <v>Phones</v>
      </c>
      <c r="V8778" s="16">
        <f t="shared" si="4"/>
        <v>12</v>
      </c>
      <c r="W8778" s="17">
        <f t="array" ref="W8778">INDEX(shipping_prices!$C$1:$F10005,MATCH(I8778,shipping_prices!$A$1:$A10005,0),MATCH(M8778,shipping_prices!$C$1:$F$1,0))</f>
        <v>5.45</v>
      </c>
      <c r="X8778" s="15" t="str">
        <f t="shared" si="5"/>
        <v>Ashley JarboeDetroitMichigan</v>
      </c>
      <c r="Y8778" s="15" t="str">
        <f t="shared" si="6"/>
        <v>Low</v>
      </c>
    </row>
    <row r="8779" hidden="1">
      <c r="A8779" s="1">
        <v>43374.0</v>
      </c>
      <c r="B8779" s="2" t="s">
        <v>7817</v>
      </c>
      <c r="C8779" s="2">
        <v>2.0</v>
      </c>
      <c r="D8779" s="2" t="s">
        <v>2501</v>
      </c>
      <c r="E8779" s="2" t="s">
        <v>27</v>
      </c>
      <c r="F8779" s="2" t="s">
        <v>1628</v>
      </c>
      <c r="G8779" s="2" t="s">
        <v>29</v>
      </c>
      <c r="H8779" s="2" t="s">
        <v>263</v>
      </c>
      <c r="I8779" s="2" t="s">
        <v>1790</v>
      </c>
      <c r="J8779" s="2" t="s">
        <v>97</v>
      </c>
      <c r="K8779" s="2" t="s">
        <v>77</v>
      </c>
      <c r="L8779" s="10">
        <v>43386.0</v>
      </c>
      <c r="M8779" s="2" t="s">
        <v>34</v>
      </c>
      <c r="N8779" s="11">
        <v>0.0</v>
      </c>
      <c r="O8779" s="12">
        <v>84.0</v>
      </c>
      <c r="P8779" s="13">
        <v>0.28</v>
      </c>
      <c r="Q8779" s="13">
        <v>300.0</v>
      </c>
      <c r="R8779" s="13">
        <f t="shared" si="1"/>
        <v>300</v>
      </c>
      <c r="S8779" s="14">
        <f t="shared" si="2"/>
        <v>150</v>
      </c>
      <c r="T8779" s="14">
        <f t="shared" si="3"/>
        <v>0.28</v>
      </c>
      <c r="U8779" s="15" t="str">
        <f>vlookup(F8779,'Sub categories'!$A:$C,3,False)</f>
        <v>Phones</v>
      </c>
      <c r="V8779" s="16">
        <f t="shared" si="4"/>
        <v>12</v>
      </c>
      <c r="W8779" s="17">
        <f t="array" ref="W8779">INDEX(shipping_prices!$C$1:$F10006,MATCH(I8779,shipping_prices!$A$1:$A10006,0),MATCH(M8779,shipping_prices!$C$1:$F$1,0))</f>
        <v>5.45</v>
      </c>
      <c r="X8779" s="15" t="str">
        <f t="shared" si="5"/>
        <v>Ashley JarboeDetroitMichigan</v>
      </c>
      <c r="Y8779" s="15" t="str">
        <f t="shared" si="6"/>
        <v>High</v>
      </c>
    </row>
    <row r="8780" hidden="1">
      <c r="A8780" s="1">
        <v>43374.0</v>
      </c>
      <c r="B8780" s="2" t="s">
        <v>7817</v>
      </c>
      <c r="C8780" s="2">
        <v>6.0</v>
      </c>
      <c r="D8780" s="2" t="s">
        <v>2501</v>
      </c>
      <c r="E8780" s="2" t="s">
        <v>27</v>
      </c>
      <c r="F8780" s="2" t="s">
        <v>3454</v>
      </c>
      <c r="G8780" s="2" t="s">
        <v>39</v>
      </c>
      <c r="H8780" s="2" t="s">
        <v>79</v>
      </c>
      <c r="I8780" s="2" t="s">
        <v>1790</v>
      </c>
      <c r="J8780" s="2" t="s">
        <v>97</v>
      </c>
      <c r="K8780" s="2" t="s">
        <v>77</v>
      </c>
      <c r="L8780" s="10">
        <v>43386.0</v>
      </c>
      <c r="M8780" s="2" t="s">
        <v>34</v>
      </c>
      <c r="N8780" s="11">
        <v>0.0</v>
      </c>
      <c r="O8780" s="12">
        <v>182.0</v>
      </c>
      <c r="P8780" s="13">
        <v>0.45</v>
      </c>
      <c r="Q8780" s="13">
        <v>404.0</v>
      </c>
      <c r="R8780" s="13">
        <f t="shared" si="1"/>
        <v>404</v>
      </c>
      <c r="S8780" s="14">
        <f t="shared" si="2"/>
        <v>67.33333333</v>
      </c>
      <c r="T8780" s="14">
        <f t="shared" si="3"/>
        <v>0.4504950495</v>
      </c>
      <c r="U8780" s="15" t="str">
        <f>vlookup(F8780,'Sub categories'!$A:$C,3,False)</f>
        <v>Binders</v>
      </c>
      <c r="V8780" s="16">
        <f t="shared" si="4"/>
        <v>12</v>
      </c>
      <c r="W8780" s="17">
        <f t="array" ref="W8780">INDEX(shipping_prices!$C$1:$F10007,MATCH(I8780,shipping_prices!$A$1:$A10007,0),MATCH(M8780,shipping_prices!$C$1:$F$1,0))</f>
        <v>5.45</v>
      </c>
      <c r="X8780" s="15" t="str">
        <f t="shared" si="5"/>
        <v>Ashley JarboeDetroitMichigan</v>
      </c>
      <c r="Y8780" s="15" t="str">
        <f t="shared" si="6"/>
        <v>High</v>
      </c>
    </row>
    <row r="8781" hidden="1">
      <c r="A8781" s="1">
        <v>43374.0</v>
      </c>
      <c r="B8781" s="2" t="s">
        <v>7818</v>
      </c>
      <c r="C8781" s="2">
        <v>1.0</v>
      </c>
      <c r="D8781" s="2" t="s">
        <v>2110</v>
      </c>
      <c r="E8781" s="2" t="s">
        <v>27</v>
      </c>
      <c r="F8781" s="2" t="s">
        <v>2808</v>
      </c>
      <c r="G8781" s="2" t="s">
        <v>39</v>
      </c>
      <c r="H8781" s="2" t="s">
        <v>288</v>
      </c>
      <c r="I8781" s="2" t="s">
        <v>613</v>
      </c>
      <c r="J8781" s="2" t="s">
        <v>614</v>
      </c>
      <c r="K8781" s="2" t="s">
        <v>54</v>
      </c>
      <c r="L8781" s="10">
        <v>43376.0</v>
      </c>
      <c r="M8781" s="2" t="s">
        <v>34</v>
      </c>
      <c r="N8781" s="11">
        <v>0.2</v>
      </c>
      <c r="O8781" s="12">
        <v>-18.0</v>
      </c>
      <c r="P8781" s="13">
        <v>-0.25</v>
      </c>
      <c r="Q8781" s="13">
        <v>73.0</v>
      </c>
      <c r="R8781" s="13">
        <f t="shared" si="1"/>
        <v>91.25</v>
      </c>
      <c r="S8781" s="14">
        <f t="shared" si="2"/>
        <v>91.25</v>
      </c>
      <c r="T8781" s="14">
        <f t="shared" si="3"/>
        <v>-0.2465753425</v>
      </c>
      <c r="U8781" s="15" t="str">
        <f>vlookup(F8781,'Sub categories'!$A:$C,3,False)</f>
        <v>Storage</v>
      </c>
      <c r="V8781" s="16">
        <f t="shared" si="4"/>
        <v>2</v>
      </c>
      <c r="W8781" s="17">
        <f t="array" ref="W8781">INDEX(shipping_prices!$C$1:$F10008,MATCH(I8781,shipping_prices!$A$1:$A10008,0),MATCH(M8781,shipping_prices!$C$1:$F$1,0))</f>
        <v>14.74</v>
      </c>
      <c r="X8781" s="15" t="str">
        <f t="shared" si="5"/>
        <v>Joel EatonMemphisTennessee</v>
      </c>
      <c r="Y8781" s="15" t="str">
        <f t="shared" si="6"/>
        <v>loss</v>
      </c>
    </row>
    <row r="8782">
      <c r="A8782" s="1">
        <v>43374.0</v>
      </c>
      <c r="B8782" s="2" t="s">
        <v>7818</v>
      </c>
      <c r="C8782" s="2">
        <v>2.0</v>
      </c>
      <c r="D8782" s="2" t="s">
        <v>2110</v>
      </c>
      <c r="E8782" s="2" t="s">
        <v>27</v>
      </c>
      <c r="F8782" s="2" t="s">
        <v>2816</v>
      </c>
      <c r="G8782" s="2" t="s">
        <v>45</v>
      </c>
      <c r="H8782" s="2" t="s">
        <v>246</v>
      </c>
      <c r="I8782" s="2" t="s">
        <v>613</v>
      </c>
      <c r="J8782" s="2" t="s">
        <v>614</v>
      </c>
      <c r="K8782" s="2" t="s">
        <v>54</v>
      </c>
      <c r="L8782" s="10">
        <v>43376.0</v>
      </c>
      <c r="M8782" s="2" t="s">
        <v>34</v>
      </c>
      <c r="N8782" s="11">
        <v>0.2</v>
      </c>
      <c r="O8782" s="12">
        <v>1.0</v>
      </c>
      <c r="P8782" s="13">
        <v>0.01</v>
      </c>
      <c r="Q8782" s="13">
        <v>97.0</v>
      </c>
      <c r="R8782" s="13">
        <f t="shared" si="1"/>
        <v>121.25</v>
      </c>
      <c r="S8782" s="14">
        <f t="shared" si="2"/>
        <v>60.625</v>
      </c>
      <c r="T8782" s="14">
        <f t="shared" si="3"/>
        <v>0.01030927835</v>
      </c>
      <c r="U8782" s="15" t="str">
        <f>vlookup(F8782,'Sub categories'!$A:$C,3,False)</f>
        <v>Furnishings</v>
      </c>
      <c r="V8782" s="16">
        <f t="shared" si="4"/>
        <v>2</v>
      </c>
      <c r="W8782" s="17">
        <f t="array" ref="W8782">INDEX(shipping_prices!$C$1:$F10009,MATCH(I8782,shipping_prices!$A$1:$A10009,0),MATCH(M8782,shipping_prices!$C$1:$F$1,0))</f>
        <v>14.74</v>
      </c>
      <c r="X8782" s="15" t="str">
        <f t="shared" si="5"/>
        <v>Joel EatonMemphisTennessee</v>
      </c>
      <c r="Y8782" s="15" t="str">
        <f t="shared" si="6"/>
        <v>Low</v>
      </c>
    </row>
    <row r="8783">
      <c r="A8783" s="1">
        <v>43374.0</v>
      </c>
      <c r="B8783" s="2" t="s">
        <v>7818</v>
      </c>
      <c r="C8783" s="2">
        <v>8.0</v>
      </c>
      <c r="D8783" s="2" t="s">
        <v>2110</v>
      </c>
      <c r="E8783" s="2" t="s">
        <v>27</v>
      </c>
      <c r="F8783" s="2" t="s">
        <v>1222</v>
      </c>
      <c r="G8783" s="2" t="s">
        <v>45</v>
      </c>
      <c r="H8783" s="2" t="s">
        <v>79</v>
      </c>
      <c r="I8783" s="2" t="s">
        <v>613</v>
      </c>
      <c r="J8783" s="2" t="s">
        <v>614</v>
      </c>
      <c r="K8783" s="2" t="s">
        <v>54</v>
      </c>
      <c r="L8783" s="10">
        <v>43376.0</v>
      </c>
      <c r="M8783" s="2" t="s">
        <v>34</v>
      </c>
      <c r="N8783" s="11">
        <v>0.2</v>
      </c>
      <c r="O8783" s="12">
        <v>-114.0</v>
      </c>
      <c r="P8783" s="13">
        <v>-0.14</v>
      </c>
      <c r="Q8783" s="13">
        <v>832.0</v>
      </c>
      <c r="R8783" s="13">
        <f t="shared" si="1"/>
        <v>1040</v>
      </c>
      <c r="S8783" s="14">
        <f t="shared" si="2"/>
        <v>130</v>
      </c>
      <c r="T8783" s="14">
        <f t="shared" si="3"/>
        <v>-0.1370192308</v>
      </c>
      <c r="U8783" s="15" t="str">
        <f>vlookup(F8783,'Sub categories'!$A:$C,3,False)</f>
        <v>Chairs</v>
      </c>
      <c r="V8783" s="16">
        <f t="shared" si="4"/>
        <v>2</v>
      </c>
      <c r="W8783" s="17">
        <f t="array" ref="W8783">INDEX(shipping_prices!$C$1:$F10010,MATCH(I8783,shipping_prices!$A$1:$A10010,0),MATCH(M8783,shipping_prices!$C$1:$F$1,0))</f>
        <v>14.74</v>
      </c>
      <c r="X8783" s="15" t="str">
        <f t="shared" si="5"/>
        <v>Joel EatonMemphisTennessee</v>
      </c>
      <c r="Y8783" s="15" t="str">
        <f t="shared" si="6"/>
        <v>loss</v>
      </c>
    </row>
    <row r="8784" hidden="1">
      <c r="A8784" s="1">
        <v>43374.0</v>
      </c>
      <c r="B8784" s="2" t="s">
        <v>7819</v>
      </c>
      <c r="C8784" s="2">
        <v>3.0</v>
      </c>
      <c r="D8784" s="2" t="s">
        <v>1017</v>
      </c>
      <c r="E8784" s="2" t="s">
        <v>27</v>
      </c>
      <c r="F8784" s="2" t="s">
        <v>4002</v>
      </c>
      <c r="G8784" s="2" t="s">
        <v>39</v>
      </c>
      <c r="H8784" s="2" t="s">
        <v>193</v>
      </c>
      <c r="I8784" s="2" t="s">
        <v>31</v>
      </c>
      <c r="J8784" s="2" t="s">
        <v>32</v>
      </c>
      <c r="K8784" s="2" t="s">
        <v>33</v>
      </c>
      <c r="L8784" s="10">
        <v>43382.0</v>
      </c>
      <c r="M8784" s="2" t="s">
        <v>90</v>
      </c>
      <c r="N8784" s="11">
        <v>0.0</v>
      </c>
      <c r="O8784" s="12">
        <v>10.0</v>
      </c>
      <c r="P8784" s="13">
        <v>0.47</v>
      </c>
      <c r="Q8784" s="13">
        <v>22.0</v>
      </c>
      <c r="R8784" s="13">
        <f t="shared" si="1"/>
        <v>22</v>
      </c>
      <c r="S8784" s="14">
        <f t="shared" si="2"/>
        <v>7.333333333</v>
      </c>
      <c r="T8784" s="14">
        <f t="shared" si="3"/>
        <v>0.4545454545</v>
      </c>
      <c r="U8784" s="15" t="str">
        <f>vlookup(F8784,'Sub categories'!$A:$C,3,False)</f>
        <v>Labels</v>
      </c>
      <c r="V8784" s="16">
        <f t="shared" si="4"/>
        <v>8</v>
      </c>
      <c r="W8784" s="17">
        <f t="array" ref="W8784">INDEX(shipping_prices!$C$1:$F10011,MATCH(I8784,shipping_prices!$A$1:$A10011,0),MATCH(M8784,shipping_prices!$C$1:$F$1,0))</f>
        <v>0.94</v>
      </c>
      <c r="X8784" s="15" t="str">
        <f t="shared" si="5"/>
        <v>Roland FjeldNew York CityNew York</v>
      </c>
      <c r="Y8784" s="15" t="str">
        <f t="shared" si="6"/>
        <v>Low</v>
      </c>
    </row>
    <row r="8785" hidden="1">
      <c r="A8785" s="1">
        <v>43374.0</v>
      </c>
      <c r="B8785" s="2" t="s">
        <v>7820</v>
      </c>
      <c r="C8785" s="2">
        <v>5.0</v>
      </c>
      <c r="D8785" s="2" t="s">
        <v>5609</v>
      </c>
      <c r="E8785" s="2" t="s">
        <v>49</v>
      </c>
      <c r="F8785" s="2" t="s">
        <v>3650</v>
      </c>
      <c r="G8785" s="2" t="s">
        <v>39</v>
      </c>
      <c r="H8785" s="2" t="s">
        <v>51</v>
      </c>
      <c r="I8785" s="2" t="s">
        <v>1140</v>
      </c>
      <c r="J8785" s="2" t="s">
        <v>3744</v>
      </c>
      <c r="K8785" s="2" t="s">
        <v>33</v>
      </c>
      <c r="L8785" s="10">
        <v>43376.0</v>
      </c>
      <c r="M8785" s="2" t="s">
        <v>90</v>
      </c>
      <c r="N8785" s="11">
        <v>0.0</v>
      </c>
      <c r="O8785" s="12">
        <v>15.0</v>
      </c>
      <c r="P8785" s="13">
        <v>0.49</v>
      </c>
      <c r="Q8785" s="13">
        <v>30.0</v>
      </c>
      <c r="R8785" s="13">
        <f t="shared" si="1"/>
        <v>30</v>
      </c>
      <c r="S8785" s="14">
        <f t="shared" si="2"/>
        <v>6</v>
      </c>
      <c r="T8785" s="14">
        <f t="shared" si="3"/>
        <v>0.5</v>
      </c>
      <c r="U8785" s="15" t="str">
        <f>vlookup(F8785,'Sub categories'!$A:$C,3,False)</f>
        <v>Paper</v>
      </c>
      <c r="V8785" s="16">
        <f t="shared" si="4"/>
        <v>2</v>
      </c>
      <c r="W8785" s="17">
        <f t="array" ref="W8785">INDEX(shipping_prices!$C$1:$F10012,MATCH(I8785,shipping_prices!$A$1:$A10012,0),MATCH(M8785,shipping_prices!$C$1:$F$1,0))</f>
        <v>5.13</v>
      </c>
      <c r="X8785" s="15" t="str">
        <f t="shared" si="5"/>
        <v>Peter McVeeDoverNew Hampshire</v>
      </c>
      <c r="Y8785" s="15" t="str">
        <f t="shared" si="6"/>
        <v>Low</v>
      </c>
    </row>
    <row r="8786">
      <c r="A8786" s="1">
        <v>43374.0</v>
      </c>
      <c r="B8786" s="2" t="s">
        <v>7820</v>
      </c>
      <c r="C8786" s="2">
        <v>4.0</v>
      </c>
      <c r="D8786" s="2" t="s">
        <v>5609</v>
      </c>
      <c r="E8786" s="2" t="s">
        <v>49</v>
      </c>
      <c r="F8786" s="2" t="s">
        <v>2861</v>
      </c>
      <c r="G8786" s="2" t="s">
        <v>45</v>
      </c>
      <c r="H8786" s="2" t="s">
        <v>1396</v>
      </c>
      <c r="I8786" s="2" t="s">
        <v>1140</v>
      </c>
      <c r="J8786" s="2" t="s">
        <v>3744</v>
      </c>
      <c r="K8786" s="2" t="s">
        <v>33</v>
      </c>
      <c r="L8786" s="10">
        <v>43376.0</v>
      </c>
      <c r="M8786" s="2" t="s">
        <v>90</v>
      </c>
      <c r="N8786" s="11">
        <v>0.3</v>
      </c>
      <c r="O8786" s="12">
        <v>-105.0</v>
      </c>
      <c r="P8786" s="13">
        <v>-0.1</v>
      </c>
      <c r="Q8786" s="13">
        <v>1053.0</v>
      </c>
      <c r="R8786" s="13">
        <f t="shared" si="1"/>
        <v>1504.285714</v>
      </c>
      <c r="S8786" s="14">
        <f t="shared" si="2"/>
        <v>376.0714286</v>
      </c>
      <c r="T8786" s="14">
        <f t="shared" si="3"/>
        <v>-0.09971509972</v>
      </c>
      <c r="U8786" s="15" t="str">
        <f>vlookup(F8786,'Sub categories'!$A:$C,3,False)</f>
        <v>Tables</v>
      </c>
      <c r="V8786" s="16">
        <f t="shared" si="4"/>
        <v>2</v>
      </c>
      <c r="W8786" s="17">
        <f t="array" ref="W8786">INDEX(shipping_prices!$C$1:$F10013,MATCH(I8786,shipping_prices!$A$1:$A10013,0),MATCH(M8786,shipping_prices!$C$1:$F$1,0))</f>
        <v>5.13</v>
      </c>
      <c r="X8786" s="15" t="str">
        <f t="shared" si="5"/>
        <v>Peter McVeeDoverNew Hampshire</v>
      </c>
      <c r="Y8786" s="15" t="str">
        <f t="shared" si="6"/>
        <v>loss</v>
      </c>
    </row>
    <row r="8787" hidden="1">
      <c r="A8787" s="1">
        <v>43374.0</v>
      </c>
      <c r="B8787" s="2" t="s">
        <v>7820</v>
      </c>
      <c r="C8787" s="2">
        <v>9.0</v>
      </c>
      <c r="D8787" s="2" t="s">
        <v>5609</v>
      </c>
      <c r="E8787" s="2" t="s">
        <v>49</v>
      </c>
      <c r="F8787" s="2" t="s">
        <v>3864</v>
      </c>
      <c r="G8787" s="2" t="s">
        <v>29</v>
      </c>
      <c r="H8787" s="2" t="s">
        <v>220</v>
      </c>
      <c r="I8787" s="2" t="s">
        <v>1140</v>
      </c>
      <c r="J8787" s="2" t="s">
        <v>3744</v>
      </c>
      <c r="K8787" s="2" t="s">
        <v>33</v>
      </c>
      <c r="L8787" s="10">
        <v>43376.0</v>
      </c>
      <c r="M8787" s="2" t="s">
        <v>90</v>
      </c>
      <c r="N8787" s="11">
        <v>0.0</v>
      </c>
      <c r="O8787" s="12">
        <v>517.0</v>
      </c>
      <c r="P8787" s="13">
        <v>0.23</v>
      </c>
      <c r="Q8787" s="13">
        <v>2250.0</v>
      </c>
      <c r="R8787" s="13">
        <f t="shared" si="1"/>
        <v>2250</v>
      </c>
      <c r="S8787" s="14">
        <f t="shared" si="2"/>
        <v>250</v>
      </c>
      <c r="T8787" s="14">
        <f t="shared" si="3"/>
        <v>0.2297777778</v>
      </c>
      <c r="U8787" s="15" t="str">
        <f>vlookup(F8787,'Sub categories'!$A:$C,3,False)</f>
        <v>Accessories</v>
      </c>
      <c r="V8787" s="16">
        <f t="shared" si="4"/>
        <v>2</v>
      </c>
      <c r="W8787" s="17">
        <f t="array" ref="W8787">INDEX(shipping_prices!$C$1:$F10014,MATCH(I8787,shipping_prices!$A$1:$A10014,0),MATCH(M8787,shipping_prices!$C$1:$F$1,0))</f>
        <v>5.13</v>
      </c>
      <c r="X8787" s="15" t="str">
        <f t="shared" si="5"/>
        <v>Peter McVeeDoverNew Hampshire</v>
      </c>
      <c r="Y8787" s="15" t="str">
        <f t="shared" si="6"/>
        <v>High</v>
      </c>
    </row>
    <row r="8788" hidden="1">
      <c r="A8788" s="1">
        <v>43374.0</v>
      </c>
      <c r="B8788" s="2" t="s">
        <v>7821</v>
      </c>
      <c r="C8788" s="2">
        <v>3.0</v>
      </c>
      <c r="D8788" s="2" t="s">
        <v>4860</v>
      </c>
      <c r="E8788" s="2" t="s">
        <v>27</v>
      </c>
      <c r="F8788" s="2" t="s">
        <v>2334</v>
      </c>
      <c r="G8788" s="2" t="s">
        <v>39</v>
      </c>
      <c r="H8788" s="2" t="s">
        <v>79</v>
      </c>
      <c r="I8788" s="2" t="s">
        <v>111</v>
      </c>
      <c r="J8788" s="2" t="s">
        <v>321</v>
      </c>
      <c r="K8788" s="2" t="s">
        <v>33</v>
      </c>
      <c r="L8788" s="10">
        <v>43377.0</v>
      </c>
      <c r="M8788" s="2" t="s">
        <v>142</v>
      </c>
      <c r="N8788" s="11">
        <v>0.7</v>
      </c>
      <c r="O8788" s="12">
        <v>-6.0</v>
      </c>
      <c r="P8788" s="13">
        <v>-0.77</v>
      </c>
      <c r="Q8788" s="13">
        <v>7.0</v>
      </c>
      <c r="R8788" s="13">
        <f t="shared" si="1"/>
        <v>23.33333333</v>
      </c>
      <c r="S8788" s="14">
        <f t="shared" si="2"/>
        <v>7.777777778</v>
      </c>
      <c r="T8788" s="14">
        <f t="shared" si="3"/>
        <v>-0.8571428571</v>
      </c>
      <c r="U8788" s="15" t="str">
        <f>vlookup(F8788,'Sub categories'!$A:$C,3,False)</f>
        <v>Binders</v>
      </c>
      <c r="V8788" s="16">
        <f t="shared" si="4"/>
        <v>3</v>
      </c>
      <c r="W8788" s="17">
        <f t="array" ref="W8788">INDEX(shipping_prices!$C$1:$F10015,MATCH(I8788,shipping_prices!$A$1:$A10015,0),MATCH(M8788,shipping_prices!$C$1:$F$1,0))</f>
        <v>17.92</v>
      </c>
      <c r="X8788" s="15" t="str">
        <f t="shared" si="5"/>
        <v>Christy BrittainLakewoodOhio</v>
      </c>
      <c r="Y8788" s="15" t="str">
        <f t="shared" si="6"/>
        <v>loss</v>
      </c>
    </row>
    <row r="8789" hidden="1">
      <c r="A8789" s="1">
        <v>43375.0</v>
      </c>
      <c r="B8789" s="2" t="s">
        <v>7821</v>
      </c>
      <c r="C8789" s="2">
        <v>4.0</v>
      </c>
      <c r="D8789" s="2" t="s">
        <v>4860</v>
      </c>
      <c r="E8789" s="2" t="s">
        <v>27</v>
      </c>
      <c r="F8789" s="2" t="s">
        <v>1204</v>
      </c>
      <c r="G8789" s="2" t="s">
        <v>39</v>
      </c>
      <c r="H8789" s="2" t="s">
        <v>297</v>
      </c>
      <c r="I8789" s="2" t="s">
        <v>111</v>
      </c>
      <c r="J8789" s="2" t="s">
        <v>321</v>
      </c>
      <c r="K8789" s="2" t="s">
        <v>33</v>
      </c>
      <c r="L8789" s="10">
        <v>43377.0</v>
      </c>
      <c r="M8789" s="2" t="s">
        <v>142</v>
      </c>
      <c r="N8789" s="11">
        <v>0.2</v>
      </c>
      <c r="O8789" s="12">
        <v>2.0</v>
      </c>
      <c r="P8789" s="13">
        <v>0.08</v>
      </c>
      <c r="Q8789" s="13">
        <v>27.0</v>
      </c>
      <c r="R8789" s="13">
        <f t="shared" si="1"/>
        <v>33.75</v>
      </c>
      <c r="S8789" s="14">
        <f t="shared" si="2"/>
        <v>8.4375</v>
      </c>
      <c r="T8789" s="14">
        <f t="shared" si="3"/>
        <v>0.07407407407</v>
      </c>
      <c r="U8789" s="15" t="str">
        <f>vlookup(F8789,'Sub categories'!$A:$C,3,False)</f>
        <v>Supplies</v>
      </c>
      <c r="V8789" s="16">
        <f t="shared" si="4"/>
        <v>2</v>
      </c>
      <c r="W8789" s="17">
        <f t="array" ref="W8789">INDEX(shipping_prices!$C$1:$F10016,MATCH(I8789,shipping_prices!$A$1:$A10016,0),MATCH(M8789,shipping_prices!$C$1:$F$1,0))</f>
        <v>17.92</v>
      </c>
      <c r="X8789" s="15" t="str">
        <f t="shared" si="5"/>
        <v>Christy BrittainLakewoodOhio</v>
      </c>
      <c r="Y8789" s="15" t="str">
        <f t="shared" si="6"/>
        <v>Low</v>
      </c>
    </row>
    <row r="8790" hidden="1">
      <c r="A8790" s="1">
        <v>43375.0</v>
      </c>
      <c r="B8790" s="2" t="s">
        <v>7822</v>
      </c>
      <c r="C8790" s="2">
        <v>7.0</v>
      </c>
      <c r="D8790" s="2" t="s">
        <v>2555</v>
      </c>
      <c r="E8790" s="2" t="s">
        <v>27</v>
      </c>
      <c r="F8790" s="2" t="s">
        <v>2711</v>
      </c>
      <c r="G8790" s="2" t="s">
        <v>29</v>
      </c>
      <c r="H8790" s="2" t="s">
        <v>701</v>
      </c>
      <c r="I8790" s="2" t="s">
        <v>511</v>
      </c>
      <c r="J8790" s="2" t="s">
        <v>814</v>
      </c>
      <c r="K8790" s="2" t="s">
        <v>43</v>
      </c>
      <c r="L8790" s="10">
        <v>43386.0</v>
      </c>
      <c r="M8790" s="2" t="s">
        <v>142</v>
      </c>
      <c r="N8790" s="11">
        <v>0.2</v>
      </c>
      <c r="O8790" s="12">
        <v>16.0</v>
      </c>
      <c r="P8790" s="13">
        <v>0.13</v>
      </c>
      <c r="Q8790" s="13">
        <v>126.0</v>
      </c>
      <c r="R8790" s="13">
        <f t="shared" si="1"/>
        <v>157.5</v>
      </c>
      <c r="S8790" s="14">
        <f t="shared" si="2"/>
        <v>22.5</v>
      </c>
      <c r="T8790" s="14">
        <f t="shared" si="3"/>
        <v>0.126984127</v>
      </c>
      <c r="U8790" s="15" t="str">
        <f>vlookup(F8790,'Sub categories'!$A:$C,3,False)</f>
        <v>Phones</v>
      </c>
      <c r="V8790" s="16">
        <f t="shared" si="4"/>
        <v>11</v>
      </c>
      <c r="W8790" s="17">
        <f t="array" ref="W8790">INDEX(shipping_prices!$C$1:$F10017,MATCH(I8790,shipping_prices!$A$1:$A10017,0),MATCH(M8790,shipping_prices!$C$1:$F$1,0))</f>
        <v>21.33</v>
      </c>
      <c r="X8790" s="15" t="str">
        <f t="shared" si="5"/>
        <v>Justin MacKendrickAuroraColorado</v>
      </c>
      <c r="Y8790" s="15" t="str">
        <f t="shared" si="6"/>
        <v>Low</v>
      </c>
    </row>
    <row r="8791" hidden="1">
      <c r="A8791" s="1">
        <v>43375.0</v>
      </c>
      <c r="B8791" s="2" t="s">
        <v>7823</v>
      </c>
      <c r="C8791" s="2">
        <v>1.0</v>
      </c>
      <c r="D8791" s="2" t="s">
        <v>522</v>
      </c>
      <c r="E8791" s="2" t="s">
        <v>37</v>
      </c>
      <c r="F8791" s="2" t="s">
        <v>2287</v>
      </c>
      <c r="G8791" s="2" t="s">
        <v>39</v>
      </c>
      <c r="H8791" s="2" t="s">
        <v>182</v>
      </c>
      <c r="I8791" s="2" t="s">
        <v>2226</v>
      </c>
      <c r="J8791" s="2" t="s">
        <v>614</v>
      </c>
      <c r="K8791" s="2" t="s">
        <v>54</v>
      </c>
      <c r="L8791" s="10">
        <v>43382.0</v>
      </c>
      <c r="M8791" s="2" t="s">
        <v>34</v>
      </c>
      <c r="N8791" s="11">
        <v>0.7</v>
      </c>
      <c r="O8791" s="12">
        <v>-116.0</v>
      </c>
      <c r="P8791" s="13">
        <v>-0.73</v>
      </c>
      <c r="Q8791" s="13">
        <v>158.0</v>
      </c>
      <c r="R8791" s="13">
        <f t="shared" si="1"/>
        <v>526.6666667</v>
      </c>
      <c r="S8791" s="14">
        <f t="shared" si="2"/>
        <v>526.6666667</v>
      </c>
      <c r="T8791" s="14">
        <f t="shared" si="3"/>
        <v>-0.7341772152</v>
      </c>
      <c r="U8791" s="15" t="str">
        <f>vlookup(F8791,'Sub categories'!$A:$C,3,False)</f>
        <v>Binders</v>
      </c>
      <c r="V8791" s="16">
        <f t="shared" si="4"/>
        <v>7</v>
      </c>
      <c r="W8791" s="17">
        <f t="array" ref="W8791">INDEX(shipping_prices!$C$1:$F10018,MATCH(I8791,shipping_prices!$A$1:$A10018,0),MATCH(M8791,shipping_prices!$C$1:$F$1,0))</f>
        <v>6.55</v>
      </c>
      <c r="X8791" s="15" t="str">
        <f t="shared" si="5"/>
        <v>Greg GuthrieBristolTennessee</v>
      </c>
      <c r="Y8791" s="15" t="str">
        <f t="shared" si="6"/>
        <v>loss</v>
      </c>
    </row>
    <row r="8792" hidden="1">
      <c r="A8792" s="1">
        <v>43375.0</v>
      </c>
      <c r="B8792" s="2" t="s">
        <v>7824</v>
      </c>
      <c r="C8792" s="2">
        <v>5.0</v>
      </c>
      <c r="D8792" s="2" t="s">
        <v>694</v>
      </c>
      <c r="E8792" s="2" t="s">
        <v>27</v>
      </c>
      <c r="F8792" s="2" t="s">
        <v>3169</v>
      </c>
      <c r="G8792" s="2" t="s">
        <v>39</v>
      </c>
      <c r="H8792" s="2" t="s">
        <v>79</v>
      </c>
      <c r="I8792" s="2" t="s">
        <v>501</v>
      </c>
      <c r="J8792" s="2" t="s">
        <v>122</v>
      </c>
      <c r="K8792" s="2" t="s">
        <v>54</v>
      </c>
      <c r="L8792" s="10">
        <v>43379.0</v>
      </c>
      <c r="M8792" s="2" t="s">
        <v>90</v>
      </c>
      <c r="N8792" s="11">
        <v>0.0</v>
      </c>
      <c r="O8792" s="12">
        <v>74.0</v>
      </c>
      <c r="P8792" s="13">
        <v>0.47</v>
      </c>
      <c r="Q8792" s="13">
        <v>158.0</v>
      </c>
      <c r="R8792" s="13">
        <f t="shared" si="1"/>
        <v>158</v>
      </c>
      <c r="S8792" s="14">
        <f t="shared" si="2"/>
        <v>31.6</v>
      </c>
      <c r="T8792" s="14">
        <f t="shared" si="3"/>
        <v>0.4683544304</v>
      </c>
      <c r="U8792" s="15" t="str">
        <f>vlookup(F8792,'Sub categories'!$A:$C,3,False)</f>
        <v>Binders</v>
      </c>
      <c r="V8792" s="16">
        <f t="shared" si="4"/>
        <v>4</v>
      </c>
      <c r="W8792" s="17">
        <f t="array" ref="W8792">INDEX(shipping_prices!$C$1:$F10019,MATCH(I8792,shipping_prices!$A$1:$A10019,0),MATCH(M8792,shipping_prices!$C$1:$F$1,0))</f>
        <v>5.73</v>
      </c>
      <c r="X8792" s="15" t="str">
        <f t="shared" si="5"/>
        <v>Lena HernandezColumbusGeorgia</v>
      </c>
      <c r="Y8792" s="15" t="str">
        <f t="shared" si="6"/>
        <v>High</v>
      </c>
    </row>
    <row r="8793">
      <c r="A8793" s="1">
        <v>43375.0</v>
      </c>
      <c r="B8793" s="2" t="s">
        <v>7824</v>
      </c>
      <c r="C8793" s="2">
        <v>6.0</v>
      </c>
      <c r="D8793" s="2" t="s">
        <v>694</v>
      </c>
      <c r="E8793" s="2" t="s">
        <v>27</v>
      </c>
      <c r="F8793" s="2" t="s">
        <v>245</v>
      </c>
      <c r="G8793" s="2" t="s">
        <v>45</v>
      </c>
      <c r="H8793" s="2" t="s">
        <v>246</v>
      </c>
      <c r="I8793" s="2" t="s">
        <v>501</v>
      </c>
      <c r="J8793" s="2" t="s">
        <v>122</v>
      </c>
      <c r="K8793" s="2" t="s">
        <v>54</v>
      </c>
      <c r="L8793" s="10">
        <v>43379.0</v>
      </c>
      <c r="M8793" s="2" t="s">
        <v>90</v>
      </c>
      <c r="N8793" s="11">
        <v>0.0</v>
      </c>
      <c r="O8793" s="12">
        <v>47.0</v>
      </c>
      <c r="P8793" s="13">
        <v>0.17</v>
      </c>
      <c r="Q8793" s="13">
        <v>276.0</v>
      </c>
      <c r="R8793" s="13">
        <f t="shared" si="1"/>
        <v>276</v>
      </c>
      <c r="S8793" s="14">
        <f t="shared" si="2"/>
        <v>46</v>
      </c>
      <c r="T8793" s="14">
        <f t="shared" si="3"/>
        <v>0.1702898551</v>
      </c>
      <c r="U8793" s="15" t="str">
        <f>vlookup(F8793,'Sub categories'!$A:$C,3,False)</f>
        <v>Furnishings</v>
      </c>
      <c r="V8793" s="16">
        <f t="shared" si="4"/>
        <v>4</v>
      </c>
      <c r="W8793" s="17">
        <f t="array" ref="W8793">INDEX(shipping_prices!$C$1:$F10020,MATCH(I8793,shipping_prices!$A$1:$A10020,0),MATCH(M8793,shipping_prices!$C$1:$F$1,0))</f>
        <v>5.73</v>
      </c>
      <c r="X8793" s="15" t="str">
        <f t="shared" si="5"/>
        <v>Lena HernandezColumbusGeorgia</v>
      </c>
      <c r="Y8793" s="15" t="str">
        <f t="shared" si="6"/>
        <v>High</v>
      </c>
    </row>
    <row r="8794" hidden="1">
      <c r="A8794" s="1">
        <v>43375.0</v>
      </c>
      <c r="B8794" s="2" t="s">
        <v>7825</v>
      </c>
      <c r="C8794" s="2">
        <v>2.0</v>
      </c>
      <c r="D8794" s="2" t="s">
        <v>1292</v>
      </c>
      <c r="E8794" s="2" t="s">
        <v>27</v>
      </c>
      <c r="F8794" s="2" t="s">
        <v>843</v>
      </c>
      <c r="G8794" s="2" t="s">
        <v>39</v>
      </c>
      <c r="H8794" s="2" t="s">
        <v>843</v>
      </c>
      <c r="I8794" s="2" t="s">
        <v>169</v>
      </c>
      <c r="J8794" s="2" t="s">
        <v>42</v>
      </c>
      <c r="K8794" s="2" t="s">
        <v>43</v>
      </c>
      <c r="L8794" s="10">
        <v>43379.0</v>
      </c>
      <c r="M8794" s="2" t="s">
        <v>90</v>
      </c>
      <c r="N8794" s="11">
        <v>0.0</v>
      </c>
      <c r="O8794" s="12">
        <v>24.0</v>
      </c>
      <c r="P8794" s="13">
        <v>0.46</v>
      </c>
      <c r="Q8794" s="13">
        <v>53.0</v>
      </c>
      <c r="R8794" s="13">
        <f t="shared" si="1"/>
        <v>53</v>
      </c>
      <c r="S8794" s="14">
        <f t="shared" si="2"/>
        <v>26.5</v>
      </c>
      <c r="T8794" s="14">
        <f t="shared" si="3"/>
        <v>0.4528301887</v>
      </c>
      <c r="U8794" s="15" t="str">
        <f>vlookup(F8794,'Sub categories'!$A:$C,3,False)</f>
        <v>Paper</v>
      </c>
      <c r="V8794" s="16">
        <f t="shared" si="4"/>
        <v>4</v>
      </c>
      <c r="W8794" s="17">
        <f t="array" ref="W8794">INDEX(shipping_prices!$C$1:$F10021,MATCH(I8794,shipping_prices!$A$1:$A10021,0),MATCH(M8794,shipping_prices!$C$1:$F$1,0))</f>
        <v>6.7</v>
      </c>
      <c r="X8794" s="15" t="str">
        <f t="shared" si="5"/>
        <v>Andy ReiterLos AngelesCalifornia</v>
      </c>
      <c r="Y8794" s="15" t="str">
        <f t="shared" si="6"/>
        <v>Low</v>
      </c>
    </row>
    <row r="8795" hidden="1">
      <c r="A8795" s="1">
        <v>43375.0</v>
      </c>
      <c r="B8795" s="2" t="s">
        <v>7825</v>
      </c>
      <c r="C8795" s="2">
        <v>4.0</v>
      </c>
      <c r="D8795" s="2" t="s">
        <v>1292</v>
      </c>
      <c r="E8795" s="2" t="s">
        <v>27</v>
      </c>
      <c r="F8795" s="2" t="s">
        <v>3156</v>
      </c>
      <c r="G8795" s="2" t="s">
        <v>29</v>
      </c>
      <c r="H8795" s="2" t="s">
        <v>1854</v>
      </c>
      <c r="I8795" s="2" t="s">
        <v>169</v>
      </c>
      <c r="J8795" s="2" t="s">
        <v>42</v>
      </c>
      <c r="K8795" s="2" t="s">
        <v>43</v>
      </c>
      <c r="L8795" s="10">
        <v>43379.0</v>
      </c>
      <c r="M8795" s="2" t="s">
        <v>90</v>
      </c>
      <c r="N8795" s="11">
        <v>0.2</v>
      </c>
      <c r="O8795" s="12">
        <v>216.0</v>
      </c>
      <c r="P8795" s="13">
        <v>0.34</v>
      </c>
      <c r="Q8795" s="13">
        <v>640.0</v>
      </c>
      <c r="R8795" s="13">
        <f t="shared" si="1"/>
        <v>800</v>
      </c>
      <c r="S8795" s="14">
        <f t="shared" si="2"/>
        <v>200</v>
      </c>
      <c r="T8795" s="14">
        <f t="shared" si="3"/>
        <v>0.3375</v>
      </c>
      <c r="U8795" s="15" t="str">
        <f>vlookup(F8795,'Sub categories'!$A:$C,3,False)</f>
        <v>Copiers</v>
      </c>
      <c r="V8795" s="16">
        <f t="shared" si="4"/>
        <v>4</v>
      </c>
      <c r="W8795" s="17">
        <f t="array" ref="W8795">INDEX(shipping_prices!$C$1:$F10022,MATCH(I8795,shipping_prices!$A$1:$A10022,0),MATCH(M8795,shipping_prices!$C$1:$F$1,0))</f>
        <v>6.7</v>
      </c>
      <c r="X8795" s="15" t="str">
        <f t="shared" si="5"/>
        <v>Andy ReiterLos AngelesCalifornia</v>
      </c>
      <c r="Y8795" s="15" t="str">
        <f t="shared" si="6"/>
        <v>High</v>
      </c>
    </row>
    <row r="8796" hidden="1">
      <c r="A8796" s="1">
        <v>43375.0</v>
      </c>
      <c r="B8796" s="2" t="s">
        <v>7826</v>
      </c>
      <c r="C8796" s="2">
        <v>4.0</v>
      </c>
      <c r="D8796" s="2" t="s">
        <v>624</v>
      </c>
      <c r="E8796" s="2" t="s">
        <v>37</v>
      </c>
      <c r="F8796" s="2" t="s">
        <v>1373</v>
      </c>
      <c r="G8796" s="2" t="s">
        <v>39</v>
      </c>
      <c r="H8796" s="2" t="s">
        <v>227</v>
      </c>
      <c r="I8796" s="2" t="s">
        <v>111</v>
      </c>
      <c r="J8796" s="2" t="s">
        <v>598</v>
      </c>
      <c r="K8796" s="2" t="s">
        <v>33</v>
      </c>
      <c r="L8796" s="10">
        <v>43379.0</v>
      </c>
      <c r="M8796" s="2" t="s">
        <v>34</v>
      </c>
      <c r="N8796" s="11">
        <v>0.0</v>
      </c>
      <c r="O8796" s="12">
        <v>23.0</v>
      </c>
      <c r="P8796" s="13">
        <v>0.45</v>
      </c>
      <c r="Q8796" s="13">
        <v>51.0</v>
      </c>
      <c r="R8796" s="13">
        <f t="shared" si="1"/>
        <v>51</v>
      </c>
      <c r="S8796" s="14">
        <f t="shared" si="2"/>
        <v>12.75</v>
      </c>
      <c r="T8796" s="14">
        <f t="shared" si="3"/>
        <v>0.4509803922</v>
      </c>
      <c r="U8796" s="15" t="str">
        <f>vlookup(F8796,'Sub categories'!$A:$C,3,False)</f>
        <v>Envelopes</v>
      </c>
      <c r="V8796" s="16">
        <f t="shared" si="4"/>
        <v>4</v>
      </c>
      <c r="W8796" s="17">
        <f t="array" ref="W8796">INDEX(shipping_prices!$C$1:$F10023,MATCH(I8796,shipping_prices!$A$1:$A10023,0),MATCH(M8796,shipping_prices!$C$1:$F$1,0))</f>
        <v>7.81</v>
      </c>
      <c r="X8796" s="15" t="str">
        <f t="shared" si="5"/>
        <v>Jennifer PattLakewoodNew Jersey</v>
      </c>
      <c r="Y8796" s="15" t="str">
        <f t="shared" si="6"/>
        <v>Low</v>
      </c>
    </row>
    <row r="8797" hidden="1">
      <c r="A8797" s="1">
        <v>43375.0</v>
      </c>
      <c r="B8797" s="2" t="s">
        <v>7826</v>
      </c>
      <c r="C8797" s="2">
        <v>1.0</v>
      </c>
      <c r="D8797" s="2" t="s">
        <v>624</v>
      </c>
      <c r="E8797" s="2" t="s">
        <v>37</v>
      </c>
      <c r="F8797" s="2" t="s">
        <v>2746</v>
      </c>
      <c r="G8797" s="2" t="s">
        <v>29</v>
      </c>
      <c r="H8797" s="2" t="s">
        <v>2558</v>
      </c>
      <c r="I8797" s="2" t="s">
        <v>111</v>
      </c>
      <c r="J8797" s="2" t="s">
        <v>598</v>
      </c>
      <c r="K8797" s="2" t="s">
        <v>33</v>
      </c>
      <c r="L8797" s="10">
        <v>43379.0</v>
      </c>
      <c r="M8797" s="2" t="s">
        <v>34</v>
      </c>
      <c r="N8797" s="11">
        <v>0.0</v>
      </c>
      <c r="O8797" s="12">
        <v>32.0</v>
      </c>
      <c r="P8797" s="13">
        <v>0.36</v>
      </c>
      <c r="Q8797" s="13">
        <v>90.0</v>
      </c>
      <c r="R8797" s="13">
        <f t="shared" si="1"/>
        <v>90</v>
      </c>
      <c r="S8797" s="14">
        <f t="shared" si="2"/>
        <v>90</v>
      </c>
      <c r="T8797" s="14">
        <f t="shared" si="3"/>
        <v>0.3555555556</v>
      </c>
      <c r="U8797" s="15" t="str">
        <f>vlookup(F8797,'Sub categories'!$A:$C,3,False)</f>
        <v>Accessories</v>
      </c>
      <c r="V8797" s="16">
        <f t="shared" si="4"/>
        <v>4</v>
      </c>
      <c r="W8797" s="17">
        <f t="array" ref="W8797">INDEX(shipping_prices!$C$1:$F10024,MATCH(I8797,shipping_prices!$A$1:$A10024,0),MATCH(M8797,shipping_prices!$C$1:$F$1,0))</f>
        <v>7.81</v>
      </c>
      <c r="X8797" s="15" t="str">
        <f t="shared" si="5"/>
        <v>Jennifer PattLakewoodNew Jersey</v>
      </c>
      <c r="Y8797" s="15" t="str">
        <f t="shared" si="6"/>
        <v>Low</v>
      </c>
    </row>
    <row r="8798" hidden="1">
      <c r="A8798" s="1">
        <v>43375.0</v>
      </c>
      <c r="B8798" s="2" t="s">
        <v>7826</v>
      </c>
      <c r="C8798" s="2">
        <v>5.0</v>
      </c>
      <c r="D8798" s="2" t="s">
        <v>624</v>
      </c>
      <c r="E8798" s="2" t="s">
        <v>37</v>
      </c>
      <c r="F8798" s="2" t="s">
        <v>2462</v>
      </c>
      <c r="G8798" s="2" t="s">
        <v>39</v>
      </c>
      <c r="H8798" s="2" t="s">
        <v>79</v>
      </c>
      <c r="I8798" s="2" t="s">
        <v>111</v>
      </c>
      <c r="J8798" s="2" t="s">
        <v>598</v>
      </c>
      <c r="K8798" s="2" t="s">
        <v>33</v>
      </c>
      <c r="L8798" s="10">
        <v>43379.0</v>
      </c>
      <c r="M8798" s="2" t="s">
        <v>34</v>
      </c>
      <c r="N8798" s="11">
        <v>0.0</v>
      </c>
      <c r="O8798" s="12">
        <v>46.0</v>
      </c>
      <c r="P8798" s="13">
        <v>0.48</v>
      </c>
      <c r="Q8798" s="13">
        <v>95.0</v>
      </c>
      <c r="R8798" s="13">
        <f t="shared" si="1"/>
        <v>95</v>
      </c>
      <c r="S8798" s="14">
        <f t="shared" si="2"/>
        <v>19</v>
      </c>
      <c r="T8798" s="14">
        <f t="shared" si="3"/>
        <v>0.4842105263</v>
      </c>
      <c r="U8798" s="15" t="str">
        <f>vlookup(F8798,'Sub categories'!$A:$C,3,False)</f>
        <v>Paper</v>
      </c>
      <c r="V8798" s="16">
        <f t="shared" si="4"/>
        <v>4</v>
      </c>
      <c r="W8798" s="17">
        <f t="array" ref="W8798">INDEX(shipping_prices!$C$1:$F10025,MATCH(I8798,shipping_prices!$A$1:$A10025,0),MATCH(M8798,shipping_prices!$C$1:$F$1,0))</f>
        <v>7.81</v>
      </c>
      <c r="X8798" s="15" t="str">
        <f t="shared" si="5"/>
        <v>Jennifer PattLakewoodNew Jersey</v>
      </c>
      <c r="Y8798" s="15" t="str">
        <f t="shared" si="6"/>
        <v>High</v>
      </c>
    </row>
    <row r="8799" hidden="1">
      <c r="A8799" s="1">
        <v>43375.0</v>
      </c>
      <c r="B8799" s="2" t="s">
        <v>7827</v>
      </c>
      <c r="C8799" s="2">
        <v>4.0</v>
      </c>
      <c r="D8799" s="2" t="s">
        <v>2274</v>
      </c>
      <c r="E8799" s="2" t="s">
        <v>49</v>
      </c>
      <c r="F8799" s="2" t="s">
        <v>2770</v>
      </c>
      <c r="G8799" s="2" t="s">
        <v>39</v>
      </c>
      <c r="H8799" s="2" t="s">
        <v>51</v>
      </c>
      <c r="I8799" s="2" t="s">
        <v>320</v>
      </c>
      <c r="J8799" s="2" t="s">
        <v>321</v>
      </c>
      <c r="K8799" s="2" t="s">
        <v>33</v>
      </c>
      <c r="L8799" s="10">
        <v>43375.0</v>
      </c>
      <c r="M8799" s="2" t="s">
        <v>469</v>
      </c>
      <c r="N8799" s="11">
        <v>0.2</v>
      </c>
      <c r="O8799" s="12">
        <v>7.0</v>
      </c>
      <c r="P8799" s="13">
        <v>0.35</v>
      </c>
      <c r="Q8799" s="13">
        <v>21.0</v>
      </c>
      <c r="R8799" s="13">
        <f t="shared" si="1"/>
        <v>26.25</v>
      </c>
      <c r="S8799" s="14">
        <f t="shared" si="2"/>
        <v>6.5625</v>
      </c>
      <c r="T8799" s="14">
        <f t="shared" si="3"/>
        <v>0.3333333333</v>
      </c>
      <c r="U8799" s="15" t="str">
        <f>vlookup(F8799,'Sub categories'!$A:$C,3,False)</f>
        <v>Paper</v>
      </c>
      <c r="V8799" s="16">
        <f t="shared" si="4"/>
        <v>0</v>
      </c>
      <c r="W8799" s="17">
        <f t="array" ref="W8799">INDEX(shipping_prices!$C$1:$F10026,MATCH(I8799,shipping_prices!$A$1:$A10026,0),MATCH(M8799,shipping_prices!$C$1:$F$1,0))</f>
        <v>51.64</v>
      </c>
      <c r="X8799" s="15" t="str">
        <f t="shared" si="5"/>
        <v>Jim KrizClevelandOhio</v>
      </c>
      <c r="Y8799" s="15" t="str">
        <f t="shared" si="6"/>
        <v>Low</v>
      </c>
    </row>
    <row r="8800" hidden="1">
      <c r="A8800" s="1">
        <v>43375.0</v>
      </c>
      <c r="B8800" s="2" t="s">
        <v>7828</v>
      </c>
      <c r="C8800" s="2">
        <v>1.0</v>
      </c>
      <c r="D8800" s="2" t="s">
        <v>347</v>
      </c>
      <c r="E8800" s="2" t="s">
        <v>27</v>
      </c>
      <c r="F8800" s="2" t="s">
        <v>3756</v>
      </c>
      <c r="G8800" s="2" t="s">
        <v>29</v>
      </c>
      <c r="H8800" s="2" t="s">
        <v>554</v>
      </c>
      <c r="I8800" s="2" t="s">
        <v>31</v>
      </c>
      <c r="J8800" s="2" t="s">
        <v>32</v>
      </c>
      <c r="K8800" s="2" t="s">
        <v>33</v>
      </c>
      <c r="L8800" s="10">
        <v>43375.0</v>
      </c>
      <c r="M8800" s="2" t="s">
        <v>469</v>
      </c>
      <c r="N8800" s="11">
        <v>0.0</v>
      </c>
      <c r="O8800" s="12">
        <v>25.0</v>
      </c>
      <c r="P8800" s="13">
        <v>0.15</v>
      </c>
      <c r="Q8800" s="13">
        <v>166.0</v>
      </c>
      <c r="R8800" s="13">
        <f t="shared" si="1"/>
        <v>166</v>
      </c>
      <c r="S8800" s="14">
        <f t="shared" si="2"/>
        <v>166</v>
      </c>
      <c r="T8800" s="14">
        <f t="shared" si="3"/>
        <v>0.1506024096</v>
      </c>
      <c r="U8800" s="15" t="str">
        <f>vlookup(F8800,'Sub categories'!$A:$C,3,False)</f>
        <v>Accessories</v>
      </c>
      <c r="V8800" s="16">
        <f t="shared" si="4"/>
        <v>0</v>
      </c>
      <c r="W8800" s="17">
        <f t="array" ref="W8800">INDEX(shipping_prices!$C$1:$F10027,MATCH(I8800,shipping_prices!$A$1:$A10027,0),MATCH(M8800,shipping_prices!$C$1:$F$1,0))</f>
        <v>46.14</v>
      </c>
      <c r="X8800" s="15" t="str">
        <f t="shared" si="5"/>
        <v>Mitch WebberNew York CityNew York</v>
      </c>
      <c r="Y8800" s="15" t="str">
        <f t="shared" si="6"/>
        <v>Low</v>
      </c>
    </row>
    <row r="8801" hidden="1">
      <c r="A8801" s="1">
        <v>43375.0</v>
      </c>
      <c r="B8801" s="2" t="s">
        <v>7829</v>
      </c>
      <c r="C8801" s="2">
        <v>5.0</v>
      </c>
      <c r="D8801" s="2" t="s">
        <v>3141</v>
      </c>
      <c r="E8801" s="2" t="s">
        <v>37</v>
      </c>
      <c r="F8801" s="2" t="s">
        <v>2893</v>
      </c>
      <c r="G8801" s="2" t="s">
        <v>39</v>
      </c>
      <c r="H8801" s="2" t="s">
        <v>79</v>
      </c>
      <c r="I8801" s="2" t="s">
        <v>1155</v>
      </c>
      <c r="J8801" s="2" t="s">
        <v>1156</v>
      </c>
      <c r="K8801" s="2" t="s">
        <v>33</v>
      </c>
      <c r="L8801" s="10">
        <v>43381.0</v>
      </c>
      <c r="M8801" s="2" t="s">
        <v>34</v>
      </c>
      <c r="N8801" s="11">
        <v>0.0</v>
      </c>
      <c r="O8801" s="12">
        <v>13.0</v>
      </c>
      <c r="P8801" s="13">
        <v>0.48</v>
      </c>
      <c r="Q8801" s="13">
        <v>26.0</v>
      </c>
      <c r="R8801" s="13">
        <f t="shared" si="1"/>
        <v>26</v>
      </c>
      <c r="S8801" s="14">
        <f t="shared" si="2"/>
        <v>5.2</v>
      </c>
      <c r="T8801" s="14">
        <f t="shared" si="3"/>
        <v>0.5</v>
      </c>
      <c r="U8801" s="15" t="str">
        <f>vlookup(F8801,'Sub categories'!$A:$C,3,False)</f>
        <v>Paper</v>
      </c>
      <c r="V8801" s="16">
        <f t="shared" si="4"/>
        <v>6</v>
      </c>
      <c r="W8801" s="17">
        <f t="array" ref="W8801">INDEX(shipping_prices!$C$1:$F10028,MATCH(I8801,shipping_prices!$A$1:$A10028,0),MATCH(M8801,shipping_prices!$C$1:$F$1,0))</f>
        <v>8.11</v>
      </c>
      <c r="X8801" s="15" t="str">
        <f t="shared" si="5"/>
        <v>Kalyca MeadeBaltimoreMaryland</v>
      </c>
      <c r="Y8801" s="15" t="str">
        <f t="shared" si="6"/>
        <v>Low</v>
      </c>
    </row>
    <row r="8802" hidden="1">
      <c r="A8802" s="1">
        <v>43375.0</v>
      </c>
      <c r="B8802" s="2" t="s">
        <v>7829</v>
      </c>
      <c r="C8802" s="2">
        <v>9.0</v>
      </c>
      <c r="D8802" s="2" t="s">
        <v>3141</v>
      </c>
      <c r="E8802" s="2" t="s">
        <v>37</v>
      </c>
      <c r="F8802" s="2" t="s">
        <v>3880</v>
      </c>
      <c r="G8802" s="2" t="s">
        <v>39</v>
      </c>
      <c r="H8802" s="2" t="s">
        <v>79</v>
      </c>
      <c r="I8802" s="2" t="s">
        <v>1155</v>
      </c>
      <c r="J8802" s="2" t="s">
        <v>1156</v>
      </c>
      <c r="K8802" s="2" t="s">
        <v>33</v>
      </c>
      <c r="L8802" s="10">
        <v>43381.0</v>
      </c>
      <c r="M8802" s="2" t="s">
        <v>34</v>
      </c>
      <c r="N8802" s="11">
        <v>0.0</v>
      </c>
      <c r="O8802" s="12">
        <v>9.0</v>
      </c>
      <c r="P8802" s="13">
        <v>0.34</v>
      </c>
      <c r="Q8802" s="13">
        <v>27.0</v>
      </c>
      <c r="R8802" s="13">
        <f t="shared" si="1"/>
        <v>27</v>
      </c>
      <c r="S8802" s="14">
        <f t="shared" si="2"/>
        <v>3</v>
      </c>
      <c r="T8802" s="14">
        <f t="shared" si="3"/>
        <v>0.3333333333</v>
      </c>
      <c r="U8802" s="15" t="str">
        <f>vlookup(F8802,'Sub categories'!$A:$C,3,False)</f>
        <v>Art</v>
      </c>
      <c r="V8802" s="16">
        <f t="shared" si="4"/>
        <v>6</v>
      </c>
      <c r="W8802" s="17">
        <f t="array" ref="W8802">INDEX(shipping_prices!$C$1:$F10029,MATCH(I8802,shipping_prices!$A$1:$A10029,0),MATCH(M8802,shipping_prices!$C$1:$F$1,0))</f>
        <v>8.11</v>
      </c>
      <c r="X8802" s="15" t="str">
        <f t="shared" si="5"/>
        <v>Kalyca MeadeBaltimoreMaryland</v>
      </c>
      <c r="Y8802" s="15" t="str">
        <f t="shared" si="6"/>
        <v>Low</v>
      </c>
    </row>
    <row r="8803" hidden="1">
      <c r="A8803" s="1">
        <v>43375.0</v>
      </c>
      <c r="B8803" s="2" t="s">
        <v>7829</v>
      </c>
      <c r="C8803" s="2">
        <v>5.0</v>
      </c>
      <c r="D8803" s="2" t="s">
        <v>3141</v>
      </c>
      <c r="E8803" s="2" t="s">
        <v>37</v>
      </c>
      <c r="F8803" s="2" t="s">
        <v>2187</v>
      </c>
      <c r="G8803" s="2" t="s">
        <v>39</v>
      </c>
      <c r="H8803" s="2" t="s">
        <v>79</v>
      </c>
      <c r="I8803" s="2" t="s">
        <v>1155</v>
      </c>
      <c r="J8803" s="2" t="s">
        <v>1156</v>
      </c>
      <c r="K8803" s="2" t="s">
        <v>33</v>
      </c>
      <c r="L8803" s="10">
        <v>43381.0</v>
      </c>
      <c r="M8803" s="2" t="s">
        <v>34</v>
      </c>
      <c r="N8803" s="11">
        <v>0.0</v>
      </c>
      <c r="O8803" s="12">
        <v>21.0</v>
      </c>
      <c r="P8803" s="13">
        <v>0.46</v>
      </c>
      <c r="Q8803" s="13">
        <v>45.0</v>
      </c>
      <c r="R8803" s="13">
        <f t="shared" si="1"/>
        <v>45</v>
      </c>
      <c r="S8803" s="14">
        <f t="shared" si="2"/>
        <v>9</v>
      </c>
      <c r="T8803" s="14">
        <f t="shared" si="3"/>
        <v>0.4666666667</v>
      </c>
      <c r="U8803" s="15" t="str">
        <f>vlookup(F8803,'Sub categories'!$A:$C,3,False)</f>
        <v>Paper</v>
      </c>
      <c r="V8803" s="16">
        <f t="shared" si="4"/>
        <v>6</v>
      </c>
      <c r="W8803" s="17">
        <f t="array" ref="W8803">INDEX(shipping_prices!$C$1:$F10030,MATCH(I8803,shipping_prices!$A$1:$A10030,0),MATCH(M8803,shipping_prices!$C$1:$F$1,0))</f>
        <v>8.11</v>
      </c>
      <c r="X8803" s="15" t="str">
        <f t="shared" si="5"/>
        <v>Kalyca MeadeBaltimoreMaryland</v>
      </c>
      <c r="Y8803" s="15" t="str">
        <f t="shared" si="6"/>
        <v>Low</v>
      </c>
    </row>
    <row r="8804" hidden="1">
      <c r="A8804" s="1">
        <v>43375.0</v>
      </c>
      <c r="B8804" s="2" t="s">
        <v>7829</v>
      </c>
      <c r="C8804" s="2">
        <v>1.0</v>
      </c>
      <c r="D8804" s="2" t="s">
        <v>3141</v>
      </c>
      <c r="E8804" s="2" t="s">
        <v>37</v>
      </c>
      <c r="F8804" s="2" t="s">
        <v>337</v>
      </c>
      <c r="G8804" s="2" t="s">
        <v>29</v>
      </c>
      <c r="H8804" s="2" t="s">
        <v>255</v>
      </c>
      <c r="I8804" s="2" t="s">
        <v>1155</v>
      </c>
      <c r="J8804" s="2" t="s">
        <v>1156</v>
      </c>
      <c r="K8804" s="2" t="s">
        <v>33</v>
      </c>
      <c r="L8804" s="10">
        <v>43381.0</v>
      </c>
      <c r="M8804" s="2" t="s">
        <v>34</v>
      </c>
      <c r="N8804" s="11">
        <v>0.0</v>
      </c>
      <c r="O8804" s="12">
        <v>36.0</v>
      </c>
      <c r="P8804" s="13">
        <v>0.27</v>
      </c>
      <c r="Q8804" s="13">
        <v>135.0</v>
      </c>
      <c r="R8804" s="13">
        <f t="shared" si="1"/>
        <v>135</v>
      </c>
      <c r="S8804" s="14">
        <f t="shared" si="2"/>
        <v>135</v>
      </c>
      <c r="T8804" s="14">
        <f t="shared" si="3"/>
        <v>0.2666666667</v>
      </c>
      <c r="U8804" s="15" t="str">
        <f>vlookup(F8804,'Sub categories'!$A:$C,3,False)</f>
        <v>Phones</v>
      </c>
      <c r="V8804" s="16">
        <f t="shared" si="4"/>
        <v>6</v>
      </c>
      <c r="W8804" s="17">
        <f t="array" ref="W8804">INDEX(shipping_prices!$C$1:$F10031,MATCH(I8804,shipping_prices!$A$1:$A10031,0),MATCH(M8804,shipping_prices!$C$1:$F$1,0))</f>
        <v>8.11</v>
      </c>
      <c r="X8804" s="15" t="str">
        <f t="shared" si="5"/>
        <v>Kalyca MeadeBaltimoreMaryland</v>
      </c>
      <c r="Y8804" s="15" t="str">
        <f t="shared" si="6"/>
        <v>Low</v>
      </c>
    </row>
    <row r="8805">
      <c r="A8805" s="1">
        <v>43375.0</v>
      </c>
      <c r="B8805" s="2" t="s">
        <v>7829</v>
      </c>
      <c r="C8805" s="2">
        <v>3.0</v>
      </c>
      <c r="D8805" s="2" t="s">
        <v>3141</v>
      </c>
      <c r="E8805" s="2" t="s">
        <v>37</v>
      </c>
      <c r="F8805" s="2" t="s">
        <v>3396</v>
      </c>
      <c r="G8805" s="2" t="s">
        <v>45</v>
      </c>
      <c r="H8805" s="2" t="s">
        <v>227</v>
      </c>
      <c r="I8805" s="2" t="s">
        <v>1155</v>
      </c>
      <c r="J8805" s="2" t="s">
        <v>1156</v>
      </c>
      <c r="K8805" s="2" t="s">
        <v>33</v>
      </c>
      <c r="L8805" s="10">
        <v>43381.0</v>
      </c>
      <c r="M8805" s="2" t="s">
        <v>34</v>
      </c>
      <c r="N8805" s="11">
        <v>0.0</v>
      </c>
      <c r="O8805" s="12">
        <v>141.0</v>
      </c>
      <c r="P8805" s="13">
        <v>0.26</v>
      </c>
      <c r="Q8805" s="13">
        <v>543.0</v>
      </c>
      <c r="R8805" s="13">
        <f t="shared" si="1"/>
        <v>543</v>
      </c>
      <c r="S8805" s="14">
        <f t="shared" si="2"/>
        <v>181</v>
      </c>
      <c r="T8805" s="14">
        <f t="shared" si="3"/>
        <v>0.2596685083</v>
      </c>
      <c r="U8805" s="15" t="str">
        <f>vlookup(F8805,'Sub categories'!$A:$C,3,False)</f>
        <v>Chairs</v>
      </c>
      <c r="V8805" s="16">
        <f t="shared" si="4"/>
        <v>6</v>
      </c>
      <c r="W8805" s="17">
        <f t="array" ref="W8805">INDEX(shipping_prices!$C$1:$F10032,MATCH(I8805,shipping_prices!$A$1:$A10032,0),MATCH(M8805,shipping_prices!$C$1:$F$1,0))</f>
        <v>8.11</v>
      </c>
      <c r="X8805" s="15" t="str">
        <f t="shared" si="5"/>
        <v>Kalyca MeadeBaltimoreMaryland</v>
      </c>
      <c r="Y8805" s="15" t="str">
        <f t="shared" si="6"/>
        <v>High</v>
      </c>
    </row>
    <row r="8806" hidden="1">
      <c r="A8806" s="1">
        <v>43375.0</v>
      </c>
      <c r="B8806" s="2" t="s">
        <v>7830</v>
      </c>
      <c r="C8806" s="2">
        <v>4.0</v>
      </c>
      <c r="D8806" s="2" t="s">
        <v>779</v>
      </c>
      <c r="E8806" s="2" t="s">
        <v>27</v>
      </c>
      <c r="F8806" s="2" t="s">
        <v>356</v>
      </c>
      <c r="G8806" s="2" t="s">
        <v>39</v>
      </c>
      <c r="H8806" s="2" t="s">
        <v>182</v>
      </c>
      <c r="I8806" s="2" t="s">
        <v>1790</v>
      </c>
      <c r="J8806" s="2" t="s">
        <v>97</v>
      </c>
      <c r="K8806" s="2" t="s">
        <v>77</v>
      </c>
      <c r="L8806" s="10">
        <v>43375.0</v>
      </c>
      <c r="M8806" s="2" t="s">
        <v>469</v>
      </c>
      <c r="N8806" s="11">
        <v>0.0</v>
      </c>
      <c r="O8806" s="12">
        <v>14.0</v>
      </c>
      <c r="P8806" s="13">
        <v>0.49</v>
      </c>
      <c r="Q8806" s="13">
        <v>30.0</v>
      </c>
      <c r="R8806" s="13">
        <f t="shared" si="1"/>
        <v>30</v>
      </c>
      <c r="S8806" s="14">
        <f t="shared" si="2"/>
        <v>7.5</v>
      </c>
      <c r="T8806" s="14">
        <f t="shared" si="3"/>
        <v>0.4666666667</v>
      </c>
      <c r="U8806" s="15" t="str">
        <f>vlookup(F8806,'Sub categories'!$A:$C,3,False)</f>
        <v>Binders</v>
      </c>
      <c r="V8806" s="16">
        <f t="shared" si="4"/>
        <v>0</v>
      </c>
      <c r="W8806" s="17">
        <f t="array" ref="W8806">INDEX(shipping_prices!$C$1:$F10033,MATCH(I8806,shipping_prices!$A$1:$A10033,0),MATCH(M8806,shipping_prices!$C$1:$F$1,0))</f>
        <v>52.32</v>
      </c>
      <c r="X8806" s="15" t="str">
        <f t="shared" si="5"/>
        <v>John LeeDetroitMichigan</v>
      </c>
      <c r="Y8806" s="15" t="str">
        <f t="shared" si="6"/>
        <v>Low</v>
      </c>
    </row>
    <row r="8807">
      <c r="A8807" s="1">
        <v>43375.0</v>
      </c>
      <c r="B8807" s="2" t="s">
        <v>7830</v>
      </c>
      <c r="C8807" s="2">
        <v>2.0</v>
      </c>
      <c r="D8807" s="2" t="s">
        <v>779</v>
      </c>
      <c r="E8807" s="2" t="s">
        <v>27</v>
      </c>
      <c r="F8807" s="2" t="s">
        <v>2685</v>
      </c>
      <c r="G8807" s="2" t="s">
        <v>45</v>
      </c>
      <c r="H8807" s="2" t="s">
        <v>79</v>
      </c>
      <c r="I8807" s="2" t="s">
        <v>1790</v>
      </c>
      <c r="J8807" s="2" t="s">
        <v>97</v>
      </c>
      <c r="K8807" s="2" t="s">
        <v>77</v>
      </c>
      <c r="L8807" s="10">
        <v>43375.0</v>
      </c>
      <c r="M8807" s="2" t="s">
        <v>469</v>
      </c>
      <c r="N8807" s="11">
        <v>0.0</v>
      </c>
      <c r="O8807" s="12">
        <v>38.0</v>
      </c>
      <c r="P8807" s="13">
        <v>0.27</v>
      </c>
      <c r="Q8807" s="13">
        <v>142.0</v>
      </c>
      <c r="R8807" s="13">
        <f t="shared" si="1"/>
        <v>142</v>
      </c>
      <c r="S8807" s="14">
        <f t="shared" si="2"/>
        <v>71</v>
      </c>
      <c r="T8807" s="14">
        <f t="shared" si="3"/>
        <v>0.2676056338</v>
      </c>
      <c r="U8807" s="15" t="str">
        <f>vlookup(F8807,'Sub categories'!$A:$C,3,False)</f>
        <v>Chairs</v>
      </c>
      <c r="V8807" s="16">
        <f t="shared" si="4"/>
        <v>0</v>
      </c>
      <c r="W8807" s="17">
        <f t="array" ref="W8807">INDEX(shipping_prices!$C$1:$F10034,MATCH(I8807,shipping_prices!$A$1:$A10034,0),MATCH(M8807,shipping_prices!$C$1:$F$1,0))</f>
        <v>52.32</v>
      </c>
      <c r="X8807" s="15" t="str">
        <f t="shared" si="5"/>
        <v>John LeeDetroitMichigan</v>
      </c>
      <c r="Y8807" s="15" t="str">
        <f t="shared" si="6"/>
        <v>Low</v>
      </c>
    </row>
    <row r="8808">
      <c r="A8808" s="1">
        <v>43375.0</v>
      </c>
      <c r="B8808" s="2" t="s">
        <v>7830</v>
      </c>
      <c r="C8808" s="2">
        <v>3.0</v>
      </c>
      <c r="D8808" s="2" t="s">
        <v>779</v>
      </c>
      <c r="E8808" s="2" t="s">
        <v>27</v>
      </c>
      <c r="F8808" s="2" t="s">
        <v>648</v>
      </c>
      <c r="G8808" s="2" t="s">
        <v>45</v>
      </c>
      <c r="H8808" s="2" t="s">
        <v>246</v>
      </c>
      <c r="I8808" s="2" t="s">
        <v>1790</v>
      </c>
      <c r="J8808" s="2" t="s">
        <v>97</v>
      </c>
      <c r="K8808" s="2" t="s">
        <v>77</v>
      </c>
      <c r="L8808" s="10">
        <v>43375.0</v>
      </c>
      <c r="M8808" s="2" t="s">
        <v>469</v>
      </c>
      <c r="N8808" s="11">
        <v>0.0</v>
      </c>
      <c r="O8808" s="12">
        <v>15.0</v>
      </c>
      <c r="P8808" s="13">
        <v>0.07</v>
      </c>
      <c r="Q8808" s="13">
        <v>212.0</v>
      </c>
      <c r="R8808" s="13">
        <f t="shared" si="1"/>
        <v>212</v>
      </c>
      <c r="S8808" s="14">
        <f t="shared" si="2"/>
        <v>70.66666667</v>
      </c>
      <c r="T8808" s="14">
        <f t="shared" si="3"/>
        <v>0.07075471698</v>
      </c>
      <c r="U8808" s="15" t="str">
        <f>vlookup(F8808,'Sub categories'!$A:$C,3,False)</f>
        <v>Furnishings</v>
      </c>
      <c r="V8808" s="16">
        <f t="shared" si="4"/>
        <v>0</v>
      </c>
      <c r="W8808" s="17">
        <f t="array" ref="W8808">INDEX(shipping_prices!$C$1:$F10035,MATCH(I8808,shipping_prices!$A$1:$A10035,0),MATCH(M8808,shipping_prices!$C$1:$F$1,0))</f>
        <v>52.32</v>
      </c>
      <c r="X8808" s="15" t="str">
        <f t="shared" si="5"/>
        <v>John LeeDetroitMichigan</v>
      </c>
      <c r="Y8808" s="15" t="str">
        <f t="shared" si="6"/>
        <v>Low</v>
      </c>
    </row>
    <row r="8809">
      <c r="A8809" s="1">
        <v>43375.0</v>
      </c>
      <c r="B8809" s="2" t="s">
        <v>7830</v>
      </c>
      <c r="C8809" s="2">
        <v>3.0</v>
      </c>
      <c r="D8809" s="2" t="s">
        <v>779</v>
      </c>
      <c r="E8809" s="2" t="s">
        <v>27</v>
      </c>
      <c r="F8809" s="2" t="s">
        <v>5441</v>
      </c>
      <c r="G8809" s="2" t="s">
        <v>45</v>
      </c>
      <c r="H8809" s="2" t="s">
        <v>46</v>
      </c>
      <c r="I8809" s="2" t="s">
        <v>1790</v>
      </c>
      <c r="J8809" s="2" t="s">
        <v>97</v>
      </c>
      <c r="K8809" s="2" t="s">
        <v>77</v>
      </c>
      <c r="L8809" s="10">
        <v>43375.0</v>
      </c>
      <c r="M8809" s="2" t="s">
        <v>469</v>
      </c>
      <c r="N8809" s="11">
        <v>0.0</v>
      </c>
      <c r="O8809" s="12">
        <v>48.0</v>
      </c>
      <c r="P8809" s="13">
        <v>0.16</v>
      </c>
      <c r="Q8809" s="13">
        <v>303.0</v>
      </c>
      <c r="R8809" s="13">
        <f t="shared" si="1"/>
        <v>303</v>
      </c>
      <c r="S8809" s="14">
        <f t="shared" si="2"/>
        <v>101</v>
      </c>
      <c r="T8809" s="14">
        <f t="shared" si="3"/>
        <v>0.1584158416</v>
      </c>
      <c r="U8809" s="15" t="str">
        <f>vlookup(F8809,'Sub categories'!$A:$C,3,False)</f>
        <v>Chairs</v>
      </c>
      <c r="V8809" s="16">
        <f t="shared" si="4"/>
        <v>0</v>
      </c>
      <c r="W8809" s="17">
        <f t="array" ref="W8809">INDEX(shipping_prices!$C$1:$F10036,MATCH(I8809,shipping_prices!$A$1:$A10036,0),MATCH(M8809,shipping_prices!$C$1:$F$1,0))</f>
        <v>52.32</v>
      </c>
      <c r="X8809" s="15" t="str">
        <f t="shared" si="5"/>
        <v>John LeeDetroitMichigan</v>
      </c>
      <c r="Y8809" s="15" t="str">
        <f t="shared" si="6"/>
        <v>High</v>
      </c>
    </row>
    <row r="8810">
      <c r="A8810" s="1">
        <v>43375.0</v>
      </c>
      <c r="B8810" s="2" t="s">
        <v>7830</v>
      </c>
      <c r="C8810" s="2">
        <v>9.0</v>
      </c>
      <c r="D8810" s="2" t="s">
        <v>779</v>
      </c>
      <c r="E8810" s="2" t="s">
        <v>27</v>
      </c>
      <c r="F8810" s="2" t="s">
        <v>1152</v>
      </c>
      <c r="G8810" s="2" t="s">
        <v>45</v>
      </c>
      <c r="H8810" s="2" t="s">
        <v>227</v>
      </c>
      <c r="I8810" s="2" t="s">
        <v>1790</v>
      </c>
      <c r="J8810" s="2" t="s">
        <v>97</v>
      </c>
      <c r="K8810" s="2" t="s">
        <v>77</v>
      </c>
      <c r="L8810" s="10">
        <v>43375.0</v>
      </c>
      <c r="M8810" s="2" t="s">
        <v>469</v>
      </c>
      <c r="N8810" s="11">
        <v>0.0</v>
      </c>
      <c r="O8810" s="12">
        <v>137.0</v>
      </c>
      <c r="P8810" s="13">
        <v>0.25</v>
      </c>
      <c r="Q8810" s="13">
        <v>547.0</v>
      </c>
      <c r="R8810" s="13">
        <f t="shared" si="1"/>
        <v>547</v>
      </c>
      <c r="S8810" s="14">
        <f t="shared" si="2"/>
        <v>60.77777778</v>
      </c>
      <c r="T8810" s="14">
        <f t="shared" si="3"/>
        <v>0.2504570384</v>
      </c>
      <c r="U8810" s="15" t="str">
        <f>vlookup(F8810,'Sub categories'!$A:$C,3,False)</f>
        <v>Chairs</v>
      </c>
      <c r="V8810" s="16">
        <f t="shared" si="4"/>
        <v>0</v>
      </c>
      <c r="W8810" s="17">
        <f t="array" ref="W8810">INDEX(shipping_prices!$C$1:$F10037,MATCH(I8810,shipping_prices!$A$1:$A10037,0),MATCH(M8810,shipping_prices!$C$1:$F$1,0))</f>
        <v>52.32</v>
      </c>
      <c r="X8810" s="15" t="str">
        <f t="shared" si="5"/>
        <v>John LeeDetroitMichigan</v>
      </c>
      <c r="Y8810" s="15" t="str">
        <f t="shared" si="6"/>
        <v>High</v>
      </c>
    </row>
    <row r="8811" hidden="1">
      <c r="A8811" s="1">
        <v>43375.0</v>
      </c>
      <c r="B8811" s="2" t="s">
        <v>7831</v>
      </c>
      <c r="C8811" s="2">
        <v>3.0</v>
      </c>
      <c r="D8811" s="2" t="s">
        <v>1927</v>
      </c>
      <c r="E8811" s="2" t="s">
        <v>27</v>
      </c>
      <c r="F8811" s="2" t="s">
        <v>378</v>
      </c>
      <c r="G8811" s="2" t="s">
        <v>39</v>
      </c>
      <c r="H8811" s="2" t="s">
        <v>130</v>
      </c>
      <c r="I8811" s="2" t="s">
        <v>163</v>
      </c>
      <c r="J8811" s="2" t="s">
        <v>164</v>
      </c>
      <c r="K8811" s="2" t="s">
        <v>33</v>
      </c>
      <c r="L8811" s="10">
        <v>43378.0</v>
      </c>
      <c r="M8811" s="2" t="s">
        <v>34</v>
      </c>
      <c r="N8811" s="11">
        <v>0.2</v>
      </c>
      <c r="O8811" s="12">
        <v>-7.0</v>
      </c>
      <c r="P8811" s="13">
        <v>-0.2</v>
      </c>
      <c r="Q8811" s="13">
        <v>36.0</v>
      </c>
      <c r="R8811" s="13">
        <f t="shared" si="1"/>
        <v>45</v>
      </c>
      <c r="S8811" s="14">
        <f t="shared" si="2"/>
        <v>15</v>
      </c>
      <c r="T8811" s="14">
        <f t="shared" si="3"/>
        <v>-0.1944444444</v>
      </c>
      <c r="U8811" s="15" t="str">
        <f>vlookup(F8811,'Sub categories'!$A:$C,3,False)</f>
        <v>Storage</v>
      </c>
      <c r="V8811" s="16">
        <f t="shared" si="4"/>
        <v>3</v>
      </c>
      <c r="W8811" s="17">
        <f t="array" ref="W8811">INDEX(shipping_prices!$C$1:$F10038,MATCH(I8811,shipping_prices!$A$1:$A10038,0),MATCH(M8811,shipping_prices!$C$1:$F$1,0))</f>
        <v>7.98</v>
      </c>
      <c r="X8811" s="15" t="str">
        <f t="shared" si="5"/>
        <v>Mike GockenbachPhiladelphiaPennsylvania</v>
      </c>
      <c r="Y8811" s="15" t="str">
        <f t="shared" si="6"/>
        <v>loss</v>
      </c>
    </row>
    <row r="8812" hidden="1">
      <c r="A8812" s="1">
        <v>43375.0</v>
      </c>
      <c r="B8812" s="2" t="s">
        <v>7831</v>
      </c>
      <c r="C8812" s="2">
        <v>6.0</v>
      </c>
      <c r="D8812" s="2" t="s">
        <v>1927</v>
      </c>
      <c r="E8812" s="2" t="s">
        <v>27</v>
      </c>
      <c r="F8812" s="2" t="s">
        <v>1968</v>
      </c>
      <c r="G8812" s="2" t="s">
        <v>39</v>
      </c>
      <c r="H8812" s="2" t="s">
        <v>79</v>
      </c>
      <c r="I8812" s="2" t="s">
        <v>163</v>
      </c>
      <c r="J8812" s="2" t="s">
        <v>164</v>
      </c>
      <c r="K8812" s="2" t="s">
        <v>33</v>
      </c>
      <c r="L8812" s="10">
        <v>43378.0</v>
      </c>
      <c r="M8812" s="2" t="s">
        <v>34</v>
      </c>
      <c r="N8812" s="11">
        <v>0.2</v>
      </c>
      <c r="O8812" s="12">
        <v>20.0</v>
      </c>
      <c r="P8812" s="13">
        <v>0.38</v>
      </c>
      <c r="Q8812" s="13">
        <v>53.0</v>
      </c>
      <c r="R8812" s="13">
        <f t="shared" si="1"/>
        <v>66.25</v>
      </c>
      <c r="S8812" s="14">
        <f t="shared" si="2"/>
        <v>11.04166667</v>
      </c>
      <c r="T8812" s="14">
        <f t="shared" si="3"/>
        <v>0.3773584906</v>
      </c>
      <c r="U8812" s="15" t="str">
        <f>vlookup(F8812,'Sub categories'!$A:$C,3,False)</f>
        <v>Envelopes</v>
      </c>
      <c r="V8812" s="16">
        <f t="shared" si="4"/>
        <v>3</v>
      </c>
      <c r="W8812" s="17">
        <f t="array" ref="W8812">INDEX(shipping_prices!$C$1:$F10039,MATCH(I8812,shipping_prices!$A$1:$A10039,0),MATCH(M8812,shipping_prices!$C$1:$F$1,0))</f>
        <v>7.98</v>
      </c>
      <c r="X8812" s="15" t="str">
        <f t="shared" si="5"/>
        <v>Mike GockenbachPhiladelphiaPennsylvania</v>
      </c>
      <c r="Y8812" s="15" t="str">
        <f t="shared" si="6"/>
        <v>Low</v>
      </c>
    </row>
    <row r="8813" hidden="1">
      <c r="A8813" s="1">
        <v>43375.0</v>
      </c>
      <c r="B8813" s="2" t="s">
        <v>7831</v>
      </c>
      <c r="C8813" s="2">
        <v>1.0</v>
      </c>
      <c r="D8813" s="2" t="s">
        <v>1927</v>
      </c>
      <c r="E8813" s="2" t="s">
        <v>27</v>
      </c>
      <c r="F8813" s="2" t="s">
        <v>270</v>
      </c>
      <c r="G8813" s="2" t="s">
        <v>39</v>
      </c>
      <c r="H8813" s="2" t="s">
        <v>271</v>
      </c>
      <c r="I8813" s="2" t="s">
        <v>163</v>
      </c>
      <c r="J8813" s="2" t="s">
        <v>164</v>
      </c>
      <c r="K8813" s="2" t="s">
        <v>33</v>
      </c>
      <c r="L8813" s="10">
        <v>43378.0</v>
      </c>
      <c r="M8813" s="2" t="s">
        <v>34</v>
      </c>
      <c r="N8813" s="11">
        <v>0.2</v>
      </c>
      <c r="O8813" s="12">
        <v>-150.0</v>
      </c>
      <c r="P8813" s="13">
        <v>-0.23</v>
      </c>
      <c r="Q8813" s="13">
        <v>666.0</v>
      </c>
      <c r="R8813" s="13">
        <f t="shared" si="1"/>
        <v>832.5</v>
      </c>
      <c r="S8813" s="14">
        <f t="shared" si="2"/>
        <v>832.5</v>
      </c>
      <c r="T8813" s="14">
        <f t="shared" si="3"/>
        <v>-0.2252252252</v>
      </c>
      <c r="U8813" s="15" t="str">
        <f>vlookup(F8813,'Sub categories'!$A:$C,3,False)</f>
        <v>Supplies</v>
      </c>
      <c r="V8813" s="16">
        <f t="shared" si="4"/>
        <v>3</v>
      </c>
      <c r="W8813" s="17">
        <f t="array" ref="W8813">INDEX(shipping_prices!$C$1:$F10040,MATCH(I8813,shipping_prices!$A$1:$A10040,0),MATCH(M8813,shipping_prices!$C$1:$F$1,0))</f>
        <v>7.98</v>
      </c>
      <c r="X8813" s="15" t="str">
        <f t="shared" si="5"/>
        <v>Mike GockenbachPhiladelphiaPennsylvania</v>
      </c>
      <c r="Y8813" s="15" t="str">
        <f t="shared" si="6"/>
        <v>loss</v>
      </c>
    </row>
    <row r="8814" hidden="1">
      <c r="A8814" s="1">
        <v>43375.0</v>
      </c>
      <c r="B8814" s="2" t="s">
        <v>7832</v>
      </c>
      <c r="C8814" s="2">
        <v>3.0</v>
      </c>
      <c r="D8814" s="2" t="s">
        <v>1676</v>
      </c>
      <c r="E8814" s="2" t="s">
        <v>37</v>
      </c>
      <c r="F8814" s="2" t="s">
        <v>1158</v>
      </c>
      <c r="G8814" s="2" t="s">
        <v>39</v>
      </c>
      <c r="H8814" s="2" t="s">
        <v>146</v>
      </c>
      <c r="I8814" s="2" t="s">
        <v>158</v>
      </c>
      <c r="J8814" s="2" t="s">
        <v>159</v>
      </c>
      <c r="K8814" s="2" t="s">
        <v>43</v>
      </c>
      <c r="L8814" s="10">
        <v>43385.0</v>
      </c>
      <c r="M8814" s="2" t="s">
        <v>142</v>
      </c>
      <c r="N8814" s="11">
        <v>0.2</v>
      </c>
      <c r="O8814" s="12">
        <v>8.0</v>
      </c>
      <c r="P8814" s="13">
        <v>0.31</v>
      </c>
      <c r="Q8814" s="13">
        <v>25.0</v>
      </c>
      <c r="R8814" s="13">
        <f t="shared" si="1"/>
        <v>31.25</v>
      </c>
      <c r="S8814" s="14">
        <f t="shared" si="2"/>
        <v>10.41666667</v>
      </c>
      <c r="T8814" s="14">
        <f t="shared" si="3"/>
        <v>0.32</v>
      </c>
      <c r="U8814" s="15" t="str">
        <f>vlookup(F8814,'Sub categories'!$A:$C,3,False)</f>
        <v>Binders</v>
      </c>
      <c r="V8814" s="16">
        <f t="shared" si="4"/>
        <v>10</v>
      </c>
      <c r="W8814" s="17">
        <f t="array" ref="W8814">INDEX(shipping_prices!$C$1:$F10041,MATCH(I8814,shipping_prices!$A$1:$A10041,0),MATCH(M8814,shipping_prices!$C$1:$F$1,0))</f>
        <v>18.38</v>
      </c>
      <c r="X8814" s="15" t="str">
        <f t="shared" si="5"/>
        <v>Cari SayreSeattleWashington</v>
      </c>
      <c r="Y8814" s="15" t="str">
        <f t="shared" si="6"/>
        <v>Low</v>
      </c>
    </row>
    <row r="8815">
      <c r="A8815" s="1">
        <v>43376.0</v>
      </c>
      <c r="B8815" s="2" t="s">
        <v>7833</v>
      </c>
      <c r="C8815" s="2">
        <v>2.0</v>
      </c>
      <c r="D8815" s="2" t="s">
        <v>1921</v>
      </c>
      <c r="E8815" s="2" t="s">
        <v>49</v>
      </c>
      <c r="F8815" s="2" t="s">
        <v>461</v>
      </c>
      <c r="G8815" s="2" t="s">
        <v>45</v>
      </c>
      <c r="H8815" s="2" t="s">
        <v>462</v>
      </c>
      <c r="I8815" s="2" t="s">
        <v>31</v>
      </c>
      <c r="J8815" s="2" t="s">
        <v>32</v>
      </c>
      <c r="K8815" s="2" t="s">
        <v>33</v>
      </c>
      <c r="L8815" s="10">
        <v>43388.0</v>
      </c>
      <c r="M8815" s="2" t="s">
        <v>34</v>
      </c>
      <c r="N8815" s="11">
        <v>0.4</v>
      </c>
      <c r="O8815" s="12">
        <v>-103.0</v>
      </c>
      <c r="P8815" s="13">
        <v>-0.3</v>
      </c>
      <c r="Q8815" s="13">
        <v>344.0</v>
      </c>
      <c r="R8815" s="13">
        <f t="shared" si="1"/>
        <v>573.3333333</v>
      </c>
      <c r="S8815" s="14">
        <f t="shared" si="2"/>
        <v>286.6666667</v>
      </c>
      <c r="T8815" s="14">
        <f t="shared" si="3"/>
        <v>-0.2994186047</v>
      </c>
      <c r="U8815" s="15" t="str">
        <f>vlookup(F8815,'Sub categories'!$A:$C,3,False)</f>
        <v>Tables</v>
      </c>
      <c r="V8815" s="16">
        <f t="shared" si="4"/>
        <v>12</v>
      </c>
      <c r="W8815" s="17">
        <f t="array" ref="W8815">INDEX(shipping_prices!$C$1:$F10042,MATCH(I8815,shipping_prices!$A$1:$A10042,0),MATCH(M8815,shipping_prices!$C$1:$F$1,0))</f>
        <v>10.09</v>
      </c>
      <c r="X8815" s="15" t="str">
        <f t="shared" si="5"/>
        <v>Lindsay ShagiariNew York CityNew York</v>
      </c>
      <c r="Y8815" s="15" t="str">
        <f t="shared" si="6"/>
        <v>loss</v>
      </c>
    </row>
    <row r="8816">
      <c r="A8816" s="1">
        <v>43376.0</v>
      </c>
      <c r="B8816" s="2" t="s">
        <v>7834</v>
      </c>
      <c r="C8816" s="2">
        <v>8.0</v>
      </c>
      <c r="D8816" s="2" t="s">
        <v>2888</v>
      </c>
      <c r="E8816" s="2" t="s">
        <v>49</v>
      </c>
      <c r="F8816" s="2" t="s">
        <v>1725</v>
      </c>
      <c r="G8816" s="2" t="s">
        <v>45</v>
      </c>
      <c r="H8816" s="2" t="s">
        <v>904</v>
      </c>
      <c r="I8816" s="2" t="s">
        <v>4308</v>
      </c>
      <c r="J8816" s="2" t="s">
        <v>42</v>
      </c>
      <c r="K8816" s="2" t="s">
        <v>43</v>
      </c>
      <c r="L8816" s="10">
        <v>43384.0</v>
      </c>
      <c r="M8816" s="2" t="s">
        <v>90</v>
      </c>
      <c r="N8816" s="11">
        <v>0.0</v>
      </c>
      <c r="O8816" s="12">
        <v>92.0</v>
      </c>
      <c r="P8816" s="13">
        <v>0.28</v>
      </c>
      <c r="Q8816" s="13">
        <v>328.0</v>
      </c>
      <c r="R8816" s="13">
        <f t="shared" si="1"/>
        <v>328</v>
      </c>
      <c r="S8816" s="14">
        <f t="shared" si="2"/>
        <v>41</v>
      </c>
      <c r="T8816" s="14">
        <f t="shared" si="3"/>
        <v>0.2804878049</v>
      </c>
      <c r="U8816" s="15" t="str">
        <f>vlookup(F8816,'Sub categories'!$A:$C,3,False)</f>
        <v>Furnishings</v>
      </c>
      <c r="V8816" s="16">
        <f t="shared" si="4"/>
        <v>8</v>
      </c>
      <c r="W8816" s="17">
        <f t="array" ref="W8816">INDEX(shipping_prices!$C$1:$F10043,MATCH(I8816,shipping_prices!$A$1:$A10043,0),MATCH(M8816,shipping_prices!$C$1:$F$1,0))</f>
        <v>1.96</v>
      </c>
      <c r="X8816" s="15" t="str">
        <f t="shared" si="5"/>
        <v>Nicole FjeldChicoCalifornia</v>
      </c>
      <c r="Y8816" s="15" t="str">
        <f t="shared" si="6"/>
        <v>High</v>
      </c>
    </row>
    <row r="8817">
      <c r="A8817" s="1">
        <v>43376.0</v>
      </c>
      <c r="B8817" s="2" t="s">
        <v>7834</v>
      </c>
      <c r="C8817" s="2">
        <v>4.0</v>
      </c>
      <c r="D8817" s="2" t="s">
        <v>2888</v>
      </c>
      <c r="E8817" s="2" t="s">
        <v>49</v>
      </c>
      <c r="F8817" s="2" t="s">
        <v>400</v>
      </c>
      <c r="G8817" s="2" t="s">
        <v>45</v>
      </c>
      <c r="H8817" s="2" t="s">
        <v>227</v>
      </c>
      <c r="I8817" s="2" t="s">
        <v>4308</v>
      </c>
      <c r="J8817" s="2" t="s">
        <v>42</v>
      </c>
      <c r="K8817" s="2" t="s">
        <v>43</v>
      </c>
      <c r="L8817" s="10">
        <v>43384.0</v>
      </c>
      <c r="M8817" s="2" t="s">
        <v>90</v>
      </c>
      <c r="N8817" s="11">
        <v>0.2</v>
      </c>
      <c r="O8817" s="12">
        <v>103.0</v>
      </c>
      <c r="P8817" s="13">
        <v>0.11</v>
      </c>
      <c r="Q8817" s="13">
        <v>915.0</v>
      </c>
      <c r="R8817" s="13">
        <f t="shared" si="1"/>
        <v>1143.75</v>
      </c>
      <c r="S8817" s="14">
        <f t="shared" si="2"/>
        <v>285.9375</v>
      </c>
      <c r="T8817" s="14">
        <f t="shared" si="3"/>
        <v>0.112568306</v>
      </c>
      <c r="U8817" s="15" t="str">
        <f>vlookup(F8817,'Sub categories'!$A:$C,3,False)</f>
        <v>Chairs</v>
      </c>
      <c r="V8817" s="16">
        <f t="shared" si="4"/>
        <v>8</v>
      </c>
      <c r="W8817" s="17">
        <f t="array" ref="W8817">INDEX(shipping_prices!$C$1:$F10044,MATCH(I8817,shipping_prices!$A$1:$A10044,0),MATCH(M8817,shipping_prices!$C$1:$F$1,0))</f>
        <v>1.96</v>
      </c>
      <c r="X8817" s="15" t="str">
        <f t="shared" si="5"/>
        <v>Nicole FjeldChicoCalifornia</v>
      </c>
      <c r="Y8817" s="15" t="str">
        <f t="shared" si="6"/>
        <v>High</v>
      </c>
    </row>
    <row r="8818">
      <c r="A8818" s="1">
        <v>43376.0</v>
      </c>
      <c r="B8818" s="2" t="s">
        <v>7835</v>
      </c>
      <c r="C8818" s="2">
        <v>1.0</v>
      </c>
      <c r="D8818" s="2" t="s">
        <v>5566</v>
      </c>
      <c r="E8818" s="2" t="s">
        <v>49</v>
      </c>
      <c r="F8818" s="2" t="s">
        <v>2040</v>
      </c>
      <c r="G8818" s="2" t="s">
        <v>45</v>
      </c>
      <c r="H8818" s="2" t="s">
        <v>227</v>
      </c>
      <c r="I8818" s="2" t="s">
        <v>169</v>
      </c>
      <c r="J8818" s="2" t="s">
        <v>42</v>
      </c>
      <c r="K8818" s="2" t="s">
        <v>43</v>
      </c>
      <c r="L8818" s="10">
        <v>43384.0</v>
      </c>
      <c r="M8818" s="2" t="s">
        <v>34</v>
      </c>
      <c r="N8818" s="11">
        <v>0.2</v>
      </c>
      <c r="O8818" s="12">
        <v>5.0</v>
      </c>
      <c r="P8818" s="13">
        <v>0.11</v>
      </c>
      <c r="Q8818" s="13">
        <v>41.0</v>
      </c>
      <c r="R8818" s="13">
        <f t="shared" si="1"/>
        <v>51.25</v>
      </c>
      <c r="S8818" s="14">
        <f t="shared" si="2"/>
        <v>51.25</v>
      </c>
      <c r="T8818" s="14">
        <f t="shared" si="3"/>
        <v>0.1219512195</v>
      </c>
      <c r="U8818" s="15" t="str">
        <f>vlookup(F8818,'Sub categories'!$A:$C,3,False)</f>
        <v>Chairs</v>
      </c>
      <c r="V8818" s="16">
        <f t="shared" si="4"/>
        <v>8</v>
      </c>
      <c r="W8818" s="17">
        <f t="array" ref="W8818">INDEX(shipping_prices!$C$1:$F10045,MATCH(I8818,shipping_prices!$A$1:$A10045,0),MATCH(M8818,shipping_prices!$C$1:$F$1,0))</f>
        <v>14.86</v>
      </c>
      <c r="X8818" s="15" t="str">
        <f t="shared" si="5"/>
        <v>Nancy LomonacoLos AngelesCalifornia</v>
      </c>
      <c r="Y8818" s="15" t="str">
        <f t="shared" si="6"/>
        <v>Low</v>
      </c>
    </row>
    <row r="8819" hidden="1">
      <c r="A8819" s="1">
        <v>43376.0</v>
      </c>
      <c r="B8819" s="2" t="s">
        <v>7835</v>
      </c>
      <c r="C8819" s="2">
        <v>4.0</v>
      </c>
      <c r="D8819" s="2" t="s">
        <v>5566</v>
      </c>
      <c r="E8819" s="2" t="s">
        <v>49</v>
      </c>
      <c r="F8819" s="2" t="s">
        <v>1586</v>
      </c>
      <c r="G8819" s="2" t="s">
        <v>39</v>
      </c>
      <c r="H8819" s="2" t="s">
        <v>526</v>
      </c>
      <c r="I8819" s="2" t="s">
        <v>169</v>
      </c>
      <c r="J8819" s="2" t="s">
        <v>42</v>
      </c>
      <c r="K8819" s="2" t="s">
        <v>43</v>
      </c>
      <c r="L8819" s="10">
        <v>43384.0</v>
      </c>
      <c r="M8819" s="2" t="s">
        <v>34</v>
      </c>
      <c r="N8819" s="11">
        <v>0.0</v>
      </c>
      <c r="O8819" s="12">
        <v>30.0</v>
      </c>
      <c r="P8819" s="13">
        <v>0.28</v>
      </c>
      <c r="Q8819" s="13">
        <v>106.0</v>
      </c>
      <c r="R8819" s="13">
        <f t="shared" si="1"/>
        <v>106</v>
      </c>
      <c r="S8819" s="14">
        <f t="shared" si="2"/>
        <v>26.5</v>
      </c>
      <c r="T8819" s="14">
        <f t="shared" si="3"/>
        <v>0.2830188679</v>
      </c>
      <c r="U8819" s="15" t="str">
        <f>vlookup(F8819,'Sub categories'!$A:$C,3,False)</f>
        <v>Appliances</v>
      </c>
      <c r="V8819" s="16">
        <f t="shared" si="4"/>
        <v>8</v>
      </c>
      <c r="W8819" s="17">
        <f t="array" ref="W8819">INDEX(shipping_prices!$C$1:$F10046,MATCH(I8819,shipping_prices!$A$1:$A10046,0),MATCH(M8819,shipping_prices!$C$1:$F$1,0))</f>
        <v>14.86</v>
      </c>
      <c r="X8819" s="15" t="str">
        <f t="shared" si="5"/>
        <v>Nancy LomonacoLos AngelesCalifornia</v>
      </c>
      <c r="Y8819" s="15" t="str">
        <f t="shared" si="6"/>
        <v>Low</v>
      </c>
    </row>
    <row r="8820">
      <c r="A8820" s="1">
        <v>43376.0</v>
      </c>
      <c r="B8820" s="2" t="s">
        <v>7836</v>
      </c>
      <c r="C8820" s="2">
        <v>3.0</v>
      </c>
      <c r="D8820" s="2" t="s">
        <v>2060</v>
      </c>
      <c r="E8820" s="2" t="s">
        <v>27</v>
      </c>
      <c r="F8820" s="2" t="s">
        <v>2371</v>
      </c>
      <c r="G8820" s="2" t="s">
        <v>45</v>
      </c>
      <c r="H8820" s="2" t="s">
        <v>489</v>
      </c>
      <c r="I8820" s="2" t="s">
        <v>147</v>
      </c>
      <c r="J8820" s="2" t="s">
        <v>64</v>
      </c>
      <c r="K8820" s="2" t="s">
        <v>43</v>
      </c>
      <c r="L8820" s="10">
        <v>43381.0</v>
      </c>
      <c r="M8820" s="2" t="s">
        <v>142</v>
      </c>
      <c r="N8820" s="11">
        <v>0.5</v>
      </c>
      <c r="O8820" s="12">
        <v>-204.0</v>
      </c>
      <c r="P8820" s="13">
        <v>-0.52</v>
      </c>
      <c r="Q8820" s="13">
        <v>393.0</v>
      </c>
      <c r="R8820" s="13">
        <f t="shared" si="1"/>
        <v>786</v>
      </c>
      <c r="S8820" s="14">
        <f t="shared" si="2"/>
        <v>262</v>
      </c>
      <c r="T8820" s="14">
        <f t="shared" si="3"/>
        <v>-0.5190839695</v>
      </c>
      <c r="U8820" s="15" t="str">
        <f>vlookup(F8820,'Sub categories'!$A:$C,3,False)</f>
        <v>Tables</v>
      </c>
      <c r="V8820" s="16">
        <f t="shared" si="4"/>
        <v>5</v>
      </c>
      <c r="W8820" s="17">
        <f t="array" ref="W8820">INDEX(shipping_prices!$C$1:$F10047,MATCH(I8820,shipping_prices!$A$1:$A10047,0),MATCH(M8820,shipping_prices!$C$1:$F$1,0))</f>
        <v>19.35</v>
      </c>
      <c r="X8820" s="15" t="str">
        <f t="shared" si="5"/>
        <v>Cynthia ArntzenMesaArizona</v>
      </c>
      <c r="Y8820" s="15" t="str">
        <f t="shared" si="6"/>
        <v>loss</v>
      </c>
    </row>
    <row r="8821" hidden="1">
      <c r="A8821" s="1">
        <v>43376.0</v>
      </c>
      <c r="B8821" s="2" t="s">
        <v>7837</v>
      </c>
      <c r="C8821" s="2">
        <v>6.0</v>
      </c>
      <c r="D8821" s="2" t="s">
        <v>1737</v>
      </c>
      <c r="E8821" s="2" t="s">
        <v>37</v>
      </c>
      <c r="F8821" s="2" t="s">
        <v>1420</v>
      </c>
      <c r="G8821" s="2" t="s">
        <v>39</v>
      </c>
      <c r="H8821" s="2" t="s">
        <v>51</v>
      </c>
      <c r="I8821" s="2" t="s">
        <v>2601</v>
      </c>
      <c r="J8821" s="2" t="s">
        <v>122</v>
      </c>
      <c r="K8821" s="2" t="s">
        <v>54</v>
      </c>
      <c r="L8821" s="10">
        <v>43377.0</v>
      </c>
      <c r="M8821" s="2" t="s">
        <v>90</v>
      </c>
      <c r="N8821" s="11">
        <v>0.0</v>
      </c>
      <c r="O8821" s="12">
        <v>19.0</v>
      </c>
      <c r="P8821" s="13">
        <v>0.48</v>
      </c>
      <c r="Q8821" s="13">
        <v>39.0</v>
      </c>
      <c r="R8821" s="13">
        <f t="shared" si="1"/>
        <v>39</v>
      </c>
      <c r="S8821" s="14">
        <f t="shared" si="2"/>
        <v>6.5</v>
      </c>
      <c r="T8821" s="14">
        <f t="shared" si="3"/>
        <v>0.4871794872</v>
      </c>
      <c r="U8821" s="15" t="str">
        <f>vlookup(F8821,'Sub categories'!$A:$C,3,False)</f>
        <v>Paper</v>
      </c>
      <c r="V8821" s="16">
        <f t="shared" si="4"/>
        <v>1</v>
      </c>
      <c r="W8821" s="17">
        <f t="array" ref="W8821">INDEX(shipping_prices!$C$1:$F10048,MATCH(I8821,shipping_prices!$A$1:$A10048,0),MATCH(M8821,shipping_prices!$C$1:$F$1,0))</f>
        <v>6.39</v>
      </c>
      <c r="X8821" s="15" t="str">
        <f t="shared" si="5"/>
        <v>Neil DucichMaconGeorgia</v>
      </c>
      <c r="Y8821" s="15" t="str">
        <f t="shared" si="6"/>
        <v>Low</v>
      </c>
    </row>
    <row r="8822" hidden="1">
      <c r="A8822" s="1">
        <v>43376.0</v>
      </c>
      <c r="B8822" s="2" t="s">
        <v>7838</v>
      </c>
      <c r="C8822" s="2">
        <v>3.0</v>
      </c>
      <c r="D8822" s="2" t="s">
        <v>574</v>
      </c>
      <c r="E8822" s="2" t="s">
        <v>49</v>
      </c>
      <c r="F8822" s="2" t="s">
        <v>1087</v>
      </c>
      <c r="G8822" s="2" t="s">
        <v>39</v>
      </c>
      <c r="H8822" s="2" t="s">
        <v>182</v>
      </c>
      <c r="I8822" s="2" t="s">
        <v>1987</v>
      </c>
      <c r="J8822" s="2" t="s">
        <v>76</v>
      </c>
      <c r="K8822" s="2" t="s">
        <v>77</v>
      </c>
      <c r="L8822" s="10">
        <v>43379.0</v>
      </c>
      <c r="M8822" s="2" t="s">
        <v>90</v>
      </c>
      <c r="N8822" s="11">
        <v>0.8</v>
      </c>
      <c r="O8822" s="12">
        <v>-6.0</v>
      </c>
      <c r="P8822" s="13">
        <v>-1.5</v>
      </c>
      <c r="Q8822" s="13">
        <v>4.0</v>
      </c>
      <c r="R8822" s="13">
        <f t="shared" si="1"/>
        <v>20</v>
      </c>
      <c r="S8822" s="14">
        <f t="shared" si="2"/>
        <v>6.666666667</v>
      </c>
      <c r="T8822" s="14">
        <f t="shared" si="3"/>
        <v>-1.5</v>
      </c>
      <c r="U8822" s="15" t="str">
        <f>vlookup(F8822,'Sub categories'!$A:$C,3,False)</f>
        <v>Binders</v>
      </c>
      <c r="V8822" s="16">
        <f t="shared" si="4"/>
        <v>3</v>
      </c>
      <c r="W8822" s="17">
        <f t="array" ref="W8822">INDEX(shipping_prices!$C$1:$F10049,MATCH(I8822,shipping_prices!$A$1:$A10049,0),MATCH(M8822,shipping_prices!$C$1:$F$1,0))</f>
        <v>8.69</v>
      </c>
      <c r="X8822" s="15" t="str">
        <f t="shared" si="5"/>
        <v>Deborah BrumfieldAustinTexas</v>
      </c>
      <c r="Y8822" s="15" t="str">
        <f t="shared" si="6"/>
        <v>loss</v>
      </c>
    </row>
    <row r="8823" hidden="1">
      <c r="A8823" s="1">
        <v>43376.0</v>
      </c>
      <c r="B8823" s="2" t="s">
        <v>7839</v>
      </c>
      <c r="C8823" s="2">
        <v>4.0</v>
      </c>
      <c r="D8823" s="2" t="s">
        <v>759</v>
      </c>
      <c r="E8823" s="2" t="s">
        <v>27</v>
      </c>
      <c r="F8823" s="2" t="s">
        <v>5480</v>
      </c>
      <c r="G8823" s="2" t="s">
        <v>39</v>
      </c>
      <c r="H8823" s="2" t="s">
        <v>341</v>
      </c>
      <c r="I8823" s="2" t="s">
        <v>31</v>
      </c>
      <c r="J8823" s="2" t="s">
        <v>32</v>
      </c>
      <c r="K8823" s="2" t="s">
        <v>33</v>
      </c>
      <c r="L8823" s="10">
        <v>43384.0</v>
      </c>
      <c r="M8823" s="2" t="s">
        <v>34</v>
      </c>
      <c r="N8823" s="11">
        <v>0.0</v>
      </c>
      <c r="O8823" s="12">
        <v>11.0</v>
      </c>
      <c r="P8823" s="13">
        <v>0.45</v>
      </c>
      <c r="Q8823" s="13">
        <v>25.0</v>
      </c>
      <c r="R8823" s="13">
        <f t="shared" si="1"/>
        <v>25</v>
      </c>
      <c r="S8823" s="14">
        <f t="shared" si="2"/>
        <v>6.25</v>
      </c>
      <c r="T8823" s="14">
        <f t="shared" si="3"/>
        <v>0.44</v>
      </c>
      <c r="U8823" s="15" t="str">
        <f>vlookup(F8823,'Sub categories'!$A:$C,3,False)</f>
        <v>Paper</v>
      </c>
      <c r="V8823" s="16">
        <f t="shared" si="4"/>
        <v>8</v>
      </c>
      <c r="W8823" s="17">
        <f t="array" ref="W8823">INDEX(shipping_prices!$C$1:$F10050,MATCH(I8823,shipping_prices!$A$1:$A10050,0),MATCH(M8823,shipping_prices!$C$1:$F$1,0))</f>
        <v>10.09</v>
      </c>
      <c r="X8823" s="15" t="str">
        <f t="shared" si="5"/>
        <v>Michelle MorayNew York CityNew York</v>
      </c>
      <c r="Y8823" s="15" t="str">
        <f t="shared" si="6"/>
        <v>Low</v>
      </c>
    </row>
    <row r="8824" hidden="1">
      <c r="A8824" s="1">
        <v>43377.0</v>
      </c>
      <c r="B8824" s="2" t="s">
        <v>7840</v>
      </c>
      <c r="C8824" s="2">
        <v>4.0</v>
      </c>
      <c r="D8824" s="2" t="s">
        <v>2431</v>
      </c>
      <c r="E8824" s="2" t="s">
        <v>49</v>
      </c>
      <c r="F8824" s="2" t="s">
        <v>2004</v>
      </c>
      <c r="G8824" s="2" t="s">
        <v>39</v>
      </c>
      <c r="H8824" s="2" t="s">
        <v>1647</v>
      </c>
      <c r="I8824" s="2" t="s">
        <v>31</v>
      </c>
      <c r="J8824" s="2" t="s">
        <v>32</v>
      </c>
      <c r="K8824" s="2" t="s">
        <v>33</v>
      </c>
      <c r="L8824" s="10">
        <v>43381.0</v>
      </c>
      <c r="M8824" s="2" t="s">
        <v>90</v>
      </c>
      <c r="N8824" s="11">
        <v>0.0</v>
      </c>
      <c r="O8824" s="12">
        <v>14.0</v>
      </c>
      <c r="P8824" s="13">
        <v>0.47</v>
      </c>
      <c r="Q8824" s="13">
        <v>30.0</v>
      </c>
      <c r="R8824" s="13">
        <f t="shared" si="1"/>
        <v>30</v>
      </c>
      <c r="S8824" s="14">
        <f t="shared" si="2"/>
        <v>7.5</v>
      </c>
      <c r="T8824" s="14">
        <f t="shared" si="3"/>
        <v>0.4666666667</v>
      </c>
      <c r="U8824" s="15" t="str">
        <f>vlookup(F8824,'Sub categories'!$A:$C,3,False)</f>
        <v>Paper</v>
      </c>
      <c r="V8824" s="16">
        <f t="shared" si="4"/>
        <v>4</v>
      </c>
      <c r="W8824" s="17">
        <f t="array" ref="W8824">INDEX(shipping_prices!$C$1:$F10051,MATCH(I8824,shipping_prices!$A$1:$A10051,0),MATCH(M8824,shipping_prices!$C$1:$F$1,0))</f>
        <v>0.94</v>
      </c>
      <c r="X8824" s="15" t="str">
        <f t="shared" si="5"/>
        <v>Tracy CollinsNew York CityNew York</v>
      </c>
      <c r="Y8824" s="15" t="str">
        <f t="shared" si="6"/>
        <v>Low</v>
      </c>
    </row>
    <row r="8825">
      <c r="A8825" s="1">
        <v>43378.0</v>
      </c>
      <c r="B8825" s="2" t="s">
        <v>7840</v>
      </c>
      <c r="C8825" s="2">
        <v>3.0</v>
      </c>
      <c r="D8825" s="2" t="s">
        <v>2431</v>
      </c>
      <c r="E8825" s="2" t="s">
        <v>49</v>
      </c>
      <c r="F8825" s="2" t="s">
        <v>775</v>
      </c>
      <c r="G8825" s="2" t="s">
        <v>45</v>
      </c>
      <c r="H8825" s="2" t="s">
        <v>380</v>
      </c>
      <c r="I8825" s="2" t="s">
        <v>31</v>
      </c>
      <c r="J8825" s="2" t="s">
        <v>32</v>
      </c>
      <c r="K8825" s="2" t="s">
        <v>33</v>
      </c>
      <c r="L8825" s="10">
        <v>43381.0</v>
      </c>
      <c r="M8825" s="2" t="s">
        <v>90</v>
      </c>
      <c r="N8825" s="11">
        <v>0.0</v>
      </c>
      <c r="O8825" s="12">
        <v>12.0</v>
      </c>
      <c r="P8825" s="13">
        <v>0.34</v>
      </c>
      <c r="Q8825" s="13">
        <v>35.0</v>
      </c>
      <c r="R8825" s="13">
        <f t="shared" si="1"/>
        <v>35</v>
      </c>
      <c r="S8825" s="14">
        <f t="shared" si="2"/>
        <v>11.66666667</v>
      </c>
      <c r="T8825" s="14">
        <f t="shared" si="3"/>
        <v>0.3428571429</v>
      </c>
      <c r="U8825" s="15" t="str">
        <f>vlookup(F8825,'Sub categories'!$A:$C,3,False)</f>
        <v>Furnishings</v>
      </c>
      <c r="V8825" s="16">
        <f t="shared" si="4"/>
        <v>3</v>
      </c>
      <c r="W8825" s="17">
        <f t="array" ref="W8825">INDEX(shipping_prices!$C$1:$F10052,MATCH(I8825,shipping_prices!$A$1:$A10052,0),MATCH(M8825,shipping_prices!$C$1:$F$1,0))</f>
        <v>0.94</v>
      </c>
      <c r="X8825" s="15" t="str">
        <f t="shared" si="5"/>
        <v>Tracy CollinsNew York CityNew York</v>
      </c>
      <c r="Y8825" s="15" t="str">
        <f t="shared" si="6"/>
        <v>Low</v>
      </c>
    </row>
    <row r="8826" hidden="1">
      <c r="A8826" s="1">
        <v>43378.0</v>
      </c>
      <c r="B8826" s="2" t="s">
        <v>7841</v>
      </c>
      <c r="C8826" s="2">
        <v>5.0</v>
      </c>
      <c r="D8826" s="2" t="s">
        <v>3283</v>
      </c>
      <c r="E8826" s="2" t="s">
        <v>27</v>
      </c>
      <c r="F8826" s="2" t="s">
        <v>1643</v>
      </c>
      <c r="G8826" s="2" t="s">
        <v>29</v>
      </c>
      <c r="H8826" s="2" t="s">
        <v>503</v>
      </c>
      <c r="I8826" s="2" t="s">
        <v>147</v>
      </c>
      <c r="J8826" s="2" t="s">
        <v>64</v>
      </c>
      <c r="K8826" s="2" t="s">
        <v>43</v>
      </c>
      <c r="L8826" s="10">
        <v>43385.0</v>
      </c>
      <c r="M8826" s="2" t="s">
        <v>34</v>
      </c>
      <c r="N8826" s="11">
        <v>0.2</v>
      </c>
      <c r="O8826" s="12">
        <v>33.0</v>
      </c>
      <c r="P8826" s="13">
        <v>0.38</v>
      </c>
      <c r="Q8826" s="13">
        <v>88.0</v>
      </c>
      <c r="R8826" s="13">
        <f t="shared" si="1"/>
        <v>110</v>
      </c>
      <c r="S8826" s="14">
        <f t="shared" si="2"/>
        <v>22</v>
      </c>
      <c r="T8826" s="14">
        <f t="shared" si="3"/>
        <v>0.375</v>
      </c>
      <c r="U8826" s="15" t="str">
        <f>vlookup(F8826,'Sub categories'!$A:$C,3,False)</f>
        <v>Phones</v>
      </c>
      <c r="V8826" s="16">
        <f t="shared" si="4"/>
        <v>7</v>
      </c>
      <c r="W8826" s="17">
        <f t="array" ref="W8826">INDEX(shipping_prices!$C$1:$F10053,MATCH(I8826,shipping_prices!$A$1:$A10053,0),MATCH(M8826,shipping_prices!$C$1:$F$1,0))</f>
        <v>10.67</v>
      </c>
      <c r="X8826" s="15" t="str">
        <f t="shared" si="5"/>
        <v>John LucasMesaArizona</v>
      </c>
      <c r="Y8826" s="15" t="str">
        <f t="shared" si="6"/>
        <v>Low</v>
      </c>
    </row>
    <row r="8827">
      <c r="A8827" s="1">
        <v>43378.0</v>
      </c>
      <c r="B8827" s="2" t="s">
        <v>7842</v>
      </c>
      <c r="C8827" s="2">
        <v>1.0</v>
      </c>
      <c r="D8827" s="2" t="s">
        <v>926</v>
      </c>
      <c r="E8827" s="2" t="s">
        <v>27</v>
      </c>
      <c r="F8827" s="2" t="s">
        <v>1102</v>
      </c>
      <c r="G8827" s="2" t="s">
        <v>45</v>
      </c>
      <c r="H8827" s="2" t="s">
        <v>79</v>
      </c>
      <c r="I8827" s="2" t="s">
        <v>7321</v>
      </c>
      <c r="J8827" s="2" t="s">
        <v>1343</v>
      </c>
      <c r="K8827" s="2" t="s">
        <v>43</v>
      </c>
      <c r="L8827" s="10">
        <v>43390.0</v>
      </c>
      <c r="M8827" s="2" t="s">
        <v>142</v>
      </c>
      <c r="N8827" s="11">
        <v>0.2</v>
      </c>
      <c r="O8827" s="12">
        <v>3.0</v>
      </c>
      <c r="P8827" s="13">
        <v>0.28</v>
      </c>
      <c r="Q8827" s="13">
        <v>11.0</v>
      </c>
      <c r="R8827" s="13">
        <f t="shared" si="1"/>
        <v>13.75</v>
      </c>
      <c r="S8827" s="14">
        <f t="shared" si="2"/>
        <v>13.75</v>
      </c>
      <c r="T8827" s="14">
        <f t="shared" si="3"/>
        <v>0.2727272727</v>
      </c>
      <c r="U8827" s="15" t="str">
        <f>vlookup(F8827,'Sub categories'!$A:$C,3,False)</f>
        <v>Furnishings</v>
      </c>
      <c r="V8827" s="16">
        <f t="shared" si="4"/>
        <v>12</v>
      </c>
      <c r="W8827" s="17">
        <f t="array" ref="W8827">INDEX(shipping_prices!$C$1:$F10054,MATCH(I8827,shipping_prices!$A$1:$A10054,0),MATCH(M8827,shipping_prices!$C$1:$F$1,0))</f>
        <v>15.46</v>
      </c>
      <c r="X8827" s="15" t="str">
        <f t="shared" si="5"/>
        <v>Chloris KastensmidtHillsboroOregon</v>
      </c>
      <c r="Y8827" s="15" t="str">
        <f t="shared" si="6"/>
        <v>Low</v>
      </c>
    </row>
    <row r="8828" hidden="1">
      <c r="A8828" s="1">
        <v>43378.0</v>
      </c>
      <c r="B8828" s="2" t="s">
        <v>7842</v>
      </c>
      <c r="C8828" s="2">
        <v>3.0</v>
      </c>
      <c r="D8828" s="2" t="s">
        <v>926</v>
      </c>
      <c r="E8828" s="2" t="s">
        <v>27</v>
      </c>
      <c r="F8828" s="2" t="s">
        <v>1326</v>
      </c>
      <c r="G8828" s="2" t="s">
        <v>29</v>
      </c>
      <c r="H8828" s="2" t="s">
        <v>371</v>
      </c>
      <c r="I8828" s="2" t="s">
        <v>7321</v>
      </c>
      <c r="J8828" s="2" t="s">
        <v>1343</v>
      </c>
      <c r="K8828" s="2" t="s">
        <v>43</v>
      </c>
      <c r="L8828" s="10">
        <v>43390.0</v>
      </c>
      <c r="M8828" s="2" t="s">
        <v>142</v>
      </c>
      <c r="N8828" s="11">
        <v>0.2</v>
      </c>
      <c r="O8828" s="12">
        <v>-5.0</v>
      </c>
      <c r="P8828" s="13">
        <v>-0.09</v>
      </c>
      <c r="Q8828" s="13">
        <v>53.0</v>
      </c>
      <c r="R8828" s="13">
        <f t="shared" si="1"/>
        <v>66.25</v>
      </c>
      <c r="S8828" s="14">
        <f t="shared" si="2"/>
        <v>22.08333333</v>
      </c>
      <c r="T8828" s="14">
        <f t="shared" si="3"/>
        <v>-0.09433962264</v>
      </c>
      <c r="U8828" s="15" t="str">
        <f>vlookup(F8828,'Sub categories'!$A:$C,3,False)</f>
        <v>Accessories</v>
      </c>
      <c r="V8828" s="16">
        <f t="shared" si="4"/>
        <v>12</v>
      </c>
      <c r="W8828" s="17">
        <f t="array" ref="W8828">INDEX(shipping_prices!$C$1:$F10055,MATCH(I8828,shipping_prices!$A$1:$A10055,0),MATCH(M8828,shipping_prices!$C$1:$F$1,0))</f>
        <v>15.46</v>
      </c>
      <c r="X8828" s="15" t="str">
        <f t="shared" si="5"/>
        <v>Chloris KastensmidtHillsboroOregon</v>
      </c>
      <c r="Y8828" s="15" t="str">
        <f t="shared" si="6"/>
        <v>loss</v>
      </c>
    </row>
    <row r="8829" hidden="1">
      <c r="A8829" s="1">
        <v>43378.0</v>
      </c>
      <c r="B8829" s="2" t="s">
        <v>7843</v>
      </c>
      <c r="C8829" s="2">
        <v>5.0</v>
      </c>
      <c r="D8829" s="2" t="s">
        <v>3208</v>
      </c>
      <c r="E8829" s="2" t="s">
        <v>37</v>
      </c>
      <c r="F8829" s="2" t="s">
        <v>1411</v>
      </c>
      <c r="G8829" s="2" t="s">
        <v>39</v>
      </c>
      <c r="H8829" s="2" t="s">
        <v>146</v>
      </c>
      <c r="I8829" s="2" t="s">
        <v>2493</v>
      </c>
      <c r="J8829" s="2" t="s">
        <v>1449</v>
      </c>
      <c r="K8829" s="2" t="s">
        <v>33</v>
      </c>
      <c r="L8829" s="10">
        <v>43386.0</v>
      </c>
      <c r="M8829" s="2" t="s">
        <v>34</v>
      </c>
      <c r="N8829" s="11">
        <v>0.0</v>
      </c>
      <c r="O8829" s="12">
        <v>13.0</v>
      </c>
      <c r="P8829" s="13">
        <v>0.49</v>
      </c>
      <c r="Q8829" s="13">
        <v>27.0</v>
      </c>
      <c r="R8829" s="13">
        <f t="shared" si="1"/>
        <v>27</v>
      </c>
      <c r="S8829" s="14">
        <f t="shared" si="2"/>
        <v>5.4</v>
      </c>
      <c r="T8829" s="14">
        <f t="shared" si="3"/>
        <v>0.4814814815</v>
      </c>
      <c r="U8829" s="15" t="str">
        <f>vlookup(F8829,'Sub categories'!$A:$C,3,False)</f>
        <v>Binders</v>
      </c>
      <c r="V8829" s="16">
        <f t="shared" si="4"/>
        <v>8</v>
      </c>
      <c r="W8829" s="17">
        <f t="array" ref="W8829">INDEX(shipping_prices!$C$1:$F10056,MATCH(I8829,shipping_prices!$A$1:$A10056,0),MATCH(M8829,shipping_prices!$C$1:$F$1,0))</f>
        <v>12.25</v>
      </c>
      <c r="X8829" s="15" t="str">
        <f t="shared" si="5"/>
        <v>Michael PaigeMiddletownConnecticut</v>
      </c>
      <c r="Y8829" s="15" t="str">
        <f t="shared" si="6"/>
        <v>Low</v>
      </c>
    </row>
    <row r="8830">
      <c r="A8830" s="1">
        <v>43378.0</v>
      </c>
      <c r="B8830" s="2" t="s">
        <v>7844</v>
      </c>
      <c r="C8830" s="2">
        <v>3.0</v>
      </c>
      <c r="D8830" s="2" t="s">
        <v>2715</v>
      </c>
      <c r="E8830" s="2" t="s">
        <v>27</v>
      </c>
      <c r="F8830" s="2" t="s">
        <v>4156</v>
      </c>
      <c r="G8830" s="2" t="s">
        <v>45</v>
      </c>
      <c r="H8830" s="2" t="s">
        <v>472</v>
      </c>
      <c r="I8830" s="2" t="s">
        <v>41</v>
      </c>
      <c r="J8830" s="2" t="s">
        <v>42</v>
      </c>
      <c r="K8830" s="2" t="s">
        <v>43</v>
      </c>
      <c r="L8830" s="10">
        <v>43381.0</v>
      </c>
      <c r="M8830" s="2" t="s">
        <v>34</v>
      </c>
      <c r="N8830" s="11">
        <v>0.15</v>
      </c>
      <c r="O8830" s="12">
        <v>-30.0</v>
      </c>
      <c r="P8830" s="13">
        <v>-0.08</v>
      </c>
      <c r="Q8830" s="13">
        <v>359.0</v>
      </c>
      <c r="R8830" s="13">
        <f t="shared" si="1"/>
        <v>422.3529412</v>
      </c>
      <c r="S8830" s="14">
        <f t="shared" si="2"/>
        <v>140.7843137</v>
      </c>
      <c r="T8830" s="14">
        <f t="shared" si="3"/>
        <v>-0.08356545961</v>
      </c>
      <c r="U8830" s="15" t="str">
        <f>vlookup(F8830,'Sub categories'!$A:$C,3,False)</f>
        <v>Bookcases</v>
      </c>
      <c r="V8830" s="16">
        <f t="shared" si="4"/>
        <v>3</v>
      </c>
      <c r="W8830" s="17">
        <f t="array" ref="W8830">INDEX(shipping_prices!$C$1:$F10057,MATCH(I8830,shipping_prices!$A$1:$A10057,0),MATCH(M8830,shipping_prices!$C$1:$F$1,0))</f>
        <v>10.99</v>
      </c>
      <c r="X8830" s="15" t="str">
        <f t="shared" si="5"/>
        <v>Pierre WenerSan FranciscoCalifornia</v>
      </c>
      <c r="Y8830" s="15" t="str">
        <f t="shared" si="6"/>
        <v>loss</v>
      </c>
    </row>
    <row r="8831">
      <c r="A8831" s="1">
        <v>43378.0</v>
      </c>
      <c r="B8831" s="2" t="s">
        <v>7845</v>
      </c>
      <c r="C8831" s="2">
        <v>2.0</v>
      </c>
      <c r="D8831" s="2" t="s">
        <v>1492</v>
      </c>
      <c r="E8831" s="2" t="s">
        <v>27</v>
      </c>
      <c r="F8831" s="2" t="s">
        <v>1979</v>
      </c>
      <c r="G8831" s="2" t="s">
        <v>45</v>
      </c>
      <c r="H8831" s="2" t="s">
        <v>227</v>
      </c>
      <c r="I8831" s="2" t="s">
        <v>179</v>
      </c>
      <c r="J8831" s="2" t="s">
        <v>614</v>
      </c>
      <c r="K8831" s="2" t="s">
        <v>54</v>
      </c>
      <c r="L8831" s="10">
        <v>43380.0</v>
      </c>
      <c r="M8831" s="2" t="s">
        <v>34</v>
      </c>
      <c r="N8831" s="11">
        <v>0.2</v>
      </c>
      <c r="O8831" s="12">
        <v>-28.0</v>
      </c>
      <c r="P8831" s="13">
        <v>-0.18</v>
      </c>
      <c r="Q8831" s="13">
        <v>162.0</v>
      </c>
      <c r="R8831" s="13">
        <f t="shared" si="1"/>
        <v>202.5</v>
      </c>
      <c r="S8831" s="14">
        <f t="shared" si="2"/>
        <v>101.25</v>
      </c>
      <c r="T8831" s="14">
        <f t="shared" si="3"/>
        <v>-0.1728395062</v>
      </c>
      <c r="U8831" s="15" t="str">
        <f>vlookup(F8831,'Sub categories'!$A:$C,3,False)</f>
        <v>Chairs</v>
      </c>
      <c r="V8831" s="16">
        <f t="shared" si="4"/>
        <v>2</v>
      </c>
      <c r="W8831" s="17">
        <f t="array" ref="W8831">INDEX(shipping_prices!$C$1:$F10058,MATCH(I8831,shipping_prices!$A$1:$A10058,0),MATCH(M8831,shipping_prices!$C$1:$F$1,0))</f>
        <v>13.31</v>
      </c>
      <c r="X8831" s="15" t="str">
        <f t="shared" si="5"/>
        <v>Valerie DominguezColumbiaTennessee</v>
      </c>
      <c r="Y8831" s="15" t="str">
        <f t="shared" si="6"/>
        <v>loss</v>
      </c>
    </row>
    <row r="8832">
      <c r="A8832" s="1">
        <v>43378.0</v>
      </c>
      <c r="B8832" s="2" t="s">
        <v>7845</v>
      </c>
      <c r="C8832" s="2">
        <v>8.0</v>
      </c>
      <c r="D8832" s="2" t="s">
        <v>1492</v>
      </c>
      <c r="E8832" s="2" t="s">
        <v>27</v>
      </c>
      <c r="F8832" s="2" t="s">
        <v>2529</v>
      </c>
      <c r="G8832" s="2" t="s">
        <v>45</v>
      </c>
      <c r="H8832" s="2" t="s">
        <v>227</v>
      </c>
      <c r="I8832" s="2" t="s">
        <v>179</v>
      </c>
      <c r="J8832" s="2" t="s">
        <v>614</v>
      </c>
      <c r="K8832" s="2" t="s">
        <v>54</v>
      </c>
      <c r="L8832" s="10">
        <v>43380.0</v>
      </c>
      <c r="M8832" s="2" t="s">
        <v>34</v>
      </c>
      <c r="N8832" s="11">
        <v>0.2</v>
      </c>
      <c r="O8832" s="12">
        <v>44.0</v>
      </c>
      <c r="P8832" s="13">
        <v>0.11</v>
      </c>
      <c r="Q8832" s="13">
        <v>390.0</v>
      </c>
      <c r="R8832" s="13">
        <f t="shared" si="1"/>
        <v>487.5</v>
      </c>
      <c r="S8832" s="14">
        <f t="shared" si="2"/>
        <v>60.9375</v>
      </c>
      <c r="T8832" s="14">
        <f t="shared" si="3"/>
        <v>0.1128205128</v>
      </c>
      <c r="U8832" s="15" t="str">
        <f>vlookup(F8832,'Sub categories'!$A:$C,3,False)</f>
        <v>Chairs</v>
      </c>
      <c r="V8832" s="16">
        <f t="shared" si="4"/>
        <v>2</v>
      </c>
      <c r="W8832" s="17">
        <f t="array" ref="W8832">INDEX(shipping_prices!$C$1:$F10059,MATCH(I8832,shipping_prices!$A$1:$A10059,0),MATCH(M8832,shipping_prices!$C$1:$F$1,0))</f>
        <v>13.31</v>
      </c>
      <c r="X8832" s="15" t="str">
        <f t="shared" si="5"/>
        <v>Valerie DominguezColumbiaTennessee</v>
      </c>
      <c r="Y8832" s="15" t="str">
        <f t="shared" si="6"/>
        <v>High</v>
      </c>
    </row>
    <row r="8833" hidden="1">
      <c r="A8833" s="1">
        <v>43378.0</v>
      </c>
      <c r="B8833" s="2" t="s">
        <v>7846</v>
      </c>
      <c r="C8833" s="2">
        <v>2.0</v>
      </c>
      <c r="D8833" s="2" t="s">
        <v>155</v>
      </c>
      <c r="E8833" s="2" t="s">
        <v>49</v>
      </c>
      <c r="F8833" s="2" t="s">
        <v>2192</v>
      </c>
      <c r="G8833" s="2" t="s">
        <v>39</v>
      </c>
      <c r="H8833" s="2" t="s">
        <v>193</v>
      </c>
      <c r="I8833" s="2" t="s">
        <v>41</v>
      </c>
      <c r="J8833" s="2" t="s">
        <v>42</v>
      </c>
      <c r="K8833" s="2" t="s">
        <v>43</v>
      </c>
      <c r="L8833" s="10">
        <v>43389.0</v>
      </c>
      <c r="M8833" s="2" t="s">
        <v>34</v>
      </c>
      <c r="N8833" s="11">
        <v>0.2</v>
      </c>
      <c r="O8833" s="12">
        <v>2.0</v>
      </c>
      <c r="P8833" s="13">
        <v>0.34</v>
      </c>
      <c r="Q8833" s="13">
        <v>6.0</v>
      </c>
      <c r="R8833" s="13">
        <f t="shared" si="1"/>
        <v>7.5</v>
      </c>
      <c r="S8833" s="14">
        <f t="shared" si="2"/>
        <v>3.75</v>
      </c>
      <c r="T8833" s="14">
        <f t="shared" si="3"/>
        <v>0.3333333333</v>
      </c>
      <c r="U8833" s="15" t="str">
        <f>vlookup(F8833,'Sub categories'!$A:$C,3,False)</f>
        <v>Binders</v>
      </c>
      <c r="V8833" s="16">
        <f t="shared" si="4"/>
        <v>11</v>
      </c>
      <c r="W8833" s="17">
        <f t="array" ref="W8833">INDEX(shipping_prices!$C$1:$F10060,MATCH(I8833,shipping_prices!$A$1:$A10060,0),MATCH(M8833,shipping_prices!$C$1:$F$1,0))</f>
        <v>10.99</v>
      </c>
      <c r="X8833" s="15" t="str">
        <f t="shared" si="5"/>
        <v>Ann SteeleSan FranciscoCalifornia</v>
      </c>
      <c r="Y8833" s="15" t="str">
        <f t="shared" si="6"/>
        <v>Low</v>
      </c>
    </row>
    <row r="8834">
      <c r="A8834" s="1">
        <v>43378.0</v>
      </c>
      <c r="B8834" s="2" t="s">
        <v>7846</v>
      </c>
      <c r="C8834" s="2">
        <v>2.0</v>
      </c>
      <c r="D8834" s="2" t="s">
        <v>155</v>
      </c>
      <c r="E8834" s="2" t="s">
        <v>49</v>
      </c>
      <c r="F8834" s="2" t="s">
        <v>1329</v>
      </c>
      <c r="G8834" s="2" t="s">
        <v>45</v>
      </c>
      <c r="H8834" s="2" t="s">
        <v>423</v>
      </c>
      <c r="I8834" s="2" t="s">
        <v>41</v>
      </c>
      <c r="J8834" s="2" t="s">
        <v>42</v>
      </c>
      <c r="K8834" s="2" t="s">
        <v>43</v>
      </c>
      <c r="L8834" s="10">
        <v>43389.0</v>
      </c>
      <c r="M8834" s="2" t="s">
        <v>34</v>
      </c>
      <c r="N8834" s="11">
        <v>0.2</v>
      </c>
      <c r="O8834" s="12">
        <v>-13.0</v>
      </c>
      <c r="P8834" s="13">
        <v>-0.1</v>
      </c>
      <c r="Q8834" s="13">
        <v>130.0</v>
      </c>
      <c r="R8834" s="13">
        <f t="shared" si="1"/>
        <v>162.5</v>
      </c>
      <c r="S8834" s="14">
        <f t="shared" si="2"/>
        <v>81.25</v>
      </c>
      <c r="T8834" s="14">
        <f t="shared" si="3"/>
        <v>-0.1</v>
      </c>
      <c r="U8834" s="15" t="str">
        <f>vlookup(F8834,'Sub categories'!$A:$C,3,False)</f>
        <v>Chairs</v>
      </c>
      <c r="V8834" s="16">
        <f t="shared" si="4"/>
        <v>11</v>
      </c>
      <c r="W8834" s="17">
        <f t="array" ref="W8834">INDEX(shipping_prices!$C$1:$F10061,MATCH(I8834,shipping_prices!$A$1:$A10061,0),MATCH(M8834,shipping_prices!$C$1:$F$1,0))</f>
        <v>10.99</v>
      </c>
      <c r="X8834" s="15" t="str">
        <f t="shared" si="5"/>
        <v>Ann SteeleSan FranciscoCalifornia</v>
      </c>
      <c r="Y8834" s="15" t="str">
        <f t="shared" si="6"/>
        <v>loss</v>
      </c>
    </row>
    <row r="8835" hidden="1">
      <c r="A8835" s="1">
        <v>43378.0</v>
      </c>
      <c r="B8835" s="2" t="s">
        <v>7847</v>
      </c>
      <c r="C8835" s="2">
        <v>2.0</v>
      </c>
      <c r="D8835" s="2" t="s">
        <v>1967</v>
      </c>
      <c r="E8835" s="2" t="s">
        <v>37</v>
      </c>
      <c r="F8835" s="2" t="s">
        <v>1470</v>
      </c>
      <c r="G8835" s="2" t="s">
        <v>39</v>
      </c>
      <c r="H8835" s="2" t="s">
        <v>1471</v>
      </c>
      <c r="I8835" s="2" t="s">
        <v>1964</v>
      </c>
      <c r="J8835" s="2" t="s">
        <v>572</v>
      </c>
      <c r="K8835" s="2" t="s">
        <v>33</v>
      </c>
      <c r="L8835" s="10">
        <v>43382.0</v>
      </c>
      <c r="M8835" s="2" t="s">
        <v>34</v>
      </c>
      <c r="N8835" s="11">
        <v>0.0</v>
      </c>
      <c r="O8835" s="12">
        <v>16.0</v>
      </c>
      <c r="P8835" s="13">
        <v>0.26</v>
      </c>
      <c r="Q8835" s="13">
        <v>62.0</v>
      </c>
      <c r="R8835" s="13">
        <f t="shared" si="1"/>
        <v>62</v>
      </c>
      <c r="S8835" s="14">
        <f t="shared" si="2"/>
        <v>31</v>
      </c>
      <c r="T8835" s="14">
        <f t="shared" si="3"/>
        <v>0.2580645161</v>
      </c>
      <c r="U8835" s="15" t="str">
        <f>vlookup(F8835,'Sub categories'!$A:$C,3,False)</f>
        <v>Appliances</v>
      </c>
      <c r="V8835" s="16">
        <f t="shared" si="4"/>
        <v>4</v>
      </c>
      <c r="W8835" s="17">
        <f t="array" ref="W8835">INDEX(shipping_prices!$C$1:$F10062,MATCH(I8835,shipping_prices!$A$1:$A10062,0),MATCH(M8835,shipping_prices!$C$1:$F$1,0))</f>
        <v>14.47</v>
      </c>
      <c r="X8835" s="15" t="str">
        <f t="shared" si="5"/>
        <v>Edward HooksRevereMassachusetts</v>
      </c>
      <c r="Y8835" s="15" t="str">
        <f t="shared" si="6"/>
        <v>Low</v>
      </c>
    </row>
    <row r="8836" hidden="1">
      <c r="A8836" s="1">
        <v>43378.0</v>
      </c>
      <c r="B8836" s="2" t="s">
        <v>7847</v>
      </c>
      <c r="C8836" s="2">
        <v>9.0</v>
      </c>
      <c r="D8836" s="2" t="s">
        <v>1967</v>
      </c>
      <c r="E8836" s="2" t="s">
        <v>37</v>
      </c>
      <c r="F8836" s="2" t="s">
        <v>1751</v>
      </c>
      <c r="G8836" s="2" t="s">
        <v>39</v>
      </c>
      <c r="H8836" s="2" t="s">
        <v>51</v>
      </c>
      <c r="I8836" s="2" t="s">
        <v>1964</v>
      </c>
      <c r="J8836" s="2" t="s">
        <v>572</v>
      </c>
      <c r="K8836" s="2" t="s">
        <v>33</v>
      </c>
      <c r="L8836" s="10">
        <v>43382.0</v>
      </c>
      <c r="M8836" s="2" t="s">
        <v>34</v>
      </c>
      <c r="N8836" s="11">
        <v>0.0</v>
      </c>
      <c r="O8836" s="12">
        <v>125.0</v>
      </c>
      <c r="P8836" s="13">
        <v>0.45</v>
      </c>
      <c r="Q8836" s="13">
        <v>279.0</v>
      </c>
      <c r="R8836" s="13">
        <f t="shared" si="1"/>
        <v>279</v>
      </c>
      <c r="S8836" s="14">
        <f t="shared" si="2"/>
        <v>31</v>
      </c>
      <c r="T8836" s="14">
        <f t="shared" si="3"/>
        <v>0.4480286738</v>
      </c>
      <c r="U8836" s="15" t="str">
        <f>vlookup(F8836,'Sub categories'!$A:$C,3,False)</f>
        <v>Paper</v>
      </c>
      <c r="V8836" s="16">
        <f t="shared" si="4"/>
        <v>4</v>
      </c>
      <c r="W8836" s="17">
        <f t="array" ref="W8836">INDEX(shipping_prices!$C$1:$F10063,MATCH(I8836,shipping_prices!$A$1:$A10063,0),MATCH(M8836,shipping_prices!$C$1:$F$1,0))</f>
        <v>14.47</v>
      </c>
      <c r="X8836" s="15" t="str">
        <f t="shared" si="5"/>
        <v>Edward HooksRevereMassachusetts</v>
      </c>
      <c r="Y8836" s="15" t="str">
        <f t="shared" si="6"/>
        <v>High</v>
      </c>
    </row>
    <row r="8837">
      <c r="A8837" s="1">
        <v>43378.0</v>
      </c>
      <c r="B8837" s="2" t="s">
        <v>7847</v>
      </c>
      <c r="C8837" s="2">
        <v>2.0</v>
      </c>
      <c r="D8837" s="2" t="s">
        <v>1967</v>
      </c>
      <c r="E8837" s="2" t="s">
        <v>37</v>
      </c>
      <c r="F8837" s="2" t="s">
        <v>3482</v>
      </c>
      <c r="G8837" s="2" t="s">
        <v>45</v>
      </c>
      <c r="H8837" s="2" t="s">
        <v>206</v>
      </c>
      <c r="I8837" s="2" t="s">
        <v>1964</v>
      </c>
      <c r="J8837" s="2" t="s">
        <v>572</v>
      </c>
      <c r="K8837" s="2" t="s">
        <v>33</v>
      </c>
      <c r="L8837" s="10">
        <v>43382.0</v>
      </c>
      <c r="M8837" s="2" t="s">
        <v>34</v>
      </c>
      <c r="N8837" s="11">
        <v>0.0</v>
      </c>
      <c r="O8837" s="12">
        <v>83.0</v>
      </c>
      <c r="P8837" s="13">
        <v>0.23</v>
      </c>
      <c r="Q8837" s="13">
        <v>362.0</v>
      </c>
      <c r="R8837" s="13">
        <f t="shared" si="1"/>
        <v>362</v>
      </c>
      <c r="S8837" s="14">
        <f t="shared" si="2"/>
        <v>181</v>
      </c>
      <c r="T8837" s="14">
        <f t="shared" si="3"/>
        <v>0.229281768</v>
      </c>
      <c r="U8837" s="15" t="str">
        <f>vlookup(F8837,'Sub categories'!$A:$C,3,False)</f>
        <v>Bookcases</v>
      </c>
      <c r="V8837" s="16">
        <f t="shared" si="4"/>
        <v>4</v>
      </c>
      <c r="W8837" s="17">
        <f t="array" ref="W8837">INDEX(shipping_prices!$C$1:$F10064,MATCH(I8837,shipping_prices!$A$1:$A10064,0),MATCH(M8837,shipping_prices!$C$1:$F$1,0))</f>
        <v>14.47</v>
      </c>
      <c r="X8837" s="15" t="str">
        <f t="shared" si="5"/>
        <v>Edward HooksRevereMassachusetts</v>
      </c>
      <c r="Y8837" s="15" t="str">
        <f t="shared" si="6"/>
        <v>High</v>
      </c>
    </row>
    <row r="8838" hidden="1">
      <c r="A8838" s="1">
        <v>43378.0</v>
      </c>
      <c r="B8838" s="2" t="s">
        <v>7848</v>
      </c>
      <c r="C8838" s="2">
        <v>2.0</v>
      </c>
      <c r="D8838" s="2" t="s">
        <v>308</v>
      </c>
      <c r="E8838" s="2" t="s">
        <v>27</v>
      </c>
      <c r="F8838" s="2" t="s">
        <v>427</v>
      </c>
      <c r="G8838" s="2" t="s">
        <v>39</v>
      </c>
      <c r="H8838" s="2" t="s">
        <v>146</v>
      </c>
      <c r="I8838" s="2" t="s">
        <v>809</v>
      </c>
      <c r="J8838" s="2" t="s">
        <v>321</v>
      </c>
      <c r="K8838" s="2" t="s">
        <v>33</v>
      </c>
      <c r="L8838" s="10">
        <v>43386.0</v>
      </c>
      <c r="M8838" s="2" t="s">
        <v>34</v>
      </c>
      <c r="N8838" s="11">
        <v>0.7</v>
      </c>
      <c r="O8838" s="12">
        <v>-2.0</v>
      </c>
      <c r="P8838" s="13">
        <v>-0.73</v>
      </c>
      <c r="Q8838" s="13">
        <v>2.0</v>
      </c>
      <c r="R8838" s="13">
        <f t="shared" si="1"/>
        <v>6.666666667</v>
      </c>
      <c r="S8838" s="14">
        <f t="shared" si="2"/>
        <v>3.333333333</v>
      </c>
      <c r="T8838" s="14">
        <f t="shared" si="3"/>
        <v>-1</v>
      </c>
      <c r="U8838" s="15" t="str">
        <f>vlookup(F8838,'Sub categories'!$A:$C,3,False)</f>
        <v>Binders</v>
      </c>
      <c r="V8838" s="16">
        <f t="shared" si="4"/>
        <v>8</v>
      </c>
      <c r="W8838" s="17">
        <f t="array" ref="W8838">INDEX(shipping_prices!$C$1:$F10065,MATCH(I8838,shipping_prices!$A$1:$A10065,0),MATCH(M8838,shipping_prices!$C$1:$F$1,0))</f>
        <v>9.22</v>
      </c>
      <c r="X8838" s="15" t="str">
        <f t="shared" si="5"/>
        <v>Karl BraunAkronOhio</v>
      </c>
      <c r="Y8838" s="15" t="str">
        <f t="shared" si="6"/>
        <v>loss</v>
      </c>
    </row>
    <row r="8839" hidden="1">
      <c r="A8839" s="1">
        <v>43378.0</v>
      </c>
      <c r="B8839" s="2" t="s">
        <v>7848</v>
      </c>
      <c r="C8839" s="2">
        <v>3.0</v>
      </c>
      <c r="D8839" s="2" t="s">
        <v>308</v>
      </c>
      <c r="E8839" s="2" t="s">
        <v>27</v>
      </c>
      <c r="F8839" s="2" t="s">
        <v>711</v>
      </c>
      <c r="G8839" s="2" t="s">
        <v>39</v>
      </c>
      <c r="H8839" s="2" t="s">
        <v>216</v>
      </c>
      <c r="I8839" s="2" t="s">
        <v>809</v>
      </c>
      <c r="J8839" s="2" t="s">
        <v>321</v>
      </c>
      <c r="K8839" s="2" t="s">
        <v>33</v>
      </c>
      <c r="L8839" s="10">
        <v>43386.0</v>
      </c>
      <c r="M8839" s="2" t="s">
        <v>34</v>
      </c>
      <c r="N8839" s="11">
        <v>0.2</v>
      </c>
      <c r="O8839" s="12">
        <v>1.0</v>
      </c>
      <c r="P8839" s="13">
        <v>0.06</v>
      </c>
      <c r="Q8839" s="13">
        <v>14.0</v>
      </c>
      <c r="R8839" s="13">
        <f t="shared" si="1"/>
        <v>17.5</v>
      </c>
      <c r="S8839" s="14">
        <f t="shared" si="2"/>
        <v>5.833333333</v>
      </c>
      <c r="T8839" s="14">
        <f t="shared" si="3"/>
        <v>0.07142857143</v>
      </c>
      <c r="U8839" s="15" t="str">
        <f>vlookup(F8839,'Sub categories'!$A:$C,3,False)</f>
        <v>Art</v>
      </c>
      <c r="V8839" s="16">
        <f t="shared" si="4"/>
        <v>8</v>
      </c>
      <c r="W8839" s="17">
        <f t="array" ref="W8839">INDEX(shipping_prices!$C$1:$F10066,MATCH(I8839,shipping_prices!$A$1:$A10066,0),MATCH(M8839,shipping_prices!$C$1:$F$1,0))</f>
        <v>9.22</v>
      </c>
      <c r="X8839" s="15" t="str">
        <f t="shared" si="5"/>
        <v>Karl BraunAkronOhio</v>
      </c>
      <c r="Y8839" s="15" t="str">
        <f t="shared" si="6"/>
        <v>Low</v>
      </c>
    </row>
    <row r="8840" hidden="1">
      <c r="A8840" s="1">
        <v>43379.0</v>
      </c>
      <c r="B8840" s="2" t="s">
        <v>7848</v>
      </c>
      <c r="C8840" s="2">
        <v>2.0</v>
      </c>
      <c r="D8840" s="2" t="s">
        <v>308</v>
      </c>
      <c r="E8840" s="2" t="s">
        <v>27</v>
      </c>
      <c r="F8840" s="2" t="s">
        <v>416</v>
      </c>
      <c r="G8840" s="2" t="s">
        <v>39</v>
      </c>
      <c r="H8840" s="2" t="s">
        <v>182</v>
      </c>
      <c r="I8840" s="2" t="s">
        <v>809</v>
      </c>
      <c r="J8840" s="2" t="s">
        <v>321</v>
      </c>
      <c r="K8840" s="2" t="s">
        <v>33</v>
      </c>
      <c r="L8840" s="10">
        <v>43386.0</v>
      </c>
      <c r="M8840" s="2" t="s">
        <v>34</v>
      </c>
      <c r="N8840" s="11">
        <v>0.7</v>
      </c>
      <c r="O8840" s="12">
        <v>-12.0</v>
      </c>
      <c r="P8840" s="13">
        <v>-0.8</v>
      </c>
      <c r="Q8840" s="13">
        <v>15.0</v>
      </c>
      <c r="R8840" s="13">
        <f t="shared" si="1"/>
        <v>50</v>
      </c>
      <c r="S8840" s="14">
        <f t="shared" si="2"/>
        <v>25</v>
      </c>
      <c r="T8840" s="14">
        <f t="shared" si="3"/>
        <v>-0.8</v>
      </c>
      <c r="U8840" s="15" t="str">
        <f>vlookup(F8840,'Sub categories'!$A:$C,3,False)</f>
        <v>Binders</v>
      </c>
      <c r="V8840" s="16">
        <f t="shared" si="4"/>
        <v>7</v>
      </c>
      <c r="W8840" s="17">
        <f t="array" ref="W8840">INDEX(shipping_prices!$C$1:$F10067,MATCH(I8840,shipping_prices!$A$1:$A10067,0),MATCH(M8840,shipping_prices!$C$1:$F$1,0))</f>
        <v>9.22</v>
      </c>
      <c r="X8840" s="15" t="str">
        <f t="shared" si="5"/>
        <v>Karl BraunAkronOhio</v>
      </c>
      <c r="Y8840" s="15" t="str">
        <f t="shared" si="6"/>
        <v>loss</v>
      </c>
    </row>
    <row r="8841" hidden="1">
      <c r="A8841" s="1">
        <v>43379.0</v>
      </c>
      <c r="B8841" s="2" t="s">
        <v>7848</v>
      </c>
      <c r="C8841" s="2">
        <v>3.0</v>
      </c>
      <c r="D8841" s="2" t="s">
        <v>308</v>
      </c>
      <c r="E8841" s="2" t="s">
        <v>27</v>
      </c>
      <c r="F8841" s="2" t="s">
        <v>2938</v>
      </c>
      <c r="G8841" s="2" t="s">
        <v>29</v>
      </c>
      <c r="H8841" s="2" t="s">
        <v>458</v>
      </c>
      <c r="I8841" s="2" t="s">
        <v>809</v>
      </c>
      <c r="J8841" s="2" t="s">
        <v>321</v>
      </c>
      <c r="K8841" s="2" t="s">
        <v>33</v>
      </c>
      <c r="L8841" s="10">
        <v>43386.0</v>
      </c>
      <c r="M8841" s="2" t="s">
        <v>34</v>
      </c>
      <c r="N8841" s="11">
        <v>0.2</v>
      </c>
      <c r="O8841" s="12">
        <v>1.0</v>
      </c>
      <c r="P8841" s="13">
        <v>0.01</v>
      </c>
      <c r="Q8841" s="13">
        <v>72.0</v>
      </c>
      <c r="R8841" s="13">
        <f t="shared" si="1"/>
        <v>90</v>
      </c>
      <c r="S8841" s="14">
        <f t="shared" si="2"/>
        <v>30</v>
      </c>
      <c r="T8841" s="14">
        <f t="shared" si="3"/>
        <v>0.01388888889</v>
      </c>
      <c r="U8841" s="15" t="str">
        <f>vlookup(F8841,'Sub categories'!$A:$C,3,False)</f>
        <v>Accessories</v>
      </c>
      <c r="V8841" s="16">
        <f t="shared" si="4"/>
        <v>7</v>
      </c>
      <c r="W8841" s="17">
        <f t="array" ref="W8841">INDEX(shipping_prices!$C$1:$F10068,MATCH(I8841,shipping_prices!$A$1:$A10068,0),MATCH(M8841,shipping_prices!$C$1:$F$1,0))</f>
        <v>9.22</v>
      </c>
      <c r="X8841" s="15" t="str">
        <f t="shared" si="5"/>
        <v>Karl BraunAkronOhio</v>
      </c>
      <c r="Y8841" s="15" t="str">
        <f t="shared" si="6"/>
        <v>Low</v>
      </c>
    </row>
    <row r="8842" hidden="1">
      <c r="A8842" s="1">
        <v>43379.0</v>
      </c>
      <c r="B8842" s="2" t="s">
        <v>7848</v>
      </c>
      <c r="C8842" s="2">
        <v>3.0</v>
      </c>
      <c r="D8842" s="2" t="s">
        <v>308</v>
      </c>
      <c r="E8842" s="2" t="s">
        <v>27</v>
      </c>
      <c r="F8842" s="2" t="s">
        <v>6369</v>
      </c>
      <c r="G8842" s="2" t="s">
        <v>29</v>
      </c>
      <c r="H8842" s="2" t="s">
        <v>79</v>
      </c>
      <c r="I8842" s="2" t="s">
        <v>809</v>
      </c>
      <c r="J8842" s="2" t="s">
        <v>321</v>
      </c>
      <c r="K8842" s="2" t="s">
        <v>33</v>
      </c>
      <c r="L8842" s="10">
        <v>43386.0</v>
      </c>
      <c r="M8842" s="2" t="s">
        <v>34</v>
      </c>
      <c r="N8842" s="11">
        <v>0.4</v>
      </c>
      <c r="O8842" s="12">
        <v>-81.0</v>
      </c>
      <c r="P8842" s="13">
        <v>-0.25</v>
      </c>
      <c r="Q8842" s="13">
        <v>324.0</v>
      </c>
      <c r="R8842" s="13">
        <f t="shared" si="1"/>
        <v>540</v>
      </c>
      <c r="S8842" s="14">
        <f t="shared" si="2"/>
        <v>180</v>
      </c>
      <c r="T8842" s="14">
        <f t="shared" si="3"/>
        <v>-0.25</v>
      </c>
      <c r="U8842" s="15" t="str">
        <f>vlookup(F8842,'Sub categories'!$A:$C,3,False)</f>
        <v>Phones</v>
      </c>
      <c r="V8842" s="16">
        <f t="shared" si="4"/>
        <v>7</v>
      </c>
      <c r="W8842" s="17">
        <f t="array" ref="W8842">INDEX(shipping_prices!$C$1:$F10069,MATCH(I8842,shipping_prices!$A$1:$A10069,0),MATCH(M8842,shipping_prices!$C$1:$F$1,0))</f>
        <v>9.22</v>
      </c>
      <c r="X8842" s="15" t="str">
        <f t="shared" si="5"/>
        <v>Karl BraunAkronOhio</v>
      </c>
      <c r="Y8842" s="15" t="str">
        <f t="shared" si="6"/>
        <v>loss</v>
      </c>
    </row>
    <row r="8843">
      <c r="A8843" s="1">
        <v>43379.0</v>
      </c>
      <c r="B8843" s="2" t="s">
        <v>7849</v>
      </c>
      <c r="C8843" s="2">
        <v>4.0</v>
      </c>
      <c r="D8843" s="2" t="s">
        <v>1163</v>
      </c>
      <c r="E8843" s="2" t="s">
        <v>37</v>
      </c>
      <c r="F8843" s="2" t="s">
        <v>950</v>
      </c>
      <c r="G8843" s="2" t="s">
        <v>45</v>
      </c>
      <c r="H8843" s="2" t="s">
        <v>246</v>
      </c>
      <c r="I8843" s="2" t="s">
        <v>163</v>
      </c>
      <c r="J8843" s="2" t="s">
        <v>164</v>
      </c>
      <c r="K8843" s="2" t="s">
        <v>33</v>
      </c>
      <c r="L8843" s="10">
        <v>43384.0</v>
      </c>
      <c r="M8843" s="2" t="s">
        <v>34</v>
      </c>
      <c r="N8843" s="11">
        <v>0.2</v>
      </c>
      <c r="O8843" s="12">
        <v>-68.0</v>
      </c>
      <c r="P8843" s="13">
        <v>-0.13</v>
      </c>
      <c r="Q8843" s="13">
        <v>547.0</v>
      </c>
      <c r="R8843" s="13">
        <f t="shared" si="1"/>
        <v>683.75</v>
      </c>
      <c r="S8843" s="14">
        <f t="shared" si="2"/>
        <v>170.9375</v>
      </c>
      <c r="T8843" s="14">
        <f t="shared" si="3"/>
        <v>-0.1243144424</v>
      </c>
      <c r="U8843" s="15" t="str">
        <f>vlookup(F8843,'Sub categories'!$A:$C,3,False)</f>
        <v>Furnishings</v>
      </c>
      <c r="V8843" s="16">
        <f t="shared" si="4"/>
        <v>5</v>
      </c>
      <c r="W8843" s="17">
        <f t="array" ref="W8843">INDEX(shipping_prices!$C$1:$F10070,MATCH(I8843,shipping_prices!$A$1:$A10070,0),MATCH(M8843,shipping_prices!$C$1:$F$1,0))</f>
        <v>7.98</v>
      </c>
      <c r="X8843" s="15" t="str">
        <f t="shared" si="5"/>
        <v>Justin DeggellerPhiladelphiaPennsylvania</v>
      </c>
      <c r="Y8843" s="15" t="str">
        <f t="shared" si="6"/>
        <v>loss</v>
      </c>
    </row>
    <row r="8844" hidden="1">
      <c r="A8844" s="1">
        <v>43379.0</v>
      </c>
      <c r="B8844" s="2" t="s">
        <v>7850</v>
      </c>
      <c r="C8844" s="2">
        <v>4.0</v>
      </c>
      <c r="D8844" s="2" t="s">
        <v>1434</v>
      </c>
      <c r="E8844" s="2" t="s">
        <v>37</v>
      </c>
      <c r="F8844" s="2" t="s">
        <v>569</v>
      </c>
      <c r="G8844" s="2" t="s">
        <v>39</v>
      </c>
      <c r="H8844" s="2" t="s">
        <v>570</v>
      </c>
      <c r="I8844" s="2" t="s">
        <v>1567</v>
      </c>
      <c r="J8844" s="2" t="s">
        <v>89</v>
      </c>
      <c r="K8844" s="2" t="s">
        <v>54</v>
      </c>
      <c r="L8844" s="10">
        <v>43384.0</v>
      </c>
      <c r="M8844" s="2" t="s">
        <v>34</v>
      </c>
      <c r="N8844" s="11">
        <v>0.0</v>
      </c>
      <c r="O8844" s="12">
        <v>17.0</v>
      </c>
      <c r="P8844" s="13">
        <v>0.27</v>
      </c>
      <c r="Q8844" s="13">
        <v>62.0</v>
      </c>
      <c r="R8844" s="13">
        <f t="shared" si="1"/>
        <v>62</v>
      </c>
      <c r="S8844" s="14">
        <f t="shared" si="2"/>
        <v>15.5</v>
      </c>
      <c r="T8844" s="14">
        <f t="shared" si="3"/>
        <v>0.2741935484</v>
      </c>
      <c r="U8844" s="15" t="str">
        <f>vlookup(F8844,'Sub categories'!$A:$C,3,False)</f>
        <v>Storage</v>
      </c>
      <c r="V8844" s="16">
        <f t="shared" si="4"/>
        <v>5</v>
      </c>
      <c r="W8844" s="17">
        <f t="array" ref="W8844">INDEX(shipping_prices!$C$1:$F10071,MATCH(I8844,shipping_prices!$A$1:$A10071,0),MATCH(M8844,shipping_prices!$C$1:$F$1,0))</f>
        <v>9.62</v>
      </c>
      <c r="X8844" s="15" t="str">
        <f t="shared" si="5"/>
        <v>Keith DawkinsChesapeakeVirginia</v>
      </c>
      <c r="Y8844" s="15" t="str">
        <f t="shared" si="6"/>
        <v>Low</v>
      </c>
    </row>
    <row r="8845" hidden="1">
      <c r="A8845" s="1">
        <v>43379.0</v>
      </c>
      <c r="B8845" s="2" t="s">
        <v>7850</v>
      </c>
      <c r="C8845" s="2">
        <v>4.0</v>
      </c>
      <c r="D8845" s="2" t="s">
        <v>1434</v>
      </c>
      <c r="E8845" s="2" t="s">
        <v>37</v>
      </c>
      <c r="F8845" s="2" t="s">
        <v>326</v>
      </c>
      <c r="G8845" s="2" t="s">
        <v>39</v>
      </c>
      <c r="H8845" s="2" t="s">
        <v>182</v>
      </c>
      <c r="I8845" s="2" t="s">
        <v>1567</v>
      </c>
      <c r="J8845" s="2" t="s">
        <v>89</v>
      </c>
      <c r="K8845" s="2" t="s">
        <v>54</v>
      </c>
      <c r="L8845" s="10">
        <v>43384.0</v>
      </c>
      <c r="M8845" s="2" t="s">
        <v>34</v>
      </c>
      <c r="N8845" s="11">
        <v>0.0</v>
      </c>
      <c r="O8845" s="12">
        <v>31.0</v>
      </c>
      <c r="P8845" s="13">
        <v>0.48</v>
      </c>
      <c r="Q8845" s="13">
        <v>64.0</v>
      </c>
      <c r="R8845" s="13">
        <f t="shared" si="1"/>
        <v>64</v>
      </c>
      <c r="S8845" s="14">
        <f t="shared" si="2"/>
        <v>16</v>
      </c>
      <c r="T8845" s="14">
        <f t="shared" si="3"/>
        <v>0.484375</v>
      </c>
      <c r="U8845" s="15" t="str">
        <f>vlookup(F8845,'Sub categories'!$A:$C,3,False)</f>
        <v>Binders</v>
      </c>
      <c r="V8845" s="16">
        <f t="shared" si="4"/>
        <v>5</v>
      </c>
      <c r="W8845" s="17">
        <f t="array" ref="W8845">INDEX(shipping_prices!$C$1:$F10072,MATCH(I8845,shipping_prices!$A$1:$A10072,0),MATCH(M8845,shipping_prices!$C$1:$F$1,0))</f>
        <v>9.62</v>
      </c>
      <c r="X8845" s="15" t="str">
        <f t="shared" si="5"/>
        <v>Keith DawkinsChesapeakeVirginia</v>
      </c>
      <c r="Y8845" s="15" t="str">
        <f t="shared" si="6"/>
        <v>Low</v>
      </c>
    </row>
    <row r="8846">
      <c r="A8846" s="1">
        <v>43379.0</v>
      </c>
      <c r="B8846" s="2" t="s">
        <v>7851</v>
      </c>
      <c r="C8846" s="2">
        <v>5.0</v>
      </c>
      <c r="D8846" s="2" t="s">
        <v>3208</v>
      </c>
      <c r="E8846" s="2" t="s">
        <v>37</v>
      </c>
      <c r="F8846" s="2" t="s">
        <v>3065</v>
      </c>
      <c r="G8846" s="2" t="s">
        <v>45</v>
      </c>
      <c r="H8846" s="2" t="s">
        <v>833</v>
      </c>
      <c r="I8846" s="2" t="s">
        <v>4732</v>
      </c>
      <c r="J8846" s="2" t="s">
        <v>53</v>
      </c>
      <c r="K8846" s="2" t="s">
        <v>54</v>
      </c>
      <c r="L8846" s="10">
        <v>43388.0</v>
      </c>
      <c r="M8846" s="2" t="s">
        <v>90</v>
      </c>
      <c r="N8846" s="11">
        <v>0.2</v>
      </c>
      <c r="O8846" s="12">
        <v>6.0</v>
      </c>
      <c r="P8846" s="13">
        <v>0.03</v>
      </c>
      <c r="Q8846" s="13">
        <v>232.0</v>
      </c>
      <c r="R8846" s="13">
        <f t="shared" si="1"/>
        <v>290</v>
      </c>
      <c r="S8846" s="14">
        <f t="shared" si="2"/>
        <v>58</v>
      </c>
      <c r="T8846" s="14">
        <f t="shared" si="3"/>
        <v>0.02586206897</v>
      </c>
      <c r="U8846" s="15" t="str">
        <f>vlookup(F8846,'Sub categories'!$A:$C,3,False)</f>
        <v>Bookcases</v>
      </c>
      <c r="V8846" s="16">
        <f t="shared" si="4"/>
        <v>9</v>
      </c>
      <c r="W8846" s="17">
        <f t="array" ref="W8846">INDEX(shipping_prices!$C$1:$F10073,MATCH(I8846,shipping_prices!$A$1:$A10073,0),MATCH(M8846,shipping_prices!$C$1:$F$1,0))</f>
        <v>0.27</v>
      </c>
      <c r="X8846" s="15" t="str">
        <f t="shared" si="5"/>
        <v>Michael PaigePort Saint LucieFlorida</v>
      </c>
      <c r="Y8846" s="15" t="str">
        <f t="shared" si="6"/>
        <v>Low</v>
      </c>
    </row>
    <row r="8847" hidden="1">
      <c r="A8847" s="1">
        <v>43379.0</v>
      </c>
      <c r="B8847" s="2" t="s">
        <v>7852</v>
      </c>
      <c r="C8847" s="2">
        <v>7.0</v>
      </c>
      <c r="D8847" s="2" t="s">
        <v>2968</v>
      </c>
      <c r="E8847" s="2" t="s">
        <v>27</v>
      </c>
      <c r="F8847" s="2" t="s">
        <v>4252</v>
      </c>
      <c r="G8847" s="2" t="s">
        <v>39</v>
      </c>
      <c r="H8847" s="2" t="s">
        <v>193</v>
      </c>
      <c r="I8847" s="2" t="s">
        <v>1987</v>
      </c>
      <c r="J8847" s="2" t="s">
        <v>76</v>
      </c>
      <c r="K8847" s="2" t="s">
        <v>77</v>
      </c>
      <c r="L8847" s="10">
        <v>43389.0</v>
      </c>
      <c r="M8847" s="2" t="s">
        <v>34</v>
      </c>
      <c r="N8847" s="11">
        <v>0.8</v>
      </c>
      <c r="O8847" s="12">
        <v>-5.0</v>
      </c>
      <c r="P8847" s="13">
        <v>-1.75</v>
      </c>
      <c r="Q8847" s="13">
        <v>3.0</v>
      </c>
      <c r="R8847" s="13">
        <f t="shared" si="1"/>
        <v>15</v>
      </c>
      <c r="S8847" s="14">
        <f t="shared" si="2"/>
        <v>2.142857143</v>
      </c>
      <c r="T8847" s="14">
        <f t="shared" si="3"/>
        <v>-1.666666667</v>
      </c>
      <c r="U8847" s="15" t="str">
        <f>vlookup(F8847,'Sub categories'!$A:$C,3,False)</f>
        <v>Binders</v>
      </c>
      <c r="V8847" s="16">
        <f t="shared" si="4"/>
        <v>10</v>
      </c>
      <c r="W8847" s="17">
        <f t="array" ref="W8847">INDEX(shipping_prices!$C$1:$F10074,MATCH(I8847,shipping_prices!$A$1:$A10074,0),MATCH(M8847,shipping_prices!$C$1:$F$1,0))</f>
        <v>5.18</v>
      </c>
      <c r="X8847" s="15" t="str">
        <f t="shared" si="5"/>
        <v>Katrina WillmanAustinTexas</v>
      </c>
      <c r="Y8847" s="15" t="str">
        <f t="shared" si="6"/>
        <v>loss</v>
      </c>
    </row>
    <row r="8848" hidden="1">
      <c r="A8848" s="1">
        <v>43379.0</v>
      </c>
      <c r="B8848" s="2" t="s">
        <v>7853</v>
      </c>
      <c r="C8848" s="2">
        <v>4.0</v>
      </c>
      <c r="D8848" s="2" t="s">
        <v>2079</v>
      </c>
      <c r="E8848" s="2" t="s">
        <v>49</v>
      </c>
      <c r="F8848" s="2" t="s">
        <v>2872</v>
      </c>
      <c r="G8848" s="2" t="s">
        <v>39</v>
      </c>
      <c r="H8848" s="2" t="s">
        <v>182</v>
      </c>
      <c r="I8848" s="2" t="s">
        <v>163</v>
      </c>
      <c r="J8848" s="2" t="s">
        <v>164</v>
      </c>
      <c r="K8848" s="2" t="s">
        <v>33</v>
      </c>
      <c r="L8848" s="10">
        <v>43390.0</v>
      </c>
      <c r="M8848" s="2" t="s">
        <v>34</v>
      </c>
      <c r="N8848" s="11">
        <v>0.7</v>
      </c>
      <c r="O8848" s="12">
        <v>-18.0</v>
      </c>
      <c r="P8848" s="13">
        <v>-0.73</v>
      </c>
      <c r="Q8848" s="13">
        <v>25.0</v>
      </c>
      <c r="R8848" s="13">
        <f t="shared" si="1"/>
        <v>83.33333333</v>
      </c>
      <c r="S8848" s="14">
        <f t="shared" si="2"/>
        <v>20.83333333</v>
      </c>
      <c r="T8848" s="14">
        <f t="shared" si="3"/>
        <v>-0.72</v>
      </c>
      <c r="U8848" s="15" t="str">
        <f>vlookup(F8848,'Sub categories'!$A:$C,3,False)</f>
        <v>Binders</v>
      </c>
      <c r="V8848" s="16">
        <f t="shared" si="4"/>
        <v>11</v>
      </c>
      <c r="W8848" s="17">
        <f t="array" ref="W8848">INDEX(shipping_prices!$C$1:$F10075,MATCH(I8848,shipping_prices!$A$1:$A10075,0),MATCH(M8848,shipping_prices!$C$1:$F$1,0))</f>
        <v>7.98</v>
      </c>
      <c r="X8848" s="15" t="str">
        <f t="shared" si="5"/>
        <v>Ross BairdPhiladelphiaPennsylvania</v>
      </c>
      <c r="Y8848" s="15" t="str">
        <f t="shared" si="6"/>
        <v>loss</v>
      </c>
    </row>
    <row r="8849" hidden="1">
      <c r="A8849" s="1">
        <v>43379.0</v>
      </c>
      <c r="B8849" s="2" t="s">
        <v>7854</v>
      </c>
      <c r="C8849" s="2">
        <v>3.0</v>
      </c>
      <c r="D8849" s="2" t="s">
        <v>2274</v>
      </c>
      <c r="E8849" s="2" t="s">
        <v>49</v>
      </c>
      <c r="F8849" s="2" t="s">
        <v>4427</v>
      </c>
      <c r="G8849" s="2" t="s">
        <v>39</v>
      </c>
      <c r="H8849" s="2" t="s">
        <v>193</v>
      </c>
      <c r="I8849" s="2" t="s">
        <v>31</v>
      </c>
      <c r="J8849" s="2" t="s">
        <v>32</v>
      </c>
      <c r="K8849" s="2" t="s">
        <v>33</v>
      </c>
      <c r="L8849" s="10">
        <v>43383.0</v>
      </c>
      <c r="M8849" s="2" t="s">
        <v>90</v>
      </c>
      <c r="N8849" s="11">
        <v>0.0</v>
      </c>
      <c r="O8849" s="12">
        <v>6.0</v>
      </c>
      <c r="P8849" s="13">
        <v>0.36</v>
      </c>
      <c r="Q8849" s="13">
        <v>18.0</v>
      </c>
      <c r="R8849" s="13">
        <f t="shared" si="1"/>
        <v>18</v>
      </c>
      <c r="S8849" s="14">
        <f t="shared" si="2"/>
        <v>6</v>
      </c>
      <c r="T8849" s="14">
        <f t="shared" si="3"/>
        <v>0.3333333333</v>
      </c>
      <c r="U8849" s="15" t="str">
        <f>vlookup(F8849,'Sub categories'!$A:$C,3,False)</f>
        <v>Art</v>
      </c>
      <c r="V8849" s="16">
        <f t="shared" si="4"/>
        <v>4</v>
      </c>
      <c r="W8849" s="17">
        <f t="array" ref="W8849">INDEX(shipping_prices!$C$1:$F10076,MATCH(I8849,shipping_prices!$A$1:$A10076,0),MATCH(M8849,shipping_prices!$C$1:$F$1,0))</f>
        <v>0.94</v>
      </c>
      <c r="X8849" s="15" t="str">
        <f t="shared" si="5"/>
        <v>Jim KrizNew York CityNew York</v>
      </c>
      <c r="Y8849" s="15" t="str">
        <f t="shared" si="6"/>
        <v>Low</v>
      </c>
    </row>
    <row r="8850" hidden="1">
      <c r="A8850" s="1">
        <v>43379.0</v>
      </c>
      <c r="B8850" s="2" t="s">
        <v>7855</v>
      </c>
      <c r="C8850" s="2">
        <v>2.0</v>
      </c>
      <c r="D8850" s="2" t="s">
        <v>1364</v>
      </c>
      <c r="E8850" s="2" t="s">
        <v>27</v>
      </c>
      <c r="F8850" s="2" t="s">
        <v>3753</v>
      </c>
      <c r="G8850" s="2" t="s">
        <v>39</v>
      </c>
      <c r="H8850" s="2" t="s">
        <v>2295</v>
      </c>
      <c r="I8850" s="2" t="s">
        <v>163</v>
      </c>
      <c r="J8850" s="2" t="s">
        <v>164</v>
      </c>
      <c r="K8850" s="2" t="s">
        <v>33</v>
      </c>
      <c r="L8850" s="10">
        <v>43390.0</v>
      </c>
      <c r="M8850" s="2" t="s">
        <v>34</v>
      </c>
      <c r="N8850" s="11">
        <v>0.2</v>
      </c>
      <c r="O8850" s="12">
        <v>1.0</v>
      </c>
      <c r="P8850" s="13">
        <v>0.34</v>
      </c>
      <c r="Q8850" s="13">
        <v>3.0</v>
      </c>
      <c r="R8850" s="13">
        <f t="shared" si="1"/>
        <v>3.75</v>
      </c>
      <c r="S8850" s="14">
        <f t="shared" si="2"/>
        <v>1.875</v>
      </c>
      <c r="T8850" s="14">
        <f t="shared" si="3"/>
        <v>0.3333333333</v>
      </c>
      <c r="U8850" s="15" t="str">
        <f>vlookup(F8850,'Sub categories'!$A:$C,3,False)</f>
        <v>Envelopes</v>
      </c>
      <c r="V8850" s="16">
        <f t="shared" si="4"/>
        <v>11</v>
      </c>
      <c r="W8850" s="17">
        <f t="array" ref="W8850">INDEX(shipping_prices!$C$1:$F10077,MATCH(I8850,shipping_prices!$A$1:$A10077,0),MATCH(M8850,shipping_prices!$C$1:$F$1,0))</f>
        <v>7.98</v>
      </c>
      <c r="X8850" s="15" t="str">
        <f t="shared" si="5"/>
        <v>Tracy BlumsteinPhiladelphiaPennsylvania</v>
      </c>
      <c r="Y8850" s="15" t="str">
        <f t="shared" si="6"/>
        <v>Low</v>
      </c>
    </row>
    <row r="8851" hidden="1">
      <c r="A8851" s="1">
        <v>43379.0</v>
      </c>
      <c r="B8851" s="2" t="s">
        <v>7855</v>
      </c>
      <c r="C8851" s="2">
        <v>6.0</v>
      </c>
      <c r="D8851" s="2" t="s">
        <v>1364</v>
      </c>
      <c r="E8851" s="2" t="s">
        <v>27</v>
      </c>
      <c r="F8851" s="2" t="s">
        <v>2269</v>
      </c>
      <c r="G8851" s="2" t="s">
        <v>39</v>
      </c>
      <c r="H8851" s="2" t="s">
        <v>146</v>
      </c>
      <c r="I8851" s="2" t="s">
        <v>163</v>
      </c>
      <c r="J8851" s="2" t="s">
        <v>164</v>
      </c>
      <c r="K8851" s="2" t="s">
        <v>33</v>
      </c>
      <c r="L8851" s="10">
        <v>43390.0</v>
      </c>
      <c r="M8851" s="2" t="s">
        <v>34</v>
      </c>
      <c r="N8851" s="11">
        <v>0.7</v>
      </c>
      <c r="O8851" s="12">
        <v>-6.0</v>
      </c>
      <c r="P8851" s="13">
        <v>-0.83</v>
      </c>
      <c r="Q8851" s="13">
        <v>7.0</v>
      </c>
      <c r="R8851" s="13">
        <f t="shared" si="1"/>
        <v>23.33333333</v>
      </c>
      <c r="S8851" s="14">
        <f t="shared" si="2"/>
        <v>3.888888889</v>
      </c>
      <c r="T8851" s="14">
        <f t="shared" si="3"/>
        <v>-0.8571428571</v>
      </c>
      <c r="U8851" s="15" t="str">
        <f>vlookup(F8851,'Sub categories'!$A:$C,3,False)</f>
        <v>Binders</v>
      </c>
      <c r="V8851" s="16">
        <f t="shared" si="4"/>
        <v>11</v>
      </c>
      <c r="W8851" s="17">
        <f t="array" ref="W8851">INDEX(shipping_prices!$C$1:$F10078,MATCH(I8851,shipping_prices!$A$1:$A10078,0),MATCH(M8851,shipping_prices!$C$1:$F$1,0))</f>
        <v>7.98</v>
      </c>
      <c r="X8851" s="15" t="str">
        <f t="shared" si="5"/>
        <v>Tracy BlumsteinPhiladelphiaPennsylvania</v>
      </c>
      <c r="Y8851" s="15" t="str">
        <f t="shared" si="6"/>
        <v>loss</v>
      </c>
    </row>
    <row r="8852" hidden="1">
      <c r="A8852" s="1">
        <v>43380.0</v>
      </c>
      <c r="B8852" s="2" t="s">
        <v>7855</v>
      </c>
      <c r="C8852" s="2">
        <v>2.0</v>
      </c>
      <c r="D8852" s="2" t="s">
        <v>1364</v>
      </c>
      <c r="E8852" s="2" t="s">
        <v>27</v>
      </c>
      <c r="F8852" s="2" t="s">
        <v>1128</v>
      </c>
      <c r="G8852" s="2" t="s">
        <v>39</v>
      </c>
      <c r="H8852" s="2" t="s">
        <v>193</v>
      </c>
      <c r="I8852" s="2" t="s">
        <v>163</v>
      </c>
      <c r="J8852" s="2" t="s">
        <v>164</v>
      </c>
      <c r="K8852" s="2" t="s">
        <v>33</v>
      </c>
      <c r="L8852" s="10">
        <v>43390.0</v>
      </c>
      <c r="M8852" s="2" t="s">
        <v>34</v>
      </c>
      <c r="N8852" s="11">
        <v>0.7</v>
      </c>
      <c r="O8852" s="12">
        <v>-7.0</v>
      </c>
      <c r="P8852" s="13">
        <v>-0.73</v>
      </c>
      <c r="Q8852" s="13">
        <v>10.0</v>
      </c>
      <c r="R8852" s="13">
        <f t="shared" si="1"/>
        <v>33.33333333</v>
      </c>
      <c r="S8852" s="14">
        <f t="shared" si="2"/>
        <v>16.66666667</v>
      </c>
      <c r="T8852" s="14">
        <f t="shared" si="3"/>
        <v>-0.7</v>
      </c>
      <c r="U8852" s="15" t="str">
        <f>vlookup(F8852,'Sub categories'!$A:$C,3,False)</f>
        <v>Binders</v>
      </c>
      <c r="V8852" s="16">
        <f t="shared" si="4"/>
        <v>10</v>
      </c>
      <c r="W8852" s="17">
        <f t="array" ref="W8852">INDEX(shipping_prices!$C$1:$F10079,MATCH(I8852,shipping_prices!$A$1:$A10079,0),MATCH(M8852,shipping_prices!$C$1:$F$1,0))</f>
        <v>7.98</v>
      </c>
      <c r="X8852" s="15" t="str">
        <f t="shared" si="5"/>
        <v>Tracy BlumsteinPhiladelphiaPennsylvania</v>
      </c>
      <c r="Y8852" s="15" t="str">
        <f t="shared" si="6"/>
        <v>loss</v>
      </c>
    </row>
    <row r="8853" hidden="1">
      <c r="A8853" s="1">
        <v>43380.0</v>
      </c>
      <c r="B8853" s="2" t="s">
        <v>7855</v>
      </c>
      <c r="C8853" s="2">
        <v>2.0</v>
      </c>
      <c r="D8853" s="2" t="s">
        <v>1364</v>
      </c>
      <c r="E8853" s="2" t="s">
        <v>27</v>
      </c>
      <c r="F8853" s="2" t="s">
        <v>2210</v>
      </c>
      <c r="G8853" s="2" t="s">
        <v>39</v>
      </c>
      <c r="H8853" s="2" t="s">
        <v>79</v>
      </c>
      <c r="I8853" s="2" t="s">
        <v>163</v>
      </c>
      <c r="J8853" s="2" t="s">
        <v>164</v>
      </c>
      <c r="K8853" s="2" t="s">
        <v>33</v>
      </c>
      <c r="L8853" s="10">
        <v>43390.0</v>
      </c>
      <c r="M8853" s="2" t="s">
        <v>34</v>
      </c>
      <c r="N8853" s="11">
        <v>0.2</v>
      </c>
      <c r="O8853" s="12">
        <v>4.0</v>
      </c>
      <c r="P8853" s="13">
        <v>0.23</v>
      </c>
      <c r="Q8853" s="13">
        <v>16.0</v>
      </c>
      <c r="R8853" s="13">
        <f t="shared" si="1"/>
        <v>20</v>
      </c>
      <c r="S8853" s="14">
        <f t="shared" si="2"/>
        <v>10</v>
      </c>
      <c r="T8853" s="14">
        <f t="shared" si="3"/>
        <v>0.25</v>
      </c>
      <c r="U8853" s="15" t="str">
        <f>vlookup(F8853,'Sub categories'!$A:$C,3,False)</f>
        <v>Art</v>
      </c>
      <c r="V8853" s="16">
        <f t="shared" si="4"/>
        <v>10</v>
      </c>
      <c r="W8853" s="17">
        <f t="array" ref="W8853">INDEX(shipping_prices!$C$1:$F10080,MATCH(I8853,shipping_prices!$A$1:$A10080,0),MATCH(M8853,shipping_prices!$C$1:$F$1,0))</f>
        <v>7.98</v>
      </c>
      <c r="X8853" s="15" t="str">
        <f t="shared" si="5"/>
        <v>Tracy BlumsteinPhiladelphiaPennsylvania</v>
      </c>
      <c r="Y8853" s="15" t="str">
        <f t="shared" si="6"/>
        <v>Low</v>
      </c>
    </row>
    <row r="8854" hidden="1">
      <c r="A8854" s="1">
        <v>43380.0</v>
      </c>
      <c r="B8854" s="2" t="s">
        <v>7855</v>
      </c>
      <c r="C8854" s="2">
        <v>6.0</v>
      </c>
      <c r="D8854" s="2" t="s">
        <v>1364</v>
      </c>
      <c r="E8854" s="2" t="s">
        <v>27</v>
      </c>
      <c r="F8854" s="2" t="s">
        <v>1510</v>
      </c>
      <c r="G8854" s="2" t="s">
        <v>39</v>
      </c>
      <c r="H8854" s="2" t="s">
        <v>789</v>
      </c>
      <c r="I8854" s="2" t="s">
        <v>163</v>
      </c>
      <c r="J8854" s="2" t="s">
        <v>164</v>
      </c>
      <c r="K8854" s="2" t="s">
        <v>33</v>
      </c>
      <c r="L8854" s="10">
        <v>43390.0</v>
      </c>
      <c r="M8854" s="2" t="s">
        <v>34</v>
      </c>
      <c r="N8854" s="11">
        <v>0.2</v>
      </c>
      <c r="O8854" s="12">
        <v>10.0</v>
      </c>
      <c r="P8854" s="13">
        <v>0.11</v>
      </c>
      <c r="Q8854" s="13">
        <v>86.0</v>
      </c>
      <c r="R8854" s="13">
        <f t="shared" si="1"/>
        <v>107.5</v>
      </c>
      <c r="S8854" s="14">
        <f t="shared" si="2"/>
        <v>17.91666667</v>
      </c>
      <c r="T8854" s="14">
        <f t="shared" si="3"/>
        <v>0.1162790698</v>
      </c>
      <c r="U8854" s="15" t="str">
        <f>vlookup(F8854,'Sub categories'!$A:$C,3,False)</f>
        <v>Art</v>
      </c>
      <c r="V8854" s="16">
        <f t="shared" si="4"/>
        <v>10</v>
      </c>
      <c r="W8854" s="17">
        <f t="array" ref="W8854">INDEX(shipping_prices!$C$1:$F10081,MATCH(I8854,shipping_prices!$A$1:$A10081,0),MATCH(M8854,shipping_prices!$C$1:$F$1,0))</f>
        <v>7.98</v>
      </c>
      <c r="X8854" s="15" t="str">
        <f t="shared" si="5"/>
        <v>Tracy BlumsteinPhiladelphiaPennsylvania</v>
      </c>
      <c r="Y8854" s="15" t="str">
        <f t="shared" si="6"/>
        <v>Low</v>
      </c>
    </row>
    <row r="8855">
      <c r="A8855" s="1">
        <v>43380.0</v>
      </c>
      <c r="B8855" s="2" t="s">
        <v>7855</v>
      </c>
      <c r="C8855" s="2">
        <v>3.0</v>
      </c>
      <c r="D8855" s="2" t="s">
        <v>1364</v>
      </c>
      <c r="E8855" s="2" t="s">
        <v>27</v>
      </c>
      <c r="F8855" s="2" t="s">
        <v>4018</v>
      </c>
      <c r="G8855" s="2" t="s">
        <v>45</v>
      </c>
      <c r="H8855" s="2" t="s">
        <v>485</v>
      </c>
      <c r="I8855" s="2" t="s">
        <v>163</v>
      </c>
      <c r="J8855" s="2" t="s">
        <v>164</v>
      </c>
      <c r="K8855" s="2" t="s">
        <v>33</v>
      </c>
      <c r="L8855" s="10">
        <v>43390.0</v>
      </c>
      <c r="M8855" s="2" t="s">
        <v>34</v>
      </c>
      <c r="N8855" s="11">
        <v>0.2</v>
      </c>
      <c r="O8855" s="12">
        <v>16.0</v>
      </c>
      <c r="P8855" s="13">
        <v>0.13</v>
      </c>
      <c r="Q8855" s="13">
        <v>124.0</v>
      </c>
      <c r="R8855" s="13">
        <f t="shared" si="1"/>
        <v>155</v>
      </c>
      <c r="S8855" s="14">
        <f t="shared" si="2"/>
        <v>51.66666667</v>
      </c>
      <c r="T8855" s="14">
        <f t="shared" si="3"/>
        <v>0.1290322581</v>
      </c>
      <c r="U8855" s="15" t="str">
        <f>vlookup(F8855,'Sub categories'!$A:$C,3,False)</f>
        <v>Furnishings</v>
      </c>
      <c r="V8855" s="16">
        <f t="shared" si="4"/>
        <v>10</v>
      </c>
      <c r="W8855" s="17">
        <f t="array" ref="W8855">INDEX(shipping_prices!$C$1:$F10082,MATCH(I8855,shipping_prices!$A$1:$A10082,0),MATCH(M8855,shipping_prices!$C$1:$F$1,0))</f>
        <v>7.98</v>
      </c>
      <c r="X8855" s="15" t="str">
        <f t="shared" si="5"/>
        <v>Tracy BlumsteinPhiladelphiaPennsylvania</v>
      </c>
      <c r="Y8855" s="15" t="str">
        <f t="shared" si="6"/>
        <v>Low</v>
      </c>
    </row>
    <row r="8856">
      <c r="A8856" s="1">
        <v>43380.0</v>
      </c>
      <c r="B8856" s="2" t="s">
        <v>7855</v>
      </c>
      <c r="C8856" s="2">
        <v>7.0</v>
      </c>
      <c r="D8856" s="2" t="s">
        <v>1364</v>
      </c>
      <c r="E8856" s="2" t="s">
        <v>27</v>
      </c>
      <c r="F8856" s="2" t="s">
        <v>3385</v>
      </c>
      <c r="G8856" s="2" t="s">
        <v>45</v>
      </c>
      <c r="H8856" s="2" t="s">
        <v>462</v>
      </c>
      <c r="I8856" s="2" t="s">
        <v>163</v>
      </c>
      <c r="J8856" s="2" t="s">
        <v>164</v>
      </c>
      <c r="K8856" s="2" t="s">
        <v>33</v>
      </c>
      <c r="L8856" s="10">
        <v>43390.0</v>
      </c>
      <c r="M8856" s="2" t="s">
        <v>34</v>
      </c>
      <c r="N8856" s="11">
        <v>0.5</v>
      </c>
      <c r="O8856" s="12">
        <v>-1665.0</v>
      </c>
      <c r="P8856" s="13">
        <v>-0.54</v>
      </c>
      <c r="Q8856" s="13">
        <v>3083.0</v>
      </c>
      <c r="R8856" s="13">
        <f t="shared" si="1"/>
        <v>6166</v>
      </c>
      <c r="S8856" s="14">
        <f t="shared" si="2"/>
        <v>880.8571429</v>
      </c>
      <c r="T8856" s="14">
        <f t="shared" si="3"/>
        <v>-0.5400583847</v>
      </c>
      <c r="U8856" s="15" t="str">
        <f>vlookup(F8856,'Sub categories'!$A:$C,3,False)</f>
        <v>Bookcases</v>
      </c>
      <c r="V8856" s="16">
        <f t="shared" si="4"/>
        <v>10</v>
      </c>
      <c r="W8856" s="17">
        <f t="array" ref="W8856">INDEX(shipping_prices!$C$1:$F10083,MATCH(I8856,shipping_prices!$A$1:$A10083,0),MATCH(M8856,shipping_prices!$C$1:$F$1,0))</f>
        <v>7.98</v>
      </c>
      <c r="X8856" s="15" t="str">
        <f t="shared" si="5"/>
        <v>Tracy BlumsteinPhiladelphiaPennsylvania</v>
      </c>
      <c r="Y8856" s="15" t="str">
        <f t="shared" si="6"/>
        <v>loss</v>
      </c>
    </row>
    <row r="8857" hidden="1">
      <c r="A8857" s="1">
        <v>43380.0</v>
      </c>
      <c r="B8857" s="2" t="s">
        <v>7856</v>
      </c>
      <c r="C8857" s="2">
        <v>4.0</v>
      </c>
      <c r="D8857" s="2" t="s">
        <v>2722</v>
      </c>
      <c r="E8857" s="2" t="s">
        <v>27</v>
      </c>
      <c r="F8857" s="2" t="s">
        <v>2697</v>
      </c>
      <c r="G8857" s="2" t="s">
        <v>29</v>
      </c>
      <c r="H8857" s="2" t="s">
        <v>255</v>
      </c>
      <c r="I8857" s="2" t="s">
        <v>4248</v>
      </c>
      <c r="J8857" s="2" t="s">
        <v>3362</v>
      </c>
      <c r="K8857" s="2" t="s">
        <v>77</v>
      </c>
      <c r="L8857" s="10">
        <v>43383.0</v>
      </c>
      <c r="M8857" s="2" t="s">
        <v>34</v>
      </c>
      <c r="N8857" s="11">
        <v>0.0</v>
      </c>
      <c r="O8857" s="12">
        <v>77.0</v>
      </c>
      <c r="P8857" s="13">
        <v>0.29</v>
      </c>
      <c r="Q8857" s="13">
        <v>264.0</v>
      </c>
      <c r="R8857" s="13">
        <f t="shared" si="1"/>
        <v>264</v>
      </c>
      <c r="S8857" s="14">
        <f t="shared" si="2"/>
        <v>66</v>
      </c>
      <c r="T8857" s="14">
        <f t="shared" si="3"/>
        <v>0.2916666667</v>
      </c>
      <c r="U8857" s="15" t="str">
        <f>vlookup(F8857,'Sub categories'!$A:$C,3,False)</f>
        <v>Phones</v>
      </c>
      <c r="V8857" s="16">
        <f t="shared" si="4"/>
        <v>3</v>
      </c>
      <c r="W8857" s="17">
        <f t="array" ref="W8857">INDEX(shipping_prices!$C$1:$F10084,MATCH(I8857,shipping_prices!$A$1:$A10084,0),MATCH(M8857,shipping_prices!$C$1:$F$1,0))</f>
        <v>5.28</v>
      </c>
      <c r="X8857" s="15" t="str">
        <f t="shared" si="5"/>
        <v>Rob DowdDubuqueIowa</v>
      </c>
      <c r="Y8857" s="15" t="str">
        <f t="shared" si="6"/>
        <v>High</v>
      </c>
    </row>
    <row r="8858">
      <c r="A8858" s="1">
        <v>43380.0</v>
      </c>
      <c r="B8858" s="2" t="s">
        <v>7857</v>
      </c>
      <c r="C8858" s="2">
        <v>1.0</v>
      </c>
      <c r="D8858" s="2" t="s">
        <v>4204</v>
      </c>
      <c r="E8858" s="2" t="s">
        <v>27</v>
      </c>
      <c r="F8858" s="2" t="s">
        <v>403</v>
      </c>
      <c r="G8858" s="2" t="s">
        <v>45</v>
      </c>
      <c r="H8858" s="2" t="s">
        <v>404</v>
      </c>
      <c r="I8858" s="2" t="s">
        <v>2263</v>
      </c>
      <c r="J8858" s="2" t="s">
        <v>2121</v>
      </c>
      <c r="K8858" s="2" t="s">
        <v>54</v>
      </c>
      <c r="L8858" s="10">
        <v>43388.0</v>
      </c>
      <c r="M8858" s="2" t="s">
        <v>90</v>
      </c>
      <c r="N8858" s="11">
        <v>0.0</v>
      </c>
      <c r="O8858" s="12">
        <v>22.0</v>
      </c>
      <c r="P8858" s="13">
        <v>0.26</v>
      </c>
      <c r="Q8858" s="13">
        <v>86.0</v>
      </c>
      <c r="R8858" s="13">
        <f t="shared" si="1"/>
        <v>86</v>
      </c>
      <c r="S8858" s="14">
        <f t="shared" si="2"/>
        <v>86</v>
      </c>
      <c r="T8858" s="14">
        <f t="shared" si="3"/>
        <v>0.2558139535</v>
      </c>
      <c r="U8858" s="15" t="str">
        <f>vlookup(F8858,'Sub categories'!$A:$C,3,False)</f>
        <v>Tables</v>
      </c>
      <c r="V8858" s="16">
        <f t="shared" si="4"/>
        <v>8</v>
      </c>
      <c r="W8858" s="17">
        <f t="array" ref="W8858">INDEX(shipping_prices!$C$1:$F10085,MATCH(I8858,shipping_prices!$A$1:$A10085,0),MATCH(M8858,shipping_prices!$C$1:$F$1,0))</f>
        <v>9.41</v>
      </c>
      <c r="X8858" s="15" t="str">
        <f t="shared" si="5"/>
        <v>Shaun WeienLafayetteLouisiana</v>
      </c>
      <c r="Y8858" s="15" t="str">
        <f t="shared" si="6"/>
        <v>Low</v>
      </c>
    </row>
    <row r="8859" hidden="1">
      <c r="A8859" s="1">
        <v>43380.0</v>
      </c>
      <c r="B8859" s="2" t="s">
        <v>7858</v>
      </c>
      <c r="C8859" s="2">
        <v>3.0</v>
      </c>
      <c r="D8859" s="2" t="s">
        <v>828</v>
      </c>
      <c r="E8859" s="2" t="s">
        <v>49</v>
      </c>
      <c r="F8859" s="2" t="s">
        <v>1579</v>
      </c>
      <c r="G8859" s="2" t="s">
        <v>39</v>
      </c>
      <c r="H8859" s="2" t="s">
        <v>120</v>
      </c>
      <c r="I8859" s="2" t="s">
        <v>5042</v>
      </c>
      <c r="J8859" s="2" t="s">
        <v>609</v>
      </c>
      <c r="K8859" s="2" t="s">
        <v>77</v>
      </c>
      <c r="L8859" s="10">
        <v>43384.0</v>
      </c>
      <c r="M8859" s="2" t="s">
        <v>90</v>
      </c>
      <c r="N8859" s="11">
        <v>0.0</v>
      </c>
      <c r="O8859" s="12">
        <v>8.0</v>
      </c>
      <c r="P8859" s="13">
        <v>0.38</v>
      </c>
      <c r="Q8859" s="13">
        <v>21.0</v>
      </c>
      <c r="R8859" s="13">
        <f t="shared" si="1"/>
        <v>21</v>
      </c>
      <c r="S8859" s="14">
        <f t="shared" si="2"/>
        <v>7</v>
      </c>
      <c r="T8859" s="14">
        <f t="shared" si="3"/>
        <v>0.380952381</v>
      </c>
      <c r="U8859" s="15" t="str">
        <f>vlookup(F8859,'Sub categories'!$A:$C,3,False)</f>
        <v>Art</v>
      </c>
      <c r="V8859" s="16">
        <f t="shared" si="4"/>
        <v>4</v>
      </c>
      <c r="W8859" s="17">
        <f t="array" ref="W8859">INDEX(shipping_prices!$C$1:$F10086,MATCH(I8859,shipping_prices!$A$1:$A10086,0),MATCH(M8859,shipping_prices!$C$1:$F$1,0))</f>
        <v>7.6</v>
      </c>
      <c r="X8859" s="15" t="str">
        <f t="shared" si="5"/>
        <v>Nathan MautzWichitaKansas</v>
      </c>
      <c r="Y8859" s="15" t="str">
        <f t="shared" si="6"/>
        <v>Low</v>
      </c>
    </row>
    <row r="8860" hidden="1">
      <c r="A8860" s="1">
        <v>43380.0</v>
      </c>
      <c r="B8860" s="2" t="s">
        <v>7858</v>
      </c>
      <c r="C8860" s="2">
        <v>2.0</v>
      </c>
      <c r="D8860" s="2" t="s">
        <v>828</v>
      </c>
      <c r="E8860" s="2" t="s">
        <v>49</v>
      </c>
      <c r="F8860" s="2" t="s">
        <v>3534</v>
      </c>
      <c r="G8860" s="2" t="s">
        <v>39</v>
      </c>
      <c r="H8860" s="2" t="s">
        <v>182</v>
      </c>
      <c r="I8860" s="2" t="s">
        <v>5042</v>
      </c>
      <c r="J8860" s="2" t="s">
        <v>609</v>
      </c>
      <c r="K8860" s="2" t="s">
        <v>77</v>
      </c>
      <c r="L8860" s="10">
        <v>43384.0</v>
      </c>
      <c r="M8860" s="2" t="s">
        <v>90</v>
      </c>
      <c r="N8860" s="11">
        <v>0.0</v>
      </c>
      <c r="O8860" s="12">
        <v>60.0</v>
      </c>
      <c r="P8860" s="13">
        <v>0.47</v>
      </c>
      <c r="Q8860" s="13">
        <v>128.0</v>
      </c>
      <c r="R8860" s="13">
        <f t="shared" si="1"/>
        <v>128</v>
      </c>
      <c r="S8860" s="14">
        <f t="shared" si="2"/>
        <v>64</v>
      </c>
      <c r="T8860" s="14">
        <f t="shared" si="3"/>
        <v>0.46875</v>
      </c>
      <c r="U8860" s="15" t="str">
        <f>vlookup(F8860,'Sub categories'!$A:$C,3,False)</f>
        <v>Binders</v>
      </c>
      <c r="V8860" s="16">
        <f t="shared" si="4"/>
        <v>4</v>
      </c>
      <c r="W8860" s="17">
        <f t="array" ref="W8860">INDEX(shipping_prices!$C$1:$F10087,MATCH(I8860,shipping_prices!$A$1:$A10087,0),MATCH(M8860,shipping_prices!$C$1:$F$1,0))</f>
        <v>7.6</v>
      </c>
      <c r="X8860" s="15" t="str">
        <f t="shared" si="5"/>
        <v>Nathan MautzWichitaKansas</v>
      </c>
      <c r="Y8860" s="15" t="str">
        <f t="shared" si="6"/>
        <v>High</v>
      </c>
    </row>
    <row r="8861" hidden="1">
      <c r="A8861" s="1">
        <v>43380.0</v>
      </c>
      <c r="B8861" s="2" t="s">
        <v>7859</v>
      </c>
      <c r="C8861" s="2">
        <v>2.0</v>
      </c>
      <c r="D8861" s="2" t="s">
        <v>3110</v>
      </c>
      <c r="E8861" s="2" t="s">
        <v>27</v>
      </c>
      <c r="F8861" s="2" t="s">
        <v>589</v>
      </c>
      <c r="G8861" s="2" t="s">
        <v>39</v>
      </c>
      <c r="H8861" s="2" t="s">
        <v>589</v>
      </c>
      <c r="I8861" s="2" t="s">
        <v>31</v>
      </c>
      <c r="J8861" s="2" t="s">
        <v>32</v>
      </c>
      <c r="K8861" s="2" t="s">
        <v>33</v>
      </c>
      <c r="L8861" s="10">
        <v>43390.0</v>
      </c>
      <c r="M8861" s="2" t="s">
        <v>34</v>
      </c>
      <c r="N8861" s="11">
        <v>0.0</v>
      </c>
      <c r="O8861" s="12">
        <v>7.0</v>
      </c>
      <c r="P8861" s="13">
        <v>0.47</v>
      </c>
      <c r="Q8861" s="13">
        <v>16.0</v>
      </c>
      <c r="R8861" s="13">
        <f t="shared" si="1"/>
        <v>16</v>
      </c>
      <c r="S8861" s="14">
        <f t="shared" si="2"/>
        <v>8</v>
      </c>
      <c r="T8861" s="14">
        <f t="shared" si="3"/>
        <v>0.4375</v>
      </c>
      <c r="U8861" s="15" t="str">
        <f>vlookup(F8861,'Sub categories'!$A:$C,3,False)</f>
        <v>Envelopes</v>
      </c>
      <c r="V8861" s="16">
        <f t="shared" si="4"/>
        <v>10</v>
      </c>
      <c r="W8861" s="17">
        <f t="array" ref="W8861">INDEX(shipping_prices!$C$1:$F10088,MATCH(I8861,shipping_prices!$A$1:$A10088,0),MATCH(M8861,shipping_prices!$C$1:$F$1,0))</f>
        <v>10.09</v>
      </c>
      <c r="X8861" s="15" t="str">
        <f t="shared" si="5"/>
        <v>Eugene BarchasNew York CityNew York</v>
      </c>
      <c r="Y8861" s="15" t="str">
        <f t="shared" si="6"/>
        <v>Low</v>
      </c>
    </row>
    <row r="8862" hidden="1">
      <c r="A8862" s="1">
        <v>43380.0</v>
      </c>
      <c r="B8862" s="2" t="s">
        <v>7860</v>
      </c>
      <c r="C8862" s="2">
        <v>6.0</v>
      </c>
      <c r="D8862" s="2" t="s">
        <v>3910</v>
      </c>
      <c r="E8862" s="2" t="s">
        <v>27</v>
      </c>
      <c r="F8862" s="2" t="s">
        <v>2357</v>
      </c>
      <c r="G8862" s="2" t="s">
        <v>29</v>
      </c>
      <c r="H8862" s="2" t="s">
        <v>220</v>
      </c>
      <c r="I8862" s="2" t="s">
        <v>2161</v>
      </c>
      <c r="J8862" s="2" t="s">
        <v>141</v>
      </c>
      <c r="K8862" s="2" t="s">
        <v>77</v>
      </c>
      <c r="L8862" s="10">
        <v>43390.0</v>
      </c>
      <c r="M8862" s="2" t="s">
        <v>90</v>
      </c>
      <c r="N8862" s="11">
        <v>0.2</v>
      </c>
      <c r="O8862" s="12">
        <v>90.0</v>
      </c>
      <c r="P8862" s="13">
        <v>0.19</v>
      </c>
      <c r="Q8862" s="13">
        <v>480.0</v>
      </c>
      <c r="R8862" s="13">
        <f t="shared" si="1"/>
        <v>600</v>
      </c>
      <c r="S8862" s="14">
        <f t="shared" si="2"/>
        <v>100</v>
      </c>
      <c r="T8862" s="14">
        <f t="shared" si="3"/>
        <v>0.1875</v>
      </c>
      <c r="U8862" s="15" t="str">
        <f>vlookup(F8862,'Sub categories'!$A:$C,3,False)</f>
        <v>Accessories</v>
      </c>
      <c r="V8862" s="16">
        <f t="shared" si="4"/>
        <v>10</v>
      </c>
      <c r="W8862" s="17">
        <f t="array" ref="W8862">INDEX(shipping_prices!$C$1:$F10089,MATCH(I8862,shipping_prices!$A$1:$A10089,0),MATCH(M8862,shipping_prices!$C$1:$F$1,0))</f>
        <v>4.03</v>
      </c>
      <c r="X8862" s="15" t="str">
        <f t="shared" si="5"/>
        <v>Jill FjeldDecaturIllinois</v>
      </c>
      <c r="Y8862" s="15" t="str">
        <f t="shared" si="6"/>
        <v>High</v>
      </c>
    </row>
    <row r="8863" hidden="1">
      <c r="A8863" s="1">
        <v>43381.0</v>
      </c>
      <c r="B8863" s="2" t="s">
        <v>7861</v>
      </c>
      <c r="C8863" s="2">
        <v>2.0</v>
      </c>
      <c r="D8863" s="2" t="s">
        <v>1997</v>
      </c>
      <c r="E8863" s="2" t="s">
        <v>37</v>
      </c>
      <c r="F8863" s="2" t="s">
        <v>3252</v>
      </c>
      <c r="G8863" s="2" t="s">
        <v>39</v>
      </c>
      <c r="H8863" s="2" t="s">
        <v>79</v>
      </c>
      <c r="I8863" s="2" t="s">
        <v>163</v>
      </c>
      <c r="J8863" s="2" t="s">
        <v>164</v>
      </c>
      <c r="K8863" s="2" t="s">
        <v>33</v>
      </c>
      <c r="L8863" s="10">
        <v>43391.0</v>
      </c>
      <c r="M8863" s="2" t="s">
        <v>142</v>
      </c>
      <c r="N8863" s="11">
        <v>0.2</v>
      </c>
      <c r="O8863" s="12">
        <v>2.0</v>
      </c>
      <c r="P8863" s="13">
        <v>0.36</v>
      </c>
      <c r="Q8863" s="13">
        <v>7.0</v>
      </c>
      <c r="R8863" s="13">
        <f t="shared" si="1"/>
        <v>8.75</v>
      </c>
      <c r="S8863" s="14">
        <f t="shared" si="2"/>
        <v>4.375</v>
      </c>
      <c r="T8863" s="14">
        <f t="shared" si="3"/>
        <v>0.2857142857</v>
      </c>
      <c r="U8863" s="15" t="str">
        <f>vlookup(F8863,'Sub categories'!$A:$C,3,False)</f>
        <v>Paper</v>
      </c>
      <c r="V8863" s="16">
        <f t="shared" si="4"/>
        <v>10</v>
      </c>
      <c r="W8863" s="17">
        <f t="array" ref="W8863">INDEX(shipping_prices!$C$1:$F10090,MATCH(I8863,shipping_prices!$A$1:$A10090,0),MATCH(M8863,shipping_prices!$C$1:$F$1,0))</f>
        <v>20.11</v>
      </c>
      <c r="X8863" s="15" t="str">
        <f t="shared" si="5"/>
        <v>Deirdre GreerPhiladelphiaPennsylvania</v>
      </c>
      <c r="Y8863" s="15" t="str">
        <f t="shared" si="6"/>
        <v>Low</v>
      </c>
    </row>
    <row r="8864">
      <c r="A8864" s="1">
        <v>43381.0</v>
      </c>
      <c r="B8864" s="2" t="s">
        <v>7861</v>
      </c>
      <c r="C8864" s="2">
        <v>2.0</v>
      </c>
      <c r="D8864" s="2" t="s">
        <v>1997</v>
      </c>
      <c r="E8864" s="2" t="s">
        <v>37</v>
      </c>
      <c r="F8864" s="2" t="s">
        <v>6674</v>
      </c>
      <c r="G8864" s="2" t="s">
        <v>45</v>
      </c>
      <c r="H8864" s="2" t="s">
        <v>130</v>
      </c>
      <c r="I8864" s="2" t="s">
        <v>163</v>
      </c>
      <c r="J8864" s="2" t="s">
        <v>164</v>
      </c>
      <c r="K8864" s="2" t="s">
        <v>33</v>
      </c>
      <c r="L8864" s="10">
        <v>43391.0</v>
      </c>
      <c r="M8864" s="2" t="s">
        <v>142</v>
      </c>
      <c r="N8864" s="11">
        <v>0.2</v>
      </c>
      <c r="O8864" s="12">
        <v>-29.0</v>
      </c>
      <c r="P8864" s="13">
        <v>-0.18</v>
      </c>
      <c r="Q8864" s="13">
        <v>168.0</v>
      </c>
      <c r="R8864" s="13">
        <f t="shared" si="1"/>
        <v>210</v>
      </c>
      <c r="S8864" s="14">
        <f t="shared" si="2"/>
        <v>105</v>
      </c>
      <c r="T8864" s="14">
        <f t="shared" si="3"/>
        <v>-0.1726190476</v>
      </c>
      <c r="U8864" s="15" t="str">
        <f>vlookup(F8864,'Sub categories'!$A:$C,3,False)</f>
        <v>Furnishings</v>
      </c>
      <c r="V8864" s="16">
        <f t="shared" si="4"/>
        <v>10</v>
      </c>
      <c r="W8864" s="17">
        <f t="array" ref="W8864">INDEX(shipping_prices!$C$1:$F10091,MATCH(I8864,shipping_prices!$A$1:$A10091,0),MATCH(M8864,shipping_prices!$C$1:$F$1,0))</f>
        <v>20.11</v>
      </c>
      <c r="X8864" s="15" t="str">
        <f t="shared" si="5"/>
        <v>Deirdre GreerPhiladelphiaPennsylvania</v>
      </c>
      <c r="Y8864" s="15" t="str">
        <f t="shared" si="6"/>
        <v>loss</v>
      </c>
    </row>
    <row r="8865">
      <c r="A8865" s="1">
        <v>43381.0</v>
      </c>
      <c r="B8865" s="2" t="s">
        <v>7861</v>
      </c>
      <c r="C8865" s="2">
        <v>9.0</v>
      </c>
      <c r="D8865" s="2" t="s">
        <v>1997</v>
      </c>
      <c r="E8865" s="2" t="s">
        <v>37</v>
      </c>
      <c r="F8865" s="2" t="s">
        <v>6454</v>
      </c>
      <c r="G8865" s="2" t="s">
        <v>45</v>
      </c>
      <c r="H8865" s="2" t="s">
        <v>485</v>
      </c>
      <c r="I8865" s="2" t="s">
        <v>163</v>
      </c>
      <c r="J8865" s="2" t="s">
        <v>164</v>
      </c>
      <c r="K8865" s="2" t="s">
        <v>33</v>
      </c>
      <c r="L8865" s="10">
        <v>43391.0</v>
      </c>
      <c r="M8865" s="2" t="s">
        <v>142</v>
      </c>
      <c r="N8865" s="11">
        <v>0.2</v>
      </c>
      <c r="O8865" s="12">
        <v>57.0</v>
      </c>
      <c r="P8865" s="13">
        <v>0.2</v>
      </c>
      <c r="Q8865" s="13">
        <v>283.0</v>
      </c>
      <c r="R8865" s="13">
        <f t="shared" si="1"/>
        <v>353.75</v>
      </c>
      <c r="S8865" s="14">
        <f t="shared" si="2"/>
        <v>39.30555556</v>
      </c>
      <c r="T8865" s="14">
        <f t="shared" si="3"/>
        <v>0.2014134276</v>
      </c>
      <c r="U8865" s="15" t="str">
        <f>vlookup(F8865,'Sub categories'!$A:$C,3,False)</f>
        <v>Furnishings</v>
      </c>
      <c r="V8865" s="16">
        <f t="shared" si="4"/>
        <v>10</v>
      </c>
      <c r="W8865" s="17">
        <f t="array" ref="W8865">INDEX(shipping_prices!$C$1:$F10092,MATCH(I8865,shipping_prices!$A$1:$A10092,0),MATCH(M8865,shipping_prices!$C$1:$F$1,0))</f>
        <v>20.11</v>
      </c>
      <c r="X8865" s="15" t="str">
        <f t="shared" si="5"/>
        <v>Deirdre GreerPhiladelphiaPennsylvania</v>
      </c>
      <c r="Y8865" s="15" t="str">
        <f t="shared" si="6"/>
        <v>High</v>
      </c>
    </row>
    <row r="8866" hidden="1">
      <c r="A8866" s="1">
        <v>43381.0</v>
      </c>
      <c r="B8866" s="2" t="s">
        <v>7862</v>
      </c>
      <c r="C8866" s="2">
        <v>8.0</v>
      </c>
      <c r="D8866" s="2" t="s">
        <v>108</v>
      </c>
      <c r="E8866" s="2" t="s">
        <v>49</v>
      </c>
      <c r="F8866" s="2" t="s">
        <v>7233</v>
      </c>
      <c r="G8866" s="2" t="s">
        <v>29</v>
      </c>
      <c r="H8866" s="2" t="s">
        <v>79</v>
      </c>
      <c r="I8866" s="2" t="s">
        <v>163</v>
      </c>
      <c r="J8866" s="2" t="s">
        <v>164</v>
      </c>
      <c r="K8866" s="2" t="s">
        <v>33</v>
      </c>
      <c r="L8866" s="10">
        <v>43386.0</v>
      </c>
      <c r="M8866" s="2" t="s">
        <v>34</v>
      </c>
      <c r="N8866" s="11">
        <v>0.4</v>
      </c>
      <c r="O8866" s="12">
        <v>-162.0</v>
      </c>
      <c r="P8866" s="13">
        <v>-0.22</v>
      </c>
      <c r="Q8866" s="13">
        <v>749.0</v>
      </c>
      <c r="R8866" s="13">
        <f t="shared" si="1"/>
        <v>1248.333333</v>
      </c>
      <c r="S8866" s="14">
        <f t="shared" si="2"/>
        <v>156.0416667</v>
      </c>
      <c r="T8866" s="14">
        <f t="shared" si="3"/>
        <v>-0.2162883845</v>
      </c>
      <c r="U8866" s="15" t="str">
        <f>vlookup(F8866,'Sub categories'!$A:$C,3,False)</f>
        <v>Phones</v>
      </c>
      <c r="V8866" s="16">
        <f t="shared" si="4"/>
        <v>5</v>
      </c>
      <c r="W8866" s="17">
        <f t="array" ref="W8866">INDEX(shipping_prices!$C$1:$F10093,MATCH(I8866,shipping_prices!$A$1:$A10093,0),MATCH(M8866,shipping_prices!$C$1:$F$1,0))</f>
        <v>7.98</v>
      </c>
      <c r="X8866" s="15" t="str">
        <f t="shared" si="5"/>
        <v>Eugene HildebrandPhiladelphiaPennsylvania</v>
      </c>
      <c r="Y8866" s="15" t="str">
        <f t="shared" si="6"/>
        <v>loss</v>
      </c>
    </row>
    <row r="8867" hidden="1">
      <c r="A8867" s="1">
        <v>43381.0</v>
      </c>
      <c r="B8867" s="2" t="s">
        <v>7863</v>
      </c>
      <c r="C8867" s="2">
        <v>2.0</v>
      </c>
      <c r="D8867" s="2" t="s">
        <v>699</v>
      </c>
      <c r="E8867" s="2" t="s">
        <v>27</v>
      </c>
      <c r="F8867" s="2" t="s">
        <v>986</v>
      </c>
      <c r="G8867" s="2" t="s">
        <v>39</v>
      </c>
      <c r="H8867" s="2" t="s">
        <v>526</v>
      </c>
      <c r="I8867" s="2" t="s">
        <v>1297</v>
      </c>
      <c r="J8867" s="2" t="s">
        <v>76</v>
      </c>
      <c r="K8867" s="2" t="s">
        <v>77</v>
      </c>
      <c r="L8867" s="10">
        <v>43383.0</v>
      </c>
      <c r="M8867" s="2" t="s">
        <v>34</v>
      </c>
      <c r="N8867" s="11">
        <v>0.8</v>
      </c>
      <c r="O8867" s="12">
        <v>-53.0</v>
      </c>
      <c r="P8867" s="13">
        <v>-2.7</v>
      </c>
      <c r="Q8867" s="13">
        <v>20.0</v>
      </c>
      <c r="R8867" s="13">
        <f t="shared" si="1"/>
        <v>100</v>
      </c>
      <c r="S8867" s="14">
        <f t="shared" si="2"/>
        <v>50</v>
      </c>
      <c r="T8867" s="14">
        <f t="shared" si="3"/>
        <v>-2.65</v>
      </c>
      <c r="U8867" s="15" t="str">
        <f>vlookup(F8867,'Sub categories'!$A:$C,3,False)</f>
        <v>Appliances</v>
      </c>
      <c r="V8867" s="16">
        <f t="shared" si="4"/>
        <v>2</v>
      </c>
      <c r="W8867" s="17">
        <f t="array" ref="W8867">INDEX(shipping_prices!$C$1:$F10094,MATCH(I8867,shipping_prices!$A$1:$A10094,0),MATCH(M8867,shipping_prices!$C$1:$F$1,0))</f>
        <v>10.2</v>
      </c>
      <c r="X8867" s="15" t="str">
        <f t="shared" si="5"/>
        <v>Patrick GardnerCarrolltonTexas</v>
      </c>
      <c r="Y8867" s="15" t="str">
        <f t="shared" si="6"/>
        <v>loss</v>
      </c>
    </row>
    <row r="8868" hidden="1">
      <c r="A8868" s="1">
        <v>43381.0</v>
      </c>
      <c r="B8868" s="2" t="s">
        <v>7863</v>
      </c>
      <c r="C8868" s="2">
        <v>4.0</v>
      </c>
      <c r="D8868" s="2" t="s">
        <v>699</v>
      </c>
      <c r="E8868" s="2" t="s">
        <v>27</v>
      </c>
      <c r="F8868" s="2" t="s">
        <v>1118</v>
      </c>
      <c r="G8868" s="2" t="s">
        <v>39</v>
      </c>
      <c r="H8868" s="2" t="s">
        <v>526</v>
      </c>
      <c r="I8868" s="2" t="s">
        <v>1297</v>
      </c>
      <c r="J8868" s="2" t="s">
        <v>76</v>
      </c>
      <c r="K8868" s="2" t="s">
        <v>77</v>
      </c>
      <c r="L8868" s="10">
        <v>43383.0</v>
      </c>
      <c r="M8868" s="2" t="s">
        <v>34</v>
      </c>
      <c r="N8868" s="11">
        <v>0.8</v>
      </c>
      <c r="O8868" s="12">
        <v>-512.0</v>
      </c>
      <c r="P8868" s="13">
        <v>-1.65</v>
      </c>
      <c r="Q8868" s="13">
        <v>310.0</v>
      </c>
      <c r="R8868" s="13">
        <f t="shared" si="1"/>
        <v>1550</v>
      </c>
      <c r="S8868" s="14">
        <f t="shared" si="2"/>
        <v>387.5</v>
      </c>
      <c r="T8868" s="14">
        <f t="shared" si="3"/>
        <v>-1.651612903</v>
      </c>
      <c r="U8868" s="15" t="str">
        <f>vlookup(F8868,'Sub categories'!$A:$C,3,False)</f>
        <v>Binders</v>
      </c>
      <c r="V8868" s="16">
        <f t="shared" si="4"/>
        <v>2</v>
      </c>
      <c r="W8868" s="17">
        <f t="array" ref="W8868">INDEX(shipping_prices!$C$1:$F10095,MATCH(I8868,shipping_prices!$A$1:$A10095,0),MATCH(M8868,shipping_prices!$C$1:$F$1,0))</f>
        <v>10.2</v>
      </c>
      <c r="X8868" s="15" t="str">
        <f t="shared" si="5"/>
        <v>Patrick GardnerCarrolltonTexas</v>
      </c>
      <c r="Y8868" s="15" t="str">
        <f t="shared" si="6"/>
        <v>loss</v>
      </c>
    </row>
    <row r="8869" hidden="1">
      <c r="A8869" s="1">
        <v>43382.0</v>
      </c>
      <c r="B8869" s="2" t="s">
        <v>7864</v>
      </c>
      <c r="C8869" s="2">
        <v>4.0</v>
      </c>
      <c r="D8869" s="2" t="s">
        <v>1234</v>
      </c>
      <c r="E8869" s="2" t="s">
        <v>27</v>
      </c>
      <c r="F8869" s="2" t="s">
        <v>1974</v>
      </c>
      <c r="G8869" s="2" t="s">
        <v>39</v>
      </c>
      <c r="H8869" s="2" t="s">
        <v>526</v>
      </c>
      <c r="I8869" s="2" t="s">
        <v>5959</v>
      </c>
      <c r="J8869" s="2" t="s">
        <v>1343</v>
      </c>
      <c r="K8869" s="2" t="s">
        <v>43</v>
      </c>
      <c r="L8869" s="10">
        <v>43390.0</v>
      </c>
      <c r="M8869" s="2" t="s">
        <v>34</v>
      </c>
      <c r="N8869" s="11">
        <v>0.2</v>
      </c>
      <c r="O8869" s="12">
        <v>15.0</v>
      </c>
      <c r="P8869" s="13">
        <v>0.11</v>
      </c>
      <c r="Q8869" s="13">
        <v>133.0</v>
      </c>
      <c r="R8869" s="13">
        <f t="shared" si="1"/>
        <v>166.25</v>
      </c>
      <c r="S8869" s="14">
        <f t="shared" si="2"/>
        <v>41.5625</v>
      </c>
      <c r="T8869" s="14">
        <f t="shared" si="3"/>
        <v>0.1127819549</v>
      </c>
      <c r="U8869" s="15" t="str">
        <f>vlookup(F8869,'Sub categories'!$A:$C,3,False)</f>
        <v>Appliances</v>
      </c>
      <c r="V8869" s="16">
        <f t="shared" si="4"/>
        <v>8</v>
      </c>
      <c r="W8869" s="17">
        <f t="array" ref="W8869">INDEX(shipping_prices!$C$1:$F10096,MATCH(I8869,shipping_prices!$A$1:$A10096,0),MATCH(M8869,shipping_prices!$C$1:$F$1,0))</f>
        <v>7.73</v>
      </c>
      <c r="X8869" s="15" t="str">
        <f t="shared" si="5"/>
        <v>William BrownRedmondOregon</v>
      </c>
      <c r="Y8869" s="15" t="str">
        <f t="shared" si="6"/>
        <v>Low</v>
      </c>
    </row>
    <row r="8870" hidden="1">
      <c r="A8870" s="1">
        <v>43382.0</v>
      </c>
      <c r="B8870" s="2" t="s">
        <v>7864</v>
      </c>
      <c r="C8870" s="2">
        <v>7.0</v>
      </c>
      <c r="D8870" s="2" t="s">
        <v>1234</v>
      </c>
      <c r="E8870" s="2" t="s">
        <v>27</v>
      </c>
      <c r="F8870" s="2" t="s">
        <v>1164</v>
      </c>
      <c r="G8870" s="2" t="s">
        <v>29</v>
      </c>
      <c r="H8870" s="2" t="s">
        <v>1165</v>
      </c>
      <c r="I8870" s="2" t="s">
        <v>5959</v>
      </c>
      <c r="J8870" s="2" t="s">
        <v>1343</v>
      </c>
      <c r="K8870" s="2" t="s">
        <v>43</v>
      </c>
      <c r="L8870" s="10">
        <v>43390.0</v>
      </c>
      <c r="M8870" s="2" t="s">
        <v>34</v>
      </c>
      <c r="N8870" s="11">
        <v>0.2</v>
      </c>
      <c r="O8870" s="12">
        <v>-31.0</v>
      </c>
      <c r="P8870" s="13">
        <v>-0.23</v>
      </c>
      <c r="Q8870" s="13">
        <v>140.0</v>
      </c>
      <c r="R8870" s="13">
        <f t="shared" si="1"/>
        <v>175</v>
      </c>
      <c r="S8870" s="14">
        <f t="shared" si="2"/>
        <v>25</v>
      </c>
      <c r="T8870" s="14">
        <f t="shared" si="3"/>
        <v>-0.2214285714</v>
      </c>
      <c r="U8870" s="15" t="str">
        <f>vlookup(F8870,'Sub categories'!$A:$C,3,False)</f>
        <v>Phones</v>
      </c>
      <c r="V8870" s="16">
        <f t="shared" si="4"/>
        <v>8</v>
      </c>
      <c r="W8870" s="17">
        <f t="array" ref="W8870">INDEX(shipping_prices!$C$1:$F10097,MATCH(I8870,shipping_prices!$A$1:$A10097,0),MATCH(M8870,shipping_prices!$C$1:$F$1,0))</f>
        <v>7.73</v>
      </c>
      <c r="X8870" s="15" t="str">
        <f t="shared" si="5"/>
        <v>William BrownRedmondOregon</v>
      </c>
      <c r="Y8870" s="15" t="str">
        <f t="shared" si="6"/>
        <v>loss</v>
      </c>
    </row>
    <row r="8871" hidden="1">
      <c r="A8871" s="1">
        <v>43382.0</v>
      </c>
      <c r="B8871" s="2" t="s">
        <v>7864</v>
      </c>
      <c r="C8871" s="2">
        <v>4.0</v>
      </c>
      <c r="D8871" s="2" t="s">
        <v>1234</v>
      </c>
      <c r="E8871" s="2" t="s">
        <v>27</v>
      </c>
      <c r="F8871" s="2" t="s">
        <v>432</v>
      </c>
      <c r="G8871" s="2" t="s">
        <v>29</v>
      </c>
      <c r="H8871" s="2" t="s">
        <v>30</v>
      </c>
      <c r="I8871" s="2" t="s">
        <v>5959</v>
      </c>
      <c r="J8871" s="2" t="s">
        <v>1343</v>
      </c>
      <c r="K8871" s="2" t="s">
        <v>43</v>
      </c>
      <c r="L8871" s="10">
        <v>43390.0</v>
      </c>
      <c r="M8871" s="2" t="s">
        <v>34</v>
      </c>
      <c r="N8871" s="11">
        <v>0.2</v>
      </c>
      <c r="O8871" s="12">
        <v>38.0</v>
      </c>
      <c r="P8871" s="13">
        <v>0.09</v>
      </c>
      <c r="Q8871" s="13">
        <v>438.0</v>
      </c>
      <c r="R8871" s="13">
        <f t="shared" si="1"/>
        <v>547.5</v>
      </c>
      <c r="S8871" s="14">
        <f t="shared" si="2"/>
        <v>136.875</v>
      </c>
      <c r="T8871" s="14">
        <f t="shared" si="3"/>
        <v>0.08675799087</v>
      </c>
      <c r="U8871" s="15" t="str">
        <f>vlookup(F8871,'Sub categories'!$A:$C,3,False)</f>
        <v>Phones</v>
      </c>
      <c r="V8871" s="16">
        <f t="shared" si="4"/>
        <v>8</v>
      </c>
      <c r="W8871" s="17">
        <f t="array" ref="W8871">INDEX(shipping_prices!$C$1:$F10098,MATCH(I8871,shipping_prices!$A$1:$A10098,0),MATCH(M8871,shipping_prices!$C$1:$F$1,0))</f>
        <v>7.73</v>
      </c>
      <c r="X8871" s="15" t="str">
        <f t="shared" si="5"/>
        <v>William BrownRedmondOregon</v>
      </c>
      <c r="Y8871" s="15" t="str">
        <f t="shared" si="6"/>
        <v>High</v>
      </c>
    </row>
    <row r="8872" hidden="1">
      <c r="A8872" s="1">
        <v>43382.0</v>
      </c>
      <c r="B8872" s="2" t="s">
        <v>7865</v>
      </c>
      <c r="C8872" s="2">
        <v>2.0</v>
      </c>
      <c r="D8872" s="2" t="s">
        <v>3503</v>
      </c>
      <c r="E8872" s="2" t="s">
        <v>49</v>
      </c>
      <c r="F8872" s="2" t="s">
        <v>2528</v>
      </c>
      <c r="G8872" s="2" t="s">
        <v>39</v>
      </c>
      <c r="H8872" s="2" t="s">
        <v>216</v>
      </c>
      <c r="I8872" s="2" t="s">
        <v>31</v>
      </c>
      <c r="J8872" s="2" t="s">
        <v>32</v>
      </c>
      <c r="K8872" s="2" t="s">
        <v>33</v>
      </c>
      <c r="L8872" s="10">
        <v>43386.0</v>
      </c>
      <c r="M8872" s="2" t="s">
        <v>34</v>
      </c>
      <c r="N8872" s="11">
        <v>0.0</v>
      </c>
      <c r="O8872" s="12">
        <v>3.0</v>
      </c>
      <c r="P8872" s="13">
        <v>0.26</v>
      </c>
      <c r="Q8872" s="13">
        <v>12.0</v>
      </c>
      <c r="R8872" s="13">
        <f t="shared" si="1"/>
        <v>12</v>
      </c>
      <c r="S8872" s="14">
        <f t="shared" si="2"/>
        <v>6</v>
      </c>
      <c r="T8872" s="14">
        <f t="shared" si="3"/>
        <v>0.25</v>
      </c>
      <c r="U8872" s="15" t="str">
        <f>vlookup(F8872,'Sub categories'!$A:$C,3,False)</f>
        <v>Art</v>
      </c>
      <c r="V8872" s="16">
        <f t="shared" si="4"/>
        <v>4</v>
      </c>
      <c r="W8872" s="17">
        <f t="array" ref="W8872">INDEX(shipping_prices!$C$1:$F10099,MATCH(I8872,shipping_prices!$A$1:$A10099,0),MATCH(M8872,shipping_prices!$C$1:$F$1,0))</f>
        <v>10.09</v>
      </c>
      <c r="X8872" s="15" t="str">
        <f t="shared" si="5"/>
        <v>Philisse OvercashNew York CityNew York</v>
      </c>
      <c r="Y8872" s="15" t="str">
        <f t="shared" si="6"/>
        <v>Low</v>
      </c>
    </row>
    <row r="8873" hidden="1">
      <c r="A8873" s="1">
        <v>43382.0</v>
      </c>
      <c r="B8873" s="2" t="s">
        <v>7865</v>
      </c>
      <c r="C8873" s="2">
        <v>2.0</v>
      </c>
      <c r="D8873" s="2" t="s">
        <v>3503</v>
      </c>
      <c r="E8873" s="2" t="s">
        <v>49</v>
      </c>
      <c r="F8873" s="2" t="s">
        <v>1022</v>
      </c>
      <c r="G8873" s="2" t="s">
        <v>29</v>
      </c>
      <c r="H8873" s="2" t="s">
        <v>30</v>
      </c>
      <c r="I8873" s="2" t="s">
        <v>31</v>
      </c>
      <c r="J8873" s="2" t="s">
        <v>32</v>
      </c>
      <c r="K8873" s="2" t="s">
        <v>33</v>
      </c>
      <c r="L8873" s="10">
        <v>43386.0</v>
      </c>
      <c r="M8873" s="2" t="s">
        <v>34</v>
      </c>
      <c r="N8873" s="11">
        <v>0.0</v>
      </c>
      <c r="O8873" s="12">
        <v>35.0</v>
      </c>
      <c r="P8873" s="13">
        <v>0.25</v>
      </c>
      <c r="Q8873" s="13">
        <v>138.0</v>
      </c>
      <c r="R8873" s="13">
        <f t="shared" si="1"/>
        <v>138</v>
      </c>
      <c r="S8873" s="14">
        <f t="shared" si="2"/>
        <v>69</v>
      </c>
      <c r="T8873" s="14">
        <f t="shared" si="3"/>
        <v>0.2536231884</v>
      </c>
      <c r="U8873" s="15" t="str">
        <f>vlookup(F8873,'Sub categories'!$A:$C,3,False)</f>
        <v>Phones</v>
      </c>
      <c r="V8873" s="16">
        <f t="shared" si="4"/>
        <v>4</v>
      </c>
      <c r="W8873" s="17">
        <f t="array" ref="W8873">INDEX(shipping_prices!$C$1:$F10100,MATCH(I8873,shipping_prices!$A$1:$A10100,0),MATCH(M8873,shipping_prices!$C$1:$F$1,0))</f>
        <v>10.09</v>
      </c>
      <c r="X8873" s="15" t="str">
        <f t="shared" si="5"/>
        <v>Philisse OvercashNew York CityNew York</v>
      </c>
      <c r="Y8873" s="15" t="str">
        <f t="shared" si="6"/>
        <v>Low</v>
      </c>
    </row>
    <row r="8874" hidden="1">
      <c r="A8874" s="1">
        <v>43382.0</v>
      </c>
      <c r="B8874" s="2" t="s">
        <v>7866</v>
      </c>
      <c r="C8874" s="2">
        <v>3.0</v>
      </c>
      <c r="D8874" s="2" t="s">
        <v>4209</v>
      </c>
      <c r="E8874" s="2" t="s">
        <v>27</v>
      </c>
      <c r="F8874" s="2" t="s">
        <v>2433</v>
      </c>
      <c r="G8874" s="2" t="s">
        <v>39</v>
      </c>
      <c r="H8874" s="2" t="s">
        <v>193</v>
      </c>
      <c r="I8874" s="2" t="s">
        <v>511</v>
      </c>
      <c r="J8874" s="2" t="s">
        <v>814</v>
      </c>
      <c r="K8874" s="2" t="s">
        <v>43</v>
      </c>
      <c r="L8874" s="10">
        <v>43389.0</v>
      </c>
      <c r="M8874" s="2" t="s">
        <v>34</v>
      </c>
      <c r="N8874" s="11">
        <v>0.7</v>
      </c>
      <c r="O8874" s="12">
        <v>-26.0</v>
      </c>
      <c r="P8874" s="13">
        <v>-0.7</v>
      </c>
      <c r="Q8874" s="13">
        <v>37.0</v>
      </c>
      <c r="R8874" s="13">
        <f t="shared" si="1"/>
        <v>123.3333333</v>
      </c>
      <c r="S8874" s="14">
        <f t="shared" si="2"/>
        <v>41.11111111</v>
      </c>
      <c r="T8874" s="14">
        <f t="shared" si="3"/>
        <v>-0.7027027027</v>
      </c>
      <c r="U8874" s="15" t="str">
        <f>vlookup(F8874,'Sub categories'!$A:$C,3,False)</f>
        <v>Binders</v>
      </c>
      <c r="V8874" s="16">
        <f t="shared" si="4"/>
        <v>7</v>
      </c>
      <c r="W8874" s="17">
        <f t="array" ref="W8874">INDEX(shipping_prices!$C$1:$F10101,MATCH(I8874,shipping_prices!$A$1:$A10101,0),MATCH(M8874,shipping_prices!$C$1:$F$1,0))</f>
        <v>9.55</v>
      </c>
      <c r="X8874" s="15" t="str">
        <f t="shared" si="5"/>
        <v>Lena CacioppoAuroraColorado</v>
      </c>
      <c r="Y8874" s="15" t="str">
        <f t="shared" si="6"/>
        <v>loss</v>
      </c>
    </row>
    <row r="8875">
      <c r="A8875" s="1">
        <v>43382.0</v>
      </c>
      <c r="B8875" s="2" t="s">
        <v>7866</v>
      </c>
      <c r="C8875" s="2">
        <v>3.0</v>
      </c>
      <c r="D8875" s="2" t="s">
        <v>4209</v>
      </c>
      <c r="E8875" s="2" t="s">
        <v>27</v>
      </c>
      <c r="F8875" s="2" t="s">
        <v>867</v>
      </c>
      <c r="G8875" s="2" t="s">
        <v>45</v>
      </c>
      <c r="H8875" s="2" t="s">
        <v>374</v>
      </c>
      <c r="I8875" s="2" t="s">
        <v>511</v>
      </c>
      <c r="J8875" s="2" t="s">
        <v>814</v>
      </c>
      <c r="K8875" s="2" t="s">
        <v>43</v>
      </c>
      <c r="L8875" s="10">
        <v>43389.0</v>
      </c>
      <c r="M8875" s="2" t="s">
        <v>34</v>
      </c>
      <c r="N8875" s="11">
        <v>0.2</v>
      </c>
      <c r="O8875" s="12">
        <v>-4.0</v>
      </c>
      <c r="P8875" s="13">
        <v>-0.04</v>
      </c>
      <c r="Q8875" s="13">
        <v>102.0</v>
      </c>
      <c r="R8875" s="13">
        <f t="shared" si="1"/>
        <v>127.5</v>
      </c>
      <c r="S8875" s="14">
        <f t="shared" si="2"/>
        <v>42.5</v>
      </c>
      <c r="T8875" s="14">
        <f t="shared" si="3"/>
        <v>-0.03921568627</v>
      </c>
      <c r="U8875" s="15" t="str">
        <f>vlookup(F8875,'Sub categories'!$A:$C,3,False)</f>
        <v>Furnishings</v>
      </c>
      <c r="V8875" s="16">
        <f t="shared" si="4"/>
        <v>7</v>
      </c>
      <c r="W8875" s="17">
        <f t="array" ref="W8875">INDEX(shipping_prices!$C$1:$F10102,MATCH(I8875,shipping_prices!$A$1:$A10102,0),MATCH(M8875,shipping_prices!$C$1:$F$1,0))</f>
        <v>9.55</v>
      </c>
      <c r="X8875" s="15" t="str">
        <f t="shared" si="5"/>
        <v>Lena CacioppoAuroraColorado</v>
      </c>
      <c r="Y8875" s="15" t="str">
        <f t="shared" si="6"/>
        <v>loss</v>
      </c>
    </row>
    <row r="8876" hidden="1">
      <c r="A8876" s="1">
        <v>43382.0</v>
      </c>
      <c r="B8876" s="2" t="s">
        <v>7866</v>
      </c>
      <c r="C8876" s="2">
        <v>6.0</v>
      </c>
      <c r="D8876" s="2" t="s">
        <v>4209</v>
      </c>
      <c r="E8876" s="2" t="s">
        <v>27</v>
      </c>
      <c r="F8876" s="2" t="s">
        <v>3592</v>
      </c>
      <c r="G8876" s="2" t="s">
        <v>29</v>
      </c>
      <c r="H8876" s="2" t="s">
        <v>220</v>
      </c>
      <c r="I8876" s="2" t="s">
        <v>511</v>
      </c>
      <c r="J8876" s="2" t="s">
        <v>814</v>
      </c>
      <c r="K8876" s="2" t="s">
        <v>43</v>
      </c>
      <c r="L8876" s="10">
        <v>43389.0</v>
      </c>
      <c r="M8876" s="2" t="s">
        <v>34</v>
      </c>
      <c r="N8876" s="11">
        <v>0.2</v>
      </c>
      <c r="O8876" s="12">
        <v>-27.0</v>
      </c>
      <c r="P8876" s="13">
        <v>-0.11</v>
      </c>
      <c r="Q8876" s="13">
        <v>239.0</v>
      </c>
      <c r="R8876" s="13">
        <f t="shared" si="1"/>
        <v>298.75</v>
      </c>
      <c r="S8876" s="14">
        <f t="shared" si="2"/>
        <v>49.79166667</v>
      </c>
      <c r="T8876" s="14">
        <f t="shared" si="3"/>
        <v>-0.1129707113</v>
      </c>
      <c r="U8876" s="15" t="str">
        <f>vlookup(F8876,'Sub categories'!$A:$C,3,False)</f>
        <v>Accessories</v>
      </c>
      <c r="V8876" s="16">
        <f t="shared" si="4"/>
        <v>7</v>
      </c>
      <c r="W8876" s="17">
        <f t="array" ref="W8876">INDEX(shipping_prices!$C$1:$F10103,MATCH(I8876,shipping_prices!$A$1:$A10103,0),MATCH(M8876,shipping_prices!$C$1:$F$1,0))</f>
        <v>9.55</v>
      </c>
      <c r="X8876" s="15" t="str">
        <f t="shared" si="5"/>
        <v>Lena CacioppoAuroraColorado</v>
      </c>
      <c r="Y8876" s="15" t="str">
        <f t="shared" si="6"/>
        <v>loss</v>
      </c>
    </row>
    <row r="8877" hidden="1">
      <c r="A8877" s="1">
        <v>43382.0</v>
      </c>
      <c r="B8877" s="2" t="s">
        <v>7867</v>
      </c>
      <c r="C8877" s="2">
        <v>2.0</v>
      </c>
      <c r="D8877" s="2" t="s">
        <v>561</v>
      </c>
      <c r="E8877" s="2" t="s">
        <v>27</v>
      </c>
      <c r="F8877" s="2" t="s">
        <v>2198</v>
      </c>
      <c r="G8877" s="2" t="s">
        <v>29</v>
      </c>
      <c r="H8877" s="2" t="s">
        <v>554</v>
      </c>
      <c r="I8877" s="2" t="s">
        <v>501</v>
      </c>
      <c r="J8877" s="2" t="s">
        <v>321</v>
      </c>
      <c r="K8877" s="2" t="s">
        <v>33</v>
      </c>
      <c r="L8877" s="10">
        <v>43387.0</v>
      </c>
      <c r="M8877" s="2" t="s">
        <v>90</v>
      </c>
      <c r="N8877" s="11">
        <v>0.2</v>
      </c>
      <c r="O8877" s="12">
        <v>-3.0</v>
      </c>
      <c r="P8877" s="13">
        <v>-0.11</v>
      </c>
      <c r="Q8877" s="13">
        <v>24.0</v>
      </c>
      <c r="R8877" s="13">
        <f t="shared" si="1"/>
        <v>30</v>
      </c>
      <c r="S8877" s="14">
        <f t="shared" si="2"/>
        <v>15</v>
      </c>
      <c r="T8877" s="14">
        <f t="shared" si="3"/>
        <v>-0.125</v>
      </c>
      <c r="U8877" s="15" t="str">
        <f>vlookup(F8877,'Sub categories'!$A:$C,3,False)</f>
        <v>Accessories</v>
      </c>
      <c r="V8877" s="16">
        <f t="shared" si="4"/>
        <v>5</v>
      </c>
      <c r="W8877" s="17">
        <f t="array" ref="W8877">INDEX(shipping_prices!$C$1:$F10104,MATCH(I8877,shipping_prices!$A$1:$A10104,0),MATCH(M8877,shipping_prices!$C$1:$F$1,0))</f>
        <v>5.73</v>
      </c>
      <c r="X8877" s="15" t="str">
        <f t="shared" si="5"/>
        <v>Bryan MillsColumbusOhio</v>
      </c>
      <c r="Y8877" s="15" t="str">
        <f t="shared" si="6"/>
        <v>loss</v>
      </c>
    </row>
    <row r="8878" hidden="1">
      <c r="A8878" s="1">
        <v>43382.0</v>
      </c>
      <c r="B8878" s="2" t="s">
        <v>7867</v>
      </c>
      <c r="C8878" s="2">
        <v>5.0</v>
      </c>
      <c r="D8878" s="2" t="s">
        <v>561</v>
      </c>
      <c r="E8878" s="2" t="s">
        <v>27</v>
      </c>
      <c r="F8878" s="2" t="s">
        <v>1625</v>
      </c>
      <c r="G8878" s="2" t="s">
        <v>39</v>
      </c>
      <c r="H8878" s="2" t="s">
        <v>146</v>
      </c>
      <c r="I8878" s="2" t="s">
        <v>501</v>
      </c>
      <c r="J8878" s="2" t="s">
        <v>321</v>
      </c>
      <c r="K8878" s="2" t="s">
        <v>33</v>
      </c>
      <c r="L8878" s="10">
        <v>43387.0</v>
      </c>
      <c r="M8878" s="2" t="s">
        <v>90</v>
      </c>
      <c r="N8878" s="11">
        <v>0.7</v>
      </c>
      <c r="O8878" s="12">
        <v>-22.0</v>
      </c>
      <c r="P8878" s="13">
        <v>-0.7</v>
      </c>
      <c r="Q8878" s="13">
        <v>32.0</v>
      </c>
      <c r="R8878" s="13">
        <f t="shared" si="1"/>
        <v>106.6666667</v>
      </c>
      <c r="S8878" s="14">
        <f t="shared" si="2"/>
        <v>21.33333333</v>
      </c>
      <c r="T8878" s="14">
        <f t="shared" si="3"/>
        <v>-0.6875</v>
      </c>
      <c r="U8878" s="15" t="str">
        <f>vlookup(F8878,'Sub categories'!$A:$C,3,False)</f>
        <v>Binders</v>
      </c>
      <c r="V8878" s="16">
        <f t="shared" si="4"/>
        <v>5</v>
      </c>
      <c r="W8878" s="17">
        <f t="array" ref="W8878">INDEX(shipping_prices!$C$1:$F10105,MATCH(I8878,shipping_prices!$A$1:$A10105,0),MATCH(M8878,shipping_prices!$C$1:$F$1,0))</f>
        <v>5.73</v>
      </c>
      <c r="X8878" s="15" t="str">
        <f t="shared" si="5"/>
        <v>Bryan MillsColumbusOhio</v>
      </c>
      <c r="Y8878" s="15" t="str">
        <f t="shared" si="6"/>
        <v>loss</v>
      </c>
    </row>
    <row r="8879">
      <c r="A8879" s="1">
        <v>43382.0</v>
      </c>
      <c r="B8879" s="2" t="s">
        <v>7867</v>
      </c>
      <c r="C8879" s="2">
        <v>1.0</v>
      </c>
      <c r="D8879" s="2" t="s">
        <v>561</v>
      </c>
      <c r="E8879" s="2" t="s">
        <v>27</v>
      </c>
      <c r="F8879" s="2" t="s">
        <v>2843</v>
      </c>
      <c r="G8879" s="2" t="s">
        <v>45</v>
      </c>
      <c r="H8879" s="2" t="s">
        <v>288</v>
      </c>
      <c r="I8879" s="2" t="s">
        <v>501</v>
      </c>
      <c r="J8879" s="2" t="s">
        <v>321</v>
      </c>
      <c r="K8879" s="2" t="s">
        <v>33</v>
      </c>
      <c r="L8879" s="10">
        <v>43387.0</v>
      </c>
      <c r="M8879" s="2" t="s">
        <v>90</v>
      </c>
      <c r="N8879" s="11">
        <v>0.5</v>
      </c>
      <c r="O8879" s="12">
        <v>-16.0</v>
      </c>
      <c r="P8879" s="13">
        <v>-0.44</v>
      </c>
      <c r="Q8879" s="13">
        <v>35.0</v>
      </c>
      <c r="R8879" s="13">
        <f t="shared" si="1"/>
        <v>70</v>
      </c>
      <c r="S8879" s="14">
        <f t="shared" si="2"/>
        <v>70</v>
      </c>
      <c r="T8879" s="14">
        <f t="shared" si="3"/>
        <v>-0.4571428571</v>
      </c>
      <c r="U8879" s="15" t="str">
        <f>vlookup(F8879,'Sub categories'!$A:$C,3,False)</f>
        <v>Bookcases</v>
      </c>
      <c r="V8879" s="16">
        <f t="shared" si="4"/>
        <v>5</v>
      </c>
      <c r="W8879" s="17">
        <f t="array" ref="W8879">INDEX(shipping_prices!$C$1:$F10106,MATCH(I8879,shipping_prices!$A$1:$A10106,0),MATCH(M8879,shipping_prices!$C$1:$F$1,0))</f>
        <v>5.73</v>
      </c>
      <c r="X8879" s="15" t="str">
        <f t="shared" si="5"/>
        <v>Bryan MillsColumbusOhio</v>
      </c>
      <c r="Y8879" s="15" t="str">
        <f t="shared" si="6"/>
        <v>loss</v>
      </c>
    </row>
    <row r="8880" hidden="1">
      <c r="A8880" s="1">
        <v>43383.0</v>
      </c>
      <c r="B8880" s="2" t="s">
        <v>7867</v>
      </c>
      <c r="C8880" s="2">
        <v>2.0</v>
      </c>
      <c r="D8880" s="2" t="s">
        <v>561</v>
      </c>
      <c r="E8880" s="2" t="s">
        <v>27</v>
      </c>
      <c r="F8880" s="2" t="s">
        <v>5749</v>
      </c>
      <c r="G8880" s="2" t="s">
        <v>29</v>
      </c>
      <c r="H8880" s="2" t="s">
        <v>2874</v>
      </c>
      <c r="I8880" s="2" t="s">
        <v>501</v>
      </c>
      <c r="J8880" s="2" t="s">
        <v>321</v>
      </c>
      <c r="K8880" s="2" t="s">
        <v>33</v>
      </c>
      <c r="L8880" s="10">
        <v>43387.0</v>
      </c>
      <c r="M8880" s="2" t="s">
        <v>90</v>
      </c>
      <c r="N8880" s="11">
        <v>0.2</v>
      </c>
      <c r="O8880" s="12">
        <v>1.0</v>
      </c>
      <c r="P8880" s="13">
        <v>0.01</v>
      </c>
      <c r="Q8880" s="13">
        <v>48.0</v>
      </c>
      <c r="R8880" s="13">
        <f t="shared" si="1"/>
        <v>60</v>
      </c>
      <c r="S8880" s="14">
        <f t="shared" si="2"/>
        <v>30</v>
      </c>
      <c r="T8880" s="14">
        <f t="shared" si="3"/>
        <v>0.02083333333</v>
      </c>
      <c r="U8880" s="15" t="str">
        <f>vlookup(F8880,'Sub categories'!$A:$C,3,False)</f>
        <v>Accessories</v>
      </c>
      <c r="V8880" s="16">
        <f t="shared" si="4"/>
        <v>4</v>
      </c>
      <c r="W8880" s="17">
        <f t="array" ref="W8880">INDEX(shipping_prices!$C$1:$F10107,MATCH(I8880,shipping_prices!$A$1:$A10107,0),MATCH(M8880,shipping_prices!$C$1:$F$1,0))</f>
        <v>5.73</v>
      </c>
      <c r="X8880" s="15" t="str">
        <f t="shared" si="5"/>
        <v>Bryan MillsColumbusOhio</v>
      </c>
      <c r="Y8880" s="15" t="str">
        <f t="shared" si="6"/>
        <v>Low</v>
      </c>
    </row>
    <row r="8881">
      <c r="A8881" s="1">
        <v>43385.0</v>
      </c>
      <c r="B8881" s="2" t="s">
        <v>7868</v>
      </c>
      <c r="C8881" s="2">
        <v>4.0</v>
      </c>
      <c r="D8881" s="2" t="s">
        <v>149</v>
      </c>
      <c r="E8881" s="2" t="s">
        <v>27</v>
      </c>
      <c r="F8881" s="2" t="s">
        <v>1928</v>
      </c>
      <c r="G8881" s="2" t="s">
        <v>45</v>
      </c>
      <c r="H8881" s="2" t="s">
        <v>833</v>
      </c>
      <c r="I8881" s="2" t="s">
        <v>31</v>
      </c>
      <c r="J8881" s="2" t="s">
        <v>32</v>
      </c>
      <c r="K8881" s="2" t="s">
        <v>33</v>
      </c>
      <c r="L8881" s="10">
        <v>43388.0</v>
      </c>
      <c r="M8881" s="2" t="s">
        <v>34</v>
      </c>
      <c r="N8881" s="11">
        <v>0.4</v>
      </c>
      <c r="O8881" s="12">
        <v>-373.0</v>
      </c>
      <c r="P8881" s="13">
        <v>-0.37</v>
      </c>
      <c r="Q8881" s="13">
        <v>1018.0</v>
      </c>
      <c r="R8881" s="13">
        <f t="shared" si="1"/>
        <v>1696.666667</v>
      </c>
      <c r="S8881" s="14">
        <f t="shared" si="2"/>
        <v>424.1666667</v>
      </c>
      <c r="T8881" s="14">
        <f t="shared" si="3"/>
        <v>-0.3664047151</v>
      </c>
      <c r="U8881" s="15" t="str">
        <f>vlookup(F8881,'Sub categories'!$A:$C,3,False)</f>
        <v>Tables</v>
      </c>
      <c r="V8881" s="16">
        <f t="shared" si="4"/>
        <v>3</v>
      </c>
      <c r="W8881" s="17">
        <f t="array" ref="W8881">INDEX(shipping_prices!$C$1:$F10108,MATCH(I8881,shipping_prices!$A$1:$A10108,0),MATCH(M8881,shipping_prices!$C$1:$F$1,0))</f>
        <v>10.09</v>
      </c>
      <c r="X8881" s="15" t="str">
        <f t="shared" si="5"/>
        <v>Michael MooreNew York CityNew York</v>
      </c>
      <c r="Y8881" s="15" t="str">
        <f t="shared" si="6"/>
        <v>loss</v>
      </c>
    </row>
    <row r="8882">
      <c r="A8882" s="1">
        <v>43385.0</v>
      </c>
      <c r="B8882" s="2" t="s">
        <v>7869</v>
      </c>
      <c r="C8882" s="2">
        <v>3.0</v>
      </c>
      <c r="D8882" s="2" t="s">
        <v>2063</v>
      </c>
      <c r="E8882" s="2" t="s">
        <v>27</v>
      </c>
      <c r="F8882" s="2" t="s">
        <v>1181</v>
      </c>
      <c r="G8882" s="2" t="s">
        <v>45</v>
      </c>
      <c r="H8882" s="2" t="s">
        <v>904</v>
      </c>
      <c r="I8882" s="2" t="s">
        <v>41</v>
      </c>
      <c r="J8882" s="2" t="s">
        <v>42</v>
      </c>
      <c r="K8882" s="2" t="s">
        <v>43</v>
      </c>
      <c r="L8882" s="10">
        <v>43394.0</v>
      </c>
      <c r="M8882" s="2" t="s">
        <v>34</v>
      </c>
      <c r="N8882" s="11">
        <v>0.0</v>
      </c>
      <c r="O8882" s="12">
        <v>8.0</v>
      </c>
      <c r="P8882" s="13">
        <v>0.25</v>
      </c>
      <c r="Q8882" s="13">
        <v>32.0</v>
      </c>
      <c r="R8882" s="13">
        <f t="shared" si="1"/>
        <v>32</v>
      </c>
      <c r="S8882" s="14">
        <f t="shared" si="2"/>
        <v>10.66666667</v>
      </c>
      <c r="T8882" s="14">
        <f t="shared" si="3"/>
        <v>0.25</v>
      </c>
      <c r="U8882" s="15" t="str">
        <f>vlookup(F8882,'Sub categories'!$A:$C,3,False)</f>
        <v>Furnishings</v>
      </c>
      <c r="V8882" s="16">
        <f t="shared" si="4"/>
        <v>9</v>
      </c>
      <c r="W8882" s="17">
        <f t="array" ref="W8882">INDEX(shipping_prices!$C$1:$F10109,MATCH(I8882,shipping_prices!$A$1:$A10109,0),MATCH(M8882,shipping_prices!$C$1:$F$1,0))</f>
        <v>10.99</v>
      </c>
      <c r="X8882" s="15" t="str">
        <f t="shared" si="5"/>
        <v>Kelly WilliamsSan FranciscoCalifornia</v>
      </c>
      <c r="Y8882" s="15" t="str">
        <f t="shared" si="6"/>
        <v>Low</v>
      </c>
    </row>
    <row r="8883">
      <c r="A8883" s="1">
        <v>43385.0</v>
      </c>
      <c r="B8883" s="2" t="s">
        <v>7870</v>
      </c>
      <c r="C8883" s="2">
        <v>2.0</v>
      </c>
      <c r="D8883" s="2" t="s">
        <v>545</v>
      </c>
      <c r="E8883" s="2" t="s">
        <v>37</v>
      </c>
      <c r="F8883" s="2" t="s">
        <v>1073</v>
      </c>
      <c r="G8883" s="2" t="s">
        <v>45</v>
      </c>
      <c r="H8883" s="2" t="s">
        <v>79</v>
      </c>
      <c r="I8883" s="2" t="s">
        <v>250</v>
      </c>
      <c r="J8883" s="2" t="s">
        <v>251</v>
      </c>
      <c r="K8883" s="2" t="s">
        <v>54</v>
      </c>
      <c r="L8883" s="10">
        <v>43397.0</v>
      </c>
      <c r="M8883" s="2" t="s">
        <v>34</v>
      </c>
      <c r="N8883" s="11">
        <v>0.2</v>
      </c>
      <c r="O8883" s="12">
        <v>1.0</v>
      </c>
      <c r="P8883" s="13">
        <v>0.15</v>
      </c>
      <c r="Q8883" s="13">
        <v>5.0</v>
      </c>
      <c r="R8883" s="13">
        <f t="shared" si="1"/>
        <v>6.25</v>
      </c>
      <c r="S8883" s="14">
        <f t="shared" si="2"/>
        <v>3.125</v>
      </c>
      <c r="T8883" s="14">
        <f t="shared" si="3"/>
        <v>0.2</v>
      </c>
      <c r="U8883" s="15" t="str">
        <f>vlookup(F8883,'Sub categories'!$A:$C,3,False)</f>
        <v>Furnishings</v>
      </c>
      <c r="V8883" s="16">
        <f t="shared" si="4"/>
        <v>12</v>
      </c>
      <c r="W8883" s="17">
        <f t="array" ref="W8883">INDEX(shipping_prices!$C$1:$F10110,MATCH(I8883,shipping_prices!$A$1:$A10110,0),MATCH(M8883,shipping_prices!$C$1:$F$1,0))</f>
        <v>7.75</v>
      </c>
      <c r="X8883" s="15" t="str">
        <f t="shared" si="5"/>
        <v>Roland SchwarzCharlotteNorth Carolina</v>
      </c>
      <c r="Y8883" s="15" t="str">
        <f t="shared" si="6"/>
        <v>Low</v>
      </c>
    </row>
    <row r="8884" hidden="1">
      <c r="A8884" s="1">
        <v>43385.0</v>
      </c>
      <c r="B8884" s="2" t="s">
        <v>7870</v>
      </c>
      <c r="C8884" s="2">
        <v>3.0</v>
      </c>
      <c r="D8884" s="2" t="s">
        <v>545</v>
      </c>
      <c r="E8884" s="2" t="s">
        <v>37</v>
      </c>
      <c r="F8884" s="2" t="s">
        <v>857</v>
      </c>
      <c r="G8884" s="2" t="s">
        <v>39</v>
      </c>
      <c r="H8884" s="2" t="s">
        <v>193</v>
      </c>
      <c r="I8884" s="2" t="s">
        <v>250</v>
      </c>
      <c r="J8884" s="2" t="s">
        <v>251</v>
      </c>
      <c r="K8884" s="2" t="s">
        <v>54</v>
      </c>
      <c r="L8884" s="10">
        <v>43397.0</v>
      </c>
      <c r="M8884" s="2" t="s">
        <v>34</v>
      </c>
      <c r="N8884" s="11">
        <v>0.2</v>
      </c>
      <c r="O8884" s="12">
        <v>4.0</v>
      </c>
      <c r="P8884" s="13">
        <v>0.36</v>
      </c>
      <c r="Q8884" s="13">
        <v>12.0</v>
      </c>
      <c r="R8884" s="13">
        <f t="shared" si="1"/>
        <v>15</v>
      </c>
      <c r="S8884" s="14">
        <f t="shared" si="2"/>
        <v>5</v>
      </c>
      <c r="T8884" s="14">
        <f t="shared" si="3"/>
        <v>0.3333333333</v>
      </c>
      <c r="U8884" s="15" t="str">
        <f>vlookup(F8884,'Sub categories'!$A:$C,3,False)</f>
        <v>Labels</v>
      </c>
      <c r="V8884" s="16">
        <f t="shared" si="4"/>
        <v>12</v>
      </c>
      <c r="W8884" s="17">
        <f t="array" ref="W8884">INDEX(shipping_prices!$C$1:$F10111,MATCH(I8884,shipping_prices!$A$1:$A10111,0),MATCH(M8884,shipping_prices!$C$1:$F$1,0))</f>
        <v>7.75</v>
      </c>
      <c r="X8884" s="15" t="str">
        <f t="shared" si="5"/>
        <v>Roland SchwarzCharlotteNorth Carolina</v>
      </c>
      <c r="Y8884" s="15" t="str">
        <f t="shared" si="6"/>
        <v>Low</v>
      </c>
    </row>
    <row r="8885" hidden="1">
      <c r="A8885" s="1">
        <v>43385.0</v>
      </c>
      <c r="B8885" s="2" t="s">
        <v>7871</v>
      </c>
      <c r="C8885" s="2">
        <v>5.0</v>
      </c>
      <c r="D8885" s="2" t="s">
        <v>4442</v>
      </c>
      <c r="E8885" s="2" t="s">
        <v>37</v>
      </c>
      <c r="F8885" s="2" t="s">
        <v>2595</v>
      </c>
      <c r="G8885" s="2" t="s">
        <v>39</v>
      </c>
      <c r="H8885" s="2" t="s">
        <v>193</v>
      </c>
      <c r="I8885" s="2" t="s">
        <v>1359</v>
      </c>
      <c r="J8885" s="2" t="s">
        <v>64</v>
      </c>
      <c r="K8885" s="2" t="s">
        <v>43</v>
      </c>
      <c r="L8885" s="10">
        <v>43391.0</v>
      </c>
      <c r="M8885" s="2" t="s">
        <v>90</v>
      </c>
      <c r="N8885" s="11">
        <v>0.2</v>
      </c>
      <c r="O8885" s="12">
        <v>5.0</v>
      </c>
      <c r="P8885" s="13">
        <v>0.33</v>
      </c>
      <c r="Q8885" s="13">
        <v>17.0</v>
      </c>
      <c r="R8885" s="13">
        <f t="shared" si="1"/>
        <v>21.25</v>
      </c>
      <c r="S8885" s="14">
        <f t="shared" si="2"/>
        <v>4.25</v>
      </c>
      <c r="T8885" s="14">
        <f t="shared" si="3"/>
        <v>0.2941176471</v>
      </c>
      <c r="U8885" s="15" t="str">
        <f>vlookup(F8885,'Sub categories'!$A:$C,3,False)</f>
        <v>Labels</v>
      </c>
      <c r="V8885" s="16">
        <f t="shared" si="4"/>
        <v>6</v>
      </c>
      <c r="W8885" s="17">
        <f t="array" ref="W8885">INDEX(shipping_prices!$C$1:$F10112,MATCH(I8885,shipping_prices!$A$1:$A10112,0),MATCH(M8885,shipping_prices!$C$1:$F$1,0))</f>
        <v>6.65</v>
      </c>
      <c r="X8885" s="15" t="str">
        <f t="shared" si="5"/>
        <v>Eudokia MartinPhoenixArizona</v>
      </c>
      <c r="Y8885" s="15" t="str">
        <f t="shared" si="6"/>
        <v>Low</v>
      </c>
    </row>
    <row r="8886" hidden="1">
      <c r="A8886" s="1">
        <v>43385.0</v>
      </c>
      <c r="B8886" s="2" t="s">
        <v>7871</v>
      </c>
      <c r="C8886" s="2">
        <v>2.0</v>
      </c>
      <c r="D8886" s="2" t="s">
        <v>4442</v>
      </c>
      <c r="E8886" s="2" t="s">
        <v>37</v>
      </c>
      <c r="F8886" s="2" t="s">
        <v>457</v>
      </c>
      <c r="G8886" s="2" t="s">
        <v>29</v>
      </c>
      <c r="H8886" s="2" t="s">
        <v>458</v>
      </c>
      <c r="I8886" s="2" t="s">
        <v>1359</v>
      </c>
      <c r="J8886" s="2" t="s">
        <v>64</v>
      </c>
      <c r="K8886" s="2" t="s">
        <v>43</v>
      </c>
      <c r="L8886" s="10">
        <v>43391.0</v>
      </c>
      <c r="M8886" s="2" t="s">
        <v>90</v>
      </c>
      <c r="N8886" s="11">
        <v>0.2</v>
      </c>
      <c r="O8886" s="12">
        <v>-1.0</v>
      </c>
      <c r="P8886" s="13">
        <v>-0.06</v>
      </c>
      <c r="Q8886" s="13">
        <v>23.0</v>
      </c>
      <c r="R8886" s="13">
        <f t="shared" si="1"/>
        <v>28.75</v>
      </c>
      <c r="S8886" s="14">
        <f t="shared" si="2"/>
        <v>14.375</v>
      </c>
      <c r="T8886" s="14">
        <f t="shared" si="3"/>
        <v>-0.04347826087</v>
      </c>
      <c r="U8886" s="15" t="str">
        <f>vlookup(F8886,'Sub categories'!$A:$C,3,False)</f>
        <v>Accessories</v>
      </c>
      <c r="V8886" s="16">
        <f t="shared" si="4"/>
        <v>6</v>
      </c>
      <c r="W8886" s="17">
        <f t="array" ref="W8886">INDEX(shipping_prices!$C$1:$F10113,MATCH(I8886,shipping_prices!$A$1:$A10113,0),MATCH(M8886,shipping_prices!$C$1:$F$1,0))</f>
        <v>6.65</v>
      </c>
      <c r="X8886" s="15" t="str">
        <f t="shared" si="5"/>
        <v>Eudokia MartinPhoenixArizona</v>
      </c>
      <c r="Y8886" s="15" t="str">
        <f t="shared" si="6"/>
        <v>loss</v>
      </c>
    </row>
    <row r="8887" hidden="1">
      <c r="A8887" s="1">
        <v>43385.0</v>
      </c>
      <c r="B8887" s="2" t="s">
        <v>7871</v>
      </c>
      <c r="C8887" s="2">
        <v>6.0</v>
      </c>
      <c r="D8887" s="2" t="s">
        <v>4442</v>
      </c>
      <c r="E8887" s="2" t="s">
        <v>37</v>
      </c>
      <c r="F8887" s="2" t="s">
        <v>5934</v>
      </c>
      <c r="G8887" s="2" t="s">
        <v>39</v>
      </c>
      <c r="H8887" s="2" t="s">
        <v>526</v>
      </c>
      <c r="I8887" s="2" t="s">
        <v>1359</v>
      </c>
      <c r="J8887" s="2" t="s">
        <v>64</v>
      </c>
      <c r="K8887" s="2" t="s">
        <v>43</v>
      </c>
      <c r="L8887" s="10">
        <v>43391.0</v>
      </c>
      <c r="M8887" s="2" t="s">
        <v>90</v>
      </c>
      <c r="N8887" s="11">
        <v>0.2</v>
      </c>
      <c r="O8887" s="12">
        <v>28.0</v>
      </c>
      <c r="P8887" s="13">
        <v>0.09</v>
      </c>
      <c r="Q8887" s="13">
        <v>326.0</v>
      </c>
      <c r="R8887" s="13">
        <f t="shared" si="1"/>
        <v>407.5</v>
      </c>
      <c r="S8887" s="14">
        <f t="shared" si="2"/>
        <v>67.91666667</v>
      </c>
      <c r="T8887" s="14">
        <f t="shared" si="3"/>
        <v>0.08588957055</v>
      </c>
      <c r="U8887" s="15" t="str">
        <f>vlookup(F8887,'Sub categories'!$A:$C,3,False)</f>
        <v>Appliances</v>
      </c>
      <c r="V8887" s="16">
        <f t="shared" si="4"/>
        <v>6</v>
      </c>
      <c r="W8887" s="17">
        <f t="array" ref="W8887">INDEX(shipping_prices!$C$1:$F10114,MATCH(I8887,shipping_prices!$A$1:$A10114,0),MATCH(M8887,shipping_prices!$C$1:$F$1,0))</f>
        <v>6.65</v>
      </c>
      <c r="X8887" s="15" t="str">
        <f t="shared" si="5"/>
        <v>Eudokia MartinPhoenixArizona</v>
      </c>
      <c r="Y8887" s="15" t="str">
        <f t="shared" si="6"/>
        <v>High</v>
      </c>
    </row>
    <row r="8888" hidden="1">
      <c r="A8888" s="1">
        <v>43385.0</v>
      </c>
      <c r="B8888" s="2" t="s">
        <v>7872</v>
      </c>
      <c r="C8888" s="2">
        <v>3.0</v>
      </c>
      <c r="D8888" s="2" t="s">
        <v>3825</v>
      </c>
      <c r="E8888" s="2" t="s">
        <v>27</v>
      </c>
      <c r="F8888" s="2" t="s">
        <v>7873</v>
      </c>
      <c r="G8888" s="2" t="s">
        <v>29</v>
      </c>
      <c r="H8888" s="2" t="s">
        <v>79</v>
      </c>
      <c r="I8888" s="2" t="s">
        <v>169</v>
      </c>
      <c r="J8888" s="2" t="s">
        <v>42</v>
      </c>
      <c r="K8888" s="2" t="s">
        <v>43</v>
      </c>
      <c r="L8888" s="10">
        <v>43394.0</v>
      </c>
      <c r="M8888" s="2" t="s">
        <v>34</v>
      </c>
      <c r="N8888" s="11">
        <v>0.2</v>
      </c>
      <c r="O8888" s="12">
        <v>24.0</v>
      </c>
      <c r="P8888" s="13">
        <v>0.34</v>
      </c>
      <c r="Q8888" s="13">
        <v>72.0</v>
      </c>
      <c r="R8888" s="13">
        <f t="shared" si="1"/>
        <v>90</v>
      </c>
      <c r="S8888" s="14">
        <f t="shared" si="2"/>
        <v>30</v>
      </c>
      <c r="T8888" s="14">
        <f t="shared" si="3"/>
        <v>0.3333333333</v>
      </c>
      <c r="U8888" s="15" t="str">
        <f>vlookup(F8888,'Sub categories'!$A:$C,3,False)</f>
        <v>Machines</v>
      </c>
      <c r="V8888" s="16">
        <f t="shared" si="4"/>
        <v>9</v>
      </c>
      <c r="W8888" s="17">
        <f t="array" ref="W8888">INDEX(shipping_prices!$C$1:$F10115,MATCH(I8888,shipping_prices!$A$1:$A10115,0),MATCH(M8888,shipping_prices!$C$1:$F$1,0))</f>
        <v>14.86</v>
      </c>
      <c r="X8888" s="15" t="str">
        <f t="shared" si="5"/>
        <v>John DryerLos AngelesCalifornia</v>
      </c>
      <c r="Y8888" s="15" t="str">
        <f t="shared" si="6"/>
        <v>Low</v>
      </c>
    </row>
    <row r="8889">
      <c r="A8889" s="1">
        <v>43385.0</v>
      </c>
      <c r="B8889" s="2" t="s">
        <v>7874</v>
      </c>
      <c r="C8889" s="2">
        <v>9.0</v>
      </c>
      <c r="D8889" s="2" t="s">
        <v>3018</v>
      </c>
      <c r="E8889" s="2" t="s">
        <v>37</v>
      </c>
      <c r="F8889" s="2" t="s">
        <v>1561</v>
      </c>
      <c r="G8889" s="2" t="s">
        <v>45</v>
      </c>
      <c r="H8889" s="2" t="s">
        <v>130</v>
      </c>
      <c r="I8889" s="2" t="s">
        <v>140</v>
      </c>
      <c r="J8889" s="2" t="s">
        <v>141</v>
      </c>
      <c r="K8889" s="2" t="s">
        <v>77</v>
      </c>
      <c r="L8889" s="10">
        <v>43396.0</v>
      </c>
      <c r="M8889" s="2" t="s">
        <v>34</v>
      </c>
      <c r="N8889" s="11">
        <v>0.6</v>
      </c>
      <c r="O8889" s="12">
        <v>-8.0</v>
      </c>
      <c r="P8889" s="13">
        <v>-0.7</v>
      </c>
      <c r="Q8889" s="13">
        <v>12.0</v>
      </c>
      <c r="R8889" s="13">
        <f t="shared" si="1"/>
        <v>30</v>
      </c>
      <c r="S8889" s="14">
        <f t="shared" si="2"/>
        <v>3.333333333</v>
      </c>
      <c r="T8889" s="14">
        <f t="shared" si="3"/>
        <v>-0.6666666667</v>
      </c>
      <c r="U8889" s="15" t="str">
        <f>vlookup(F8889,'Sub categories'!$A:$C,3,False)</f>
        <v>Furnishings</v>
      </c>
      <c r="V8889" s="16">
        <f t="shared" si="4"/>
        <v>11</v>
      </c>
      <c r="W8889" s="17">
        <f t="array" ref="W8889">INDEX(shipping_prices!$C$1:$F10116,MATCH(I8889,shipping_prices!$A$1:$A10116,0),MATCH(M8889,shipping_prices!$C$1:$F$1,0))</f>
        <v>13.2</v>
      </c>
      <c r="X8889" s="15" t="str">
        <f t="shared" si="5"/>
        <v>Dan ReichenbachChicagoIllinois</v>
      </c>
      <c r="Y8889" s="15" t="str">
        <f t="shared" si="6"/>
        <v>loss</v>
      </c>
    </row>
    <row r="8890" hidden="1">
      <c r="A8890" s="1">
        <v>43385.0</v>
      </c>
      <c r="B8890" s="2" t="s">
        <v>7874</v>
      </c>
      <c r="C8890" s="2">
        <v>5.0</v>
      </c>
      <c r="D8890" s="2" t="s">
        <v>3018</v>
      </c>
      <c r="E8890" s="2" t="s">
        <v>37</v>
      </c>
      <c r="F8890" s="2" t="s">
        <v>3486</v>
      </c>
      <c r="G8890" s="2" t="s">
        <v>39</v>
      </c>
      <c r="H8890" s="2" t="s">
        <v>246</v>
      </c>
      <c r="I8890" s="2" t="s">
        <v>140</v>
      </c>
      <c r="J8890" s="2" t="s">
        <v>141</v>
      </c>
      <c r="K8890" s="2" t="s">
        <v>77</v>
      </c>
      <c r="L8890" s="10">
        <v>43396.0</v>
      </c>
      <c r="M8890" s="2" t="s">
        <v>34</v>
      </c>
      <c r="N8890" s="11">
        <v>0.2</v>
      </c>
      <c r="O8890" s="12">
        <v>4.0</v>
      </c>
      <c r="P8890" s="13">
        <v>0.07</v>
      </c>
      <c r="Q8890" s="13">
        <v>54.0</v>
      </c>
      <c r="R8890" s="13">
        <f t="shared" si="1"/>
        <v>67.5</v>
      </c>
      <c r="S8890" s="14">
        <f t="shared" si="2"/>
        <v>13.5</v>
      </c>
      <c r="T8890" s="14">
        <f t="shared" si="3"/>
        <v>0.07407407407</v>
      </c>
      <c r="U8890" s="15" t="str">
        <f>vlookup(F8890,'Sub categories'!$A:$C,3,False)</f>
        <v>Storage</v>
      </c>
      <c r="V8890" s="16">
        <f t="shared" si="4"/>
        <v>11</v>
      </c>
      <c r="W8890" s="17">
        <f t="array" ref="W8890">INDEX(shipping_prices!$C$1:$F10117,MATCH(I8890,shipping_prices!$A$1:$A10117,0),MATCH(M8890,shipping_prices!$C$1:$F$1,0))</f>
        <v>13.2</v>
      </c>
      <c r="X8890" s="15" t="str">
        <f t="shared" si="5"/>
        <v>Dan ReichenbachChicagoIllinois</v>
      </c>
      <c r="Y8890" s="15" t="str">
        <f t="shared" si="6"/>
        <v>Low</v>
      </c>
    </row>
    <row r="8891" hidden="1">
      <c r="A8891" s="1">
        <v>43385.0</v>
      </c>
      <c r="B8891" s="2" t="s">
        <v>7874</v>
      </c>
      <c r="C8891" s="2">
        <v>2.0</v>
      </c>
      <c r="D8891" s="2" t="s">
        <v>3018</v>
      </c>
      <c r="E8891" s="2" t="s">
        <v>37</v>
      </c>
      <c r="F8891" s="2" t="s">
        <v>3704</v>
      </c>
      <c r="G8891" s="2" t="s">
        <v>39</v>
      </c>
      <c r="H8891" s="2" t="s">
        <v>458</v>
      </c>
      <c r="I8891" s="2" t="s">
        <v>140</v>
      </c>
      <c r="J8891" s="2" t="s">
        <v>141</v>
      </c>
      <c r="K8891" s="2" t="s">
        <v>77</v>
      </c>
      <c r="L8891" s="10">
        <v>43396.0</v>
      </c>
      <c r="M8891" s="2" t="s">
        <v>34</v>
      </c>
      <c r="N8891" s="11">
        <v>0.2</v>
      </c>
      <c r="O8891" s="12">
        <v>-20.0</v>
      </c>
      <c r="P8891" s="13">
        <v>-0.24</v>
      </c>
      <c r="Q8891" s="13">
        <v>82.0</v>
      </c>
      <c r="R8891" s="13">
        <f t="shared" si="1"/>
        <v>102.5</v>
      </c>
      <c r="S8891" s="14">
        <f t="shared" si="2"/>
        <v>51.25</v>
      </c>
      <c r="T8891" s="14">
        <f t="shared" si="3"/>
        <v>-0.243902439</v>
      </c>
      <c r="U8891" s="15" t="str">
        <f>vlookup(F8891,'Sub categories'!$A:$C,3,False)</f>
        <v>Storage</v>
      </c>
      <c r="V8891" s="16">
        <f t="shared" si="4"/>
        <v>11</v>
      </c>
      <c r="W8891" s="17">
        <f t="array" ref="W8891">INDEX(shipping_prices!$C$1:$F10118,MATCH(I8891,shipping_prices!$A$1:$A10118,0),MATCH(M8891,shipping_prices!$C$1:$F$1,0))</f>
        <v>13.2</v>
      </c>
      <c r="X8891" s="15" t="str">
        <f t="shared" si="5"/>
        <v>Dan ReichenbachChicagoIllinois</v>
      </c>
      <c r="Y8891" s="15" t="str">
        <f t="shared" si="6"/>
        <v>loss</v>
      </c>
    </row>
    <row r="8892" hidden="1">
      <c r="A8892" s="1">
        <v>43385.0</v>
      </c>
      <c r="B8892" s="2" t="s">
        <v>7874</v>
      </c>
      <c r="C8892" s="2">
        <v>6.0</v>
      </c>
      <c r="D8892" s="2" t="s">
        <v>3018</v>
      </c>
      <c r="E8892" s="2" t="s">
        <v>37</v>
      </c>
      <c r="F8892" s="2" t="s">
        <v>4881</v>
      </c>
      <c r="G8892" s="2" t="s">
        <v>29</v>
      </c>
      <c r="H8892" s="2" t="s">
        <v>220</v>
      </c>
      <c r="I8892" s="2" t="s">
        <v>140</v>
      </c>
      <c r="J8892" s="2" t="s">
        <v>141</v>
      </c>
      <c r="K8892" s="2" t="s">
        <v>77</v>
      </c>
      <c r="L8892" s="10">
        <v>43396.0</v>
      </c>
      <c r="M8892" s="2" t="s">
        <v>34</v>
      </c>
      <c r="N8892" s="11">
        <v>0.2</v>
      </c>
      <c r="O8892" s="12">
        <v>57.0</v>
      </c>
      <c r="P8892" s="13">
        <v>0.09</v>
      </c>
      <c r="Q8892" s="13">
        <v>648.0</v>
      </c>
      <c r="R8892" s="13">
        <f t="shared" si="1"/>
        <v>810</v>
      </c>
      <c r="S8892" s="14">
        <f t="shared" si="2"/>
        <v>135</v>
      </c>
      <c r="T8892" s="14">
        <f t="shared" si="3"/>
        <v>0.08796296296</v>
      </c>
      <c r="U8892" s="15" t="str">
        <f>vlookup(F8892,'Sub categories'!$A:$C,3,False)</f>
        <v>Phones</v>
      </c>
      <c r="V8892" s="16">
        <f t="shared" si="4"/>
        <v>11</v>
      </c>
      <c r="W8892" s="17">
        <f t="array" ref="W8892">INDEX(shipping_prices!$C$1:$F10119,MATCH(I8892,shipping_prices!$A$1:$A10119,0),MATCH(M8892,shipping_prices!$C$1:$F$1,0))</f>
        <v>13.2</v>
      </c>
      <c r="X8892" s="15" t="str">
        <f t="shared" si="5"/>
        <v>Dan ReichenbachChicagoIllinois</v>
      </c>
      <c r="Y8892" s="15" t="str">
        <f t="shared" si="6"/>
        <v>High</v>
      </c>
    </row>
    <row r="8893" hidden="1">
      <c r="A8893" s="1">
        <v>43385.0</v>
      </c>
      <c r="B8893" s="2" t="s">
        <v>7875</v>
      </c>
      <c r="C8893" s="2">
        <v>1.0</v>
      </c>
      <c r="D8893" s="2" t="s">
        <v>7876</v>
      </c>
      <c r="E8893" s="2" t="s">
        <v>27</v>
      </c>
      <c r="F8893" s="2" t="s">
        <v>5289</v>
      </c>
      <c r="G8893" s="2" t="s">
        <v>39</v>
      </c>
      <c r="H8893" s="2" t="s">
        <v>40</v>
      </c>
      <c r="I8893" s="2" t="s">
        <v>1359</v>
      </c>
      <c r="J8893" s="2" t="s">
        <v>64</v>
      </c>
      <c r="K8893" s="2" t="s">
        <v>43</v>
      </c>
      <c r="L8893" s="10">
        <v>43392.0</v>
      </c>
      <c r="M8893" s="2" t="s">
        <v>142</v>
      </c>
      <c r="N8893" s="11">
        <v>0.7</v>
      </c>
      <c r="O8893" s="12">
        <v>-1.0</v>
      </c>
      <c r="P8893" s="13">
        <v>-0.67</v>
      </c>
      <c r="Q8893" s="13">
        <v>2.0</v>
      </c>
      <c r="R8893" s="13">
        <f t="shared" si="1"/>
        <v>6.666666667</v>
      </c>
      <c r="S8893" s="14">
        <f t="shared" si="2"/>
        <v>6.666666667</v>
      </c>
      <c r="T8893" s="14">
        <f t="shared" si="3"/>
        <v>-0.5</v>
      </c>
      <c r="U8893" s="15" t="str">
        <f>vlookup(F8893,'Sub categories'!$A:$C,3,False)</f>
        <v>Binders</v>
      </c>
      <c r="V8893" s="16">
        <f t="shared" si="4"/>
        <v>7</v>
      </c>
      <c r="W8893" s="17">
        <f t="array" ref="W8893">INDEX(shipping_prices!$C$1:$F10120,MATCH(I8893,shipping_prices!$A$1:$A10120,0),MATCH(M8893,shipping_prices!$C$1:$F$1,0))</f>
        <v>20.49</v>
      </c>
      <c r="X8893" s="15" t="str">
        <f t="shared" si="5"/>
        <v>Thais SissmanPhoenixArizona</v>
      </c>
      <c r="Y8893" s="15" t="str">
        <f t="shared" si="6"/>
        <v>loss</v>
      </c>
    </row>
    <row r="8894">
      <c r="A8894" s="1">
        <v>43385.0</v>
      </c>
      <c r="B8894" s="2" t="s">
        <v>7877</v>
      </c>
      <c r="C8894" s="2">
        <v>6.0</v>
      </c>
      <c r="D8894" s="2" t="s">
        <v>2605</v>
      </c>
      <c r="E8894" s="2" t="s">
        <v>37</v>
      </c>
      <c r="F8894" s="2" t="s">
        <v>312</v>
      </c>
      <c r="G8894" s="2" t="s">
        <v>45</v>
      </c>
      <c r="H8894" s="2" t="s">
        <v>79</v>
      </c>
      <c r="I8894" s="2" t="s">
        <v>41</v>
      </c>
      <c r="J8894" s="2" t="s">
        <v>42</v>
      </c>
      <c r="K8894" s="2" t="s">
        <v>43</v>
      </c>
      <c r="L8894" s="10">
        <v>43392.0</v>
      </c>
      <c r="M8894" s="2" t="s">
        <v>34</v>
      </c>
      <c r="N8894" s="11">
        <v>0.0</v>
      </c>
      <c r="O8894" s="12">
        <v>6.0</v>
      </c>
      <c r="P8894" s="13">
        <v>0.38</v>
      </c>
      <c r="Q8894" s="13">
        <v>16.0</v>
      </c>
      <c r="R8894" s="13">
        <f t="shared" si="1"/>
        <v>16</v>
      </c>
      <c r="S8894" s="14">
        <f t="shared" si="2"/>
        <v>2.666666667</v>
      </c>
      <c r="T8894" s="14">
        <f t="shared" si="3"/>
        <v>0.375</v>
      </c>
      <c r="U8894" s="15" t="str">
        <f>vlookup(F8894,'Sub categories'!$A:$C,3,False)</f>
        <v>Furnishings</v>
      </c>
      <c r="V8894" s="16">
        <f t="shared" si="4"/>
        <v>7</v>
      </c>
      <c r="W8894" s="17">
        <f t="array" ref="W8894">INDEX(shipping_prices!$C$1:$F10121,MATCH(I8894,shipping_prices!$A$1:$A10121,0),MATCH(M8894,shipping_prices!$C$1:$F$1,0))</f>
        <v>10.99</v>
      </c>
      <c r="X8894" s="15" t="str">
        <f t="shared" si="5"/>
        <v>Noel StaavosSan FranciscoCalifornia</v>
      </c>
      <c r="Y8894" s="15" t="str">
        <f t="shared" si="6"/>
        <v>Low</v>
      </c>
    </row>
    <row r="8895" hidden="1">
      <c r="A8895" s="1">
        <v>43385.0</v>
      </c>
      <c r="B8895" s="2" t="s">
        <v>7877</v>
      </c>
      <c r="C8895" s="2">
        <v>3.0</v>
      </c>
      <c r="D8895" s="2" t="s">
        <v>2605</v>
      </c>
      <c r="E8895" s="2" t="s">
        <v>37</v>
      </c>
      <c r="F8895" s="2" t="s">
        <v>1298</v>
      </c>
      <c r="G8895" s="2" t="s">
        <v>29</v>
      </c>
      <c r="H8895" s="2" t="s">
        <v>220</v>
      </c>
      <c r="I8895" s="2" t="s">
        <v>41</v>
      </c>
      <c r="J8895" s="2" t="s">
        <v>42</v>
      </c>
      <c r="K8895" s="2" t="s">
        <v>43</v>
      </c>
      <c r="L8895" s="10">
        <v>43392.0</v>
      </c>
      <c r="M8895" s="2" t="s">
        <v>34</v>
      </c>
      <c r="N8895" s="11">
        <v>0.0</v>
      </c>
      <c r="O8895" s="12">
        <v>86.0</v>
      </c>
      <c r="P8895" s="13">
        <v>0.36</v>
      </c>
      <c r="Q8895" s="13">
        <v>240.0</v>
      </c>
      <c r="R8895" s="13">
        <f t="shared" si="1"/>
        <v>240</v>
      </c>
      <c r="S8895" s="14">
        <f t="shared" si="2"/>
        <v>80</v>
      </c>
      <c r="T8895" s="14">
        <f t="shared" si="3"/>
        <v>0.3583333333</v>
      </c>
      <c r="U8895" s="15" t="str">
        <f>vlookup(F8895,'Sub categories'!$A:$C,3,False)</f>
        <v>Accessories</v>
      </c>
      <c r="V8895" s="16">
        <f t="shared" si="4"/>
        <v>7</v>
      </c>
      <c r="W8895" s="17">
        <f t="array" ref="W8895">INDEX(shipping_prices!$C$1:$F10122,MATCH(I8895,shipping_prices!$A$1:$A10122,0),MATCH(M8895,shipping_prices!$C$1:$F$1,0))</f>
        <v>10.99</v>
      </c>
      <c r="X8895" s="15" t="str">
        <f t="shared" si="5"/>
        <v>Noel StaavosSan FranciscoCalifornia</v>
      </c>
      <c r="Y8895" s="15" t="str">
        <f t="shared" si="6"/>
        <v>High</v>
      </c>
    </row>
    <row r="8896" hidden="1">
      <c r="A8896" s="1">
        <v>43385.0</v>
      </c>
      <c r="B8896" s="2" t="s">
        <v>7878</v>
      </c>
      <c r="C8896" s="2">
        <v>3.0</v>
      </c>
      <c r="D8896" s="2" t="s">
        <v>1957</v>
      </c>
      <c r="E8896" s="2" t="s">
        <v>27</v>
      </c>
      <c r="F8896" s="2" t="s">
        <v>2741</v>
      </c>
      <c r="G8896" s="2" t="s">
        <v>39</v>
      </c>
      <c r="H8896" s="2" t="s">
        <v>51</v>
      </c>
      <c r="I8896" s="2" t="s">
        <v>31</v>
      </c>
      <c r="J8896" s="2" t="s">
        <v>32</v>
      </c>
      <c r="K8896" s="2" t="s">
        <v>33</v>
      </c>
      <c r="L8896" s="10">
        <v>43393.0</v>
      </c>
      <c r="M8896" s="2" t="s">
        <v>34</v>
      </c>
      <c r="N8896" s="11">
        <v>0.0</v>
      </c>
      <c r="O8896" s="12">
        <v>9.0</v>
      </c>
      <c r="P8896" s="13">
        <v>0.48</v>
      </c>
      <c r="Q8896" s="13">
        <v>19.0</v>
      </c>
      <c r="R8896" s="13">
        <f t="shared" si="1"/>
        <v>19</v>
      </c>
      <c r="S8896" s="14">
        <f t="shared" si="2"/>
        <v>6.333333333</v>
      </c>
      <c r="T8896" s="14">
        <f t="shared" si="3"/>
        <v>0.4736842105</v>
      </c>
      <c r="U8896" s="15" t="str">
        <f>vlookup(F8896,'Sub categories'!$A:$C,3,False)</f>
        <v>Paper</v>
      </c>
      <c r="V8896" s="16">
        <f t="shared" si="4"/>
        <v>8</v>
      </c>
      <c r="W8896" s="17">
        <f t="array" ref="W8896">INDEX(shipping_prices!$C$1:$F10123,MATCH(I8896,shipping_prices!$A$1:$A10123,0),MATCH(M8896,shipping_prices!$C$1:$F$1,0))</f>
        <v>10.09</v>
      </c>
      <c r="X8896" s="15" t="str">
        <f t="shared" si="5"/>
        <v>Natalie WebberNew York CityNew York</v>
      </c>
      <c r="Y8896" s="15" t="str">
        <f t="shared" si="6"/>
        <v>Low</v>
      </c>
    </row>
    <row r="8897">
      <c r="A8897" s="1">
        <v>43385.0</v>
      </c>
      <c r="B8897" s="2" t="s">
        <v>7878</v>
      </c>
      <c r="C8897" s="2">
        <v>3.0</v>
      </c>
      <c r="D8897" s="2" t="s">
        <v>1957</v>
      </c>
      <c r="E8897" s="2" t="s">
        <v>27</v>
      </c>
      <c r="F8897" s="2" t="s">
        <v>1023</v>
      </c>
      <c r="G8897" s="2" t="s">
        <v>45</v>
      </c>
      <c r="H8897" s="2" t="s">
        <v>1024</v>
      </c>
      <c r="I8897" s="2" t="s">
        <v>31</v>
      </c>
      <c r="J8897" s="2" t="s">
        <v>32</v>
      </c>
      <c r="K8897" s="2" t="s">
        <v>33</v>
      </c>
      <c r="L8897" s="10">
        <v>43393.0</v>
      </c>
      <c r="M8897" s="2" t="s">
        <v>34</v>
      </c>
      <c r="N8897" s="11">
        <v>0.0</v>
      </c>
      <c r="O8897" s="12">
        <v>30.0</v>
      </c>
      <c r="P8897" s="13">
        <v>0.38</v>
      </c>
      <c r="Q8897" s="13">
        <v>79.0</v>
      </c>
      <c r="R8897" s="13">
        <f t="shared" si="1"/>
        <v>79</v>
      </c>
      <c r="S8897" s="14">
        <f t="shared" si="2"/>
        <v>26.33333333</v>
      </c>
      <c r="T8897" s="14">
        <f t="shared" si="3"/>
        <v>0.3797468354</v>
      </c>
      <c r="U8897" s="15" t="str">
        <f>vlookup(F8897,'Sub categories'!$A:$C,3,False)</f>
        <v>Furnishings</v>
      </c>
      <c r="V8897" s="16">
        <f t="shared" si="4"/>
        <v>8</v>
      </c>
      <c r="W8897" s="17">
        <f t="array" ref="W8897">INDEX(shipping_prices!$C$1:$F10124,MATCH(I8897,shipping_prices!$A$1:$A10124,0),MATCH(M8897,shipping_prices!$C$1:$F$1,0))</f>
        <v>10.09</v>
      </c>
      <c r="X8897" s="15" t="str">
        <f t="shared" si="5"/>
        <v>Natalie WebberNew York CityNew York</v>
      </c>
      <c r="Y8897" s="15" t="str">
        <f t="shared" si="6"/>
        <v>Low</v>
      </c>
    </row>
    <row r="8898">
      <c r="A8898" s="1">
        <v>43385.0</v>
      </c>
      <c r="B8898" s="2" t="s">
        <v>7878</v>
      </c>
      <c r="C8898" s="2">
        <v>2.0</v>
      </c>
      <c r="D8898" s="2" t="s">
        <v>1957</v>
      </c>
      <c r="E8898" s="2" t="s">
        <v>27</v>
      </c>
      <c r="F8898" s="2" t="s">
        <v>2346</v>
      </c>
      <c r="G8898" s="2" t="s">
        <v>45</v>
      </c>
      <c r="H8898" s="2" t="s">
        <v>79</v>
      </c>
      <c r="I8898" s="2" t="s">
        <v>31</v>
      </c>
      <c r="J8898" s="2" t="s">
        <v>32</v>
      </c>
      <c r="K8898" s="2" t="s">
        <v>33</v>
      </c>
      <c r="L8898" s="10">
        <v>43393.0</v>
      </c>
      <c r="M8898" s="2" t="s">
        <v>34</v>
      </c>
      <c r="N8898" s="11">
        <v>0.1</v>
      </c>
      <c r="O8898" s="12">
        <v>21.0</v>
      </c>
      <c r="P8898" s="13">
        <v>0.17</v>
      </c>
      <c r="Q8898" s="13">
        <v>128.0</v>
      </c>
      <c r="R8898" s="13">
        <f t="shared" si="1"/>
        <v>142.2222222</v>
      </c>
      <c r="S8898" s="14">
        <f t="shared" si="2"/>
        <v>71.11111111</v>
      </c>
      <c r="T8898" s="14">
        <f t="shared" si="3"/>
        <v>0.1640625</v>
      </c>
      <c r="U8898" s="15" t="str">
        <f>vlookup(F8898,'Sub categories'!$A:$C,3,False)</f>
        <v>Chairs</v>
      </c>
      <c r="V8898" s="16">
        <f t="shared" si="4"/>
        <v>8</v>
      </c>
      <c r="W8898" s="17">
        <f t="array" ref="W8898">INDEX(shipping_prices!$C$1:$F10125,MATCH(I8898,shipping_prices!$A$1:$A10125,0),MATCH(M8898,shipping_prices!$C$1:$F$1,0))</f>
        <v>10.09</v>
      </c>
      <c r="X8898" s="15" t="str">
        <f t="shared" si="5"/>
        <v>Natalie WebberNew York CityNew York</v>
      </c>
      <c r="Y8898" s="15" t="str">
        <f t="shared" si="6"/>
        <v>Low</v>
      </c>
    </row>
    <row r="8899" hidden="1">
      <c r="A8899" s="1">
        <v>43386.0</v>
      </c>
      <c r="B8899" s="2" t="s">
        <v>7878</v>
      </c>
      <c r="C8899" s="2">
        <v>3.0</v>
      </c>
      <c r="D8899" s="2" t="s">
        <v>1957</v>
      </c>
      <c r="E8899" s="2" t="s">
        <v>27</v>
      </c>
      <c r="F8899" s="2" t="s">
        <v>1272</v>
      </c>
      <c r="G8899" s="2" t="s">
        <v>39</v>
      </c>
      <c r="H8899" s="2" t="s">
        <v>79</v>
      </c>
      <c r="I8899" s="2" t="s">
        <v>31</v>
      </c>
      <c r="J8899" s="2" t="s">
        <v>32</v>
      </c>
      <c r="K8899" s="2" t="s">
        <v>33</v>
      </c>
      <c r="L8899" s="10">
        <v>43393.0</v>
      </c>
      <c r="M8899" s="2" t="s">
        <v>34</v>
      </c>
      <c r="N8899" s="11">
        <v>0.0</v>
      </c>
      <c r="O8899" s="12">
        <v>7.0</v>
      </c>
      <c r="P8899" s="13">
        <v>0.02</v>
      </c>
      <c r="Q8899" s="13">
        <v>358.0</v>
      </c>
      <c r="R8899" s="13">
        <f t="shared" si="1"/>
        <v>358</v>
      </c>
      <c r="S8899" s="14">
        <f t="shared" si="2"/>
        <v>119.3333333</v>
      </c>
      <c r="T8899" s="14">
        <f t="shared" si="3"/>
        <v>0.01955307263</v>
      </c>
      <c r="U8899" s="15" t="str">
        <f>vlookup(F8899,'Sub categories'!$A:$C,3,False)</f>
        <v>Supplies</v>
      </c>
      <c r="V8899" s="16">
        <f t="shared" si="4"/>
        <v>7</v>
      </c>
      <c r="W8899" s="17">
        <f t="array" ref="W8899">INDEX(shipping_prices!$C$1:$F10126,MATCH(I8899,shipping_prices!$A$1:$A10126,0),MATCH(M8899,shipping_prices!$C$1:$F$1,0))</f>
        <v>10.09</v>
      </c>
      <c r="X8899" s="15" t="str">
        <f t="shared" si="5"/>
        <v>Natalie WebberNew York CityNew York</v>
      </c>
      <c r="Y8899" s="15" t="str">
        <f t="shared" si="6"/>
        <v>Low</v>
      </c>
    </row>
    <row r="8900" hidden="1">
      <c r="A8900" s="1">
        <v>43386.0</v>
      </c>
      <c r="B8900" s="2" t="s">
        <v>7878</v>
      </c>
      <c r="C8900" s="2">
        <v>7.0</v>
      </c>
      <c r="D8900" s="2" t="s">
        <v>1957</v>
      </c>
      <c r="E8900" s="2" t="s">
        <v>27</v>
      </c>
      <c r="F8900" s="2" t="s">
        <v>1727</v>
      </c>
      <c r="G8900" s="2" t="s">
        <v>29</v>
      </c>
      <c r="H8900" s="2" t="s">
        <v>1379</v>
      </c>
      <c r="I8900" s="2" t="s">
        <v>31</v>
      </c>
      <c r="J8900" s="2" t="s">
        <v>32</v>
      </c>
      <c r="K8900" s="2" t="s">
        <v>33</v>
      </c>
      <c r="L8900" s="10">
        <v>43393.0</v>
      </c>
      <c r="M8900" s="2" t="s">
        <v>34</v>
      </c>
      <c r="N8900" s="11">
        <v>0.2</v>
      </c>
      <c r="O8900" s="12">
        <v>1015.0</v>
      </c>
      <c r="P8900" s="13">
        <v>0.36</v>
      </c>
      <c r="Q8900" s="13">
        <v>2800.0</v>
      </c>
      <c r="R8900" s="13">
        <f t="shared" si="1"/>
        <v>3500</v>
      </c>
      <c r="S8900" s="14">
        <f t="shared" si="2"/>
        <v>500</v>
      </c>
      <c r="T8900" s="14">
        <f t="shared" si="3"/>
        <v>0.3625</v>
      </c>
      <c r="U8900" s="15" t="str">
        <f>vlookup(F8900,'Sub categories'!$A:$C,3,False)</f>
        <v>Copiers</v>
      </c>
      <c r="V8900" s="16">
        <f t="shared" si="4"/>
        <v>7</v>
      </c>
      <c r="W8900" s="17">
        <f t="array" ref="W8900">INDEX(shipping_prices!$C$1:$F10127,MATCH(I8900,shipping_prices!$A$1:$A10127,0),MATCH(M8900,shipping_prices!$C$1:$F$1,0))</f>
        <v>10.09</v>
      </c>
      <c r="X8900" s="15" t="str">
        <f t="shared" si="5"/>
        <v>Natalie WebberNew York CityNew York</v>
      </c>
      <c r="Y8900" s="15" t="str">
        <f t="shared" si="6"/>
        <v>High</v>
      </c>
    </row>
    <row r="8901" hidden="1">
      <c r="A8901" s="1">
        <v>43386.0</v>
      </c>
      <c r="B8901" s="2" t="s">
        <v>7879</v>
      </c>
      <c r="C8901" s="2">
        <v>1.0</v>
      </c>
      <c r="D8901" s="2" t="s">
        <v>2119</v>
      </c>
      <c r="E8901" s="2" t="s">
        <v>27</v>
      </c>
      <c r="F8901" s="2" t="s">
        <v>525</v>
      </c>
      <c r="G8901" s="2" t="s">
        <v>39</v>
      </c>
      <c r="H8901" s="2" t="s">
        <v>526</v>
      </c>
      <c r="I8901" s="2" t="s">
        <v>163</v>
      </c>
      <c r="J8901" s="2" t="s">
        <v>164</v>
      </c>
      <c r="K8901" s="2" t="s">
        <v>33</v>
      </c>
      <c r="L8901" s="10">
        <v>43393.0</v>
      </c>
      <c r="M8901" s="2" t="s">
        <v>34</v>
      </c>
      <c r="N8901" s="11">
        <v>0.7</v>
      </c>
      <c r="O8901" s="12">
        <v>-2.0</v>
      </c>
      <c r="P8901" s="13">
        <v>-0.83</v>
      </c>
      <c r="Q8901" s="13">
        <v>2.0</v>
      </c>
      <c r="R8901" s="13">
        <f t="shared" si="1"/>
        <v>6.666666667</v>
      </c>
      <c r="S8901" s="14">
        <f t="shared" si="2"/>
        <v>6.666666667</v>
      </c>
      <c r="T8901" s="14">
        <f t="shared" si="3"/>
        <v>-1</v>
      </c>
      <c r="U8901" s="15" t="str">
        <f>vlookup(F8901,'Sub categories'!$A:$C,3,False)</f>
        <v>Binders</v>
      </c>
      <c r="V8901" s="16">
        <f t="shared" si="4"/>
        <v>7</v>
      </c>
      <c r="W8901" s="17">
        <f t="array" ref="W8901">INDEX(shipping_prices!$C$1:$F10128,MATCH(I8901,shipping_prices!$A$1:$A10128,0),MATCH(M8901,shipping_prices!$C$1:$F$1,0))</f>
        <v>7.98</v>
      </c>
      <c r="X8901" s="15" t="str">
        <f t="shared" si="5"/>
        <v>Harry GreenePhiladelphiaPennsylvania</v>
      </c>
      <c r="Y8901" s="15" t="str">
        <f t="shared" si="6"/>
        <v>loss</v>
      </c>
    </row>
    <row r="8902" hidden="1">
      <c r="A8902" s="1">
        <v>43386.0</v>
      </c>
      <c r="B8902" s="2" t="s">
        <v>7880</v>
      </c>
      <c r="C8902" s="2">
        <v>2.0</v>
      </c>
      <c r="D8902" s="2" t="s">
        <v>1255</v>
      </c>
      <c r="E8902" s="2" t="s">
        <v>37</v>
      </c>
      <c r="F8902" s="2" t="s">
        <v>252</v>
      </c>
      <c r="G8902" s="2" t="s">
        <v>39</v>
      </c>
      <c r="H8902" s="2" t="s">
        <v>216</v>
      </c>
      <c r="I8902" s="2" t="s">
        <v>163</v>
      </c>
      <c r="J8902" s="2" t="s">
        <v>164</v>
      </c>
      <c r="K8902" s="2" t="s">
        <v>33</v>
      </c>
      <c r="L8902" s="10">
        <v>43390.0</v>
      </c>
      <c r="M8902" s="2" t="s">
        <v>90</v>
      </c>
      <c r="N8902" s="11">
        <v>0.2</v>
      </c>
      <c r="O8902" s="12">
        <v>1.0</v>
      </c>
      <c r="P8902" s="13">
        <v>0.09</v>
      </c>
      <c r="Q8902" s="13">
        <v>7.0</v>
      </c>
      <c r="R8902" s="13">
        <f t="shared" si="1"/>
        <v>8.75</v>
      </c>
      <c r="S8902" s="14">
        <f t="shared" si="2"/>
        <v>4.375</v>
      </c>
      <c r="T8902" s="14">
        <f t="shared" si="3"/>
        <v>0.1428571429</v>
      </c>
      <c r="U8902" s="15" t="str">
        <f>vlookup(F8902,'Sub categories'!$A:$C,3,False)</f>
        <v>Art</v>
      </c>
      <c r="V8902" s="16">
        <f t="shared" si="4"/>
        <v>4</v>
      </c>
      <c r="W8902" s="17">
        <f t="array" ref="W8902">INDEX(shipping_prices!$C$1:$F10129,MATCH(I8902,shipping_prices!$A$1:$A10129,0),MATCH(M8902,shipping_prices!$C$1:$F$1,0))</f>
        <v>6.23</v>
      </c>
      <c r="X8902" s="15" t="str">
        <f t="shared" si="5"/>
        <v>Odella NelsonPhiladelphiaPennsylvania</v>
      </c>
      <c r="Y8902" s="15" t="str">
        <f t="shared" si="6"/>
        <v>Low</v>
      </c>
    </row>
    <row r="8903" hidden="1">
      <c r="A8903" s="1">
        <v>43386.0</v>
      </c>
      <c r="B8903" s="2" t="s">
        <v>7881</v>
      </c>
      <c r="C8903" s="2">
        <v>5.0</v>
      </c>
      <c r="D8903" s="2" t="s">
        <v>1884</v>
      </c>
      <c r="E8903" s="2" t="s">
        <v>27</v>
      </c>
      <c r="F8903" s="2" t="s">
        <v>4888</v>
      </c>
      <c r="G8903" s="2" t="s">
        <v>39</v>
      </c>
      <c r="H8903" s="2" t="s">
        <v>79</v>
      </c>
      <c r="I8903" s="2" t="s">
        <v>75</v>
      </c>
      <c r="J8903" s="2" t="s">
        <v>76</v>
      </c>
      <c r="K8903" s="2" t="s">
        <v>77</v>
      </c>
      <c r="L8903" s="10">
        <v>43389.0</v>
      </c>
      <c r="M8903" s="2" t="s">
        <v>90</v>
      </c>
      <c r="N8903" s="11">
        <v>0.8</v>
      </c>
      <c r="O8903" s="12">
        <v>-3.0</v>
      </c>
      <c r="P8903" s="13">
        <v>-1.65</v>
      </c>
      <c r="Q8903" s="13">
        <v>2.0</v>
      </c>
      <c r="R8903" s="13">
        <f t="shared" si="1"/>
        <v>10</v>
      </c>
      <c r="S8903" s="14">
        <f t="shared" si="2"/>
        <v>2</v>
      </c>
      <c r="T8903" s="14">
        <f t="shared" si="3"/>
        <v>-1.5</v>
      </c>
      <c r="U8903" s="15" t="str">
        <f>vlookup(F8903,'Sub categories'!$A:$C,3,False)</f>
        <v>Binders</v>
      </c>
      <c r="V8903" s="16">
        <f t="shared" si="4"/>
        <v>3</v>
      </c>
      <c r="W8903" s="17">
        <f t="array" ref="W8903">INDEX(shipping_prices!$C$1:$F10130,MATCH(I8903,shipping_prices!$A$1:$A10130,0),MATCH(M8903,shipping_prices!$C$1:$F$1,0))</f>
        <v>9.96</v>
      </c>
      <c r="X8903" s="15" t="str">
        <f t="shared" si="5"/>
        <v>Steven CartwrightHoustonTexas</v>
      </c>
      <c r="Y8903" s="15" t="str">
        <f t="shared" si="6"/>
        <v>loss</v>
      </c>
    </row>
    <row r="8904" hidden="1">
      <c r="A8904" s="1">
        <v>43386.0</v>
      </c>
      <c r="B8904" s="2" t="s">
        <v>7881</v>
      </c>
      <c r="C8904" s="2">
        <v>7.0</v>
      </c>
      <c r="D8904" s="2" t="s">
        <v>1884</v>
      </c>
      <c r="E8904" s="2" t="s">
        <v>27</v>
      </c>
      <c r="F8904" s="2" t="s">
        <v>644</v>
      </c>
      <c r="G8904" s="2" t="s">
        <v>29</v>
      </c>
      <c r="H8904" s="2" t="s">
        <v>79</v>
      </c>
      <c r="I8904" s="2" t="s">
        <v>75</v>
      </c>
      <c r="J8904" s="2" t="s">
        <v>76</v>
      </c>
      <c r="K8904" s="2" t="s">
        <v>77</v>
      </c>
      <c r="L8904" s="10">
        <v>43389.0</v>
      </c>
      <c r="M8904" s="2" t="s">
        <v>90</v>
      </c>
      <c r="N8904" s="11">
        <v>0.2</v>
      </c>
      <c r="O8904" s="12">
        <v>376.0</v>
      </c>
      <c r="P8904" s="13">
        <v>0.34</v>
      </c>
      <c r="Q8904" s="13">
        <v>1114.0</v>
      </c>
      <c r="R8904" s="13">
        <f t="shared" si="1"/>
        <v>1392.5</v>
      </c>
      <c r="S8904" s="14">
        <f t="shared" si="2"/>
        <v>198.9285714</v>
      </c>
      <c r="T8904" s="14">
        <f t="shared" si="3"/>
        <v>0.3375224417</v>
      </c>
      <c r="U8904" s="15" t="str">
        <f>vlookup(F8904,'Sub categories'!$A:$C,3,False)</f>
        <v>Phones</v>
      </c>
      <c r="V8904" s="16">
        <f t="shared" si="4"/>
        <v>3</v>
      </c>
      <c r="W8904" s="17">
        <f t="array" ref="W8904">INDEX(shipping_prices!$C$1:$F10131,MATCH(I8904,shipping_prices!$A$1:$A10131,0),MATCH(M8904,shipping_prices!$C$1:$F$1,0))</f>
        <v>9.96</v>
      </c>
      <c r="X8904" s="15" t="str">
        <f t="shared" si="5"/>
        <v>Steven CartwrightHoustonTexas</v>
      </c>
      <c r="Y8904" s="15" t="str">
        <f t="shared" si="6"/>
        <v>High</v>
      </c>
    </row>
    <row r="8905">
      <c r="A8905" s="1">
        <v>43386.0</v>
      </c>
      <c r="B8905" s="2" t="s">
        <v>7882</v>
      </c>
      <c r="C8905" s="2">
        <v>2.0</v>
      </c>
      <c r="D8905" s="2" t="s">
        <v>1163</v>
      </c>
      <c r="E8905" s="2" t="s">
        <v>37</v>
      </c>
      <c r="F8905" s="2" t="s">
        <v>245</v>
      </c>
      <c r="G8905" s="2" t="s">
        <v>45</v>
      </c>
      <c r="H8905" s="2" t="s">
        <v>246</v>
      </c>
      <c r="I8905" s="2" t="s">
        <v>439</v>
      </c>
      <c r="J8905" s="2" t="s">
        <v>42</v>
      </c>
      <c r="K8905" s="2" t="s">
        <v>43</v>
      </c>
      <c r="L8905" s="10">
        <v>43395.0</v>
      </c>
      <c r="M8905" s="2" t="s">
        <v>34</v>
      </c>
      <c r="N8905" s="11">
        <v>0.0</v>
      </c>
      <c r="O8905" s="12">
        <v>16.0</v>
      </c>
      <c r="P8905" s="13">
        <v>0.17</v>
      </c>
      <c r="Q8905" s="13">
        <v>92.0</v>
      </c>
      <c r="R8905" s="13">
        <f t="shared" si="1"/>
        <v>92</v>
      </c>
      <c r="S8905" s="14">
        <f t="shared" si="2"/>
        <v>46</v>
      </c>
      <c r="T8905" s="14">
        <f t="shared" si="3"/>
        <v>0.1739130435</v>
      </c>
      <c r="U8905" s="15" t="str">
        <f>vlookup(F8905,'Sub categories'!$A:$C,3,False)</f>
        <v>Furnishings</v>
      </c>
      <c r="V8905" s="16">
        <f t="shared" si="4"/>
        <v>9</v>
      </c>
      <c r="W8905" s="17">
        <f t="array" ref="W8905">INDEX(shipping_prices!$C$1:$F10132,MATCH(I8905,shipping_prices!$A$1:$A10132,0),MATCH(M8905,shipping_prices!$C$1:$F$1,0))</f>
        <v>14.3</v>
      </c>
      <c r="X8905" s="15" t="str">
        <f t="shared" si="5"/>
        <v>Justin DeggellerSan DiegoCalifornia</v>
      </c>
      <c r="Y8905" s="15" t="str">
        <f t="shared" si="6"/>
        <v>Low</v>
      </c>
    </row>
    <row r="8906" hidden="1">
      <c r="A8906" s="1">
        <v>43386.0</v>
      </c>
      <c r="B8906" s="2" t="s">
        <v>7882</v>
      </c>
      <c r="C8906" s="2">
        <v>4.0</v>
      </c>
      <c r="D8906" s="2" t="s">
        <v>1163</v>
      </c>
      <c r="E8906" s="2" t="s">
        <v>37</v>
      </c>
      <c r="F8906" s="2" t="s">
        <v>843</v>
      </c>
      <c r="G8906" s="2" t="s">
        <v>39</v>
      </c>
      <c r="H8906" s="2" t="s">
        <v>843</v>
      </c>
      <c r="I8906" s="2" t="s">
        <v>439</v>
      </c>
      <c r="J8906" s="2" t="s">
        <v>42</v>
      </c>
      <c r="K8906" s="2" t="s">
        <v>43</v>
      </c>
      <c r="L8906" s="10">
        <v>43395.0</v>
      </c>
      <c r="M8906" s="2" t="s">
        <v>34</v>
      </c>
      <c r="N8906" s="11">
        <v>0.0</v>
      </c>
      <c r="O8906" s="12">
        <v>49.0</v>
      </c>
      <c r="P8906" s="13">
        <v>0.46</v>
      </c>
      <c r="Q8906" s="13">
        <v>106.0</v>
      </c>
      <c r="R8906" s="13">
        <f t="shared" si="1"/>
        <v>106</v>
      </c>
      <c r="S8906" s="14">
        <f t="shared" si="2"/>
        <v>26.5</v>
      </c>
      <c r="T8906" s="14">
        <f t="shared" si="3"/>
        <v>0.4622641509</v>
      </c>
      <c r="U8906" s="15" t="str">
        <f>vlookup(F8906,'Sub categories'!$A:$C,3,False)</f>
        <v>Paper</v>
      </c>
      <c r="V8906" s="16">
        <f t="shared" si="4"/>
        <v>9</v>
      </c>
      <c r="W8906" s="17">
        <f t="array" ref="W8906">INDEX(shipping_prices!$C$1:$F10133,MATCH(I8906,shipping_prices!$A$1:$A10133,0),MATCH(M8906,shipping_prices!$C$1:$F$1,0))</f>
        <v>14.3</v>
      </c>
      <c r="X8906" s="15" t="str">
        <f t="shared" si="5"/>
        <v>Justin DeggellerSan DiegoCalifornia</v>
      </c>
      <c r="Y8906" s="15" t="str">
        <f t="shared" si="6"/>
        <v>High</v>
      </c>
    </row>
    <row r="8907" hidden="1">
      <c r="A8907" s="1">
        <v>43386.0</v>
      </c>
      <c r="B8907" s="2" t="s">
        <v>7882</v>
      </c>
      <c r="C8907" s="2">
        <v>3.0</v>
      </c>
      <c r="D8907" s="2" t="s">
        <v>1163</v>
      </c>
      <c r="E8907" s="2" t="s">
        <v>37</v>
      </c>
      <c r="F8907" s="2" t="s">
        <v>1857</v>
      </c>
      <c r="G8907" s="2" t="s">
        <v>29</v>
      </c>
      <c r="H8907" s="2" t="s">
        <v>1858</v>
      </c>
      <c r="I8907" s="2" t="s">
        <v>439</v>
      </c>
      <c r="J8907" s="2" t="s">
        <v>42</v>
      </c>
      <c r="K8907" s="2" t="s">
        <v>43</v>
      </c>
      <c r="L8907" s="10">
        <v>43395.0</v>
      </c>
      <c r="M8907" s="2" t="s">
        <v>34</v>
      </c>
      <c r="N8907" s="11">
        <v>0.2</v>
      </c>
      <c r="O8907" s="12">
        <v>186.0</v>
      </c>
      <c r="P8907" s="13">
        <v>0.13</v>
      </c>
      <c r="Q8907" s="13">
        <v>1488.0</v>
      </c>
      <c r="R8907" s="13">
        <f t="shared" si="1"/>
        <v>1860</v>
      </c>
      <c r="S8907" s="14">
        <f t="shared" si="2"/>
        <v>620</v>
      </c>
      <c r="T8907" s="14">
        <f t="shared" si="3"/>
        <v>0.125</v>
      </c>
      <c r="U8907" s="15" t="str">
        <f>vlookup(F8907,'Sub categories'!$A:$C,3,False)</f>
        <v>Phones</v>
      </c>
      <c r="V8907" s="16">
        <f t="shared" si="4"/>
        <v>9</v>
      </c>
      <c r="W8907" s="17">
        <f t="array" ref="W8907">INDEX(shipping_prices!$C$1:$F10134,MATCH(I8907,shipping_prices!$A$1:$A10134,0),MATCH(M8907,shipping_prices!$C$1:$F$1,0))</f>
        <v>14.3</v>
      </c>
      <c r="X8907" s="15" t="str">
        <f t="shared" si="5"/>
        <v>Justin DeggellerSan DiegoCalifornia</v>
      </c>
      <c r="Y8907" s="15" t="str">
        <f t="shared" si="6"/>
        <v>High</v>
      </c>
    </row>
    <row r="8908" hidden="1">
      <c r="A8908" s="1">
        <v>43386.0</v>
      </c>
      <c r="B8908" s="2" t="s">
        <v>7883</v>
      </c>
      <c r="C8908" s="2">
        <v>1.0</v>
      </c>
      <c r="D8908" s="2" t="s">
        <v>3208</v>
      </c>
      <c r="E8908" s="2" t="s">
        <v>37</v>
      </c>
      <c r="F8908" s="2" t="s">
        <v>356</v>
      </c>
      <c r="G8908" s="2" t="s">
        <v>39</v>
      </c>
      <c r="H8908" s="2" t="s">
        <v>182</v>
      </c>
      <c r="I8908" s="2" t="s">
        <v>3085</v>
      </c>
      <c r="J8908" s="2" t="s">
        <v>76</v>
      </c>
      <c r="K8908" s="2" t="s">
        <v>77</v>
      </c>
      <c r="L8908" s="10">
        <v>43387.0</v>
      </c>
      <c r="M8908" s="2" t="s">
        <v>90</v>
      </c>
      <c r="N8908" s="11">
        <v>0.8</v>
      </c>
      <c r="O8908" s="12">
        <v>-2.0</v>
      </c>
      <c r="P8908" s="13">
        <v>-1.55</v>
      </c>
      <c r="Q8908" s="13">
        <v>1.0</v>
      </c>
      <c r="R8908" s="13">
        <f t="shared" si="1"/>
        <v>5</v>
      </c>
      <c r="S8908" s="14">
        <f t="shared" si="2"/>
        <v>5</v>
      </c>
      <c r="T8908" s="14">
        <f t="shared" si="3"/>
        <v>-2</v>
      </c>
      <c r="U8908" s="15" t="str">
        <f>vlookup(F8908,'Sub categories'!$A:$C,3,False)</f>
        <v>Binders</v>
      </c>
      <c r="V8908" s="16">
        <f t="shared" si="4"/>
        <v>1</v>
      </c>
      <c r="W8908" s="17">
        <f t="array" ref="W8908">INDEX(shipping_prices!$C$1:$F10135,MATCH(I8908,shipping_prices!$A$1:$A10135,0),MATCH(M8908,shipping_prices!$C$1:$F$1,0))</f>
        <v>6.72</v>
      </c>
      <c r="X8908" s="15" t="str">
        <f t="shared" si="5"/>
        <v>Michael PaigeMcallenTexas</v>
      </c>
      <c r="Y8908" s="15" t="str">
        <f t="shared" si="6"/>
        <v>loss</v>
      </c>
    </row>
    <row r="8909" hidden="1">
      <c r="A8909" s="1">
        <v>43386.0</v>
      </c>
      <c r="B8909" s="2" t="s">
        <v>7883</v>
      </c>
      <c r="C8909" s="2">
        <v>2.0</v>
      </c>
      <c r="D8909" s="2" t="s">
        <v>3208</v>
      </c>
      <c r="E8909" s="2" t="s">
        <v>37</v>
      </c>
      <c r="F8909" s="2" t="s">
        <v>442</v>
      </c>
      <c r="G8909" s="2" t="s">
        <v>39</v>
      </c>
      <c r="H8909" s="2" t="s">
        <v>182</v>
      </c>
      <c r="I8909" s="2" t="s">
        <v>3085</v>
      </c>
      <c r="J8909" s="2" t="s">
        <v>76</v>
      </c>
      <c r="K8909" s="2" t="s">
        <v>77</v>
      </c>
      <c r="L8909" s="10">
        <v>43387.0</v>
      </c>
      <c r="M8909" s="2" t="s">
        <v>90</v>
      </c>
      <c r="N8909" s="11">
        <v>0.8</v>
      </c>
      <c r="O8909" s="12">
        <v>-7.0</v>
      </c>
      <c r="P8909" s="13">
        <v>-1.6</v>
      </c>
      <c r="Q8909" s="13">
        <v>4.0</v>
      </c>
      <c r="R8909" s="13">
        <f t="shared" si="1"/>
        <v>20</v>
      </c>
      <c r="S8909" s="14">
        <f t="shared" si="2"/>
        <v>10</v>
      </c>
      <c r="T8909" s="14">
        <f t="shared" si="3"/>
        <v>-1.75</v>
      </c>
      <c r="U8909" s="15" t="str">
        <f>vlookup(F8909,'Sub categories'!$A:$C,3,False)</f>
        <v>Binders</v>
      </c>
      <c r="V8909" s="16">
        <f t="shared" si="4"/>
        <v>1</v>
      </c>
      <c r="W8909" s="17">
        <f t="array" ref="W8909">INDEX(shipping_prices!$C$1:$F10136,MATCH(I8909,shipping_prices!$A$1:$A10136,0),MATCH(M8909,shipping_prices!$C$1:$F$1,0))</f>
        <v>6.72</v>
      </c>
      <c r="X8909" s="15" t="str">
        <f t="shared" si="5"/>
        <v>Michael PaigeMcallenTexas</v>
      </c>
      <c r="Y8909" s="15" t="str">
        <f t="shared" si="6"/>
        <v>loss</v>
      </c>
    </row>
    <row r="8910" hidden="1">
      <c r="A8910" s="1">
        <v>43386.0</v>
      </c>
      <c r="B8910" s="2" t="s">
        <v>7883</v>
      </c>
      <c r="C8910" s="2">
        <v>3.0</v>
      </c>
      <c r="D8910" s="2" t="s">
        <v>3208</v>
      </c>
      <c r="E8910" s="2" t="s">
        <v>37</v>
      </c>
      <c r="F8910" s="2" t="s">
        <v>1577</v>
      </c>
      <c r="G8910" s="2" t="s">
        <v>39</v>
      </c>
      <c r="H8910" s="2" t="s">
        <v>216</v>
      </c>
      <c r="I8910" s="2" t="s">
        <v>3085</v>
      </c>
      <c r="J8910" s="2" t="s">
        <v>76</v>
      </c>
      <c r="K8910" s="2" t="s">
        <v>77</v>
      </c>
      <c r="L8910" s="10">
        <v>43387.0</v>
      </c>
      <c r="M8910" s="2" t="s">
        <v>90</v>
      </c>
      <c r="N8910" s="11">
        <v>0.2</v>
      </c>
      <c r="O8910" s="12">
        <v>1.0</v>
      </c>
      <c r="P8910" s="13">
        <v>0.11</v>
      </c>
      <c r="Q8910" s="13">
        <v>8.0</v>
      </c>
      <c r="R8910" s="13">
        <f t="shared" si="1"/>
        <v>10</v>
      </c>
      <c r="S8910" s="14">
        <f t="shared" si="2"/>
        <v>3.333333333</v>
      </c>
      <c r="T8910" s="14">
        <f t="shared" si="3"/>
        <v>0.125</v>
      </c>
      <c r="U8910" s="15" t="str">
        <f>vlookup(F8910,'Sub categories'!$A:$C,3,False)</f>
        <v>Art</v>
      </c>
      <c r="V8910" s="16">
        <f t="shared" si="4"/>
        <v>1</v>
      </c>
      <c r="W8910" s="17">
        <f t="array" ref="W8910">INDEX(shipping_prices!$C$1:$F10137,MATCH(I8910,shipping_prices!$A$1:$A10137,0),MATCH(M8910,shipping_prices!$C$1:$F$1,0))</f>
        <v>6.72</v>
      </c>
      <c r="X8910" s="15" t="str">
        <f t="shared" si="5"/>
        <v>Michael PaigeMcallenTexas</v>
      </c>
      <c r="Y8910" s="15" t="str">
        <f t="shared" si="6"/>
        <v>Low</v>
      </c>
    </row>
    <row r="8911" hidden="1">
      <c r="A8911" s="1">
        <v>43386.0</v>
      </c>
      <c r="B8911" s="2" t="s">
        <v>7883</v>
      </c>
      <c r="C8911" s="2">
        <v>3.0</v>
      </c>
      <c r="D8911" s="2" t="s">
        <v>3208</v>
      </c>
      <c r="E8911" s="2" t="s">
        <v>37</v>
      </c>
      <c r="F8911" s="2" t="s">
        <v>769</v>
      </c>
      <c r="G8911" s="2" t="s">
        <v>39</v>
      </c>
      <c r="H8911" s="2" t="s">
        <v>51</v>
      </c>
      <c r="I8911" s="2" t="s">
        <v>3085</v>
      </c>
      <c r="J8911" s="2" t="s">
        <v>76</v>
      </c>
      <c r="K8911" s="2" t="s">
        <v>77</v>
      </c>
      <c r="L8911" s="10">
        <v>43387.0</v>
      </c>
      <c r="M8911" s="2" t="s">
        <v>90</v>
      </c>
      <c r="N8911" s="11">
        <v>0.2</v>
      </c>
      <c r="O8911" s="12">
        <v>5.0</v>
      </c>
      <c r="P8911" s="13">
        <v>0.35</v>
      </c>
      <c r="Q8911" s="13">
        <v>16.0</v>
      </c>
      <c r="R8911" s="13">
        <f t="shared" si="1"/>
        <v>20</v>
      </c>
      <c r="S8911" s="14">
        <f t="shared" si="2"/>
        <v>6.666666667</v>
      </c>
      <c r="T8911" s="14">
        <f t="shared" si="3"/>
        <v>0.3125</v>
      </c>
      <c r="U8911" s="15" t="str">
        <f>vlookup(F8911,'Sub categories'!$A:$C,3,False)</f>
        <v>Paper</v>
      </c>
      <c r="V8911" s="16">
        <f t="shared" si="4"/>
        <v>1</v>
      </c>
      <c r="W8911" s="17">
        <f t="array" ref="W8911">INDEX(shipping_prices!$C$1:$F10138,MATCH(I8911,shipping_prices!$A$1:$A10138,0),MATCH(M8911,shipping_prices!$C$1:$F$1,0))</f>
        <v>6.72</v>
      </c>
      <c r="X8911" s="15" t="str">
        <f t="shared" si="5"/>
        <v>Michael PaigeMcallenTexas</v>
      </c>
      <c r="Y8911" s="15" t="str">
        <f t="shared" si="6"/>
        <v>Low</v>
      </c>
    </row>
    <row r="8912" hidden="1">
      <c r="A8912" s="1">
        <v>43386.0</v>
      </c>
      <c r="B8912" s="2" t="s">
        <v>7883</v>
      </c>
      <c r="C8912" s="2">
        <v>2.0</v>
      </c>
      <c r="D8912" s="2" t="s">
        <v>3208</v>
      </c>
      <c r="E8912" s="2" t="s">
        <v>37</v>
      </c>
      <c r="F8912" s="2" t="s">
        <v>3715</v>
      </c>
      <c r="G8912" s="2" t="s">
        <v>29</v>
      </c>
      <c r="H8912" s="2" t="s">
        <v>79</v>
      </c>
      <c r="I8912" s="2" t="s">
        <v>3085</v>
      </c>
      <c r="J8912" s="2" t="s">
        <v>76</v>
      </c>
      <c r="K8912" s="2" t="s">
        <v>77</v>
      </c>
      <c r="L8912" s="10">
        <v>43387.0</v>
      </c>
      <c r="M8912" s="2" t="s">
        <v>90</v>
      </c>
      <c r="N8912" s="11">
        <v>0.2</v>
      </c>
      <c r="O8912" s="12">
        <v>8.0</v>
      </c>
      <c r="P8912" s="13">
        <v>0.2</v>
      </c>
      <c r="Q8912" s="13">
        <v>41.0</v>
      </c>
      <c r="R8912" s="13">
        <f t="shared" si="1"/>
        <v>51.25</v>
      </c>
      <c r="S8912" s="14">
        <f t="shared" si="2"/>
        <v>25.625</v>
      </c>
      <c r="T8912" s="14">
        <f t="shared" si="3"/>
        <v>0.1951219512</v>
      </c>
      <c r="U8912" s="15" t="str">
        <f>vlookup(F8912,'Sub categories'!$A:$C,3,False)</f>
        <v>Accessories</v>
      </c>
      <c r="V8912" s="16">
        <f t="shared" si="4"/>
        <v>1</v>
      </c>
      <c r="W8912" s="17">
        <f t="array" ref="W8912">INDEX(shipping_prices!$C$1:$F10139,MATCH(I8912,shipping_prices!$A$1:$A10139,0),MATCH(M8912,shipping_prices!$C$1:$F$1,0))</f>
        <v>6.72</v>
      </c>
      <c r="X8912" s="15" t="str">
        <f t="shared" si="5"/>
        <v>Michael PaigeMcallenTexas</v>
      </c>
      <c r="Y8912" s="15" t="str">
        <f t="shared" si="6"/>
        <v>Low</v>
      </c>
    </row>
    <row r="8913">
      <c r="A8913" s="1">
        <v>43386.0</v>
      </c>
      <c r="B8913" s="2" t="s">
        <v>7883</v>
      </c>
      <c r="C8913" s="2">
        <v>1.0</v>
      </c>
      <c r="D8913" s="2" t="s">
        <v>3208</v>
      </c>
      <c r="E8913" s="2" t="s">
        <v>37</v>
      </c>
      <c r="F8913" s="2" t="s">
        <v>1912</v>
      </c>
      <c r="G8913" s="2" t="s">
        <v>45</v>
      </c>
      <c r="H8913" s="2" t="s">
        <v>227</v>
      </c>
      <c r="I8913" s="2" t="s">
        <v>3085</v>
      </c>
      <c r="J8913" s="2" t="s">
        <v>76</v>
      </c>
      <c r="K8913" s="2" t="s">
        <v>77</v>
      </c>
      <c r="L8913" s="10">
        <v>43387.0</v>
      </c>
      <c r="M8913" s="2" t="s">
        <v>90</v>
      </c>
      <c r="N8913" s="11">
        <v>0.3</v>
      </c>
      <c r="O8913" s="12">
        <v>-20.0</v>
      </c>
      <c r="P8913" s="13">
        <v>-0.36</v>
      </c>
      <c r="Q8913" s="13">
        <v>57.0</v>
      </c>
      <c r="R8913" s="13">
        <f t="shared" si="1"/>
        <v>81.42857143</v>
      </c>
      <c r="S8913" s="14">
        <f t="shared" si="2"/>
        <v>81.42857143</v>
      </c>
      <c r="T8913" s="14">
        <f t="shared" si="3"/>
        <v>-0.350877193</v>
      </c>
      <c r="U8913" s="15" t="str">
        <f>vlookup(F8913,'Sub categories'!$A:$C,3,False)</f>
        <v>Chairs</v>
      </c>
      <c r="V8913" s="16">
        <f t="shared" si="4"/>
        <v>1</v>
      </c>
      <c r="W8913" s="17">
        <f t="array" ref="W8913">INDEX(shipping_prices!$C$1:$F10140,MATCH(I8913,shipping_prices!$A$1:$A10140,0),MATCH(M8913,shipping_prices!$C$1:$F$1,0))</f>
        <v>6.72</v>
      </c>
      <c r="X8913" s="15" t="str">
        <f t="shared" si="5"/>
        <v>Michael PaigeMcallenTexas</v>
      </c>
      <c r="Y8913" s="15" t="str">
        <f t="shared" si="6"/>
        <v>loss</v>
      </c>
    </row>
    <row r="8914" hidden="1">
      <c r="A8914" s="1">
        <v>43387.0</v>
      </c>
      <c r="B8914" s="2" t="s">
        <v>7883</v>
      </c>
      <c r="C8914" s="2">
        <v>3.0</v>
      </c>
      <c r="D8914" s="2" t="s">
        <v>3208</v>
      </c>
      <c r="E8914" s="2" t="s">
        <v>37</v>
      </c>
      <c r="F8914" s="2" t="s">
        <v>2720</v>
      </c>
      <c r="G8914" s="2" t="s">
        <v>39</v>
      </c>
      <c r="H8914" s="2" t="s">
        <v>789</v>
      </c>
      <c r="I8914" s="2" t="s">
        <v>3085</v>
      </c>
      <c r="J8914" s="2" t="s">
        <v>76</v>
      </c>
      <c r="K8914" s="2" t="s">
        <v>77</v>
      </c>
      <c r="L8914" s="10">
        <v>43387.0</v>
      </c>
      <c r="M8914" s="2" t="s">
        <v>90</v>
      </c>
      <c r="N8914" s="11">
        <v>0.2</v>
      </c>
      <c r="O8914" s="12">
        <v>7.0</v>
      </c>
      <c r="P8914" s="13">
        <v>0.09</v>
      </c>
      <c r="Q8914" s="13">
        <v>74.0</v>
      </c>
      <c r="R8914" s="13">
        <f t="shared" si="1"/>
        <v>92.5</v>
      </c>
      <c r="S8914" s="14">
        <f t="shared" si="2"/>
        <v>30.83333333</v>
      </c>
      <c r="T8914" s="14">
        <f t="shared" si="3"/>
        <v>0.09459459459</v>
      </c>
      <c r="U8914" s="15" t="str">
        <f>vlookup(F8914,'Sub categories'!$A:$C,3,False)</f>
        <v>Art</v>
      </c>
      <c r="V8914" s="16">
        <f t="shared" si="4"/>
        <v>0</v>
      </c>
      <c r="W8914" s="17">
        <f t="array" ref="W8914">INDEX(shipping_prices!$C$1:$F10141,MATCH(I8914,shipping_prices!$A$1:$A10141,0),MATCH(M8914,shipping_prices!$C$1:$F$1,0))</f>
        <v>6.72</v>
      </c>
      <c r="X8914" s="15" t="str">
        <f t="shared" si="5"/>
        <v>Michael PaigeMcallenTexas</v>
      </c>
      <c r="Y8914" s="15" t="str">
        <f t="shared" si="6"/>
        <v>Low</v>
      </c>
    </row>
    <row r="8915" hidden="1">
      <c r="A8915" s="1">
        <v>43387.0</v>
      </c>
      <c r="B8915" s="2" t="s">
        <v>7883</v>
      </c>
      <c r="C8915" s="2">
        <v>2.0</v>
      </c>
      <c r="D8915" s="2" t="s">
        <v>3208</v>
      </c>
      <c r="E8915" s="2" t="s">
        <v>37</v>
      </c>
      <c r="F8915" s="2" t="s">
        <v>2367</v>
      </c>
      <c r="G8915" s="2" t="s">
        <v>29</v>
      </c>
      <c r="H8915" s="2" t="s">
        <v>79</v>
      </c>
      <c r="I8915" s="2" t="s">
        <v>3085</v>
      </c>
      <c r="J8915" s="2" t="s">
        <v>76</v>
      </c>
      <c r="K8915" s="2" t="s">
        <v>77</v>
      </c>
      <c r="L8915" s="10">
        <v>43387.0</v>
      </c>
      <c r="M8915" s="2" t="s">
        <v>90</v>
      </c>
      <c r="N8915" s="11">
        <v>0.2</v>
      </c>
      <c r="O8915" s="12">
        <v>6.0</v>
      </c>
      <c r="P8915" s="13">
        <v>0.06</v>
      </c>
      <c r="Q8915" s="13">
        <v>98.0</v>
      </c>
      <c r="R8915" s="13">
        <f t="shared" si="1"/>
        <v>122.5</v>
      </c>
      <c r="S8915" s="14">
        <f t="shared" si="2"/>
        <v>61.25</v>
      </c>
      <c r="T8915" s="14">
        <f t="shared" si="3"/>
        <v>0.0612244898</v>
      </c>
      <c r="U8915" s="15" t="str">
        <f>vlookup(F8915,'Sub categories'!$A:$C,3,False)</f>
        <v>Phones</v>
      </c>
      <c r="V8915" s="16">
        <f t="shared" si="4"/>
        <v>0</v>
      </c>
      <c r="W8915" s="17">
        <f t="array" ref="W8915">INDEX(shipping_prices!$C$1:$F10142,MATCH(I8915,shipping_prices!$A$1:$A10142,0),MATCH(M8915,shipping_prices!$C$1:$F$1,0))</f>
        <v>6.72</v>
      </c>
      <c r="X8915" s="15" t="str">
        <f t="shared" si="5"/>
        <v>Michael PaigeMcallenTexas</v>
      </c>
      <c r="Y8915" s="15" t="str">
        <f t="shared" si="6"/>
        <v>Low</v>
      </c>
    </row>
    <row r="8916" hidden="1">
      <c r="A8916" s="1">
        <v>43387.0</v>
      </c>
      <c r="B8916" s="2" t="s">
        <v>7883</v>
      </c>
      <c r="C8916" s="2">
        <v>4.0</v>
      </c>
      <c r="D8916" s="2" t="s">
        <v>3208</v>
      </c>
      <c r="E8916" s="2" t="s">
        <v>37</v>
      </c>
      <c r="F8916" s="2" t="s">
        <v>3453</v>
      </c>
      <c r="G8916" s="2" t="s">
        <v>29</v>
      </c>
      <c r="H8916" s="2" t="s">
        <v>2776</v>
      </c>
      <c r="I8916" s="2" t="s">
        <v>3085</v>
      </c>
      <c r="J8916" s="2" t="s">
        <v>76</v>
      </c>
      <c r="K8916" s="2" t="s">
        <v>77</v>
      </c>
      <c r="L8916" s="10">
        <v>43387.0</v>
      </c>
      <c r="M8916" s="2" t="s">
        <v>90</v>
      </c>
      <c r="N8916" s="11">
        <v>0.2</v>
      </c>
      <c r="O8916" s="12">
        <v>24.0</v>
      </c>
      <c r="P8916" s="13">
        <v>0.1</v>
      </c>
      <c r="Q8916" s="13">
        <v>245.0</v>
      </c>
      <c r="R8916" s="13">
        <f t="shared" si="1"/>
        <v>306.25</v>
      </c>
      <c r="S8916" s="14">
        <f t="shared" si="2"/>
        <v>76.5625</v>
      </c>
      <c r="T8916" s="14">
        <f t="shared" si="3"/>
        <v>0.09795918367</v>
      </c>
      <c r="U8916" s="15" t="str">
        <f>vlookup(F8916,'Sub categories'!$A:$C,3,False)</f>
        <v>Phones</v>
      </c>
      <c r="V8916" s="16">
        <f t="shared" si="4"/>
        <v>0</v>
      </c>
      <c r="W8916" s="17">
        <f t="array" ref="W8916">INDEX(shipping_prices!$C$1:$F10143,MATCH(I8916,shipping_prices!$A$1:$A10143,0),MATCH(M8916,shipping_prices!$C$1:$F$1,0))</f>
        <v>6.72</v>
      </c>
      <c r="X8916" s="15" t="str">
        <f t="shared" si="5"/>
        <v>Michael PaigeMcallenTexas</v>
      </c>
      <c r="Y8916" s="15" t="str">
        <f t="shared" si="6"/>
        <v>High</v>
      </c>
    </row>
    <row r="8917" hidden="1">
      <c r="A8917" s="1">
        <v>43387.0</v>
      </c>
      <c r="B8917" s="2" t="s">
        <v>7884</v>
      </c>
      <c r="C8917" s="2">
        <v>8.0</v>
      </c>
      <c r="D8917" s="2" t="s">
        <v>851</v>
      </c>
      <c r="E8917" s="2" t="s">
        <v>37</v>
      </c>
      <c r="F8917" s="2" t="s">
        <v>2600</v>
      </c>
      <c r="G8917" s="2" t="s">
        <v>39</v>
      </c>
      <c r="H8917" s="2" t="s">
        <v>193</v>
      </c>
      <c r="I8917" s="2" t="s">
        <v>741</v>
      </c>
      <c r="J8917" s="2" t="s">
        <v>76</v>
      </c>
      <c r="K8917" s="2" t="s">
        <v>77</v>
      </c>
      <c r="L8917" s="10">
        <v>43390.0</v>
      </c>
      <c r="M8917" s="2" t="s">
        <v>34</v>
      </c>
      <c r="N8917" s="11">
        <v>0.8</v>
      </c>
      <c r="O8917" s="12">
        <v>-9.0</v>
      </c>
      <c r="P8917" s="13">
        <v>-1.6</v>
      </c>
      <c r="Q8917" s="13">
        <v>6.0</v>
      </c>
      <c r="R8917" s="13">
        <f t="shared" si="1"/>
        <v>30</v>
      </c>
      <c r="S8917" s="14">
        <f t="shared" si="2"/>
        <v>3.75</v>
      </c>
      <c r="T8917" s="14">
        <f t="shared" si="3"/>
        <v>-1.5</v>
      </c>
      <c r="U8917" s="15" t="str">
        <f>vlookup(F8917,'Sub categories'!$A:$C,3,False)</f>
        <v>Binders</v>
      </c>
      <c r="V8917" s="16">
        <f t="shared" si="4"/>
        <v>3</v>
      </c>
      <c r="W8917" s="17">
        <f t="array" ref="W8917">INDEX(shipping_prices!$C$1:$F10144,MATCH(I8917,shipping_prices!$A$1:$A10144,0),MATCH(M8917,shipping_prices!$C$1:$F$1,0))</f>
        <v>12.55</v>
      </c>
      <c r="X8917" s="15" t="str">
        <f t="shared" si="5"/>
        <v>Katrina EdelmanSan AntonioTexas</v>
      </c>
      <c r="Y8917" s="15" t="str">
        <f t="shared" si="6"/>
        <v>loss</v>
      </c>
    </row>
    <row r="8918" hidden="1">
      <c r="A8918" s="1">
        <v>43387.0</v>
      </c>
      <c r="B8918" s="2" t="s">
        <v>7884</v>
      </c>
      <c r="C8918" s="2">
        <v>10.0</v>
      </c>
      <c r="D8918" s="2" t="s">
        <v>851</v>
      </c>
      <c r="E8918" s="2" t="s">
        <v>37</v>
      </c>
      <c r="F8918" s="2" t="s">
        <v>4414</v>
      </c>
      <c r="G8918" s="2" t="s">
        <v>39</v>
      </c>
      <c r="H8918" s="2" t="s">
        <v>51</v>
      </c>
      <c r="I8918" s="2" t="s">
        <v>741</v>
      </c>
      <c r="J8918" s="2" t="s">
        <v>76</v>
      </c>
      <c r="K8918" s="2" t="s">
        <v>77</v>
      </c>
      <c r="L8918" s="10">
        <v>43390.0</v>
      </c>
      <c r="M8918" s="2" t="s">
        <v>34</v>
      </c>
      <c r="N8918" s="11">
        <v>0.2</v>
      </c>
      <c r="O8918" s="12">
        <v>13.0</v>
      </c>
      <c r="P8918" s="13">
        <v>0.31</v>
      </c>
      <c r="Q8918" s="13">
        <v>42.0</v>
      </c>
      <c r="R8918" s="13">
        <f t="shared" si="1"/>
        <v>52.5</v>
      </c>
      <c r="S8918" s="14">
        <f t="shared" si="2"/>
        <v>5.25</v>
      </c>
      <c r="T8918" s="14">
        <f t="shared" si="3"/>
        <v>0.3095238095</v>
      </c>
      <c r="U8918" s="15" t="str">
        <f>vlookup(F8918,'Sub categories'!$A:$C,3,False)</f>
        <v>Paper</v>
      </c>
      <c r="V8918" s="16">
        <f t="shared" si="4"/>
        <v>3</v>
      </c>
      <c r="W8918" s="17">
        <f t="array" ref="W8918">INDEX(shipping_prices!$C$1:$F10145,MATCH(I8918,shipping_prices!$A$1:$A10145,0),MATCH(M8918,shipping_prices!$C$1:$F$1,0))</f>
        <v>12.55</v>
      </c>
      <c r="X8918" s="15" t="str">
        <f t="shared" si="5"/>
        <v>Katrina EdelmanSan AntonioTexas</v>
      </c>
      <c r="Y8918" s="15" t="str">
        <f t="shared" si="6"/>
        <v>Low</v>
      </c>
    </row>
    <row r="8919" hidden="1">
      <c r="A8919" s="1">
        <v>43388.0</v>
      </c>
      <c r="B8919" s="2" t="s">
        <v>7885</v>
      </c>
      <c r="C8919" s="2">
        <v>3.0</v>
      </c>
      <c r="D8919" s="2" t="s">
        <v>113</v>
      </c>
      <c r="E8919" s="2" t="s">
        <v>49</v>
      </c>
      <c r="F8919" s="2" t="s">
        <v>1805</v>
      </c>
      <c r="G8919" s="2" t="s">
        <v>39</v>
      </c>
      <c r="H8919" s="2" t="s">
        <v>1806</v>
      </c>
      <c r="I8919" s="2" t="s">
        <v>140</v>
      </c>
      <c r="J8919" s="2" t="s">
        <v>141</v>
      </c>
      <c r="K8919" s="2" t="s">
        <v>77</v>
      </c>
      <c r="L8919" s="10">
        <v>43400.0</v>
      </c>
      <c r="M8919" s="2" t="s">
        <v>34</v>
      </c>
      <c r="N8919" s="11">
        <v>0.2</v>
      </c>
      <c r="O8919" s="12">
        <v>-3.0</v>
      </c>
      <c r="P8919" s="13">
        <v>-0.25</v>
      </c>
      <c r="Q8919" s="13">
        <v>13.0</v>
      </c>
      <c r="R8919" s="13">
        <f t="shared" si="1"/>
        <v>16.25</v>
      </c>
      <c r="S8919" s="14">
        <f t="shared" si="2"/>
        <v>5.416666667</v>
      </c>
      <c r="T8919" s="14">
        <f t="shared" si="3"/>
        <v>-0.2307692308</v>
      </c>
      <c r="U8919" s="15" t="str">
        <f>vlookup(F8919,'Sub categories'!$A:$C,3,False)</f>
        <v>Storage</v>
      </c>
      <c r="V8919" s="16">
        <f t="shared" si="4"/>
        <v>12</v>
      </c>
      <c r="W8919" s="17">
        <f t="array" ref="W8919">INDEX(shipping_prices!$C$1:$F10146,MATCH(I8919,shipping_prices!$A$1:$A10146,0),MATCH(M8919,shipping_prices!$C$1:$F$1,0))</f>
        <v>13.2</v>
      </c>
      <c r="X8919" s="15" t="str">
        <f t="shared" si="5"/>
        <v>Daniel RaglinChicagoIllinois</v>
      </c>
      <c r="Y8919" s="15" t="str">
        <f t="shared" si="6"/>
        <v>loss</v>
      </c>
    </row>
    <row r="8920" hidden="1">
      <c r="A8920" s="1">
        <v>43388.0</v>
      </c>
      <c r="B8920" s="2" t="s">
        <v>7886</v>
      </c>
      <c r="C8920" s="2">
        <v>2.0</v>
      </c>
      <c r="D8920" s="2" t="s">
        <v>731</v>
      </c>
      <c r="E8920" s="2" t="s">
        <v>27</v>
      </c>
      <c r="F8920" s="2" t="s">
        <v>109</v>
      </c>
      <c r="G8920" s="2" t="s">
        <v>29</v>
      </c>
      <c r="H8920" s="2" t="s">
        <v>110</v>
      </c>
      <c r="I8920" s="2" t="s">
        <v>31</v>
      </c>
      <c r="J8920" s="2" t="s">
        <v>32</v>
      </c>
      <c r="K8920" s="2" t="s">
        <v>33</v>
      </c>
      <c r="L8920" s="10">
        <v>43393.0</v>
      </c>
      <c r="M8920" s="2" t="s">
        <v>142</v>
      </c>
      <c r="N8920" s="11">
        <v>0.0</v>
      </c>
      <c r="O8920" s="12">
        <v>33.0</v>
      </c>
      <c r="P8920" s="13">
        <v>0.25</v>
      </c>
      <c r="Q8920" s="13">
        <v>134.0</v>
      </c>
      <c r="R8920" s="13">
        <f t="shared" si="1"/>
        <v>134</v>
      </c>
      <c r="S8920" s="14">
        <f t="shared" si="2"/>
        <v>67</v>
      </c>
      <c r="T8920" s="14">
        <f t="shared" si="3"/>
        <v>0.2462686567</v>
      </c>
      <c r="U8920" s="15" t="str">
        <f>vlookup(F8920,'Sub categories'!$A:$C,3,False)</f>
        <v>Phones</v>
      </c>
      <c r="V8920" s="16">
        <f t="shared" si="4"/>
        <v>5</v>
      </c>
      <c r="W8920" s="17">
        <f t="array" ref="W8920">INDEX(shipping_prices!$C$1:$F10147,MATCH(I8920,shipping_prices!$A$1:$A10147,0),MATCH(M8920,shipping_prices!$C$1:$F$1,0))</f>
        <v>23.55</v>
      </c>
      <c r="X8920" s="15" t="str">
        <f t="shared" si="5"/>
        <v>Lena CreightonNew York CityNew York</v>
      </c>
      <c r="Y8920" s="15" t="str">
        <f t="shared" si="6"/>
        <v>Low</v>
      </c>
    </row>
    <row r="8921" hidden="1">
      <c r="A8921" s="1">
        <v>43388.0</v>
      </c>
      <c r="B8921" s="2" t="s">
        <v>7886</v>
      </c>
      <c r="C8921" s="2">
        <v>3.0</v>
      </c>
      <c r="D8921" s="2" t="s">
        <v>731</v>
      </c>
      <c r="E8921" s="2" t="s">
        <v>27</v>
      </c>
      <c r="F8921" s="2" t="s">
        <v>1603</v>
      </c>
      <c r="G8921" s="2" t="s">
        <v>39</v>
      </c>
      <c r="H8921" s="2" t="s">
        <v>526</v>
      </c>
      <c r="I8921" s="2" t="s">
        <v>31</v>
      </c>
      <c r="J8921" s="2" t="s">
        <v>32</v>
      </c>
      <c r="K8921" s="2" t="s">
        <v>33</v>
      </c>
      <c r="L8921" s="10">
        <v>43393.0</v>
      </c>
      <c r="M8921" s="2" t="s">
        <v>142</v>
      </c>
      <c r="N8921" s="11">
        <v>0.2</v>
      </c>
      <c r="O8921" s="12">
        <v>1144.0</v>
      </c>
      <c r="P8921" s="13">
        <v>0.38</v>
      </c>
      <c r="Q8921" s="13">
        <v>3050.0</v>
      </c>
      <c r="R8921" s="13">
        <f t="shared" si="1"/>
        <v>3812.5</v>
      </c>
      <c r="S8921" s="14">
        <f t="shared" si="2"/>
        <v>1270.833333</v>
      </c>
      <c r="T8921" s="14">
        <f t="shared" si="3"/>
        <v>0.3750819672</v>
      </c>
      <c r="U8921" s="15" t="str">
        <f>vlookup(F8921,'Sub categories'!$A:$C,3,False)</f>
        <v>Binders</v>
      </c>
      <c r="V8921" s="16">
        <f t="shared" si="4"/>
        <v>5</v>
      </c>
      <c r="W8921" s="17">
        <f t="array" ref="W8921">INDEX(shipping_prices!$C$1:$F10148,MATCH(I8921,shipping_prices!$A$1:$A10148,0),MATCH(M8921,shipping_prices!$C$1:$F$1,0))</f>
        <v>23.55</v>
      </c>
      <c r="X8921" s="15" t="str">
        <f t="shared" si="5"/>
        <v>Lena CreightonNew York CityNew York</v>
      </c>
      <c r="Y8921" s="15" t="str">
        <f t="shared" si="6"/>
        <v>High</v>
      </c>
    </row>
    <row r="8922">
      <c r="A8922" s="1">
        <v>43388.0</v>
      </c>
      <c r="B8922" s="2" t="s">
        <v>7887</v>
      </c>
      <c r="C8922" s="2">
        <v>5.0</v>
      </c>
      <c r="D8922" s="2" t="s">
        <v>3866</v>
      </c>
      <c r="E8922" s="2" t="s">
        <v>49</v>
      </c>
      <c r="F8922" s="2" t="s">
        <v>740</v>
      </c>
      <c r="G8922" s="2" t="s">
        <v>45</v>
      </c>
      <c r="H8922" s="2" t="s">
        <v>227</v>
      </c>
      <c r="I8922" s="2" t="s">
        <v>140</v>
      </c>
      <c r="J8922" s="2" t="s">
        <v>141</v>
      </c>
      <c r="K8922" s="2" t="s">
        <v>77</v>
      </c>
      <c r="L8922" s="10">
        <v>43394.0</v>
      </c>
      <c r="M8922" s="2" t="s">
        <v>34</v>
      </c>
      <c r="N8922" s="11">
        <v>0.3</v>
      </c>
      <c r="O8922" s="12">
        <v>-15.0</v>
      </c>
      <c r="P8922" s="13">
        <v>-0.07</v>
      </c>
      <c r="Q8922" s="13">
        <v>213.0</v>
      </c>
      <c r="R8922" s="13">
        <f t="shared" si="1"/>
        <v>304.2857143</v>
      </c>
      <c r="S8922" s="14">
        <f t="shared" si="2"/>
        <v>60.85714286</v>
      </c>
      <c r="T8922" s="14">
        <f t="shared" si="3"/>
        <v>-0.07042253521</v>
      </c>
      <c r="U8922" s="15" t="str">
        <f>vlookup(F8922,'Sub categories'!$A:$C,3,False)</f>
        <v>Chairs</v>
      </c>
      <c r="V8922" s="16">
        <f t="shared" si="4"/>
        <v>6</v>
      </c>
      <c r="W8922" s="17">
        <f t="array" ref="W8922">INDEX(shipping_prices!$C$1:$F10149,MATCH(I8922,shipping_prices!$A$1:$A10149,0),MATCH(M8922,shipping_prices!$C$1:$F$1,0))</f>
        <v>13.2</v>
      </c>
      <c r="X8922" s="15" t="str">
        <f t="shared" si="5"/>
        <v>Paul StevensonChicagoIllinois</v>
      </c>
      <c r="Y8922" s="15" t="str">
        <f t="shared" si="6"/>
        <v>loss</v>
      </c>
    </row>
    <row r="8923" hidden="1">
      <c r="A8923" s="1">
        <v>43388.0</v>
      </c>
      <c r="B8923" s="2" t="s">
        <v>7888</v>
      </c>
      <c r="C8923" s="2">
        <v>7.0</v>
      </c>
      <c r="D8923" s="2" t="s">
        <v>4803</v>
      </c>
      <c r="E8923" s="2" t="s">
        <v>27</v>
      </c>
      <c r="F8923" s="2" t="s">
        <v>2564</v>
      </c>
      <c r="G8923" s="2" t="s">
        <v>39</v>
      </c>
      <c r="H8923" s="2" t="s">
        <v>2565</v>
      </c>
      <c r="I8923" s="2" t="s">
        <v>163</v>
      </c>
      <c r="J8923" s="2" t="s">
        <v>164</v>
      </c>
      <c r="K8923" s="2" t="s">
        <v>33</v>
      </c>
      <c r="L8923" s="10">
        <v>43392.0</v>
      </c>
      <c r="M8923" s="2" t="s">
        <v>34</v>
      </c>
      <c r="N8923" s="11">
        <v>0.2</v>
      </c>
      <c r="O8923" s="12">
        <v>3.0</v>
      </c>
      <c r="P8923" s="13">
        <v>0.07</v>
      </c>
      <c r="Q8923" s="13">
        <v>45.0</v>
      </c>
      <c r="R8923" s="13">
        <f t="shared" si="1"/>
        <v>56.25</v>
      </c>
      <c r="S8923" s="14">
        <f t="shared" si="2"/>
        <v>8.035714286</v>
      </c>
      <c r="T8923" s="14">
        <f t="shared" si="3"/>
        <v>0.06666666667</v>
      </c>
      <c r="U8923" s="15" t="str">
        <f>vlookup(F8923,'Sub categories'!$A:$C,3,False)</f>
        <v>Storage</v>
      </c>
      <c r="V8923" s="16">
        <f t="shared" si="4"/>
        <v>4</v>
      </c>
      <c r="W8923" s="17">
        <f t="array" ref="W8923">INDEX(shipping_prices!$C$1:$F10150,MATCH(I8923,shipping_prices!$A$1:$A10150,0),MATCH(M8923,shipping_prices!$C$1:$F$1,0))</f>
        <v>7.98</v>
      </c>
      <c r="X8923" s="15" t="str">
        <f t="shared" si="5"/>
        <v>Joni WassermanPhiladelphiaPennsylvania</v>
      </c>
      <c r="Y8923" s="15" t="str">
        <f t="shared" si="6"/>
        <v>Low</v>
      </c>
    </row>
    <row r="8924">
      <c r="A8924" s="1">
        <v>43388.0</v>
      </c>
      <c r="B8924" s="2" t="s">
        <v>7888</v>
      </c>
      <c r="C8924" s="2">
        <v>3.0</v>
      </c>
      <c r="D8924" s="2" t="s">
        <v>4803</v>
      </c>
      <c r="E8924" s="2" t="s">
        <v>27</v>
      </c>
      <c r="F8924" s="2" t="s">
        <v>6874</v>
      </c>
      <c r="G8924" s="2" t="s">
        <v>45</v>
      </c>
      <c r="H8924" s="2" t="s">
        <v>206</v>
      </c>
      <c r="I8924" s="2" t="s">
        <v>163</v>
      </c>
      <c r="J8924" s="2" t="s">
        <v>164</v>
      </c>
      <c r="K8924" s="2" t="s">
        <v>33</v>
      </c>
      <c r="L8924" s="10">
        <v>43392.0</v>
      </c>
      <c r="M8924" s="2" t="s">
        <v>34</v>
      </c>
      <c r="N8924" s="11">
        <v>0.5</v>
      </c>
      <c r="O8924" s="12">
        <v>-205.0</v>
      </c>
      <c r="P8924" s="13">
        <v>-0.68</v>
      </c>
      <c r="Q8924" s="13">
        <v>301.0</v>
      </c>
      <c r="R8924" s="13">
        <f t="shared" si="1"/>
        <v>602</v>
      </c>
      <c r="S8924" s="14">
        <f t="shared" si="2"/>
        <v>200.6666667</v>
      </c>
      <c r="T8924" s="14">
        <f t="shared" si="3"/>
        <v>-0.6810631229</v>
      </c>
      <c r="U8924" s="15" t="str">
        <f>vlookup(F8924,'Sub categories'!$A:$C,3,False)</f>
        <v>Bookcases</v>
      </c>
      <c r="V8924" s="16">
        <f t="shared" si="4"/>
        <v>4</v>
      </c>
      <c r="W8924" s="17">
        <f t="array" ref="W8924">INDEX(shipping_prices!$C$1:$F10151,MATCH(I8924,shipping_prices!$A$1:$A10151,0),MATCH(M8924,shipping_prices!$C$1:$F$1,0))</f>
        <v>7.98</v>
      </c>
      <c r="X8924" s="15" t="str">
        <f t="shared" si="5"/>
        <v>Joni WassermanPhiladelphiaPennsylvania</v>
      </c>
      <c r="Y8924" s="15" t="str">
        <f t="shared" si="6"/>
        <v>loss</v>
      </c>
    </row>
    <row r="8925" hidden="1">
      <c r="A8925" s="1">
        <v>43388.0</v>
      </c>
      <c r="B8925" s="2" t="s">
        <v>7889</v>
      </c>
      <c r="C8925" s="2">
        <v>6.0</v>
      </c>
      <c r="D8925" s="2" t="s">
        <v>2475</v>
      </c>
      <c r="E8925" s="2" t="s">
        <v>49</v>
      </c>
      <c r="F8925" s="2" t="s">
        <v>5200</v>
      </c>
      <c r="G8925" s="2" t="s">
        <v>29</v>
      </c>
      <c r="H8925" s="2" t="s">
        <v>30</v>
      </c>
      <c r="I8925" s="2" t="s">
        <v>4655</v>
      </c>
      <c r="J8925" s="2" t="s">
        <v>1127</v>
      </c>
      <c r="K8925" s="2" t="s">
        <v>77</v>
      </c>
      <c r="L8925" s="10">
        <v>43399.0</v>
      </c>
      <c r="M8925" s="2" t="s">
        <v>142</v>
      </c>
      <c r="N8925" s="11">
        <v>0.0</v>
      </c>
      <c r="O8925" s="12">
        <v>214.0</v>
      </c>
      <c r="P8925" s="13">
        <v>0.26</v>
      </c>
      <c r="Q8925" s="13">
        <v>822.0</v>
      </c>
      <c r="R8925" s="13">
        <f t="shared" si="1"/>
        <v>822</v>
      </c>
      <c r="S8925" s="14">
        <f t="shared" si="2"/>
        <v>137</v>
      </c>
      <c r="T8925" s="14">
        <f t="shared" si="3"/>
        <v>0.2603406326</v>
      </c>
      <c r="U8925" s="15" t="str">
        <f>vlookup(F8925,'Sub categories'!$A:$C,3,False)</f>
        <v>Phones</v>
      </c>
      <c r="V8925" s="16">
        <f t="shared" si="4"/>
        <v>11</v>
      </c>
      <c r="W8925" s="17">
        <f t="array" ref="W8925">INDEX(shipping_prices!$C$1:$F10152,MATCH(I8925,shipping_prices!$A$1:$A10152,0),MATCH(M8925,shipping_prices!$C$1:$F$1,0))</f>
        <v>22.07</v>
      </c>
      <c r="X8925" s="15" t="str">
        <f t="shared" si="5"/>
        <v>Steve CarrollBroken ArrowOklahoma</v>
      </c>
      <c r="Y8925" s="15" t="str">
        <f t="shared" si="6"/>
        <v>High</v>
      </c>
    </row>
    <row r="8926" hidden="1">
      <c r="A8926" s="1">
        <v>43388.0</v>
      </c>
      <c r="B8926" s="2" t="s">
        <v>7890</v>
      </c>
      <c r="C8926" s="2">
        <v>5.0</v>
      </c>
      <c r="D8926" s="2" t="s">
        <v>900</v>
      </c>
      <c r="E8926" s="2" t="s">
        <v>27</v>
      </c>
      <c r="F8926" s="2" t="s">
        <v>7084</v>
      </c>
      <c r="G8926" s="2" t="s">
        <v>39</v>
      </c>
      <c r="H8926" s="2" t="s">
        <v>216</v>
      </c>
      <c r="I8926" s="2" t="s">
        <v>733</v>
      </c>
      <c r="J8926" s="2" t="s">
        <v>251</v>
      </c>
      <c r="K8926" s="2" t="s">
        <v>54</v>
      </c>
      <c r="L8926" s="10">
        <v>43393.0</v>
      </c>
      <c r="M8926" s="2" t="s">
        <v>34</v>
      </c>
      <c r="N8926" s="11">
        <v>0.2</v>
      </c>
      <c r="O8926" s="12">
        <v>1.0</v>
      </c>
      <c r="P8926" s="13">
        <v>0.11</v>
      </c>
      <c r="Q8926" s="13">
        <v>13.0</v>
      </c>
      <c r="R8926" s="13">
        <f t="shared" si="1"/>
        <v>16.25</v>
      </c>
      <c r="S8926" s="14">
        <f t="shared" si="2"/>
        <v>3.25</v>
      </c>
      <c r="T8926" s="14">
        <f t="shared" si="3"/>
        <v>0.07692307692</v>
      </c>
      <c r="U8926" s="15" t="str">
        <f>vlookup(F8926,'Sub categories'!$A:$C,3,False)</f>
        <v>Art</v>
      </c>
      <c r="V8926" s="16">
        <f t="shared" si="4"/>
        <v>5</v>
      </c>
      <c r="W8926" s="17">
        <f t="array" ref="W8926">INDEX(shipping_prices!$C$1:$F10153,MATCH(I8926,shipping_prices!$A$1:$A10153,0),MATCH(M8926,shipping_prices!$C$1:$F$1,0))</f>
        <v>6.1</v>
      </c>
      <c r="X8926" s="15" t="str">
        <f t="shared" si="5"/>
        <v>Sandra FlanaganWilmingtonNorth Carolina</v>
      </c>
      <c r="Y8926" s="15" t="str">
        <f t="shared" si="6"/>
        <v>Low</v>
      </c>
    </row>
    <row r="8927" hidden="1">
      <c r="A8927" s="1">
        <v>43389.0</v>
      </c>
      <c r="B8927" s="2" t="s">
        <v>7891</v>
      </c>
      <c r="C8927" s="2">
        <v>2.0</v>
      </c>
      <c r="D8927" s="2" t="s">
        <v>2104</v>
      </c>
      <c r="E8927" s="2" t="s">
        <v>37</v>
      </c>
      <c r="F8927" s="2" t="s">
        <v>2757</v>
      </c>
      <c r="G8927" s="2" t="s">
        <v>39</v>
      </c>
      <c r="H8927" s="2" t="s">
        <v>79</v>
      </c>
      <c r="I8927" s="2" t="s">
        <v>5661</v>
      </c>
      <c r="J8927" s="2" t="s">
        <v>42</v>
      </c>
      <c r="K8927" s="2" t="s">
        <v>43</v>
      </c>
      <c r="L8927" s="10">
        <v>43390.0</v>
      </c>
      <c r="M8927" s="2" t="s">
        <v>90</v>
      </c>
      <c r="N8927" s="11">
        <v>0.2</v>
      </c>
      <c r="O8927" s="12">
        <v>3.0</v>
      </c>
      <c r="P8927" s="13">
        <v>0.34</v>
      </c>
      <c r="Q8927" s="13">
        <v>10.0</v>
      </c>
      <c r="R8927" s="13">
        <f t="shared" si="1"/>
        <v>12.5</v>
      </c>
      <c r="S8927" s="14">
        <f t="shared" si="2"/>
        <v>6.25</v>
      </c>
      <c r="T8927" s="14">
        <f t="shared" si="3"/>
        <v>0.3</v>
      </c>
      <c r="U8927" s="15" t="str">
        <f>vlookup(F8927,'Sub categories'!$A:$C,3,False)</f>
        <v>Binders</v>
      </c>
      <c r="V8927" s="16">
        <f t="shared" si="4"/>
        <v>1</v>
      </c>
      <c r="W8927" s="17">
        <f t="array" ref="W8927">INDEX(shipping_prices!$C$1:$F10154,MATCH(I8927,shipping_prices!$A$1:$A10154,0),MATCH(M8927,shipping_prices!$C$1:$F$1,0))</f>
        <v>0.44</v>
      </c>
      <c r="X8927" s="15" t="str">
        <f t="shared" si="5"/>
        <v>Damala KotsonisSalinasCalifornia</v>
      </c>
      <c r="Y8927" s="15" t="str">
        <f t="shared" si="6"/>
        <v>Low</v>
      </c>
    </row>
    <row r="8928" hidden="1">
      <c r="A8928" s="1">
        <v>43389.0</v>
      </c>
      <c r="B8928" s="2" t="s">
        <v>7891</v>
      </c>
      <c r="C8928" s="2">
        <v>5.0</v>
      </c>
      <c r="D8928" s="2" t="s">
        <v>2104</v>
      </c>
      <c r="E8928" s="2" t="s">
        <v>37</v>
      </c>
      <c r="F8928" s="2" t="s">
        <v>1009</v>
      </c>
      <c r="G8928" s="2" t="s">
        <v>39</v>
      </c>
      <c r="H8928" s="2" t="s">
        <v>79</v>
      </c>
      <c r="I8928" s="2" t="s">
        <v>5661</v>
      </c>
      <c r="J8928" s="2" t="s">
        <v>42</v>
      </c>
      <c r="K8928" s="2" t="s">
        <v>43</v>
      </c>
      <c r="L8928" s="10">
        <v>43390.0</v>
      </c>
      <c r="M8928" s="2" t="s">
        <v>90</v>
      </c>
      <c r="N8928" s="11">
        <v>0.0</v>
      </c>
      <c r="O8928" s="12">
        <v>7.0</v>
      </c>
      <c r="P8928" s="13">
        <v>0.48</v>
      </c>
      <c r="Q8928" s="13">
        <v>15.0</v>
      </c>
      <c r="R8928" s="13">
        <f t="shared" si="1"/>
        <v>15</v>
      </c>
      <c r="S8928" s="14">
        <f t="shared" si="2"/>
        <v>3</v>
      </c>
      <c r="T8928" s="14">
        <f t="shared" si="3"/>
        <v>0.4666666667</v>
      </c>
      <c r="U8928" s="15" t="str">
        <f>vlookup(F8928,'Sub categories'!$A:$C,3,False)</f>
        <v>Envelopes</v>
      </c>
      <c r="V8928" s="16">
        <f t="shared" si="4"/>
        <v>1</v>
      </c>
      <c r="W8928" s="17">
        <f t="array" ref="W8928">INDEX(shipping_prices!$C$1:$F10155,MATCH(I8928,shipping_prices!$A$1:$A10155,0),MATCH(M8928,shipping_prices!$C$1:$F$1,0))</f>
        <v>0.44</v>
      </c>
      <c r="X8928" s="15" t="str">
        <f t="shared" si="5"/>
        <v>Damala KotsonisSalinasCalifornia</v>
      </c>
      <c r="Y8928" s="15" t="str">
        <f t="shared" si="6"/>
        <v>Low</v>
      </c>
    </row>
    <row r="8929" hidden="1">
      <c r="A8929" s="1">
        <v>43389.0</v>
      </c>
      <c r="B8929" s="2" t="s">
        <v>7891</v>
      </c>
      <c r="C8929" s="2">
        <v>5.0</v>
      </c>
      <c r="D8929" s="2" t="s">
        <v>2104</v>
      </c>
      <c r="E8929" s="2" t="s">
        <v>37</v>
      </c>
      <c r="F8929" s="2" t="s">
        <v>483</v>
      </c>
      <c r="G8929" s="2" t="s">
        <v>39</v>
      </c>
      <c r="H8929" s="2" t="s">
        <v>146</v>
      </c>
      <c r="I8929" s="2" t="s">
        <v>5661</v>
      </c>
      <c r="J8929" s="2" t="s">
        <v>42</v>
      </c>
      <c r="K8929" s="2" t="s">
        <v>43</v>
      </c>
      <c r="L8929" s="10">
        <v>43390.0</v>
      </c>
      <c r="M8929" s="2" t="s">
        <v>90</v>
      </c>
      <c r="N8929" s="11">
        <v>0.2</v>
      </c>
      <c r="O8929" s="12">
        <v>9.0</v>
      </c>
      <c r="P8929" s="13">
        <v>0.31</v>
      </c>
      <c r="Q8929" s="13">
        <v>30.0</v>
      </c>
      <c r="R8929" s="13">
        <f t="shared" si="1"/>
        <v>37.5</v>
      </c>
      <c r="S8929" s="14">
        <f t="shared" si="2"/>
        <v>7.5</v>
      </c>
      <c r="T8929" s="14">
        <f t="shared" si="3"/>
        <v>0.3</v>
      </c>
      <c r="U8929" s="15" t="str">
        <f>vlookup(F8929,'Sub categories'!$A:$C,3,False)</f>
        <v>Binders</v>
      </c>
      <c r="V8929" s="16">
        <f t="shared" si="4"/>
        <v>1</v>
      </c>
      <c r="W8929" s="17">
        <f t="array" ref="W8929">INDEX(shipping_prices!$C$1:$F10156,MATCH(I8929,shipping_prices!$A$1:$A10156,0),MATCH(M8929,shipping_prices!$C$1:$F$1,0))</f>
        <v>0.44</v>
      </c>
      <c r="X8929" s="15" t="str">
        <f t="shared" si="5"/>
        <v>Damala KotsonisSalinasCalifornia</v>
      </c>
      <c r="Y8929" s="15" t="str">
        <f t="shared" si="6"/>
        <v>Low</v>
      </c>
    </row>
    <row r="8930" hidden="1">
      <c r="A8930" s="1">
        <v>43389.0</v>
      </c>
      <c r="B8930" s="2" t="s">
        <v>7891</v>
      </c>
      <c r="C8930" s="2">
        <v>14.0</v>
      </c>
      <c r="D8930" s="2" t="s">
        <v>2104</v>
      </c>
      <c r="E8930" s="2" t="s">
        <v>37</v>
      </c>
      <c r="F8930" s="2" t="s">
        <v>1923</v>
      </c>
      <c r="G8930" s="2" t="s">
        <v>39</v>
      </c>
      <c r="H8930" s="2" t="s">
        <v>193</v>
      </c>
      <c r="I8930" s="2" t="s">
        <v>5661</v>
      </c>
      <c r="J8930" s="2" t="s">
        <v>42</v>
      </c>
      <c r="K8930" s="2" t="s">
        <v>43</v>
      </c>
      <c r="L8930" s="10">
        <v>43390.0</v>
      </c>
      <c r="M8930" s="2" t="s">
        <v>90</v>
      </c>
      <c r="N8930" s="11">
        <v>0.0</v>
      </c>
      <c r="O8930" s="12">
        <v>197.0</v>
      </c>
      <c r="P8930" s="13">
        <v>0.46</v>
      </c>
      <c r="Q8930" s="13">
        <v>427.0</v>
      </c>
      <c r="R8930" s="13">
        <f t="shared" si="1"/>
        <v>427</v>
      </c>
      <c r="S8930" s="14">
        <f t="shared" si="2"/>
        <v>30.5</v>
      </c>
      <c r="T8930" s="14">
        <f t="shared" si="3"/>
        <v>0.4613583138</v>
      </c>
      <c r="U8930" s="15" t="str">
        <f>vlookup(F8930,'Sub categories'!$A:$C,3,False)</f>
        <v>Labels</v>
      </c>
      <c r="V8930" s="16">
        <f t="shared" si="4"/>
        <v>1</v>
      </c>
      <c r="W8930" s="17">
        <f t="array" ref="W8930">INDEX(shipping_prices!$C$1:$F10157,MATCH(I8930,shipping_prices!$A$1:$A10157,0),MATCH(M8930,shipping_prices!$C$1:$F$1,0))</f>
        <v>0.44</v>
      </c>
      <c r="X8930" s="15" t="str">
        <f t="shared" si="5"/>
        <v>Damala KotsonisSalinasCalifornia</v>
      </c>
      <c r="Y8930" s="15" t="str">
        <f t="shared" si="6"/>
        <v>High</v>
      </c>
    </row>
    <row r="8931">
      <c r="A8931" s="1">
        <v>43389.0</v>
      </c>
      <c r="B8931" s="2" t="s">
        <v>7892</v>
      </c>
      <c r="C8931" s="2">
        <v>6.0</v>
      </c>
      <c r="D8931" s="2" t="s">
        <v>934</v>
      </c>
      <c r="E8931" s="2" t="s">
        <v>49</v>
      </c>
      <c r="F8931" s="2" t="s">
        <v>2122</v>
      </c>
      <c r="G8931" s="2" t="s">
        <v>45</v>
      </c>
      <c r="H8931" s="2" t="s">
        <v>227</v>
      </c>
      <c r="I8931" s="2" t="s">
        <v>1143</v>
      </c>
      <c r="J8931" s="2" t="s">
        <v>552</v>
      </c>
      <c r="K8931" s="2" t="s">
        <v>77</v>
      </c>
      <c r="L8931" s="10">
        <v>43394.0</v>
      </c>
      <c r="M8931" s="2" t="s">
        <v>142</v>
      </c>
      <c r="N8931" s="11">
        <v>0.0</v>
      </c>
      <c r="O8931" s="12">
        <v>39.0</v>
      </c>
      <c r="P8931" s="13">
        <v>0.25</v>
      </c>
      <c r="Q8931" s="13">
        <v>156.0</v>
      </c>
      <c r="R8931" s="13">
        <f t="shared" si="1"/>
        <v>156</v>
      </c>
      <c r="S8931" s="14">
        <f t="shared" si="2"/>
        <v>26</v>
      </c>
      <c r="T8931" s="14">
        <f t="shared" si="3"/>
        <v>0.25</v>
      </c>
      <c r="U8931" s="15" t="str">
        <f>vlookup(F8931,'Sub categories'!$A:$C,3,False)</f>
        <v>Chairs</v>
      </c>
      <c r="V8931" s="16">
        <f t="shared" si="4"/>
        <v>5</v>
      </c>
      <c r="W8931" s="17">
        <f t="array" ref="W8931">INDEX(shipping_prices!$C$1:$F10158,MATCH(I8931,shipping_prices!$A$1:$A10158,0),MATCH(M8931,shipping_prices!$C$1:$F$1,0))</f>
        <v>21.71</v>
      </c>
      <c r="X8931" s="15" t="str">
        <f t="shared" si="5"/>
        <v>Gary HansenLakevilleMinnesota</v>
      </c>
      <c r="Y8931" s="15" t="str">
        <f t="shared" si="6"/>
        <v>Low</v>
      </c>
    </row>
    <row r="8932" hidden="1">
      <c r="A8932" s="1">
        <v>43389.0</v>
      </c>
      <c r="B8932" s="2" t="s">
        <v>7893</v>
      </c>
      <c r="C8932" s="2">
        <v>4.0</v>
      </c>
      <c r="D8932" s="2" t="s">
        <v>1581</v>
      </c>
      <c r="E8932" s="2" t="s">
        <v>49</v>
      </c>
      <c r="F8932" s="2" t="s">
        <v>7894</v>
      </c>
      <c r="G8932" s="2" t="s">
        <v>29</v>
      </c>
      <c r="H8932" s="2" t="s">
        <v>371</v>
      </c>
      <c r="I8932" s="2" t="s">
        <v>7150</v>
      </c>
      <c r="J8932" s="2" t="s">
        <v>76</v>
      </c>
      <c r="K8932" s="2" t="s">
        <v>77</v>
      </c>
      <c r="L8932" s="10">
        <v>43397.0</v>
      </c>
      <c r="M8932" s="2" t="s">
        <v>34</v>
      </c>
      <c r="N8932" s="11">
        <v>0.2</v>
      </c>
      <c r="O8932" s="12">
        <v>-1.0</v>
      </c>
      <c r="P8932" s="13">
        <v>-0.05</v>
      </c>
      <c r="Q8932" s="13">
        <v>27.0</v>
      </c>
      <c r="R8932" s="13">
        <f t="shared" si="1"/>
        <v>33.75</v>
      </c>
      <c r="S8932" s="14">
        <f t="shared" si="2"/>
        <v>8.4375</v>
      </c>
      <c r="T8932" s="14">
        <f t="shared" si="3"/>
        <v>-0.03703703704</v>
      </c>
      <c r="U8932" s="15" t="str">
        <f>vlookup(F8932,'Sub categories'!$A:$C,3,False)</f>
        <v>Accessories</v>
      </c>
      <c r="V8932" s="16">
        <f t="shared" si="4"/>
        <v>8</v>
      </c>
      <c r="W8932" s="17">
        <f t="array" ref="W8932">INDEX(shipping_prices!$C$1:$F10159,MATCH(I8932,shipping_prices!$A$1:$A10159,0),MATCH(M8932,shipping_prices!$C$1:$F$1,0))</f>
        <v>13.15</v>
      </c>
      <c r="X8932" s="15" t="str">
        <f t="shared" si="5"/>
        <v>Anne PryorFriscoTexas</v>
      </c>
      <c r="Y8932" s="15" t="str">
        <f t="shared" si="6"/>
        <v>loss</v>
      </c>
    </row>
    <row r="8933" hidden="1">
      <c r="A8933" s="1">
        <v>43390.0</v>
      </c>
      <c r="B8933" s="2" t="s">
        <v>7895</v>
      </c>
      <c r="C8933" s="2">
        <v>6.0</v>
      </c>
      <c r="D8933" s="2" t="s">
        <v>482</v>
      </c>
      <c r="E8933" s="2" t="s">
        <v>27</v>
      </c>
      <c r="F8933" s="2" t="s">
        <v>1479</v>
      </c>
      <c r="G8933" s="2" t="s">
        <v>39</v>
      </c>
      <c r="H8933" s="2" t="s">
        <v>193</v>
      </c>
      <c r="I8933" s="2" t="s">
        <v>856</v>
      </c>
      <c r="J8933" s="2" t="s">
        <v>141</v>
      </c>
      <c r="K8933" s="2" t="s">
        <v>77</v>
      </c>
      <c r="L8933" s="10">
        <v>43402.0</v>
      </c>
      <c r="M8933" s="2" t="s">
        <v>90</v>
      </c>
      <c r="N8933" s="11">
        <v>0.8</v>
      </c>
      <c r="O8933" s="12">
        <v>-13.0</v>
      </c>
      <c r="P8933" s="13">
        <v>-1.7</v>
      </c>
      <c r="Q8933" s="13">
        <v>8.0</v>
      </c>
      <c r="R8933" s="13">
        <f t="shared" si="1"/>
        <v>40</v>
      </c>
      <c r="S8933" s="14">
        <f t="shared" si="2"/>
        <v>6.666666667</v>
      </c>
      <c r="T8933" s="14">
        <f t="shared" si="3"/>
        <v>-1.625</v>
      </c>
      <c r="U8933" s="15" t="str">
        <f>vlookup(F8933,'Sub categories'!$A:$C,3,False)</f>
        <v>Binders</v>
      </c>
      <c r="V8933" s="16">
        <f t="shared" si="4"/>
        <v>12</v>
      </c>
      <c r="W8933" s="17">
        <f t="array" ref="W8933">INDEX(shipping_prices!$C$1:$F10160,MATCH(I8933,shipping_prices!$A$1:$A10160,0),MATCH(M8933,shipping_prices!$C$1:$F$1,0))</f>
        <v>5.6</v>
      </c>
      <c r="X8933" s="15" t="str">
        <f t="shared" si="5"/>
        <v>Vivek SundaresamNapervilleIllinois</v>
      </c>
      <c r="Y8933" s="15" t="str">
        <f t="shared" si="6"/>
        <v>loss</v>
      </c>
    </row>
    <row r="8934">
      <c r="A8934" s="1">
        <v>43390.0</v>
      </c>
      <c r="B8934" s="2" t="s">
        <v>7895</v>
      </c>
      <c r="C8934" s="2">
        <v>7.0</v>
      </c>
      <c r="D8934" s="2" t="s">
        <v>482</v>
      </c>
      <c r="E8934" s="2" t="s">
        <v>27</v>
      </c>
      <c r="F8934" s="2" t="s">
        <v>2450</v>
      </c>
      <c r="G8934" s="2" t="s">
        <v>45</v>
      </c>
      <c r="H8934" s="2" t="s">
        <v>227</v>
      </c>
      <c r="I8934" s="2" t="s">
        <v>856</v>
      </c>
      <c r="J8934" s="2" t="s">
        <v>141</v>
      </c>
      <c r="K8934" s="2" t="s">
        <v>77</v>
      </c>
      <c r="L8934" s="10">
        <v>43402.0</v>
      </c>
      <c r="M8934" s="2" t="s">
        <v>90</v>
      </c>
      <c r="N8934" s="11">
        <v>0.3</v>
      </c>
      <c r="O8934" s="12">
        <v>-164.0</v>
      </c>
      <c r="P8934" s="13">
        <v>-0.27</v>
      </c>
      <c r="Q8934" s="13">
        <v>603.0</v>
      </c>
      <c r="R8934" s="13">
        <f t="shared" si="1"/>
        <v>861.4285714</v>
      </c>
      <c r="S8934" s="14">
        <f t="shared" si="2"/>
        <v>123.0612245</v>
      </c>
      <c r="T8934" s="14">
        <f t="shared" si="3"/>
        <v>-0.271973466</v>
      </c>
      <c r="U8934" s="15" t="str">
        <f>vlookup(F8934,'Sub categories'!$A:$C,3,False)</f>
        <v>Chairs</v>
      </c>
      <c r="V8934" s="16">
        <f t="shared" si="4"/>
        <v>12</v>
      </c>
      <c r="W8934" s="17">
        <f t="array" ref="W8934">INDEX(shipping_prices!$C$1:$F10161,MATCH(I8934,shipping_prices!$A$1:$A10161,0),MATCH(M8934,shipping_prices!$C$1:$F$1,0))</f>
        <v>5.6</v>
      </c>
      <c r="X8934" s="15" t="str">
        <f t="shared" si="5"/>
        <v>Vivek SundaresamNapervilleIllinois</v>
      </c>
      <c r="Y8934" s="15" t="str">
        <f t="shared" si="6"/>
        <v>loss</v>
      </c>
    </row>
    <row r="8935" hidden="1">
      <c r="A8935" s="1">
        <v>43390.0</v>
      </c>
      <c r="B8935" s="2" t="s">
        <v>7896</v>
      </c>
      <c r="C8935" s="2">
        <v>3.0</v>
      </c>
      <c r="D8935" s="2" t="s">
        <v>759</v>
      </c>
      <c r="E8935" s="2" t="s">
        <v>27</v>
      </c>
      <c r="F8935" s="2" t="s">
        <v>579</v>
      </c>
      <c r="G8935" s="2" t="s">
        <v>39</v>
      </c>
      <c r="H8935" s="2" t="s">
        <v>40</v>
      </c>
      <c r="I8935" s="2" t="s">
        <v>511</v>
      </c>
      <c r="J8935" s="2" t="s">
        <v>814</v>
      </c>
      <c r="K8935" s="2" t="s">
        <v>43</v>
      </c>
      <c r="L8935" s="10">
        <v>43398.0</v>
      </c>
      <c r="M8935" s="2" t="s">
        <v>90</v>
      </c>
      <c r="N8935" s="11">
        <v>0.7</v>
      </c>
      <c r="O8935" s="12">
        <v>-3.0</v>
      </c>
      <c r="P8935" s="13">
        <v>-0.7</v>
      </c>
      <c r="Q8935" s="13">
        <v>5.0</v>
      </c>
      <c r="R8935" s="13">
        <f t="shared" si="1"/>
        <v>16.66666667</v>
      </c>
      <c r="S8935" s="14">
        <f t="shared" si="2"/>
        <v>5.555555556</v>
      </c>
      <c r="T8935" s="14">
        <f t="shared" si="3"/>
        <v>-0.6</v>
      </c>
      <c r="U8935" s="15" t="str">
        <f>vlookup(F8935,'Sub categories'!$A:$C,3,False)</f>
        <v>Binders</v>
      </c>
      <c r="V8935" s="16">
        <f t="shared" si="4"/>
        <v>8</v>
      </c>
      <c r="W8935" s="17">
        <f t="array" ref="W8935">INDEX(shipping_prices!$C$1:$F10162,MATCH(I8935,shipping_prices!$A$1:$A10162,0),MATCH(M8935,shipping_prices!$C$1:$F$1,0))</f>
        <v>0.82</v>
      </c>
      <c r="X8935" s="15" t="str">
        <f t="shared" si="5"/>
        <v>Michelle MorayAuroraColorado</v>
      </c>
      <c r="Y8935" s="15" t="str">
        <f t="shared" si="6"/>
        <v>loss</v>
      </c>
    </row>
    <row r="8936" hidden="1">
      <c r="A8936" s="1">
        <v>43390.0</v>
      </c>
      <c r="B8936" s="2" t="s">
        <v>7896</v>
      </c>
      <c r="C8936" s="2">
        <v>6.0</v>
      </c>
      <c r="D8936" s="2" t="s">
        <v>759</v>
      </c>
      <c r="E8936" s="2" t="s">
        <v>27</v>
      </c>
      <c r="F8936" s="2" t="s">
        <v>1145</v>
      </c>
      <c r="G8936" s="2" t="s">
        <v>39</v>
      </c>
      <c r="H8936" s="2" t="s">
        <v>40</v>
      </c>
      <c r="I8936" s="2" t="s">
        <v>511</v>
      </c>
      <c r="J8936" s="2" t="s">
        <v>814</v>
      </c>
      <c r="K8936" s="2" t="s">
        <v>43</v>
      </c>
      <c r="L8936" s="10">
        <v>43398.0</v>
      </c>
      <c r="M8936" s="2" t="s">
        <v>90</v>
      </c>
      <c r="N8936" s="11">
        <v>0.7</v>
      </c>
      <c r="O8936" s="12">
        <v>-7.0</v>
      </c>
      <c r="P8936" s="13">
        <v>-0.77</v>
      </c>
      <c r="Q8936" s="13">
        <v>10.0</v>
      </c>
      <c r="R8936" s="13">
        <f t="shared" si="1"/>
        <v>33.33333333</v>
      </c>
      <c r="S8936" s="14">
        <f t="shared" si="2"/>
        <v>5.555555556</v>
      </c>
      <c r="T8936" s="14">
        <f t="shared" si="3"/>
        <v>-0.7</v>
      </c>
      <c r="U8936" s="15" t="str">
        <f>vlookup(F8936,'Sub categories'!$A:$C,3,False)</f>
        <v>Binders</v>
      </c>
      <c r="V8936" s="16">
        <f t="shared" si="4"/>
        <v>8</v>
      </c>
      <c r="W8936" s="17">
        <f t="array" ref="W8936">INDEX(shipping_prices!$C$1:$F10163,MATCH(I8936,shipping_prices!$A$1:$A10163,0),MATCH(M8936,shipping_prices!$C$1:$F$1,0))</f>
        <v>0.82</v>
      </c>
      <c r="X8936" s="15" t="str">
        <f t="shared" si="5"/>
        <v>Michelle MorayAuroraColorado</v>
      </c>
      <c r="Y8936" s="15" t="str">
        <f t="shared" si="6"/>
        <v>loss</v>
      </c>
    </row>
    <row r="8937">
      <c r="A8937" s="1">
        <v>43392.0</v>
      </c>
      <c r="B8937" s="2" t="s">
        <v>7896</v>
      </c>
      <c r="C8937" s="2">
        <v>6.0</v>
      </c>
      <c r="D8937" s="2" t="s">
        <v>759</v>
      </c>
      <c r="E8937" s="2" t="s">
        <v>27</v>
      </c>
      <c r="F8937" s="2" t="s">
        <v>5384</v>
      </c>
      <c r="G8937" s="2" t="s">
        <v>45</v>
      </c>
      <c r="H8937" s="2" t="s">
        <v>472</v>
      </c>
      <c r="I8937" s="2" t="s">
        <v>511</v>
      </c>
      <c r="J8937" s="2" t="s">
        <v>814</v>
      </c>
      <c r="K8937" s="2" t="s">
        <v>43</v>
      </c>
      <c r="L8937" s="10">
        <v>43398.0</v>
      </c>
      <c r="M8937" s="2" t="s">
        <v>90</v>
      </c>
      <c r="N8937" s="11">
        <v>0.7</v>
      </c>
      <c r="O8937" s="12">
        <v>-248.0</v>
      </c>
      <c r="P8937" s="13">
        <v>-1.7</v>
      </c>
      <c r="Q8937" s="13">
        <v>146.0</v>
      </c>
      <c r="R8937" s="13">
        <f t="shared" si="1"/>
        <v>486.6666667</v>
      </c>
      <c r="S8937" s="14">
        <f t="shared" si="2"/>
        <v>81.11111111</v>
      </c>
      <c r="T8937" s="14">
        <f t="shared" si="3"/>
        <v>-1.698630137</v>
      </c>
      <c r="U8937" s="15" t="str">
        <f>vlookup(F8937,'Sub categories'!$A:$C,3,False)</f>
        <v>Bookcases</v>
      </c>
      <c r="V8937" s="16">
        <f t="shared" si="4"/>
        <v>6</v>
      </c>
      <c r="W8937" s="17">
        <f t="array" ref="W8937">INDEX(shipping_prices!$C$1:$F10164,MATCH(I8937,shipping_prices!$A$1:$A10164,0),MATCH(M8937,shipping_prices!$C$1:$F$1,0))</f>
        <v>0.82</v>
      </c>
      <c r="X8937" s="15" t="str">
        <f t="shared" si="5"/>
        <v>Michelle MorayAuroraColorado</v>
      </c>
      <c r="Y8937" s="15" t="str">
        <f t="shared" si="6"/>
        <v>loss</v>
      </c>
    </row>
    <row r="8938" hidden="1">
      <c r="A8938" s="1">
        <v>43392.0</v>
      </c>
      <c r="B8938" s="2" t="s">
        <v>7897</v>
      </c>
      <c r="C8938" s="2">
        <v>3.0</v>
      </c>
      <c r="D8938" s="2" t="s">
        <v>851</v>
      </c>
      <c r="E8938" s="2" t="s">
        <v>37</v>
      </c>
      <c r="F8938" s="2" t="s">
        <v>3573</v>
      </c>
      <c r="G8938" s="2" t="s">
        <v>39</v>
      </c>
      <c r="H8938" s="2" t="s">
        <v>79</v>
      </c>
      <c r="I8938" s="2" t="s">
        <v>31</v>
      </c>
      <c r="J8938" s="2" t="s">
        <v>32</v>
      </c>
      <c r="K8938" s="2" t="s">
        <v>33</v>
      </c>
      <c r="L8938" s="10">
        <v>43400.0</v>
      </c>
      <c r="M8938" s="2" t="s">
        <v>142</v>
      </c>
      <c r="N8938" s="11">
        <v>0.0</v>
      </c>
      <c r="O8938" s="12">
        <v>40.0</v>
      </c>
      <c r="P8938" s="13">
        <v>0.49</v>
      </c>
      <c r="Q8938" s="13">
        <v>81.0</v>
      </c>
      <c r="R8938" s="13">
        <f t="shared" si="1"/>
        <v>81</v>
      </c>
      <c r="S8938" s="14">
        <f t="shared" si="2"/>
        <v>27</v>
      </c>
      <c r="T8938" s="14">
        <f t="shared" si="3"/>
        <v>0.4938271605</v>
      </c>
      <c r="U8938" s="15" t="str">
        <f>vlookup(F8938,'Sub categories'!$A:$C,3,False)</f>
        <v>Paper</v>
      </c>
      <c r="V8938" s="16">
        <f t="shared" si="4"/>
        <v>8</v>
      </c>
      <c r="W8938" s="17">
        <f t="array" ref="W8938">INDEX(shipping_prices!$C$1:$F10165,MATCH(I8938,shipping_prices!$A$1:$A10165,0),MATCH(M8938,shipping_prices!$C$1:$F$1,0))</f>
        <v>23.55</v>
      </c>
      <c r="X8938" s="15" t="str">
        <f t="shared" si="5"/>
        <v>Katrina EdelmanNew York CityNew York</v>
      </c>
      <c r="Y8938" s="15" t="str">
        <f t="shared" si="6"/>
        <v>Low</v>
      </c>
    </row>
    <row r="8939" hidden="1">
      <c r="A8939" s="1">
        <v>43392.0</v>
      </c>
      <c r="B8939" s="2" t="s">
        <v>7897</v>
      </c>
      <c r="C8939" s="2">
        <v>10.0</v>
      </c>
      <c r="D8939" s="2" t="s">
        <v>851</v>
      </c>
      <c r="E8939" s="2" t="s">
        <v>37</v>
      </c>
      <c r="F8939" s="2" t="s">
        <v>5243</v>
      </c>
      <c r="G8939" s="2" t="s">
        <v>29</v>
      </c>
      <c r="H8939" s="2" t="s">
        <v>81</v>
      </c>
      <c r="I8939" s="2" t="s">
        <v>31</v>
      </c>
      <c r="J8939" s="2" t="s">
        <v>32</v>
      </c>
      <c r="K8939" s="2" t="s">
        <v>33</v>
      </c>
      <c r="L8939" s="10">
        <v>43400.0</v>
      </c>
      <c r="M8939" s="2" t="s">
        <v>142</v>
      </c>
      <c r="N8939" s="11">
        <v>0.0</v>
      </c>
      <c r="O8939" s="12">
        <v>192.0</v>
      </c>
      <c r="P8939" s="13">
        <v>0.32</v>
      </c>
      <c r="Q8939" s="13">
        <v>600.0</v>
      </c>
      <c r="R8939" s="13">
        <f t="shared" si="1"/>
        <v>600</v>
      </c>
      <c r="S8939" s="14">
        <f t="shared" si="2"/>
        <v>60</v>
      </c>
      <c r="T8939" s="14">
        <f t="shared" si="3"/>
        <v>0.32</v>
      </c>
      <c r="U8939" s="15" t="str">
        <f>vlookup(F8939,'Sub categories'!$A:$C,3,False)</f>
        <v>Accessories</v>
      </c>
      <c r="V8939" s="16">
        <f t="shared" si="4"/>
        <v>8</v>
      </c>
      <c r="W8939" s="17">
        <f t="array" ref="W8939">INDEX(shipping_prices!$C$1:$F10166,MATCH(I8939,shipping_prices!$A$1:$A10166,0),MATCH(M8939,shipping_prices!$C$1:$F$1,0))</f>
        <v>23.55</v>
      </c>
      <c r="X8939" s="15" t="str">
        <f t="shared" si="5"/>
        <v>Katrina EdelmanNew York CityNew York</v>
      </c>
      <c r="Y8939" s="15" t="str">
        <f t="shared" si="6"/>
        <v>High</v>
      </c>
    </row>
    <row r="8940" hidden="1">
      <c r="A8940" s="1">
        <v>43392.0</v>
      </c>
      <c r="B8940" s="2" t="s">
        <v>7898</v>
      </c>
      <c r="C8940" s="2">
        <v>4.0</v>
      </c>
      <c r="D8940" s="2" t="s">
        <v>2339</v>
      </c>
      <c r="E8940" s="2" t="s">
        <v>27</v>
      </c>
      <c r="F8940" s="2" t="s">
        <v>3271</v>
      </c>
      <c r="G8940" s="2" t="s">
        <v>29</v>
      </c>
      <c r="H8940" s="2" t="s">
        <v>79</v>
      </c>
      <c r="I8940" s="2" t="s">
        <v>1987</v>
      </c>
      <c r="J8940" s="2" t="s">
        <v>76</v>
      </c>
      <c r="K8940" s="2" t="s">
        <v>77</v>
      </c>
      <c r="L8940" s="10">
        <v>43394.0</v>
      </c>
      <c r="M8940" s="2" t="s">
        <v>34</v>
      </c>
      <c r="N8940" s="11">
        <v>0.2</v>
      </c>
      <c r="O8940" s="12">
        <v>6.0</v>
      </c>
      <c r="P8940" s="13">
        <v>0.29</v>
      </c>
      <c r="Q8940" s="13">
        <v>22.0</v>
      </c>
      <c r="R8940" s="13">
        <f t="shared" si="1"/>
        <v>27.5</v>
      </c>
      <c r="S8940" s="14">
        <f t="shared" si="2"/>
        <v>6.875</v>
      </c>
      <c r="T8940" s="14">
        <f t="shared" si="3"/>
        <v>0.2727272727</v>
      </c>
      <c r="U8940" s="15" t="str">
        <f>vlookup(F8940,'Sub categories'!$A:$C,3,False)</f>
        <v>Accessories</v>
      </c>
      <c r="V8940" s="16">
        <f t="shared" si="4"/>
        <v>2</v>
      </c>
      <c r="W8940" s="17">
        <f t="array" ref="W8940">INDEX(shipping_prices!$C$1:$F10167,MATCH(I8940,shipping_prices!$A$1:$A10167,0),MATCH(M8940,shipping_prices!$C$1:$F$1,0))</f>
        <v>5.18</v>
      </c>
      <c r="X8940" s="15" t="str">
        <f t="shared" si="5"/>
        <v>Joni BlumsteinAustinTexas</v>
      </c>
      <c r="Y8940" s="15" t="str">
        <f t="shared" si="6"/>
        <v>Low</v>
      </c>
    </row>
    <row r="8941">
      <c r="A8941" s="1">
        <v>43392.0</v>
      </c>
      <c r="B8941" s="2" t="s">
        <v>7899</v>
      </c>
      <c r="C8941" s="2">
        <v>2.0</v>
      </c>
      <c r="D8941" s="2" t="s">
        <v>1944</v>
      </c>
      <c r="E8941" s="2" t="s">
        <v>27</v>
      </c>
      <c r="F8941" s="2" t="s">
        <v>3111</v>
      </c>
      <c r="G8941" s="2" t="s">
        <v>45</v>
      </c>
      <c r="H8941" s="2" t="s">
        <v>912</v>
      </c>
      <c r="I8941" s="2" t="s">
        <v>333</v>
      </c>
      <c r="J8941" s="2" t="s">
        <v>76</v>
      </c>
      <c r="K8941" s="2" t="s">
        <v>77</v>
      </c>
      <c r="L8941" s="10">
        <v>43396.0</v>
      </c>
      <c r="M8941" s="2" t="s">
        <v>34</v>
      </c>
      <c r="N8941" s="11">
        <v>0.3</v>
      </c>
      <c r="O8941" s="12">
        <v>-45.0</v>
      </c>
      <c r="P8941" s="13">
        <v>-0.21</v>
      </c>
      <c r="Q8941" s="13">
        <v>211.0</v>
      </c>
      <c r="R8941" s="13">
        <f t="shared" si="1"/>
        <v>301.4285714</v>
      </c>
      <c r="S8941" s="14">
        <f t="shared" si="2"/>
        <v>150.7142857</v>
      </c>
      <c r="T8941" s="14">
        <f t="shared" si="3"/>
        <v>-0.2132701422</v>
      </c>
      <c r="U8941" s="15" t="str">
        <f>vlookup(F8941,'Sub categories'!$A:$C,3,False)</f>
        <v>Tables</v>
      </c>
      <c r="V8941" s="16">
        <f t="shared" si="4"/>
        <v>4</v>
      </c>
      <c r="W8941" s="17">
        <f t="array" ref="W8941">INDEX(shipping_prices!$C$1:$F10168,MATCH(I8941,shipping_prices!$A$1:$A10168,0),MATCH(M8941,shipping_prices!$C$1:$F$1,0))</f>
        <v>9.94</v>
      </c>
      <c r="X8941" s="15" t="str">
        <f t="shared" si="5"/>
        <v>Frank PreisHuntsvilleTexas</v>
      </c>
      <c r="Y8941" s="15" t="str">
        <f t="shared" si="6"/>
        <v>loss</v>
      </c>
    </row>
    <row r="8942" hidden="1">
      <c r="A8942" s="1">
        <v>43392.0</v>
      </c>
      <c r="B8942" s="2" t="s">
        <v>7899</v>
      </c>
      <c r="C8942" s="2">
        <v>3.0</v>
      </c>
      <c r="D8942" s="2" t="s">
        <v>1944</v>
      </c>
      <c r="E8942" s="2" t="s">
        <v>27</v>
      </c>
      <c r="F8942" s="2" t="s">
        <v>5022</v>
      </c>
      <c r="G8942" s="2" t="s">
        <v>29</v>
      </c>
      <c r="H8942" s="2" t="s">
        <v>319</v>
      </c>
      <c r="I8942" s="2" t="s">
        <v>333</v>
      </c>
      <c r="J8942" s="2" t="s">
        <v>76</v>
      </c>
      <c r="K8942" s="2" t="s">
        <v>77</v>
      </c>
      <c r="L8942" s="10">
        <v>43396.0</v>
      </c>
      <c r="M8942" s="2" t="s">
        <v>34</v>
      </c>
      <c r="N8942" s="11">
        <v>0.2</v>
      </c>
      <c r="O8942" s="12">
        <v>18.0</v>
      </c>
      <c r="P8942" s="13">
        <v>0.08</v>
      </c>
      <c r="Q8942" s="13">
        <v>240.0</v>
      </c>
      <c r="R8942" s="13">
        <f t="shared" si="1"/>
        <v>300</v>
      </c>
      <c r="S8942" s="14">
        <f t="shared" si="2"/>
        <v>100</v>
      </c>
      <c r="T8942" s="14">
        <f t="shared" si="3"/>
        <v>0.075</v>
      </c>
      <c r="U8942" s="15" t="str">
        <f>vlookup(F8942,'Sub categories'!$A:$C,3,False)</f>
        <v>Phones</v>
      </c>
      <c r="V8942" s="16">
        <f t="shared" si="4"/>
        <v>4</v>
      </c>
      <c r="W8942" s="17">
        <f t="array" ref="W8942">INDEX(shipping_prices!$C$1:$F10169,MATCH(I8942,shipping_prices!$A$1:$A10169,0),MATCH(M8942,shipping_prices!$C$1:$F$1,0))</f>
        <v>9.94</v>
      </c>
      <c r="X8942" s="15" t="str">
        <f t="shared" si="5"/>
        <v>Frank PreisHuntsvilleTexas</v>
      </c>
      <c r="Y8942" s="15" t="str">
        <f t="shared" si="6"/>
        <v>Low</v>
      </c>
    </row>
    <row r="8943">
      <c r="A8943" s="1">
        <v>43392.0</v>
      </c>
      <c r="B8943" s="2" t="s">
        <v>7899</v>
      </c>
      <c r="C8943" s="2">
        <v>4.0</v>
      </c>
      <c r="D8943" s="2" t="s">
        <v>1944</v>
      </c>
      <c r="E8943" s="2" t="s">
        <v>27</v>
      </c>
      <c r="F8943" s="2" t="s">
        <v>2904</v>
      </c>
      <c r="G8943" s="2" t="s">
        <v>45</v>
      </c>
      <c r="H8943" s="2" t="s">
        <v>1035</v>
      </c>
      <c r="I8943" s="2" t="s">
        <v>333</v>
      </c>
      <c r="J8943" s="2" t="s">
        <v>76</v>
      </c>
      <c r="K8943" s="2" t="s">
        <v>77</v>
      </c>
      <c r="L8943" s="10">
        <v>43396.0</v>
      </c>
      <c r="M8943" s="2" t="s">
        <v>34</v>
      </c>
      <c r="N8943" s="11">
        <v>0.3</v>
      </c>
      <c r="O8943" s="12">
        <v>-113.0</v>
      </c>
      <c r="P8943" s="13">
        <v>-0.19</v>
      </c>
      <c r="Q8943" s="13">
        <v>610.0</v>
      </c>
      <c r="R8943" s="13">
        <f t="shared" si="1"/>
        <v>871.4285714</v>
      </c>
      <c r="S8943" s="14">
        <f t="shared" si="2"/>
        <v>217.8571429</v>
      </c>
      <c r="T8943" s="14">
        <f t="shared" si="3"/>
        <v>-0.1852459016</v>
      </c>
      <c r="U8943" s="15" t="str">
        <f>vlookup(F8943,'Sub categories'!$A:$C,3,False)</f>
        <v>Tables</v>
      </c>
      <c r="V8943" s="16">
        <f t="shared" si="4"/>
        <v>4</v>
      </c>
      <c r="W8943" s="17">
        <f t="array" ref="W8943">INDEX(shipping_prices!$C$1:$F10170,MATCH(I8943,shipping_prices!$A$1:$A10170,0),MATCH(M8943,shipping_prices!$C$1:$F$1,0))</f>
        <v>9.94</v>
      </c>
      <c r="X8943" s="15" t="str">
        <f t="shared" si="5"/>
        <v>Frank PreisHuntsvilleTexas</v>
      </c>
      <c r="Y8943" s="15" t="str">
        <f t="shared" si="6"/>
        <v>loss</v>
      </c>
    </row>
    <row r="8944" hidden="1">
      <c r="A8944" s="1">
        <v>43392.0</v>
      </c>
      <c r="B8944" s="2" t="s">
        <v>7900</v>
      </c>
      <c r="C8944" s="2">
        <v>1.0</v>
      </c>
      <c r="D8944" s="2" t="s">
        <v>1809</v>
      </c>
      <c r="E8944" s="2" t="s">
        <v>27</v>
      </c>
      <c r="F8944" s="2" t="s">
        <v>983</v>
      </c>
      <c r="G8944" s="2" t="s">
        <v>39</v>
      </c>
      <c r="H8944" s="2" t="s">
        <v>983</v>
      </c>
      <c r="I8944" s="2" t="s">
        <v>121</v>
      </c>
      <c r="J8944" s="2" t="s">
        <v>122</v>
      </c>
      <c r="K8944" s="2" t="s">
        <v>54</v>
      </c>
      <c r="L8944" s="10">
        <v>43404.0</v>
      </c>
      <c r="M8944" s="2" t="s">
        <v>34</v>
      </c>
      <c r="N8944" s="11">
        <v>0.0</v>
      </c>
      <c r="O8944" s="12">
        <v>0.0</v>
      </c>
      <c r="P8944" s="13">
        <v>0.28</v>
      </c>
      <c r="Q8944" s="13">
        <v>2.0</v>
      </c>
      <c r="R8944" s="13">
        <f t="shared" si="1"/>
        <v>2</v>
      </c>
      <c r="S8944" s="14">
        <f t="shared" si="2"/>
        <v>2</v>
      </c>
      <c r="T8944" s="14">
        <f t="shared" si="3"/>
        <v>0</v>
      </c>
      <c r="U8944" s="15" t="str">
        <f>vlookup(F8944,'Sub categories'!$A:$C,3,False)</f>
        <v>Art</v>
      </c>
      <c r="V8944" s="16">
        <f t="shared" si="4"/>
        <v>12</v>
      </c>
      <c r="W8944" s="17">
        <f t="array" ref="W8944">INDEX(shipping_prices!$C$1:$F10171,MATCH(I8944,shipping_prices!$A$1:$A10171,0),MATCH(M8944,shipping_prices!$C$1:$F$1,0))</f>
        <v>12.64</v>
      </c>
      <c r="X8944" s="15" t="str">
        <f t="shared" si="5"/>
        <v>Khloe MillerRoswellGeorgia</v>
      </c>
      <c r="Y8944" s="15" t="str">
        <f t="shared" si="6"/>
        <v>loss</v>
      </c>
    </row>
    <row r="8945" hidden="1">
      <c r="A8945" s="1">
        <v>43392.0</v>
      </c>
      <c r="B8945" s="2" t="s">
        <v>7900</v>
      </c>
      <c r="C8945" s="2">
        <v>4.0</v>
      </c>
      <c r="D8945" s="2" t="s">
        <v>1809</v>
      </c>
      <c r="E8945" s="2" t="s">
        <v>27</v>
      </c>
      <c r="F8945" s="2" t="s">
        <v>4616</v>
      </c>
      <c r="G8945" s="2" t="s">
        <v>39</v>
      </c>
      <c r="H8945" s="2" t="s">
        <v>51</v>
      </c>
      <c r="I8945" s="2" t="s">
        <v>121</v>
      </c>
      <c r="J8945" s="2" t="s">
        <v>122</v>
      </c>
      <c r="K8945" s="2" t="s">
        <v>54</v>
      </c>
      <c r="L8945" s="10">
        <v>43404.0</v>
      </c>
      <c r="M8945" s="2" t="s">
        <v>34</v>
      </c>
      <c r="N8945" s="11">
        <v>0.0</v>
      </c>
      <c r="O8945" s="12">
        <v>12.0</v>
      </c>
      <c r="P8945" s="13">
        <v>0.48</v>
      </c>
      <c r="Q8945" s="13">
        <v>26.0</v>
      </c>
      <c r="R8945" s="13">
        <f t="shared" si="1"/>
        <v>26</v>
      </c>
      <c r="S8945" s="14">
        <f t="shared" si="2"/>
        <v>6.5</v>
      </c>
      <c r="T8945" s="14">
        <f t="shared" si="3"/>
        <v>0.4615384615</v>
      </c>
      <c r="U8945" s="15" t="str">
        <f>vlookup(F8945,'Sub categories'!$A:$C,3,False)</f>
        <v>Paper</v>
      </c>
      <c r="V8945" s="16">
        <f t="shared" si="4"/>
        <v>12</v>
      </c>
      <c r="W8945" s="17">
        <f t="array" ref="W8945">INDEX(shipping_prices!$C$1:$F10172,MATCH(I8945,shipping_prices!$A$1:$A10172,0),MATCH(M8945,shipping_prices!$C$1:$F$1,0))</f>
        <v>12.64</v>
      </c>
      <c r="X8945" s="15" t="str">
        <f t="shared" si="5"/>
        <v>Khloe MillerRoswellGeorgia</v>
      </c>
      <c r="Y8945" s="15" t="str">
        <f t="shared" si="6"/>
        <v>Low</v>
      </c>
    </row>
    <row r="8946" hidden="1">
      <c r="A8946" s="1">
        <v>43392.0</v>
      </c>
      <c r="B8946" s="2" t="s">
        <v>7900</v>
      </c>
      <c r="C8946" s="2">
        <v>6.0</v>
      </c>
      <c r="D8946" s="2" t="s">
        <v>1809</v>
      </c>
      <c r="E8946" s="2" t="s">
        <v>27</v>
      </c>
      <c r="F8946" s="2" t="s">
        <v>2001</v>
      </c>
      <c r="G8946" s="2" t="s">
        <v>29</v>
      </c>
      <c r="H8946" s="2" t="s">
        <v>764</v>
      </c>
      <c r="I8946" s="2" t="s">
        <v>121</v>
      </c>
      <c r="J8946" s="2" t="s">
        <v>122</v>
      </c>
      <c r="K8946" s="2" t="s">
        <v>54</v>
      </c>
      <c r="L8946" s="10">
        <v>43404.0</v>
      </c>
      <c r="M8946" s="2" t="s">
        <v>34</v>
      </c>
      <c r="N8946" s="11">
        <v>0.0</v>
      </c>
      <c r="O8946" s="12">
        <v>21.0</v>
      </c>
      <c r="P8946" s="13">
        <v>0.21</v>
      </c>
      <c r="Q8946" s="13">
        <v>102.0</v>
      </c>
      <c r="R8946" s="13">
        <f t="shared" si="1"/>
        <v>102</v>
      </c>
      <c r="S8946" s="14">
        <f t="shared" si="2"/>
        <v>17</v>
      </c>
      <c r="T8946" s="14">
        <f t="shared" si="3"/>
        <v>0.2058823529</v>
      </c>
      <c r="U8946" s="15" t="str">
        <f>vlookup(F8946,'Sub categories'!$A:$C,3,False)</f>
        <v>Accessories</v>
      </c>
      <c r="V8946" s="16">
        <f t="shared" si="4"/>
        <v>12</v>
      </c>
      <c r="W8946" s="17">
        <f t="array" ref="W8946">INDEX(shipping_prices!$C$1:$F10173,MATCH(I8946,shipping_prices!$A$1:$A10173,0),MATCH(M8946,shipping_prices!$C$1:$F$1,0))</f>
        <v>12.64</v>
      </c>
      <c r="X8946" s="15" t="str">
        <f t="shared" si="5"/>
        <v>Khloe MillerRoswellGeorgia</v>
      </c>
      <c r="Y8946" s="15" t="str">
        <f t="shared" si="6"/>
        <v>Low</v>
      </c>
    </row>
    <row r="8947" hidden="1">
      <c r="A8947" s="1">
        <v>43392.0</v>
      </c>
      <c r="B8947" s="2" t="s">
        <v>7901</v>
      </c>
      <c r="C8947" s="2">
        <v>8.0</v>
      </c>
      <c r="D8947" s="2" t="s">
        <v>2110</v>
      </c>
      <c r="E8947" s="2" t="s">
        <v>27</v>
      </c>
      <c r="F8947" s="2" t="s">
        <v>1442</v>
      </c>
      <c r="G8947" s="2" t="s">
        <v>39</v>
      </c>
      <c r="H8947" s="2" t="s">
        <v>526</v>
      </c>
      <c r="I8947" s="2" t="s">
        <v>7902</v>
      </c>
      <c r="J8947" s="2" t="s">
        <v>141</v>
      </c>
      <c r="K8947" s="2" t="s">
        <v>77</v>
      </c>
      <c r="L8947" s="10">
        <v>43402.0</v>
      </c>
      <c r="M8947" s="2" t="s">
        <v>34</v>
      </c>
      <c r="N8947" s="11">
        <v>0.8</v>
      </c>
      <c r="O8947" s="12">
        <v>-53.0</v>
      </c>
      <c r="P8947" s="13">
        <v>-2.55</v>
      </c>
      <c r="Q8947" s="13">
        <v>21.0</v>
      </c>
      <c r="R8947" s="13">
        <f t="shared" si="1"/>
        <v>105</v>
      </c>
      <c r="S8947" s="14">
        <f t="shared" si="2"/>
        <v>13.125</v>
      </c>
      <c r="T8947" s="14">
        <f t="shared" si="3"/>
        <v>-2.523809524</v>
      </c>
      <c r="U8947" s="15" t="str">
        <f>vlookup(F8947,'Sub categories'!$A:$C,3,False)</f>
        <v>Appliances</v>
      </c>
      <c r="V8947" s="16">
        <f t="shared" si="4"/>
        <v>10</v>
      </c>
      <c r="W8947" s="17">
        <f t="array" ref="W8947">INDEX(shipping_prices!$C$1:$F10174,MATCH(I8947,shipping_prices!$A$1:$A10174,0),MATCH(M8947,shipping_prices!$C$1:$F$1,0))</f>
        <v>11.3</v>
      </c>
      <c r="X8947" s="15" t="str">
        <f t="shared" si="5"/>
        <v>Joel EatonFrankfortIllinois</v>
      </c>
      <c r="Y8947" s="15" t="str">
        <f t="shared" si="6"/>
        <v>loss</v>
      </c>
    </row>
    <row r="8948" hidden="1">
      <c r="A8948" s="1">
        <v>43392.0</v>
      </c>
      <c r="B8948" s="2" t="s">
        <v>7903</v>
      </c>
      <c r="C8948" s="2">
        <v>3.0</v>
      </c>
      <c r="D8948" s="2" t="s">
        <v>659</v>
      </c>
      <c r="E8948" s="2" t="s">
        <v>27</v>
      </c>
      <c r="F8948" s="2" t="s">
        <v>4926</v>
      </c>
      <c r="G8948" s="2" t="s">
        <v>29</v>
      </c>
      <c r="H8948" s="2" t="s">
        <v>220</v>
      </c>
      <c r="I8948" s="2" t="s">
        <v>4918</v>
      </c>
      <c r="J8948" s="2" t="s">
        <v>53</v>
      </c>
      <c r="K8948" s="2" t="s">
        <v>54</v>
      </c>
      <c r="L8948" s="10">
        <v>43397.0</v>
      </c>
      <c r="M8948" s="2" t="s">
        <v>34</v>
      </c>
      <c r="N8948" s="11">
        <v>0.2</v>
      </c>
      <c r="O8948" s="12">
        <v>-1.0</v>
      </c>
      <c r="P8948" s="13">
        <v>-0.01</v>
      </c>
      <c r="Q8948" s="13">
        <v>84.0</v>
      </c>
      <c r="R8948" s="13">
        <f t="shared" si="1"/>
        <v>105</v>
      </c>
      <c r="S8948" s="14">
        <f t="shared" si="2"/>
        <v>35</v>
      </c>
      <c r="T8948" s="14">
        <f t="shared" si="3"/>
        <v>-0.0119047619</v>
      </c>
      <c r="U8948" s="15" t="str">
        <f>vlookup(F8948,'Sub categories'!$A:$C,3,False)</f>
        <v>Accessories</v>
      </c>
      <c r="V8948" s="16">
        <f t="shared" si="4"/>
        <v>5</v>
      </c>
      <c r="W8948" s="17">
        <f t="array" ref="W8948">INDEX(shipping_prices!$C$1:$F10175,MATCH(I8948,shipping_prices!$A$1:$A10175,0),MATCH(M8948,shipping_prices!$C$1:$F$1,0))</f>
        <v>5.07</v>
      </c>
      <c r="X8948" s="15" t="str">
        <f t="shared" si="5"/>
        <v>Denny OrdwayPembroke PinesFlorida</v>
      </c>
      <c r="Y8948" s="15" t="str">
        <f t="shared" si="6"/>
        <v>loss</v>
      </c>
    </row>
    <row r="8949">
      <c r="A8949" s="1">
        <v>43392.0</v>
      </c>
      <c r="B8949" s="2" t="s">
        <v>7903</v>
      </c>
      <c r="C8949" s="2">
        <v>3.0</v>
      </c>
      <c r="D8949" s="2" t="s">
        <v>659</v>
      </c>
      <c r="E8949" s="2" t="s">
        <v>27</v>
      </c>
      <c r="F8949" s="2" t="s">
        <v>1908</v>
      </c>
      <c r="G8949" s="2" t="s">
        <v>45</v>
      </c>
      <c r="H8949" s="2" t="s">
        <v>46</v>
      </c>
      <c r="I8949" s="2" t="s">
        <v>4918</v>
      </c>
      <c r="J8949" s="2" t="s">
        <v>53</v>
      </c>
      <c r="K8949" s="2" t="s">
        <v>54</v>
      </c>
      <c r="L8949" s="10">
        <v>43397.0</v>
      </c>
      <c r="M8949" s="2" t="s">
        <v>34</v>
      </c>
      <c r="N8949" s="11">
        <v>0.45</v>
      </c>
      <c r="O8949" s="12">
        <v>-157.0</v>
      </c>
      <c r="P8949" s="13">
        <v>-0.42</v>
      </c>
      <c r="Q8949" s="13">
        <v>375.0</v>
      </c>
      <c r="R8949" s="13">
        <f t="shared" si="1"/>
        <v>681.8181818</v>
      </c>
      <c r="S8949" s="14">
        <f t="shared" si="2"/>
        <v>227.2727273</v>
      </c>
      <c r="T8949" s="14">
        <f t="shared" si="3"/>
        <v>-0.4186666667</v>
      </c>
      <c r="U8949" s="15" t="str">
        <f>vlookup(F8949,'Sub categories'!$A:$C,3,False)</f>
        <v>Tables</v>
      </c>
      <c r="V8949" s="16">
        <f t="shared" si="4"/>
        <v>5</v>
      </c>
      <c r="W8949" s="17">
        <f t="array" ref="W8949">INDEX(shipping_prices!$C$1:$F10176,MATCH(I8949,shipping_prices!$A$1:$A10176,0),MATCH(M8949,shipping_prices!$C$1:$F$1,0))</f>
        <v>5.07</v>
      </c>
      <c r="X8949" s="15" t="str">
        <f t="shared" si="5"/>
        <v>Denny OrdwayPembroke PinesFlorida</v>
      </c>
      <c r="Y8949" s="15" t="str">
        <f t="shared" si="6"/>
        <v>loss</v>
      </c>
    </row>
    <row r="8950" hidden="1">
      <c r="A8950" s="1">
        <v>43392.0</v>
      </c>
      <c r="B8950" s="2" t="s">
        <v>7904</v>
      </c>
      <c r="C8950" s="2">
        <v>2.0</v>
      </c>
      <c r="D8950" s="2" t="s">
        <v>803</v>
      </c>
      <c r="E8950" s="2" t="s">
        <v>37</v>
      </c>
      <c r="F8950" s="2" t="s">
        <v>420</v>
      </c>
      <c r="G8950" s="2" t="s">
        <v>39</v>
      </c>
      <c r="H8950" s="2" t="s">
        <v>216</v>
      </c>
      <c r="I8950" s="2" t="s">
        <v>169</v>
      </c>
      <c r="J8950" s="2" t="s">
        <v>42</v>
      </c>
      <c r="K8950" s="2" t="s">
        <v>43</v>
      </c>
      <c r="L8950" s="10">
        <v>43404.0</v>
      </c>
      <c r="M8950" s="2" t="s">
        <v>90</v>
      </c>
      <c r="N8950" s="11">
        <v>0.0</v>
      </c>
      <c r="O8950" s="12">
        <v>4.0</v>
      </c>
      <c r="P8950" s="13">
        <v>0.46</v>
      </c>
      <c r="Q8950" s="13">
        <v>8.0</v>
      </c>
      <c r="R8950" s="13">
        <f t="shared" si="1"/>
        <v>8</v>
      </c>
      <c r="S8950" s="14">
        <f t="shared" si="2"/>
        <v>4</v>
      </c>
      <c r="T8950" s="14">
        <f t="shared" si="3"/>
        <v>0.5</v>
      </c>
      <c r="U8950" s="15" t="str">
        <f>vlookup(F8950,'Sub categories'!$A:$C,3,False)</f>
        <v>Art</v>
      </c>
      <c r="V8950" s="16">
        <f t="shared" si="4"/>
        <v>12</v>
      </c>
      <c r="W8950" s="17">
        <f t="array" ref="W8950">INDEX(shipping_prices!$C$1:$F10177,MATCH(I8950,shipping_prices!$A$1:$A10177,0),MATCH(M8950,shipping_prices!$C$1:$F$1,0))</f>
        <v>6.7</v>
      </c>
      <c r="X8950" s="15" t="str">
        <f t="shared" si="5"/>
        <v>Tom StiversLos AngelesCalifornia</v>
      </c>
      <c r="Y8950" s="15" t="str">
        <f t="shared" si="6"/>
        <v>Low</v>
      </c>
    </row>
    <row r="8951" hidden="1">
      <c r="A8951" s="1">
        <v>43392.0</v>
      </c>
      <c r="B8951" s="2" t="s">
        <v>7905</v>
      </c>
      <c r="C8951" s="2">
        <v>3.0</v>
      </c>
      <c r="D8951" s="2" t="s">
        <v>2461</v>
      </c>
      <c r="E8951" s="2" t="s">
        <v>27</v>
      </c>
      <c r="F8951" s="2" t="s">
        <v>3122</v>
      </c>
      <c r="G8951" s="2" t="s">
        <v>39</v>
      </c>
      <c r="H8951" s="2" t="s">
        <v>581</v>
      </c>
      <c r="I8951" s="2" t="s">
        <v>140</v>
      </c>
      <c r="J8951" s="2" t="s">
        <v>141</v>
      </c>
      <c r="K8951" s="2" t="s">
        <v>77</v>
      </c>
      <c r="L8951" s="10">
        <v>43393.0</v>
      </c>
      <c r="M8951" s="2" t="s">
        <v>90</v>
      </c>
      <c r="N8951" s="11">
        <v>0.8</v>
      </c>
      <c r="O8951" s="12">
        <v>-8.0</v>
      </c>
      <c r="P8951" s="13">
        <v>-1.65</v>
      </c>
      <c r="Q8951" s="13">
        <v>5.0</v>
      </c>
      <c r="R8951" s="13">
        <f t="shared" si="1"/>
        <v>25</v>
      </c>
      <c r="S8951" s="14">
        <f t="shared" si="2"/>
        <v>8.333333333</v>
      </c>
      <c r="T8951" s="14">
        <f t="shared" si="3"/>
        <v>-1.6</v>
      </c>
      <c r="U8951" s="15" t="str">
        <f>vlookup(F8951,'Sub categories'!$A:$C,3,False)</f>
        <v>Binders</v>
      </c>
      <c r="V8951" s="16">
        <f t="shared" si="4"/>
        <v>1</v>
      </c>
      <c r="W8951" s="17">
        <f t="array" ref="W8951">INDEX(shipping_prices!$C$1:$F10178,MATCH(I8951,shipping_prices!$A$1:$A10178,0),MATCH(M8951,shipping_prices!$C$1:$F$1,0))</f>
        <v>7.39</v>
      </c>
      <c r="X8951" s="15" t="str">
        <f t="shared" si="5"/>
        <v>Craig CarreiraChicagoIllinois</v>
      </c>
      <c r="Y8951" s="15" t="str">
        <f t="shared" si="6"/>
        <v>loss</v>
      </c>
    </row>
    <row r="8952" hidden="1">
      <c r="A8952" s="1">
        <v>43392.0</v>
      </c>
      <c r="B8952" s="2" t="s">
        <v>7906</v>
      </c>
      <c r="C8952" s="2">
        <v>7.0</v>
      </c>
      <c r="D8952" s="2" t="s">
        <v>505</v>
      </c>
      <c r="E8952" s="2" t="s">
        <v>37</v>
      </c>
      <c r="F8952" s="2" t="s">
        <v>2907</v>
      </c>
      <c r="G8952" s="2" t="s">
        <v>39</v>
      </c>
      <c r="H8952" s="2" t="s">
        <v>79</v>
      </c>
      <c r="I8952" s="2" t="s">
        <v>2506</v>
      </c>
      <c r="J8952" s="2" t="s">
        <v>497</v>
      </c>
      <c r="K8952" s="2" t="s">
        <v>77</v>
      </c>
      <c r="L8952" s="10">
        <v>43394.0</v>
      </c>
      <c r="M8952" s="2" t="s">
        <v>34</v>
      </c>
      <c r="N8952" s="11">
        <v>0.0</v>
      </c>
      <c r="O8952" s="12">
        <v>50.0</v>
      </c>
      <c r="P8952" s="13">
        <v>0.47</v>
      </c>
      <c r="Q8952" s="13">
        <v>106.0</v>
      </c>
      <c r="R8952" s="13">
        <f t="shared" si="1"/>
        <v>106</v>
      </c>
      <c r="S8952" s="14">
        <f t="shared" si="2"/>
        <v>15.14285714</v>
      </c>
      <c r="T8952" s="14">
        <f t="shared" si="3"/>
        <v>0.4716981132</v>
      </c>
      <c r="U8952" s="15" t="str">
        <f>vlookup(F8952,'Sub categories'!$A:$C,3,False)</f>
        <v>Binders</v>
      </c>
      <c r="V8952" s="16">
        <f t="shared" si="4"/>
        <v>2</v>
      </c>
      <c r="W8952" s="17">
        <f t="array" ref="W8952">INDEX(shipping_prices!$C$1:$F10179,MATCH(I8952,shipping_prices!$A$1:$A10179,0),MATCH(M8952,shipping_prices!$C$1:$F$1,0))</f>
        <v>13.53</v>
      </c>
      <c r="X8952" s="15" t="str">
        <f t="shared" si="5"/>
        <v>Jack O'BriantFranklinWisconsin</v>
      </c>
      <c r="Y8952" s="15" t="str">
        <f t="shared" si="6"/>
        <v>High</v>
      </c>
    </row>
    <row r="8953">
      <c r="A8953" s="1">
        <v>43393.0</v>
      </c>
      <c r="B8953" s="2" t="s">
        <v>7906</v>
      </c>
      <c r="C8953" s="2">
        <v>6.0</v>
      </c>
      <c r="D8953" s="2" t="s">
        <v>505</v>
      </c>
      <c r="E8953" s="2" t="s">
        <v>37</v>
      </c>
      <c r="F8953" s="2" t="s">
        <v>2499</v>
      </c>
      <c r="G8953" s="2" t="s">
        <v>45</v>
      </c>
      <c r="H8953" s="2" t="s">
        <v>2343</v>
      </c>
      <c r="I8953" s="2" t="s">
        <v>2506</v>
      </c>
      <c r="J8953" s="2" t="s">
        <v>497</v>
      </c>
      <c r="K8953" s="2" t="s">
        <v>77</v>
      </c>
      <c r="L8953" s="10">
        <v>43394.0</v>
      </c>
      <c r="M8953" s="2" t="s">
        <v>34</v>
      </c>
      <c r="N8953" s="11">
        <v>0.0</v>
      </c>
      <c r="O8953" s="12">
        <v>407.0</v>
      </c>
      <c r="P8953" s="13">
        <v>0.26</v>
      </c>
      <c r="Q8953" s="13">
        <v>1566.0</v>
      </c>
      <c r="R8953" s="13">
        <f t="shared" si="1"/>
        <v>1566</v>
      </c>
      <c r="S8953" s="14">
        <f t="shared" si="2"/>
        <v>261</v>
      </c>
      <c r="T8953" s="14">
        <f t="shared" si="3"/>
        <v>0.2598978289</v>
      </c>
      <c r="U8953" s="15" t="str">
        <f>vlookup(F8953,'Sub categories'!$A:$C,3,False)</f>
        <v>Bookcases</v>
      </c>
      <c r="V8953" s="16">
        <f t="shared" si="4"/>
        <v>1</v>
      </c>
      <c r="W8953" s="17">
        <f t="array" ref="W8953">INDEX(shipping_prices!$C$1:$F10180,MATCH(I8953,shipping_prices!$A$1:$A10180,0),MATCH(M8953,shipping_prices!$C$1:$F$1,0))</f>
        <v>13.53</v>
      </c>
      <c r="X8953" s="15" t="str">
        <f t="shared" si="5"/>
        <v>Jack O'BriantFranklinWisconsin</v>
      </c>
      <c r="Y8953" s="15" t="str">
        <f t="shared" si="6"/>
        <v>High</v>
      </c>
    </row>
    <row r="8954">
      <c r="A8954" s="1">
        <v>43393.0</v>
      </c>
      <c r="B8954" s="2" t="s">
        <v>7907</v>
      </c>
      <c r="C8954" s="2">
        <v>3.0</v>
      </c>
      <c r="D8954" s="2" t="s">
        <v>1216</v>
      </c>
      <c r="E8954" s="2" t="s">
        <v>49</v>
      </c>
      <c r="F8954" s="2" t="s">
        <v>3126</v>
      </c>
      <c r="G8954" s="2" t="s">
        <v>45</v>
      </c>
      <c r="H8954" s="2" t="s">
        <v>246</v>
      </c>
      <c r="I8954" s="2" t="s">
        <v>511</v>
      </c>
      <c r="J8954" s="2" t="s">
        <v>141</v>
      </c>
      <c r="K8954" s="2" t="s">
        <v>77</v>
      </c>
      <c r="L8954" s="10">
        <v>43399.0</v>
      </c>
      <c r="M8954" s="2" t="s">
        <v>34</v>
      </c>
      <c r="N8954" s="11">
        <v>0.6</v>
      </c>
      <c r="O8954" s="12">
        <v>-90.0</v>
      </c>
      <c r="P8954" s="13">
        <v>-1.08</v>
      </c>
      <c r="Q8954" s="13">
        <v>84.0</v>
      </c>
      <c r="R8954" s="13">
        <f t="shared" si="1"/>
        <v>210</v>
      </c>
      <c r="S8954" s="14">
        <f t="shared" si="2"/>
        <v>70</v>
      </c>
      <c r="T8954" s="14">
        <f t="shared" si="3"/>
        <v>-1.071428571</v>
      </c>
      <c r="U8954" s="15" t="str">
        <f>vlookup(F8954,'Sub categories'!$A:$C,3,False)</f>
        <v>Furnishings</v>
      </c>
      <c r="V8954" s="16">
        <f t="shared" si="4"/>
        <v>6</v>
      </c>
      <c r="W8954" s="17">
        <f t="array" ref="W8954">INDEX(shipping_prices!$C$1:$F10181,MATCH(I8954,shipping_prices!$A$1:$A10181,0),MATCH(M8954,shipping_prices!$C$1:$F$1,0))</f>
        <v>9.55</v>
      </c>
      <c r="X8954" s="15" t="str">
        <f t="shared" si="5"/>
        <v>Julie KrizAuroraIllinois</v>
      </c>
      <c r="Y8954" s="15" t="str">
        <f t="shared" si="6"/>
        <v>loss</v>
      </c>
    </row>
    <row r="8955" hidden="1">
      <c r="A8955" s="1">
        <v>43393.0</v>
      </c>
      <c r="B8955" s="2" t="s">
        <v>7908</v>
      </c>
      <c r="C8955" s="2">
        <v>2.0</v>
      </c>
      <c r="D8955" s="2" t="s">
        <v>926</v>
      </c>
      <c r="E8955" s="2" t="s">
        <v>27</v>
      </c>
      <c r="F8955" s="2" t="s">
        <v>1610</v>
      </c>
      <c r="G8955" s="2" t="s">
        <v>39</v>
      </c>
      <c r="H8955" s="2" t="s">
        <v>297</v>
      </c>
      <c r="I8955" s="2" t="s">
        <v>163</v>
      </c>
      <c r="J8955" s="2" t="s">
        <v>164</v>
      </c>
      <c r="K8955" s="2" t="s">
        <v>33</v>
      </c>
      <c r="L8955" s="10">
        <v>43399.0</v>
      </c>
      <c r="M8955" s="2" t="s">
        <v>34</v>
      </c>
      <c r="N8955" s="11">
        <v>0.2</v>
      </c>
      <c r="O8955" s="12">
        <v>1.0</v>
      </c>
      <c r="P8955" s="13">
        <v>0.13</v>
      </c>
      <c r="Q8955" s="13">
        <v>6.0</v>
      </c>
      <c r="R8955" s="13">
        <f t="shared" si="1"/>
        <v>7.5</v>
      </c>
      <c r="S8955" s="14">
        <f t="shared" si="2"/>
        <v>3.75</v>
      </c>
      <c r="T8955" s="14">
        <f t="shared" si="3"/>
        <v>0.1666666667</v>
      </c>
      <c r="U8955" s="15" t="str">
        <f>vlookup(F8955,'Sub categories'!$A:$C,3,False)</f>
        <v>Supplies</v>
      </c>
      <c r="V8955" s="16">
        <f t="shared" si="4"/>
        <v>6</v>
      </c>
      <c r="W8955" s="17">
        <f t="array" ref="W8955">INDEX(shipping_prices!$C$1:$F10182,MATCH(I8955,shipping_prices!$A$1:$A10182,0),MATCH(M8955,shipping_prices!$C$1:$F$1,0))</f>
        <v>7.98</v>
      </c>
      <c r="X8955" s="15" t="str">
        <f t="shared" si="5"/>
        <v>Chloris KastensmidtPhiladelphiaPennsylvania</v>
      </c>
      <c r="Y8955" s="15" t="str">
        <f t="shared" si="6"/>
        <v>Low</v>
      </c>
    </row>
    <row r="8956" hidden="1">
      <c r="A8956" s="1">
        <v>43393.0</v>
      </c>
      <c r="B8956" s="2" t="s">
        <v>7908</v>
      </c>
      <c r="C8956" s="2">
        <v>3.0</v>
      </c>
      <c r="D8956" s="2" t="s">
        <v>926</v>
      </c>
      <c r="E8956" s="2" t="s">
        <v>27</v>
      </c>
      <c r="F8956" s="2" t="s">
        <v>123</v>
      </c>
      <c r="G8956" s="2" t="s">
        <v>29</v>
      </c>
      <c r="H8956" s="2" t="s">
        <v>79</v>
      </c>
      <c r="I8956" s="2" t="s">
        <v>163</v>
      </c>
      <c r="J8956" s="2" t="s">
        <v>164</v>
      </c>
      <c r="K8956" s="2" t="s">
        <v>33</v>
      </c>
      <c r="L8956" s="10">
        <v>43399.0</v>
      </c>
      <c r="M8956" s="2" t="s">
        <v>34</v>
      </c>
      <c r="N8956" s="11">
        <v>0.4</v>
      </c>
      <c r="O8956" s="12">
        <v>-29.0</v>
      </c>
      <c r="P8956" s="13">
        <v>-0.2</v>
      </c>
      <c r="Q8956" s="13">
        <v>144.0</v>
      </c>
      <c r="R8956" s="13">
        <f t="shared" si="1"/>
        <v>240</v>
      </c>
      <c r="S8956" s="14">
        <f t="shared" si="2"/>
        <v>80</v>
      </c>
      <c r="T8956" s="14">
        <f t="shared" si="3"/>
        <v>-0.2013888889</v>
      </c>
      <c r="U8956" s="15" t="str">
        <f>vlookup(F8956,'Sub categories'!$A:$C,3,False)</f>
        <v>Phones</v>
      </c>
      <c r="V8956" s="16">
        <f t="shared" si="4"/>
        <v>6</v>
      </c>
      <c r="W8956" s="17">
        <f t="array" ref="W8956">INDEX(shipping_prices!$C$1:$F10183,MATCH(I8956,shipping_prices!$A$1:$A10183,0),MATCH(M8956,shipping_prices!$C$1:$F$1,0))</f>
        <v>7.98</v>
      </c>
      <c r="X8956" s="15" t="str">
        <f t="shared" si="5"/>
        <v>Chloris KastensmidtPhiladelphiaPennsylvania</v>
      </c>
      <c r="Y8956" s="15" t="str">
        <f t="shared" si="6"/>
        <v>loss</v>
      </c>
    </row>
    <row r="8957" hidden="1">
      <c r="A8957" s="1">
        <v>43393.0</v>
      </c>
      <c r="B8957" s="2" t="s">
        <v>7908</v>
      </c>
      <c r="C8957" s="2">
        <v>4.0</v>
      </c>
      <c r="D8957" s="2" t="s">
        <v>926</v>
      </c>
      <c r="E8957" s="2" t="s">
        <v>27</v>
      </c>
      <c r="F8957" s="2" t="s">
        <v>1681</v>
      </c>
      <c r="G8957" s="2" t="s">
        <v>29</v>
      </c>
      <c r="H8957" s="2" t="s">
        <v>168</v>
      </c>
      <c r="I8957" s="2" t="s">
        <v>163</v>
      </c>
      <c r="J8957" s="2" t="s">
        <v>164</v>
      </c>
      <c r="K8957" s="2" t="s">
        <v>33</v>
      </c>
      <c r="L8957" s="10">
        <v>43399.0</v>
      </c>
      <c r="M8957" s="2" t="s">
        <v>34</v>
      </c>
      <c r="N8957" s="11">
        <v>0.4</v>
      </c>
      <c r="O8957" s="12">
        <v>-115.0</v>
      </c>
      <c r="P8957" s="13">
        <v>-0.23</v>
      </c>
      <c r="Q8957" s="13">
        <v>494.0</v>
      </c>
      <c r="R8957" s="13">
        <f t="shared" si="1"/>
        <v>823.3333333</v>
      </c>
      <c r="S8957" s="14">
        <f t="shared" si="2"/>
        <v>205.8333333</v>
      </c>
      <c r="T8957" s="14">
        <f t="shared" si="3"/>
        <v>-0.2327935223</v>
      </c>
      <c r="U8957" s="15" t="str">
        <f>vlookup(F8957,'Sub categories'!$A:$C,3,False)</f>
        <v>Phones</v>
      </c>
      <c r="V8957" s="16">
        <f t="shared" si="4"/>
        <v>6</v>
      </c>
      <c r="W8957" s="17">
        <f t="array" ref="W8957">INDEX(shipping_prices!$C$1:$F10184,MATCH(I8957,shipping_prices!$A$1:$A10184,0),MATCH(M8957,shipping_prices!$C$1:$F$1,0))</f>
        <v>7.98</v>
      </c>
      <c r="X8957" s="15" t="str">
        <f t="shared" si="5"/>
        <v>Chloris KastensmidtPhiladelphiaPennsylvania</v>
      </c>
      <c r="Y8957" s="15" t="str">
        <f t="shared" si="6"/>
        <v>loss</v>
      </c>
    </row>
    <row r="8958">
      <c r="A8958" s="1">
        <v>43393.0</v>
      </c>
      <c r="B8958" s="2" t="s">
        <v>7909</v>
      </c>
      <c r="C8958" s="2">
        <v>3.0</v>
      </c>
      <c r="D8958" s="2" t="s">
        <v>2794</v>
      </c>
      <c r="E8958" s="2" t="s">
        <v>37</v>
      </c>
      <c r="F8958" s="2" t="s">
        <v>5369</v>
      </c>
      <c r="G8958" s="2" t="s">
        <v>45</v>
      </c>
      <c r="H8958" s="2" t="s">
        <v>380</v>
      </c>
      <c r="I8958" s="2" t="s">
        <v>511</v>
      </c>
      <c r="J8958" s="2" t="s">
        <v>814</v>
      </c>
      <c r="K8958" s="2" t="s">
        <v>43</v>
      </c>
      <c r="L8958" s="10">
        <v>43395.0</v>
      </c>
      <c r="M8958" s="2" t="s">
        <v>34</v>
      </c>
      <c r="N8958" s="11">
        <v>0.2</v>
      </c>
      <c r="O8958" s="12">
        <v>4.0</v>
      </c>
      <c r="P8958" s="13">
        <v>0.18</v>
      </c>
      <c r="Q8958" s="13">
        <v>25.0</v>
      </c>
      <c r="R8958" s="13">
        <f t="shared" si="1"/>
        <v>31.25</v>
      </c>
      <c r="S8958" s="14">
        <f t="shared" si="2"/>
        <v>10.41666667</v>
      </c>
      <c r="T8958" s="14">
        <f t="shared" si="3"/>
        <v>0.16</v>
      </c>
      <c r="U8958" s="15" t="str">
        <f>vlookup(F8958,'Sub categories'!$A:$C,3,False)</f>
        <v>Furnishings</v>
      </c>
      <c r="V8958" s="16">
        <f t="shared" si="4"/>
        <v>2</v>
      </c>
      <c r="W8958" s="17">
        <f t="array" ref="W8958">INDEX(shipping_prices!$C$1:$F10185,MATCH(I8958,shipping_prices!$A$1:$A10185,0),MATCH(M8958,shipping_prices!$C$1:$F$1,0))</f>
        <v>9.55</v>
      </c>
      <c r="X8958" s="15" t="str">
        <f t="shared" si="5"/>
        <v>Noah ChildsAuroraColorado</v>
      </c>
      <c r="Y8958" s="15" t="str">
        <f t="shared" si="6"/>
        <v>Low</v>
      </c>
    </row>
    <row r="8959">
      <c r="A8959" s="1">
        <v>43393.0</v>
      </c>
      <c r="B8959" s="2" t="s">
        <v>7909</v>
      </c>
      <c r="C8959" s="2">
        <v>5.0</v>
      </c>
      <c r="D8959" s="2" t="s">
        <v>2794</v>
      </c>
      <c r="E8959" s="2" t="s">
        <v>37</v>
      </c>
      <c r="F8959" s="2" t="s">
        <v>1655</v>
      </c>
      <c r="G8959" s="2" t="s">
        <v>45</v>
      </c>
      <c r="H8959" s="2" t="s">
        <v>46</v>
      </c>
      <c r="I8959" s="2" t="s">
        <v>511</v>
      </c>
      <c r="J8959" s="2" t="s">
        <v>814</v>
      </c>
      <c r="K8959" s="2" t="s">
        <v>43</v>
      </c>
      <c r="L8959" s="10">
        <v>43395.0</v>
      </c>
      <c r="M8959" s="2" t="s">
        <v>34</v>
      </c>
      <c r="N8959" s="11">
        <v>0.5</v>
      </c>
      <c r="O8959" s="12">
        <v>-466.0</v>
      </c>
      <c r="P8959" s="13">
        <v>-0.64</v>
      </c>
      <c r="Q8959" s="13">
        <v>727.0</v>
      </c>
      <c r="R8959" s="13">
        <f t="shared" si="1"/>
        <v>1454</v>
      </c>
      <c r="S8959" s="14">
        <f t="shared" si="2"/>
        <v>290.8</v>
      </c>
      <c r="T8959" s="14">
        <f t="shared" si="3"/>
        <v>-0.6409903714</v>
      </c>
      <c r="U8959" s="15" t="str">
        <f>vlookup(F8959,'Sub categories'!$A:$C,3,False)</f>
        <v>Tables</v>
      </c>
      <c r="V8959" s="16">
        <f t="shared" si="4"/>
        <v>2</v>
      </c>
      <c r="W8959" s="17">
        <f t="array" ref="W8959">INDEX(shipping_prices!$C$1:$F10186,MATCH(I8959,shipping_prices!$A$1:$A10186,0),MATCH(M8959,shipping_prices!$C$1:$F$1,0))</f>
        <v>9.55</v>
      </c>
      <c r="X8959" s="15" t="str">
        <f t="shared" si="5"/>
        <v>Noah ChildsAuroraColorado</v>
      </c>
      <c r="Y8959" s="15" t="str">
        <f t="shared" si="6"/>
        <v>loss</v>
      </c>
    </row>
    <row r="8960" hidden="1">
      <c r="A8960" s="1">
        <v>43393.0</v>
      </c>
      <c r="B8960" s="2" t="s">
        <v>7910</v>
      </c>
      <c r="C8960" s="2">
        <v>2.0</v>
      </c>
      <c r="D8960" s="2" t="s">
        <v>982</v>
      </c>
      <c r="E8960" s="2" t="s">
        <v>37</v>
      </c>
      <c r="F8960" s="2" t="s">
        <v>3704</v>
      </c>
      <c r="G8960" s="2" t="s">
        <v>39</v>
      </c>
      <c r="H8960" s="2" t="s">
        <v>458</v>
      </c>
      <c r="I8960" s="2" t="s">
        <v>163</v>
      </c>
      <c r="J8960" s="2" t="s">
        <v>164</v>
      </c>
      <c r="K8960" s="2" t="s">
        <v>33</v>
      </c>
      <c r="L8960" s="10">
        <v>43404.0</v>
      </c>
      <c r="M8960" s="2" t="s">
        <v>34</v>
      </c>
      <c r="N8960" s="11">
        <v>0.2</v>
      </c>
      <c r="O8960" s="12">
        <v>-20.0</v>
      </c>
      <c r="P8960" s="13">
        <v>-0.24</v>
      </c>
      <c r="Q8960" s="13">
        <v>82.0</v>
      </c>
      <c r="R8960" s="13">
        <f t="shared" si="1"/>
        <v>102.5</v>
      </c>
      <c r="S8960" s="14">
        <f t="shared" si="2"/>
        <v>51.25</v>
      </c>
      <c r="T8960" s="14">
        <f t="shared" si="3"/>
        <v>-0.243902439</v>
      </c>
      <c r="U8960" s="15" t="str">
        <f>vlookup(F8960,'Sub categories'!$A:$C,3,False)</f>
        <v>Storage</v>
      </c>
      <c r="V8960" s="16">
        <f t="shared" si="4"/>
        <v>11</v>
      </c>
      <c r="W8960" s="17">
        <f t="array" ref="W8960">INDEX(shipping_prices!$C$1:$F10187,MATCH(I8960,shipping_prices!$A$1:$A10187,0),MATCH(M8960,shipping_prices!$C$1:$F$1,0))</f>
        <v>7.98</v>
      </c>
      <c r="X8960" s="15" t="str">
        <f t="shared" si="5"/>
        <v>Filia McAdamsPhiladelphiaPennsylvania</v>
      </c>
      <c r="Y8960" s="15" t="str">
        <f t="shared" si="6"/>
        <v>loss</v>
      </c>
    </row>
    <row r="8961" hidden="1">
      <c r="A8961" s="1">
        <v>43393.0</v>
      </c>
      <c r="B8961" s="2" t="s">
        <v>7911</v>
      </c>
      <c r="C8961" s="2">
        <v>1.0</v>
      </c>
      <c r="D8961" s="2" t="s">
        <v>1522</v>
      </c>
      <c r="E8961" s="2" t="s">
        <v>27</v>
      </c>
      <c r="F8961" s="2" t="s">
        <v>50</v>
      </c>
      <c r="G8961" s="2" t="s">
        <v>39</v>
      </c>
      <c r="H8961" s="2" t="s">
        <v>51</v>
      </c>
      <c r="I8961" s="2" t="s">
        <v>169</v>
      </c>
      <c r="J8961" s="2" t="s">
        <v>42</v>
      </c>
      <c r="K8961" s="2" t="s">
        <v>43</v>
      </c>
      <c r="L8961" s="10">
        <v>43395.0</v>
      </c>
      <c r="M8961" s="2" t="s">
        <v>90</v>
      </c>
      <c r="N8961" s="11">
        <v>0.0</v>
      </c>
      <c r="O8961" s="12">
        <v>9.0</v>
      </c>
      <c r="P8961" s="13">
        <v>0.48</v>
      </c>
      <c r="Q8961" s="13">
        <v>19.0</v>
      </c>
      <c r="R8961" s="13">
        <f t="shared" si="1"/>
        <v>19</v>
      </c>
      <c r="S8961" s="14">
        <f t="shared" si="2"/>
        <v>19</v>
      </c>
      <c r="T8961" s="14">
        <f t="shared" si="3"/>
        <v>0.4736842105</v>
      </c>
      <c r="U8961" s="15" t="str">
        <f>vlookup(F8961,'Sub categories'!$A:$C,3,False)</f>
        <v>Paper</v>
      </c>
      <c r="V8961" s="16">
        <f t="shared" si="4"/>
        <v>2</v>
      </c>
      <c r="W8961" s="17">
        <f t="array" ref="W8961">INDEX(shipping_prices!$C$1:$F10188,MATCH(I8961,shipping_prices!$A$1:$A10188,0),MATCH(M8961,shipping_prices!$C$1:$F$1,0))</f>
        <v>6.7</v>
      </c>
      <c r="X8961" s="15" t="str">
        <f t="shared" si="5"/>
        <v>Pamela StobbLos AngelesCalifornia</v>
      </c>
      <c r="Y8961" s="15" t="str">
        <f t="shared" si="6"/>
        <v>Low</v>
      </c>
    </row>
    <row r="8962" hidden="1">
      <c r="A8962" s="1">
        <v>43393.0</v>
      </c>
      <c r="B8962" s="2" t="s">
        <v>7912</v>
      </c>
      <c r="C8962" s="2">
        <v>8.0</v>
      </c>
      <c r="D8962" s="2" t="s">
        <v>3177</v>
      </c>
      <c r="E8962" s="2" t="s">
        <v>37</v>
      </c>
      <c r="F8962" s="2" t="s">
        <v>3928</v>
      </c>
      <c r="G8962" s="2" t="s">
        <v>39</v>
      </c>
      <c r="H8962" s="2" t="s">
        <v>79</v>
      </c>
      <c r="I8962" s="2" t="s">
        <v>2578</v>
      </c>
      <c r="J8962" s="2" t="s">
        <v>2121</v>
      </c>
      <c r="K8962" s="2" t="s">
        <v>54</v>
      </c>
      <c r="L8962" s="10">
        <v>43403.0</v>
      </c>
      <c r="M8962" s="2" t="s">
        <v>142</v>
      </c>
      <c r="N8962" s="11">
        <v>0.0</v>
      </c>
      <c r="O8962" s="12">
        <v>41.0</v>
      </c>
      <c r="P8962" s="13">
        <v>0.47</v>
      </c>
      <c r="Q8962" s="13">
        <v>87.0</v>
      </c>
      <c r="R8962" s="13">
        <f t="shared" si="1"/>
        <v>87</v>
      </c>
      <c r="S8962" s="14">
        <f t="shared" si="2"/>
        <v>10.875</v>
      </c>
      <c r="T8962" s="14">
        <f t="shared" si="3"/>
        <v>0.4712643678</v>
      </c>
      <c r="U8962" s="15" t="str">
        <f>vlookup(F8962,'Sub categories'!$A:$C,3,False)</f>
        <v>Binders</v>
      </c>
      <c r="V8962" s="16">
        <f t="shared" si="4"/>
        <v>10</v>
      </c>
      <c r="W8962" s="17">
        <f t="array" ref="W8962">INDEX(shipping_prices!$C$1:$F10189,MATCH(I8962,shipping_prices!$A$1:$A10189,0),MATCH(M8962,shipping_prices!$C$1:$F$1,0))</f>
        <v>24.87</v>
      </c>
      <c r="X8962" s="15" t="str">
        <f t="shared" si="5"/>
        <v>Craig YedwabMonroeLouisiana</v>
      </c>
      <c r="Y8962" s="15" t="str">
        <f t="shared" si="6"/>
        <v>High</v>
      </c>
    </row>
    <row r="8963" hidden="1">
      <c r="A8963" s="1">
        <v>43393.0</v>
      </c>
      <c r="B8963" s="2" t="s">
        <v>7913</v>
      </c>
      <c r="C8963" s="2">
        <v>8.0</v>
      </c>
      <c r="D8963" s="2" t="s">
        <v>5499</v>
      </c>
      <c r="E8963" s="2" t="s">
        <v>37</v>
      </c>
      <c r="F8963" s="2" t="s">
        <v>3056</v>
      </c>
      <c r="G8963" s="2" t="s">
        <v>39</v>
      </c>
      <c r="H8963" s="2" t="s">
        <v>79</v>
      </c>
      <c r="I8963" s="2" t="s">
        <v>31</v>
      </c>
      <c r="J8963" s="2" t="s">
        <v>32</v>
      </c>
      <c r="K8963" s="2" t="s">
        <v>33</v>
      </c>
      <c r="L8963" s="10">
        <v>43405.0</v>
      </c>
      <c r="M8963" s="2" t="s">
        <v>34</v>
      </c>
      <c r="N8963" s="11">
        <v>0.2</v>
      </c>
      <c r="O8963" s="12">
        <v>46.0</v>
      </c>
      <c r="P8963" s="13">
        <v>0.31</v>
      </c>
      <c r="Q8963" s="13">
        <v>147.0</v>
      </c>
      <c r="R8963" s="13">
        <f t="shared" si="1"/>
        <v>183.75</v>
      </c>
      <c r="S8963" s="14">
        <f t="shared" si="2"/>
        <v>22.96875</v>
      </c>
      <c r="T8963" s="14">
        <f t="shared" si="3"/>
        <v>0.3129251701</v>
      </c>
      <c r="U8963" s="15" t="str">
        <f>vlookup(F8963,'Sub categories'!$A:$C,3,False)</f>
        <v>Binders</v>
      </c>
      <c r="V8963" s="16">
        <f t="shared" si="4"/>
        <v>12</v>
      </c>
      <c r="W8963" s="17">
        <f t="array" ref="W8963">INDEX(shipping_prices!$C$1:$F10190,MATCH(I8963,shipping_prices!$A$1:$A10190,0),MATCH(M8963,shipping_prices!$C$1:$F$1,0))</f>
        <v>10.09</v>
      </c>
      <c r="X8963" s="15" t="str">
        <f t="shared" si="5"/>
        <v>Ken DanaNew York CityNew York</v>
      </c>
      <c r="Y8963" s="15" t="str">
        <f t="shared" si="6"/>
        <v>High</v>
      </c>
    </row>
    <row r="8964" hidden="1">
      <c r="A8964" s="1">
        <v>43393.0</v>
      </c>
      <c r="B8964" s="2" t="s">
        <v>7914</v>
      </c>
      <c r="C8964" s="2">
        <v>7.0</v>
      </c>
      <c r="D8964" s="2" t="s">
        <v>4877</v>
      </c>
      <c r="E8964" s="2" t="s">
        <v>37</v>
      </c>
      <c r="F8964" s="2" t="s">
        <v>3008</v>
      </c>
      <c r="G8964" s="2" t="s">
        <v>39</v>
      </c>
      <c r="H8964" s="2" t="s">
        <v>789</v>
      </c>
      <c r="I8964" s="2" t="s">
        <v>333</v>
      </c>
      <c r="J8964" s="2" t="s">
        <v>749</v>
      </c>
      <c r="K8964" s="2" t="s">
        <v>54</v>
      </c>
      <c r="L8964" s="10">
        <v>43399.0</v>
      </c>
      <c r="M8964" s="2" t="s">
        <v>34</v>
      </c>
      <c r="N8964" s="11">
        <v>0.0</v>
      </c>
      <c r="O8964" s="12">
        <v>59.0</v>
      </c>
      <c r="P8964" s="13">
        <v>0.3</v>
      </c>
      <c r="Q8964" s="13">
        <v>197.0</v>
      </c>
      <c r="R8964" s="13">
        <f t="shared" si="1"/>
        <v>197</v>
      </c>
      <c r="S8964" s="14">
        <f t="shared" si="2"/>
        <v>28.14285714</v>
      </c>
      <c r="T8964" s="14">
        <f t="shared" si="3"/>
        <v>0.2994923858</v>
      </c>
      <c r="U8964" s="15" t="str">
        <f>vlookup(F8964,'Sub categories'!$A:$C,3,False)</f>
        <v>Art</v>
      </c>
      <c r="V8964" s="16">
        <f t="shared" si="4"/>
        <v>6</v>
      </c>
      <c r="W8964" s="17">
        <f t="array" ref="W8964">INDEX(shipping_prices!$C$1:$F10191,MATCH(I8964,shipping_prices!$A$1:$A10191,0),MATCH(M8964,shipping_prices!$C$1:$F$1,0))</f>
        <v>9.94</v>
      </c>
      <c r="X8964" s="15" t="str">
        <f t="shared" si="5"/>
        <v>Maureen FritzlerHuntsvilleAlabama</v>
      </c>
      <c r="Y8964" s="15" t="str">
        <f t="shared" si="6"/>
        <v>High</v>
      </c>
    </row>
    <row r="8965" hidden="1">
      <c r="A8965" s="1">
        <v>43393.0</v>
      </c>
      <c r="B8965" s="2" t="s">
        <v>7915</v>
      </c>
      <c r="C8965" s="2">
        <v>2.0</v>
      </c>
      <c r="D8965" s="2" t="s">
        <v>6046</v>
      </c>
      <c r="E8965" s="2" t="s">
        <v>37</v>
      </c>
      <c r="F8965" s="2" t="s">
        <v>2600</v>
      </c>
      <c r="G8965" s="2" t="s">
        <v>39</v>
      </c>
      <c r="H8965" s="2" t="s">
        <v>193</v>
      </c>
      <c r="I8965" s="2" t="s">
        <v>1651</v>
      </c>
      <c r="J8965" s="2" t="s">
        <v>239</v>
      </c>
      <c r="K8965" s="2" t="s">
        <v>43</v>
      </c>
      <c r="L8965" s="10">
        <v>43397.0</v>
      </c>
      <c r="M8965" s="2" t="s">
        <v>142</v>
      </c>
      <c r="N8965" s="11">
        <v>0.2</v>
      </c>
      <c r="O8965" s="12">
        <v>2.0</v>
      </c>
      <c r="P8965" s="13">
        <v>0.35</v>
      </c>
      <c r="Q8965" s="13">
        <v>6.0</v>
      </c>
      <c r="R8965" s="13">
        <f t="shared" si="1"/>
        <v>7.5</v>
      </c>
      <c r="S8965" s="14">
        <f t="shared" si="2"/>
        <v>3.75</v>
      </c>
      <c r="T8965" s="14">
        <f t="shared" si="3"/>
        <v>0.3333333333</v>
      </c>
      <c r="U8965" s="15" t="str">
        <f>vlookup(F8965,'Sub categories'!$A:$C,3,False)</f>
        <v>Binders</v>
      </c>
      <c r="V8965" s="16">
        <f t="shared" si="4"/>
        <v>4</v>
      </c>
      <c r="W8965" s="17">
        <f t="array" ref="W8965">INDEX(shipping_prices!$C$1:$F10192,MATCH(I8965,shipping_prices!$A$1:$A10192,0),MATCH(M8965,shipping_prices!$C$1:$F$1,0))</f>
        <v>18.58</v>
      </c>
      <c r="X8965" s="15" t="str">
        <f t="shared" si="5"/>
        <v>Lindsay WilliamsHendersonNevada</v>
      </c>
      <c r="Y8965" s="15" t="str">
        <f t="shared" si="6"/>
        <v>Low</v>
      </c>
    </row>
    <row r="8966">
      <c r="A8966" s="1">
        <v>43393.0</v>
      </c>
      <c r="B8966" s="2" t="s">
        <v>7915</v>
      </c>
      <c r="C8966" s="2">
        <v>6.0</v>
      </c>
      <c r="D8966" s="2" t="s">
        <v>6046</v>
      </c>
      <c r="E8966" s="2" t="s">
        <v>37</v>
      </c>
      <c r="F8966" s="2" t="s">
        <v>5725</v>
      </c>
      <c r="G8966" s="2" t="s">
        <v>45</v>
      </c>
      <c r="H8966" s="2" t="s">
        <v>227</v>
      </c>
      <c r="I8966" s="2" t="s">
        <v>1651</v>
      </c>
      <c r="J8966" s="2" t="s">
        <v>239</v>
      </c>
      <c r="K8966" s="2" t="s">
        <v>43</v>
      </c>
      <c r="L8966" s="10">
        <v>43397.0</v>
      </c>
      <c r="M8966" s="2" t="s">
        <v>142</v>
      </c>
      <c r="N8966" s="11">
        <v>0.0</v>
      </c>
      <c r="O8966" s="12">
        <v>320.0</v>
      </c>
      <c r="P8966" s="13">
        <v>0.19</v>
      </c>
      <c r="Q8966" s="13">
        <v>1686.0</v>
      </c>
      <c r="R8966" s="13">
        <f t="shared" si="1"/>
        <v>1686</v>
      </c>
      <c r="S8966" s="14">
        <f t="shared" si="2"/>
        <v>281</v>
      </c>
      <c r="T8966" s="14">
        <f t="shared" si="3"/>
        <v>0.1897983393</v>
      </c>
      <c r="U8966" s="15" t="str">
        <f>vlookup(F8966,'Sub categories'!$A:$C,3,False)</f>
        <v>Tables</v>
      </c>
      <c r="V8966" s="16">
        <f t="shared" si="4"/>
        <v>4</v>
      </c>
      <c r="W8966" s="17">
        <f t="array" ref="W8966">INDEX(shipping_prices!$C$1:$F10193,MATCH(I8966,shipping_prices!$A$1:$A10193,0),MATCH(M8966,shipping_prices!$C$1:$F$1,0))</f>
        <v>18.58</v>
      </c>
      <c r="X8966" s="15" t="str">
        <f t="shared" si="5"/>
        <v>Lindsay WilliamsHendersonNevada</v>
      </c>
      <c r="Y8966" s="15" t="str">
        <f t="shared" si="6"/>
        <v>High</v>
      </c>
    </row>
    <row r="8967" hidden="1">
      <c r="A8967" s="1">
        <v>43393.0</v>
      </c>
      <c r="B8967" s="2" t="s">
        <v>7916</v>
      </c>
      <c r="C8967" s="2">
        <v>8.0</v>
      </c>
      <c r="D8967" s="2" t="s">
        <v>1332</v>
      </c>
      <c r="E8967" s="2" t="s">
        <v>37</v>
      </c>
      <c r="F8967" s="2" t="s">
        <v>684</v>
      </c>
      <c r="G8967" s="2" t="s">
        <v>39</v>
      </c>
      <c r="H8967" s="2" t="s">
        <v>79</v>
      </c>
      <c r="I8967" s="2" t="s">
        <v>140</v>
      </c>
      <c r="J8967" s="2" t="s">
        <v>141</v>
      </c>
      <c r="K8967" s="2" t="s">
        <v>77</v>
      </c>
      <c r="L8967" s="10">
        <v>43403.0</v>
      </c>
      <c r="M8967" s="2" t="s">
        <v>34</v>
      </c>
      <c r="N8967" s="11">
        <v>0.8</v>
      </c>
      <c r="O8967" s="12">
        <v>-67.0</v>
      </c>
      <c r="P8967" s="13">
        <v>-1.5</v>
      </c>
      <c r="Q8967" s="13">
        <v>45.0</v>
      </c>
      <c r="R8967" s="13">
        <f t="shared" si="1"/>
        <v>225</v>
      </c>
      <c r="S8967" s="14">
        <f t="shared" si="2"/>
        <v>28.125</v>
      </c>
      <c r="T8967" s="14">
        <f t="shared" si="3"/>
        <v>-1.488888889</v>
      </c>
      <c r="U8967" s="15" t="str">
        <f>vlookup(F8967,'Sub categories'!$A:$C,3,False)</f>
        <v>Binders</v>
      </c>
      <c r="V8967" s="16">
        <f t="shared" si="4"/>
        <v>10</v>
      </c>
      <c r="W8967" s="17">
        <f t="array" ref="W8967">INDEX(shipping_prices!$C$1:$F10194,MATCH(I8967,shipping_prices!$A$1:$A10194,0),MATCH(M8967,shipping_prices!$C$1:$F$1,0))</f>
        <v>13.2</v>
      </c>
      <c r="X8967" s="15" t="str">
        <f t="shared" si="5"/>
        <v>Sibella ParksChicagoIllinois</v>
      </c>
      <c r="Y8967" s="15" t="str">
        <f t="shared" si="6"/>
        <v>loss</v>
      </c>
    </row>
    <row r="8968" hidden="1">
      <c r="A8968" s="1">
        <v>43394.0</v>
      </c>
      <c r="B8968" s="2" t="s">
        <v>7916</v>
      </c>
      <c r="C8968" s="2">
        <v>3.0</v>
      </c>
      <c r="D8968" s="2" t="s">
        <v>1332</v>
      </c>
      <c r="E8968" s="2" t="s">
        <v>37</v>
      </c>
      <c r="F8968" s="2" t="s">
        <v>3228</v>
      </c>
      <c r="G8968" s="2" t="s">
        <v>39</v>
      </c>
      <c r="H8968" s="2" t="s">
        <v>81</v>
      </c>
      <c r="I8968" s="2" t="s">
        <v>140</v>
      </c>
      <c r="J8968" s="2" t="s">
        <v>141</v>
      </c>
      <c r="K8968" s="2" t="s">
        <v>77</v>
      </c>
      <c r="L8968" s="10">
        <v>43403.0</v>
      </c>
      <c r="M8968" s="2" t="s">
        <v>34</v>
      </c>
      <c r="N8968" s="11">
        <v>0.8</v>
      </c>
      <c r="O8968" s="12">
        <v>-127.0</v>
      </c>
      <c r="P8968" s="13">
        <v>-2.6</v>
      </c>
      <c r="Q8968" s="13">
        <v>49.0</v>
      </c>
      <c r="R8968" s="13">
        <f t="shared" si="1"/>
        <v>245</v>
      </c>
      <c r="S8968" s="14">
        <f t="shared" si="2"/>
        <v>81.66666667</v>
      </c>
      <c r="T8968" s="14">
        <f t="shared" si="3"/>
        <v>-2.591836735</v>
      </c>
      <c r="U8968" s="15" t="str">
        <f>vlookup(F8968,'Sub categories'!$A:$C,3,False)</f>
        <v>Appliances</v>
      </c>
      <c r="V8968" s="16">
        <f t="shared" si="4"/>
        <v>9</v>
      </c>
      <c r="W8968" s="17">
        <f t="array" ref="W8968">INDEX(shipping_prices!$C$1:$F10195,MATCH(I8968,shipping_prices!$A$1:$A10195,0),MATCH(M8968,shipping_prices!$C$1:$F$1,0))</f>
        <v>13.2</v>
      </c>
      <c r="X8968" s="15" t="str">
        <f t="shared" si="5"/>
        <v>Sibella ParksChicagoIllinois</v>
      </c>
      <c r="Y8968" s="15" t="str">
        <f t="shared" si="6"/>
        <v>loss</v>
      </c>
    </row>
    <row r="8969" hidden="1">
      <c r="A8969" s="1">
        <v>43394.0</v>
      </c>
      <c r="B8969" s="2" t="s">
        <v>7916</v>
      </c>
      <c r="C8969" s="2">
        <v>4.0</v>
      </c>
      <c r="D8969" s="2" t="s">
        <v>1332</v>
      </c>
      <c r="E8969" s="2" t="s">
        <v>37</v>
      </c>
      <c r="F8969" s="2" t="s">
        <v>2227</v>
      </c>
      <c r="G8969" s="2" t="s">
        <v>39</v>
      </c>
      <c r="H8969" s="2" t="s">
        <v>526</v>
      </c>
      <c r="I8969" s="2" t="s">
        <v>140</v>
      </c>
      <c r="J8969" s="2" t="s">
        <v>141</v>
      </c>
      <c r="K8969" s="2" t="s">
        <v>77</v>
      </c>
      <c r="L8969" s="10">
        <v>43403.0</v>
      </c>
      <c r="M8969" s="2" t="s">
        <v>34</v>
      </c>
      <c r="N8969" s="11">
        <v>0.2</v>
      </c>
      <c r="O8969" s="12">
        <v>-13.0</v>
      </c>
      <c r="P8969" s="13">
        <v>-0.13</v>
      </c>
      <c r="Q8969" s="13">
        <v>102.0</v>
      </c>
      <c r="R8969" s="13">
        <f t="shared" si="1"/>
        <v>127.5</v>
      </c>
      <c r="S8969" s="14">
        <f t="shared" si="2"/>
        <v>31.875</v>
      </c>
      <c r="T8969" s="14">
        <f t="shared" si="3"/>
        <v>-0.1274509804</v>
      </c>
      <c r="U8969" s="15" t="str">
        <f>vlookup(F8969,'Sub categories'!$A:$C,3,False)</f>
        <v>Storage</v>
      </c>
      <c r="V8969" s="16">
        <f t="shared" si="4"/>
        <v>9</v>
      </c>
      <c r="W8969" s="17">
        <f t="array" ref="W8969">INDEX(shipping_prices!$C$1:$F10196,MATCH(I8969,shipping_prices!$A$1:$A10196,0),MATCH(M8969,shipping_prices!$C$1:$F$1,0))</f>
        <v>13.2</v>
      </c>
      <c r="X8969" s="15" t="str">
        <f t="shared" si="5"/>
        <v>Sibella ParksChicagoIllinois</v>
      </c>
      <c r="Y8969" s="15" t="str">
        <f t="shared" si="6"/>
        <v>loss</v>
      </c>
    </row>
    <row r="8970" hidden="1">
      <c r="A8970" s="1">
        <v>43394.0</v>
      </c>
      <c r="B8970" s="2" t="s">
        <v>7917</v>
      </c>
      <c r="C8970" s="2">
        <v>4.0</v>
      </c>
      <c r="D8970" s="2" t="s">
        <v>1581</v>
      </c>
      <c r="E8970" s="2" t="s">
        <v>49</v>
      </c>
      <c r="F8970" s="2" t="s">
        <v>2488</v>
      </c>
      <c r="G8970" s="2" t="s">
        <v>39</v>
      </c>
      <c r="H8970" s="2" t="s">
        <v>193</v>
      </c>
      <c r="I8970" s="2" t="s">
        <v>169</v>
      </c>
      <c r="J8970" s="2" t="s">
        <v>42</v>
      </c>
      <c r="K8970" s="2" t="s">
        <v>43</v>
      </c>
      <c r="L8970" s="10">
        <v>43403.0</v>
      </c>
      <c r="M8970" s="2" t="s">
        <v>34</v>
      </c>
      <c r="N8970" s="11">
        <v>0.2</v>
      </c>
      <c r="O8970" s="12">
        <v>5.0</v>
      </c>
      <c r="P8970" s="13">
        <v>0.35</v>
      </c>
      <c r="Q8970" s="13">
        <v>13.0</v>
      </c>
      <c r="R8970" s="13">
        <f t="shared" si="1"/>
        <v>16.25</v>
      </c>
      <c r="S8970" s="14">
        <f t="shared" si="2"/>
        <v>4.0625</v>
      </c>
      <c r="T8970" s="14">
        <f t="shared" si="3"/>
        <v>0.3846153846</v>
      </c>
      <c r="U8970" s="15" t="str">
        <f>vlookup(F8970,'Sub categories'!$A:$C,3,False)</f>
        <v>Binders</v>
      </c>
      <c r="V8970" s="16">
        <f t="shared" si="4"/>
        <v>9</v>
      </c>
      <c r="W8970" s="17">
        <f t="array" ref="W8970">INDEX(shipping_prices!$C$1:$F10197,MATCH(I8970,shipping_prices!$A$1:$A10197,0),MATCH(M8970,shipping_prices!$C$1:$F$1,0))</f>
        <v>14.86</v>
      </c>
      <c r="X8970" s="15" t="str">
        <f t="shared" si="5"/>
        <v>Anne PryorLos AngelesCalifornia</v>
      </c>
      <c r="Y8970" s="15" t="str">
        <f t="shared" si="6"/>
        <v>Low</v>
      </c>
    </row>
    <row r="8971" hidden="1">
      <c r="A8971" s="1">
        <v>43394.0</v>
      </c>
      <c r="B8971" s="2" t="s">
        <v>7917</v>
      </c>
      <c r="C8971" s="2">
        <v>2.0</v>
      </c>
      <c r="D8971" s="2" t="s">
        <v>1581</v>
      </c>
      <c r="E8971" s="2" t="s">
        <v>49</v>
      </c>
      <c r="F8971" s="2" t="s">
        <v>3740</v>
      </c>
      <c r="G8971" s="2" t="s">
        <v>39</v>
      </c>
      <c r="H8971" s="2" t="s">
        <v>51</v>
      </c>
      <c r="I8971" s="2" t="s">
        <v>169</v>
      </c>
      <c r="J8971" s="2" t="s">
        <v>42</v>
      </c>
      <c r="K8971" s="2" t="s">
        <v>43</v>
      </c>
      <c r="L8971" s="10">
        <v>43403.0</v>
      </c>
      <c r="M8971" s="2" t="s">
        <v>34</v>
      </c>
      <c r="N8971" s="11">
        <v>0.0</v>
      </c>
      <c r="O8971" s="12">
        <v>6.0</v>
      </c>
      <c r="P8971" s="13">
        <v>0.48</v>
      </c>
      <c r="Q8971" s="13">
        <v>13.0</v>
      </c>
      <c r="R8971" s="13">
        <f t="shared" si="1"/>
        <v>13</v>
      </c>
      <c r="S8971" s="14">
        <f t="shared" si="2"/>
        <v>6.5</v>
      </c>
      <c r="T8971" s="14">
        <f t="shared" si="3"/>
        <v>0.4615384615</v>
      </c>
      <c r="U8971" s="15" t="str">
        <f>vlookup(F8971,'Sub categories'!$A:$C,3,False)</f>
        <v>Paper</v>
      </c>
      <c r="V8971" s="16">
        <f t="shared" si="4"/>
        <v>9</v>
      </c>
      <c r="W8971" s="17">
        <f t="array" ref="W8971">INDEX(shipping_prices!$C$1:$F10198,MATCH(I8971,shipping_prices!$A$1:$A10198,0),MATCH(M8971,shipping_prices!$C$1:$F$1,0))</f>
        <v>14.86</v>
      </c>
      <c r="X8971" s="15" t="str">
        <f t="shared" si="5"/>
        <v>Anne PryorLos AngelesCalifornia</v>
      </c>
      <c r="Y8971" s="15" t="str">
        <f t="shared" si="6"/>
        <v>Low</v>
      </c>
    </row>
    <row r="8972" hidden="1">
      <c r="A8972" s="1">
        <v>43394.0</v>
      </c>
      <c r="B8972" s="2" t="s">
        <v>7917</v>
      </c>
      <c r="C8972" s="2">
        <v>7.0</v>
      </c>
      <c r="D8972" s="2" t="s">
        <v>1581</v>
      </c>
      <c r="E8972" s="2" t="s">
        <v>49</v>
      </c>
      <c r="F8972" s="2" t="s">
        <v>2262</v>
      </c>
      <c r="G8972" s="2" t="s">
        <v>39</v>
      </c>
      <c r="H8972" s="2" t="s">
        <v>1228</v>
      </c>
      <c r="I8972" s="2" t="s">
        <v>169</v>
      </c>
      <c r="J8972" s="2" t="s">
        <v>42</v>
      </c>
      <c r="K8972" s="2" t="s">
        <v>43</v>
      </c>
      <c r="L8972" s="10">
        <v>43403.0</v>
      </c>
      <c r="M8972" s="2" t="s">
        <v>34</v>
      </c>
      <c r="N8972" s="11">
        <v>0.0</v>
      </c>
      <c r="O8972" s="12">
        <v>0.0</v>
      </c>
      <c r="P8972" s="13">
        <v>0.0</v>
      </c>
      <c r="Q8972" s="13">
        <v>14.0</v>
      </c>
      <c r="R8972" s="13">
        <f t="shared" si="1"/>
        <v>14</v>
      </c>
      <c r="S8972" s="14">
        <f t="shared" si="2"/>
        <v>2</v>
      </c>
      <c r="T8972" s="14">
        <f t="shared" si="3"/>
        <v>0</v>
      </c>
      <c r="U8972" s="15" t="str">
        <f>vlookup(F8972,'Sub categories'!$A:$C,3,False)</f>
        <v>Fasteners</v>
      </c>
      <c r="V8972" s="16">
        <f t="shared" si="4"/>
        <v>9</v>
      </c>
      <c r="W8972" s="17">
        <f t="array" ref="W8972">INDEX(shipping_prices!$C$1:$F10199,MATCH(I8972,shipping_prices!$A$1:$A10199,0),MATCH(M8972,shipping_prices!$C$1:$F$1,0))</f>
        <v>14.86</v>
      </c>
      <c r="X8972" s="15" t="str">
        <f t="shared" si="5"/>
        <v>Anne PryorLos AngelesCalifornia</v>
      </c>
      <c r="Y8972" s="15" t="str">
        <f t="shared" si="6"/>
        <v>loss</v>
      </c>
    </row>
    <row r="8973" hidden="1">
      <c r="A8973" s="1">
        <v>43394.0</v>
      </c>
      <c r="B8973" s="2" t="s">
        <v>7917</v>
      </c>
      <c r="C8973" s="2">
        <v>7.0</v>
      </c>
      <c r="D8973" s="2" t="s">
        <v>1581</v>
      </c>
      <c r="E8973" s="2" t="s">
        <v>49</v>
      </c>
      <c r="F8973" s="2" t="s">
        <v>1157</v>
      </c>
      <c r="G8973" s="2" t="s">
        <v>39</v>
      </c>
      <c r="H8973" s="2" t="s">
        <v>79</v>
      </c>
      <c r="I8973" s="2" t="s">
        <v>169</v>
      </c>
      <c r="J8973" s="2" t="s">
        <v>42</v>
      </c>
      <c r="K8973" s="2" t="s">
        <v>43</v>
      </c>
      <c r="L8973" s="10">
        <v>43403.0</v>
      </c>
      <c r="M8973" s="2" t="s">
        <v>34</v>
      </c>
      <c r="N8973" s="11">
        <v>0.0</v>
      </c>
      <c r="O8973" s="12">
        <v>5.0</v>
      </c>
      <c r="P8973" s="13">
        <v>0.28</v>
      </c>
      <c r="Q8973" s="13">
        <v>19.0</v>
      </c>
      <c r="R8973" s="13">
        <f t="shared" si="1"/>
        <v>19</v>
      </c>
      <c r="S8973" s="14">
        <f t="shared" si="2"/>
        <v>2.714285714</v>
      </c>
      <c r="T8973" s="14">
        <f t="shared" si="3"/>
        <v>0.2631578947</v>
      </c>
      <c r="U8973" s="15" t="str">
        <f>vlookup(F8973,'Sub categories'!$A:$C,3,False)</f>
        <v>Art</v>
      </c>
      <c r="V8973" s="16">
        <f t="shared" si="4"/>
        <v>9</v>
      </c>
      <c r="W8973" s="17">
        <f t="array" ref="W8973">INDEX(shipping_prices!$C$1:$F10200,MATCH(I8973,shipping_prices!$A$1:$A10200,0),MATCH(M8973,shipping_prices!$C$1:$F$1,0))</f>
        <v>14.86</v>
      </c>
      <c r="X8973" s="15" t="str">
        <f t="shared" si="5"/>
        <v>Anne PryorLos AngelesCalifornia</v>
      </c>
      <c r="Y8973" s="15" t="str">
        <f t="shared" si="6"/>
        <v>Low</v>
      </c>
    </row>
    <row r="8974" hidden="1">
      <c r="A8974" s="1">
        <v>43394.0</v>
      </c>
      <c r="B8974" s="2" t="s">
        <v>7917</v>
      </c>
      <c r="C8974" s="2">
        <v>2.0</v>
      </c>
      <c r="D8974" s="2" t="s">
        <v>1581</v>
      </c>
      <c r="E8974" s="2" t="s">
        <v>49</v>
      </c>
      <c r="F8974" s="2" t="s">
        <v>3341</v>
      </c>
      <c r="G8974" s="2" t="s">
        <v>29</v>
      </c>
      <c r="H8974" s="2" t="s">
        <v>255</v>
      </c>
      <c r="I8974" s="2" t="s">
        <v>169</v>
      </c>
      <c r="J8974" s="2" t="s">
        <v>42</v>
      </c>
      <c r="K8974" s="2" t="s">
        <v>43</v>
      </c>
      <c r="L8974" s="10">
        <v>43403.0</v>
      </c>
      <c r="M8974" s="2" t="s">
        <v>34</v>
      </c>
      <c r="N8974" s="11">
        <v>0.2</v>
      </c>
      <c r="O8974" s="12">
        <v>31.0</v>
      </c>
      <c r="P8974" s="13">
        <v>0.13</v>
      </c>
      <c r="Q8974" s="13">
        <v>250.0</v>
      </c>
      <c r="R8974" s="13">
        <f t="shared" si="1"/>
        <v>312.5</v>
      </c>
      <c r="S8974" s="14">
        <f t="shared" si="2"/>
        <v>156.25</v>
      </c>
      <c r="T8974" s="14">
        <f t="shared" si="3"/>
        <v>0.124</v>
      </c>
      <c r="U8974" s="15" t="str">
        <f>vlookup(F8974,'Sub categories'!$A:$C,3,False)</f>
        <v>Phones</v>
      </c>
      <c r="V8974" s="16">
        <f t="shared" si="4"/>
        <v>9</v>
      </c>
      <c r="W8974" s="17">
        <f t="array" ref="W8974">INDEX(shipping_prices!$C$1:$F10201,MATCH(I8974,shipping_prices!$A$1:$A10201,0),MATCH(M8974,shipping_prices!$C$1:$F$1,0))</f>
        <v>14.86</v>
      </c>
      <c r="X8974" s="15" t="str">
        <f t="shared" si="5"/>
        <v>Anne PryorLos AngelesCalifornia</v>
      </c>
      <c r="Y8974" s="15" t="str">
        <f t="shared" si="6"/>
        <v>High</v>
      </c>
    </row>
    <row r="8975" hidden="1">
      <c r="A8975" s="1">
        <v>43394.0</v>
      </c>
      <c r="B8975" s="2" t="s">
        <v>7917</v>
      </c>
      <c r="C8975" s="2">
        <v>5.0</v>
      </c>
      <c r="D8975" s="2" t="s">
        <v>1581</v>
      </c>
      <c r="E8975" s="2" t="s">
        <v>49</v>
      </c>
      <c r="F8975" s="2" t="s">
        <v>5474</v>
      </c>
      <c r="G8975" s="2" t="s">
        <v>29</v>
      </c>
      <c r="H8975" s="2" t="s">
        <v>752</v>
      </c>
      <c r="I8975" s="2" t="s">
        <v>169</v>
      </c>
      <c r="J8975" s="2" t="s">
        <v>42</v>
      </c>
      <c r="K8975" s="2" t="s">
        <v>43</v>
      </c>
      <c r="L8975" s="10">
        <v>43403.0</v>
      </c>
      <c r="M8975" s="2" t="s">
        <v>34</v>
      </c>
      <c r="N8975" s="11">
        <v>0.2</v>
      </c>
      <c r="O8975" s="12">
        <v>27.0</v>
      </c>
      <c r="P8975" s="13">
        <v>0.1</v>
      </c>
      <c r="Q8975" s="13">
        <v>272.0</v>
      </c>
      <c r="R8975" s="13">
        <f t="shared" si="1"/>
        <v>340</v>
      </c>
      <c r="S8975" s="14">
        <f t="shared" si="2"/>
        <v>68</v>
      </c>
      <c r="T8975" s="14">
        <f t="shared" si="3"/>
        <v>0.09926470588</v>
      </c>
      <c r="U8975" s="15" t="str">
        <f>vlookup(F8975,'Sub categories'!$A:$C,3,False)</f>
        <v>Phones</v>
      </c>
      <c r="V8975" s="16">
        <f t="shared" si="4"/>
        <v>9</v>
      </c>
      <c r="W8975" s="17">
        <f t="array" ref="W8975">INDEX(shipping_prices!$C$1:$F10202,MATCH(I8975,shipping_prices!$A$1:$A10202,0),MATCH(M8975,shipping_prices!$C$1:$F$1,0))</f>
        <v>14.86</v>
      </c>
      <c r="X8975" s="15" t="str">
        <f t="shared" si="5"/>
        <v>Anne PryorLos AngelesCalifornia</v>
      </c>
      <c r="Y8975" s="15" t="str">
        <f t="shared" si="6"/>
        <v>High</v>
      </c>
    </row>
    <row r="8976" hidden="1">
      <c r="A8976" s="1">
        <v>43394.0</v>
      </c>
      <c r="B8976" s="2" t="s">
        <v>7917</v>
      </c>
      <c r="C8976" s="2">
        <v>14.0</v>
      </c>
      <c r="D8976" s="2" t="s">
        <v>1581</v>
      </c>
      <c r="E8976" s="2" t="s">
        <v>49</v>
      </c>
      <c r="F8976" s="2" t="s">
        <v>4210</v>
      </c>
      <c r="G8976" s="2" t="s">
        <v>39</v>
      </c>
      <c r="H8976" s="2" t="s">
        <v>284</v>
      </c>
      <c r="I8976" s="2" t="s">
        <v>169</v>
      </c>
      <c r="J8976" s="2" t="s">
        <v>42</v>
      </c>
      <c r="K8976" s="2" t="s">
        <v>43</v>
      </c>
      <c r="L8976" s="10">
        <v>43403.0</v>
      </c>
      <c r="M8976" s="2" t="s">
        <v>34</v>
      </c>
      <c r="N8976" s="11">
        <v>0.2</v>
      </c>
      <c r="O8976" s="12">
        <v>153.0</v>
      </c>
      <c r="P8976" s="13">
        <v>0.35</v>
      </c>
      <c r="Q8976" s="13">
        <v>437.0</v>
      </c>
      <c r="R8976" s="13">
        <f t="shared" si="1"/>
        <v>546.25</v>
      </c>
      <c r="S8976" s="14">
        <f t="shared" si="2"/>
        <v>39.01785714</v>
      </c>
      <c r="T8976" s="14">
        <f t="shared" si="3"/>
        <v>0.3501144165</v>
      </c>
      <c r="U8976" s="15" t="str">
        <f>vlookup(F8976,'Sub categories'!$A:$C,3,False)</f>
        <v>Binders</v>
      </c>
      <c r="V8976" s="16">
        <f t="shared" si="4"/>
        <v>9</v>
      </c>
      <c r="W8976" s="17">
        <f t="array" ref="W8976">INDEX(shipping_prices!$C$1:$F10203,MATCH(I8976,shipping_prices!$A$1:$A10203,0),MATCH(M8976,shipping_prices!$C$1:$F$1,0))</f>
        <v>14.86</v>
      </c>
      <c r="X8976" s="15" t="str">
        <f t="shared" si="5"/>
        <v>Anne PryorLos AngelesCalifornia</v>
      </c>
      <c r="Y8976" s="15" t="str">
        <f t="shared" si="6"/>
        <v>High</v>
      </c>
    </row>
    <row r="8977" hidden="1">
      <c r="A8977" s="1">
        <v>43394.0</v>
      </c>
      <c r="B8977" s="2" t="s">
        <v>7918</v>
      </c>
      <c r="C8977" s="2">
        <v>2.0</v>
      </c>
      <c r="D8977" s="2" t="s">
        <v>1434</v>
      </c>
      <c r="E8977" s="2" t="s">
        <v>37</v>
      </c>
      <c r="F8977" s="2" t="s">
        <v>4660</v>
      </c>
      <c r="G8977" s="2" t="s">
        <v>39</v>
      </c>
      <c r="H8977" s="2" t="s">
        <v>2256</v>
      </c>
      <c r="I8977" s="2" t="s">
        <v>31</v>
      </c>
      <c r="J8977" s="2" t="s">
        <v>32</v>
      </c>
      <c r="K8977" s="2" t="s">
        <v>33</v>
      </c>
      <c r="L8977" s="10">
        <v>43395.0</v>
      </c>
      <c r="M8977" s="2" t="s">
        <v>142</v>
      </c>
      <c r="N8977" s="11">
        <v>0.0</v>
      </c>
      <c r="O8977" s="12">
        <v>2.0</v>
      </c>
      <c r="P8977" s="13">
        <v>0.49</v>
      </c>
      <c r="Q8977" s="13">
        <v>4.0</v>
      </c>
      <c r="R8977" s="13">
        <f t="shared" si="1"/>
        <v>4</v>
      </c>
      <c r="S8977" s="14">
        <f t="shared" si="2"/>
        <v>2</v>
      </c>
      <c r="T8977" s="14">
        <f t="shared" si="3"/>
        <v>0.5</v>
      </c>
      <c r="U8977" s="15" t="str">
        <f>vlookup(F8977,'Sub categories'!$A:$C,3,False)</f>
        <v>Fasteners</v>
      </c>
      <c r="V8977" s="16">
        <f t="shared" si="4"/>
        <v>1</v>
      </c>
      <c r="W8977" s="17">
        <f t="array" ref="W8977">INDEX(shipping_prices!$C$1:$F10204,MATCH(I8977,shipping_prices!$A$1:$A10204,0),MATCH(M8977,shipping_prices!$C$1:$F$1,0))</f>
        <v>23.55</v>
      </c>
      <c r="X8977" s="15" t="str">
        <f t="shared" si="5"/>
        <v>Keith DawkinsNew York CityNew York</v>
      </c>
      <c r="Y8977" s="15" t="str">
        <f t="shared" si="6"/>
        <v>Low</v>
      </c>
    </row>
    <row r="8978">
      <c r="A8978" s="1">
        <v>43394.0</v>
      </c>
      <c r="B8978" s="2" t="s">
        <v>7919</v>
      </c>
      <c r="C8978" s="2">
        <v>4.0</v>
      </c>
      <c r="D8978" s="2" t="s">
        <v>5964</v>
      </c>
      <c r="E8978" s="2" t="s">
        <v>27</v>
      </c>
      <c r="F8978" s="2" t="s">
        <v>5894</v>
      </c>
      <c r="G8978" s="2" t="s">
        <v>45</v>
      </c>
      <c r="H8978" s="2" t="s">
        <v>288</v>
      </c>
      <c r="I8978" s="2" t="s">
        <v>140</v>
      </c>
      <c r="J8978" s="2" t="s">
        <v>141</v>
      </c>
      <c r="K8978" s="2" t="s">
        <v>77</v>
      </c>
      <c r="L8978" s="10">
        <v>43403.0</v>
      </c>
      <c r="M8978" s="2" t="s">
        <v>34</v>
      </c>
      <c r="N8978" s="11">
        <v>0.3</v>
      </c>
      <c r="O8978" s="12">
        <v>0.0</v>
      </c>
      <c r="P8978" s="13">
        <v>0.0</v>
      </c>
      <c r="Q8978" s="13">
        <v>199.0</v>
      </c>
      <c r="R8978" s="13">
        <f t="shared" si="1"/>
        <v>284.2857143</v>
      </c>
      <c r="S8978" s="14">
        <f t="shared" si="2"/>
        <v>71.07142857</v>
      </c>
      <c r="T8978" s="14">
        <f t="shared" si="3"/>
        <v>0</v>
      </c>
      <c r="U8978" s="15" t="str">
        <f>vlookup(F8978,'Sub categories'!$A:$C,3,False)</f>
        <v>Bookcases</v>
      </c>
      <c r="V8978" s="16">
        <f t="shared" si="4"/>
        <v>9</v>
      </c>
      <c r="W8978" s="17">
        <f t="array" ref="W8978">INDEX(shipping_prices!$C$1:$F10205,MATCH(I8978,shipping_prices!$A$1:$A10205,0),MATCH(M8978,shipping_prices!$C$1:$F$1,0))</f>
        <v>13.2</v>
      </c>
      <c r="X8978" s="15" t="str">
        <f t="shared" si="5"/>
        <v>Rob BeeghlyChicagoIllinois</v>
      </c>
      <c r="Y8978" s="15" t="str">
        <f t="shared" si="6"/>
        <v>loss</v>
      </c>
    </row>
    <row r="8979">
      <c r="A8979" s="1">
        <v>43394.0</v>
      </c>
      <c r="B8979" s="2" t="s">
        <v>7920</v>
      </c>
      <c r="C8979" s="2">
        <v>5.0</v>
      </c>
      <c r="D8979" s="2" t="s">
        <v>2087</v>
      </c>
      <c r="E8979" s="2" t="s">
        <v>49</v>
      </c>
      <c r="F8979" s="2" t="s">
        <v>1525</v>
      </c>
      <c r="G8979" s="2" t="s">
        <v>45</v>
      </c>
      <c r="H8979" s="2" t="s">
        <v>130</v>
      </c>
      <c r="I8979" s="2" t="s">
        <v>480</v>
      </c>
      <c r="J8979" s="2" t="s">
        <v>76</v>
      </c>
      <c r="K8979" s="2" t="s">
        <v>77</v>
      </c>
      <c r="L8979" s="10">
        <v>43398.0</v>
      </c>
      <c r="M8979" s="2" t="s">
        <v>34</v>
      </c>
      <c r="N8979" s="11">
        <v>0.6</v>
      </c>
      <c r="O8979" s="12">
        <v>-10.0</v>
      </c>
      <c r="P8979" s="13">
        <v>-0.4</v>
      </c>
      <c r="Q8979" s="13">
        <v>25.0</v>
      </c>
      <c r="R8979" s="13">
        <f t="shared" si="1"/>
        <v>62.5</v>
      </c>
      <c r="S8979" s="14">
        <f t="shared" si="2"/>
        <v>12.5</v>
      </c>
      <c r="T8979" s="14">
        <f t="shared" si="3"/>
        <v>-0.4</v>
      </c>
      <c r="U8979" s="15" t="str">
        <f>vlookup(F8979,'Sub categories'!$A:$C,3,False)</f>
        <v>Furnishings</v>
      </c>
      <c r="V8979" s="16">
        <f t="shared" si="4"/>
        <v>4</v>
      </c>
      <c r="W8979" s="17">
        <f t="array" ref="W8979">INDEX(shipping_prices!$C$1:$F10206,MATCH(I8979,shipping_prices!$A$1:$A10206,0),MATCH(M8979,shipping_prices!$C$1:$F$1,0))</f>
        <v>11.14</v>
      </c>
      <c r="X8979" s="15" t="str">
        <f t="shared" si="5"/>
        <v>Barry FranzPasadenaTexas</v>
      </c>
      <c r="Y8979" s="15" t="str">
        <f t="shared" si="6"/>
        <v>loss</v>
      </c>
    </row>
    <row r="8980">
      <c r="A8980" s="1">
        <v>43394.0</v>
      </c>
      <c r="B8980" s="2" t="s">
        <v>7920</v>
      </c>
      <c r="C8980" s="2">
        <v>5.0</v>
      </c>
      <c r="D8980" s="2" t="s">
        <v>2087</v>
      </c>
      <c r="E8980" s="2" t="s">
        <v>49</v>
      </c>
      <c r="F8980" s="2" t="s">
        <v>5011</v>
      </c>
      <c r="G8980" s="2" t="s">
        <v>45</v>
      </c>
      <c r="H8980" s="2" t="s">
        <v>246</v>
      </c>
      <c r="I8980" s="2" t="s">
        <v>480</v>
      </c>
      <c r="J8980" s="2" t="s">
        <v>76</v>
      </c>
      <c r="K8980" s="2" t="s">
        <v>77</v>
      </c>
      <c r="L8980" s="10">
        <v>43398.0</v>
      </c>
      <c r="M8980" s="2" t="s">
        <v>34</v>
      </c>
      <c r="N8980" s="11">
        <v>0.6</v>
      </c>
      <c r="O8980" s="12">
        <v>-378.0</v>
      </c>
      <c r="P8980" s="13">
        <v>-1.25</v>
      </c>
      <c r="Q8980" s="13">
        <v>303.0</v>
      </c>
      <c r="R8980" s="13">
        <f t="shared" si="1"/>
        <v>757.5</v>
      </c>
      <c r="S8980" s="14">
        <f t="shared" si="2"/>
        <v>151.5</v>
      </c>
      <c r="T8980" s="14">
        <f t="shared" si="3"/>
        <v>-1.247524752</v>
      </c>
      <c r="U8980" s="15" t="str">
        <f>vlookup(F8980,'Sub categories'!$A:$C,3,False)</f>
        <v>Furnishings</v>
      </c>
      <c r="V8980" s="16">
        <f t="shared" si="4"/>
        <v>4</v>
      </c>
      <c r="W8980" s="17">
        <f t="array" ref="W8980">INDEX(shipping_prices!$C$1:$F10207,MATCH(I8980,shipping_prices!$A$1:$A10207,0),MATCH(M8980,shipping_prices!$C$1:$F$1,0))</f>
        <v>11.14</v>
      </c>
      <c r="X8980" s="15" t="str">
        <f t="shared" si="5"/>
        <v>Barry FranzPasadenaTexas</v>
      </c>
      <c r="Y8980" s="15" t="str">
        <f t="shared" si="6"/>
        <v>loss</v>
      </c>
    </row>
    <row r="8981" hidden="1">
      <c r="A8981" s="1">
        <v>43394.0</v>
      </c>
      <c r="B8981" s="2" t="s">
        <v>7921</v>
      </c>
      <c r="C8981" s="2">
        <v>3.0</v>
      </c>
      <c r="D8981" s="2" t="s">
        <v>3946</v>
      </c>
      <c r="E8981" s="2" t="s">
        <v>37</v>
      </c>
      <c r="F8981" s="2" t="s">
        <v>5181</v>
      </c>
      <c r="G8981" s="2" t="s">
        <v>39</v>
      </c>
      <c r="H8981" s="2" t="s">
        <v>841</v>
      </c>
      <c r="I8981" s="2" t="s">
        <v>6392</v>
      </c>
      <c r="J8981" s="2" t="s">
        <v>814</v>
      </c>
      <c r="K8981" s="2" t="s">
        <v>43</v>
      </c>
      <c r="L8981" s="10">
        <v>43405.0</v>
      </c>
      <c r="M8981" s="2" t="s">
        <v>34</v>
      </c>
      <c r="N8981" s="11">
        <v>0.7</v>
      </c>
      <c r="O8981" s="12">
        <v>-2.0</v>
      </c>
      <c r="P8981" s="13">
        <v>-0.8</v>
      </c>
      <c r="Q8981" s="13">
        <v>2.0</v>
      </c>
      <c r="R8981" s="13">
        <f t="shared" si="1"/>
        <v>6.666666667</v>
      </c>
      <c r="S8981" s="14">
        <f t="shared" si="2"/>
        <v>2.222222222</v>
      </c>
      <c r="T8981" s="14">
        <f t="shared" si="3"/>
        <v>-1</v>
      </c>
      <c r="U8981" s="15" t="str">
        <f>vlookup(F8981,'Sub categories'!$A:$C,3,False)</f>
        <v>Binders</v>
      </c>
      <c r="V8981" s="16">
        <f t="shared" si="4"/>
        <v>11</v>
      </c>
      <c r="W8981" s="17">
        <f t="array" ref="W8981">INDEX(shipping_prices!$C$1:$F10208,MATCH(I8981,shipping_prices!$A$1:$A10208,0),MATCH(M8981,shipping_prices!$C$1:$F$1,0))</f>
        <v>14.85</v>
      </c>
      <c r="X8981" s="15" t="str">
        <f t="shared" si="5"/>
        <v>Maribeth YedwabParkerColorado</v>
      </c>
      <c r="Y8981" s="15" t="str">
        <f t="shared" si="6"/>
        <v>loss</v>
      </c>
    </row>
    <row r="8982" hidden="1">
      <c r="A8982" s="1">
        <v>43394.0</v>
      </c>
      <c r="B8982" s="2" t="s">
        <v>7921</v>
      </c>
      <c r="C8982" s="2">
        <v>2.0</v>
      </c>
      <c r="D8982" s="2" t="s">
        <v>3946</v>
      </c>
      <c r="E8982" s="2" t="s">
        <v>37</v>
      </c>
      <c r="F8982" s="2" t="s">
        <v>416</v>
      </c>
      <c r="G8982" s="2" t="s">
        <v>39</v>
      </c>
      <c r="H8982" s="2" t="s">
        <v>182</v>
      </c>
      <c r="I8982" s="2" t="s">
        <v>6392</v>
      </c>
      <c r="J8982" s="2" t="s">
        <v>814</v>
      </c>
      <c r="K8982" s="2" t="s">
        <v>43</v>
      </c>
      <c r="L8982" s="10">
        <v>43405.0</v>
      </c>
      <c r="M8982" s="2" t="s">
        <v>34</v>
      </c>
      <c r="N8982" s="11">
        <v>0.7</v>
      </c>
      <c r="O8982" s="12">
        <v>-12.0</v>
      </c>
      <c r="P8982" s="13">
        <v>-0.8</v>
      </c>
      <c r="Q8982" s="13">
        <v>15.0</v>
      </c>
      <c r="R8982" s="13">
        <f t="shared" si="1"/>
        <v>50</v>
      </c>
      <c r="S8982" s="14">
        <f t="shared" si="2"/>
        <v>25</v>
      </c>
      <c r="T8982" s="14">
        <f t="shared" si="3"/>
        <v>-0.8</v>
      </c>
      <c r="U8982" s="15" t="str">
        <f>vlookup(F8982,'Sub categories'!$A:$C,3,False)</f>
        <v>Binders</v>
      </c>
      <c r="V8982" s="16">
        <f t="shared" si="4"/>
        <v>11</v>
      </c>
      <c r="W8982" s="17">
        <f t="array" ref="W8982">INDEX(shipping_prices!$C$1:$F10209,MATCH(I8982,shipping_prices!$A$1:$A10209,0),MATCH(M8982,shipping_prices!$C$1:$F$1,0))</f>
        <v>14.85</v>
      </c>
      <c r="X8982" s="15" t="str">
        <f t="shared" si="5"/>
        <v>Maribeth YedwabParkerColorado</v>
      </c>
      <c r="Y8982" s="15" t="str">
        <f t="shared" si="6"/>
        <v>loss</v>
      </c>
    </row>
    <row r="8983" hidden="1">
      <c r="A8983" s="1">
        <v>43394.0</v>
      </c>
      <c r="B8983" s="2" t="s">
        <v>7921</v>
      </c>
      <c r="C8983" s="2">
        <v>2.0</v>
      </c>
      <c r="D8983" s="2" t="s">
        <v>3946</v>
      </c>
      <c r="E8983" s="2" t="s">
        <v>37</v>
      </c>
      <c r="F8983" s="2" t="s">
        <v>566</v>
      </c>
      <c r="G8983" s="2" t="s">
        <v>39</v>
      </c>
      <c r="H8983" s="2" t="s">
        <v>79</v>
      </c>
      <c r="I8983" s="2" t="s">
        <v>6392</v>
      </c>
      <c r="J8983" s="2" t="s">
        <v>814</v>
      </c>
      <c r="K8983" s="2" t="s">
        <v>43</v>
      </c>
      <c r="L8983" s="10">
        <v>43405.0</v>
      </c>
      <c r="M8983" s="2" t="s">
        <v>34</v>
      </c>
      <c r="N8983" s="11">
        <v>0.7</v>
      </c>
      <c r="O8983" s="12">
        <v>-15.0</v>
      </c>
      <c r="P8983" s="13">
        <v>-0.67</v>
      </c>
      <c r="Q8983" s="13">
        <v>23.0</v>
      </c>
      <c r="R8983" s="13">
        <f t="shared" si="1"/>
        <v>76.66666667</v>
      </c>
      <c r="S8983" s="14">
        <f t="shared" si="2"/>
        <v>38.33333333</v>
      </c>
      <c r="T8983" s="14">
        <f t="shared" si="3"/>
        <v>-0.652173913</v>
      </c>
      <c r="U8983" s="15" t="str">
        <f>vlookup(F8983,'Sub categories'!$A:$C,3,False)</f>
        <v>Binders</v>
      </c>
      <c r="V8983" s="16">
        <f t="shared" si="4"/>
        <v>11</v>
      </c>
      <c r="W8983" s="17">
        <f t="array" ref="W8983">INDEX(shipping_prices!$C$1:$F10210,MATCH(I8983,shipping_prices!$A$1:$A10210,0),MATCH(M8983,shipping_prices!$C$1:$F$1,0))</f>
        <v>14.85</v>
      </c>
      <c r="X8983" s="15" t="str">
        <f t="shared" si="5"/>
        <v>Maribeth YedwabParkerColorado</v>
      </c>
      <c r="Y8983" s="15" t="str">
        <f t="shared" si="6"/>
        <v>loss</v>
      </c>
    </row>
    <row r="8984" hidden="1">
      <c r="A8984" s="1">
        <v>43394.0</v>
      </c>
      <c r="B8984" s="2" t="s">
        <v>7921</v>
      </c>
      <c r="C8984" s="2">
        <v>1.0</v>
      </c>
      <c r="D8984" s="2" t="s">
        <v>3946</v>
      </c>
      <c r="E8984" s="2" t="s">
        <v>37</v>
      </c>
      <c r="F8984" s="2" t="s">
        <v>3660</v>
      </c>
      <c r="G8984" s="2" t="s">
        <v>39</v>
      </c>
      <c r="H8984" s="2" t="s">
        <v>79</v>
      </c>
      <c r="I8984" s="2" t="s">
        <v>6392</v>
      </c>
      <c r="J8984" s="2" t="s">
        <v>814</v>
      </c>
      <c r="K8984" s="2" t="s">
        <v>43</v>
      </c>
      <c r="L8984" s="10">
        <v>43405.0</v>
      </c>
      <c r="M8984" s="2" t="s">
        <v>34</v>
      </c>
      <c r="N8984" s="11">
        <v>0.2</v>
      </c>
      <c r="O8984" s="12">
        <v>12.0</v>
      </c>
      <c r="P8984" s="13">
        <v>0.36</v>
      </c>
      <c r="Q8984" s="13">
        <v>33.0</v>
      </c>
      <c r="R8984" s="13">
        <f t="shared" si="1"/>
        <v>41.25</v>
      </c>
      <c r="S8984" s="14">
        <f t="shared" si="2"/>
        <v>41.25</v>
      </c>
      <c r="T8984" s="14">
        <f t="shared" si="3"/>
        <v>0.3636363636</v>
      </c>
      <c r="U8984" s="15" t="str">
        <f>vlookup(F8984,'Sub categories'!$A:$C,3,False)</f>
        <v>Paper</v>
      </c>
      <c r="V8984" s="16">
        <f t="shared" si="4"/>
        <v>11</v>
      </c>
      <c r="W8984" s="17">
        <f t="array" ref="W8984">INDEX(shipping_prices!$C$1:$F10211,MATCH(I8984,shipping_prices!$A$1:$A10211,0),MATCH(M8984,shipping_prices!$C$1:$F$1,0))</f>
        <v>14.85</v>
      </c>
      <c r="X8984" s="15" t="str">
        <f t="shared" si="5"/>
        <v>Maribeth YedwabParkerColorado</v>
      </c>
      <c r="Y8984" s="15" t="str">
        <f t="shared" si="6"/>
        <v>Low</v>
      </c>
    </row>
    <row r="8985">
      <c r="A8985" s="1">
        <v>43394.0</v>
      </c>
      <c r="B8985" s="2" t="s">
        <v>7921</v>
      </c>
      <c r="C8985" s="2">
        <v>2.0</v>
      </c>
      <c r="D8985" s="2" t="s">
        <v>3946</v>
      </c>
      <c r="E8985" s="2" t="s">
        <v>37</v>
      </c>
      <c r="F8985" s="2" t="s">
        <v>1095</v>
      </c>
      <c r="G8985" s="2" t="s">
        <v>45</v>
      </c>
      <c r="H8985" s="2" t="s">
        <v>227</v>
      </c>
      <c r="I8985" s="2" t="s">
        <v>6392</v>
      </c>
      <c r="J8985" s="2" t="s">
        <v>814</v>
      </c>
      <c r="K8985" s="2" t="s">
        <v>43</v>
      </c>
      <c r="L8985" s="10">
        <v>43405.0</v>
      </c>
      <c r="M8985" s="2" t="s">
        <v>34</v>
      </c>
      <c r="N8985" s="11">
        <v>0.2</v>
      </c>
      <c r="O8985" s="12">
        <v>50.0</v>
      </c>
      <c r="P8985" s="13">
        <v>0.06</v>
      </c>
      <c r="Q8985" s="13">
        <v>802.0</v>
      </c>
      <c r="R8985" s="13">
        <f t="shared" si="1"/>
        <v>1002.5</v>
      </c>
      <c r="S8985" s="14">
        <f t="shared" si="2"/>
        <v>501.25</v>
      </c>
      <c r="T8985" s="14">
        <f t="shared" si="3"/>
        <v>0.06234413965</v>
      </c>
      <c r="U8985" s="15" t="str">
        <f>vlookup(F8985,'Sub categories'!$A:$C,3,False)</f>
        <v>Chairs</v>
      </c>
      <c r="V8985" s="16">
        <f t="shared" si="4"/>
        <v>11</v>
      </c>
      <c r="W8985" s="17">
        <f t="array" ref="W8985">INDEX(shipping_prices!$C$1:$F10212,MATCH(I8985,shipping_prices!$A$1:$A10212,0),MATCH(M8985,shipping_prices!$C$1:$F$1,0))</f>
        <v>14.85</v>
      </c>
      <c r="X8985" s="15" t="str">
        <f t="shared" si="5"/>
        <v>Maribeth YedwabParkerColorado</v>
      </c>
      <c r="Y8985" s="15" t="str">
        <f t="shared" si="6"/>
        <v>High</v>
      </c>
    </row>
    <row r="8986" hidden="1">
      <c r="A8986" s="1">
        <v>43395.0</v>
      </c>
      <c r="B8986" s="2" t="s">
        <v>7922</v>
      </c>
      <c r="C8986" s="2">
        <v>4.0</v>
      </c>
      <c r="D8986" s="2" t="s">
        <v>411</v>
      </c>
      <c r="E8986" s="2" t="s">
        <v>27</v>
      </c>
      <c r="F8986" s="2" t="s">
        <v>2800</v>
      </c>
      <c r="G8986" s="2" t="s">
        <v>39</v>
      </c>
      <c r="H8986" s="2" t="s">
        <v>534</v>
      </c>
      <c r="I8986" s="2" t="s">
        <v>1000</v>
      </c>
      <c r="J8986" s="2" t="s">
        <v>321</v>
      </c>
      <c r="K8986" s="2" t="s">
        <v>33</v>
      </c>
      <c r="L8986" s="10">
        <v>43404.0</v>
      </c>
      <c r="M8986" s="2" t="s">
        <v>142</v>
      </c>
      <c r="N8986" s="11">
        <v>0.2</v>
      </c>
      <c r="O8986" s="12">
        <v>-35.0</v>
      </c>
      <c r="P8986" s="13">
        <v>-0.23</v>
      </c>
      <c r="Q8986" s="13">
        <v>157.0</v>
      </c>
      <c r="R8986" s="13">
        <f t="shared" si="1"/>
        <v>196.25</v>
      </c>
      <c r="S8986" s="14">
        <f t="shared" si="2"/>
        <v>49.0625</v>
      </c>
      <c r="T8986" s="14">
        <f t="shared" si="3"/>
        <v>-0.2229299363</v>
      </c>
      <c r="U8986" s="15" t="str">
        <f>vlookup(F8986,'Sub categories'!$A:$C,3,False)</f>
        <v>Storage</v>
      </c>
      <c r="V8986" s="16">
        <f t="shared" si="4"/>
        <v>9</v>
      </c>
      <c r="W8986" s="17">
        <f t="array" ref="W8986">INDEX(shipping_prices!$C$1:$F10213,MATCH(I8986,shipping_prices!$A$1:$A10213,0),MATCH(M8986,shipping_prices!$C$1:$F$1,0))</f>
        <v>16.97</v>
      </c>
      <c r="X8986" s="15" t="str">
        <f t="shared" si="5"/>
        <v>Duane BenoitLancasterOhio</v>
      </c>
      <c r="Y8986" s="15" t="str">
        <f t="shared" si="6"/>
        <v>loss</v>
      </c>
    </row>
    <row r="8987" hidden="1">
      <c r="A8987" s="1">
        <v>43395.0</v>
      </c>
      <c r="B8987" s="2" t="s">
        <v>7923</v>
      </c>
      <c r="C8987" s="2">
        <v>3.0</v>
      </c>
      <c r="D8987" s="2" t="s">
        <v>1997</v>
      </c>
      <c r="E8987" s="2" t="s">
        <v>37</v>
      </c>
      <c r="F8987" s="2" t="s">
        <v>3897</v>
      </c>
      <c r="G8987" s="2" t="s">
        <v>39</v>
      </c>
      <c r="H8987" s="2" t="s">
        <v>51</v>
      </c>
      <c r="I8987" s="2" t="s">
        <v>158</v>
      </c>
      <c r="J8987" s="2" t="s">
        <v>159</v>
      </c>
      <c r="K8987" s="2" t="s">
        <v>43</v>
      </c>
      <c r="L8987" s="10">
        <v>43407.0</v>
      </c>
      <c r="M8987" s="2" t="s">
        <v>34</v>
      </c>
      <c r="N8987" s="11">
        <v>0.0</v>
      </c>
      <c r="O8987" s="12">
        <v>9.0</v>
      </c>
      <c r="P8987" s="13">
        <v>0.48</v>
      </c>
      <c r="Q8987" s="13">
        <v>19.0</v>
      </c>
      <c r="R8987" s="13">
        <f t="shared" si="1"/>
        <v>19</v>
      </c>
      <c r="S8987" s="14">
        <f t="shared" si="2"/>
        <v>6.333333333</v>
      </c>
      <c r="T8987" s="14">
        <f t="shared" si="3"/>
        <v>0.4736842105</v>
      </c>
      <c r="U8987" s="15" t="str">
        <f>vlookup(F8987,'Sub categories'!$A:$C,3,False)</f>
        <v>Paper</v>
      </c>
      <c r="V8987" s="16">
        <f t="shared" si="4"/>
        <v>12</v>
      </c>
      <c r="W8987" s="17">
        <f t="array" ref="W8987">INDEX(shipping_prices!$C$1:$F10214,MATCH(I8987,shipping_prices!$A$1:$A10214,0),MATCH(M8987,shipping_prices!$C$1:$F$1,0))</f>
        <v>7</v>
      </c>
      <c r="X8987" s="15" t="str">
        <f t="shared" si="5"/>
        <v>Deirdre GreerSeattleWashington</v>
      </c>
      <c r="Y8987" s="15" t="str">
        <f t="shared" si="6"/>
        <v>Low</v>
      </c>
    </row>
    <row r="8988">
      <c r="A8988" s="1">
        <v>43395.0</v>
      </c>
      <c r="B8988" s="2" t="s">
        <v>7924</v>
      </c>
      <c r="C8988" s="2">
        <v>5.0</v>
      </c>
      <c r="D8988" s="2" t="s">
        <v>1989</v>
      </c>
      <c r="E8988" s="2" t="s">
        <v>27</v>
      </c>
      <c r="F8988" s="2" t="s">
        <v>2804</v>
      </c>
      <c r="G8988" s="2" t="s">
        <v>45</v>
      </c>
      <c r="H8988" s="2" t="s">
        <v>46</v>
      </c>
      <c r="I8988" s="2" t="s">
        <v>501</v>
      </c>
      <c r="J8988" s="2" t="s">
        <v>122</v>
      </c>
      <c r="K8988" s="2" t="s">
        <v>54</v>
      </c>
      <c r="L8988" s="10">
        <v>43399.0</v>
      </c>
      <c r="M8988" s="2" t="s">
        <v>142</v>
      </c>
      <c r="N8988" s="11">
        <v>0.0</v>
      </c>
      <c r="O8988" s="12">
        <v>89.0</v>
      </c>
      <c r="P8988" s="13">
        <v>0.25</v>
      </c>
      <c r="Q8988" s="13">
        <v>355.0</v>
      </c>
      <c r="R8988" s="13">
        <f t="shared" si="1"/>
        <v>355</v>
      </c>
      <c r="S8988" s="14">
        <f t="shared" si="2"/>
        <v>71</v>
      </c>
      <c r="T8988" s="14">
        <f t="shared" si="3"/>
        <v>0.2507042254</v>
      </c>
      <c r="U8988" s="15" t="str">
        <f>vlookup(F8988,'Sub categories'!$A:$C,3,False)</f>
        <v>Bookcases</v>
      </c>
      <c r="V8988" s="16">
        <f t="shared" si="4"/>
        <v>4</v>
      </c>
      <c r="W8988" s="17">
        <f t="array" ref="W8988">INDEX(shipping_prices!$C$1:$F10215,MATCH(I8988,shipping_prices!$A$1:$A10215,0),MATCH(M8988,shipping_prices!$C$1:$F$1,0))</f>
        <v>17.58</v>
      </c>
      <c r="X8988" s="15" t="str">
        <f t="shared" si="5"/>
        <v>Raymond MesseColumbusGeorgia</v>
      </c>
      <c r="Y8988" s="15" t="str">
        <f t="shared" si="6"/>
        <v>High</v>
      </c>
    </row>
    <row r="8989" hidden="1">
      <c r="A8989" s="1">
        <v>43395.0</v>
      </c>
      <c r="B8989" s="2" t="s">
        <v>7925</v>
      </c>
      <c r="C8989" s="2">
        <v>2.0</v>
      </c>
      <c r="D8989" s="2" t="s">
        <v>4875</v>
      </c>
      <c r="E8989" s="2" t="s">
        <v>37</v>
      </c>
      <c r="F8989" s="2" t="s">
        <v>2975</v>
      </c>
      <c r="G8989" s="2" t="s">
        <v>29</v>
      </c>
      <c r="H8989" s="2" t="s">
        <v>2970</v>
      </c>
      <c r="I8989" s="2" t="s">
        <v>163</v>
      </c>
      <c r="J8989" s="2" t="s">
        <v>164</v>
      </c>
      <c r="K8989" s="2" t="s">
        <v>33</v>
      </c>
      <c r="L8989" s="10">
        <v>43400.0</v>
      </c>
      <c r="M8989" s="2" t="s">
        <v>34</v>
      </c>
      <c r="N8989" s="11">
        <v>0.4</v>
      </c>
      <c r="O8989" s="12">
        <v>-16.0</v>
      </c>
      <c r="P8989" s="13">
        <v>-0.67</v>
      </c>
      <c r="Q8989" s="13">
        <v>24.0</v>
      </c>
      <c r="R8989" s="13">
        <f t="shared" si="1"/>
        <v>40</v>
      </c>
      <c r="S8989" s="14">
        <f t="shared" si="2"/>
        <v>20</v>
      </c>
      <c r="T8989" s="14">
        <f t="shared" si="3"/>
        <v>-0.6666666667</v>
      </c>
      <c r="U8989" s="15" t="str">
        <f>vlookup(F8989,'Sub categories'!$A:$C,3,False)</f>
        <v>Phones</v>
      </c>
      <c r="V8989" s="16">
        <f t="shared" si="4"/>
        <v>5</v>
      </c>
      <c r="W8989" s="17">
        <f t="array" ref="W8989">INDEX(shipping_prices!$C$1:$F10216,MATCH(I8989,shipping_prices!$A$1:$A10216,0),MATCH(M8989,shipping_prices!$C$1:$F$1,0))</f>
        <v>7.98</v>
      </c>
      <c r="X8989" s="15" t="str">
        <f t="shared" si="5"/>
        <v>Alejandro SavelyPhiladelphiaPennsylvania</v>
      </c>
      <c r="Y8989" s="15" t="str">
        <f t="shared" si="6"/>
        <v>loss</v>
      </c>
    </row>
    <row r="8990">
      <c r="A8990" s="1">
        <v>43395.0</v>
      </c>
      <c r="B8990" s="2" t="s">
        <v>7926</v>
      </c>
      <c r="C8990" s="2">
        <v>2.0</v>
      </c>
      <c r="D8990" s="2" t="s">
        <v>2845</v>
      </c>
      <c r="E8990" s="2" t="s">
        <v>37</v>
      </c>
      <c r="F8990" s="2" t="s">
        <v>774</v>
      </c>
      <c r="G8990" s="2" t="s">
        <v>45</v>
      </c>
      <c r="H8990" s="2" t="s">
        <v>79</v>
      </c>
      <c r="I8990" s="2" t="s">
        <v>111</v>
      </c>
      <c r="J8990" s="2" t="s">
        <v>598</v>
      </c>
      <c r="K8990" s="2" t="s">
        <v>33</v>
      </c>
      <c r="L8990" s="10">
        <v>43402.0</v>
      </c>
      <c r="M8990" s="2" t="s">
        <v>34</v>
      </c>
      <c r="N8990" s="11">
        <v>0.0</v>
      </c>
      <c r="O8990" s="12">
        <v>3.0</v>
      </c>
      <c r="P8990" s="13">
        <v>0.33</v>
      </c>
      <c r="Q8990" s="13">
        <v>10.0</v>
      </c>
      <c r="R8990" s="13">
        <f t="shared" si="1"/>
        <v>10</v>
      </c>
      <c r="S8990" s="14">
        <f t="shared" si="2"/>
        <v>5</v>
      </c>
      <c r="T8990" s="14">
        <f t="shared" si="3"/>
        <v>0.3</v>
      </c>
      <c r="U8990" s="15" t="str">
        <f>vlookup(F8990,'Sub categories'!$A:$C,3,False)</f>
        <v>Furnishings</v>
      </c>
      <c r="V8990" s="16">
        <f t="shared" si="4"/>
        <v>7</v>
      </c>
      <c r="W8990" s="17">
        <f t="array" ref="W8990">INDEX(shipping_prices!$C$1:$F10217,MATCH(I8990,shipping_prices!$A$1:$A10217,0),MATCH(M8990,shipping_prices!$C$1:$F$1,0))</f>
        <v>7.81</v>
      </c>
      <c r="X8990" s="15" t="str">
        <f t="shared" si="5"/>
        <v>Bill ShonelyLakewoodNew Jersey</v>
      </c>
      <c r="Y8990" s="15" t="str">
        <f t="shared" si="6"/>
        <v>Low</v>
      </c>
    </row>
    <row r="8991" hidden="1">
      <c r="A8991" s="1">
        <v>43395.0</v>
      </c>
      <c r="B8991" s="2" t="s">
        <v>7926</v>
      </c>
      <c r="C8991" s="2">
        <v>5.0</v>
      </c>
      <c r="D8991" s="2" t="s">
        <v>2845</v>
      </c>
      <c r="E8991" s="2" t="s">
        <v>37</v>
      </c>
      <c r="F8991" s="2" t="s">
        <v>1754</v>
      </c>
      <c r="G8991" s="2" t="s">
        <v>39</v>
      </c>
      <c r="H8991" s="2" t="s">
        <v>40</v>
      </c>
      <c r="I8991" s="2" t="s">
        <v>111</v>
      </c>
      <c r="J8991" s="2" t="s">
        <v>598</v>
      </c>
      <c r="K8991" s="2" t="s">
        <v>33</v>
      </c>
      <c r="L8991" s="10">
        <v>43402.0</v>
      </c>
      <c r="M8991" s="2" t="s">
        <v>34</v>
      </c>
      <c r="N8991" s="11">
        <v>0.0</v>
      </c>
      <c r="O8991" s="12">
        <v>12.0</v>
      </c>
      <c r="P8991" s="13">
        <v>0.47</v>
      </c>
      <c r="Q8991" s="13">
        <v>25.0</v>
      </c>
      <c r="R8991" s="13">
        <f t="shared" si="1"/>
        <v>25</v>
      </c>
      <c r="S8991" s="14">
        <f t="shared" si="2"/>
        <v>5</v>
      </c>
      <c r="T8991" s="14">
        <f t="shared" si="3"/>
        <v>0.48</v>
      </c>
      <c r="U8991" s="15" t="str">
        <f>vlookup(F8991,'Sub categories'!$A:$C,3,False)</f>
        <v>Binders</v>
      </c>
      <c r="V8991" s="16">
        <f t="shared" si="4"/>
        <v>7</v>
      </c>
      <c r="W8991" s="17">
        <f t="array" ref="W8991">INDEX(shipping_prices!$C$1:$F10218,MATCH(I8991,shipping_prices!$A$1:$A10218,0),MATCH(M8991,shipping_prices!$C$1:$F$1,0))</f>
        <v>7.81</v>
      </c>
      <c r="X8991" s="15" t="str">
        <f t="shared" si="5"/>
        <v>Bill ShonelyLakewoodNew Jersey</v>
      </c>
      <c r="Y8991" s="15" t="str">
        <f t="shared" si="6"/>
        <v>Low</v>
      </c>
    </row>
    <row r="8992" hidden="1">
      <c r="A8992" s="1">
        <v>43395.0</v>
      </c>
      <c r="B8992" s="2" t="s">
        <v>7926</v>
      </c>
      <c r="C8992" s="2">
        <v>7.0</v>
      </c>
      <c r="D8992" s="2" t="s">
        <v>2845</v>
      </c>
      <c r="E8992" s="2" t="s">
        <v>37</v>
      </c>
      <c r="F8992" s="2" t="s">
        <v>6999</v>
      </c>
      <c r="G8992" s="2" t="s">
        <v>29</v>
      </c>
      <c r="H8992" s="2" t="s">
        <v>6271</v>
      </c>
      <c r="I8992" s="2" t="s">
        <v>111</v>
      </c>
      <c r="J8992" s="2" t="s">
        <v>598</v>
      </c>
      <c r="K8992" s="2" t="s">
        <v>33</v>
      </c>
      <c r="L8992" s="10">
        <v>43402.0</v>
      </c>
      <c r="M8992" s="2" t="s">
        <v>34</v>
      </c>
      <c r="N8992" s="11">
        <v>0.0</v>
      </c>
      <c r="O8992" s="12">
        <v>2366.0</v>
      </c>
      <c r="P8992" s="13">
        <v>0.26</v>
      </c>
      <c r="Q8992" s="13">
        <v>9100.0</v>
      </c>
      <c r="R8992" s="13">
        <f t="shared" si="1"/>
        <v>9100</v>
      </c>
      <c r="S8992" s="14">
        <f t="shared" si="2"/>
        <v>1300</v>
      </c>
      <c r="T8992" s="14">
        <f t="shared" si="3"/>
        <v>0.26</v>
      </c>
      <c r="U8992" s="15" t="str">
        <f>vlookup(F8992,'Sub categories'!$A:$C,3,False)</f>
        <v>Machines</v>
      </c>
      <c r="V8992" s="16">
        <f t="shared" si="4"/>
        <v>7</v>
      </c>
      <c r="W8992" s="17">
        <f t="array" ref="W8992">INDEX(shipping_prices!$C$1:$F10219,MATCH(I8992,shipping_prices!$A$1:$A10219,0),MATCH(M8992,shipping_prices!$C$1:$F$1,0))</f>
        <v>7.81</v>
      </c>
      <c r="X8992" s="15" t="str">
        <f t="shared" si="5"/>
        <v>Bill ShonelyLakewoodNew Jersey</v>
      </c>
      <c r="Y8992" s="15" t="str">
        <f t="shared" si="6"/>
        <v>High</v>
      </c>
    </row>
    <row r="8993" hidden="1">
      <c r="A8993" s="1">
        <v>43395.0</v>
      </c>
      <c r="B8993" s="2" t="s">
        <v>7927</v>
      </c>
      <c r="C8993" s="2">
        <v>3.0</v>
      </c>
      <c r="D8993" s="2" t="s">
        <v>3079</v>
      </c>
      <c r="E8993" s="2" t="s">
        <v>37</v>
      </c>
      <c r="F8993" s="2" t="s">
        <v>2126</v>
      </c>
      <c r="G8993" s="2" t="s">
        <v>29</v>
      </c>
      <c r="H8993" s="2" t="s">
        <v>697</v>
      </c>
      <c r="I8993" s="2" t="s">
        <v>158</v>
      </c>
      <c r="J8993" s="2" t="s">
        <v>159</v>
      </c>
      <c r="K8993" s="2" t="s">
        <v>43</v>
      </c>
      <c r="L8993" s="10">
        <v>43396.0</v>
      </c>
      <c r="M8993" s="2" t="s">
        <v>34</v>
      </c>
      <c r="N8993" s="11">
        <v>0.0</v>
      </c>
      <c r="O8993" s="12">
        <v>30.0</v>
      </c>
      <c r="P8993" s="13">
        <v>0.17</v>
      </c>
      <c r="Q8993" s="13">
        <v>177.0</v>
      </c>
      <c r="R8993" s="13">
        <f t="shared" si="1"/>
        <v>177</v>
      </c>
      <c r="S8993" s="14">
        <f t="shared" si="2"/>
        <v>59</v>
      </c>
      <c r="T8993" s="14">
        <f t="shared" si="3"/>
        <v>0.1694915254</v>
      </c>
      <c r="U8993" s="15" t="str">
        <f>vlookup(F8993,'Sub categories'!$A:$C,3,False)</f>
        <v>Accessories</v>
      </c>
      <c r="V8993" s="16">
        <f t="shared" si="4"/>
        <v>1</v>
      </c>
      <c r="W8993" s="17">
        <f t="array" ref="W8993">INDEX(shipping_prices!$C$1:$F10220,MATCH(I8993,shipping_prices!$A$1:$A10220,0),MATCH(M8993,shipping_prices!$C$1:$F$1,0))</f>
        <v>7</v>
      </c>
      <c r="X8993" s="15" t="str">
        <f t="shared" si="5"/>
        <v>Christine PhanSeattleWashington</v>
      </c>
      <c r="Y8993" s="15" t="str">
        <f t="shared" si="6"/>
        <v>Low</v>
      </c>
    </row>
    <row r="8994" hidden="1">
      <c r="A8994" s="1">
        <v>43395.0</v>
      </c>
      <c r="B8994" s="2" t="s">
        <v>7928</v>
      </c>
      <c r="C8994" s="2">
        <v>4.0</v>
      </c>
      <c r="D8994" s="2" t="s">
        <v>6690</v>
      </c>
      <c r="E8994" s="2" t="s">
        <v>27</v>
      </c>
      <c r="F8994" s="2" t="s">
        <v>2650</v>
      </c>
      <c r="G8994" s="2" t="s">
        <v>39</v>
      </c>
      <c r="H8994" s="2" t="s">
        <v>51</v>
      </c>
      <c r="I8994" s="2" t="s">
        <v>41</v>
      </c>
      <c r="J8994" s="2" t="s">
        <v>42</v>
      </c>
      <c r="K8994" s="2" t="s">
        <v>43</v>
      </c>
      <c r="L8994" s="10">
        <v>43402.0</v>
      </c>
      <c r="M8994" s="2" t="s">
        <v>34</v>
      </c>
      <c r="N8994" s="11">
        <v>0.0</v>
      </c>
      <c r="O8994" s="12">
        <v>12.0</v>
      </c>
      <c r="P8994" s="13">
        <v>0.48</v>
      </c>
      <c r="Q8994" s="13">
        <v>26.0</v>
      </c>
      <c r="R8994" s="13">
        <f t="shared" si="1"/>
        <v>26</v>
      </c>
      <c r="S8994" s="14">
        <f t="shared" si="2"/>
        <v>6.5</v>
      </c>
      <c r="T8994" s="14">
        <f t="shared" si="3"/>
        <v>0.4615384615</v>
      </c>
      <c r="U8994" s="15" t="str">
        <f>vlookup(F8994,'Sub categories'!$A:$C,3,False)</f>
        <v>Paper</v>
      </c>
      <c r="V8994" s="16">
        <f t="shared" si="4"/>
        <v>7</v>
      </c>
      <c r="W8994" s="17">
        <f t="array" ref="W8994">INDEX(shipping_prices!$C$1:$F10221,MATCH(I8994,shipping_prices!$A$1:$A10221,0),MATCH(M8994,shipping_prices!$C$1:$F$1,0))</f>
        <v>10.99</v>
      </c>
      <c r="X8994" s="15" t="str">
        <f t="shared" si="5"/>
        <v>Mike KennedySan FranciscoCalifornia</v>
      </c>
      <c r="Y8994" s="15" t="str">
        <f t="shared" si="6"/>
        <v>Low</v>
      </c>
    </row>
    <row r="8995" hidden="1">
      <c r="A8995" s="1">
        <v>43395.0</v>
      </c>
      <c r="B8995" s="2" t="s">
        <v>7928</v>
      </c>
      <c r="C8995" s="2">
        <v>3.0</v>
      </c>
      <c r="D8995" s="2" t="s">
        <v>6690</v>
      </c>
      <c r="E8995" s="2" t="s">
        <v>27</v>
      </c>
      <c r="F8995" s="2" t="s">
        <v>1197</v>
      </c>
      <c r="G8995" s="2" t="s">
        <v>39</v>
      </c>
      <c r="H8995" s="2" t="s">
        <v>79</v>
      </c>
      <c r="I8995" s="2" t="s">
        <v>41</v>
      </c>
      <c r="J8995" s="2" t="s">
        <v>42</v>
      </c>
      <c r="K8995" s="2" t="s">
        <v>43</v>
      </c>
      <c r="L8995" s="10">
        <v>43402.0</v>
      </c>
      <c r="M8995" s="2" t="s">
        <v>34</v>
      </c>
      <c r="N8995" s="11">
        <v>0.0</v>
      </c>
      <c r="O8995" s="12">
        <v>9.0</v>
      </c>
      <c r="P8995" s="13">
        <v>0.26</v>
      </c>
      <c r="Q8995" s="13">
        <v>34.0</v>
      </c>
      <c r="R8995" s="13">
        <f t="shared" si="1"/>
        <v>34</v>
      </c>
      <c r="S8995" s="14">
        <f t="shared" si="2"/>
        <v>11.33333333</v>
      </c>
      <c r="T8995" s="14">
        <f t="shared" si="3"/>
        <v>0.2647058824</v>
      </c>
      <c r="U8995" s="15" t="str">
        <f>vlookup(F8995,'Sub categories'!$A:$C,3,False)</f>
        <v>Storage</v>
      </c>
      <c r="V8995" s="16">
        <f t="shared" si="4"/>
        <v>7</v>
      </c>
      <c r="W8995" s="17">
        <f t="array" ref="W8995">INDEX(shipping_prices!$C$1:$F10222,MATCH(I8995,shipping_prices!$A$1:$A10222,0),MATCH(M8995,shipping_prices!$C$1:$F$1,0))</f>
        <v>10.99</v>
      </c>
      <c r="X8995" s="15" t="str">
        <f t="shared" si="5"/>
        <v>Mike KennedySan FranciscoCalifornia</v>
      </c>
      <c r="Y8995" s="15" t="str">
        <f t="shared" si="6"/>
        <v>Low</v>
      </c>
    </row>
    <row r="8996" hidden="1">
      <c r="A8996" s="1">
        <v>43395.0</v>
      </c>
      <c r="B8996" s="2" t="s">
        <v>7928</v>
      </c>
      <c r="C8996" s="2">
        <v>7.0</v>
      </c>
      <c r="D8996" s="2" t="s">
        <v>6690</v>
      </c>
      <c r="E8996" s="2" t="s">
        <v>27</v>
      </c>
      <c r="F8996" s="2" t="s">
        <v>2959</v>
      </c>
      <c r="G8996" s="2" t="s">
        <v>39</v>
      </c>
      <c r="H8996" s="2" t="s">
        <v>2577</v>
      </c>
      <c r="I8996" s="2" t="s">
        <v>41</v>
      </c>
      <c r="J8996" s="2" t="s">
        <v>42</v>
      </c>
      <c r="K8996" s="2" t="s">
        <v>43</v>
      </c>
      <c r="L8996" s="10">
        <v>43402.0</v>
      </c>
      <c r="M8996" s="2" t="s">
        <v>34</v>
      </c>
      <c r="N8996" s="11">
        <v>0.0</v>
      </c>
      <c r="O8996" s="12">
        <v>20.0</v>
      </c>
      <c r="P8996" s="13">
        <v>0.49</v>
      </c>
      <c r="Q8996" s="13">
        <v>40.0</v>
      </c>
      <c r="R8996" s="13">
        <f t="shared" si="1"/>
        <v>40</v>
      </c>
      <c r="S8996" s="14">
        <f t="shared" si="2"/>
        <v>5.714285714</v>
      </c>
      <c r="T8996" s="14">
        <f t="shared" si="3"/>
        <v>0.5</v>
      </c>
      <c r="U8996" s="15" t="str">
        <f>vlookup(F8996,'Sub categories'!$A:$C,3,False)</f>
        <v>Paper</v>
      </c>
      <c r="V8996" s="16">
        <f t="shared" si="4"/>
        <v>7</v>
      </c>
      <c r="W8996" s="17">
        <f t="array" ref="W8996">INDEX(shipping_prices!$C$1:$F10223,MATCH(I8996,shipping_prices!$A$1:$A10223,0),MATCH(M8996,shipping_prices!$C$1:$F$1,0))</f>
        <v>10.99</v>
      </c>
      <c r="X8996" s="15" t="str">
        <f t="shared" si="5"/>
        <v>Mike KennedySan FranciscoCalifornia</v>
      </c>
      <c r="Y8996" s="15" t="str">
        <f t="shared" si="6"/>
        <v>Low</v>
      </c>
    </row>
    <row r="8997">
      <c r="A8997" s="1">
        <v>43395.0</v>
      </c>
      <c r="B8997" s="2" t="s">
        <v>7929</v>
      </c>
      <c r="C8997" s="2">
        <v>5.0</v>
      </c>
      <c r="D8997" s="2" t="s">
        <v>1078</v>
      </c>
      <c r="E8997" s="2" t="s">
        <v>49</v>
      </c>
      <c r="F8997" s="2" t="s">
        <v>832</v>
      </c>
      <c r="G8997" s="2" t="s">
        <v>45</v>
      </c>
      <c r="H8997" s="2" t="s">
        <v>833</v>
      </c>
      <c r="I8997" s="2" t="s">
        <v>169</v>
      </c>
      <c r="J8997" s="2" t="s">
        <v>42</v>
      </c>
      <c r="K8997" s="2" t="s">
        <v>43</v>
      </c>
      <c r="L8997" s="10">
        <v>43395.0</v>
      </c>
      <c r="M8997" s="2" t="s">
        <v>469</v>
      </c>
      <c r="N8997" s="11">
        <v>0.15</v>
      </c>
      <c r="O8997" s="12">
        <v>35.0</v>
      </c>
      <c r="P8997" s="13">
        <v>0.06</v>
      </c>
      <c r="Q8997" s="13">
        <v>599.0</v>
      </c>
      <c r="R8997" s="13">
        <f t="shared" si="1"/>
        <v>704.7058824</v>
      </c>
      <c r="S8997" s="14">
        <f t="shared" si="2"/>
        <v>140.9411765</v>
      </c>
      <c r="T8997" s="14">
        <f t="shared" si="3"/>
        <v>0.05843071786</v>
      </c>
      <c r="U8997" s="15" t="str">
        <f>vlookup(F8997,'Sub categories'!$A:$C,3,False)</f>
        <v>Bookcases</v>
      </c>
      <c r="V8997" s="16">
        <f t="shared" si="4"/>
        <v>0</v>
      </c>
      <c r="W8997" s="17">
        <f t="array" ref="W8997">INDEX(shipping_prices!$C$1:$F10224,MATCH(I8997,shipping_prices!$A$1:$A10224,0),MATCH(M8997,shipping_prices!$C$1:$F$1,0))</f>
        <v>49.22</v>
      </c>
      <c r="X8997" s="15" t="str">
        <f t="shared" si="5"/>
        <v>Marc HarriganLos AngelesCalifornia</v>
      </c>
      <c r="Y8997" s="15" t="str">
        <f t="shared" si="6"/>
        <v>High</v>
      </c>
    </row>
    <row r="8998" hidden="1">
      <c r="A8998" s="1">
        <v>43396.0</v>
      </c>
      <c r="B8998" s="2" t="s">
        <v>7930</v>
      </c>
      <c r="C8998" s="2">
        <v>5.0</v>
      </c>
      <c r="D8998" s="2" t="s">
        <v>1512</v>
      </c>
      <c r="E8998" s="2" t="s">
        <v>49</v>
      </c>
      <c r="F8998" s="2" t="s">
        <v>2622</v>
      </c>
      <c r="G8998" s="2" t="s">
        <v>39</v>
      </c>
      <c r="H8998" s="2" t="s">
        <v>79</v>
      </c>
      <c r="I8998" s="2" t="s">
        <v>3007</v>
      </c>
      <c r="J8998" s="2" t="s">
        <v>122</v>
      </c>
      <c r="K8998" s="2" t="s">
        <v>54</v>
      </c>
      <c r="L8998" s="10">
        <v>43396.0</v>
      </c>
      <c r="M8998" s="2" t="s">
        <v>469</v>
      </c>
      <c r="N8998" s="11">
        <v>0.0</v>
      </c>
      <c r="O8998" s="12">
        <v>0.0</v>
      </c>
      <c r="P8998" s="13">
        <v>0.02</v>
      </c>
      <c r="Q8998" s="13">
        <v>9.0</v>
      </c>
      <c r="R8998" s="13">
        <f t="shared" si="1"/>
        <v>9</v>
      </c>
      <c r="S8998" s="14">
        <f t="shared" si="2"/>
        <v>1.8</v>
      </c>
      <c r="T8998" s="14">
        <f t="shared" si="3"/>
        <v>0</v>
      </c>
      <c r="U8998" s="15" t="str">
        <f>vlookup(F8998,'Sub categories'!$A:$C,3,False)</f>
        <v>Fasteners</v>
      </c>
      <c r="V8998" s="16">
        <f t="shared" si="4"/>
        <v>0</v>
      </c>
      <c r="W8998" s="17">
        <f t="array" ref="W8998">INDEX(shipping_prices!$C$1:$F10225,MATCH(I8998,shipping_prices!$A$1:$A10225,0),MATCH(M8998,shipping_prices!$C$1:$F$1,0))</f>
        <v>52.21</v>
      </c>
      <c r="X8998" s="15" t="str">
        <f t="shared" si="5"/>
        <v>Paul ProstSmyrnaGeorgia</v>
      </c>
      <c r="Y8998" s="15" t="str">
        <f t="shared" si="6"/>
        <v>loss</v>
      </c>
    </row>
    <row r="8999">
      <c r="A8999" s="1">
        <v>43396.0</v>
      </c>
      <c r="B8999" s="2" t="s">
        <v>7930</v>
      </c>
      <c r="C8999" s="2">
        <v>3.0</v>
      </c>
      <c r="D8999" s="2" t="s">
        <v>1512</v>
      </c>
      <c r="E8999" s="2" t="s">
        <v>49</v>
      </c>
      <c r="F8999" s="2" t="s">
        <v>291</v>
      </c>
      <c r="G8999" s="2" t="s">
        <v>45</v>
      </c>
      <c r="H8999" s="2" t="s">
        <v>130</v>
      </c>
      <c r="I8999" s="2" t="s">
        <v>3007</v>
      </c>
      <c r="J8999" s="2" t="s">
        <v>122</v>
      </c>
      <c r="K8999" s="2" t="s">
        <v>54</v>
      </c>
      <c r="L8999" s="10">
        <v>43396.0</v>
      </c>
      <c r="M8999" s="2" t="s">
        <v>469</v>
      </c>
      <c r="N8999" s="11">
        <v>0.0</v>
      </c>
      <c r="O8999" s="12">
        <v>7.0</v>
      </c>
      <c r="P8999" s="13">
        <v>0.38</v>
      </c>
      <c r="Q8999" s="13">
        <v>19.0</v>
      </c>
      <c r="R8999" s="13">
        <f t="shared" si="1"/>
        <v>19</v>
      </c>
      <c r="S8999" s="14">
        <f t="shared" si="2"/>
        <v>6.333333333</v>
      </c>
      <c r="T8999" s="14">
        <f t="shared" si="3"/>
        <v>0.3684210526</v>
      </c>
      <c r="U8999" s="15" t="str">
        <f>vlookup(F8999,'Sub categories'!$A:$C,3,False)</f>
        <v>Furnishings</v>
      </c>
      <c r="V8999" s="16">
        <f t="shared" si="4"/>
        <v>0</v>
      </c>
      <c r="W8999" s="17">
        <f t="array" ref="W8999">INDEX(shipping_prices!$C$1:$F10226,MATCH(I8999,shipping_prices!$A$1:$A10226,0),MATCH(M8999,shipping_prices!$C$1:$F$1,0))</f>
        <v>52.21</v>
      </c>
      <c r="X8999" s="15" t="str">
        <f t="shared" si="5"/>
        <v>Paul ProstSmyrnaGeorgia</v>
      </c>
      <c r="Y8999" s="15" t="str">
        <f t="shared" si="6"/>
        <v>Low</v>
      </c>
    </row>
    <row r="9000" hidden="1">
      <c r="A9000" s="1">
        <v>43396.0</v>
      </c>
      <c r="B9000" s="2" t="s">
        <v>7930</v>
      </c>
      <c r="C9000" s="2">
        <v>1.0</v>
      </c>
      <c r="D9000" s="2" t="s">
        <v>1512</v>
      </c>
      <c r="E9000" s="2" t="s">
        <v>49</v>
      </c>
      <c r="F9000" s="2" t="s">
        <v>1308</v>
      </c>
      <c r="G9000" s="2" t="s">
        <v>39</v>
      </c>
      <c r="H9000" s="2" t="s">
        <v>621</v>
      </c>
      <c r="I9000" s="2" t="s">
        <v>3007</v>
      </c>
      <c r="J9000" s="2" t="s">
        <v>122</v>
      </c>
      <c r="K9000" s="2" t="s">
        <v>54</v>
      </c>
      <c r="L9000" s="10">
        <v>43396.0</v>
      </c>
      <c r="M9000" s="2" t="s">
        <v>469</v>
      </c>
      <c r="N9000" s="11">
        <v>0.0</v>
      </c>
      <c r="O9000" s="12">
        <v>2.0</v>
      </c>
      <c r="P9000" s="13">
        <v>0.02</v>
      </c>
      <c r="Q9000" s="13">
        <v>81.0</v>
      </c>
      <c r="R9000" s="13">
        <f t="shared" si="1"/>
        <v>81</v>
      </c>
      <c r="S9000" s="14">
        <f t="shared" si="2"/>
        <v>81</v>
      </c>
      <c r="T9000" s="14">
        <f t="shared" si="3"/>
        <v>0.02469135802</v>
      </c>
      <c r="U9000" s="15" t="str">
        <f>vlookup(F9000,'Sub categories'!$A:$C,3,False)</f>
        <v>Storage</v>
      </c>
      <c r="V9000" s="16">
        <f t="shared" si="4"/>
        <v>0</v>
      </c>
      <c r="W9000" s="17">
        <f t="array" ref="W9000">INDEX(shipping_prices!$C$1:$F10227,MATCH(I9000,shipping_prices!$A$1:$A10227,0),MATCH(M9000,shipping_prices!$C$1:$F$1,0))</f>
        <v>52.21</v>
      </c>
      <c r="X9000" s="15" t="str">
        <f t="shared" si="5"/>
        <v>Paul ProstSmyrnaGeorgia</v>
      </c>
      <c r="Y9000" s="15" t="str">
        <f t="shared" si="6"/>
        <v>Low</v>
      </c>
    </row>
    <row r="9001" hidden="1">
      <c r="A9001" s="1">
        <v>43396.0</v>
      </c>
      <c r="B9001" s="2" t="s">
        <v>7930</v>
      </c>
      <c r="C9001" s="2">
        <v>3.0</v>
      </c>
      <c r="D9001" s="2" t="s">
        <v>1512</v>
      </c>
      <c r="E9001" s="2" t="s">
        <v>49</v>
      </c>
      <c r="F9001" s="2" t="s">
        <v>1348</v>
      </c>
      <c r="G9001" s="2" t="s">
        <v>29</v>
      </c>
      <c r="H9001" s="2" t="s">
        <v>431</v>
      </c>
      <c r="I9001" s="2" t="s">
        <v>3007</v>
      </c>
      <c r="J9001" s="2" t="s">
        <v>122</v>
      </c>
      <c r="K9001" s="2" t="s">
        <v>54</v>
      </c>
      <c r="L9001" s="10">
        <v>43396.0</v>
      </c>
      <c r="M9001" s="2" t="s">
        <v>469</v>
      </c>
      <c r="N9001" s="11">
        <v>0.0</v>
      </c>
      <c r="O9001" s="12">
        <v>28.0</v>
      </c>
      <c r="P9001" s="13">
        <v>0.27</v>
      </c>
      <c r="Q9001" s="13">
        <v>105.0</v>
      </c>
      <c r="R9001" s="13">
        <f t="shared" si="1"/>
        <v>105</v>
      </c>
      <c r="S9001" s="14">
        <f t="shared" si="2"/>
        <v>35</v>
      </c>
      <c r="T9001" s="14">
        <f t="shared" si="3"/>
        <v>0.2666666667</v>
      </c>
      <c r="U9001" s="15" t="str">
        <f>vlookup(F9001,'Sub categories'!$A:$C,3,False)</f>
        <v>Phones</v>
      </c>
      <c r="V9001" s="16">
        <f t="shared" si="4"/>
        <v>0</v>
      </c>
      <c r="W9001" s="17">
        <f t="array" ref="W9001">INDEX(shipping_prices!$C$1:$F10228,MATCH(I9001,shipping_prices!$A$1:$A10228,0),MATCH(M9001,shipping_prices!$C$1:$F$1,0))</f>
        <v>52.21</v>
      </c>
      <c r="X9001" s="15" t="str">
        <f t="shared" si="5"/>
        <v>Paul ProstSmyrnaGeorgia</v>
      </c>
      <c r="Y9001" s="15" t="str">
        <f t="shared" si="6"/>
        <v>Low</v>
      </c>
    </row>
    <row r="9002" hidden="1">
      <c r="A9002" s="1">
        <v>43396.0</v>
      </c>
      <c r="B9002" s="2" t="s">
        <v>7930</v>
      </c>
      <c r="C9002" s="2">
        <v>3.0</v>
      </c>
      <c r="D9002" s="2" t="s">
        <v>1512</v>
      </c>
      <c r="E9002" s="2" t="s">
        <v>49</v>
      </c>
      <c r="F9002" s="2" t="s">
        <v>3660</v>
      </c>
      <c r="G9002" s="2" t="s">
        <v>39</v>
      </c>
      <c r="H9002" s="2" t="s">
        <v>79</v>
      </c>
      <c r="I9002" s="2" t="s">
        <v>3007</v>
      </c>
      <c r="J9002" s="2" t="s">
        <v>122</v>
      </c>
      <c r="K9002" s="2" t="s">
        <v>54</v>
      </c>
      <c r="L9002" s="10">
        <v>43396.0</v>
      </c>
      <c r="M9002" s="2" t="s">
        <v>469</v>
      </c>
      <c r="N9002" s="11">
        <v>0.0</v>
      </c>
      <c r="O9002" s="12">
        <v>60.0</v>
      </c>
      <c r="P9002" s="13">
        <v>0.49</v>
      </c>
      <c r="Q9002" s="13">
        <v>123.0</v>
      </c>
      <c r="R9002" s="13">
        <f t="shared" si="1"/>
        <v>123</v>
      </c>
      <c r="S9002" s="14">
        <f t="shared" si="2"/>
        <v>41</v>
      </c>
      <c r="T9002" s="14">
        <f t="shared" si="3"/>
        <v>0.487804878</v>
      </c>
      <c r="U9002" s="15" t="str">
        <f>vlookup(F9002,'Sub categories'!$A:$C,3,False)</f>
        <v>Paper</v>
      </c>
      <c r="V9002" s="16">
        <f t="shared" si="4"/>
        <v>0</v>
      </c>
      <c r="W9002" s="17">
        <f t="array" ref="W9002">INDEX(shipping_prices!$C$1:$F10229,MATCH(I9002,shipping_prices!$A$1:$A10229,0),MATCH(M9002,shipping_prices!$C$1:$F$1,0))</f>
        <v>52.21</v>
      </c>
      <c r="X9002" s="15" t="str">
        <f t="shared" si="5"/>
        <v>Paul ProstSmyrnaGeorgia</v>
      </c>
      <c r="Y9002" s="15" t="str">
        <f t="shared" si="6"/>
        <v>High</v>
      </c>
    </row>
    <row r="9003" hidden="1">
      <c r="A9003" s="1">
        <v>43396.0</v>
      </c>
      <c r="B9003" s="2" t="s">
        <v>7930</v>
      </c>
      <c r="C9003" s="2">
        <v>3.0</v>
      </c>
      <c r="D9003" s="2" t="s">
        <v>1512</v>
      </c>
      <c r="E9003" s="2" t="s">
        <v>49</v>
      </c>
      <c r="F9003" s="2" t="s">
        <v>3704</v>
      </c>
      <c r="G9003" s="2" t="s">
        <v>39</v>
      </c>
      <c r="H9003" s="2" t="s">
        <v>458</v>
      </c>
      <c r="I9003" s="2" t="s">
        <v>3007</v>
      </c>
      <c r="J9003" s="2" t="s">
        <v>122</v>
      </c>
      <c r="K9003" s="2" t="s">
        <v>54</v>
      </c>
      <c r="L9003" s="10">
        <v>43396.0</v>
      </c>
      <c r="M9003" s="2" t="s">
        <v>469</v>
      </c>
      <c r="N9003" s="11">
        <v>0.0</v>
      </c>
      <c r="O9003" s="12">
        <v>2.0</v>
      </c>
      <c r="P9003" s="13">
        <v>0.01</v>
      </c>
      <c r="Q9003" s="13">
        <v>154.0</v>
      </c>
      <c r="R9003" s="13">
        <f t="shared" si="1"/>
        <v>154</v>
      </c>
      <c r="S9003" s="14">
        <f t="shared" si="2"/>
        <v>51.33333333</v>
      </c>
      <c r="T9003" s="14">
        <f t="shared" si="3"/>
        <v>0.01298701299</v>
      </c>
      <c r="U9003" s="15" t="str">
        <f>vlookup(F9003,'Sub categories'!$A:$C,3,False)</f>
        <v>Storage</v>
      </c>
      <c r="V9003" s="16">
        <f t="shared" si="4"/>
        <v>0</v>
      </c>
      <c r="W9003" s="17">
        <f t="array" ref="W9003">INDEX(shipping_prices!$C$1:$F10230,MATCH(I9003,shipping_prices!$A$1:$A10230,0),MATCH(M9003,shipping_prices!$C$1:$F$1,0))</f>
        <v>52.21</v>
      </c>
      <c r="X9003" s="15" t="str">
        <f t="shared" si="5"/>
        <v>Paul ProstSmyrnaGeorgia</v>
      </c>
      <c r="Y9003" s="15" t="str">
        <f t="shared" si="6"/>
        <v>Low</v>
      </c>
    </row>
    <row r="9004" hidden="1">
      <c r="A9004" s="1">
        <v>43396.0</v>
      </c>
      <c r="B9004" s="2" t="s">
        <v>7930</v>
      </c>
      <c r="C9004" s="2">
        <v>2.0</v>
      </c>
      <c r="D9004" s="2" t="s">
        <v>1512</v>
      </c>
      <c r="E9004" s="2" t="s">
        <v>49</v>
      </c>
      <c r="F9004" s="2" t="s">
        <v>1618</v>
      </c>
      <c r="G9004" s="2" t="s">
        <v>39</v>
      </c>
      <c r="H9004" s="2" t="s">
        <v>79</v>
      </c>
      <c r="I9004" s="2" t="s">
        <v>3007</v>
      </c>
      <c r="J9004" s="2" t="s">
        <v>122</v>
      </c>
      <c r="K9004" s="2" t="s">
        <v>54</v>
      </c>
      <c r="L9004" s="10">
        <v>43396.0</v>
      </c>
      <c r="M9004" s="2" t="s">
        <v>469</v>
      </c>
      <c r="N9004" s="11">
        <v>0.0</v>
      </c>
      <c r="O9004" s="12">
        <v>79.0</v>
      </c>
      <c r="P9004" s="13">
        <v>0.47</v>
      </c>
      <c r="Q9004" s="13">
        <v>168.0</v>
      </c>
      <c r="R9004" s="13">
        <f t="shared" si="1"/>
        <v>168</v>
      </c>
      <c r="S9004" s="14">
        <f t="shared" si="2"/>
        <v>84</v>
      </c>
      <c r="T9004" s="14">
        <f t="shared" si="3"/>
        <v>0.4702380952</v>
      </c>
      <c r="U9004" s="15" t="str">
        <f>vlookup(F9004,'Sub categories'!$A:$C,3,False)</f>
        <v>Envelopes</v>
      </c>
      <c r="V9004" s="16">
        <f t="shared" si="4"/>
        <v>0</v>
      </c>
      <c r="W9004" s="17">
        <f t="array" ref="W9004">INDEX(shipping_prices!$C$1:$F10231,MATCH(I9004,shipping_prices!$A$1:$A10231,0),MATCH(M9004,shipping_prices!$C$1:$F$1,0))</f>
        <v>52.21</v>
      </c>
      <c r="X9004" s="15" t="str">
        <f t="shared" si="5"/>
        <v>Paul ProstSmyrnaGeorgia</v>
      </c>
      <c r="Y9004" s="15" t="str">
        <f t="shared" si="6"/>
        <v>High</v>
      </c>
    </row>
    <row r="9005">
      <c r="A9005" s="1">
        <v>43396.0</v>
      </c>
      <c r="B9005" s="2" t="s">
        <v>7930</v>
      </c>
      <c r="C9005" s="2">
        <v>2.0</v>
      </c>
      <c r="D9005" s="2" t="s">
        <v>1512</v>
      </c>
      <c r="E9005" s="2" t="s">
        <v>49</v>
      </c>
      <c r="F9005" s="2" t="s">
        <v>1166</v>
      </c>
      <c r="G9005" s="2" t="s">
        <v>45</v>
      </c>
      <c r="H9005" s="2" t="s">
        <v>833</v>
      </c>
      <c r="I9005" s="2" t="s">
        <v>3007</v>
      </c>
      <c r="J9005" s="2" t="s">
        <v>122</v>
      </c>
      <c r="K9005" s="2" t="s">
        <v>54</v>
      </c>
      <c r="L9005" s="10">
        <v>43396.0</v>
      </c>
      <c r="M9005" s="2" t="s">
        <v>469</v>
      </c>
      <c r="N9005" s="11">
        <v>0.0</v>
      </c>
      <c r="O9005" s="12">
        <v>53.0</v>
      </c>
      <c r="P9005" s="13">
        <v>0.22</v>
      </c>
      <c r="Q9005" s="13">
        <v>240.0</v>
      </c>
      <c r="R9005" s="13">
        <f t="shared" si="1"/>
        <v>240</v>
      </c>
      <c r="S9005" s="14">
        <f t="shared" si="2"/>
        <v>120</v>
      </c>
      <c r="T9005" s="14">
        <f t="shared" si="3"/>
        <v>0.2208333333</v>
      </c>
      <c r="U9005" s="15" t="str">
        <f>vlookup(F9005,'Sub categories'!$A:$C,3,False)</f>
        <v>Bookcases</v>
      </c>
      <c r="V9005" s="16">
        <f t="shared" si="4"/>
        <v>0</v>
      </c>
      <c r="W9005" s="17">
        <f t="array" ref="W9005">INDEX(shipping_prices!$C$1:$F10232,MATCH(I9005,shipping_prices!$A$1:$A10232,0),MATCH(M9005,shipping_prices!$C$1:$F$1,0))</f>
        <v>52.21</v>
      </c>
      <c r="X9005" s="15" t="str">
        <f t="shared" si="5"/>
        <v>Paul ProstSmyrnaGeorgia</v>
      </c>
      <c r="Y9005" s="15" t="str">
        <f t="shared" si="6"/>
        <v>High</v>
      </c>
    </row>
    <row r="9006" hidden="1">
      <c r="A9006" s="1">
        <v>43396.0</v>
      </c>
      <c r="B9006" s="2" t="s">
        <v>7930</v>
      </c>
      <c r="C9006" s="2">
        <v>7.0</v>
      </c>
      <c r="D9006" s="2" t="s">
        <v>1512</v>
      </c>
      <c r="E9006" s="2" t="s">
        <v>49</v>
      </c>
      <c r="F9006" s="2" t="s">
        <v>3854</v>
      </c>
      <c r="G9006" s="2" t="s">
        <v>39</v>
      </c>
      <c r="H9006" s="2" t="s">
        <v>51</v>
      </c>
      <c r="I9006" s="2" t="s">
        <v>3007</v>
      </c>
      <c r="J9006" s="2" t="s">
        <v>122</v>
      </c>
      <c r="K9006" s="2" t="s">
        <v>54</v>
      </c>
      <c r="L9006" s="10">
        <v>43396.0</v>
      </c>
      <c r="M9006" s="2" t="s">
        <v>469</v>
      </c>
      <c r="N9006" s="11">
        <v>0.0</v>
      </c>
      <c r="O9006" s="12">
        <v>161.0</v>
      </c>
      <c r="P9006" s="13">
        <v>0.47</v>
      </c>
      <c r="Q9006" s="13">
        <v>342.0</v>
      </c>
      <c r="R9006" s="13">
        <f t="shared" si="1"/>
        <v>342</v>
      </c>
      <c r="S9006" s="14">
        <f t="shared" si="2"/>
        <v>48.85714286</v>
      </c>
      <c r="T9006" s="14">
        <f t="shared" si="3"/>
        <v>0.4707602339</v>
      </c>
      <c r="U9006" s="15" t="str">
        <f>vlookup(F9006,'Sub categories'!$A:$C,3,False)</f>
        <v>Paper</v>
      </c>
      <c r="V9006" s="16">
        <f t="shared" si="4"/>
        <v>0</v>
      </c>
      <c r="W9006" s="17">
        <f t="array" ref="W9006">INDEX(shipping_prices!$C$1:$F10233,MATCH(I9006,shipping_prices!$A$1:$A10233,0),MATCH(M9006,shipping_prices!$C$1:$F$1,0))</f>
        <v>52.21</v>
      </c>
      <c r="X9006" s="15" t="str">
        <f t="shared" si="5"/>
        <v>Paul ProstSmyrnaGeorgia</v>
      </c>
      <c r="Y9006" s="15" t="str">
        <f t="shared" si="6"/>
        <v>High</v>
      </c>
    </row>
    <row r="9007" hidden="1">
      <c r="A9007" s="1">
        <v>43396.0</v>
      </c>
      <c r="B9007" s="2" t="s">
        <v>7930</v>
      </c>
      <c r="C9007" s="2">
        <v>9.0</v>
      </c>
      <c r="D9007" s="2" t="s">
        <v>1512</v>
      </c>
      <c r="E9007" s="2" t="s">
        <v>49</v>
      </c>
      <c r="F9007" s="2" t="s">
        <v>1431</v>
      </c>
      <c r="G9007" s="2" t="s">
        <v>39</v>
      </c>
      <c r="H9007" s="2" t="s">
        <v>79</v>
      </c>
      <c r="I9007" s="2" t="s">
        <v>3007</v>
      </c>
      <c r="J9007" s="2" t="s">
        <v>122</v>
      </c>
      <c r="K9007" s="2" t="s">
        <v>54</v>
      </c>
      <c r="L9007" s="10">
        <v>43396.0</v>
      </c>
      <c r="M9007" s="2" t="s">
        <v>469</v>
      </c>
      <c r="N9007" s="11">
        <v>0.0</v>
      </c>
      <c r="O9007" s="12">
        <v>171.0</v>
      </c>
      <c r="P9007" s="13">
        <v>0.49</v>
      </c>
      <c r="Q9007" s="13">
        <v>349.0</v>
      </c>
      <c r="R9007" s="13">
        <f t="shared" si="1"/>
        <v>349</v>
      </c>
      <c r="S9007" s="14">
        <f t="shared" si="2"/>
        <v>38.77777778</v>
      </c>
      <c r="T9007" s="14">
        <f t="shared" si="3"/>
        <v>0.4899713467</v>
      </c>
      <c r="U9007" s="15" t="str">
        <f>vlookup(F9007,'Sub categories'!$A:$C,3,False)</f>
        <v>Paper</v>
      </c>
      <c r="V9007" s="16">
        <f t="shared" si="4"/>
        <v>0</v>
      </c>
      <c r="W9007" s="17">
        <f t="array" ref="W9007">INDEX(shipping_prices!$C$1:$F10234,MATCH(I9007,shipping_prices!$A$1:$A10234,0),MATCH(M9007,shipping_prices!$C$1:$F$1,0))</f>
        <v>52.21</v>
      </c>
      <c r="X9007" s="15" t="str">
        <f t="shared" si="5"/>
        <v>Paul ProstSmyrnaGeorgia</v>
      </c>
      <c r="Y9007" s="15" t="str">
        <f t="shared" si="6"/>
        <v>High</v>
      </c>
    </row>
    <row r="9008" hidden="1">
      <c r="A9008" s="1">
        <v>43396.0</v>
      </c>
      <c r="B9008" s="2" t="s">
        <v>7930</v>
      </c>
      <c r="C9008" s="2">
        <v>3.0</v>
      </c>
      <c r="D9008" s="2" t="s">
        <v>1512</v>
      </c>
      <c r="E9008" s="2" t="s">
        <v>49</v>
      </c>
      <c r="F9008" s="2" t="s">
        <v>1739</v>
      </c>
      <c r="G9008" s="2" t="s">
        <v>29</v>
      </c>
      <c r="H9008" s="2" t="s">
        <v>79</v>
      </c>
      <c r="I9008" s="2" t="s">
        <v>3007</v>
      </c>
      <c r="J9008" s="2" t="s">
        <v>122</v>
      </c>
      <c r="K9008" s="2" t="s">
        <v>54</v>
      </c>
      <c r="L9008" s="10">
        <v>43396.0</v>
      </c>
      <c r="M9008" s="2" t="s">
        <v>469</v>
      </c>
      <c r="N9008" s="11">
        <v>0.0</v>
      </c>
      <c r="O9008" s="12">
        <v>126.0</v>
      </c>
      <c r="P9008" s="13">
        <v>0.26</v>
      </c>
      <c r="Q9008" s="13">
        <v>485.0</v>
      </c>
      <c r="R9008" s="13">
        <f t="shared" si="1"/>
        <v>485</v>
      </c>
      <c r="S9008" s="14">
        <f t="shared" si="2"/>
        <v>161.6666667</v>
      </c>
      <c r="T9008" s="14">
        <f t="shared" si="3"/>
        <v>0.2597938144</v>
      </c>
      <c r="U9008" s="15" t="str">
        <f>vlookup(F9008,'Sub categories'!$A:$C,3,False)</f>
        <v>Phones</v>
      </c>
      <c r="V9008" s="16">
        <f t="shared" si="4"/>
        <v>0</v>
      </c>
      <c r="W9008" s="17">
        <f t="array" ref="W9008">INDEX(shipping_prices!$C$1:$F10235,MATCH(I9008,shipping_prices!$A$1:$A10235,0),MATCH(M9008,shipping_prices!$C$1:$F$1,0))</f>
        <v>52.21</v>
      </c>
      <c r="X9008" s="15" t="str">
        <f t="shared" si="5"/>
        <v>Paul ProstSmyrnaGeorgia</v>
      </c>
      <c r="Y9008" s="15" t="str">
        <f t="shared" si="6"/>
        <v>High</v>
      </c>
    </row>
    <row r="9009" hidden="1">
      <c r="A9009" s="1">
        <v>43396.0</v>
      </c>
      <c r="B9009" s="2" t="s">
        <v>7931</v>
      </c>
      <c r="C9009" s="2">
        <v>4.0</v>
      </c>
      <c r="D9009" s="2" t="s">
        <v>4202</v>
      </c>
      <c r="E9009" s="2" t="s">
        <v>49</v>
      </c>
      <c r="F9009" s="2" t="s">
        <v>2702</v>
      </c>
      <c r="G9009" s="2" t="s">
        <v>39</v>
      </c>
      <c r="H9009" s="2" t="s">
        <v>284</v>
      </c>
      <c r="I9009" s="2" t="s">
        <v>3917</v>
      </c>
      <c r="J9009" s="2" t="s">
        <v>89</v>
      </c>
      <c r="K9009" s="2" t="s">
        <v>54</v>
      </c>
      <c r="L9009" s="10">
        <v>43404.0</v>
      </c>
      <c r="M9009" s="2" t="s">
        <v>34</v>
      </c>
      <c r="N9009" s="11">
        <v>0.0</v>
      </c>
      <c r="O9009" s="12">
        <v>21.0</v>
      </c>
      <c r="P9009" s="13">
        <v>0.45</v>
      </c>
      <c r="Q9009" s="13">
        <v>46.0</v>
      </c>
      <c r="R9009" s="13">
        <f t="shared" si="1"/>
        <v>46</v>
      </c>
      <c r="S9009" s="14">
        <f t="shared" si="2"/>
        <v>11.5</v>
      </c>
      <c r="T9009" s="14">
        <f t="shared" si="3"/>
        <v>0.4565217391</v>
      </c>
      <c r="U9009" s="15" t="str">
        <f>vlookup(F9009,'Sub categories'!$A:$C,3,False)</f>
        <v>Binders</v>
      </c>
      <c r="V9009" s="16">
        <f t="shared" si="4"/>
        <v>8</v>
      </c>
      <c r="W9009" s="17">
        <f t="array" ref="W9009">INDEX(shipping_prices!$C$1:$F10236,MATCH(I9009,shipping_prices!$A$1:$A10236,0),MATCH(M9009,shipping_prices!$C$1:$F$1,0))</f>
        <v>11.98</v>
      </c>
      <c r="X9009" s="15" t="str">
        <f t="shared" si="5"/>
        <v>Adam BellavanceWaynesboroVirginia</v>
      </c>
      <c r="Y9009" s="15" t="str">
        <f t="shared" si="6"/>
        <v>Low</v>
      </c>
    </row>
    <row r="9010">
      <c r="A9010" s="1">
        <v>43396.0</v>
      </c>
      <c r="B9010" s="2" t="s">
        <v>7931</v>
      </c>
      <c r="C9010" s="2">
        <v>2.0</v>
      </c>
      <c r="D9010" s="2" t="s">
        <v>4202</v>
      </c>
      <c r="E9010" s="2" t="s">
        <v>49</v>
      </c>
      <c r="F9010" s="2" t="s">
        <v>484</v>
      </c>
      <c r="G9010" s="2" t="s">
        <v>45</v>
      </c>
      <c r="H9010" s="2" t="s">
        <v>485</v>
      </c>
      <c r="I9010" s="2" t="s">
        <v>3917</v>
      </c>
      <c r="J9010" s="2" t="s">
        <v>89</v>
      </c>
      <c r="K9010" s="2" t="s">
        <v>54</v>
      </c>
      <c r="L9010" s="10">
        <v>43404.0</v>
      </c>
      <c r="M9010" s="2" t="s">
        <v>34</v>
      </c>
      <c r="N9010" s="11">
        <v>0.0</v>
      </c>
      <c r="O9010" s="12">
        <v>41.0</v>
      </c>
      <c r="P9010" s="13">
        <v>0.32</v>
      </c>
      <c r="Q9010" s="13">
        <v>128.0</v>
      </c>
      <c r="R9010" s="13">
        <f t="shared" si="1"/>
        <v>128</v>
      </c>
      <c r="S9010" s="14">
        <f t="shared" si="2"/>
        <v>64</v>
      </c>
      <c r="T9010" s="14">
        <f t="shared" si="3"/>
        <v>0.3203125</v>
      </c>
      <c r="U9010" s="15" t="str">
        <f>vlookup(F9010,'Sub categories'!$A:$C,3,False)</f>
        <v>Furnishings</v>
      </c>
      <c r="V9010" s="16">
        <f t="shared" si="4"/>
        <v>8</v>
      </c>
      <c r="W9010" s="17">
        <f t="array" ref="W9010">INDEX(shipping_prices!$C$1:$F10237,MATCH(I9010,shipping_prices!$A$1:$A10237,0),MATCH(M9010,shipping_prices!$C$1:$F$1,0))</f>
        <v>11.98</v>
      </c>
      <c r="X9010" s="15" t="str">
        <f t="shared" si="5"/>
        <v>Adam BellavanceWaynesboroVirginia</v>
      </c>
      <c r="Y9010" s="15" t="str">
        <f t="shared" si="6"/>
        <v>High</v>
      </c>
    </row>
    <row r="9011" hidden="1">
      <c r="A9011" s="1">
        <v>43396.0</v>
      </c>
      <c r="B9011" s="2" t="s">
        <v>7931</v>
      </c>
      <c r="C9011" s="2">
        <v>2.0</v>
      </c>
      <c r="D9011" s="2" t="s">
        <v>4202</v>
      </c>
      <c r="E9011" s="2" t="s">
        <v>49</v>
      </c>
      <c r="F9011" s="2" t="s">
        <v>2998</v>
      </c>
      <c r="G9011" s="2" t="s">
        <v>39</v>
      </c>
      <c r="H9011" s="2" t="s">
        <v>1847</v>
      </c>
      <c r="I9011" s="2" t="s">
        <v>3917</v>
      </c>
      <c r="J9011" s="2" t="s">
        <v>89</v>
      </c>
      <c r="K9011" s="2" t="s">
        <v>54</v>
      </c>
      <c r="L9011" s="10">
        <v>43404.0</v>
      </c>
      <c r="M9011" s="2" t="s">
        <v>34</v>
      </c>
      <c r="N9011" s="11">
        <v>0.0</v>
      </c>
      <c r="O9011" s="12">
        <v>45.0</v>
      </c>
      <c r="P9011" s="13">
        <v>0.28</v>
      </c>
      <c r="Q9011" s="13">
        <v>160.0</v>
      </c>
      <c r="R9011" s="13">
        <f t="shared" si="1"/>
        <v>160</v>
      </c>
      <c r="S9011" s="14">
        <f t="shared" si="2"/>
        <v>80</v>
      </c>
      <c r="T9011" s="14">
        <f t="shared" si="3"/>
        <v>0.28125</v>
      </c>
      <c r="U9011" s="15" t="str">
        <f>vlookup(F9011,'Sub categories'!$A:$C,3,False)</f>
        <v>Appliances</v>
      </c>
      <c r="V9011" s="16">
        <f t="shared" si="4"/>
        <v>8</v>
      </c>
      <c r="W9011" s="17">
        <f t="array" ref="W9011">INDEX(shipping_prices!$C$1:$F10238,MATCH(I9011,shipping_prices!$A$1:$A10238,0),MATCH(M9011,shipping_prices!$C$1:$F$1,0))</f>
        <v>11.98</v>
      </c>
      <c r="X9011" s="15" t="str">
        <f t="shared" si="5"/>
        <v>Adam BellavanceWaynesboroVirginia</v>
      </c>
      <c r="Y9011" s="15" t="str">
        <f t="shared" si="6"/>
        <v>High</v>
      </c>
    </row>
    <row r="9012" hidden="1">
      <c r="A9012" s="1">
        <v>43396.0</v>
      </c>
      <c r="B9012" s="2" t="s">
        <v>7932</v>
      </c>
      <c r="C9012" s="2">
        <v>3.0</v>
      </c>
      <c r="D9012" s="2" t="s">
        <v>60</v>
      </c>
      <c r="E9012" s="2" t="s">
        <v>37</v>
      </c>
      <c r="F9012" s="2" t="s">
        <v>1907</v>
      </c>
      <c r="G9012" s="2" t="s">
        <v>39</v>
      </c>
      <c r="H9012" s="2" t="s">
        <v>40</v>
      </c>
      <c r="I9012" s="2" t="s">
        <v>652</v>
      </c>
      <c r="J9012" s="2" t="s">
        <v>321</v>
      </c>
      <c r="K9012" s="2" t="s">
        <v>33</v>
      </c>
      <c r="L9012" s="10">
        <v>43396.0</v>
      </c>
      <c r="M9012" s="2" t="s">
        <v>469</v>
      </c>
      <c r="N9012" s="11">
        <v>0.7</v>
      </c>
      <c r="O9012" s="12">
        <v>-14.0</v>
      </c>
      <c r="P9012" s="13">
        <v>-0.77</v>
      </c>
      <c r="Q9012" s="13">
        <v>19.0</v>
      </c>
      <c r="R9012" s="13">
        <f t="shared" si="1"/>
        <v>63.33333333</v>
      </c>
      <c r="S9012" s="14">
        <f t="shared" si="2"/>
        <v>21.11111111</v>
      </c>
      <c r="T9012" s="14">
        <f t="shared" si="3"/>
        <v>-0.7368421053</v>
      </c>
      <c r="U9012" s="15" t="str">
        <f>vlookup(F9012,'Sub categories'!$A:$C,3,False)</f>
        <v>Binders</v>
      </c>
      <c r="V9012" s="16">
        <f t="shared" si="4"/>
        <v>0</v>
      </c>
      <c r="W9012" s="17">
        <f t="array" ref="W9012">INDEX(shipping_prices!$C$1:$F10239,MATCH(I9012,shipping_prices!$A$1:$A10239,0),MATCH(M9012,shipping_prices!$C$1:$F$1,0))</f>
        <v>48.97</v>
      </c>
      <c r="X9012" s="15" t="str">
        <f t="shared" si="5"/>
        <v>Jim MitchumLorainOhio</v>
      </c>
      <c r="Y9012" s="15" t="str">
        <f t="shared" si="6"/>
        <v>loss</v>
      </c>
    </row>
    <row r="9013" hidden="1">
      <c r="A9013" s="1">
        <v>43396.0</v>
      </c>
      <c r="B9013" s="2" t="s">
        <v>7932</v>
      </c>
      <c r="C9013" s="2">
        <v>6.0</v>
      </c>
      <c r="D9013" s="2" t="s">
        <v>60</v>
      </c>
      <c r="E9013" s="2" t="s">
        <v>37</v>
      </c>
      <c r="F9013" s="2" t="s">
        <v>1298</v>
      </c>
      <c r="G9013" s="2" t="s">
        <v>29</v>
      </c>
      <c r="H9013" s="2" t="s">
        <v>220</v>
      </c>
      <c r="I9013" s="2" t="s">
        <v>652</v>
      </c>
      <c r="J9013" s="2" t="s">
        <v>321</v>
      </c>
      <c r="K9013" s="2" t="s">
        <v>33</v>
      </c>
      <c r="L9013" s="10">
        <v>43396.0</v>
      </c>
      <c r="M9013" s="2" t="s">
        <v>469</v>
      </c>
      <c r="N9013" s="11">
        <v>0.2</v>
      </c>
      <c r="O9013" s="12">
        <v>77.0</v>
      </c>
      <c r="P9013" s="13">
        <v>0.2</v>
      </c>
      <c r="Q9013" s="13">
        <v>384.0</v>
      </c>
      <c r="R9013" s="13">
        <f t="shared" si="1"/>
        <v>480</v>
      </c>
      <c r="S9013" s="14">
        <f t="shared" si="2"/>
        <v>80</v>
      </c>
      <c r="T9013" s="14">
        <f t="shared" si="3"/>
        <v>0.2005208333</v>
      </c>
      <c r="U9013" s="15" t="str">
        <f>vlookup(F9013,'Sub categories'!$A:$C,3,False)</f>
        <v>Accessories</v>
      </c>
      <c r="V9013" s="16">
        <f t="shared" si="4"/>
        <v>0</v>
      </c>
      <c r="W9013" s="17">
        <f t="array" ref="W9013">INDEX(shipping_prices!$C$1:$F10240,MATCH(I9013,shipping_prices!$A$1:$A10240,0),MATCH(M9013,shipping_prices!$C$1:$F$1,0))</f>
        <v>48.97</v>
      </c>
      <c r="X9013" s="15" t="str">
        <f t="shared" si="5"/>
        <v>Jim MitchumLorainOhio</v>
      </c>
      <c r="Y9013" s="15" t="str">
        <f t="shared" si="6"/>
        <v>High</v>
      </c>
    </row>
    <row r="9014" hidden="1">
      <c r="A9014" s="1">
        <v>43396.0</v>
      </c>
      <c r="B9014" s="2" t="s">
        <v>7933</v>
      </c>
      <c r="C9014" s="2">
        <v>3.0</v>
      </c>
      <c r="D9014" s="2" t="s">
        <v>2038</v>
      </c>
      <c r="E9014" s="2" t="s">
        <v>49</v>
      </c>
      <c r="F9014" s="2" t="s">
        <v>4122</v>
      </c>
      <c r="G9014" s="2" t="s">
        <v>29</v>
      </c>
      <c r="H9014" s="2" t="s">
        <v>220</v>
      </c>
      <c r="I9014" s="2" t="s">
        <v>3188</v>
      </c>
      <c r="J9014" s="2" t="s">
        <v>53</v>
      </c>
      <c r="K9014" s="2" t="s">
        <v>54</v>
      </c>
      <c r="L9014" s="10">
        <v>43408.0</v>
      </c>
      <c r="M9014" s="2" t="s">
        <v>34</v>
      </c>
      <c r="N9014" s="11">
        <v>0.2</v>
      </c>
      <c r="O9014" s="12">
        <v>-76.0</v>
      </c>
      <c r="P9014" s="13">
        <v>-0.18</v>
      </c>
      <c r="Q9014" s="13">
        <v>432.0</v>
      </c>
      <c r="R9014" s="13">
        <f t="shared" si="1"/>
        <v>540</v>
      </c>
      <c r="S9014" s="14">
        <f t="shared" si="2"/>
        <v>180</v>
      </c>
      <c r="T9014" s="14">
        <f t="shared" si="3"/>
        <v>-0.1759259259</v>
      </c>
      <c r="U9014" s="15" t="str">
        <f>vlookup(F9014,'Sub categories'!$A:$C,3,False)</f>
        <v>Accessories</v>
      </c>
      <c r="V9014" s="16">
        <f t="shared" si="4"/>
        <v>12</v>
      </c>
      <c r="W9014" s="17">
        <f t="array" ref="W9014">INDEX(shipping_prices!$C$1:$F10241,MATCH(I9014,shipping_prices!$A$1:$A10241,0),MATCH(M9014,shipping_prices!$C$1:$F$1,0))</f>
        <v>12.47</v>
      </c>
      <c r="X9014" s="15" t="str">
        <f t="shared" si="5"/>
        <v>Tanja NorvellTallahasseeFlorida</v>
      </c>
      <c r="Y9014" s="15" t="str">
        <f t="shared" si="6"/>
        <v>loss</v>
      </c>
    </row>
    <row r="9015" hidden="1">
      <c r="A9015" s="1">
        <v>43396.0</v>
      </c>
      <c r="B9015" s="2" t="s">
        <v>7934</v>
      </c>
      <c r="C9015" s="2">
        <v>2.0</v>
      </c>
      <c r="D9015" s="2" t="s">
        <v>595</v>
      </c>
      <c r="E9015" s="2" t="s">
        <v>27</v>
      </c>
      <c r="F9015" s="2" t="s">
        <v>887</v>
      </c>
      <c r="G9015" s="2" t="s">
        <v>39</v>
      </c>
      <c r="H9015" s="2" t="s">
        <v>193</v>
      </c>
      <c r="I9015" s="2" t="s">
        <v>75</v>
      </c>
      <c r="J9015" s="2" t="s">
        <v>76</v>
      </c>
      <c r="K9015" s="2" t="s">
        <v>77</v>
      </c>
      <c r="L9015" s="10">
        <v>43399.0</v>
      </c>
      <c r="M9015" s="2" t="s">
        <v>34</v>
      </c>
      <c r="N9015" s="11">
        <v>0.8</v>
      </c>
      <c r="O9015" s="12">
        <v>-2.0</v>
      </c>
      <c r="P9015" s="13">
        <v>-1.7</v>
      </c>
      <c r="Q9015" s="13">
        <v>1.0</v>
      </c>
      <c r="R9015" s="13">
        <f t="shared" si="1"/>
        <v>5</v>
      </c>
      <c r="S9015" s="14">
        <f t="shared" si="2"/>
        <v>2.5</v>
      </c>
      <c r="T9015" s="14">
        <f t="shared" si="3"/>
        <v>-2</v>
      </c>
      <c r="U9015" s="15" t="str">
        <f>vlookup(F9015,'Sub categories'!$A:$C,3,False)</f>
        <v>Binders</v>
      </c>
      <c r="V9015" s="16">
        <f t="shared" si="4"/>
        <v>3</v>
      </c>
      <c r="W9015" s="17">
        <f t="array" ref="W9015">INDEX(shipping_prices!$C$1:$F10242,MATCH(I9015,shipping_prices!$A$1:$A10242,0),MATCH(M9015,shipping_prices!$C$1:$F$1,0))</f>
        <v>11.99</v>
      </c>
      <c r="X9015" s="15" t="str">
        <f t="shared" si="5"/>
        <v>Eric HoffmannHoustonTexas</v>
      </c>
      <c r="Y9015" s="15" t="str">
        <f t="shared" si="6"/>
        <v>loss</v>
      </c>
    </row>
    <row r="9016">
      <c r="A9016" s="1">
        <v>43397.0</v>
      </c>
      <c r="B9016" s="2" t="s">
        <v>7934</v>
      </c>
      <c r="C9016" s="2">
        <v>2.0</v>
      </c>
      <c r="D9016" s="2" t="s">
        <v>595</v>
      </c>
      <c r="E9016" s="2" t="s">
        <v>27</v>
      </c>
      <c r="F9016" s="2" t="s">
        <v>4712</v>
      </c>
      <c r="G9016" s="2" t="s">
        <v>45</v>
      </c>
      <c r="H9016" s="2" t="s">
        <v>168</v>
      </c>
      <c r="I9016" s="2" t="s">
        <v>75</v>
      </c>
      <c r="J9016" s="2" t="s">
        <v>76</v>
      </c>
      <c r="K9016" s="2" t="s">
        <v>77</v>
      </c>
      <c r="L9016" s="10">
        <v>43399.0</v>
      </c>
      <c r="M9016" s="2" t="s">
        <v>34</v>
      </c>
      <c r="N9016" s="11">
        <v>0.6</v>
      </c>
      <c r="O9016" s="12">
        <v>-1.0</v>
      </c>
      <c r="P9016" s="13">
        <v>-0.33</v>
      </c>
      <c r="Q9016" s="13">
        <v>2.0</v>
      </c>
      <c r="R9016" s="13">
        <f t="shared" si="1"/>
        <v>5</v>
      </c>
      <c r="S9016" s="14">
        <f t="shared" si="2"/>
        <v>2.5</v>
      </c>
      <c r="T9016" s="14">
        <f t="shared" si="3"/>
        <v>-0.5</v>
      </c>
      <c r="U9016" s="15" t="str">
        <f>vlookup(F9016,'Sub categories'!$A:$C,3,False)</f>
        <v>Furnishings</v>
      </c>
      <c r="V9016" s="16">
        <f t="shared" si="4"/>
        <v>2</v>
      </c>
      <c r="W9016" s="17">
        <f t="array" ref="W9016">INDEX(shipping_prices!$C$1:$F10243,MATCH(I9016,shipping_prices!$A$1:$A10243,0),MATCH(M9016,shipping_prices!$C$1:$F$1,0))</f>
        <v>11.99</v>
      </c>
      <c r="X9016" s="15" t="str">
        <f t="shared" si="5"/>
        <v>Eric HoffmannHoustonTexas</v>
      </c>
      <c r="Y9016" s="15" t="str">
        <f t="shared" si="6"/>
        <v>loss</v>
      </c>
    </row>
    <row r="9017" hidden="1">
      <c r="A9017" s="1">
        <v>43397.0</v>
      </c>
      <c r="B9017" s="2" t="s">
        <v>7934</v>
      </c>
      <c r="C9017" s="2">
        <v>2.0</v>
      </c>
      <c r="D9017" s="2" t="s">
        <v>595</v>
      </c>
      <c r="E9017" s="2" t="s">
        <v>27</v>
      </c>
      <c r="F9017" s="2" t="s">
        <v>5927</v>
      </c>
      <c r="G9017" s="2" t="s">
        <v>39</v>
      </c>
      <c r="H9017" s="2" t="s">
        <v>51</v>
      </c>
      <c r="I9017" s="2" t="s">
        <v>75</v>
      </c>
      <c r="J9017" s="2" t="s">
        <v>76</v>
      </c>
      <c r="K9017" s="2" t="s">
        <v>77</v>
      </c>
      <c r="L9017" s="10">
        <v>43399.0</v>
      </c>
      <c r="M9017" s="2" t="s">
        <v>34</v>
      </c>
      <c r="N9017" s="11">
        <v>0.2</v>
      </c>
      <c r="O9017" s="12">
        <v>4.0</v>
      </c>
      <c r="P9017" s="13">
        <v>0.35</v>
      </c>
      <c r="Q9017" s="13">
        <v>10.0</v>
      </c>
      <c r="R9017" s="13">
        <f t="shared" si="1"/>
        <v>12.5</v>
      </c>
      <c r="S9017" s="14">
        <f t="shared" si="2"/>
        <v>6.25</v>
      </c>
      <c r="T9017" s="14">
        <f t="shared" si="3"/>
        <v>0.4</v>
      </c>
      <c r="U9017" s="15" t="str">
        <f>vlookup(F9017,'Sub categories'!$A:$C,3,False)</f>
        <v>Paper</v>
      </c>
      <c r="V9017" s="16">
        <f t="shared" si="4"/>
        <v>2</v>
      </c>
      <c r="W9017" s="17">
        <f t="array" ref="W9017">INDEX(shipping_prices!$C$1:$F10244,MATCH(I9017,shipping_prices!$A$1:$A10244,0),MATCH(M9017,shipping_prices!$C$1:$F$1,0))</f>
        <v>11.99</v>
      </c>
      <c r="X9017" s="15" t="str">
        <f t="shared" si="5"/>
        <v>Eric HoffmannHoustonTexas</v>
      </c>
      <c r="Y9017" s="15" t="str">
        <f t="shared" si="6"/>
        <v>Low</v>
      </c>
    </row>
    <row r="9018" hidden="1">
      <c r="A9018" s="1">
        <v>43399.0</v>
      </c>
      <c r="B9018" s="2" t="s">
        <v>7934</v>
      </c>
      <c r="C9018" s="2">
        <v>5.0</v>
      </c>
      <c r="D9018" s="2" t="s">
        <v>595</v>
      </c>
      <c r="E9018" s="2" t="s">
        <v>27</v>
      </c>
      <c r="F9018" s="2" t="s">
        <v>442</v>
      </c>
      <c r="G9018" s="2" t="s">
        <v>39</v>
      </c>
      <c r="H9018" s="2" t="s">
        <v>182</v>
      </c>
      <c r="I9018" s="2" t="s">
        <v>75</v>
      </c>
      <c r="J9018" s="2" t="s">
        <v>76</v>
      </c>
      <c r="K9018" s="2" t="s">
        <v>77</v>
      </c>
      <c r="L9018" s="10">
        <v>43399.0</v>
      </c>
      <c r="M9018" s="2" t="s">
        <v>34</v>
      </c>
      <c r="N9018" s="11">
        <v>0.8</v>
      </c>
      <c r="O9018" s="12">
        <v>-17.0</v>
      </c>
      <c r="P9018" s="13">
        <v>-1.6</v>
      </c>
      <c r="Q9018" s="13">
        <v>11.0</v>
      </c>
      <c r="R9018" s="13">
        <f t="shared" si="1"/>
        <v>55</v>
      </c>
      <c r="S9018" s="14">
        <f t="shared" si="2"/>
        <v>11</v>
      </c>
      <c r="T9018" s="14">
        <f t="shared" si="3"/>
        <v>-1.545454545</v>
      </c>
      <c r="U9018" s="15" t="str">
        <f>vlookup(F9018,'Sub categories'!$A:$C,3,False)</f>
        <v>Binders</v>
      </c>
      <c r="V9018" s="16">
        <f t="shared" si="4"/>
        <v>0</v>
      </c>
      <c r="W9018" s="17">
        <f t="array" ref="W9018">INDEX(shipping_prices!$C$1:$F10245,MATCH(I9018,shipping_prices!$A$1:$A10245,0),MATCH(M9018,shipping_prices!$C$1:$F$1,0))</f>
        <v>11.99</v>
      </c>
      <c r="X9018" s="15" t="str">
        <f t="shared" si="5"/>
        <v>Eric HoffmannHoustonTexas</v>
      </c>
      <c r="Y9018" s="15" t="str">
        <f t="shared" si="6"/>
        <v>loss</v>
      </c>
    </row>
    <row r="9019" hidden="1">
      <c r="A9019" s="1">
        <v>43399.0</v>
      </c>
      <c r="B9019" s="2" t="s">
        <v>7934</v>
      </c>
      <c r="C9019" s="2">
        <v>3.0</v>
      </c>
      <c r="D9019" s="2" t="s">
        <v>595</v>
      </c>
      <c r="E9019" s="2" t="s">
        <v>27</v>
      </c>
      <c r="F9019" s="2" t="s">
        <v>3274</v>
      </c>
      <c r="G9019" s="2" t="s">
        <v>39</v>
      </c>
      <c r="H9019" s="2" t="s">
        <v>79</v>
      </c>
      <c r="I9019" s="2" t="s">
        <v>75</v>
      </c>
      <c r="J9019" s="2" t="s">
        <v>76</v>
      </c>
      <c r="K9019" s="2" t="s">
        <v>77</v>
      </c>
      <c r="L9019" s="10">
        <v>43399.0</v>
      </c>
      <c r="M9019" s="2" t="s">
        <v>34</v>
      </c>
      <c r="N9019" s="11">
        <v>0.2</v>
      </c>
      <c r="O9019" s="12">
        <v>14.0</v>
      </c>
      <c r="P9019" s="13">
        <v>0.34</v>
      </c>
      <c r="Q9019" s="13">
        <v>41.0</v>
      </c>
      <c r="R9019" s="13">
        <f t="shared" si="1"/>
        <v>51.25</v>
      </c>
      <c r="S9019" s="14">
        <f t="shared" si="2"/>
        <v>17.08333333</v>
      </c>
      <c r="T9019" s="14">
        <f t="shared" si="3"/>
        <v>0.3414634146</v>
      </c>
      <c r="U9019" s="15" t="str">
        <f>vlookup(F9019,'Sub categories'!$A:$C,3,False)</f>
        <v>Envelopes</v>
      </c>
      <c r="V9019" s="16">
        <f t="shared" si="4"/>
        <v>0</v>
      </c>
      <c r="W9019" s="17">
        <f t="array" ref="W9019">INDEX(shipping_prices!$C$1:$F10246,MATCH(I9019,shipping_prices!$A$1:$A10246,0),MATCH(M9019,shipping_prices!$C$1:$F$1,0))</f>
        <v>11.99</v>
      </c>
      <c r="X9019" s="15" t="str">
        <f t="shared" si="5"/>
        <v>Eric HoffmannHoustonTexas</v>
      </c>
      <c r="Y9019" s="15" t="str">
        <f t="shared" si="6"/>
        <v>Low</v>
      </c>
    </row>
    <row r="9020" hidden="1">
      <c r="A9020" s="1">
        <v>43399.0</v>
      </c>
      <c r="B9020" s="2" t="s">
        <v>7934</v>
      </c>
      <c r="C9020" s="2">
        <v>12.0</v>
      </c>
      <c r="D9020" s="2" t="s">
        <v>595</v>
      </c>
      <c r="E9020" s="2" t="s">
        <v>27</v>
      </c>
      <c r="F9020" s="2" t="s">
        <v>249</v>
      </c>
      <c r="G9020" s="2" t="s">
        <v>39</v>
      </c>
      <c r="H9020" s="2" t="s">
        <v>79</v>
      </c>
      <c r="I9020" s="2" t="s">
        <v>75</v>
      </c>
      <c r="J9020" s="2" t="s">
        <v>76</v>
      </c>
      <c r="K9020" s="2" t="s">
        <v>77</v>
      </c>
      <c r="L9020" s="10">
        <v>43399.0</v>
      </c>
      <c r="M9020" s="2" t="s">
        <v>34</v>
      </c>
      <c r="N9020" s="11">
        <v>0.2</v>
      </c>
      <c r="O9020" s="12">
        <v>22.0</v>
      </c>
      <c r="P9020" s="13">
        <v>0.38</v>
      </c>
      <c r="Q9020" s="13">
        <v>58.0</v>
      </c>
      <c r="R9020" s="13">
        <f t="shared" si="1"/>
        <v>72.5</v>
      </c>
      <c r="S9020" s="14">
        <f t="shared" si="2"/>
        <v>6.041666667</v>
      </c>
      <c r="T9020" s="14">
        <f t="shared" si="3"/>
        <v>0.3793103448</v>
      </c>
      <c r="U9020" s="15" t="str">
        <f>vlookup(F9020,'Sub categories'!$A:$C,3,False)</f>
        <v>Fasteners</v>
      </c>
      <c r="V9020" s="16">
        <f t="shared" si="4"/>
        <v>0</v>
      </c>
      <c r="W9020" s="17">
        <f t="array" ref="W9020">INDEX(shipping_prices!$C$1:$F10247,MATCH(I9020,shipping_prices!$A$1:$A10247,0),MATCH(M9020,shipping_prices!$C$1:$F$1,0))</f>
        <v>11.99</v>
      </c>
      <c r="X9020" s="15" t="str">
        <f t="shared" si="5"/>
        <v>Eric HoffmannHoustonTexas</v>
      </c>
      <c r="Y9020" s="15" t="str">
        <f t="shared" si="6"/>
        <v>Low</v>
      </c>
    </row>
    <row r="9021" hidden="1">
      <c r="A9021" s="1">
        <v>43399.0</v>
      </c>
      <c r="B9021" s="2" t="s">
        <v>7934</v>
      </c>
      <c r="C9021" s="2">
        <v>5.0</v>
      </c>
      <c r="D9021" s="2" t="s">
        <v>595</v>
      </c>
      <c r="E9021" s="2" t="s">
        <v>27</v>
      </c>
      <c r="F9021" s="2" t="s">
        <v>1307</v>
      </c>
      <c r="G9021" s="2" t="s">
        <v>29</v>
      </c>
      <c r="H9021" s="2" t="s">
        <v>79</v>
      </c>
      <c r="I9021" s="2" t="s">
        <v>75</v>
      </c>
      <c r="J9021" s="2" t="s">
        <v>76</v>
      </c>
      <c r="K9021" s="2" t="s">
        <v>77</v>
      </c>
      <c r="L9021" s="10">
        <v>43399.0</v>
      </c>
      <c r="M9021" s="2" t="s">
        <v>34</v>
      </c>
      <c r="N9021" s="11">
        <v>0.2</v>
      </c>
      <c r="O9021" s="12">
        <v>25.0</v>
      </c>
      <c r="P9021" s="13">
        <v>0.35</v>
      </c>
      <c r="Q9021" s="13">
        <v>72.0</v>
      </c>
      <c r="R9021" s="13">
        <f t="shared" si="1"/>
        <v>90</v>
      </c>
      <c r="S9021" s="14">
        <f t="shared" si="2"/>
        <v>18</v>
      </c>
      <c r="T9021" s="14">
        <f t="shared" si="3"/>
        <v>0.3472222222</v>
      </c>
      <c r="U9021" s="15" t="str">
        <f>vlookup(F9021,'Sub categories'!$A:$C,3,False)</f>
        <v>Phones</v>
      </c>
      <c r="V9021" s="16">
        <f t="shared" si="4"/>
        <v>0</v>
      </c>
      <c r="W9021" s="17">
        <f t="array" ref="W9021">INDEX(shipping_prices!$C$1:$F10248,MATCH(I9021,shipping_prices!$A$1:$A10248,0),MATCH(M9021,shipping_prices!$C$1:$F$1,0))</f>
        <v>11.99</v>
      </c>
      <c r="X9021" s="15" t="str">
        <f t="shared" si="5"/>
        <v>Eric HoffmannHoustonTexas</v>
      </c>
      <c r="Y9021" s="15" t="str">
        <f t="shared" si="6"/>
        <v>Low</v>
      </c>
    </row>
    <row r="9022" hidden="1">
      <c r="A9022" s="1">
        <v>43399.0</v>
      </c>
      <c r="B9022" s="2" t="s">
        <v>7934</v>
      </c>
      <c r="C9022" s="2">
        <v>6.0</v>
      </c>
      <c r="D9022" s="2" t="s">
        <v>595</v>
      </c>
      <c r="E9022" s="2" t="s">
        <v>27</v>
      </c>
      <c r="F9022" s="2" t="s">
        <v>766</v>
      </c>
      <c r="G9022" s="2" t="s">
        <v>39</v>
      </c>
      <c r="H9022" s="2" t="s">
        <v>534</v>
      </c>
      <c r="I9022" s="2" t="s">
        <v>75</v>
      </c>
      <c r="J9022" s="2" t="s">
        <v>76</v>
      </c>
      <c r="K9022" s="2" t="s">
        <v>77</v>
      </c>
      <c r="L9022" s="10">
        <v>43399.0</v>
      </c>
      <c r="M9022" s="2" t="s">
        <v>34</v>
      </c>
      <c r="N9022" s="11">
        <v>0.2</v>
      </c>
      <c r="O9022" s="12">
        <v>-16.0</v>
      </c>
      <c r="P9022" s="13">
        <v>-0.16</v>
      </c>
      <c r="Q9022" s="13">
        <v>101.0</v>
      </c>
      <c r="R9022" s="13">
        <f t="shared" si="1"/>
        <v>126.25</v>
      </c>
      <c r="S9022" s="14">
        <f t="shared" si="2"/>
        <v>21.04166667</v>
      </c>
      <c r="T9022" s="14">
        <f t="shared" si="3"/>
        <v>-0.1584158416</v>
      </c>
      <c r="U9022" s="15" t="str">
        <f>vlookup(F9022,'Sub categories'!$A:$C,3,False)</f>
        <v>Storage</v>
      </c>
      <c r="V9022" s="16">
        <f t="shared" si="4"/>
        <v>0</v>
      </c>
      <c r="W9022" s="17">
        <f t="array" ref="W9022">INDEX(shipping_prices!$C$1:$F10249,MATCH(I9022,shipping_prices!$A$1:$A10249,0),MATCH(M9022,shipping_prices!$C$1:$F$1,0))</f>
        <v>11.99</v>
      </c>
      <c r="X9022" s="15" t="str">
        <f t="shared" si="5"/>
        <v>Eric HoffmannHoustonTexas</v>
      </c>
      <c r="Y9022" s="15" t="str">
        <f t="shared" si="6"/>
        <v>loss</v>
      </c>
    </row>
    <row r="9023">
      <c r="A9023" s="1">
        <v>43399.0</v>
      </c>
      <c r="B9023" s="2" t="s">
        <v>7935</v>
      </c>
      <c r="C9023" s="2">
        <v>7.0</v>
      </c>
      <c r="D9023" s="2" t="s">
        <v>1633</v>
      </c>
      <c r="E9023" s="2" t="s">
        <v>37</v>
      </c>
      <c r="F9023" s="2" t="s">
        <v>6874</v>
      </c>
      <c r="G9023" s="2" t="s">
        <v>45</v>
      </c>
      <c r="H9023" s="2" t="s">
        <v>206</v>
      </c>
      <c r="I9023" s="2" t="s">
        <v>333</v>
      </c>
      <c r="J9023" s="2" t="s">
        <v>76</v>
      </c>
      <c r="K9023" s="2" t="s">
        <v>77</v>
      </c>
      <c r="L9023" s="10">
        <v>43408.0</v>
      </c>
      <c r="M9023" s="2" t="s">
        <v>34</v>
      </c>
      <c r="N9023" s="11">
        <v>0.32</v>
      </c>
      <c r="O9023" s="12">
        <v>-225.0</v>
      </c>
      <c r="P9023" s="13">
        <v>-0.24</v>
      </c>
      <c r="Q9023" s="13">
        <v>957.0</v>
      </c>
      <c r="R9023" s="13">
        <f t="shared" si="1"/>
        <v>1407.352941</v>
      </c>
      <c r="S9023" s="14">
        <f t="shared" si="2"/>
        <v>201.0504202</v>
      </c>
      <c r="T9023" s="14">
        <f t="shared" si="3"/>
        <v>-0.2351097179</v>
      </c>
      <c r="U9023" s="15" t="str">
        <f>vlookup(F9023,'Sub categories'!$A:$C,3,False)</f>
        <v>Bookcases</v>
      </c>
      <c r="V9023" s="16">
        <f t="shared" si="4"/>
        <v>9</v>
      </c>
      <c r="W9023" s="17">
        <f t="array" ref="W9023">INDEX(shipping_prices!$C$1:$F10250,MATCH(I9023,shipping_prices!$A$1:$A10250,0),MATCH(M9023,shipping_prices!$C$1:$F$1,0))</f>
        <v>9.94</v>
      </c>
      <c r="X9023" s="15" t="str">
        <f t="shared" si="5"/>
        <v>Harry MarieHuntsvilleTexas</v>
      </c>
      <c r="Y9023" s="15" t="str">
        <f t="shared" si="6"/>
        <v>loss</v>
      </c>
    </row>
    <row r="9024" hidden="1">
      <c r="A9024" s="1">
        <v>43399.0</v>
      </c>
      <c r="B9024" s="2" t="s">
        <v>7936</v>
      </c>
      <c r="C9024" s="2">
        <v>5.0</v>
      </c>
      <c r="D9024" s="2" t="s">
        <v>26</v>
      </c>
      <c r="E9024" s="2" t="s">
        <v>27</v>
      </c>
      <c r="F9024" s="2" t="s">
        <v>4427</v>
      </c>
      <c r="G9024" s="2" t="s">
        <v>39</v>
      </c>
      <c r="H9024" s="2" t="s">
        <v>193</v>
      </c>
      <c r="I9024" s="2" t="s">
        <v>2240</v>
      </c>
      <c r="J9024" s="2" t="s">
        <v>97</v>
      </c>
      <c r="K9024" s="2" t="s">
        <v>77</v>
      </c>
      <c r="L9024" s="10">
        <v>43409.0</v>
      </c>
      <c r="M9024" s="2" t="s">
        <v>34</v>
      </c>
      <c r="N9024" s="11">
        <v>0.0</v>
      </c>
      <c r="O9024" s="12">
        <v>11.0</v>
      </c>
      <c r="P9024" s="13">
        <v>0.36</v>
      </c>
      <c r="Q9024" s="13">
        <v>29.0</v>
      </c>
      <c r="R9024" s="13">
        <f t="shared" si="1"/>
        <v>29</v>
      </c>
      <c r="S9024" s="14">
        <f t="shared" si="2"/>
        <v>5.8</v>
      </c>
      <c r="T9024" s="14">
        <f t="shared" si="3"/>
        <v>0.3793103448</v>
      </c>
      <c r="U9024" s="15" t="str">
        <f>vlookup(F9024,'Sub categories'!$A:$C,3,False)</f>
        <v>Art</v>
      </c>
      <c r="V9024" s="16">
        <f t="shared" si="4"/>
        <v>10</v>
      </c>
      <c r="W9024" s="17">
        <f t="array" ref="W9024">INDEX(shipping_prices!$C$1:$F10251,MATCH(I9024,shipping_prices!$A$1:$A10251,0),MATCH(M9024,shipping_prices!$C$1:$F$1,0))</f>
        <v>8.57</v>
      </c>
      <c r="X9024" s="15" t="str">
        <f t="shared" si="5"/>
        <v>Dennis KaneWestlandMichigan</v>
      </c>
      <c r="Y9024" s="15" t="str">
        <f t="shared" si="6"/>
        <v>Low</v>
      </c>
    </row>
    <row r="9025" hidden="1">
      <c r="A9025" s="1">
        <v>43399.0</v>
      </c>
      <c r="B9025" s="2" t="s">
        <v>7936</v>
      </c>
      <c r="C9025" s="2">
        <v>5.0</v>
      </c>
      <c r="D9025" s="2" t="s">
        <v>26</v>
      </c>
      <c r="E9025" s="2" t="s">
        <v>27</v>
      </c>
      <c r="F9025" s="2" t="s">
        <v>2650</v>
      </c>
      <c r="G9025" s="2" t="s">
        <v>39</v>
      </c>
      <c r="H9025" s="2" t="s">
        <v>51</v>
      </c>
      <c r="I9025" s="2" t="s">
        <v>2240</v>
      </c>
      <c r="J9025" s="2" t="s">
        <v>97</v>
      </c>
      <c r="K9025" s="2" t="s">
        <v>77</v>
      </c>
      <c r="L9025" s="10">
        <v>43409.0</v>
      </c>
      <c r="M9025" s="2" t="s">
        <v>34</v>
      </c>
      <c r="N9025" s="11">
        <v>0.0</v>
      </c>
      <c r="O9025" s="12">
        <v>16.0</v>
      </c>
      <c r="P9025" s="13">
        <v>0.48</v>
      </c>
      <c r="Q9025" s="13">
        <v>32.0</v>
      </c>
      <c r="R9025" s="13">
        <f t="shared" si="1"/>
        <v>32</v>
      </c>
      <c r="S9025" s="14">
        <f t="shared" si="2"/>
        <v>6.4</v>
      </c>
      <c r="T9025" s="14">
        <f t="shared" si="3"/>
        <v>0.5</v>
      </c>
      <c r="U9025" s="15" t="str">
        <f>vlookup(F9025,'Sub categories'!$A:$C,3,False)</f>
        <v>Paper</v>
      </c>
      <c r="V9025" s="16">
        <f t="shared" si="4"/>
        <v>10</v>
      </c>
      <c r="W9025" s="17">
        <f t="array" ref="W9025">INDEX(shipping_prices!$C$1:$F10252,MATCH(I9025,shipping_prices!$A$1:$A10252,0),MATCH(M9025,shipping_prices!$C$1:$F$1,0))</f>
        <v>8.57</v>
      </c>
      <c r="X9025" s="15" t="str">
        <f t="shared" si="5"/>
        <v>Dennis KaneWestlandMichigan</v>
      </c>
      <c r="Y9025" s="15" t="str">
        <f t="shared" si="6"/>
        <v>Low</v>
      </c>
    </row>
    <row r="9026" hidden="1">
      <c r="A9026" s="1">
        <v>43399.0</v>
      </c>
      <c r="B9026" s="2" t="s">
        <v>7936</v>
      </c>
      <c r="C9026" s="2">
        <v>1.0</v>
      </c>
      <c r="D9026" s="2" t="s">
        <v>26</v>
      </c>
      <c r="E9026" s="2" t="s">
        <v>27</v>
      </c>
      <c r="F9026" s="2" t="s">
        <v>3952</v>
      </c>
      <c r="G9026" s="2" t="s">
        <v>29</v>
      </c>
      <c r="H9026" s="2" t="s">
        <v>431</v>
      </c>
      <c r="I9026" s="2" t="s">
        <v>2240</v>
      </c>
      <c r="J9026" s="2" t="s">
        <v>97</v>
      </c>
      <c r="K9026" s="2" t="s">
        <v>77</v>
      </c>
      <c r="L9026" s="10">
        <v>43409.0</v>
      </c>
      <c r="M9026" s="2" t="s">
        <v>34</v>
      </c>
      <c r="N9026" s="11">
        <v>0.0</v>
      </c>
      <c r="O9026" s="12">
        <v>36.0</v>
      </c>
      <c r="P9026" s="13">
        <v>0.33</v>
      </c>
      <c r="Q9026" s="13">
        <v>110.0</v>
      </c>
      <c r="R9026" s="13">
        <f t="shared" si="1"/>
        <v>110</v>
      </c>
      <c r="S9026" s="14">
        <f t="shared" si="2"/>
        <v>110</v>
      </c>
      <c r="T9026" s="14">
        <f t="shared" si="3"/>
        <v>0.3272727273</v>
      </c>
      <c r="U9026" s="15" t="str">
        <f>vlookup(F9026,'Sub categories'!$A:$C,3,False)</f>
        <v>Accessories</v>
      </c>
      <c r="V9026" s="16">
        <f t="shared" si="4"/>
        <v>10</v>
      </c>
      <c r="W9026" s="17">
        <f t="array" ref="W9026">INDEX(shipping_prices!$C$1:$F10253,MATCH(I9026,shipping_prices!$A$1:$A10253,0),MATCH(M9026,shipping_prices!$C$1:$F$1,0))</f>
        <v>8.57</v>
      </c>
      <c r="X9026" s="15" t="str">
        <f t="shared" si="5"/>
        <v>Dennis KaneWestlandMichigan</v>
      </c>
      <c r="Y9026" s="15" t="str">
        <f t="shared" si="6"/>
        <v>Low</v>
      </c>
    </row>
    <row r="9027" hidden="1">
      <c r="A9027" s="1">
        <v>43399.0</v>
      </c>
      <c r="B9027" s="2" t="s">
        <v>7936</v>
      </c>
      <c r="C9027" s="2">
        <v>5.0</v>
      </c>
      <c r="D9027" s="2" t="s">
        <v>26</v>
      </c>
      <c r="E9027" s="2" t="s">
        <v>27</v>
      </c>
      <c r="F9027" s="2" t="s">
        <v>692</v>
      </c>
      <c r="G9027" s="2" t="s">
        <v>39</v>
      </c>
      <c r="H9027" s="2" t="s">
        <v>526</v>
      </c>
      <c r="I9027" s="2" t="s">
        <v>2240</v>
      </c>
      <c r="J9027" s="2" t="s">
        <v>97</v>
      </c>
      <c r="K9027" s="2" t="s">
        <v>77</v>
      </c>
      <c r="L9027" s="10">
        <v>43409.0</v>
      </c>
      <c r="M9027" s="2" t="s">
        <v>34</v>
      </c>
      <c r="N9027" s="11">
        <v>0.0</v>
      </c>
      <c r="O9027" s="12">
        <v>135.0</v>
      </c>
      <c r="P9027" s="13">
        <v>0.14</v>
      </c>
      <c r="Q9027" s="13">
        <v>966.0</v>
      </c>
      <c r="R9027" s="13">
        <f t="shared" si="1"/>
        <v>966</v>
      </c>
      <c r="S9027" s="14">
        <f t="shared" si="2"/>
        <v>193.2</v>
      </c>
      <c r="T9027" s="14">
        <f t="shared" si="3"/>
        <v>0.1397515528</v>
      </c>
      <c r="U9027" s="15" t="str">
        <f>vlookup(F9027,'Sub categories'!$A:$C,3,False)</f>
        <v>Storage</v>
      </c>
      <c r="V9027" s="16">
        <f t="shared" si="4"/>
        <v>10</v>
      </c>
      <c r="W9027" s="17">
        <f t="array" ref="W9027">INDEX(shipping_prices!$C$1:$F10254,MATCH(I9027,shipping_prices!$A$1:$A10254,0),MATCH(M9027,shipping_prices!$C$1:$F$1,0))</f>
        <v>8.57</v>
      </c>
      <c r="X9027" s="15" t="str">
        <f t="shared" si="5"/>
        <v>Dennis KaneWestlandMichigan</v>
      </c>
      <c r="Y9027" s="15" t="str">
        <f t="shared" si="6"/>
        <v>High</v>
      </c>
    </row>
    <row r="9028" hidden="1">
      <c r="A9028" s="1">
        <v>43400.0</v>
      </c>
      <c r="B9028" s="2" t="s">
        <v>7937</v>
      </c>
      <c r="C9028" s="2">
        <v>1.0</v>
      </c>
      <c r="D9028" s="2" t="s">
        <v>931</v>
      </c>
      <c r="E9028" s="2" t="s">
        <v>49</v>
      </c>
      <c r="F9028" s="2" t="s">
        <v>3122</v>
      </c>
      <c r="G9028" s="2" t="s">
        <v>39</v>
      </c>
      <c r="H9028" s="2" t="s">
        <v>581</v>
      </c>
      <c r="I9028" s="2" t="s">
        <v>169</v>
      </c>
      <c r="J9028" s="2" t="s">
        <v>42</v>
      </c>
      <c r="K9028" s="2" t="s">
        <v>43</v>
      </c>
      <c r="L9028" s="10">
        <v>43400.0</v>
      </c>
      <c r="M9028" s="2" t="s">
        <v>469</v>
      </c>
      <c r="N9028" s="11">
        <v>0.2</v>
      </c>
      <c r="O9028" s="12">
        <v>2.0</v>
      </c>
      <c r="P9028" s="13">
        <v>0.34</v>
      </c>
      <c r="Q9028" s="13">
        <v>6.0</v>
      </c>
      <c r="R9028" s="13">
        <f t="shared" si="1"/>
        <v>7.5</v>
      </c>
      <c r="S9028" s="14">
        <f t="shared" si="2"/>
        <v>7.5</v>
      </c>
      <c r="T9028" s="14">
        <f t="shared" si="3"/>
        <v>0.3333333333</v>
      </c>
      <c r="U9028" s="15" t="str">
        <f>vlookup(F9028,'Sub categories'!$A:$C,3,False)</f>
        <v>Binders</v>
      </c>
      <c r="V9028" s="16">
        <f t="shared" si="4"/>
        <v>0</v>
      </c>
      <c r="W9028" s="17">
        <f t="array" ref="W9028">INDEX(shipping_prices!$C$1:$F10255,MATCH(I9028,shipping_prices!$A$1:$A10255,0),MATCH(M9028,shipping_prices!$C$1:$F$1,0))</f>
        <v>49.22</v>
      </c>
      <c r="X9028" s="15" t="str">
        <f t="shared" si="5"/>
        <v>Julie PrescottLos AngelesCalifornia</v>
      </c>
      <c r="Y9028" s="15" t="str">
        <f t="shared" si="6"/>
        <v>Low</v>
      </c>
    </row>
    <row r="9029" hidden="1">
      <c r="A9029" s="1">
        <v>43400.0</v>
      </c>
      <c r="B9029" s="2" t="s">
        <v>7937</v>
      </c>
      <c r="C9029" s="2">
        <v>4.0</v>
      </c>
      <c r="D9029" s="2" t="s">
        <v>931</v>
      </c>
      <c r="E9029" s="2" t="s">
        <v>49</v>
      </c>
      <c r="F9029" s="2" t="s">
        <v>3142</v>
      </c>
      <c r="G9029" s="2" t="s">
        <v>39</v>
      </c>
      <c r="H9029" s="2" t="s">
        <v>912</v>
      </c>
      <c r="I9029" s="2" t="s">
        <v>169</v>
      </c>
      <c r="J9029" s="2" t="s">
        <v>42</v>
      </c>
      <c r="K9029" s="2" t="s">
        <v>43</v>
      </c>
      <c r="L9029" s="10">
        <v>43400.0</v>
      </c>
      <c r="M9029" s="2" t="s">
        <v>469</v>
      </c>
      <c r="N9029" s="11">
        <v>0.0</v>
      </c>
      <c r="O9029" s="12">
        <v>125.0</v>
      </c>
      <c r="P9029" s="13">
        <v>0.26</v>
      </c>
      <c r="Q9029" s="13">
        <v>481.0</v>
      </c>
      <c r="R9029" s="13">
        <f t="shared" si="1"/>
        <v>481</v>
      </c>
      <c r="S9029" s="14">
        <f t="shared" si="2"/>
        <v>120.25</v>
      </c>
      <c r="T9029" s="14">
        <f t="shared" si="3"/>
        <v>0.2598752599</v>
      </c>
      <c r="U9029" s="15" t="str">
        <f>vlookup(F9029,'Sub categories'!$A:$C,3,False)</f>
        <v>Storage</v>
      </c>
      <c r="V9029" s="16">
        <f t="shared" si="4"/>
        <v>0</v>
      </c>
      <c r="W9029" s="17">
        <f t="array" ref="W9029">INDEX(shipping_prices!$C$1:$F10256,MATCH(I9029,shipping_prices!$A$1:$A10256,0),MATCH(M9029,shipping_prices!$C$1:$F$1,0))</f>
        <v>49.22</v>
      </c>
      <c r="X9029" s="15" t="str">
        <f t="shared" si="5"/>
        <v>Julie PrescottLos AngelesCalifornia</v>
      </c>
      <c r="Y9029" s="15" t="str">
        <f t="shared" si="6"/>
        <v>High</v>
      </c>
    </row>
    <row r="9030">
      <c r="A9030" s="1">
        <v>43400.0</v>
      </c>
      <c r="B9030" s="2" t="s">
        <v>7938</v>
      </c>
      <c r="C9030" s="2">
        <v>3.0</v>
      </c>
      <c r="D9030" s="2" t="s">
        <v>2292</v>
      </c>
      <c r="E9030" s="2" t="s">
        <v>27</v>
      </c>
      <c r="F9030" s="2" t="s">
        <v>4403</v>
      </c>
      <c r="G9030" s="2" t="s">
        <v>45</v>
      </c>
      <c r="H9030" s="2" t="s">
        <v>1024</v>
      </c>
      <c r="I9030" s="2" t="s">
        <v>75</v>
      </c>
      <c r="J9030" s="2" t="s">
        <v>76</v>
      </c>
      <c r="K9030" s="2" t="s">
        <v>77</v>
      </c>
      <c r="L9030" s="10">
        <v>43403.0</v>
      </c>
      <c r="M9030" s="2" t="s">
        <v>34</v>
      </c>
      <c r="N9030" s="11">
        <v>0.6</v>
      </c>
      <c r="O9030" s="12">
        <v>-6.0</v>
      </c>
      <c r="P9030" s="13">
        <v>-0.5</v>
      </c>
      <c r="Q9030" s="13">
        <v>11.0</v>
      </c>
      <c r="R9030" s="13">
        <f t="shared" si="1"/>
        <v>27.5</v>
      </c>
      <c r="S9030" s="14">
        <f t="shared" si="2"/>
        <v>9.166666667</v>
      </c>
      <c r="T9030" s="14">
        <f t="shared" si="3"/>
        <v>-0.5454545455</v>
      </c>
      <c r="U9030" s="15" t="str">
        <f>vlookup(F9030,'Sub categories'!$A:$C,3,False)</f>
        <v>Furnishings</v>
      </c>
      <c r="V9030" s="16">
        <f t="shared" si="4"/>
        <v>3</v>
      </c>
      <c r="W9030" s="17">
        <f t="array" ref="W9030">INDEX(shipping_prices!$C$1:$F10257,MATCH(I9030,shipping_prices!$A$1:$A10257,0),MATCH(M9030,shipping_prices!$C$1:$F$1,0))</f>
        <v>11.99</v>
      </c>
      <c r="X9030" s="15" t="str">
        <f t="shared" si="5"/>
        <v>Sally MatthiasHoustonTexas</v>
      </c>
      <c r="Y9030" s="15" t="str">
        <f t="shared" si="6"/>
        <v>loss</v>
      </c>
    </row>
    <row r="9031">
      <c r="A9031" s="1">
        <v>43400.0</v>
      </c>
      <c r="B9031" s="2" t="s">
        <v>7938</v>
      </c>
      <c r="C9031" s="2">
        <v>4.0</v>
      </c>
      <c r="D9031" s="2" t="s">
        <v>2292</v>
      </c>
      <c r="E9031" s="2" t="s">
        <v>27</v>
      </c>
      <c r="F9031" s="2" t="s">
        <v>373</v>
      </c>
      <c r="G9031" s="2" t="s">
        <v>45</v>
      </c>
      <c r="H9031" s="2" t="s">
        <v>374</v>
      </c>
      <c r="I9031" s="2" t="s">
        <v>75</v>
      </c>
      <c r="J9031" s="2" t="s">
        <v>76</v>
      </c>
      <c r="K9031" s="2" t="s">
        <v>77</v>
      </c>
      <c r="L9031" s="10">
        <v>43403.0</v>
      </c>
      <c r="M9031" s="2" t="s">
        <v>34</v>
      </c>
      <c r="N9031" s="11">
        <v>0.6</v>
      </c>
      <c r="O9031" s="12">
        <v>-84.0</v>
      </c>
      <c r="P9031" s="13">
        <v>-1.28</v>
      </c>
      <c r="Q9031" s="13">
        <v>66.0</v>
      </c>
      <c r="R9031" s="13">
        <f t="shared" si="1"/>
        <v>165</v>
      </c>
      <c r="S9031" s="14">
        <f t="shared" si="2"/>
        <v>41.25</v>
      </c>
      <c r="T9031" s="14">
        <f t="shared" si="3"/>
        <v>-1.272727273</v>
      </c>
      <c r="U9031" s="15" t="str">
        <f>vlookup(F9031,'Sub categories'!$A:$C,3,False)</f>
        <v>Furnishings</v>
      </c>
      <c r="V9031" s="16">
        <f t="shared" si="4"/>
        <v>3</v>
      </c>
      <c r="W9031" s="17">
        <f t="array" ref="W9031">INDEX(shipping_prices!$C$1:$F10258,MATCH(I9031,shipping_prices!$A$1:$A10258,0),MATCH(M9031,shipping_prices!$C$1:$F$1,0))</f>
        <v>11.99</v>
      </c>
      <c r="X9031" s="15" t="str">
        <f t="shared" si="5"/>
        <v>Sally MatthiasHoustonTexas</v>
      </c>
      <c r="Y9031" s="15" t="str">
        <f t="shared" si="6"/>
        <v>loss</v>
      </c>
    </row>
    <row r="9032" hidden="1">
      <c r="A9032" s="1">
        <v>43400.0</v>
      </c>
      <c r="B9032" s="2" t="s">
        <v>7939</v>
      </c>
      <c r="C9032" s="2">
        <v>2.0</v>
      </c>
      <c r="D9032" s="2" t="s">
        <v>4015</v>
      </c>
      <c r="E9032" s="2" t="s">
        <v>37</v>
      </c>
      <c r="F9032" s="2" t="s">
        <v>3148</v>
      </c>
      <c r="G9032" s="2" t="s">
        <v>29</v>
      </c>
      <c r="H9032" s="2" t="s">
        <v>532</v>
      </c>
      <c r="I9032" s="2" t="s">
        <v>41</v>
      </c>
      <c r="J9032" s="2" t="s">
        <v>42</v>
      </c>
      <c r="K9032" s="2" t="s">
        <v>43</v>
      </c>
      <c r="L9032" s="10">
        <v>43410.0</v>
      </c>
      <c r="M9032" s="2" t="s">
        <v>34</v>
      </c>
      <c r="N9032" s="11">
        <v>0.0</v>
      </c>
      <c r="O9032" s="12">
        <v>11.0</v>
      </c>
      <c r="P9032" s="13">
        <v>0.35</v>
      </c>
      <c r="Q9032" s="13">
        <v>32.0</v>
      </c>
      <c r="R9032" s="13">
        <f t="shared" si="1"/>
        <v>32</v>
      </c>
      <c r="S9032" s="14">
        <f t="shared" si="2"/>
        <v>16</v>
      </c>
      <c r="T9032" s="14">
        <f t="shared" si="3"/>
        <v>0.34375</v>
      </c>
      <c r="U9032" s="15" t="str">
        <f>vlookup(F9032,'Sub categories'!$A:$C,3,False)</f>
        <v>Accessories</v>
      </c>
      <c r="V9032" s="16">
        <f t="shared" si="4"/>
        <v>10</v>
      </c>
      <c r="W9032" s="17">
        <f t="array" ref="W9032">INDEX(shipping_prices!$C$1:$F10259,MATCH(I9032,shipping_prices!$A$1:$A10259,0),MATCH(M9032,shipping_prices!$C$1:$F$1,0))</f>
        <v>10.99</v>
      </c>
      <c r="X9032" s="15" t="str">
        <f t="shared" si="5"/>
        <v>Justin RitterSan FranciscoCalifornia</v>
      </c>
      <c r="Y9032" s="15" t="str">
        <f t="shared" si="6"/>
        <v>Low</v>
      </c>
    </row>
    <row r="9033" hidden="1">
      <c r="A9033" s="1">
        <v>43400.0</v>
      </c>
      <c r="B9033" s="2" t="s">
        <v>7939</v>
      </c>
      <c r="C9033" s="2">
        <v>3.0</v>
      </c>
      <c r="D9033" s="2" t="s">
        <v>4015</v>
      </c>
      <c r="E9033" s="2" t="s">
        <v>37</v>
      </c>
      <c r="F9033" s="2" t="s">
        <v>315</v>
      </c>
      <c r="G9033" s="2" t="s">
        <v>29</v>
      </c>
      <c r="H9033" s="2" t="s">
        <v>220</v>
      </c>
      <c r="I9033" s="2" t="s">
        <v>41</v>
      </c>
      <c r="J9033" s="2" t="s">
        <v>42</v>
      </c>
      <c r="K9033" s="2" t="s">
        <v>43</v>
      </c>
      <c r="L9033" s="10">
        <v>43410.0</v>
      </c>
      <c r="M9033" s="2" t="s">
        <v>34</v>
      </c>
      <c r="N9033" s="11">
        <v>0.0</v>
      </c>
      <c r="O9033" s="12">
        <v>40.0</v>
      </c>
      <c r="P9033" s="13">
        <v>0.44</v>
      </c>
      <c r="Q9033" s="13">
        <v>90.0</v>
      </c>
      <c r="R9033" s="13">
        <f t="shared" si="1"/>
        <v>90</v>
      </c>
      <c r="S9033" s="14">
        <f t="shared" si="2"/>
        <v>30</v>
      </c>
      <c r="T9033" s="14">
        <f t="shared" si="3"/>
        <v>0.4444444444</v>
      </c>
      <c r="U9033" s="15" t="str">
        <f>vlookup(F9033,'Sub categories'!$A:$C,3,False)</f>
        <v>Accessories</v>
      </c>
      <c r="V9033" s="16">
        <f t="shared" si="4"/>
        <v>10</v>
      </c>
      <c r="W9033" s="17">
        <f t="array" ref="W9033">INDEX(shipping_prices!$C$1:$F10260,MATCH(I9033,shipping_prices!$A$1:$A10260,0),MATCH(M9033,shipping_prices!$C$1:$F$1,0))</f>
        <v>10.99</v>
      </c>
      <c r="X9033" s="15" t="str">
        <f t="shared" si="5"/>
        <v>Justin RitterSan FranciscoCalifornia</v>
      </c>
      <c r="Y9033" s="15" t="str">
        <f t="shared" si="6"/>
        <v>Low</v>
      </c>
    </row>
    <row r="9034" hidden="1">
      <c r="A9034" s="1">
        <v>43400.0</v>
      </c>
      <c r="B9034" s="2" t="s">
        <v>7940</v>
      </c>
      <c r="C9034" s="2">
        <v>3.0</v>
      </c>
      <c r="D9034" s="2" t="s">
        <v>1637</v>
      </c>
      <c r="E9034" s="2" t="s">
        <v>27</v>
      </c>
      <c r="F9034" s="2" t="s">
        <v>1142</v>
      </c>
      <c r="G9034" s="2" t="s">
        <v>39</v>
      </c>
      <c r="H9034" s="2" t="s">
        <v>216</v>
      </c>
      <c r="I9034" s="2" t="s">
        <v>169</v>
      </c>
      <c r="J9034" s="2" t="s">
        <v>42</v>
      </c>
      <c r="K9034" s="2" t="s">
        <v>43</v>
      </c>
      <c r="L9034" s="10">
        <v>43409.0</v>
      </c>
      <c r="M9034" s="2" t="s">
        <v>142</v>
      </c>
      <c r="N9034" s="11">
        <v>0.0</v>
      </c>
      <c r="O9034" s="12">
        <v>3.0</v>
      </c>
      <c r="P9034" s="13">
        <v>0.29</v>
      </c>
      <c r="Q9034" s="13">
        <v>10.0</v>
      </c>
      <c r="R9034" s="13">
        <f t="shared" si="1"/>
        <v>10</v>
      </c>
      <c r="S9034" s="14">
        <f t="shared" si="2"/>
        <v>3.333333333</v>
      </c>
      <c r="T9034" s="14">
        <f t="shared" si="3"/>
        <v>0.3</v>
      </c>
      <c r="U9034" s="15" t="str">
        <f>vlookup(F9034,'Sub categories'!$A:$C,3,False)</f>
        <v>Art</v>
      </c>
      <c r="V9034" s="16">
        <f t="shared" si="4"/>
        <v>9</v>
      </c>
      <c r="W9034" s="17">
        <f t="array" ref="W9034">INDEX(shipping_prices!$C$1:$F10261,MATCH(I9034,shipping_prices!$A$1:$A10261,0),MATCH(M9034,shipping_prices!$C$1:$F$1,0))</f>
        <v>18.39</v>
      </c>
      <c r="X9034" s="15" t="str">
        <f t="shared" si="5"/>
        <v>Tim BrockmanLos AngelesCalifornia</v>
      </c>
      <c r="Y9034" s="15" t="str">
        <f t="shared" si="6"/>
        <v>Low</v>
      </c>
    </row>
    <row r="9035">
      <c r="A9035" s="1">
        <v>43400.0</v>
      </c>
      <c r="B9035" s="2" t="s">
        <v>7941</v>
      </c>
      <c r="C9035" s="2">
        <v>1.0</v>
      </c>
      <c r="D9035" s="2" t="s">
        <v>5049</v>
      </c>
      <c r="E9035" s="2" t="s">
        <v>27</v>
      </c>
      <c r="F9035" s="2" t="s">
        <v>849</v>
      </c>
      <c r="G9035" s="2" t="s">
        <v>45</v>
      </c>
      <c r="H9035" s="2" t="s">
        <v>206</v>
      </c>
      <c r="I9035" s="2" t="s">
        <v>630</v>
      </c>
      <c r="J9035" s="2" t="s">
        <v>32</v>
      </c>
      <c r="K9035" s="2" t="s">
        <v>33</v>
      </c>
      <c r="L9035" s="10">
        <v>43406.0</v>
      </c>
      <c r="M9035" s="2" t="s">
        <v>34</v>
      </c>
      <c r="N9035" s="11">
        <v>0.2</v>
      </c>
      <c r="O9035" s="12">
        <v>-22.0</v>
      </c>
      <c r="P9035" s="13">
        <v>-0.13</v>
      </c>
      <c r="Q9035" s="13">
        <v>177.0</v>
      </c>
      <c r="R9035" s="13">
        <f t="shared" si="1"/>
        <v>221.25</v>
      </c>
      <c r="S9035" s="14">
        <f t="shared" si="2"/>
        <v>221.25</v>
      </c>
      <c r="T9035" s="14">
        <f t="shared" si="3"/>
        <v>-0.1242937853</v>
      </c>
      <c r="U9035" s="15" t="str">
        <f>vlookup(F9035,'Sub categories'!$A:$C,3,False)</f>
        <v>Bookcases</v>
      </c>
      <c r="V9035" s="16">
        <f t="shared" si="4"/>
        <v>6</v>
      </c>
      <c r="W9035" s="17">
        <f t="array" ref="W9035">INDEX(shipping_prices!$C$1:$F10262,MATCH(I9035,shipping_prices!$A$1:$A10262,0),MATCH(M9035,shipping_prices!$C$1:$F$1,0))</f>
        <v>8.84</v>
      </c>
      <c r="X9035" s="15" t="str">
        <f t="shared" si="5"/>
        <v>Caroline JumperLong BeachNew York</v>
      </c>
      <c r="Y9035" s="15" t="str">
        <f t="shared" si="6"/>
        <v>loss</v>
      </c>
    </row>
    <row r="9036" hidden="1">
      <c r="A9036" s="1">
        <v>43400.0</v>
      </c>
      <c r="B9036" s="2" t="s">
        <v>7942</v>
      </c>
      <c r="C9036" s="2">
        <v>3.0</v>
      </c>
      <c r="D9036" s="2" t="s">
        <v>2850</v>
      </c>
      <c r="E9036" s="2" t="s">
        <v>49</v>
      </c>
      <c r="F9036" s="2" t="s">
        <v>5119</v>
      </c>
      <c r="G9036" s="2" t="s">
        <v>29</v>
      </c>
      <c r="H9036" s="2" t="s">
        <v>79</v>
      </c>
      <c r="I9036" s="2" t="s">
        <v>163</v>
      </c>
      <c r="J9036" s="2" t="s">
        <v>164</v>
      </c>
      <c r="K9036" s="2" t="s">
        <v>33</v>
      </c>
      <c r="L9036" s="10">
        <v>43408.0</v>
      </c>
      <c r="M9036" s="2" t="s">
        <v>34</v>
      </c>
      <c r="N9036" s="11">
        <v>0.2</v>
      </c>
      <c r="O9036" s="12">
        <v>-14.0</v>
      </c>
      <c r="P9036" s="13">
        <v>-0.16</v>
      </c>
      <c r="Q9036" s="13">
        <v>84.0</v>
      </c>
      <c r="R9036" s="13">
        <f t="shared" si="1"/>
        <v>105</v>
      </c>
      <c r="S9036" s="14">
        <f t="shared" si="2"/>
        <v>35</v>
      </c>
      <c r="T9036" s="14">
        <f t="shared" si="3"/>
        <v>-0.1666666667</v>
      </c>
      <c r="U9036" s="15" t="str">
        <f>vlookup(F9036,'Sub categories'!$A:$C,3,False)</f>
        <v>Accessories</v>
      </c>
      <c r="V9036" s="16">
        <f t="shared" si="4"/>
        <v>8</v>
      </c>
      <c r="W9036" s="17">
        <f t="array" ref="W9036">INDEX(shipping_prices!$C$1:$F10263,MATCH(I9036,shipping_prices!$A$1:$A10263,0),MATCH(M9036,shipping_prices!$C$1:$F$1,0))</f>
        <v>7.98</v>
      </c>
      <c r="X9036" s="15" t="str">
        <f t="shared" si="5"/>
        <v>Paul LucasPhiladelphiaPennsylvania</v>
      </c>
      <c r="Y9036" s="15" t="str">
        <f t="shared" si="6"/>
        <v>loss</v>
      </c>
    </row>
    <row r="9037" hidden="1">
      <c r="A9037" s="1">
        <v>43400.0</v>
      </c>
      <c r="B9037" s="2" t="s">
        <v>7943</v>
      </c>
      <c r="C9037" s="2">
        <v>9.0</v>
      </c>
      <c r="D9037" s="2" t="s">
        <v>2563</v>
      </c>
      <c r="E9037" s="2" t="s">
        <v>27</v>
      </c>
      <c r="F9037" s="2" t="s">
        <v>1248</v>
      </c>
      <c r="G9037" s="2" t="s">
        <v>39</v>
      </c>
      <c r="H9037" s="2" t="s">
        <v>51</v>
      </c>
      <c r="I9037" s="2" t="s">
        <v>956</v>
      </c>
      <c r="J9037" s="2" t="s">
        <v>251</v>
      </c>
      <c r="K9037" s="2" t="s">
        <v>54</v>
      </c>
      <c r="L9037" s="10">
        <v>43406.0</v>
      </c>
      <c r="M9037" s="2" t="s">
        <v>142</v>
      </c>
      <c r="N9037" s="11">
        <v>0.2</v>
      </c>
      <c r="O9037" s="12">
        <v>10.0</v>
      </c>
      <c r="P9037" s="13">
        <v>0.31</v>
      </c>
      <c r="Q9037" s="13">
        <v>31.0</v>
      </c>
      <c r="R9037" s="13">
        <f t="shared" si="1"/>
        <v>38.75</v>
      </c>
      <c r="S9037" s="14">
        <f t="shared" si="2"/>
        <v>4.305555556</v>
      </c>
      <c r="T9037" s="14">
        <f t="shared" si="3"/>
        <v>0.3225806452</v>
      </c>
      <c r="U9037" s="15" t="str">
        <f>vlookup(F9037,'Sub categories'!$A:$C,3,False)</f>
        <v>Paper</v>
      </c>
      <c r="V9037" s="16">
        <f t="shared" si="4"/>
        <v>6</v>
      </c>
      <c r="W9037" s="17">
        <f t="array" ref="W9037">INDEX(shipping_prices!$C$1:$F10264,MATCH(I9037,shipping_prices!$A$1:$A10264,0),MATCH(M9037,shipping_prices!$C$1:$F$1,0))</f>
        <v>17.81</v>
      </c>
      <c r="X9037" s="15" t="str">
        <f t="shared" si="5"/>
        <v>Helen AndreadaFayettevilleNorth Carolina</v>
      </c>
      <c r="Y9037" s="15" t="str">
        <f t="shared" si="6"/>
        <v>Low</v>
      </c>
    </row>
    <row r="9038" hidden="1">
      <c r="A9038" s="1">
        <v>43400.0</v>
      </c>
      <c r="B9038" s="2" t="s">
        <v>7943</v>
      </c>
      <c r="C9038" s="2">
        <v>2.0</v>
      </c>
      <c r="D9038" s="2" t="s">
        <v>2563</v>
      </c>
      <c r="E9038" s="2" t="s">
        <v>27</v>
      </c>
      <c r="F9038" s="2" t="s">
        <v>4085</v>
      </c>
      <c r="G9038" s="2" t="s">
        <v>29</v>
      </c>
      <c r="H9038" s="2" t="s">
        <v>319</v>
      </c>
      <c r="I9038" s="2" t="s">
        <v>956</v>
      </c>
      <c r="J9038" s="2" t="s">
        <v>251</v>
      </c>
      <c r="K9038" s="2" t="s">
        <v>54</v>
      </c>
      <c r="L9038" s="10">
        <v>43406.0</v>
      </c>
      <c r="M9038" s="2" t="s">
        <v>142</v>
      </c>
      <c r="N9038" s="11">
        <v>0.2</v>
      </c>
      <c r="O9038" s="12">
        <v>4.0</v>
      </c>
      <c r="P9038" s="13">
        <v>0.1</v>
      </c>
      <c r="Q9038" s="13">
        <v>45.0</v>
      </c>
      <c r="R9038" s="13">
        <f t="shared" si="1"/>
        <v>56.25</v>
      </c>
      <c r="S9038" s="14">
        <f t="shared" si="2"/>
        <v>28.125</v>
      </c>
      <c r="T9038" s="14">
        <f t="shared" si="3"/>
        <v>0.08888888889</v>
      </c>
      <c r="U9038" s="15" t="str">
        <f>vlookup(F9038,'Sub categories'!$A:$C,3,False)</f>
        <v>Phones</v>
      </c>
      <c r="V9038" s="16">
        <f t="shared" si="4"/>
        <v>6</v>
      </c>
      <c r="W9038" s="17">
        <f t="array" ref="W9038">INDEX(shipping_prices!$C$1:$F10265,MATCH(I9038,shipping_prices!$A$1:$A10265,0),MATCH(M9038,shipping_prices!$C$1:$F$1,0))</f>
        <v>17.81</v>
      </c>
      <c r="X9038" s="15" t="str">
        <f t="shared" si="5"/>
        <v>Helen AndreadaFayettevilleNorth Carolina</v>
      </c>
      <c r="Y9038" s="15" t="str">
        <f t="shared" si="6"/>
        <v>Low</v>
      </c>
    </row>
    <row r="9039" hidden="1">
      <c r="A9039" s="1">
        <v>43400.0</v>
      </c>
      <c r="B9039" s="2" t="s">
        <v>7943</v>
      </c>
      <c r="C9039" s="2">
        <v>4.0</v>
      </c>
      <c r="D9039" s="2" t="s">
        <v>2563</v>
      </c>
      <c r="E9039" s="2" t="s">
        <v>27</v>
      </c>
      <c r="F9039" s="2" t="s">
        <v>2016</v>
      </c>
      <c r="G9039" s="2" t="s">
        <v>39</v>
      </c>
      <c r="H9039" s="2" t="s">
        <v>81</v>
      </c>
      <c r="I9039" s="2" t="s">
        <v>956</v>
      </c>
      <c r="J9039" s="2" t="s">
        <v>251</v>
      </c>
      <c r="K9039" s="2" t="s">
        <v>54</v>
      </c>
      <c r="L9039" s="10">
        <v>43406.0</v>
      </c>
      <c r="M9039" s="2" t="s">
        <v>142</v>
      </c>
      <c r="N9039" s="11">
        <v>0.2</v>
      </c>
      <c r="O9039" s="12">
        <v>64.0</v>
      </c>
      <c r="P9039" s="13">
        <v>0.11</v>
      </c>
      <c r="Q9039" s="13">
        <v>570.0</v>
      </c>
      <c r="R9039" s="13">
        <f t="shared" si="1"/>
        <v>712.5</v>
      </c>
      <c r="S9039" s="14">
        <f t="shared" si="2"/>
        <v>178.125</v>
      </c>
      <c r="T9039" s="14">
        <f t="shared" si="3"/>
        <v>0.1122807018</v>
      </c>
      <c r="U9039" s="15" t="str">
        <f>vlookup(F9039,'Sub categories'!$A:$C,3,False)</f>
        <v>Appliances</v>
      </c>
      <c r="V9039" s="16">
        <f t="shared" si="4"/>
        <v>6</v>
      </c>
      <c r="W9039" s="17">
        <f t="array" ref="W9039">INDEX(shipping_prices!$C$1:$F10266,MATCH(I9039,shipping_prices!$A$1:$A10266,0),MATCH(M9039,shipping_prices!$C$1:$F$1,0))</f>
        <v>17.81</v>
      </c>
      <c r="X9039" s="15" t="str">
        <f t="shared" si="5"/>
        <v>Helen AndreadaFayettevilleNorth Carolina</v>
      </c>
      <c r="Y9039" s="15" t="str">
        <f t="shared" si="6"/>
        <v>High</v>
      </c>
    </row>
    <row r="9040" hidden="1">
      <c r="A9040" s="1">
        <v>43401.0</v>
      </c>
      <c r="B9040" s="2" t="s">
        <v>7944</v>
      </c>
      <c r="C9040" s="2">
        <v>3.0</v>
      </c>
      <c r="D9040" s="2" t="s">
        <v>3968</v>
      </c>
      <c r="E9040" s="2" t="s">
        <v>49</v>
      </c>
      <c r="F9040" s="2" t="s">
        <v>584</v>
      </c>
      <c r="G9040" s="2" t="s">
        <v>39</v>
      </c>
      <c r="H9040" s="2" t="s">
        <v>193</v>
      </c>
      <c r="I9040" s="2" t="s">
        <v>31</v>
      </c>
      <c r="J9040" s="2" t="s">
        <v>32</v>
      </c>
      <c r="K9040" s="2" t="s">
        <v>33</v>
      </c>
      <c r="L9040" s="10">
        <v>43404.0</v>
      </c>
      <c r="M9040" s="2" t="s">
        <v>34</v>
      </c>
      <c r="N9040" s="11">
        <v>0.0</v>
      </c>
      <c r="O9040" s="12">
        <v>7.0</v>
      </c>
      <c r="P9040" s="13">
        <v>0.46</v>
      </c>
      <c r="Q9040" s="13">
        <v>15.0</v>
      </c>
      <c r="R9040" s="13">
        <f t="shared" si="1"/>
        <v>15</v>
      </c>
      <c r="S9040" s="14">
        <f t="shared" si="2"/>
        <v>5</v>
      </c>
      <c r="T9040" s="14">
        <f t="shared" si="3"/>
        <v>0.4666666667</v>
      </c>
      <c r="U9040" s="15" t="str">
        <f>vlookup(F9040,'Sub categories'!$A:$C,3,False)</f>
        <v>Labels</v>
      </c>
      <c r="V9040" s="16">
        <f t="shared" si="4"/>
        <v>3</v>
      </c>
      <c r="W9040" s="17">
        <f t="array" ref="W9040">INDEX(shipping_prices!$C$1:$F10267,MATCH(I9040,shipping_prices!$A$1:$A10267,0),MATCH(M9040,shipping_prices!$C$1:$F$1,0))</f>
        <v>10.09</v>
      </c>
      <c r="X9040" s="15" t="str">
        <f t="shared" si="5"/>
        <v>Corinna MitchellNew York CityNew York</v>
      </c>
      <c r="Y9040" s="15" t="str">
        <f t="shared" si="6"/>
        <v>Low</v>
      </c>
    </row>
    <row r="9041" hidden="1">
      <c r="A9041" s="1">
        <v>43401.0</v>
      </c>
      <c r="B9041" s="2" t="s">
        <v>7944</v>
      </c>
      <c r="C9041" s="2">
        <v>4.0</v>
      </c>
      <c r="D9041" s="2" t="s">
        <v>3968</v>
      </c>
      <c r="E9041" s="2" t="s">
        <v>49</v>
      </c>
      <c r="F9041" s="2" t="s">
        <v>7945</v>
      </c>
      <c r="G9041" s="2" t="s">
        <v>29</v>
      </c>
      <c r="H9041" s="2" t="s">
        <v>79</v>
      </c>
      <c r="I9041" s="2" t="s">
        <v>31</v>
      </c>
      <c r="J9041" s="2" t="s">
        <v>32</v>
      </c>
      <c r="K9041" s="2" t="s">
        <v>33</v>
      </c>
      <c r="L9041" s="10">
        <v>43404.0</v>
      </c>
      <c r="M9041" s="2" t="s">
        <v>34</v>
      </c>
      <c r="N9041" s="11">
        <v>0.0</v>
      </c>
      <c r="O9041" s="12">
        <v>593.0</v>
      </c>
      <c r="P9041" s="13">
        <v>0.26</v>
      </c>
      <c r="Q9041" s="13">
        <v>2280.0</v>
      </c>
      <c r="R9041" s="13">
        <f t="shared" si="1"/>
        <v>2280</v>
      </c>
      <c r="S9041" s="14">
        <f t="shared" si="2"/>
        <v>570</v>
      </c>
      <c r="T9041" s="14">
        <f t="shared" si="3"/>
        <v>0.2600877193</v>
      </c>
      <c r="U9041" s="15" t="str">
        <f>vlookup(F9041,'Sub categories'!$A:$C,3,False)</f>
        <v>Phones</v>
      </c>
      <c r="V9041" s="16">
        <f t="shared" si="4"/>
        <v>3</v>
      </c>
      <c r="W9041" s="17">
        <f t="array" ref="W9041">INDEX(shipping_prices!$C$1:$F10268,MATCH(I9041,shipping_prices!$A$1:$A10268,0),MATCH(M9041,shipping_prices!$C$1:$F$1,0))</f>
        <v>10.09</v>
      </c>
      <c r="X9041" s="15" t="str">
        <f t="shared" si="5"/>
        <v>Corinna MitchellNew York CityNew York</v>
      </c>
      <c r="Y9041" s="15" t="str">
        <f t="shared" si="6"/>
        <v>High</v>
      </c>
    </row>
    <row r="9042">
      <c r="A9042" s="1">
        <v>43401.0</v>
      </c>
      <c r="B9042" s="2" t="s">
        <v>7946</v>
      </c>
      <c r="C9042" s="2">
        <v>3.0</v>
      </c>
      <c r="D9042" s="2" t="s">
        <v>1434</v>
      </c>
      <c r="E9042" s="2" t="s">
        <v>37</v>
      </c>
      <c r="F9042" s="2" t="s">
        <v>7808</v>
      </c>
      <c r="G9042" s="2" t="s">
        <v>45</v>
      </c>
      <c r="H9042" s="2" t="s">
        <v>130</v>
      </c>
      <c r="I9042" s="2" t="s">
        <v>295</v>
      </c>
      <c r="J9042" s="2" t="s">
        <v>42</v>
      </c>
      <c r="K9042" s="2" t="s">
        <v>43</v>
      </c>
      <c r="L9042" s="10">
        <v>43408.0</v>
      </c>
      <c r="M9042" s="2" t="s">
        <v>34</v>
      </c>
      <c r="N9042" s="11">
        <v>0.0</v>
      </c>
      <c r="O9042" s="12">
        <v>6.0</v>
      </c>
      <c r="P9042" s="13">
        <v>0.39</v>
      </c>
      <c r="Q9042" s="13">
        <v>15.0</v>
      </c>
      <c r="R9042" s="13">
        <f t="shared" si="1"/>
        <v>15</v>
      </c>
      <c r="S9042" s="14">
        <f t="shared" si="2"/>
        <v>5</v>
      </c>
      <c r="T9042" s="14">
        <f t="shared" si="3"/>
        <v>0.4</v>
      </c>
      <c r="U9042" s="15" t="str">
        <f>vlookup(F9042,'Sub categories'!$A:$C,3,False)</f>
        <v>Furnishings</v>
      </c>
      <c r="V9042" s="16">
        <f t="shared" si="4"/>
        <v>7</v>
      </c>
      <c r="W9042" s="17">
        <f t="array" ref="W9042">INDEX(shipping_prices!$C$1:$F10269,MATCH(I9042,shipping_prices!$A$1:$A10269,0),MATCH(M9042,shipping_prices!$C$1:$F$1,0))</f>
        <v>11.02</v>
      </c>
      <c r="X9042" s="15" t="str">
        <f t="shared" si="5"/>
        <v>Keith DawkinsSan JoseCalifornia</v>
      </c>
      <c r="Y9042" s="15" t="str">
        <f t="shared" si="6"/>
        <v>Low</v>
      </c>
    </row>
    <row r="9043" hidden="1">
      <c r="A9043" s="1">
        <v>43401.0</v>
      </c>
      <c r="B9043" s="2" t="s">
        <v>7946</v>
      </c>
      <c r="C9043" s="2">
        <v>2.0</v>
      </c>
      <c r="D9043" s="2" t="s">
        <v>1434</v>
      </c>
      <c r="E9043" s="2" t="s">
        <v>37</v>
      </c>
      <c r="F9043" s="2" t="s">
        <v>1677</v>
      </c>
      <c r="G9043" s="2" t="s">
        <v>39</v>
      </c>
      <c r="H9043" s="2" t="s">
        <v>182</v>
      </c>
      <c r="I9043" s="2" t="s">
        <v>295</v>
      </c>
      <c r="J9043" s="2" t="s">
        <v>42</v>
      </c>
      <c r="K9043" s="2" t="s">
        <v>43</v>
      </c>
      <c r="L9043" s="10">
        <v>43408.0</v>
      </c>
      <c r="M9043" s="2" t="s">
        <v>34</v>
      </c>
      <c r="N9043" s="11">
        <v>0.2</v>
      </c>
      <c r="O9043" s="12">
        <v>9.0</v>
      </c>
      <c r="P9043" s="13">
        <v>0.38</v>
      </c>
      <c r="Q9043" s="13">
        <v>25.0</v>
      </c>
      <c r="R9043" s="13">
        <f t="shared" si="1"/>
        <v>31.25</v>
      </c>
      <c r="S9043" s="14">
        <f t="shared" si="2"/>
        <v>15.625</v>
      </c>
      <c r="T9043" s="14">
        <f t="shared" si="3"/>
        <v>0.36</v>
      </c>
      <c r="U9043" s="15" t="str">
        <f>vlookup(F9043,'Sub categories'!$A:$C,3,False)</f>
        <v>Binders</v>
      </c>
      <c r="V9043" s="16">
        <f t="shared" si="4"/>
        <v>7</v>
      </c>
      <c r="W9043" s="17">
        <f t="array" ref="W9043">INDEX(shipping_prices!$C$1:$F10270,MATCH(I9043,shipping_prices!$A$1:$A10270,0),MATCH(M9043,shipping_prices!$C$1:$F$1,0))</f>
        <v>11.02</v>
      </c>
      <c r="X9043" s="15" t="str">
        <f t="shared" si="5"/>
        <v>Keith DawkinsSan JoseCalifornia</v>
      </c>
      <c r="Y9043" s="15" t="str">
        <f t="shared" si="6"/>
        <v>Low</v>
      </c>
    </row>
    <row r="9044" hidden="1">
      <c r="A9044" s="1">
        <v>43401.0</v>
      </c>
      <c r="B9044" s="2" t="s">
        <v>7946</v>
      </c>
      <c r="C9044" s="2">
        <v>3.0</v>
      </c>
      <c r="D9044" s="2" t="s">
        <v>1434</v>
      </c>
      <c r="E9044" s="2" t="s">
        <v>37</v>
      </c>
      <c r="F9044" s="2" t="s">
        <v>1289</v>
      </c>
      <c r="G9044" s="2" t="s">
        <v>39</v>
      </c>
      <c r="H9044" s="2" t="s">
        <v>1290</v>
      </c>
      <c r="I9044" s="2" t="s">
        <v>295</v>
      </c>
      <c r="J9044" s="2" t="s">
        <v>42</v>
      </c>
      <c r="K9044" s="2" t="s">
        <v>43</v>
      </c>
      <c r="L9044" s="10">
        <v>43408.0</v>
      </c>
      <c r="M9044" s="2" t="s">
        <v>34</v>
      </c>
      <c r="N9044" s="11">
        <v>0.0</v>
      </c>
      <c r="O9044" s="12">
        <v>27.0</v>
      </c>
      <c r="P9044" s="13">
        <v>0.45</v>
      </c>
      <c r="Q9044" s="13">
        <v>60.0</v>
      </c>
      <c r="R9044" s="13">
        <f t="shared" si="1"/>
        <v>60</v>
      </c>
      <c r="S9044" s="14">
        <f t="shared" si="2"/>
        <v>20</v>
      </c>
      <c r="T9044" s="14">
        <f t="shared" si="3"/>
        <v>0.45</v>
      </c>
      <c r="U9044" s="15" t="str">
        <f>vlookup(F9044,'Sub categories'!$A:$C,3,False)</f>
        <v>Appliances</v>
      </c>
      <c r="V9044" s="16">
        <f t="shared" si="4"/>
        <v>7</v>
      </c>
      <c r="W9044" s="17">
        <f t="array" ref="W9044">INDEX(shipping_prices!$C$1:$F10271,MATCH(I9044,shipping_prices!$A$1:$A10271,0),MATCH(M9044,shipping_prices!$C$1:$F$1,0))</f>
        <v>11.02</v>
      </c>
      <c r="X9044" s="15" t="str">
        <f t="shared" si="5"/>
        <v>Keith DawkinsSan JoseCalifornia</v>
      </c>
      <c r="Y9044" s="15" t="str">
        <f t="shared" si="6"/>
        <v>Low</v>
      </c>
    </row>
    <row r="9045" hidden="1">
      <c r="A9045" s="1">
        <v>43401.0</v>
      </c>
      <c r="B9045" s="2" t="s">
        <v>7946</v>
      </c>
      <c r="C9045" s="2">
        <v>3.0</v>
      </c>
      <c r="D9045" s="2" t="s">
        <v>1434</v>
      </c>
      <c r="E9045" s="2" t="s">
        <v>37</v>
      </c>
      <c r="F9045" s="2" t="s">
        <v>1346</v>
      </c>
      <c r="G9045" s="2" t="s">
        <v>39</v>
      </c>
      <c r="H9045" s="2" t="s">
        <v>79</v>
      </c>
      <c r="I9045" s="2" t="s">
        <v>295</v>
      </c>
      <c r="J9045" s="2" t="s">
        <v>42</v>
      </c>
      <c r="K9045" s="2" t="s">
        <v>43</v>
      </c>
      <c r="L9045" s="10">
        <v>43408.0</v>
      </c>
      <c r="M9045" s="2" t="s">
        <v>34</v>
      </c>
      <c r="N9045" s="11">
        <v>0.2</v>
      </c>
      <c r="O9045" s="12">
        <v>34.0</v>
      </c>
      <c r="P9045" s="13">
        <v>0.33</v>
      </c>
      <c r="Q9045" s="13">
        <v>104.0</v>
      </c>
      <c r="R9045" s="13">
        <f t="shared" si="1"/>
        <v>130</v>
      </c>
      <c r="S9045" s="14">
        <f t="shared" si="2"/>
        <v>43.33333333</v>
      </c>
      <c r="T9045" s="14">
        <f t="shared" si="3"/>
        <v>0.3269230769</v>
      </c>
      <c r="U9045" s="15" t="str">
        <f>vlookup(F9045,'Sub categories'!$A:$C,3,False)</f>
        <v>Binders</v>
      </c>
      <c r="V9045" s="16">
        <f t="shared" si="4"/>
        <v>7</v>
      </c>
      <c r="W9045" s="17">
        <f t="array" ref="W9045">INDEX(shipping_prices!$C$1:$F10272,MATCH(I9045,shipping_prices!$A$1:$A10272,0),MATCH(M9045,shipping_prices!$C$1:$F$1,0))</f>
        <v>11.02</v>
      </c>
      <c r="X9045" s="15" t="str">
        <f t="shared" si="5"/>
        <v>Keith DawkinsSan JoseCalifornia</v>
      </c>
      <c r="Y9045" s="15" t="str">
        <f t="shared" si="6"/>
        <v>Low</v>
      </c>
    </row>
    <row r="9046" hidden="1">
      <c r="A9046" s="1">
        <v>43401.0</v>
      </c>
      <c r="B9046" s="2" t="s">
        <v>7947</v>
      </c>
      <c r="C9046" s="2">
        <v>5.0</v>
      </c>
      <c r="D9046" s="2" t="s">
        <v>3963</v>
      </c>
      <c r="E9046" s="2" t="s">
        <v>37</v>
      </c>
      <c r="F9046" s="2" t="s">
        <v>1677</v>
      </c>
      <c r="G9046" s="2" t="s">
        <v>39</v>
      </c>
      <c r="H9046" s="2" t="s">
        <v>182</v>
      </c>
      <c r="I9046" s="2" t="s">
        <v>163</v>
      </c>
      <c r="J9046" s="2" t="s">
        <v>164</v>
      </c>
      <c r="K9046" s="2" t="s">
        <v>33</v>
      </c>
      <c r="L9046" s="10">
        <v>43413.0</v>
      </c>
      <c r="M9046" s="2" t="s">
        <v>90</v>
      </c>
      <c r="N9046" s="11">
        <v>0.7</v>
      </c>
      <c r="O9046" s="12">
        <v>-15.0</v>
      </c>
      <c r="P9046" s="13">
        <v>-0.67</v>
      </c>
      <c r="Q9046" s="13">
        <v>23.0</v>
      </c>
      <c r="R9046" s="13">
        <f t="shared" si="1"/>
        <v>76.66666667</v>
      </c>
      <c r="S9046" s="14">
        <f t="shared" si="2"/>
        <v>15.33333333</v>
      </c>
      <c r="T9046" s="14">
        <f t="shared" si="3"/>
        <v>-0.652173913</v>
      </c>
      <c r="U9046" s="15" t="str">
        <f>vlookup(F9046,'Sub categories'!$A:$C,3,False)</f>
        <v>Binders</v>
      </c>
      <c r="V9046" s="16">
        <f t="shared" si="4"/>
        <v>12</v>
      </c>
      <c r="W9046" s="17">
        <f t="array" ref="W9046">INDEX(shipping_prices!$C$1:$F10273,MATCH(I9046,shipping_prices!$A$1:$A10273,0),MATCH(M9046,shipping_prices!$C$1:$F$1,0))</f>
        <v>6.23</v>
      </c>
      <c r="X9046" s="15" t="str">
        <f t="shared" si="5"/>
        <v>Stewart CarmichaelPhiladelphiaPennsylvania</v>
      </c>
      <c r="Y9046" s="15" t="str">
        <f t="shared" si="6"/>
        <v>loss</v>
      </c>
    </row>
    <row r="9047" hidden="1">
      <c r="A9047" s="1">
        <v>43401.0</v>
      </c>
      <c r="B9047" s="2" t="s">
        <v>7947</v>
      </c>
      <c r="C9047" s="2">
        <v>5.0</v>
      </c>
      <c r="D9047" s="2" t="s">
        <v>3963</v>
      </c>
      <c r="E9047" s="2" t="s">
        <v>37</v>
      </c>
      <c r="F9047" s="2" t="s">
        <v>3430</v>
      </c>
      <c r="G9047" s="2" t="s">
        <v>39</v>
      </c>
      <c r="H9047" s="2" t="s">
        <v>79</v>
      </c>
      <c r="I9047" s="2" t="s">
        <v>163</v>
      </c>
      <c r="J9047" s="2" t="s">
        <v>164</v>
      </c>
      <c r="K9047" s="2" t="s">
        <v>33</v>
      </c>
      <c r="L9047" s="10">
        <v>43413.0</v>
      </c>
      <c r="M9047" s="2" t="s">
        <v>90</v>
      </c>
      <c r="N9047" s="11">
        <v>0.2</v>
      </c>
      <c r="O9047" s="12">
        <v>14.0</v>
      </c>
      <c r="P9047" s="13">
        <v>0.34</v>
      </c>
      <c r="Q9047" s="13">
        <v>41.0</v>
      </c>
      <c r="R9047" s="13">
        <f t="shared" si="1"/>
        <v>51.25</v>
      </c>
      <c r="S9047" s="14">
        <f t="shared" si="2"/>
        <v>10.25</v>
      </c>
      <c r="T9047" s="14">
        <f t="shared" si="3"/>
        <v>0.3414634146</v>
      </c>
      <c r="U9047" s="15" t="str">
        <f>vlookup(F9047,'Sub categories'!$A:$C,3,False)</f>
        <v>Paper</v>
      </c>
      <c r="V9047" s="16">
        <f t="shared" si="4"/>
        <v>12</v>
      </c>
      <c r="W9047" s="17">
        <f t="array" ref="W9047">INDEX(shipping_prices!$C$1:$F10274,MATCH(I9047,shipping_prices!$A$1:$A10274,0),MATCH(M9047,shipping_prices!$C$1:$F$1,0))</f>
        <v>6.23</v>
      </c>
      <c r="X9047" s="15" t="str">
        <f t="shared" si="5"/>
        <v>Stewart CarmichaelPhiladelphiaPennsylvania</v>
      </c>
      <c r="Y9047" s="15" t="str">
        <f t="shared" si="6"/>
        <v>Low</v>
      </c>
    </row>
    <row r="9048" hidden="1">
      <c r="A9048" s="1">
        <v>43402.0</v>
      </c>
      <c r="B9048" s="2" t="s">
        <v>7947</v>
      </c>
      <c r="C9048" s="2">
        <v>1.0</v>
      </c>
      <c r="D9048" s="2" t="s">
        <v>3963</v>
      </c>
      <c r="E9048" s="2" t="s">
        <v>37</v>
      </c>
      <c r="F9048" s="2" t="s">
        <v>4602</v>
      </c>
      <c r="G9048" s="2" t="s">
        <v>39</v>
      </c>
      <c r="H9048" s="2" t="s">
        <v>284</v>
      </c>
      <c r="I9048" s="2" t="s">
        <v>163</v>
      </c>
      <c r="J9048" s="2" t="s">
        <v>164</v>
      </c>
      <c r="K9048" s="2" t="s">
        <v>33</v>
      </c>
      <c r="L9048" s="10">
        <v>43413.0</v>
      </c>
      <c r="M9048" s="2" t="s">
        <v>90</v>
      </c>
      <c r="N9048" s="11">
        <v>0.7</v>
      </c>
      <c r="O9048" s="12">
        <v>-42.0</v>
      </c>
      <c r="P9048" s="13">
        <v>-0.8</v>
      </c>
      <c r="Q9048" s="13">
        <v>52.0</v>
      </c>
      <c r="R9048" s="13">
        <f t="shared" si="1"/>
        <v>173.3333333</v>
      </c>
      <c r="S9048" s="14">
        <f t="shared" si="2"/>
        <v>173.3333333</v>
      </c>
      <c r="T9048" s="14">
        <f t="shared" si="3"/>
        <v>-0.8076923077</v>
      </c>
      <c r="U9048" s="15" t="str">
        <f>vlookup(F9048,'Sub categories'!$A:$C,3,False)</f>
        <v>Binders</v>
      </c>
      <c r="V9048" s="16">
        <f t="shared" si="4"/>
        <v>11</v>
      </c>
      <c r="W9048" s="17">
        <f t="array" ref="W9048">INDEX(shipping_prices!$C$1:$F10275,MATCH(I9048,shipping_prices!$A$1:$A10275,0),MATCH(M9048,shipping_prices!$C$1:$F$1,0))</f>
        <v>6.23</v>
      </c>
      <c r="X9048" s="15" t="str">
        <f t="shared" si="5"/>
        <v>Stewart CarmichaelPhiladelphiaPennsylvania</v>
      </c>
      <c r="Y9048" s="15" t="str">
        <f t="shared" si="6"/>
        <v>loss</v>
      </c>
    </row>
    <row r="9049" hidden="1">
      <c r="A9049" s="1">
        <v>43403.0</v>
      </c>
      <c r="B9049" s="2" t="s">
        <v>7947</v>
      </c>
      <c r="C9049" s="2">
        <v>2.0</v>
      </c>
      <c r="D9049" s="2" t="s">
        <v>3963</v>
      </c>
      <c r="E9049" s="2" t="s">
        <v>37</v>
      </c>
      <c r="F9049" s="2" t="s">
        <v>1757</v>
      </c>
      <c r="G9049" s="2" t="s">
        <v>39</v>
      </c>
      <c r="H9049" s="2" t="s">
        <v>222</v>
      </c>
      <c r="I9049" s="2" t="s">
        <v>163</v>
      </c>
      <c r="J9049" s="2" t="s">
        <v>164</v>
      </c>
      <c r="K9049" s="2" t="s">
        <v>33</v>
      </c>
      <c r="L9049" s="10">
        <v>43413.0</v>
      </c>
      <c r="M9049" s="2" t="s">
        <v>90</v>
      </c>
      <c r="N9049" s="11">
        <v>0.2</v>
      </c>
      <c r="O9049" s="12">
        <v>-28.0</v>
      </c>
      <c r="P9049" s="13">
        <v>-0.23</v>
      </c>
      <c r="Q9049" s="13">
        <v>126.0</v>
      </c>
      <c r="R9049" s="13">
        <f t="shared" si="1"/>
        <v>157.5</v>
      </c>
      <c r="S9049" s="14">
        <f t="shared" si="2"/>
        <v>78.75</v>
      </c>
      <c r="T9049" s="14">
        <f t="shared" si="3"/>
        <v>-0.2222222222</v>
      </c>
      <c r="U9049" s="15" t="str">
        <f>vlookup(F9049,'Sub categories'!$A:$C,3,False)</f>
        <v>Storage</v>
      </c>
      <c r="V9049" s="16">
        <f t="shared" si="4"/>
        <v>10</v>
      </c>
      <c r="W9049" s="17">
        <f t="array" ref="W9049">INDEX(shipping_prices!$C$1:$F10276,MATCH(I9049,shipping_prices!$A$1:$A10276,0),MATCH(M9049,shipping_prices!$C$1:$F$1,0))</f>
        <v>6.23</v>
      </c>
      <c r="X9049" s="15" t="str">
        <f t="shared" si="5"/>
        <v>Stewart CarmichaelPhiladelphiaPennsylvania</v>
      </c>
      <c r="Y9049" s="15" t="str">
        <f t="shared" si="6"/>
        <v>loss</v>
      </c>
    </row>
    <row r="9050" hidden="1">
      <c r="A9050" s="1">
        <v>43403.0</v>
      </c>
      <c r="B9050" s="2" t="s">
        <v>7947</v>
      </c>
      <c r="C9050" s="2">
        <v>5.0</v>
      </c>
      <c r="D9050" s="2" t="s">
        <v>3963</v>
      </c>
      <c r="E9050" s="2" t="s">
        <v>37</v>
      </c>
      <c r="F9050" s="2" t="s">
        <v>80</v>
      </c>
      <c r="G9050" s="2" t="s">
        <v>29</v>
      </c>
      <c r="H9050" s="2" t="s">
        <v>81</v>
      </c>
      <c r="I9050" s="2" t="s">
        <v>163</v>
      </c>
      <c r="J9050" s="2" t="s">
        <v>164</v>
      </c>
      <c r="K9050" s="2" t="s">
        <v>33</v>
      </c>
      <c r="L9050" s="10">
        <v>43413.0</v>
      </c>
      <c r="M9050" s="2" t="s">
        <v>90</v>
      </c>
      <c r="N9050" s="11">
        <v>0.2</v>
      </c>
      <c r="O9050" s="12">
        <v>47.0</v>
      </c>
      <c r="P9050" s="13">
        <v>0.13</v>
      </c>
      <c r="Q9050" s="13">
        <v>380.0</v>
      </c>
      <c r="R9050" s="13">
        <f t="shared" si="1"/>
        <v>475</v>
      </c>
      <c r="S9050" s="14">
        <f t="shared" si="2"/>
        <v>95</v>
      </c>
      <c r="T9050" s="14">
        <f t="shared" si="3"/>
        <v>0.1236842105</v>
      </c>
      <c r="U9050" s="15" t="str">
        <f>vlookup(F9050,'Sub categories'!$A:$C,3,False)</f>
        <v>Accessories</v>
      </c>
      <c r="V9050" s="16">
        <f t="shared" si="4"/>
        <v>10</v>
      </c>
      <c r="W9050" s="17">
        <f t="array" ref="W9050">INDEX(shipping_prices!$C$1:$F10277,MATCH(I9050,shipping_prices!$A$1:$A10277,0),MATCH(M9050,shipping_prices!$C$1:$F$1,0))</f>
        <v>6.23</v>
      </c>
      <c r="X9050" s="15" t="str">
        <f t="shared" si="5"/>
        <v>Stewart CarmichaelPhiladelphiaPennsylvania</v>
      </c>
      <c r="Y9050" s="15" t="str">
        <f t="shared" si="6"/>
        <v>High</v>
      </c>
    </row>
    <row r="9051">
      <c r="A9051" s="1">
        <v>43403.0</v>
      </c>
      <c r="B9051" s="2" t="s">
        <v>7947</v>
      </c>
      <c r="C9051" s="2">
        <v>2.0</v>
      </c>
      <c r="D9051" s="2" t="s">
        <v>3963</v>
      </c>
      <c r="E9051" s="2" t="s">
        <v>37</v>
      </c>
      <c r="F9051" s="2" t="s">
        <v>1863</v>
      </c>
      <c r="G9051" s="2" t="s">
        <v>45</v>
      </c>
      <c r="H9051" s="2" t="s">
        <v>288</v>
      </c>
      <c r="I9051" s="2" t="s">
        <v>163</v>
      </c>
      <c r="J9051" s="2" t="s">
        <v>164</v>
      </c>
      <c r="K9051" s="2" t="s">
        <v>33</v>
      </c>
      <c r="L9051" s="10">
        <v>43413.0</v>
      </c>
      <c r="M9051" s="2" t="s">
        <v>90</v>
      </c>
      <c r="N9051" s="11">
        <v>0.3</v>
      </c>
      <c r="O9051" s="12">
        <v>-6.0</v>
      </c>
      <c r="P9051" s="13">
        <v>-0.01</v>
      </c>
      <c r="Q9051" s="13">
        <v>387.0</v>
      </c>
      <c r="R9051" s="13">
        <f t="shared" si="1"/>
        <v>552.8571429</v>
      </c>
      <c r="S9051" s="14">
        <f t="shared" si="2"/>
        <v>276.4285714</v>
      </c>
      <c r="T9051" s="14">
        <f t="shared" si="3"/>
        <v>-0.01550387597</v>
      </c>
      <c r="U9051" s="15" t="str">
        <f>vlookup(F9051,'Sub categories'!$A:$C,3,False)</f>
        <v>Chairs</v>
      </c>
      <c r="V9051" s="16">
        <f t="shared" si="4"/>
        <v>10</v>
      </c>
      <c r="W9051" s="17">
        <f t="array" ref="W9051">INDEX(shipping_prices!$C$1:$F10278,MATCH(I9051,shipping_prices!$A$1:$A10278,0),MATCH(M9051,shipping_prices!$C$1:$F$1,0))</f>
        <v>6.23</v>
      </c>
      <c r="X9051" s="15" t="str">
        <f t="shared" si="5"/>
        <v>Stewart CarmichaelPhiladelphiaPennsylvania</v>
      </c>
      <c r="Y9051" s="15" t="str">
        <f t="shared" si="6"/>
        <v>loss</v>
      </c>
    </row>
    <row r="9052" hidden="1">
      <c r="A9052" s="1">
        <v>43403.0</v>
      </c>
      <c r="B9052" s="2" t="s">
        <v>7947</v>
      </c>
      <c r="C9052" s="2">
        <v>3.0</v>
      </c>
      <c r="D9052" s="2" t="s">
        <v>3963</v>
      </c>
      <c r="E9052" s="2" t="s">
        <v>37</v>
      </c>
      <c r="F9052" s="2" t="s">
        <v>7536</v>
      </c>
      <c r="G9052" s="2" t="s">
        <v>29</v>
      </c>
      <c r="H9052" s="2" t="s">
        <v>2807</v>
      </c>
      <c r="I9052" s="2" t="s">
        <v>163</v>
      </c>
      <c r="J9052" s="2" t="s">
        <v>164</v>
      </c>
      <c r="K9052" s="2" t="s">
        <v>33</v>
      </c>
      <c r="L9052" s="10">
        <v>43413.0</v>
      </c>
      <c r="M9052" s="2" t="s">
        <v>90</v>
      </c>
      <c r="N9052" s="11">
        <v>0.7</v>
      </c>
      <c r="O9052" s="12">
        <v>-644.0</v>
      </c>
      <c r="P9052" s="13">
        <v>-1.43</v>
      </c>
      <c r="Q9052" s="13">
        <v>449.0</v>
      </c>
      <c r="R9052" s="13">
        <f t="shared" si="1"/>
        <v>1496.666667</v>
      </c>
      <c r="S9052" s="14">
        <f t="shared" si="2"/>
        <v>498.8888889</v>
      </c>
      <c r="T9052" s="14">
        <f t="shared" si="3"/>
        <v>-1.434298441</v>
      </c>
      <c r="U9052" s="15" t="str">
        <f>vlookup(F9052,'Sub categories'!$A:$C,3,False)</f>
        <v>Machines</v>
      </c>
      <c r="V9052" s="16">
        <f t="shared" si="4"/>
        <v>10</v>
      </c>
      <c r="W9052" s="17">
        <f t="array" ref="W9052">INDEX(shipping_prices!$C$1:$F10279,MATCH(I9052,shipping_prices!$A$1:$A10279,0),MATCH(M9052,shipping_prices!$C$1:$F$1,0))</f>
        <v>6.23</v>
      </c>
      <c r="X9052" s="15" t="str">
        <f t="shared" si="5"/>
        <v>Stewart CarmichaelPhiladelphiaPennsylvania</v>
      </c>
      <c r="Y9052" s="15" t="str">
        <f t="shared" si="6"/>
        <v>loss</v>
      </c>
    </row>
    <row r="9053" hidden="1">
      <c r="A9053" s="1">
        <v>43403.0</v>
      </c>
      <c r="B9053" s="2" t="s">
        <v>7947</v>
      </c>
      <c r="C9053" s="2">
        <v>3.0</v>
      </c>
      <c r="D9053" s="2" t="s">
        <v>3963</v>
      </c>
      <c r="E9053" s="2" t="s">
        <v>37</v>
      </c>
      <c r="F9053" s="2" t="s">
        <v>3112</v>
      </c>
      <c r="G9053" s="2" t="s">
        <v>29</v>
      </c>
      <c r="H9053" s="2" t="s">
        <v>263</v>
      </c>
      <c r="I9053" s="2" t="s">
        <v>163</v>
      </c>
      <c r="J9053" s="2" t="s">
        <v>164</v>
      </c>
      <c r="K9053" s="2" t="s">
        <v>33</v>
      </c>
      <c r="L9053" s="10">
        <v>43413.0</v>
      </c>
      <c r="M9053" s="2" t="s">
        <v>90</v>
      </c>
      <c r="N9053" s="11">
        <v>0.4</v>
      </c>
      <c r="O9053" s="12">
        <v>-117.0</v>
      </c>
      <c r="P9053" s="13">
        <v>-0.22</v>
      </c>
      <c r="Q9053" s="13">
        <v>540.0</v>
      </c>
      <c r="R9053" s="13">
        <f t="shared" si="1"/>
        <v>900</v>
      </c>
      <c r="S9053" s="14">
        <f t="shared" si="2"/>
        <v>300</v>
      </c>
      <c r="T9053" s="14">
        <f t="shared" si="3"/>
        <v>-0.2166666667</v>
      </c>
      <c r="U9053" s="15" t="str">
        <f>vlookup(F9053,'Sub categories'!$A:$C,3,False)</f>
        <v>Phones</v>
      </c>
      <c r="V9053" s="16">
        <f t="shared" si="4"/>
        <v>10</v>
      </c>
      <c r="W9053" s="17">
        <f t="array" ref="W9053">INDEX(shipping_prices!$C$1:$F10280,MATCH(I9053,shipping_prices!$A$1:$A10280,0),MATCH(M9053,shipping_prices!$C$1:$F$1,0))</f>
        <v>6.23</v>
      </c>
      <c r="X9053" s="15" t="str">
        <f t="shared" si="5"/>
        <v>Stewart CarmichaelPhiladelphiaPennsylvania</v>
      </c>
      <c r="Y9053" s="15" t="str">
        <f t="shared" si="6"/>
        <v>loss</v>
      </c>
    </row>
    <row r="9054" hidden="1">
      <c r="A9054" s="1">
        <v>43403.0</v>
      </c>
      <c r="B9054" s="2" t="s">
        <v>7947</v>
      </c>
      <c r="C9054" s="2">
        <v>5.0</v>
      </c>
      <c r="D9054" s="2" t="s">
        <v>3963</v>
      </c>
      <c r="E9054" s="2" t="s">
        <v>37</v>
      </c>
      <c r="F9054" s="2" t="s">
        <v>287</v>
      </c>
      <c r="G9054" s="2" t="s">
        <v>39</v>
      </c>
      <c r="H9054" s="2" t="s">
        <v>288</v>
      </c>
      <c r="I9054" s="2" t="s">
        <v>163</v>
      </c>
      <c r="J9054" s="2" t="s">
        <v>164</v>
      </c>
      <c r="K9054" s="2" t="s">
        <v>33</v>
      </c>
      <c r="L9054" s="10">
        <v>43413.0</v>
      </c>
      <c r="M9054" s="2" t="s">
        <v>90</v>
      </c>
      <c r="N9054" s="11">
        <v>0.2</v>
      </c>
      <c r="O9054" s="12">
        <v>-138.0</v>
      </c>
      <c r="P9054" s="13">
        <v>-0.25</v>
      </c>
      <c r="Q9054" s="13">
        <v>553.0</v>
      </c>
      <c r="R9054" s="13">
        <f t="shared" si="1"/>
        <v>691.25</v>
      </c>
      <c r="S9054" s="14">
        <f t="shared" si="2"/>
        <v>138.25</v>
      </c>
      <c r="T9054" s="14">
        <f t="shared" si="3"/>
        <v>-0.2495479204</v>
      </c>
      <c r="U9054" s="15" t="str">
        <f>vlookup(F9054,'Sub categories'!$A:$C,3,False)</f>
        <v>Storage</v>
      </c>
      <c r="V9054" s="16">
        <f t="shared" si="4"/>
        <v>10</v>
      </c>
      <c r="W9054" s="17">
        <f t="array" ref="W9054">INDEX(shipping_prices!$C$1:$F10281,MATCH(I9054,shipping_prices!$A$1:$A10281,0),MATCH(M9054,shipping_prices!$C$1:$F$1,0))</f>
        <v>6.23</v>
      </c>
      <c r="X9054" s="15" t="str">
        <f t="shared" si="5"/>
        <v>Stewart CarmichaelPhiladelphiaPennsylvania</v>
      </c>
      <c r="Y9054" s="15" t="str">
        <f t="shared" si="6"/>
        <v>loss</v>
      </c>
    </row>
    <row r="9055" hidden="1">
      <c r="A9055" s="1">
        <v>43403.0</v>
      </c>
      <c r="B9055" s="2" t="s">
        <v>7948</v>
      </c>
      <c r="C9055" s="2">
        <v>4.0</v>
      </c>
      <c r="D9055" s="2" t="s">
        <v>1581</v>
      </c>
      <c r="E9055" s="2" t="s">
        <v>49</v>
      </c>
      <c r="F9055" s="2" t="s">
        <v>1550</v>
      </c>
      <c r="G9055" s="2" t="s">
        <v>39</v>
      </c>
      <c r="H9055" s="2" t="s">
        <v>193</v>
      </c>
      <c r="I9055" s="2" t="s">
        <v>5171</v>
      </c>
      <c r="J9055" s="2" t="s">
        <v>572</v>
      </c>
      <c r="K9055" s="2" t="s">
        <v>33</v>
      </c>
      <c r="L9055" s="10">
        <v>43409.0</v>
      </c>
      <c r="M9055" s="2" t="s">
        <v>34</v>
      </c>
      <c r="N9055" s="11">
        <v>0.0</v>
      </c>
      <c r="O9055" s="12">
        <v>7.0</v>
      </c>
      <c r="P9055" s="13">
        <v>0.47</v>
      </c>
      <c r="Q9055" s="13">
        <v>15.0</v>
      </c>
      <c r="R9055" s="13">
        <f t="shared" si="1"/>
        <v>15</v>
      </c>
      <c r="S9055" s="14">
        <f t="shared" si="2"/>
        <v>3.75</v>
      </c>
      <c r="T9055" s="14">
        <f t="shared" si="3"/>
        <v>0.4666666667</v>
      </c>
      <c r="U9055" s="15" t="str">
        <f>vlookup(F9055,'Sub categories'!$A:$C,3,False)</f>
        <v>Labels</v>
      </c>
      <c r="V9055" s="16">
        <f t="shared" si="4"/>
        <v>6</v>
      </c>
      <c r="W9055" s="17">
        <f t="array" ref="W9055">INDEX(shipping_prices!$C$1:$F10282,MATCH(I9055,shipping_prices!$A$1:$A10282,0),MATCH(M9055,shipping_prices!$C$1:$F$1,0))</f>
        <v>7.18</v>
      </c>
      <c r="X9055" s="15" t="str">
        <f t="shared" si="5"/>
        <v>Anne PryorMaldenMassachusetts</v>
      </c>
      <c r="Y9055" s="15" t="str">
        <f t="shared" si="6"/>
        <v>Low</v>
      </c>
    </row>
    <row r="9056">
      <c r="A9056" s="1">
        <v>43403.0</v>
      </c>
      <c r="B9056" s="2" t="s">
        <v>7948</v>
      </c>
      <c r="C9056" s="2">
        <v>3.0</v>
      </c>
      <c r="D9056" s="2" t="s">
        <v>1581</v>
      </c>
      <c r="E9056" s="2" t="s">
        <v>49</v>
      </c>
      <c r="F9056" s="2" t="s">
        <v>3048</v>
      </c>
      <c r="G9056" s="2" t="s">
        <v>45</v>
      </c>
      <c r="H9056" s="2" t="s">
        <v>833</v>
      </c>
      <c r="I9056" s="2" t="s">
        <v>5171</v>
      </c>
      <c r="J9056" s="2" t="s">
        <v>572</v>
      </c>
      <c r="K9056" s="2" t="s">
        <v>33</v>
      </c>
      <c r="L9056" s="10">
        <v>43409.0</v>
      </c>
      <c r="M9056" s="2" t="s">
        <v>34</v>
      </c>
      <c r="N9056" s="11">
        <v>0.0</v>
      </c>
      <c r="O9056" s="12">
        <v>14.0</v>
      </c>
      <c r="P9056" s="13">
        <v>0.08</v>
      </c>
      <c r="Q9056" s="13">
        <v>174.0</v>
      </c>
      <c r="R9056" s="13">
        <f t="shared" si="1"/>
        <v>174</v>
      </c>
      <c r="S9056" s="14">
        <f t="shared" si="2"/>
        <v>58</v>
      </c>
      <c r="T9056" s="14">
        <f t="shared" si="3"/>
        <v>0.08045977011</v>
      </c>
      <c r="U9056" s="15" t="str">
        <f>vlookup(F9056,'Sub categories'!$A:$C,3,False)</f>
        <v>Bookcases</v>
      </c>
      <c r="V9056" s="16">
        <f t="shared" si="4"/>
        <v>6</v>
      </c>
      <c r="W9056" s="17">
        <f t="array" ref="W9056">INDEX(shipping_prices!$C$1:$F10283,MATCH(I9056,shipping_prices!$A$1:$A10283,0),MATCH(M9056,shipping_prices!$C$1:$F$1,0))</f>
        <v>7.18</v>
      </c>
      <c r="X9056" s="15" t="str">
        <f t="shared" si="5"/>
        <v>Anne PryorMaldenMassachusetts</v>
      </c>
      <c r="Y9056" s="15" t="str">
        <f t="shared" si="6"/>
        <v>Low</v>
      </c>
    </row>
    <row r="9057" hidden="1">
      <c r="A9057" s="1">
        <v>43403.0</v>
      </c>
      <c r="B9057" s="2" t="s">
        <v>7949</v>
      </c>
      <c r="C9057" s="2">
        <v>4.0</v>
      </c>
      <c r="D9057" s="2" t="s">
        <v>4586</v>
      </c>
      <c r="E9057" s="2" t="s">
        <v>27</v>
      </c>
      <c r="F9057" s="2" t="s">
        <v>760</v>
      </c>
      <c r="G9057" s="2" t="s">
        <v>39</v>
      </c>
      <c r="H9057" s="2" t="s">
        <v>130</v>
      </c>
      <c r="I9057" s="2" t="s">
        <v>1359</v>
      </c>
      <c r="J9057" s="2" t="s">
        <v>64</v>
      </c>
      <c r="K9057" s="2" t="s">
        <v>43</v>
      </c>
      <c r="L9057" s="10">
        <v>43409.0</v>
      </c>
      <c r="M9057" s="2" t="s">
        <v>34</v>
      </c>
      <c r="N9057" s="11">
        <v>0.2</v>
      </c>
      <c r="O9057" s="12">
        <v>4.0</v>
      </c>
      <c r="P9057" s="13">
        <v>0.1</v>
      </c>
      <c r="Q9057" s="13">
        <v>40.0</v>
      </c>
      <c r="R9057" s="13">
        <f t="shared" si="1"/>
        <v>50</v>
      </c>
      <c r="S9057" s="14">
        <f t="shared" si="2"/>
        <v>12.5</v>
      </c>
      <c r="T9057" s="14">
        <f t="shared" si="3"/>
        <v>0.1</v>
      </c>
      <c r="U9057" s="15" t="str">
        <f>vlookup(F9057,'Sub categories'!$A:$C,3,False)</f>
        <v>Storage</v>
      </c>
      <c r="V9057" s="16">
        <f t="shared" si="4"/>
        <v>6</v>
      </c>
      <c r="W9057" s="17">
        <f t="array" ref="W9057">INDEX(shipping_prices!$C$1:$F10284,MATCH(I9057,shipping_prices!$A$1:$A10284,0),MATCH(M9057,shipping_prices!$C$1:$F$1,0))</f>
        <v>14.71</v>
      </c>
      <c r="X9057" s="15" t="str">
        <f t="shared" si="5"/>
        <v>Chris McAfeePhoenixArizona</v>
      </c>
      <c r="Y9057" s="15" t="str">
        <f t="shared" si="6"/>
        <v>Low</v>
      </c>
    </row>
    <row r="9058">
      <c r="A9058" s="1">
        <v>43403.0</v>
      </c>
      <c r="B9058" s="2" t="s">
        <v>7950</v>
      </c>
      <c r="C9058" s="2">
        <v>4.0</v>
      </c>
      <c r="D9058" s="2" t="s">
        <v>3625</v>
      </c>
      <c r="E9058" s="2" t="s">
        <v>27</v>
      </c>
      <c r="F9058" s="2" t="s">
        <v>529</v>
      </c>
      <c r="G9058" s="2" t="s">
        <v>45</v>
      </c>
      <c r="H9058" s="2" t="s">
        <v>530</v>
      </c>
      <c r="I9058" s="2" t="s">
        <v>1461</v>
      </c>
      <c r="J9058" s="2" t="s">
        <v>1343</v>
      </c>
      <c r="K9058" s="2" t="s">
        <v>43</v>
      </c>
      <c r="L9058" s="10">
        <v>43413.0</v>
      </c>
      <c r="M9058" s="2" t="s">
        <v>34</v>
      </c>
      <c r="N9058" s="11">
        <v>0.2</v>
      </c>
      <c r="O9058" s="12">
        <v>-12.0</v>
      </c>
      <c r="P9058" s="13">
        <v>-0.06</v>
      </c>
      <c r="Q9058" s="13">
        <v>195.0</v>
      </c>
      <c r="R9058" s="13">
        <f t="shared" si="1"/>
        <v>243.75</v>
      </c>
      <c r="S9058" s="14">
        <f t="shared" si="2"/>
        <v>60.9375</v>
      </c>
      <c r="T9058" s="14">
        <f t="shared" si="3"/>
        <v>-0.06153846154</v>
      </c>
      <c r="U9058" s="15" t="str">
        <f>vlookup(F9058,'Sub categories'!$A:$C,3,False)</f>
        <v>Chairs</v>
      </c>
      <c r="V9058" s="16">
        <f t="shared" si="4"/>
        <v>10</v>
      </c>
      <c r="W9058" s="17">
        <f t="array" ref="W9058">INDEX(shipping_prices!$C$1:$F10285,MATCH(I9058,shipping_prices!$A$1:$A10285,0),MATCH(M9058,shipping_prices!$C$1:$F$1,0))</f>
        <v>5.32</v>
      </c>
      <c r="X9058" s="15" t="str">
        <f t="shared" si="5"/>
        <v>Justin HirshGreshamOregon</v>
      </c>
      <c r="Y9058" s="15" t="str">
        <f t="shared" si="6"/>
        <v>loss</v>
      </c>
    </row>
    <row r="9059" hidden="1">
      <c r="A9059" s="1">
        <v>43403.0</v>
      </c>
      <c r="B9059" s="2" t="s">
        <v>7951</v>
      </c>
      <c r="C9059" s="2">
        <v>2.0</v>
      </c>
      <c r="D9059" s="2" t="s">
        <v>4015</v>
      </c>
      <c r="E9059" s="2" t="s">
        <v>37</v>
      </c>
      <c r="F9059" s="2" t="s">
        <v>695</v>
      </c>
      <c r="G9059" s="2" t="s">
        <v>39</v>
      </c>
      <c r="H9059" s="2" t="s">
        <v>40</v>
      </c>
      <c r="I9059" s="2" t="s">
        <v>88</v>
      </c>
      <c r="J9059" s="2" t="s">
        <v>321</v>
      </c>
      <c r="K9059" s="2" t="s">
        <v>33</v>
      </c>
      <c r="L9059" s="10">
        <v>43411.0</v>
      </c>
      <c r="M9059" s="2" t="s">
        <v>142</v>
      </c>
      <c r="N9059" s="11">
        <v>0.7</v>
      </c>
      <c r="O9059" s="12">
        <v>-7.0</v>
      </c>
      <c r="P9059" s="13">
        <v>-0.73</v>
      </c>
      <c r="Q9059" s="13">
        <v>9.0</v>
      </c>
      <c r="R9059" s="13">
        <f t="shared" si="1"/>
        <v>30</v>
      </c>
      <c r="S9059" s="14">
        <f t="shared" si="2"/>
        <v>15</v>
      </c>
      <c r="T9059" s="14">
        <f t="shared" si="3"/>
        <v>-0.7777777778</v>
      </c>
      <c r="U9059" s="15" t="str">
        <f>vlookup(F9059,'Sub categories'!$A:$C,3,False)</f>
        <v>Binders</v>
      </c>
      <c r="V9059" s="16">
        <f t="shared" si="4"/>
        <v>8</v>
      </c>
      <c r="W9059" s="17">
        <f t="array" ref="W9059">INDEX(shipping_prices!$C$1:$F10286,MATCH(I9059,shipping_prices!$A$1:$A10286,0),MATCH(M9059,shipping_prices!$C$1:$F$1,0))</f>
        <v>21.33</v>
      </c>
      <c r="X9059" s="15" t="str">
        <f t="shared" si="5"/>
        <v>Justin RitterSpringfieldOhio</v>
      </c>
      <c r="Y9059" s="15" t="str">
        <f t="shared" si="6"/>
        <v>loss</v>
      </c>
    </row>
    <row r="9060" hidden="1">
      <c r="A9060" s="1">
        <v>43403.0</v>
      </c>
      <c r="B9060" s="2" t="s">
        <v>7952</v>
      </c>
      <c r="C9060" s="2">
        <v>3.0</v>
      </c>
      <c r="D9060" s="2" t="s">
        <v>522</v>
      </c>
      <c r="E9060" s="2" t="s">
        <v>37</v>
      </c>
      <c r="F9060" s="2" t="s">
        <v>2758</v>
      </c>
      <c r="G9060" s="2" t="s">
        <v>39</v>
      </c>
      <c r="H9060" s="2" t="s">
        <v>51</v>
      </c>
      <c r="I9060" s="2" t="s">
        <v>7953</v>
      </c>
      <c r="J9060" s="2" t="s">
        <v>42</v>
      </c>
      <c r="K9060" s="2" t="s">
        <v>43</v>
      </c>
      <c r="L9060" s="10">
        <v>43410.0</v>
      </c>
      <c r="M9060" s="2" t="s">
        <v>142</v>
      </c>
      <c r="N9060" s="11">
        <v>0.0</v>
      </c>
      <c r="O9060" s="12">
        <v>9.0</v>
      </c>
      <c r="P9060" s="13">
        <v>0.48</v>
      </c>
      <c r="Q9060" s="13">
        <v>19.0</v>
      </c>
      <c r="R9060" s="13">
        <f t="shared" si="1"/>
        <v>19</v>
      </c>
      <c r="S9060" s="14">
        <f t="shared" si="2"/>
        <v>6.333333333</v>
      </c>
      <c r="T9060" s="14">
        <f t="shared" si="3"/>
        <v>0.4736842105</v>
      </c>
      <c r="U9060" s="15" t="str">
        <f>vlookup(F9060,'Sub categories'!$A:$C,3,False)</f>
        <v>Paper</v>
      </c>
      <c r="V9060" s="16">
        <f t="shared" si="4"/>
        <v>7</v>
      </c>
      <c r="W9060" s="17">
        <f t="array" ref="W9060">INDEX(shipping_prices!$C$1:$F10287,MATCH(I9060,shipping_prices!$A$1:$A10287,0),MATCH(M9060,shipping_prices!$C$1:$F$1,0))</f>
        <v>24.74</v>
      </c>
      <c r="X9060" s="15" t="str">
        <f t="shared" si="5"/>
        <v>Greg GuthrieAntiochCalifornia</v>
      </c>
      <c r="Y9060" s="15" t="str">
        <f t="shared" si="6"/>
        <v>Low</v>
      </c>
    </row>
    <row r="9061" hidden="1">
      <c r="A9061" s="1">
        <v>43403.0</v>
      </c>
      <c r="B9061" s="2" t="s">
        <v>7954</v>
      </c>
      <c r="C9061" s="2">
        <v>3.0</v>
      </c>
      <c r="D9061" s="2" t="s">
        <v>4212</v>
      </c>
      <c r="E9061" s="2" t="s">
        <v>49</v>
      </c>
      <c r="F9061" s="2" t="s">
        <v>6069</v>
      </c>
      <c r="G9061" s="2" t="s">
        <v>39</v>
      </c>
      <c r="H9061" s="2" t="s">
        <v>79</v>
      </c>
      <c r="I9061" s="2" t="s">
        <v>41</v>
      </c>
      <c r="J9061" s="2" t="s">
        <v>42</v>
      </c>
      <c r="K9061" s="2" t="s">
        <v>43</v>
      </c>
      <c r="L9061" s="10">
        <v>43409.0</v>
      </c>
      <c r="M9061" s="2" t="s">
        <v>90</v>
      </c>
      <c r="N9061" s="11">
        <v>0.0</v>
      </c>
      <c r="O9061" s="12">
        <v>2.0</v>
      </c>
      <c r="P9061" s="13">
        <v>0.3</v>
      </c>
      <c r="Q9061" s="13">
        <v>6.0</v>
      </c>
      <c r="R9061" s="13">
        <f t="shared" si="1"/>
        <v>6</v>
      </c>
      <c r="S9061" s="14">
        <f t="shared" si="2"/>
        <v>2</v>
      </c>
      <c r="T9061" s="14">
        <f t="shared" si="3"/>
        <v>0.3333333333</v>
      </c>
      <c r="U9061" s="15" t="str">
        <f>vlookup(F9061,'Sub categories'!$A:$C,3,False)</f>
        <v>Supplies</v>
      </c>
      <c r="V9061" s="16">
        <f t="shared" si="4"/>
        <v>6</v>
      </c>
      <c r="W9061" s="17">
        <f t="array" ref="W9061">INDEX(shipping_prices!$C$1:$F10288,MATCH(I9061,shipping_prices!$A$1:$A10288,0),MATCH(M9061,shipping_prices!$C$1:$F$1,0))</f>
        <v>2.77</v>
      </c>
      <c r="X9061" s="15" t="str">
        <f t="shared" si="5"/>
        <v>Chuck ClarkSan FranciscoCalifornia</v>
      </c>
      <c r="Y9061" s="15" t="str">
        <f t="shared" si="6"/>
        <v>Low</v>
      </c>
    </row>
    <row r="9062" hidden="1">
      <c r="A9062" s="1">
        <v>43403.0</v>
      </c>
      <c r="B9062" s="2" t="s">
        <v>7954</v>
      </c>
      <c r="C9062" s="2">
        <v>3.0</v>
      </c>
      <c r="D9062" s="2" t="s">
        <v>4212</v>
      </c>
      <c r="E9062" s="2" t="s">
        <v>49</v>
      </c>
      <c r="F9062" s="2" t="s">
        <v>2425</v>
      </c>
      <c r="G9062" s="2" t="s">
        <v>39</v>
      </c>
      <c r="H9062" s="2" t="s">
        <v>581</v>
      </c>
      <c r="I9062" s="2" t="s">
        <v>41</v>
      </c>
      <c r="J9062" s="2" t="s">
        <v>42</v>
      </c>
      <c r="K9062" s="2" t="s">
        <v>43</v>
      </c>
      <c r="L9062" s="10">
        <v>43409.0</v>
      </c>
      <c r="M9062" s="2" t="s">
        <v>90</v>
      </c>
      <c r="N9062" s="11">
        <v>0.2</v>
      </c>
      <c r="O9062" s="12">
        <v>4.0</v>
      </c>
      <c r="P9062" s="13">
        <v>0.35</v>
      </c>
      <c r="Q9062" s="13">
        <v>12.0</v>
      </c>
      <c r="R9062" s="13">
        <f t="shared" si="1"/>
        <v>15</v>
      </c>
      <c r="S9062" s="14">
        <f t="shared" si="2"/>
        <v>5</v>
      </c>
      <c r="T9062" s="14">
        <f t="shared" si="3"/>
        <v>0.3333333333</v>
      </c>
      <c r="U9062" s="15" t="str">
        <f>vlookup(F9062,'Sub categories'!$A:$C,3,False)</f>
        <v>Binders</v>
      </c>
      <c r="V9062" s="16">
        <f t="shared" si="4"/>
        <v>6</v>
      </c>
      <c r="W9062" s="17">
        <f t="array" ref="W9062">INDEX(shipping_prices!$C$1:$F10289,MATCH(I9062,shipping_prices!$A$1:$A10289,0),MATCH(M9062,shipping_prices!$C$1:$F$1,0))</f>
        <v>2.77</v>
      </c>
      <c r="X9062" s="15" t="str">
        <f t="shared" si="5"/>
        <v>Chuck ClarkSan FranciscoCalifornia</v>
      </c>
      <c r="Y9062" s="15" t="str">
        <f t="shared" si="6"/>
        <v>Low</v>
      </c>
    </row>
    <row r="9063" hidden="1">
      <c r="A9063" s="1">
        <v>43403.0</v>
      </c>
      <c r="B9063" s="2" t="s">
        <v>7955</v>
      </c>
      <c r="C9063" s="2">
        <v>2.0</v>
      </c>
      <c r="D9063" s="2" t="s">
        <v>4166</v>
      </c>
      <c r="E9063" s="2" t="s">
        <v>37</v>
      </c>
      <c r="F9063" s="2" t="s">
        <v>3430</v>
      </c>
      <c r="G9063" s="2" t="s">
        <v>39</v>
      </c>
      <c r="H9063" s="2" t="s">
        <v>79</v>
      </c>
      <c r="I9063" s="2" t="s">
        <v>1534</v>
      </c>
      <c r="J9063" s="2" t="s">
        <v>497</v>
      </c>
      <c r="K9063" s="2" t="s">
        <v>77</v>
      </c>
      <c r="L9063" s="10">
        <v>43409.0</v>
      </c>
      <c r="M9063" s="2" t="s">
        <v>90</v>
      </c>
      <c r="N9063" s="11">
        <v>0.0</v>
      </c>
      <c r="O9063" s="12">
        <v>10.0</v>
      </c>
      <c r="P9063" s="13">
        <v>0.47</v>
      </c>
      <c r="Q9063" s="13">
        <v>21.0</v>
      </c>
      <c r="R9063" s="13">
        <f t="shared" si="1"/>
        <v>21</v>
      </c>
      <c r="S9063" s="14">
        <f t="shared" si="2"/>
        <v>10.5</v>
      </c>
      <c r="T9063" s="14">
        <f t="shared" si="3"/>
        <v>0.4761904762</v>
      </c>
      <c r="U9063" s="15" t="str">
        <f>vlookup(F9063,'Sub categories'!$A:$C,3,False)</f>
        <v>Paper</v>
      </c>
      <c r="V9063" s="16">
        <f t="shared" si="4"/>
        <v>6</v>
      </c>
      <c r="W9063" s="17">
        <f t="array" ref="W9063">INDEX(shipping_prices!$C$1:$F10290,MATCH(I9063,shipping_prices!$A$1:$A10290,0),MATCH(M9063,shipping_prices!$C$1:$F$1,0))</f>
        <v>4.97</v>
      </c>
      <c r="X9063" s="15" t="str">
        <f t="shared" si="5"/>
        <v>Sally HughsbyMilwaukeeWisconsin</v>
      </c>
      <c r="Y9063" s="15" t="str">
        <f t="shared" si="6"/>
        <v>Low</v>
      </c>
    </row>
    <row r="9064">
      <c r="A9064" s="1">
        <v>43403.0</v>
      </c>
      <c r="B9064" s="2" t="s">
        <v>7955</v>
      </c>
      <c r="C9064" s="2">
        <v>5.0</v>
      </c>
      <c r="D9064" s="2" t="s">
        <v>4166</v>
      </c>
      <c r="E9064" s="2" t="s">
        <v>37</v>
      </c>
      <c r="F9064" s="2" t="s">
        <v>2336</v>
      </c>
      <c r="G9064" s="2" t="s">
        <v>45</v>
      </c>
      <c r="H9064" s="2" t="s">
        <v>130</v>
      </c>
      <c r="I9064" s="2" t="s">
        <v>1534</v>
      </c>
      <c r="J9064" s="2" t="s">
        <v>497</v>
      </c>
      <c r="K9064" s="2" t="s">
        <v>77</v>
      </c>
      <c r="L9064" s="10">
        <v>43409.0</v>
      </c>
      <c r="M9064" s="2" t="s">
        <v>90</v>
      </c>
      <c r="N9064" s="11">
        <v>0.0</v>
      </c>
      <c r="O9064" s="12">
        <v>28.0</v>
      </c>
      <c r="P9064" s="13">
        <v>0.29</v>
      </c>
      <c r="Q9064" s="13">
        <v>95.0</v>
      </c>
      <c r="R9064" s="13">
        <f t="shared" si="1"/>
        <v>95</v>
      </c>
      <c r="S9064" s="14">
        <f t="shared" si="2"/>
        <v>19</v>
      </c>
      <c r="T9064" s="14">
        <f t="shared" si="3"/>
        <v>0.2947368421</v>
      </c>
      <c r="U9064" s="15" t="str">
        <f>vlookup(F9064,'Sub categories'!$A:$C,3,False)</f>
        <v>Furnishings</v>
      </c>
      <c r="V9064" s="16">
        <f t="shared" si="4"/>
        <v>6</v>
      </c>
      <c r="W9064" s="17">
        <f t="array" ref="W9064">INDEX(shipping_prices!$C$1:$F10291,MATCH(I9064,shipping_prices!$A$1:$A10291,0),MATCH(M9064,shipping_prices!$C$1:$F$1,0))</f>
        <v>4.97</v>
      </c>
      <c r="X9064" s="15" t="str">
        <f t="shared" si="5"/>
        <v>Sally HughsbyMilwaukeeWisconsin</v>
      </c>
      <c r="Y9064" s="15" t="str">
        <f t="shared" si="6"/>
        <v>Low</v>
      </c>
    </row>
    <row r="9065" hidden="1">
      <c r="A9065" s="1">
        <v>43403.0</v>
      </c>
      <c r="B9065" s="2" t="s">
        <v>7955</v>
      </c>
      <c r="C9065" s="2">
        <v>7.0</v>
      </c>
      <c r="D9065" s="2" t="s">
        <v>4166</v>
      </c>
      <c r="E9065" s="2" t="s">
        <v>37</v>
      </c>
      <c r="F9065" s="2" t="s">
        <v>2978</v>
      </c>
      <c r="G9065" s="2" t="s">
        <v>29</v>
      </c>
      <c r="H9065" s="2" t="s">
        <v>764</v>
      </c>
      <c r="I9065" s="2" t="s">
        <v>1534</v>
      </c>
      <c r="J9065" s="2" t="s">
        <v>497</v>
      </c>
      <c r="K9065" s="2" t="s">
        <v>77</v>
      </c>
      <c r="L9065" s="10">
        <v>43409.0</v>
      </c>
      <c r="M9065" s="2" t="s">
        <v>90</v>
      </c>
      <c r="N9065" s="11">
        <v>0.0</v>
      </c>
      <c r="O9065" s="12">
        <v>48.0</v>
      </c>
      <c r="P9065" s="13">
        <v>0.39</v>
      </c>
      <c r="Q9065" s="13">
        <v>124.0</v>
      </c>
      <c r="R9065" s="13">
        <f t="shared" si="1"/>
        <v>124</v>
      </c>
      <c r="S9065" s="14">
        <f t="shared" si="2"/>
        <v>17.71428571</v>
      </c>
      <c r="T9065" s="14">
        <f t="shared" si="3"/>
        <v>0.3870967742</v>
      </c>
      <c r="U9065" s="15" t="str">
        <f>vlookup(F9065,'Sub categories'!$A:$C,3,False)</f>
        <v>Accessories</v>
      </c>
      <c r="V9065" s="16">
        <f t="shared" si="4"/>
        <v>6</v>
      </c>
      <c r="W9065" s="17">
        <f t="array" ref="W9065">INDEX(shipping_prices!$C$1:$F10292,MATCH(I9065,shipping_prices!$A$1:$A10292,0),MATCH(M9065,shipping_prices!$C$1:$F$1,0))</f>
        <v>4.97</v>
      </c>
      <c r="X9065" s="15" t="str">
        <f t="shared" si="5"/>
        <v>Sally HughsbyMilwaukeeWisconsin</v>
      </c>
      <c r="Y9065" s="15" t="str">
        <f t="shared" si="6"/>
        <v>High</v>
      </c>
    </row>
    <row r="9066" hidden="1">
      <c r="A9066" s="1">
        <v>43403.0</v>
      </c>
      <c r="B9066" s="2" t="s">
        <v>7955</v>
      </c>
      <c r="C9066" s="2">
        <v>5.0</v>
      </c>
      <c r="D9066" s="2" t="s">
        <v>4166</v>
      </c>
      <c r="E9066" s="2" t="s">
        <v>37</v>
      </c>
      <c r="F9066" s="2" t="s">
        <v>3671</v>
      </c>
      <c r="G9066" s="2" t="s">
        <v>29</v>
      </c>
      <c r="H9066" s="2" t="s">
        <v>2972</v>
      </c>
      <c r="I9066" s="2" t="s">
        <v>1534</v>
      </c>
      <c r="J9066" s="2" t="s">
        <v>497</v>
      </c>
      <c r="K9066" s="2" t="s">
        <v>77</v>
      </c>
      <c r="L9066" s="10">
        <v>43409.0</v>
      </c>
      <c r="M9066" s="2" t="s">
        <v>90</v>
      </c>
      <c r="N9066" s="11">
        <v>0.0</v>
      </c>
      <c r="O9066" s="12">
        <v>83.0</v>
      </c>
      <c r="P9066" s="13">
        <v>0.28</v>
      </c>
      <c r="Q9066" s="13">
        <v>298.0</v>
      </c>
      <c r="R9066" s="13">
        <f t="shared" si="1"/>
        <v>298</v>
      </c>
      <c r="S9066" s="14">
        <f t="shared" si="2"/>
        <v>59.6</v>
      </c>
      <c r="T9066" s="14">
        <f t="shared" si="3"/>
        <v>0.2785234899</v>
      </c>
      <c r="U9066" s="15" t="str">
        <f>vlookup(F9066,'Sub categories'!$A:$C,3,False)</f>
        <v>Phones</v>
      </c>
      <c r="V9066" s="16">
        <f t="shared" si="4"/>
        <v>6</v>
      </c>
      <c r="W9066" s="17">
        <f t="array" ref="W9066">INDEX(shipping_prices!$C$1:$F10293,MATCH(I9066,shipping_prices!$A$1:$A10293,0),MATCH(M9066,shipping_prices!$C$1:$F$1,0))</f>
        <v>4.97</v>
      </c>
      <c r="X9066" s="15" t="str">
        <f t="shared" si="5"/>
        <v>Sally HughsbyMilwaukeeWisconsin</v>
      </c>
      <c r="Y9066" s="15" t="str">
        <f t="shared" si="6"/>
        <v>High</v>
      </c>
    </row>
    <row r="9067">
      <c r="A9067" s="1">
        <v>43403.0</v>
      </c>
      <c r="B9067" s="2" t="s">
        <v>7955</v>
      </c>
      <c r="C9067" s="2">
        <v>4.0</v>
      </c>
      <c r="D9067" s="2" t="s">
        <v>4166</v>
      </c>
      <c r="E9067" s="2" t="s">
        <v>37</v>
      </c>
      <c r="F9067" s="2" t="s">
        <v>995</v>
      </c>
      <c r="G9067" s="2" t="s">
        <v>45</v>
      </c>
      <c r="H9067" s="2" t="s">
        <v>423</v>
      </c>
      <c r="I9067" s="2" t="s">
        <v>1534</v>
      </c>
      <c r="J9067" s="2" t="s">
        <v>497</v>
      </c>
      <c r="K9067" s="2" t="s">
        <v>77</v>
      </c>
      <c r="L9067" s="10">
        <v>43409.0</v>
      </c>
      <c r="M9067" s="2" t="s">
        <v>90</v>
      </c>
      <c r="N9067" s="11">
        <v>0.0</v>
      </c>
      <c r="O9067" s="12">
        <v>97.0</v>
      </c>
      <c r="P9067" s="13">
        <v>0.24</v>
      </c>
      <c r="Q9067" s="13">
        <v>404.0</v>
      </c>
      <c r="R9067" s="13">
        <f t="shared" si="1"/>
        <v>404</v>
      </c>
      <c r="S9067" s="14">
        <f t="shared" si="2"/>
        <v>101</v>
      </c>
      <c r="T9067" s="14">
        <f t="shared" si="3"/>
        <v>0.2400990099</v>
      </c>
      <c r="U9067" s="15" t="str">
        <f>vlookup(F9067,'Sub categories'!$A:$C,3,False)</f>
        <v>Chairs</v>
      </c>
      <c r="V9067" s="16">
        <f t="shared" si="4"/>
        <v>6</v>
      </c>
      <c r="W9067" s="17">
        <f t="array" ref="W9067">INDEX(shipping_prices!$C$1:$F10294,MATCH(I9067,shipping_prices!$A$1:$A10294,0),MATCH(M9067,shipping_prices!$C$1:$F$1,0))</f>
        <v>4.97</v>
      </c>
      <c r="X9067" s="15" t="str">
        <f t="shared" si="5"/>
        <v>Sally HughsbyMilwaukeeWisconsin</v>
      </c>
      <c r="Y9067" s="15" t="str">
        <f t="shared" si="6"/>
        <v>High</v>
      </c>
    </row>
    <row r="9068">
      <c r="A9068" s="1">
        <v>43403.0</v>
      </c>
      <c r="B9068" s="2" t="s">
        <v>7956</v>
      </c>
      <c r="C9068" s="2">
        <v>2.0</v>
      </c>
      <c r="D9068" s="2" t="s">
        <v>2571</v>
      </c>
      <c r="E9068" s="2" t="s">
        <v>27</v>
      </c>
      <c r="F9068" s="2" t="s">
        <v>379</v>
      </c>
      <c r="G9068" s="2" t="s">
        <v>45</v>
      </c>
      <c r="H9068" s="2" t="s">
        <v>380</v>
      </c>
      <c r="I9068" s="2" t="s">
        <v>6281</v>
      </c>
      <c r="J9068" s="2" t="s">
        <v>141</v>
      </c>
      <c r="K9068" s="2" t="s">
        <v>77</v>
      </c>
      <c r="L9068" s="10">
        <v>43414.0</v>
      </c>
      <c r="M9068" s="2" t="s">
        <v>34</v>
      </c>
      <c r="N9068" s="11">
        <v>0.6</v>
      </c>
      <c r="O9068" s="12">
        <v>-8.0</v>
      </c>
      <c r="P9068" s="13">
        <v>-0.55</v>
      </c>
      <c r="Q9068" s="13">
        <v>14.0</v>
      </c>
      <c r="R9068" s="13">
        <f t="shared" si="1"/>
        <v>35</v>
      </c>
      <c r="S9068" s="14">
        <f t="shared" si="2"/>
        <v>17.5</v>
      </c>
      <c r="T9068" s="14">
        <f t="shared" si="3"/>
        <v>-0.5714285714</v>
      </c>
      <c r="U9068" s="15" t="str">
        <f>vlookup(F9068,'Sub categories'!$A:$C,3,False)</f>
        <v>Furnishings</v>
      </c>
      <c r="V9068" s="16">
        <f t="shared" si="4"/>
        <v>11</v>
      </c>
      <c r="W9068" s="17">
        <f t="array" ref="W9068">INDEX(shipping_prices!$C$1:$F10295,MATCH(I9068,shipping_prices!$A$1:$A10295,0),MATCH(M9068,shipping_prices!$C$1:$F$1,0))</f>
        <v>6.6</v>
      </c>
      <c r="X9068" s="15" t="str">
        <f t="shared" si="5"/>
        <v>Sanjit EngleWheelingIllinois</v>
      </c>
      <c r="Y9068" s="15" t="str">
        <f t="shared" si="6"/>
        <v>loss</v>
      </c>
    </row>
    <row r="9069">
      <c r="A9069" s="1">
        <v>43403.0</v>
      </c>
      <c r="B9069" s="2" t="s">
        <v>7956</v>
      </c>
      <c r="C9069" s="2">
        <v>3.0</v>
      </c>
      <c r="D9069" s="2" t="s">
        <v>2571</v>
      </c>
      <c r="E9069" s="2" t="s">
        <v>27</v>
      </c>
      <c r="F9069" s="2" t="s">
        <v>1395</v>
      </c>
      <c r="G9069" s="2" t="s">
        <v>45</v>
      </c>
      <c r="H9069" s="2" t="s">
        <v>1396</v>
      </c>
      <c r="I9069" s="2" t="s">
        <v>6281</v>
      </c>
      <c r="J9069" s="2" t="s">
        <v>141</v>
      </c>
      <c r="K9069" s="2" t="s">
        <v>77</v>
      </c>
      <c r="L9069" s="10">
        <v>43414.0</v>
      </c>
      <c r="M9069" s="2" t="s">
        <v>34</v>
      </c>
      <c r="N9069" s="11">
        <v>0.5</v>
      </c>
      <c r="O9069" s="12">
        <v>-301.0</v>
      </c>
      <c r="P9069" s="13">
        <v>-0.5</v>
      </c>
      <c r="Q9069" s="13">
        <v>601.0</v>
      </c>
      <c r="R9069" s="13">
        <f t="shared" si="1"/>
        <v>1202</v>
      </c>
      <c r="S9069" s="14">
        <f t="shared" si="2"/>
        <v>400.6666667</v>
      </c>
      <c r="T9069" s="14">
        <f t="shared" si="3"/>
        <v>-0.5008319468</v>
      </c>
      <c r="U9069" s="15" t="str">
        <f>vlookup(F9069,'Sub categories'!$A:$C,3,False)</f>
        <v>Tables</v>
      </c>
      <c r="V9069" s="16">
        <f t="shared" si="4"/>
        <v>11</v>
      </c>
      <c r="W9069" s="17">
        <f t="array" ref="W9069">INDEX(shipping_prices!$C$1:$F10296,MATCH(I9069,shipping_prices!$A$1:$A10296,0),MATCH(M9069,shipping_prices!$C$1:$F$1,0))</f>
        <v>6.6</v>
      </c>
      <c r="X9069" s="15" t="str">
        <f t="shared" si="5"/>
        <v>Sanjit EngleWheelingIllinois</v>
      </c>
      <c r="Y9069" s="15" t="str">
        <f t="shared" si="6"/>
        <v>loss</v>
      </c>
    </row>
    <row r="9070" hidden="1">
      <c r="A9070" s="1">
        <v>43403.0</v>
      </c>
      <c r="B9070" s="2" t="s">
        <v>7957</v>
      </c>
      <c r="C9070" s="2">
        <v>3.0</v>
      </c>
      <c r="D9070" s="2" t="s">
        <v>860</v>
      </c>
      <c r="E9070" s="2" t="s">
        <v>27</v>
      </c>
      <c r="F9070" s="2" t="s">
        <v>3191</v>
      </c>
      <c r="G9070" s="2" t="s">
        <v>39</v>
      </c>
      <c r="H9070" s="2" t="s">
        <v>216</v>
      </c>
      <c r="I9070" s="2" t="s">
        <v>169</v>
      </c>
      <c r="J9070" s="2" t="s">
        <v>42</v>
      </c>
      <c r="K9070" s="2" t="s">
        <v>43</v>
      </c>
      <c r="L9070" s="10">
        <v>43405.0</v>
      </c>
      <c r="M9070" s="2" t="s">
        <v>90</v>
      </c>
      <c r="N9070" s="11">
        <v>0.0</v>
      </c>
      <c r="O9070" s="12">
        <v>2.0</v>
      </c>
      <c r="P9070" s="13">
        <v>0.28</v>
      </c>
      <c r="Q9070" s="13">
        <v>5.0</v>
      </c>
      <c r="R9070" s="13">
        <f t="shared" si="1"/>
        <v>5</v>
      </c>
      <c r="S9070" s="14">
        <f t="shared" si="2"/>
        <v>1.666666667</v>
      </c>
      <c r="T9070" s="14">
        <f t="shared" si="3"/>
        <v>0.4</v>
      </c>
      <c r="U9070" s="15" t="str">
        <f>vlookup(F9070,'Sub categories'!$A:$C,3,False)</f>
        <v>Art</v>
      </c>
      <c r="V9070" s="16">
        <f t="shared" si="4"/>
        <v>2</v>
      </c>
      <c r="W9070" s="17">
        <f t="array" ref="W9070">INDEX(shipping_prices!$C$1:$F10297,MATCH(I9070,shipping_prices!$A$1:$A10297,0),MATCH(M9070,shipping_prices!$C$1:$F$1,0))</f>
        <v>6.7</v>
      </c>
      <c r="X9070" s="15" t="str">
        <f t="shared" si="5"/>
        <v>Jas O'CarrollLos AngelesCalifornia</v>
      </c>
      <c r="Y9070" s="15" t="str">
        <f t="shared" si="6"/>
        <v>Low</v>
      </c>
    </row>
    <row r="9071" hidden="1">
      <c r="A9071" s="1">
        <v>43403.0</v>
      </c>
      <c r="B9071" s="2" t="s">
        <v>7957</v>
      </c>
      <c r="C9071" s="2">
        <v>1.0</v>
      </c>
      <c r="D9071" s="2" t="s">
        <v>860</v>
      </c>
      <c r="E9071" s="2" t="s">
        <v>27</v>
      </c>
      <c r="F9071" s="2" t="s">
        <v>453</v>
      </c>
      <c r="G9071" s="2" t="s">
        <v>39</v>
      </c>
      <c r="H9071" s="2" t="s">
        <v>454</v>
      </c>
      <c r="I9071" s="2" t="s">
        <v>169</v>
      </c>
      <c r="J9071" s="2" t="s">
        <v>42</v>
      </c>
      <c r="K9071" s="2" t="s">
        <v>43</v>
      </c>
      <c r="L9071" s="10">
        <v>43405.0</v>
      </c>
      <c r="M9071" s="2" t="s">
        <v>90</v>
      </c>
      <c r="N9071" s="11">
        <v>0.2</v>
      </c>
      <c r="O9071" s="12">
        <v>2.0</v>
      </c>
      <c r="P9071" s="13">
        <v>0.34</v>
      </c>
      <c r="Q9071" s="13">
        <v>6.0</v>
      </c>
      <c r="R9071" s="13">
        <f t="shared" si="1"/>
        <v>7.5</v>
      </c>
      <c r="S9071" s="14">
        <f t="shared" si="2"/>
        <v>7.5</v>
      </c>
      <c r="T9071" s="14">
        <f t="shared" si="3"/>
        <v>0.3333333333</v>
      </c>
      <c r="U9071" s="15" t="str">
        <f>vlookup(F9071,'Sub categories'!$A:$C,3,False)</f>
        <v>Binders</v>
      </c>
      <c r="V9071" s="16">
        <f t="shared" si="4"/>
        <v>2</v>
      </c>
      <c r="W9071" s="17">
        <f t="array" ref="W9071">INDEX(shipping_prices!$C$1:$F10298,MATCH(I9071,shipping_prices!$A$1:$A10298,0),MATCH(M9071,shipping_prices!$C$1:$F$1,0))</f>
        <v>6.7</v>
      </c>
      <c r="X9071" s="15" t="str">
        <f t="shared" si="5"/>
        <v>Jas O'CarrollLos AngelesCalifornia</v>
      </c>
      <c r="Y9071" s="15" t="str">
        <f t="shared" si="6"/>
        <v>Low</v>
      </c>
    </row>
    <row r="9072" hidden="1">
      <c r="A9072" s="1">
        <v>43404.0</v>
      </c>
      <c r="B9072" s="2" t="s">
        <v>7957</v>
      </c>
      <c r="C9072" s="2">
        <v>3.0</v>
      </c>
      <c r="D9072" s="2" t="s">
        <v>860</v>
      </c>
      <c r="E9072" s="2" t="s">
        <v>27</v>
      </c>
      <c r="F9072" s="2" t="s">
        <v>864</v>
      </c>
      <c r="G9072" s="2" t="s">
        <v>39</v>
      </c>
      <c r="H9072" s="2" t="s">
        <v>193</v>
      </c>
      <c r="I9072" s="2" t="s">
        <v>169</v>
      </c>
      <c r="J9072" s="2" t="s">
        <v>42</v>
      </c>
      <c r="K9072" s="2" t="s">
        <v>43</v>
      </c>
      <c r="L9072" s="10">
        <v>43405.0</v>
      </c>
      <c r="M9072" s="2" t="s">
        <v>90</v>
      </c>
      <c r="N9072" s="11">
        <v>0.2</v>
      </c>
      <c r="O9072" s="12">
        <v>3.0</v>
      </c>
      <c r="P9072" s="13">
        <v>0.35</v>
      </c>
      <c r="Q9072" s="13">
        <v>9.0</v>
      </c>
      <c r="R9072" s="13">
        <f t="shared" si="1"/>
        <v>11.25</v>
      </c>
      <c r="S9072" s="14">
        <f t="shared" si="2"/>
        <v>3.75</v>
      </c>
      <c r="T9072" s="14">
        <f t="shared" si="3"/>
        <v>0.3333333333</v>
      </c>
      <c r="U9072" s="15" t="str">
        <f>vlookup(F9072,'Sub categories'!$A:$C,3,False)</f>
        <v>Binders</v>
      </c>
      <c r="V9072" s="16">
        <f t="shared" si="4"/>
        <v>1</v>
      </c>
      <c r="W9072" s="17">
        <f t="array" ref="W9072">INDEX(shipping_prices!$C$1:$F10299,MATCH(I9072,shipping_prices!$A$1:$A10299,0),MATCH(M9072,shipping_prices!$C$1:$F$1,0))</f>
        <v>6.7</v>
      </c>
      <c r="X9072" s="15" t="str">
        <f t="shared" si="5"/>
        <v>Jas O'CarrollLos AngelesCalifornia</v>
      </c>
      <c r="Y9072" s="15" t="str">
        <f t="shared" si="6"/>
        <v>Low</v>
      </c>
    </row>
    <row r="9073" hidden="1">
      <c r="A9073" s="1">
        <v>43404.0</v>
      </c>
      <c r="B9073" s="2" t="s">
        <v>7957</v>
      </c>
      <c r="C9073" s="2">
        <v>4.0</v>
      </c>
      <c r="D9073" s="2" t="s">
        <v>860</v>
      </c>
      <c r="E9073" s="2" t="s">
        <v>27</v>
      </c>
      <c r="F9073" s="2" t="s">
        <v>4288</v>
      </c>
      <c r="G9073" s="2" t="s">
        <v>39</v>
      </c>
      <c r="H9073" s="2" t="s">
        <v>95</v>
      </c>
      <c r="I9073" s="2" t="s">
        <v>169</v>
      </c>
      <c r="J9073" s="2" t="s">
        <v>42</v>
      </c>
      <c r="K9073" s="2" t="s">
        <v>43</v>
      </c>
      <c r="L9073" s="10">
        <v>43405.0</v>
      </c>
      <c r="M9073" s="2" t="s">
        <v>90</v>
      </c>
      <c r="N9073" s="11">
        <v>0.0</v>
      </c>
      <c r="O9073" s="12">
        <v>10.0</v>
      </c>
      <c r="P9073" s="13">
        <v>0.45</v>
      </c>
      <c r="Q9073" s="13">
        <v>23.0</v>
      </c>
      <c r="R9073" s="13">
        <f t="shared" si="1"/>
        <v>23</v>
      </c>
      <c r="S9073" s="14">
        <f t="shared" si="2"/>
        <v>5.75</v>
      </c>
      <c r="T9073" s="14">
        <f t="shared" si="3"/>
        <v>0.4347826087</v>
      </c>
      <c r="U9073" s="15" t="str">
        <f>vlookup(F9073,'Sub categories'!$A:$C,3,False)</f>
        <v>Paper</v>
      </c>
      <c r="V9073" s="16">
        <f t="shared" si="4"/>
        <v>1</v>
      </c>
      <c r="W9073" s="17">
        <f t="array" ref="W9073">INDEX(shipping_prices!$C$1:$F10300,MATCH(I9073,shipping_prices!$A$1:$A10300,0),MATCH(M9073,shipping_prices!$C$1:$F$1,0))</f>
        <v>6.7</v>
      </c>
      <c r="X9073" s="15" t="str">
        <f t="shared" si="5"/>
        <v>Jas O'CarrollLos AngelesCalifornia</v>
      </c>
      <c r="Y9073" s="15" t="str">
        <f t="shared" si="6"/>
        <v>Low</v>
      </c>
    </row>
    <row r="9074" hidden="1">
      <c r="A9074" s="1">
        <v>43404.0</v>
      </c>
      <c r="B9074" s="2" t="s">
        <v>7957</v>
      </c>
      <c r="C9074" s="2">
        <v>5.0</v>
      </c>
      <c r="D9074" s="2" t="s">
        <v>860</v>
      </c>
      <c r="E9074" s="2" t="s">
        <v>27</v>
      </c>
      <c r="F9074" s="2" t="s">
        <v>1582</v>
      </c>
      <c r="G9074" s="2" t="s">
        <v>29</v>
      </c>
      <c r="H9074" s="2" t="s">
        <v>79</v>
      </c>
      <c r="I9074" s="2" t="s">
        <v>169</v>
      </c>
      <c r="J9074" s="2" t="s">
        <v>42</v>
      </c>
      <c r="K9074" s="2" t="s">
        <v>43</v>
      </c>
      <c r="L9074" s="10">
        <v>43405.0</v>
      </c>
      <c r="M9074" s="2" t="s">
        <v>90</v>
      </c>
      <c r="N9074" s="11">
        <v>0.2</v>
      </c>
      <c r="O9074" s="12">
        <v>13.0</v>
      </c>
      <c r="P9074" s="13">
        <v>0.33</v>
      </c>
      <c r="Q9074" s="13">
        <v>40.0</v>
      </c>
      <c r="R9074" s="13">
        <f t="shared" si="1"/>
        <v>50</v>
      </c>
      <c r="S9074" s="14">
        <f t="shared" si="2"/>
        <v>10</v>
      </c>
      <c r="T9074" s="14">
        <f t="shared" si="3"/>
        <v>0.325</v>
      </c>
      <c r="U9074" s="15" t="str">
        <f>vlookup(F9074,'Sub categories'!$A:$C,3,False)</f>
        <v>Phones</v>
      </c>
      <c r="V9074" s="16">
        <f t="shared" si="4"/>
        <v>1</v>
      </c>
      <c r="W9074" s="17">
        <f t="array" ref="W9074">INDEX(shipping_prices!$C$1:$F10301,MATCH(I9074,shipping_prices!$A$1:$A10301,0),MATCH(M9074,shipping_prices!$C$1:$F$1,0))</f>
        <v>6.7</v>
      </c>
      <c r="X9074" s="15" t="str">
        <f t="shared" si="5"/>
        <v>Jas O'CarrollLos AngelesCalifornia</v>
      </c>
      <c r="Y9074" s="15" t="str">
        <f t="shared" si="6"/>
        <v>Low</v>
      </c>
    </row>
    <row r="9075" hidden="1">
      <c r="A9075" s="1">
        <v>43405.0</v>
      </c>
      <c r="B9075" s="2" t="s">
        <v>7957</v>
      </c>
      <c r="C9075" s="2">
        <v>5.0</v>
      </c>
      <c r="D9075" s="2" t="s">
        <v>860</v>
      </c>
      <c r="E9075" s="2" t="s">
        <v>27</v>
      </c>
      <c r="F9075" s="2" t="s">
        <v>2838</v>
      </c>
      <c r="G9075" s="2" t="s">
        <v>39</v>
      </c>
      <c r="H9075" s="2" t="s">
        <v>460</v>
      </c>
      <c r="I9075" s="2" t="s">
        <v>169</v>
      </c>
      <c r="J9075" s="2" t="s">
        <v>42</v>
      </c>
      <c r="K9075" s="2" t="s">
        <v>43</v>
      </c>
      <c r="L9075" s="10">
        <v>43405.0</v>
      </c>
      <c r="M9075" s="2" t="s">
        <v>90</v>
      </c>
      <c r="N9075" s="11">
        <v>0.0</v>
      </c>
      <c r="O9075" s="12">
        <v>21.0</v>
      </c>
      <c r="P9075" s="13">
        <v>0.29</v>
      </c>
      <c r="Q9075" s="13">
        <v>73.0</v>
      </c>
      <c r="R9075" s="13">
        <f t="shared" si="1"/>
        <v>73</v>
      </c>
      <c r="S9075" s="14">
        <f t="shared" si="2"/>
        <v>14.6</v>
      </c>
      <c r="T9075" s="14">
        <f t="shared" si="3"/>
        <v>0.2876712329</v>
      </c>
      <c r="U9075" s="15" t="str">
        <f>vlookup(F9075,'Sub categories'!$A:$C,3,False)</f>
        <v>Art</v>
      </c>
      <c r="V9075" s="16">
        <f t="shared" si="4"/>
        <v>0</v>
      </c>
      <c r="W9075" s="17">
        <f t="array" ref="W9075">INDEX(shipping_prices!$C$1:$F10302,MATCH(I9075,shipping_prices!$A$1:$A10302,0),MATCH(M9075,shipping_prices!$C$1:$F$1,0))</f>
        <v>6.7</v>
      </c>
      <c r="X9075" s="15" t="str">
        <f t="shared" si="5"/>
        <v>Jas O'CarrollLos AngelesCalifornia</v>
      </c>
      <c r="Y9075" s="15" t="str">
        <f t="shared" si="6"/>
        <v>Low</v>
      </c>
    </row>
    <row r="9076" hidden="1">
      <c r="A9076" s="1">
        <v>43405.0</v>
      </c>
      <c r="B9076" s="2" t="s">
        <v>7958</v>
      </c>
      <c r="C9076" s="2">
        <v>5.0</v>
      </c>
      <c r="D9076" s="2" t="s">
        <v>3035</v>
      </c>
      <c r="E9076" s="2" t="s">
        <v>27</v>
      </c>
      <c r="F9076" s="2" t="s">
        <v>932</v>
      </c>
      <c r="G9076" s="2" t="s">
        <v>39</v>
      </c>
      <c r="H9076" s="2" t="s">
        <v>193</v>
      </c>
      <c r="I9076" s="2" t="s">
        <v>1126</v>
      </c>
      <c r="J9076" s="2" t="s">
        <v>1127</v>
      </c>
      <c r="K9076" s="2" t="s">
        <v>77</v>
      </c>
      <c r="L9076" s="10">
        <v>43405.0</v>
      </c>
      <c r="M9076" s="2" t="s">
        <v>469</v>
      </c>
      <c r="N9076" s="11">
        <v>0.0</v>
      </c>
      <c r="O9076" s="12">
        <v>14.0</v>
      </c>
      <c r="P9076" s="13">
        <v>0.5</v>
      </c>
      <c r="Q9076" s="13">
        <v>29.0</v>
      </c>
      <c r="R9076" s="13">
        <f t="shared" si="1"/>
        <v>29</v>
      </c>
      <c r="S9076" s="14">
        <f t="shared" si="2"/>
        <v>5.8</v>
      </c>
      <c r="T9076" s="14">
        <f t="shared" si="3"/>
        <v>0.4827586207</v>
      </c>
      <c r="U9076" s="15" t="str">
        <f>vlookup(F9076,'Sub categories'!$A:$C,3,False)</f>
        <v>Binders</v>
      </c>
      <c r="V9076" s="16">
        <f t="shared" si="4"/>
        <v>0</v>
      </c>
      <c r="W9076" s="17">
        <f t="array" ref="W9076">INDEX(shipping_prices!$C$1:$F10303,MATCH(I9076,shipping_prices!$A$1:$A10303,0),MATCH(M9076,shipping_prices!$C$1:$F$1,0))</f>
        <v>49.07</v>
      </c>
      <c r="X9076" s="15" t="str">
        <f t="shared" si="5"/>
        <v>Jonathan HowellTulsaOklahoma</v>
      </c>
      <c r="Y9076" s="15" t="str">
        <f t="shared" si="6"/>
        <v>Low</v>
      </c>
    </row>
    <row r="9077" hidden="1">
      <c r="A9077" s="1">
        <v>43405.0</v>
      </c>
      <c r="B9077" s="2" t="s">
        <v>7959</v>
      </c>
      <c r="C9077" s="2">
        <v>2.0</v>
      </c>
      <c r="D9077" s="2" t="s">
        <v>6489</v>
      </c>
      <c r="E9077" s="2" t="s">
        <v>37</v>
      </c>
      <c r="F9077" s="2" t="s">
        <v>3440</v>
      </c>
      <c r="G9077" s="2" t="s">
        <v>29</v>
      </c>
      <c r="H9077" s="2" t="s">
        <v>554</v>
      </c>
      <c r="I9077" s="2" t="s">
        <v>741</v>
      </c>
      <c r="J9077" s="2" t="s">
        <v>76</v>
      </c>
      <c r="K9077" s="2" t="s">
        <v>77</v>
      </c>
      <c r="L9077" s="10">
        <v>43414.0</v>
      </c>
      <c r="M9077" s="2" t="s">
        <v>34</v>
      </c>
      <c r="N9077" s="11">
        <v>0.2</v>
      </c>
      <c r="O9077" s="12">
        <v>-5.0</v>
      </c>
      <c r="P9077" s="13">
        <v>-0.18</v>
      </c>
      <c r="Q9077" s="13">
        <v>30.0</v>
      </c>
      <c r="R9077" s="13">
        <f t="shared" si="1"/>
        <v>37.5</v>
      </c>
      <c r="S9077" s="14">
        <f t="shared" si="2"/>
        <v>18.75</v>
      </c>
      <c r="T9077" s="14">
        <f t="shared" si="3"/>
        <v>-0.1666666667</v>
      </c>
      <c r="U9077" s="15" t="str">
        <f>vlookup(F9077,'Sub categories'!$A:$C,3,False)</f>
        <v>Accessories</v>
      </c>
      <c r="V9077" s="16">
        <f t="shared" si="4"/>
        <v>9</v>
      </c>
      <c r="W9077" s="17">
        <f t="array" ref="W9077">INDEX(shipping_prices!$C$1:$F10304,MATCH(I9077,shipping_prices!$A$1:$A10304,0),MATCH(M9077,shipping_prices!$C$1:$F$1,0))</f>
        <v>12.55</v>
      </c>
      <c r="X9077" s="15" t="str">
        <f t="shared" si="5"/>
        <v>Christine AbelmanSan AntonioTexas</v>
      </c>
      <c r="Y9077" s="15" t="str">
        <f t="shared" si="6"/>
        <v>loss</v>
      </c>
    </row>
    <row r="9078" hidden="1">
      <c r="A9078" s="1">
        <v>43405.0</v>
      </c>
      <c r="B9078" s="2" t="s">
        <v>7959</v>
      </c>
      <c r="C9078" s="2">
        <v>3.0</v>
      </c>
      <c r="D9078" s="2" t="s">
        <v>6489</v>
      </c>
      <c r="E9078" s="2" t="s">
        <v>37</v>
      </c>
      <c r="F9078" s="2" t="s">
        <v>1084</v>
      </c>
      <c r="G9078" s="2" t="s">
        <v>29</v>
      </c>
      <c r="H9078" s="2" t="s">
        <v>697</v>
      </c>
      <c r="I9078" s="2" t="s">
        <v>741</v>
      </c>
      <c r="J9078" s="2" t="s">
        <v>76</v>
      </c>
      <c r="K9078" s="2" t="s">
        <v>77</v>
      </c>
      <c r="L9078" s="10">
        <v>43414.0</v>
      </c>
      <c r="M9078" s="2" t="s">
        <v>34</v>
      </c>
      <c r="N9078" s="11">
        <v>0.2</v>
      </c>
      <c r="O9078" s="12">
        <v>-6.0</v>
      </c>
      <c r="P9078" s="13">
        <v>-0.04</v>
      </c>
      <c r="Q9078" s="13">
        <v>166.0</v>
      </c>
      <c r="R9078" s="13">
        <f t="shared" si="1"/>
        <v>207.5</v>
      </c>
      <c r="S9078" s="14">
        <f t="shared" si="2"/>
        <v>69.16666667</v>
      </c>
      <c r="T9078" s="14">
        <f t="shared" si="3"/>
        <v>-0.03614457831</v>
      </c>
      <c r="U9078" s="15" t="str">
        <f>vlookup(F9078,'Sub categories'!$A:$C,3,False)</f>
        <v>Accessories</v>
      </c>
      <c r="V9078" s="16">
        <f t="shared" si="4"/>
        <v>9</v>
      </c>
      <c r="W9078" s="17">
        <f t="array" ref="W9078">INDEX(shipping_prices!$C$1:$F10305,MATCH(I9078,shipping_prices!$A$1:$A10305,0),MATCH(M9078,shipping_prices!$C$1:$F$1,0))</f>
        <v>12.55</v>
      </c>
      <c r="X9078" s="15" t="str">
        <f t="shared" si="5"/>
        <v>Christine AbelmanSan AntonioTexas</v>
      </c>
      <c r="Y9078" s="15" t="str">
        <f t="shared" si="6"/>
        <v>loss</v>
      </c>
    </row>
    <row r="9079" hidden="1">
      <c r="A9079" s="1">
        <v>43406.0</v>
      </c>
      <c r="B9079" s="2" t="s">
        <v>7959</v>
      </c>
      <c r="C9079" s="2">
        <v>5.0</v>
      </c>
      <c r="D9079" s="2" t="s">
        <v>6489</v>
      </c>
      <c r="E9079" s="2" t="s">
        <v>37</v>
      </c>
      <c r="F9079" s="2" t="s">
        <v>1340</v>
      </c>
      <c r="G9079" s="2" t="s">
        <v>29</v>
      </c>
      <c r="H9079" s="2" t="s">
        <v>30</v>
      </c>
      <c r="I9079" s="2" t="s">
        <v>741</v>
      </c>
      <c r="J9079" s="2" t="s">
        <v>76</v>
      </c>
      <c r="K9079" s="2" t="s">
        <v>77</v>
      </c>
      <c r="L9079" s="10">
        <v>43414.0</v>
      </c>
      <c r="M9079" s="2" t="s">
        <v>34</v>
      </c>
      <c r="N9079" s="11">
        <v>0.2</v>
      </c>
      <c r="O9079" s="12">
        <v>14.0</v>
      </c>
      <c r="P9079" s="13">
        <v>0.08</v>
      </c>
      <c r="Q9079" s="13">
        <v>181.0</v>
      </c>
      <c r="R9079" s="13">
        <f t="shared" si="1"/>
        <v>226.25</v>
      </c>
      <c r="S9079" s="14">
        <f t="shared" si="2"/>
        <v>45.25</v>
      </c>
      <c r="T9079" s="14">
        <f t="shared" si="3"/>
        <v>0.0773480663</v>
      </c>
      <c r="U9079" s="15" t="str">
        <f>vlookup(F9079,'Sub categories'!$A:$C,3,False)</f>
        <v>Phones</v>
      </c>
      <c r="V9079" s="16">
        <f t="shared" si="4"/>
        <v>8</v>
      </c>
      <c r="W9079" s="17">
        <f t="array" ref="W9079">INDEX(shipping_prices!$C$1:$F10306,MATCH(I9079,shipping_prices!$A$1:$A10306,0),MATCH(M9079,shipping_prices!$C$1:$F$1,0))</f>
        <v>12.55</v>
      </c>
      <c r="X9079" s="15" t="str">
        <f t="shared" si="5"/>
        <v>Christine AbelmanSan AntonioTexas</v>
      </c>
      <c r="Y9079" s="15" t="str">
        <f t="shared" si="6"/>
        <v>Low</v>
      </c>
    </row>
    <row r="9080">
      <c r="A9080" s="1">
        <v>43406.0</v>
      </c>
      <c r="B9080" s="2" t="s">
        <v>7960</v>
      </c>
      <c r="C9080" s="2">
        <v>4.0</v>
      </c>
      <c r="D9080" s="2" t="s">
        <v>1339</v>
      </c>
      <c r="E9080" s="2" t="s">
        <v>27</v>
      </c>
      <c r="F9080" s="2" t="s">
        <v>4991</v>
      </c>
      <c r="G9080" s="2" t="s">
        <v>45</v>
      </c>
      <c r="H9080" s="2" t="s">
        <v>130</v>
      </c>
      <c r="I9080" s="2" t="s">
        <v>217</v>
      </c>
      <c r="J9080" s="2" t="s">
        <v>89</v>
      </c>
      <c r="K9080" s="2" t="s">
        <v>54</v>
      </c>
      <c r="L9080" s="10">
        <v>43408.0</v>
      </c>
      <c r="M9080" s="2" t="s">
        <v>142</v>
      </c>
      <c r="N9080" s="11">
        <v>0.0</v>
      </c>
      <c r="O9080" s="12">
        <v>11.0</v>
      </c>
      <c r="P9080" s="13">
        <v>0.28</v>
      </c>
      <c r="Q9080" s="13">
        <v>40.0</v>
      </c>
      <c r="R9080" s="13">
        <f t="shared" si="1"/>
        <v>40</v>
      </c>
      <c r="S9080" s="14">
        <f t="shared" si="2"/>
        <v>10</v>
      </c>
      <c r="T9080" s="14">
        <f t="shared" si="3"/>
        <v>0.275</v>
      </c>
      <c r="U9080" s="15" t="str">
        <f>vlookup(F9080,'Sub categories'!$A:$C,3,False)</f>
        <v>Furnishings</v>
      </c>
      <c r="V9080" s="16">
        <f t="shared" si="4"/>
        <v>2</v>
      </c>
      <c r="W9080" s="17">
        <f t="array" ref="W9080">INDEX(shipping_prices!$C$1:$F10307,MATCH(I9080,shipping_prices!$A$1:$A10307,0),MATCH(M9080,shipping_prices!$C$1:$F$1,0))</f>
        <v>16.29</v>
      </c>
      <c r="X9080" s="15" t="str">
        <f t="shared" si="5"/>
        <v>Eric BarretoRichmondVirginia</v>
      </c>
      <c r="Y9080" s="15" t="str">
        <f t="shared" si="6"/>
        <v>Low</v>
      </c>
    </row>
    <row r="9081">
      <c r="A9081" s="1">
        <v>43406.0</v>
      </c>
      <c r="B9081" s="2" t="s">
        <v>7961</v>
      </c>
      <c r="C9081" s="2">
        <v>2.0</v>
      </c>
      <c r="D9081" s="2" t="s">
        <v>166</v>
      </c>
      <c r="E9081" s="2" t="s">
        <v>27</v>
      </c>
      <c r="F9081" s="2" t="s">
        <v>2208</v>
      </c>
      <c r="G9081" s="2" t="s">
        <v>45</v>
      </c>
      <c r="H9081" s="2" t="s">
        <v>130</v>
      </c>
      <c r="I9081" s="2" t="s">
        <v>169</v>
      </c>
      <c r="J9081" s="2" t="s">
        <v>42</v>
      </c>
      <c r="K9081" s="2" t="s">
        <v>43</v>
      </c>
      <c r="L9081" s="10">
        <v>43417.0</v>
      </c>
      <c r="M9081" s="2" t="s">
        <v>34</v>
      </c>
      <c r="N9081" s="11">
        <v>0.0</v>
      </c>
      <c r="O9081" s="12">
        <v>4.0</v>
      </c>
      <c r="P9081" s="13">
        <v>0.29</v>
      </c>
      <c r="Q9081" s="13">
        <v>15.0</v>
      </c>
      <c r="R9081" s="13">
        <f t="shared" si="1"/>
        <v>15</v>
      </c>
      <c r="S9081" s="14">
        <f t="shared" si="2"/>
        <v>7.5</v>
      </c>
      <c r="T9081" s="14">
        <f t="shared" si="3"/>
        <v>0.2666666667</v>
      </c>
      <c r="U9081" s="15" t="str">
        <f>vlookup(F9081,'Sub categories'!$A:$C,3,False)</f>
        <v>Furnishings</v>
      </c>
      <c r="V9081" s="16">
        <f t="shared" si="4"/>
        <v>11</v>
      </c>
      <c r="W9081" s="17">
        <f t="array" ref="W9081">INDEX(shipping_prices!$C$1:$F10308,MATCH(I9081,shipping_prices!$A$1:$A10308,0),MATCH(M9081,shipping_prices!$C$1:$F$1,0))</f>
        <v>14.86</v>
      </c>
      <c r="X9081" s="15" t="str">
        <f t="shared" si="5"/>
        <v>Benjamin PattersonLos AngelesCalifornia</v>
      </c>
      <c r="Y9081" s="15" t="str">
        <f t="shared" si="6"/>
        <v>Low</v>
      </c>
    </row>
    <row r="9082" hidden="1">
      <c r="A9082" s="1">
        <v>43406.0</v>
      </c>
      <c r="B9082" s="2" t="s">
        <v>7962</v>
      </c>
      <c r="C9082" s="2">
        <v>7.0</v>
      </c>
      <c r="D9082" s="2" t="s">
        <v>2727</v>
      </c>
      <c r="E9082" s="2" t="s">
        <v>37</v>
      </c>
      <c r="F9082" s="2" t="s">
        <v>1076</v>
      </c>
      <c r="G9082" s="2" t="s">
        <v>39</v>
      </c>
      <c r="H9082" s="2" t="s">
        <v>51</v>
      </c>
      <c r="I9082" s="2" t="s">
        <v>169</v>
      </c>
      <c r="J9082" s="2" t="s">
        <v>42</v>
      </c>
      <c r="K9082" s="2" t="s">
        <v>43</v>
      </c>
      <c r="L9082" s="10">
        <v>43417.0</v>
      </c>
      <c r="M9082" s="2" t="s">
        <v>142</v>
      </c>
      <c r="N9082" s="11">
        <v>0.0</v>
      </c>
      <c r="O9082" s="12">
        <v>22.0</v>
      </c>
      <c r="P9082" s="13">
        <v>0.48</v>
      </c>
      <c r="Q9082" s="13">
        <v>45.0</v>
      </c>
      <c r="R9082" s="13">
        <f t="shared" si="1"/>
        <v>45</v>
      </c>
      <c r="S9082" s="14">
        <f t="shared" si="2"/>
        <v>6.428571429</v>
      </c>
      <c r="T9082" s="14">
        <f t="shared" si="3"/>
        <v>0.4888888889</v>
      </c>
      <c r="U9082" s="15" t="str">
        <f>vlookup(F9082,'Sub categories'!$A:$C,3,False)</f>
        <v>Paper</v>
      </c>
      <c r="V9082" s="16">
        <f t="shared" si="4"/>
        <v>11</v>
      </c>
      <c r="W9082" s="17">
        <f t="array" ref="W9082">INDEX(shipping_prices!$C$1:$F10309,MATCH(I9082,shipping_prices!$A$1:$A10309,0),MATCH(M9082,shipping_prices!$C$1:$F$1,0))</f>
        <v>18.39</v>
      </c>
      <c r="X9082" s="15" t="str">
        <f t="shared" si="5"/>
        <v>Grace KellyLos AngelesCalifornia</v>
      </c>
      <c r="Y9082" s="15" t="str">
        <f t="shared" si="6"/>
        <v>Low</v>
      </c>
    </row>
    <row r="9083" hidden="1">
      <c r="A9083" s="1">
        <v>43406.0</v>
      </c>
      <c r="B9083" s="2" t="s">
        <v>7962</v>
      </c>
      <c r="C9083" s="2">
        <v>7.0</v>
      </c>
      <c r="D9083" s="2" t="s">
        <v>2727</v>
      </c>
      <c r="E9083" s="2" t="s">
        <v>37</v>
      </c>
      <c r="F9083" s="2" t="s">
        <v>370</v>
      </c>
      <c r="G9083" s="2" t="s">
        <v>29</v>
      </c>
      <c r="H9083" s="2" t="s">
        <v>371</v>
      </c>
      <c r="I9083" s="2" t="s">
        <v>169</v>
      </c>
      <c r="J9083" s="2" t="s">
        <v>42</v>
      </c>
      <c r="K9083" s="2" t="s">
        <v>43</v>
      </c>
      <c r="L9083" s="10">
        <v>43417.0</v>
      </c>
      <c r="M9083" s="2" t="s">
        <v>142</v>
      </c>
      <c r="N9083" s="11">
        <v>0.0</v>
      </c>
      <c r="O9083" s="12">
        <v>76.0</v>
      </c>
      <c r="P9083" s="13">
        <v>0.3</v>
      </c>
      <c r="Q9083" s="13">
        <v>254.0</v>
      </c>
      <c r="R9083" s="13">
        <f t="shared" si="1"/>
        <v>254</v>
      </c>
      <c r="S9083" s="14">
        <f t="shared" si="2"/>
        <v>36.28571429</v>
      </c>
      <c r="T9083" s="14">
        <f t="shared" si="3"/>
        <v>0.2992125984</v>
      </c>
      <c r="U9083" s="15" t="str">
        <f>vlookup(F9083,'Sub categories'!$A:$C,3,False)</f>
        <v>Accessories</v>
      </c>
      <c r="V9083" s="16">
        <f t="shared" si="4"/>
        <v>11</v>
      </c>
      <c r="W9083" s="17">
        <f t="array" ref="W9083">INDEX(shipping_prices!$C$1:$F10310,MATCH(I9083,shipping_prices!$A$1:$A10310,0),MATCH(M9083,shipping_prices!$C$1:$F$1,0))</f>
        <v>18.39</v>
      </c>
      <c r="X9083" s="15" t="str">
        <f t="shared" si="5"/>
        <v>Grace KellyLos AngelesCalifornia</v>
      </c>
      <c r="Y9083" s="15" t="str">
        <f t="shared" si="6"/>
        <v>High</v>
      </c>
    </row>
    <row r="9084" hidden="1">
      <c r="A9084" s="1">
        <v>43406.0</v>
      </c>
      <c r="B9084" s="2" t="s">
        <v>7962</v>
      </c>
      <c r="C9084" s="2">
        <v>7.0</v>
      </c>
      <c r="D9084" s="2" t="s">
        <v>2727</v>
      </c>
      <c r="E9084" s="2" t="s">
        <v>37</v>
      </c>
      <c r="F9084" s="2" t="s">
        <v>7963</v>
      </c>
      <c r="G9084" s="2" t="s">
        <v>29</v>
      </c>
      <c r="H9084" s="2" t="s">
        <v>503</v>
      </c>
      <c r="I9084" s="2" t="s">
        <v>169</v>
      </c>
      <c r="J9084" s="2" t="s">
        <v>42</v>
      </c>
      <c r="K9084" s="2" t="s">
        <v>43</v>
      </c>
      <c r="L9084" s="10">
        <v>43417.0</v>
      </c>
      <c r="M9084" s="2" t="s">
        <v>142</v>
      </c>
      <c r="N9084" s="11">
        <v>0.2</v>
      </c>
      <c r="O9084" s="12">
        <v>258.0</v>
      </c>
      <c r="P9084" s="13">
        <v>0.1</v>
      </c>
      <c r="Q9084" s="13">
        <v>2576.0</v>
      </c>
      <c r="R9084" s="13">
        <f t="shared" si="1"/>
        <v>3220</v>
      </c>
      <c r="S9084" s="14">
        <f t="shared" si="2"/>
        <v>460</v>
      </c>
      <c r="T9084" s="14">
        <f t="shared" si="3"/>
        <v>0.1001552795</v>
      </c>
      <c r="U9084" s="15" t="str">
        <f>vlookup(F9084,'Sub categories'!$A:$C,3,False)</f>
        <v>Phones</v>
      </c>
      <c r="V9084" s="16">
        <f t="shared" si="4"/>
        <v>11</v>
      </c>
      <c r="W9084" s="17">
        <f t="array" ref="W9084">INDEX(shipping_prices!$C$1:$F10311,MATCH(I9084,shipping_prices!$A$1:$A10311,0),MATCH(M9084,shipping_prices!$C$1:$F$1,0))</f>
        <v>18.39</v>
      </c>
      <c r="X9084" s="15" t="str">
        <f t="shared" si="5"/>
        <v>Grace KellyLos AngelesCalifornia</v>
      </c>
      <c r="Y9084" s="15" t="str">
        <f t="shared" si="6"/>
        <v>High</v>
      </c>
    </row>
    <row r="9085" hidden="1">
      <c r="A9085" s="1">
        <v>43406.0</v>
      </c>
      <c r="B9085" s="2" t="s">
        <v>7964</v>
      </c>
      <c r="C9085" s="2">
        <v>1.0</v>
      </c>
      <c r="D9085" s="2" t="s">
        <v>1058</v>
      </c>
      <c r="E9085" s="2" t="s">
        <v>27</v>
      </c>
      <c r="F9085" s="2" t="s">
        <v>5197</v>
      </c>
      <c r="G9085" s="2" t="s">
        <v>39</v>
      </c>
      <c r="H9085" s="2" t="s">
        <v>146</v>
      </c>
      <c r="I9085" s="2" t="s">
        <v>140</v>
      </c>
      <c r="J9085" s="2" t="s">
        <v>141</v>
      </c>
      <c r="K9085" s="2" t="s">
        <v>77</v>
      </c>
      <c r="L9085" s="10">
        <v>43415.0</v>
      </c>
      <c r="M9085" s="2" t="s">
        <v>142</v>
      </c>
      <c r="N9085" s="11">
        <v>0.8</v>
      </c>
      <c r="O9085" s="12">
        <v>-5.0</v>
      </c>
      <c r="P9085" s="13">
        <v>-1.65</v>
      </c>
      <c r="Q9085" s="13">
        <v>3.0</v>
      </c>
      <c r="R9085" s="13">
        <f t="shared" si="1"/>
        <v>15</v>
      </c>
      <c r="S9085" s="14">
        <f t="shared" si="2"/>
        <v>15</v>
      </c>
      <c r="T9085" s="14">
        <f t="shared" si="3"/>
        <v>-1.666666667</v>
      </c>
      <c r="U9085" s="15" t="str">
        <f>vlookup(F9085,'Sub categories'!$A:$C,3,False)</f>
        <v>Binders</v>
      </c>
      <c r="V9085" s="16">
        <f t="shared" si="4"/>
        <v>9</v>
      </c>
      <c r="W9085" s="17">
        <f t="array" ref="W9085">INDEX(shipping_prices!$C$1:$F10312,MATCH(I9085,shipping_prices!$A$1:$A10312,0),MATCH(M9085,shipping_prices!$C$1:$F$1,0))</f>
        <v>15.15</v>
      </c>
      <c r="X9085" s="15" t="str">
        <f t="shared" si="5"/>
        <v>Luke WeissChicagoIllinois</v>
      </c>
      <c r="Y9085" s="15" t="str">
        <f t="shared" si="6"/>
        <v>loss</v>
      </c>
    </row>
    <row r="9086" hidden="1">
      <c r="A9086" s="1">
        <v>43406.0</v>
      </c>
      <c r="B9086" s="2" t="s">
        <v>7964</v>
      </c>
      <c r="C9086" s="2">
        <v>3.0</v>
      </c>
      <c r="D9086" s="2" t="s">
        <v>1058</v>
      </c>
      <c r="E9086" s="2" t="s">
        <v>27</v>
      </c>
      <c r="F9086" s="2" t="s">
        <v>1481</v>
      </c>
      <c r="G9086" s="2" t="s">
        <v>39</v>
      </c>
      <c r="H9086" s="2" t="s">
        <v>146</v>
      </c>
      <c r="I9086" s="2" t="s">
        <v>140</v>
      </c>
      <c r="J9086" s="2" t="s">
        <v>141</v>
      </c>
      <c r="K9086" s="2" t="s">
        <v>77</v>
      </c>
      <c r="L9086" s="10">
        <v>43415.0</v>
      </c>
      <c r="M9086" s="2" t="s">
        <v>142</v>
      </c>
      <c r="N9086" s="11">
        <v>0.2</v>
      </c>
      <c r="O9086" s="12">
        <v>2.0</v>
      </c>
      <c r="P9086" s="13">
        <v>0.31</v>
      </c>
      <c r="Q9086" s="13">
        <v>8.0</v>
      </c>
      <c r="R9086" s="13">
        <f t="shared" si="1"/>
        <v>10</v>
      </c>
      <c r="S9086" s="14">
        <f t="shared" si="2"/>
        <v>3.333333333</v>
      </c>
      <c r="T9086" s="14">
        <f t="shared" si="3"/>
        <v>0.25</v>
      </c>
      <c r="U9086" s="15" t="str">
        <f>vlookup(F9086,'Sub categories'!$A:$C,3,False)</f>
        <v>Fasteners</v>
      </c>
      <c r="V9086" s="16">
        <f t="shared" si="4"/>
        <v>9</v>
      </c>
      <c r="W9086" s="17">
        <f t="array" ref="W9086">INDEX(shipping_prices!$C$1:$F10313,MATCH(I9086,shipping_prices!$A$1:$A10313,0),MATCH(M9086,shipping_prices!$C$1:$F$1,0))</f>
        <v>15.15</v>
      </c>
      <c r="X9086" s="15" t="str">
        <f t="shared" si="5"/>
        <v>Luke WeissChicagoIllinois</v>
      </c>
      <c r="Y9086" s="15" t="str">
        <f t="shared" si="6"/>
        <v>Low</v>
      </c>
    </row>
    <row r="9087">
      <c r="A9087" s="1">
        <v>43406.0</v>
      </c>
      <c r="B9087" s="2" t="s">
        <v>7964</v>
      </c>
      <c r="C9087" s="2">
        <v>3.0</v>
      </c>
      <c r="D9087" s="2" t="s">
        <v>1058</v>
      </c>
      <c r="E9087" s="2" t="s">
        <v>27</v>
      </c>
      <c r="F9087" s="2" t="s">
        <v>3520</v>
      </c>
      <c r="G9087" s="2" t="s">
        <v>45</v>
      </c>
      <c r="H9087" s="2" t="s">
        <v>79</v>
      </c>
      <c r="I9087" s="2" t="s">
        <v>140</v>
      </c>
      <c r="J9087" s="2" t="s">
        <v>141</v>
      </c>
      <c r="K9087" s="2" t="s">
        <v>77</v>
      </c>
      <c r="L9087" s="10">
        <v>43415.0</v>
      </c>
      <c r="M9087" s="2" t="s">
        <v>142</v>
      </c>
      <c r="N9087" s="11">
        <v>0.6</v>
      </c>
      <c r="O9087" s="12">
        <v>-10.0</v>
      </c>
      <c r="P9087" s="13">
        <v>-0.45</v>
      </c>
      <c r="Q9087" s="13">
        <v>23.0</v>
      </c>
      <c r="R9087" s="13">
        <f t="shared" si="1"/>
        <v>57.5</v>
      </c>
      <c r="S9087" s="14">
        <f t="shared" si="2"/>
        <v>19.16666667</v>
      </c>
      <c r="T9087" s="14">
        <f t="shared" si="3"/>
        <v>-0.4347826087</v>
      </c>
      <c r="U9087" s="15" t="str">
        <f>vlookup(F9087,'Sub categories'!$A:$C,3,False)</f>
        <v>Furnishings</v>
      </c>
      <c r="V9087" s="16">
        <f t="shared" si="4"/>
        <v>9</v>
      </c>
      <c r="W9087" s="17">
        <f t="array" ref="W9087">INDEX(shipping_prices!$C$1:$F10314,MATCH(I9087,shipping_prices!$A$1:$A10314,0),MATCH(M9087,shipping_prices!$C$1:$F$1,0))</f>
        <v>15.15</v>
      </c>
      <c r="X9087" s="15" t="str">
        <f t="shared" si="5"/>
        <v>Luke WeissChicagoIllinois</v>
      </c>
      <c r="Y9087" s="15" t="str">
        <f t="shared" si="6"/>
        <v>loss</v>
      </c>
    </row>
    <row r="9088" hidden="1">
      <c r="A9088" s="1">
        <v>43406.0</v>
      </c>
      <c r="B9088" s="2" t="s">
        <v>7964</v>
      </c>
      <c r="C9088" s="2">
        <v>8.0</v>
      </c>
      <c r="D9088" s="2" t="s">
        <v>1058</v>
      </c>
      <c r="E9088" s="2" t="s">
        <v>27</v>
      </c>
      <c r="F9088" s="2" t="s">
        <v>5308</v>
      </c>
      <c r="G9088" s="2" t="s">
        <v>39</v>
      </c>
      <c r="H9088" s="2" t="s">
        <v>1647</v>
      </c>
      <c r="I9088" s="2" t="s">
        <v>140</v>
      </c>
      <c r="J9088" s="2" t="s">
        <v>141</v>
      </c>
      <c r="K9088" s="2" t="s">
        <v>77</v>
      </c>
      <c r="L9088" s="10">
        <v>43415.0</v>
      </c>
      <c r="M9088" s="2" t="s">
        <v>142</v>
      </c>
      <c r="N9088" s="11">
        <v>0.2</v>
      </c>
      <c r="O9088" s="12">
        <v>10.0</v>
      </c>
      <c r="P9088" s="13">
        <v>0.31</v>
      </c>
      <c r="Q9088" s="13">
        <v>31.0</v>
      </c>
      <c r="R9088" s="13">
        <f t="shared" si="1"/>
        <v>38.75</v>
      </c>
      <c r="S9088" s="14">
        <f t="shared" si="2"/>
        <v>4.84375</v>
      </c>
      <c r="T9088" s="14">
        <f t="shared" si="3"/>
        <v>0.3225806452</v>
      </c>
      <c r="U9088" s="15" t="str">
        <f>vlookup(F9088,'Sub categories'!$A:$C,3,False)</f>
        <v>Paper</v>
      </c>
      <c r="V9088" s="16">
        <f t="shared" si="4"/>
        <v>9</v>
      </c>
      <c r="W9088" s="17">
        <f t="array" ref="W9088">INDEX(shipping_prices!$C$1:$F10315,MATCH(I9088,shipping_prices!$A$1:$A10315,0),MATCH(M9088,shipping_prices!$C$1:$F$1,0))</f>
        <v>15.15</v>
      </c>
      <c r="X9088" s="15" t="str">
        <f t="shared" si="5"/>
        <v>Luke WeissChicagoIllinois</v>
      </c>
      <c r="Y9088" s="15" t="str">
        <f t="shared" si="6"/>
        <v>Low</v>
      </c>
    </row>
    <row r="9089" hidden="1">
      <c r="A9089" s="1">
        <v>43406.0</v>
      </c>
      <c r="B9089" s="2" t="s">
        <v>7965</v>
      </c>
      <c r="C9089" s="2">
        <v>4.0</v>
      </c>
      <c r="D9089" s="2" t="s">
        <v>2302</v>
      </c>
      <c r="E9089" s="2" t="s">
        <v>49</v>
      </c>
      <c r="F9089" s="2" t="s">
        <v>716</v>
      </c>
      <c r="G9089" s="2" t="s">
        <v>39</v>
      </c>
      <c r="H9089" s="2" t="s">
        <v>193</v>
      </c>
      <c r="I9089" s="2" t="s">
        <v>41</v>
      </c>
      <c r="J9089" s="2" t="s">
        <v>42</v>
      </c>
      <c r="K9089" s="2" t="s">
        <v>43</v>
      </c>
      <c r="L9089" s="10">
        <v>43412.0</v>
      </c>
      <c r="M9089" s="2" t="s">
        <v>34</v>
      </c>
      <c r="N9089" s="11">
        <v>0.2</v>
      </c>
      <c r="O9089" s="12">
        <v>25.0</v>
      </c>
      <c r="P9089" s="13">
        <v>0.38</v>
      </c>
      <c r="Q9089" s="13">
        <v>67.0</v>
      </c>
      <c r="R9089" s="13">
        <f t="shared" si="1"/>
        <v>83.75</v>
      </c>
      <c r="S9089" s="14">
        <f t="shared" si="2"/>
        <v>20.9375</v>
      </c>
      <c r="T9089" s="14">
        <f t="shared" si="3"/>
        <v>0.3731343284</v>
      </c>
      <c r="U9089" s="15" t="str">
        <f>vlookup(F9089,'Sub categories'!$A:$C,3,False)</f>
        <v>Binders</v>
      </c>
      <c r="V9089" s="16">
        <f t="shared" si="4"/>
        <v>6</v>
      </c>
      <c r="W9089" s="17">
        <f t="array" ref="W9089">INDEX(shipping_prices!$C$1:$F10316,MATCH(I9089,shipping_prices!$A$1:$A10316,0),MATCH(M9089,shipping_prices!$C$1:$F$1,0))</f>
        <v>10.99</v>
      </c>
      <c r="X9089" s="15" t="str">
        <f t="shared" si="5"/>
        <v>Pete ArmstrongSan FranciscoCalifornia</v>
      </c>
      <c r="Y9089" s="15" t="str">
        <f t="shared" si="6"/>
        <v>Low</v>
      </c>
    </row>
    <row r="9090" hidden="1">
      <c r="A9090" s="1">
        <v>43406.0</v>
      </c>
      <c r="B9090" s="2" t="s">
        <v>7966</v>
      </c>
      <c r="C9090" s="2">
        <v>5.0</v>
      </c>
      <c r="D9090" s="2" t="s">
        <v>2555</v>
      </c>
      <c r="E9090" s="2" t="s">
        <v>27</v>
      </c>
      <c r="F9090" s="2" t="s">
        <v>2476</v>
      </c>
      <c r="G9090" s="2" t="s">
        <v>39</v>
      </c>
      <c r="H9090" s="2" t="s">
        <v>2234</v>
      </c>
      <c r="I9090" s="2" t="s">
        <v>310</v>
      </c>
      <c r="J9090" s="2" t="s">
        <v>311</v>
      </c>
      <c r="K9090" s="2" t="s">
        <v>33</v>
      </c>
      <c r="L9090" s="10">
        <v>43415.0</v>
      </c>
      <c r="M9090" s="2" t="s">
        <v>34</v>
      </c>
      <c r="N9090" s="11">
        <v>0.0</v>
      </c>
      <c r="O9090" s="12">
        <v>8.0</v>
      </c>
      <c r="P9090" s="13">
        <v>0.46</v>
      </c>
      <c r="Q9090" s="13">
        <v>16.0</v>
      </c>
      <c r="R9090" s="13">
        <f t="shared" si="1"/>
        <v>16</v>
      </c>
      <c r="S9090" s="14">
        <f t="shared" si="2"/>
        <v>3.2</v>
      </c>
      <c r="T9090" s="14">
        <f t="shared" si="3"/>
        <v>0.5</v>
      </c>
      <c r="U9090" s="15" t="str">
        <f>vlookup(F9090,'Sub categories'!$A:$C,3,False)</f>
        <v>Paper</v>
      </c>
      <c r="V9090" s="16">
        <f t="shared" si="4"/>
        <v>9</v>
      </c>
      <c r="W9090" s="17">
        <f t="array" ref="W9090">INDEX(shipping_prices!$C$1:$F10317,MATCH(I9090,shipping_prices!$A$1:$A10317,0),MATCH(M9090,shipping_prices!$C$1:$F$1,0))</f>
        <v>14.31</v>
      </c>
      <c r="X9090" s="15" t="str">
        <f t="shared" si="5"/>
        <v>Justin MacKendrickNewarkDelaware</v>
      </c>
      <c r="Y9090" s="15" t="str">
        <f t="shared" si="6"/>
        <v>Low</v>
      </c>
    </row>
    <row r="9091">
      <c r="A9091" s="1">
        <v>43406.0</v>
      </c>
      <c r="B9091" s="2" t="s">
        <v>7966</v>
      </c>
      <c r="C9091" s="2">
        <v>4.0</v>
      </c>
      <c r="D9091" s="2" t="s">
        <v>2555</v>
      </c>
      <c r="E9091" s="2" t="s">
        <v>27</v>
      </c>
      <c r="F9091" s="2" t="s">
        <v>774</v>
      </c>
      <c r="G9091" s="2" t="s">
        <v>45</v>
      </c>
      <c r="H9091" s="2" t="s">
        <v>79</v>
      </c>
      <c r="I9091" s="2" t="s">
        <v>310</v>
      </c>
      <c r="J9091" s="2" t="s">
        <v>311</v>
      </c>
      <c r="K9091" s="2" t="s">
        <v>33</v>
      </c>
      <c r="L9091" s="10">
        <v>43415.0</v>
      </c>
      <c r="M9091" s="2" t="s">
        <v>34</v>
      </c>
      <c r="N9091" s="11">
        <v>0.0</v>
      </c>
      <c r="O9091" s="12">
        <v>7.0</v>
      </c>
      <c r="P9091" s="13">
        <v>0.33</v>
      </c>
      <c r="Q9091" s="13">
        <v>20.0</v>
      </c>
      <c r="R9091" s="13">
        <f t="shared" si="1"/>
        <v>20</v>
      </c>
      <c r="S9091" s="14">
        <f t="shared" si="2"/>
        <v>5</v>
      </c>
      <c r="T9091" s="14">
        <f t="shared" si="3"/>
        <v>0.35</v>
      </c>
      <c r="U9091" s="15" t="str">
        <f>vlookup(F9091,'Sub categories'!$A:$C,3,False)</f>
        <v>Furnishings</v>
      </c>
      <c r="V9091" s="16">
        <f t="shared" si="4"/>
        <v>9</v>
      </c>
      <c r="W9091" s="17">
        <f t="array" ref="W9091">INDEX(shipping_prices!$C$1:$F10318,MATCH(I9091,shipping_prices!$A$1:$A10318,0),MATCH(M9091,shipping_prices!$C$1:$F$1,0))</f>
        <v>14.31</v>
      </c>
      <c r="X9091" s="15" t="str">
        <f t="shared" si="5"/>
        <v>Justin MacKendrickNewarkDelaware</v>
      </c>
      <c r="Y9091" s="15" t="str">
        <f t="shared" si="6"/>
        <v>Low</v>
      </c>
    </row>
    <row r="9092" hidden="1">
      <c r="A9092" s="1">
        <v>43406.0</v>
      </c>
      <c r="B9092" s="2" t="s">
        <v>7967</v>
      </c>
      <c r="C9092" s="2">
        <v>2.0</v>
      </c>
      <c r="D9092" s="2" t="s">
        <v>1372</v>
      </c>
      <c r="E9092" s="2" t="s">
        <v>49</v>
      </c>
      <c r="F9092" s="2" t="s">
        <v>2795</v>
      </c>
      <c r="G9092" s="2" t="s">
        <v>29</v>
      </c>
      <c r="H9092" s="2" t="s">
        <v>532</v>
      </c>
      <c r="I9092" s="2" t="s">
        <v>7968</v>
      </c>
      <c r="J9092" s="2" t="s">
        <v>497</v>
      </c>
      <c r="K9092" s="2" t="s">
        <v>77</v>
      </c>
      <c r="L9092" s="10">
        <v>43414.0</v>
      </c>
      <c r="M9092" s="2" t="s">
        <v>34</v>
      </c>
      <c r="N9092" s="11">
        <v>0.0</v>
      </c>
      <c r="O9092" s="12">
        <v>1.0</v>
      </c>
      <c r="P9092" s="13">
        <v>0.45</v>
      </c>
      <c r="Q9092" s="13">
        <v>2.0</v>
      </c>
      <c r="R9092" s="13">
        <f t="shared" si="1"/>
        <v>2</v>
      </c>
      <c r="S9092" s="14">
        <f t="shared" si="2"/>
        <v>1</v>
      </c>
      <c r="T9092" s="14">
        <f t="shared" si="3"/>
        <v>0.5</v>
      </c>
      <c r="U9092" s="15" t="str">
        <f>vlookup(F9092,'Sub categories'!$A:$C,3,False)</f>
        <v>Accessories</v>
      </c>
      <c r="V9092" s="16">
        <f t="shared" si="4"/>
        <v>8</v>
      </c>
      <c r="W9092" s="17">
        <f t="array" ref="W9092">INDEX(shipping_prices!$C$1:$F10319,MATCH(I9092,shipping_prices!$A$1:$A10319,0),MATCH(M9092,shipping_prices!$C$1:$F$1,0))</f>
        <v>5.08</v>
      </c>
      <c r="X9092" s="15" t="str">
        <f t="shared" si="5"/>
        <v>Matt AbelmanSheboyganWisconsin</v>
      </c>
      <c r="Y9092" s="15" t="str">
        <f t="shared" si="6"/>
        <v>Low</v>
      </c>
    </row>
    <row r="9093" hidden="1">
      <c r="A9093" s="1">
        <v>43406.0</v>
      </c>
      <c r="B9093" s="2" t="s">
        <v>7967</v>
      </c>
      <c r="C9093" s="2">
        <v>1.0</v>
      </c>
      <c r="D9093" s="2" t="s">
        <v>1372</v>
      </c>
      <c r="E9093" s="2" t="s">
        <v>49</v>
      </c>
      <c r="F9093" s="2" t="s">
        <v>2864</v>
      </c>
      <c r="G9093" s="2" t="s">
        <v>39</v>
      </c>
      <c r="H9093" s="2" t="s">
        <v>79</v>
      </c>
      <c r="I9093" s="2" t="s">
        <v>7968</v>
      </c>
      <c r="J9093" s="2" t="s">
        <v>497</v>
      </c>
      <c r="K9093" s="2" t="s">
        <v>77</v>
      </c>
      <c r="L9093" s="10">
        <v>43414.0</v>
      </c>
      <c r="M9093" s="2" t="s">
        <v>34</v>
      </c>
      <c r="N9093" s="11">
        <v>0.0</v>
      </c>
      <c r="O9093" s="12">
        <v>4.0</v>
      </c>
      <c r="P9093" s="13">
        <v>0.28</v>
      </c>
      <c r="Q9093" s="13">
        <v>15.0</v>
      </c>
      <c r="R9093" s="13">
        <f t="shared" si="1"/>
        <v>15</v>
      </c>
      <c r="S9093" s="14">
        <f t="shared" si="2"/>
        <v>15</v>
      </c>
      <c r="T9093" s="14">
        <f t="shared" si="3"/>
        <v>0.2666666667</v>
      </c>
      <c r="U9093" s="15" t="str">
        <f>vlookup(F9093,'Sub categories'!$A:$C,3,False)</f>
        <v>Storage</v>
      </c>
      <c r="V9093" s="16">
        <f t="shared" si="4"/>
        <v>8</v>
      </c>
      <c r="W9093" s="17">
        <f t="array" ref="W9093">INDEX(shipping_prices!$C$1:$F10320,MATCH(I9093,shipping_prices!$A$1:$A10320,0),MATCH(M9093,shipping_prices!$C$1:$F$1,0))</f>
        <v>5.08</v>
      </c>
      <c r="X9093" s="15" t="str">
        <f t="shared" si="5"/>
        <v>Matt AbelmanSheboyganWisconsin</v>
      </c>
      <c r="Y9093" s="15" t="str">
        <f t="shared" si="6"/>
        <v>Low</v>
      </c>
    </row>
    <row r="9094" hidden="1">
      <c r="A9094" s="1">
        <v>43406.0</v>
      </c>
      <c r="B9094" s="2" t="s">
        <v>7967</v>
      </c>
      <c r="C9094" s="2">
        <v>4.0</v>
      </c>
      <c r="D9094" s="2" t="s">
        <v>1372</v>
      </c>
      <c r="E9094" s="2" t="s">
        <v>49</v>
      </c>
      <c r="F9094" s="2" t="s">
        <v>1313</v>
      </c>
      <c r="G9094" s="2" t="s">
        <v>39</v>
      </c>
      <c r="H9094" s="2" t="s">
        <v>79</v>
      </c>
      <c r="I9094" s="2" t="s">
        <v>7968</v>
      </c>
      <c r="J9094" s="2" t="s">
        <v>497</v>
      </c>
      <c r="K9094" s="2" t="s">
        <v>77</v>
      </c>
      <c r="L9094" s="10">
        <v>43414.0</v>
      </c>
      <c r="M9094" s="2" t="s">
        <v>34</v>
      </c>
      <c r="N9094" s="11">
        <v>0.0</v>
      </c>
      <c r="O9094" s="12">
        <v>12.0</v>
      </c>
      <c r="P9094" s="13">
        <v>0.46</v>
      </c>
      <c r="Q9094" s="13">
        <v>25.0</v>
      </c>
      <c r="R9094" s="13">
        <f t="shared" si="1"/>
        <v>25</v>
      </c>
      <c r="S9094" s="14">
        <f t="shared" si="2"/>
        <v>6.25</v>
      </c>
      <c r="T9094" s="14">
        <f t="shared" si="3"/>
        <v>0.48</v>
      </c>
      <c r="U9094" s="15" t="str">
        <f>vlookup(F9094,'Sub categories'!$A:$C,3,False)</f>
        <v>Labels</v>
      </c>
      <c r="V9094" s="16">
        <f t="shared" si="4"/>
        <v>8</v>
      </c>
      <c r="W9094" s="17">
        <f t="array" ref="W9094">INDEX(shipping_prices!$C$1:$F10321,MATCH(I9094,shipping_prices!$A$1:$A10321,0),MATCH(M9094,shipping_prices!$C$1:$F$1,0))</f>
        <v>5.08</v>
      </c>
      <c r="X9094" s="15" t="str">
        <f t="shared" si="5"/>
        <v>Matt AbelmanSheboyganWisconsin</v>
      </c>
      <c r="Y9094" s="15" t="str">
        <f t="shared" si="6"/>
        <v>Low</v>
      </c>
    </row>
    <row r="9095" hidden="1">
      <c r="A9095" s="1">
        <v>43406.0</v>
      </c>
      <c r="B9095" s="2" t="s">
        <v>7967</v>
      </c>
      <c r="C9095" s="2">
        <v>3.0</v>
      </c>
      <c r="D9095" s="2" t="s">
        <v>1372</v>
      </c>
      <c r="E9095" s="2" t="s">
        <v>49</v>
      </c>
      <c r="F9095" s="2" t="s">
        <v>7110</v>
      </c>
      <c r="G9095" s="2" t="s">
        <v>39</v>
      </c>
      <c r="H9095" s="2" t="s">
        <v>193</v>
      </c>
      <c r="I9095" s="2" t="s">
        <v>7968</v>
      </c>
      <c r="J9095" s="2" t="s">
        <v>497</v>
      </c>
      <c r="K9095" s="2" t="s">
        <v>77</v>
      </c>
      <c r="L9095" s="10">
        <v>43414.0</v>
      </c>
      <c r="M9095" s="2" t="s">
        <v>34</v>
      </c>
      <c r="N9095" s="11">
        <v>0.0</v>
      </c>
      <c r="O9095" s="12">
        <v>18.0</v>
      </c>
      <c r="P9095" s="13">
        <v>0.47</v>
      </c>
      <c r="Q9095" s="13">
        <v>38.0</v>
      </c>
      <c r="R9095" s="13">
        <f t="shared" si="1"/>
        <v>38</v>
      </c>
      <c r="S9095" s="14">
        <f t="shared" si="2"/>
        <v>12.66666667</v>
      </c>
      <c r="T9095" s="14">
        <f t="shared" si="3"/>
        <v>0.4736842105</v>
      </c>
      <c r="U9095" s="15" t="str">
        <f>vlookup(F9095,'Sub categories'!$A:$C,3,False)</f>
        <v>Labels</v>
      </c>
      <c r="V9095" s="16">
        <f t="shared" si="4"/>
        <v>8</v>
      </c>
      <c r="W9095" s="17">
        <f t="array" ref="W9095">INDEX(shipping_prices!$C$1:$F10322,MATCH(I9095,shipping_prices!$A$1:$A10322,0),MATCH(M9095,shipping_prices!$C$1:$F$1,0))</f>
        <v>5.08</v>
      </c>
      <c r="X9095" s="15" t="str">
        <f t="shared" si="5"/>
        <v>Matt AbelmanSheboyganWisconsin</v>
      </c>
      <c r="Y9095" s="15" t="str">
        <f t="shared" si="6"/>
        <v>Low</v>
      </c>
    </row>
    <row r="9096" hidden="1">
      <c r="A9096" s="1">
        <v>43406.0</v>
      </c>
      <c r="B9096" s="2" t="s">
        <v>7969</v>
      </c>
      <c r="C9096" s="2">
        <v>1.0</v>
      </c>
      <c r="D9096" s="2" t="s">
        <v>4007</v>
      </c>
      <c r="E9096" s="2" t="s">
        <v>49</v>
      </c>
      <c r="F9096" s="2" t="s">
        <v>2730</v>
      </c>
      <c r="G9096" s="2" t="s">
        <v>39</v>
      </c>
      <c r="H9096" s="2" t="s">
        <v>1647</v>
      </c>
      <c r="I9096" s="2" t="s">
        <v>31</v>
      </c>
      <c r="J9096" s="2" t="s">
        <v>32</v>
      </c>
      <c r="K9096" s="2" t="s">
        <v>33</v>
      </c>
      <c r="L9096" s="10">
        <v>43418.0</v>
      </c>
      <c r="M9096" s="2" t="s">
        <v>90</v>
      </c>
      <c r="N9096" s="11">
        <v>0.0</v>
      </c>
      <c r="O9096" s="12">
        <v>3.0</v>
      </c>
      <c r="P9096" s="13">
        <v>0.46</v>
      </c>
      <c r="Q9096" s="13">
        <v>7.0</v>
      </c>
      <c r="R9096" s="13">
        <f t="shared" si="1"/>
        <v>7</v>
      </c>
      <c r="S9096" s="14">
        <f t="shared" si="2"/>
        <v>7</v>
      </c>
      <c r="T9096" s="14">
        <f t="shared" si="3"/>
        <v>0.4285714286</v>
      </c>
      <c r="U9096" s="15" t="str">
        <f>vlookup(F9096,'Sub categories'!$A:$C,3,False)</f>
        <v>Paper</v>
      </c>
      <c r="V9096" s="16">
        <f t="shared" si="4"/>
        <v>12</v>
      </c>
      <c r="W9096" s="17">
        <f t="array" ref="W9096">INDEX(shipping_prices!$C$1:$F10323,MATCH(I9096,shipping_prices!$A$1:$A10323,0),MATCH(M9096,shipping_prices!$C$1:$F$1,0))</f>
        <v>0.94</v>
      </c>
      <c r="X9096" s="15" t="str">
        <f t="shared" si="5"/>
        <v>Parhena NorrisNew York CityNew York</v>
      </c>
      <c r="Y9096" s="15" t="str">
        <f t="shared" si="6"/>
        <v>Low</v>
      </c>
    </row>
    <row r="9097" hidden="1">
      <c r="A9097" s="1">
        <v>43406.0</v>
      </c>
      <c r="B9097" s="2" t="s">
        <v>7969</v>
      </c>
      <c r="C9097" s="2">
        <v>2.0</v>
      </c>
      <c r="D9097" s="2" t="s">
        <v>4007</v>
      </c>
      <c r="E9097" s="2" t="s">
        <v>49</v>
      </c>
      <c r="F9097" s="2" t="s">
        <v>5671</v>
      </c>
      <c r="G9097" s="2" t="s">
        <v>39</v>
      </c>
      <c r="H9097" s="2" t="s">
        <v>146</v>
      </c>
      <c r="I9097" s="2" t="s">
        <v>31</v>
      </c>
      <c r="J9097" s="2" t="s">
        <v>32</v>
      </c>
      <c r="K9097" s="2" t="s">
        <v>33</v>
      </c>
      <c r="L9097" s="10">
        <v>43418.0</v>
      </c>
      <c r="M9097" s="2" t="s">
        <v>90</v>
      </c>
      <c r="N9097" s="11">
        <v>0.0</v>
      </c>
      <c r="O9097" s="12">
        <v>9.0</v>
      </c>
      <c r="P9097" s="13">
        <v>0.15</v>
      </c>
      <c r="Q9097" s="13">
        <v>59.0</v>
      </c>
      <c r="R9097" s="13">
        <f t="shared" si="1"/>
        <v>59</v>
      </c>
      <c r="S9097" s="14">
        <f t="shared" si="2"/>
        <v>29.5</v>
      </c>
      <c r="T9097" s="14">
        <f t="shared" si="3"/>
        <v>0.1525423729</v>
      </c>
      <c r="U9097" s="15" t="str">
        <f>vlookup(F9097,'Sub categories'!$A:$C,3,False)</f>
        <v>Storage</v>
      </c>
      <c r="V9097" s="16">
        <f t="shared" si="4"/>
        <v>12</v>
      </c>
      <c r="W9097" s="17">
        <f t="array" ref="W9097">INDEX(shipping_prices!$C$1:$F10324,MATCH(I9097,shipping_prices!$A$1:$A10324,0),MATCH(M9097,shipping_prices!$C$1:$F$1,0))</f>
        <v>0.94</v>
      </c>
      <c r="X9097" s="15" t="str">
        <f t="shared" si="5"/>
        <v>Parhena NorrisNew York CityNew York</v>
      </c>
      <c r="Y9097" s="15" t="str">
        <f t="shared" si="6"/>
        <v>Low</v>
      </c>
    </row>
    <row r="9098" hidden="1">
      <c r="A9098" s="1">
        <v>43406.0</v>
      </c>
      <c r="B9098" s="2" t="s">
        <v>7970</v>
      </c>
      <c r="C9098" s="2">
        <v>3.0</v>
      </c>
      <c r="D9098" s="2" t="s">
        <v>1967</v>
      </c>
      <c r="E9098" s="2" t="s">
        <v>37</v>
      </c>
      <c r="F9098" s="2" t="s">
        <v>2441</v>
      </c>
      <c r="G9098" s="2" t="s">
        <v>39</v>
      </c>
      <c r="H9098" s="2" t="s">
        <v>146</v>
      </c>
      <c r="I9098" s="2" t="s">
        <v>158</v>
      </c>
      <c r="J9098" s="2" t="s">
        <v>159</v>
      </c>
      <c r="K9098" s="2" t="s">
        <v>43</v>
      </c>
      <c r="L9098" s="10">
        <v>43411.0</v>
      </c>
      <c r="M9098" s="2" t="s">
        <v>34</v>
      </c>
      <c r="N9098" s="11">
        <v>0.2</v>
      </c>
      <c r="O9098" s="12">
        <v>4.0</v>
      </c>
      <c r="P9098" s="13">
        <v>0.35</v>
      </c>
      <c r="Q9098" s="13">
        <v>11.0</v>
      </c>
      <c r="R9098" s="13">
        <f t="shared" si="1"/>
        <v>13.75</v>
      </c>
      <c r="S9098" s="14">
        <f t="shared" si="2"/>
        <v>4.583333333</v>
      </c>
      <c r="T9098" s="14">
        <f t="shared" si="3"/>
        <v>0.3636363636</v>
      </c>
      <c r="U9098" s="15" t="str">
        <f>vlookup(F9098,'Sub categories'!$A:$C,3,False)</f>
        <v>Binders</v>
      </c>
      <c r="V9098" s="16">
        <f t="shared" si="4"/>
        <v>5</v>
      </c>
      <c r="W9098" s="17">
        <f t="array" ref="W9098">INDEX(shipping_prices!$C$1:$F10325,MATCH(I9098,shipping_prices!$A$1:$A10325,0),MATCH(M9098,shipping_prices!$C$1:$F$1,0))</f>
        <v>7</v>
      </c>
      <c r="X9098" s="15" t="str">
        <f t="shared" si="5"/>
        <v>Edward HooksSeattleWashington</v>
      </c>
      <c r="Y9098" s="15" t="str">
        <f t="shared" si="6"/>
        <v>Low</v>
      </c>
    </row>
    <row r="9099" hidden="1">
      <c r="A9099" s="1">
        <v>43406.0</v>
      </c>
      <c r="B9099" s="2" t="s">
        <v>7970</v>
      </c>
      <c r="C9099" s="2">
        <v>3.0</v>
      </c>
      <c r="D9099" s="2" t="s">
        <v>1967</v>
      </c>
      <c r="E9099" s="2" t="s">
        <v>37</v>
      </c>
      <c r="F9099" s="2" t="s">
        <v>960</v>
      </c>
      <c r="G9099" s="2" t="s">
        <v>39</v>
      </c>
      <c r="H9099" s="2" t="s">
        <v>79</v>
      </c>
      <c r="I9099" s="2" t="s">
        <v>158</v>
      </c>
      <c r="J9099" s="2" t="s">
        <v>159</v>
      </c>
      <c r="K9099" s="2" t="s">
        <v>43</v>
      </c>
      <c r="L9099" s="10">
        <v>43411.0</v>
      </c>
      <c r="M9099" s="2" t="s">
        <v>34</v>
      </c>
      <c r="N9099" s="11">
        <v>0.0</v>
      </c>
      <c r="O9099" s="12">
        <v>14.0</v>
      </c>
      <c r="P9099" s="13">
        <v>0.46</v>
      </c>
      <c r="Q9099" s="13">
        <v>30.0</v>
      </c>
      <c r="R9099" s="13">
        <f t="shared" si="1"/>
        <v>30</v>
      </c>
      <c r="S9099" s="14">
        <f t="shared" si="2"/>
        <v>10</v>
      </c>
      <c r="T9099" s="14">
        <f t="shared" si="3"/>
        <v>0.4666666667</v>
      </c>
      <c r="U9099" s="15" t="str">
        <f>vlookup(F9099,'Sub categories'!$A:$C,3,False)</f>
        <v>Paper</v>
      </c>
      <c r="V9099" s="16">
        <f t="shared" si="4"/>
        <v>5</v>
      </c>
      <c r="W9099" s="17">
        <f t="array" ref="W9099">INDEX(shipping_prices!$C$1:$F10326,MATCH(I9099,shipping_prices!$A$1:$A10326,0),MATCH(M9099,shipping_prices!$C$1:$F$1,0))</f>
        <v>7</v>
      </c>
      <c r="X9099" s="15" t="str">
        <f t="shared" si="5"/>
        <v>Edward HooksSeattleWashington</v>
      </c>
      <c r="Y9099" s="15" t="str">
        <f t="shared" si="6"/>
        <v>Low</v>
      </c>
    </row>
    <row r="9100" hidden="1">
      <c r="A9100" s="1">
        <v>43406.0</v>
      </c>
      <c r="B9100" s="2" t="s">
        <v>7970</v>
      </c>
      <c r="C9100" s="2">
        <v>12.0</v>
      </c>
      <c r="D9100" s="2" t="s">
        <v>1967</v>
      </c>
      <c r="E9100" s="2" t="s">
        <v>37</v>
      </c>
      <c r="F9100" s="2" t="s">
        <v>1411</v>
      </c>
      <c r="G9100" s="2" t="s">
        <v>39</v>
      </c>
      <c r="H9100" s="2" t="s">
        <v>146</v>
      </c>
      <c r="I9100" s="2" t="s">
        <v>158</v>
      </c>
      <c r="J9100" s="2" t="s">
        <v>159</v>
      </c>
      <c r="K9100" s="2" t="s">
        <v>43</v>
      </c>
      <c r="L9100" s="10">
        <v>43411.0</v>
      </c>
      <c r="M9100" s="2" t="s">
        <v>34</v>
      </c>
      <c r="N9100" s="11">
        <v>0.2</v>
      </c>
      <c r="O9100" s="12">
        <v>19.0</v>
      </c>
      <c r="P9100" s="13">
        <v>0.36</v>
      </c>
      <c r="Q9100" s="13">
        <v>52.0</v>
      </c>
      <c r="R9100" s="13">
        <f t="shared" si="1"/>
        <v>65</v>
      </c>
      <c r="S9100" s="14">
        <f t="shared" si="2"/>
        <v>5.416666667</v>
      </c>
      <c r="T9100" s="14">
        <f t="shared" si="3"/>
        <v>0.3653846154</v>
      </c>
      <c r="U9100" s="15" t="str">
        <f>vlookup(F9100,'Sub categories'!$A:$C,3,False)</f>
        <v>Binders</v>
      </c>
      <c r="V9100" s="16">
        <f t="shared" si="4"/>
        <v>5</v>
      </c>
      <c r="W9100" s="17">
        <f t="array" ref="W9100">INDEX(shipping_prices!$C$1:$F10327,MATCH(I9100,shipping_prices!$A$1:$A10327,0),MATCH(M9100,shipping_prices!$C$1:$F$1,0))</f>
        <v>7</v>
      </c>
      <c r="X9100" s="15" t="str">
        <f t="shared" si="5"/>
        <v>Edward HooksSeattleWashington</v>
      </c>
      <c r="Y9100" s="15" t="str">
        <f t="shared" si="6"/>
        <v>Low</v>
      </c>
    </row>
    <row r="9101" hidden="1">
      <c r="A9101" s="1">
        <v>43406.0</v>
      </c>
      <c r="B9101" s="2" t="s">
        <v>7971</v>
      </c>
      <c r="C9101" s="2">
        <v>2.0</v>
      </c>
      <c r="D9101" s="2" t="s">
        <v>2133</v>
      </c>
      <c r="E9101" s="2" t="s">
        <v>27</v>
      </c>
      <c r="F9101" s="2" t="s">
        <v>5759</v>
      </c>
      <c r="G9101" s="2" t="s">
        <v>39</v>
      </c>
      <c r="H9101" s="2" t="s">
        <v>1457</v>
      </c>
      <c r="I9101" s="2" t="s">
        <v>169</v>
      </c>
      <c r="J9101" s="2" t="s">
        <v>42</v>
      </c>
      <c r="K9101" s="2" t="s">
        <v>43</v>
      </c>
      <c r="L9101" s="10">
        <v>43410.0</v>
      </c>
      <c r="M9101" s="2" t="s">
        <v>34</v>
      </c>
      <c r="N9101" s="11">
        <v>0.0</v>
      </c>
      <c r="O9101" s="12">
        <v>9.0</v>
      </c>
      <c r="P9101" s="13">
        <v>0.45</v>
      </c>
      <c r="Q9101" s="13">
        <v>20.0</v>
      </c>
      <c r="R9101" s="13">
        <f t="shared" si="1"/>
        <v>20</v>
      </c>
      <c r="S9101" s="14">
        <f t="shared" si="2"/>
        <v>10</v>
      </c>
      <c r="T9101" s="14">
        <f t="shared" si="3"/>
        <v>0.45</v>
      </c>
      <c r="U9101" s="15" t="str">
        <f>vlookup(F9101,'Sub categories'!$A:$C,3,False)</f>
        <v>Paper</v>
      </c>
      <c r="V9101" s="16">
        <f t="shared" si="4"/>
        <v>4</v>
      </c>
      <c r="W9101" s="17">
        <f t="array" ref="W9101">INDEX(shipping_prices!$C$1:$F10328,MATCH(I9101,shipping_prices!$A$1:$A10328,0),MATCH(M9101,shipping_prices!$C$1:$F$1,0))</f>
        <v>14.86</v>
      </c>
      <c r="X9101" s="15" t="str">
        <f t="shared" si="5"/>
        <v>Scot WootenLos AngelesCalifornia</v>
      </c>
      <c r="Y9101" s="15" t="str">
        <f t="shared" si="6"/>
        <v>Low</v>
      </c>
    </row>
    <row r="9102" hidden="1">
      <c r="A9102" s="1">
        <v>43406.0</v>
      </c>
      <c r="B9102" s="2" t="s">
        <v>7972</v>
      </c>
      <c r="C9102" s="2">
        <v>2.0</v>
      </c>
      <c r="D9102" s="2" t="s">
        <v>1852</v>
      </c>
      <c r="E9102" s="2" t="s">
        <v>27</v>
      </c>
      <c r="F9102" s="2" t="s">
        <v>3316</v>
      </c>
      <c r="G9102" s="2" t="s">
        <v>29</v>
      </c>
      <c r="H9102" s="2" t="s">
        <v>1165</v>
      </c>
      <c r="I9102" s="2" t="s">
        <v>4952</v>
      </c>
      <c r="J9102" s="2" t="s">
        <v>822</v>
      </c>
      <c r="K9102" s="2" t="s">
        <v>54</v>
      </c>
      <c r="L9102" s="10">
        <v>43408.0</v>
      </c>
      <c r="M9102" s="2" t="s">
        <v>142</v>
      </c>
      <c r="N9102" s="11">
        <v>0.0</v>
      </c>
      <c r="O9102" s="12">
        <v>18.0</v>
      </c>
      <c r="P9102" s="13">
        <v>0.3</v>
      </c>
      <c r="Q9102" s="13">
        <v>60.0</v>
      </c>
      <c r="R9102" s="13">
        <f t="shared" si="1"/>
        <v>60</v>
      </c>
      <c r="S9102" s="14">
        <f t="shared" si="2"/>
        <v>30</v>
      </c>
      <c r="T9102" s="14">
        <f t="shared" si="3"/>
        <v>0.3</v>
      </c>
      <c r="U9102" s="15" t="str">
        <f>vlookup(F9102,'Sub categories'!$A:$C,3,False)</f>
        <v>Phones</v>
      </c>
      <c r="V9102" s="16">
        <f t="shared" si="4"/>
        <v>2</v>
      </c>
      <c r="W9102" s="17">
        <f t="array" ref="W9102">INDEX(shipping_prices!$C$1:$F10329,MATCH(I9102,shipping_prices!$A$1:$A10329,0),MATCH(M9102,shipping_prices!$C$1:$F$1,0))</f>
        <v>22.02</v>
      </c>
      <c r="X9102" s="15" t="str">
        <f t="shared" si="5"/>
        <v>Emily PhanJonesboroArkansas</v>
      </c>
      <c r="Y9102" s="15" t="str">
        <f t="shared" si="6"/>
        <v>Low</v>
      </c>
    </row>
    <row r="9103">
      <c r="A9103" s="1">
        <v>43406.0</v>
      </c>
      <c r="B9103" s="2" t="s">
        <v>7973</v>
      </c>
      <c r="C9103" s="2">
        <v>3.0</v>
      </c>
      <c r="D9103" s="2" t="s">
        <v>735</v>
      </c>
      <c r="E9103" s="2" t="s">
        <v>49</v>
      </c>
      <c r="F9103" s="2" t="s">
        <v>3520</v>
      </c>
      <c r="G9103" s="2" t="s">
        <v>45</v>
      </c>
      <c r="H9103" s="2" t="s">
        <v>79</v>
      </c>
      <c r="I9103" s="2" t="s">
        <v>1225</v>
      </c>
      <c r="J9103" s="2" t="s">
        <v>76</v>
      </c>
      <c r="K9103" s="2" t="s">
        <v>77</v>
      </c>
      <c r="L9103" s="10">
        <v>43417.0</v>
      </c>
      <c r="M9103" s="2" t="s">
        <v>34</v>
      </c>
      <c r="N9103" s="11">
        <v>0.6</v>
      </c>
      <c r="O9103" s="12">
        <v>-10.0</v>
      </c>
      <c r="P9103" s="13">
        <v>-0.45</v>
      </c>
      <c r="Q9103" s="13">
        <v>23.0</v>
      </c>
      <c r="R9103" s="13">
        <f t="shared" si="1"/>
        <v>57.5</v>
      </c>
      <c r="S9103" s="14">
        <f t="shared" si="2"/>
        <v>19.16666667</v>
      </c>
      <c r="T9103" s="14">
        <f t="shared" si="3"/>
        <v>-0.4347826087</v>
      </c>
      <c r="U9103" s="15" t="str">
        <f>vlookup(F9103,'Sub categories'!$A:$C,3,False)</f>
        <v>Furnishings</v>
      </c>
      <c r="V9103" s="16">
        <f t="shared" si="4"/>
        <v>11</v>
      </c>
      <c r="W9103" s="17">
        <f t="array" ref="W9103">INDEX(shipping_prices!$C$1:$F10330,MATCH(I9103,shipping_prices!$A$1:$A10330,0),MATCH(M9103,shipping_prices!$C$1:$F$1,0))</f>
        <v>6.99</v>
      </c>
      <c r="X9103" s="15" t="str">
        <f t="shared" si="5"/>
        <v>Ben FerrerDallasTexas</v>
      </c>
      <c r="Y9103" s="15" t="str">
        <f t="shared" si="6"/>
        <v>loss</v>
      </c>
    </row>
    <row r="9104">
      <c r="A9104" s="1">
        <v>43407.0</v>
      </c>
      <c r="B9104" s="2" t="s">
        <v>7974</v>
      </c>
      <c r="C9104" s="2">
        <v>3.0</v>
      </c>
      <c r="D9104" s="2" t="s">
        <v>4265</v>
      </c>
      <c r="E9104" s="2" t="s">
        <v>27</v>
      </c>
      <c r="F9104" s="2" t="s">
        <v>2901</v>
      </c>
      <c r="G9104" s="2" t="s">
        <v>45</v>
      </c>
      <c r="H9104" s="2" t="s">
        <v>2780</v>
      </c>
      <c r="I9104" s="2" t="s">
        <v>613</v>
      </c>
      <c r="J9104" s="2" t="s">
        <v>614</v>
      </c>
      <c r="K9104" s="2" t="s">
        <v>54</v>
      </c>
      <c r="L9104" s="10">
        <v>43414.0</v>
      </c>
      <c r="M9104" s="2" t="s">
        <v>90</v>
      </c>
      <c r="N9104" s="11">
        <v>0.4</v>
      </c>
      <c r="O9104" s="12">
        <v>-95.0</v>
      </c>
      <c r="P9104" s="13">
        <v>-0.5</v>
      </c>
      <c r="Q9104" s="13">
        <v>190.0</v>
      </c>
      <c r="R9104" s="13">
        <f t="shared" si="1"/>
        <v>316.6666667</v>
      </c>
      <c r="S9104" s="14">
        <f t="shared" si="2"/>
        <v>105.5555556</v>
      </c>
      <c r="T9104" s="14">
        <f t="shared" si="3"/>
        <v>-0.5</v>
      </c>
      <c r="U9104" s="15" t="str">
        <f>vlookup(F9104,'Sub categories'!$A:$C,3,False)</f>
        <v>Tables</v>
      </c>
      <c r="V9104" s="16">
        <f t="shared" si="4"/>
        <v>7</v>
      </c>
      <c r="W9104" s="17">
        <f t="array" ref="W9104">INDEX(shipping_prices!$C$1:$F10331,MATCH(I9104,shipping_prices!$A$1:$A10331,0),MATCH(M9104,shipping_prices!$C$1:$F$1,0))</f>
        <v>2.97</v>
      </c>
      <c r="X9104" s="15" t="str">
        <f t="shared" si="5"/>
        <v>Rose O'BrianMemphisTennessee</v>
      </c>
      <c r="Y9104" s="15" t="str">
        <f t="shared" si="6"/>
        <v>loss</v>
      </c>
    </row>
    <row r="9105" hidden="1">
      <c r="A9105" s="1">
        <v>43407.0</v>
      </c>
      <c r="B9105" s="2" t="s">
        <v>7975</v>
      </c>
      <c r="C9105" s="2">
        <v>2.0</v>
      </c>
      <c r="D9105" s="2" t="s">
        <v>149</v>
      </c>
      <c r="E9105" s="2" t="s">
        <v>27</v>
      </c>
      <c r="F9105" s="2" t="s">
        <v>4443</v>
      </c>
      <c r="G9105" s="2" t="s">
        <v>39</v>
      </c>
      <c r="H9105" s="2" t="s">
        <v>193</v>
      </c>
      <c r="I9105" s="2" t="s">
        <v>1567</v>
      </c>
      <c r="J9105" s="2" t="s">
        <v>89</v>
      </c>
      <c r="K9105" s="2" t="s">
        <v>54</v>
      </c>
      <c r="L9105" s="10">
        <v>43408.0</v>
      </c>
      <c r="M9105" s="2" t="s">
        <v>34</v>
      </c>
      <c r="N9105" s="11">
        <v>0.0</v>
      </c>
      <c r="O9105" s="12">
        <v>12.0</v>
      </c>
      <c r="P9105" s="13">
        <v>0.47</v>
      </c>
      <c r="Q9105" s="13">
        <v>25.0</v>
      </c>
      <c r="R9105" s="13">
        <f t="shared" si="1"/>
        <v>25</v>
      </c>
      <c r="S9105" s="14">
        <f t="shared" si="2"/>
        <v>12.5</v>
      </c>
      <c r="T9105" s="14">
        <f t="shared" si="3"/>
        <v>0.48</v>
      </c>
      <c r="U9105" s="15" t="str">
        <f>vlookup(F9105,'Sub categories'!$A:$C,3,False)</f>
        <v>Labels</v>
      </c>
      <c r="V9105" s="16">
        <f t="shared" si="4"/>
        <v>1</v>
      </c>
      <c r="W9105" s="17">
        <f t="array" ref="W9105">INDEX(shipping_prices!$C$1:$F10332,MATCH(I9105,shipping_prices!$A$1:$A10332,0),MATCH(M9105,shipping_prices!$C$1:$F$1,0))</f>
        <v>9.62</v>
      </c>
      <c r="X9105" s="15" t="str">
        <f t="shared" si="5"/>
        <v>Michael MooreChesapeakeVirginia</v>
      </c>
      <c r="Y9105" s="15" t="str">
        <f t="shared" si="6"/>
        <v>Low</v>
      </c>
    </row>
    <row r="9106">
      <c r="A9106" s="1">
        <v>43407.0</v>
      </c>
      <c r="B9106" s="2" t="s">
        <v>7975</v>
      </c>
      <c r="C9106" s="2">
        <v>3.0</v>
      </c>
      <c r="D9106" s="2" t="s">
        <v>149</v>
      </c>
      <c r="E9106" s="2" t="s">
        <v>27</v>
      </c>
      <c r="F9106" s="2" t="s">
        <v>2211</v>
      </c>
      <c r="G9106" s="2" t="s">
        <v>45</v>
      </c>
      <c r="H9106" s="2" t="s">
        <v>1035</v>
      </c>
      <c r="I9106" s="2" t="s">
        <v>1567</v>
      </c>
      <c r="J9106" s="2" t="s">
        <v>89</v>
      </c>
      <c r="K9106" s="2" t="s">
        <v>54</v>
      </c>
      <c r="L9106" s="10">
        <v>43408.0</v>
      </c>
      <c r="M9106" s="2" t="s">
        <v>34</v>
      </c>
      <c r="N9106" s="11">
        <v>0.0</v>
      </c>
      <c r="O9106" s="12">
        <v>314.0</v>
      </c>
      <c r="P9106" s="13">
        <v>0.19</v>
      </c>
      <c r="Q9106" s="13">
        <v>1653.0</v>
      </c>
      <c r="R9106" s="13">
        <f t="shared" si="1"/>
        <v>1653</v>
      </c>
      <c r="S9106" s="14">
        <f t="shared" si="2"/>
        <v>551</v>
      </c>
      <c r="T9106" s="14">
        <f t="shared" si="3"/>
        <v>0.1899576528</v>
      </c>
      <c r="U9106" s="15" t="str">
        <f>vlookup(F9106,'Sub categories'!$A:$C,3,False)</f>
        <v>Tables</v>
      </c>
      <c r="V9106" s="16">
        <f t="shared" si="4"/>
        <v>1</v>
      </c>
      <c r="W9106" s="17">
        <f t="array" ref="W9106">INDEX(shipping_prices!$C$1:$F10333,MATCH(I9106,shipping_prices!$A$1:$A10333,0),MATCH(M9106,shipping_prices!$C$1:$F$1,0))</f>
        <v>9.62</v>
      </c>
      <c r="X9106" s="15" t="str">
        <f t="shared" si="5"/>
        <v>Michael MooreChesapeakeVirginia</v>
      </c>
      <c r="Y9106" s="15" t="str">
        <f t="shared" si="6"/>
        <v>High</v>
      </c>
    </row>
    <row r="9107" hidden="1">
      <c r="A9107" s="1">
        <v>43407.0</v>
      </c>
      <c r="B9107" s="2" t="s">
        <v>7976</v>
      </c>
      <c r="C9107" s="2">
        <v>1.0</v>
      </c>
      <c r="D9107" s="2" t="s">
        <v>5102</v>
      </c>
      <c r="E9107" s="2" t="s">
        <v>27</v>
      </c>
      <c r="F9107" s="2" t="s">
        <v>969</v>
      </c>
      <c r="G9107" s="2" t="s">
        <v>29</v>
      </c>
      <c r="H9107" s="2" t="s">
        <v>431</v>
      </c>
      <c r="I9107" s="2" t="s">
        <v>163</v>
      </c>
      <c r="J9107" s="2" t="s">
        <v>164</v>
      </c>
      <c r="K9107" s="2" t="s">
        <v>33</v>
      </c>
      <c r="L9107" s="10">
        <v>43408.0</v>
      </c>
      <c r="M9107" s="2" t="s">
        <v>34</v>
      </c>
      <c r="N9107" s="11">
        <v>0.2</v>
      </c>
      <c r="O9107" s="12">
        <v>7.0</v>
      </c>
      <c r="P9107" s="13">
        <v>0.19</v>
      </c>
      <c r="Q9107" s="13">
        <v>40.0</v>
      </c>
      <c r="R9107" s="13">
        <f t="shared" si="1"/>
        <v>50</v>
      </c>
      <c r="S9107" s="14">
        <f t="shared" si="2"/>
        <v>50</v>
      </c>
      <c r="T9107" s="14">
        <f t="shared" si="3"/>
        <v>0.175</v>
      </c>
      <c r="U9107" s="15" t="str">
        <f>vlookup(F9107,'Sub categories'!$A:$C,3,False)</f>
        <v>Accessories</v>
      </c>
      <c r="V9107" s="16">
        <f t="shared" si="4"/>
        <v>1</v>
      </c>
      <c r="W9107" s="17">
        <f t="array" ref="W9107">INDEX(shipping_prices!$C$1:$F10334,MATCH(I9107,shipping_prices!$A$1:$A10334,0),MATCH(M9107,shipping_prices!$C$1:$F$1,0))</f>
        <v>7.98</v>
      </c>
      <c r="X9107" s="15" t="str">
        <f t="shared" si="5"/>
        <v>Bryan DavisPhiladelphiaPennsylvania</v>
      </c>
      <c r="Y9107" s="15" t="str">
        <f t="shared" si="6"/>
        <v>Low</v>
      </c>
    </row>
    <row r="9108">
      <c r="A9108" s="1">
        <v>43407.0</v>
      </c>
      <c r="B9108" s="2" t="s">
        <v>7977</v>
      </c>
      <c r="C9108" s="2">
        <v>3.0</v>
      </c>
      <c r="D9108" s="2" t="s">
        <v>279</v>
      </c>
      <c r="E9108" s="2" t="s">
        <v>27</v>
      </c>
      <c r="F9108" s="2" t="s">
        <v>2371</v>
      </c>
      <c r="G9108" s="2" t="s">
        <v>45</v>
      </c>
      <c r="H9108" s="2" t="s">
        <v>489</v>
      </c>
      <c r="I9108" s="2" t="s">
        <v>1359</v>
      </c>
      <c r="J9108" s="2" t="s">
        <v>64</v>
      </c>
      <c r="K9108" s="2" t="s">
        <v>43</v>
      </c>
      <c r="L9108" s="10">
        <v>43410.0</v>
      </c>
      <c r="M9108" s="2" t="s">
        <v>34</v>
      </c>
      <c r="N9108" s="11">
        <v>0.5</v>
      </c>
      <c r="O9108" s="12">
        <v>-204.0</v>
      </c>
      <c r="P9108" s="13">
        <v>-0.52</v>
      </c>
      <c r="Q9108" s="13">
        <v>393.0</v>
      </c>
      <c r="R9108" s="13">
        <f t="shared" si="1"/>
        <v>786</v>
      </c>
      <c r="S9108" s="14">
        <f t="shared" si="2"/>
        <v>262</v>
      </c>
      <c r="T9108" s="14">
        <f t="shared" si="3"/>
        <v>-0.5190839695</v>
      </c>
      <c r="U9108" s="15" t="str">
        <f>vlookup(F9108,'Sub categories'!$A:$C,3,False)</f>
        <v>Tables</v>
      </c>
      <c r="V9108" s="16">
        <f t="shared" si="4"/>
        <v>3</v>
      </c>
      <c r="W9108" s="17">
        <f t="array" ref="W9108">INDEX(shipping_prices!$C$1:$F10335,MATCH(I9108,shipping_prices!$A$1:$A10335,0),MATCH(M9108,shipping_prices!$C$1:$F$1,0))</f>
        <v>14.71</v>
      </c>
      <c r="X9108" s="15" t="str">
        <f t="shared" si="5"/>
        <v>Adrian BartonPhoenixArizona</v>
      </c>
      <c r="Y9108" s="15" t="str">
        <f t="shared" si="6"/>
        <v>loss</v>
      </c>
    </row>
    <row r="9109" hidden="1">
      <c r="A9109" s="1">
        <v>43407.0</v>
      </c>
      <c r="B9109" s="2" t="s">
        <v>7978</v>
      </c>
      <c r="C9109" s="2">
        <v>3.0</v>
      </c>
      <c r="D9109" s="2" t="s">
        <v>1424</v>
      </c>
      <c r="E9109" s="2" t="s">
        <v>27</v>
      </c>
      <c r="F9109" s="2" t="s">
        <v>2067</v>
      </c>
      <c r="G9109" s="2" t="s">
        <v>39</v>
      </c>
      <c r="H9109" s="2" t="s">
        <v>79</v>
      </c>
      <c r="I9109" s="2" t="s">
        <v>511</v>
      </c>
      <c r="J9109" s="2" t="s">
        <v>814</v>
      </c>
      <c r="K9109" s="2" t="s">
        <v>43</v>
      </c>
      <c r="L9109" s="10">
        <v>43414.0</v>
      </c>
      <c r="M9109" s="2" t="s">
        <v>34</v>
      </c>
      <c r="N9109" s="11">
        <v>0.7</v>
      </c>
      <c r="O9109" s="12">
        <v>-14.0</v>
      </c>
      <c r="P9109" s="13">
        <v>-0.73</v>
      </c>
      <c r="Q9109" s="13">
        <v>19.0</v>
      </c>
      <c r="R9109" s="13">
        <f t="shared" si="1"/>
        <v>63.33333333</v>
      </c>
      <c r="S9109" s="14">
        <f t="shared" si="2"/>
        <v>21.11111111</v>
      </c>
      <c r="T9109" s="14">
        <f t="shared" si="3"/>
        <v>-0.7368421053</v>
      </c>
      <c r="U9109" s="15" t="str">
        <f>vlookup(F9109,'Sub categories'!$A:$C,3,False)</f>
        <v>Binders</v>
      </c>
      <c r="V9109" s="16">
        <f t="shared" si="4"/>
        <v>7</v>
      </c>
      <c r="W9109" s="17">
        <f t="array" ref="W9109">INDEX(shipping_prices!$C$1:$F10336,MATCH(I9109,shipping_prices!$A$1:$A10336,0),MATCH(M9109,shipping_prices!$C$1:$F$1,0))</f>
        <v>9.55</v>
      </c>
      <c r="X9109" s="15" t="str">
        <f t="shared" si="5"/>
        <v>Max EngleAuroraColorado</v>
      </c>
      <c r="Y9109" s="15" t="str">
        <f t="shared" si="6"/>
        <v>loss</v>
      </c>
    </row>
    <row r="9110" hidden="1">
      <c r="A9110" s="1">
        <v>43407.0</v>
      </c>
      <c r="B9110" s="2" t="s">
        <v>7978</v>
      </c>
      <c r="C9110" s="2">
        <v>3.0</v>
      </c>
      <c r="D9110" s="2" t="s">
        <v>1424</v>
      </c>
      <c r="E9110" s="2" t="s">
        <v>27</v>
      </c>
      <c r="F9110" s="2" t="s">
        <v>2006</v>
      </c>
      <c r="G9110" s="2" t="s">
        <v>39</v>
      </c>
      <c r="H9110" s="2" t="s">
        <v>2007</v>
      </c>
      <c r="I9110" s="2" t="s">
        <v>511</v>
      </c>
      <c r="J9110" s="2" t="s">
        <v>814</v>
      </c>
      <c r="K9110" s="2" t="s">
        <v>43</v>
      </c>
      <c r="L9110" s="10">
        <v>43414.0</v>
      </c>
      <c r="M9110" s="2" t="s">
        <v>34</v>
      </c>
      <c r="N9110" s="11">
        <v>0.2</v>
      </c>
      <c r="O9110" s="12">
        <v>12.0</v>
      </c>
      <c r="P9110" s="13">
        <v>0.1</v>
      </c>
      <c r="Q9110" s="13">
        <v>122.0</v>
      </c>
      <c r="R9110" s="13">
        <f t="shared" si="1"/>
        <v>152.5</v>
      </c>
      <c r="S9110" s="14">
        <f t="shared" si="2"/>
        <v>50.83333333</v>
      </c>
      <c r="T9110" s="14">
        <f t="shared" si="3"/>
        <v>0.09836065574</v>
      </c>
      <c r="U9110" s="15" t="str">
        <f>vlookup(F9110,'Sub categories'!$A:$C,3,False)</f>
        <v>Appliances</v>
      </c>
      <c r="V9110" s="16">
        <f t="shared" si="4"/>
        <v>7</v>
      </c>
      <c r="W9110" s="17">
        <f t="array" ref="W9110">INDEX(shipping_prices!$C$1:$F10337,MATCH(I9110,shipping_prices!$A$1:$A10337,0),MATCH(M9110,shipping_prices!$C$1:$F$1,0))</f>
        <v>9.55</v>
      </c>
      <c r="X9110" s="15" t="str">
        <f t="shared" si="5"/>
        <v>Max EngleAuroraColorado</v>
      </c>
      <c r="Y9110" s="15" t="str">
        <f t="shared" si="6"/>
        <v>Low</v>
      </c>
    </row>
    <row r="9111" hidden="1">
      <c r="A9111" s="1">
        <v>43407.0</v>
      </c>
      <c r="B9111" s="2" t="s">
        <v>7979</v>
      </c>
      <c r="C9111" s="2">
        <v>1.0</v>
      </c>
      <c r="D9111" s="2" t="s">
        <v>4908</v>
      </c>
      <c r="E9111" s="2" t="s">
        <v>27</v>
      </c>
      <c r="F9111" s="2" t="s">
        <v>139</v>
      </c>
      <c r="G9111" s="2" t="s">
        <v>39</v>
      </c>
      <c r="H9111" s="2" t="s">
        <v>139</v>
      </c>
      <c r="I9111" s="2" t="s">
        <v>1006</v>
      </c>
      <c r="J9111" s="2" t="s">
        <v>42</v>
      </c>
      <c r="K9111" s="2" t="s">
        <v>43</v>
      </c>
      <c r="L9111" s="10">
        <v>43413.0</v>
      </c>
      <c r="M9111" s="2" t="s">
        <v>34</v>
      </c>
      <c r="N9111" s="11">
        <v>0.0</v>
      </c>
      <c r="O9111" s="12">
        <v>2.0</v>
      </c>
      <c r="P9111" s="13">
        <v>0.27</v>
      </c>
      <c r="Q9111" s="13">
        <v>9.0</v>
      </c>
      <c r="R9111" s="13">
        <f t="shared" si="1"/>
        <v>9</v>
      </c>
      <c r="S9111" s="14">
        <f t="shared" si="2"/>
        <v>9</v>
      </c>
      <c r="T9111" s="14">
        <f t="shared" si="3"/>
        <v>0.2222222222</v>
      </c>
      <c r="U9111" s="15" t="str">
        <f>vlookup(F9111,'Sub categories'!$A:$C,3,False)</f>
        <v>Appliances</v>
      </c>
      <c r="V9111" s="16">
        <f t="shared" si="4"/>
        <v>6</v>
      </c>
      <c r="W9111" s="17">
        <f t="array" ref="W9111">INDEX(shipping_prices!$C$1:$F10338,MATCH(I9111,shipping_prices!$A$1:$A10338,0),MATCH(M9111,shipping_prices!$C$1:$F$1,0))</f>
        <v>11</v>
      </c>
      <c r="X9111" s="15" t="str">
        <f t="shared" si="5"/>
        <v>Vivian MathisMission ViejoCalifornia</v>
      </c>
      <c r="Y9111" s="15" t="str">
        <f t="shared" si="6"/>
        <v>Low</v>
      </c>
    </row>
    <row r="9112" hidden="1">
      <c r="A9112" s="1">
        <v>43407.0</v>
      </c>
      <c r="B9112" s="2" t="s">
        <v>7979</v>
      </c>
      <c r="C9112" s="2">
        <v>6.0</v>
      </c>
      <c r="D9112" s="2" t="s">
        <v>4908</v>
      </c>
      <c r="E9112" s="2" t="s">
        <v>27</v>
      </c>
      <c r="F9112" s="2" t="s">
        <v>5996</v>
      </c>
      <c r="G9112" s="2" t="s">
        <v>29</v>
      </c>
      <c r="H9112" s="2" t="s">
        <v>764</v>
      </c>
      <c r="I9112" s="2" t="s">
        <v>1006</v>
      </c>
      <c r="J9112" s="2" t="s">
        <v>42</v>
      </c>
      <c r="K9112" s="2" t="s">
        <v>43</v>
      </c>
      <c r="L9112" s="10">
        <v>43413.0</v>
      </c>
      <c r="M9112" s="2" t="s">
        <v>34</v>
      </c>
      <c r="N9112" s="11">
        <v>0.0</v>
      </c>
      <c r="O9112" s="12">
        <v>47.0</v>
      </c>
      <c r="P9112" s="13">
        <v>0.39</v>
      </c>
      <c r="Q9112" s="13">
        <v>120.0</v>
      </c>
      <c r="R9112" s="13">
        <f t="shared" si="1"/>
        <v>120</v>
      </c>
      <c r="S9112" s="14">
        <f t="shared" si="2"/>
        <v>20</v>
      </c>
      <c r="T9112" s="14">
        <f t="shared" si="3"/>
        <v>0.3916666667</v>
      </c>
      <c r="U9112" s="15" t="str">
        <f>vlookup(F9112,'Sub categories'!$A:$C,3,False)</f>
        <v>Accessories</v>
      </c>
      <c r="V9112" s="16">
        <f t="shared" si="4"/>
        <v>6</v>
      </c>
      <c r="W9112" s="17">
        <f t="array" ref="W9112">INDEX(shipping_prices!$C$1:$F10339,MATCH(I9112,shipping_prices!$A$1:$A10339,0),MATCH(M9112,shipping_prices!$C$1:$F$1,0))</f>
        <v>11</v>
      </c>
      <c r="X9112" s="15" t="str">
        <f t="shared" si="5"/>
        <v>Vivian MathisMission ViejoCalifornia</v>
      </c>
      <c r="Y9112" s="15" t="str">
        <f t="shared" si="6"/>
        <v>High</v>
      </c>
    </row>
    <row r="9113" hidden="1">
      <c r="A9113" s="1">
        <v>43407.0</v>
      </c>
      <c r="B9113" s="2" t="s">
        <v>7980</v>
      </c>
      <c r="C9113" s="2">
        <v>2.0</v>
      </c>
      <c r="D9113" s="2" t="s">
        <v>2079</v>
      </c>
      <c r="E9113" s="2" t="s">
        <v>49</v>
      </c>
      <c r="F9113" s="2" t="s">
        <v>892</v>
      </c>
      <c r="G9113" s="2" t="s">
        <v>39</v>
      </c>
      <c r="H9113" s="2" t="s">
        <v>79</v>
      </c>
      <c r="I9113" s="2" t="s">
        <v>7981</v>
      </c>
      <c r="J9113" s="2" t="s">
        <v>251</v>
      </c>
      <c r="K9113" s="2" t="s">
        <v>54</v>
      </c>
      <c r="L9113" s="10">
        <v>43413.0</v>
      </c>
      <c r="M9113" s="2" t="s">
        <v>34</v>
      </c>
      <c r="N9113" s="11">
        <v>0.2</v>
      </c>
      <c r="O9113" s="12">
        <v>-1.0</v>
      </c>
      <c r="P9113" s="13">
        <v>-0.16</v>
      </c>
      <c r="Q9113" s="13">
        <v>5.0</v>
      </c>
      <c r="R9113" s="13">
        <f t="shared" si="1"/>
        <v>6.25</v>
      </c>
      <c r="S9113" s="14">
        <f t="shared" si="2"/>
        <v>3.125</v>
      </c>
      <c r="T9113" s="14">
        <f t="shared" si="3"/>
        <v>-0.2</v>
      </c>
      <c r="U9113" s="15" t="str">
        <f>vlookup(F9113,'Sub categories'!$A:$C,3,False)</f>
        <v>Storage</v>
      </c>
      <c r="V9113" s="16">
        <f t="shared" si="4"/>
        <v>6</v>
      </c>
      <c r="W9113" s="17">
        <f t="array" ref="W9113">INDEX(shipping_prices!$C$1:$F10340,MATCH(I9113,shipping_prices!$A$1:$A10340,0),MATCH(M9113,shipping_prices!$C$1:$F$1,0))</f>
        <v>8.18</v>
      </c>
      <c r="X9113" s="15" t="str">
        <f t="shared" si="5"/>
        <v>Ross BairdGastoniaNorth Carolina</v>
      </c>
      <c r="Y9113" s="15" t="str">
        <f t="shared" si="6"/>
        <v>loss</v>
      </c>
    </row>
    <row r="9114" hidden="1">
      <c r="A9114" s="1">
        <v>43407.0</v>
      </c>
      <c r="B9114" s="2" t="s">
        <v>7980</v>
      </c>
      <c r="C9114" s="2">
        <v>2.0</v>
      </c>
      <c r="D9114" s="2" t="s">
        <v>2079</v>
      </c>
      <c r="E9114" s="2" t="s">
        <v>49</v>
      </c>
      <c r="F9114" s="2" t="s">
        <v>5267</v>
      </c>
      <c r="G9114" s="2" t="s">
        <v>39</v>
      </c>
      <c r="H9114" s="2" t="s">
        <v>182</v>
      </c>
      <c r="I9114" s="2" t="s">
        <v>7981</v>
      </c>
      <c r="J9114" s="2" t="s">
        <v>251</v>
      </c>
      <c r="K9114" s="2" t="s">
        <v>54</v>
      </c>
      <c r="L9114" s="10">
        <v>43413.0</v>
      </c>
      <c r="M9114" s="2" t="s">
        <v>34</v>
      </c>
      <c r="N9114" s="11">
        <v>0.7</v>
      </c>
      <c r="O9114" s="12">
        <v>-145.0</v>
      </c>
      <c r="P9114" s="13">
        <v>-0.77</v>
      </c>
      <c r="Q9114" s="13">
        <v>190.0</v>
      </c>
      <c r="R9114" s="13">
        <f t="shared" si="1"/>
        <v>633.3333333</v>
      </c>
      <c r="S9114" s="14">
        <f t="shared" si="2"/>
        <v>316.6666667</v>
      </c>
      <c r="T9114" s="14">
        <f t="shared" si="3"/>
        <v>-0.7631578947</v>
      </c>
      <c r="U9114" s="15" t="str">
        <f>vlookup(F9114,'Sub categories'!$A:$C,3,False)</f>
        <v>Binders</v>
      </c>
      <c r="V9114" s="16">
        <f t="shared" si="4"/>
        <v>6</v>
      </c>
      <c r="W9114" s="17">
        <f t="array" ref="W9114">INDEX(shipping_prices!$C$1:$F10341,MATCH(I9114,shipping_prices!$A$1:$A10341,0),MATCH(M9114,shipping_prices!$C$1:$F$1,0))</f>
        <v>8.18</v>
      </c>
      <c r="X9114" s="15" t="str">
        <f t="shared" si="5"/>
        <v>Ross BairdGastoniaNorth Carolina</v>
      </c>
      <c r="Y9114" s="15" t="str">
        <f t="shared" si="6"/>
        <v>loss</v>
      </c>
    </row>
    <row r="9115" hidden="1">
      <c r="A9115" s="1">
        <v>43407.0</v>
      </c>
      <c r="B9115" s="2" t="s">
        <v>7980</v>
      </c>
      <c r="C9115" s="2">
        <v>5.0</v>
      </c>
      <c r="D9115" s="2" t="s">
        <v>2079</v>
      </c>
      <c r="E9115" s="2" t="s">
        <v>49</v>
      </c>
      <c r="F9115" s="2" t="s">
        <v>2783</v>
      </c>
      <c r="G9115" s="2" t="s">
        <v>29</v>
      </c>
      <c r="H9115" s="2" t="s">
        <v>554</v>
      </c>
      <c r="I9115" s="2" t="s">
        <v>7981</v>
      </c>
      <c r="J9115" s="2" t="s">
        <v>251</v>
      </c>
      <c r="K9115" s="2" t="s">
        <v>54</v>
      </c>
      <c r="L9115" s="10">
        <v>43413.0</v>
      </c>
      <c r="M9115" s="2" t="s">
        <v>34</v>
      </c>
      <c r="N9115" s="11">
        <v>0.2</v>
      </c>
      <c r="O9115" s="12">
        <v>55.0</v>
      </c>
      <c r="P9115" s="13">
        <v>0.19</v>
      </c>
      <c r="Q9115" s="13">
        <v>292.0</v>
      </c>
      <c r="R9115" s="13">
        <f t="shared" si="1"/>
        <v>365</v>
      </c>
      <c r="S9115" s="14">
        <f t="shared" si="2"/>
        <v>73</v>
      </c>
      <c r="T9115" s="14">
        <f t="shared" si="3"/>
        <v>0.1883561644</v>
      </c>
      <c r="U9115" s="15" t="str">
        <f>vlookup(F9115,'Sub categories'!$A:$C,3,False)</f>
        <v>Accessories</v>
      </c>
      <c r="V9115" s="16">
        <f t="shared" si="4"/>
        <v>6</v>
      </c>
      <c r="W9115" s="17">
        <f t="array" ref="W9115">INDEX(shipping_prices!$C$1:$F10342,MATCH(I9115,shipping_prices!$A$1:$A10342,0),MATCH(M9115,shipping_prices!$C$1:$F$1,0))</f>
        <v>8.18</v>
      </c>
      <c r="X9115" s="15" t="str">
        <f t="shared" si="5"/>
        <v>Ross BairdGastoniaNorth Carolina</v>
      </c>
      <c r="Y9115" s="15" t="str">
        <f t="shared" si="6"/>
        <v>High</v>
      </c>
    </row>
    <row r="9116" hidden="1">
      <c r="A9116" s="1">
        <v>43407.0</v>
      </c>
      <c r="B9116" s="2" t="s">
        <v>7980</v>
      </c>
      <c r="C9116" s="2">
        <v>7.0</v>
      </c>
      <c r="D9116" s="2" t="s">
        <v>2079</v>
      </c>
      <c r="E9116" s="2" t="s">
        <v>49</v>
      </c>
      <c r="F9116" s="2" t="s">
        <v>2783</v>
      </c>
      <c r="G9116" s="2" t="s">
        <v>29</v>
      </c>
      <c r="H9116" s="2" t="s">
        <v>554</v>
      </c>
      <c r="I9116" s="2" t="s">
        <v>7981</v>
      </c>
      <c r="J9116" s="2" t="s">
        <v>251</v>
      </c>
      <c r="K9116" s="2" t="s">
        <v>54</v>
      </c>
      <c r="L9116" s="10">
        <v>43413.0</v>
      </c>
      <c r="M9116" s="2" t="s">
        <v>34</v>
      </c>
      <c r="N9116" s="11">
        <v>0.2</v>
      </c>
      <c r="O9116" s="12">
        <v>77.0</v>
      </c>
      <c r="P9116" s="13">
        <v>0.19</v>
      </c>
      <c r="Q9116" s="13">
        <v>409.0</v>
      </c>
      <c r="R9116" s="13">
        <f t="shared" si="1"/>
        <v>511.25</v>
      </c>
      <c r="S9116" s="14">
        <f t="shared" si="2"/>
        <v>73.03571429</v>
      </c>
      <c r="T9116" s="14">
        <f t="shared" si="3"/>
        <v>0.1882640587</v>
      </c>
      <c r="U9116" s="15" t="str">
        <f>vlookup(F9116,'Sub categories'!$A:$C,3,False)</f>
        <v>Accessories</v>
      </c>
      <c r="V9116" s="16">
        <f t="shared" si="4"/>
        <v>6</v>
      </c>
      <c r="W9116" s="17">
        <f t="array" ref="W9116">INDEX(shipping_prices!$C$1:$F10343,MATCH(I9116,shipping_prices!$A$1:$A10343,0),MATCH(M9116,shipping_prices!$C$1:$F$1,0))</f>
        <v>8.18</v>
      </c>
      <c r="X9116" s="15" t="str">
        <f t="shared" si="5"/>
        <v>Ross BairdGastoniaNorth Carolina</v>
      </c>
      <c r="Y9116" s="15" t="str">
        <f t="shared" si="6"/>
        <v>High</v>
      </c>
    </row>
    <row r="9117" hidden="1">
      <c r="A9117" s="1">
        <v>43407.0</v>
      </c>
      <c r="B9117" s="2" t="s">
        <v>7982</v>
      </c>
      <c r="C9117" s="2">
        <v>1.0</v>
      </c>
      <c r="D9117" s="2" t="s">
        <v>2377</v>
      </c>
      <c r="E9117" s="2" t="s">
        <v>37</v>
      </c>
      <c r="F9117" s="2" t="s">
        <v>3880</v>
      </c>
      <c r="G9117" s="2" t="s">
        <v>39</v>
      </c>
      <c r="H9117" s="2" t="s">
        <v>79</v>
      </c>
      <c r="I9117" s="2" t="s">
        <v>4582</v>
      </c>
      <c r="J9117" s="2" t="s">
        <v>497</v>
      </c>
      <c r="K9117" s="2" t="s">
        <v>77</v>
      </c>
      <c r="L9117" s="10">
        <v>43414.0</v>
      </c>
      <c r="M9117" s="2" t="s">
        <v>34</v>
      </c>
      <c r="N9117" s="11">
        <v>0.0</v>
      </c>
      <c r="O9117" s="12">
        <v>1.0</v>
      </c>
      <c r="P9117" s="13">
        <v>0.34</v>
      </c>
      <c r="Q9117" s="13">
        <v>3.0</v>
      </c>
      <c r="R9117" s="13">
        <f t="shared" si="1"/>
        <v>3</v>
      </c>
      <c r="S9117" s="14">
        <f t="shared" si="2"/>
        <v>3</v>
      </c>
      <c r="T9117" s="14">
        <f t="shared" si="3"/>
        <v>0.3333333333</v>
      </c>
      <c r="U9117" s="15" t="str">
        <f>vlookup(F9117,'Sub categories'!$A:$C,3,False)</f>
        <v>Art</v>
      </c>
      <c r="V9117" s="16">
        <f t="shared" si="4"/>
        <v>7</v>
      </c>
      <c r="W9117" s="17">
        <f t="array" ref="W9117">INDEX(shipping_prices!$C$1:$F10344,MATCH(I9117,shipping_prices!$A$1:$A10344,0),MATCH(M9117,shipping_prices!$C$1:$F$1,0))</f>
        <v>13.72</v>
      </c>
      <c r="X9117" s="15" t="str">
        <f t="shared" si="5"/>
        <v>Steve ChapmanLa CrosseWisconsin</v>
      </c>
      <c r="Y9117" s="15" t="str">
        <f t="shared" si="6"/>
        <v>Low</v>
      </c>
    </row>
    <row r="9118">
      <c r="A9118" s="1">
        <v>43407.0</v>
      </c>
      <c r="B9118" s="2" t="s">
        <v>7982</v>
      </c>
      <c r="C9118" s="2">
        <v>11.0</v>
      </c>
      <c r="D9118" s="2" t="s">
        <v>2377</v>
      </c>
      <c r="E9118" s="2" t="s">
        <v>37</v>
      </c>
      <c r="F9118" s="2" t="s">
        <v>5396</v>
      </c>
      <c r="G9118" s="2" t="s">
        <v>45</v>
      </c>
      <c r="H9118" s="2" t="s">
        <v>130</v>
      </c>
      <c r="I9118" s="2" t="s">
        <v>4582</v>
      </c>
      <c r="J9118" s="2" t="s">
        <v>497</v>
      </c>
      <c r="K9118" s="2" t="s">
        <v>77</v>
      </c>
      <c r="L9118" s="10">
        <v>43414.0</v>
      </c>
      <c r="M9118" s="2" t="s">
        <v>34</v>
      </c>
      <c r="N9118" s="11">
        <v>0.0</v>
      </c>
      <c r="O9118" s="12">
        <v>17.0</v>
      </c>
      <c r="P9118" s="13">
        <v>0.25</v>
      </c>
      <c r="Q9118" s="13">
        <v>69.0</v>
      </c>
      <c r="R9118" s="13">
        <f t="shared" si="1"/>
        <v>69</v>
      </c>
      <c r="S9118" s="14">
        <f t="shared" si="2"/>
        <v>6.272727273</v>
      </c>
      <c r="T9118" s="14">
        <f t="shared" si="3"/>
        <v>0.2463768116</v>
      </c>
      <c r="U9118" s="15" t="str">
        <f>vlookup(F9118,'Sub categories'!$A:$C,3,False)</f>
        <v>Furnishings</v>
      </c>
      <c r="V9118" s="16">
        <f t="shared" si="4"/>
        <v>7</v>
      </c>
      <c r="W9118" s="17">
        <f t="array" ref="W9118">INDEX(shipping_prices!$C$1:$F10345,MATCH(I9118,shipping_prices!$A$1:$A10345,0),MATCH(M9118,shipping_prices!$C$1:$F$1,0))</f>
        <v>13.72</v>
      </c>
      <c r="X9118" s="15" t="str">
        <f t="shared" si="5"/>
        <v>Steve ChapmanLa CrosseWisconsin</v>
      </c>
      <c r="Y9118" s="15" t="str">
        <f t="shared" si="6"/>
        <v>Low</v>
      </c>
    </row>
    <row r="9119">
      <c r="A9119" s="1">
        <v>43407.0</v>
      </c>
      <c r="B9119" s="2" t="s">
        <v>7982</v>
      </c>
      <c r="C9119" s="2">
        <v>2.0</v>
      </c>
      <c r="D9119" s="2" t="s">
        <v>2377</v>
      </c>
      <c r="E9119" s="2" t="s">
        <v>37</v>
      </c>
      <c r="F9119" s="2" t="s">
        <v>1817</v>
      </c>
      <c r="G9119" s="2" t="s">
        <v>45</v>
      </c>
      <c r="H9119" s="2" t="s">
        <v>227</v>
      </c>
      <c r="I9119" s="2" t="s">
        <v>4582</v>
      </c>
      <c r="J9119" s="2" t="s">
        <v>497</v>
      </c>
      <c r="K9119" s="2" t="s">
        <v>77</v>
      </c>
      <c r="L9119" s="10">
        <v>43414.0</v>
      </c>
      <c r="M9119" s="2" t="s">
        <v>34</v>
      </c>
      <c r="N9119" s="11">
        <v>0.0</v>
      </c>
      <c r="O9119" s="12">
        <v>50.0</v>
      </c>
      <c r="P9119" s="13">
        <v>0.25</v>
      </c>
      <c r="Q9119" s="13">
        <v>202.0</v>
      </c>
      <c r="R9119" s="13">
        <f t="shared" si="1"/>
        <v>202</v>
      </c>
      <c r="S9119" s="14">
        <f t="shared" si="2"/>
        <v>101</v>
      </c>
      <c r="T9119" s="14">
        <f t="shared" si="3"/>
        <v>0.2475247525</v>
      </c>
      <c r="U9119" s="15" t="str">
        <f>vlookup(F9119,'Sub categories'!$A:$C,3,False)</f>
        <v>Chairs</v>
      </c>
      <c r="V9119" s="16">
        <f t="shared" si="4"/>
        <v>7</v>
      </c>
      <c r="W9119" s="17">
        <f t="array" ref="W9119">INDEX(shipping_prices!$C$1:$F10346,MATCH(I9119,shipping_prices!$A$1:$A10346,0),MATCH(M9119,shipping_prices!$C$1:$F$1,0))</f>
        <v>13.72</v>
      </c>
      <c r="X9119" s="15" t="str">
        <f t="shared" si="5"/>
        <v>Steve ChapmanLa CrosseWisconsin</v>
      </c>
      <c r="Y9119" s="15" t="str">
        <f t="shared" si="6"/>
        <v>High</v>
      </c>
    </row>
    <row r="9120" hidden="1">
      <c r="A9120" s="1">
        <v>43407.0</v>
      </c>
      <c r="B9120" s="2" t="s">
        <v>7982</v>
      </c>
      <c r="C9120" s="2">
        <v>5.0</v>
      </c>
      <c r="D9120" s="2" t="s">
        <v>2377</v>
      </c>
      <c r="E9120" s="2" t="s">
        <v>37</v>
      </c>
      <c r="F9120" s="2" t="s">
        <v>2357</v>
      </c>
      <c r="G9120" s="2" t="s">
        <v>29</v>
      </c>
      <c r="H9120" s="2" t="s">
        <v>220</v>
      </c>
      <c r="I9120" s="2" t="s">
        <v>4582</v>
      </c>
      <c r="J9120" s="2" t="s">
        <v>497</v>
      </c>
      <c r="K9120" s="2" t="s">
        <v>77</v>
      </c>
      <c r="L9120" s="10">
        <v>43414.0</v>
      </c>
      <c r="M9120" s="2" t="s">
        <v>34</v>
      </c>
      <c r="N9120" s="11">
        <v>0.0</v>
      </c>
      <c r="O9120" s="12">
        <v>175.0</v>
      </c>
      <c r="P9120" s="13">
        <v>0.35</v>
      </c>
      <c r="Q9120" s="13">
        <v>500.0</v>
      </c>
      <c r="R9120" s="13">
        <f t="shared" si="1"/>
        <v>500</v>
      </c>
      <c r="S9120" s="14">
        <f t="shared" si="2"/>
        <v>100</v>
      </c>
      <c r="T9120" s="14">
        <f t="shared" si="3"/>
        <v>0.35</v>
      </c>
      <c r="U9120" s="15" t="str">
        <f>vlookup(F9120,'Sub categories'!$A:$C,3,False)</f>
        <v>Accessories</v>
      </c>
      <c r="V9120" s="16">
        <f t="shared" si="4"/>
        <v>7</v>
      </c>
      <c r="W9120" s="17">
        <f t="array" ref="W9120">INDEX(shipping_prices!$C$1:$F10347,MATCH(I9120,shipping_prices!$A$1:$A10347,0),MATCH(M9120,shipping_prices!$C$1:$F$1,0))</f>
        <v>13.72</v>
      </c>
      <c r="X9120" s="15" t="str">
        <f t="shared" si="5"/>
        <v>Steve ChapmanLa CrosseWisconsin</v>
      </c>
      <c r="Y9120" s="15" t="str">
        <f t="shared" si="6"/>
        <v>High</v>
      </c>
    </row>
    <row r="9121" hidden="1">
      <c r="A9121" s="1">
        <v>43407.0</v>
      </c>
      <c r="B9121" s="2" t="s">
        <v>7983</v>
      </c>
      <c r="C9121" s="2">
        <v>1.0</v>
      </c>
      <c r="D9121" s="2" t="s">
        <v>2143</v>
      </c>
      <c r="E9121" s="2" t="s">
        <v>27</v>
      </c>
      <c r="F9121" s="2" t="s">
        <v>253</v>
      </c>
      <c r="G9121" s="2" t="s">
        <v>39</v>
      </c>
      <c r="H9121" s="2" t="s">
        <v>193</v>
      </c>
      <c r="I9121" s="2" t="s">
        <v>630</v>
      </c>
      <c r="J9121" s="2" t="s">
        <v>42</v>
      </c>
      <c r="K9121" s="2" t="s">
        <v>43</v>
      </c>
      <c r="L9121" s="10">
        <v>43411.0</v>
      </c>
      <c r="M9121" s="2" t="s">
        <v>34</v>
      </c>
      <c r="N9121" s="11">
        <v>0.0</v>
      </c>
      <c r="O9121" s="12">
        <v>2.0</v>
      </c>
      <c r="P9121" s="13">
        <v>0.46</v>
      </c>
      <c r="Q9121" s="13">
        <v>5.0</v>
      </c>
      <c r="R9121" s="13">
        <f t="shared" si="1"/>
        <v>5</v>
      </c>
      <c r="S9121" s="14">
        <f t="shared" si="2"/>
        <v>5</v>
      </c>
      <c r="T9121" s="14">
        <f t="shared" si="3"/>
        <v>0.4</v>
      </c>
      <c r="U9121" s="15" t="str">
        <f>vlookup(F9121,'Sub categories'!$A:$C,3,False)</f>
        <v>Labels</v>
      </c>
      <c r="V9121" s="16">
        <f t="shared" si="4"/>
        <v>4</v>
      </c>
      <c r="W9121" s="17">
        <f t="array" ref="W9121">INDEX(shipping_prices!$C$1:$F10348,MATCH(I9121,shipping_prices!$A$1:$A10348,0),MATCH(M9121,shipping_prices!$C$1:$F$1,0))</f>
        <v>8.84</v>
      </c>
      <c r="X9121" s="15" t="str">
        <f t="shared" si="5"/>
        <v>Dan LaweraLong BeachCalifornia</v>
      </c>
      <c r="Y9121" s="15" t="str">
        <f t="shared" si="6"/>
        <v>Low</v>
      </c>
    </row>
    <row r="9122" hidden="1">
      <c r="A9122" s="1">
        <v>43407.0</v>
      </c>
      <c r="B9122" s="2" t="s">
        <v>7983</v>
      </c>
      <c r="C9122" s="2">
        <v>2.0</v>
      </c>
      <c r="D9122" s="2" t="s">
        <v>2143</v>
      </c>
      <c r="E9122" s="2" t="s">
        <v>27</v>
      </c>
      <c r="F9122" s="2" t="s">
        <v>4713</v>
      </c>
      <c r="G9122" s="2" t="s">
        <v>39</v>
      </c>
      <c r="H9122" s="2" t="s">
        <v>216</v>
      </c>
      <c r="I9122" s="2" t="s">
        <v>630</v>
      </c>
      <c r="J9122" s="2" t="s">
        <v>42</v>
      </c>
      <c r="K9122" s="2" t="s">
        <v>43</v>
      </c>
      <c r="L9122" s="10">
        <v>43411.0</v>
      </c>
      <c r="M9122" s="2" t="s">
        <v>34</v>
      </c>
      <c r="N9122" s="11">
        <v>0.0</v>
      </c>
      <c r="O9122" s="12">
        <v>2.0</v>
      </c>
      <c r="P9122" s="13">
        <v>0.29</v>
      </c>
      <c r="Q9122" s="13">
        <v>6.0</v>
      </c>
      <c r="R9122" s="13">
        <f t="shared" si="1"/>
        <v>6</v>
      </c>
      <c r="S9122" s="14">
        <f t="shared" si="2"/>
        <v>3</v>
      </c>
      <c r="T9122" s="14">
        <f t="shared" si="3"/>
        <v>0.3333333333</v>
      </c>
      <c r="U9122" s="15" t="str">
        <f>vlookup(F9122,'Sub categories'!$A:$C,3,False)</f>
        <v>Art</v>
      </c>
      <c r="V9122" s="16">
        <f t="shared" si="4"/>
        <v>4</v>
      </c>
      <c r="W9122" s="17">
        <f t="array" ref="W9122">INDEX(shipping_prices!$C$1:$F10349,MATCH(I9122,shipping_prices!$A$1:$A10349,0),MATCH(M9122,shipping_prices!$C$1:$F$1,0))</f>
        <v>8.84</v>
      </c>
      <c r="X9122" s="15" t="str">
        <f t="shared" si="5"/>
        <v>Dan LaweraLong BeachCalifornia</v>
      </c>
      <c r="Y9122" s="15" t="str">
        <f t="shared" si="6"/>
        <v>Low</v>
      </c>
    </row>
    <row r="9123" hidden="1">
      <c r="A9123" s="1">
        <v>43407.0</v>
      </c>
      <c r="B9123" s="2" t="s">
        <v>7983</v>
      </c>
      <c r="C9123" s="2">
        <v>5.0</v>
      </c>
      <c r="D9123" s="2" t="s">
        <v>2143</v>
      </c>
      <c r="E9123" s="2" t="s">
        <v>27</v>
      </c>
      <c r="F9123" s="2" t="s">
        <v>2242</v>
      </c>
      <c r="G9123" s="2" t="s">
        <v>39</v>
      </c>
      <c r="H9123" s="2" t="s">
        <v>341</v>
      </c>
      <c r="I9123" s="2" t="s">
        <v>630</v>
      </c>
      <c r="J9123" s="2" t="s">
        <v>42</v>
      </c>
      <c r="K9123" s="2" t="s">
        <v>43</v>
      </c>
      <c r="L9123" s="10">
        <v>43411.0</v>
      </c>
      <c r="M9123" s="2" t="s">
        <v>34</v>
      </c>
      <c r="N9123" s="11">
        <v>0.0</v>
      </c>
      <c r="O9123" s="12">
        <v>5.0</v>
      </c>
      <c r="P9123" s="13">
        <v>0.47</v>
      </c>
      <c r="Q9123" s="13">
        <v>11.0</v>
      </c>
      <c r="R9123" s="13">
        <f t="shared" si="1"/>
        <v>11</v>
      </c>
      <c r="S9123" s="14">
        <f t="shared" si="2"/>
        <v>2.2</v>
      </c>
      <c r="T9123" s="14">
        <f t="shared" si="3"/>
        <v>0.4545454545</v>
      </c>
      <c r="U9123" s="15" t="str">
        <f>vlookup(F9123,'Sub categories'!$A:$C,3,False)</f>
        <v>Paper</v>
      </c>
      <c r="V9123" s="16">
        <f t="shared" si="4"/>
        <v>4</v>
      </c>
      <c r="W9123" s="17">
        <f t="array" ref="W9123">INDEX(shipping_prices!$C$1:$F10350,MATCH(I9123,shipping_prices!$A$1:$A10350,0),MATCH(M9123,shipping_prices!$C$1:$F$1,0))</f>
        <v>8.84</v>
      </c>
      <c r="X9123" s="15" t="str">
        <f t="shared" si="5"/>
        <v>Dan LaweraLong BeachCalifornia</v>
      </c>
      <c r="Y9123" s="15" t="str">
        <f t="shared" si="6"/>
        <v>Low</v>
      </c>
    </row>
    <row r="9124" hidden="1">
      <c r="A9124" s="1">
        <v>43407.0</v>
      </c>
      <c r="B9124" s="2" t="s">
        <v>7983</v>
      </c>
      <c r="C9124" s="2">
        <v>2.0</v>
      </c>
      <c r="D9124" s="2" t="s">
        <v>2143</v>
      </c>
      <c r="E9124" s="2" t="s">
        <v>27</v>
      </c>
      <c r="F9124" s="2" t="s">
        <v>231</v>
      </c>
      <c r="G9124" s="2" t="s">
        <v>39</v>
      </c>
      <c r="H9124" s="2" t="s">
        <v>79</v>
      </c>
      <c r="I9124" s="2" t="s">
        <v>630</v>
      </c>
      <c r="J9124" s="2" t="s">
        <v>42</v>
      </c>
      <c r="K9124" s="2" t="s">
        <v>43</v>
      </c>
      <c r="L9124" s="10">
        <v>43411.0</v>
      </c>
      <c r="M9124" s="2" t="s">
        <v>34</v>
      </c>
      <c r="N9124" s="11">
        <v>0.0</v>
      </c>
      <c r="O9124" s="12">
        <v>15.0</v>
      </c>
      <c r="P9124" s="13">
        <v>0.5</v>
      </c>
      <c r="Q9124" s="13">
        <v>30.0</v>
      </c>
      <c r="R9124" s="13">
        <f t="shared" si="1"/>
        <v>30</v>
      </c>
      <c r="S9124" s="14">
        <f t="shared" si="2"/>
        <v>15</v>
      </c>
      <c r="T9124" s="14">
        <f t="shared" si="3"/>
        <v>0.5</v>
      </c>
      <c r="U9124" s="15" t="str">
        <f>vlookup(F9124,'Sub categories'!$A:$C,3,False)</f>
        <v>Labels</v>
      </c>
      <c r="V9124" s="16">
        <f t="shared" si="4"/>
        <v>4</v>
      </c>
      <c r="W9124" s="17">
        <f t="array" ref="W9124">INDEX(shipping_prices!$C$1:$F10351,MATCH(I9124,shipping_prices!$A$1:$A10351,0),MATCH(M9124,shipping_prices!$C$1:$F$1,0))</f>
        <v>8.84</v>
      </c>
      <c r="X9124" s="15" t="str">
        <f t="shared" si="5"/>
        <v>Dan LaweraLong BeachCalifornia</v>
      </c>
      <c r="Y9124" s="15" t="str">
        <f t="shared" si="6"/>
        <v>Low</v>
      </c>
    </row>
    <row r="9125" hidden="1">
      <c r="A9125" s="1">
        <v>43407.0</v>
      </c>
      <c r="B9125" s="2" t="s">
        <v>7983</v>
      </c>
      <c r="C9125" s="2">
        <v>8.0</v>
      </c>
      <c r="D9125" s="2" t="s">
        <v>2143</v>
      </c>
      <c r="E9125" s="2" t="s">
        <v>27</v>
      </c>
      <c r="F9125" s="2" t="s">
        <v>4299</v>
      </c>
      <c r="G9125" s="2" t="s">
        <v>29</v>
      </c>
      <c r="H9125" s="2" t="s">
        <v>79</v>
      </c>
      <c r="I9125" s="2" t="s">
        <v>630</v>
      </c>
      <c r="J9125" s="2" t="s">
        <v>42</v>
      </c>
      <c r="K9125" s="2" t="s">
        <v>43</v>
      </c>
      <c r="L9125" s="10">
        <v>43411.0</v>
      </c>
      <c r="M9125" s="2" t="s">
        <v>34</v>
      </c>
      <c r="N9125" s="11">
        <v>0.2</v>
      </c>
      <c r="O9125" s="12">
        <v>4.0</v>
      </c>
      <c r="P9125" s="13">
        <v>0.1</v>
      </c>
      <c r="Q9125" s="13">
        <v>45.0</v>
      </c>
      <c r="R9125" s="13">
        <f t="shared" si="1"/>
        <v>56.25</v>
      </c>
      <c r="S9125" s="14">
        <f t="shared" si="2"/>
        <v>7.03125</v>
      </c>
      <c r="T9125" s="14">
        <f t="shared" si="3"/>
        <v>0.08888888889</v>
      </c>
      <c r="U9125" s="15" t="str">
        <f>vlookup(F9125,'Sub categories'!$A:$C,3,False)</f>
        <v>Phones</v>
      </c>
      <c r="V9125" s="16">
        <f t="shared" si="4"/>
        <v>4</v>
      </c>
      <c r="W9125" s="17">
        <f t="array" ref="W9125">INDEX(shipping_prices!$C$1:$F10352,MATCH(I9125,shipping_prices!$A$1:$A10352,0),MATCH(M9125,shipping_prices!$C$1:$F$1,0))</f>
        <v>8.84</v>
      </c>
      <c r="X9125" s="15" t="str">
        <f t="shared" si="5"/>
        <v>Dan LaweraLong BeachCalifornia</v>
      </c>
      <c r="Y9125" s="15" t="str">
        <f t="shared" si="6"/>
        <v>Low</v>
      </c>
    </row>
    <row r="9126" hidden="1">
      <c r="A9126" s="1">
        <v>43407.0</v>
      </c>
      <c r="B9126" s="2" t="s">
        <v>7983</v>
      </c>
      <c r="C9126" s="2">
        <v>3.0</v>
      </c>
      <c r="D9126" s="2" t="s">
        <v>2143</v>
      </c>
      <c r="E9126" s="2" t="s">
        <v>27</v>
      </c>
      <c r="F9126" s="2" t="s">
        <v>3156</v>
      </c>
      <c r="G9126" s="2" t="s">
        <v>29</v>
      </c>
      <c r="H9126" s="2" t="s">
        <v>1854</v>
      </c>
      <c r="I9126" s="2" t="s">
        <v>630</v>
      </c>
      <c r="J9126" s="2" t="s">
        <v>42</v>
      </c>
      <c r="K9126" s="2" t="s">
        <v>43</v>
      </c>
      <c r="L9126" s="10">
        <v>43411.0</v>
      </c>
      <c r="M9126" s="2" t="s">
        <v>34</v>
      </c>
      <c r="N9126" s="11">
        <v>0.2</v>
      </c>
      <c r="O9126" s="12">
        <v>162.0</v>
      </c>
      <c r="P9126" s="13">
        <v>0.34</v>
      </c>
      <c r="Q9126" s="13">
        <v>480.0</v>
      </c>
      <c r="R9126" s="13">
        <f t="shared" si="1"/>
        <v>600</v>
      </c>
      <c r="S9126" s="14">
        <f t="shared" si="2"/>
        <v>200</v>
      </c>
      <c r="T9126" s="14">
        <f t="shared" si="3"/>
        <v>0.3375</v>
      </c>
      <c r="U9126" s="15" t="str">
        <f>vlookup(F9126,'Sub categories'!$A:$C,3,False)</f>
        <v>Copiers</v>
      </c>
      <c r="V9126" s="16">
        <f t="shared" si="4"/>
        <v>4</v>
      </c>
      <c r="W9126" s="17">
        <f t="array" ref="W9126">INDEX(shipping_prices!$C$1:$F10353,MATCH(I9126,shipping_prices!$A$1:$A10353,0),MATCH(M9126,shipping_prices!$C$1:$F$1,0))</f>
        <v>8.84</v>
      </c>
      <c r="X9126" s="15" t="str">
        <f t="shared" si="5"/>
        <v>Dan LaweraLong BeachCalifornia</v>
      </c>
      <c r="Y9126" s="15" t="str">
        <f t="shared" si="6"/>
        <v>High</v>
      </c>
    </row>
    <row r="9127">
      <c r="A9127" s="1">
        <v>43408.0</v>
      </c>
      <c r="B9127" s="2" t="s">
        <v>7983</v>
      </c>
      <c r="C9127" s="2">
        <v>4.0</v>
      </c>
      <c r="D9127" s="2" t="s">
        <v>2143</v>
      </c>
      <c r="E9127" s="2" t="s">
        <v>27</v>
      </c>
      <c r="F9127" s="2" t="s">
        <v>2688</v>
      </c>
      <c r="G9127" s="2" t="s">
        <v>45</v>
      </c>
      <c r="H9127" s="2" t="s">
        <v>227</v>
      </c>
      <c r="I9127" s="2" t="s">
        <v>630</v>
      </c>
      <c r="J9127" s="2" t="s">
        <v>42</v>
      </c>
      <c r="K9127" s="2" t="s">
        <v>43</v>
      </c>
      <c r="L9127" s="10">
        <v>43411.0</v>
      </c>
      <c r="M9127" s="2" t="s">
        <v>34</v>
      </c>
      <c r="N9127" s="11">
        <v>0.2</v>
      </c>
      <c r="O9127" s="12">
        <v>60.0</v>
      </c>
      <c r="P9127" s="13">
        <v>0.13</v>
      </c>
      <c r="Q9127" s="13">
        <v>483.0</v>
      </c>
      <c r="R9127" s="13">
        <f t="shared" si="1"/>
        <v>603.75</v>
      </c>
      <c r="S9127" s="14">
        <f t="shared" si="2"/>
        <v>150.9375</v>
      </c>
      <c r="T9127" s="14">
        <f t="shared" si="3"/>
        <v>0.1242236025</v>
      </c>
      <c r="U9127" s="15" t="str">
        <f>vlookup(F9127,'Sub categories'!$A:$C,3,False)</f>
        <v>Chairs</v>
      </c>
      <c r="V9127" s="16">
        <f t="shared" si="4"/>
        <v>3</v>
      </c>
      <c r="W9127" s="17">
        <f t="array" ref="W9127">INDEX(shipping_prices!$C$1:$F10354,MATCH(I9127,shipping_prices!$A$1:$A10354,0),MATCH(M9127,shipping_prices!$C$1:$F$1,0))</f>
        <v>8.84</v>
      </c>
      <c r="X9127" s="15" t="str">
        <f t="shared" si="5"/>
        <v>Dan LaweraLong BeachCalifornia</v>
      </c>
      <c r="Y9127" s="15" t="str">
        <f t="shared" si="6"/>
        <v>High</v>
      </c>
    </row>
    <row r="9128">
      <c r="A9128" s="1">
        <v>43408.0</v>
      </c>
      <c r="B9128" s="2" t="s">
        <v>7984</v>
      </c>
      <c r="C9128" s="2">
        <v>2.0</v>
      </c>
      <c r="D9128" s="2" t="s">
        <v>1921</v>
      </c>
      <c r="E9128" s="2" t="s">
        <v>49</v>
      </c>
      <c r="F9128" s="2" t="s">
        <v>5539</v>
      </c>
      <c r="G9128" s="2" t="s">
        <v>45</v>
      </c>
      <c r="H9128" s="2" t="s">
        <v>227</v>
      </c>
      <c r="I9128" s="2" t="s">
        <v>169</v>
      </c>
      <c r="J9128" s="2" t="s">
        <v>42</v>
      </c>
      <c r="K9128" s="2" t="s">
        <v>43</v>
      </c>
      <c r="L9128" s="10">
        <v>43413.0</v>
      </c>
      <c r="M9128" s="2" t="s">
        <v>90</v>
      </c>
      <c r="N9128" s="11">
        <v>0.2</v>
      </c>
      <c r="O9128" s="12">
        <v>-9.0</v>
      </c>
      <c r="P9128" s="13">
        <v>-0.11</v>
      </c>
      <c r="Q9128" s="13">
        <v>81.0</v>
      </c>
      <c r="R9128" s="13">
        <f t="shared" si="1"/>
        <v>101.25</v>
      </c>
      <c r="S9128" s="14">
        <f t="shared" si="2"/>
        <v>50.625</v>
      </c>
      <c r="T9128" s="14">
        <f t="shared" si="3"/>
        <v>-0.1111111111</v>
      </c>
      <c r="U9128" s="15" t="str">
        <f>vlookup(F9128,'Sub categories'!$A:$C,3,False)</f>
        <v>Chairs</v>
      </c>
      <c r="V9128" s="16">
        <f t="shared" si="4"/>
        <v>5</v>
      </c>
      <c r="W9128" s="17">
        <f t="array" ref="W9128">INDEX(shipping_prices!$C$1:$F10355,MATCH(I9128,shipping_prices!$A$1:$A10355,0),MATCH(M9128,shipping_prices!$C$1:$F$1,0))</f>
        <v>6.7</v>
      </c>
      <c r="X9128" s="15" t="str">
        <f t="shared" si="5"/>
        <v>Lindsay ShagiariLos AngelesCalifornia</v>
      </c>
      <c r="Y9128" s="15" t="str">
        <f t="shared" si="6"/>
        <v>loss</v>
      </c>
    </row>
    <row r="9129">
      <c r="A9129" s="1">
        <v>43408.0</v>
      </c>
      <c r="B9129" s="2" t="s">
        <v>7984</v>
      </c>
      <c r="C9129" s="2">
        <v>3.0</v>
      </c>
      <c r="D9129" s="2" t="s">
        <v>1921</v>
      </c>
      <c r="E9129" s="2" t="s">
        <v>49</v>
      </c>
      <c r="F9129" s="2" t="s">
        <v>184</v>
      </c>
      <c r="G9129" s="2" t="s">
        <v>45</v>
      </c>
      <c r="H9129" s="2" t="s">
        <v>130</v>
      </c>
      <c r="I9129" s="2" t="s">
        <v>169</v>
      </c>
      <c r="J9129" s="2" t="s">
        <v>42</v>
      </c>
      <c r="K9129" s="2" t="s">
        <v>43</v>
      </c>
      <c r="L9129" s="10">
        <v>43413.0</v>
      </c>
      <c r="M9129" s="2" t="s">
        <v>90</v>
      </c>
      <c r="N9129" s="11">
        <v>0.0</v>
      </c>
      <c r="O9129" s="12">
        <v>26.0</v>
      </c>
      <c r="P9129" s="13">
        <v>0.11</v>
      </c>
      <c r="Q9129" s="13">
        <v>239.0</v>
      </c>
      <c r="R9129" s="13">
        <f t="shared" si="1"/>
        <v>239</v>
      </c>
      <c r="S9129" s="14">
        <f t="shared" si="2"/>
        <v>79.66666667</v>
      </c>
      <c r="T9129" s="14">
        <f t="shared" si="3"/>
        <v>0.1087866109</v>
      </c>
      <c r="U9129" s="15" t="str">
        <f>vlookup(F9129,'Sub categories'!$A:$C,3,False)</f>
        <v>Furnishings</v>
      </c>
      <c r="V9129" s="16">
        <f t="shared" si="4"/>
        <v>5</v>
      </c>
      <c r="W9129" s="17">
        <f t="array" ref="W9129">INDEX(shipping_prices!$C$1:$F10356,MATCH(I9129,shipping_prices!$A$1:$A10356,0),MATCH(M9129,shipping_prices!$C$1:$F$1,0))</f>
        <v>6.7</v>
      </c>
      <c r="X9129" s="15" t="str">
        <f t="shared" si="5"/>
        <v>Lindsay ShagiariLos AngelesCalifornia</v>
      </c>
      <c r="Y9129" s="15" t="str">
        <f t="shared" si="6"/>
        <v>High</v>
      </c>
    </row>
    <row r="9130" hidden="1">
      <c r="A9130" s="1">
        <v>43408.0</v>
      </c>
      <c r="B9130" s="2" t="s">
        <v>7985</v>
      </c>
      <c r="C9130" s="2">
        <v>1.0</v>
      </c>
      <c r="D9130" s="2" t="s">
        <v>3835</v>
      </c>
      <c r="E9130" s="2" t="s">
        <v>49</v>
      </c>
      <c r="F9130" s="2" t="s">
        <v>776</v>
      </c>
      <c r="G9130" s="2" t="s">
        <v>39</v>
      </c>
      <c r="H9130" s="2" t="s">
        <v>193</v>
      </c>
      <c r="I9130" s="2" t="s">
        <v>31</v>
      </c>
      <c r="J9130" s="2" t="s">
        <v>32</v>
      </c>
      <c r="K9130" s="2" t="s">
        <v>33</v>
      </c>
      <c r="L9130" s="10">
        <v>43408.0</v>
      </c>
      <c r="M9130" s="2" t="s">
        <v>469</v>
      </c>
      <c r="N9130" s="11">
        <v>0.0</v>
      </c>
      <c r="O9130" s="12">
        <v>14.0</v>
      </c>
      <c r="P9130" s="13">
        <v>0.46</v>
      </c>
      <c r="Q9130" s="13">
        <v>31.0</v>
      </c>
      <c r="R9130" s="13">
        <f t="shared" si="1"/>
        <v>31</v>
      </c>
      <c r="S9130" s="14">
        <f t="shared" si="2"/>
        <v>31</v>
      </c>
      <c r="T9130" s="14">
        <f t="shared" si="3"/>
        <v>0.4516129032</v>
      </c>
      <c r="U9130" s="15" t="str">
        <f>vlookup(F9130,'Sub categories'!$A:$C,3,False)</f>
        <v>Labels</v>
      </c>
      <c r="V9130" s="16">
        <f t="shared" si="4"/>
        <v>0</v>
      </c>
      <c r="W9130" s="17">
        <f t="array" ref="W9130">INDEX(shipping_prices!$C$1:$F10357,MATCH(I9130,shipping_prices!$A$1:$A10357,0),MATCH(M9130,shipping_prices!$C$1:$F$1,0))</f>
        <v>46.14</v>
      </c>
      <c r="X9130" s="15" t="str">
        <f t="shared" si="5"/>
        <v>Stephanie UlprightNew York CityNew York</v>
      </c>
      <c r="Y9130" s="15" t="str">
        <f t="shared" si="6"/>
        <v>Low</v>
      </c>
    </row>
    <row r="9131" hidden="1">
      <c r="A9131" s="1">
        <v>43408.0</v>
      </c>
      <c r="B9131" s="2" t="s">
        <v>7985</v>
      </c>
      <c r="C9131" s="2">
        <v>3.0</v>
      </c>
      <c r="D9131" s="2" t="s">
        <v>3835</v>
      </c>
      <c r="E9131" s="2" t="s">
        <v>49</v>
      </c>
      <c r="F9131" s="2" t="s">
        <v>1552</v>
      </c>
      <c r="G9131" s="2" t="s">
        <v>29</v>
      </c>
      <c r="H9131" s="2" t="s">
        <v>1553</v>
      </c>
      <c r="I9131" s="2" t="s">
        <v>31</v>
      </c>
      <c r="J9131" s="2" t="s">
        <v>32</v>
      </c>
      <c r="K9131" s="2" t="s">
        <v>33</v>
      </c>
      <c r="L9131" s="10">
        <v>43408.0</v>
      </c>
      <c r="M9131" s="2" t="s">
        <v>469</v>
      </c>
      <c r="N9131" s="11">
        <v>0.0</v>
      </c>
      <c r="O9131" s="12">
        <v>6.0</v>
      </c>
      <c r="P9131" s="13">
        <v>0.2</v>
      </c>
      <c r="Q9131" s="13">
        <v>31.0</v>
      </c>
      <c r="R9131" s="13">
        <f t="shared" si="1"/>
        <v>31</v>
      </c>
      <c r="S9131" s="14">
        <f t="shared" si="2"/>
        <v>10.33333333</v>
      </c>
      <c r="T9131" s="14">
        <f t="shared" si="3"/>
        <v>0.1935483871</v>
      </c>
      <c r="U9131" s="15" t="str">
        <f>vlookup(F9131,'Sub categories'!$A:$C,3,False)</f>
        <v>Accessories</v>
      </c>
      <c r="V9131" s="16">
        <f t="shared" si="4"/>
        <v>0</v>
      </c>
      <c r="W9131" s="17">
        <f t="array" ref="W9131">INDEX(shipping_prices!$C$1:$F10358,MATCH(I9131,shipping_prices!$A$1:$A10358,0),MATCH(M9131,shipping_prices!$C$1:$F$1,0))</f>
        <v>46.14</v>
      </c>
      <c r="X9131" s="15" t="str">
        <f t="shared" si="5"/>
        <v>Stephanie UlprightNew York CityNew York</v>
      </c>
      <c r="Y9131" s="15" t="str">
        <f t="shared" si="6"/>
        <v>Low</v>
      </c>
    </row>
    <row r="9132" hidden="1">
      <c r="A9132" s="1">
        <v>43408.0</v>
      </c>
      <c r="B9132" s="2" t="s">
        <v>7985</v>
      </c>
      <c r="C9132" s="2">
        <v>9.0</v>
      </c>
      <c r="D9132" s="2" t="s">
        <v>3835</v>
      </c>
      <c r="E9132" s="2" t="s">
        <v>49</v>
      </c>
      <c r="F9132" s="2" t="s">
        <v>3577</v>
      </c>
      <c r="G9132" s="2" t="s">
        <v>39</v>
      </c>
      <c r="H9132" s="2" t="s">
        <v>198</v>
      </c>
      <c r="I9132" s="2" t="s">
        <v>31</v>
      </c>
      <c r="J9132" s="2" t="s">
        <v>32</v>
      </c>
      <c r="K9132" s="2" t="s">
        <v>33</v>
      </c>
      <c r="L9132" s="10">
        <v>43408.0</v>
      </c>
      <c r="M9132" s="2" t="s">
        <v>469</v>
      </c>
      <c r="N9132" s="11">
        <v>0.0</v>
      </c>
      <c r="O9132" s="12">
        <v>34.0</v>
      </c>
      <c r="P9132" s="13">
        <v>0.45</v>
      </c>
      <c r="Q9132" s="13">
        <v>75.0</v>
      </c>
      <c r="R9132" s="13">
        <f t="shared" si="1"/>
        <v>75</v>
      </c>
      <c r="S9132" s="14">
        <f t="shared" si="2"/>
        <v>8.333333333</v>
      </c>
      <c r="T9132" s="14">
        <f t="shared" si="3"/>
        <v>0.4533333333</v>
      </c>
      <c r="U9132" s="15" t="str">
        <f>vlookup(F9132,'Sub categories'!$A:$C,3,False)</f>
        <v>Paper</v>
      </c>
      <c r="V9132" s="16">
        <f t="shared" si="4"/>
        <v>0</v>
      </c>
      <c r="W9132" s="17">
        <f t="array" ref="W9132">INDEX(shipping_prices!$C$1:$F10359,MATCH(I9132,shipping_prices!$A$1:$A10359,0),MATCH(M9132,shipping_prices!$C$1:$F$1,0))</f>
        <v>46.14</v>
      </c>
      <c r="X9132" s="15" t="str">
        <f t="shared" si="5"/>
        <v>Stephanie UlprightNew York CityNew York</v>
      </c>
      <c r="Y9132" s="15" t="str">
        <f t="shared" si="6"/>
        <v>Low</v>
      </c>
    </row>
    <row r="9133" hidden="1">
      <c r="A9133" s="1">
        <v>43408.0</v>
      </c>
      <c r="B9133" s="2" t="s">
        <v>7986</v>
      </c>
      <c r="C9133" s="2">
        <v>2.0</v>
      </c>
      <c r="D9133" s="2" t="s">
        <v>4727</v>
      </c>
      <c r="E9133" s="2" t="s">
        <v>37</v>
      </c>
      <c r="F9133" s="2" t="s">
        <v>4985</v>
      </c>
      <c r="G9133" s="2" t="s">
        <v>39</v>
      </c>
      <c r="H9133" s="2" t="s">
        <v>193</v>
      </c>
      <c r="I9133" s="2" t="s">
        <v>169</v>
      </c>
      <c r="J9133" s="2" t="s">
        <v>42</v>
      </c>
      <c r="K9133" s="2" t="s">
        <v>43</v>
      </c>
      <c r="L9133" s="10">
        <v>43410.0</v>
      </c>
      <c r="M9133" s="2" t="s">
        <v>34</v>
      </c>
      <c r="N9133" s="11">
        <v>0.2</v>
      </c>
      <c r="O9133" s="12">
        <v>5.0</v>
      </c>
      <c r="P9133" s="13">
        <v>0.38</v>
      </c>
      <c r="Q9133" s="13">
        <v>13.0</v>
      </c>
      <c r="R9133" s="13">
        <f t="shared" si="1"/>
        <v>16.25</v>
      </c>
      <c r="S9133" s="14">
        <f t="shared" si="2"/>
        <v>8.125</v>
      </c>
      <c r="T9133" s="14">
        <f t="shared" si="3"/>
        <v>0.3846153846</v>
      </c>
      <c r="U9133" s="15" t="str">
        <f>vlookup(F9133,'Sub categories'!$A:$C,3,False)</f>
        <v>Binders</v>
      </c>
      <c r="V9133" s="16">
        <f t="shared" si="4"/>
        <v>2</v>
      </c>
      <c r="W9133" s="17">
        <f t="array" ref="W9133">INDEX(shipping_prices!$C$1:$F10360,MATCH(I9133,shipping_prices!$A$1:$A10360,0),MATCH(M9133,shipping_prices!$C$1:$F$1,0))</f>
        <v>14.86</v>
      </c>
      <c r="X9133" s="15" t="str">
        <f t="shared" si="5"/>
        <v>Scot CoramLos AngelesCalifornia</v>
      </c>
      <c r="Y9133" s="15" t="str">
        <f t="shared" si="6"/>
        <v>Low</v>
      </c>
    </row>
    <row r="9134" hidden="1">
      <c r="A9134" s="1">
        <v>43408.0</v>
      </c>
      <c r="B9134" s="2" t="s">
        <v>7986</v>
      </c>
      <c r="C9134" s="2">
        <v>2.0</v>
      </c>
      <c r="D9134" s="2" t="s">
        <v>4727</v>
      </c>
      <c r="E9134" s="2" t="s">
        <v>37</v>
      </c>
      <c r="F9134" s="2" t="s">
        <v>3128</v>
      </c>
      <c r="G9134" s="2" t="s">
        <v>39</v>
      </c>
      <c r="H9134" s="2" t="s">
        <v>51</v>
      </c>
      <c r="I9134" s="2" t="s">
        <v>169</v>
      </c>
      <c r="J9134" s="2" t="s">
        <v>42</v>
      </c>
      <c r="K9134" s="2" t="s">
        <v>43</v>
      </c>
      <c r="L9134" s="10">
        <v>43410.0</v>
      </c>
      <c r="M9134" s="2" t="s">
        <v>34</v>
      </c>
      <c r="N9134" s="11">
        <v>0.0</v>
      </c>
      <c r="O9134" s="12">
        <v>6.0</v>
      </c>
      <c r="P9134" s="13">
        <v>0.48</v>
      </c>
      <c r="Q9134" s="13">
        <v>13.0</v>
      </c>
      <c r="R9134" s="13">
        <f t="shared" si="1"/>
        <v>13</v>
      </c>
      <c r="S9134" s="14">
        <f t="shared" si="2"/>
        <v>6.5</v>
      </c>
      <c r="T9134" s="14">
        <f t="shared" si="3"/>
        <v>0.4615384615</v>
      </c>
      <c r="U9134" s="15" t="str">
        <f>vlookup(F9134,'Sub categories'!$A:$C,3,False)</f>
        <v>Paper</v>
      </c>
      <c r="V9134" s="16">
        <f t="shared" si="4"/>
        <v>2</v>
      </c>
      <c r="W9134" s="17">
        <f t="array" ref="W9134">INDEX(shipping_prices!$C$1:$F10361,MATCH(I9134,shipping_prices!$A$1:$A10361,0),MATCH(M9134,shipping_prices!$C$1:$F$1,0))</f>
        <v>14.86</v>
      </c>
      <c r="X9134" s="15" t="str">
        <f t="shared" si="5"/>
        <v>Scot CoramLos AngelesCalifornia</v>
      </c>
      <c r="Y9134" s="15" t="str">
        <f t="shared" si="6"/>
        <v>Low</v>
      </c>
    </row>
    <row r="9135" hidden="1">
      <c r="A9135" s="1">
        <v>43408.0</v>
      </c>
      <c r="B9135" s="2" t="s">
        <v>7986</v>
      </c>
      <c r="C9135" s="2">
        <v>2.0</v>
      </c>
      <c r="D9135" s="2" t="s">
        <v>4727</v>
      </c>
      <c r="E9135" s="2" t="s">
        <v>37</v>
      </c>
      <c r="F9135" s="2" t="s">
        <v>2975</v>
      </c>
      <c r="G9135" s="2" t="s">
        <v>29</v>
      </c>
      <c r="H9135" s="2" t="s">
        <v>2970</v>
      </c>
      <c r="I9135" s="2" t="s">
        <v>169</v>
      </c>
      <c r="J9135" s="2" t="s">
        <v>42</v>
      </c>
      <c r="K9135" s="2" t="s">
        <v>43</v>
      </c>
      <c r="L9135" s="10">
        <v>43410.0</v>
      </c>
      <c r="M9135" s="2" t="s">
        <v>34</v>
      </c>
      <c r="N9135" s="11">
        <v>0.2</v>
      </c>
      <c r="O9135" s="12">
        <v>-8.0</v>
      </c>
      <c r="P9135" s="13">
        <v>-0.25</v>
      </c>
      <c r="Q9135" s="13">
        <v>32.0</v>
      </c>
      <c r="R9135" s="13">
        <f t="shared" si="1"/>
        <v>40</v>
      </c>
      <c r="S9135" s="14">
        <f t="shared" si="2"/>
        <v>20</v>
      </c>
      <c r="T9135" s="14">
        <f t="shared" si="3"/>
        <v>-0.25</v>
      </c>
      <c r="U9135" s="15" t="str">
        <f>vlookup(F9135,'Sub categories'!$A:$C,3,False)</f>
        <v>Phones</v>
      </c>
      <c r="V9135" s="16">
        <f t="shared" si="4"/>
        <v>2</v>
      </c>
      <c r="W9135" s="17">
        <f t="array" ref="W9135">INDEX(shipping_prices!$C$1:$F10362,MATCH(I9135,shipping_prices!$A$1:$A10362,0),MATCH(M9135,shipping_prices!$C$1:$F$1,0))</f>
        <v>14.86</v>
      </c>
      <c r="X9135" s="15" t="str">
        <f t="shared" si="5"/>
        <v>Scot CoramLos AngelesCalifornia</v>
      </c>
      <c r="Y9135" s="15" t="str">
        <f t="shared" si="6"/>
        <v>loss</v>
      </c>
    </row>
    <row r="9136" hidden="1">
      <c r="A9136" s="1">
        <v>43408.0</v>
      </c>
      <c r="B9136" s="2" t="s">
        <v>7986</v>
      </c>
      <c r="C9136" s="2">
        <v>9.0</v>
      </c>
      <c r="D9136" s="2" t="s">
        <v>4727</v>
      </c>
      <c r="E9136" s="2" t="s">
        <v>37</v>
      </c>
      <c r="F9136" s="2" t="s">
        <v>4414</v>
      </c>
      <c r="G9136" s="2" t="s">
        <v>39</v>
      </c>
      <c r="H9136" s="2" t="s">
        <v>51</v>
      </c>
      <c r="I9136" s="2" t="s">
        <v>169</v>
      </c>
      <c r="J9136" s="2" t="s">
        <v>42</v>
      </c>
      <c r="K9136" s="2" t="s">
        <v>43</v>
      </c>
      <c r="L9136" s="10">
        <v>43410.0</v>
      </c>
      <c r="M9136" s="2" t="s">
        <v>34</v>
      </c>
      <c r="N9136" s="11">
        <v>0.0</v>
      </c>
      <c r="O9136" s="12">
        <v>21.0</v>
      </c>
      <c r="P9136" s="13">
        <v>0.45</v>
      </c>
      <c r="Q9136" s="13">
        <v>48.0</v>
      </c>
      <c r="R9136" s="13">
        <f t="shared" si="1"/>
        <v>48</v>
      </c>
      <c r="S9136" s="14">
        <f t="shared" si="2"/>
        <v>5.333333333</v>
      </c>
      <c r="T9136" s="14">
        <f t="shared" si="3"/>
        <v>0.4375</v>
      </c>
      <c r="U9136" s="15" t="str">
        <f>vlookup(F9136,'Sub categories'!$A:$C,3,False)</f>
        <v>Paper</v>
      </c>
      <c r="V9136" s="16">
        <f t="shared" si="4"/>
        <v>2</v>
      </c>
      <c r="W9136" s="17">
        <f t="array" ref="W9136">INDEX(shipping_prices!$C$1:$F10363,MATCH(I9136,shipping_prices!$A$1:$A10363,0),MATCH(M9136,shipping_prices!$C$1:$F$1,0))</f>
        <v>14.86</v>
      </c>
      <c r="X9136" s="15" t="str">
        <f t="shared" si="5"/>
        <v>Scot CoramLos AngelesCalifornia</v>
      </c>
      <c r="Y9136" s="15" t="str">
        <f t="shared" si="6"/>
        <v>Low</v>
      </c>
    </row>
    <row r="9137" hidden="1">
      <c r="A9137" s="1">
        <v>43408.0</v>
      </c>
      <c r="B9137" s="2" t="s">
        <v>7986</v>
      </c>
      <c r="C9137" s="2">
        <v>5.0</v>
      </c>
      <c r="D9137" s="2" t="s">
        <v>4727</v>
      </c>
      <c r="E9137" s="2" t="s">
        <v>37</v>
      </c>
      <c r="F9137" s="2" t="s">
        <v>3695</v>
      </c>
      <c r="G9137" s="2" t="s">
        <v>29</v>
      </c>
      <c r="H9137" s="2" t="s">
        <v>336</v>
      </c>
      <c r="I9137" s="2" t="s">
        <v>169</v>
      </c>
      <c r="J9137" s="2" t="s">
        <v>42</v>
      </c>
      <c r="K9137" s="2" t="s">
        <v>43</v>
      </c>
      <c r="L9137" s="10">
        <v>43410.0</v>
      </c>
      <c r="M9137" s="2" t="s">
        <v>34</v>
      </c>
      <c r="N9137" s="11">
        <v>0.2</v>
      </c>
      <c r="O9137" s="12">
        <v>-21.0</v>
      </c>
      <c r="P9137" s="13">
        <v>-0.23</v>
      </c>
      <c r="Q9137" s="13">
        <v>92.0</v>
      </c>
      <c r="R9137" s="13">
        <f t="shared" si="1"/>
        <v>115</v>
      </c>
      <c r="S9137" s="14">
        <f t="shared" si="2"/>
        <v>23</v>
      </c>
      <c r="T9137" s="14">
        <f t="shared" si="3"/>
        <v>-0.2282608696</v>
      </c>
      <c r="U9137" s="15" t="str">
        <f>vlookup(F9137,'Sub categories'!$A:$C,3,False)</f>
        <v>Phones</v>
      </c>
      <c r="V9137" s="16">
        <f t="shared" si="4"/>
        <v>2</v>
      </c>
      <c r="W9137" s="17">
        <f t="array" ref="W9137">INDEX(shipping_prices!$C$1:$F10364,MATCH(I9137,shipping_prices!$A$1:$A10364,0),MATCH(M9137,shipping_prices!$C$1:$F$1,0))</f>
        <v>14.86</v>
      </c>
      <c r="X9137" s="15" t="str">
        <f t="shared" si="5"/>
        <v>Scot CoramLos AngelesCalifornia</v>
      </c>
      <c r="Y9137" s="15" t="str">
        <f t="shared" si="6"/>
        <v>loss</v>
      </c>
    </row>
    <row r="9138" hidden="1">
      <c r="A9138" s="1">
        <v>43408.0</v>
      </c>
      <c r="B9138" s="2" t="s">
        <v>7986</v>
      </c>
      <c r="C9138" s="2">
        <v>3.0</v>
      </c>
      <c r="D9138" s="2" t="s">
        <v>4727</v>
      </c>
      <c r="E9138" s="2" t="s">
        <v>37</v>
      </c>
      <c r="F9138" s="2" t="s">
        <v>562</v>
      </c>
      <c r="G9138" s="2" t="s">
        <v>29</v>
      </c>
      <c r="H9138" s="2" t="s">
        <v>220</v>
      </c>
      <c r="I9138" s="2" t="s">
        <v>169</v>
      </c>
      <c r="J9138" s="2" t="s">
        <v>42</v>
      </c>
      <c r="K9138" s="2" t="s">
        <v>43</v>
      </c>
      <c r="L9138" s="10">
        <v>43410.0</v>
      </c>
      <c r="M9138" s="2" t="s">
        <v>34</v>
      </c>
      <c r="N9138" s="11">
        <v>0.0</v>
      </c>
      <c r="O9138" s="12">
        <v>92.0</v>
      </c>
      <c r="P9138" s="13">
        <v>0.36</v>
      </c>
      <c r="Q9138" s="13">
        <v>255.0</v>
      </c>
      <c r="R9138" s="13">
        <f t="shared" si="1"/>
        <v>255</v>
      </c>
      <c r="S9138" s="14">
        <f t="shared" si="2"/>
        <v>85</v>
      </c>
      <c r="T9138" s="14">
        <f t="shared" si="3"/>
        <v>0.3607843137</v>
      </c>
      <c r="U9138" s="15" t="str">
        <f>vlookup(F9138,'Sub categories'!$A:$C,3,False)</f>
        <v>Accessories</v>
      </c>
      <c r="V9138" s="16">
        <f t="shared" si="4"/>
        <v>2</v>
      </c>
      <c r="W9138" s="17">
        <f t="array" ref="W9138">INDEX(shipping_prices!$C$1:$F10365,MATCH(I9138,shipping_prices!$A$1:$A10365,0),MATCH(M9138,shipping_prices!$C$1:$F$1,0))</f>
        <v>14.86</v>
      </c>
      <c r="X9138" s="15" t="str">
        <f t="shared" si="5"/>
        <v>Scot CoramLos AngelesCalifornia</v>
      </c>
      <c r="Y9138" s="15" t="str">
        <f t="shared" si="6"/>
        <v>High</v>
      </c>
    </row>
    <row r="9139">
      <c r="A9139" s="1">
        <v>43408.0</v>
      </c>
      <c r="B9139" s="2" t="s">
        <v>7986</v>
      </c>
      <c r="C9139" s="2">
        <v>9.0</v>
      </c>
      <c r="D9139" s="2" t="s">
        <v>4727</v>
      </c>
      <c r="E9139" s="2" t="s">
        <v>37</v>
      </c>
      <c r="F9139" s="2" t="s">
        <v>1395</v>
      </c>
      <c r="G9139" s="2" t="s">
        <v>45</v>
      </c>
      <c r="H9139" s="2" t="s">
        <v>1396</v>
      </c>
      <c r="I9139" s="2" t="s">
        <v>169</v>
      </c>
      <c r="J9139" s="2" t="s">
        <v>42</v>
      </c>
      <c r="K9139" s="2" t="s">
        <v>43</v>
      </c>
      <c r="L9139" s="10">
        <v>43410.0</v>
      </c>
      <c r="M9139" s="2" t="s">
        <v>34</v>
      </c>
      <c r="N9139" s="11">
        <v>0.2</v>
      </c>
      <c r="O9139" s="12">
        <v>180.0</v>
      </c>
      <c r="P9139" s="13">
        <v>0.06</v>
      </c>
      <c r="Q9139" s="13">
        <v>2887.0</v>
      </c>
      <c r="R9139" s="13">
        <f t="shared" si="1"/>
        <v>3608.75</v>
      </c>
      <c r="S9139" s="14">
        <f t="shared" si="2"/>
        <v>400.9722222</v>
      </c>
      <c r="T9139" s="14">
        <f t="shared" si="3"/>
        <v>0.06234845861</v>
      </c>
      <c r="U9139" s="15" t="str">
        <f>vlookup(F9139,'Sub categories'!$A:$C,3,False)</f>
        <v>Tables</v>
      </c>
      <c r="V9139" s="16">
        <f t="shared" si="4"/>
        <v>2</v>
      </c>
      <c r="W9139" s="17">
        <f t="array" ref="W9139">INDEX(shipping_prices!$C$1:$F10366,MATCH(I9139,shipping_prices!$A$1:$A10366,0),MATCH(M9139,shipping_prices!$C$1:$F$1,0))</f>
        <v>14.86</v>
      </c>
      <c r="X9139" s="15" t="str">
        <f t="shared" si="5"/>
        <v>Scot CoramLos AngelesCalifornia</v>
      </c>
      <c r="Y9139" s="15" t="str">
        <f t="shared" si="6"/>
        <v>High</v>
      </c>
    </row>
    <row r="9140">
      <c r="A9140" s="1">
        <v>43408.0</v>
      </c>
      <c r="B9140" s="2" t="s">
        <v>7987</v>
      </c>
      <c r="C9140" s="2">
        <v>8.0</v>
      </c>
      <c r="D9140" s="2" t="s">
        <v>3117</v>
      </c>
      <c r="E9140" s="2" t="s">
        <v>37</v>
      </c>
      <c r="F9140" s="2" t="s">
        <v>4514</v>
      </c>
      <c r="G9140" s="2" t="s">
        <v>45</v>
      </c>
      <c r="H9140" s="2" t="s">
        <v>79</v>
      </c>
      <c r="I9140" s="2" t="s">
        <v>75</v>
      </c>
      <c r="J9140" s="2" t="s">
        <v>76</v>
      </c>
      <c r="K9140" s="2" t="s">
        <v>77</v>
      </c>
      <c r="L9140" s="10">
        <v>43415.0</v>
      </c>
      <c r="M9140" s="2" t="s">
        <v>34</v>
      </c>
      <c r="N9140" s="11">
        <v>0.6</v>
      </c>
      <c r="O9140" s="12">
        <v>-32.0</v>
      </c>
      <c r="P9140" s="13">
        <v>-0.63</v>
      </c>
      <c r="Q9140" s="13">
        <v>52.0</v>
      </c>
      <c r="R9140" s="13">
        <f t="shared" si="1"/>
        <v>130</v>
      </c>
      <c r="S9140" s="14">
        <f t="shared" si="2"/>
        <v>16.25</v>
      </c>
      <c r="T9140" s="14">
        <f t="shared" si="3"/>
        <v>-0.6153846154</v>
      </c>
      <c r="U9140" s="15" t="str">
        <f>vlookup(F9140,'Sub categories'!$A:$C,3,False)</f>
        <v>Furnishings</v>
      </c>
      <c r="V9140" s="16">
        <f t="shared" si="4"/>
        <v>7</v>
      </c>
      <c r="W9140" s="17">
        <f t="array" ref="W9140">INDEX(shipping_prices!$C$1:$F10367,MATCH(I9140,shipping_prices!$A$1:$A10367,0),MATCH(M9140,shipping_prices!$C$1:$F$1,0))</f>
        <v>11.99</v>
      </c>
      <c r="X9140" s="15" t="str">
        <f t="shared" si="5"/>
        <v>Bart WattersHoustonTexas</v>
      </c>
      <c r="Y9140" s="15" t="str">
        <f t="shared" si="6"/>
        <v>loss</v>
      </c>
    </row>
    <row r="9141" hidden="1">
      <c r="A9141" s="1">
        <v>43408.0</v>
      </c>
      <c r="B9141" s="2" t="s">
        <v>7988</v>
      </c>
      <c r="C9141" s="2">
        <v>3.0</v>
      </c>
      <c r="D9141" s="2" t="s">
        <v>1976</v>
      </c>
      <c r="E9141" s="2" t="s">
        <v>27</v>
      </c>
      <c r="F9141" s="2" t="s">
        <v>3209</v>
      </c>
      <c r="G9141" s="2" t="s">
        <v>29</v>
      </c>
      <c r="H9141" s="2" t="s">
        <v>1032</v>
      </c>
      <c r="I9141" s="2" t="s">
        <v>163</v>
      </c>
      <c r="J9141" s="2" t="s">
        <v>164</v>
      </c>
      <c r="K9141" s="2" t="s">
        <v>33</v>
      </c>
      <c r="L9141" s="10">
        <v>43419.0</v>
      </c>
      <c r="M9141" s="2" t="s">
        <v>34</v>
      </c>
      <c r="N9141" s="11">
        <v>0.4</v>
      </c>
      <c r="O9141" s="12">
        <v>-115.0</v>
      </c>
      <c r="P9141" s="13">
        <v>-0.23</v>
      </c>
      <c r="Q9141" s="13">
        <v>495.0</v>
      </c>
      <c r="R9141" s="13">
        <f t="shared" si="1"/>
        <v>825</v>
      </c>
      <c r="S9141" s="14">
        <f t="shared" si="2"/>
        <v>275</v>
      </c>
      <c r="T9141" s="14">
        <f t="shared" si="3"/>
        <v>-0.2323232323</v>
      </c>
      <c r="U9141" s="15" t="str">
        <f>vlookup(F9141,'Sub categories'!$A:$C,3,False)</f>
        <v>Phones</v>
      </c>
      <c r="V9141" s="16">
        <f t="shared" si="4"/>
        <v>11</v>
      </c>
      <c r="W9141" s="17">
        <f t="array" ref="W9141">INDEX(shipping_prices!$C$1:$F10368,MATCH(I9141,shipping_prices!$A$1:$A10368,0),MATCH(M9141,shipping_prices!$C$1:$F$1,0))</f>
        <v>7.98</v>
      </c>
      <c r="X9141" s="15" t="str">
        <f t="shared" si="5"/>
        <v>Carol TriggsPhiladelphiaPennsylvania</v>
      </c>
      <c r="Y9141" s="15" t="str">
        <f t="shared" si="6"/>
        <v>loss</v>
      </c>
    </row>
    <row r="9142" hidden="1">
      <c r="A9142" s="1">
        <v>43408.0</v>
      </c>
      <c r="B9142" s="2" t="s">
        <v>7989</v>
      </c>
      <c r="C9142" s="2">
        <v>2.0</v>
      </c>
      <c r="D9142" s="2" t="s">
        <v>1169</v>
      </c>
      <c r="E9142" s="2" t="s">
        <v>49</v>
      </c>
      <c r="F9142" s="2" t="s">
        <v>3431</v>
      </c>
      <c r="G9142" s="2" t="s">
        <v>39</v>
      </c>
      <c r="H9142" s="2" t="s">
        <v>458</v>
      </c>
      <c r="I9142" s="2" t="s">
        <v>88</v>
      </c>
      <c r="J9142" s="2" t="s">
        <v>1343</v>
      </c>
      <c r="K9142" s="2" t="s">
        <v>43</v>
      </c>
      <c r="L9142" s="10">
        <v>43414.0</v>
      </c>
      <c r="M9142" s="2" t="s">
        <v>34</v>
      </c>
      <c r="N9142" s="11">
        <v>0.2</v>
      </c>
      <c r="O9142" s="12">
        <v>9.0</v>
      </c>
      <c r="P9142" s="13">
        <v>0.1</v>
      </c>
      <c r="Q9142" s="13">
        <v>87.0</v>
      </c>
      <c r="R9142" s="13">
        <f t="shared" si="1"/>
        <v>108.75</v>
      </c>
      <c r="S9142" s="14">
        <f t="shared" si="2"/>
        <v>54.375</v>
      </c>
      <c r="T9142" s="14">
        <f t="shared" si="3"/>
        <v>0.1034482759</v>
      </c>
      <c r="U9142" s="15" t="str">
        <f>vlookup(F9142,'Sub categories'!$A:$C,3,False)</f>
        <v>Appliances</v>
      </c>
      <c r="V9142" s="16">
        <f t="shared" si="4"/>
        <v>6</v>
      </c>
      <c r="W9142" s="17">
        <f t="array" ref="W9142">INDEX(shipping_prices!$C$1:$F10369,MATCH(I9142,shipping_prices!$A$1:$A10369,0),MATCH(M9142,shipping_prices!$C$1:$F$1,0))</f>
        <v>7.88</v>
      </c>
      <c r="X9142" s="15" t="str">
        <f t="shared" si="5"/>
        <v>Mike PelletierSpringfieldOregon</v>
      </c>
      <c r="Y9142" s="15" t="str">
        <f t="shared" si="6"/>
        <v>Low</v>
      </c>
    </row>
    <row r="9143">
      <c r="A9143" s="1">
        <v>43408.0</v>
      </c>
      <c r="B9143" s="2" t="s">
        <v>7989</v>
      </c>
      <c r="C9143" s="2">
        <v>3.0</v>
      </c>
      <c r="D9143" s="2" t="s">
        <v>1169</v>
      </c>
      <c r="E9143" s="2" t="s">
        <v>49</v>
      </c>
      <c r="F9143" s="2" t="s">
        <v>2861</v>
      </c>
      <c r="G9143" s="2" t="s">
        <v>45</v>
      </c>
      <c r="H9143" s="2" t="s">
        <v>1396</v>
      </c>
      <c r="I9143" s="2" t="s">
        <v>88</v>
      </c>
      <c r="J9143" s="2" t="s">
        <v>1343</v>
      </c>
      <c r="K9143" s="2" t="s">
        <v>43</v>
      </c>
      <c r="L9143" s="10">
        <v>43414.0</v>
      </c>
      <c r="M9143" s="2" t="s">
        <v>34</v>
      </c>
      <c r="N9143" s="11">
        <v>0.5</v>
      </c>
      <c r="O9143" s="12">
        <v>-305.0</v>
      </c>
      <c r="P9143" s="13">
        <v>-0.54</v>
      </c>
      <c r="Q9143" s="13">
        <v>564.0</v>
      </c>
      <c r="R9143" s="13">
        <f t="shared" si="1"/>
        <v>1128</v>
      </c>
      <c r="S9143" s="14">
        <f t="shared" si="2"/>
        <v>376</v>
      </c>
      <c r="T9143" s="14">
        <f t="shared" si="3"/>
        <v>-0.5407801418</v>
      </c>
      <c r="U9143" s="15" t="str">
        <f>vlookup(F9143,'Sub categories'!$A:$C,3,False)</f>
        <v>Tables</v>
      </c>
      <c r="V9143" s="16">
        <f t="shared" si="4"/>
        <v>6</v>
      </c>
      <c r="W9143" s="17">
        <f t="array" ref="W9143">INDEX(shipping_prices!$C$1:$F10370,MATCH(I9143,shipping_prices!$A$1:$A10370,0),MATCH(M9143,shipping_prices!$C$1:$F$1,0))</f>
        <v>7.88</v>
      </c>
      <c r="X9143" s="15" t="str">
        <f t="shared" si="5"/>
        <v>Mike PelletierSpringfieldOregon</v>
      </c>
      <c r="Y9143" s="15" t="str">
        <f t="shared" si="6"/>
        <v>loss</v>
      </c>
    </row>
    <row r="9144" hidden="1">
      <c r="A9144" s="1">
        <v>43409.0</v>
      </c>
      <c r="B9144" s="2" t="s">
        <v>7990</v>
      </c>
      <c r="C9144" s="2">
        <v>6.0</v>
      </c>
      <c r="D9144" s="2" t="s">
        <v>3018</v>
      </c>
      <c r="E9144" s="2" t="s">
        <v>37</v>
      </c>
      <c r="F9144" s="2" t="s">
        <v>5092</v>
      </c>
      <c r="G9144" s="2" t="s">
        <v>29</v>
      </c>
      <c r="H9144" s="2" t="s">
        <v>503</v>
      </c>
      <c r="I9144" s="2" t="s">
        <v>31</v>
      </c>
      <c r="J9144" s="2" t="s">
        <v>32</v>
      </c>
      <c r="K9144" s="2" t="s">
        <v>33</v>
      </c>
      <c r="L9144" s="10">
        <v>43414.0</v>
      </c>
      <c r="M9144" s="2" t="s">
        <v>34</v>
      </c>
      <c r="N9144" s="11">
        <v>0.0</v>
      </c>
      <c r="O9144" s="12">
        <v>8.0</v>
      </c>
      <c r="P9144" s="13">
        <v>0.25</v>
      </c>
      <c r="Q9144" s="13">
        <v>33.0</v>
      </c>
      <c r="R9144" s="13">
        <f t="shared" si="1"/>
        <v>33</v>
      </c>
      <c r="S9144" s="14">
        <f t="shared" si="2"/>
        <v>5.5</v>
      </c>
      <c r="T9144" s="14">
        <f t="shared" si="3"/>
        <v>0.2424242424</v>
      </c>
      <c r="U9144" s="15" t="str">
        <f>vlookup(F9144,'Sub categories'!$A:$C,3,False)</f>
        <v>Phones</v>
      </c>
      <c r="V9144" s="16">
        <f t="shared" si="4"/>
        <v>5</v>
      </c>
      <c r="W9144" s="17">
        <f t="array" ref="W9144">INDEX(shipping_prices!$C$1:$F10371,MATCH(I9144,shipping_prices!$A$1:$A10371,0),MATCH(M9144,shipping_prices!$C$1:$F$1,0))</f>
        <v>10.09</v>
      </c>
      <c r="X9144" s="15" t="str">
        <f t="shared" si="5"/>
        <v>Dan ReichenbachNew York CityNew York</v>
      </c>
      <c r="Y9144" s="15" t="str">
        <f t="shared" si="6"/>
        <v>Low</v>
      </c>
    </row>
    <row r="9145" hidden="1">
      <c r="A9145" s="1">
        <v>43409.0</v>
      </c>
      <c r="B9145" s="2" t="s">
        <v>7990</v>
      </c>
      <c r="C9145" s="2">
        <v>5.0</v>
      </c>
      <c r="D9145" s="2" t="s">
        <v>3018</v>
      </c>
      <c r="E9145" s="2" t="s">
        <v>37</v>
      </c>
      <c r="F9145" s="2" t="s">
        <v>969</v>
      </c>
      <c r="G9145" s="2" t="s">
        <v>29</v>
      </c>
      <c r="H9145" s="2" t="s">
        <v>431</v>
      </c>
      <c r="I9145" s="2" t="s">
        <v>31</v>
      </c>
      <c r="J9145" s="2" t="s">
        <v>32</v>
      </c>
      <c r="K9145" s="2" t="s">
        <v>33</v>
      </c>
      <c r="L9145" s="10">
        <v>43414.0</v>
      </c>
      <c r="M9145" s="2" t="s">
        <v>34</v>
      </c>
      <c r="N9145" s="11">
        <v>0.0</v>
      </c>
      <c r="O9145" s="12">
        <v>87.0</v>
      </c>
      <c r="P9145" s="13">
        <v>0.35</v>
      </c>
      <c r="Q9145" s="13">
        <v>250.0</v>
      </c>
      <c r="R9145" s="13">
        <f t="shared" si="1"/>
        <v>250</v>
      </c>
      <c r="S9145" s="14">
        <f t="shared" si="2"/>
        <v>50</v>
      </c>
      <c r="T9145" s="14">
        <f t="shared" si="3"/>
        <v>0.348</v>
      </c>
      <c r="U9145" s="15" t="str">
        <f>vlookup(F9145,'Sub categories'!$A:$C,3,False)</f>
        <v>Accessories</v>
      </c>
      <c r="V9145" s="16">
        <f t="shared" si="4"/>
        <v>5</v>
      </c>
      <c r="W9145" s="17">
        <f t="array" ref="W9145">INDEX(shipping_prices!$C$1:$F10372,MATCH(I9145,shipping_prices!$A$1:$A10372,0),MATCH(M9145,shipping_prices!$C$1:$F$1,0))</f>
        <v>10.09</v>
      </c>
      <c r="X9145" s="15" t="str">
        <f t="shared" si="5"/>
        <v>Dan ReichenbachNew York CityNew York</v>
      </c>
      <c r="Y9145" s="15" t="str">
        <f t="shared" si="6"/>
        <v>High</v>
      </c>
    </row>
    <row r="9146">
      <c r="A9146" s="1">
        <v>43409.0</v>
      </c>
      <c r="B9146" s="2" t="s">
        <v>7991</v>
      </c>
      <c r="C9146" s="2">
        <v>3.0</v>
      </c>
      <c r="D9146" s="2" t="s">
        <v>1342</v>
      </c>
      <c r="E9146" s="2" t="s">
        <v>37</v>
      </c>
      <c r="F9146" s="2" t="s">
        <v>385</v>
      </c>
      <c r="G9146" s="2" t="s">
        <v>45</v>
      </c>
      <c r="H9146" s="2" t="s">
        <v>130</v>
      </c>
      <c r="I9146" s="2" t="s">
        <v>75</v>
      </c>
      <c r="J9146" s="2" t="s">
        <v>76</v>
      </c>
      <c r="K9146" s="2" t="s">
        <v>77</v>
      </c>
      <c r="L9146" s="10">
        <v>43410.0</v>
      </c>
      <c r="M9146" s="2" t="s">
        <v>34</v>
      </c>
      <c r="N9146" s="11">
        <v>0.6</v>
      </c>
      <c r="O9146" s="12">
        <v>-3.0</v>
      </c>
      <c r="P9146" s="13">
        <v>-0.4</v>
      </c>
      <c r="Q9146" s="13">
        <v>7.0</v>
      </c>
      <c r="R9146" s="13">
        <f t="shared" si="1"/>
        <v>17.5</v>
      </c>
      <c r="S9146" s="14">
        <f t="shared" si="2"/>
        <v>5.833333333</v>
      </c>
      <c r="T9146" s="14">
        <f t="shared" si="3"/>
        <v>-0.4285714286</v>
      </c>
      <c r="U9146" s="15" t="str">
        <f>vlookup(F9146,'Sub categories'!$A:$C,3,False)</f>
        <v>Furnishings</v>
      </c>
      <c r="V9146" s="16">
        <f t="shared" si="4"/>
        <v>1</v>
      </c>
      <c r="W9146" s="17">
        <f t="array" ref="W9146">INDEX(shipping_prices!$C$1:$F10373,MATCH(I9146,shipping_prices!$A$1:$A10373,0),MATCH(M9146,shipping_prices!$C$1:$F$1,0))</f>
        <v>11.99</v>
      </c>
      <c r="X9146" s="15" t="str">
        <f t="shared" si="5"/>
        <v>David WienerHoustonTexas</v>
      </c>
      <c r="Y9146" s="15" t="str">
        <f t="shared" si="6"/>
        <v>loss</v>
      </c>
    </row>
    <row r="9147" hidden="1">
      <c r="A9147" s="1">
        <v>43409.0</v>
      </c>
      <c r="B9147" s="2" t="s">
        <v>7991</v>
      </c>
      <c r="C9147" s="2">
        <v>7.0</v>
      </c>
      <c r="D9147" s="2" t="s">
        <v>1342</v>
      </c>
      <c r="E9147" s="2" t="s">
        <v>37</v>
      </c>
      <c r="F9147" s="2" t="s">
        <v>1643</v>
      </c>
      <c r="G9147" s="2" t="s">
        <v>29</v>
      </c>
      <c r="H9147" s="2" t="s">
        <v>503</v>
      </c>
      <c r="I9147" s="2" t="s">
        <v>75</v>
      </c>
      <c r="J9147" s="2" t="s">
        <v>76</v>
      </c>
      <c r="K9147" s="2" t="s">
        <v>77</v>
      </c>
      <c r="L9147" s="10">
        <v>43410.0</v>
      </c>
      <c r="M9147" s="2" t="s">
        <v>34</v>
      </c>
      <c r="N9147" s="11">
        <v>0.2</v>
      </c>
      <c r="O9147" s="12">
        <v>46.0</v>
      </c>
      <c r="P9147" s="13">
        <v>0.38</v>
      </c>
      <c r="Q9147" s="13">
        <v>123.0</v>
      </c>
      <c r="R9147" s="13">
        <f t="shared" si="1"/>
        <v>153.75</v>
      </c>
      <c r="S9147" s="14">
        <f t="shared" si="2"/>
        <v>21.96428571</v>
      </c>
      <c r="T9147" s="14">
        <f t="shared" si="3"/>
        <v>0.3739837398</v>
      </c>
      <c r="U9147" s="15" t="str">
        <f>vlookup(F9147,'Sub categories'!$A:$C,3,False)</f>
        <v>Phones</v>
      </c>
      <c r="V9147" s="16">
        <f t="shared" si="4"/>
        <v>1</v>
      </c>
      <c r="W9147" s="17">
        <f t="array" ref="W9147">INDEX(shipping_prices!$C$1:$F10374,MATCH(I9147,shipping_prices!$A$1:$A10374,0),MATCH(M9147,shipping_prices!$C$1:$F$1,0))</f>
        <v>11.99</v>
      </c>
      <c r="X9147" s="15" t="str">
        <f t="shared" si="5"/>
        <v>David WienerHoustonTexas</v>
      </c>
      <c r="Y9147" s="15" t="str">
        <f t="shared" si="6"/>
        <v>High</v>
      </c>
    </row>
    <row r="9148">
      <c r="A9148" s="1">
        <v>43409.0</v>
      </c>
      <c r="B9148" s="2" t="s">
        <v>7991</v>
      </c>
      <c r="C9148" s="2">
        <v>5.0</v>
      </c>
      <c r="D9148" s="2" t="s">
        <v>1342</v>
      </c>
      <c r="E9148" s="2" t="s">
        <v>37</v>
      </c>
      <c r="F9148" s="2" t="s">
        <v>750</v>
      </c>
      <c r="G9148" s="2" t="s">
        <v>45</v>
      </c>
      <c r="H9148" s="2" t="s">
        <v>227</v>
      </c>
      <c r="I9148" s="2" t="s">
        <v>75</v>
      </c>
      <c r="J9148" s="2" t="s">
        <v>76</v>
      </c>
      <c r="K9148" s="2" t="s">
        <v>77</v>
      </c>
      <c r="L9148" s="10">
        <v>43410.0</v>
      </c>
      <c r="M9148" s="2" t="s">
        <v>34</v>
      </c>
      <c r="N9148" s="11">
        <v>0.3</v>
      </c>
      <c r="O9148" s="12">
        <v>-77.0</v>
      </c>
      <c r="P9148" s="13">
        <v>-0.24</v>
      </c>
      <c r="Q9148" s="13">
        <v>318.0</v>
      </c>
      <c r="R9148" s="13">
        <f t="shared" si="1"/>
        <v>454.2857143</v>
      </c>
      <c r="S9148" s="14">
        <f t="shared" si="2"/>
        <v>90.85714286</v>
      </c>
      <c r="T9148" s="14">
        <f t="shared" si="3"/>
        <v>-0.2421383648</v>
      </c>
      <c r="U9148" s="15" t="str">
        <f>vlookup(F9148,'Sub categories'!$A:$C,3,False)</f>
        <v>Chairs</v>
      </c>
      <c r="V9148" s="16">
        <f t="shared" si="4"/>
        <v>1</v>
      </c>
      <c r="W9148" s="17">
        <f t="array" ref="W9148">INDEX(shipping_prices!$C$1:$F10375,MATCH(I9148,shipping_prices!$A$1:$A10375,0),MATCH(M9148,shipping_prices!$C$1:$F$1,0))</f>
        <v>11.99</v>
      </c>
      <c r="X9148" s="15" t="str">
        <f t="shared" si="5"/>
        <v>David WienerHoustonTexas</v>
      </c>
      <c r="Y9148" s="15" t="str">
        <f t="shared" si="6"/>
        <v>loss</v>
      </c>
    </row>
    <row r="9149" hidden="1">
      <c r="A9149" s="1">
        <v>43409.0</v>
      </c>
      <c r="B9149" s="2" t="s">
        <v>7992</v>
      </c>
      <c r="C9149" s="2">
        <v>5.0</v>
      </c>
      <c r="D9149" s="2" t="s">
        <v>2465</v>
      </c>
      <c r="E9149" s="2" t="s">
        <v>27</v>
      </c>
      <c r="F9149" s="2" t="s">
        <v>4133</v>
      </c>
      <c r="G9149" s="2" t="s">
        <v>39</v>
      </c>
      <c r="H9149" s="2" t="s">
        <v>284</v>
      </c>
      <c r="I9149" s="2" t="s">
        <v>3407</v>
      </c>
      <c r="J9149" s="2" t="s">
        <v>141</v>
      </c>
      <c r="K9149" s="2" t="s">
        <v>77</v>
      </c>
      <c r="L9149" s="10">
        <v>43413.0</v>
      </c>
      <c r="M9149" s="2" t="s">
        <v>142</v>
      </c>
      <c r="N9149" s="11">
        <v>0.8</v>
      </c>
      <c r="O9149" s="12">
        <v>-7.0</v>
      </c>
      <c r="P9149" s="13">
        <v>-1.65</v>
      </c>
      <c r="Q9149" s="13">
        <v>4.0</v>
      </c>
      <c r="R9149" s="13">
        <f t="shared" si="1"/>
        <v>20</v>
      </c>
      <c r="S9149" s="14">
        <f t="shared" si="2"/>
        <v>4</v>
      </c>
      <c r="T9149" s="14">
        <f t="shared" si="3"/>
        <v>-1.75</v>
      </c>
      <c r="U9149" s="15" t="str">
        <f>vlookup(F9149,'Sub categories'!$A:$C,3,False)</f>
        <v>Binders</v>
      </c>
      <c r="V9149" s="16">
        <f t="shared" si="4"/>
        <v>4</v>
      </c>
      <c r="W9149" s="17">
        <f t="array" ref="W9149">INDEX(shipping_prices!$C$1:$F10376,MATCH(I9149,shipping_prices!$A$1:$A10376,0),MATCH(M9149,shipping_prices!$C$1:$F$1,0))</f>
        <v>19.06</v>
      </c>
      <c r="X9149" s="15" t="str">
        <f t="shared" si="5"/>
        <v>Ralph ArnettPeoriaIllinois</v>
      </c>
      <c r="Y9149" s="15" t="str">
        <f t="shared" si="6"/>
        <v>loss</v>
      </c>
    </row>
    <row r="9150" hidden="1">
      <c r="A9150" s="1">
        <v>43409.0</v>
      </c>
      <c r="B9150" s="2" t="s">
        <v>7993</v>
      </c>
      <c r="C9150" s="2">
        <v>1.0</v>
      </c>
      <c r="D9150" s="2" t="s">
        <v>2683</v>
      </c>
      <c r="E9150" s="2" t="s">
        <v>37</v>
      </c>
      <c r="F9150" s="2" t="s">
        <v>620</v>
      </c>
      <c r="G9150" s="2" t="s">
        <v>39</v>
      </c>
      <c r="H9150" s="2" t="s">
        <v>621</v>
      </c>
      <c r="I9150" s="2" t="s">
        <v>163</v>
      </c>
      <c r="J9150" s="2" t="s">
        <v>164</v>
      </c>
      <c r="K9150" s="2" t="s">
        <v>33</v>
      </c>
      <c r="L9150" s="10">
        <v>43415.0</v>
      </c>
      <c r="M9150" s="2" t="s">
        <v>142</v>
      </c>
      <c r="N9150" s="11">
        <v>0.2</v>
      </c>
      <c r="O9150" s="12">
        <v>-13.0</v>
      </c>
      <c r="P9150" s="13">
        <v>-0.2</v>
      </c>
      <c r="Q9150" s="13">
        <v>65.0</v>
      </c>
      <c r="R9150" s="13">
        <f t="shared" si="1"/>
        <v>81.25</v>
      </c>
      <c r="S9150" s="14">
        <f t="shared" si="2"/>
        <v>81.25</v>
      </c>
      <c r="T9150" s="14">
        <f t="shared" si="3"/>
        <v>-0.2</v>
      </c>
      <c r="U9150" s="15" t="str">
        <f>vlookup(F9150,'Sub categories'!$A:$C,3,False)</f>
        <v>Storage</v>
      </c>
      <c r="V9150" s="16">
        <f t="shared" si="4"/>
        <v>6</v>
      </c>
      <c r="W9150" s="17">
        <f t="array" ref="W9150">INDEX(shipping_prices!$C$1:$F10377,MATCH(I9150,shipping_prices!$A$1:$A10377,0),MATCH(M9150,shipping_prices!$C$1:$F$1,0))</f>
        <v>20.11</v>
      </c>
      <c r="X9150" s="15" t="str">
        <f t="shared" si="5"/>
        <v>Karen CarlislePhiladelphiaPennsylvania</v>
      </c>
      <c r="Y9150" s="15" t="str">
        <f t="shared" si="6"/>
        <v>loss</v>
      </c>
    </row>
    <row r="9151" hidden="1">
      <c r="A9151" s="1">
        <v>43409.0</v>
      </c>
      <c r="B9151" s="2" t="s">
        <v>7994</v>
      </c>
      <c r="C9151" s="2">
        <v>5.0</v>
      </c>
      <c r="D9151" s="2" t="s">
        <v>5964</v>
      </c>
      <c r="E9151" s="2" t="s">
        <v>27</v>
      </c>
      <c r="F9151" s="2" t="s">
        <v>5090</v>
      </c>
      <c r="G9151" s="2" t="s">
        <v>39</v>
      </c>
      <c r="H9151" s="2" t="s">
        <v>2234</v>
      </c>
      <c r="I9151" s="2" t="s">
        <v>158</v>
      </c>
      <c r="J9151" s="2" t="s">
        <v>159</v>
      </c>
      <c r="K9151" s="2" t="s">
        <v>43</v>
      </c>
      <c r="L9151" s="10">
        <v>43413.0</v>
      </c>
      <c r="M9151" s="2" t="s">
        <v>34</v>
      </c>
      <c r="N9151" s="11">
        <v>0.0</v>
      </c>
      <c r="O9151" s="12">
        <v>10.0</v>
      </c>
      <c r="P9151" s="13">
        <v>0.47</v>
      </c>
      <c r="Q9151" s="13">
        <v>21.0</v>
      </c>
      <c r="R9151" s="13">
        <f t="shared" si="1"/>
        <v>21</v>
      </c>
      <c r="S9151" s="14">
        <f t="shared" si="2"/>
        <v>4.2</v>
      </c>
      <c r="T9151" s="14">
        <f t="shared" si="3"/>
        <v>0.4761904762</v>
      </c>
      <c r="U9151" s="15" t="str">
        <f>vlookup(F9151,'Sub categories'!$A:$C,3,False)</f>
        <v>Paper</v>
      </c>
      <c r="V9151" s="16">
        <f t="shared" si="4"/>
        <v>4</v>
      </c>
      <c r="W9151" s="17">
        <f t="array" ref="W9151">INDEX(shipping_prices!$C$1:$F10378,MATCH(I9151,shipping_prices!$A$1:$A10378,0),MATCH(M9151,shipping_prices!$C$1:$F$1,0))</f>
        <v>7</v>
      </c>
      <c r="X9151" s="15" t="str">
        <f t="shared" si="5"/>
        <v>Rob BeeghlySeattleWashington</v>
      </c>
      <c r="Y9151" s="15" t="str">
        <f t="shared" si="6"/>
        <v>Low</v>
      </c>
    </row>
    <row r="9152" hidden="1">
      <c r="A9152" s="1">
        <v>43409.0</v>
      </c>
      <c r="B9152" s="2" t="s">
        <v>7994</v>
      </c>
      <c r="C9152" s="2">
        <v>7.0</v>
      </c>
      <c r="D9152" s="2" t="s">
        <v>5964</v>
      </c>
      <c r="E9152" s="2" t="s">
        <v>27</v>
      </c>
      <c r="F9152" s="2" t="s">
        <v>580</v>
      </c>
      <c r="G9152" s="2" t="s">
        <v>39</v>
      </c>
      <c r="H9152" s="2" t="s">
        <v>581</v>
      </c>
      <c r="I9152" s="2" t="s">
        <v>158</v>
      </c>
      <c r="J9152" s="2" t="s">
        <v>159</v>
      </c>
      <c r="K9152" s="2" t="s">
        <v>43</v>
      </c>
      <c r="L9152" s="10">
        <v>43413.0</v>
      </c>
      <c r="M9152" s="2" t="s">
        <v>34</v>
      </c>
      <c r="N9152" s="11">
        <v>0.2</v>
      </c>
      <c r="O9152" s="12">
        <v>16.0</v>
      </c>
      <c r="P9152" s="13">
        <v>0.33</v>
      </c>
      <c r="Q9152" s="13">
        <v>49.0</v>
      </c>
      <c r="R9152" s="13">
        <f t="shared" si="1"/>
        <v>61.25</v>
      </c>
      <c r="S9152" s="14">
        <f t="shared" si="2"/>
        <v>8.75</v>
      </c>
      <c r="T9152" s="14">
        <f t="shared" si="3"/>
        <v>0.3265306122</v>
      </c>
      <c r="U9152" s="15" t="str">
        <f>vlookup(F9152,'Sub categories'!$A:$C,3,False)</f>
        <v>Binders</v>
      </c>
      <c r="V9152" s="16">
        <f t="shared" si="4"/>
        <v>4</v>
      </c>
      <c r="W9152" s="17">
        <f t="array" ref="W9152">INDEX(shipping_prices!$C$1:$F10379,MATCH(I9152,shipping_prices!$A$1:$A10379,0),MATCH(M9152,shipping_prices!$C$1:$F$1,0))</f>
        <v>7</v>
      </c>
      <c r="X9152" s="15" t="str">
        <f t="shared" si="5"/>
        <v>Rob BeeghlySeattleWashington</v>
      </c>
      <c r="Y9152" s="15" t="str">
        <f t="shared" si="6"/>
        <v>Low</v>
      </c>
    </row>
    <row r="9153">
      <c r="A9153" s="1">
        <v>43409.0</v>
      </c>
      <c r="B9153" s="2" t="s">
        <v>7995</v>
      </c>
      <c r="C9153" s="2">
        <v>2.0</v>
      </c>
      <c r="D9153" s="2" t="s">
        <v>2101</v>
      </c>
      <c r="E9153" s="2" t="s">
        <v>27</v>
      </c>
      <c r="F9153" s="2" t="s">
        <v>3902</v>
      </c>
      <c r="G9153" s="2" t="s">
        <v>45</v>
      </c>
      <c r="H9153" s="2" t="s">
        <v>1035</v>
      </c>
      <c r="I9153" s="2" t="s">
        <v>3371</v>
      </c>
      <c r="J9153" s="2" t="s">
        <v>598</v>
      </c>
      <c r="K9153" s="2" t="s">
        <v>33</v>
      </c>
      <c r="L9153" s="10">
        <v>43419.0</v>
      </c>
      <c r="M9153" s="2" t="s">
        <v>34</v>
      </c>
      <c r="N9153" s="11">
        <v>0.3</v>
      </c>
      <c r="O9153" s="12">
        <v>-31.0</v>
      </c>
      <c r="P9153" s="13">
        <v>-0.13</v>
      </c>
      <c r="Q9153" s="13">
        <v>244.0</v>
      </c>
      <c r="R9153" s="13">
        <f t="shared" si="1"/>
        <v>348.5714286</v>
      </c>
      <c r="S9153" s="14">
        <f t="shared" si="2"/>
        <v>174.2857143</v>
      </c>
      <c r="T9153" s="14">
        <f t="shared" si="3"/>
        <v>-0.1270491803</v>
      </c>
      <c r="U9153" s="15" t="str">
        <f>vlookup(F9153,'Sub categories'!$A:$C,3,False)</f>
        <v>Tables</v>
      </c>
      <c r="V9153" s="16">
        <f t="shared" si="4"/>
        <v>10</v>
      </c>
      <c r="W9153" s="17">
        <f t="array" ref="W9153">INDEX(shipping_prices!$C$1:$F10380,MATCH(I9153,shipping_prices!$A$1:$A10380,0),MATCH(M9153,shipping_prices!$C$1:$F$1,0))</f>
        <v>8.87</v>
      </c>
      <c r="X9153" s="15" t="str">
        <f t="shared" si="5"/>
        <v>Mick BrownVinelandNew Jersey</v>
      </c>
      <c r="Y9153" s="15" t="str">
        <f t="shared" si="6"/>
        <v>loss</v>
      </c>
    </row>
    <row r="9154" hidden="1">
      <c r="A9154" s="1">
        <v>43409.0</v>
      </c>
      <c r="B9154" s="2" t="s">
        <v>7996</v>
      </c>
      <c r="C9154" s="2">
        <v>4.0</v>
      </c>
      <c r="D9154" s="2" t="s">
        <v>1332</v>
      </c>
      <c r="E9154" s="2" t="s">
        <v>37</v>
      </c>
      <c r="F9154" s="2" t="s">
        <v>7066</v>
      </c>
      <c r="G9154" s="2" t="s">
        <v>39</v>
      </c>
      <c r="H9154" s="2" t="s">
        <v>51</v>
      </c>
      <c r="I9154" s="2" t="s">
        <v>163</v>
      </c>
      <c r="J9154" s="2" t="s">
        <v>164</v>
      </c>
      <c r="K9154" s="2" t="s">
        <v>33</v>
      </c>
      <c r="L9154" s="10">
        <v>43416.0</v>
      </c>
      <c r="M9154" s="2" t="s">
        <v>90</v>
      </c>
      <c r="N9154" s="11">
        <v>0.2</v>
      </c>
      <c r="O9154" s="12">
        <v>6.0</v>
      </c>
      <c r="P9154" s="13">
        <v>0.31</v>
      </c>
      <c r="Q9154" s="13">
        <v>19.0</v>
      </c>
      <c r="R9154" s="13">
        <f t="shared" si="1"/>
        <v>23.75</v>
      </c>
      <c r="S9154" s="14">
        <f t="shared" si="2"/>
        <v>5.9375</v>
      </c>
      <c r="T9154" s="14">
        <f t="shared" si="3"/>
        <v>0.3157894737</v>
      </c>
      <c r="U9154" s="15" t="str">
        <f>vlookup(F9154,'Sub categories'!$A:$C,3,False)</f>
        <v>Paper</v>
      </c>
      <c r="V9154" s="16">
        <f t="shared" si="4"/>
        <v>7</v>
      </c>
      <c r="W9154" s="17">
        <f t="array" ref="W9154">INDEX(shipping_prices!$C$1:$F10381,MATCH(I9154,shipping_prices!$A$1:$A10381,0),MATCH(M9154,shipping_prices!$C$1:$F$1,0))</f>
        <v>6.23</v>
      </c>
      <c r="X9154" s="15" t="str">
        <f t="shared" si="5"/>
        <v>Sibella ParksPhiladelphiaPennsylvania</v>
      </c>
      <c r="Y9154" s="15" t="str">
        <f t="shared" si="6"/>
        <v>Low</v>
      </c>
    </row>
    <row r="9155">
      <c r="A9155" s="1">
        <v>43409.0</v>
      </c>
      <c r="B9155" s="2" t="s">
        <v>7996</v>
      </c>
      <c r="C9155" s="2">
        <v>4.0</v>
      </c>
      <c r="D9155" s="2" t="s">
        <v>1332</v>
      </c>
      <c r="E9155" s="2" t="s">
        <v>37</v>
      </c>
      <c r="F9155" s="2" t="s">
        <v>5954</v>
      </c>
      <c r="G9155" s="2" t="s">
        <v>45</v>
      </c>
      <c r="H9155" s="2" t="s">
        <v>306</v>
      </c>
      <c r="I9155" s="2" t="s">
        <v>163</v>
      </c>
      <c r="J9155" s="2" t="s">
        <v>164</v>
      </c>
      <c r="K9155" s="2" t="s">
        <v>33</v>
      </c>
      <c r="L9155" s="10">
        <v>43416.0</v>
      </c>
      <c r="M9155" s="2" t="s">
        <v>90</v>
      </c>
      <c r="N9155" s="11">
        <v>0.2</v>
      </c>
      <c r="O9155" s="12">
        <v>-25.0</v>
      </c>
      <c r="P9155" s="13">
        <v>-0.08</v>
      </c>
      <c r="Q9155" s="13">
        <v>333.0</v>
      </c>
      <c r="R9155" s="13">
        <f t="shared" si="1"/>
        <v>416.25</v>
      </c>
      <c r="S9155" s="14">
        <f t="shared" si="2"/>
        <v>104.0625</v>
      </c>
      <c r="T9155" s="14">
        <f t="shared" si="3"/>
        <v>-0.07507507508</v>
      </c>
      <c r="U9155" s="15" t="str">
        <f>vlookup(F9155,'Sub categories'!$A:$C,3,False)</f>
        <v>Furnishings</v>
      </c>
      <c r="V9155" s="16">
        <f t="shared" si="4"/>
        <v>7</v>
      </c>
      <c r="W9155" s="17">
        <f t="array" ref="W9155">INDEX(shipping_prices!$C$1:$F10382,MATCH(I9155,shipping_prices!$A$1:$A10382,0),MATCH(M9155,shipping_prices!$C$1:$F$1,0))</f>
        <v>6.23</v>
      </c>
      <c r="X9155" s="15" t="str">
        <f t="shared" si="5"/>
        <v>Sibella ParksPhiladelphiaPennsylvania</v>
      </c>
      <c r="Y9155" s="15" t="str">
        <f t="shared" si="6"/>
        <v>loss</v>
      </c>
    </row>
    <row r="9156" hidden="1">
      <c r="A9156" s="1">
        <v>43409.0</v>
      </c>
      <c r="B9156" s="2" t="s">
        <v>7997</v>
      </c>
      <c r="C9156" s="2">
        <v>2.0</v>
      </c>
      <c r="D9156" s="2" t="s">
        <v>811</v>
      </c>
      <c r="E9156" s="2" t="s">
        <v>37</v>
      </c>
      <c r="F9156" s="2" t="s">
        <v>5680</v>
      </c>
      <c r="G9156" s="2" t="s">
        <v>39</v>
      </c>
      <c r="H9156" s="2" t="s">
        <v>456</v>
      </c>
      <c r="I9156" s="2" t="s">
        <v>353</v>
      </c>
      <c r="J9156" s="2" t="s">
        <v>321</v>
      </c>
      <c r="K9156" s="2" t="s">
        <v>33</v>
      </c>
      <c r="L9156" s="10">
        <v>43413.0</v>
      </c>
      <c r="M9156" s="2" t="s">
        <v>34</v>
      </c>
      <c r="N9156" s="11">
        <v>0.2</v>
      </c>
      <c r="O9156" s="12">
        <v>0.0</v>
      </c>
      <c r="P9156" s="13">
        <v>0.06</v>
      </c>
      <c r="Q9156" s="13">
        <v>5.0</v>
      </c>
      <c r="R9156" s="13">
        <f t="shared" si="1"/>
        <v>6.25</v>
      </c>
      <c r="S9156" s="14">
        <f t="shared" si="2"/>
        <v>3.125</v>
      </c>
      <c r="T9156" s="14">
        <f t="shared" si="3"/>
        <v>0</v>
      </c>
      <c r="U9156" s="15" t="str">
        <f>vlookup(F9156,'Sub categories'!$A:$C,3,False)</f>
        <v>Art</v>
      </c>
      <c r="V9156" s="16">
        <f t="shared" si="4"/>
        <v>4</v>
      </c>
      <c r="W9156" s="17">
        <f t="array" ref="W9156">INDEX(shipping_prices!$C$1:$F10383,MATCH(I9156,shipping_prices!$A$1:$A10383,0),MATCH(M9156,shipping_prices!$C$1:$F$1,0))</f>
        <v>9.32</v>
      </c>
      <c r="X9156" s="15" t="str">
        <f t="shared" si="5"/>
        <v>Kelly LampkinFairfieldOhio</v>
      </c>
      <c r="Y9156" s="15" t="str">
        <f t="shared" si="6"/>
        <v>loss</v>
      </c>
    </row>
    <row r="9157">
      <c r="A9157" s="1">
        <v>43409.0</v>
      </c>
      <c r="B9157" s="2" t="s">
        <v>7997</v>
      </c>
      <c r="C9157" s="2">
        <v>6.0</v>
      </c>
      <c r="D9157" s="2" t="s">
        <v>811</v>
      </c>
      <c r="E9157" s="2" t="s">
        <v>37</v>
      </c>
      <c r="F9157" s="2" t="s">
        <v>2857</v>
      </c>
      <c r="G9157" s="2" t="s">
        <v>45</v>
      </c>
      <c r="H9157" s="2" t="s">
        <v>79</v>
      </c>
      <c r="I9157" s="2" t="s">
        <v>353</v>
      </c>
      <c r="J9157" s="2" t="s">
        <v>321</v>
      </c>
      <c r="K9157" s="2" t="s">
        <v>33</v>
      </c>
      <c r="L9157" s="10">
        <v>43413.0</v>
      </c>
      <c r="M9157" s="2" t="s">
        <v>34</v>
      </c>
      <c r="N9157" s="11">
        <v>0.2</v>
      </c>
      <c r="O9157" s="12">
        <v>-27.0</v>
      </c>
      <c r="P9157" s="13">
        <v>-0.05</v>
      </c>
      <c r="Q9157" s="13">
        <v>533.0</v>
      </c>
      <c r="R9157" s="13">
        <f t="shared" si="1"/>
        <v>666.25</v>
      </c>
      <c r="S9157" s="14">
        <f t="shared" si="2"/>
        <v>111.0416667</v>
      </c>
      <c r="T9157" s="14">
        <f t="shared" si="3"/>
        <v>-0.05065666041</v>
      </c>
      <c r="U9157" s="15" t="str">
        <f>vlookup(F9157,'Sub categories'!$A:$C,3,False)</f>
        <v>Furnishings</v>
      </c>
      <c r="V9157" s="16">
        <f t="shared" si="4"/>
        <v>4</v>
      </c>
      <c r="W9157" s="17">
        <f t="array" ref="W9157">INDEX(shipping_prices!$C$1:$F10384,MATCH(I9157,shipping_prices!$A$1:$A10384,0),MATCH(M9157,shipping_prices!$C$1:$F$1,0))</f>
        <v>9.32</v>
      </c>
      <c r="X9157" s="15" t="str">
        <f t="shared" si="5"/>
        <v>Kelly LampkinFairfieldOhio</v>
      </c>
      <c r="Y9157" s="15" t="str">
        <f t="shared" si="6"/>
        <v>loss</v>
      </c>
    </row>
    <row r="9158" hidden="1">
      <c r="A9158" s="1">
        <v>43409.0</v>
      </c>
      <c r="B9158" s="2" t="s">
        <v>7998</v>
      </c>
      <c r="C9158" s="2">
        <v>7.0</v>
      </c>
      <c r="D9158" s="2" t="s">
        <v>2847</v>
      </c>
      <c r="E9158" s="2" t="s">
        <v>49</v>
      </c>
      <c r="F9158" s="2" t="s">
        <v>1409</v>
      </c>
      <c r="G9158" s="2" t="s">
        <v>39</v>
      </c>
      <c r="H9158" s="2" t="s">
        <v>193</v>
      </c>
      <c r="I9158" s="2" t="s">
        <v>4277</v>
      </c>
      <c r="J9158" s="2" t="s">
        <v>42</v>
      </c>
      <c r="K9158" s="2" t="s">
        <v>43</v>
      </c>
      <c r="L9158" s="10">
        <v>43415.0</v>
      </c>
      <c r="M9158" s="2" t="s">
        <v>34</v>
      </c>
      <c r="N9158" s="11">
        <v>0.0</v>
      </c>
      <c r="O9158" s="12">
        <v>10.0</v>
      </c>
      <c r="P9158" s="13">
        <v>0.49</v>
      </c>
      <c r="Q9158" s="13">
        <v>20.0</v>
      </c>
      <c r="R9158" s="13">
        <f t="shared" si="1"/>
        <v>20</v>
      </c>
      <c r="S9158" s="14">
        <f t="shared" si="2"/>
        <v>2.857142857</v>
      </c>
      <c r="T9158" s="14">
        <f t="shared" si="3"/>
        <v>0.5</v>
      </c>
      <c r="U9158" s="15" t="str">
        <f>vlookup(F9158,'Sub categories'!$A:$C,3,False)</f>
        <v>Labels</v>
      </c>
      <c r="V9158" s="16">
        <f t="shared" si="4"/>
        <v>6</v>
      </c>
      <c r="W9158" s="17">
        <f t="array" ref="W9158">INDEX(shipping_prices!$C$1:$F10385,MATCH(I9158,shipping_prices!$A$1:$A10385,0),MATCH(M9158,shipping_prices!$C$1:$F$1,0))</f>
        <v>11.6</v>
      </c>
      <c r="X9158" s="15" t="str">
        <f t="shared" si="5"/>
        <v>Eugene MorenSanta AnaCalifornia</v>
      </c>
      <c r="Y9158" s="15" t="str">
        <f t="shared" si="6"/>
        <v>Low</v>
      </c>
    </row>
    <row r="9159" hidden="1">
      <c r="A9159" s="1">
        <v>43409.0</v>
      </c>
      <c r="B9159" s="2" t="s">
        <v>7999</v>
      </c>
      <c r="C9159" s="2">
        <v>2.0</v>
      </c>
      <c r="D9159" s="2" t="s">
        <v>794</v>
      </c>
      <c r="E9159" s="2" t="s">
        <v>37</v>
      </c>
      <c r="F9159" s="2" t="s">
        <v>992</v>
      </c>
      <c r="G9159" s="2" t="s">
        <v>39</v>
      </c>
      <c r="H9159" s="2" t="s">
        <v>458</v>
      </c>
      <c r="I9159" s="2" t="s">
        <v>140</v>
      </c>
      <c r="J9159" s="2" t="s">
        <v>141</v>
      </c>
      <c r="K9159" s="2" t="s">
        <v>77</v>
      </c>
      <c r="L9159" s="10">
        <v>43420.0</v>
      </c>
      <c r="M9159" s="2" t="s">
        <v>90</v>
      </c>
      <c r="N9159" s="11">
        <v>0.8</v>
      </c>
      <c r="O9159" s="12">
        <v>-12.0</v>
      </c>
      <c r="P9159" s="13">
        <v>-2.7</v>
      </c>
      <c r="Q9159" s="13">
        <v>4.0</v>
      </c>
      <c r="R9159" s="13">
        <f t="shared" si="1"/>
        <v>20</v>
      </c>
      <c r="S9159" s="14">
        <f t="shared" si="2"/>
        <v>10</v>
      </c>
      <c r="T9159" s="14">
        <f t="shared" si="3"/>
        <v>-3</v>
      </c>
      <c r="U9159" s="15" t="str">
        <f>vlookup(F9159,'Sub categories'!$A:$C,3,False)</f>
        <v>Appliances</v>
      </c>
      <c r="V9159" s="16">
        <f t="shared" si="4"/>
        <v>11</v>
      </c>
      <c r="W9159" s="17">
        <f t="array" ref="W9159">INDEX(shipping_prices!$C$1:$F10386,MATCH(I9159,shipping_prices!$A$1:$A10386,0),MATCH(M9159,shipping_prices!$C$1:$F$1,0))</f>
        <v>7.39</v>
      </c>
      <c r="X9159" s="15" t="str">
        <f t="shared" si="5"/>
        <v>Rob WilliamsChicagoIllinois</v>
      </c>
      <c r="Y9159" s="15" t="str">
        <f t="shared" si="6"/>
        <v>loss</v>
      </c>
    </row>
    <row r="9160" hidden="1">
      <c r="A9160" s="1">
        <v>43409.0</v>
      </c>
      <c r="B9160" s="2" t="s">
        <v>7999</v>
      </c>
      <c r="C9160" s="2">
        <v>4.0</v>
      </c>
      <c r="D9160" s="2" t="s">
        <v>794</v>
      </c>
      <c r="E9160" s="2" t="s">
        <v>37</v>
      </c>
      <c r="F9160" s="2" t="s">
        <v>364</v>
      </c>
      <c r="G9160" s="2" t="s">
        <v>29</v>
      </c>
      <c r="H9160" s="2" t="s">
        <v>365</v>
      </c>
      <c r="I9160" s="2" t="s">
        <v>140</v>
      </c>
      <c r="J9160" s="2" t="s">
        <v>141</v>
      </c>
      <c r="K9160" s="2" t="s">
        <v>77</v>
      </c>
      <c r="L9160" s="10">
        <v>43420.0</v>
      </c>
      <c r="M9160" s="2" t="s">
        <v>90</v>
      </c>
      <c r="N9160" s="11">
        <v>0.2</v>
      </c>
      <c r="O9160" s="12">
        <v>-1.0</v>
      </c>
      <c r="P9160" s="13">
        <v>-0.08</v>
      </c>
      <c r="Q9160" s="13">
        <v>19.0</v>
      </c>
      <c r="R9160" s="13">
        <f t="shared" si="1"/>
        <v>23.75</v>
      </c>
      <c r="S9160" s="14">
        <f t="shared" si="2"/>
        <v>5.9375</v>
      </c>
      <c r="T9160" s="14">
        <f t="shared" si="3"/>
        <v>-0.05263157895</v>
      </c>
      <c r="U9160" s="15" t="str">
        <f>vlookup(F9160,'Sub categories'!$A:$C,3,False)</f>
        <v>Accessories</v>
      </c>
      <c r="V9160" s="16">
        <f t="shared" si="4"/>
        <v>11</v>
      </c>
      <c r="W9160" s="17">
        <f t="array" ref="W9160">INDEX(shipping_prices!$C$1:$F10387,MATCH(I9160,shipping_prices!$A$1:$A10387,0),MATCH(M9160,shipping_prices!$C$1:$F$1,0))</f>
        <v>7.39</v>
      </c>
      <c r="X9160" s="15" t="str">
        <f t="shared" si="5"/>
        <v>Rob WilliamsChicagoIllinois</v>
      </c>
      <c r="Y9160" s="15" t="str">
        <f t="shared" si="6"/>
        <v>loss</v>
      </c>
    </row>
    <row r="9161" hidden="1">
      <c r="A9161" s="1">
        <v>43409.0</v>
      </c>
      <c r="B9161" s="2" t="s">
        <v>7999</v>
      </c>
      <c r="C9161" s="2">
        <v>3.0</v>
      </c>
      <c r="D9161" s="2" t="s">
        <v>794</v>
      </c>
      <c r="E9161" s="2" t="s">
        <v>37</v>
      </c>
      <c r="F9161" s="2" t="s">
        <v>2246</v>
      </c>
      <c r="G9161" s="2" t="s">
        <v>39</v>
      </c>
      <c r="H9161" s="2" t="s">
        <v>297</v>
      </c>
      <c r="I9161" s="2" t="s">
        <v>140</v>
      </c>
      <c r="J9161" s="2" t="s">
        <v>141</v>
      </c>
      <c r="K9161" s="2" t="s">
        <v>77</v>
      </c>
      <c r="L9161" s="10">
        <v>43420.0</v>
      </c>
      <c r="M9161" s="2" t="s">
        <v>90</v>
      </c>
      <c r="N9161" s="11">
        <v>0.2</v>
      </c>
      <c r="O9161" s="12">
        <v>2.0</v>
      </c>
      <c r="P9161" s="13">
        <v>0.08</v>
      </c>
      <c r="Q9161" s="13">
        <v>21.0</v>
      </c>
      <c r="R9161" s="13">
        <f t="shared" si="1"/>
        <v>26.25</v>
      </c>
      <c r="S9161" s="14">
        <f t="shared" si="2"/>
        <v>8.75</v>
      </c>
      <c r="T9161" s="14">
        <f t="shared" si="3"/>
        <v>0.09523809524</v>
      </c>
      <c r="U9161" s="15" t="str">
        <f>vlookup(F9161,'Sub categories'!$A:$C,3,False)</f>
        <v>Supplies</v>
      </c>
      <c r="V9161" s="16">
        <f t="shared" si="4"/>
        <v>11</v>
      </c>
      <c r="W9161" s="17">
        <f t="array" ref="W9161">INDEX(shipping_prices!$C$1:$F10388,MATCH(I9161,shipping_prices!$A$1:$A10388,0),MATCH(M9161,shipping_prices!$C$1:$F$1,0))</f>
        <v>7.39</v>
      </c>
      <c r="X9161" s="15" t="str">
        <f t="shared" si="5"/>
        <v>Rob WilliamsChicagoIllinois</v>
      </c>
      <c r="Y9161" s="15" t="str">
        <f t="shared" si="6"/>
        <v>Low</v>
      </c>
    </row>
    <row r="9162" hidden="1">
      <c r="A9162" s="1">
        <v>43410.0</v>
      </c>
      <c r="B9162" s="2" t="s">
        <v>8000</v>
      </c>
      <c r="C9162" s="2">
        <v>4.0</v>
      </c>
      <c r="D9162" s="2" t="s">
        <v>890</v>
      </c>
      <c r="E9162" s="2" t="s">
        <v>27</v>
      </c>
      <c r="F9162" s="2" t="s">
        <v>788</v>
      </c>
      <c r="G9162" s="2" t="s">
        <v>39</v>
      </c>
      <c r="H9162" s="2" t="s">
        <v>789</v>
      </c>
      <c r="I9162" s="2" t="s">
        <v>1225</v>
      </c>
      <c r="J9162" s="2" t="s">
        <v>76</v>
      </c>
      <c r="K9162" s="2" t="s">
        <v>77</v>
      </c>
      <c r="L9162" s="10">
        <v>43413.0</v>
      </c>
      <c r="M9162" s="2" t="s">
        <v>34</v>
      </c>
      <c r="N9162" s="11">
        <v>0.2</v>
      </c>
      <c r="O9162" s="12">
        <v>17.0</v>
      </c>
      <c r="P9162" s="13">
        <v>0.11</v>
      </c>
      <c r="Q9162" s="13">
        <v>154.0</v>
      </c>
      <c r="R9162" s="13">
        <f t="shared" si="1"/>
        <v>192.5</v>
      </c>
      <c r="S9162" s="14">
        <f t="shared" si="2"/>
        <v>48.125</v>
      </c>
      <c r="T9162" s="14">
        <f t="shared" si="3"/>
        <v>0.1103896104</v>
      </c>
      <c r="U9162" s="15" t="str">
        <f>vlookup(F9162,'Sub categories'!$A:$C,3,False)</f>
        <v>Art</v>
      </c>
      <c r="V9162" s="16">
        <f t="shared" si="4"/>
        <v>3</v>
      </c>
      <c r="W9162" s="17">
        <f t="array" ref="W9162">INDEX(shipping_prices!$C$1:$F10389,MATCH(I9162,shipping_prices!$A$1:$A10389,0),MATCH(M9162,shipping_prices!$C$1:$F$1,0))</f>
        <v>6.99</v>
      </c>
      <c r="X9162" s="15" t="str">
        <f t="shared" si="5"/>
        <v>Logan HaushalterDallasTexas</v>
      </c>
      <c r="Y9162" s="15" t="str">
        <f t="shared" si="6"/>
        <v>Low</v>
      </c>
    </row>
    <row r="9163" hidden="1">
      <c r="A9163" s="1">
        <v>43410.0</v>
      </c>
      <c r="B9163" s="2" t="s">
        <v>8000</v>
      </c>
      <c r="C9163" s="2">
        <v>3.0</v>
      </c>
      <c r="D9163" s="2" t="s">
        <v>890</v>
      </c>
      <c r="E9163" s="2" t="s">
        <v>27</v>
      </c>
      <c r="F9163" s="2" t="s">
        <v>2084</v>
      </c>
      <c r="G9163" s="2" t="s">
        <v>39</v>
      </c>
      <c r="H9163" s="2" t="s">
        <v>526</v>
      </c>
      <c r="I9163" s="2" t="s">
        <v>1225</v>
      </c>
      <c r="J9163" s="2" t="s">
        <v>76</v>
      </c>
      <c r="K9163" s="2" t="s">
        <v>77</v>
      </c>
      <c r="L9163" s="10">
        <v>43413.0</v>
      </c>
      <c r="M9163" s="2" t="s">
        <v>34</v>
      </c>
      <c r="N9163" s="11">
        <v>0.2</v>
      </c>
      <c r="O9163" s="12">
        <v>-34.0</v>
      </c>
      <c r="P9163" s="13">
        <v>-0.1</v>
      </c>
      <c r="Q9163" s="13">
        <v>338.0</v>
      </c>
      <c r="R9163" s="13">
        <f t="shared" si="1"/>
        <v>422.5</v>
      </c>
      <c r="S9163" s="14">
        <f t="shared" si="2"/>
        <v>140.8333333</v>
      </c>
      <c r="T9163" s="14">
        <f t="shared" si="3"/>
        <v>-0.100591716</v>
      </c>
      <c r="U9163" s="15" t="str">
        <f>vlookup(F9163,'Sub categories'!$A:$C,3,False)</f>
        <v>Storage</v>
      </c>
      <c r="V9163" s="16">
        <f t="shared" si="4"/>
        <v>3</v>
      </c>
      <c r="W9163" s="17">
        <f t="array" ref="W9163">INDEX(shipping_prices!$C$1:$F10390,MATCH(I9163,shipping_prices!$A$1:$A10390,0),MATCH(M9163,shipping_prices!$C$1:$F$1,0))</f>
        <v>6.99</v>
      </c>
      <c r="X9163" s="15" t="str">
        <f t="shared" si="5"/>
        <v>Logan HaushalterDallasTexas</v>
      </c>
      <c r="Y9163" s="15" t="str">
        <f t="shared" si="6"/>
        <v>loss</v>
      </c>
    </row>
    <row r="9164" hidden="1">
      <c r="A9164" s="1">
        <v>43410.0</v>
      </c>
      <c r="B9164" s="2" t="s">
        <v>8001</v>
      </c>
      <c r="C9164" s="2">
        <v>3.0</v>
      </c>
      <c r="D9164" s="2" t="s">
        <v>1852</v>
      </c>
      <c r="E9164" s="2" t="s">
        <v>27</v>
      </c>
      <c r="F9164" s="2" t="s">
        <v>840</v>
      </c>
      <c r="G9164" s="2" t="s">
        <v>39</v>
      </c>
      <c r="H9164" s="2" t="s">
        <v>841</v>
      </c>
      <c r="I9164" s="2" t="s">
        <v>75</v>
      </c>
      <c r="J9164" s="2" t="s">
        <v>76</v>
      </c>
      <c r="K9164" s="2" t="s">
        <v>77</v>
      </c>
      <c r="L9164" s="10">
        <v>43422.0</v>
      </c>
      <c r="M9164" s="2" t="s">
        <v>34</v>
      </c>
      <c r="N9164" s="11">
        <v>0.8</v>
      </c>
      <c r="O9164" s="12">
        <v>-6.0</v>
      </c>
      <c r="P9164" s="13">
        <v>-1.75</v>
      </c>
      <c r="Q9164" s="13">
        <v>4.0</v>
      </c>
      <c r="R9164" s="13">
        <f t="shared" si="1"/>
        <v>20</v>
      </c>
      <c r="S9164" s="14">
        <f t="shared" si="2"/>
        <v>6.666666667</v>
      </c>
      <c r="T9164" s="14">
        <f t="shared" si="3"/>
        <v>-1.5</v>
      </c>
      <c r="U9164" s="15" t="str">
        <f>vlookup(F9164,'Sub categories'!$A:$C,3,False)</f>
        <v>Binders</v>
      </c>
      <c r="V9164" s="16">
        <f t="shared" si="4"/>
        <v>12</v>
      </c>
      <c r="W9164" s="17">
        <f t="array" ref="W9164">INDEX(shipping_prices!$C$1:$F10391,MATCH(I9164,shipping_prices!$A$1:$A10391,0),MATCH(M9164,shipping_prices!$C$1:$F$1,0))</f>
        <v>11.99</v>
      </c>
      <c r="X9164" s="15" t="str">
        <f t="shared" si="5"/>
        <v>Emily PhanHoustonTexas</v>
      </c>
      <c r="Y9164" s="15" t="str">
        <f t="shared" si="6"/>
        <v>loss</v>
      </c>
    </row>
    <row r="9165" hidden="1">
      <c r="A9165" s="1">
        <v>43410.0</v>
      </c>
      <c r="B9165" s="2" t="s">
        <v>8001</v>
      </c>
      <c r="C9165" s="2">
        <v>3.0</v>
      </c>
      <c r="D9165" s="2" t="s">
        <v>1852</v>
      </c>
      <c r="E9165" s="2" t="s">
        <v>27</v>
      </c>
      <c r="F9165" s="2" t="s">
        <v>2067</v>
      </c>
      <c r="G9165" s="2" t="s">
        <v>39</v>
      </c>
      <c r="H9165" s="2" t="s">
        <v>79</v>
      </c>
      <c r="I9165" s="2" t="s">
        <v>75</v>
      </c>
      <c r="J9165" s="2" t="s">
        <v>76</v>
      </c>
      <c r="K9165" s="2" t="s">
        <v>77</v>
      </c>
      <c r="L9165" s="10">
        <v>43422.0</v>
      </c>
      <c r="M9165" s="2" t="s">
        <v>34</v>
      </c>
      <c r="N9165" s="11">
        <v>0.8</v>
      </c>
      <c r="O9165" s="12">
        <v>-20.0</v>
      </c>
      <c r="P9165" s="13">
        <v>-1.6</v>
      </c>
      <c r="Q9165" s="13">
        <v>13.0</v>
      </c>
      <c r="R9165" s="13">
        <f t="shared" si="1"/>
        <v>65</v>
      </c>
      <c r="S9165" s="14">
        <f t="shared" si="2"/>
        <v>21.66666667</v>
      </c>
      <c r="T9165" s="14">
        <f t="shared" si="3"/>
        <v>-1.538461538</v>
      </c>
      <c r="U9165" s="15" t="str">
        <f>vlookup(F9165,'Sub categories'!$A:$C,3,False)</f>
        <v>Binders</v>
      </c>
      <c r="V9165" s="16">
        <f t="shared" si="4"/>
        <v>12</v>
      </c>
      <c r="W9165" s="17">
        <f t="array" ref="W9165">INDEX(shipping_prices!$C$1:$F10392,MATCH(I9165,shipping_prices!$A$1:$A10392,0),MATCH(M9165,shipping_prices!$C$1:$F$1,0))</f>
        <v>11.99</v>
      </c>
      <c r="X9165" s="15" t="str">
        <f t="shared" si="5"/>
        <v>Emily PhanHoustonTexas</v>
      </c>
      <c r="Y9165" s="15" t="str">
        <f t="shared" si="6"/>
        <v>loss</v>
      </c>
    </row>
    <row r="9166" hidden="1">
      <c r="A9166" s="1">
        <v>43410.0</v>
      </c>
      <c r="B9166" s="2" t="s">
        <v>8001</v>
      </c>
      <c r="C9166" s="2">
        <v>5.0</v>
      </c>
      <c r="D9166" s="2" t="s">
        <v>1852</v>
      </c>
      <c r="E9166" s="2" t="s">
        <v>27</v>
      </c>
      <c r="F9166" s="2" t="s">
        <v>6187</v>
      </c>
      <c r="G9166" s="2" t="s">
        <v>29</v>
      </c>
      <c r="H9166" s="2" t="s">
        <v>220</v>
      </c>
      <c r="I9166" s="2" t="s">
        <v>75</v>
      </c>
      <c r="J9166" s="2" t="s">
        <v>76</v>
      </c>
      <c r="K9166" s="2" t="s">
        <v>77</v>
      </c>
      <c r="L9166" s="10">
        <v>43422.0</v>
      </c>
      <c r="M9166" s="2" t="s">
        <v>34</v>
      </c>
      <c r="N9166" s="11">
        <v>0.2</v>
      </c>
      <c r="O9166" s="12">
        <v>45.0</v>
      </c>
      <c r="P9166" s="13">
        <v>0.26</v>
      </c>
      <c r="Q9166" s="13">
        <v>172.0</v>
      </c>
      <c r="R9166" s="13">
        <f t="shared" si="1"/>
        <v>215</v>
      </c>
      <c r="S9166" s="14">
        <f t="shared" si="2"/>
        <v>43</v>
      </c>
      <c r="T9166" s="14">
        <f t="shared" si="3"/>
        <v>0.261627907</v>
      </c>
      <c r="U9166" s="15" t="str">
        <f>vlookup(F9166,'Sub categories'!$A:$C,3,False)</f>
        <v>Accessories</v>
      </c>
      <c r="V9166" s="16">
        <f t="shared" si="4"/>
        <v>12</v>
      </c>
      <c r="W9166" s="17">
        <f t="array" ref="W9166">INDEX(shipping_prices!$C$1:$F10393,MATCH(I9166,shipping_prices!$A$1:$A10393,0),MATCH(M9166,shipping_prices!$C$1:$F$1,0))</f>
        <v>11.99</v>
      </c>
      <c r="X9166" s="15" t="str">
        <f t="shared" si="5"/>
        <v>Emily PhanHoustonTexas</v>
      </c>
      <c r="Y9166" s="15" t="str">
        <f t="shared" si="6"/>
        <v>High</v>
      </c>
    </row>
    <row r="9167">
      <c r="A9167" s="1">
        <v>43410.0</v>
      </c>
      <c r="B9167" s="2" t="s">
        <v>8001</v>
      </c>
      <c r="C9167" s="2">
        <v>8.0</v>
      </c>
      <c r="D9167" s="2" t="s">
        <v>1852</v>
      </c>
      <c r="E9167" s="2" t="s">
        <v>27</v>
      </c>
      <c r="F9167" s="2" t="s">
        <v>4009</v>
      </c>
      <c r="G9167" s="2" t="s">
        <v>45</v>
      </c>
      <c r="H9167" s="2" t="s">
        <v>79</v>
      </c>
      <c r="I9167" s="2" t="s">
        <v>75</v>
      </c>
      <c r="J9167" s="2" t="s">
        <v>76</v>
      </c>
      <c r="K9167" s="2" t="s">
        <v>77</v>
      </c>
      <c r="L9167" s="10">
        <v>43422.0</v>
      </c>
      <c r="M9167" s="2" t="s">
        <v>34</v>
      </c>
      <c r="N9167" s="11">
        <v>0.3</v>
      </c>
      <c r="O9167" s="12">
        <v>-160.0</v>
      </c>
      <c r="P9167" s="13">
        <v>-0.19</v>
      </c>
      <c r="Q9167" s="13">
        <v>863.0</v>
      </c>
      <c r="R9167" s="13">
        <f t="shared" si="1"/>
        <v>1232.857143</v>
      </c>
      <c r="S9167" s="14">
        <f t="shared" si="2"/>
        <v>154.1071429</v>
      </c>
      <c r="T9167" s="14">
        <f t="shared" si="3"/>
        <v>-0.1853997683</v>
      </c>
      <c r="U9167" s="15" t="str">
        <f>vlookup(F9167,'Sub categories'!$A:$C,3,False)</f>
        <v>Tables</v>
      </c>
      <c r="V9167" s="16">
        <f t="shared" si="4"/>
        <v>12</v>
      </c>
      <c r="W9167" s="17">
        <f t="array" ref="W9167">INDEX(shipping_prices!$C$1:$F10394,MATCH(I9167,shipping_prices!$A$1:$A10394,0),MATCH(M9167,shipping_prices!$C$1:$F$1,0))</f>
        <v>11.99</v>
      </c>
      <c r="X9167" s="15" t="str">
        <f t="shared" si="5"/>
        <v>Emily PhanHoustonTexas</v>
      </c>
      <c r="Y9167" s="15" t="str">
        <f t="shared" si="6"/>
        <v>loss</v>
      </c>
    </row>
    <row r="9168">
      <c r="A9168" s="1">
        <v>43410.0</v>
      </c>
      <c r="B9168" s="2" t="s">
        <v>8001</v>
      </c>
      <c r="C9168" s="2">
        <v>7.0</v>
      </c>
      <c r="D9168" s="2" t="s">
        <v>1852</v>
      </c>
      <c r="E9168" s="2" t="s">
        <v>27</v>
      </c>
      <c r="F9168" s="2" t="s">
        <v>6874</v>
      </c>
      <c r="G9168" s="2" t="s">
        <v>45</v>
      </c>
      <c r="H9168" s="2" t="s">
        <v>206</v>
      </c>
      <c r="I9168" s="2" t="s">
        <v>75</v>
      </c>
      <c r="J9168" s="2" t="s">
        <v>76</v>
      </c>
      <c r="K9168" s="2" t="s">
        <v>77</v>
      </c>
      <c r="L9168" s="10">
        <v>43422.0</v>
      </c>
      <c r="M9168" s="2" t="s">
        <v>34</v>
      </c>
      <c r="N9168" s="11">
        <v>0.32</v>
      </c>
      <c r="O9168" s="12">
        <v>-225.0</v>
      </c>
      <c r="P9168" s="13">
        <v>-0.24</v>
      </c>
      <c r="Q9168" s="13">
        <v>957.0</v>
      </c>
      <c r="R9168" s="13">
        <f t="shared" si="1"/>
        <v>1407.352941</v>
      </c>
      <c r="S9168" s="14">
        <f t="shared" si="2"/>
        <v>201.0504202</v>
      </c>
      <c r="T9168" s="14">
        <f t="shared" si="3"/>
        <v>-0.2351097179</v>
      </c>
      <c r="U9168" s="15" t="str">
        <f>vlookup(F9168,'Sub categories'!$A:$C,3,False)</f>
        <v>Bookcases</v>
      </c>
      <c r="V9168" s="16">
        <f t="shared" si="4"/>
        <v>12</v>
      </c>
      <c r="W9168" s="17">
        <f t="array" ref="W9168">INDEX(shipping_prices!$C$1:$F10395,MATCH(I9168,shipping_prices!$A$1:$A10395,0),MATCH(M9168,shipping_prices!$C$1:$F$1,0))</f>
        <v>11.99</v>
      </c>
      <c r="X9168" s="15" t="str">
        <f t="shared" si="5"/>
        <v>Emily PhanHoustonTexas</v>
      </c>
      <c r="Y9168" s="15" t="str">
        <f t="shared" si="6"/>
        <v>loss</v>
      </c>
    </row>
    <row r="9169" hidden="1">
      <c r="A9169" s="1">
        <v>43410.0</v>
      </c>
      <c r="B9169" s="2" t="s">
        <v>8002</v>
      </c>
      <c r="C9169" s="2">
        <v>2.0</v>
      </c>
      <c r="D9169" s="2" t="s">
        <v>959</v>
      </c>
      <c r="E9169" s="2" t="s">
        <v>37</v>
      </c>
      <c r="F9169" s="2" t="s">
        <v>949</v>
      </c>
      <c r="G9169" s="2" t="s">
        <v>29</v>
      </c>
      <c r="H9169" s="2" t="s">
        <v>764</v>
      </c>
      <c r="I9169" s="2" t="s">
        <v>1225</v>
      </c>
      <c r="J9169" s="2" t="s">
        <v>76</v>
      </c>
      <c r="K9169" s="2" t="s">
        <v>77</v>
      </c>
      <c r="L9169" s="10">
        <v>43422.0</v>
      </c>
      <c r="M9169" s="2" t="s">
        <v>90</v>
      </c>
      <c r="N9169" s="11">
        <v>0.2</v>
      </c>
      <c r="O9169" s="12">
        <v>17.0</v>
      </c>
      <c r="P9169" s="13">
        <v>0.29</v>
      </c>
      <c r="Q9169" s="13">
        <v>58.0</v>
      </c>
      <c r="R9169" s="13">
        <f t="shared" si="1"/>
        <v>72.5</v>
      </c>
      <c r="S9169" s="14">
        <f t="shared" si="2"/>
        <v>36.25</v>
      </c>
      <c r="T9169" s="14">
        <f t="shared" si="3"/>
        <v>0.2931034483</v>
      </c>
      <c r="U9169" s="15" t="str">
        <f>vlookup(F9169,'Sub categories'!$A:$C,3,False)</f>
        <v>Accessories</v>
      </c>
      <c r="V9169" s="16">
        <f t="shared" si="4"/>
        <v>12</v>
      </c>
      <c r="W9169" s="17">
        <f t="array" ref="W9169">INDEX(shipping_prices!$C$1:$F10396,MATCH(I9169,shipping_prices!$A$1:$A10396,0),MATCH(M9169,shipping_prices!$C$1:$F$1,0))</f>
        <v>4</v>
      </c>
      <c r="X9169" s="15" t="str">
        <f t="shared" si="5"/>
        <v>Nick CrebassaDallasTexas</v>
      </c>
      <c r="Y9169" s="15" t="str">
        <f t="shared" si="6"/>
        <v>Low</v>
      </c>
    </row>
    <row r="9170" hidden="1">
      <c r="A9170" s="1">
        <v>43410.0</v>
      </c>
      <c r="B9170" s="2" t="s">
        <v>8003</v>
      </c>
      <c r="C9170" s="2">
        <v>3.0</v>
      </c>
      <c r="D9170" s="2" t="s">
        <v>2715</v>
      </c>
      <c r="E9170" s="2" t="s">
        <v>27</v>
      </c>
      <c r="F9170" s="2" t="s">
        <v>2289</v>
      </c>
      <c r="G9170" s="2" t="s">
        <v>39</v>
      </c>
      <c r="H9170" s="2" t="s">
        <v>193</v>
      </c>
      <c r="I9170" s="2" t="s">
        <v>8004</v>
      </c>
      <c r="J9170" s="2" t="s">
        <v>53</v>
      </c>
      <c r="K9170" s="2" t="s">
        <v>54</v>
      </c>
      <c r="L9170" s="10">
        <v>43414.0</v>
      </c>
      <c r="M9170" s="2" t="s">
        <v>142</v>
      </c>
      <c r="N9170" s="11">
        <v>0.7</v>
      </c>
      <c r="O9170" s="12">
        <v>-1.0</v>
      </c>
      <c r="P9170" s="13">
        <v>-0.67</v>
      </c>
      <c r="Q9170" s="13">
        <v>2.0</v>
      </c>
      <c r="R9170" s="13">
        <f t="shared" si="1"/>
        <v>6.666666667</v>
      </c>
      <c r="S9170" s="14">
        <f t="shared" si="2"/>
        <v>2.222222222</v>
      </c>
      <c r="T9170" s="14">
        <f t="shared" si="3"/>
        <v>-0.5</v>
      </c>
      <c r="U9170" s="15" t="str">
        <f>vlookup(F9170,'Sub categories'!$A:$C,3,False)</f>
        <v>Binders</v>
      </c>
      <c r="V9170" s="16">
        <f t="shared" si="4"/>
        <v>4</v>
      </c>
      <c r="W9170" s="17">
        <f t="array" ref="W9170">INDEX(shipping_prices!$C$1:$F10397,MATCH(I9170,shipping_prices!$A$1:$A10397,0),MATCH(M9170,shipping_prices!$C$1:$F$1,0))</f>
        <v>22.26</v>
      </c>
      <c r="X9170" s="15" t="str">
        <f t="shared" si="5"/>
        <v>Pierre WenerPensacolaFlorida</v>
      </c>
      <c r="Y9170" s="15" t="str">
        <f t="shared" si="6"/>
        <v>loss</v>
      </c>
    </row>
    <row r="9171" hidden="1">
      <c r="A9171" s="1">
        <v>43410.0</v>
      </c>
      <c r="B9171" s="2" t="s">
        <v>8005</v>
      </c>
      <c r="C9171" s="2">
        <v>1.0</v>
      </c>
      <c r="D9171" s="2" t="s">
        <v>890</v>
      </c>
      <c r="E9171" s="2" t="s">
        <v>27</v>
      </c>
      <c r="F9171" s="2" t="s">
        <v>4245</v>
      </c>
      <c r="G9171" s="2" t="s">
        <v>39</v>
      </c>
      <c r="H9171" s="2" t="s">
        <v>4246</v>
      </c>
      <c r="I9171" s="2" t="s">
        <v>169</v>
      </c>
      <c r="J9171" s="2" t="s">
        <v>42</v>
      </c>
      <c r="K9171" s="2" t="s">
        <v>43</v>
      </c>
      <c r="L9171" s="10">
        <v>43413.0</v>
      </c>
      <c r="M9171" s="2" t="s">
        <v>90</v>
      </c>
      <c r="N9171" s="11">
        <v>0.2</v>
      </c>
      <c r="O9171" s="12">
        <v>4.0</v>
      </c>
      <c r="P9171" s="13">
        <v>0.33</v>
      </c>
      <c r="Q9171" s="13">
        <v>12.0</v>
      </c>
      <c r="R9171" s="13">
        <f t="shared" si="1"/>
        <v>15</v>
      </c>
      <c r="S9171" s="14">
        <f t="shared" si="2"/>
        <v>15</v>
      </c>
      <c r="T9171" s="14">
        <f t="shared" si="3"/>
        <v>0.3333333333</v>
      </c>
      <c r="U9171" s="15" t="str">
        <f>vlookup(F9171,'Sub categories'!$A:$C,3,False)</f>
        <v>Binders</v>
      </c>
      <c r="V9171" s="16">
        <f t="shared" si="4"/>
        <v>3</v>
      </c>
      <c r="W9171" s="17">
        <f t="array" ref="W9171">INDEX(shipping_prices!$C$1:$F10398,MATCH(I9171,shipping_prices!$A$1:$A10398,0),MATCH(M9171,shipping_prices!$C$1:$F$1,0))</f>
        <v>6.7</v>
      </c>
      <c r="X9171" s="15" t="str">
        <f t="shared" si="5"/>
        <v>Logan HaushalterLos AngelesCalifornia</v>
      </c>
      <c r="Y9171" s="15" t="str">
        <f t="shared" si="6"/>
        <v>Low</v>
      </c>
    </row>
    <row r="9172" hidden="1">
      <c r="A9172" s="1">
        <v>43410.0</v>
      </c>
      <c r="B9172" s="2" t="s">
        <v>8006</v>
      </c>
      <c r="C9172" s="2">
        <v>5.0</v>
      </c>
      <c r="D9172" s="2" t="s">
        <v>499</v>
      </c>
      <c r="E9172" s="2" t="s">
        <v>37</v>
      </c>
      <c r="F9172" s="2" t="s">
        <v>2863</v>
      </c>
      <c r="G9172" s="2" t="s">
        <v>39</v>
      </c>
      <c r="H9172" s="2" t="s">
        <v>79</v>
      </c>
      <c r="I9172" s="2" t="s">
        <v>8007</v>
      </c>
      <c r="J9172" s="2" t="s">
        <v>76</v>
      </c>
      <c r="K9172" s="2" t="s">
        <v>77</v>
      </c>
      <c r="L9172" s="10">
        <v>43412.0</v>
      </c>
      <c r="M9172" s="2" t="s">
        <v>34</v>
      </c>
      <c r="N9172" s="11">
        <v>0.2</v>
      </c>
      <c r="O9172" s="12">
        <v>3.0</v>
      </c>
      <c r="P9172" s="13">
        <v>0.36</v>
      </c>
      <c r="Q9172" s="13">
        <v>8.0</v>
      </c>
      <c r="R9172" s="13">
        <f t="shared" si="1"/>
        <v>10</v>
      </c>
      <c r="S9172" s="14">
        <f t="shared" si="2"/>
        <v>2</v>
      </c>
      <c r="T9172" s="14">
        <f t="shared" si="3"/>
        <v>0.375</v>
      </c>
      <c r="U9172" s="15" t="str">
        <f>vlookup(F9172,'Sub categories'!$A:$C,3,False)</f>
        <v>Fasteners</v>
      </c>
      <c r="V9172" s="16">
        <f t="shared" si="4"/>
        <v>2</v>
      </c>
      <c r="W9172" s="17">
        <f t="array" ref="W9172">INDEX(shipping_prices!$C$1:$F10399,MATCH(I9172,shipping_prices!$A$1:$A10399,0),MATCH(M9172,shipping_prices!$C$1:$F$1,0))</f>
        <v>6.61</v>
      </c>
      <c r="X9172" s="15" t="str">
        <f t="shared" si="5"/>
        <v>Muhammed YedwabGrapevineTexas</v>
      </c>
      <c r="Y9172" s="15" t="str">
        <f t="shared" si="6"/>
        <v>Low</v>
      </c>
    </row>
    <row r="9173" hidden="1">
      <c r="A9173" s="1">
        <v>43410.0</v>
      </c>
      <c r="B9173" s="2" t="s">
        <v>8006</v>
      </c>
      <c r="C9173" s="2">
        <v>7.0</v>
      </c>
      <c r="D9173" s="2" t="s">
        <v>499</v>
      </c>
      <c r="E9173" s="2" t="s">
        <v>37</v>
      </c>
      <c r="F9173" s="2" t="s">
        <v>7490</v>
      </c>
      <c r="G9173" s="2" t="s">
        <v>39</v>
      </c>
      <c r="H9173" s="2" t="s">
        <v>456</v>
      </c>
      <c r="I9173" s="2" t="s">
        <v>8007</v>
      </c>
      <c r="J9173" s="2" t="s">
        <v>76</v>
      </c>
      <c r="K9173" s="2" t="s">
        <v>77</v>
      </c>
      <c r="L9173" s="10">
        <v>43412.0</v>
      </c>
      <c r="M9173" s="2" t="s">
        <v>34</v>
      </c>
      <c r="N9173" s="11">
        <v>0.2</v>
      </c>
      <c r="O9173" s="12">
        <v>6.0</v>
      </c>
      <c r="P9173" s="13">
        <v>0.18</v>
      </c>
      <c r="Q9173" s="13">
        <v>33.0</v>
      </c>
      <c r="R9173" s="13">
        <f t="shared" si="1"/>
        <v>41.25</v>
      </c>
      <c r="S9173" s="14">
        <f t="shared" si="2"/>
        <v>5.892857143</v>
      </c>
      <c r="T9173" s="14">
        <f t="shared" si="3"/>
        <v>0.1818181818</v>
      </c>
      <c r="U9173" s="15" t="str">
        <f>vlookup(F9173,'Sub categories'!$A:$C,3,False)</f>
        <v>Art</v>
      </c>
      <c r="V9173" s="16">
        <f t="shared" si="4"/>
        <v>2</v>
      </c>
      <c r="W9173" s="17">
        <f t="array" ref="W9173">INDEX(shipping_prices!$C$1:$F10400,MATCH(I9173,shipping_prices!$A$1:$A10400,0),MATCH(M9173,shipping_prices!$C$1:$F$1,0))</f>
        <v>6.61</v>
      </c>
      <c r="X9173" s="15" t="str">
        <f t="shared" si="5"/>
        <v>Muhammed YedwabGrapevineTexas</v>
      </c>
      <c r="Y9173" s="15" t="str">
        <f t="shared" si="6"/>
        <v>Low</v>
      </c>
    </row>
    <row r="9174" hidden="1">
      <c r="A9174" s="1">
        <v>43410.0</v>
      </c>
      <c r="B9174" s="2" t="s">
        <v>8008</v>
      </c>
      <c r="C9174" s="2">
        <v>1.0</v>
      </c>
      <c r="D9174" s="2" t="s">
        <v>3264</v>
      </c>
      <c r="E9174" s="2" t="s">
        <v>27</v>
      </c>
      <c r="F9174" s="2" t="s">
        <v>757</v>
      </c>
      <c r="G9174" s="2" t="s">
        <v>39</v>
      </c>
      <c r="H9174" s="2" t="s">
        <v>193</v>
      </c>
      <c r="I9174" s="2" t="s">
        <v>75</v>
      </c>
      <c r="J9174" s="2" t="s">
        <v>76</v>
      </c>
      <c r="K9174" s="2" t="s">
        <v>77</v>
      </c>
      <c r="L9174" s="10">
        <v>43418.0</v>
      </c>
      <c r="M9174" s="2" t="s">
        <v>34</v>
      </c>
      <c r="N9174" s="11">
        <v>0.2</v>
      </c>
      <c r="O9174" s="12">
        <v>1.0</v>
      </c>
      <c r="P9174" s="13">
        <v>0.33</v>
      </c>
      <c r="Q9174" s="13">
        <v>2.0</v>
      </c>
      <c r="R9174" s="13">
        <f t="shared" si="1"/>
        <v>2.5</v>
      </c>
      <c r="S9174" s="14">
        <f t="shared" si="2"/>
        <v>2.5</v>
      </c>
      <c r="T9174" s="14">
        <f t="shared" si="3"/>
        <v>0.5</v>
      </c>
      <c r="U9174" s="15" t="str">
        <f>vlookup(F9174,'Sub categories'!$A:$C,3,False)</f>
        <v>Labels</v>
      </c>
      <c r="V9174" s="16">
        <f t="shared" si="4"/>
        <v>8</v>
      </c>
      <c r="W9174" s="17">
        <f t="array" ref="W9174">INDEX(shipping_prices!$C$1:$F10401,MATCH(I9174,shipping_prices!$A$1:$A10401,0),MATCH(M9174,shipping_prices!$C$1:$F$1,0))</f>
        <v>11.99</v>
      </c>
      <c r="X9174" s="15" t="str">
        <f t="shared" si="5"/>
        <v>Jeremy EllisonHoustonTexas</v>
      </c>
      <c r="Y9174" s="15" t="str">
        <f t="shared" si="6"/>
        <v>Low</v>
      </c>
    </row>
    <row r="9175" hidden="1">
      <c r="A9175" s="1">
        <v>43410.0</v>
      </c>
      <c r="B9175" s="2" t="s">
        <v>8008</v>
      </c>
      <c r="C9175" s="2">
        <v>6.0</v>
      </c>
      <c r="D9175" s="2" t="s">
        <v>3264</v>
      </c>
      <c r="E9175" s="2" t="s">
        <v>27</v>
      </c>
      <c r="F9175" s="2" t="s">
        <v>2487</v>
      </c>
      <c r="G9175" s="2" t="s">
        <v>39</v>
      </c>
      <c r="H9175" s="2" t="s">
        <v>1195</v>
      </c>
      <c r="I9175" s="2" t="s">
        <v>75</v>
      </c>
      <c r="J9175" s="2" t="s">
        <v>76</v>
      </c>
      <c r="K9175" s="2" t="s">
        <v>77</v>
      </c>
      <c r="L9175" s="10">
        <v>43418.0</v>
      </c>
      <c r="M9175" s="2" t="s">
        <v>34</v>
      </c>
      <c r="N9175" s="11">
        <v>0.8</v>
      </c>
      <c r="O9175" s="12">
        <v>-7.0</v>
      </c>
      <c r="P9175" s="13">
        <v>-1.5</v>
      </c>
      <c r="Q9175" s="13">
        <v>4.0</v>
      </c>
      <c r="R9175" s="13">
        <f t="shared" si="1"/>
        <v>20</v>
      </c>
      <c r="S9175" s="14">
        <f t="shared" si="2"/>
        <v>3.333333333</v>
      </c>
      <c r="T9175" s="14">
        <f t="shared" si="3"/>
        <v>-1.75</v>
      </c>
      <c r="U9175" s="15" t="str">
        <f>vlookup(F9175,'Sub categories'!$A:$C,3,False)</f>
        <v>Binders</v>
      </c>
      <c r="V9175" s="16">
        <f t="shared" si="4"/>
        <v>8</v>
      </c>
      <c r="W9175" s="17">
        <f t="array" ref="W9175">INDEX(shipping_prices!$C$1:$F10402,MATCH(I9175,shipping_prices!$A$1:$A10402,0),MATCH(M9175,shipping_prices!$C$1:$F$1,0))</f>
        <v>11.99</v>
      </c>
      <c r="X9175" s="15" t="str">
        <f t="shared" si="5"/>
        <v>Jeremy EllisonHoustonTexas</v>
      </c>
      <c r="Y9175" s="15" t="str">
        <f t="shared" si="6"/>
        <v>loss</v>
      </c>
    </row>
    <row r="9176" hidden="1">
      <c r="A9176" s="1">
        <v>43410.0</v>
      </c>
      <c r="B9176" s="2" t="s">
        <v>8008</v>
      </c>
      <c r="C9176" s="2">
        <v>6.0</v>
      </c>
      <c r="D9176" s="2" t="s">
        <v>3264</v>
      </c>
      <c r="E9176" s="2" t="s">
        <v>27</v>
      </c>
      <c r="F9176" s="2" t="s">
        <v>3360</v>
      </c>
      <c r="G9176" s="2" t="s">
        <v>39</v>
      </c>
      <c r="H9176" s="2" t="s">
        <v>40</v>
      </c>
      <c r="I9176" s="2" t="s">
        <v>75</v>
      </c>
      <c r="J9176" s="2" t="s">
        <v>76</v>
      </c>
      <c r="K9176" s="2" t="s">
        <v>77</v>
      </c>
      <c r="L9176" s="10">
        <v>43418.0</v>
      </c>
      <c r="M9176" s="2" t="s">
        <v>34</v>
      </c>
      <c r="N9176" s="11">
        <v>0.8</v>
      </c>
      <c r="O9176" s="12">
        <v>-10.0</v>
      </c>
      <c r="P9176" s="13">
        <v>-1.55</v>
      </c>
      <c r="Q9176" s="13">
        <v>6.0</v>
      </c>
      <c r="R9176" s="13">
        <f t="shared" si="1"/>
        <v>30</v>
      </c>
      <c r="S9176" s="14">
        <f t="shared" si="2"/>
        <v>5</v>
      </c>
      <c r="T9176" s="14">
        <f t="shared" si="3"/>
        <v>-1.666666667</v>
      </c>
      <c r="U9176" s="15" t="str">
        <f>vlookup(F9176,'Sub categories'!$A:$C,3,False)</f>
        <v>Binders</v>
      </c>
      <c r="V9176" s="16">
        <f t="shared" si="4"/>
        <v>8</v>
      </c>
      <c r="W9176" s="17">
        <f t="array" ref="W9176">INDEX(shipping_prices!$C$1:$F10403,MATCH(I9176,shipping_prices!$A$1:$A10403,0),MATCH(M9176,shipping_prices!$C$1:$F$1,0))</f>
        <v>11.99</v>
      </c>
      <c r="X9176" s="15" t="str">
        <f t="shared" si="5"/>
        <v>Jeremy EllisonHoustonTexas</v>
      </c>
      <c r="Y9176" s="15" t="str">
        <f t="shared" si="6"/>
        <v>loss</v>
      </c>
    </row>
    <row r="9177" hidden="1">
      <c r="A9177" s="1">
        <v>43410.0</v>
      </c>
      <c r="B9177" s="2" t="s">
        <v>8008</v>
      </c>
      <c r="C9177" s="2">
        <v>2.0</v>
      </c>
      <c r="D9177" s="2" t="s">
        <v>3264</v>
      </c>
      <c r="E9177" s="2" t="s">
        <v>27</v>
      </c>
      <c r="F9177" s="2" t="s">
        <v>3201</v>
      </c>
      <c r="G9177" s="2" t="s">
        <v>29</v>
      </c>
      <c r="H9177" s="2" t="s">
        <v>1553</v>
      </c>
      <c r="I9177" s="2" t="s">
        <v>75</v>
      </c>
      <c r="J9177" s="2" t="s">
        <v>76</v>
      </c>
      <c r="K9177" s="2" t="s">
        <v>77</v>
      </c>
      <c r="L9177" s="10">
        <v>43418.0</v>
      </c>
      <c r="M9177" s="2" t="s">
        <v>34</v>
      </c>
      <c r="N9177" s="11">
        <v>0.2</v>
      </c>
      <c r="O9177" s="12">
        <v>-1.0</v>
      </c>
      <c r="P9177" s="13">
        <v>-0.03</v>
      </c>
      <c r="Q9177" s="13">
        <v>24.0</v>
      </c>
      <c r="R9177" s="13">
        <f t="shared" si="1"/>
        <v>30</v>
      </c>
      <c r="S9177" s="14">
        <f t="shared" si="2"/>
        <v>15</v>
      </c>
      <c r="T9177" s="14">
        <f t="shared" si="3"/>
        <v>-0.04166666667</v>
      </c>
      <c r="U9177" s="15" t="str">
        <f>vlookup(F9177,'Sub categories'!$A:$C,3,False)</f>
        <v>Accessories</v>
      </c>
      <c r="V9177" s="16">
        <f t="shared" si="4"/>
        <v>8</v>
      </c>
      <c r="W9177" s="17">
        <f t="array" ref="W9177">INDEX(shipping_prices!$C$1:$F10404,MATCH(I9177,shipping_prices!$A$1:$A10404,0),MATCH(M9177,shipping_prices!$C$1:$F$1,0))</f>
        <v>11.99</v>
      </c>
      <c r="X9177" s="15" t="str">
        <f t="shared" si="5"/>
        <v>Jeremy EllisonHoustonTexas</v>
      </c>
      <c r="Y9177" s="15" t="str">
        <f t="shared" si="6"/>
        <v>loss</v>
      </c>
    </row>
    <row r="9178" hidden="1">
      <c r="A9178" s="1">
        <v>43410.0</v>
      </c>
      <c r="B9178" s="2" t="s">
        <v>8008</v>
      </c>
      <c r="C9178" s="2">
        <v>9.0</v>
      </c>
      <c r="D9178" s="2" t="s">
        <v>3264</v>
      </c>
      <c r="E9178" s="2" t="s">
        <v>27</v>
      </c>
      <c r="F9178" s="2" t="s">
        <v>1577</v>
      </c>
      <c r="G9178" s="2" t="s">
        <v>39</v>
      </c>
      <c r="H9178" s="2" t="s">
        <v>216</v>
      </c>
      <c r="I9178" s="2" t="s">
        <v>75</v>
      </c>
      <c r="J9178" s="2" t="s">
        <v>76</v>
      </c>
      <c r="K9178" s="2" t="s">
        <v>77</v>
      </c>
      <c r="L9178" s="10">
        <v>43418.0</v>
      </c>
      <c r="M9178" s="2" t="s">
        <v>34</v>
      </c>
      <c r="N9178" s="11">
        <v>0.2</v>
      </c>
      <c r="O9178" s="12">
        <v>3.0</v>
      </c>
      <c r="P9178" s="13">
        <v>0.11</v>
      </c>
      <c r="Q9178" s="13">
        <v>24.0</v>
      </c>
      <c r="R9178" s="13">
        <f t="shared" si="1"/>
        <v>30</v>
      </c>
      <c r="S9178" s="14">
        <f t="shared" si="2"/>
        <v>3.333333333</v>
      </c>
      <c r="T9178" s="14">
        <f t="shared" si="3"/>
        <v>0.125</v>
      </c>
      <c r="U9178" s="15" t="str">
        <f>vlookup(F9178,'Sub categories'!$A:$C,3,False)</f>
        <v>Art</v>
      </c>
      <c r="V9178" s="16">
        <f t="shared" si="4"/>
        <v>8</v>
      </c>
      <c r="W9178" s="17">
        <f t="array" ref="W9178">INDEX(shipping_prices!$C$1:$F10405,MATCH(I9178,shipping_prices!$A$1:$A10405,0),MATCH(M9178,shipping_prices!$C$1:$F$1,0))</f>
        <v>11.99</v>
      </c>
      <c r="X9178" s="15" t="str">
        <f t="shared" si="5"/>
        <v>Jeremy EllisonHoustonTexas</v>
      </c>
      <c r="Y9178" s="15" t="str">
        <f t="shared" si="6"/>
        <v>Low</v>
      </c>
    </row>
    <row r="9179" hidden="1">
      <c r="A9179" s="1">
        <v>43410.0</v>
      </c>
      <c r="B9179" s="2" t="s">
        <v>8009</v>
      </c>
      <c r="C9179" s="2">
        <v>3.0</v>
      </c>
      <c r="D9179" s="2" t="s">
        <v>2060</v>
      </c>
      <c r="E9179" s="2" t="s">
        <v>27</v>
      </c>
      <c r="F9179" s="2" t="s">
        <v>886</v>
      </c>
      <c r="G9179" s="2" t="s">
        <v>39</v>
      </c>
      <c r="H9179" s="2" t="s">
        <v>74</v>
      </c>
      <c r="I9179" s="2" t="s">
        <v>3007</v>
      </c>
      <c r="J9179" s="2" t="s">
        <v>614</v>
      </c>
      <c r="K9179" s="2" t="s">
        <v>54</v>
      </c>
      <c r="L9179" s="10">
        <v>43414.0</v>
      </c>
      <c r="M9179" s="2" t="s">
        <v>34</v>
      </c>
      <c r="N9179" s="11">
        <v>0.2</v>
      </c>
      <c r="O9179" s="12">
        <v>2.0</v>
      </c>
      <c r="P9179" s="13">
        <v>0.25</v>
      </c>
      <c r="Q9179" s="13">
        <v>7.0</v>
      </c>
      <c r="R9179" s="13">
        <f t="shared" si="1"/>
        <v>8.75</v>
      </c>
      <c r="S9179" s="14">
        <f t="shared" si="2"/>
        <v>2.916666667</v>
      </c>
      <c r="T9179" s="14">
        <f t="shared" si="3"/>
        <v>0.2857142857</v>
      </c>
      <c r="U9179" s="15" t="str">
        <f>vlookup(F9179,'Sub categories'!$A:$C,3,False)</f>
        <v>Art</v>
      </c>
      <c r="V9179" s="16">
        <f t="shared" si="4"/>
        <v>4</v>
      </c>
      <c r="W9179" s="17">
        <f t="array" ref="W9179">INDEX(shipping_prices!$C$1:$F10406,MATCH(I9179,shipping_prices!$A$1:$A10406,0),MATCH(M9179,shipping_prices!$C$1:$F$1,0))</f>
        <v>13.65</v>
      </c>
      <c r="X9179" s="15" t="str">
        <f t="shared" si="5"/>
        <v>Cynthia ArntzenSmyrnaTennessee</v>
      </c>
      <c r="Y9179" s="15" t="str">
        <f t="shared" si="6"/>
        <v>Low</v>
      </c>
    </row>
    <row r="9180" hidden="1">
      <c r="A9180" s="1">
        <v>43410.0</v>
      </c>
      <c r="B9180" s="2" t="s">
        <v>8010</v>
      </c>
      <c r="C9180" s="2">
        <v>5.0</v>
      </c>
      <c r="D9180" s="2" t="s">
        <v>5180</v>
      </c>
      <c r="E9180" s="2" t="s">
        <v>49</v>
      </c>
      <c r="F9180" s="2" t="s">
        <v>781</v>
      </c>
      <c r="G9180" s="2" t="s">
        <v>39</v>
      </c>
      <c r="H9180" s="2" t="s">
        <v>157</v>
      </c>
      <c r="I9180" s="2" t="s">
        <v>702</v>
      </c>
      <c r="J9180" s="2" t="s">
        <v>703</v>
      </c>
      <c r="K9180" s="2" t="s">
        <v>77</v>
      </c>
      <c r="L9180" s="10">
        <v>43421.0</v>
      </c>
      <c r="M9180" s="2" t="s">
        <v>34</v>
      </c>
      <c r="N9180" s="11">
        <v>0.0</v>
      </c>
      <c r="O9180" s="12">
        <v>9.0</v>
      </c>
      <c r="P9180" s="13">
        <v>0.31</v>
      </c>
      <c r="Q9180" s="13">
        <v>29.0</v>
      </c>
      <c r="R9180" s="13">
        <f t="shared" si="1"/>
        <v>29</v>
      </c>
      <c r="S9180" s="14">
        <f t="shared" si="2"/>
        <v>5.8</v>
      </c>
      <c r="T9180" s="14">
        <f t="shared" si="3"/>
        <v>0.3103448276</v>
      </c>
      <c r="U9180" s="15" t="str">
        <f>vlookup(F9180,'Sub categories'!$A:$C,3,False)</f>
        <v>Fasteners</v>
      </c>
      <c r="V9180" s="16">
        <f t="shared" si="4"/>
        <v>11</v>
      </c>
      <c r="W9180" s="17">
        <f t="array" ref="W9180">INDEX(shipping_prices!$C$1:$F10407,MATCH(I9180,shipping_prices!$A$1:$A10407,0),MATCH(M9180,shipping_prices!$C$1:$F$1,0))</f>
        <v>7.84</v>
      </c>
      <c r="X9180" s="15" t="str">
        <f t="shared" si="5"/>
        <v>Sean WendtOmahaNebraska</v>
      </c>
      <c r="Y9180" s="15" t="str">
        <f t="shared" si="6"/>
        <v>Low</v>
      </c>
    </row>
    <row r="9181" hidden="1">
      <c r="A9181" s="1">
        <v>43410.0</v>
      </c>
      <c r="B9181" s="2" t="s">
        <v>8011</v>
      </c>
      <c r="C9181" s="2">
        <v>2.0</v>
      </c>
      <c r="D9181" s="2" t="s">
        <v>2221</v>
      </c>
      <c r="E9181" s="2" t="s">
        <v>27</v>
      </c>
      <c r="F9181" s="2" t="s">
        <v>4985</v>
      </c>
      <c r="G9181" s="2" t="s">
        <v>39</v>
      </c>
      <c r="H9181" s="2" t="s">
        <v>193</v>
      </c>
      <c r="I9181" s="2" t="s">
        <v>140</v>
      </c>
      <c r="J9181" s="2" t="s">
        <v>141</v>
      </c>
      <c r="K9181" s="2" t="s">
        <v>77</v>
      </c>
      <c r="L9181" s="10">
        <v>43414.0</v>
      </c>
      <c r="M9181" s="2" t="s">
        <v>34</v>
      </c>
      <c r="N9181" s="11">
        <v>0.8</v>
      </c>
      <c r="O9181" s="12">
        <v>-5.0</v>
      </c>
      <c r="P9181" s="13">
        <v>-1.5</v>
      </c>
      <c r="Q9181" s="13">
        <v>3.0</v>
      </c>
      <c r="R9181" s="13">
        <f t="shared" si="1"/>
        <v>15</v>
      </c>
      <c r="S9181" s="14">
        <f t="shared" si="2"/>
        <v>7.5</v>
      </c>
      <c r="T9181" s="14">
        <f t="shared" si="3"/>
        <v>-1.666666667</v>
      </c>
      <c r="U9181" s="15" t="str">
        <f>vlookup(F9181,'Sub categories'!$A:$C,3,False)</f>
        <v>Binders</v>
      </c>
      <c r="V9181" s="16">
        <f t="shared" si="4"/>
        <v>4</v>
      </c>
      <c r="W9181" s="17">
        <f t="array" ref="W9181">INDEX(shipping_prices!$C$1:$F10408,MATCH(I9181,shipping_prices!$A$1:$A10408,0),MATCH(M9181,shipping_prices!$C$1:$F$1,0))</f>
        <v>13.2</v>
      </c>
      <c r="X9181" s="15" t="str">
        <f t="shared" si="5"/>
        <v>Kean TakahitoChicagoIllinois</v>
      </c>
      <c r="Y9181" s="15" t="str">
        <f t="shared" si="6"/>
        <v>loss</v>
      </c>
    </row>
    <row r="9182" hidden="1">
      <c r="A9182" s="1">
        <v>43410.0</v>
      </c>
      <c r="B9182" s="2" t="s">
        <v>8011</v>
      </c>
      <c r="C9182" s="2">
        <v>3.0</v>
      </c>
      <c r="D9182" s="2" t="s">
        <v>2221</v>
      </c>
      <c r="E9182" s="2" t="s">
        <v>27</v>
      </c>
      <c r="F9182" s="2" t="s">
        <v>6098</v>
      </c>
      <c r="G9182" s="2" t="s">
        <v>39</v>
      </c>
      <c r="H9182" s="2" t="s">
        <v>216</v>
      </c>
      <c r="I9182" s="2" t="s">
        <v>140</v>
      </c>
      <c r="J9182" s="2" t="s">
        <v>141</v>
      </c>
      <c r="K9182" s="2" t="s">
        <v>77</v>
      </c>
      <c r="L9182" s="10">
        <v>43414.0</v>
      </c>
      <c r="M9182" s="2" t="s">
        <v>34</v>
      </c>
      <c r="N9182" s="11">
        <v>0.2</v>
      </c>
      <c r="O9182" s="12">
        <v>2.0</v>
      </c>
      <c r="P9182" s="13">
        <v>0.11</v>
      </c>
      <c r="Q9182" s="13">
        <v>13.0</v>
      </c>
      <c r="R9182" s="13">
        <f t="shared" si="1"/>
        <v>16.25</v>
      </c>
      <c r="S9182" s="14">
        <f t="shared" si="2"/>
        <v>5.416666667</v>
      </c>
      <c r="T9182" s="14">
        <f t="shared" si="3"/>
        <v>0.1538461538</v>
      </c>
      <c r="U9182" s="15" t="str">
        <f>vlookup(F9182,'Sub categories'!$A:$C,3,False)</f>
        <v>Art</v>
      </c>
      <c r="V9182" s="16">
        <f t="shared" si="4"/>
        <v>4</v>
      </c>
      <c r="W9182" s="17">
        <f t="array" ref="W9182">INDEX(shipping_prices!$C$1:$F10409,MATCH(I9182,shipping_prices!$A$1:$A10409,0),MATCH(M9182,shipping_prices!$C$1:$F$1,0))</f>
        <v>13.2</v>
      </c>
      <c r="X9182" s="15" t="str">
        <f t="shared" si="5"/>
        <v>Kean TakahitoChicagoIllinois</v>
      </c>
      <c r="Y9182" s="15" t="str">
        <f t="shared" si="6"/>
        <v>Low</v>
      </c>
    </row>
    <row r="9183">
      <c r="A9183" s="1">
        <v>43410.0</v>
      </c>
      <c r="B9183" s="2" t="s">
        <v>8011</v>
      </c>
      <c r="C9183" s="2">
        <v>5.0</v>
      </c>
      <c r="D9183" s="2" t="s">
        <v>2221</v>
      </c>
      <c r="E9183" s="2" t="s">
        <v>27</v>
      </c>
      <c r="F9183" s="2" t="s">
        <v>2688</v>
      </c>
      <c r="G9183" s="2" t="s">
        <v>45</v>
      </c>
      <c r="H9183" s="2" t="s">
        <v>227</v>
      </c>
      <c r="I9183" s="2" t="s">
        <v>140</v>
      </c>
      <c r="J9183" s="2" t="s">
        <v>141</v>
      </c>
      <c r="K9183" s="2" t="s">
        <v>77</v>
      </c>
      <c r="L9183" s="10">
        <v>43414.0</v>
      </c>
      <c r="M9183" s="2" t="s">
        <v>34</v>
      </c>
      <c r="N9183" s="11">
        <v>0.3</v>
      </c>
      <c r="O9183" s="12">
        <v>0.0</v>
      </c>
      <c r="P9183" s="13">
        <v>0.0</v>
      </c>
      <c r="Q9183" s="13">
        <v>528.0</v>
      </c>
      <c r="R9183" s="13">
        <f t="shared" si="1"/>
        <v>754.2857143</v>
      </c>
      <c r="S9183" s="14">
        <f t="shared" si="2"/>
        <v>150.8571429</v>
      </c>
      <c r="T9183" s="14">
        <f t="shared" si="3"/>
        <v>0</v>
      </c>
      <c r="U9183" s="15" t="str">
        <f>vlookup(F9183,'Sub categories'!$A:$C,3,False)</f>
        <v>Chairs</v>
      </c>
      <c r="V9183" s="16">
        <f t="shared" si="4"/>
        <v>4</v>
      </c>
      <c r="W9183" s="17">
        <f t="array" ref="W9183">INDEX(shipping_prices!$C$1:$F10410,MATCH(I9183,shipping_prices!$A$1:$A10410,0),MATCH(M9183,shipping_prices!$C$1:$F$1,0))</f>
        <v>13.2</v>
      </c>
      <c r="X9183" s="15" t="str">
        <f t="shared" si="5"/>
        <v>Kean TakahitoChicagoIllinois</v>
      </c>
      <c r="Y9183" s="15" t="str">
        <f t="shared" si="6"/>
        <v>loss</v>
      </c>
    </row>
    <row r="9184" hidden="1">
      <c r="A9184" s="1">
        <v>43410.0</v>
      </c>
      <c r="B9184" s="2" t="s">
        <v>8012</v>
      </c>
      <c r="C9184" s="2">
        <v>2.0</v>
      </c>
      <c r="D9184" s="2" t="s">
        <v>914</v>
      </c>
      <c r="E9184" s="2" t="s">
        <v>49</v>
      </c>
      <c r="F9184" s="2" t="s">
        <v>2229</v>
      </c>
      <c r="G9184" s="2" t="s">
        <v>39</v>
      </c>
      <c r="H9184" s="2" t="s">
        <v>51</v>
      </c>
      <c r="I9184" s="2" t="s">
        <v>6586</v>
      </c>
      <c r="J9184" s="2" t="s">
        <v>42</v>
      </c>
      <c r="K9184" s="2" t="s">
        <v>43</v>
      </c>
      <c r="L9184" s="10">
        <v>43422.0</v>
      </c>
      <c r="M9184" s="2" t="s">
        <v>34</v>
      </c>
      <c r="N9184" s="11">
        <v>0.0</v>
      </c>
      <c r="O9184" s="12">
        <v>6.0</v>
      </c>
      <c r="P9184" s="13">
        <v>0.49</v>
      </c>
      <c r="Q9184" s="13">
        <v>13.0</v>
      </c>
      <c r="R9184" s="13">
        <f t="shared" si="1"/>
        <v>13</v>
      </c>
      <c r="S9184" s="14">
        <f t="shared" si="2"/>
        <v>6.5</v>
      </c>
      <c r="T9184" s="14">
        <f t="shared" si="3"/>
        <v>0.4615384615</v>
      </c>
      <c r="U9184" s="15" t="str">
        <f>vlookup(F9184,'Sub categories'!$A:$C,3,False)</f>
        <v>Paper</v>
      </c>
      <c r="V9184" s="16">
        <f t="shared" si="4"/>
        <v>12</v>
      </c>
      <c r="W9184" s="17">
        <f t="array" ref="W9184">INDEX(shipping_prices!$C$1:$F10411,MATCH(I9184,shipping_prices!$A$1:$A10411,0),MATCH(M9184,shipping_prices!$C$1:$F$1,0))</f>
        <v>12.31</v>
      </c>
      <c r="X9184" s="15" t="str">
        <f t="shared" si="5"/>
        <v>Becky CastellLaguna NiguelCalifornia</v>
      </c>
      <c r="Y9184" s="15" t="str">
        <f t="shared" si="6"/>
        <v>Low</v>
      </c>
    </row>
    <row r="9185">
      <c r="A9185" s="1">
        <v>43410.0</v>
      </c>
      <c r="B9185" s="2" t="s">
        <v>8013</v>
      </c>
      <c r="C9185" s="2">
        <v>2.0</v>
      </c>
      <c r="D9185" s="2" t="s">
        <v>494</v>
      </c>
      <c r="E9185" s="2" t="s">
        <v>27</v>
      </c>
      <c r="F9185" s="2" t="s">
        <v>3364</v>
      </c>
      <c r="G9185" s="2" t="s">
        <v>45</v>
      </c>
      <c r="H9185" s="2" t="s">
        <v>423</v>
      </c>
      <c r="I9185" s="2" t="s">
        <v>501</v>
      </c>
      <c r="J9185" s="2" t="s">
        <v>321</v>
      </c>
      <c r="K9185" s="2" t="s">
        <v>33</v>
      </c>
      <c r="L9185" s="10">
        <v>43415.0</v>
      </c>
      <c r="M9185" s="2" t="s">
        <v>34</v>
      </c>
      <c r="N9185" s="11">
        <v>0.3</v>
      </c>
      <c r="O9185" s="12">
        <v>-13.0</v>
      </c>
      <c r="P9185" s="13">
        <v>-0.09</v>
      </c>
      <c r="Q9185" s="13">
        <v>155.0</v>
      </c>
      <c r="R9185" s="13">
        <f t="shared" si="1"/>
        <v>221.4285714</v>
      </c>
      <c r="S9185" s="14">
        <f t="shared" si="2"/>
        <v>110.7142857</v>
      </c>
      <c r="T9185" s="14">
        <f t="shared" si="3"/>
        <v>-0.08387096774</v>
      </c>
      <c r="U9185" s="15" t="str">
        <f>vlookup(F9185,'Sub categories'!$A:$C,3,False)</f>
        <v>Chairs</v>
      </c>
      <c r="V9185" s="16">
        <f t="shared" si="4"/>
        <v>5</v>
      </c>
      <c r="W9185" s="17">
        <f t="array" ref="W9185">INDEX(shipping_prices!$C$1:$F10412,MATCH(I9185,shipping_prices!$A$1:$A10412,0),MATCH(M9185,shipping_prices!$C$1:$F$1,0))</f>
        <v>6.86</v>
      </c>
      <c r="X9185" s="15" t="str">
        <f t="shared" si="5"/>
        <v>Pete KrizColumbusOhio</v>
      </c>
      <c r="Y9185" s="15" t="str">
        <f t="shared" si="6"/>
        <v>loss</v>
      </c>
    </row>
    <row r="9186" hidden="1">
      <c r="A9186" s="1">
        <v>43410.0</v>
      </c>
      <c r="B9186" s="2" t="s">
        <v>8014</v>
      </c>
      <c r="C9186" s="2">
        <v>4.0</v>
      </c>
      <c r="D9186" s="2" t="s">
        <v>3437</v>
      </c>
      <c r="E9186" s="2" t="s">
        <v>37</v>
      </c>
      <c r="F9186" s="2" t="s">
        <v>1751</v>
      </c>
      <c r="G9186" s="2" t="s">
        <v>39</v>
      </c>
      <c r="H9186" s="2" t="s">
        <v>51</v>
      </c>
      <c r="I9186" s="2" t="s">
        <v>3023</v>
      </c>
      <c r="J9186" s="2" t="s">
        <v>141</v>
      </c>
      <c r="K9186" s="2" t="s">
        <v>77</v>
      </c>
      <c r="L9186" s="10">
        <v>43420.0</v>
      </c>
      <c r="M9186" s="2" t="s">
        <v>142</v>
      </c>
      <c r="N9186" s="11">
        <v>0.2</v>
      </c>
      <c r="O9186" s="12">
        <v>31.0</v>
      </c>
      <c r="P9186" s="13">
        <v>0.31</v>
      </c>
      <c r="Q9186" s="13">
        <v>99.0</v>
      </c>
      <c r="R9186" s="13">
        <f t="shared" si="1"/>
        <v>123.75</v>
      </c>
      <c r="S9186" s="14">
        <f t="shared" si="2"/>
        <v>30.9375</v>
      </c>
      <c r="T9186" s="14">
        <f t="shared" si="3"/>
        <v>0.3131313131</v>
      </c>
      <c r="U9186" s="15" t="str">
        <f>vlookup(F9186,'Sub categories'!$A:$C,3,False)</f>
        <v>Paper</v>
      </c>
      <c r="V9186" s="16">
        <f t="shared" si="4"/>
        <v>10</v>
      </c>
      <c r="W9186" s="17">
        <f t="array" ref="W9186">INDEX(shipping_prices!$C$1:$F10413,MATCH(I9186,shipping_prices!$A$1:$A10413,0),MATCH(M9186,shipping_prices!$C$1:$F$1,0))</f>
        <v>22</v>
      </c>
      <c r="X9186" s="15" t="str">
        <f t="shared" si="5"/>
        <v>Muhammed MacIntyreQuincyIllinois</v>
      </c>
      <c r="Y9186" s="15" t="str">
        <f t="shared" si="6"/>
        <v>Low</v>
      </c>
    </row>
    <row r="9187" hidden="1">
      <c r="A9187" s="1">
        <v>43410.0</v>
      </c>
      <c r="B9187" s="2" t="s">
        <v>8015</v>
      </c>
      <c r="C9187" s="2">
        <v>1.0</v>
      </c>
      <c r="D9187" s="2" t="s">
        <v>4350</v>
      </c>
      <c r="E9187" s="2" t="s">
        <v>27</v>
      </c>
      <c r="F9187" s="2" t="s">
        <v>1340</v>
      </c>
      <c r="G9187" s="2" t="s">
        <v>29</v>
      </c>
      <c r="H9187" s="2" t="s">
        <v>30</v>
      </c>
      <c r="I9187" s="2" t="s">
        <v>6799</v>
      </c>
      <c r="J9187" s="2" t="s">
        <v>251</v>
      </c>
      <c r="K9187" s="2" t="s">
        <v>54</v>
      </c>
      <c r="L9187" s="10">
        <v>43410.0</v>
      </c>
      <c r="M9187" s="2" t="s">
        <v>469</v>
      </c>
      <c r="N9187" s="11">
        <v>0.2</v>
      </c>
      <c r="O9187" s="12">
        <v>3.0</v>
      </c>
      <c r="P9187" s="13">
        <v>0.08</v>
      </c>
      <c r="Q9187" s="13">
        <v>36.0</v>
      </c>
      <c r="R9187" s="13">
        <f t="shared" si="1"/>
        <v>45</v>
      </c>
      <c r="S9187" s="14">
        <f t="shared" si="2"/>
        <v>45</v>
      </c>
      <c r="T9187" s="14">
        <f t="shared" si="3"/>
        <v>0.08333333333</v>
      </c>
      <c r="U9187" s="15" t="str">
        <f>vlookup(F9187,'Sub categories'!$A:$C,3,False)</f>
        <v>Phones</v>
      </c>
      <c r="V9187" s="16">
        <f t="shared" si="4"/>
        <v>0</v>
      </c>
      <c r="W9187" s="17">
        <f t="array" ref="W9187">INDEX(shipping_prices!$C$1:$F10414,MATCH(I9187,shipping_prices!$A$1:$A10414,0),MATCH(M9187,shipping_prices!$C$1:$F$1,0))</f>
        <v>45.78</v>
      </c>
      <c r="X9187" s="15" t="str">
        <f t="shared" si="5"/>
        <v>Dean BradenHickoryNorth Carolina</v>
      </c>
      <c r="Y9187" s="15" t="str">
        <f t="shared" si="6"/>
        <v>Low</v>
      </c>
    </row>
    <row r="9188" hidden="1">
      <c r="A9188" s="1">
        <v>43410.0</v>
      </c>
      <c r="B9188" s="2" t="s">
        <v>8016</v>
      </c>
      <c r="C9188" s="2">
        <v>3.0</v>
      </c>
      <c r="D9188" s="2" t="s">
        <v>1662</v>
      </c>
      <c r="E9188" s="2" t="s">
        <v>49</v>
      </c>
      <c r="F9188" s="2" t="s">
        <v>4644</v>
      </c>
      <c r="G9188" s="2" t="s">
        <v>39</v>
      </c>
      <c r="H9188" s="2" t="s">
        <v>193</v>
      </c>
      <c r="I9188" s="2" t="s">
        <v>163</v>
      </c>
      <c r="J9188" s="2" t="s">
        <v>164</v>
      </c>
      <c r="K9188" s="2" t="s">
        <v>33</v>
      </c>
      <c r="L9188" s="10">
        <v>43413.0</v>
      </c>
      <c r="M9188" s="2" t="s">
        <v>34</v>
      </c>
      <c r="N9188" s="11">
        <v>0.2</v>
      </c>
      <c r="O9188" s="12">
        <v>3.0</v>
      </c>
      <c r="P9188" s="13">
        <v>0.35</v>
      </c>
      <c r="Q9188" s="13">
        <v>8.0</v>
      </c>
      <c r="R9188" s="13">
        <f t="shared" si="1"/>
        <v>10</v>
      </c>
      <c r="S9188" s="14">
        <f t="shared" si="2"/>
        <v>3.333333333</v>
      </c>
      <c r="T9188" s="14">
        <f t="shared" si="3"/>
        <v>0.375</v>
      </c>
      <c r="U9188" s="15" t="str">
        <f>vlookup(F9188,'Sub categories'!$A:$C,3,False)</f>
        <v>Labels</v>
      </c>
      <c r="V9188" s="16">
        <f t="shared" si="4"/>
        <v>3</v>
      </c>
      <c r="W9188" s="17">
        <f t="array" ref="W9188">INDEX(shipping_prices!$C$1:$F10415,MATCH(I9188,shipping_prices!$A$1:$A10415,0),MATCH(M9188,shipping_prices!$C$1:$F$1,0))</f>
        <v>7.98</v>
      </c>
      <c r="X9188" s="15" t="str">
        <f t="shared" si="5"/>
        <v>Joni SundaresamPhiladelphiaPennsylvania</v>
      </c>
      <c r="Y9188" s="15" t="str">
        <f t="shared" si="6"/>
        <v>Low</v>
      </c>
    </row>
    <row r="9189" hidden="1">
      <c r="A9189" s="1">
        <v>43411.0</v>
      </c>
      <c r="B9189" s="2" t="s">
        <v>8016</v>
      </c>
      <c r="C9189" s="2">
        <v>4.0</v>
      </c>
      <c r="D9189" s="2" t="s">
        <v>1662</v>
      </c>
      <c r="E9189" s="2" t="s">
        <v>49</v>
      </c>
      <c r="F9189" s="2" t="s">
        <v>129</v>
      </c>
      <c r="G9189" s="2" t="s">
        <v>39</v>
      </c>
      <c r="H9189" s="2" t="s">
        <v>130</v>
      </c>
      <c r="I9189" s="2" t="s">
        <v>163</v>
      </c>
      <c r="J9189" s="2" t="s">
        <v>164</v>
      </c>
      <c r="K9189" s="2" t="s">
        <v>33</v>
      </c>
      <c r="L9189" s="10">
        <v>43413.0</v>
      </c>
      <c r="M9189" s="2" t="s">
        <v>34</v>
      </c>
      <c r="N9189" s="11">
        <v>0.2</v>
      </c>
      <c r="O9189" s="12">
        <v>-23.0</v>
      </c>
      <c r="P9189" s="13">
        <v>-0.19</v>
      </c>
      <c r="Q9189" s="13">
        <v>125.0</v>
      </c>
      <c r="R9189" s="13">
        <f t="shared" si="1"/>
        <v>156.25</v>
      </c>
      <c r="S9189" s="14">
        <f t="shared" si="2"/>
        <v>39.0625</v>
      </c>
      <c r="T9189" s="14">
        <f t="shared" si="3"/>
        <v>-0.184</v>
      </c>
      <c r="U9189" s="15" t="str">
        <f>vlookup(F9189,'Sub categories'!$A:$C,3,False)</f>
        <v>Storage</v>
      </c>
      <c r="V9189" s="16">
        <f t="shared" si="4"/>
        <v>2</v>
      </c>
      <c r="W9189" s="17">
        <f t="array" ref="W9189">INDEX(shipping_prices!$C$1:$F10416,MATCH(I9189,shipping_prices!$A$1:$A10416,0),MATCH(M9189,shipping_prices!$C$1:$F$1,0))</f>
        <v>7.98</v>
      </c>
      <c r="X9189" s="15" t="str">
        <f t="shared" si="5"/>
        <v>Joni SundaresamPhiladelphiaPennsylvania</v>
      </c>
      <c r="Y9189" s="15" t="str">
        <f t="shared" si="6"/>
        <v>loss</v>
      </c>
    </row>
    <row r="9190" hidden="1">
      <c r="A9190" s="1">
        <v>43411.0</v>
      </c>
      <c r="B9190" s="2" t="s">
        <v>8017</v>
      </c>
      <c r="C9190" s="2">
        <v>6.0</v>
      </c>
      <c r="D9190" s="2" t="s">
        <v>1078</v>
      </c>
      <c r="E9190" s="2" t="s">
        <v>49</v>
      </c>
      <c r="F9190" s="2" t="s">
        <v>2893</v>
      </c>
      <c r="G9190" s="2" t="s">
        <v>39</v>
      </c>
      <c r="H9190" s="2" t="s">
        <v>79</v>
      </c>
      <c r="I9190" s="2" t="s">
        <v>194</v>
      </c>
      <c r="J9190" s="2" t="s">
        <v>53</v>
      </c>
      <c r="K9190" s="2" t="s">
        <v>54</v>
      </c>
      <c r="L9190" s="10">
        <v>43414.0</v>
      </c>
      <c r="M9190" s="2" t="s">
        <v>90</v>
      </c>
      <c r="N9190" s="11">
        <v>0.2</v>
      </c>
      <c r="O9190" s="12">
        <v>9.0</v>
      </c>
      <c r="P9190" s="13">
        <v>0.35</v>
      </c>
      <c r="Q9190" s="13">
        <v>25.0</v>
      </c>
      <c r="R9190" s="13">
        <f t="shared" si="1"/>
        <v>31.25</v>
      </c>
      <c r="S9190" s="14">
        <f t="shared" si="2"/>
        <v>5.208333333</v>
      </c>
      <c r="T9190" s="14">
        <f t="shared" si="3"/>
        <v>0.36</v>
      </c>
      <c r="U9190" s="15" t="str">
        <f>vlookup(F9190,'Sub categories'!$A:$C,3,False)</f>
        <v>Paper</v>
      </c>
      <c r="V9190" s="16">
        <f t="shared" si="4"/>
        <v>3</v>
      </c>
      <c r="W9190" s="17">
        <f t="array" ref="W9190">INDEX(shipping_prices!$C$1:$F10417,MATCH(I9190,shipping_prices!$A$1:$A10417,0),MATCH(M9190,shipping_prices!$C$1:$F$1,0))</f>
        <v>8.76</v>
      </c>
      <c r="X9190" s="15" t="str">
        <f t="shared" si="5"/>
        <v>Marc HarriganMiamiFlorida</v>
      </c>
      <c r="Y9190" s="15" t="str">
        <f t="shared" si="6"/>
        <v>Low</v>
      </c>
    </row>
    <row r="9191" hidden="1">
      <c r="A9191" s="1">
        <v>43411.0</v>
      </c>
      <c r="B9191" s="2" t="s">
        <v>8017</v>
      </c>
      <c r="C9191" s="2">
        <v>7.0</v>
      </c>
      <c r="D9191" s="2" t="s">
        <v>1078</v>
      </c>
      <c r="E9191" s="2" t="s">
        <v>49</v>
      </c>
      <c r="F9191" s="2" t="s">
        <v>150</v>
      </c>
      <c r="G9191" s="2" t="s">
        <v>39</v>
      </c>
      <c r="H9191" s="2" t="s">
        <v>51</v>
      </c>
      <c r="I9191" s="2" t="s">
        <v>194</v>
      </c>
      <c r="J9191" s="2" t="s">
        <v>53</v>
      </c>
      <c r="K9191" s="2" t="s">
        <v>54</v>
      </c>
      <c r="L9191" s="10">
        <v>43414.0</v>
      </c>
      <c r="M9191" s="2" t="s">
        <v>90</v>
      </c>
      <c r="N9191" s="11">
        <v>0.2</v>
      </c>
      <c r="O9191" s="12">
        <v>13.0</v>
      </c>
      <c r="P9191" s="13">
        <v>0.35</v>
      </c>
      <c r="Q9191" s="13">
        <v>37.0</v>
      </c>
      <c r="R9191" s="13">
        <f t="shared" si="1"/>
        <v>46.25</v>
      </c>
      <c r="S9191" s="14">
        <f t="shared" si="2"/>
        <v>6.607142857</v>
      </c>
      <c r="T9191" s="14">
        <f t="shared" si="3"/>
        <v>0.3513513514</v>
      </c>
      <c r="U9191" s="15" t="str">
        <f>vlookup(F9191,'Sub categories'!$A:$C,3,False)</f>
        <v>Paper</v>
      </c>
      <c r="V9191" s="16">
        <f t="shared" si="4"/>
        <v>3</v>
      </c>
      <c r="W9191" s="17">
        <f t="array" ref="W9191">INDEX(shipping_prices!$C$1:$F10418,MATCH(I9191,shipping_prices!$A$1:$A10418,0),MATCH(M9191,shipping_prices!$C$1:$F$1,0))</f>
        <v>8.76</v>
      </c>
      <c r="X9191" s="15" t="str">
        <f t="shared" si="5"/>
        <v>Marc HarriganMiamiFlorida</v>
      </c>
      <c r="Y9191" s="15" t="str">
        <f t="shared" si="6"/>
        <v>Low</v>
      </c>
    </row>
    <row r="9192" hidden="1">
      <c r="A9192" s="1">
        <v>43411.0</v>
      </c>
      <c r="B9192" s="2" t="s">
        <v>8018</v>
      </c>
      <c r="C9192" s="2">
        <v>5.0</v>
      </c>
      <c r="D9192" s="2" t="s">
        <v>3287</v>
      </c>
      <c r="E9192" s="2" t="s">
        <v>27</v>
      </c>
      <c r="F9192" s="2" t="s">
        <v>553</v>
      </c>
      <c r="G9192" s="2" t="s">
        <v>29</v>
      </c>
      <c r="H9192" s="2" t="s">
        <v>554</v>
      </c>
      <c r="I9192" s="2" t="s">
        <v>511</v>
      </c>
      <c r="J9192" s="2" t="s">
        <v>814</v>
      </c>
      <c r="K9192" s="2" t="s">
        <v>43</v>
      </c>
      <c r="L9192" s="10">
        <v>43415.0</v>
      </c>
      <c r="M9192" s="2" t="s">
        <v>90</v>
      </c>
      <c r="N9192" s="11">
        <v>0.2</v>
      </c>
      <c r="O9192" s="12">
        <v>30.0</v>
      </c>
      <c r="P9192" s="13">
        <v>0.25</v>
      </c>
      <c r="Q9192" s="13">
        <v>120.0</v>
      </c>
      <c r="R9192" s="13">
        <f t="shared" si="1"/>
        <v>150</v>
      </c>
      <c r="S9192" s="14">
        <f t="shared" si="2"/>
        <v>30</v>
      </c>
      <c r="T9192" s="14">
        <f t="shared" si="3"/>
        <v>0.25</v>
      </c>
      <c r="U9192" s="15" t="str">
        <f>vlookup(F9192,'Sub categories'!$A:$C,3,False)</f>
        <v>Accessories</v>
      </c>
      <c r="V9192" s="16">
        <f t="shared" si="4"/>
        <v>4</v>
      </c>
      <c r="W9192" s="17">
        <f t="array" ref="W9192">INDEX(shipping_prices!$C$1:$F10419,MATCH(I9192,shipping_prices!$A$1:$A10419,0),MATCH(M9192,shipping_prices!$C$1:$F$1,0))</f>
        <v>0.82</v>
      </c>
      <c r="X9192" s="15" t="str">
        <f t="shared" si="5"/>
        <v>Fred McMathAuroraColorado</v>
      </c>
      <c r="Y9192" s="15" t="str">
        <f t="shared" si="6"/>
        <v>Low</v>
      </c>
    </row>
    <row r="9193" hidden="1">
      <c r="A9193" s="1">
        <v>43411.0</v>
      </c>
      <c r="B9193" s="2" t="s">
        <v>8018</v>
      </c>
      <c r="C9193" s="2">
        <v>3.0</v>
      </c>
      <c r="D9193" s="2" t="s">
        <v>3287</v>
      </c>
      <c r="E9193" s="2" t="s">
        <v>27</v>
      </c>
      <c r="F9193" s="2" t="s">
        <v>533</v>
      </c>
      <c r="G9193" s="2" t="s">
        <v>39</v>
      </c>
      <c r="H9193" s="2" t="s">
        <v>534</v>
      </c>
      <c r="I9193" s="2" t="s">
        <v>511</v>
      </c>
      <c r="J9193" s="2" t="s">
        <v>814</v>
      </c>
      <c r="K9193" s="2" t="s">
        <v>43</v>
      </c>
      <c r="L9193" s="10">
        <v>43415.0</v>
      </c>
      <c r="M9193" s="2" t="s">
        <v>90</v>
      </c>
      <c r="N9193" s="11">
        <v>0.2</v>
      </c>
      <c r="O9193" s="12">
        <v>-52.0</v>
      </c>
      <c r="P9193" s="13">
        <v>-0.21</v>
      </c>
      <c r="Q9193" s="13">
        <v>243.0</v>
      </c>
      <c r="R9193" s="13">
        <f t="shared" si="1"/>
        <v>303.75</v>
      </c>
      <c r="S9193" s="14">
        <f t="shared" si="2"/>
        <v>101.25</v>
      </c>
      <c r="T9193" s="14">
        <f t="shared" si="3"/>
        <v>-0.2139917695</v>
      </c>
      <c r="U9193" s="15" t="str">
        <f>vlookup(F9193,'Sub categories'!$A:$C,3,False)</f>
        <v>Storage</v>
      </c>
      <c r="V9193" s="16">
        <f t="shared" si="4"/>
        <v>4</v>
      </c>
      <c r="W9193" s="17">
        <f t="array" ref="W9193">INDEX(shipping_prices!$C$1:$F10420,MATCH(I9193,shipping_prices!$A$1:$A10420,0),MATCH(M9193,shipping_prices!$C$1:$F$1,0))</f>
        <v>0.82</v>
      </c>
      <c r="X9193" s="15" t="str">
        <f t="shared" si="5"/>
        <v>Fred McMathAuroraColorado</v>
      </c>
      <c r="Y9193" s="15" t="str">
        <f t="shared" si="6"/>
        <v>loss</v>
      </c>
    </row>
    <row r="9194" hidden="1">
      <c r="A9194" s="1">
        <v>43411.0</v>
      </c>
      <c r="B9194" s="2" t="s">
        <v>8018</v>
      </c>
      <c r="C9194" s="2">
        <v>4.0</v>
      </c>
      <c r="D9194" s="2" t="s">
        <v>3287</v>
      </c>
      <c r="E9194" s="2" t="s">
        <v>27</v>
      </c>
      <c r="F9194" s="2" t="s">
        <v>2354</v>
      </c>
      <c r="G9194" s="2" t="s">
        <v>29</v>
      </c>
      <c r="H9194" s="2" t="s">
        <v>1303</v>
      </c>
      <c r="I9194" s="2" t="s">
        <v>511</v>
      </c>
      <c r="J9194" s="2" t="s">
        <v>814</v>
      </c>
      <c r="K9194" s="2" t="s">
        <v>43</v>
      </c>
      <c r="L9194" s="10">
        <v>43415.0</v>
      </c>
      <c r="M9194" s="2" t="s">
        <v>90</v>
      </c>
      <c r="N9194" s="11">
        <v>0.2</v>
      </c>
      <c r="O9194" s="12">
        <v>30.0</v>
      </c>
      <c r="P9194" s="13">
        <v>0.1</v>
      </c>
      <c r="Q9194" s="13">
        <v>301.0</v>
      </c>
      <c r="R9194" s="13">
        <f t="shared" si="1"/>
        <v>376.25</v>
      </c>
      <c r="S9194" s="14">
        <f t="shared" si="2"/>
        <v>94.0625</v>
      </c>
      <c r="T9194" s="14">
        <f t="shared" si="3"/>
        <v>0.09966777409</v>
      </c>
      <c r="U9194" s="15" t="str">
        <f>vlookup(F9194,'Sub categories'!$A:$C,3,False)</f>
        <v>Phones</v>
      </c>
      <c r="V9194" s="16">
        <f t="shared" si="4"/>
        <v>4</v>
      </c>
      <c r="W9194" s="17">
        <f t="array" ref="W9194">INDEX(shipping_prices!$C$1:$F10421,MATCH(I9194,shipping_prices!$A$1:$A10421,0),MATCH(M9194,shipping_prices!$C$1:$F$1,0))</f>
        <v>0.82</v>
      </c>
      <c r="X9194" s="15" t="str">
        <f t="shared" si="5"/>
        <v>Fred McMathAuroraColorado</v>
      </c>
      <c r="Y9194" s="15" t="str">
        <f t="shared" si="6"/>
        <v>High</v>
      </c>
    </row>
    <row r="9195">
      <c r="A9195" s="1">
        <v>43411.0</v>
      </c>
      <c r="B9195" s="2" t="s">
        <v>8019</v>
      </c>
      <c r="C9195" s="2">
        <v>8.0</v>
      </c>
      <c r="D9195" s="2" t="s">
        <v>4138</v>
      </c>
      <c r="E9195" s="2" t="s">
        <v>27</v>
      </c>
      <c r="F9195" s="2" t="s">
        <v>957</v>
      </c>
      <c r="G9195" s="2" t="s">
        <v>45</v>
      </c>
      <c r="H9195" s="2" t="s">
        <v>130</v>
      </c>
      <c r="I9195" s="2" t="s">
        <v>956</v>
      </c>
      <c r="J9195" s="2" t="s">
        <v>251</v>
      </c>
      <c r="K9195" s="2" t="s">
        <v>54</v>
      </c>
      <c r="L9195" s="10">
        <v>43419.0</v>
      </c>
      <c r="M9195" s="2" t="s">
        <v>34</v>
      </c>
      <c r="N9195" s="11">
        <v>0.2</v>
      </c>
      <c r="O9195" s="12">
        <v>4.0</v>
      </c>
      <c r="P9195" s="13">
        <v>0.3</v>
      </c>
      <c r="Q9195" s="13">
        <v>14.0</v>
      </c>
      <c r="R9195" s="13">
        <f t="shared" si="1"/>
        <v>17.5</v>
      </c>
      <c r="S9195" s="14">
        <f t="shared" si="2"/>
        <v>2.1875</v>
      </c>
      <c r="T9195" s="14">
        <f t="shared" si="3"/>
        <v>0.2857142857</v>
      </c>
      <c r="U9195" s="15" t="str">
        <f>vlookup(F9195,'Sub categories'!$A:$C,3,False)</f>
        <v>Furnishings</v>
      </c>
      <c r="V9195" s="16">
        <f t="shared" si="4"/>
        <v>8</v>
      </c>
      <c r="W9195" s="17">
        <f t="array" ref="W9195">INDEX(shipping_prices!$C$1:$F10422,MATCH(I9195,shipping_prices!$A$1:$A10422,0),MATCH(M9195,shipping_prices!$C$1:$F$1,0))</f>
        <v>13.78</v>
      </c>
      <c r="X9195" s="15" t="str">
        <f t="shared" si="5"/>
        <v>Carlos MeadorFayettevilleNorth Carolina</v>
      </c>
      <c r="Y9195" s="15" t="str">
        <f t="shared" si="6"/>
        <v>Low</v>
      </c>
    </row>
    <row r="9196" hidden="1">
      <c r="A9196" s="1">
        <v>43411.0</v>
      </c>
      <c r="B9196" s="2" t="s">
        <v>8019</v>
      </c>
      <c r="C9196" s="2">
        <v>4.0</v>
      </c>
      <c r="D9196" s="2" t="s">
        <v>4138</v>
      </c>
      <c r="E9196" s="2" t="s">
        <v>27</v>
      </c>
      <c r="F9196" s="2" t="s">
        <v>1190</v>
      </c>
      <c r="G9196" s="2" t="s">
        <v>39</v>
      </c>
      <c r="H9196" s="2" t="s">
        <v>526</v>
      </c>
      <c r="I9196" s="2" t="s">
        <v>956</v>
      </c>
      <c r="J9196" s="2" t="s">
        <v>251</v>
      </c>
      <c r="K9196" s="2" t="s">
        <v>54</v>
      </c>
      <c r="L9196" s="10">
        <v>43419.0</v>
      </c>
      <c r="M9196" s="2" t="s">
        <v>34</v>
      </c>
      <c r="N9196" s="11">
        <v>0.2</v>
      </c>
      <c r="O9196" s="12">
        <v>6.0</v>
      </c>
      <c r="P9196" s="13">
        <v>0.1</v>
      </c>
      <c r="Q9196" s="13">
        <v>65.0</v>
      </c>
      <c r="R9196" s="13">
        <f t="shared" si="1"/>
        <v>81.25</v>
      </c>
      <c r="S9196" s="14">
        <f t="shared" si="2"/>
        <v>20.3125</v>
      </c>
      <c r="T9196" s="14">
        <f t="shared" si="3"/>
        <v>0.09230769231</v>
      </c>
      <c r="U9196" s="15" t="str">
        <f>vlookup(F9196,'Sub categories'!$A:$C,3,False)</f>
        <v>Appliances</v>
      </c>
      <c r="V9196" s="16">
        <f t="shared" si="4"/>
        <v>8</v>
      </c>
      <c r="W9196" s="17">
        <f t="array" ref="W9196">INDEX(shipping_prices!$C$1:$F10423,MATCH(I9196,shipping_prices!$A$1:$A10423,0),MATCH(M9196,shipping_prices!$C$1:$F$1,0))</f>
        <v>13.78</v>
      </c>
      <c r="X9196" s="15" t="str">
        <f t="shared" si="5"/>
        <v>Carlos MeadorFayettevilleNorth Carolina</v>
      </c>
      <c r="Y9196" s="15" t="str">
        <f t="shared" si="6"/>
        <v>Low</v>
      </c>
    </row>
    <row r="9197">
      <c r="A9197" s="1">
        <v>43411.0</v>
      </c>
      <c r="B9197" s="2" t="s">
        <v>8019</v>
      </c>
      <c r="C9197" s="2">
        <v>4.0</v>
      </c>
      <c r="D9197" s="2" t="s">
        <v>4138</v>
      </c>
      <c r="E9197" s="2" t="s">
        <v>27</v>
      </c>
      <c r="F9197" s="2" t="s">
        <v>4156</v>
      </c>
      <c r="G9197" s="2" t="s">
        <v>45</v>
      </c>
      <c r="H9197" s="2" t="s">
        <v>472</v>
      </c>
      <c r="I9197" s="2" t="s">
        <v>956</v>
      </c>
      <c r="J9197" s="2" t="s">
        <v>251</v>
      </c>
      <c r="K9197" s="2" t="s">
        <v>54</v>
      </c>
      <c r="L9197" s="10">
        <v>43419.0</v>
      </c>
      <c r="M9197" s="2" t="s">
        <v>34</v>
      </c>
      <c r="N9197" s="11">
        <v>0.2</v>
      </c>
      <c r="O9197" s="12">
        <v>-68.0</v>
      </c>
      <c r="P9197" s="13">
        <v>-0.15</v>
      </c>
      <c r="Q9197" s="13">
        <v>451.0</v>
      </c>
      <c r="R9197" s="13">
        <f t="shared" si="1"/>
        <v>563.75</v>
      </c>
      <c r="S9197" s="14">
        <f t="shared" si="2"/>
        <v>140.9375</v>
      </c>
      <c r="T9197" s="14">
        <f t="shared" si="3"/>
        <v>-0.1507760532</v>
      </c>
      <c r="U9197" s="15" t="str">
        <f>vlookup(F9197,'Sub categories'!$A:$C,3,False)</f>
        <v>Bookcases</v>
      </c>
      <c r="V9197" s="16">
        <f t="shared" si="4"/>
        <v>8</v>
      </c>
      <c r="W9197" s="17">
        <f t="array" ref="W9197">INDEX(shipping_prices!$C$1:$F10424,MATCH(I9197,shipping_prices!$A$1:$A10424,0),MATCH(M9197,shipping_prices!$C$1:$F$1,0))</f>
        <v>13.78</v>
      </c>
      <c r="X9197" s="15" t="str">
        <f t="shared" si="5"/>
        <v>Carlos MeadorFayettevilleNorth Carolina</v>
      </c>
      <c r="Y9197" s="15" t="str">
        <f t="shared" si="6"/>
        <v>loss</v>
      </c>
    </row>
    <row r="9198" hidden="1">
      <c r="A9198" s="1">
        <v>43411.0</v>
      </c>
      <c r="B9198" s="2" t="s">
        <v>8020</v>
      </c>
      <c r="C9198" s="2">
        <v>6.0</v>
      </c>
      <c r="D9198" s="2" t="s">
        <v>1658</v>
      </c>
      <c r="E9198" s="2" t="s">
        <v>27</v>
      </c>
      <c r="F9198" s="2" t="s">
        <v>4071</v>
      </c>
      <c r="G9198" s="2" t="s">
        <v>39</v>
      </c>
      <c r="H9198" s="2" t="s">
        <v>51</v>
      </c>
      <c r="I9198" s="2" t="s">
        <v>1278</v>
      </c>
      <c r="J9198" s="2" t="s">
        <v>321</v>
      </c>
      <c r="K9198" s="2" t="s">
        <v>33</v>
      </c>
      <c r="L9198" s="10">
        <v>43415.0</v>
      </c>
      <c r="M9198" s="2" t="s">
        <v>142</v>
      </c>
      <c r="N9198" s="11">
        <v>0.2</v>
      </c>
      <c r="O9198" s="12">
        <v>11.0</v>
      </c>
      <c r="P9198" s="13">
        <v>0.35</v>
      </c>
      <c r="Q9198" s="13">
        <v>31.0</v>
      </c>
      <c r="R9198" s="13">
        <f t="shared" si="1"/>
        <v>38.75</v>
      </c>
      <c r="S9198" s="14">
        <f t="shared" si="2"/>
        <v>6.458333333</v>
      </c>
      <c r="T9198" s="14">
        <f t="shared" si="3"/>
        <v>0.3548387097</v>
      </c>
      <c r="U9198" s="15" t="str">
        <f>vlookup(F9198,'Sub categories'!$A:$C,3,False)</f>
        <v>Paper</v>
      </c>
      <c r="V9198" s="16">
        <f t="shared" si="4"/>
        <v>4</v>
      </c>
      <c r="W9198" s="17">
        <f t="array" ref="W9198">INDEX(shipping_prices!$C$1:$F10425,MATCH(I9198,shipping_prices!$A$1:$A10425,0),MATCH(M9198,shipping_prices!$C$1:$F$1,0))</f>
        <v>16.37</v>
      </c>
      <c r="X9198" s="15" t="str">
        <f t="shared" si="5"/>
        <v>Seth VernonTroyOhio</v>
      </c>
      <c r="Y9198" s="15" t="str">
        <f t="shared" si="6"/>
        <v>Low</v>
      </c>
    </row>
    <row r="9199" hidden="1">
      <c r="A9199" s="1">
        <v>43412.0</v>
      </c>
      <c r="B9199" s="2" t="s">
        <v>8021</v>
      </c>
      <c r="C9199" s="2">
        <v>7.0</v>
      </c>
      <c r="D9199" s="2" t="s">
        <v>482</v>
      </c>
      <c r="E9199" s="2" t="s">
        <v>27</v>
      </c>
      <c r="F9199" s="2" t="s">
        <v>4245</v>
      </c>
      <c r="G9199" s="2" t="s">
        <v>39</v>
      </c>
      <c r="H9199" s="2" t="s">
        <v>4246</v>
      </c>
      <c r="I9199" s="2" t="s">
        <v>2546</v>
      </c>
      <c r="J9199" s="2" t="s">
        <v>251</v>
      </c>
      <c r="K9199" s="2" t="s">
        <v>54</v>
      </c>
      <c r="L9199" s="10">
        <v>43419.0</v>
      </c>
      <c r="M9199" s="2" t="s">
        <v>34</v>
      </c>
      <c r="N9199" s="11">
        <v>0.7</v>
      </c>
      <c r="O9199" s="12">
        <v>-25.0</v>
      </c>
      <c r="P9199" s="13">
        <v>-0.8</v>
      </c>
      <c r="Q9199" s="13">
        <v>31.0</v>
      </c>
      <c r="R9199" s="13">
        <f t="shared" si="1"/>
        <v>103.3333333</v>
      </c>
      <c r="S9199" s="14">
        <f t="shared" si="2"/>
        <v>14.76190476</v>
      </c>
      <c r="T9199" s="14">
        <f t="shared" si="3"/>
        <v>-0.8064516129</v>
      </c>
      <c r="U9199" s="15" t="str">
        <f>vlookup(F9199,'Sub categories'!$A:$C,3,False)</f>
        <v>Binders</v>
      </c>
      <c r="V9199" s="16">
        <f t="shared" si="4"/>
        <v>7</v>
      </c>
      <c r="W9199" s="17">
        <f t="array" ref="W9199">INDEX(shipping_prices!$C$1:$F10426,MATCH(I9199,shipping_prices!$A$1:$A10426,0),MATCH(M9199,shipping_prices!$C$1:$F$1,0))</f>
        <v>14.59</v>
      </c>
      <c r="X9199" s="15" t="str">
        <f t="shared" si="5"/>
        <v>Vivek SundaresamRaleighNorth Carolina</v>
      </c>
      <c r="Y9199" s="15" t="str">
        <f t="shared" si="6"/>
        <v>loss</v>
      </c>
    </row>
    <row r="9200" hidden="1">
      <c r="A9200" s="1">
        <v>43412.0</v>
      </c>
      <c r="B9200" s="2" t="s">
        <v>8021</v>
      </c>
      <c r="C9200" s="2">
        <v>3.0</v>
      </c>
      <c r="D9200" s="2" t="s">
        <v>482</v>
      </c>
      <c r="E9200" s="2" t="s">
        <v>27</v>
      </c>
      <c r="F9200" s="2" t="s">
        <v>1791</v>
      </c>
      <c r="G9200" s="2" t="s">
        <v>39</v>
      </c>
      <c r="H9200" s="2" t="s">
        <v>216</v>
      </c>
      <c r="I9200" s="2" t="s">
        <v>2546</v>
      </c>
      <c r="J9200" s="2" t="s">
        <v>251</v>
      </c>
      <c r="K9200" s="2" t="s">
        <v>54</v>
      </c>
      <c r="L9200" s="10">
        <v>43419.0</v>
      </c>
      <c r="M9200" s="2" t="s">
        <v>34</v>
      </c>
      <c r="N9200" s="11">
        <v>0.2</v>
      </c>
      <c r="O9200" s="12">
        <v>6.0</v>
      </c>
      <c r="P9200" s="13">
        <v>0.13</v>
      </c>
      <c r="Q9200" s="13">
        <v>48.0</v>
      </c>
      <c r="R9200" s="13">
        <f t="shared" si="1"/>
        <v>60</v>
      </c>
      <c r="S9200" s="14">
        <f t="shared" si="2"/>
        <v>20</v>
      </c>
      <c r="T9200" s="14">
        <f t="shared" si="3"/>
        <v>0.125</v>
      </c>
      <c r="U9200" s="15" t="str">
        <f>vlookup(F9200,'Sub categories'!$A:$C,3,False)</f>
        <v>Art</v>
      </c>
      <c r="V9200" s="16">
        <f t="shared" si="4"/>
        <v>7</v>
      </c>
      <c r="W9200" s="17">
        <f t="array" ref="W9200">INDEX(shipping_prices!$C$1:$F10427,MATCH(I9200,shipping_prices!$A$1:$A10427,0),MATCH(M9200,shipping_prices!$C$1:$F$1,0))</f>
        <v>14.59</v>
      </c>
      <c r="X9200" s="15" t="str">
        <f t="shared" si="5"/>
        <v>Vivek SundaresamRaleighNorth Carolina</v>
      </c>
      <c r="Y9200" s="15" t="str">
        <f t="shared" si="6"/>
        <v>Low</v>
      </c>
    </row>
    <row r="9201" hidden="1">
      <c r="A9201" s="1">
        <v>43413.0</v>
      </c>
      <c r="B9201" s="2" t="s">
        <v>8021</v>
      </c>
      <c r="C9201" s="2">
        <v>2.0</v>
      </c>
      <c r="D9201" s="2" t="s">
        <v>482</v>
      </c>
      <c r="E9201" s="2" t="s">
        <v>27</v>
      </c>
      <c r="F9201" s="2" t="s">
        <v>5474</v>
      </c>
      <c r="G9201" s="2" t="s">
        <v>29</v>
      </c>
      <c r="H9201" s="2" t="s">
        <v>752</v>
      </c>
      <c r="I9201" s="2" t="s">
        <v>2546</v>
      </c>
      <c r="J9201" s="2" t="s">
        <v>251</v>
      </c>
      <c r="K9201" s="2" t="s">
        <v>54</v>
      </c>
      <c r="L9201" s="10">
        <v>43419.0</v>
      </c>
      <c r="M9201" s="2" t="s">
        <v>34</v>
      </c>
      <c r="N9201" s="11">
        <v>0.2</v>
      </c>
      <c r="O9201" s="12">
        <v>11.0</v>
      </c>
      <c r="P9201" s="13">
        <v>0.1</v>
      </c>
      <c r="Q9201" s="13">
        <v>109.0</v>
      </c>
      <c r="R9201" s="13">
        <f t="shared" si="1"/>
        <v>136.25</v>
      </c>
      <c r="S9201" s="14">
        <f t="shared" si="2"/>
        <v>68.125</v>
      </c>
      <c r="T9201" s="14">
        <f t="shared" si="3"/>
        <v>0.1009174312</v>
      </c>
      <c r="U9201" s="15" t="str">
        <f>vlookup(F9201,'Sub categories'!$A:$C,3,False)</f>
        <v>Phones</v>
      </c>
      <c r="V9201" s="16">
        <f t="shared" si="4"/>
        <v>6</v>
      </c>
      <c r="W9201" s="17">
        <f t="array" ref="W9201">INDEX(shipping_prices!$C$1:$F10428,MATCH(I9201,shipping_prices!$A$1:$A10428,0),MATCH(M9201,shipping_prices!$C$1:$F$1,0))</f>
        <v>14.59</v>
      </c>
      <c r="X9201" s="15" t="str">
        <f t="shared" si="5"/>
        <v>Vivek SundaresamRaleighNorth Carolina</v>
      </c>
      <c r="Y9201" s="15" t="str">
        <f t="shared" si="6"/>
        <v>Low</v>
      </c>
    </row>
    <row r="9202" hidden="1">
      <c r="A9202" s="1">
        <v>43413.0</v>
      </c>
      <c r="B9202" s="2" t="s">
        <v>8022</v>
      </c>
      <c r="C9202" s="2">
        <v>3.0</v>
      </c>
      <c r="D9202" s="2" t="s">
        <v>36</v>
      </c>
      <c r="E9202" s="2" t="s">
        <v>37</v>
      </c>
      <c r="F9202" s="2" t="s">
        <v>4923</v>
      </c>
      <c r="G9202" s="2" t="s">
        <v>29</v>
      </c>
      <c r="H9202" s="2" t="s">
        <v>458</v>
      </c>
      <c r="I9202" s="2" t="s">
        <v>372</v>
      </c>
      <c r="J9202" s="2" t="s">
        <v>76</v>
      </c>
      <c r="K9202" s="2" t="s">
        <v>77</v>
      </c>
      <c r="L9202" s="10">
        <v>43425.0</v>
      </c>
      <c r="M9202" s="2" t="s">
        <v>34</v>
      </c>
      <c r="N9202" s="11">
        <v>0.2</v>
      </c>
      <c r="O9202" s="12">
        <v>2.0</v>
      </c>
      <c r="P9202" s="13">
        <v>0.08</v>
      </c>
      <c r="Q9202" s="13">
        <v>21.0</v>
      </c>
      <c r="R9202" s="13">
        <f t="shared" si="1"/>
        <v>26.25</v>
      </c>
      <c r="S9202" s="14">
        <f t="shared" si="2"/>
        <v>8.75</v>
      </c>
      <c r="T9202" s="14">
        <f t="shared" si="3"/>
        <v>0.09523809524</v>
      </c>
      <c r="U9202" s="15" t="str">
        <f>vlookup(F9202,'Sub categories'!$A:$C,3,False)</f>
        <v>Phones</v>
      </c>
      <c r="V9202" s="16">
        <f t="shared" si="4"/>
        <v>12</v>
      </c>
      <c r="W9202" s="17">
        <f t="array" ref="W9202">INDEX(shipping_prices!$C$1:$F10429,MATCH(I9202,shipping_prices!$A$1:$A10429,0),MATCH(M9202,shipping_prices!$C$1:$F$1,0))</f>
        <v>8.21</v>
      </c>
      <c r="X9202" s="15" t="str">
        <f t="shared" si="5"/>
        <v>Ed BraxtonFort WorthTexas</v>
      </c>
      <c r="Y9202" s="15" t="str">
        <f t="shared" si="6"/>
        <v>Low</v>
      </c>
    </row>
    <row r="9203" hidden="1">
      <c r="A9203" s="1">
        <v>43413.0</v>
      </c>
      <c r="B9203" s="2" t="s">
        <v>8023</v>
      </c>
      <c r="C9203" s="2">
        <v>4.0</v>
      </c>
      <c r="D9203" s="2" t="s">
        <v>2683</v>
      </c>
      <c r="E9203" s="2" t="s">
        <v>37</v>
      </c>
      <c r="F9203" s="2" t="s">
        <v>4363</v>
      </c>
      <c r="G9203" s="2" t="s">
        <v>29</v>
      </c>
      <c r="H9203" s="2" t="s">
        <v>220</v>
      </c>
      <c r="I9203" s="2" t="s">
        <v>333</v>
      </c>
      <c r="J9203" s="2" t="s">
        <v>749</v>
      </c>
      <c r="K9203" s="2" t="s">
        <v>54</v>
      </c>
      <c r="L9203" s="10">
        <v>43423.0</v>
      </c>
      <c r="M9203" s="2" t="s">
        <v>90</v>
      </c>
      <c r="N9203" s="11">
        <v>0.0</v>
      </c>
      <c r="O9203" s="12">
        <v>528.0</v>
      </c>
      <c r="P9203" s="13">
        <v>0.4</v>
      </c>
      <c r="Q9203" s="13">
        <v>1320.0</v>
      </c>
      <c r="R9203" s="13">
        <f t="shared" si="1"/>
        <v>1320</v>
      </c>
      <c r="S9203" s="14">
        <f t="shared" si="2"/>
        <v>330</v>
      </c>
      <c r="T9203" s="14">
        <f t="shared" si="3"/>
        <v>0.4</v>
      </c>
      <c r="U9203" s="15" t="str">
        <f>vlookup(F9203,'Sub categories'!$A:$C,3,False)</f>
        <v>Accessories</v>
      </c>
      <c r="V9203" s="16">
        <f t="shared" si="4"/>
        <v>10</v>
      </c>
      <c r="W9203" s="17">
        <f t="array" ref="W9203">INDEX(shipping_prices!$C$1:$F10430,MATCH(I9203,shipping_prices!$A$1:$A10430,0),MATCH(M9203,shipping_prices!$C$1:$F$1,0))</f>
        <v>4.35</v>
      </c>
      <c r="X9203" s="15" t="str">
        <f t="shared" si="5"/>
        <v>Karen CarlisleHuntsvilleAlabama</v>
      </c>
      <c r="Y9203" s="15" t="str">
        <f t="shared" si="6"/>
        <v>High</v>
      </c>
    </row>
    <row r="9204">
      <c r="A9204" s="1">
        <v>43413.0</v>
      </c>
      <c r="B9204" s="2" t="s">
        <v>8024</v>
      </c>
      <c r="C9204" s="2">
        <v>3.0</v>
      </c>
      <c r="D9204" s="2" t="s">
        <v>26</v>
      </c>
      <c r="E9204" s="2" t="s">
        <v>27</v>
      </c>
      <c r="F9204" s="2" t="s">
        <v>4187</v>
      </c>
      <c r="G9204" s="2" t="s">
        <v>45</v>
      </c>
      <c r="H9204" s="2" t="s">
        <v>130</v>
      </c>
      <c r="I9204" s="2" t="s">
        <v>158</v>
      </c>
      <c r="J9204" s="2" t="s">
        <v>159</v>
      </c>
      <c r="K9204" s="2" t="s">
        <v>43</v>
      </c>
      <c r="L9204" s="10">
        <v>43423.0</v>
      </c>
      <c r="M9204" s="2" t="s">
        <v>90</v>
      </c>
      <c r="N9204" s="11">
        <v>0.0</v>
      </c>
      <c r="O9204" s="12">
        <v>4.0</v>
      </c>
      <c r="P9204" s="13">
        <v>0.36</v>
      </c>
      <c r="Q9204" s="13">
        <v>12.0</v>
      </c>
      <c r="R9204" s="13">
        <f t="shared" si="1"/>
        <v>12</v>
      </c>
      <c r="S9204" s="14">
        <f t="shared" si="2"/>
        <v>4</v>
      </c>
      <c r="T9204" s="14">
        <f t="shared" si="3"/>
        <v>0.3333333333</v>
      </c>
      <c r="U9204" s="15" t="str">
        <f>vlookup(F9204,'Sub categories'!$A:$C,3,False)</f>
        <v>Furnishings</v>
      </c>
      <c r="V9204" s="16">
        <f t="shared" si="4"/>
        <v>10</v>
      </c>
      <c r="W9204" s="17">
        <f t="array" ref="W9204">INDEX(shipping_prices!$C$1:$F10431,MATCH(I9204,shipping_prices!$A$1:$A10431,0),MATCH(M9204,shipping_prices!$C$1:$F$1,0))</f>
        <v>3.06</v>
      </c>
      <c r="X9204" s="15" t="str">
        <f t="shared" si="5"/>
        <v>Dennis KaneSeattleWashington</v>
      </c>
      <c r="Y9204" s="15" t="str">
        <f t="shared" si="6"/>
        <v>Low</v>
      </c>
    </row>
    <row r="9205" hidden="1">
      <c r="A9205" s="1">
        <v>43413.0</v>
      </c>
      <c r="B9205" s="2" t="s">
        <v>8024</v>
      </c>
      <c r="C9205" s="2">
        <v>3.0</v>
      </c>
      <c r="D9205" s="2" t="s">
        <v>26</v>
      </c>
      <c r="E9205" s="2" t="s">
        <v>27</v>
      </c>
      <c r="F9205" s="2" t="s">
        <v>2963</v>
      </c>
      <c r="G9205" s="2" t="s">
        <v>39</v>
      </c>
      <c r="H9205" s="2" t="s">
        <v>58</v>
      </c>
      <c r="I9205" s="2" t="s">
        <v>158</v>
      </c>
      <c r="J9205" s="2" t="s">
        <v>159</v>
      </c>
      <c r="K9205" s="2" t="s">
        <v>43</v>
      </c>
      <c r="L9205" s="10">
        <v>43423.0</v>
      </c>
      <c r="M9205" s="2" t="s">
        <v>90</v>
      </c>
      <c r="N9205" s="11">
        <v>0.2</v>
      </c>
      <c r="O9205" s="12">
        <v>4.0</v>
      </c>
      <c r="P9205" s="13">
        <v>0.33</v>
      </c>
      <c r="Q9205" s="13">
        <v>13.0</v>
      </c>
      <c r="R9205" s="13">
        <f t="shared" si="1"/>
        <v>16.25</v>
      </c>
      <c r="S9205" s="14">
        <f t="shared" si="2"/>
        <v>5.416666667</v>
      </c>
      <c r="T9205" s="14">
        <f t="shared" si="3"/>
        <v>0.3076923077</v>
      </c>
      <c r="U9205" s="15" t="str">
        <f>vlookup(F9205,'Sub categories'!$A:$C,3,False)</f>
        <v>Binders</v>
      </c>
      <c r="V9205" s="16">
        <f t="shared" si="4"/>
        <v>10</v>
      </c>
      <c r="W9205" s="17">
        <f t="array" ref="W9205">INDEX(shipping_prices!$C$1:$F10432,MATCH(I9205,shipping_prices!$A$1:$A10432,0),MATCH(M9205,shipping_prices!$C$1:$F$1,0))</f>
        <v>3.06</v>
      </c>
      <c r="X9205" s="15" t="str">
        <f t="shared" si="5"/>
        <v>Dennis KaneSeattleWashington</v>
      </c>
      <c r="Y9205" s="15" t="str">
        <f t="shared" si="6"/>
        <v>Low</v>
      </c>
    </row>
    <row r="9206" hidden="1">
      <c r="A9206" s="1">
        <v>43413.0</v>
      </c>
      <c r="B9206" s="2" t="s">
        <v>8024</v>
      </c>
      <c r="C9206" s="2">
        <v>2.0</v>
      </c>
      <c r="D9206" s="2" t="s">
        <v>26</v>
      </c>
      <c r="E9206" s="2" t="s">
        <v>27</v>
      </c>
      <c r="F9206" s="2" t="s">
        <v>5139</v>
      </c>
      <c r="G9206" s="2" t="s">
        <v>29</v>
      </c>
      <c r="H9206" s="2" t="s">
        <v>79</v>
      </c>
      <c r="I9206" s="2" t="s">
        <v>158</v>
      </c>
      <c r="J9206" s="2" t="s">
        <v>159</v>
      </c>
      <c r="K9206" s="2" t="s">
        <v>43</v>
      </c>
      <c r="L9206" s="10">
        <v>43423.0</v>
      </c>
      <c r="M9206" s="2" t="s">
        <v>90</v>
      </c>
      <c r="N9206" s="11">
        <v>0.2</v>
      </c>
      <c r="O9206" s="12">
        <v>-5.0</v>
      </c>
      <c r="P9206" s="13">
        <v>-0.23</v>
      </c>
      <c r="Q9206" s="13">
        <v>21.0</v>
      </c>
      <c r="R9206" s="13">
        <f t="shared" si="1"/>
        <v>26.25</v>
      </c>
      <c r="S9206" s="14">
        <f t="shared" si="2"/>
        <v>13.125</v>
      </c>
      <c r="T9206" s="14">
        <f t="shared" si="3"/>
        <v>-0.2380952381</v>
      </c>
      <c r="U9206" s="15" t="str">
        <f>vlookup(F9206,'Sub categories'!$A:$C,3,False)</f>
        <v>Phones</v>
      </c>
      <c r="V9206" s="16">
        <f t="shared" si="4"/>
        <v>10</v>
      </c>
      <c r="W9206" s="17">
        <f t="array" ref="W9206">INDEX(shipping_prices!$C$1:$F10433,MATCH(I9206,shipping_prices!$A$1:$A10433,0),MATCH(M9206,shipping_prices!$C$1:$F$1,0))</f>
        <v>3.06</v>
      </c>
      <c r="X9206" s="15" t="str">
        <f t="shared" si="5"/>
        <v>Dennis KaneSeattleWashington</v>
      </c>
      <c r="Y9206" s="15" t="str">
        <f t="shared" si="6"/>
        <v>loss</v>
      </c>
    </row>
    <row r="9207">
      <c r="A9207" s="1">
        <v>43413.0</v>
      </c>
      <c r="B9207" s="2" t="s">
        <v>8024</v>
      </c>
      <c r="C9207" s="2">
        <v>5.0</v>
      </c>
      <c r="D9207" s="2" t="s">
        <v>26</v>
      </c>
      <c r="E9207" s="2" t="s">
        <v>27</v>
      </c>
      <c r="F9207" s="2" t="s">
        <v>8025</v>
      </c>
      <c r="G9207" s="2" t="s">
        <v>45</v>
      </c>
      <c r="H9207" s="2" t="s">
        <v>130</v>
      </c>
      <c r="I9207" s="2" t="s">
        <v>158</v>
      </c>
      <c r="J9207" s="2" t="s">
        <v>159</v>
      </c>
      <c r="K9207" s="2" t="s">
        <v>43</v>
      </c>
      <c r="L9207" s="10">
        <v>43423.0</v>
      </c>
      <c r="M9207" s="2" t="s">
        <v>90</v>
      </c>
      <c r="N9207" s="11">
        <v>0.0</v>
      </c>
      <c r="O9207" s="12">
        <v>11.0</v>
      </c>
      <c r="P9207" s="13">
        <v>0.44</v>
      </c>
      <c r="Q9207" s="13">
        <v>25.0</v>
      </c>
      <c r="R9207" s="13">
        <f t="shared" si="1"/>
        <v>25</v>
      </c>
      <c r="S9207" s="14">
        <f t="shared" si="2"/>
        <v>5</v>
      </c>
      <c r="T9207" s="14">
        <f t="shared" si="3"/>
        <v>0.44</v>
      </c>
      <c r="U9207" s="15" t="str">
        <f>vlookup(F9207,'Sub categories'!$A:$C,3,False)</f>
        <v>Furnishings</v>
      </c>
      <c r="V9207" s="16">
        <f t="shared" si="4"/>
        <v>10</v>
      </c>
      <c r="W9207" s="17">
        <f t="array" ref="W9207">INDEX(shipping_prices!$C$1:$F10434,MATCH(I9207,shipping_prices!$A$1:$A10434,0),MATCH(M9207,shipping_prices!$C$1:$F$1,0))</f>
        <v>3.06</v>
      </c>
      <c r="X9207" s="15" t="str">
        <f t="shared" si="5"/>
        <v>Dennis KaneSeattleWashington</v>
      </c>
      <c r="Y9207" s="15" t="str">
        <f t="shared" si="6"/>
        <v>Low</v>
      </c>
    </row>
    <row r="9208" hidden="1">
      <c r="A9208" s="1">
        <v>43413.0</v>
      </c>
      <c r="B9208" s="2" t="s">
        <v>8024</v>
      </c>
      <c r="C9208" s="2">
        <v>2.0</v>
      </c>
      <c r="D9208" s="2" t="s">
        <v>26</v>
      </c>
      <c r="E9208" s="2" t="s">
        <v>27</v>
      </c>
      <c r="F9208" s="2" t="s">
        <v>3303</v>
      </c>
      <c r="G9208" s="2" t="s">
        <v>39</v>
      </c>
      <c r="H9208" s="2" t="s">
        <v>79</v>
      </c>
      <c r="I9208" s="2" t="s">
        <v>158</v>
      </c>
      <c r="J9208" s="2" t="s">
        <v>159</v>
      </c>
      <c r="K9208" s="2" t="s">
        <v>43</v>
      </c>
      <c r="L9208" s="10">
        <v>43423.0</v>
      </c>
      <c r="M9208" s="2" t="s">
        <v>90</v>
      </c>
      <c r="N9208" s="11">
        <v>0.0</v>
      </c>
      <c r="O9208" s="12">
        <v>17.0</v>
      </c>
      <c r="P9208" s="13">
        <v>0.25</v>
      </c>
      <c r="Q9208" s="13">
        <v>70.0</v>
      </c>
      <c r="R9208" s="13">
        <f t="shared" si="1"/>
        <v>70</v>
      </c>
      <c r="S9208" s="14">
        <f t="shared" si="2"/>
        <v>35</v>
      </c>
      <c r="T9208" s="14">
        <f t="shared" si="3"/>
        <v>0.2428571429</v>
      </c>
      <c r="U9208" s="15" t="str">
        <f>vlookup(F9208,'Sub categories'!$A:$C,3,False)</f>
        <v>Storage</v>
      </c>
      <c r="V9208" s="16">
        <f t="shared" si="4"/>
        <v>10</v>
      </c>
      <c r="W9208" s="17">
        <f t="array" ref="W9208">INDEX(shipping_prices!$C$1:$F10435,MATCH(I9208,shipping_prices!$A$1:$A10435,0),MATCH(M9208,shipping_prices!$C$1:$F$1,0))</f>
        <v>3.06</v>
      </c>
      <c r="X9208" s="15" t="str">
        <f t="shared" si="5"/>
        <v>Dennis KaneSeattleWashington</v>
      </c>
      <c r="Y9208" s="15" t="str">
        <f t="shared" si="6"/>
        <v>Low</v>
      </c>
    </row>
    <row r="9209" hidden="1">
      <c r="A9209" s="1">
        <v>43413.0</v>
      </c>
      <c r="B9209" s="2" t="s">
        <v>8024</v>
      </c>
      <c r="C9209" s="2">
        <v>7.0</v>
      </c>
      <c r="D9209" s="2" t="s">
        <v>26</v>
      </c>
      <c r="E9209" s="2" t="s">
        <v>27</v>
      </c>
      <c r="F9209" s="2" t="s">
        <v>1021</v>
      </c>
      <c r="G9209" s="2" t="s">
        <v>39</v>
      </c>
      <c r="H9209" s="2" t="s">
        <v>79</v>
      </c>
      <c r="I9209" s="2" t="s">
        <v>158</v>
      </c>
      <c r="J9209" s="2" t="s">
        <v>159</v>
      </c>
      <c r="K9209" s="2" t="s">
        <v>43</v>
      </c>
      <c r="L9209" s="10">
        <v>43423.0</v>
      </c>
      <c r="M9209" s="2" t="s">
        <v>90</v>
      </c>
      <c r="N9209" s="11">
        <v>0.0</v>
      </c>
      <c r="O9209" s="12">
        <v>41.0</v>
      </c>
      <c r="P9209" s="13">
        <v>0.47</v>
      </c>
      <c r="Q9209" s="13">
        <v>88.0</v>
      </c>
      <c r="R9209" s="13">
        <f t="shared" si="1"/>
        <v>88</v>
      </c>
      <c r="S9209" s="14">
        <f t="shared" si="2"/>
        <v>12.57142857</v>
      </c>
      <c r="T9209" s="14">
        <f t="shared" si="3"/>
        <v>0.4659090909</v>
      </c>
      <c r="U9209" s="15" t="str">
        <f>vlookup(F9209,'Sub categories'!$A:$C,3,False)</f>
        <v>Labels</v>
      </c>
      <c r="V9209" s="16">
        <f t="shared" si="4"/>
        <v>10</v>
      </c>
      <c r="W9209" s="17">
        <f t="array" ref="W9209">INDEX(shipping_prices!$C$1:$F10436,MATCH(I9209,shipping_prices!$A$1:$A10436,0),MATCH(M9209,shipping_prices!$C$1:$F$1,0))</f>
        <v>3.06</v>
      </c>
      <c r="X9209" s="15" t="str">
        <f t="shared" si="5"/>
        <v>Dennis KaneSeattleWashington</v>
      </c>
      <c r="Y9209" s="15" t="str">
        <f t="shared" si="6"/>
        <v>High</v>
      </c>
    </row>
    <row r="9210" hidden="1">
      <c r="A9210" s="1">
        <v>43413.0</v>
      </c>
      <c r="B9210" s="2" t="s">
        <v>8024</v>
      </c>
      <c r="C9210" s="2">
        <v>3.0</v>
      </c>
      <c r="D9210" s="2" t="s">
        <v>26</v>
      </c>
      <c r="E9210" s="2" t="s">
        <v>27</v>
      </c>
      <c r="F9210" s="2" t="s">
        <v>8026</v>
      </c>
      <c r="G9210" s="2" t="s">
        <v>29</v>
      </c>
      <c r="H9210" s="2" t="s">
        <v>1903</v>
      </c>
      <c r="I9210" s="2" t="s">
        <v>158</v>
      </c>
      <c r="J9210" s="2" t="s">
        <v>159</v>
      </c>
      <c r="K9210" s="2" t="s">
        <v>43</v>
      </c>
      <c r="L9210" s="10">
        <v>43423.0</v>
      </c>
      <c r="M9210" s="2" t="s">
        <v>90</v>
      </c>
      <c r="N9210" s="11">
        <v>0.0</v>
      </c>
      <c r="O9210" s="12">
        <v>90.0</v>
      </c>
      <c r="P9210" s="13">
        <v>0.21</v>
      </c>
      <c r="Q9210" s="13">
        <v>428.0</v>
      </c>
      <c r="R9210" s="13">
        <f t="shared" si="1"/>
        <v>428</v>
      </c>
      <c r="S9210" s="14">
        <f t="shared" si="2"/>
        <v>142.6666667</v>
      </c>
      <c r="T9210" s="14">
        <f t="shared" si="3"/>
        <v>0.2102803738</v>
      </c>
      <c r="U9210" s="15" t="str">
        <f>vlookup(F9210,'Sub categories'!$A:$C,3,False)</f>
        <v>Accessories</v>
      </c>
      <c r="V9210" s="16">
        <f t="shared" si="4"/>
        <v>10</v>
      </c>
      <c r="W9210" s="17">
        <f t="array" ref="W9210">INDEX(shipping_prices!$C$1:$F10437,MATCH(I9210,shipping_prices!$A$1:$A10437,0),MATCH(M9210,shipping_prices!$C$1:$F$1,0))</f>
        <v>3.06</v>
      </c>
      <c r="X9210" s="15" t="str">
        <f t="shared" si="5"/>
        <v>Dennis KaneSeattleWashington</v>
      </c>
      <c r="Y9210" s="15" t="str">
        <f t="shared" si="6"/>
        <v>High</v>
      </c>
    </row>
    <row r="9211" hidden="1">
      <c r="A9211" s="1">
        <v>43413.0</v>
      </c>
      <c r="B9211" s="2" t="s">
        <v>8027</v>
      </c>
      <c r="C9211" s="2">
        <v>3.0</v>
      </c>
      <c r="D9211" s="2" t="s">
        <v>3223</v>
      </c>
      <c r="E9211" s="2" t="s">
        <v>49</v>
      </c>
      <c r="F9211" s="2" t="s">
        <v>2488</v>
      </c>
      <c r="G9211" s="2" t="s">
        <v>39</v>
      </c>
      <c r="H9211" s="2" t="s">
        <v>193</v>
      </c>
      <c r="I9211" s="2" t="s">
        <v>1670</v>
      </c>
      <c r="J9211" s="2" t="s">
        <v>53</v>
      </c>
      <c r="K9211" s="2" t="s">
        <v>54</v>
      </c>
      <c r="L9211" s="10">
        <v>43420.0</v>
      </c>
      <c r="M9211" s="2" t="s">
        <v>34</v>
      </c>
      <c r="N9211" s="11">
        <v>0.7</v>
      </c>
      <c r="O9211" s="12">
        <v>-3.0</v>
      </c>
      <c r="P9211" s="13">
        <v>-0.73</v>
      </c>
      <c r="Q9211" s="13">
        <v>4.0</v>
      </c>
      <c r="R9211" s="13">
        <f t="shared" si="1"/>
        <v>13.33333333</v>
      </c>
      <c r="S9211" s="14">
        <f t="shared" si="2"/>
        <v>4.444444444</v>
      </c>
      <c r="T9211" s="14">
        <f t="shared" si="3"/>
        <v>-0.75</v>
      </c>
      <c r="U9211" s="15" t="str">
        <f>vlookup(F9211,'Sub categories'!$A:$C,3,False)</f>
        <v>Binders</v>
      </c>
      <c r="V9211" s="16">
        <f t="shared" si="4"/>
        <v>7</v>
      </c>
      <c r="W9211" s="17">
        <f t="array" ref="W9211">INDEX(shipping_prices!$C$1:$F10438,MATCH(I9211,shipping_prices!$A$1:$A10438,0),MATCH(M9211,shipping_prices!$C$1:$F$1,0))</f>
        <v>9.89</v>
      </c>
      <c r="X9211" s="15" t="str">
        <f t="shared" si="5"/>
        <v>Lindsay CastellTampaFlorida</v>
      </c>
      <c r="Y9211" s="15" t="str">
        <f t="shared" si="6"/>
        <v>loss</v>
      </c>
    </row>
    <row r="9212" hidden="1">
      <c r="A9212" s="1">
        <v>43413.0</v>
      </c>
      <c r="B9212" s="2" t="s">
        <v>8027</v>
      </c>
      <c r="C9212" s="2">
        <v>2.0</v>
      </c>
      <c r="D9212" s="2" t="s">
        <v>3223</v>
      </c>
      <c r="E9212" s="2" t="s">
        <v>49</v>
      </c>
      <c r="F9212" s="2" t="s">
        <v>1173</v>
      </c>
      <c r="G9212" s="2" t="s">
        <v>39</v>
      </c>
      <c r="H9212" s="2" t="s">
        <v>193</v>
      </c>
      <c r="I9212" s="2" t="s">
        <v>1670</v>
      </c>
      <c r="J9212" s="2" t="s">
        <v>53</v>
      </c>
      <c r="K9212" s="2" t="s">
        <v>54</v>
      </c>
      <c r="L9212" s="10">
        <v>43420.0</v>
      </c>
      <c r="M9212" s="2" t="s">
        <v>34</v>
      </c>
      <c r="N9212" s="11">
        <v>0.7</v>
      </c>
      <c r="O9212" s="12">
        <v>-27.0</v>
      </c>
      <c r="P9212" s="13">
        <v>-0.77</v>
      </c>
      <c r="Q9212" s="13">
        <v>35.0</v>
      </c>
      <c r="R9212" s="13">
        <f t="shared" si="1"/>
        <v>116.6666667</v>
      </c>
      <c r="S9212" s="14">
        <f t="shared" si="2"/>
        <v>58.33333333</v>
      </c>
      <c r="T9212" s="14">
        <f t="shared" si="3"/>
        <v>-0.7714285714</v>
      </c>
      <c r="U9212" s="15" t="str">
        <f>vlookup(F9212,'Sub categories'!$A:$C,3,False)</f>
        <v>Binders</v>
      </c>
      <c r="V9212" s="16">
        <f t="shared" si="4"/>
        <v>7</v>
      </c>
      <c r="W9212" s="17">
        <f t="array" ref="W9212">INDEX(shipping_prices!$C$1:$F10439,MATCH(I9212,shipping_prices!$A$1:$A10439,0),MATCH(M9212,shipping_prices!$C$1:$F$1,0))</f>
        <v>9.89</v>
      </c>
      <c r="X9212" s="15" t="str">
        <f t="shared" si="5"/>
        <v>Lindsay CastellTampaFlorida</v>
      </c>
      <c r="Y9212" s="15" t="str">
        <f t="shared" si="6"/>
        <v>loss</v>
      </c>
    </row>
    <row r="9213" hidden="1">
      <c r="A9213" s="1">
        <v>43414.0</v>
      </c>
      <c r="B9213" s="2" t="s">
        <v>8027</v>
      </c>
      <c r="C9213" s="2">
        <v>3.0</v>
      </c>
      <c r="D9213" s="2" t="s">
        <v>3223</v>
      </c>
      <c r="E9213" s="2" t="s">
        <v>49</v>
      </c>
      <c r="F9213" s="2" t="s">
        <v>546</v>
      </c>
      <c r="G9213" s="2" t="s">
        <v>39</v>
      </c>
      <c r="H9213" s="2" t="s">
        <v>547</v>
      </c>
      <c r="I9213" s="2" t="s">
        <v>1670</v>
      </c>
      <c r="J9213" s="2" t="s">
        <v>53</v>
      </c>
      <c r="K9213" s="2" t="s">
        <v>54</v>
      </c>
      <c r="L9213" s="10">
        <v>43420.0</v>
      </c>
      <c r="M9213" s="2" t="s">
        <v>34</v>
      </c>
      <c r="N9213" s="11">
        <v>0.2</v>
      </c>
      <c r="O9213" s="12">
        <v>32.0</v>
      </c>
      <c r="P9213" s="13">
        <v>0.08</v>
      </c>
      <c r="Q9213" s="13">
        <v>432.0</v>
      </c>
      <c r="R9213" s="13">
        <f t="shared" si="1"/>
        <v>540</v>
      </c>
      <c r="S9213" s="14">
        <f t="shared" si="2"/>
        <v>180</v>
      </c>
      <c r="T9213" s="14">
        <f t="shared" si="3"/>
        <v>0.07407407407</v>
      </c>
      <c r="U9213" s="15" t="str">
        <f>vlookup(F9213,'Sub categories'!$A:$C,3,False)</f>
        <v>Storage</v>
      </c>
      <c r="V9213" s="16">
        <f t="shared" si="4"/>
        <v>6</v>
      </c>
      <c r="W9213" s="17">
        <f t="array" ref="W9213">INDEX(shipping_prices!$C$1:$F10440,MATCH(I9213,shipping_prices!$A$1:$A10440,0),MATCH(M9213,shipping_prices!$C$1:$F$1,0))</f>
        <v>9.89</v>
      </c>
      <c r="X9213" s="15" t="str">
        <f t="shared" si="5"/>
        <v>Lindsay CastellTampaFlorida</v>
      </c>
      <c r="Y9213" s="15" t="str">
        <f t="shared" si="6"/>
        <v>High</v>
      </c>
    </row>
    <row r="9214" hidden="1">
      <c r="A9214" s="1">
        <v>43414.0</v>
      </c>
      <c r="B9214" s="2" t="s">
        <v>8028</v>
      </c>
      <c r="C9214" s="2">
        <v>4.0</v>
      </c>
      <c r="D9214" s="2" t="s">
        <v>5548</v>
      </c>
      <c r="E9214" s="2" t="s">
        <v>27</v>
      </c>
      <c r="F9214" s="2" t="s">
        <v>4150</v>
      </c>
      <c r="G9214" s="2" t="s">
        <v>39</v>
      </c>
      <c r="H9214" s="2" t="s">
        <v>79</v>
      </c>
      <c r="I9214" s="2" t="s">
        <v>111</v>
      </c>
      <c r="J9214" s="2" t="s">
        <v>598</v>
      </c>
      <c r="K9214" s="2" t="s">
        <v>33</v>
      </c>
      <c r="L9214" s="10">
        <v>43426.0</v>
      </c>
      <c r="M9214" s="2" t="s">
        <v>142</v>
      </c>
      <c r="N9214" s="11">
        <v>0.0</v>
      </c>
      <c r="O9214" s="12">
        <v>0.0</v>
      </c>
      <c r="P9214" s="13">
        <v>0.02</v>
      </c>
      <c r="Q9214" s="13">
        <v>15.0</v>
      </c>
      <c r="R9214" s="13">
        <f t="shared" si="1"/>
        <v>15</v>
      </c>
      <c r="S9214" s="14">
        <f t="shared" si="2"/>
        <v>3.75</v>
      </c>
      <c r="T9214" s="14">
        <f t="shared" si="3"/>
        <v>0</v>
      </c>
      <c r="U9214" s="15" t="str">
        <f>vlookup(F9214,'Sub categories'!$A:$C,3,False)</f>
        <v>Fasteners</v>
      </c>
      <c r="V9214" s="16">
        <f t="shared" si="4"/>
        <v>12</v>
      </c>
      <c r="W9214" s="17">
        <f t="array" ref="W9214">INDEX(shipping_prices!$C$1:$F10441,MATCH(I9214,shipping_prices!$A$1:$A10441,0),MATCH(M9214,shipping_prices!$C$1:$F$1,0))</f>
        <v>17.92</v>
      </c>
      <c r="X9214" s="15" t="str">
        <f t="shared" si="5"/>
        <v>Cindy ChapmanLakewoodNew Jersey</v>
      </c>
      <c r="Y9214" s="15" t="str">
        <f t="shared" si="6"/>
        <v>loss</v>
      </c>
    </row>
    <row r="9215" hidden="1">
      <c r="A9215" s="1">
        <v>43414.0</v>
      </c>
      <c r="B9215" s="2" t="s">
        <v>8029</v>
      </c>
      <c r="C9215" s="2">
        <v>3.0</v>
      </c>
      <c r="D9215" s="2" t="s">
        <v>890</v>
      </c>
      <c r="E9215" s="2" t="s">
        <v>27</v>
      </c>
      <c r="F9215" s="2" t="s">
        <v>3695</v>
      </c>
      <c r="G9215" s="2" t="s">
        <v>29</v>
      </c>
      <c r="H9215" s="2" t="s">
        <v>336</v>
      </c>
      <c r="I9215" s="2" t="s">
        <v>169</v>
      </c>
      <c r="J9215" s="2" t="s">
        <v>42</v>
      </c>
      <c r="K9215" s="2" t="s">
        <v>43</v>
      </c>
      <c r="L9215" s="10">
        <v>43420.0</v>
      </c>
      <c r="M9215" s="2" t="s">
        <v>142</v>
      </c>
      <c r="N9215" s="11">
        <v>0.2</v>
      </c>
      <c r="O9215" s="12">
        <v>-12.0</v>
      </c>
      <c r="P9215" s="13">
        <v>-0.23</v>
      </c>
      <c r="Q9215" s="13">
        <v>55.0</v>
      </c>
      <c r="R9215" s="13">
        <f t="shared" si="1"/>
        <v>68.75</v>
      </c>
      <c r="S9215" s="14">
        <f t="shared" si="2"/>
        <v>22.91666667</v>
      </c>
      <c r="T9215" s="14">
        <f t="shared" si="3"/>
        <v>-0.2181818182</v>
      </c>
      <c r="U9215" s="15" t="str">
        <f>vlookup(F9215,'Sub categories'!$A:$C,3,False)</f>
        <v>Phones</v>
      </c>
      <c r="V9215" s="16">
        <f t="shared" si="4"/>
        <v>6</v>
      </c>
      <c r="W9215" s="17">
        <f t="array" ref="W9215">INDEX(shipping_prices!$C$1:$F10442,MATCH(I9215,shipping_prices!$A$1:$A10442,0),MATCH(M9215,shipping_prices!$C$1:$F$1,0))</f>
        <v>18.39</v>
      </c>
      <c r="X9215" s="15" t="str">
        <f t="shared" si="5"/>
        <v>Logan HaushalterLos AngelesCalifornia</v>
      </c>
      <c r="Y9215" s="15" t="str">
        <f t="shared" si="6"/>
        <v>loss</v>
      </c>
    </row>
    <row r="9216" hidden="1">
      <c r="A9216" s="1">
        <v>43414.0</v>
      </c>
      <c r="B9216" s="2" t="s">
        <v>8029</v>
      </c>
      <c r="C9216" s="2">
        <v>2.0</v>
      </c>
      <c r="D9216" s="2" t="s">
        <v>890</v>
      </c>
      <c r="E9216" s="2" t="s">
        <v>27</v>
      </c>
      <c r="F9216" s="2" t="s">
        <v>4683</v>
      </c>
      <c r="G9216" s="2" t="s">
        <v>29</v>
      </c>
      <c r="H9216" s="2" t="s">
        <v>554</v>
      </c>
      <c r="I9216" s="2" t="s">
        <v>169</v>
      </c>
      <c r="J9216" s="2" t="s">
        <v>42</v>
      </c>
      <c r="K9216" s="2" t="s">
        <v>43</v>
      </c>
      <c r="L9216" s="10">
        <v>43420.0</v>
      </c>
      <c r="M9216" s="2" t="s">
        <v>142</v>
      </c>
      <c r="N9216" s="11">
        <v>0.0</v>
      </c>
      <c r="O9216" s="12">
        <v>27.0</v>
      </c>
      <c r="P9216" s="13">
        <v>0.41</v>
      </c>
      <c r="Q9216" s="13">
        <v>66.0</v>
      </c>
      <c r="R9216" s="13">
        <f t="shared" si="1"/>
        <v>66</v>
      </c>
      <c r="S9216" s="14">
        <f t="shared" si="2"/>
        <v>33</v>
      </c>
      <c r="T9216" s="14">
        <f t="shared" si="3"/>
        <v>0.4090909091</v>
      </c>
      <c r="U9216" s="15" t="str">
        <f>vlookup(F9216,'Sub categories'!$A:$C,3,False)</f>
        <v>Accessories</v>
      </c>
      <c r="V9216" s="16">
        <f t="shared" si="4"/>
        <v>6</v>
      </c>
      <c r="W9216" s="17">
        <f t="array" ref="W9216">INDEX(shipping_prices!$C$1:$F10443,MATCH(I9216,shipping_prices!$A$1:$A10443,0),MATCH(M9216,shipping_prices!$C$1:$F$1,0))</f>
        <v>18.39</v>
      </c>
      <c r="X9216" s="15" t="str">
        <f t="shared" si="5"/>
        <v>Logan HaushalterLos AngelesCalifornia</v>
      </c>
      <c r="Y9216" s="15" t="str">
        <f t="shared" si="6"/>
        <v>Low</v>
      </c>
    </row>
    <row r="9217" hidden="1">
      <c r="A9217" s="1">
        <v>43414.0</v>
      </c>
      <c r="B9217" s="2" t="s">
        <v>8030</v>
      </c>
      <c r="C9217" s="2">
        <v>3.0</v>
      </c>
      <c r="D9217" s="2" t="s">
        <v>293</v>
      </c>
      <c r="E9217" s="2" t="s">
        <v>27</v>
      </c>
      <c r="F9217" s="2" t="s">
        <v>4319</v>
      </c>
      <c r="G9217" s="2" t="s">
        <v>29</v>
      </c>
      <c r="H9217" s="2" t="s">
        <v>752</v>
      </c>
      <c r="I9217" s="2" t="s">
        <v>169</v>
      </c>
      <c r="J9217" s="2" t="s">
        <v>42</v>
      </c>
      <c r="K9217" s="2" t="s">
        <v>43</v>
      </c>
      <c r="L9217" s="10">
        <v>43422.0</v>
      </c>
      <c r="M9217" s="2" t="s">
        <v>34</v>
      </c>
      <c r="N9217" s="11">
        <v>0.2</v>
      </c>
      <c r="O9217" s="12">
        <v>20.0</v>
      </c>
      <c r="P9217" s="13">
        <v>0.11</v>
      </c>
      <c r="Q9217" s="13">
        <v>177.0</v>
      </c>
      <c r="R9217" s="13">
        <f t="shared" si="1"/>
        <v>221.25</v>
      </c>
      <c r="S9217" s="14">
        <f t="shared" si="2"/>
        <v>73.75</v>
      </c>
      <c r="T9217" s="14">
        <f t="shared" si="3"/>
        <v>0.1129943503</v>
      </c>
      <c r="U9217" s="15" t="str">
        <f>vlookup(F9217,'Sub categories'!$A:$C,3,False)</f>
        <v>Phones</v>
      </c>
      <c r="V9217" s="16">
        <f t="shared" si="4"/>
        <v>8</v>
      </c>
      <c r="W9217" s="17">
        <f t="array" ref="W9217">INDEX(shipping_prices!$C$1:$F10444,MATCH(I9217,shipping_prices!$A$1:$A10444,0),MATCH(M9217,shipping_prices!$C$1:$F$1,0))</f>
        <v>14.86</v>
      </c>
      <c r="X9217" s="15" t="str">
        <f t="shared" si="5"/>
        <v>Greg MatthiasLos AngelesCalifornia</v>
      </c>
      <c r="Y9217" s="15" t="str">
        <f t="shared" si="6"/>
        <v>Low</v>
      </c>
    </row>
    <row r="9218" hidden="1">
      <c r="A9218" s="1">
        <v>43414.0</v>
      </c>
      <c r="B9218" s="2" t="s">
        <v>8031</v>
      </c>
      <c r="C9218" s="2">
        <v>1.0</v>
      </c>
      <c r="D9218" s="2" t="s">
        <v>113</v>
      </c>
      <c r="E9218" s="2" t="s">
        <v>49</v>
      </c>
      <c r="F9218" s="2" t="s">
        <v>1537</v>
      </c>
      <c r="G9218" s="2" t="s">
        <v>39</v>
      </c>
      <c r="H9218" s="2" t="s">
        <v>284</v>
      </c>
      <c r="I9218" s="2" t="s">
        <v>1814</v>
      </c>
      <c r="J9218" s="2" t="s">
        <v>1294</v>
      </c>
      <c r="K9218" s="2" t="s">
        <v>33</v>
      </c>
      <c r="L9218" s="10">
        <v>43417.0</v>
      </c>
      <c r="M9218" s="2" t="s">
        <v>34</v>
      </c>
      <c r="N9218" s="11">
        <v>0.0</v>
      </c>
      <c r="O9218" s="12">
        <v>14.0</v>
      </c>
      <c r="P9218" s="13">
        <v>0.46</v>
      </c>
      <c r="Q9218" s="13">
        <v>30.0</v>
      </c>
      <c r="R9218" s="13">
        <f t="shared" si="1"/>
        <v>30</v>
      </c>
      <c r="S9218" s="14">
        <f t="shared" si="2"/>
        <v>30</v>
      </c>
      <c r="T9218" s="14">
        <f t="shared" si="3"/>
        <v>0.4666666667</v>
      </c>
      <c r="U9218" s="15" t="str">
        <f>vlookup(F9218,'Sub categories'!$A:$C,3,False)</f>
        <v>Binders</v>
      </c>
      <c r="V9218" s="16">
        <f t="shared" si="4"/>
        <v>3</v>
      </c>
      <c r="W9218" s="17">
        <f t="array" ref="W9218">INDEX(shipping_prices!$C$1:$F10445,MATCH(I9218,shipping_prices!$A$1:$A10445,0),MATCH(M9218,shipping_prices!$C$1:$F$1,0))</f>
        <v>12.31</v>
      </c>
      <c r="X9218" s="15" t="str">
        <f t="shared" si="5"/>
        <v>Daniel RaglinProvidenceRhode Island</v>
      </c>
      <c r="Y9218" s="15" t="str">
        <f t="shared" si="6"/>
        <v>Low</v>
      </c>
    </row>
    <row r="9219" hidden="1">
      <c r="A9219" s="1">
        <v>43414.0</v>
      </c>
      <c r="B9219" s="2" t="s">
        <v>8031</v>
      </c>
      <c r="C9219" s="2">
        <v>3.0</v>
      </c>
      <c r="D9219" s="2" t="s">
        <v>113</v>
      </c>
      <c r="E9219" s="2" t="s">
        <v>49</v>
      </c>
      <c r="F9219" s="2" t="s">
        <v>8032</v>
      </c>
      <c r="G9219" s="2" t="s">
        <v>39</v>
      </c>
      <c r="H9219" s="2" t="s">
        <v>79</v>
      </c>
      <c r="I9219" s="2" t="s">
        <v>1814</v>
      </c>
      <c r="J9219" s="2" t="s">
        <v>1294</v>
      </c>
      <c r="K9219" s="2" t="s">
        <v>33</v>
      </c>
      <c r="L9219" s="10">
        <v>43417.0</v>
      </c>
      <c r="M9219" s="2" t="s">
        <v>34</v>
      </c>
      <c r="N9219" s="11">
        <v>0.0</v>
      </c>
      <c r="O9219" s="12">
        <v>35.0</v>
      </c>
      <c r="P9219" s="13">
        <v>0.29</v>
      </c>
      <c r="Q9219" s="13">
        <v>119.0</v>
      </c>
      <c r="R9219" s="13">
        <f t="shared" si="1"/>
        <v>119</v>
      </c>
      <c r="S9219" s="14">
        <f t="shared" si="2"/>
        <v>39.66666667</v>
      </c>
      <c r="T9219" s="14">
        <f t="shared" si="3"/>
        <v>0.2941176471</v>
      </c>
      <c r="U9219" s="15" t="str">
        <f>vlookup(F9219,'Sub categories'!$A:$C,3,False)</f>
        <v>Storage</v>
      </c>
      <c r="V9219" s="16">
        <f t="shared" si="4"/>
        <v>3</v>
      </c>
      <c r="W9219" s="17">
        <f t="array" ref="W9219">INDEX(shipping_prices!$C$1:$F10446,MATCH(I9219,shipping_prices!$A$1:$A10446,0),MATCH(M9219,shipping_prices!$C$1:$F$1,0))</f>
        <v>12.31</v>
      </c>
      <c r="X9219" s="15" t="str">
        <f t="shared" si="5"/>
        <v>Daniel RaglinProvidenceRhode Island</v>
      </c>
      <c r="Y9219" s="15" t="str">
        <f t="shared" si="6"/>
        <v>Low</v>
      </c>
    </row>
    <row r="9220" hidden="1">
      <c r="A9220" s="1">
        <v>43414.0</v>
      </c>
      <c r="B9220" s="2" t="s">
        <v>8031</v>
      </c>
      <c r="C9220" s="2">
        <v>9.0</v>
      </c>
      <c r="D9220" s="2" t="s">
        <v>113</v>
      </c>
      <c r="E9220" s="2" t="s">
        <v>49</v>
      </c>
      <c r="F9220" s="2" t="s">
        <v>1070</v>
      </c>
      <c r="G9220" s="2" t="s">
        <v>29</v>
      </c>
      <c r="H9220" s="2" t="s">
        <v>1071</v>
      </c>
      <c r="I9220" s="2" t="s">
        <v>1814</v>
      </c>
      <c r="J9220" s="2" t="s">
        <v>1294</v>
      </c>
      <c r="K9220" s="2" t="s">
        <v>33</v>
      </c>
      <c r="L9220" s="10">
        <v>43417.0</v>
      </c>
      <c r="M9220" s="2" t="s">
        <v>34</v>
      </c>
      <c r="N9220" s="11">
        <v>0.0</v>
      </c>
      <c r="O9220" s="12">
        <v>2592.0</v>
      </c>
      <c r="P9220" s="13">
        <v>0.48</v>
      </c>
      <c r="Q9220" s="13">
        <v>5400.0</v>
      </c>
      <c r="R9220" s="13">
        <f t="shared" si="1"/>
        <v>5400</v>
      </c>
      <c r="S9220" s="14">
        <f t="shared" si="2"/>
        <v>600</v>
      </c>
      <c r="T9220" s="14">
        <f t="shared" si="3"/>
        <v>0.48</v>
      </c>
      <c r="U9220" s="15" t="str">
        <f>vlookup(F9220,'Sub categories'!$A:$C,3,False)</f>
        <v>Copiers</v>
      </c>
      <c r="V9220" s="16">
        <f t="shared" si="4"/>
        <v>3</v>
      </c>
      <c r="W9220" s="17">
        <f t="array" ref="W9220">INDEX(shipping_prices!$C$1:$F10447,MATCH(I9220,shipping_prices!$A$1:$A10447,0),MATCH(M9220,shipping_prices!$C$1:$F$1,0))</f>
        <v>12.31</v>
      </c>
      <c r="X9220" s="15" t="str">
        <f t="shared" si="5"/>
        <v>Daniel RaglinProvidenceRhode Island</v>
      </c>
      <c r="Y9220" s="15" t="str">
        <f t="shared" si="6"/>
        <v>High</v>
      </c>
    </row>
    <row r="9221" hidden="1">
      <c r="A9221" s="1">
        <v>43414.0</v>
      </c>
      <c r="B9221" s="2" t="s">
        <v>8033</v>
      </c>
      <c r="C9221" s="2">
        <v>5.0</v>
      </c>
      <c r="D9221" s="2" t="s">
        <v>724</v>
      </c>
      <c r="E9221" s="2" t="s">
        <v>37</v>
      </c>
      <c r="F9221" s="2" t="s">
        <v>886</v>
      </c>
      <c r="G9221" s="2" t="s">
        <v>39</v>
      </c>
      <c r="H9221" s="2" t="s">
        <v>74</v>
      </c>
      <c r="I9221" s="2" t="s">
        <v>96</v>
      </c>
      <c r="J9221" s="2" t="s">
        <v>97</v>
      </c>
      <c r="K9221" s="2" t="s">
        <v>77</v>
      </c>
      <c r="L9221" s="10">
        <v>43415.0</v>
      </c>
      <c r="M9221" s="2" t="s">
        <v>34</v>
      </c>
      <c r="N9221" s="11">
        <v>0.0</v>
      </c>
      <c r="O9221" s="12">
        <v>4.0</v>
      </c>
      <c r="P9221" s="13">
        <v>0.27</v>
      </c>
      <c r="Q9221" s="13">
        <v>14.0</v>
      </c>
      <c r="R9221" s="13">
        <f t="shared" si="1"/>
        <v>14</v>
      </c>
      <c r="S9221" s="14">
        <f t="shared" si="2"/>
        <v>2.8</v>
      </c>
      <c r="T9221" s="14">
        <f t="shared" si="3"/>
        <v>0.2857142857</v>
      </c>
      <c r="U9221" s="15" t="str">
        <f>vlookup(F9221,'Sub categories'!$A:$C,3,False)</f>
        <v>Art</v>
      </c>
      <c r="V9221" s="16">
        <f t="shared" si="4"/>
        <v>1</v>
      </c>
      <c r="W9221" s="17">
        <f t="array" ref="W9221">INDEX(shipping_prices!$C$1:$F10448,MATCH(I9221,shipping_prices!$A$1:$A10448,0),MATCH(M9221,shipping_prices!$C$1:$F$1,0))</f>
        <v>13.85</v>
      </c>
      <c r="X9221" s="15" t="str">
        <f t="shared" si="5"/>
        <v>Stephanie PhelpsJacksonMichigan</v>
      </c>
      <c r="Y9221" s="15" t="str">
        <f t="shared" si="6"/>
        <v>Low</v>
      </c>
    </row>
    <row r="9222" hidden="1">
      <c r="A9222" s="1">
        <v>43414.0</v>
      </c>
      <c r="B9222" s="2" t="s">
        <v>8033</v>
      </c>
      <c r="C9222" s="2">
        <v>3.0</v>
      </c>
      <c r="D9222" s="2" t="s">
        <v>724</v>
      </c>
      <c r="E9222" s="2" t="s">
        <v>37</v>
      </c>
      <c r="F9222" s="2" t="s">
        <v>5985</v>
      </c>
      <c r="G9222" s="2" t="s">
        <v>39</v>
      </c>
      <c r="H9222" s="2" t="s">
        <v>329</v>
      </c>
      <c r="I9222" s="2" t="s">
        <v>96</v>
      </c>
      <c r="J9222" s="2" t="s">
        <v>97</v>
      </c>
      <c r="K9222" s="2" t="s">
        <v>77</v>
      </c>
      <c r="L9222" s="10">
        <v>43415.0</v>
      </c>
      <c r="M9222" s="2" t="s">
        <v>34</v>
      </c>
      <c r="N9222" s="11">
        <v>0.1</v>
      </c>
      <c r="O9222" s="12">
        <v>48.0</v>
      </c>
      <c r="P9222" s="13">
        <v>0.23</v>
      </c>
      <c r="Q9222" s="13">
        <v>207.0</v>
      </c>
      <c r="R9222" s="13">
        <f t="shared" si="1"/>
        <v>230</v>
      </c>
      <c r="S9222" s="14">
        <f t="shared" si="2"/>
        <v>76.66666667</v>
      </c>
      <c r="T9222" s="14">
        <f t="shared" si="3"/>
        <v>0.231884058</v>
      </c>
      <c r="U9222" s="15" t="str">
        <f>vlookup(F9222,'Sub categories'!$A:$C,3,False)</f>
        <v>Appliances</v>
      </c>
      <c r="V9222" s="16">
        <f t="shared" si="4"/>
        <v>1</v>
      </c>
      <c r="W9222" s="17">
        <f t="array" ref="W9222">INDEX(shipping_prices!$C$1:$F10449,MATCH(I9222,shipping_prices!$A$1:$A10449,0),MATCH(M9222,shipping_prices!$C$1:$F$1,0))</f>
        <v>13.85</v>
      </c>
      <c r="X9222" s="15" t="str">
        <f t="shared" si="5"/>
        <v>Stephanie PhelpsJacksonMichigan</v>
      </c>
      <c r="Y9222" s="15" t="str">
        <f t="shared" si="6"/>
        <v>High</v>
      </c>
    </row>
    <row r="9223" hidden="1">
      <c r="A9223" s="1">
        <v>43414.0</v>
      </c>
      <c r="B9223" s="2" t="s">
        <v>8034</v>
      </c>
      <c r="C9223" s="2">
        <v>5.0</v>
      </c>
      <c r="D9223" s="2" t="s">
        <v>449</v>
      </c>
      <c r="E9223" s="2" t="s">
        <v>37</v>
      </c>
      <c r="F9223" s="2" t="s">
        <v>1197</v>
      </c>
      <c r="G9223" s="2" t="s">
        <v>39</v>
      </c>
      <c r="H9223" s="2" t="s">
        <v>79</v>
      </c>
      <c r="I9223" s="2" t="s">
        <v>842</v>
      </c>
      <c r="J9223" s="2" t="s">
        <v>89</v>
      </c>
      <c r="K9223" s="2" t="s">
        <v>54</v>
      </c>
      <c r="L9223" s="10">
        <v>43422.0</v>
      </c>
      <c r="M9223" s="2" t="s">
        <v>142</v>
      </c>
      <c r="N9223" s="11">
        <v>0.0</v>
      </c>
      <c r="O9223" s="12">
        <v>15.0</v>
      </c>
      <c r="P9223" s="13">
        <v>0.26</v>
      </c>
      <c r="Q9223" s="13">
        <v>56.0</v>
      </c>
      <c r="R9223" s="13">
        <f t="shared" si="1"/>
        <v>56</v>
      </c>
      <c r="S9223" s="14">
        <f t="shared" si="2"/>
        <v>11.2</v>
      </c>
      <c r="T9223" s="14">
        <f t="shared" si="3"/>
        <v>0.2678571429</v>
      </c>
      <c r="U9223" s="15" t="str">
        <f>vlookup(F9223,'Sub categories'!$A:$C,3,False)</f>
        <v>Storage</v>
      </c>
      <c r="V9223" s="16">
        <f t="shared" si="4"/>
        <v>8</v>
      </c>
      <c r="W9223" s="17">
        <f t="array" ref="W9223">INDEX(shipping_prices!$C$1:$F10450,MATCH(I9223,shipping_prices!$A$1:$A10450,0),MATCH(M9223,shipping_prices!$C$1:$F$1,0))</f>
        <v>24.83</v>
      </c>
      <c r="X9223" s="15" t="str">
        <f t="shared" si="5"/>
        <v>Cyma KinneyArlingtonVirginia</v>
      </c>
      <c r="Y9223" s="15" t="str">
        <f t="shared" si="6"/>
        <v>Low</v>
      </c>
    </row>
    <row r="9224" hidden="1">
      <c r="A9224" s="1">
        <v>43414.0</v>
      </c>
      <c r="B9224" s="2" t="s">
        <v>8035</v>
      </c>
      <c r="C9224" s="2">
        <v>1.0</v>
      </c>
      <c r="D9224" s="2" t="s">
        <v>1976</v>
      </c>
      <c r="E9224" s="2" t="s">
        <v>27</v>
      </c>
      <c r="F9224" s="2" t="s">
        <v>1666</v>
      </c>
      <c r="G9224" s="2" t="s">
        <v>39</v>
      </c>
      <c r="H9224" s="2" t="s">
        <v>79</v>
      </c>
      <c r="I9224" s="2" t="s">
        <v>2306</v>
      </c>
      <c r="J9224" s="2" t="s">
        <v>76</v>
      </c>
      <c r="K9224" s="2" t="s">
        <v>77</v>
      </c>
      <c r="L9224" s="10">
        <v>43417.0</v>
      </c>
      <c r="M9224" s="2" t="s">
        <v>34</v>
      </c>
      <c r="N9224" s="11">
        <v>0.8</v>
      </c>
      <c r="O9224" s="12">
        <v>-153.0</v>
      </c>
      <c r="P9224" s="13">
        <v>-2.6</v>
      </c>
      <c r="Q9224" s="13">
        <v>59.0</v>
      </c>
      <c r="R9224" s="13">
        <f t="shared" si="1"/>
        <v>295</v>
      </c>
      <c r="S9224" s="14">
        <f t="shared" si="2"/>
        <v>295</v>
      </c>
      <c r="T9224" s="14">
        <f t="shared" si="3"/>
        <v>-2.593220339</v>
      </c>
      <c r="U9224" s="15" t="str">
        <f>vlookup(F9224,'Sub categories'!$A:$C,3,False)</f>
        <v>Appliances</v>
      </c>
      <c r="V9224" s="16">
        <f t="shared" si="4"/>
        <v>3</v>
      </c>
      <c r="W9224" s="17">
        <f t="array" ref="W9224">INDEX(shipping_prices!$C$1:$F10451,MATCH(I9224,shipping_prices!$A$1:$A10451,0),MATCH(M9224,shipping_prices!$C$1:$F$1,0))</f>
        <v>9.34</v>
      </c>
      <c r="X9224" s="15" t="str">
        <f t="shared" si="5"/>
        <v>Carol TriggsIrvingTexas</v>
      </c>
      <c r="Y9224" s="15" t="str">
        <f t="shared" si="6"/>
        <v>loss</v>
      </c>
    </row>
    <row r="9225" hidden="1">
      <c r="A9225" s="1">
        <v>43414.0</v>
      </c>
      <c r="B9225" s="2" t="s">
        <v>8035</v>
      </c>
      <c r="C9225" s="2">
        <v>2.0</v>
      </c>
      <c r="D9225" s="2" t="s">
        <v>1976</v>
      </c>
      <c r="E9225" s="2" t="s">
        <v>27</v>
      </c>
      <c r="F9225" s="2" t="s">
        <v>4770</v>
      </c>
      <c r="G9225" s="2" t="s">
        <v>39</v>
      </c>
      <c r="H9225" s="2" t="s">
        <v>352</v>
      </c>
      <c r="I9225" s="2" t="s">
        <v>2306</v>
      </c>
      <c r="J9225" s="2" t="s">
        <v>76</v>
      </c>
      <c r="K9225" s="2" t="s">
        <v>77</v>
      </c>
      <c r="L9225" s="10">
        <v>43417.0</v>
      </c>
      <c r="M9225" s="2" t="s">
        <v>34</v>
      </c>
      <c r="N9225" s="11">
        <v>0.2</v>
      </c>
      <c r="O9225" s="12">
        <v>-35.0</v>
      </c>
      <c r="P9225" s="13">
        <v>-0.19</v>
      </c>
      <c r="Q9225" s="13">
        <v>185.0</v>
      </c>
      <c r="R9225" s="13">
        <f t="shared" si="1"/>
        <v>231.25</v>
      </c>
      <c r="S9225" s="14">
        <f t="shared" si="2"/>
        <v>115.625</v>
      </c>
      <c r="T9225" s="14">
        <f t="shared" si="3"/>
        <v>-0.1891891892</v>
      </c>
      <c r="U9225" s="15" t="str">
        <f>vlookup(F9225,'Sub categories'!$A:$C,3,False)</f>
        <v>Supplies</v>
      </c>
      <c r="V9225" s="16">
        <f t="shared" si="4"/>
        <v>3</v>
      </c>
      <c r="W9225" s="17">
        <f t="array" ref="W9225">INDEX(shipping_prices!$C$1:$F10452,MATCH(I9225,shipping_prices!$A$1:$A10452,0),MATCH(M9225,shipping_prices!$C$1:$F$1,0))</f>
        <v>9.34</v>
      </c>
      <c r="X9225" s="15" t="str">
        <f t="shared" si="5"/>
        <v>Carol TriggsIrvingTexas</v>
      </c>
      <c r="Y9225" s="15" t="str">
        <f t="shared" si="6"/>
        <v>loss</v>
      </c>
    </row>
    <row r="9226" hidden="1">
      <c r="A9226" s="1">
        <v>43414.0</v>
      </c>
      <c r="B9226" s="2" t="s">
        <v>8036</v>
      </c>
      <c r="C9226" s="2">
        <v>6.0</v>
      </c>
      <c r="D9226" s="2" t="s">
        <v>2305</v>
      </c>
      <c r="E9226" s="2" t="s">
        <v>27</v>
      </c>
      <c r="F9226" s="2" t="s">
        <v>2872</v>
      </c>
      <c r="G9226" s="2" t="s">
        <v>39</v>
      </c>
      <c r="H9226" s="2" t="s">
        <v>182</v>
      </c>
      <c r="I9226" s="2" t="s">
        <v>163</v>
      </c>
      <c r="J9226" s="2" t="s">
        <v>164</v>
      </c>
      <c r="K9226" s="2" t="s">
        <v>33</v>
      </c>
      <c r="L9226" s="10">
        <v>43418.0</v>
      </c>
      <c r="M9226" s="2" t="s">
        <v>142</v>
      </c>
      <c r="N9226" s="11">
        <v>0.7</v>
      </c>
      <c r="O9226" s="12">
        <v>-28.0</v>
      </c>
      <c r="P9226" s="13">
        <v>-0.73</v>
      </c>
      <c r="Q9226" s="13">
        <v>38.0</v>
      </c>
      <c r="R9226" s="13">
        <f t="shared" si="1"/>
        <v>126.6666667</v>
      </c>
      <c r="S9226" s="14">
        <f t="shared" si="2"/>
        <v>21.11111111</v>
      </c>
      <c r="T9226" s="14">
        <f t="shared" si="3"/>
        <v>-0.7368421053</v>
      </c>
      <c r="U9226" s="15" t="str">
        <f>vlookup(F9226,'Sub categories'!$A:$C,3,False)</f>
        <v>Binders</v>
      </c>
      <c r="V9226" s="16">
        <f t="shared" si="4"/>
        <v>4</v>
      </c>
      <c r="W9226" s="17">
        <f t="array" ref="W9226">INDEX(shipping_prices!$C$1:$F10453,MATCH(I9226,shipping_prices!$A$1:$A10453,0),MATCH(M9226,shipping_prices!$C$1:$F$1,0))</f>
        <v>20.11</v>
      </c>
      <c r="X9226" s="15" t="str">
        <f t="shared" si="5"/>
        <v>Patrick O'BrillPhiladelphiaPennsylvania</v>
      </c>
      <c r="Y9226" s="15" t="str">
        <f t="shared" si="6"/>
        <v>loss</v>
      </c>
    </row>
    <row r="9227" hidden="1">
      <c r="A9227" s="1">
        <v>43414.0</v>
      </c>
      <c r="B9227" s="2" t="s">
        <v>8036</v>
      </c>
      <c r="C9227" s="2">
        <v>2.0</v>
      </c>
      <c r="D9227" s="2" t="s">
        <v>2305</v>
      </c>
      <c r="E9227" s="2" t="s">
        <v>27</v>
      </c>
      <c r="F9227" s="2" t="s">
        <v>2573</v>
      </c>
      <c r="G9227" s="2" t="s">
        <v>39</v>
      </c>
      <c r="H9227" s="2" t="s">
        <v>79</v>
      </c>
      <c r="I9227" s="2" t="s">
        <v>163</v>
      </c>
      <c r="J9227" s="2" t="s">
        <v>164</v>
      </c>
      <c r="K9227" s="2" t="s">
        <v>33</v>
      </c>
      <c r="L9227" s="10">
        <v>43418.0</v>
      </c>
      <c r="M9227" s="2" t="s">
        <v>142</v>
      </c>
      <c r="N9227" s="11">
        <v>0.2</v>
      </c>
      <c r="O9227" s="12">
        <v>3.0</v>
      </c>
      <c r="P9227" s="13">
        <v>0.06</v>
      </c>
      <c r="Q9227" s="13">
        <v>54.0</v>
      </c>
      <c r="R9227" s="13">
        <f t="shared" si="1"/>
        <v>67.5</v>
      </c>
      <c r="S9227" s="14">
        <f t="shared" si="2"/>
        <v>33.75</v>
      </c>
      <c r="T9227" s="14">
        <f t="shared" si="3"/>
        <v>0.05555555556</v>
      </c>
      <c r="U9227" s="15" t="str">
        <f>vlookup(F9227,'Sub categories'!$A:$C,3,False)</f>
        <v>Storage</v>
      </c>
      <c r="V9227" s="16">
        <f t="shared" si="4"/>
        <v>4</v>
      </c>
      <c r="W9227" s="17">
        <f t="array" ref="W9227">INDEX(shipping_prices!$C$1:$F10454,MATCH(I9227,shipping_prices!$A$1:$A10454,0),MATCH(M9227,shipping_prices!$C$1:$F$1,0))</f>
        <v>20.11</v>
      </c>
      <c r="X9227" s="15" t="str">
        <f t="shared" si="5"/>
        <v>Patrick O'BrillPhiladelphiaPennsylvania</v>
      </c>
      <c r="Y9227" s="15" t="str">
        <f t="shared" si="6"/>
        <v>Low</v>
      </c>
    </row>
    <row r="9228" hidden="1">
      <c r="A9228" s="1">
        <v>43415.0</v>
      </c>
      <c r="B9228" s="2" t="s">
        <v>8036</v>
      </c>
      <c r="C9228" s="2">
        <v>10.0</v>
      </c>
      <c r="D9228" s="2" t="s">
        <v>2305</v>
      </c>
      <c r="E9228" s="2" t="s">
        <v>27</v>
      </c>
      <c r="F9228" s="2" t="s">
        <v>1021</v>
      </c>
      <c r="G9228" s="2" t="s">
        <v>39</v>
      </c>
      <c r="H9228" s="2" t="s">
        <v>79</v>
      </c>
      <c r="I9228" s="2" t="s">
        <v>163</v>
      </c>
      <c r="J9228" s="2" t="s">
        <v>164</v>
      </c>
      <c r="K9228" s="2" t="s">
        <v>33</v>
      </c>
      <c r="L9228" s="10">
        <v>43418.0</v>
      </c>
      <c r="M9228" s="2" t="s">
        <v>142</v>
      </c>
      <c r="N9228" s="11">
        <v>0.2</v>
      </c>
      <c r="O9228" s="12">
        <v>34.0</v>
      </c>
      <c r="P9228" s="13">
        <v>0.34</v>
      </c>
      <c r="Q9228" s="13">
        <v>100.0</v>
      </c>
      <c r="R9228" s="13">
        <f t="shared" si="1"/>
        <v>125</v>
      </c>
      <c r="S9228" s="14">
        <f t="shared" si="2"/>
        <v>12.5</v>
      </c>
      <c r="T9228" s="14">
        <f t="shared" si="3"/>
        <v>0.34</v>
      </c>
      <c r="U9228" s="15" t="str">
        <f>vlookup(F9228,'Sub categories'!$A:$C,3,False)</f>
        <v>Labels</v>
      </c>
      <c r="V9228" s="16">
        <f t="shared" si="4"/>
        <v>3</v>
      </c>
      <c r="W9228" s="17">
        <f t="array" ref="W9228">INDEX(shipping_prices!$C$1:$F10455,MATCH(I9228,shipping_prices!$A$1:$A10455,0),MATCH(M9228,shipping_prices!$C$1:$F$1,0))</f>
        <v>20.11</v>
      </c>
      <c r="X9228" s="15" t="str">
        <f t="shared" si="5"/>
        <v>Patrick O'BrillPhiladelphiaPennsylvania</v>
      </c>
      <c r="Y9228" s="15" t="str">
        <f t="shared" si="6"/>
        <v>Low</v>
      </c>
    </row>
    <row r="9229" hidden="1">
      <c r="A9229" s="1">
        <v>43415.0</v>
      </c>
      <c r="B9229" s="2" t="s">
        <v>8036</v>
      </c>
      <c r="C9229" s="2">
        <v>3.0</v>
      </c>
      <c r="D9229" s="2" t="s">
        <v>2305</v>
      </c>
      <c r="E9229" s="2" t="s">
        <v>27</v>
      </c>
      <c r="F9229" s="2" t="s">
        <v>1739</v>
      </c>
      <c r="G9229" s="2" t="s">
        <v>29</v>
      </c>
      <c r="H9229" s="2" t="s">
        <v>79</v>
      </c>
      <c r="I9229" s="2" t="s">
        <v>163</v>
      </c>
      <c r="J9229" s="2" t="s">
        <v>164</v>
      </c>
      <c r="K9229" s="2" t="s">
        <v>33</v>
      </c>
      <c r="L9229" s="10">
        <v>43418.0</v>
      </c>
      <c r="M9229" s="2" t="s">
        <v>142</v>
      </c>
      <c r="N9229" s="11">
        <v>0.4</v>
      </c>
      <c r="O9229" s="12">
        <v>-68.0</v>
      </c>
      <c r="P9229" s="13">
        <v>-0.23</v>
      </c>
      <c r="Q9229" s="13">
        <v>291.0</v>
      </c>
      <c r="R9229" s="13">
        <f t="shared" si="1"/>
        <v>485</v>
      </c>
      <c r="S9229" s="14">
        <f t="shared" si="2"/>
        <v>161.6666667</v>
      </c>
      <c r="T9229" s="14">
        <f t="shared" si="3"/>
        <v>-0.2336769759</v>
      </c>
      <c r="U9229" s="15" t="str">
        <f>vlookup(F9229,'Sub categories'!$A:$C,3,False)</f>
        <v>Phones</v>
      </c>
      <c r="V9229" s="16">
        <f t="shared" si="4"/>
        <v>3</v>
      </c>
      <c r="W9229" s="17">
        <f t="array" ref="W9229">INDEX(shipping_prices!$C$1:$F10456,MATCH(I9229,shipping_prices!$A$1:$A10456,0),MATCH(M9229,shipping_prices!$C$1:$F$1,0))</f>
        <v>20.11</v>
      </c>
      <c r="X9229" s="15" t="str">
        <f t="shared" si="5"/>
        <v>Patrick O'BrillPhiladelphiaPennsylvania</v>
      </c>
      <c r="Y9229" s="15" t="str">
        <f t="shared" si="6"/>
        <v>loss</v>
      </c>
    </row>
    <row r="9230">
      <c r="A9230" s="1">
        <v>43415.0</v>
      </c>
      <c r="B9230" s="2" t="s">
        <v>8036</v>
      </c>
      <c r="C9230" s="2">
        <v>4.0</v>
      </c>
      <c r="D9230" s="2" t="s">
        <v>2305</v>
      </c>
      <c r="E9230" s="2" t="s">
        <v>27</v>
      </c>
      <c r="F9230" s="2" t="s">
        <v>1515</v>
      </c>
      <c r="G9230" s="2" t="s">
        <v>45</v>
      </c>
      <c r="H9230" s="2" t="s">
        <v>46</v>
      </c>
      <c r="I9230" s="2" t="s">
        <v>163</v>
      </c>
      <c r="J9230" s="2" t="s">
        <v>164</v>
      </c>
      <c r="K9230" s="2" t="s">
        <v>33</v>
      </c>
      <c r="L9230" s="10">
        <v>43418.0</v>
      </c>
      <c r="M9230" s="2" t="s">
        <v>142</v>
      </c>
      <c r="N9230" s="11">
        <v>0.3</v>
      </c>
      <c r="O9230" s="12">
        <v>-259.0</v>
      </c>
      <c r="P9230" s="13">
        <v>-0.33</v>
      </c>
      <c r="Q9230" s="13">
        <v>787.0</v>
      </c>
      <c r="R9230" s="13">
        <f t="shared" si="1"/>
        <v>1124.285714</v>
      </c>
      <c r="S9230" s="14">
        <f t="shared" si="2"/>
        <v>281.0714286</v>
      </c>
      <c r="T9230" s="14">
        <f t="shared" si="3"/>
        <v>-0.3290978399</v>
      </c>
      <c r="U9230" s="15" t="str">
        <f>vlookup(F9230,'Sub categories'!$A:$C,3,False)</f>
        <v>Chairs</v>
      </c>
      <c r="V9230" s="16">
        <f t="shared" si="4"/>
        <v>3</v>
      </c>
      <c r="W9230" s="17">
        <f t="array" ref="W9230">INDEX(shipping_prices!$C$1:$F10457,MATCH(I9230,shipping_prices!$A$1:$A10457,0),MATCH(M9230,shipping_prices!$C$1:$F$1,0))</f>
        <v>20.11</v>
      </c>
      <c r="X9230" s="15" t="str">
        <f t="shared" si="5"/>
        <v>Patrick O'BrillPhiladelphiaPennsylvania</v>
      </c>
      <c r="Y9230" s="15" t="str">
        <f t="shared" si="6"/>
        <v>loss</v>
      </c>
    </row>
    <row r="9231">
      <c r="A9231" s="1">
        <v>43415.0</v>
      </c>
      <c r="B9231" s="2" t="s">
        <v>8037</v>
      </c>
      <c r="C9231" s="2">
        <v>3.0</v>
      </c>
      <c r="D9231" s="2" t="s">
        <v>4225</v>
      </c>
      <c r="E9231" s="2" t="s">
        <v>49</v>
      </c>
      <c r="F9231" s="2" t="s">
        <v>1725</v>
      </c>
      <c r="G9231" s="2" t="s">
        <v>45</v>
      </c>
      <c r="H9231" s="2" t="s">
        <v>904</v>
      </c>
      <c r="I9231" s="2" t="s">
        <v>6071</v>
      </c>
      <c r="J9231" s="2" t="s">
        <v>814</v>
      </c>
      <c r="K9231" s="2" t="s">
        <v>43</v>
      </c>
      <c r="L9231" s="10">
        <v>43424.0</v>
      </c>
      <c r="M9231" s="2" t="s">
        <v>142</v>
      </c>
      <c r="N9231" s="11">
        <v>0.2</v>
      </c>
      <c r="O9231" s="12">
        <v>10.0</v>
      </c>
      <c r="P9231" s="13">
        <v>0.1</v>
      </c>
      <c r="Q9231" s="13">
        <v>98.0</v>
      </c>
      <c r="R9231" s="13">
        <f t="shared" si="1"/>
        <v>122.5</v>
      </c>
      <c r="S9231" s="14">
        <f t="shared" si="2"/>
        <v>40.83333333</v>
      </c>
      <c r="T9231" s="14">
        <f t="shared" si="3"/>
        <v>0.1020408163</v>
      </c>
      <c r="U9231" s="15" t="str">
        <f>vlookup(F9231,'Sub categories'!$A:$C,3,False)</f>
        <v>Furnishings</v>
      </c>
      <c r="V9231" s="16">
        <f t="shared" si="4"/>
        <v>9</v>
      </c>
      <c r="W9231" s="17">
        <f t="array" ref="W9231">INDEX(shipping_prices!$C$1:$F10458,MATCH(I9231,shipping_prices!$A$1:$A10458,0),MATCH(M9231,shipping_prices!$C$1:$F$1,0))</f>
        <v>22.97</v>
      </c>
      <c r="X9231" s="15" t="str">
        <f t="shared" si="5"/>
        <v>Tony ChapmanFort CollinsColorado</v>
      </c>
      <c r="Y9231" s="15" t="str">
        <f t="shared" si="6"/>
        <v>Low</v>
      </c>
    </row>
    <row r="9232" hidden="1">
      <c r="A9232" s="1">
        <v>43415.0</v>
      </c>
      <c r="B9232" s="2" t="s">
        <v>8038</v>
      </c>
      <c r="C9232" s="2">
        <v>6.0</v>
      </c>
      <c r="D9232" s="2" t="s">
        <v>1768</v>
      </c>
      <c r="E9232" s="2" t="s">
        <v>27</v>
      </c>
      <c r="F9232" s="2" t="s">
        <v>150</v>
      </c>
      <c r="G9232" s="2" t="s">
        <v>39</v>
      </c>
      <c r="H9232" s="2" t="s">
        <v>51</v>
      </c>
      <c r="I9232" s="2" t="s">
        <v>666</v>
      </c>
      <c r="J9232" s="2" t="s">
        <v>53</v>
      </c>
      <c r="K9232" s="2" t="s">
        <v>54</v>
      </c>
      <c r="L9232" s="10">
        <v>43421.0</v>
      </c>
      <c r="M9232" s="2" t="s">
        <v>90</v>
      </c>
      <c r="N9232" s="11">
        <v>0.2</v>
      </c>
      <c r="O9232" s="12">
        <v>11.0</v>
      </c>
      <c r="P9232" s="13">
        <v>0.35</v>
      </c>
      <c r="Q9232" s="13">
        <v>32.0</v>
      </c>
      <c r="R9232" s="13">
        <f t="shared" si="1"/>
        <v>40</v>
      </c>
      <c r="S9232" s="14">
        <f t="shared" si="2"/>
        <v>6.666666667</v>
      </c>
      <c r="T9232" s="14">
        <f t="shared" si="3"/>
        <v>0.34375</v>
      </c>
      <c r="U9232" s="15" t="str">
        <f>vlookup(F9232,'Sub categories'!$A:$C,3,False)</f>
        <v>Paper</v>
      </c>
      <c r="V9232" s="16">
        <f t="shared" si="4"/>
        <v>6</v>
      </c>
      <c r="W9232" s="17">
        <f t="array" ref="W9232">INDEX(shipping_prices!$C$1:$F10459,MATCH(I9232,shipping_prices!$A$1:$A10459,0),MATCH(M9232,shipping_prices!$C$1:$F$1,0))</f>
        <v>0.12</v>
      </c>
      <c r="X9232" s="15" t="str">
        <f t="shared" si="5"/>
        <v>Frank OlsenHollywoodFlorida</v>
      </c>
      <c r="Y9232" s="15" t="str">
        <f t="shared" si="6"/>
        <v>Low</v>
      </c>
    </row>
    <row r="9233" hidden="1">
      <c r="A9233" s="1">
        <v>43415.0</v>
      </c>
      <c r="B9233" s="2" t="s">
        <v>8039</v>
      </c>
      <c r="C9233" s="2">
        <v>7.0</v>
      </c>
      <c r="D9233" s="2" t="s">
        <v>2003</v>
      </c>
      <c r="E9233" s="2" t="s">
        <v>27</v>
      </c>
      <c r="F9233" s="2" t="s">
        <v>1272</v>
      </c>
      <c r="G9233" s="2" t="s">
        <v>39</v>
      </c>
      <c r="H9233" s="2" t="s">
        <v>79</v>
      </c>
      <c r="I9233" s="2" t="s">
        <v>1596</v>
      </c>
      <c r="J9233" s="2" t="s">
        <v>32</v>
      </c>
      <c r="K9233" s="2" t="s">
        <v>33</v>
      </c>
      <c r="L9233" s="10">
        <v>43423.0</v>
      </c>
      <c r="M9233" s="2" t="s">
        <v>34</v>
      </c>
      <c r="N9233" s="11">
        <v>0.0</v>
      </c>
      <c r="O9233" s="12">
        <v>17.0</v>
      </c>
      <c r="P9233" s="13">
        <v>0.02</v>
      </c>
      <c r="Q9233" s="13">
        <v>835.0</v>
      </c>
      <c r="R9233" s="13">
        <f t="shared" si="1"/>
        <v>835</v>
      </c>
      <c r="S9233" s="14">
        <f t="shared" si="2"/>
        <v>119.2857143</v>
      </c>
      <c r="T9233" s="14">
        <f t="shared" si="3"/>
        <v>0.02035928144</v>
      </c>
      <c r="U9233" s="15" t="str">
        <f>vlookup(F9233,'Sub categories'!$A:$C,3,False)</f>
        <v>Supplies</v>
      </c>
      <c r="V9233" s="16">
        <f t="shared" si="4"/>
        <v>8</v>
      </c>
      <c r="W9233" s="17">
        <f t="array" ref="W9233">INDEX(shipping_prices!$C$1:$F10460,MATCH(I9233,shipping_prices!$A$1:$A10460,0),MATCH(M9233,shipping_prices!$C$1:$F$1,0))</f>
        <v>12.35</v>
      </c>
      <c r="X9233" s="15" t="str">
        <f t="shared" si="5"/>
        <v>Maureen GnadeBuffaloNew York</v>
      </c>
      <c r="Y9233" s="15" t="str">
        <f t="shared" si="6"/>
        <v>Low</v>
      </c>
    </row>
    <row r="9234" hidden="1">
      <c r="A9234" s="1">
        <v>43415.0</v>
      </c>
      <c r="B9234" s="2" t="s">
        <v>8040</v>
      </c>
      <c r="C9234" s="2">
        <v>3.0</v>
      </c>
      <c r="D9234" s="2" t="s">
        <v>2687</v>
      </c>
      <c r="E9234" s="2" t="s">
        <v>27</v>
      </c>
      <c r="F9234" s="2" t="s">
        <v>2660</v>
      </c>
      <c r="G9234" s="2" t="s">
        <v>39</v>
      </c>
      <c r="H9234" s="2" t="s">
        <v>146</v>
      </c>
      <c r="I9234" s="2" t="s">
        <v>169</v>
      </c>
      <c r="J9234" s="2" t="s">
        <v>42</v>
      </c>
      <c r="K9234" s="2" t="s">
        <v>43</v>
      </c>
      <c r="L9234" s="10">
        <v>43419.0</v>
      </c>
      <c r="M9234" s="2" t="s">
        <v>34</v>
      </c>
      <c r="N9234" s="11">
        <v>0.0</v>
      </c>
      <c r="O9234" s="12">
        <v>5.0</v>
      </c>
      <c r="P9234" s="13">
        <v>0.47</v>
      </c>
      <c r="Q9234" s="13">
        <v>11.0</v>
      </c>
      <c r="R9234" s="13">
        <f t="shared" si="1"/>
        <v>11</v>
      </c>
      <c r="S9234" s="14">
        <f t="shared" si="2"/>
        <v>3.666666667</v>
      </c>
      <c r="T9234" s="14">
        <f t="shared" si="3"/>
        <v>0.4545454545</v>
      </c>
      <c r="U9234" s="15" t="str">
        <f>vlookup(F9234,'Sub categories'!$A:$C,3,False)</f>
        <v>Fasteners</v>
      </c>
      <c r="V9234" s="16">
        <f t="shared" si="4"/>
        <v>4</v>
      </c>
      <c r="W9234" s="17">
        <f t="array" ref="W9234">INDEX(shipping_prices!$C$1:$F10461,MATCH(I9234,shipping_prices!$A$1:$A10461,0),MATCH(M9234,shipping_prices!$C$1:$F$1,0))</f>
        <v>14.86</v>
      </c>
      <c r="X9234" s="15" t="str">
        <f t="shared" si="5"/>
        <v>Tracy ZicLos AngelesCalifornia</v>
      </c>
      <c r="Y9234" s="15" t="str">
        <f t="shared" si="6"/>
        <v>Low</v>
      </c>
    </row>
    <row r="9235" hidden="1">
      <c r="A9235" s="1">
        <v>43415.0</v>
      </c>
      <c r="B9235" s="2" t="s">
        <v>8040</v>
      </c>
      <c r="C9235" s="2">
        <v>1.0</v>
      </c>
      <c r="D9235" s="2" t="s">
        <v>2687</v>
      </c>
      <c r="E9235" s="2" t="s">
        <v>27</v>
      </c>
      <c r="F9235" s="2" t="s">
        <v>763</v>
      </c>
      <c r="G9235" s="2" t="s">
        <v>29</v>
      </c>
      <c r="H9235" s="2" t="s">
        <v>764</v>
      </c>
      <c r="I9235" s="2" t="s">
        <v>169</v>
      </c>
      <c r="J9235" s="2" t="s">
        <v>42</v>
      </c>
      <c r="K9235" s="2" t="s">
        <v>43</v>
      </c>
      <c r="L9235" s="10">
        <v>43419.0</v>
      </c>
      <c r="M9235" s="2" t="s">
        <v>34</v>
      </c>
      <c r="N9235" s="11">
        <v>0.0</v>
      </c>
      <c r="O9235" s="12">
        <v>15.0</v>
      </c>
      <c r="P9235" s="13">
        <v>0.42</v>
      </c>
      <c r="Q9235" s="13">
        <v>36.0</v>
      </c>
      <c r="R9235" s="13">
        <f t="shared" si="1"/>
        <v>36</v>
      </c>
      <c r="S9235" s="14">
        <f t="shared" si="2"/>
        <v>36</v>
      </c>
      <c r="T9235" s="14">
        <f t="shared" si="3"/>
        <v>0.4166666667</v>
      </c>
      <c r="U9235" s="15" t="str">
        <f>vlookup(F9235,'Sub categories'!$A:$C,3,False)</f>
        <v>Accessories</v>
      </c>
      <c r="V9235" s="16">
        <f t="shared" si="4"/>
        <v>4</v>
      </c>
      <c r="W9235" s="17">
        <f t="array" ref="W9235">INDEX(shipping_prices!$C$1:$F10462,MATCH(I9235,shipping_prices!$A$1:$A10462,0),MATCH(M9235,shipping_prices!$C$1:$F$1,0))</f>
        <v>14.86</v>
      </c>
      <c r="X9235" s="15" t="str">
        <f t="shared" si="5"/>
        <v>Tracy ZicLos AngelesCalifornia</v>
      </c>
      <c r="Y9235" s="15" t="str">
        <f t="shared" si="6"/>
        <v>Low</v>
      </c>
    </row>
    <row r="9236" hidden="1">
      <c r="A9236" s="1">
        <v>43415.0</v>
      </c>
      <c r="B9236" s="2" t="s">
        <v>8040</v>
      </c>
      <c r="C9236" s="2">
        <v>5.0</v>
      </c>
      <c r="D9236" s="2" t="s">
        <v>2687</v>
      </c>
      <c r="E9236" s="2" t="s">
        <v>27</v>
      </c>
      <c r="F9236" s="2" t="s">
        <v>1726</v>
      </c>
      <c r="G9236" s="2" t="s">
        <v>29</v>
      </c>
      <c r="H9236" s="2" t="s">
        <v>30</v>
      </c>
      <c r="I9236" s="2" t="s">
        <v>169</v>
      </c>
      <c r="J9236" s="2" t="s">
        <v>42</v>
      </c>
      <c r="K9236" s="2" t="s">
        <v>43</v>
      </c>
      <c r="L9236" s="10">
        <v>43419.0</v>
      </c>
      <c r="M9236" s="2" t="s">
        <v>34</v>
      </c>
      <c r="N9236" s="11">
        <v>0.2</v>
      </c>
      <c r="O9236" s="12">
        <v>56.0</v>
      </c>
      <c r="P9236" s="13">
        <v>0.13</v>
      </c>
      <c r="Q9236" s="13">
        <v>446.0</v>
      </c>
      <c r="R9236" s="13">
        <f t="shared" si="1"/>
        <v>557.5</v>
      </c>
      <c r="S9236" s="14">
        <f t="shared" si="2"/>
        <v>111.5</v>
      </c>
      <c r="T9236" s="14">
        <f t="shared" si="3"/>
        <v>0.1255605381</v>
      </c>
      <c r="U9236" s="15" t="str">
        <f>vlookup(F9236,'Sub categories'!$A:$C,3,False)</f>
        <v>Phones</v>
      </c>
      <c r="V9236" s="16">
        <f t="shared" si="4"/>
        <v>4</v>
      </c>
      <c r="W9236" s="17">
        <f t="array" ref="W9236">INDEX(shipping_prices!$C$1:$F10463,MATCH(I9236,shipping_prices!$A$1:$A10463,0),MATCH(M9236,shipping_prices!$C$1:$F$1,0))</f>
        <v>14.86</v>
      </c>
      <c r="X9236" s="15" t="str">
        <f t="shared" si="5"/>
        <v>Tracy ZicLos AngelesCalifornia</v>
      </c>
      <c r="Y9236" s="15" t="str">
        <f t="shared" si="6"/>
        <v>High</v>
      </c>
    </row>
    <row r="9237">
      <c r="A9237" s="1">
        <v>43415.0</v>
      </c>
      <c r="B9237" s="2" t="s">
        <v>8041</v>
      </c>
      <c r="C9237" s="2">
        <v>5.0</v>
      </c>
      <c r="D9237" s="2" t="s">
        <v>1795</v>
      </c>
      <c r="E9237" s="2" t="s">
        <v>27</v>
      </c>
      <c r="F9237" s="2" t="s">
        <v>2698</v>
      </c>
      <c r="G9237" s="2" t="s">
        <v>45</v>
      </c>
      <c r="H9237" s="2" t="s">
        <v>227</v>
      </c>
      <c r="I9237" s="2" t="s">
        <v>6438</v>
      </c>
      <c r="J9237" s="2" t="s">
        <v>282</v>
      </c>
      <c r="K9237" s="2" t="s">
        <v>77</v>
      </c>
      <c r="L9237" s="10">
        <v>43415.0</v>
      </c>
      <c r="M9237" s="2" t="s">
        <v>469</v>
      </c>
      <c r="N9237" s="11">
        <v>0.0</v>
      </c>
      <c r="O9237" s="12">
        <v>356.0</v>
      </c>
      <c r="P9237" s="13">
        <v>0.25</v>
      </c>
      <c r="Q9237" s="13">
        <v>1425.0</v>
      </c>
      <c r="R9237" s="13">
        <f t="shared" si="1"/>
        <v>1425</v>
      </c>
      <c r="S9237" s="14">
        <f t="shared" si="2"/>
        <v>285</v>
      </c>
      <c r="T9237" s="14">
        <f t="shared" si="3"/>
        <v>0.2498245614</v>
      </c>
      <c r="U9237" s="15" t="str">
        <f>vlookup(F9237,'Sub categories'!$A:$C,3,False)</f>
        <v>Chairs</v>
      </c>
      <c r="V9237" s="16">
        <f t="shared" si="4"/>
        <v>0</v>
      </c>
      <c r="W9237" s="17">
        <f t="array" ref="W9237">INDEX(shipping_prices!$C$1:$F10464,MATCH(I9237,shipping_prices!$A$1:$A10464,0),MATCH(M9237,shipping_prices!$C$1:$F$1,0))</f>
        <v>52.21</v>
      </c>
      <c r="X9237" s="15" t="str">
        <f t="shared" si="5"/>
        <v>Mark HamiltonGreenwoodIndiana</v>
      </c>
      <c r="Y9237" s="15" t="str">
        <f t="shared" si="6"/>
        <v>High</v>
      </c>
    </row>
    <row r="9238" hidden="1">
      <c r="A9238" s="1">
        <v>43415.0</v>
      </c>
      <c r="B9238" s="2" t="s">
        <v>8042</v>
      </c>
      <c r="C9238" s="2">
        <v>1.0</v>
      </c>
      <c r="D9238" s="2" t="s">
        <v>2749</v>
      </c>
      <c r="E9238" s="2" t="s">
        <v>27</v>
      </c>
      <c r="F9238" s="2" t="s">
        <v>843</v>
      </c>
      <c r="G9238" s="2" t="s">
        <v>39</v>
      </c>
      <c r="H9238" s="2" t="s">
        <v>843</v>
      </c>
      <c r="I9238" s="2" t="s">
        <v>1892</v>
      </c>
      <c r="J9238" s="2" t="s">
        <v>32</v>
      </c>
      <c r="K9238" s="2" t="s">
        <v>33</v>
      </c>
      <c r="L9238" s="10">
        <v>43416.0</v>
      </c>
      <c r="M9238" s="2" t="s">
        <v>34</v>
      </c>
      <c r="N9238" s="11">
        <v>0.0</v>
      </c>
      <c r="O9238" s="12">
        <v>12.0</v>
      </c>
      <c r="P9238" s="13">
        <v>0.46</v>
      </c>
      <c r="Q9238" s="13">
        <v>26.0</v>
      </c>
      <c r="R9238" s="13">
        <f t="shared" si="1"/>
        <v>26</v>
      </c>
      <c r="S9238" s="14">
        <f t="shared" si="2"/>
        <v>26</v>
      </c>
      <c r="T9238" s="14">
        <f t="shared" si="3"/>
        <v>0.4615384615</v>
      </c>
      <c r="U9238" s="15" t="str">
        <f>vlookup(F9238,'Sub categories'!$A:$C,3,False)</f>
        <v>Paper</v>
      </c>
      <c r="V9238" s="16">
        <f t="shared" si="4"/>
        <v>1</v>
      </c>
      <c r="W9238" s="17">
        <f t="array" ref="W9238">INDEX(shipping_prices!$C$1:$F10465,MATCH(I9238,shipping_prices!$A$1:$A10465,0),MATCH(M9238,shipping_prices!$C$1:$F$1,0))</f>
        <v>11.1</v>
      </c>
      <c r="X9238" s="15" t="str">
        <f t="shared" si="5"/>
        <v>Karen DanielsYonkersNew York</v>
      </c>
      <c r="Y9238" s="15" t="str">
        <f t="shared" si="6"/>
        <v>Low</v>
      </c>
    </row>
    <row r="9239" hidden="1">
      <c r="A9239" s="1">
        <v>43415.0</v>
      </c>
      <c r="B9239" s="2" t="s">
        <v>8042</v>
      </c>
      <c r="C9239" s="2">
        <v>2.0</v>
      </c>
      <c r="D9239" s="2" t="s">
        <v>2749</v>
      </c>
      <c r="E9239" s="2" t="s">
        <v>27</v>
      </c>
      <c r="F9239" s="2" t="s">
        <v>1038</v>
      </c>
      <c r="G9239" s="2" t="s">
        <v>39</v>
      </c>
      <c r="H9239" s="2" t="s">
        <v>79</v>
      </c>
      <c r="I9239" s="2" t="s">
        <v>1892</v>
      </c>
      <c r="J9239" s="2" t="s">
        <v>32</v>
      </c>
      <c r="K9239" s="2" t="s">
        <v>33</v>
      </c>
      <c r="L9239" s="10">
        <v>43416.0</v>
      </c>
      <c r="M9239" s="2" t="s">
        <v>34</v>
      </c>
      <c r="N9239" s="11">
        <v>0.0</v>
      </c>
      <c r="O9239" s="12">
        <v>105.0</v>
      </c>
      <c r="P9239" s="13">
        <v>0.29</v>
      </c>
      <c r="Q9239" s="13">
        <v>363.0</v>
      </c>
      <c r="R9239" s="13">
        <f t="shared" si="1"/>
        <v>363</v>
      </c>
      <c r="S9239" s="14">
        <f t="shared" si="2"/>
        <v>181.5</v>
      </c>
      <c r="T9239" s="14">
        <f t="shared" si="3"/>
        <v>0.2892561983</v>
      </c>
      <c r="U9239" s="15" t="str">
        <f>vlookup(F9239,'Sub categories'!$A:$C,3,False)</f>
        <v>Storage</v>
      </c>
      <c r="V9239" s="16">
        <f t="shared" si="4"/>
        <v>1</v>
      </c>
      <c r="W9239" s="17">
        <f t="array" ref="W9239">INDEX(shipping_prices!$C$1:$F10466,MATCH(I9239,shipping_prices!$A$1:$A10466,0),MATCH(M9239,shipping_prices!$C$1:$F$1,0))</f>
        <v>11.1</v>
      </c>
      <c r="X9239" s="15" t="str">
        <f t="shared" si="5"/>
        <v>Karen DanielsYonkersNew York</v>
      </c>
      <c r="Y9239" s="15" t="str">
        <f t="shared" si="6"/>
        <v>High</v>
      </c>
    </row>
    <row r="9240">
      <c r="A9240" s="1">
        <v>43415.0</v>
      </c>
      <c r="B9240" s="2" t="s">
        <v>8042</v>
      </c>
      <c r="C9240" s="2">
        <v>8.0</v>
      </c>
      <c r="D9240" s="2" t="s">
        <v>2749</v>
      </c>
      <c r="E9240" s="2" t="s">
        <v>27</v>
      </c>
      <c r="F9240" s="2" t="s">
        <v>3902</v>
      </c>
      <c r="G9240" s="2" t="s">
        <v>45</v>
      </c>
      <c r="H9240" s="2" t="s">
        <v>1035</v>
      </c>
      <c r="I9240" s="2" t="s">
        <v>1892</v>
      </c>
      <c r="J9240" s="2" t="s">
        <v>32</v>
      </c>
      <c r="K9240" s="2" t="s">
        <v>33</v>
      </c>
      <c r="L9240" s="10">
        <v>43416.0</v>
      </c>
      <c r="M9240" s="2" t="s">
        <v>34</v>
      </c>
      <c r="N9240" s="11">
        <v>0.4</v>
      </c>
      <c r="O9240" s="12">
        <v>-265.0</v>
      </c>
      <c r="P9240" s="13">
        <v>-0.32</v>
      </c>
      <c r="Q9240" s="13">
        <v>837.0</v>
      </c>
      <c r="R9240" s="13">
        <f t="shared" si="1"/>
        <v>1395</v>
      </c>
      <c r="S9240" s="14">
        <f t="shared" si="2"/>
        <v>174.375</v>
      </c>
      <c r="T9240" s="14">
        <f t="shared" si="3"/>
        <v>-0.3166069295</v>
      </c>
      <c r="U9240" s="15" t="str">
        <f>vlookup(F9240,'Sub categories'!$A:$C,3,False)</f>
        <v>Tables</v>
      </c>
      <c r="V9240" s="16">
        <f t="shared" si="4"/>
        <v>1</v>
      </c>
      <c r="W9240" s="17">
        <f t="array" ref="W9240">INDEX(shipping_prices!$C$1:$F10467,MATCH(I9240,shipping_prices!$A$1:$A10467,0),MATCH(M9240,shipping_prices!$C$1:$F$1,0))</f>
        <v>11.1</v>
      </c>
      <c r="X9240" s="15" t="str">
        <f t="shared" si="5"/>
        <v>Karen DanielsYonkersNew York</v>
      </c>
      <c r="Y9240" s="15" t="str">
        <f t="shared" si="6"/>
        <v>loss</v>
      </c>
    </row>
    <row r="9241" hidden="1">
      <c r="A9241" s="1">
        <v>43415.0</v>
      </c>
      <c r="B9241" s="2" t="s">
        <v>8042</v>
      </c>
      <c r="C9241" s="2">
        <v>7.0</v>
      </c>
      <c r="D9241" s="2" t="s">
        <v>2749</v>
      </c>
      <c r="E9241" s="2" t="s">
        <v>27</v>
      </c>
      <c r="F9241" s="2" t="s">
        <v>2638</v>
      </c>
      <c r="G9241" s="2" t="s">
        <v>29</v>
      </c>
      <c r="H9241" s="2" t="s">
        <v>784</v>
      </c>
      <c r="I9241" s="2" t="s">
        <v>1892</v>
      </c>
      <c r="J9241" s="2" t="s">
        <v>32</v>
      </c>
      <c r="K9241" s="2" t="s">
        <v>33</v>
      </c>
      <c r="L9241" s="10">
        <v>43416.0</v>
      </c>
      <c r="M9241" s="2" t="s">
        <v>34</v>
      </c>
      <c r="N9241" s="11">
        <v>0.0</v>
      </c>
      <c r="O9241" s="12">
        <v>2401.0</v>
      </c>
      <c r="P9241" s="13">
        <v>0.49</v>
      </c>
      <c r="Q9241" s="13">
        <v>4900.0</v>
      </c>
      <c r="R9241" s="13">
        <f t="shared" si="1"/>
        <v>4900</v>
      </c>
      <c r="S9241" s="14">
        <f t="shared" si="2"/>
        <v>700</v>
      </c>
      <c r="T9241" s="14">
        <f t="shared" si="3"/>
        <v>0.49</v>
      </c>
      <c r="U9241" s="15" t="str">
        <f>vlookup(F9241,'Sub categories'!$A:$C,3,False)</f>
        <v>Machines</v>
      </c>
      <c r="V9241" s="16">
        <f t="shared" si="4"/>
        <v>1</v>
      </c>
      <c r="W9241" s="17">
        <f t="array" ref="W9241">INDEX(shipping_prices!$C$1:$F10468,MATCH(I9241,shipping_prices!$A$1:$A10468,0),MATCH(M9241,shipping_prices!$C$1:$F$1,0))</f>
        <v>11.1</v>
      </c>
      <c r="X9241" s="15" t="str">
        <f t="shared" si="5"/>
        <v>Karen DanielsYonkersNew York</v>
      </c>
      <c r="Y9241" s="15" t="str">
        <f t="shared" si="6"/>
        <v>High</v>
      </c>
    </row>
    <row r="9242" hidden="1">
      <c r="A9242" s="1">
        <v>43415.0</v>
      </c>
      <c r="B9242" s="2" t="s">
        <v>8043</v>
      </c>
      <c r="C9242" s="2">
        <v>4.0</v>
      </c>
      <c r="D9242" s="2" t="s">
        <v>5019</v>
      </c>
      <c r="E9242" s="2" t="s">
        <v>37</v>
      </c>
      <c r="F9242" s="2" t="s">
        <v>929</v>
      </c>
      <c r="G9242" s="2" t="s">
        <v>39</v>
      </c>
      <c r="H9242" s="2" t="s">
        <v>284</v>
      </c>
      <c r="I9242" s="2" t="s">
        <v>1987</v>
      </c>
      <c r="J9242" s="2" t="s">
        <v>76</v>
      </c>
      <c r="K9242" s="2" t="s">
        <v>77</v>
      </c>
      <c r="L9242" s="10">
        <v>43419.0</v>
      </c>
      <c r="M9242" s="2" t="s">
        <v>34</v>
      </c>
      <c r="N9242" s="11">
        <v>0.8</v>
      </c>
      <c r="O9242" s="12">
        <v>-20.0</v>
      </c>
      <c r="P9242" s="13">
        <v>-1.55</v>
      </c>
      <c r="Q9242" s="13">
        <v>13.0</v>
      </c>
      <c r="R9242" s="13">
        <f t="shared" si="1"/>
        <v>65</v>
      </c>
      <c r="S9242" s="14">
        <f t="shared" si="2"/>
        <v>16.25</v>
      </c>
      <c r="T9242" s="14">
        <f t="shared" si="3"/>
        <v>-1.538461538</v>
      </c>
      <c r="U9242" s="15" t="str">
        <f>vlookup(F9242,'Sub categories'!$A:$C,3,False)</f>
        <v>Binders</v>
      </c>
      <c r="V9242" s="16">
        <f t="shared" si="4"/>
        <v>4</v>
      </c>
      <c r="W9242" s="17">
        <f t="array" ref="W9242">INDEX(shipping_prices!$C$1:$F10469,MATCH(I9242,shipping_prices!$A$1:$A10469,0),MATCH(M9242,shipping_prices!$C$1:$F$1,0))</f>
        <v>5.18</v>
      </c>
      <c r="X9242" s="15" t="str">
        <f t="shared" si="5"/>
        <v>Cynthia VoltzAustinTexas</v>
      </c>
      <c r="Y9242" s="15" t="str">
        <f t="shared" si="6"/>
        <v>loss</v>
      </c>
    </row>
    <row r="9243" hidden="1">
      <c r="A9243" s="1">
        <v>43416.0</v>
      </c>
      <c r="B9243" s="2" t="s">
        <v>8043</v>
      </c>
      <c r="C9243" s="2">
        <v>6.0</v>
      </c>
      <c r="D9243" s="2" t="s">
        <v>5019</v>
      </c>
      <c r="E9243" s="2" t="s">
        <v>37</v>
      </c>
      <c r="F9243" s="2" t="s">
        <v>1677</v>
      </c>
      <c r="G9243" s="2" t="s">
        <v>39</v>
      </c>
      <c r="H9243" s="2" t="s">
        <v>182</v>
      </c>
      <c r="I9243" s="2" t="s">
        <v>1987</v>
      </c>
      <c r="J9243" s="2" t="s">
        <v>76</v>
      </c>
      <c r="K9243" s="2" t="s">
        <v>77</v>
      </c>
      <c r="L9243" s="10">
        <v>43419.0</v>
      </c>
      <c r="M9243" s="2" t="s">
        <v>34</v>
      </c>
      <c r="N9243" s="11">
        <v>0.8</v>
      </c>
      <c r="O9243" s="12">
        <v>-28.0</v>
      </c>
      <c r="P9243" s="13">
        <v>-1.5</v>
      </c>
      <c r="Q9243" s="13">
        <v>19.0</v>
      </c>
      <c r="R9243" s="13">
        <f t="shared" si="1"/>
        <v>95</v>
      </c>
      <c r="S9243" s="14">
        <f t="shared" si="2"/>
        <v>15.83333333</v>
      </c>
      <c r="T9243" s="14">
        <f t="shared" si="3"/>
        <v>-1.473684211</v>
      </c>
      <c r="U9243" s="15" t="str">
        <f>vlookup(F9243,'Sub categories'!$A:$C,3,False)</f>
        <v>Binders</v>
      </c>
      <c r="V9243" s="16">
        <f t="shared" si="4"/>
        <v>3</v>
      </c>
      <c r="W9243" s="17">
        <f t="array" ref="W9243">INDEX(shipping_prices!$C$1:$F10470,MATCH(I9243,shipping_prices!$A$1:$A10470,0),MATCH(M9243,shipping_prices!$C$1:$F$1,0))</f>
        <v>5.18</v>
      </c>
      <c r="X9243" s="15" t="str">
        <f t="shared" si="5"/>
        <v>Cynthia VoltzAustinTexas</v>
      </c>
      <c r="Y9243" s="15" t="str">
        <f t="shared" si="6"/>
        <v>loss</v>
      </c>
    </row>
    <row r="9244" hidden="1">
      <c r="A9244" s="1">
        <v>43416.0</v>
      </c>
      <c r="B9244" s="2" t="s">
        <v>8043</v>
      </c>
      <c r="C9244" s="2">
        <v>4.0</v>
      </c>
      <c r="D9244" s="2" t="s">
        <v>5019</v>
      </c>
      <c r="E9244" s="2" t="s">
        <v>37</v>
      </c>
      <c r="F9244" s="2" t="s">
        <v>7274</v>
      </c>
      <c r="G9244" s="2" t="s">
        <v>39</v>
      </c>
      <c r="H9244" s="2" t="s">
        <v>1471</v>
      </c>
      <c r="I9244" s="2" t="s">
        <v>1987</v>
      </c>
      <c r="J9244" s="2" t="s">
        <v>76</v>
      </c>
      <c r="K9244" s="2" t="s">
        <v>77</v>
      </c>
      <c r="L9244" s="10">
        <v>43419.0</v>
      </c>
      <c r="M9244" s="2" t="s">
        <v>34</v>
      </c>
      <c r="N9244" s="11">
        <v>0.8</v>
      </c>
      <c r="O9244" s="12">
        <v>-132.0</v>
      </c>
      <c r="P9244" s="13">
        <v>-2.7</v>
      </c>
      <c r="Q9244" s="13">
        <v>49.0</v>
      </c>
      <c r="R9244" s="13">
        <f t="shared" si="1"/>
        <v>245</v>
      </c>
      <c r="S9244" s="14">
        <f t="shared" si="2"/>
        <v>61.25</v>
      </c>
      <c r="T9244" s="14">
        <f t="shared" si="3"/>
        <v>-2.693877551</v>
      </c>
      <c r="U9244" s="15" t="str">
        <f>vlookup(F9244,'Sub categories'!$A:$C,3,False)</f>
        <v>Appliances</v>
      </c>
      <c r="V9244" s="16">
        <f t="shared" si="4"/>
        <v>3</v>
      </c>
      <c r="W9244" s="17">
        <f t="array" ref="W9244">INDEX(shipping_prices!$C$1:$F10471,MATCH(I9244,shipping_prices!$A$1:$A10471,0),MATCH(M9244,shipping_prices!$C$1:$F$1,0))</f>
        <v>5.18</v>
      </c>
      <c r="X9244" s="15" t="str">
        <f t="shared" si="5"/>
        <v>Cynthia VoltzAustinTexas</v>
      </c>
      <c r="Y9244" s="15" t="str">
        <f t="shared" si="6"/>
        <v>loss</v>
      </c>
    </row>
    <row r="9245" hidden="1">
      <c r="A9245" s="1">
        <v>43416.0</v>
      </c>
      <c r="B9245" s="2" t="s">
        <v>8043</v>
      </c>
      <c r="C9245" s="2">
        <v>2.0</v>
      </c>
      <c r="D9245" s="2" t="s">
        <v>5019</v>
      </c>
      <c r="E9245" s="2" t="s">
        <v>37</v>
      </c>
      <c r="F9245" s="2" t="s">
        <v>4959</v>
      </c>
      <c r="G9245" s="2" t="s">
        <v>39</v>
      </c>
      <c r="H9245" s="2" t="s">
        <v>51</v>
      </c>
      <c r="I9245" s="2" t="s">
        <v>1987</v>
      </c>
      <c r="J9245" s="2" t="s">
        <v>76</v>
      </c>
      <c r="K9245" s="2" t="s">
        <v>77</v>
      </c>
      <c r="L9245" s="10">
        <v>43419.0</v>
      </c>
      <c r="M9245" s="2" t="s">
        <v>34</v>
      </c>
      <c r="N9245" s="11">
        <v>0.2</v>
      </c>
      <c r="O9245" s="12">
        <v>27.0</v>
      </c>
      <c r="P9245" s="13">
        <v>0.35</v>
      </c>
      <c r="Q9245" s="13">
        <v>77.0</v>
      </c>
      <c r="R9245" s="13">
        <f t="shared" si="1"/>
        <v>96.25</v>
      </c>
      <c r="S9245" s="14">
        <f t="shared" si="2"/>
        <v>48.125</v>
      </c>
      <c r="T9245" s="14">
        <f t="shared" si="3"/>
        <v>0.3506493506</v>
      </c>
      <c r="U9245" s="15" t="str">
        <f>vlookup(F9245,'Sub categories'!$A:$C,3,False)</f>
        <v>Paper</v>
      </c>
      <c r="V9245" s="16">
        <f t="shared" si="4"/>
        <v>3</v>
      </c>
      <c r="W9245" s="17">
        <f t="array" ref="W9245">INDEX(shipping_prices!$C$1:$F10472,MATCH(I9245,shipping_prices!$A$1:$A10472,0),MATCH(M9245,shipping_prices!$C$1:$F$1,0))</f>
        <v>5.18</v>
      </c>
      <c r="X9245" s="15" t="str">
        <f t="shared" si="5"/>
        <v>Cynthia VoltzAustinTexas</v>
      </c>
      <c r="Y9245" s="15" t="str">
        <f t="shared" si="6"/>
        <v>Low</v>
      </c>
    </row>
    <row r="9246" hidden="1">
      <c r="A9246" s="1">
        <v>43416.0</v>
      </c>
      <c r="B9246" s="2" t="s">
        <v>8043</v>
      </c>
      <c r="C9246" s="2">
        <v>6.0</v>
      </c>
      <c r="D9246" s="2" t="s">
        <v>5019</v>
      </c>
      <c r="E9246" s="2" t="s">
        <v>37</v>
      </c>
      <c r="F9246" s="2" t="s">
        <v>124</v>
      </c>
      <c r="G9246" s="2" t="s">
        <v>39</v>
      </c>
      <c r="H9246" s="2" t="s">
        <v>79</v>
      </c>
      <c r="I9246" s="2" t="s">
        <v>1987</v>
      </c>
      <c r="J9246" s="2" t="s">
        <v>76</v>
      </c>
      <c r="K9246" s="2" t="s">
        <v>77</v>
      </c>
      <c r="L9246" s="10">
        <v>43419.0</v>
      </c>
      <c r="M9246" s="2" t="s">
        <v>34</v>
      </c>
      <c r="N9246" s="11">
        <v>0.2</v>
      </c>
      <c r="O9246" s="12">
        <v>107.0</v>
      </c>
      <c r="P9246" s="13">
        <v>0.13</v>
      </c>
      <c r="Q9246" s="13">
        <v>857.0</v>
      </c>
      <c r="R9246" s="13">
        <f t="shared" si="1"/>
        <v>1071.25</v>
      </c>
      <c r="S9246" s="14">
        <f t="shared" si="2"/>
        <v>178.5416667</v>
      </c>
      <c r="T9246" s="14">
        <f t="shared" si="3"/>
        <v>0.1248541424</v>
      </c>
      <c r="U9246" s="15" t="str">
        <f>vlookup(F9246,'Sub categories'!$A:$C,3,False)</f>
        <v>Storage</v>
      </c>
      <c r="V9246" s="16">
        <f t="shared" si="4"/>
        <v>3</v>
      </c>
      <c r="W9246" s="17">
        <f t="array" ref="W9246">INDEX(shipping_prices!$C$1:$F10473,MATCH(I9246,shipping_prices!$A$1:$A10473,0),MATCH(M9246,shipping_prices!$C$1:$F$1,0))</f>
        <v>5.18</v>
      </c>
      <c r="X9246" s="15" t="str">
        <f t="shared" si="5"/>
        <v>Cynthia VoltzAustinTexas</v>
      </c>
      <c r="Y9246" s="15" t="str">
        <f t="shared" si="6"/>
        <v>High</v>
      </c>
    </row>
    <row r="9247" hidden="1">
      <c r="A9247" s="1">
        <v>43416.0</v>
      </c>
      <c r="B9247" s="2" t="s">
        <v>8044</v>
      </c>
      <c r="C9247" s="2">
        <v>3.0</v>
      </c>
      <c r="D9247" s="2" t="s">
        <v>1149</v>
      </c>
      <c r="E9247" s="2" t="s">
        <v>27</v>
      </c>
      <c r="F9247" s="2" t="s">
        <v>2445</v>
      </c>
      <c r="G9247" s="2" t="s">
        <v>39</v>
      </c>
      <c r="H9247" s="2" t="s">
        <v>1647</v>
      </c>
      <c r="I9247" s="2" t="s">
        <v>8045</v>
      </c>
      <c r="J9247" s="2" t="s">
        <v>814</v>
      </c>
      <c r="K9247" s="2" t="s">
        <v>43</v>
      </c>
      <c r="L9247" s="10">
        <v>43421.0</v>
      </c>
      <c r="M9247" s="2" t="s">
        <v>34</v>
      </c>
      <c r="N9247" s="11">
        <v>0.2</v>
      </c>
      <c r="O9247" s="12">
        <v>6.0</v>
      </c>
      <c r="P9247" s="13">
        <v>0.36</v>
      </c>
      <c r="Q9247" s="13">
        <v>15.0</v>
      </c>
      <c r="R9247" s="13">
        <f t="shared" si="1"/>
        <v>18.75</v>
      </c>
      <c r="S9247" s="14">
        <f t="shared" si="2"/>
        <v>6.25</v>
      </c>
      <c r="T9247" s="14">
        <f t="shared" si="3"/>
        <v>0.4</v>
      </c>
      <c r="U9247" s="15" t="str">
        <f>vlookup(F9247,'Sub categories'!$A:$C,3,False)</f>
        <v>Paper</v>
      </c>
      <c r="V9247" s="16">
        <f t="shared" si="4"/>
        <v>5</v>
      </c>
      <c r="W9247" s="17">
        <f t="array" ref="W9247">INDEX(shipping_prices!$C$1:$F10474,MATCH(I9247,shipping_prices!$A$1:$A10474,0),MATCH(M9247,shipping_prices!$C$1:$F$1,0))</f>
        <v>8.97</v>
      </c>
      <c r="X9247" s="15" t="str">
        <f t="shared" si="5"/>
        <v>Chad SievertEnglewoodColorado</v>
      </c>
      <c r="Y9247" s="15" t="str">
        <f t="shared" si="6"/>
        <v>Low</v>
      </c>
    </row>
    <row r="9248" hidden="1">
      <c r="A9248" s="1">
        <v>43416.0</v>
      </c>
      <c r="B9248" s="2" t="s">
        <v>8044</v>
      </c>
      <c r="C9248" s="2">
        <v>3.0</v>
      </c>
      <c r="D9248" s="2" t="s">
        <v>1149</v>
      </c>
      <c r="E9248" s="2" t="s">
        <v>27</v>
      </c>
      <c r="F9248" s="2" t="s">
        <v>1340</v>
      </c>
      <c r="G9248" s="2" t="s">
        <v>29</v>
      </c>
      <c r="H9248" s="2" t="s">
        <v>30</v>
      </c>
      <c r="I9248" s="2" t="s">
        <v>8045</v>
      </c>
      <c r="J9248" s="2" t="s">
        <v>814</v>
      </c>
      <c r="K9248" s="2" t="s">
        <v>43</v>
      </c>
      <c r="L9248" s="10">
        <v>43421.0</v>
      </c>
      <c r="M9248" s="2" t="s">
        <v>34</v>
      </c>
      <c r="N9248" s="11">
        <v>0.2</v>
      </c>
      <c r="O9248" s="12">
        <v>8.0</v>
      </c>
      <c r="P9248" s="13">
        <v>0.08</v>
      </c>
      <c r="Q9248" s="13">
        <v>109.0</v>
      </c>
      <c r="R9248" s="13">
        <f t="shared" si="1"/>
        <v>136.25</v>
      </c>
      <c r="S9248" s="14">
        <f t="shared" si="2"/>
        <v>45.41666667</v>
      </c>
      <c r="T9248" s="14">
        <f t="shared" si="3"/>
        <v>0.07339449541</v>
      </c>
      <c r="U9248" s="15" t="str">
        <f>vlookup(F9248,'Sub categories'!$A:$C,3,False)</f>
        <v>Phones</v>
      </c>
      <c r="V9248" s="16">
        <f t="shared" si="4"/>
        <v>5</v>
      </c>
      <c r="W9248" s="17">
        <f t="array" ref="W9248">INDEX(shipping_prices!$C$1:$F10475,MATCH(I9248,shipping_prices!$A$1:$A10475,0),MATCH(M9248,shipping_prices!$C$1:$F$1,0))</f>
        <v>8.97</v>
      </c>
      <c r="X9248" s="15" t="str">
        <f t="shared" si="5"/>
        <v>Chad SievertEnglewoodColorado</v>
      </c>
      <c r="Y9248" s="15" t="str">
        <f t="shared" si="6"/>
        <v>Low</v>
      </c>
    </row>
    <row r="9249" hidden="1">
      <c r="A9249" s="1">
        <v>43416.0</v>
      </c>
      <c r="B9249" s="2" t="s">
        <v>8046</v>
      </c>
      <c r="C9249" s="2">
        <v>3.0</v>
      </c>
      <c r="D9249" s="2" t="s">
        <v>1008</v>
      </c>
      <c r="E9249" s="2" t="s">
        <v>27</v>
      </c>
      <c r="F9249" s="2" t="s">
        <v>1729</v>
      </c>
      <c r="G9249" s="2" t="s">
        <v>29</v>
      </c>
      <c r="H9249" s="2" t="s">
        <v>79</v>
      </c>
      <c r="I9249" s="2" t="s">
        <v>1155</v>
      </c>
      <c r="J9249" s="2" t="s">
        <v>1156</v>
      </c>
      <c r="K9249" s="2" t="s">
        <v>33</v>
      </c>
      <c r="L9249" s="10">
        <v>43419.0</v>
      </c>
      <c r="M9249" s="2" t="s">
        <v>34</v>
      </c>
      <c r="N9249" s="11">
        <v>0.0</v>
      </c>
      <c r="O9249" s="12">
        <v>25.0</v>
      </c>
      <c r="P9249" s="13">
        <v>0.28</v>
      </c>
      <c r="Q9249" s="13">
        <v>90.0</v>
      </c>
      <c r="R9249" s="13">
        <f t="shared" si="1"/>
        <v>90</v>
      </c>
      <c r="S9249" s="14">
        <f t="shared" si="2"/>
        <v>30</v>
      </c>
      <c r="T9249" s="14">
        <f t="shared" si="3"/>
        <v>0.2777777778</v>
      </c>
      <c r="U9249" s="15" t="str">
        <f>vlookup(F9249,'Sub categories'!$A:$C,3,False)</f>
        <v>Phones</v>
      </c>
      <c r="V9249" s="16">
        <f t="shared" si="4"/>
        <v>3</v>
      </c>
      <c r="W9249" s="17">
        <f t="array" ref="W9249">INDEX(shipping_prices!$C$1:$F10476,MATCH(I9249,shipping_prices!$A$1:$A10476,0),MATCH(M9249,shipping_prices!$C$1:$F$1,0))</f>
        <v>8.11</v>
      </c>
      <c r="X9249" s="15" t="str">
        <f t="shared" si="5"/>
        <v>Ryan CroweBaltimoreMaryland</v>
      </c>
      <c r="Y9249" s="15" t="str">
        <f t="shared" si="6"/>
        <v>Low</v>
      </c>
    </row>
    <row r="9250" hidden="1">
      <c r="A9250" s="1">
        <v>43416.0</v>
      </c>
      <c r="B9250" s="2" t="s">
        <v>8047</v>
      </c>
      <c r="C9250" s="2">
        <v>4.0</v>
      </c>
      <c r="D9250" s="2" t="s">
        <v>1310</v>
      </c>
      <c r="E9250" s="2" t="s">
        <v>37</v>
      </c>
      <c r="F9250" s="2" t="s">
        <v>4245</v>
      </c>
      <c r="G9250" s="2" t="s">
        <v>39</v>
      </c>
      <c r="H9250" s="2" t="s">
        <v>4246</v>
      </c>
      <c r="I9250" s="2" t="s">
        <v>4863</v>
      </c>
      <c r="J9250" s="2" t="s">
        <v>251</v>
      </c>
      <c r="K9250" s="2" t="s">
        <v>54</v>
      </c>
      <c r="L9250" s="10">
        <v>43419.0</v>
      </c>
      <c r="M9250" s="2" t="s">
        <v>34</v>
      </c>
      <c r="N9250" s="11">
        <v>0.7</v>
      </c>
      <c r="O9250" s="12">
        <v>-14.0</v>
      </c>
      <c r="P9250" s="13">
        <v>-0.8</v>
      </c>
      <c r="Q9250" s="13">
        <v>18.0</v>
      </c>
      <c r="R9250" s="13">
        <f t="shared" si="1"/>
        <v>60</v>
      </c>
      <c r="S9250" s="14">
        <f t="shared" si="2"/>
        <v>15</v>
      </c>
      <c r="T9250" s="14">
        <f t="shared" si="3"/>
        <v>-0.7777777778</v>
      </c>
      <c r="U9250" s="15" t="str">
        <f>vlookup(F9250,'Sub categories'!$A:$C,3,False)</f>
        <v>Binders</v>
      </c>
      <c r="V9250" s="16">
        <f t="shared" si="4"/>
        <v>3</v>
      </c>
      <c r="W9250" s="17">
        <f t="array" ref="W9250">INDEX(shipping_prices!$C$1:$F10477,MATCH(I9250,shipping_prices!$A$1:$A10477,0),MATCH(M9250,shipping_prices!$C$1:$F$1,0))</f>
        <v>12.76</v>
      </c>
      <c r="X9250" s="15" t="str">
        <f t="shared" si="5"/>
        <v>Suzanne McNairGreenvilleNorth Carolina</v>
      </c>
      <c r="Y9250" s="15" t="str">
        <f t="shared" si="6"/>
        <v>loss</v>
      </c>
    </row>
    <row r="9251" hidden="1">
      <c r="A9251" s="1">
        <v>43416.0</v>
      </c>
      <c r="B9251" s="2" t="s">
        <v>8048</v>
      </c>
      <c r="C9251" s="2">
        <v>4.0</v>
      </c>
      <c r="D9251" s="2" t="s">
        <v>574</v>
      </c>
      <c r="E9251" s="2" t="s">
        <v>49</v>
      </c>
      <c r="F9251" s="2" t="s">
        <v>5447</v>
      </c>
      <c r="G9251" s="2" t="s">
        <v>39</v>
      </c>
      <c r="H9251" s="2" t="s">
        <v>789</v>
      </c>
      <c r="I9251" s="2" t="s">
        <v>163</v>
      </c>
      <c r="J9251" s="2" t="s">
        <v>164</v>
      </c>
      <c r="K9251" s="2" t="s">
        <v>33</v>
      </c>
      <c r="L9251" s="10">
        <v>43426.0</v>
      </c>
      <c r="M9251" s="2" t="s">
        <v>90</v>
      </c>
      <c r="N9251" s="11">
        <v>0.2</v>
      </c>
      <c r="O9251" s="12">
        <v>3.0</v>
      </c>
      <c r="P9251" s="13">
        <v>0.08</v>
      </c>
      <c r="Q9251" s="13">
        <v>37.0</v>
      </c>
      <c r="R9251" s="13">
        <f t="shared" si="1"/>
        <v>46.25</v>
      </c>
      <c r="S9251" s="14">
        <f t="shared" si="2"/>
        <v>11.5625</v>
      </c>
      <c r="T9251" s="14">
        <f t="shared" si="3"/>
        <v>0.08108108108</v>
      </c>
      <c r="U9251" s="15" t="str">
        <f>vlookup(F9251,'Sub categories'!$A:$C,3,False)</f>
        <v>Art</v>
      </c>
      <c r="V9251" s="16">
        <f t="shared" si="4"/>
        <v>10</v>
      </c>
      <c r="W9251" s="17">
        <f t="array" ref="W9251">INDEX(shipping_prices!$C$1:$F10478,MATCH(I9251,shipping_prices!$A$1:$A10478,0),MATCH(M9251,shipping_prices!$C$1:$F$1,0))</f>
        <v>6.23</v>
      </c>
      <c r="X9251" s="15" t="str">
        <f t="shared" si="5"/>
        <v>Deborah BrumfieldPhiladelphiaPennsylvania</v>
      </c>
      <c r="Y9251" s="15" t="str">
        <f t="shared" si="6"/>
        <v>Low</v>
      </c>
    </row>
    <row r="9252" hidden="1">
      <c r="A9252" s="1">
        <v>43416.0</v>
      </c>
      <c r="B9252" s="2" t="s">
        <v>8049</v>
      </c>
      <c r="C9252" s="2">
        <v>7.0</v>
      </c>
      <c r="D9252" s="2" t="s">
        <v>1161</v>
      </c>
      <c r="E9252" s="2" t="s">
        <v>27</v>
      </c>
      <c r="F9252" s="2" t="s">
        <v>3979</v>
      </c>
      <c r="G9252" s="2" t="s">
        <v>29</v>
      </c>
      <c r="H9252" s="2" t="s">
        <v>81</v>
      </c>
      <c r="I9252" s="2" t="s">
        <v>75</v>
      </c>
      <c r="J9252" s="2" t="s">
        <v>76</v>
      </c>
      <c r="K9252" s="2" t="s">
        <v>77</v>
      </c>
      <c r="L9252" s="10">
        <v>43420.0</v>
      </c>
      <c r="M9252" s="2" t="s">
        <v>34</v>
      </c>
      <c r="N9252" s="11">
        <v>0.2</v>
      </c>
      <c r="O9252" s="12">
        <v>49.0</v>
      </c>
      <c r="P9252" s="13">
        <v>0.18</v>
      </c>
      <c r="Q9252" s="13">
        <v>280.0</v>
      </c>
      <c r="R9252" s="13">
        <f t="shared" si="1"/>
        <v>350</v>
      </c>
      <c r="S9252" s="14">
        <f t="shared" si="2"/>
        <v>50</v>
      </c>
      <c r="T9252" s="14">
        <f t="shared" si="3"/>
        <v>0.175</v>
      </c>
      <c r="U9252" s="15" t="str">
        <f>vlookup(F9252,'Sub categories'!$A:$C,3,False)</f>
        <v>Accessories</v>
      </c>
      <c r="V9252" s="16">
        <f t="shared" si="4"/>
        <v>4</v>
      </c>
      <c r="W9252" s="17">
        <f t="array" ref="W9252">INDEX(shipping_prices!$C$1:$F10479,MATCH(I9252,shipping_prices!$A$1:$A10479,0),MATCH(M9252,shipping_prices!$C$1:$F$1,0))</f>
        <v>11.99</v>
      </c>
      <c r="X9252" s="15" t="str">
        <f t="shared" si="5"/>
        <v>Maxwell SchwartzHoustonTexas</v>
      </c>
      <c r="Y9252" s="15" t="str">
        <f t="shared" si="6"/>
        <v>High</v>
      </c>
    </row>
    <row r="9253">
      <c r="A9253" s="1">
        <v>43416.0</v>
      </c>
      <c r="B9253" s="2" t="s">
        <v>8050</v>
      </c>
      <c r="C9253" s="2">
        <v>9.0</v>
      </c>
      <c r="D9253" s="2" t="s">
        <v>1123</v>
      </c>
      <c r="E9253" s="2" t="s">
        <v>49</v>
      </c>
      <c r="F9253" s="2" t="s">
        <v>3111</v>
      </c>
      <c r="G9253" s="2" t="s">
        <v>45</v>
      </c>
      <c r="H9253" s="2" t="s">
        <v>912</v>
      </c>
      <c r="I9253" s="2" t="s">
        <v>163</v>
      </c>
      <c r="J9253" s="2" t="s">
        <v>164</v>
      </c>
      <c r="K9253" s="2" t="s">
        <v>33</v>
      </c>
      <c r="L9253" s="10">
        <v>43418.0</v>
      </c>
      <c r="M9253" s="2" t="s">
        <v>90</v>
      </c>
      <c r="N9253" s="11">
        <v>0.4</v>
      </c>
      <c r="O9253" s="12">
        <v>-340.0</v>
      </c>
      <c r="P9253" s="13">
        <v>-0.42</v>
      </c>
      <c r="Q9253" s="13">
        <v>815.0</v>
      </c>
      <c r="R9253" s="13">
        <f t="shared" si="1"/>
        <v>1358.333333</v>
      </c>
      <c r="S9253" s="14">
        <f t="shared" si="2"/>
        <v>150.9259259</v>
      </c>
      <c r="T9253" s="14">
        <f t="shared" si="3"/>
        <v>-0.4171779141</v>
      </c>
      <c r="U9253" s="15" t="str">
        <f>vlookup(F9253,'Sub categories'!$A:$C,3,False)</f>
        <v>Tables</v>
      </c>
      <c r="V9253" s="16">
        <f t="shared" si="4"/>
        <v>2</v>
      </c>
      <c r="W9253" s="17">
        <f t="array" ref="W9253">INDEX(shipping_prices!$C$1:$F10480,MATCH(I9253,shipping_prices!$A$1:$A10480,0),MATCH(M9253,shipping_prices!$C$1:$F$1,0))</f>
        <v>6.23</v>
      </c>
      <c r="X9253" s="15" t="str">
        <f t="shared" si="5"/>
        <v>Rick BensleyPhiladelphiaPennsylvania</v>
      </c>
      <c r="Y9253" s="15" t="str">
        <f t="shared" si="6"/>
        <v>loss</v>
      </c>
    </row>
    <row r="9254" hidden="1">
      <c r="A9254" s="1">
        <v>43416.0</v>
      </c>
      <c r="B9254" s="2" t="s">
        <v>8051</v>
      </c>
      <c r="C9254" s="2">
        <v>3.0</v>
      </c>
      <c r="D9254" s="2" t="s">
        <v>3389</v>
      </c>
      <c r="E9254" s="2" t="s">
        <v>49</v>
      </c>
      <c r="F9254" s="2" t="s">
        <v>4089</v>
      </c>
      <c r="G9254" s="2" t="s">
        <v>39</v>
      </c>
      <c r="H9254" s="2" t="s">
        <v>216</v>
      </c>
      <c r="I9254" s="2" t="s">
        <v>96</v>
      </c>
      <c r="J9254" s="2" t="s">
        <v>406</v>
      </c>
      <c r="K9254" s="2" t="s">
        <v>54</v>
      </c>
      <c r="L9254" s="10">
        <v>43428.0</v>
      </c>
      <c r="M9254" s="2" t="s">
        <v>34</v>
      </c>
      <c r="N9254" s="11">
        <v>0.0</v>
      </c>
      <c r="O9254" s="12">
        <v>2.0</v>
      </c>
      <c r="P9254" s="13">
        <v>0.26</v>
      </c>
      <c r="Q9254" s="13">
        <v>8.0</v>
      </c>
      <c r="R9254" s="13">
        <f t="shared" si="1"/>
        <v>8</v>
      </c>
      <c r="S9254" s="14">
        <f t="shared" si="2"/>
        <v>2.666666667</v>
      </c>
      <c r="T9254" s="14">
        <f t="shared" si="3"/>
        <v>0.25</v>
      </c>
      <c r="U9254" s="15" t="str">
        <f>vlookup(F9254,'Sub categories'!$A:$C,3,False)</f>
        <v>Art</v>
      </c>
      <c r="V9254" s="16">
        <f t="shared" si="4"/>
        <v>12</v>
      </c>
      <c r="W9254" s="17">
        <f t="array" ref="W9254">INDEX(shipping_prices!$C$1:$F10481,MATCH(I9254,shipping_prices!$A$1:$A10481,0),MATCH(M9254,shipping_prices!$C$1:$F$1,0))</f>
        <v>13.85</v>
      </c>
      <c r="X9254" s="15" t="str">
        <f t="shared" si="5"/>
        <v>Steve NguyenJacksonMississippi</v>
      </c>
      <c r="Y9254" s="15" t="str">
        <f t="shared" si="6"/>
        <v>Low</v>
      </c>
    </row>
    <row r="9255" hidden="1">
      <c r="A9255" s="1">
        <v>43416.0</v>
      </c>
      <c r="B9255" s="2" t="s">
        <v>8051</v>
      </c>
      <c r="C9255" s="2">
        <v>4.0</v>
      </c>
      <c r="D9255" s="2" t="s">
        <v>3389</v>
      </c>
      <c r="E9255" s="2" t="s">
        <v>49</v>
      </c>
      <c r="F9255" s="2" t="s">
        <v>2351</v>
      </c>
      <c r="G9255" s="2" t="s">
        <v>39</v>
      </c>
      <c r="H9255" s="2" t="s">
        <v>789</v>
      </c>
      <c r="I9255" s="2" t="s">
        <v>96</v>
      </c>
      <c r="J9255" s="2" t="s">
        <v>406</v>
      </c>
      <c r="K9255" s="2" t="s">
        <v>54</v>
      </c>
      <c r="L9255" s="10">
        <v>43428.0</v>
      </c>
      <c r="M9255" s="2" t="s">
        <v>34</v>
      </c>
      <c r="N9255" s="11">
        <v>0.0</v>
      </c>
      <c r="O9255" s="12">
        <v>26.0</v>
      </c>
      <c r="P9255" s="13">
        <v>0.28</v>
      </c>
      <c r="Q9255" s="13">
        <v>92.0</v>
      </c>
      <c r="R9255" s="13">
        <f t="shared" si="1"/>
        <v>92</v>
      </c>
      <c r="S9255" s="14">
        <f t="shared" si="2"/>
        <v>23</v>
      </c>
      <c r="T9255" s="14">
        <f t="shared" si="3"/>
        <v>0.2826086957</v>
      </c>
      <c r="U9255" s="15" t="str">
        <f>vlookup(F9255,'Sub categories'!$A:$C,3,False)</f>
        <v>Art</v>
      </c>
      <c r="V9255" s="16">
        <f t="shared" si="4"/>
        <v>12</v>
      </c>
      <c r="W9255" s="17">
        <f t="array" ref="W9255">INDEX(shipping_prices!$C$1:$F10482,MATCH(I9255,shipping_prices!$A$1:$A10482,0),MATCH(M9255,shipping_prices!$C$1:$F$1,0))</f>
        <v>13.85</v>
      </c>
      <c r="X9255" s="15" t="str">
        <f t="shared" si="5"/>
        <v>Steve NguyenJacksonMississippi</v>
      </c>
      <c r="Y9255" s="15" t="str">
        <f t="shared" si="6"/>
        <v>Low</v>
      </c>
    </row>
    <row r="9256" hidden="1">
      <c r="A9256" s="1">
        <v>43416.0</v>
      </c>
      <c r="B9256" s="2" t="s">
        <v>8051</v>
      </c>
      <c r="C9256" s="2">
        <v>8.0</v>
      </c>
      <c r="D9256" s="2" t="s">
        <v>3389</v>
      </c>
      <c r="E9256" s="2" t="s">
        <v>49</v>
      </c>
      <c r="F9256" s="2" t="s">
        <v>3534</v>
      </c>
      <c r="G9256" s="2" t="s">
        <v>39</v>
      </c>
      <c r="H9256" s="2" t="s">
        <v>182</v>
      </c>
      <c r="I9256" s="2" t="s">
        <v>96</v>
      </c>
      <c r="J9256" s="2" t="s">
        <v>406</v>
      </c>
      <c r="K9256" s="2" t="s">
        <v>54</v>
      </c>
      <c r="L9256" s="10">
        <v>43428.0</v>
      </c>
      <c r="M9256" s="2" t="s">
        <v>34</v>
      </c>
      <c r="N9256" s="11">
        <v>0.0</v>
      </c>
      <c r="O9256" s="12">
        <v>241.0</v>
      </c>
      <c r="P9256" s="13">
        <v>0.47</v>
      </c>
      <c r="Q9256" s="13">
        <v>512.0</v>
      </c>
      <c r="R9256" s="13">
        <f t="shared" si="1"/>
        <v>512</v>
      </c>
      <c r="S9256" s="14">
        <f t="shared" si="2"/>
        <v>64</v>
      </c>
      <c r="T9256" s="14">
        <f t="shared" si="3"/>
        <v>0.470703125</v>
      </c>
      <c r="U9256" s="15" t="str">
        <f>vlookup(F9256,'Sub categories'!$A:$C,3,False)</f>
        <v>Binders</v>
      </c>
      <c r="V9256" s="16">
        <f t="shared" si="4"/>
        <v>12</v>
      </c>
      <c r="W9256" s="17">
        <f t="array" ref="W9256">INDEX(shipping_prices!$C$1:$F10483,MATCH(I9256,shipping_prices!$A$1:$A10483,0),MATCH(M9256,shipping_prices!$C$1:$F$1,0))</f>
        <v>13.85</v>
      </c>
      <c r="X9256" s="15" t="str">
        <f t="shared" si="5"/>
        <v>Steve NguyenJacksonMississippi</v>
      </c>
      <c r="Y9256" s="15" t="str">
        <f t="shared" si="6"/>
        <v>High</v>
      </c>
    </row>
    <row r="9257" hidden="1">
      <c r="A9257" s="1">
        <v>43416.0</v>
      </c>
      <c r="B9257" s="2" t="s">
        <v>8052</v>
      </c>
      <c r="C9257" s="2">
        <v>1.0</v>
      </c>
      <c r="D9257" s="2" t="s">
        <v>4287</v>
      </c>
      <c r="E9257" s="2" t="s">
        <v>27</v>
      </c>
      <c r="F9257" s="2" t="s">
        <v>3075</v>
      </c>
      <c r="G9257" s="2" t="s">
        <v>39</v>
      </c>
      <c r="H9257" s="2" t="s">
        <v>341</v>
      </c>
      <c r="I9257" s="2" t="s">
        <v>1225</v>
      </c>
      <c r="J9257" s="2" t="s">
        <v>76</v>
      </c>
      <c r="K9257" s="2" t="s">
        <v>77</v>
      </c>
      <c r="L9257" s="10">
        <v>43420.0</v>
      </c>
      <c r="M9257" s="2" t="s">
        <v>34</v>
      </c>
      <c r="N9257" s="11">
        <v>0.2</v>
      </c>
      <c r="O9257" s="12">
        <v>1.0</v>
      </c>
      <c r="P9257" s="13">
        <v>0.33</v>
      </c>
      <c r="Q9257" s="13">
        <v>4.0</v>
      </c>
      <c r="R9257" s="13">
        <f t="shared" si="1"/>
        <v>5</v>
      </c>
      <c r="S9257" s="14">
        <f t="shared" si="2"/>
        <v>5</v>
      </c>
      <c r="T9257" s="14">
        <f t="shared" si="3"/>
        <v>0.25</v>
      </c>
      <c r="U9257" s="15" t="str">
        <f>vlookup(F9257,'Sub categories'!$A:$C,3,False)</f>
        <v>Paper</v>
      </c>
      <c r="V9257" s="16">
        <f t="shared" si="4"/>
        <v>4</v>
      </c>
      <c r="W9257" s="17">
        <f t="array" ref="W9257">INDEX(shipping_prices!$C$1:$F10484,MATCH(I9257,shipping_prices!$A$1:$A10484,0),MATCH(M9257,shipping_prices!$C$1:$F$1,0))</f>
        <v>6.99</v>
      </c>
      <c r="X9257" s="15" t="str">
        <f t="shared" si="5"/>
        <v>Sung ShariariDallasTexas</v>
      </c>
      <c r="Y9257" s="15" t="str">
        <f t="shared" si="6"/>
        <v>Low</v>
      </c>
    </row>
    <row r="9258" hidden="1">
      <c r="A9258" s="1">
        <v>43416.0</v>
      </c>
      <c r="B9258" s="2" t="s">
        <v>8052</v>
      </c>
      <c r="C9258" s="2">
        <v>1.0</v>
      </c>
      <c r="D9258" s="2" t="s">
        <v>4287</v>
      </c>
      <c r="E9258" s="2" t="s">
        <v>27</v>
      </c>
      <c r="F9258" s="2" t="s">
        <v>3778</v>
      </c>
      <c r="G9258" s="2" t="s">
        <v>39</v>
      </c>
      <c r="H9258" s="2" t="s">
        <v>51</v>
      </c>
      <c r="I9258" s="2" t="s">
        <v>1225</v>
      </c>
      <c r="J9258" s="2" t="s">
        <v>76</v>
      </c>
      <c r="K9258" s="2" t="s">
        <v>77</v>
      </c>
      <c r="L9258" s="10">
        <v>43420.0</v>
      </c>
      <c r="M9258" s="2" t="s">
        <v>34</v>
      </c>
      <c r="N9258" s="11">
        <v>0.2</v>
      </c>
      <c r="O9258" s="12">
        <v>2.0</v>
      </c>
      <c r="P9258" s="13">
        <v>0.36</v>
      </c>
      <c r="Q9258" s="13">
        <v>5.0</v>
      </c>
      <c r="R9258" s="13">
        <f t="shared" si="1"/>
        <v>6.25</v>
      </c>
      <c r="S9258" s="14">
        <f t="shared" si="2"/>
        <v>6.25</v>
      </c>
      <c r="T9258" s="14">
        <f t="shared" si="3"/>
        <v>0.4</v>
      </c>
      <c r="U9258" s="15" t="str">
        <f>vlookup(F9258,'Sub categories'!$A:$C,3,False)</f>
        <v>Paper</v>
      </c>
      <c r="V9258" s="16">
        <f t="shared" si="4"/>
        <v>4</v>
      </c>
      <c r="W9258" s="17">
        <f t="array" ref="W9258">INDEX(shipping_prices!$C$1:$F10485,MATCH(I9258,shipping_prices!$A$1:$A10485,0),MATCH(M9258,shipping_prices!$C$1:$F$1,0))</f>
        <v>6.99</v>
      </c>
      <c r="X9258" s="15" t="str">
        <f t="shared" si="5"/>
        <v>Sung ShariariDallasTexas</v>
      </c>
      <c r="Y9258" s="15" t="str">
        <f t="shared" si="6"/>
        <v>Low</v>
      </c>
    </row>
    <row r="9259" hidden="1">
      <c r="A9259" s="1">
        <v>43416.0</v>
      </c>
      <c r="B9259" s="2" t="s">
        <v>8052</v>
      </c>
      <c r="C9259" s="2">
        <v>5.0</v>
      </c>
      <c r="D9259" s="2" t="s">
        <v>4287</v>
      </c>
      <c r="E9259" s="2" t="s">
        <v>27</v>
      </c>
      <c r="F9259" s="2" t="s">
        <v>3790</v>
      </c>
      <c r="G9259" s="2" t="s">
        <v>39</v>
      </c>
      <c r="H9259" s="2" t="s">
        <v>271</v>
      </c>
      <c r="I9259" s="2" t="s">
        <v>1225</v>
      </c>
      <c r="J9259" s="2" t="s">
        <v>76</v>
      </c>
      <c r="K9259" s="2" t="s">
        <v>77</v>
      </c>
      <c r="L9259" s="10">
        <v>43420.0</v>
      </c>
      <c r="M9259" s="2" t="s">
        <v>34</v>
      </c>
      <c r="N9259" s="11">
        <v>0.2</v>
      </c>
      <c r="O9259" s="12">
        <v>-11.0</v>
      </c>
      <c r="P9259" s="13">
        <v>-0.21</v>
      </c>
      <c r="Q9259" s="13">
        <v>52.0</v>
      </c>
      <c r="R9259" s="13">
        <f t="shared" si="1"/>
        <v>65</v>
      </c>
      <c r="S9259" s="14">
        <f t="shared" si="2"/>
        <v>13</v>
      </c>
      <c r="T9259" s="14">
        <f t="shared" si="3"/>
        <v>-0.2115384615</v>
      </c>
      <c r="U9259" s="15" t="str">
        <f>vlookup(F9259,'Sub categories'!$A:$C,3,False)</f>
        <v>Supplies</v>
      </c>
      <c r="V9259" s="16">
        <f t="shared" si="4"/>
        <v>4</v>
      </c>
      <c r="W9259" s="17">
        <f t="array" ref="W9259">INDEX(shipping_prices!$C$1:$F10486,MATCH(I9259,shipping_prices!$A$1:$A10486,0),MATCH(M9259,shipping_prices!$C$1:$F$1,0))</f>
        <v>6.99</v>
      </c>
      <c r="X9259" s="15" t="str">
        <f t="shared" si="5"/>
        <v>Sung ShariariDallasTexas</v>
      </c>
      <c r="Y9259" s="15" t="str">
        <f t="shared" si="6"/>
        <v>loss</v>
      </c>
    </row>
    <row r="9260" hidden="1">
      <c r="A9260" s="1">
        <v>43416.0</v>
      </c>
      <c r="B9260" s="2" t="s">
        <v>8052</v>
      </c>
      <c r="C9260" s="2">
        <v>4.0</v>
      </c>
      <c r="D9260" s="2" t="s">
        <v>4287</v>
      </c>
      <c r="E9260" s="2" t="s">
        <v>27</v>
      </c>
      <c r="F9260" s="2" t="s">
        <v>4409</v>
      </c>
      <c r="G9260" s="2" t="s">
        <v>39</v>
      </c>
      <c r="H9260" s="2" t="s">
        <v>2946</v>
      </c>
      <c r="I9260" s="2" t="s">
        <v>1225</v>
      </c>
      <c r="J9260" s="2" t="s">
        <v>76</v>
      </c>
      <c r="K9260" s="2" t="s">
        <v>77</v>
      </c>
      <c r="L9260" s="10">
        <v>43420.0</v>
      </c>
      <c r="M9260" s="2" t="s">
        <v>34</v>
      </c>
      <c r="N9260" s="11">
        <v>0.2</v>
      </c>
      <c r="O9260" s="12">
        <v>6.0</v>
      </c>
      <c r="P9260" s="13">
        <v>0.11</v>
      </c>
      <c r="Q9260" s="13">
        <v>55.0</v>
      </c>
      <c r="R9260" s="13">
        <f t="shared" si="1"/>
        <v>68.75</v>
      </c>
      <c r="S9260" s="14">
        <f t="shared" si="2"/>
        <v>17.1875</v>
      </c>
      <c r="T9260" s="14">
        <f t="shared" si="3"/>
        <v>0.1090909091</v>
      </c>
      <c r="U9260" s="15" t="str">
        <f>vlookup(F9260,'Sub categories'!$A:$C,3,False)</f>
        <v>Supplies</v>
      </c>
      <c r="V9260" s="16">
        <f t="shared" si="4"/>
        <v>4</v>
      </c>
      <c r="W9260" s="17">
        <f t="array" ref="W9260">INDEX(shipping_prices!$C$1:$F10487,MATCH(I9260,shipping_prices!$A$1:$A10487,0),MATCH(M9260,shipping_prices!$C$1:$F$1,0))</f>
        <v>6.99</v>
      </c>
      <c r="X9260" s="15" t="str">
        <f t="shared" si="5"/>
        <v>Sung ShariariDallasTexas</v>
      </c>
      <c r="Y9260" s="15" t="str">
        <f t="shared" si="6"/>
        <v>Low</v>
      </c>
    </row>
    <row r="9261">
      <c r="A9261" s="1">
        <v>43416.0</v>
      </c>
      <c r="B9261" s="2" t="s">
        <v>8053</v>
      </c>
      <c r="C9261" s="2">
        <v>5.0</v>
      </c>
      <c r="D9261" s="2" t="s">
        <v>4166</v>
      </c>
      <c r="E9261" s="2" t="s">
        <v>37</v>
      </c>
      <c r="F9261" s="2" t="s">
        <v>939</v>
      </c>
      <c r="G9261" s="2" t="s">
        <v>45</v>
      </c>
      <c r="H9261" s="2" t="s">
        <v>940</v>
      </c>
      <c r="I9261" s="2" t="s">
        <v>5855</v>
      </c>
      <c r="J9261" s="2" t="s">
        <v>42</v>
      </c>
      <c r="K9261" s="2" t="s">
        <v>43</v>
      </c>
      <c r="L9261" s="10">
        <v>43424.0</v>
      </c>
      <c r="M9261" s="2" t="s">
        <v>34</v>
      </c>
      <c r="N9261" s="11">
        <v>0.15</v>
      </c>
      <c r="O9261" s="12">
        <v>20.0</v>
      </c>
      <c r="P9261" s="13">
        <v>0.05</v>
      </c>
      <c r="Q9261" s="13">
        <v>425.0</v>
      </c>
      <c r="R9261" s="13">
        <f t="shared" si="1"/>
        <v>500</v>
      </c>
      <c r="S9261" s="14">
        <f t="shared" si="2"/>
        <v>100</v>
      </c>
      <c r="T9261" s="14">
        <f t="shared" si="3"/>
        <v>0.04705882353</v>
      </c>
      <c r="U9261" s="15" t="str">
        <f>vlookup(F9261,'Sub categories'!$A:$C,3,False)</f>
        <v>Bookcases</v>
      </c>
      <c r="V9261" s="16">
        <f t="shared" si="4"/>
        <v>8</v>
      </c>
      <c r="W9261" s="17">
        <f t="array" ref="W9261">INDEX(shipping_prices!$C$1:$F10488,MATCH(I9261,shipping_prices!$A$1:$A10488,0),MATCH(M9261,shipping_prices!$C$1:$F$1,0))</f>
        <v>6.91</v>
      </c>
      <c r="X9261" s="15" t="str">
        <f t="shared" si="5"/>
        <v>Sally HughsbyHesperiaCalifornia</v>
      </c>
      <c r="Y9261" s="15" t="str">
        <f t="shared" si="6"/>
        <v>Low</v>
      </c>
    </row>
    <row r="9262" hidden="1">
      <c r="A9262" s="1">
        <v>43416.0</v>
      </c>
      <c r="B9262" s="2" t="s">
        <v>8054</v>
      </c>
      <c r="C9262" s="2">
        <v>1.0</v>
      </c>
      <c r="D9262" s="2" t="s">
        <v>3359</v>
      </c>
      <c r="E9262" s="2" t="s">
        <v>49</v>
      </c>
      <c r="F9262" s="2" t="s">
        <v>3431</v>
      </c>
      <c r="G9262" s="2" t="s">
        <v>39</v>
      </c>
      <c r="H9262" s="2" t="s">
        <v>458</v>
      </c>
      <c r="I9262" s="2" t="s">
        <v>88</v>
      </c>
      <c r="J9262" s="2" t="s">
        <v>796</v>
      </c>
      <c r="K9262" s="2" t="s">
        <v>77</v>
      </c>
      <c r="L9262" s="10">
        <v>43424.0</v>
      </c>
      <c r="M9262" s="2" t="s">
        <v>90</v>
      </c>
      <c r="N9262" s="11">
        <v>0.0</v>
      </c>
      <c r="O9262" s="12">
        <v>15.0</v>
      </c>
      <c r="P9262" s="13">
        <v>0.28</v>
      </c>
      <c r="Q9262" s="13">
        <v>54.0</v>
      </c>
      <c r="R9262" s="13">
        <f t="shared" si="1"/>
        <v>54</v>
      </c>
      <c r="S9262" s="14">
        <f t="shared" si="2"/>
        <v>54</v>
      </c>
      <c r="T9262" s="14">
        <f t="shared" si="3"/>
        <v>0.2777777778</v>
      </c>
      <c r="U9262" s="15" t="str">
        <f>vlookup(F9262,'Sub categories'!$A:$C,3,False)</f>
        <v>Appliances</v>
      </c>
      <c r="V9262" s="16">
        <f t="shared" si="4"/>
        <v>8</v>
      </c>
      <c r="W9262" s="17">
        <f t="array" ref="W9262">INDEX(shipping_prices!$C$1:$F10489,MATCH(I9262,shipping_prices!$A$1:$A10489,0),MATCH(M9262,shipping_prices!$C$1:$F$1,0))</f>
        <v>8.55</v>
      </c>
      <c r="X9262" s="15" t="str">
        <f t="shared" si="5"/>
        <v>Brad EasonSpringfieldMissouri</v>
      </c>
      <c r="Y9262" s="15" t="str">
        <f t="shared" si="6"/>
        <v>Low</v>
      </c>
    </row>
    <row r="9263">
      <c r="A9263" s="1">
        <v>43416.0</v>
      </c>
      <c r="B9263" s="2" t="s">
        <v>8055</v>
      </c>
      <c r="C9263" s="2">
        <v>5.0</v>
      </c>
      <c r="D9263" s="2" t="s">
        <v>3657</v>
      </c>
      <c r="E9263" s="2" t="s">
        <v>37</v>
      </c>
      <c r="F9263" s="2" t="s">
        <v>6850</v>
      </c>
      <c r="G9263" s="2" t="s">
        <v>45</v>
      </c>
      <c r="H9263" s="2" t="s">
        <v>1376</v>
      </c>
      <c r="I9263" s="2" t="s">
        <v>41</v>
      </c>
      <c r="J9263" s="2" t="s">
        <v>42</v>
      </c>
      <c r="K9263" s="2" t="s">
        <v>43</v>
      </c>
      <c r="L9263" s="10">
        <v>43416.0</v>
      </c>
      <c r="M9263" s="2" t="s">
        <v>469</v>
      </c>
      <c r="N9263" s="11">
        <v>0.0</v>
      </c>
      <c r="O9263" s="12">
        <v>23.0</v>
      </c>
      <c r="P9263" s="13">
        <v>0.37</v>
      </c>
      <c r="Q9263" s="13">
        <v>63.0</v>
      </c>
      <c r="R9263" s="13">
        <f t="shared" si="1"/>
        <v>63</v>
      </c>
      <c r="S9263" s="14">
        <f t="shared" si="2"/>
        <v>12.6</v>
      </c>
      <c r="T9263" s="14">
        <f t="shared" si="3"/>
        <v>0.3650793651</v>
      </c>
      <c r="U9263" s="15" t="str">
        <f>vlookup(F9263,'Sub categories'!$A:$C,3,False)</f>
        <v>Furnishings</v>
      </c>
      <c r="V9263" s="16">
        <f t="shared" si="4"/>
        <v>0</v>
      </c>
      <c r="W9263" s="17">
        <f t="array" ref="W9263">INDEX(shipping_prices!$C$1:$F10490,MATCH(I9263,shipping_prices!$A$1:$A10490,0),MATCH(M9263,shipping_prices!$C$1:$F$1,0))</f>
        <v>54.15</v>
      </c>
      <c r="X9263" s="15" t="str">
        <f t="shared" si="5"/>
        <v>Edward BeckerSan FranciscoCalifornia</v>
      </c>
      <c r="Y9263" s="15" t="str">
        <f t="shared" si="6"/>
        <v>Low</v>
      </c>
    </row>
    <row r="9264" hidden="1">
      <c r="A9264" s="1">
        <v>43416.0</v>
      </c>
      <c r="B9264" s="2" t="s">
        <v>8056</v>
      </c>
      <c r="C9264" s="2">
        <v>2.0</v>
      </c>
      <c r="D9264" s="2" t="s">
        <v>2444</v>
      </c>
      <c r="E9264" s="2" t="s">
        <v>27</v>
      </c>
      <c r="F9264" s="2" t="s">
        <v>808</v>
      </c>
      <c r="G9264" s="2" t="s">
        <v>39</v>
      </c>
      <c r="H9264" s="2" t="s">
        <v>146</v>
      </c>
      <c r="I9264" s="2" t="s">
        <v>1155</v>
      </c>
      <c r="J9264" s="2" t="s">
        <v>1156</v>
      </c>
      <c r="K9264" s="2" t="s">
        <v>33</v>
      </c>
      <c r="L9264" s="10">
        <v>43419.0</v>
      </c>
      <c r="M9264" s="2" t="s">
        <v>90</v>
      </c>
      <c r="N9264" s="11">
        <v>0.0</v>
      </c>
      <c r="O9264" s="12">
        <v>6.0</v>
      </c>
      <c r="P9264" s="13">
        <v>0.46</v>
      </c>
      <c r="Q9264" s="13">
        <v>13.0</v>
      </c>
      <c r="R9264" s="13">
        <f t="shared" si="1"/>
        <v>13</v>
      </c>
      <c r="S9264" s="14">
        <f t="shared" si="2"/>
        <v>6.5</v>
      </c>
      <c r="T9264" s="14">
        <f t="shared" si="3"/>
        <v>0.4615384615</v>
      </c>
      <c r="U9264" s="15" t="str">
        <f>vlookup(F9264,'Sub categories'!$A:$C,3,False)</f>
        <v>Binders</v>
      </c>
      <c r="V9264" s="16">
        <f t="shared" si="4"/>
        <v>3</v>
      </c>
      <c r="W9264" s="17">
        <f t="array" ref="W9264">INDEX(shipping_prices!$C$1:$F10491,MATCH(I9264,shipping_prices!$A$1:$A10491,0),MATCH(M9264,shipping_prices!$C$1:$F$1,0))</f>
        <v>8.65</v>
      </c>
      <c r="X9264" s="15" t="str">
        <f t="shared" si="5"/>
        <v>Herbert FlentyeBaltimoreMaryland</v>
      </c>
      <c r="Y9264" s="15" t="str">
        <f t="shared" si="6"/>
        <v>Low</v>
      </c>
    </row>
    <row r="9265">
      <c r="A9265" s="1">
        <v>43416.0</v>
      </c>
      <c r="B9265" s="2" t="s">
        <v>8056</v>
      </c>
      <c r="C9265" s="2">
        <v>2.0</v>
      </c>
      <c r="D9265" s="2" t="s">
        <v>2444</v>
      </c>
      <c r="E9265" s="2" t="s">
        <v>27</v>
      </c>
      <c r="F9265" s="2" t="s">
        <v>2208</v>
      </c>
      <c r="G9265" s="2" t="s">
        <v>45</v>
      </c>
      <c r="H9265" s="2" t="s">
        <v>130</v>
      </c>
      <c r="I9265" s="2" t="s">
        <v>1155</v>
      </c>
      <c r="J9265" s="2" t="s">
        <v>1156</v>
      </c>
      <c r="K9265" s="2" t="s">
        <v>33</v>
      </c>
      <c r="L9265" s="10">
        <v>43419.0</v>
      </c>
      <c r="M9265" s="2" t="s">
        <v>90</v>
      </c>
      <c r="N9265" s="11">
        <v>0.0</v>
      </c>
      <c r="O9265" s="12">
        <v>4.0</v>
      </c>
      <c r="P9265" s="13">
        <v>0.29</v>
      </c>
      <c r="Q9265" s="13">
        <v>15.0</v>
      </c>
      <c r="R9265" s="13">
        <f t="shared" si="1"/>
        <v>15</v>
      </c>
      <c r="S9265" s="14">
        <f t="shared" si="2"/>
        <v>7.5</v>
      </c>
      <c r="T9265" s="14">
        <f t="shared" si="3"/>
        <v>0.2666666667</v>
      </c>
      <c r="U9265" s="15" t="str">
        <f>vlookup(F9265,'Sub categories'!$A:$C,3,False)</f>
        <v>Furnishings</v>
      </c>
      <c r="V9265" s="16">
        <f t="shared" si="4"/>
        <v>3</v>
      </c>
      <c r="W9265" s="17">
        <f t="array" ref="W9265">INDEX(shipping_prices!$C$1:$F10492,MATCH(I9265,shipping_prices!$A$1:$A10492,0),MATCH(M9265,shipping_prices!$C$1:$F$1,0))</f>
        <v>8.65</v>
      </c>
      <c r="X9265" s="15" t="str">
        <f t="shared" si="5"/>
        <v>Herbert FlentyeBaltimoreMaryland</v>
      </c>
      <c r="Y9265" s="15" t="str">
        <f t="shared" si="6"/>
        <v>Low</v>
      </c>
    </row>
    <row r="9266" hidden="1">
      <c r="A9266" s="1">
        <v>43416.0</v>
      </c>
      <c r="B9266" s="2" t="s">
        <v>8056</v>
      </c>
      <c r="C9266" s="2">
        <v>8.0</v>
      </c>
      <c r="D9266" s="2" t="s">
        <v>2444</v>
      </c>
      <c r="E9266" s="2" t="s">
        <v>27</v>
      </c>
      <c r="F9266" s="2" t="s">
        <v>4002</v>
      </c>
      <c r="G9266" s="2" t="s">
        <v>39</v>
      </c>
      <c r="H9266" s="2" t="s">
        <v>193</v>
      </c>
      <c r="I9266" s="2" t="s">
        <v>1155</v>
      </c>
      <c r="J9266" s="2" t="s">
        <v>1156</v>
      </c>
      <c r="K9266" s="2" t="s">
        <v>33</v>
      </c>
      <c r="L9266" s="10">
        <v>43419.0</v>
      </c>
      <c r="M9266" s="2" t="s">
        <v>90</v>
      </c>
      <c r="N9266" s="11">
        <v>0.0</v>
      </c>
      <c r="O9266" s="12">
        <v>27.0</v>
      </c>
      <c r="P9266" s="13">
        <v>0.47</v>
      </c>
      <c r="Q9266" s="13">
        <v>58.0</v>
      </c>
      <c r="R9266" s="13">
        <f t="shared" si="1"/>
        <v>58</v>
      </c>
      <c r="S9266" s="14">
        <f t="shared" si="2"/>
        <v>7.25</v>
      </c>
      <c r="T9266" s="14">
        <f t="shared" si="3"/>
        <v>0.4655172414</v>
      </c>
      <c r="U9266" s="15" t="str">
        <f>vlookup(F9266,'Sub categories'!$A:$C,3,False)</f>
        <v>Labels</v>
      </c>
      <c r="V9266" s="16">
        <f t="shared" si="4"/>
        <v>3</v>
      </c>
      <c r="W9266" s="17">
        <f t="array" ref="W9266">INDEX(shipping_prices!$C$1:$F10493,MATCH(I9266,shipping_prices!$A$1:$A10493,0),MATCH(M9266,shipping_prices!$C$1:$F$1,0))</f>
        <v>8.65</v>
      </c>
      <c r="X9266" s="15" t="str">
        <f t="shared" si="5"/>
        <v>Herbert FlentyeBaltimoreMaryland</v>
      </c>
      <c r="Y9266" s="15" t="str">
        <f t="shared" si="6"/>
        <v>Low</v>
      </c>
    </row>
    <row r="9267">
      <c r="A9267" s="1">
        <v>43416.0</v>
      </c>
      <c r="B9267" s="2" t="s">
        <v>8056</v>
      </c>
      <c r="C9267" s="2">
        <v>3.0</v>
      </c>
      <c r="D9267" s="2" t="s">
        <v>2444</v>
      </c>
      <c r="E9267" s="2" t="s">
        <v>27</v>
      </c>
      <c r="F9267" s="2" t="s">
        <v>1170</v>
      </c>
      <c r="G9267" s="2" t="s">
        <v>45</v>
      </c>
      <c r="H9267" s="2" t="s">
        <v>472</v>
      </c>
      <c r="I9267" s="2" t="s">
        <v>1155</v>
      </c>
      <c r="J9267" s="2" t="s">
        <v>1156</v>
      </c>
      <c r="K9267" s="2" t="s">
        <v>33</v>
      </c>
      <c r="L9267" s="10">
        <v>43419.0</v>
      </c>
      <c r="M9267" s="2" t="s">
        <v>90</v>
      </c>
      <c r="N9267" s="11">
        <v>0.0</v>
      </c>
      <c r="O9267" s="12">
        <v>31.0</v>
      </c>
      <c r="P9267" s="13">
        <v>0.09</v>
      </c>
      <c r="Q9267" s="13">
        <v>345.0</v>
      </c>
      <c r="R9267" s="13">
        <f t="shared" si="1"/>
        <v>345</v>
      </c>
      <c r="S9267" s="14">
        <f t="shared" si="2"/>
        <v>115</v>
      </c>
      <c r="T9267" s="14">
        <f t="shared" si="3"/>
        <v>0.08985507246</v>
      </c>
      <c r="U9267" s="15" t="str">
        <f>vlookup(F9267,'Sub categories'!$A:$C,3,False)</f>
        <v>Bookcases</v>
      </c>
      <c r="V9267" s="16">
        <f t="shared" si="4"/>
        <v>3</v>
      </c>
      <c r="W9267" s="17">
        <f t="array" ref="W9267">INDEX(shipping_prices!$C$1:$F10494,MATCH(I9267,shipping_prices!$A$1:$A10494,0),MATCH(M9267,shipping_prices!$C$1:$F$1,0))</f>
        <v>8.65</v>
      </c>
      <c r="X9267" s="15" t="str">
        <f t="shared" si="5"/>
        <v>Herbert FlentyeBaltimoreMaryland</v>
      </c>
      <c r="Y9267" s="15" t="str">
        <f t="shared" si="6"/>
        <v>High</v>
      </c>
    </row>
    <row r="9268">
      <c r="A9268" s="1">
        <v>43416.0</v>
      </c>
      <c r="B9268" s="2" t="s">
        <v>8057</v>
      </c>
      <c r="C9268" s="2">
        <v>5.0</v>
      </c>
      <c r="D9268" s="2" t="s">
        <v>2148</v>
      </c>
      <c r="E9268" s="2" t="s">
        <v>27</v>
      </c>
      <c r="F9268" s="2" t="s">
        <v>893</v>
      </c>
      <c r="G9268" s="2" t="s">
        <v>45</v>
      </c>
      <c r="H9268" s="2" t="s">
        <v>130</v>
      </c>
      <c r="I9268" s="2" t="s">
        <v>5109</v>
      </c>
      <c r="J9268" s="2" t="s">
        <v>614</v>
      </c>
      <c r="K9268" s="2" t="s">
        <v>54</v>
      </c>
      <c r="L9268" s="10">
        <v>43427.0</v>
      </c>
      <c r="M9268" s="2" t="s">
        <v>34</v>
      </c>
      <c r="N9268" s="11">
        <v>0.2</v>
      </c>
      <c r="O9268" s="12">
        <v>3.0</v>
      </c>
      <c r="P9268" s="13">
        <v>0.2</v>
      </c>
      <c r="Q9268" s="13">
        <v>17.0</v>
      </c>
      <c r="R9268" s="13">
        <f t="shared" si="1"/>
        <v>21.25</v>
      </c>
      <c r="S9268" s="14">
        <f t="shared" si="2"/>
        <v>4.25</v>
      </c>
      <c r="T9268" s="14">
        <f t="shared" si="3"/>
        <v>0.1764705882</v>
      </c>
      <c r="U9268" s="15" t="str">
        <f>vlookup(F9268,'Sub categories'!$A:$C,3,False)</f>
        <v>Furnishings</v>
      </c>
      <c r="V9268" s="16">
        <f t="shared" si="4"/>
        <v>11</v>
      </c>
      <c r="W9268" s="17">
        <f t="array" ref="W9268">INDEX(shipping_prices!$C$1:$F10495,MATCH(I9268,shipping_prices!$A$1:$A10495,0),MATCH(M9268,shipping_prices!$C$1:$F$1,0))</f>
        <v>12.28</v>
      </c>
      <c r="X9268" s="15" t="str">
        <f t="shared" si="5"/>
        <v>Zuschuss DonatelliChattanoogaTennessee</v>
      </c>
      <c r="Y9268" s="15" t="str">
        <f t="shared" si="6"/>
        <v>Low</v>
      </c>
    </row>
    <row r="9269">
      <c r="A9269" s="1">
        <v>43416.0</v>
      </c>
      <c r="B9269" s="2" t="s">
        <v>8058</v>
      </c>
      <c r="C9269" s="2">
        <v>7.0</v>
      </c>
      <c r="D9269" s="2" t="s">
        <v>675</v>
      </c>
      <c r="E9269" s="2" t="s">
        <v>37</v>
      </c>
      <c r="F9269" s="2" t="s">
        <v>2346</v>
      </c>
      <c r="G9269" s="2" t="s">
        <v>45</v>
      </c>
      <c r="H9269" s="2" t="s">
        <v>79</v>
      </c>
      <c r="I9269" s="2" t="s">
        <v>1987</v>
      </c>
      <c r="J9269" s="2" t="s">
        <v>76</v>
      </c>
      <c r="K9269" s="2" t="s">
        <v>77</v>
      </c>
      <c r="L9269" s="10">
        <v>43418.0</v>
      </c>
      <c r="M9269" s="2" t="s">
        <v>34</v>
      </c>
      <c r="N9269" s="11">
        <v>0.3</v>
      </c>
      <c r="O9269" s="12">
        <v>-25.0</v>
      </c>
      <c r="P9269" s="13">
        <v>-0.07</v>
      </c>
      <c r="Q9269" s="13">
        <v>348.0</v>
      </c>
      <c r="R9269" s="13">
        <f t="shared" si="1"/>
        <v>497.1428571</v>
      </c>
      <c r="S9269" s="14">
        <f t="shared" si="2"/>
        <v>71.02040816</v>
      </c>
      <c r="T9269" s="14">
        <f t="shared" si="3"/>
        <v>-0.07183908046</v>
      </c>
      <c r="U9269" s="15" t="str">
        <f>vlookup(F9269,'Sub categories'!$A:$C,3,False)</f>
        <v>Chairs</v>
      </c>
      <c r="V9269" s="16">
        <f t="shared" si="4"/>
        <v>2</v>
      </c>
      <c r="W9269" s="17">
        <f t="array" ref="W9269">INDEX(shipping_prices!$C$1:$F10496,MATCH(I9269,shipping_prices!$A$1:$A10496,0),MATCH(M9269,shipping_prices!$C$1:$F$1,0))</f>
        <v>5.18</v>
      </c>
      <c r="X9269" s="15" t="str">
        <f t="shared" si="5"/>
        <v>Anthony RawlesAustinTexas</v>
      </c>
      <c r="Y9269" s="15" t="str">
        <f t="shared" si="6"/>
        <v>loss</v>
      </c>
    </row>
    <row r="9270" hidden="1">
      <c r="A9270" s="1">
        <v>43416.0</v>
      </c>
      <c r="B9270" s="2" t="s">
        <v>8059</v>
      </c>
      <c r="C9270" s="2">
        <v>2.0</v>
      </c>
      <c r="D9270" s="2" t="s">
        <v>2799</v>
      </c>
      <c r="E9270" s="2" t="s">
        <v>27</v>
      </c>
      <c r="F9270" s="2" t="s">
        <v>442</v>
      </c>
      <c r="G9270" s="2" t="s">
        <v>39</v>
      </c>
      <c r="H9270" s="2" t="s">
        <v>182</v>
      </c>
      <c r="I9270" s="2" t="s">
        <v>75</v>
      </c>
      <c r="J9270" s="2" t="s">
        <v>76</v>
      </c>
      <c r="K9270" s="2" t="s">
        <v>77</v>
      </c>
      <c r="L9270" s="10">
        <v>43423.0</v>
      </c>
      <c r="M9270" s="2" t="s">
        <v>34</v>
      </c>
      <c r="N9270" s="11">
        <v>0.8</v>
      </c>
      <c r="O9270" s="12">
        <v>-7.0</v>
      </c>
      <c r="P9270" s="13">
        <v>-1.6</v>
      </c>
      <c r="Q9270" s="13">
        <v>4.0</v>
      </c>
      <c r="R9270" s="13">
        <f t="shared" si="1"/>
        <v>20</v>
      </c>
      <c r="S9270" s="14">
        <f t="shared" si="2"/>
        <v>10</v>
      </c>
      <c r="T9270" s="14">
        <f t="shared" si="3"/>
        <v>-1.75</v>
      </c>
      <c r="U9270" s="15" t="str">
        <f>vlookup(F9270,'Sub categories'!$A:$C,3,False)</f>
        <v>Binders</v>
      </c>
      <c r="V9270" s="16">
        <f t="shared" si="4"/>
        <v>7</v>
      </c>
      <c r="W9270" s="17">
        <f t="array" ref="W9270">INDEX(shipping_prices!$C$1:$F10497,MATCH(I9270,shipping_prices!$A$1:$A10497,0),MATCH(M9270,shipping_prices!$C$1:$F$1,0))</f>
        <v>11.99</v>
      </c>
      <c r="X9270" s="15" t="str">
        <f t="shared" si="5"/>
        <v>Dorothy DickinsonHoustonTexas</v>
      </c>
      <c r="Y9270" s="15" t="str">
        <f t="shared" si="6"/>
        <v>loss</v>
      </c>
    </row>
    <row r="9271" hidden="1">
      <c r="A9271" s="1">
        <v>43416.0</v>
      </c>
      <c r="B9271" s="2" t="s">
        <v>8060</v>
      </c>
      <c r="C9271" s="2">
        <v>3.0</v>
      </c>
      <c r="D9271" s="2" t="s">
        <v>1724</v>
      </c>
      <c r="E9271" s="2" t="s">
        <v>27</v>
      </c>
      <c r="F9271" s="2" t="s">
        <v>3822</v>
      </c>
      <c r="G9271" s="2" t="s">
        <v>39</v>
      </c>
      <c r="H9271" s="2" t="s">
        <v>79</v>
      </c>
      <c r="I9271" s="2" t="s">
        <v>7528</v>
      </c>
      <c r="J9271" s="2" t="s">
        <v>53</v>
      </c>
      <c r="K9271" s="2" t="s">
        <v>54</v>
      </c>
      <c r="L9271" s="10">
        <v>43416.0</v>
      </c>
      <c r="M9271" s="2" t="s">
        <v>469</v>
      </c>
      <c r="N9271" s="11">
        <v>0.2</v>
      </c>
      <c r="O9271" s="12">
        <v>7.0</v>
      </c>
      <c r="P9271" s="13">
        <v>0.09</v>
      </c>
      <c r="Q9271" s="13">
        <v>85.0</v>
      </c>
      <c r="R9271" s="13">
        <f t="shared" si="1"/>
        <v>106.25</v>
      </c>
      <c r="S9271" s="14">
        <f t="shared" si="2"/>
        <v>35.41666667</v>
      </c>
      <c r="T9271" s="14">
        <f t="shared" si="3"/>
        <v>0.08235294118</v>
      </c>
      <c r="U9271" s="15" t="str">
        <f>vlookup(F9271,'Sub categories'!$A:$C,3,False)</f>
        <v>Storage</v>
      </c>
      <c r="V9271" s="16">
        <f t="shared" si="4"/>
        <v>0</v>
      </c>
      <c r="W9271" s="17">
        <f t="array" ref="W9271">INDEX(shipping_prices!$C$1:$F10498,MATCH(I9271,shipping_prices!$A$1:$A10498,0),MATCH(M9271,shipping_prices!$C$1:$F$1,0))</f>
        <v>46.56</v>
      </c>
      <c r="X9271" s="15" t="str">
        <f t="shared" si="5"/>
        <v>Lena RadfordHomesteadFlorida</v>
      </c>
      <c r="Y9271" s="15" t="str">
        <f t="shared" si="6"/>
        <v>Low</v>
      </c>
    </row>
    <row r="9272" hidden="1">
      <c r="A9272" s="1">
        <v>43416.0</v>
      </c>
      <c r="B9272" s="2" t="s">
        <v>8061</v>
      </c>
      <c r="C9272" s="2">
        <v>2.0</v>
      </c>
      <c r="D9272" s="2" t="s">
        <v>2641</v>
      </c>
      <c r="E9272" s="2" t="s">
        <v>37</v>
      </c>
      <c r="F9272" s="2" t="s">
        <v>2985</v>
      </c>
      <c r="G9272" s="2" t="s">
        <v>39</v>
      </c>
      <c r="H9272" s="2" t="s">
        <v>456</v>
      </c>
      <c r="I9272" s="2" t="s">
        <v>52</v>
      </c>
      <c r="J9272" s="2" t="s">
        <v>53</v>
      </c>
      <c r="K9272" s="2" t="s">
        <v>54</v>
      </c>
      <c r="L9272" s="10">
        <v>43421.0</v>
      </c>
      <c r="M9272" s="2" t="s">
        <v>34</v>
      </c>
      <c r="N9272" s="11">
        <v>0.2</v>
      </c>
      <c r="O9272" s="12">
        <v>0.0</v>
      </c>
      <c r="P9272" s="13">
        <v>0.09</v>
      </c>
      <c r="Q9272" s="13">
        <v>5.0</v>
      </c>
      <c r="R9272" s="13">
        <f t="shared" si="1"/>
        <v>6.25</v>
      </c>
      <c r="S9272" s="14">
        <f t="shared" si="2"/>
        <v>3.125</v>
      </c>
      <c r="T9272" s="14">
        <f t="shared" si="3"/>
        <v>0</v>
      </c>
      <c r="U9272" s="15" t="str">
        <f>vlookup(F9272,'Sub categories'!$A:$C,3,False)</f>
        <v>Art</v>
      </c>
      <c r="V9272" s="16">
        <f t="shared" si="4"/>
        <v>5</v>
      </c>
      <c r="W9272" s="17">
        <f t="array" ref="W9272">INDEX(shipping_prices!$C$1:$F10499,MATCH(I9272,shipping_prices!$A$1:$A10499,0),MATCH(M9272,shipping_prices!$C$1:$F$1,0))</f>
        <v>14.61</v>
      </c>
      <c r="X9272" s="15" t="str">
        <f t="shared" si="5"/>
        <v>Michael KennedyJacksonvilleFlorida</v>
      </c>
      <c r="Y9272" s="15" t="str">
        <f t="shared" si="6"/>
        <v>loss</v>
      </c>
    </row>
    <row r="9273" hidden="1">
      <c r="A9273" s="1">
        <v>43417.0</v>
      </c>
      <c r="B9273" s="2" t="s">
        <v>8061</v>
      </c>
      <c r="C9273" s="2">
        <v>2.0</v>
      </c>
      <c r="D9273" s="2" t="s">
        <v>2641</v>
      </c>
      <c r="E9273" s="2" t="s">
        <v>37</v>
      </c>
      <c r="F9273" s="2" t="s">
        <v>3798</v>
      </c>
      <c r="G9273" s="2" t="s">
        <v>39</v>
      </c>
      <c r="H9273" s="2" t="s">
        <v>40</v>
      </c>
      <c r="I9273" s="2" t="s">
        <v>52</v>
      </c>
      <c r="J9273" s="2" t="s">
        <v>53</v>
      </c>
      <c r="K9273" s="2" t="s">
        <v>54</v>
      </c>
      <c r="L9273" s="10">
        <v>43421.0</v>
      </c>
      <c r="M9273" s="2" t="s">
        <v>34</v>
      </c>
      <c r="N9273" s="11">
        <v>0.7</v>
      </c>
      <c r="O9273" s="12">
        <v>-8.0</v>
      </c>
      <c r="P9273" s="13">
        <v>-0.73</v>
      </c>
      <c r="Q9273" s="13">
        <v>10.0</v>
      </c>
      <c r="R9273" s="13">
        <f t="shared" si="1"/>
        <v>33.33333333</v>
      </c>
      <c r="S9273" s="14">
        <f t="shared" si="2"/>
        <v>16.66666667</v>
      </c>
      <c r="T9273" s="14">
        <f t="shared" si="3"/>
        <v>-0.8</v>
      </c>
      <c r="U9273" s="15" t="str">
        <f>vlookup(F9273,'Sub categories'!$A:$C,3,False)</f>
        <v>Binders</v>
      </c>
      <c r="V9273" s="16">
        <f t="shared" si="4"/>
        <v>4</v>
      </c>
      <c r="W9273" s="17">
        <f t="array" ref="W9273">INDEX(shipping_prices!$C$1:$F10500,MATCH(I9273,shipping_prices!$A$1:$A10500,0),MATCH(M9273,shipping_prices!$C$1:$F$1,0))</f>
        <v>14.61</v>
      </c>
      <c r="X9273" s="15" t="str">
        <f t="shared" si="5"/>
        <v>Michael KennedyJacksonvilleFlorida</v>
      </c>
      <c r="Y9273" s="15" t="str">
        <f t="shared" si="6"/>
        <v>loss</v>
      </c>
    </row>
    <row r="9274" hidden="1">
      <c r="A9274" s="1">
        <v>43417.0</v>
      </c>
      <c r="B9274" s="2" t="s">
        <v>8061</v>
      </c>
      <c r="C9274" s="2">
        <v>8.0</v>
      </c>
      <c r="D9274" s="2" t="s">
        <v>2641</v>
      </c>
      <c r="E9274" s="2" t="s">
        <v>37</v>
      </c>
      <c r="F9274" s="2" t="s">
        <v>5126</v>
      </c>
      <c r="G9274" s="2" t="s">
        <v>39</v>
      </c>
      <c r="H9274" s="2" t="s">
        <v>193</v>
      </c>
      <c r="I9274" s="2" t="s">
        <v>52</v>
      </c>
      <c r="J9274" s="2" t="s">
        <v>53</v>
      </c>
      <c r="K9274" s="2" t="s">
        <v>54</v>
      </c>
      <c r="L9274" s="10">
        <v>43421.0</v>
      </c>
      <c r="M9274" s="2" t="s">
        <v>34</v>
      </c>
      <c r="N9274" s="11">
        <v>0.7</v>
      </c>
      <c r="O9274" s="12">
        <v>-10.0</v>
      </c>
      <c r="P9274" s="13">
        <v>-0.73</v>
      </c>
      <c r="Q9274" s="13">
        <v>13.0</v>
      </c>
      <c r="R9274" s="13">
        <f t="shared" si="1"/>
        <v>43.33333333</v>
      </c>
      <c r="S9274" s="14">
        <f t="shared" si="2"/>
        <v>5.416666667</v>
      </c>
      <c r="T9274" s="14">
        <f t="shared" si="3"/>
        <v>-0.7692307692</v>
      </c>
      <c r="U9274" s="15" t="str">
        <f>vlookup(F9274,'Sub categories'!$A:$C,3,False)</f>
        <v>Binders</v>
      </c>
      <c r="V9274" s="16">
        <f t="shared" si="4"/>
        <v>4</v>
      </c>
      <c r="W9274" s="17">
        <f t="array" ref="W9274">INDEX(shipping_prices!$C$1:$F10501,MATCH(I9274,shipping_prices!$A$1:$A10501,0),MATCH(M9274,shipping_prices!$C$1:$F$1,0))</f>
        <v>14.61</v>
      </c>
      <c r="X9274" s="15" t="str">
        <f t="shared" si="5"/>
        <v>Michael KennedyJacksonvilleFlorida</v>
      </c>
      <c r="Y9274" s="15" t="str">
        <f t="shared" si="6"/>
        <v>loss</v>
      </c>
    </row>
    <row r="9275">
      <c r="A9275" s="1">
        <v>43417.0</v>
      </c>
      <c r="B9275" s="2" t="s">
        <v>8061</v>
      </c>
      <c r="C9275" s="2">
        <v>3.0</v>
      </c>
      <c r="D9275" s="2" t="s">
        <v>2641</v>
      </c>
      <c r="E9275" s="2" t="s">
        <v>37</v>
      </c>
      <c r="F9275" s="2" t="s">
        <v>3703</v>
      </c>
      <c r="G9275" s="2" t="s">
        <v>45</v>
      </c>
      <c r="H9275" s="2" t="s">
        <v>1024</v>
      </c>
      <c r="I9275" s="2" t="s">
        <v>52</v>
      </c>
      <c r="J9275" s="2" t="s">
        <v>53</v>
      </c>
      <c r="K9275" s="2" t="s">
        <v>54</v>
      </c>
      <c r="L9275" s="10">
        <v>43421.0</v>
      </c>
      <c r="M9275" s="2" t="s">
        <v>34</v>
      </c>
      <c r="N9275" s="11">
        <v>0.2</v>
      </c>
      <c r="O9275" s="12">
        <v>8.0</v>
      </c>
      <c r="P9275" s="13">
        <v>0.28</v>
      </c>
      <c r="Q9275" s="13">
        <v>30.0</v>
      </c>
      <c r="R9275" s="13">
        <f t="shared" si="1"/>
        <v>37.5</v>
      </c>
      <c r="S9275" s="14">
        <f t="shared" si="2"/>
        <v>12.5</v>
      </c>
      <c r="T9275" s="14">
        <f t="shared" si="3"/>
        <v>0.2666666667</v>
      </c>
      <c r="U9275" s="15" t="str">
        <f>vlookup(F9275,'Sub categories'!$A:$C,3,False)</f>
        <v>Furnishings</v>
      </c>
      <c r="V9275" s="16">
        <f t="shared" si="4"/>
        <v>4</v>
      </c>
      <c r="W9275" s="17">
        <f t="array" ref="W9275">INDEX(shipping_prices!$C$1:$F10502,MATCH(I9275,shipping_prices!$A$1:$A10502,0),MATCH(M9275,shipping_prices!$C$1:$F$1,0))</f>
        <v>14.61</v>
      </c>
      <c r="X9275" s="15" t="str">
        <f t="shared" si="5"/>
        <v>Michael KennedyJacksonvilleFlorida</v>
      </c>
      <c r="Y9275" s="15" t="str">
        <f t="shared" si="6"/>
        <v>Low</v>
      </c>
    </row>
    <row r="9276" hidden="1">
      <c r="A9276" s="1">
        <v>43417.0</v>
      </c>
      <c r="B9276" s="2" t="s">
        <v>8061</v>
      </c>
      <c r="C9276" s="2">
        <v>6.0</v>
      </c>
      <c r="D9276" s="2" t="s">
        <v>2641</v>
      </c>
      <c r="E9276" s="2" t="s">
        <v>37</v>
      </c>
      <c r="F9276" s="2" t="s">
        <v>395</v>
      </c>
      <c r="G9276" s="2" t="s">
        <v>39</v>
      </c>
      <c r="H9276" s="2" t="s">
        <v>51</v>
      </c>
      <c r="I9276" s="2" t="s">
        <v>52</v>
      </c>
      <c r="J9276" s="2" t="s">
        <v>53</v>
      </c>
      <c r="K9276" s="2" t="s">
        <v>54</v>
      </c>
      <c r="L9276" s="10">
        <v>43421.0</v>
      </c>
      <c r="M9276" s="2" t="s">
        <v>34</v>
      </c>
      <c r="N9276" s="11">
        <v>0.2</v>
      </c>
      <c r="O9276" s="12">
        <v>11.0</v>
      </c>
      <c r="P9276" s="13">
        <v>0.35</v>
      </c>
      <c r="Q9276" s="13">
        <v>31.0</v>
      </c>
      <c r="R9276" s="13">
        <f t="shared" si="1"/>
        <v>38.75</v>
      </c>
      <c r="S9276" s="14">
        <f t="shared" si="2"/>
        <v>6.458333333</v>
      </c>
      <c r="T9276" s="14">
        <f t="shared" si="3"/>
        <v>0.3548387097</v>
      </c>
      <c r="U9276" s="15" t="str">
        <f>vlookup(F9276,'Sub categories'!$A:$C,3,False)</f>
        <v>Paper</v>
      </c>
      <c r="V9276" s="16">
        <f t="shared" si="4"/>
        <v>4</v>
      </c>
      <c r="W9276" s="17">
        <f t="array" ref="W9276">INDEX(shipping_prices!$C$1:$F10503,MATCH(I9276,shipping_prices!$A$1:$A10503,0),MATCH(M9276,shipping_prices!$C$1:$F$1,0))</f>
        <v>14.61</v>
      </c>
      <c r="X9276" s="15" t="str">
        <f t="shared" si="5"/>
        <v>Michael KennedyJacksonvilleFlorida</v>
      </c>
      <c r="Y9276" s="15" t="str">
        <f t="shared" si="6"/>
        <v>Low</v>
      </c>
    </row>
    <row r="9277" hidden="1">
      <c r="A9277" s="1">
        <v>43417.0</v>
      </c>
      <c r="B9277" s="2" t="s">
        <v>8061</v>
      </c>
      <c r="C9277" s="2">
        <v>5.0</v>
      </c>
      <c r="D9277" s="2" t="s">
        <v>2641</v>
      </c>
      <c r="E9277" s="2" t="s">
        <v>37</v>
      </c>
      <c r="F9277" s="2" t="s">
        <v>2612</v>
      </c>
      <c r="G9277" s="2" t="s">
        <v>29</v>
      </c>
      <c r="H9277" s="2" t="s">
        <v>79</v>
      </c>
      <c r="I9277" s="2" t="s">
        <v>52</v>
      </c>
      <c r="J9277" s="2" t="s">
        <v>53</v>
      </c>
      <c r="K9277" s="2" t="s">
        <v>54</v>
      </c>
      <c r="L9277" s="10">
        <v>43421.0</v>
      </c>
      <c r="M9277" s="2" t="s">
        <v>34</v>
      </c>
      <c r="N9277" s="11">
        <v>0.2</v>
      </c>
      <c r="O9277" s="12">
        <v>4.0</v>
      </c>
      <c r="P9277" s="13">
        <v>0.1</v>
      </c>
      <c r="Q9277" s="13">
        <v>44.0</v>
      </c>
      <c r="R9277" s="13">
        <f t="shared" si="1"/>
        <v>55</v>
      </c>
      <c r="S9277" s="14">
        <f t="shared" si="2"/>
        <v>11</v>
      </c>
      <c r="T9277" s="14">
        <f t="shared" si="3"/>
        <v>0.09090909091</v>
      </c>
      <c r="U9277" s="15" t="str">
        <f>vlookup(F9277,'Sub categories'!$A:$C,3,False)</f>
        <v>Phones</v>
      </c>
      <c r="V9277" s="16">
        <f t="shared" si="4"/>
        <v>4</v>
      </c>
      <c r="W9277" s="17">
        <f t="array" ref="W9277">INDEX(shipping_prices!$C$1:$F10504,MATCH(I9277,shipping_prices!$A$1:$A10504,0),MATCH(M9277,shipping_prices!$C$1:$F$1,0))</f>
        <v>14.61</v>
      </c>
      <c r="X9277" s="15" t="str">
        <f t="shared" si="5"/>
        <v>Michael KennedyJacksonvilleFlorida</v>
      </c>
      <c r="Y9277" s="15" t="str">
        <f t="shared" si="6"/>
        <v>Low</v>
      </c>
    </row>
    <row r="9278" hidden="1">
      <c r="A9278" s="1">
        <v>43417.0</v>
      </c>
      <c r="B9278" s="2" t="s">
        <v>8061</v>
      </c>
      <c r="C9278" s="2">
        <v>3.0</v>
      </c>
      <c r="D9278" s="2" t="s">
        <v>2641</v>
      </c>
      <c r="E9278" s="2" t="s">
        <v>37</v>
      </c>
      <c r="F9278" s="2" t="s">
        <v>3534</v>
      </c>
      <c r="G9278" s="2" t="s">
        <v>39</v>
      </c>
      <c r="H9278" s="2" t="s">
        <v>182</v>
      </c>
      <c r="I9278" s="2" t="s">
        <v>52</v>
      </c>
      <c r="J9278" s="2" t="s">
        <v>53</v>
      </c>
      <c r="K9278" s="2" t="s">
        <v>54</v>
      </c>
      <c r="L9278" s="10">
        <v>43421.0</v>
      </c>
      <c r="M9278" s="2" t="s">
        <v>34</v>
      </c>
      <c r="N9278" s="11">
        <v>0.7</v>
      </c>
      <c r="O9278" s="12">
        <v>-44.0</v>
      </c>
      <c r="P9278" s="13">
        <v>-0.77</v>
      </c>
      <c r="Q9278" s="13">
        <v>58.0</v>
      </c>
      <c r="R9278" s="13">
        <f t="shared" si="1"/>
        <v>193.3333333</v>
      </c>
      <c r="S9278" s="14">
        <f t="shared" si="2"/>
        <v>64.44444444</v>
      </c>
      <c r="T9278" s="14">
        <f t="shared" si="3"/>
        <v>-0.7586206897</v>
      </c>
      <c r="U9278" s="15" t="str">
        <f>vlookup(F9278,'Sub categories'!$A:$C,3,False)</f>
        <v>Binders</v>
      </c>
      <c r="V9278" s="16">
        <f t="shared" si="4"/>
        <v>4</v>
      </c>
      <c r="W9278" s="17">
        <f t="array" ref="W9278">INDEX(shipping_prices!$C$1:$F10505,MATCH(I9278,shipping_prices!$A$1:$A10505,0),MATCH(M9278,shipping_prices!$C$1:$F$1,0))</f>
        <v>14.61</v>
      </c>
      <c r="X9278" s="15" t="str">
        <f t="shared" si="5"/>
        <v>Michael KennedyJacksonvilleFlorida</v>
      </c>
      <c r="Y9278" s="15" t="str">
        <f t="shared" si="6"/>
        <v>loss</v>
      </c>
    </row>
    <row r="9279" hidden="1">
      <c r="A9279" s="1">
        <v>43417.0</v>
      </c>
      <c r="B9279" s="2" t="s">
        <v>8062</v>
      </c>
      <c r="C9279" s="2">
        <v>4.0</v>
      </c>
      <c r="D9279" s="2" t="s">
        <v>4212</v>
      </c>
      <c r="E9279" s="2" t="s">
        <v>49</v>
      </c>
      <c r="F9279" s="2" t="s">
        <v>1663</v>
      </c>
      <c r="G9279" s="2" t="s">
        <v>39</v>
      </c>
      <c r="H9279" s="2" t="s">
        <v>193</v>
      </c>
      <c r="I9279" s="2" t="s">
        <v>5959</v>
      </c>
      <c r="J9279" s="2" t="s">
        <v>159</v>
      </c>
      <c r="K9279" s="2" t="s">
        <v>43</v>
      </c>
      <c r="L9279" s="10">
        <v>43419.0</v>
      </c>
      <c r="M9279" s="2" t="s">
        <v>34</v>
      </c>
      <c r="N9279" s="11">
        <v>0.0</v>
      </c>
      <c r="O9279" s="12">
        <v>6.0</v>
      </c>
      <c r="P9279" s="13">
        <v>0.48</v>
      </c>
      <c r="Q9279" s="13">
        <v>12.0</v>
      </c>
      <c r="R9279" s="13">
        <f t="shared" si="1"/>
        <v>12</v>
      </c>
      <c r="S9279" s="14">
        <f t="shared" si="2"/>
        <v>3</v>
      </c>
      <c r="T9279" s="14">
        <f t="shared" si="3"/>
        <v>0.5</v>
      </c>
      <c r="U9279" s="15" t="str">
        <f>vlookup(F9279,'Sub categories'!$A:$C,3,False)</f>
        <v>Labels</v>
      </c>
      <c r="V9279" s="16">
        <f t="shared" si="4"/>
        <v>2</v>
      </c>
      <c r="W9279" s="17">
        <f t="array" ref="W9279">INDEX(shipping_prices!$C$1:$F10506,MATCH(I9279,shipping_prices!$A$1:$A10506,0),MATCH(M9279,shipping_prices!$C$1:$F$1,0))</f>
        <v>7.73</v>
      </c>
      <c r="X9279" s="15" t="str">
        <f t="shared" si="5"/>
        <v>Chuck ClarkRedmondWashington</v>
      </c>
      <c r="Y9279" s="15" t="str">
        <f t="shared" si="6"/>
        <v>Low</v>
      </c>
    </row>
    <row r="9280" hidden="1">
      <c r="A9280" s="1">
        <v>43417.0</v>
      </c>
      <c r="B9280" s="2" t="s">
        <v>8063</v>
      </c>
      <c r="C9280" s="2">
        <v>2.0</v>
      </c>
      <c r="D9280" s="2" t="s">
        <v>1711</v>
      </c>
      <c r="E9280" s="2" t="s">
        <v>27</v>
      </c>
      <c r="F9280" s="2" t="s">
        <v>4210</v>
      </c>
      <c r="G9280" s="2" t="s">
        <v>39</v>
      </c>
      <c r="H9280" s="2" t="s">
        <v>284</v>
      </c>
      <c r="I9280" s="2" t="s">
        <v>75</v>
      </c>
      <c r="J9280" s="2" t="s">
        <v>76</v>
      </c>
      <c r="K9280" s="2" t="s">
        <v>77</v>
      </c>
      <c r="L9280" s="10">
        <v>43427.0</v>
      </c>
      <c r="M9280" s="2" t="s">
        <v>34</v>
      </c>
      <c r="N9280" s="11">
        <v>0.8</v>
      </c>
      <c r="O9280" s="12">
        <v>-25.0</v>
      </c>
      <c r="P9280" s="13">
        <v>-1.6</v>
      </c>
      <c r="Q9280" s="13">
        <v>16.0</v>
      </c>
      <c r="R9280" s="13">
        <f t="shared" si="1"/>
        <v>80</v>
      </c>
      <c r="S9280" s="14">
        <f t="shared" si="2"/>
        <v>40</v>
      </c>
      <c r="T9280" s="14">
        <f t="shared" si="3"/>
        <v>-1.5625</v>
      </c>
      <c r="U9280" s="15" t="str">
        <f>vlookup(F9280,'Sub categories'!$A:$C,3,False)</f>
        <v>Binders</v>
      </c>
      <c r="V9280" s="16">
        <f t="shared" si="4"/>
        <v>10</v>
      </c>
      <c r="W9280" s="17">
        <f t="array" ref="W9280">INDEX(shipping_prices!$C$1:$F10507,MATCH(I9280,shipping_prices!$A$1:$A10507,0),MATCH(M9280,shipping_prices!$C$1:$F$1,0))</f>
        <v>11.99</v>
      </c>
      <c r="X9280" s="15" t="str">
        <f t="shared" si="5"/>
        <v>Shahid CollisterHoustonTexas</v>
      </c>
      <c r="Y9280" s="15" t="str">
        <f t="shared" si="6"/>
        <v>loss</v>
      </c>
    </row>
    <row r="9281">
      <c r="A9281" s="1">
        <v>43417.0</v>
      </c>
      <c r="B9281" s="2" t="s">
        <v>8064</v>
      </c>
      <c r="C9281" s="2">
        <v>2.0</v>
      </c>
      <c r="D9281" s="2" t="s">
        <v>6526</v>
      </c>
      <c r="E9281" s="2" t="s">
        <v>27</v>
      </c>
      <c r="F9281" s="2" t="s">
        <v>2165</v>
      </c>
      <c r="G9281" s="2" t="s">
        <v>45</v>
      </c>
      <c r="H9281" s="2" t="s">
        <v>2166</v>
      </c>
      <c r="I9281" s="2" t="s">
        <v>41</v>
      </c>
      <c r="J9281" s="2" t="s">
        <v>42</v>
      </c>
      <c r="K9281" s="2" t="s">
        <v>43</v>
      </c>
      <c r="L9281" s="10">
        <v>43420.0</v>
      </c>
      <c r="M9281" s="2" t="s">
        <v>34</v>
      </c>
      <c r="N9281" s="11">
        <v>0.0</v>
      </c>
      <c r="O9281" s="12">
        <v>4.0</v>
      </c>
      <c r="P9281" s="13">
        <v>0.26</v>
      </c>
      <c r="Q9281" s="13">
        <v>17.0</v>
      </c>
      <c r="R9281" s="13">
        <f t="shared" si="1"/>
        <v>17</v>
      </c>
      <c r="S9281" s="14">
        <f t="shared" si="2"/>
        <v>8.5</v>
      </c>
      <c r="T9281" s="14">
        <f t="shared" si="3"/>
        <v>0.2352941176</v>
      </c>
      <c r="U9281" s="15" t="str">
        <f>vlookup(F9281,'Sub categories'!$A:$C,3,False)</f>
        <v>Furnishings</v>
      </c>
      <c r="V9281" s="16">
        <f t="shared" si="4"/>
        <v>3</v>
      </c>
      <c r="W9281" s="17">
        <f t="array" ref="W9281">INDEX(shipping_prices!$C$1:$F10508,MATCH(I9281,shipping_prices!$A$1:$A10508,0),MATCH(M9281,shipping_prices!$C$1:$F$1,0))</f>
        <v>10.99</v>
      </c>
      <c r="X9281" s="15" t="str">
        <f t="shared" si="5"/>
        <v>Carl LudwigSan FranciscoCalifornia</v>
      </c>
      <c r="Y9281" s="15" t="str">
        <f t="shared" si="6"/>
        <v>Low</v>
      </c>
    </row>
    <row r="9282" hidden="1">
      <c r="A9282" s="1">
        <v>43417.0</v>
      </c>
      <c r="B9282" s="2" t="s">
        <v>8065</v>
      </c>
      <c r="C9282" s="2">
        <v>5.0</v>
      </c>
      <c r="D9282" s="2" t="s">
        <v>2769</v>
      </c>
      <c r="E9282" s="2" t="s">
        <v>49</v>
      </c>
      <c r="F9282" s="2" t="s">
        <v>4524</v>
      </c>
      <c r="G9282" s="2" t="s">
        <v>29</v>
      </c>
      <c r="H9282" s="2" t="s">
        <v>2163</v>
      </c>
      <c r="I9282" s="2" t="s">
        <v>3386</v>
      </c>
      <c r="J9282" s="2" t="s">
        <v>3387</v>
      </c>
      <c r="K9282" s="2" t="s">
        <v>33</v>
      </c>
      <c r="L9282" s="10">
        <v>43429.0</v>
      </c>
      <c r="M9282" s="2" t="s">
        <v>34</v>
      </c>
      <c r="N9282" s="11">
        <v>0.0</v>
      </c>
      <c r="O9282" s="12">
        <v>337.0</v>
      </c>
      <c r="P9282" s="13">
        <v>0.26</v>
      </c>
      <c r="Q9282" s="13">
        <v>1295.0</v>
      </c>
      <c r="R9282" s="13">
        <f t="shared" si="1"/>
        <v>1295</v>
      </c>
      <c r="S9282" s="14">
        <f t="shared" si="2"/>
        <v>259</v>
      </c>
      <c r="T9282" s="14">
        <f t="shared" si="3"/>
        <v>0.2602316602</v>
      </c>
      <c r="U9282" s="15" t="str">
        <f>vlookup(F9282,'Sub categories'!$A:$C,3,False)</f>
        <v>Phones</v>
      </c>
      <c r="V9282" s="16">
        <f t="shared" si="4"/>
        <v>12</v>
      </c>
      <c r="W9282" s="17">
        <f t="array" ref="W9282">INDEX(shipping_prices!$C$1:$F10509,MATCH(I9282,shipping_prices!$A$1:$A10509,0),MATCH(M9282,shipping_prices!$C$1:$F$1,0))</f>
        <v>14.06</v>
      </c>
      <c r="X9282" s="15" t="str">
        <f t="shared" si="5"/>
        <v>Valerie MitchumBurlingtonVermont</v>
      </c>
      <c r="Y9282" s="15" t="str">
        <f t="shared" si="6"/>
        <v>High</v>
      </c>
    </row>
    <row r="9283" hidden="1">
      <c r="A9283" s="1">
        <v>43417.0</v>
      </c>
      <c r="B9283" s="2" t="s">
        <v>8066</v>
      </c>
      <c r="C9283" s="2">
        <v>3.0</v>
      </c>
      <c r="D9283" s="2" t="s">
        <v>3283</v>
      </c>
      <c r="E9283" s="2" t="s">
        <v>27</v>
      </c>
      <c r="F9283" s="2" t="s">
        <v>579</v>
      </c>
      <c r="G9283" s="2" t="s">
        <v>39</v>
      </c>
      <c r="H9283" s="2" t="s">
        <v>40</v>
      </c>
      <c r="I9283" s="2" t="s">
        <v>163</v>
      </c>
      <c r="J9283" s="2" t="s">
        <v>164</v>
      </c>
      <c r="K9283" s="2" t="s">
        <v>33</v>
      </c>
      <c r="L9283" s="10">
        <v>43418.0</v>
      </c>
      <c r="M9283" s="2" t="s">
        <v>90</v>
      </c>
      <c r="N9283" s="11">
        <v>0.7</v>
      </c>
      <c r="O9283" s="12">
        <v>-3.0</v>
      </c>
      <c r="P9283" s="13">
        <v>-0.7</v>
      </c>
      <c r="Q9283" s="13">
        <v>5.0</v>
      </c>
      <c r="R9283" s="13">
        <f t="shared" si="1"/>
        <v>16.66666667</v>
      </c>
      <c r="S9283" s="14">
        <f t="shared" si="2"/>
        <v>5.555555556</v>
      </c>
      <c r="T9283" s="14">
        <f t="shared" si="3"/>
        <v>-0.6</v>
      </c>
      <c r="U9283" s="15" t="str">
        <f>vlookup(F9283,'Sub categories'!$A:$C,3,False)</f>
        <v>Binders</v>
      </c>
      <c r="V9283" s="16">
        <f t="shared" si="4"/>
        <v>1</v>
      </c>
      <c r="W9283" s="17">
        <f t="array" ref="W9283">INDEX(shipping_prices!$C$1:$F10510,MATCH(I9283,shipping_prices!$A$1:$A10510,0),MATCH(M9283,shipping_prices!$C$1:$F$1,0))</f>
        <v>6.23</v>
      </c>
      <c r="X9283" s="15" t="str">
        <f t="shared" si="5"/>
        <v>John LucasPhiladelphiaPennsylvania</v>
      </c>
      <c r="Y9283" s="15" t="str">
        <f t="shared" si="6"/>
        <v>loss</v>
      </c>
    </row>
    <row r="9284" hidden="1">
      <c r="A9284" s="1">
        <v>43417.0</v>
      </c>
      <c r="B9284" s="2" t="s">
        <v>8066</v>
      </c>
      <c r="C9284" s="2">
        <v>2.0</v>
      </c>
      <c r="D9284" s="2" t="s">
        <v>3283</v>
      </c>
      <c r="E9284" s="2" t="s">
        <v>27</v>
      </c>
      <c r="F9284" s="2" t="s">
        <v>3996</v>
      </c>
      <c r="G9284" s="2" t="s">
        <v>39</v>
      </c>
      <c r="H9284" s="2" t="s">
        <v>284</v>
      </c>
      <c r="I9284" s="2" t="s">
        <v>163</v>
      </c>
      <c r="J9284" s="2" t="s">
        <v>164</v>
      </c>
      <c r="K9284" s="2" t="s">
        <v>33</v>
      </c>
      <c r="L9284" s="10">
        <v>43418.0</v>
      </c>
      <c r="M9284" s="2" t="s">
        <v>90</v>
      </c>
      <c r="N9284" s="11">
        <v>0.7</v>
      </c>
      <c r="O9284" s="12">
        <v>-14.0</v>
      </c>
      <c r="P9284" s="13">
        <v>-0.67</v>
      </c>
      <c r="Q9284" s="13">
        <v>21.0</v>
      </c>
      <c r="R9284" s="13">
        <f t="shared" si="1"/>
        <v>70</v>
      </c>
      <c r="S9284" s="14">
        <f t="shared" si="2"/>
        <v>35</v>
      </c>
      <c r="T9284" s="14">
        <f t="shared" si="3"/>
        <v>-0.6666666667</v>
      </c>
      <c r="U9284" s="15" t="str">
        <f>vlookup(F9284,'Sub categories'!$A:$C,3,False)</f>
        <v>Binders</v>
      </c>
      <c r="V9284" s="16">
        <f t="shared" si="4"/>
        <v>1</v>
      </c>
      <c r="W9284" s="17">
        <f t="array" ref="W9284">INDEX(shipping_prices!$C$1:$F10511,MATCH(I9284,shipping_prices!$A$1:$A10511,0),MATCH(M9284,shipping_prices!$C$1:$F$1,0))</f>
        <v>6.23</v>
      </c>
      <c r="X9284" s="15" t="str">
        <f t="shared" si="5"/>
        <v>John LucasPhiladelphiaPennsylvania</v>
      </c>
      <c r="Y9284" s="15" t="str">
        <f t="shared" si="6"/>
        <v>loss</v>
      </c>
    </row>
    <row r="9285" hidden="1">
      <c r="A9285" s="1">
        <v>43417.0</v>
      </c>
      <c r="B9285" s="2" t="s">
        <v>8066</v>
      </c>
      <c r="C9285" s="2">
        <v>2.0</v>
      </c>
      <c r="D9285" s="2" t="s">
        <v>3283</v>
      </c>
      <c r="E9285" s="2" t="s">
        <v>27</v>
      </c>
      <c r="F9285" s="2" t="s">
        <v>1022</v>
      </c>
      <c r="G9285" s="2" t="s">
        <v>29</v>
      </c>
      <c r="H9285" s="2" t="s">
        <v>30</v>
      </c>
      <c r="I9285" s="2" t="s">
        <v>163</v>
      </c>
      <c r="J9285" s="2" t="s">
        <v>164</v>
      </c>
      <c r="K9285" s="2" t="s">
        <v>33</v>
      </c>
      <c r="L9285" s="10">
        <v>43418.0</v>
      </c>
      <c r="M9285" s="2" t="s">
        <v>90</v>
      </c>
      <c r="N9285" s="11">
        <v>0.4</v>
      </c>
      <c r="O9285" s="12">
        <v>-21.0</v>
      </c>
      <c r="P9285" s="13">
        <v>-0.25</v>
      </c>
      <c r="Q9285" s="13">
        <v>83.0</v>
      </c>
      <c r="R9285" s="13">
        <f t="shared" si="1"/>
        <v>138.3333333</v>
      </c>
      <c r="S9285" s="14">
        <f t="shared" si="2"/>
        <v>69.16666667</v>
      </c>
      <c r="T9285" s="14">
        <f t="shared" si="3"/>
        <v>-0.2530120482</v>
      </c>
      <c r="U9285" s="15" t="str">
        <f>vlookup(F9285,'Sub categories'!$A:$C,3,False)</f>
        <v>Phones</v>
      </c>
      <c r="V9285" s="16">
        <f t="shared" si="4"/>
        <v>1</v>
      </c>
      <c r="W9285" s="17">
        <f t="array" ref="W9285">INDEX(shipping_prices!$C$1:$F10512,MATCH(I9285,shipping_prices!$A$1:$A10512,0),MATCH(M9285,shipping_prices!$C$1:$F$1,0))</f>
        <v>6.23</v>
      </c>
      <c r="X9285" s="15" t="str">
        <f t="shared" si="5"/>
        <v>John LucasPhiladelphiaPennsylvania</v>
      </c>
      <c r="Y9285" s="15" t="str">
        <f t="shared" si="6"/>
        <v>loss</v>
      </c>
    </row>
    <row r="9286" hidden="1">
      <c r="A9286" s="1">
        <v>43417.0</v>
      </c>
      <c r="B9286" s="2" t="s">
        <v>8067</v>
      </c>
      <c r="C9286" s="2">
        <v>3.0</v>
      </c>
      <c r="D9286" s="2" t="s">
        <v>5330</v>
      </c>
      <c r="E9286" s="2" t="s">
        <v>37</v>
      </c>
      <c r="F9286" s="2" t="s">
        <v>2883</v>
      </c>
      <c r="G9286" s="2" t="s">
        <v>39</v>
      </c>
      <c r="H9286" s="2" t="s">
        <v>79</v>
      </c>
      <c r="I9286" s="2" t="s">
        <v>3801</v>
      </c>
      <c r="J9286" s="2" t="s">
        <v>251</v>
      </c>
      <c r="K9286" s="2" t="s">
        <v>54</v>
      </c>
      <c r="L9286" s="10">
        <v>43427.0</v>
      </c>
      <c r="M9286" s="2" t="s">
        <v>34</v>
      </c>
      <c r="N9286" s="11">
        <v>0.7</v>
      </c>
      <c r="O9286" s="12">
        <v>-3.0</v>
      </c>
      <c r="P9286" s="13">
        <v>-0.67</v>
      </c>
      <c r="Q9286" s="13">
        <v>4.0</v>
      </c>
      <c r="R9286" s="13">
        <f t="shared" si="1"/>
        <v>13.33333333</v>
      </c>
      <c r="S9286" s="14">
        <f t="shared" si="2"/>
        <v>4.444444444</v>
      </c>
      <c r="T9286" s="14">
        <f t="shared" si="3"/>
        <v>-0.75</v>
      </c>
      <c r="U9286" s="15" t="str">
        <f>vlookup(F9286,'Sub categories'!$A:$C,3,False)</f>
        <v>Binders</v>
      </c>
      <c r="V9286" s="16">
        <f t="shared" si="4"/>
        <v>10</v>
      </c>
      <c r="W9286" s="17">
        <f t="array" ref="W9286">INDEX(shipping_prices!$C$1:$F10513,MATCH(I9286,shipping_prices!$A$1:$A10513,0),MATCH(M9286,shipping_prices!$C$1:$F$1,0))</f>
        <v>8.36</v>
      </c>
      <c r="X9286" s="15" t="str">
        <f t="shared" si="5"/>
        <v>Erica BernGreensboroNorth Carolina</v>
      </c>
      <c r="Y9286" s="15" t="str">
        <f t="shared" si="6"/>
        <v>loss</v>
      </c>
    </row>
    <row r="9287" hidden="1">
      <c r="A9287" s="1">
        <v>43417.0</v>
      </c>
      <c r="B9287" s="2" t="s">
        <v>8067</v>
      </c>
      <c r="C9287" s="2">
        <v>2.0</v>
      </c>
      <c r="D9287" s="2" t="s">
        <v>5330</v>
      </c>
      <c r="E9287" s="2" t="s">
        <v>37</v>
      </c>
      <c r="F9287" s="2" t="s">
        <v>3790</v>
      </c>
      <c r="G9287" s="2" t="s">
        <v>39</v>
      </c>
      <c r="H9287" s="2" t="s">
        <v>271</v>
      </c>
      <c r="I9287" s="2" t="s">
        <v>3801</v>
      </c>
      <c r="J9287" s="2" t="s">
        <v>251</v>
      </c>
      <c r="K9287" s="2" t="s">
        <v>54</v>
      </c>
      <c r="L9287" s="10">
        <v>43427.0</v>
      </c>
      <c r="M9287" s="2" t="s">
        <v>34</v>
      </c>
      <c r="N9287" s="11">
        <v>0.2</v>
      </c>
      <c r="O9287" s="12">
        <v>-4.0</v>
      </c>
      <c r="P9287" s="13">
        <v>-0.21</v>
      </c>
      <c r="Q9287" s="13">
        <v>21.0</v>
      </c>
      <c r="R9287" s="13">
        <f t="shared" si="1"/>
        <v>26.25</v>
      </c>
      <c r="S9287" s="14">
        <f t="shared" si="2"/>
        <v>13.125</v>
      </c>
      <c r="T9287" s="14">
        <f t="shared" si="3"/>
        <v>-0.1904761905</v>
      </c>
      <c r="U9287" s="15" t="str">
        <f>vlookup(F9287,'Sub categories'!$A:$C,3,False)</f>
        <v>Supplies</v>
      </c>
      <c r="V9287" s="16">
        <f t="shared" si="4"/>
        <v>10</v>
      </c>
      <c r="W9287" s="17">
        <f t="array" ref="W9287">INDEX(shipping_prices!$C$1:$F10514,MATCH(I9287,shipping_prices!$A$1:$A10514,0),MATCH(M9287,shipping_prices!$C$1:$F$1,0))</f>
        <v>8.36</v>
      </c>
      <c r="X9287" s="15" t="str">
        <f t="shared" si="5"/>
        <v>Erica BernGreensboroNorth Carolina</v>
      </c>
      <c r="Y9287" s="15" t="str">
        <f t="shared" si="6"/>
        <v>loss</v>
      </c>
    </row>
    <row r="9288" hidden="1">
      <c r="A9288" s="1">
        <v>43417.0</v>
      </c>
      <c r="B9288" s="2" t="s">
        <v>8068</v>
      </c>
      <c r="C9288" s="2">
        <v>2.0</v>
      </c>
      <c r="D9288" s="2" t="s">
        <v>3694</v>
      </c>
      <c r="E9288" s="2" t="s">
        <v>37</v>
      </c>
      <c r="F9288" s="2" t="s">
        <v>1833</v>
      </c>
      <c r="G9288" s="2" t="s">
        <v>39</v>
      </c>
      <c r="H9288" s="2" t="s">
        <v>58</v>
      </c>
      <c r="I9288" s="2" t="s">
        <v>1731</v>
      </c>
      <c r="J9288" s="2" t="s">
        <v>53</v>
      </c>
      <c r="K9288" s="2" t="s">
        <v>54</v>
      </c>
      <c r="L9288" s="10">
        <v>43421.0</v>
      </c>
      <c r="M9288" s="2" t="s">
        <v>34</v>
      </c>
      <c r="N9288" s="11">
        <v>0.7</v>
      </c>
      <c r="O9288" s="12">
        <v>-2.0</v>
      </c>
      <c r="P9288" s="13">
        <v>-0.73</v>
      </c>
      <c r="Q9288" s="13">
        <v>3.0</v>
      </c>
      <c r="R9288" s="13">
        <f t="shared" si="1"/>
        <v>10</v>
      </c>
      <c r="S9288" s="14">
        <f t="shared" si="2"/>
        <v>5</v>
      </c>
      <c r="T9288" s="14">
        <f t="shared" si="3"/>
        <v>-0.6666666667</v>
      </c>
      <c r="U9288" s="15" t="str">
        <f>vlookup(F9288,'Sub categories'!$A:$C,3,False)</f>
        <v>Binders</v>
      </c>
      <c r="V9288" s="16">
        <f t="shared" si="4"/>
        <v>4</v>
      </c>
      <c r="W9288" s="17">
        <f t="array" ref="W9288">INDEX(shipping_prices!$C$1:$F10515,MATCH(I9288,shipping_prices!$A$1:$A10515,0),MATCH(M9288,shipping_prices!$C$1:$F$1,0))</f>
        <v>14.26</v>
      </c>
      <c r="X9288" s="15" t="str">
        <f t="shared" si="5"/>
        <v>Roy PhanApopkaFlorida</v>
      </c>
      <c r="Y9288" s="15" t="str">
        <f t="shared" si="6"/>
        <v>loss</v>
      </c>
    </row>
    <row r="9289" hidden="1">
      <c r="A9289" s="1">
        <v>43417.0</v>
      </c>
      <c r="B9289" s="2" t="s">
        <v>8068</v>
      </c>
      <c r="C9289" s="2">
        <v>6.0</v>
      </c>
      <c r="D9289" s="2" t="s">
        <v>3694</v>
      </c>
      <c r="E9289" s="2" t="s">
        <v>37</v>
      </c>
      <c r="F9289" s="2" t="s">
        <v>1958</v>
      </c>
      <c r="G9289" s="2" t="s">
        <v>39</v>
      </c>
      <c r="H9289" s="2" t="s">
        <v>182</v>
      </c>
      <c r="I9289" s="2" t="s">
        <v>1731</v>
      </c>
      <c r="J9289" s="2" t="s">
        <v>53</v>
      </c>
      <c r="K9289" s="2" t="s">
        <v>54</v>
      </c>
      <c r="L9289" s="10">
        <v>43421.0</v>
      </c>
      <c r="M9289" s="2" t="s">
        <v>34</v>
      </c>
      <c r="N9289" s="11">
        <v>0.7</v>
      </c>
      <c r="O9289" s="12">
        <v>-22.0</v>
      </c>
      <c r="P9289" s="13">
        <v>-0.8</v>
      </c>
      <c r="Q9289" s="13">
        <v>27.0</v>
      </c>
      <c r="R9289" s="13">
        <f t="shared" si="1"/>
        <v>90</v>
      </c>
      <c r="S9289" s="14">
        <f t="shared" si="2"/>
        <v>15</v>
      </c>
      <c r="T9289" s="14">
        <f t="shared" si="3"/>
        <v>-0.8148148148</v>
      </c>
      <c r="U9289" s="15" t="str">
        <f>vlookup(F9289,'Sub categories'!$A:$C,3,False)</f>
        <v>Binders</v>
      </c>
      <c r="V9289" s="16">
        <f t="shared" si="4"/>
        <v>4</v>
      </c>
      <c r="W9289" s="17">
        <f t="array" ref="W9289">INDEX(shipping_prices!$C$1:$F10516,MATCH(I9289,shipping_prices!$A$1:$A10516,0),MATCH(M9289,shipping_prices!$C$1:$F$1,0))</f>
        <v>14.26</v>
      </c>
      <c r="X9289" s="15" t="str">
        <f t="shared" si="5"/>
        <v>Roy PhanApopkaFlorida</v>
      </c>
      <c r="Y9289" s="15" t="str">
        <f t="shared" si="6"/>
        <v>loss</v>
      </c>
    </row>
    <row r="9290" hidden="1">
      <c r="A9290" s="1">
        <v>43417.0</v>
      </c>
      <c r="B9290" s="2" t="s">
        <v>8069</v>
      </c>
      <c r="C9290" s="2">
        <v>2.0</v>
      </c>
      <c r="D9290" s="2" t="s">
        <v>3935</v>
      </c>
      <c r="E9290" s="2" t="s">
        <v>27</v>
      </c>
      <c r="F9290" s="2" t="s">
        <v>1549</v>
      </c>
      <c r="G9290" s="2" t="s">
        <v>39</v>
      </c>
      <c r="H9290" s="2" t="s">
        <v>193</v>
      </c>
      <c r="I9290" s="2" t="s">
        <v>625</v>
      </c>
      <c r="J9290" s="2" t="s">
        <v>32</v>
      </c>
      <c r="K9290" s="2" t="s">
        <v>33</v>
      </c>
      <c r="L9290" s="10">
        <v>43428.0</v>
      </c>
      <c r="M9290" s="2" t="s">
        <v>142</v>
      </c>
      <c r="N9290" s="11">
        <v>0.0</v>
      </c>
      <c r="O9290" s="12">
        <v>3.0</v>
      </c>
      <c r="P9290" s="13">
        <v>0.48</v>
      </c>
      <c r="Q9290" s="13">
        <v>6.0</v>
      </c>
      <c r="R9290" s="13">
        <f t="shared" si="1"/>
        <v>6</v>
      </c>
      <c r="S9290" s="14">
        <f t="shared" si="2"/>
        <v>3</v>
      </c>
      <c r="T9290" s="14">
        <f t="shared" si="3"/>
        <v>0.5</v>
      </c>
      <c r="U9290" s="15" t="str">
        <f>vlookup(F9290,'Sub categories'!$A:$C,3,False)</f>
        <v>Labels</v>
      </c>
      <c r="V9290" s="16">
        <f t="shared" si="4"/>
        <v>11</v>
      </c>
      <c r="W9290" s="17">
        <f t="array" ref="W9290">INDEX(shipping_prices!$C$1:$F10517,MATCH(I9290,shipping_prices!$A$1:$A10517,0),MATCH(M9290,shipping_prices!$C$1:$F$1,0))</f>
        <v>17.82</v>
      </c>
      <c r="X9290" s="15" t="str">
        <f t="shared" si="5"/>
        <v>Emily GradyOceansideNew York</v>
      </c>
      <c r="Y9290" s="15" t="str">
        <f t="shared" si="6"/>
        <v>Low</v>
      </c>
    </row>
    <row r="9291" hidden="1">
      <c r="A9291" s="1">
        <v>43417.0</v>
      </c>
      <c r="B9291" s="2" t="s">
        <v>8069</v>
      </c>
      <c r="C9291" s="2">
        <v>3.0</v>
      </c>
      <c r="D9291" s="2" t="s">
        <v>3935</v>
      </c>
      <c r="E9291" s="2" t="s">
        <v>27</v>
      </c>
      <c r="F9291" s="2" t="s">
        <v>1865</v>
      </c>
      <c r="G9291" s="2" t="s">
        <v>39</v>
      </c>
      <c r="H9291" s="2" t="s">
        <v>79</v>
      </c>
      <c r="I9291" s="2" t="s">
        <v>625</v>
      </c>
      <c r="J9291" s="2" t="s">
        <v>32</v>
      </c>
      <c r="K9291" s="2" t="s">
        <v>33</v>
      </c>
      <c r="L9291" s="10">
        <v>43428.0</v>
      </c>
      <c r="M9291" s="2" t="s">
        <v>142</v>
      </c>
      <c r="N9291" s="11">
        <v>0.0</v>
      </c>
      <c r="O9291" s="12">
        <v>10.0</v>
      </c>
      <c r="P9291" s="13">
        <v>0.3</v>
      </c>
      <c r="Q9291" s="13">
        <v>34.0</v>
      </c>
      <c r="R9291" s="13">
        <f t="shared" si="1"/>
        <v>34</v>
      </c>
      <c r="S9291" s="14">
        <f t="shared" si="2"/>
        <v>11.33333333</v>
      </c>
      <c r="T9291" s="14">
        <f t="shared" si="3"/>
        <v>0.2941176471</v>
      </c>
      <c r="U9291" s="15" t="str">
        <f>vlookup(F9291,'Sub categories'!$A:$C,3,False)</f>
        <v>Storage</v>
      </c>
      <c r="V9291" s="16">
        <f t="shared" si="4"/>
        <v>11</v>
      </c>
      <c r="W9291" s="17">
        <f t="array" ref="W9291">INDEX(shipping_prices!$C$1:$F10518,MATCH(I9291,shipping_prices!$A$1:$A10518,0),MATCH(M9291,shipping_prices!$C$1:$F$1,0))</f>
        <v>17.82</v>
      </c>
      <c r="X9291" s="15" t="str">
        <f t="shared" si="5"/>
        <v>Emily GradyOceansideNew York</v>
      </c>
      <c r="Y9291" s="15" t="str">
        <f t="shared" si="6"/>
        <v>Low</v>
      </c>
    </row>
    <row r="9292" hidden="1">
      <c r="A9292" s="1">
        <v>43417.0</v>
      </c>
      <c r="B9292" s="2" t="s">
        <v>8069</v>
      </c>
      <c r="C9292" s="2">
        <v>8.0</v>
      </c>
      <c r="D9292" s="2" t="s">
        <v>3935</v>
      </c>
      <c r="E9292" s="2" t="s">
        <v>27</v>
      </c>
      <c r="F9292" s="2" t="s">
        <v>1881</v>
      </c>
      <c r="G9292" s="2" t="s">
        <v>39</v>
      </c>
      <c r="H9292" s="2" t="s">
        <v>51</v>
      </c>
      <c r="I9292" s="2" t="s">
        <v>625</v>
      </c>
      <c r="J9292" s="2" t="s">
        <v>32</v>
      </c>
      <c r="K9292" s="2" t="s">
        <v>33</v>
      </c>
      <c r="L9292" s="10">
        <v>43428.0</v>
      </c>
      <c r="M9292" s="2" t="s">
        <v>142</v>
      </c>
      <c r="N9292" s="11">
        <v>0.0</v>
      </c>
      <c r="O9292" s="12">
        <v>84.0</v>
      </c>
      <c r="P9292" s="13">
        <v>0.46</v>
      </c>
      <c r="Q9292" s="13">
        <v>183.0</v>
      </c>
      <c r="R9292" s="13">
        <f t="shared" si="1"/>
        <v>183</v>
      </c>
      <c r="S9292" s="14">
        <f t="shared" si="2"/>
        <v>22.875</v>
      </c>
      <c r="T9292" s="14">
        <f t="shared" si="3"/>
        <v>0.4590163934</v>
      </c>
      <c r="U9292" s="15" t="str">
        <f>vlookup(F9292,'Sub categories'!$A:$C,3,False)</f>
        <v>Paper</v>
      </c>
      <c r="V9292" s="16">
        <f t="shared" si="4"/>
        <v>11</v>
      </c>
      <c r="W9292" s="17">
        <f t="array" ref="W9292">INDEX(shipping_prices!$C$1:$F10519,MATCH(I9292,shipping_prices!$A$1:$A10519,0),MATCH(M9292,shipping_prices!$C$1:$F$1,0))</f>
        <v>17.82</v>
      </c>
      <c r="X9292" s="15" t="str">
        <f t="shared" si="5"/>
        <v>Emily GradyOceansideNew York</v>
      </c>
      <c r="Y9292" s="15" t="str">
        <f t="shared" si="6"/>
        <v>High</v>
      </c>
    </row>
    <row r="9293">
      <c r="A9293" s="1">
        <v>43417.0</v>
      </c>
      <c r="B9293" s="2" t="s">
        <v>8069</v>
      </c>
      <c r="C9293" s="2">
        <v>2.0</v>
      </c>
      <c r="D9293" s="2" t="s">
        <v>3935</v>
      </c>
      <c r="E9293" s="2" t="s">
        <v>27</v>
      </c>
      <c r="F9293" s="2" t="s">
        <v>2505</v>
      </c>
      <c r="G9293" s="2" t="s">
        <v>45</v>
      </c>
      <c r="H9293" s="2" t="s">
        <v>489</v>
      </c>
      <c r="I9293" s="2" t="s">
        <v>625</v>
      </c>
      <c r="J9293" s="2" t="s">
        <v>32</v>
      </c>
      <c r="K9293" s="2" t="s">
        <v>33</v>
      </c>
      <c r="L9293" s="10">
        <v>43428.0</v>
      </c>
      <c r="M9293" s="2" t="s">
        <v>142</v>
      </c>
      <c r="N9293" s="11">
        <v>0.4</v>
      </c>
      <c r="O9293" s="12">
        <v>-153.0</v>
      </c>
      <c r="P9293" s="13">
        <v>-0.38</v>
      </c>
      <c r="Q9293" s="13">
        <v>400.0</v>
      </c>
      <c r="R9293" s="13">
        <f t="shared" si="1"/>
        <v>666.6666667</v>
      </c>
      <c r="S9293" s="14">
        <f t="shared" si="2"/>
        <v>333.3333333</v>
      </c>
      <c r="T9293" s="14">
        <f t="shared" si="3"/>
        <v>-0.3825</v>
      </c>
      <c r="U9293" s="15" t="str">
        <f>vlookup(F9293,'Sub categories'!$A:$C,3,False)</f>
        <v>Tables</v>
      </c>
      <c r="V9293" s="16">
        <f t="shared" si="4"/>
        <v>11</v>
      </c>
      <c r="W9293" s="17">
        <f t="array" ref="W9293">INDEX(shipping_prices!$C$1:$F10520,MATCH(I9293,shipping_prices!$A$1:$A10520,0),MATCH(M9293,shipping_prices!$C$1:$F$1,0))</f>
        <v>17.82</v>
      </c>
      <c r="X9293" s="15" t="str">
        <f t="shared" si="5"/>
        <v>Emily GradyOceansideNew York</v>
      </c>
      <c r="Y9293" s="15" t="str">
        <f t="shared" si="6"/>
        <v>loss</v>
      </c>
    </row>
    <row r="9294">
      <c r="A9294" s="1">
        <v>43417.0</v>
      </c>
      <c r="B9294" s="2" t="s">
        <v>8069</v>
      </c>
      <c r="C9294" s="2">
        <v>3.0</v>
      </c>
      <c r="D9294" s="2" t="s">
        <v>3935</v>
      </c>
      <c r="E9294" s="2" t="s">
        <v>27</v>
      </c>
      <c r="F9294" s="2" t="s">
        <v>1672</v>
      </c>
      <c r="G9294" s="2" t="s">
        <v>45</v>
      </c>
      <c r="H9294" s="2" t="s">
        <v>227</v>
      </c>
      <c r="I9294" s="2" t="s">
        <v>625</v>
      </c>
      <c r="J9294" s="2" t="s">
        <v>32</v>
      </c>
      <c r="K9294" s="2" t="s">
        <v>33</v>
      </c>
      <c r="L9294" s="10">
        <v>43428.0</v>
      </c>
      <c r="M9294" s="2" t="s">
        <v>142</v>
      </c>
      <c r="N9294" s="11">
        <v>0.1</v>
      </c>
      <c r="O9294" s="12">
        <v>102.0</v>
      </c>
      <c r="P9294" s="13">
        <v>0.19</v>
      </c>
      <c r="Q9294" s="13">
        <v>543.0</v>
      </c>
      <c r="R9294" s="13">
        <f t="shared" si="1"/>
        <v>603.3333333</v>
      </c>
      <c r="S9294" s="14">
        <f t="shared" si="2"/>
        <v>201.1111111</v>
      </c>
      <c r="T9294" s="14">
        <f t="shared" si="3"/>
        <v>0.1878453039</v>
      </c>
      <c r="U9294" s="15" t="str">
        <f>vlookup(F9294,'Sub categories'!$A:$C,3,False)</f>
        <v>Chairs</v>
      </c>
      <c r="V9294" s="16">
        <f t="shared" si="4"/>
        <v>11</v>
      </c>
      <c r="W9294" s="17">
        <f t="array" ref="W9294">INDEX(shipping_prices!$C$1:$F10521,MATCH(I9294,shipping_prices!$A$1:$A10521,0),MATCH(M9294,shipping_prices!$C$1:$F$1,0))</f>
        <v>17.82</v>
      </c>
      <c r="X9294" s="15" t="str">
        <f t="shared" si="5"/>
        <v>Emily GradyOceansideNew York</v>
      </c>
      <c r="Y9294" s="15" t="str">
        <f t="shared" si="6"/>
        <v>High</v>
      </c>
    </row>
    <row r="9295" hidden="1">
      <c r="A9295" s="1">
        <v>43418.0</v>
      </c>
      <c r="B9295" s="2" t="s">
        <v>8070</v>
      </c>
      <c r="C9295" s="2">
        <v>4.0</v>
      </c>
      <c r="D9295" s="2" t="s">
        <v>2377</v>
      </c>
      <c r="E9295" s="2" t="s">
        <v>37</v>
      </c>
      <c r="F9295" s="2" t="s">
        <v>1030</v>
      </c>
      <c r="G9295" s="2" t="s">
        <v>39</v>
      </c>
      <c r="H9295" s="2" t="s">
        <v>458</v>
      </c>
      <c r="I9295" s="2" t="s">
        <v>88</v>
      </c>
      <c r="J9295" s="2" t="s">
        <v>321</v>
      </c>
      <c r="K9295" s="2" t="s">
        <v>33</v>
      </c>
      <c r="L9295" s="10">
        <v>43427.0</v>
      </c>
      <c r="M9295" s="2" t="s">
        <v>142</v>
      </c>
      <c r="N9295" s="11">
        <v>0.2</v>
      </c>
      <c r="O9295" s="12">
        <v>9.0</v>
      </c>
      <c r="P9295" s="13">
        <v>0.13</v>
      </c>
      <c r="Q9295" s="13">
        <v>74.0</v>
      </c>
      <c r="R9295" s="13">
        <f t="shared" si="1"/>
        <v>92.5</v>
      </c>
      <c r="S9295" s="14">
        <f t="shared" si="2"/>
        <v>23.125</v>
      </c>
      <c r="T9295" s="14">
        <f t="shared" si="3"/>
        <v>0.1216216216</v>
      </c>
      <c r="U9295" s="15" t="str">
        <f>vlookup(F9295,'Sub categories'!$A:$C,3,False)</f>
        <v>Appliances</v>
      </c>
      <c r="V9295" s="16">
        <f t="shared" si="4"/>
        <v>9</v>
      </c>
      <c r="W9295" s="17">
        <f t="array" ref="W9295">INDEX(shipping_prices!$C$1:$F10522,MATCH(I9295,shipping_prices!$A$1:$A10522,0),MATCH(M9295,shipping_prices!$C$1:$F$1,0))</f>
        <v>21.33</v>
      </c>
      <c r="X9295" s="15" t="str">
        <f t="shared" si="5"/>
        <v>Steve ChapmanSpringfieldOhio</v>
      </c>
      <c r="Y9295" s="15" t="str">
        <f t="shared" si="6"/>
        <v>Low</v>
      </c>
    </row>
    <row r="9296" hidden="1">
      <c r="A9296" s="1">
        <v>43418.0</v>
      </c>
      <c r="B9296" s="2" t="s">
        <v>8071</v>
      </c>
      <c r="C9296" s="2">
        <v>2.0</v>
      </c>
      <c r="D9296" s="2" t="s">
        <v>4231</v>
      </c>
      <c r="E9296" s="2" t="s">
        <v>27</v>
      </c>
      <c r="F9296" s="2" t="s">
        <v>2969</v>
      </c>
      <c r="G9296" s="2" t="s">
        <v>29</v>
      </c>
      <c r="H9296" s="2" t="s">
        <v>2970</v>
      </c>
      <c r="I9296" s="2" t="s">
        <v>163</v>
      </c>
      <c r="J9296" s="2" t="s">
        <v>164</v>
      </c>
      <c r="K9296" s="2" t="s">
        <v>33</v>
      </c>
      <c r="L9296" s="10">
        <v>43430.0</v>
      </c>
      <c r="M9296" s="2" t="s">
        <v>90</v>
      </c>
      <c r="N9296" s="11">
        <v>0.2</v>
      </c>
      <c r="O9296" s="12">
        <v>1.0</v>
      </c>
      <c r="P9296" s="13">
        <v>0.04</v>
      </c>
      <c r="Q9296" s="13">
        <v>32.0</v>
      </c>
      <c r="R9296" s="13">
        <f t="shared" si="1"/>
        <v>40</v>
      </c>
      <c r="S9296" s="14">
        <f t="shared" si="2"/>
        <v>20</v>
      </c>
      <c r="T9296" s="14">
        <f t="shared" si="3"/>
        <v>0.03125</v>
      </c>
      <c r="U9296" s="15" t="str">
        <f>vlookup(F9296,'Sub categories'!$A:$C,3,False)</f>
        <v>Accessories</v>
      </c>
      <c r="V9296" s="16">
        <f t="shared" si="4"/>
        <v>12</v>
      </c>
      <c r="W9296" s="17">
        <f t="array" ref="W9296">INDEX(shipping_prices!$C$1:$F10523,MATCH(I9296,shipping_prices!$A$1:$A10523,0),MATCH(M9296,shipping_prices!$C$1:$F$1,0))</f>
        <v>6.23</v>
      </c>
      <c r="X9296" s="15" t="str">
        <f t="shared" si="5"/>
        <v>Carlos SolteroPhiladelphiaPennsylvania</v>
      </c>
      <c r="Y9296" s="15" t="str">
        <f t="shared" si="6"/>
        <v>Low</v>
      </c>
    </row>
    <row r="9297" hidden="1">
      <c r="A9297" s="1">
        <v>43418.0</v>
      </c>
      <c r="B9297" s="2" t="s">
        <v>8071</v>
      </c>
      <c r="C9297" s="2">
        <v>3.0</v>
      </c>
      <c r="D9297" s="2" t="s">
        <v>4231</v>
      </c>
      <c r="E9297" s="2" t="s">
        <v>27</v>
      </c>
      <c r="F9297" s="2" t="s">
        <v>7233</v>
      </c>
      <c r="G9297" s="2" t="s">
        <v>29</v>
      </c>
      <c r="H9297" s="2" t="s">
        <v>79</v>
      </c>
      <c r="I9297" s="2" t="s">
        <v>163</v>
      </c>
      <c r="J9297" s="2" t="s">
        <v>164</v>
      </c>
      <c r="K9297" s="2" t="s">
        <v>33</v>
      </c>
      <c r="L9297" s="10">
        <v>43430.0</v>
      </c>
      <c r="M9297" s="2" t="s">
        <v>90</v>
      </c>
      <c r="N9297" s="11">
        <v>0.4</v>
      </c>
      <c r="O9297" s="12">
        <v>-61.0</v>
      </c>
      <c r="P9297" s="13">
        <v>-0.22</v>
      </c>
      <c r="Q9297" s="13">
        <v>281.0</v>
      </c>
      <c r="R9297" s="13">
        <f t="shared" si="1"/>
        <v>468.3333333</v>
      </c>
      <c r="S9297" s="14">
        <f t="shared" si="2"/>
        <v>156.1111111</v>
      </c>
      <c r="T9297" s="14">
        <f t="shared" si="3"/>
        <v>-0.2170818505</v>
      </c>
      <c r="U9297" s="15" t="str">
        <f>vlookup(F9297,'Sub categories'!$A:$C,3,False)</f>
        <v>Phones</v>
      </c>
      <c r="V9297" s="16">
        <f t="shared" si="4"/>
        <v>12</v>
      </c>
      <c r="W9297" s="17">
        <f t="array" ref="W9297">INDEX(shipping_prices!$C$1:$F10524,MATCH(I9297,shipping_prices!$A$1:$A10524,0),MATCH(M9297,shipping_prices!$C$1:$F$1,0))</f>
        <v>6.23</v>
      </c>
      <c r="X9297" s="15" t="str">
        <f t="shared" si="5"/>
        <v>Carlos SolteroPhiladelphiaPennsylvania</v>
      </c>
      <c r="Y9297" s="15" t="str">
        <f t="shared" si="6"/>
        <v>loss</v>
      </c>
    </row>
    <row r="9298" hidden="1">
      <c r="A9298" s="1">
        <v>43418.0</v>
      </c>
      <c r="B9298" s="2" t="s">
        <v>8072</v>
      </c>
      <c r="C9298" s="2">
        <v>2.0</v>
      </c>
      <c r="D9298" s="2" t="s">
        <v>1255</v>
      </c>
      <c r="E9298" s="2" t="s">
        <v>37</v>
      </c>
      <c r="F9298" s="2" t="s">
        <v>8073</v>
      </c>
      <c r="G9298" s="2" t="s">
        <v>29</v>
      </c>
      <c r="H9298" s="2" t="s">
        <v>110</v>
      </c>
      <c r="I9298" s="2" t="s">
        <v>1418</v>
      </c>
      <c r="J9298" s="2" t="s">
        <v>814</v>
      </c>
      <c r="K9298" s="2" t="s">
        <v>43</v>
      </c>
      <c r="L9298" s="10">
        <v>43428.0</v>
      </c>
      <c r="M9298" s="2" t="s">
        <v>34</v>
      </c>
      <c r="N9298" s="11">
        <v>0.2</v>
      </c>
      <c r="O9298" s="12">
        <v>14.0</v>
      </c>
      <c r="P9298" s="13">
        <v>0.09</v>
      </c>
      <c r="Q9298" s="13">
        <v>160.0</v>
      </c>
      <c r="R9298" s="13">
        <f t="shared" si="1"/>
        <v>200</v>
      </c>
      <c r="S9298" s="14">
        <f t="shared" si="2"/>
        <v>100</v>
      </c>
      <c r="T9298" s="14">
        <f t="shared" si="3"/>
        <v>0.0875</v>
      </c>
      <c r="U9298" s="15" t="str">
        <f>vlookup(F9298,'Sub categories'!$A:$C,3,False)</f>
        <v>Phones</v>
      </c>
      <c r="V9298" s="16">
        <f t="shared" si="4"/>
        <v>10</v>
      </c>
      <c r="W9298" s="17">
        <f t="array" ref="W9298">INDEX(shipping_prices!$C$1:$F10525,MATCH(I9298,shipping_prices!$A$1:$A10525,0),MATCH(M9298,shipping_prices!$C$1:$F$1,0))</f>
        <v>12.96</v>
      </c>
      <c r="X9298" s="15" t="str">
        <f t="shared" si="5"/>
        <v>Odella NelsonDenverColorado</v>
      </c>
      <c r="Y9298" s="15" t="str">
        <f t="shared" si="6"/>
        <v>Low</v>
      </c>
    </row>
    <row r="9299" hidden="1">
      <c r="A9299" s="1">
        <v>43418.0</v>
      </c>
      <c r="B9299" s="2" t="s">
        <v>8074</v>
      </c>
      <c r="C9299" s="2">
        <v>4.0</v>
      </c>
      <c r="D9299" s="2" t="s">
        <v>4172</v>
      </c>
      <c r="E9299" s="2" t="s">
        <v>37</v>
      </c>
      <c r="F9299" s="2" t="s">
        <v>2989</v>
      </c>
      <c r="G9299" s="2" t="s">
        <v>39</v>
      </c>
      <c r="H9299" s="2" t="s">
        <v>182</v>
      </c>
      <c r="I9299" s="2" t="s">
        <v>7563</v>
      </c>
      <c r="J9299" s="2" t="s">
        <v>164</v>
      </c>
      <c r="K9299" s="2" t="s">
        <v>33</v>
      </c>
      <c r="L9299" s="10">
        <v>43426.0</v>
      </c>
      <c r="M9299" s="2" t="s">
        <v>34</v>
      </c>
      <c r="N9299" s="11">
        <v>0.7</v>
      </c>
      <c r="O9299" s="12">
        <v>-28.0</v>
      </c>
      <c r="P9299" s="13">
        <v>-0.73</v>
      </c>
      <c r="Q9299" s="13">
        <v>38.0</v>
      </c>
      <c r="R9299" s="13">
        <f t="shared" si="1"/>
        <v>126.6666667</v>
      </c>
      <c r="S9299" s="14">
        <f t="shared" si="2"/>
        <v>31.66666667</v>
      </c>
      <c r="T9299" s="14">
        <f t="shared" si="3"/>
        <v>-0.7368421053</v>
      </c>
      <c r="U9299" s="15" t="str">
        <f>vlookup(F9299,'Sub categories'!$A:$C,3,False)</f>
        <v>Binders</v>
      </c>
      <c r="V9299" s="16">
        <f t="shared" si="4"/>
        <v>8</v>
      </c>
      <c r="W9299" s="17">
        <f t="array" ref="W9299">INDEX(shipping_prices!$C$1:$F10526,MATCH(I9299,shipping_prices!$A$1:$A10526,0),MATCH(M9299,shipping_prices!$C$1:$F$1,0))</f>
        <v>10.02</v>
      </c>
      <c r="X9299" s="15" t="str">
        <f t="shared" si="5"/>
        <v>Theresa SwintYorkPennsylvania</v>
      </c>
      <c r="Y9299" s="15" t="str">
        <f t="shared" si="6"/>
        <v>loss</v>
      </c>
    </row>
    <row r="9300" hidden="1">
      <c r="A9300" s="1">
        <v>43418.0</v>
      </c>
      <c r="B9300" s="2" t="s">
        <v>8074</v>
      </c>
      <c r="C9300" s="2">
        <v>6.0</v>
      </c>
      <c r="D9300" s="2" t="s">
        <v>4172</v>
      </c>
      <c r="E9300" s="2" t="s">
        <v>37</v>
      </c>
      <c r="F9300" s="2" t="s">
        <v>1337</v>
      </c>
      <c r="G9300" s="2" t="s">
        <v>39</v>
      </c>
      <c r="H9300" s="2" t="s">
        <v>747</v>
      </c>
      <c r="I9300" s="2" t="s">
        <v>7563</v>
      </c>
      <c r="J9300" s="2" t="s">
        <v>164</v>
      </c>
      <c r="K9300" s="2" t="s">
        <v>33</v>
      </c>
      <c r="L9300" s="10">
        <v>43426.0</v>
      </c>
      <c r="M9300" s="2" t="s">
        <v>34</v>
      </c>
      <c r="N9300" s="11">
        <v>0.2</v>
      </c>
      <c r="O9300" s="12">
        <v>-51.0</v>
      </c>
      <c r="P9300" s="13">
        <v>-0.2</v>
      </c>
      <c r="Q9300" s="13">
        <v>254.0</v>
      </c>
      <c r="R9300" s="13">
        <f t="shared" si="1"/>
        <v>317.5</v>
      </c>
      <c r="S9300" s="14">
        <f t="shared" si="2"/>
        <v>52.91666667</v>
      </c>
      <c r="T9300" s="14">
        <f t="shared" si="3"/>
        <v>-0.2007874016</v>
      </c>
      <c r="U9300" s="15" t="str">
        <f>vlookup(F9300,'Sub categories'!$A:$C,3,False)</f>
        <v>Storage</v>
      </c>
      <c r="V9300" s="16">
        <f t="shared" si="4"/>
        <v>8</v>
      </c>
      <c r="W9300" s="17">
        <f t="array" ref="W9300">INDEX(shipping_prices!$C$1:$F10527,MATCH(I9300,shipping_prices!$A$1:$A10527,0),MATCH(M9300,shipping_prices!$C$1:$F$1,0))</f>
        <v>10.02</v>
      </c>
      <c r="X9300" s="15" t="str">
        <f t="shared" si="5"/>
        <v>Theresa SwintYorkPennsylvania</v>
      </c>
      <c r="Y9300" s="15" t="str">
        <f t="shared" si="6"/>
        <v>loss</v>
      </c>
    </row>
    <row r="9301">
      <c r="A9301" s="1">
        <v>43418.0</v>
      </c>
      <c r="B9301" s="2" t="s">
        <v>8074</v>
      </c>
      <c r="C9301" s="2">
        <v>3.0</v>
      </c>
      <c r="D9301" s="2" t="s">
        <v>4172</v>
      </c>
      <c r="E9301" s="2" t="s">
        <v>37</v>
      </c>
      <c r="F9301" s="2" t="s">
        <v>1672</v>
      </c>
      <c r="G9301" s="2" t="s">
        <v>45</v>
      </c>
      <c r="H9301" s="2" t="s">
        <v>227</v>
      </c>
      <c r="I9301" s="2" t="s">
        <v>7563</v>
      </c>
      <c r="J9301" s="2" t="s">
        <v>164</v>
      </c>
      <c r="K9301" s="2" t="s">
        <v>33</v>
      </c>
      <c r="L9301" s="10">
        <v>43426.0</v>
      </c>
      <c r="M9301" s="2" t="s">
        <v>34</v>
      </c>
      <c r="N9301" s="11">
        <v>0.3</v>
      </c>
      <c r="O9301" s="12">
        <v>-18.0</v>
      </c>
      <c r="P9301" s="13">
        <v>-0.04</v>
      </c>
      <c r="Q9301" s="13">
        <v>422.0</v>
      </c>
      <c r="R9301" s="13">
        <f t="shared" si="1"/>
        <v>602.8571429</v>
      </c>
      <c r="S9301" s="14">
        <f t="shared" si="2"/>
        <v>200.952381</v>
      </c>
      <c r="T9301" s="14">
        <f t="shared" si="3"/>
        <v>-0.04265402844</v>
      </c>
      <c r="U9301" s="15" t="str">
        <f>vlookup(F9301,'Sub categories'!$A:$C,3,False)</f>
        <v>Chairs</v>
      </c>
      <c r="V9301" s="16">
        <f t="shared" si="4"/>
        <v>8</v>
      </c>
      <c r="W9301" s="17">
        <f t="array" ref="W9301">INDEX(shipping_prices!$C$1:$F10528,MATCH(I9301,shipping_prices!$A$1:$A10528,0),MATCH(M9301,shipping_prices!$C$1:$F$1,0))</f>
        <v>10.02</v>
      </c>
      <c r="X9301" s="15" t="str">
        <f t="shared" si="5"/>
        <v>Theresa SwintYorkPennsylvania</v>
      </c>
      <c r="Y9301" s="15" t="str">
        <f t="shared" si="6"/>
        <v>loss</v>
      </c>
    </row>
    <row r="9302" hidden="1">
      <c r="A9302" s="1">
        <v>43418.0</v>
      </c>
      <c r="B9302" s="2" t="s">
        <v>8075</v>
      </c>
      <c r="C9302" s="2">
        <v>3.0</v>
      </c>
      <c r="D9302" s="2" t="s">
        <v>6101</v>
      </c>
      <c r="E9302" s="2" t="s">
        <v>27</v>
      </c>
      <c r="F9302" s="2" t="s">
        <v>129</v>
      </c>
      <c r="G9302" s="2" t="s">
        <v>39</v>
      </c>
      <c r="H9302" s="2" t="s">
        <v>130</v>
      </c>
      <c r="I9302" s="2" t="s">
        <v>741</v>
      </c>
      <c r="J9302" s="2" t="s">
        <v>76</v>
      </c>
      <c r="K9302" s="2" t="s">
        <v>77</v>
      </c>
      <c r="L9302" s="10">
        <v>43425.0</v>
      </c>
      <c r="M9302" s="2" t="s">
        <v>34</v>
      </c>
      <c r="N9302" s="11">
        <v>0.2</v>
      </c>
      <c r="O9302" s="12">
        <v>-18.0</v>
      </c>
      <c r="P9302" s="13">
        <v>-0.19</v>
      </c>
      <c r="Q9302" s="13">
        <v>93.0</v>
      </c>
      <c r="R9302" s="13">
        <f t="shared" si="1"/>
        <v>116.25</v>
      </c>
      <c r="S9302" s="14">
        <f t="shared" si="2"/>
        <v>38.75</v>
      </c>
      <c r="T9302" s="14">
        <f t="shared" si="3"/>
        <v>-0.1935483871</v>
      </c>
      <c r="U9302" s="15" t="str">
        <f>vlookup(F9302,'Sub categories'!$A:$C,3,False)</f>
        <v>Storage</v>
      </c>
      <c r="V9302" s="16">
        <f t="shared" si="4"/>
        <v>7</v>
      </c>
      <c r="W9302" s="17">
        <f t="array" ref="W9302">INDEX(shipping_prices!$C$1:$F10529,MATCH(I9302,shipping_prices!$A$1:$A10529,0),MATCH(M9302,shipping_prices!$C$1:$F$1,0))</f>
        <v>12.55</v>
      </c>
      <c r="X9302" s="15" t="str">
        <f t="shared" si="5"/>
        <v>Pete TakahitoSan AntonioTexas</v>
      </c>
      <c r="Y9302" s="15" t="str">
        <f t="shared" si="6"/>
        <v>loss</v>
      </c>
    </row>
    <row r="9303">
      <c r="A9303" s="1">
        <v>43418.0</v>
      </c>
      <c r="B9303" s="2" t="s">
        <v>8076</v>
      </c>
      <c r="C9303" s="2">
        <v>3.0</v>
      </c>
      <c r="D9303" s="2" t="s">
        <v>1231</v>
      </c>
      <c r="E9303" s="2" t="s">
        <v>27</v>
      </c>
      <c r="F9303" s="2" t="s">
        <v>5088</v>
      </c>
      <c r="G9303" s="2" t="s">
        <v>45</v>
      </c>
      <c r="H9303" s="2" t="s">
        <v>243</v>
      </c>
      <c r="I9303" s="2" t="s">
        <v>8077</v>
      </c>
      <c r="J9303" s="2" t="s">
        <v>572</v>
      </c>
      <c r="K9303" s="2" t="s">
        <v>33</v>
      </c>
      <c r="L9303" s="10">
        <v>43420.0</v>
      </c>
      <c r="M9303" s="2" t="s">
        <v>34</v>
      </c>
      <c r="N9303" s="11">
        <v>0.0</v>
      </c>
      <c r="O9303" s="12">
        <v>6.0</v>
      </c>
      <c r="P9303" s="13">
        <v>0.42</v>
      </c>
      <c r="Q9303" s="13">
        <v>15.0</v>
      </c>
      <c r="R9303" s="13">
        <f t="shared" si="1"/>
        <v>15</v>
      </c>
      <c r="S9303" s="14">
        <f t="shared" si="2"/>
        <v>5</v>
      </c>
      <c r="T9303" s="14">
        <f t="shared" si="3"/>
        <v>0.4</v>
      </c>
      <c r="U9303" s="15" t="str">
        <f>vlookup(F9303,'Sub categories'!$A:$C,3,False)</f>
        <v>Furnishings</v>
      </c>
      <c r="V9303" s="16">
        <f t="shared" si="4"/>
        <v>2</v>
      </c>
      <c r="W9303" s="17">
        <f t="array" ref="W9303">INDEX(shipping_prices!$C$1:$F10530,MATCH(I9303,shipping_prices!$A$1:$A10530,0),MATCH(M9303,shipping_prices!$C$1:$F$1,0))</f>
        <v>8</v>
      </c>
      <c r="X9303" s="15" t="str">
        <f t="shared" si="5"/>
        <v>Patrick O'DonnellMarlboroughMassachusetts</v>
      </c>
      <c r="Y9303" s="15" t="str">
        <f t="shared" si="6"/>
        <v>Low</v>
      </c>
    </row>
    <row r="9304">
      <c r="A9304" s="1">
        <v>43418.0</v>
      </c>
      <c r="B9304" s="2" t="s">
        <v>8076</v>
      </c>
      <c r="C9304" s="2">
        <v>3.0</v>
      </c>
      <c r="D9304" s="2" t="s">
        <v>1231</v>
      </c>
      <c r="E9304" s="2" t="s">
        <v>27</v>
      </c>
      <c r="F9304" s="2" t="s">
        <v>484</v>
      </c>
      <c r="G9304" s="2" t="s">
        <v>45</v>
      </c>
      <c r="H9304" s="2" t="s">
        <v>485</v>
      </c>
      <c r="I9304" s="2" t="s">
        <v>8077</v>
      </c>
      <c r="J9304" s="2" t="s">
        <v>572</v>
      </c>
      <c r="K9304" s="2" t="s">
        <v>33</v>
      </c>
      <c r="L9304" s="10">
        <v>43420.0</v>
      </c>
      <c r="M9304" s="2" t="s">
        <v>34</v>
      </c>
      <c r="N9304" s="11">
        <v>0.0</v>
      </c>
      <c r="O9304" s="12">
        <v>61.0</v>
      </c>
      <c r="P9304" s="13">
        <v>0.32</v>
      </c>
      <c r="Q9304" s="13">
        <v>192.0</v>
      </c>
      <c r="R9304" s="13">
        <f t="shared" si="1"/>
        <v>192</v>
      </c>
      <c r="S9304" s="14">
        <f t="shared" si="2"/>
        <v>64</v>
      </c>
      <c r="T9304" s="14">
        <f t="shared" si="3"/>
        <v>0.3177083333</v>
      </c>
      <c r="U9304" s="15" t="str">
        <f>vlookup(F9304,'Sub categories'!$A:$C,3,False)</f>
        <v>Furnishings</v>
      </c>
      <c r="V9304" s="16">
        <f t="shared" si="4"/>
        <v>2</v>
      </c>
      <c r="W9304" s="17">
        <f t="array" ref="W9304">INDEX(shipping_prices!$C$1:$F10531,MATCH(I9304,shipping_prices!$A$1:$A10531,0),MATCH(M9304,shipping_prices!$C$1:$F$1,0))</f>
        <v>8</v>
      </c>
      <c r="X9304" s="15" t="str">
        <f t="shared" si="5"/>
        <v>Patrick O'DonnellMarlboroughMassachusetts</v>
      </c>
      <c r="Y9304" s="15" t="str">
        <f t="shared" si="6"/>
        <v>High</v>
      </c>
    </row>
    <row r="9305" hidden="1">
      <c r="A9305" s="1">
        <v>43419.0</v>
      </c>
      <c r="B9305" s="2" t="s">
        <v>8078</v>
      </c>
      <c r="C9305" s="2">
        <v>5.0</v>
      </c>
      <c r="D9305" s="2" t="s">
        <v>3694</v>
      </c>
      <c r="E9305" s="2" t="s">
        <v>37</v>
      </c>
      <c r="F9305" s="2" t="s">
        <v>2076</v>
      </c>
      <c r="G9305" s="2" t="s">
        <v>39</v>
      </c>
      <c r="H9305" s="2" t="s">
        <v>216</v>
      </c>
      <c r="I9305" s="2" t="s">
        <v>2263</v>
      </c>
      <c r="J9305" s="2" t="s">
        <v>282</v>
      </c>
      <c r="K9305" s="2" t="s">
        <v>77</v>
      </c>
      <c r="L9305" s="10">
        <v>43431.0</v>
      </c>
      <c r="M9305" s="2" t="s">
        <v>34</v>
      </c>
      <c r="N9305" s="11">
        <v>0.0</v>
      </c>
      <c r="O9305" s="12">
        <v>6.0</v>
      </c>
      <c r="P9305" s="13">
        <v>0.29</v>
      </c>
      <c r="Q9305" s="13">
        <v>21.0</v>
      </c>
      <c r="R9305" s="13">
        <f t="shared" si="1"/>
        <v>21</v>
      </c>
      <c r="S9305" s="14">
        <f t="shared" si="2"/>
        <v>4.2</v>
      </c>
      <c r="T9305" s="14">
        <f t="shared" si="3"/>
        <v>0.2857142857</v>
      </c>
      <c r="U9305" s="15" t="str">
        <f>vlookup(F9305,'Sub categories'!$A:$C,3,False)</f>
        <v>Art</v>
      </c>
      <c r="V9305" s="16">
        <f t="shared" si="4"/>
        <v>12</v>
      </c>
      <c r="W9305" s="17">
        <f t="array" ref="W9305">INDEX(shipping_prices!$C$1:$F10532,MATCH(I9305,shipping_prices!$A$1:$A10532,0),MATCH(M9305,shipping_prices!$C$1:$F$1,0))</f>
        <v>14.56</v>
      </c>
      <c r="X9305" s="15" t="str">
        <f t="shared" si="5"/>
        <v>Roy PhanLafayetteIndiana</v>
      </c>
      <c r="Y9305" s="15" t="str">
        <f t="shared" si="6"/>
        <v>Low</v>
      </c>
    </row>
    <row r="9306" hidden="1">
      <c r="A9306" s="1">
        <v>43419.0</v>
      </c>
      <c r="B9306" s="2" t="s">
        <v>8079</v>
      </c>
      <c r="C9306" s="2">
        <v>5.0</v>
      </c>
      <c r="D9306" s="2" t="s">
        <v>1944</v>
      </c>
      <c r="E9306" s="2" t="s">
        <v>27</v>
      </c>
      <c r="F9306" s="2" t="s">
        <v>6066</v>
      </c>
      <c r="G9306" s="2" t="s">
        <v>39</v>
      </c>
      <c r="H9306" s="2" t="s">
        <v>70</v>
      </c>
      <c r="I9306" s="2" t="s">
        <v>158</v>
      </c>
      <c r="J9306" s="2" t="s">
        <v>159</v>
      </c>
      <c r="K9306" s="2" t="s">
        <v>43</v>
      </c>
      <c r="L9306" s="10">
        <v>43427.0</v>
      </c>
      <c r="M9306" s="2" t="s">
        <v>34</v>
      </c>
      <c r="N9306" s="11">
        <v>0.0</v>
      </c>
      <c r="O9306" s="12">
        <v>16.0</v>
      </c>
      <c r="P9306" s="13">
        <v>0.46</v>
      </c>
      <c r="Q9306" s="13">
        <v>34.0</v>
      </c>
      <c r="R9306" s="13">
        <f t="shared" si="1"/>
        <v>34</v>
      </c>
      <c r="S9306" s="14">
        <f t="shared" si="2"/>
        <v>6.8</v>
      </c>
      <c r="T9306" s="14">
        <f t="shared" si="3"/>
        <v>0.4705882353</v>
      </c>
      <c r="U9306" s="15" t="str">
        <f>vlookup(F9306,'Sub categories'!$A:$C,3,False)</f>
        <v>Paper</v>
      </c>
      <c r="V9306" s="16">
        <f t="shared" si="4"/>
        <v>8</v>
      </c>
      <c r="W9306" s="17">
        <f t="array" ref="W9306">INDEX(shipping_prices!$C$1:$F10533,MATCH(I9306,shipping_prices!$A$1:$A10533,0),MATCH(M9306,shipping_prices!$C$1:$F$1,0))</f>
        <v>7</v>
      </c>
      <c r="X9306" s="15" t="str">
        <f t="shared" si="5"/>
        <v>Frank PreisSeattleWashington</v>
      </c>
      <c r="Y9306" s="15" t="str">
        <f t="shared" si="6"/>
        <v>Low</v>
      </c>
    </row>
    <row r="9307" hidden="1">
      <c r="A9307" s="1">
        <v>43420.0</v>
      </c>
      <c r="B9307" s="2" t="s">
        <v>8080</v>
      </c>
      <c r="C9307" s="2">
        <v>2.0</v>
      </c>
      <c r="D9307" s="2" t="s">
        <v>811</v>
      </c>
      <c r="E9307" s="2" t="s">
        <v>37</v>
      </c>
      <c r="F9307" s="2" t="s">
        <v>5086</v>
      </c>
      <c r="G9307" s="2" t="s">
        <v>39</v>
      </c>
      <c r="H9307" s="2" t="s">
        <v>79</v>
      </c>
      <c r="I9307" s="2" t="s">
        <v>52</v>
      </c>
      <c r="J9307" s="2" t="s">
        <v>53</v>
      </c>
      <c r="K9307" s="2" t="s">
        <v>54</v>
      </c>
      <c r="L9307" s="10">
        <v>43432.0</v>
      </c>
      <c r="M9307" s="2" t="s">
        <v>142</v>
      </c>
      <c r="N9307" s="11">
        <v>0.2</v>
      </c>
      <c r="O9307" s="12">
        <v>13.0</v>
      </c>
      <c r="P9307" s="13">
        <v>0.35</v>
      </c>
      <c r="Q9307" s="13">
        <v>36.0</v>
      </c>
      <c r="R9307" s="13">
        <f t="shared" si="1"/>
        <v>45</v>
      </c>
      <c r="S9307" s="14">
        <f t="shared" si="2"/>
        <v>22.5</v>
      </c>
      <c r="T9307" s="14">
        <f t="shared" si="3"/>
        <v>0.3611111111</v>
      </c>
      <c r="U9307" s="15" t="str">
        <f>vlookup(F9307,'Sub categories'!$A:$C,3,False)</f>
        <v>Paper</v>
      </c>
      <c r="V9307" s="16">
        <f t="shared" si="4"/>
        <v>12</v>
      </c>
      <c r="W9307" s="17">
        <f t="array" ref="W9307">INDEX(shipping_prices!$C$1:$F10534,MATCH(I9307,shipping_prices!$A$1:$A10534,0),MATCH(M9307,shipping_prices!$C$1:$F$1,0))</f>
        <v>24.84</v>
      </c>
      <c r="X9307" s="15" t="str">
        <f t="shared" si="5"/>
        <v>Kelly LampkinJacksonvilleFlorida</v>
      </c>
      <c r="Y9307" s="15" t="str">
        <f t="shared" si="6"/>
        <v>Low</v>
      </c>
    </row>
    <row r="9308">
      <c r="A9308" s="1">
        <v>43420.0</v>
      </c>
      <c r="B9308" s="2" t="s">
        <v>8080</v>
      </c>
      <c r="C9308" s="2">
        <v>2.0</v>
      </c>
      <c r="D9308" s="2" t="s">
        <v>811</v>
      </c>
      <c r="E9308" s="2" t="s">
        <v>37</v>
      </c>
      <c r="F9308" s="2" t="s">
        <v>1901</v>
      </c>
      <c r="G9308" s="2" t="s">
        <v>45</v>
      </c>
      <c r="H9308" s="2" t="s">
        <v>380</v>
      </c>
      <c r="I9308" s="2" t="s">
        <v>52</v>
      </c>
      <c r="J9308" s="2" t="s">
        <v>53</v>
      </c>
      <c r="K9308" s="2" t="s">
        <v>54</v>
      </c>
      <c r="L9308" s="10">
        <v>43432.0</v>
      </c>
      <c r="M9308" s="2" t="s">
        <v>142</v>
      </c>
      <c r="N9308" s="11">
        <v>0.2</v>
      </c>
      <c r="O9308" s="12">
        <v>6.0</v>
      </c>
      <c r="P9308" s="13">
        <v>0.16</v>
      </c>
      <c r="Q9308" s="13">
        <v>36.0</v>
      </c>
      <c r="R9308" s="13">
        <f t="shared" si="1"/>
        <v>45</v>
      </c>
      <c r="S9308" s="14">
        <f t="shared" si="2"/>
        <v>22.5</v>
      </c>
      <c r="T9308" s="14">
        <f t="shared" si="3"/>
        <v>0.1666666667</v>
      </c>
      <c r="U9308" s="15" t="str">
        <f>vlookup(F9308,'Sub categories'!$A:$C,3,False)</f>
        <v>Furnishings</v>
      </c>
      <c r="V9308" s="16">
        <f t="shared" si="4"/>
        <v>12</v>
      </c>
      <c r="W9308" s="17">
        <f t="array" ref="W9308">INDEX(shipping_prices!$C$1:$F10535,MATCH(I9308,shipping_prices!$A$1:$A10535,0),MATCH(M9308,shipping_prices!$C$1:$F$1,0))</f>
        <v>24.84</v>
      </c>
      <c r="X9308" s="15" t="str">
        <f t="shared" si="5"/>
        <v>Kelly LampkinJacksonvilleFlorida</v>
      </c>
      <c r="Y9308" s="15" t="str">
        <f t="shared" si="6"/>
        <v>Low</v>
      </c>
    </row>
    <row r="9309" hidden="1">
      <c r="A9309" s="1">
        <v>43420.0</v>
      </c>
      <c r="B9309" s="2" t="s">
        <v>8080</v>
      </c>
      <c r="C9309" s="2">
        <v>2.0</v>
      </c>
      <c r="D9309" s="2" t="s">
        <v>811</v>
      </c>
      <c r="E9309" s="2" t="s">
        <v>37</v>
      </c>
      <c r="F9309" s="2" t="s">
        <v>924</v>
      </c>
      <c r="G9309" s="2" t="s">
        <v>39</v>
      </c>
      <c r="H9309" s="2" t="s">
        <v>79</v>
      </c>
      <c r="I9309" s="2" t="s">
        <v>52</v>
      </c>
      <c r="J9309" s="2" t="s">
        <v>53</v>
      </c>
      <c r="K9309" s="2" t="s">
        <v>54</v>
      </c>
      <c r="L9309" s="10">
        <v>43432.0</v>
      </c>
      <c r="M9309" s="2" t="s">
        <v>142</v>
      </c>
      <c r="N9309" s="11">
        <v>0.2</v>
      </c>
      <c r="O9309" s="12">
        <v>31.0</v>
      </c>
      <c r="P9309" s="13">
        <v>0.35</v>
      </c>
      <c r="Q9309" s="13">
        <v>89.0</v>
      </c>
      <c r="R9309" s="13">
        <f t="shared" si="1"/>
        <v>111.25</v>
      </c>
      <c r="S9309" s="14">
        <f t="shared" si="2"/>
        <v>55.625</v>
      </c>
      <c r="T9309" s="14">
        <f t="shared" si="3"/>
        <v>0.3483146067</v>
      </c>
      <c r="U9309" s="15" t="str">
        <f>vlookup(F9309,'Sub categories'!$A:$C,3,False)</f>
        <v>Paper</v>
      </c>
      <c r="V9309" s="16">
        <f t="shared" si="4"/>
        <v>12</v>
      </c>
      <c r="W9309" s="17">
        <f t="array" ref="W9309">INDEX(shipping_prices!$C$1:$F10536,MATCH(I9309,shipping_prices!$A$1:$A10536,0),MATCH(M9309,shipping_prices!$C$1:$F$1,0))</f>
        <v>24.84</v>
      </c>
      <c r="X9309" s="15" t="str">
        <f t="shared" si="5"/>
        <v>Kelly LampkinJacksonvilleFlorida</v>
      </c>
      <c r="Y9309" s="15" t="str">
        <f t="shared" si="6"/>
        <v>Low</v>
      </c>
    </row>
    <row r="9310">
      <c r="A9310" s="1">
        <v>43420.0</v>
      </c>
      <c r="B9310" s="2" t="s">
        <v>8080</v>
      </c>
      <c r="C9310" s="2">
        <v>2.0</v>
      </c>
      <c r="D9310" s="2" t="s">
        <v>811</v>
      </c>
      <c r="E9310" s="2" t="s">
        <v>37</v>
      </c>
      <c r="F9310" s="2" t="s">
        <v>1222</v>
      </c>
      <c r="G9310" s="2" t="s">
        <v>45</v>
      </c>
      <c r="H9310" s="2" t="s">
        <v>79</v>
      </c>
      <c r="I9310" s="2" t="s">
        <v>52</v>
      </c>
      <c r="J9310" s="2" t="s">
        <v>53</v>
      </c>
      <c r="K9310" s="2" t="s">
        <v>54</v>
      </c>
      <c r="L9310" s="10">
        <v>43432.0</v>
      </c>
      <c r="M9310" s="2" t="s">
        <v>142</v>
      </c>
      <c r="N9310" s="11">
        <v>0.2</v>
      </c>
      <c r="O9310" s="12">
        <v>-29.0</v>
      </c>
      <c r="P9310" s="13">
        <v>-0.14</v>
      </c>
      <c r="Q9310" s="13">
        <v>208.0</v>
      </c>
      <c r="R9310" s="13">
        <f t="shared" si="1"/>
        <v>260</v>
      </c>
      <c r="S9310" s="14">
        <f t="shared" si="2"/>
        <v>130</v>
      </c>
      <c r="T9310" s="14">
        <f t="shared" si="3"/>
        <v>-0.1394230769</v>
      </c>
      <c r="U9310" s="15" t="str">
        <f>vlookup(F9310,'Sub categories'!$A:$C,3,False)</f>
        <v>Chairs</v>
      </c>
      <c r="V9310" s="16">
        <f t="shared" si="4"/>
        <v>12</v>
      </c>
      <c r="W9310" s="17">
        <f t="array" ref="W9310">INDEX(shipping_prices!$C$1:$F10537,MATCH(I9310,shipping_prices!$A$1:$A10537,0),MATCH(M9310,shipping_prices!$C$1:$F$1,0))</f>
        <v>24.84</v>
      </c>
      <c r="X9310" s="15" t="str">
        <f t="shared" si="5"/>
        <v>Kelly LampkinJacksonvilleFlorida</v>
      </c>
      <c r="Y9310" s="15" t="str">
        <f t="shared" si="6"/>
        <v>loss</v>
      </c>
    </row>
    <row r="9311" hidden="1">
      <c r="A9311" s="1">
        <v>43420.0</v>
      </c>
      <c r="B9311" s="2" t="s">
        <v>8081</v>
      </c>
      <c r="C9311" s="2">
        <v>7.0</v>
      </c>
      <c r="D9311" s="2" t="s">
        <v>2292</v>
      </c>
      <c r="E9311" s="2" t="s">
        <v>27</v>
      </c>
      <c r="F9311" s="2" t="s">
        <v>280</v>
      </c>
      <c r="G9311" s="2" t="s">
        <v>39</v>
      </c>
      <c r="H9311" s="2" t="s">
        <v>193</v>
      </c>
      <c r="I9311" s="2" t="s">
        <v>31</v>
      </c>
      <c r="J9311" s="2" t="s">
        <v>32</v>
      </c>
      <c r="K9311" s="2" t="s">
        <v>33</v>
      </c>
      <c r="L9311" s="10">
        <v>43428.0</v>
      </c>
      <c r="M9311" s="2" t="s">
        <v>90</v>
      </c>
      <c r="N9311" s="11">
        <v>0.0</v>
      </c>
      <c r="O9311" s="12">
        <v>12.0</v>
      </c>
      <c r="P9311" s="13">
        <v>0.47</v>
      </c>
      <c r="Q9311" s="13">
        <v>26.0</v>
      </c>
      <c r="R9311" s="13">
        <f t="shared" si="1"/>
        <v>26</v>
      </c>
      <c r="S9311" s="14">
        <f t="shared" si="2"/>
        <v>3.714285714</v>
      </c>
      <c r="T9311" s="14">
        <f t="shared" si="3"/>
        <v>0.4615384615</v>
      </c>
      <c r="U9311" s="15" t="str">
        <f>vlookup(F9311,'Sub categories'!$A:$C,3,False)</f>
        <v>Labels</v>
      </c>
      <c r="V9311" s="16">
        <f t="shared" si="4"/>
        <v>8</v>
      </c>
      <c r="W9311" s="17">
        <f t="array" ref="W9311">INDEX(shipping_prices!$C$1:$F10538,MATCH(I9311,shipping_prices!$A$1:$A10538,0),MATCH(M9311,shipping_prices!$C$1:$F$1,0))</f>
        <v>0.94</v>
      </c>
      <c r="X9311" s="15" t="str">
        <f t="shared" si="5"/>
        <v>Sally MatthiasNew York CityNew York</v>
      </c>
      <c r="Y9311" s="15" t="str">
        <f t="shared" si="6"/>
        <v>Low</v>
      </c>
    </row>
    <row r="9312">
      <c r="A9312" s="1">
        <v>43420.0</v>
      </c>
      <c r="B9312" s="2" t="s">
        <v>8082</v>
      </c>
      <c r="C9312" s="2">
        <v>5.0</v>
      </c>
      <c r="D9312" s="2" t="s">
        <v>6245</v>
      </c>
      <c r="E9312" s="2" t="s">
        <v>27</v>
      </c>
      <c r="F9312" s="2" t="s">
        <v>1789</v>
      </c>
      <c r="G9312" s="2" t="s">
        <v>45</v>
      </c>
      <c r="H9312" s="2" t="s">
        <v>157</v>
      </c>
      <c r="I9312" s="2" t="s">
        <v>501</v>
      </c>
      <c r="J9312" s="2" t="s">
        <v>321</v>
      </c>
      <c r="K9312" s="2" t="s">
        <v>33</v>
      </c>
      <c r="L9312" s="10">
        <v>43432.0</v>
      </c>
      <c r="M9312" s="2" t="s">
        <v>34</v>
      </c>
      <c r="N9312" s="11">
        <v>0.2</v>
      </c>
      <c r="O9312" s="12">
        <v>6.0</v>
      </c>
      <c r="P9312" s="13">
        <v>0.29</v>
      </c>
      <c r="Q9312" s="13">
        <v>22.0</v>
      </c>
      <c r="R9312" s="13">
        <f t="shared" si="1"/>
        <v>27.5</v>
      </c>
      <c r="S9312" s="14">
        <f t="shared" si="2"/>
        <v>5.5</v>
      </c>
      <c r="T9312" s="14">
        <f t="shared" si="3"/>
        <v>0.2727272727</v>
      </c>
      <c r="U9312" s="15" t="str">
        <f>vlookup(F9312,'Sub categories'!$A:$C,3,False)</f>
        <v>Furnishings</v>
      </c>
      <c r="V9312" s="16">
        <f t="shared" si="4"/>
        <v>12</v>
      </c>
      <c r="W9312" s="17">
        <f t="array" ref="W9312">INDEX(shipping_prices!$C$1:$F10539,MATCH(I9312,shipping_prices!$A$1:$A10539,0),MATCH(M9312,shipping_prices!$C$1:$F$1,0))</f>
        <v>6.86</v>
      </c>
      <c r="X9312" s="15" t="str">
        <f t="shared" si="5"/>
        <v>Henia ZydloColumbusOhio</v>
      </c>
      <c r="Y9312" s="15" t="str">
        <f t="shared" si="6"/>
        <v>Low</v>
      </c>
    </row>
    <row r="9313" hidden="1">
      <c r="A9313" s="1">
        <v>43420.0</v>
      </c>
      <c r="B9313" s="2" t="s">
        <v>8083</v>
      </c>
      <c r="C9313" s="2">
        <v>3.0</v>
      </c>
      <c r="D9313" s="2" t="s">
        <v>1061</v>
      </c>
      <c r="E9313" s="2" t="s">
        <v>27</v>
      </c>
      <c r="F9313" s="2" t="s">
        <v>4245</v>
      </c>
      <c r="G9313" s="2" t="s">
        <v>39</v>
      </c>
      <c r="H9313" s="2" t="s">
        <v>4246</v>
      </c>
      <c r="I9313" s="2" t="s">
        <v>31</v>
      </c>
      <c r="J9313" s="2" t="s">
        <v>32</v>
      </c>
      <c r="K9313" s="2" t="s">
        <v>33</v>
      </c>
      <c r="L9313" s="10">
        <v>43432.0</v>
      </c>
      <c r="M9313" s="2" t="s">
        <v>34</v>
      </c>
      <c r="N9313" s="11">
        <v>0.2</v>
      </c>
      <c r="O9313" s="12">
        <v>11.0</v>
      </c>
      <c r="P9313" s="13">
        <v>0.33</v>
      </c>
      <c r="Q9313" s="13">
        <v>35.0</v>
      </c>
      <c r="R9313" s="13">
        <f t="shared" si="1"/>
        <v>43.75</v>
      </c>
      <c r="S9313" s="14">
        <f t="shared" si="2"/>
        <v>14.58333333</v>
      </c>
      <c r="T9313" s="14">
        <f t="shared" si="3"/>
        <v>0.3142857143</v>
      </c>
      <c r="U9313" s="15" t="str">
        <f>vlookup(F9313,'Sub categories'!$A:$C,3,False)</f>
        <v>Binders</v>
      </c>
      <c r="V9313" s="16">
        <f t="shared" si="4"/>
        <v>12</v>
      </c>
      <c r="W9313" s="17">
        <f t="array" ref="W9313">INDEX(shipping_prices!$C$1:$F10540,MATCH(I9313,shipping_prices!$A$1:$A10540,0),MATCH(M9313,shipping_prices!$C$1:$F$1,0))</f>
        <v>10.09</v>
      </c>
      <c r="X9313" s="15" t="str">
        <f t="shared" si="5"/>
        <v>Jamie FrazerNew York CityNew York</v>
      </c>
      <c r="Y9313" s="15" t="str">
        <f t="shared" si="6"/>
        <v>Low</v>
      </c>
    </row>
    <row r="9314" hidden="1">
      <c r="A9314" s="1">
        <v>43420.0</v>
      </c>
      <c r="B9314" s="2" t="s">
        <v>8083</v>
      </c>
      <c r="C9314" s="2">
        <v>1.0</v>
      </c>
      <c r="D9314" s="2" t="s">
        <v>1061</v>
      </c>
      <c r="E9314" s="2" t="s">
        <v>27</v>
      </c>
      <c r="F9314" s="2" t="s">
        <v>2467</v>
      </c>
      <c r="G9314" s="2" t="s">
        <v>39</v>
      </c>
      <c r="H9314" s="2" t="s">
        <v>79</v>
      </c>
      <c r="I9314" s="2" t="s">
        <v>31</v>
      </c>
      <c r="J9314" s="2" t="s">
        <v>32</v>
      </c>
      <c r="K9314" s="2" t="s">
        <v>33</v>
      </c>
      <c r="L9314" s="10">
        <v>43432.0</v>
      </c>
      <c r="M9314" s="2" t="s">
        <v>34</v>
      </c>
      <c r="N9314" s="11">
        <v>0.0</v>
      </c>
      <c r="O9314" s="12">
        <v>27.0</v>
      </c>
      <c r="P9314" s="13">
        <v>0.49</v>
      </c>
      <c r="Q9314" s="13">
        <v>55.0</v>
      </c>
      <c r="R9314" s="13">
        <f t="shared" si="1"/>
        <v>55</v>
      </c>
      <c r="S9314" s="14">
        <f t="shared" si="2"/>
        <v>55</v>
      </c>
      <c r="T9314" s="14">
        <f t="shared" si="3"/>
        <v>0.4909090909</v>
      </c>
      <c r="U9314" s="15" t="str">
        <f>vlookup(F9314,'Sub categories'!$A:$C,3,False)</f>
        <v>Paper</v>
      </c>
      <c r="V9314" s="16">
        <f t="shared" si="4"/>
        <v>12</v>
      </c>
      <c r="W9314" s="17">
        <f t="array" ref="W9314">INDEX(shipping_prices!$C$1:$F10541,MATCH(I9314,shipping_prices!$A$1:$A10541,0),MATCH(M9314,shipping_prices!$C$1:$F$1,0))</f>
        <v>10.09</v>
      </c>
      <c r="X9314" s="15" t="str">
        <f t="shared" si="5"/>
        <v>Jamie FrazerNew York CityNew York</v>
      </c>
      <c r="Y9314" s="15" t="str">
        <f t="shared" si="6"/>
        <v>Low</v>
      </c>
    </row>
    <row r="9315" hidden="1">
      <c r="A9315" s="1">
        <v>43420.0</v>
      </c>
      <c r="B9315" s="2" t="s">
        <v>8083</v>
      </c>
      <c r="C9315" s="2">
        <v>3.0</v>
      </c>
      <c r="D9315" s="2" t="s">
        <v>1061</v>
      </c>
      <c r="E9315" s="2" t="s">
        <v>27</v>
      </c>
      <c r="F9315" s="2" t="s">
        <v>4602</v>
      </c>
      <c r="G9315" s="2" t="s">
        <v>39</v>
      </c>
      <c r="H9315" s="2" t="s">
        <v>284</v>
      </c>
      <c r="I9315" s="2" t="s">
        <v>31</v>
      </c>
      <c r="J9315" s="2" t="s">
        <v>32</v>
      </c>
      <c r="K9315" s="2" t="s">
        <v>33</v>
      </c>
      <c r="L9315" s="10">
        <v>43432.0</v>
      </c>
      <c r="M9315" s="2" t="s">
        <v>34</v>
      </c>
      <c r="N9315" s="11">
        <v>0.2</v>
      </c>
      <c r="O9315" s="12">
        <v>135.0</v>
      </c>
      <c r="P9315" s="13">
        <v>0.33</v>
      </c>
      <c r="Q9315" s="13">
        <v>415.0</v>
      </c>
      <c r="R9315" s="13">
        <f t="shared" si="1"/>
        <v>518.75</v>
      </c>
      <c r="S9315" s="14">
        <f t="shared" si="2"/>
        <v>172.9166667</v>
      </c>
      <c r="T9315" s="14">
        <f t="shared" si="3"/>
        <v>0.3253012048</v>
      </c>
      <c r="U9315" s="15" t="str">
        <f>vlookup(F9315,'Sub categories'!$A:$C,3,False)</f>
        <v>Binders</v>
      </c>
      <c r="V9315" s="16">
        <f t="shared" si="4"/>
        <v>12</v>
      </c>
      <c r="W9315" s="17">
        <f t="array" ref="W9315">INDEX(shipping_prices!$C$1:$F10542,MATCH(I9315,shipping_prices!$A$1:$A10542,0),MATCH(M9315,shipping_prices!$C$1:$F$1,0))</f>
        <v>10.09</v>
      </c>
      <c r="X9315" s="15" t="str">
        <f t="shared" si="5"/>
        <v>Jamie FrazerNew York CityNew York</v>
      </c>
      <c r="Y9315" s="15" t="str">
        <f t="shared" si="6"/>
        <v>High</v>
      </c>
    </row>
    <row r="9316" hidden="1">
      <c r="A9316" s="1">
        <v>43420.0</v>
      </c>
      <c r="B9316" s="2" t="s">
        <v>8084</v>
      </c>
      <c r="C9316" s="2">
        <v>1.0</v>
      </c>
      <c r="D9316" s="2" t="s">
        <v>3134</v>
      </c>
      <c r="E9316" s="2" t="s">
        <v>49</v>
      </c>
      <c r="F9316" s="2" t="s">
        <v>2765</v>
      </c>
      <c r="G9316" s="2" t="s">
        <v>39</v>
      </c>
      <c r="H9316" s="2" t="s">
        <v>193</v>
      </c>
      <c r="I9316" s="2" t="s">
        <v>163</v>
      </c>
      <c r="J9316" s="2" t="s">
        <v>164</v>
      </c>
      <c r="K9316" s="2" t="s">
        <v>33</v>
      </c>
      <c r="L9316" s="10">
        <v>43421.0</v>
      </c>
      <c r="M9316" s="2" t="s">
        <v>34</v>
      </c>
      <c r="N9316" s="11">
        <v>0.7</v>
      </c>
      <c r="O9316" s="12">
        <v>-1.0</v>
      </c>
      <c r="P9316" s="13">
        <v>-0.73</v>
      </c>
      <c r="Q9316" s="13">
        <v>2.0</v>
      </c>
      <c r="R9316" s="13">
        <f t="shared" si="1"/>
        <v>6.666666667</v>
      </c>
      <c r="S9316" s="14">
        <f t="shared" si="2"/>
        <v>6.666666667</v>
      </c>
      <c r="T9316" s="14">
        <f t="shared" si="3"/>
        <v>-0.5</v>
      </c>
      <c r="U9316" s="15" t="str">
        <f>vlookup(F9316,'Sub categories'!$A:$C,3,False)</f>
        <v>Binders</v>
      </c>
      <c r="V9316" s="16">
        <f t="shared" si="4"/>
        <v>1</v>
      </c>
      <c r="W9316" s="17">
        <f t="array" ref="W9316">INDEX(shipping_prices!$C$1:$F10543,MATCH(I9316,shipping_prices!$A$1:$A10543,0),MATCH(M9316,shipping_prices!$C$1:$F$1,0))</f>
        <v>7.98</v>
      </c>
      <c r="X9316" s="15" t="str">
        <f t="shared" si="5"/>
        <v>Julia BarnettPhiladelphiaPennsylvania</v>
      </c>
      <c r="Y9316" s="15" t="str">
        <f t="shared" si="6"/>
        <v>loss</v>
      </c>
    </row>
    <row r="9317" hidden="1">
      <c r="A9317" s="1">
        <v>43420.0</v>
      </c>
      <c r="B9317" s="2" t="s">
        <v>8084</v>
      </c>
      <c r="C9317" s="2">
        <v>3.0</v>
      </c>
      <c r="D9317" s="2" t="s">
        <v>3134</v>
      </c>
      <c r="E9317" s="2" t="s">
        <v>49</v>
      </c>
      <c r="F9317" s="2" t="s">
        <v>2775</v>
      </c>
      <c r="G9317" s="2" t="s">
        <v>29</v>
      </c>
      <c r="H9317" s="2" t="s">
        <v>2776</v>
      </c>
      <c r="I9317" s="2" t="s">
        <v>163</v>
      </c>
      <c r="J9317" s="2" t="s">
        <v>164</v>
      </c>
      <c r="K9317" s="2" t="s">
        <v>33</v>
      </c>
      <c r="L9317" s="10">
        <v>43421.0</v>
      </c>
      <c r="M9317" s="2" t="s">
        <v>34</v>
      </c>
      <c r="N9317" s="11">
        <v>0.4</v>
      </c>
      <c r="O9317" s="12">
        <v>-13.0</v>
      </c>
      <c r="P9317" s="13">
        <v>-0.18</v>
      </c>
      <c r="Q9317" s="13">
        <v>68.0</v>
      </c>
      <c r="R9317" s="13">
        <f t="shared" si="1"/>
        <v>113.3333333</v>
      </c>
      <c r="S9317" s="14">
        <f t="shared" si="2"/>
        <v>37.77777778</v>
      </c>
      <c r="T9317" s="14">
        <f t="shared" si="3"/>
        <v>-0.1911764706</v>
      </c>
      <c r="U9317" s="15" t="str">
        <f>vlookup(F9317,'Sub categories'!$A:$C,3,False)</f>
        <v>Phones</v>
      </c>
      <c r="V9317" s="16">
        <f t="shared" si="4"/>
        <v>1</v>
      </c>
      <c r="W9317" s="17">
        <f t="array" ref="W9317">INDEX(shipping_prices!$C$1:$F10544,MATCH(I9317,shipping_prices!$A$1:$A10544,0),MATCH(M9317,shipping_prices!$C$1:$F$1,0))</f>
        <v>7.98</v>
      </c>
      <c r="X9317" s="15" t="str">
        <f t="shared" si="5"/>
        <v>Julia BarnettPhiladelphiaPennsylvania</v>
      </c>
      <c r="Y9317" s="15" t="str">
        <f t="shared" si="6"/>
        <v>loss</v>
      </c>
    </row>
    <row r="9318" hidden="1">
      <c r="A9318" s="1">
        <v>43420.0</v>
      </c>
      <c r="B9318" s="2" t="s">
        <v>8084</v>
      </c>
      <c r="C9318" s="2">
        <v>2.0</v>
      </c>
      <c r="D9318" s="2" t="s">
        <v>3134</v>
      </c>
      <c r="E9318" s="2" t="s">
        <v>49</v>
      </c>
      <c r="F9318" s="2" t="s">
        <v>2454</v>
      </c>
      <c r="G9318" s="2" t="s">
        <v>29</v>
      </c>
      <c r="H9318" s="2" t="s">
        <v>79</v>
      </c>
      <c r="I9318" s="2" t="s">
        <v>163</v>
      </c>
      <c r="J9318" s="2" t="s">
        <v>164</v>
      </c>
      <c r="K9318" s="2" t="s">
        <v>33</v>
      </c>
      <c r="L9318" s="10">
        <v>43421.0</v>
      </c>
      <c r="M9318" s="2" t="s">
        <v>34</v>
      </c>
      <c r="N9318" s="11">
        <v>0.4</v>
      </c>
      <c r="O9318" s="12">
        <v>-72.0</v>
      </c>
      <c r="P9318" s="13">
        <v>-0.17</v>
      </c>
      <c r="Q9318" s="13">
        <v>432.0</v>
      </c>
      <c r="R9318" s="13">
        <f t="shared" si="1"/>
        <v>720</v>
      </c>
      <c r="S9318" s="14">
        <f t="shared" si="2"/>
        <v>360</v>
      </c>
      <c r="T9318" s="14">
        <f t="shared" si="3"/>
        <v>-0.1666666667</v>
      </c>
      <c r="U9318" s="15" t="str">
        <f>vlookup(F9318,'Sub categories'!$A:$C,3,False)</f>
        <v>Phones</v>
      </c>
      <c r="V9318" s="16">
        <f t="shared" si="4"/>
        <v>1</v>
      </c>
      <c r="W9318" s="17">
        <f t="array" ref="W9318">INDEX(shipping_prices!$C$1:$F10545,MATCH(I9318,shipping_prices!$A$1:$A10545,0),MATCH(M9318,shipping_prices!$C$1:$F$1,0))</f>
        <v>7.98</v>
      </c>
      <c r="X9318" s="15" t="str">
        <f t="shared" si="5"/>
        <v>Julia BarnettPhiladelphiaPennsylvania</v>
      </c>
      <c r="Y9318" s="15" t="str">
        <f t="shared" si="6"/>
        <v>loss</v>
      </c>
    </row>
    <row r="9319" hidden="1">
      <c r="A9319" s="1">
        <v>43420.0</v>
      </c>
      <c r="B9319" s="2" t="s">
        <v>8085</v>
      </c>
      <c r="C9319" s="2">
        <v>4.0</v>
      </c>
      <c r="D9319" s="2" t="s">
        <v>1679</v>
      </c>
      <c r="E9319" s="2" t="s">
        <v>27</v>
      </c>
      <c r="F9319" s="2" t="s">
        <v>2405</v>
      </c>
      <c r="G9319" s="2" t="s">
        <v>39</v>
      </c>
      <c r="H9319" s="2" t="s">
        <v>40</v>
      </c>
      <c r="I9319" s="2" t="s">
        <v>31</v>
      </c>
      <c r="J9319" s="2" t="s">
        <v>32</v>
      </c>
      <c r="K9319" s="2" t="s">
        <v>33</v>
      </c>
      <c r="L9319" s="10">
        <v>43423.0</v>
      </c>
      <c r="M9319" s="2" t="s">
        <v>34</v>
      </c>
      <c r="N9319" s="11">
        <v>0.2</v>
      </c>
      <c r="O9319" s="12">
        <v>9.0</v>
      </c>
      <c r="P9319" s="13">
        <v>0.35</v>
      </c>
      <c r="Q9319" s="13">
        <v>26.0</v>
      </c>
      <c r="R9319" s="13">
        <f t="shared" si="1"/>
        <v>32.5</v>
      </c>
      <c r="S9319" s="14">
        <f t="shared" si="2"/>
        <v>8.125</v>
      </c>
      <c r="T9319" s="14">
        <f t="shared" si="3"/>
        <v>0.3461538462</v>
      </c>
      <c r="U9319" s="15" t="str">
        <f>vlookup(F9319,'Sub categories'!$A:$C,3,False)</f>
        <v>Binders</v>
      </c>
      <c r="V9319" s="16">
        <f t="shared" si="4"/>
        <v>3</v>
      </c>
      <c r="W9319" s="17">
        <f t="array" ref="W9319">INDEX(shipping_prices!$C$1:$F10546,MATCH(I9319,shipping_prices!$A$1:$A10546,0),MATCH(M9319,shipping_prices!$C$1:$F$1,0))</f>
        <v>10.09</v>
      </c>
      <c r="X9319" s="15" t="str">
        <f t="shared" si="5"/>
        <v>Toby BraunhardtNew York CityNew York</v>
      </c>
      <c r="Y9319" s="15" t="str">
        <f t="shared" si="6"/>
        <v>Low</v>
      </c>
    </row>
    <row r="9320">
      <c r="A9320" s="1">
        <v>43420.0</v>
      </c>
      <c r="B9320" s="2" t="s">
        <v>8086</v>
      </c>
      <c r="C9320" s="2">
        <v>2.0</v>
      </c>
      <c r="D9320" s="2" t="s">
        <v>155</v>
      </c>
      <c r="E9320" s="2" t="s">
        <v>49</v>
      </c>
      <c r="F9320" s="2" t="s">
        <v>276</v>
      </c>
      <c r="G9320" s="2" t="s">
        <v>45</v>
      </c>
      <c r="H9320" s="2" t="s">
        <v>277</v>
      </c>
      <c r="I9320" s="2" t="s">
        <v>2112</v>
      </c>
      <c r="J9320" s="2" t="s">
        <v>218</v>
      </c>
      <c r="K9320" s="2" t="s">
        <v>54</v>
      </c>
      <c r="L9320" s="10">
        <v>43421.0</v>
      </c>
      <c r="M9320" s="2" t="s">
        <v>34</v>
      </c>
      <c r="N9320" s="11">
        <v>0.0</v>
      </c>
      <c r="O9320" s="12">
        <v>6.0</v>
      </c>
      <c r="P9320" s="13">
        <v>0.48</v>
      </c>
      <c r="Q9320" s="13">
        <v>13.0</v>
      </c>
      <c r="R9320" s="13">
        <f t="shared" si="1"/>
        <v>13</v>
      </c>
      <c r="S9320" s="14">
        <f t="shared" si="2"/>
        <v>6.5</v>
      </c>
      <c r="T9320" s="14">
        <f t="shared" si="3"/>
        <v>0.4615384615</v>
      </c>
      <c r="U9320" s="15" t="str">
        <f>vlookup(F9320,'Sub categories'!$A:$C,3,False)</f>
        <v>Furnishings</v>
      </c>
      <c r="V9320" s="16">
        <f t="shared" si="4"/>
        <v>1</v>
      </c>
      <c r="W9320" s="17">
        <f t="array" ref="W9320">INDEX(shipping_prices!$C$1:$F10547,MATCH(I9320,shipping_prices!$A$1:$A10547,0),MATCH(M9320,shipping_prices!$C$1:$F$1,0))</f>
        <v>10.85</v>
      </c>
      <c r="X9320" s="15" t="str">
        <f t="shared" si="5"/>
        <v>Ann SteeleLouisvilleKentucky</v>
      </c>
      <c r="Y9320" s="15" t="str">
        <f t="shared" si="6"/>
        <v>Low</v>
      </c>
    </row>
    <row r="9321" hidden="1">
      <c r="A9321" s="1">
        <v>43420.0</v>
      </c>
      <c r="B9321" s="2" t="s">
        <v>8087</v>
      </c>
      <c r="C9321" s="2">
        <v>3.0</v>
      </c>
      <c r="D9321" s="2" t="s">
        <v>5098</v>
      </c>
      <c r="E9321" s="2" t="s">
        <v>49</v>
      </c>
      <c r="F9321" s="2" t="s">
        <v>1606</v>
      </c>
      <c r="G9321" s="2" t="s">
        <v>39</v>
      </c>
      <c r="H9321" s="2" t="s">
        <v>79</v>
      </c>
      <c r="I9321" s="2" t="s">
        <v>868</v>
      </c>
      <c r="J9321" s="2" t="s">
        <v>42</v>
      </c>
      <c r="K9321" s="2" t="s">
        <v>43</v>
      </c>
      <c r="L9321" s="10">
        <v>43420.0</v>
      </c>
      <c r="M9321" s="2" t="s">
        <v>469</v>
      </c>
      <c r="N9321" s="11">
        <v>0.0</v>
      </c>
      <c r="O9321" s="12">
        <v>11.0</v>
      </c>
      <c r="P9321" s="13">
        <v>0.49</v>
      </c>
      <c r="Q9321" s="13">
        <v>23.0</v>
      </c>
      <c r="R9321" s="13">
        <f t="shared" si="1"/>
        <v>23</v>
      </c>
      <c r="S9321" s="14">
        <f t="shared" si="2"/>
        <v>7.666666667</v>
      </c>
      <c r="T9321" s="14">
        <f t="shared" si="3"/>
        <v>0.4782608696</v>
      </c>
      <c r="U9321" s="15" t="str">
        <f>vlookup(F9321,'Sub categories'!$A:$C,3,False)</f>
        <v>Envelopes</v>
      </c>
      <c r="V9321" s="16">
        <f t="shared" si="4"/>
        <v>0</v>
      </c>
      <c r="W9321" s="17">
        <f t="array" ref="W9321">INDEX(shipping_prices!$C$1:$F10548,MATCH(I9321,shipping_prices!$A$1:$A10548,0),MATCH(M9321,shipping_prices!$C$1:$F$1,0))</f>
        <v>51.11</v>
      </c>
      <c r="X9321" s="15" t="str">
        <f t="shared" si="5"/>
        <v>Laurel BeltranOxnardCalifornia</v>
      </c>
      <c r="Y9321" s="15" t="str">
        <f t="shared" si="6"/>
        <v>Low</v>
      </c>
    </row>
    <row r="9322">
      <c r="A9322" s="1">
        <v>43420.0</v>
      </c>
      <c r="B9322" s="2" t="s">
        <v>8087</v>
      </c>
      <c r="C9322" s="2">
        <v>2.0</v>
      </c>
      <c r="D9322" s="2" t="s">
        <v>5098</v>
      </c>
      <c r="E9322" s="2" t="s">
        <v>49</v>
      </c>
      <c r="F9322" s="2" t="s">
        <v>2656</v>
      </c>
      <c r="G9322" s="2" t="s">
        <v>45</v>
      </c>
      <c r="H9322" s="2" t="s">
        <v>246</v>
      </c>
      <c r="I9322" s="2" t="s">
        <v>868</v>
      </c>
      <c r="J9322" s="2" t="s">
        <v>42</v>
      </c>
      <c r="K9322" s="2" t="s">
        <v>43</v>
      </c>
      <c r="L9322" s="10">
        <v>43420.0</v>
      </c>
      <c r="M9322" s="2" t="s">
        <v>469</v>
      </c>
      <c r="N9322" s="11">
        <v>0.0</v>
      </c>
      <c r="O9322" s="12">
        <v>2.0</v>
      </c>
      <c r="P9322" s="13">
        <v>0.05</v>
      </c>
      <c r="Q9322" s="13">
        <v>32.0</v>
      </c>
      <c r="R9322" s="13">
        <f t="shared" si="1"/>
        <v>32</v>
      </c>
      <c r="S9322" s="14">
        <f t="shared" si="2"/>
        <v>16</v>
      </c>
      <c r="T9322" s="14">
        <f t="shared" si="3"/>
        <v>0.0625</v>
      </c>
      <c r="U9322" s="15" t="str">
        <f>vlookup(F9322,'Sub categories'!$A:$C,3,False)</f>
        <v>Furnishings</v>
      </c>
      <c r="V9322" s="16">
        <f t="shared" si="4"/>
        <v>0</v>
      </c>
      <c r="W9322" s="17">
        <f t="array" ref="W9322">INDEX(shipping_prices!$C$1:$F10549,MATCH(I9322,shipping_prices!$A$1:$A10549,0),MATCH(M9322,shipping_prices!$C$1:$F$1,0))</f>
        <v>51.11</v>
      </c>
      <c r="X9322" s="15" t="str">
        <f t="shared" si="5"/>
        <v>Laurel BeltranOxnardCalifornia</v>
      </c>
      <c r="Y9322" s="15" t="str">
        <f t="shared" si="6"/>
        <v>Low</v>
      </c>
    </row>
    <row r="9323" hidden="1">
      <c r="A9323" s="1">
        <v>43420.0</v>
      </c>
      <c r="B9323" s="2" t="s">
        <v>8087</v>
      </c>
      <c r="C9323" s="2">
        <v>1.0</v>
      </c>
      <c r="D9323" s="2" t="s">
        <v>5098</v>
      </c>
      <c r="E9323" s="2" t="s">
        <v>49</v>
      </c>
      <c r="F9323" s="2" t="s">
        <v>3617</v>
      </c>
      <c r="G9323" s="2" t="s">
        <v>39</v>
      </c>
      <c r="H9323" s="2" t="s">
        <v>51</v>
      </c>
      <c r="I9323" s="2" t="s">
        <v>868</v>
      </c>
      <c r="J9323" s="2" t="s">
        <v>42</v>
      </c>
      <c r="K9323" s="2" t="s">
        <v>43</v>
      </c>
      <c r="L9323" s="10">
        <v>43420.0</v>
      </c>
      <c r="M9323" s="2" t="s">
        <v>469</v>
      </c>
      <c r="N9323" s="11">
        <v>0.0</v>
      </c>
      <c r="O9323" s="12">
        <v>23.0</v>
      </c>
      <c r="P9323" s="13">
        <v>0.48</v>
      </c>
      <c r="Q9323" s="13">
        <v>48.0</v>
      </c>
      <c r="R9323" s="13">
        <f t="shared" si="1"/>
        <v>48</v>
      </c>
      <c r="S9323" s="14">
        <f t="shared" si="2"/>
        <v>48</v>
      </c>
      <c r="T9323" s="14">
        <f t="shared" si="3"/>
        <v>0.4791666667</v>
      </c>
      <c r="U9323" s="15" t="str">
        <f>vlookup(F9323,'Sub categories'!$A:$C,3,False)</f>
        <v>Paper</v>
      </c>
      <c r="V9323" s="16">
        <f t="shared" si="4"/>
        <v>0</v>
      </c>
      <c r="W9323" s="17">
        <f t="array" ref="W9323">INDEX(shipping_prices!$C$1:$F10550,MATCH(I9323,shipping_prices!$A$1:$A10550,0),MATCH(M9323,shipping_prices!$C$1:$F$1,0))</f>
        <v>51.11</v>
      </c>
      <c r="X9323" s="15" t="str">
        <f t="shared" si="5"/>
        <v>Laurel BeltranOxnardCalifornia</v>
      </c>
      <c r="Y9323" s="15" t="str">
        <f t="shared" si="6"/>
        <v>Low</v>
      </c>
    </row>
    <row r="9324" hidden="1">
      <c r="A9324" s="1">
        <v>43420.0</v>
      </c>
      <c r="B9324" s="2" t="s">
        <v>8087</v>
      </c>
      <c r="C9324" s="2">
        <v>3.0</v>
      </c>
      <c r="D9324" s="2" t="s">
        <v>5098</v>
      </c>
      <c r="E9324" s="2" t="s">
        <v>49</v>
      </c>
      <c r="F9324" s="2" t="s">
        <v>4889</v>
      </c>
      <c r="G9324" s="2" t="s">
        <v>39</v>
      </c>
      <c r="H9324" s="2" t="s">
        <v>472</v>
      </c>
      <c r="I9324" s="2" t="s">
        <v>868</v>
      </c>
      <c r="J9324" s="2" t="s">
        <v>42</v>
      </c>
      <c r="K9324" s="2" t="s">
        <v>43</v>
      </c>
      <c r="L9324" s="10">
        <v>43420.0</v>
      </c>
      <c r="M9324" s="2" t="s">
        <v>469</v>
      </c>
      <c r="N9324" s="11">
        <v>0.0</v>
      </c>
      <c r="O9324" s="12">
        <v>223.0</v>
      </c>
      <c r="P9324" s="13">
        <v>0.2</v>
      </c>
      <c r="Q9324" s="13">
        <v>1113.0</v>
      </c>
      <c r="R9324" s="13">
        <f t="shared" si="1"/>
        <v>1113</v>
      </c>
      <c r="S9324" s="14">
        <f t="shared" si="2"/>
        <v>371</v>
      </c>
      <c r="T9324" s="14">
        <f t="shared" si="3"/>
        <v>0.200359389</v>
      </c>
      <c r="U9324" s="15" t="str">
        <f>vlookup(F9324,'Sub categories'!$A:$C,3,False)</f>
        <v>Storage</v>
      </c>
      <c r="V9324" s="16">
        <f t="shared" si="4"/>
        <v>0</v>
      </c>
      <c r="W9324" s="17">
        <f t="array" ref="W9324">INDEX(shipping_prices!$C$1:$F10551,MATCH(I9324,shipping_prices!$A$1:$A10551,0),MATCH(M9324,shipping_prices!$C$1:$F$1,0))</f>
        <v>51.11</v>
      </c>
      <c r="X9324" s="15" t="str">
        <f t="shared" si="5"/>
        <v>Laurel BeltranOxnardCalifornia</v>
      </c>
      <c r="Y9324" s="15" t="str">
        <f t="shared" si="6"/>
        <v>High</v>
      </c>
    </row>
    <row r="9325" hidden="1">
      <c r="A9325" s="1">
        <v>43421.0</v>
      </c>
      <c r="B9325" s="2" t="s">
        <v>8088</v>
      </c>
      <c r="C9325" s="2">
        <v>7.0</v>
      </c>
      <c r="D9325" s="2" t="s">
        <v>2079</v>
      </c>
      <c r="E9325" s="2" t="s">
        <v>49</v>
      </c>
      <c r="F9325" s="2" t="s">
        <v>1154</v>
      </c>
      <c r="G9325" s="2" t="s">
        <v>39</v>
      </c>
      <c r="H9325" s="2" t="s">
        <v>193</v>
      </c>
      <c r="I9325" s="2" t="s">
        <v>169</v>
      </c>
      <c r="J9325" s="2" t="s">
        <v>42</v>
      </c>
      <c r="K9325" s="2" t="s">
        <v>43</v>
      </c>
      <c r="L9325" s="10">
        <v>43430.0</v>
      </c>
      <c r="M9325" s="2" t="s">
        <v>34</v>
      </c>
      <c r="N9325" s="11">
        <v>0.0</v>
      </c>
      <c r="O9325" s="12">
        <v>11.0</v>
      </c>
      <c r="P9325" s="13">
        <v>0.48</v>
      </c>
      <c r="Q9325" s="13">
        <v>22.0</v>
      </c>
      <c r="R9325" s="13">
        <f t="shared" si="1"/>
        <v>22</v>
      </c>
      <c r="S9325" s="14">
        <f t="shared" si="2"/>
        <v>3.142857143</v>
      </c>
      <c r="T9325" s="14">
        <f t="shared" si="3"/>
        <v>0.5</v>
      </c>
      <c r="U9325" s="15" t="str">
        <f>vlookup(F9325,'Sub categories'!$A:$C,3,False)</f>
        <v>Labels</v>
      </c>
      <c r="V9325" s="16">
        <f t="shared" si="4"/>
        <v>9</v>
      </c>
      <c r="W9325" s="17">
        <f t="array" ref="W9325">INDEX(shipping_prices!$C$1:$F10552,MATCH(I9325,shipping_prices!$A$1:$A10552,0),MATCH(M9325,shipping_prices!$C$1:$F$1,0))</f>
        <v>14.86</v>
      </c>
      <c r="X9325" s="15" t="str">
        <f t="shared" si="5"/>
        <v>Ross BairdLos AngelesCalifornia</v>
      </c>
      <c r="Y9325" s="15" t="str">
        <f t="shared" si="6"/>
        <v>Low</v>
      </c>
    </row>
    <row r="9326" hidden="1">
      <c r="A9326" s="1">
        <v>43421.0</v>
      </c>
      <c r="B9326" s="2" t="s">
        <v>8088</v>
      </c>
      <c r="C9326" s="2">
        <v>5.0</v>
      </c>
      <c r="D9326" s="2" t="s">
        <v>2079</v>
      </c>
      <c r="E9326" s="2" t="s">
        <v>49</v>
      </c>
      <c r="F9326" s="2" t="s">
        <v>8089</v>
      </c>
      <c r="G9326" s="2" t="s">
        <v>39</v>
      </c>
      <c r="H9326" s="2" t="s">
        <v>51</v>
      </c>
      <c r="I9326" s="2" t="s">
        <v>169</v>
      </c>
      <c r="J9326" s="2" t="s">
        <v>42</v>
      </c>
      <c r="K9326" s="2" t="s">
        <v>43</v>
      </c>
      <c r="L9326" s="10">
        <v>43430.0</v>
      </c>
      <c r="M9326" s="2" t="s">
        <v>34</v>
      </c>
      <c r="N9326" s="11">
        <v>0.0</v>
      </c>
      <c r="O9326" s="12">
        <v>47.0</v>
      </c>
      <c r="P9326" s="13">
        <v>0.47</v>
      </c>
      <c r="Q9326" s="13">
        <v>100.0</v>
      </c>
      <c r="R9326" s="13">
        <f t="shared" si="1"/>
        <v>100</v>
      </c>
      <c r="S9326" s="14">
        <f t="shared" si="2"/>
        <v>20</v>
      </c>
      <c r="T9326" s="14">
        <f t="shared" si="3"/>
        <v>0.47</v>
      </c>
      <c r="U9326" s="15" t="str">
        <f>vlookup(F9326,'Sub categories'!$A:$C,3,False)</f>
        <v>Paper</v>
      </c>
      <c r="V9326" s="16">
        <f t="shared" si="4"/>
        <v>9</v>
      </c>
      <c r="W9326" s="17">
        <f t="array" ref="W9326">INDEX(shipping_prices!$C$1:$F10553,MATCH(I9326,shipping_prices!$A$1:$A10553,0),MATCH(M9326,shipping_prices!$C$1:$F$1,0))</f>
        <v>14.86</v>
      </c>
      <c r="X9326" s="15" t="str">
        <f t="shared" si="5"/>
        <v>Ross BairdLos AngelesCalifornia</v>
      </c>
      <c r="Y9326" s="15" t="str">
        <f t="shared" si="6"/>
        <v>High</v>
      </c>
    </row>
    <row r="9327" hidden="1">
      <c r="A9327" s="1">
        <v>43421.0</v>
      </c>
      <c r="B9327" s="2" t="s">
        <v>8090</v>
      </c>
      <c r="C9327" s="2">
        <v>2.0</v>
      </c>
      <c r="D9327" s="2" t="s">
        <v>108</v>
      </c>
      <c r="E9327" s="2" t="s">
        <v>49</v>
      </c>
      <c r="F9327" s="2" t="s">
        <v>932</v>
      </c>
      <c r="G9327" s="2" t="s">
        <v>39</v>
      </c>
      <c r="H9327" s="2" t="s">
        <v>193</v>
      </c>
      <c r="I9327" s="2" t="s">
        <v>511</v>
      </c>
      <c r="J9327" s="2" t="s">
        <v>141</v>
      </c>
      <c r="K9327" s="2" t="s">
        <v>77</v>
      </c>
      <c r="L9327" s="10">
        <v>43421.0</v>
      </c>
      <c r="M9327" s="2" t="s">
        <v>469</v>
      </c>
      <c r="N9327" s="11">
        <v>0.8</v>
      </c>
      <c r="O9327" s="12">
        <v>-3.0</v>
      </c>
      <c r="P9327" s="13">
        <v>-1.5</v>
      </c>
      <c r="Q9327" s="13">
        <v>2.0</v>
      </c>
      <c r="R9327" s="13">
        <f t="shared" si="1"/>
        <v>10</v>
      </c>
      <c r="S9327" s="14">
        <f t="shared" si="2"/>
        <v>5</v>
      </c>
      <c r="T9327" s="14">
        <f t="shared" si="3"/>
        <v>-1.5</v>
      </c>
      <c r="U9327" s="15" t="str">
        <f>vlookup(F9327,'Sub categories'!$A:$C,3,False)</f>
        <v>Binders</v>
      </c>
      <c r="V9327" s="16">
        <f t="shared" si="4"/>
        <v>0</v>
      </c>
      <c r="W9327" s="17">
        <f t="array" ref="W9327">INDEX(shipping_prices!$C$1:$F10554,MATCH(I9327,shipping_prices!$A$1:$A10554,0),MATCH(M9327,shipping_prices!$C$1:$F$1,0))</f>
        <v>49.8</v>
      </c>
      <c r="X9327" s="15" t="str">
        <f t="shared" si="5"/>
        <v>Eugene HildebrandAuroraIllinois</v>
      </c>
      <c r="Y9327" s="15" t="str">
        <f t="shared" si="6"/>
        <v>loss</v>
      </c>
    </row>
    <row r="9328">
      <c r="A9328" s="1">
        <v>43421.0</v>
      </c>
      <c r="B9328" s="2" t="s">
        <v>8090</v>
      </c>
      <c r="C9328" s="2">
        <v>2.0</v>
      </c>
      <c r="D9328" s="2" t="s">
        <v>108</v>
      </c>
      <c r="E9328" s="2" t="s">
        <v>49</v>
      </c>
      <c r="F9328" s="2" t="s">
        <v>1095</v>
      </c>
      <c r="G9328" s="2" t="s">
        <v>45</v>
      </c>
      <c r="H9328" s="2" t="s">
        <v>227</v>
      </c>
      <c r="I9328" s="2" t="s">
        <v>511</v>
      </c>
      <c r="J9328" s="2" t="s">
        <v>141</v>
      </c>
      <c r="K9328" s="2" t="s">
        <v>77</v>
      </c>
      <c r="L9328" s="10">
        <v>43421.0</v>
      </c>
      <c r="M9328" s="2" t="s">
        <v>469</v>
      </c>
      <c r="N9328" s="11">
        <v>0.3</v>
      </c>
      <c r="O9328" s="12">
        <v>-50.0</v>
      </c>
      <c r="P9328" s="13">
        <v>-0.07</v>
      </c>
      <c r="Q9328" s="13">
        <v>701.0</v>
      </c>
      <c r="R9328" s="13">
        <f t="shared" si="1"/>
        <v>1001.428571</v>
      </c>
      <c r="S9328" s="14">
        <f t="shared" si="2"/>
        <v>500.7142857</v>
      </c>
      <c r="T9328" s="14">
        <f t="shared" si="3"/>
        <v>-0.07132667618</v>
      </c>
      <c r="U9328" s="15" t="str">
        <f>vlookup(F9328,'Sub categories'!$A:$C,3,False)</f>
        <v>Chairs</v>
      </c>
      <c r="V9328" s="16">
        <f t="shared" si="4"/>
        <v>0</v>
      </c>
      <c r="W9328" s="17">
        <f t="array" ref="W9328">INDEX(shipping_prices!$C$1:$F10555,MATCH(I9328,shipping_prices!$A$1:$A10555,0),MATCH(M9328,shipping_prices!$C$1:$F$1,0))</f>
        <v>49.8</v>
      </c>
      <c r="X9328" s="15" t="str">
        <f t="shared" si="5"/>
        <v>Eugene HildebrandAuroraIllinois</v>
      </c>
      <c r="Y9328" s="15" t="str">
        <f t="shared" si="6"/>
        <v>loss</v>
      </c>
    </row>
    <row r="9329" hidden="1">
      <c r="A9329" s="1">
        <v>43421.0</v>
      </c>
      <c r="B9329" s="2" t="s">
        <v>8091</v>
      </c>
      <c r="C9329" s="2">
        <v>2.0</v>
      </c>
      <c r="D9329" s="2" t="s">
        <v>2704</v>
      </c>
      <c r="E9329" s="2" t="s">
        <v>27</v>
      </c>
      <c r="F9329" s="2" t="s">
        <v>139</v>
      </c>
      <c r="G9329" s="2" t="s">
        <v>39</v>
      </c>
      <c r="H9329" s="2" t="s">
        <v>139</v>
      </c>
      <c r="I9329" s="2" t="s">
        <v>8092</v>
      </c>
      <c r="J9329" s="2" t="s">
        <v>2121</v>
      </c>
      <c r="K9329" s="2" t="s">
        <v>54</v>
      </c>
      <c r="L9329" s="10">
        <v>43421.0</v>
      </c>
      <c r="M9329" s="2" t="s">
        <v>469</v>
      </c>
      <c r="N9329" s="11">
        <v>0.0</v>
      </c>
      <c r="O9329" s="12">
        <v>5.0</v>
      </c>
      <c r="P9329" s="13">
        <v>0.27</v>
      </c>
      <c r="Q9329" s="13">
        <v>17.0</v>
      </c>
      <c r="R9329" s="13">
        <f t="shared" si="1"/>
        <v>17</v>
      </c>
      <c r="S9329" s="14">
        <f t="shared" si="2"/>
        <v>8.5</v>
      </c>
      <c r="T9329" s="14">
        <f t="shared" si="3"/>
        <v>0.2941176471</v>
      </c>
      <c r="U9329" s="15" t="str">
        <f>vlookup(F9329,'Sub categories'!$A:$C,3,False)</f>
        <v>Appliances</v>
      </c>
      <c r="V9329" s="16">
        <f t="shared" si="4"/>
        <v>0</v>
      </c>
      <c r="W9329" s="17">
        <f t="array" ref="W9329">INDEX(shipping_prices!$C$1:$F10556,MATCH(I9329,shipping_prices!$A$1:$A10556,0),MATCH(M9329,shipping_prices!$C$1:$F$1,0))</f>
        <v>50.09</v>
      </c>
      <c r="X9329" s="15" t="str">
        <f t="shared" si="5"/>
        <v>Hunter GlantzKennerLouisiana</v>
      </c>
      <c r="Y9329" s="15" t="str">
        <f t="shared" si="6"/>
        <v>Low</v>
      </c>
    </row>
    <row r="9330" hidden="1">
      <c r="A9330" s="1">
        <v>43421.0</v>
      </c>
      <c r="B9330" s="2" t="s">
        <v>8091</v>
      </c>
      <c r="C9330" s="2">
        <v>2.0</v>
      </c>
      <c r="D9330" s="2" t="s">
        <v>2704</v>
      </c>
      <c r="E9330" s="2" t="s">
        <v>27</v>
      </c>
      <c r="F9330" s="2" t="s">
        <v>1476</v>
      </c>
      <c r="G9330" s="2" t="s">
        <v>29</v>
      </c>
      <c r="H9330" s="2" t="s">
        <v>408</v>
      </c>
      <c r="I9330" s="2" t="s">
        <v>8092</v>
      </c>
      <c r="J9330" s="2" t="s">
        <v>2121</v>
      </c>
      <c r="K9330" s="2" t="s">
        <v>54</v>
      </c>
      <c r="L9330" s="10">
        <v>43421.0</v>
      </c>
      <c r="M9330" s="2" t="s">
        <v>469</v>
      </c>
      <c r="N9330" s="11">
        <v>0.0</v>
      </c>
      <c r="O9330" s="12">
        <v>15.0</v>
      </c>
      <c r="P9330" s="13">
        <v>0.21</v>
      </c>
      <c r="Q9330" s="13">
        <v>72.0</v>
      </c>
      <c r="R9330" s="13">
        <f t="shared" si="1"/>
        <v>72</v>
      </c>
      <c r="S9330" s="14">
        <f t="shared" si="2"/>
        <v>36</v>
      </c>
      <c r="T9330" s="14">
        <f t="shared" si="3"/>
        <v>0.2083333333</v>
      </c>
      <c r="U9330" s="15" t="str">
        <f>vlookup(F9330,'Sub categories'!$A:$C,3,False)</f>
        <v>Accessories</v>
      </c>
      <c r="V9330" s="16">
        <f t="shared" si="4"/>
        <v>0</v>
      </c>
      <c r="W9330" s="17">
        <f t="array" ref="W9330">INDEX(shipping_prices!$C$1:$F10557,MATCH(I9330,shipping_prices!$A$1:$A10557,0),MATCH(M9330,shipping_prices!$C$1:$F$1,0))</f>
        <v>50.09</v>
      </c>
      <c r="X9330" s="15" t="str">
        <f t="shared" si="5"/>
        <v>Hunter GlantzKennerLouisiana</v>
      </c>
      <c r="Y9330" s="15" t="str">
        <f t="shared" si="6"/>
        <v>Low</v>
      </c>
    </row>
    <row r="9331" hidden="1">
      <c r="A9331" s="1">
        <v>43421.0</v>
      </c>
      <c r="B9331" s="2" t="s">
        <v>8093</v>
      </c>
      <c r="C9331" s="2">
        <v>2.0</v>
      </c>
      <c r="D9331" s="2" t="s">
        <v>1518</v>
      </c>
      <c r="E9331" s="2" t="s">
        <v>27</v>
      </c>
      <c r="F9331" s="2" t="s">
        <v>3179</v>
      </c>
      <c r="G9331" s="2" t="s">
        <v>39</v>
      </c>
      <c r="H9331" s="2" t="s">
        <v>51</v>
      </c>
      <c r="I9331" s="2" t="s">
        <v>1639</v>
      </c>
      <c r="J9331" s="2" t="s">
        <v>1343</v>
      </c>
      <c r="K9331" s="2" t="s">
        <v>43</v>
      </c>
      <c r="L9331" s="10">
        <v>43423.0</v>
      </c>
      <c r="M9331" s="2" t="s">
        <v>34</v>
      </c>
      <c r="N9331" s="11">
        <v>0.2</v>
      </c>
      <c r="O9331" s="12">
        <v>4.0</v>
      </c>
      <c r="P9331" s="13">
        <v>0.35</v>
      </c>
      <c r="Q9331" s="13">
        <v>10.0</v>
      </c>
      <c r="R9331" s="13">
        <f t="shared" si="1"/>
        <v>12.5</v>
      </c>
      <c r="S9331" s="14">
        <f t="shared" si="2"/>
        <v>6.25</v>
      </c>
      <c r="T9331" s="14">
        <f t="shared" si="3"/>
        <v>0.4</v>
      </c>
      <c r="U9331" s="15" t="str">
        <f>vlookup(F9331,'Sub categories'!$A:$C,3,False)</f>
        <v>Paper</v>
      </c>
      <c r="V9331" s="16">
        <f t="shared" si="4"/>
        <v>2</v>
      </c>
      <c r="W9331" s="17">
        <f t="array" ref="W9331">INDEX(shipping_prices!$C$1:$F10558,MATCH(I9331,shipping_prices!$A$1:$A10558,0),MATCH(M9331,shipping_prices!$C$1:$F$1,0))</f>
        <v>14.45</v>
      </c>
      <c r="X9331" s="15" t="str">
        <f t="shared" si="5"/>
        <v>Zuschuss CarrollSalemOregon</v>
      </c>
      <c r="Y9331" s="15" t="str">
        <f t="shared" si="6"/>
        <v>Low</v>
      </c>
    </row>
    <row r="9332" hidden="1">
      <c r="A9332" s="1">
        <v>43421.0</v>
      </c>
      <c r="B9332" s="2" t="s">
        <v>8093</v>
      </c>
      <c r="C9332" s="2">
        <v>3.0</v>
      </c>
      <c r="D9332" s="2" t="s">
        <v>1518</v>
      </c>
      <c r="E9332" s="2" t="s">
        <v>27</v>
      </c>
      <c r="F9332" s="2" t="s">
        <v>2543</v>
      </c>
      <c r="G9332" s="2" t="s">
        <v>39</v>
      </c>
      <c r="H9332" s="2" t="s">
        <v>79</v>
      </c>
      <c r="I9332" s="2" t="s">
        <v>1639</v>
      </c>
      <c r="J9332" s="2" t="s">
        <v>1343</v>
      </c>
      <c r="K9332" s="2" t="s">
        <v>43</v>
      </c>
      <c r="L9332" s="10">
        <v>43423.0</v>
      </c>
      <c r="M9332" s="2" t="s">
        <v>34</v>
      </c>
      <c r="N9332" s="11">
        <v>0.7</v>
      </c>
      <c r="O9332" s="12">
        <v>-13.0</v>
      </c>
      <c r="P9332" s="13">
        <v>-0.77</v>
      </c>
      <c r="Q9332" s="13">
        <v>17.0</v>
      </c>
      <c r="R9332" s="13">
        <f t="shared" si="1"/>
        <v>56.66666667</v>
      </c>
      <c r="S9332" s="14">
        <f t="shared" si="2"/>
        <v>18.88888889</v>
      </c>
      <c r="T9332" s="14">
        <f t="shared" si="3"/>
        <v>-0.7647058824</v>
      </c>
      <c r="U9332" s="15" t="str">
        <f>vlookup(F9332,'Sub categories'!$A:$C,3,False)</f>
        <v>Binders</v>
      </c>
      <c r="V9332" s="16">
        <f t="shared" si="4"/>
        <v>2</v>
      </c>
      <c r="W9332" s="17">
        <f t="array" ref="W9332">INDEX(shipping_prices!$C$1:$F10559,MATCH(I9332,shipping_prices!$A$1:$A10559,0),MATCH(M9332,shipping_prices!$C$1:$F$1,0))</f>
        <v>14.45</v>
      </c>
      <c r="X9332" s="15" t="str">
        <f t="shared" si="5"/>
        <v>Zuschuss CarrollSalemOregon</v>
      </c>
      <c r="Y9332" s="15" t="str">
        <f t="shared" si="6"/>
        <v>loss</v>
      </c>
    </row>
    <row r="9333" hidden="1">
      <c r="A9333" s="1">
        <v>43421.0</v>
      </c>
      <c r="B9333" s="2" t="s">
        <v>8093</v>
      </c>
      <c r="C9333" s="2">
        <v>4.0</v>
      </c>
      <c r="D9333" s="2" t="s">
        <v>1518</v>
      </c>
      <c r="E9333" s="2" t="s">
        <v>27</v>
      </c>
      <c r="F9333" s="2" t="s">
        <v>1076</v>
      </c>
      <c r="G9333" s="2" t="s">
        <v>39</v>
      </c>
      <c r="H9333" s="2" t="s">
        <v>51</v>
      </c>
      <c r="I9333" s="2" t="s">
        <v>1639</v>
      </c>
      <c r="J9333" s="2" t="s">
        <v>1343</v>
      </c>
      <c r="K9333" s="2" t="s">
        <v>43</v>
      </c>
      <c r="L9333" s="10">
        <v>43423.0</v>
      </c>
      <c r="M9333" s="2" t="s">
        <v>34</v>
      </c>
      <c r="N9333" s="11">
        <v>0.2</v>
      </c>
      <c r="O9333" s="12">
        <v>7.0</v>
      </c>
      <c r="P9333" s="13">
        <v>0.35</v>
      </c>
      <c r="Q9333" s="13">
        <v>21.0</v>
      </c>
      <c r="R9333" s="13">
        <f t="shared" si="1"/>
        <v>26.25</v>
      </c>
      <c r="S9333" s="14">
        <f t="shared" si="2"/>
        <v>6.5625</v>
      </c>
      <c r="T9333" s="14">
        <f t="shared" si="3"/>
        <v>0.3333333333</v>
      </c>
      <c r="U9333" s="15" t="str">
        <f>vlookup(F9333,'Sub categories'!$A:$C,3,False)</f>
        <v>Paper</v>
      </c>
      <c r="V9333" s="16">
        <f t="shared" si="4"/>
        <v>2</v>
      </c>
      <c r="W9333" s="17">
        <f t="array" ref="W9333">INDEX(shipping_prices!$C$1:$F10560,MATCH(I9333,shipping_prices!$A$1:$A10560,0),MATCH(M9333,shipping_prices!$C$1:$F$1,0))</f>
        <v>14.45</v>
      </c>
      <c r="X9333" s="15" t="str">
        <f t="shared" si="5"/>
        <v>Zuschuss CarrollSalemOregon</v>
      </c>
      <c r="Y9333" s="15" t="str">
        <f t="shared" si="6"/>
        <v>Low</v>
      </c>
    </row>
    <row r="9334" hidden="1">
      <c r="A9334" s="1">
        <v>43421.0</v>
      </c>
      <c r="B9334" s="2" t="s">
        <v>8093</v>
      </c>
      <c r="C9334" s="2">
        <v>2.0</v>
      </c>
      <c r="D9334" s="2" t="s">
        <v>1518</v>
      </c>
      <c r="E9334" s="2" t="s">
        <v>27</v>
      </c>
      <c r="F9334" s="2" t="s">
        <v>3039</v>
      </c>
      <c r="G9334" s="2" t="s">
        <v>29</v>
      </c>
      <c r="H9334" s="2" t="s">
        <v>79</v>
      </c>
      <c r="I9334" s="2" t="s">
        <v>1639</v>
      </c>
      <c r="J9334" s="2" t="s">
        <v>1343</v>
      </c>
      <c r="K9334" s="2" t="s">
        <v>43</v>
      </c>
      <c r="L9334" s="10">
        <v>43423.0</v>
      </c>
      <c r="M9334" s="2" t="s">
        <v>34</v>
      </c>
      <c r="N9334" s="11">
        <v>0.2</v>
      </c>
      <c r="O9334" s="12">
        <v>-20.0</v>
      </c>
      <c r="P9334" s="13">
        <v>-0.24</v>
      </c>
      <c r="Q9334" s="13">
        <v>85.0</v>
      </c>
      <c r="R9334" s="13">
        <f t="shared" si="1"/>
        <v>106.25</v>
      </c>
      <c r="S9334" s="14">
        <f t="shared" si="2"/>
        <v>53.125</v>
      </c>
      <c r="T9334" s="14">
        <f t="shared" si="3"/>
        <v>-0.2352941176</v>
      </c>
      <c r="U9334" s="15" t="str">
        <f>vlookup(F9334,'Sub categories'!$A:$C,3,False)</f>
        <v>Phones</v>
      </c>
      <c r="V9334" s="16">
        <f t="shared" si="4"/>
        <v>2</v>
      </c>
      <c r="W9334" s="17">
        <f t="array" ref="W9334">INDEX(shipping_prices!$C$1:$F10561,MATCH(I9334,shipping_prices!$A$1:$A10561,0),MATCH(M9334,shipping_prices!$C$1:$F$1,0))</f>
        <v>14.45</v>
      </c>
      <c r="X9334" s="15" t="str">
        <f t="shared" si="5"/>
        <v>Zuschuss CarrollSalemOregon</v>
      </c>
      <c r="Y9334" s="15" t="str">
        <f t="shared" si="6"/>
        <v>loss</v>
      </c>
    </row>
    <row r="9335" hidden="1">
      <c r="A9335" s="1">
        <v>43421.0</v>
      </c>
      <c r="B9335" s="2" t="s">
        <v>8094</v>
      </c>
      <c r="C9335" s="2">
        <v>4.0</v>
      </c>
      <c r="D9335" s="2" t="s">
        <v>4413</v>
      </c>
      <c r="E9335" s="2" t="s">
        <v>27</v>
      </c>
      <c r="F9335" s="2" t="s">
        <v>1261</v>
      </c>
      <c r="G9335" s="2" t="s">
        <v>39</v>
      </c>
      <c r="H9335" s="2" t="s">
        <v>146</v>
      </c>
      <c r="I9335" s="2" t="s">
        <v>158</v>
      </c>
      <c r="J9335" s="2" t="s">
        <v>159</v>
      </c>
      <c r="K9335" s="2" t="s">
        <v>43</v>
      </c>
      <c r="L9335" s="10">
        <v>43431.0</v>
      </c>
      <c r="M9335" s="2" t="s">
        <v>34</v>
      </c>
      <c r="N9335" s="11">
        <v>0.2</v>
      </c>
      <c r="O9335" s="12">
        <v>6.0</v>
      </c>
      <c r="P9335" s="13">
        <v>0.36</v>
      </c>
      <c r="Q9335" s="13">
        <v>16.0</v>
      </c>
      <c r="R9335" s="13">
        <f t="shared" si="1"/>
        <v>20</v>
      </c>
      <c r="S9335" s="14">
        <f t="shared" si="2"/>
        <v>5</v>
      </c>
      <c r="T9335" s="14">
        <f t="shared" si="3"/>
        <v>0.375</v>
      </c>
      <c r="U9335" s="15" t="str">
        <f>vlookup(F9335,'Sub categories'!$A:$C,3,False)</f>
        <v>Binders</v>
      </c>
      <c r="V9335" s="16">
        <f t="shared" si="4"/>
        <v>10</v>
      </c>
      <c r="W9335" s="17">
        <f t="array" ref="W9335">INDEX(shipping_prices!$C$1:$F10562,MATCH(I9335,shipping_prices!$A$1:$A10562,0),MATCH(M9335,shipping_prices!$C$1:$F$1,0))</f>
        <v>7</v>
      </c>
      <c r="X9335" s="15" t="str">
        <f t="shared" si="5"/>
        <v>Neoma MurraySeattleWashington</v>
      </c>
      <c r="Y9335" s="15" t="str">
        <f t="shared" si="6"/>
        <v>Low</v>
      </c>
    </row>
    <row r="9336" hidden="1">
      <c r="A9336" s="1">
        <v>43421.0</v>
      </c>
      <c r="B9336" s="2" t="s">
        <v>8095</v>
      </c>
      <c r="C9336" s="2">
        <v>4.0</v>
      </c>
      <c r="D9336" s="2" t="s">
        <v>5098</v>
      </c>
      <c r="E9336" s="2" t="s">
        <v>49</v>
      </c>
      <c r="F9336" s="2" t="s">
        <v>524</v>
      </c>
      <c r="G9336" s="2" t="s">
        <v>39</v>
      </c>
      <c r="H9336" s="2" t="s">
        <v>193</v>
      </c>
      <c r="I9336" s="2" t="s">
        <v>3131</v>
      </c>
      <c r="J9336" s="2" t="s">
        <v>814</v>
      </c>
      <c r="K9336" s="2" t="s">
        <v>43</v>
      </c>
      <c r="L9336" s="10">
        <v>43422.0</v>
      </c>
      <c r="M9336" s="2" t="s">
        <v>142</v>
      </c>
      <c r="N9336" s="11">
        <v>0.7</v>
      </c>
      <c r="O9336" s="12">
        <v>-9.0</v>
      </c>
      <c r="P9336" s="13">
        <v>-0.77</v>
      </c>
      <c r="Q9336" s="13">
        <v>12.0</v>
      </c>
      <c r="R9336" s="13">
        <f t="shared" si="1"/>
        <v>40</v>
      </c>
      <c r="S9336" s="14">
        <f t="shared" si="2"/>
        <v>10</v>
      </c>
      <c r="T9336" s="14">
        <f t="shared" si="3"/>
        <v>-0.75</v>
      </c>
      <c r="U9336" s="15" t="str">
        <f>vlookup(F9336,'Sub categories'!$A:$C,3,False)</f>
        <v>Binders</v>
      </c>
      <c r="V9336" s="16">
        <f t="shared" si="4"/>
        <v>1</v>
      </c>
      <c r="W9336" s="17">
        <f t="array" ref="W9336">INDEX(shipping_prices!$C$1:$F10563,MATCH(I9336,shipping_prices!$A$1:$A10563,0),MATCH(M9336,shipping_prices!$C$1:$F$1,0))</f>
        <v>15.76</v>
      </c>
      <c r="X9336" s="15" t="str">
        <f t="shared" si="5"/>
        <v>Laurel BeltranPuebloColorado</v>
      </c>
      <c r="Y9336" s="15" t="str">
        <f t="shared" si="6"/>
        <v>loss</v>
      </c>
    </row>
    <row r="9337" hidden="1">
      <c r="A9337" s="1">
        <v>43421.0</v>
      </c>
      <c r="B9337" s="2" t="s">
        <v>8095</v>
      </c>
      <c r="C9337" s="2">
        <v>4.0</v>
      </c>
      <c r="D9337" s="2" t="s">
        <v>5098</v>
      </c>
      <c r="E9337" s="2" t="s">
        <v>49</v>
      </c>
      <c r="F9337" s="2" t="s">
        <v>2116</v>
      </c>
      <c r="G9337" s="2" t="s">
        <v>39</v>
      </c>
      <c r="H9337" s="2" t="s">
        <v>79</v>
      </c>
      <c r="I9337" s="2" t="s">
        <v>3131</v>
      </c>
      <c r="J9337" s="2" t="s">
        <v>814</v>
      </c>
      <c r="K9337" s="2" t="s">
        <v>43</v>
      </c>
      <c r="L9337" s="10">
        <v>43422.0</v>
      </c>
      <c r="M9337" s="2" t="s">
        <v>142</v>
      </c>
      <c r="N9337" s="11">
        <v>0.7</v>
      </c>
      <c r="O9337" s="12">
        <v>-15.0</v>
      </c>
      <c r="P9337" s="13">
        <v>-0.83</v>
      </c>
      <c r="Q9337" s="13">
        <v>18.0</v>
      </c>
      <c r="R9337" s="13">
        <f t="shared" si="1"/>
        <v>60</v>
      </c>
      <c r="S9337" s="14">
        <f t="shared" si="2"/>
        <v>15</v>
      </c>
      <c r="T9337" s="14">
        <f t="shared" si="3"/>
        <v>-0.8333333333</v>
      </c>
      <c r="U9337" s="15" t="str">
        <f>vlookup(F9337,'Sub categories'!$A:$C,3,False)</f>
        <v>Binders</v>
      </c>
      <c r="V9337" s="16">
        <f t="shared" si="4"/>
        <v>1</v>
      </c>
      <c r="W9337" s="17">
        <f t="array" ref="W9337">INDEX(shipping_prices!$C$1:$F10564,MATCH(I9337,shipping_prices!$A$1:$A10564,0),MATCH(M9337,shipping_prices!$C$1:$F$1,0))</f>
        <v>15.76</v>
      </c>
      <c r="X9337" s="15" t="str">
        <f t="shared" si="5"/>
        <v>Laurel BeltranPuebloColorado</v>
      </c>
      <c r="Y9337" s="15" t="str">
        <f t="shared" si="6"/>
        <v>loss</v>
      </c>
    </row>
    <row r="9338" hidden="1">
      <c r="A9338" s="1">
        <v>43421.0</v>
      </c>
      <c r="B9338" s="2" t="s">
        <v>8095</v>
      </c>
      <c r="C9338" s="2">
        <v>5.0</v>
      </c>
      <c r="D9338" s="2" t="s">
        <v>5098</v>
      </c>
      <c r="E9338" s="2" t="s">
        <v>49</v>
      </c>
      <c r="F9338" s="2" t="s">
        <v>2001</v>
      </c>
      <c r="G9338" s="2" t="s">
        <v>29</v>
      </c>
      <c r="H9338" s="2" t="s">
        <v>764</v>
      </c>
      <c r="I9338" s="2" t="s">
        <v>3131</v>
      </c>
      <c r="J9338" s="2" t="s">
        <v>814</v>
      </c>
      <c r="K9338" s="2" t="s">
        <v>43</v>
      </c>
      <c r="L9338" s="10">
        <v>43422.0</v>
      </c>
      <c r="M9338" s="2" t="s">
        <v>142</v>
      </c>
      <c r="N9338" s="11">
        <v>0.2</v>
      </c>
      <c r="O9338" s="12">
        <v>1.0</v>
      </c>
      <c r="P9338" s="13">
        <v>0.01</v>
      </c>
      <c r="Q9338" s="13">
        <v>68.0</v>
      </c>
      <c r="R9338" s="13">
        <f t="shared" si="1"/>
        <v>85</v>
      </c>
      <c r="S9338" s="14">
        <f t="shared" si="2"/>
        <v>17</v>
      </c>
      <c r="T9338" s="14">
        <f t="shared" si="3"/>
        <v>0.01470588235</v>
      </c>
      <c r="U9338" s="15" t="str">
        <f>vlookup(F9338,'Sub categories'!$A:$C,3,False)</f>
        <v>Accessories</v>
      </c>
      <c r="V9338" s="16">
        <f t="shared" si="4"/>
        <v>1</v>
      </c>
      <c r="W9338" s="17">
        <f t="array" ref="W9338">INDEX(shipping_prices!$C$1:$F10565,MATCH(I9338,shipping_prices!$A$1:$A10565,0),MATCH(M9338,shipping_prices!$C$1:$F$1,0))</f>
        <v>15.76</v>
      </c>
      <c r="X9338" s="15" t="str">
        <f t="shared" si="5"/>
        <v>Laurel BeltranPuebloColorado</v>
      </c>
      <c r="Y9338" s="15" t="str">
        <f t="shared" si="6"/>
        <v>Low</v>
      </c>
    </row>
    <row r="9339" hidden="1">
      <c r="A9339" s="1">
        <v>43421.0</v>
      </c>
      <c r="B9339" s="2" t="s">
        <v>8095</v>
      </c>
      <c r="C9339" s="2">
        <v>6.0</v>
      </c>
      <c r="D9339" s="2" t="s">
        <v>5098</v>
      </c>
      <c r="E9339" s="2" t="s">
        <v>49</v>
      </c>
      <c r="F9339" s="2" t="s">
        <v>8096</v>
      </c>
      <c r="G9339" s="2" t="s">
        <v>29</v>
      </c>
      <c r="H9339" s="2" t="s">
        <v>2503</v>
      </c>
      <c r="I9339" s="2" t="s">
        <v>3131</v>
      </c>
      <c r="J9339" s="2" t="s">
        <v>814</v>
      </c>
      <c r="K9339" s="2" t="s">
        <v>43</v>
      </c>
      <c r="L9339" s="10">
        <v>43422.0</v>
      </c>
      <c r="M9339" s="2" t="s">
        <v>142</v>
      </c>
      <c r="N9339" s="11">
        <v>0.7</v>
      </c>
      <c r="O9339" s="12">
        <v>-938.0</v>
      </c>
      <c r="P9339" s="13">
        <v>-1.33</v>
      </c>
      <c r="Q9339" s="13">
        <v>704.0</v>
      </c>
      <c r="R9339" s="13">
        <f t="shared" si="1"/>
        <v>2346.666667</v>
      </c>
      <c r="S9339" s="14">
        <f t="shared" si="2"/>
        <v>391.1111111</v>
      </c>
      <c r="T9339" s="14">
        <f t="shared" si="3"/>
        <v>-1.332386364</v>
      </c>
      <c r="U9339" s="15" t="str">
        <f>vlookup(F9339,'Sub categories'!$A:$C,3,False)</f>
        <v>Machines</v>
      </c>
      <c r="V9339" s="16">
        <f t="shared" si="4"/>
        <v>1</v>
      </c>
      <c r="W9339" s="17">
        <f t="array" ref="W9339">INDEX(shipping_prices!$C$1:$F10566,MATCH(I9339,shipping_prices!$A$1:$A10566,0),MATCH(M9339,shipping_prices!$C$1:$F$1,0))</f>
        <v>15.76</v>
      </c>
      <c r="X9339" s="15" t="str">
        <f t="shared" si="5"/>
        <v>Laurel BeltranPuebloColorado</v>
      </c>
      <c r="Y9339" s="15" t="str">
        <f t="shared" si="6"/>
        <v>loss</v>
      </c>
    </row>
    <row r="9340" hidden="1">
      <c r="A9340" s="1">
        <v>43421.0</v>
      </c>
      <c r="B9340" s="2" t="s">
        <v>8097</v>
      </c>
      <c r="C9340" s="2">
        <v>7.0</v>
      </c>
      <c r="D9340" s="2" t="s">
        <v>1008</v>
      </c>
      <c r="E9340" s="2" t="s">
        <v>27</v>
      </c>
      <c r="F9340" s="2" t="s">
        <v>367</v>
      </c>
      <c r="G9340" s="2" t="s">
        <v>39</v>
      </c>
      <c r="H9340" s="2" t="s">
        <v>79</v>
      </c>
      <c r="I9340" s="2" t="s">
        <v>5137</v>
      </c>
      <c r="J9340" s="2" t="s">
        <v>97</v>
      </c>
      <c r="K9340" s="2" t="s">
        <v>77</v>
      </c>
      <c r="L9340" s="10">
        <v>43428.0</v>
      </c>
      <c r="M9340" s="2" t="s">
        <v>34</v>
      </c>
      <c r="N9340" s="11">
        <v>0.0</v>
      </c>
      <c r="O9340" s="12">
        <v>17.0</v>
      </c>
      <c r="P9340" s="13">
        <v>0.47</v>
      </c>
      <c r="Q9340" s="13">
        <v>36.0</v>
      </c>
      <c r="R9340" s="13">
        <f t="shared" si="1"/>
        <v>36</v>
      </c>
      <c r="S9340" s="14">
        <f t="shared" si="2"/>
        <v>5.142857143</v>
      </c>
      <c r="T9340" s="14">
        <f t="shared" si="3"/>
        <v>0.4722222222</v>
      </c>
      <c r="U9340" s="15" t="str">
        <f>vlookup(F9340,'Sub categories'!$A:$C,3,False)</f>
        <v>Paper</v>
      </c>
      <c r="V9340" s="16">
        <f t="shared" si="4"/>
        <v>7</v>
      </c>
      <c r="W9340" s="17">
        <f t="array" ref="W9340">INDEX(shipping_prices!$C$1:$F10567,MATCH(I9340,shipping_prices!$A$1:$A10567,0),MATCH(M9340,shipping_prices!$C$1:$F$1,0))</f>
        <v>10.68</v>
      </c>
      <c r="X9340" s="15" t="str">
        <f t="shared" si="5"/>
        <v>Ryan CroweGrand RapidsMichigan</v>
      </c>
      <c r="Y9340" s="15" t="str">
        <f t="shared" si="6"/>
        <v>Low</v>
      </c>
    </row>
    <row r="9341" hidden="1">
      <c r="A9341" s="1">
        <v>43422.0</v>
      </c>
      <c r="B9341" s="2" t="s">
        <v>8097</v>
      </c>
      <c r="C9341" s="2">
        <v>2.0</v>
      </c>
      <c r="D9341" s="2" t="s">
        <v>1008</v>
      </c>
      <c r="E9341" s="2" t="s">
        <v>27</v>
      </c>
      <c r="F9341" s="2" t="s">
        <v>2489</v>
      </c>
      <c r="G9341" s="2" t="s">
        <v>29</v>
      </c>
      <c r="H9341" s="2" t="s">
        <v>460</v>
      </c>
      <c r="I9341" s="2" t="s">
        <v>5137</v>
      </c>
      <c r="J9341" s="2" t="s">
        <v>97</v>
      </c>
      <c r="K9341" s="2" t="s">
        <v>77</v>
      </c>
      <c r="L9341" s="10">
        <v>43428.0</v>
      </c>
      <c r="M9341" s="2" t="s">
        <v>34</v>
      </c>
      <c r="N9341" s="11">
        <v>0.0</v>
      </c>
      <c r="O9341" s="12">
        <v>27.0</v>
      </c>
      <c r="P9341" s="13">
        <v>0.28</v>
      </c>
      <c r="Q9341" s="13">
        <v>98.0</v>
      </c>
      <c r="R9341" s="13">
        <f t="shared" si="1"/>
        <v>98</v>
      </c>
      <c r="S9341" s="14">
        <f t="shared" si="2"/>
        <v>49</v>
      </c>
      <c r="T9341" s="14">
        <f t="shared" si="3"/>
        <v>0.2755102041</v>
      </c>
      <c r="U9341" s="15" t="str">
        <f>vlookup(F9341,'Sub categories'!$A:$C,3,False)</f>
        <v>Phones</v>
      </c>
      <c r="V9341" s="16">
        <f t="shared" si="4"/>
        <v>6</v>
      </c>
      <c r="W9341" s="17">
        <f t="array" ref="W9341">INDEX(shipping_prices!$C$1:$F10568,MATCH(I9341,shipping_prices!$A$1:$A10568,0),MATCH(M9341,shipping_prices!$C$1:$F$1,0))</f>
        <v>10.68</v>
      </c>
      <c r="X9341" s="15" t="str">
        <f t="shared" si="5"/>
        <v>Ryan CroweGrand RapidsMichigan</v>
      </c>
      <c r="Y9341" s="15" t="str">
        <f t="shared" si="6"/>
        <v>Low</v>
      </c>
    </row>
    <row r="9342" hidden="1">
      <c r="A9342" s="1">
        <v>43422.0</v>
      </c>
      <c r="B9342" s="2" t="s">
        <v>8098</v>
      </c>
      <c r="C9342" s="2">
        <v>5.0</v>
      </c>
      <c r="D9342" s="2" t="s">
        <v>138</v>
      </c>
      <c r="E9342" s="2" t="s">
        <v>27</v>
      </c>
      <c r="F9342" s="2" t="s">
        <v>6066</v>
      </c>
      <c r="G9342" s="2" t="s">
        <v>39</v>
      </c>
      <c r="H9342" s="2" t="s">
        <v>70</v>
      </c>
      <c r="I9342" s="2" t="s">
        <v>5366</v>
      </c>
      <c r="J9342" s="2" t="s">
        <v>703</v>
      </c>
      <c r="K9342" s="2" t="s">
        <v>77</v>
      </c>
      <c r="L9342" s="10">
        <v>43433.0</v>
      </c>
      <c r="M9342" s="2" t="s">
        <v>90</v>
      </c>
      <c r="N9342" s="11">
        <v>0.0</v>
      </c>
      <c r="O9342" s="12">
        <v>16.0</v>
      </c>
      <c r="P9342" s="13">
        <v>0.46</v>
      </c>
      <c r="Q9342" s="13">
        <v>34.0</v>
      </c>
      <c r="R9342" s="13">
        <f t="shared" si="1"/>
        <v>34</v>
      </c>
      <c r="S9342" s="14">
        <f t="shared" si="2"/>
        <v>6.8</v>
      </c>
      <c r="T9342" s="14">
        <f t="shared" si="3"/>
        <v>0.4705882353</v>
      </c>
      <c r="U9342" s="15" t="str">
        <f>vlookup(F9342,'Sub categories'!$A:$C,3,False)</f>
        <v>Paper</v>
      </c>
      <c r="V9342" s="16">
        <f t="shared" si="4"/>
        <v>11</v>
      </c>
      <c r="W9342" s="17">
        <f t="array" ref="W9342">INDEX(shipping_prices!$C$1:$F10569,MATCH(I9342,shipping_prices!$A$1:$A10569,0),MATCH(M9342,shipping_prices!$C$1:$F$1,0))</f>
        <v>2.19</v>
      </c>
      <c r="X9342" s="15" t="str">
        <f t="shared" si="5"/>
        <v>Matt CollinsFremontNebraska</v>
      </c>
      <c r="Y9342" s="15" t="str">
        <f t="shared" si="6"/>
        <v>Low</v>
      </c>
    </row>
    <row r="9343" hidden="1">
      <c r="A9343" s="1">
        <v>43422.0</v>
      </c>
      <c r="B9343" s="2" t="s">
        <v>8099</v>
      </c>
      <c r="C9343" s="2">
        <v>2.0</v>
      </c>
      <c r="D9343" s="2" t="s">
        <v>1566</v>
      </c>
      <c r="E9343" s="2" t="s">
        <v>27</v>
      </c>
      <c r="F9343" s="2" t="s">
        <v>589</v>
      </c>
      <c r="G9343" s="2" t="s">
        <v>39</v>
      </c>
      <c r="H9343" s="2" t="s">
        <v>589</v>
      </c>
      <c r="I9343" s="2" t="s">
        <v>2161</v>
      </c>
      <c r="J9343" s="2" t="s">
        <v>141</v>
      </c>
      <c r="K9343" s="2" t="s">
        <v>77</v>
      </c>
      <c r="L9343" s="10">
        <v>43433.0</v>
      </c>
      <c r="M9343" s="2" t="s">
        <v>34</v>
      </c>
      <c r="N9343" s="11">
        <v>0.2</v>
      </c>
      <c r="O9343" s="12">
        <v>3.0</v>
      </c>
      <c r="P9343" s="13">
        <v>0.38</v>
      </c>
      <c r="Q9343" s="13">
        <v>9.0</v>
      </c>
      <c r="R9343" s="13">
        <f t="shared" si="1"/>
        <v>11.25</v>
      </c>
      <c r="S9343" s="14">
        <f t="shared" si="2"/>
        <v>5.625</v>
      </c>
      <c r="T9343" s="14">
        <f t="shared" si="3"/>
        <v>0.3333333333</v>
      </c>
      <c r="U9343" s="15" t="str">
        <f>vlookup(F9343,'Sub categories'!$A:$C,3,False)</f>
        <v>Envelopes</v>
      </c>
      <c r="V9343" s="16">
        <f t="shared" si="4"/>
        <v>11</v>
      </c>
      <c r="W9343" s="17">
        <f t="array" ref="W9343">INDEX(shipping_prices!$C$1:$F10570,MATCH(I9343,shipping_prices!$A$1:$A10570,0),MATCH(M9343,shipping_prices!$C$1:$F$1,0))</f>
        <v>6.61</v>
      </c>
      <c r="X9343" s="15" t="str">
        <f t="shared" si="5"/>
        <v>Natalie FritzlerDecaturIllinois</v>
      </c>
      <c r="Y9343" s="15" t="str">
        <f t="shared" si="6"/>
        <v>Low</v>
      </c>
    </row>
    <row r="9344">
      <c r="A9344" s="1">
        <v>43422.0</v>
      </c>
      <c r="B9344" s="2" t="s">
        <v>8099</v>
      </c>
      <c r="C9344" s="2">
        <v>3.0</v>
      </c>
      <c r="D9344" s="2" t="s">
        <v>1566</v>
      </c>
      <c r="E9344" s="2" t="s">
        <v>27</v>
      </c>
      <c r="F9344" s="2" t="s">
        <v>4890</v>
      </c>
      <c r="G9344" s="2" t="s">
        <v>45</v>
      </c>
      <c r="H9344" s="2" t="s">
        <v>46</v>
      </c>
      <c r="I9344" s="2" t="s">
        <v>2161</v>
      </c>
      <c r="J9344" s="2" t="s">
        <v>141</v>
      </c>
      <c r="K9344" s="2" t="s">
        <v>77</v>
      </c>
      <c r="L9344" s="10">
        <v>43433.0</v>
      </c>
      <c r="M9344" s="2" t="s">
        <v>34</v>
      </c>
      <c r="N9344" s="11">
        <v>0.3</v>
      </c>
      <c r="O9344" s="12">
        <v>-96.0</v>
      </c>
      <c r="P9344" s="13">
        <v>-0.13</v>
      </c>
      <c r="Q9344" s="13">
        <v>748.0</v>
      </c>
      <c r="R9344" s="13">
        <f t="shared" si="1"/>
        <v>1068.571429</v>
      </c>
      <c r="S9344" s="14">
        <f t="shared" si="2"/>
        <v>356.1904762</v>
      </c>
      <c r="T9344" s="14">
        <f t="shared" si="3"/>
        <v>-0.128342246</v>
      </c>
      <c r="U9344" s="15" t="str">
        <f>vlookup(F9344,'Sub categories'!$A:$C,3,False)</f>
        <v>Chairs</v>
      </c>
      <c r="V9344" s="16">
        <f t="shared" si="4"/>
        <v>11</v>
      </c>
      <c r="W9344" s="17">
        <f t="array" ref="W9344">INDEX(shipping_prices!$C$1:$F10571,MATCH(I9344,shipping_prices!$A$1:$A10571,0),MATCH(M9344,shipping_prices!$C$1:$F$1,0))</f>
        <v>6.61</v>
      </c>
      <c r="X9344" s="15" t="str">
        <f t="shared" si="5"/>
        <v>Natalie FritzlerDecaturIllinois</v>
      </c>
      <c r="Y9344" s="15" t="str">
        <f t="shared" si="6"/>
        <v>loss</v>
      </c>
    </row>
    <row r="9345" hidden="1">
      <c r="A9345" s="1">
        <v>43422.0</v>
      </c>
      <c r="B9345" s="2" t="s">
        <v>8100</v>
      </c>
      <c r="C9345" s="2">
        <v>9.0</v>
      </c>
      <c r="D9345" s="2" t="s">
        <v>595</v>
      </c>
      <c r="E9345" s="2" t="s">
        <v>27</v>
      </c>
      <c r="F9345" s="2" t="s">
        <v>3904</v>
      </c>
      <c r="G9345" s="2" t="s">
        <v>39</v>
      </c>
      <c r="H9345" s="2" t="s">
        <v>79</v>
      </c>
      <c r="I9345" s="2" t="s">
        <v>163</v>
      </c>
      <c r="J9345" s="2" t="s">
        <v>164</v>
      </c>
      <c r="K9345" s="2" t="s">
        <v>33</v>
      </c>
      <c r="L9345" s="10">
        <v>43423.0</v>
      </c>
      <c r="M9345" s="2" t="s">
        <v>90</v>
      </c>
      <c r="N9345" s="11">
        <v>0.7</v>
      </c>
      <c r="O9345" s="12">
        <v>-58.0</v>
      </c>
      <c r="P9345" s="13">
        <v>-0.73</v>
      </c>
      <c r="Q9345" s="13">
        <v>79.0</v>
      </c>
      <c r="R9345" s="13">
        <f t="shared" si="1"/>
        <v>263.3333333</v>
      </c>
      <c r="S9345" s="14">
        <f t="shared" si="2"/>
        <v>29.25925926</v>
      </c>
      <c r="T9345" s="14">
        <f t="shared" si="3"/>
        <v>-0.7341772152</v>
      </c>
      <c r="U9345" s="15" t="str">
        <f>vlookup(F9345,'Sub categories'!$A:$C,3,False)</f>
        <v>Binders</v>
      </c>
      <c r="V9345" s="16">
        <f t="shared" si="4"/>
        <v>1</v>
      </c>
      <c r="W9345" s="17">
        <f t="array" ref="W9345">INDEX(shipping_prices!$C$1:$F10572,MATCH(I9345,shipping_prices!$A$1:$A10572,0),MATCH(M9345,shipping_prices!$C$1:$F$1,0))</f>
        <v>6.23</v>
      </c>
      <c r="X9345" s="15" t="str">
        <f t="shared" si="5"/>
        <v>Eric HoffmannPhiladelphiaPennsylvania</v>
      </c>
      <c r="Y9345" s="15" t="str">
        <f t="shared" si="6"/>
        <v>loss</v>
      </c>
    </row>
    <row r="9346" hidden="1">
      <c r="A9346" s="1">
        <v>43422.0</v>
      </c>
      <c r="B9346" s="2" t="s">
        <v>8101</v>
      </c>
      <c r="C9346" s="2">
        <v>4.0</v>
      </c>
      <c r="D9346" s="2" t="s">
        <v>2302</v>
      </c>
      <c r="E9346" s="2" t="s">
        <v>49</v>
      </c>
      <c r="F9346" s="2" t="s">
        <v>1963</v>
      </c>
      <c r="G9346" s="2" t="s">
        <v>39</v>
      </c>
      <c r="H9346" s="2" t="s">
        <v>79</v>
      </c>
      <c r="I9346" s="2" t="s">
        <v>194</v>
      </c>
      <c r="J9346" s="2" t="s">
        <v>53</v>
      </c>
      <c r="K9346" s="2" t="s">
        <v>54</v>
      </c>
      <c r="L9346" s="10">
        <v>43434.0</v>
      </c>
      <c r="M9346" s="2" t="s">
        <v>142</v>
      </c>
      <c r="N9346" s="11">
        <v>0.7</v>
      </c>
      <c r="O9346" s="12">
        <v>-3.0</v>
      </c>
      <c r="P9346" s="13">
        <v>-0.7</v>
      </c>
      <c r="Q9346" s="13">
        <v>4.0</v>
      </c>
      <c r="R9346" s="13">
        <f t="shared" si="1"/>
        <v>13.33333333</v>
      </c>
      <c r="S9346" s="14">
        <f t="shared" si="2"/>
        <v>3.333333333</v>
      </c>
      <c r="T9346" s="14">
        <f t="shared" si="3"/>
        <v>-0.75</v>
      </c>
      <c r="U9346" s="15" t="str">
        <f>vlookup(F9346,'Sub categories'!$A:$C,3,False)</f>
        <v>Binders</v>
      </c>
      <c r="V9346" s="16">
        <f t="shared" si="4"/>
        <v>12</v>
      </c>
      <c r="W9346" s="17">
        <f t="array" ref="W9346">INDEX(shipping_prices!$C$1:$F10573,MATCH(I9346,shipping_prices!$A$1:$A10573,0),MATCH(M9346,shipping_prices!$C$1:$F$1,0))</f>
        <v>22.5</v>
      </c>
      <c r="X9346" s="15" t="str">
        <f t="shared" si="5"/>
        <v>Pete ArmstrongMiamiFlorida</v>
      </c>
      <c r="Y9346" s="15" t="str">
        <f t="shared" si="6"/>
        <v>loss</v>
      </c>
    </row>
    <row r="9347" hidden="1">
      <c r="A9347" s="1">
        <v>43422.0</v>
      </c>
      <c r="B9347" s="2" t="s">
        <v>8102</v>
      </c>
      <c r="C9347" s="2">
        <v>1.0</v>
      </c>
      <c r="D9347" s="2" t="s">
        <v>4066</v>
      </c>
      <c r="E9347" s="2" t="s">
        <v>49</v>
      </c>
      <c r="F9347" s="2" t="s">
        <v>1963</v>
      </c>
      <c r="G9347" s="2" t="s">
        <v>39</v>
      </c>
      <c r="H9347" s="2" t="s">
        <v>79</v>
      </c>
      <c r="I9347" s="2" t="s">
        <v>158</v>
      </c>
      <c r="J9347" s="2" t="s">
        <v>159</v>
      </c>
      <c r="K9347" s="2" t="s">
        <v>43</v>
      </c>
      <c r="L9347" s="10">
        <v>43427.0</v>
      </c>
      <c r="M9347" s="2" t="s">
        <v>142</v>
      </c>
      <c r="N9347" s="11">
        <v>0.2</v>
      </c>
      <c r="O9347" s="12">
        <v>1.0</v>
      </c>
      <c r="P9347" s="13">
        <v>0.36</v>
      </c>
      <c r="Q9347" s="13">
        <v>2.0</v>
      </c>
      <c r="R9347" s="13">
        <f t="shared" si="1"/>
        <v>2.5</v>
      </c>
      <c r="S9347" s="14">
        <f t="shared" si="2"/>
        <v>2.5</v>
      </c>
      <c r="T9347" s="14">
        <f t="shared" si="3"/>
        <v>0.5</v>
      </c>
      <c r="U9347" s="15" t="str">
        <f>vlookup(F9347,'Sub categories'!$A:$C,3,False)</f>
        <v>Binders</v>
      </c>
      <c r="V9347" s="16">
        <f t="shared" si="4"/>
        <v>5</v>
      </c>
      <c r="W9347" s="17">
        <f t="array" ref="W9347">INDEX(shipping_prices!$C$1:$F10574,MATCH(I9347,shipping_prices!$A$1:$A10574,0),MATCH(M9347,shipping_prices!$C$1:$F$1,0))</f>
        <v>18.38</v>
      </c>
      <c r="X9347" s="15" t="str">
        <f t="shared" si="5"/>
        <v>Nick ZanduskySeattleWashington</v>
      </c>
      <c r="Y9347" s="15" t="str">
        <f t="shared" si="6"/>
        <v>Low</v>
      </c>
    </row>
    <row r="9348" hidden="1">
      <c r="A9348" s="1">
        <v>43422.0</v>
      </c>
      <c r="B9348" s="2" t="s">
        <v>8103</v>
      </c>
      <c r="C9348" s="2">
        <v>2.0</v>
      </c>
      <c r="D9348" s="2" t="s">
        <v>1300</v>
      </c>
      <c r="E9348" s="2" t="s">
        <v>49</v>
      </c>
      <c r="F9348" s="2" t="s">
        <v>8104</v>
      </c>
      <c r="G9348" s="2" t="s">
        <v>29</v>
      </c>
      <c r="H9348" s="2" t="s">
        <v>764</v>
      </c>
      <c r="I9348" s="2" t="s">
        <v>1929</v>
      </c>
      <c r="J9348" s="2" t="s">
        <v>76</v>
      </c>
      <c r="K9348" s="2" t="s">
        <v>77</v>
      </c>
      <c r="L9348" s="10">
        <v>43427.0</v>
      </c>
      <c r="M9348" s="2" t="s">
        <v>90</v>
      </c>
      <c r="N9348" s="11">
        <v>0.2</v>
      </c>
      <c r="O9348" s="12">
        <v>4.0</v>
      </c>
      <c r="P9348" s="13">
        <v>0.26</v>
      </c>
      <c r="Q9348" s="13">
        <v>14.0</v>
      </c>
      <c r="R9348" s="13">
        <f t="shared" si="1"/>
        <v>17.5</v>
      </c>
      <c r="S9348" s="14">
        <f t="shared" si="2"/>
        <v>8.75</v>
      </c>
      <c r="T9348" s="14">
        <f t="shared" si="3"/>
        <v>0.2857142857</v>
      </c>
      <c r="U9348" s="15" t="str">
        <f>vlookup(F9348,'Sub categories'!$A:$C,3,False)</f>
        <v>Accessories</v>
      </c>
      <c r="V9348" s="16">
        <f t="shared" si="4"/>
        <v>5</v>
      </c>
      <c r="W9348" s="17">
        <f t="array" ref="W9348">INDEX(shipping_prices!$C$1:$F10575,MATCH(I9348,shipping_prices!$A$1:$A10575,0),MATCH(M9348,shipping_prices!$C$1:$F$1,0))</f>
        <v>4.4</v>
      </c>
      <c r="X9348" s="15" t="str">
        <f t="shared" si="5"/>
        <v>Alejandro BallentinePlanoTexas</v>
      </c>
      <c r="Y9348" s="15" t="str">
        <f t="shared" si="6"/>
        <v>Low</v>
      </c>
    </row>
    <row r="9349" hidden="1">
      <c r="A9349" s="1">
        <v>43422.0</v>
      </c>
      <c r="B9349" s="2" t="s">
        <v>8105</v>
      </c>
      <c r="C9349" s="2">
        <v>4.0</v>
      </c>
      <c r="D9349" s="2" t="s">
        <v>6361</v>
      </c>
      <c r="E9349" s="2" t="s">
        <v>37</v>
      </c>
      <c r="F9349" s="2" t="s">
        <v>6896</v>
      </c>
      <c r="G9349" s="2" t="s">
        <v>39</v>
      </c>
      <c r="H9349" s="2" t="s">
        <v>2234</v>
      </c>
      <c r="I9349" s="2" t="s">
        <v>169</v>
      </c>
      <c r="J9349" s="2" t="s">
        <v>42</v>
      </c>
      <c r="K9349" s="2" t="s">
        <v>43</v>
      </c>
      <c r="L9349" s="10">
        <v>43426.0</v>
      </c>
      <c r="M9349" s="2" t="s">
        <v>34</v>
      </c>
      <c r="N9349" s="11">
        <v>0.0</v>
      </c>
      <c r="O9349" s="12">
        <v>14.0</v>
      </c>
      <c r="P9349" s="13">
        <v>0.45</v>
      </c>
      <c r="Q9349" s="13">
        <v>32.0</v>
      </c>
      <c r="R9349" s="13">
        <f t="shared" si="1"/>
        <v>32</v>
      </c>
      <c r="S9349" s="14">
        <f t="shared" si="2"/>
        <v>8</v>
      </c>
      <c r="T9349" s="14">
        <f t="shared" si="3"/>
        <v>0.4375</v>
      </c>
      <c r="U9349" s="15" t="str">
        <f>vlookup(F9349,'Sub categories'!$A:$C,3,False)</f>
        <v>Paper</v>
      </c>
      <c r="V9349" s="16">
        <f t="shared" si="4"/>
        <v>4</v>
      </c>
      <c r="W9349" s="17">
        <f t="array" ref="W9349">INDEX(shipping_prices!$C$1:$F10576,MATCH(I9349,shipping_prices!$A$1:$A10576,0),MATCH(M9349,shipping_prices!$C$1:$F$1,0))</f>
        <v>14.86</v>
      </c>
      <c r="X9349" s="15" t="str">
        <f t="shared" si="5"/>
        <v>Ricardo SperrenLos AngelesCalifornia</v>
      </c>
      <c r="Y9349" s="15" t="str">
        <f t="shared" si="6"/>
        <v>Low</v>
      </c>
    </row>
    <row r="9350">
      <c r="A9350" s="1">
        <v>43422.0</v>
      </c>
      <c r="B9350" s="2" t="s">
        <v>8106</v>
      </c>
      <c r="C9350" s="2">
        <v>5.0</v>
      </c>
      <c r="D9350" s="2" t="s">
        <v>683</v>
      </c>
      <c r="E9350" s="2" t="s">
        <v>37</v>
      </c>
      <c r="F9350" s="2" t="s">
        <v>6656</v>
      </c>
      <c r="G9350" s="2" t="s">
        <v>45</v>
      </c>
      <c r="H9350" s="2" t="s">
        <v>87</v>
      </c>
      <c r="I9350" s="2" t="s">
        <v>179</v>
      </c>
      <c r="J9350" s="2" t="s">
        <v>614</v>
      </c>
      <c r="K9350" s="2" t="s">
        <v>54</v>
      </c>
      <c r="L9350" s="10">
        <v>43424.0</v>
      </c>
      <c r="M9350" s="2" t="s">
        <v>34</v>
      </c>
      <c r="N9350" s="11">
        <v>0.2</v>
      </c>
      <c r="O9350" s="12">
        <v>14.0</v>
      </c>
      <c r="P9350" s="13">
        <v>0.18</v>
      </c>
      <c r="Q9350" s="13">
        <v>79.0</v>
      </c>
      <c r="R9350" s="13">
        <f t="shared" si="1"/>
        <v>98.75</v>
      </c>
      <c r="S9350" s="14">
        <f t="shared" si="2"/>
        <v>19.75</v>
      </c>
      <c r="T9350" s="14">
        <f t="shared" si="3"/>
        <v>0.1772151899</v>
      </c>
      <c r="U9350" s="15" t="str">
        <f>vlookup(F9350,'Sub categories'!$A:$C,3,False)</f>
        <v>Furnishings</v>
      </c>
      <c r="V9350" s="16">
        <f t="shared" si="4"/>
        <v>2</v>
      </c>
      <c r="W9350" s="17">
        <f t="array" ref="W9350">INDEX(shipping_prices!$C$1:$F10577,MATCH(I9350,shipping_prices!$A$1:$A10577,0),MATCH(M9350,shipping_prices!$C$1:$F$1,0))</f>
        <v>13.31</v>
      </c>
      <c r="X9350" s="15" t="str">
        <f t="shared" si="5"/>
        <v>Charles SheldonColumbiaTennessee</v>
      </c>
      <c r="Y9350" s="15" t="str">
        <f t="shared" si="6"/>
        <v>Low</v>
      </c>
    </row>
    <row r="9351">
      <c r="A9351" s="1">
        <v>43422.0</v>
      </c>
      <c r="B9351" s="2" t="s">
        <v>8107</v>
      </c>
      <c r="C9351" s="2">
        <v>5.0</v>
      </c>
      <c r="D9351" s="2" t="s">
        <v>1852</v>
      </c>
      <c r="E9351" s="2" t="s">
        <v>27</v>
      </c>
      <c r="F9351" s="2" t="s">
        <v>1538</v>
      </c>
      <c r="G9351" s="2" t="s">
        <v>45</v>
      </c>
      <c r="H9351" s="2" t="s">
        <v>227</v>
      </c>
      <c r="I9351" s="2" t="s">
        <v>637</v>
      </c>
      <c r="J9351" s="2" t="s">
        <v>64</v>
      </c>
      <c r="K9351" s="2" t="s">
        <v>43</v>
      </c>
      <c r="L9351" s="10">
        <v>43428.0</v>
      </c>
      <c r="M9351" s="2" t="s">
        <v>34</v>
      </c>
      <c r="N9351" s="11">
        <v>0.2</v>
      </c>
      <c r="O9351" s="12">
        <v>-35.0</v>
      </c>
      <c r="P9351" s="13">
        <v>-0.11</v>
      </c>
      <c r="Q9351" s="13">
        <v>308.0</v>
      </c>
      <c r="R9351" s="13">
        <f t="shared" si="1"/>
        <v>385</v>
      </c>
      <c r="S9351" s="14">
        <f t="shared" si="2"/>
        <v>77</v>
      </c>
      <c r="T9351" s="14">
        <f t="shared" si="3"/>
        <v>-0.1136363636</v>
      </c>
      <c r="U9351" s="15" t="str">
        <f>vlookup(F9351,'Sub categories'!$A:$C,3,False)</f>
        <v>Chairs</v>
      </c>
      <c r="V9351" s="16">
        <f t="shared" si="4"/>
        <v>6</v>
      </c>
      <c r="W9351" s="17">
        <f t="array" ref="W9351">INDEX(shipping_prices!$C$1:$F10578,MATCH(I9351,shipping_prices!$A$1:$A10578,0),MATCH(M9351,shipping_prices!$C$1:$F$1,0))</f>
        <v>9.17</v>
      </c>
      <c r="X9351" s="15" t="str">
        <f t="shared" si="5"/>
        <v>Emily PhanTempeArizona</v>
      </c>
      <c r="Y9351" s="15" t="str">
        <f t="shared" si="6"/>
        <v>loss</v>
      </c>
    </row>
    <row r="9352" hidden="1">
      <c r="A9352" s="1">
        <v>43422.0</v>
      </c>
      <c r="B9352" s="2" t="s">
        <v>8108</v>
      </c>
      <c r="C9352" s="2">
        <v>1.0</v>
      </c>
      <c r="D9352" s="2" t="s">
        <v>499</v>
      </c>
      <c r="E9352" s="2" t="s">
        <v>37</v>
      </c>
      <c r="F9352" s="2" t="s">
        <v>5139</v>
      </c>
      <c r="G9352" s="2" t="s">
        <v>29</v>
      </c>
      <c r="H9352" s="2" t="s">
        <v>79</v>
      </c>
      <c r="I9352" s="2" t="s">
        <v>1534</v>
      </c>
      <c r="J9352" s="2" t="s">
        <v>497</v>
      </c>
      <c r="K9352" s="2" t="s">
        <v>77</v>
      </c>
      <c r="L9352" s="10">
        <v>43429.0</v>
      </c>
      <c r="M9352" s="2" t="s">
        <v>34</v>
      </c>
      <c r="N9352" s="11">
        <v>0.0</v>
      </c>
      <c r="O9352" s="12">
        <v>0.0</v>
      </c>
      <c r="P9352" s="13">
        <v>0.02</v>
      </c>
      <c r="Q9352" s="13">
        <v>13.0</v>
      </c>
      <c r="R9352" s="13">
        <f t="shared" si="1"/>
        <v>13</v>
      </c>
      <c r="S9352" s="14">
        <f t="shared" si="2"/>
        <v>13</v>
      </c>
      <c r="T9352" s="14">
        <f t="shared" si="3"/>
        <v>0</v>
      </c>
      <c r="U9352" s="15" t="str">
        <f>vlookup(F9352,'Sub categories'!$A:$C,3,False)</f>
        <v>Phones</v>
      </c>
      <c r="V9352" s="16">
        <f t="shared" si="4"/>
        <v>7</v>
      </c>
      <c r="W9352" s="17">
        <f t="array" ref="W9352">INDEX(shipping_prices!$C$1:$F10579,MATCH(I9352,shipping_prices!$A$1:$A10579,0),MATCH(M9352,shipping_prices!$C$1:$F$1,0))</f>
        <v>8.05</v>
      </c>
      <c r="X9352" s="15" t="str">
        <f t="shared" si="5"/>
        <v>Muhammed YedwabMilwaukeeWisconsin</v>
      </c>
      <c r="Y9352" s="15" t="str">
        <f t="shared" si="6"/>
        <v>loss</v>
      </c>
    </row>
    <row r="9353">
      <c r="A9353" s="1">
        <v>43422.0</v>
      </c>
      <c r="B9353" s="2" t="s">
        <v>8109</v>
      </c>
      <c r="C9353" s="2">
        <v>3.0</v>
      </c>
      <c r="D9353" s="2" t="s">
        <v>6344</v>
      </c>
      <c r="E9353" s="2" t="s">
        <v>49</v>
      </c>
      <c r="F9353" s="2" t="s">
        <v>3520</v>
      </c>
      <c r="G9353" s="2" t="s">
        <v>45</v>
      </c>
      <c r="H9353" s="2" t="s">
        <v>79</v>
      </c>
      <c r="I9353" s="2" t="s">
        <v>8110</v>
      </c>
      <c r="J9353" s="2" t="s">
        <v>76</v>
      </c>
      <c r="K9353" s="2" t="s">
        <v>77</v>
      </c>
      <c r="L9353" s="10">
        <v>43431.0</v>
      </c>
      <c r="M9353" s="2" t="s">
        <v>34</v>
      </c>
      <c r="N9353" s="11">
        <v>0.6</v>
      </c>
      <c r="O9353" s="12">
        <v>-10.0</v>
      </c>
      <c r="P9353" s="13">
        <v>-0.45</v>
      </c>
      <c r="Q9353" s="13">
        <v>23.0</v>
      </c>
      <c r="R9353" s="13">
        <f t="shared" si="1"/>
        <v>57.5</v>
      </c>
      <c r="S9353" s="14">
        <f t="shared" si="2"/>
        <v>19.16666667</v>
      </c>
      <c r="T9353" s="14">
        <f t="shared" si="3"/>
        <v>-0.4347826087</v>
      </c>
      <c r="U9353" s="15" t="str">
        <f>vlookup(F9353,'Sub categories'!$A:$C,3,False)</f>
        <v>Furnishings</v>
      </c>
      <c r="V9353" s="16">
        <f t="shared" si="4"/>
        <v>9</v>
      </c>
      <c r="W9353" s="17">
        <f t="array" ref="W9353">INDEX(shipping_prices!$C$1:$F10580,MATCH(I9353,shipping_prices!$A$1:$A10580,0),MATCH(M9353,shipping_prices!$C$1:$F$1,0))</f>
        <v>5.6</v>
      </c>
      <c r="X9353" s="15" t="str">
        <f t="shared" si="5"/>
        <v>Mick HernandezPharrTexas</v>
      </c>
      <c r="Y9353" s="15" t="str">
        <f t="shared" si="6"/>
        <v>loss</v>
      </c>
    </row>
    <row r="9354" hidden="1">
      <c r="A9354" s="1">
        <v>43422.0</v>
      </c>
      <c r="B9354" s="2" t="s">
        <v>8109</v>
      </c>
      <c r="C9354" s="2">
        <v>7.0</v>
      </c>
      <c r="D9354" s="2" t="s">
        <v>6344</v>
      </c>
      <c r="E9354" s="2" t="s">
        <v>49</v>
      </c>
      <c r="F9354" s="2" t="s">
        <v>696</v>
      </c>
      <c r="G9354" s="2" t="s">
        <v>29</v>
      </c>
      <c r="H9354" s="2" t="s">
        <v>697</v>
      </c>
      <c r="I9354" s="2" t="s">
        <v>8110</v>
      </c>
      <c r="J9354" s="2" t="s">
        <v>76</v>
      </c>
      <c r="K9354" s="2" t="s">
        <v>77</v>
      </c>
      <c r="L9354" s="10">
        <v>43431.0</v>
      </c>
      <c r="M9354" s="2" t="s">
        <v>34</v>
      </c>
      <c r="N9354" s="11">
        <v>0.2</v>
      </c>
      <c r="O9354" s="12">
        <v>-33.0</v>
      </c>
      <c r="P9354" s="13">
        <v>-0.05</v>
      </c>
      <c r="Q9354" s="13">
        <v>666.0</v>
      </c>
      <c r="R9354" s="13">
        <f t="shared" si="1"/>
        <v>832.5</v>
      </c>
      <c r="S9354" s="14">
        <f t="shared" si="2"/>
        <v>118.9285714</v>
      </c>
      <c r="T9354" s="14">
        <f t="shared" si="3"/>
        <v>-0.04954954955</v>
      </c>
      <c r="U9354" s="15" t="str">
        <f>vlookup(F9354,'Sub categories'!$A:$C,3,False)</f>
        <v>Accessories</v>
      </c>
      <c r="V9354" s="16">
        <f t="shared" si="4"/>
        <v>9</v>
      </c>
      <c r="W9354" s="17">
        <f t="array" ref="W9354">INDEX(shipping_prices!$C$1:$F10581,MATCH(I9354,shipping_prices!$A$1:$A10581,0),MATCH(M9354,shipping_prices!$C$1:$F$1,0))</f>
        <v>5.6</v>
      </c>
      <c r="X9354" s="15" t="str">
        <f t="shared" si="5"/>
        <v>Mick HernandezPharrTexas</v>
      </c>
      <c r="Y9354" s="15" t="str">
        <f t="shared" si="6"/>
        <v>loss</v>
      </c>
    </row>
    <row r="9355" hidden="1">
      <c r="A9355" s="1">
        <v>43422.0</v>
      </c>
      <c r="B9355" s="2" t="s">
        <v>8109</v>
      </c>
      <c r="C9355" s="2">
        <v>8.0</v>
      </c>
      <c r="D9355" s="2" t="s">
        <v>6344</v>
      </c>
      <c r="E9355" s="2" t="s">
        <v>49</v>
      </c>
      <c r="F9355" s="2" t="s">
        <v>858</v>
      </c>
      <c r="G9355" s="2" t="s">
        <v>39</v>
      </c>
      <c r="H9355" s="2" t="s">
        <v>288</v>
      </c>
      <c r="I9355" s="2" t="s">
        <v>8110</v>
      </c>
      <c r="J9355" s="2" t="s">
        <v>76</v>
      </c>
      <c r="K9355" s="2" t="s">
        <v>77</v>
      </c>
      <c r="L9355" s="10">
        <v>43431.0</v>
      </c>
      <c r="M9355" s="2" t="s">
        <v>34</v>
      </c>
      <c r="N9355" s="11">
        <v>0.2</v>
      </c>
      <c r="O9355" s="12">
        <v>-173.0</v>
      </c>
      <c r="P9355" s="13">
        <v>-0.24</v>
      </c>
      <c r="Q9355" s="13">
        <v>727.0</v>
      </c>
      <c r="R9355" s="13">
        <f t="shared" si="1"/>
        <v>908.75</v>
      </c>
      <c r="S9355" s="14">
        <f t="shared" si="2"/>
        <v>113.59375</v>
      </c>
      <c r="T9355" s="14">
        <f t="shared" si="3"/>
        <v>-0.2379642366</v>
      </c>
      <c r="U9355" s="15" t="str">
        <f>vlookup(F9355,'Sub categories'!$A:$C,3,False)</f>
        <v>Storage</v>
      </c>
      <c r="V9355" s="16">
        <f t="shared" si="4"/>
        <v>9</v>
      </c>
      <c r="W9355" s="17">
        <f t="array" ref="W9355">INDEX(shipping_prices!$C$1:$F10582,MATCH(I9355,shipping_prices!$A$1:$A10582,0),MATCH(M9355,shipping_prices!$C$1:$F$1,0))</f>
        <v>5.6</v>
      </c>
      <c r="X9355" s="15" t="str">
        <f t="shared" si="5"/>
        <v>Mick HernandezPharrTexas</v>
      </c>
      <c r="Y9355" s="15" t="str">
        <f t="shared" si="6"/>
        <v>loss</v>
      </c>
    </row>
    <row r="9356">
      <c r="A9356" s="1">
        <v>43422.0</v>
      </c>
      <c r="B9356" s="2" t="s">
        <v>8111</v>
      </c>
      <c r="C9356" s="2">
        <v>2.0</v>
      </c>
      <c r="D9356" s="2" t="s">
        <v>1984</v>
      </c>
      <c r="E9356" s="2" t="s">
        <v>49</v>
      </c>
      <c r="F9356" s="2" t="s">
        <v>3997</v>
      </c>
      <c r="G9356" s="2" t="s">
        <v>45</v>
      </c>
      <c r="H9356" s="2" t="s">
        <v>833</v>
      </c>
      <c r="I9356" s="2" t="s">
        <v>501</v>
      </c>
      <c r="J9356" s="2" t="s">
        <v>321</v>
      </c>
      <c r="K9356" s="2" t="s">
        <v>33</v>
      </c>
      <c r="L9356" s="10">
        <v>43431.0</v>
      </c>
      <c r="M9356" s="2" t="s">
        <v>34</v>
      </c>
      <c r="N9356" s="11">
        <v>0.4</v>
      </c>
      <c r="O9356" s="12">
        <v>-58.0</v>
      </c>
      <c r="P9356" s="13">
        <v>-0.28</v>
      </c>
      <c r="Q9356" s="13">
        <v>205.0</v>
      </c>
      <c r="R9356" s="13">
        <f t="shared" si="1"/>
        <v>341.6666667</v>
      </c>
      <c r="S9356" s="14">
        <f t="shared" si="2"/>
        <v>170.8333333</v>
      </c>
      <c r="T9356" s="14">
        <f t="shared" si="3"/>
        <v>-0.2829268293</v>
      </c>
      <c r="U9356" s="15" t="str">
        <f>vlookup(F9356,'Sub categories'!$A:$C,3,False)</f>
        <v>Tables</v>
      </c>
      <c r="V9356" s="16">
        <f t="shared" si="4"/>
        <v>9</v>
      </c>
      <c r="W9356" s="17">
        <f t="array" ref="W9356">INDEX(shipping_prices!$C$1:$F10583,MATCH(I9356,shipping_prices!$A$1:$A10583,0),MATCH(M9356,shipping_prices!$C$1:$F$1,0))</f>
        <v>6.86</v>
      </c>
      <c r="X9356" s="15" t="str">
        <f t="shared" si="5"/>
        <v>Gary MitchumColumbusOhio</v>
      </c>
      <c r="Y9356" s="15" t="str">
        <f t="shared" si="6"/>
        <v>loss</v>
      </c>
    </row>
    <row r="9357" hidden="1">
      <c r="A9357" s="1">
        <v>43422.0</v>
      </c>
      <c r="B9357" s="2" t="s">
        <v>8111</v>
      </c>
      <c r="C9357" s="2">
        <v>5.0</v>
      </c>
      <c r="D9357" s="2" t="s">
        <v>1984</v>
      </c>
      <c r="E9357" s="2" t="s">
        <v>49</v>
      </c>
      <c r="F9357" s="2" t="s">
        <v>2097</v>
      </c>
      <c r="G9357" s="2" t="s">
        <v>39</v>
      </c>
      <c r="H9357" s="2" t="s">
        <v>51</v>
      </c>
      <c r="I9357" s="2" t="s">
        <v>501</v>
      </c>
      <c r="J9357" s="2" t="s">
        <v>321</v>
      </c>
      <c r="K9357" s="2" t="s">
        <v>33</v>
      </c>
      <c r="L9357" s="10">
        <v>43431.0</v>
      </c>
      <c r="M9357" s="2" t="s">
        <v>34</v>
      </c>
      <c r="N9357" s="11">
        <v>0.2</v>
      </c>
      <c r="O9357" s="12">
        <v>147.0</v>
      </c>
      <c r="P9357" s="13">
        <v>0.35</v>
      </c>
      <c r="Q9357" s="13">
        <v>419.0</v>
      </c>
      <c r="R9357" s="13">
        <f t="shared" si="1"/>
        <v>523.75</v>
      </c>
      <c r="S9357" s="14">
        <f t="shared" si="2"/>
        <v>104.75</v>
      </c>
      <c r="T9357" s="14">
        <f t="shared" si="3"/>
        <v>0.3508353222</v>
      </c>
      <c r="U9357" s="15" t="str">
        <f>vlookup(F9357,'Sub categories'!$A:$C,3,False)</f>
        <v>Paper</v>
      </c>
      <c r="V9357" s="16">
        <f t="shared" si="4"/>
        <v>9</v>
      </c>
      <c r="W9357" s="17">
        <f t="array" ref="W9357">INDEX(shipping_prices!$C$1:$F10584,MATCH(I9357,shipping_prices!$A$1:$A10584,0),MATCH(M9357,shipping_prices!$C$1:$F$1,0))</f>
        <v>6.86</v>
      </c>
      <c r="X9357" s="15" t="str">
        <f t="shared" si="5"/>
        <v>Gary MitchumColumbusOhio</v>
      </c>
      <c r="Y9357" s="15" t="str">
        <f t="shared" si="6"/>
        <v>High</v>
      </c>
    </row>
    <row r="9358" hidden="1">
      <c r="A9358" s="1">
        <v>43422.0</v>
      </c>
      <c r="B9358" s="2" t="s">
        <v>8112</v>
      </c>
      <c r="C9358" s="2">
        <v>4.0</v>
      </c>
      <c r="D9358" s="2" t="s">
        <v>5049</v>
      </c>
      <c r="E9358" s="2" t="s">
        <v>27</v>
      </c>
      <c r="F9358" s="2" t="s">
        <v>787</v>
      </c>
      <c r="G9358" s="2" t="s">
        <v>39</v>
      </c>
      <c r="H9358" s="2" t="s">
        <v>182</v>
      </c>
      <c r="I9358" s="2" t="s">
        <v>163</v>
      </c>
      <c r="J9358" s="2" t="s">
        <v>164</v>
      </c>
      <c r="K9358" s="2" t="s">
        <v>33</v>
      </c>
      <c r="L9358" s="10">
        <v>43432.0</v>
      </c>
      <c r="M9358" s="2" t="s">
        <v>34</v>
      </c>
      <c r="N9358" s="11">
        <v>0.7</v>
      </c>
      <c r="O9358" s="12">
        <v>-15.0</v>
      </c>
      <c r="P9358" s="13">
        <v>-0.8</v>
      </c>
      <c r="Q9358" s="13">
        <v>18.0</v>
      </c>
      <c r="R9358" s="13">
        <f t="shared" si="1"/>
        <v>60</v>
      </c>
      <c r="S9358" s="14">
        <f t="shared" si="2"/>
        <v>15</v>
      </c>
      <c r="T9358" s="14">
        <f t="shared" si="3"/>
        <v>-0.8333333333</v>
      </c>
      <c r="U9358" s="15" t="str">
        <f>vlookup(F9358,'Sub categories'!$A:$C,3,False)</f>
        <v>Binders</v>
      </c>
      <c r="V9358" s="16">
        <f t="shared" si="4"/>
        <v>10</v>
      </c>
      <c r="W9358" s="17">
        <f t="array" ref="W9358">INDEX(shipping_prices!$C$1:$F10585,MATCH(I9358,shipping_prices!$A$1:$A10585,0),MATCH(M9358,shipping_prices!$C$1:$F$1,0))</f>
        <v>7.98</v>
      </c>
      <c r="X9358" s="15" t="str">
        <f t="shared" si="5"/>
        <v>Caroline JumperPhiladelphiaPennsylvania</v>
      </c>
      <c r="Y9358" s="15" t="str">
        <f t="shared" si="6"/>
        <v>loss</v>
      </c>
    </row>
    <row r="9359" hidden="1">
      <c r="A9359" s="1">
        <v>43422.0</v>
      </c>
      <c r="B9359" s="2" t="s">
        <v>8112</v>
      </c>
      <c r="C9359" s="2">
        <v>4.0</v>
      </c>
      <c r="D9359" s="2" t="s">
        <v>5049</v>
      </c>
      <c r="E9359" s="2" t="s">
        <v>27</v>
      </c>
      <c r="F9359" s="2" t="s">
        <v>2934</v>
      </c>
      <c r="G9359" s="2" t="s">
        <v>39</v>
      </c>
      <c r="H9359" s="2" t="s">
        <v>329</v>
      </c>
      <c r="I9359" s="2" t="s">
        <v>163</v>
      </c>
      <c r="J9359" s="2" t="s">
        <v>164</v>
      </c>
      <c r="K9359" s="2" t="s">
        <v>33</v>
      </c>
      <c r="L9359" s="10">
        <v>43432.0</v>
      </c>
      <c r="M9359" s="2" t="s">
        <v>34</v>
      </c>
      <c r="N9359" s="11">
        <v>0.2</v>
      </c>
      <c r="O9359" s="12">
        <v>94.0</v>
      </c>
      <c r="P9359" s="13">
        <v>0.24</v>
      </c>
      <c r="Q9359" s="13">
        <v>395.0</v>
      </c>
      <c r="R9359" s="13">
        <f t="shared" si="1"/>
        <v>493.75</v>
      </c>
      <c r="S9359" s="14">
        <f t="shared" si="2"/>
        <v>123.4375</v>
      </c>
      <c r="T9359" s="14">
        <f t="shared" si="3"/>
        <v>0.2379746835</v>
      </c>
      <c r="U9359" s="15" t="str">
        <f>vlookup(F9359,'Sub categories'!$A:$C,3,False)</f>
        <v>Appliances</v>
      </c>
      <c r="V9359" s="16">
        <f t="shared" si="4"/>
        <v>10</v>
      </c>
      <c r="W9359" s="17">
        <f t="array" ref="W9359">INDEX(shipping_prices!$C$1:$F10586,MATCH(I9359,shipping_prices!$A$1:$A10586,0),MATCH(M9359,shipping_prices!$C$1:$F$1,0))</f>
        <v>7.98</v>
      </c>
      <c r="X9359" s="15" t="str">
        <f t="shared" si="5"/>
        <v>Caroline JumperPhiladelphiaPennsylvania</v>
      </c>
      <c r="Y9359" s="15" t="str">
        <f t="shared" si="6"/>
        <v>High</v>
      </c>
    </row>
    <row r="9360" hidden="1">
      <c r="A9360" s="1">
        <v>43422.0</v>
      </c>
      <c r="B9360" s="2" t="s">
        <v>8113</v>
      </c>
      <c r="C9360" s="2">
        <v>2.0</v>
      </c>
      <c r="D9360" s="2" t="s">
        <v>2104</v>
      </c>
      <c r="E9360" s="2" t="s">
        <v>37</v>
      </c>
      <c r="F9360" s="2" t="s">
        <v>1261</v>
      </c>
      <c r="G9360" s="2" t="s">
        <v>39</v>
      </c>
      <c r="H9360" s="2" t="s">
        <v>146</v>
      </c>
      <c r="I9360" s="2" t="s">
        <v>2506</v>
      </c>
      <c r="J9360" s="2" t="s">
        <v>614</v>
      </c>
      <c r="K9360" s="2" t="s">
        <v>54</v>
      </c>
      <c r="L9360" s="10">
        <v>43424.0</v>
      </c>
      <c r="M9360" s="2" t="s">
        <v>90</v>
      </c>
      <c r="N9360" s="11">
        <v>0.7</v>
      </c>
      <c r="O9360" s="12">
        <v>-2.0</v>
      </c>
      <c r="P9360" s="13">
        <v>-0.7</v>
      </c>
      <c r="Q9360" s="13">
        <v>3.0</v>
      </c>
      <c r="R9360" s="13">
        <f t="shared" si="1"/>
        <v>10</v>
      </c>
      <c r="S9360" s="14">
        <f t="shared" si="2"/>
        <v>5</v>
      </c>
      <c r="T9360" s="14">
        <f t="shared" si="3"/>
        <v>-0.6666666667</v>
      </c>
      <c r="U9360" s="15" t="str">
        <f>vlookup(F9360,'Sub categories'!$A:$C,3,False)</f>
        <v>Binders</v>
      </c>
      <c r="V9360" s="16">
        <f t="shared" si="4"/>
        <v>2</v>
      </c>
      <c r="W9360" s="17">
        <f t="array" ref="W9360">INDEX(shipping_prices!$C$1:$F10587,MATCH(I9360,shipping_prices!$A$1:$A10587,0),MATCH(M9360,shipping_prices!$C$1:$F$1,0))</f>
        <v>7.85</v>
      </c>
      <c r="X9360" s="15" t="str">
        <f t="shared" si="5"/>
        <v>Damala KotsonisFranklinTennessee</v>
      </c>
      <c r="Y9360" s="15" t="str">
        <f t="shared" si="6"/>
        <v>loss</v>
      </c>
    </row>
    <row r="9361">
      <c r="A9361" s="1">
        <v>43422.0</v>
      </c>
      <c r="B9361" s="2" t="s">
        <v>8113</v>
      </c>
      <c r="C9361" s="2">
        <v>3.0</v>
      </c>
      <c r="D9361" s="2" t="s">
        <v>2104</v>
      </c>
      <c r="E9361" s="2" t="s">
        <v>37</v>
      </c>
      <c r="F9361" s="2" t="s">
        <v>979</v>
      </c>
      <c r="G9361" s="2" t="s">
        <v>45</v>
      </c>
      <c r="H9361" s="2" t="s">
        <v>46</v>
      </c>
      <c r="I9361" s="2" t="s">
        <v>2506</v>
      </c>
      <c r="J9361" s="2" t="s">
        <v>614</v>
      </c>
      <c r="K9361" s="2" t="s">
        <v>54</v>
      </c>
      <c r="L9361" s="10">
        <v>43424.0</v>
      </c>
      <c r="M9361" s="2" t="s">
        <v>90</v>
      </c>
      <c r="N9361" s="11">
        <v>0.4</v>
      </c>
      <c r="O9361" s="12">
        <v>-29.0</v>
      </c>
      <c r="P9361" s="13">
        <v>-0.37</v>
      </c>
      <c r="Q9361" s="13">
        <v>80.0</v>
      </c>
      <c r="R9361" s="13">
        <f t="shared" si="1"/>
        <v>133.3333333</v>
      </c>
      <c r="S9361" s="14">
        <f t="shared" si="2"/>
        <v>44.44444444</v>
      </c>
      <c r="T9361" s="14">
        <f t="shared" si="3"/>
        <v>-0.3625</v>
      </c>
      <c r="U9361" s="15" t="str">
        <f>vlookup(F9361,'Sub categories'!$A:$C,3,False)</f>
        <v>Tables</v>
      </c>
      <c r="V9361" s="16">
        <f t="shared" si="4"/>
        <v>2</v>
      </c>
      <c r="W9361" s="17">
        <f t="array" ref="W9361">INDEX(shipping_prices!$C$1:$F10588,MATCH(I9361,shipping_prices!$A$1:$A10588,0),MATCH(M9361,shipping_prices!$C$1:$F$1,0))</f>
        <v>7.85</v>
      </c>
      <c r="X9361" s="15" t="str">
        <f t="shared" si="5"/>
        <v>Damala KotsonisFranklinTennessee</v>
      </c>
      <c r="Y9361" s="15" t="str">
        <f t="shared" si="6"/>
        <v>loss</v>
      </c>
    </row>
    <row r="9362" hidden="1">
      <c r="A9362" s="1">
        <v>43423.0</v>
      </c>
      <c r="B9362" s="2" t="s">
        <v>8114</v>
      </c>
      <c r="C9362" s="2">
        <v>2.0</v>
      </c>
      <c r="D9362" s="2" t="s">
        <v>2110</v>
      </c>
      <c r="E9362" s="2" t="s">
        <v>27</v>
      </c>
      <c r="F9362" s="2" t="s">
        <v>2141</v>
      </c>
      <c r="G9362" s="2" t="s">
        <v>39</v>
      </c>
      <c r="H9362" s="2" t="s">
        <v>51</v>
      </c>
      <c r="I9362" s="2" t="s">
        <v>169</v>
      </c>
      <c r="J9362" s="2" t="s">
        <v>42</v>
      </c>
      <c r="K9362" s="2" t="s">
        <v>43</v>
      </c>
      <c r="L9362" s="10">
        <v>43423.0</v>
      </c>
      <c r="M9362" s="2" t="s">
        <v>469</v>
      </c>
      <c r="N9362" s="11">
        <v>0.0</v>
      </c>
      <c r="O9362" s="12">
        <v>28.0</v>
      </c>
      <c r="P9362" s="13">
        <v>0.45</v>
      </c>
      <c r="Q9362" s="13">
        <v>62.0</v>
      </c>
      <c r="R9362" s="13">
        <f t="shared" si="1"/>
        <v>62</v>
      </c>
      <c r="S9362" s="14">
        <f t="shared" si="2"/>
        <v>31</v>
      </c>
      <c r="T9362" s="14">
        <f t="shared" si="3"/>
        <v>0.4516129032</v>
      </c>
      <c r="U9362" s="15" t="str">
        <f>vlookup(F9362,'Sub categories'!$A:$C,3,False)</f>
        <v>Paper</v>
      </c>
      <c r="V9362" s="16">
        <f t="shared" si="4"/>
        <v>0</v>
      </c>
      <c r="W9362" s="17">
        <f t="array" ref="W9362">INDEX(shipping_prices!$C$1:$F10589,MATCH(I9362,shipping_prices!$A$1:$A10589,0),MATCH(M9362,shipping_prices!$C$1:$F$1,0))</f>
        <v>49.22</v>
      </c>
      <c r="X9362" s="15" t="str">
        <f t="shared" si="5"/>
        <v>Joel EatonLos AngelesCalifornia</v>
      </c>
      <c r="Y9362" s="15" t="str">
        <f t="shared" si="6"/>
        <v>Low</v>
      </c>
    </row>
    <row r="9363" hidden="1">
      <c r="A9363" s="1">
        <v>43423.0</v>
      </c>
      <c r="B9363" s="2" t="s">
        <v>8115</v>
      </c>
      <c r="C9363" s="2">
        <v>2.0</v>
      </c>
      <c r="D9363" s="2" t="s">
        <v>5098</v>
      </c>
      <c r="E9363" s="2" t="s">
        <v>49</v>
      </c>
      <c r="F9363" s="2" t="s">
        <v>4351</v>
      </c>
      <c r="G9363" s="2" t="s">
        <v>39</v>
      </c>
      <c r="H9363" s="2" t="s">
        <v>4246</v>
      </c>
      <c r="I9363" s="2" t="s">
        <v>5684</v>
      </c>
      <c r="J9363" s="2" t="s">
        <v>141</v>
      </c>
      <c r="K9363" s="2" t="s">
        <v>77</v>
      </c>
      <c r="L9363" s="10">
        <v>43424.0</v>
      </c>
      <c r="M9363" s="2" t="s">
        <v>34</v>
      </c>
      <c r="N9363" s="11">
        <v>0.8</v>
      </c>
      <c r="O9363" s="12">
        <v>-5.0</v>
      </c>
      <c r="P9363" s="13">
        <v>-1.5</v>
      </c>
      <c r="Q9363" s="13">
        <v>3.0</v>
      </c>
      <c r="R9363" s="13">
        <f t="shared" si="1"/>
        <v>15</v>
      </c>
      <c r="S9363" s="14">
        <f t="shared" si="2"/>
        <v>7.5</v>
      </c>
      <c r="T9363" s="14">
        <f t="shared" si="3"/>
        <v>-1.666666667</v>
      </c>
      <c r="U9363" s="15" t="str">
        <f>vlookup(F9363,'Sub categories'!$A:$C,3,False)</f>
        <v>Binders</v>
      </c>
      <c r="V9363" s="16">
        <f t="shared" si="4"/>
        <v>1</v>
      </c>
      <c r="W9363" s="17">
        <f t="array" ref="W9363">INDEX(shipping_prices!$C$1:$F10590,MATCH(I9363,shipping_prices!$A$1:$A10590,0),MATCH(M9363,shipping_prices!$C$1:$F$1,0))</f>
        <v>6.74</v>
      </c>
      <c r="X9363" s="15" t="str">
        <f t="shared" si="5"/>
        <v>Laurel BeltranHighland ParkIllinois</v>
      </c>
      <c r="Y9363" s="15" t="str">
        <f t="shared" si="6"/>
        <v>loss</v>
      </c>
    </row>
    <row r="9364" hidden="1">
      <c r="A9364" s="1">
        <v>43423.0</v>
      </c>
      <c r="B9364" s="2" t="s">
        <v>8116</v>
      </c>
      <c r="C9364" s="2">
        <v>5.0</v>
      </c>
      <c r="D9364" s="2" t="s">
        <v>4350</v>
      </c>
      <c r="E9364" s="2" t="s">
        <v>27</v>
      </c>
      <c r="F9364" s="2" t="s">
        <v>3202</v>
      </c>
      <c r="G9364" s="2" t="s">
        <v>39</v>
      </c>
      <c r="H9364" s="2" t="s">
        <v>246</v>
      </c>
      <c r="I9364" s="2" t="s">
        <v>52</v>
      </c>
      <c r="J9364" s="2" t="s">
        <v>251</v>
      </c>
      <c r="K9364" s="2" t="s">
        <v>54</v>
      </c>
      <c r="L9364" s="10">
        <v>43432.0</v>
      </c>
      <c r="M9364" s="2" t="s">
        <v>142</v>
      </c>
      <c r="N9364" s="11">
        <v>0.2</v>
      </c>
      <c r="O9364" s="12">
        <v>6.0</v>
      </c>
      <c r="P9364" s="13">
        <v>0.09</v>
      </c>
      <c r="Q9364" s="13">
        <v>68.0</v>
      </c>
      <c r="R9364" s="13">
        <f t="shared" si="1"/>
        <v>85</v>
      </c>
      <c r="S9364" s="14">
        <f t="shared" si="2"/>
        <v>17</v>
      </c>
      <c r="T9364" s="14">
        <f t="shared" si="3"/>
        <v>0.08823529412</v>
      </c>
      <c r="U9364" s="15" t="str">
        <f>vlookup(F9364,'Sub categories'!$A:$C,3,False)</f>
        <v>Storage</v>
      </c>
      <c r="V9364" s="16">
        <f t="shared" si="4"/>
        <v>9</v>
      </c>
      <c r="W9364" s="17">
        <f t="array" ref="W9364">INDEX(shipping_prices!$C$1:$F10591,MATCH(I9364,shipping_prices!$A$1:$A10591,0),MATCH(M9364,shipping_prices!$C$1:$F$1,0))</f>
        <v>24.84</v>
      </c>
      <c r="X9364" s="15" t="str">
        <f t="shared" si="5"/>
        <v>Dean BradenJacksonvilleNorth Carolina</v>
      </c>
      <c r="Y9364" s="15" t="str">
        <f t="shared" si="6"/>
        <v>Low</v>
      </c>
    </row>
    <row r="9365" hidden="1">
      <c r="A9365" s="1">
        <v>43423.0</v>
      </c>
      <c r="B9365" s="2" t="s">
        <v>8116</v>
      </c>
      <c r="C9365" s="2">
        <v>3.0</v>
      </c>
      <c r="D9365" s="2" t="s">
        <v>4350</v>
      </c>
      <c r="E9365" s="2" t="s">
        <v>27</v>
      </c>
      <c r="F9365" s="2" t="s">
        <v>91</v>
      </c>
      <c r="G9365" s="2" t="s">
        <v>29</v>
      </c>
      <c r="H9365" s="2" t="s">
        <v>79</v>
      </c>
      <c r="I9365" s="2" t="s">
        <v>52</v>
      </c>
      <c r="J9365" s="2" t="s">
        <v>251</v>
      </c>
      <c r="K9365" s="2" t="s">
        <v>54</v>
      </c>
      <c r="L9365" s="10">
        <v>43432.0</v>
      </c>
      <c r="M9365" s="2" t="s">
        <v>142</v>
      </c>
      <c r="N9365" s="11">
        <v>0.2</v>
      </c>
      <c r="O9365" s="12">
        <v>-18.0</v>
      </c>
      <c r="P9365" s="13">
        <v>-0.15</v>
      </c>
      <c r="Q9365" s="13">
        <v>120.0</v>
      </c>
      <c r="R9365" s="13">
        <f t="shared" si="1"/>
        <v>150</v>
      </c>
      <c r="S9365" s="14">
        <f t="shared" si="2"/>
        <v>50</v>
      </c>
      <c r="T9365" s="14">
        <f t="shared" si="3"/>
        <v>-0.15</v>
      </c>
      <c r="U9365" s="15" t="str">
        <f>vlookup(F9365,'Sub categories'!$A:$C,3,False)</f>
        <v>Accessories</v>
      </c>
      <c r="V9365" s="16">
        <f t="shared" si="4"/>
        <v>9</v>
      </c>
      <c r="W9365" s="17">
        <f t="array" ref="W9365">INDEX(shipping_prices!$C$1:$F10592,MATCH(I9365,shipping_prices!$A$1:$A10592,0),MATCH(M9365,shipping_prices!$C$1:$F$1,0))</f>
        <v>24.84</v>
      </c>
      <c r="X9365" s="15" t="str">
        <f t="shared" si="5"/>
        <v>Dean BradenJacksonvilleNorth Carolina</v>
      </c>
      <c r="Y9365" s="15" t="str">
        <f t="shared" si="6"/>
        <v>loss</v>
      </c>
    </row>
    <row r="9366">
      <c r="A9366" s="1">
        <v>43423.0</v>
      </c>
      <c r="B9366" s="2" t="s">
        <v>8117</v>
      </c>
      <c r="C9366" s="2">
        <v>8.0</v>
      </c>
      <c r="D9366" s="2" t="s">
        <v>1558</v>
      </c>
      <c r="E9366" s="2" t="s">
        <v>37</v>
      </c>
      <c r="F9366" s="2" t="s">
        <v>2976</v>
      </c>
      <c r="G9366" s="2" t="s">
        <v>45</v>
      </c>
      <c r="H9366" s="2" t="s">
        <v>227</v>
      </c>
      <c r="I9366" s="2" t="s">
        <v>2442</v>
      </c>
      <c r="J9366" s="2" t="s">
        <v>141</v>
      </c>
      <c r="K9366" s="2" t="s">
        <v>77</v>
      </c>
      <c r="L9366" s="10">
        <v>43433.0</v>
      </c>
      <c r="M9366" s="2" t="s">
        <v>34</v>
      </c>
      <c r="N9366" s="11">
        <v>0.3</v>
      </c>
      <c r="O9366" s="12">
        <v>-12.0</v>
      </c>
      <c r="P9366" s="13">
        <v>-0.01</v>
      </c>
      <c r="Q9366" s="13">
        <v>845.0</v>
      </c>
      <c r="R9366" s="13">
        <f t="shared" si="1"/>
        <v>1207.142857</v>
      </c>
      <c r="S9366" s="14">
        <f t="shared" si="2"/>
        <v>150.8928571</v>
      </c>
      <c r="T9366" s="14">
        <f t="shared" si="3"/>
        <v>-0.01420118343</v>
      </c>
      <c r="U9366" s="15" t="str">
        <f>vlookup(F9366,'Sub categories'!$A:$C,3,False)</f>
        <v>Chairs</v>
      </c>
      <c r="V9366" s="16">
        <f t="shared" si="4"/>
        <v>10</v>
      </c>
      <c r="W9366" s="17">
        <f t="array" ref="W9366">INDEX(shipping_prices!$C$1:$F10593,MATCH(I9366,shipping_prices!$A$1:$A10593,0),MATCH(M9366,shipping_prices!$C$1:$F$1,0))</f>
        <v>13.72</v>
      </c>
      <c r="X9366" s="15" t="str">
        <f t="shared" si="5"/>
        <v>Brooke GillinghamWoodstockIllinois</v>
      </c>
      <c r="Y9366" s="15" t="str">
        <f t="shared" si="6"/>
        <v>loss</v>
      </c>
    </row>
    <row r="9367" hidden="1">
      <c r="A9367" s="1">
        <v>43423.0</v>
      </c>
      <c r="B9367" s="2" t="s">
        <v>8118</v>
      </c>
      <c r="C9367" s="2">
        <v>4.0</v>
      </c>
      <c r="D9367" s="2" t="s">
        <v>699</v>
      </c>
      <c r="E9367" s="2" t="s">
        <v>27</v>
      </c>
      <c r="F9367" s="2" t="s">
        <v>1047</v>
      </c>
      <c r="G9367" s="2" t="s">
        <v>39</v>
      </c>
      <c r="H9367" s="2" t="s">
        <v>157</v>
      </c>
      <c r="I9367" s="2" t="s">
        <v>31</v>
      </c>
      <c r="J9367" s="2" t="s">
        <v>32</v>
      </c>
      <c r="K9367" s="2" t="s">
        <v>33</v>
      </c>
      <c r="L9367" s="10">
        <v>43434.0</v>
      </c>
      <c r="M9367" s="2" t="s">
        <v>34</v>
      </c>
      <c r="N9367" s="11">
        <v>0.0</v>
      </c>
      <c r="O9367" s="12">
        <v>4.0</v>
      </c>
      <c r="P9367" s="13">
        <v>0.41</v>
      </c>
      <c r="Q9367" s="13">
        <v>9.0</v>
      </c>
      <c r="R9367" s="13">
        <f t="shared" si="1"/>
        <v>9</v>
      </c>
      <c r="S9367" s="14">
        <f t="shared" si="2"/>
        <v>2.25</v>
      </c>
      <c r="T9367" s="14">
        <f t="shared" si="3"/>
        <v>0.4444444444</v>
      </c>
      <c r="U9367" s="15" t="str">
        <f>vlookup(F9367,'Sub categories'!$A:$C,3,False)</f>
        <v>Fasteners</v>
      </c>
      <c r="V9367" s="16">
        <f t="shared" si="4"/>
        <v>11</v>
      </c>
      <c r="W9367" s="17">
        <f t="array" ref="W9367">INDEX(shipping_prices!$C$1:$F10594,MATCH(I9367,shipping_prices!$A$1:$A10594,0),MATCH(M9367,shipping_prices!$C$1:$F$1,0))</f>
        <v>10.09</v>
      </c>
      <c r="X9367" s="15" t="str">
        <f t="shared" si="5"/>
        <v>Patrick GardnerNew York CityNew York</v>
      </c>
      <c r="Y9367" s="15" t="str">
        <f t="shared" si="6"/>
        <v>Low</v>
      </c>
    </row>
    <row r="9368" hidden="1">
      <c r="A9368" s="1">
        <v>43423.0</v>
      </c>
      <c r="B9368" s="2" t="s">
        <v>8118</v>
      </c>
      <c r="C9368" s="2">
        <v>3.0</v>
      </c>
      <c r="D9368" s="2" t="s">
        <v>699</v>
      </c>
      <c r="E9368" s="2" t="s">
        <v>27</v>
      </c>
      <c r="F9368" s="2" t="s">
        <v>2029</v>
      </c>
      <c r="G9368" s="2" t="s">
        <v>39</v>
      </c>
      <c r="H9368" s="2" t="s">
        <v>182</v>
      </c>
      <c r="I9368" s="2" t="s">
        <v>31</v>
      </c>
      <c r="J9368" s="2" t="s">
        <v>32</v>
      </c>
      <c r="K9368" s="2" t="s">
        <v>33</v>
      </c>
      <c r="L9368" s="10">
        <v>43434.0</v>
      </c>
      <c r="M9368" s="2" t="s">
        <v>34</v>
      </c>
      <c r="N9368" s="11">
        <v>0.2</v>
      </c>
      <c r="O9368" s="12">
        <v>124.0</v>
      </c>
      <c r="P9368" s="13">
        <v>0.31</v>
      </c>
      <c r="Q9368" s="13">
        <v>398.0</v>
      </c>
      <c r="R9368" s="13">
        <f t="shared" si="1"/>
        <v>497.5</v>
      </c>
      <c r="S9368" s="14">
        <f t="shared" si="2"/>
        <v>165.8333333</v>
      </c>
      <c r="T9368" s="14">
        <f t="shared" si="3"/>
        <v>0.3115577889</v>
      </c>
      <c r="U9368" s="15" t="str">
        <f>vlookup(F9368,'Sub categories'!$A:$C,3,False)</f>
        <v>Binders</v>
      </c>
      <c r="V9368" s="16">
        <f t="shared" si="4"/>
        <v>11</v>
      </c>
      <c r="W9368" s="17">
        <f t="array" ref="W9368">INDEX(shipping_prices!$C$1:$F10595,MATCH(I9368,shipping_prices!$A$1:$A10595,0),MATCH(M9368,shipping_prices!$C$1:$F$1,0))</f>
        <v>10.09</v>
      </c>
      <c r="X9368" s="15" t="str">
        <f t="shared" si="5"/>
        <v>Patrick GardnerNew York CityNew York</v>
      </c>
      <c r="Y9368" s="15" t="str">
        <f t="shared" si="6"/>
        <v>High</v>
      </c>
    </row>
    <row r="9369" hidden="1">
      <c r="A9369" s="1">
        <v>43423.0</v>
      </c>
      <c r="B9369" s="2" t="s">
        <v>8119</v>
      </c>
      <c r="C9369" s="2">
        <v>3.0</v>
      </c>
      <c r="D9369" s="2" t="s">
        <v>4903</v>
      </c>
      <c r="E9369" s="2" t="s">
        <v>27</v>
      </c>
      <c r="F9369" s="2" t="s">
        <v>2441</v>
      </c>
      <c r="G9369" s="2" t="s">
        <v>39</v>
      </c>
      <c r="H9369" s="2" t="s">
        <v>146</v>
      </c>
      <c r="I9369" s="2" t="s">
        <v>169</v>
      </c>
      <c r="J9369" s="2" t="s">
        <v>42</v>
      </c>
      <c r="K9369" s="2" t="s">
        <v>43</v>
      </c>
      <c r="L9369" s="10">
        <v>43426.0</v>
      </c>
      <c r="M9369" s="2" t="s">
        <v>34</v>
      </c>
      <c r="N9369" s="11">
        <v>0.2</v>
      </c>
      <c r="O9369" s="12">
        <v>4.0</v>
      </c>
      <c r="P9369" s="13">
        <v>0.35</v>
      </c>
      <c r="Q9369" s="13">
        <v>11.0</v>
      </c>
      <c r="R9369" s="13">
        <f t="shared" si="1"/>
        <v>13.75</v>
      </c>
      <c r="S9369" s="14">
        <f t="shared" si="2"/>
        <v>4.583333333</v>
      </c>
      <c r="T9369" s="14">
        <f t="shared" si="3"/>
        <v>0.3636363636</v>
      </c>
      <c r="U9369" s="15" t="str">
        <f>vlookup(F9369,'Sub categories'!$A:$C,3,False)</f>
        <v>Binders</v>
      </c>
      <c r="V9369" s="16">
        <f t="shared" si="4"/>
        <v>3</v>
      </c>
      <c r="W9369" s="17">
        <f t="array" ref="W9369">INDEX(shipping_prices!$C$1:$F10596,MATCH(I9369,shipping_prices!$A$1:$A10596,0),MATCH(M9369,shipping_prices!$C$1:$F$1,0))</f>
        <v>14.86</v>
      </c>
      <c r="X9369" s="15" t="str">
        <f t="shared" si="5"/>
        <v>Phillip FlathmannLos AngelesCalifornia</v>
      </c>
      <c r="Y9369" s="15" t="str">
        <f t="shared" si="6"/>
        <v>Low</v>
      </c>
    </row>
    <row r="9370" hidden="1">
      <c r="A9370" s="1">
        <v>43423.0</v>
      </c>
      <c r="B9370" s="2" t="s">
        <v>8120</v>
      </c>
      <c r="C9370" s="2">
        <v>2.0</v>
      </c>
      <c r="D9370" s="2" t="s">
        <v>1994</v>
      </c>
      <c r="E9370" s="2" t="s">
        <v>27</v>
      </c>
      <c r="F9370" s="2" t="s">
        <v>7203</v>
      </c>
      <c r="G9370" s="2" t="s">
        <v>39</v>
      </c>
      <c r="H9370" s="2" t="s">
        <v>51</v>
      </c>
      <c r="I9370" s="2" t="s">
        <v>7902</v>
      </c>
      <c r="J9370" s="2" t="s">
        <v>141</v>
      </c>
      <c r="K9370" s="2" t="s">
        <v>77</v>
      </c>
      <c r="L9370" s="10">
        <v>43434.0</v>
      </c>
      <c r="M9370" s="2" t="s">
        <v>142</v>
      </c>
      <c r="N9370" s="11">
        <v>0.2</v>
      </c>
      <c r="O9370" s="12">
        <v>27.0</v>
      </c>
      <c r="P9370" s="13">
        <v>0.35</v>
      </c>
      <c r="Q9370" s="13">
        <v>77.0</v>
      </c>
      <c r="R9370" s="13">
        <f t="shared" si="1"/>
        <v>96.25</v>
      </c>
      <c r="S9370" s="14">
        <f t="shared" si="2"/>
        <v>48.125</v>
      </c>
      <c r="T9370" s="14">
        <f t="shared" si="3"/>
        <v>0.3506493506</v>
      </c>
      <c r="U9370" s="15" t="str">
        <f>vlookup(F9370,'Sub categories'!$A:$C,3,False)</f>
        <v>Paper</v>
      </c>
      <c r="V9370" s="16">
        <f t="shared" si="4"/>
        <v>11</v>
      </c>
      <c r="W9370" s="17">
        <f t="array" ref="W9370">INDEX(shipping_prices!$C$1:$F10597,MATCH(I9370,shipping_prices!$A$1:$A10597,0),MATCH(M9370,shipping_prices!$C$1:$F$1,0))</f>
        <v>15.21</v>
      </c>
      <c r="X9370" s="15" t="str">
        <f t="shared" si="5"/>
        <v>Bobby TraftonFrankfortIllinois</v>
      </c>
      <c r="Y9370" s="15" t="str">
        <f t="shared" si="6"/>
        <v>Low</v>
      </c>
    </row>
    <row r="9371" hidden="1">
      <c r="A9371" s="1">
        <v>43423.0</v>
      </c>
      <c r="B9371" s="2" t="s">
        <v>8121</v>
      </c>
      <c r="C9371" s="2">
        <v>3.0</v>
      </c>
      <c r="D9371" s="2" t="s">
        <v>1369</v>
      </c>
      <c r="E9371" s="2" t="s">
        <v>49</v>
      </c>
      <c r="F9371" s="2" t="s">
        <v>2597</v>
      </c>
      <c r="G9371" s="2" t="s">
        <v>29</v>
      </c>
      <c r="H9371" s="2" t="s">
        <v>764</v>
      </c>
      <c r="I9371" s="2" t="s">
        <v>2506</v>
      </c>
      <c r="J9371" s="2" t="s">
        <v>497</v>
      </c>
      <c r="K9371" s="2" t="s">
        <v>77</v>
      </c>
      <c r="L9371" s="10">
        <v>43432.0</v>
      </c>
      <c r="M9371" s="2" t="s">
        <v>34</v>
      </c>
      <c r="N9371" s="11">
        <v>0.0</v>
      </c>
      <c r="O9371" s="12">
        <v>15.0</v>
      </c>
      <c r="P9371" s="13">
        <v>0.31</v>
      </c>
      <c r="Q9371" s="13">
        <v>48.0</v>
      </c>
      <c r="R9371" s="13">
        <f t="shared" si="1"/>
        <v>48</v>
      </c>
      <c r="S9371" s="14">
        <f t="shared" si="2"/>
        <v>16</v>
      </c>
      <c r="T9371" s="14">
        <f t="shared" si="3"/>
        <v>0.3125</v>
      </c>
      <c r="U9371" s="15" t="str">
        <f>vlookup(F9371,'Sub categories'!$A:$C,3,False)</f>
        <v>Accessories</v>
      </c>
      <c r="V9371" s="16">
        <f t="shared" si="4"/>
        <v>9</v>
      </c>
      <c r="W9371" s="17">
        <f t="array" ref="W9371">INDEX(shipping_prices!$C$1:$F10598,MATCH(I9371,shipping_prices!$A$1:$A10598,0),MATCH(M9371,shipping_prices!$C$1:$F$1,0))</f>
        <v>13.53</v>
      </c>
      <c r="X9371" s="15" t="str">
        <f t="shared" si="5"/>
        <v>Shirley SchmidtFranklinWisconsin</v>
      </c>
      <c r="Y9371" s="15" t="str">
        <f t="shared" si="6"/>
        <v>Low</v>
      </c>
    </row>
    <row r="9372" hidden="1">
      <c r="A9372" s="1">
        <v>43423.0</v>
      </c>
      <c r="B9372" s="2" t="s">
        <v>8122</v>
      </c>
      <c r="C9372" s="2">
        <v>8.0</v>
      </c>
      <c r="D9372" s="2" t="s">
        <v>1180</v>
      </c>
      <c r="E9372" s="2" t="s">
        <v>37</v>
      </c>
      <c r="F9372" s="2" t="s">
        <v>4735</v>
      </c>
      <c r="G9372" s="2" t="s">
        <v>29</v>
      </c>
      <c r="H9372" s="2" t="s">
        <v>220</v>
      </c>
      <c r="I9372" s="2" t="s">
        <v>169</v>
      </c>
      <c r="J9372" s="2" t="s">
        <v>42</v>
      </c>
      <c r="K9372" s="2" t="s">
        <v>43</v>
      </c>
      <c r="L9372" s="10">
        <v>43425.0</v>
      </c>
      <c r="M9372" s="2" t="s">
        <v>34</v>
      </c>
      <c r="N9372" s="11">
        <v>0.0</v>
      </c>
      <c r="O9372" s="12">
        <v>190.0</v>
      </c>
      <c r="P9372" s="13">
        <v>0.34</v>
      </c>
      <c r="Q9372" s="13">
        <v>560.0</v>
      </c>
      <c r="R9372" s="13">
        <f t="shared" si="1"/>
        <v>560</v>
      </c>
      <c r="S9372" s="14">
        <f t="shared" si="2"/>
        <v>70</v>
      </c>
      <c r="T9372" s="14">
        <f t="shared" si="3"/>
        <v>0.3392857143</v>
      </c>
      <c r="U9372" s="15" t="str">
        <f>vlookup(F9372,'Sub categories'!$A:$C,3,False)</f>
        <v>Accessories</v>
      </c>
      <c r="V9372" s="16">
        <f t="shared" si="4"/>
        <v>2</v>
      </c>
      <c r="W9372" s="17">
        <f t="array" ref="W9372">INDEX(shipping_prices!$C$1:$F10599,MATCH(I9372,shipping_prices!$A$1:$A10599,0),MATCH(M9372,shipping_prices!$C$1:$F$1,0))</f>
        <v>14.86</v>
      </c>
      <c r="X9372" s="15" t="str">
        <f t="shared" si="5"/>
        <v>Sung PakLos AngelesCalifornia</v>
      </c>
      <c r="Y9372" s="15" t="str">
        <f t="shared" si="6"/>
        <v>High</v>
      </c>
    </row>
    <row r="9373" hidden="1">
      <c r="A9373" s="1">
        <v>43423.0</v>
      </c>
      <c r="B9373" s="2" t="s">
        <v>8122</v>
      </c>
      <c r="C9373" s="2">
        <v>2.0</v>
      </c>
      <c r="D9373" s="2" t="s">
        <v>1180</v>
      </c>
      <c r="E9373" s="2" t="s">
        <v>37</v>
      </c>
      <c r="F9373" s="2" t="s">
        <v>3575</v>
      </c>
      <c r="G9373" s="2" t="s">
        <v>29</v>
      </c>
      <c r="H9373" s="2" t="s">
        <v>431</v>
      </c>
      <c r="I9373" s="2" t="s">
        <v>169</v>
      </c>
      <c r="J9373" s="2" t="s">
        <v>42</v>
      </c>
      <c r="K9373" s="2" t="s">
        <v>43</v>
      </c>
      <c r="L9373" s="10">
        <v>43425.0</v>
      </c>
      <c r="M9373" s="2" t="s">
        <v>34</v>
      </c>
      <c r="N9373" s="11">
        <v>0.0</v>
      </c>
      <c r="O9373" s="12">
        <v>218.0</v>
      </c>
      <c r="P9373" s="13">
        <v>0.33</v>
      </c>
      <c r="Q9373" s="13">
        <v>660.0</v>
      </c>
      <c r="R9373" s="13">
        <f t="shared" si="1"/>
        <v>660</v>
      </c>
      <c r="S9373" s="14">
        <f t="shared" si="2"/>
        <v>330</v>
      </c>
      <c r="T9373" s="14">
        <f t="shared" si="3"/>
        <v>0.3303030303</v>
      </c>
      <c r="U9373" s="15" t="str">
        <f>vlookup(F9373,'Sub categories'!$A:$C,3,False)</f>
        <v>Accessories</v>
      </c>
      <c r="V9373" s="16">
        <f t="shared" si="4"/>
        <v>2</v>
      </c>
      <c r="W9373" s="17">
        <f t="array" ref="W9373">INDEX(shipping_prices!$C$1:$F10600,MATCH(I9373,shipping_prices!$A$1:$A10600,0),MATCH(M9373,shipping_prices!$C$1:$F$1,0))</f>
        <v>14.86</v>
      </c>
      <c r="X9373" s="15" t="str">
        <f t="shared" si="5"/>
        <v>Sung PakLos AngelesCalifornia</v>
      </c>
      <c r="Y9373" s="15" t="str">
        <f t="shared" si="6"/>
        <v>High</v>
      </c>
    </row>
    <row r="9374">
      <c r="A9374" s="1">
        <v>43423.0</v>
      </c>
      <c r="B9374" s="2" t="s">
        <v>8122</v>
      </c>
      <c r="C9374" s="2">
        <v>6.0</v>
      </c>
      <c r="D9374" s="2" t="s">
        <v>1180</v>
      </c>
      <c r="E9374" s="2" t="s">
        <v>37</v>
      </c>
      <c r="F9374" s="2" t="s">
        <v>615</v>
      </c>
      <c r="G9374" s="2" t="s">
        <v>45</v>
      </c>
      <c r="H9374" s="2" t="s">
        <v>227</v>
      </c>
      <c r="I9374" s="2" t="s">
        <v>169</v>
      </c>
      <c r="J9374" s="2" t="s">
        <v>42</v>
      </c>
      <c r="K9374" s="2" t="s">
        <v>43</v>
      </c>
      <c r="L9374" s="10">
        <v>43425.0</v>
      </c>
      <c r="M9374" s="2" t="s">
        <v>34</v>
      </c>
      <c r="N9374" s="11">
        <v>0.2</v>
      </c>
      <c r="O9374" s="12">
        <v>211.0</v>
      </c>
      <c r="P9374" s="13">
        <v>0.13</v>
      </c>
      <c r="Q9374" s="13">
        <v>1685.0</v>
      </c>
      <c r="R9374" s="13">
        <f t="shared" si="1"/>
        <v>2106.25</v>
      </c>
      <c r="S9374" s="14">
        <f t="shared" si="2"/>
        <v>351.0416667</v>
      </c>
      <c r="T9374" s="14">
        <f t="shared" si="3"/>
        <v>0.1252225519</v>
      </c>
      <c r="U9374" s="15" t="str">
        <f>vlookup(F9374,'Sub categories'!$A:$C,3,False)</f>
        <v>Chairs</v>
      </c>
      <c r="V9374" s="16">
        <f t="shared" si="4"/>
        <v>2</v>
      </c>
      <c r="W9374" s="17">
        <f t="array" ref="W9374">INDEX(shipping_prices!$C$1:$F10601,MATCH(I9374,shipping_prices!$A$1:$A10601,0),MATCH(M9374,shipping_prices!$C$1:$F$1,0))</f>
        <v>14.86</v>
      </c>
      <c r="X9374" s="15" t="str">
        <f t="shared" si="5"/>
        <v>Sung PakLos AngelesCalifornia</v>
      </c>
      <c r="Y9374" s="15" t="str">
        <f t="shared" si="6"/>
        <v>High</v>
      </c>
    </row>
    <row r="9375" hidden="1">
      <c r="A9375" s="1">
        <v>43423.0</v>
      </c>
      <c r="B9375" s="2" t="s">
        <v>8123</v>
      </c>
      <c r="C9375" s="2">
        <v>4.0</v>
      </c>
      <c r="D9375" s="2" t="s">
        <v>3018</v>
      </c>
      <c r="E9375" s="2" t="s">
        <v>37</v>
      </c>
      <c r="F9375" s="2" t="s">
        <v>708</v>
      </c>
      <c r="G9375" s="2" t="s">
        <v>29</v>
      </c>
      <c r="H9375" s="2" t="s">
        <v>79</v>
      </c>
      <c r="I9375" s="2" t="s">
        <v>1461</v>
      </c>
      <c r="J9375" s="2" t="s">
        <v>1343</v>
      </c>
      <c r="K9375" s="2" t="s">
        <v>43</v>
      </c>
      <c r="L9375" s="10">
        <v>43428.0</v>
      </c>
      <c r="M9375" s="2" t="s">
        <v>34</v>
      </c>
      <c r="N9375" s="11">
        <v>0.2</v>
      </c>
      <c r="O9375" s="12">
        <v>25.0</v>
      </c>
      <c r="P9375" s="13">
        <v>0.06</v>
      </c>
      <c r="Q9375" s="13">
        <v>403.0</v>
      </c>
      <c r="R9375" s="13">
        <f t="shared" si="1"/>
        <v>503.75</v>
      </c>
      <c r="S9375" s="14">
        <f t="shared" si="2"/>
        <v>125.9375</v>
      </c>
      <c r="T9375" s="14">
        <f t="shared" si="3"/>
        <v>0.06203473945</v>
      </c>
      <c r="U9375" s="15" t="str">
        <f>vlookup(F9375,'Sub categories'!$A:$C,3,False)</f>
        <v>Phones</v>
      </c>
      <c r="V9375" s="16">
        <f t="shared" si="4"/>
        <v>5</v>
      </c>
      <c r="W9375" s="17">
        <f t="array" ref="W9375">INDEX(shipping_prices!$C$1:$F10602,MATCH(I9375,shipping_prices!$A$1:$A10602,0),MATCH(M9375,shipping_prices!$C$1:$F$1,0))</f>
        <v>5.32</v>
      </c>
      <c r="X9375" s="15" t="str">
        <f t="shared" si="5"/>
        <v>Dan ReichenbachGreshamOregon</v>
      </c>
      <c r="Y9375" s="15" t="str">
        <f t="shared" si="6"/>
        <v>High</v>
      </c>
    </row>
    <row r="9376">
      <c r="A9376" s="1">
        <v>43423.0</v>
      </c>
      <c r="B9376" s="2" t="s">
        <v>8124</v>
      </c>
      <c r="C9376" s="2">
        <v>6.0</v>
      </c>
      <c r="D9376" s="2" t="s">
        <v>4875</v>
      </c>
      <c r="E9376" s="2" t="s">
        <v>37</v>
      </c>
      <c r="F9376" s="2" t="s">
        <v>6362</v>
      </c>
      <c r="G9376" s="2" t="s">
        <v>45</v>
      </c>
      <c r="H9376" s="2" t="s">
        <v>2780</v>
      </c>
      <c r="I9376" s="2" t="s">
        <v>3827</v>
      </c>
      <c r="J9376" s="2" t="s">
        <v>282</v>
      </c>
      <c r="K9376" s="2" t="s">
        <v>77</v>
      </c>
      <c r="L9376" s="10">
        <v>43425.0</v>
      </c>
      <c r="M9376" s="2" t="s">
        <v>34</v>
      </c>
      <c r="N9376" s="11">
        <v>0.0</v>
      </c>
      <c r="O9376" s="12">
        <v>241.0</v>
      </c>
      <c r="P9376" s="13">
        <v>0.09</v>
      </c>
      <c r="Q9376" s="13">
        <v>2679.0</v>
      </c>
      <c r="R9376" s="13">
        <f t="shared" si="1"/>
        <v>2679</v>
      </c>
      <c r="S9376" s="14">
        <f t="shared" si="2"/>
        <v>446.5</v>
      </c>
      <c r="T9376" s="14">
        <f t="shared" si="3"/>
        <v>0.0899589399</v>
      </c>
      <c r="U9376" s="15" t="str">
        <f>vlookup(F9376,'Sub categories'!$A:$C,3,False)</f>
        <v>Tables</v>
      </c>
      <c r="V9376" s="16">
        <f t="shared" si="4"/>
        <v>2</v>
      </c>
      <c r="W9376" s="17">
        <f t="array" ref="W9376">INDEX(shipping_prices!$C$1:$F10603,MATCH(I9376,shipping_prices!$A$1:$A10603,0),MATCH(M9376,shipping_prices!$C$1:$F$1,0))</f>
        <v>13.22</v>
      </c>
      <c r="X9376" s="15" t="str">
        <f t="shared" si="5"/>
        <v>Alejandro SavelyNoblesvilleIndiana</v>
      </c>
      <c r="Y9376" s="15" t="str">
        <f t="shared" si="6"/>
        <v>High</v>
      </c>
    </row>
    <row r="9377" hidden="1">
      <c r="A9377" s="1">
        <v>43423.0</v>
      </c>
      <c r="B9377" s="2" t="s">
        <v>8125</v>
      </c>
      <c r="C9377" s="2">
        <v>3.0</v>
      </c>
      <c r="D9377" s="2" t="s">
        <v>474</v>
      </c>
      <c r="E9377" s="2" t="s">
        <v>27</v>
      </c>
      <c r="F9377" s="2" t="s">
        <v>2076</v>
      </c>
      <c r="G9377" s="2" t="s">
        <v>39</v>
      </c>
      <c r="H9377" s="2" t="s">
        <v>216</v>
      </c>
      <c r="I9377" s="2" t="s">
        <v>501</v>
      </c>
      <c r="J9377" s="2" t="s">
        <v>122</v>
      </c>
      <c r="K9377" s="2" t="s">
        <v>54</v>
      </c>
      <c r="L9377" s="10">
        <v>43434.0</v>
      </c>
      <c r="M9377" s="2" t="s">
        <v>34</v>
      </c>
      <c r="N9377" s="11">
        <v>0.0</v>
      </c>
      <c r="O9377" s="12">
        <v>4.0</v>
      </c>
      <c r="P9377" s="13">
        <v>0.29</v>
      </c>
      <c r="Q9377" s="13">
        <v>13.0</v>
      </c>
      <c r="R9377" s="13">
        <f t="shared" si="1"/>
        <v>13</v>
      </c>
      <c r="S9377" s="14">
        <f t="shared" si="2"/>
        <v>4.333333333</v>
      </c>
      <c r="T9377" s="14">
        <f t="shared" si="3"/>
        <v>0.3076923077</v>
      </c>
      <c r="U9377" s="15" t="str">
        <f>vlookup(F9377,'Sub categories'!$A:$C,3,False)</f>
        <v>Art</v>
      </c>
      <c r="V9377" s="16">
        <f t="shared" si="4"/>
        <v>11</v>
      </c>
      <c r="W9377" s="17">
        <f t="array" ref="W9377">INDEX(shipping_prices!$C$1:$F10604,MATCH(I9377,shipping_prices!$A$1:$A10604,0),MATCH(M9377,shipping_prices!$C$1:$F$1,0))</f>
        <v>6.86</v>
      </c>
      <c r="X9377" s="15" t="str">
        <f t="shared" si="5"/>
        <v>Arthur PrichepColumbusGeorgia</v>
      </c>
      <c r="Y9377" s="15" t="str">
        <f t="shared" si="6"/>
        <v>Low</v>
      </c>
    </row>
    <row r="9378" hidden="1">
      <c r="A9378" s="1">
        <v>43423.0</v>
      </c>
      <c r="B9378" s="2" t="s">
        <v>8126</v>
      </c>
      <c r="C9378" s="2">
        <v>4.0</v>
      </c>
      <c r="D9378" s="2" t="s">
        <v>5330</v>
      </c>
      <c r="E9378" s="2" t="s">
        <v>37</v>
      </c>
      <c r="F9378" s="2" t="s">
        <v>4490</v>
      </c>
      <c r="G9378" s="2" t="s">
        <v>29</v>
      </c>
      <c r="H9378" s="2" t="s">
        <v>1071</v>
      </c>
      <c r="I9378" s="2" t="s">
        <v>250</v>
      </c>
      <c r="J9378" s="2" t="s">
        <v>251</v>
      </c>
      <c r="K9378" s="2" t="s">
        <v>54</v>
      </c>
      <c r="L9378" s="10">
        <v>43425.0</v>
      </c>
      <c r="M9378" s="2" t="s">
        <v>34</v>
      </c>
      <c r="N9378" s="11">
        <v>0.2</v>
      </c>
      <c r="O9378" s="12">
        <v>120.0</v>
      </c>
      <c r="P9378" s="13">
        <v>0.13</v>
      </c>
      <c r="Q9378" s="13">
        <v>960.0</v>
      </c>
      <c r="R9378" s="13">
        <f t="shared" si="1"/>
        <v>1200</v>
      </c>
      <c r="S9378" s="14">
        <f t="shared" si="2"/>
        <v>300</v>
      </c>
      <c r="T9378" s="14">
        <f t="shared" si="3"/>
        <v>0.125</v>
      </c>
      <c r="U9378" s="15" t="str">
        <f>vlookup(F9378,'Sub categories'!$A:$C,3,False)</f>
        <v>Copiers</v>
      </c>
      <c r="V9378" s="16">
        <f t="shared" si="4"/>
        <v>2</v>
      </c>
      <c r="W9378" s="17">
        <f t="array" ref="W9378">INDEX(shipping_prices!$C$1:$F10605,MATCH(I9378,shipping_prices!$A$1:$A10605,0),MATCH(M9378,shipping_prices!$C$1:$F$1,0))</f>
        <v>7.75</v>
      </c>
      <c r="X9378" s="15" t="str">
        <f t="shared" si="5"/>
        <v>Erica BernCharlotteNorth Carolina</v>
      </c>
      <c r="Y9378" s="15" t="str">
        <f t="shared" si="6"/>
        <v>High</v>
      </c>
    </row>
    <row r="9379" hidden="1">
      <c r="A9379" s="1">
        <v>43423.0</v>
      </c>
      <c r="B9379" s="2" t="s">
        <v>8127</v>
      </c>
      <c r="C9379" s="2">
        <v>8.0</v>
      </c>
      <c r="D9379" s="2" t="s">
        <v>4425</v>
      </c>
      <c r="E9379" s="2" t="s">
        <v>49</v>
      </c>
      <c r="F9379" s="2" t="s">
        <v>2872</v>
      </c>
      <c r="G9379" s="2" t="s">
        <v>39</v>
      </c>
      <c r="H9379" s="2" t="s">
        <v>182</v>
      </c>
      <c r="I9379" s="2" t="s">
        <v>31</v>
      </c>
      <c r="J9379" s="2" t="s">
        <v>32</v>
      </c>
      <c r="K9379" s="2" t="s">
        <v>33</v>
      </c>
      <c r="L9379" s="10">
        <v>43425.0</v>
      </c>
      <c r="M9379" s="2" t="s">
        <v>34</v>
      </c>
      <c r="N9379" s="11">
        <v>0.2</v>
      </c>
      <c r="O9379" s="12">
        <v>47.0</v>
      </c>
      <c r="P9379" s="13">
        <v>0.35</v>
      </c>
      <c r="Q9379" s="13">
        <v>134.0</v>
      </c>
      <c r="R9379" s="13">
        <f t="shared" si="1"/>
        <v>167.5</v>
      </c>
      <c r="S9379" s="14">
        <f t="shared" si="2"/>
        <v>20.9375</v>
      </c>
      <c r="T9379" s="14">
        <f t="shared" si="3"/>
        <v>0.3507462687</v>
      </c>
      <c r="U9379" s="15" t="str">
        <f>vlookup(F9379,'Sub categories'!$A:$C,3,False)</f>
        <v>Binders</v>
      </c>
      <c r="V9379" s="16">
        <f t="shared" si="4"/>
        <v>2</v>
      </c>
      <c r="W9379" s="17">
        <f t="array" ref="W9379">INDEX(shipping_prices!$C$1:$F10606,MATCH(I9379,shipping_prices!$A$1:$A10606,0),MATCH(M9379,shipping_prices!$C$1:$F$1,0))</f>
        <v>10.09</v>
      </c>
      <c r="X9379" s="15" t="str">
        <f t="shared" si="5"/>
        <v>Cathy ArmstrongNew York CityNew York</v>
      </c>
      <c r="Y9379" s="15" t="str">
        <f t="shared" si="6"/>
        <v>High</v>
      </c>
    </row>
    <row r="9380" hidden="1">
      <c r="A9380" s="1">
        <v>43423.0</v>
      </c>
      <c r="B9380" s="2" t="s">
        <v>8128</v>
      </c>
      <c r="C9380" s="2">
        <v>2.0</v>
      </c>
      <c r="D9380" s="2" t="s">
        <v>1753</v>
      </c>
      <c r="E9380" s="2" t="s">
        <v>49</v>
      </c>
      <c r="F9380" s="2" t="s">
        <v>2136</v>
      </c>
      <c r="G9380" s="2" t="s">
        <v>39</v>
      </c>
      <c r="H9380" s="2" t="s">
        <v>79</v>
      </c>
      <c r="I9380" s="2" t="s">
        <v>571</v>
      </c>
      <c r="J9380" s="2" t="s">
        <v>282</v>
      </c>
      <c r="K9380" s="2" t="s">
        <v>77</v>
      </c>
      <c r="L9380" s="10">
        <v>43425.0</v>
      </c>
      <c r="M9380" s="2" t="s">
        <v>34</v>
      </c>
      <c r="N9380" s="11">
        <v>0.0</v>
      </c>
      <c r="O9380" s="12">
        <v>16.0</v>
      </c>
      <c r="P9380" s="13">
        <v>0.41</v>
      </c>
      <c r="Q9380" s="13">
        <v>40.0</v>
      </c>
      <c r="R9380" s="13">
        <f t="shared" si="1"/>
        <v>40</v>
      </c>
      <c r="S9380" s="14">
        <f t="shared" si="2"/>
        <v>20</v>
      </c>
      <c r="T9380" s="14">
        <f t="shared" si="3"/>
        <v>0.4</v>
      </c>
      <c r="U9380" s="15" t="str">
        <f>vlookup(F9380,'Sub categories'!$A:$C,3,False)</f>
        <v>Art</v>
      </c>
      <c r="V9380" s="16">
        <f t="shared" si="4"/>
        <v>2</v>
      </c>
      <c r="W9380" s="17">
        <f t="array" ref="W9380">INDEX(shipping_prices!$C$1:$F10607,MATCH(I9380,shipping_prices!$A$1:$A10607,0),MATCH(M9380,shipping_prices!$C$1:$F$1,0))</f>
        <v>13.83</v>
      </c>
      <c r="X9380" s="15" t="str">
        <f t="shared" si="5"/>
        <v>Michelle ArnettLawrenceIndiana</v>
      </c>
      <c r="Y9380" s="15" t="str">
        <f t="shared" si="6"/>
        <v>Low</v>
      </c>
    </row>
    <row r="9381" hidden="1">
      <c r="A9381" s="1">
        <v>43423.0</v>
      </c>
      <c r="B9381" s="2" t="s">
        <v>8128</v>
      </c>
      <c r="C9381" s="2">
        <v>5.0</v>
      </c>
      <c r="D9381" s="2" t="s">
        <v>1753</v>
      </c>
      <c r="E9381" s="2" t="s">
        <v>49</v>
      </c>
      <c r="F9381" s="2" t="s">
        <v>3602</v>
      </c>
      <c r="G9381" s="2" t="s">
        <v>39</v>
      </c>
      <c r="H9381" s="2" t="s">
        <v>193</v>
      </c>
      <c r="I9381" s="2" t="s">
        <v>571</v>
      </c>
      <c r="J9381" s="2" t="s">
        <v>282</v>
      </c>
      <c r="K9381" s="2" t="s">
        <v>77</v>
      </c>
      <c r="L9381" s="10">
        <v>43425.0</v>
      </c>
      <c r="M9381" s="2" t="s">
        <v>34</v>
      </c>
      <c r="N9381" s="11">
        <v>0.0</v>
      </c>
      <c r="O9381" s="12">
        <v>25.0</v>
      </c>
      <c r="P9381" s="13">
        <v>0.48</v>
      </c>
      <c r="Q9381" s="13">
        <v>52.0</v>
      </c>
      <c r="R9381" s="13">
        <f t="shared" si="1"/>
        <v>52</v>
      </c>
      <c r="S9381" s="14">
        <f t="shared" si="2"/>
        <v>10.4</v>
      </c>
      <c r="T9381" s="14">
        <f t="shared" si="3"/>
        <v>0.4807692308</v>
      </c>
      <c r="U9381" s="15" t="str">
        <f>vlookup(F9381,'Sub categories'!$A:$C,3,False)</f>
        <v>Labels</v>
      </c>
      <c r="V9381" s="16">
        <f t="shared" si="4"/>
        <v>2</v>
      </c>
      <c r="W9381" s="17">
        <f t="array" ref="W9381">INDEX(shipping_prices!$C$1:$F10608,MATCH(I9381,shipping_prices!$A$1:$A10608,0),MATCH(M9381,shipping_prices!$C$1:$F$1,0))</f>
        <v>13.83</v>
      </c>
      <c r="X9381" s="15" t="str">
        <f t="shared" si="5"/>
        <v>Michelle ArnettLawrenceIndiana</v>
      </c>
      <c r="Y9381" s="15" t="str">
        <f t="shared" si="6"/>
        <v>Low</v>
      </c>
    </row>
    <row r="9382" hidden="1">
      <c r="A9382" s="1">
        <v>43423.0</v>
      </c>
      <c r="B9382" s="2" t="s">
        <v>8128</v>
      </c>
      <c r="C9382" s="2">
        <v>5.0</v>
      </c>
      <c r="D9382" s="2" t="s">
        <v>1753</v>
      </c>
      <c r="E9382" s="2" t="s">
        <v>49</v>
      </c>
      <c r="F9382" s="2" t="s">
        <v>2067</v>
      </c>
      <c r="G9382" s="2" t="s">
        <v>39</v>
      </c>
      <c r="H9382" s="2" t="s">
        <v>79</v>
      </c>
      <c r="I9382" s="2" t="s">
        <v>571</v>
      </c>
      <c r="J9382" s="2" t="s">
        <v>282</v>
      </c>
      <c r="K9382" s="2" t="s">
        <v>77</v>
      </c>
      <c r="L9382" s="10">
        <v>43425.0</v>
      </c>
      <c r="M9382" s="2" t="s">
        <v>34</v>
      </c>
      <c r="N9382" s="11">
        <v>0.0</v>
      </c>
      <c r="O9382" s="12">
        <v>50.0</v>
      </c>
      <c r="P9382" s="13">
        <v>0.48</v>
      </c>
      <c r="Q9382" s="13">
        <v>105.0</v>
      </c>
      <c r="R9382" s="13">
        <f t="shared" si="1"/>
        <v>105</v>
      </c>
      <c r="S9382" s="14">
        <f t="shared" si="2"/>
        <v>21</v>
      </c>
      <c r="T9382" s="14">
        <f t="shared" si="3"/>
        <v>0.4761904762</v>
      </c>
      <c r="U9382" s="15" t="str">
        <f>vlookup(F9382,'Sub categories'!$A:$C,3,False)</f>
        <v>Binders</v>
      </c>
      <c r="V9382" s="16">
        <f t="shared" si="4"/>
        <v>2</v>
      </c>
      <c r="W9382" s="17">
        <f t="array" ref="W9382">INDEX(shipping_prices!$C$1:$F10609,MATCH(I9382,shipping_prices!$A$1:$A10609,0),MATCH(M9382,shipping_prices!$C$1:$F$1,0))</f>
        <v>13.83</v>
      </c>
      <c r="X9382" s="15" t="str">
        <f t="shared" si="5"/>
        <v>Michelle ArnettLawrenceIndiana</v>
      </c>
      <c r="Y9382" s="15" t="str">
        <f t="shared" si="6"/>
        <v>High</v>
      </c>
    </row>
    <row r="9383" hidden="1">
      <c r="A9383" s="1">
        <v>43423.0</v>
      </c>
      <c r="B9383" s="2" t="s">
        <v>8129</v>
      </c>
      <c r="C9383" s="2">
        <v>6.0</v>
      </c>
      <c r="D9383" s="2" t="s">
        <v>2909</v>
      </c>
      <c r="E9383" s="2" t="s">
        <v>37</v>
      </c>
      <c r="F9383" s="2" t="s">
        <v>8130</v>
      </c>
      <c r="G9383" s="2" t="s">
        <v>39</v>
      </c>
      <c r="H9383" s="2" t="s">
        <v>79</v>
      </c>
      <c r="I9383" s="2" t="s">
        <v>3386</v>
      </c>
      <c r="J9383" s="2" t="s">
        <v>3387</v>
      </c>
      <c r="K9383" s="2" t="s">
        <v>33</v>
      </c>
      <c r="L9383" s="10">
        <v>43431.0</v>
      </c>
      <c r="M9383" s="2" t="s">
        <v>34</v>
      </c>
      <c r="N9383" s="11">
        <v>0.0</v>
      </c>
      <c r="O9383" s="12">
        <v>3.0</v>
      </c>
      <c r="P9383" s="13">
        <v>0.34</v>
      </c>
      <c r="Q9383" s="13">
        <v>8.0</v>
      </c>
      <c r="R9383" s="13">
        <f t="shared" si="1"/>
        <v>8</v>
      </c>
      <c r="S9383" s="14">
        <f t="shared" si="2"/>
        <v>1.333333333</v>
      </c>
      <c r="T9383" s="14">
        <f t="shared" si="3"/>
        <v>0.375</v>
      </c>
      <c r="U9383" s="15" t="str">
        <f>vlookup(F9383,'Sub categories'!$A:$C,3,False)</f>
        <v>Art</v>
      </c>
      <c r="V9383" s="16">
        <f t="shared" si="4"/>
        <v>8</v>
      </c>
      <c r="W9383" s="17">
        <f t="array" ref="W9383">INDEX(shipping_prices!$C$1:$F10610,MATCH(I9383,shipping_prices!$A$1:$A10610,0),MATCH(M9383,shipping_prices!$C$1:$F$1,0))</f>
        <v>14.06</v>
      </c>
      <c r="X9383" s="15" t="str">
        <f t="shared" si="5"/>
        <v>Claudia BergmannBurlingtonVermont</v>
      </c>
      <c r="Y9383" s="15" t="str">
        <f t="shared" si="6"/>
        <v>Low</v>
      </c>
    </row>
    <row r="9384" hidden="1">
      <c r="A9384" s="1">
        <v>43423.0</v>
      </c>
      <c r="B9384" s="2" t="s">
        <v>8129</v>
      </c>
      <c r="C9384" s="2">
        <v>2.0</v>
      </c>
      <c r="D9384" s="2" t="s">
        <v>2909</v>
      </c>
      <c r="E9384" s="2" t="s">
        <v>37</v>
      </c>
      <c r="F9384" s="2" t="s">
        <v>2325</v>
      </c>
      <c r="G9384" s="2" t="s">
        <v>29</v>
      </c>
      <c r="H9384" s="2" t="s">
        <v>220</v>
      </c>
      <c r="I9384" s="2" t="s">
        <v>3386</v>
      </c>
      <c r="J9384" s="2" t="s">
        <v>3387</v>
      </c>
      <c r="K9384" s="2" t="s">
        <v>33</v>
      </c>
      <c r="L9384" s="10">
        <v>43431.0</v>
      </c>
      <c r="M9384" s="2" t="s">
        <v>34</v>
      </c>
      <c r="N9384" s="11">
        <v>0.0</v>
      </c>
      <c r="O9384" s="12">
        <v>43.0</v>
      </c>
      <c r="P9384" s="13">
        <v>0.43</v>
      </c>
      <c r="Q9384" s="13">
        <v>100.0</v>
      </c>
      <c r="R9384" s="13">
        <f t="shared" si="1"/>
        <v>100</v>
      </c>
      <c r="S9384" s="14">
        <f t="shared" si="2"/>
        <v>50</v>
      </c>
      <c r="T9384" s="14">
        <f t="shared" si="3"/>
        <v>0.43</v>
      </c>
      <c r="U9384" s="15" t="str">
        <f>vlookup(F9384,'Sub categories'!$A:$C,3,False)</f>
        <v>Accessories</v>
      </c>
      <c r="V9384" s="16">
        <f t="shared" si="4"/>
        <v>8</v>
      </c>
      <c r="W9384" s="17">
        <f t="array" ref="W9384">INDEX(shipping_prices!$C$1:$F10611,MATCH(I9384,shipping_prices!$A$1:$A10611,0),MATCH(M9384,shipping_prices!$C$1:$F$1,0))</f>
        <v>14.06</v>
      </c>
      <c r="X9384" s="15" t="str">
        <f t="shared" si="5"/>
        <v>Claudia BergmannBurlingtonVermont</v>
      </c>
      <c r="Y9384" s="15" t="str">
        <f t="shared" si="6"/>
        <v>High</v>
      </c>
    </row>
    <row r="9385" hidden="1">
      <c r="A9385" s="1">
        <v>43423.0</v>
      </c>
      <c r="B9385" s="2" t="s">
        <v>8129</v>
      </c>
      <c r="C9385" s="2">
        <v>13.0</v>
      </c>
      <c r="D9385" s="2" t="s">
        <v>2909</v>
      </c>
      <c r="E9385" s="2" t="s">
        <v>37</v>
      </c>
      <c r="F9385" s="2" t="s">
        <v>3142</v>
      </c>
      <c r="G9385" s="2" t="s">
        <v>39</v>
      </c>
      <c r="H9385" s="2" t="s">
        <v>912</v>
      </c>
      <c r="I9385" s="2" t="s">
        <v>3386</v>
      </c>
      <c r="J9385" s="2" t="s">
        <v>3387</v>
      </c>
      <c r="K9385" s="2" t="s">
        <v>33</v>
      </c>
      <c r="L9385" s="10">
        <v>43431.0</v>
      </c>
      <c r="M9385" s="2" t="s">
        <v>34</v>
      </c>
      <c r="N9385" s="11">
        <v>0.0</v>
      </c>
      <c r="O9385" s="12">
        <v>407.0</v>
      </c>
      <c r="P9385" s="13">
        <v>0.26</v>
      </c>
      <c r="Q9385" s="13">
        <v>1564.0</v>
      </c>
      <c r="R9385" s="13">
        <f t="shared" si="1"/>
        <v>1564</v>
      </c>
      <c r="S9385" s="14">
        <f t="shared" si="2"/>
        <v>120.3076923</v>
      </c>
      <c r="T9385" s="14">
        <f t="shared" si="3"/>
        <v>0.260230179</v>
      </c>
      <c r="U9385" s="15" t="str">
        <f>vlookup(F9385,'Sub categories'!$A:$C,3,False)</f>
        <v>Storage</v>
      </c>
      <c r="V9385" s="16">
        <f t="shared" si="4"/>
        <v>8</v>
      </c>
      <c r="W9385" s="17">
        <f t="array" ref="W9385">INDEX(shipping_prices!$C$1:$F10612,MATCH(I9385,shipping_prices!$A$1:$A10612,0),MATCH(M9385,shipping_prices!$C$1:$F$1,0))</f>
        <v>14.06</v>
      </c>
      <c r="X9385" s="15" t="str">
        <f t="shared" si="5"/>
        <v>Claudia BergmannBurlingtonVermont</v>
      </c>
      <c r="Y9385" s="15" t="str">
        <f t="shared" si="6"/>
        <v>High</v>
      </c>
    </row>
    <row r="9386" hidden="1">
      <c r="A9386" s="1">
        <v>43423.0</v>
      </c>
      <c r="B9386" s="2" t="s">
        <v>8131</v>
      </c>
      <c r="C9386" s="2">
        <v>5.0</v>
      </c>
      <c r="D9386" s="2" t="s">
        <v>1852</v>
      </c>
      <c r="E9386" s="2" t="s">
        <v>27</v>
      </c>
      <c r="F9386" s="2" t="s">
        <v>3974</v>
      </c>
      <c r="G9386" s="2" t="s">
        <v>39</v>
      </c>
      <c r="H9386" s="2" t="s">
        <v>66</v>
      </c>
      <c r="I9386" s="2" t="s">
        <v>52</v>
      </c>
      <c r="J9386" s="2" t="s">
        <v>53</v>
      </c>
      <c r="K9386" s="2" t="s">
        <v>54</v>
      </c>
      <c r="L9386" s="10">
        <v>43431.0</v>
      </c>
      <c r="M9386" s="2" t="s">
        <v>34</v>
      </c>
      <c r="N9386" s="11">
        <v>0.2</v>
      </c>
      <c r="O9386" s="12">
        <v>8.0</v>
      </c>
      <c r="P9386" s="13">
        <v>0.35</v>
      </c>
      <c r="Q9386" s="13">
        <v>23.0</v>
      </c>
      <c r="R9386" s="13">
        <f t="shared" si="1"/>
        <v>28.75</v>
      </c>
      <c r="S9386" s="14">
        <f t="shared" si="2"/>
        <v>5.75</v>
      </c>
      <c r="T9386" s="14">
        <f t="shared" si="3"/>
        <v>0.347826087</v>
      </c>
      <c r="U9386" s="15" t="str">
        <f>vlookup(F9386,'Sub categories'!$A:$C,3,False)</f>
        <v>Paper</v>
      </c>
      <c r="V9386" s="16">
        <f t="shared" si="4"/>
        <v>8</v>
      </c>
      <c r="W9386" s="17">
        <f t="array" ref="W9386">INDEX(shipping_prices!$C$1:$F10613,MATCH(I9386,shipping_prices!$A$1:$A10613,0),MATCH(M9386,shipping_prices!$C$1:$F$1,0))</f>
        <v>14.61</v>
      </c>
      <c r="X9386" s="15" t="str">
        <f t="shared" si="5"/>
        <v>Emily PhanJacksonvilleFlorida</v>
      </c>
      <c r="Y9386" s="15" t="str">
        <f t="shared" si="6"/>
        <v>Low</v>
      </c>
    </row>
    <row r="9387" hidden="1">
      <c r="A9387" s="1">
        <v>43423.0</v>
      </c>
      <c r="B9387" s="2" t="s">
        <v>8131</v>
      </c>
      <c r="C9387" s="2">
        <v>3.0</v>
      </c>
      <c r="D9387" s="2" t="s">
        <v>1852</v>
      </c>
      <c r="E9387" s="2" t="s">
        <v>27</v>
      </c>
      <c r="F9387" s="2" t="s">
        <v>2880</v>
      </c>
      <c r="G9387" s="2" t="s">
        <v>39</v>
      </c>
      <c r="H9387" s="2" t="s">
        <v>216</v>
      </c>
      <c r="I9387" s="2" t="s">
        <v>52</v>
      </c>
      <c r="J9387" s="2" t="s">
        <v>53</v>
      </c>
      <c r="K9387" s="2" t="s">
        <v>54</v>
      </c>
      <c r="L9387" s="10">
        <v>43431.0</v>
      </c>
      <c r="M9387" s="2" t="s">
        <v>34</v>
      </c>
      <c r="N9387" s="11">
        <v>0.2</v>
      </c>
      <c r="O9387" s="12">
        <v>4.0</v>
      </c>
      <c r="P9387" s="13">
        <v>0.08</v>
      </c>
      <c r="Q9387" s="13">
        <v>48.0</v>
      </c>
      <c r="R9387" s="13">
        <f t="shared" si="1"/>
        <v>60</v>
      </c>
      <c r="S9387" s="14">
        <f t="shared" si="2"/>
        <v>20</v>
      </c>
      <c r="T9387" s="14">
        <f t="shared" si="3"/>
        <v>0.08333333333</v>
      </c>
      <c r="U9387" s="15" t="str">
        <f>vlookup(F9387,'Sub categories'!$A:$C,3,False)</f>
        <v>Art</v>
      </c>
      <c r="V9387" s="16">
        <f t="shared" si="4"/>
        <v>8</v>
      </c>
      <c r="W9387" s="17">
        <f t="array" ref="W9387">INDEX(shipping_prices!$C$1:$F10614,MATCH(I9387,shipping_prices!$A$1:$A10614,0),MATCH(M9387,shipping_prices!$C$1:$F$1,0))</f>
        <v>14.61</v>
      </c>
      <c r="X9387" s="15" t="str">
        <f t="shared" si="5"/>
        <v>Emily PhanJacksonvilleFlorida</v>
      </c>
      <c r="Y9387" s="15" t="str">
        <f t="shared" si="6"/>
        <v>Low</v>
      </c>
    </row>
    <row r="9388">
      <c r="A9388" s="1">
        <v>43424.0</v>
      </c>
      <c r="B9388" s="2" t="s">
        <v>8132</v>
      </c>
      <c r="C9388" s="2">
        <v>1.0</v>
      </c>
      <c r="D9388" s="2" t="s">
        <v>1637</v>
      </c>
      <c r="E9388" s="2" t="s">
        <v>27</v>
      </c>
      <c r="F9388" s="2" t="s">
        <v>2537</v>
      </c>
      <c r="G9388" s="2" t="s">
        <v>45</v>
      </c>
      <c r="H9388" s="2" t="s">
        <v>206</v>
      </c>
      <c r="I9388" s="2" t="s">
        <v>158</v>
      </c>
      <c r="J9388" s="2" t="s">
        <v>159</v>
      </c>
      <c r="K9388" s="2" t="s">
        <v>43</v>
      </c>
      <c r="L9388" s="10">
        <v>43431.0</v>
      </c>
      <c r="M9388" s="2" t="s">
        <v>90</v>
      </c>
      <c r="N9388" s="11">
        <v>0.0</v>
      </c>
      <c r="O9388" s="12">
        <v>8.0</v>
      </c>
      <c r="P9388" s="13">
        <v>0.16</v>
      </c>
      <c r="Q9388" s="13">
        <v>49.0</v>
      </c>
      <c r="R9388" s="13">
        <f t="shared" si="1"/>
        <v>49</v>
      </c>
      <c r="S9388" s="14">
        <f t="shared" si="2"/>
        <v>49</v>
      </c>
      <c r="T9388" s="14">
        <f t="shared" si="3"/>
        <v>0.1632653061</v>
      </c>
      <c r="U9388" s="15" t="str">
        <f>vlookup(F9388,'Sub categories'!$A:$C,3,False)</f>
        <v>Bookcases</v>
      </c>
      <c r="V9388" s="16">
        <f t="shared" si="4"/>
        <v>7</v>
      </c>
      <c r="W9388" s="17">
        <f t="array" ref="W9388">INDEX(shipping_prices!$C$1:$F10615,MATCH(I9388,shipping_prices!$A$1:$A10615,0),MATCH(M9388,shipping_prices!$C$1:$F$1,0))</f>
        <v>3.06</v>
      </c>
      <c r="X9388" s="15" t="str">
        <f t="shared" si="5"/>
        <v>Tim BrockmanSeattleWashington</v>
      </c>
      <c r="Y9388" s="15" t="str">
        <f t="shared" si="6"/>
        <v>Low</v>
      </c>
    </row>
    <row r="9389">
      <c r="A9389" s="1">
        <v>43424.0</v>
      </c>
      <c r="B9389" s="2" t="s">
        <v>8132</v>
      </c>
      <c r="C9389" s="2">
        <v>4.0</v>
      </c>
      <c r="D9389" s="2" t="s">
        <v>1637</v>
      </c>
      <c r="E9389" s="2" t="s">
        <v>27</v>
      </c>
      <c r="F9389" s="2" t="s">
        <v>4904</v>
      </c>
      <c r="G9389" s="2" t="s">
        <v>45</v>
      </c>
      <c r="H9389" s="2" t="s">
        <v>227</v>
      </c>
      <c r="I9389" s="2" t="s">
        <v>158</v>
      </c>
      <c r="J9389" s="2" t="s">
        <v>159</v>
      </c>
      <c r="K9389" s="2" t="s">
        <v>43</v>
      </c>
      <c r="L9389" s="10">
        <v>43431.0</v>
      </c>
      <c r="M9389" s="2" t="s">
        <v>90</v>
      </c>
      <c r="N9389" s="11">
        <v>0.2</v>
      </c>
      <c r="O9389" s="12">
        <v>-60.0</v>
      </c>
      <c r="P9389" s="13">
        <v>-0.14</v>
      </c>
      <c r="Q9389" s="13">
        <v>435.0</v>
      </c>
      <c r="R9389" s="13">
        <f t="shared" si="1"/>
        <v>543.75</v>
      </c>
      <c r="S9389" s="14">
        <f t="shared" si="2"/>
        <v>135.9375</v>
      </c>
      <c r="T9389" s="14">
        <f t="shared" si="3"/>
        <v>-0.1379310345</v>
      </c>
      <c r="U9389" s="15" t="str">
        <f>vlookup(F9389,'Sub categories'!$A:$C,3,False)</f>
        <v>Chairs</v>
      </c>
      <c r="V9389" s="16">
        <f t="shared" si="4"/>
        <v>7</v>
      </c>
      <c r="W9389" s="17">
        <f t="array" ref="W9389">INDEX(shipping_prices!$C$1:$F10616,MATCH(I9389,shipping_prices!$A$1:$A10616,0),MATCH(M9389,shipping_prices!$C$1:$F$1,0))</f>
        <v>3.06</v>
      </c>
      <c r="X9389" s="15" t="str">
        <f t="shared" si="5"/>
        <v>Tim BrockmanSeattleWashington</v>
      </c>
      <c r="Y9389" s="15" t="str">
        <f t="shared" si="6"/>
        <v>loss</v>
      </c>
    </row>
    <row r="9390">
      <c r="A9390" s="1">
        <v>43424.0</v>
      </c>
      <c r="B9390" s="2" t="s">
        <v>8133</v>
      </c>
      <c r="C9390" s="2">
        <v>2.0</v>
      </c>
      <c r="D9390" s="2" t="s">
        <v>1660</v>
      </c>
      <c r="E9390" s="2" t="s">
        <v>27</v>
      </c>
      <c r="F9390" s="2" t="s">
        <v>2218</v>
      </c>
      <c r="G9390" s="2" t="s">
        <v>45</v>
      </c>
      <c r="H9390" s="2" t="s">
        <v>227</v>
      </c>
      <c r="I9390" s="2" t="s">
        <v>439</v>
      </c>
      <c r="J9390" s="2" t="s">
        <v>42</v>
      </c>
      <c r="K9390" s="2" t="s">
        <v>43</v>
      </c>
      <c r="L9390" s="10">
        <v>43435.0</v>
      </c>
      <c r="M9390" s="2" t="s">
        <v>90</v>
      </c>
      <c r="N9390" s="11">
        <v>0.2</v>
      </c>
      <c r="O9390" s="12">
        <v>-6.0</v>
      </c>
      <c r="P9390" s="13">
        <v>-0.04</v>
      </c>
      <c r="Q9390" s="13">
        <v>154.0</v>
      </c>
      <c r="R9390" s="13">
        <f t="shared" si="1"/>
        <v>192.5</v>
      </c>
      <c r="S9390" s="14">
        <f t="shared" si="2"/>
        <v>96.25</v>
      </c>
      <c r="T9390" s="14">
        <f t="shared" si="3"/>
        <v>-0.03896103896</v>
      </c>
      <c r="U9390" s="15" t="str">
        <f>vlookup(F9390,'Sub categories'!$A:$C,3,False)</f>
        <v>Chairs</v>
      </c>
      <c r="V9390" s="16">
        <f t="shared" si="4"/>
        <v>11</v>
      </c>
      <c r="W9390" s="17">
        <f t="array" ref="W9390">INDEX(shipping_prices!$C$1:$F10617,MATCH(I9390,shipping_prices!$A$1:$A10617,0),MATCH(M9390,shipping_prices!$C$1:$F$1,0))</f>
        <v>6.71</v>
      </c>
      <c r="X9390" s="15" t="str">
        <f t="shared" si="5"/>
        <v>Tamara DahlenSan DiegoCalifornia</v>
      </c>
      <c r="Y9390" s="15" t="str">
        <f t="shared" si="6"/>
        <v>loss</v>
      </c>
    </row>
    <row r="9391">
      <c r="A9391" s="1">
        <v>43424.0</v>
      </c>
      <c r="B9391" s="2" t="s">
        <v>8133</v>
      </c>
      <c r="C9391" s="2">
        <v>7.0</v>
      </c>
      <c r="D9391" s="2" t="s">
        <v>1660</v>
      </c>
      <c r="E9391" s="2" t="s">
        <v>27</v>
      </c>
      <c r="F9391" s="2" t="s">
        <v>3396</v>
      </c>
      <c r="G9391" s="2" t="s">
        <v>45</v>
      </c>
      <c r="H9391" s="2" t="s">
        <v>227</v>
      </c>
      <c r="I9391" s="2" t="s">
        <v>439</v>
      </c>
      <c r="J9391" s="2" t="s">
        <v>42</v>
      </c>
      <c r="K9391" s="2" t="s">
        <v>43</v>
      </c>
      <c r="L9391" s="10">
        <v>43435.0</v>
      </c>
      <c r="M9391" s="2" t="s">
        <v>90</v>
      </c>
      <c r="N9391" s="11">
        <v>0.2</v>
      </c>
      <c r="O9391" s="12">
        <v>76.0</v>
      </c>
      <c r="P9391" s="13">
        <v>0.08</v>
      </c>
      <c r="Q9391" s="13">
        <v>1013.0</v>
      </c>
      <c r="R9391" s="13">
        <f t="shared" si="1"/>
        <v>1266.25</v>
      </c>
      <c r="S9391" s="14">
        <f t="shared" si="2"/>
        <v>180.8928571</v>
      </c>
      <c r="T9391" s="14">
        <f t="shared" si="3"/>
        <v>0.07502467917</v>
      </c>
      <c r="U9391" s="15" t="str">
        <f>vlookup(F9391,'Sub categories'!$A:$C,3,False)</f>
        <v>Chairs</v>
      </c>
      <c r="V9391" s="16">
        <f t="shared" si="4"/>
        <v>11</v>
      </c>
      <c r="W9391" s="17">
        <f t="array" ref="W9391">INDEX(shipping_prices!$C$1:$F10618,MATCH(I9391,shipping_prices!$A$1:$A10618,0),MATCH(M9391,shipping_prices!$C$1:$F$1,0))</f>
        <v>6.71</v>
      </c>
      <c r="X9391" s="15" t="str">
        <f t="shared" si="5"/>
        <v>Tamara DahlenSan DiegoCalifornia</v>
      </c>
      <c r="Y9391" s="15" t="str">
        <f t="shared" si="6"/>
        <v>High</v>
      </c>
    </row>
    <row r="9392" hidden="1">
      <c r="A9392" s="1">
        <v>43424.0</v>
      </c>
      <c r="B9392" s="2" t="s">
        <v>8134</v>
      </c>
      <c r="C9392" s="2">
        <v>3.0</v>
      </c>
      <c r="D9392" s="2" t="s">
        <v>513</v>
      </c>
      <c r="E9392" s="2" t="s">
        <v>27</v>
      </c>
      <c r="F9392" s="2" t="s">
        <v>864</v>
      </c>
      <c r="G9392" s="2" t="s">
        <v>39</v>
      </c>
      <c r="H9392" s="2" t="s">
        <v>193</v>
      </c>
      <c r="I9392" s="2" t="s">
        <v>821</v>
      </c>
      <c r="J9392" s="2" t="s">
        <v>822</v>
      </c>
      <c r="K9392" s="2" t="s">
        <v>54</v>
      </c>
      <c r="L9392" s="10">
        <v>43436.0</v>
      </c>
      <c r="M9392" s="2" t="s">
        <v>142</v>
      </c>
      <c r="N9392" s="11">
        <v>0.0</v>
      </c>
      <c r="O9392" s="12">
        <v>6.0</v>
      </c>
      <c r="P9392" s="13">
        <v>0.48</v>
      </c>
      <c r="Q9392" s="13">
        <v>12.0</v>
      </c>
      <c r="R9392" s="13">
        <f t="shared" si="1"/>
        <v>12</v>
      </c>
      <c r="S9392" s="14">
        <f t="shared" si="2"/>
        <v>4</v>
      </c>
      <c r="T9392" s="14">
        <f t="shared" si="3"/>
        <v>0.5</v>
      </c>
      <c r="U9392" s="15" t="str">
        <f>vlookup(F9392,'Sub categories'!$A:$C,3,False)</f>
        <v>Binders</v>
      </c>
      <c r="V9392" s="16">
        <f t="shared" si="4"/>
        <v>12</v>
      </c>
      <c r="W9392" s="17">
        <f t="array" ref="W9392">INDEX(shipping_prices!$C$1:$F10619,MATCH(I9392,shipping_prices!$A$1:$A10619,0),MATCH(M9392,shipping_prices!$C$1:$F$1,0))</f>
        <v>17.74</v>
      </c>
      <c r="X9392" s="15" t="str">
        <f t="shared" si="5"/>
        <v>Clytie KeltyLittle RockArkansas</v>
      </c>
      <c r="Y9392" s="15" t="str">
        <f t="shared" si="6"/>
        <v>Low</v>
      </c>
    </row>
    <row r="9393" hidden="1">
      <c r="A9393" s="1">
        <v>43424.0</v>
      </c>
      <c r="B9393" s="2" t="s">
        <v>8134</v>
      </c>
      <c r="C9393" s="2">
        <v>2.0</v>
      </c>
      <c r="D9393" s="2" t="s">
        <v>513</v>
      </c>
      <c r="E9393" s="2" t="s">
        <v>27</v>
      </c>
      <c r="F9393" s="2" t="s">
        <v>6186</v>
      </c>
      <c r="G9393" s="2" t="s">
        <v>39</v>
      </c>
      <c r="H9393" s="2" t="s">
        <v>51</v>
      </c>
      <c r="I9393" s="2" t="s">
        <v>821</v>
      </c>
      <c r="J9393" s="2" t="s">
        <v>822</v>
      </c>
      <c r="K9393" s="2" t="s">
        <v>54</v>
      </c>
      <c r="L9393" s="10">
        <v>43436.0</v>
      </c>
      <c r="M9393" s="2" t="s">
        <v>142</v>
      </c>
      <c r="N9393" s="11">
        <v>0.0</v>
      </c>
      <c r="O9393" s="12">
        <v>6.0</v>
      </c>
      <c r="P9393" s="13">
        <v>0.48</v>
      </c>
      <c r="Q9393" s="13">
        <v>13.0</v>
      </c>
      <c r="R9393" s="13">
        <f t="shared" si="1"/>
        <v>13</v>
      </c>
      <c r="S9393" s="14">
        <f t="shared" si="2"/>
        <v>6.5</v>
      </c>
      <c r="T9393" s="14">
        <f t="shared" si="3"/>
        <v>0.4615384615</v>
      </c>
      <c r="U9393" s="15" t="str">
        <f>vlookup(F9393,'Sub categories'!$A:$C,3,False)</f>
        <v>Paper</v>
      </c>
      <c r="V9393" s="16">
        <f t="shared" si="4"/>
        <v>12</v>
      </c>
      <c r="W9393" s="17">
        <f t="array" ref="W9393">INDEX(shipping_prices!$C$1:$F10620,MATCH(I9393,shipping_prices!$A$1:$A10620,0),MATCH(M9393,shipping_prices!$C$1:$F$1,0))</f>
        <v>17.74</v>
      </c>
      <c r="X9393" s="15" t="str">
        <f t="shared" si="5"/>
        <v>Clytie KeltyLittle RockArkansas</v>
      </c>
      <c r="Y9393" s="15" t="str">
        <f t="shared" si="6"/>
        <v>Low</v>
      </c>
    </row>
    <row r="9394" hidden="1">
      <c r="A9394" s="1">
        <v>43424.0</v>
      </c>
      <c r="B9394" s="2" t="s">
        <v>8134</v>
      </c>
      <c r="C9394" s="2">
        <v>3.0</v>
      </c>
      <c r="D9394" s="2" t="s">
        <v>513</v>
      </c>
      <c r="E9394" s="2" t="s">
        <v>27</v>
      </c>
      <c r="F9394" s="2" t="s">
        <v>638</v>
      </c>
      <c r="G9394" s="2" t="s">
        <v>29</v>
      </c>
      <c r="H9394" s="2" t="s">
        <v>365</v>
      </c>
      <c r="I9394" s="2" t="s">
        <v>821</v>
      </c>
      <c r="J9394" s="2" t="s">
        <v>822</v>
      </c>
      <c r="K9394" s="2" t="s">
        <v>54</v>
      </c>
      <c r="L9394" s="10">
        <v>43436.0</v>
      </c>
      <c r="M9394" s="2" t="s">
        <v>142</v>
      </c>
      <c r="N9394" s="11">
        <v>0.0</v>
      </c>
      <c r="O9394" s="12">
        <v>5.0</v>
      </c>
      <c r="P9394" s="13">
        <v>0.19</v>
      </c>
      <c r="Q9394" s="13">
        <v>27.0</v>
      </c>
      <c r="R9394" s="13">
        <f t="shared" si="1"/>
        <v>27</v>
      </c>
      <c r="S9394" s="14">
        <f t="shared" si="2"/>
        <v>9</v>
      </c>
      <c r="T9394" s="14">
        <f t="shared" si="3"/>
        <v>0.1851851852</v>
      </c>
      <c r="U9394" s="15" t="str">
        <f>vlookup(F9394,'Sub categories'!$A:$C,3,False)</f>
        <v>Accessories</v>
      </c>
      <c r="V9394" s="16">
        <f t="shared" si="4"/>
        <v>12</v>
      </c>
      <c r="W9394" s="17">
        <f t="array" ref="W9394">INDEX(shipping_prices!$C$1:$F10621,MATCH(I9394,shipping_prices!$A$1:$A10621,0),MATCH(M9394,shipping_prices!$C$1:$F$1,0))</f>
        <v>17.74</v>
      </c>
      <c r="X9394" s="15" t="str">
        <f t="shared" si="5"/>
        <v>Clytie KeltyLittle RockArkansas</v>
      </c>
      <c r="Y9394" s="15" t="str">
        <f t="shared" si="6"/>
        <v>Low</v>
      </c>
    </row>
    <row r="9395" hidden="1">
      <c r="A9395" s="1">
        <v>43424.0</v>
      </c>
      <c r="B9395" s="2" t="s">
        <v>8134</v>
      </c>
      <c r="C9395" s="2">
        <v>3.0</v>
      </c>
      <c r="D9395" s="2" t="s">
        <v>513</v>
      </c>
      <c r="E9395" s="2" t="s">
        <v>27</v>
      </c>
      <c r="F9395" s="2" t="s">
        <v>3861</v>
      </c>
      <c r="G9395" s="2" t="s">
        <v>39</v>
      </c>
      <c r="H9395" s="2" t="s">
        <v>51</v>
      </c>
      <c r="I9395" s="2" t="s">
        <v>821</v>
      </c>
      <c r="J9395" s="2" t="s">
        <v>822</v>
      </c>
      <c r="K9395" s="2" t="s">
        <v>54</v>
      </c>
      <c r="L9395" s="10">
        <v>43436.0</v>
      </c>
      <c r="M9395" s="2" t="s">
        <v>142</v>
      </c>
      <c r="N9395" s="11">
        <v>0.0</v>
      </c>
      <c r="O9395" s="12">
        <v>28.0</v>
      </c>
      <c r="P9395" s="13">
        <v>0.47</v>
      </c>
      <c r="Q9395" s="13">
        <v>60.0</v>
      </c>
      <c r="R9395" s="13">
        <f t="shared" si="1"/>
        <v>60</v>
      </c>
      <c r="S9395" s="14">
        <f t="shared" si="2"/>
        <v>20</v>
      </c>
      <c r="T9395" s="14">
        <f t="shared" si="3"/>
        <v>0.4666666667</v>
      </c>
      <c r="U9395" s="15" t="str">
        <f>vlookup(F9395,'Sub categories'!$A:$C,3,False)</f>
        <v>Paper</v>
      </c>
      <c r="V9395" s="16">
        <f t="shared" si="4"/>
        <v>12</v>
      </c>
      <c r="W9395" s="17">
        <f t="array" ref="W9395">INDEX(shipping_prices!$C$1:$F10622,MATCH(I9395,shipping_prices!$A$1:$A10622,0),MATCH(M9395,shipping_prices!$C$1:$F$1,0))</f>
        <v>17.74</v>
      </c>
      <c r="X9395" s="15" t="str">
        <f t="shared" si="5"/>
        <v>Clytie KeltyLittle RockArkansas</v>
      </c>
      <c r="Y9395" s="15" t="str">
        <f t="shared" si="6"/>
        <v>Low</v>
      </c>
    </row>
    <row r="9396" hidden="1">
      <c r="A9396" s="1">
        <v>43424.0</v>
      </c>
      <c r="B9396" s="2" t="s">
        <v>8134</v>
      </c>
      <c r="C9396" s="2">
        <v>3.0</v>
      </c>
      <c r="D9396" s="2" t="s">
        <v>513</v>
      </c>
      <c r="E9396" s="2" t="s">
        <v>27</v>
      </c>
      <c r="F9396" s="2" t="s">
        <v>5865</v>
      </c>
      <c r="G9396" s="2" t="s">
        <v>39</v>
      </c>
      <c r="H9396" s="2" t="s">
        <v>79</v>
      </c>
      <c r="I9396" s="2" t="s">
        <v>821</v>
      </c>
      <c r="J9396" s="2" t="s">
        <v>822</v>
      </c>
      <c r="K9396" s="2" t="s">
        <v>54</v>
      </c>
      <c r="L9396" s="10">
        <v>43436.0</v>
      </c>
      <c r="M9396" s="2" t="s">
        <v>142</v>
      </c>
      <c r="N9396" s="11">
        <v>0.0</v>
      </c>
      <c r="O9396" s="12">
        <v>31.0</v>
      </c>
      <c r="P9396" s="13">
        <v>0.48</v>
      </c>
      <c r="Q9396" s="13">
        <v>64.0</v>
      </c>
      <c r="R9396" s="13">
        <f t="shared" si="1"/>
        <v>64</v>
      </c>
      <c r="S9396" s="14">
        <f t="shared" si="2"/>
        <v>21.33333333</v>
      </c>
      <c r="T9396" s="14">
        <f t="shared" si="3"/>
        <v>0.484375</v>
      </c>
      <c r="U9396" s="15" t="str">
        <f>vlookup(F9396,'Sub categories'!$A:$C,3,False)</f>
        <v>Binders</v>
      </c>
      <c r="V9396" s="16">
        <f t="shared" si="4"/>
        <v>12</v>
      </c>
      <c r="W9396" s="17">
        <f t="array" ref="W9396">INDEX(shipping_prices!$C$1:$F10623,MATCH(I9396,shipping_prices!$A$1:$A10623,0),MATCH(M9396,shipping_prices!$C$1:$F$1,0))</f>
        <v>17.74</v>
      </c>
      <c r="X9396" s="15" t="str">
        <f t="shared" si="5"/>
        <v>Clytie KeltyLittle RockArkansas</v>
      </c>
      <c r="Y9396" s="15" t="str">
        <f t="shared" si="6"/>
        <v>Low</v>
      </c>
    </row>
    <row r="9397" hidden="1">
      <c r="A9397" s="1">
        <v>43424.0</v>
      </c>
      <c r="B9397" s="2" t="s">
        <v>8134</v>
      </c>
      <c r="C9397" s="2">
        <v>6.0</v>
      </c>
      <c r="D9397" s="2" t="s">
        <v>513</v>
      </c>
      <c r="E9397" s="2" t="s">
        <v>27</v>
      </c>
      <c r="F9397" s="2" t="s">
        <v>3970</v>
      </c>
      <c r="G9397" s="2" t="s">
        <v>29</v>
      </c>
      <c r="H9397" s="2" t="s">
        <v>220</v>
      </c>
      <c r="I9397" s="2" t="s">
        <v>821</v>
      </c>
      <c r="J9397" s="2" t="s">
        <v>822</v>
      </c>
      <c r="K9397" s="2" t="s">
        <v>54</v>
      </c>
      <c r="L9397" s="10">
        <v>43436.0</v>
      </c>
      <c r="M9397" s="2" t="s">
        <v>142</v>
      </c>
      <c r="N9397" s="11">
        <v>0.0</v>
      </c>
      <c r="O9397" s="12">
        <v>76.0</v>
      </c>
      <c r="P9397" s="13">
        <v>0.42</v>
      </c>
      <c r="Q9397" s="13">
        <v>180.0</v>
      </c>
      <c r="R9397" s="13">
        <f t="shared" si="1"/>
        <v>180</v>
      </c>
      <c r="S9397" s="14">
        <f t="shared" si="2"/>
        <v>30</v>
      </c>
      <c r="T9397" s="14">
        <f t="shared" si="3"/>
        <v>0.4222222222</v>
      </c>
      <c r="U9397" s="15" t="str">
        <f>vlookup(F9397,'Sub categories'!$A:$C,3,False)</f>
        <v>Accessories</v>
      </c>
      <c r="V9397" s="16">
        <f t="shared" si="4"/>
        <v>12</v>
      </c>
      <c r="W9397" s="17">
        <f t="array" ref="W9397">INDEX(shipping_prices!$C$1:$F10624,MATCH(I9397,shipping_prices!$A$1:$A10624,0),MATCH(M9397,shipping_prices!$C$1:$F$1,0))</f>
        <v>17.74</v>
      </c>
      <c r="X9397" s="15" t="str">
        <f t="shared" si="5"/>
        <v>Clytie KeltyLittle RockArkansas</v>
      </c>
      <c r="Y9397" s="15" t="str">
        <f t="shared" si="6"/>
        <v>High</v>
      </c>
    </row>
    <row r="9398" hidden="1">
      <c r="A9398" s="1">
        <v>43424.0</v>
      </c>
      <c r="B9398" s="2" t="s">
        <v>8134</v>
      </c>
      <c r="C9398" s="2">
        <v>3.0</v>
      </c>
      <c r="D9398" s="2" t="s">
        <v>513</v>
      </c>
      <c r="E9398" s="2" t="s">
        <v>27</v>
      </c>
      <c r="F9398" s="2" t="s">
        <v>2665</v>
      </c>
      <c r="G9398" s="2" t="s">
        <v>29</v>
      </c>
      <c r="H9398" s="2" t="s">
        <v>431</v>
      </c>
      <c r="I9398" s="2" t="s">
        <v>821</v>
      </c>
      <c r="J9398" s="2" t="s">
        <v>822</v>
      </c>
      <c r="K9398" s="2" t="s">
        <v>54</v>
      </c>
      <c r="L9398" s="10">
        <v>43436.0</v>
      </c>
      <c r="M9398" s="2" t="s">
        <v>142</v>
      </c>
      <c r="N9398" s="11">
        <v>0.0</v>
      </c>
      <c r="O9398" s="12">
        <v>129.0</v>
      </c>
      <c r="P9398" s="13">
        <v>0.4</v>
      </c>
      <c r="Q9398" s="13">
        <v>323.0</v>
      </c>
      <c r="R9398" s="13">
        <f t="shared" si="1"/>
        <v>323</v>
      </c>
      <c r="S9398" s="14">
        <f t="shared" si="2"/>
        <v>107.6666667</v>
      </c>
      <c r="T9398" s="14">
        <f t="shared" si="3"/>
        <v>0.399380805</v>
      </c>
      <c r="U9398" s="15" t="str">
        <f>vlookup(F9398,'Sub categories'!$A:$C,3,False)</f>
        <v>Accessories</v>
      </c>
      <c r="V9398" s="16">
        <f t="shared" si="4"/>
        <v>12</v>
      </c>
      <c r="W9398" s="17">
        <f t="array" ref="W9398">INDEX(shipping_prices!$C$1:$F10625,MATCH(I9398,shipping_prices!$A$1:$A10625,0),MATCH(M9398,shipping_prices!$C$1:$F$1,0))</f>
        <v>17.74</v>
      </c>
      <c r="X9398" s="15" t="str">
        <f t="shared" si="5"/>
        <v>Clytie KeltyLittle RockArkansas</v>
      </c>
      <c r="Y9398" s="15" t="str">
        <f t="shared" si="6"/>
        <v>High</v>
      </c>
    </row>
    <row r="9399" hidden="1">
      <c r="A9399" s="1">
        <v>43424.0</v>
      </c>
      <c r="B9399" s="2" t="s">
        <v>8135</v>
      </c>
      <c r="C9399" s="2">
        <v>5.0</v>
      </c>
      <c r="D9399" s="2" t="s">
        <v>2042</v>
      </c>
      <c r="E9399" s="2" t="s">
        <v>37</v>
      </c>
      <c r="F9399" s="2" t="s">
        <v>1574</v>
      </c>
      <c r="G9399" s="2" t="s">
        <v>39</v>
      </c>
      <c r="H9399" s="2" t="s">
        <v>51</v>
      </c>
      <c r="I9399" s="2" t="s">
        <v>2308</v>
      </c>
      <c r="J9399" s="2" t="s">
        <v>1343</v>
      </c>
      <c r="K9399" s="2" t="s">
        <v>43</v>
      </c>
      <c r="L9399" s="10">
        <v>43429.0</v>
      </c>
      <c r="M9399" s="2" t="s">
        <v>34</v>
      </c>
      <c r="N9399" s="11">
        <v>0.2</v>
      </c>
      <c r="O9399" s="12">
        <v>34.0</v>
      </c>
      <c r="P9399" s="13">
        <v>0.33</v>
      </c>
      <c r="Q9399" s="13">
        <v>106.0</v>
      </c>
      <c r="R9399" s="13">
        <f t="shared" si="1"/>
        <v>132.5</v>
      </c>
      <c r="S9399" s="14">
        <f t="shared" si="2"/>
        <v>26.5</v>
      </c>
      <c r="T9399" s="14">
        <f t="shared" si="3"/>
        <v>0.320754717</v>
      </c>
      <c r="U9399" s="15" t="str">
        <f>vlookup(F9399,'Sub categories'!$A:$C,3,False)</f>
        <v>Paper</v>
      </c>
      <c r="V9399" s="16">
        <f t="shared" si="4"/>
        <v>5</v>
      </c>
      <c r="W9399" s="17">
        <f t="array" ref="W9399">INDEX(shipping_prices!$C$1:$F10626,MATCH(I9399,shipping_prices!$A$1:$A10626,0),MATCH(M9399,shipping_prices!$C$1:$F$1,0))</f>
        <v>9.97</v>
      </c>
      <c r="X9399" s="15" t="str">
        <f t="shared" si="5"/>
        <v>Mark CousinsPortlandOregon</v>
      </c>
      <c r="Y9399" s="15" t="str">
        <f t="shared" si="6"/>
        <v>Low</v>
      </c>
    </row>
    <row r="9400">
      <c r="A9400" s="1">
        <v>43424.0</v>
      </c>
      <c r="B9400" s="2" t="s">
        <v>8135</v>
      </c>
      <c r="C9400" s="2">
        <v>3.0</v>
      </c>
      <c r="D9400" s="2" t="s">
        <v>2042</v>
      </c>
      <c r="E9400" s="2" t="s">
        <v>37</v>
      </c>
      <c r="F9400" s="2" t="s">
        <v>2270</v>
      </c>
      <c r="G9400" s="2" t="s">
        <v>45</v>
      </c>
      <c r="H9400" s="2" t="s">
        <v>489</v>
      </c>
      <c r="I9400" s="2" t="s">
        <v>2308</v>
      </c>
      <c r="J9400" s="2" t="s">
        <v>1343</v>
      </c>
      <c r="K9400" s="2" t="s">
        <v>43</v>
      </c>
      <c r="L9400" s="10">
        <v>43429.0</v>
      </c>
      <c r="M9400" s="2" t="s">
        <v>34</v>
      </c>
      <c r="N9400" s="11">
        <v>0.2</v>
      </c>
      <c r="O9400" s="12">
        <v>23.0</v>
      </c>
      <c r="P9400" s="13">
        <v>0.1</v>
      </c>
      <c r="Q9400" s="13">
        <v>230.0</v>
      </c>
      <c r="R9400" s="13">
        <f t="shared" si="1"/>
        <v>287.5</v>
      </c>
      <c r="S9400" s="14">
        <f t="shared" si="2"/>
        <v>95.83333333</v>
      </c>
      <c r="T9400" s="14">
        <f t="shared" si="3"/>
        <v>0.1</v>
      </c>
      <c r="U9400" s="15" t="str">
        <f>vlookup(F9400,'Sub categories'!$A:$C,3,False)</f>
        <v>Chairs</v>
      </c>
      <c r="V9400" s="16">
        <f t="shared" si="4"/>
        <v>5</v>
      </c>
      <c r="W9400" s="17">
        <f t="array" ref="W9400">INDEX(shipping_prices!$C$1:$F10627,MATCH(I9400,shipping_prices!$A$1:$A10627,0),MATCH(M9400,shipping_prices!$C$1:$F$1,0))</f>
        <v>9.97</v>
      </c>
      <c r="X9400" s="15" t="str">
        <f t="shared" si="5"/>
        <v>Mark CousinsPortlandOregon</v>
      </c>
      <c r="Y9400" s="15" t="str">
        <f t="shared" si="6"/>
        <v>High</v>
      </c>
    </row>
    <row r="9401" hidden="1">
      <c r="A9401" s="1">
        <v>43424.0</v>
      </c>
      <c r="B9401" s="2" t="s">
        <v>8136</v>
      </c>
      <c r="C9401" s="2">
        <v>2.0</v>
      </c>
      <c r="D9401" s="2" t="s">
        <v>3010</v>
      </c>
      <c r="E9401" s="2" t="s">
        <v>37</v>
      </c>
      <c r="F9401" s="2" t="s">
        <v>1952</v>
      </c>
      <c r="G9401" s="2" t="s">
        <v>29</v>
      </c>
      <c r="H9401" s="2" t="s">
        <v>1953</v>
      </c>
      <c r="I9401" s="2" t="s">
        <v>625</v>
      </c>
      <c r="J9401" s="2" t="s">
        <v>32</v>
      </c>
      <c r="K9401" s="2" t="s">
        <v>33</v>
      </c>
      <c r="L9401" s="10">
        <v>43431.0</v>
      </c>
      <c r="M9401" s="2" t="s">
        <v>34</v>
      </c>
      <c r="N9401" s="11">
        <v>0.0</v>
      </c>
      <c r="O9401" s="12">
        <v>2.0</v>
      </c>
      <c r="P9401" s="13">
        <v>0.05</v>
      </c>
      <c r="Q9401" s="13">
        <v>40.0</v>
      </c>
      <c r="R9401" s="13">
        <f t="shared" si="1"/>
        <v>40</v>
      </c>
      <c r="S9401" s="14">
        <f t="shared" si="2"/>
        <v>20</v>
      </c>
      <c r="T9401" s="14">
        <f t="shared" si="3"/>
        <v>0.05</v>
      </c>
      <c r="U9401" s="15" t="str">
        <f>vlookup(F9401,'Sub categories'!$A:$C,3,False)</f>
        <v>Phones</v>
      </c>
      <c r="V9401" s="16">
        <f t="shared" si="4"/>
        <v>7</v>
      </c>
      <c r="W9401" s="17">
        <f t="array" ref="W9401">INDEX(shipping_prices!$C$1:$F10628,MATCH(I9401,shipping_prices!$A$1:$A10628,0),MATCH(M9401,shipping_prices!$C$1:$F$1,0))</f>
        <v>12.51</v>
      </c>
      <c r="X9401" s="15" t="str">
        <f t="shared" si="5"/>
        <v>Benjamin VenierOceansideNew York</v>
      </c>
      <c r="Y9401" s="15" t="str">
        <f t="shared" si="6"/>
        <v>Low</v>
      </c>
    </row>
    <row r="9402">
      <c r="A9402" s="1">
        <v>43424.0</v>
      </c>
      <c r="B9402" s="2" t="s">
        <v>8136</v>
      </c>
      <c r="C9402" s="2">
        <v>5.0</v>
      </c>
      <c r="D9402" s="2" t="s">
        <v>3010</v>
      </c>
      <c r="E9402" s="2" t="s">
        <v>37</v>
      </c>
      <c r="F9402" s="2" t="s">
        <v>1102</v>
      </c>
      <c r="G9402" s="2" t="s">
        <v>45</v>
      </c>
      <c r="H9402" s="2" t="s">
        <v>79</v>
      </c>
      <c r="I9402" s="2" t="s">
        <v>625</v>
      </c>
      <c r="J9402" s="2" t="s">
        <v>32</v>
      </c>
      <c r="K9402" s="2" t="s">
        <v>33</v>
      </c>
      <c r="L9402" s="10">
        <v>43431.0</v>
      </c>
      <c r="M9402" s="2" t="s">
        <v>34</v>
      </c>
      <c r="N9402" s="11">
        <v>0.0</v>
      </c>
      <c r="O9402" s="12">
        <v>29.0</v>
      </c>
      <c r="P9402" s="13">
        <v>0.42</v>
      </c>
      <c r="Q9402" s="13">
        <v>69.0</v>
      </c>
      <c r="R9402" s="13">
        <f t="shared" si="1"/>
        <v>69</v>
      </c>
      <c r="S9402" s="14">
        <f t="shared" si="2"/>
        <v>13.8</v>
      </c>
      <c r="T9402" s="14">
        <f t="shared" si="3"/>
        <v>0.4202898551</v>
      </c>
      <c r="U9402" s="15" t="str">
        <f>vlookup(F9402,'Sub categories'!$A:$C,3,False)</f>
        <v>Furnishings</v>
      </c>
      <c r="V9402" s="16">
        <f t="shared" si="4"/>
        <v>7</v>
      </c>
      <c r="W9402" s="17">
        <f t="array" ref="W9402">INDEX(shipping_prices!$C$1:$F10629,MATCH(I9402,shipping_prices!$A$1:$A10629,0),MATCH(M9402,shipping_prices!$C$1:$F$1,0))</f>
        <v>12.51</v>
      </c>
      <c r="X9402" s="15" t="str">
        <f t="shared" si="5"/>
        <v>Benjamin VenierOceansideNew York</v>
      </c>
      <c r="Y9402" s="15" t="str">
        <f t="shared" si="6"/>
        <v>Low</v>
      </c>
    </row>
    <row r="9403" hidden="1">
      <c r="A9403" s="1">
        <v>43424.0</v>
      </c>
      <c r="B9403" s="2" t="s">
        <v>8136</v>
      </c>
      <c r="C9403" s="2">
        <v>3.0</v>
      </c>
      <c r="D9403" s="2" t="s">
        <v>3010</v>
      </c>
      <c r="E9403" s="2" t="s">
        <v>37</v>
      </c>
      <c r="F9403" s="2" t="s">
        <v>719</v>
      </c>
      <c r="G9403" s="2" t="s">
        <v>39</v>
      </c>
      <c r="H9403" s="2" t="s">
        <v>79</v>
      </c>
      <c r="I9403" s="2" t="s">
        <v>625</v>
      </c>
      <c r="J9403" s="2" t="s">
        <v>32</v>
      </c>
      <c r="K9403" s="2" t="s">
        <v>33</v>
      </c>
      <c r="L9403" s="10">
        <v>43431.0</v>
      </c>
      <c r="M9403" s="2" t="s">
        <v>34</v>
      </c>
      <c r="N9403" s="11">
        <v>0.0</v>
      </c>
      <c r="O9403" s="12">
        <v>80.0</v>
      </c>
      <c r="P9403" s="13">
        <v>0.27</v>
      </c>
      <c r="Q9403" s="13">
        <v>296.0</v>
      </c>
      <c r="R9403" s="13">
        <f t="shared" si="1"/>
        <v>296</v>
      </c>
      <c r="S9403" s="14">
        <f t="shared" si="2"/>
        <v>98.66666667</v>
      </c>
      <c r="T9403" s="14">
        <f t="shared" si="3"/>
        <v>0.2702702703</v>
      </c>
      <c r="U9403" s="15" t="str">
        <f>vlookup(F9403,'Sub categories'!$A:$C,3,False)</f>
        <v>Storage</v>
      </c>
      <c r="V9403" s="16">
        <f t="shared" si="4"/>
        <v>7</v>
      </c>
      <c r="W9403" s="17">
        <f t="array" ref="W9403">INDEX(shipping_prices!$C$1:$F10630,MATCH(I9403,shipping_prices!$A$1:$A10630,0),MATCH(M9403,shipping_prices!$C$1:$F$1,0))</f>
        <v>12.51</v>
      </c>
      <c r="X9403" s="15" t="str">
        <f t="shared" si="5"/>
        <v>Benjamin VenierOceansideNew York</v>
      </c>
      <c r="Y9403" s="15" t="str">
        <f t="shared" si="6"/>
        <v>High</v>
      </c>
    </row>
    <row r="9404" hidden="1">
      <c r="A9404" s="1">
        <v>43424.0</v>
      </c>
      <c r="B9404" s="2" t="s">
        <v>8137</v>
      </c>
      <c r="C9404" s="2">
        <v>3.0</v>
      </c>
      <c r="D9404" s="2" t="s">
        <v>2079</v>
      </c>
      <c r="E9404" s="2" t="s">
        <v>49</v>
      </c>
      <c r="F9404" s="2" t="s">
        <v>1020</v>
      </c>
      <c r="G9404" s="2" t="s">
        <v>39</v>
      </c>
      <c r="H9404" s="2" t="s">
        <v>182</v>
      </c>
      <c r="I9404" s="2" t="s">
        <v>250</v>
      </c>
      <c r="J9404" s="2" t="s">
        <v>251</v>
      </c>
      <c r="K9404" s="2" t="s">
        <v>54</v>
      </c>
      <c r="L9404" s="10">
        <v>43427.0</v>
      </c>
      <c r="M9404" s="2" t="s">
        <v>90</v>
      </c>
      <c r="N9404" s="11">
        <v>0.7</v>
      </c>
      <c r="O9404" s="12">
        <v>-20.0</v>
      </c>
      <c r="P9404" s="13">
        <v>-0.73</v>
      </c>
      <c r="Q9404" s="13">
        <v>28.0</v>
      </c>
      <c r="R9404" s="13">
        <f t="shared" si="1"/>
        <v>93.33333333</v>
      </c>
      <c r="S9404" s="14">
        <f t="shared" si="2"/>
        <v>31.11111111</v>
      </c>
      <c r="T9404" s="14">
        <f t="shared" si="3"/>
        <v>-0.7142857143</v>
      </c>
      <c r="U9404" s="15" t="str">
        <f>vlookup(F9404,'Sub categories'!$A:$C,3,False)</f>
        <v>Binders</v>
      </c>
      <c r="V9404" s="16">
        <f t="shared" si="4"/>
        <v>3</v>
      </c>
      <c r="W9404" s="17">
        <f t="array" ref="W9404">INDEX(shipping_prices!$C$1:$F10631,MATCH(I9404,shipping_prices!$A$1:$A10631,0),MATCH(M9404,shipping_prices!$C$1:$F$1,0))</f>
        <v>3.59</v>
      </c>
      <c r="X9404" s="15" t="str">
        <f t="shared" si="5"/>
        <v>Ross BairdCharlotteNorth Carolina</v>
      </c>
      <c r="Y9404" s="15" t="str">
        <f t="shared" si="6"/>
        <v>loss</v>
      </c>
    </row>
    <row r="9405" hidden="1">
      <c r="A9405" s="1">
        <v>43425.0</v>
      </c>
      <c r="B9405" s="2" t="s">
        <v>8137</v>
      </c>
      <c r="C9405" s="2">
        <v>8.0</v>
      </c>
      <c r="D9405" s="2" t="s">
        <v>2079</v>
      </c>
      <c r="E9405" s="2" t="s">
        <v>49</v>
      </c>
      <c r="F9405" s="2" t="s">
        <v>4115</v>
      </c>
      <c r="G9405" s="2" t="s">
        <v>29</v>
      </c>
      <c r="H9405" s="2" t="s">
        <v>2874</v>
      </c>
      <c r="I9405" s="2" t="s">
        <v>250</v>
      </c>
      <c r="J9405" s="2" t="s">
        <v>251</v>
      </c>
      <c r="K9405" s="2" t="s">
        <v>54</v>
      </c>
      <c r="L9405" s="10">
        <v>43427.0</v>
      </c>
      <c r="M9405" s="2" t="s">
        <v>90</v>
      </c>
      <c r="N9405" s="11">
        <v>0.2</v>
      </c>
      <c r="O9405" s="12">
        <v>77.0</v>
      </c>
      <c r="P9405" s="13">
        <v>0.3</v>
      </c>
      <c r="Q9405" s="13">
        <v>256.0</v>
      </c>
      <c r="R9405" s="13">
        <f t="shared" si="1"/>
        <v>320</v>
      </c>
      <c r="S9405" s="14">
        <f t="shared" si="2"/>
        <v>40</v>
      </c>
      <c r="T9405" s="14">
        <f t="shared" si="3"/>
        <v>0.30078125</v>
      </c>
      <c r="U9405" s="15" t="str">
        <f>vlookup(F9405,'Sub categories'!$A:$C,3,False)</f>
        <v>Accessories</v>
      </c>
      <c r="V9405" s="16">
        <f t="shared" si="4"/>
        <v>2</v>
      </c>
      <c r="W9405" s="17">
        <f t="array" ref="W9405">INDEX(shipping_prices!$C$1:$F10632,MATCH(I9405,shipping_prices!$A$1:$A10632,0),MATCH(M9405,shipping_prices!$C$1:$F$1,0))</f>
        <v>3.59</v>
      </c>
      <c r="X9405" s="15" t="str">
        <f t="shared" si="5"/>
        <v>Ross BairdCharlotteNorth Carolina</v>
      </c>
      <c r="Y9405" s="15" t="str">
        <f t="shared" si="6"/>
        <v>High</v>
      </c>
    </row>
    <row r="9406" hidden="1">
      <c r="A9406" s="1">
        <v>43425.0</v>
      </c>
      <c r="B9406" s="2" t="s">
        <v>8137</v>
      </c>
      <c r="C9406" s="2">
        <v>3.0</v>
      </c>
      <c r="D9406" s="2" t="s">
        <v>2079</v>
      </c>
      <c r="E9406" s="2" t="s">
        <v>49</v>
      </c>
      <c r="F9406" s="2" t="s">
        <v>951</v>
      </c>
      <c r="G9406" s="2" t="s">
        <v>39</v>
      </c>
      <c r="H9406" s="2" t="s">
        <v>534</v>
      </c>
      <c r="I9406" s="2" t="s">
        <v>250</v>
      </c>
      <c r="J9406" s="2" t="s">
        <v>251</v>
      </c>
      <c r="K9406" s="2" t="s">
        <v>54</v>
      </c>
      <c r="L9406" s="10">
        <v>43427.0</v>
      </c>
      <c r="M9406" s="2" t="s">
        <v>90</v>
      </c>
      <c r="N9406" s="11">
        <v>0.2</v>
      </c>
      <c r="O9406" s="12">
        <v>-47.0</v>
      </c>
      <c r="P9406" s="13">
        <v>-0.09</v>
      </c>
      <c r="Q9406" s="13">
        <v>540.0</v>
      </c>
      <c r="R9406" s="13">
        <f t="shared" si="1"/>
        <v>675</v>
      </c>
      <c r="S9406" s="14">
        <f t="shared" si="2"/>
        <v>225</v>
      </c>
      <c r="T9406" s="14">
        <f t="shared" si="3"/>
        <v>-0.08703703704</v>
      </c>
      <c r="U9406" s="15" t="str">
        <f>vlookup(F9406,'Sub categories'!$A:$C,3,False)</f>
        <v>Storage</v>
      </c>
      <c r="V9406" s="16">
        <f t="shared" si="4"/>
        <v>2</v>
      </c>
      <c r="W9406" s="17">
        <f t="array" ref="W9406">INDEX(shipping_prices!$C$1:$F10633,MATCH(I9406,shipping_prices!$A$1:$A10633,0),MATCH(M9406,shipping_prices!$C$1:$F$1,0))</f>
        <v>3.59</v>
      </c>
      <c r="X9406" s="15" t="str">
        <f t="shared" si="5"/>
        <v>Ross BairdCharlotteNorth Carolina</v>
      </c>
      <c r="Y9406" s="15" t="str">
        <f t="shared" si="6"/>
        <v>loss</v>
      </c>
    </row>
    <row r="9407" hidden="1">
      <c r="A9407" s="1">
        <v>43425.0</v>
      </c>
      <c r="B9407" s="2" t="s">
        <v>8138</v>
      </c>
      <c r="C9407" s="2">
        <v>1.0</v>
      </c>
      <c r="D9407" s="2" t="s">
        <v>1595</v>
      </c>
      <c r="E9407" s="2" t="s">
        <v>27</v>
      </c>
      <c r="F9407" s="2" t="s">
        <v>3427</v>
      </c>
      <c r="G9407" s="2" t="s">
        <v>39</v>
      </c>
      <c r="H9407" s="2" t="s">
        <v>79</v>
      </c>
      <c r="I9407" s="2" t="s">
        <v>158</v>
      </c>
      <c r="J9407" s="2" t="s">
        <v>159</v>
      </c>
      <c r="K9407" s="2" t="s">
        <v>43</v>
      </c>
      <c r="L9407" s="10">
        <v>43436.0</v>
      </c>
      <c r="M9407" s="2" t="s">
        <v>34</v>
      </c>
      <c r="N9407" s="11">
        <v>0.0</v>
      </c>
      <c r="O9407" s="12">
        <v>16.0</v>
      </c>
      <c r="P9407" s="13">
        <v>0.45</v>
      </c>
      <c r="Q9407" s="13">
        <v>36.0</v>
      </c>
      <c r="R9407" s="13">
        <f t="shared" si="1"/>
        <v>36</v>
      </c>
      <c r="S9407" s="14">
        <f t="shared" si="2"/>
        <v>36</v>
      </c>
      <c r="T9407" s="14">
        <f t="shared" si="3"/>
        <v>0.4444444444</v>
      </c>
      <c r="U9407" s="15" t="str">
        <f>vlookup(F9407,'Sub categories'!$A:$C,3,False)</f>
        <v>Envelopes</v>
      </c>
      <c r="V9407" s="16">
        <f t="shared" si="4"/>
        <v>11</v>
      </c>
      <c r="W9407" s="17">
        <f t="array" ref="W9407">INDEX(shipping_prices!$C$1:$F10634,MATCH(I9407,shipping_prices!$A$1:$A10634,0),MATCH(M9407,shipping_prices!$C$1:$F$1,0))</f>
        <v>7</v>
      </c>
      <c r="X9407" s="15" t="str">
        <f t="shared" si="5"/>
        <v>Greg TranSeattleWashington</v>
      </c>
      <c r="Y9407" s="15" t="str">
        <f t="shared" si="6"/>
        <v>Low</v>
      </c>
    </row>
    <row r="9408" hidden="1">
      <c r="A9408" s="1">
        <v>43425.0</v>
      </c>
      <c r="B9408" s="2" t="s">
        <v>8138</v>
      </c>
      <c r="C9408" s="2">
        <v>7.0</v>
      </c>
      <c r="D9408" s="2" t="s">
        <v>1595</v>
      </c>
      <c r="E9408" s="2" t="s">
        <v>27</v>
      </c>
      <c r="F9408" s="2" t="s">
        <v>1671</v>
      </c>
      <c r="G9408" s="2" t="s">
        <v>39</v>
      </c>
      <c r="H9408" s="2" t="s">
        <v>284</v>
      </c>
      <c r="I9408" s="2" t="s">
        <v>158</v>
      </c>
      <c r="J9408" s="2" t="s">
        <v>159</v>
      </c>
      <c r="K9408" s="2" t="s">
        <v>43</v>
      </c>
      <c r="L9408" s="10">
        <v>43436.0</v>
      </c>
      <c r="M9408" s="2" t="s">
        <v>34</v>
      </c>
      <c r="N9408" s="11">
        <v>0.2</v>
      </c>
      <c r="O9408" s="12">
        <v>15.0</v>
      </c>
      <c r="P9408" s="13">
        <v>0.33</v>
      </c>
      <c r="Q9408" s="13">
        <v>47.0</v>
      </c>
      <c r="R9408" s="13">
        <f t="shared" si="1"/>
        <v>58.75</v>
      </c>
      <c r="S9408" s="14">
        <f t="shared" si="2"/>
        <v>8.392857143</v>
      </c>
      <c r="T9408" s="14">
        <f t="shared" si="3"/>
        <v>0.3191489362</v>
      </c>
      <c r="U9408" s="15" t="str">
        <f>vlookup(F9408,'Sub categories'!$A:$C,3,False)</f>
        <v>Binders</v>
      </c>
      <c r="V9408" s="16">
        <f t="shared" si="4"/>
        <v>11</v>
      </c>
      <c r="W9408" s="17">
        <f t="array" ref="W9408">INDEX(shipping_prices!$C$1:$F10635,MATCH(I9408,shipping_prices!$A$1:$A10635,0),MATCH(M9408,shipping_prices!$C$1:$F$1,0))</f>
        <v>7</v>
      </c>
      <c r="X9408" s="15" t="str">
        <f t="shared" si="5"/>
        <v>Greg TranSeattleWashington</v>
      </c>
      <c r="Y9408" s="15" t="str">
        <f t="shared" si="6"/>
        <v>Low</v>
      </c>
    </row>
    <row r="9409" hidden="1">
      <c r="A9409" s="1">
        <v>43425.0</v>
      </c>
      <c r="B9409" s="2" t="s">
        <v>8138</v>
      </c>
      <c r="C9409" s="2">
        <v>3.0</v>
      </c>
      <c r="D9409" s="2" t="s">
        <v>1595</v>
      </c>
      <c r="E9409" s="2" t="s">
        <v>27</v>
      </c>
      <c r="F9409" s="2" t="s">
        <v>416</v>
      </c>
      <c r="G9409" s="2" t="s">
        <v>39</v>
      </c>
      <c r="H9409" s="2" t="s">
        <v>182</v>
      </c>
      <c r="I9409" s="2" t="s">
        <v>158</v>
      </c>
      <c r="J9409" s="2" t="s">
        <v>159</v>
      </c>
      <c r="K9409" s="2" t="s">
        <v>43</v>
      </c>
      <c r="L9409" s="10">
        <v>43436.0</v>
      </c>
      <c r="M9409" s="2" t="s">
        <v>34</v>
      </c>
      <c r="N9409" s="11">
        <v>0.2</v>
      </c>
      <c r="O9409" s="12">
        <v>19.0</v>
      </c>
      <c r="P9409" s="13">
        <v>0.33</v>
      </c>
      <c r="Q9409" s="13">
        <v>60.0</v>
      </c>
      <c r="R9409" s="13">
        <f t="shared" si="1"/>
        <v>75</v>
      </c>
      <c r="S9409" s="14">
        <f t="shared" si="2"/>
        <v>25</v>
      </c>
      <c r="T9409" s="14">
        <f t="shared" si="3"/>
        <v>0.3166666667</v>
      </c>
      <c r="U9409" s="15" t="str">
        <f>vlookup(F9409,'Sub categories'!$A:$C,3,False)</f>
        <v>Binders</v>
      </c>
      <c r="V9409" s="16">
        <f t="shared" si="4"/>
        <v>11</v>
      </c>
      <c r="W9409" s="17">
        <f t="array" ref="W9409">INDEX(shipping_prices!$C$1:$F10636,MATCH(I9409,shipping_prices!$A$1:$A10636,0),MATCH(M9409,shipping_prices!$C$1:$F$1,0))</f>
        <v>7</v>
      </c>
      <c r="X9409" s="15" t="str">
        <f t="shared" si="5"/>
        <v>Greg TranSeattleWashington</v>
      </c>
      <c r="Y9409" s="15" t="str">
        <f t="shared" si="6"/>
        <v>Low</v>
      </c>
    </row>
    <row r="9410" hidden="1">
      <c r="A9410" s="1">
        <v>43425.0</v>
      </c>
      <c r="B9410" s="2" t="s">
        <v>8138</v>
      </c>
      <c r="C9410" s="2">
        <v>1.0</v>
      </c>
      <c r="D9410" s="2" t="s">
        <v>1595</v>
      </c>
      <c r="E9410" s="2" t="s">
        <v>27</v>
      </c>
      <c r="F9410" s="2" t="s">
        <v>4304</v>
      </c>
      <c r="G9410" s="2" t="s">
        <v>29</v>
      </c>
      <c r="H9410" s="2" t="s">
        <v>431</v>
      </c>
      <c r="I9410" s="2" t="s">
        <v>158</v>
      </c>
      <c r="J9410" s="2" t="s">
        <v>159</v>
      </c>
      <c r="K9410" s="2" t="s">
        <v>43</v>
      </c>
      <c r="L9410" s="10">
        <v>43436.0</v>
      </c>
      <c r="M9410" s="2" t="s">
        <v>34</v>
      </c>
      <c r="N9410" s="11">
        <v>0.2</v>
      </c>
      <c r="O9410" s="12">
        <v>14.0</v>
      </c>
      <c r="P9410" s="13">
        <v>0.09</v>
      </c>
      <c r="Q9410" s="13">
        <v>157.0</v>
      </c>
      <c r="R9410" s="13">
        <f t="shared" si="1"/>
        <v>196.25</v>
      </c>
      <c r="S9410" s="14">
        <f t="shared" si="2"/>
        <v>196.25</v>
      </c>
      <c r="T9410" s="14">
        <f t="shared" si="3"/>
        <v>0.08917197452</v>
      </c>
      <c r="U9410" s="15" t="str">
        <f>vlookup(F9410,'Sub categories'!$A:$C,3,False)</f>
        <v>Phones</v>
      </c>
      <c r="V9410" s="16">
        <f t="shared" si="4"/>
        <v>11</v>
      </c>
      <c r="W9410" s="17">
        <f t="array" ref="W9410">INDEX(shipping_prices!$C$1:$F10637,MATCH(I9410,shipping_prices!$A$1:$A10637,0),MATCH(M9410,shipping_prices!$C$1:$F$1,0))</f>
        <v>7</v>
      </c>
      <c r="X9410" s="15" t="str">
        <f t="shared" si="5"/>
        <v>Greg TranSeattleWashington</v>
      </c>
      <c r="Y9410" s="15" t="str">
        <f t="shared" si="6"/>
        <v>Low</v>
      </c>
    </row>
    <row r="9411" hidden="1">
      <c r="A9411" s="1">
        <v>43425.0</v>
      </c>
      <c r="B9411" s="2" t="s">
        <v>8138</v>
      </c>
      <c r="C9411" s="2">
        <v>5.0</v>
      </c>
      <c r="D9411" s="2" t="s">
        <v>1595</v>
      </c>
      <c r="E9411" s="2" t="s">
        <v>27</v>
      </c>
      <c r="F9411" s="2" t="s">
        <v>2223</v>
      </c>
      <c r="G9411" s="2" t="s">
        <v>39</v>
      </c>
      <c r="H9411" s="2" t="s">
        <v>79</v>
      </c>
      <c r="I9411" s="2" t="s">
        <v>158</v>
      </c>
      <c r="J9411" s="2" t="s">
        <v>159</v>
      </c>
      <c r="K9411" s="2" t="s">
        <v>43</v>
      </c>
      <c r="L9411" s="10">
        <v>43436.0</v>
      </c>
      <c r="M9411" s="2" t="s">
        <v>34</v>
      </c>
      <c r="N9411" s="11">
        <v>0.0</v>
      </c>
      <c r="O9411" s="12">
        <v>89.0</v>
      </c>
      <c r="P9411" s="13">
        <v>0.47</v>
      </c>
      <c r="Q9411" s="13">
        <v>190.0</v>
      </c>
      <c r="R9411" s="13">
        <f t="shared" si="1"/>
        <v>190</v>
      </c>
      <c r="S9411" s="14">
        <f t="shared" si="2"/>
        <v>38</v>
      </c>
      <c r="T9411" s="14">
        <f t="shared" si="3"/>
        <v>0.4684210526</v>
      </c>
      <c r="U9411" s="15" t="str">
        <f>vlookup(F9411,'Sub categories'!$A:$C,3,False)</f>
        <v>Paper</v>
      </c>
      <c r="V9411" s="16">
        <f t="shared" si="4"/>
        <v>11</v>
      </c>
      <c r="W9411" s="17">
        <f t="array" ref="W9411">INDEX(shipping_prices!$C$1:$F10638,MATCH(I9411,shipping_prices!$A$1:$A10638,0),MATCH(M9411,shipping_prices!$C$1:$F$1,0))</f>
        <v>7</v>
      </c>
      <c r="X9411" s="15" t="str">
        <f t="shared" si="5"/>
        <v>Greg TranSeattleWashington</v>
      </c>
      <c r="Y9411" s="15" t="str">
        <f t="shared" si="6"/>
        <v>High</v>
      </c>
    </row>
    <row r="9412" hidden="1">
      <c r="A9412" s="1">
        <v>43425.0</v>
      </c>
      <c r="B9412" s="2" t="s">
        <v>8138</v>
      </c>
      <c r="C9412" s="2">
        <v>7.0</v>
      </c>
      <c r="D9412" s="2" t="s">
        <v>1595</v>
      </c>
      <c r="E9412" s="2" t="s">
        <v>27</v>
      </c>
      <c r="F9412" s="2" t="s">
        <v>4694</v>
      </c>
      <c r="G9412" s="2" t="s">
        <v>39</v>
      </c>
      <c r="H9412" s="2" t="s">
        <v>51</v>
      </c>
      <c r="I9412" s="2" t="s">
        <v>158</v>
      </c>
      <c r="J9412" s="2" t="s">
        <v>159</v>
      </c>
      <c r="K9412" s="2" t="s">
        <v>43</v>
      </c>
      <c r="L9412" s="10">
        <v>43436.0</v>
      </c>
      <c r="M9412" s="2" t="s">
        <v>34</v>
      </c>
      <c r="N9412" s="11">
        <v>0.0</v>
      </c>
      <c r="O9412" s="12">
        <v>117.0</v>
      </c>
      <c r="P9412" s="13">
        <v>0.47</v>
      </c>
      <c r="Q9412" s="13">
        <v>248.0</v>
      </c>
      <c r="R9412" s="13">
        <f t="shared" si="1"/>
        <v>248</v>
      </c>
      <c r="S9412" s="14">
        <f t="shared" si="2"/>
        <v>35.42857143</v>
      </c>
      <c r="T9412" s="14">
        <f t="shared" si="3"/>
        <v>0.4717741935</v>
      </c>
      <c r="U9412" s="15" t="str">
        <f>vlookup(F9412,'Sub categories'!$A:$C,3,False)</f>
        <v>Paper</v>
      </c>
      <c r="V9412" s="16">
        <f t="shared" si="4"/>
        <v>11</v>
      </c>
      <c r="W9412" s="17">
        <f t="array" ref="W9412">INDEX(shipping_prices!$C$1:$F10639,MATCH(I9412,shipping_prices!$A$1:$A10639,0),MATCH(M9412,shipping_prices!$C$1:$F$1,0))</f>
        <v>7</v>
      </c>
      <c r="X9412" s="15" t="str">
        <f t="shared" si="5"/>
        <v>Greg TranSeattleWashington</v>
      </c>
      <c r="Y9412" s="15" t="str">
        <f t="shared" si="6"/>
        <v>High</v>
      </c>
    </row>
    <row r="9413" hidden="1">
      <c r="A9413" s="1">
        <v>43425.0</v>
      </c>
      <c r="B9413" s="2" t="s">
        <v>8138</v>
      </c>
      <c r="C9413" s="2">
        <v>3.0</v>
      </c>
      <c r="D9413" s="2" t="s">
        <v>1595</v>
      </c>
      <c r="E9413" s="2" t="s">
        <v>27</v>
      </c>
      <c r="F9413" s="2" t="s">
        <v>6369</v>
      </c>
      <c r="G9413" s="2" t="s">
        <v>29</v>
      </c>
      <c r="H9413" s="2" t="s">
        <v>79</v>
      </c>
      <c r="I9413" s="2" t="s">
        <v>158</v>
      </c>
      <c r="J9413" s="2" t="s">
        <v>159</v>
      </c>
      <c r="K9413" s="2" t="s">
        <v>43</v>
      </c>
      <c r="L9413" s="10">
        <v>43436.0</v>
      </c>
      <c r="M9413" s="2" t="s">
        <v>34</v>
      </c>
      <c r="N9413" s="11">
        <v>0.2</v>
      </c>
      <c r="O9413" s="12">
        <v>27.0</v>
      </c>
      <c r="P9413" s="13">
        <v>0.06</v>
      </c>
      <c r="Q9413" s="13">
        <v>432.0</v>
      </c>
      <c r="R9413" s="13">
        <f t="shared" si="1"/>
        <v>540</v>
      </c>
      <c r="S9413" s="14">
        <f t="shared" si="2"/>
        <v>180</v>
      </c>
      <c r="T9413" s="14">
        <f t="shared" si="3"/>
        <v>0.0625</v>
      </c>
      <c r="U9413" s="15" t="str">
        <f>vlookup(F9413,'Sub categories'!$A:$C,3,False)</f>
        <v>Phones</v>
      </c>
      <c r="V9413" s="16">
        <f t="shared" si="4"/>
        <v>11</v>
      </c>
      <c r="W9413" s="17">
        <f t="array" ref="W9413">INDEX(shipping_prices!$C$1:$F10640,MATCH(I9413,shipping_prices!$A$1:$A10640,0),MATCH(M9413,shipping_prices!$C$1:$F$1,0))</f>
        <v>7</v>
      </c>
      <c r="X9413" s="15" t="str">
        <f t="shared" si="5"/>
        <v>Greg TranSeattleWashington</v>
      </c>
      <c r="Y9413" s="15" t="str">
        <f t="shared" si="6"/>
        <v>High</v>
      </c>
    </row>
    <row r="9414" hidden="1">
      <c r="A9414" s="1">
        <v>43425.0</v>
      </c>
      <c r="B9414" s="2" t="s">
        <v>8139</v>
      </c>
      <c r="C9414" s="2">
        <v>4.0</v>
      </c>
      <c r="D9414" s="2" t="s">
        <v>2009</v>
      </c>
      <c r="E9414" s="2" t="s">
        <v>27</v>
      </c>
      <c r="F9414" s="2" t="s">
        <v>6908</v>
      </c>
      <c r="G9414" s="2" t="s">
        <v>39</v>
      </c>
      <c r="H9414" s="2" t="s">
        <v>51</v>
      </c>
      <c r="I9414" s="2" t="s">
        <v>501</v>
      </c>
      <c r="J9414" s="2" t="s">
        <v>122</v>
      </c>
      <c r="K9414" s="2" t="s">
        <v>54</v>
      </c>
      <c r="L9414" s="10">
        <v>43433.0</v>
      </c>
      <c r="M9414" s="2" t="s">
        <v>34</v>
      </c>
      <c r="N9414" s="11">
        <v>0.0</v>
      </c>
      <c r="O9414" s="12">
        <v>23.0</v>
      </c>
      <c r="P9414" s="13">
        <v>0.47</v>
      </c>
      <c r="Q9414" s="13">
        <v>49.0</v>
      </c>
      <c r="R9414" s="13">
        <f t="shared" si="1"/>
        <v>49</v>
      </c>
      <c r="S9414" s="14">
        <f t="shared" si="2"/>
        <v>12.25</v>
      </c>
      <c r="T9414" s="14">
        <f t="shared" si="3"/>
        <v>0.4693877551</v>
      </c>
      <c r="U9414" s="15" t="str">
        <f>vlookup(F9414,'Sub categories'!$A:$C,3,False)</f>
        <v>Paper</v>
      </c>
      <c r="V9414" s="16">
        <f t="shared" si="4"/>
        <v>8</v>
      </c>
      <c r="W9414" s="17">
        <f t="array" ref="W9414">INDEX(shipping_prices!$C$1:$F10641,MATCH(I9414,shipping_prices!$A$1:$A10641,0),MATCH(M9414,shipping_prices!$C$1:$F$1,0))</f>
        <v>6.86</v>
      </c>
      <c r="X9414" s="15" t="str">
        <f t="shared" si="5"/>
        <v>Erin CreightonColumbusGeorgia</v>
      </c>
      <c r="Y9414" s="15" t="str">
        <f t="shared" si="6"/>
        <v>Low</v>
      </c>
    </row>
    <row r="9415" hidden="1">
      <c r="A9415" s="1">
        <v>43425.0</v>
      </c>
      <c r="B9415" s="2" t="s">
        <v>8139</v>
      </c>
      <c r="C9415" s="2">
        <v>5.0</v>
      </c>
      <c r="D9415" s="2" t="s">
        <v>2009</v>
      </c>
      <c r="E9415" s="2" t="s">
        <v>27</v>
      </c>
      <c r="F9415" s="2" t="s">
        <v>91</v>
      </c>
      <c r="G9415" s="2" t="s">
        <v>29</v>
      </c>
      <c r="H9415" s="2" t="s">
        <v>79</v>
      </c>
      <c r="I9415" s="2" t="s">
        <v>501</v>
      </c>
      <c r="J9415" s="2" t="s">
        <v>122</v>
      </c>
      <c r="K9415" s="2" t="s">
        <v>54</v>
      </c>
      <c r="L9415" s="10">
        <v>43433.0</v>
      </c>
      <c r="M9415" s="2" t="s">
        <v>34</v>
      </c>
      <c r="N9415" s="11">
        <v>0.0</v>
      </c>
      <c r="O9415" s="12">
        <v>20.0</v>
      </c>
      <c r="P9415" s="13">
        <v>0.08</v>
      </c>
      <c r="Q9415" s="13">
        <v>250.0</v>
      </c>
      <c r="R9415" s="13">
        <f t="shared" si="1"/>
        <v>250</v>
      </c>
      <c r="S9415" s="14">
        <f t="shared" si="2"/>
        <v>50</v>
      </c>
      <c r="T9415" s="14">
        <f t="shared" si="3"/>
        <v>0.08</v>
      </c>
      <c r="U9415" s="15" t="str">
        <f>vlookup(F9415,'Sub categories'!$A:$C,3,False)</f>
        <v>Accessories</v>
      </c>
      <c r="V9415" s="16">
        <f t="shared" si="4"/>
        <v>8</v>
      </c>
      <c r="W9415" s="17">
        <f t="array" ref="W9415">INDEX(shipping_prices!$C$1:$F10642,MATCH(I9415,shipping_prices!$A$1:$A10642,0),MATCH(M9415,shipping_prices!$C$1:$F$1,0))</f>
        <v>6.86</v>
      </c>
      <c r="X9415" s="15" t="str">
        <f t="shared" si="5"/>
        <v>Erin CreightonColumbusGeorgia</v>
      </c>
      <c r="Y9415" s="15" t="str">
        <f t="shared" si="6"/>
        <v>Low</v>
      </c>
    </row>
    <row r="9416" hidden="1">
      <c r="A9416" s="1">
        <v>43425.0</v>
      </c>
      <c r="B9416" s="2" t="s">
        <v>8140</v>
      </c>
      <c r="C9416" s="2">
        <v>6.0</v>
      </c>
      <c r="D9416" s="2" t="s">
        <v>545</v>
      </c>
      <c r="E9416" s="2" t="s">
        <v>37</v>
      </c>
      <c r="F9416" s="2" t="s">
        <v>1146</v>
      </c>
      <c r="G9416" s="2" t="s">
        <v>39</v>
      </c>
      <c r="H9416" s="2" t="s">
        <v>1147</v>
      </c>
      <c r="I9416" s="2" t="s">
        <v>345</v>
      </c>
      <c r="J9416" s="2" t="s">
        <v>32</v>
      </c>
      <c r="K9416" s="2" t="s">
        <v>33</v>
      </c>
      <c r="L9416" s="10">
        <v>43429.0</v>
      </c>
      <c r="M9416" s="2" t="s">
        <v>34</v>
      </c>
      <c r="N9416" s="11">
        <v>0.0</v>
      </c>
      <c r="O9416" s="12">
        <v>110.0</v>
      </c>
      <c r="P9416" s="13">
        <v>0.39</v>
      </c>
      <c r="Q9416" s="13">
        <v>281.0</v>
      </c>
      <c r="R9416" s="13">
        <f t="shared" si="1"/>
        <v>281</v>
      </c>
      <c r="S9416" s="14">
        <f t="shared" si="2"/>
        <v>46.83333333</v>
      </c>
      <c r="T9416" s="14">
        <f t="shared" si="3"/>
        <v>0.3914590747</v>
      </c>
      <c r="U9416" s="15" t="str">
        <f>vlookup(F9416,'Sub categories'!$A:$C,3,False)</f>
        <v>Appliances</v>
      </c>
      <c r="V9416" s="16">
        <f t="shared" si="4"/>
        <v>4</v>
      </c>
      <c r="W9416" s="17">
        <f t="array" ref="W9416">INDEX(shipping_prices!$C$1:$F10643,MATCH(I9416,shipping_prices!$A$1:$A10643,0),MATCH(M9416,shipping_prices!$C$1:$F$1,0))</f>
        <v>11.27</v>
      </c>
      <c r="X9416" s="15" t="str">
        <f t="shared" si="5"/>
        <v>Roland SchwarzMount VernonNew York</v>
      </c>
      <c r="Y9416" s="15" t="str">
        <f t="shared" si="6"/>
        <v>High</v>
      </c>
    </row>
    <row r="9417" hidden="1">
      <c r="A9417" s="1">
        <v>43425.0</v>
      </c>
      <c r="B9417" s="2" t="s">
        <v>8140</v>
      </c>
      <c r="C9417" s="2">
        <v>3.0</v>
      </c>
      <c r="D9417" s="2" t="s">
        <v>545</v>
      </c>
      <c r="E9417" s="2" t="s">
        <v>37</v>
      </c>
      <c r="F9417" s="2" t="s">
        <v>1924</v>
      </c>
      <c r="G9417" s="2" t="s">
        <v>29</v>
      </c>
      <c r="H9417" s="2" t="s">
        <v>220</v>
      </c>
      <c r="I9417" s="2" t="s">
        <v>345</v>
      </c>
      <c r="J9417" s="2" t="s">
        <v>32</v>
      </c>
      <c r="K9417" s="2" t="s">
        <v>33</v>
      </c>
      <c r="L9417" s="10">
        <v>43429.0</v>
      </c>
      <c r="M9417" s="2" t="s">
        <v>34</v>
      </c>
      <c r="N9417" s="11">
        <v>0.0</v>
      </c>
      <c r="O9417" s="12">
        <v>114.0</v>
      </c>
      <c r="P9417" s="13">
        <v>0.38</v>
      </c>
      <c r="Q9417" s="13">
        <v>300.0</v>
      </c>
      <c r="R9417" s="13">
        <f t="shared" si="1"/>
        <v>300</v>
      </c>
      <c r="S9417" s="14">
        <f t="shared" si="2"/>
        <v>100</v>
      </c>
      <c r="T9417" s="14">
        <f t="shared" si="3"/>
        <v>0.38</v>
      </c>
      <c r="U9417" s="15" t="str">
        <f>vlookup(F9417,'Sub categories'!$A:$C,3,False)</f>
        <v>Accessories</v>
      </c>
      <c r="V9417" s="16">
        <f t="shared" si="4"/>
        <v>4</v>
      </c>
      <c r="W9417" s="17">
        <f t="array" ref="W9417">INDEX(shipping_prices!$C$1:$F10644,MATCH(I9417,shipping_prices!$A$1:$A10644,0),MATCH(M9417,shipping_prices!$C$1:$F$1,0))</f>
        <v>11.27</v>
      </c>
      <c r="X9417" s="15" t="str">
        <f t="shared" si="5"/>
        <v>Roland SchwarzMount VernonNew York</v>
      </c>
      <c r="Y9417" s="15" t="str">
        <f t="shared" si="6"/>
        <v>High</v>
      </c>
    </row>
    <row r="9418" hidden="1">
      <c r="A9418" s="1">
        <v>43425.0</v>
      </c>
      <c r="B9418" s="2" t="s">
        <v>8140</v>
      </c>
      <c r="C9418" s="2">
        <v>2.0</v>
      </c>
      <c r="D9418" s="2" t="s">
        <v>545</v>
      </c>
      <c r="E9418" s="2" t="s">
        <v>37</v>
      </c>
      <c r="F9418" s="2" t="s">
        <v>3091</v>
      </c>
      <c r="G9418" s="2" t="s">
        <v>29</v>
      </c>
      <c r="H9418" s="2" t="s">
        <v>2163</v>
      </c>
      <c r="I9418" s="2" t="s">
        <v>345</v>
      </c>
      <c r="J9418" s="2" t="s">
        <v>32</v>
      </c>
      <c r="K9418" s="2" t="s">
        <v>33</v>
      </c>
      <c r="L9418" s="10">
        <v>43429.0</v>
      </c>
      <c r="M9418" s="2" t="s">
        <v>34</v>
      </c>
      <c r="N9418" s="11">
        <v>0.0</v>
      </c>
      <c r="O9418" s="12">
        <v>89.0</v>
      </c>
      <c r="P9418" s="13">
        <v>0.29</v>
      </c>
      <c r="Q9418" s="13">
        <v>308.0</v>
      </c>
      <c r="R9418" s="13">
        <f t="shared" si="1"/>
        <v>308</v>
      </c>
      <c r="S9418" s="14">
        <f t="shared" si="2"/>
        <v>154</v>
      </c>
      <c r="T9418" s="14">
        <f t="shared" si="3"/>
        <v>0.288961039</v>
      </c>
      <c r="U9418" s="15" t="str">
        <f>vlookup(F9418,'Sub categories'!$A:$C,3,False)</f>
        <v>Phones</v>
      </c>
      <c r="V9418" s="16">
        <f t="shared" si="4"/>
        <v>4</v>
      </c>
      <c r="W9418" s="17">
        <f t="array" ref="W9418">INDEX(shipping_prices!$C$1:$F10645,MATCH(I9418,shipping_prices!$A$1:$A10645,0),MATCH(M9418,shipping_prices!$C$1:$F$1,0))</f>
        <v>11.27</v>
      </c>
      <c r="X9418" s="15" t="str">
        <f t="shared" si="5"/>
        <v>Roland SchwarzMount VernonNew York</v>
      </c>
      <c r="Y9418" s="15" t="str">
        <f t="shared" si="6"/>
        <v>High</v>
      </c>
    </row>
    <row r="9419" hidden="1">
      <c r="A9419" s="1">
        <v>43425.0</v>
      </c>
      <c r="B9419" s="2" t="s">
        <v>8141</v>
      </c>
      <c r="C9419" s="2">
        <v>2.0</v>
      </c>
      <c r="D9419" s="2" t="s">
        <v>1660</v>
      </c>
      <c r="E9419" s="2" t="s">
        <v>27</v>
      </c>
      <c r="F9419" s="2" t="s">
        <v>1288</v>
      </c>
      <c r="G9419" s="2" t="s">
        <v>39</v>
      </c>
      <c r="H9419" s="2" t="s">
        <v>40</v>
      </c>
      <c r="I9419" s="2" t="s">
        <v>2308</v>
      </c>
      <c r="J9419" s="2" t="s">
        <v>1343</v>
      </c>
      <c r="K9419" s="2" t="s">
        <v>43</v>
      </c>
      <c r="L9419" s="10">
        <v>43436.0</v>
      </c>
      <c r="M9419" s="2" t="s">
        <v>34</v>
      </c>
      <c r="N9419" s="11">
        <v>0.7</v>
      </c>
      <c r="O9419" s="12">
        <v>-1.0</v>
      </c>
      <c r="P9419" s="13">
        <v>-0.73</v>
      </c>
      <c r="Q9419" s="13">
        <v>1.0</v>
      </c>
      <c r="R9419" s="13">
        <f t="shared" si="1"/>
        <v>3.333333333</v>
      </c>
      <c r="S9419" s="14">
        <f t="shared" si="2"/>
        <v>1.666666667</v>
      </c>
      <c r="T9419" s="14">
        <f t="shared" si="3"/>
        <v>-1</v>
      </c>
      <c r="U9419" s="15" t="str">
        <f>vlookup(F9419,'Sub categories'!$A:$C,3,False)</f>
        <v>Binders</v>
      </c>
      <c r="V9419" s="16">
        <f t="shared" si="4"/>
        <v>11</v>
      </c>
      <c r="W9419" s="17">
        <f t="array" ref="W9419">INDEX(shipping_prices!$C$1:$F10646,MATCH(I9419,shipping_prices!$A$1:$A10646,0),MATCH(M9419,shipping_prices!$C$1:$F$1,0))</f>
        <v>9.97</v>
      </c>
      <c r="X9419" s="15" t="str">
        <f t="shared" si="5"/>
        <v>Tamara DahlenPortlandOregon</v>
      </c>
      <c r="Y9419" s="15" t="str">
        <f t="shared" si="6"/>
        <v>loss</v>
      </c>
    </row>
    <row r="9420" hidden="1">
      <c r="A9420" s="1">
        <v>43426.0</v>
      </c>
      <c r="B9420" s="2" t="s">
        <v>8142</v>
      </c>
      <c r="C9420" s="2">
        <v>3.0</v>
      </c>
      <c r="D9420" s="2" t="s">
        <v>659</v>
      </c>
      <c r="E9420" s="2" t="s">
        <v>27</v>
      </c>
      <c r="F9420" s="2" t="s">
        <v>1486</v>
      </c>
      <c r="G9420" s="2" t="s">
        <v>39</v>
      </c>
      <c r="H9420" s="2" t="s">
        <v>40</v>
      </c>
      <c r="I9420" s="2" t="s">
        <v>135</v>
      </c>
      <c r="J9420" s="2" t="s">
        <v>136</v>
      </c>
      <c r="K9420" s="2" t="s">
        <v>43</v>
      </c>
      <c r="L9420" s="10">
        <v>43430.0</v>
      </c>
      <c r="M9420" s="2" t="s">
        <v>34</v>
      </c>
      <c r="N9420" s="11">
        <v>0.2</v>
      </c>
      <c r="O9420" s="12">
        <v>37.0</v>
      </c>
      <c r="P9420" s="13">
        <v>0.36</v>
      </c>
      <c r="Q9420" s="13">
        <v>103.0</v>
      </c>
      <c r="R9420" s="13">
        <f t="shared" si="1"/>
        <v>128.75</v>
      </c>
      <c r="S9420" s="14">
        <f t="shared" si="2"/>
        <v>42.91666667</v>
      </c>
      <c r="T9420" s="14">
        <f t="shared" si="3"/>
        <v>0.359223301</v>
      </c>
      <c r="U9420" s="15" t="str">
        <f>vlookup(F9420,'Sub categories'!$A:$C,3,False)</f>
        <v>Binders</v>
      </c>
      <c r="V9420" s="16">
        <f t="shared" si="4"/>
        <v>4</v>
      </c>
      <c r="W9420" s="17">
        <f t="array" ref="W9420">INDEX(shipping_prices!$C$1:$F10647,MATCH(I9420,shipping_prices!$A$1:$A10647,0),MATCH(M9420,shipping_prices!$C$1:$F$1,0))</f>
        <v>6.02</v>
      </c>
      <c r="X9420" s="15" t="str">
        <f t="shared" si="5"/>
        <v>Denny OrdwaySalt Lake CityUtah</v>
      </c>
      <c r="Y9420" s="15" t="str">
        <f t="shared" si="6"/>
        <v>Low</v>
      </c>
    </row>
    <row r="9421" hidden="1">
      <c r="A9421" s="1">
        <v>43427.0</v>
      </c>
      <c r="B9421" s="2" t="s">
        <v>8143</v>
      </c>
      <c r="C9421" s="2">
        <v>2.0</v>
      </c>
      <c r="D9421" s="2" t="s">
        <v>1949</v>
      </c>
      <c r="E9421" s="2" t="s">
        <v>27</v>
      </c>
      <c r="F9421" s="2" t="s">
        <v>3714</v>
      </c>
      <c r="G9421" s="2" t="s">
        <v>39</v>
      </c>
      <c r="H9421" s="2" t="s">
        <v>1806</v>
      </c>
      <c r="I9421" s="2" t="s">
        <v>1000</v>
      </c>
      <c r="J9421" s="2" t="s">
        <v>321</v>
      </c>
      <c r="K9421" s="2" t="s">
        <v>33</v>
      </c>
      <c r="L9421" s="10">
        <v>43432.0</v>
      </c>
      <c r="M9421" s="2" t="s">
        <v>34</v>
      </c>
      <c r="N9421" s="11">
        <v>0.2</v>
      </c>
      <c r="O9421" s="12">
        <v>1.0</v>
      </c>
      <c r="P9421" s="13">
        <v>0.09</v>
      </c>
      <c r="Q9421" s="13">
        <v>17.0</v>
      </c>
      <c r="R9421" s="13">
        <f t="shared" si="1"/>
        <v>21.25</v>
      </c>
      <c r="S9421" s="14">
        <f t="shared" si="2"/>
        <v>10.625</v>
      </c>
      <c r="T9421" s="14">
        <f t="shared" si="3"/>
        <v>0.05882352941</v>
      </c>
      <c r="U9421" s="15" t="str">
        <f>vlookup(F9421,'Sub categories'!$A:$C,3,False)</f>
        <v>Storage</v>
      </c>
      <c r="V9421" s="16">
        <f t="shared" si="4"/>
        <v>5</v>
      </c>
      <c r="W9421" s="17">
        <f t="array" ref="W9421">INDEX(shipping_prices!$C$1:$F10648,MATCH(I9421,shipping_prices!$A$1:$A10648,0),MATCH(M9421,shipping_prices!$C$1:$F$1,0))</f>
        <v>13.94</v>
      </c>
      <c r="X9421" s="15" t="str">
        <f t="shared" si="5"/>
        <v>Jack LebronLancasterOhio</v>
      </c>
      <c r="Y9421" s="15" t="str">
        <f t="shared" si="6"/>
        <v>Low</v>
      </c>
    </row>
    <row r="9422" hidden="1">
      <c r="A9422" s="1">
        <v>43427.0</v>
      </c>
      <c r="B9422" s="2" t="s">
        <v>8143</v>
      </c>
      <c r="C9422" s="2">
        <v>2.0</v>
      </c>
      <c r="D9422" s="2" t="s">
        <v>1949</v>
      </c>
      <c r="E9422" s="2" t="s">
        <v>27</v>
      </c>
      <c r="F9422" s="2" t="s">
        <v>2903</v>
      </c>
      <c r="G9422" s="2" t="s">
        <v>29</v>
      </c>
      <c r="H9422" s="2" t="s">
        <v>365</v>
      </c>
      <c r="I9422" s="2" t="s">
        <v>1000</v>
      </c>
      <c r="J9422" s="2" t="s">
        <v>321</v>
      </c>
      <c r="K9422" s="2" t="s">
        <v>33</v>
      </c>
      <c r="L9422" s="10">
        <v>43432.0</v>
      </c>
      <c r="M9422" s="2" t="s">
        <v>34</v>
      </c>
      <c r="N9422" s="11">
        <v>0.2</v>
      </c>
      <c r="O9422" s="12">
        <v>-5.0</v>
      </c>
      <c r="P9422" s="13">
        <v>-0.18</v>
      </c>
      <c r="Q9422" s="13">
        <v>27.0</v>
      </c>
      <c r="R9422" s="13">
        <f t="shared" si="1"/>
        <v>33.75</v>
      </c>
      <c r="S9422" s="14">
        <f t="shared" si="2"/>
        <v>16.875</v>
      </c>
      <c r="T9422" s="14">
        <f t="shared" si="3"/>
        <v>-0.1851851852</v>
      </c>
      <c r="U9422" s="15" t="str">
        <f>vlookup(F9422,'Sub categories'!$A:$C,3,False)</f>
        <v>Accessories</v>
      </c>
      <c r="V9422" s="16">
        <f t="shared" si="4"/>
        <v>5</v>
      </c>
      <c r="W9422" s="17">
        <f t="array" ref="W9422">INDEX(shipping_prices!$C$1:$F10649,MATCH(I9422,shipping_prices!$A$1:$A10649,0),MATCH(M9422,shipping_prices!$C$1:$F$1,0))</f>
        <v>13.94</v>
      </c>
      <c r="X9422" s="15" t="str">
        <f t="shared" si="5"/>
        <v>Jack LebronLancasterOhio</v>
      </c>
      <c r="Y9422" s="15" t="str">
        <f t="shared" si="6"/>
        <v>loss</v>
      </c>
    </row>
    <row r="9423" hidden="1">
      <c r="A9423" s="1">
        <v>43427.0</v>
      </c>
      <c r="B9423" s="2" t="s">
        <v>8144</v>
      </c>
      <c r="C9423" s="2">
        <v>2.0</v>
      </c>
      <c r="D9423" s="2" t="s">
        <v>1564</v>
      </c>
      <c r="E9423" s="2" t="s">
        <v>49</v>
      </c>
      <c r="F9423" s="2" t="s">
        <v>2870</v>
      </c>
      <c r="G9423" s="2" t="s">
        <v>39</v>
      </c>
      <c r="H9423" s="2" t="s">
        <v>182</v>
      </c>
      <c r="I9423" s="2" t="s">
        <v>1670</v>
      </c>
      <c r="J9423" s="2" t="s">
        <v>53</v>
      </c>
      <c r="K9423" s="2" t="s">
        <v>54</v>
      </c>
      <c r="L9423" s="10">
        <v>43437.0</v>
      </c>
      <c r="M9423" s="2" t="s">
        <v>34</v>
      </c>
      <c r="N9423" s="11">
        <v>0.7</v>
      </c>
      <c r="O9423" s="12">
        <v>-4.0</v>
      </c>
      <c r="P9423" s="13">
        <v>-0.67</v>
      </c>
      <c r="Q9423" s="13">
        <v>5.0</v>
      </c>
      <c r="R9423" s="13">
        <f t="shared" si="1"/>
        <v>16.66666667</v>
      </c>
      <c r="S9423" s="14">
        <f t="shared" si="2"/>
        <v>8.333333333</v>
      </c>
      <c r="T9423" s="14">
        <f t="shared" si="3"/>
        <v>-0.8</v>
      </c>
      <c r="U9423" s="15" t="str">
        <f>vlookup(F9423,'Sub categories'!$A:$C,3,False)</f>
        <v>Binders</v>
      </c>
      <c r="V9423" s="16">
        <f t="shared" si="4"/>
        <v>10</v>
      </c>
      <c r="W9423" s="17">
        <f t="array" ref="W9423">INDEX(shipping_prices!$C$1:$F10650,MATCH(I9423,shipping_prices!$A$1:$A10650,0),MATCH(M9423,shipping_prices!$C$1:$F$1,0))</f>
        <v>9.89</v>
      </c>
      <c r="X9423" s="15" t="str">
        <f t="shared" si="5"/>
        <v>Christopher SchildTampaFlorida</v>
      </c>
      <c r="Y9423" s="15" t="str">
        <f t="shared" si="6"/>
        <v>loss</v>
      </c>
    </row>
    <row r="9424">
      <c r="A9424" s="1">
        <v>43427.0</v>
      </c>
      <c r="B9424" s="2" t="s">
        <v>8144</v>
      </c>
      <c r="C9424" s="2">
        <v>2.0</v>
      </c>
      <c r="D9424" s="2" t="s">
        <v>1564</v>
      </c>
      <c r="E9424" s="2" t="s">
        <v>49</v>
      </c>
      <c r="F9424" s="2" t="s">
        <v>1866</v>
      </c>
      <c r="G9424" s="2" t="s">
        <v>45</v>
      </c>
      <c r="H9424" s="2" t="s">
        <v>833</v>
      </c>
      <c r="I9424" s="2" t="s">
        <v>1670</v>
      </c>
      <c r="J9424" s="2" t="s">
        <v>53</v>
      </c>
      <c r="K9424" s="2" t="s">
        <v>54</v>
      </c>
      <c r="L9424" s="10">
        <v>43437.0</v>
      </c>
      <c r="M9424" s="2" t="s">
        <v>34</v>
      </c>
      <c r="N9424" s="11">
        <v>0.45</v>
      </c>
      <c r="O9424" s="12">
        <v>-102.0</v>
      </c>
      <c r="P9424" s="13">
        <v>-0.44</v>
      </c>
      <c r="Q9424" s="13">
        <v>234.0</v>
      </c>
      <c r="R9424" s="13">
        <f t="shared" si="1"/>
        <v>425.4545455</v>
      </c>
      <c r="S9424" s="14">
        <f t="shared" si="2"/>
        <v>212.7272727</v>
      </c>
      <c r="T9424" s="14">
        <f t="shared" si="3"/>
        <v>-0.4358974359</v>
      </c>
      <c r="U9424" s="15" t="str">
        <f>vlookup(F9424,'Sub categories'!$A:$C,3,False)</f>
        <v>Tables</v>
      </c>
      <c r="V9424" s="16">
        <f t="shared" si="4"/>
        <v>10</v>
      </c>
      <c r="W9424" s="17">
        <f t="array" ref="W9424">INDEX(shipping_prices!$C$1:$F10651,MATCH(I9424,shipping_prices!$A$1:$A10651,0),MATCH(M9424,shipping_prices!$C$1:$F$1,0))</f>
        <v>9.89</v>
      </c>
      <c r="X9424" s="15" t="str">
        <f t="shared" si="5"/>
        <v>Christopher SchildTampaFlorida</v>
      </c>
      <c r="Y9424" s="15" t="str">
        <f t="shared" si="6"/>
        <v>loss</v>
      </c>
    </row>
    <row r="9425">
      <c r="A9425" s="1">
        <v>43427.0</v>
      </c>
      <c r="B9425" s="2" t="s">
        <v>8144</v>
      </c>
      <c r="C9425" s="2">
        <v>3.0</v>
      </c>
      <c r="D9425" s="2" t="s">
        <v>1564</v>
      </c>
      <c r="E9425" s="2" t="s">
        <v>49</v>
      </c>
      <c r="F9425" s="2" t="s">
        <v>3872</v>
      </c>
      <c r="G9425" s="2" t="s">
        <v>45</v>
      </c>
      <c r="H9425" s="2" t="s">
        <v>246</v>
      </c>
      <c r="I9425" s="2" t="s">
        <v>1670</v>
      </c>
      <c r="J9425" s="2" t="s">
        <v>53</v>
      </c>
      <c r="K9425" s="2" t="s">
        <v>54</v>
      </c>
      <c r="L9425" s="10">
        <v>43437.0</v>
      </c>
      <c r="M9425" s="2" t="s">
        <v>34</v>
      </c>
      <c r="N9425" s="11">
        <v>0.2</v>
      </c>
      <c r="O9425" s="12">
        <v>0.0</v>
      </c>
      <c r="P9425" s="13">
        <v>0.0</v>
      </c>
      <c r="Q9425" s="13">
        <v>258.0</v>
      </c>
      <c r="R9425" s="13">
        <f t="shared" si="1"/>
        <v>322.5</v>
      </c>
      <c r="S9425" s="14">
        <f t="shared" si="2"/>
        <v>107.5</v>
      </c>
      <c r="T9425" s="14">
        <f t="shared" si="3"/>
        <v>0</v>
      </c>
      <c r="U9425" s="15" t="str">
        <f>vlookup(F9425,'Sub categories'!$A:$C,3,False)</f>
        <v>Furnishings</v>
      </c>
      <c r="V9425" s="16">
        <f t="shared" si="4"/>
        <v>10</v>
      </c>
      <c r="W9425" s="17">
        <f t="array" ref="W9425">INDEX(shipping_prices!$C$1:$F10652,MATCH(I9425,shipping_prices!$A$1:$A10652,0),MATCH(M9425,shipping_prices!$C$1:$F$1,0))</f>
        <v>9.89</v>
      </c>
      <c r="X9425" s="15" t="str">
        <f t="shared" si="5"/>
        <v>Christopher SchildTampaFlorida</v>
      </c>
      <c r="Y9425" s="15" t="str">
        <f t="shared" si="6"/>
        <v>loss</v>
      </c>
    </row>
    <row r="9426" hidden="1">
      <c r="A9426" s="1">
        <v>43427.0</v>
      </c>
      <c r="B9426" s="2" t="s">
        <v>8144</v>
      </c>
      <c r="C9426" s="2">
        <v>3.0</v>
      </c>
      <c r="D9426" s="2" t="s">
        <v>1564</v>
      </c>
      <c r="E9426" s="2" t="s">
        <v>49</v>
      </c>
      <c r="F9426" s="2" t="s">
        <v>1562</v>
      </c>
      <c r="G9426" s="2" t="s">
        <v>29</v>
      </c>
      <c r="H9426" s="2" t="s">
        <v>220</v>
      </c>
      <c r="I9426" s="2" t="s">
        <v>1670</v>
      </c>
      <c r="J9426" s="2" t="s">
        <v>53</v>
      </c>
      <c r="K9426" s="2" t="s">
        <v>54</v>
      </c>
      <c r="L9426" s="10">
        <v>43437.0</v>
      </c>
      <c r="M9426" s="2" t="s">
        <v>34</v>
      </c>
      <c r="N9426" s="11">
        <v>0.2</v>
      </c>
      <c r="O9426" s="12">
        <v>-8.0</v>
      </c>
      <c r="P9426" s="13">
        <v>-0.01</v>
      </c>
      <c r="Q9426" s="13">
        <v>618.0</v>
      </c>
      <c r="R9426" s="13">
        <f t="shared" si="1"/>
        <v>772.5</v>
      </c>
      <c r="S9426" s="14">
        <f t="shared" si="2"/>
        <v>257.5</v>
      </c>
      <c r="T9426" s="14">
        <f t="shared" si="3"/>
        <v>-0.01294498382</v>
      </c>
      <c r="U9426" s="15" t="str">
        <f>vlookup(F9426,'Sub categories'!$A:$C,3,False)</f>
        <v>Accessories</v>
      </c>
      <c r="V9426" s="16">
        <f t="shared" si="4"/>
        <v>10</v>
      </c>
      <c r="W9426" s="17">
        <f t="array" ref="W9426">INDEX(shipping_prices!$C$1:$F10653,MATCH(I9426,shipping_prices!$A$1:$A10653,0),MATCH(M9426,shipping_prices!$C$1:$F$1,0))</f>
        <v>9.89</v>
      </c>
      <c r="X9426" s="15" t="str">
        <f t="shared" si="5"/>
        <v>Christopher SchildTampaFlorida</v>
      </c>
      <c r="Y9426" s="15" t="str">
        <f t="shared" si="6"/>
        <v>loss</v>
      </c>
    </row>
    <row r="9427">
      <c r="A9427" s="1">
        <v>43427.0</v>
      </c>
      <c r="B9427" s="2" t="s">
        <v>8144</v>
      </c>
      <c r="C9427" s="2">
        <v>3.0</v>
      </c>
      <c r="D9427" s="2" t="s">
        <v>1564</v>
      </c>
      <c r="E9427" s="2" t="s">
        <v>49</v>
      </c>
      <c r="F9427" s="2" t="s">
        <v>2861</v>
      </c>
      <c r="G9427" s="2" t="s">
        <v>45</v>
      </c>
      <c r="H9427" s="2" t="s">
        <v>1396</v>
      </c>
      <c r="I9427" s="2" t="s">
        <v>1670</v>
      </c>
      <c r="J9427" s="2" t="s">
        <v>53</v>
      </c>
      <c r="K9427" s="2" t="s">
        <v>54</v>
      </c>
      <c r="L9427" s="10">
        <v>43437.0</v>
      </c>
      <c r="M9427" s="2" t="s">
        <v>34</v>
      </c>
      <c r="N9427" s="11">
        <v>0.45</v>
      </c>
      <c r="O9427" s="12">
        <v>-248.0</v>
      </c>
      <c r="P9427" s="13">
        <v>-0.4</v>
      </c>
      <c r="Q9427" s="13">
        <v>621.0</v>
      </c>
      <c r="R9427" s="13">
        <f t="shared" si="1"/>
        <v>1129.090909</v>
      </c>
      <c r="S9427" s="14">
        <f t="shared" si="2"/>
        <v>376.3636364</v>
      </c>
      <c r="T9427" s="14">
        <f t="shared" si="3"/>
        <v>-0.3993558776</v>
      </c>
      <c r="U9427" s="15" t="str">
        <f>vlookup(F9427,'Sub categories'!$A:$C,3,False)</f>
        <v>Tables</v>
      </c>
      <c r="V9427" s="16">
        <f t="shared" si="4"/>
        <v>10</v>
      </c>
      <c r="W9427" s="17">
        <f t="array" ref="W9427">INDEX(shipping_prices!$C$1:$F10654,MATCH(I9427,shipping_prices!$A$1:$A10654,0),MATCH(M9427,shipping_prices!$C$1:$F$1,0))</f>
        <v>9.89</v>
      </c>
      <c r="X9427" s="15" t="str">
        <f t="shared" si="5"/>
        <v>Christopher SchildTampaFlorida</v>
      </c>
      <c r="Y9427" s="15" t="str">
        <f t="shared" si="6"/>
        <v>loss</v>
      </c>
    </row>
    <row r="9428" hidden="1">
      <c r="A9428" s="1">
        <v>43427.0</v>
      </c>
      <c r="B9428" s="2" t="s">
        <v>8145</v>
      </c>
      <c r="C9428" s="2">
        <v>3.0</v>
      </c>
      <c r="D9428" s="2" t="s">
        <v>1617</v>
      </c>
      <c r="E9428" s="2" t="s">
        <v>27</v>
      </c>
      <c r="F9428" s="2" t="s">
        <v>2001</v>
      </c>
      <c r="G9428" s="2" t="s">
        <v>29</v>
      </c>
      <c r="H9428" s="2" t="s">
        <v>764</v>
      </c>
      <c r="I9428" s="2" t="s">
        <v>163</v>
      </c>
      <c r="J9428" s="2" t="s">
        <v>164</v>
      </c>
      <c r="K9428" s="2" t="s">
        <v>33</v>
      </c>
      <c r="L9428" s="10">
        <v>43434.0</v>
      </c>
      <c r="M9428" s="2" t="s">
        <v>34</v>
      </c>
      <c r="N9428" s="11">
        <v>0.2</v>
      </c>
      <c r="O9428" s="12">
        <v>1.0</v>
      </c>
      <c r="P9428" s="13">
        <v>0.01</v>
      </c>
      <c r="Q9428" s="13">
        <v>41.0</v>
      </c>
      <c r="R9428" s="13">
        <f t="shared" si="1"/>
        <v>51.25</v>
      </c>
      <c r="S9428" s="14">
        <f t="shared" si="2"/>
        <v>17.08333333</v>
      </c>
      <c r="T9428" s="14">
        <f t="shared" si="3"/>
        <v>0.0243902439</v>
      </c>
      <c r="U9428" s="15" t="str">
        <f>vlookup(F9428,'Sub categories'!$A:$C,3,False)</f>
        <v>Accessories</v>
      </c>
      <c r="V9428" s="16">
        <f t="shared" si="4"/>
        <v>7</v>
      </c>
      <c r="W9428" s="17">
        <f t="array" ref="W9428">INDEX(shipping_prices!$C$1:$F10655,MATCH(I9428,shipping_prices!$A$1:$A10655,0),MATCH(M9428,shipping_prices!$C$1:$F$1,0))</f>
        <v>7.98</v>
      </c>
      <c r="X9428" s="15" t="str">
        <f t="shared" si="5"/>
        <v>Peter BühlerPhiladelphiaPennsylvania</v>
      </c>
      <c r="Y9428" s="15" t="str">
        <f t="shared" si="6"/>
        <v>Low</v>
      </c>
    </row>
    <row r="9429" hidden="1">
      <c r="A9429" s="1">
        <v>43427.0</v>
      </c>
      <c r="B9429" s="2" t="s">
        <v>8146</v>
      </c>
      <c r="C9429" s="2">
        <v>1.0</v>
      </c>
      <c r="D9429" s="2" t="s">
        <v>2769</v>
      </c>
      <c r="E9429" s="2" t="s">
        <v>49</v>
      </c>
      <c r="F9429" s="2" t="s">
        <v>2360</v>
      </c>
      <c r="G9429" s="2" t="s">
        <v>39</v>
      </c>
      <c r="H9429" s="2" t="s">
        <v>51</v>
      </c>
      <c r="I9429" s="2" t="s">
        <v>158</v>
      </c>
      <c r="J9429" s="2" t="s">
        <v>159</v>
      </c>
      <c r="K9429" s="2" t="s">
        <v>43</v>
      </c>
      <c r="L9429" s="10">
        <v>43429.0</v>
      </c>
      <c r="M9429" s="2" t="s">
        <v>90</v>
      </c>
      <c r="N9429" s="11">
        <v>0.0</v>
      </c>
      <c r="O9429" s="12">
        <v>3.0</v>
      </c>
      <c r="P9429" s="13">
        <v>0.48</v>
      </c>
      <c r="Q9429" s="13">
        <v>6.0</v>
      </c>
      <c r="R9429" s="13">
        <f t="shared" si="1"/>
        <v>6</v>
      </c>
      <c r="S9429" s="14">
        <f t="shared" si="2"/>
        <v>6</v>
      </c>
      <c r="T9429" s="14">
        <f t="shared" si="3"/>
        <v>0.5</v>
      </c>
      <c r="U9429" s="15" t="str">
        <f>vlookup(F9429,'Sub categories'!$A:$C,3,False)</f>
        <v>Paper</v>
      </c>
      <c r="V9429" s="16">
        <f t="shared" si="4"/>
        <v>2</v>
      </c>
      <c r="W9429" s="17">
        <f t="array" ref="W9429">INDEX(shipping_prices!$C$1:$F10656,MATCH(I9429,shipping_prices!$A$1:$A10656,0),MATCH(M9429,shipping_prices!$C$1:$F$1,0))</f>
        <v>3.06</v>
      </c>
      <c r="X9429" s="15" t="str">
        <f t="shared" si="5"/>
        <v>Valerie MitchumSeattleWashington</v>
      </c>
      <c r="Y9429" s="15" t="str">
        <f t="shared" si="6"/>
        <v>Low</v>
      </c>
    </row>
    <row r="9430" hidden="1">
      <c r="A9430" s="1">
        <v>43427.0</v>
      </c>
      <c r="B9430" s="2" t="s">
        <v>8146</v>
      </c>
      <c r="C9430" s="2">
        <v>1.0</v>
      </c>
      <c r="D9430" s="2" t="s">
        <v>2769</v>
      </c>
      <c r="E9430" s="2" t="s">
        <v>49</v>
      </c>
      <c r="F9430" s="2" t="s">
        <v>2326</v>
      </c>
      <c r="G9430" s="2" t="s">
        <v>39</v>
      </c>
      <c r="H9430" s="2" t="s">
        <v>288</v>
      </c>
      <c r="I9430" s="2" t="s">
        <v>158</v>
      </c>
      <c r="J9430" s="2" t="s">
        <v>159</v>
      </c>
      <c r="K9430" s="2" t="s">
        <v>43</v>
      </c>
      <c r="L9430" s="10">
        <v>43429.0</v>
      </c>
      <c r="M9430" s="2" t="s">
        <v>90</v>
      </c>
      <c r="N9430" s="11">
        <v>0.0</v>
      </c>
      <c r="O9430" s="12">
        <v>2.0</v>
      </c>
      <c r="P9430" s="13">
        <v>0.04</v>
      </c>
      <c r="Q9430" s="13">
        <v>47.0</v>
      </c>
      <c r="R9430" s="13">
        <f t="shared" si="1"/>
        <v>47</v>
      </c>
      <c r="S9430" s="14">
        <f t="shared" si="2"/>
        <v>47</v>
      </c>
      <c r="T9430" s="14">
        <f t="shared" si="3"/>
        <v>0.04255319149</v>
      </c>
      <c r="U9430" s="15" t="str">
        <f>vlookup(F9430,'Sub categories'!$A:$C,3,False)</f>
        <v>Storage</v>
      </c>
      <c r="V9430" s="16">
        <f t="shared" si="4"/>
        <v>2</v>
      </c>
      <c r="W9430" s="17">
        <f t="array" ref="W9430">INDEX(shipping_prices!$C$1:$F10657,MATCH(I9430,shipping_prices!$A$1:$A10657,0),MATCH(M9430,shipping_prices!$C$1:$F$1,0))</f>
        <v>3.06</v>
      </c>
      <c r="X9430" s="15" t="str">
        <f t="shared" si="5"/>
        <v>Valerie MitchumSeattleWashington</v>
      </c>
      <c r="Y9430" s="15" t="str">
        <f t="shared" si="6"/>
        <v>Low</v>
      </c>
    </row>
    <row r="9431" hidden="1">
      <c r="A9431" s="1">
        <v>43427.0</v>
      </c>
      <c r="B9431" s="2" t="s">
        <v>8146</v>
      </c>
      <c r="C9431" s="2">
        <v>3.0</v>
      </c>
      <c r="D9431" s="2" t="s">
        <v>2769</v>
      </c>
      <c r="E9431" s="2" t="s">
        <v>49</v>
      </c>
      <c r="F9431" s="2" t="s">
        <v>3209</v>
      </c>
      <c r="G9431" s="2" t="s">
        <v>29</v>
      </c>
      <c r="H9431" s="2" t="s">
        <v>1032</v>
      </c>
      <c r="I9431" s="2" t="s">
        <v>158</v>
      </c>
      <c r="J9431" s="2" t="s">
        <v>159</v>
      </c>
      <c r="K9431" s="2" t="s">
        <v>43</v>
      </c>
      <c r="L9431" s="10">
        <v>43429.0</v>
      </c>
      <c r="M9431" s="2" t="s">
        <v>90</v>
      </c>
      <c r="N9431" s="11">
        <v>0.2</v>
      </c>
      <c r="O9431" s="12">
        <v>49.0</v>
      </c>
      <c r="P9431" s="13">
        <v>0.07</v>
      </c>
      <c r="Q9431" s="13">
        <v>660.0</v>
      </c>
      <c r="R9431" s="13">
        <f t="shared" si="1"/>
        <v>825</v>
      </c>
      <c r="S9431" s="14">
        <f t="shared" si="2"/>
        <v>275</v>
      </c>
      <c r="T9431" s="14">
        <f t="shared" si="3"/>
        <v>0.07424242424</v>
      </c>
      <c r="U9431" s="15" t="str">
        <f>vlookup(F9431,'Sub categories'!$A:$C,3,False)</f>
        <v>Phones</v>
      </c>
      <c r="V9431" s="16">
        <f t="shared" si="4"/>
        <v>2</v>
      </c>
      <c r="W9431" s="17">
        <f t="array" ref="W9431">INDEX(shipping_prices!$C$1:$F10658,MATCH(I9431,shipping_prices!$A$1:$A10658,0),MATCH(M9431,shipping_prices!$C$1:$F$1,0))</f>
        <v>3.06</v>
      </c>
      <c r="X9431" s="15" t="str">
        <f t="shared" si="5"/>
        <v>Valerie MitchumSeattleWashington</v>
      </c>
      <c r="Y9431" s="15" t="str">
        <f t="shared" si="6"/>
        <v>High</v>
      </c>
    </row>
    <row r="9432" hidden="1">
      <c r="A9432" s="1">
        <v>43427.0</v>
      </c>
      <c r="B9432" s="2" t="s">
        <v>8147</v>
      </c>
      <c r="C9432" s="2">
        <v>3.0</v>
      </c>
      <c r="D9432" s="2" t="s">
        <v>3946</v>
      </c>
      <c r="E9432" s="2" t="s">
        <v>37</v>
      </c>
      <c r="F9432" s="2" t="s">
        <v>1574</v>
      </c>
      <c r="G9432" s="2" t="s">
        <v>39</v>
      </c>
      <c r="H9432" s="2" t="s">
        <v>51</v>
      </c>
      <c r="I9432" s="2" t="s">
        <v>140</v>
      </c>
      <c r="J9432" s="2" t="s">
        <v>141</v>
      </c>
      <c r="K9432" s="2" t="s">
        <v>77</v>
      </c>
      <c r="L9432" s="10">
        <v>43434.0</v>
      </c>
      <c r="M9432" s="2" t="s">
        <v>34</v>
      </c>
      <c r="N9432" s="11">
        <v>0.2</v>
      </c>
      <c r="O9432" s="12">
        <v>21.0</v>
      </c>
      <c r="P9432" s="13">
        <v>0.33</v>
      </c>
      <c r="Q9432" s="13">
        <v>63.0</v>
      </c>
      <c r="R9432" s="13">
        <f t="shared" si="1"/>
        <v>78.75</v>
      </c>
      <c r="S9432" s="14">
        <f t="shared" si="2"/>
        <v>26.25</v>
      </c>
      <c r="T9432" s="14">
        <f t="shared" si="3"/>
        <v>0.3333333333</v>
      </c>
      <c r="U9432" s="15" t="str">
        <f>vlookup(F9432,'Sub categories'!$A:$C,3,False)</f>
        <v>Paper</v>
      </c>
      <c r="V9432" s="16">
        <f t="shared" si="4"/>
        <v>7</v>
      </c>
      <c r="W9432" s="17">
        <f t="array" ref="W9432">INDEX(shipping_prices!$C$1:$F10659,MATCH(I9432,shipping_prices!$A$1:$A10659,0),MATCH(M9432,shipping_prices!$C$1:$F$1,0))</f>
        <v>13.2</v>
      </c>
      <c r="X9432" s="15" t="str">
        <f t="shared" si="5"/>
        <v>Maribeth YedwabChicagoIllinois</v>
      </c>
      <c r="Y9432" s="15" t="str">
        <f t="shared" si="6"/>
        <v>Low</v>
      </c>
    </row>
    <row r="9433">
      <c r="A9433" s="1">
        <v>43427.0</v>
      </c>
      <c r="B9433" s="2" t="s">
        <v>8148</v>
      </c>
      <c r="C9433" s="2">
        <v>3.0</v>
      </c>
      <c r="D9433" s="2" t="s">
        <v>2305</v>
      </c>
      <c r="E9433" s="2" t="s">
        <v>27</v>
      </c>
      <c r="F9433" s="2" t="s">
        <v>5539</v>
      </c>
      <c r="G9433" s="2" t="s">
        <v>45</v>
      </c>
      <c r="H9433" s="2" t="s">
        <v>227</v>
      </c>
      <c r="I9433" s="2" t="s">
        <v>169</v>
      </c>
      <c r="J9433" s="2" t="s">
        <v>42</v>
      </c>
      <c r="K9433" s="2" t="s">
        <v>43</v>
      </c>
      <c r="L9433" s="10">
        <v>43438.0</v>
      </c>
      <c r="M9433" s="2" t="s">
        <v>34</v>
      </c>
      <c r="N9433" s="11">
        <v>0.2</v>
      </c>
      <c r="O9433" s="12">
        <v>-14.0</v>
      </c>
      <c r="P9433" s="13">
        <v>-0.11</v>
      </c>
      <c r="Q9433" s="13">
        <v>122.0</v>
      </c>
      <c r="R9433" s="13">
        <f t="shared" si="1"/>
        <v>152.5</v>
      </c>
      <c r="S9433" s="14">
        <f t="shared" si="2"/>
        <v>50.83333333</v>
      </c>
      <c r="T9433" s="14">
        <f t="shared" si="3"/>
        <v>-0.1147540984</v>
      </c>
      <c r="U9433" s="15" t="str">
        <f>vlookup(F9433,'Sub categories'!$A:$C,3,False)</f>
        <v>Chairs</v>
      </c>
      <c r="V9433" s="16">
        <f t="shared" si="4"/>
        <v>11</v>
      </c>
      <c r="W9433" s="17">
        <f t="array" ref="W9433">INDEX(shipping_prices!$C$1:$F10660,MATCH(I9433,shipping_prices!$A$1:$A10660,0),MATCH(M9433,shipping_prices!$C$1:$F$1,0))</f>
        <v>14.86</v>
      </c>
      <c r="X9433" s="15" t="str">
        <f t="shared" si="5"/>
        <v>Patrick O'BrillLos AngelesCalifornia</v>
      </c>
      <c r="Y9433" s="15" t="str">
        <f t="shared" si="6"/>
        <v>loss</v>
      </c>
    </row>
    <row r="9434" hidden="1">
      <c r="A9434" s="1">
        <v>43427.0</v>
      </c>
      <c r="B9434" s="2" t="s">
        <v>8149</v>
      </c>
      <c r="C9434" s="2">
        <v>4.0</v>
      </c>
      <c r="D9434" s="2" t="s">
        <v>1332</v>
      </c>
      <c r="E9434" s="2" t="s">
        <v>37</v>
      </c>
      <c r="F9434" s="2" t="s">
        <v>5197</v>
      </c>
      <c r="G9434" s="2" t="s">
        <v>39</v>
      </c>
      <c r="H9434" s="2" t="s">
        <v>146</v>
      </c>
      <c r="I9434" s="2" t="s">
        <v>31</v>
      </c>
      <c r="J9434" s="2" t="s">
        <v>32</v>
      </c>
      <c r="K9434" s="2" t="s">
        <v>33</v>
      </c>
      <c r="L9434" s="10">
        <v>43433.0</v>
      </c>
      <c r="M9434" s="2" t="s">
        <v>34</v>
      </c>
      <c r="N9434" s="11">
        <v>0.2</v>
      </c>
      <c r="O9434" s="12">
        <v>16.0</v>
      </c>
      <c r="P9434" s="13">
        <v>0.34</v>
      </c>
      <c r="Q9434" s="13">
        <v>46.0</v>
      </c>
      <c r="R9434" s="13">
        <f t="shared" si="1"/>
        <v>57.5</v>
      </c>
      <c r="S9434" s="14">
        <f t="shared" si="2"/>
        <v>14.375</v>
      </c>
      <c r="T9434" s="14">
        <f t="shared" si="3"/>
        <v>0.347826087</v>
      </c>
      <c r="U9434" s="15" t="str">
        <f>vlookup(F9434,'Sub categories'!$A:$C,3,False)</f>
        <v>Binders</v>
      </c>
      <c r="V9434" s="16">
        <f t="shared" si="4"/>
        <v>6</v>
      </c>
      <c r="W9434" s="17">
        <f t="array" ref="W9434">INDEX(shipping_prices!$C$1:$F10661,MATCH(I9434,shipping_prices!$A$1:$A10661,0),MATCH(M9434,shipping_prices!$C$1:$F$1,0))</f>
        <v>10.09</v>
      </c>
      <c r="X9434" s="15" t="str">
        <f t="shared" si="5"/>
        <v>Sibella ParksNew York CityNew York</v>
      </c>
      <c r="Y9434" s="15" t="str">
        <f t="shared" si="6"/>
        <v>Low</v>
      </c>
    </row>
    <row r="9435" hidden="1">
      <c r="A9435" s="1">
        <v>43427.0</v>
      </c>
      <c r="B9435" s="2" t="s">
        <v>8149</v>
      </c>
      <c r="C9435" s="2">
        <v>6.0</v>
      </c>
      <c r="D9435" s="2" t="s">
        <v>1332</v>
      </c>
      <c r="E9435" s="2" t="s">
        <v>37</v>
      </c>
      <c r="F9435" s="2" t="s">
        <v>2775</v>
      </c>
      <c r="G9435" s="2" t="s">
        <v>29</v>
      </c>
      <c r="H9435" s="2" t="s">
        <v>2776</v>
      </c>
      <c r="I9435" s="2" t="s">
        <v>31</v>
      </c>
      <c r="J9435" s="2" t="s">
        <v>32</v>
      </c>
      <c r="K9435" s="2" t="s">
        <v>33</v>
      </c>
      <c r="L9435" s="10">
        <v>43433.0</v>
      </c>
      <c r="M9435" s="2" t="s">
        <v>34</v>
      </c>
      <c r="N9435" s="11">
        <v>0.0</v>
      </c>
      <c r="O9435" s="12">
        <v>66.0</v>
      </c>
      <c r="P9435" s="13">
        <v>0.29</v>
      </c>
      <c r="Q9435" s="13">
        <v>227.0</v>
      </c>
      <c r="R9435" s="13">
        <f t="shared" si="1"/>
        <v>227</v>
      </c>
      <c r="S9435" s="14">
        <f t="shared" si="2"/>
        <v>37.83333333</v>
      </c>
      <c r="T9435" s="14">
        <f t="shared" si="3"/>
        <v>0.2907488987</v>
      </c>
      <c r="U9435" s="15" t="str">
        <f>vlookup(F9435,'Sub categories'!$A:$C,3,False)</f>
        <v>Phones</v>
      </c>
      <c r="V9435" s="16">
        <f t="shared" si="4"/>
        <v>6</v>
      </c>
      <c r="W9435" s="17">
        <f t="array" ref="W9435">INDEX(shipping_prices!$C$1:$F10662,MATCH(I9435,shipping_prices!$A$1:$A10662,0),MATCH(M9435,shipping_prices!$C$1:$F$1,0))</f>
        <v>10.09</v>
      </c>
      <c r="X9435" s="15" t="str">
        <f t="shared" si="5"/>
        <v>Sibella ParksNew York CityNew York</v>
      </c>
      <c r="Y9435" s="15" t="str">
        <f t="shared" si="6"/>
        <v>High</v>
      </c>
    </row>
    <row r="9436" hidden="1">
      <c r="A9436" s="1">
        <v>43427.0</v>
      </c>
      <c r="B9436" s="2" t="s">
        <v>8150</v>
      </c>
      <c r="C9436" s="2">
        <v>7.0</v>
      </c>
      <c r="D9436" s="2" t="s">
        <v>494</v>
      </c>
      <c r="E9436" s="2" t="s">
        <v>27</v>
      </c>
      <c r="F9436" s="2" t="s">
        <v>1130</v>
      </c>
      <c r="G9436" s="2" t="s">
        <v>39</v>
      </c>
      <c r="H9436" s="2" t="s">
        <v>193</v>
      </c>
      <c r="I9436" s="2" t="s">
        <v>31</v>
      </c>
      <c r="J9436" s="2" t="s">
        <v>32</v>
      </c>
      <c r="K9436" s="2" t="s">
        <v>33</v>
      </c>
      <c r="L9436" s="10">
        <v>43439.0</v>
      </c>
      <c r="M9436" s="2" t="s">
        <v>34</v>
      </c>
      <c r="N9436" s="11">
        <v>0.2</v>
      </c>
      <c r="O9436" s="12">
        <v>11.0</v>
      </c>
      <c r="P9436" s="13">
        <v>0.35</v>
      </c>
      <c r="Q9436" s="13">
        <v>32.0</v>
      </c>
      <c r="R9436" s="13">
        <f t="shared" si="1"/>
        <v>40</v>
      </c>
      <c r="S9436" s="14">
        <f t="shared" si="2"/>
        <v>5.714285714</v>
      </c>
      <c r="T9436" s="14">
        <f t="shared" si="3"/>
        <v>0.34375</v>
      </c>
      <c r="U9436" s="15" t="str">
        <f>vlookup(F9436,'Sub categories'!$A:$C,3,False)</f>
        <v>Binders</v>
      </c>
      <c r="V9436" s="16">
        <f t="shared" si="4"/>
        <v>12</v>
      </c>
      <c r="W9436" s="17">
        <f t="array" ref="W9436">INDEX(shipping_prices!$C$1:$F10663,MATCH(I9436,shipping_prices!$A$1:$A10663,0),MATCH(M9436,shipping_prices!$C$1:$F$1,0))</f>
        <v>10.09</v>
      </c>
      <c r="X9436" s="15" t="str">
        <f t="shared" si="5"/>
        <v>Pete KrizNew York CityNew York</v>
      </c>
      <c r="Y9436" s="15" t="str">
        <f t="shared" si="6"/>
        <v>Low</v>
      </c>
    </row>
    <row r="9437" hidden="1">
      <c r="A9437" s="1">
        <v>43427.0</v>
      </c>
      <c r="B9437" s="2" t="s">
        <v>8150</v>
      </c>
      <c r="C9437" s="2">
        <v>6.0</v>
      </c>
      <c r="D9437" s="2" t="s">
        <v>494</v>
      </c>
      <c r="E9437" s="2" t="s">
        <v>27</v>
      </c>
      <c r="F9437" s="2" t="s">
        <v>963</v>
      </c>
      <c r="G9437" s="2" t="s">
        <v>39</v>
      </c>
      <c r="H9437" s="2" t="s">
        <v>182</v>
      </c>
      <c r="I9437" s="2" t="s">
        <v>31</v>
      </c>
      <c r="J9437" s="2" t="s">
        <v>32</v>
      </c>
      <c r="K9437" s="2" t="s">
        <v>33</v>
      </c>
      <c r="L9437" s="10">
        <v>43439.0</v>
      </c>
      <c r="M9437" s="2" t="s">
        <v>34</v>
      </c>
      <c r="N9437" s="11">
        <v>0.2</v>
      </c>
      <c r="O9437" s="12">
        <v>1453.0</v>
      </c>
      <c r="P9437" s="13">
        <v>0.34</v>
      </c>
      <c r="Q9437" s="13">
        <v>4306.0</v>
      </c>
      <c r="R9437" s="13">
        <f t="shared" si="1"/>
        <v>5382.5</v>
      </c>
      <c r="S9437" s="14">
        <f t="shared" si="2"/>
        <v>897.0833333</v>
      </c>
      <c r="T9437" s="14">
        <f t="shared" si="3"/>
        <v>0.3374361356</v>
      </c>
      <c r="U9437" s="15" t="str">
        <f>vlookup(F9437,'Sub categories'!$A:$C,3,False)</f>
        <v>Binders</v>
      </c>
      <c r="V9437" s="16">
        <f t="shared" si="4"/>
        <v>12</v>
      </c>
      <c r="W9437" s="17">
        <f t="array" ref="W9437">INDEX(shipping_prices!$C$1:$F10664,MATCH(I9437,shipping_prices!$A$1:$A10664,0),MATCH(M9437,shipping_prices!$C$1:$F$1,0))</f>
        <v>10.09</v>
      </c>
      <c r="X9437" s="15" t="str">
        <f t="shared" si="5"/>
        <v>Pete KrizNew York CityNew York</v>
      </c>
      <c r="Y9437" s="15" t="str">
        <f t="shared" si="6"/>
        <v>High</v>
      </c>
    </row>
    <row r="9438" hidden="1">
      <c r="A9438" s="1">
        <v>43428.0</v>
      </c>
      <c r="B9438" s="2" t="s">
        <v>8151</v>
      </c>
      <c r="C9438" s="2">
        <v>1.0</v>
      </c>
      <c r="D9438" s="2" t="s">
        <v>1518</v>
      </c>
      <c r="E9438" s="2" t="s">
        <v>27</v>
      </c>
      <c r="F9438" s="2" t="s">
        <v>3636</v>
      </c>
      <c r="G9438" s="2" t="s">
        <v>39</v>
      </c>
      <c r="H9438" s="2" t="s">
        <v>1002</v>
      </c>
      <c r="I9438" s="2" t="s">
        <v>75</v>
      </c>
      <c r="J9438" s="2" t="s">
        <v>76</v>
      </c>
      <c r="K9438" s="2" t="s">
        <v>77</v>
      </c>
      <c r="L9438" s="10">
        <v>43436.0</v>
      </c>
      <c r="M9438" s="2" t="s">
        <v>34</v>
      </c>
      <c r="N9438" s="11">
        <v>0.8</v>
      </c>
      <c r="O9438" s="12">
        <v>-1.0</v>
      </c>
      <c r="P9438" s="13">
        <v>-2.5</v>
      </c>
      <c r="Q9438" s="18">
        <v>1.0</v>
      </c>
      <c r="R9438" s="13">
        <f t="shared" si="1"/>
        <v>5</v>
      </c>
      <c r="S9438" s="14">
        <f t="shared" si="2"/>
        <v>5</v>
      </c>
      <c r="T9438" s="14">
        <f t="shared" si="3"/>
        <v>-1</v>
      </c>
      <c r="U9438" s="15" t="str">
        <f>vlookup(F9438,'Sub categories'!$A:$C,3,False)</f>
        <v>Appliances</v>
      </c>
      <c r="V9438" s="16">
        <f t="shared" si="4"/>
        <v>8</v>
      </c>
      <c r="W9438" s="17">
        <f t="array" ref="W9438">INDEX(shipping_prices!$C$1:$F10665,MATCH(I9438,shipping_prices!$A$1:$A10665,0),MATCH(M9438,shipping_prices!$C$1:$F$1,0))</f>
        <v>11.99</v>
      </c>
      <c r="X9438" s="15" t="str">
        <f t="shared" si="5"/>
        <v>Zuschuss CarrollHoustonTexas</v>
      </c>
      <c r="Y9438" s="15" t="str">
        <f t="shared" si="6"/>
        <v>loss</v>
      </c>
    </row>
    <row r="9439" hidden="1">
      <c r="A9439" s="1">
        <v>43428.0</v>
      </c>
      <c r="B9439" s="2" t="s">
        <v>8151</v>
      </c>
      <c r="C9439" s="2">
        <v>1.0</v>
      </c>
      <c r="D9439" s="2" t="s">
        <v>1518</v>
      </c>
      <c r="E9439" s="2" t="s">
        <v>27</v>
      </c>
      <c r="F9439" s="2" t="s">
        <v>4464</v>
      </c>
      <c r="G9439" s="2" t="s">
        <v>39</v>
      </c>
      <c r="H9439" s="2" t="s">
        <v>1290</v>
      </c>
      <c r="I9439" s="2" t="s">
        <v>75</v>
      </c>
      <c r="J9439" s="2" t="s">
        <v>76</v>
      </c>
      <c r="K9439" s="2" t="s">
        <v>77</v>
      </c>
      <c r="L9439" s="10">
        <v>43436.0</v>
      </c>
      <c r="M9439" s="2" t="s">
        <v>34</v>
      </c>
      <c r="N9439" s="11">
        <v>0.8</v>
      </c>
      <c r="O9439" s="12">
        <v>-5.0</v>
      </c>
      <c r="P9439" s="13">
        <v>-2.3</v>
      </c>
      <c r="Q9439" s="13">
        <v>2.0</v>
      </c>
      <c r="R9439" s="13">
        <f t="shared" si="1"/>
        <v>10</v>
      </c>
      <c r="S9439" s="14">
        <f t="shared" si="2"/>
        <v>10</v>
      </c>
      <c r="T9439" s="14">
        <f t="shared" si="3"/>
        <v>-2.5</v>
      </c>
      <c r="U9439" s="15" t="str">
        <f>vlookup(F9439,'Sub categories'!$A:$C,3,False)</f>
        <v>Appliances</v>
      </c>
      <c r="V9439" s="16">
        <f t="shared" si="4"/>
        <v>8</v>
      </c>
      <c r="W9439" s="17">
        <f t="array" ref="W9439">INDEX(shipping_prices!$C$1:$F10666,MATCH(I9439,shipping_prices!$A$1:$A10666,0),MATCH(M9439,shipping_prices!$C$1:$F$1,0))</f>
        <v>11.99</v>
      </c>
      <c r="X9439" s="15" t="str">
        <f t="shared" si="5"/>
        <v>Zuschuss CarrollHoustonTexas</v>
      </c>
      <c r="Y9439" s="15" t="str">
        <f t="shared" si="6"/>
        <v>loss</v>
      </c>
    </row>
    <row r="9440" hidden="1">
      <c r="A9440" s="1">
        <v>43428.0</v>
      </c>
      <c r="B9440" s="2" t="s">
        <v>8151</v>
      </c>
      <c r="C9440" s="2">
        <v>8.0</v>
      </c>
      <c r="D9440" s="2" t="s">
        <v>1518</v>
      </c>
      <c r="E9440" s="2" t="s">
        <v>27</v>
      </c>
      <c r="F9440" s="2" t="s">
        <v>5122</v>
      </c>
      <c r="G9440" s="2" t="s">
        <v>39</v>
      </c>
      <c r="H9440" s="2" t="s">
        <v>51</v>
      </c>
      <c r="I9440" s="2" t="s">
        <v>75</v>
      </c>
      <c r="J9440" s="2" t="s">
        <v>76</v>
      </c>
      <c r="K9440" s="2" t="s">
        <v>77</v>
      </c>
      <c r="L9440" s="10">
        <v>43436.0</v>
      </c>
      <c r="M9440" s="2" t="s">
        <v>34</v>
      </c>
      <c r="N9440" s="11">
        <v>0.2</v>
      </c>
      <c r="O9440" s="12">
        <v>48.0</v>
      </c>
      <c r="P9440" s="13">
        <v>0.33</v>
      </c>
      <c r="Q9440" s="13">
        <v>146.0</v>
      </c>
      <c r="R9440" s="13">
        <f t="shared" si="1"/>
        <v>182.5</v>
      </c>
      <c r="S9440" s="14">
        <f t="shared" si="2"/>
        <v>22.8125</v>
      </c>
      <c r="T9440" s="14">
        <f t="shared" si="3"/>
        <v>0.3287671233</v>
      </c>
      <c r="U9440" s="15" t="str">
        <f>vlookup(F9440,'Sub categories'!$A:$C,3,False)</f>
        <v>Paper</v>
      </c>
      <c r="V9440" s="16">
        <f t="shared" si="4"/>
        <v>8</v>
      </c>
      <c r="W9440" s="17">
        <f t="array" ref="W9440">INDEX(shipping_prices!$C$1:$F10667,MATCH(I9440,shipping_prices!$A$1:$A10667,0),MATCH(M9440,shipping_prices!$C$1:$F$1,0))</f>
        <v>11.99</v>
      </c>
      <c r="X9440" s="15" t="str">
        <f t="shared" si="5"/>
        <v>Zuschuss CarrollHoustonTexas</v>
      </c>
      <c r="Y9440" s="15" t="str">
        <f t="shared" si="6"/>
        <v>High</v>
      </c>
    </row>
    <row r="9441" hidden="1">
      <c r="A9441" s="1">
        <v>43428.0</v>
      </c>
      <c r="B9441" s="2" t="s">
        <v>8152</v>
      </c>
      <c r="C9441" s="2">
        <v>3.0</v>
      </c>
      <c r="D9441" s="2" t="s">
        <v>2531</v>
      </c>
      <c r="E9441" s="2" t="s">
        <v>27</v>
      </c>
      <c r="F9441" s="2" t="s">
        <v>2863</v>
      </c>
      <c r="G9441" s="2" t="s">
        <v>39</v>
      </c>
      <c r="H9441" s="2" t="s">
        <v>79</v>
      </c>
      <c r="I9441" s="2" t="s">
        <v>31</v>
      </c>
      <c r="J9441" s="2" t="s">
        <v>32</v>
      </c>
      <c r="K9441" s="2" t="s">
        <v>33</v>
      </c>
      <c r="L9441" s="10">
        <v>43432.0</v>
      </c>
      <c r="M9441" s="2" t="s">
        <v>142</v>
      </c>
      <c r="N9441" s="11">
        <v>0.0</v>
      </c>
      <c r="O9441" s="12">
        <v>3.0</v>
      </c>
      <c r="P9441" s="13">
        <v>0.49</v>
      </c>
      <c r="Q9441" s="13">
        <v>6.0</v>
      </c>
      <c r="R9441" s="13">
        <f t="shared" si="1"/>
        <v>6</v>
      </c>
      <c r="S9441" s="14">
        <f t="shared" si="2"/>
        <v>2</v>
      </c>
      <c r="T9441" s="14">
        <f t="shared" si="3"/>
        <v>0.5</v>
      </c>
      <c r="U9441" s="15" t="str">
        <f>vlookup(F9441,'Sub categories'!$A:$C,3,False)</f>
        <v>Fasteners</v>
      </c>
      <c r="V9441" s="16">
        <f t="shared" si="4"/>
        <v>4</v>
      </c>
      <c r="W9441" s="17">
        <f t="array" ref="W9441">INDEX(shipping_prices!$C$1:$F10668,MATCH(I9441,shipping_prices!$A$1:$A10668,0),MATCH(M9441,shipping_prices!$C$1:$F$1,0))</f>
        <v>23.55</v>
      </c>
      <c r="X9441" s="15" t="str">
        <f t="shared" si="5"/>
        <v>Michael ChenNew York CityNew York</v>
      </c>
      <c r="Y9441" s="15" t="str">
        <f t="shared" si="6"/>
        <v>Low</v>
      </c>
    </row>
    <row r="9442">
      <c r="A9442" s="1">
        <v>43428.0</v>
      </c>
      <c r="B9442" s="2" t="s">
        <v>8153</v>
      </c>
      <c r="C9442" s="2">
        <v>5.0</v>
      </c>
      <c r="D9442" s="2" t="s">
        <v>1049</v>
      </c>
      <c r="E9442" s="2" t="s">
        <v>27</v>
      </c>
      <c r="F9442" s="2" t="s">
        <v>1554</v>
      </c>
      <c r="G9442" s="2" t="s">
        <v>45</v>
      </c>
      <c r="H9442" s="2" t="s">
        <v>1396</v>
      </c>
      <c r="I9442" s="2" t="s">
        <v>31</v>
      </c>
      <c r="J9442" s="2" t="s">
        <v>32</v>
      </c>
      <c r="K9442" s="2" t="s">
        <v>33</v>
      </c>
      <c r="L9442" s="10">
        <v>43428.0</v>
      </c>
      <c r="M9442" s="2" t="s">
        <v>469</v>
      </c>
      <c r="N9442" s="11">
        <v>0.4</v>
      </c>
      <c r="O9442" s="12">
        <v>-296.0</v>
      </c>
      <c r="P9442" s="13">
        <v>-0.28</v>
      </c>
      <c r="Q9442" s="13">
        <v>1045.0</v>
      </c>
      <c r="R9442" s="13">
        <f t="shared" si="1"/>
        <v>1741.666667</v>
      </c>
      <c r="S9442" s="14">
        <f t="shared" si="2"/>
        <v>348.3333333</v>
      </c>
      <c r="T9442" s="14">
        <f t="shared" si="3"/>
        <v>-0.2832535885</v>
      </c>
      <c r="U9442" s="15" t="str">
        <f>vlookup(F9442,'Sub categories'!$A:$C,3,False)</f>
        <v>Tables</v>
      </c>
      <c r="V9442" s="16">
        <f t="shared" si="4"/>
        <v>0</v>
      </c>
      <c r="W9442" s="17">
        <f t="array" ref="W9442">INDEX(shipping_prices!$C$1:$F10669,MATCH(I9442,shipping_prices!$A$1:$A10669,0),MATCH(M9442,shipping_prices!$C$1:$F$1,0))</f>
        <v>46.14</v>
      </c>
      <c r="X9442" s="15" t="str">
        <f t="shared" si="5"/>
        <v>Sheri GordonNew York CityNew York</v>
      </c>
      <c r="Y9442" s="15" t="str">
        <f t="shared" si="6"/>
        <v>loss</v>
      </c>
    </row>
    <row r="9443" hidden="1">
      <c r="A9443" s="1">
        <v>43428.0</v>
      </c>
      <c r="B9443" s="2" t="s">
        <v>8154</v>
      </c>
      <c r="C9443" s="2">
        <v>8.0</v>
      </c>
      <c r="D9443" s="2" t="s">
        <v>1695</v>
      </c>
      <c r="E9443" s="2" t="s">
        <v>27</v>
      </c>
      <c r="F9443" s="2" t="s">
        <v>4543</v>
      </c>
      <c r="G9443" s="2" t="s">
        <v>29</v>
      </c>
      <c r="H9443" s="2" t="s">
        <v>2970</v>
      </c>
      <c r="I9443" s="2" t="s">
        <v>2161</v>
      </c>
      <c r="J9443" s="2" t="s">
        <v>749</v>
      </c>
      <c r="K9443" s="2" t="s">
        <v>54</v>
      </c>
      <c r="L9443" s="10">
        <v>43431.0</v>
      </c>
      <c r="M9443" s="2" t="s">
        <v>34</v>
      </c>
      <c r="N9443" s="11">
        <v>0.0</v>
      </c>
      <c r="O9443" s="12">
        <v>24.0</v>
      </c>
      <c r="P9443" s="13">
        <v>0.1</v>
      </c>
      <c r="Q9443" s="13">
        <v>240.0</v>
      </c>
      <c r="R9443" s="13">
        <f t="shared" si="1"/>
        <v>240</v>
      </c>
      <c r="S9443" s="14">
        <f t="shared" si="2"/>
        <v>30</v>
      </c>
      <c r="T9443" s="14">
        <f t="shared" si="3"/>
        <v>0.1</v>
      </c>
      <c r="U9443" s="15" t="str">
        <f>vlookup(F9443,'Sub categories'!$A:$C,3,False)</f>
        <v>Accessories</v>
      </c>
      <c r="V9443" s="16">
        <f t="shared" si="4"/>
        <v>3</v>
      </c>
      <c r="W9443" s="17">
        <f t="array" ref="W9443">INDEX(shipping_prices!$C$1:$F10670,MATCH(I9443,shipping_prices!$A$1:$A10670,0),MATCH(M9443,shipping_prices!$C$1:$F$1,0))</f>
        <v>6.61</v>
      </c>
      <c r="X9443" s="15" t="str">
        <f t="shared" si="5"/>
        <v>Cassandra BrandowDecaturAlabama</v>
      </c>
      <c r="Y9443" s="15" t="str">
        <f t="shared" si="6"/>
        <v>High</v>
      </c>
    </row>
    <row r="9444" hidden="1">
      <c r="A9444" s="1">
        <v>43428.0</v>
      </c>
      <c r="B9444" s="2" t="s">
        <v>8155</v>
      </c>
      <c r="C9444" s="2">
        <v>3.0</v>
      </c>
      <c r="D9444" s="2" t="s">
        <v>1342</v>
      </c>
      <c r="E9444" s="2" t="s">
        <v>37</v>
      </c>
      <c r="F9444" s="2" t="s">
        <v>5217</v>
      </c>
      <c r="G9444" s="2" t="s">
        <v>39</v>
      </c>
      <c r="H9444" s="2" t="s">
        <v>198</v>
      </c>
      <c r="I9444" s="2" t="s">
        <v>115</v>
      </c>
      <c r="J9444" s="2" t="s">
        <v>116</v>
      </c>
      <c r="K9444" s="2" t="s">
        <v>43</v>
      </c>
      <c r="L9444" s="10">
        <v>43439.0</v>
      </c>
      <c r="M9444" s="2" t="s">
        <v>34</v>
      </c>
      <c r="N9444" s="11">
        <v>0.0</v>
      </c>
      <c r="O9444" s="12">
        <v>12.0</v>
      </c>
      <c r="P9444" s="13">
        <v>0.45</v>
      </c>
      <c r="Q9444" s="13">
        <v>27.0</v>
      </c>
      <c r="R9444" s="13">
        <f t="shared" si="1"/>
        <v>27</v>
      </c>
      <c r="S9444" s="14">
        <f t="shared" si="2"/>
        <v>9</v>
      </c>
      <c r="T9444" s="14">
        <f t="shared" si="3"/>
        <v>0.4444444444</v>
      </c>
      <c r="U9444" s="15" t="str">
        <f>vlookup(F9444,'Sub categories'!$A:$C,3,False)</f>
        <v>Paper</v>
      </c>
      <c r="V9444" s="16">
        <f t="shared" si="4"/>
        <v>11</v>
      </c>
      <c r="W9444" s="17">
        <f t="array" ref="W9444">INDEX(shipping_prices!$C$1:$F10671,MATCH(I9444,shipping_prices!$A$1:$A10671,0),MATCH(M9444,shipping_prices!$C$1:$F$1,0))</f>
        <v>8.4</v>
      </c>
      <c r="X9444" s="15" t="str">
        <f t="shared" si="5"/>
        <v>David WienerAlbuquerqueNew Mexico</v>
      </c>
      <c r="Y9444" s="15" t="str">
        <f t="shared" si="6"/>
        <v>Low</v>
      </c>
    </row>
    <row r="9445" hidden="1">
      <c r="A9445" s="1">
        <v>43428.0</v>
      </c>
      <c r="B9445" s="2" t="s">
        <v>8156</v>
      </c>
      <c r="C9445" s="2">
        <v>3.0</v>
      </c>
      <c r="D9445" s="2" t="s">
        <v>854</v>
      </c>
      <c r="E9445" s="2" t="s">
        <v>49</v>
      </c>
      <c r="F9445" s="2" t="s">
        <v>3169</v>
      </c>
      <c r="G9445" s="2" t="s">
        <v>39</v>
      </c>
      <c r="H9445" s="2" t="s">
        <v>79</v>
      </c>
      <c r="I9445" s="2" t="s">
        <v>31</v>
      </c>
      <c r="J9445" s="2" t="s">
        <v>32</v>
      </c>
      <c r="K9445" s="2" t="s">
        <v>33</v>
      </c>
      <c r="L9445" s="10">
        <v>43440.0</v>
      </c>
      <c r="M9445" s="2" t="s">
        <v>90</v>
      </c>
      <c r="N9445" s="11">
        <v>0.2</v>
      </c>
      <c r="O9445" s="12">
        <v>26.0</v>
      </c>
      <c r="P9445" s="13">
        <v>0.34</v>
      </c>
      <c r="Q9445" s="13">
        <v>76.0</v>
      </c>
      <c r="R9445" s="13">
        <f t="shared" si="1"/>
        <v>95</v>
      </c>
      <c r="S9445" s="14">
        <f t="shared" si="2"/>
        <v>31.66666667</v>
      </c>
      <c r="T9445" s="14">
        <f t="shared" si="3"/>
        <v>0.3421052632</v>
      </c>
      <c r="U9445" s="15" t="str">
        <f>vlookup(F9445,'Sub categories'!$A:$C,3,False)</f>
        <v>Binders</v>
      </c>
      <c r="V9445" s="16">
        <f t="shared" si="4"/>
        <v>12</v>
      </c>
      <c r="W9445" s="17">
        <f t="array" ref="W9445">INDEX(shipping_prices!$C$1:$F10672,MATCH(I9445,shipping_prices!$A$1:$A10672,0),MATCH(M9445,shipping_prices!$C$1:$F$1,0))</f>
        <v>0.94</v>
      </c>
      <c r="X9445" s="15" t="str">
        <f t="shared" si="5"/>
        <v>Phillina OberNew York CityNew York</v>
      </c>
      <c r="Y9445" s="15" t="str">
        <f t="shared" si="6"/>
        <v>Low</v>
      </c>
    </row>
    <row r="9446" hidden="1">
      <c r="A9446" s="1">
        <v>43428.0</v>
      </c>
      <c r="B9446" s="2" t="s">
        <v>8156</v>
      </c>
      <c r="C9446" s="2">
        <v>7.0</v>
      </c>
      <c r="D9446" s="2" t="s">
        <v>854</v>
      </c>
      <c r="E9446" s="2" t="s">
        <v>49</v>
      </c>
      <c r="F9446" s="2" t="s">
        <v>3695</v>
      </c>
      <c r="G9446" s="2" t="s">
        <v>29</v>
      </c>
      <c r="H9446" s="2" t="s">
        <v>336</v>
      </c>
      <c r="I9446" s="2" t="s">
        <v>31</v>
      </c>
      <c r="J9446" s="2" t="s">
        <v>32</v>
      </c>
      <c r="K9446" s="2" t="s">
        <v>33</v>
      </c>
      <c r="L9446" s="10">
        <v>43440.0</v>
      </c>
      <c r="M9446" s="2" t="s">
        <v>90</v>
      </c>
      <c r="N9446" s="11">
        <v>0.0</v>
      </c>
      <c r="O9446" s="12">
        <v>3.0</v>
      </c>
      <c r="P9446" s="13">
        <v>0.02</v>
      </c>
      <c r="Q9446" s="13">
        <v>161.0</v>
      </c>
      <c r="R9446" s="13">
        <f t="shared" si="1"/>
        <v>161</v>
      </c>
      <c r="S9446" s="14">
        <f t="shared" si="2"/>
        <v>23</v>
      </c>
      <c r="T9446" s="14">
        <f t="shared" si="3"/>
        <v>0.01863354037</v>
      </c>
      <c r="U9446" s="15" t="str">
        <f>vlookup(F9446,'Sub categories'!$A:$C,3,False)</f>
        <v>Phones</v>
      </c>
      <c r="V9446" s="16">
        <f t="shared" si="4"/>
        <v>12</v>
      </c>
      <c r="W9446" s="17">
        <f t="array" ref="W9446">INDEX(shipping_prices!$C$1:$F10673,MATCH(I9446,shipping_prices!$A$1:$A10673,0),MATCH(M9446,shipping_prices!$C$1:$F$1,0))</f>
        <v>0.94</v>
      </c>
      <c r="X9446" s="15" t="str">
        <f t="shared" si="5"/>
        <v>Phillina OberNew York CityNew York</v>
      </c>
      <c r="Y9446" s="15" t="str">
        <f t="shared" si="6"/>
        <v>Low</v>
      </c>
    </row>
    <row r="9447" hidden="1">
      <c r="A9447" s="1">
        <v>43428.0</v>
      </c>
      <c r="B9447" s="2" t="s">
        <v>8157</v>
      </c>
      <c r="C9447" s="2">
        <v>9.0</v>
      </c>
      <c r="D9447" s="2" t="s">
        <v>694</v>
      </c>
      <c r="E9447" s="2" t="s">
        <v>27</v>
      </c>
      <c r="F9447" s="2" t="s">
        <v>1453</v>
      </c>
      <c r="G9447" s="2" t="s">
        <v>39</v>
      </c>
      <c r="H9447" s="2" t="s">
        <v>51</v>
      </c>
      <c r="I9447" s="2" t="s">
        <v>5028</v>
      </c>
      <c r="J9447" s="2" t="s">
        <v>141</v>
      </c>
      <c r="K9447" s="2" t="s">
        <v>77</v>
      </c>
      <c r="L9447" s="10">
        <v>43431.0</v>
      </c>
      <c r="M9447" s="2" t="s">
        <v>34</v>
      </c>
      <c r="N9447" s="11">
        <v>0.2</v>
      </c>
      <c r="O9447" s="12">
        <v>49.0</v>
      </c>
      <c r="P9447" s="13">
        <v>0.34</v>
      </c>
      <c r="Q9447" s="13">
        <v>144.0</v>
      </c>
      <c r="R9447" s="13">
        <f t="shared" si="1"/>
        <v>180</v>
      </c>
      <c r="S9447" s="14">
        <f t="shared" si="2"/>
        <v>20</v>
      </c>
      <c r="T9447" s="14">
        <f t="shared" si="3"/>
        <v>0.3402777778</v>
      </c>
      <c r="U9447" s="15" t="str">
        <f>vlookup(F9447,'Sub categories'!$A:$C,3,False)</f>
        <v>Paper</v>
      </c>
      <c r="V9447" s="16">
        <f t="shared" si="4"/>
        <v>3</v>
      </c>
      <c r="W9447" s="17">
        <f t="array" ref="W9447">INDEX(shipping_prices!$C$1:$F10674,MATCH(I9447,shipping_prices!$A$1:$A10674,0),MATCH(M9447,shipping_prices!$C$1:$F$1,0))</f>
        <v>9.03</v>
      </c>
      <c r="X9447" s="15" t="str">
        <f t="shared" si="5"/>
        <v>Lena HernandezPark RidgeIllinois</v>
      </c>
      <c r="Y9447" s="15" t="str">
        <f t="shared" si="6"/>
        <v>High</v>
      </c>
    </row>
    <row r="9448" hidden="1">
      <c r="A9448" s="1">
        <v>43428.0</v>
      </c>
      <c r="B9448" s="2" t="s">
        <v>8158</v>
      </c>
      <c r="C9448" s="2">
        <v>3.0</v>
      </c>
      <c r="D9448" s="2" t="s">
        <v>3635</v>
      </c>
      <c r="E9448" s="2" t="s">
        <v>27</v>
      </c>
      <c r="F9448" s="2" t="s">
        <v>3714</v>
      </c>
      <c r="G9448" s="2" t="s">
        <v>39</v>
      </c>
      <c r="H9448" s="2" t="s">
        <v>1806</v>
      </c>
      <c r="I9448" s="2" t="s">
        <v>41</v>
      </c>
      <c r="J9448" s="2" t="s">
        <v>42</v>
      </c>
      <c r="K9448" s="2" t="s">
        <v>43</v>
      </c>
      <c r="L9448" s="10">
        <v>43428.0</v>
      </c>
      <c r="M9448" s="2" t="s">
        <v>469</v>
      </c>
      <c r="N9448" s="11">
        <v>0.0</v>
      </c>
      <c r="O9448" s="12">
        <v>8.0</v>
      </c>
      <c r="P9448" s="13">
        <v>0.27</v>
      </c>
      <c r="Q9448" s="13">
        <v>31.0</v>
      </c>
      <c r="R9448" s="13">
        <f t="shared" si="1"/>
        <v>31</v>
      </c>
      <c r="S9448" s="14">
        <f t="shared" si="2"/>
        <v>10.33333333</v>
      </c>
      <c r="T9448" s="14">
        <f t="shared" si="3"/>
        <v>0.2580645161</v>
      </c>
      <c r="U9448" s="15" t="str">
        <f>vlookup(F9448,'Sub categories'!$A:$C,3,False)</f>
        <v>Storage</v>
      </c>
      <c r="V9448" s="16">
        <f t="shared" si="4"/>
        <v>0</v>
      </c>
      <c r="W9448" s="17">
        <f t="array" ref="W9448">INDEX(shipping_prices!$C$1:$F10675,MATCH(I9448,shipping_prices!$A$1:$A10675,0),MATCH(M9448,shipping_prices!$C$1:$F$1,0))</f>
        <v>54.15</v>
      </c>
      <c r="X9448" s="15" t="str">
        <f t="shared" si="5"/>
        <v>Jay KimmelSan FranciscoCalifornia</v>
      </c>
      <c r="Y9448" s="15" t="str">
        <f t="shared" si="6"/>
        <v>Low</v>
      </c>
    </row>
    <row r="9449" hidden="1">
      <c r="A9449" s="1">
        <v>43428.0</v>
      </c>
      <c r="B9449" s="2" t="s">
        <v>8158</v>
      </c>
      <c r="C9449" s="2">
        <v>4.0</v>
      </c>
      <c r="D9449" s="2" t="s">
        <v>3635</v>
      </c>
      <c r="E9449" s="2" t="s">
        <v>27</v>
      </c>
      <c r="F9449" s="2" t="s">
        <v>468</v>
      </c>
      <c r="G9449" s="2" t="s">
        <v>39</v>
      </c>
      <c r="H9449" s="2" t="s">
        <v>468</v>
      </c>
      <c r="I9449" s="2" t="s">
        <v>41</v>
      </c>
      <c r="J9449" s="2" t="s">
        <v>42</v>
      </c>
      <c r="K9449" s="2" t="s">
        <v>43</v>
      </c>
      <c r="L9449" s="10">
        <v>43428.0</v>
      </c>
      <c r="M9449" s="2" t="s">
        <v>469</v>
      </c>
      <c r="N9449" s="11">
        <v>0.0</v>
      </c>
      <c r="O9449" s="12">
        <v>9.0</v>
      </c>
      <c r="P9449" s="13">
        <v>0.29</v>
      </c>
      <c r="Q9449" s="13">
        <v>32.0</v>
      </c>
      <c r="R9449" s="13">
        <f t="shared" si="1"/>
        <v>32</v>
      </c>
      <c r="S9449" s="14">
        <f t="shared" si="2"/>
        <v>8</v>
      </c>
      <c r="T9449" s="14">
        <f t="shared" si="3"/>
        <v>0.28125</v>
      </c>
      <c r="U9449" s="15" t="str">
        <f>vlookup(F9449,'Sub categories'!$A:$C,3,False)</f>
        <v>Supplies</v>
      </c>
      <c r="V9449" s="16">
        <f t="shared" si="4"/>
        <v>0</v>
      </c>
      <c r="W9449" s="17">
        <f t="array" ref="W9449">INDEX(shipping_prices!$C$1:$F10676,MATCH(I9449,shipping_prices!$A$1:$A10676,0),MATCH(M9449,shipping_prices!$C$1:$F$1,0))</f>
        <v>54.15</v>
      </c>
      <c r="X9449" s="15" t="str">
        <f t="shared" si="5"/>
        <v>Jay KimmelSan FranciscoCalifornia</v>
      </c>
      <c r="Y9449" s="15" t="str">
        <f t="shared" si="6"/>
        <v>Low</v>
      </c>
    </row>
    <row r="9450" hidden="1">
      <c r="A9450" s="1">
        <v>43428.0</v>
      </c>
      <c r="B9450" s="2" t="s">
        <v>8158</v>
      </c>
      <c r="C9450" s="2">
        <v>3.0</v>
      </c>
      <c r="D9450" s="2" t="s">
        <v>3635</v>
      </c>
      <c r="E9450" s="2" t="s">
        <v>27</v>
      </c>
      <c r="F9450" s="2" t="s">
        <v>2880</v>
      </c>
      <c r="G9450" s="2" t="s">
        <v>39</v>
      </c>
      <c r="H9450" s="2" t="s">
        <v>216</v>
      </c>
      <c r="I9450" s="2" t="s">
        <v>41</v>
      </c>
      <c r="J9450" s="2" t="s">
        <v>42</v>
      </c>
      <c r="K9450" s="2" t="s">
        <v>43</v>
      </c>
      <c r="L9450" s="10">
        <v>43428.0</v>
      </c>
      <c r="M9450" s="2" t="s">
        <v>469</v>
      </c>
      <c r="N9450" s="11">
        <v>0.0</v>
      </c>
      <c r="O9450" s="12">
        <v>15.0</v>
      </c>
      <c r="P9450" s="13">
        <v>0.26</v>
      </c>
      <c r="Q9450" s="13">
        <v>60.0</v>
      </c>
      <c r="R9450" s="13">
        <f t="shared" si="1"/>
        <v>60</v>
      </c>
      <c r="S9450" s="14">
        <f t="shared" si="2"/>
        <v>20</v>
      </c>
      <c r="T9450" s="14">
        <f t="shared" si="3"/>
        <v>0.25</v>
      </c>
      <c r="U9450" s="15" t="str">
        <f>vlookup(F9450,'Sub categories'!$A:$C,3,False)</f>
        <v>Art</v>
      </c>
      <c r="V9450" s="16">
        <f t="shared" si="4"/>
        <v>0</v>
      </c>
      <c r="W9450" s="17">
        <f t="array" ref="W9450">INDEX(shipping_prices!$C$1:$F10677,MATCH(I9450,shipping_prices!$A$1:$A10677,0),MATCH(M9450,shipping_prices!$C$1:$F$1,0))</f>
        <v>54.15</v>
      </c>
      <c r="X9450" s="15" t="str">
        <f t="shared" si="5"/>
        <v>Jay KimmelSan FranciscoCalifornia</v>
      </c>
      <c r="Y9450" s="15" t="str">
        <f t="shared" si="6"/>
        <v>Low</v>
      </c>
    </row>
    <row r="9451" hidden="1">
      <c r="A9451" s="1">
        <v>43428.0</v>
      </c>
      <c r="B9451" s="2" t="s">
        <v>8158</v>
      </c>
      <c r="C9451" s="2">
        <v>7.0</v>
      </c>
      <c r="D9451" s="2" t="s">
        <v>3635</v>
      </c>
      <c r="E9451" s="2" t="s">
        <v>27</v>
      </c>
      <c r="F9451" s="2" t="s">
        <v>139</v>
      </c>
      <c r="G9451" s="2" t="s">
        <v>39</v>
      </c>
      <c r="H9451" s="2" t="s">
        <v>139</v>
      </c>
      <c r="I9451" s="2" t="s">
        <v>41</v>
      </c>
      <c r="J9451" s="2" t="s">
        <v>42</v>
      </c>
      <c r="K9451" s="2" t="s">
        <v>43</v>
      </c>
      <c r="L9451" s="10">
        <v>43428.0</v>
      </c>
      <c r="M9451" s="2" t="s">
        <v>469</v>
      </c>
      <c r="N9451" s="11">
        <v>0.0</v>
      </c>
      <c r="O9451" s="12">
        <v>23.0</v>
      </c>
      <c r="P9451" s="13">
        <v>0.27</v>
      </c>
      <c r="Q9451" s="13">
        <v>84.0</v>
      </c>
      <c r="R9451" s="13">
        <f t="shared" si="1"/>
        <v>84</v>
      </c>
      <c r="S9451" s="14">
        <f t="shared" si="2"/>
        <v>12</v>
      </c>
      <c r="T9451" s="14">
        <f t="shared" si="3"/>
        <v>0.2738095238</v>
      </c>
      <c r="U9451" s="15" t="str">
        <f>vlookup(F9451,'Sub categories'!$A:$C,3,False)</f>
        <v>Appliances</v>
      </c>
      <c r="V9451" s="16">
        <f t="shared" si="4"/>
        <v>0</v>
      </c>
      <c r="W9451" s="17">
        <f t="array" ref="W9451">INDEX(shipping_prices!$C$1:$F10678,MATCH(I9451,shipping_prices!$A$1:$A10678,0),MATCH(M9451,shipping_prices!$C$1:$F$1,0))</f>
        <v>54.15</v>
      </c>
      <c r="X9451" s="15" t="str">
        <f t="shared" si="5"/>
        <v>Jay KimmelSan FranciscoCalifornia</v>
      </c>
      <c r="Y9451" s="15" t="str">
        <f t="shared" si="6"/>
        <v>Low</v>
      </c>
    </row>
    <row r="9452" hidden="1">
      <c r="A9452" s="1">
        <v>43428.0</v>
      </c>
      <c r="B9452" s="2" t="s">
        <v>8159</v>
      </c>
      <c r="C9452" s="2">
        <v>1.0</v>
      </c>
      <c r="D9452" s="2" t="s">
        <v>3901</v>
      </c>
      <c r="E9452" s="2" t="s">
        <v>27</v>
      </c>
      <c r="F9452" s="2" t="s">
        <v>261</v>
      </c>
      <c r="G9452" s="2" t="s">
        <v>29</v>
      </c>
      <c r="H9452" s="2" t="s">
        <v>79</v>
      </c>
      <c r="I9452" s="2" t="s">
        <v>1534</v>
      </c>
      <c r="J9452" s="2" t="s">
        <v>497</v>
      </c>
      <c r="K9452" s="2" t="s">
        <v>77</v>
      </c>
      <c r="L9452" s="10">
        <v>43440.0</v>
      </c>
      <c r="M9452" s="2" t="s">
        <v>34</v>
      </c>
      <c r="N9452" s="11">
        <v>0.0</v>
      </c>
      <c r="O9452" s="12">
        <v>2.0</v>
      </c>
      <c r="P9452" s="13">
        <v>0.14</v>
      </c>
      <c r="Q9452" s="13">
        <v>13.0</v>
      </c>
      <c r="R9452" s="13">
        <f t="shared" si="1"/>
        <v>13</v>
      </c>
      <c r="S9452" s="14">
        <f t="shared" si="2"/>
        <v>13</v>
      </c>
      <c r="T9452" s="14">
        <f t="shared" si="3"/>
        <v>0.1538461538</v>
      </c>
      <c r="U9452" s="15" t="str">
        <f>vlookup(F9452,'Sub categories'!$A:$C,3,False)</f>
        <v>Accessories</v>
      </c>
      <c r="V9452" s="16">
        <f t="shared" si="4"/>
        <v>12</v>
      </c>
      <c r="W9452" s="17">
        <f t="array" ref="W9452">INDEX(shipping_prices!$C$1:$F10679,MATCH(I9452,shipping_prices!$A$1:$A10679,0),MATCH(M9452,shipping_prices!$C$1:$F$1,0))</f>
        <v>8.05</v>
      </c>
      <c r="X9452" s="15" t="str">
        <f t="shared" si="5"/>
        <v>Anna GaymanMilwaukeeWisconsin</v>
      </c>
      <c r="Y9452" s="15" t="str">
        <f t="shared" si="6"/>
        <v>Low</v>
      </c>
    </row>
    <row r="9453" hidden="1">
      <c r="A9453" s="1">
        <v>43428.0</v>
      </c>
      <c r="B9453" s="2" t="s">
        <v>8160</v>
      </c>
      <c r="C9453" s="2">
        <v>3.0</v>
      </c>
      <c r="D9453" s="2" t="s">
        <v>3195</v>
      </c>
      <c r="E9453" s="2" t="s">
        <v>27</v>
      </c>
      <c r="F9453" s="2" t="s">
        <v>3414</v>
      </c>
      <c r="G9453" s="2" t="s">
        <v>29</v>
      </c>
      <c r="H9453" s="2" t="s">
        <v>79</v>
      </c>
      <c r="I9453" s="2" t="s">
        <v>31</v>
      </c>
      <c r="J9453" s="2" t="s">
        <v>32</v>
      </c>
      <c r="K9453" s="2" t="s">
        <v>33</v>
      </c>
      <c r="L9453" s="10">
        <v>43431.0</v>
      </c>
      <c r="M9453" s="2" t="s">
        <v>34</v>
      </c>
      <c r="N9453" s="11">
        <v>0.0</v>
      </c>
      <c r="O9453" s="12">
        <v>36.0</v>
      </c>
      <c r="P9453" s="13">
        <v>0.26</v>
      </c>
      <c r="Q9453" s="13">
        <v>138.0</v>
      </c>
      <c r="R9453" s="13">
        <f t="shared" si="1"/>
        <v>138</v>
      </c>
      <c r="S9453" s="14">
        <f t="shared" si="2"/>
        <v>46</v>
      </c>
      <c r="T9453" s="14">
        <f t="shared" si="3"/>
        <v>0.2608695652</v>
      </c>
      <c r="U9453" s="15" t="str">
        <f>vlookup(F9453,'Sub categories'!$A:$C,3,False)</f>
        <v>Phones</v>
      </c>
      <c r="V9453" s="16">
        <f t="shared" si="4"/>
        <v>3</v>
      </c>
      <c r="W9453" s="17">
        <f t="array" ref="W9453">INDEX(shipping_prices!$C$1:$F10680,MATCH(I9453,shipping_prices!$A$1:$A10680,0),MATCH(M9453,shipping_prices!$C$1:$F$1,0))</f>
        <v>10.09</v>
      </c>
      <c r="X9453" s="15" t="str">
        <f t="shared" si="5"/>
        <v>Toby GnadeNew York CityNew York</v>
      </c>
      <c r="Y9453" s="15" t="str">
        <f t="shared" si="6"/>
        <v>Low</v>
      </c>
    </row>
    <row r="9454" hidden="1">
      <c r="A9454" s="1">
        <v>43428.0</v>
      </c>
      <c r="B9454" s="2" t="s">
        <v>8161</v>
      </c>
      <c r="C9454" s="2">
        <v>4.0</v>
      </c>
      <c r="D9454" s="2" t="s">
        <v>759</v>
      </c>
      <c r="E9454" s="2" t="s">
        <v>27</v>
      </c>
      <c r="F9454" s="2" t="s">
        <v>1190</v>
      </c>
      <c r="G9454" s="2" t="s">
        <v>39</v>
      </c>
      <c r="H9454" s="2" t="s">
        <v>526</v>
      </c>
      <c r="I9454" s="2" t="s">
        <v>41</v>
      </c>
      <c r="J9454" s="2" t="s">
        <v>42</v>
      </c>
      <c r="K9454" s="2" t="s">
        <v>43</v>
      </c>
      <c r="L9454" s="10">
        <v>43436.0</v>
      </c>
      <c r="M9454" s="2" t="s">
        <v>90</v>
      </c>
      <c r="N9454" s="11">
        <v>0.0</v>
      </c>
      <c r="O9454" s="12">
        <v>23.0</v>
      </c>
      <c r="P9454" s="13">
        <v>0.28</v>
      </c>
      <c r="Q9454" s="13">
        <v>81.0</v>
      </c>
      <c r="R9454" s="13">
        <f t="shared" si="1"/>
        <v>81</v>
      </c>
      <c r="S9454" s="14">
        <f t="shared" si="2"/>
        <v>20.25</v>
      </c>
      <c r="T9454" s="14">
        <f t="shared" si="3"/>
        <v>0.2839506173</v>
      </c>
      <c r="U9454" s="15" t="str">
        <f>vlookup(F9454,'Sub categories'!$A:$C,3,False)</f>
        <v>Appliances</v>
      </c>
      <c r="V9454" s="16">
        <f t="shared" si="4"/>
        <v>8</v>
      </c>
      <c r="W9454" s="17">
        <f t="array" ref="W9454">INDEX(shipping_prices!$C$1:$F10681,MATCH(I9454,shipping_prices!$A$1:$A10681,0),MATCH(M9454,shipping_prices!$C$1:$F$1,0))</f>
        <v>2.77</v>
      </c>
      <c r="X9454" s="15" t="str">
        <f t="shared" si="5"/>
        <v>Michelle MoraySan FranciscoCalifornia</v>
      </c>
      <c r="Y9454" s="15" t="str">
        <f t="shared" si="6"/>
        <v>Low</v>
      </c>
    </row>
    <row r="9455" hidden="1">
      <c r="A9455" s="1">
        <v>43428.0</v>
      </c>
      <c r="B9455" s="2" t="s">
        <v>8162</v>
      </c>
      <c r="C9455" s="2">
        <v>1.0</v>
      </c>
      <c r="D9455" s="2" t="s">
        <v>1637</v>
      </c>
      <c r="E9455" s="2" t="s">
        <v>27</v>
      </c>
      <c r="F9455" s="2" t="s">
        <v>1625</v>
      </c>
      <c r="G9455" s="2" t="s">
        <v>39</v>
      </c>
      <c r="H9455" s="2" t="s">
        <v>146</v>
      </c>
      <c r="I9455" s="2" t="s">
        <v>1987</v>
      </c>
      <c r="J9455" s="2" t="s">
        <v>76</v>
      </c>
      <c r="K9455" s="2" t="s">
        <v>77</v>
      </c>
      <c r="L9455" s="10">
        <v>43439.0</v>
      </c>
      <c r="M9455" s="2" t="s">
        <v>142</v>
      </c>
      <c r="N9455" s="11">
        <v>0.8</v>
      </c>
      <c r="O9455" s="12">
        <v>-7.0</v>
      </c>
      <c r="P9455" s="13">
        <v>-1.55</v>
      </c>
      <c r="Q9455" s="13">
        <v>4.0</v>
      </c>
      <c r="R9455" s="13">
        <f t="shared" si="1"/>
        <v>20</v>
      </c>
      <c r="S9455" s="14">
        <f t="shared" si="2"/>
        <v>20</v>
      </c>
      <c r="T9455" s="14">
        <f t="shared" si="3"/>
        <v>-1.75</v>
      </c>
      <c r="U9455" s="15" t="str">
        <f>vlookup(F9455,'Sub categories'!$A:$C,3,False)</f>
        <v>Binders</v>
      </c>
      <c r="V9455" s="16">
        <f t="shared" si="4"/>
        <v>11</v>
      </c>
      <c r="W9455" s="17">
        <f t="array" ref="W9455">INDEX(shipping_prices!$C$1:$F10682,MATCH(I9455,shipping_prices!$A$1:$A10682,0),MATCH(M9455,shipping_prices!$C$1:$F$1,0))</f>
        <v>15.59</v>
      </c>
      <c r="X9455" s="15" t="str">
        <f t="shared" si="5"/>
        <v>Tim BrockmanAustinTexas</v>
      </c>
      <c r="Y9455" s="15" t="str">
        <f t="shared" si="6"/>
        <v>loss</v>
      </c>
    </row>
    <row r="9456" hidden="1">
      <c r="A9456" s="1">
        <v>43428.0</v>
      </c>
      <c r="B9456" s="2" t="s">
        <v>8162</v>
      </c>
      <c r="C9456" s="2">
        <v>4.0</v>
      </c>
      <c r="D9456" s="2" t="s">
        <v>1637</v>
      </c>
      <c r="E9456" s="2" t="s">
        <v>27</v>
      </c>
      <c r="F9456" s="2" t="s">
        <v>38</v>
      </c>
      <c r="G9456" s="2" t="s">
        <v>39</v>
      </c>
      <c r="H9456" s="2" t="s">
        <v>40</v>
      </c>
      <c r="I9456" s="2" t="s">
        <v>1987</v>
      </c>
      <c r="J9456" s="2" t="s">
        <v>76</v>
      </c>
      <c r="K9456" s="2" t="s">
        <v>77</v>
      </c>
      <c r="L9456" s="10">
        <v>43439.0</v>
      </c>
      <c r="M9456" s="2" t="s">
        <v>142</v>
      </c>
      <c r="N9456" s="11">
        <v>0.8</v>
      </c>
      <c r="O9456" s="12">
        <v>-52.0</v>
      </c>
      <c r="P9456" s="13">
        <v>-1.6</v>
      </c>
      <c r="Q9456" s="13">
        <v>33.0</v>
      </c>
      <c r="R9456" s="13">
        <f t="shared" si="1"/>
        <v>165</v>
      </c>
      <c r="S9456" s="14">
        <f t="shared" si="2"/>
        <v>41.25</v>
      </c>
      <c r="T9456" s="14">
        <f t="shared" si="3"/>
        <v>-1.575757576</v>
      </c>
      <c r="U9456" s="15" t="str">
        <f>vlookup(F9456,'Sub categories'!$A:$C,3,False)</f>
        <v>Binders</v>
      </c>
      <c r="V9456" s="16">
        <f t="shared" si="4"/>
        <v>11</v>
      </c>
      <c r="W9456" s="17">
        <f t="array" ref="W9456">INDEX(shipping_prices!$C$1:$F10683,MATCH(I9456,shipping_prices!$A$1:$A10683,0),MATCH(M9456,shipping_prices!$C$1:$F$1,0))</f>
        <v>15.59</v>
      </c>
      <c r="X9456" s="15" t="str">
        <f t="shared" si="5"/>
        <v>Tim BrockmanAustinTexas</v>
      </c>
      <c r="Y9456" s="15" t="str">
        <f t="shared" si="6"/>
        <v>loss</v>
      </c>
    </row>
    <row r="9457" hidden="1">
      <c r="A9457" s="1">
        <v>43428.0</v>
      </c>
      <c r="B9457" s="2" t="s">
        <v>8162</v>
      </c>
      <c r="C9457" s="2">
        <v>2.0</v>
      </c>
      <c r="D9457" s="2" t="s">
        <v>1637</v>
      </c>
      <c r="E9457" s="2" t="s">
        <v>27</v>
      </c>
      <c r="F9457" s="2" t="s">
        <v>315</v>
      </c>
      <c r="G9457" s="2" t="s">
        <v>29</v>
      </c>
      <c r="H9457" s="2" t="s">
        <v>220</v>
      </c>
      <c r="I9457" s="2" t="s">
        <v>1987</v>
      </c>
      <c r="J9457" s="2" t="s">
        <v>76</v>
      </c>
      <c r="K9457" s="2" t="s">
        <v>77</v>
      </c>
      <c r="L9457" s="10">
        <v>43439.0</v>
      </c>
      <c r="M9457" s="2" t="s">
        <v>142</v>
      </c>
      <c r="N9457" s="11">
        <v>0.2</v>
      </c>
      <c r="O9457" s="12">
        <v>14.0</v>
      </c>
      <c r="P9457" s="13">
        <v>0.3</v>
      </c>
      <c r="Q9457" s="13">
        <v>48.0</v>
      </c>
      <c r="R9457" s="13">
        <f t="shared" si="1"/>
        <v>60</v>
      </c>
      <c r="S9457" s="14">
        <f t="shared" si="2"/>
        <v>30</v>
      </c>
      <c r="T9457" s="14">
        <f t="shared" si="3"/>
        <v>0.2916666667</v>
      </c>
      <c r="U9457" s="15" t="str">
        <f>vlookup(F9457,'Sub categories'!$A:$C,3,False)</f>
        <v>Accessories</v>
      </c>
      <c r="V9457" s="16">
        <f t="shared" si="4"/>
        <v>11</v>
      </c>
      <c r="W9457" s="17">
        <f t="array" ref="W9457">INDEX(shipping_prices!$C$1:$F10684,MATCH(I9457,shipping_prices!$A$1:$A10684,0),MATCH(M9457,shipping_prices!$C$1:$F$1,0))</f>
        <v>15.59</v>
      </c>
      <c r="X9457" s="15" t="str">
        <f t="shared" si="5"/>
        <v>Tim BrockmanAustinTexas</v>
      </c>
      <c r="Y9457" s="15" t="str">
        <f t="shared" si="6"/>
        <v>Low</v>
      </c>
    </row>
    <row r="9458" hidden="1">
      <c r="A9458" s="1">
        <v>43428.0</v>
      </c>
      <c r="B9458" s="2" t="s">
        <v>8162</v>
      </c>
      <c r="C9458" s="2">
        <v>8.0</v>
      </c>
      <c r="D9458" s="2" t="s">
        <v>1637</v>
      </c>
      <c r="E9458" s="2" t="s">
        <v>27</v>
      </c>
      <c r="F9458" s="2" t="s">
        <v>2131</v>
      </c>
      <c r="G9458" s="2" t="s">
        <v>29</v>
      </c>
      <c r="H9458" s="2" t="s">
        <v>532</v>
      </c>
      <c r="I9458" s="2" t="s">
        <v>1987</v>
      </c>
      <c r="J9458" s="2" t="s">
        <v>76</v>
      </c>
      <c r="K9458" s="2" t="s">
        <v>77</v>
      </c>
      <c r="L9458" s="10">
        <v>43439.0</v>
      </c>
      <c r="M9458" s="2" t="s">
        <v>142</v>
      </c>
      <c r="N9458" s="11">
        <v>0.2</v>
      </c>
      <c r="O9458" s="12">
        <v>13.0</v>
      </c>
      <c r="P9458" s="13">
        <v>0.21</v>
      </c>
      <c r="Q9458" s="13">
        <v>63.0</v>
      </c>
      <c r="R9458" s="13">
        <f t="shared" si="1"/>
        <v>78.75</v>
      </c>
      <c r="S9458" s="14">
        <f t="shared" si="2"/>
        <v>9.84375</v>
      </c>
      <c r="T9458" s="14">
        <f t="shared" si="3"/>
        <v>0.2063492063</v>
      </c>
      <c r="U9458" s="15" t="str">
        <f>vlookup(F9458,'Sub categories'!$A:$C,3,False)</f>
        <v>Accessories</v>
      </c>
      <c r="V9458" s="16">
        <f t="shared" si="4"/>
        <v>11</v>
      </c>
      <c r="W9458" s="17">
        <f t="array" ref="W9458">INDEX(shipping_prices!$C$1:$F10685,MATCH(I9458,shipping_prices!$A$1:$A10685,0),MATCH(M9458,shipping_prices!$C$1:$F$1,0))</f>
        <v>15.59</v>
      </c>
      <c r="X9458" s="15" t="str">
        <f t="shared" si="5"/>
        <v>Tim BrockmanAustinTexas</v>
      </c>
      <c r="Y9458" s="15" t="str">
        <f t="shared" si="6"/>
        <v>Low</v>
      </c>
    </row>
    <row r="9459" hidden="1">
      <c r="A9459" s="1">
        <v>43428.0</v>
      </c>
      <c r="B9459" s="2" t="s">
        <v>8163</v>
      </c>
      <c r="C9459" s="2">
        <v>7.0</v>
      </c>
      <c r="D9459" s="2" t="s">
        <v>4395</v>
      </c>
      <c r="E9459" s="2" t="s">
        <v>49</v>
      </c>
      <c r="F9459" s="2" t="s">
        <v>2595</v>
      </c>
      <c r="G9459" s="2" t="s">
        <v>39</v>
      </c>
      <c r="H9459" s="2" t="s">
        <v>193</v>
      </c>
      <c r="I9459" s="2" t="s">
        <v>31</v>
      </c>
      <c r="J9459" s="2" t="s">
        <v>32</v>
      </c>
      <c r="K9459" s="2" t="s">
        <v>33</v>
      </c>
      <c r="L9459" s="10">
        <v>43437.0</v>
      </c>
      <c r="M9459" s="2" t="s">
        <v>34</v>
      </c>
      <c r="N9459" s="11">
        <v>0.0</v>
      </c>
      <c r="O9459" s="12">
        <v>13.0</v>
      </c>
      <c r="P9459" s="13">
        <v>0.46</v>
      </c>
      <c r="Q9459" s="13">
        <v>29.0</v>
      </c>
      <c r="R9459" s="13">
        <f t="shared" si="1"/>
        <v>29</v>
      </c>
      <c r="S9459" s="14">
        <f t="shared" si="2"/>
        <v>4.142857143</v>
      </c>
      <c r="T9459" s="14">
        <f t="shared" si="3"/>
        <v>0.4482758621</v>
      </c>
      <c r="U9459" s="15" t="str">
        <f>vlookup(F9459,'Sub categories'!$A:$C,3,False)</f>
        <v>Labels</v>
      </c>
      <c r="V9459" s="16">
        <f t="shared" si="4"/>
        <v>9</v>
      </c>
      <c r="W9459" s="17">
        <f t="array" ref="W9459">INDEX(shipping_prices!$C$1:$F10686,MATCH(I9459,shipping_prices!$A$1:$A10686,0),MATCH(M9459,shipping_prices!$C$1:$F$1,0))</f>
        <v>10.09</v>
      </c>
      <c r="X9459" s="15" t="str">
        <f t="shared" si="5"/>
        <v>Catherine GlotzbachNew York CityNew York</v>
      </c>
      <c r="Y9459" s="15" t="str">
        <f t="shared" si="6"/>
        <v>Low</v>
      </c>
    </row>
    <row r="9460">
      <c r="A9460" s="1">
        <v>43428.0</v>
      </c>
      <c r="B9460" s="2" t="s">
        <v>8164</v>
      </c>
      <c r="C9460" s="2">
        <v>4.0</v>
      </c>
      <c r="D9460" s="2" t="s">
        <v>5176</v>
      </c>
      <c r="E9460" s="2" t="s">
        <v>49</v>
      </c>
      <c r="F9460" s="2" t="s">
        <v>4964</v>
      </c>
      <c r="G9460" s="2" t="s">
        <v>45</v>
      </c>
      <c r="H9460" s="2" t="s">
        <v>1024</v>
      </c>
      <c r="I9460" s="2" t="s">
        <v>3632</v>
      </c>
      <c r="J9460" s="2" t="s">
        <v>32</v>
      </c>
      <c r="K9460" s="2" t="s">
        <v>33</v>
      </c>
      <c r="L9460" s="10">
        <v>43435.0</v>
      </c>
      <c r="M9460" s="2" t="s">
        <v>34</v>
      </c>
      <c r="N9460" s="11">
        <v>0.0</v>
      </c>
      <c r="O9460" s="12">
        <v>14.0</v>
      </c>
      <c r="P9460" s="13">
        <v>0.37</v>
      </c>
      <c r="Q9460" s="13">
        <v>39.0</v>
      </c>
      <c r="R9460" s="13">
        <f t="shared" si="1"/>
        <v>39</v>
      </c>
      <c r="S9460" s="14">
        <f t="shared" si="2"/>
        <v>9.75</v>
      </c>
      <c r="T9460" s="14">
        <f t="shared" si="3"/>
        <v>0.358974359</v>
      </c>
      <c r="U9460" s="15" t="str">
        <f>vlookup(F9460,'Sub categories'!$A:$C,3,False)</f>
        <v>Furnishings</v>
      </c>
      <c r="V9460" s="16">
        <f t="shared" si="4"/>
        <v>7</v>
      </c>
      <c r="W9460" s="17">
        <f t="array" ref="W9460">INDEX(shipping_prices!$C$1:$F10687,MATCH(I9460,shipping_prices!$A$1:$A10687,0),MATCH(M9460,shipping_prices!$C$1:$F$1,0))</f>
        <v>7.92</v>
      </c>
      <c r="X9460" s="15" t="str">
        <f t="shared" si="5"/>
        <v>Bill EplettRomeNew York</v>
      </c>
      <c r="Y9460" s="15" t="str">
        <f t="shared" si="6"/>
        <v>Low</v>
      </c>
    </row>
    <row r="9461" hidden="1">
      <c r="A9461" s="1">
        <v>43428.0</v>
      </c>
      <c r="B9461" s="2" t="s">
        <v>8164</v>
      </c>
      <c r="C9461" s="2">
        <v>5.0</v>
      </c>
      <c r="D9461" s="2" t="s">
        <v>5176</v>
      </c>
      <c r="E9461" s="2" t="s">
        <v>49</v>
      </c>
      <c r="F9461" s="2" t="s">
        <v>294</v>
      </c>
      <c r="G9461" s="2" t="s">
        <v>39</v>
      </c>
      <c r="H9461" s="2" t="s">
        <v>198</v>
      </c>
      <c r="I9461" s="2" t="s">
        <v>3632</v>
      </c>
      <c r="J9461" s="2" t="s">
        <v>32</v>
      </c>
      <c r="K9461" s="2" t="s">
        <v>33</v>
      </c>
      <c r="L9461" s="10">
        <v>43435.0</v>
      </c>
      <c r="M9461" s="2" t="s">
        <v>34</v>
      </c>
      <c r="N9461" s="11">
        <v>0.0</v>
      </c>
      <c r="O9461" s="12">
        <v>48.0</v>
      </c>
      <c r="P9461" s="13">
        <v>0.48</v>
      </c>
      <c r="Q9461" s="13">
        <v>100.0</v>
      </c>
      <c r="R9461" s="13">
        <f t="shared" si="1"/>
        <v>100</v>
      </c>
      <c r="S9461" s="14">
        <f t="shared" si="2"/>
        <v>20</v>
      </c>
      <c r="T9461" s="14">
        <f t="shared" si="3"/>
        <v>0.48</v>
      </c>
      <c r="U9461" s="15" t="str">
        <f>vlookup(F9461,'Sub categories'!$A:$C,3,False)</f>
        <v>Paper</v>
      </c>
      <c r="V9461" s="16">
        <f t="shared" si="4"/>
        <v>7</v>
      </c>
      <c r="W9461" s="17">
        <f t="array" ref="W9461">INDEX(shipping_prices!$C$1:$F10688,MATCH(I9461,shipping_prices!$A$1:$A10688,0),MATCH(M9461,shipping_prices!$C$1:$F$1,0))</f>
        <v>7.92</v>
      </c>
      <c r="X9461" s="15" t="str">
        <f t="shared" si="5"/>
        <v>Bill EplettRomeNew York</v>
      </c>
      <c r="Y9461" s="15" t="str">
        <f t="shared" si="6"/>
        <v>High</v>
      </c>
    </row>
    <row r="9462" hidden="1">
      <c r="A9462" s="1">
        <v>43428.0</v>
      </c>
      <c r="B9462" s="2" t="s">
        <v>8164</v>
      </c>
      <c r="C9462" s="2">
        <v>2.0</v>
      </c>
      <c r="D9462" s="2" t="s">
        <v>5176</v>
      </c>
      <c r="E9462" s="2" t="s">
        <v>49</v>
      </c>
      <c r="F9462" s="2" t="s">
        <v>4873</v>
      </c>
      <c r="G9462" s="2" t="s">
        <v>29</v>
      </c>
      <c r="H9462" s="2" t="s">
        <v>752</v>
      </c>
      <c r="I9462" s="2" t="s">
        <v>3632</v>
      </c>
      <c r="J9462" s="2" t="s">
        <v>32</v>
      </c>
      <c r="K9462" s="2" t="s">
        <v>33</v>
      </c>
      <c r="L9462" s="10">
        <v>43435.0</v>
      </c>
      <c r="M9462" s="2" t="s">
        <v>34</v>
      </c>
      <c r="N9462" s="11">
        <v>0.0</v>
      </c>
      <c r="O9462" s="12">
        <v>67.0</v>
      </c>
      <c r="P9462" s="13">
        <v>0.25</v>
      </c>
      <c r="Q9462" s="13">
        <v>270.0</v>
      </c>
      <c r="R9462" s="13">
        <f t="shared" si="1"/>
        <v>270</v>
      </c>
      <c r="S9462" s="14">
        <f t="shared" si="2"/>
        <v>135</v>
      </c>
      <c r="T9462" s="14">
        <f t="shared" si="3"/>
        <v>0.2481481481</v>
      </c>
      <c r="U9462" s="15" t="str">
        <f>vlookup(F9462,'Sub categories'!$A:$C,3,False)</f>
        <v>Phones</v>
      </c>
      <c r="V9462" s="16">
        <f t="shared" si="4"/>
        <v>7</v>
      </c>
      <c r="W9462" s="17">
        <f t="array" ref="W9462">INDEX(shipping_prices!$C$1:$F10689,MATCH(I9462,shipping_prices!$A$1:$A10689,0),MATCH(M9462,shipping_prices!$C$1:$F$1,0))</f>
        <v>7.92</v>
      </c>
      <c r="X9462" s="15" t="str">
        <f t="shared" si="5"/>
        <v>Bill EplettRomeNew York</v>
      </c>
      <c r="Y9462" s="15" t="str">
        <f t="shared" si="6"/>
        <v>High</v>
      </c>
    </row>
    <row r="9463" hidden="1">
      <c r="A9463" s="1">
        <v>43429.0</v>
      </c>
      <c r="B9463" s="2" t="s">
        <v>8165</v>
      </c>
      <c r="C9463" s="2">
        <v>3.0</v>
      </c>
      <c r="D9463" s="2" t="s">
        <v>2635</v>
      </c>
      <c r="E9463" s="2" t="s">
        <v>27</v>
      </c>
      <c r="F9463" s="2" t="s">
        <v>840</v>
      </c>
      <c r="G9463" s="2" t="s">
        <v>39</v>
      </c>
      <c r="H9463" s="2" t="s">
        <v>841</v>
      </c>
      <c r="I9463" s="2" t="s">
        <v>741</v>
      </c>
      <c r="J9463" s="2" t="s">
        <v>76</v>
      </c>
      <c r="K9463" s="2" t="s">
        <v>77</v>
      </c>
      <c r="L9463" s="10">
        <v>43431.0</v>
      </c>
      <c r="M9463" s="2" t="s">
        <v>90</v>
      </c>
      <c r="N9463" s="11">
        <v>0.8</v>
      </c>
      <c r="O9463" s="12">
        <v>-6.0</v>
      </c>
      <c r="P9463" s="13">
        <v>-1.75</v>
      </c>
      <c r="Q9463" s="13">
        <v>4.0</v>
      </c>
      <c r="R9463" s="13">
        <f t="shared" si="1"/>
        <v>20</v>
      </c>
      <c r="S9463" s="14">
        <f t="shared" si="2"/>
        <v>6.666666667</v>
      </c>
      <c r="T9463" s="14">
        <f t="shared" si="3"/>
        <v>-1.5</v>
      </c>
      <c r="U9463" s="15" t="str">
        <f>vlookup(F9463,'Sub categories'!$A:$C,3,False)</f>
        <v>Binders</v>
      </c>
      <c r="V9463" s="16">
        <f t="shared" si="4"/>
        <v>2</v>
      </c>
      <c r="W9463" s="17">
        <f t="array" ref="W9463">INDEX(shipping_prices!$C$1:$F10690,MATCH(I9463,shipping_prices!$A$1:$A10690,0),MATCH(M9463,shipping_prices!$C$1:$F$1,0))</f>
        <v>7.76</v>
      </c>
      <c r="X9463" s="15" t="str">
        <f t="shared" si="5"/>
        <v>Darrin MartinSan AntonioTexas</v>
      </c>
      <c r="Y9463" s="15" t="str">
        <f t="shared" si="6"/>
        <v>loss</v>
      </c>
    </row>
    <row r="9464" hidden="1">
      <c r="A9464" s="1">
        <v>43429.0</v>
      </c>
      <c r="B9464" s="2" t="s">
        <v>8165</v>
      </c>
      <c r="C9464" s="2">
        <v>3.0</v>
      </c>
      <c r="D9464" s="2" t="s">
        <v>2635</v>
      </c>
      <c r="E9464" s="2" t="s">
        <v>27</v>
      </c>
      <c r="F9464" s="2" t="s">
        <v>252</v>
      </c>
      <c r="G9464" s="2" t="s">
        <v>39</v>
      </c>
      <c r="H9464" s="2" t="s">
        <v>216</v>
      </c>
      <c r="I9464" s="2" t="s">
        <v>741</v>
      </c>
      <c r="J9464" s="2" t="s">
        <v>76</v>
      </c>
      <c r="K9464" s="2" t="s">
        <v>77</v>
      </c>
      <c r="L9464" s="10">
        <v>43431.0</v>
      </c>
      <c r="M9464" s="2" t="s">
        <v>90</v>
      </c>
      <c r="N9464" s="11">
        <v>0.2</v>
      </c>
      <c r="O9464" s="12">
        <v>1.0</v>
      </c>
      <c r="P9464" s="13">
        <v>0.09</v>
      </c>
      <c r="Q9464" s="13">
        <v>10.0</v>
      </c>
      <c r="R9464" s="13">
        <f t="shared" si="1"/>
        <v>12.5</v>
      </c>
      <c r="S9464" s="14">
        <f t="shared" si="2"/>
        <v>4.166666667</v>
      </c>
      <c r="T9464" s="14">
        <f t="shared" si="3"/>
        <v>0.1</v>
      </c>
      <c r="U9464" s="15" t="str">
        <f>vlookup(F9464,'Sub categories'!$A:$C,3,False)</f>
        <v>Art</v>
      </c>
      <c r="V9464" s="16">
        <f t="shared" si="4"/>
        <v>2</v>
      </c>
      <c r="W9464" s="17">
        <f t="array" ref="W9464">INDEX(shipping_prices!$C$1:$F10691,MATCH(I9464,shipping_prices!$A$1:$A10691,0),MATCH(M9464,shipping_prices!$C$1:$F$1,0))</f>
        <v>7.76</v>
      </c>
      <c r="X9464" s="15" t="str">
        <f t="shared" si="5"/>
        <v>Darrin MartinSan AntonioTexas</v>
      </c>
      <c r="Y9464" s="15" t="str">
        <f t="shared" si="6"/>
        <v>Low</v>
      </c>
    </row>
    <row r="9465" hidden="1">
      <c r="A9465" s="1">
        <v>43429.0</v>
      </c>
      <c r="B9465" s="2" t="s">
        <v>8165</v>
      </c>
      <c r="C9465" s="2">
        <v>5.0</v>
      </c>
      <c r="D9465" s="2" t="s">
        <v>2635</v>
      </c>
      <c r="E9465" s="2" t="s">
        <v>27</v>
      </c>
      <c r="F9465" s="2" t="s">
        <v>5658</v>
      </c>
      <c r="G9465" s="2" t="s">
        <v>29</v>
      </c>
      <c r="H9465" s="2" t="s">
        <v>1303</v>
      </c>
      <c r="I9465" s="2" t="s">
        <v>741</v>
      </c>
      <c r="J9465" s="2" t="s">
        <v>76</v>
      </c>
      <c r="K9465" s="2" t="s">
        <v>77</v>
      </c>
      <c r="L9465" s="10">
        <v>43431.0</v>
      </c>
      <c r="M9465" s="2" t="s">
        <v>90</v>
      </c>
      <c r="N9465" s="11">
        <v>0.2</v>
      </c>
      <c r="O9465" s="12">
        <v>51.0</v>
      </c>
      <c r="P9465" s="13">
        <v>0.06</v>
      </c>
      <c r="Q9465" s="13">
        <v>824.0</v>
      </c>
      <c r="R9465" s="13">
        <f t="shared" si="1"/>
        <v>1030</v>
      </c>
      <c r="S9465" s="14">
        <f t="shared" si="2"/>
        <v>206</v>
      </c>
      <c r="T9465" s="14">
        <f t="shared" si="3"/>
        <v>0.06189320388</v>
      </c>
      <c r="U9465" s="15" t="str">
        <f>vlookup(F9465,'Sub categories'!$A:$C,3,False)</f>
        <v>Phones</v>
      </c>
      <c r="V9465" s="16">
        <f t="shared" si="4"/>
        <v>2</v>
      </c>
      <c r="W9465" s="17">
        <f t="array" ref="W9465">INDEX(shipping_prices!$C$1:$F10692,MATCH(I9465,shipping_prices!$A$1:$A10692,0),MATCH(M9465,shipping_prices!$C$1:$F$1,0))</f>
        <v>7.76</v>
      </c>
      <c r="X9465" s="15" t="str">
        <f t="shared" si="5"/>
        <v>Darrin MartinSan AntonioTexas</v>
      </c>
      <c r="Y9465" s="15" t="str">
        <f t="shared" si="6"/>
        <v>High</v>
      </c>
    </row>
    <row r="9466" hidden="1">
      <c r="A9466" s="1">
        <v>43429.0</v>
      </c>
      <c r="B9466" s="2" t="s">
        <v>8166</v>
      </c>
      <c r="C9466" s="2">
        <v>2.0</v>
      </c>
      <c r="D9466" s="2" t="s">
        <v>1484</v>
      </c>
      <c r="E9466" s="2" t="s">
        <v>27</v>
      </c>
      <c r="F9466" s="2" t="s">
        <v>528</v>
      </c>
      <c r="G9466" s="2" t="s">
        <v>39</v>
      </c>
      <c r="H9466" s="2" t="s">
        <v>79</v>
      </c>
      <c r="I9466" s="2" t="s">
        <v>320</v>
      </c>
      <c r="J9466" s="2" t="s">
        <v>321</v>
      </c>
      <c r="K9466" s="2" t="s">
        <v>33</v>
      </c>
      <c r="L9466" s="10">
        <v>43437.0</v>
      </c>
      <c r="M9466" s="2" t="s">
        <v>142</v>
      </c>
      <c r="N9466" s="11">
        <v>0.2</v>
      </c>
      <c r="O9466" s="12">
        <v>2.0</v>
      </c>
      <c r="P9466" s="13">
        <v>0.08</v>
      </c>
      <c r="Q9466" s="13">
        <v>26.0</v>
      </c>
      <c r="R9466" s="13">
        <f t="shared" si="1"/>
        <v>32.5</v>
      </c>
      <c r="S9466" s="14">
        <f t="shared" si="2"/>
        <v>16.25</v>
      </c>
      <c r="T9466" s="14">
        <f t="shared" si="3"/>
        <v>0.07692307692</v>
      </c>
      <c r="U9466" s="15" t="str">
        <f>vlookup(F9466,'Sub categories'!$A:$C,3,False)</f>
        <v>Storage</v>
      </c>
      <c r="V9466" s="16">
        <f t="shared" si="4"/>
        <v>8</v>
      </c>
      <c r="W9466" s="17">
        <f t="array" ref="W9466">INDEX(shipping_prices!$C$1:$F10693,MATCH(I9466,shipping_prices!$A$1:$A10693,0),MATCH(M9466,shipping_prices!$C$1:$F$1,0))</f>
        <v>21.23</v>
      </c>
      <c r="X9466" s="15" t="str">
        <f t="shared" si="5"/>
        <v>Joe ElijahClevelandOhio</v>
      </c>
      <c r="Y9466" s="15" t="str">
        <f t="shared" si="6"/>
        <v>Low</v>
      </c>
    </row>
    <row r="9467">
      <c r="A9467" s="1">
        <v>43429.0</v>
      </c>
      <c r="B9467" s="2" t="s">
        <v>8167</v>
      </c>
      <c r="C9467" s="2">
        <v>4.0</v>
      </c>
      <c r="D9467" s="2" t="s">
        <v>2053</v>
      </c>
      <c r="E9467" s="2" t="s">
        <v>27</v>
      </c>
      <c r="F9467" s="2" t="s">
        <v>3746</v>
      </c>
      <c r="G9467" s="2" t="s">
        <v>45</v>
      </c>
      <c r="H9467" s="2" t="s">
        <v>79</v>
      </c>
      <c r="I9467" s="2" t="s">
        <v>501</v>
      </c>
      <c r="J9467" s="2" t="s">
        <v>122</v>
      </c>
      <c r="K9467" s="2" t="s">
        <v>54</v>
      </c>
      <c r="L9467" s="10">
        <v>43441.0</v>
      </c>
      <c r="M9467" s="2" t="s">
        <v>34</v>
      </c>
      <c r="N9467" s="11">
        <v>0.0</v>
      </c>
      <c r="O9467" s="12">
        <v>24.0</v>
      </c>
      <c r="P9467" s="13">
        <v>0.39</v>
      </c>
      <c r="Q9467" s="13">
        <v>63.0</v>
      </c>
      <c r="R9467" s="13">
        <f t="shared" si="1"/>
        <v>63</v>
      </c>
      <c r="S9467" s="14">
        <f t="shared" si="2"/>
        <v>15.75</v>
      </c>
      <c r="T9467" s="14">
        <f t="shared" si="3"/>
        <v>0.380952381</v>
      </c>
      <c r="U9467" s="15" t="str">
        <f>vlookup(F9467,'Sub categories'!$A:$C,3,False)</f>
        <v>Furnishings</v>
      </c>
      <c r="V9467" s="16">
        <f t="shared" si="4"/>
        <v>12</v>
      </c>
      <c r="W9467" s="17">
        <f t="array" ref="W9467">INDEX(shipping_prices!$C$1:$F10694,MATCH(I9467,shipping_prices!$A$1:$A10694,0),MATCH(M9467,shipping_prices!$C$1:$F$1,0))</f>
        <v>6.86</v>
      </c>
      <c r="X9467" s="15" t="str">
        <f t="shared" si="5"/>
        <v>Bradley DruckerColumbusGeorgia</v>
      </c>
      <c r="Y9467" s="15" t="str">
        <f t="shared" si="6"/>
        <v>Low</v>
      </c>
    </row>
    <row r="9468" hidden="1">
      <c r="A9468" s="1">
        <v>43429.0</v>
      </c>
      <c r="B9468" s="2" t="s">
        <v>8167</v>
      </c>
      <c r="C9468" s="2">
        <v>7.0</v>
      </c>
      <c r="D9468" s="2" t="s">
        <v>2053</v>
      </c>
      <c r="E9468" s="2" t="s">
        <v>27</v>
      </c>
      <c r="F9468" s="2" t="s">
        <v>1722</v>
      </c>
      <c r="G9468" s="2" t="s">
        <v>29</v>
      </c>
      <c r="H9468" s="2" t="s">
        <v>503</v>
      </c>
      <c r="I9468" s="2" t="s">
        <v>501</v>
      </c>
      <c r="J9468" s="2" t="s">
        <v>122</v>
      </c>
      <c r="K9468" s="2" t="s">
        <v>54</v>
      </c>
      <c r="L9468" s="10">
        <v>43441.0</v>
      </c>
      <c r="M9468" s="2" t="s">
        <v>34</v>
      </c>
      <c r="N9468" s="11">
        <v>0.0</v>
      </c>
      <c r="O9468" s="12">
        <v>764.0</v>
      </c>
      <c r="P9468" s="13">
        <v>0.26</v>
      </c>
      <c r="Q9468" s="13">
        <v>2940.0</v>
      </c>
      <c r="R9468" s="13">
        <f t="shared" si="1"/>
        <v>2940</v>
      </c>
      <c r="S9468" s="14">
        <f t="shared" si="2"/>
        <v>420</v>
      </c>
      <c r="T9468" s="14">
        <f t="shared" si="3"/>
        <v>0.2598639456</v>
      </c>
      <c r="U9468" s="15" t="str">
        <f>vlookup(F9468,'Sub categories'!$A:$C,3,False)</f>
        <v>Phones</v>
      </c>
      <c r="V9468" s="16">
        <f t="shared" si="4"/>
        <v>12</v>
      </c>
      <c r="W9468" s="17">
        <f t="array" ref="W9468">INDEX(shipping_prices!$C$1:$F10695,MATCH(I9468,shipping_prices!$A$1:$A10695,0),MATCH(M9468,shipping_prices!$C$1:$F$1,0))</f>
        <v>6.86</v>
      </c>
      <c r="X9468" s="15" t="str">
        <f t="shared" si="5"/>
        <v>Bradley DruckerColumbusGeorgia</v>
      </c>
      <c r="Y9468" s="15" t="str">
        <f t="shared" si="6"/>
        <v>High</v>
      </c>
    </row>
    <row r="9469" hidden="1">
      <c r="A9469" s="1">
        <v>43429.0</v>
      </c>
      <c r="B9469" s="2" t="s">
        <v>8168</v>
      </c>
      <c r="C9469" s="2">
        <v>5.0</v>
      </c>
      <c r="D9469" s="2" t="s">
        <v>4596</v>
      </c>
      <c r="E9469" s="2" t="s">
        <v>49</v>
      </c>
      <c r="F9469" s="2" t="s">
        <v>4115</v>
      </c>
      <c r="G9469" s="2" t="s">
        <v>29</v>
      </c>
      <c r="H9469" s="2" t="s">
        <v>2874</v>
      </c>
      <c r="I9469" s="2" t="s">
        <v>439</v>
      </c>
      <c r="J9469" s="2" t="s">
        <v>42</v>
      </c>
      <c r="K9469" s="2" t="s">
        <v>43</v>
      </c>
      <c r="L9469" s="10">
        <v>43431.0</v>
      </c>
      <c r="M9469" s="2" t="s">
        <v>142</v>
      </c>
      <c r="N9469" s="11">
        <v>0.0</v>
      </c>
      <c r="O9469" s="12">
        <v>88.0</v>
      </c>
      <c r="P9469" s="13">
        <v>0.44</v>
      </c>
      <c r="Q9469" s="13">
        <v>200.0</v>
      </c>
      <c r="R9469" s="13">
        <f t="shared" si="1"/>
        <v>200</v>
      </c>
      <c r="S9469" s="14">
        <f t="shared" si="2"/>
        <v>40</v>
      </c>
      <c r="T9469" s="14">
        <f t="shared" si="3"/>
        <v>0.44</v>
      </c>
      <c r="U9469" s="15" t="str">
        <f>vlookup(F9469,'Sub categories'!$A:$C,3,False)</f>
        <v>Accessories</v>
      </c>
      <c r="V9469" s="16">
        <f t="shared" si="4"/>
        <v>2</v>
      </c>
      <c r="W9469" s="17">
        <f t="array" ref="W9469">INDEX(shipping_prices!$C$1:$F10696,MATCH(I9469,shipping_prices!$A$1:$A10696,0),MATCH(M9469,shipping_prices!$C$1:$F$1,0))</f>
        <v>23.87</v>
      </c>
      <c r="X9469" s="15" t="str">
        <f t="shared" si="5"/>
        <v>Clay RozendalSan DiegoCalifornia</v>
      </c>
      <c r="Y9469" s="15" t="str">
        <f t="shared" si="6"/>
        <v>High</v>
      </c>
    </row>
    <row r="9470">
      <c r="A9470" s="1">
        <v>43429.0</v>
      </c>
      <c r="B9470" s="2" t="s">
        <v>8168</v>
      </c>
      <c r="C9470" s="2">
        <v>12.0</v>
      </c>
      <c r="D9470" s="2" t="s">
        <v>4596</v>
      </c>
      <c r="E9470" s="2" t="s">
        <v>49</v>
      </c>
      <c r="F9470" s="2" t="s">
        <v>3902</v>
      </c>
      <c r="G9470" s="2" t="s">
        <v>45</v>
      </c>
      <c r="H9470" s="2" t="s">
        <v>1035</v>
      </c>
      <c r="I9470" s="2" t="s">
        <v>439</v>
      </c>
      <c r="J9470" s="2" t="s">
        <v>42</v>
      </c>
      <c r="K9470" s="2" t="s">
        <v>43</v>
      </c>
      <c r="L9470" s="10">
        <v>43431.0</v>
      </c>
      <c r="M9470" s="2" t="s">
        <v>142</v>
      </c>
      <c r="N9470" s="11">
        <v>0.2</v>
      </c>
      <c r="O9470" s="12">
        <v>21.0</v>
      </c>
      <c r="P9470" s="13">
        <v>0.01</v>
      </c>
      <c r="Q9470" s="13">
        <v>1673.0</v>
      </c>
      <c r="R9470" s="13">
        <f t="shared" si="1"/>
        <v>2091.25</v>
      </c>
      <c r="S9470" s="14">
        <f t="shared" si="2"/>
        <v>174.2708333</v>
      </c>
      <c r="T9470" s="14">
        <f t="shared" si="3"/>
        <v>0.01255230126</v>
      </c>
      <c r="U9470" s="15" t="str">
        <f>vlookup(F9470,'Sub categories'!$A:$C,3,False)</f>
        <v>Tables</v>
      </c>
      <c r="V9470" s="16">
        <f t="shared" si="4"/>
        <v>2</v>
      </c>
      <c r="W9470" s="17">
        <f t="array" ref="W9470">INDEX(shipping_prices!$C$1:$F10697,MATCH(I9470,shipping_prices!$A$1:$A10697,0),MATCH(M9470,shipping_prices!$C$1:$F$1,0))</f>
        <v>23.87</v>
      </c>
      <c r="X9470" s="15" t="str">
        <f t="shared" si="5"/>
        <v>Clay RozendalSan DiegoCalifornia</v>
      </c>
      <c r="Y9470" s="15" t="str">
        <f t="shared" si="6"/>
        <v>High</v>
      </c>
    </row>
    <row r="9471" hidden="1">
      <c r="A9471" s="1">
        <v>43429.0</v>
      </c>
      <c r="B9471" s="2" t="s">
        <v>8169</v>
      </c>
      <c r="C9471" s="2">
        <v>7.0</v>
      </c>
      <c r="D9471" s="2" t="s">
        <v>3029</v>
      </c>
      <c r="E9471" s="2" t="s">
        <v>37</v>
      </c>
      <c r="F9471" s="2" t="s">
        <v>5036</v>
      </c>
      <c r="G9471" s="2" t="s">
        <v>29</v>
      </c>
      <c r="H9471" s="2" t="s">
        <v>79</v>
      </c>
      <c r="I9471" s="2" t="s">
        <v>511</v>
      </c>
      <c r="J9471" s="2" t="s">
        <v>814</v>
      </c>
      <c r="K9471" s="2" t="s">
        <v>43</v>
      </c>
      <c r="L9471" s="10">
        <v>43432.0</v>
      </c>
      <c r="M9471" s="2" t="s">
        <v>142</v>
      </c>
      <c r="N9471" s="11">
        <v>0.2</v>
      </c>
      <c r="O9471" s="12">
        <v>-15.0</v>
      </c>
      <c r="P9471" s="13">
        <v>-0.09</v>
      </c>
      <c r="Q9471" s="13">
        <v>169.0</v>
      </c>
      <c r="R9471" s="13">
        <f t="shared" si="1"/>
        <v>211.25</v>
      </c>
      <c r="S9471" s="14">
        <f t="shared" si="2"/>
        <v>30.17857143</v>
      </c>
      <c r="T9471" s="14">
        <f t="shared" si="3"/>
        <v>-0.08875739645</v>
      </c>
      <c r="U9471" s="15" t="str">
        <f>vlookup(F9471,'Sub categories'!$A:$C,3,False)</f>
        <v>Accessories</v>
      </c>
      <c r="V9471" s="16">
        <f t="shared" si="4"/>
        <v>3</v>
      </c>
      <c r="W9471" s="17">
        <f t="array" ref="W9471">INDEX(shipping_prices!$C$1:$F10698,MATCH(I9471,shipping_prices!$A$1:$A10698,0),MATCH(M9471,shipping_prices!$C$1:$F$1,0))</f>
        <v>21.33</v>
      </c>
      <c r="X9471" s="15" t="str">
        <f t="shared" si="5"/>
        <v>Tracy PoddarAuroraColorado</v>
      </c>
      <c r="Y9471" s="15" t="str">
        <f t="shared" si="6"/>
        <v>loss</v>
      </c>
    </row>
    <row r="9472" hidden="1">
      <c r="A9472" s="1">
        <v>43429.0</v>
      </c>
      <c r="B9472" s="2" t="s">
        <v>8169</v>
      </c>
      <c r="C9472" s="2">
        <v>9.0</v>
      </c>
      <c r="D9472" s="2" t="s">
        <v>3029</v>
      </c>
      <c r="E9472" s="2" t="s">
        <v>37</v>
      </c>
      <c r="F9472" s="2" t="s">
        <v>4024</v>
      </c>
      <c r="G9472" s="2" t="s">
        <v>39</v>
      </c>
      <c r="H9472" s="2" t="s">
        <v>79</v>
      </c>
      <c r="I9472" s="2" t="s">
        <v>511</v>
      </c>
      <c r="J9472" s="2" t="s">
        <v>814</v>
      </c>
      <c r="K9472" s="2" t="s">
        <v>43</v>
      </c>
      <c r="L9472" s="10">
        <v>43432.0</v>
      </c>
      <c r="M9472" s="2" t="s">
        <v>142</v>
      </c>
      <c r="N9472" s="11">
        <v>0.2</v>
      </c>
      <c r="O9472" s="12">
        <v>15.0</v>
      </c>
      <c r="P9472" s="13">
        <v>0.09</v>
      </c>
      <c r="Q9472" s="13">
        <v>169.0</v>
      </c>
      <c r="R9472" s="13">
        <f t="shared" si="1"/>
        <v>211.25</v>
      </c>
      <c r="S9472" s="14">
        <f t="shared" si="2"/>
        <v>23.47222222</v>
      </c>
      <c r="T9472" s="14">
        <f t="shared" si="3"/>
        <v>0.08875739645</v>
      </c>
      <c r="U9472" s="15" t="str">
        <f>vlookup(F9472,'Sub categories'!$A:$C,3,False)</f>
        <v>Storage</v>
      </c>
      <c r="V9472" s="16">
        <f t="shared" si="4"/>
        <v>3</v>
      </c>
      <c r="W9472" s="17">
        <f t="array" ref="W9472">INDEX(shipping_prices!$C$1:$F10699,MATCH(I9472,shipping_prices!$A$1:$A10699,0),MATCH(M9472,shipping_prices!$C$1:$F$1,0))</f>
        <v>21.33</v>
      </c>
      <c r="X9472" s="15" t="str">
        <f t="shared" si="5"/>
        <v>Tracy PoddarAuroraColorado</v>
      </c>
      <c r="Y9472" s="15" t="str">
        <f t="shared" si="6"/>
        <v>Low</v>
      </c>
    </row>
    <row r="9473">
      <c r="A9473" s="1">
        <v>43429.0</v>
      </c>
      <c r="B9473" s="2" t="s">
        <v>8170</v>
      </c>
      <c r="C9473" s="2">
        <v>3.0</v>
      </c>
      <c r="D9473" s="2" t="s">
        <v>1621</v>
      </c>
      <c r="E9473" s="2" t="s">
        <v>37</v>
      </c>
      <c r="F9473" s="2" t="s">
        <v>1073</v>
      </c>
      <c r="G9473" s="2" t="s">
        <v>45</v>
      </c>
      <c r="H9473" s="2" t="s">
        <v>79</v>
      </c>
      <c r="I9473" s="2" t="s">
        <v>41</v>
      </c>
      <c r="J9473" s="2" t="s">
        <v>42</v>
      </c>
      <c r="K9473" s="2" t="s">
        <v>43</v>
      </c>
      <c r="L9473" s="10">
        <v>43429.0</v>
      </c>
      <c r="M9473" s="2" t="s">
        <v>469</v>
      </c>
      <c r="N9473" s="11">
        <v>0.0</v>
      </c>
      <c r="O9473" s="12">
        <v>3.0</v>
      </c>
      <c r="P9473" s="13">
        <v>0.32</v>
      </c>
      <c r="Q9473" s="13">
        <v>9.0</v>
      </c>
      <c r="R9473" s="13">
        <f t="shared" si="1"/>
        <v>9</v>
      </c>
      <c r="S9473" s="14">
        <f t="shared" si="2"/>
        <v>3</v>
      </c>
      <c r="T9473" s="14">
        <f t="shared" si="3"/>
        <v>0.3333333333</v>
      </c>
      <c r="U9473" s="15" t="str">
        <f>vlookup(F9473,'Sub categories'!$A:$C,3,False)</f>
        <v>Furnishings</v>
      </c>
      <c r="V9473" s="16">
        <f t="shared" si="4"/>
        <v>0</v>
      </c>
      <c r="W9473" s="17">
        <f t="array" ref="W9473">INDEX(shipping_prices!$C$1:$F10700,MATCH(I9473,shipping_prices!$A$1:$A10700,0),MATCH(M9473,shipping_prices!$C$1:$F$1,0))</f>
        <v>54.15</v>
      </c>
      <c r="X9473" s="15" t="str">
        <f t="shared" si="5"/>
        <v>Ruben AusmanSan FranciscoCalifornia</v>
      </c>
      <c r="Y9473" s="15" t="str">
        <f t="shared" si="6"/>
        <v>Low</v>
      </c>
    </row>
    <row r="9474" hidden="1">
      <c r="A9474" s="1">
        <v>43429.0</v>
      </c>
      <c r="B9474" s="2" t="s">
        <v>8170</v>
      </c>
      <c r="C9474" s="2">
        <v>3.0</v>
      </c>
      <c r="D9474" s="2" t="s">
        <v>1621</v>
      </c>
      <c r="E9474" s="2" t="s">
        <v>37</v>
      </c>
      <c r="F9474" s="2" t="s">
        <v>2149</v>
      </c>
      <c r="G9474" s="2" t="s">
        <v>39</v>
      </c>
      <c r="H9474" s="2" t="s">
        <v>40</v>
      </c>
      <c r="I9474" s="2" t="s">
        <v>41</v>
      </c>
      <c r="J9474" s="2" t="s">
        <v>42</v>
      </c>
      <c r="K9474" s="2" t="s">
        <v>43</v>
      </c>
      <c r="L9474" s="10">
        <v>43429.0</v>
      </c>
      <c r="M9474" s="2" t="s">
        <v>469</v>
      </c>
      <c r="N9474" s="11">
        <v>0.2</v>
      </c>
      <c r="O9474" s="12">
        <v>6.0</v>
      </c>
      <c r="P9474" s="13">
        <v>0.33</v>
      </c>
      <c r="Q9474" s="13">
        <v>17.0</v>
      </c>
      <c r="R9474" s="13">
        <f t="shared" si="1"/>
        <v>21.25</v>
      </c>
      <c r="S9474" s="14">
        <f t="shared" si="2"/>
        <v>7.083333333</v>
      </c>
      <c r="T9474" s="14">
        <f t="shared" si="3"/>
        <v>0.3529411765</v>
      </c>
      <c r="U9474" s="15" t="str">
        <f>vlookup(F9474,'Sub categories'!$A:$C,3,False)</f>
        <v>Binders</v>
      </c>
      <c r="V9474" s="16">
        <f t="shared" si="4"/>
        <v>0</v>
      </c>
      <c r="W9474" s="17">
        <f t="array" ref="W9474">INDEX(shipping_prices!$C$1:$F10701,MATCH(I9474,shipping_prices!$A$1:$A10701,0),MATCH(M9474,shipping_prices!$C$1:$F$1,0))</f>
        <v>54.15</v>
      </c>
      <c r="X9474" s="15" t="str">
        <f t="shared" si="5"/>
        <v>Ruben AusmanSan FranciscoCalifornia</v>
      </c>
      <c r="Y9474" s="15" t="str">
        <f t="shared" si="6"/>
        <v>Low</v>
      </c>
    </row>
    <row r="9475" hidden="1">
      <c r="A9475" s="1">
        <v>43429.0</v>
      </c>
      <c r="B9475" s="2" t="s">
        <v>8170</v>
      </c>
      <c r="C9475" s="2">
        <v>6.0</v>
      </c>
      <c r="D9475" s="2" t="s">
        <v>1621</v>
      </c>
      <c r="E9475" s="2" t="s">
        <v>37</v>
      </c>
      <c r="F9475" s="2" t="s">
        <v>1875</v>
      </c>
      <c r="G9475" s="2" t="s">
        <v>39</v>
      </c>
      <c r="H9475" s="2" t="s">
        <v>51</v>
      </c>
      <c r="I9475" s="2" t="s">
        <v>41</v>
      </c>
      <c r="J9475" s="2" t="s">
        <v>42</v>
      </c>
      <c r="K9475" s="2" t="s">
        <v>43</v>
      </c>
      <c r="L9475" s="10">
        <v>43429.0</v>
      </c>
      <c r="M9475" s="2" t="s">
        <v>469</v>
      </c>
      <c r="N9475" s="11">
        <v>0.0</v>
      </c>
      <c r="O9475" s="12">
        <v>16.0</v>
      </c>
      <c r="P9475" s="13">
        <v>0.45</v>
      </c>
      <c r="Q9475" s="13">
        <v>36.0</v>
      </c>
      <c r="R9475" s="13">
        <f t="shared" si="1"/>
        <v>36</v>
      </c>
      <c r="S9475" s="14">
        <f t="shared" si="2"/>
        <v>6</v>
      </c>
      <c r="T9475" s="14">
        <f t="shared" si="3"/>
        <v>0.4444444444</v>
      </c>
      <c r="U9475" s="15" t="str">
        <f>vlookup(F9475,'Sub categories'!$A:$C,3,False)</f>
        <v>Paper</v>
      </c>
      <c r="V9475" s="16">
        <f t="shared" si="4"/>
        <v>0</v>
      </c>
      <c r="W9475" s="17">
        <f t="array" ref="W9475">INDEX(shipping_prices!$C$1:$F10702,MATCH(I9475,shipping_prices!$A$1:$A10702,0),MATCH(M9475,shipping_prices!$C$1:$F$1,0))</f>
        <v>54.15</v>
      </c>
      <c r="X9475" s="15" t="str">
        <f t="shared" si="5"/>
        <v>Ruben AusmanSan FranciscoCalifornia</v>
      </c>
      <c r="Y9475" s="15" t="str">
        <f t="shared" si="6"/>
        <v>Low</v>
      </c>
    </row>
    <row r="9476" hidden="1">
      <c r="A9476" s="1">
        <v>43430.0</v>
      </c>
      <c r="B9476" s="2" t="s">
        <v>8170</v>
      </c>
      <c r="C9476" s="2">
        <v>6.0</v>
      </c>
      <c r="D9476" s="2" t="s">
        <v>1621</v>
      </c>
      <c r="E9476" s="2" t="s">
        <v>37</v>
      </c>
      <c r="F9476" s="2" t="s">
        <v>589</v>
      </c>
      <c r="G9476" s="2" t="s">
        <v>39</v>
      </c>
      <c r="H9476" s="2" t="s">
        <v>589</v>
      </c>
      <c r="I9476" s="2" t="s">
        <v>41</v>
      </c>
      <c r="J9476" s="2" t="s">
        <v>42</v>
      </c>
      <c r="K9476" s="2" t="s">
        <v>43</v>
      </c>
      <c r="L9476" s="10">
        <v>43430.0</v>
      </c>
      <c r="M9476" s="2" t="s">
        <v>469</v>
      </c>
      <c r="N9476" s="11">
        <v>0.0</v>
      </c>
      <c r="O9476" s="12">
        <v>33.0</v>
      </c>
      <c r="P9476" s="13">
        <v>0.46</v>
      </c>
      <c r="Q9476" s="13">
        <v>72.0</v>
      </c>
      <c r="R9476" s="13">
        <f t="shared" si="1"/>
        <v>72</v>
      </c>
      <c r="S9476" s="14">
        <f t="shared" si="2"/>
        <v>12</v>
      </c>
      <c r="T9476" s="14">
        <f t="shared" si="3"/>
        <v>0.4583333333</v>
      </c>
      <c r="U9476" s="15" t="str">
        <f>vlookup(F9476,'Sub categories'!$A:$C,3,False)</f>
        <v>Envelopes</v>
      </c>
      <c r="V9476" s="16">
        <f t="shared" si="4"/>
        <v>0</v>
      </c>
      <c r="W9476" s="17">
        <f t="array" ref="W9476">INDEX(shipping_prices!$C$1:$F10703,MATCH(I9476,shipping_prices!$A$1:$A10703,0),MATCH(M9476,shipping_prices!$C$1:$F$1,0))</f>
        <v>54.15</v>
      </c>
      <c r="X9476" s="15" t="str">
        <f t="shared" si="5"/>
        <v>Ruben AusmanSan FranciscoCalifornia</v>
      </c>
      <c r="Y9476" s="15" t="str">
        <f t="shared" si="6"/>
        <v>Low</v>
      </c>
    </row>
    <row r="9477" hidden="1">
      <c r="A9477" s="1">
        <v>43430.0</v>
      </c>
      <c r="B9477" s="2" t="s">
        <v>8170</v>
      </c>
      <c r="C9477" s="2">
        <v>3.0</v>
      </c>
      <c r="D9477" s="2" t="s">
        <v>1621</v>
      </c>
      <c r="E9477" s="2" t="s">
        <v>37</v>
      </c>
      <c r="F9477" s="2" t="s">
        <v>1118</v>
      </c>
      <c r="G9477" s="2" t="s">
        <v>39</v>
      </c>
      <c r="H9477" s="2" t="s">
        <v>526</v>
      </c>
      <c r="I9477" s="2" t="s">
        <v>41</v>
      </c>
      <c r="J9477" s="2" t="s">
        <v>42</v>
      </c>
      <c r="K9477" s="2" t="s">
        <v>43</v>
      </c>
      <c r="L9477" s="10">
        <v>43430.0</v>
      </c>
      <c r="M9477" s="2" t="s">
        <v>469</v>
      </c>
      <c r="N9477" s="11">
        <v>0.2</v>
      </c>
      <c r="O9477" s="12">
        <v>314.0</v>
      </c>
      <c r="P9477" s="13">
        <v>0.34</v>
      </c>
      <c r="Q9477" s="13">
        <v>931.0</v>
      </c>
      <c r="R9477" s="13">
        <f t="shared" si="1"/>
        <v>1163.75</v>
      </c>
      <c r="S9477" s="14">
        <f t="shared" si="2"/>
        <v>387.9166667</v>
      </c>
      <c r="T9477" s="14">
        <f t="shared" si="3"/>
        <v>0.3372717508</v>
      </c>
      <c r="U9477" s="15" t="str">
        <f>vlookup(F9477,'Sub categories'!$A:$C,3,False)</f>
        <v>Binders</v>
      </c>
      <c r="V9477" s="16">
        <f t="shared" si="4"/>
        <v>0</v>
      </c>
      <c r="W9477" s="17">
        <f t="array" ref="W9477">INDEX(shipping_prices!$C$1:$F10704,MATCH(I9477,shipping_prices!$A$1:$A10704,0),MATCH(M9477,shipping_prices!$C$1:$F$1,0))</f>
        <v>54.15</v>
      </c>
      <c r="X9477" s="15" t="str">
        <f t="shared" si="5"/>
        <v>Ruben AusmanSan FranciscoCalifornia</v>
      </c>
      <c r="Y9477" s="15" t="str">
        <f t="shared" si="6"/>
        <v>High</v>
      </c>
    </row>
    <row r="9478">
      <c r="A9478" s="1">
        <v>43430.0</v>
      </c>
      <c r="B9478" s="2" t="s">
        <v>8171</v>
      </c>
      <c r="C9478" s="2">
        <v>4.0</v>
      </c>
      <c r="D9478" s="2" t="s">
        <v>1339</v>
      </c>
      <c r="E9478" s="2" t="s">
        <v>27</v>
      </c>
      <c r="F9478" s="2" t="s">
        <v>1250</v>
      </c>
      <c r="G9478" s="2" t="s">
        <v>45</v>
      </c>
      <c r="H9478" s="2" t="s">
        <v>46</v>
      </c>
      <c r="I9478" s="2" t="s">
        <v>140</v>
      </c>
      <c r="J9478" s="2" t="s">
        <v>141</v>
      </c>
      <c r="K9478" s="2" t="s">
        <v>77</v>
      </c>
      <c r="L9478" s="10">
        <v>43441.0</v>
      </c>
      <c r="M9478" s="2" t="s">
        <v>34</v>
      </c>
      <c r="N9478" s="11">
        <v>0.3</v>
      </c>
      <c r="O9478" s="12">
        <v>-75.0</v>
      </c>
      <c r="P9478" s="13">
        <v>-0.14</v>
      </c>
      <c r="Q9478" s="13">
        <v>526.0</v>
      </c>
      <c r="R9478" s="13">
        <f t="shared" si="1"/>
        <v>751.4285714</v>
      </c>
      <c r="S9478" s="14">
        <f t="shared" si="2"/>
        <v>187.8571429</v>
      </c>
      <c r="T9478" s="14">
        <f t="shared" si="3"/>
        <v>-0.1425855513</v>
      </c>
      <c r="U9478" s="15" t="str">
        <f>vlookup(F9478,'Sub categories'!$A:$C,3,False)</f>
        <v>Chairs</v>
      </c>
      <c r="V9478" s="16">
        <f t="shared" si="4"/>
        <v>11</v>
      </c>
      <c r="W9478" s="17">
        <f t="array" ref="W9478">INDEX(shipping_prices!$C$1:$F10705,MATCH(I9478,shipping_prices!$A$1:$A10705,0),MATCH(M9478,shipping_prices!$C$1:$F$1,0))</f>
        <v>13.2</v>
      </c>
      <c r="X9478" s="15" t="str">
        <f t="shared" si="5"/>
        <v>Eric BarretoChicagoIllinois</v>
      </c>
      <c r="Y9478" s="15" t="str">
        <f t="shared" si="6"/>
        <v>loss</v>
      </c>
    </row>
    <row r="9479" hidden="1">
      <c r="A9479" s="1">
        <v>43430.0</v>
      </c>
      <c r="B9479" s="2" t="s">
        <v>8172</v>
      </c>
      <c r="C9479" s="2">
        <v>4.0</v>
      </c>
      <c r="D9479" s="2" t="s">
        <v>705</v>
      </c>
      <c r="E9479" s="2" t="s">
        <v>27</v>
      </c>
      <c r="F9479" s="2" t="s">
        <v>181</v>
      </c>
      <c r="G9479" s="2" t="s">
        <v>39</v>
      </c>
      <c r="H9479" s="2" t="s">
        <v>182</v>
      </c>
      <c r="I9479" s="2" t="s">
        <v>2667</v>
      </c>
      <c r="J9479" s="2" t="s">
        <v>141</v>
      </c>
      <c r="K9479" s="2" t="s">
        <v>77</v>
      </c>
      <c r="L9479" s="10">
        <v>43433.0</v>
      </c>
      <c r="M9479" s="2" t="s">
        <v>34</v>
      </c>
      <c r="N9479" s="11">
        <v>0.8</v>
      </c>
      <c r="O9479" s="12">
        <v>-19.0</v>
      </c>
      <c r="P9479" s="13">
        <v>-1.55</v>
      </c>
      <c r="Q9479" s="13">
        <v>12.0</v>
      </c>
      <c r="R9479" s="13">
        <f t="shared" si="1"/>
        <v>60</v>
      </c>
      <c r="S9479" s="14">
        <f t="shared" si="2"/>
        <v>15</v>
      </c>
      <c r="T9479" s="14">
        <f t="shared" si="3"/>
        <v>-1.583333333</v>
      </c>
      <c r="U9479" s="15" t="str">
        <f>vlookup(F9479,'Sub categories'!$A:$C,3,False)</f>
        <v>Binders</v>
      </c>
      <c r="V9479" s="16">
        <f t="shared" si="4"/>
        <v>3</v>
      </c>
      <c r="W9479" s="17">
        <f t="array" ref="W9479">INDEX(shipping_prices!$C$1:$F10706,MATCH(I9479,shipping_prices!$A$1:$A10706,0),MATCH(M9479,shipping_prices!$C$1:$F$1,0))</f>
        <v>9.13</v>
      </c>
      <c r="X9479" s="15" t="str">
        <f t="shared" si="5"/>
        <v>Ben WallaceSkokieIllinois</v>
      </c>
      <c r="Y9479" s="15" t="str">
        <f t="shared" si="6"/>
        <v>loss</v>
      </c>
    </row>
    <row r="9480">
      <c r="A9480" s="1">
        <v>43430.0</v>
      </c>
      <c r="B9480" s="2" t="s">
        <v>8173</v>
      </c>
      <c r="C9480" s="2">
        <v>3.0</v>
      </c>
      <c r="D9480" s="2" t="s">
        <v>3795</v>
      </c>
      <c r="E9480" s="2" t="s">
        <v>49</v>
      </c>
      <c r="F9480" s="2" t="s">
        <v>722</v>
      </c>
      <c r="G9480" s="2" t="s">
        <v>45</v>
      </c>
      <c r="H9480" s="2" t="s">
        <v>79</v>
      </c>
      <c r="I9480" s="2" t="s">
        <v>140</v>
      </c>
      <c r="J9480" s="2" t="s">
        <v>141</v>
      </c>
      <c r="K9480" s="2" t="s">
        <v>77</v>
      </c>
      <c r="L9480" s="10">
        <v>43441.0</v>
      </c>
      <c r="M9480" s="2" t="s">
        <v>34</v>
      </c>
      <c r="N9480" s="11">
        <v>0.6</v>
      </c>
      <c r="O9480" s="12">
        <v>-14.0</v>
      </c>
      <c r="P9480" s="13">
        <v>-0.6</v>
      </c>
      <c r="Q9480" s="13">
        <v>24.0</v>
      </c>
      <c r="R9480" s="13">
        <f t="shared" si="1"/>
        <v>60</v>
      </c>
      <c r="S9480" s="14">
        <f t="shared" si="2"/>
        <v>20</v>
      </c>
      <c r="T9480" s="14">
        <f t="shared" si="3"/>
        <v>-0.5833333333</v>
      </c>
      <c r="U9480" s="15" t="str">
        <f>vlookup(F9480,'Sub categories'!$A:$C,3,False)</f>
        <v>Furnishings</v>
      </c>
      <c r="V9480" s="16">
        <f t="shared" si="4"/>
        <v>11</v>
      </c>
      <c r="W9480" s="17">
        <f t="array" ref="W9480">INDEX(shipping_prices!$C$1:$F10707,MATCH(I9480,shipping_prices!$A$1:$A10707,0),MATCH(M9480,shipping_prices!$C$1:$F$1,0))</f>
        <v>13.2</v>
      </c>
      <c r="X9480" s="15" t="str">
        <f t="shared" si="5"/>
        <v>Meg O'ConnelChicagoIllinois</v>
      </c>
      <c r="Y9480" s="15" t="str">
        <f t="shared" si="6"/>
        <v>loss</v>
      </c>
    </row>
    <row r="9481" hidden="1">
      <c r="A9481" s="1">
        <v>43430.0</v>
      </c>
      <c r="B9481" s="2" t="s">
        <v>8173</v>
      </c>
      <c r="C9481" s="2">
        <v>8.0</v>
      </c>
      <c r="D9481" s="2" t="s">
        <v>3795</v>
      </c>
      <c r="E9481" s="2" t="s">
        <v>49</v>
      </c>
      <c r="F9481" s="2" t="s">
        <v>4288</v>
      </c>
      <c r="G9481" s="2" t="s">
        <v>39</v>
      </c>
      <c r="H9481" s="2" t="s">
        <v>95</v>
      </c>
      <c r="I9481" s="2" t="s">
        <v>140</v>
      </c>
      <c r="J9481" s="2" t="s">
        <v>141</v>
      </c>
      <c r="K9481" s="2" t="s">
        <v>77</v>
      </c>
      <c r="L9481" s="10">
        <v>43441.0</v>
      </c>
      <c r="M9481" s="2" t="s">
        <v>34</v>
      </c>
      <c r="N9481" s="11">
        <v>0.2</v>
      </c>
      <c r="O9481" s="12">
        <v>11.0</v>
      </c>
      <c r="P9481" s="13">
        <v>0.31</v>
      </c>
      <c r="Q9481" s="13">
        <v>36.0</v>
      </c>
      <c r="R9481" s="13">
        <f t="shared" si="1"/>
        <v>45</v>
      </c>
      <c r="S9481" s="14">
        <f t="shared" si="2"/>
        <v>5.625</v>
      </c>
      <c r="T9481" s="14">
        <f t="shared" si="3"/>
        <v>0.3055555556</v>
      </c>
      <c r="U9481" s="15" t="str">
        <f>vlookup(F9481,'Sub categories'!$A:$C,3,False)</f>
        <v>Paper</v>
      </c>
      <c r="V9481" s="16">
        <f t="shared" si="4"/>
        <v>11</v>
      </c>
      <c r="W9481" s="17">
        <f t="array" ref="W9481">INDEX(shipping_prices!$C$1:$F10708,MATCH(I9481,shipping_prices!$A$1:$A10708,0),MATCH(M9481,shipping_prices!$C$1:$F$1,0))</f>
        <v>13.2</v>
      </c>
      <c r="X9481" s="15" t="str">
        <f t="shared" si="5"/>
        <v>Meg O'ConnelChicagoIllinois</v>
      </c>
      <c r="Y9481" s="15" t="str">
        <f t="shared" si="6"/>
        <v>Low</v>
      </c>
    </row>
    <row r="9482">
      <c r="A9482" s="1">
        <v>43430.0</v>
      </c>
      <c r="B9482" s="2" t="s">
        <v>8173</v>
      </c>
      <c r="C9482" s="2">
        <v>1.0</v>
      </c>
      <c r="D9482" s="2" t="s">
        <v>3795</v>
      </c>
      <c r="E9482" s="2" t="s">
        <v>49</v>
      </c>
      <c r="F9482" s="2" t="s">
        <v>2904</v>
      </c>
      <c r="G9482" s="2" t="s">
        <v>45</v>
      </c>
      <c r="H9482" s="2" t="s">
        <v>1035</v>
      </c>
      <c r="I9482" s="2" t="s">
        <v>140</v>
      </c>
      <c r="J9482" s="2" t="s">
        <v>141</v>
      </c>
      <c r="K9482" s="2" t="s">
        <v>77</v>
      </c>
      <c r="L9482" s="10">
        <v>43441.0</v>
      </c>
      <c r="M9482" s="2" t="s">
        <v>34</v>
      </c>
      <c r="N9482" s="11">
        <v>0.5</v>
      </c>
      <c r="O9482" s="12">
        <v>-72.0</v>
      </c>
      <c r="P9482" s="13">
        <v>-0.66</v>
      </c>
      <c r="Q9482" s="13">
        <v>109.0</v>
      </c>
      <c r="R9482" s="13">
        <f t="shared" si="1"/>
        <v>218</v>
      </c>
      <c r="S9482" s="14">
        <f t="shared" si="2"/>
        <v>218</v>
      </c>
      <c r="T9482" s="14">
        <f t="shared" si="3"/>
        <v>-0.6605504587</v>
      </c>
      <c r="U9482" s="15" t="str">
        <f>vlookup(F9482,'Sub categories'!$A:$C,3,False)</f>
        <v>Tables</v>
      </c>
      <c r="V9482" s="16">
        <f t="shared" si="4"/>
        <v>11</v>
      </c>
      <c r="W9482" s="17">
        <f t="array" ref="W9482">INDEX(shipping_prices!$C$1:$F10709,MATCH(I9482,shipping_prices!$A$1:$A10709,0),MATCH(M9482,shipping_prices!$C$1:$F$1,0))</f>
        <v>13.2</v>
      </c>
      <c r="X9482" s="15" t="str">
        <f t="shared" si="5"/>
        <v>Meg O'ConnelChicagoIllinois</v>
      </c>
      <c r="Y9482" s="15" t="str">
        <f t="shared" si="6"/>
        <v>loss</v>
      </c>
    </row>
    <row r="9483" hidden="1">
      <c r="A9483" s="1">
        <v>43430.0</v>
      </c>
      <c r="B9483" s="2" t="s">
        <v>8174</v>
      </c>
      <c r="C9483" s="2">
        <v>5.0</v>
      </c>
      <c r="D9483" s="2" t="s">
        <v>2305</v>
      </c>
      <c r="E9483" s="2" t="s">
        <v>27</v>
      </c>
      <c r="F9483" s="2" t="s">
        <v>2187</v>
      </c>
      <c r="G9483" s="2" t="s">
        <v>39</v>
      </c>
      <c r="H9483" s="2" t="s">
        <v>79</v>
      </c>
      <c r="I9483" s="2" t="s">
        <v>3386</v>
      </c>
      <c r="J9483" s="2" t="s">
        <v>3362</v>
      </c>
      <c r="K9483" s="2" t="s">
        <v>77</v>
      </c>
      <c r="L9483" s="10">
        <v>43442.0</v>
      </c>
      <c r="M9483" s="2" t="s">
        <v>34</v>
      </c>
      <c r="N9483" s="11">
        <v>0.0</v>
      </c>
      <c r="O9483" s="12">
        <v>21.0</v>
      </c>
      <c r="P9483" s="13">
        <v>0.46</v>
      </c>
      <c r="Q9483" s="13">
        <v>45.0</v>
      </c>
      <c r="R9483" s="13">
        <f t="shared" si="1"/>
        <v>45</v>
      </c>
      <c r="S9483" s="14">
        <f t="shared" si="2"/>
        <v>9</v>
      </c>
      <c r="T9483" s="14">
        <f t="shared" si="3"/>
        <v>0.4666666667</v>
      </c>
      <c r="U9483" s="15" t="str">
        <f>vlookup(F9483,'Sub categories'!$A:$C,3,False)</f>
        <v>Paper</v>
      </c>
      <c r="V9483" s="16">
        <f t="shared" si="4"/>
        <v>12</v>
      </c>
      <c r="W9483" s="17">
        <f t="array" ref="W9483">INDEX(shipping_prices!$C$1:$F10710,MATCH(I9483,shipping_prices!$A$1:$A10710,0),MATCH(M9483,shipping_prices!$C$1:$F$1,0))</f>
        <v>14.06</v>
      </c>
      <c r="X9483" s="15" t="str">
        <f t="shared" si="5"/>
        <v>Patrick O'BrillBurlingtonIowa</v>
      </c>
      <c r="Y9483" s="15" t="str">
        <f t="shared" si="6"/>
        <v>Low</v>
      </c>
    </row>
    <row r="9484" hidden="1">
      <c r="A9484" s="1">
        <v>43430.0</v>
      </c>
      <c r="B9484" s="2" t="s">
        <v>8175</v>
      </c>
      <c r="C9484" s="2">
        <v>3.0</v>
      </c>
      <c r="D9484" s="2" t="s">
        <v>931</v>
      </c>
      <c r="E9484" s="2" t="s">
        <v>49</v>
      </c>
      <c r="F9484" s="2" t="s">
        <v>1080</v>
      </c>
      <c r="G9484" s="2" t="s">
        <v>39</v>
      </c>
      <c r="H9484" s="2" t="s">
        <v>216</v>
      </c>
      <c r="I9484" s="2" t="s">
        <v>88</v>
      </c>
      <c r="J9484" s="2" t="s">
        <v>321</v>
      </c>
      <c r="K9484" s="2" t="s">
        <v>33</v>
      </c>
      <c r="L9484" s="10">
        <v>43441.0</v>
      </c>
      <c r="M9484" s="2" t="s">
        <v>34</v>
      </c>
      <c r="N9484" s="11">
        <v>0.2</v>
      </c>
      <c r="O9484" s="12">
        <v>1.0</v>
      </c>
      <c r="P9484" s="13">
        <v>0.11</v>
      </c>
      <c r="Q9484" s="13">
        <v>10.0</v>
      </c>
      <c r="R9484" s="13">
        <f t="shared" si="1"/>
        <v>12.5</v>
      </c>
      <c r="S9484" s="14">
        <f t="shared" si="2"/>
        <v>4.166666667</v>
      </c>
      <c r="T9484" s="14">
        <f t="shared" si="3"/>
        <v>0.1</v>
      </c>
      <c r="U9484" s="15" t="str">
        <f>vlookup(F9484,'Sub categories'!$A:$C,3,False)</f>
        <v>Art</v>
      </c>
      <c r="V9484" s="16">
        <f t="shared" si="4"/>
        <v>11</v>
      </c>
      <c r="W9484" s="17">
        <f t="array" ref="W9484">INDEX(shipping_prices!$C$1:$F10711,MATCH(I9484,shipping_prices!$A$1:$A10711,0),MATCH(M9484,shipping_prices!$C$1:$F$1,0))</f>
        <v>7.88</v>
      </c>
      <c r="X9484" s="15" t="str">
        <f t="shared" si="5"/>
        <v>Julie PrescottSpringfieldOhio</v>
      </c>
      <c r="Y9484" s="15" t="str">
        <f t="shared" si="6"/>
        <v>Low</v>
      </c>
    </row>
    <row r="9485" hidden="1">
      <c r="A9485" s="1">
        <v>43430.0</v>
      </c>
      <c r="B9485" s="2" t="s">
        <v>8176</v>
      </c>
      <c r="C9485" s="2">
        <v>2.0</v>
      </c>
      <c r="D9485" s="2" t="s">
        <v>2128</v>
      </c>
      <c r="E9485" s="2" t="s">
        <v>27</v>
      </c>
      <c r="F9485" s="2" t="s">
        <v>2192</v>
      </c>
      <c r="G9485" s="2" t="s">
        <v>39</v>
      </c>
      <c r="H9485" s="2" t="s">
        <v>193</v>
      </c>
      <c r="I9485" s="2" t="s">
        <v>1359</v>
      </c>
      <c r="J9485" s="2" t="s">
        <v>64</v>
      </c>
      <c r="K9485" s="2" t="s">
        <v>43</v>
      </c>
      <c r="L9485" s="10">
        <v>43437.0</v>
      </c>
      <c r="M9485" s="2" t="s">
        <v>34</v>
      </c>
      <c r="N9485" s="11">
        <v>0.7</v>
      </c>
      <c r="O9485" s="12">
        <v>-2.0</v>
      </c>
      <c r="P9485" s="13">
        <v>-0.77</v>
      </c>
      <c r="Q9485" s="13">
        <v>2.0</v>
      </c>
      <c r="R9485" s="13">
        <f t="shared" si="1"/>
        <v>6.666666667</v>
      </c>
      <c r="S9485" s="14">
        <f t="shared" si="2"/>
        <v>3.333333333</v>
      </c>
      <c r="T9485" s="14">
        <f t="shared" si="3"/>
        <v>-1</v>
      </c>
      <c r="U9485" s="15" t="str">
        <f>vlookup(F9485,'Sub categories'!$A:$C,3,False)</f>
        <v>Binders</v>
      </c>
      <c r="V9485" s="16">
        <f t="shared" si="4"/>
        <v>7</v>
      </c>
      <c r="W9485" s="17">
        <f t="array" ref="W9485">INDEX(shipping_prices!$C$1:$F10712,MATCH(I9485,shipping_prices!$A$1:$A10712,0),MATCH(M9485,shipping_prices!$C$1:$F$1,0))</f>
        <v>14.71</v>
      </c>
      <c r="X9485" s="15" t="str">
        <f t="shared" si="5"/>
        <v>Troy StaebelPhoenixArizona</v>
      </c>
      <c r="Y9485" s="15" t="str">
        <f t="shared" si="6"/>
        <v>loss</v>
      </c>
    </row>
    <row r="9486" hidden="1">
      <c r="A9486" s="1">
        <v>43430.0</v>
      </c>
      <c r="B9486" s="2" t="s">
        <v>8176</v>
      </c>
      <c r="C9486" s="2">
        <v>7.0</v>
      </c>
      <c r="D9486" s="2" t="s">
        <v>2128</v>
      </c>
      <c r="E9486" s="2" t="s">
        <v>27</v>
      </c>
      <c r="F9486" s="2" t="s">
        <v>2745</v>
      </c>
      <c r="G9486" s="2" t="s">
        <v>39</v>
      </c>
      <c r="H9486" s="2" t="s">
        <v>79</v>
      </c>
      <c r="I9486" s="2" t="s">
        <v>1359</v>
      </c>
      <c r="J9486" s="2" t="s">
        <v>64</v>
      </c>
      <c r="K9486" s="2" t="s">
        <v>43</v>
      </c>
      <c r="L9486" s="10">
        <v>43437.0</v>
      </c>
      <c r="M9486" s="2" t="s">
        <v>34</v>
      </c>
      <c r="N9486" s="11">
        <v>0.2</v>
      </c>
      <c r="O9486" s="12">
        <v>30.0</v>
      </c>
      <c r="P9486" s="13">
        <v>0.13</v>
      </c>
      <c r="Q9486" s="13">
        <v>244.0</v>
      </c>
      <c r="R9486" s="13">
        <f t="shared" si="1"/>
        <v>305</v>
      </c>
      <c r="S9486" s="14">
        <f t="shared" si="2"/>
        <v>43.57142857</v>
      </c>
      <c r="T9486" s="14">
        <f t="shared" si="3"/>
        <v>0.1229508197</v>
      </c>
      <c r="U9486" s="15" t="str">
        <f>vlookup(F9486,'Sub categories'!$A:$C,3,False)</f>
        <v>Storage</v>
      </c>
      <c r="V9486" s="16">
        <f t="shared" si="4"/>
        <v>7</v>
      </c>
      <c r="W9486" s="17">
        <f t="array" ref="W9486">INDEX(shipping_prices!$C$1:$F10713,MATCH(I9486,shipping_prices!$A$1:$A10713,0),MATCH(M9486,shipping_prices!$C$1:$F$1,0))</f>
        <v>14.71</v>
      </c>
      <c r="X9486" s="15" t="str">
        <f t="shared" si="5"/>
        <v>Troy StaebelPhoenixArizona</v>
      </c>
      <c r="Y9486" s="15" t="str">
        <f t="shared" si="6"/>
        <v>High</v>
      </c>
    </row>
    <row r="9487" hidden="1">
      <c r="A9487" s="1">
        <v>43430.0</v>
      </c>
      <c r="B9487" s="2" t="s">
        <v>8177</v>
      </c>
      <c r="C9487" s="2">
        <v>5.0</v>
      </c>
      <c r="D9487" s="2" t="s">
        <v>3381</v>
      </c>
      <c r="E9487" s="2" t="s">
        <v>27</v>
      </c>
      <c r="F9487" s="2" t="s">
        <v>1062</v>
      </c>
      <c r="G9487" s="2" t="s">
        <v>39</v>
      </c>
      <c r="H9487" s="2" t="s">
        <v>216</v>
      </c>
      <c r="I9487" s="2" t="s">
        <v>897</v>
      </c>
      <c r="J9487" s="2" t="s">
        <v>552</v>
      </c>
      <c r="K9487" s="2" t="s">
        <v>77</v>
      </c>
      <c r="L9487" s="10">
        <v>43435.0</v>
      </c>
      <c r="M9487" s="2" t="s">
        <v>34</v>
      </c>
      <c r="N9487" s="11">
        <v>0.0</v>
      </c>
      <c r="O9487" s="12">
        <v>3.0</v>
      </c>
      <c r="P9487" s="13">
        <v>0.29</v>
      </c>
      <c r="Q9487" s="13">
        <v>9.0</v>
      </c>
      <c r="R9487" s="13">
        <f t="shared" si="1"/>
        <v>9</v>
      </c>
      <c r="S9487" s="14">
        <f t="shared" si="2"/>
        <v>1.8</v>
      </c>
      <c r="T9487" s="14">
        <f t="shared" si="3"/>
        <v>0.3333333333</v>
      </c>
      <c r="U9487" s="15" t="str">
        <f>vlookup(F9487,'Sub categories'!$A:$C,3,False)</f>
        <v>Art</v>
      </c>
      <c r="V9487" s="16">
        <f t="shared" si="4"/>
        <v>5</v>
      </c>
      <c r="W9487" s="17">
        <f t="array" ref="W9487">INDEX(shipping_prices!$C$1:$F10714,MATCH(I9487,shipping_prices!$A$1:$A10714,0),MATCH(M9487,shipping_prices!$C$1:$F$1,0))</f>
        <v>13.27</v>
      </c>
      <c r="X9487" s="15" t="str">
        <f t="shared" si="5"/>
        <v>Theone PippengerRochesterMinnesota</v>
      </c>
      <c r="Y9487" s="15" t="str">
        <f t="shared" si="6"/>
        <v>Low</v>
      </c>
    </row>
    <row r="9488" hidden="1">
      <c r="A9488" s="1">
        <v>43430.0</v>
      </c>
      <c r="B9488" s="2" t="s">
        <v>8177</v>
      </c>
      <c r="C9488" s="2">
        <v>1.0</v>
      </c>
      <c r="D9488" s="2" t="s">
        <v>3381</v>
      </c>
      <c r="E9488" s="2" t="s">
        <v>27</v>
      </c>
      <c r="F9488" s="2" t="s">
        <v>8026</v>
      </c>
      <c r="G9488" s="2" t="s">
        <v>29</v>
      </c>
      <c r="H9488" s="2" t="s">
        <v>1903</v>
      </c>
      <c r="I9488" s="2" t="s">
        <v>897</v>
      </c>
      <c r="J9488" s="2" t="s">
        <v>552</v>
      </c>
      <c r="K9488" s="2" t="s">
        <v>77</v>
      </c>
      <c r="L9488" s="10">
        <v>43435.0</v>
      </c>
      <c r="M9488" s="2" t="s">
        <v>34</v>
      </c>
      <c r="N9488" s="11">
        <v>0.0</v>
      </c>
      <c r="O9488" s="12">
        <v>30.0</v>
      </c>
      <c r="P9488" s="13">
        <v>0.21</v>
      </c>
      <c r="Q9488" s="13">
        <v>143.0</v>
      </c>
      <c r="R9488" s="13">
        <f t="shared" si="1"/>
        <v>143</v>
      </c>
      <c r="S9488" s="14">
        <f t="shared" si="2"/>
        <v>143</v>
      </c>
      <c r="T9488" s="14">
        <f t="shared" si="3"/>
        <v>0.2097902098</v>
      </c>
      <c r="U9488" s="15" t="str">
        <f>vlookup(F9488,'Sub categories'!$A:$C,3,False)</f>
        <v>Accessories</v>
      </c>
      <c r="V9488" s="16">
        <f t="shared" si="4"/>
        <v>5</v>
      </c>
      <c r="W9488" s="17">
        <f t="array" ref="W9488">INDEX(shipping_prices!$C$1:$F10715,MATCH(I9488,shipping_prices!$A$1:$A10715,0),MATCH(M9488,shipping_prices!$C$1:$F$1,0))</f>
        <v>13.27</v>
      </c>
      <c r="X9488" s="15" t="str">
        <f t="shared" si="5"/>
        <v>Theone PippengerRochesterMinnesota</v>
      </c>
      <c r="Y9488" s="15" t="str">
        <f t="shared" si="6"/>
        <v>Low</v>
      </c>
    </row>
    <row r="9489" hidden="1">
      <c r="A9489" s="1">
        <v>43430.0</v>
      </c>
      <c r="B9489" s="2" t="s">
        <v>8177</v>
      </c>
      <c r="C9489" s="2">
        <v>5.0</v>
      </c>
      <c r="D9489" s="2" t="s">
        <v>3381</v>
      </c>
      <c r="E9489" s="2" t="s">
        <v>27</v>
      </c>
      <c r="F9489" s="2" t="s">
        <v>2057</v>
      </c>
      <c r="G9489" s="2" t="s">
        <v>29</v>
      </c>
      <c r="H9489" s="2" t="s">
        <v>220</v>
      </c>
      <c r="I9489" s="2" t="s">
        <v>897</v>
      </c>
      <c r="J9489" s="2" t="s">
        <v>552</v>
      </c>
      <c r="K9489" s="2" t="s">
        <v>77</v>
      </c>
      <c r="L9489" s="10">
        <v>43435.0</v>
      </c>
      <c r="M9489" s="2" t="s">
        <v>34</v>
      </c>
      <c r="N9489" s="11">
        <v>0.0</v>
      </c>
      <c r="O9489" s="12">
        <v>144.0</v>
      </c>
      <c r="P9489" s="13">
        <v>0.36</v>
      </c>
      <c r="Q9489" s="13">
        <v>400.0</v>
      </c>
      <c r="R9489" s="13">
        <f t="shared" si="1"/>
        <v>400</v>
      </c>
      <c r="S9489" s="14">
        <f t="shared" si="2"/>
        <v>80</v>
      </c>
      <c r="T9489" s="14">
        <f t="shared" si="3"/>
        <v>0.36</v>
      </c>
      <c r="U9489" s="15" t="str">
        <f>vlookup(F9489,'Sub categories'!$A:$C,3,False)</f>
        <v>Accessories</v>
      </c>
      <c r="V9489" s="16">
        <f t="shared" si="4"/>
        <v>5</v>
      </c>
      <c r="W9489" s="17">
        <f t="array" ref="W9489">INDEX(shipping_prices!$C$1:$F10716,MATCH(I9489,shipping_prices!$A$1:$A10716,0),MATCH(M9489,shipping_prices!$C$1:$F$1,0))</f>
        <v>13.27</v>
      </c>
      <c r="X9489" s="15" t="str">
        <f t="shared" si="5"/>
        <v>Theone PippengerRochesterMinnesota</v>
      </c>
      <c r="Y9489" s="15" t="str">
        <f t="shared" si="6"/>
        <v>High</v>
      </c>
    </row>
    <row r="9490" hidden="1">
      <c r="A9490" s="1">
        <v>43430.0</v>
      </c>
      <c r="B9490" s="2" t="s">
        <v>8178</v>
      </c>
      <c r="C9490" s="2">
        <v>2.0</v>
      </c>
      <c r="D9490" s="2" t="s">
        <v>4413</v>
      </c>
      <c r="E9490" s="2" t="s">
        <v>27</v>
      </c>
      <c r="F9490" s="2" t="s">
        <v>8179</v>
      </c>
      <c r="G9490" s="2" t="s">
        <v>39</v>
      </c>
      <c r="H9490" s="2" t="s">
        <v>193</v>
      </c>
      <c r="I9490" s="2" t="s">
        <v>4178</v>
      </c>
      <c r="J9490" s="2" t="s">
        <v>1449</v>
      </c>
      <c r="K9490" s="2" t="s">
        <v>33</v>
      </c>
      <c r="L9490" s="10">
        <v>43437.0</v>
      </c>
      <c r="M9490" s="2" t="s">
        <v>142</v>
      </c>
      <c r="N9490" s="11">
        <v>0.0</v>
      </c>
      <c r="O9490" s="12">
        <v>3.0</v>
      </c>
      <c r="P9490" s="13">
        <v>0.49</v>
      </c>
      <c r="Q9490" s="13">
        <v>6.0</v>
      </c>
      <c r="R9490" s="13">
        <f t="shared" si="1"/>
        <v>6</v>
      </c>
      <c r="S9490" s="14">
        <f t="shared" si="2"/>
        <v>3</v>
      </c>
      <c r="T9490" s="14">
        <f t="shared" si="3"/>
        <v>0.5</v>
      </c>
      <c r="U9490" s="15" t="str">
        <f>vlookup(F9490,'Sub categories'!$A:$C,3,False)</f>
        <v>Labels</v>
      </c>
      <c r="V9490" s="16">
        <f t="shared" si="4"/>
        <v>7</v>
      </c>
      <c r="W9490" s="17">
        <f t="array" ref="W9490">INDEX(shipping_prices!$C$1:$F10717,MATCH(I9490,shipping_prices!$A$1:$A10717,0),MATCH(M9490,shipping_prices!$C$1:$F$1,0))</f>
        <v>24.14</v>
      </c>
      <c r="X9490" s="15" t="str">
        <f t="shared" si="5"/>
        <v>Neoma MurrayManchesterConnecticut</v>
      </c>
      <c r="Y9490" s="15" t="str">
        <f t="shared" si="6"/>
        <v>Low</v>
      </c>
    </row>
    <row r="9491" hidden="1">
      <c r="A9491" s="1">
        <v>43430.0</v>
      </c>
      <c r="B9491" s="2" t="s">
        <v>8180</v>
      </c>
      <c r="C9491" s="2">
        <v>1.0</v>
      </c>
      <c r="D9491" s="2" t="s">
        <v>339</v>
      </c>
      <c r="E9491" s="2" t="s">
        <v>27</v>
      </c>
      <c r="F9491" s="2" t="s">
        <v>2408</v>
      </c>
      <c r="G9491" s="2" t="s">
        <v>39</v>
      </c>
      <c r="H9491" s="2" t="s">
        <v>526</v>
      </c>
      <c r="I9491" s="2" t="s">
        <v>158</v>
      </c>
      <c r="J9491" s="2" t="s">
        <v>159</v>
      </c>
      <c r="K9491" s="2" t="s">
        <v>43</v>
      </c>
      <c r="L9491" s="10">
        <v>43440.0</v>
      </c>
      <c r="M9491" s="2" t="s">
        <v>142</v>
      </c>
      <c r="N9491" s="11">
        <v>0.0</v>
      </c>
      <c r="O9491" s="12">
        <v>8.0</v>
      </c>
      <c r="P9491" s="13">
        <v>0.24</v>
      </c>
      <c r="Q9491" s="13">
        <v>33.0</v>
      </c>
      <c r="R9491" s="13">
        <f t="shared" si="1"/>
        <v>33</v>
      </c>
      <c r="S9491" s="14">
        <f t="shared" si="2"/>
        <v>33</v>
      </c>
      <c r="T9491" s="14">
        <f t="shared" si="3"/>
        <v>0.2424242424</v>
      </c>
      <c r="U9491" s="15" t="str">
        <f>vlookup(F9491,'Sub categories'!$A:$C,3,False)</f>
        <v>Storage</v>
      </c>
      <c r="V9491" s="16">
        <f t="shared" si="4"/>
        <v>10</v>
      </c>
      <c r="W9491" s="17">
        <f t="array" ref="W9491">INDEX(shipping_prices!$C$1:$F10718,MATCH(I9491,shipping_prices!$A$1:$A10718,0),MATCH(M9491,shipping_prices!$C$1:$F$1,0))</f>
        <v>18.38</v>
      </c>
      <c r="X9491" s="15" t="str">
        <f t="shared" si="5"/>
        <v>Chris CortesSeattleWashington</v>
      </c>
      <c r="Y9491" s="15" t="str">
        <f t="shared" si="6"/>
        <v>Low</v>
      </c>
    </row>
    <row r="9492" hidden="1">
      <c r="A9492" s="1">
        <v>43431.0</v>
      </c>
      <c r="B9492" s="2" t="s">
        <v>8180</v>
      </c>
      <c r="C9492" s="2">
        <v>6.0</v>
      </c>
      <c r="D9492" s="2" t="s">
        <v>339</v>
      </c>
      <c r="E9492" s="2" t="s">
        <v>27</v>
      </c>
      <c r="F9492" s="2" t="s">
        <v>183</v>
      </c>
      <c r="G9492" s="2" t="s">
        <v>39</v>
      </c>
      <c r="H9492" s="2" t="s">
        <v>51</v>
      </c>
      <c r="I9492" s="2" t="s">
        <v>158</v>
      </c>
      <c r="J9492" s="2" t="s">
        <v>159</v>
      </c>
      <c r="K9492" s="2" t="s">
        <v>43</v>
      </c>
      <c r="L9492" s="10">
        <v>43440.0</v>
      </c>
      <c r="M9492" s="2" t="s">
        <v>142</v>
      </c>
      <c r="N9492" s="11">
        <v>0.0</v>
      </c>
      <c r="O9492" s="12">
        <v>35.0</v>
      </c>
      <c r="P9492" s="13">
        <v>0.47</v>
      </c>
      <c r="Q9492" s="13">
        <v>74.0</v>
      </c>
      <c r="R9492" s="13">
        <f t="shared" si="1"/>
        <v>74</v>
      </c>
      <c r="S9492" s="14">
        <f t="shared" si="2"/>
        <v>12.33333333</v>
      </c>
      <c r="T9492" s="14">
        <f t="shared" si="3"/>
        <v>0.472972973</v>
      </c>
      <c r="U9492" s="15" t="str">
        <f>vlookup(F9492,'Sub categories'!$A:$C,3,False)</f>
        <v>Paper</v>
      </c>
      <c r="V9492" s="16">
        <f t="shared" si="4"/>
        <v>9</v>
      </c>
      <c r="W9492" s="17">
        <f t="array" ref="W9492">INDEX(shipping_prices!$C$1:$F10719,MATCH(I9492,shipping_prices!$A$1:$A10719,0),MATCH(M9492,shipping_prices!$C$1:$F$1,0))</f>
        <v>18.38</v>
      </c>
      <c r="X9492" s="15" t="str">
        <f t="shared" si="5"/>
        <v>Chris CortesSeattleWashington</v>
      </c>
      <c r="Y9492" s="15" t="str">
        <f t="shared" si="6"/>
        <v>Low</v>
      </c>
    </row>
    <row r="9493" hidden="1">
      <c r="A9493" s="1">
        <v>43431.0</v>
      </c>
      <c r="B9493" s="2" t="s">
        <v>8180</v>
      </c>
      <c r="C9493" s="2">
        <v>3.0</v>
      </c>
      <c r="D9493" s="2" t="s">
        <v>339</v>
      </c>
      <c r="E9493" s="2" t="s">
        <v>27</v>
      </c>
      <c r="F9493" s="2" t="s">
        <v>2160</v>
      </c>
      <c r="G9493" s="2" t="s">
        <v>29</v>
      </c>
      <c r="H9493" s="2" t="s">
        <v>431</v>
      </c>
      <c r="I9493" s="2" t="s">
        <v>158</v>
      </c>
      <c r="J9493" s="2" t="s">
        <v>159</v>
      </c>
      <c r="K9493" s="2" t="s">
        <v>43</v>
      </c>
      <c r="L9493" s="10">
        <v>43440.0</v>
      </c>
      <c r="M9493" s="2" t="s">
        <v>142</v>
      </c>
      <c r="N9493" s="11">
        <v>0.2</v>
      </c>
      <c r="O9493" s="12">
        <v>11.0</v>
      </c>
      <c r="P9493" s="13">
        <v>0.1</v>
      </c>
      <c r="Q9493" s="13">
        <v>108.0</v>
      </c>
      <c r="R9493" s="13">
        <f t="shared" si="1"/>
        <v>135</v>
      </c>
      <c r="S9493" s="14">
        <f t="shared" si="2"/>
        <v>45</v>
      </c>
      <c r="T9493" s="14">
        <f t="shared" si="3"/>
        <v>0.1018518519</v>
      </c>
      <c r="U9493" s="15" t="str">
        <f>vlookup(F9493,'Sub categories'!$A:$C,3,False)</f>
        <v>Phones</v>
      </c>
      <c r="V9493" s="16">
        <f t="shared" si="4"/>
        <v>9</v>
      </c>
      <c r="W9493" s="17">
        <f t="array" ref="W9493">INDEX(shipping_prices!$C$1:$F10720,MATCH(I9493,shipping_prices!$A$1:$A10720,0),MATCH(M9493,shipping_prices!$C$1:$F$1,0))</f>
        <v>18.38</v>
      </c>
      <c r="X9493" s="15" t="str">
        <f t="shared" si="5"/>
        <v>Chris CortesSeattleWashington</v>
      </c>
      <c r="Y9493" s="15" t="str">
        <f t="shared" si="6"/>
        <v>Low</v>
      </c>
    </row>
    <row r="9494">
      <c r="A9494" s="1">
        <v>43431.0</v>
      </c>
      <c r="B9494" s="2" t="s">
        <v>8180</v>
      </c>
      <c r="C9494" s="2">
        <v>2.0</v>
      </c>
      <c r="D9494" s="2" t="s">
        <v>339</v>
      </c>
      <c r="E9494" s="2" t="s">
        <v>27</v>
      </c>
      <c r="F9494" s="2" t="s">
        <v>3126</v>
      </c>
      <c r="G9494" s="2" t="s">
        <v>45</v>
      </c>
      <c r="H9494" s="2" t="s">
        <v>246</v>
      </c>
      <c r="I9494" s="2" t="s">
        <v>158</v>
      </c>
      <c r="J9494" s="2" t="s">
        <v>159</v>
      </c>
      <c r="K9494" s="2" t="s">
        <v>43</v>
      </c>
      <c r="L9494" s="10">
        <v>43440.0</v>
      </c>
      <c r="M9494" s="2" t="s">
        <v>142</v>
      </c>
      <c r="N9494" s="11">
        <v>0.0</v>
      </c>
      <c r="O9494" s="12">
        <v>24.0</v>
      </c>
      <c r="P9494" s="13">
        <v>0.17</v>
      </c>
      <c r="Q9494" s="13">
        <v>140.0</v>
      </c>
      <c r="R9494" s="13">
        <f t="shared" si="1"/>
        <v>140</v>
      </c>
      <c r="S9494" s="14">
        <f t="shared" si="2"/>
        <v>70</v>
      </c>
      <c r="T9494" s="14">
        <f t="shared" si="3"/>
        <v>0.1714285714</v>
      </c>
      <c r="U9494" s="15" t="str">
        <f>vlookup(F9494,'Sub categories'!$A:$C,3,False)</f>
        <v>Furnishings</v>
      </c>
      <c r="V9494" s="16">
        <f t="shared" si="4"/>
        <v>9</v>
      </c>
      <c r="W9494" s="17">
        <f t="array" ref="W9494">INDEX(shipping_prices!$C$1:$F10721,MATCH(I9494,shipping_prices!$A$1:$A10721,0),MATCH(M9494,shipping_prices!$C$1:$F$1,0))</f>
        <v>18.38</v>
      </c>
      <c r="X9494" s="15" t="str">
        <f t="shared" si="5"/>
        <v>Chris CortesSeattleWashington</v>
      </c>
      <c r="Y9494" s="15" t="str">
        <f t="shared" si="6"/>
        <v>Low</v>
      </c>
    </row>
    <row r="9495" hidden="1">
      <c r="A9495" s="1">
        <v>43431.0</v>
      </c>
      <c r="B9495" s="2" t="s">
        <v>8181</v>
      </c>
      <c r="C9495" s="2">
        <v>2.0</v>
      </c>
      <c r="D9495" s="2" t="s">
        <v>1768</v>
      </c>
      <c r="E9495" s="2" t="s">
        <v>27</v>
      </c>
      <c r="F9495" s="2" t="s">
        <v>4435</v>
      </c>
      <c r="G9495" s="2" t="s">
        <v>39</v>
      </c>
      <c r="H9495" s="2" t="s">
        <v>1687</v>
      </c>
      <c r="I9495" s="2" t="s">
        <v>63</v>
      </c>
      <c r="J9495" s="2" t="s">
        <v>64</v>
      </c>
      <c r="K9495" s="2" t="s">
        <v>43</v>
      </c>
      <c r="L9495" s="10">
        <v>43439.0</v>
      </c>
      <c r="M9495" s="2" t="s">
        <v>34</v>
      </c>
      <c r="N9495" s="11">
        <v>0.2</v>
      </c>
      <c r="O9495" s="12">
        <v>-8.0</v>
      </c>
      <c r="P9495" s="13">
        <v>-0.24</v>
      </c>
      <c r="Q9495" s="13">
        <v>35.0</v>
      </c>
      <c r="R9495" s="13">
        <f t="shared" si="1"/>
        <v>43.75</v>
      </c>
      <c r="S9495" s="14">
        <f t="shared" si="2"/>
        <v>21.875</v>
      </c>
      <c r="T9495" s="14">
        <f t="shared" si="3"/>
        <v>-0.2285714286</v>
      </c>
      <c r="U9495" s="15" t="str">
        <f>vlookup(F9495,'Sub categories'!$A:$C,3,False)</f>
        <v>Storage</v>
      </c>
      <c r="V9495" s="16">
        <f t="shared" si="4"/>
        <v>8</v>
      </c>
      <c r="W9495" s="17">
        <f t="array" ref="W9495">INDEX(shipping_prices!$C$1:$F10722,MATCH(I9495,shipping_prices!$A$1:$A10722,0),MATCH(M9495,shipping_prices!$C$1:$F$1,0))</f>
        <v>10.53</v>
      </c>
      <c r="X9495" s="15" t="str">
        <f t="shared" si="5"/>
        <v>Frank OlsenGlendaleArizona</v>
      </c>
      <c r="Y9495" s="15" t="str">
        <f t="shared" si="6"/>
        <v>loss</v>
      </c>
    </row>
    <row r="9496" hidden="1">
      <c r="A9496" s="1">
        <v>43431.0</v>
      </c>
      <c r="B9496" s="2" t="s">
        <v>8181</v>
      </c>
      <c r="C9496" s="2">
        <v>2.0</v>
      </c>
      <c r="D9496" s="2" t="s">
        <v>1768</v>
      </c>
      <c r="E9496" s="2" t="s">
        <v>27</v>
      </c>
      <c r="F9496" s="2" t="s">
        <v>3572</v>
      </c>
      <c r="G9496" s="2" t="s">
        <v>39</v>
      </c>
      <c r="H9496" s="2" t="s">
        <v>182</v>
      </c>
      <c r="I9496" s="2" t="s">
        <v>63</v>
      </c>
      <c r="J9496" s="2" t="s">
        <v>64</v>
      </c>
      <c r="K9496" s="2" t="s">
        <v>43</v>
      </c>
      <c r="L9496" s="10">
        <v>43439.0</v>
      </c>
      <c r="M9496" s="2" t="s">
        <v>34</v>
      </c>
      <c r="N9496" s="11">
        <v>0.7</v>
      </c>
      <c r="O9496" s="12">
        <v>-48.0</v>
      </c>
      <c r="P9496" s="13">
        <v>-0.67</v>
      </c>
      <c r="Q9496" s="13">
        <v>73.0</v>
      </c>
      <c r="R9496" s="13">
        <f t="shared" si="1"/>
        <v>243.3333333</v>
      </c>
      <c r="S9496" s="14">
        <f t="shared" si="2"/>
        <v>121.6666667</v>
      </c>
      <c r="T9496" s="14">
        <f t="shared" si="3"/>
        <v>-0.6575342466</v>
      </c>
      <c r="U9496" s="15" t="str">
        <f>vlookup(F9496,'Sub categories'!$A:$C,3,False)</f>
        <v>Binders</v>
      </c>
      <c r="V9496" s="16">
        <f t="shared" si="4"/>
        <v>8</v>
      </c>
      <c r="W9496" s="17">
        <f t="array" ref="W9496">INDEX(shipping_prices!$C$1:$F10723,MATCH(I9496,shipping_prices!$A$1:$A10723,0),MATCH(M9496,shipping_prices!$C$1:$F$1,0))</f>
        <v>10.53</v>
      </c>
      <c r="X9496" s="15" t="str">
        <f t="shared" si="5"/>
        <v>Frank OlsenGlendaleArizona</v>
      </c>
      <c r="Y9496" s="15" t="str">
        <f t="shared" si="6"/>
        <v>loss</v>
      </c>
    </row>
    <row r="9497" hidden="1">
      <c r="A9497" s="1">
        <v>43431.0</v>
      </c>
      <c r="B9497" s="2" t="s">
        <v>8181</v>
      </c>
      <c r="C9497" s="2">
        <v>7.0</v>
      </c>
      <c r="D9497" s="2" t="s">
        <v>1768</v>
      </c>
      <c r="E9497" s="2" t="s">
        <v>27</v>
      </c>
      <c r="F9497" s="2" t="s">
        <v>2597</v>
      </c>
      <c r="G9497" s="2" t="s">
        <v>29</v>
      </c>
      <c r="H9497" s="2" t="s">
        <v>764</v>
      </c>
      <c r="I9497" s="2" t="s">
        <v>63</v>
      </c>
      <c r="J9497" s="2" t="s">
        <v>64</v>
      </c>
      <c r="K9497" s="2" t="s">
        <v>43</v>
      </c>
      <c r="L9497" s="10">
        <v>43439.0</v>
      </c>
      <c r="M9497" s="2" t="s">
        <v>34</v>
      </c>
      <c r="N9497" s="11">
        <v>0.2</v>
      </c>
      <c r="O9497" s="12">
        <v>12.0</v>
      </c>
      <c r="P9497" s="13">
        <v>0.14</v>
      </c>
      <c r="Q9497" s="13">
        <v>90.0</v>
      </c>
      <c r="R9497" s="13">
        <f t="shared" si="1"/>
        <v>112.5</v>
      </c>
      <c r="S9497" s="14">
        <f t="shared" si="2"/>
        <v>16.07142857</v>
      </c>
      <c r="T9497" s="14">
        <f t="shared" si="3"/>
        <v>0.1333333333</v>
      </c>
      <c r="U9497" s="15" t="str">
        <f>vlookup(F9497,'Sub categories'!$A:$C,3,False)</f>
        <v>Accessories</v>
      </c>
      <c r="V9497" s="16">
        <f t="shared" si="4"/>
        <v>8</v>
      </c>
      <c r="W9497" s="17">
        <f t="array" ref="W9497">INDEX(shipping_prices!$C$1:$F10724,MATCH(I9497,shipping_prices!$A$1:$A10724,0),MATCH(M9497,shipping_prices!$C$1:$F$1,0))</f>
        <v>10.53</v>
      </c>
      <c r="X9497" s="15" t="str">
        <f t="shared" si="5"/>
        <v>Frank OlsenGlendaleArizona</v>
      </c>
      <c r="Y9497" s="15" t="str">
        <f t="shared" si="6"/>
        <v>Low</v>
      </c>
    </row>
    <row r="9498" hidden="1">
      <c r="A9498" s="1">
        <v>43431.0</v>
      </c>
      <c r="B9498" s="2" t="s">
        <v>8182</v>
      </c>
      <c r="C9498" s="2">
        <v>7.0</v>
      </c>
      <c r="D9498" s="2" t="s">
        <v>6159</v>
      </c>
      <c r="E9498" s="2" t="s">
        <v>27</v>
      </c>
      <c r="F9498" s="2" t="s">
        <v>153</v>
      </c>
      <c r="G9498" s="2" t="s">
        <v>39</v>
      </c>
      <c r="H9498" s="2" t="s">
        <v>79</v>
      </c>
      <c r="I9498" s="2" t="s">
        <v>320</v>
      </c>
      <c r="J9498" s="2" t="s">
        <v>321</v>
      </c>
      <c r="K9498" s="2" t="s">
        <v>33</v>
      </c>
      <c r="L9498" s="10">
        <v>43442.0</v>
      </c>
      <c r="M9498" s="2" t="s">
        <v>34</v>
      </c>
      <c r="N9498" s="11">
        <v>0.7</v>
      </c>
      <c r="O9498" s="12">
        <v>-46.0</v>
      </c>
      <c r="P9498" s="13">
        <v>-0.77</v>
      </c>
      <c r="Q9498" s="13">
        <v>60.0</v>
      </c>
      <c r="R9498" s="13">
        <f t="shared" si="1"/>
        <v>200</v>
      </c>
      <c r="S9498" s="14">
        <f t="shared" si="2"/>
        <v>28.57142857</v>
      </c>
      <c r="T9498" s="14">
        <f t="shared" si="3"/>
        <v>-0.7666666667</v>
      </c>
      <c r="U9498" s="15" t="str">
        <f>vlookup(F9498,'Sub categories'!$A:$C,3,False)</f>
        <v>Binders</v>
      </c>
      <c r="V9498" s="16">
        <f t="shared" si="4"/>
        <v>11</v>
      </c>
      <c r="W9498" s="17">
        <f t="array" ref="W9498">INDEX(shipping_prices!$C$1:$F10725,MATCH(I9498,shipping_prices!$A$1:$A10725,0),MATCH(M9498,shipping_prices!$C$1:$F$1,0))</f>
        <v>10.45</v>
      </c>
      <c r="X9498" s="15" t="str">
        <f t="shared" si="5"/>
        <v>Jennifer HalladayClevelandOhio</v>
      </c>
      <c r="Y9498" s="15" t="str">
        <f t="shared" si="6"/>
        <v>loss</v>
      </c>
    </row>
    <row r="9499" hidden="1">
      <c r="A9499" s="1">
        <v>43431.0</v>
      </c>
      <c r="B9499" s="2" t="s">
        <v>8183</v>
      </c>
      <c r="C9499" s="2">
        <v>3.0</v>
      </c>
      <c r="D9499" s="2" t="s">
        <v>1778</v>
      </c>
      <c r="E9499" s="2" t="s">
        <v>27</v>
      </c>
      <c r="F9499" s="2" t="s">
        <v>3800</v>
      </c>
      <c r="G9499" s="2" t="s">
        <v>39</v>
      </c>
      <c r="H9499" s="2" t="s">
        <v>216</v>
      </c>
      <c r="I9499" s="2" t="s">
        <v>3851</v>
      </c>
      <c r="J9499" s="2" t="s">
        <v>89</v>
      </c>
      <c r="K9499" s="2" t="s">
        <v>54</v>
      </c>
      <c r="L9499" s="10">
        <v>43440.0</v>
      </c>
      <c r="M9499" s="2" t="s">
        <v>142</v>
      </c>
      <c r="N9499" s="11">
        <v>0.0</v>
      </c>
      <c r="O9499" s="12">
        <v>10.0</v>
      </c>
      <c r="P9499" s="13">
        <v>0.3</v>
      </c>
      <c r="Q9499" s="13">
        <v>35.0</v>
      </c>
      <c r="R9499" s="13">
        <f t="shared" si="1"/>
        <v>35</v>
      </c>
      <c r="S9499" s="14">
        <f t="shared" si="2"/>
        <v>11.66666667</v>
      </c>
      <c r="T9499" s="14">
        <f t="shared" si="3"/>
        <v>0.2857142857</v>
      </c>
      <c r="U9499" s="15" t="str">
        <f>vlookup(F9499,'Sub categories'!$A:$C,3,False)</f>
        <v>Art</v>
      </c>
      <c r="V9499" s="16">
        <f t="shared" si="4"/>
        <v>9</v>
      </c>
      <c r="W9499" s="17">
        <f t="array" ref="W9499">INDEX(shipping_prices!$C$1:$F10726,MATCH(I9499,shipping_prices!$A$1:$A10726,0),MATCH(M9499,shipping_prices!$C$1:$F$1,0))</f>
        <v>23.64</v>
      </c>
      <c r="X9499" s="15" t="str">
        <f t="shared" si="5"/>
        <v>Adam ShillingsburgCharlottesvilleVirginia</v>
      </c>
      <c r="Y9499" s="15" t="str">
        <f t="shared" si="6"/>
        <v>Low</v>
      </c>
    </row>
    <row r="9500" hidden="1">
      <c r="A9500" s="1">
        <v>43431.0</v>
      </c>
      <c r="B9500" s="2" t="s">
        <v>8184</v>
      </c>
      <c r="C9500" s="2">
        <v>7.0</v>
      </c>
      <c r="D9500" s="2" t="s">
        <v>4166</v>
      </c>
      <c r="E9500" s="2" t="s">
        <v>37</v>
      </c>
      <c r="F9500" s="2" t="s">
        <v>2334</v>
      </c>
      <c r="G9500" s="2" t="s">
        <v>39</v>
      </c>
      <c r="H9500" s="2" t="s">
        <v>79</v>
      </c>
      <c r="I9500" s="2" t="s">
        <v>6642</v>
      </c>
      <c r="J9500" s="2" t="s">
        <v>76</v>
      </c>
      <c r="K9500" s="2" t="s">
        <v>77</v>
      </c>
      <c r="L9500" s="10">
        <v>43437.0</v>
      </c>
      <c r="M9500" s="2" t="s">
        <v>34</v>
      </c>
      <c r="N9500" s="11">
        <v>0.8</v>
      </c>
      <c r="O9500" s="12">
        <v>-19.0</v>
      </c>
      <c r="P9500" s="13">
        <v>-1.65</v>
      </c>
      <c r="Q9500" s="13">
        <v>11.0</v>
      </c>
      <c r="R9500" s="13">
        <f t="shared" si="1"/>
        <v>55</v>
      </c>
      <c r="S9500" s="14">
        <f t="shared" si="2"/>
        <v>7.857142857</v>
      </c>
      <c r="T9500" s="14">
        <f t="shared" si="3"/>
        <v>-1.727272727</v>
      </c>
      <c r="U9500" s="15" t="str">
        <f>vlookup(F9500,'Sub categories'!$A:$C,3,False)</f>
        <v>Binders</v>
      </c>
      <c r="V9500" s="16">
        <f t="shared" si="4"/>
        <v>6</v>
      </c>
      <c r="W9500" s="17">
        <f t="array" ref="W9500">INDEX(shipping_prices!$C$1:$F10727,MATCH(I9500,shipping_prices!$A$1:$A10727,0),MATCH(M9500,shipping_prices!$C$1:$F$1,0))</f>
        <v>14.39</v>
      </c>
      <c r="X9500" s="15" t="str">
        <f t="shared" si="5"/>
        <v>Sally HughsbyPearlandTexas</v>
      </c>
      <c r="Y9500" s="15" t="str">
        <f t="shared" si="6"/>
        <v>loss</v>
      </c>
    </row>
    <row r="9501" hidden="1">
      <c r="A9501" s="1">
        <v>43431.0</v>
      </c>
      <c r="B9501" s="2" t="s">
        <v>8184</v>
      </c>
      <c r="C9501" s="2">
        <v>3.0</v>
      </c>
      <c r="D9501" s="2" t="s">
        <v>4166</v>
      </c>
      <c r="E9501" s="2" t="s">
        <v>37</v>
      </c>
      <c r="F9501" s="2" t="s">
        <v>589</v>
      </c>
      <c r="G9501" s="2" t="s">
        <v>39</v>
      </c>
      <c r="H9501" s="2" t="s">
        <v>589</v>
      </c>
      <c r="I9501" s="2" t="s">
        <v>6642</v>
      </c>
      <c r="J9501" s="2" t="s">
        <v>76</v>
      </c>
      <c r="K9501" s="2" t="s">
        <v>77</v>
      </c>
      <c r="L9501" s="10">
        <v>43437.0</v>
      </c>
      <c r="M9501" s="2" t="s">
        <v>34</v>
      </c>
      <c r="N9501" s="11">
        <v>0.2</v>
      </c>
      <c r="O9501" s="12">
        <v>5.0</v>
      </c>
      <c r="P9501" s="13">
        <v>0.38</v>
      </c>
      <c r="Q9501" s="13">
        <v>13.0</v>
      </c>
      <c r="R9501" s="13">
        <f t="shared" si="1"/>
        <v>16.25</v>
      </c>
      <c r="S9501" s="14">
        <f t="shared" si="2"/>
        <v>5.416666667</v>
      </c>
      <c r="T9501" s="14">
        <f t="shared" si="3"/>
        <v>0.3846153846</v>
      </c>
      <c r="U9501" s="15" t="str">
        <f>vlookup(F9501,'Sub categories'!$A:$C,3,False)</f>
        <v>Envelopes</v>
      </c>
      <c r="V9501" s="16">
        <f t="shared" si="4"/>
        <v>6</v>
      </c>
      <c r="W9501" s="17">
        <f t="array" ref="W9501">INDEX(shipping_prices!$C$1:$F10728,MATCH(I9501,shipping_prices!$A$1:$A10728,0),MATCH(M9501,shipping_prices!$C$1:$F$1,0))</f>
        <v>14.39</v>
      </c>
      <c r="X9501" s="15" t="str">
        <f t="shared" si="5"/>
        <v>Sally HughsbyPearlandTexas</v>
      </c>
      <c r="Y9501" s="15" t="str">
        <f t="shared" si="6"/>
        <v>Low</v>
      </c>
    </row>
    <row r="9502" hidden="1">
      <c r="A9502" s="1">
        <v>43431.0</v>
      </c>
      <c r="B9502" s="2" t="s">
        <v>8185</v>
      </c>
      <c r="C9502" s="2">
        <v>3.0</v>
      </c>
      <c r="D9502" s="2" t="s">
        <v>6344</v>
      </c>
      <c r="E9502" s="2" t="s">
        <v>49</v>
      </c>
      <c r="F9502" s="2" t="s">
        <v>2023</v>
      </c>
      <c r="G9502" s="2" t="s">
        <v>39</v>
      </c>
      <c r="H9502" s="2" t="s">
        <v>146</v>
      </c>
      <c r="I9502" s="2" t="s">
        <v>120</v>
      </c>
      <c r="J9502" s="2" t="s">
        <v>53</v>
      </c>
      <c r="K9502" s="2" t="s">
        <v>54</v>
      </c>
      <c r="L9502" s="10">
        <v>43434.0</v>
      </c>
      <c r="M9502" s="2" t="s">
        <v>34</v>
      </c>
      <c r="N9502" s="11">
        <v>0.7</v>
      </c>
      <c r="O9502" s="12">
        <v>-4.0</v>
      </c>
      <c r="P9502" s="13">
        <v>-0.73</v>
      </c>
      <c r="Q9502" s="13">
        <v>5.0</v>
      </c>
      <c r="R9502" s="13">
        <f t="shared" si="1"/>
        <v>16.66666667</v>
      </c>
      <c r="S9502" s="14">
        <f t="shared" si="2"/>
        <v>5.555555556</v>
      </c>
      <c r="T9502" s="14">
        <f t="shared" si="3"/>
        <v>-0.8</v>
      </c>
      <c r="U9502" s="15" t="str">
        <f>vlookup(F9502,'Sub categories'!$A:$C,3,False)</f>
        <v>Binders</v>
      </c>
      <c r="V9502" s="16">
        <f t="shared" si="4"/>
        <v>3</v>
      </c>
      <c r="W9502" s="17">
        <f t="array" ref="W9502">INDEX(shipping_prices!$C$1:$F10729,MATCH(I9502,shipping_prices!$A$1:$A10729,0),MATCH(M9502,shipping_prices!$C$1:$F$1,0))</f>
        <v>10.57</v>
      </c>
      <c r="X9502" s="15" t="str">
        <f t="shared" si="5"/>
        <v>Mick HernandezSanfordFlorida</v>
      </c>
      <c r="Y9502" s="15" t="str">
        <f t="shared" si="6"/>
        <v>loss</v>
      </c>
    </row>
    <row r="9503">
      <c r="A9503" s="1">
        <v>43431.0</v>
      </c>
      <c r="B9503" s="2" t="s">
        <v>8185</v>
      </c>
      <c r="C9503" s="2">
        <v>6.0</v>
      </c>
      <c r="D9503" s="2" t="s">
        <v>6344</v>
      </c>
      <c r="E9503" s="2" t="s">
        <v>49</v>
      </c>
      <c r="F9503" s="2" t="s">
        <v>245</v>
      </c>
      <c r="G9503" s="2" t="s">
        <v>45</v>
      </c>
      <c r="H9503" s="2" t="s">
        <v>246</v>
      </c>
      <c r="I9503" s="2" t="s">
        <v>120</v>
      </c>
      <c r="J9503" s="2" t="s">
        <v>53</v>
      </c>
      <c r="K9503" s="2" t="s">
        <v>54</v>
      </c>
      <c r="L9503" s="10">
        <v>43434.0</v>
      </c>
      <c r="M9503" s="2" t="s">
        <v>34</v>
      </c>
      <c r="N9503" s="11">
        <v>0.2</v>
      </c>
      <c r="O9503" s="12">
        <v>-8.0</v>
      </c>
      <c r="P9503" s="13">
        <v>-0.04</v>
      </c>
      <c r="Q9503" s="13">
        <v>221.0</v>
      </c>
      <c r="R9503" s="13">
        <f t="shared" si="1"/>
        <v>276.25</v>
      </c>
      <c r="S9503" s="14">
        <f t="shared" si="2"/>
        <v>46.04166667</v>
      </c>
      <c r="T9503" s="14">
        <f t="shared" si="3"/>
        <v>-0.03619909502</v>
      </c>
      <c r="U9503" s="15" t="str">
        <f>vlookup(F9503,'Sub categories'!$A:$C,3,False)</f>
        <v>Furnishings</v>
      </c>
      <c r="V9503" s="16">
        <f t="shared" si="4"/>
        <v>3</v>
      </c>
      <c r="W9503" s="17">
        <f t="array" ref="W9503">INDEX(shipping_prices!$C$1:$F10730,MATCH(I9503,shipping_prices!$A$1:$A10730,0),MATCH(M9503,shipping_prices!$C$1:$F$1,0))</f>
        <v>10.57</v>
      </c>
      <c r="X9503" s="15" t="str">
        <f t="shared" si="5"/>
        <v>Mick HernandezSanfordFlorida</v>
      </c>
      <c r="Y9503" s="15" t="str">
        <f t="shared" si="6"/>
        <v>loss</v>
      </c>
    </row>
    <row r="9504" hidden="1">
      <c r="A9504" s="1">
        <v>43431.0</v>
      </c>
      <c r="B9504" s="2" t="s">
        <v>8186</v>
      </c>
      <c r="C9504" s="2">
        <v>2.0</v>
      </c>
      <c r="D9504" s="2" t="s">
        <v>675</v>
      </c>
      <c r="E9504" s="2" t="s">
        <v>37</v>
      </c>
      <c r="F9504" s="2" t="s">
        <v>3740</v>
      </c>
      <c r="G9504" s="2" t="s">
        <v>39</v>
      </c>
      <c r="H9504" s="2" t="s">
        <v>51</v>
      </c>
      <c r="I9504" s="2" t="s">
        <v>31</v>
      </c>
      <c r="J9504" s="2" t="s">
        <v>32</v>
      </c>
      <c r="K9504" s="2" t="s">
        <v>33</v>
      </c>
      <c r="L9504" s="10">
        <v>43434.0</v>
      </c>
      <c r="M9504" s="2" t="s">
        <v>34</v>
      </c>
      <c r="N9504" s="11">
        <v>0.0</v>
      </c>
      <c r="O9504" s="12">
        <v>6.0</v>
      </c>
      <c r="P9504" s="13">
        <v>0.48</v>
      </c>
      <c r="Q9504" s="13">
        <v>13.0</v>
      </c>
      <c r="R9504" s="13">
        <f t="shared" si="1"/>
        <v>13</v>
      </c>
      <c r="S9504" s="14">
        <f t="shared" si="2"/>
        <v>6.5</v>
      </c>
      <c r="T9504" s="14">
        <f t="shared" si="3"/>
        <v>0.4615384615</v>
      </c>
      <c r="U9504" s="15" t="str">
        <f>vlookup(F9504,'Sub categories'!$A:$C,3,False)</f>
        <v>Paper</v>
      </c>
      <c r="V9504" s="16">
        <f t="shared" si="4"/>
        <v>3</v>
      </c>
      <c r="W9504" s="17">
        <f t="array" ref="W9504">INDEX(shipping_prices!$C$1:$F10731,MATCH(I9504,shipping_prices!$A$1:$A10731,0),MATCH(M9504,shipping_prices!$C$1:$F$1,0))</f>
        <v>10.09</v>
      </c>
      <c r="X9504" s="15" t="str">
        <f t="shared" si="5"/>
        <v>Anthony RawlesNew York CityNew York</v>
      </c>
      <c r="Y9504" s="15" t="str">
        <f t="shared" si="6"/>
        <v>Low</v>
      </c>
    </row>
    <row r="9505">
      <c r="A9505" s="1">
        <v>43432.0</v>
      </c>
      <c r="B9505" s="2" t="s">
        <v>8186</v>
      </c>
      <c r="C9505" s="2">
        <v>2.0</v>
      </c>
      <c r="D9505" s="2" t="s">
        <v>675</v>
      </c>
      <c r="E9505" s="2" t="s">
        <v>37</v>
      </c>
      <c r="F9505" s="2" t="s">
        <v>422</v>
      </c>
      <c r="G9505" s="2" t="s">
        <v>45</v>
      </c>
      <c r="H9505" s="2" t="s">
        <v>423</v>
      </c>
      <c r="I9505" s="2" t="s">
        <v>31</v>
      </c>
      <c r="J9505" s="2" t="s">
        <v>32</v>
      </c>
      <c r="K9505" s="2" t="s">
        <v>33</v>
      </c>
      <c r="L9505" s="10">
        <v>43434.0</v>
      </c>
      <c r="M9505" s="2" t="s">
        <v>34</v>
      </c>
      <c r="N9505" s="11">
        <v>0.1</v>
      </c>
      <c r="O9505" s="12">
        <v>25.0</v>
      </c>
      <c r="P9505" s="13">
        <v>0.16</v>
      </c>
      <c r="Q9505" s="13">
        <v>164.0</v>
      </c>
      <c r="R9505" s="13">
        <f t="shared" si="1"/>
        <v>182.2222222</v>
      </c>
      <c r="S9505" s="14">
        <f t="shared" si="2"/>
        <v>91.11111111</v>
      </c>
      <c r="T9505" s="14">
        <f t="shared" si="3"/>
        <v>0.1524390244</v>
      </c>
      <c r="U9505" s="15" t="str">
        <f>vlookup(F9505,'Sub categories'!$A:$C,3,False)</f>
        <v>Chairs</v>
      </c>
      <c r="V9505" s="16">
        <f t="shared" si="4"/>
        <v>2</v>
      </c>
      <c r="W9505" s="17">
        <f t="array" ref="W9505">INDEX(shipping_prices!$C$1:$F10732,MATCH(I9505,shipping_prices!$A$1:$A10732,0),MATCH(M9505,shipping_prices!$C$1:$F$1,0))</f>
        <v>10.09</v>
      </c>
      <c r="X9505" s="15" t="str">
        <f t="shared" si="5"/>
        <v>Anthony RawlesNew York CityNew York</v>
      </c>
      <c r="Y9505" s="15" t="str">
        <f t="shared" si="6"/>
        <v>Low</v>
      </c>
    </row>
    <row r="9506">
      <c r="A9506" s="1">
        <v>43432.0</v>
      </c>
      <c r="B9506" s="2" t="s">
        <v>8186</v>
      </c>
      <c r="C9506" s="2">
        <v>4.0</v>
      </c>
      <c r="D9506" s="2" t="s">
        <v>675</v>
      </c>
      <c r="E9506" s="2" t="s">
        <v>37</v>
      </c>
      <c r="F9506" s="2" t="s">
        <v>245</v>
      </c>
      <c r="G9506" s="2" t="s">
        <v>45</v>
      </c>
      <c r="H9506" s="2" t="s">
        <v>246</v>
      </c>
      <c r="I9506" s="2" t="s">
        <v>31</v>
      </c>
      <c r="J9506" s="2" t="s">
        <v>32</v>
      </c>
      <c r="K9506" s="2" t="s">
        <v>33</v>
      </c>
      <c r="L9506" s="10">
        <v>43434.0</v>
      </c>
      <c r="M9506" s="2" t="s">
        <v>34</v>
      </c>
      <c r="N9506" s="11">
        <v>0.0</v>
      </c>
      <c r="O9506" s="12">
        <v>31.0</v>
      </c>
      <c r="P9506" s="13">
        <v>0.17</v>
      </c>
      <c r="Q9506" s="13">
        <v>184.0</v>
      </c>
      <c r="R9506" s="13">
        <f t="shared" si="1"/>
        <v>184</v>
      </c>
      <c r="S9506" s="14">
        <f t="shared" si="2"/>
        <v>46</v>
      </c>
      <c r="T9506" s="14">
        <f t="shared" si="3"/>
        <v>0.1684782609</v>
      </c>
      <c r="U9506" s="15" t="str">
        <f>vlookup(F9506,'Sub categories'!$A:$C,3,False)</f>
        <v>Furnishings</v>
      </c>
      <c r="V9506" s="16">
        <f t="shared" si="4"/>
        <v>2</v>
      </c>
      <c r="W9506" s="17">
        <f t="array" ref="W9506">INDEX(shipping_prices!$C$1:$F10733,MATCH(I9506,shipping_prices!$A$1:$A10733,0),MATCH(M9506,shipping_prices!$C$1:$F$1,0))</f>
        <v>10.09</v>
      </c>
      <c r="X9506" s="15" t="str">
        <f t="shared" si="5"/>
        <v>Anthony RawlesNew York CityNew York</v>
      </c>
      <c r="Y9506" s="15" t="str">
        <f t="shared" si="6"/>
        <v>Low</v>
      </c>
    </row>
    <row r="9507" hidden="1">
      <c r="A9507" s="1">
        <v>43432.0</v>
      </c>
      <c r="B9507" s="2" t="s">
        <v>8187</v>
      </c>
      <c r="C9507" s="2">
        <v>6.0</v>
      </c>
      <c r="D9507" s="2" t="s">
        <v>1895</v>
      </c>
      <c r="E9507" s="2" t="s">
        <v>37</v>
      </c>
      <c r="F9507" s="2" t="s">
        <v>65</v>
      </c>
      <c r="G9507" s="2" t="s">
        <v>39</v>
      </c>
      <c r="H9507" s="2" t="s">
        <v>66</v>
      </c>
      <c r="I9507" s="2" t="s">
        <v>3954</v>
      </c>
      <c r="J9507" s="2" t="s">
        <v>141</v>
      </c>
      <c r="K9507" s="2" t="s">
        <v>77</v>
      </c>
      <c r="L9507" s="10">
        <v>43441.0</v>
      </c>
      <c r="M9507" s="2" t="s">
        <v>34</v>
      </c>
      <c r="N9507" s="11">
        <v>0.2</v>
      </c>
      <c r="O9507" s="12">
        <v>14.0</v>
      </c>
      <c r="P9507" s="13">
        <v>0.36</v>
      </c>
      <c r="Q9507" s="13">
        <v>38.0</v>
      </c>
      <c r="R9507" s="13">
        <f t="shared" si="1"/>
        <v>47.5</v>
      </c>
      <c r="S9507" s="14">
        <f t="shared" si="2"/>
        <v>7.916666667</v>
      </c>
      <c r="T9507" s="14">
        <f t="shared" si="3"/>
        <v>0.3684210526</v>
      </c>
      <c r="U9507" s="15" t="str">
        <f>vlookup(F9507,'Sub categories'!$A:$C,3,False)</f>
        <v>Paper</v>
      </c>
      <c r="V9507" s="16">
        <f t="shared" si="4"/>
        <v>9</v>
      </c>
      <c r="W9507" s="17">
        <f t="array" ref="W9507">INDEX(shipping_prices!$C$1:$F10734,MATCH(I9507,shipping_prices!$A$1:$A10734,0),MATCH(M9507,shipping_prices!$C$1:$F$1,0))</f>
        <v>10.73</v>
      </c>
      <c r="X9507" s="15" t="str">
        <f t="shared" si="5"/>
        <v>Patrick JonesRockfordIllinois</v>
      </c>
      <c r="Y9507" s="15" t="str">
        <f t="shared" si="6"/>
        <v>Low</v>
      </c>
    </row>
    <row r="9508" hidden="1">
      <c r="A9508" s="1">
        <v>43432.0</v>
      </c>
      <c r="B9508" s="2" t="s">
        <v>8188</v>
      </c>
      <c r="C9508" s="2">
        <v>4.0</v>
      </c>
      <c r="D9508" s="2" t="s">
        <v>1918</v>
      </c>
      <c r="E9508" s="2" t="s">
        <v>27</v>
      </c>
      <c r="F9508" s="2" t="s">
        <v>3439</v>
      </c>
      <c r="G9508" s="2" t="s">
        <v>39</v>
      </c>
      <c r="H9508" s="2" t="s">
        <v>216</v>
      </c>
      <c r="I9508" s="2" t="s">
        <v>891</v>
      </c>
      <c r="J9508" s="2" t="s">
        <v>42</v>
      </c>
      <c r="K9508" s="2" t="s">
        <v>43</v>
      </c>
      <c r="L9508" s="10">
        <v>43434.0</v>
      </c>
      <c r="M9508" s="2" t="s">
        <v>142</v>
      </c>
      <c r="N9508" s="11">
        <v>0.0</v>
      </c>
      <c r="O9508" s="12">
        <v>5.0</v>
      </c>
      <c r="P9508" s="13">
        <v>0.29</v>
      </c>
      <c r="Q9508" s="13">
        <v>17.0</v>
      </c>
      <c r="R9508" s="13">
        <f t="shared" si="1"/>
        <v>17</v>
      </c>
      <c r="S9508" s="14">
        <f t="shared" si="2"/>
        <v>4.25</v>
      </c>
      <c r="T9508" s="14">
        <f t="shared" si="3"/>
        <v>0.2941176471</v>
      </c>
      <c r="U9508" s="15" t="str">
        <f>vlookup(F9508,'Sub categories'!$A:$C,3,False)</f>
        <v>Art</v>
      </c>
      <c r="V9508" s="16">
        <f t="shared" si="4"/>
        <v>2</v>
      </c>
      <c r="W9508" s="17">
        <f t="array" ref="W9508">INDEX(shipping_prices!$C$1:$F10735,MATCH(I9508,shipping_prices!$A$1:$A10735,0),MATCH(M9508,shipping_prices!$C$1:$F$1,0))</f>
        <v>24.92</v>
      </c>
      <c r="X9508" s="15" t="str">
        <f t="shared" si="5"/>
        <v>Patrick RyanOaklandCalifornia</v>
      </c>
      <c r="Y9508" s="15" t="str">
        <f t="shared" si="6"/>
        <v>Low</v>
      </c>
    </row>
    <row r="9509" hidden="1">
      <c r="A9509" s="1">
        <v>43432.0</v>
      </c>
      <c r="B9509" s="2" t="s">
        <v>8188</v>
      </c>
      <c r="C9509" s="2">
        <v>5.0</v>
      </c>
      <c r="D9509" s="2" t="s">
        <v>1918</v>
      </c>
      <c r="E9509" s="2" t="s">
        <v>27</v>
      </c>
      <c r="F9509" s="2" t="s">
        <v>1413</v>
      </c>
      <c r="G9509" s="2" t="s">
        <v>39</v>
      </c>
      <c r="H9509" s="2" t="s">
        <v>193</v>
      </c>
      <c r="I9509" s="2" t="s">
        <v>891</v>
      </c>
      <c r="J9509" s="2" t="s">
        <v>42</v>
      </c>
      <c r="K9509" s="2" t="s">
        <v>43</v>
      </c>
      <c r="L9509" s="10">
        <v>43434.0</v>
      </c>
      <c r="M9509" s="2" t="s">
        <v>142</v>
      </c>
      <c r="N9509" s="11">
        <v>0.0</v>
      </c>
      <c r="O9509" s="12">
        <v>25.0</v>
      </c>
      <c r="P9509" s="13">
        <v>0.48</v>
      </c>
      <c r="Q9509" s="13">
        <v>52.0</v>
      </c>
      <c r="R9509" s="13">
        <f t="shared" si="1"/>
        <v>52</v>
      </c>
      <c r="S9509" s="14">
        <f t="shared" si="2"/>
        <v>10.4</v>
      </c>
      <c r="T9509" s="14">
        <f t="shared" si="3"/>
        <v>0.4807692308</v>
      </c>
      <c r="U9509" s="15" t="str">
        <f>vlookup(F9509,'Sub categories'!$A:$C,3,False)</f>
        <v>Labels</v>
      </c>
      <c r="V9509" s="16">
        <f t="shared" si="4"/>
        <v>2</v>
      </c>
      <c r="W9509" s="17">
        <f t="array" ref="W9509">INDEX(shipping_prices!$C$1:$F10736,MATCH(I9509,shipping_prices!$A$1:$A10736,0),MATCH(M9509,shipping_prices!$C$1:$F$1,0))</f>
        <v>24.92</v>
      </c>
      <c r="X9509" s="15" t="str">
        <f t="shared" si="5"/>
        <v>Patrick RyanOaklandCalifornia</v>
      </c>
      <c r="Y9509" s="15" t="str">
        <f t="shared" si="6"/>
        <v>Low</v>
      </c>
    </row>
    <row r="9510" hidden="1">
      <c r="A9510" s="1">
        <v>43432.0</v>
      </c>
      <c r="B9510" s="2" t="s">
        <v>8188</v>
      </c>
      <c r="C9510" s="2">
        <v>9.0</v>
      </c>
      <c r="D9510" s="2" t="s">
        <v>1918</v>
      </c>
      <c r="E9510" s="2" t="s">
        <v>27</v>
      </c>
      <c r="F9510" s="2" t="s">
        <v>1759</v>
      </c>
      <c r="G9510" s="2" t="s">
        <v>39</v>
      </c>
      <c r="H9510" s="2" t="s">
        <v>146</v>
      </c>
      <c r="I9510" s="2" t="s">
        <v>891</v>
      </c>
      <c r="J9510" s="2" t="s">
        <v>42</v>
      </c>
      <c r="K9510" s="2" t="s">
        <v>43</v>
      </c>
      <c r="L9510" s="10">
        <v>43434.0</v>
      </c>
      <c r="M9510" s="2" t="s">
        <v>142</v>
      </c>
      <c r="N9510" s="11">
        <v>0.2</v>
      </c>
      <c r="O9510" s="12">
        <v>42.0</v>
      </c>
      <c r="P9510" s="13">
        <v>0.36</v>
      </c>
      <c r="Q9510" s="13">
        <v>117.0</v>
      </c>
      <c r="R9510" s="13">
        <f t="shared" si="1"/>
        <v>146.25</v>
      </c>
      <c r="S9510" s="14">
        <f t="shared" si="2"/>
        <v>16.25</v>
      </c>
      <c r="T9510" s="14">
        <f t="shared" si="3"/>
        <v>0.358974359</v>
      </c>
      <c r="U9510" s="15" t="str">
        <f>vlookup(F9510,'Sub categories'!$A:$C,3,False)</f>
        <v>Binders</v>
      </c>
      <c r="V9510" s="16">
        <f t="shared" si="4"/>
        <v>2</v>
      </c>
      <c r="W9510" s="17">
        <f t="array" ref="W9510">INDEX(shipping_prices!$C$1:$F10737,MATCH(I9510,shipping_prices!$A$1:$A10737,0),MATCH(M9510,shipping_prices!$C$1:$F$1,0))</f>
        <v>24.92</v>
      </c>
      <c r="X9510" s="15" t="str">
        <f t="shared" si="5"/>
        <v>Patrick RyanOaklandCalifornia</v>
      </c>
      <c r="Y9510" s="15" t="str">
        <f t="shared" si="6"/>
        <v>High</v>
      </c>
    </row>
    <row r="9511">
      <c r="A9511" s="1">
        <v>43432.0</v>
      </c>
      <c r="B9511" s="2" t="s">
        <v>8188</v>
      </c>
      <c r="C9511" s="2">
        <v>4.0</v>
      </c>
      <c r="D9511" s="2" t="s">
        <v>1918</v>
      </c>
      <c r="E9511" s="2" t="s">
        <v>27</v>
      </c>
      <c r="F9511" s="2" t="s">
        <v>1519</v>
      </c>
      <c r="G9511" s="2" t="s">
        <v>45</v>
      </c>
      <c r="H9511" s="2" t="s">
        <v>246</v>
      </c>
      <c r="I9511" s="2" t="s">
        <v>891</v>
      </c>
      <c r="J9511" s="2" t="s">
        <v>42</v>
      </c>
      <c r="K9511" s="2" t="s">
        <v>43</v>
      </c>
      <c r="L9511" s="10">
        <v>43434.0</v>
      </c>
      <c r="M9511" s="2" t="s">
        <v>142</v>
      </c>
      <c r="N9511" s="11">
        <v>0.0</v>
      </c>
      <c r="O9511" s="12">
        <v>10.0</v>
      </c>
      <c r="P9511" s="13">
        <v>0.08</v>
      </c>
      <c r="Q9511" s="13">
        <v>130.0</v>
      </c>
      <c r="R9511" s="13">
        <f t="shared" si="1"/>
        <v>130</v>
      </c>
      <c r="S9511" s="14">
        <f t="shared" si="2"/>
        <v>32.5</v>
      </c>
      <c r="T9511" s="14">
        <f t="shared" si="3"/>
        <v>0.07692307692</v>
      </c>
      <c r="U9511" s="15" t="str">
        <f>vlookup(F9511,'Sub categories'!$A:$C,3,False)</f>
        <v>Furnishings</v>
      </c>
      <c r="V9511" s="16">
        <f t="shared" si="4"/>
        <v>2</v>
      </c>
      <c r="W9511" s="17">
        <f t="array" ref="W9511">INDEX(shipping_prices!$C$1:$F10738,MATCH(I9511,shipping_prices!$A$1:$A10738,0),MATCH(M9511,shipping_prices!$C$1:$F$1,0))</f>
        <v>24.92</v>
      </c>
      <c r="X9511" s="15" t="str">
        <f t="shared" si="5"/>
        <v>Patrick RyanOaklandCalifornia</v>
      </c>
      <c r="Y9511" s="15" t="str">
        <f t="shared" si="6"/>
        <v>Low</v>
      </c>
    </row>
    <row r="9512" hidden="1">
      <c r="A9512" s="1">
        <v>43432.0</v>
      </c>
      <c r="B9512" s="2" t="s">
        <v>8188</v>
      </c>
      <c r="C9512" s="2">
        <v>3.0</v>
      </c>
      <c r="D9512" s="2" t="s">
        <v>1918</v>
      </c>
      <c r="E9512" s="2" t="s">
        <v>27</v>
      </c>
      <c r="F9512" s="2" t="s">
        <v>5934</v>
      </c>
      <c r="G9512" s="2" t="s">
        <v>39</v>
      </c>
      <c r="H9512" s="2" t="s">
        <v>526</v>
      </c>
      <c r="I9512" s="2" t="s">
        <v>891</v>
      </c>
      <c r="J9512" s="2" t="s">
        <v>42</v>
      </c>
      <c r="K9512" s="2" t="s">
        <v>43</v>
      </c>
      <c r="L9512" s="10">
        <v>43434.0</v>
      </c>
      <c r="M9512" s="2" t="s">
        <v>142</v>
      </c>
      <c r="N9512" s="11">
        <v>0.0</v>
      </c>
      <c r="O9512" s="12">
        <v>55.0</v>
      </c>
      <c r="P9512" s="13">
        <v>0.27</v>
      </c>
      <c r="Q9512" s="13">
        <v>204.0</v>
      </c>
      <c r="R9512" s="13">
        <f t="shared" si="1"/>
        <v>204</v>
      </c>
      <c r="S9512" s="14">
        <f t="shared" si="2"/>
        <v>68</v>
      </c>
      <c r="T9512" s="14">
        <f t="shared" si="3"/>
        <v>0.2696078431</v>
      </c>
      <c r="U9512" s="15" t="str">
        <f>vlookup(F9512,'Sub categories'!$A:$C,3,False)</f>
        <v>Appliances</v>
      </c>
      <c r="V9512" s="16">
        <f t="shared" si="4"/>
        <v>2</v>
      </c>
      <c r="W9512" s="17">
        <f t="array" ref="W9512">INDEX(shipping_prices!$C$1:$F10739,MATCH(I9512,shipping_prices!$A$1:$A10739,0),MATCH(M9512,shipping_prices!$C$1:$F$1,0))</f>
        <v>24.92</v>
      </c>
      <c r="X9512" s="15" t="str">
        <f t="shared" si="5"/>
        <v>Patrick RyanOaklandCalifornia</v>
      </c>
      <c r="Y9512" s="15" t="str">
        <f t="shared" si="6"/>
        <v>High</v>
      </c>
    </row>
    <row r="9513" hidden="1">
      <c r="A9513" s="1">
        <v>43432.0</v>
      </c>
      <c r="B9513" s="2" t="s">
        <v>8188</v>
      </c>
      <c r="C9513" s="2">
        <v>4.0</v>
      </c>
      <c r="D9513" s="2" t="s">
        <v>1918</v>
      </c>
      <c r="E9513" s="2" t="s">
        <v>27</v>
      </c>
      <c r="F9513" s="2" t="s">
        <v>337</v>
      </c>
      <c r="G9513" s="2" t="s">
        <v>29</v>
      </c>
      <c r="H9513" s="2" t="s">
        <v>255</v>
      </c>
      <c r="I9513" s="2" t="s">
        <v>891</v>
      </c>
      <c r="J9513" s="2" t="s">
        <v>42</v>
      </c>
      <c r="K9513" s="2" t="s">
        <v>43</v>
      </c>
      <c r="L9513" s="10">
        <v>43434.0</v>
      </c>
      <c r="M9513" s="2" t="s">
        <v>142</v>
      </c>
      <c r="N9513" s="11">
        <v>0.2</v>
      </c>
      <c r="O9513" s="12">
        <v>38.0</v>
      </c>
      <c r="P9513" s="13">
        <v>0.09</v>
      </c>
      <c r="Q9513" s="13">
        <v>432.0</v>
      </c>
      <c r="R9513" s="13">
        <f t="shared" si="1"/>
        <v>540</v>
      </c>
      <c r="S9513" s="14">
        <f t="shared" si="2"/>
        <v>135</v>
      </c>
      <c r="T9513" s="14">
        <f t="shared" si="3"/>
        <v>0.08796296296</v>
      </c>
      <c r="U9513" s="15" t="str">
        <f>vlookup(F9513,'Sub categories'!$A:$C,3,False)</f>
        <v>Phones</v>
      </c>
      <c r="V9513" s="16">
        <f t="shared" si="4"/>
        <v>2</v>
      </c>
      <c r="W9513" s="17">
        <f t="array" ref="W9513">INDEX(shipping_prices!$C$1:$F10740,MATCH(I9513,shipping_prices!$A$1:$A10740,0),MATCH(M9513,shipping_prices!$C$1:$F$1,0))</f>
        <v>24.92</v>
      </c>
      <c r="X9513" s="15" t="str">
        <f t="shared" si="5"/>
        <v>Patrick RyanOaklandCalifornia</v>
      </c>
      <c r="Y9513" s="15" t="str">
        <f t="shared" si="6"/>
        <v>High</v>
      </c>
    </row>
    <row r="9514">
      <c r="A9514" s="1">
        <v>43432.0</v>
      </c>
      <c r="B9514" s="2" t="s">
        <v>8188</v>
      </c>
      <c r="C9514" s="2">
        <v>3.0</v>
      </c>
      <c r="D9514" s="2" t="s">
        <v>1918</v>
      </c>
      <c r="E9514" s="2" t="s">
        <v>27</v>
      </c>
      <c r="F9514" s="2" t="s">
        <v>1034</v>
      </c>
      <c r="G9514" s="2" t="s">
        <v>45</v>
      </c>
      <c r="H9514" s="2" t="s">
        <v>1035</v>
      </c>
      <c r="I9514" s="2" t="s">
        <v>891</v>
      </c>
      <c r="J9514" s="2" t="s">
        <v>42</v>
      </c>
      <c r="K9514" s="2" t="s">
        <v>43</v>
      </c>
      <c r="L9514" s="10">
        <v>43434.0</v>
      </c>
      <c r="M9514" s="2" t="s">
        <v>142</v>
      </c>
      <c r="N9514" s="11">
        <v>0.2</v>
      </c>
      <c r="O9514" s="12">
        <v>28.0</v>
      </c>
      <c r="P9514" s="13">
        <v>0.05</v>
      </c>
      <c r="Q9514" s="13">
        <v>569.0</v>
      </c>
      <c r="R9514" s="13">
        <f t="shared" si="1"/>
        <v>711.25</v>
      </c>
      <c r="S9514" s="14">
        <f t="shared" si="2"/>
        <v>237.0833333</v>
      </c>
      <c r="T9514" s="14">
        <f t="shared" si="3"/>
        <v>0.04920913884</v>
      </c>
      <c r="U9514" s="15" t="str">
        <f>vlookup(F9514,'Sub categories'!$A:$C,3,False)</f>
        <v>Tables</v>
      </c>
      <c r="V9514" s="16">
        <f t="shared" si="4"/>
        <v>2</v>
      </c>
      <c r="W9514" s="17">
        <f t="array" ref="W9514">INDEX(shipping_prices!$C$1:$F10741,MATCH(I9514,shipping_prices!$A$1:$A10741,0),MATCH(M9514,shipping_prices!$C$1:$F$1,0))</f>
        <v>24.92</v>
      </c>
      <c r="X9514" s="15" t="str">
        <f t="shared" si="5"/>
        <v>Patrick RyanOaklandCalifornia</v>
      </c>
      <c r="Y9514" s="15" t="str">
        <f t="shared" si="6"/>
        <v>High</v>
      </c>
    </row>
    <row r="9515" hidden="1">
      <c r="A9515" s="1">
        <v>43432.0</v>
      </c>
      <c r="B9515" s="2" t="s">
        <v>8189</v>
      </c>
      <c r="C9515" s="2">
        <v>2.0</v>
      </c>
      <c r="D9515" s="2" t="s">
        <v>728</v>
      </c>
      <c r="E9515" s="2" t="s">
        <v>49</v>
      </c>
      <c r="F9515" s="2" t="s">
        <v>3279</v>
      </c>
      <c r="G9515" s="2" t="s">
        <v>29</v>
      </c>
      <c r="H9515" s="2" t="s">
        <v>79</v>
      </c>
      <c r="I9515" s="2" t="s">
        <v>169</v>
      </c>
      <c r="J9515" s="2" t="s">
        <v>42</v>
      </c>
      <c r="K9515" s="2" t="s">
        <v>43</v>
      </c>
      <c r="L9515" s="10">
        <v>43438.0</v>
      </c>
      <c r="M9515" s="2" t="s">
        <v>142</v>
      </c>
      <c r="N9515" s="11">
        <v>0.2</v>
      </c>
      <c r="O9515" s="12">
        <v>-4.0</v>
      </c>
      <c r="P9515" s="13">
        <v>-0.2</v>
      </c>
      <c r="Q9515" s="13">
        <v>18.0</v>
      </c>
      <c r="R9515" s="13">
        <f t="shared" si="1"/>
        <v>22.5</v>
      </c>
      <c r="S9515" s="14">
        <f t="shared" si="2"/>
        <v>11.25</v>
      </c>
      <c r="T9515" s="14">
        <f t="shared" si="3"/>
        <v>-0.2222222222</v>
      </c>
      <c r="U9515" s="15" t="str">
        <f>vlookup(F9515,'Sub categories'!$A:$C,3,False)</f>
        <v>Phones</v>
      </c>
      <c r="V9515" s="16">
        <f t="shared" si="4"/>
        <v>6</v>
      </c>
      <c r="W9515" s="17">
        <f t="array" ref="W9515">INDEX(shipping_prices!$C$1:$F10742,MATCH(I9515,shipping_prices!$A$1:$A10742,0),MATCH(M9515,shipping_prices!$C$1:$F$1,0))</f>
        <v>18.39</v>
      </c>
      <c r="X9515" s="15" t="str">
        <f t="shared" si="5"/>
        <v>Maureen GastineauLos AngelesCalifornia</v>
      </c>
      <c r="Y9515" s="15" t="str">
        <f t="shared" si="6"/>
        <v>loss</v>
      </c>
    </row>
    <row r="9516">
      <c r="A9516" s="1">
        <v>43432.0</v>
      </c>
      <c r="B9516" s="2" t="s">
        <v>8189</v>
      </c>
      <c r="C9516" s="2">
        <v>2.0</v>
      </c>
      <c r="D9516" s="2" t="s">
        <v>728</v>
      </c>
      <c r="E9516" s="2" t="s">
        <v>49</v>
      </c>
      <c r="F9516" s="2" t="s">
        <v>3385</v>
      </c>
      <c r="G9516" s="2" t="s">
        <v>45</v>
      </c>
      <c r="H9516" s="2" t="s">
        <v>462</v>
      </c>
      <c r="I9516" s="2" t="s">
        <v>169</v>
      </c>
      <c r="J9516" s="2" t="s">
        <v>42</v>
      </c>
      <c r="K9516" s="2" t="s">
        <v>43</v>
      </c>
      <c r="L9516" s="10">
        <v>43438.0</v>
      </c>
      <c r="M9516" s="2" t="s">
        <v>142</v>
      </c>
      <c r="N9516" s="11">
        <v>0.15</v>
      </c>
      <c r="O9516" s="12">
        <v>141.0</v>
      </c>
      <c r="P9516" s="13">
        <v>0.09</v>
      </c>
      <c r="Q9516" s="13">
        <v>1498.0</v>
      </c>
      <c r="R9516" s="13">
        <f t="shared" si="1"/>
        <v>1762.352941</v>
      </c>
      <c r="S9516" s="14">
        <f t="shared" si="2"/>
        <v>881.1764706</v>
      </c>
      <c r="T9516" s="14">
        <f t="shared" si="3"/>
        <v>0.09412550067</v>
      </c>
      <c r="U9516" s="15" t="str">
        <f>vlookup(F9516,'Sub categories'!$A:$C,3,False)</f>
        <v>Bookcases</v>
      </c>
      <c r="V9516" s="16">
        <f t="shared" si="4"/>
        <v>6</v>
      </c>
      <c r="W9516" s="17">
        <f t="array" ref="W9516">INDEX(shipping_prices!$C$1:$F10743,MATCH(I9516,shipping_prices!$A$1:$A10743,0),MATCH(M9516,shipping_prices!$C$1:$F$1,0))</f>
        <v>18.39</v>
      </c>
      <c r="X9516" s="15" t="str">
        <f t="shared" si="5"/>
        <v>Maureen GastineauLos AngelesCalifornia</v>
      </c>
      <c r="Y9516" s="15" t="str">
        <f t="shared" si="6"/>
        <v>High</v>
      </c>
    </row>
    <row r="9517" hidden="1">
      <c r="A9517" s="1">
        <v>43433.0</v>
      </c>
      <c r="B9517" s="2" t="s">
        <v>8190</v>
      </c>
      <c r="C9517" s="2">
        <v>1.0</v>
      </c>
      <c r="D9517" s="2" t="s">
        <v>3434</v>
      </c>
      <c r="E9517" s="2" t="s">
        <v>49</v>
      </c>
      <c r="F9517" s="2" t="s">
        <v>2732</v>
      </c>
      <c r="G9517" s="2" t="s">
        <v>39</v>
      </c>
      <c r="H9517" s="2" t="s">
        <v>79</v>
      </c>
      <c r="I9517" s="2" t="s">
        <v>2308</v>
      </c>
      <c r="J9517" s="2" t="s">
        <v>1343</v>
      </c>
      <c r="K9517" s="2" t="s">
        <v>43</v>
      </c>
      <c r="L9517" s="10">
        <v>43435.0</v>
      </c>
      <c r="M9517" s="2" t="s">
        <v>34</v>
      </c>
      <c r="N9517" s="11">
        <v>0.7</v>
      </c>
      <c r="O9517" s="12">
        <v>-4.0</v>
      </c>
      <c r="P9517" s="13">
        <v>-0.67</v>
      </c>
      <c r="Q9517" s="13">
        <v>6.0</v>
      </c>
      <c r="R9517" s="13">
        <f t="shared" si="1"/>
        <v>20</v>
      </c>
      <c r="S9517" s="14">
        <f t="shared" si="2"/>
        <v>20</v>
      </c>
      <c r="T9517" s="14">
        <f t="shared" si="3"/>
        <v>-0.6666666667</v>
      </c>
      <c r="U9517" s="15" t="str">
        <f>vlookup(F9517,'Sub categories'!$A:$C,3,False)</f>
        <v>Binders</v>
      </c>
      <c r="V9517" s="16">
        <f t="shared" si="4"/>
        <v>2</v>
      </c>
      <c r="W9517" s="17">
        <f t="array" ref="W9517">INDEX(shipping_prices!$C$1:$F10744,MATCH(I9517,shipping_prices!$A$1:$A10744,0),MATCH(M9517,shipping_prices!$C$1:$F$1,0))</f>
        <v>9.97</v>
      </c>
      <c r="X9517" s="15" t="str">
        <f t="shared" si="5"/>
        <v>Roger BarcioPortlandOregon</v>
      </c>
      <c r="Y9517" s="15" t="str">
        <f t="shared" si="6"/>
        <v>loss</v>
      </c>
    </row>
    <row r="9518" hidden="1">
      <c r="A9518" s="1">
        <v>43433.0</v>
      </c>
      <c r="B9518" s="2" t="s">
        <v>8191</v>
      </c>
      <c r="C9518" s="2">
        <v>3.0</v>
      </c>
      <c r="D9518" s="2" t="s">
        <v>2185</v>
      </c>
      <c r="E9518" s="2" t="s">
        <v>27</v>
      </c>
      <c r="F9518" s="2" t="s">
        <v>924</v>
      </c>
      <c r="G9518" s="2" t="s">
        <v>39</v>
      </c>
      <c r="H9518" s="2" t="s">
        <v>79</v>
      </c>
      <c r="I9518" s="2" t="s">
        <v>169</v>
      </c>
      <c r="J9518" s="2" t="s">
        <v>42</v>
      </c>
      <c r="K9518" s="2" t="s">
        <v>43</v>
      </c>
      <c r="L9518" s="10">
        <v>43443.0</v>
      </c>
      <c r="M9518" s="2" t="s">
        <v>90</v>
      </c>
      <c r="N9518" s="11">
        <v>0.0</v>
      </c>
      <c r="O9518" s="12">
        <v>80.0</v>
      </c>
      <c r="P9518" s="13">
        <v>0.48</v>
      </c>
      <c r="Q9518" s="13">
        <v>166.0</v>
      </c>
      <c r="R9518" s="13">
        <f t="shared" si="1"/>
        <v>166</v>
      </c>
      <c r="S9518" s="14">
        <f t="shared" si="2"/>
        <v>55.33333333</v>
      </c>
      <c r="T9518" s="14">
        <f t="shared" si="3"/>
        <v>0.4819277108</v>
      </c>
      <c r="U9518" s="15" t="str">
        <f>vlookup(F9518,'Sub categories'!$A:$C,3,False)</f>
        <v>Paper</v>
      </c>
      <c r="V9518" s="16">
        <f t="shared" si="4"/>
        <v>10</v>
      </c>
      <c r="W9518" s="17">
        <f t="array" ref="W9518">INDEX(shipping_prices!$C$1:$F10745,MATCH(I9518,shipping_prices!$A$1:$A10745,0),MATCH(M9518,shipping_prices!$C$1:$F$1,0))</f>
        <v>6.7</v>
      </c>
      <c r="X9518" s="15" t="str">
        <f t="shared" si="5"/>
        <v>John MurrayLos AngelesCalifornia</v>
      </c>
      <c r="Y9518" s="15" t="str">
        <f t="shared" si="6"/>
        <v>High</v>
      </c>
    </row>
    <row r="9519">
      <c r="A9519" s="1">
        <v>43434.0</v>
      </c>
      <c r="B9519" s="2" t="s">
        <v>8192</v>
      </c>
      <c r="C9519" s="2">
        <v>2.0</v>
      </c>
      <c r="D9519" s="2" t="s">
        <v>517</v>
      </c>
      <c r="E9519" s="2" t="s">
        <v>37</v>
      </c>
      <c r="F9519" s="2" t="s">
        <v>1209</v>
      </c>
      <c r="G9519" s="2" t="s">
        <v>45</v>
      </c>
      <c r="H9519" s="2" t="s">
        <v>423</v>
      </c>
      <c r="I9519" s="2" t="s">
        <v>2112</v>
      </c>
      <c r="J9519" s="2" t="s">
        <v>218</v>
      </c>
      <c r="K9519" s="2" t="s">
        <v>54</v>
      </c>
      <c r="L9519" s="10">
        <v>43443.0</v>
      </c>
      <c r="M9519" s="2" t="s">
        <v>90</v>
      </c>
      <c r="N9519" s="11">
        <v>0.0</v>
      </c>
      <c r="O9519" s="12">
        <v>168.0</v>
      </c>
      <c r="P9519" s="13">
        <v>0.24</v>
      </c>
      <c r="Q9519" s="13">
        <v>702.0</v>
      </c>
      <c r="R9519" s="13">
        <f t="shared" si="1"/>
        <v>702</v>
      </c>
      <c r="S9519" s="14">
        <f t="shared" si="2"/>
        <v>351</v>
      </c>
      <c r="T9519" s="14">
        <f t="shared" si="3"/>
        <v>0.2393162393</v>
      </c>
      <c r="U9519" s="15" t="str">
        <f>vlookup(F9519,'Sub categories'!$A:$C,3,False)</f>
        <v>Chairs</v>
      </c>
      <c r="V9519" s="16">
        <f t="shared" si="4"/>
        <v>9</v>
      </c>
      <c r="W9519" s="17">
        <f t="array" ref="W9519">INDEX(shipping_prices!$C$1:$F10746,MATCH(I9519,shipping_prices!$A$1:$A10746,0),MATCH(M9519,shipping_prices!$C$1:$F$1,0))</f>
        <v>2.99</v>
      </c>
      <c r="X9519" s="15" t="str">
        <f t="shared" si="5"/>
        <v>Brendan SweedLouisvilleKentucky</v>
      </c>
      <c r="Y9519" s="15" t="str">
        <f t="shared" si="6"/>
        <v>High</v>
      </c>
    </row>
    <row r="9520" hidden="1">
      <c r="A9520" s="1">
        <v>43434.0</v>
      </c>
      <c r="B9520" s="2" t="s">
        <v>8193</v>
      </c>
      <c r="C9520" s="2">
        <v>1.0</v>
      </c>
      <c r="D9520" s="2" t="s">
        <v>1234</v>
      </c>
      <c r="E9520" s="2" t="s">
        <v>27</v>
      </c>
      <c r="F9520" s="2" t="s">
        <v>3928</v>
      </c>
      <c r="G9520" s="2" t="s">
        <v>39</v>
      </c>
      <c r="H9520" s="2" t="s">
        <v>79</v>
      </c>
      <c r="I9520" s="2" t="s">
        <v>163</v>
      </c>
      <c r="J9520" s="2" t="s">
        <v>164</v>
      </c>
      <c r="K9520" s="2" t="s">
        <v>33</v>
      </c>
      <c r="L9520" s="10">
        <v>43438.0</v>
      </c>
      <c r="M9520" s="2" t="s">
        <v>142</v>
      </c>
      <c r="N9520" s="11">
        <v>0.7</v>
      </c>
      <c r="O9520" s="12">
        <v>-3.0</v>
      </c>
      <c r="P9520" s="13">
        <v>-0.77</v>
      </c>
      <c r="Q9520" s="13">
        <v>3.0</v>
      </c>
      <c r="R9520" s="13">
        <f t="shared" si="1"/>
        <v>10</v>
      </c>
      <c r="S9520" s="14">
        <f t="shared" si="2"/>
        <v>10</v>
      </c>
      <c r="T9520" s="14">
        <f t="shared" si="3"/>
        <v>-1</v>
      </c>
      <c r="U9520" s="15" t="str">
        <f>vlookup(F9520,'Sub categories'!$A:$C,3,False)</f>
        <v>Binders</v>
      </c>
      <c r="V9520" s="16">
        <f t="shared" si="4"/>
        <v>4</v>
      </c>
      <c r="W9520" s="17">
        <f t="array" ref="W9520">INDEX(shipping_prices!$C$1:$F10747,MATCH(I9520,shipping_prices!$A$1:$A10747,0),MATCH(M9520,shipping_prices!$C$1:$F$1,0))</f>
        <v>20.11</v>
      </c>
      <c r="X9520" s="15" t="str">
        <f t="shared" si="5"/>
        <v>William BrownPhiladelphiaPennsylvania</v>
      </c>
      <c r="Y9520" s="15" t="str">
        <f t="shared" si="6"/>
        <v>loss</v>
      </c>
    </row>
    <row r="9521">
      <c r="A9521" s="1">
        <v>43434.0</v>
      </c>
      <c r="B9521" s="2" t="s">
        <v>8193</v>
      </c>
      <c r="C9521" s="2">
        <v>5.0</v>
      </c>
      <c r="D9521" s="2" t="s">
        <v>1234</v>
      </c>
      <c r="E9521" s="2" t="s">
        <v>27</v>
      </c>
      <c r="F9521" s="2" t="s">
        <v>2709</v>
      </c>
      <c r="G9521" s="2" t="s">
        <v>45</v>
      </c>
      <c r="H9521" s="2" t="s">
        <v>79</v>
      </c>
      <c r="I9521" s="2" t="s">
        <v>163</v>
      </c>
      <c r="J9521" s="2" t="s">
        <v>164</v>
      </c>
      <c r="K9521" s="2" t="s">
        <v>33</v>
      </c>
      <c r="L9521" s="10">
        <v>43438.0</v>
      </c>
      <c r="M9521" s="2" t="s">
        <v>142</v>
      </c>
      <c r="N9521" s="11">
        <v>0.2</v>
      </c>
      <c r="O9521" s="12">
        <v>15.0</v>
      </c>
      <c r="P9521" s="13">
        <v>0.18</v>
      </c>
      <c r="Q9521" s="13">
        <v>88.0</v>
      </c>
      <c r="R9521" s="13">
        <f t="shared" si="1"/>
        <v>110</v>
      </c>
      <c r="S9521" s="14">
        <f t="shared" si="2"/>
        <v>22</v>
      </c>
      <c r="T9521" s="14">
        <f t="shared" si="3"/>
        <v>0.1704545455</v>
      </c>
      <c r="U9521" s="15" t="str">
        <f>vlookup(F9521,'Sub categories'!$A:$C,3,False)</f>
        <v>Furnishings</v>
      </c>
      <c r="V9521" s="16">
        <f t="shared" si="4"/>
        <v>4</v>
      </c>
      <c r="W9521" s="17">
        <f t="array" ref="W9521">INDEX(shipping_prices!$C$1:$F10748,MATCH(I9521,shipping_prices!$A$1:$A10748,0),MATCH(M9521,shipping_prices!$C$1:$F$1,0))</f>
        <v>20.11</v>
      </c>
      <c r="X9521" s="15" t="str">
        <f t="shared" si="5"/>
        <v>William BrownPhiladelphiaPennsylvania</v>
      </c>
      <c r="Y9521" s="15" t="str">
        <f t="shared" si="6"/>
        <v>Low</v>
      </c>
    </row>
    <row r="9522" hidden="1">
      <c r="A9522" s="1">
        <v>43434.0</v>
      </c>
      <c r="B9522" s="2" t="s">
        <v>8194</v>
      </c>
      <c r="C9522" s="2">
        <v>3.0</v>
      </c>
      <c r="D9522" s="2" t="s">
        <v>2079</v>
      </c>
      <c r="E9522" s="2" t="s">
        <v>49</v>
      </c>
      <c r="F9522" s="2" t="s">
        <v>258</v>
      </c>
      <c r="G9522" s="2" t="s">
        <v>39</v>
      </c>
      <c r="H9522" s="2" t="s">
        <v>51</v>
      </c>
      <c r="I9522" s="2" t="s">
        <v>163</v>
      </c>
      <c r="J9522" s="2" t="s">
        <v>164</v>
      </c>
      <c r="K9522" s="2" t="s">
        <v>33</v>
      </c>
      <c r="L9522" s="10">
        <v>43442.0</v>
      </c>
      <c r="M9522" s="2" t="s">
        <v>34</v>
      </c>
      <c r="N9522" s="11">
        <v>0.2</v>
      </c>
      <c r="O9522" s="12">
        <v>5.0</v>
      </c>
      <c r="P9522" s="13">
        <v>0.35</v>
      </c>
      <c r="Q9522" s="13">
        <v>16.0</v>
      </c>
      <c r="R9522" s="13">
        <f t="shared" si="1"/>
        <v>20</v>
      </c>
      <c r="S9522" s="14">
        <f t="shared" si="2"/>
        <v>6.666666667</v>
      </c>
      <c r="T9522" s="14">
        <f t="shared" si="3"/>
        <v>0.3125</v>
      </c>
      <c r="U9522" s="15" t="str">
        <f>vlookup(F9522,'Sub categories'!$A:$C,3,False)</f>
        <v>Paper</v>
      </c>
      <c r="V9522" s="16">
        <f t="shared" si="4"/>
        <v>8</v>
      </c>
      <c r="W9522" s="17">
        <f t="array" ref="W9522">INDEX(shipping_prices!$C$1:$F10749,MATCH(I9522,shipping_prices!$A$1:$A10749,0),MATCH(M9522,shipping_prices!$C$1:$F$1,0))</f>
        <v>7.98</v>
      </c>
      <c r="X9522" s="15" t="str">
        <f t="shared" si="5"/>
        <v>Ross BairdPhiladelphiaPennsylvania</v>
      </c>
      <c r="Y9522" s="15" t="str">
        <f t="shared" si="6"/>
        <v>Low</v>
      </c>
    </row>
    <row r="9523" hidden="1">
      <c r="A9523" s="1">
        <v>43434.0</v>
      </c>
      <c r="B9523" s="2" t="s">
        <v>8194</v>
      </c>
      <c r="C9523" s="2">
        <v>6.0</v>
      </c>
      <c r="D9523" s="2" t="s">
        <v>2079</v>
      </c>
      <c r="E9523" s="2" t="s">
        <v>49</v>
      </c>
      <c r="F9523" s="2" t="s">
        <v>1249</v>
      </c>
      <c r="G9523" s="2" t="s">
        <v>39</v>
      </c>
      <c r="H9523" s="2" t="s">
        <v>51</v>
      </c>
      <c r="I9523" s="2" t="s">
        <v>163</v>
      </c>
      <c r="J9523" s="2" t="s">
        <v>164</v>
      </c>
      <c r="K9523" s="2" t="s">
        <v>33</v>
      </c>
      <c r="L9523" s="10">
        <v>43442.0</v>
      </c>
      <c r="M9523" s="2" t="s">
        <v>34</v>
      </c>
      <c r="N9523" s="11">
        <v>0.2</v>
      </c>
      <c r="O9523" s="12">
        <v>8.0</v>
      </c>
      <c r="P9523" s="13">
        <v>0.31</v>
      </c>
      <c r="Q9523" s="13">
        <v>25.0</v>
      </c>
      <c r="R9523" s="13">
        <f t="shared" si="1"/>
        <v>31.25</v>
      </c>
      <c r="S9523" s="14">
        <f t="shared" si="2"/>
        <v>5.208333333</v>
      </c>
      <c r="T9523" s="14">
        <f t="shared" si="3"/>
        <v>0.32</v>
      </c>
      <c r="U9523" s="15" t="str">
        <f>vlookup(F9523,'Sub categories'!$A:$C,3,False)</f>
        <v>Paper</v>
      </c>
      <c r="V9523" s="16">
        <f t="shared" si="4"/>
        <v>8</v>
      </c>
      <c r="W9523" s="17">
        <f t="array" ref="W9523">INDEX(shipping_prices!$C$1:$F10750,MATCH(I9523,shipping_prices!$A$1:$A10750,0),MATCH(M9523,shipping_prices!$C$1:$F$1,0))</f>
        <v>7.98</v>
      </c>
      <c r="X9523" s="15" t="str">
        <f t="shared" si="5"/>
        <v>Ross BairdPhiladelphiaPennsylvania</v>
      </c>
      <c r="Y9523" s="15" t="str">
        <f t="shared" si="6"/>
        <v>Low</v>
      </c>
    </row>
    <row r="9524">
      <c r="A9524" s="1">
        <v>43434.0</v>
      </c>
      <c r="B9524" s="2" t="s">
        <v>8194</v>
      </c>
      <c r="C9524" s="2">
        <v>7.0</v>
      </c>
      <c r="D9524" s="2" t="s">
        <v>2079</v>
      </c>
      <c r="E9524" s="2" t="s">
        <v>49</v>
      </c>
      <c r="F9524" s="2" t="s">
        <v>5493</v>
      </c>
      <c r="G9524" s="2" t="s">
        <v>45</v>
      </c>
      <c r="H9524" s="2" t="s">
        <v>374</v>
      </c>
      <c r="I9524" s="2" t="s">
        <v>163</v>
      </c>
      <c r="J9524" s="2" t="s">
        <v>164</v>
      </c>
      <c r="K9524" s="2" t="s">
        <v>33</v>
      </c>
      <c r="L9524" s="10">
        <v>43442.0</v>
      </c>
      <c r="M9524" s="2" t="s">
        <v>34</v>
      </c>
      <c r="N9524" s="11">
        <v>0.2</v>
      </c>
      <c r="O9524" s="12">
        <v>-13.0</v>
      </c>
      <c r="P9524" s="13">
        <v>-0.03</v>
      </c>
      <c r="Q9524" s="13">
        <v>516.0</v>
      </c>
      <c r="R9524" s="13">
        <f t="shared" si="1"/>
        <v>645</v>
      </c>
      <c r="S9524" s="14">
        <f t="shared" si="2"/>
        <v>92.14285714</v>
      </c>
      <c r="T9524" s="14">
        <f t="shared" si="3"/>
        <v>-0.02519379845</v>
      </c>
      <c r="U9524" s="15" t="str">
        <f>vlookup(F9524,'Sub categories'!$A:$C,3,False)</f>
        <v>Furnishings</v>
      </c>
      <c r="V9524" s="16">
        <f t="shared" si="4"/>
        <v>8</v>
      </c>
      <c r="W9524" s="17">
        <f t="array" ref="W9524">INDEX(shipping_prices!$C$1:$F10751,MATCH(I9524,shipping_prices!$A$1:$A10751,0),MATCH(M9524,shipping_prices!$C$1:$F$1,0))</f>
        <v>7.98</v>
      </c>
      <c r="X9524" s="15" t="str">
        <f t="shared" si="5"/>
        <v>Ross BairdPhiladelphiaPennsylvania</v>
      </c>
      <c r="Y9524" s="15" t="str">
        <f t="shared" si="6"/>
        <v>loss</v>
      </c>
    </row>
    <row r="9525">
      <c r="A9525" s="1">
        <v>43434.0</v>
      </c>
      <c r="B9525" s="2" t="s">
        <v>8194</v>
      </c>
      <c r="C9525" s="2">
        <v>6.0</v>
      </c>
      <c r="D9525" s="2" t="s">
        <v>2079</v>
      </c>
      <c r="E9525" s="2" t="s">
        <v>49</v>
      </c>
      <c r="F9525" s="2" t="s">
        <v>3992</v>
      </c>
      <c r="G9525" s="2" t="s">
        <v>45</v>
      </c>
      <c r="H9525" s="2" t="s">
        <v>306</v>
      </c>
      <c r="I9525" s="2" t="s">
        <v>163</v>
      </c>
      <c r="J9525" s="2" t="s">
        <v>164</v>
      </c>
      <c r="K9525" s="2" t="s">
        <v>33</v>
      </c>
      <c r="L9525" s="10">
        <v>43442.0</v>
      </c>
      <c r="M9525" s="2" t="s">
        <v>34</v>
      </c>
      <c r="N9525" s="11">
        <v>0.2</v>
      </c>
      <c r="O9525" s="12">
        <v>76.0</v>
      </c>
      <c r="P9525" s="13">
        <v>0.08</v>
      </c>
      <c r="Q9525" s="13">
        <v>1007.0</v>
      </c>
      <c r="R9525" s="13">
        <f t="shared" si="1"/>
        <v>1258.75</v>
      </c>
      <c r="S9525" s="14">
        <f t="shared" si="2"/>
        <v>209.7916667</v>
      </c>
      <c r="T9525" s="14">
        <f t="shared" si="3"/>
        <v>0.07547169811</v>
      </c>
      <c r="U9525" s="15" t="str">
        <f>vlookup(F9525,'Sub categories'!$A:$C,3,False)</f>
        <v>Furnishings</v>
      </c>
      <c r="V9525" s="16">
        <f t="shared" si="4"/>
        <v>8</v>
      </c>
      <c r="W9525" s="17">
        <f t="array" ref="W9525">INDEX(shipping_prices!$C$1:$F10752,MATCH(I9525,shipping_prices!$A$1:$A10752,0),MATCH(M9525,shipping_prices!$C$1:$F$1,0))</f>
        <v>7.98</v>
      </c>
      <c r="X9525" s="15" t="str">
        <f t="shared" si="5"/>
        <v>Ross BairdPhiladelphiaPennsylvania</v>
      </c>
      <c r="Y9525" s="15" t="str">
        <f t="shared" si="6"/>
        <v>High</v>
      </c>
    </row>
    <row r="9526">
      <c r="A9526" s="1">
        <v>43434.0</v>
      </c>
      <c r="B9526" s="2" t="s">
        <v>8194</v>
      </c>
      <c r="C9526" s="2">
        <v>12.0</v>
      </c>
      <c r="D9526" s="2" t="s">
        <v>2079</v>
      </c>
      <c r="E9526" s="2" t="s">
        <v>49</v>
      </c>
      <c r="F9526" s="2" t="s">
        <v>461</v>
      </c>
      <c r="G9526" s="2" t="s">
        <v>45</v>
      </c>
      <c r="H9526" s="2" t="s">
        <v>462</v>
      </c>
      <c r="I9526" s="2" t="s">
        <v>163</v>
      </c>
      <c r="J9526" s="2" t="s">
        <v>164</v>
      </c>
      <c r="K9526" s="2" t="s">
        <v>33</v>
      </c>
      <c r="L9526" s="10">
        <v>43442.0</v>
      </c>
      <c r="M9526" s="2" t="s">
        <v>34</v>
      </c>
      <c r="N9526" s="11">
        <v>0.4</v>
      </c>
      <c r="O9526" s="12">
        <v>-620.0</v>
      </c>
      <c r="P9526" s="13">
        <v>-0.3</v>
      </c>
      <c r="Q9526" s="13">
        <v>2065.0</v>
      </c>
      <c r="R9526" s="13">
        <f t="shared" si="1"/>
        <v>3441.666667</v>
      </c>
      <c r="S9526" s="14">
        <f t="shared" si="2"/>
        <v>286.8055556</v>
      </c>
      <c r="T9526" s="14">
        <f t="shared" si="3"/>
        <v>-0.3002421308</v>
      </c>
      <c r="U9526" s="15" t="str">
        <f>vlookup(F9526,'Sub categories'!$A:$C,3,False)</f>
        <v>Tables</v>
      </c>
      <c r="V9526" s="16">
        <f t="shared" si="4"/>
        <v>8</v>
      </c>
      <c r="W9526" s="17">
        <f t="array" ref="W9526">INDEX(shipping_prices!$C$1:$F10753,MATCH(I9526,shipping_prices!$A$1:$A10753,0),MATCH(M9526,shipping_prices!$C$1:$F$1,0))</f>
        <v>7.98</v>
      </c>
      <c r="X9526" s="15" t="str">
        <f t="shared" si="5"/>
        <v>Ross BairdPhiladelphiaPennsylvania</v>
      </c>
      <c r="Y9526" s="15" t="str">
        <f t="shared" si="6"/>
        <v>loss</v>
      </c>
    </row>
    <row r="9527">
      <c r="A9527" s="1">
        <v>43434.0</v>
      </c>
      <c r="B9527" s="2" t="s">
        <v>8195</v>
      </c>
      <c r="C9527" s="2">
        <v>2.0</v>
      </c>
      <c r="D9527" s="2" t="s">
        <v>971</v>
      </c>
      <c r="E9527" s="2" t="s">
        <v>27</v>
      </c>
      <c r="F9527" s="2" t="s">
        <v>3975</v>
      </c>
      <c r="G9527" s="2" t="s">
        <v>45</v>
      </c>
      <c r="H9527" s="2" t="s">
        <v>79</v>
      </c>
      <c r="I9527" s="2" t="s">
        <v>158</v>
      </c>
      <c r="J9527" s="2" t="s">
        <v>159</v>
      </c>
      <c r="K9527" s="2" t="s">
        <v>43</v>
      </c>
      <c r="L9527" s="10">
        <v>43442.0</v>
      </c>
      <c r="M9527" s="2" t="s">
        <v>34</v>
      </c>
      <c r="N9527" s="11">
        <v>0.0</v>
      </c>
      <c r="O9527" s="12">
        <v>17.0</v>
      </c>
      <c r="P9527" s="13">
        <v>0.43</v>
      </c>
      <c r="Q9527" s="13">
        <v>40.0</v>
      </c>
      <c r="R9527" s="13">
        <f t="shared" si="1"/>
        <v>40</v>
      </c>
      <c r="S9527" s="14">
        <f t="shared" si="2"/>
        <v>20</v>
      </c>
      <c r="T9527" s="14">
        <f t="shared" si="3"/>
        <v>0.425</v>
      </c>
      <c r="U9527" s="15" t="str">
        <f>vlookup(F9527,'Sub categories'!$A:$C,3,False)</f>
        <v>Furnishings</v>
      </c>
      <c r="V9527" s="16">
        <f t="shared" si="4"/>
        <v>8</v>
      </c>
      <c r="W9527" s="17">
        <f t="array" ref="W9527">INDEX(shipping_prices!$C$1:$F10754,MATCH(I9527,shipping_prices!$A$1:$A10754,0),MATCH(M9527,shipping_prices!$C$1:$F$1,0))</f>
        <v>7</v>
      </c>
      <c r="X9527" s="15" t="str">
        <f t="shared" si="5"/>
        <v>Jason Fortune-SeattleWashington</v>
      </c>
      <c r="Y9527" s="15" t="str">
        <f t="shared" si="6"/>
        <v>Low</v>
      </c>
    </row>
    <row r="9528">
      <c r="A9528" s="1">
        <v>43434.0</v>
      </c>
      <c r="B9528" s="2" t="s">
        <v>8195</v>
      </c>
      <c r="C9528" s="2">
        <v>2.0</v>
      </c>
      <c r="D9528" s="2" t="s">
        <v>971</v>
      </c>
      <c r="E9528" s="2" t="s">
        <v>27</v>
      </c>
      <c r="F9528" s="2" t="s">
        <v>3899</v>
      </c>
      <c r="G9528" s="2" t="s">
        <v>45</v>
      </c>
      <c r="H9528" s="2" t="s">
        <v>288</v>
      </c>
      <c r="I9528" s="2" t="s">
        <v>158</v>
      </c>
      <c r="J9528" s="2" t="s">
        <v>159</v>
      </c>
      <c r="K9528" s="2" t="s">
        <v>43</v>
      </c>
      <c r="L9528" s="10">
        <v>43442.0</v>
      </c>
      <c r="M9528" s="2" t="s">
        <v>34</v>
      </c>
      <c r="N9528" s="11">
        <v>0.2</v>
      </c>
      <c r="O9528" s="12">
        <v>4.0</v>
      </c>
      <c r="P9528" s="13">
        <v>0.1</v>
      </c>
      <c r="Q9528" s="13">
        <v>43.0</v>
      </c>
      <c r="R9528" s="13">
        <f t="shared" si="1"/>
        <v>53.75</v>
      </c>
      <c r="S9528" s="14">
        <f t="shared" si="2"/>
        <v>26.875</v>
      </c>
      <c r="T9528" s="14">
        <f t="shared" si="3"/>
        <v>0.09302325581</v>
      </c>
      <c r="U9528" s="15" t="str">
        <f>vlookup(F9528,'Sub categories'!$A:$C,3,False)</f>
        <v>Chairs</v>
      </c>
      <c r="V9528" s="16">
        <f t="shared" si="4"/>
        <v>8</v>
      </c>
      <c r="W9528" s="17">
        <f t="array" ref="W9528">INDEX(shipping_prices!$C$1:$F10755,MATCH(I9528,shipping_prices!$A$1:$A10755,0),MATCH(M9528,shipping_prices!$C$1:$F$1,0))</f>
        <v>7</v>
      </c>
      <c r="X9528" s="15" t="str">
        <f t="shared" si="5"/>
        <v>Jason Fortune-SeattleWashington</v>
      </c>
      <c r="Y9528" s="15" t="str">
        <f t="shared" si="6"/>
        <v>Low</v>
      </c>
    </row>
    <row r="9529">
      <c r="A9529" s="1">
        <v>43434.0</v>
      </c>
      <c r="B9529" s="2" t="s">
        <v>8195</v>
      </c>
      <c r="C9529" s="2">
        <v>1.0</v>
      </c>
      <c r="D9529" s="2" t="s">
        <v>971</v>
      </c>
      <c r="E9529" s="2" t="s">
        <v>27</v>
      </c>
      <c r="F9529" s="2" t="s">
        <v>1863</v>
      </c>
      <c r="G9529" s="2" t="s">
        <v>45</v>
      </c>
      <c r="H9529" s="2" t="s">
        <v>288</v>
      </c>
      <c r="I9529" s="2" t="s">
        <v>158</v>
      </c>
      <c r="J9529" s="2" t="s">
        <v>159</v>
      </c>
      <c r="K9529" s="2" t="s">
        <v>43</v>
      </c>
      <c r="L9529" s="10">
        <v>43442.0</v>
      </c>
      <c r="M9529" s="2" t="s">
        <v>34</v>
      </c>
      <c r="N9529" s="11">
        <v>0.2</v>
      </c>
      <c r="O9529" s="12">
        <v>25.0</v>
      </c>
      <c r="P9529" s="13">
        <v>0.11</v>
      </c>
      <c r="Q9529" s="13">
        <v>221.0</v>
      </c>
      <c r="R9529" s="13">
        <f t="shared" si="1"/>
        <v>276.25</v>
      </c>
      <c r="S9529" s="14">
        <f t="shared" si="2"/>
        <v>276.25</v>
      </c>
      <c r="T9529" s="14">
        <f t="shared" si="3"/>
        <v>0.1131221719</v>
      </c>
      <c r="U9529" s="15" t="str">
        <f>vlookup(F9529,'Sub categories'!$A:$C,3,False)</f>
        <v>Chairs</v>
      </c>
      <c r="V9529" s="16">
        <f t="shared" si="4"/>
        <v>8</v>
      </c>
      <c r="W9529" s="17">
        <f t="array" ref="W9529">INDEX(shipping_prices!$C$1:$F10756,MATCH(I9529,shipping_prices!$A$1:$A10756,0),MATCH(M9529,shipping_prices!$C$1:$F$1,0))</f>
        <v>7</v>
      </c>
      <c r="X9529" s="15" t="str">
        <f t="shared" si="5"/>
        <v>Jason Fortune-SeattleWashington</v>
      </c>
      <c r="Y9529" s="15" t="str">
        <f t="shared" si="6"/>
        <v>High</v>
      </c>
    </row>
    <row r="9530" hidden="1">
      <c r="A9530" s="1">
        <v>43434.0</v>
      </c>
      <c r="B9530" s="2" t="s">
        <v>8196</v>
      </c>
      <c r="C9530" s="2">
        <v>5.0</v>
      </c>
      <c r="D9530" s="2" t="s">
        <v>1061</v>
      </c>
      <c r="E9530" s="2" t="s">
        <v>27</v>
      </c>
      <c r="F9530" s="2" t="s">
        <v>5438</v>
      </c>
      <c r="G9530" s="2" t="s">
        <v>39</v>
      </c>
      <c r="H9530" s="2" t="s">
        <v>193</v>
      </c>
      <c r="I9530" s="2" t="s">
        <v>163</v>
      </c>
      <c r="J9530" s="2" t="s">
        <v>164</v>
      </c>
      <c r="K9530" s="2" t="s">
        <v>33</v>
      </c>
      <c r="L9530" s="10">
        <v>43437.0</v>
      </c>
      <c r="M9530" s="2" t="s">
        <v>34</v>
      </c>
      <c r="N9530" s="11">
        <v>0.2</v>
      </c>
      <c r="O9530" s="12">
        <v>5.0</v>
      </c>
      <c r="P9530" s="13">
        <v>0.34</v>
      </c>
      <c r="Q9530" s="13">
        <v>15.0</v>
      </c>
      <c r="R9530" s="13">
        <f t="shared" si="1"/>
        <v>18.75</v>
      </c>
      <c r="S9530" s="14">
        <f t="shared" si="2"/>
        <v>3.75</v>
      </c>
      <c r="T9530" s="14">
        <f t="shared" si="3"/>
        <v>0.3333333333</v>
      </c>
      <c r="U9530" s="15" t="str">
        <f>vlookup(F9530,'Sub categories'!$A:$C,3,False)</f>
        <v>Labels</v>
      </c>
      <c r="V9530" s="16">
        <f t="shared" si="4"/>
        <v>3</v>
      </c>
      <c r="W9530" s="17">
        <f t="array" ref="W9530">INDEX(shipping_prices!$C$1:$F10757,MATCH(I9530,shipping_prices!$A$1:$A10757,0),MATCH(M9530,shipping_prices!$C$1:$F$1,0))</f>
        <v>7.98</v>
      </c>
      <c r="X9530" s="15" t="str">
        <f t="shared" si="5"/>
        <v>Jamie FrazerPhiladelphiaPennsylvania</v>
      </c>
      <c r="Y9530" s="15" t="str">
        <f t="shared" si="6"/>
        <v>Low</v>
      </c>
    </row>
    <row r="9531" hidden="1">
      <c r="A9531" s="1">
        <v>43434.0</v>
      </c>
      <c r="B9531" s="2" t="s">
        <v>8196</v>
      </c>
      <c r="C9531" s="2">
        <v>3.0</v>
      </c>
      <c r="D9531" s="2" t="s">
        <v>1061</v>
      </c>
      <c r="E9531" s="2" t="s">
        <v>27</v>
      </c>
      <c r="F9531" s="2" t="s">
        <v>3367</v>
      </c>
      <c r="G9531" s="2" t="s">
        <v>39</v>
      </c>
      <c r="H9531" s="2" t="s">
        <v>182</v>
      </c>
      <c r="I9531" s="2" t="s">
        <v>163</v>
      </c>
      <c r="J9531" s="2" t="s">
        <v>164</v>
      </c>
      <c r="K9531" s="2" t="s">
        <v>33</v>
      </c>
      <c r="L9531" s="10">
        <v>43437.0</v>
      </c>
      <c r="M9531" s="2" t="s">
        <v>34</v>
      </c>
      <c r="N9531" s="11">
        <v>0.7</v>
      </c>
      <c r="O9531" s="12">
        <v>-28.0</v>
      </c>
      <c r="P9531" s="13">
        <v>-0.83</v>
      </c>
      <c r="Q9531" s="13">
        <v>33.0</v>
      </c>
      <c r="R9531" s="13">
        <f t="shared" si="1"/>
        <v>110</v>
      </c>
      <c r="S9531" s="14">
        <f t="shared" si="2"/>
        <v>36.66666667</v>
      </c>
      <c r="T9531" s="14">
        <f t="shared" si="3"/>
        <v>-0.8484848485</v>
      </c>
      <c r="U9531" s="15" t="str">
        <f>vlookup(F9531,'Sub categories'!$A:$C,3,False)</f>
        <v>Binders</v>
      </c>
      <c r="V9531" s="16">
        <f t="shared" si="4"/>
        <v>3</v>
      </c>
      <c r="W9531" s="17">
        <f t="array" ref="W9531">INDEX(shipping_prices!$C$1:$F10758,MATCH(I9531,shipping_prices!$A$1:$A10758,0),MATCH(M9531,shipping_prices!$C$1:$F$1,0))</f>
        <v>7.98</v>
      </c>
      <c r="X9531" s="15" t="str">
        <f t="shared" si="5"/>
        <v>Jamie FrazerPhiladelphiaPennsylvania</v>
      </c>
      <c r="Y9531" s="15" t="str">
        <f t="shared" si="6"/>
        <v>loss</v>
      </c>
    </row>
    <row r="9532" hidden="1">
      <c r="A9532" s="1">
        <v>43434.0</v>
      </c>
      <c r="B9532" s="2" t="s">
        <v>8196</v>
      </c>
      <c r="C9532" s="2">
        <v>5.0</v>
      </c>
      <c r="D9532" s="2" t="s">
        <v>1061</v>
      </c>
      <c r="E9532" s="2" t="s">
        <v>27</v>
      </c>
      <c r="F9532" s="2" t="s">
        <v>3514</v>
      </c>
      <c r="G9532" s="2" t="s">
        <v>29</v>
      </c>
      <c r="H9532" s="2" t="s">
        <v>336</v>
      </c>
      <c r="I9532" s="2" t="s">
        <v>163</v>
      </c>
      <c r="J9532" s="2" t="s">
        <v>164</v>
      </c>
      <c r="K9532" s="2" t="s">
        <v>33</v>
      </c>
      <c r="L9532" s="10">
        <v>43437.0</v>
      </c>
      <c r="M9532" s="2" t="s">
        <v>34</v>
      </c>
      <c r="N9532" s="11">
        <v>0.4</v>
      </c>
      <c r="O9532" s="12">
        <v>20.0</v>
      </c>
      <c r="P9532" s="13">
        <v>0.17</v>
      </c>
      <c r="Q9532" s="13">
        <v>119.0</v>
      </c>
      <c r="R9532" s="13">
        <f t="shared" si="1"/>
        <v>198.3333333</v>
      </c>
      <c r="S9532" s="14">
        <f t="shared" si="2"/>
        <v>39.66666667</v>
      </c>
      <c r="T9532" s="14">
        <f t="shared" si="3"/>
        <v>0.1680672269</v>
      </c>
      <c r="U9532" s="15" t="str">
        <f>vlookup(F9532,'Sub categories'!$A:$C,3,False)</f>
        <v>Phones</v>
      </c>
      <c r="V9532" s="16">
        <f t="shared" si="4"/>
        <v>3</v>
      </c>
      <c r="W9532" s="17">
        <f t="array" ref="W9532">INDEX(shipping_prices!$C$1:$F10759,MATCH(I9532,shipping_prices!$A$1:$A10759,0),MATCH(M9532,shipping_prices!$C$1:$F$1,0))</f>
        <v>7.98</v>
      </c>
      <c r="X9532" s="15" t="str">
        <f t="shared" si="5"/>
        <v>Jamie FrazerPhiladelphiaPennsylvania</v>
      </c>
      <c r="Y9532" s="15" t="str">
        <f t="shared" si="6"/>
        <v>Low</v>
      </c>
    </row>
    <row r="9533" hidden="1">
      <c r="A9533" s="1">
        <v>43434.0</v>
      </c>
      <c r="B9533" s="2" t="s">
        <v>8197</v>
      </c>
      <c r="C9533" s="2">
        <v>3.0</v>
      </c>
      <c r="D9533" s="2" t="s">
        <v>487</v>
      </c>
      <c r="E9533" s="2" t="s">
        <v>27</v>
      </c>
      <c r="F9533" s="2" t="s">
        <v>2576</v>
      </c>
      <c r="G9533" s="2" t="s">
        <v>29</v>
      </c>
      <c r="H9533" s="2" t="s">
        <v>2577</v>
      </c>
      <c r="I9533" s="2" t="s">
        <v>158</v>
      </c>
      <c r="J9533" s="2" t="s">
        <v>159</v>
      </c>
      <c r="K9533" s="2" t="s">
        <v>43</v>
      </c>
      <c r="L9533" s="10">
        <v>43437.0</v>
      </c>
      <c r="M9533" s="2" t="s">
        <v>90</v>
      </c>
      <c r="N9533" s="11">
        <v>0.0</v>
      </c>
      <c r="O9533" s="12">
        <v>11.0</v>
      </c>
      <c r="P9533" s="13">
        <v>0.25</v>
      </c>
      <c r="Q9533" s="13">
        <v>44.0</v>
      </c>
      <c r="R9533" s="13">
        <f t="shared" si="1"/>
        <v>44</v>
      </c>
      <c r="S9533" s="14">
        <f t="shared" si="2"/>
        <v>14.66666667</v>
      </c>
      <c r="T9533" s="14">
        <f t="shared" si="3"/>
        <v>0.25</v>
      </c>
      <c r="U9533" s="15" t="str">
        <f>vlookup(F9533,'Sub categories'!$A:$C,3,False)</f>
        <v>Accessories</v>
      </c>
      <c r="V9533" s="16">
        <f t="shared" si="4"/>
        <v>3</v>
      </c>
      <c r="W9533" s="17">
        <f t="array" ref="W9533">INDEX(shipping_prices!$C$1:$F10760,MATCH(I9533,shipping_prices!$A$1:$A10760,0),MATCH(M9533,shipping_prices!$C$1:$F$1,0))</f>
        <v>3.06</v>
      </c>
      <c r="X9533" s="15" t="str">
        <f t="shared" si="5"/>
        <v>Eva JacobsSeattleWashington</v>
      </c>
      <c r="Y9533" s="15" t="str">
        <f t="shared" si="6"/>
        <v>Low</v>
      </c>
    </row>
    <row r="9534">
      <c r="A9534" s="1">
        <v>43435.0</v>
      </c>
      <c r="B9534" s="2" t="s">
        <v>8198</v>
      </c>
      <c r="C9534" s="2">
        <v>5.0</v>
      </c>
      <c r="D9534" s="2" t="s">
        <v>2585</v>
      </c>
      <c r="E9534" s="2" t="s">
        <v>27</v>
      </c>
      <c r="F9534" s="2" t="s">
        <v>3663</v>
      </c>
      <c r="G9534" s="2" t="s">
        <v>45</v>
      </c>
      <c r="H9534" s="2" t="s">
        <v>530</v>
      </c>
      <c r="I9534" s="2" t="s">
        <v>8199</v>
      </c>
      <c r="J9534" s="2" t="s">
        <v>42</v>
      </c>
      <c r="K9534" s="2" t="s">
        <v>43</v>
      </c>
      <c r="L9534" s="10">
        <v>43447.0</v>
      </c>
      <c r="M9534" s="2" t="s">
        <v>34</v>
      </c>
      <c r="N9534" s="11">
        <v>0.2</v>
      </c>
      <c r="O9534" s="12">
        <v>-46.0</v>
      </c>
      <c r="P9534" s="13">
        <v>-0.16</v>
      </c>
      <c r="Q9534" s="13">
        <v>284.0</v>
      </c>
      <c r="R9534" s="13">
        <f t="shared" si="1"/>
        <v>355</v>
      </c>
      <c r="S9534" s="14">
        <f t="shared" si="2"/>
        <v>71</v>
      </c>
      <c r="T9534" s="14">
        <f t="shared" si="3"/>
        <v>-0.161971831</v>
      </c>
      <c r="U9534" s="15" t="str">
        <f>vlookup(F9534,'Sub categories'!$A:$C,3,False)</f>
        <v>Chairs</v>
      </c>
      <c r="V9534" s="16">
        <f t="shared" si="4"/>
        <v>12</v>
      </c>
      <c r="W9534" s="17">
        <f t="array" ref="W9534">INDEX(shipping_prices!$C$1:$F10761,MATCH(I9534,shipping_prices!$A$1:$A10761,0),MATCH(M9534,shipping_prices!$C$1:$F$1,0))</f>
        <v>12.04</v>
      </c>
      <c r="X9534" s="15" t="str">
        <f t="shared" si="5"/>
        <v>Kelly AndreadaOntarioCalifornia</v>
      </c>
      <c r="Y9534" s="15" t="str">
        <f t="shared" si="6"/>
        <v>loss</v>
      </c>
    </row>
    <row r="9535" hidden="1">
      <c r="A9535" s="1">
        <v>43435.0</v>
      </c>
      <c r="B9535" s="2" t="s">
        <v>8200</v>
      </c>
      <c r="C9535" s="2">
        <v>6.0</v>
      </c>
      <c r="D9535" s="2" t="s">
        <v>452</v>
      </c>
      <c r="E9535" s="2" t="s">
        <v>49</v>
      </c>
      <c r="F9535" s="2" t="s">
        <v>2445</v>
      </c>
      <c r="G9535" s="2" t="s">
        <v>39</v>
      </c>
      <c r="H9535" s="2" t="s">
        <v>1647</v>
      </c>
      <c r="I9535" s="2" t="s">
        <v>1000</v>
      </c>
      <c r="J9535" s="2" t="s">
        <v>321</v>
      </c>
      <c r="K9535" s="2" t="s">
        <v>33</v>
      </c>
      <c r="L9535" s="10">
        <v>43447.0</v>
      </c>
      <c r="M9535" s="2" t="s">
        <v>90</v>
      </c>
      <c r="N9535" s="11">
        <v>0.2</v>
      </c>
      <c r="O9535" s="12">
        <v>11.0</v>
      </c>
      <c r="P9535" s="13">
        <v>0.36</v>
      </c>
      <c r="Q9535" s="13">
        <v>31.0</v>
      </c>
      <c r="R9535" s="13">
        <f t="shared" si="1"/>
        <v>38.75</v>
      </c>
      <c r="S9535" s="14">
        <f t="shared" si="2"/>
        <v>6.458333333</v>
      </c>
      <c r="T9535" s="14">
        <f t="shared" si="3"/>
        <v>0.3548387097</v>
      </c>
      <c r="U9535" s="15" t="str">
        <f>vlookup(F9535,'Sub categories'!$A:$C,3,False)</f>
        <v>Paper</v>
      </c>
      <c r="V9535" s="16">
        <f t="shared" si="4"/>
        <v>12</v>
      </c>
      <c r="W9535" s="17">
        <f t="array" ref="W9535">INDEX(shipping_prices!$C$1:$F10762,MATCH(I9535,shipping_prices!$A$1:$A10762,0),MATCH(M9535,shipping_prices!$C$1:$F$1,0))</f>
        <v>7.18</v>
      </c>
      <c r="X9535" s="15" t="str">
        <f t="shared" si="5"/>
        <v>Sam ZeldinLancasterOhio</v>
      </c>
      <c r="Y9535" s="15" t="str">
        <f t="shared" si="6"/>
        <v>Low</v>
      </c>
    </row>
    <row r="9536" hidden="1">
      <c r="A9536" s="1">
        <v>43435.0</v>
      </c>
      <c r="B9536" s="2" t="s">
        <v>8200</v>
      </c>
      <c r="C9536" s="2">
        <v>4.0</v>
      </c>
      <c r="D9536" s="2" t="s">
        <v>452</v>
      </c>
      <c r="E9536" s="2" t="s">
        <v>49</v>
      </c>
      <c r="F9536" s="2" t="s">
        <v>360</v>
      </c>
      <c r="G9536" s="2" t="s">
        <v>39</v>
      </c>
      <c r="H9536" s="2" t="s">
        <v>361</v>
      </c>
      <c r="I9536" s="2" t="s">
        <v>1000</v>
      </c>
      <c r="J9536" s="2" t="s">
        <v>321</v>
      </c>
      <c r="K9536" s="2" t="s">
        <v>33</v>
      </c>
      <c r="L9536" s="10">
        <v>43447.0</v>
      </c>
      <c r="M9536" s="2" t="s">
        <v>90</v>
      </c>
      <c r="N9536" s="11">
        <v>0.2</v>
      </c>
      <c r="O9536" s="12">
        <v>11.0</v>
      </c>
      <c r="P9536" s="13">
        <v>0.34</v>
      </c>
      <c r="Q9536" s="13">
        <v>33.0</v>
      </c>
      <c r="R9536" s="13">
        <f t="shared" si="1"/>
        <v>41.25</v>
      </c>
      <c r="S9536" s="14">
        <f t="shared" si="2"/>
        <v>10.3125</v>
      </c>
      <c r="T9536" s="14">
        <f t="shared" si="3"/>
        <v>0.3333333333</v>
      </c>
      <c r="U9536" s="15" t="str">
        <f>vlookup(F9536,'Sub categories'!$A:$C,3,False)</f>
        <v>Paper</v>
      </c>
      <c r="V9536" s="16">
        <f t="shared" si="4"/>
        <v>12</v>
      </c>
      <c r="W9536" s="17">
        <f t="array" ref="W9536">INDEX(shipping_prices!$C$1:$F10763,MATCH(I9536,shipping_prices!$A$1:$A10763,0),MATCH(M9536,shipping_prices!$C$1:$F$1,0))</f>
        <v>7.18</v>
      </c>
      <c r="X9536" s="15" t="str">
        <f t="shared" si="5"/>
        <v>Sam ZeldinLancasterOhio</v>
      </c>
      <c r="Y9536" s="15" t="str">
        <f t="shared" si="6"/>
        <v>Low</v>
      </c>
    </row>
    <row r="9537">
      <c r="A9537" s="1">
        <v>43435.0</v>
      </c>
      <c r="B9537" s="2" t="s">
        <v>8200</v>
      </c>
      <c r="C9537" s="2">
        <v>2.0</v>
      </c>
      <c r="D9537" s="2" t="s">
        <v>452</v>
      </c>
      <c r="E9537" s="2" t="s">
        <v>49</v>
      </c>
      <c r="F9537" s="2" t="s">
        <v>510</v>
      </c>
      <c r="G9537" s="2" t="s">
        <v>45</v>
      </c>
      <c r="H9537" s="2" t="s">
        <v>489</v>
      </c>
      <c r="I9537" s="2" t="s">
        <v>1000</v>
      </c>
      <c r="J9537" s="2" t="s">
        <v>321</v>
      </c>
      <c r="K9537" s="2" t="s">
        <v>33</v>
      </c>
      <c r="L9537" s="10">
        <v>43447.0</v>
      </c>
      <c r="M9537" s="2" t="s">
        <v>90</v>
      </c>
      <c r="N9537" s="11">
        <v>0.4</v>
      </c>
      <c r="O9537" s="12">
        <v>-104.0</v>
      </c>
      <c r="P9537" s="13">
        <v>-0.48</v>
      </c>
      <c r="Q9537" s="13">
        <v>215.0</v>
      </c>
      <c r="R9537" s="13">
        <f t="shared" si="1"/>
        <v>358.3333333</v>
      </c>
      <c r="S9537" s="14">
        <f t="shared" si="2"/>
        <v>179.1666667</v>
      </c>
      <c r="T9537" s="14">
        <f t="shared" si="3"/>
        <v>-0.4837209302</v>
      </c>
      <c r="U9537" s="15" t="str">
        <f>vlookup(F9537,'Sub categories'!$A:$C,3,False)</f>
        <v>Tables</v>
      </c>
      <c r="V9537" s="16">
        <f t="shared" si="4"/>
        <v>12</v>
      </c>
      <c r="W9537" s="17">
        <f t="array" ref="W9537">INDEX(shipping_prices!$C$1:$F10764,MATCH(I9537,shipping_prices!$A$1:$A10764,0),MATCH(M9537,shipping_prices!$C$1:$F$1,0))</f>
        <v>7.18</v>
      </c>
      <c r="X9537" s="15" t="str">
        <f t="shared" si="5"/>
        <v>Sam ZeldinLancasterOhio</v>
      </c>
      <c r="Y9537" s="15" t="str">
        <f t="shared" si="6"/>
        <v>loss</v>
      </c>
    </row>
    <row r="9538" hidden="1">
      <c r="A9538" s="1">
        <v>43435.0</v>
      </c>
      <c r="B9538" s="2" t="s">
        <v>8201</v>
      </c>
      <c r="C9538" s="2">
        <v>5.0</v>
      </c>
      <c r="D9538" s="2" t="s">
        <v>2107</v>
      </c>
      <c r="E9538" s="2" t="s">
        <v>27</v>
      </c>
      <c r="F9538" s="2" t="s">
        <v>2238</v>
      </c>
      <c r="G9538" s="2" t="s">
        <v>39</v>
      </c>
      <c r="H9538" s="2" t="s">
        <v>182</v>
      </c>
      <c r="I9538" s="2" t="s">
        <v>2069</v>
      </c>
      <c r="J9538" s="2" t="s">
        <v>42</v>
      </c>
      <c r="K9538" s="2" t="s">
        <v>43</v>
      </c>
      <c r="L9538" s="10">
        <v>43438.0</v>
      </c>
      <c r="M9538" s="2" t="s">
        <v>90</v>
      </c>
      <c r="N9538" s="11">
        <v>0.2</v>
      </c>
      <c r="O9538" s="12">
        <v>78.0</v>
      </c>
      <c r="P9538" s="13">
        <v>0.33</v>
      </c>
      <c r="Q9538" s="13">
        <v>239.0</v>
      </c>
      <c r="R9538" s="13">
        <f t="shared" si="1"/>
        <v>298.75</v>
      </c>
      <c r="S9538" s="14">
        <f t="shared" si="2"/>
        <v>59.75</v>
      </c>
      <c r="T9538" s="14">
        <f t="shared" si="3"/>
        <v>0.3263598326</v>
      </c>
      <c r="U9538" s="15" t="str">
        <f>vlookup(F9538,'Sub categories'!$A:$C,3,False)</f>
        <v>Binders</v>
      </c>
      <c r="V9538" s="16">
        <f t="shared" si="4"/>
        <v>3</v>
      </c>
      <c r="W9538" s="17">
        <f t="array" ref="W9538">INDEX(shipping_prices!$C$1:$F10765,MATCH(I9538,shipping_prices!$A$1:$A10765,0),MATCH(M9538,shipping_prices!$C$1:$F$1,0))</f>
        <v>8.32</v>
      </c>
      <c r="X9538" s="15" t="str">
        <f t="shared" si="5"/>
        <v>Gene McClureFresnoCalifornia</v>
      </c>
      <c r="Y9538" s="15" t="str">
        <f t="shared" si="6"/>
        <v>High</v>
      </c>
    </row>
    <row r="9539">
      <c r="A9539" s="1">
        <v>43435.0</v>
      </c>
      <c r="B9539" s="2" t="s">
        <v>8202</v>
      </c>
      <c r="C9539" s="2">
        <v>2.0</v>
      </c>
      <c r="D9539" s="2" t="s">
        <v>1967</v>
      </c>
      <c r="E9539" s="2" t="s">
        <v>37</v>
      </c>
      <c r="F9539" s="2" t="s">
        <v>2173</v>
      </c>
      <c r="G9539" s="2" t="s">
        <v>45</v>
      </c>
      <c r="H9539" s="2" t="s">
        <v>227</v>
      </c>
      <c r="I9539" s="2" t="s">
        <v>1559</v>
      </c>
      <c r="J9539" s="2" t="s">
        <v>32</v>
      </c>
      <c r="K9539" s="2" t="s">
        <v>33</v>
      </c>
      <c r="L9539" s="10">
        <v>43446.0</v>
      </c>
      <c r="M9539" s="2" t="s">
        <v>142</v>
      </c>
      <c r="N9539" s="11">
        <v>0.1</v>
      </c>
      <c r="O9539" s="12">
        <v>98.0</v>
      </c>
      <c r="P9539" s="13">
        <v>0.21</v>
      </c>
      <c r="Q9539" s="13">
        <v>463.0</v>
      </c>
      <c r="R9539" s="13">
        <f t="shared" si="1"/>
        <v>514.4444444</v>
      </c>
      <c r="S9539" s="14">
        <f t="shared" si="2"/>
        <v>257.2222222</v>
      </c>
      <c r="T9539" s="14">
        <f t="shared" si="3"/>
        <v>0.211663067</v>
      </c>
      <c r="U9539" s="15" t="str">
        <f>vlookup(F9539,'Sub categories'!$A:$C,3,False)</f>
        <v>Chairs</v>
      </c>
      <c r="V9539" s="16">
        <f t="shared" si="4"/>
        <v>11</v>
      </c>
      <c r="W9539" s="17">
        <f t="array" ref="W9539">INDEX(shipping_prices!$C$1:$F10766,MATCH(I9539,shipping_prices!$A$1:$A10766,0),MATCH(M9539,shipping_prices!$C$1:$F$1,0))</f>
        <v>19.13</v>
      </c>
      <c r="X9539" s="15" t="str">
        <f t="shared" si="5"/>
        <v>Edward HooksWatertownNew York</v>
      </c>
      <c r="Y9539" s="15" t="str">
        <f t="shared" si="6"/>
        <v>High</v>
      </c>
    </row>
    <row r="9540" hidden="1">
      <c r="A9540" s="1">
        <v>43435.0</v>
      </c>
      <c r="B9540" s="2" t="s">
        <v>8202</v>
      </c>
      <c r="C9540" s="2">
        <v>5.0</v>
      </c>
      <c r="D9540" s="2" t="s">
        <v>1967</v>
      </c>
      <c r="E9540" s="2" t="s">
        <v>37</v>
      </c>
      <c r="F9540" s="2" t="s">
        <v>4447</v>
      </c>
      <c r="G9540" s="2" t="s">
        <v>39</v>
      </c>
      <c r="H9540" s="2" t="s">
        <v>182</v>
      </c>
      <c r="I9540" s="2" t="s">
        <v>1559</v>
      </c>
      <c r="J9540" s="2" t="s">
        <v>32</v>
      </c>
      <c r="K9540" s="2" t="s">
        <v>33</v>
      </c>
      <c r="L9540" s="10">
        <v>43446.0</v>
      </c>
      <c r="M9540" s="2" t="s">
        <v>142</v>
      </c>
      <c r="N9540" s="11">
        <v>0.2</v>
      </c>
      <c r="O9540" s="12">
        <v>302.0</v>
      </c>
      <c r="P9540" s="13">
        <v>0.34</v>
      </c>
      <c r="Q9540" s="13">
        <v>896.0</v>
      </c>
      <c r="R9540" s="13">
        <f t="shared" si="1"/>
        <v>1120</v>
      </c>
      <c r="S9540" s="14">
        <f t="shared" si="2"/>
        <v>224</v>
      </c>
      <c r="T9540" s="14">
        <f t="shared" si="3"/>
        <v>0.3370535714</v>
      </c>
      <c r="U9540" s="15" t="str">
        <f>vlookup(F9540,'Sub categories'!$A:$C,3,False)</f>
        <v>Binders</v>
      </c>
      <c r="V9540" s="16">
        <f t="shared" si="4"/>
        <v>11</v>
      </c>
      <c r="W9540" s="17">
        <f t="array" ref="W9540">INDEX(shipping_prices!$C$1:$F10767,MATCH(I9540,shipping_prices!$A$1:$A10767,0),MATCH(M9540,shipping_prices!$C$1:$F$1,0))</f>
        <v>19.13</v>
      </c>
      <c r="X9540" s="15" t="str">
        <f t="shared" si="5"/>
        <v>Edward HooksWatertownNew York</v>
      </c>
      <c r="Y9540" s="15" t="str">
        <f t="shared" si="6"/>
        <v>High</v>
      </c>
    </row>
    <row r="9541" hidden="1">
      <c r="A9541" s="1">
        <v>43435.0</v>
      </c>
      <c r="B9541" s="2" t="s">
        <v>8203</v>
      </c>
      <c r="C9541" s="2">
        <v>1.0</v>
      </c>
      <c r="D9541" s="2" t="s">
        <v>1621</v>
      </c>
      <c r="E9541" s="2" t="s">
        <v>37</v>
      </c>
      <c r="F9541" s="2" t="s">
        <v>2557</v>
      </c>
      <c r="G9541" s="2" t="s">
        <v>29</v>
      </c>
      <c r="H9541" s="2" t="s">
        <v>2558</v>
      </c>
      <c r="I9541" s="2" t="s">
        <v>4182</v>
      </c>
      <c r="J9541" s="2" t="s">
        <v>116</v>
      </c>
      <c r="K9541" s="2" t="s">
        <v>43</v>
      </c>
      <c r="L9541" s="10">
        <v>43436.0</v>
      </c>
      <c r="M9541" s="2" t="s">
        <v>142</v>
      </c>
      <c r="N9541" s="11">
        <v>0.0</v>
      </c>
      <c r="O9541" s="12">
        <v>54.0</v>
      </c>
      <c r="P9541" s="13">
        <v>0.34</v>
      </c>
      <c r="Q9541" s="13">
        <v>160.0</v>
      </c>
      <c r="R9541" s="13">
        <f t="shared" si="1"/>
        <v>160</v>
      </c>
      <c r="S9541" s="14">
        <f t="shared" si="2"/>
        <v>160</v>
      </c>
      <c r="T9541" s="14">
        <f t="shared" si="3"/>
        <v>0.3375</v>
      </c>
      <c r="U9541" s="15" t="str">
        <f>vlookup(F9541,'Sub categories'!$A:$C,3,False)</f>
        <v>Accessories</v>
      </c>
      <c r="V9541" s="16">
        <f t="shared" si="4"/>
        <v>1</v>
      </c>
      <c r="W9541" s="17">
        <f t="array" ref="W9541">INDEX(shipping_prices!$C$1:$F10768,MATCH(I9541,shipping_prices!$A$1:$A10768,0),MATCH(M9541,shipping_prices!$C$1:$F$1,0))</f>
        <v>24.31</v>
      </c>
      <c r="X9541" s="15" t="str">
        <f t="shared" si="5"/>
        <v>Ruben AusmanFarmingtonNew Mexico</v>
      </c>
      <c r="Y9541" s="15" t="str">
        <f t="shared" si="6"/>
        <v>High</v>
      </c>
    </row>
    <row r="9542" hidden="1">
      <c r="A9542" s="1">
        <v>43435.0</v>
      </c>
      <c r="B9542" s="2" t="s">
        <v>8204</v>
      </c>
      <c r="C9542" s="2">
        <v>4.0</v>
      </c>
      <c r="D9542" s="2" t="s">
        <v>3866</v>
      </c>
      <c r="E9542" s="2" t="s">
        <v>49</v>
      </c>
      <c r="F9542" s="2" t="s">
        <v>455</v>
      </c>
      <c r="G9542" s="2" t="s">
        <v>39</v>
      </c>
      <c r="H9542" s="2" t="s">
        <v>456</v>
      </c>
      <c r="I9542" s="2" t="s">
        <v>1126</v>
      </c>
      <c r="J9542" s="2" t="s">
        <v>1127</v>
      </c>
      <c r="K9542" s="2" t="s">
        <v>77</v>
      </c>
      <c r="L9542" s="10">
        <v>43444.0</v>
      </c>
      <c r="M9542" s="2" t="s">
        <v>34</v>
      </c>
      <c r="N9542" s="11">
        <v>0.0</v>
      </c>
      <c r="O9542" s="12">
        <v>12.0</v>
      </c>
      <c r="P9542" s="13">
        <v>0.33</v>
      </c>
      <c r="Q9542" s="13">
        <v>36.0</v>
      </c>
      <c r="R9542" s="13">
        <f t="shared" si="1"/>
        <v>36</v>
      </c>
      <c r="S9542" s="14">
        <f t="shared" si="2"/>
        <v>9</v>
      </c>
      <c r="T9542" s="14">
        <f t="shared" si="3"/>
        <v>0.3333333333</v>
      </c>
      <c r="U9542" s="15" t="str">
        <f>vlookup(F9542,'Sub categories'!$A:$C,3,False)</f>
        <v>Art</v>
      </c>
      <c r="V9542" s="16">
        <f t="shared" si="4"/>
        <v>9</v>
      </c>
      <c r="W9542" s="17">
        <f t="array" ref="W9542">INDEX(shipping_prices!$C$1:$F10769,MATCH(I9542,shipping_prices!$A$1:$A10769,0),MATCH(M9542,shipping_prices!$C$1:$F$1,0))</f>
        <v>6.93</v>
      </c>
      <c r="X9542" s="15" t="str">
        <f t="shared" si="5"/>
        <v>Paul StevensonTulsaOklahoma</v>
      </c>
      <c r="Y9542" s="15" t="str">
        <f t="shared" si="6"/>
        <v>Low</v>
      </c>
    </row>
    <row r="9543" hidden="1">
      <c r="A9543" s="1">
        <v>43435.0</v>
      </c>
      <c r="B9543" s="2" t="s">
        <v>8205</v>
      </c>
      <c r="C9543" s="2">
        <v>8.0</v>
      </c>
      <c r="D9543" s="2" t="s">
        <v>4026</v>
      </c>
      <c r="E9543" s="2" t="s">
        <v>37</v>
      </c>
      <c r="F9543" s="2" t="s">
        <v>3168</v>
      </c>
      <c r="G9543" s="2" t="s">
        <v>39</v>
      </c>
      <c r="H9543" s="2" t="s">
        <v>79</v>
      </c>
      <c r="I9543" s="2" t="s">
        <v>1418</v>
      </c>
      <c r="J9543" s="2" t="s">
        <v>814</v>
      </c>
      <c r="K9543" s="2" t="s">
        <v>43</v>
      </c>
      <c r="L9543" s="10">
        <v>43447.0</v>
      </c>
      <c r="M9543" s="2" t="s">
        <v>34</v>
      </c>
      <c r="N9543" s="11">
        <v>0.7</v>
      </c>
      <c r="O9543" s="12">
        <v>-24.0</v>
      </c>
      <c r="P9543" s="13">
        <v>-0.67</v>
      </c>
      <c r="Q9543" s="13">
        <v>37.0</v>
      </c>
      <c r="R9543" s="13">
        <f t="shared" si="1"/>
        <v>123.3333333</v>
      </c>
      <c r="S9543" s="14">
        <f t="shared" si="2"/>
        <v>15.41666667</v>
      </c>
      <c r="T9543" s="14">
        <f t="shared" si="3"/>
        <v>-0.6486486486</v>
      </c>
      <c r="U9543" s="15" t="str">
        <f>vlookup(F9543,'Sub categories'!$A:$C,3,False)</f>
        <v>Binders</v>
      </c>
      <c r="V9543" s="16">
        <f t="shared" si="4"/>
        <v>12</v>
      </c>
      <c r="W9543" s="17">
        <f t="array" ref="W9543">INDEX(shipping_prices!$C$1:$F10770,MATCH(I9543,shipping_prices!$A$1:$A10770,0),MATCH(M9543,shipping_prices!$C$1:$F$1,0))</f>
        <v>12.96</v>
      </c>
      <c r="X9543" s="15" t="str">
        <f t="shared" si="5"/>
        <v>Bill StewartDenverColorado</v>
      </c>
      <c r="Y9543" s="15" t="str">
        <f t="shared" si="6"/>
        <v>loss</v>
      </c>
    </row>
    <row r="9544" hidden="1">
      <c r="A9544" s="1">
        <v>43435.0</v>
      </c>
      <c r="B9544" s="2" t="s">
        <v>8205</v>
      </c>
      <c r="C9544" s="2">
        <v>2.0</v>
      </c>
      <c r="D9544" s="2" t="s">
        <v>4026</v>
      </c>
      <c r="E9544" s="2" t="s">
        <v>37</v>
      </c>
      <c r="F9544" s="2" t="s">
        <v>6348</v>
      </c>
      <c r="G9544" s="2" t="s">
        <v>29</v>
      </c>
      <c r="H9544" s="2" t="s">
        <v>79</v>
      </c>
      <c r="I9544" s="2" t="s">
        <v>1418</v>
      </c>
      <c r="J9544" s="2" t="s">
        <v>814</v>
      </c>
      <c r="K9544" s="2" t="s">
        <v>43</v>
      </c>
      <c r="L9544" s="10">
        <v>43447.0</v>
      </c>
      <c r="M9544" s="2" t="s">
        <v>34</v>
      </c>
      <c r="N9544" s="11">
        <v>0.2</v>
      </c>
      <c r="O9544" s="12">
        <v>5.0</v>
      </c>
      <c r="P9544" s="13">
        <v>0.1</v>
      </c>
      <c r="Q9544" s="13">
        <v>50.0</v>
      </c>
      <c r="R9544" s="13">
        <f t="shared" si="1"/>
        <v>62.5</v>
      </c>
      <c r="S9544" s="14">
        <f t="shared" si="2"/>
        <v>31.25</v>
      </c>
      <c r="T9544" s="14">
        <f t="shared" si="3"/>
        <v>0.1</v>
      </c>
      <c r="U9544" s="15" t="str">
        <f>vlookup(F9544,'Sub categories'!$A:$C,3,False)</f>
        <v>Phones</v>
      </c>
      <c r="V9544" s="16">
        <f t="shared" si="4"/>
        <v>12</v>
      </c>
      <c r="W9544" s="17">
        <f t="array" ref="W9544">INDEX(shipping_prices!$C$1:$F10771,MATCH(I9544,shipping_prices!$A$1:$A10771,0),MATCH(M9544,shipping_prices!$C$1:$F$1,0))</f>
        <v>12.96</v>
      </c>
      <c r="X9544" s="15" t="str">
        <f t="shared" si="5"/>
        <v>Bill StewartDenverColorado</v>
      </c>
      <c r="Y9544" s="15" t="str">
        <f t="shared" si="6"/>
        <v>Low</v>
      </c>
    </row>
    <row r="9545" hidden="1">
      <c r="A9545" s="1">
        <v>43435.0</v>
      </c>
      <c r="B9545" s="2" t="s">
        <v>8205</v>
      </c>
      <c r="C9545" s="2">
        <v>6.0</v>
      </c>
      <c r="D9545" s="2" t="s">
        <v>4026</v>
      </c>
      <c r="E9545" s="2" t="s">
        <v>37</v>
      </c>
      <c r="F9545" s="2" t="s">
        <v>5236</v>
      </c>
      <c r="G9545" s="2" t="s">
        <v>29</v>
      </c>
      <c r="H9545" s="2" t="s">
        <v>79</v>
      </c>
      <c r="I9545" s="2" t="s">
        <v>1418</v>
      </c>
      <c r="J9545" s="2" t="s">
        <v>814</v>
      </c>
      <c r="K9545" s="2" t="s">
        <v>43</v>
      </c>
      <c r="L9545" s="10">
        <v>43447.0</v>
      </c>
      <c r="M9545" s="2" t="s">
        <v>34</v>
      </c>
      <c r="N9545" s="11">
        <v>0.2</v>
      </c>
      <c r="O9545" s="12">
        <v>-14.0</v>
      </c>
      <c r="P9545" s="13">
        <v>-0.25</v>
      </c>
      <c r="Q9545" s="13">
        <v>57.0</v>
      </c>
      <c r="R9545" s="13">
        <f t="shared" si="1"/>
        <v>71.25</v>
      </c>
      <c r="S9545" s="14">
        <f t="shared" si="2"/>
        <v>11.875</v>
      </c>
      <c r="T9545" s="14">
        <f t="shared" si="3"/>
        <v>-0.2456140351</v>
      </c>
      <c r="U9545" s="15" t="str">
        <f>vlookup(F9545,'Sub categories'!$A:$C,3,False)</f>
        <v>Phones</v>
      </c>
      <c r="V9545" s="16">
        <f t="shared" si="4"/>
        <v>12</v>
      </c>
      <c r="W9545" s="17">
        <f t="array" ref="W9545">INDEX(shipping_prices!$C$1:$F10772,MATCH(I9545,shipping_prices!$A$1:$A10772,0),MATCH(M9545,shipping_prices!$C$1:$F$1,0))</f>
        <v>12.96</v>
      </c>
      <c r="X9545" s="15" t="str">
        <f t="shared" si="5"/>
        <v>Bill StewartDenverColorado</v>
      </c>
      <c r="Y9545" s="15" t="str">
        <f t="shared" si="6"/>
        <v>loss</v>
      </c>
    </row>
    <row r="9546" hidden="1">
      <c r="A9546" s="1">
        <v>43435.0</v>
      </c>
      <c r="B9546" s="2" t="s">
        <v>8205</v>
      </c>
      <c r="C9546" s="2">
        <v>1.0</v>
      </c>
      <c r="D9546" s="2" t="s">
        <v>4026</v>
      </c>
      <c r="E9546" s="2" t="s">
        <v>37</v>
      </c>
      <c r="F9546" s="2" t="s">
        <v>2167</v>
      </c>
      <c r="G9546" s="2" t="s">
        <v>39</v>
      </c>
      <c r="H9546" s="2" t="s">
        <v>79</v>
      </c>
      <c r="I9546" s="2" t="s">
        <v>1418</v>
      </c>
      <c r="J9546" s="2" t="s">
        <v>814</v>
      </c>
      <c r="K9546" s="2" t="s">
        <v>43</v>
      </c>
      <c r="L9546" s="10">
        <v>43447.0</v>
      </c>
      <c r="M9546" s="2" t="s">
        <v>34</v>
      </c>
      <c r="N9546" s="11">
        <v>0.2</v>
      </c>
      <c r="O9546" s="12">
        <v>13.0</v>
      </c>
      <c r="P9546" s="13">
        <v>0.11</v>
      </c>
      <c r="Q9546" s="13">
        <v>114.0</v>
      </c>
      <c r="R9546" s="13">
        <f t="shared" si="1"/>
        <v>142.5</v>
      </c>
      <c r="S9546" s="14">
        <f t="shared" si="2"/>
        <v>142.5</v>
      </c>
      <c r="T9546" s="14">
        <f t="shared" si="3"/>
        <v>0.1140350877</v>
      </c>
      <c r="U9546" s="15" t="str">
        <f>vlookup(F9546,'Sub categories'!$A:$C,3,False)</f>
        <v>Storage</v>
      </c>
      <c r="V9546" s="16">
        <f t="shared" si="4"/>
        <v>12</v>
      </c>
      <c r="W9546" s="17">
        <f t="array" ref="W9546">INDEX(shipping_prices!$C$1:$F10773,MATCH(I9546,shipping_prices!$A$1:$A10773,0),MATCH(M9546,shipping_prices!$C$1:$F$1,0))</f>
        <v>12.96</v>
      </c>
      <c r="X9546" s="15" t="str">
        <f t="shared" si="5"/>
        <v>Bill StewartDenverColorado</v>
      </c>
      <c r="Y9546" s="15" t="str">
        <f t="shared" si="6"/>
        <v>Low</v>
      </c>
    </row>
    <row r="9547">
      <c r="A9547" s="1">
        <v>43435.0</v>
      </c>
      <c r="B9547" s="2" t="s">
        <v>8205</v>
      </c>
      <c r="C9547" s="2">
        <v>8.0</v>
      </c>
      <c r="D9547" s="2" t="s">
        <v>4026</v>
      </c>
      <c r="E9547" s="2" t="s">
        <v>37</v>
      </c>
      <c r="F9547" s="2" t="s">
        <v>2695</v>
      </c>
      <c r="G9547" s="2" t="s">
        <v>45</v>
      </c>
      <c r="H9547" s="2" t="s">
        <v>46</v>
      </c>
      <c r="I9547" s="2" t="s">
        <v>1418</v>
      </c>
      <c r="J9547" s="2" t="s">
        <v>814</v>
      </c>
      <c r="K9547" s="2" t="s">
        <v>43</v>
      </c>
      <c r="L9547" s="10">
        <v>43447.0</v>
      </c>
      <c r="M9547" s="2" t="s">
        <v>34</v>
      </c>
      <c r="N9547" s="11">
        <v>0.7</v>
      </c>
      <c r="O9547" s="12">
        <v>-364.0</v>
      </c>
      <c r="P9547" s="13">
        <v>-1.5</v>
      </c>
      <c r="Q9547" s="13">
        <v>242.0</v>
      </c>
      <c r="R9547" s="13">
        <f t="shared" si="1"/>
        <v>806.6666667</v>
      </c>
      <c r="S9547" s="14">
        <f t="shared" si="2"/>
        <v>100.8333333</v>
      </c>
      <c r="T9547" s="14">
        <f t="shared" si="3"/>
        <v>-1.504132231</v>
      </c>
      <c r="U9547" s="15" t="str">
        <f>vlookup(F9547,'Sub categories'!$A:$C,3,False)</f>
        <v>Bookcases</v>
      </c>
      <c r="V9547" s="16">
        <f t="shared" si="4"/>
        <v>12</v>
      </c>
      <c r="W9547" s="17">
        <f t="array" ref="W9547">INDEX(shipping_prices!$C$1:$F10774,MATCH(I9547,shipping_prices!$A$1:$A10774,0),MATCH(M9547,shipping_prices!$C$1:$F$1,0))</f>
        <v>12.96</v>
      </c>
      <c r="X9547" s="15" t="str">
        <f t="shared" si="5"/>
        <v>Bill StewartDenverColorado</v>
      </c>
      <c r="Y9547" s="15" t="str">
        <f t="shared" si="6"/>
        <v>loss</v>
      </c>
    </row>
    <row r="9548">
      <c r="A9548" s="1">
        <v>43435.0</v>
      </c>
      <c r="B9548" s="2" t="s">
        <v>8205</v>
      </c>
      <c r="C9548" s="2">
        <v>6.0</v>
      </c>
      <c r="D9548" s="2" t="s">
        <v>4026</v>
      </c>
      <c r="E9548" s="2" t="s">
        <v>37</v>
      </c>
      <c r="F9548" s="2" t="s">
        <v>4892</v>
      </c>
      <c r="G9548" s="2" t="s">
        <v>45</v>
      </c>
      <c r="H9548" s="2" t="s">
        <v>246</v>
      </c>
      <c r="I9548" s="2" t="s">
        <v>1418</v>
      </c>
      <c r="J9548" s="2" t="s">
        <v>814</v>
      </c>
      <c r="K9548" s="2" t="s">
        <v>43</v>
      </c>
      <c r="L9548" s="10">
        <v>43447.0</v>
      </c>
      <c r="M9548" s="2" t="s">
        <v>34</v>
      </c>
      <c r="N9548" s="11">
        <v>0.2</v>
      </c>
      <c r="O9548" s="12">
        <v>0.0</v>
      </c>
      <c r="P9548" s="13">
        <v>0.0</v>
      </c>
      <c r="Q9548" s="13">
        <v>509.0</v>
      </c>
      <c r="R9548" s="13">
        <f t="shared" si="1"/>
        <v>636.25</v>
      </c>
      <c r="S9548" s="14">
        <f t="shared" si="2"/>
        <v>106.0416667</v>
      </c>
      <c r="T9548" s="14">
        <f t="shared" si="3"/>
        <v>0</v>
      </c>
      <c r="U9548" s="15" t="str">
        <f>vlookup(F9548,'Sub categories'!$A:$C,3,False)</f>
        <v>Furnishings</v>
      </c>
      <c r="V9548" s="16">
        <f t="shared" si="4"/>
        <v>12</v>
      </c>
      <c r="W9548" s="17">
        <f t="array" ref="W9548">INDEX(shipping_prices!$C$1:$F10775,MATCH(I9548,shipping_prices!$A$1:$A10775,0),MATCH(M9548,shipping_prices!$C$1:$F$1,0))</f>
        <v>12.96</v>
      </c>
      <c r="X9548" s="15" t="str">
        <f t="shared" si="5"/>
        <v>Bill StewartDenverColorado</v>
      </c>
      <c r="Y9548" s="15" t="str">
        <f t="shared" si="6"/>
        <v>loss</v>
      </c>
    </row>
    <row r="9549">
      <c r="A9549" s="1">
        <v>43435.0</v>
      </c>
      <c r="B9549" s="2" t="s">
        <v>8205</v>
      </c>
      <c r="C9549" s="2">
        <v>5.0</v>
      </c>
      <c r="D9549" s="2" t="s">
        <v>4026</v>
      </c>
      <c r="E9549" s="2" t="s">
        <v>37</v>
      </c>
      <c r="F9549" s="2" t="s">
        <v>4068</v>
      </c>
      <c r="G9549" s="2" t="s">
        <v>45</v>
      </c>
      <c r="H9549" s="2" t="s">
        <v>46</v>
      </c>
      <c r="I9549" s="2" t="s">
        <v>1418</v>
      </c>
      <c r="J9549" s="2" t="s">
        <v>814</v>
      </c>
      <c r="K9549" s="2" t="s">
        <v>43</v>
      </c>
      <c r="L9549" s="10">
        <v>43447.0</v>
      </c>
      <c r="M9549" s="2" t="s">
        <v>34</v>
      </c>
      <c r="N9549" s="11">
        <v>0.2</v>
      </c>
      <c r="O9549" s="12">
        <v>68.0</v>
      </c>
      <c r="P9549" s="13">
        <v>0.08</v>
      </c>
      <c r="Q9549" s="13">
        <v>907.0</v>
      </c>
      <c r="R9549" s="13">
        <f t="shared" si="1"/>
        <v>1133.75</v>
      </c>
      <c r="S9549" s="14">
        <f t="shared" si="2"/>
        <v>226.75</v>
      </c>
      <c r="T9549" s="14">
        <f t="shared" si="3"/>
        <v>0.0749724366</v>
      </c>
      <c r="U9549" s="15" t="str">
        <f>vlookup(F9549,'Sub categories'!$A:$C,3,False)</f>
        <v>Chairs</v>
      </c>
      <c r="V9549" s="16">
        <f t="shared" si="4"/>
        <v>12</v>
      </c>
      <c r="W9549" s="17">
        <f t="array" ref="W9549">INDEX(shipping_prices!$C$1:$F10776,MATCH(I9549,shipping_prices!$A$1:$A10776,0),MATCH(M9549,shipping_prices!$C$1:$F$1,0))</f>
        <v>12.96</v>
      </c>
      <c r="X9549" s="15" t="str">
        <f t="shared" si="5"/>
        <v>Bill StewartDenverColorado</v>
      </c>
      <c r="Y9549" s="15" t="str">
        <f t="shared" si="6"/>
        <v>High</v>
      </c>
    </row>
    <row r="9550" hidden="1">
      <c r="A9550" s="1">
        <v>43435.0</v>
      </c>
      <c r="B9550" s="2" t="s">
        <v>8206</v>
      </c>
      <c r="C9550" s="2">
        <v>4.0</v>
      </c>
      <c r="D9550" s="2" t="s">
        <v>3035</v>
      </c>
      <c r="E9550" s="2" t="s">
        <v>27</v>
      </c>
      <c r="F9550" s="2" t="s">
        <v>2636</v>
      </c>
      <c r="G9550" s="2" t="s">
        <v>29</v>
      </c>
      <c r="H9550" s="2" t="s">
        <v>79</v>
      </c>
      <c r="I9550" s="2" t="s">
        <v>75</v>
      </c>
      <c r="J9550" s="2" t="s">
        <v>76</v>
      </c>
      <c r="K9550" s="2" t="s">
        <v>77</v>
      </c>
      <c r="L9550" s="10">
        <v>43441.0</v>
      </c>
      <c r="M9550" s="2" t="s">
        <v>34</v>
      </c>
      <c r="N9550" s="11">
        <v>0.2</v>
      </c>
      <c r="O9550" s="12">
        <v>4.0</v>
      </c>
      <c r="P9550" s="13">
        <v>0.07</v>
      </c>
      <c r="Q9550" s="13">
        <v>54.0</v>
      </c>
      <c r="R9550" s="13">
        <f t="shared" si="1"/>
        <v>67.5</v>
      </c>
      <c r="S9550" s="14">
        <f t="shared" si="2"/>
        <v>16.875</v>
      </c>
      <c r="T9550" s="14">
        <f t="shared" si="3"/>
        <v>0.07407407407</v>
      </c>
      <c r="U9550" s="15" t="str">
        <f>vlookup(F9550,'Sub categories'!$A:$C,3,False)</f>
        <v>Phones</v>
      </c>
      <c r="V9550" s="16">
        <f t="shared" si="4"/>
        <v>6</v>
      </c>
      <c r="W9550" s="17">
        <f t="array" ref="W9550">INDEX(shipping_prices!$C$1:$F10777,MATCH(I9550,shipping_prices!$A$1:$A10777,0),MATCH(M9550,shipping_prices!$C$1:$F$1,0))</f>
        <v>11.99</v>
      </c>
      <c r="X9550" s="15" t="str">
        <f t="shared" si="5"/>
        <v>Jonathan HowellHoustonTexas</v>
      </c>
      <c r="Y9550" s="15" t="str">
        <f t="shared" si="6"/>
        <v>Low</v>
      </c>
    </row>
    <row r="9551" hidden="1">
      <c r="A9551" s="1">
        <v>43435.0</v>
      </c>
      <c r="B9551" s="2" t="s">
        <v>8207</v>
      </c>
      <c r="C9551" s="2">
        <v>5.0</v>
      </c>
      <c r="D9551" s="2" t="s">
        <v>2891</v>
      </c>
      <c r="E9551" s="2" t="s">
        <v>37</v>
      </c>
      <c r="F9551" s="2" t="s">
        <v>5066</v>
      </c>
      <c r="G9551" s="2" t="s">
        <v>39</v>
      </c>
      <c r="H9551" s="2" t="s">
        <v>1847</v>
      </c>
      <c r="I9551" s="2" t="s">
        <v>1276</v>
      </c>
      <c r="J9551" s="2" t="s">
        <v>321</v>
      </c>
      <c r="K9551" s="2" t="s">
        <v>33</v>
      </c>
      <c r="L9551" s="10">
        <v>43436.0</v>
      </c>
      <c r="M9551" s="2" t="s">
        <v>90</v>
      </c>
      <c r="N9551" s="11">
        <v>0.2</v>
      </c>
      <c r="O9551" s="12">
        <v>1.0</v>
      </c>
      <c r="P9551" s="13">
        <v>0.08</v>
      </c>
      <c r="Q9551" s="13">
        <v>17.0</v>
      </c>
      <c r="R9551" s="13">
        <f t="shared" si="1"/>
        <v>21.25</v>
      </c>
      <c r="S9551" s="14">
        <f t="shared" si="2"/>
        <v>4.25</v>
      </c>
      <c r="T9551" s="14">
        <f t="shared" si="3"/>
        <v>0.05882352941</v>
      </c>
      <c r="U9551" s="15" t="str">
        <f>vlookup(F9551,'Sub categories'!$A:$C,3,False)</f>
        <v>Appliances</v>
      </c>
      <c r="V9551" s="16">
        <f t="shared" si="4"/>
        <v>1</v>
      </c>
      <c r="W9551" s="17">
        <f t="array" ref="W9551">INDEX(shipping_prices!$C$1:$F10778,MATCH(I9551,shipping_prices!$A$1:$A10778,0),MATCH(M9551,shipping_prices!$C$1:$F$1,0))</f>
        <v>1.68</v>
      </c>
      <c r="X9551" s="15" t="str">
        <f t="shared" si="5"/>
        <v>Barry BlumsteinToledoOhio</v>
      </c>
      <c r="Y9551" s="15" t="str">
        <f t="shared" si="6"/>
        <v>Low</v>
      </c>
    </row>
    <row r="9552" hidden="1">
      <c r="A9552" s="1">
        <v>43435.0</v>
      </c>
      <c r="B9552" s="2" t="s">
        <v>8208</v>
      </c>
      <c r="C9552" s="2">
        <v>5.0</v>
      </c>
      <c r="D9552" s="2" t="s">
        <v>2701</v>
      </c>
      <c r="E9552" s="2" t="s">
        <v>27</v>
      </c>
      <c r="F9552" s="2" t="s">
        <v>2680</v>
      </c>
      <c r="G9552" s="2" t="s">
        <v>39</v>
      </c>
      <c r="H9552" s="2" t="s">
        <v>51</v>
      </c>
      <c r="I9552" s="2" t="s">
        <v>169</v>
      </c>
      <c r="J9552" s="2" t="s">
        <v>42</v>
      </c>
      <c r="K9552" s="2" t="s">
        <v>43</v>
      </c>
      <c r="L9552" s="10">
        <v>43445.0</v>
      </c>
      <c r="M9552" s="2" t="s">
        <v>34</v>
      </c>
      <c r="N9552" s="11">
        <v>0.0</v>
      </c>
      <c r="O9552" s="12">
        <v>100.0</v>
      </c>
      <c r="P9552" s="13">
        <v>0.49</v>
      </c>
      <c r="Q9552" s="13">
        <v>205.0</v>
      </c>
      <c r="R9552" s="13">
        <f t="shared" si="1"/>
        <v>205</v>
      </c>
      <c r="S9552" s="14">
        <f t="shared" si="2"/>
        <v>41</v>
      </c>
      <c r="T9552" s="14">
        <f t="shared" si="3"/>
        <v>0.487804878</v>
      </c>
      <c r="U9552" s="15" t="str">
        <f>vlookup(F9552,'Sub categories'!$A:$C,3,False)</f>
        <v>Paper</v>
      </c>
      <c r="V9552" s="16">
        <f t="shared" si="4"/>
        <v>10</v>
      </c>
      <c r="W9552" s="17">
        <f t="array" ref="W9552">INDEX(shipping_prices!$C$1:$F10779,MATCH(I9552,shipping_prices!$A$1:$A10779,0),MATCH(M9552,shipping_prices!$C$1:$F$1,0))</f>
        <v>14.86</v>
      </c>
      <c r="X9552" s="15" t="str">
        <f t="shared" si="5"/>
        <v>Thomas ThorntonLos AngelesCalifornia</v>
      </c>
      <c r="Y9552" s="15" t="str">
        <f t="shared" si="6"/>
        <v>High</v>
      </c>
    </row>
    <row r="9553" hidden="1">
      <c r="A9553" s="1">
        <v>43435.0</v>
      </c>
      <c r="B9553" s="2" t="s">
        <v>8209</v>
      </c>
      <c r="C9553" s="2">
        <v>3.0</v>
      </c>
      <c r="D9553" s="2" t="s">
        <v>1402</v>
      </c>
      <c r="E9553" s="2" t="s">
        <v>27</v>
      </c>
      <c r="F9553" s="2" t="s">
        <v>5036</v>
      </c>
      <c r="G9553" s="2" t="s">
        <v>29</v>
      </c>
      <c r="H9553" s="2" t="s">
        <v>79</v>
      </c>
      <c r="I9553" s="2" t="s">
        <v>158</v>
      </c>
      <c r="J9553" s="2" t="s">
        <v>159</v>
      </c>
      <c r="K9553" s="2" t="s">
        <v>43</v>
      </c>
      <c r="L9553" s="10">
        <v>43443.0</v>
      </c>
      <c r="M9553" s="2" t="s">
        <v>34</v>
      </c>
      <c r="N9553" s="11">
        <v>0.0</v>
      </c>
      <c r="O9553" s="12">
        <v>12.0</v>
      </c>
      <c r="P9553" s="13">
        <v>0.13</v>
      </c>
      <c r="Q9553" s="13">
        <v>91.0</v>
      </c>
      <c r="R9553" s="13">
        <f t="shared" si="1"/>
        <v>91</v>
      </c>
      <c r="S9553" s="14">
        <f t="shared" si="2"/>
        <v>30.33333333</v>
      </c>
      <c r="T9553" s="14">
        <f t="shared" si="3"/>
        <v>0.1318681319</v>
      </c>
      <c r="U9553" s="15" t="str">
        <f>vlookup(F9553,'Sub categories'!$A:$C,3,False)</f>
        <v>Accessories</v>
      </c>
      <c r="V9553" s="16">
        <f t="shared" si="4"/>
        <v>8</v>
      </c>
      <c r="W9553" s="17">
        <f t="array" ref="W9553">INDEX(shipping_prices!$C$1:$F10780,MATCH(I9553,shipping_prices!$A$1:$A10780,0),MATCH(M9553,shipping_prices!$C$1:$F$1,0))</f>
        <v>7</v>
      </c>
      <c r="X9553" s="15" t="str">
        <f t="shared" si="5"/>
        <v>Giulietta WeimerSeattleWashington</v>
      </c>
      <c r="Y9553" s="15" t="str">
        <f t="shared" si="6"/>
        <v>Low</v>
      </c>
    </row>
    <row r="9554">
      <c r="A9554" s="1">
        <v>43435.0</v>
      </c>
      <c r="B9554" s="2" t="s">
        <v>8210</v>
      </c>
      <c r="C9554" s="2">
        <v>4.0</v>
      </c>
      <c r="D9554" s="2" t="s">
        <v>731</v>
      </c>
      <c r="E9554" s="2" t="s">
        <v>27</v>
      </c>
      <c r="F9554" s="2" t="s">
        <v>1554</v>
      </c>
      <c r="G9554" s="2" t="s">
        <v>45</v>
      </c>
      <c r="H9554" s="2" t="s">
        <v>1396</v>
      </c>
      <c r="I9554" s="2" t="s">
        <v>1929</v>
      </c>
      <c r="J9554" s="2" t="s">
        <v>76</v>
      </c>
      <c r="K9554" s="2" t="s">
        <v>77</v>
      </c>
      <c r="L9554" s="10">
        <v>43446.0</v>
      </c>
      <c r="M9554" s="2" t="s">
        <v>34</v>
      </c>
      <c r="N9554" s="11">
        <v>0.3</v>
      </c>
      <c r="O9554" s="12">
        <v>-97.0</v>
      </c>
      <c r="P9554" s="13">
        <v>-0.1</v>
      </c>
      <c r="Q9554" s="13">
        <v>975.0</v>
      </c>
      <c r="R9554" s="13">
        <f t="shared" si="1"/>
        <v>1392.857143</v>
      </c>
      <c r="S9554" s="14">
        <f t="shared" si="2"/>
        <v>348.2142857</v>
      </c>
      <c r="T9554" s="14">
        <f t="shared" si="3"/>
        <v>-0.09948717949</v>
      </c>
      <c r="U9554" s="15" t="str">
        <f>vlookup(F9554,'Sub categories'!$A:$C,3,False)</f>
        <v>Tables</v>
      </c>
      <c r="V9554" s="16">
        <f t="shared" si="4"/>
        <v>11</v>
      </c>
      <c r="W9554" s="17">
        <f t="array" ref="W9554">INDEX(shipping_prices!$C$1:$F10781,MATCH(I9554,shipping_prices!$A$1:$A10781,0),MATCH(M9554,shipping_prices!$C$1:$F$1,0))</f>
        <v>14.87</v>
      </c>
      <c r="X9554" s="15" t="str">
        <f t="shared" si="5"/>
        <v>Lena CreightonPlanoTexas</v>
      </c>
      <c r="Y9554" s="15" t="str">
        <f t="shared" si="6"/>
        <v>loss</v>
      </c>
    </row>
    <row r="9555" hidden="1">
      <c r="A9555" s="1">
        <v>43435.0</v>
      </c>
      <c r="B9555" s="2" t="s">
        <v>8211</v>
      </c>
      <c r="C9555" s="2">
        <v>6.0</v>
      </c>
      <c r="D9555" s="2" t="s">
        <v>633</v>
      </c>
      <c r="E9555" s="2" t="s">
        <v>27</v>
      </c>
      <c r="F9555" s="2" t="s">
        <v>5927</v>
      </c>
      <c r="G9555" s="2" t="s">
        <v>39</v>
      </c>
      <c r="H9555" s="2" t="s">
        <v>51</v>
      </c>
      <c r="I9555" s="2" t="s">
        <v>1691</v>
      </c>
      <c r="J9555" s="2" t="s">
        <v>42</v>
      </c>
      <c r="K9555" s="2" t="s">
        <v>43</v>
      </c>
      <c r="L9555" s="10">
        <v>43441.0</v>
      </c>
      <c r="M9555" s="2" t="s">
        <v>34</v>
      </c>
      <c r="N9555" s="11">
        <v>0.0</v>
      </c>
      <c r="O9555" s="12">
        <v>19.0</v>
      </c>
      <c r="P9555" s="13">
        <v>0.48</v>
      </c>
      <c r="Q9555" s="13">
        <v>39.0</v>
      </c>
      <c r="R9555" s="13">
        <f t="shared" si="1"/>
        <v>39</v>
      </c>
      <c r="S9555" s="14">
        <f t="shared" si="2"/>
        <v>6.5</v>
      </c>
      <c r="T9555" s="14">
        <f t="shared" si="3"/>
        <v>0.4871794872</v>
      </c>
      <c r="U9555" s="15" t="str">
        <f>vlookup(F9555,'Sub categories'!$A:$C,3,False)</f>
        <v>Paper</v>
      </c>
      <c r="V9555" s="16">
        <f t="shared" si="4"/>
        <v>6</v>
      </c>
      <c r="W9555" s="17">
        <f t="array" ref="W9555">INDEX(shipping_prices!$C$1:$F10782,MATCH(I9555,shipping_prices!$A$1:$A10782,0),MATCH(M9555,shipping_prices!$C$1:$F$1,0))</f>
        <v>6.74</v>
      </c>
      <c r="X9555" s="15" t="str">
        <f t="shared" si="5"/>
        <v>Delfina LatchfordRancho CucamongaCalifornia</v>
      </c>
      <c r="Y9555" s="15" t="str">
        <f t="shared" si="6"/>
        <v>Low</v>
      </c>
    </row>
    <row r="9556" hidden="1">
      <c r="A9556" s="1">
        <v>43435.0</v>
      </c>
      <c r="B9556" s="2" t="s">
        <v>8212</v>
      </c>
      <c r="C9556" s="2">
        <v>1.0</v>
      </c>
      <c r="D9556" s="2" t="s">
        <v>3859</v>
      </c>
      <c r="E9556" s="2" t="s">
        <v>49</v>
      </c>
      <c r="F9556" s="2" t="s">
        <v>2160</v>
      </c>
      <c r="G9556" s="2" t="s">
        <v>29</v>
      </c>
      <c r="H9556" s="2" t="s">
        <v>431</v>
      </c>
      <c r="I9556" s="2" t="s">
        <v>250</v>
      </c>
      <c r="J9556" s="2" t="s">
        <v>251</v>
      </c>
      <c r="K9556" s="2" t="s">
        <v>54</v>
      </c>
      <c r="L9556" s="10">
        <v>43447.0</v>
      </c>
      <c r="M9556" s="2" t="s">
        <v>34</v>
      </c>
      <c r="N9556" s="11">
        <v>0.2</v>
      </c>
      <c r="O9556" s="12">
        <v>4.0</v>
      </c>
      <c r="P9556" s="13">
        <v>0.1</v>
      </c>
      <c r="Q9556" s="13">
        <v>36.0</v>
      </c>
      <c r="R9556" s="13">
        <f t="shared" si="1"/>
        <v>45</v>
      </c>
      <c r="S9556" s="14">
        <f t="shared" si="2"/>
        <v>45</v>
      </c>
      <c r="T9556" s="14">
        <f t="shared" si="3"/>
        <v>0.1111111111</v>
      </c>
      <c r="U9556" s="15" t="str">
        <f>vlookup(F9556,'Sub categories'!$A:$C,3,False)</f>
        <v>Phones</v>
      </c>
      <c r="V9556" s="16">
        <f t="shared" si="4"/>
        <v>12</v>
      </c>
      <c r="W9556" s="17">
        <f t="array" ref="W9556">INDEX(shipping_prices!$C$1:$F10783,MATCH(I9556,shipping_prices!$A$1:$A10783,0),MATCH(M9556,shipping_prices!$C$1:$F$1,0))</f>
        <v>7.75</v>
      </c>
      <c r="X9556" s="15" t="str">
        <f t="shared" si="5"/>
        <v>Tonja TurnellCharlotteNorth Carolina</v>
      </c>
      <c r="Y9556" s="15" t="str">
        <f t="shared" si="6"/>
        <v>Low</v>
      </c>
    </row>
    <row r="9557" hidden="1">
      <c r="A9557" s="1">
        <v>43435.0</v>
      </c>
      <c r="B9557" s="2" t="s">
        <v>8213</v>
      </c>
      <c r="C9557" s="2">
        <v>4.0</v>
      </c>
      <c r="D9557" s="2" t="s">
        <v>6344</v>
      </c>
      <c r="E9557" s="2" t="s">
        <v>49</v>
      </c>
      <c r="F9557" s="2" t="s">
        <v>6342</v>
      </c>
      <c r="G9557" s="2" t="s">
        <v>29</v>
      </c>
      <c r="H9557" s="2" t="s">
        <v>1071</v>
      </c>
      <c r="I9557" s="2" t="s">
        <v>1892</v>
      </c>
      <c r="J9557" s="2" t="s">
        <v>32</v>
      </c>
      <c r="K9557" s="2" t="s">
        <v>33</v>
      </c>
      <c r="L9557" s="10">
        <v>43442.0</v>
      </c>
      <c r="M9557" s="2" t="s">
        <v>34</v>
      </c>
      <c r="N9557" s="11">
        <v>0.0</v>
      </c>
      <c r="O9557" s="12">
        <v>24.0</v>
      </c>
      <c r="P9557" s="13">
        <v>0.46</v>
      </c>
      <c r="Q9557" s="13">
        <v>52.0</v>
      </c>
      <c r="R9557" s="13">
        <f t="shared" si="1"/>
        <v>52</v>
      </c>
      <c r="S9557" s="14">
        <f t="shared" si="2"/>
        <v>13</v>
      </c>
      <c r="T9557" s="14">
        <f t="shared" si="3"/>
        <v>0.4615384615</v>
      </c>
      <c r="U9557" s="15" t="str">
        <f>vlookup(F9557,'Sub categories'!$A:$C,3,False)</f>
        <v>Machines</v>
      </c>
      <c r="V9557" s="16">
        <f t="shared" si="4"/>
        <v>7</v>
      </c>
      <c r="W9557" s="17">
        <f t="array" ref="W9557">INDEX(shipping_prices!$C$1:$F10784,MATCH(I9557,shipping_prices!$A$1:$A10784,0),MATCH(M9557,shipping_prices!$C$1:$F$1,0))</f>
        <v>11.1</v>
      </c>
      <c r="X9557" s="15" t="str">
        <f t="shared" si="5"/>
        <v>Mick HernandezYonkersNew York</v>
      </c>
      <c r="Y9557" s="15" t="str">
        <f t="shared" si="6"/>
        <v>Low</v>
      </c>
    </row>
    <row r="9558" hidden="1">
      <c r="A9558" s="1">
        <v>43435.0</v>
      </c>
      <c r="B9558" s="2" t="s">
        <v>8214</v>
      </c>
      <c r="C9558" s="2">
        <v>3.0</v>
      </c>
      <c r="D9558" s="2" t="s">
        <v>499</v>
      </c>
      <c r="E9558" s="2" t="s">
        <v>37</v>
      </c>
      <c r="F9558" s="2" t="s">
        <v>2108</v>
      </c>
      <c r="G9558" s="2" t="s">
        <v>39</v>
      </c>
      <c r="H9558" s="2" t="s">
        <v>79</v>
      </c>
      <c r="I9558" s="2" t="s">
        <v>3991</v>
      </c>
      <c r="J9558" s="2" t="s">
        <v>251</v>
      </c>
      <c r="K9558" s="2" t="s">
        <v>54</v>
      </c>
      <c r="L9558" s="10">
        <v>43437.0</v>
      </c>
      <c r="M9558" s="2" t="s">
        <v>34</v>
      </c>
      <c r="N9558" s="11">
        <v>0.2</v>
      </c>
      <c r="O9558" s="12">
        <v>4.0</v>
      </c>
      <c r="P9558" s="13">
        <v>0.31</v>
      </c>
      <c r="Q9558" s="13">
        <v>14.0</v>
      </c>
      <c r="R9558" s="13">
        <f t="shared" si="1"/>
        <v>17.5</v>
      </c>
      <c r="S9558" s="14">
        <f t="shared" si="2"/>
        <v>5.833333333</v>
      </c>
      <c r="T9558" s="14">
        <f t="shared" si="3"/>
        <v>0.2857142857</v>
      </c>
      <c r="U9558" s="15" t="str">
        <f>vlookup(F9558,'Sub categories'!$A:$C,3,False)</f>
        <v>Paper</v>
      </c>
      <c r="V9558" s="16">
        <f t="shared" si="4"/>
        <v>2</v>
      </c>
      <c r="W9558" s="17">
        <f t="array" ref="W9558">INDEX(shipping_prices!$C$1:$F10785,MATCH(I9558,shipping_prices!$A$1:$A10785,0),MATCH(M9558,shipping_prices!$C$1:$F$1,0))</f>
        <v>14.28</v>
      </c>
      <c r="X9558" s="15" t="str">
        <f t="shared" si="5"/>
        <v>Muhammed YedwabDurhamNorth Carolina</v>
      </c>
      <c r="Y9558" s="15" t="str">
        <f t="shared" si="6"/>
        <v>Low</v>
      </c>
    </row>
    <row r="9559" hidden="1">
      <c r="A9559" s="1">
        <v>43435.0</v>
      </c>
      <c r="B9559" s="2" t="s">
        <v>8214</v>
      </c>
      <c r="C9559" s="2">
        <v>2.0</v>
      </c>
      <c r="D9559" s="2" t="s">
        <v>499</v>
      </c>
      <c r="E9559" s="2" t="s">
        <v>37</v>
      </c>
      <c r="F9559" s="2" t="s">
        <v>4763</v>
      </c>
      <c r="G9559" s="2" t="s">
        <v>29</v>
      </c>
      <c r="H9559" s="2" t="s">
        <v>79</v>
      </c>
      <c r="I9559" s="2" t="s">
        <v>3991</v>
      </c>
      <c r="J9559" s="2" t="s">
        <v>251</v>
      </c>
      <c r="K9559" s="2" t="s">
        <v>54</v>
      </c>
      <c r="L9559" s="10">
        <v>43437.0</v>
      </c>
      <c r="M9559" s="2" t="s">
        <v>34</v>
      </c>
      <c r="N9559" s="11">
        <v>0.2</v>
      </c>
      <c r="O9559" s="12">
        <v>1.0</v>
      </c>
      <c r="P9559" s="13">
        <v>0.09</v>
      </c>
      <c r="Q9559" s="13">
        <v>16.0</v>
      </c>
      <c r="R9559" s="13">
        <f t="shared" si="1"/>
        <v>20</v>
      </c>
      <c r="S9559" s="14">
        <f t="shared" si="2"/>
        <v>10</v>
      </c>
      <c r="T9559" s="14">
        <f t="shared" si="3"/>
        <v>0.0625</v>
      </c>
      <c r="U9559" s="15" t="str">
        <f>vlookup(F9559,'Sub categories'!$A:$C,3,False)</f>
        <v>Phones</v>
      </c>
      <c r="V9559" s="16">
        <f t="shared" si="4"/>
        <v>2</v>
      </c>
      <c r="W9559" s="17">
        <f t="array" ref="W9559">INDEX(shipping_prices!$C$1:$F10786,MATCH(I9559,shipping_prices!$A$1:$A10786,0),MATCH(M9559,shipping_prices!$C$1:$F$1,0))</f>
        <v>14.28</v>
      </c>
      <c r="X9559" s="15" t="str">
        <f t="shared" si="5"/>
        <v>Muhammed YedwabDurhamNorth Carolina</v>
      </c>
      <c r="Y9559" s="15" t="str">
        <f t="shared" si="6"/>
        <v>Low</v>
      </c>
    </row>
    <row r="9560">
      <c r="A9560" s="1">
        <v>43435.0</v>
      </c>
      <c r="B9560" s="2" t="s">
        <v>8215</v>
      </c>
      <c r="C9560" s="2">
        <v>2.0</v>
      </c>
      <c r="D9560" s="2" t="s">
        <v>2536</v>
      </c>
      <c r="E9560" s="2" t="s">
        <v>27</v>
      </c>
      <c r="F9560" s="2" t="s">
        <v>3065</v>
      </c>
      <c r="G9560" s="2" t="s">
        <v>45</v>
      </c>
      <c r="H9560" s="2" t="s">
        <v>833</v>
      </c>
      <c r="I9560" s="2" t="s">
        <v>158</v>
      </c>
      <c r="J9560" s="2" t="s">
        <v>159</v>
      </c>
      <c r="K9560" s="2" t="s">
        <v>43</v>
      </c>
      <c r="L9560" s="10">
        <v>43446.0</v>
      </c>
      <c r="M9560" s="2" t="s">
        <v>34</v>
      </c>
      <c r="N9560" s="11">
        <v>0.0</v>
      </c>
      <c r="O9560" s="12">
        <v>26.0</v>
      </c>
      <c r="P9560" s="13">
        <v>0.22</v>
      </c>
      <c r="Q9560" s="13">
        <v>116.0</v>
      </c>
      <c r="R9560" s="13">
        <f t="shared" si="1"/>
        <v>116</v>
      </c>
      <c r="S9560" s="14">
        <f t="shared" si="2"/>
        <v>58</v>
      </c>
      <c r="T9560" s="14">
        <f t="shared" si="3"/>
        <v>0.224137931</v>
      </c>
      <c r="U9560" s="15" t="str">
        <f>vlookup(F9560,'Sub categories'!$A:$C,3,False)</f>
        <v>Bookcases</v>
      </c>
      <c r="V9560" s="16">
        <f t="shared" si="4"/>
        <v>11</v>
      </c>
      <c r="W9560" s="17">
        <f t="array" ref="W9560">INDEX(shipping_prices!$C$1:$F10787,MATCH(I9560,shipping_prices!$A$1:$A10787,0),MATCH(M9560,shipping_prices!$C$1:$F$1,0))</f>
        <v>7</v>
      </c>
      <c r="X9560" s="15" t="str">
        <f t="shared" si="5"/>
        <v>Vivek GonzalezSeattleWashington</v>
      </c>
      <c r="Y9560" s="15" t="str">
        <f t="shared" si="6"/>
        <v>Low</v>
      </c>
    </row>
    <row r="9561" hidden="1">
      <c r="A9561" s="1">
        <v>43435.0</v>
      </c>
      <c r="B9561" s="2" t="s">
        <v>8216</v>
      </c>
      <c r="C9561" s="2">
        <v>5.0</v>
      </c>
      <c r="D9561" s="2" t="s">
        <v>965</v>
      </c>
      <c r="E9561" s="2" t="s">
        <v>27</v>
      </c>
      <c r="F9561" s="2" t="s">
        <v>5414</v>
      </c>
      <c r="G9561" s="2" t="s">
        <v>39</v>
      </c>
      <c r="H9561" s="2" t="s">
        <v>1647</v>
      </c>
      <c r="I9561" s="2" t="s">
        <v>169</v>
      </c>
      <c r="J9561" s="2" t="s">
        <v>42</v>
      </c>
      <c r="K9561" s="2" t="s">
        <v>43</v>
      </c>
      <c r="L9561" s="10">
        <v>43441.0</v>
      </c>
      <c r="M9561" s="2" t="s">
        <v>142</v>
      </c>
      <c r="N9561" s="11">
        <v>0.0</v>
      </c>
      <c r="O9561" s="12">
        <v>17.0</v>
      </c>
      <c r="P9561" s="13">
        <v>0.47</v>
      </c>
      <c r="Q9561" s="13">
        <v>35.0</v>
      </c>
      <c r="R9561" s="13">
        <f t="shared" si="1"/>
        <v>35</v>
      </c>
      <c r="S9561" s="14">
        <f t="shared" si="2"/>
        <v>7</v>
      </c>
      <c r="T9561" s="14">
        <f t="shared" si="3"/>
        <v>0.4857142857</v>
      </c>
      <c r="U9561" s="15" t="str">
        <f>vlookup(F9561,'Sub categories'!$A:$C,3,False)</f>
        <v>Paper</v>
      </c>
      <c r="V9561" s="16">
        <f t="shared" si="4"/>
        <v>6</v>
      </c>
      <c r="W9561" s="17">
        <f t="array" ref="W9561">INDEX(shipping_prices!$C$1:$F10788,MATCH(I9561,shipping_prices!$A$1:$A10788,0),MATCH(M9561,shipping_prices!$C$1:$F$1,0))</f>
        <v>18.39</v>
      </c>
      <c r="X9561" s="15" t="str">
        <f t="shared" si="5"/>
        <v>Xylona PreisLos AngelesCalifornia</v>
      </c>
      <c r="Y9561" s="15" t="str">
        <f t="shared" si="6"/>
        <v>Low</v>
      </c>
    </row>
    <row r="9562" hidden="1">
      <c r="A9562" s="1">
        <v>43435.0</v>
      </c>
      <c r="B9562" s="2" t="s">
        <v>8217</v>
      </c>
      <c r="C9562" s="2">
        <v>5.0</v>
      </c>
      <c r="D9562" s="2" t="s">
        <v>103</v>
      </c>
      <c r="E9562" s="2" t="s">
        <v>27</v>
      </c>
      <c r="F9562" s="2" t="s">
        <v>4146</v>
      </c>
      <c r="G9562" s="2" t="s">
        <v>39</v>
      </c>
      <c r="H9562" s="2" t="s">
        <v>526</v>
      </c>
      <c r="I9562" s="2" t="s">
        <v>169</v>
      </c>
      <c r="J9562" s="2" t="s">
        <v>42</v>
      </c>
      <c r="K9562" s="2" t="s">
        <v>43</v>
      </c>
      <c r="L9562" s="10">
        <v>43439.0</v>
      </c>
      <c r="M9562" s="2" t="s">
        <v>34</v>
      </c>
      <c r="N9562" s="11">
        <v>0.0</v>
      </c>
      <c r="O9562" s="12">
        <v>44.0</v>
      </c>
      <c r="P9562" s="13">
        <v>0.26</v>
      </c>
      <c r="Q9562" s="13">
        <v>168.0</v>
      </c>
      <c r="R9562" s="13">
        <f t="shared" si="1"/>
        <v>168</v>
      </c>
      <c r="S9562" s="14">
        <f t="shared" si="2"/>
        <v>33.6</v>
      </c>
      <c r="T9562" s="14">
        <f t="shared" si="3"/>
        <v>0.2619047619</v>
      </c>
      <c r="U9562" s="15" t="str">
        <f>vlookup(F9562,'Sub categories'!$A:$C,3,False)</f>
        <v>Appliances</v>
      </c>
      <c r="V9562" s="16">
        <f t="shared" si="4"/>
        <v>4</v>
      </c>
      <c r="W9562" s="17">
        <f t="array" ref="W9562">INDEX(shipping_prices!$C$1:$F10789,MATCH(I9562,shipping_prices!$A$1:$A10789,0),MATCH(M9562,shipping_prices!$C$1:$F$1,0))</f>
        <v>14.86</v>
      </c>
      <c r="X9562" s="15" t="str">
        <f t="shared" si="5"/>
        <v>Cindy StewartLos AngelesCalifornia</v>
      </c>
      <c r="Y9562" s="15" t="str">
        <f t="shared" si="6"/>
        <v>High</v>
      </c>
    </row>
    <row r="9563" hidden="1">
      <c r="A9563" s="1">
        <v>43435.0</v>
      </c>
      <c r="B9563" s="2" t="s">
        <v>8218</v>
      </c>
      <c r="C9563" s="2">
        <v>2.0</v>
      </c>
      <c r="D9563" s="2" t="s">
        <v>699</v>
      </c>
      <c r="E9563" s="2" t="s">
        <v>27</v>
      </c>
      <c r="F9563" s="2" t="s">
        <v>3227</v>
      </c>
      <c r="G9563" s="2" t="s">
        <v>29</v>
      </c>
      <c r="H9563" s="2" t="s">
        <v>1165</v>
      </c>
      <c r="I9563" s="2" t="s">
        <v>1225</v>
      </c>
      <c r="J9563" s="2" t="s">
        <v>76</v>
      </c>
      <c r="K9563" s="2" t="s">
        <v>77</v>
      </c>
      <c r="L9563" s="10">
        <v>43439.0</v>
      </c>
      <c r="M9563" s="2" t="s">
        <v>142</v>
      </c>
      <c r="N9563" s="11">
        <v>0.2</v>
      </c>
      <c r="O9563" s="12">
        <v>12.0</v>
      </c>
      <c r="P9563" s="13">
        <v>0.35</v>
      </c>
      <c r="Q9563" s="13">
        <v>35.0</v>
      </c>
      <c r="R9563" s="13">
        <f t="shared" si="1"/>
        <v>43.75</v>
      </c>
      <c r="S9563" s="14">
        <f t="shared" si="2"/>
        <v>21.875</v>
      </c>
      <c r="T9563" s="14">
        <f t="shared" si="3"/>
        <v>0.3428571429</v>
      </c>
      <c r="U9563" s="15" t="str">
        <f>vlookup(F9563,'Sub categories'!$A:$C,3,False)</f>
        <v>Phones</v>
      </c>
      <c r="V9563" s="16">
        <f t="shared" si="4"/>
        <v>4</v>
      </c>
      <c r="W9563" s="17">
        <f t="array" ref="W9563">INDEX(shipping_prices!$C$1:$F10790,MATCH(I9563,shipping_prices!$A$1:$A10790,0),MATCH(M9563,shipping_prices!$C$1:$F$1,0))</f>
        <v>17.58</v>
      </c>
      <c r="X9563" s="15" t="str">
        <f t="shared" si="5"/>
        <v>Patrick GardnerDallasTexas</v>
      </c>
      <c r="Y9563" s="15" t="str">
        <f t="shared" si="6"/>
        <v>Low</v>
      </c>
    </row>
    <row r="9564" hidden="1">
      <c r="A9564" s="1">
        <v>43435.0</v>
      </c>
      <c r="B9564" s="2" t="s">
        <v>8219</v>
      </c>
      <c r="C9564" s="2">
        <v>6.0</v>
      </c>
      <c r="D9564" s="2" t="s">
        <v>1933</v>
      </c>
      <c r="E9564" s="2" t="s">
        <v>27</v>
      </c>
      <c r="F9564" s="2" t="s">
        <v>453</v>
      </c>
      <c r="G9564" s="2" t="s">
        <v>39</v>
      </c>
      <c r="H9564" s="2" t="s">
        <v>454</v>
      </c>
      <c r="I9564" s="2" t="s">
        <v>8220</v>
      </c>
      <c r="J9564" s="2" t="s">
        <v>1156</v>
      </c>
      <c r="K9564" s="2" t="s">
        <v>33</v>
      </c>
      <c r="L9564" s="10">
        <v>43446.0</v>
      </c>
      <c r="M9564" s="2" t="s">
        <v>90</v>
      </c>
      <c r="N9564" s="11">
        <v>0.0</v>
      </c>
      <c r="O9564" s="12">
        <v>21.0</v>
      </c>
      <c r="P9564" s="13">
        <v>0.47</v>
      </c>
      <c r="Q9564" s="13">
        <v>44.0</v>
      </c>
      <c r="R9564" s="13">
        <f t="shared" si="1"/>
        <v>44</v>
      </c>
      <c r="S9564" s="14">
        <f t="shared" si="2"/>
        <v>7.333333333</v>
      </c>
      <c r="T9564" s="14">
        <f t="shared" si="3"/>
        <v>0.4772727273</v>
      </c>
      <c r="U9564" s="15" t="str">
        <f>vlookup(F9564,'Sub categories'!$A:$C,3,False)</f>
        <v>Binders</v>
      </c>
      <c r="V9564" s="16">
        <f t="shared" si="4"/>
        <v>11</v>
      </c>
      <c r="W9564" s="17">
        <f t="array" ref="W9564">INDEX(shipping_prices!$C$1:$F10791,MATCH(I9564,shipping_prices!$A$1:$A10791,0),MATCH(M9564,shipping_prices!$C$1:$F$1,0))</f>
        <v>4.25</v>
      </c>
      <c r="X9564" s="15" t="str">
        <f t="shared" si="5"/>
        <v>Trudy BrownHagerstownMaryland</v>
      </c>
      <c r="Y9564" s="15" t="str">
        <f t="shared" si="6"/>
        <v>Low</v>
      </c>
    </row>
    <row r="9565" hidden="1">
      <c r="A9565" s="1">
        <v>43435.0</v>
      </c>
      <c r="B9565" s="2" t="s">
        <v>8221</v>
      </c>
      <c r="C9565" s="2">
        <v>1.0</v>
      </c>
      <c r="D9565" s="2" t="s">
        <v>628</v>
      </c>
      <c r="E9565" s="2" t="s">
        <v>27</v>
      </c>
      <c r="F9565" s="2" t="s">
        <v>4120</v>
      </c>
      <c r="G9565" s="2" t="s">
        <v>39</v>
      </c>
      <c r="H9565" s="2" t="s">
        <v>581</v>
      </c>
      <c r="I9565" s="2" t="s">
        <v>41</v>
      </c>
      <c r="J9565" s="2" t="s">
        <v>42</v>
      </c>
      <c r="K9565" s="2" t="s">
        <v>43</v>
      </c>
      <c r="L9565" s="10">
        <v>43446.0</v>
      </c>
      <c r="M9565" s="2" t="s">
        <v>34</v>
      </c>
      <c r="N9565" s="11">
        <v>0.2</v>
      </c>
      <c r="O9565" s="12">
        <v>1.0</v>
      </c>
      <c r="P9565" s="13">
        <v>0.31</v>
      </c>
      <c r="Q9565" s="13">
        <v>3.0</v>
      </c>
      <c r="R9565" s="13">
        <f t="shared" si="1"/>
        <v>3.75</v>
      </c>
      <c r="S9565" s="14">
        <f t="shared" si="2"/>
        <v>3.75</v>
      </c>
      <c r="T9565" s="14">
        <f t="shared" si="3"/>
        <v>0.3333333333</v>
      </c>
      <c r="U9565" s="15" t="str">
        <f>vlookup(F9565,'Sub categories'!$A:$C,3,False)</f>
        <v>Binders</v>
      </c>
      <c r="V9565" s="16">
        <f t="shared" si="4"/>
        <v>11</v>
      </c>
      <c r="W9565" s="17">
        <f t="array" ref="W9565">INDEX(shipping_prices!$C$1:$F10792,MATCH(I9565,shipping_prices!$A$1:$A10792,0),MATCH(M9565,shipping_prices!$C$1:$F$1,0))</f>
        <v>10.99</v>
      </c>
      <c r="X9565" s="15" t="str">
        <f t="shared" si="5"/>
        <v>Rick DustonSan FranciscoCalifornia</v>
      </c>
      <c r="Y9565" s="15" t="str">
        <f t="shared" si="6"/>
        <v>Low</v>
      </c>
    </row>
    <row r="9566" hidden="1">
      <c r="A9566" s="1">
        <v>43435.0</v>
      </c>
      <c r="B9566" s="2" t="s">
        <v>8221</v>
      </c>
      <c r="C9566" s="2">
        <v>10.0</v>
      </c>
      <c r="D9566" s="2" t="s">
        <v>628</v>
      </c>
      <c r="E9566" s="2" t="s">
        <v>27</v>
      </c>
      <c r="F9566" s="2" t="s">
        <v>2876</v>
      </c>
      <c r="G9566" s="2" t="s">
        <v>39</v>
      </c>
      <c r="H9566" s="2" t="s">
        <v>79</v>
      </c>
      <c r="I9566" s="2" t="s">
        <v>41</v>
      </c>
      <c r="J9566" s="2" t="s">
        <v>42</v>
      </c>
      <c r="K9566" s="2" t="s">
        <v>43</v>
      </c>
      <c r="L9566" s="10">
        <v>43446.0</v>
      </c>
      <c r="M9566" s="2" t="s">
        <v>34</v>
      </c>
      <c r="N9566" s="11">
        <v>0.0</v>
      </c>
      <c r="O9566" s="12">
        <v>42.0</v>
      </c>
      <c r="P9566" s="13">
        <v>0.42</v>
      </c>
      <c r="Q9566" s="13">
        <v>99.0</v>
      </c>
      <c r="R9566" s="13">
        <f t="shared" si="1"/>
        <v>99</v>
      </c>
      <c r="S9566" s="14">
        <f t="shared" si="2"/>
        <v>9.9</v>
      </c>
      <c r="T9566" s="14">
        <f t="shared" si="3"/>
        <v>0.4242424242</v>
      </c>
      <c r="U9566" s="15" t="str">
        <f>vlookup(F9566,'Sub categories'!$A:$C,3,False)</f>
        <v>Art</v>
      </c>
      <c r="V9566" s="16">
        <f t="shared" si="4"/>
        <v>11</v>
      </c>
      <c r="W9566" s="17">
        <f t="array" ref="W9566">INDEX(shipping_prices!$C$1:$F10793,MATCH(I9566,shipping_prices!$A$1:$A10793,0),MATCH(M9566,shipping_prices!$C$1:$F$1,0))</f>
        <v>10.99</v>
      </c>
      <c r="X9566" s="15" t="str">
        <f t="shared" si="5"/>
        <v>Rick DustonSan FranciscoCalifornia</v>
      </c>
      <c r="Y9566" s="15" t="str">
        <f t="shared" si="6"/>
        <v>High</v>
      </c>
    </row>
    <row r="9567" hidden="1">
      <c r="A9567" s="1">
        <v>43435.0</v>
      </c>
      <c r="B9567" s="2" t="s">
        <v>8221</v>
      </c>
      <c r="C9567" s="2">
        <v>2.0</v>
      </c>
      <c r="D9567" s="2" t="s">
        <v>628</v>
      </c>
      <c r="E9567" s="2" t="s">
        <v>27</v>
      </c>
      <c r="F9567" s="2" t="s">
        <v>3431</v>
      </c>
      <c r="G9567" s="2" t="s">
        <v>39</v>
      </c>
      <c r="H9567" s="2" t="s">
        <v>458</v>
      </c>
      <c r="I9567" s="2" t="s">
        <v>41</v>
      </c>
      <c r="J9567" s="2" t="s">
        <v>42</v>
      </c>
      <c r="K9567" s="2" t="s">
        <v>43</v>
      </c>
      <c r="L9567" s="10">
        <v>43446.0</v>
      </c>
      <c r="M9567" s="2" t="s">
        <v>34</v>
      </c>
      <c r="N9567" s="11">
        <v>0.0</v>
      </c>
      <c r="O9567" s="12">
        <v>31.0</v>
      </c>
      <c r="P9567" s="13">
        <v>0.28</v>
      </c>
      <c r="Q9567" s="13">
        <v>109.0</v>
      </c>
      <c r="R9567" s="13">
        <f t="shared" si="1"/>
        <v>109</v>
      </c>
      <c r="S9567" s="14">
        <f t="shared" si="2"/>
        <v>54.5</v>
      </c>
      <c r="T9567" s="14">
        <f t="shared" si="3"/>
        <v>0.2844036697</v>
      </c>
      <c r="U9567" s="15" t="str">
        <f>vlookup(F9567,'Sub categories'!$A:$C,3,False)</f>
        <v>Appliances</v>
      </c>
      <c r="V9567" s="16">
        <f t="shared" si="4"/>
        <v>11</v>
      </c>
      <c r="W9567" s="17">
        <f t="array" ref="W9567">INDEX(shipping_prices!$C$1:$F10794,MATCH(I9567,shipping_prices!$A$1:$A10794,0),MATCH(M9567,shipping_prices!$C$1:$F$1,0))</f>
        <v>10.99</v>
      </c>
      <c r="X9567" s="15" t="str">
        <f t="shared" si="5"/>
        <v>Rick DustonSan FranciscoCalifornia</v>
      </c>
      <c r="Y9567" s="15" t="str">
        <f t="shared" si="6"/>
        <v>Low</v>
      </c>
    </row>
    <row r="9568">
      <c r="A9568" s="1">
        <v>43436.0</v>
      </c>
      <c r="B9568" s="2" t="s">
        <v>8221</v>
      </c>
      <c r="C9568" s="2">
        <v>3.0</v>
      </c>
      <c r="D9568" s="2" t="s">
        <v>628</v>
      </c>
      <c r="E9568" s="2" t="s">
        <v>27</v>
      </c>
      <c r="F9568" s="2" t="s">
        <v>5056</v>
      </c>
      <c r="G9568" s="2" t="s">
        <v>45</v>
      </c>
      <c r="H9568" s="2" t="s">
        <v>79</v>
      </c>
      <c r="I9568" s="2" t="s">
        <v>41</v>
      </c>
      <c r="J9568" s="2" t="s">
        <v>42</v>
      </c>
      <c r="K9568" s="2" t="s">
        <v>43</v>
      </c>
      <c r="L9568" s="10">
        <v>43446.0</v>
      </c>
      <c r="M9568" s="2" t="s">
        <v>34</v>
      </c>
      <c r="N9568" s="11">
        <v>0.2</v>
      </c>
      <c r="O9568" s="12">
        <v>0.0</v>
      </c>
      <c r="P9568" s="13">
        <v>0.0</v>
      </c>
      <c r="Q9568" s="13">
        <v>218.0</v>
      </c>
      <c r="R9568" s="13">
        <f t="shared" si="1"/>
        <v>272.5</v>
      </c>
      <c r="S9568" s="14">
        <f t="shared" si="2"/>
        <v>90.83333333</v>
      </c>
      <c r="T9568" s="14">
        <f t="shared" si="3"/>
        <v>0</v>
      </c>
      <c r="U9568" s="15" t="str">
        <f>vlookup(F9568,'Sub categories'!$A:$C,3,False)</f>
        <v>Chairs</v>
      </c>
      <c r="V9568" s="16">
        <f t="shared" si="4"/>
        <v>10</v>
      </c>
      <c r="W9568" s="17">
        <f t="array" ref="W9568">INDEX(shipping_prices!$C$1:$F10795,MATCH(I9568,shipping_prices!$A$1:$A10795,0),MATCH(M9568,shipping_prices!$C$1:$F$1,0))</f>
        <v>10.99</v>
      </c>
      <c r="X9568" s="15" t="str">
        <f t="shared" si="5"/>
        <v>Rick DustonSan FranciscoCalifornia</v>
      </c>
      <c r="Y9568" s="15" t="str">
        <f t="shared" si="6"/>
        <v>loss</v>
      </c>
    </row>
    <row r="9569">
      <c r="A9569" s="1">
        <v>43436.0</v>
      </c>
      <c r="B9569" s="2" t="s">
        <v>8221</v>
      </c>
      <c r="C9569" s="2">
        <v>5.0</v>
      </c>
      <c r="D9569" s="2" t="s">
        <v>628</v>
      </c>
      <c r="E9569" s="2" t="s">
        <v>27</v>
      </c>
      <c r="F9569" s="2" t="s">
        <v>4892</v>
      </c>
      <c r="G9569" s="2" t="s">
        <v>45</v>
      </c>
      <c r="H9569" s="2" t="s">
        <v>246</v>
      </c>
      <c r="I9569" s="2" t="s">
        <v>41</v>
      </c>
      <c r="J9569" s="2" t="s">
        <v>42</v>
      </c>
      <c r="K9569" s="2" t="s">
        <v>43</v>
      </c>
      <c r="L9569" s="10">
        <v>43446.0</v>
      </c>
      <c r="M9569" s="2" t="s">
        <v>34</v>
      </c>
      <c r="N9569" s="11">
        <v>0.0</v>
      </c>
      <c r="O9569" s="12">
        <v>106.0</v>
      </c>
      <c r="P9569" s="13">
        <v>0.2</v>
      </c>
      <c r="Q9569" s="13">
        <v>530.0</v>
      </c>
      <c r="R9569" s="13">
        <f t="shared" si="1"/>
        <v>530</v>
      </c>
      <c r="S9569" s="14">
        <f t="shared" si="2"/>
        <v>106</v>
      </c>
      <c r="T9569" s="14">
        <f t="shared" si="3"/>
        <v>0.2</v>
      </c>
      <c r="U9569" s="15" t="str">
        <f>vlookup(F9569,'Sub categories'!$A:$C,3,False)</f>
        <v>Furnishings</v>
      </c>
      <c r="V9569" s="16">
        <f t="shared" si="4"/>
        <v>10</v>
      </c>
      <c r="W9569" s="17">
        <f t="array" ref="W9569">INDEX(shipping_prices!$C$1:$F10796,MATCH(I9569,shipping_prices!$A$1:$A10796,0),MATCH(M9569,shipping_prices!$C$1:$F$1,0))</f>
        <v>10.99</v>
      </c>
      <c r="X9569" s="15" t="str">
        <f t="shared" si="5"/>
        <v>Rick DustonSan FranciscoCalifornia</v>
      </c>
      <c r="Y9569" s="15" t="str">
        <f t="shared" si="6"/>
        <v>High</v>
      </c>
    </row>
    <row r="9570" hidden="1">
      <c r="A9570" s="1">
        <v>43436.0</v>
      </c>
      <c r="B9570" s="2" t="s">
        <v>8222</v>
      </c>
      <c r="C9570" s="2">
        <v>3.0</v>
      </c>
      <c r="D9570" s="2" t="s">
        <v>93</v>
      </c>
      <c r="E9570" s="2" t="s">
        <v>37</v>
      </c>
      <c r="F9570" s="2" t="s">
        <v>5658</v>
      </c>
      <c r="G9570" s="2" t="s">
        <v>29</v>
      </c>
      <c r="H9570" s="2" t="s">
        <v>1303</v>
      </c>
      <c r="I9570" s="2" t="s">
        <v>310</v>
      </c>
      <c r="J9570" s="2" t="s">
        <v>321</v>
      </c>
      <c r="K9570" s="2" t="s">
        <v>33</v>
      </c>
      <c r="L9570" s="10">
        <v>43436.0</v>
      </c>
      <c r="M9570" s="2" t="s">
        <v>469</v>
      </c>
      <c r="N9570" s="11">
        <v>0.4</v>
      </c>
      <c r="O9570" s="12">
        <v>-93.0</v>
      </c>
      <c r="P9570" s="13">
        <v>-0.25</v>
      </c>
      <c r="Q9570" s="13">
        <v>371.0</v>
      </c>
      <c r="R9570" s="13">
        <f t="shared" si="1"/>
        <v>618.3333333</v>
      </c>
      <c r="S9570" s="14">
        <f t="shared" si="2"/>
        <v>206.1111111</v>
      </c>
      <c r="T9570" s="14">
        <f t="shared" si="3"/>
        <v>-0.2506738544</v>
      </c>
      <c r="U9570" s="15" t="str">
        <f>vlookup(F9570,'Sub categories'!$A:$C,3,False)</f>
        <v>Phones</v>
      </c>
      <c r="V9570" s="16">
        <f t="shared" si="4"/>
        <v>0</v>
      </c>
      <c r="W9570" s="17">
        <f t="array" ref="W9570">INDEX(shipping_prices!$C$1:$F10797,MATCH(I9570,shipping_prices!$A$1:$A10797,0),MATCH(M9570,shipping_prices!$C$1:$F$1,0))</f>
        <v>50.93</v>
      </c>
      <c r="X9570" s="15" t="str">
        <f t="shared" si="5"/>
        <v>Nat GilpinNewarkOhio</v>
      </c>
      <c r="Y9570" s="15" t="str">
        <f t="shared" si="6"/>
        <v>loss</v>
      </c>
    </row>
    <row r="9571" hidden="1">
      <c r="A9571" s="1">
        <v>43436.0</v>
      </c>
      <c r="B9571" s="2" t="s">
        <v>8223</v>
      </c>
      <c r="C9571" s="2">
        <v>2.0</v>
      </c>
      <c r="D9571" s="2" t="s">
        <v>257</v>
      </c>
      <c r="E9571" s="2" t="s">
        <v>27</v>
      </c>
      <c r="F9571" s="2" t="s">
        <v>2092</v>
      </c>
      <c r="G9571" s="2" t="s">
        <v>39</v>
      </c>
      <c r="H9571" s="2" t="s">
        <v>1847</v>
      </c>
      <c r="I9571" s="2" t="s">
        <v>1225</v>
      </c>
      <c r="J9571" s="2" t="s">
        <v>76</v>
      </c>
      <c r="K9571" s="2" t="s">
        <v>77</v>
      </c>
      <c r="L9571" s="10">
        <v>43441.0</v>
      </c>
      <c r="M9571" s="2" t="s">
        <v>90</v>
      </c>
      <c r="N9571" s="11">
        <v>0.8</v>
      </c>
      <c r="O9571" s="12">
        <v>-179.0</v>
      </c>
      <c r="P9571" s="13">
        <v>-2.7</v>
      </c>
      <c r="Q9571" s="13">
        <v>66.0</v>
      </c>
      <c r="R9571" s="13">
        <f t="shared" si="1"/>
        <v>330</v>
      </c>
      <c r="S9571" s="14">
        <f t="shared" si="2"/>
        <v>165</v>
      </c>
      <c r="T9571" s="14">
        <f t="shared" si="3"/>
        <v>-2.712121212</v>
      </c>
      <c r="U9571" s="15" t="str">
        <f>vlookup(F9571,'Sub categories'!$A:$C,3,False)</f>
        <v>Appliances</v>
      </c>
      <c r="V9571" s="16">
        <f t="shared" si="4"/>
        <v>5</v>
      </c>
      <c r="W9571" s="17">
        <f t="array" ref="W9571">INDEX(shipping_prices!$C$1:$F10798,MATCH(I9571,shipping_prices!$A$1:$A10798,0),MATCH(M9571,shipping_prices!$C$1:$F$1,0))</f>
        <v>4</v>
      </c>
      <c r="X9571" s="15" t="str">
        <f t="shared" si="5"/>
        <v>Logan CurrieDallasTexas</v>
      </c>
      <c r="Y9571" s="15" t="str">
        <f t="shared" si="6"/>
        <v>loss</v>
      </c>
    </row>
    <row r="9572">
      <c r="A9572" s="1">
        <v>43436.0</v>
      </c>
      <c r="B9572" s="2" t="s">
        <v>8224</v>
      </c>
      <c r="C9572" s="2">
        <v>4.0</v>
      </c>
      <c r="D9572" s="2" t="s">
        <v>491</v>
      </c>
      <c r="E9572" s="2" t="s">
        <v>27</v>
      </c>
      <c r="F9572" s="2" t="s">
        <v>5082</v>
      </c>
      <c r="G9572" s="2" t="s">
        <v>45</v>
      </c>
      <c r="H9572" s="2" t="s">
        <v>130</v>
      </c>
      <c r="I9572" s="2" t="s">
        <v>3983</v>
      </c>
      <c r="J9572" s="2" t="s">
        <v>3984</v>
      </c>
      <c r="K9572" s="2" t="s">
        <v>43</v>
      </c>
      <c r="L9572" s="10">
        <v>43447.0</v>
      </c>
      <c r="M9572" s="2" t="s">
        <v>142</v>
      </c>
      <c r="N9572" s="11">
        <v>0.0</v>
      </c>
      <c r="O9572" s="12">
        <v>15.0</v>
      </c>
      <c r="P9572" s="13">
        <v>0.42</v>
      </c>
      <c r="Q9572" s="13">
        <v>35.0</v>
      </c>
      <c r="R9572" s="13">
        <f t="shared" si="1"/>
        <v>35</v>
      </c>
      <c r="S9572" s="14">
        <f t="shared" si="2"/>
        <v>8.75</v>
      </c>
      <c r="T9572" s="14">
        <f t="shared" si="3"/>
        <v>0.4285714286</v>
      </c>
      <c r="U9572" s="15" t="str">
        <f>vlookup(F9572,'Sub categories'!$A:$C,3,False)</f>
        <v>Furnishings</v>
      </c>
      <c r="V9572" s="16">
        <f t="shared" si="4"/>
        <v>11</v>
      </c>
      <c r="W9572" s="17">
        <f t="array" ref="W9572">INDEX(shipping_prices!$C$1:$F10799,MATCH(I9572,shipping_prices!$A$1:$A10799,0),MATCH(M9572,shipping_prices!$C$1:$F$1,0))</f>
        <v>20.63</v>
      </c>
      <c r="X9572" s="15" t="str">
        <f t="shared" si="5"/>
        <v>James GalangPocatelloIdaho</v>
      </c>
      <c r="Y9572" s="15" t="str">
        <f t="shared" si="6"/>
        <v>Low</v>
      </c>
    </row>
    <row r="9573" hidden="1">
      <c r="A9573" s="1">
        <v>43436.0</v>
      </c>
      <c r="B9573" s="2" t="s">
        <v>8224</v>
      </c>
      <c r="C9573" s="2">
        <v>3.0</v>
      </c>
      <c r="D9573" s="2" t="s">
        <v>491</v>
      </c>
      <c r="E9573" s="2" t="s">
        <v>27</v>
      </c>
      <c r="F9573" s="2" t="s">
        <v>6910</v>
      </c>
      <c r="G9573" s="2" t="s">
        <v>29</v>
      </c>
      <c r="H9573" s="2" t="s">
        <v>2580</v>
      </c>
      <c r="I9573" s="2" t="s">
        <v>3983</v>
      </c>
      <c r="J9573" s="2" t="s">
        <v>3984</v>
      </c>
      <c r="K9573" s="2" t="s">
        <v>43</v>
      </c>
      <c r="L9573" s="10">
        <v>43447.0</v>
      </c>
      <c r="M9573" s="2" t="s">
        <v>142</v>
      </c>
      <c r="N9573" s="11">
        <v>0.2</v>
      </c>
      <c r="O9573" s="12">
        <v>23.0</v>
      </c>
      <c r="P9573" s="13">
        <v>0.08</v>
      </c>
      <c r="Q9573" s="13">
        <v>302.0</v>
      </c>
      <c r="R9573" s="13">
        <f t="shared" si="1"/>
        <v>377.5</v>
      </c>
      <c r="S9573" s="14">
        <f t="shared" si="2"/>
        <v>125.8333333</v>
      </c>
      <c r="T9573" s="14">
        <f t="shared" si="3"/>
        <v>0.0761589404</v>
      </c>
      <c r="U9573" s="15" t="str">
        <f>vlookup(F9573,'Sub categories'!$A:$C,3,False)</f>
        <v>Phones</v>
      </c>
      <c r="V9573" s="16">
        <f t="shared" si="4"/>
        <v>11</v>
      </c>
      <c r="W9573" s="17">
        <f t="array" ref="W9573">INDEX(shipping_prices!$C$1:$F10800,MATCH(I9573,shipping_prices!$A$1:$A10800,0),MATCH(M9573,shipping_prices!$C$1:$F$1,0))</f>
        <v>20.63</v>
      </c>
      <c r="X9573" s="15" t="str">
        <f t="shared" si="5"/>
        <v>James GalangPocatelloIdaho</v>
      </c>
      <c r="Y9573" s="15" t="str">
        <f t="shared" si="6"/>
        <v>High</v>
      </c>
    </row>
    <row r="9574" hidden="1">
      <c r="A9574" s="1">
        <v>43436.0</v>
      </c>
      <c r="B9574" s="2" t="s">
        <v>8224</v>
      </c>
      <c r="C9574" s="2">
        <v>5.0</v>
      </c>
      <c r="D9574" s="2" t="s">
        <v>491</v>
      </c>
      <c r="E9574" s="2" t="s">
        <v>27</v>
      </c>
      <c r="F9574" s="2" t="s">
        <v>2664</v>
      </c>
      <c r="G9574" s="2" t="s">
        <v>39</v>
      </c>
      <c r="H9574" s="2" t="s">
        <v>526</v>
      </c>
      <c r="I9574" s="2" t="s">
        <v>3983</v>
      </c>
      <c r="J9574" s="2" t="s">
        <v>3984</v>
      </c>
      <c r="K9574" s="2" t="s">
        <v>43</v>
      </c>
      <c r="L9574" s="10">
        <v>43447.0</v>
      </c>
      <c r="M9574" s="2" t="s">
        <v>142</v>
      </c>
      <c r="N9574" s="11">
        <v>0.0</v>
      </c>
      <c r="O9574" s="12">
        <v>29.0</v>
      </c>
      <c r="P9574" s="13">
        <v>0.06</v>
      </c>
      <c r="Q9574" s="13">
        <v>477.0</v>
      </c>
      <c r="R9574" s="13">
        <f t="shared" si="1"/>
        <v>477</v>
      </c>
      <c r="S9574" s="14">
        <f t="shared" si="2"/>
        <v>95.4</v>
      </c>
      <c r="T9574" s="14">
        <f t="shared" si="3"/>
        <v>0.0607966457</v>
      </c>
      <c r="U9574" s="15" t="str">
        <f>vlookup(F9574,'Sub categories'!$A:$C,3,False)</f>
        <v>Storage</v>
      </c>
      <c r="V9574" s="16">
        <f t="shared" si="4"/>
        <v>11</v>
      </c>
      <c r="W9574" s="17">
        <f t="array" ref="W9574">INDEX(shipping_prices!$C$1:$F10801,MATCH(I9574,shipping_prices!$A$1:$A10801,0),MATCH(M9574,shipping_prices!$C$1:$F$1,0))</f>
        <v>20.63</v>
      </c>
      <c r="X9574" s="15" t="str">
        <f t="shared" si="5"/>
        <v>James GalangPocatelloIdaho</v>
      </c>
      <c r="Y9574" s="15" t="str">
        <f t="shared" si="6"/>
        <v>High</v>
      </c>
    </row>
    <row r="9575">
      <c r="A9575" s="1">
        <v>43436.0</v>
      </c>
      <c r="B9575" s="2" t="s">
        <v>8225</v>
      </c>
      <c r="C9575" s="2">
        <v>3.0</v>
      </c>
      <c r="D9575" s="2" t="s">
        <v>449</v>
      </c>
      <c r="E9575" s="2" t="s">
        <v>37</v>
      </c>
      <c r="F9575" s="2" t="s">
        <v>979</v>
      </c>
      <c r="G9575" s="2" t="s">
        <v>45</v>
      </c>
      <c r="H9575" s="2" t="s">
        <v>46</v>
      </c>
      <c r="I9575" s="2" t="s">
        <v>511</v>
      </c>
      <c r="J9575" s="2" t="s">
        <v>141</v>
      </c>
      <c r="K9575" s="2" t="s">
        <v>77</v>
      </c>
      <c r="L9575" s="10">
        <v>43443.0</v>
      </c>
      <c r="M9575" s="2" t="s">
        <v>34</v>
      </c>
      <c r="N9575" s="11">
        <v>0.5</v>
      </c>
      <c r="O9575" s="12">
        <v>-43.0</v>
      </c>
      <c r="P9575" s="13">
        <v>-0.64</v>
      </c>
      <c r="Q9575" s="13">
        <v>67.0</v>
      </c>
      <c r="R9575" s="13">
        <f t="shared" si="1"/>
        <v>134</v>
      </c>
      <c r="S9575" s="14">
        <f t="shared" si="2"/>
        <v>44.66666667</v>
      </c>
      <c r="T9575" s="14">
        <f t="shared" si="3"/>
        <v>-0.6417910448</v>
      </c>
      <c r="U9575" s="15" t="str">
        <f>vlookup(F9575,'Sub categories'!$A:$C,3,False)</f>
        <v>Tables</v>
      </c>
      <c r="V9575" s="16">
        <f t="shared" si="4"/>
        <v>7</v>
      </c>
      <c r="W9575" s="17">
        <f t="array" ref="W9575">INDEX(shipping_prices!$C$1:$F10802,MATCH(I9575,shipping_prices!$A$1:$A10802,0),MATCH(M9575,shipping_prices!$C$1:$F$1,0))</f>
        <v>9.55</v>
      </c>
      <c r="X9575" s="15" t="str">
        <f t="shared" si="5"/>
        <v>Cyma KinneyAuroraIllinois</v>
      </c>
      <c r="Y9575" s="15" t="str">
        <f t="shared" si="6"/>
        <v>loss</v>
      </c>
    </row>
    <row r="9576">
      <c r="A9576" s="1">
        <v>43436.0</v>
      </c>
      <c r="B9576" s="2" t="s">
        <v>8225</v>
      </c>
      <c r="C9576" s="2">
        <v>5.0</v>
      </c>
      <c r="D9576" s="2" t="s">
        <v>449</v>
      </c>
      <c r="E9576" s="2" t="s">
        <v>37</v>
      </c>
      <c r="F9576" s="2" t="s">
        <v>488</v>
      </c>
      <c r="G9576" s="2" t="s">
        <v>45</v>
      </c>
      <c r="H9576" s="2" t="s">
        <v>489</v>
      </c>
      <c r="I9576" s="2" t="s">
        <v>511</v>
      </c>
      <c r="J9576" s="2" t="s">
        <v>141</v>
      </c>
      <c r="K9576" s="2" t="s">
        <v>77</v>
      </c>
      <c r="L9576" s="10">
        <v>43443.0</v>
      </c>
      <c r="M9576" s="2" t="s">
        <v>34</v>
      </c>
      <c r="N9576" s="11">
        <v>0.5</v>
      </c>
      <c r="O9576" s="12">
        <v>-431.0</v>
      </c>
      <c r="P9576" s="13">
        <v>-0.66</v>
      </c>
      <c r="Q9576" s="13">
        <v>652.0</v>
      </c>
      <c r="R9576" s="13">
        <f t="shared" si="1"/>
        <v>1304</v>
      </c>
      <c r="S9576" s="14">
        <f t="shared" si="2"/>
        <v>260.8</v>
      </c>
      <c r="T9576" s="14">
        <f t="shared" si="3"/>
        <v>-0.6610429448</v>
      </c>
      <c r="U9576" s="15" t="str">
        <f>vlookup(F9576,'Sub categories'!$A:$C,3,False)</f>
        <v>Tables</v>
      </c>
      <c r="V9576" s="16">
        <f t="shared" si="4"/>
        <v>7</v>
      </c>
      <c r="W9576" s="17">
        <f t="array" ref="W9576">INDEX(shipping_prices!$C$1:$F10803,MATCH(I9576,shipping_prices!$A$1:$A10803,0),MATCH(M9576,shipping_prices!$C$1:$F$1,0))</f>
        <v>9.55</v>
      </c>
      <c r="X9576" s="15" t="str">
        <f t="shared" si="5"/>
        <v>Cyma KinneyAuroraIllinois</v>
      </c>
      <c r="Y9576" s="15" t="str">
        <f t="shared" si="6"/>
        <v>loss</v>
      </c>
    </row>
    <row r="9577" hidden="1">
      <c r="A9577" s="1">
        <v>43436.0</v>
      </c>
      <c r="B9577" s="2" t="s">
        <v>8226</v>
      </c>
      <c r="C9577" s="2">
        <v>1.0</v>
      </c>
      <c r="D9577" s="2" t="s">
        <v>679</v>
      </c>
      <c r="E9577" s="2" t="s">
        <v>27</v>
      </c>
      <c r="F9577" s="2" t="s">
        <v>153</v>
      </c>
      <c r="G9577" s="2" t="s">
        <v>39</v>
      </c>
      <c r="H9577" s="2" t="s">
        <v>79</v>
      </c>
      <c r="I9577" s="2" t="s">
        <v>63</v>
      </c>
      <c r="J9577" s="2" t="s">
        <v>64</v>
      </c>
      <c r="K9577" s="2" t="s">
        <v>43</v>
      </c>
      <c r="L9577" s="10">
        <v>43446.0</v>
      </c>
      <c r="M9577" s="2" t="s">
        <v>34</v>
      </c>
      <c r="N9577" s="11">
        <v>0.7</v>
      </c>
      <c r="O9577" s="12">
        <v>-7.0</v>
      </c>
      <c r="P9577" s="13">
        <v>-0.77</v>
      </c>
      <c r="Q9577" s="13">
        <v>9.0</v>
      </c>
      <c r="R9577" s="13">
        <f t="shared" si="1"/>
        <v>30</v>
      </c>
      <c r="S9577" s="14">
        <f t="shared" si="2"/>
        <v>30</v>
      </c>
      <c r="T9577" s="14">
        <f t="shared" si="3"/>
        <v>-0.7777777778</v>
      </c>
      <c r="U9577" s="15" t="str">
        <f>vlookup(F9577,'Sub categories'!$A:$C,3,False)</f>
        <v>Binders</v>
      </c>
      <c r="V9577" s="16">
        <f t="shared" si="4"/>
        <v>10</v>
      </c>
      <c r="W9577" s="17">
        <f t="array" ref="W9577">INDEX(shipping_prices!$C$1:$F10804,MATCH(I9577,shipping_prices!$A$1:$A10804,0),MATCH(M9577,shipping_prices!$C$1:$F$1,0))</f>
        <v>10.53</v>
      </c>
      <c r="X9577" s="15" t="str">
        <f t="shared" si="5"/>
        <v>Natalie DeCherneyGlendaleArizona</v>
      </c>
      <c r="Y9577" s="15" t="str">
        <f t="shared" si="6"/>
        <v>loss</v>
      </c>
    </row>
    <row r="9578" hidden="1">
      <c r="A9578" s="1">
        <v>43436.0</v>
      </c>
      <c r="B9578" s="2" t="s">
        <v>8227</v>
      </c>
      <c r="C9578" s="2">
        <v>2.0</v>
      </c>
      <c r="D9578" s="2" t="s">
        <v>3616</v>
      </c>
      <c r="E9578" s="2" t="s">
        <v>27</v>
      </c>
      <c r="F9578" s="2" t="s">
        <v>1685</v>
      </c>
      <c r="G9578" s="2" t="s">
        <v>39</v>
      </c>
      <c r="H9578" s="2" t="s">
        <v>51</v>
      </c>
      <c r="I9578" s="2" t="s">
        <v>5488</v>
      </c>
      <c r="J9578" s="2" t="s">
        <v>53</v>
      </c>
      <c r="K9578" s="2" t="s">
        <v>54</v>
      </c>
      <c r="L9578" s="10">
        <v>43438.0</v>
      </c>
      <c r="M9578" s="2" t="s">
        <v>34</v>
      </c>
      <c r="N9578" s="11">
        <v>0.2</v>
      </c>
      <c r="O9578" s="12">
        <v>4.0</v>
      </c>
      <c r="P9578" s="13">
        <v>0.35</v>
      </c>
      <c r="Q9578" s="13">
        <v>10.0</v>
      </c>
      <c r="R9578" s="13">
        <f t="shared" si="1"/>
        <v>12.5</v>
      </c>
      <c r="S9578" s="14">
        <f t="shared" si="2"/>
        <v>6.25</v>
      </c>
      <c r="T9578" s="14">
        <f t="shared" si="3"/>
        <v>0.4</v>
      </c>
      <c r="U9578" s="15" t="str">
        <f>vlookup(F9578,'Sub categories'!$A:$C,3,False)</f>
        <v>Paper</v>
      </c>
      <c r="V9578" s="16">
        <f t="shared" si="4"/>
        <v>2</v>
      </c>
      <c r="W9578" s="17">
        <f t="array" ref="W9578">INDEX(shipping_prices!$C$1:$F10805,MATCH(I9578,shipping_prices!$A$1:$A10805,0),MATCH(M9578,shipping_prices!$C$1:$F$1,0))</f>
        <v>5.48</v>
      </c>
      <c r="X9578" s="15" t="str">
        <f t="shared" si="5"/>
        <v>Doug O'ConnellBoynton BeachFlorida</v>
      </c>
      <c r="Y9578" s="15" t="str">
        <f t="shared" si="6"/>
        <v>Low</v>
      </c>
    </row>
    <row r="9579">
      <c r="A9579" s="1">
        <v>43436.0</v>
      </c>
      <c r="B9579" s="2" t="s">
        <v>8227</v>
      </c>
      <c r="C9579" s="2">
        <v>2.0</v>
      </c>
      <c r="D9579" s="2" t="s">
        <v>3616</v>
      </c>
      <c r="E9579" s="2" t="s">
        <v>27</v>
      </c>
      <c r="F9579" s="2" t="s">
        <v>1152</v>
      </c>
      <c r="G9579" s="2" t="s">
        <v>45</v>
      </c>
      <c r="H9579" s="2" t="s">
        <v>227</v>
      </c>
      <c r="I9579" s="2" t="s">
        <v>5488</v>
      </c>
      <c r="J9579" s="2" t="s">
        <v>53</v>
      </c>
      <c r="K9579" s="2" t="s">
        <v>54</v>
      </c>
      <c r="L9579" s="10">
        <v>43438.0</v>
      </c>
      <c r="M9579" s="2" t="s">
        <v>34</v>
      </c>
      <c r="N9579" s="11">
        <v>0.2</v>
      </c>
      <c r="O9579" s="12">
        <v>6.0</v>
      </c>
      <c r="P9579" s="13">
        <v>0.06</v>
      </c>
      <c r="Q9579" s="13">
        <v>97.0</v>
      </c>
      <c r="R9579" s="13">
        <f t="shared" si="1"/>
        <v>121.25</v>
      </c>
      <c r="S9579" s="14">
        <f t="shared" si="2"/>
        <v>60.625</v>
      </c>
      <c r="T9579" s="14">
        <f t="shared" si="3"/>
        <v>0.0618556701</v>
      </c>
      <c r="U9579" s="15" t="str">
        <f>vlookup(F9579,'Sub categories'!$A:$C,3,False)</f>
        <v>Chairs</v>
      </c>
      <c r="V9579" s="16">
        <f t="shared" si="4"/>
        <v>2</v>
      </c>
      <c r="W9579" s="17">
        <f t="array" ref="W9579">INDEX(shipping_prices!$C$1:$F10806,MATCH(I9579,shipping_prices!$A$1:$A10806,0),MATCH(M9579,shipping_prices!$C$1:$F$1,0))</f>
        <v>5.48</v>
      </c>
      <c r="X9579" s="15" t="str">
        <f t="shared" si="5"/>
        <v>Doug O'ConnellBoynton BeachFlorida</v>
      </c>
      <c r="Y9579" s="15" t="str">
        <f t="shared" si="6"/>
        <v>Low</v>
      </c>
    </row>
    <row r="9580" hidden="1">
      <c r="A9580" s="1">
        <v>43436.0</v>
      </c>
      <c r="B9580" s="2" t="s">
        <v>8228</v>
      </c>
      <c r="C9580" s="2">
        <v>9.0</v>
      </c>
      <c r="D9580" s="2" t="s">
        <v>2385</v>
      </c>
      <c r="E9580" s="2" t="s">
        <v>27</v>
      </c>
      <c r="F9580" s="2" t="s">
        <v>983</v>
      </c>
      <c r="G9580" s="2" t="s">
        <v>39</v>
      </c>
      <c r="H9580" s="2" t="s">
        <v>983</v>
      </c>
      <c r="I9580" s="2" t="s">
        <v>2069</v>
      </c>
      <c r="J9580" s="2" t="s">
        <v>42</v>
      </c>
      <c r="K9580" s="2" t="s">
        <v>43</v>
      </c>
      <c r="L9580" s="10">
        <v>43447.0</v>
      </c>
      <c r="M9580" s="2" t="s">
        <v>142</v>
      </c>
      <c r="N9580" s="11">
        <v>0.0</v>
      </c>
      <c r="O9580" s="12">
        <v>4.0</v>
      </c>
      <c r="P9580" s="13">
        <v>0.28</v>
      </c>
      <c r="Q9580" s="13">
        <v>16.0</v>
      </c>
      <c r="R9580" s="13">
        <f t="shared" si="1"/>
        <v>16</v>
      </c>
      <c r="S9580" s="14">
        <f t="shared" si="2"/>
        <v>1.777777778</v>
      </c>
      <c r="T9580" s="14">
        <f t="shared" si="3"/>
        <v>0.25</v>
      </c>
      <c r="U9580" s="15" t="str">
        <f>vlookup(F9580,'Sub categories'!$A:$C,3,False)</f>
        <v>Art</v>
      </c>
      <c r="V9580" s="16">
        <f t="shared" si="4"/>
        <v>11</v>
      </c>
      <c r="W9580" s="17">
        <f t="array" ref="W9580">INDEX(shipping_prices!$C$1:$F10807,MATCH(I9580,shipping_prices!$A$1:$A10807,0),MATCH(M9580,shipping_prices!$C$1:$F$1,0))</f>
        <v>22.4</v>
      </c>
      <c r="X9580" s="15" t="str">
        <f t="shared" si="5"/>
        <v>Christina VanderZandenFresnoCalifornia</v>
      </c>
      <c r="Y9580" s="15" t="str">
        <f t="shared" si="6"/>
        <v>Low</v>
      </c>
    </row>
    <row r="9581" hidden="1">
      <c r="A9581" s="1">
        <v>43436.0</v>
      </c>
      <c r="B9581" s="2" t="s">
        <v>8228</v>
      </c>
      <c r="C9581" s="2">
        <v>4.0</v>
      </c>
      <c r="D9581" s="2" t="s">
        <v>2385</v>
      </c>
      <c r="E9581" s="2" t="s">
        <v>27</v>
      </c>
      <c r="F9581" s="2" t="s">
        <v>2515</v>
      </c>
      <c r="G9581" s="2" t="s">
        <v>39</v>
      </c>
      <c r="H9581" s="2" t="s">
        <v>146</v>
      </c>
      <c r="I9581" s="2" t="s">
        <v>2069</v>
      </c>
      <c r="J9581" s="2" t="s">
        <v>42</v>
      </c>
      <c r="K9581" s="2" t="s">
        <v>43</v>
      </c>
      <c r="L9581" s="10">
        <v>43447.0</v>
      </c>
      <c r="M9581" s="2" t="s">
        <v>142</v>
      </c>
      <c r="N9581" s="11">
        <v>0.0</v>
      </c>
      <c r="O9581" s="12">
        <v>46.0</v>
      </c>
      <c r="P9581" s="13">
        <v>0.26</v>
      </c>
      <c r="Q9581" s="13">
        <v>176.0</v>
      </c>
      <c r="R9581" s="13">
        <f t="shared" si="1"/>
        <v>176</v>
      </c>
      <c r="S9581" s="14">
        <f t="shared" si="2"/>
        <v>44</v>
      </c>
      <c r="T9581" s="14">
        <f t="shared" si="3"/>
        <v>0.2613636364</v>
      </c>
      <c r="U9581" s="15" t="str">
        <f>vlookup(F9581,'Sub categories'!$A:$C,3,False)</f>
        <v>Appliances</v>
      </c>
      <c r="V9581" s="16">
        <f t="shared" si="4"/>
        <v>11</v>
      </c>
      <c r="W9581" s="17">
        <f t="array" ref="W9581">INDEX(shipping_prices!$C$1:$F10808,MATCH(I9581,shipping_prices!$A$1:$A10808,0),MATCH(M9581,shipping_prices!$C$1:$F$1,0))</f>
        <v>22.4</v>
      </c>
      <c r="X9581" s="15" t="str">
        <f t="shared" si="5"/>
        <v>Christina VanderZandenFresnoCalifornia</v>
      </c>
      <c r="Y9581" s="15" t="str">
        <f t="shared" si="6"/>
        <v>High</v>
      </c>
    </row>
    <row r="9582" hidden="1">
      <c r="A9582" s="1">
        <v>43436.0</v>
      </c>
      <c r="B9582" s="2" t="s">
        <v>8228</v>
      </c>
      <c r="C9582" s="2">
        <v>4.0</v>
      </c>
      <c r="D9582" s="2" t="s">
        <v>2385</v>
      </c>
      <c r="E9582" s="2" t="s">
        <v>27</v>
      </c>
      <c r="F9582" s="2" t="s">
        <v>1173</v>
      </c>
      <c r="G9582" s="2" t="s">
        <v>39</v>
      </c>
      <c r="H9582" s="2" t="s">
        <v>193</v>
      </c>
      <c r="I9582" s="2" t="s">
        <v>2069</v>
      </c>
      <c r="J9582" s="2" t="s">
        <v>42</v>
      </c>
      <c r="K9582" s="2" t="s">
        <v>43</v>
      </c>
      <c r="L9582" s="10">
        <v>43447.0</v>
      </c>
      <c r="M9582" s="2" t="s">
        <v>142</v>
      </c>
      <c r="N9582" s="11">
        <v>0.2</v>
      </c>
      <c r="O9582" s="12">
        <v>63.0</v>
      </c>
      <c r="P9582" s="13">
        <v>0.34</v>
      </c>
      <c r="Q9582" s="13">
        <v>186.0</v>
      </c>
      <c r="R9582" s="13">
        <f t="shared" si="1"/>
        <v>232.5</v>
      </c>
      <c r="S9582" s="14">
        <f t="shared" si="2"/>
        <v>58.125</v>
      </c>
      <c r="T9582" s="14">
        <f t="shared" si="3"/>
        <v>0.3387096774</v>
      </c>
      <c r="U9582" s="15" t="str">
        <f>vlookup(F9582,'Sub categories'!$A:$C,3,False)</f>
        <v>Binders</v>
      </c>
      <c r="V9582" s="16">
        <f t="shared" si="4"/>
        <v>11</v>
      </c>
      <c r="W9582" s="17">
        <f t="array" ref="W9582">INDEX(shipping_prices!$C$1:$F10809,MATCH(I9582,shipping_prices!$A$1:$A10809,0),MATCH(M9582,shipping_prices!$C$1:$F$1,0))</f>
        <v>22.4</v>
      </c>
      <c r="X9582" s="15" t="str">
        <f t="shared" si="5"/>
        <v>Christina VanderZandenFresnoCalifornia</v>
      </c>
      <c r="Y9582" s="15" t="str">
        <f t="shared" si="6"/>
        <v>High</v>
      </c>
    </row>
    <row r="9583" hidden="1">
      <c r="A9583" s="1">
        <v>43436.0</v>
      </c>
      <c r="B9583" s="2" t="s">
        <v>8228</v>
      </c>
      <c r="C9583" s="2">
        <v>4.0</v>
      </c>
      <c r="D9583" s="2" t="s">
        <v>2385</v>
      </c>
      <c r="E9583" s="2" t="s">
        <v>27</v>
      </c>
      <c r="F9583" s="2" t="s">
        <v>5154</v>
      </c>
      <c r="G9583" s="2" t="s">
        <v>29</v>
      </c>
      <c r="H9583" s="2" t="s">
        <v>1415</v>
      </c>
      <c r="I9583" s="2" t="s">
        <v>2069</v>
      </c>
      <c r="J9583" s="2" t="s">
        <v>42</v>
      </c>
      <c r="K9583" s="2" t="s">
        <v>43</v>
      </c>
      <c r="L9583" s="10">
        <v>43447.0</v>
      </c>
      <c r="M9583" s="2" t="s">
        <v>142</v>
      </c>
      <c r="N9583" s="11">
        <v>0.2</v>
      </c>
      <c r="O9583" s="12">
        <v>16.0</v>
      </c>
      <c r="P9583" s="13">
        <v>0.08</v>
      </c>
      <c r="Q9583" s="13">
        <v>211.0</v>
      </c>
      <c r="R9583" s="13">
        <f t="shared" si="1"/>
        <v>263.75</v>
      </c>
      <c r="S9583" s="14">
        <f t="shared" si="2"/>
        <v>65.9375</v>
      </c>
      <c r="T9583" s="14">
        <f t="shared" si="3"/>
        <v>0.07582938389</v>
      </c>
      <c r="U9583" s="15" t="str">
        <f>vlookup(F9583,'Sub categories'!$A:$C,3,False)</f>
        <v>Phones</v>
      </c>
      <c r="V9583" s="16">
        <f t="shared" si="4"/>
        <v>11</v>
      </c>
      <c r="W9583" s="17">
        <f t="array" ref="W9583">INDEX(shipping_prices!$C$1:$F10810,MATCH(I9583,shipping_prices!$A$1:$A10810,0),MATCH(M9583,shipping_prices!$C$1:$F$1,0))</f>
        <v>22.4</v>
      </c>
      <c r="X9583" s="15" t="str">
        <f t="shared" si="5"/>
        <v>Christina VanderZandenFresnoCalifornia</v>
      </c>
      <c r="Y9583" s="15" t="str">
        <f t="shared" si="6"/>
        <v>Low</v>
      </c>
    </row>
    <row r="9584" hidden="1">
      <c r="A9584" s="1">
        <v>43436.0</v>
      </c>
      <c r="B9584" s="2" t="s">
        <v>8228</v>
      </c>
      <c r="C9584" s="2">
        <v>2.0</v>
      </c>
      <c r="D9584" s="2" t="s">
        <v>2385</v>
      </c>
      <c r="E9584" s="2" t="s">
        <v>27</v>
      </c>
      <c r="F9584" s="2" t="s">
        <v>4490</v>
      </c>
      <c r="G9584" s="2" t="s">
        <v>29</v>
      </c>
      <c r="H9584" s="2" t="s">
        <v>1071</v>
      </c>
      <c r="I9584" s="2" t="s">
        <v>2069</v>
      </c>
      <c r="J9584" s="2" t="s">
        <v>42</v>
      </c>
      <c r="K9584" s="2" t="s">
        <v>43</v>
      </c>
      <c r="L9584" s="10">
        <v>43447.0</v>
      </c>
      <c r="M9584" s="2" t="s">
        <v>142</v>
      </c>
      <c r="N9584" s="11">
        <v>0.2</v>
      </c>
      <c r="O9584" s="12">
        <v>60.0</v>
      </c>
      <c r="P9584" s="13">
        <v>0.13</v>
      </c>
      <c r="Q9584" s="13">
        <v>480.0</v>
      </c>
      <c r="R9584" s="13">
        <f t="shared" si="1"/>
        <v>600</v>
      </c>
      <c r="S9584" s="14">
        <f t="shared" si="2"/>
        <v>300</v>
      </c>
      <c r="T9584" s="14">
        <f t="shared" si="3"/>
        <v>0.125</v>
      </c>
      <c r="U9584" s="15" t="str">
        <f>vlookup(F9584,'Sub categories'!$A:$C,3,False)</f>
        <v>Copiers</v>
      </c>
      <c r="V9584" s="16">
        <f t="shared" si="4"/>
        <v>11</v>
      </c>
      <c r="W9584" s="17">
        <f t="array" ref="W9584">INDEX(shipping_prices!$C$1:$F10811,MATCH(I9584,shipping_prices!$A$1:$A10811,0),MATCH(M9584,shipping_prices!$C$1:$F$1,0))</f>
        <v>22.4</v>
      </c>
      <c r="X9584" s="15" t="str">
        <f t="shared" si="5"/>
        <v>Christina VanderZandenFresnoCalifornia</v>
      </c>
      <c r="Y9584" s="15" t="str">
        <f t="shared" si="6"/>
        <v>High</v>
      </c>
    </row>
    <row r="9585" hidden="1">
      <c r="A9585" s="1">
        <v>43436.0</v>
      </c>
      <c r="B9585" s="2" t="s">
        <v>8229</v>
      </c>
      <c r="C9585" s="2">
        <v>6.0</v>
      </c>
      <c r="D9585" s="2" t="s">
        <v>4261</v>
      </c>
      <c r="E9585" s="2" t="s">
        <v>37</v>
      </c>
      <c r="F9585" s="2" t="s">
        <v>1315</v>
      </c>
      <c r="G9585" s="2" t="s">
        <v>39</v>
      </c>
      <c r="H9585" s="2" t="s">
        <v>534</v>
      </c>
      <c r="I9585" s="2" t="s">
        <v>163</v>
      </c>
      <c r="J9585" s="2" t="s">
        <v>164</v>
      </c>
      <c r="K9585" s="2" t="s">
        <v>33</v>
      </c>
      <c r="L9585" s="10">
        <v>43438.0</v>
      </c>
      <c r="M9585" s="2" t="s">
        <v>90</v>
      </c>
      <c r="N9585" s="11">
        <v>0.2</v>
      </c>
      <c r="O9585" s="12">
        <v>-338.0</v>
      </c>
      <c r="P9585" s="13">
        <v>-0.19</v>
      </c>
      <c r="Q9585" s="13">
        <v>1802.0</v>
      </c>
      <c r="R9585" s="13">
        <f t="shared" si="1"/>
        <v>2252.5</v>
      </c>
      <c r="S9585" s="14">
        <f t="shared" si="2"/>
        <v>375.4166667</v>
      </c>
      <c r="T9585" s="14">
        <f t="shared" si="3"/>
        <v>-0.1875693674</v>
      </c>
      <c r="U9585" s="15" t="str">
        <f>vlookup(F9585,'Sub categories'!$A:$C,3,False)</f>
        <v>Storage</v>
      </c>
      <c r="V9585" s="16">
        <f t="shared" si="4"/>
        <v>2</v>
      </c>
      <c r="W9585" s="17">
        <f t="array" ref="W9585">INDEX(shipping_prices!$C$1:$F10812,MATCH(I9585,shipping_prices!$A$1:$A10812,0),MATCH(M9585,shipping_prices!$C$1:$F$1,0))</f>
        <v>6.23</v>
      </c>
      <c r="X9585" s="15" t="str">
        <f t="shared" si="5"/>
        <v>Dionis LloydPhiladelphiaPennsylvania</v>
      </c>
      <c r="Y9585" s="15" t="str">
        <f t="shared" si="6"/>
        <v>loss</v>
      </c>
    </row>
    <row r="9586" hidden="1">
      <c r="A9586" s="1">
        <v>43436.0</v>
      </c>
      <c r="B9586" s="2" t="s">
        <v>8230</v>
      </c>
      <c r="C9586" s="2">
        <v>3.0</v>
      </c>
      <c r="D9586" s="2" t="s">
        <v>1702</v>
      </c>
      <c r="E9586" s="2" t="s">
        <v>37</v>
      </c>
      <c r="F9586" s="2" t="s">
        <v>3532</v>
      </c>
      <c r="G9586" s="2" t="s">
        <v>39</v>
      </c>
      <c r="H9586" s="2" t="s">
        <v>79</v>
      </c>
      <c r="I9586" s="2" t="s">
        <v>75</v>
      </c>
      <c r="J9586" s="2" t="s">
        <v>76</v>
      </c>
      <c r="K9586" s="2" t="s">
        <v>77</v>
      </c>
      <c r="L9586" s="10">
        <v>43437.0</v>
      </c>
      <c r="M9586" s="2" t="s">
        <v>142</v>
      </c>
      <c r="N9586" s="11">
        <v>0.8</v>
      </c>
      <c r="O9586" s="12">
        <v>-2.0</v>
      </c>
      <c r="P9586" s="13">
        <v>-1.55</v>
      </c>
      <c r="Q9586" s="13">
        <v>1.0</v>
      </c>
      <c r="R9586" s="13">
        <f t="shared" si="1"/>
        <v>5</v>
      </c>
      <c r="S9586" s="14">
        <f t="shared" si="2"/>
        <v>1.666666667</v>
      </c>
      <c r="T9586" s="14">
        <f t="shared" si="3"/>
        <v>-2</v>
      </c>
      <c r="U9586" s="15" t="str">
        <f>vlookup(F9586,'Sub categories'!$A:$C,3,False)</f>
        <v>Binders</v>
      </c>
      <c r="V9586" s="16">
        <f t="shared" si="4"/>
        <v>1</v>
      </c>
      <c r="W9586" s="17">
        <f t="array" ref="W9586">INDEX(shipping_prices!$C$1:$F10813,MATCH(I9586,shipping_prices!$A$1:$A10813,0),MATCH(M9586,shipping_prices!$C$1:$F$1,0))</f>
        <v>23.68</v>
      </c>
      <c r="X9586" s="15" t="str">
        <f t="shared" si="5"/>
        <v>Ken BrennanHoustonTexas</v>
      </c>
      <c r="Y9586" s="15" t="str">
        <f t="shared" si="6"/>
        <v>loss</v>
      </c>
    </row>
    <row r="9587">
      <c r="A9587" s="1">
        <v>43436.0</v>
      </c>
      <c r="B9587" s="2" t="s">
        <v>8230</v>
      </c>
      <c r="C9587" s="2">
        <v>3.0</v>
      </c>
      <c r="D9587" s="2" t="s">
        <v>1702</v>
      </c>
      <c r="E9587" s="2" t="s">
        <v>37</v>
      </c>
      <c r="F9587" s="2" t="s">
        <v>5206</v>
      </c>
      <c r="G9587" s="2" t="s">
        <v>45</v>
      </c>
      <c r="H9587" s="2" t="s">
        <v>79</v>
      </c>
      <c r="I9587" s="2" t="s">
        <v>75</v>
      </c>
      <c r="J9587" s="2" t="s">
        <v>76</v>
      </c>
      <c r="K9587" s="2" t="s">
        <v>77</v>
      </c>
      <c r="L9587" s="10">
        <v>43437.0</v>
      </c>
      <c r="M9587" s="2" t="s">
        <v>142</v>
      </c>
      <c r="N9587" s="11">
        <v>0.6</v>
      </c>
      <c r="O9587" s="12">
        <v>-6.0</v>
      </c>
      <c r="P9587" s="13">
        <v>-0.6</v>
      </c>
      <c r="Q9587" s="13">
        <v>10.0</v>
      </c>
      <c r="R9587" s="13">
        <f t="shared" si="1"/>
        <v>25</v>
      </c>
      <c r="S9587" s="14">
        <f t="shared" si="2"/>
        <v>8.333333333</v>
      </c>
      <c r="T9587" s="14">
        <f t="shared" si="3"/>
        <v>-0.6</v>
      </c>
      <c r="U9587" s="15" t="str">
        <f>vlookup(F9587,'Sub categories'!$A:$C,3,False)</f>
        <v>Furnishings</v>
      </c>
      <c r="V9587" s="16">
        <f t="shared" si="4"/>
        <v>1</v>
      </c>
      <c r="W9587" s="17">
        <f t="array" ref="W9587">INDEX(shipping_prices!$C$1:$F10814,MATCH(I9587,shipping_prices!$A$1:$A10814,0),MATCH(M9587,shipping_prices!$C$1:$F$1,0))</f>
        <v>23.68</v>
      </c>
      <c r="X9587" s="15" t="str">
        <f t="shared" si="5"/>
        <v>Ken BrennanHoustonTexas</v>
      </c>
      <c r="Y9587" s="15" t="str">
        <f t="shared" si="6"/>
        <v>loss</v>
      </c>
    </row>
    <row r="9588" hidden="1">
      <c r="A9588" s="1">
        <v>43436.0</v>
      </c>
      <c r="B9588" s="2" t="s">
        <v>8230</v>
      </c>
      <c r="C9588" s="2">
        <v>3.0</v>
      </c>
      <c r="D9588" s="2" t="s">
        <v>1702</v>
      </c>
      <c r="E9588" s="2" t="s">
        <v>37</v>
      </c>
      <c r="F9588" s="2" t="s">
        <v>2373</v>
      </c>
      <c r="G9588" s="2" t="s">
        <v>39</v>
      </c>
      <c r="H9588" s="2" t="s">
        <v>79</v>
      </c>
      <c r="I9588" s="2" t="s">
        <v>75</v>
      </c>
      <c r="J9588" s="2" t="s">
        <v>76</v>
      </c>
      <c r="K9588" s="2" t="s">
        <v>77</v>
      </c>
      <c r="L9588" s="10">
        <v>43437.0</v>
      </c>
      <c r="M9588" s="2" t="s">
        <v>142</v>
      </c>
      <c r="N9588" s="11">
        <v>0.2</v>
      </c>
      <c r="O9588" s="12">
        <v>3.0</v>
      </c>
      <c r="P9588" s="13">
        <v>0.1</v>
      </c>
      <c r="Q9588" s="13">
        <v>27.0</v>
      </c>
      <c r="R9588" s="13">
        <f t="shared" si="1"/>
        <v>33.75</v>
      </c>
      <c r="S9588" s="14">
        <f t="shared" si="2"/>
        <v>11.25</v>
      </c>
      <c r="T9588" s="14">
        <f t="shared" si="3"/>
        <v>0.1111111111</v>
      </c>
      <c r="U9588" s="15" t="str">
        <f>vlookup(F9588,'Sub categories'!$A:$C,3,False)</f>
        <v>Storage</v>
      </c>
      <c r="V9588" s="16">
        <f t="shared" si="4"/>
        <v>1</v>
      </c>
      <c r="W9588" s="17">
        <f t="array" ref="W9588">INDEX(shipping_prices!$C$1:$F10815,MATCH(I9588,shipping_prices!$A$1:$A10815,0),MATCH(M9588,shipping_prices!$C$1:$F$1,0))</f>
        <v>23.68</v>
      </c>
      <c r="X9588" s="15" t="str">
        <f t="shared" si="5"/>
        <v>Ken BrennanHoustonTexas</v>
      </c>
      <c r="Y9588" s="15" t="str">
        <f t="shared" si="6"/>
        <v>Low</v>
      </c>
    </row>
    <row r="9589" hidden="1">
      <c r="A9589" s="1">
        <v>43436.0</v>
      </c>
      <c r="B9589" s="2" t="s">
        <v>8231</v>
      </c>
      <c r="C9589" s="2">
        <v>2.0</v>
      </c>
      <c r="D9589" s="2" t="s">
        <v>426</v>
      </c>
      <c r="E9589" s="2" t="s">
        <v>37</v>
      </c>
      <c r="F9589" s="2" t="s">
        <v>1754</v>
      </c>
      <c r="G9589" s="2" t="s">
        <v>39</v>
      </c>
      <c r="H9589" s="2" t="s">
        <v>40</v>
      </c>
      <c r="I9589" s="2" t="s">
        <v>163</v>
      </c>
      <c r="J9589" s="2" t="s">
        <v>164</v>
      </c>
      <c r="K9589" s="2" t="s">
        <v>33</v>
      </c>
      <c r="L9589" s="10">
        <v>43440.0</v>
      </c>
      <c r="M9589" s="2" t="s">
        <v>34</v>
      </c>
      <c r="N9589" s="11">
        <v>0.7</v>
      </c>
      <c r="O9589" s="12">
        <v>-2.0</v>
      </c>
      <c r="P9589" s="13">
        <v>-0.77</v>
      </c>
      <c r="Q9589" s="13">
        <v>3.0</v>
      </c>
      <c r="R9589" s="13">
        <f t="shared" si="1"/>
        <v>10</v>
      </c>
      <c r="S9589" s="14">
        <f t="shared" si="2"/>
        <v>5</v>
      </c>
      <c r="T9589" s="14">
        <f t="shared" si="3"/>
        <v>-0.6666666667</v>
      </c>
      <c r="U9589" s="15" t="str">
        <f>vlookup(F9589,'Sub categories'!$A:$C,3,False)</f>
        <v>Binders</v>
      </c>
      <c r="V9589" s="16">
        <f t="shared" si="4"/>
        <v>4</v>
      </c>
      <c r="W9589" s="17">
        <f t="array" ref="W9589">INDEX(shipping_prices!$C$1:$F10816,MATCH(I9589,shipping_prices!$A$1:$A10816,0),MATCH(M9589,shipping_prices!$C$1:$F$1,0))</f>
        <v>7.98</v>
      </c>
      <c r="X9589" s="15" t="str">
        <f t="shared" si="5"/>
        <v>Stefania PerrinoPhiladelphiaPennsylvania</v>
      </c>
      <c r="Y9589" s="15" t="str">
        <f t="shared" si="6"/>
        <v>loss</v>
      </c>
    </row>
    <row r="9590" hidden="1">
      <c r="A9590" s="1">
        <v>43436.0</v>
      </c>
      <c r="B9590" s="2" t="s">
        <v>8231</v>
      </c>
      <c r="C9590" s="2">
        <v>1.0</v>
      </c>
      <c r="D9590" s="2" t="s">
        <v>426</v>
      </c>
      <c r="E9590" s="2" t="s">
        <v>37</v>
      </c>
      <c r="F9590" s="2" t="s">
        <v>1958</v>
      </c>
      <c r="G9590" s="2" t="s">
        <v>39</v>
      </c>
      <c r="H9590" s="2" t="s">
        <v>182</v>
      </c>
      <c r="I9590" s="2" t="s">
        <v>163</v>
      </c>
      <c r="J9590" s="2" t="s">
        <v>164</v>
      </c>
      <c r="K9590" s="2" t="s">
        <v>33</v>
      </c>
      <c r="L9590" s="10">
        <v>43440.0</v>
      </c>
      <c r="M9590" s="2" t="s">
        <v>34</v>
      </c>
      <c r="N9590" s="11">
        <v>0.7</v>
      </c>
      <c r="O9590" s="12">
        <v>-4.0</v>
      </c>
      <c r="P9590" s="13">
        <v>-0.8</v>
      </c>
      <c r="Q9590" s="13">
        <v>5.0</v>
      </c>
      <c r="R9590" s="13">
        <f t="shared" si="1"/>
        <v>16.66666667</v>
      </c>
      <c r="S9590" s="14">
        <f t="shared" si="2"/>
        <v>16.66666667</v>
      </c>
      <c r="T9590" s="14">
        <f t="shared" si="3"/>
        <v>-0.8</v>
      </c>
      <c r="U9590" s="15" t="str">
        <f>vlookup(F9590,'Sub categories'!$A:$C,3,False)</f>
        <v>Binders</v>
      </c>
      <c r="V9590" s="16">
        <f t="shared" si="4"/>
        <v>4</v>
      </c>
      <c r="W9590" s="17">
        <f t="array" ref="W9590">INDEX(shipping_prices!$C$1:$F10817,MATCH(I9590,shipping_prices!$A$1:$A10817,0),MATCH(M9590,shipping_prices!$C$1:$F$1,0))</f>
        <v>7.98</v>
      </c>
      <c r="X9590" s="15" t="str">
        <f t="shared" si="5"/>
        <v>Stefania PerrinoPhiladelphiaPennsylvania</v>
      </c>
      <c r="Y9590" s="15" t="str">
        <f t="shared" si="6"/>
        <v>loss</v>
      </c>
    </row>
    <row r="9591" hidden="1">
      <c r="A9591" s="1">
        <v>43436.0</v>
      </c>
      <c r="B9591" s="2" t="s">
        <v>8231</v>
      </c>
      <c r="C9591" s="2">
        <v>1.0</v>
      </c>
      <c r="D9591" s="2" t="s">
        <v>426</v>
      </c>
      <c r="E9591" s="2" t="s">
        <v>37</v>
      </c>
      <c r="F9591" s="2" t="s">
        <v>3511</v>
      </c>
      <c r="G9591" s="2" t="s">
        <v>39</v>
      </c>
      <c r="H9591" s="2" t="s">
        <v>3512</v>
      </c>
      <c r="I9591" s="2" t="s">
        <v>163</v>
      </c>
      <c r="J9591" s="2" t="s">
        <v>164</v>
      </c>
      <c r="K9591" s="2" t="s">
        <v>33</v>
      </c>
      <c r="L9591" s="10">
        <v>43440.0</v>
      </c>
      <c r="M9591" s="2" t="s">
        <v>34</v>
      </c>
      <c r="N9591" s="11">
        <v>0.2</v>
      </c>
      <c r="O9591" s="12">
        <v>2.0</v>
      </c>
      <c r="P9591" s="13">
        <v>0.34</v>
      </c>
      <c r="Q9591" s="13">
        <v>5.0</v>
      </c>
      <c r="R9591" s="13">
        <f t="shared" si="1"/>
        <v>6.25</v>
      </c>
      <c r="S9591" s="14">
        <f t="shared" si="2"/>
        <v>6.25</v>
      </c>
      <c r="T9591" s="14">
        <f t="shared" si="3"/>
        <v>0.4</v>
      </c>
      <c r="U9591" s="15" t="str">
        <f>vlookup(F9591,'Sub categories'!$A:$C,3,False)</f>
        <v>Art</v>
      </c>
      <c r="V9591" s="16">
        <f t="shared" si="4"/>
        <v>4</v>
      </c>
      <c r="W9591" s="17">
        <f t="array" ref="W9591">INDEX(shipping_prices!$C$1:$F10818,MATCH(I9591,shipping_prices!$A$1:$A10818,0),MATCH(M9591,shipping_prices!$C$1:$F$1,0))</f>
        <v>7.98</v>
      </c>
      <c r="X9591" s="15" t="str">
        <f t="shared" si="5"/>
        <v>Stefania PerrinoPhiladelphiaPennsylvania</v>
      </c>
      <c r="Y9591" s="15" t="str">
        <f t="shared" si="6"/>
        <v>Low</v>
      </c>
    </row>
    <row r="9592">
      <c r="A9592" s="1">
        <v>43436.0</v>
      </c>
      <c r="B9592" s="2" t="s">
        <v>8231</v>
      </c>
      <c r="C9592" s="2">
        <v>2.0</v>
      </c>
      <c r="D9592" s="2" t="s">
        <v>426</v>
      </c>
      <c r="E9592" s="2" t="s">
        <v>37</v>
      </c>
      <c r="F9592" s="2" t="s">
        <v>2589</v>
      </c>
      <c r="G9592" s="2" t="s">
        <v>45</v>
      </c>
      <c r="H9592" s="2" t="s">
        <v>130</v>
      </c>
      <c r="I9592" s="2" t="s">
        <v>163</v>
      </c>
      <c r="J9592" s="2" t="s">
        <v>164</v>
      </c>
      <c r="K9592" s="2" t="s">
        <v>33</v>
      </c>
      <c r="L9592" s="10">
        <v>43440.0</v>
      </c>
      <c r="M9592" s="2" t="s">
        <v>34</v>
      </c>
      <c r="N9592" s="11">
        <v>0.2</v>
      </c>
      <c r="O9592" s="12">
        <v>2.0</v>
      </c>
      <c r="P9592" s="13">
        <v>0.1</v>
      </c>
      <c r="Q9592" s="13">
        <v>17.0</v>
      </c>
      <c r="R9592" s="13">
        <f t="shared" si="1"/>
        <v>21.25</v>
      </c>
      <c r="S9592" s="14">
        <f t="shared" si="2"/>
        <v>10.625</v>
      </c>
      <c r="T9592" s="14">
        <f t="shared" si="3"/>
        <v>0.1176470588</v>
      </c>
      <c r="U9592" s="15" t="str">
        <f>vlookup(F9592,'Sub categories'!$A:$C,3,False)</f>
        <v>Furnishings</v>
      </c>
      <c r="V9592" s="16">
        <f t="shared" si="4"/>
        <v>4</v>
      </c>
      <c r="W9592" s="17">
        <f t="array" ref="W9592">INDEX(shipping_prices!$C$1:$F10819,MATCH(I9592,shipping_prices!$A$1:$A10819,0),MATCH(M9592,shipping_prices!$C$1:$F$1,0))</f>
        <v>7.98</v>
      </c>
      <c r="X9592" s="15" t="str">
        <f t="shared" si="5"/>
        <v>Stefania PerrinoPhiladelphiaPennsylvania</v>
      </c>
      <c r="Y9592" s="15" t="str">
        <f t="shared" si="6"/>
        <v>Low</v>
      </c>
    </row>
    <row r="9593" hidden="1">
      <c r="A9593" s="1">
        <v>43436.0</v>
      </c>
      <c r="B9593" s="2" t="s">
        <v>8231</v>
      </c>
      <c r="C9593" s="2">
        <v>3.0</v>
      </c>
      <c r="D9593" s="2" t="s">
        <v>426</v>
      </c>
      <c r="E9593" s="2" t="s">
        <v>37</v>
      </c>
      <c r="F9593" s="2" t="s">
        <v>4115</v>
      </c>
      <c r="G9593" s="2" t="s">
        <v>29</v>
      </c>
      <c r="H9593" s="2" t="s">
        <v>2874</v>
      </c>
      <c r="I9593" s="2" t="s">
        <v>163</v>
      </c>
      <c r="J9593" s="2" t="s">
        <v>164</v>
      </c>
      <c r="K9593" s="2" t="s">
        <v>33</v>
      </c>
      <c r="L9593" s="10">
        <v>43440.0</v>
      </c>
      <c r="M9593" s="2" t="s">
        <v>34</v>
      </c>
      <c r="N9593" s="11">
        <v>0.2</v>
      </c>
      <c r="O9593" s="12">
        <v>29.0</v>
      </c>
      <c r="P9593" s="13">
        <v>0.3</v>
      </c>
      <c r="Q9593" s="13">
        <v>96.0</v>
      </c>
      <c r="R9593" s="13">
        <f t="shared" si="1"/>
        <v>120</v>
      </c>
      <c r="S9593" s="14">
        <f t="shared" si="2"/>
        <v>40</v>
      </c>
      <c r="T9593" s="14">
        <f t="shared" si="3"/>
        <v>0.3020833333</v>
      </c>
      <c r="U9593" s="15" t="str">
        <f>vlookup(F9593,'Sub categories'!$A:$C,3,False)</f>
        <v>Accessories</v>
      </c>
      <c r="V9593" s="16">
        <f t="shared" si="4"/>
        <v>4</v>
      </c>
      <c r="W9593" s="17">
        <f t="array" ref="W9593">INDEX(shipping_prices!$C$1:$F10820,MATCH(I9593,shipping_prices!$A$1:$A10820,0),MATCH(M9593,shipping_prices!$C$1:$F$1,0))</f>
        <v>7.98</v>
      </c>
      <c r="X9593" s="15" t="str">
        <f t="shared" si="5"/>
        <v>Stefania PerrinoPhiladelphiaPennsylvania</v>
      </c>
      <c r="Y9593" s="15" t="str">
        <f t="shared" si="6"/>
        <v>Low</v>
      </c>
    </row>
    <row r="9594">
      <c r="A9594" s="1">
        <v>43436.0</v>
      </c>
      <c r="B9594" s="2" t="s">
        <v>8231</v>
      </c>
      <c r="C9594" s="2">
        <v>2.0</v>
      </c>
      <c r="D9594" s="2" t="s">
        <v>426</v>
      </c>
      <c r="E9594" s="2" t="s">
        <v>37</v>
      </c>
      <c r="F9594" s="2" t="s">
        <v>1979</v>
      </c>
      <c r="G9594" s="2" t="s">
        <v>45</v>
      </c>
      <c r="H9594" s="2" t="s">
        <v>227</v>
      </c>
      <c r="I9594" s="2" t="s">
        <v>163</v>
      </c>
      <c r="J9594" s="2" t="s">
        <v>164</v>
      </c>
      <c r="K9594" s="2" t="s">
        <v>33</v>
      </c>
      <c r="L9594" s="10">
        <v>43440.0</v>
      </c>
      <c r="M9594" s="2" t="s">
        <v>34</v>
      </c>
      <c r="N9594" s="11">
        <v>0.3</v>
      </c>
      <c r="O9594" s="12">
        <v>-48.0</v>
      </c>
      <c r="P9594" s="13">
        <v>-0.34</v>
      </c>
      <c r="Q9594" s="13">
        <v>141.0</v>
      </c>
      <c r="R9594" s="13">
        <f t="shared" si="1"/>
        <v>201.4285714</v>
      </c>
      <c r="S9594" s="14">
        <f t="shared" si="2"/>
        <v>100.7142857</v>
      </c>
      <c r="T9594" s="14">
        <f t="shared" si="3"/>
        <v>-0.3404255319</v>
      </c>
      <c r="U9594" s="15" t="str">
        <f>vlookup(F9594,'Sub categories'!$A:$C,3,False)</f>
        <v>Chairs</v>
      </c>
      <c r="V9594" s="16">
        <f t="shared" si="4"/>
        <v>4</v>
      </c>
      <c r="W9594" s="17">
        <f t="array" ref="W9594">INDEX(shipping_prices!$C$1:$F10821,MATCH(I9594,shipping_prices!$A$1:$A10821,0),MATCH(M9594,shipping_prices!$C$1:$F$1,0))</f>
        <v>7.98</v>
      </c>
      <c r="X9594" s="15" t="str">
        <f t="shared" si="5"/>
        <v>Stefania PerrinoPhiladelphiaPennsylvania</v>
      </c>
      <c r="Y9594" s="15" t="str">
        <f t="shared" si="6"/>
        <v>loss</v>
      </c>
    </row>
    <row r="9595" hidden="1">
      <c r="A9595" s="1">
        <v>43436.0</v>
      </c>
      <c r="B9595" s="2" t="s">
        <v>8231</v>
      </c>
      <c r="C9595" s="2">
        <v>3.0</v>
      </c>
      <c r="D9595" s="2" t="s">
        <v>426</v>
      </c>
      <c r="E9595" s="2" t="s">
        <v>37</v>
      </c>
      <c r="F9595" s="2" t="s">
        <v>2665</v>
      </c>
      <c r="G9595" s="2" t="s">
        <v>29</v>
      </c>
      <c r="H9595" s="2" t="s">
        <v>431</v>
      </c>
      <c r="I9595" s="2" t="s">
        <v>163</v>
      </c>
      <c r="J9595" s="2" t="s">
        <v>164</v>
      </c>
      <c r="K9595" s="2" t="s">
        <v>33</v>
      </c>
      <c r="L9595" s="10">
        <v>43440.0</v>
      </c>
      <c r="M9595" s="2" t="s">
        <v>34</v>
      </c>
      <c r="N9595" s="11">
        <v>0.2</v>
      </c>
      <c r="O9595" s="12">
        <v>65.0</v>
      </c>
      <c r="P9595" s="13">
        <v>0.25</v>
      </c>
      <c r="Q9595" s="13">
        <v>259.0</v>
      </c>
      <c r="R9595" s="13">
        <f t="shared" si="1"/>
        <v>323.75</v>
      </c>
      <c r="S9595" s="14">
        <f t="shared" si="2"/>
        <v>107.9166667</v>
      </c>
      <c r="T9595" s="14">
        <f t="shared" si="3"/>
        <v>0.250965251</v>
      </c>
      <c r="U9595" s="15" t="str">
        <f>vlookup(F9595,'Sub categories'!$A:$C,3,False)</f>
        <v>Accessories</v>
      </c>
      <c r="V9595" s="16">
        <f t="shared" si="4"/>
        <v>4</v>
      </c>
      <c r="W9595" s="17">
        <f t="array" ref="W9595">INDEX(shipping_prices!$C$1:$F10822,MATCH(I9595,shipping_prices!$A$1:$A10822,0),MATCH(M9595,shipping_prices!$C$1:$F$1,0))</f>
        <v>7.98</v>
      </c>
      <c r="X9595" s="15" t="str">
        <f t="shared" si="5"/>
        <v>Stefania PerrinoPhiladelphiaPennsylvania</v>
      </c>
      <c r="Y9595" s="15" t="str">
        <f t="shared" si="6"/>
        <v>High</v>
      </c>
    </row>
    <row r="9596" hidden="1">
      <c r="A9596" s="1">
        <v>43436.0</v>
      </c>
      <c r="B9596" s="2" t="s">
        <v>8231</v>
      </c>
      <c r="C9596" s="2">
        <v>7.0</v>
      </c>
      <c r="D9596" s="2" t="s">
        <v>426</v>
      </c>
      <c r="E9596" s="2" t="s">
        <v>37</v>
      </c>
      <c r="F9596" s="2" t="s">
        <v>7963</v>
      </c>
      <c r="G9596" s="2" t="s">
        <v>29</v>
      </c>
      <c r="H9596" s="2" t="s">
        <v>503</v>
      </c>
      <c r="I9596" s="2" t="s">
        <v>163</v>
      </c>
      <c r="J9596" s="2" t="s">
        <v>164</v>
      </c>
      <c r="K9596" s="2" t="s">
        <v>33</v>
      </c>
      <c r="L9596" s="10">
        <v>43440.0</v>
      </c>
      <c r="M9596" s="2" t="s">
        <v>34</v>
      </c>
      <c r="N9596" s="11">
        <v>0.4</v>
      </c>
      <c r="O9596" s="12">
        <v>-386.0</v>
      </c>
      <c r="P9596" s="13">
        <v>-0.2</v>
      </c>
      <c r="Q9596" s="13">
        <v>1932.0</v>
      </c>
      <c r="R9596" s="13">
        <f t="shared" si="1"/>
        <v>3220</v>
      </c>
      <c r="S9596" s="14">
        <f t="shared" si="2"/>
        <v>460</v>
      </c>
      <c r="T9596" s="14">
        <f t="shared" si="3"/>
        <v>-0.1997929607</v>
      </c>
      <c r="U9596" s="15" t="str">
        <f>vlookup(F9596,'Sub categories'!$A:$C,3,False)</f>
        <v>Phones</v>
      </c>
      <c r="V9596" s="16">
        <f t="shared" si="4"/>
        <v>4</v>
      </c>
      <c r="W9596" s="17">
        <f t="array" ref="W9596">INDEX(shipping_prices!$C$1:$F10823,MATCH(I9596,shipping_prices!$A$1:$A10823,0),MATCH(M9596,shipping_prices!$C$1:$F$1,0))</f>
        <v>7.98</v>
      </c>
      <c r="X9596" s="15" t="str">
        <f t="shared" si="5"/>
        <v>Stefania PerrinoPhiladelphiaPennsylvania</v>
      </c>
      <c r="Y9596" s="15" t="str">
        <f t="shared" si="6"/>
        <v>loss</v>
      </c>
    </row>
    <row r="9597" hidden="1">
      <c r="A9597" s="1">
        <v>43436.0</v>
      </c>
      <c r="B9597" s="2" t="s">
        <v>8232</v>
      </c>
      <c r="C9597" s="2">
        <v>2.0</v>
      </c>
      <c r="D9597" s="2" t="s">
        <v>4075</v>
      </c>
      <c r="E9597" s="2" t="s">
        <v>49</v>
      </c>
      <c r="F9597" s="2" t="s">
        <v>2080</v>
      </c>
      <c r="G9597" s="2" t="s">
        <v>39</v>
      </c>
      <c r="H9597" s="2" t="s">
        <v>79</v>
      </c>
      <c r="I9597" s="2" t="s">
        <v>1088</v>
      </c>
      <c r="J9597" s="2" t="s">
        <v>552</v>
      </c>
      <c r="K9597" s="2" t="s">
        <v>77</v>
      </c>
      <c r="L9597" s="10">
        <v>43443.0</v>
      </c>
      <c r="M9597" s="2" t="s">
        <v>142</v>
      </c>
      <c r="N9597" s="11">
        <v>0.0</v>
      </c>
      <c r="O9597" s="12">
        <v>7.0</v>
      </c>
      <c r="P9597" s="13">
        <v>0.49</v>
      </c>
      <c r="Q9597" s="13">
        <v>15.0</v>
      </c>
      <c r="R9597" s="13">
        <f t="shared" si="1"/>
        <v>15</v>
      </c>
      <c r="S9597" s="14">
        <f t="shared" si="2"/>
        <v>7.5</v>
      </c>
      <c r="T9597" s="14">
        <f t="shared" si="3"/>
        <v>0.4666666667</v>
      </c>
      <c r="U9597" s="15" t="str">
        <f>vlookup(F9597,'Sub categories'!$A:$C,3,False)</f>
        <v>Envelopes</v>
      </c>
      <c r="V9597" s="16">
        <f t="shared" si="4"/>
        <v>7</v>
      </c>
      <c r="W9597" s="17">
        <f t="array" ref="W9597">INDEX(shipping_prices!$C$1:$F10824,MATCH(I9597,shipping_prices!$A$1:$A10824,0),MATCH(M9597,shipping_prices!$C$1:$F$1,0))</f>
        <v>24.93</v>
      </c>
      <c r="X9597" s="15" t="str">
        <f t="shared" si="5"/>
        <v>Arthur WiedigerMinneapolisMinnesota</v>
      </c>
      <c r="Y9597" s="15" t="str">
        <f t="shared" si="6"/>
        <v>Low</v>
      </c>
    </row>
    <row r="9598" hidden="1">
      <c r="A9598" s="1">
        <v>43436.0</v>
      </c>
      <c r="B9598" s="2" t="s">
        <v>8233</v>
      </c>
      <c r="C9598" s="2">
        <v>2.0</v>
      </c>
      <c r="D9598" s="2" t="s">
        <v>819</v>
      </c>
      <c r="E9598" s="2" t="s">
        <v>37</v>
      </c>
      <c r="F9598" s="2" t="s">
        <v>4847</v>
      </c>
      <c r="G9598" s="2" t="s">
        <v>39</v>
      </c>
      <c r="H9598" s="2" t="s">
        <v>193</v>
      </c>
      <c r="I9598" s="2" t="s">
        <v>31</v>
      </c>
      <c r="J9598" s="2" t="s">
        <v>32</v>
      </c>
      <c r="K9598" s="2" t="s">
        <v>33</v>
      </c>
      <c r="L9598" s="10">
        <v>43448.0</v>
      </c>
      <c r="M9598" s="2" t="s">
        <v>34</v>
      </c>
      <c r="N9598" s="11">
        <v>0.0</v>
      </c>
      <c r="O9598" s="12">
        <v>10.0</v>
      </c>
      <c r="P9598" s="13">
        <v>0.48</v>
      </c>
      <c r="Q9598" s="13">
        <v>21.0</v>
      </c>
      <c r="R9598" s="13">
        <f t="shared" si="1"/>
        <v>21</v>
      </c>
      <c r="S9598" s="14">
        <f t="shared" si="2"/>
        <v>10.5</v>
      </c>
      <c r="T9598" s="14">
        <f t="shared" si="3"/>
        <v>0.4761904762</v>
      </c>
      <c r="U9598" s="15" t="str">
        <f>vlookup(F9598,'Sub categories'!$A:$C,3,False)</f>
        <v>Labels</v>
      </c>
      <c r="V9598" s="16">
        <f t="shared" si="4"/>
        <v>12</v>
      </c>
      <c r="W9598" s="17">
        <f t="array" ref="W9598">INDEX(shipping_prices!$C$1:$F10825,MATCH(I9598,shipping_prices!$A$1:$A10825,0),MATCH(M9598,shipping_prices!$C$1:$F$1,0))</f>
        <v>10.09</v>
      </c>
      <c r="X9598" s="15" t="str">
        <f t="shared" si="5"/>
        <v>Don JonesNew York CityNew York</v>
      </c>
      <c r="Y9598" s="15" t="str">
        <f t="shared" si="6"/>
        <v>Low</v>
      </c>
    </row>
    <row r="9599" hidden="1">
      <c r="A9599" s="1">
        <v>43436.0</v>
      </c>
      <c r="B9599" s="2" t="s">
        <v>8234</v>
      </c>
      <c r="C9599" s="2">
        <v>3.0</v>
      </c>
      <c r="D9599" s="2" t="s">
        <v>978</v>
      </c>
      <c r="E9599" s="2" t="s">
        <v>37</v>
      </c>
      <c r="F9599" s="2" t="s">
        <v>840</v>
      </c>
      <c r="G9599" s="2" t="s">
        <v>39</v>
      </c>
      <c r="H9599" s="2" t="s">
        <v>841</v>
      </c>
      <c r="I9599" s="2" t="s">
        <v>140</v>
      </c>
      <c r="J9599" s="2" t="s">
        <v>141</v>
      </c>
      <c r="K9599" s="2" t="s">
        <v>77</v>
      </c>
      <c r="L9599" s="10">
        <v>43438.0</v>
      </c>
      <c r="M9599" s="2" t="s">
        <v>90</v>
      </c>
      <c r="N9599" s="11">
        <v>0.8</v>
      </c>
      <c r="O9599" s="12">
        <v>-6.0</v>
      </c>
      <c r="P9599" s="13">
        <v>-1.75</v>
      </c>
      <c r="Q9599" s="13">
        <v>4.0</v>
      </c>
      <c r="R9599" s="13">
        <f t="shared" si="1"/>
        <v>20</v>
      </c>
      <c r="S9599" s="14">
        <f t="shared" si="2"/>
        <v>6.666666667</v>
      </c>
      <c r="T9599" s="14">
        <f t="shared" si="3"/>
        <v>-1.5</v>
      </c>
      <c r="U9599" s="15" t="str">
        <f>vlookup(F9599,'Sub categories'!$A:$C,3,False)</f>
        <v>Binders</v>
      </c>
      <c r="V9599" s="16">
        <f t="shared" si="4"/>
        <v>2</v>
      </c>
      <c r="W9599" s="17">
        <f t="array" ref="W9599">INDEX(shipping_prices!$C$1:$F10826,MATCH(I9599,shipping_prices!$A$1:$A10826,0),MATCH(M9599,shipping_prices!$C$1:$F$1,0))</f>
        <v>7.39</v>
      </c>
      <c r="X9599" s="15" t="str">
        <f t="shared" si="5"/>
        <v>Tiffany HouseChicagoIllinois</v>
      </c>
      <c r="Y9599" s="15" t="str">
        <f t="shared" si="6"/>
        <v>loss</v>
      </c>
    </row>
    <row r="9600">
      <c r="A9600" s="1">
        <v>43436.0</v>
      </c>
      <c r="B9600" s="2" t="s">
        <v>8234</v>
      </c>
      <c r="C9600" s="2">
        <v>3.0</v>
      </c>
      <c r="D9600" s="2" t="s">
        <v>978</v>
      </c>
      <c r="E9600" s="2" t="s">
        <v>37</v>
      </c>
      <c r="F9600" s="2" t="s">
        <v>5539</v>
      </c>
      <c r="G9600" s="2" t="s">
        <v>45</v>
      </c>
      <c r="H9600" s="2" t="s">
        <v>227</v>
      </c>
      <c r="I9600" s="2" t="s">
        <v>140</v>
      </c>
      <c r="J9600" s="2" t="s">
        <v>141</v>
      </c>
      <c r="K9600" s="2" t="s">
        <v>77</v>
      </c>
      <c r="L9600" s="10">
        <v>43438.0</v>
      </c>
      <c r="M9600" s="2" t="s">
        <v>90</v>
      </c>
      <c r="N9600" s="11">
        <v>0.3</v>
      </c>
      <c r="O9600" s="12">
        <v>-29.0</v>
      </c>
      <c r="P9600" s="13">
        <v>-0.27</v>
      </c>
      <c r="Q9600" s="13">
        <v>107.0</v>
      </c>
      <c r="R9600" s="13">
        <f t="shared" si="1"/>
        <v>152.8571429</v>
      </c>
      <c r="S9600" s="14">
        <f t="shared" si="2"/>
        <v>50.95238095</v>
      </c>
      <c r="T9600" s="14">
        <f t="shared" si="3"/>
        <v>-0.2710280374</v>
      </c>
      <c r="U9600" s="15" t="str">
        <f>vlookup(F9600,'Sub categories'!$A:$C,3,False)</f>
        <v>Chairs</v>
      </c>
      <c r="V9600" s="16">
        <f t="shared" si="4"/>
        <v>2</v>
      </c>
      <c r="W9600" s="17">
        <f t="array" ref="W9600">INDEX(shipping_prices!$C$1:$F10827,MATCH(I9600,shipping_prices!$A$1:$A10827,0),MATCH(M9600,shipping_prices!$C$1:$F$1,0))</f>
        <v>7.39</v>
      </c>
      <c r="X9600" s="15" t="str">
        <f t="shared" si="5"/>
        <v>Tiffany HouseChicagoIllinois</v>
      </c>
      <c r="Y9600" s="15" t="str">
        <f t="shared" si="6"/>
        <v>loss</v>
      </c>
    </row>
    <row r="9601" hidden="1">
      <c r="A9601" s="1">
        <v>43436.0</v>
      </c>
      <c r="B9601" s="2" t="s">
        <v>8235</v>
      </c>
      <c r="C9601" s="2">
        <v>6.0</v>
      </c>
      <c r="D9601" s="2" t="s">
        <v>2941</v>
      </c>
      <c r="E9601" s="2" t="s">
        <v>27</v>
      </c>
      <c r="F9601" s="2" t="s">
        <v>1952</v>
      </c>
      <c r="G9601" s="2" t="s">
        <v>29</v>
      </c>
      <c r="H9601" s="2" t="s">
        <v>1953</v>
      </c>
      <c r="I9601" s="2" t="s">
        <v>1410</v>
      </c>
      <c r="J9601" s="2" t="s">
        <v>32</v>
      </c>
      <c r="K9601" s="2" t="s">
        <v>33</v>
      </c>
      <c r="L9601" s="10">
        <v>43436.0</v>
      </c>
      <c r="M9601" s="2" t="s">
        <v>469</v>
      </c>
      <c r="N9601" s="11">
        <v>0.0</v>
      </c>
      <c r="O9601" s="12">
        <v>6.0</v>
      </c>
      <c r="P9601" s="13">
        <v>0.05</v>
      </c>
      <c r="Q9601" s="13">
        <v>120.0</v>
      </c>
      <c r="R9601" s="13">
        <f t="shared" si="1"/>
        <v>120</v>
      </c>
      <c r="S9601" s="14">
        <f t="shared" si="2"/>
        <v>20</v>
      </c>
      <c r="T9601" s="14">
        <f t="shared" si="3"/>
        <v>0.05</v>
      </c>
      <c r="U9601" s="15" t="str">
        <f>vlookup(F9601,'Sub categories'!$A:$C,3,False)</f>
        <v>Phones</v>
      </c>
      <c r="V9601" s="16">
        <f t="shared" si="4"/>
        <v>0</v>
      </c>
      <c r="W9601" s="17">
        <f t="array" ref="W9601">INDEX(shipping_prices!$C$1:$F10828,MATCH(I9601,shipping_prices!$A$1:$A10828,0),MATCH(M9601,shipping_prices!$C$1:$F$1,0))</f>
        <v>54.35</v>
      </c>
      <c r="X9601" s="15" t="str">
        <f t="shared" si="5"/>
        <v>Charlotte MeltonUticaNew York</v>
      </c>
      <c r="Y9601" s="15" t="str">
        <f t="shared" si="6"/>
        <v>Low</v>
      </c>
    </row>
    <row r="9602" hidden="1">
      <c r="A9602" s="1">
        <v>43437.0</v>
      </c>
      <c r="B9602" s="2" t="s">
        <v>8236</v>
      </c>
      <c r="C9602" s="2">
        <v>3.0</v>
      </c>
      <c r="D9602" s="2" t="s">
        <v>3121</v>
      </c>
      <c r="E9602" s="2" t="s">
        <v>37</v>
      </c>
      <c r="F9602" s="2" t="s">
        <v>1878</v>
      </c>
      <c r="G9602" s="2" t="s">
        <v>39</v>
      </c>
      <c r="H9602" s="2" t="s">
        <v>216</v>
      </c>
      <c r="I9602" s="2" t="s">
        <v>179</v>
      </c>
      <c r="J9602" s="2" t="s">
        <v>1156</v>
      </c>
      <c r="K9602" s="2" t="s">
        <v>33</v>
      </c>
      <c r="L9602" s="10">
        <v>43437.0</v>
      </c>
      <c r="M9602" s="2" t="s">
        <v>469</v>
      </c>
      <c r="N9602" s="11">
        <v>0.0</v>
      </c>
      <c r="O9602" s="12">
        <v>5.0</v>
      </c>
      <c r="P9602" s="13">
        <v>0.3</v>
      </c>
      <c r="Q9602" s="13">
        <v>18.0</v>
      </c>
      <c r="R9602" s="13">
        <f t="shared" si="1"/>
        <v>18</v>
      </c>
      <c r="S9602" s="14">
        <f t="shared" si="2"/>
        <v>6</v>
      </c>
      <c r="T9602" s="14">
        <f t="shared" si="3"/>
        <v>0.2777777778</v>
      </c>
      <c r="U9602" s="15" t="str">
        <f>vlookup(F9602,'Sub categories'!$A:$C,3,False)</f>
        <v>Art</v>
      </c>
      <c r="V9602" s="16">
        <f t="shared" si="4"/>
        <v>0</v>
      </c>
      <c r="W9602" s="17">
        <f t="array" ref="W9602">INDEX(shipping_prices!$C$1:$F10829,MATCH(I9602,shipping_prices!$A$1:$A10829,0),MATCH(M9602,shipping_prices!$C$1:$F$1,0))</f>
        <v>47.77</v>
      </c>
      <c r="X9602" s="15" t="str">
        <f t="shared" si="5"/>
        <v>Brenda BowmanColumbiaMaryland</v>
      </c>
      <c r="Y9602" s="15" t="str">
        <f t="shared" si="6"/>
        <v>Low</v>
      </c>
    </row>
    <row r="9603" hidden="1">
      <c r="A9603" s="1">
        <v>43437.0</v>
      </c>
      <c r="B9603" s="2" t="s">
        <v>8236</v>
      </c>
      <c r="C9603" s="2">
        <v>5.0</v>
      </c>
      <c r="D9603" s="2" t="s">
        <v>3121</v>
      </c>
      <c r="E9603" s="2" t="s">
        <v>37</v>
      </c>
      <c r="F9603" s="2" t="s">
        <v>1829</v>
      </c>
      <c r="G9603" s="2" t="s">
        <v>39</v>
      </c>
      <c r="H9603" s="2" t="s">
        <v>789</v>
      </c>
      <c r="I9603" s="2" t="s">
        <v>179</v>
      </c>
      <c r="J9603" s="2" t="s">
        <v>1156</v>
      </c>
      <c r="K9603" s="2" t="s">
        <v>33</v>
      </c>
      <c r="L9603" s="10">
        <v>43437.0</v>
      </c>
      <c r="M9603" s="2" t="s">
        <v>469</v>
      </c>
      <c r="N9603" s="11">
        <v>0.0</v>
      </c>
      <c r="O9603" s="12">
        <v>59.0</v>
      </c>
      <c r="P9603" s="13">
        <v>0.27</v>
      </c>
      <c r="Q9603" s="13">
        <v>220.0</v>
      </c>
      <c r="R9603" s="13">
        <f t="shared" si="1"/>
        <v>220</v>
      </c>
      <c r="S9603" s="14">
        <f t="shared" si="2"/>
        <v>44</v>
      </c>
      <c r="T9603" s="14">
        <f t="shared" si="3"/>
        <v>0.2681818182</v>
      </c>
      <c r="U9603" s="15" t="str">
        <f>vlookup(F9603,'Sub categories'!$A:$C,3,False)</f>
        <v>Art</v>
      </c>
      <c r="V9603" s="16">
        <f t="shared" si="4"/>
        <v>0</v>
      </c>
      <c r="W9603" s="17">
        <f t="array" ref="W9603">INDEX(shipping_prices!$C$1:$F10830,MATCH(I9603,shipping_prices!$A$1:$A10830,0),MATCH(M9603,shipping_prices!$C$1:$F$1,0))</f>
        <v>47.77</v>
      </c>
      <c r="X9603" s="15" t="str">
        <f t="shared" si="5"/>
        <v>Brenda BowmanColumbiaMaryland</v>
      </c>
      <c r="Y9603" s="15" t="str">
        <f t="shared" si="6"/>
        <v>High</v>
      </c>
    </row>
    <row r="9604">
      <c r="A9604" s="1">
        <v>43437.0</v>
      </c>
      <c r="B9604" s="2" t="s">
        <v>8236</v>
      </c>
      <c r="C9604" s="2">
        <v>5.0</v>
      </c>
      <c r="D9604" s="2" t="s">
        <v>3121</v>
      </c>
      <c r="E9604" s="2" t="s">
        <v>37</v>
      </c>
      <c r="F9604" s="2" t="s">
        <v>4890</v>
      </c>
      <c r="G9604" s="2" t="s">
        <v>45</v>
      </c>
      <c r="H9604" s="2" t="s">
        <v>46</v>
      </c>
      <c r="I9604" s="2" t="s">
        <v>179</v>
      </c>
      <c r="J9604" s="2" t="s">
        <v>1156</v>
      </c>
      <c r="K9604" s="2" t="s">
        <v>33</v>
      </c>
      <c r="L9604" s="10">
        <v>43437.0</v>
      </c>
      <c r="M9604" s="2" t="s">
        <v>469</v>
      </c>
      <c r="N9604" s="11">
        <v>0.0</v>
      </c>
      <c r="O9604" s="12">
        <v>374.0</v>
      </c>
      <c r="P9604" s="13">
        <v>0.21</v>
      </c>
      <c r="Q9604" s="13">
        <v>1780.0</v>
      </c>
      <c r="R9604" s="13">
        <f t="shared" si="1"/>
        <v>1780</v>
      </c>
      <c r="S9604" s="14">
        <f t="shared" si="2"/>
        <v>356</v>
      </c>
      <c r="T9604" s="14">
        <f t="shared" si="3"/>
        <v>0.2101123596</v>
      </c>
      <c r="U9604" s="15" t="str">
        <f>vlookup(F9604,'Sub categories'!$A:$C,3,False)</f>
        <v>Chairs</v>
      </c>
      <c r="V9604" s="16">
        <f t="shared" si="4"/>
        <v>0</v>
      </c>
      <c r="W9604" s="17">
        <f t="array" ref="W9604">INDEX(shipping_prices!$C$1:$F10831,MATCH(I9604,shipping_prices!$A$1:$A10831,0),MATCH(M9604,shipping_prices!$C$1:$F$1,0))</f>
        <v>47.77</v>
      </c>
      <c r="X9604" s="15" t="str">
        <f t="shared" si="5"/>
        <v>Brenda BowmanColumbiaMaryland</v>
      </c>
      <c r="Y9604" s="15" t="str">
        <f t="shared" si="6"/>
        <v>High</v>
      </c>
    </row>
    <row r="9605" hidden="1">
      <c r="A9605" s="1">
        <v>43437.0</v>
      </c>
      <c r="B9605" s="2" t="s">
        <v>8237</v>
      </c>
      <c r="C9605" s="2">
        <v>9.0</v>
      </c>
      <c r="D9605" s="2" t="s">
        <v>735</v>
      </c>
      <c r="E9605" s="2" t="s">
        <v>49</v>
      </c>
      <c r="F9605" s="2" t="s">
        <v>3532</v>
      </c>
      <c r="G9605" s="2" t="s">
        <v>39</v>
      </c>
      <c r="H9605" s="2" t="s">
        <v>79</v>
      </c>
      <c r="I9605" s="2" t="s">
        <v>41</v>
      </c>
      <c r="J9605" s="2" t="s">
        <v>42</v>
      </c>
      <c r="K9605" s="2" t="s">
        <v>43</v>
      </c>
      <c r="L9605" s="10">
        <v>43440.0</v>
      </c>
      <c r="M9605" s="2" t="s">
        <v>34</v>
      </c>
      <c r="N9605" s="11">
        <v>0.2</v>
      </c>
      <c r="O9605" s="12">
        <v>5.0</v>
      </c>
      <c r="P9605" s="13">
        <v>0.36</v>
      </c>
      <c r="Q9605" s="13">
        <v>15.0</v>
      </c>
      <c r="R9605" s="13">
        <f t="shared" si="1"/>
        <v>18.75</v>
      </c>
      <c r="S9605" s="14">
        <f t="shared" si="2"/>
        <v>2.083333333</v>
      </c>
      <c r="T9605" s="14">
        <f t="shared" si="3"/>
        <v>0.3333333333</v>
      </c>
      <c r="U9605" s="15" t="str">
        <f>vlookup(F9605,'Sub categories'!$A:$C,3,False)</f>
        <v>Binders</v>
      </c>
      <c r="V9605" s="16">
        <f t="shared" si="4"/>
        <v>3</v>
      </c>
      <c r="W9605" s="17">
        <f t="array" ref="W9605">INDEX(shipping_prices!$C$1:$F10832,MATCH(I9605,shipping_prices!$A$1:$A10832,0),MATCH(M9605,shipping_prices!$C$1:$F$1,0))</f>
        <v>10.99</v>
      </c>
      <c r="X9605" s="15" t="str">
        <f t="shared" si="5"/>
        <v>Ben FerrerSan FranciscoCalifornia</v>
      </c>
      <c r="Y9605" s="15" t="str">
        <f t="shared" si="6"/>
        <v>Low</v>
      </c>
    </row>
    <row r="9606">
      <c r="A9606" s="1">
        <v>43437.0</v>
      </c>
      <c r="B9606" s="2" t="s">
        <v>8238</v>
      </c>
      <c r="C9606" s="2">
        <v>5.0</v>
      </c>
      <c r="D9606" s="2" t="s">
        <v>1004</v>
      </c>
      <c r="E9606" s="2" t="s">
        <v>27</v>
      </c>
      <c r="F9606" s="2" t="s">
        <v>2146</v>
      </c>
      <c r="G9606" s="2" t="s">
        <v>45</v>
      </c>
      <c r="H9606" s="2" t="s">
        <v>604</v>
      </c>
      <c r="I9606" s="2" t="s">
        <v>1225</v>
      </c>
      <c r="J9606" s="2" t="s">
        <v>76</v>
      </c>
      <c r="K9606" s="2" t="s">
        <v>77</v>
      </c>
      <c r="L9606" s="10">
        <v>43440.0</v>
      </c>
      <c r="M9606" s="2" t="s">
        <v>90</v>
      </c>
      <c r="N9606" s="11">
        <v>0.6</v>
      </c>
      <c r="O9606" s="12">
        <v>-20.0</v>
      </c>
      <c r="P9606" s="13">
        <v>-0.65</v>
      </c>
      <c r="Q9606" s="13">
        <v>31.0</v>
      </c>
      <c r="R9606" s="13">
        <f t="shared" si="1"/>
        <v>77.5</v>
      </c>
      <c r="S9606" s="14">
        <f t="shared" si="2"/>
        <v>15.5</v>
      </c>
      <c r="T9606" s="14">
        <f t="shared" si="3"/>
        <v>-0.6451612903</v>
      </c>
      <c r="U9606" s="15" t="str">
        <f>vlookup(F9606,'Sub categories'!$A:$C,3,False)</f>
        <v>Furnishings</v>
      </c>
      <c r="V9606" s="16">
        <f t="shared" si="4"/>
        <v>3</v>
      </c>
      <c r="W9606" s="17">
        <f t="array" ref="W9606">INDEX(shipping_prices!$C$1:$F10833,MATCH(I9606,shipping_prices!$A$1:$A10833,0),MATCH(M9606,shipping_prices!$C$1:$F$1,0))</f>
        <v>4</v>
      </c>
      <c r="X9606" s="15" t="str">
        <f t="shared" si="5"/>
        <v>Liz CarlisleDallasTexas</v>
      </c>
      <c r="Y9606" s="15" t="str">
        <f t="shared" si="6"/>
        <v>loss</v>
      </c>
    </row>
    <row r="9607" hidden="1">
      <c r="A9607" s="1">
        <v>43437.0</v>
      </c>
      <c r="B9607" s="2" t="s">
        <v>8239</v>
      </c>
      <c r="C9607" s="2">
        <v>3.0</v>
      </c>
      <c r="D9607" s="2" t="s">
        <v>4548</v>
      </c>
      <c r="E9607" s="2" t="s">
        <v>27</v>
      </c>
      <c r="F9607" s="2" t="s">
        <v>3769</v>
      </c>
      <c r="G9607" s="2" t="s">
        <v>39</v>
      </c>
      <c r="H9607" s="2" t="s">
        <v>1002</v>
      </c>
      <c r="I9607" s="2" t="s">
        <v>7617</v>
      </c>
      <c r="J9607" s="2" t="s">
        <v>76</v>
      </c>
      <c r="K9607" s="2" t="s">
        <v>77</v>
      </c>
      <c r="L9607" s="10">
        <v>43440.0</v>
      </c>
      <c r="M9607" s="2" t="s">
        <v>34</v>
      </c>
      <c r="N9607" s="11">
        <v>0.8</v>
      </c>
      <c r="O9607" s="12">
        <v>-7.0</v>
      </c>
      <c r="P9607" s="13">
        <v>-2.75</v>
      </c>
      <c r="Q9607" s="13">
        <v>3.0</v>
      </c>
      <c r="R9607" s="13">
        <f t="shared" si="1"/>
        <v>15</v>
      </c>
      <c r="S9607" s="14">
        <f t="shared" si="2"/>
        <v>5</v>
      </c>
      <c r="T9607" s="14">
        <f t="shared" si="3"/>
        <v>-2.333333333</v>
      </c>
      <c r="U9607" s="15" t="str">
        <f>vlookup(F9607,'Sub categories'!$A:$C,3,False)</f>
        <v>Appliances</v>
      </c>
      <c r="V9607" s="16">
        <f t="shared" si="4"/>
        <v>3</v>
      </c>
      <c r="W9607" s="17">
        <f t="array" ref="W9607">INDEX(shipping_prices!$C$1:$F10834,MATCH(I9607,shipping_prices!$A$1:$A10834,0),MATCH(M9607,shipping_prices!$C$1:$F$1,0))</f>
        <v>13.36</v>
      </c>
      <c r="X9607" s="15" t="str">
        <f t="shared" si="5"/>
        <v>Carol DarleyTylerTexas</v>
      </c>
      <c r="Y9607" s="15" t="str">
        <f t="shared" si="6"/>
        <v>loss</v>
      </c>
    </row>
    <row r="9608" hidden="1">
      <c r="A9608" s="1">
        <v>43437.0</v>
      </c>
      <c r="B9608" s="2" t="s">
        <v>8239</v>
      </c>
      <c r="C9608" s="2">
        <v>3.0</v>
      </c>
      <c r="D9608" s="2" t="s">
        <v>4548</v>
      </c>
      <c r="E9608" s="2" t="s">
        <v>27</v>
      </c>
      <c r="F9608" s="2" t="s">
        <v>2553</v>
      </c>
      <c r="G9608" s="2" t="s">
        <v>29</v>
      </c>
      <c r="H9608" s="2" t="s">
        <v>1426</v>
      </c>
      <c r="I9608" s="2" t="s">
        <v>7617</v>
      </c>
      <c r="J9608" s="2" t="s">
        <v>76</v>
      </c>
      <c r="K9608" s="2" t="s">
        <v>77</v>
      </c>
      <c r="L9608" s="10">
        <v>43440.0</v>
      </c>
      <c r="M9608" s="2" t="s">
        <v>34</v>
      </c>
      <c r="N9608" s="11">
        <v>0.2</v>
      </c>
      <c r="O9608" s="12">
        <v>5.0</v>
      </c>
      <c r="P9608" s="13">
        <v>0.16</v>
      </c>
      <c r="Q9608" s="13">
        <v>28.0</v>
      </c>
      <c r="R9608" s="13">
        <f t="shared" si="1"/>
        <v>35</v>
      </c>
      <c r="S9608" s="14">
        <f t="shared" si="2"/>
        <v>11.66666667</v>
      </c>
      <c r="T9608" s="14">
        <f t="shared" si="3"/>
        <v>0.1785714286</v>
      </c>
      <c r="U9608" s="15" t="str">
        <f>vlookup(F9608,'Sub categories'!$A:$C,3,False)</f>
        <v>Accessories</v>
      </c>
      <c r="V9608" s="16">
        <f t="shared" si="4"/>
        <v>3</v>
      </c>
      <c r="W9608" s="17">
        <f t="array" ref="W9608">INDEX(shipping_prices!$C$1:$F10835,MATCH(I9608,shipping_prices!$A$1:$A10835,0),MATCH(M9608,shipping_prices!$C$1:$F$1,0))</f>
        <v>13.36</v>
      </c>
      <c r="X9608" s="15" t="str">
        <f t="shared" si="5"/>
        <v>Carol DarleyTylerTexas</v>
      </c>
      <c r="Y9608" s="15" t="str">
        <f t="shared" si="6"/>
        <v>Low</v>
      </c>
    </row>
    <row r="9609">
      <c r="A9609" s="1">
        <v>43437.0</v>
      </c>
      <c r="B9609" s="2" t="s">
        <v>8239</v>
      </c>
      <c r="C9609" s="2">
        <v>3.0</v>
      </c>
      <c r="D9609" s="2" t="s">
        <v>4548</v>
      </c>
      <c r="E9609" s="2" t="s">
        <v>27</v>
      </c>
      <c r="F9609" s="2" t="s">
        <v>1398</v>
      </c>
      <c r="G9609" s="2" t="s">
        <v>45</v>
      </c>
      <c r="H9609" s="2" t="s">
        <v>485</v>
      </c>
      <c r="I9609" s="2" t="s">
        <v>7617</v>
      </c>
      <c r="J9609" s="2" t="s">
        <v>76</v>
      </c>
      <c r="K9609" s="2" t="s">
        <v>77</v>
      </c>
      <c r="L9609" s="10">
        <v>43440.0</v>
      </c>
      <c r="M9609" s="2" t="s">
        <v>34</v>
      </c>
      <c r="N9609" s="11">
        <v>0.6</v>
      </c>
      <c r="O9609" s="12">
        <v>-41.0</v>
      </c>
      <c r="P9609" s="13">
        <v>-0.5</v>
      </c>
      <c r="Q9609" s="13">
        <v>83.0</v>
      </c>
      <c r="R9609" s="13">
        <f t="shared" si="1"/>
        <v>207.5</v>
      </c>
      <c r="S9609" s="14">
        <f t="shared" si="2"/>
        <v>69.16666667</v>
      </c>
      <c r="T9609" s="14">
        <f t="shared" si="3"/>
        <v>-0.4939759036</v>
      </c>
      <c r="U9609" s="15" t="str">
        <f>vlookup(F9609,'Sub categories'!$A:$C,3,False)</f>
        <v>Furnishings</v>
      </c>
      <c r="V9609" s="16">
        <f t="shared" si="4"/>
        <v>3</v>
      </c>
      <c r="W9609" s="17">
        <f t="array" ref="W9609">INDEX(shipping_prices!$C$1:$F10836,MATCH(I9609,shipping_prices!$A$1:$A10836,0),MATCH(M9609,shipping_prices!$C$1:$F$1,0))</f>
        <v>13.36</v>
      </c>
      <c r="X9609" s="15" t="str">
        <f t="shared" si="5"/>
        <v>Carol DarleyTylerTexas</v>
      </c>
      <c r="Y9609" s="15" t="str">
        <f t="shared" si="6"/>
        <v>loss</v>
      </c>
    </row>
    <row r="9610" hidden="1">
      <c r="A9610" s="1">
        <v>43437.0</v>
      </c>
      <c r="B9610" s="2" t="s">
        <v>8239</v>
      </c>
      <c r="C9610" s="2">
        <v>3.0</v>
      </c>
      <c r="D9610" s="2" t="s">
        <v>4548</v>
      </c>
      <c r="E9610" s="2" t="s">
        <v>27</v>
      </c>
      <c r="F9610" s="2" t="s">
        <v>1482</v>
      </c>
      <c r="G9610" s="2" t="s">
        <v>39</v>
      </c>
      <c r="H9610" s="2" t="s">
        <v>284</v>
      </c>
      <c r="I9610" s="2" t="s">
        <v>7617</v>
      </c>
      <c r="J9610" s="2" t="s">
        <v>76</v>
      </c>
      <c r="K9610" s="2" t="s">
        <v>77</v>
      </c>
      <c r="L9610" s="10">
        <v>43440.0</v>
      </c>
      <c r="M9610" s="2" t="s">
        <v>34</v>
      </c>
      <c r="N9610" s="11">
        <v>0.8</v>
      </c>
      <c r="O9610" s="12">
        <v>-320.0</v>
      </c>
      <c r="P9610" s="13">
        <v>-1.75</v>
      </c>
      <c r="Q9610" s="13">
        <v>183.0</v>
      </c>
      <c r="R9610" s="13">
        <f t="shared" si="1"/>
        <v>915</v>
      </c>
      <c r="S9610" s="14">
        <f t="shared" si="2"/>
        <v>305</v>
      </c>
      <c r="T9610" s="14">
        <f t="shared" si="3"/>
        <v>-1.74863388</v>
      </c>
      <c r="U9610" s="15" t="str">
        <f>vlookup(F9610,'Sub categories'!$A:$C,3,False)</f>
        <v>Binders</v>
      </c>
      <c r="V9610" s="16">
        <f t="shared" si="4"/>
        <v>3</v>
      </c>
      <c r="W9610" s="17">
        <f t="array" ref="W9610">INDEX(shipping_prices!$C$1:$F10837,MATCH(I9610,shipping_prices!$A$1:$A10837,0),MATCH(M9610,shipping_prices!$C$1:$F$1,0))</f>
        <v>13.36</v>
      </c>
      <c r="X9610" s="15" t="str">
        <f t="shared" si="5"/>
        <v>Carol DarleyTylerTexas</v>
      </c>
      <c r="Y9610" s="15" t="str">
        <f t="shared" si="6"/>
        <v>loss</v>
      </c>
    </row>
    <row r="9611" hidden="1">
      <c r="A9611" s="1">
        <v>43437.0</v>
      </c>
      <c r="B9611" s="2" t="s">
        <v>8240</v>
      </c>
      <c r="C9611" s="2">
        <v>3.0</v>
      </c>
      <c r="D9611" s="2" t="s">
        <v>1564</v>
      </c>
      <c r="E9611" s="2" t="s">
        <v>49</v>
      </c>
      <c r="F9611" s="2" t="s">
        <v>3206</v>
      </c>
      <c r="G9611" s="2" t="s">
        <v>39</v>
      </c>
      <c r="H9611" s="2" t="s">
        <v>288</v>
      </c>
      <c r="I9611" s="2" t="s">
        <v>140</v>
      </c>
      <c r="J9611" s="2" t="s">
        <v>141</v>
      </c>
      <c r="K9611" s="2" t="s">
        <v>77</v>
      </c>
      <c r="L9611" s="10">
        <v>43439.0</v>
      </c>
      <c r="M9611" s="2" t="s">
        <v>142</v>
      </c>
      <c r="N9611" s="11">
        <v>0.2</v>
      </c>
      <c r="O9611" s="12">
        <v>-49.0</v>
      </c>
      <c r="P9611" s="13">
        <v>-0.21</v>
      </c>
      <c r="Q9611" s="13">
        <v>230.0</v>
      </c>
      <c r="R9611" s="13">
        <f t="shared" si="1"/>
        <v>287.5</v>
      </c>
      <c r="S9611" s="14">
        <f t="shared" si="2"/>
        <v>95.83333333</v>
      </c>
      <c r="T9611" s="14">
        <f t="shared" si="3"/>
        <v>-0.2130434783</v>
      </c>
      <c r="U9611" s="15" t="str">
        <f>vlookup(F9611,'Sub categories'!$A:$C,3,False)</f>
        <v>Storage</v>
      </c>
      <c r="V9611" s="16">
        <f t="shared" si="4"/>
        <v>2</v>
      </c>
      <c r="W9611" s="17">
        <f t="array" ref="W9611">INDEX(shipping_prices!$C$1:$F10838,MATCH(I9611,shipping_prices!$A$1:$A10838,0),MATCH(M9611,shipping_prices!$C$1:$F$1,0))</f>
        <v>15.15</v>
      </c>
      <c r="X9611" s="15" t="str">
        <f t="shared" si="5"/>
        <v>Christopher SchildChicagoIllinois</v>
      </c>
      <c r="Y9611" s="15" t="str">
        <f t="shared" si="6"/>
        <v>loss</v>
      </c>
    </row>
    <row r="9612" hidden="1">
      <c r="A9612" s="1">
        <v>43437.0</v>
      </c>
      <c r="B9612" s="2" t="s">
        <v>8241</v>
      </c>
      <c r="C9612" s="2">
        <v>1.0</v>
      </c>
      <c r="D9612" s="2" t="s">
        <v>3859</v>
      </c>
      <c r="E9612" s="2" t="s">
        <v>49</v>
      </c>
      <c r="F9612" s="2" t="s">
        <v>4148</v>
      </c>
      <c r="G9612" s="2" t="s">
        <v>39</v>
      </c>
      <c r="H9612" s="2" t="s">
        <v>193</v>
      </c>
      <c r="I9612" s="2" t="s">
        <v>75</v>
      </c>
      <c r="J9612" s="2" t="s">
        <v>76</v>
      </c>
      <c r="K9612" s="2" t="s">
        <v>77</v>
      </c>
      <c r="L9612" s="10">
        <v>43445.0</v>
      </c>
      <c r="M9612" s="2" t="s">
        <v>90</v>
      </c>
      <c r="N9612" s="11">
        <v>0.2</v>
      </c>
      <c r="O9612" s="12">
        <v>1.0</v>
      </c>
      <c r="P9612" s="13">
        <v>0.35</v>
      </c>
      <c r="Q9612" s="13">
        <v>2.0</v>
      </c>
      <c r="R9612" s="13">
        <f t="shared" si="1"/>
        <v>2.5</v>
      </c>
      <c r="S9612" s="14">
        <f t="shared" si="2"/>
        <v>2.5</v>
      </c>
      <c r="T9612" s="14">
        <f t="shared" si="3"/>
        <v>0.5</v>
      </c>
      <c r="U9612" s="15" t="str">
        <f>vlookup(F9612,'Sub categories'!$A:$C,3,False)</f>
        <v>Labels</v>
      </c>
      <c r="V9612" s="16">
        <f t="shared" si="4"/>
        <v>8</v>
      </c>
      <c r="W9612" s="17">
        <f t="array" ref="W9612">INDEX(shipping_prices!$C$1:$F10839,MATCH(I9612,shipping_prices!$A$1:$A10839,0),MATCH(M9612,shipping_prices!$C$1:$F$1,0))</f>
        <v>9.96</v>
      </c>
      <c r="X9612" s="15" t="str">
        <f t="shared" si="5"/>
        <v>Tonja TurnellHoustonTexas</v>
      </c>
      <c r="Y9612" s="15" t="str">
        <f t="shared" si="6"/>
        <v>Low</v>
      </c>
    </row>
    <row r="9613" hidden="1">
      <c r="A9613" s="1">
        <v>43437.0</v>
      </c>
      <c r="B9613" s="2" t="s">
        <v>8241</v>
      </c>
      <c r="C9613" s="2">
        <v>1.0</v>
      </c>
      <c r="D9613" s="2" t="s">
        <v>3859</v>
      </c>
      <c r="E9613" s="2" t="s">
        <v>49</v>
      </c>
      <c r="F9613" s="2" t="s">
        <v>389</v>
      </c>
      <c r="G9613" s="2" t="s">
        <v>39</v>
      </c>
      <c r="H9613" s="2" t="s">
        <v>79</v>
      </c>
      <c r="I9613" s="2" t="s">
        <v>75</v>
      </c>
      <c r="J9613" s="2" t="s">
        <v>76</v>
      </c>
      <c r="K9613" s="2" t="s">
        <v>77</v>
      </c>
      <c r="L9613" s="10">
        <v>43445.0</v>
      </c>
      <c r="M9613" s="2" t="s">
        <v>90</v>
      </c>
      <c r="N9613" s="11">
        <v>0.2</v>
      </c>
      <c r="O9613" s="12">
        <v>1.0</v>
      </c>
      <c r="P9613" s="13">
        <v>0.07</v>
      </c>
      <c r="Q9613" s="13">
        <v>9.0</v>
      </c>
      <c r="R9613" s="13">
        <f t="shared" si="1"/>
        <v>11.25</v>
      </c>
      <c r="S9613" s="14">
        <f t="shared" si="2"/>
        <v>11.25</v>
      </c>
      <c r="T9613" s="14">
        <f t="shared" si="3"/>
        <v>0.1111111111</v>
      </c>
      <c r="U9613" s="15" t="str">
        <f>vlookup(F9613,'Sub categories'!$A:$C,3,False)</f>
        <v>Storage</v>
      </c>
      <c r="V9613" s="16">
        <f t="shared" si="4"/>
        <v>8</v>
      </c>
      <c r="W9613" s="17">
        <f t="array" ref="W9613">INDEX(shipping_prices!$C$1:$F10840,MATCH(I9613,shipping_prices!$A$1:$A10840,0),MATCH(M9613,shipping_prices!$C$1:$F$1,0))</f>
        <v>9.96</v>
      </c>
      <c r="X9613" s="15" t="str">
        <f t="shared" si="5"/>
        <v>Tonja TurnellHoustonTexas</v>
      </c>
      <c r="Y9613" s="15" t="str">
        <f t="shared" si="6"/>
        <v>Low</v>
      </c>
    </row>
    <row r="9614">
      <c r="A9614" s="1">
        <v>43437.0</v>
      </c>
      <c r="B9614" s="2" t="s">
        <v>8241</v>
      </c>
      <c r="C9614" s="2">
        <v>5.0</v>
      </c>
      <c r="D9614" s="2" t="s">
        <v>3859</v>
      </c>
      <c r="E9614" s="2" t="s">
        <v>49</v>
      </c>
      <c r="F9614" s="2" t="s">
        <v>4018</v>
      </c>
      <c r="G9614" s="2" t="s">
        <v>45</v>
      </c>
      <c r="H9614" s="2" t="s">
        <v>485</v>
      </c>
      <c r="I9614" s="2" t="s">
        <v>75</v>
      </c>
      <c r="J9614" s="2" t="s">
        <v>76</v>
      </c>
      <c r="K9614" s="2" t="s">
        <v>77</v>
      </c>
      <c r="L9614" s="10">
        <v>43445.0</v>
      </c>
      <c r="M9614" s="2" t="s">
        <v>90</v>
      </c>
      <c r="N9614" s="11">
        <v>0.6</v>
      </c>
      <c r="O9614" s="12">
        <v>-78.0</v>
      </c>
      <c r="P9614" s="13">
        <v>-0.75</v>
      </c>
      <c r="Q9614" s="13">
        <v>104.0</v>
      </c>
      <c r="R9614" s="13">
        <f t="shared" si="1"/>
        <v>260</v>
      </c>
      <c r="S9614" s="14">
        <f t="shared" si="2"/>
        <v>52</v>
      </c>
      <c r="T9614" s="14">
        <f t="shared" si="3"/>
        <v>-0.75</v>
      </c>
      <c r="U9614" s="15" t="str">
        <f>vlookup(F9614,'Sub categories'!$A:$C,3,False)</f>
        <v>Furnishings</v>
      </c>
      <c r="V9614" s="16">
        <f t="shared" si="4"/>
        <v>8</v>
      </c>
      <c r="W9614" s="17">
        <f t="array" ref="W9614">INDEX(shipping_prices!$C$1:$F10841,MATCH(I9614,shipping_prices!$A$1:$A10841,0),MATCH(M9614,shipping_prices!$C$1:$F$1,0))</f>
        <v>9.96</v>
      </c>
      <c r="X9614" s="15" t="str">
        <f t="shared" si="5"/>
        <v>Tonja TurnellHoustonTexas</v>
      </c>
      <c r="Y9614" s="15" t="str">
        <f t="shared" si="6"/>
        <v>loss</v>
      </c>
    </row>
    <row r="9615" hidden="1">
      <c r="A9615" s="1">
        <v>43437.0</v>
      </c>
      <c r="B9615" s="2" t="s">
        <v>8242</v>
      </c>
      <c r="C9615" s="2">
        <v>4.0</v>
      </c>
      <c r="D9615" s="2" t="s">
        <v>4781</v>
      </c>
      <c r="E9615" s="2" t="s">
        <v>49</v>
      </c>
      <c r="F9615" s="2" t="s">
        <v>3468</v>
      </c>
      <c r="G9615" s="2" t="s">
        <v>39</v>
      </c>
      <c r="H9615" s="2" t="s">
        <v>81</v>
      </c>
      <c r="I9615" s="2" t="s">
        <v>1276</v>
      </c>
      <c r="J9615" s="2" t="s">
        <v>321</v>
      </c>
      <c r="K9615" s="2" t="s">
        <v>33</v>
      </c>
      <c r="L9615" s="10">
        <v>43437.0</v>
      </c>
      <c r="M9615" s="2" t="s">
        <v>469</v>
      </c>
      <c r="N9615" s="11">
        <v>0.2</v>
      </c>
      <c r="O9615" s="12">
        <v>83.0</v>
      </c>
      <c r="P9615" s="13">
        <v>0.13</v>
      </c>
      <c r="Q9615" s="13">
        <v>664.0</v>
      </c>
      <c r="R9615" s="13">
        <f t="shared" si="1"/>
        <v>830</v>
      </c>
      <c r="S9615" s="14">
        <f t="shared" si="2"/>
        <v>207.5</v>
      </c>
      <c r="T9615" s="14">
        <f t="shared" si="3"/>
        <v>0.125</v>
      </c>
      <c r="U9615" s="15" t="str">
        <f>vlookup(F9615,'Sub categories'!$A:$C,3,False)</f>
        <v>Appliances</v>
      </c>
      <c r="V9615" s="16">
        <f t="shared" si="4"/>
        <v>0</v>
      </c>
      <c r="W9615" s="17">
        <f t="array" ref="W9615">INDEX(shipping_prices!$C$1:$F10842,MATCH(I9615,shipping_prices!$A$1:$A10842,0),MATCH(M9615,shipping_prices!$C$1:$F$1,0))</f>
        <v>48.84</v>
      </c>
      <c r="X9615" s="15" t="str">
        <f t="shared" si="5"/>
        <v>Max LudwigToledoOhio</v>
      </c>
      <c r="Y9615" s="15" t="str">
        <f t="shared" si="6"/>
        <v>High</v>
      </c>
    </row>
    <row r="9616" hidden="1">
      <c r="A9616" s="1">
        <v>43437.0</v>
      </c>
      <c r="B9616" s="2" t="s">
        <v>8243</v>
      </c>
      <c r="C9616" s="2">
        <v>2.0</v>
      </c>
      <c r="D9616" s="2" t="s">
        <v>754</v>
      </c>
      <c r="E9616" s="2" t="s">
        <v>27</v>
      </c>
      <c r="F9616" s="2" t="s">
        <v>3880</v>
      </c>
      <c r="G9616" s="2" t="s">
        <v>39</v>
      </c>
      <c r="H9616" s="2" t="s">
        <v>79</v>
      </c>
      <c r="I9616" s="2" t="s">
        <v>169</v>
      </c>
      <c r="J9616" s="2" t="s">
        <v>42</v>
      </c>
      <c r="K9616" s="2" t="s">
        <v>43</v>
      </c>
      <c r="L9616" s="10">
        <v>43437.0</v>
      </c>
      <c r="M9616" s="2" t="s">
        <v>469</v>
      </c>
      <c r="N9616" s="11">
        <v>0.0</v>
      </c>
      <c r="O9616" s="12">
        <v>2.0</v>
      </c>
      <c r="P9616" s="13">
        <v>0.34</v>
      </c>
      <c r="Q9616" s="13">
        <v>6.0</v>
      </c>
      <c r="R9616" s="13">
        <f t="shared" si="1"/>
        <v>6</v>
      </c>
      <c r="S9616" s="14">
        <f t="shared" si="2"/>
        <v>3</v>
      </c>
      <c r="T9616" s="14">
        <f t="shared" si="3"/>
        <v>0.3333333333</v>
      </c>
      <c r="U9616" s="15" t="str">
        <f>vlookup(F9616,'Sub categories'!$A:$C,3,False)</f>
        <v>Art</v>
      </c>
      <c r="V9616" s="16">
        <f t="shared" si="4"/>
        <v>0</v>
      </c>
      <c r="W9616" s="17">
        <f t="array" ref="W9616">INDEX(shipping_prices!$C$1:$F10843,MATCH(I9616,shipping_prices!$A$1:$A10843,0),MATCH(M9616,shipping_prices!$C$1:$F$1,0))</f>
        <v>49.22</v>
      </c>
      <c r="X9616" s="15" t="str">
        <f t="shared" si="5"/>
        <v>Tom BoeckenhauerLos AngelesCalifornia</v>
      </c>
      <c r="Y9616" s="15" t="str">
        <f t="shared" si="6"/>
        <v>Low</v>
      </c>
    </row>
    <row r="9617" hidden="1">
      <c r="A9617" s="1">
        <v>43437.0</v>
      </c>
      <c r="B9617" s="2" t="s">
        <v>8243</v>
      </c>
      <c r="C9617" s="2">
        <v>1.0</v>
      </c>
      <c r="D9617" s="2" t="s">
        <v>754</v>
      </c>
      <c r="E9617" s="2" t="s">
        <v>27</v>
      </c>
      <c r="F9617" s="2" t="s">
        <v>4680</v>
      </c>
      <c r="G9617" s="2" t="s">
        <v>29</v>
      </c>
      <c r="H9617" s="2" t="s">
        <v>30</v>
      </c>
      <c r="I9617" s="2" t="s">
        <v>169</v>
      </c>
      <c r="J9617" s="2" t="s">
        <v>42</v>
      </c>
      <c r="K9617" s="2" t="s">
        <v>43</v>
      </c>
      <c r="L9617" s="10">
        <v>43437.0</v>
      </c>
      <c r="M9617" s="2" t="s">
        <v>469</v>
      </c>
      <c r="N9617" s="11">
        <v>0.2</v>
      </c>
      <c r="O9617" s="12">
        <v>19.0</v>
      </c>
      <c r="P9617" s="13">
        <v>0.11</v>
      </c>
      <c r="Q9617" s="13">
        <v>165.0</v>
      </c>
      <c r="R9617" s="13">
        <f t="shared" si="1"/>
        <v>206.25</v>
      </c>
      <c r="S9617" s="14">
        <f t="shared" si="2"/>
        <v>206.25</v>
      </c>
      <c r="T9617" s="14">
        <f t="shared" si="3"/>
        <v>0.1151515152</v>
      </c>
      <c r="U9617" s="15" t="str">
        <f>vlookup(F9617,'Sub categories'!$A:$C,3,False)</f>
        <v>Phones</v>
      </c>
      <c r="V9617" s="16">
        <f t="shared" si="4"/>
        <v>0</v>
      </c>
      <c r="W9617" s="17">
        <f t="array" ref="W9617">INDEX(shipping_prices!$C$1:$F10844,MATCH(I9617,shipping_prices!$A$1:$A10844,0),MATCH(M9617,shipping_prices!$C$1:$F$1,0))</f>
        <v>49.22</v>
      </c>
      <c r="X9617" s="15" t="str">
        <f t="shared" si="5"/>
        <v>Tom BoeckenhauerLos AngelesCalifornia</v>
      </c>
      <c r="Y9617" s="15" t="str">
        <f t="shared" si="6"/>
        <v>Low</v>
      </c>
    </row>
    <row r="9618" hidden="1">
      <c r="A9618" s="1">
        <v>43437.0</v>
      </c>
      <c r="B9618" s="2" t="s">
        <v>8244</v>
      </c>
      <c r="C9618" s="2">
        <v>4.0</v>
      </c>
      <c r="D9618" s="2" t="s">
        <v>923</v>
      </c>
      <c r="E9618" s="2" t="s">
        <v>49</v>
      </c>
      <c r="F9618" s="2" t="s">
        <v>2183</v>
      </c>
      <c r="G9618" s="2" t="s">
        <v>39</v>
      </c>
      <c r="H9618" s="2" t="s">
        <v>182</v>
      </c>
      <c r="I9618" s="2" t="s">
        <v>3386</v>
      </c>
      <c r="J9618" s="2" t="s">
        <v>251</v>
      </c>
      <c r="K9618" s="2" t="s">
        <v>54</v>
      </c>
      <c r="L9618" s="10">
        <v>43449.0</v>
      </c>
      <c r="M9618" s="2" t="s">
        <v>34</v>
      </c>
      <c r="N9618" s="11">
        <v>0.7</v>
      </c>
      <c r="O9618" s="12">
        <v>-1307.0</v>
      </c>
      <c r="P9618" s="13">
        <v>-0.8</v>
      </c>
      <c r="Q9618" s="13">
        <v>1633.0</v>
      </c>
      <c r="R9618" s="13">
        <f t="shared" si="1"/>
        <v>5443.333333</v>
      </c>
      <c r="S9618" s="14">
        <f t="shared" si="2"/>
        <v>1360.833333</v>
      </c>
      <c r="T9618" s="14">
        <f t="shared" si="3"/>
        <v>-0.8003674219</v>
      </c>
      <c r="U9618" s="15" t="str">
        <f>vlookup(F9618,'Sub categories'!$A:$C,3,False)</f>
        <v>Binders</v>
      </c>
      <c r="V9618" s="16">
        <f t="shared" si="4"/>
        <v>12</v>
      </c>
      <c r="W9618" s="17">
        <f t="array" ref="W9618">INDEX(shipping_prices!$C$1:$F10845,MATCH(I9618,shipping_prices!$A$1:$A10845,0),MATCH(M9618,shipping_prices!$C$1:$F$1,0))</f>
        <v>14.06</v>
      </c>
      <c r="X9618" s="15" t="str">
        <f t="shared" si="5"/>
        <v>Tracy HopkinsBurlingtonNorth Carolina</v>
      </c>
      <c r="Y9618" s="15" t="str">
        <f t="shared" si="6"/>
        <v>loss</v>
      </c>
    </row>
    <row r="9619" hidden="1">
      <c r="A9619" s="1">
        <v>43437.0</v>
      </c>
      <c r="B9619" s="2" t="s">
        <v>8245</v>
      </c>
      <c r="C9619" s="2">
        <v>1.0</v>
      </c>
      <c r="D9619" s="2" t="s">
        <v>914</v>
      </c>
      <c r="E9619" s="2" t="s">
        <v>49</v>
      </c>
      <c r="F9619" s="2" t="s">
        <v>1791</v>
      </c>
      <c r="G9619" s="2" t="s">
        <v>39</v>
      </c>
      <c r="H9619" s="2" t="s">
        <v>216</v>
      </c>
      <c r="I9619" s="2" t="s">
        <v>3407</v>
      </c>
      <c r="J9619" s="2" t="s">
        <v>64</v>
      </c>
      <c r="K9619" s="2" t="s">
        <v>43</v>
      </c>
      <c r="L9619" s="10">
        <v>43445.0</v>
      </c>
      <c r="M9619" s="2" t="s">
        <v>142</v>
      </c>
      <c r="N9619" s="11">
        <v>0.2</v>
      </c>
      <c r="O9619" s="12">
        <v>2.0</v>
      </c>
      <c r="P9619" s="13">
        <v>0.13</v>
      </c>
      <c r="Q9619" s="13">
        <v>16.0</v>
      </c>
      <c r="R9619" s="13">
        <f t="shared" si="1"/>
        <v>20</v>
      </c>
      <c r="S9619" s="14">
        <f t="shared" si="2"/>
        <v>20</v>
      </c>
      <c r="T9619" s="14">
        <f t="shared" si="3"/>
        <v>0.125</v>
      </c>
      <c r="U9619" s="15" t="str">
        <f>vlookup(F9619,'Sub categories'!$A:$C,3,False)</f>
        <v>Art</v>
      </c>
      <c r="V9619" s="16">
        <f t="shared" si="4"/>
        <v>8</v>
      </c>
      <c r="W9619" s="17">
        <f t="array" ref="W9619">INDEX(shipping_prices!$C$1:$F10846,MATCH(I9619,shipping_prices!$A$1:$A10846,0),MATCH(M9619,shipping_prices!$C$1:$F$1,0))</f>
        <v>19.06</v>
      </c>
      <c r="X9619" s="15" t="str">
        <f t="shared" si="5"/>
        <v>Becky CastellPeoriaArizona</v>
      </c>
      <c r="Y9619" s="15" t="str">
        <f t="shared" si="6"/>
        <v>Low</v>
      </c>
    </row>
    <row r="9620" hidden="1">
      <c r="A9620" s="1">
        <v>43437.0</v>
      </c>
      <c r="B9620" s="2" t="s">
        <v>8245</v>
      </c>
      <c r="C9620" s="2">
        <v>4.0</v>
      </c>
      <c r="D9620" s="2" t="s">
        <v>914</v>
      </c>
      <c r="E9620" s="2" t="s">
        <v>49</v>
      </c>
      <c r="F9620" s="2" t="s">
        <v>1999</v>
      </c>
      <c r="G9620" s="2" t="s">
        <v>39</v>
      </c>
      <c r="H9620" s="2" t="s">
        <v>79</v>
      </c>
      <c r="I9620" s="2" t="s">
        <v>3407</v>
      </c>
      <c r="J9620" s="2" t="s">
        <v>64</v>
      </c>
      <c r="K9620" s="2" t="s">
        <v>43</v>
      </c>
      <c r="L9620" s="10">
        <v>43445.0</v>
      </c>
      <c r="M9620" s="2" t="s">
        <v>142</v>
      </c>
      <c r="N9620" s="11">
        <v>0.2</v>
      </c>
      <c r="O9620" s="12">
        <v>8.0</v>
      </c>
      <c r="P9620" s="13">
        <v>0.11</v>
      </c>
      <c r="Q9620" s="13">
        <v>68.0</v>
      </c>
      <c r="R9620" s="13">
        <f t="shared" si="1"/>
        <v>85</v>
      </c>
      <c r="S9620" s="14">
        <f t="shared" si="2"/>
        <v>21.25</v>
      </c>
      <c r="T9620" s="14">
        <f t="shared" si="3"/>
        <v>0.1176470588</v>
      </c>
      <c r="U9620" s="15" t="str">
        <f>vlookup(F9620,'Sub categories'!$A:$C,3,False)</f>
        <v>Storage</v>
      </c>
      <c r="V9620" s="16">
        <f t="shared" si="4"/>
        <v>8</v>
      </c>
      <c r="W9620" s="17">
        <f t="array" ref="W9620">INDEX(shipping_prices!$C$1:$F10847,MATCH(I9620,shipping_prices!$A$1:$A10847,0),MATCH(M9620,shipping_prices!$C$1:$F$1,0))</f>
        <v>19.06</v>
      </c>
      <c r="X9620" s="15" t="str">
        <f t="shared" si="5"/>
        <v>Becky CastellPeoriaArizona</v>
      </c>
      <c r="Y9620" s="15" t="str">
        <f t="shared" si="6"/>
        <v>Low</v>
      </c>
    </row>
    <row r="9621" hidden="1">
      <c r="A9621" s="1">
        <v>43437.0</v>
      </c>
      <c r="B9621" s="2" t="s">
        <v>8245</v>
      </c>
      <c r="C9621" s="2">
        <v>5.0</v>
      </c>
      <c r="D9621" s="2" t="s">
        <v>914</v>
      </c>
      <c r="E9621" s="2" t="s">
        <v>49</v>
      </c>
      <c r="F9621" s="2" t="s">
        <v>1382</v>
      </c>
      <c r="G9621" s="2" t="s">
        <v>39</v>
      </c>
      <c r="H9621" s="2" t="s">
        <v>789</v>
      </c>
      <c r="I9621" s="2" t="s">
        <v>3407</v>
      </c>
      <c r="J9621" s="2" t="s">
        <v>64</v>
      </c>
      <c r="K9621" s="2" t="s">
        <v>43</v>
      </c>
      <c r="L9621" s="10">
        <v>43445.0</v>
      </c>
      <c r="M9621" s="2" t="s">
        <v>142</v>
      </c>
      <c r="N9621" s="11">
        <v>0.2</v>
      </c>
      <c r="O9621" s="12">
        <v>7.0</v>
      </c>
      <c r="P9621" s="13">
        <v>0.08</v>
      </c>
      <c r="Q9621" s="13">
        <v>88.0</v>
      </c>
      <c r="R9621" s="13">
        <f t="shared" si="1"/>
        <v>110</v>
      </c>
      <c r="S9621" s="14">
        <f t="shared" si="2"/>
        <v>22</v>
      </c>
      <c r="T9621" s="14">
        <f t="shared" si="3"/>
        <v>0.07954545455</v>
      </c>
      <c r="U9621" s="15" t="str">
        <f>vlookup(F9621,'Sub categories'!$A:$C,3,False)</f>
        <v>Art</v>
      </c>
      <c r="V9621" s="16">
        <f t="shared" si="4"/>
        <v>8</v>
      </c>
      <c r="W9621" s="17">
        <f t="array" ref="W9621">INDEX(shipping_prices!$C$1:$F10848,MATCH(I9621,shipping_prices!$A$1:$A10848,0),MATCH(M9621,shipping_prices!$C$1:$F$1,0))</f>
        <v>19.06</v>
      </c>
      <c r="X9621" s="15" t="str">
        <f t="shared" si="5"/>
        <v>Becky CastellPeoriaArizona</v>
      </c>
      <c r="Y9621" s="15" t="str">
        <f t="shared" si="6"/>
        <v>Low</v>
      </c>
    </row>
    <row r="9622" hidden="1">
      <c r="A9622" s="1">
        <v>43438.0</v>
      </c>
      <c r="B9622" s="2" t="s">
        <v>8245</v>
      </c>
      <c r="C9622" s="2">
        <v>3.0</v>
      </c>
      <c r="D9622" s="2" t="s">
        <v>914</v>
      </c>
      <c r="E9622" s="2" t="s">
        <v>49</v>
      </c>
      <c r="F9622" s="2" t="s">
        <v>898</v>
      </c>
      <c r="G9622" s="2" t="s">
        <v>39</v>
      </c>
      <c r="H9622" s="2" t="s">
        <v>526</v>
      </c>
      <c r="I9622" s="2" t="s">
        <v>3407</v>
      </c>
      <c r="J9622" s="2" t="s">
        <v>64</v>
      </c>
      <c r="K9622" s="2" t="s">
        <v>43</v>
      </c>
      <c r="L9622" s="10">
        <v>43445.0</v>
      </c>
      <c r="M9622" s="2" t="s">
        <v>142</v>
      </c>
      <c r="N9622" s="11">
        <v>0.2</v>
      </c>
      <c r="O9622" s="12">
        <v>-49.0</v>
      </c>
      <c r="P9622" s="13">
        <v>-0.23</v>
      </c>
      <c r="Q9622" s="13">
        <v>216.0</v>
      </c>
      <c r="R9622" s="13">
        <f t="shared" si="1"/>
        <v>270</v>
      </c>
      <c r="S9622" s="14">
        <f t="shared" si="2"/>
        <v>90</v>
      </c>
      <c r="T9622" s="14">
        <f t="shared" si="3"/>
        <v>-0.2268518519</v>
      </c>
      <c r="U9622" s="15" t="str">
        <f>vlookup(F9622,'Sub categories'!$A:$C,3,False)</f>
        <v>Storage</v>
      </c>
      <c r="V9622" s="16">
        <f t="shared" si="4"/>
        <v>7</v>
      </c>
      <c r="W9622" s="17">
        <f t="array" ref="W9622">INDEX(shipping_prices!$C$1:$F10849,MATCH(I9622,shipping_prices!$A$1:$A10849,0),MATCH(M9622,shipping_prices!$C$1:$F$1,0))</f>
        <v>19.06</v>
      </c>
      <c r="X9622" s="15" t="str">
        <f t="shared" si="5"/>
        <v>Becky CastellPeoriaArizona</v>
      </c>
      <c r="Y9622" s="15" t="str">
        <f t="shared" si="6"/>
        <v>loss</v>
      </c>
    </row>
    <row r="9623">
      <c r="A9623" s="1">
        <v>43438.0</v>
      </c>
      <c r="B9623" s="2" t="s">
        <v>8245</v>
      </c>
      <c r="C9623" s="2">
        <v>1.0</v>
      </c>
      <c r="D9623" s="2" t="s">
        <v>914</v>
      </c>
      <c r="E9623" s="2" t="s">
        <v>49</v>
      </c>
      <c r="F9623" s="2" t="s">
        <v>615</v>
      </c>
      <c r="G9623" s="2" t="s">
        <v>45</v>
      </c>
      <c r="H9623" s="2" t="s">
        <v>227</v>
      </c>
      <c r="I9623" s="2" t="s">
        <v>3407</v>
      </c>
      <c r="J9623" s="2" t="s">
        <v>64</v>
      </c>
      <c r="K9623" s="2" t="s">
        <v>43</v>
      </c>
      <c r="L9623" s="10">
        <v>43445.0</v>
      </c>
      <c r="M9623" s="2" t="s">
        <v>142</v>
      </c>
      <c r="N9623" s="11">
        <v>0.2</v>
      </c>
      <c r="O9623" s="12">
        <v>35.0</v>
      </c>
      <c r="P9623" s="13">
        <v>0.13</v>
      </c>
      <c r="Q9623" s="13">
        <v>281.0</v>
      </c>
      <c r="R9623" s="13">
        <f t="shared" si="1"/>
        <v>351.25</v>
      </c>
      <c r="S9623" s="14">
        <f t="shared" si="2"/>
        <v>351.25</v>
      </c>
      <c r="T9623" s="14">
        <f t="shared" si="3"/>
        <v>0.1245551601</v>
      </c>
      <c r="U9623" s="15" t="str">
        <f>vlookup(F9623,'Sub categories'!$A:$C,3,False)</f>
        <v>Chairs</v>
      </c>
      <c r="V9623" s="16">
        <f t="shared" si="4"/>
        <v>7</v>
      </c>
      <c r="W9623" s="17">
        <f t="array" ref="W9623">INDEX(shipping_prices!$C$1:$F10850,MATCH(I9623,shipping_prices!$A$1:$A10850,0),MATCH(M9623,shipping_prices!$C$1:$F$1,0))</f>
        <v>19.06</v>
      </c>
      <c r="X9623" s="15" t="str">
        <f t="shared" si="5"/>
        <v>Becky CastellPeoriaArizona</v>
      </c>
      <c r="Y9623" s="15" t="str">
        <f t="shared" si="6"/>
        <v>High</v>
      </c>
    </row>
    <row r="9624" hidden="1">
      <c r="A9624" s="1">
        <v>43438.0</v>
      </c>
      <c r="B9624" s="2" t="s">
        <v>8246</v>
      </c>
      <c r="C9624" s="2">
        <v>4.0</v>
      </c>
      <c r="D9624" s="2" t="s">
        <v>669</v>
      </c>
      <c r="E9624" s="2" t="s">
        <v>27</v>
      </c>
      <c r="F9624" s="2" t="s">
        <v>4388</v>
      </c>
      <c r="G9624" s="2" t="s">
        <v>39</v>
      </c>
      <c r="H9624" s="2" t="s">
        <v>2234</v>
      </c>
      <c r="I9624" s="2" t="s">
        <v>1051</v>
      </c>
      <c r="J9624" s="2" t="s">
        <v>122</v>
      </c>
      <c r="K9624" s="2" t="s">
        <v>54</v>
      </c>
      <c r="L9624" s="10">
        <v>43438.0</v>
      </c>
      <c r="M9624" s="2" t="s">
        <v>469</v>
      </c>
      <c r="N9624" s="11">
        <v>0.0</v>
      </c>
      <c r="O9624" s="12">
        <v>92.0</v>
      </c>
      <c r="P9624" s="13">
        <v>0.47</v>
      </c>
      <c r="Q9624" s="13">
        <v>196.0</v>
      </c>
      <c r="R9624" s="13">
        <f t="shared" si="1"/>
        <v>196</v>
      </c>
      <c r="S9624" s="14">
        <f t="shared" si="2"/>
        <v>49</v>
      </c>
      <c r="T9624" s="14">
        <f t="shared" si="3"/>
        <v>0.4693877551</v>
      </c>
      <c r="U9624" s="15" t="str">
        <f>vlookup(F9624,'Sub categories'!$A:$C,3,False)</f>
        <v>Paper</v>
      </c>
      <c r="V9624" s="16">
        <f t="shared" si="4"/>
        <v>0</v>
      </c>
      <c r="W9624" s="17">
        <f t="array" ref="W9624">INDEX(shipping_prices!$C$1:$F10851,MATCH(I9624,shipping_prices!$A$1:$A10851,0),MATCH(M9624,shipping_prices!$C$1:$F$1,0))</f>
        <v>49.6</v>
      </c>
      <c r="X9624" s="15" t="str">
        <f t="shared" si="5"/>
        <v>John CastellAtlantaGeorgia</v>
      </c>
      <c r="Y9624" s="15" t="str">
        <f t="shared" si="6"/>
        <v>High</v>
      </c>
    </row>
    <row r="9625" hidden="1">
      <c r="A9625" s="1">
        <v>43438.0</v>
      </c>
      <c r="B9625" s="2" t="s">
        <v>8247</v>
      </c>
      <c r="C9625" s="2">
        <v>2.0</v>
      </c>
      <c r="D9625" s="2" t="s">
        <v>1099</v>
      </c>
      <c r="E9625" s="2" t="s">
        <v>27</v>
      </c>
      <c r="F9625" s="2" t="s">
        <v>3046</v>
      </c>
      <c r="G9625" s="2" t="s">
        <v>39</v>
      </c>
      <c r="H9625" s="2" t="s">
        <v>216</v>
      </c>
      <c r="I9625" s="2" t="s">
        <v>5285</v>
      </c>
      <c r="J9625" s="2" t="s">
        <v>1449</v>
      </c>
      <c r="K9625" s="2" t="s">
        <v>33</v>
      </c>
      <c r="L9625" s="10">
        <v>43449.0</v>
      </c>
      <c r="M9625" s="2" t="s">
        <v>34</v>
      </c>
      <c r="N9625" s="11">
        <v>0.0</v>
      </c>
      <c r="O9625" s="12">
        <v>1.0</v>
      </c>
      <c r="P9625" s="13">
        <v>0.29</v>
      </c>
      <c r="Q9625" s="13">
        <v>4.0</v>
      </c>
      <c r="R9625" s="13">
        <f t="shared" si="1"/>
        <v>4</v>
      </c>
      <c r="S9625" s="14">
        <f t="shared" si="2"/>
        <v>2</v>
      </c>
      <c r="T9625" s="14">
        <f t="shared" si="3"/>
        <v>0.25</v>
      </c>
      <c r="U9625" s="15" t="str">
        <f>vlookup(F9625,'Sub categories'!$A:$C,3,False)</f>
        <v>Art</v>
      </c>
      <c r="V9625" s="16">
        <f t="shared" si="4"/>
        <v>11</v>
      </c>
      <c r="W9625" s="17">
        <f t="array" ref="W9625">INDEX(shipping_prices!$C$1:$F10852,MATCH(I9625,shipping_prices!$A$1:$A10852,0),MATCH(M9625,shipping_prices!$C$1:$F$1,0))</f>
        <v>14.36</v>
      </c>
      <c r="X9625" s="15" t="str">
        <f t="shared" si="5"/>
        <v>Jeremy FarryWaterburyConnecticut</v>
      </c>
      <c r="Y9625" s="15" t="str">
        <f t="shared" si="6"/>
        <v>Low</v>
      </c>
    </row>
    <row r="9626" hidden="1">
      <c r="A9626" s="1">
        <v>43438.0</v>
      </c>
      <c r="B9626" s="2" t="s">
        <v>8248</v>
      </c>
      <c r="C9626" s="2">
        <v>7.0</v>
      </c>
      <c r="D9626" s="2" t="s">
        <v>710</v>
      </c>
      <c r="E9626" s="2" t="s">
        <v>37</v>
      </c>
      <c r="F9626" s="2" t="s">
        <v>3256</v>
      </c>
      <c r="G9626" s="2" t="s">
        <v>39</v>
      </c>
      <c r="H9626" s="2" t="s">
        <v>79</v>
      </c>
      <c r="I9626" s="2" t="s">
        <v>163</v>
      </c>
      <c r="J9626" s="2" t="s">
        <v>164</v>
      </c>
      <c r="K9626" s="2" t="s">
        <v>33</v>
      </c>
      <c r="L9626" s="10">
        <v>43441.0</v>
      </c>
      <c r="M9626" s="2" t="s">
        <v>142</v>
      </c>
      <c r="N9626" s="11">
        <v>0.2</v>
      </c>
      <c r="O9626" s="12">
        <v>7.0</v>
      </c>
      <c r="P9626" s="13">
        <v>0.34</v>
      </c>
      <c r="Q9626" s="13">
        <v>21.0</v>
      </c>
      <c r="R9626" s="13">
        <f t="shared" si="1"/>
        <v>26.25</v>
      </c>
      <c r="S9626" s="14">
        <f t="shared" si="2"/>
        <v>3.75</v>
      </c>
      <c r="T9626" s="14">
        <f t="shared" si="3"/>
        <v>0.3333333333</v>
      </c>
      <c r="U9626" s="15" t="str">
        <f>vlookup(F9626,'Sub categories'!$A:$C,3,False)</f>
        <v>Labels</v>
      </c>
      <c r="V9626" s="16">
        <f t="shared" si="4"/>
        <v>3</v>
      </c>
      <c r="W9626" s="17">
        <f t="array" ref="W9626">INDEX(shipping_prices!$C$1:$F10853,MATCH(I9626,shipping_prices!$A$1:$A10853,0),MATCH(M9626,shipping_prices!$C$1:$F$1,0))</f>
        <v>20.11</v>
      </c>
      <c r="X9626" s="15" t="str">
        <f t="shared" si="5"/>
        <v>Barbara FisherPhiladelphiaPennsylvania</v>
      </c>
      <c r="Y9626" s="15" t="str">
        <f t="shared" si="6"/>
        <v>Low</v>
      </c>
    </row>
    <row r="9627" hidden="1">
      <c r="A9627" s="1">
        <v>43438.0</v>
      </c>
      <c r="B9627" s="2" t="s">
        <v>8249</v>
      </c>
      <c r="C9627" s="2">
        <v>4.0</v>
      </c>
      <c r="D9627" s="2" t="s">
        <v>2479</v>
      </c>
      <c r="E9627" s="2" t="s">
        <v>27</v>
      </c>
      <c r="F9627" s="2" t="s">
        <v>2579</v>
      </c>
      <c r="G9627" s="2" t="s">
        <v>29</v>
      </c>
      <c r="H9627" s="2" t="s">
        <v>2580</v>
      </c>
      <c r="I9627" s="2" t="s">
        <v>31</v>
      </c>
      <c r="J9627" s="2" t="s">
        <v>32</v>
      </c>
      <c r="K9627" s="2" t="s">
        <v>33</v>
      </c>
      <c r="L9627" s="10">
        <v>43442.0</v>
      </c>
      <c r="M9627" s="2" t="s">
        <v>142</v>
      </c>
      <c r="N9627" s="11">
        <v>0.0</v>
      </c>
      <c r="O9627" s="12">
        <v>34.0</v>
      </c>
      <c r="P9627" s="13">
        <v>0.28</v>
      </c>
      <c r="Q9627" s="13">
        <v>120.0</v>
      </c>
      <c r="R9627" s="13">
        <f t="shared" si="1"/>
        <v>120</v>
      </c>
      <c r="S9627" s="14">
        <f t="shared" si="2"/>
        <v>30</v>
      </c>
      <c r="T9627" s="14">
        <f t="shared" si="3"/>
        <v>0.2833333333</v>
      </c>
      <c r="U9627" s="15" t="str">
        <f>vlookup(F9627,'Sub categories'!$A:$C,3,False)</f>
        <v>Phones</v>
      </c>
      <c r="V9627" s="16">
        <f t="shared" si="4"/>
        <v>4</v>
      </c>
      <c r="W9627" s="17">
        <f t="array" ref="W9627">INDEX(shipping_prices!$C$1:$F10854,MATCH(I9627,shipping_prices!$A$1:$A10854,0),MATCH(M9627,shipping_prices!$C$1:$F$1,0))</f>
        <v>23.55</v>
      </c>
      <c r="X9627" s="15" t="str">
        <f t="shared" si="5"/>
        <v>Gary McGarrNew York CityNew York</v>
      </c>
      <c r="Y9627" s="15" t="str">
        <f t="shared" si="6"/>
        <v>Low</v>
      </c>
    </row>
    <row r="9628">
      <c r="A9628" s="1">
        <v>43438.0</v>
      </c>
      <c r="B9628" s="2" t="s">
        <v>8249</v>
      </c>
      <c r="C9628" s="2">
        <v>2.0</v>
      </c>
      <c r="D9628" s="2" t="s">
        <v>2479</v>
      </c>
      <c r="E9628" s="2" t="s">
        <v>27</v>
      </c>
      <c r="F9628" s="2" t="s">
        <v>4431</v>
      </c>
      <c r="G9628" s="2" t="s">
        <v>45</v>
      </c>
      <c r="H9628" s="2" t="s">
        <v>472</v>
      </c>
      <c r="I9628" s="2" t="s">
        <v>31</v>
      </c>
      <c r="J9628" s="2" t="s">
        <v>32</v>
      </c>
      <c r="K9628" s="2" t="s">
        <v>33</v>
      </c>
      <c r="L9628" s="10">
        <v>43442.0</v>
      </c>
      <c r="M9628" s="2" t="s">
        <v>142</v>
      </c>
      <c r="N9628" s="11">
        <v>0.2</v>
      </c>
      <c r="O9628" s="12">
        <v>-29.0</v>
      </c>
      <c r="P9628" s="13">
        <v>-0.11</v>
      </c>
      <c r="Q9628" s="13">
        <v>258.0</v>
      </c>
      <c r="R9628" s="13">
        <f t="shared" si="1"/>
        <v>322.5</v>
      </c>
      <c r="S9628" s="14">
        <f t="shared" si="2"/>
        <v>161.25</v>
      </c>
      <c r="T9628" s="14">
        <f t="shared" si="3"/>
        <v>-0.1124031008</v>
      </c>
      <c r="U9628" s="15" t="str">
        <f>vlookup(F9628,'Sub categories'!$A:$C,3,False)</f>
        <v>Bookcases</v>
      </c>
      <c r="V9628" s="16">
        <f t="shared" si="4"/>
        <v>4</v>
      </c>
      <c r="W9628" s="17">
        <f t="array" ref="W9628">INDEX(shipping_prices!$C$1:$F10855,MATCH(I9628,shipping_prices!$A$1:$A10855,0),MATCH(M9628,shipping_prices!$C$1:$F$1,0))</f>
        <v>23.55</v>
      </c>
      <c r="X9628" s="15" t="str">
        <f t="shared" si="5"/>
        <v>Gary McGarrNew York CityNew York</v>
      </c>
      <c r="Y9628" s="15" t="str">
        <f t="shared" si="6"/>
        <v>loss</v>
      </c>
    </row>
    <row r="9629" hidden="1">
      <c r="A9629" s="1">
        <v>43438.0</v>
      </c>
      <c r="B9629" s="2" t="s">
        <v>8250</v>
      </c>
      <c r="C9629" s="2">
        <v>7.0</v>
      </c>
      <c r="D9629" s="2" t="s">
        <v>1852</v>
      </c>
      <c r="E9629" s="2" t="s">
        <v>27</v>
      </c>
      <c r="F9629" s="2" t="s">
        <v>351</v>
      </c>
      <c r="G9629" s="2" t="s">
        <v>39</v>
      </c>
      <c r="H9629" s="2" t="s">
        <v>352</v>
      </c>
      <c r="I9629" s="2" t="s">
        <v>140</v>
      </c>
      <c r="J9629" s="2" t="s">
        <v>141</v>
      </c>
      <c r="K9629" s="2" t="s">
        <v>77</v>
      </c>
      <c r="L9629" s="10">
        <v>43443.0</v>
      </c>
      <c r="M9629" s="2" t="s">
        <v>90</v>
      </c>
      <c r="N9629" s="11">
        <v>0.8</v>
      </c>
      <c r="O9629" s="12">
        <v>-68.0</v>
      </c>
      <c r="P9629" s="13">
        <v>-1.6</v>
      </c>
      <c r="Q9629" s="13">
        <v>43.0</v>
      </c>
      <c r="R9629" s="13">
        <f t="shared" si="1"/>
        <v>215</v>
      </c>
      <c r="S9629" s="14">
        <f t="shared" si="2"/>
        <v>30.71428571</v>
      </c>
      <c r="T9629" s="14">
        <f t="shared" si="3"/>
        <v>-1.581395349</v>
      </c>
      <c r="U9629" s="15" t="str">
        <f>vlookup(F9629,'Sub categories'!$A:$C,3,False)</f>
        <v>Binders</v>
      </c>
      <c r="V9629" s="16">
        <f t="shared" si="4"/>
        <v>5</v>
      </c>
      <c r="W9629" s="17">
        <f t="array" ref="W9629">INDEX(shipping_prices!$C$1:$F10856,MATCH(I9629,shipping_prices!$A$1:$A10856,0),MATCH(M9629,shipping_prices!$C$1:$F$1,0))</f>
        <v>7.39</v>
      </c>
      <c r="X9629" s="15" t="str">
        <f t="shared" si="5"/>
        <v>Emily PhanChicagoIllinois</v>
      </c>
      <c r="Y9629" s="15" t="str">
        <f t="shared" si="6"/>
        <v>loss</v>
      </c>
    </row>
    <row r="9630" hidden="1">
      <c r="A9630" s="1">
        <v>43438.0</v>
      </c>
      <c r="B9630" s="2" t="s">
        <v>8251</v>
      </c>
      <c r="C9630" s="2">
        <v>4.0</v>
      </c>
      <c r="D9630" s="2" t="s">
        <v>1506</v>
      </c>
      <c r="E9630" s="2" t="s">
        <v>37</v>
      </c>
      <c r="F9630" s="2" t="s">
        <v>1326</v>
      </c>
      <c r="G9630" s="2" t="s">
        <v>29</v>
      </c>
      <c r="H9630" s="2" t="s">
        <v>371</v>
      </c>
      <c r="I9630" s="2" t="s">
        <v>1000</v>
      </c>
      <c r="J9630" s="2" t="s">
        <v>321</v>
      </c>
      <c r="K9630" s="2" t="s">
        <v>33</v>
      </c>
      <c r="L9630" s="10">
        <v>43450.0</v>
      </c>
      <c r="M9630" s="2" t="s">
        <v>34</v>
      </c>
      <c r="N9630" s="11">
        <v>0.2</v>
      </c>
      <c r="O9630" s="12">
        <v>-6.0</v>
      </c>
      <c r="P9630" s="13">
        <v>-0.09</v>
      </c>
      <c r="Q9630" s="13">
        <v>71.0</v>
      </c>
      <c r="R9630" s="13">
        <f t="shared" si="1"/>
        <v>88.75</v>
      </c>
      <c r="S9630" s="14">
        <f t="shared" si="2"/>
        <v>22.1875</v>
      </c>
      <c r="T9630" s="14">
        <f t="shared" si="3"/>
        <v>-0.08450704225</v>
      </c>
      <c r="U9630" s="15" t="str">
        <f>vlookup(F9630,'Sub categories'!$A:$C,3,False)</f>
        <v>Accessories</v>
      </c>
      <c r="V9630" s="16">
        <f t="shared" si="4"/>
        <v>12</v>
      </c>
      <c r="W9630" s="17">
        <f t="array" ref="W9630">INDEX(shipping_prices!$C$1:$F10857,MATCH(I9630,shipping_prices!$A$1:$A10857,0),MATCH(M9630,shipping_prices!$C$1:$F$1,0))</f>
        <v>13.94</v>
      </c>
      <c r="X9630" s="15" t="str">
        <f t="shared" si="5"/>
        <v>Henry GoldwynLancasterOhio</v>
      </c>
      <c r="Y9630" s="15" t="str">
        <f t="shared" si="6"/>
        <v>loss</v>
      </c>
    </row>
    <row r="9631" hidden="1">
      <c r="A9631" s="1">
        <v>43438.0</v>
      </c>
      <c r="B9631" s="2" t="s">
        <v>8251</v>
      </c>
      <c r="C9631" s="2">
        <v>3.0</v>
      </c>
      <c r="D9631" s="2" t="s">
        <v>1506</v>
      </c>
      <c r="E9631" s="2" t="s">
        <v>37</v>
      </c>
      <c r="F9631" s="2" t="s">
        <v>1308</v>
      </c>
      <c r="G9631" s="2" t="s">
        <v>39</v>
      </c>
      <c r="H9631" s="2" t="s">
        <v>621</v>
      </c>
      <c r="I9631" s="2" t="s">
        <v>1000</v>
      </c>
      <c r="J9631" s="2" t="s">
        <v>321</v>
      </c>
      <c r="K9631" s="2" t="s">
        <v>33</v>
      </c>
      <c r="L9631" s="10">
        <v>43450.0</v>
      </c>
      <c r="M9631" s="2" t="s">
        <v>34</v>
      </c>
      <c r="N9631" s="11">
        <v>0.2</v>
      </c>
      <c r="O9631" s="12">
        <v>-44.0</v>
      </c>
      <c r="P9631" s="13">
        <v>-0.23</v>
      </c>
      <c r="Q9631" s="13">
        <v>194.0</v>
      </c>
      <c r="R9631" s="13">
        <f t="shared" si="1"/>
        <v>242.5</v>
      </c>
      <c r="S9631" s="14">
        <f t="shared" si="2"/>
        <v>80.83333333</v>
      </c>
      <c r="T9631" s="14">
        <f t="shared" si="3"/>
        <v>-0.2268041237</v>
      </c>
      <c r="U9631" s="15" t="str">
        <f>vlookup(F9631,'Sub categories'!$A:$C,3,False)</f>
        <v>Storage</v>
      </c>
      <c r="V9631" s="16">
        <f t="shared" si="4"/>
        <v>12</v>
      </c>
      <c r="W9631" s="17">
        <f t="array" ref="W9631">INDEX(shipping_prices!$C$1:$F10858,MATCH(I9631,shipping_prices!$A$1:$A10858,0),MATCH(M9631,shipping_prices!$C$1:$F$1,0))</f>
        <v>13.94</v>
      </c>
      <c r="X9631" s="15" t="str">
        <f t="shared" si="5"/>
        <v>Henry GoldwynLancasterOhio</v>
      </c>
      <c r="Y9631" s="15" t="str">
        <f t="shared" si="6"/>
        <v>loss</v>
      </c>
    </row>
    <row r="9632" hidden="1">
      <c r="A9632" s="1">
        <v>43438.0</v>
      </c>
      <c r="B9632" s="2" t="s">
        <v>8252</v>
      </c>
      <c r="C9632" s="2">
        <v>5.0</v>
      </c>
      <c r="D9632" s="2" t="s">
        <v>1506</v>
      </c>
      <c r="E9632" s="2" t="s">
        <v>37</v>
      </c>
      <c r="F9632" s="2" t="s">
        <v>1090</v>
      </c>
      <c r="G9632" s="2" t="s">
        <v>39</v>
      </c>
      <c r="H9632" s="2" t="s">
        <v>284</v>
      </c>
      <c r="I9632" s="2" t="s">
        <v>140</v>
      </c>
      <c r="J9632" s="2" t="s">
        <v>141</v>
      </c>
      <c r="K9632" s="2" t="s">
        <v>77</v>
      </c>
      <c r="L9632" s="10">
        <v>43443.0</v>
      </c>
      <c r="M9632" s="2" t="s">
        <v>34</v>
      </c>
      <c r="N9632" s="11">
        <v>0.8</v>
      </c>
      <c r="O9632" s="12">
        <v>-2929.0</v>
      </c>
      <c r="P9632" s="13">
        <v>-1.55</v>
      </c>
      <c r="Q9632" s="13">
        <v>1890.0</v>
      </c>
      <c r="R9632" s="13">
        <f t="shared" si="1"/>
        <v>9450</v>
      </c>
      <c r="S9632" s="14">
        <f t="shared" si="2"/>
        <v>1890</v>
      </c>
      <c r="T9632" s="14">
        <f t="shared" si="3"/>
        <v>-1.54973545</v>
      </c>
      <c r="U9632" s="15" t="str">
        <f>vlookup(F9632,'Sub categories'!$A:$C,3,False)</f>
        <v>Binders</v>
      </c>
      <c r="V9632" s="16">
        <f t="shared" si="4"/>
        <v>5</v>
      </c>
      <c r="W9632" s="17">
        <f t="array" ref="W9632">INDEX(shipping_prices!$C$1:$F10859,MATCH(I9632,shipping_prices!$A$1:$A10859,0),MATCH(M9632,shipping_prices!$C$1:$F$1,0))</f>
        <v>13.2</v>
      </c>
      <c r="X9632" s="15" t="str">
        <f t="shared" si="5"/>
        <v>Henry GoldwynChicagoIllinois</v>
      </c>
      <c r="Y9632" s="15" t="str">
        <f t="shared" si="6"/>
        <v>loss</v>
      </c>
    </row>
    <row r="9633" hidden="1">
      <c r="A9633" s="1">
        <v>43438.0</v>
      </c>
      <c r="B9633" s="2" t="s">
        <v>8253</v>
      </c>
      <c r="C9633" s="2">
        <v>4.0</v>
      </c>
      <c r="D9633" s="2" t="s">
        <v>1384</v>
      </c>
      <c r="E9633" s="2" t="s">
        <v>27</v>
      </c>
      <c r="F9633" s="2" t="s">
        <v>5066</v>
      </c>
      <c r="G9633" s="2" t="s">
        <v>39</v>
      </c>
      <c r="H9633" s="2" t="s">
        <v>1847</v>
      </c>
      <c r="I9633" s="2" t="s">
        <v>31</v>
      </c>
      <c r="J9633" s="2" t="s">
        <v>32</v>
      </c>
      <c r="K9633" s="2" t="s">
        <v>33</v>
      </c>
      <c r="L9633" s="10">
        <v>43449.0</v>
      </c>
      <c r="M9633" s="2" t="s">
        <v>34</v>
      </c>
      <c r="N9633" s="11">
        <v>0.0</v>
      </c>
      <c r="O9633" s="12">
        <v>5.0</v>
      </c>
      <c r="P9633" s="13">
        <v>0.26</v>
      </c>
      <c r="Q9633" s="13">
        <v>17.0</v>
      </c>
      <c r="R9633" s="13">
        <f t="shared" si="1"/>
        <v>17</v>
      </c>
      <c r="S9633" s="14">
        <f t="shared" si="2"/>
        <v>4.25</v>
      </c>
      <c r="T9633" s="14">
        <f t="shared" si="3"/>
        <v>0.2941176471</v>
      </c>
      <c r="U9633" s="15" t="str">
        <f>vlookup(F9633,'Sub categories'!$A:$C,3,False)</f>
        <v>Appliances</v>
      </c>
      <c r="V9633" s="16">
        <f t="shared" si="4"/>
        <v>11</v>
      </c>
      <c r="W9633" s="17">
        <f t="array" ref="W9633">INDEX(shipping_prices!$C$1:$F10860,MATCH(I9633,shipping_prices!$A$1:$A10860,0),MATCH(M9633,shipping_prices!$C$1:$F$1,0))</f>
        <v>10.09</v>
      </c>
      <c r="X9633" s="15" t="str">
        <f t="shared" si="5"/>
        <v>Cari SchnellingNew York CityNew York</v>
      </c>
      <c r="Y9633" s="15" t="str">
        <f t="shared" si="6"/>
        <v>Low</v>
      </c>
    </row>
    <row r="9634">
      <c r="A9634" s="1">
        <v>43438.0</v>
      </c>
      <c r="B9634" s="2" t="s">
        <v>8254</v>
      </c>
      <c r="C9634" s="2">
        <v>3.0</v>
      </c>
      <c r="D9634" s="2" t="s">
        <v>1061</v>
      </c>
      <c r="E9634" s="2" t="s">
        <v>27</v>
      </c>
      <c r="F9634" s="2" t="s">
        <v>2165</v>
      </c>
      <c r="G9634" s="2" t="s">
        <v>45</v>
      </c>
      <c r="H9634" s="2" t="s">
        <v>2166</v>
      </c>
      <c r="I9634" s="2" t="s">
        <v>169</v>
      </c>
      <c r="J9634" s="2" t="s">
        <v>42</v>
      </c>
      <c r="K9634" s="2" t="s">
        <v>43</v>
      </c>
      <c r="L9634" s="10">
        <v>43449.0</v>
      </c>
      <c r="M9634" s="2" t="s">
        <v>34</v>
      </c>
      <c r="N9634" s="11">
        <v>0.0</v>
      </c>
      <c r="O9634" s="12">
        <v>7.0</v>
      </c>
      <c r="P9634" s="13">
        <v>0.26</v>
      </c>
      <c r="Q9634" s="13">
        <v>25.0</v>
      </c>
      <c r="R9634" s="13">
        <f t="shared" si="1"/>
        <v>25</v>
      </c>
      <c r="S9634" s="14">
        <f t="shared" si="2"/>
        <v>8.333333333</v>
      </c>
      <c r="T9634" s="14">
        <f t="shared" si="3"/>
        <v>0.28</v>
      </c>
      <c r="U9634" s="15" t="str">
        <f>vlookup(F9634,'Sub categories'!$A:$C,3,False)</f>
        <v>Furnishings</v>
      </c>
      <c r="V9634" s="16">
        <f t="shared" si="4"/>
        <v>11</v>
      </c>
      <c r="W9634" s="17">
        <f t="array" ref="W9634">INDEX(shipping_prices!$C$1:$F10861,MATCH(I9634,shipping_prices!$A$1:$A10861,0),MATCH(M9634,shipping_prices!$C$1:$F$1,0))</f>
        <v>14.86</v>
      </c>
      <c r="X9634" s="15" t="str">
        <f t="shared" si="5"/>
        <v>Jamie FrazerLos AngelesCalifornia</v>
      </c>
      <c r="Y9634" s="15" t="str">
        <f t="shared" si="6"/>
        <v>Low</v>
      </c>
    </row>
    <row r="9635" hidden="1">
      <c r="A9635" s="1">
        <v>43438.0</v>
      </c>
      <c r="B9635" s="2" t="s">
        <v>8255</v>
      </c>
      <c r="C9635" s="2">
        <v>4.0</v>
      </c>
      <c r="D9635" s="2" t="s">
        <v>1404</v>
      </c>
      <c r="E9635" s="2" t="s">
        <v>27</v>
      </c>
      <c r="F9635" s="2" t="s">
        <v>3426</v>
      </c>
      <c r="G9635" s="2" t="s">
        <v>39</v>
      </c>
      <c r="H9635" s="2" t="s">
        <v>726</v>
      </c>
      <c r="I9635" s="2" t="s">
        <v>41</v>
      </c>
      <c r="J9635" s="2" t="s">
        <v>42</v>
      </c>
      <c r="K9635" s="2" t="s">
        <v>43</v>
      </c>
      <c r="L9635" s="10">
        <v>43438.0</v>
      </c>
      <c r="M9635" s="2" t="s">
        <v>469</v>
      </c>
      <c r="N9635" s="11">
        <v>0.0</v>
      </c>
      <c r="O9635" s="12">
        <v>6.0</v>
      </c>
      <c r="P9635" s="13">
        <v>0.44</v>
      </c>
      <c r="Q9635" s="13">
        <v>13.0</v>
      </c>
      <c r="R9635" s="13">
        <f t="shared" si="1"/>
        <v>13</v>
      </c>
      <c r="S9635" s="14">
        <f t="shared" si="2"/>
        <v>3.25</v>
      </c>
      <c r="T9635" s="14">
        <f t="shared" si="3"/>
        <v>0.4615384615</v>
      </c>
      <c r="U9635" s="15" t="str">
        <f>vlookup(F9635,'Sub categories'!$A:$C,3,False)</f>
        <v>Art</v>
      </c>
      <c r="V9635" s="16">
        <f t="shared" si="4"/>
        <v>0</v>
      </c>
      <c r="W9635" s="17">
        <f t="array" ref="W9635">INDEX(shipping_prices!$C$1:$F10862,MATCH(I9635,shipping_prices!$A$1:$A10862,0),MATCH(M9635,shipping_prices!$C$1:$F$1,0))</f>
        <v>54.15</v>
      </c>
      <c r="X9635" s="15" t="str">
        <f t="shared" si="5"/>
        <v>Gary ZanduskySan FranciscoCalifornia</v>
      </c>
      <c r="Y9635" s="15" t="str">
        <f t="shared" si="6"/>
        <v>Low</v>
      </c>
    </row>
    <row r="9636">
      <c r="A9636" s="1">
        <v>43438.0</v>
      </c>
      <c r="B9636" s="2" t="s">
        <v>8256</v>
      </c>
      <c r="C9636" s="2">
        <v>4.0</v>
      </c>
      <c r="D9636" s="2" t="s">
        <v>2107</v>
      </c>
      <c r="E9636" s="2" t="s">
        <v>27</v>
      </c>
      <c r="F9636" s="2" t="s">
        <v>979</v>
      </c>
      <c r="G9636" s="2" t="s">
        <v>45</v>
      </c>
      <c r="H9636" s="2" t="s">
        <v>46</v>
      </c>
      <c r="I9636" s="2" t="s">
        <v>8110</v>
      </c>
      <c r="J9636" s="2" t="s">
        <v>76</v>
      </c>
      <c r="K9636" s="2" t="s">
        <v>77</v>
      </c>
      <c r="L9636" s="10">
        <v>43447.0</v>
      </c>
      <c r="M9636" s="2" t="s">
        <v>34</v>
      </c>
      <c r="N9636" s="11">
        <v>0.3</v>
      </c>
      <c r="O9636" s="12">
        <v>-21.0</v>
      </c>
      <c r="P9636" s="13">
        <v>-0.17</v>
      </c>
      <c r="Q9636" s="13">
        <v>124.0</v>
      </c>
      <c r="R9636" s="13">
        <f t="shared" si="1"/>
        <v>177.1428571</v>
      </c>
      <c r="S9636" s="14">
        <f t="shared" si="2"/>
        <v>44.28571429</v>
      </c>
      <c r="T9636" s="14">
        <f t="shared" si="3"/>
        <v>-0.1693548387</v>
      </c>
      <c r="U9636" s="15" t="str">
        <f>vlookup(F9636,'Sub categories'!$A:$C,3,False)</f>
        <v>Tables</v>
      </c>
      <c r="V9636" s="16">
        <f t="shared" si="4"/>
        <v>9</v>
      </c>
      <c r="W9636" s="17">
        <f t="array" ref="W9636">INDEX(shipping_prices!$C$1:$F10863,MATCH(I9636,shipping_prices!$A$1:$A10863,0),MATCH(M9636,shipping_prices!$C$1:$F$1,0))</f>
        <v>5.6</v>
      </c>
      <c r="X9636" s="15" t="str">
        <f t="shared" si="5"/>
        <v>Gene McClurePharrTexas</v>
      </c>
      <c r="Y9636" s="15" t="str">
        <f t="shared" si="6"/>
        <v>loss</v>
      </c>
    </row>
    <row r="9637" hidden="1">
      <c r="A9637" s="1">
        <v>43438.0</v>
      </c>
      <c r="B9637" s="2" t="s">
        <v>8257</v>
      </c>
      <c r="C9637" s="2">
        <v>1.0</v>
      </c>
      <c r="D9637" s="2" t="s">
        <v>1061</v>
      </c>
      <c r="E9637" s="2" t="s">
        <v>27</v>
      </c>
      <c r="F9637" s="2" t="s">
        <v>249</v>
      </c>
      <c r="G9637" s="2" t="s">
        <v>39</v>
      </c>
      <c r="H9637" s="2" t="s">
        <v>79</v>
      </c>
      <c r="I9637" s="2" t="s">
        <v>630</v>
      </c>
      <c r="J9637" s="2" t="s">
        <v>42</v>
      </c>
      <c r="K9637" s="2" t="s">
        <v>43</v>
      </c>
      <c r="L9637" s="10">
        <v>43445.0</v>
      </c>
      <c r="M9637" s="2" t="s">
        <v>90</v>
      </c>
      <c r="N9637" s="11">
        <v>0.0</v>
      </c>
      <c r="O9637" s="12">
        <v>4.0</v>
      </c>
      <c r="P9637" s="13">
        <v>0.45</v>
      </c>
      <c r="Q9637" s="13">
        <v>8.0</v>
      </c>
      <c r="R9637" s="13">
        <f t="shared" si="1"/>
        <v>8</v>
      </c>
      <c r="S9637" s="14">
        <f t="shared" si="2"/>
        <v>8</v>
      </c>
      <c r="T9637" s="14">
        <f t="shared" si="3"/>
        <v>0.5</v>
      </c>
      <c r="U9637" s="15" t="str">
        <f>vlookup(F9637,'Sub categories'!$A:$C,3,False)</f>
        <v>Fasteners</v>
      </c>
      <c r="V9637" s="16">
        <f t="shared" si="4"/>
        <v>7</v>
      </c>
      <c r="W9637" s="17">
        <f t="array" ref="W9637">INDEX(shipping_prices!$C$1:$F10864,MATCH(I9637,shipping_prices!$A$1:$A10864,0),MATCH(M9637,shipping_prices!$C$1:$F$1,0))</f>
        <v>5.15</v>
      </c>
      <c r="X9637" s="15" t="str">
        <f t="shared" si="5"/>
        <v>Jamie FrazerLong BeachCalifornia</v>
      </c>
      <c r="Y9637" s="15" t="str">
        <f t="shared" si="6"/>
        <v>Low</v>
      </c>
    </row>
    <row r="9638" hidden="1">
      <c r="A9638" s="1">
        <v>43438.0</v>
      </c>
      <c r="B9638" s="2" t="s">
        <v>8257</v>
      </c>
      <c r="C9638" s="2">
        <v>3.0</v>
      </c>
      <c r="D9638" s="2" t="s">
        <v>1061</v>
      </c>
      <c r="E9638" s="2" t="s">
        <v>27</v>
      </c>
      <c r="F9638" s="2" t="s">
        <v>2572</v>
      </c>
      <c r="G9638" s="2" t="s">
        <v>39</v>
      </c>
      <c r="H9638" s="2" t="s">
        <v>534</v>
      </c>
      <c r="I9638" s="2" t="s">
        <v>630</v>
      </c>
      <c r="J9638" s="2" t="s">
        <v>42</v>
      </c>
      <c r="K9638" s="2" t="s">
        <v>43</v>
      </c>
      <c r="L9638" s="10">
        <v>43445.0</v>
      </c>
      <c r="M9638" s="2" t="s">
        <v>90</v>
      </c>
      <c r="N9638" s="11">
        <v>0.0</v>
      </c>
      <c r="O9638" s="12">
        <v>1.0</v>
      </c>
      <c r="P9638" s="13">
        <v>0.01</v>
      </c>
      <c r="Q9638" s="13">
        <v>61.0</v>
      </c>
      <c r="R9638" s="13">
        <f t="shared" si="1"/>
        <v>61</v>
      </c>
      <c r="S9638" s="14">
        <f t="shared" si="2"/>
        <v>20.33333333</v>
      </c>
      <c r="T9638" s="14">
        <f t="shared" si="3"/>
        <v>0.01639344262</v>
      </c>
      <c r="U9638" s="15" t="str">
        <f>vlookup(F9638,'Sub categories'!$A:$C,3,False)</f>
        <v>Storage</v>
      </c>
      <c r="V9638" s="16">
        <f t="shared" si="4"/>
        <v>7</v>
      </c>
      <c r="W9638" s="17">
        <f t="array" ref="W9638">INDEX(shipping_prices!$C$1:$F10865,MATCH(I9638,shipping_prices!$A$1:$A10865,0),MATCH(M9638,shipping_prices!$C$1:$F$1,0))</f>
        <v>5.15</v>
      </c>
      <c r="X9638" s="15" t="str">
        <f t="shared" si="5"/>
        <v>Jamie FrazerLong BeachCalifornia</v>
      </c>
      <c r="Y9638" s="15" t="str">
        <f t="shared" si="6"/>
        <v>Low</v>
      </c>
    </row>
    <row r="9639" hidden="1">
      <c r="A9639" s="1">
        <v>43438.0</v>
      </c>
      <c r="B9639" s="2" t="s">
        <v>8257</v>
      </c>
      <c r="C9639" s="2">
        <v>7.0</v>
      </c>
      <c r="D9639" s="2" t="s">
        <v>1061</v>
      </c>
      <c r="E9639" s="2" t="s">
        <v>27</v>
      </c>
      <c r="F9639" s="2" t="s">
        <v>3696</v>
      </c>
      <c r="G9639" s="2" t="s">
        <v>39</v>
      </c>
      <c r="H9639" s="2" t="s">
        <v>297</v>
      </c>
      <c r="I9639" s="2" t="s">
        <v>630</v>
      </c>
      <c r="J9639" s="2" t="s">
        <v>42</v>
      </c>
      <c r="K9639" s="2" t="s">
        <v>43</v>
      </c>
      <c r="L9639" s="10">
        <v>43445.0</v>
      </c>
      <c r="M9639" s="2" t="s">
        <v>90</v>
      </c>
      <c r="N9639" s="11">
        <v>0.0</v>
      </c>
      <c r="O9639" s="12">
        <v>32.0</v>
      </c>
      <c r="P9639" s="13">
        <v>0.29</v>
      </c>
      <c r="Q9639" s="13">
        <v>110.0</v>
      </c>
      <c r="R9639" s="13">
        <f t="shared" si="1"/>
        <v>110</v>
      </c>
      <c r="S9639" s="14">
        <f t="shared" si="2"/>
        <v>15.71428571</v>
      </c>
      <c r="T9639" s="14">
        <f t="shared" si="3"/>
        <v>0.2909090909</v>
      </c>
      <c r="U9639" s="15" t="str">
        <f>vlookup(F9639,'Sub categories'!$A:$C,3,False)</f>
        <v>Supplies</v>
      </c>
      <c r="V9639" s="16">
        <f t="shared" si="4"/>
        <v>7</v>
      </c>
      <c r="W9639" s="17">
        <f t="array" ref="W9639">INDEX(shipping_prices!$C$1:$F10866,MATCH(I9639,shipping_prices!$A$1:$A10866,0),MATCH(M9639,shipping_prices!$C$1:$F$1,0))</f>
        <v>5.15</v>
      </c>
      <c r="X9639" s="15" t="str">
        <f t="shared" si="5"/>
        <v>Jamie FrazerLong BeachCalifornia</v>
      </c>
      <c r="Y9639" s="15" t="str">
        <f t="shared" si="6"/>
        <v>Low</v>
      </c>
    </row>
    <row r="9640" hidden="1">
      <c r="A9640" s="1">
        <v>43439.0</v>
      </c>
      <c r="B9640" s="2" t="s">
        <v>8257</v>
      </c>
      <c r="C9640" s="2">
        <v>11.0</v>
      </c>
      <c r="D9640" s="2" t="s">
        <v>1061</v>
      </c>
      <c r="E9640" s="2" t="s">
        <v>27</v>
      </c>
      <c r="F9640" s="2" t="s">
        <v>2836</v>
      </c>
      <c r="G9640" s="2" t="s">
        <v>39</v>
      </c>
      <c r="H9640" s="2" t="s">
        <v>130</v>
      </c>
      <c r="I9640" s="2" t="s">
        <v>630</v>
      </c>
      <c r="J9640" s="2" t="s">
        <v>42</v>
      </c>
      <c r="K9640" s="2" t="s">
        <v>43</v>
      </c>
      <c r="L9640" s="10">
        <v>43445.0</v>
      </c>
      <c r="M9640" s="2" t="s">
        <v>90</v>
      </c>
      <c r="N9640" s="11">
        <v>0.0</v>
      </c>
      <c r="O9640" s="12">
        <v>45.0</v>
      </c>
      <c r="P9640" s="13">
        <v>0.29</v>
      </c>
      <c r="Q9640" s="13">
        <v>154.0</v>
      </c>
      <c r="R9640" s="13">
        <f t="shared" si="1"/>
        <v>154</v>
      </c>
      <c r="S9640" s="14">
        <f t="shared" si="2"/>
        <v>14</v>
      </c>
      <c r="T9640" s="14">
        <f t="shared" si="3"/>
        <v>0.2922077922</v>
      </c>
      <c r="U9640" s="15" t="str">
        <f>vlookup(F9640,'Sub categories'!$A:$C,3,False)</f>
        <v>Storage</v>
      </c>
      <c r="V9640" s="16">
        <f t="shared" si="4"/>
        <v>6</v>
      </c>
      <c r="W9640" s="17">
        <f t="array" ref="W9640">INDEX(shipping_prices!$C$1:$F10867,MATCH(I9640,shipping_prices!$A$1:$A10867,0),MATCH(M9640,shipping_prices!$C$1:$F$1,0))</f>
        <v>5.15</v>
      </c>
      <c r="X9640" s="15" t="str">
        <f t="shared" si="5"/>
        <v>Jamie FrazerLong BeachCalifornia</v>
      </c>
      <c r="Y9640" s="15" t="str">
        <f t="shared" si="6"/>
        <v>High</v>
      </c>
    </row>
    <row r="9641" hidden="1">
      <c r="A9641" s="1">
        <v>43439.0</v>
      </c>
      <c r="B9641" s="2" t="s">
        <v>8258</v>
      </c>
      <c r="C9641" s="2">
        <v>2.0</v>
      </c>
      <c r="D9641" s="2" t="s">
        <v>2895</v>
      </c>
      <c r="E9641" s="2" t="s">
        <v>37</v>
      </c>
      <c r="F9641" s="2" t="s">
        <v>57</v>
      </c>
      <c r="G9641" s="2" t="s">
        <v>39</v>
      </c>
      <c r="H9641" s="2" t="s">
        <v>58</v>
      </c>
      <c r="I9641" s="2" t="s">
        <v>163</v>
      </c>
      <c r="J9641" s="2" t="s">
        <v>164</v>
      </c>
      <c r="K9641" s="2" t="s">
        <v>33</v>
      </c>
      <c r="L9641" s="10">
        <v>43447.0</v>
      </c>
      <c r="M9641" s="2" t="s">
        <v>34</v>
      </c>
      <c r="N9641" s="11">
        <v>0.7</v>
      </c>
      <c r="O9641" s="12">
        <v>-2.0</v>
      </c>
      <c r="P9641" s="13">
        <v>-0.77</v>
      </c>
      <c r="Q9641" s="13">
        <v>3.0</v>
      </c>
      <c r="R9641" s="13">
        <f t="shared" si="1"/>
        <v>10</v>
      </c>
      <c r="S9641" s="14">
        <f t="shared" si="2"/>
        <v>5</v>
      </c>
      <c r="T9641" s="14">
        <f t="shared" si="3"/>
        <v>-0.6666666667</v>
      </c>
      <c r="U9641" s="15" t="str">
        <f>vlookup(F9641,'Sub categories'!$A:$C,3,False)</f>
        <v>Binders</v>
      </c>
      <c r="V9641" s="16">
        <f t="shared" si="4"/>
        <v>8</v>
      </c>
      <c r="W9641" s="17">
        <f t="array" ref="W9641">INDEX(shipping_prices!$C$1:$F10868,MATCH(I9641,shipping_prices!$A$1:$A10868,0),MATCH(M9641,shipping_prices!$C$1:$F$1,0))</f>
        <v>7.98</v>
      </c>
      <c r="X9641" s="15" t="str">
        <f t="shared" si="5"/>
        <v>Fred HopkinsPhiladelphiaPennsylvania</v>
      </c>
      <c r="Y9641" s="15" t="str">
        <f t="shared" si="6"/>
        <v>loss</v>
      </c>
    </row>
    <row r="9642" hidden="1">
      <c r="A9642" s="1">
        <v>43439.0</v>
      </c>
      <c r="B9642" s="2" t="s">
        <v>8258</v>
      </c>
      <c r="C9642" s="2">
        <v>3.0</v>
      </c>
      <c r="D9642" s="2" t="s">
        <v>2895</v>
      </c>
      <c r="E9642" s="2" t="s">
        <v>37</v>
      </c>
      <c r="F9642" s="2" t="s">
        <v>3295</v>
      </c>
      <c r="G9642" s="2" t="s">
        <v>39</v>
      </c>
      <c r="H9642" s="2" t="s">
        <v>1647</v>
      </c>
      <c r="I9642" s="2" t="s">
        <v>163</v>
      </c>
      <c r="J9642" s="2" t="s">
        <v>164</v>
      </c>
      <c r="K9642" s="2" t="s">
        <v>33</v>
      </c>
      <c r="L9642" s="10">
        <v>43447.0</v>
      </c>
      <c r="M9642" s="2" t="s">
        <v>34</v>
      </c>
      <c r="N9642" s="11">
        <v>0.2</v>
      </c>
      <c r="O9642" s="12">
        <v>6.0</v>
      </c>
      <c r="P9642" s="13">
        <v>0.36</v>
      </c>
      <c r="Q9642" s="13">
        <v>16.0</v>
      </c>
      <c r="R9642" s="13">
        <f t="shared" si="1"/>
        <v>20</v>
      </c>
      <c r="S9642" s="14">
        <f t="shared" si="2"/>
        <v>6.666666667</v>
      </c>
      <c r="T9642" s="14">
        <f t="shared" si="3"/>
        <v>0.375</v>
      </c>
      <c r="U9642" s="15" t="str">
        <f>vlookup(F9642,'Sub categories'!$A:$C,3,False)</f>
        <v>Paper</v>
      </c>
      <c r="V9642" s="16">
        <f t="shared" si="4"/>
        <v>8</v>
      </c>
      <c r="W9642" s="17">
        <f t="array" ref="W9642">INDEX(shipping_prices!$C$1:$F10869,MATCH(I9642,shipping_prices!$A$1:$A10869,0),MATCH(M9642,shipping_prices!$C$1:$F$1,0))</f>
        <v>7.98</v>
      </c>
      <c r="X9642" s="15" t="str">
        <f t="shared" si="5"/>
        <v>Fred HopkinsPhiladelphiaPennsylvania</v>
      </c>
      <c r="Y9642" s="15" t="str">
        <f t="shared" si="6"/>
        <v>Low</v>
      </c>
    </row>
    <row r="9643">
      <c r="A9643" s="1">
        <v>43439.0</v>
      </c>
      <c r="B9643" s="2" t="s">
        <v>8259</v>
      </c>
      <c r="C9643" s="2">
        <v>2.0</v>
      </c>
      <c r="D9643" s="2" t="s">
        <v>2763</v>
      </c>
      <c r="E9643" s="2" t="s">
        <v>37</v>
      </c>
      <c r="F9643" s="2" t="s">
        <v>1023</v>
      </c>
      <c r="G9643" s="2" t="s">
        <v>45</v>
      </c>
      <c r="H9643" s="2" t="s">
        <v>1024</v>
      </c>
      <c r="I9643" s="2" t="s">
        <v>842</v>
      </c>
      <c r="J9643" s="2" t="s">
        <v>76</v>
      </c>
      <c r="K9643" s="2" t="s">
        <v>77</v>
      </c>
      <c r="L9643" s="10">
        <v>43445.0</v>
      </c>
      <c r="M9643" s="2" t="s">
        <v>142</v>
      </c>
      <c r="N9643" s="11">
        <v>0.6</v>
      </c>
      <c r="O9643" s="12">
        <v>-12.0</v>
      </c>
      <c r="P9643" s="13">
        <v>-0.55</v>
      </c>
      <c r="Q9643" s="13">
        <v>21.0</v>
      </c>
      <c r="R9643" s="13">
        <f t="shared" si="1"/>
        <v>52.5</v>
      </c>
      <c r="S9643" s="14">
        <f t="shared" si="2"/>
        <v>26.25</v>
      </c>
      <c r="T9643" s="14">
        <f t="shared" si="3"/>
        <v>-0.5714285714</v>
      </c>
      <c r="U9643" s="15" t="str">
        <f>vlookup(F9643,'Sub categories'!$A:$C,3,False)</f>
        <v>Furnishings</v>
      </c>
      <c r="V9643" s="16">
        <f t="shared" si="4"/>
        <v>6</v>
      </c>
      <c r="W9643" s="17">
        <f t="array" ref="W9643">INDEX(shipping_prices!$C$1:$F10870,MATCH(I9643,shipping_prices!$A$1:$A10870,0),MATCH(M9643,shipping_prices!$C$1:$F$1,0))</f>
        <v>24.83</v>
      </c>
      <c r="X9643" s="15" t="str">
        <f t="shared" si="5"/>
        <v>Barry FranzösischArlingtonTexas</v>
      </c>
      <c r="Y9643" s="15" t="str">
        <f t="shared" si="6"/>
        <v>loss</v>
      </c>
    </row>
    <row r="9644" hidden="1">
      <c r="A9644" s="1">
        <v>43439.0</v>
      </c>
      <c r="B9644" s="2" t="s">
        <v>8259</v>
      </c>
      <c r="C9644" s="2">
        <v>4.0</v>
      </c>
      <c r="D9644" s="2" t="s">
        <v>2763</v>
      </c>
      <c r="E9644" s="2" t="s">
        <v>37</v>
      </c>
      <c r="F9644" s="2" t="s">
        <v>1742</v>
      </c>
      <c r="G9644" s="2" t="s">
        <v>39</v>
      </c>
      <c r="H9644" s="2" t="s">
        <v>51</v>
      </c>
      <c r="I9644" s="2" t="s">
        <v>842</v>
      </c>
      <c r="J9644" s="2" t="s">
        <v>76</v>
      </c>
      <c r="K9644" s="2" t="s">
        <v>77</v>
      </c>
      <c r="L9644" s="10">
        <v>43445.0</v>
      </c>
      <c r="M9644" s="2" t="s">
        <v>142</v>
      </c>
      <c r="N9644" s="11">
        <v>0.2</v>
      </c>
      <c r="O9644" s="12">
        <v>7.0</v>
      </c>
      <c r="P9644" s="13">
        <v>0.35</v>
      </c>
      <c r="Q9644" s="13">
        <v>21.0</v>
      </c>
      <c r="R9644" s="13">
        <f t="shared" si="1"/>
        <v>26.25</v>
      </c>
      <c r="S9644" s="14">
        <f t="shared" si="2"/>
        <v>6.5625</v>
      </c>
      <c r="T9644" s="14">
        <f t="shared" si="3"/>
        <v>0.3333333333</v>
      </c>
      <c r="U9644" s="15" t="str">
        <f>vlookup(F9644,'Sub categories'!$A:$C,3,False)</f>
        <v>Paper</v>
      </c>
      <c r="V9644" s="16">
        <f t="shared" si="4"/>
        <v>6</v>
      </c>
      <c r="W9644" s="17">
        <f t="array" ref="W9644">INDEX(shipping_prices!$C$1:$F10871,MATCH(I9644,shipping_prices!$A$1:$A10871,0),MATCH(M9644,shipping_prices!$C$1:$F$1,0))</f>
        <v>24.83</v>
      </c>
      <c r="X9644" s="15" t="str">
        <f t="shared" si="5"/>
        <v>Barry FranzösischArlingtonTexas</v>
      </c>
      <c r="Y9644" s="15" t="str">
        <f t="shared" si="6"/>
        <v>Low</v>
      </c>
    </row>
    <row r="9645" hidden="1">
      <c r="A9645" s="1">
        <v>43439.0</v>
      </c>
      <c r="B9645" s="2" t="s">
        <v>8259</v>
      </c>
      <c r="C9645" s="2">
        <v>7.0</v>
      </c>
      <c r="D9645" s="2" t="s">
        <v>2763</v>
      </c>
      <c r="E9645" s="2" t="s">
        <v>37</v>
      </c>
      <c r="F9645" s="2" t="s">
        <v>351</v>
      </c>
      <c r="G9645" s="2" t="s">
        <v>39</v>
      </c>
      <c r="H9645" s="2" t="s">
        <v>352</v>
      </c>
      <c r="I9645" s="2" t="s">
        <v>842</v>
      </c>
      <c r="J9645" s="2" t="s">
        <v>76</v>
      </c>
      <c r="K9645" s="2" t="s">
        <v>77</v>
      </c>
      <c r="L9645" s="10">
        <v>43445.0</v>
      </c>
      <c r="M9645" s="2" t="s">
        <v>142</v>
      </c>
      <c r="N9645" s="11">
        <v>0.8</v>
      </c>
      <c r="O9645" s="12">
        <v>-68.0</v>
      </c>
      <c r="P9645" s="13">
        <v>-1.6</v>
      </c>
      <c r="Q9645" s="13">
        <v>43.0</v>
      </c>
      <c r="R9645" s="13">
        <f t="shared" si="1"/>
        <v>215</v>
      </c>
      <c r="S9645" s="14">
        <f t="shared" si="2"/>
        <v>30.71428571</v>
      </c>
      <c r="T9645" s="14">
        <f t="shared" si="3"/>
        <v>-1.581395349</v>
      </c>
      <c r="U9645" s="15" t="str">
        <f>vlookup(F9645,'Sub categories'!$A:$C,3,False)</f>
        <v>Binders</v>
      </c>
      <c r="V9645" s="16">
        <f t="shared" si="4"/>
        <v>6</v>
      </c>
      <c r="W9645" s="17">
        <f t="array" ref="W9645">INDEX(shipping_prices!$C$1:$F10872,MATCH(I9645,shipping_prices!$A$1:$A10872,0),MATCH(M9645,shipping_prices!$C$1:$F$1,0))</f>
        <v>24.83</v>
      </c>
      <c r="X9645" s="15" t="str">
        <f t="shared" si="5"/>
        <v>Barry FranzösischArlingtonTexas</v>
      </c>
      <c r="Y9645" s="15" t="str">
        <f t="shared" si="6"/>
        <v>loss</v>
      </c>
    </row>
    <row r="9646" hidden="1">
      <c r="A9646" s="1">
        <v>43439.0</v>
      </c>
      <c r="B9646" s="2" t="s">
        <v>8259</v>
      </c>
      <c r="C9646" s="2">
        <v>5.0</v>
      </c>
      <c r="D9646" s="2" t="s">
        <v>2763</v>
      </c>
      <c r="E9646" s="2" t="s">
        <v>37</v>
      </c>
      <c r="F9646" s="2" t="s">
        <v>812</v>
      </c>
      <c r="G9646" s="2" t="s">
        <v>39</v>
      </c>
      <c r="H9646" s="2" t="s">
        <v>79</v>
      </c>
      <c r="I9646" s="2" t="s">
        <v>842</v>
      </c>
      <c r="J9646" s="2" t="s">
        <v>76</v>
      </c>
      <c r="K9646" s="2" t="s">
        <v>77</v>
      </c>
      <c r="L9646" s="10">
        <v>43445.0</v>
      </c>
      <c r="M9646" s="2" t="s">
        <v>142</v>
      </c>
      <c r="N9646" s="11">
        <v>0.2</v>
      </c>
      <c r="O9646" s="12">
        <v>15.0</v>
      </c>
      <c r="P9646" s="13">
        <v>0.34</v>
      </c>
      <c r="Q9646" s="13">
        <v>46.0</v>
      </c>
      <c r="R9646" s="13">
        <f t="shared" si="1"/>
        <v>57.5</v>
      </c>
      <c r="S9646" s="14">
        <f t="shared" si="2"/>
        <v>11.5</v>
      </c>
      <c r="T9646" s="14">
        <f t="shared" si="3"/>
        <v>0.3260869565</v>
      </c>
      <c r="U9646" s="15" t="str">
        <f>vlookup(F9646,'Sub categories'!$A:$C,3,False)</f>
        <v>Fasteners</v>
      </c>
      <c r="V9646" s="16">
        <f t="shared" si="4"/>
        <v>6</v>
      </c>
      <c r="W9646" s="17">
        <f t="array" ref="W9646">INDEX(shipping_prices!$C$1:$F10873,MATCH(I9646,shipping_prices!$A$1:$A10873,0),MATCH(M9646,shipping_prices!$C$1:$F$1,0))</f>
        <v>24.83</v>
      </c>
      <c r="X9646" s="15" t="str">
        <f t="shared" si="5"/>
        <v>Barry FranzösischArlingtonTexas</v>
      </c>
      <c r="Y9646" s="15" t="str">
        <f t="shared" si="6"/>
        <v>Low</v>
      </c>
    </row>
    <row r="9647">
      <c r="A9647" s="1">
        <v>43439.0</v>
      </c>
      <c r="B9647" s="2" t="s">
        <v>8259</v>
      </c>
      <c r="C9647" s="2">
        <v>5.0</v>
      </c>
      <c r="D9647" s="2" t="s">
        <v>2763</v>
      </c>
      <c r="E9647" s="2" t="s">
        <v>37</v>
      </c>
      <c r="F9647" s="2" t="s">
        <v>2923</v>
      </c>
      <c r="G9647" s="2" t="s">
        <v>45</v>
      </c>
      <c r="H9647" s="2" t="s">
        <v>227</v>
      </c>
      <c r="I9647" s="2" t="s">
        <v>842</v>
      </c>
      <c r="J9647" s="2" t="s">
        <v>76</v>
      </c>
      <c r="K9647" s="2" t="s">
        <v>77</v>
      </c>
      <c r="L9647" s="10">
        <v>43445.0</v>
      </c>
      <c r="M9647" s="2" t="s">
        <v>142</v>
      </c>
      <c r="N9647" s="11">
        <v>0.3</v>
      </c>
      <c r="O9647" s="12">
        <v>-40.0</v>
      </c>
      <c r="P9647" s="13">
        <v>-0.19</v>
      </c>
      <c r="Q9647" s="13">
        <v>213.0</v>
      </c>
      <c r="R9647" s="13">
        <f t="shared" si="1"/>
        <v>304.2857143</v>
      </c>
      <c r="S9647" s="14">
        <f t="shared" si="2"/>
        <v>60.85714286</v>
      </c>
      <c r="T9647" s="14">
        <f t="shared" si="3"/>
        <v>-0.1877934272</v>
      </c>
      <c r="U9647" s="15" t="str">
        <f>vlookup(F9647,'Sub categories'!$A:$C,3,False)</f>
        <v>Chairs</v>
      </c>
      <c r="V9647" s="16">
        <f t="shared" si="4"/>
        <v>6</v>
      </c>
      <c r="W9647" s="17">
        <f t="array" ref="W9647">INDEX(shipping_prices!$C$1:$F10874,MATCH(I9647,shipping_prices!$A$1:$A10874,0),MATCH(M9647,shipping_prices!$C$1:$F$1,0))</f>
        <v>24.83</v>
      </c>
      <c r="X9647" s="15" t="str">
        <f t="shared" si="5"/>
        <v>Barry FranzösischArlingtonTexas</v>
      </c>
      <c r="Y9647" s="15" t="str">
        <f t="shared" si="6"/>
        <v>loss</v>
      </c>
    </row>
    <row r="9648" hidden="1">
      <c r="A9648" s="1">
        <v>43439.0</v>
      </c>
      <c r="B9648" s="2" t="s">
        <v>8259</v>
      </c>
      <c r="C9648" s="2">
        <v>2.0</v>
      </c>
      <c r="D9648" s="2" t="s">
        <v>2763</v>
      </c>
      <c r="E9648" s="2" t="s">
        <v>37</v>
      </c>
      <c r="F9648" s="2" t="s">
        <v>3156</v>
      </c>
      <c r="G9648" s="2" t="s">
        <v>29</v>
      </c>
      <c r="H9648" s="2" t="s">
        <v>1854</v>
      </c>
      <c r="I9648" s="2" t="s">
        <v>842</v>
      </c>
      <c r="J9648" s="2" t="s">
        <v>76</v>
      </c>
      <c r="K9648" s="2" t="s">
        <v>77</v>
      </c>
      <c r="L9648" s="10">
        <v>43445.0</v>
      </c>
      <c r="M9648" s="2" t="s">
        <v>142</v>
      </c>
      <c r="N9648" s="11">
        <v>0.2</v>
      </c>
      <c r="O9648" s="12">
        <v>108.0</v>
      </c>
      <c r="P9648" s="13">
        <v>0.34</v>
      </c>
      <c r="Q9648" s="13">
        <v>320.0</v>
      </c>
      <c r="R9648" s="13">
        <f t="shared" si="1"/>
        <v>400</v>
      </c>
      <c r="S9648" s="14">
        <f t="shared" si="2"/>
        <v>200</v>
      </c>
      <c r="T9648" s="14">
        <f t="shared" si="3"/>
        <v>0.3375</v>
      </c>
      <c r="U9648" s="15" t="str">
        <f>vlookup(F9648,'Sub categories'!$A:$C,3,False)</f>
        <v>Copiers</v>
      </c>
      <c r="V9648" s="16">
        <f t="shared" si="4"/>
        <v>6</v>
      </c>
      <c r="W9648" s="17">
        <f t="array" ref="W9648">INDEX(shipping_prices!$C$1:$F10875,MATCH(I9648,shipping_prices!$A$1:$A10875,0),MATCH(M9648,shipping_prices!$C$1:$F$1,0))</f>
        <v>24.83</v>
      </c>
      <c r="X9648" s="15" t="str">
        <f t="shared" si="5"/>
        <v>Barry FranzösischArlingtonTexas</v>
      </c>
      <c r="Y9648" s="15" t="str">
        <f t="shared" si="6"/>
        <v>High</v>
      </c>
    </row>
    <row r="9649">
      <c r="A9649" s="1">
        <v>43439.0</v>
      </c>
      <c r="B9649" s="2" t="s">
        <v>8260</v>
      </c>
      <c r="C9649" s="2">
        <v>4.0</v>
      </c>
      <c r="D9649" s="2" t="s">
        <v>2206</v>
      </c>
      <c r="E9649" s="2" t="s">
        <v>27</v>
      </c>
      <c r="F9649" s="2" t="s">
        <v>2904</v>
      </c>
      <c r="G9649" s="2" t="s">
        <v>45</v>
      </c>
      <c r="H9649" s="2" t="s">
        <v>1035</v>
      </c>
      <c r="I9649" s="2" t="s">
        <v>158</v>
      </c>
      <c r="J9649" s="2" t="s">
        <v>159</v>
      </c>
      <c r="K9649" s="2" t="s">
        <v>43</v>
      </c>
      <c r="L9649" s="10">
        <v>43449.0</v>
      </c>
      <c r="M9649" s="2" t="s">
        <v>90</v>
      </c>
      <c r="N9649" s="11">
        <v>0.0</v>
      </c>
      <c r="O9649" s="12">
        <v>148.0</v>
      </c>
      <c r="P9649" s="13">
        <v>0.17</v>
      </c>
      <c r="Q9649" s="13">
        <v>871.0</v>
      </c>
      <c r="R9649" s="13">
        <f t="shared" si="1"/>
        <v>871</v>
      </c>
      <c r="S9649" s="14">
        <f t="shared" si="2"/>
        <v>217.75</v>
      </c>
      <c r="T9649" s="14">
        <f t="shared" si="3"/>
        <v>0.1699196326</v>
      </c>
      <c r="U9649" s="15" t="str">
        <f>vlookup(F9649,'Sub categories'!$A:$C,3,False)</f>
        <v>Tables</v>
      </c>
      <c r="V9649" s="16">
        <f t="shared" si="4"/>
        <v>10</v>
      </c>
      <c r="W9649" s="17">
        <f t="array" ref="W9649">INDEX(shipping_prices!$C$1:$F10876,MATCH(I9649,shipping_prices!$A$1:$A10876,0),MATCH(M9649,shipping_prices!$C$1:$F$1,0))</f>
        <v>3.06</v>
      </c>
      <c r="X9649" s="15" t="str">
        <f t="shared" si="5"/>
        <v>Anne McFarlandSeattleWashington</v>
      </c>
      <c r="Y9649" s="15" t="str">
        <f t="shared" si="6"/>
        <v>High</v>
      </c>
    </row>
    <row r="9650" hidden="1">
      <c r="A9650" s="1">
        <v>43439.0</v>
      </c>
      <c r="B9650" s="2" t="s">
        <v>8261</v>
      </c>
      <c r="C9650" s="2">
        <v>6.0</v>
      </c>
      <c r="D9650" s="2" t="s">
        <v>2823</v>
      </c>
      <c r="E9650" s="2" t="s">
        <v>49</v>
      </c>
      <c r="F9650" s="2" t="s">
        <v>1862</v>
      </c>
      <c r="G9650" s="2" t="s">
        <v>39</v>
      </c>
      <c r="H9650" s="2" t="s">
        <v>1002</v>
      </c>
      <c r="I9650" s="2" t="s">
        <v>75</v>
      </c>
      <c r="J9650" s="2" t="s">
        <v>76</v>
      </c>
      <c r="K9650" s="2" t="s">
        <v>77</v>
      </c>
      <c r="L9650" s="10">
        <v>43448.0</v>
      </c>
      <c r="M9650" s="2" t="s">
        <v>90</v>
      </c>
      <c r="N9650" s="11">
        <v>0.8</v>
      </c>
      <c r="O9650" s="12">
        <v>-25.0</v>
      </c>
      <c r="P9650" s="13">
        <v>-2.65</v>
      </c>
      <c r="Q9650" s="13">
        <v>9.0</v>
      </c>
      <c r="R9650" s="13">
        <f t="shared" si="1"/>
        <v>45</v>
      </c>
      <c r="S9650" s="14">
        <f t="shared" si="2"/>
        <v>7.5</v>
      </c>
      <c r="T9650" s="14">
        <f t="shared" si="3"/>
        <v>-2.777777778</v>
      </c>
      <c r="U9650" s="15" t="str">
        <f>vlookup(F9650,'Sub categories'!$A:$C,3,False)</f>
        <v>Appliances</v>
      </c>
      <c r="V9650" s="16">
        <f t="shared" si="4"/>
        <v>9</v>
      </c>
      <c r="W9650" s="17">
        <f t="array" ref="W9650">INDEX(shipping_prices!$C$1:$F10877,MATCH(I9650,shipping_prices!$A$1:$A10877,0),MATCH(M9650,shipping_prices!$C$1:$F$1,0))</f>
        <v>9.96</v>
      </c>
      <c r="X9650" s="15" t="str">
        <f t="shared" si="5"/>
        <v>Maria EtezadiHoustonTexas</v>
      </c>
      <c r="Y9650" s="15" t="str">
        <f t="shared" si="6"/>
        <v>loss</v>
      </c>
    </row>
    <row r="9651">
      <c r="A9651" s="1">
        <v>43439.0</v>
      </c>
      <c r="B9651" s="2" t="s">
        <v>8262</v>
      </c>
      <c r="C9651" s="2">
        <v>7.0</v>
      </c>
      <c r="D9651" s="2" t="s">
        <v>759</v>
      </c>
      <c r="E9651" s="2" t="s">
        <v>27</v>
      </c>
      <c r="F9651" s="2" t="s">
        <v>1824</v>
      </c>
      <c r="G9651" s="2" t="s">
        <v>45</v>
      </c>
      <c r="H9651" s="2" t="s">
        <v>79</v>
      </c>
      <c r="I9651" s="2" t="s">
        <v>140</v>
      </c>
      <c r="J9651" s="2" t="s">
        <v>141</v>
      </c>
      <c r="K9651" s="2" t="s">
        <v>77</v>
      </c>
      <c r="L9651" s="10">
        <v>43451.0</v>
      </c>
      <c r="M9651" s="2" t="s">
        <v>90</v>
      </c>
      <c r="N9651" s="11">
        <v>0.5</v>
      </c>
      <c r="O9651" s="12">
        <v>-567.0</v>
      </c>
      <c r="P9651" s="13">
        <v>-0.74</v>
      </c>
      <c r="Q9651" s="13">
        <v>766.0</v>
      </c>
      <c r="R9651" s="13">
        <f t="shared" si="1"/>
        <v>1532</v>
      </c>
      <c r="S9651" s="14">
        <f t="shared" si="2"/>
        <v>218.8571429</v>
      </c>
      <c r="T9651" s="14">
        <f t="shared" si="3"/>
        <v>-0.7402088773</v>
      </c>
      <c r="U9651" s="15" t="str">
        <f>vlookup(F9651,'Sub categories'!$A:$C,3,False)</f>
        <v>Tables</v>
      </c>
      <c r="V9651" s="16">
        <f t="shared" si="4"/>
        <v>12</v>
      </c>
      <c r="W9651" s="17">
        <f t="array" ref="W9651">INDEX(shipping_prices!$C$1:$F10878,MATCH(I9651,shipping_prices!$A$1:$A10878,0),MATCH(M9651,shipping_prices!$C$1:$F$1,0))</f>
        <v>7.39</v>
      </c>
      <c r="X9651" s="15" t="str">
        <f t="shared" si="5"/>
        <v>Michelle MorayChicagoIllinois</v>
      </c>
      <c r="Y9651" s="15" t="str">
        <f t="shared" si="6"/>
        <v>loss</v>
      </c>
    </row>
    <row r="9652" hidden="1">
      <c r="A9652" s="1">
        <v>43439.0</v>
      </c>
      <c r="B9652" s="2" t="s">
        <v>8263</v>
      </c>
      <c r="C9652" s="2">
        <v>3.0</v>
      </c>
      <c r="D9652" s="2" t="s">
        <v>1445</v>
      </c>
      <c r="E9652" s="2" t="s">
        <v>37</v>
      </c>
      <c r="F9652" s="2" t="s">
        <v>2255</v>
      </c>
      <c r="G9652" s="2" t="s">
        <v>39</v>
      </c>
      <c r="H9652" s="2" t="s">
        <v>2256</v>
      </c>
      <c r="I9652" s="2" t="s">
        <v>3601</v>
      </c>
      <c r="J9652" s="2" t="s">
        <v>598</v>
      </c>
      <c r="K9652" s="2" t="s">
        <v>33</v>
      </c>
      <c r="L9652" s="10">
        <v>43442.0</v>
      </c>
      <c r="M9652" s="2" t="s">
        <v>142</v>
      </c>
      <c r="N9652" s="11">
        <v>0.0</v>
      </c>
      <c r="O9652" s="12">
        <v>2.0</v>
      </c>
      <c r="P9652" s="13">
        <v>0.33</v>
      </c>
      <c r="Q9652" s="13">
        <v>7.0</v>
      </c>
      <c r="R9652" s="13">
        <f t="shared" si="1"/>
        <v>7</v>
      </c>
      <c r="S9652" s="14">
        <f t="shared" si="2"/>
        <v>2.333333333</v>
      </c>
      <c r="T9652" s="14">
        <f t="shared" si="3"/>
        <v>0.2857142857</v>
      </c>
      <c r="U9652" s="15" t="str">
        <f>vlookup(F9652,'Sub categories'!$A:$C,3,False)</f>
        <v>Fasteners</v>
      </c>
      <c r="V9652" s="16">
        <f t="shared" si="4"/>
        <v>3</v>
      </c>
      <c r="W9652" s="17">
        <f t="array" ref="W9652">INDEX(shipping_prices!$C$1:$F10879,MATCH(I9652,shipping_prices!$A$1:$A10879,0),MATCH(M9652,shipping_prices!$C$1:$F$1,0))</f>
        <v>16.87</v>
      </c>
      <c r="X9652" s="15" t="str">
        <f t="shared" si="5"/>
        <v>Nona BalkPatersonNew Jersey</v>
      </c>
      <c r="Y9652" s="15" t="str">
        <f t="shared" si="6"/>
        <v>Low</v>
      </c>
    </row>
    <row r="9653" hidden="1">
      <c r="A9653" s="1">
        <v>43439.0</v>
      </c>
      <c r="B9653" s="2" t="s">
        <v>8264</v>
      </c>
      <c r="C9653" s="2">
        <v>4.0</v>
      </c>
      <c r="D9653" s="2" t="s">
        <v>4209</v>
      </c>
      <c r="E9653" s="2" t="s">
        <v>27</v>
      </c>
      <c r="F9653" s="2" t="s">
        <v>1089</v>
      </c>
      <c r="G9653" s="2" t="s">
        <v>39</v>
      </c>
      <c r="H9653" s="2" t="s">
        <v>51</v>
      </c>
      <c r="I9653" s="2" t="s">
        <v>140</v>
      </c>
      <c r="J9653" s="2" t="s">
        <v>141</v>
      </c>
      <c r="K9653" s="2" t="s">
        <v>77</v>
      </c>
      <c r="L9653" s="10">
        <v>43446.0</v>
      </c>
      <c r="M9653" s="2" t="s">
        <v>34</v>
      </c>
      <c r="N9653" s="11">
        <v>0.2</v>
      </c>
      <c r="O9653" s="12">
        <v>7.0</v>
      </c>
      <c r="P9653" s="13">
        <v>0.35</v>
      </c>
      <c r="Q9653" s="13">
        <v>21.0</v>
      </c>
      <c r="R9653" s="13">
        <f t="shared" si="1"/>
        <v>26.25</v>
      </c>
      <c r="S9653" s="14">
        <f t="shared" si="2"/>
        <v>6.5625</v>
      </c>
      <c r="T9653" s="14">
        <f t="shared" si="3"/>
        <v>0.3333333333</v>
      </c>
      <c r="U9653" s="15" t="str">
        <f>vlookup(F9653,'Sub categories'!$A:$C,3,False)</f>
        <v>Paper</v>
      </c>
      <c r="V9653" s="16">
        <f t="shared" si="4"/>
        <v>7</v>
      </c>
      <c r="W9653" s="17">
        <f t="array" ref="W9653">INDEX(shipping_prices!$C$1:$F10880,MATCH(I9653,shipping_prices!$A$1:$A10880,0),MATCH(M9653,shipping_prices!$C$1:$F$1,0))</f>
        <v>13.2</v>
      </c>
      <c r="X9653" s="15" t="str">
        <f t="shared" si="5"/>
        <v>Lena CacioppoChicagoIllinois</v>
      </c>
      <c r="Y9653" s="15" t="str">
        <f t="shared" si="6"/>
        <v>Low</v>
      </c>
    </row>
    <row r="9654" hidden="1">
      <c r="A9654" s="1">
        <v>43439.0</v>
      </c>
      <c r="B9654" s="2" t="s">
        <v>8264</v>
      </c>
      <c r="C9654" s="2">
        <v>2.0</v>
      </c>
      <c r="D9654" s="2" t="s">
        <v>4209</v>
      </c>
      <c r="E9654" s="2" t="s">
        <v>27</v>
      </c>
      <c r="F9654" s="2" t="s">
        <v>1164</v>
      </c>
      <c r="G9654" s="2" t="s">
        <v>29</v>
      </c>
      <c r="H9654" s="2" t="s">
        <v>1165</v>
      </c>
      <c r="I9654" s="2" t="s">
        <v>140</v>
      </c>
      <c r="J9654" s="2" t="s">
        <v>141</v>
      </c>
      <c r="K9654" s="2" t="s">
        <v>77</v>
      </c>
      <c r="L9654" s="10">
        <v>43446.0</v>
      </c>
      <c r="M9654" s="2" t="s">
        <v>34</v>
      </c>
      <c r="N9654" s="11">
        <v>0.2</v>
      </c>
      <c r="O9654" s="12">
        <v>-9.0</v>
      </c>
      <c r="P9654" s="13">
        <v>-0.23</v>
      </c>
      <c r="Q9654" s="13">
        <v>40.0</v>
      </c>
      <c r="R9654" s="13">
        <f t="shared" si="1"/>
        <v>50</v>
      </c>
      <c r="S9654" s="14">
        <f t="shared" si="2"/>
        <v>25</v>
      </c>
      <c r="T9654" s="14">
        <f t="shared" si="3"/>
        <v>-0.225</v>
      </c>
      <c r="U9654" s="15" t="str">
        <f>vlookup(F9654,'Sub categories'!$A:$C,3,False)</f>
        <v>Phones</v>
      </c>
      <c r="V9654" s="16">
        <f t="shared" si="4"/>
        <v>7</v>
      </c>
      <c r="W9654" s="17">
        <f t="array" ref="W9654">INDEX(shipping_prices!$C$1:$F10881,MATCH(I9654,shipping_prices!$A$1:$A10881,0),MATCH(M9654,shipping_prices!$C$1:$F$1,0))</f>
        <v>13.2</v>
      </c>
      <c r="X9654" s="15" t="str">
        <f t="shared" si="5"/>
        <v>Lena CacioppoChicagoIllinois</v>
      </c>
      <c r="Y9654" s="15" t="str">
        <f t="shared" si="6"/>
        <v>loss</v>
      </c>
    </row>
    <row r="9655" hidden="1">
      <c r="A9655" s="1">
        <v>43439.0</v>
      </c>
      <c r="B9655" s="2" t="s">
        <v>8264</v>
      </c>
      <c r="C9655" s="2">
        <v>6.0</v>
      </c>
      <c r="D9655" s="2" t="s">
        <v>4209</v>
      </c>
      <c r="E9655" s="2" t="s">
        <v>27</v>
      </c>
      <c r="F9655" s="2" t="s">
        <v>7274</v>
      </c>
      <c r="G9655" s="2" t="s">
        <v>39</v>
      </c>
      <c r="H9655" s="2" t="s">
        <v>1471</v>
      </c>
      <c r="I9655" s="2" t="s">
        <v>140</v>
      </c>
      <c r="J9655" s="2" t="s">
        <v>141</v>
      </c>
      <c r="K9655" s="2" t="s">
        <v>77</v>
      </c>
      <c r="L9655" s="10">
        <v>43446.0</v>
      </c>
      <c r="M9655" s="2" t="s">
        <v>34</v>
      </c>
      <c r="N9655" s="11">
        <v>0.8</v>
      </c>
      <c r="O9655" s="12">
        <v>-198.0</v>
      </c>
      <c r="P9655" s="13">
        <v>-2.7</v>
      </c>
      <c r="Q9655" s="13">
        <v>73.0</v>
      </c>
      <c r="R9655" s="13">
        <f t="shared" si="1"/>
        <v>365</v>
      </c>
      <c r="S9655" s="14">
        <f t="shared" si="2"/>
        <v>60.83333333</v>
      </c>
      <c r="T9655" s="14">
        <f t="shared" si="3"/>
        <v>-2.712328767</v>
      </c>
      <c r="U9655" s="15" t="str">
        <f>vlookup(F9655,'Sub categories'!$A:$C,3,False)</f>
        <v>Appliances</v>
      </c>
      <c r="V9655" s="16">
        <f t="shared" si="4"/>
        <v>7</v>
      </c>
      <c r="W9655" s="17">
        <f t="array" ref="W9655">INDEX(shipping_prices!$C$1:$F10882,MATCH(I9655,shipping_prices!$A$1:$A10882,0),MATCH(M9655,shipping_prices!$C$1:$F$1,0))</f>
        <v>13.2</v>
      </c>
      <c r="X9655" s="15" t="str">
        <f t="shared" si="5"/>
        <v>Lena CacioppoChicagoIllinois</v>
      </c>
      <c r="Y9655" s="15" t="str">
        <f t="shared" si="6"/>
        <v>loss</v>
      </c>
    </row>
    <row r="9656" hidden="1">
      <c r="A9656" s="1">
        <v>43439.0</v>
      </c>
      <c r="B9656" s="2" t="s">
        <v>8265</v>
      </c>
      <c r="C9656" s="2">
        <v>3.0</v>
      </c>
      <c r="D9656" s="2" t="s">
        <v>885</v>
      </c>
      <c r="E9656" s="2" t="s">
        <v>49</v>
      </c>
      <c r="F9656" s="2" t="s">
        <v>2412</v>
      </c>
      <c r="G9656" s="2" t="s">
        <v>39</v>
      </c>
      <c r="H9656" s="2" t="s">
        <v>51</v>
      </c>
      <c r="I9656" s="2" t="s">
        <v>511</v>
      </c>
      <c r="J9656" s="2" t="s">
        <v>814</v>
      </c>
      <c r="K9656" s="2" t="s">
        <v>43</v>
      </c>
      <c r="L9656" s="10">
        <v>43441.0</v>
      </c>
      <c r="M9656" s="2" t="s">
        <v>142</v>
      </c>
      <c r="N9656" s="11">
        <v>0.2</v>
      </c>
      <c r="O9656" s="12">
        <v>5.0</v>
      </c>
      <c r="P9656" s="13">
        <v>0.36</v>
      </c>
      <c r="Q9656" s="13">
        <v>14.0</v>
      </c>
      <c r="R9656" s="13">
        <f t="shared" si="1"/>
        <v>17.5</v>
      </c>
      <c r="S9656" s="14">
        <f t="shared" si="2"/>
        <v>5.833333333</v>
      </c>
      <c r="T9656" s="14">
        <f t="shared" si="3"/>
        <v>0.3571428571</v>
      </c>
      <c r="U9656" s="15" t="str">
        <f>vlookup(F9656,'Sub categories'!$A:$C,3,False)</f>
        <v>Paper</v>
      </c>
      <c r="V9656" s="16">
        <f t="shared" si="4"/>
        <v>2</v>
      </c>
      <c r="W9656" s="17">
        <f t="array" ref="W9656">INDEX(shipping_prices!$C$1:$F10883,MATCH(I9656,shipping_prices!$A$1:$A10883,0),MATCH(M9656,shipping_prices!$C$1:$F$1,0))</f>
        <v>21.33</v>
      </c>
      <c r="X9656" s="15" t="str">
        <f t="shared" si="5"/>
        <v>Darrin SayreAuroraColorado</v>
      </c>
      <c r="Y9656" s="15" t="str">
        <f t="shared" si="6"/>
        <v>Low</v>
      </c>
    </row>
    <row r="9657">
      <c r="A9657" s="1">
        <v>43439.0</v>
      </c>
      <c r="B9657" s="2" t="s">
        <v>8265</v>
      </c>
      <c r="C9657" s="2">
        <v>1.0</v>
      </c>
      <c r="D9657" s="2" t="s">
        <v>885</v>
      </c>
      <c r="E9657" s="2" t="s">
        <v>49</v>
      </c>
      <c r="F9657" s="2" t="s">
        <v>1725</v>
      </c>
      <c r="G9657" s="2" t="s">
        <v>45</v>
      </c>
      <c r="H9657" s="2" t="s">
        <v>904</v>
      </c>
      <c r="I9657" s="2" t="s">
        <v>511</v>
      </c>
      <c r="J9657" s="2" t="s">
        <v>814</v>
      </c>
      <c r="K9657" s="2" t="s">
        <v>43</v>
      </c>
      <c r="L9657" s="10">
        <v>43441.0</v>
      </c>
      <c r="M9657" s="2" t="s">
        <v>142</v>
      </c>
      <c r="N9657" s="11">
        <v>0.2</v>
      </c>
      <c r="O9657" s="12">
        <v>3.0</v>
      </c>
      <c r="P9657" s="13">
        <v>0.1</v>
      </c>
      <c r="Q9657" s="13">
        <v>33.0</v>
      </c>
      <c r="R9657" s="13">
        <f t="shared" si="1"/>
        <v>41.25</v>
      </c>
      <c r="S9657" s="14">
        <f t="shared" si="2"/>
        <v>41.25</v>
      </c>
      <c r="T9657" s="14">
        <f t="shared" si="3"/>
        <v>0.09090909091</v>
      </c>
      <c r="U9657" s="15" t="str">
        <f>vlookup(F9657,'Sub categories'!$A:$C,3,False)</f>
        <v>Furnishings</v>
      </c>
      <c r="V9657" s="16">
        <f t="shared" si="4"/>
        <v>2</v>
      </c>
      <c r="W9657" s="17">
        <f t="array" ref="W9657">INDEX(shipping_prices!$C$1:$F10884,MATCH(I9657,shipping_prices!$A$1:$A10884,0),MATCH(M9657,shipping_prices!$C$1:$F$1,0))</f>
        <v>21.33</v>
      </c>
      <c r="X9657" s="15" t="str">
        <f t="shared" si="5"/>
        <v>Darrin SayreAuroraColorado</v>
      </c>
      <c r="Y9657" s="15" t="str">
        <f t="shared" si="6"/>
        <v>Low</v>
      </c>
    </row>
    <row r="9658" hidden="1">
      <c r="A9658" s="1">
        <v>43439.0</v>
      </c>
      <c r="B9658" s="2" t="s">
        <v>8265</v>
      </c>
      <c r="C9658" s="2">
        <v>2.0</v>
      </c>
      <c r="D9658" s="2" t="s">
        <v>885</v>
      </c>
      <c r="E9658" s="2" t="s">
        <v>49</v>
      </c>
      <c r="F9658" s="2" t="s">
        <v>3445</v>
      </c>
      <c r="G9658" s="2" t="s">
        <v>29</v>
      </c>
      <c r="H9658" s="2" t="s">
        <v>79</v>
      </c>
      <c r="I9658" s="2" t="s">
        <v>511</v>
      </c>
      <c r="J9658" s="2" t="s">
        <v>814</v>
      </c>
      <c r="K9658" s="2" t="s">
        <v>43</v>
      </c>
      <c r="L9658" s="10">
        <v>43441.0</v>
      </c>
      <c r="M9658" s="2" t="s">
        <v>142</v>
      </c>
      <c r="N9658" s="11">
        <v>0.2</v>
      </c>
      <c r="O9658" s="12">
        <v>1.0</v>
      </c>
      <c r="P9658" s="13">
        <v>0.02</v>
      </c>
      <c r="Q9658" s="13">
        <v>54.0</v>
      </c>
      <c r="R9658" s="13">
        <f t="shared" si="1"/>
        <v>67.5</v>
      </c>
      <c r="S9658" s="14">
        <f t="shared" si="2"/>
        <v>33.75</v>
      </c>
      <c r="T9658" s="14">
        <f t="shared" si="3"/>
        <v>0.01851851852</v>
      </c>
      <c r="U9658" s="15" t="str">
        <f>vlookup(F9658,'Sub categories'!$A:$C,3,False)</f>
        <v>Accessories</v>
      </c>
      <c r="V9658" s="16">
        <f t="shared" si="4"/>
        <v>2</v>
      </c>
      <c r="W9658" s="17">
        <f t="array" ref="W9658">INDEX(shipping_prices!$C$1:$F10885,MATCH(I9658,shipping_prices!$A$1:$A10885,0),MATCH(M9658,shipping_prices!$C$1:$F$1,0))</f>
        <v>21.33</v>
      </c>
      <c r="X9658" s="15" t="str">
        <f t="shared" si="5"/>
        <v>Darrin SayreAuroraColorado</v>
      </c>
      <c r="Y9658" s="15" t="str">
        <f t="shared" si="6"/>
        <v>Low</v>
      </c>
    </row>
    <row r="9659" hidden="1">
      <c r="A9659" s="1">
        <v>43440.0</v>
      </c>
      <c r="B9659" s="2" t="s">
        <v>8265</v>
      </c>
      <c r="C9659" s="2">
        <v>4.0</v>
      </c>
      <c r="D9659" s="2" t="s">
        <v>885</v>
      </c>
      <c r="E9659" s="2" t="s">
        <v>49</v>
      </c>
      <c r="F9659" s="2" t="s">
        <v>3534</v>
      </c>
      <c r="G9659" s="2" t="s">
        <v>39</v>
      </c>
      <c r="H9659" s="2" t="s">
        <v>182</v>
      </c>
      <c r="I9659" s="2" t="s">
        <v>511</v>
      </c>
      <c r="J9659" s="2" t="s">
        <v>814</v>
      </c>
      <c r="K9659" s="2" t="s">
        <v>43</v>
      </c>
      <c r="L9659" s="10">
        <v>43441.0</v>
      </c>
      <c r="M9659" s="2" t="s">
        <v>142</v>
      </c>
      <c r="N9659" s="11">
        <v>0.7</v>
      </c>
      <c r="O9659" s="12">
        <v>-59.0</v>
      </c>
      <c r="P9659" s="13">
        <v>-0.77</v>
      </c>
      <c r="Q9659" s="13">
        <v>77.0</v>
      </c>
      <c r="R9659" s="13">
        <f t="shared" si="1"/>
        <v>256.6666667</v>
      </c>
      <c r="S9659" s="14">
        <f t="shared" si="2"/>
        <v>64.16666667</v>
      </c>
      <c r="T9659" s="14">
        <f t="shared" si="3"/>
        <v>-0.7662337662</v>
      </c>
      <c r="U9659" s="15" t="str">
        <f>vlookup(F9659,'Sub categories'!$A:$C,3,False)</f>
        <v>Binders</v>
      </c>
      <c r="V9659" s="16">
        <f t="shared" si="4"/>
        <v>1</v>
      </c>
      <c r="W9659" s="17">
        <f t="array" ref="W9659">INDEX(shipping_prices!$C$1:$F10886,MATCH(I9659,shipping_prices!$A$1:$A10886,0),MATCH(M9659,shipping_prices!$C$1:$F$1,0))</f>
        <v>21.33</v>
      </c>
      <c r="X9659" s="15" t="str">
        <f t="shared" si="5"/>
        <v>Darrin SayreAuroraColorado</v>
      </c>
      <c r="Y9659" s="15" t="str">
        <f t="shared" si="6"/>
        <v>loss</v>
      </c>
    </row>
    <row r="9660" hidden="1">
      <c r="A9660" s="1">
        <v>43441.0</v>
      </c>
      <c r="B9660" s="2" t="s">
        <v>8265</v>
      </c>
      <c r="C9660" s="2">
        <v>2.0</v>
      </c>
      <c r="D9660" s="2" t="s">
        <v>885</v>
      </c>
      <c r="E9660" s="2" t="s">
        <v>49</v>
      </c>
      <c r="F9660" s="2" t="s">
        <v>746</v>
      </c>
      <c r="G9660" s="2" t="s">
        <v>39</v>
      </c>
      <c r="H9660" s="2" t="s">
        <v>747</v>
      </c>
      <c r="I9660" s="2" t="s">
        <v>511</v>
      </c>
      <c r="J9660" s="2" t="s">
        <v>814</v>
      </c>
      <c r="K9660" s="2" t="s">
        <v>43</v>
      </c>
      <c r="L9660" s="10">
        <v>43441.0</v>
      </c>
      <c r="M9660" s="2" t="s">
        <v>142</v>
      </c>
      <c r="N9660" s="11">
        <v>0.2</v>
      </c>
      <c r="O9660" s="12">
        <v>-29.0</v>
      </c>
      <c r="P9660" s="13">
        <v>-0.2</v>
      </c>
      <c r="Q9660" s="13">
        <v>147.0</v>
      </c>
      <c r="R9660" s="13">
        <f t="shared" si="1"/>
        <v>183.75</v>
      </c>
      <c r="S9660" s="14">
        <f t="shared" si="2"/>
        <v>91.875</v>
      </c>
      <c r="T9660" s="14">
        <f t="shared" si="3"/>
        <v>-0.1972789116</v>
      </c>
      <c r="U9660" s="15" t="str">
        <f>vlookup(F9660,'Sub categories'!$A:$C,3,False)</f>
        <v>Storage</v>
      </c>
      <c r="V9660" s="16">
        <f t="shared" si="4"/>
        <v>0</v>
      </c>
      <c r="W9660" s="17">
        <f t="array" ref="W9660">INDEX(shipping_prices!$C$1:$F10887,MATCH(I9660,shipping_prices!$A$1:$A10887,0),MATCH(M9660,shipping_prices!$C$1:$F$1,0))</f>
        <v>21.33</v>
      </c>
      <c r="X9660" s="15" t="str">
        <f t="shared" si="5"/>
        <v>Darrin SayreAuroraColorado</v>
      </c>
      <c r="Y9660" s="15" t="str">
        <f t="shared" si="6"/>
        <v>loss</v>
      </c>
    </row>
    <row r="9661" hidden="1">
      <c r="A9661" s="1">
        <v>43441.0</v>
      </c>
      <c r="B9661" s="2" t="s">
        <v>8265</v>
      </c>
      <c r="C9661" s="2">
        <v>2.0</v>
      </c>
      <c r="D9661" s="2" t="s">
        <v>885</v>
      </c>
      <c r="E9661" s="2" t="s">
        <v>49</v>
      </c>
      <c r="F9661" s="2" t="s">
        <v>5324</v>
      </c>
      <c r="G9661" s="2" t="s">
        <v>39</v>
      </c>
      <c r="H9661" s="2" t="s">
        <v>81</v>
      </c>
      <c r="I9661" s="2" t="s">
        <v>511</v>
      </c>
      <c r="J9661" s="2" t="s">
        <v>814</v>
      </c>
      <c r="K9661" s="2" t="s">
        <v>43</v>
      </c>
      <c r="L9661" s="10">
        <v>43441.0</v>
      </c>
      <c r="M9661" s="2" t="s">
        <v>142</v>
      </c>
      <c r="N9661" s="11">
        <v>0.2</v>
      </c>
      <c r="O9661" s="12">
        <v>26.0</v>
      </c>
      <c r="P9661" s="13">
        <v>0.13</v>
      </c>
      <c r="Q9661" s="13">
        <v>210.0</v>
      </c>
      <c r="R9661" s="13">
        <f t="shared" si="1"/>
        <v>262.5</v>
      </c>
      <c r="S9661" s="14">
        <f t="shared" si="2"/>
        <v>131.25</v>
      </c>
      <c r="T9661" s="14">
        <f t="shared" si="3"/>
        <v>0.1238095238</v>
      </c>
      <c r="U9661" s="15" t="str">
        <f>vlookup(F9661,'Sub categories'!$A:$C,3,False)</f>
        <v>Appliances</v>
      </c>
      <c r="V9661" s="16">
        <f t="shared" si="4"/>
        <v>0</v>
      </c>
      <c r="W9661" s="17">
        <f t="array" ref="W9661">INDEX(shipping_prices!$C$1:$F10888,MATCH(I9661,shipping_prices!$A$1:$A10888,0),MATCH(M9661,shipping_prices!$C$1:$F$1,0))</f>
        <v>21.33</v>
      </c>
      <c r="X9661" s="15" t="str">
        <f t="shared" si="5"/>
        <v>Darrin SayreAuroraColorado</v>
      </c>
      <c r="Y9661" s="15" t="str">
        <f t="shared" si="6"/>
        <v>High</v>
      </c>
    </row>
    <row r="9662" hidden="1">
      <c r="A9662" s="1">
        <v>43441.0</v>
      </c>
      <c r="B9662" s="2" t="s">
        <v>8266</v>
      </c>
      <c r="C9662" s="2">
        <v>2.0</v>
      </c>
      <c r="D9662" s="2" t="s">
        <v>1852</v>
      </c>
      <c r="E9662" s="2" t="s">
        <v>27</v>
      </c>
      <c r="F9662" s="2" t="s">
        <v>4049</v>
      </c>
      <c r="G9662" s="2" t="s">
        <v>39</v>
      </c>
      <c r="H9662" s="2" t="s">
        <v>51</v>
      </c>
      <c r="I9662" s="2" t="s">
        <v>169</v>
      </c>
      <c r="J9662" s="2" t="s">
        <v>42</v>
      </c>
      <c r="K9662" s="2" t="s">
        <v>43</v>
      </c>
      <c r="L9662" s="10">
        <v>43446.0</v>
      </c>
      <c r="M9662" s="2" t="s">
        <v>90</v>
      </c>
      <c r="N9662" s="11">
        <v>0.0</v>
      </c>
      <c r="O9662" s="12">
        <v>6.0</v>
      </c>
      <c r="P9662" s="13">
        <v>0.49</v>
      </c>
      <c r="Q9662" s="13">
        <v>12.0</v>
      </c>
      <c r="R9662" s="13">
        <f t="shared" si="1"/>
        <v>12</v>
      </c>
      <c r="S9662" s="14">
        <f t="shared" si="2"/>
        <v>6</v>
      </c>
      <c r="T9662" s="14">
        <f t="shared" si="3"/>
        <v>0.5</v>
      </c>
      <c r="U9662" s="15" t="str">
        <f>vlookup(F9662,'Sub categories'!$A:$C,3,False)</f>
        <v>Paper</v>
      </c>
      <c r="V9662" s="16">
        <f t="shared" si="4"/>
        <v>5</v>
      </c>
      <c r="W9662" s="17">
        <f t="array" ref="W9662">INDEX(shipping_prices!$C$1:$F10889,MATCH(I9662,shipping_prices!$A$1:$A10889,0),MATCH(M9662,shipping_prices!$C$1:$F$1,0))</f>
        <v>6.7</v>
      </c>
      <c r="X9662" s="15" t="str">
        <f t="shared" si="5"/>
        <v>Emily PhanLos AngelesCalifornia</v>
      </c>
      <c r="Y9662" s="15" t="str">
        <f t="shared" si="6"/>
        <v>Low</v>
      </c>
    </row>
    <row r="9663" hidden="1">
      <c r="A9663" s="1">
        <v>43441.0</v>
      </c>
      <c r="B9663" s="2" t="s">
        <v>8267</v>
      </c>
      <c r="C9663" s="2">
        <v>3.0</v>
      </c>
      <c r="D9663" s="2" t="s">
        <v>4231</v>
      </c>
      <c r="E9663" s="2" t="s">
        <v>27</v>
      </c>
      <c r="F9663" s="2" t="s">
        <v>2915</v>
      </c>
      <c r="G9663" s="2" t="s">
        <v>39</v>
      </c>
      <c r="H9663" s="2" t="s">
        <v>79</v>
      </c>
      <c r="I9663" s="2" t="s">
        <v>31</v>
      </c>
      <c r="J9663" s="2" t="s">
        <v>32</v>
      </c>
      <c r="K9663" s="2" t="s">
        <v>33</v>
      </c>
      <c r="L9663" s="10">
        <v>43445.0</v>
      </c>
      <c r="M9663" s="2" t="s">
        <v>142</v>
      </c>
      <c r="N9663" s="11">
        <v>0.0</v>
      </c>
      <c r="O9663" s="12">
        <v>5.0</v>
      </c>
      <c r="P9663" s="13">
        <v>0.48</v>
      </c>
      <c r="Q9663" s="13">
        <v>9.0</v>
      </c>
      <c r="R9663" s="13">
        <f t="shared" si="1"/>
        <v>9</v>
      </c>
      <c r="S9663" s="14">
        <f t="shared" si="2"/>
        <v>3</v>
      </c>
      <c r="T9663" s="14">
        <f t="shared" si="3"/>
        <v>0.5555555556</v>
      </c>
      <c r="U9663" s="15" t="str">
        <f>vlookup(F9663,'Sub categories'!$A:$C,3,False)</f>
        <v>Labels</v>
      </c>
      <c r="V9663" s="16">
        <f t="shared" si="4"/>
        <v>4</v>
      </c>
      <c r="W9663" s="17">
        <f t="array" ref="W9663">INDEX(shipping_prices!$C$1:$F10890,MATCH(I9663,shipping_prices!$A$1:$A10890,0),MATCH(M9663,shipping_prices!$C$1:$F$1,0))</f>
        <v>23.55</v>
      </c>
      <c r="X9663" s="15" t="str">
        <f t="shared" si="5"/>
        <v>Carlos SolteroNew York CityNew York</v>
      </c>
      <c r="Y9663" s="15" t="str">
        <f t="shared" si="6"/>
        <v>Low</v>
      </c>
    </row>
    <row r="9664">
      <c r="A9664" s="1">
        <v>43441.0</v>
      </c>
      <c r="B9664" s="2" t="s">
        <v>8267</v>
      </c>
      <c r="C9664" s="2">
        <v>2.0</v>
      </c>
      <c r="D9664" s="2" t="s">
        <v>4231</v>
      </c>
      <c r="E9664" s="2" t="s">
        <v>27</v>
      </c>
      <c r="F9664" s="2" t="s">
        <v>4894</v>
      </c>
      <c r="G9664" s="2" t="s">
        <v>45</v>
      </c>
      <c r="H9664" s="2" t="s">
        <v>79</v>
      </c>
      <c r="I9664" s="2" t="s">
        <v>31</v>
      </c>
      <c r="J9664" s="2" t="s">
        <v>32</v>
      </c>
      <c r="K9664" s="2" t="s">
        <v>33</v>
      </c>
      <c r="L9664" s="10">
        <v>43445.0</v>
      </c>
      <c r="M9664" s="2" t="s">
        <v>142</v>
      </c>
      <c r="N9664" s="11">
        <v>0.0</v>
      </c>
      <c r="O9664" s="12">
        <v>11.0</v>
      </c>
      <c r="P9664" s="13">
        <v>0.26</v>
      </c>
      <c r="Q9664" s="13">
        <v>42.0</v>
      </c>
      <c r="R9664" s="13">
        <f t="shared" si="1"/>
        <v>42</v>
      </c>
      <c r="S9664" s="14">
        <f t="shared" si="2"/>
        <v>21</v>
      </c>
      <c r="T9664" s="14">
        <f t="shared" si="3"/>
        <v>0.2619047619</v>
      </c>
      <c r="U9664" s="15" t="str">
        <f>vlookup(F9664,'Sub categories'!$A:$C,3,False)</f>
        <v>Furnishings</v>
      </c>
      <c r="V9664" s="16">
        <f t="shared" si="4"/>
        <v>4</v>
      </c>
      <c r="W9664" s="17">
        <f t="array" ref="W9664">INDEX(shipping_prices!$C$1:$F10891,MATCH(I9664,shipping_prices!$A$1:$A10891,0),MATCH(M9664,shipping_prices!$C$1:$F$1,0))</f>
        <v>23.55</v>
      </c>
      <c r="X9664" s="15" t="str">
        <f t="shared" si="5"/>
        <v>Carlos SolteroNew York CityNew York</v>
      </c>
      <c r="Y9664" s="15" t="str">
        <f t="shared" si="6"/>
        <v>Low</v>
      </c>
    </row>
    <row r="9665">
      <c r="A9665" s="1">
        <v>43441.0</v>
      </c>
      <c r="B9665" s="2" t="s">
        <v>8268</v>
      </c>
      <c r="C9665" s="2">
        <v>8.0</v>
      </c>
      <c r="D9665" s="2" t="s">
        <v>1203</v>
      </c>
      <c r="E9665" s="2" t="s">
        <v>37</v>
      </c>
      <c r="F9665" s="2" t="s">
        <v>2322</v>
      </c>
      <c r="G9665" s="2" t="s">
        <v>45</v>
      </c>
      <c r="H9665" s="2" t="s">
        <v>472</v>
      </c>
      <c r="I9665" s="2" t="s">
        <v>956</v>
      </c>
      <c r="J9665" s="2" t="s">
        <v>251</v>
      </c>
      <c r="K9665" s="2" t="s">
        <v>54</v>
      </c>
      <c r="L9665" s="10">
        <v>43448.0</v>
      </c>
      <c r="M9665" s="2" t="s">
        <v>34</v>
      </c>
      <c r="N9665" s="11">
        <v>0.2</v>
      </c>
      <c r="O9665" s="12">
        <v>-32.0</v>
      </c>
      <c r="P9665" s="13">
        <v>-0.16</v>
      </c>
      <c r="Q9665" s="13">
        <v>198.0</v>
      </c>
      <c r="R9665" s="13">
        <f t="shared" si="1"/>
        <v>247.5</v>
      </c>
      <c r="S9665" s="14">
        <f t="shared" si="2"/>
        <v>30.9375</v>
      </c>
      <c r="T9665" s="14">
        <f t="shared" si="3"/>
        <v>-0.1616161616</v>
      </c>
      <c r="U9665" s="15" t="str">
        <f>vlookup(F9665,'Sub categories'!$A:$C,3,False)</f>
        <v>Bookcases</v>
      </c>
      <c r="V9665" s="16">
        <f t="shared" si="4"/>
        <v>7</v>
      </c>
      <c r="W9665" s="17">
        <f t="array" ref="W9665">INDEX(shipping_prices!$C$1:$F10892,MATCH(I9665,shipping_prices!$A$1:$A10892,0),MATCH(M9665,shipping_prices!$C$1:$F$1,0))</f>
        <v>13.78</v>
      </c>
      <c r="X9665" s="15" t="str">
        <f t="shared" si="5"/>
        <v>Dorothy WardleFayettevilleNorth Carolina</v>
      </c>
      <c r="Y9665" s="15" t="str">
        <f t="shared" si="6"/>
        <v>loss</v>
      </c>
    </row>
    <row r="9666" hidden="1">
      <c r="A9666" s="1">
        <v>43441.0</v>
      </c>
      <c r="B9666" s="2" t="s">
        <v>8269</v>
      </c>
      <c r="C9666" s="2">
        <v>1.0</v>
      </c>
      <c r="D9666" s="2" t="s">
        <v>3130</v>
      </c>
      <c r="E9666" s="2" t="s">
        <v>37</v>
      </c>
      <c r="F9666" s="2" t="s">
        <v>4911</v>
      </c>
      <c r="G9666" s="2" t="s">
        <v>39</v>
      </c>
      <c r="H9666" s="2" t="s">
        <v>51</v>
      </c>
      <c r="I9666" s="2" t="s">
        <v>1212</v>
      </c>
      <c r="J9666" s="2" t="s">
        <v>76</v>
      </c>
      <c r="K9666" s="2" t="s">
        <v>77</v>
      </c>
      <c r="L9666" s="10">
        <v>43452.0</v>
      </c>
      <c r="M9666" s="2" t="s">
        <v>34</v>
      </c>
      <c r="N9666" s="11">
        <v>0.2</v>
      </c>
      <c r="O9666" s="12">
        <v>2.0</v>
      </c>
      <c r="P9666" s="13">
        <v>0.35</v>
      </c>
      <c r="Q9666" s="13">
        <v>5.0</v>
      </c>
      <c r="R9666" s="13">
        <f t="shared" si="1"/>
        <v>6.25</v>
      </c>
      <c r="S9666" s="14">
        <f t="shared" si="2"/>
        <v>6.25</v>
      </c>
      <c r="T9666" s="14">
        <f t="shared" si="3"/>
        <v>0.4</v>
      </c>
      <c r="U9666" s="15" t="str">
        <f>vlookup(F9666,'Sub categories'!$A:$C,3,False)</f>
        <v>Paper</v>
      </c>
      <c r="V9666" s="16">
        <f t="shared" si="4"/>
        <v>11</v>
      </c>
      <c r="W9666" s="17">
        <f t="array" ref="W9666">INDEX(shipping_prices!$C$1:$F10893,MATCH(I9666,shipping_prices!$A$1:$A10893,0),MATCH(M9666,shipping_prices!$C$1:$F$1,0))</f>
        <v>9.06</v>
      </c>
      <c r="X9666" s="15" t="str">
        <f t="shared" si="5"/>
        <v>Fred ChungMesquiteTexas</v>
      </c>
      <c r="Y9666" s="15" t="str">
        <f t="shared" si="6"/>
        <v>Low</v>
      </c>
    </row>
    <row r="9667">
      <c r="A9667" s="1">
        <v>43441.0</v>
      </c>
      <c r="B9667" s="2" t="s">
        <v>8270</v>
      </c>
      <c r="C9667" s="2">
        <v>1.0</v>
      </c>
      <c r="D9667" s="2" t="s">
        <v>7130</v>
      </c>
      <c r="E9667" s="2" t="s">
        <v>27</v>
      </c>
      <c r="F9667" s="2" t="s">
        <v>3837</v>
      </c>
      <c r="G9667" s="2" t="s">
        <v>45</v>
      </c>
      <c r="H9667" s="2" t="s">
        <v>2166</v>
      </c>
      <c r="I9667" s="2" t="s">
        <v>501</v>
      </c>
      <c r="J9667" s="2" t="s">
        <v>122</v>
      </c>
      <c r="K9667" s="2" t="s">
        <v>54</v>
      </c>
      <c r="L9667" s="10">
        <v>43449.0</v>
      </c>
      <c r="M9667" s="2" t="s">
        <v>34</v>
      </c>
      <c r="N9667" s="11">
        <v>0.0</v>
      </c>
      <c r="O9667" s="12">
        <v>6.0</v>
      </c>
      <c r="P9667" s="13">
        <v>0.23</v>
      </c>
      <c r="Q9667" s="13">
        <v>24.0</v>
      </c>
      <c r="R9667" s="13">
        <f t="shared" si="1"/>
        <v>24</v>
      </c>
      <c r="S9667" s="14">
        <f t="shared" si="2"/>
        <v>24</v>
      </c>
      <c r="T9667" s="14">
        <f t="shared" si="3"/>
        <v>0.25</v>
      </c>
      <c r="U9667" s="15" t="str">
        <f>vlookup(F9667,'Sub categories'!$A:$C,3,False)</f>
        <v>Furnishings</v>
      </c>
      <c r="V9667" s="16">
        <f t="shared" si="4"/>
        <v>8</v>
      </c>
      <c r="W9667" s="17">
        <f t="array" ref="W9667">INDEX(shipping_prices!$C$1:$F10894,MATCH(I9667,shipping_prices!$A$1:$A10894,0),MATCH(M9667,shipping_prices!$C$1:$F$1,0))</f>
        <v>6.86</v>
      </c>
      <c r="X9667" s="15" t="str">
        <f t="shared" si="5"/>
        <v>Chuck SachsColumbusGeorgia</v>
      </c>
      <c r="Y9667" s="15" t="str">
        <f t="shared" si="6"/>
        <v>Low</v>
      </c>
    </row>
    <row r="9668" hidden="1">
      <c r="A9668" s="1">
        <v>43441.0</v>
      </c>
      <c r="B9668" s="2" t="s">
        <v>8270</v>
      </c>
      <c r="C9668" s="2">
        <v>3.0</v>
      </c>
      <c r="D9668" s="2" t="s">
        <v>7130</v>
      </c>
      <c r="E9668" s="2" t="s">
        <v>27</v>
      </c>
      <c r="F9668" s="2" t="s">
        <v>642</v>
      </c>
      <c r="G9668" s="2" t="s">
        <v>29</v>
      </c>
      <c r="H9668" s="2" t="s">
        <v>643</v>
      </c>
      <c r="I9668" s="2" t="s">
        <v>501</v>
      </c>
      <c r="J9668" s="2" t="s">
        <v>122</v>
      </c>
      <c r="K9668" s="2" t="s">
        <v>54</v>
      </c>
      <c r="L9668" s="10">
        <v>43449.0</v>
      </c>
      <c r="M9668" s="2" t="s">
        <v>34</v>
      </c>
      <c r="N9668" s="11">
        <v>0.0</v>
      </c>
      <c r="O9668" s="12">
        <v>78.0</v>
      </c>
      <c r="P9668" s="13">
        <v>0.27</v>
      </c>
      <c r="Q9668" s="13">
        <v>288.0</v>
      </c>
      <c r="R9668" s="13">
        <f t="shared" si="1"/>
        <v>288</v>
      </c>
      <c r="S9668" s="14">
        <f t="shared" si="2"/>
        <v>96</v>
      </c>
      <c r="T9668" s="14">
        <f t="shared" si="3"/>
        <v>0.2708333333</v>
      </c>
      <c r="U9668" s="15" t="str">
        <f>vlookup(F9668,'Sub categories'!$A:$C,3,False)</f>
        <v>Phones</v>
      </c>
      <c r="V9668" s="16">
        <f t="shared" si="4"/>
        <v>8</v>
      </c>
      <c r="W9668" s="17">
        <f t="array" ref="W9668">INDEX(shipping_prices!$C$1:$F10895,MATCH(I9668,shipping_prices!$A$1:$A10895,0),MATCH(M9668,shipping_prices!$C$1:$F$1,0))</f>
        <v>6.86</v>
      </c>
      <c r="X9668" s="15" t="str">
        <f t="shared" si="5"/>
        <v>Chuck SachsColumbusGeorgia</v>
      </c>
      <c r="Y9668" s="15" t="str">
        <f t="shared" si="6"/>
        <v>High</v>
      </c>
    </row>
    <row r="9669" hidden="1">
      <c r="A9669" s="1">
        <v>43442.0</v>
      </c>
      <c r="B9669" s="2" t="s">
        <v>8271</v>
      </c>
      <c r="C9669" s="2">
        <v>1.0</v>
      </c>
      <c r="D9669" s="2" t="s">
        <v>1989</v>
      </c>
      <c r="E9669" s="2" t="s">
        <v>27</v>
      </c>
      <c r="F9669" s="2" t="s">
        <v>3753</v>
      </c>
      <c r="G9669" s="2" t="s">
        <v>39</v>
      </c>
      <c r="H9669" s="2" t="s">
        <v>2295</v>
      </c>
      <c r="I9669" s="2" t="s">
        <v>3386</v>
      </c>
      <c r="J9669" s="2" t="s">
        <v>3387</v>
      </c>
      <c r="K9669" s="2" t="s">
        <v>33</v>
      </c>
      <c r="L9669" s="10">
        <v>43453.0</v>
      </c>
      <c r="M9669" s="2" t="s">
        <v>34</v>
      </c>
      <c r="N9669" s="11">
        <v>0.0</v>
      </c>
      <c r="O9669" s="12">
        <v>1.0</v>
      </c>
      <c r="P9669" s="13">
        <v>0.47</v>
      </c>
      <c r="Q9669" s="13">
        <v>2.0</v>
      </c>
      <c r="R9669" s="13">
        <f t="shared" si="1"/>
        <v>2</v>
      </c>
      <c r="S9669" s="14">
        <f t="shared" si="2"/>
        <v>2</v>
      </c>
      <c r="T9669" s="14">
        <f t="shared" si="3"/>
        <v>0.5</v>
      </c>
      <c r="U9669" s="15" t="str">
        <f>vlookup(F9669,'Sub categories'!$A:$C,3,False)</f>
        <v>Envelopes</v>
      </c>
      <c r="V9669" s="16">
        <f t="shared" si="4"/>
        <v>11</v>
      </c>
      <c r="W9669" s="17">
        <f t="array" ref="W9669">INDEX(shipping_prices!$C$1:$F10896,MATCH(I9669,shipping_prices!$A$1:$A10896,0),MATCH(M9669,shipping_prices!$C$1:$F$1,0))</f>
        <v>14.06</v>
      </c>
      <c r="X9669" s="15" t="str">
        <f t="shared" si="5"/>
        <v>Raymond MesseBurlingtonVermont</v>
      </c>
      <c r="Y9669" s="15" t="str">
        <f t="shared" si="6"/>
        <v>Low</v>
      </c>
    </row>
    <row r="9670" hidden="1">
      <c r="A9670" s="1">
        <v>43442.0</v>
      </c>
      <c r="B9670" s="2" t="s">
        <v>8271</v>
      </c>
      <c r="C9670" s="2">
        <v>1.0</v>
      </c>
      <c r="D9670" s="2" t="s">
        <v>1989</v>
      </c>
      <c r="E9670" s="2" t="s">
        <v>27</v>
      </c>
      <c r="F9670" s="2" t="s">
        <v>1797</v>
      </c>
      <c r="G9670" s="2" t="s">
        <v>39</v>
      </c>
      <c r="H9670" s="2" t="s">
        <v>51</v>
      </c>
      <c r="I9670" s="2" t="s">
        <v>3386</v>
      </c>
      <c r="J9670" s="2" t="s">
        <v>3387</v>
      </c>
      <c r="K9670" s="2" t="s">
        <v>33</v>
      </c>
      <c r="L9670" s="10">
        <v>43453.0</v>
      </c>
      <c r="M9670" s="2" t="s">
        <v>34</v>
      </c>
      <c r="N9670" s="11">
        <v>0.0</v>
      </c>
      <c r="O9670" s="12">
        <v>6.0</v>
      </c>
      <c r="P9670" s="13">
        <v>0.47</v>
      </c>
      <c r="Q9670" s="13">
        <v>12.0</v>
      </c>
      <c r="R9670" s="13">
        <f t="shared" si="1"/>
        <v>12</v>
      </c>
      <c r="S9670" s="14">
        <f t="shared" si="2"/>
        <v>12</v>
      </c>
      <c r="T9670" s="14">
        <f t="shared" si="3"/>
        <v>0.5</v>
      </c>
      <c r="U9670" s="15" t="str">
        <f>vlookup(F9670,'Sub categories'!$A:$C,3,False)</f>
        <v>Paper</v>
      </c>
      <c r="V9670" s="16">
        <f t="shared" si="4"/>
        <v>11</v>
      </c>
      <c r="W9670" s="17">
        <f t="array" ref="W9670">INDEX(shipping_prices!$C$1:$F10897,MATCH(I9670,shipping_prices!$A$1:$A10897,0),MATCH(M9670,shipping_prices!$C$1:$F$1,0))</f>
        <v>14.06</v>
      </c>
      <c r="X9670" s="15" t="str">
        <f t="shared" si="5"/>
        <v>Raymond MesseBurlingtonVermont</v>
      </c>
      <c r="Y9670" s="15" t="str">
        <f t="shared" si="6"/>
        <v>Low</v>
      </c>
    </row>
    <row r="9671" hidden="1">
      <c r="A9671" s="1">
        <v>43442.0</v>
      </c>
      <c r="B9671" s="2" t="s">
        <v>8271</v>
      </c>
      <c r="C9671" s="2">
        <v>4.0</v>
      </c>
      <c r="D9671" s="2" t="s">
        <v>1989</v>
      </c>
      <c r="E9671" s="2" t="s">
        <v>27</v>
      </c>
      <c r="F9671" s="2" t="s">
        <v>3861</v>
      </c>
      <c r="G9671" s="2" t="s">
        <v>39</v>
      </c>
      <c r="H9671" s="2" t="s">
        <v>51</v>
      </c>
      <c r="I9671" s="2" t="s">
        <v>3386</v>
      </c>
      <c r="J9671" s="2" t="s">
        <v>3387</v>
      </c>
      <c r="K9671" s="2" t="s">
        <v>33</v>
      </c>
      <c r="L9671" s="10">
        <v>43453.0</v>
      </c>
      <c r="M9671" s="2" t="s">
        <v>34</v>
      </c>
      <c r="N9671" s="11">
        <v>0.0</v>
      </c>
      <c r="O9671" s="12">
        <v>38.0</v>
      </c>
      <c r="P9671" s="13">
        <v>0.47</v>
      </c>
      <c r="Q9671" s="13">
        <v>80.0</v>
      </c>
      <c r="R9671" s="13">
        <f t="shared" si="1"/>
        <v>80</v>
      </c>
      <c r="S9671" s="14">
        <f t="shared" si="2"/>
        <v>20</v>
      </c>
      <c r="T9671" s="14">
        <f t="shared" si="3"/>
        <v>0.475</v>
      </c>
      <c r="U9671" s="15" t="str">
        <f>vlookup(F9671,'Sub categories'!$A:$C,3,False)</f>
        <v>Paper</v>
      </c>
      <c r="V9671" s="16">
        <f t="shared" si="4"/>
        <v>11</v>
      </c>
      <c r="W9671" s="17">
        <f t="array" ref="W9671">INDEX(shipping_prices!$C$1:$F10898,MATCH(I9671,shipping_prices!$A$1:$A10898,0),MATCH(M9671,shipping_prices!$C$1:$F$1,0))</f>
        <v>14.06</v>
      </c>
      <c r="X9671" s="15" t="str">
        <f t="shared" si="5"/>
        <v>Raymond MesseBurlingtonVermont</v>
      </c>
      <c r="Y9671" s="15" t="str">
        <f t="shared" si="6"/>
        <v>Low</v>
      </c>
    </row>
    <row r="9672" hidden="1">
      <c r="A9672" s="1">
        <v>43442.0</v>
      </c>
      <c r="B9672" s="2" t="s">
        <v>8271</v>
      </c>
      <c r="C9672" s="2">
        <v>3.0</v>
      </c>
      <c r="D9672" s="2" t="s">
        <v>1989</v>
      </c>
      <c r="E9672" s="2" t="s">
        <v>27</v>
      </c>
      <c r="F9672" s="2" t="s">
        <v>3637</v>
      </c>
      <c r="G9672" s="2" t="s">
        <v>39</v>
      </c>
      <c r="H9672" s="2" t="s">
        <v>3638</v>
      </c>
      <c r="I9672" s="2" t="s">
        <v>3386</v>
      </c>
      <c r="J9672" s="2" t="s">
        <v>3387</v>
      </c>
      <c r="K9672" s="2" t="s">
        <v>33</v>
      </c>
      <c r="L9672" s="10">
        <v>43453.0</v>
      </c>
      <c r="M9672" s="2" t="s">
        <v>34</v>
      </c>
      <c r="N9672" s="11">
        <v>0.0</v>
      </c>
      <c r="O9672" s="12">
        <v>152.0</v>
      </c>
      <c r="P9672" s="13">
        <v>0.28</v>
      </c>
      <c r="Q9672" s="13">
        <v>543.0</v>
      </c>
      <c r="R9672" s="13">
        <f t="shared" si="1"/>
        <v>543</v>
      </c>
      <c r="S9672" s="14">
        <f t="shared" si="2"/>
        <v>181</v>
      </c>
      <c r="T9672" s="14">
        <f t="shared" si="3"/>
        <v>0.2799263352</v>
      </c>
      <c r="U9672" s="15" t="str">
        <f>vlookup(F9672,'Sub categories'!$A:$C,3,False)</f>
        <v>Appliances</v>
      </c>
      <c r="V9672" s="16">
        <f t="shared" si="4"/>
        <v>11</v>
      </c>
      <c r="W9672" s="17">
        <f t="array" ref="W9672">INDEX(shipping_prices!$C$1:$F10899,MATCH(I9672,shipping_prices!$A$1:$A10899,0),MATCH(M9672,shipping_prices!$C$1:$F$1,0))</f>
        <v>14.06</v>
      </c>
      <c r="X9672" s="15" t="str">
        <f t="shared" si="5"/>
        <v>Raymond MesseBurlingtonVermont</v>
      </c>
      <c r="Y9672" s="15" t="str">
        <f t="shared" si="6"/>
        <v>High</v>
      </c>
    </row>
    <row r="9673" hidden="1">
      <c r="A9673" s="1">
        <v>43442.0</v>
      </c>
      <c r="B9673" s="2" t="s">
        <v>8272</v>
      </c>
      <c r="C9673" s="2">
        <v>4.0</v>
      </c>
      <c r="D9673" s="2" t="s">
        <v>513</v>
      </c>
      <c r="E9673" s="2" t="s">
        <v>27</v>
      </c>
      <c r="F9673" s="2" t="s">
        <v>787</v>
      </c>
      <c r="G9673" s="2" t="s">
        <v>39</v>
      </c>
      <c r="H9673" s="2" t="s">
        <v>182</v>
      </c>
      <c r="I9673" s="2" t="s">
        <v>140</v>
      </c>
      <c r="J9673" s="2" t="s">
        <v>141</v>
      </c>
      <c r="K9673" s="2" t="s">
        <v>77</v>
      </c>
      <c r="L9673" s="10">
        <v>43450.0</v>
      </c>
      <c r="M9673" s="2" t="s">
        <v>34</v>
      </c>
      <c r="N9673" s="11">
        <v>0.8</v>
      </c>
      <c r="O9673" s="12">
        <v>-21.0</v>
      </c>
      <c r="P9673" s="13">
        <v>-1.7</v>
      </c>
      <c r="Q9673" s="13">
        <v>12.0</v>
      </c>
      <c r="R9673" s="13">
        <f t="shared" si="1"/>
        <v>60</v>
      </c>
      <c r="S9673" s="14">
        <f t="shared" si="2"/>
        <v>15</v>
      </c>
      <c r="T9673" s="14">
        <f t="shared" si="3"/>
        <v>-1.75</v>
      </c>
      <c r="U9673" s="15" t="str">
        <f>vlookup(F9673,'Sub categories'!$A:$C,3,False)</f>
        <v>Binders</v>
      </c>
      <c r="V9673" s="16">
        <f t="shared" si="4"/>
        <v>8</v>
      </c>
      <c r="W9673" s="17">
        <f t="array" ref="W9673">INDEX(shipping_prices!$C$1:$F10900,MATCH(I9673,shipping_prices!$A$1:$A10900,0),MATCH(M9673,shipping_prices!$C$1:$F$1,0))</f>
        <v>13.2</v>
      </c>
      <c r="X9673" s="15" t="str">
        <f t="shared" si="5"/>
        <v>Clytie KeltyChicagoIllinois</v>
      </c>
      <c r="Y9673" s="15" t="str">
        <f t="shared" si="6"/>
        <v>loss</v>
      </c>
    </row>
    <row r="9674" hidden="1">
      <c r="A9674" s="1">
        <v>43442.0</v>
      </c>
      <c r="B9674" s="2" t="s">
        <v>8273</v>
      </c>
      <c r="C9674" s="2">
        <v>1.0</v>
      </c>
      <c r="D9674" s="2" t="s">
        <v>152</v>
      </c>
      <c r="E9674" s="2" t="s">
        <v>49</v>
      </c>
      <c r="F9674" s="2" t="s">
        <v>5033</v>
      </c>
      <c r="G9674" s="2" t="s">
        <v>39</v>
      </c>
      <c r="H9674" s="2" t="s">
        <v>51</v>
      </c>
      <c r="I9674" s="2" t="s">
        <v>597</v>
      </c>
      <c r="J9674" s="2" t="s">
        <v>598</v>
      </c>
      <c r="K9674" s="2" t="s">
        <v>33</v>
      </c>
      <c r="L9674" s="10">
        <v>43445.0</v>
      </c>
      <c r="M9674" s="2" t="s">
        <v>34</v>
      </c>
      <c r="N9674" s="11">
        <v>0.0</v>
      </c>
      <c r="O9674" s="12">
        <v>3.0</v>
      </c>
      <c r="P9674" s="13">
        <v>0.49</v>
      </c>
      <c r="Q9674" s="13">
        <v>6.0</v>
      </c>
      <c r="R9674" s="13">
        <f t="shared" si="1"/>
        <v>6</v>
      </c>
      <c r="S9674" s="14">
        <f t="shared" si="2"/>
        <v>6</v>
      </c>
      <c r="T9674" s="14">
        <f t="shared" si="3"/>
        <v>0.5</v>
      </c>
      <c r="U9674" s="15" t="str">
        <f>vlookup(F9674,'Sub categories'!$A:$C,3,False)</f>
        <v>Paper</v>
      </c>
      <c r="V9674" s="16">
        <f t="shared" si="4"/>
        <v>3</v>
      </c>
      <c r="W9674" s="17">
        <f t="array" ref="W9674">INDEX(shipping_prices!$C$1:$F10901,MATCH(I9674,shipping_prices!$A$1:$A10901,0),MATCH(M9674,shipping_prices!$C$1:$F$1,0))</f>
        <v>11.08</v>
      </c>
      <c r="X9674" s="15" t="str">
        <f t="shared" si="5"/>
        <v>Tamara WillinghamPlainfieldNew Jersey</v>
      </c>
      <c r="Y9674" s="15" t="str">
        <f t="shared" si="6"/>
        <v>Low</v>
      </c>
    </row>
    <row r="9675" hidden="1">
      <c r="A9675" s="1">
        <v>43442.0</v>
      </c>
      <c r="B9675" s="2" t="s">
        <v>8274</v>
      </c>
      <c r="C9675" s="2">
        <v>3.0</v>
      </c>
      <c r="D9675" s="2" t="s">
        <v>3946</v>
      </c>
      <c r="E9675" s="2" t="s">
        <v>37</v>
      </c>
      <c r="F9675" s="2" t="s">
        <v>6267</v>
      </c>
      <c r="G9675" s="2" t="s">
        <v>39</v>
      </c>
      <c r="H9675" s="2" t="s">
        <v>79</v>
      </c>
      <c r="I9675" s="2" t="s">
        <v>613</v>
      </c>
      <c r="J9675" s="2" t="s">
        <v>614</v>
      </c>
      <c r="K9675" s="2" t="s">
        <v>54</v>
      </c>
      <c r="L9675" s="10">
        <v>43444.0</v>
      </c>
      <c r="M9675" s="2" t="s">
        <v>34</v>
      </c>
      <c r="N9675" s="11">
        <v>0.7</v>
      </c>
      <c r="O9675" s="12">
        <v>-8.0</v>
      </c>
      <c r="P9675" s="13">
        <v>-0.67</v>
      </c>
      <c r="Q9675" s="13">
        <v>12.0</v>
      </c>
      <c r="R9675" s="13">
        <f t="shared" si="1"/>
        <v>40</v>
      </c>
      <c r="S9675" s="14">
        <f t="shared" si="2"/>
        <v>13.33333333</v>
      </c>
      <c r="T9675" s="14">
        <f t="shared" si="3"/>
        <v>-0.6666666667</v>
      </c>
      <c r="U9675" s="15" t="str">
        <f>vlookup(F9675,'Sub categories'!$A:$C,3,False)</f>
        <v>Binders</v>
      </c>
      <c r="V9675" s="16">
        <f t="shared" si="4"/>
        <v>2</v>
      </c>
      <c r="W9675" s="17">
        <f t="array" ref="W9675">INDEX(shipping_prices!$C$1:$F10902,MATCH(I9675,shipping_prices!$A$1:$A10902,0),MATCH(M9675,shipping_prices!$C$1:$F$1,0))</f>
        <v>14.74</v>
      </c>
      <c r="X9675" s="15" t="str">
        <f t="shared" si="5"/>
        <v>Maribeth YedwabMemphisTennessee</v>
      </c>
      <c r="Y9675" s="15" t="str">
        <f t="shared" si="6"/>
        <v>loss</v>
      </c>
    </row>
    <row r="9676" hidden="1">
      <c r="A9676" s="1">
        <v>43442.0</v>
      </c>
      <c r="B9676" s="2" t="s">
        <v>8274</v>
      </c>
      <c r="C9676" s="2">
        <v>7.0</v>
      </c>
      <c r="D9676" s="2" t="s">
        <v>3946</v>
      </c>
      <c r="E9676" s="2" t="s">
        <v>37</v>
      </c>
      <c r="F9676" s="2" t="s">
        <v>2035</v>
      </c>
      <c r="G9676" s="2" t="s">
        <v>39</v>
      </c>
      <c r="H9676" s="2" t="s">
        <v>1460</v>
      </c>
      <c r="I9676" s="2" t="s">
        <v>613</v>
      </c>
      <c r="J9676" s="2" t="s">
        <v>614</v>
      </c>
      <c r="K9676" s="2" t="s">
        <v>54</v>
      </c>
      <c r="L9676" s="10">
        <v>43444.0</v>
      </c>
      <c r="M9676" s="2" t="s">
        <v>34</v>
      </c>
      <c r="N9676" s="11">
        <v>0.2</v>
      </c>
      <c r="O9676" s="12">
        <v>24.0</v>
      </c>
      <c r="P9676" s="13">
        <v>0.38</v>
      </c>
      <c r="Q9676" s="13">
        <v>65.0</v>
      </c>
      <c r="R9676" s="13">
        <f t="shared" si="1"/>
        <v>81.25</v>
      </c>
      <c r="S9676" s="14">
        <f t="shared" si="2"/>
        <v>11.60714286</v>
      </c>
      <c r="T9676" s="14">
        <f t="shared" si="3"/>
        <v>0.3692307692</v>
      </c>
      <c r="U9676" s="15" t="str">
        <f>vlookup(F9676,'Sub categories'!$A:$C,3,False)</f>
        <v>Envelopes</v>
      </c>
      <c r="V9676" s="16">
        <f t="shared" si="4"/>
        <v>2</v>
      </c>
      <c r="W9676" s="17">
        <f t="array" ref="W9676">INDEX(shipping_prices!$C$1:$F10903,MATCH(I9676,shipping_prices!$A$1:$A10903,0),MATCH(M9676,shipping_prices!$C$1:$F$1,0))</f>
        <v>14.74</v>
      </c>
      <c r="X9676" s="15" t="str">
        <f t="shared" si="5"/>
        <v>Maribeth YedwabMemphisTennessee</v>
      </c>
      <c r="Y9676" s="15" t="str">
        <f t="shared" si="6"/>
        <v>Low</v>
      </c>
    </row>
    <row r="9677" hidden="1">
      <c r="A9677" s="1">
        <v>43442.0</v>
      </c>
      <c r="B9677" s="2" t="s">
        <v>8275</v>
      </c>
      <c r="C9677" s="2">
        <v>4.0</v>
      </c>
      <c r="D9677" s="2" t="s">
        <v>363</v>
      </c>
      <c r="E9677" s="2" t="s">
        <v>37</v>
      </c>
      <c r="F9677" s="2" t="s">
        <v>4831</v>
      </c>
      <c r="G9677" s="2" t="s">
        <v>29</v>
      </c>
      <c r="H9677" s="2" t="s">
        <v>220</v>
      </c>
      <c r="I9677" s="2" t="s">
        <v>169</v>
      </c>
      <c r="J9677" s="2" t="s">
        <v>42</v>
      </c>
      <c r="K9677" s="2" t="s">
        <v>43</v>
      </c>
      <c r="L9677" s="10">
        <v>43451.0</v>
      </c>
      <c r="M9677" s="2" t="s">
        <v>90</v>
      </c>
      <c r="N9677" s="11">
        <v>0.0</v>
      </c>
      <c r="O9677" s="12">
        <v>59.0</v>
      </c>
      <c r="P9677" s="13">
        <v>0.37</v>
      </c>
      <c r="Q9677" s="13">
        <v>160.0</v>
      </c>
      <c r="R9677" s="13">
        <f t="shared" si="1"/>
        <v>160</v>
      </c>
      <c r="S9677" s="14">
        <f t="shared" si="2"/>
        <v>40</v>
      </c>
      <c r="T9677" s="14">
        <f t="shared" si="3"/>
        <v>0.36875</v>
      </c>
      <c r="U9677" s="15" t="str">
        <f>vlookup(F9677,'Sub categories'!$A:$C,3,False)</f>
        <v>Accessories</v>
      </c>
      <c r="V9677" s="16">
        <f t="shared" si="4"/>
        <v>9</v>
      </c>
      <c r="W9677" s="17">
        <f t="array" ref="W9677">INDEX(shipping_prices!$C$1:$F10904,MATCH(I9677,shipping_prices!$A$1:$A10904,0),MATCH(M9677,shipping_prices!$C$1:$F$1,0))</f>
        <v>6.7</v>
      </c>
      <c r="X9677" s="15" t="str">
        <f t="shared" si="5"/>
        <v>Elizabeth MoffittLos AngelesCalifornia</v>
      </c>
      <c r="Y9677" s="15" t="str">
        <f t="shared" si="6"/>
        <v>High</v>
      </c>
    </row>
    <row r="9678" hidden="1">
      <c r="A9678" s="1">
        <v>43442.0</v>
      </c>
      <c r="B9678" s="2" t="s">
        <v>8276</v>
      </c>
      <c r="C9678" s="2">
        <v>1.0</v>
      </c>
      <c r="D9678" s="2" t="s">
        <v>2531</v>
      </c>
      <c r="E9678" s="2" t="s">
        <v>27</v>
      </c>
      <c r="F9678" s="2" t="s">
        <v>2335</v>
      </c>
      <c r="G9678" s="2" t="s">
        <v>39</v>
      </c>
      <c r="H9678" s="2" t="s">
        <v>182</v>
      </c>
      <c r="I9678" s="2" t="s">
        <v>619</v>
      </c>
      <c r="J9678" s="2" t="s">
        <v>159</v>
      </c>
      <c r="K9678" s="2" t="s">
        <v>43</v>
      </c>
      <c r="L9678" s="10">
        <v>43447.0</v>
      </c>
      <c r="M9678" s="2" t="s">
        <v>34</v>
      </c>
      <c r="N9678" s="11">
        <v>0.2</v>
      </c>
      <c r="O9678" s="12">
        <v>10.0</v>
      </c>
      <c r="P9678" s="13">
        <v>0.35</v>
      </c>
      <c r="Q9678" s="13">
        <v>29.0</v>
      </c>
      <c r="R9678" s="13">
        <f t="shared" si="1"/>
        <v>36.25</v>
      </c>
      <c r="S9678" s="14">
        <f t="shared" si="2"/>
        <v>36.25</v>
      </c>
      <c r="T9678" s="14">
        <f t="shared" si="3"/>
        <v>0.3448275862</v>
      </c>
      <c r="U9678" s="15" t="str">
        <f>vlookup(F9678,'Sub categories'!$A:$C,3,False)</f>
        <v>Binders</v>
      </c>
      <c r="V9678" s="16">
        <f t="shared" si="4"/>
        <v>5</v>
      </c>
      <c r="W9678" s="17">
        <f t="array" ref="W9678">INDEX(shipping_prices!$C$1:$F10905,MATCH(I9678,shipping_prices!$A$1:$A10905,0),MATCH(M9678,shipping_prices!$C$1:$F$1,0))</f>
        <v>6.1</v>
      </c>
      <c r="X9678" s="15" t="str">
        <f t="shared" si="5"/>
        <v>Michael ChenPascoWashington</v>
      </c>
      <c r="Y9678" s="15" t="str">
        <f t="shared" si="6"/>
        <v>Low</v>
      </c>
    </row>
    <row r="9679" hidden="1">
      <c r="A9679" s="1">
        <v>43442.0</v>
      </c>
      <c r="B9679" s="2" t="s">
        <v>8276</v>
      </c>
      <c r="C9679" s="2">
        <v>5.0</v>
      </c>
      <c r="D9679" s="2" t="s">
        <v>2531</v>
      </c>
      <c r="E9679" s="2" t="s">
        <v>27</v>
      </c>
      <c r="F9679" s="2" t="s">
        <v>2998</v>
      </c>
      <c r="G9679" s="2" t="s">
        <v>39</v>
      </c>
      <c r="H9679" s="2" t="s">
        <v>1847</v>
      </c>
      <c r="I9679" s="2" t="s">
        <v>619</v>
      </c>
      <c r="J9679" s="2" t="s">
        <v>159</v>
      </c>
      <c r="K9679" s="2" t="s">
        <v>43</v>
      </c>
      <c r="L9679" s="10">
        <v>43447.0</v>
      </c>
      <c r="M9679" s="2" t="s">
        <v>34</v>
      </c>
      <c r="N9679" s="11">
        <v>0.0</v>
      </c>
      <c r="O9679" s="12">
        <v>112.0</v>
      </c>
      <c r="P9679" s="13">
        <v>0.28</v>
      </c>
      <c r="Q9679" s="13">
        <v>401.0</v>
      </c>
      <c r="R9679" s="13">
        <f t="shared" si="1"/>
        <v>401</v>
      </c>
      <c r="S9679" s="14">
        <f t="shared" si="2"/>
        <v>80.2</v>
      </c>
      <c r="T9679" s="14">
        <f t="shared" si="3"/>
        <v>0.2793017456</v>
      </c>
      <c r="U9679" s="15" t="str">
        <f>vlookup(F9679,'Sub categories'!$A:$C,3,False)</f>
        <v>Appliances</v>
      </c>
      <c r="V9679" s="16">
        <f t="shared" si="4"/>
        <v>5</v>
      </c>
      <c r="W9679" s="17">
        <f t="array" ref="W9679">INDEX(shipping_prices!$C$1:$F10906,MATCH(I9679,shipping_prices!$A$1:$A10906,0),MATCH(M9679,shipping_prices!$C$1:$F$1,0))</f>
        <v>6.1</v>
      </c>
      <c r="X9679" s="15" t="str">
        <f t="shared" si="5"/>
        <v>Michael ChenPascoWashington</v>
      </c>
      <c r="Y9679" s="15" t="str">
        <f t="shared" si="6"/>
        <v>High</v>
      </c>
    </row>
    <row r="9680" hidden="1">
      <c r="A9680" s="1">
        <v>43442.0</v>
      </c>
      <c r="B9680" s="2" t="s">
        <v>8277</v>
      </c>
      <c r="C9680" s="2">
        <v>2.0</v>
      </c>
      <c r="D9680" s="2" t="s">
        <v>3346</v>
      </c>
      <c r="E9680" s="2" t="s">
        <v>37</v>
      </c>
      <c r="F9680" s="2" t="s">
        <v>5119</v>
      </c>
      <c r="G9680" s="2" t="s">
        <v>29</v>
      </c>
      <c r="H9680" s="2" t="s">
        <v>79</v>
      </c>
      <c r="I9680" s="2" t="s">
        <v>1814</v>
      </c>
      <c r="J9680" s="2" t="s">
        <v>1294</v>
      </c>
      <c r="K9680" s="2" t="s">
        <v>33</v>
      </c>
      <c r="L9680" s="10">
        <v>43449.0</v>
      </c>
      <c r="M9680" s="2" t="s">
        <v>142</v>
      </c>
      <c r="N9680" s="11">
        <v>0.0</v>
      </c>
      <c r="O9680" s="12">
        <v>5.0</v>
      </c>
      <c r="P9680" s="13">
        <v>0.07</v>
      </c>
      <c r="Q9680" s="13">
        <v>70.0</v>
      </c>
      <c r="R9680" s="13">
        <f t="shared" si="1"/>
        <v>70</v>
      </c>
      <c r="S9680" s="14">
        <f t="shared" si="2"/>
        <v>35</v>
      </c>
      <c r="T9680" s="14">
        <f t="shared" si="3"/>
        <v>0.07142857143</v>
      </c>
      <c r="U9680" s="15" t="str">
        <f>vlookup(F9680,'Sub categories'!$A:$C,3,False)</f>
        <v>Accessories</v>
      </c>
      <c r="V9680" s="16">
        <f t="shared" si="4"/>
        <v>7</v>
      </c>
      <c r="W9680" s="17">
        <f t="array" ref="W9680">INDEX(shipping_prices!$C$1:$F10907,MATCH(I9680,shipping_prices!$A$1:$A10907,0),MATCH(M9680,shipping_prices!$C$1:$F$1,0))</f>
        <v>23.36</v>
      </c>
      <c r="X9680" s="15" t="str">
        <f t="shared" si="5"/>
        <v>Linda SouthworthProvidenceRhode Island</v>
      </c>
      <c r="Y9680" s="15" t="str">
        <f t="shared" si="6"/>
        <v>Low</v>
      </c>
    </row>
    <row r="9681" hidden="1">
      <c r="A9681" s="1">
        <v>43442.0</v>
      </c>
      <c r="B9681" s="2" t="s">
        <v>8278</v>
      </c>
      <c r="C9681" s="2">
        <v>2.0</v>
      </c>
      <c r="D9681" s="2" t="s">
        <v>6361</v>
      </c>
      <c r="E9681" s="2" t="s">
        <v>37</v>
      </c>
      <c r="F9681" s="2" t="s">
        <v>1970</v>
      </c>
      <c r="G9681" s="2" t="s">
        <v>39</v>
      </c>
      <c r="H9681" s="2" t="s">
        <v>51</v>
      </c>
      <c r="I9681" s="2" t="s">
        <v>3027</v>
      </c>
      <c r="J9681" s="2" t="s">
        <v>89</v>
      </c>
      <c r="K9681" s="2" t="s">
        <v>54</v>
      </c>
      <c r="L9681" s="10">
        <v>43453.0</v>
      </c>
      <c r="M9681" s="2" t="s">
        <v>142</v>
      </c>
      <c r="N9681" s="11">
        <v>0.0</v>
      </c>
      <c r="O9681" s="12">
        <v>6.0</v>
      </c>
      <c r="P9681" s="13">
        <v>0.48</v>
      </c>
      <c r="Q9681" s="13">
        <v>13.0</v>
      </c>
      <c r="R9681" s="13">
        <f t="shared" si="1"/>
        <v>13</v>
      </c>
      <c r="S9681" s="14">
        <f t="shared" si="2"/>
        <v>6.5</v>
      </c>
      <c r="T9681" s="14">
        <f t="shared" si="3"/>
        <v>0.4615384615</v>
      </c>
      <c r="U9681" s="15" t="str">
        <f>vlookup(F9681,'Sub categories'!$A:$C,3,False)</f>
        <v>Paper</v>
      </c>
      <c r="V9681" s="16">
        <f t="shared" si="4"/>
        <v>11</v>
      </c>
      <c r="W9681" s="17">
        <f t="array" ref="W9681">INDEX(shipping_prices!$C$1:$F10908,MATCH(I9681,shipping_prices!$A$1:$A10908,0),MATCH(M9681,shipping_prices!$C$1:$F$1,0))</f>
        <v>17.19</v>
      </c>
      <c r="X9681" s="15" t="str">
        <f t="shared" si="5"/>
        <v>Ricardo SperrenSuffolkVirginia</v>
      </c>
      <c r="Y9681" s="15" t="str">
        <f t="shared" si="6"/>
        <v>Low</v>
      </c>
    </row>
    <row r="9682" hidden="1">
      <c r="A9682" s="1">
        <v>43442.0</v>
      </c>
      <c r="B9682" s="2" t="s">
        <v>8278</v>
      </c>
      <c r="C9682" s="2">
        <v>3.0</v>
      </c>
      <c r="D9682" s="2" t="s">
        <v>6361</v>
      </c>
      <c r="E9682" s="2" t="s">
        <v>37</v>
      </c>
      <c r="F9682" s="2" t="s">
        <v>2725</v>
      </c>
      <c r="G9682" s="2" t="s">
        <v>39</v>
      </c>
      <c r="H9682" s="2" t="s">
        <v>458</v>
      </c>
      <c r="I9682" s="2" t="s">
        <v>3027</v>
      </c>
      <c r="J9682" s="2" t="s">
        <v>89</v>
      </c>
      <c r="K9682" s="2" t="s">
        <v>54</v>
      </c>
      <c r="L9682" s="10">
        <v>43453.0</v>
      </c>
      <c r="M9682" s="2" t="s">
        <v>142</v>
      </c>
      <c r="N9682" s="11">
        <v>0.0</v>
      </c>
      <c r="O9682" s="12">
        <v>50.0</v>
      </c>
      <c r="P9682" s="13">
        <v>0.28</v>
      </c>
      <c r="Q9682" s="13">
        <v>180.0</v>
      </c>
      <c r="R9682" s="13">
        <f t="shared" si="1"/>
        <v>180</v>
      </c>
      <c r="S9682" s="14">
        <f t="shared" si="2"/>
        <v>60</v>
      </c>
      <c r="T9682" s="14">
        <f t="shared" si="3"/>
        <v>0.2777777778</v>
      </c>
      <c r="U9682" s="15" t="str">
        <f>vlookup(F9682,'Sub categories'!$A:$C,3,False)</f>
        <v>Appliances</v>
      </c>
      <c r="V9682" s="16">
        <f t="shared" si="4"/>
        <v>11</v>
      </c>
      <c r="W9682" s="17">
        <f t="array" ref="W9682">INDEX(shipping_prices!$C$1:$F10909,MATCH(I9682,shipping_prices!$A$1:$A10909,0),MATCH(M9682,shipping_prices!$C$1:$F$1,0))</f>
        <v>17.19</v>
      </c>
      <c r="X9682" s="15" t="str">
        <f t="shared" si="5"/>
        <v>Ricardo SperrenSuffolkVirginia</v>
      </c>
      <c r="Y9682" s="15" t="str">
        <f t="shared" si="6"/>
        <v>High</v>
      </c>
    </row>
    <row r="9683">
      <c r="A9683" s="1">
        <v>43442.0</v>
      </c>
      <c r="B9683" s="2" t="s">
        <v>8278</v>
      </c>
      <c r="C9683" s="2">
        <v>3.0</v>
      </c>
      <c r="D9683" s="2" t="s">
        <v>6361</v>
      </c>
      <c r="E9683" s="2" t="s">
        <v>37</v>
      </c>
      <c r="F9683" s="2" t="s">
        <v>1655</v>
      </c>
      <c r="G9683" s="2" t="s">
        <v>45</v>
      </c>
      <c r="H9683" s="2" t="s">
        <v>46</v>
      </c>
      <c r="I9683" s="2" t="s">
        <v>3027</v>
      </c>
      <c r="J9683" s="2" t="s">
        <v>89</v>
      </c>
      <c r="K9683" s="2" t="s">
        <v>54</v>
      </c>
      <c r="L9683" s="10">
        <v>43453.0</v>
      </c>
      <c r="M9683" s="2" t="s">
        <v>142</v>
      </c>
      <c r="N9683" s="11">
        <v>0.0</v>
      </c>
      <c r="O9683" s="12">
        <v>157.0</v>
      </c>
      <c r="P9683" s="13">
        <v>0.18</v>
      </c>
      <c r="Q9683" s="13">
        <v>873.0</v>
      </c>
      <c r="R9683" s="13">
        <f t="shared" si="1"/>
        <v>873</v>
      </c>
      <c r="S9683" s="14">
        <f t="shared" si="2"/>
        <v>291</v>
      </c>
      <c r="T9683" s="14">
        <f t="shared" si="3"/>
        <v>0.1798396334</v>
      </c>
      <c r="U9683" s="15" t="str">
        <f>vlookup(F9683,'Sub categories'!$A:$C,3,False)</f>
        <v>Tables</v>
      </c>
      <c r="V9683" s="16">
        <f t="shared" si="4"/>
        <v>11</v>
      </c>
      <c r="W9683" s="17">
        <f t="array" ref="W9683">INDEX(shipping_prices!$C$1:$F10910,MATCH(I9683,shipping_prices!$A$1:$A10910,0),MATCH(M9683,shipping_prices!$C$1:$F$1,0))</f>
        <v>17.19</v>
      </c>
      <c r="X9683" s="15" t="str">
        <f t="shared" si="5"/>
        <v>Ricardo SperrenSuffolkVirginia</v>
      </c>
      <c r="Y9683" s="15" t="str">
        <f t="shared" si="6"/>
        <v>High</v>
      </c>
    </row>
    <row r="9684" hidden="1">
      <c r="A9684" s="1">
        <v>43442.0</v>
      </c>
      <c r="B9684" s="2" t="s">
        <v>8279</v>
      </c>
      <c r="C9684" s="2">
        <v>4.0</v>
      </c>
      <c r="D9684" s="2" t="s">
        <v>3064</v>
      </c>
      <c r="E9684" s="2" t="s">
        <v>37</v>
      </c>
      <c r="F9684" s="2" t="s">
        <v>3621</v>
      </c>
      <c r="G9684" s="2" t="s">
        <v>39</v>
      </c>
      <c r="H9684" s="2" t="s">
        <v>621</v>
      </c>
      <c r="I9684" s="2" t="s">
        <v>140</v>
      </c>
      <c r="J9684" s="2" t="s">
        <v>141</v>
      </c>
      <c r="K9684" s="2" t="s">
        <v>77</v>
      </c>
      <c r="L9684" s="10">
        <v>43449.0</v>
      </c>
      <c r="M9684" s="2" t="s">
        <v>34</v>
      </c>
      <c r="N9684" s="11">
        <v>0.2</v>
      </c>
      <c r="O9684" s="12">
        <v>-44.0</v>
      </c>
      <c r="P9684" s="13">
        <v>-0.23</v>
      </c>
      <c r="Q9684" s="13">
        <v>195.0</v>
      </c>
      <c r="R9684" s="13">
        <f t="shared" si="1"/>
        <v>243.75</v>
      </c>
      <c r="S9684" s="14">
        <f t="shared" si="2"/>
        <v>60.9375</v>
      </c>
      <c r="T9684" s="14">
        <f t="shared" si="3"/>
        <v>-0.2256410256</v>
      </c>
      <c r="U9684" s="15" t="str">
        <f>vlookup(F9684,'Sub categories'!$A:$C,3,False)</f>
        <v>Storage</v>
      </c>
      <c r="V9684" s="16">
        <f t="shared" si="4"/>
        <v>7</v>
      </c>
      <c r="W9684" s="17">
        <f t="array" ref="W9684">INDEX(shipping_prices!$C$1:$F10911,MATCH(I9684,shipping_prices!$A$1:$A10911,0),MATCH(M9684,shipping_prices!$C$1:$F$1,0))</f>
        <v>13.2</v>
      </c>
      <c r="X9684" s="15" t="str">
        <f t="shared" si="5"/>
        <v>Brendan MurryChicagoIllinois</v>
      </c>
      <c r="Y9684" s="15" t="str">
        <f t="shared" si="6"/>
        <v>loss</v>
      </c>
    </row>
    <row r="9685" hidden="1">
      <c r="A9685" s="1">
        <v>43442.0</v>
      </c>
      <c r="B9685" s="2" t="s">
        <v>8280</v>
      </c>
      <c r="C9685" s="2">
        <v>2.0</v>
      </c>
      <c r="D9685" s="2" t="s">
        <v>155</v>
      </c>
      <c r="E9685" s="2" t="s">
        <v>49</v>
      </c>
      <c r="F9685" s="2" t="s">
        <v>3344</v>
      </c>
      <c r="G9685" s="2" t="s">
        <v>39</v>
      </c>
      <c r="H9685" s="2" t="s">
        <v>193</v>
      </c>
      <c r="I9685" s="2" t="s">
        <v>2418</v>
      </c>
      <c r="J9685" s="2" t="s">
        <v>614</v>
      </c>
      <c r="K9685" s="2" t="s">
        <v>54</v>
      </c>
      <c r="L9685" s="10">
        <v>43451.0</v>
      </c>
      <c r="M9685" s="2" t="s">
        <v>34</v>
      </c>
      <c r="N9685" s="11">
        <v>0.2</v>
      </c>
      <c r="O9685" s="12">
        <v>2.0</v>
      </c>
      <c r="P9685" s="13">
        <v>0.36</v>
      </c>
      <c r="Q9685" s="13">
        <v>5.0</v>
      </c>
      <c r="R9685" s="13">
        <f t="shared" si="1"/>
        <v>6.25</v>
      </c>
      <c r="S9685" s="14">
        <f t="shared" si="2"/>
        <v>3.125</v>
      </c>
      <c r="T9685" s="14">
        <f t="shared" si="3"/>
        <v>0.4</v>
      </c>
      <c r="U9685" s="15" t="str">
        <f>vlookup(F9685,'Sub categories'!$A:$C,3,False)</f>
        <v>Labels</v>
      </c>
      <c r="V9685" s="16">
        <f t="shared" si="4"/>
        <v>9</v>
      </c>
      <c r="W9685" s="17">
        <f t="array" ref="W9685">INDEX(shipping_prices!$C$1:$F10912,MATCH(I9685,shipping_prices!$A$1:$A10912,0),MATCH(M9685,shipping_prices!$C$1:$F$1,0))</f>
        <v>11.41</v>
      </c>
      <c r="X9685" s="15" t="str">
        <f t="shared" si="5"/>
        <v>Ann SteeleKnoxvilleTennessee</v>
      </c>
      <c r="Y9685" s="15" t="str">
        <f t="shared" si="6"/>
        <v>Low</v>
      </c>
    </row>
    <row r="9686">
      <c r="A9686" s="1">
        <v>43442.0</v>
      </c>
      <c r="B9686" s="2" t="s">
        <v>8281</v>
      </c>
      <c r="C9686" s="2">
        <v>3.0</v>
      </c>
      <c r="D9686" s="2" t="s">
        <v>56</v>
      </c>
      <c r="E9686" s="2" t="s">
        <v>27</v>
      </c>
      <c r="F9686" s="2" t="s">
        <v>2656</v>
      </c>
      <c r="G9686" s="2" t="s">
        <v>45</v>
      </c>
      <c r="H9686" s="2" t="s">
        <v>246</v>
      </c>
      <c r="I9686" s="2" t="s">
        <v>169</v>
      </c>
      <c r="J9686" s="2" t="s">
        <v>42</v>
      </c>
      <c r="K9686" s="2" t="s">
        <v>43</v>
      </c>
      <c r="L9686" s="10">
        <v>43447.0</v>
      </c>
      <c r="M9686" s="2" t="s">
        <v>34</v>
      </c>
      <c r="N9686" s="11">
        <v>0.0</v>
      </c>
      <c r="O9686" s="12">
        <v>2.0</v>
      </c>
      <c r="P9686" s="13">
        <v>0.05</v>
      </c>
      <c r="Q9686" s="13">
        <v>48.0</v>
      </c>
      <c r="R9686" s="13">
        <f t="shared" si="1"/>
        <v>48</v>
      </c>
      <c r="S9686" s="14">
        <f t="shared" si="2"/>
        <v>16</v>
      </c>
      <c r="T9686" s="14">
        <f t="shared" si="3"/>
        <v>0.04166666667</v>
      </c>
      <c r="U9686" s="15" t="str">
        <f>vlookup(F9686,'Sub categories'!$A:$C,3,False)</f>
        <v>Furnishings</v>
      </c>
      <c r="V9686" s="16">
        <f t="shared" si="4"/>
        <v>5</v>
      </c>
      <c r="W9686" s="17">
        <f t="array" ref="W9686">INDEX(shipping_prices!$C$1:$F10913,MATCH(I9686,shipping_prices!$A$1:$A10913,0),MATCH(M9686,shipping_prices!$C$1:$F$1,0))</f>
        <v>14.86</v>
      </c>
      <c r="X9686" s="15" t="str">
        <f t="shared" si="5"/>
        <v>Jasper CacioppoLos AngelesCalifornia</v>
      </c>
      <c r="Y9686" s="15" t="str">
        <f t="shared" si="6"/>
        <v>Low</v>
      </c>
    </row>
    <row r="9687" hidden="1">
      <c r="A9687" s="1">
        <v>43442.0</v>
      </c>
      <c r="B9687" s="2" t="s">
        <v>8282</v>
      </c>
      <c r="C9687" s="2">
        <v>2.0</v>
      </c>
      <c r="D9687" s="2" t="s">
        <v>1325</v>
      </c>
      <c r="E9687" s="2" t="s">
        <v>49</v>
      </c>
      <c r="F9687" s="2" t="s">
        <v>1797</v>
      </c>
      <c r="G9687" s="2" t="s">
        <v>39</v>
      </c>
      <c r="H9687" s="2" t="s">
        <v>51</v>
      </c>
      <c r="I9687" s="2" t="s">
        <v>3023</v>
      </c>
      <c r="J9687" s="2" t="s">
        <v>572</v>
      </c>
      <c r="K9687" s="2" t="s">
        <v>33</v>
      </c>
      <c r="L9687" s="10">
        <v>43443.0</v>
      </c>
      <c r="M9687" s="2" t="s">
        <v>34</v>
      </c>
      <c r="N9687" s="11">
        <v>0.0</v>
      </c>
      <c r="O9687" s="12">
        <v>12.0</v>
      </c>
      <c r="P9687" s="13">
        <v>0.47</v>
      </c>
      <c r="Q9687" s="13">
        <v>25.0</v>
      </c>
      <c r="R9687" s="13">
        <f t="shared" si="1"/>
        <v>25</v>
      </c>
      <c r="S9687" s="14">
        <f t="shared" si="2"/>
        <v>12.5</v>
      </c>
      <c r="T9687" s="14">
        <f t="shared" si="3"/>
        <v>0.48</v>
      </c>
      <c r="U9687" s="15" t="str">
        <f>vlookup(F9687,'Sub categories'!$A:$C,3,False)</f>
        <v>Paper</v>
      </c>
      <c r="V9687" s="16">
        <f t="shared" si="4"/>
        <v>1</v>
      </c>
      <c r="W9687" s="17">
        <f t="array" ref="W9687">INDEX(shipping_prices!$C$1:$F10914,MATCH(I9687,shipping_prices!$A$1:$A10914,0),MATCH(M9687,shipping_prices!$C$1:$F$1,0))</f>
        <v>5.24</v>
      </c>
      <c r="X9687" s="15" t="str">
        <f t="shared" si="5"/>
        <v>Frank MerwinQuincyMassachusetts</v>
      </c>
      <c r="Y9687" s="15" t="str">
        <f t="shared" si="6"/>
        <v>Low</v>
      </c>
    </row>
    <row r="9688" hidden="1">
      <c r="A9688" s="1">
        <v>43442.0</v>
      </c>
      <c r="B9688" s="2" t="s">
        <v>8282</v>
      </c>
      <c r="C9688" s="2">
        <v>10.0</v>
      </c>
      <c r="D9688" s="2" t="s">
        <v>1325</v>
      </c>
      <c r="E9688" s="2" t="s">
        <v>49</v>
      </c>
      <c r="F9688" s="2" t="s">
        <v>3715</v>
      </c>
      <c r="G9688" s="2" t="s">
        <v>29</v>
      </c>
      <c r="H9688" s="2" t="s">
        <v>79</v>
      </c>
      <c r="I9688" s="2" t="s">
        <v>3023</v>
      </c>
      <c r="J9688" s="2" t="s">
        <v>572</v>
      </c>
      <c r="K9688" s="2" t="s">
        <v>33</v>
      </c>
      <c r="L9688" s="10">
        <v>43443.0</v>
      </c>
      <c r="M9688" s="2" t="s">
        <v>34</v>
      </c>
      <c r="N9688" s="11">
        <v>0.0</v>
      </c>
      <c r="O9688" s="12">
        <v>93.0</v>
      </c>
      <c r="P9688" s="13">
        <v>0.36</v>
      </c>
      <c r="Q9688" s="13">
        <v>259.0</v>
      </c>
      <c r="R9688" s="13">
        <f t="shared" si="1"/>
        <v>259</v>
      </c>
      <c r="S9688" s="14">
        <f t="shared" si="2"/>
        <v>25.9</v>
      </c>
      <c r="T9688" s="14">
        <f t="shared" si="3"/>
        <v>0.3590733591</v>
      </c>
      <c r="U9688" s="15" t="str">
        <f>vlookup(F9688,'Sub categories'!$A:$C,3,False)</f>
        <v>Accessories</v>
      </c>
      <c r="V9688" s="16">
        <f t="shared" si="4"/>
        <v>1</v>
      </c>
      <c r="W9688" s="17">
        <f t="array" ref="W9688">INDEX(shipping_prices!$C$1:$F10915,MATCH(I9688,shipping_prices!$A$1:$A10915,0),MATCH(M9688,shipping_prices!$C$1:$F$1,0))</f>
        <v>5.24</v>
      </c>
      <c r="X9688" s="15" t="str">
        <f t="shared" si="5"/>
        <v>Frank MerwinQuincyMassachusetts</v>
      </c>
      <c r="Y9688" s="15" t="str">
        <f t="shared" si="6"/>
        <v>High</v>
      </c>
    </row>
    <row r="9689" hidden="1">
      <c r="A9689" s="1">
        <v>43442.0</v>
      </c>
      <c r="B9689" s="2" t="s">
        <v>8283</v>
      </c>
      <c r="C9689" s="2">
        <v>9.0</v>
      </c>
      <c r="D9689" s="2" t="s">
        <v>3810</v>
      </c>
      <c r="E9689" s="2" t="s">
        <v>49</v>
      </c>
      <c r="F9689" s="2" t="s">
        <v>1087</v>
      </c>
      <c r="G9689" s="2" t="s">
        <v>39</v>
      </c>
      <c r="H9689" s="2" t="s">
        <v>182</v>
      </c>
      <c r="I9689" s="2" t="s">
        <v>842</v>
      </c>
      <c r="J9689" s="2" t="s">
        <v>76</v>
      </c>
      <c r="K9689" s="2" t="s">
        <v>77</v>
      </c>
      <c r="L9689" s="10">
        <v>43452.0</v>
      </c>
      <c r="M9689" s="2" t="s">
        <v>34</v>
      </c>
      <c r="N9689" s="11">
        <v>0.8</v>
      </c>
      <c r="O9689" s="12">
        <v>-17.0</v>
      </c>
      <c r="P9689" s="13">
        <v>-1.5</v>
      </c>
      <c r="Q9689" s="13">
        <v>12.0</v>
      </c>
      <c r="R9689" s="13">
        <f t="shared" si="1"/>
        <v>60</v>
      </c>
      <c r="S9689" s="14">
        <f t="shared" si="2"/>
        <v>6.666666667</v>
      </c>
      <c r="T9689" s="14">
        <f t="shared" si="3"/>
        <v>-1.416666667</v>
      </c>
      <c r="U9689" s="15" t="str">
        <f>vlookup(F9689,'Sub categories'!$A:$C,3,False)</f>
        <v>Binders</v>
      </c>
      <c r="V9689" s="16">
        <f t="shared" si="4"/>
        <v>10</v>
      </c>
      <c r="W9689" s="17">
        <f t="array" ref="W9689">INDEX(shipping_prices!$C$1:$F10916,MATCH(I9689,shipping_prices!$A$1:$A10916,0),MATCH(M9689,shipping_prices!$C$1:$F$1,0))</f>
        <v>5.39</v>
      </c>
      <c r="X9689" s="15" t="str">
        <f t="shared" si="5"/>
        <v>Sample Company AArlingtonTexas</v>
      </c>
      <c r="Y9689" s="15" t="str">
        <f t="shared" si="6"/>
        <v>loss</v>
      </c>
    </row>
    <row r="9690" hidden="1">
      <c r="A9690" s="1">
        <v>43442.0</v>
      </c>
      <c r="B9690" s="2" t="s">
        <v>8284</v>
      </c>
      <c r="C9690" s="2">
        <v>1.0</v>
      </c>
      <c r="D9690" s="2" t="s">
        <v>4903</v>
      </c>
      <c r="E9690" s="2" t="s">
        <v>27</v>
      </c>
      <c r="F9690" s="2" t="s">
        <v>6532</v>
      </c>
      <c r="G9690" s="2" t="s">
        <v>39</v>
      </c>
      <c r="H9690" s="2" t="s">
        <v>789</v>
      </c>
      <c r="I9690" s="2" t="s">
        <v>2395</v>
      </c>
      <c r="J9690" s="2" t="s">
        <v>159</v>
      </c>
      <c r="K9690" s="2" t="s">
        <v>43</v>
      </c>
      <c r="L9690" s="10">
        <v>43453.0</v>
      </c>
      <c r="M9690" s="2" t="s">
        <v>142</v>
      </c>
      <c r="N9690" s="11">
        <v>0.0</v>
      </c>
      <c r="O9690" s="12">
        <v>7.0</v>
      </c>
      <c r="P9690" s="13">
        <v>0.28</v>
      </c>
      <c r="Q9690" s="13">
        <v>26.0</v>
      </c>
      <c r="R9690" s="13">
        <f t="shared" si="1"/>
        <v>26</v>
      </c>
      <c r="S9690" s="14">
        <f t="shared" si="2"/>
        <v>26</v>
      </c>
      <c r="T9690" s="14">
        <f t="shared" si="3"/>
        <v>0.2692307692</v>
      </c>
      <c r="U9690" s="15" t="str">
        <f>vlookup(F9690,'Sub categories'!$A:$C,3,False)</f>
        <v>Art</v>
      </c>
      <c r="V9690" s="16">
        <f t="shared" si="4"/>
        <v>11</v>
      </c>
      <c r="W9690" s="17">
        <f t="array" ref="W9690">INDEX(shipping_prices!$C$1:$F10917,MATCH(I9690,shipping_prices!$A$1:$A10917,0),MATCH(M9690,shipping_prices!$C$1:$F$1,0))</f>
        <v>19.63</v>
      </c>
      <c r="X9690" s="15" t="str">
        <f t="shared" si="5"/>
        <v>Phillip FlathmannEdmondsWashington</v>
      </c>
      <c r="Y9690" s="15" t="str">
        <f t="shared" si="6"/>
        <v>Low</v>
      </c>
    </row>
    <row r="9691">
      <c r="A9691" s="1">
        <v>43442.0</v>
      </c>
      <c r="B9691" s="2" t="s">
        <v>8284</v>
      </c>
      <c r="C9691" s="2">
        <v>4.0</v>
      </c>
      <c r="D9691" s="2" t="s">
        <v>4903</v>
      </c>
      <c r="E9691" s="2" t="s">
        <v>27</v>
      </c>
      <c r="F9691" s="2" t="s">
        <v>4990</v>
      </c>
      <c r="G9691" s="2" t="s">
        <v>45</v>
      </c>
      <c r="H9691" s="2" t="s">
        <v>1024</v>
      </c>
      <c r="I9691" s="2" t="s">
        <v>2395</v>
      </c>
      <c r="J9691" s="2" t="s">
        <v>159</v>
      </c>
      <c r="K9691" s="2" t="s">
        <v>43</v>
      </c>
      <c r="L9691" s="10">
        <v>43453.0</v>
      </c>
      <c r="M9691" s="2" t="s">
        <v>142</v>
      </c>
      <c r="N9691" s="11">
        <v>0.0</v>
      </c>
      <c r="O9691" s="12">
        <v>35.0</v>
      </c>
      <c r="P9691" s="13">
        <v>0.43</v>
      </c>
      <c r="Q9691" s="13">
        <v>81.0</v>
      </c>
      <c r="R9691" s="13">
        <f t="shared" si="1"/>
        <v>81</v>
      </c>
      <c r="S9691" s="14">
        <f t="shared" si="2"/>
        <v>20.25</v>
      </c>
      <c r="T9691" s="14">
        <f t="shared" si="3"/>
        <v>0.4320987654</v>
      </c>
      <c r="U9691" s="15" t="str">
        <f>vlookup(F9691,'Sub categories'!$A:$C,3,False)</f>
        <v>Furnishings</v>
      </c>
      <c r="V9691" s="16">
        <f t="shared" si="4"/>
        <v>11</v>
      </c>
      <c r="W9691" s="17">
        <f t="array" ref="W9691">INDEX(shipping_prices!$C$1:$F10918,MATCH(I9691,shipping_prices!$A$1:$A10918,0),MATCH(M9691,shipping_prices!$C$1:$F$1,0))</f>
        <v>19.63</v>
      </c>
      <c r="X9691" s="15" t="str">
        <f t="shared" si="5"/>
        <v>Phillip FlathmannEdmondsWashington</v>
      </c>
      <c r="Y9691" s="15" t="str">
        <f t="shared" si="6"/>
        <v>Low</v>
      </c>
    </row>
    <row r="9692" hidden="1">
      <c r="A9692" s="1">
        <v>43442.0</v>
      </c>
      <c r="B9692" s="2" t="s">
        <v>8284</v>
      </c>
      <c r="C9692" s="2">
        <v>2.0</v>
      </c>
      <c r="D9692" s="2" t="s">
        <v>4903</v>
      </c>
      <c r="E9692" s="2" t="s">
        <v>27</v>
      </c>
      <c r="F9692" s="2" t="s">
        <v>1033</v>
      </c>
      <c r="G9692" s="2" t="s">
        <v>29</v>
      </c>
      <c r="H9692" s="2" t="s">
        <v>79</v>
      </c>
      <c r="I9692" s="2" t="s">
        <v>2395</v>
      </c>
      <c r="J9692" s="2" t="s">
        <v>159</v>
      </c>
      <c r="K9692" s="2" t="s">
        <v>43</v>
      </c>
      <c r="L9692" s="10">
        <v>43453.0</v>
      </c>
      <c r="M9692" s="2" t="s">
        <v>142</v>
      </c>
      <c r="N9692" s="11">
        <v>0.2</v>
      </c>
      <c r="O9692" s="12">
        <v>34.0</v>
      </c>
      <c r="P9692" s="13">
        <v>0.08</v>
      </c>
      <c r="Q9692" s="13">
        <v>456.0</v>
      </c>
      <c r="R9692" s="13">
        <f t="shared" si="1"/>
        <v>570</v>
      </c>
      <c r="S9692" s="14">
        <f t="shared" si="2"/>
        <v>285</v>
      </c>
      <c r="T9692" s="14">
        <f t="shared" si="3"/>
        <v>0.07456140351</v>
      </c>
      <c r="U9692" s="15" t="str">
        <f>vlookup(F9692,'Sub categories'!$A:$C,3,False)</f>
        <v>Phones</v>
      </c>
      <c r="V9692" s="16">
        <f t="shared" si="4"/>
        <v>11</v>
      </c>
      <c r="W9692" s="17">
        <f t="array" ref="W9692">INDEX(shipping_prices!$C$1:$F10919,MATCH(I9692,shipping_prices!$A$1:$A10919,0),MATCH(M9692,shipping_prices!$C$1:$F$1,0))</f>
        <v>19.63</v>
      </c>
      <c r="X9692" s="15" t="str">
        <f t="shared" si="5"/>
        <v>Phillip FlathmannEdmondsWashington</v>
      </c>
      <c r="Y9692" s="15" t="str">
        <f t="shared" si="6"/>
        <v>High</v>
      </c>
    </row>
    <row r="9693" hidden="1">
      <c r="A9693" s="1">
        <v>43442.0</v>
      </c>
      <c r="B9693" s="2" t="s">
        <v>8285</v>
      </c>
      <c r="C9693" s="2">
        <v>2.0</v>
      </c>
      <c r="D9693" s="2" t="s">
        <v>1017</v>
      </c>
      <c r="E9693" s="2" t="s">
        <v>27</v>
      </c>
      <c r="F9693" s="2" t="s">
        <v>1893</v>
      </c>
      <c r="G9693" s="2" t="s">
        <v>39</v>
      </c>
      <c r="H9693" s="2" t="s">
        <v>182</v>
      </c>
      <c r="I9693" s="2" t="s">
        <v>1304</v>
      </c>
      <c r="J9693" s="2" t="s">
        <v>1127</v>
      </c>
      <c r="K9693" s="2" t="s">
        <v>77</v>
      </c>
      <c r="L9693" s="10">
        <v>43447.0</v>
      </c>
      <c r="M9693" s="2" t="s">
        <v>34</v>
      </c>
      <c r="N9693" s="11">
        <v>0.0</v>
      </c>
      <c r="O9693" s="12">
        <v>16.0</v>
      </c>
      <c r="P9693" s="13">
        <v>0.49</v>
      </c>
      <c r="Q9693" s="13">
        <v>33.0</v>
      </c>
      <c r="R9693" s="13">
        <f t="shared" si="1"/>
        <v>33</v>
      </c>
      <c r="S9693" s="14">
        <f t="shared" si="2"/>
        <v>16.5</v>
      </c>
      <c r="T9693" s="14">
        <f t="shared" si="3"/>
        <v>0.4848484848</v>
      </c>
      <c r="U9693" s="15" t="str">
        <f>vlookup(F9693,'Sub categories'!$A:$C,3,False)</f>
        <v>Binders</v>
      </c>
      <c r="V9693" s="16">
        <f t="shared" si="4"/>
        <v>5</v>
      </c>
      <c r="W9693" s="17">
        <f t="array" ref="W9693">INDEX(shipping_prices!$C$1:$F10920,MATCH(I9693,shipping_prices!$A$1:$A10920,0),MATCH(M9693,shipping_prices!$C$1:$F$1,0))</f>
        <v>6.07</v>
      </c>
      <c r="X9693" s="15" t="str">
        <f t="shared" si="5"/>
        <v>Roland FjeldOklahoma CityOklahoma</v>
      </c>
      <c r="Y9693" s="15" t="str">
        <f t="shared" si="6"/>
        <v>Low</v>
      </c>
    </row>
    <row r="9694" hidden="1">
      <c r="A9694" s="1">
        <v>43442.0</v>
      </c>
      <c r="B9694" s="2" t="s">
        <v>8285</v>
      </c>
      <c r="C9694" s="2">
        <v>2.0</v>
      </c>
      <c r="D9694" s="2" t="s">
        <v>1017</v>
      </c>
      <c r="E9694" s="2" t="s">
        <v>27</v>
      </c>
      <c r="F9694" s="2" t="s">
        <v>2839</v>
      </c>
      <c r="G9694" s="2" t="s">
        <v>39</v>
      </c>
      <c r="H9694" s="2" t="s">
        <v>1290</v>
      </c>
      <c r="I9694" s="2" t="s">
        <v>1304</v>
      </c>
      <c r="J9694" s="2" t="s">
        <v>1127</v>
      </c>
      <c r="K9694" s="2" t="s">
        <v>77</v>
      </c>
      <c r="L9694" s="10">
        <v>43447.0</v>
      </c>
      <c r="M9694" s="2" t="s">
        <v>34</v>
      </c>
      <c r="N9694" s="11">
        <v>0.0</v>
      </c>
      <c r="O9694" s="12">
        <v>61.0</v>
      </c>
      <c r="P9694" s="13">
        <v>0.44</v>
      </c>
      <c r="Q9694" s="13">
        <v>138.0</v>
      </c>
      <c r="R9694" s="13">
        <f t="shared" si="1"/>
        <v>138</v>
      </c>
      <c r="S9694" s="14">
        <f t="shared" si="2"/>
        <v>69</v>
      </c>
      <c r="T9694" s="14">
        <f t="shared" si="3"/>
        <v>0.4420289855</v>
      </c>
      <c r="U9694" s="15" t="str">
        <f>vlookup(F9694,'Sub categories'!$A:$C,3,False)</f>
        <v>Appliances</v>
      </c>
      <c r="V9694" s="16">
        <f t="shared" si="4"/>
        <v>5</v>
      </c>
      <c r="W9694" s="17">
        <f t="array" ref="W9694">INDEX(shipping_prices!$C$1:$F10921,MATCH(I9694,shipping_prices!$A$1:$A10921,0),MATCH(M9694,shipping_prices!$C$1:$F$1,0))</f>
        <v>6.07</v>
      </c>
      <c r="X9694" s="15" t="str">
        <f t="shared" si="5"/>
        <v>Roland FjeldOklahoma CityOklahoma</v>
      </c>
      <c r="Y9694" s="15" t="str">
        <f t="shared" si="6"/>
        <v>High</v>
      </c>
    </row>
    <row r="9695">
      <c r="A9695" s="1">
        <v>43442.0</v>
      </c>
      <c r="B9695" s="2" t="s">
        <v>8285</v>
      </c>
      <c r="C9695" s="2">
        <v>3.0</v>
      </c>
      <c r="D9695" s="2" t="s">
        <v>1017</v>
      </c>
      <c r="E9695" s="2" t="s">
        <v>27</v>
      </c>
      <c r="F9695" s="2" t="s">
        <v>995</v>
      </c>
      <c r="G9695" s="2" t="s">
        <v>45</v>
      </c>
      <c r="H9695" s="2" t="s">
        <v>423</v>
      </c>
      <c r="I9695" s="2" t="s">
        <v>1304</v>
      </c>
      <c r="J9695" s="2" t="s">
        <v>1127</v>
      </c>
      <c r="K9695" s="2" t="s">
        <v>77</v>
      </c>
      <c r="L9695" s="10">
        <v>43447.0</v>
      </c>
      <c r="M9695" s="2" t="s">
        <v>34</v>
      </c>
      <c r="N9695" s="11">
        <v>0.0</v>
      </c>
      <c r="O9695" s="12">
        <v>73.0</v>
      </c>
      <c r="P9695" s="13">
        <v>0.24</v>
      </c>
      <c r="Q9695" s="13">
        <v>303.0</v>
      </c>
      <c r="R9695" s="13">
        <f t="shared" si="1"/>
        <v>303</v>
      </c>
      <c r="S9695" s="14">
        <f t="shared" si="2"/>
        <v>101</v>
      </c>
      <c r="T9695" s="14">
        <f t="shared" si="3"/>
        <v>0.2409240924</v>
      </c>
      <c r="U9695" s="15" t="str">
        <f>vlookup(F9695,'Sub categories'!$A:$C,3,False)</f>
        <v>Chairs</v>
      </c>
      <c r="V9695" s="16">
        <f t="shared" si="4"/>
        <v>5</v>
      </c>
      <c r="W9695" s="17">
        <f t="array" ref="W9695">INDEX(shipping_prices!$C$1:$F10922,MATCH(I9695,shipping_prices!$A$1:$A10922,0),MATCH(M9695,shipping_prices!$C$1:$F$1,0))</f>
        <v>6.07</v>
      </c>
      <c r="X9695" s="15" t="str">
        <f t="shared" si="5"/>
        <v>Roland FjeldOklahoma CityOklahoma</v>
      </c>
      <c r="Y9695" s="15" t="str">
        <f t="shared" si="6"/>
        <v>High</v>
      </c>
    </row>
    <row r="9696" hidden="1">
      <c r="A9696" s="1">
        <v>43442.0</v>
      </c>
      <c r="B9696" s="2" t="s">
        <v>8285</v>
      </c>
      <c r="C9696" s="2">
        <v>3.0</v>
      </c>
      <c r="D9696" s="2" t="s">
        <v>1017</v>
      </c>
      <c r="E9696" s="2" t="s">
        <v>27</v>
      </c>
      <c r="F9696" s="2" t="s">
        <v>3091</v>
      </c>
      <c r="G9696" s="2" t="s">
        <v>29</v>
      </c>
      <c r="H9696" s="2" t="s">
        <v>2163</v>
      </c>
      <c r="I9696" s="2" t="s">
        <v>1304</v>
      </c>
      <c r="J9696" s="2" t="s">
        <v>1127</v>
      </c>
      <c r="K9696" s="2" t="s">
        <v>77</v>
      </c>
      <c r="L9696" s="10">
        <v>43447.0</v>
      </c>
      <c r="M9696" s="2" t="s">
        <v>34</v>
      </c>
      <c r="N9696" s="11">
        <v>0.0</v>
      </c>
      <c r="O9696" s="12">
        <v>134.0</v>
      </c>
      <c r="P9696" s="13">
        <v>0.29</v>
      </c>
      <c r="Q9696" s="13">
        <v>462.0</v>
      </c>
      <c r="R9696" s="13">
        <f t="shared" si="1"/>
        <v>462</v>
      </c>
      <c r="S9696" s="14">
        <f t="shared" si="2"/>
        <v>154</v>
      </c>
      <c r="T9696" s="14">
        <f t="shared" si="3"/>
        <v>0.29004329</v>
      </c>
      <c r="U9696" s="15" t="str">
        <f>vlookup(F9696,'Sub categories'!$A:$C,3,False)</f>
        <v>Phones</v>
      </c>
      <c r="V9696" s="16">
        <f t="shared" si="4"/>
        <v>5</v>
      </c>
      <c r="W9696" s="17">
        <f t="array" ref="W9696">INDEX(shipping_prices!$C$1:$F10923,MATCH(I9696,shipping_prices!$A$1:$A10923,0),MATCH(M9696,shipping_prices!$C$1:$F$1,0))</f>
        <v>6.07</v>
      </c>
      <c r="X9696" s="15" t="str">
        <f t="shared" si="5"/>
        <v>Roland FjeldOklahoma CityOklahoma</v>
      </c>
      <c r="Y9696" s="15" t="str">
        <f t="shared" si="6"/>
        <v>High</v>
      </c>
    </row>
    <row r="9697" hidden="1">
      <c r="A9697" s="1">
        <v>43442.0</v>
      </c>
      <c r="B9697" s="2" t="s">
        <v>8286</v>
      </c>
      <c r="C9697" s="2">
        <v>6.0</v>
      </c>
      <c r="D9697" s="2" t="s">
        <v>6526</v>
      </c>
      <c r="E9697" s="2" t="s">
        <v>27</v>
      </c>
      <c r="F9697" s="2" t="s">
        <v>3924</v>
      </c>
      <c r="G9697" s="2" t="s">
        <v>39</v>
      </c>
      <c r="H9697" s="2" t="s">
        <v>3925</v>
      </c>
      <c r="I9697" s="2" t="s">
        <v>163</v>
      </c>
      <c r="J9697" s="2" t="s">
        <v>164</v>
      </c>
      <c r="K9697" s="2" t="s">
        <v>33</v>
      </c>
      <c r="L9697" s="10">
        <v>43442.0</v>
      </c>
      <c r="M9697" s="2" t="s">
        <v>469</v>
      </c>
      <c r="N9697" s="11">
        <v>0.2</v>
      </c>
      <c r="O9697" s="12">
        <v>15.0</v>
      </c>
      <c r="P9697" s="13">
        <v>0.38</v>
      </c>
      <c r="Q9697" s="13">
        <v>40.0</v>
      </c>
      <c r="R9697" s="13">
        <f t="shared" si="1"/>
        <v>50</v>
      </c>
      <c r="S9697" s="14">
        <f t="shared" si="2"/>
        <v>8.333333333</v>
      </c>
      <c r="T9697" s="14">
        <f t="shared" si="3"/>
        <v>0.375</v>
      </c>
      <c r="U9697" s="15" t="str">
        <f>vlookup(F9697,'Sub categories'!$A:$C,3,False)</f>
        <v>Paper</v>
      </c>
      <c r="V9697" s="16">
        <f t="shared" si="4"/>
        <v>0</v>
      </c>
      <c r="W9697" s="17">
        <f t="array" ref="W9697">INDEX(shipping_prices!$C$1:$F10924,MATCH(I9697,shipping_prices!$A$1:$A10924,0),MATCH(M9697,shipping_prices!$C$1:$F$1,0))</f>
        <v>47</v>
      </c>
      <c r="X9697" s="15" t="str">
        <f t="shared" si="5"/>
        <v>Carl LudwigPhiladelphiaPennsylvania</v>
      </c>
      <c r="Y9697" s="15" t="str">
        <f t="shared" si="6"/>
        <v>Low</v>
      </c>
    </row>
    <row r="9698">
      <c r="A9698" s="1">
        <v>43442.0</v>
      </c>
      <c r="B9698" s="2" t="s">
        <v>8287</v>
      </c>
      <c r="C9698" s="2">
        <v>1.0</v>
      </c>
      <c r="D9698" s="2" t="s">
        <v>934</v>
      </c>
      <c r="E9698" s="2" t="s">
        <v>49</v>
      </c>
      <c r="F9698" s="2" t="s">
        <v>8025</v>
      </c>
      <c r="G9698" s="2" t="s">
        <v>45</v>
      </c>
      <c r="H9698" s="2" t="s">
        <v>130</v>
      </c>
      <c r="I9698" s="2" t="s">
        <v>41</v>
      </c>
      <c r="J9698" s="2" t="s">
        <v>42</v>
      </c>
      <c r="K9698" s="2" t="s">
        <v>43</v>
      </c>
      <c r="L9698" s="10">
        <v>43447.0</v>
      </c>
      <c r="M9698" s="2" t="s">
        <v>34</v>
      </c>
      <c r="N9698" s="11">
        <v>0.0</v>
      </c>
      <c r="O9698" s="12">
        <v>2.0</v>
      </c>
      <c r="P9698" s="13">
        <v>0.44</v>
      </c>
      <c r="Q9698" s="13">
        <v>5.0</v>
      </c>
      <c r="R9698" s="13">
        <f t="shared" si="1"/>
        <v>5</v>
      </c>
      <c r="S9698" s="14">
        <f t="shared" si="2"/>
        <v>5</v>
      </c>
      <c r="T9698" s="14">
        <f t="shared" si="3"/>
        <v>0.4</v>
      </c>
      <c r="U9698" s="15" t="str">
        <f>vlookup(F9698,'Sub categories'!$A:$C,3,False)</f>
        <v>Furnishings</v>
      </c>
      <c r="V9698" s="16">
        <f t="shared" si="4"/>
        <v>5</v>
      </c>
      <c r="W9698" s="17">
        <f t="array" ref="W9698">INDEX(shipping_prices!$C$1:$F10925,MATCH(I9698,shipping_prices!$A$1:$A10925,0),MATCH(M9698,shipping_prices!$C$1:$F$1,0))</f>
        <v>10.99</v>
      </c>
      <c r="X9698" s="15" t="str">
        <f t="shared" si="5"/>
        <v>Gary HansenSan FranciscoCalifornia</v>
      </c>
      <c r="Y9698" s="15" t="str">
        <f t="shared" si="6"/>
        <v>Low</v>
      </c>
    </row>
    <row r="9699" hidden="1">
      <c r="A9699" s="1">
        <v>43443.0</v>
      </c>
      <c r="B9699" s="2" t="s">
        <v>8287</v>
      </c>
      <c r="C9699" s="2">
        <v>5.0</v>
      </c>
      <c r="D9699" s="2" t="s">
        <v>934</v>
      </c>
      <c r="E9699" s="2" t="s">
        <v>49</v>
      </c>
      <c r="F9699" s="2" t="s">
        <v>1805</v>
      </c>
      <c r="G9699" s="2" t="s">
        <v>39</v>
      </c>
      <c r="H9699" s="2" t="s">
        <v>1806</v>
      </c>
      <c r="I9699" s="2" t="s">
        <v>41</v>
      </c>
      <c r="J9699" s="2" t="s">
        <v>42</v>
      </c>
      <c r="K9699" s="2" t="s">
        <v>43</v>
      </c>
      <c r="L9699" s="10">
        <v>43447.0</v>
      </c>
      <c r="M9699" s="2" t="s">
        <v>34</v>
      </c>
      <c r="N9699" s="11">
        <v>0.0</v>
      </c>
      <c r="O9699" s="12">
        <v>0.0</v>
      </c>
      <c r="P9699" s="13">
        <v>0.0</v>
      </c>
      <c r="Q9699" s="13">
        <v>26.0</v>
      </c>
      <c r="R9699" s="13">
        <f t="shared" si="1"/>
        <v>26</v>
      </c>
      <c r="S9699" s="14">
        <f t="shared" si="2"/>
        <v>5.2</v>
      </c>
      <c r="T9699" s="14">
        <f t="shared" si="3"/>
        <v>0</v>
      </c>
      <c r="U9699" s="15" t="str">
        <f>vlookup(F9699,'Sub categories'!$A:$C,3,False)</f>
        <v>Storage</v>
      </c>
      <c r="V9699" s="16">
        <f t="shared" si="4"/>
        <v>4</v>
      </c>
      <c r="W9699" s="17">
        <f t="array" ref="W9699">INDEX(shipping_prices!$C$1:$F10926,MATCH(I9699,shipping_prices!$A$1:$A10926,0),MATCH(M9699,shipping_prices!$C$1:$F$1,0))</f>
        <v>10.99</v>
      </c>
      <c r="X9699" s="15" t="str">
        <f t="shared" si="5"/>
        <v>Gary HansenSan FranciscoCalifornia</v>
      </c>
      <c r="Y9699" s="15" t="str">
        <f t="shared" si="6"/>
        <v>loss</v>
      </c>
    </row>
    <row r="9700" hidden="1">
      <c r="A9700" s="1">
        <v>43443.0</v>
      </c>
      <c r="B9700" s="2" t="s">
        <v>8288</v>
      </c>
      <c r="C9700" s="2">
        <v>4.0</v>
      </c>
      <c r="D9700" s="2" t="s">
        <v>2948</v>
      </c>
      <c r="E9700" s="2" t="s">
        <v>27</v>
      </c>
      <c r="F9700" s="2" t="s">
        <v>2014</v>
      </c>
      <c r="G9700" s="2" t="s">
        <v>39</v>
      </c>
      <c r="H9700" s="2" t="s">
        <v>677</v>
      </c>
      <c r="I9700" s="2" t="s">
        <v>163</v>
      </c>
      <c r="J9700" s="2" t="s">
        <v>164</v>
      </c>
      <c r="K9700" s="2" t="s">
        <v>33</v>
      </c>
      <c r="L9700" s="10">
        <v>43445.0</v>
      </c>
      <c r="M9700" s="2" t="s">
        <v>142</v>
      </c>
      <c r="N9700" s="11">
        <v>0.2</v>
      </c>
      <c r="O9700" s="12">
        <v>4.0</v>
      </c>
      <c r="P9700" s="13">
        <v>0.28</v>
      </c>
      <c r="Q9700" s="13">
        <v>13.0</v>
      </c>
      <c r="R9700" s="13">
        <f t="shared" si="1"/>
        <v>16.25</v>
      </c>
      <c r="S9700" s="14">
        <f t="shared" si="2"/>
        <v>4.0625</v>
      </c>
      <c r="T9700" s="14">
        <f t="shared" si="3"/>
        <v>0.3076923077</v>
      </c>
      <c r="U9700" s="15" t="str">
        <f>vlookup(F9700,'Sub categories'!$A:$C,3,False)</f>
        <v>Art</v>
      </c>
      <c r="V9700" s="16">
        <f t="shared" si="4"/>
        <v>2</v>
      </c>
      <c r="W9700" s="17">
        <f t="array" ref="W9700">INDEX(shipping_prices!$C$1:$F10927,MATCH(I9700,shipping_prices!$A$1:$A10927,0),MATCH(M9700,shipping_prices!$C$1:$F$1,0))</f>
        <v>20.11</v>
      </c>
      <c r="X9700" s="15" t="str">
        <f t="shared" si="5"/>
        <v>Max JonesPhiladelphiaPennsylvania</v>
      </c>
      <c r="Y9700" s="15" t="str">
        <f t="shared" si="6"/>
        <v>Low</v>
      </c>
    </row>
    <row r="9701" hidden="1">
      <c r="A9701" s="1">
        <v>43443.0</v>
      </c>
      <c r="B9701" s="2" t="s">
        <v>8288</v>
      </c>
      <c r="C9701" s="2">
        <v>2.0</v>
      </c>
      <c r="D9701" s="2" t="s">
        <v>2948</v>
      </c>
      <c r="E9701" s="2" t="s">
        <v>27</v>
      </c>
      <c r="F9701" s="2" t="s">
        <v>5853</v>
      </c>
      <c r="G9701" s="2" t="s">
        <v>29</v>
      </c>
      <c r="H9701" s="2" t="s">
        <v>79</v>
      </c>
      <c r="I9701" s="2" t="s">
        <v>163</v>
      </c>
      <c r="J9701" s="2" t="s">
        <v>164</v>
      </c>
      <c r="K9701" s="2" t="s">
        <v>33</v>
      </c>
      <c r="L9701" s="10">
        <v>43445.0</v>
      </c>
      <c r="M9701" s="2" t="s">
        <v>142</v>
      </c>
      <c r="N9701" s="11">
        <v>0.4</v>
      </c>
      <c r="O9701" s="12">
        <v>-21.0</v>
      </c>
      <c r="P9701" s="13">
        <v>-0.25</v>
      </c>
      <c r="Q9701" s="13">
        <v>84.0</v>
      </c>
      <c r="R9701" s="13">
        <f t="shared" si="1"/>
        <v>140</v>
      </c>
      <c r="S9701" s="14">
        <f t="shared" si="2"/>
        <v>70</v>
      </c>
      <c r="T9701" s="14">
        <f t="shared" si="3"/>
        <v>-0.25</v>
      </c>
      <c r="U9701" s="15" t="str">
        <f>vlookup(F9701,'Sub categories'!$A:$C,3,False)</f>
        <v>Phones</v>
      </c>
      <c r="V9701" s="16">
        <f t="shared" si="4"/>
        <v>2</v>
      </c>
      <c r="W9701" s="17">
        <f t="array" ref="W9701">INDEX(shipping_prices!$C$1:$F10928,MATCH(I9701,shipping_prices!$A$1:$A10928,0),MATCH(M9701,shipping_prices!$C$1:$F$1,0))</f>
        <v>20.11</v>
      </c>
      <c r="X9701" s="15" t="str">
        <f t="shared" si="5"/>
        <v>Max JonesPhiladelphiaPennsylvania</v>
      </c>
      <c r="Y9701" s="15" t="str">
        <f t="shared" si="6"/>
        <v>loss</v>
      </c>
    </row>
    <row r="9702" hidden="1">
      <c r="A9702" s="1">
        <v>43443.0</v>
      </c>
      <c r="B9702" s="2" t="s">
        <v>8289</v>
      </c>
      <c r="C9702" s="2">
        <v>1.0</v>
      </c>
      <c r="D9702" s="2" t="s">
        <v>4007</v>
      </c>
      <c r="E9702" s="2" t="s">
        <v>49</v>
      </c>
      <c r="F9702" s="2" t="s">
        <v>5070</v>
      </c>
      <c r="G9702" s="2" t="s">
        <v>39</v>
      </c>
      <c r="H9702" s="2" t="s">
        <v>193</v>
      </c>
      <c r="I9702" s="2" t="s">
        <v>2065</v>
      </c>
      <c r="J9702" s="2" t="s">
        <v>614</v>
      </c>
      <c r="K9702" s="2" t="s">
        <v>54</v>
      </c>
      <c r="L9702" s="10">
        <v>43449.0</v>
      </c>
      <c r="M9702" s="2" t="s">
        <v>34</v>
      </c>
      <c r="N9702" s="11">
        <v>0.2</v>
      </c>
      <c r="O9702" s="12">
        <v>1.0</v>
      </c>
      <c r="P9702" s="13">
        <v>0.35</v>
      </c>
      <c r="Q9702" s="13">
        <v>3.0</v>
      </c>
      <c r="R9702" s="13">
        <f t="shared" si="1"/>
        <v>3.75</v>
      </c>
      <c r="S9702" s="14">
        <f t="shared" si="2"/>
        <v>3.75</v>
      </c>
      <c r="T9702" s="14">
        <f t="shared" si="3"/>
        <v>0.3333333333</v>
      </c>
      <c r="U9702" s="15" t="str">
        <f>vlookup(F9702,'Sub categories'!$A:$C,3,False)</f>
        <v>Labels</v>
      </c>
      <c r="V9702" s="16">
        <f t="shared" si="4"/>
        <v>6</v>
      </c>
      <c r="W9702" s="17">
        <f t="array" ref="W9702">INDEX(shipping_prices!$C$1:$F10929,MATCH(I9702,shipping_prices!$A$1:$A10929,0),MATCH(M9702,shipping_prices!$C$1:$F$1,0))</f>
        <v>9.13</v>
      </c>
      <c r="X9702" s="15" t="str">
        <f t="shared" si="5"/>
        <v>Parhena NorrisClarksvilleTennessee</v>
      </c>
      <c r="Y9702" s="15" t="str">
        <f t="shared" si="6"/>
        <v>Low</v>
      </c>
    </row>
    <row r="9703" hidden="1">
      <c r="A9703" s="1">
        <v>43443.0</v>
      </c>
      <c r="B9703" s="2" t="s">
        <v>8289</v>
      </c>
      <c r="C9703" s="2">
        <v>2.0</v>
      </c>
      <c r="D9703" s="2" t="s">
        <v>4007</v>
      </c>
      <c r="E9703" s="2" t="s">
        <v>49</v>
      </c>
      <c r="F9703" s="2" t="s">
        <v>1850</v>
      </c>
      <c r="G9703" s="2" t="s">
        <v>29</v>
      </c>
      <c r="H9703" s="2" t="s">
        <v>532</v>
      </c>
      <c r="I9703" s="2" t="s">
        <v>2065</v>
      </c>
      <c r="J9703" s="2" t="s">
        <v>614</v>
      </c>
      <c r="K9703" s="2" t="s">
        <v>54</v>
      </c>
      <c r="L9703" s="10">
        <v>43449.0</v>
      </c>
      <c r="M9703" s="2" t="s">
        <v>34</v>
      </c>
      <c r="N9703" s="11">
        <v>0.2</v>
      </c>
      <c r="O9703" s="12">
        <v>12.0</v>
      </c>
      <c r="P9703" s="13">
        <v>0.26</v>
      </c>
      <c r="Q9703" s="13">
        <v>45.0</v>
      </c>
      <c r="R9703" s="13">
        <f t="shared" si="1"/>
        <v>56.25</v>
      </c>
      <c r="S9703" s="14">
        <f t="shared" si="2"/>
        <v>28.125</v>
      </c>
      <c r="T9703" s="14">
        <f t="shared" si="3"/>
        <v>0.2666666667</v>
      </c>
      <c r="U9703" s="15" t="str">
        <f>vlookup(F9703,'Sub categories'!$A:$C,3,False)</f>
        <v>Accessories</v>
      </c>
      <c r="V9703" s="16">
        <f t="shared" si="4"/>
        <v>6</v>
      </c>
      <c r="W9703" s="17">
        <f t="array" ref="W9703">INDEX(shipping_prices!$C$1:$F10930,MATCH(I9703,shipping_prices!$A$1:$A10930,0),MATCH(M9703,shipping_prices!$C$1:$F$1,0))</f>
        <v>9.13</v>
      </c>
      <c r="X9703" s="15" t="str">
        <f t="shared" si="5"/>
        <v>Parhena NorrisClarksvilleTennessee</v>
      </c>
      <c r="Y9703" s="15" t="str">
        <f t="shared" si="6"/>
        <v>Low</v>
      </c>
    </row>
    <row r="9704">
      <c r="A9704" s="1">
        <v>43443.0</v>
      </c>
      <c r="B9704" s="2" t="s">
        <v>8289</v>
      </c>
      <c r="C9704" s="2">
        <v>3.0</v>
      </c>
      <c r="D9704" s="2" t="s">
        <v>4007</v>
      </c>
      <c r="E9704" s="2" t="s">
        <v>49</v>
      </c>
      <c r="F9704" s="2" t="s">
        <v>1519</v>
      </c>
      <c r="G9704" s="2" t="s">
        <v>45</v>
      </c>
      <c r="H9704" s="2" t="s">
        <v>246</v>
      </c>
      <c r="I9704" s="2" t="s">
        <v>2065</v>
      </c>
      <c r="J9704" s="2" t="s">
        <v>614</v>
      </c>
      <c r="K9704" s="2" t="s">
        <v>54</v>
      </c>
      <c r="L9704" s="10">
        <v>43449.0</v>
      </c>
      <c r="M9704" s="2" t="s">
        <v>34</v>
      </c>
      <c r="N9704" s="11">
        <v>0.2</v>
      </c>
      <c r="O9704" s="12">
        <v>-12.0</v>
      </c>
      <c r="P9704" s="13">
        <v>-0.15</v>
      </c>
      <c r="Q9704" s="13">
        <v>78.0</v>
      </c>
      <c r="R9704" s="13">
        <f t="shared" si="1"/>
        <v>97.5</v>
      </c>
      <c r="S9704" s="14">
        <f t="shared" si="2"/>
        <v>32.5</v>
      </c>
      <c r="T9704" s="14">
        <f t="shared" si="3"/>
        <v>-0.1538461538</v>
      </c>
      <c r="U9704" s="15" t="str">
        <f>vlookup(F9704,'Sub categories'!$A:$C,3,False)</f>
        <v>Furnishings</v>
      </c>
      <c r="V9704" s="16">
        <f t="shared" si="4"/>
        <v>6</v>
      </c>
      <c r="W9704" s="17">
        <f t="array" ref="W9704">INDEX(shipping_prices!$C$1:$F10931,MATCH(I9704,shipping_prices!$A$1:$A10931,0),MATCH(M9704,shipping_prices!$C$1:$F$1,0))</f>
        <v>9.13</v>
      </c>
      <c r="X9704" s="15" t="str">
        <f t="shared" si="5"/>
        <v>Parhena NorrisClarksvilleTennessee</v>
      </c>
      <c r="Y9704" s="15" t="str">
        <f t="shared" si="6"/>
        <v>loss</v>
      </c>
    </row>
    <row r="9705">
      <c r="A9705" s="1">
        <v>43443.0</v>
      </c>
      <c r="B9705" s="2" t="s">
        <v>8289</v>
      </c>
      <c r="C9705" s="2">
        <v>4.0</v>
      </c>
      <c r="D9705" s="2" t="s">
        <v>4007</v>
      </c>
      <c r="E9705" s="2" t="s">
        <v>49</v>
      </c>
      <c r="F9705" s="2" t="s">
        <v>2235</v>
      </c>
      <c r="G9705" s="2" t="s">
        <v>45</v>
      </c>
      <c r="H9705" s="2" t="s">
        <v>206</v>
      </c>
      <c r="I9705" s="2" t="s">
        <v>2065</v>
      </c>
      <c r="J9705" s="2" t="s">
        <v>614</v>
      </c>
      <c r="K9705" s="2" t="s">
        <v>54</v>
      </c>
      <c r="L9705" s="10">
        <v>43449.0</v>
      </c>
      <c r="M9705" s="2" t="s">
        <v>34</v>
      </c>
      <c r="N9705" s="11">
        <v>0.2</v>
      </c>
      <c r="O9705" s="12">
        <v>-15.0</v>
      </c>
      <c r="P9705" s="13">
        <v>-0.04</v>
      </c>
      <c r="Q9705" s="13">
        <v>387.0</v>
      </c>
      <c r="R9705" s="13">
        <f t="shared" si="1"/>
        <v>483.75</v>
      </c>
      <c r="S9705" s="14">
        <f t="shared" si="2"/>
        <v>120.9375</v>
      </c>
      <c r="T9705" s="14">
        <f t="shared" si="3"/>
        <v>-0.03875968992</v>
      </c>
      <c r="U9705" s="15" t="str">
        <f>vlookup(F9705,'Sub categories'!$A:$C,3,False)</f>
        <v>Bookcases</v>
      </c>
      <c r="V9705" s="16">
        <f t="shared" si="4"/>
        <v>6</v>
      </c>
      <c r="W9705" s="17">
        <f t="array" ref="W9705">INDEX(shipping_prices!$C$1:$F10932,MATCH(I9705,shipping_prices!$A$1:$A10932,0),MATCH(M9705,shipping_prices!$C$1:$F$1,0))</f>
        <v>9.13</v>
      </c>
      <c r="X9705" s="15" t="str">
        <f t="shared" si="5"/>
        <v>Parhena NorrisClarksvilleTennessee</v>
      </c>
      <c r="Y9705" s="15" t="str">
        <f t="shared" si="6"/>
        <v>loss</v>
      </c>
    </row>
    <row r="9706" hidden="1">
      <c r="A9706" s="1">
        <v>43443.0</v>
      </c>
      <c r="B9706" s="2" t="s">
        <v>8290</v>
      </c>
      <c r="C9706" s="2">
        <v>2.0</v>
      </c>
      <c r="D9706" s="2" t="s">
        <v>474</v>
      </c>
      <c r="E9706" s="2" t="s">
        <v>27</v>
      </c>
      <c r="F9706" s="2" t="s">
        <v>2938</v>
      </c>
      <c r="G9706" s="2" t="s">
        <v>29</v>
      </c>
      <c r="H9706" s="2" t="s">
        <v>458</v>
      </c>
      <c r="I9706" s="2" t="s">
        <v>6071</v>
      </c>
      <c r="J9706" s="2" t="s">
        <v>814</v>
      </c>
      <c r="K9706" s="2" t="s">
        <v>43</v>
      </c>
      <c r="L9706" s="10">
        <v>43447.0</v>
      </c>
      <c r="M9706" s="2" t="s">
        <v>34</v>
      </c>
      <c r="N9706" s="11">
        <v>0.2</v>
      </c>
      <c r="O9706" s="12">
        <v>1.0</v>
      </c>
      <c r="P9706" s="13">
        <v>0.01</v>
      </c>
      <c r="Q9706" s="13">
        <v>48.0</v>
      </c>
      <c r="R9706" s="13">
        <f t="shared" si="1"/>
        <v>60</v>
      </c>
      <c r="S9706" s="14">
        <f t="shared" si="2"/>
        <v>30</v>
      </c>
      <c r="T9706" s="14">
        <f t="shared" si="3"/>
        <v>0.02083333333</v>
      </c>
      <c r="U9706" s="15" t="str">
        <f>vlookup(F9706,'Sub categories'!$A:$C,3,False)</f>
        <v>Accessories</v>
      </c>
      <c r="V9706" s="16">
        <f t="shared" si="4"/>
        <v>4</v>
      </c>
      <c r="W9706" s="17">
        <f t="array" ref="W9706">INDEX(shipping_prices!$C$1:$F10933,MATCH(I9706,shipping_prices!$A$1:$A10933,0),MATCH(M9706,shipping_prices!$C$1:$F$1,0))</f>
        <v>8.29</v>
      </c>
      <c r="X9706" s="15" t="str">
        <f t="shared" si="5"/>
        <v>Arthur PrichepFort CollinsColorado</v>
      </c>
      <c r="Y9706" s="15" t="str">
        <f t="shared" si="6"/>
        <v>Low</v>
      </c>
    </row>
    <row r="9707">
      <c r="A9707" s="1">
        <v>43443.0</v>
      </c>
      <c r="B9707" s="2" t="s">
        <v>8290</v>
      </c>
      <c r="C9707" s="2">
        <v>2.0</v>
      </c>
      <c r="D9707" s="2" t="s">
        <v>474</v>
      </c>
      <c r="E9707" s="2" t="s">
        <v>27</v>
      </c>
      <c r="F9707" s="2" t="s">
        <v>3712</v>
      </c>
      <c r="G9707" s="2" t="s">
        <v>45</v>
      </c>
      <c r="H9707" s="2" t="s">
        <v>2343</v>
      </c>
      <c r="I9707" s="2" t="s">
        <v>6071</v>
      </c>
      <c r="J9707" s="2" t="s">
        <v>814</v>
      </c>
      <c r="K9707" s="2" t="s">
        <v>43</v>
      </c>
      <c r="L9707" s="10">
        <v>43447.0</v>
      </c>
      <c r="M9707" s="2" t="s">
        <v>34</v>
      </c>
      <c r="N9707" s="11">
        <v>0.7</v>
      </c>
      <c r="O9707" s="12">
        <v>-241.0</v>
      </c>
      <c r="P9707" s="13">
        <v>-1.33</v>
      </c>
      <c r="Q9707" s="13">
        <v>181.0</v>
      </c>
      <c r="R9707" s="13">
        <f t="shared" si="1"/>
        <v>603.3333333</v>
      </c>
      <c r="S9707" s="14">
        <f t="shared" si="2"/>
        <v>301.6666667</v>
      </c>
      <c r="T9707" s="14">
        <f t="shared" si="3"/>
        <v>-1.331491713</v>
      </c>
      <c r="U9707" s="15" t="str">
        <f>vlookup(F9707,'Sub categories'!$A:$C,3,False)</f>
        <v>Bookcases</v>
      </c>
      <c r="V9707" s="16">
        <f t="shared" si="4"/>
        <v>4</v>
      </c>
      <c r="W9707" s="17">
        <f t="array" ref="W9707">INDEX(shipping_prices!$C$1:$F10934,MATCH(I9707,shipping_prices!$A$1:$A10934,0),MATCH(M9707,shipping_prices!$C$1:$F$1,0))</f>
        <v>8.29</v>
      </c>
      <c r="X9707" s="15" t="str">
        <f t="shared" si="5"/>
        <v>Arthur PrichepFort CollinsColorado</v>
      </c>
      <c r="Y9707" s="15" t="str">
        <f t="shared" si="6"/>
        <v>loss</v>
      </c>
    </row>
    <row r="9708" hidden="1">
      <c r="A9708" s="1">
        <v>43443.0</v>
      </c>
      <c r="B9708" s="2" t="s">
        <v>8291</v>
      </c>
      <c r="C9708" s="2">
        <v>7.0</v>
      </c>
      <c r="D9708" s="2" t="s">
        <v>2641</v>
      </c>
      <c r="E9708" s="2" t="s">
        <v>37</v>
      </c>
      <c r="F9708" s="2" t="s">
        <v>2658</v>
      </c>
      <c r="G9708" s="2" t="s">
        <v>39</v>
      </c>
      <c r="H9708" s="2" t="s">
        <v>841</v>
      </c>
      <c r="I9708" s="2" t="s">
        <v>140</v>
      </c>
      <c r="J9708" s="2" t="s">
        <v>141</v>
      </c>
      <c r="K9708" s="2" t="s">
        <v>77</v>
      </c>
      <c r="L9708" s="10">
        <v>43447.0</v>
      </c>
      <c r="M9708" s="2" t="s">
        <v>34</v>
      </c>
      <c r="N9708" s="11">
        <v>0.8</v>
      </c>
      <c r="O9708" s="12">
        <v>-9.0</v>
      </c>
      <c r="P9708" s="13">
        <v>-1.5</v>
      </c>
      <c r="Q9708" s="13">
        <v>6.0</v>
      </c>
      <c r="R9708" s="13">
        <f t="shared" si="1"/>
        <v>30</v>
      </c>
      <c r="S9708" s="14">
        <f t="shared" si="2"/>
        <v>4.285714286</v>
      </c>
      <c r="T9708" s="14">
        <f t="shared" si="3"/>
        <v>-1.5</v>
      </c>
      <c r="U9708" s="15" t="str">
        <f>vlookup(F9708,'Sub categories'!$A:$C,3,False)</f>
        <v>Binders</v>
      </c>
      <c r="V9708" s="16">
        <f t="shared" si="4"/>
        <v>4</v>
      </c>
      <c r="W9708" s="17">
        <f t="array" ref="W9708">INDEX(shipping_prices!$C$1:$F10935,MATCH(I9708,shipping_prices!$A$1:$A10935,0),MATCH(M9708,shipping_prices!$C$1:$F$1,0))</f>
        <v>13.2</v>
      </c>
      <c r="X9708" s="15" t="str">
        <f t="shared" si="5"/>
        <v>Michael KennedyChicagoIllinois</v>
      </c>
      <c r="Y9708" s="15" t="str">
        <f t="shared" si="6"/>
        <v>loss</v>
      </c>
    </row>
    <row r="9709" hidden="1">
      <c r="A9709" s="1">
        <v>43443.0</v>
      </c>
      <c r="B9709" s="2" t="s">
        <v>8292</v>
      </c>
      <c r="C9709" s="2">
        <v>6.0</v>
      </c>
      <c r="D9709" s="2" t="s">
        <v>819</v>
      </c>
      <c r="E9709" s="2" t="s">
        <v>37</v>
      </c>
      <c r="F9709" s="2" t="s">
        <v>1644</v>
      </c>
      <c r="G9709" s="2" t="s">
        <v>29</v>
      </c>
      <c r="H9709" s="2" t="s">
        <v>371</v>
      </c>
      <c r="I9709" s="2" t="s">
        <v>637</v>
      </c>
      <c r="J9709" s="2" t="s">
        <v>64</v>
      </c>
      <c r="K9709" s="2" t="s">
        <v>43</v>
      </c>
      <c r="L9709" s="10">
        <v>43447.0</v>
      </c>
      <c r="M9709" s="2" t="s">
        <v>34</v>
      </c>
      <c r="N9709" s="11">
        <v>0.2</v>
      </c>
      <c r="O9709" s="12">
        <v>-11.0</v>
      </c>
      <c r="P9709" s="13">
        <v>-0.18</v>
      </c>
      <c r="Q9709" s="13">
        <v>62.0</v>
      </c>
      <c r="R9709" s="13">
        <f t="shared" si="1"/>
        <v>77.5</v>
      </c>
      <c r="S9709" s="14">
        <f t="shared" si="2"/>
        <v>12.91666667</v>
      </c>
      <c r="T9709" s="14">
        <f t="shared" si="3"/>
        <v>-0.1774193548</v>
      </c>
      <c r="U9709" s="15" t="str">
        <f>vlookup(F9709,'Sub categories'!$A:$C,3,False)</f>
        <v>Accessories</v>
      </c>
      <c r="V9709" s="16">
        <f t="shared" si="4"/>
        <v>4</v>
      </c>
      <c r="W9709" s="17">
        <f t="array" ref="W9709">INDEX(shipping_prices!$C$1:$F10936,MATCH(I9709,shipping_prices!$A$1:$A10936,0),MATCH(M9709,shipping_prices!$C$1:$F$1,0))</f>
        <v>9.17</v>
      </c>
      <c r="X9709" s="15" t="str">
        <f t="shared" si="5"/>
        <v>Don JonesTempeArizona</v>
      </c>
      <c r="Y9709" s="15" t="str">
        <f t="shared" si="6"/>
        <v>loss</v>
      </c>
    </row>
    <row r="9710" hidden="1">
      <c r="A9710" s="1">
        <v>43443.0</v>
      </c>
      <c r="B9710" s="2" t="s">
        <v>8293</v>
      </c>
      <c r="C9710" s="2">
        <v>2.0</v>
      </c>
      <c r="D9710" s="2" t="s">
        <v>1741</v>
      </c>
      <c r="E9710" s="2" t="s">
        <v>49</v>
      </c>
      <c r="F9710" s="2" t="s">
        <v>3904</v>
      </c>
      <c r="G9710" s="2" t="s">
        <v>39</v>
      </c>
      <c r="H9710" s="2" t="s">
        <v>79</v>
      </c>
      <c r="I9710" s="2" t="s">
        <v>2112</v>
      </c>
      <c r="J9710" s="2" t="s">
        <v>218</v>
      </c>
      <c r="K9710" s="2" t="s">
        <v>54</v>
      </c>
      <c r="L9710" s="10">
        <v>43444.0</v>
      </c>
      <c r="M9710" s="2" t="s">
        <v>34</v>
      </c>
      <c r="N9710" s="11">
        <v>0.0</v>
      </c>
      <c r="O9710" s="12">
        <v>28.0</v>
      </c>
      <c r="P9710" s="13">
        <v>0.48</v>
      </c>
      <c r="Q9710" s="13">
        <v>58.0</v>
      </c>
      <c r="R9710" s="13">
        <f t="shared" si="1"/>
        <v>58</v>
      </c>
      <c r="S9710" s="14">
        <f t="shared" si="2"/>
        <v>29</v>
      </c>
      <c r="T9710" s="14">
        <f t="shared" si="3"/>
        <v>0.4827586207</v>
      </c>
      <c r="U9710" s="15" t="str">
        <f>vlookup(F9710,'Sub categories'!$A:$C,3,False)</f>
        <v>Binders</v>
      </c>
      <c r="V9710" s="16">
        <f t="shared" si="4"/>
        <v>1</v>
      </c>
      <c r="W9710" s="17">
        <f t="array" ref="W9710">INDEX(shipping_prices!$C$1:$F10937,MATCH(I9710,shipping_prices!$A$1:$A10937,0),MATCH(M9710,shipping_prices!$C$1:$F$1,0))</f>
        <v>10.85</v>
      </c>
      <c r="X9710" s="15" t="str">
        <f t="shared" si="5"/>
        <v>Dianna WilsonLouisvilleKentucky</v>
      </c>
      <c r="Y9710" s="15" t="str">
        <f t="shared" si="6"/>
        <v>Low</v>
      </c>
    </row>
    <row r="9711" hidden="1">
      <c r="A9711" s="1">
        <v>43443.0</v>
      </c>
      <c r="B9711" s="2" t="s">
        <v>8293</v>
      </c>
      <c r="C9711" s="2">
        <v>3.0</v>
      </c>
      <c r="D9711" s="2" t="s">
        <v>1741</v>
      </c>
      <c r="E9711" s="2" t="s">
        <v>49</v>
      </c>
      <c r="F9711" s="2" t="s">
        <v>6369</v>
      </c>
      <c r="G9711" s="2" t="s">
        <v>29</v>
      </c>
      <c r="H9711" s="2" t="s">
        <v>79</v>
      </c>
      <c r="I9711" s="2" t="s">
        <v>2112</v>
      </c>
      <c r="J9711" s="2" t="s">
        <v>218</v>
      </c>
      <c r="K9711" s="2" t="s">
        <v>54</v>
      </c>
      <c r="L9711" s="10">
        <v>43444.0</v>
      </c>
      <c r="M9711" s="2" t="s">
        <v>34</v>
      </c>
      <c r="N9711" s="11">
        <v>0.0</v>
      </c>
      <c r="O9711" s="12">
        <v>135.0</v>
      </c>
      <c r="P9711" s="13">
        <v>0.25</v>
      </c>
      <c r="Q9711" s="13">
        <v>540.0</v>
      </c>
      <c r="R9711" s="13">
        <f t="shared" si="1"/>
        <v>540</v>
      </c>
      <c r="S9711" s="14">
        <f t="shared" si="2"/>
        <v>180</v>
      </c>
      <c r="T9711" s="14">
        <f t="shared" si="3"/>
        <v>0.25</v>
      </c>
      <c r="U9711" s="15" t="str">
        <f>vlookup(F9711,'Sub categories'!$A:$C,3,False)</f>
        <v>Phones</v>
      </c>
      <c r="V9711" s="16">
        <f t="shared" si="4"/>
        <v>1</v>
      </c>
      <c r="W9711" s="17">
        <f t="array" ref="W9711">INDEX(shipping_prices!$C$1:$F10938,MATCH(I9711,shipping_prices!$A$1:$A10938,0),MATCH(M9711,shipping_prices!$C$1:$F$1,0))</f>
        <v>10.85</v>
      </c>
      <c r="X9711" s="15" t="str">
        <f t="shared" si="5"/>
        <v>Dianna WilsonLouisvilleKentucky</v>
      </c>
      <c r="Y9711" s="15" t="str">
        <f t="shared" si="6"/>
        <v>High</v>
      </c>
    </row>
    <row r="9712">
      <c r="A9712" s="1">
        <v>43443.0</v>
      </c>
      <c r="B9712" s="2" t="s">
        <v>8294</v>
      </c>
      <c r="C9712" s="2">
        <v>2.0</v>
      </c>
      <c r="D9712" s="2" t="s">
        <v>1082</v>
      </c>
      <c r="E9712" s="2" t="s">
        <v>49</v>
      </c>
      <c r="F9712" s="2" t="s">
        <v>2371</v>
      </c>
      <c r="G9712" s="2" t="s">
        <v>45</v>
      </c>
      <c r="H9712" s="2" t="s">
        <v>489</v>
      </c>
      <c r="I9712" s="2" t="s">
        <v>163</v>
      </c>
      <c r="J9712" s="2" t="s">
        <v>164</v>
      </c>
      <c r="K9712" s="2" t="s">
        <v>33</v>
      </c>
      <c r="L9712" s="10">
        <v>43452.0</v>
      </c>
      <c r="M9712" s="2" t="s">
        <v>142</v>
      </c>
      <c r="N9712" s="11">
        <v>0.4</v>
      </c>
      <c r="O9712" s="12">
        <v>-84.0</v>
      </c>
      <c r="P9712" s="13">
        <v>-0.27</v>
      </c>
      <c r="Q9712" s="13">
        <v>315.0</v>
      </c>
      <c r="R9712" s="13">
        <f t="shared" si="1"/>
        <v>525</v>
      </c>
      <c r="S9712" s="14">
        <f t="shared" si="2"/>
        <v>262.5</v>
      </c>
      <c r="T9712" s="14">
        <f t="shared" si="3"/>
        <v>-0.2666666667</v>
      </c>
      <c r="U9712" s="15" t="str">
        <f>vlookup(F9712,'Sub categories'!$A:$C,3,False)</f>
        <v>Tables</v>
      </c>
      <c r="V9712" s="16">
        <f t="shared" si="4"/>
        <v>9</v>
      </c>
      <c r="W9712" s="17">
        <f t="array" ref="W9712">INDEX(shipping_prices!$C$1:$F10939,MATCH(I9712,shipping_prices!$A$1:$A10939,0),MATCH(M9712,shipping_prices!$C$1:$F$1,0))</f>
        <v>20.11</v>
      </c>
      <c r="X9712" s="15" t="str">
        <f t="shared" si="5"/>
        <v>Dean percerPhiladelphiaPennsylvania</v>
      </c>
      <c r="Y9712" s="15" t="str">
        <f t="shared" si="6"/>
        <v>loss</v>
      </c>
    </row>
    <row r="9713" hidden="1">
      <c r="A9713" s="1">
        <v>43443.0</v>
      </c>
      <c r="B9713" s="2" t="s">
        <v>8295</v>
      </c>
      <c r="C9713" s="2">
        <v>2.0</v>
      </c>
      <c r="D9713" s="2" t="s">
        <v>6093</v>
      </c>
      <c r="E9713" s="2" t="s">
        <v>27</v>
      </c>
      <c r="F9713" s="2" t="s">
        <v>61</v>
      </c>
      <c r="G9713" s="2" t="s">
        <v>39</v>
      </c>
      <c r="H9713" s="2" t="s">
        <v>62</v>
      </c>
      <c r="I9713" s="2" t="s">
        <v>158</v>
      </c>
      <c r="J9713" s="2" t="s">
        <v>159</v>
      </c>
      <c r="K9713" s="2" t="s">
        <v>43</v>
      </c>
      <c r="L9713" s="10">
        <v>43448.0</v>
      </c>
      <c r="M9713" s="2" t="s">
        <v>142</v>
      </c>
      <c r="N9713" s="11">
        <v>0.0</v>
      </c>
      <c r="O9713" s="12">
        <v>1.0</v>
      </c>
      <c r="P9713" s="13">
        <v>0.48</v>
      </c>
      <c r="Q9713" s="13">
        <v>3.0</v>
      </c>
      <c r="R9713" s="13">
        <f t="shared" si="1"/>
        <v>3</v>
      </c>
      <c r="S9713" s="14">
        <f t="shared" si="2"/>
        <v>1.5</v>
      </c>
      <c r="T9713" s="14">
        <f t="shared" si="3"/>
        <v>0.3333333333</v>
      </c>
      <c r="U9713" s="15" t="str">
        <f>vlookup(F9713,'Sub categories'!$A:$C,3,False)</f>
        <v>Fasteners</v>
      </c>
      <c r="V9713" s="16">
        <f t="shared" si="4"/>
        <v>5</v>
      </c>
      <c r="W9713" s="17">
        <f t="array" ref="W9713">INDEX(shipping_prices!$C$1:$F10940,MATCH(I9713,shipping_prices!$A$1:$A10940,0),MATCH(M9713,shipping_prices!$C$1:$F$1,0))</f>
        <v>18.38</v>
      </c>
      <c r="X9713" s="15" t="str">
        <f t="shared" si="5"/>
        <v>Christina DeMossSeattleWashington</v>
      </c>
      <c r="Y9713" s="15" t="str">
        <f t="shared" si="6"/>
        <v>Low</v>
      </c>
    </row>
    <row r="9714" hidden="1">
      <c r="A9714" s="1">
        <v>43443.0</v>
      </c>
      <c r="B9714" s="2" t="s">
        <v>8295</v>
      </c>
      <c r="C9714" s="2">
        <v>2.0</v>
      </c>
      <c r="D9714" s="2" t="s">
        <v>6093</v>
      </c>
      <c r="E9714" s="2" t="s">
        <v>27</v>
      </c>
      <c r="F9714" s="2" t="s">
        <v>626</v>
      </c>
      <c r="G9714" s="2" t="s">
        <v>39</v>
      </c>
      <c r="H9714" s="2" t="s">
        <v>40</v>
      </c>
      <c r="I9714" s="2" t="s">
        <v>158</v>
      </c>
      <c r="J9714" s="2" t="s">
        <v>159</v>
      </c>
      <c r="K9714" s="2" t="s">
        <v>43</v>
      </c>
      <c r="L9714" s="10">
        <v>43448.0</v>
      </c>
      <c r="M9714" s="2" t="s">
        <v>142</v>
      </c>
      <c r="N9714" s="11">
        <v>0.2</v>
      </c>
      <c r="O9714" s="12">
        <v>3.0</v>
      </c>
      <c r="P9714" s="13">
        <v>0.35</v>
      </c>
      <c r="Q9714" s="13">
        <v>8.0</v>
      </c>
      <c r="R9714" s="13">
        <f t="shared" si="1"/>
        <v>10</v>
      </c>
      <c r="S9714" s="14">
        <f t="shared" si="2"/>
        <v>5</v>
      </c>
      <c r="T9714" s="14">
        <f t="shared" si="3"/>
        <v>0.375</v>
      </c>
      <c r="U9714" s="15" t="str">
        <f>vlookup(F9714,'Sub categories'!$A:$C,3,False)</f>
        <v>Binders</v>
      </c>
      <c r="V9714" s="16">
        <f t="shared" si="4"/>
        <v>5</v>
      </c>
      <c r="W9714" s="17">
        <f t="array" ref="W9714">INDEX(shipping_prices!$C$1:$F10941,MATCH(I9714,shipping_prices!$A$1:$A10941,0),MATCH(M9714,shipping_prices!$C$1:$F$1,0))</f>
        <v>18.38</v>
      </c>
      <c r="X9714" s="15" t="str">
        <f t="shared" si="5"/>
        <v>Christina DeMossSeattleWashington</v>
      </c>
      <c r="Y9714" s="15" t="str">
        <f t="shared" si="6"/>
        <v>Low</v>
      </c>
    </row>
    <row r="9715" hidden="1">
      <c r="A9715" s="1">
        <v>43443.0</v>
      </c>
      <c r="B9715" s="2" t="s">
        <v>8295</v>
      </c>
      <c r="C9715" s="2">
        <v>3.0</v>
      </c>
      <c r="D9715" s="2" t="s">
        <v>6093</v>
      </c>
      <c r="E9715" s="2" t="s">
        <v>27</v>
      </c>
      <c r="F9715" s="2" t="s">
        <v>2227</v>
      </c>
      <c r="G9715" s="2" t="s">
        <v>39</v>
      </c>
      <c r="H9715" s="2" t="s">
        <v>526</v>
      </c>
      <c r="I9715" s="2" t="s">
        <v>158</v>
      </c>
      <c r="J9715" s="2" t="s">
        <v>159</v>
      </c>
      <c r="K9715" s="2" t="s">
        <v>43</v>
      </c>
      <c r="L9715" s="10">
        <v>43448.0</v>
      </c>
      <c r="M9715" s="2" t="s">
        <v>142</v>
      </c>
      <c r="N9715" s="11">
        <v>0.0</v>
      </c>
      <c r="O9715" s="12">
        <v>10.0</v>
      </c>
      <c r="P9715" s="13">
        <v>0.1</v>
      </c>
      <c r="Q9715" s="13">
        <v>96.0</v>
      </c>
      <c r="R9715" s="13">
        <f t="shared" si="1"/>
        <v>96</v>
      </c>
      <c r="S9715" s="14">
        <f t="shared" si="2"/>
        <v>32</v>
      </c>
      <c r="T9715" s="14">
        <f t="shared" si="3"/>
        <v>0.1041666667</v>
      </c>
      <c r="U9715" s="15" t="str">
        <f>vlookup(F9715,'Sub categories'!$A:$C,3,False)</f>
        <v>Storage</v>
      </c>
      <c r="V9715" s="16">
        <f t="shared" si="4"/>
        <v>5</v>
      </c>
      <c r="W9715" s="17">
        <f t="array" ref="W9715">INDEX(shipping_prices!$C$1:$F10942,MATCH(I9715,shipping_prices!$A$1:$A10942,0),MATCH(M9715,shipping_prices!$C$1:$F$1,0))</f>
        <v>18.38</v>
      </c>
      <c r="X9715" s="15" t="str">
        <f t="shared" si="5"/>
        <v>Christina DeMossSeattleWashington</v>
      </c>
      <c r="Y9715" s="15" t="str">
        <f t="shared" si="6"/>
        <v>Low</v>
      </c>
    </row>
    <row r="9716" hidden="1">
      <c r="A9716" s="1">
        <v>43443.0</v>
      </c>
      <c r="B9716" s="2" t="s">
        <v>8295</v>
      </c>
      <c r="C9716" s="2">
        <v>4.0</v>
      </c>
      <c r="D9716" s="2" t="s">
        <v>6093</v>
      </c>
      <c r="E9716" s="2" t="s">
        <v>27</v>
      </c>
      <c r="F9716" s="2" t="s">
        <v>4683</v>
      </c>
      <c r="G9716" s="2" t="s">
        <v>29</v>
      </c>
      <c r="H9716" s="2" t="s">
        <v>554</v>
      </c>
      <c r="I9716" s="2" t="s">
        <v>158</v>
      </c>
      <c r="J9716" s="2" t="s">
        <v>159</v>
      </c>
      <c r="K9716" s="2" t="s">
        <v>43</v>
      </c>
      <c r="L9716" s="10">
        <v>43448.0</v>
      </c>
      <c r="M9716" s="2" t="s">
        <v>142</v>
      </c>
      <c r="N9716" s="11">
        <v>0.0</v>
      </c>
      <c r="O9716" s="12">
        <v>54.0</v>
      </c>
      <c r="P9716" s="13">
        <v>0.41</v>
      </c>
      <c r="Q9716" s="13">
        <v>133.0</v>
      </c>
      <c r="R9716" s="13">
        <f t="shared" si="1"/>
        <v>133</v>
      </c>
      <c r="S9716" s="14">
        <f t="shared" si="2"/>
        <v>33.25</v>
      </c>
      <c r="T9716" s="14">
        <f t="shared" si="3"/>
        <v>0.4060150376</v>
      </c>
      <c r="U9716" s="15" t="str">
        <f>vlookup(F9716,'Sub categories'!$A:$C,3,False)</f>
        <v>Accessories</v>
      </c>
      <c r="V9716" s="16">
        <f t="shared" si="4"/>
        <v>5</v>
      </c>
      <c r="W9716" s="17">
        <f t="array" ref="W9716">INDEX(shipping_prices!$C$1:$F10943,MATCH(I9716,shipping_prices!$A$1:$A10943,0),MATCH(M9716,shipping_prices!$C$1:$F$1,0))</f>
        <v>18.38</v>
      </c>
      <c r="X9716" s="15" t="str">
        <f t="shared" si="5"/>
        <v>Christina DeMossSeattleWashington</v>
      </c>
      <c r="Y9716" s="15" t="str">
        <f t="shared" si="6"/>
        <v>High</v>
      </c>
    </row>
    <row r="9717" hidden="1">
      <c r="A9717" s="1">
        <v>43443.0</v>
      </c>
      <c r="B9717" s="2" t="s">
        <v>8295</v>
      </c>
      <c r="C9717" s="2">
        <v>6.0</v>
      </c>
      <c r="D9717" s="2" t="s">
        <v>6093</v>
      </c>
      <c r="E9717" s="2" t="s">
        <v>27</v>
      </c>
      <c r="F9717" s="2" t="s">
        <v>203</v>
      </c>
      <c r="G9717" s="2" t="s">
        <v>39</v>
      </c>
      <c r="H9717" s="2" t="s">
        <v>130</v>
      </c>
      <c r="I9717" s="2" t="s">
        <v>158</v>
      </c>
      <c r="J9717" s="2" t="s">
        <v>159</v>
      </c>
      <c r="K9717" s="2" t="s">
        <v>43</v>
      </c>
      <c r="L9717" s="10">
        <v>43448.0</v>
      </c>
      <c r="M9717" s="2" t="s">
        <v>142</v>
      </c>
      <c r="N9717" s="11">
        <v>0.0</v>
      </c>
      <c r="O9717" s="12">
        <v>46.0</v>
      </c>
      <c r="P9717" s="13">
        <v>0.27</v>
      </c>
      <c r="Q9717" s="13">
        <v>170.0</v>
      </c>
      <c r="R9717" s="13">
        <f t="shared" si="1"/>
        <v>170</v>
      </c>
      <c r="S9717" s="14">
        <f t="shared" si="2"/>
        <v>28.33333333</v>
      </c>
      <c r="T9717" s="14">
        <f t="shared" si="3"/>
        <v>0.2705882353</v>
      </c>
      <c r="U9717" s="15" t="str">
        <f>vlookup(F9717,'Sub categories'!$A:$C,3,False)</f>
        <v>Storage</v>
      </c>
      <c r="V9717" s="16">
        <f t="shared" si="4"/>
        <v>5</v>
      </c>
      <c r="W9717" s="17">
        <f t="array" ref="W9717">INDEX(shipping_prices!$C$1:$F10944,MATCH(I9717,shipping_prices!$A$1:$A10944,0),MATCH(M9717,shipping_prices!$C$1:$F$1,0))</f>
        <v>18.38</v>
      </c>
      <c r="X9717" s="15" t="str">
        <f t="shared" si="5"/>
        <v>Christina DeMossSeattleWashington</v>
      </c>
      <c r="Y9717" s="15" t="str">
        <f t="shared" si="6"/>
        <v>High</v>
      </c>
    </row>
    <row r="9718" hidden="1">
      <c r="A9718" s="1">
        <v>43443.0</v>
      </c>
      <c r="B9718" s="2" t="s">
        <v>8296</v>
      </c>
      <c r="C9718" s="2">
        <v>3.0</v>
      </c>
      <c r="D9718" s="2" t="s">
        <v>1761</v>
      </c>
      <c r="E9718" s="2" t="s">
        <v>49</v>
      </c>
      <c r="F9718" s="2" t="s">
        <v>795</v>
      </c>
      <c r="G9718" s="2" t="s">
        <v>39</v>
      </c>
      <c r="H9718" s="2" t="s">
        <v>677</v>
      </c>
      <c r="I9718" s="2" t="s">
        <v>366</v>
      </c>
      <c r="J9718" s="2" t="s">
        <v>122</v>
      </c>
      <c r="K9718" s="2" t="s">
        <v>54</v>
      </c>
      <c r="L9718" s="10">
        <v>43451.0</v>
      </c>
      <c r="M9718" s="2" t="s">
        <v>34</v>
      </c>
      <c r="N9718" s="11">
        <v>0.0</v>
      </c>
      <c r="O9718" s="12">
        <v>5.0</v>
      </c>
      <c r="P9718" s="13">
        <v>0.39</v>
      </c>
      <c r="Q9718" s="13">
        <v>13.0</v>
      </c>
      <c r="R9718" s="13">
        <f t="shared" si="1"/>
        <v>13</v>
      </c>
      <c r="S9718" s="14">
        <f t="shared" si="2"/>
        <v>4.333333333</v>
      </c>
      <c r="T9718" s="14">
        <f t="shared" si="3"/>
        <v>0.3846153846</v>
      </c>
      <c r="U9718" s="15" t="str">
        <f>vlookup(F9718,'Sub categories'!$A:$C,3,False)</f>
        <v>Art</v>
      </c>
      <c r="V9718" s="16">
        <f t="shared" si="4"/>
        <v>8</v>
      </c>
      <c r="W9718" s="17">
        <f t="array" ref="W9718">INDEX(shipping_prices!$C$1:$F10945,MATCH(I9718,shipping_prices!$A$1:$A10945,0),MATCH(M9718,shipping_prices!$C$1:$F$1,0))</f>
        <v>14.81</v>
      </c>
      <c r="X9718" s="15" t="str">
        <f t="shared" si="5"/>
        <v>Karen FergusonSandy SpringsGeorgia</v>
      </c>
      <c r="Y9718" s="15" t="str">
        <f t="shared" si="6"/>
        <v>Low</v>
      </c>
    </row>
    <row r="9719" hidden="1">
      <c r="A9719" s="1">
        <v>43443.0</v>
      </c>
      <c r="B9719" s="2" t="s">
        <v>8296</v>
      </c>
      <c r="C9719" s="2">
        <v>4.0</v>
      </c>
      <c r="D9719" s="2" t="s">
        <v>1761</v>
      </c>
      <c r="E9719" s="2" t="s">
        <v>49</v>
      </c>
      <c r="F9719" s="2" t="s">
        <v>4159</v>
      </c>
      <c r="G9719" s="2" t="s">
        <v>39</v>
      </c>
      <c r="H9719" s="2" t="s">
        <v>79</v>
      </c>
      <c r="I9719" s="2" t="s">
        <v>366</v>
      </c>
      <c r="J9719" s="2" t="s">
        <v>122</v>
      </c>
      <c r="K9719" s="2" t="s">
        <v>54</v>
      </c>
      <c r="L9719" s="10">
        <v>43451.0</v>
      </c>
      <c r="M9719" s="2" t="s">
        <v>34</v>
      </c>
      <c r="N9719" s="11">
        <v>0.0</v>
      </c>
      <c r="O9719" s="12">
        <v>4.0</v>
      </c>
      <c r="P9719" s="13">
        <v>0.26</v>
      </c>
      <c r="Q9719" s="13">
        <v>14.0</v>
      </c>
      <c r="R9719" s="13">
        <f t="shared" si="1"/>
        <v>14</v>
      </c>
      <c r="S9719" s="14">
        <f t="shared" si="2"/>
        <v>3.5</v>
      </c>
      <c r="T9719" s="14">
        <f t="shared" si="3"/>
        <v>0.2857142857</v>
      </c>
      <c r="U9719" s="15" t="str">
        <f>vlookup(F9719,'Sub categories'!$A:$C,3,False)</f>
        <v>Art</v>
      </c>
      <c r="V9719" s="16">
        <f t="shared" si="4"/>
        <v>8</v>
      </c>
      <c r="W9719" s="17">
        <f t="array" ref="W9719">INDEX(shipping_prices!$C$1:$F10946,MATCH(I9719,shipping_prices!$A$1:$A10946,0),MATCH(M9719,shipping_prices!$C$1:$F$1,0))</f>
        <v>14.81</v>
      </c>
      <c r="X9719" s="15" t="str">
        <f t="shared" si="5"/>
        <v>Karen FergusonSandy SpringsGeorgia</v>
      </c>
      <c r="Y9719" s="15" t="str">
        <f t="shared" si="6"/>
        <v>Low</v>
      </c>
    </row>
    <row r="9720" hidden="1">
      <c r="A9720" s="1">
        <v>43443.0</v>
      </c>
      <c r="B9720" s="2" t="s">
        <v>8296</v>
      </c>
      <c r="C9720" s="2">
        <v>5.0</v>
      </c>
      <c r="D9720" s="2" t="s">
        <v>1761</v>
      </c>
      <c r="E9720" s="2" t="s">
        <v>49</v>
      </c>
      <c r="F9720" s="2" t="s">
        <v>2915</v>
      </c>
      <c r="G9720" s="2" t="s">
        <v>39</v>
      </c>
      <c r="H9720" s="2" t="s">
        <v>79</v>
      </c>
      <c r="I9720" s="2" t="s">
        <v>366</v>
      </c>
      <c r="J9720" s="2" t="s">
        <v>122</v>
      </c>
      <c r="K9720" s="2" t="s">
        <v>54</v>
      </c>
      <c r="L9720" s="10">
        <v>43451.0</v>
      </c>
      <c r="M9720" s="2" t="s">
        <v>34</v>
      </c>
      <c r="N9720" s="11">
        <v>0.0</v>
      </c>
      <c r="O9720" s="12">
        <v>8.0</v>
      </c>
      <c r="P9720" s="13">
        <v>0.48</v>
      </c>
      <c r="Q9720" s="13">
        <v>16.0</v>
      </c>
      <c r="R9720" s="13">
        <f t="shared" si="1"/>
        <v>16</v>
      </c>
      <c r="S9720" s="14">
        <f t="shared" si="2"/>
        <v>3.2</v>
      </c>
      <c r="T9720" s="14">
        <f t="shared" si="3"/>
        <v>0.5</v>
      </c>
      <c r="U9720" s="15" t="str">
        <f>vlookup(F9720,'Sub categories'!$A:$C,3,False)</f>
        <v>Labels</v>
      </c>
      <c r="V9720" s="16">
        <f t="shared" si="4"/>
        <v>8</v>
      </c>
      <c r="W9720" s="17">
        <f t="array" ref="W9720">INDEX(shipping_prices!$C$1:$F10947,MATCH(I9720,shipping_prices!$A$1:$A10947,0),MATCH(M9720,shipping_prices!$C$1:$F$1,0))</f>
        <v>14.81</v>
      </c>
      <c r="X9720" s="15" t="str">
        <f t="shared" si="5"/>
        <v>Karen FergusonSandy SpringsGeorgia</v>
      </c>
      <c r="Y9720" s="15" t="str">
        <f t="shared" si="6"/>
        <v>Low</v>
      </c>
    </row>
    <row r="9721" hidden="1">
      <c r="A9721" s="1">
        <v>43443.0</v>
      </c>
      <c r="B9721" s="2" t="s">
        <v>8296</v>
      </c>
      <c r="C9721" s="2">
        <v>1.0</v>
      </c>
      <c r="D9721" s="2" t="s">
        <v>1761</v>
      </c>
      <c r="E9721" s="2" t="s">
        <v>49</v>
      </c>
      <c r="F9721" s="2" t="s">
        <v>4162</v>
      </c>
      <c r="G9721" s="2" t="s">
        <v>39</v>
      </c>
      <c r="H9721" s="2" t="s">
        <v>246</v>
      </c>
      <c r="I9721" s="2" t="s">
        <v>366</v>
      </c>
      <c r="J9721" s="2" t="s">
        <v>122</v>
      </c>
      <c r="K9721" s="2" t="s">
        <v>54</v>
      </c>
      <c r="L9721" s="10">
        <v>43451.0</v>
      </c>
      <c r="M9721" s="2" t="s">
        <v>34</v>
      </c>
      <c r="N9721" s="11">
        <v>0.0</v>
      </c>
      <c r="O9721" s="12">
        <v>4.0</v>
      </c>
      <c r="P9721" s="13">
        <v>0.25</v>
      </c>
      <c r="Q9721" s="13">
        <v>16.0</v>
      </c>
      <c r="R9721" s="13">
        <f t="shared" si="1"/>
        <v>16</v>
      </c>
      <c r="S9721" s="14">
        <f t="shared" si="2"/>
        <v>16</v>
      </c>
      <c r="T9721" s="14">
        <f t="shared" si="3"/>
        <v>0.25</v>
      </c>
      <c r="U9721" s="15" t="str">
        <f>vlookup(F9721,'Sub categories'!$A:$C,3,False)</f>
        <v>Storage</v>
      </c>
      <c r="V9721" s="16">
        <f t="shared" si="4"/>
        <v>8</v>
      </c>
      <c r="W9721" s="17">
        <f t="array" ref="W9721">INDEX(shipping_prices!$C$1:$F10948,MATCH(I9721,shipping_prices!$A$1:$A10948,0),MATCH(M9721,shipping_prices!$C$1:$F$1,0))</f>
        <v>14.81</v>
      </c>
      <c r="X9721" s="15" t="str">
        <f t="shared" si="5"/>
        <v>Karen FergusonSandy SpringsGeorgia</v>
      </c>
      <c r="Y9721" s="15" t="str">
        <f t="shared" si="6"/>
        <v>Low</v>
      </c>
    </row>
    <row r="9722" hidden="1">
      <c r="A9722" s="1">
        <v>43443.0</v>
      </c>
      <c r="B9722" s="2" t="s">
        <v>8296</v>
      </c>
      <c r="C9722" s="2">
        <v>2.0</v>
      </c>
      <c r="D9722" s="2" t="s">
        <v>1761</v>
      </c>
      <c r="E9722" s="2" t="s">
        <v>49</v>
      </c>
      <c r="F9722" s="2" t="s">
        <v>2160</v>
      </c>
      <c r="G9722" s="2" t="s">
        <v>29</v>
      </c>
      <c r="H9722" s="2" t="s">
        <v>431</v>
      </c>
      <c r="I9722" s="2" t="s">
        <v>366</v>
      </c>
      <c r="J9722" s="2" t="s">
        <v>122</v>
      </c>
      <c r="K9722" s="2" t="s">
        <v>54</v>
      </c>
      <c r="L9722" s="10">
        <v>43451.0</v>
      </c>
      <c r="M9722" s="2" t="s">
        <v>34</v>
      </c>
      <c r="N9722" s="11">
        <v>0.0</v>
      </c>
      <c r="O9722" s="12">
        <v>25.0</v>
      </c>
      <c r="P9722" s="13">
        <v>0.28</v>
      </c>
      <c r="Q9722" s="13">
        <v>90.0</v>
      </c>
      <c r="R9722" s="13">
        <f t="shared" si="1"/>
        <v>90</v>
      </c>
      <c r="S9722" s="14">
        <f t="shared" si="2"/>
        <v>45</v>
      </c>
      <c r="T9722" s="14">
        <f t="shared" si="3"/>
        <v>0.2777777778</v>
      </c>
      <c r="U9722" s="15" t="str">
        <f>vlookup(F9722,'Sub categories'!$A:$C,3,False)</f>
        <v>Phones</v>
      </c>
      <c r="V9722" s="16">
        <f t="shared" si="4"/>
        <v>8</v>
      </c>
      <c r="W9722" s="17">
        <f t="array" ref="W9722">INDEX(shipping_prices!$C$1:$F10949,MATCH(I9722,shipping_prices!$A$1:$A10949,0),MATCH(M9722,shipping_prices!$C$1:$F$1,0))</f>
        <v>14.81</v>
      </c>
      <c r="X9722" s="15" t="str">
        <f t="shared" si="5"/>
        <v>Karen FergusonSandy SpringsGeorgia</v>
      </c>
      <c r="Y9722" s="15" t="str">
        <f t="shared" si="6"/>
        <v>Low</v>
      </c>
    </row>
    <row r="9723" hidden="1">
      <c r="A9723" s="1">
        <v>43443.0</v>
      </c>
      <c r="B9723" s="2" t="s">
        <v>8297</v>
      </c>
      <c r="C9723" s="2">
        <v>7.0</v>
      </c>
      <c r="D9723" s="2" t="s">
        <v>583</v>
      </c>
      <c r="E9723" s="2" t="s">
        <v>27</v>
      </c>
      <c r="F9723" s="2" t="s">
        <v>626</v>
      </c>
      <c r="G9723" s="2" t="s">
        <v>39</v>
      </c>
      <c r="H9723" s="2" t="s">
        <v>40</v>
      </c>
      <c r="I9723" s="2" t="s">
        <v>163</v>
      </c>
      <c r="J9723" s="2" t="s">
        <v>164</v>
      </c>
      <c r="K9723" s="2" t="s">
        <v>33</v>
      </c>
      <c r="L9723" s="10">
        <v>43444.0</v>
      </c>
      <c r="M9723" s="2" t="s">
        <v>34</v>
      </c>
      <c r="N9723" s="11">
        <v>0.7</v>
      </c>
      <c r="O9723" s="12">
        <v>-8.0</v>
      </c>
      <c r="P9723" s="13">
        <v>-0.73</v>
      </c>
      <c r="Q9723" s="13">
        <v>11.0</v>
      </c>
      <c r="R9723" s="13">
        <f t="shared" si="1"/>
        <v>36.66666667</v>
      </c>
      <c r="S9723" s="14">
        <f t="shared" si="2"/>
        <v>5.238095238</v>
      </c>
      <c r="T9723" s="14">
        <f t="shared" si="3"/>
        <v>-0.7272727273</v>
      </c>
      <c r="U9723" s="15" t="str">
        <f>vlookup(F9723,'Sub categories'!$A:$C,3,False)</f>
        <v>Binders</v>
      </c>
      <c r="V9723" s="16">
        <f t="shared" si="4"/>
        <v>1</v>
      </c>
      <c r="W9723" s="17">
        <f t="array" ref="W9723">INDEX(shipping_prices!$C$1:$F10950,MATCH(I9723,shipping_prices!$A$1:$A10950,0),MATCH(M9723,shipping_prices!$C$1:$F$1,0))</f>
        <v>7.98</v>
      </c>
      <c r="X9723" s="15" t="str">
        <f t="shared" si="5"/>
        <v>Roger DemirPhiladelphiaPennsylvania</v>
      </c>
      <c r="Y9723" s="15" t="str">
        <f t="shared" si="6"/>
        <v>loss</v>
      </c>
    </row>
    <row r="9724">
      <c r="A9724" s="1">
        <v>43443.0</v>
      </c>
      <c r="B9724" s="2" t="s">
        <v>8298</v>
      </c>
      <c r="C9724" s="2">
        <v>1.0</v>
      </c>
      <c r="D9724" s="2" t="s">
        <v>2645</v>
      </c>
      <c r="E9724" s="2" t="s">
        <v>49</v>
      </c>
      <c r="F9724" s="2" t="s">
        <v>5624</v>
      </c>
      <c r="G9724" s="2" t="s">
        <v>45</v>
      </c>
      <c r="H9724" s="2" t="s">
        <v>380</v>
      </c>
      <c r="I9724" s="2" t="s">
        <v>3340</v>
      </c>
      <c r="J9724" s="2" t="s">
        <v>572</v>
      </c>
      <c r="K9724" s="2" t="s">
        <v>33</v>
      </c>
      <c r="L9724" s="10">
        <v>43448.0</v>
      </c>
      <c r="M9724" s="2" t="s">
        <v>34</v>
      </c>
      <c r="N9724" s="11">
        <v>0.0</v>
      </c>
      <c r="O9724" s="12">
        <v>12.0</v>
      </c>
      <c r="P9724" s="13">
        <v>0.44</v>
      </c>
      <c r="Q9724" s="13">
        <v>27.0</v>
      </c>
      <c r="R9724" s="13">
        <f t="shared" si="1"/>
        <v>27</v>
      </c>
      <c r="S9724" s="14">
        <f t="shared" si="2"/>
        <v>27</v>
      </c>
      <c r="T9724" s="14">
        <f t="shared" si="3"/>
        <v>0.4444444444</v>
      </c>
      <c r="U9724" s="15" t="str">
        <f>vlookup(F9724,'Sub categories'!$A:$C,3,False)</f>
        <v>Furnishings</v>
      </c>
      <c r="V9724" s="16">
        <f t="shared" si="4"/>
        <v>5</v>
      </c>
      <c r="W9724" s="17">
        <f t="array" ref="W9724">INDEX(shipping_prices!$C$1:$F10951,MATCH(I9724,shipping_prices!$A$1:$A10951,0),MATCH(M9724,shipping_prices!$C$1:$F$1,0))</f>
        <v>6.27</v>
      </c>
      <c r="X9724" s="15" t="str">
        <f t="shared" si="5"/>
        <v>Paul Van HughCambridgeMassachusetts</v>
      </c>
      <c r="Y9724" s="15" t="str">
        <f t="shared" si="6"/>
        <v>Low</v>
      </c>
    </row>
    <row r="9725" hidden="1">
      <c r="A9725" s="1">
        <v>43443.0</v>
      </c>
      <c r="B9725" s="2" t="s">
        <v>8298</v>
      </c>
      <c r="C9725" s="2">
        <v>4.0</v>
      </c>
      <c r="D9725" s="2" t="s">
        <v>2645</v>
      </c>
      <c r="E9725" s="2" t="s">
        <v>49</v>
      </c>
      <c r="F9725" s="2" t="s">
        <v>2828</v>
      </c>
      <c r="G9725" s="2" t="s">
        <v>29</v>
      </c>
      <c r="H9725" s="2" t="s">
        <v>764</v>
      </c>
      <c r="I9725" s="2" t="s">
        <v>3340</v>
      </c>
      <c r="J9725" s="2" t="s">
        <v>572</v>
      </c>
      <c r="K9725" s="2" t="s">
        <v>33</v>
      </c>
      <c r="L9725" s="10">
        <v>43448.0</v>
      </c>
      <c r="M9725" s="2" t="s">
        <v>34</v>
      </c>
      <c r="N9725" s="11">
        <v>0.0</v>
      </c>
      <c r="O9725" s="12">
        <v>25.0</v>
      </c>
      <c r="P9725" s="13">
        <v>0.39</v>
      </c>
      <c r="Q9725" s="13">
        <v>64.0</v>
      </c>
      <c r="R9725" s="13">
        <f t="shared" si="1"/>
        <v>64</v>
      </c>
      <c r="S9725" s="14">
        <f t="shared" si="2"/>
        <v>16</v>
      </c>
      <c r="T9725" s="14">
        <f t="shared" si="3"/>
        <v>0.390625</v>
      </c>
      <c r="U9725" s="15" t="str">
        <f>vlookup(F9725,'Sub categories'!$A:$C,3,False)</f>
        <v>Accessories</v>
      </c>
      <c r="V9725" s="16">
        <f t="shared" si="4"/>
        <v>5</v>
      </c>
      <c r="W9725" s="17">
        <f t="array" ref="W9725">INDEX(shipping_prices!$C$1:$F10952,MATCH(I9725,shipping_prices!$A$1:$A10952,0),MATCH(M9725,shipping_prices!$C$1:$F$1,0))</f>
        <v>6.27</v>
      </c>
      <c r="X9725" s="15" t="str">
        <f t="shared" si="5"/>
        <v>Paul Van HughCambridgeMassachusetts</v>
      </c>
      <c r="Y9725" s="15" t="str">
        <f t="shared" si="6"/>
        <v>Low</v>
      </c>
    </row>
    <row r="9726" hidden="1">
      <c r="A9726" s="1">
        <v>43443.0</v>
      </c>
      <c r="B9726" s="2" t="s">
        <v>8299</v>
      </c>
      <c r="C9726" s="2">
        <v>10.0</v>
      </c>
      <c r="D9726" s="2" t="s">
        <v>953</v>
      </c>
      <c r="E9726" s="2" t="s">
        <v>37</v>
      </c>
      <c r="F9726" s="2" t="s">
        <v>791</v>
      </c>
      <c r="G9726" s="2" t="s">
        <v>39</v>
      </c>
      <c r="H9726" s="2" t="s">
        <v>193</v>
      </c>
      <c r="I9726" s="2" t="s">
        <v>372</v>
      </c>
      <c r="J9726" s="2" t="s">
        <v>76</v>
      </c>
      <c r="K9726" s="2" t="s">
        <v>77</v>
      </c>
      <c r="L9726" s="10">
        <v>43451.0</v>
      </c>
      <c r="M9726" s="2" t="s">
        <v>34</v>
      </c>
      <c r="N9726" s="11">
        <v>0.8</v>
      </c>
      <c r="O9726" s="12">
        <v>-19.0</v>
      </c>
      <c r="P9726" s="13">
        <v>-1.7</v>
      </c>
      <c r="Q9726" s="13">
        <v>11.0</v>
      </c>
      <c r="R9726" s="13">
        <f t="shared" si="1"/>
        <v>55</v>
      </c>
      <c r="S9726" s="14">
        <f t="shared" si="2"/>
        <v>5.5</v>
      </c>
      <c r="T9726" s="14">
        <f t="shared" si="3"/>
        <v>-1.727272727</v>
      </c>
      <c r="U9726" s="15" t="str">
        <f>vlookup(F9726,'Sub categories'!$A:$C,3,False)</f>
        <v>Binders</v>
      </c>
      <c r="V9726" s="16">
        <f t="shared" si="4"/>
        <v>8</v>
      </c>
      <c r="W9726" s="17">
        <f t="array" ref="W9726">INDEX(shipping_prices!$C$1:$F10953,MATCH(I9726,shipping_prices!$A$1:$A10953,0),MATCH(M9726,shipping_prices!$C$1:$F$1,0))</f>
        <v>8.21</v>
      </c>
      <c r="X9726" s="15" t="str">
        <f t="shared" si="5"/>
        <v>Dorothy BaddersFort WorthTexas</v>
      </c>
      <c r="Y9726" s="15" t="str">
        <f t="shared" si="6"/>
        <v>loss</v>
      </c>
    </row>
    <row r="9727">
      <c r="A9727" s="1">
        <v>43443.0</v>
      </c>
      <c r="B9727" s="2" t="s">
        <v>8299</v>
      </c>
      <c r="C9727" s="2">
        <v>7.0</v>
      </c>
      <c r="D9727" s="2" t="s">
        <v>953</v>
      </c>
      <c r="E9727" s="2" t="s">
        <v>37</v>
      </c>
      <c r="F9727" s="2" t="s">
        <v>2189</v>
      </c>
      <c r="G9727" s="2" t="s">
        <v>45</v>
      </c>
      <c r="H9727" s="2" t="s">
        <v>472</v>
      </c>
      <c r="I9727" s="2" t="s">
        <v>372</v>
      </c>
      <c r="J9727" s="2" t="s">
        <v>76</v>
      </c>
      <c r="K9727" s="2" t="s">
        <v>77</v>
      </c>
      <c r="L9727" s="10">
        <v>43451.0</v>
      </c>
      <c r="M9727" s="2" t="s">
        <v>34</v>
      </c>
      <c r="N9727" s="11">
        <v>0.32</v>
      </c>
      <c r="O9727" s="12">
        <v>-119.0</v>
      </c>
      <c r="P9727" s="13">
        <v>-0.19</v>
      </c>
      <c r="Q9727" s="13">
        <v>623.0</v>
      </c>
      <c r="R9727" s="13">
        <f t="shared" si="1"/>
        <v>916.1764706</v>
      </c>
      <c r="S9727" s="14">
        <f t="shared" si="2"/>
        <v>130.8823529</v>
      </c>
      <c r="T9727" s="14">
        <f t="shared" si="3"/>
        <v>-0.191011236</v>
      </c>
      <c r="U9727" s="15" t="str">
        <f>vlookup(F9727,'Sub categories'!$A:$C,3,False)</f>
        <v>Bookcases</v>
      </c>
      <c r="V9727" s="16">
        <f t="shared" si="4"/>
        <v>8</v>
      </c>
      <c r="W9727" s="17">
        <f t="array" ref="W9727">INDEX(shipping_prices!$C$1:$F10954,MATCH(I9727,shipping_prices!$A$1:$A10954,0),MATCH(M9727,shipping_prices!$C$1:$F$1,0))</f>
        <v>8.21</v>
      </c>
      <c r="X9727" s="15" t="str">
        <f t="shared" si="5"/>
        <v>Dorothy BaddersFort WorthTexas</v>
      </c>
      <c r="Y9727" s="15" t="str">
        <f t="shared" si="6"/>
        <v>loss</v>
      </c>
    </row>
    <row r="9728" hidden="1">
      <c r="A9728" s="1">
        <v>43443.0</v>
      </c>
      <c r="B9728" s="2" t="s">
        <v>8299</v>
      </c>
      <c r="C9728" s="2">
        <v>5.0</v>
      </c>
      <c r="D9728" s="2" t="s">
        <v>953</v>
      </c>
      <c r="E9728" s="2" t="s">
        <v>37</v>
      </c>
      <c r="F9728" s="2" t="s">
        <v>692</v>
      </c>
      <c r="G9728" s="2" t="s">
        <v>39</v>
      </c>
      <c r="H9728" s="2" t="s">
        <v>526</v>
      </c>
      <c r="I9728" s="2" t="s">
        <v>372</v>
      </c>
      <c r="J9728" s="2" t="s">
        <v>76</v>
      </c>
      <c r="K9728" s="2" t="s">
        <v>77</v>
      </c>
      <c r="L9728" s="10">
        <v>43451.0</v>
      </c>
      <c r="M9728" s="2" t="s">
        <v>34</v>
      </c>
      <c r="N9728" s="11">
        <v>0.2</v>
      </c>
      <c r="O9728" s="12">
        <v>-58.0</v>
      </c>
      <c r="P9728" s="13">
        <v>-0.08</v>
      </c>
      <c r="Q9728" s="13">
        <v>773.0</v>
      </c>
      <c r="R9728" s="13">
        <f t="shared" si="1"/>
        <v>966.25</v>
      </c>
      <c r="S9728" s="14">
        <f t="shared" si="2"/>
        <v>193.25</v>
      </c>
      <c r="T9728" s="14">
        <f t="shared" si="3"/>
        <v>-0.07503234153</v>
      </c>
      <c r="U9728" s="15" t="str">
        <f>vlookup(F9728,'Sub categories'!$A:$C,3,False)</f>
        <v>Storage</v>
      </c>
      <c r="V9728" s="16">
        <f t="shared" si="4"/>
        <v>8</v>
      </c>
      <c r="W9728" s="17">
        <f t="array" ref="W9728">INDEX(shipping_prices!$C$1:$F10955,MATCH(I9728,shipping_prices!$A$1:$A10955,0),MATCH(M9728,shipping_prices!$C$1:$F$1,0))</f>
        <v>8.21</v>
      </c>
      <c r="X9728" s="15" t="str">
        <f t="shared" si="5"/>
        <v>Dorothy BaddersFort WorthTexas</v>
      </c>
      <c r="Y9728" s="15" t="str">
        <f t="shared" si="6"/>
        <v>loss</v>
      </c>
    </row>
    <row r="9729" hidden="1">
      <c r="A9729" s="1">
        <v>43443.0</v>
      </c>
      <c r="B9729" s="2" t="s">
        <v>8300</v>
      </c>
      <c r="C9729" s="2">
        <v>1.0</v>
      </c>
      <c r="D9729" s="2" t="s">
        <v>2053</v>
      </c>
      <c r="E9729" s="2" t="s">
        <v>27</v>
      </c>
      <c r="F9729" s="2" t="s">
        <v>3714</v>
      </c>
      <c r="G9729" s="2" t="s">
        <v>39</v>
      </c>
      <c r="H9729" s="2" t="s">
        <v>1806</v>
      </c>
      <c r="I9729" s="2" t="s">
        <v>41</v>
      </c>
      <c r="J9729" s="2" t="s">
        <v>42</v>
      </c>
      <c r="K9729" s="2" t="s">
        <v>43</v>
      </c>
      <c r="L9729" s="10">
        <v>43454.0</v>
      </c>
      <c r="M9729" s="2" t="s">
        <v>34</v>
      </c>
      <c r="N9729" s="11">
        <v>0.0</v>
      </c>
      <c r="O9729" s="12">
        <v>3.0</v>
      </c>
      <c r="P9729" s="13">
        <v>0.27</v>
      </c>
      <c r="Q9729" s="13">
        <v>10.0</v>
      </c>
      <c r="R9729" s="13">
        <f t="shared" si="1"/>
        <v>10</v>
      </c>
      <c r="S9729" s="14">
        <f t="shared" si="2"/>
        <v>10</v>
      </c>
      <c r="T9729" s="14">
        <f t="shared" si="3"/>
        <v>0.3</v>
      </c>
      <c r="U9729" s="15" t="str">
        <f>vlookup(F9729,'Sub categories'!$A:$C,3,False)</f>
        <v>Storage</v>
      </c>
      <c r="V9729" s="16">
        <f t="shared" si="4"/>
        <v>11</v>
      </c>
      <c r="W9729" s="17">
        <f t="array" ref="W9729">INDEX(shipping_prices!$C$1:$F10956,MATCH(I9729,shipping_prices!$A$1:$A10956,0),MATCH(M9729,shipping_prices!$C$1:$F$1,0))</f>
        <v>10.99</v>
      </c>
      <c r="X9729" s="15" t="str">
        <f t="shared" si="5"/>
        <v>Bradley DruckerSan FranciscoCalifornia</v>
      </c>
      <c r="Y9729" s="15" t="str">
        <f t="shared" si="6"/>
        <v>Low</v>
      </c>
    </row>
    <row r="9730">
      <c r="A9730" s="1">
        <v>43443.0</v>
      </c>
      <c r="B9730" s="2" t="s">
        <v>8300</v>
      </c>
      <c r="C9730" s="2">
        <v>3.0</v>
      </c>
      <c r="D9730" s="2" t="s">
        <v>2053</v>
      </c>
      <c r="E9730" s="2" t="s">
        <v>27</v>
      </c>
      <c r="F9730" s="2" t="s">
        <v>4156</v>
      </c>
      <c r="G9730" s="2" t="s">
        <v>45</v>
      </c>
      <c r="H9730" s="2" t="s">
        <v>472</v>
      </c>
      <c r="I9730" s="2" t="s">
        <v>41</v>
      </c>
      <c r="J9730" s="2" t="s">
        <v>42</v>
      </c>
      <c r="K9730" s="2" t="s">
        <v>43</v>
      </c>
      <c r="L9730" s="10">
        <v>43454.0</v>
      </c>
      <c r="M9730" s="2" t="s">
        <v>34</v>
      </c>
      <c r="N9730" s="11">
        <v>0.15</v>
      </c>
      <c r="O9730" s="12">
        <v>-30.0</v>
      </c>
      <c r="P9730" s="13">
        <v>-0.08</v>
      </c>
      <c r="Q9730" s="13">
        <v>359.0</v>
      </c>
      <c r="R9730" s="13">
        <f t="shared" si="1"/>
        <v>422.3529412</v>
      </c>
      <c r="S9730" s="14">
        <f t="shared" si="2"/>
        <v>140.7843137</v>
      </c>
      <c r="T9730" s="14">
        <f t="shared" si="3"/>
        <v>-0.08356545961</v>
      </c>
      <c r="U9730" s="15" t="str">
        <f>vlookup(F9730,'Sub categories'!$A:$C,3,False)</f>
        <v>Bookcases</v>
      </c>
      <c r="V9730" s="16">
        <f t="shared" si="4"/>
        <v>11</v>
      </c>
      <c r="W9730" s="17">
        <f t="array" ref="W9730">INDEX(shipping_prices!$C$1:$F10957,MATCH(I9730,shipping_prices!$A$1:$A10957,0),MATCH(M9730,shipping_prices!$C$1:$F$1,0))</f>
        <v>10.99</v>
      </c>
      <c r="X9730" s="15" t="str">
        <f t="shared" si="5"/>
        <v>Bradley DruckerSan FranciscoCalifornia</v>
      </c>
      <c r="Y9730" s="15" t="str">
        <f t="shared" si="6"/>
        <v>loss</v>
      </c>
    </row>
    <row r="9731" hidden="1">
      <c r="A9731" s="1">
        <v>43443.0</v>
      </c>
      <c r="B9731" s="2" t="s">
        <v>8301</v>
      </c>
      <c r="C9731" s="2">
        <v>2.0</v>
      </c>
      <c r="D9731" s="2" t="s">
        <v>650</v>
      </c>
      <c r="E9731" s="2" t="s">
        <v>37</v>
      </c>
      <c r="F9731" s="2" t="s">
        <v>1592</v>
      </c>
      <c r="G9731" s="2" t="s">
        <v>39</v>
      </c>
      <c r="H9731" s="2" t="s">
        <v>79</v>
      </c>
      <c r="I9731" s="2" t="s">
        <v>1155</v>
      </c>
      <c r="J9731" s="2" t="s">
        <v>1156</v>
      </c>
      <c r="K9731" s="2" t="s">
        <v>33</v>
      </c>
      <c r="L9731" s="10">
        <v>43454.0</v>
      </c>
      <c r="M9731" s="2" t="s">
        <v>142</v>
      </c>
      <c r="N9731" s="11">
        <v>0.0</v>
      </c>
      <c r="O9731" s="12">
        <v>1.0</v>
      </c>
      <c r="P9731" s="13">
        <v>0.29</v>
      </c>
      <c r="Q9731" s="13">
        <v>4.0</v>
      </c>
      <c r="R9731" s="13">
        <f t="shared" si="1"/>
        <v>4</v>
      </c>
      <c r="S9731" s="14">
        <f t="shared" si="2"/>
        <v>2</v>
      </c>
      <c r="T9731" s="14">
        <f t="shared" si="3"/>
        <v>0.25</v>
      </c>
      <c r="U9731" s="15" t="str">
        <f>vlookup(F9731,'Sub categories'!$A:$C,3,False)</f>
        <v>Art</v>
      </c>
      <c r="V9731" s="16">
        <f t="shared" si="4"/>
        <v>11</v>
      </c>
      <c r="W9731" s="17">
        <f t="array" ref="W9731">INDEX(shipping_prices!$C$1:$F10958,MATCH(I9731,shipping_prices!$A$1:$A10958,0),MATCH(M9731,shipping_prices!$C$1:$F$1,0))</f>
        <v>24.87</v>
      </c>
      <c r="X9731" s="15" t="str">
        <f t="shared" si="5"/>
        <v>Anthony JacobsBaltimoreMaryland</v>
      </c>
      <c r="Y9731" s="15" t="str">
        <f t="shared" si="6"/>
        <v>Low</v>
      </c>
    </row>
    <row r="9732" hidden="1">
      <c r="A9732" s="1">
        <v>43444.0</v>
      </c>
      <c r="B9732" s="2" t="s">
        <v>8301</v>
      </c>
      <c r="C9732" s="2">
        <v>5.0</v>
      </c>
      <c r="D9732" s="2" t="s">
        <v>650</v>
      </c>
      <c r="E9732" s="2" t="s">
        <v>37</v>
      </c>
      <c r="F9732" s="2" t="s">
        <v>618</v>
      </c>
      <c r="G9732" s="2" t="s">
        <v>39</v>
      </c>
      <c r="H9732" s="2" t="s">
        <v>74</v>
      </c>
      <c r="I9732" s="2" t="s">
        <v>1155</v>
      </c>
      <c r="J9732" s="2" t="s">
        <v>1156</v>
      </c>
      <c r="K9732" s="2" t="s">
        <v>33</v>
      </c>
      <c r="L9732" s="10">
        <v>43454.0</v>
      </c>
      <c r="M9732" s="2" t="s">
        <v>142</v>
      </c>
      <c r="N9732" s="11">
        <v>0.0</v>
      </c>
      <c r="O9732" s="12">
        <v>7.0</v>
      </c>
      <c r="P9732" s="13">
        <v>0.45</v>
      </c>
      <c r="Q9732" s="13">
        <v>15.0</v>
      </c>
      <c r="R9732" s="13">
        <f t="shared" si="1"/>
        <v>15</v>
      </c>
      <c r="S9732" s="14">
        <f t="shared" si="2"/>
        <v>3</v>
      </c>
      <c r="T9732" s="14">
        <f t="shared" si="3"/>
        <v>0.4666666667</v>
      </c>
      <c r="U9732" s="15" t="str">
        <f>vlookup(F9732,'Sub categories'!$A:$C,3,False)</f>
        <v>Art</v>
      </c>
      <c r="V9732" s="16">
        <f t="shared" si="4"/>
        <v>10</v>
      </c>
      <c r="W9732" s="17">
        <f t="array" ref="W9732">INDEX(shipping_prices!$C$1:$F10959,MATCH(I9732,shipping_prices!$A$1:$A10959,0),MATCH(M9732,shipping_prices!$C$1:$F$1,0))</f>
        <v>24.87</v>
      </c>
      <c r="X9732" s="15" t="str">
        <f t="shared" si="5"/>
        <v>Anthony JacobsBaltimoreMaryland</v>
      </c>
      <c r="Y9732" s="15" t="str">
        <f t="shared" si="6"/>
        <v>Low</v>
      </c>
    </row>
    <row r="9733" hidden="1">
      <c r="A9733" s="1">
        <v>43444.0</v>
      </c>
      <c r="B9733" s="2" t="s">
        <v>8301</v>
      </c>
      <c r="C9733" s="2">
        <v>5.0</v>
      </c>
      <c r="D9733" s="2" t="s">
        <v>650</v>
      </c>
      <c r="E9733" s="2" t="s">
        <v>37</v>
      </c>
      <c r="F9733" s="2" t="s">
        <v>1599</v>
      </c>
      <c r="G9733" s="2" t="s">
        <v>39</v>
      </c>
      <c r="H9733" s="2" t="s">
        <v>79</v>
      </c>
      <c r="I9733" s="2" t="s">
        <v>1155</v>
      </c>
      <c r="J9733" s="2" t="s">
        <v>1156</v>
      </c>
      <c r="K9733" s="2" t="s">
        <v>33</v>
      </c>
      <c r="L9733" s="10">
        <v>43454.0</v>
      </c>
      <c r="M9733" s="2" t="s">
        <v>142</v>
      </c>
      <c r="N9733" s="11">
        <v>0.0</v>
      </c>
      <c r="O9733" s="12">
        <v>9.0</v>
      </c>
      <c r="P9733" s="13">
        <v>0.25</v>
      </c>
      <c r="Q9733" s="13">
        <v>37.0</v>
      </c>
      <c r="R9733" s="13">
        <f t="shared" si="1"/>
        <v>37</v>
      </c>
      <c r="S9733" s="14">
        <f t="shared" si="2"/>
        <v>7.4</v>
      </c>
      <c r="T9733" s="14">
        <f t="shared" si="3"/>
        <v>0.2432432432</v>
      </c>
      <c r="U9733" s="15" t="str">
        <f>vlookup(F9733,'Sub categories'!$A:$C,3,False)</f>
        <v>Art</v>
      </c>
      <c r="V9733" s="16">
        <f t="shared" si="4"/>
        <v>10</v>
      </c>
      <c r="W9733" s="17">
        <f t="array" ref="W9733">INDEX(shipping_prices!$C$1:$F10960,MATCH(I9733,shipping_prices!$A$1:$A10960,0),MATCH(M9733,shipping_prices!$C$1:$F$1,0))</f>
        <v>24.87</v>
      </c>
      <c r="X9733" s="15" t="str">
        <f t="shared" si="5"/>
        <v>Anthony JacobsBaltimoreMaryland</v>
      </c>
      <c r="Y9733" s="15" t="str">
        <f t="shared" si="6"/>
        <v>Low</v>
      </c>
    </row>
    <row r="9734" hidden="1">
      <c r="A9734" s="1">
        <v>43444.0</v>
      </c>
      <c r="B9734" s="2" t="s">
        <v>8301</v>
      </c>
      <c r="C9734" s="2">
        <v>5.0</v>
      </c>
      <c r="D9734" s="2" t="s">
        <v>650</v>
      </c>
      <c r="E9734" s="2" t="s">
        <v>37</v>
      </c>
      <c r="F9734" s="2" t="s">
        <v>3842</v>
      </c>
      <c r="G9734" s="2" t="s">
        <v>39</v>
      </c>
      <c r="H9734" s="2" t="s">
        <v>193</v>
      </c>
      <c r="I9734" s="2" t="s">
        <v>1155</v>
      </c>
      <c r="J9734" s="2" t="s">
        <v>1156</v>
      </c>
      <c r="K9734" s="2" t="s">
        <v>33</v>
      </c>
      <c r="L9734" s="10">
        <v>43454.0</v>
      </c>
      <c r="M9734" s="2" t="s">
        <v>142</v>
      </c>
      <c r="N9734" s="11">
        <v>0.0</v>
      </c>
      <c r="O9734" s="12">
        <v>37.0</v>
      </c>
      <c r="P9734" s="13">
        <v>0.5</v>
      </c>
      <c r="Q9734" s="13">
        <v>74.0</v>
      </c>
      <c r="R9734" s="13">
        <f t="shared" si="1"/>
        <v>74</v>
      </c>
      <c r="S9734" s="14">
        <f t="shared" si="2"/>
        <v>14.8</v>
      </c>
      <c r="T9734" s="14">
        <f t="shared" si="3"/>
        <v>0.5</v>
      </c>
      <c r="U9734" s="15" t="str">
        <f>vlookup(F9734,'Sub categories'!$A:$C,3,False)</f>
        <v>Labels</v>
      </c>
      <c r="V9734" s="16">
        <f t="shared" si="4"/>
        <v>10</v>
      </c>
      <c r="W9734" s="17">
        <f t="array" ref="W9734">INDEX(shipping_prices!$C$1:$F10961,MATCH(I9734,shipping_prices!$A$1:$A10961,0),MATCH(M9734,shipping_prices!$C$1:$F$1,0))</f>
        <v>24.87</v>
      </c>
      <c r="X9734" s="15" t="str">
        <f t="shared" si="5"/>
        <v>Anthony JacobsBaltimoreMaryland</v>
      </c>
      <c r="Y9734" s="15" t="str">
        <f t="shared" si="6"/>
        <v>Low</v>
      </c>
    </row>
    <row r="9735" hidden="1">
      <c r="A9735" s="1">
        <v>43444.0</v>
      </c>
      <c r="B9735" s="2" t="s">
        <v>8301</v>
      </c>
      <c r="C9735" s="2">
        <v>3.0</v>
      </c>
      <c r="D9735" s="2" t="s">
        <v>650</v>
      </c>
      <c r="E9735" s="2" t="s">
        <v>37</v>
      </c>
      <c r="F9735" s="2" t="s">
        <v>2938</v>
      </c>
      <c r="G9735" s="2" t="s">
        <v>29</v>
      </c>
      <c r="H9735" s="2" t="s">
        <v>458</v>
      </c>
      <c r="I9735" s="2" t="s">
        <v>1155</v>
      </c>
      <c r="J9735" s="2" t="s">
        <v>1156</v>
      </c>
      <c r="K9735" s="2" t="s">
        <v>33</v>
      </c>
      <c r="L9735" s="10">
        <v>43454.0</v>
      </c>
      <c r="M9735" s="2" t="s">
        <v>142</v>
      </c>
      <c r="N9735" s="11">
        <v>0.0</v>
      </c>
      <c r="O9735" s="12">
        <v>19.0</v>
      </c>
      <c r="P9735" s="13">
        <v>0.21</v>
      </c>
      <c r="Q9735" s="13">
        <v>90.0</v>
      </c>
      <c r="R9735" s="13">
        <f t="shared" si="1"/>
        <v>90</v>
      </c>
      <c r="S9735" s="14">
        <f t="shared" si="2"/>
        <v>30</v>
      </c>
      <c r="T9735" s="14">
        <f t="shared" si="3"/>
        <v>0.2111111111</v>
      </c>
      <c r="U9735" s="15" t="str">
        <f>vlookup(F9735,'Sub categories'!$A:$C,3,False)</f>
        <v>Accessories</v>
      </c>
      <c r="V9735" s="16">
        <f t="shared" si="4"/>
        <v>10</v>
      </c>
      <c r="W9735" s="17">
        <f t="array" ref="W9735">INDEX(shipping_prices!$C$1:$F10962,MATCH(I9735,shipping_prices!$A$1:$A10962,0),MATCH(M9735,shipping_prices!$C$1:$F$1,0))</f>
        <v>24.87</v>
      </c>
      <c r="X9735" s="15" t="str">
        <f t="shared" si="5"/>
        <v>Anthony JacobsBaltimoreMaryland</v>
      </c>
      <c r="Y9735" s="15" t="str">
        <f t="shared" si="6"/>
        <v>Low</v>
      </c>
    </row>
    <row r="9736">
      <c r="A9736" s="1">
        <v>43444.0</v>
      </c>
      <c r="B9736" s="2" t="s">
        <v>8301</v>
      </c>
      <c r="C9736" s="2">
        <v>2.0</v>
      </c>
      <c r="D9736" s="2" t="s">
        <v>650</v>
      </c>
      <c r="E9736" s="2" t="s">
        <v>37</v>
      </c>
      <c r="F9736" s="2" t="s">
        <v>2811</v>
      </c>
      <c r="G9736" s="2" t="s">
        <v>45</v>
      </c>
      <c r="H9736" s="2" t="s">
        <v>423</v>
      </c>
      <c r="I9736" s="2" t="s">
        <v>1155</v>
      </c>
      <c r="J9736" s="2" t="s">
        <v>1156</v>
      </c>
      <c r="K9736" s="2" t="s">
        <v>33</v>
      </c>
      <c r="L9736" s="10">
        <v>43454.0</v>
      </c>
      <c r="M9736" s="2" t="s">
        <v>142</v>
      </c>
      <c r="N9736" s="11">
        <v>0.0</v>
      </c>
      <c r="O9736" s="12">
        <v>24.0</v>
      </c>
      <c r="P9736" s="13">
        <v>0.09</v>
      </c>
      <c r="Q9736" s="13">
        <v>262.0</v>
      </c>
      <c r="R9736" s="13">
        <f t="shared" si="1"/>
        <v>262</v>
      </c>
      <c r="S9736" s="14">
        <f t="shared" si="2"/>
        <v>131</v>
      </c>
      <c r="T9736" s="14">
        <f t="shared" si="3"/>
        <v>0.09160305344</v>
      </c>
      <c r="U9736" s="15" t="str">
        <f>vlookup(F9736,'Sub categories'!$A:$C,3,False)</f>
        <v>Chairs</v>
      </c>
      <c r="V9736" s="16">
        <f t="shared" si="4"/>
        <v>10</v>
      </c>
      <c r="W9736" s="17">
        <f t="array" ref="W9736">INDEX(shipping_prices!$C$1:$F10963,MATCH(I9736,shipping_prices!$A$1:$A10963,0),MATCH(M9736,shipping_prices!$C$1:$F$1,0))</f>
        <v>24.87</v>
      </c>
      <c r="X9736" s="15" t="str">
        <f t="shared" si="5"/>
        <v>Anthony JacobsBaltimoreMaryland</v>
      </c>
      <c r="Y9736" s="15" t="str">
        <f t="shared" si="6"/>
        <v>High</v>
      </c>
    </row>
    <row r="9737" hidden="1">
      <c r="A9737" s="1">
        <v>43444.0</v>
      </c>
      <c r="B9737" s="2" t="s">
        <v>8302</v>
      </c>
      <c r="C9737" s="2">
        <v>3.0</v>
      </c>
      <c r="D9737" s="2" t="s">
        <v>2195</v>
      </c>
      <c r="E9737" s="2" t="s">
        <v>27</v>
      </c>
      <c r="F9737" s="2" t="s">
        <v>2447</v>
      </c>
      <c r="G9737" s="2" t="s">
        <v>39</v>
      </c>
      <c r="H9737" s="2" t="s">
        <v>79</v>
      </c>
      <c r="I9737" s="2" t="s">
        <v>194</v>
      </c>
      <c r="J9737" s="2" t="s">
        <v>53</v>
      </c>
      <c r="K9737" s="2" t="s">
        <v>54</v>
      </c>
      <c r="L9737" s="10">
        <v>43449.0</v>
      </c>
      <c r="M9737" s="2" t="s">
        <v>142</v>
      </c>
      <c r="N9737" s="11">
        <v>0.2</v>
      </c>
      <c r="O9737" s="12">
        <v>13.0</v>
      </c>
      <c r="P9737" s="13">
        <v>0.34</v>
      </c>
      <c r="Q9737" s="13">
        <v>38.0</v>
      </c>
      <c r="R9737" s="13">
        <f t="shared" si="1"/>
        <v>47.5</v>
      </c>
      <c r="S9737" s="14">
        <f t="shared" si="2"/>
        <v>15.83333333</v>
      </c>
      <c r="T9737" s="14">
        <f t="shared" si="3"/>
        <v>0.3421052632</v>
      </c>
      <c r="U9737" s="15" t="str">
        <f>vlookup(F9737,'Sub categories'!$A:$C,3,False)</f>
        <v>Envelopes</v>
      </c>
      <c r="V9737" s="16">
        <f t="shared" si="4"/>
        <v>5</v>
      </c>
      <c r="W9737" s="17">
        <f t="array" ref="W9737">INDEX(shipping_prices!$C$1:$F10964,MATCH(I9737,shipping_prices!$A$1:$A10964,0),MATCH(M9737,shipping_prices!$C$1:$F$1,0))</f>
        <v>22.5</v>
      </c>
      <c r="X9737" s="15" t="str">
        <f t="shared" si="5"/>
        <v>Dan CampbellMiamiFlorida</v>
      </c>
      <c r="Y9737" s="15" t="str">
        <f t="shared" si="6"/>
        <v>Low</v>
      </c>
    </row>
    <row r="9738">
      <c r="A9738" s="1">
        <v>43444.0</v>
      </c>
      <c r="B9738" s="2" t="s">
        <v>8303</v>
      </c>
      <c r="C9738" s="2">
        <v>7.0</v>
      </c>
      <c r="D9738" s="2" t="s">
        <v>2560</v>
      </c>
      <c r="E9738" s="2" t="s">
        <v>37</v>
      </c>
      <c r="F9738" s="2" t="s">
        <v>4641</v>
      </c>
      <c r="G9738" s="2" t="s">
        <v>45</v>
      </c>
      <c r="H9738" s="2" t="s">
        <v>1391</v>
      </c>
      <c r="I9738" s="2" t="s">
        <v>2506</v>
      </c>
      <c r="J9738" s="2" t="s">
        <v>572</v>
      </c>
      <c r="K9738" s="2" t="s">
        <v>33</v>
      </c>
      <c r="L9738" s="10">
        <v>43447.0</v>
      </c>
      <c r="M9738" s="2" t="s">
        <v>34</v>
      </c>
      <c r="N9738" s="11">
        <v>0.3</v>
      </c>
      <c r="O9738" s="12">
        <v>-298.0</v>
      </c>
      <c r="P9738" s="13">
        <v>-0.2</v>
      </c>
      <c r="Q9738" s="13">
        <v>1488.0</v>
      </c>
      <c r="R9738" s="13">
        <f t="shared" si="1"/>
        <v>2125.714286</v>
      </c>
      <c r="S9738" s="14">
        <f t="shared" si="2"/>
        <v>303.6734694</v>
      </c>
      <c r="T9738" s="14">
        <f t="shared" si="3"/>
        <v>-0.2002688172</v>
      </c>
      <c r="U9738" s="15" t="str">
        <f>vlookup(F9738,'Sub categories'!$A:$C,3,False)</f>
        <v>Tables</v>
      </c>
      <c r="V9738" s="16">
        <f t="shared" si="4"/>
        <v>3</v>
      </c>
      <c r="W9738" s="17">
        <f t="array" ref="W9738">INDEX(shipping_prices!$C$1:$F10965,MATCH(I9738,shipping_prices!$A$1:$A10965,0),MATCH(M9738,shipping_prices!$C$1:$F$1,0))</f>
        <v>13.53</v>
      </c>
      <c r="X9738" s="15" t="str">
        <f t="shared" si="5"/>
        <v>Allen RosenblattFranklinMassachusetts</v>
      </c>
      <c r="Y9738" s="15" t="str">
        <f t="shared" si="6"/>
        <v>loss</v>
      </c>
    </row>
    <row r="9739">
      <c r="A9739" s="1">
        <v>43444.0</v>
      </c>
      <c r="B9739" s="2" t="s">
        <v>8304</v>
      </c>
      <c r="C9739" s="2">
        <v>2.0</v>
      </c>
      <c r="D9739" s="2" t="s">
        <v>2133</v>
      </c>
      <c r="E9739" s="2" t="s">
        <v>27</v>
      </c>
      <c r="F9739" s="2" t="s">
        <v>2450</v>
      </c>
      <c r="G9739" s="2" t="s">
        <v>45</v>
      </c>
      <c r="H9739" s="2" t="s">
        <v>227</v>
      </c>
      <c r="I9739" s="2" t="s">
        <v>4863</v>
      </c>
      <c r="J9739" s="2" t="s">
        <v>251</v>
      </c>
      <c r="K9739" s="2" t="s">
        <v>54</v>
      </c>
      <c r="L9739" s="10">
        <v>43456.0</v>
      </c>
      <c r="M9739" s="2" t="s">
        <v>34</v>
      </c>
      <c r="N9739" s="11">
        <v>0.2</v>
      </c>
      <c r="O9739" s="12">
        <v>-22.0</v>
      </c>
      <c r="P9739" s="13">
        <v>-0.11</v>
      </c>
      <c r="Q9739" s="13">
        <v>197.0</v>
      </c>
      <c r="R9739" s="13">
        <f t="shared" si="1"/>
        <v>246.25</v>
      </c>
      <c r="S9739" s="14">
        <f t="shared" si="2"/>
        <v>123.125</v>
      </c>
      <c r="T9739" s="14">
        <f t="shared" si="3"/>
        <v>-0.1116751269</v>
      </c>
      <c r="U9739" s="15" t="str">
        <f>vlookup(F9739,'Sub categories'!$A:$C,3,False)</f>
        <v>Chairs</v>
      </c>
      <c r="V9739" s="16">
        <f t="shared" si="4"/>
        <v>12</v>
      </c>
      <c r="W9739" s="17">
        <f t="array" ref="W9739">INDEX(shipping_prices!$C$1:$F10966,MATCH(I9739,shipping_prices!$A$1:$A10966,0),MATCH(M9739,shipping_prices!$C$1:$F$1,0))</f>
        <v>12.76</v>
      </c>
      <c r="X9739" s="15" t="str">
        <f t="shared" si="5"/>
        <v>Scot WootenGreenvilleNorth Carolina</v>
      </c>
      <c r="Y9739" s="15" t="str">
        <f t="shared" si="6"/>
        <v>loss</v>
      </c>
    </row>
    <row r="9740">
      <c r="A9740" s="1">
        <v>43444.0</v>
      </c>
      <c r="B9740" s="2" t="s">
        <v>8304</v>
      </c>
      <c r="C9740" s="2">
        <v>5.0</v>
      </c>
      <c r="D9740" s="2" t="s">
        <v>2133</v>
      </c>
      <c r="E9740" s="2" t="s">
        <v>27</v>
      </c>
      <c r="F9740" s="2" t="s">
        <v>3065</v>
      </c>
      <c r="G9740" s="2" t="s">
        <v>45</v>
      </c>
      <c r="H9740" s="2" t="s">
        <v>833</v>
      </c>
      <c r="I9740" s="2" t="s">
        <v>4863</v>
      </c>
      <c r="J9740" s="2" t="s">
        <v>251</v>
      </c>
      <c r="K9740" s="2" t="s">
        <v>54</v>
      </c>
      <c r="L9740" s="10">
        <v>43456.0</v>
      </c>
      <c r="M9740" s="2" t="s">
        <v>34</v>
      </c>
      <c r="N9740" s="11">
        <v>0.2</v>
      </c>
      <c r="O9740" s="12">
        <v>6.0</v>
      </c>
      <c r="P9740" s="13">
        <v>0.03</v>
      </c>
      <c r="Q9740" s="13">
        <v>232.0</v>
      </c>
      <c r="R9740" s="13">
        <f t="shared" si="1"/>
        <v>290</v>
      </c>
      <c r="S9740" s="14">
        <f t="shared" si="2"/>
        <v>58</v>
      </c>
      <c r="T9740" s="14">
        <f t="shared" si="3"/>
        <v>0.02586206897</v>
      </c>
      <c r="U9740" s="15" t="str">
        <f>vlookup(F9740,'Sub categories'!$A:$C,3,False)</f>
        <v>Bookcases</v>
      </c>
      <c r="V9740" s="16">
        <f t="shared" si="4"/>
        <v>12</v>
      </c>
      <c r="W9740" s="17">
        <f t="array" ref="W9740">INDEX(shipping_prices!$C$1:$F10967,MATCH(I9740,shipping_prices!$A$1:$A10967,0),MATCH(M9740,shipping_prices!$C$1:$F$1,0))</f>
        <v>12.76</v>
      </c>
      <c r="X9740" s="15" t="str">
        <f t="shared" si="5"/>
        <v>Scot WootenGreenvilleNorth Carolina</v>
      </c>
      <c r="Y9740" s="15" t="str">
        <f t="shared" si="6"/>
        <v>Low</v>
      </c>
    </row>
    <row r="9741" hidden="1">
      <c r="A9741" s="1">
        <v>43444.0</v>
      </c>
      <c r="B9741" s="2" t="s">
        <v>8305</v>
      </c>
      <c r="C9741" s="2">
        <v>5.0</v>
      </c>
      <c r="D9741" s="2" t="s">
        <v>1528</v>
      </c>
      <c r="E9741" s="2" t="s">
        <v>37</v>
      </c>
      <c r="F9741" s="2" t="s">
        <v>1070</v>
      </c>
      <c r="G9741" s="2" t="s">
        <v>29</v>
      </c>
      <c r="H9741" s="2" t="s">
        <v>1071</v>
      </c>
      <c r="I9741" s="2" t="s">
        <v>2550</v>
      </c>
      <c r="J9741" s="2" t="s">
        <v>42</v>
      </c>
      <c r="K9741" s="2" t="s">
        <v>43</v>
      </c>
      <c r="L9741" s="10">
        <v>43444.0</v>
      </c>
      <c r="M9741" s="2" t="s">
        <v>469</v>
      </c>
      <c r="N9741" s="11">
        <v>0.2</v>
      </c>
      <c r="O9741" s="12">
        <v>840.0</v>
      </c>
      <c r="P9741" s="13">
        <v>0.35</v>
      </c>
      <c r="Q9741" s="13">
        <v>2400.0</v>
      </c>
      <c r="R9741" s="13">
        <f t="shared" si="1"/>
        <v>3000</v>
      </c>
      <c r="S9741" s="14">
        <f t="shared" si="2"/>
        <v>600</v>
      </c>
      <c r="T9741" s="14">
        <f t="shared" si="3"/>
        <v>0.35</v>
      </c>
      <c r="U9741" s="15" t="str">
        <f>vlookup(F9741,'Sub categories'!$A:$C,3,False)</f>
        <v>Copiers</v>
      </c>
      <c r="V9741" s="16">
        <f t="shared" si="4"/>
        <v>0</v>
      </c>
      <c r="W9741" s="17">
        <f t="array" ref="W9741">INDEX(shipping_prices!$C$1:$F10968,MATCH(I9741,shipping_prices!$A$1:$A10968,0),MATCH(M9741,shipping_prices!$C$1:$F$1,0))</f>
        <v>52.32</v>
      </c>
      <c r="X9741" s="15" t="str">
        <f t="shared" si="5"/>
        <v>Harold RyanHuntington BeachCalifornia</v>
      </c>
      <c r="Y9741" s="15" t="str">
        <f t="shared" si="6"/>
        <v>High</v>
      </c>
    </row>
    <row r="9742" hidden="1">
      <c r="A9742" s="1">
        <v>43444.0</v>
      </c>
      <c r="B9742" s="2" t="s">
        <v>8306</v>
      </c>
      <c r="C9742" s="2">
        <v>7.0</v>
      </c>
      <c r="D9742" s="2" t="s">
        <v>1835</v>
      </c>
      <c r="E9742" s="2" t="s">
        <v>27</v>
      </c>
      <c r="F9742" s="2" t="s">
        <v>1615</v>
      </c>
      <c r="G9742" s="2" t="s">
        <v>39</v>
      </c>
      <c r="H9742" s="2" t="s">
        <v>51</v>
      </c>
      <c r="I9742" s="2" t="s">
        <v>956</v>
      </c>
      <c r="J9742" s="2" t="s">
        <v>251</v>
      </c>
      <c r="K9742" s="2" t="s">
        <v>54</v>
      </c>
      <c r="L9742" s="10">
        <v>43445.0</v>
      </c>
      <c r="M9742" s="2" t="s">
        <v>90</v>
      </c>
      <c r="N9742" s="11">
        <v>0.2</v>
      </c>
      <c r="O9742" s="12">
        <v>83.0</v>
      </c>
      <c r="P9742" s="13">
        <v>0.36</v>
      </c>
      <c r="Q9742" s="13">
        <v>230.0</v>
      </c>
      <c r="R9742" s="13">
        <f t="shared" si="1"/>
        <v>287.5</v>
      </c>
      <c r="S9742" s="14">
        <f t="shared" si="2"/>
        <v>41.07142857</v>
      </c>
      <c r="T9742" s="14">
        <f t="shared" si="3"/>
        <v>0.3608695652</v>
      </c>
      <c r="U9742" s="15" t="str">
        <f>vlookup(F9742,'Sub categories'!$A:$C,3,False)</f>
        <v>Paper</v>
      </c>
      <c r="V9742" s="16">
        <f t="shared" si="4"/>
        <v>1</v>
      </c>
      <c r="W9742" s="17">
        <f t="array" ref="W9742">INDEX(shipping_prices!$C$1:$F10969,MATCH(I9742,shipping_prices!$A$1:$A10969,0),MATCH(M9742,shipping_prices!$C$1:$F$1,0))</f>
        <v>9.34</v>
      </c>
      <c r="X9742" s="15" t="str">
        <f t="shared" si="5"/>
        <v>Rob LucasFayettevilleNorth Carolina</v>
      </c>
      <c r="Y9742" s="15" t="str">
        <f t="shared" si="6"/>
        <v>High</v>
      </c>
    </row>
    <row r="9743" hidden="1">
      <c r="A9743" s="1">
        <v>43444.0</v>
      </c>
      <c r="B9743" s="2" t="s">
        <v>8307</v>
      </c>
      <c r="C9743" s="2">
        <v>1.0</v>
      </c>
      <c r="D9743" s="2" t="s">
        <v>415</v>
      </c>
      <c r="E9743" s="2" t="s">
        <v>49</v>
      </c>
      <c r="F9743" s="2" t="s">
        <v>983</v>
      </c>
      <c r="G9743" s="2" t="s">
        <v>39</v>
      </c>
      <c r="H9743" s="2" t="s">
        <v>983</v>
      </c>
      <c r="I9743" s="2" t="s">
        <v>158</v>
      </c>
      <c r="J9743" s="2" t="s">
        <v>159</v>
      </c>
      <c r="K9743" s="2" t="s">
        <v>43</v>
      </c>
      <c r="L9743" s="10">
        <v>43447.0</v>
      </c>
      <c r="M9743" s="2" t="s">
        <v>34</v>
      </c>
      <c r="N9743" s="11">
        <v>0.0</v>
      </c>
      <c r="O9743" s="12">
        <v>3.0</v>
      </c>
      <c r="P9743" s="13">
        <v>0.39</v>
      </c>
      <c r="Q9743" s="13">
        <v>8.0</v>
      </c>
      <c r="R9743" s="13">
        <f t="shared" si="1"/>
        <v>8</v>
      </c>
      <c r="S9743" s="14">
        <f t="shared" si="2"/>
        <v>8</v>
      </c>
      <c r="T9743" s="14">
        <f t="shared" si="3"/>
        <v>0.375</v>
      </c>
      <c r="U9743" s="15" t="str">
        <f>vlookup(F9743,'Sub categories'!$A:$C,3,False)</f>
        <v>Art</v>
      </c>
      <c r="V9743" s="16">
        <f t="shared" si="4"/>
        <v>3</v>
      </c>
      <c r="W9743" s="17">
        <f t="array" ref="W9743">INDEX(shipping_prices!$C$1:$F10970,MATCH(I9743,shipping_prices!$A$1:$A10970,0),MATCH(M9743,shipping_prices!$C$1:$F$1,0))</f>
        <v>7</v>
      </c>
      <c r="X9743" s="15" t="str">
        <f t="shared" si="5"/>
        <v>Christine KargatisSeattleWashington</v>
      </c>
      <c r="Y9743" s="15" t="str">
        <f t="shared" si="6"/>
        <v>Low</v>
      </c>
    </row>
    <row r="9744">
      <c r="A9744" s="1">
        <v>43444.0</v>
      </c>
      <c r="B9744" s="2" t="s">
        <v>8308</v>
      </c>
      <c r="C9744" s="2">
        <v>2.0</v>
      </c>
      <c r="D9744" s="2" t="s">
        <v>4883</v>
      </c>
      <c r="E9744" s="2" t="s">
        <v>37</v>
      </c>
      <c r="F9744" s="2" t="s">
        <v>2208</v>
      </c>
      <c r="G9744" s="2" t="s">
        <v>45</v>
      </c>
      <c r="H9744" s="2" t="s">
        <v>130</v>
      </c>
      <c r="I9744" s="2" t="s">
        <v>3655</v>
      </c>
      <c r="J9744" s="2" t="s">
        <v>180</v>
      </c>
      <c r="K9744" s="2" t="s">
        <v>54</v>
      </c>
      <c r="L9744" s="10">
        <v>43447.0</v>
      </c>
      <c r="M9744" s="2" t="s">
        <v>34</v>
      </c>
      <c r="N9744" s="11">
        <v>0.0</v>
      </c>
      <c r="O9744" s="12">
        <v>4.0</v>
      </c>
      <c r="P9744" s="13">
        <v>0.29</v>
      </c>
      <c r="Q9744" s="13">
        <v>15.0</v>
      </c>
      <c r="R9744" s="13">
        <f t="shared" si="1"/>
        <v>15</v>
      </c>
      <c r="S9744" s="14">
        <f t="shared" si="2"/>
        <v>7.5</v>
      </c>
      <c r="T9744" s="14">
        <f t="shared" si="3"/>
        <v>0.2666666667</v>
      </c>
      <c r="U9744" s="15" t="str">
        <f>vlookup(F9744,'Sub categories'!$A:$C,3,False)</f>
        <v>Furnishings</v>
      </c>
      <c r="V9744" s="16">
        <f t="shared" si="4"/>
        <v>3</v>
      </c>
      <c r="W9744" s="17">
        <f t="array" ref="W9744">INDEX(shipping_prices!$C$1:$F10971,MATCH(I9744,shipping_prices!$A$1:$A10971,0),MATCH(M9744,shipping_prices!$C$1:$F$1,0))</f>
        <v>12.63</v>
      </c>
      <c r="X9744" s="15" t="str">
        <f t="shared" si="5"/>
        <v>Justin EllisonNorth CharlestonSouth Carolina</v>
      </c>
      <c r="Y9744" s="15" t="str">
        <f t="shared" si="6"/>
        <v>Low</v>
      </c>
    </row>
    <row r="9745" hidden="1">
      <c r="A9745" s="1">
        <v>43444.0</v>
      </c>
      <c r="B9745" s="2" t="s">
        <v>8309</v>
      </c>
      <c r="C9745" s="2">
        <v>5.0</v>
      </c>
      <c r="D9745" s="2" t="s">
        <v>369</v>
      </c>
      <c r="E9745" s="2" t="s">
        <v>27</v>
      </c>
      <c r="F9745" s="2" t="s">
        <v>6186</v>
      </c>
      <c r="G9745" s="2" t="s">
        <v>39</v>
      </c>
      <c r="H9745" s="2" t="s">
        <v>51</v>
      </c>
      <c r="I9745" s="2" t="s">
        <v>217</v>
      </c>
      <c r="J9745" s="2" t="s">
        <v>89</v>
      </c>
      <c r="K9745" s="2" t="s">
        <v>54</v>
      </c>
      <c r="L9745" s="10">
        <v>43454.0</v>
      </c>
      <c r="M9745" s="2" t="s">
        <v>34</v>
      </c>
      <c r="N9745" s="11">
        <v>0.0</v>
      </c>
      <c r="O9745" s="12">
        <v>16.0</v>
      </c>
      <c r="P9745" s="13">
        <v>0.48</v>
      </c>
      <c r="Q9745" s="13">
        <v>32.0</v>
      </c>
      <c r="R9745" s="13">
        <f t="shared" si="1"/>
        <v>32</v>
      </c>
      <c r="S9745" s="14">
        <f t="shared" si="2"/>
        <v>6.4</v>
      </c>
      <c r="T9745" s="14">
        <f t="shared" si="3"/>
        <v>0.5</v>
      </c>
      <c r="U9745" s="15" t="str">
        <f>vlookup(F9745,'Sub categories'!$A:$C,3,False)</f>
        <v>Paper</v>
      </c>
      <c r="V9745" s="16">
        <f t="shared" si="4"/>
        <v>10</v>
      </c>
      <c r="W9745" s="17">
        <f t="array" ref="W9745">INDEX(shipping_prices!$C$1:$F10972,MATCH(I9745,shipping_prices!$A$1:$A10972,0),MATCH(M9745,shipping_prices!$C$1:$F$1,0))</f>
        <v>12.51</v>
      </c>
      <c r="X9745" s="15" t="str">
        <f t="shared" si="5"/>
        <v>Paul GonzalezRichmondVirginia</v>
      </c>
      <c r="Y9745" s="15" t="str">
        <f t="shared" si="6"/>
        <v>Low</v>
      </c>
    </row>
    <row r="9746" hidden="1">
      <c r="A9746" s="1">
        <v>43444.0</v>
      </c>
      <c r="B9746" s="2" t="s">
        <v>8309</v>
      </c>
      <c r="C9746" s="2">
        <v>4.0</v>
      </c>
      <c r="D9746" s="2" t="s">
        <v>369</v>
      </c>
      <c r="E9746" s="2" t="s">
        <v>27</v>
      </c>
      <c r="F9746" s="2" t="s">
        <v>708</v>
      </c>
      <c r="G9746" s="2" t="s">
        <v>29</v>
      </c>
      <c r="H9746" s="2" t="s">
        <v>79</v>
      </c>
      <c r="I9746" s="2" t="s">
        <v>217</v>
      </c>
      <c r="J9746" s="2" t="s">
        <v>89</v>
      </c>
      <c r="K9746" s="2" t="s">
        <v>54</v>
      </c>
      <c r="L9746" s="10">
        <v>43454.0</v>
      </c>
      <c r="M9746" s="2" t="s">
        <v>34</v>
      </c>
      <c r="N9746" s="11">
        <v>0.0</v>
      </c>
      <c r="O9746" s="12">
        <v>126.0</v>
      </c>
      <c r="P9746" s="13">
        <v>0.25</v>
      </c>
      <c r="Q9746" s="13">
        <v>504.0</v>
      </c>
      <c r="R9746" s="13">
        <f t="shared" si="1"/>
        <v>504</v>
      </c>
      <c r="S9746" s="14">
        <f t="shared" si="2"/>
        <v>126</v>
      </c>
      <c r="T9746" s="14">
        <f t="shared" si="3"/>
        <v>0.25</v>
      </c>
      <c r="U9746" s="15" t="str">
        <f>vlookup(F9746,'Sub categories'!$A:$C,3,False)</f>
        <v>Phones</v>
      </c>
      <c r="V9746" s="16">
        <f t="shared" si="4"/>
        <v>10</v>
      </c>
      <c r="W9746" s="17">
        <f t="array" ref="W9746">INDEX(shipping_prices!$C$1:$F10973,MATCH(I9746,shipping_prices!$A$1:$A10973,0),MATCH(M9746,shipping_prices!$C$1:$F$1,0))</f>
        <v>12.51</v>
      </c>
      <c r="X9746" s="15" t="str">
        <f t="shared" si="5"/>
        <v>Paul GonzalezRichmondVirginia</v>
      </c>
      <c r="Y9746" s="15" t="str">
        <f t="shared" si="6"/>
        <v>High</v>
      </c>
    </row>
    <row r="9747">
      <c r="A9747" s="1">
        <v>43444.0</v>
      </c>
      <c r="B9747" s="2" t="s">
        <v>8310</v>
      </c>
      <c r="C9747" s="2">
        <v>6.0</v>
      </c>
      <c r="D9747" s="2" t="s">
        <v>549</v>
      </c>
      <c r="E9747" s="2" t="s">
        <v>27</v>
      </c>
      <c r="F9747" s="2" t="s">
        <v>3761</v>
      </c>
      <c r="G9747" s="2" t="s">
        <v>45</v>
      </c>
      <c r="H9747" s="2" t="s">
        <v>1024</v>
      </c>
      <c r="I9747" s="2" t="s">
        <v>217</v>
      </c>
      <c r="J9747" s="2" t="s">
        <v>89</v>
      </c>
      <c r="K9747" s="2" t="s">
        <v>54</v>
      </c>
      <c r="L9747" s="10">
        <v>43445.0</v>
      </c>
      <c r="M9747" s="2" t="s">
        <v>34</v>
      </c>
      <c r="N9747" s="11">
        <v>0.0</v>
      </c>
      <c r="O9747" s="12">
        <v>26.0</v>
      </c>
      <c r="P9747" s="13">
        <v>0.31</v>
      </c>
      <c r="Q9747" s="13">
        <v>82.0</v>
      </c>
      <c r="R9747" s="13">
        <f t="shared" si="1"/>
        <v>82</v>
      </c>
      <c r="S9747" s="14">
        <f t="shared" si="2"/>
        <v>13.66666667</v>
      </c>
      <c r="T9747" s="14">
        <f t="shared" si="3"/>
        <v>0.3170731707</v>
      </c>
      <c r="U9747" s="15" t="str">
        <f>vlookup(F9747,'Sub categories'!$A:$C,3,False)</f>
        <v>Furnishings</v>
      </c>
      <c r="V9747" s="16">
        <f t="shared" si="4"/>
        <v>1</v>
      </c>
      <c r="W9747" s="17">
        <f t="array" ref="W9747">INDEX(shipping_prices!$C$1:$F10974,MATCH(I9747,shipping_prices!$A$1:$A10974,0),MATCH(M9747,shipping_prices!$C$1:$F$1,0))</f>
        <v>12.51</v>
      </c>
      <c r="X9747" s="15" t="str">
        <f t="shared" si="5"/>
        <v>Debra CatiniRichmondVirginia</v>
      </c>
      <c r="Y9747" s="15" t="str">
        <f t="shared" si="6"/>
        <v>Low</v>
      </c>
    </row>
    <row r="9748" hidden="1">
      <c r="A9748" s="1">
        <v>43444.0</v>
      </c>
      <c r="B9748" s="2" t="s">
        <v>8311</v>
      </c>
      <c r="C9748" s="2">
        <v>2.0</v>
      </c>
      <c r="D9748" s="2" t="s">
        <v>965</v>
      </c>
      <c r="E9748" s="2" t="s">
        <v>27</v>
      </c>
      <c r="F9748" s="2" t="s">
        <v>2751</v>
      </c>
      <c r="G9748" s="2" t="s">
        <v>39</v>
      </c>
      <c r="H9748" s="2" t="s">
        <v>789</v>
      </c>
      <c r="I9748" s="2" t="s">
        <v>480</v>
      </c>
      <c r="J9748" s="2" t="s">
        <v>76</v>
      </c>
      <c r="K9748" s="2" t="s">
        <v>77</v>
      </c>
      <c r="L9748" s="10">
        <v>43453.0</v>
      </c>
      <c r="M9748" s="2" t="s">
        <v>34</v>
      </c>
      <c r="N9748" s="11">
        <v>0.2</v>
      </c>
      <c r="O9748" s="12">
        <v>5.0</v>
      </c>
      <c r="P9748" s="13">
        <v>0.1</v>
      </c>
      <c r="Q9748" s="13">
        <v>45.0</v>
      </c>
      <c r="R9748" s="13">
        <f t="shared" si="1"/>
        <v>56.25</v>
      </c>
      <c r="S9748" s="14">
        <f t="shared" si="2"/>
        <v>28.125</v>
      </c>
      <c r="T9748" s="14">
        <f t="shared" si="3"/>
        <v>0.1111111111</v>
      </c>
      <c r="U9748" s="15" t="str">
        <f>vlookup(F9748,'Sub categories'!$A:$C,3,False)</f>
        <v>Art</v>
      </c>
      <c r="V9748" s="16">
        <f t="shared" si="4"/>
        <v>9</v>
      </c>
      <c r="W9748" s="17">
        <f t="array" ref="W9748">INDEX(shipping_prices!$C$1:$F10975,MATCH(I9748,shipping_prices!$A$1:$A10975,0),MATCH(M9748,shipping_prices!$C$1:$F$1,0))</f>
        <v>11.14</v>
      </c>
      <c r="X9748" s="15" t="str">
        <f t="shared" si="5"/>
        <v>Xylona PreisPasadenaTexas</v>
      </c>
      <c r="Y9748" s="15" t="str">
        <f t="shared" si="6"/>
        <v>Low</v>
      </c>
    </row>
    <row r="9749" hidden="1">
      <c r="A9749" s="1">
        <v>43444.0</v>
      </c>
      <c r="B9749" s="2" t="s">
        <v>8311</v>
      </c>
      <c r="C9749" s="2">
        <v>6.0</v>
      </c>
      <c r="D9749" s="2" t="s">
        <v>965</v>
      </c>
      <c r="E9749" s="2" t="s">
        <v>27</v>
      </c>
      <c r="F9749" s="2" t="s">
        <v>5119</v>
      </c>
      <c r="G9749" s="2" t="s">
        <v>29</v>
      </c>
      <c r="H9749" s="2" t="s">
        <v>79</v>
      </c>
      <c r="I9749" s="2" t="s">
        <v>480</v>
      </c>
      <c r="J9749" s="2" t="s">
        <v>76</v>
      </c>
      <c r="K9749" s="2" t="s">
        <v>77</v>
      </c>
      <c r="L9749" s="10">
        <v>43453.0</v>
      </c>
      <c r="M9749" s="2" t="s">
        <v>34</v>
      </c>
      <c r="N9749" s="11">
        <v>0.2</v>
      </c>
      <c r="O9749" s="12">
        <v>-27.0</v>
      </c>
      <c r="P9749" s="13">
        <v>-0.16</v>
      </c>
      <c r="Q9749" s="13">
        <v>168.0</v>
      </c>
      <c r="R9749" s="13">
        <f t="shared" si="1"/>
        <v>210</v>
      </c>
      <c r="S9749" s="14">
        <f t="shared" si="2"/>
        <v>35</v>
      </c>
      <c r="T9749" s="14">
        <f t="shared" si="3"/>
        <v>-0.1607142857</v>
      </c>
      <c r="U9749" s="15" t="str">
        <f>vlookup(F9749,'Sub categories'!$A:$C,3,False)</f>
        <v>Accessories</v>
      </c>
      <c r="V9749" s="16">
        <f t="shared" si="4"/>
        <v>9</v>
      </c>
      <c r="W9749" s="17">
        <f t="array" ref="W9749">INDEX(shipping_prices!$C$1:$F10976,MATCH(I9749,shipping_prices!$A$1:$A10976,0),MATCH(M9749,shipping_prices!$C$1:$F$1,0))</f>
        <v>11.14</v>
      </c>
      <c r="X9749" s="15" t="str">
        <f t="shared" si="5"/>
        <v>Xylona PreisPasadenaTexas</v>
      </c>
      <c r="Y9749" s="15" t="str">
        <f t="shared" si="6"/>
        <v>loss</v>
      </c>
    </row>
    <row r="9750" hidden="1">
      <c r="A9750" s="1">
        <v>43444.0</v>
      </c>
      <c r="B9750" s="2" t="s">
        <v>8312</v>
      </c>
      <c r="C9750" s="2">
        <v>4.0</v>
      </c>
      <c r="D9750" s="2" t="s">
        <v>3497</v>
      </c>
      <c r="E9750" s="2" t="s">
        <v>37</v>
      </c>
      <c r="F9750" s="2" t="s">
        <v>1448</v>
      </c>
      <c r="G9750" s="2" t="s">
        <v>39</v>
      </c>
      <c r="H9750" s="2" t="s">
        <v>146</v>
      </c>
      <c r="I9750" s="2" t="s">
        <v>169</v>
      </c>
      <c r="J9750" s="2" t="s">
        <v>42</v>
      </c>
      <c r="K9750" s="2" t="s">
        <v>43</v>
      </c>
      <c r="L9750" s="10">
        <v>43446.0</v>
      </c>
      <c r="M9750" s="2" t="s">
        <v>142</v>
      </c>
      <c r="N9750" s="11">
        <v>0.2</v>
      </c>
      <c r="O9750" s="12">
        <v>5.0</v>
      </c>
      <c r="P9750" s="13">
        <v>0.35</v>
      </c>
      <c r="Q9750" s="13">
        <v>14.0</v>
      </c>
      <c r="R9750" s="13">
        <f t="shared" si="1"/>
        <v>17.5</v>
      </c>
      <c r="S9750" s="14">
        <f t="shared" si="2"/>
        <v>4.375</v>
      </c>
      <c r="T9750" s="14">
        <f t="shared" si="3"/>
        <v>0.3571428571</v>
      </c>
      <c r="U9750" s="15" t="str">
        <f>vlookup(F9750,'Sub categories'!$A:$C,3,False)</f>
        <v>Binders</v>
      </c>
      <c r="V9750" s="16">
        <f t="shared" si="4"/>
        <v>2</v>
      </c>
      <c r="W9750" s="17">
        <f t="array" ref="W9750">INDEX(shipping_prices!$C$1:$F10977,MATCH(I9750,shipping_prices!$A$1:$A10977,0),MATCH(M9750,shipping_prices!$C$1:$F$1,0))</f>
        <v>18.39</v>
      </c>
      <c r="X9750" s="15" t="str">
        <f t="shared" si="5"/>
        <v>Jim EppLos AngelesCalifornia</v>
      </c>
      <c r="Y9750" s="15" t="str">
        <f t="shared" si="6"/>
        <v>Low</v>
      </c>
    </row>
    <row r="9751">
      <c r="A9751" s="1">
        <v>43444.0</v>
      </c>
      <c r="B9751" s="2" t="s">
        <v>8313</v>
      </c>
      <c r="C9751" s="2">
        <v>2.0</v>
      </c>
      <c r="D9751" s="2" t="s">
        <v>799</v>
      </c>
      <c r="E9751" s="2" t="s">
        <v>37</v>
      </c>
      <c r="F9751" s="2" t="s">
        <v>1708</v>
      </c>
      <c r="G9751" s="2" t="s">
        <v>45</v>
      </c>
      <c r="H9751" s="2" t="s">
        <v>1709</v>
      </c>
      <c r="I9751" s="2" t="s">
        <v>6845</v>
      </c>
      <c r="J9751" s="2" t="s">
        <v>97</v>
      </c>
      <c r="K9751" s="2" t="s">
        <v>77</v>
      </c>
      <c r="L9751" s="10">
        <v>43449.0</v>
      </c>
      <c r="M9751" s="2" t="s">
        <v>34</v>
      </c>
      <c r="N9751" s="11">
        <v>0.0</v>
      </c>
      <c r="O9751" s="12">
        <v>71.0</v>
      </c>
      <c r="P9751" s="13">
        <v>0.26</v>
      </c>
      <c r="Q9751" s="13">
        <v>274.0</v>
      </c>
      <c r="R9751" s="13">
        <f t="shared" si="1"/>
        <v>274</v>
      </c>
      <c r="S9751" s="14">
        <f t="shared" si="2"/>
        <v>137</v>
      </c>
      <c r="T9751" s="14">
        <f t="shared" si="3"/>
        <v>0.2591240876</v>
      </c>
      <c r="U9751" s="15" t="str">
        <f>vlookup(F9751,'Sub categories'!$A:$C,3,False)</f>
        <v>Furnishings</v>
      </c>
      <c r="V9751" s="16">
        <f t="shared" si="4"/>
        <v>5</v>
      </c>
      <c r="W9751" s="17">
        <f t="array" ref="W9751">INDEX(shipping_prices!$C$1:$F10978,MATCH(I9751,shipping_prices!$A$1:$A10978,0),MATCH(M9751,shipping_prices!$C$1:$F$1,0))</f>
        <v>12.91</v>
      </c>
      <c r="X9751" s="15" t="str">
        <f t="shared" si="5"/>
        <v>Nicole HansenOak ParkMichigan</v>
      </c>
      <c r="Y9751" s="15" t="str">
        <f t="shared" si="6"/>
        <v>High</v>
      </c>
    </row>
    <row r="9752">
      <c r="A9752" s="1">
        <v>43444.0</v>
      </c>
      <c r="B9752" s="2" t="s">
        <v>8313</v>
      </c>
      <c r="C9752" s="2">
        <v>3.0</v>
      </c>
      <c r="D9752" s="2" t="s">
        <v>799</v>
      </c>
      <c r="E9752" s="2" t="s">
        <v>37</v>
      </c>
      <c r="F9752" s="2" t="s">
        <v>2258</v>
      </c>
      <c r="G9752" s="2" t="s">
        <v>45</v>
      </c>
      <c r="H9752" s="2" t="s">
        <v>306</v>
      </c>
      <c r="I9752" s="2" t="s">
        <v>6845</v>
      </c>
      <c r="J9752" s="2" t="s">
        <v>97</v>
      </c>
      <c r="K9752" s="2" t="s">
        <v>77</v>
      </c>
      <c r="L9752" s="10">
        <v>43449.0</v>
      </c>
      <c r="M9752" s="2" t="s">
        <v>34</v>
      </c>
      <c r="N9752" s="11">
        <v>0.0</v>
      </c>
      <c r="O9752" s="12">
        <v>80.0</v>
      </c>
      <c r="P9752" s="13">
        <v>0.26</v>
      </c>
      <c r="Q9752" s="13">
        <v>307.0</v>
      </c>
      <c r="R9752" s="13">
        <f t="shared" si="1"/>
        <v>307</v>
      </c>
      <c r="S9752" s="14">
        <f t="shared" si="2"/>
        <v>102.3333333</v>
      </c>
      <c r="T9752" s="14">
        <f t="shared" si="3"/>
        <v>0.2605863192</v>
      </c>
      <c r="U9752" s="15" t="str">
        <f>vlookup(F9752,'Sub categories'!$A:$C,3,False)</f>
        <v>Furnishings</v>
      </c>
      <c r="V9752" s="16">
        <f t="shared" si="4"/>
        <v>5</v>
      </c>
      <c r="W9752" s="17">
        <f t="array" ref="W9752">INDEX(shipping_prices!$C$1:$F10979,MATCH(I9752,shipping_prices!$A$1:$A10979,0),MATCH(M9752,shipping_prices!$C$1:$F$1,0))</f>
        <v>12.91</v>
      </c>
      <c r="X9752" s="15" t="str">
        <f t="shared" si="5"/>
        <v>Nicole HansenOak ParkMichigan</v>
      </c>
      <c r="Y9752" s="15" t="str">
        <f t="shared" si="6"/>
        <v>High</v>
      </c>
    </row>
    <row r="9753" hidden="1">
      <c r="A9753" s="1">
        <v>43445.0</v>
      </c>
      <c r="B9753" s="2" t="s">
        <v>8314</v>
      </c>
      <c r="C9753" s="2">
        <v>4.0</v>
      </c>
      <c r="D9753" s="2" t="s">
        <v>1589</v>
      </c>
      <c r="E9753" s="2" t="s">
        <v>49</v>
      </c>
      <c r="F9753" s="2" t="s">
        <v>2680</v>
      </c>
      <c r="G9753" s="2" t="s">
        <v>39</v>
      </c>
      <c r="H9753" s="2" t="s">
        <v>51</v>
      </c>
      <c r="I9753" s="2" t="s">
        <v>41</v>
      </c>
      <c r="J9753" s="2" t="s">
        <v>42</v>
      </c>
      <c r="K9753" s="2" t="s">
        <v>43</v>
      </c>
      <c r="L9753" s="10">
        <v>43451.0</v>
      </c>
      <c r="M9753" s="2" t="s">
        <v>34</v>
      </c>
      <c r="N9753" s="11">
        <v>0.0</v>
      </c>
      <c r="O9753" s="12">
        <v>80.0</v>
      </c>
      <c r="P9753" s="13">
        <v>0.49</v>
      </c>
      <c r="Q9753" s="13">
        <v>164.0</v>
      </c>
      <c r="R9753" s="13">
        <f t="shared" si="1"/>
        <v>164</v>
      </c>
      <c r="S9753" s="14">
        <f t="shared" si="2"/>
        <v>41</v>
      </c>
      <c r="T9753" s="14">
        <f t="shared" si="3"/>
        <v>0.487804878</v>
      </c>
      <c r="U9753" s="15" t="str">
        <f>vlookup(F9753,'Sub categories'!$A:$C,3,False)</f>
        <v>Paper</v>
      </c>
      <c r="V9753" s="16">
        <f t="shared" si="4"/>
        <v>6</v>
      </c>
      <c r="W9753" s="17">
        <f t="array" ref="W9753">INDEX(shipping_prices!$C$1:$F10980,MATCH(I9753,shipping_prices!$A$1:$A10980,0),MATCH(M9753,shipping_prices!$C$1:$F$1,0))</f>
        <v>10.99</v>
      </c>
      <c r="X9753" s="15" t="str">
        <f t="shared" si="5"/>
        <v>Alan DominguezSan FranciscoCalifornia</v>
      </c>
      <c r="Y9753" s="15" t="str">
        <f t="shared" si="6"/>
        <v>High</v>
      </c>
    </row>
    <row r="9754" hidden="1">
      <c r="A9754" s="1">
        <v>43445.0</v>
      </c>
      <c r="B9754" s="2" t="s">
        <v>8315</v>
      </c>
      <c r="C9754" s="2">
        <v>3.0</v>
      </c>
      <c r="D9754" s="2" t="s">
        <v>3675</v>
      </c>
      <c r="E9754" s="2" t="s">
        <v>49</v>
      </c>
      <c r="F9754" s="2" t="s">
        <v>4288</v>
      </c>
      <c r="G9754" s="2" t="s">
        <v>39</v>
      </c>
      <c r="H9754" s="2" t="s">
        <v>95</v>
      </c>
      <c r="I9754" s="2" t="s">
        <v>31</v>
      </c>
      <c r="J9754" s="2" t="s">
        <v>32</v>
      </c>
      <c r="K9754" s="2" t="s">
        <v>33</v>
      </c>
      <c r="L9754" s="10">
        <v>43449.0</v>
      </c>
      <c r="M9754" s="2" t="s">
        <v>34</v>
      </c>
      <c r="N9754" s="11">
        <v>0.0</v>
      </c>
      <c r="O9754" s="12">
        <v>8.0</v>
      </c>
      <c r="P9754" s="13">
        <v>0.45</v>
      </c>
      <c r="Q9754" s="13">
        <v>17.0</v>
      </c>
      <c r="R9754" s="13">
        <f t="shared" si="1"/>
        <v>17</v>
      </c>
      <c r="S9754" s="14">
        <f t="shared" si="2"/>
        <v>5.666666667</v>
      </c>
      <c r="T9754" s="14">
        <f t="shared" si="3"/>
        <v>0.4705882353</v>
      </c>
      <c r="U9754" s="15" t="str">
        <f>vlookup(F9754,'Sub categories'!$A:$C,3,False)</f>
        <v>Paper</v>
      </c>
      <c r="V9754" s="16">
        <f t="shared" si="4"/>
        <v>4</v>
      </c>
      <c r="W9754" s="17">
        <f t="array" ref="W9754">INDEX(shipping_prices!$C$1:$F10981,MATCH(I9754,shipping_prices!$A$1:$A10981,0),MATCH(M9754,shipping_prices!$C$1:$F$1,0))</f>
        <v>10.09</v>
      </c>
      <c r="X9754" s="15" t="str">
        <f t="shared" si="5"/>
        <v>Cyra ReitenNew York CityNew York</v>
      </c>
      <c r="Y9754" s="15" t="str">
        <f t="shared" si="6"/>
        <v>Low</v>
      </c>
    </row>
    <row r="9755" hidden="1">
      <c r="A9755" s="1">
        <v>43445.0</v>
      </c>
      <c r="B9755" s="2" t="s">
        <v>8315</v>
      </c>
      <c r="C9755" s="2">
        <v>4.0</v>
      </c>
      <c r="D9755" s="2" t="s">
        <v>3675</v>
      </c>
      <c r="E9755" s="2" t="s">
        <v>49</v>
      </c>
      <c r="F9755" s="2" t="s">
        <v>2057</v>
      </c>
      <c r="G9755" s="2" t="s">
        <v>29</v>
      </c>
      <c r="H9755" s="2" t="s">
        <v>220</v>
      </c>
      <c r="I9755" s="2" t="s">
        <v>31</v>
      </c>
      <c r="J9755" s="2" t="s">
        <v>32</v>
      </c>
      <c r="K9755" s="2" t="s">
        <v>33</v>
      </c>
      <c r="L9755" s="10">
        <v>43449.0</v>
      </c>
      <c r="M9755" s="2" t="s">
        <v>34</v>
      </c>
      <c r="N9755" s="11">
        <v>0.0</v>
      </c>
      <c r="O9755" s="12">
        <v>115.0</v>
      </c>
      <c r="P9755" s="13">
        <v>0.36</v>
      </c>
      <c r="Q9755" s="13">
        <v>320.0</v>
      </c>
      <c r="R9755" s="13">
        <f t="shared" si="1"/>
        <v>320</v>
      </c>
      <c r="S9755" s="14">
        <f t="shared" si="2"/>
        <v>80</v>
      </c>
      <c r="T9755" s="14">
        <f t="shared" si="3"/>
        <v>0.359375</v>
      </c>
      <c r="U9755" s="15" t="str">
        <f>vlookup(F9755,'Sub categories'!$A:$C,3,False)</f>
        <v>Accessories</v>
      </c>
      <c r="V9755" s="16">
        <f t="shared" si="4"/>
        <v>4</v>
      </c>
      <c r="W9755" s="17">
        <f t="array" ref="W9755">INDEX(shipping_prices!$C$1:$F10982,MATCH(I9755,shipping_prices!$A$1:$A10982,0),MATCH(M9755,shipping_prices!$C$1:$F$1,0))</f>
        <v>10.09</v>
      </c>
      <c r="X9755" s="15" t="str">
        <f t="shared" si="5"/>
        <v>Cyra ReitenNew York CityNew York</v>
      </c>
      <c r="Y9755" s="15" t="str">
        <f t="shared" si="6"/>
        <v>High</v>
      </c>
    </row>
    <row r="9756" hidden="1">
      <c r="A9756" s="1">
        <v>43445.0</v>
      </c>
      <c r="B9756" s="2" t="s">
        <v>8315</v>
      </c>
      <c r="C9756" s="2">
        <v>3.0</v>
      </c>
      <c r="D9756" s="2" t="s">
        <v>3675</v>
      </c>
      <c r="E9756" s="2" t="s">
        <v>49</v>
      </c>
      <c r="F9756" s="2" t="s">
        <v>1167</v>
      </c>
      <c r="G9756" s="2" t="s">
        <v>39</v>
      </c>
      <c r="H9756" s="2" t="s">
        <v>222</v>
      </c>
      <c r="I9756" s="2" t="s">
        <v>31</v>
      </c>
      <c r="J9756" s="2" t="s">
        <v>32</v>
      </c>
      <c r="K9756" s="2" t="s">
        <v>33</v>
      </c>
      <c r="L9756" s="10">
        <v>43449.0</v>
      </c>
      <c r="M9756" s="2" t="s">
        <v>34</v>
      </c>
      <c r="N9756" s="11">
        <v>0.0</v>
      </c>
      <c r="O9756" s="12">
        <v>10.0</v>
      </c>
      <c r="P9756" s="13">
        <v>0.03</v>
      </c>
      <c r="Q9756" s="13">
        <v>345.0</v>
      </c>
      <c r="R9756" s="13">
        <f t="shared" si="1"/>
        <v>345</v>
      </c>
      <c r="S9756" s="14">
        <f t="shared" si="2"/>
        <v>115</v>
      </c>
      <c r="T9756" s="14">
        <f t="shared" si="3"/>
        <v>0.02898550725</v>
      </c>
      <c r="U9756" s="15" t="str">
        <f>vlookup(F9756,'Sub categories'!$A:$C,3,False)</f>
        <v>Storage</v>
      </c>
      <c r="V9756" s="16">
        <f t="shared" si="4"/>
        <v>4</v>
      </c>
      <c r="W9756" s="17">
        <f t="array" ref="W9756">INDEX(shipping_prices!$C$1:$F10983,MATCH(I9756,shipping_prices!$A$1:$A10983,0),MATCH(M9756,shipping_prices!$C$1:$F$1,0))</f>
        <v>10.09</v>
      </c>
      <c r="X9756" s="15" t="str">
        <f t="shared" si="5"/>
        <v>Cyra ReitenNew York CityNew York</v>
      </c>
      <c r="Y9756" s="15" t="str">
        <f t="shared" si="6"/>
        <v>Low</v>
      </c>
    </row>
    <row r="9757">
      <c r="A9757" s="1">
        <v>43445.0</v>
      </c>
      <c r="B9757" s="2" t="s">
        <v>8316</v>
      </c>
      <c r="C9757" s="2">
        <v>2.0</v>
      </c>
      <c r="D9757" s="2" t="s">
        <v>686</v>
      </c>
      <c r="E9757" s="2" t="s">
        <v>37</v>
      </c>
      <c r="F9757" s="2" t="s">
        <v>189</v>
      </c>
      <c r="G9757" s="2" t="s">
        <v>45</v>
      </c>
      <c r="H9757" s="2" t="s">
        <v>79</v>
      </c>
      <c r="I9757" s="2" t="s">
        <v>5226</v>
      </c>
      <c r="J9757" s="2" t="s">
        <v>76</v>
      </c>
      <c r="K9757" s="2" t="s">
        <v>77</v>
      </c>
      <c r="L9757" s="10">
        <v>43452.0</v>
      </c>
      <c r="M9757" s="2" t="s">
        <v>34</v>
      </c>
      <c r="N9757" s="11">
        <v>0.3</v>
      </c>
      <c r="O9757" s="12">
        <v>-9.0</v>
      </c>
      <c r="P9757" s="13">
        <v>-0.03</v>
      </c>
      <c r="Q9757" s="13">
        <v>305.0</v>
      </c>
      <c r="R9757" s="13">
        <f t="shared" si="1"/>
        <v>435.7142857</v>
      </c>
      <c r="S9757" s="14">
        <f t="shared" si="2"/>
        <v>217.8571429</v>
      </c>
      <c r="T9757" s="14">
        <f t="shared" si="3"/>
        <v>-0.02950819672</v>
      </c>
      <c r="U9757" s="15" t="str">
        <f>vlookup(F9757,'Sub categories'!$A:$C,3,False)</f>
        <v>Chairs</v>
      </c>
      <c r="V9757" s="16">
        <f t="shared" si="4"/>
        <v>7</v>
      </c>
      <c r="W9757" s="17">
        <f t="array" ref="W9757">INDEX(shipping_prices!$C$1:$F10984,MATCH(I9757,shipping_prices!$A$1:$A10984,0),MATCH(M9757,shipping_prices!$C$1:$F$1,0))</f>
        <v>6.58</v>
      </c>
      <c r="X9757" s="15" t="str">
        <f t="shared" si="5"/>
        <v>Linda CazamiasSan AngeloTexas</v>
      </c>
      <c r="Y9757" s="15" t="str">
        <f t="shared" si="6"/>
        <v>loss</v>
      </c>
    </row>
    <row r="9758" hidden="1">
      <c r="A9758" s="1">
        <v>43445.0</v>
      </c>
      <c r="B9758" s="2" t="s">
        <v>8317</v>
      </c>
      <c r="C9758" s="2">
        <v>3.0</v>
      </c>
      <c r="D9758" s="2" t="s">
        <v>3425</v>
      </c>
      <c r="E9758" s="2" t="s">
        <v>49</v>
      </c>
      <c r="F9758" s="2" t="s">
        <v>7096</v>
      </c>
      <c r="G9758" s="2" t="s">
        <v>39</v>
      </c>
      <c r="H9758" s="2" t="s">
        <v>1002</v>
      </c>
      <c r="I9758" s="2" t="s">
        <v>41</v>
      </c>
      <c r="J9758" s="2" t="s">
        <v>42</v>
      </c>
      <c r="K9758" s="2" t="s">
        <v>43</v>
      </c>
      <c r="L9758" s="10">
        <v>43457.0</v>
      </c>
      <c r="M9758" s="2" t="s">
        <v>34</v>
      </c>
      <c r="N9758" s="11">
        <v>0.0</v>
      </c>
      <c r="O9758" s="12">
        <v>12.0</v>
      </c>
      <c r="P9758" s="13">
        <v>0.3</v>
      </c>
      <c r="Q9758" s="13">
        <v>41.0</v>
      </c>
      <c r="R9758" s="13">
        <f t="shared" si="1"/>
        <v>41</v>
      </c>
      <c r="S9758" s="14">
        <f t="shared" si="2"/>
        <v>13.66666667</v>
      </c>
      <c r="T9758" s="14">
        <f t="shared" si="3"/>
        <v>0.2926829268</v>
      </c>
      <c r="U9758" s="15" t="str">
        <f>vlookup(F9758,'Sub categories'!$A:$C,3,False)</f>
        <v>Appliances</v>
      </c>
      <c r="V9758" s="16">
        <f t="shared" si="4"/>
        <v>12</v>
      </c>
      <c r="W9758" s="17">
        <f t="array" ref="W9758">INDEX(shipping_prices!$C$1:$F10985,MATCH(I9758,shipping_prices!$A$1:$A10985,0),MATCH(M9758,shipping_prices!$C$1:$F$1,0))</f>
        <v>10.99</v>
      </c>
      <c r="X9758" s="15" t="str">
        <f t="shared" si="5"/>
        <v>Jesus OcampoSan FranciscoCalifornia</v>
      </c>
      <c r="Y9758" s="15" t="str">
        <f t="shared" si="6"/>
        <v>Low</v>
      </c>
    </row>
    <row r="9759" hidden="1">
      <c r="A9759" s="1">
        <v>43445.0</v>
      </c>
      <c r="B9759" s="2" t="s">
        <v>8318</v>
      </c>
      <c r="C9759" s="2">
        <v>6.0</v>
      </c>
      <c r="D9759" s="2" t="s">
        <v>1105</v>
      </c>
      <c r="E9759" s="2" t="s">
        <v>49</v>
      </c>
      <c r="F9759" s="2" t="s">
        <v>1027</v>
      </c>
      <c r="G9759" s="2" t="s">
        <v>39</v>
      </c>
      <c r="H9759" s="2" t="s">
        <v>1028</v>
      </c>
      <c r="I9759" s="2" t="s">
        <v>31</v>
      </c>
      <c r="J9759" s="2" t="s">
        <v>32</v>
      </c>
      <c r="K9759" s="2" t="s">
        <v>33</v>
      </c>
      <c r="L9759" s="10">
        <v>43446.0</v>
      </c>
      <c r="M9759" s="2" t="s">
        <v>142</v>
      </c>
      <c r="N9759" s="11">
        <v>0.2</v>
      </c>
      <c r="O9759" s="12">
        <v>12.0</v>
      </c>
      <c r="P9759" s="13">
        <v>0.31</v>
      </c>
      <c r="Q9759" s="13">
        <v>37.0</v>
      </c>
      <c r="R9759" s="13">
        <f t="shared" si="1"/>
        <v>46.25</v>
      </c>
      <c r="S9759" s="14">
        <f t="shared" si="2"/>
        <v>7.708333333</v>
      </c>
      <c r="T9759" s="14">
        <f t="shared" si="3"/>
        <v>0.3243243243</v>
      </c>
      <c r="U9759" s="15" t="str">
        <f>vlookup(F9759,'Sub categories'!$A:$C,3,False)</f>
        <v>Binders</v>
      </c>
      <c r="V9759" s="16">
        <f t="shared" si="4"/>
        <v>1</v>
      </c>
      <c r="W9759" s="17">
        <f t="array" ref="W9759">INDEX(shipping_prices!$C$1:$F10986,MATCH(I9759,shipping_prices!$A$1:$A10986,0),MATCH(M9759,shipping_prices!$C$1:$F$1,0))</f>
        <v>23.55</v>
      </c>
      <c r="X9759" s="15" t="str">
        <f t="shared" si="5"/>
        <v>Mathew ReeseNew York CityNew York</v>
      </c>
      <c r="Y9759" s="15" t="str">
        <f t="shared" si="6"/>
        <v>Low</v>
      </c>
    </row>
    <row r="9760" hidden="1">
      <c r="A9760" s="1">
        <v>43445.0</v>
      </c>
      <c r="B9760" s="2" t="s">
        <v>8318</v>
      </c>
      <c r="C9760" s="2">
        <v>8.0</v>
      </c>
      <c r="D9760" s="2" t="s">
        <v>1105</v>
      </c>
      <c r="E9760" s="2" t="s">
        <v>49</v>
      </c>
      <c r="F9760" s="2" t="s">
        <v>2564</v>
      </c>
      <c r="G9760" s="2" t="s">
        <v>39</v>
      </c>
      <c r="H9760" s="2" t="s">
        <v>2565</v>
      </c>
      <c r="I9760" s="2" t="s">
        <v>31</v>
      </c>
      <c r="J9760" s="2" t="s">
        <v>32</v>
      </c>
      <c r="K9760" s="2" t="s">
        <v>33</v>
      </c>
      <c r="L9760" s="10">
        <v>43446.0</v>
      </c>
      <c r="M9760" s="2" t="s">
        <v>142</v>
      </c>
      <c r="N9760" s="11">
        <v>0.0</v>
      </c>
      <c r="O9760" s="12">
        <v>17.0</v>
      </c>
      <c r="P9760" s="13">
        <v>0.26</v>
      </c>
      <c r="Q9760" s="13">
        <v>64.0</v>
      </c>
      <c r="R9760" s="13">
        <f t="shared" si="1"/>
        <v>64</v>
      </c>
      <c r="S9760" s="14">
        <f t="shared" si="2"/>
        <v>8</v>
      </c>
      <c r="T9760" s="14">
        <f t="shared" si="3"/>
        <v>0.265625</v>
      </c>
      <c r="U9760" s="15" t="str">
        <f>vlookup(F9760,'Sub categories'!$A:$C,3,False)</f>
        <v>Storage</v>
      </c>
      <c r="V9760" s="16">
        <f t="shared" si="4"/>
        <v>1</v>
      </c>
      <c r="W9760" s="17">
        <f t="array" ref="W9760">INDEX(shipping_prices!$C$1:$F10987,MATCH(I9760,shipping_prices!$A$1:$A10987,0),MATCH(M9760,shipping_prices!$C$1:$F$1,0))</f>
        <v>23.55</v>
      </c>
      <c r="X9760" s="15" t="str">
        <f t="shared" si="5"/>
        <v>Mathew ReeseNew York CityNew York</v>
      </c>
      <c r="Y9760" s="15" t="str">
        <f t="shared" si="6"/>
        <v>Low</v>
      </c>
    </row>
    <row r="9761" hidden="1">
      <c r="A9761" s="1">
        <v>43445.0</v>
      </c>
      <c r="B9761" s="2" t="s">
        <v>8318</v>
      </c>
      <c r="C9761" s="2">
        <v>3.0</v>
      </c>
      <c r="D9761" s="2" t="s">
        <v>1105</v>
      </c>
      <c r="E9761" s="2" t="s">
        <v>49</v>
      </c>
      <c r="F9761" s="2" t="s">
        <v>1394</v>
      </c>
      <c r="G9761" s="2" t="s">
        <v>29</v>
      </c>
      <c r="H9761" s="2" t="s">
        <v>79</v>
      </c>
      <c r="I9761" s="2" t="s">
        <v>31</v>
      </c>
      <c r="J9761" s="2" t="s">
        <v>32</v>
      </c>
      <c r="K9761" s="2" t="s">
        <v>33</v>
      </c>
      <c r="L9761" s="10">
        <v>43446.0</v>
      </c>
      <c r="M9761" s="2" t="s">
        <v>142</v>
      </c>
      <c r="N9761" s="11">
        <v>0.0</v>
      </c>
      <c r="O9761" s="12">
        <v>101.0</v>
      </c>
      <c r="P9761" s="13">
        <v>0.29</v>
      </c>
      <c r="Q9761" s="13">
        <v>348.0</v>
      </c>
      <c r="R9761" s="13">
        <f t="shared" si="1"/>
        <v>348</v>
      </c>
      <c r="S9761" s="14">
        <f t="shared" si="2"/>
        <v>116</v>
      </c>
      <c r="T9761" s="14">
        <f t="shared" si="3"/>
        <v>0.2902298851</v>
      </c>
      <c r="U9761" s="15" t="str">
        <f>vlookup(F9761,'Sub categories'!$A:$C,3,False)</f>
        <v>Phones</v>
      </c>
      <c r="V9761" s="16">
        <f t="shared" si="4"/>
        <v>1</v>
      </c>
      <c r="W9761" s="17">
        <f t="array" ref="W9761">INDEX(shipping_prices!$C$1:$F10988,MATCH(I9761,shipping_prices!$A$1:$A10988,0),MATCH(M9761,shipping_prices!$C$1:$F$1,0))</f>
        <v>23.55</v>
      </c>
      <c r="X9761" s="15" t="str">
        <f t="shared" si="5"/>
        <v>Mathew ReeseNew York CityNew York</v>
      </c>
      <c r="Y9761" s="15" t="str">
        <f t="shared" si="6"/>
        <v>High</v>
      </c>
    </row>
    <row r="9762" hidden="1">
      <c r="A9762" s="1">
        <v>43445.0</v>
      </c>
      <c r="B9762" s="2" t="s">
        <v>8319</v>
      </c>
      <c r="C9762" s="2">
        <v>5.0</v>
      </c>
      <c r="D9762" s="2" t="s">
        <v>2038</v>
      </c>
      <c r="E9762" s="2" t="s">
        <v>49</v>
      </c>
      <c r="F9762" s="2" t="s">
        <v>3589</v>
      </c>
      <c r="G9762" s="2" t="s">
        <v>29</v>
      </c>
      <c r="H9762" s="2" t="s">
        <v>408</v>
      </c>
      <c r="I9762" s="2" t="s">
        <v>41</v>
      </c>
      <c r="J9762" s="2" t="s">
        <v>42</v>
      </c>
      <c r="K9762" s="2" t="s">
        <v>43</v>
      </c>
      <c r="L9762" s="10">
        <v>43455.0</v>
      </c>
      <c r="M9762" s="2" t="s">
        <v>34</v>
      </c>
      <c r="N9762" s="11">
        <v>0.0</v>
      </c>
      <c r="O9762" s="12">
        <v>22.0</v>
      </c>
      <c r="P9762" s="13">
        <v>0.21</v>
      </c>
      <c r="Q9762" s="13">
        <v>105.0</v>
      </c>
      <c r="R9762" s="13">
        <f t="shared" si="1"/>
        <v>105</v>
      </c>
      <c r="S9762" s="14">
        <f t="shared" si="2"/>
        <v>21</v>
      </c>
      <c r="T9762" s="14">
        <f t="shared" si="3"/>
        <v>0.2095238095</v>
      </c>
      <c r="U9762" s="15" t="str">
        <f>vlookup(F9762,'Sub categories'!$A:$C,3,False)</f>
        <v>Accessories</v>
      </c>
      <c r="V9762" s="16">
        <f t="shared" si="4"/>
        <v>10</v>
      </c>
      <c r="W9762" s="17">
        <f t="array" ref="W9762">INDEX(shipping_prices!$C$1:$F10989,MATCH(I9762,shipping_prices!$A$1:$A10989,0),MATCH(M9762,shipping_prices!$C$1:$F$1,0))</f>
        <v>10.99</v>
      </c>
      <c r="X9762" s="15" t="str">
        <f t="shared" si="5"/>
        <v>Tanja NorvellSan FranciscoCalifornia</v>
      </c>
      <c r="Y9762" s="15" t="str">
        <f t="shared" si="6"/>
        <v>Low</v>
      </c>
    </row>
    <row r="9763">
      <c r="A9763" s="1">
        <v>43445.0</v>
      </c>
      <c r="B9763" s="2" t="s">
        <v>8320</v>
      </c>
      <c r="C9763" s="2">
        <v>7.0</v>
      </c>
      <c r="D9763" s="2" t="s">
        <v>200</v>
      </c>
      <c r="E9763" s="2" t="s">
        <v>37</v>
      </c>
      <c r="F9763" s="2" t="s">
        <v>939</v>
      </c>
      <c r="G9763" s="2" t="s">
        <v>45</v>
      </c>
      <c r="H9763" s="2" t="s">
        <v>940</v>
      </c>
      <c r="I9763" s="2" t="s">
        <v>1359</v>
      </c>
      <c r="J9763" s="2" t="s">
        <v>64</v>
      </c>
      <c r="K9763" s="2" t="s">
        <v>43</v>
      </c>
      <c r="L9763" s="10">
        <v>43454.0</v>
      </c>
      <c r="M9763" s="2" t="s">
        <v>142</v>
      </c>
      <c r="N9763" s="11">
        <v>0.7</v>
      </c>
      <c r="O9763" s="12">
        <v>-357.0</v>
      </c>
      <c r="P9763" s="13">
        <v>-1.7</v>
      </c>
      <c r="Q9763" s="13">
        <v>210.0</v>
      </c>
      <c r="R9763" s="13">
        <f t="shared" si="1"/>
        <v>700</v>
      </c>
      <c r="S9763" s="14">
        <f t="shared" si="2"/>
        <v>100</v>
      </c>
      <c r="T9763" s="14">
        <f t="shared" si="3"/>
        <v>-1.7</v>
      </c>
      <c r="U9763" s="15" t="str">
        <f>vlookup(F9763,'Sub categories'!$A:$C,3,False)</f>
        <v>Bookcases</v>
      </c>
      <c r="V9763" s="16">
        <f t="shared" si="4"/>
        <v>9</v>
      </c>
      <c r="W9763" s="17">
        <f t="array" ref="W9763">INDEX(shipping_prices!$C$1:$F10990,MATCH(I9763,shipping_prices!$A$1:$A10990,0),MATCH(M9763,shipping_prices!$C$1:$F$1,0))</f>
        <v>20.49</v>
      </c>
      <c r="X9763" s="15" t="str">
        <f t="shared" si="5"/>
        <v>Todd SumrallPhoenixArizona</v>
      </c>
      <c r="Y9763" s="15" t="str">
        <f t="shared" si="6"/>
        <v>loss</v>
      </c>
    </row>
    <row r="9764" hidden="1">
      <c r="A9764" s="1">
        <v>43445.0</v>
      </c>
      <c r="B9764" s="2" t="s">
        <v>8321</v>
      </c>
      <c r="C9764" s="2">
        <v>1.0</v>
      </c>
      <c r="D9764" s="2" t="s">
        <v>4801</v>
      </c>
      <c r="E9764" s="2" t="s">
        <v>27</v>
      </c>
      <c r="F9764" s="2" t="s">
        <v>468</v>
      </c>
      <c r="G9764" s="2" t="s">
        <v>39</v>
      </c>
      <c r="H9764" s="2" t="s">
        <v>468</v>
      </c>
      <c r="I9764" s="2" t="s">
        <v>718</v>
      </c>
      <c r="J9764" s="2" t="s">
        <v>76</v>
      </c>
      <c r="K9764" s="2" t="s">
        <v>77</v>
      </c>
      <c r="L9764" s="10">
        <v>43449.0</v>
      </c>
      <c r="M9764" s="2" t="s">
        <v>90</v>
      </c>
      <c r="N9764" s="11">
        <v>0.2</v>
      </c>
      <c r="O9764" s="12">
        <v>0.0</v>
      </c>
      <c r="P9764" s="13">
        <v>-0.2</v>
      </c>
      <c r="Q9764" s="13">
        <v>2.0</v>
      </c>
      <c r="R9764" s="13">
        <f t="shared" si="1"/>
        <v>2.5</v>
      </c>
      <c r="S9764" s="14">
        <f t="shared" si="2"/>
        <v>2.5</v>
      </c>
      <c r="T9764" s="14">
        <f t="shared" si="3"/>
        <v>0</v>
      </c>
      <c r="U9764" s="15" t="str">
        <f>vlookup(F9764,'Sub categories'!$A:$C,3,False)</f>
        <v>Supplies</v>
      </c>
      <c r="V9764" s="16">
        <f t="shared" si="4"/>
        <v>4</v>
      </c>
      <c r="W9764" s="17">
        <f t="array" ref="W9764">INDEX(shipping_prices!$C$1:$F10991,MATCH(I9764,shipping_prices!$A$1:$A10991,0),MATCH(M9764,shipping_prices!$C$1:$F$1,0))</f>
        <v>7.66</v>
      </c>
      <c r="X9764" s="15" t="str">
        <f t="shared" si="5"/>
        <v>Charles McCrossinBrownsvilleTexas</v>
      </c>
      <c r="Y9764" s="15" t="str">
        <f t="shared" si="6"/>
        <v>loss</v>
      </c>
    </row>
    <row r="9765">
      <c r="A9765" s="1">
        <v>43445.0</v>
      </c>
      <c r="B9765" s="2" t="s">
        <v>8322</v>
      </c>
      <c r="C9765" s="2">
        <v>3.0</v>
      </c>
      <c r="D9765" s="2" t="s">
        <v>4522</v>
      </c>
      <c r="E9765" s="2" t="s">
        <v>27</v>
      </c>
      <c r="F9765" s="2" t="s">
        <v>3524</v>
      </c>
      <c r="G9765" s="2" t="s">
        <v>45</v>
      </c>
      <c r="H9765" s="2" t="s">
        <v>423</v>
      </c>
      <c r="I9765" s="2" t="s">
        <v>6498</v>
      </c>
      <c r="J9765" s="2" t="s">
        <v>76</v>
      </c>
      <c r="K9765" s="2" t="s">
        <v>77</v>
      </c>
      <c r="L9765" s="10">
        <v>43451.0</v>
      </c>
      <c r="M9765" s="2" t="s">
        <v>34</v>
      </c>
      <c r="N9765" s="11">
        <v>0.3</v>
      </c>
      <c r="O9765" s="12">
        <v>-53.0</v>
      </c>
      <c r="P9765" s="13">
        <v>-0.23</v>
      </c>
      <c r="Q9765" s="13">
        <v>233.0</v>
      </c>
      <c r="R9765" s="13">
        <f t="shared" si="1"/>
        <v>332.8571429</v>
      </c>
      <c r="S9765" s="14">
        <f t="shared" si="2"/>
        <v>110.952381</v>
      </c>
      <c r="T9765" s="14">
        <f t="shared" si="3"/>
        <v>-0.2274678112</v>
      </c>
      <c r="U9765" s="15" t="str">
        <f>vlookup(F9765,'Sub categories'!$A:$C,3,False)</f>
        <v>Chairs</v>
      </c>
      <c r="V9765" s="16">
        <f t="shared" si="4"/>
        <v>6</v>
      </c>
      <c r="W9765" s="17">
        <f t="array" ref="W9765">INDEX(shipping_prices!$C$1:$F10992,MATCH(I9765,shipping_prices!$A$1:$A10992,0),MATCH(M9765,shipping_prices!$C$1:$F$1,0))</f>
        <v>12.32</v>
      </c>
      <c r="X9765" s="15" t="str">
        <f t="shared" si="5"/>
        <v>Art FergusonCollege StationTexas</v>
      </c>
      <c r="Y9765" s="15" t="str">
        <f t="shared" si="6"/>
        <v>loss</v>
      </c>
    </row>
    <row r="9766" hidden="1">
      <c r="A9766" s="1">
        <v>43445.0</v>
      </c>
      <c r="B9766" s="2" t="s">
        <v>8323</v>
      </c>
      <c r="C9766" s="2">
        <v>6.0</v>
      </c>
      <c r="D9766" s="2" t="s">
        <v>2009</v>
      </c>
      <c r="E9766" s="2" t="s">
        <v>27</v>
      </c>
      <c r="F9766" s="2" t="s">
        <v>6246</v>
      </c>
      <c r="G9766" s="2" t="s">
        <v>39</v>
      </c>
      <c r="H9766" s="2" t="s">
        <v>51</v>
      </c>
      <c r="I9766" s="2" t="s">
        <v>31</v>
      </c>
      <c r="J9766" s="2" t="s">
        <v>32</v>
      </c>
      <c r="K9766" s="2" t="s">
        <v>33</v>
      </c>
      <c r="L9766" s="10">
        <v>43455.0</v>
      </c>
      <c r="M9766" s="2" t="s">
        <v>34</v>
      </c>
      <c r="N9766" s="11">
        <v>0.0</v>
      </c>
      <c r="O9766" s="12">
        <v>12.0</v>
      </c>
      <c r="P9766" s="13">
        <v>0.45</v>
      </c>
      <c r="Q9766" s="13">
        <v>26.0</v>
      </c>
      <c r="R9766" s="13">
        <f t="shared" si="1"/>
        <v>26</v>
      </c>
      <c r="S9766" s="14">
        <f t="shared" si="2"/>
        <v>4.333333333</v>
      </c>
      <c r="T9766" s="14">
        <f t="shared" si="3"/>
        <v>0.4615384615</v>
      </c>
      <c r="U9766" s="15" t="str">
        <f>vlookup(F9766,'Sub categories'!$A:$C,3,False)</f>
        <v>Paper</v>
      </c>
      <c r="V9766" s="16">
        <f t="shared" si="4"/>
        <v>10</v>
      </c>
      <c r="W9766" s="17">
        <f t="array" ref="W9766">INDEX(shipping_prices!$C$1:$F10993,MATCH(I9766,shipping_prices!$A$1:$A10993,0),MATCH(M9766,shipping_prices!$C$1:$F$1,0))</f>
        <v>10.09</v>
      </c>
      <c r="X9766" s="15" t="str">
        <f t="shared" si="5"/>
        <v>Erin CreightonNew York CityNew York</v>
      </c>
      <c r="Y9766" s="15" t="str">
        <f t="shared" si="6"/>
        <v>Low</v>
      </c>
    </row>
    <row r="9767" hidden="1">
      <c r="A9767" s="1">
        <v>43445.0</v>
      </c>
      <c r="B9767" s="2" t="s">
        <v>8324</v>
      </c>
      <c r="C9767" s="2">
        <v>5.0</v>
      </c>
      <c r="D9767" s="2" t="s">
        <v>2169</v>
      </c>
      <c r="E9767" s="2" t="s">
        <v>27</v>
      </c>
      <c r="F9767" s="2" t="s">
        <v>5092</v>
      </c>
      <c r="G9767" s="2" t="s">
        <v>29</v>
      </c>
      <c r="H9767" s="2" t="s">
        <v>503</v>
      </c>
      <c r="I9767" s="2" t="s">
        <v>4533</v>
      </c>
      <c r="J9767" s="2" t="s">
        <v>42</v>
      </c>
      <c r="K9767" s="2" t="s">
        <v>43</v>
      </c>
      <c r="L9767" s="10">
        <v>43446.0</v>
      </c>
      <c r="M9767" s="2" t="s">
        <v>34</v>
      </c>
      <c r="N9767" s="11">
        <v>0.2</v>
      </c>
      <c r="O9767" s="12">
        <v>1.0</v>
      </c>
      <c r="P9767" s="13">
        <v>0.06</v>
      </c>
      <c r="Q9767" s="13">
        <v>22.0</v>
      </c>
      <c r="R9767" s="13">
        <f t="shared" si="1"/>
        <v>27.5</v>
      </c>
      <c r="S9767" s="14">
        <f t="shared" si="2"/>
        <v>5.5</v>
      </c>
      <c r="T9767" s="14">
        <f t="shared" si="3"/>
        <v>0.04545454545</v>
      </c>
      <c r="U9767" s="15" t="str">
        <f>vlookup(F9767,'Sub categories'!$A:$C,3,False)</f>
        <v>Phones</v>
      </c>
      <c r="V9767" s="16">
        <f t="shared" si="4"/>
        <v>1</v>
      </c>
      <c r="W9767" s="17">
        <f t="array" ref="W9767">INDEX(shipping_prices!$C$1:$F10994,MATCH(I9767,shipping_prices!$A$1:$A10994,0),MATCH(M9767,shipping_prices!$C$1:$F$1,0))</f>
        <v>11.51</v>
      </c>
      <c r="X9767" s="15" t="str">
        <f t="shared" si="5"/>
        <v>Ken LonsdaleDublinCalifornia</v>
      </c>
      <c r="Y9767" s="15" t="str">
        <f t="shared" si="6"/>
        <v>Low</v>
      </c>
    </row>
    <row r="9768" hidden="1">
      <c r="A9768" s="1">
        <v>43445.0</v>
      </c>
      <c r="B9768" s="2" t="s">
        <v>8325</v>
      </c>
      <c r="C9768" s="2">
        <v>3.0</v>
      </c>
      <c r="D9768" s="2" t="s">
        <v>4487</v>
      </c>
      <c r="E9768" s="2" t="s">
        <v>37</v>
      </c>
      <c r="F9768" s="2" t="s">
        <v>7314</v>
      </c>
      <c r="G9768" s="2" t="s">
        <v>39</v>
      </c>
      <c r="H9768" s="2" t="s">
        <v>79</v>
      </c>
      <c r="I9768" s="2" t="s">
        <v>158</v>
      </c>
      <c r="J9768" s="2" t="s">
        <v>159</v>
      </c>
      <c r="K9768" s="2" t="s">
        <v>43</v>
      </c>
      <c r="L9768" s="10">
        <v>43447.0</v>
      </c>
      <c r="M9768" s="2" t="s">
        <v>90</v>
      </c>
      <c r="N9768" s="11">
        <v>0.0</v>
      </c>
      <c r="O9768" s="12">
        <v>5.0</v>
      </c>
      <c r="P9768" s="13">
        <v>0.29</v>
      </c>
      <c r="Q9768" s="13">
        <v>18.0</v>
      </c>
      <c r="R9768" s="13">
        <f t="shared" si="1"/>
        <v>18</v>
      </c>
      <c r="S9768" s="14">
        <f t="shared" si="2"/>
        <v>6</v>
      </c>
      <c r="T9768" s="14">
        <f t="shared" si="3"/>
        <v>0.2777777778</v>
      </c>
      <c r="U9768" s="15" t="str">
        <f>vlookup(F9768,'Sub categories'!$A:$C,3,False)</f>
        <v>Art</v>
      </c>
      <c r="V9768" s="16">
        <f t="shared" si="4"/>
        <v>2</v>
      </c>
      <c r="W9768" s="17">
        <f t="array" ref="W9768">INDEX(shipping_prices!$C$1:$F10995,MATCH(I9768,shipping_prices!$A$1:$A10995,0),MATCH(M9768,shipping_prices!$C$1:$F$1,0))</f>
        <v>3.06</v>
      </c>
      <c r="X9768" s="15" t="str">
        <f t="shared" si="5"/>
        <v>Ben PetermanSeattleWashington</v>
      </c>
      <c r="Y9768" s="15" t="str">
        <f t="shared" si="6"/>
        <v>Low</v>
      </c>
    </row>
    <row r="9769" hidden="1">
      <c r="A9769" s="1">
        <v>43445.0</v>
      </c>
      <c r="B9769" s="2" t="s">
        <v>8325</v>
      </c>
      <c r="C9769" s="2">
        <v>3.0</v>
      </c>
      <c r="D9769" s="2" t="s">
        <v>4487</v>
      </c>
      <c r="E9769" s="2" t="s">
        <v>37</v>
      </c>
      <c r="F9769" s="2" t="s">
        <v>1237</v>
      </c>
      <c r="G9769" s="2" t="s">
        <v>29</v>
      </c>
      <c r="H9769" s="2" t="s">
        <v>220</v>
      </c>
      <c r="I9769" s="2" t="s">
        <v>158</v>
      </c>
      <c r="J9769" s="2" t="s">
        <v>159</v>
      </c>
      <c r="K9769" s="2" t="s">
        <v>43</v>
      </c>
      <c r="L9769" s="10">
        <v>43447.0</v>
      </c>
      <c r="M9769" s="2" t="s">
        <v>90</v>
      </c>
      <c r="N9769" s="11">
        <v>0.0</v>
      </c>
      <c r="O9769" s="12">
        <v>5.0</v>
      </c>
      <c r="P9769" s="13">
        <v>0.1</v>
      </c>
      <c r="Q9769" s="13">
        <v>49.0</v>
      </c>
      <c r="R9769" s="13">
        <f t="shared" si="1"/>
        <v>49</v>
      </c>
      <c r="S9769" s="14">
        <f t="shared" si="2"/>
        <v>16.33333333</v>
      </c>
      <c r="T9769" s="14">
        <f t="shared" si="3"/>
        <v>0.1020408163</v>
      </c>
      <c r="U9769" s="15" t="str">
        <f>vlookup(F9769,'Sub categories'!$A:$C,3,False)</f>
        <v>Accessories</v>
      </c>
      <c r="V9769" s="16">
        <f t="shared" si="4"/>
        <v>2</v>
      </c>
      <c r="W9769" s="17">
        <f t="array" ref="W9769">INDEX(shipping_prices!$C$1:$F10996,MATCH(I9769,shipping_prices!$A$1:$A10996,0),MATCH(M9769,shipping_prices!$C$1:$F$1,0))</f>
        <v>3.06</v>
      </c>
      <c r="X9769" s="15" t="str">
        <f t="shared" si="5"/>
        <v>Ben PetermanSeattleWashington</v>
      </c>
      <c r="Y9769" s="15" t="str">
        <f t="shared" si="6"/>
        <v>Low</v>
      </c>
    </row>
    <row r="9770" hidden="1">
      <c r="A9770" s="1">
        <v>43445.0</v>
      </c>
      <c r="B9770" s="2" t="s">
        <v>8325</v>
      </c>
      <c r="C9770" s="2">
        <v>5.0</v>
      </c>
      <c r="D9770" s="2" t="s">
        <v>4487</v>
      </c>
      <c r="E9770" s="2" t="s">
        <v>37</v>
      </c>
      <c r="F9770" s="2" t="s">
        <v>4253</v>
      </c>
      <c r="G9770" s="2" t="s">
        <v>39</v>
      </c>
      <c r="H9770" s="2" t="s">
        <v>526</v>
      </c>
      <c r="I9770" s="2" t="s">
        <v>158</v>
      </c>
      <c r="J9770" s="2" t="s">
        <v>159</v>
      </c>
      <c r="K9770" s="2" t="s">
        <v>43</v>
      </c>
      <c r="L9770" s="10">
        <v>43447.0</v>
      </c>
      <c r="M9770" s="2" t="s">
        <v>90</v>
      </c>
      <c r="N9770" s="11">
        <v>0.0</v>
      </c>
      <c r="O9770" s="12">
        <v>39.0</v>
      </c>
      <c r="P9770" s="13">
        <v>0.12</v>
      </c>
      <c r="Q9770" s="13">
        <v>325.0</v>
      </c>
      <c r="R9770" s="13">
        <f t="shared" si="1"/>
        <v>325</v>
      </c>
      <c r="S9770" s="14">
        <f t="shared" si="2"/>
        <v>65</v>
      </c>
      <c r="T9770" s="14">
        <f t="shared" si="3"/>
        <v>0.12</v>
      </c>
      <c r="U9770" s="15" t="str">
        <f>vlookup(F9770,'Sub categories'!$A:$C,3,False)</f>
        <v>Storage</v>
      </c>
      <c r="V9770" s="16">
        <f t="shared" si="4"/>
        <v>2</v>
      </c>
      <c r="W9770" s="17">
        <f t="array" ref="W9770">INDEX(shipping_prices!$C$1:$F10997,MATCH(I9770,shipping_prices!$A$1:$A10997,0),MATCH(M9770,shipping_prices!$C$1:$F$1,0))</f>
        <v>3.06</v>
      </c>
      <c r="X9770" s="15" t="str">
        <f t="shared" si="5"/>
        <v>Ben PetermanSeattleWashington</v>
      </c>
      <c r="Y9770" s="15" t="str">
        <f t="shared" si="6"/>
        <v>High</v>
      </c>
    </row>
    <row r="9771" hidden="1">
      <c r="A9771" s="1">
        <v>43445.0</v>
      </c>
      <c r="B9771" s="2" t="s">
        <v>8326</v>
      </c>
      <c r="C9771" s="2">
        <v>5.0</v>
      </c>
      <c r="D9771" s="2" t="s">
        <v>1911</v>
      </c>
      <c r="E9771" s="2" t="s">
        <v>27</v>
      </c>
      <c r="F9771" s="2" t="s">
        <v>1093</v>
      </c>
      <c r="G9771" s="2" t="s">
        <v>39</v>
      </c>
      <c r="H9771" s="2" t="s">
        <v>216</v>
      </c>
      <c r="I9771" s="2" t="s">
        <v>169</v>
      </c>
      <c r="J9771" s="2" t="s">
        <v>42</v>
      </c>
      <c r="K9771" s="2" t="s">
        <v>43</v>
      </c>
      <c r="L9771" s="10">
        <v>43453.0</v>
      </c>
      <c r="M9771" s="2" t="s">
        <v>142</v>
      </c>
      <c r="N9771" s="11">
        <v>0.0</v>
      </c>
      <c r="O9771" s="12">
        <v>26.0</v>
      </c>
      <c r="P9771" s="13">
        <v>0.26</v>
      </c>
      <c r="Q9771" s="13">
        <v>99.0</v>
      </c>
      <c r="R9771" s="13">
        <f t="shared" si="1"/>
        <v>99</v>
      </c>
      <c r="S9771" s="14">
        <f t="shared" si="2"/>
        <v>19.8</v>
      </c>
      <c r="T9771" s="14">
        <f t="shared" si="3"/>
        <v>0.2626262626</v>
      </c>
      <c r="U9771" s="15" t="str">
        <f>vlookup(F9771,'Sub categories'!$A:$C,3,False)</f>
        <v>Art</v>
      </c>
      <c r="V9771" s="16">
        <f t="shared" si="4"/>
        <v>8</v>
      </c>
      <c r="W9771" s="17">
        <f t="array" ref="W9771">INDEX(shipping_prices!$C$1:$F10998,MATCH(I9771,shipping_prices!$A$1:$A10998,0),MATCH(M9771,shipping_prices!$C$1:$F$1,0))</f>
        <v>18.39</v>
      </c>
      <c r="X9771" s="15" t="str">
        <f t="shared" si="5"/>
        <v>Sonia CooleyLos AngelesCalifornia</v>
      </c>
      <c r="Y9771" s="15" t="str">
        <f t="shared" si="6"/>
        <v>Low</v>
      </c>
    </row>
    <row r="9772" hidden="1">
      <c r="A9772" s="1">
        <v>43445.0</v>
      </c>
      <c r="B9772" s="2" t="s">
        <v>8327</v>
      </c>
      <c r="C9772" s="2">
        <v>1.0</v>
      </c>
      <c r="D9772" s="2" t="s">
        <v>1078</v>
      </c>
      <c r="E9772" s="2" t="s">
        <v>49</v>
      </c>
      <c r="F9772" s="2" t="s">
        <v>2433</v>
      </c>
      <c r="G9772" s="2" t="s">
        <v>39</v>
      </c>
      <c r="H9772" s="2" t="s">
        <v>193</v>
      </c>
      <c r="I9772" s="2" t="s">
        <v>163</v>
      </c>
      <c r="J9772" s="2" t="s">
        <v>164</v>
      </c>
      <c r="K9772" s="2" t="s">
        <v>33</v>
      </c>
      <c r="L9772" s="10">
        <v>43454.0</v>
      </c>
      <c r="M9772" s="2" t="s">
        <v>34</v>
      </c>
      <c r="N9772" s="11">
        <v>0.7</v>
      </c>
      <c r="O9772" s="12">
        <v>-9.0</v>
      </c>
      <c r="P9772" s="13">
        <v>-0.7</v>
      </c>
      <c r="Q9772" s="13">
        <v>12.0</v>
      </c>
      <c r="R9772" s="13">
        <f t="shared" si="1"/>
        <v>40</v>
      </c>
      <c r="S9772" s="14">
        <f t="shared" si="2"/>
        <v>40</v>
      </c>
      <c r="T9772" s="14">
        <f t="shared" si="3"/>
        <v>-0.75</v>
      </c>
      <c r="U9772" s="15" t="str">
        <f>vlookup(F9772,'Sub categories'!$A:$C,3,False)</f>
        <v>Binders</v>
      </c>
      <c r="V9772" s="16">
        <f t="shared" si="4"/>
        <v>9</v>
      </c>
      <c r="W9772" s="17">
        <f t="array" ref="W9772">INDEX(shipping_prices!$C$1:$F10999,MATCH(I9772,shipping_prices!$A$1:$A10999,0),MATCH(M9772,shipping_prices!$C$1:$F$1,0))</f>
        <v>7.98</v>
      </c>
      <c r="X9772" s="15" t="str">
        <f t="shared" si="5"/>
        <v>Marc HarriganPhiladelphiaPennsylvania</v>
      </c>
      <c r="Y9772" s="15" t="str">
        <f t="shared" si="6"/>
        <v>loss</v>
      </c>
    </row>
    <row r="9773" hidden="1">
      <c r="A9773" s="1">
        <v>43445.0</v>
      </c>
      <c r="B9773" s="2" t="s">
        <v>8327</v>
      </c>
      <c r="C9773" s="2">
        <v>1.0</v>
      </c>
      <c r="D9773" s="2" t="s">
        <v>1078</v>
      </c>
      <c r="E9773" s="2" t="s">
        <v>49</v>
      </c>
      <c r="F9773" s="2" t="s">
        <v>2250</v>
      </c>
      <c r="G9773" s="2" t="s">
        <v>39</v>
      </c>
      <c r="H9773" s="2" t="s">
        <v>79</v>
      </c>
      <c r="I9773" s="2" t="s">
        <v>163</v>
      </c>
      <c r="J9773" s="2" t="s">
        <v>164</v>
      </c>
      <c r="K9773" s="2" t="s">
        <v>33</v>
      </c>
      <c r="L9773" s="10">
        <v>43454.0</v>
      </c>
      <c r="M9773" s="2" t="s">
        <v>34</v>
      </c>
      <c r="N9773" s="11">
        <v>0.2</v>
      </c>
      <c r="O9773" s="12">
        <v>3.0</v>
      </c>
      <c r="P9773" s="13">
        <v>0.08</v>
      </c>
      <c r="Q9773" s="13">
        <v>43.0</v>
      </c>
      <c r="R9773" s="13">
        <f t="shared" si="1"/>
        <v>53.75</v>
      </c>
      <c r="S9773" s="14">
        <f t="shared" si="2"/>
        <v>53.75</v>
      </c>
      <c r="T9773" s="14">
        <f t="shared" si="3"/>
        <v>0.06976744186</v>
      </c>
      <c r="U9773" s="15" t="str">
        <f>vlookup(F9773,'Sub categories'!$A:$C,3,False)</f>
        <v>Storage</v>
      </c>
      <c r="V9773" s="16">
        <f t="shared" si="4"/>
        <v>9</v>
      </c>
      <c r="W9773" s="17">
        <f t="array" ref="W9773">INDEX(shipping_prices!$C$1:$F11000,MATCH(I9773,shipping_prices!$A$1:$A11000,0),MATCH(M9773,shipping_prices!$C$1:$F$1,0))</f>
        <v>7.98</v>
      </c>
      <c r="X9773" s="15" t="str">
        <f t="shared" si="5"/>
        <v>Marc HarriganPhiladelphiaPennsylvania</v>
      </c>
      <c r="Y9773" s="15" t="str">
        <f t="shared" si="6"/>
        <v>Low</v>
      </c>
    </row>
    <row r="9774">
      <c r="A9774" s="1">
        <v>43445.0</v>
      </c>
      <c r="B9774" s="2" t="s">
        <v>8327</v>
      </c>
      <c r="C9774" s="2">
        <v>3.0</v>
      </c>
      <c r="D9774" s="2" t="s">
        <v>1078</v>
      </c>
      <c r="E9774" s="2" t="s">
        <v>49</v>
      </c>
      <c r="F9774" s="2" t="s">
        <v>403</v>
      </c>
      <c r="G9774" s="2" t="s">
        <v>45</v>
      </c>
      <c r="H9774" s="2" t="s">
        <v>404</v>
      </c>
      <c r="I9774" s="2" t="s">
        <v>163</v>
      </c>
      <c r="J9774" s="2" t="s">
        <v>164</v>
      </c>
      <c r="K9774" s="2" t="s">
        <v>33</v>
      </c>
      <c r="L9774" s="10">
        <v>43454.0</v>
      </c>
      <c r="M9774" s="2" t="s">
        <v>34</v>
      </c>
      <c r="N9774" s="11">
        <v>0.4</v>
      </c>
      <c r="O9774" s="12">
        <v>-46.0</v>
      </c>
      <c r="P9774" s="13">
        <v>-0.3</v>
      </c>
      <c r="Q9774" s="13">
        <v>155.0</v>
      </c>
      <c r="R9774" s="13">
        <f t="shared" si="1"/>
        <v>258.3333333</v>
      </c>
      <c r="S9774" s="14">
        <f t="shared" si="2"/>
        <v>86.11111111</v>
      </c>
      <c r="T9774" s="14">
        <f t="shared" si="3"/>
        <v>-0.2967741935</v>
      </c>
      <c r="U9774" s="15" t="str">
        <f>vlookup(F9774,'Sub categories'!$A:$C,3,False)</f>
        <v>Tables</v>
      </c>
      <c r="V9774" s="16">
        <f t="shared" si="4"/>
        <v>9</v>
      </c>
      <c r="W9774" s="17">
        <f t="array" ref="W9774">INDEX(shipping_prices!$C$1:$F11001,MATCH(I9774,shipping_prices!$A$1:$A11001,0),MATCH(M9774,shipping_prices!$C$1:$F$1,0))</f>
        <v>7.98</v>
      </c>
      <c r="X9774" s="15" t="str">
        <f t="shared" si="5"/>
        <v>Marc HarriganPhiladelphiaPennsylvania</v>
      </c>
      <c r="Y9774" s="15" t="str">
        <f t="shared" si="6"/>
        <v>loss</v>
      </c>
    </row>
    <row r="9775" hidden="1">
      <c r="A9775" s="1">
        <v>43447.0</v>
      </c>
      <c r="B9775" s="2" t="s">
        <v>8327</v>
      </c>
      <c r="C9775" s="2">
        <v>5.0</v>
      </c>
      <c r="D9775" s="2" t="s">
        <v>1078</v>
      </c>
      <c r="E9775" s="2" t="s">
        <v>49</v>
      </c>
      <c r="F9775" s="2" t="s">
        <v>4524</v>
      </c>
      <c r="G9775" s="2" t="s">
        <v>29</v>
      </c>
      <c r="H9775" s="2" t="s">
        <v>2163</v>
      </c>
      <c r="I9775" s="2" t="s">
        <v>163</v>
      </c>
      <c r="J9775" s="2" t="s">
        <v>164</v>
      </c>
      <c r="K9775" s="2" t="s">
        <v>33</v>
      </c>
      <c r="L9775" s="10">
        <v>43454.0</v>
      </c>
      <c r="M9775" s="2" t="s">
        <v>34</v>
      </c>
      <c r="N9775" s="11">
        <v>0.4</v>
      </c>
      <c r="O9775" s="12">
        <v>-181.0</v>
      </c>
      <c r="P9775" s="13">
        <v>-0.23</v>
      </c>
      <c r="Q9775" s="13">
        <v>777.0</v>
      </c>
      <c r="R9775" s="13">
        <f t="shared" si="1"/>
        <v>1295</v>
      </c>
      <c r="S9775" s="14">
        <f t="shared" si="2"/>
        <v>259</v>
      </c>
      <c r="T9775" s="14">
        <f t="shared" si="3"/>
        <v>-0.2329472329</v>
      </c>
      <c r="U9775" s="15" t="str">
        <f>vlookup(F9775,'Sub categories'!$A:$C,3,False)</f>
        <v>Phones</v>
      </c>
      <c r="V9775" s="16">
        <f t="shared" si="4"/>
        <v>7</v>
      </c>
      <c r="W9775" s="17">
        <f t="array" ref="W9775">INDEX(shipping_prices!$C$1:$F11002,MATCH(I9775,shipping_prices!$A$1:$A11002,0),MATCH(M9775,shipping_prices!$C$1:$F$1,0))</f>
        <v>7.98</v>
      </c>
      <c r="X9775" s="15" t="str">
        <f t="shared" si="5"/>
        <v>Marc HarriganPhiladelphiaPennsylvania</v>
      </c>
      <c r="Y9775" s="15" t="str">
        <f t="shared" si="6"/>
        <v>loss</v>
      </c>
    </row>
    <row r="9776" hidden="1">
      <c r="A9776" s="1">
        <v>43447.0</v>
      </c>
      <c r="B9776" s="2" t="s">
        <v>8328</v>
      </c>
      <c r="C9776" s="2">
        <v>3.0</v>
      </c>
      <c r="D9776" s="2" t="s">
        <v>2178</v>
      </c>
      <c r="E9776" s="2" t="s">
        <v>37</v>
      </c>
      <c r="F9776" s="2" t="s">
        <v>3812</v>
      </c>
      <c r="G9776" s="2" t="s">
        <v>39</v>
      </c>
      <c r="H9776" s="2" t="s">
        <v>79</v>
      </c>
      <c r="I9776" s="2" t="s">
        <v>75</v>
      </c>
      <c r="J9776" s="2" t="s">
        <v>76</v>
      </c>
      <c r="K9776" s="2" t="s">
        <v>77</v>
      </c>
      <c r="L9776" s="10">
        <v>43456.0</v>
      </c>
      <c r="M9776" s="2" t="s">
        <v>34</v>
      </c>
      <c r="N9776" s="11">
        <v>0.2</v>
      </c>
      <c r="O9776" s="12">
        <v>2.0</v>
      </c>
      <c r="P9776" s="13">
        <v>0.08</v>
      </c>
      <c r="Q9776" s="13">
        <v>32.0</v>
      </c>
      <c r="R9776" s="13">
        <f t="shared" si="1"/>
        <v>40</v>
      </c>
      <c r="S9776" s="14">
        <f t="shared" si="2"/>
        <v>13.33333333</v>
      </c>
      <c r="T9776" s="14">
        <f t="shared" si="3"/>
        <v>0.0625</v>
      </c>
      <c r="U9776" s="15" t="str">
        <f>vlookup(F9776,'Sub categories'!$A:$C,3,False)</f>
        <v>Storage</v>
      </c>
      <c r="V9776" s="16">
        <f t="shared" si="4"/>
        <v>9</v>
      </c>
      <c r="W9776" s="17">
        <f t="array" ref="W9776">INDEX(shipping_prices!$C$1:$F11003,MATCH(I9776,shipping_prices!$A$1:$A11003,0),MATCH(M9776,shipping_prices!$C$1:$F$1,0))</f>
        <v>11.99</v>
      </c>
      <c r="X9776" s="15" t="str">
        <f t="shared" si="5"/>
        <v>Heather KirklandHoustonTexas</v>
      </c>
      <c r="Y9776" s="15" t="str">
        <f t="shared" si="6"/>
        <v>Low</v>
      </c>
    </row>
    <row r="9777" hidden="1">
      <c r="A9777" s="1">
        <v>43447.0</v>
      </c>
      <c r="B9777" s="2" t="s">
        <v>8328</v>
      </c>
      <c r="C9777" s="2">
        <v>3.0</v>
      </c>
      <c r="D9777" s="2" t="s">
        <v>2178</v>
      </c>
      <c r="E9777" s="2" t="s">
        <v>37</v>
      </c>
      <c r="F9777" s="2" t="s">
        <v>2278</v>
      </c>
      <c r="G9777" s="2" t="s">
        <v>39</v>
      </c>
      <c r="H9777" s="2" t="s">
        <v>51</v>
      </c>
      <c r="I9777" s="2" t="s">
        <v>75</v>
      </c>
      <c r="J9777" s="2" t="s">
        <v>76</v>
      </c>
      <c r="K9777" s="2" t="s">
        <v>77</v>
      </c>
      <c r="L9777" s="10">
        <v>43456.0</v>
      </c>
      <c r="M9777" s="2" t="s">
        <v>34</v>
      </c>
      <c r="N9777" s="11">
        <v>0.2</v>
      </c>
      <c r="O9777" s="12">
        <v>23.0</v>
      </c>
      <c r="P9777" s="13">
        <v>0.31</v>
      </c>
      <c r="Q9777" s="13">
        <v>74.0</v>
      </c>
      <c r="R9777" s="13">
        <f t="shared" si="1"/>
        <v>92.5</v>
      </c>
      <c r="S9777" s="14">
        <f t="shared" si="2"/>
        <v>30.83333333</v>
      </c>
      <c r="T9777" s="14">
        <f t="shared" si="3"/>
        <v>0.3108108108</v>
      </c>
      <c r="U9777" s="15" t="str">
        <f>vlookup(F9777,'Sub categories'!$A:$C,3,False)</f>
        <v>Paper</v>
      </c>
      <c r="V9777" s="16">
        <f t="shared" si="4"/>
        <v>9</v>
      </c>
      <c r="W9777" s="17">
        <f t="array" ref="W9777">INDEX(shipping_prices!$C$1:$F11004,MATCH(I9777,shipping_prices!$A$1:$A11004,0),MATCH(M9777,shipping_prices!$C$1:$F$1,0))</f>
        <v>11.99</v>
      </c>
      <c r="X9777" s="15" t="str">
        <f t="shared" si="5"/>
        <v>Heather KirklandHoustonTexas</v>
      </c>
      <c r="Y9777" s="15" t="str">
        <f t="shared" si="6"/>
        <v>Low</v>
      </c>
    </row>
    <row r="9778" hidden="1">
      <c r="A9778" s="1">
        <v>43447.0</v>
      </c>
      <c r="B9778" s="2" t="s">
        <v>8328</v>
      </c>
      <c r="C9778" s="2">
        <v>8.0</v>
      </c>
      <c r="D9778" s="2" t="s">
        <v>2178</v>
      </c>
      <c r="E9778" s="2" t="s">
        <v>37</v>
      </c>
      <c r="F9778" s="2" t="s">
        <v>3431</v>
      </c>
      <c r="G9778" s="2" t="s">
        <v>39</v>
      </c>
      <c r="H9778" s="2" t="s">
        <v>458</v>
      </c>
      <c r="I9778" s="2" t="s">
        <v>75</v>
      </c>
      <c r="J9778" s="2" t="s">
        <v>76</v>
      </c>
      <c r="K9778" s="2" t="s">
        <v>77</v>
      </c>
      <c r="L9778" s="10">
        <v>43456.0</v>
      </c>
      <c r="M9778" s="2" t="s">
        <v>34</v>
      </c>
      <c r="N9778" s="11">
        <v>0.8</v>
      </c>
      <c r="O9778" s="12">
        <v>-227.0</v>
      </c>
      <c r="P9778" s="13">
        <v>-2.6</v>
      </c>
      <c r="Q9778" s="13">
        <v>87.0</v>
      </c>
      <c r="R9778" s="13">
        <f t="shared" si="1"/>
        <v>435</v>
      </c>
      <c r="S9778" s="14">
        <f t="shared" si="2"/>
        <v>54.375</v>
      </c>
      <c r="T9778" s="14">
        <f t="shared" si="3"/>
        <v>-2.609195402</v>
      </c>
      <c r="U9778" s="15" t="str">
        <f>vlookup(F9778,'Sub categories'!$A:$C,3,False)</f>
        <v>Appliances</v>
      </c>
      <c r="V9778" s="16">
        <f t="shared" si="4"/>
        <v>9</v>
      </c>
      <c r="W9778" s="17">
        <f t="array" ref="W9778">INDEX(shipping_prices!$C$1:$F11005,MATCH(I9778,shipping_prices!$A$1:$A11005,0),MATCH(M9778,shipping_prices!$C$1:$F$1,0))</f>
        <v>11.99</v>
      </c>
      <c r="X9778" s="15" t="str">
        <f t="shared" si="5"/>
        <v>Heather KirklandHoustonTexas</v>
      </c>
      <c r="Y9778" s="15" t="str">
        <f t="shared" si="6"/>
        <v>loss</v>
      </c>
    </row>
    <row r="9779" hidden="1">
      <c r="A9779" s="1">
        <v>43447.0</v>
      </c>
      <c r="B9779" s="2" t="s">
        <v>8328</v>
      </c>
      <c r="C9779" s="2">
        <v>5.0</v>
      </c>
      <c r="D9779" s="2" t="s">
        <v>2178</v>
      </c>
      <c r="E9779" s="2" t="s">
        <v>37</v>
      </c>
      <c r="F9779" s="2" t="s">
        <v>1476</v>
      </c>
      <c r="G9779" s="2" t="s">
        <v>29</v>
      </c>
      <c r="H9779" s="2" t="s">
        <v>408</v>
      </c>
      <c r="I9779" s="2" t="s">
        <v>75</v>
      </c>
      <c r="J9779" s="2" t="s">
        <v>76</v>
      </c>
      <c r="K9779" s="2" t="s">
        <v>77</v>
      </c>
      <c r="L9779" s="10">
        <v>43456.0</v>
      </c>
      <c r="M9779" s="2" t="s">
        <v>34</v>
      </c>
      <c r="N9779" s="11">
        <v>0.2</v>
      </c>
      <c r="O9779" s="12">
        <v>2.0</v>
      </c>
      <c r="P9779" s="13">
        <v>0.01</v>
      </c>
      <c r="Q9779" s="13">
        <v>144.0</v>
      </c>
      <c r="R9779" s="13">
        <f t="shared" si="1"/>
        <v>180</v>
      </c>
      <c r="S9779" s="14">
        <f t="shared" si="2"/>
        <v>36</v>
      </c>
      <c r="T9779" s="14">
        <f t="shared" si="3"/>
        <v>0.01388888889</v>
      </c>
      <c r="U9779" s="15" t="str">
        <f>vlookup(F9779,'Sub categories'!$A:$C,3,False)</f>
        <v>Accessories</v>
      </c>
      <c r="V9779" s="16">
        <f t="shared" si="4"/>
        <v>9</v>
      </c>
      <c r="W9779" s="17">
        <f t="array" ref="W9779">INDEX(shipping_prices!$C$1:$F11006,MATCH(I9779,shipping_prices!$A$1:$A11006,0),MATCH(M9779,shipping_prices!$C$1:$F$1,0))</f>
        <v>11.99</v>
      </c>
      <c r="X9779" s="15" t="str">
        <f t="shared" si="5"/>
        <v>Heather KirklandHoustonTexas</v>
      </c>
      <c r="Y9779" s="15" t="str">
        <f t="shared" si="6"/>
        <v>Low</v>
      </c>
    </row>
    <row r="9780" hidden="1">
      <c r="A9780" s="1">
        <v>43447.0</v>
      </c>
      <c r="B9780" s="2" t="s">
        <v>8328</v>
      </c>
      <c r="C9780" s="2">
        <v>5.0</v>
      </c>
      <c r="D9780" s="2" t="s">
        <v>2178</v>
      </c>
      <c r="E9780" s="2" t="s">
        <v>37</v>
      </c>
      <c r="F9780" s="2" t="s">
        <v>4371</v>
      </c>
      <c r="G9780" s="2" t="s">
        <v>29</v>
      </c>
      <c r="H9780" s="2" t="s">
        <v>1854</v>
      </c>
      <c r="I9780" s="2" t="s">
        <v>75</v>
      </c>
      <c r="J9780" s="2" t="s">
        <v>76</v>
      </c>
      <c r="K9780" s="2" t="s">
        <v>77</v>
      </c>
      <c r="L9780" s="10">
        <v>43456.0</v>
      </c>
      <c r="M9780" s="2" t="s">
        <v>34</v>
      </c>
      <c r="N9780" s="11">
        <v>0.2</v>
      </c>
      <c r="O9780" s="12">
        <v>570.0</v>
      </c>
      <c r="P9780" s="13">
        <v>0.24</v>
      </c>
      <c r="Q9780" s="13">
        <v>2400.0</v>
      </c>
      <c r="R9780" s="13">
        <f t="shared" si="1"/>
        <v>3000</v>
      </c>
      <c r="S9780" s="14">
        <f t="shared" si="2"/>
        <v>600</v>
      </c>
      <c r="T9780" s="14">
        <f t="shared" si="3"/>
        <v>0.2375</v>
      </c>
      <c r="U9780" s="15" t="str">
        <f>vlookup(F9780,'Sub categories'!$A:$C,3,False)</f>
        <v>Copiers</v>
      </c>
      <c r="V9780" s="16">
        <f t="shared" si="4"/>
        <v>9</v>
      </c>
      <c r="W9780" s="17">
        <f t="array" ref="W9780">INDEX(shipping_prices!$C$1:$F11007,MATCH(I9780,shipping_prices!$A$1:$A11007,0),MATCH(M9780,shipping_prices!$C$1:$F$1,0))</f>
        <v>11.99</v>
      </c>
      <c r="X9780" s="15" t="str">
        <f t="shared" si="5"/>
        <v>Heather KirklandHoustonTexas</v>
      </c>
      <c r="Y9780" s="15" t="str">
        <f t="shared" si="6"/>
        <v>High</v>
      </c>
    </row>
    <row r="9781" hidden="1">
      <c r="A9781" s="1">
        <v>43448.0</v>
      </c>
      <c r="B9781" s="2" t="s">
        <v>8329</v>
      </c>
      <c r="C9781" s="2">
        <v>4.0</v>
      </c>
      <c r="D9781" s="2" t="s">
        <v>171</v>
      </c>
      <c r="E9781" s="2" t="s">
        <v>49</v>
      </c>
      <c r="F9781" s="2" t="s">
        <v>3193</v>
      </c>
      <c r="G9781" s="2" t="s">
        <v>39</v>
      </c>
      <c r="H9781" s="2" t="s">
        <v>51</v>
      </c>
      <c r="I9781" s="2" t="s">
        <v>75</v>
      </c>
      <c r="J9781" s="2" t="s">
        <v>76</v>
      </c>
      <c r="K9781" s="2" t="s">
        <v>77</v>
      </c>
      <c r="L9781" s="10">
        <v>43453.0</v>
      </c>
      <c r="M9781" s="2" t="s">
        <v>34</v>
      </c>
      <c r="N9781" s="11">
        <v>0.2</v>
      </c>
      <c r="O9781" s="12">
        <v>7.0</v>
      </c>
      <c r="P9781" s="13">
        <v>0.35</v>
      </c>
      <c r="Q9781" s="13">
        <v>21.0</v>
      </c>
      <c r="R9781" s="13">
        <f t="shared" si="1"/>
        <v>26.25</v>
      </c>
      <c r="S9781" s="14">
        <f t="shared" si="2"/>
        <v>6.5625</v>
      </c>
      <c r="T9781" s="14">
        <f t="shared" si="3"/>
        <v>0.3333333333</v>
      </c>
      <c r="U9781" s="15" t="str">
        <f>vlookup(F9781,'Sub categories'!$A:$C,3,False)</f>
        <v>Paper</v>
      </c>
      <c r="V9781" s="16">
        <f t="shared" si="4"/>
        <v>5</v>
      </c>
      <c r="W9781" s="17">
        <f t="array" ref="W9781">INDEX(shipping_prices!$C$1:$F11008,MATCH(I9781,shipping_prices!$A$1:$A11008,0),MATCH(M9781,shipping_prices!$C$1:$F$1,0))</f>
        <v>11.99</v>
      </c>
      <c r="X9781" s="15" t="str">
        <f t="shared" si="5"/>
        <v>Shirley DanielsHoustonTexas</v>
      </c>
      <c r="Y9781" s="15" t="str">
        <f t="shared" si="6"/>
        <v>Low</v>
      </c>
    </row>
    <row r="9782">
      <c r="A9782" s="1">
        <v>43448.0</v>
      </c>
      <c r="B9782" s="2" t="s">
        <v>8330</v>
      </c>
      <c r="C9782" s="2">
        <v>8.0</v>
      </c>
      <c r="D9782" s="2" t="s">
        <v>2110</v>
      </c>
      <c r="E9782" s="2" t="s">
        <v>27</v>
      </c>
      <c r="F9782" s="2" t="s">
        <v>385</v>
      </c>
      <c r="G9782" s="2" t="s">
        <v>45</v>
      </c>
      <c r="H9782" s="2" t="s">
        <v>130</v>
      </c>
      <c r="I9782" s="2" t="s">
        <v>625</v>
      </c>
      <c r="J9782" s="2" t="s">
        <v>42</v>
      </c>
      <c r="K9782" s="2" t="s">
        <v>43</v>
      </c>
      <c r="L9782" s="10">
        <v>43460.0</v>
      </c>
      <c r="M9782" s="2" t="s">
        <v>34</v>
      </c>
      <c r="N9782" s="11">
        <v>0.0</v>
      </c>
      <c r="O9782" s="12">
        <v>21.0</v>
      </c>
      <c r="P9782" s="13">
        <v>0.44</v>
      </c>
      <c r="Q9782" s="13">
        <v>47.0</v>
      </c>
      <c r="R9782" s="13">
        <f t="shared" si="1"/>
        <v>47</v>
      </c>
      <c r="S9782" s="14">
        <f t="shared" si="2"/>
        <v>5.875</v>
      </c>
      <c r="T9782" s="14">
        <f t="shared" si="3"/>
        <v>0.4468085106</v>
      </c>
      <c r="U9782" s="15" t="str">
        <f>vlookup(F9782,'Sub categories'!$A:$C,3,False)</f>
        <v>Furnishings</v>
      </c>
      <c r="V9782" s="16">
        <f t="shared" si="4"/>
        <v>12</v>
      </c>
      <c r="W9782" s="17">
        <f t="array" ref="W9782">INDEX(shipping_prices!$C$1:$F11009,MATCH(I9782,shipping_prices!$A$1:$A11009,0),MATCH(M9782,shipping_prices!$C$1:$F$1,0))</f>
        <v>12.51</v>
      </c>
      <c r="X9782" s="15" t="str">
        <f t="shared" si="5"/>
        <v>Joel EatonOceansideCalifornia</v>
      </c>
      <c r="Y9782" s="15" t="str">
        <f t="shared" si="6"/>
        <v>Low</v>
      </c>
    </row>
    <row r="9783" hidden="1">
      <c r="A9783" s="1">
        <v>43448.0</v>
      </c>
      <c r="B9783" s="2" t="s">
        <v>8331</v>
      </c>
      <c r="C9783" s="2">
        <v>2.0</v>
      </c>
      <c r="D9783" s="2" t="s">
        <v>2676</v>
      </c>
      <c r="E9783" s="2" t="s">
        <v>27</v>
      </c>
      <c r="F9783" s="2" t="s">
        <v>2035</v>
      </c>
      <c r="G9783" s="2" t="s">
        <v>39</v>
      </c>
      <c r="H9783" s="2" t="s">
        <v>1460</v>
      </c>
      <c r="I9783" s="2" t="s">
        <v>41</v>
      </c>
      <c r="J9783" s="2" t="s">
        <v>42</v>
      </c>
      <c r="K9783" s="2" t="s">
        <v>43</v>
      </c>
      <c r="L9783" s="10">
        <v>43460.0</v>
      </c>
      <c r="M9783" s="2" t="s">
        <v>34</v>
      </c>
      <c r="N9783" s="11">
        <v>0.0</v>
      </c>
      <c r="O9783" s="12">
        <v>12.0</v>
      </c>
      <c r="P9783" s="13">
        <v>0.5</v>
      </c>
      <c r="Q9783" s="13">
        <v>23.0</v>
      </c>
      <c r="R9783" s="13">
        <f t="shared" si="1"/>
        <v>23</v>
      </c>
      <c r="S9783" s="14">
        <f t="shared" si="2"/>
        <v>11.5</v>
      </c>
      <c r="T9783" s="14">
        <f t="shared" si="3"/>
        <v>0.5217391304</v>
      </c>
      <c r="U9783" s="15" t="str">
        <f>vlookup(F9783,'Sub categories'!$A:$C,3,False)</f>
        <v>Envelopes</v>
      </c>
      <c r="V9783" s="16">
        <f t="shared" si="4"/>
        <v>12</v>
      </c>
      <c r="W9783" s="17">
        <f t="array" ref="W9783">INDEX(shipping_prices!$C$1:$F11010,MATCH(I9783,shipping_prices!$A$1:$A11010,0),MATCH(M9783,shipping_prices!$C$1:$F$1,0))</f>
        <v>10.99</v>
      </c>
      <c r="X9783" s="15" t="str">
        <f t="shared" si="5"/>
        <v>Darren KoutrasSan FranciscoCalifornia</v>
      </c>
      <c r="Y9783" s="15" t="str">
        <f t="shared" si="6"/>
        <v>Low</v>
      </c>
    </row>
    <row r="9784" hidden="1">
      <c r="A9784" s="1">
        <v>43448.0</v>
      </c>
      <c r="B9784" s="2" t="s">
        <v>8332</v>
      </c>
      <c r="C9784" s="2">
        <v>3.0</v>
      </c>
      <c r="D9784" s="2" t="s">
        <v>2519</v>
      </c>
      <c r="E9784" s="2" t="s">
        <v>27</v>
      </c>
      <c r="F9784" s="2" t="s">
        <v>1076</v>
      </c>
      <c r="G9784" s="2" t="s">
        <v>39</v>
      </c>
      <c r="H9784" s="2" t="s">
        <v>51</v>
      </c>
      <c r="I9784" s="2" t="s">
        <v>158</v>
      </c>
      <c r="J9784" s="2" t="s">
        <v>159</v>
      </c>
      <c r="K9784" s="2" t="s">
        <v>43</v>
      </c>
      <c r="L9784" s="10">
        <v>43448.0</v>
      </c>
      <c r="M9784" s="2" t="s">
        <v>469</v>
      </c>
      <c r="N9784" s="11">
        <v>0.0</v>
      </c>
      <c r="O9784" s="12">
        <v>9.0</v>
      </c>
      <c r="P9784" s="13">
        <v>0.48</v>
      </c>
      <c r="Q9784" s="13">
        <v>19.0</v>
      </c>
      <c r="R9784" s="13">
        <f t="shared" si="1"/>
        <v>19</v>
      </c>
      <c r="S9784" s="14">
        <f t="shared" si="2"/>
        <v>6.333333333</v>
      </c>
      <c r="T9784" s="14">
        <f t="shared" si="3"/>
        <v>0.4736842105</v>
      </c>
      <c r="U9784" s="15" t="str">
        <f>vlookup(F9784,'Sub categories'!$A:$C,3,False)</f>
        <v>Paper</v>
      </c>
      <c r="V9784" s="16">
        <f t="shared" si="4"/>
        <v>0</v>
      </c>
      <c r="W9784" s="17">
        <f t="array" ref="W9784">INDEX(shipping_prices!$C$1:$F11011,MATCH(I9784,shipping_prices!$A$1:$A11011,0),MATCH(M9784,shipping_prices!$C$1:$F$1,0))</f>
        <v>50.33</v>
      </c>
      <c r="X9784" s="15" t="str">
        <f t="shared" si="5"/>
        <v>Jennifer FergusonSeattleWashington</v>
      </c>
      <c r="Y9784" s="15" t="str">
        <f t="shared" si="6"/>
        <v>Low</v>
      </c>
    </row>
    <row r="9785" hidden="1">
      <c r="A9785" s="1">
        <v>43448.0</v>
      </c>
      <c r="B9785" s="2" t="s">
        <v>8332</v>
      </c>
      <c r="C9785" s="2">
        <v>11.0</v>
      </c>
      <c r="D9785" s="2" t="s">
        <v>2519</v>
      </c>
      <c r="E9785" s="2" t="s">
        <v>27</v>
      </c>
      <c r="F9785" s="2" t="s">
        <v>3179</v>
      </c>
      <c r="G9785" s="2" t="s">
        <v>39</v>
      </c>
      <c r="H9785" s="2" t="s">
        <v>51</v>
      </c>
      <c r="I9785" s="2" t="s">
        <v>158</v>
      </c>
      <c r="J9785" s="2" t="s">
        <v>159</v>
      </c>
      <c r="K9785" s="2" t="s">
        <v>43</v>
      </c>
      <c r="L9785" s="10">
        <v>43448.0</v>
      </c>
      <c r="M9785" s="2" t="s">
        <v>469</v>
      </c>
      <c r="N9785" s="11">
        <v>0.0</v>
      </c>
      <c r="O9785" s="12">
        <v>34.0</v>
      </c>
      <c r="P9785" s="13">
        <v>0.48</v>
      </c>
      <c r="Q9785" s="13">
        <v>71.0</v>
      </c>
      <c r="R9785" s="13">
        <f t="shared" si="1"/>
        <v>71</v>
      </c>
      <c r="S9785" s="14">
        <f t="shared" si="2"/>
        <v>6.454545455</v>
      </c>
      <c r="T9785" s="14">
        <f t="shared" si="3"/>
        <v>0.4788732394</v>
      </c>
      <c r="U9785" s="15" t="str">
        <f>vlookup(F9785,'Sub categories'!$A:$C,3,False)</f>
        <v>Paper</v>
      </c>
      <c r="V9785" s="16">
        <f t="shared" si="4"/>
        <v>0</v>
      </c>
      <c r="W9785" s="17">
        <f t="array" ref="W9785">INDEX(shipping_prices!$C$1:$F11012,MATCH(I9785,shipping_prices!$A$1:$A11012,0),MATCH(M9785,shipping_prices!$C$1:$F$1,0))</f>
        <v>50.33</v>
      </c>
      <c r="X9785" s="15" t="str">
        <f t="shared" si="5"/>
        <v>Jennifer FergusonSeattleWashington</v>
      </c>
      <c r="Y9785" s="15" t="str">
        <f t="shared" si="6"/>
        <v>Low</v>
      </c>
    </row>
    <row r="9786" hidden="1">
      <c r="A9786" s="1">
        <v>43448.0</v>
      </c>
      <c r="B9786" s="2" t="s">
        <v>8332</v>
      </c>
      <c r="C9786" s="2">
        <v>5.0</v>
      </c>
      <c r="D9786" s="2" t="s">
        <v>2519</v>
      </c>
      <c r="E9786" s="2" t="s">
        <v>27</v>
      </c>
      <c r="F9786" s="2" t="s">
        <v>6084</v>
      </c>
      <c r="G9786" s="2" t="s">
        <v>29</v>
      </c>
      <c r="H9786" s="2" t="s">
        <v>1953</v>
      </c>
      <c r="I9786" s="2" t="s">
        <v>158</v>
      </c>
      <c r="J9786" s="2" t="s">
        <v>159</v>
      </c>
      <c r="K9786" s="2" t="s">
        <v>43</v>
      </c>
      <c r="L9786" s="10">
        <v>43448.0</v>
      </c>
      <c r="M9786" s="2" t="s">
        <v>469</v>
      </c>
      <c r="N9786" s="11">
        <v>0.2</v>
      </c>
      <c r="O9786" s="12">
        <v>-18.0</v>
      </c>
      <c r="P9786" s="13">
        <v>-0.23</v>
      </c>
      <c r="Q9786" s="13">
        <v>80.0</v>
      </c>
      <c r="R9786" s="13">
        <f t="shared" si="1"/>
        <v>100</v>
      </c>
      <c r="S9786" s="14">
        <f t="shared" si="2"/>
        <v>20</v>
      </c>
      <c r="T9786" s="14">
        <f t="shared" si="3"/>
        <v>-0.225</v>
      </c>
      <c r="U9786" s="15" t="str">
        <f>vlookup(F9786,'Sub categories'!$A:$C,3,False)</f>
        <v>Phones</v>
      </c>
      <c r="V9786" s="16">
        <f t="shared" si="4"/>
        <v>0</v>
      </c>
      <c r="W9786" s="17">
        <f t="array" ref="W9786">INDEX(shipping_prices!$C$1:$F11013,MATCH(I9786,shipping_prices!$A$1:$A11013,0),MATCH(M9786,shipping_prices!$C$1:$F$1,0))</f>
        <v>50.33</v>
      </c>
      <c r="X9786" s="15" t="str">
        <f t="shared" si="5"/>
        <v>Jennifer FergusonSeattleWashington</v>
      </c>
      <c r="Y9786" s="15" t="str">
        <f t="shared" si="6"/>
        <v>loss</v>
      </c>
    </row>
    <row r="9787">
      <c r="A9787" s="1">
        <v>43448.0</v>
      </c>
      <c r="B9787" s="2" t="s">
        <v>8332</v>
      </c>
      <c r="C9787" s="2">
        <v>2.0</v>
      </c>
      <c r="D9787" s="2" t="s">
        <v>2519</v>
      </c>
      <c r="E9787" s="2" t="s">
        <v>27</v>
      </c>
      <c r="F9787" s="2" t="s">
        <v>3364</v>
      </c>
      <c r="G9787" s="2" t="s">
        <v>45</v>
      </c>
      <c r="H9787" s="2" t="s">
        <v>423</v>
      </c>
      <c r="I9787" s="2" t="s">
        <v>158</v>
      </c>
      <c r="J9787" s="2" t="s">
        <v>159</v>
      </c>
      <c r="K9787" s="2" t="s">
        <v>43</v>
      </c>
      <c r="L9787" s="10">
        <v>43448.0</v>
      </c>
      <c r="M9787" s="2" t="s">
        <v>469</v>
      </c>
      <c r="N9787" s="11">
        <v>0.2</v>
      </c>
      <c r="O9787" s="12">
        <v>9.0</v>
      </c>
      <c r="P9787" s="13">
        <v>0.05</v>
      </c>
      <c r="Q9787" s="13">
        <v>178.0</v>
      </c>
      <c r="R9787" s="13">
        <f t="shared" si="1"/>
        <v>222.5</v>
      </c>
      <c r="S9787" s="14">
        <f t="shared" si="2"/>
        <v>111.25</v>
      </c>
      <c r="T9787" s="14">
        <f t="shared" si="3"/>
        <v>0.05056179775</v>
      </c>
      <c r="U9787" s="15" t="str">
        <f>vlookup(F9787,'Sub categories'!$A:$C,3,False)</f>
        <v>Chairs</v>
      </c>
      <c r="V9787" s="16">
        <f t="shared" si="4"/>
        <v>0</v>
      </c>
      <c r="W9787" s="17">
        <f t="array" ref="W9787">INDEX(shipping_prices!$C$1:$F11014,MATCH(I9787,shipping_prices!$A$1:$A11014,0),MATCH(M9787,shipping_prices!$C$1:$F$1,0))</f>
        <v>50.33</v>
      </c>
      <c r="X9787" s="15" t="str">
        <f t="shared" si="5"/>
        <v>Jennifer FergusonSeattleWashington</v>
      </c>
      <c r="Y9787" s="15" t="str">
        <f t="shared" si="6"/>
        <v>Low</v>
      </c>
    </row>
    <row r="9788" hidden="1">
      <c r="A9788" s="1">
        <v>43448.0</v>
      </c>
      <c r="B9788" s="2" t="s">
        <v>8332</v>
      </c>
      <c r="C9788" s="2">
        <v>5.0</v>
      </c>
      <c r="D9788" s="2" t="s">
        <v>2519</v>
      </c>
      <c r="E9788" s="2" t="s">
        <v>27</v>
      </c>
      <c r="F9788" s="2" t="s">
        <v>283</v>
      </c>
      <c r="G9788" s="2" t="s">
        <v>39</v>
      </c>
      <c r="H9788" s="2" t="s">
        <v>284</v>
      </c>
      <c r="I9788" s="2" t="s">
        <v>158</v>
      </c>
      <c r="J9788" s="2" t="s">
        <v>159</v>
      </c>
      <c r="K9788" s="2" t="s">
        <v>43</v>
      </c>
      <c r="L9788" s="10">
        <v>43448.0</v>
      </c>
      <c r="M9788" s="2" t="s">
        <v>469</v>
      </c>
      <c r="N9788" s="11">
        <v>0.2</v>
      </c>
      <c r="O9788" s="12">
        <v>460.0</v>
      </c>
      <c r="P9788" s="13">
        <v>0.31</v>
      </c>
      <c r="Q9788" s="13">
        <v>1472.0</v>
      </c>
      <c r="R9788" s="13">
        <f t="shared" si="1"/>
        <v>1840</v>
      </c>
      <c r="S9788" s="14">
        <f t="shared" si="2"/>
        <v>368</v>
      </c>
      <c r="T9788" s="14">
        <f t="shared" si="3"/>
        <v>0.3125</v>
      </c>
      <c r="U9788" s="15" t="str">
        <f>vlookup(F9788,'Sub categories'!$A:$C,3,False)</f>
        <v>Binders</v>
      </c>
      <c r="V9788" s="16">
        <f t="shared" si="4"/>
        <v>0</v>
      </c>
      <c r="W9788" s="17">
        <f t="array" ref="W9788">INDEX(shipping_prices!$C$1:$F11015,MATCH(I9788,shipping_prices!$A$1:$A11015,0),MATCH(M9788,shipping_prices!$C$1:$F$1,0))</f>
        <v>50.33</v>
      </c>
      <c r="X9788" s="15" t="str">
        <f t="shared" si="5"/>
        <v>Jennifer FergusonSeattleWashington</v>
      </c>
      <c r="Y9788" s="15" t="str">
        <f t="shared" si="6"/>
        <v>High</v>
      </c>
    </row>
    <row r="9789" hidden="1">
      <c r="A9789" s="1">
        <v>43448.0</v>
      </c>
      <c r="B9789" s="2" t="s">
        <v>8333</v>
      </c>
      <c r="C9789" s="2">
        <v>4.0</v>
      </c>
      <c r="D9789" s="2" t="s">
        <v>1447</v>
      </c>
      <c r="E9789" s="2" t="s">
        <v>27</v>
      </c>
      <c r="F9789" s="2" t="s">
        <v>808</v>
      </c>
      <c r="G9789" s="2" t="s">
        <v>39</v>
      </c>
      <c r="H9789" s="2" t="s">
        <v>146</v>
      </c>
      <c r="I9789" s="2" t="s">
        <v>1359</v>
      </c>
      <c r="J9789" s="2" t="s">
        <v>64</v>
      </c>
      <c r="K9789" s="2" t="s">
        <v>43</v>
      </c>
      <c r="L9789" s="10">
        <v>43454.0</v>
      </c>
      <c r="M9789" s="2" t="s">
        <v>34</v>
      </c>
      <c r="N9789" s="11">
        <v>0.7</v>
      </c>
      <c r="O9789" s="12">
        <v>-6.0</v>
      </c>
      <c r="P9789" s="13">
        <v>-0.8</v>
      </c>
      <c r="Q9789" s="13">
        <v>8.0</v>
      </c>
      <c r="R9789" s="13">
        <f t="shared" si="1"/>
        <v>26.66666667</v>
      </c>
      <c r="S9789" s="14">
        <f t="shared" si="2"/>
        <v>6.666666667</v>
      </c>
      <c r="T9789" s="14">
        <f t="shared" si="3"/>
        <v>-0.75</v>
      </c>
      <c r="U9789" s="15" t="str">
        <f>vlookup(F9789,'Sub categories'!$A:$C,3,False)</f>
        <v>Binders</v>
      </c>
      <c r="V9789" s="16">
        <f t="shared" si="4"/>
        <v>6</v>
      </c>
      <c r="W9789" s="17">
        <f t="array" ref="W9789">INDEX(shipping_prices!$C$1:$F11016,MATCH(I9789,shipping_prices!$A$1:$A11016,0),MATCH(M9789,shipping_prices!$C$1:$F$1,0))</f>
        <v>14.71</v>
      </c>
      <c r="X9789" s="15" t="str">
        <f t="shared" si="5"/>
        <v>Maris LaWarePhoenixArizona</v>
      </c>
      <c r="Y9789" s="15" t="str">
        <f t="shared" si="6"/>
        <v>loss</v>
      </c>
    </row>
    <row r="9790" hidden="1">
      <c r="A9790" s="1">
        <v>43448.0</v>
      </c>
      <c r="B9790" s="2" t="s">
        <v>8333</v>
      </c>
      <c r="C9790" s="2">
        <v>2.0</v>
      </c>
      <c r="D9790" s="2" t="s">
        <v>1447</v>
      </c>
      <c r="E9790" s="2" t="s">
        <v>27</v>
      </c>
      <c r="F9790" s="2" t="s">
        <v>960</v>
      </c>
      <c r="G9790" s="2" t="s">
        <v>39</v>
      </c>
      <c r="H9790" s="2" t="s">
        <v>79</v>
      </c>
      <c r="I9790" s="2" t="s">
        <v>1359</v>
      </c>
      <c r="J9790" s="2" t="s">
        <v>64</v>
      </c>
      <c r="K9790" s="2" t="s">
        <v>43</v>
      </c>
      <c r="L9790" s="10">
        <v>43454.0</v>
      </c>
      <c r="M9790" s="2" t="s">
        <v>34</v>
      </c>
      <c r="N9790" s="11">
        <v>0.2</v>
      </c>
      <c r="O9790" s="12">
        <v>5.0</v>
      </c>
      <c r="P9790" s="13">
        <v>0.33</v>
      </c>
      <c r="Q9790" s="13">
        <v>16.0</v>
      </c>
      <c r="R9790" s="13">
        <f t="shared" si="1"/>
        <v>20</v>
      </c>
      <c r="S9790" s="14">
        <f t="shared" si="2"/>
        <v>10</v>
      </c>
      <c r="T9790" s="14">
        <f t="shared" si="3"/>
        <v>0.3125</v>
      </c>
      <c r="U9790" s="15" t="str">
        <f>vlookup(F9790,'Sub categories'!$A:$C,3,False)</f>
        <v>Paper</v>
      </c>
      <c r="V9790" s="16">
        <f t="shared" si="4"/>
        <v>6</v>
      </c>
      <c r="W9790" s="17">
        <f t="array" ref="W9790">INDEX(shipping_prices!$C$1:$F11017,MATCH(I9790,shipping_prices!$A$1:$A11017,0),MATCH(M9790,shipping_prices!$C$1:$F$1,0))</f>
        <v>14.71</v>
      </c>
      <c r="X9790" s="15" t="str">
        <f t="shared" si="5"/>
        <v>Maris LaWarePhoenixArizona</v>
      </c>
      <c r="Y9790" s="15" t="str">
        <f t="shared" si="6"/>
        <v>Low</v>
      </c>
    </row>
    <row r="9791">
      <c r="A9791" s="1">
        <v>43448.0</v>
      </c>
      <c r="B9791" s="2" t="s">
        <v>8333</v>
      </c>
      <c r="C9791" s="2">
        <v>2.0</v>
      </c>
      <c r="D9791" s="2" t="s">
        <v>1447</v>
      </c>
      <c r="E9791" s="2" t="s">
        <v>27</v>
      </c>
      <c r="F9791" s="2" t="s">
        <v>1817</v>
      </c>
      <c r="G9791" s="2" t="s">
        <v>45</v>
      </c>
      <c r="H9791" s="2" t="s">
        <v>227</v>
      </c>
      <c r="I9791" s="2" t="s">
        <v>1359</v>
      </c>
      <c r="J9791" s="2" t="s">
        <v>64</v>
      </c>
      <c r="K9791" s="2" t="s">
        <v>43</v>
      </c>
      <c r="L9791" s="10">
        <v>43454.0</v>
      </c>
      <c r="M9791" s="2" t="s">
        <v>34</v>
      </c>
      <c r="N9791" s="11">
        <v>0.2</v>
      </c>
      <c r="O9791" s="12">
        <v>10.0</v>
      </c>
      <c r="P9791" s="13">
        <v>0.06</v>
      </c>
      <c r="Q9791" s="13">
        <v>162.0</v>
      </c>
      <c r="R9791" s="13">
        <f t="shared" si="1"/>
        <v>202.5</v>
      </c>
      <c r="S9791" s="14">
        <f t="shared" si="2"/>
        <v>101.25</v>
      </c>
      <c r="T9791" s="14">
        <f t="shared" si="3"/>
        <v>0.06172839506</v>
      </c>
      <c r="U9791" s="15" t="str">
        <f>vlookup(F9791,'Sub categories'!$A:$C,3,False)</f>
        <v>Chairs</v>
      </c>
      <c r="V9791" s="16">
        <f t="shared" si="4"/>
        <v>6</v>
      </c>
      <c r="W9791" s="17">
        <f t="array" ref="W9791">INDEX(shipping_prices!$C$1:$F11018,MATCH(I9791,shipping_prices!$A$1:$A11018,0),MATCH(M9791,shipping_prices!$C$1:$F$1,0))</f>
        <v>14.71</v>
      </c>
      <c r="X9791" s="15" t="str">
        <f t="shared" si="5"/>
        <v>Maris LaWarePhoenixArizona</v>
      </c>
      <c r="Y9791" s="15" t="str">
        <f t="shared" si="6"/>
        <v>Low</v>
      </c>
    </row>
    <row r="9792">
      <c r="A9792" s="1">
        <v>43448.0</v>
      </c>
      <c r="B9792" s="2" t="s">
        <v>8333</v>
      </c>
      <c r="C9792" s="2">
        <v>3.0</v>
      </c>
      <c r="D9792" s="2" t="s">
        <v>1447</v>
      </c>
      <c r="E9792" s="2" t="s">
        <v>27</v>
      </c>
      <c r="F9792" s="2" t="s">
        <v>1222</v>
      </c>
      <c r="G9792" s="2" t="s">
        <v>45</v>
      </c>
      <c r="H9792" s="2" t="s">
        <v>79</v>
      </c>
      <c r="I9792" s="2" t="s">
        <v>1359</v>
      </c>
      <c r="J9792" s="2" t="s">
        <v>64</v>
      </c>
      <c r="K9792" s="2" t="s">
        <v>43</v>
      </c>
      <c r="L9792" s="10">
        <v>43454.0</v>
      </c>
      <c r="M9792" s="2" t="s">
        <v>34</v>
      </c>
      <c r="N9792" s="11">
        <v>0.2</v>
      </c>
      <c r="O9792" s="12">
        <v>-43.0</v>
      </c>
      <c r="P9792" s="13">
        <v>-0.14</v>
      </c>
      <c r="Q9792" s="13">
        <v>312.0</v>
      </c>
      <c r="R9792" s="13">
        <f t="shared" si="1"/>
        <v>390</v>
      </c>
      <c r="S9792" s="14">
        <f t="shared" si="2"/>
        <v>130</v>
      </c>
      <c r="T9792" s="14">
        <f t="shared" si="3"/>
        <v>-0.1378205128</v>
      </c>
      <c r="U9792" s="15" t="str">
        <f>vlookup(F9792,'Sub categories'!$A:$C,3,False)</f>
        <v>Chairs</v>
      </c>
      <c r="V9792" s="16">
        <f t="shared" si="4"/>
        <v>6</v>
      </c>
      <c r="W9792" s="17">
        <f t="array" ref="W9792">INDEX(shipping_prices!$C$1:$F11019,MATCH(I9792,shipping_prices!$A$1:$A11019,0),MATCH(M9792,shipping_prices!$C$1:$F$1,0))</f>
        <v>14.71</v>
      </c>
      <c r="X9792" s="15" t="str">
        <f t="shared" si="5"/>
        <v>Maris LaWarePhoenixArizona</v>
      </c>
      <c r="Y9792" s="15" t="str">
        <f t="shared" si="6"/>
        <v>loss</v>
      </c>
    </row>
    <row r="9793">
      <c r="A9793" s="1">
        <v>43448.0</v>
      </c>
      <c r="B9793" s="2" t="s">
        <v>8333</v>
      </c>
      <c r="C9793" s="2">
        <v>5.0</v>
      </c>
      <c r="D9793" s="2" t="s">
        <v>1447</v>
      </c>
      <c r="E9793" s="2" t="s">
        <v>27</v>
      </c>
      <c r="F9793" s="2" t="s">
        <v>1909</v>
      </c>
      <c r="G9793" s="2" t="s">
        <v>45</v>
      </c>
      <c r="H9793" s="2" t="s">
        <v>1035</v>
      </c>
      <c r="I9793" s="2" t="s">
        <v>1359</v>
      </c>
      <c r="J9793" s="2" t="s">
        <v>64</v>
      </c>
      <c r="K9793" s="2" t="s">
        <v>43</v>
      </c>
      <c r="L9793" s="10">
        <v>43454.0</v>
      </c>
      <c r="M9793" s="2" t="s">
        <v>34</v>
      </c>
      <c r="N9793" s="11">
        <v>0.5</v>
      </c>
      <c r="O9793" s="12">
        <v>-449.0</v>
      </c>
      <c r="P9793" s="13">
        <v>-0.56</v>
      </c>
      <c r="Q9793" s="13">
        <v>802.0</v>
      </c>
      <c r="R9793" s="13">
        <f t="shared" si="1"/>
        <v>1604</v>
      </c>
      <c r="S9793" s="14">
        <f t="shared" si="2"/>
        <v>320.8</v>
      </c>
      <c r="T9793" s="14">
        <f t="shared" si="3"/>
        <v>-0.5598503741</v>
      </c>
      <c r="U9793" s="15" t="str">
        <f>vlookup(F9793,'Sub categories'!$A:$C,3,False)</f>
        <v>Tables</v>
      </c>
      <c r="V9793" s="16">
        <f t="shared" si="4"/>
        <v>6</v>
      </c>
      <c r="W9793" s="17">
        <f t="array" ref="W9793">INDEX(shipping_prices!$C$1:$F11020,MATCH(I9793,shipping_prices!$A$1:$A11020,0),MATCH(M9793,shipping_prices!$C$1:$F$1,0))</f>
        <v>14.71</v>
      </c>
      <c r="X9793" s="15" t="str">
        <f t="shared" si="5"/>
        <v>Maris LaWarePhoenixArizona</v>
      </c>
      <c r="Y9793" s="15" t="str">
        <f t="shared" si="6"/>
        <v>loss</v>
      </c>
    </row>
    <row r="9794" hidden="1">
      <c r="A9794" s="1">
        <v>43448.0</v>
      </c>
      <c r="B9794" s="2" t="s">
        <v>8334</v>
      </c>
      <c r="C9794" s="2">
        <v>3.0</v>
      </c>
      <c r="D9794" s="2" t="s">
        <v>3810</v>
      </c>
      <c r="E9794" s="2" t="s">
        <v>49</v>
      </c>
      <c r="F9794" s="2" t="s">
        <v>2732</v>
      </c>
      <c r="G9794" s="2" t="s">
        <v>39</v>
      </c>
      <c r="H9794" s="2" t="s">
        <v>79</v>
      </c>
      <c r="I9794" s="2" t="s">
        <v>3154</v>
      </c>
      <c r="J9794" s="2" t="s">
        <v>76</v>
      </c>
      <c r="K9794" s="2" t="s">
        <v>77</v>
      </c>
      <c r="L9794" s="10">
        <v>43456.0</v>
      </c>
      <c r="M9794" s="2" t="s">
        <v>34</v>
      </c>
      <c r="N9794" s="11">
        <v>0.8</v>
      </c>
      <c r="O9794" s="12">
        <v>-17.0</v>
      </c>
      <c r="P9794" s="13">
        <v>-1.5</v>
      </c>
      <c r="Q9794" s="13">
        <v>11.0</v>
      </c>
      <c r="R9794" s="13">
        <f t="shared" si="1"/>
        <v>55</v>
      </c>
      <c r="S9794" s="14">
        <f t="shared" si="2"/>
        <v>18.33333333</v>
      </c>
      <c r="T9794" s="14">
        <f t="shared" si="3"/>
        <v>-1.545454545</v>
      </c>
      <c r="U9794" s="15" t="str">
        <f>vlookup(F9794,'Sub categories'!$A:$C,3,False)</f>
        <v>Binders</v>
      </c>
      <c r="V9794" s="16">
        <f t="shared" si="4"/>
        <v>8</v>
      </c>
      <c r="W9794" s="17">
        <f t="array" ref="W9794">INDEX(shipping_prices!$C$1:$F11021,MATCH(I9794,shipping_prices!$A$1:$A11021,0),MATCH(M9794,shipping_prices!$C$1:$F$1,0))</f>
        <v>10.96</v>
      </c>
      <c r="X9794" s="15" t="str">
        <f t="shared" si="5"/>
        <v>Sample Company ALubbockTexas</v>
      </c>
      <c r="Y9794" s="15" t="str">
        <f t="shared" si="6"/>
        <v>loss</v>
      </c>
    </row>
    <row r="9795" hidden="1">
      <c r="A9795" s="1">
        <v>43448.0</v>
      </c>
      <c r="B9795" s="2" t="s">
        <v>8335</v>
      </c>
      <c r="C9795" s="2">
        <v>3.0</v>
      </c>
      <c r="D9795" s="2" t="s">
        <v>1243</v>
      </c>
      <c r="E9795" s="2" t="s">
        <v>27</v>
      </c>
      <c r="F9795" s="2" t="s">
        <v>2408</v>
      </c>
      <c r="G9795" s="2" t="s">
        <v>39</v>
      </c>
      <c r="H9795" s="2" t="s">
        <v>526</v>
      </c>
      <c r="I9795" s="2" t="s">
        <v>169</v>
      </c>
      <c r="J9795" s="2" t="s">
        <v>42</v>
      </c>
      <c r="K9795" s="2" t="s">
        <v>43</v>
      </c>
      <c r="L9795" s="10">
        <v>43456.0</v>
      </c>
      <c r="M9795" s="2" t="s">
        <v>90</v>
      </c>
      <c r="N9795" s="11">
        <v>0.0</v>
      </c>
      <c r="O9795" s="12">
        <v>24.0</v>
      </c>
      <c r="P9795" s="13">
        <v>0.24</v>
      </c>
      <c r="Q9795" s="13">
        <v>100.0</v>
      </c>
      <c r="R9795" s="13">
        <f t="shared" si="1"/>
        <v>100</v>
      </c>
      <c r="S9795" s="14">
        <f t="shared" si="2"/>
        <v>33.33333333</v>
      </c>
      <c r="T9795" s="14">
        <f t="shared" si="3"/>
        <v>0.24</v>
      </c>
      <c r="U9795" s="15" t="str">
        <f>vlookup(F9795,'Sub categories'!$A:$C,3,False)</f>
        <v>Storage</v>
      </c>
      <c r="V9795" s="16">
        <f t="shared" si="4"/>
        <v>8</v>
      </c>
      <c r="W9795" s="17">
        <f t="array" ref="W9795">INDEX(shipping_prices!$C$1:$F11022,MATCH(I9795,shipping_prices!$A$1:$A11022,0),MATCH(M9795,shipping_prices!$C$1:$F$1,0))</f>
        <v>6.7</v>
      </c>
      <c r="X9795" s="15" t="str">
        <f t="shared" si="5"/>
        <v>George AshbrookLos AngelesCalifornia</v>
      </c>
      <c r="Y9795" s="15" t="str">
        <f t="shared" si="6"/>
        <v>Low</v>
      </c>
    </row>
    <row r="9796" hidden="1">
      <c r="A9796" s="1">
        <v>43448.0</v>
      </c>
      <c r="B9796" s="2" t="s">
        <v>8336</v>
      </c>
      <c r="C9796" s="2">
        <v>2.0</v>
      </c>
      <c r="D9796" s="2" t="s">
        <v>583</v>
      </c>
      <c r="E9796" s="2" t="s">
        <v>27</v>
      </c>
      <c r="F9796" s="2" t="s">
        <v>1422</v>
      </c>
      <c r="G9796" s="2" t="s">
        <v>39</v>
      </c>
      <c r="H9796" s="2" t="s">
        <v>51</v>
      </c>
      <c r="I9796" s="2" t="s">
        <v>2493</v>
      </c>
      <c r="J9796" s="2" t="s">
        <v>1449</v>
      </c>
      <c r="K9796" s="2" t="s">
        <v>33</v>
      </c>
      <c r="L9796" s="10">
        <v>43453.0</v>
      </c>
      <c r="M9796" s="2" t="s">
        <v>34</v>
      </c>
      <c r="N9796" s="11">
        <v>0.0</v>
      </c>
      <c r="O9796" s="12">
        <v>28.0</v>
      </c>
      <c r="P9796" s="13">
        <v>0.45</v>
      </c>
      <c r="Q9796" s="13">
        <v>62.0</v>
      </c>
      <c r="R9796" s="13">
        <f t="shared" si="1"/>
        <v>62</v>
      </c>
      <c r="S9796" s="14">
        <f t="shared" si="2"/>
        <v>31</v>
      </c>
      <c r="T9796" s="14">
        <f t="shared" si="3"/>
        <v>0.4516129032</v>
      </c>
      <c r="U9796" s="15" t="str">
        <f>vlookup(F9796,'Sub categories'!$A:$C,3,False)</f>
        <v>Paper</v>
      </c>
      <c r="V9796" s="16">
        <f t="shared" si="4"/>
        <v>5</v>
      </c>
      <c r="W9796" s="17">
        <f t="array" ref="W9796">INDEX(shipping_prices!$C$1:$F11023,MATCH(I9796,shipping_prices!$A$1:$A11023,0),MATCH(M9796,shipping_prices!$C$1:$F$1,0))</f>
        <v>12.25</v>
      </c>
      <c r="X9796" s="15" t="str">
        <f t="shared" si="5"/>
        <v>Roger DemirMiddletownConnecticut</v>
      </c>
      <c r="Y9796" s="15" t="str">
        <f t="shared" si="6"/>
        <v>Low</v>
      </c>
    </row>
    <row r="9797" hidden="1">
      <c r="A9797" s="1">
        <v>43448.0</v>
      </c>
      <c r="B9797" s="2" t="s">
        <v>8336</v>
      </c>
      <c r="C9797" s="2">
        <v>2.0</v>
      </c>
      <c r="D9797" s="2" t="s">
        <v>583</v>
      </c>
      <c r="E9797" s="2" t="s">
        <v>27</v>
      </c>
      <c r="F9797" s="2" t="s">
        <v>696</v>
      </c>
      <c r="G9797" s="2" t="s">
        <v>29</v>
      </c>
      <c r="H9797" s="2" t="s">
        <v>697</v>
      </c>
      <c r="I9797" s="2" t="s">
        <v>2493</v>
      </c>
      <c r="J9797" s="2" t="s">
        <v>1449</v>
      </c>
      <c r="K9797" s="2" t="s">
        <v>33</v>
      </c>
      <c r="L9797" s="10">
        <v>43453.0</v>
      </c>
      <c r="M9797" s="2" t="s">
        <v>34</v>
      </c>
      <c r="N9797" s="11">
        <v>0.0</v>
      </c>
      <c r="O9797" s="12">
        <v>38.0</v>
      </c>
      <c r="P9797" s="13">
        <v>0.16</v>
      </c>
      <c r="Q9797" s="13">
        <v>238.0</v>
      </c>
      <c r="R9797" s="13">
        <f t="shared" si="1"/>
        <v>238</v>
      </c>
      <c r="S9797" s="14">
        <f t="shared" si="2"/>
        <v>119</v>
      </c>
      <c r="T9797" s="14">
        <f t="shared" si="3"/>
        <v>0.1596638655</v>
      </c>
      <c r="U9797" s="15" t="str">
        <f>vlookup(F9797,'Sub categories'!$A:$C,3,False)</f>
        <v>Accessories</v>
      </c>
      <c r="V9797" s="16">
        <f t="shared" si="4"/>
        <v>5</v>
      </c>
      <c r="W9797" s="17">
        <f t="array" ref="W9797">INDEX(shipping_prices!$C$1:$F11024,MATCH(I9797,shipping_prices!$A$1:$A11024,0),MATCH(M9797,shipping_prices!$C$1:$F$1,0))</f>
        <v>12.25</v>
      </c>
      <c r="X9797" s="15" t="str">
        <f t="shared" si="5"/>
        <v>Roger DemirMiddletownConnecticut</v>
      </c>
      <c r="Y9797" s="15" t="str">
        <f t="shared" si="6"/>
        <v>High</v>
      </c>
    </row>
    <row r="9798" hidden="1">
      <c r="A9798" s="1">
        <v>43448.0</v>
      </c>
      <c r="B9798" s="2" t="s">
        <v>8337</v>
      </c>
      <c r="C9798" s="2">
        <v>7.0</v>
      </c>
      <c r="D9798" s="2" t="s">
        <v>4225</v>
      </c>
      <c r="E9798" s="2" t="s">
        <v>49</v>
      </c>
      <c r="F9798" s="2" t="s">
        <v>1020</v>
      </c>
      <c r="G9798" s="2" t="s">
        <v>39</v>
      </c>
      <c r="H9798" s="2" t="s">
        <v>182</v>
      </c>
      <c r="I9798" s="2" t="s">
        <v>8338</v>
      </c>
      <c r="J9798" s="2" t="s">
        <v>141</v>
      </c>
      <c r="K9798" s="2" t="s">
        <v>77</v>
      </c>
      <c r="L9798" s="10">
        <v>43457.0</v>
      </c>
      <c r="M9798" s="2" t="s">
        <v>34</v>
      </c>
      <c r="N9798" s="11">
        <v>0.8</v>
      </c>
      <c r="O9798" s="12">
        <v>-69.0</v>
      </c>
      <c r="P9798" s="13">
        <v>-1.6</v>
      </c>
      <c r="Q9798" s="13">
        <v>43.0</v>
      </c>
      <c r="R9798" s="13">
        <f t="shared" si="1"/>
        <v>215</v>
      </c>
      <c r="S9798" s="14">
        <f t="shared" si="2"/>
        <v>30.71428571</v>
      </c>
      <c r="T9798" s="14">
        <f t="shared" si="3"/>
        <v>-1.604651163</v>
      </c>
      <c r="U9798" s="15" t="str">
        <f>vlookup(F9798,'Sub categories'!$A:$C,3,False)</f>
        <v>Binders</v>
      </c>
      <c r="V9798" s="16">
        <f t="shared" si="4"/>
        <v>9</v>
      </c>
      <c r="W9798" s="17">
        <f t="array" ref="W9798">INDEX(shipping_prices!$C$1:$F11025,MATCH(I9798,shipping_prices!$A$1:$A11025,0),MATCH(M9798,shipping_prices!$C$1:$F$1,0))</f>
        <v>7.34</v>
      </c>
      <c r="X9798" s="15" t="str">
        <f t="shared" si="5"/>
        <v>Tony ChapmanDanvilleIllinois</v>
      </c>
      <c r="Y9798" s="15" t="str">
        <f t="shared" si="6"/>
        <v>loss</v>
      </c>
    </row>
    <row r="9799" hidden="1">
      <c r="A9799" s="1">
        <v>43449.0</v>
      </c>
      <c r="B9799" s="2" t="s">
        <v>8339</v>
      </c>
      <c r="C9799" s="2">
        <v>1.0</v>
      </c>
      <c r="D9799" s="2" t="s">
        <v>6489</v>
      </c>
      <c r="E9799" s="2" t="s">
        <v>37</v>
      </c>
      <c r="F9799" s="2" t="s">
        <v>2326</v>
      </c>
      <c r="G9799" s="2" t="s">
        <v>39</v>
      </c>
      <c r="H9799" s="2" t="s">
        <v>288</v>
      </c>
      <c r="I9799" s="2" t="s">
        <v>1041</v>
      </c>
      <c r="J9799" s="2" t="s">
        <v>321</v>
      </c>
      <c r="K9799" s="2" t="s">
        <v>33</v>
      </c>
      <c r="L9799" s="10">
        <v>43456.0</v>
      </c>
      <c r="M9799" s="2" t="s">
        <v>34</v>
      </c>
      <c r="N9799" s="11">
        <v>0.2</v>
      </c>
      <c r="O9799" s="12">
        <v>-7.0</v>
      </c>
      <c r="P9799" s="13">
        <v>-0.2</v>
      </c>
      <c r="Q9799" s="13">
        <v>37.0</v>
      </c>
      <c r="R9799" s="13">
        <f t="shared" si="1"/>
        <v>46.25</v>
      </c>
      <c r="S9799" s="14">
        <f t="shared" si="2"/>
        <v>46.25</v>
      </c>
      <c r="T9799" s="14">
        <f t="shared" si="3"/>
        <v>-0.1891891892</v>
      </c>
      <c r="U9799" s="15" t="str">
        <f>vlookup(F9799,'Sub categories'!$A:$C,3,False)</f>
        <v>Storage</v>
      </c>
      <c r="V9799" s="16">
        <f t="shared" si="4"/>
        <v>7</v>
      </c>
      <c r="W9799" s="17">
        <f t="array" ref="W9799">INDEX(shipping_prices!$C$1:$F11026,MATCH(I9799,shipping_prices!$A$1:$A11026,0),MATCH(M9799,shipping_prices!$C$1:$F$1,0))</f>
        <v>12.51</v>
      </c>
      <c r="X9799" s="15" t="str">
        <f t="shared" si="5"/>
        <v>Christine AbelmanCincinnatiOhio</v>
      </c>
      <c r="Y9799" s="15" t="str">
        <f t="shared" si="6"/>
        <v>loss</v>
      </c>
    </row>
    <row r="9800" hidden="1">
      <c r="A9800" s="1">
        <v>43449.0</v>
      </c>
      <c r="B9800" s="2" t="s">
        <v>8339</v>
      </c>
      <c r="C9800" s="2">
        <v>3.0</v>
      </c>
      <c r="D9800" s="2" t="s">
        <v>6489</v>
      </c>
      <c r="E9800" s="2" t="s">
        <v>37</v>
      </c>
      <c r="F9800" s="2" t="s">
        <v>4376</v>
      </c>
      <c r="G9800" s="2" t="s">
        <v>39</v>
      </c>
      <c r="H9800" s="2" t="s">
        <v>79</v>
      </c>
      <c r="I9800" s="2" t="s">
        <v>1041</v>
      </c>
      <c r="J9800" s="2" t="s">
        <v>321</v>
      </c>
      <c r="K9800" s="2" t="s">
        <v>33</v>
      </c>
      <c r="L9800" s="10">
        <v>43456.0</v>
      </c>
      <c r="M9800" s="2" t="s">
        <v>34</v>
      </c>
      <c r="N9800" s="11">
        <v>0.2</v>
      </c>
      <c r="O9800" s="12">
        <v>22.0</v>
      </c>
      <c r="P9800" s="13">
        <v>0.38</v>
      </c>
      <c r="Q9800" s="13">
        <v>58.0</v>
      </c>
      <c r="R9800" s="13">
        <f t="shared" si="1"/>
        <v>72.5</v>
      </c>
      <c r="S9800" s="14">
        <f t="shared" si="2"/>
        <v>24.16666667</v>
      </c>
      <c r="T9800" s="14">
        <f t="shared" si="3"/>
        <v>0.3793103448</v>
      </c>
      <c r="U9800" s="15" t="str">
        <f>vlookup(F9800,'Sub categories'!$A:$C,3,False)</f>
        <v>Envelopes</v>
      </c>
      <c r="V9800" s="16">
        <f t="shared" si="4"/>
        <v>7</v>
      </c>
      <c r="W9800" s="17">
        <f t="array" ref="W9800">INDEX(shipping_prices!$C$1:$F11027,MATCH(I9800,shipping_prices!$A$1:$A11027,0),MATCH(M9800,shipping_prices!$C$1:$F$1,0))</f>
        <v>12.51</v>
      </c>
      <c r="X9800" s="15" t="str">
        <f t="shared" si="5"/>
        <v>Christine AbelmanCincinnatiOhio</v>
      </c>
      <c r="Y9800" s="15" t="str">
        <f t="shared" si="6"/>
        <v>Low</v>
      </c>
    </row>
    <row r="9801" hidden="1">
      <c r="A9801" s="1">
        <v>43449.0</v>
      </c>
      <c r="B9801" s="2" t="s">
        <v>8340</v>
      </c>
      <c r="C9801" s="2">
        <v>4.0</v>
      </c>
      <c r="D9801" s="2" t="s">
        <v>522</v>
      </c>
      <c r="E9801" s="2" t="s">
        <v>37</v>
      </c>
      <c r="F9801" s="2" t="s">
        <v>4534</v>
      </c>
      <c r="G9801" s="2" t="s">
        <v>39</v>
      </c>
      <c r="H9801" s="2" t="s">
        <v>1352</v>
      </c>
      <c r="I9801" s="2" t="s">
        <v>3401</v>
      </c>
      <c r="J9801" s="2" t="s">
        <v>141</v>
      </c>
      <c r="K9801" s="2" t="s">
        <v>77</v>
      </c>
      <c r="L9801" s="10">
        <v>43451.0</v>
      </c>
      <c r="M9801" s="2" t="s">
        <v>142</v>
      </c>
      <c r="N9801" s="11">
        <v>0.2</v>
      </c>
      <c r="O9801" s="12">
        <v>5.0</v>
      </c>
      <c r="P9801" s="13">
        <v>0.1</v>
      </c>
      <c r="Q9801" s="13">
        <v>54.0</v>
      </c>
      <c r="R9801" s="13">
        <f t="shared" si="1"/>
        <v>67.5</v>
      </c>
      <c r="S9801" s="14">
        <f t="shared" si="2"/>
        <v>16.875</v>
      </c>
      <c r="T9801" s="14">
        <f t="shared" si="3"/>
        <v>0.09259259259</v>
      </c>
      <c r="U9801" s="15" t="str">
        <f>vlookup(F9801,'Sub categories'!$A:$C,3,False)</f>
        <v>Art</v>
      </c>
      <c r="V9801" s="16">
        <f t="shared" si="4"/>
        <v>2</v>
      </c>
      <c r="W9801" s="17">
        <f t="array" ref="W9801">INDEX(shipping_prices!$C$1:$F11028,MATCH(I9801,shipping_prices!$A$1:$A11028,0),MATCH(M9801,shipping_prices!$C$1:$F$1,0))</f>
        <v>16.02</v>
      </c>
      <c r="X9801" s="15" t="str">
        <f t="shared" si="5"/>
        <v>Greg GuthrieBloomingtonIllinois</v>
      </c>
      <c r="Y9801" s="15" t="str">
        <f t="shared" si="6"/>
        <v>Low</v>
      </c>
    </row>
    <row r="9802" hidden="1">
      <c r="A9802" s="1">
        <v>43449.0</v>
      </c>
      <c r="B9802" s="2" t="s">
        <v>8341</v>
      </c>
      <c r="C9802" s="2">
        <v>3.0</v>
      </c>
      <c r="D9802" s="2" t="s">
        <v>1207</v>
      </c>
      <c r="E9802" s="2" t="s">
        <v>27</v>
      </c>
      <c r="F9802" s="2" t="s">
        <v>202</v>
      </c>
      <c r="G9802" s="2" t="s">
        <v>39</v>
      </c>
      <c r="H9802" s="2" t="s">
        <v>193</v>
      </c>
      <c r="I9802" s="2" t="s">
        <v>75</v>
      </c>
      <c r="J9802" s="2" t="s">
        <v>76</v>
      </c>
      <c r="K9802" s="2" t="s">
        <v>77</v>
      </c>
      <c r="L9802" s="10">
        <v>43456.0</v>
      </c>
      <c r="M9802" s="2" t="s">
        <v>34</v>
      </c>
      <c r="N9802" s="11">
        <v>0.8</v>
      </c>
      <c r="O9802" s="12">
        <v>-5.0</v>
      </c>
      <c r="P9802" s="13">
        <v>-1.75</v>
      </c>
      <c r="Q9802" s="13">
        <v>3.0</v>
      </c>
      <c r="R9802" s="13">
        <f t="shared" si="1"/>
        <v>15</v>
      </c>
      <c r="S9802" s="14">
        <f t="shared" si="2"/>
        <v>5</v>
      </c>
      <c r="T9802" s="14">
        <f t="shared" si="3"/>
        <v>-1.666666667</v>
      </c>
      <c r="U9802" s="15" t="str">
        <f>vlookup(F9802,'Sub categories'!$A:$C,3,False)</f>
        <v>Binders</v>
      </c>
      <c r="V9802" s="16">
        <f t="shared" si="4"/>
        <v>7</v>
      </c>
      <c r="W9802" s="17">
        <f t="array" ref="W9802">INDEX(shipping_prices!$C$1:$F11029,MATCH(I9802,shipping_prices!$A$1:$A11029,0),MATCH(M9802,shipping_prices!$C$1:$F$1,0))</f>
        <v>11.99</v>
      </c>
      <c r="X9802" s="15" t="str">
        <f t="shared" si="5"/>
        <v>Resi PölkingHoustonTexas</v>
      </c>
      <c r="Y9802" s="15" t="str">
        <f t="shared" si="6"/>
        <v>loss</v>
      </c>
    </row>
    <row r="9803" hidden="1">
      <c r="A9803" s="1">
        <v>43449.0</v>
      </c>
      <c r="B9803" s="2" t="s">
        <v>8341</v>
      </c>
      <c r="C9803" s="2">
        <v>3.0</v>
      </c>
      <c r="D9803" s="2" t="s">
        <v>1207</v>
      </c>
      <c r="E9803" s="2" t="s">
        <v>27</v>
      </c>
      <c r="F9803" s="2" t="s">
        <v>1995</v>
      </c>
      <c r="G9803" s="2" t="s">
        <v>39</v>
      </c>
      <c r="H9803" s="2" t="s">
        <v>79</v>
      </c>
      <c r="I9803" s="2" t="s">
        <v>75</v>
      </c>
      <c r="J9803" s="2" t="s">
        <v>76</v>
      </c>
      <c r="K9803" s="2" t="s">
        <v>77</v>
      </c>
      <c r="L9803" s="10">
        <v>43456.0</v>
      </c>
      <c r="M9803" s="2" t="s">
        <v>34</v>
      </c>
      <c r="N9803" s="11">
        <v>0.8</v>
      </c>
      <c r="O9803" s="12">
        <v>-5.0</v>
      </c>
      <c r="P9803" s="13">
        <v>-1.7</v>
      </c>
      <c r="Q9803" s="13">
        <v>3.0</v>
      </c>
      <c r="R9803" s="13">
        <f t="shared" si="1"/>
        <v>15</v>
      </c>
      <c r="S9803" s="14">
        <f t="shared" si="2"/>
        <v>5</v>
      </c>
      <c r="T9803" s="14">
        <f t="shared" si="3"/>
        <v>-1.666666667</v>
      </c>
      <c r="U9803" s="15" t="str">
        <f>vlookup(F9803,'Sub categories'!$A:$C,3,False)</f>
        <v>Binders</v>
      </c>
      <c r="V9803" s="16">
        <f t="shared" si="4"/>
        <v>7</v>
      </c>
      <c r="W9803" s="17">
        <f t="array" ref="W9803">INDEX(shipping_prices!$C$1:$F11030,MATCH(I9803,shipping_prices!$A$1:$A11030,0),MATCH(M9803,shipping_prices!$C$1:$F$1,0))</f>
        <v>11.99</v>
      </c>
      <c r="X9803" s="15" t="str">
        <f t="shared" si="5"/>
        <v>Resi PölkingHoustonTexas</v>
      </c>
      <c r="Y9803" s="15" t="str">
        <f t="shared" si="6"/>
        <v>loss</v>
      </c>
    </row>
    <row r="9804" hidden="1">
      <c r="A9804" s="1">
        <v>43450.0</v>
      </c>
      <c r="B9804" s="2" t="s">
        <v>8342</v>
      </c>
      <c r="C9804" s="2">
        <v>4.0</v>
      </c>
      <c r="D9804" s="2" t="s">
        <v>384</v>
      </c>
      <c r="E9804" s="2" t="s">
        <v>37</v>
      </c>
      <c r="F9804" s="2" t="s">
        <v>6075</v>
      </c>
      <c r="G9804" s="2" t="s">
        <v>29</v>
      </c>
      <c r="H9804" s="2" t="s">
        <v>2874</v>
      </c>
      <c r="I9804" s="2" t="s">
        <v>169</v>
      </c>
      <c r="J9804" s="2" t="s">
        <v>42</v>
      </c>
      <c r="K9804" s="2" t="s">
        <v>43</v>
      </c>
      <c r="L9804" s="10">
        <v>43459.0</v>
      </c>
      <c r="M9804" s="2" t="s">
        <v>34</v>
      </c>
      <c r="N9804" s="11">
        <v>0.0</v>
      </c>
      <c r="O9804" s="12">
        <v>51.0</v>
      </c>
      <c r="P9804" s="13">
        <v>0.32</v>
      </c>
      <c r="Q9804" s="13">
        <v>160.0</v>
      </c>
      <c r="R9804" s="13">
        <f t="shared" si="1"/>
        <v>160</v>
      </c>
      <c r="S9804" s="14">
        <f t="shared" si="2"/>
        <v>40</v>
      </c>
      <c r="T9804" s="14">
        <f t="shared" si="3"/>
        <v>0.31875</v>
      </c>
      <c r="U9804" s="15" t="str">
        <f>vlookup(F9804,'Sub categories'!$A:$C,3,False)</f>
        <v>Accessories</v>
      </c>
      <c r="V9804" s="16">
        <f t="shared" si="4"/>
        <v>9</v>
      </c>
      <c r="W9804" s="17">
        <f t="array" ref="W9804">INDEX(shipping_prices!$C$1:$F11031,MATCH(I9804,shipping_prices!$A$1:$A11031,0),MATCH(M9804,shipping_prices!$C$1:$F$1,0))</f>
        <v>14.86</v>
      </c>
      <c r="X9804" s="15" t="str">
        <f t="shared" si="5"/>
        <v>Matt ConnellLos AngelesCalifornia</v>
      </c>
      <c r="Y9804" s="15" t="str">
        <f t="shared" si="6"/>
        <v>High</v>
      </c>
    </row>
    <row r="9805" hidden="1">
      <c r="A9805" s="1">
        <v>43450.0</v>
      </c>
      <c r="B9805" s="2" t="s">
        <v>8343</v>
      </c>
      <c r="C9805" s="2">
        <v>1.0</v>
      </c>
      <c r="D9805" s="2" t="s">
        <v>4883</v>
      </c>
      <c r="E9805" s="2" t="s">
        <v>37</v>
      </c>
      <c r="F9805" s="2" t="s">
        <v>2964</v>
      </c>
      <c r="G9805" s="2" t="s">
        <v>39</v>
      </c>
      <c r="H9805" s="2" t="s">
        <v>193</v>
      </c>
      <c r="I9805" s="2" t="s">
        <v>4779</v>
      </c>
      <c r="J9805" s="2" t="s">
        <v>42</v>
      </c>
      <c r="K9805" s="2" t="s">
        <v>43</v>
      </c>
      <c r="L9805" s="10">
        <v>43459.0</v>
      </c>
      <c r="M9805" s="2" t="s">
        <v>90</v>
      </c>
      <c r="N9805" s="11">
        <v>0.0</v>
      </c>
      <c r="O9805" s="12">
        <v>2.0</v>
      </c>
      <c r="P9805" s="13">
        <v>0.48</v>
      </c>
      <c r="Q9805" s="13">
        <v>4.0</v>
      </c>
      <c r="R9805" s="13">
        <f t="shared" si="1"/>
        <v>4</v>
      </c>
      <c r="S9805" s="14">
        <f t="shared" si="2"/>
        <v>4</v>
      </c>
      <c r="T9805" s="14">
        <f t="shared" si="3"/>
        <v>0.5</v>
      </c>
      <c r="U9805" s="15" t="str">
        <f>vlookup(F9805,'Sub categories'!$A:$C,3,False)</f>
        <v>Labels</v>
      </c>
      <c r="V9805" s="16">
        <f t="shared" si="4"/>
        <v>9</v>
      </c>
      <c r="W9805" s="17">
        <f t="array" ref="W9805">INDEX(shipping_prices!$C$1:$F11032,MATCH(I9805,shipping_prices!$A$1:$A11032,0),MATCH(M9805,shipping_prices!$C$1:$F$1,0))</f>
        <v>8.27</v>
      </c>
      <c r="X9805" s="15" t="str">
        <f t="shared" si="5"/>
        <v>Justin EllisonWoodlandCalifornia</v>
      </c>
      <c r="Y9805" s="15" t="str">
        <f t="shared" si="6"/>
        <v>Low</v>
      </c>
    </row>
    <row r="9806" hidden="1">
      <c r="A9806" s="1">
        <v>43450.0</v>
      </c>
      <c r="B9806" s="2" t="s">
        <v>8343</v>
      </c>
      <c r="C9806" s="2">
        <v>4.0</v>
      </c>
      <c r="D9806" s="2" t="s">
        <v>4883</v>
      </c>
      <c r="E9806" s="2" t="s">
        <v>37</v>
      </c>
      <c r="F9806" s="2" t="s">
        <v>302</v>
      </c>
      <c r="G9806" s="2" t="s">
        <v>39</v>
      </c>
      <c r="H9806" s="2" t="s">
        <v>40</v>
      </c>
      <c r="I9806" s="2" t="s">
        <v>4779</v>
      </c>
      <c r="J9806" s="2" t="s">
        <v>42</v>
      </c>
      <c r="K9806" s="2" t="s">
        <v>43</v>
      </c>
      <c r="L9806" s="10">
        <v>43459.0</v>
      </c>
      <c r="M9806" s="2" t="s">
        <v>90</v>
      </c>
      <c r="N9806" s="11">
        <v>0.2</v>
      </c>
      <c r="O9806" s="12">
        <v>8.0</v>
      </c>
      <c r="P9806" s="13">
        <v>0.36</v>
      </c>
      <c r="Q9806" s="13">
        <v>21.0</v>
      </c>
      <c r="R9806" s="13">
        <f t="shared" si="1"/>
        <v>26.25</v>
      </c>
      <c r="S9806" s="14">
        <f t="shared" si="2"/>
        <v>6.5625</v>
      </c>
      <c r="T9806" s="14">
        <f t="shared" si="3"/>
        <v>0.380952381</v>
      </c>
      <c r="U9806" s="15" t="str">
        <f>vlookup(F9806,'Sub categories'!$A:$C,3,False)</f>
        <v>Binders</v>
      </c>
      <c r="V9806" s="16">
        <f t="shared" si="4"/>
        <v>9</v>
      </c>
      <c r="W9806" s="17">
        <f t="array" ref="W9806">INDEX(shipping_prices!$C$1:$F11033,MATCH(I9806,shipping_prices!$A$1:$A11033,0),MATCH(M9806,shipping_prices!$C$1:$F$1,0))</f>
        <v>8.27</v>
      </c>
      <c r="X9806" s="15" t="str">
        <f t="shared" si="5"/>
        <v>Justin EllisonWoodlandCalifornia</v>
      </c>
      <c r="Y9806" s="15" t="str">
        <f t="shared" si="6"/>
        <v>Low</v>
      </c>
    </row>
    <row r="9807" hidden="1">
      <c r="A9807" s="1">
        <v>43450.0</v>
      </c>
      <c r="B9807" s="2" t="s">
        <v>8344</v>
      </c>
      <c r="C9807" s="2">
        <v>4.0</v>
      </c>
      <c r="D9807" s="2" t="s">
        <v>3901</v>
      </c>
      <c r="E9807" s="2" t="s">
        <v>27</v>
      </c>
      <c r="F9807" s="2" t="s">
        <v>843</v>
      </c>
      <c r="G9807" s="2" t="s">
        <v>39</v>
      </c>
      <c r="H9807" s="2" t="s">
        <v>843</v>
      </c>
      <c r="I9807" s="2" t="s">
        <v>1639</v>
      </c>
      <c r="J9807" s="2" t="s">
        <v>89</v>
      </c>
      <c r="K9807" s="2" t="s">
        <v>54</v>
      </c>
      <c r="L9807" s="10">
        <v>43460.0</v>
      </c>
      <c r="M9807" s="2" t="s">
        <v>34</v>
      </c>
      <c r="N9807" s="11">
        <v>0.0</v>
      </c>
      <c r="O9807" s="12">
        <v>23.0</v>
      </c>
      <c r="P9807" s="13">
        <v>0.47</v>
      </c>
      <c r="Q9807" s="13">
        <v>49.0</v>
      </c>
      <c r="R9807" s="13">
        <f t="shared" si="1"/>
        <v>49</v>
      </c>
      <c r="S9807" s="14">
        <f t="shared" si="2"/>
        <v>12.25</v>
      </c>
      <c r="T9807" s="14">
        <f t="shared" si="3"/>
        <v>0.4693877551</v>
      </c>
      <c r="U9807" s="15" t="str">
        <f>vlookup(F9807,'Sub categories'!$A:$C,3,False)</f>
        <v>Paper</v>
      </c>
      <c r="V9807" s="16">
        <f t="shared" si="4"/>
        <v>10</v>
      </c>
      <c r="W9807" s="17">
        <f t="array" ref="W9807">INDEX(shipping_prices!$C$1:$F11034,MATCH(I9807,shipping_prices!$A$1:$A11034,0),MATCH(M9807,shipping_prices!$C$1:$F$1,0))</f>
        <v>14.45</v>
      </c>
      <c r="X9807" s="15" t="str">
        <f t="shared" si="5"/>
        <v>Anna GaymanSalemVirginia</v>
      </c>
      <c r="Y9807" s="15" t="str">
        <f t="shared" si="6"/>
        <v>Low</v>
      </c>
    </row>
    <row r="9808" hidden="1">
      <c r="A9808" s="1">
        <v>43450.0</v>
      </c>
      <c r="B9808" s="2" t="s">
        <v>8345</v>
      </c>
      <c r="C9808" s="2">
        <v>1.0</v>
      </c>
      <c r="D9808" s="2" t="s">
        <v>2143</v>
      </c>
      <c r="E9808" s="2" t="s">
        <v>27</v>
      </c>
      <c r="F9808" s="2" t="s">
        <v>2433</v>
      </c>
      <c r="G9808" s="2" t="s">
        <v>39</v>
      </c>
      <c r="H9808" s="2" t="s">
        <v>193</v>
      </c>
      <c r="I9808" s="2" t="s">
        <v>194</v>
      </c>
      <c r="J9808" s="2" t="s">
        <v>53</v>
      </c>
      <c r="K9808" s="2" t="s">
        <v>54</v>
      </c>
      <c r="L9808" s="10">
        <v>43459.0</v>
      </c>
      <c r="M9808" s="2" t="s">
        <v>34</v>
      </c>
      <c r="N9808" s="11">
        <v>0.7</v>
      </c>
      <c r="O9808" s="12">
        <v>-9.0</v>
      </c>
      <c r="P9808" s="13">
        <v>-0.7</v>
      </c>
      <c r="Q9808" s="13">
        <v>12.0</v>
      </c>
      <c r="R9808" s="13">
        <f t="shared" si="1"/>
        <v>40</v>
      </c>
      <c r="S9808" s="14">
        <f t="shared" si="2"/>
        <v>40</v>
      </c>
      <c r="T9808" s="14">
        <f t="shared" si="3"/>
        <v>-0.75</v>
      </c>
      <c r="U9808" s="15" t="str">
        <f>vlookup(F9808,'Sub categories'!$A:$C,3,False)</f>
        <v>Binders</v>
      </c>
      <c r="V9808" s="16">
        <f t="shared" si="4"/>
        <v>9</v>
      </c>
      <c r="W9808" s="17">
        <f t="array" ref="W9808">INDEX(shipping_prices!$C$1:$F11035,MATCH(I9808,shipping_prices!$A$1:$A11035,0),MATCH(M9808,shipping_prices!$C$1:$F$1,0))</f>
        <v>7.26</v>
      </c>
      <c r="X9808" s="15" t="str">
        <f t="shared" si="5"/>
        <v>Dan LaweraMiamiFlorida</v>
      </c>
      <c r="Y9808" s="15" t="str">
        <f t="shared" si="6"/>
        <v>loss</v>
      </c>
    </row>
    <row r="9809" hidden="1">
      <c r="A9809" s="1">
        <v>43450.0</v>
      </c>
      <c r="B9809" s="2" t="s">
        <v>8346</v>
      </c>
      <c r="C9809" s="2">
        <v>2.0</v>
      </c>
      <c r="D9809" s="2" t="s">
        <v>3071</v>
      </c>
      <c r="E9809" s="2" t="s">
        <v>27</v>
      </c>
      <c r="F9809" s="2" t="s">
        <v>2369</v>
      </c>
      <c r="G9809" s="2" t="s">
        <v>29</v>
      </c>
      <c r="H9809" s="2" t="s">
        <v>460</v>
      </c>
      <c r="I9809" s="2" t="s">
        <v>31</v>
      </c>
      <c r="J9809" s="2" t="s">
        <v>32</v>
      </c>
      <c r="K9809" s="2" t="s">
        <v>33</v>
      </c>
      <c r="L9809" s="10">
        <v>43453.0</v>
      </c>
      <c r="M9809" s="2" t="s">
        <v>34</v>
      </c>
      <c r="N9809" s="11">
        <v>0.0</v>
      </c>
      <c r="O9809" s="12">
        <v>75.0</v>
      </c>
      <c r="P9809" s="13">
        <v>0.25</v>
      </c>
      <c r="Q9809" s="13">
        <v>300.0</v>
      </c>
      <c r="R9809" s="13">
        <f t="shared" si="1"/>
        <v>300</v>
      </c>
      <c r="S9809" s="14">
        <f t="shared" si="2"/>
        <v>150</v>
      </c>
      <c r="T9809" s="14">
        <f t="shared" si="3"/>
        <v>0.25</v>
      </c>
      <c r="U9809" s="15" t="str">
        <f>vlookup(F9809,'Sub categories'!$A:$C,3,False)</f>
        <v>Phones</v>
      </c>
      <c r="V9809" s="16">
        <f t="shared" si="4"/>
        <v>3</v>
      </c>
      <c r="W9809" s="17">
        <f t="array" ref="W9809">INDEX(shipping_prices!$C$1:$F11036,MATCH(I9809,shipping_prices!$A$1:$A11036,0),MATCH(M9809,shipping_prices!$C$1:$F$1,0))</f>
        <v>10.09</v>
      </c>
      <c r="X9809" s="15" t="str">
        <f t="shared" si="5"/>
        <v>Meg TillmanNew York CityNew York</v>
      </c>
      <c r="Y9809" s="15" t="str">
        <f t="shared" si="6"/>
        <v>High</v>
      </c>
    </row>
    <row r="9810">
      <c r="A9810" s="1">
        <v>43450.0</v>
      </c>
      <c r="B9810" s="2" t="s">
        <v>8347</v>
      </c>
      <c r="C9810" s="2">
        <v>4.0</v>
      </c>
      <c r="D9810" s="2" t="s">
        <v>2526</v>
      </c>
      <c r="E9810" s="2" t="s">
        <v>27</v>
      </c>
      <c r="F9810" s="2" t="s">
        <v>1789</v>
      </c>
      <c r="G9810" s="2" t="s">
        <v>45</v>
      </c>
      <c r="H9810" s="2" t="s">
        <v>157</v>
      </c>
      <c r="I9810" s="2" t="s">
        <v>75</v>
      </c>
      <c r="J9810" s="2" t="s">
        <v>76</v>
      </c>
      <c r="K9810" s="2" t="s">
        <v>77</v>
      </c>
      <c r="L9810" s="10">
        <v>43462.0</v>
      </c>
      <c r="M9810" s="2" t="s">
        <v>90</v>
      </c>
      <c r="N9810" s="11">
        <v>0.6</v>
      </c>
      <c r="O9810" s="12">
        <v>-4.0</v>
      </c>
      <c r="P9810" s="13">
        <v>-0.43</v>
      </c>
      <c r="Q9810" s="13">
        <v>9.0</v>
      </c>
      <c r="R9810" s="13">
        <f t="shared" si="1"/>
        <v>22.5</v>
      </c>
      <c r="S9810" s="14">
        <f t="shared" si="2"/>
        <v>5.625</v>
      </c>
      <c r="T9810" s="14">
        <f t="shared" si="3"/>
        <v>-0.4444444444</v>
      </c>
      <c r="U9810" s="15" t="str">
        <f>vlookup(F9810,'Sub categories'!$A:$C,3,False)</f>
        <v>Furnishings</v>
      </c>
      <c r="V9810" s="16">
        <f t="shared" si="4"/>
        <v>12</v>
      </c>
      <c r="W9810" s="17">
        <f t="array" ref="W9810">INDEX(shipping_prices!$C$1:$F11037,MATCH(I9810,shipping_prices!$A$1:$A11037,0),MATCH(M9810,shipping_prices!$C$1:$F$1,0))</f>
        <v>9.96</v>
      </c>
      <c r="X9810" s="15" t="str">
        <f t="shared" si="5"/>
        <v>Joy SmithHoustonTexas</v>
      </c>
      <c r="Y9810" s="15" t="str">
        <f t="shared" si="6"/>
        <v>loss</v>
      </c>
    </row>
    <row r="9811" hidden="1">
      <c r="A9811" s="1">
        <v>43450.0</v>
      </c>
      <c r="B9811" s="2" t="s">
        <v>8347</v>
      </c>
      <c r="C9811" s="2">
        <v>5.0</v>
      </c>
      <c r="D9811" s="2" t="s">
        <v>2526</v>
      </c>
      <c r="E9811" s="2" t="s">
        <v>27</v>
      </c>
      <c r="F9811" s="2" t="s">
        <v>1666</v>
      </c>
      <c r="G9811" s="2" t="s">
        <v>39</v>
      </c>
      <c r="H9811" s="2" t="s">
        <v>79</v>
      </c>
      <c r="I9811" s="2" t="s">
        <v>75</v>
      </c>
      <c r="J9811" s="2" t="s">
        <v>76</v>
      </c>
      <c r="K9811" s="2" t="s">
        <v>77</v>
      </c>
      <c r="L9811" s="10">
        <v>43462.0</v>
      </c>
      <c r="M9811" s="2" t="s">
        <v>90</v>
      </c>
      <c r="N9811" s="11">
        <v>0.8</v>
      </c>
      <c r="O9811" s="12">
        <v>-766.0</v>
      </c>
      <c r="P9811" s="13">
        <v>-2.6</v>
      </c>
      <c r="Q9811" s="13">
        <v>295.0</v>
      </c>
      <c r="R9811" s="13">
        <f t="shared" si="1"/>
        <v>1475</v>
      </c>
      <c r="S9811" s="14">
        <f t="shared" si="2"/>
        <v>295</v>
      </c>
      <c r="T9811" s="14">
        <f t="shared" si="3"/>
        <v>-2.596610169</v>
      </c>
      <c r="U9811" s="15" t="str">
        <f>vlookup(F9811,'Sub categories'!$A:$C,3,False)</f>
        <v>Appliances</v>
      </c>
      <c r="V9811" s="16">
        <f t="shared" si="4"/>
        <v>12</v>
      </c>
      <c r="W9811" s="17">
        <f t="array" ref="W9811">INDEX(shipping_prices!$C$1:$F11038,MATCH(I9811,shipping_prices!$A$1:$A11038,0),MATCH(M9811,shipping_prices!$C$1:$F$1,0))</f>
        <v>9.96</v>
      </c>
      <c r="X9811" s="15" t="str">
        <f t="shared" si="5"/>
        <v>Joy SmithHoustonTexas</v>
      </c>
      <c r="Y9811" s="15" t="str">
        <f t="shared" si="6"/>
        <v>loss</v>
      </c>
    </row>
    <row r="9812" hidden="1">
      <c r="A9812" s="1">
        <v>43450.0</v>
      </c>
      <c r="B9812" s="2" t="s">
        <v>8348</v>
      </c>
      <c r="C9812" s="2">
        <v>7.0</v>
      </c>
      <c r="D9812" s="2" t="s">
        <v>5584</v>
      </c>
      <c r="E9812" s="2" t="s">
        <v>37</v>
      </c>
      <c r="F9812" s="2" t="s">
        <v>2071</v>
      </c>
      <c r="G9812" s="2" t="s">
        <v>39</v>
      </c>
      <c r="H9812" s="2" t="s">
        <v>193</v>
      </c>
      <c r="I9812" s="2" t="s">
        <v>5959</v>
      </c>
      <c r="J9812" s="2" t="s">
        <v>1343</v>
      </c>
      <c r="K9812" s="2" t="s">
        <v>43</v>
      </c>
      <c r="L9812" s="10">
        <v>43456.0</v>
      </c>
      <c r="M9812" s="2" t="s">
        <v>142</v>
      </c>
      <c r="N9812" s="11">
        <v>0.7</v>
      </c>
      <c r="O9812" s="12">
        <v>-59.0</v>
      </c>
      <c r="P9812" s="13">
        <v>-0.67</v>
      </c>
      <c r="Q9812" s="13">
        <v>88.0</v>
      </c>
      <c r="R9812" s="13">
        <f t="shared" si="1"/>
        <v>293.3333333</v>
      </c>
      <c r="S9812" s="14">
        <f t="shared" si="2"/>
        <v>41.9047619</v>
      </c>
      <c r="T9812" s="14">
        <f t="shared" si="3"/>
        <v>-0.6704545455</v>
      </c>
      <c r="U9812" s="15" t="str">
        <f>vlookup(F9812,'Sub categories'!$A:$C,3,False)</f>
        <v>Binders</v>
      </c>
      <c r="V9812" s="16">
        <f t="shared" si="4"/>
        <v>6</v>
      </c>
      <c r="W9812" s="17">
        <f t="array" ref="W9812">INDEX(shipping_prices!$C$1:$F11039,MATCH(I9812,shipping_prices!$A$1:$A11039,0),MATCH(M9812,shipping_prices!$C$1:$F$1,0))</f>
        <v>22.84</v>
      </c>
      <c r="X9812" s="15" t="str">
        <f t="shared" si="5"/>
        <v>Aaron SmaylingRedmondOregon</v>
      </c>
      <c r="Y9812" s="15" t="str">
        <f t="shared" si="6"/>
        <v>loss</v>
      </c>
    </row>
    <row r="9813" hidden="1">
      <c r="A9813" s="1">
        <v>43450.0</v>
      </c>
      <c r="B9813" s="2" t="s">
        <v>8349</v>
      </c>
      <c r="C9813" s="2">
        <v>1.0</v>
      </c>
      <c r="D9813" s="2" t="s">
        <v>5104</v>
      </c>
      <c r="E9813" s="2" t="s">
        <v>27</v>
      </c>
      <c r="F9813" s="2" t="s">
        <v>1346</v>
      </c>
      <c r="G9813" s="2" t="s">
        <v>39</v>
      </c>
      <c r="H9813" s="2" t="s">
        <v>79</v>
      </c>
      <c r="I9813" s="2" t="s">
        <v>353</v>
      </c>
      <c r="J9813" s="2" t="s">
        <v>321</v>
      </c>
      <c r="K9813" s="2" t="s">
        <v>33</v>
      </c>
      <c r="L9813" s="10">
        <v>43456.0</v>
      </c>
      <c r="M9813" s="2" t="s">
        <v>34</v>
      </c>
      <c r="N9813" s="11">
        <v>0.7</v>
      </c>
      <c r="O9813" s="12">
        <v>-10.0</v>
      </c>
      <c r="P9813" s="13">
        <v>-0.8</v>
      </c>
      <c r="Q9813" s="13">
        <v>13.0</v>
      </c>
      <c r="R9813" s="13">
        <f t="shared" si="1"/>
        <v>43.33333333</v>
      </c>
      <c r="S9813" s="14">
        <f t="shared" si="2"/>
        <v>43.33333333</v>
      </c>
      <c r="T9813" s="14">
        <f t="shared" si="3"/>
        <v>-0.7692307692</v>
      </c>
      <c r="U9813" s="15" t="str">
        <f>vlookup(F9813,'Sub categories'!$A:$C,3,False)</f>
        <v>Binders</v>
      </c>
      <c r="V9813" s="16">
        <f t="shared" si="4"/>
        <v>6</v>
      </c>
      <c r="W9813" s="17">
        <f t="array" ref="W9813">INDEX(shipping_prices!$C$1:$F11040,MATCH(I9813,shipping_prices!$A$1:$A11040,0),MATCH(M9813,shipping_prices!$C$1:$F$1,0))</f>
        <v>9.32</v>
      </c>
      <c r="X9813" s="15" t="str">
        <f t="shared" si="5"/>
        <v>Susan VittoriniFairfieldOhio</v>
      </c>
      <c r="Y9813" s="15" t="str">
        <f t="shared" si="6"/>
        <v>loss</v>
      </c>
    </row>
    <row r="9814" hidden="1">
      <c r="A9814" s="1">
        <v>43450.0</v>
      </c>
      <c r="B9814" s="2" t="s">
        <v>8349</v>
      </c>
      <c r="C9814" s="2">
        <v>13.0</v>
      </c>
      <c r="D9814" s="2" t="s">
        <v>5104</v>
      </c>
      <c r="E9814" s="2" t="s">
        <v>27</v>
      </c>
      <c r="F9814" s="2" t="s">
        <v>249</v>
      </c>
      <c r="G9814" s="2" t="s">
        <v>39</v>
      </c>
      <c r="H9814" s="2" t="s">
        <v>79</v>
      </c>
      <c r="I9814" s="2" t="s">
        <v>353</v>
      </c>
      <c r="J9814" s="2" t="s">
        <v>321</v>
      </c>
      <c r="K9814" s="2" t="s">
        <v>33</v>
      </c>
      <c r="L9814" s="10">
        <v>43456.0</v>
      </c>
      <c r="M9814" s="2" t="s">
        <v>34</v>
      </c>
      <c r="N9814" s="11">
        <v>0.2</v>
      </c>
      <c r="O9814" s="12">
        <v>13.0</v>
      </c>
      <c r="P9814" s="13">
        <v>0.33</v>
      </c>
      <c r="Q9814" s="13">
        <v>39.0</v>
      </c>
      <c r="R9814" s="13">
        <f t="shared" si="1"/>
        <v>48.75</v>
      </c>
      <c r="S9814" s="14">
        <f t="shared" si="2"/>
        <v>3.75</v>
      </c>
      <c r="T9814" s="14">
        <f t="shared" si="3"/>
        <v>0.3333333333</v>
      </c>
      <c r="U9814" s="15" t="str">
        <f>vlookup(F9814,'Sub categories'!$A:$C,3,False)</f>
        <v>Fasteners</v>
      </c>
      <c r="V9814" s="16">
        <f t="shared" si="4"/>
        <v>6</v>
      </c>
      <c r="W9814" s="17">
        <f t="array" ref="W9814">INDEX(shipping_prices!$C$1:$F11041,MATCH(I9814,shipping_prices!$A$1:$A11041,0),MATCH(M9814,shipping_prices!$C$1:$F$1,0))</f>
        <v>9.32</v>
      </c>
      <c r="X9814" s="15" t="str">
        <f t="shared" si="5"/>
        <v>Susan VittoriniFairfieldOhio</v>
      </c>
      <c r="Y9814" s="15" t="str">
        <f t="shared" si="6"/>
        <v>Low</v>
      </c>
    </row>
    <row r="9815" hidden="1">
      <c r="A9815" s="1">
        <v>43450.0</v>
      </c>
      <c r="B9815" s="2" t="s">
        <v>8349</v>
      </c>
      <c r="C9815" s="2">
        <v>7.0</v>
      </c>
      <c r="D9815" s="2" t="s">
        <v>5104</v>
      </c>
      <c r="E9815" s="2" t="s">
        <v>27</v>
      </c>
      <c r="F9815" s="2" t="s">
        <v>1850</v>
      </c>
      <c r="G9815" s="2" t="s">
        <v>29</v>
      </c>
      <c r="H9815" s="2" t="s">
        <v>532</v>
      </c>
      <c r="I9815" s="2" t="s">
        <v>353</v>
      </c>
      <c r="J9815" s="2" t="s">
        <v>321</v>
      </c>
      <c r="K9815" s="2" t="s">
        <v>33</v>
      </c>
      <c r="L9815" s="10">
        <v>43456.0</v>
      </c>
      <c r="M9815" s="2" t="s">
        <v>34</v>
      </c>
      <c r="N9815" s="11">
        <v>0.2</v>
      </c>
      <c r="O9815" s="12">
        <v>42.0</v>
      </c>
      <c r="P9815" s="13">
        <v>0.26</v>
      </c>
      <c r="Q9815" s="13">
        <v>159.0</v>
      </c>
      <c r="R9815" s="13">
        <f t="shared" si="1"/>
        <v>198.75</v>
      </c>
      <c r="S9815" s="14">
        <f t="shared" si="2"/>
        <v>28.39285714</v>
      </c>
      <c r="T9815" s="14">
        <f t="shared" si="3"/>
        <v>0.2641509434</v>
      </c>
      <c r="U9815" s="15" t="str">
        <f>vlookup(F9815,'Sub categories'!$A:$C,3,False)</f>
        <v>Accessories</v>
      </c>
      <c r="V9815" s="16">
        <f t="shared" si="4"/>
        <v>6</v>
      </c>
      <c r="W9815" s="17">
        <f t="array" ref="W9815">INDEX(shipping_prices!$C$1:$F11042,MATCH(I9815,shipping_prices!$A$1:$A11042,0),MATCH(M9815,shipping_prices!$C$1:$F$1,0))</f>
        <v>9.32</v>
      </c>
      <c r="X9815" s="15" t="str">
        <f t="shared" si="5"/>
        <v>Susan VittoriniFairfieldOhio</v>
      </c>
      <c r="Y9815" s="15" t="str">
        <f t="shared" si="6"/>
        <v>High</v>
      </c>
    </row>
    <row r="9816">
      <c r="A9816" s="1">
        <v>43450.0</v>
      </c>
      <c r="B9816" s="2" t="s">
        <v>8349</v>
      </c>
      <c r="C9816" s="2">
        <v>2.0</v>
      </c>
      <c r="D9816" s="2" t="s">
        <v>5104</v>
      </c>
      <c r="E9816" s="2" t="s">
        <v>27</v>
      </c>
      <c r="F9816" s="2" t="s">
        <v>3580</v>
      </c>
      <c r="G9816" s="2" t="s">
        <v>45</v>
      </c>
      <c r="H9816" s="2" t="s">
        <v>46</v>
      </c>
      <c r="I9816" s="2" t="s">
        <v>353</v>
      </c>
      <c r="J9816" s="2" t="s">
        <v>321</v>
      </c>
      <c r="K9816" s="2" t="s">
        <v>33</v>
      </c>
      <c r="L9816" s="10">
        <v>43456.0</v>
      </c>
      <c r="M9816" s="2" t="s">
        <v>34</v>
      </c>
      <c r="N9816" s="11">
        <v>0.4</v>
      </c>
      <c r="O9816" s="12">
        <v>-105.0</v>
      </c>
      <c r="P9816" s="13">
        <v>-0.38</v>
      </c>
      <c r="Q9816" s="13">
        <v>273.0</v>
      </c>
      <c r="R9816" s="13">
        <f t="shared" si="1"/>
        <v>455</v>
      </c>
      <c r="S9816" s="14">
        <f t="shared" si="2"/>
        <v>227.5</v>
      </c>
      <c r="T9816" s="14">
        <f t="shared" si="3"/>
        <v>-0.3846153846</v>
      </c>
      <c r="U9816" s="15" t="str">
        <f>vlookup(F9816,'Sub categories'!$A:$C,3,False)</f>
        <v>Tables</v>
      </c>
      <c r="V9816" s="16">
        <f t="shared" si="4"/>
        <v>6</v>
      </c>
      <c r="W9816" s="17">
        <f t="array" ref="W9816">INDEX(shipping_prices!$C$1:$F11043,MATCH(I9816,shipping_prices!$A$1:$A11043,0),MATCH(M9816,shipping_prices!$C$1:$F$1,0))</f>
        <v>9.32</v>
      </c>
      <c r="X9816" s="15" t="str">
        <f t="shared" si="5"/>
        <v>Susan VittoriniFairfieldOhio</v>
      </c>
      <c r="Y9816" s="15" t="str">
        <f t="shared" si="6"/>
        <v>loss</v>
      </c>
    </row>
    <row r="9817" hidden="1">
      <c r="A9817" s="1">
        <v>43451.0</v>
      </c>
      <c r="B9817" s="2" t="s">
        <v>8350</v>
      </c>
      <c r="C9817" s="2">
        <v>2.0</v>
      </c>
      <c r="D9817" s="2" t="s">
        <v>214</v>
      </c>
      <c r="E9817" s="2" t="s">
        <v>37</v>
      </c>
      <c r="F9817" s="2" t="s">
        <v>4898</v>
      </c>
      <c r="G9817" s="2" t="s">
        <v>39</v>
      </c>
      <c r="H9817" s="2" t="s">
        <v>51</v>
      </c>
      <c r="I9817" s="2" t="s">
        <v>353</v>
      </c>
      <c r="J9817" s="2" t="s">
        <v>42</v>
      </c>
      <c r="K9817" s="2" t="s">
        <v>43</v>
      </c>
      <c r="L9817" s="10">
        <v>43463.0</v>
      </c>
      <c r="M9817" s="2" t="s">
        <v>142</v>
      </c>
      <c r="N9817" s="11">
        <v>0.0</v>
      </c>
      <c r="O9817" s="12">
        <v>6.0</v>
      </c>
      <c r="P9817" s="13">
        <v>0.49</v>
      </c>
      <c r="Q9817" s="13">
        <v>13.0</v>
      </c>
      <c r="R9817" s="13">
        <f t="shared" si="1"/>
        <v>13</v>
      </c>
      <c r="S9817" s="14">
        <f t="shared" si="2"/>
        <v>6.5</v>
      </c>
      <c r="T9817" s="14">
        <f t="shared" si="3"/>
        <v>0.4615384615</v>
      </c>
      <c r="U9817" s="15" t="str">
        <f>vlookup(F9817,'Sub categories'!$A:$C,3,False)</f>
        <v>Paper</v>
      </c>
      <c r="V9817" s="16">
        <f t="shared" si="4"/>
        <v>12</v>
      </c>
      <c r="W9817" s="17">
        <f t="array" ref="W9817">INDEX(shipping_prices!$C$1:$F11044,MATCH(I9817,shipping_prices!$A$1:$A11044,0),MATCH(M9817,shipping_prices!$C$1:$F$1,0))</f>
        <v>24.45</v>
      </c>
      <c r="X9817" s="15" t="str">
        <f t="shared" si="5"/>
        <v>Dave HallstenFairfieldCalifornia</v>
      </c>
      <c r="Y9817" s="15" t="str">
        <f t="shared" si="6"/>
        <v>Low</v>
      </c>
    </row>
    <row r="9818" hidden="1">
      <c r="A9818" s="1">
        <v>43451.0</v>
      </c>
      <c r="B9818" s="2" t="s">
        <v>8350</v>
      </c>
      <c r="C9818" s="2">
        <v>3.0</v>
      </c>
      <c r="D9818" s="2" t="s">
        <v>214</v>
      </c>
      <c r="E9818" s="2" t="s">
        <v>37</v>
      </c>
      <c r="F9818" s="2" t="s">
        <v>3740</v>
      </c>
      <c r="G9818" s="2" t="s">
        <v>39</v>
      </c>
      <c r="H9818" s="2" t="s">
        <v>51</v>
      </c>
      <c r="I9818" s="2" t="s">
        <v>353</v>
      </c>
      <c r="J9818" s="2" t="s">
        <v>42</v>
      </c>
      <c r="K9818" s="2" t="s">
        <v>43</v>
      </c>
      <c r="L9818" s="10">
        <v>43463.0</v>
      </c>
      <c r="M9818" s="2" t="s">
        <v>142</v>
      </c>
      <c r="N9818" s="11">
        <v>0.0</v>
      </c>
      <c r="O9818" s="12">
        <v>10.0</v>
      </c>
      <c r="P9818" s="13">
        <v>0.48</v>
      </c>
      <c r="Q9818" s="13">
        <v>20.0</v>
      </c>
      <c r="R9818" s="13">
        <f t="shared" si="1"/>
        <v>20</v>
      </c>
      <c r="S9818" s="14">
        <f t="shared" si="2"/>
        <v>6.666666667</v>
      </c>
      <c r="T9818" s="14">
        <f t="shared" si="3"/>
        <v>0.5</v>
      </c>
      <c r="U9818" s="15" t="str">
        <f>vlookup(F9818,'Sub categories'!$A:$C,3,False)</f>
        <v>Paper</v>
      </c>
      <c r="V9818" s="16">
        <f t="shared" si="4"/>
        <v>12</v>
      </c>
      <c r="W9818" s="17">
        <f t="array" ref="W9818">INDEX(shipping_prices!$C$1:$F11045,MATCH(I9818,shipping_prices!$A$1:$A11045,0),MATCH(M9818,shipping_prices!$C$1:$F$1,0))</f>
        <v>24.45</v>
      </c>
      <c r="X9818" s="15" t="str">
        <f t="shared" si="5"/>
        <v>Dave HallstenFairfieldCalifornia</v>
      </c>
      <c r="Y9818" s="15" t="str">
        <f t="shared" si="6"/>
        <v>Low</v>
      </c>
    </row>
    <row r="9819">
      <c r="A9819" s="1">
        <v>43451.0</v>
      </c>
      <c r="B9819" s="2" t="s">
        <v>8350</v>
      </c>
      <c r="C9819" s="2">
        <v>7.0</v>
      </c>
      <c r="D9819" s="2" t="s">
        <v>214</v>
      </c>
      <c r="E9819" s="2" t="s">
        <v>37</v>
      </c>
      <c r="F9819" s="2" t="s">
        <v>1073</v>
      </c>
      <c r="G9819" s="2" t="s">
        <v>45</v>
      </c>
      <c r="H9819" s="2" t="s">
        <v>79</v>
      </c>
      <c r="I9819" s="2" t="s">
        <v>353</v>
      </c>
      <c r="J9819" s="2" t="s">
        <v>42</v>
      </c>
      <c r="K9819" s="2" t="s">
        <v>43</v>
      </c>
      <c r="L9819" s="10">
        <v>43463.0</v>
      </c>
      <c r="M9819" s="2" t="s">
        <v>142</v>
      </c>
      <c r="N9819" s="11">
        <v>0.0</v>
      </c>
      <c r="O9819" s="12">
        <v>7.0</v>
      </c>
      <c r="P9819" s="13">
        <v>0.32</v>
      </c>
      <c r="Q9819" s="13">
        <v>22.0</v>
      </c>
      <c r="R9819" s="13">
        <f t="shared" si="1"/>
        <v>22</v>
      </c>
      <c r="S9819" s="14">
        <f t="shared" si="2"/>
        <v>3.142857143</v>
      </c>
      <c r="T9819" s="14">
        <f t="shared" si="3"/>
        <v>0.3181818182</v>
      </c>
      <c r="U9819" s="15" t="str">
        <f>vlookup(F9819,'Sub categories'!$A:$C,3,False)</f>
        <v>Furnishings</v>
      </c>
      <c r="V9819" s="16">
        <f t="shared" si="4"/>
        <v>12</v>
      </c>
      <c r="W9819" s="17">
        <f t="array" ref="W9819">INDEX(shipping_prices!$C$1:$F11046,MATCH(I9819,shipping_prices!$A$1:$A11046,0),MATCH(M9819,shipping_prices!$C$1:$F$1,0))</f>
        <v>24.45</v>
      </c>
      <c r="X9819" s="15" t="str">
        <f t="shared" si="5"/>
        <v>Dave HallstenFairfieldCalifornia</v>
      </c>
      <c r="Y9819" s="15" t="str">
        <f t="shared" si="6"/>
        <v>Low</v>
      </c>
    </row>
    <row r="9820">
      <c r="A9820" s="1">
        <v>43451.0</v>
      </c>
      <c r="B9820" s="2" t="s">
        <v>8350</v>
      </c>
      <c r="C9820" s="2">
        <v>1.0</v>
      </c>
      <c r="D9820" s="2" t="s">
        <v>214</v>
      </c>
      <c r="E9820" s="2" t="s">
        <v>37</v>
      </c>
      <c r="F9820" s="2" t="s">
        <v>1023</v>
      </c>
      <c r="G9820" s="2" t="s">
        <v>45</v>
      </c>
      <c r="H9820" s="2" t="s">
        <v>1024</v>
      </c>
      <c r="I9820" s="2" t="s">
        <v>353</v>
      </c>
      <c r="J9820" s="2" t="s">
        <v>42</v>
      </c>
      <c r="K9820" s="2" t="s">
        <v>43</v>
      </c>
      <c r="L9820" s="10">
        <v>43463.0</v>
      </c>
      <c r="M9820" s="2" t="s">
        <v>142</v>
      </c>
      <c r="N9820" s="11">
        <v>0.0</v>
      </c>
      <c r="O9820" s="12">
        <v>10.0</v>
      </c>
      <c r="P9820" s="13">
        <v>0.38</v>
      </c>
      <c r="Q9820" s="13">
        <v>26.0</v>
      </c>
      <c r="R9820" s="13">
        <f t="shared" si="1"/>
        <v>26</v>
      </c>
      <c r="S9820" s="14">
        <f t="shared" si="2"/>
        <v>26</v>
      </c>
      <c r="T9820" s="14">
        <f t="shared" si="3"/>
        <v>0.3846153846</v>
      </c>
      <c r="U9820" s="15" t="str">
        <f>vlookup(F9820,'Sub categories'!$A:$C,3,False)</f>
        <v>Furnishings</v>
      </c>
      <c r="V9820" s="16">
        <f t="shared" si="4"/>
        <v>12</v>
      </c>
      <c r="W9820" s="17">
        <f t="array" ref="W9820">INDEX(shipping_prices!$C$1:$F11047,MATCH(I9820,shipping_prices!$A$1:$A11047,0),MATCH(M9820,shipping_prices!$C$1:$F$1,0))</f>
        <v>24.45</v>
      </c>
      <c r="X9820" s="15" t="str">
        <f t="shared" si="5"/>
        <v>Dave HallstenFairfieldCalifornia</v>
      </c>
      <c r="Y9820" s="15" t="str">
        <f t="shared" si="6"/>
        <v>Low</v>
      </c>
    </row>
    <row r="9821" hidden="1">
      <c r="A9821" s="1">
        <v>43451.0</v>
      </c>
      <c r="B9821" s="2" t="s">
        <v>8350</v>
      </c>
      <c r="C9821" s="2">
        <v>4.0</v>
      </c>
      <c r="D9821" s="2" t="s">
        <v>214</v>
      </c>
      <c r="E9821" s="2" t="s">
        <v>37</v>
      </c>
      <c r="F9821" s="2" t="s">
        <v>5600</v>
      </c>
      <c r="G9821" s="2" t="s">
        <v>39</v>
      </c>
      <c r="H9821" s="2" t="s">
        <v>51</v>
      </c>
      <c r="I9821" s="2" t="s">
        <v>353</v>
      </c>
      <c r="J9821" s="2" t="s">
        <v>42</v>
      </c>
      <c r="K9821" s="2" t="s">
        <v>43</v>
      </c>
      <c r="L9821" s="10">
        <v>43463.0</v>
      </c>
      <c r="M9821" s="2" t="s">
        <v>142</v>
      </c>
      <c r="N9821" s="11">
        <v>0.0</v>
      </c>
      <c r="O9821" s="12">
        <v>13.0</v>
      </c>
      <c r="P9821" s="13">
        <v>0.48</v>
      </c>
      <c r="Q9821" s="13">
        <v>27.0</v>
      </c>
      <c r="R9821" s="13">
        <f t="shared" si="1"/>
        <v>27</v>
      </c>
      <c r="S9821" s="14">
        <f t="shared" si="2"/>
        <v>6.75</v>
      </c>
      <c r="T9821" s="14">
        <f t="shared" si="3"/>
        <v>0.4814814815</v>
      </c>
      <c r="U9821" s="15" t="str">
        <f>vlookup(F9821,'Sub categories'!$A:$C,3,False)</f>
        <v>Paper</v>
      </c>
      <c r="V9821" s="16">
        <f t="shared" si="4"/>
        <v>12</v>
      </c>
      <c r="W9821" s="17">
        <f t="array" ref="W9821">INDEX(shipping_prices!$C$1:$F11048,MATCH(I9821,shipping_prices!$A$1:$A11048,0),MATCH(M9821,shipping_prices!$C$1:$F$1,0))</f>
        <v>24.45</v>
      </c>
      <c r="X9821" s="15" t="str">
        <f t="shared" si="5"/>
        <v>Dave HallstenFairfieldCalifornia</v>
      </c>
      <c r="Y9821" s="15" t="str">
        <f t="shared" si="6"/>
        <v>Low</v>
      </c>
    </row>
    <row r="9822" hidden="1">
      <c r="A9822" s="1">
        <v>43451.0</v>
      </c>
      <c r="B9822" s="2" t="s">
        <v>8350</v>
      </c>
      <c r="C9822" s="2">
        <v>2.0</v>
      </c>
      <c r="D9822" s="2" t="s">
        <v>214</v>
      </c>
      <c r="E9822" s="2" t="s">
        <v>37</v>
      </c>
      <c r="F9822" s="2" t="s">
        <v>1265</v>
      </c>
      <c r="G9822" s="2" t="s">
        <v>29</v>
      </c>
      <c r="H9822" s="2" t="s">
        <v>79</v>
      </c>
      <c r="I9822" s="2" t="s">
        <v>353</v>
      </c>
      <c r="J9822" s="2" t="s">
        <v>42</v>
      </c>
      <c r="K9822" s="2" t="s">
        <v>43</v>
      </c>
      <c r="L9822" s="10">
        <v>43463.0</v>
      </c>
      <c r="M9822" s="2" t="s">
        <v>142</v>
      </c>
      <c r="N9822" s="11">
        <v>0.2</v>
      </c>
      <c r="O9822" s="12">
        <v>53.0</v>
      </c>
      <c r="P9822" s="13">
        <v>0.1</v>
      </c>
      <c r="Q9822" s="13">
        <v>533.0</v>
      </c>
      <c r="R9822" s="13">
        <f t="shared" si="1"/>
        <v>666.25</v>
      </c>
      <c r="S9822" s="14">
        <f t="shared" si="2"/>
        <v>333.125</v>
      </c>
      <c r="T9822" s="14">
        <f t="shared" si="3"/>
        <v>0.09943714822</v>
      </c>
      <c r="U9822" s="15" t="str">
        <f>vlookup(F9822,'Sub categories'!$A:$C,3,False)</f>
        <v>Machines</v>
      </c>
      <c r="V9822" s="16">
        <f t="shared" si="4"/>
        <v>12</v>
      </c>
      <c r="W9822" s="17">
        <f t="array" ref="W9822">INDEX(shipping_prices!$C$1:$F11049,MATCH(I9822,shipping_prices!$A$1:$A11049,0),MATCH(M9822,shipping_prices!$C$1:$F$1,0))</f>
        <v>24.45</v>
      </c>
      <c r="X9822" s="15" t="str">
        <f t="shared" si="5"/>
        <v>Dave HallstenFairfieldCalifornia</v>
      </c>
      <c r="Y9822" s="15" t="str">
        <f t="shared" si="6"/>
        <v>High</v>
      </c>
    </row>
    <row r="9823" hidden="1">
      <c r="A9823" s="1">
        <v>43451.0</v>
      </c>
      <c r="B9823" s="2" t="s">
        <v>8350</v>
      </c>
      <c r="C9823" s="2">
        <v>7.0</v>
      </c>
      <c r="D9823" s="2" t="s">
        <v>214</v>
      </c>
      <c r="E9823" s="2" t="s">
        <v>37</v>
      </c>
      <c r="F9823" s="2" t="s">
        <v>858</v>
      </c>
      <c r="G9823" s="2" t="s">
        <v>39</v>
      </c>
      <c r="H9823" s="2" t="s">
        <v>288</v>
      </c>
      <c r="I9823" s="2" t="s">
        <v>353</v>
      </c>
      <c r="J9823" s="2" t="s">
        <v>42</v>
      </c>
      <c r="K9823" s="2" t="s">
        <v>43</v>
      </c>
      <c r="L9823" s="10">
        <v>43463.0</v>
      </c>
      <c r="M9823" s="2" t="s">
        <v>142</v>
      </c>
      <c r="N9823" s="11">
        <v>0.0</v>
      </c>
      <c r="O9823" s="12">
        <v>8.0</v>
      </c>
      <c r="P9823" s="13">
        <v>0.01</v>
      </c>
      <c r="Q9823" s="13">
        <v>795.0</v>
      </c>
      <c r="R9823" s="13">
        <f t="shared" si="1"/>
        <v>795</v>
      </c>
      <c r="S9823" s="14">
        <f t="shared" si="2"/>
        <v>113.5714286</v>
      </c>
      <c r="T9823" s="14">
        <f t="shared" si="3"/>
        <v>0.01006289308</v>
      </c>
      <c r="U9823" s="15" t="str">
        <f>vlookup(F9823,'Sub categories'!$A:$C,3,False)</f>
        <v>Storage</v>
      </c>
      <c r="V9823" s="16">
        <f t="shared" si="4"/>
        <v>12</v>
      </c>
      <c r="W9823" s="17">
        <f t="array" ref="W9823">INDEX(shipping_prices!$C$1:$F11050,MATCH(I9823,shipping_prices!$A$1:$A11050,0),MATCH(M9823,shipping_prices!$C$1:$F$1,0))</f>
        <v>24.45</v>
      </c>
      <c r="X9823" s="15" t="str">
        <f t="shared" si="5"/>
        <v>Dave HallstenFairfieldCalifornia</v>
      </c>
      <c r="Y9823" s="15" t="str">
        <f t="shared" si="6"/>
        <v>Low</v>
      </c>
    </row>
    <row r="9824" hidden="1">
      <c r="A9824" s="1">
        <v>43451.0</v>
      </c>
      <c r="B9824" s="2" t="s">
        <v>8351</v>
      </c>
      <c r="C9824" s="2">
        <v>5.0</v>
      </c>
      <c r="D9824" s="2" t="s">
        <v>3958</v>
      </c>
      <c r="E9824" s="2" t="s">
        <v>27</v>
      </c>
      <c r="F9824" s="2" t="s">
        <v>1497</v>
      </c>
      <c r="G9824" s="2" t="s">
        <v>39</v>
      </c>
      <c r="H9824" s="2" t="s">
        <v>51</v>
      </c>
      <c r="I9824" s="2" t="s">
        <v>5042</v>
      </c>
      <c r="J9824" s="2" t="s">
        <v>609</v>
      </c>
      <c r="K9824" s="2" t="s">
        <v>77</v>
      </c>
      <c r="L9824" s="10">
        <v>43456.0</v>
      </c>
      <c r="M9824" s="2" t="s">
        <v>34</v>
      </c>
      <c r="N9824" s="11">
        <v>0.0</v>
      </c>
      <c r="O9824" s="12">
        <v>137.0</v>
      </c>
      <c r="P9824" s="13">
        <v>0.49</v>
      </c>
      <c r="Q9824" s="13">
        <v>280.0</v>
      </c>
      <c r="R9824" s="13">
        <f t="shared" si="1"/>
        <v>280</v>
      </c>
      <c r="S9824" s="14">
        <f t="shared" si="2"/>
        <v>56</v>
      </c>
      <c r="T9824" s="14">
        <f t="shared" si="3"/>
        <v>0.4892857143</v>
      </c>
      <c r="U9824" s="15" t="str">
        <f>vlookup(F9824,'Sub categories'!$A:$C,3,False)</f>
        <v>Paper</v>
      </c>
      <c r="V9824" s="16">
        <f t="shared" si="4"/>
        <v>5</v>
      </c>
      <c r="W9824" s="17">
        <f t="array" ref="W9824">INDEX(shipping_prices!$C$1:$F11051,MATCH(I9824,shipping_prices!$A$1:$A11051,0),MATCH(M9824,shipping_prices!$C$1:$F$1,0))</f>
        <v>12.11</v>
      </c>
      <c r="X9824" s="15" t="str">
        <f t="shared" si="5"/>
        <v>Giulietta BaptistWichitaKansas</v>
      </c>
      <c r="Y9824" s="15" t="str">
        <f t="shared" si="6"/>
        <v>High</v>
      </c>
    </row>
    <row r="9825" hidden="1">
      <c r="A9825" s="1">
        <v>43451.0</v>
      </c>
      <c r="B9825" s="2" t="s">
        <v>8352</v>
      </c>
      <c r="C9825" s="2">
        <v>5.0</v>
      </c>
      <c r="D9825" s="2" t="s">
        <v>1799</v>
      </c>
      <c r="E9825" s="2" t="s">
        <v>27</v>
      </c>
      <c r="F9825" s="2" t="s">
        <v>3066</v>
      </c>
      <c r="G9825" s="2" t="s">
        <v>39</v>
      </c>
      <c r="H9825" s="2" t="s">
        <v>182</v>
      </c>
      <c r="I9825" s="2" t="s">
        <v>295</v>
      </c>
      <c r="J9825" s="2" t="s">
        <v>42</v>
      </c>
      <c r="K9825" s="2" t="s">
        <v>43</v>
      </c>
      <c r="L9825" s="10">
        <v>43457.0</v>
      </c>
      <c r="M9825" s="2" t="s">
        <v>34</v>
      </c>
      <c r="N9825" s="11">
        <v>0.2</v>
      </c>
      <c r="O9825" s="12">
        <v>50.0</v>
      </c>
      <c r="P9825" s="13">
        <v>0.38</v>
      </c>
      <c r="Q9825" s="13">
        <v>133.0</v>
      </c>
      <c r="R9825" s="13">
        <f t="shared" si="1"/>
        <v>166.25</v>
      </c>
      <c r="S9825" s="14">
        <f t="shared" si="2"/>
        <v>33.25</v>
      </c>
      <c r="T9825" s="14">
        <f t="shared" si="3"/>
        <v>0.3759398496</v>
      </c>
      <c r="U9825" s="15" t="str">
        <f>vlookup(F9825,'Sub categories'!$A:$C,3,False)</f>
        <v>Binders</v>
      </c>
      <c r="V9825" s="16">
        <f t="shared" si="4"/>
        <v>6</v>
      </c>
      <c r="W9825" s="17">
        <f t="array" ref="W9825">INDEX(shipping_prices!$C$1:$F11052,MATCH(I9825,shipping_prices!$A$1:$A11052,0),MATCH(M9825,shipping_prices!$C$1:$F$1,0))</f>
        <v>11.02</v>
      </c>
      <c r="X9825" s="15" t="str">
        <f t="shared" si="5"/>
        <v>Sue Ann ReedSan JoseCalifornia</v>
      </c>
      <c r="Y9825" s="15" t="str">
        <f t="shared" si="6"/>
        <v>High</v>
      </c>
    </row>
    <row r="9826" hidden="1">
      <c r="A9826" s="1">
        <v>43451.0</v>
      </c>
      <c r="B9826" s="2" t="s">
        <v>8353</v>
      </c>
      <c r="C9826" s="2">
        <v>2.0</v>
      </c>
      <c r="D9826" s="2" t="s">
        <v>4066</v>
      </c>
      <c r="E9826" s="2" t="s">
        <v>49</v>
      </c>
      <c r="F9826" s="2" t="s">
        <v>2462</v>
      </c>
      <c r="G9826" s="2" t="s">
        <v>39</v>
      </c>
      <c r="H9826" s="2" t="s">
        <v>79</v>
      </c>
      <c r="I9826" s="2" t="s">
        <v>7448</v>
      </c>
      <c r="J9826" s="2" t="s">
        <v>3984</v>
      </c>
      <c r="K9826" s="2" t="s">
        <v>43</v>
      </c>
      <c r="L9826" s="10">
        <v>43461.0</v>
      </c>
      <c r="M9826" s="2" t="s">
        <v>34</v>
      </c>
      <c r="N9826" s="11">
        <v>0.0</v>
      </c>
      <c r="O9826" s="12">
        <v>18.0</v>
      </c>
      <c r="P9826" s="13">
        <v>0.48</v>
      </c>
      <c r="Q9826" s="13">
        <v>38.0</v>
      </c>
      <c r="R9826" s="13">
        <f t="shared" si="1"/>
        <v>38</v>
      </c>
      <c r="S9826" s="14">
        <f t="shared" si="2"/>
        <v>19</v>
      </c>
      <c r="T9826" s="14">
        <f t="shared" si="3"/>
        <v>0.4736842105</v>
      </c>
      <c r="U9826" s="15" t="str">
        <f>vlookup(F9826,'Sub categories'!$A:$C,3,False)</f>
        <v>Paper</v>
      </c>
      <c r="V9826" s="16">
        <f t="shared" si="4"/>
        <v>10</v>
      </c>
      <c r="W9826" s="17">
        <f t="array" ref="W9826">INDEX(shipping_prices!$C$1:$F11053,MATCH(I9826,shipping_prices!$A$1:$A11053,0),MATCH(M9826,shipping_prices!$C$1:$F$1,0))</f>
        <v>8.21</v>
      </c>
      <c r="X9826" s="15" t="str">
        <f t="shared" si="5"/>
        <v>Nick ZanduskyMeridianIdaho</v>
      </c>
      <c r="Y9826" s="15" t="str">
        <f t="shared" si="6"/>
        <v>Low</v>
      </c>
    </row>
    <row r="9827">
      <c r="A9827" s="1">
        <v>43451.0</v>
      </c>
      <c r="B9827" s="2" t="s">
        <v>8353</v>
      </c>
      <c r="C9827" s="2">
        <v>2.0</v>
      </c>
      <c r="D9827" s="2" t="s">
        <v>4066</v>
      </c>
      <c r="E9827" s="2" t="s">
        <v>49</v>
      </c>
      <c r="F9827" s="2" t="s">
        <v>3585</v>
      </c>
      <c r="G9827" s="2" t="s">
        <v>45</v>
      </c>
      <c r="H9827" s="2" t="s">
        <v>79</v>
      </c>
      <c r="I9827" s="2" t="s">
        <v>7448</v>
      </c>
      <c r="J9827" s="2" t="s">
        <v>3984</v>
      </c>
      <c r="K9827" s="2" t="s">
        <v>43</v>
      </c>
      <c r="L9827" s="10">
        <v>43461.0</v>
      </c>
      <c r="M9827" s="2" t="s">
        <v>34</v>
      </c>
      <c r="N9827" s="11">
        <v>0.0</v>
      </c>
      <c r="O9827" s="12">
        <v>3.0</v>
      </c>
      <c r="P9827" s="13">
        <v>0.07</v>
      </c>
      <c r="Q9827" s="13">
        <v>42.0</v>
      </c>
      <c r="R9827" s="13">
        <f t="shared" si="1"/>
        <v>42</v>
      </c>
      <c r="S9827" s="14">
        <f t="shared" si="2"/>
        <v>21</v>
      </c>
      <c r="T9827" s="14">
        <f t="shared" si="3"/>
        <v>0.07142857143</v>
      </c>
      <c r="U9827" s="15" t="str">
        <f>vlookup(F9827,'Sub categories'!$A:$C,3,False)</f>
        <v>Furnishings</v>
      </c>
      <c r="V9827" s="16">
        <f t="shared" si="4"/>
        <v>10</v>
      </c>
      <c r="W9827" s="17">
        <f t="array" ref="W9827">INDEX(shipping_prices!$C$1:$F11054,MATCH(I9827,shipping_prices!$A$1:$A11054,0),MATCH(M9827,shipping_prices!$C$1:$F$1,0))</f>
        <v>8.21</v>
      </c>
      <c r="X9827" s="15" t="str">
        <f t="shared" si="5"/>
        <v>Nick ZanduskyMeridianIdaho</v>
      </c>
      <c r="Y9827" s="15" t="str">
        <f t="shared" si="6"/>
        <v>Low</v>
      </c>
    </row>
    <row r="9828" hidden="1">
      <c r="A9828" s="1">
        <v>43451.0</v>
      </c>
      <c r="B9828" s="2" t="s">
        <v>8353</v>
      </c>
      <c r="C9828" s="2">
        <v>4.0</v>
      </c>
      <c r="D9828" s="2" t="s">
        <v>4066</v>
      </c>
      <c r="E9828" s="2" t="s">
        <v>49</v>
      </c>
      <c r="F9828" s="2" t="s">
        <v>1214</v>
      </c>
      <c r="G9828" s="2" t="s">
        <v>39</v>
      </c>
      <c r="H9828" s="2" t="s">
        <v>79</v>
      </c>
      <c r="I9828" s="2" t="s">
        <v>7448</v>
      </c>
      <c r="J9828" s="2" t="s">
        <v>3984</v>
      </c>
      <c r="K9828" s="2" t="s">
        <v>43</v>
      </c>
      <c r="L9828" s="10">
        <v>43461.0</v>
      </c>
      <c r="M9828" s="2" t="s">
        <v>34</v>
      </c>
      <c r="N9828" s="11">
        <v>0.0</v>
      </c>
      <c r="O9828" s="12">
        <v>66.0</v>
      </c>
      <c r="P9828" s="13">
        <v>0.29</v>
      </c>
      <c r="Q9828" s="13">
        <v>228.0</v>
      </c>
      <c r="R9828" s="13">
        <f t="shared" si="1"/>
        <v>228</v>
      </c>
      <c r="S9828" s="14">
        <f t="shared" si="2"/>
        <v>57</v>
      </c>
      <c r="T9828" s="14">
        <f t="shared" si="3"/>
        <v>0.2894736842</v>
      </c>
      <c r="U9828" s="15" t="str">
        <f>vlookup(F9828,'Sub categories'!$A:$C,3,False)</f>
        <v>Appliances</v>
      </c>
      <c r="V9828" s="16">
        <f t="shared" si="4"/>
        <v>10</v>
      </c>
      <c r="W9828" s="17">
        <f t="array" ref="W9828">INDEX(shipping_prices!$C$1:$F11055,MATCH(I9828,shipping_prices!$A$1:$A11055,0),MATCH(M9828,shipping_prices!$C$1:$F$1,0))</f>
        <v>8.21</v>
      </c>
      <c r="X9828" s="15" t="str">
        <f t="shared" si="5"/>
        <v>Nick ZanduskyMeridianIdaho</v>
      </c>
      <c r="Y9828" s="15" t="str">
        <f t="shared" si="6"/>
        <v>High</v>
      </c>
    </row>
    <row r="9829" hidden="1">
      <c r="A9829" s="1">
        <v>43451.0</v>
      </c>
      <c r="B9829" s="2" t="s">
        <v>8354</v>
      </c>
      <c r="C9829" s="2">
        <v>4.0</v>
      </c>
      <c r="D9829" s="2" t="s">
        <v>1761</v>
      </c>
      <c r="E9829" s="2" t="s">
        <v>49</v>
      </c>
      <c r="F9829" s="2" t="s">
        <v>2770</v>
      </c>
      <c r="G9829" s="2" t="s">
        <v>39</v>
      </c>
      <c r="H9829" s="2" t="s">
        <v>51</v>
      </c>
      <c r="I9829" s="2" t="s">
        <v>281</v>
      </c>
      <c r="J9829" s="2" t="s">
        <v>282</v>
      </c>
      <c r="K9829" s="2" t="s">
        <v>77</v>
      </c>
      <c r="L9829" s="10">
        <v>43453.0</v>
      </c>
      <c r="M9829" s="2" t="s">
        <v>34</v>
      </c>
      <c r="N9829" s="11">
        <v>0.0</v>
      </c>
      <c r="O9829" s="12">
        <v>12.0</v>
      </c>
      <c r="P9829" s="13">
        <v>0.48</v>
      </c>
      <c r="Q9829" s="13">
        <v>26.0</v>
      </c>
      <c r="R9829" s="13">
        <f t="shared" si="1"/>
        <v>26</v>
      </c>
      <c r="S9829" s="14">
        <f t="shared" si="2"/>
        <v>6.5</v>
      </c>
      <c r="T9829" s="14">
        <f t="shared" si="3"/>
        <v>0.4615384615</v>
      </c>
      <c r="U9829" s="15" t="str">
        <f>vlookup(F9829,'Sub categories'!$A:$C,3,False)</f>
        <v>Paper</v>
      </c>
      <c r="V9829" s="16">
        <f t="shared" si="4"/>
        <v>2</v>
      </c>
      <c r="W9829" s="17">
        <f t="array" ref="W9829">INDEX(shipping_prices!$C$1:$F11056,MATCH(I9829,shipping_prices!$A$1:$A11056,0),MATCH(M9829,shipping_prices!$C$1:$F$1,0))</f>
        <v>9.08</v>
      </c>
      <c r="X9829" s="15" t="str">
        <f t="shared" si="5"/>
        <v>Karen FergusonIndianapolisIndiana</v>
      </c>
      <c r="Y9829" s="15" t="str">
        <f t="shared" si="6"/>
        <v>Low</v>
      </c>
    </row>
    <row r="9830" hidden="1">
      <c r="A9830" s="1">
        <v>43452.0</v>
      </c>
      <c r="B9830" s="2" t="s">
        <v>8354</v>
      </c>
      <c r="C9830" s="2">
        <v>1.0</v>
      </c>
      <c r="D9830" s="2" t="s">
        <v>1761</v>
      </c>
      <c r="E9830" s="2" t="s">
        <v>49</v>
      </c>
      <c r="F9830" s="2" t="s">
        <v>1285</v>
      </c>
      <c r="G9830" s="2" t="s">
        <v>39</v>
      </c>
      <c r="H9830" s="2" t="s">
        <v>526</v>
      </c>
      <c r="I9830" s="2" t="s">
        <v>281</v>
      </c>
      <c r="J9830" s="2" t="s">
        <v>282</v>
      </c>
      <c r="K9830" s="2" t="s">
        <v>77</v>
      </c>
      <c r="L9830" s="10">
        <v>43453.0</v>
      </c>
      <c r="M9830" s="2" t="s">
        <v>34</v>
      </c>
      <c r="N9830" s="11">
        <v>0.0</v>
      </c>
      <c r="O9830" s="12">
        <v>78.0</v>
      </c>
      <c r="P9830" s="13">
        <v>0.46</v>
      </c>
      <c r="Q9830" s="13">
        <v>170.0</v>
      </c>
      <c r="R9830" s="13">
        <f t="shared" si="1"/>
        <v>170</v>
      </c>
      <c r="S9830" s="14">
        <f t="shared" si="2"/>
        <v>170</v>
      </c>
      <c r="T9830" s="14">
        <f t="shared" si="3"/>
        <v>0.4588235294</v>
      </c>
      <c r="U9830" s="15" t="str">
        <f>vlookup(F9830,'Sub categories'!$A:$C,3,False)</f>
        <v>Binders</v>
      </c>
      <c r="V9830" s="16">
        <f t="shared" si="4"/>
        <v>1</v>
      </c>
      <c r="W9830" s="17">
        <f t="array" ref="W9830">INDEX(shipping_prices!$C$1:$F11057,MATCH(I9830,shipping_prices!$A$1:$A11057,0),MATCH(M9830,shipping_prices!$C$1:$F$1,0))</f>
        <v>9.08</v>
      </c>
      <c r="X9830" s="15" t="str">
        <f t="shared" si="5"/>
        <v>Karen FergusonIndianapolisIndiana</v>
      </c>
      <c r="Y9830" s="15" t="str">
        <f t="shared" si="6"/>
        <v>High</v>
      </c>
    </row>
    <row r="9831" hidden="1">
      <c r="A9831" s="1">
        <v>43452.0</v>
      </c>
      <c r="B9831" s="2" t="s">
        <v>8354</v>
      </c>
      <c r="C9831" s="2">
        <v>4.0</v>
      </c>
      <c r="D9831" s="2" t="s">
        <v>1761</v>
      </c>
      <c r="E9831" s="2" t="s">
        <v>49</v>
      </c>
      <c r="F9831" s="2" t="s">
        <v>2032</v>
      </c>
      <c r="G9831" s="2" t="s">
        <v>39</v>
      </c>
      <c r="H9831" s="2" t="s">
        <v>621</v>
      </c>
      <c r="I9831" s="2" t="s">
        <v>281</v>
      </c>
      <c r="J9831" s="2" t="s">
        <v>282</v>
      </c>
      <c r="K9831" s="2" t="s">
        <v>77</v>
      </c>
      <c r="L9831" s="10">
        <v>43453.0</v>
      </c>
      <c r="M9831" s="2" t="s">
        <v>34</v>
      </c>
      <c r="N9831" s="11">
        <v>0.0</v>
      </c>
      <c r="O9831" s="12">
        <v>13.0</v>
      </c>
      <c r="P9831" s="13">
        <v>0.03</v>
      </c>
      <c r="Q9831" s="13">
        <v>444.0</v>
      </c>
      <c r="R9831" s="13">
        <f t="shared" si="1"/>
        <v>444</v>
      </c>
      <c r="S9831" s="14">
        <f t="shared" si="2"/>
        <v>111</v>
      </c>
      <c r="T9831" s="14">
        <f t="shared" si="3"/>
        <v>0.02927927928</v>
      </c>
      <c r="U9831" s="15" t="str">
        <f>vlookup(F9831,'Sub categories'!$A:$C,3,False)</f>
        <v>Storage</v>
      </c>
      <c r="V9831" s="16">
        <f t="shared" si="4"/>
        <v>1</v>
      </c>
      <c r="W9831" s="17">
        <f t="array" ref="W9831">INDEX(shipping_prices!$C$1:$F11058,MATCH(I9831,shipping_prices!$A$1:$A11058,0),MATCH(M9831,shipping_prices!$C$1:$F$1,0))</f>
        <v>9.08</v>
      </c>
      <c r="X9831" s="15" t="str">
        <f t="shared" si="5"/>
        <v>Karen FergusonIndianapolisIndiana</v>
      </c>
      <c r="Y9831" s="15" t="str">
        <f t="shared" si="6"/>
        <v>Low</v>
      </c>
    </row>
    <row r="9832" hidden="1">
      <c r="A9832" s="1">
        <v>43452.0</v>
      </c>
      <c r="B9832" s="2" t="s">
        <v>8355</v>
      </c>
      <c r="C9832" s="2">
        <v>5.0</v>
      </c>
      <c r="D9832" s="2" t="s">
        <v>2951</v>
      </c>
      <c r="E9832" s="2" t="s">
        <v>37</v>
      </c>
      <c r="F9832" s="2" t="s">
        <v>3748</v>
      </c>
      <c r="G9832" s="2" t="s">
        <v>39</v>
      </c>
      <c r="H9832" s="2" t="s">
        <v>182</v>
      </c>
      <c r="I9832" s="2" t="s">
        <v>1225</v>
      </c>
      <c r="J9832" s="2" t="s">
        <v>76</v>
      </c>
      <c r="K9832" s="2" t="s">
        <v>77</v>
      </c>
      <c r="L9832" s="10">
        <v>43462.0</v>
      </c>
      <c r="M9832" s="2" t="s">
        <v>34</v>
      </c>
      <c r="N9832" s="11">
        <v>0.8</v>
      </c>
      <c r="O9832" s="12">
        <v>-1141.0</v>
      </c>
      <c r="P9832" s="13">
        <v>-1.5</v>
      </c>
      <c r="Q9832" s="13">
        <v>761.0</v>
      </c>
      <c r="R9832" s="13">
        <f t="shared" si="1"/>
        <v>3805</v>
      </c>
      <c r="S9832" s="14">
        <f t="shared" si="2"/>
        <v>761</v>
      </c>
      <c r="T9832" s="14">
        <f t="shared" si="3"/>
        <v>-1.49934297</v>
      </c>
      <c r="U9832" s="15" t="str">
        <f>vlookup(F9832,'Sub categories'!$A:$C,3,False)</f>
        <v>Binders</v>
      </c>
      <c r="V9832" s="16">
        <f t="shared" si="4"/>
        <v>10</v>
      </c>
      <c r="W9832" s="17">
        <f t="array" ref="W9832">INDEX(shipping_prices!$C$1:$F11059,MATCH(I9832,shipping_prices!$A$1:$A11059,0),MATCH(M9832,shipping_prices!$C$1:$F$1,0))</f>
        <v>6.99</v>
      </c>
      <c r="X9832" s="15" t="str">
        <f t="shared" si="5"/>
        <v>David BremerDallasTexas</v>
      </c>
      <c r="Y9832" s="15" t="str">
        <f t="shared" si="6"/>
        <v>loss</v>
      </c>
    </row>
    <row r="9833" hidden="1">
      <c r="A9833" s="1">
        <v>43452.0</v>
      </c>
      <c r="B9833" s="2" t="s">
        <v>8356</v>
      </c>
      <c r="C9833" s="2">
        <v>3.0</v>
      </c>
      <c r="D9833" s="2" t="s">
        <v>4007</v>
      </c>
      <c r="E9833" s="2" t="s">
        <v>49</v>
      </c>
      <c r="F9833" s="2" t="s">
        <v>3316</v>
      </c>
      <c r="G9833" s="2" t="s">
        <v>29</v>
      </c>
      <c r="H9833" s="2" t="s">
        <v>1165</v>
      </c>
      <c r="I9833" s="2" t="s">
        <v>194</v>
      </c>
      <c r="J9833" s="2" t="s">
        <v>53</v>
      </c>
      <c r="K9833" s="2" t="s">
        <v>54</v>
      </c>
      <c r="L9833" s="10">
        <v>43456.0</v>
      </c>
      <c r="M9833" s="2" t="s">
        <v>90</v>
      </c>
      <c r="N9833" s="11">
        <v>0.2</v>
      </c>
      <c r="O9833" s="12">
        <v>9.0</v>
      </c>
      <c r="P9833" s="13">
        <v>0.13</v>
      </c>
      <c r="Q9833" s="13">
        <v>72.0</v>
      </c>
      <c r="R9833" s="13">
        <f t="shared" si="1"/>
        <v>90</v>
      </c>
      <c r="S9833" s="14">
        <f t="shared" si="2"/>
        <v>30</v>
      </c>
      <c r="T9833" s="14">
        <f t="shared" si="3"/>
        <v>0.125</v>
      </c>
      <c r="U9833" s="15" t="str">
        <f>vlookup(F9833,'Sub categories'!$A:$C,3,False)</f>
        <v>Phones</v>
      </c>
      <c r="V9833" s="16">
        <f t="shared" si="4"/>
        <v>4</v>
      </c>
      <c r="W9833" s="17">
        <f t="array" ref="W9833">INDEX(shipping_prices!$C$1:$F11060,MATCH(I9833,shipping_prices!$A$1:$A11060,0),MATCH(M9833,shipping_prices!$C$1:$F$1,0))</f>
        <v>8.76</v>
      </c>
      <c r="X9833" s="15" t="str">
        <f t="shared" si="5"/>
        <v>Parhena NorrisMiamiFlorida</v>
      </c>
      <c r="Y9833" s="15" t="str">
        <f t="shared" si="6"/>
        <v>Low</v>
      </c>
    </row>
    <row r="9834" hidden="1">
      <c r="A9834" s="1">
        <v>43452.0</v>
      </c>
      <c r="B9834" s="2" t="s">
        <v>8357</v>
      </c>
      <c r="C9834" s="2">
        <v>8.0</v>
      </c>
      <c r="D9834" s="2" t="s">
        <v>2453</v>
      </c>
      <c r="E9834" s="2" t="s">
        <v>27</v>
      </c>
      <c r="F9834" s="2" t="s">
        <v>2745</v>
      </c>
      <c r="G9834" s="2" t="s">
        <v>39</v>
      </c>
      <c r="H9834" s="2" t="s">
        <v>79</v>
      </c>
      <c r="I9834" s="2" t="s">
        <v>2112</v>
      </c>
      <c r="J9834" s="2" t="s">
        <v>218</v>
      </c>
      <c r="K9834" s="2" t="s">
        <v>54</v>
      </c>
      <c r="L9834" s="10">
        <v>43456.0</v>
      </c>
      <c r="M9834" s="2" t="s">
        <v>142</v>
      </c>
      <c r="N9834" s="11">
        <v>0.0</v>
      </c>
      <c r="O9834" s="12">
        <v>105.0</v>
      </c>
      <c r="P9834" s="13">
        <v>0.3</v>
      </c>
      <c r="Q9834" s="13">
        <v>349.0</v>
      </c>
      <c r="R9834" s="13">
        <f t="shared" si="1"/>
        <v>349</v>
      </c>
      <c r="S9834" s="14">
        <f t="shared" si="2"/>
        <v>43.625</v>
      </c>
      <c r="T9834" s="14">
        <f t="shared" si="3"/>
        <v>0.3008595989</v>
      </c>
      <c r="U9834" s="15" t="str">
        <f>vlookup(F9834,'Sub categories'!$A:$C,3,False)</f>
        <v>Storage</v>
      </c>
      <c r="V9834" s="16">
        <f t="shared" si="4"/>
        <v>4</v>
      </c>
      <c r="W9834" s="17">
        <f t="array" ref="W9834">INDEX(shipping_prices!$C$1:$F11061,MATCH(I9834,shipping_prices!$A$1:$A11061,0),MATCH(M9834,shipping_prices!$C$1:$F$1,0))</f>
        <v>22.35</v>
      </c>
      <c r="X9834" s="15" t="str">
        <f t="shared" si="5"/>
        <v>Alan HwangLouisvilleKentucky</v>
      </c>
      <c r="Y9834" s="15" t="str">
        <f t="shared" si="6"/>
        <v>High</v>
      </c>
    </row>
    <row r="9835" hidden="1">
      <c r="A9835" s="1">
        <v>43452.0</v>
      </c>
      <c r="B9835" s="2" t="s">
        <v>8358</v>
      </c>
      <c r="C9835" s="2">
        <v>5.0</v>
      </c>
      <c r="D9835" s="2" t="s">
        <v>1781</v>
      </c>
      <c r="E9835" s="2" t="s">
        <v>27</v>
      </c>
      <c r="F9835" s="2" t="s">
        <v>4155</v>
      </c>
      <c r="G9835" s="2" t="s">
        <v>39</v>
      </c>
      <c r="H9835" s="2" t="s">
        <v>51</v>
      </c>
      <c r="I9835" s="2" t="s">
        <v>31</v>
      </c>
      <c r="J9835" s="2" t="s">
        <v>32</v>
      </c>
      <c r="K9835" s="2" t="s">
        <v>33</v>
      </c>
      <c r="L9835" s="10">
        <v>43457.0</v>
      </c>
      <c r="M9835" s="2" t="s">
        <v>34</v>
      </c>
      <c r="N9835" s="11">
        <v>0.0</v>
      </c>
      <c r="O9835" s="12">
        <v>16.0</v>
      </c>
      <c r="P9835" s="13">
        <v>0.48</v>
      </c>
      <c r="Q9835" s="13">
        <v>32.0</v>
      </c>
      <c r="R9835" s="13">
        <f t="shared" si="1"/>
        <v>32</v>
      </c>
      <c r="S9835" s="14">
        <f t="shared" si="2"/>
        <v>6.4</v>
      </c>
      <c r="T9835" s="14">
        <f t="shared" si="3"/>
        <v>0.5</v>
      </c>
      <c r="U9835" s="15" t="str">
        <f>vlookup(F9835,'Sub categories'!$A:$C,3,False)</f>
        <v>Paper</v>
      </c>
      <c r="V9835" s="16">
        <f t="shared" si="4"/>
        <v>5</v>
      </c>
      <c r="W9835" s="17">
        <f t="array" ref="W9835">INDEX(shipping_prices!$C$1:$F11062,MATCH(I9835,shipping_prices!$A$1:$A11062,0),MATCH(M9835,shipping_prices!$C$1:$F$1,0))</f>
        <v>10.09</v>
      </c>
      <c r="X9835" s="15" t="str">
        <f t="shared" si="5"/>
        <v>Jessica MyrickNew York CityNew York</v>
      </c>
      <c r="Y9835" s="15" t="str">
        <f t="shared" si="6"/>
        <v>Low</v>
      </c>
    </row>
    <row r="9836" hidden="1">
      <c r="A9836" s="1">
        <v>43452.0</v>
      </c>
      <c r="B9836" s="2" t="s">
        <v>8359</v>
      </c>
      <c r="C9836" s="2">
        <v>1.0</v>
      </c>
      <c r="D9836" s="2" t="s">
        <v>1973</v>
      </c>
      <c r="E9836" s="2" t="s">
        <v>37</v>
      </c>
      <c r="F9836" s="2" t="s">
        <v>972</v>
      </c>
      <c r="G9836" s="2" t="s">
        <v>39</v>
      </c>
      <c r="H9836" s="2" t="s">
        <v>972</v>
      </c>
      <c r="I9836" s="2" t="s">
        <v>232</v>
      </c>
      <c r="J9836" s="2" t="s">
        <v>42</v>
      </c>
      <c r="K9836" s="2" t="s">
        <v>43</v>
      </c>
      <c r="L9836" s="10">
        <v>43453.0</v>
      </c>
      <c r="M9836" s="2" t="s">
        <v>90</v>
      </c>
      <c r="N9836" s="11">
        <v>0.0</v>
      </c>
      <c r="O9836" s="12">
        <v>3.0</v>
      </c>
      <c r="P9836" s="13">
        <v>0.27</v>
      </c>
      <c r="Q9836" s="13">
        <v>11.0</v>
      </c>
      <c r="R9836" s="13">
        <f t="shared" si="1"/>
        <v>11</v>
      </c>
      <c r="S9836" s="14">
        <f t="shared" si="2"/>
        <v>11</v>
      </c>
      <c r="T9836" s="14">
        <f t="shared" si="3"/>
        <v>0.2727272727</v>
      </c>
      <c r="U9836" s="15" t="str">
        <f>vlookup(F9836,'Sub categories'!$A:$C,3,False)</f>
        <v>Storage</v>
      </c>
      <c r="V9836" s="16">
        <f t="shared" si="4"/>
        <v>1</v>
      </c>
      <c r="W9836" s="17">
        <f t="array" ref="W9836">INDEX(shipping_prices!$C$1:$F11063,MATCH(I9836,shipping_prices!$A$1:$A11063,0),MATCH(M9836,shipping_prices!$C$1:$F$1,0))</f>
        <v>7.99</v>
      </c>
      <c r="X9836" s="15" t="str">
        <f t="shared" si="5"/>
        <v>Brad NorvellBrentwoodCalifornia</v>
      </c>
      <c r="Y9836" s="15" t="str">
        <f t="shared" si="6"/>
        <v>Low</v>
      </c>
    </row>
    <row r="9837" hidden="1">
      <c r="A9837" s="1">
        <v>43452.0</v>
      </c>
      <c r="B9837" s="2" t="s">
        <v>8360</v>
      </c>
      <c r="C9837" s="2">
        <v>4.0</v>
      </c>
      <c r="D9837" s="2" t="s">
        <v>138</v>
      </c>
      <c r="E9837" s="2" t="s">
        <v>27</v>
      </c>
      <c r="F9837" s="2" t="s">
        <v>4821</v>
      </c>
      <c r="G9837" s="2" t="s">
        <v>39</v>
      </c>
      <c r="H9837" s="2" t="s">
        <v>3925</v>
      </c>
      <c r="I9837" s="2" t="s">
        <v>956</v>
      </c>
      <c r="J9837" s="2" t="s">
        <v>251</v>
      </c>
      <c r="K9837" s="2" t="s">
        <v>54</v>
      </c>
      <c r="L9837" s="10">
        <v>43456.0</v>
      </c>
      <c r="M9837" s="2" t="s">
        <v>34</v>
      </c>
      <c r="N9837" s="11">
        <v>0.2</v>
      </c>
      <c r="O9837" s="12">
        <v>9.0</v>
      </c>
      <c r="P9837" s="13">
        <v>0.36</v>
      </c>
      <c r="Q9837" s="13">
        <v>24.0</v>
      </c>
      <c r="R9837" s="13">
        <f t="shared" si="1"/>
        <v>30</v>
      </c>
      <c r="S9837" s="14">
        <f t="shared" si="2"/>
        <v>7.5</v>
      </c>
      <c r="T9837" s="14">
        <f t="shared" si="3"/>
        <v>0.375</v>
      </c>
      <c r="U9837" s="15" t="str">
        <f>vlookup(F9837,'Sub categories'!$A:$C,3,False)</f>
        <v>Paper</v>
      </c>
      <c r="V9837" s="16">
        <f t="shared" si="4"/>
        <v>4</v>
      </c>
      <c r="W9837" s="17">
        <f t="array" ref="W9837">INDEX(shipping_prices!$C$1:$F11064,MATCH(I9837,shipping_prices!$A$1:$A11064,0),MATCH(M9837,shipping_prices!$C$1:$F$1,0))</f>
        <v>13.78</v>
      </c>
      <c r="X9837" s="15" t="str">
        <f t="shared" si="5"/>
        <v>Matt CollinsFayettevilleNorth Carolina</v>
      </c>
      <c r="Y9837" s="15" t="str">
        <f t="shared" si="6"/>
        <v>Low</v>
      </c>
    </row>
    <row r="9838" hidden="1">
      <c r="A9838" s="1">
        <v>43452.0</v>
      </c>
      <c r="B9838" s="2" t="s">
        <v>8360</v>
      </c>
      <c r="C9838" s="2">
        <v>6.0</v>
      </c>
      <c r="D9838" s="2" t="s">
        <v>138</v>
      </c>
      <c r="E9838" s="2" t="s">
        <v>27</v>
      </c>
      <c r="F9838" s="2" t="s">
        <v>326</v>
      </c>
      <c r="G9838" s="2" t="s">
        <v>39</v>
      </c>
      <c r="H9838" s="2" t="s">
        <v>182</v>
      </c>
      <c r="I9838" s="2" t="s">
        <v>956</v>
      </c>
      <c r="J9838" s="2" t="s">
        <v>251</v>
      </c>
      <c r="K9838" s="2" t="s">
        <v>54</v>
      </c>
      <c r="L9838" s="10">
        <v>43456.0</v>
      </c>
      <c r="M9838" s="2" t="s">
        <v>34</v>
      </c>
      <c r="N9838" s="11">
        <v>0.7</v>
      </c>
      <c r="O9838" s="12">
        <v>-21.0</v>
      </c>
      <c r="P9838" s="13">
        <v>-0.73</v>
      </c>
      <c r="Q9838" s="13">
        <v>29.0</v>
      </c>
      <c r="R9838" s="13">
        <f t="shared" si="1"/>
        <v>96.66666667</v>
      </c>
      <c r="S9838" s="14">
        <f t="shared" si="2"/>
        <v>16.11111111</v>
      </c>
      <c r="T9838" s="14">
        <f t="shared" si="3"/>
        <v>-0.724137931</v>
      </c>
      <c r="U9838" s="15" t="str">
        <f>vlookup(F9838,'Sub categories'!$A:$C,3,False)</f>
        <v>Binders</v>
      </c>
      <c r="V9838" s="16">
        <f t="shared" si="4"/>
        <v>4</v>
      </c>
      <c r="W9838" s="17">
        <f t="array" ref="W9838">INDEX(shipping_prices!$C$1:$F11065,MATCH(I9838,shipping_prices!$A$1:$A11065,0),MATCH(M9838,shipping_prices!$C$1:$F$1,0))</f>
        <v>13.78</v>
      </c>
      <c r="X9838" s="15" t="str">
        <f t="shared" si="5"/>
        <v>Matt CollinsFayettevilleNorth Carolina</v>
      </c>
      <c r="Y9838" s="15" t="str">
        <f t="shared" si="6"/>
        <v>loss</v>
      </c>
    </row>
    <row r="9839" hidden="1">
      <c r="A9839" s="1">
        <v>43452.0</v>
      </c>
      <c r="B9839" s="2" t="s">
        <v>8360</v>
      </c>
      <c r="C9839" s="2">
        <v>3.0</v>
      </c>
      <c r="D9839" s="2" t="s">
        <v>138</v>
      </c>
      <c r="E9839" s="2" t="s">
        <v>27</v>
      </c>
      <c r="F9839" s="2" t="s">
        <v>980</v>
      </c>
      <c r="G9839" s="2" t="s">
        <v>39</v>
      </c>
      <c r="H9839" s="2" t="s">
        <v>458</v>
      </c>
      <c r="I9839" s="2" t="s">
        <v>956</v>
      </c>
      <c r="J9839" s="2" t="s">
        <v>251</v>
      </c>
      <c r="K9839" s="2" t="s">
        <v>54</v>
      </c>
      <c r="L9839" s="10">
        <v>43456.0</v>
      </c>
      <c r="M9839" s="2" t="s">
        <v>34</v>
      </c>
      <c r="N9839" s="11">
        <v>0.2</v>
      </c>
      <c r="O9839" s="12">
        <v>5.0</v>
      </c>
      <c r="P9839" s="13">
        <v>0.1</v>
      </c>
      <c r="Q9839" s="13">
        <v>45.0</v>
      </c>
      <c r="R9839" s="13">
        <f t="shared" si="1"/>
        <v>56.25</v>
      </c>
      <c r="S9839" s="14">
        <f t="shared" si="2"/>
        <v>18.75</v>
      </c>
      <c r="T9839" s="14">
        <f t="shared" si="3"/>
        <v>0.1111111111</v>
      </c>
      <c r="U9839" s="15" t="str">
        <f>vlookup(F9839,'Sub categories'!$A:$C,3,False)</f>
        <v>Appliances</v>
      </c>
      <c r="V9839" s="16">
        <f t="shared" si="4"/>
        <v>4</v>
      </c>
      <c r="W9839" s="17">
        <f t="array" ref="W9839">INDEX(shipping_prices!$C$1:$F11066,MATCH(I9839,shipping_prices!$A$1:$A11066,0),MATCH(M9839,shipping_prices!$C$1:$F$1,0))</f>
        <v>13.78</v>
      </c>
      <c r="X9839" s="15" t="str">
        <f t="shared" si="5"/>
        <v>Matt CollinsFayettevilleNorth Carolina</v>
      </c>
      <c r="Y9839" s="15" t="str">
        <f t="shared" si="6"/>
        <v>Low</v>
      </c>
    </row>
    <row r="9840">
      <c r="A9840" s="1">
        <v>43452.0</v>
      </c>
      <c r="B9840" s="2" t="s">
        <v>8361</v>
      </c>
      <c r="C9840" s="2">
        <v>2.0</v>
      </c>
      <c r="D9840" s="2" t="s">
        <v>1746</v>
      </c>
      <c r="E9840" s="2" t="s">
        <v>27</v>
      </c>
      <c r="F9840" s="2" t="s">
        <v>1979</v>
      </c>
      <c r="G9840" s="2" t="s">
        <v>45</v>
      </c>
      <c r="H9840" s="2" t="s">
        <v>227</v>
      </c>
      <c r="I9840" s="2" t="s">
        <v>6355</v>
      </c>
      <c r="J9840" s="2" t="s">
        <v>42</v>
      </c>
      <c r="K9840" s="2" t="s">
        <v>43</v>
      </c>
      <c r="L9840" s="10">
        <v>43455.0</v>
      </c>
      <c r="M9840" s="2" t="s">
        <v>34</v>
      </c>
      <c r="N9840" s="11">
        <v>0.2</v>
      </c>
      <c r="O9840" s="12">
        <v>-28.0</v>
      </c>
      <c r="P9840" s="13">
        <v>-0.18</v>
      </c>
      <c r="Q9840" s="13">
        <v>162.0</v>
      </c>
      <c r="R9840" s="13">
        <f t="shared" si="1"/>
        <v>202.5</v>
      </c>
      <c r="S9840" s="14">
        <f t="shared" si="2"/>
        <v>101.25</v>
      </c>
      <c r="T9840" s="14">
        <f t="shared" si="3"/>
        <v>-0.1728395062</v>
      </c>
      <c r="U9840" s="15" t="str">
        <f>vlookup(F9840,'Sub categories'!$A:$C,3,False)</f>
        <v>Chairs</v>
      </c>
      <c r="V9840" s="16">
        <f t="shared" si="4"/>
        <v>3</v>
      </c>
      <c r="W9840" s="17">
        <f t="array" ref="W9840">INDEX(shipping_prices!$C$1:$F11067,MATCH(I9840,shipping_prices!$A$1:$A11067,0),MATCH(M9840,shipping_prices!$C$1:$F$1,0))</f>
        <v>5.27</v>
      </c>
      <c r="X9840" s="15" t="str">
        <f t="shared" si="5"/>
        <v>Joseph AirdoModestoCalifornia</v>
      </c>
      <c r="Y9840" s="15" t="str">
        <f t="shared" si="6"/>
        <v>loss</v>
      </c>
    </row>
    <row r="9841" hidden="1">
      <c r="A9841" s="1">
        <v>43452.0</v>
      </c>
      <c r="B9841" s="2" t="s">
        <v>8362</v>
      </c>
      <c r="C9841" s="2">
        <v>2.0</v>
      </c>
      <c r="D9841" s="2" t="s">
        <v>85</v>
      </c>
      <c r="E9841" s="2" t="s">
        <v>27</v>
      </c>
      <c r="F9841" s="2" t="s">
        <v>2192</v>
      </c>
      <c r="G9841" s="2" t="s">
        <v>39</v>
      </c>
      <c r="H9841" s="2" t="s">
        <v>193</v>
      </c>
      <c r="I9841" s="2" t="s">
        <v>140</v>
      </c>
      <c r="J9841" s="2" t="s">
        <v>141</v>
      </c>
      <c r="K9841" s="2" t="s">
        <v>77</v>
      </c>
      <c r="L9841" s="10">
        <v>43463.0</v>
      </c>
      <c r="M9841" s="2" t="s">
        <v>34</v>
      </c>
      <c r="N9841" s="11">
        <v>0.8</v>
      </c>
      <c r="O9841" s="12">
        <v>-3.0</v>
      </c>
      <c r="P9841" s="13">
        <v>-1.65</v>
      </c>
      <c r="Q9841" s="13">
        <v>2.0</v>
      </c>
      <c r="R9841" s="13">
        <f t="shared" si="1"/>
        <v>10</v>
      </c>
      <c r="S9841" s="14">
        <f t="shared" si="2"/>
        <v>5</v>
      </c>
      <c r="T9841" s="14">
        <f t="shared" si="3"/>
        <v>-1.5</v>
      </c>
      <c r="U9841" s="15" t="str">
        <f>vlookup(F9841,'Sub categories'!$A:$C,3,False)</f>
        <v>Binders</v>
      </c>
      <c r="V9841" s="16">
        <f t="shared" si="4"/>
        <v>11</v>
      </c>
      <c r="W9841" s="17">
        <f t="array" ref="W9841">INDEX(shipping_prices!$C$1:$F11068,MATCH(I9841,shipping_prices!$A$1:$A11068,0),MATCH(M9841,shipping_prices!$C$1:$F$1,0))</f>
        <v>13.2</v>
      </c>
      <c r="X9841" s="15" t="str">
        <f t="shared" si="5"/>
        <v>Laurel EllistonChicagoIllinois</v>
      </c>
      <c r="Y9841" s="15" t="str">
        <f t="shared" si="6"/>
        <v>loss</v>
      </c>
    </row>
    <row r="9842" hidden="1">
      <c r="A9842" s="1">
        <v>43452.0</v>
      </c>
      <c r="B9842" s="2" t="s">
        <v>8362</v>
      </c>
      <c r="C9842" s="2">
        <v>3.0</v>
      </c>
      <c r="D9842" s="2" t="s">
        <v>85</v>
      </c>
      <c r="E9842" s="2" t="s">
        <v>27</v>
      </c>
      <c r="F9842" s="2" t="s">
        <v>2879</v>
      </c>
      <c r="G9842" s="2" t="s">
        <v>39</v>
      </c>
      <c r="H9842" s="2" t="s">
        <v>297</v>
      </c>
      <c r="I9842" s="2" t="s">
        <v>140</v>
      </c>
      <c r="J9842" s="2" t="s">
        <v>141</v>
      </c>
      <c r="K9842" s="2" t="s">
        <v>77</v>
      </c>
      <c r="L9842" s="10">
        <v>43463.0</v>
      </c>
      <c r="M9842" s="2" t="s">
        <v>34</v>
      </c>
      <c r="N9842" s="11">
        <v>0.2</v>
      </c>
      <c r="O9842" s="12">
        <v>3.0</v>
      </c>
      <c r="P9842" s="13">
        <v>0.11</v>
      </c>
      <c r="Q9842" s="13">
        <v>22.0</v>
      </c>
      <c r="R9842" s="13">
        <f t="shared" si="1"/>
        <v>27.5</v>
      </c>
      <c r="S9842" s="14">
        <f t="shared" si="2"/>
        <v>9.166666667</v>
      </c>
      <c r="T9842" s="14">
        <f t="shared" si="3"/>
        <v>0.1363636364</v>
      </c>
      <c r="U9842" s="15" t="str">
        <f>vlookup(F9842,'Sub categories'!$A:$C,3,False)</f>
        <v>Supplies</v>
      </c>
      <c r="V9842" s="16">
        <f t="shared" si="4"/>
        <v>11</v>
      </c>
      <c r="W9842" s="17">
        <f t="array" ref="W9842">INDEX(shipping_prices!$C$1:$F11069,MATCH(I9842,shipping_prices!$A$1:$A11069,0),MATCH(M9842,shipping_prices!$C$1:$F$1,0))</f>
        <v>13.2</v>
      </c>
      <c r="X9842" s="15" t="str">
        <f t="shared" si="5"/>
        <v>Laurel EllistonChicagoIllinois</v>
      </c>
      <c r="Y9842" s="15" t="str">
        <f t="shared" si="6"/>
        <v>Low</v>
      </c>
    </row>
    <row r="9843">
      <c r="A9843" s="1">
        <v>43452.0</v>
      </c>
      <c r="B9843" s="2" t="s">
        <v>8362</v>
      </c>
      <c r="C9843" s="2">
        <v>2.0</v>
      </c>
      <c r="D9843" s="2" t="s">
        <v>85</v>
      </c>
      <c r="E9843" s="2" t="s">
        <v>27</v>
      </c>
      <c r="F9843" s="2" t="s">
        <v>1222</v>
      </c>
      <c r="G9843" s="2" t="s">
        <v>45</v>
      </c>
      <c r="H9843" s="2" t="s">
        <v>79</v>
      </c>
      <c r="I9843" s="2" t="s">
        <v>140</v>
      </c>
      <c r="J9843" s="2" t="s">
        <v>141</v>
      </c>
      <c r="K9843" s="2" t="s">
        <v>77</v>
      </c>
      <c r="L9843" s="10">
        <v>43463.0</v>
      </c>
      <c r="M9843" s="2" t="s">
        <v>34</v>
      </c>
      <c r="N9843" s="11">
        <v>0.3</v>
      </c>
      <c r="O9843" s="12">
        <v>-55.0</v>
      </c>
      <c r="P9843" s="13">
        <v>-0.3</v>
      </c>
      <c r="Q9843" s="13">
        <v>182.0</v>
      </c>
      <c r="R9843" s="13">
        <f t="shared" si="1"/>
        <v>260</v>
      </c>
      <c r="S9843" s="14">
        <f t="shared" si="2"/>
        <v>130</v>
      </c>
      <c r="T9843" s="14">
        <f t="shared" si="3"/>
        <v>-0.3021978022</v>
      </c>
      <c r="U9843" s="15" t="str">
        <f>vlookup(F9843,'Sub categories'!$A:$C,3,False)</f>
        <v>Chairs</v>
      </c>
      <c r="V9843" s="16">
        <f t="shared" si="4"/>
        <v>11</v>
      </c>
      <c r="W9843" s="17">
        <f t="array" ref="W9843">INDEX(shipping_prices!$C$1:$F11070,MATCH(I9843,shipping_prices!$A$1:$A11070,0),MATCH(M9843,shipping_prices!$C$1:$F$1,0))</f>
        <v>13.2</v>
      </c>
      <c r="X9843" s="15" t="str">
        <f t="shared" si="5"/>
        <v>Laurel EllistonChicagoIllinois</v>
      </c>
      <c r="Y9843" s="15" t="str">
        <f t="shared" si="6"/>
        <v>loss</v>
      </c>
    </row>
    <row r="9844" hidden="1">
      <c r="A9844" s="1">
        <v>43452.0</v>
      </c>
      <c r="B9844" s="2" t="s">
        <v>8363</v>
      </c>
      <c r="C9844" s="2">
        <v>2.0</v>
      </c>
      <c r="D9844" s="2" t="s">
        <v>1099</v>
      </c>
      <c r="E9844" s="2" t="s">
        <v>27</v>
      </c>
      <c r="F9844" s="2" t="s">
        <v>3960</v>
      </c>
      <c r="G9844" s="2" t="s">
        <v>39</v>
      </c>
      <c r="H9844" s="2" t="s">
        <v>51</v>
      </c>
      <c r="I9844" s="2" t="s">
        <v>501</v>
      </c>
      <c r="J9844" s="2" t="s">
        <v>321</v>
      </c>
      <c r="K9844" s="2" t="s">
        <v>33</v>
      </c>
      <c r="L9844" s="10">
        <v>43459.0</v>
      </c>
      <c r="M9844" s="2" t="s">
        <v>34</v>
      </c>
      <c r="N9844" s="11">
        <v>0.2</v>
      </c>
      <c r="O9844" s="12">
        <v>4.0</v>
      </c>
      <c r="P9844" s="13">
        <v>0.35</v>
      </c>
      <c r="Q9844" s="13">
        <v>10.0</v>
      </c>
      <c r="R9844" s="13">
        <f t="shared" si="1"/>
        <v>12.5</v>
      </c>
      <c r="S9844" s="14">
        <f t="shared" si="2"/>
        <v>6.25</v>
      </c>
      <c r="T9844" s="14">
        <f t="shared" si="3"/>
        <v>0.4</v>
      </c>
      <c r="U9844" s="15" t="str">
        <f>vlookup(F9844,'Sub categories'!$A:$C,3,False)</f>
        <v>Paper</v>
      </c>
      <c r="V9844" s="16">
        <f t="shared" si="4"/>
        <v>7</v>
      </c>
      <c r="W9844" s="17">
        <f t="array" ref="W9844">INDEX(shipping_prices!$C$1:$F11071,MATCH(I9844,shipping_prices!$A$1:$A11071,0),MATCH(M9844,shipping_prices!$C$1:$F$1,0))</f>
        <v>6.86</v>
      </c>
      <c r="X9844" s="15" t="str">
        <f t="shared" si="5"/>
        <v>Jeremy FarryColumbusOhio</v>
      </c>
      <c r="Y9844" s="15" t="str">
        <f t="shared" si="6"/>
        <v>Low</v>
      </c>
    </row>
    <row r="9845" hidden="1">
      <c r="A9845" s="1">
        <v>43452.0</v>
      </c>
      <c r="B9845" s="2" t="s">
        <v>8364</v>
      </c>
      <c r="C9845" s="2">
        <v>7.0</v>
      </c>
      <c r="D9845" s="2" t="s">
        <v>1835</v>
      </c>
      <c r="E9845" s="2" t="s">
        <v>27</v>
      </c>
      <c r="F9845" s="2" t="s">
        <v>1579</v>
      </c>
      <c r="G9845" s="2" t="s">
        <v>39</v>
      </c>
      <c r="H9845" s="2" t="s">
        <v>120</v>
      </c>
      <c r="I9845" s="2" t="s">
        <v>169</v>
      </c>
      <c r="J9845" s="2" t="s">
        <v>42</v>
      </c>
      <c r="K9845" s="2" t="s">
        <v>43</v>
      </c>
      <c r="L9845" s="10">
        <v>43455.0</v>
      </c>
      <c r="M9845" s="2" t="s">
        <v>142</v>
      </c>
      <c r="N9845" s="11">
        <v>0.0</v>
      </c>
      <c r="O9845" s="12">
        <v>19.0</v>
      </c>
      <c r="P9845" s="13">
        <v>0.38</v>
      </c>
      <c r="Q9845" s="13">
        <v>50.0</v>
      </c>
      <c r="R9845" s="13">
        <f t="shared" si="1"/>
        <v>50</v>
      </c>
      <c r="S9845" s="14">
        <f t="shared" si="2"/>
        <v>7.142857143</v>
      </c>
      <c r="T9845" s="14">
        <f t="shared" si="3"/>
        <v>0.38</v>
      </c>
      <c r="U9845" s="15" t="str">
        <f>vlookup(F9845,'Sub categories'!$A:$C,3,False)</f>
        <v>Art</v>
      </c>
      <c r="V9845" s="16">
        <f t="shared" si="4"/>
        <v>3</v>
      </c>
      <c r="W9845" s="17">
        <f t="array" ref="W9845">INDEX(shipping_prices!$C$1:$F11072,MATCH(I9845,shipping_prices!$A$1:$A11072,0),MATCH(M9845,shipping_prices!$C$1:$F$1,0))</f>
        <v>18.39</v>
      </c>
      <c r="X9845" s="15" t="str">
        <f t="shared" si="5"/>
        <v>Rob LucasLos AngelesCalifornia</v>
      </c>
      <c r="Y9845" s="15" t="str">
        <f t="shared" si="6"/>
        <v>Low</v>
      </c>
    </row>
    <row r="9846" hidden="1">
      <c r="A9846" s="1">
        <v>43452.0</v>
      </c>
      <c r="B9846" s="2" t="s">
        <v>8365</v>
      </c>
      <c r="C9846" s="2">
        <v>3.0</v>
      </c>
      <c r="D9846" s="2" t="s">
        <v>2738</v>
      </c>
      <c r="E9846" s="2" t="s">
        <v>37</v>
      </c>
      <c r="F9846" s="2" t="s">
        <v>800</v>
      </c>
      <c r="G9846" s="2" t="s">
        <v>39</v>
      </c>
      <c r="H9846" s="2" t="s">
        <v>800</v>
      </c>
      <c r="I9846" s="2" t="s">
        <v>2161</v>
      </c>
      <c r="J9846" s="2" t="s">
        <v>141</v>
      </c>
      <c r="K9846" s="2" t="s">
        <v>77</v>
      </c>
      <c r="L9846" s="10">
        <v>43460.0</v>
      </c>
      <c r="M9846" s="2" t="s">
        <v>34</v>
      </c>
      <c r="N9846" s="11">
        <v>0.2</v>
      </c>
      <c r="O9846" s="12">
        <v>3.0</v>
      </c>
      <c r="P9846" s="13">
        <v>0.31</v>
      </c>
      <c r="Q9846" s="13">
        <v>10.0</v>
      </c>
      <c r="R9846" s="13">
        <f t="shared" si="1"/>
        <v>12.5</v>
      </c>
      <c r="S9846" s="14">
        <f t="shared" si="2"/>
        <v>4.166666667</v>
      </c>
      <c r="T9846" s="14">
        <f t="shared" si="3"/>
        <v>0.3</v>
      </c>
      <c r="U9846" s="15" t="str">
        <f>vlookup(F9846,'Sub categories'!$A:$C,3,False)</f>
        <v>Paper</v>
      </c>
      <c r="V9846" s="16">
        <f t="shared" si="4"/>
        <v>8</v>
      </c>
      <c r="W9846" s="17">
        <f t="array" ref="W9846">INDEX(shipping_prices!$C$1:$F11073,MATCH(I9846,shipping_prices!$A$1:$A11073,0),MATCH(M9846,shipping_prices!$C$1:$F$1,0))</f>
        <v>6.61</v>
      </c>
      <c r="X9846" s="15" t="str">
        <f t="shared" si="5"/>
        <v>Matthew ClasenDecaturIllinois</v>
      </c>
      <c r="Y9846" s="15" t="str">
        <f t="shared" si="6"/>
        <v>Low</v>
      </c>
    </row>
    <row r="9847" hidden="1">
      <c r="A9847" s="1">
        <v>43452.0</v>
      </c>
      <c r="B9847" s="2" t="s">
        <v>8365</v>
      </c>
      <c r="C9847" s="2">
        <v>3.0</v>
      </c>
      <c r="D9847" s="2" t="s">
        <v>2738</v>
      </c>
      <c r="E9847" s="2" t="s">
        <v>37</v>
      </c>
      <c r="F9847" s="2" t="s">
        <v>1482</v>
      </c>
      <c r="G9847" s="2" t="s">
        <v>39</v>
      </c>
      <c r="H9847" s="2" t="s">
        <v>284</v>
      </c>
      <c r="I9847" s="2" t="s">
        <v>2161</v>
      </c>
      <c r="J9847" s="2" t="s">
        <v>141</v>
      </c>
      <c r="K9847" s="2" t="s">
        <v>77</v>
      </c>
      <c r="L9847" s="10">
        <v>43460.0</v>
      </c>
      <c r="M9847" s="2" t="s">
        <v>34</v>
      </c>
      <c r="N9847" s="11">
        <v>0.8</v>
      </c>
      <c r="O9847" s="12">
        <v>-320.0</v>
      </c>
      <c r="P9847" s="13">
        <v>-1.75</v>
      </c>
      <c r="Q9847" s="13">
        <v>183.0</v>
      </c>
      <c r="R9847" s="13">
        <f t="shared" si="1"/>
        <v>915</v>
      </c>
      <c r="S9847" s="14">
        <f t="shared" si="2"/>
        <v>305</v>
      </c>
      <c r="T9847" s="14">
        <f t="shared" si="3"/>
        <v>-1.74863388</v>
      </c>
      <c r="U9847" s="15" t="str">
        <f>vlookup(F9847,'Sub categories'!$A:$C,3,False)</f>
        <v>Binders</v>
      </c>
      <c r="V9847" s="16">
        <f t="shared" si="4"/>
        <v>8</v>
      </c>
      <c r="W9847" s="17">
        <f t="array" ref="W9847">INDEX(shipping_prices!$C$1:$F11074,MATCH(I9847,shipping_prices!$A$1:$A11074,0),MATCH(M9847,shipping_prices!$C$1:$F$1,0))</f>
        <v>6.61</v>
      </c>
      <c r="X9847" s="15" t="str">
        <f t="shared" si="5"/>
        <v>Matthew ClasenDecaturIllinois</v>
      </c>
      <c r="Y9847" s="15" t="str">
        <f t="shared" si="6"/>
        <v>loss</v>
      </c>
    </row>
    <row r="9848" hidden="1">
      <c r="A9848" s="1">
        <v>43452.0</v>
      </c>
      <c r="B9848" s="2" t="s">
        <v>8366</v>
      </c>
      <c r="C9848" s="2">
        <v>3.0</v>
      </c>
      <c r="D9848" s="2" t="s">
        <v>1388</v>
      </c>
      <c r="E9848" s="2" t="s">
        <v>27</v>
      </c>
      <c r="F9848" s="2" t="s">
        <v>3660</v>
      </c>
      <c r="G9848" s="2" t="s">
        <v>39</v>
      </c>
      <c r="H9848" s="2" t="s">
        <v>79</v>
      </c>
      <c r="I9848" s="2" t="s">
        <v>169</v>
      </c>
      <c r="J9848" s="2" t="s">
        <v>42</v>
      </c>
      <c r="K9848" s="2" t="s">
        <v>43</v>
      </c>
      <c r="L9848" s="10">
        <v>43452.0</v>
      </c>
      <c r="M9848" s="2" t="s">
        <v>469</v>
      </c>
      <c r="N9848" s="11">
        <v>0.0</v>
      </c>
      <c r="O9848" s="12">
        <v>60.0</v>
      </c>
      <c r="P9848" s="13">
        <v>0.49</v>
      </c>
      <c r="Q9848" s="13">
        <v>123.0</v>
      </c>
      <c r="R9848" s="13">
        <f t="shared" si="1"/>
        <v>123</v>
      </c>
      <c r="S9848" s="14">
        <f t="shared" si="2"/>
        <v>41</v>
      </c>
      <c r="T9848" s="14">
        <f t="shared" si="3"/>
        <v>0.487804878</v>
      </c>
      <c r="U9848" s="15" t="str">
        <f>vlookup(F9848,'Sub categories'!$A:$C,3,False)</f>
        <v>Paper</v>
      </c>
      <c r="V9848" s="16">
        <f t="shared" si="4"/>
        <v>0</v>
      </c>
      <c r="W9848" s="17">
        <f t="array" ref="W9848">INDEX(shipping_prices!$C$1:$F11075,MATCH(I9848,shipping_prices!$A$1:$A11075,0),MATCH(M9848,shipping_prices!$C$1:$F$1,0))</f>
        <v>49.22</v>
      </c>
      <c r="X9848" s="15" t="str">
        <f t="shared" si="5"/>
        <v>Dianna VittoriniLos AngelesCalifornia</v>
      </c>
      <c r="Y9848" s="15" t="str">
        <f t="shared" si="6"/>
        <v>High</v>
      </c>
    </row>
    <row r="9849" hidden="1">
      <c r="A9849" s="1">
        <v>43452.0</v>
      </c>
      <c r="B9849" s="2" t="s">
        <v>8367</v>
      </c>
      <c r="C9849" s="2">
        <v>4.0</v>
      </c>
      <c r="D9849" s="2" t="s">
        <v>1951</v>
      </c>
      <c r="E9849" s="2" t="s">
        <v>27</v>
      </c>
      <c r="F9849" s="2" t="s">
        <v>3547</v>
      </c>
      <c r="G9849" s="2" t="s">
        <v>39</v>
      </c>
      <c r="H9849" s="2" t="s">
        <v>146</v>
      </c>
      <c r="I9849" s="2" t="s">
        <v>75</v>
      </c>
      <c r="J9849" s="2" t="s">
        <v>76</v>
      </c>
      <c r="K9849" s="2" t="s">
        <v>77</v>
      </c>
      <c r="L9849" s="10">
        <v>43458.0</v>
      </c>
      <c r="M9849" s="2" t="s">
        <v>90</v>
      </c>
      <c r="N9849" s="11">
        <v>0.8</v>
      </c>
      <c r="O9849" s="12">
        <v>-243.0</v>
      </c>
      <c r="P9849" s="13">
        <v>-2.5</v>
      </c>
      <c r="Q9849" s="13">
        <v>97.0</v>
      </c>
      <c r="R9849" s="13">
        <f t="shared" si="1"/>
        <v>485</v>
      </c>
      <c r="S9849" s="14">
        <f t="shared" si="2"/>
        <v>121.25</v>
      </c>
      <c r="T9849" s="14">
        <f t="shared" si="3"/>
        <v>-2.505154639</v>
      </c>
      <c r="U9849" s="15" t="str">
        <f>vlookup(F9849,'Sub categories'!$A:$C,3,False)</f>
        <v>Appliances</v>
      </c>
      <c r="V9849" s="16">
        <f t="shared" si="4"/>
        <v>6</v>
      </c>
      <c r="W9849" s="17">
        <f t="array" ref="W9849">INDEX(shipping_prices!$C$1:$F11076,MATCH(I9849,shipping_prices!$A$1:$A11076,0),MATCH(M9849,shipping_prices!$C$1:$F$1,0))</f>
        <v>9.96</v>
      </c>
      <c r="X9849" s="15" t="str">
        <f t="shared" si="5"/>
        <v>Shirley JacksonHoustonTexas</v>
      </c>
      <c r="Y9849" s="15" t="str">
        <f t="shared" si="6"/>
        <v>loss</v>
      </c>
    </row>
    <row r="9850">
      <c r="A9850" s="1">
        <v>43453.0</v>
      </c>
      <c r="B9850" s="2" t="s">
        <v>8368</v>
      </c>
      <c r="C9850" s="2">
        <v>3.0</v>
      </c>
      <c r="D9850" s="2" t="s">
        <v>3035</v>
      </c>
      <c r="E9850" s="2" t="s">
        <v>27</v>
      </c>
      <c r="F9850" s="2" t="s">
        <v>2694</v>
      </c>
      <c r="G9850" s="2" t="s">
        <v>45</v>
      </c>
      <c r="H9850" s="2" t="s">
        <v>79</v>
      </c>
      <c r="I9850" s="2" t="s">
        <v>140</v>
      </c>
      <c r="J9850" s="2" t="s">
        <v>141</v>
      </c>
      <c r="K9850" s="2" t="s">
        <v>77</v>
      </c>
      <c r="L9850" s="10">
        <v>43454.0</v>
      </c>
      <c r="M9850" s="2" t="s">
        <v>34</v>
      </c>
      <c r="N9850" s="11">
        <v>0.5</v>
      </c>
      <c r="O9850" s="12">
        <v>-131.0</v>
      </c>
      <c r="P9850" s="13">
        <v>-0.6</v>
      </c>
      <c r="Q9850" s="13">
        <v>219.0</v>
      </c>
      <c r="R9850" s="13">
        <f t="shared" si="1"/>
        <v>438</v>
      </c>
      <c r="S9850" s="14">
        <f t="shared" si="2"/>
        <v>146</v>
      </c>
      <c r="T9850" s="14">
        <f t="shared" si="3"/>
        <v>-0.598173516</v>
      </c>
      <c r="U9850" s="15" t="str">
        <f>vlookup(F9850,'Sub categories'!$A:$C,3,False)</f>
        <v>Tables</v>
      </c>
      <c r="V9850" s="16">
        <f t="shared" si="4"/>
        <v>1</v>
      </c>
      <c r="W9850" s="17">
        <f t="array" ref="W9850">INDEX(shipping_prices!$C$1:$F11077,MATCH(I9850,shipping_prices!$A$1:$A11077,0),MATCH(M9850,shipping_prices!$C$1:$F$1,0))</f>
        <v>13.2</v>
      </c>
      <c r="X9850" s="15" t="str">
        <f t="shared" si="5"/>
        <v>Jonathan HowellChicagoIllinois</v>
      </c>
      <c r="Y9850" s="15" t="str">
        <f t="shared" si="6"/>
        <v>loss</v>
      </c>
    </row>
    <row r="9851">
      <c r="A9851" s="1">
        <v>43453.0</v>
      </c>
      <c r="B9851" s="2" t="s">
        <v>8369</v>
      </c>
      <c r="C9851" s="2">
        <v>1.0</v>
      </c>
      <c r="D9851" s="2" t="s">
        <v>2655</v>
      </c>
      <c r="E9851" s="2" t="s">
        <v>27</v>
      </c>
      <c r="F9851" s="2" t="s">
        <v>1111</v>
      </c>
      <c r="G9851" s="2" t="s">
        <v>45</v>
      </c>
      <c r="H9851" s="2" t="s">
        <v>227</v>
      </c>
      <c r="I9851" s="2" t="s">
        <v>194</v>
      </c>
      <c r="J9851" s="2" t="s">
        <v>53</v>
      </c>
      <c r="K9851" s="2" t="s">
        <v>54</v>
      </c>
      <c r="L9851" s="10">
        <v>43453.0</v>
      </c>
      <c r="M9851" s="2" t="s">
        <v>469</v>
      </c>
      <c r="N9851" s="11">
        <v>0.2</v>
      </c>
      <c r="O9851" s="12">
        <v>24.0</v>
      </c>
      <c r="P9851" s="13">
        <v>0.1</v>
      </c>
      <c r="Q9851" s="13">
        <v>239.0</v>
      </c>
      <c r="R9851" s="13">
        <f t="shared" si="1"/>
        <v>298.75</v>
      </c>
      <c r="S9851" s="14">
        <f t="shared" si="2"/>
        <v>298.75</v>
      </c>
      <c r="T9851" s="14">
        <f t="shared" si="3"/>
        <v>0.10041841</v>
      </c>
      <c r="U9851" s="15" t="str">
        <f>vlookup(F9851,'Sub categories'!$A:$C,3,False)</f>
        <v>Chairs</v>
      </c>
      <c r="V9851" s="16">
        <f t="shared" si="4"/>
        <v>0</v>
      </c>
      <c r="W9851" s="17">
        <f t="array" ref="W9851">INDEX(shipping_prices!$C$1:$F11078,MATCH(I9851,shipping_prices!$A$1:$A11078,0),MATCH(M9851,shipping_prices!$C$1:$F$1,0))</f>
        <v>50.21</v>
      </c>
      <c r="X9851" s="15" t="str">
        <f t="shared" si="5"/>
        <v>Angele HoodMiamiFlorida</v>
      </c>
      <c r="Y9851" s="15" t="str">
        <f t="shared" si="6"/>
        <v>High</v>
      </c>
    </row>
    <row r="9852" hidden="1">
      <c r="A9852" s="1">
        <v>43453.0</v>
      </c>
      <c r="B9852" s="2" t="s">
        <v>8370</v>
      </c>
      <c r="C9852" s="2">
        <v>2.0</v>
      </c>
      <c r="D9852" s="2" t="s">
        <v>211</v>
      </c>
      <c r="E9852" s="2" t="s">
        <v>27</v>
      </c>
      <c r="F9852" s="2" t="s">
        <v>1201</v>
      </c>
      <c r="G9852" s="2" t="s">
        <v>29</v>
      </c>
      <c r="H9852" s="2" t="s">
        <v>79</v>
      </c>
      <c r="I9852" s="2" t="s">
        <v>140</v>
      </c>
      <c r="J9852" s="2" t="s">
        <v>141</v>
      </c>
      <c r="K9852" s="2" t="s">
        <v>77</v>
      </c>
      <c r="L9852" s="10">
        <v>43462.0</v>
      </c>
      <c r="M9852" s="2" t="s">
        <v>34</v>
      </c>
      <c r="N9852" s="11">
        <v>0.2</v>
      </c>
      <c r="O9852" s="12">
        <v>3.0</v>
      </c>
      <c r="P9852" s="13">
        <v>0.31</v>
      </c>
      <c r="Q9852" s="13">
        <v>11.0</v>
      </c>
      <c r="R9852" s="13">
        <f t="shared" si="1"/>
        <v>13.75</v>
      </c>
      <c r="S9852" s="14">
        <f t="shared" si="2"/>
        <v>6.875</v>
      </c>
      <c r="T9852" s="14">
        <f t="shared" si="3"/>
        <v>0.2727272727</v>
      </c>
      <c r="U9852" s="15" t="str">
        <f>vlookup(F9852,'Sub categories'!$A:$C,3,False)</f>
        <v>Phones</v>
      </c>
      <c r="V9852" s="16">
        <f t="shared" si="4"/>
        <v>9</v>
      </c>
      <c r="W9852" s="17">
        <f t="array" ref="W9852">INDEX(shipping_prices!$C$1:$F11079,MATCH(I9852,shipping_prices!$A$1:$A11079,0),MATCH(M9852,shipping_prices!$C$1:$F$1,0))</f>
        <v>13.2</v>
      </c>
      <c r="X9852" s="15" t="str">
        <f t="shared" si="5"/>
        <v>Joy DanielsChicagoIllinois</v>
      </c>
      <c r="Y9852" s="15" t="str">
        <f t="shared" si="6"/>
        <v>Low</v>
      </c>
    </row>
    <row r="9853" hidden="1">
      <c r="A9853" s="1">
        <v>43453.0</v>
      </c>
      <c r="B9853" s="2" t="s">
        <v>8370</v>
      </c>
      <c r="C9853" s="2">
        <v>2.0</v>
      </c>
      <c r="D9853" s="2" t="s">
        <v>211</v>
      </c>
      <c r="E9853" s="2" t="s">
        <v>27</v>
      </c>
      <c r="F9853" s="2" t="s">
        <v>4694</v>
      </c>
      <c r="G9853" s="2" t="s">
        <v>39</v>
      </c>
      <c r="H9853" s="2" t="s">
        <v>51</v>
      </c>
      <c r="I9853" s="2" t="s">
        <v>140</v>
      </c>
      <c r="J9853" s="2" t="s">
        <v>141</v>
      </c>
      <c r="K9853" s="2" t="s">
        <v>77</v>
      </c>
      <c r="L9853" s="10">
        <v>43462.0</v>
      </c>
      <c r="M9853" s="2" t="s">
        <v>34</v>
      </c>
      <c r="N9853" s="11">
        <v>0.2</v>
      </c>
      <c r="O9853" s="12">
        <v>19.0</v>
      </c>
      <c r="P9853" s="13">
        <v>0.34</v>
      </c>
      <c r="Q9853" s="13">
        <v>57.0</v>
      </c>
      <c r="R9853" s="13">
        <f t="shared" si="1"/>
        <v>71.25</v>
      </c>
      <c r="S9853" s="14">
        <f t="shared" si="2"/>
        <v>35.625</v>
      </c>
      <c r="T9853" s="14">
        <f t="shared" si="3"/>
        <v>0.3333333333</v>
      </c>
      <c r="U9853" s="15" t="str">
        <f>vlookup(F9853,'Sub categories'!$A:$C,3,False)</f>
        <v>Paper</v>
      </c>
      <c r="V9853" s="16">
        <f t="shared" si="4"/>
        <v>9</v>
      </c>
      <c r="W9853" s="17">
        <f t="array" ref="W9853">INDEX(shipping_prices!$C$1:$F11080,MATCH(I9853,shipping_prices!$A$1:$A11080,0),MATCH(M9853,shipping_prices!$C$1:$F$1,0))</f>
        <v>13.2</v>
      </c>
      <c r="X9853" s="15" t="str">
        <f t="shared" si="5"/>
        <v>Joy DanielsChicagoIllinois</v>
      </c>
      <c r="Y9853" s="15" t="str">
        <f t="shared" si="6"/>
        <v>Low</v>
      </c>
    </row>
    <row r="9854">
      <c r="A9854" s="1">
        <v>43453.0</v>
      </c>
      <c r="B9854" s="2" t="s">
        <v>8371</v>
      </c>
      <c r="C9854" s="2">
        <v>3.0</v>
      </c>
      <c r="D9854" s="2" t="s">
        <v>1566</v>
      </c>
      <c r="E9854" s="2" t="s">
        <v>27</v>
      </c>
      <c r="F9854" s="2" t="s">
        <v>1817</v>
      </c>
      <c r="G9854" s="2" t="s">
        <v>45</v>
      </c>
      <c r="H9854" s="2" t="s">
        <v>227</v>
      </c>
      <c r="I9854" s="2" t="s">
        <v>250</v>
      </c>
      <c r="J9854" s="2" t="s">
        <v>251</v>
      </c>
      <c r="K9854" s="2" t="s">
        <v>54</v>
      </c>
      <c r="L9854" s="10">
        <v>43456.0</v>
      </c>
      <c r="M9854" s="2" t="s">
        <v>34</v>
      </c>
      <c r="N9854" s="11">
        <v>0.2</v>
      </c>
      <c r="O9854" s="12">
        <v>15.0</v>
      </c>
      <c r="P9854" s="13">
        <v>0.06</v>
      </c>
      <c r="Q9854" s="13">
        <v>242.0</v>
      </c>
      <c r="R9854" s="13">
        <f t="shared" si="1"/>
        <v>302.5</v>
      </c>
      <c r="S9854" s="14">
        <f t="shared" si="2"/>
        <v>100.8333333</v>
      </c>
      <c r="T9854" s="14">
        <f t="shared" si="3"/>
        <v>0.06198347107</v>
      </c>
      <c r="U9854" s="15" t="str">
        <f>vlookup(F9854,'Sub categories'!$A:$C,3,False)</f>
        <v>Chairs</v>
      </c>
      <c r="V9854" s="16">
        <f t="shared" si="4"/>
        <v>3</v>
      </c>
      <c r="W9854" s="17">
        <f t="array" ref="W9854">INDEX(shipping_prices!$C$1:$F11081,MATCH(I9854,shipping_prices!$A$1:$A11081,0),MATCH(M9854,shipping_prices!$C$1:$F$1,0))</f>
        <v>7.75</v>
      </c>
      <c r="X9854" s="15" t="str">
        <f t="shared" si="5"/>
        <v>Natalie FritzlerCharlotteNorth Carolina</v>
      </c>
      <c r="Y9854" s="15" t="str">
        <f t="shared" si="6"/>
        <v>Low</v>
      </c>
    </row>
    <row r="9855" hidden="1">
      <c r="A9855" s="1">
        <v>43454.0</v>
      </c>
      <c r="B9855" s="2" t="s">
        <v>8372</v>
      </c>
      <c r="C9855" s="2">
        <v>5.0</v>
      </c>
      <c r="D9855" s="2" t="s">
        <v>1695</v>
      </c>
      <c r="E9855" s="2" t="s">
        <v>27</v>
      </c>
      <c r="F9855" s="2" t="s">
        <v>7096</v>
      </c>
      <c r="G9855" s="2" t="s">
        <v>39</v>
      </c>
      <c r="H9855" s="2" t="s">
        <v>1002</v>
      </c>
      <c r="I9855" s="2" t="s">
        <v>217</v>
      </c>
      <c r="J9855" s="2" t="s">
        <v>89</v>
      </c>
      <c r="K9855" s="2" t="s">
        <v>54</v>
      </c>
      <c r="L9855" s="10">
        <v>43464.0</v>
      </c>
      <c r="M9855" s="2" t="s">
        <v>34</v>
      </c>
      <c r="N9855" s="11">
        <v>0.0</v>
      </c>
      <c r="O9855" s="12">
        <v>20.0</v>
      </c>
      <c r="P9855" s="13">
        <v>0.3</v>
      </c>
      <c r="Q9855" s="13">
        <v>68.0</v>
      </c>
      <c r="R9855" s="13">
        <f t="shared" si="1"/>
        <v>68</v>
      </c>
      <c r="S9855" s="14">
        <f t="shared" si="2"/>
        <v>13.6</v>
      </c>
      <c r="T9855" s="14">
        <f t="shared" si="3"/>
        <v>0.2941176471</v>
      </c>
      <c r="U9855" s="15" t="str">
        <f>vlookup(F9855,'Sub categories'!$A:$C,3,False)</f>
        <v>Appliances</v>
      </c>
      <c r="V9855" s="16">
        <f t="shared" si="4"/>
        <v>10</v>
      </c>
      <c r="W9855" s="17">
        <f t="array" ref="W9855">INDEX(shipping_prices!$C$1:$F11082,MATCH(I9855,shipping_prices!$A$1:$A11082,0),MATCH(M9855,shipping_prices!$C$1:$F$1,0))</f>
        <v>12.51</v>
      </c>
      <c r="X9855" s="15" t="str">
        <f t="shared" si="5"/>
        <v>Cassandra BrandowRichmondVirginia</v>
      </c>
      <c r="Y9855" s="15" t="str">
        <f t="shared" si="6"/>
        <v>Low</v>
      </c>
    </row>
    <row r="9856">
      <c r="A9856" s="1">
        <v>43454.0</v>
      </c>
      <c r="B9856" s="2" t="s">
        <v>8373</v>
      </c>
      <c r="C9856" s="2">
        <v>2.0</v>
      </c>
      <c r="D9856" s="2" t="s">
        <v>2359</v>
      </c>
      <c r="E9856" s="2" t="s">
        <v>27</v>
      </c>
      <c r="F9856" s="2" t="s">
        <v>832</v>
      </c>
      <c r="G9856" s="2" t="s">
        <v>45</v>
      </c>
      <c r="H9856" s="2" t="s">
        <v>833</v>
      </c>
      <c r="I9856" s="2" t="s">
        <v>2090</v>
      </c>
      <c r="J9856" s="2" t="s">
        <v>42</v>
      </c>
      <c r="K9856" s="2" t="s">
        <v>43</v>
      </c>
      <c r="L9856" s="10">
        <v>43458.0</v>
      </c>
      <c r="M9856" s="2" t="s">
        <v>90</v>
      </c>
      <c r="N9856" s="11">
        <v>0.15</v>
      </c>
      <c r="O9856" s="12">
        <v>14.0</v>
      </c>
      <c r="P9856" s="13">
        <v>0.06</v>
      </c>
      <c r="Q9856" s="13">
        <v>240.0</v>
      </c>
      <c r="R9856" s="13">
        <f t="shared" si="1"/>
        <v>282.3529412</v>
      </c>
      <c r="S9856" s="14">
        <f t="shared" si="2"/>
        <v>141.1764706</v>
      </c>
      <c r="T9856" s="14">
        <f t="shared" si="3"/>
        <v>0.05833333333</v>
      </c>
      <c r="U9856" s="15" t="str">
        <f>vlookup(F9856,'Sub categories'!$A:$C,3,False)</f>
        <v>Bookcases</v>
      </c>
      <c r="V9856" s="16">
        <f t="shared" si="4"/>
        <v>4</v>
      </c>
      <c r="W9856" s="17">
        <f t="array" ref="W9856">INDEX(shipping_prices!$C$1:$F11083,MATCH(I9856,shipping_prices!$A$1:$A11083,0),MATCH(M9856,shipping_prices!$C$1:$F$1,0))</f>
        <v>7.41</v>
      </c>
      <c r="X9856" s="15" t="str">
        <f t="shared" si="5"/>
        <v>Joe KamberovaConcordCalifornia</v>
      </c>
      <c r="Y9856" s="15" t="str">
        <f t="shared" si="6"/>
        <v>Low</v>
      </c>
    </row>
    <row r="9857" hidden="1">
      <c r="A9857" s="1">
        <v>43454.0</v>
      </c>
      <c r="B9857" s="2" t="s">
        <v>8374</v>
      </c>
      <c r="C9857" s="2">
        <v>1.0</v>
      </c>
      <c r="D9857" s="2" t="s">
        <v>2056</v>
      </c>
      <c r="E9857" s="2" t="s">
        <v>27</v>
      </c>
      <c r="F9857" s="2" t="s">
        <v>2629</v>
      </c>
      <c r="G9857" s="2" t="s">
        <v>39</v>
      </c>
      <c r="H9857" s="2" t="s">
        <v>456</v>
      </c>
      <c r="I9857" s="2" t="s">
        <v>8375</v>
      </c>
      <c r="J9857" s="2" t="s">
        <v>53</v>
      </c>
      <c r="K9857" s="2" t="s">
        <v>54</v>
      </c>
      <c r="L9857" s="10">
        <v>43460.0</v>
      </c>
      <c r="M9857" s="2" t="s">
        <v>90</v>
      </c>
      <c r="N9857" s="11">
        <v>0.2</v>
      </c>
      <c r="O9857" s="12">
        <v>0.0</v>
      </c>
      <c r="P9857" s="13">
        <v>0.08</v>
      </c>
      <c r="Q9857" s="13">
        <v>2.0</v>
      </c>
      <c r="R9857" s="13">
        <f t="shared" si="1"/>
        <v>2.5</v>
      </c>
      <c r="S9857" s="14">
        <f t="shared" si="2"/>
        <v>2.5</v>
      </c>
      <c r="T9857" s="14">
        <f t="shared" si="3"/>
        <v>0</v>
      </c>
      <c r="U9857" s="15" t="str">
        <f>vlookup(F9857,'Sub categories'!$A:$C,3,False)</f>
        <v>Art</v>
      </c>
      <c r="V9857" s="16">
        <f t="shared" si="4"/>
        <v>6</v>
      </c>
      <c r="W9857" s="17">
        <f t="array" ref="W9857">INDEX(shipping_prices!$C$1:$F11084,MATCH(I9857,shipping_prices!$A$1:$A11084,0),MATCH(M9857,shipping_prices!$C$1:$F$1,0))</f>
        <v>3.29</v>
      </c>
      <c r="X9857" s="15" t="str">
        <f t="shared" si="5"/>
        <v>Toby CarlisleJupiterFlorida</v>
      </c>
      <c r="Y9857" s="15" t="str">
        <f t="shared" si="6"/>
        <v>loss</v>
      </c>
    </row>
    <row r="9858" hidden="1">
      <c r="A9858" s="1">
        <v>43454.0</v>
      </c>
      <c r="B9858" s="2" t="s">
        <v>8376</v>
      </c>
      <c r="C9858" s="2">
        <v>1.0</v>
      </c>
      <c r="D9858" s="2" t="s">
        <v>1325</v>
      </c>
      <c r="E9858" s="2" t="s">
        <v>49</v>
      </c>
      <c r="F9858" s="2" t="s">
        <v>2903</v>
      </c>
      <c r="G9858" s="2" t="s">
        <v>29</v>
      </c>
      <c r="H9858" s="2" t="s">
        <v>365</v>
      </c>
      <c r="I9858" s="2" t="s">
        <v>41</v>
      </c>
      <c r="J9858" s="2" t="s">
        <v>42</v>
      </c>
      <c r="K9858" s="2" t="s">
        <v>43</v>
      </c>
      <c r="L9858" s="10">
        <v>43454.0</v>
      </c>
      <c r="M9858" s="2" t="s">
        <v>469</v>
      </c>
      <c r="N9858" s="11">
        <v>0.0</v>
      </c>
      <c r="O9858" s="12">
        <v>1.0</v>
      </c>
      <c r="P9858" s="13">
        <v>0.06</v>
      </c>
      <c r="Q9858" s="13">
        <v>17.0</v>
      </c>
      <c r="R9858" s="13">
        <f t="shared" si="1"/>
        <v>17</v>
      </c>
      <c r="S9858" s="14">
        <f t="shared" si="2"/>
        <v>17</v>
      </c>
      <c r="T9858" s="14">
        <f t="shared" si="3"/>
        <v>0.05882352941</v>
      </c>
      <c r="U9858" s="15" t="str">
        <f>vlookup(F9858,'Sub categories'!$A:$C,3,False)</f>
        <v>Accessories</v>
      </c>
      <c r="V9858" s="16">
        <f t="shared" si="4"/>
        <v>0</v>
      </c>
      <c r="W9858" s="17">
        <f t="array" ref="W9858">INDEX(shipping_prices!$C$1:$F11085,MATCH(I9858,shipping_prices!$A$1:$A11085,0),MATCH(M9858,shipping_prices!$C$1:$F$1,0))</f>
        <v>54.15</v>
      </c>
      <c r="X9858" s="15" t="str">
        <f t="shared" si="5"/>
        <v>Frank MerwinSan FranciscoCalifornia</v>
      </c>
      <c r="Y9858" s="15" t="str">
        <f t="shared" si="6"/>
        <v>Low</v>
      </c>
    </row>
    <row r="9859" hidden="1">
      <c r="A9859" s="1">
        <v>43454.0</v>
      </c>
      <c r="B9859" s="2" t="s">
        <v>8376</v>
      </c>
      <c r="C9859" s="2">
        <v>5.0</v>
      </c>
      <c r="D9859" s="2" t="s">
        <v>1325</v>
      </c>
      <c r="E9859" s="2" t="s">
        <v>49</v>
      </c>
      <c r="F9859" s="2" t="s">
        <v>2893</v>
      </c>
      <c r="G9859" s="2" t="s">
        <v>39</v>
      </c>
      <c r="H9859" s="2" t="s">
        <v>79</v>
      </c>
      <c r="I9859" s="2" t="s">
        <v>41</v>
      </c>
      <c r="J9859" s="2" t="s">
        <v>42</v>
      </c>
      <c r="K9859" s="2" t="s">
        <v>43</v>
      </c>
      <c r="L9859" s="10">
        <v>43454.0</v>
      </c>
      <c r="M9859" s="2" t="s">
        <v>469</v>
      </c>
      <c r="N9859" s="11">
        <v>0.0</v>
      </c>
      <c r="O9859" s="12">
        <v>13.0</v>
      </c>
      <c r="P9859" s="13">
        <v>0.48</v>
      </c>
      <c r="Q9859" s="13">
        <v>26.0</v>
      </c>
      <c r="R9859" s="13">
        <f t="shared" si="1"/>
        <v>26</v>
      </c>
      <c r="S9859" s="14">
        <f t="shared" si="2"/>
        <v>5.2</v>
      </c>
      <c r="T9859" s="14">
        <f t="shared" si="3"/>
        <v>0.5</v>
      </c>
      <c r="U9859" s="15" t="str">
        <f>vlookup(F9859,'Sub categories'!$A:$C,3,False)</f>
        <v>Paper</v>
      </c>
      <c r="V9859" s="16">
        <f t="shared" si="4"/>
        <v>0</v>
      </c>
      <c r="W9859" s="17">
        <f t="array" ref="W9859">INDEX(shipping_prices!$C$1:$F11086,MATCH(I9859,shipping_prices!$A$1:$A11086,0),MATCH(M9859,shipping_prices!$C$1:$F$1,0))</f>
        <v>54.15</v>
      </c>
      <c r="X9859" s="15" t="str">
        <f t="shared" si="5"/>
        <v>Frank MerwinSan FranciscoCalifornia</v>
      </c>
      <c r="Y9859" s="15" t="str">
        <f t="shared" si="6"/>
        <v>Low</v>
      </c>
    </row>
    <row r="9860" hidden="1">
      <c r="A9860" s="1">
        <v>43455.0</v>
      </c>
      <c r="B9860" s="2" t="s">
        <v>8376</v>
      </c>
      <c r="C9860" s="2">
        <v>4.0</v>
      </c>
      <c r="D9860" s="2" t="s">
        <v>1325</v>
      </c>
      <c r="E9860" s="2" t="s">
        <v>49</v>
      </c>
      <c r="F9860" s="2" t="s">
        <v>3602</v>
      </c>
      <c r="G9860" s="2" t="s">
        <v>39</v>
      </c>
      <c r="H9860" s="2" t="s">
        <v>193</v>
      </c>
      <c r="I9860" s="2" t="s">
        <v>41</v>
      </c>
      <c r="J9860" s="2" t="s">
        <v>42</v>
      </c>
      <c r="K9860" s="2" t="s">
        <v>43</v>
      </c>
      <c r="L9860" s="10">
        <v>43455.0</v>
      </c>
      <c r="M9860" s="2" t="s">
        <v>469</v>
      </c>
      <c r="N9860" s="11">
        <v>0.0</v>
      </c>
      <c r="O9860" s="12">
        <v>20.0</v>
      </c>
      <c r="P9860" s="13">
        <v>0.48</v>
      </c>
      <c r="Q9860" s="13">
        <v>41.0</v>
      </c>
      <c r="R9860" s="13">
        <f t="shared" si="1"/>
        <v>41</v>
      </c>
      <c r="S9860" s="14">
        <f t="shared" si="2"/>
        <v>10.25</v>
      </c>
      <c r="T9860" s="14">
        <f t="shared" si="3"/>
        <v>0.487804878</v>
      </c>
      <c r="U9860" s="15" t="str">
        <f>vlookup(F9860,'Sub categories'!$A:$C,3,False)</f>
        <v>Labels</v>
      </c>
      <c r="V9860" s="16">
        <f t="shared" si="4"/>
        <v>0</v>
      </c>
      <c r="W9860" s="17">
        <f t="array" ref="W9860">INDEX(shipping_prices!$C$1:$F11087,MATCH(I9860,shipping_prices!$A$1:$A11087,0),MATCH(M9860,shipping_prices!$C$1:$F$1,0))</f>
        <v>54.15</v>
      </c>
      <c r="X9860" s="15" t="str">
        <f t="shared" si="5"/>
        <v>Frank MerwinSan FranciscoCalifornia</v>
      </c>
      <c r="Y9860" s="15" t="str">
        <f t="shared" si="6"/>
        <v>Low</v>
      </c>
    </row>
    <row r="9861" hidden="1">
      <c r="A9861" s="1">
        <v>43455.0</v>
      </c>
      <c r="B9861" s="2" t="s">
        <v>8376</v>
      </c>
      <c r="C9861" s="2">
        <v>4.0</v>
      </c>
      <c r="D9861" s="2" t="s">
        <v>1325</v>
      </c>
      <c r="E9861" s="2" t="s">
        <v>49</v>
      </c>
      <c r="F9861" s="2" t="s">
        <v>843</v>
      </c>
      <c r="G9861" s="2" t="s">
        <v>39</v>
      </c>
      <c r="H9861" s="2" t="s">
        <v>843</v>
      </c>
      <c r="I9861" s="2" t="s">
        <v>41</v>
      </c>
      <c r="J9861" s="2" t="s">
        <v>42</v>
      </c>
      <c r="K9861" s="2" t="s">
        <v>43</v>
      </c>
      <c r="L9861" s="10">
        <v>43455.0</v>
      </c>
      <c r="M9861" s="2" t="s">
        <v>469</v>
      </c>
      <c r="N9861" s="11">
        <v>0.0</v>
      </c>
      <c r="O9861" s="12">
        <v>22.0</v>
      </c>
      <c r="P9861" s="13">
        <v>0.49</v>
      </c>
      <c r="Q9861" s="13">
        <v>45.0</v>
      </c>
      <c r="R9861" s="13">
        <f t="shared" si="1"/>
        <v>45</v>
      </c>
      <c r="S9861" s="14">
        <f t="shared" si="2"/>
        <v>11.25</v>
      </c>
      <c r="T9861" s="14">
        <f t="shared" si="3"/>
        <v>0.4888888889</v>
      </c>
      <c r="U9861" s="15" t="str">
        <f>vlookup(F9861,'Sub categories'!$A:$C,3,False)</f>
        <v>Paper</v>
      </c>
      <c r="V9861" s="16">
        <f t="shared" si="4"/>
        <v>0</v>
      </c>
      <c r="W9861" s="17">
        <f t="array" ref="W9861">INDEX(shipping_prices!$C$1:$F11088,MATCH(I9861,shipping_prices!$A$1:$A11088,0),MATCH(M9861,shipping_prices!$C$1:$F$1,0))</f>
        <v>54.15</v>
      </c>
      <c r="X9861" s="15" t="str">
        <f t="shared" si="5"/>
        <v>Frank MerwinSan FranciscoCalifornia</v>
      </c>
      <c r="Y9861" s="15" t="str">
        <f t="shared" si="6"/>
        <v>Low</v>
      </c>
    </row>
    <row r="9862" hidden="1">
      <c r="A9862" s="1">
        <v>43455.0</v>
      </c>
      <c r="B9862" s="2" t="s">
        <v>8376</v>
      </c>
      <c r="C9862" s="2">
        <v>3.0</v>
      </c>
      <c r="D9862" s="2" t="s">
        <v>1325</v>
      </c>
      <c r="E9862" s="2" t="s">
        <v>49</v>
      </c>
      <c r="F9862" s="2" t="s">
        <v>3861</v>
      </c>
      <c r="G9862" s="2" t="s">
        <v>39</v>
      </c>
      <c r="H9862" s="2" t="s">
        <v>51</v>
      </c>
      <c r="I9862" s="2" t="s">
        <v>41</v>
      </c>
      <c r="J9862" s="2" t="s">
        <v>42</v>
      </c>
      <c r="K9862" s="2" t="s">
        <v>43</v>
      </c>
      <c r="L9862" s="10">
        <v>43455.0</v>
      </c>
      <c r="M9862" s="2" t="s">
        <v>469</v>
      </c>
      <c r="N9862" s="11">
        <v>0.0</v>
      </c>
      <c r="O9862" s="12">
        <v>28.0</v>
      </c>
      <c r="P9862" s="13">
        <v>0.47</v>
      </c>
      <c r="Q9862" s="13">
        <v>60.0</v>
      </c>
      <c r="R9862" s="13">
        <f t="shared" si="1"/>
        <v>60</v>
      </c>
      <c r="S9862" s="14">
        <f t="shared" si="2"/>
        <v>20</v>
      </c>
      <c r="T9862" s="14">
        <f t="shared" si="3"/>
        <v>0.4666666667</v>
      </c>
      <c r="U9862" s="15" t="str">
        <f>vlookup(F9862,'Sub categories'!$A:$C,3,False)</f>
        <v>Paper</v>
      </c>
      <c r="V9862" s="16">
        <f t="shared" si="4"/>
        <v>0</v>
      </c>
      <c r="W9862" s="17">
        <f t="array" ref="W9862">INDEX(shipping_prices!$C$1:$F11089,MATCH(I9862,shipping_prices!$A$1:$A11089,0),MATCH(M9862,shipping_prices!$C$1:$F$1,0))</f>
        <v>54.15</v>
      </c>
      <c r="X9862" s="15" t="str">
        <f t="shared" si="5"/>
        <v>Frank MerwinSan FranciscoCalifornia</v>
      </c>
      <c r="Y9862" s="15" t="str">
        <f t="shared" si="6"/>
        <v>Low</v>
      </c>
    </row>
    <row r="9863" hidden="1">
      <c r="A9863" s="1">
        <v>43455.0</v>
      </c>
      <c r="B9863" s="2" t="s">
        <v>8377</v>
      </c>
      <c r="C9863" s="2">
        <v>5.0</v>
      </c>
      <c r="D9863" s="2" t="s">
        <v>4361</v>
      </c>
      <c r="E9863" s="2" t="s">
        <v>27</v>
      </c>
      <c r="F9863" s="2" t="s">
        <v>2269</v>
      </c>
      <c r="G9863" s="2" t="s">
        <v>39</v>
      </c>
      <c r="H9863" s="2" t="s">
        <v>146</v>
      </c>
      <c r="I9863" s="2" t="s">
        <v>1000</v>
      </c>
      <c r="J9863" s="2" t="s">
        <v>164</v>
      </c>
      <c r="K9863" s="2" t="s">
        <v>33</v>
      </c>
      <c r="L9863" s="10">
        <v>43458.0</v>
      </c>
      <c r="M9863" s="2" t="s">
        <v>34</v>
      </c>
      <c r="N9863" s="11">
        <v>0.7</v>
      </c>
      <c r="O9863" s="12">
        <v>-5.0</v>
      </c>
      <c r="P9863" s="13">
        <v>-0.83</v>
      </c>
      <c r="Q9863" s="13">
        <v>6.0</v>
      </c>
      <c r="R9863" s="13">
        <f t="shared" si="1"/>
        <v>20</v>
      </c>
      <c r="S9863" s="14">
        <f t="shared" si="2"/>
        <v>4</v>
      </c>
      <c r="T9863" s="14">
        <f t="shared" si="3"/>
        <v>-0.8333333333</v>
      </c>
      <c r="U9863" s="15" t="str">
        <f>vlookup(F9863,'Sub categories'!$A:$C,3,False)</f>
        <v>Binders</v>
      </c>
      <c r="V9863" s="16">
        <f t="shared" si="4"/>
        <v>3</v>
      </c>
      <c r="W9863" s="17">
        <f t="array" ref="W9863">INDEX(shipping_prices!$C$1:$F11090,MATCH(I9863,shipping_prices!$A$1:$A11090,0),MATCH(M9863,shipping_prices!$C$1:$F$1,0))</f>
        <v>13.94</v>
      </c>
      <c r="X9863" s="15" t="str">
        <f t="shared" si="5"/>
        <v>Becky PakLancasterPennsylvania</v>
      </c>
      <c r="Y9863" s="15" t="str">
        <f t="shared" si="6"/>
        <v>loss</v>
      </c>
    </row>
    <row r="9864" hidden="1">
      <c r="A9864" s="1">
        <v>43455.0</v>
      </c>
      <c r="B9864" s="2" t="s">
        <v>8378</v>
      </c>
      <c r="C9864" s="2">
        <v>2.0</v>
      </c>
      <c r="D9864" s="2" t="s">
        <v>359</v>
      </c>
      <c r="E9864" s="2" t="s">
        <v>27</v>
      </c>
      <c r="F9864" s="2" t="s">
        <v>4644</v>
      </c>
      <c r="G9864" s="2" t="s">
        <v>39</v>
      </c>
      <c r="H9864" s="2" t="s">
        <v>193</v>
      </c>
      <c r="I9864" s="2" t="s">
        <v>320</v>
      </c>
      <c r="J9864" s="2" t="s">
        <v>321</v>
      </c>
      <c r="K9864" s="2" t="s">
        <v>33</v>
      </c>
      <c r="L9864" s="10">
        <v>43459.0</v>
      </c>
      <c r="M9864" s="2" t="s">
        <v>34</v>
      </c>
      <c r="N9864" s="11">
        <v>0.2</v>
      </c>
      <c r="O9864" s="12">
        <v>2.0</v>
      </c>
      <c r="P9864" s="13">
        <v>0.35</v>
      </c>
      <c r="Q9864" s="13">
        <v>5.0</v>
      </c>
      <c r="R9864" s="13">
        <f t="shared" si="1"/>
        <v>6.25</v>
      </c>
      <c r="S9864" s="14">
        <f t="shared" si="2"/>
        <v>3.125</v>
      </c>
      <c r="T9864" s="14">
        <f t="shared" si="3"/>
        <v>0.4</v>
      </c>
      <c r="U9864" s="15" t="str">
        <f>vlookup(F9864,'Sub categories'!$A:$C,3,False)</f>
        <v>Labels</v>
      </c>
      <c r="V9864" s="16">
        <f t="shared" si="4"/>
        <v>4</v>
      </c>
      <c r="W9864" s="17">
        <f t="array" ref="W9864">INDEX(shipping_prices!$C$1:$F11091,MATCH(I9864,shipping_prices!$A$1:$A11091,0),MATCH(M9864,shipping_prices!$C$1:$F$1,0))</f>
        <v>10.45</v>
      </c>
      <c r="X9864" s="15" t="str">
        <f t="shared" si="5"/>
        <v>Darren PowersClevelandOhio</v>
      </c>
      <c r="Y9864" s="15" t="str">
        <f t="shared" si="6"/>
        <v>Low</v>
      </c>
    </row>
    <row r="9865" hidden="1">
      <c r="A9865" s="1">
        <v>43455.0</v>
      </c>
      <c r="B9865" s="2" t="s">
        <v>8378</v>
      </c>
      <c r="C9865" s="2">
        <v>1.0</v>
      </c>
      <c r="D9865" s="2" t="s">
        <v>359</v>
      </c>
      <c r="E9865" s="2" t="s">
        <v>27</v>
      </c>
      <c r="F9865" s="2" t="s">
        <v>4029</v>
      </c>
      <c r="G9865" s="2" t="s">
        <v>39</v>
      </c>
      <c r="H9865" s="2" t="s">
        <v>51</v>
      </c>
      <c r="I9865" s="2" t="s">
        <v>320</v>
      </c>
      <c r="J9865" s="2" t="s">
        <v>321</v>
      </c>
      <c r="K9865" s="2" t="s">
        <v>33</v>
      </c>
      <c r="L9865" s="10">
        <v>43459.0</v>
      </c>
      <c r="M9865" s="2" t="s">
        <v>34</v>
      </c>
      <c r="N9865" s="11">
        <v>0.2</v>
      </c>
      <c r="O9865" s="12">
        <v>8.0</v>
      </c>
      <c r="P9865" s="13">
        <v>0.31</v>
      </c>
      <c r="Q9865" s="13">
        <v>25.0</v>
      </c>
      <c r="R9865" s="13">
        <f t="shared" si="1"/>
        <v>31.25</v>
      </c>
      <c r="S9865" s="14">
        <f t="shared" si="2"/>
        <v>31.25</v>
      </c>
      <c r="T9865" s="14">
        <f t="shared" si="3"/>
        <v>0.32</v>
      </c>
      <c r="U9865" s="15" t="str">
        <f>vlookup(F9865,'Sub categories'!$A:$C,3,False)</f>
        <v>Paper</v>
      </c>
      <c r="V9865" s="16">
        <f t="shared" si="4"/>
        <v>4</v>
      </c>
      <c r="W9865" s="17">
        <f t="array" ref="W9865">INDEX(shipping_prices!$C$1:$F11092,MATCH(I9865,shipping_prices!$A$1:$A11092,0),MATCH(M9865,shipping_prices!$C$1:$F$1,0))</f>
        <v>10.45</v>
      </c>
      <c r="X9865" s="15" t="str">
        <f t="shared" si="5"/>
        <v>Darren PowersClevelandOhio</v>
      </c>
      <c r="Y9865" s="15" t="str">
        <f t="shared" si="6"/>
        <v>Low</v>
      </c>
    </row>
    <row r="9866" hidden="1">
      <c r="A9866" s="1">
        <v>43455.0</v>
      </c>
      <c r="B9866" s="2" t="s">
        <v>8378</v>
      </c>
      <c r="C9866" s="2">
        <v>5.0</v>
      </c>
      <c r="D9866" s="2" t="s">
        <v>359</v>
      </c>
      <c r="E9866" s="2" t="s">
        <v>27</v>
      </c>
      <c r="F9866" s="2" t="s">
        <v>975</v>
      </c>
      <c r="G9866" s="2" t="s">
        <v>39</v>
      </c>
      <c r="H9866" s="2" t="s">
        <v>79</v>
      </c>
      <c r="I9866" s="2" t="s">
        <v>320</v>
      </c>
      <c r="J9866" s="2" t="s">
        <v>321</v>
      </c>
      <c r="K9866" s="2" t="s">
        <v>33</v>
      </c>
      <c r="L9866" s="10">
        <v>43459.0</v>
      </c>
      <c r="M9866" s="2" t="s">
        <v>34</v>
      </c>
      <c r="N9866" s="11">
        <v>0.7</v>
      </c>
      <c r="O9866" s="12">
        <v>-47.0</v>
      </c>
      <c r="P9866" s="13">
        <v>-0.8</v>
      </c>
      <c r="Q9866" s="13">
        <v>58.0</v>
      </c>
      <c r="R9866" s="13">
        <f t="shared" si="1"/>
        <v>193.3333333</v>
      </c>
      <c r="S9866" s="14">
        <f t="shared" si="2"/>
        <v>38.66666667</v>
      </c>
      <c r="T9866" s="14">
        <f t="shared" si="3"/>
        <v>-0.8103448276</v>
      </c>
      <c r="U9866" s="15" t="str">
        <f>vlookup(F9866,'Sub categories'!$A:$C,3,False)</f>
        <v>Binders</v>
      </c>
      <c r="V9866" s="16">
        <f t="shared" si="4"/>
        <v>4</v>
      </c>
      <c r="W9866" s="17">
        <f t="array" ref="W9866">INDEX(shipping_prices!$C$1:$F11093,MATCH(I9866,shipping_prices!$A$1:$A11093,0),MATCH(M9866,shipping_prices!$C$1:$F$1,0))</f>
        <v>10.45</v>
      </c>
      <c r="X9866" s="15" t="str">
        <f t="shared" si="5"/>
        <v>Darren PowersClevelandOhio</v>
      </c>
      <c r="Y9866" s="15" t="str">
        <f t="shared" si="6"/>
        <v>loss</v>
      </c>
    </row>
    <row r="9867" hidden="1">
      <c r="A9867" s="1">
        <v>43455.0</v>
      </c>
      <c r="B9867" s="2" t="s">
        <v>8379</v>
      </c>
      <c r="C9867" s="2">
        <v>2.0</v>
      </c>
      <c r="D9867" s="2" t="s">
        <v>1804</v>
      </c>
      <c r="E9867" s="2" t="s">
        <v>37</v>
      </c>
      <c r="F9867" s="2" t="s">
        <v>8380</v>
      </c>
      <c r="G9867" s="2" t="s">
        <v>39</v>
      </c>
      <c r="H9867" s="2" t="s">
        <v>1847</v>
      </c>
      <c r="I9867" s="2" t="s">
        <v>480</v>
      </c>
      <c r="J9867" s="2" t="s">
        <v>76</v>
      </c>
      <c r="K9867" s="2" t="s">
        <v>77</v>
      </c>
      <c r="L9867" s="10">
        <v>43465.0</v>
      </c>
      <c r="M9867" s="2" t="s">
        <v>34</v>
      </c>
      <c r="N9867" s="11">
        <v>0.8</v>
      </c>
      <c r="O9867" s="12">
        <v>-4.0</v>
      </c>
      <c r="P9867" s="13">
        <v>-2.75</v>
      </c>
      <c r="Q9867" s="13">
        <v>2.0</v>
      </c>
      <c r="R9867" s="13">
        <f t="shared" si="1"/>
        <v>10</v>
      </c>
      <c r="S9867" s="14">
        <f t="shared" si="2"/>
        <v>5</v>
      </c>
      <c r="T9867" s="14">
        <f t="shared" si="3"/>
        <v>-2</v>
      </c>
      <c r="U9867" s="15" t="str">
        <f>vlookup(F9867,'Sub categories'!$A:$C,3,False)</f>
        <v>Appliances</v>
      </c>
      <c r="V9867" s="16">
        <f t="shared" si="4"/>
        <v>10</v>
      </c>
      <c r="W9867" s="17">
        <f t="array" ref="W9867">INDEX(shipping_prices!$C$1:$F11094,MATCH(I9867,shipping_prices!$A$1:$A11094,0),MATCH(M9867,shipping_prices!$C$1:$F$1,0))</f>
        <v>11.14</v>
      </c>
      <c r="X9867" s="15" t="str">
        <f t="shared" si="5"/>
        <v>Dorris liebePasadenaTexas</v>
      </c>
      <c r="Y9867" s="15" t="str">
        <f t="shared" si="6"/>
        <v>loss</v>
      </c>
    </row>
    <row r="9868" hidden="1">
      <c r="A9868" s="1">
        <v>43455.0</v>
      </c>
      <c r="B9868" s="2" t="s">
        <v>8381</v>
      </c>
      <c r="C9868" s="2">
        <v>14.0</v>
      </c>
      <c r="D9868" s="2" t="s">
        <v>1014</v>
      </c>
      <c r="E9868" s="2" t="s">
        <v>37</v>
      </c>
      <c r="F9868" s="2" t="s">
        <v>1467</v>
      </c>
      <c r="G9868" s="2" t="s">
        <v>39</v>
      </c>
      <c r="H9868" s="2" t="s">
        <v>581</v>
      </c>
      <c r="I9868" s="2" t="s">
        <v>1330</v>
      </c>
      <c r="J9868" s="2" t="s">
        <v>64</v>
      </c>
      <c r="K9868" s="2" t="s">
        <v>43</v>
      </c>
      <c r="L9868" s="10">
        <v>43460.0</v>
      </c>
      <c r="M9868" s="2" t="s">
        <v>142</v>
      </c>
      <c r="N9868" s="11">
        <v>0.7</v>
      </c>
      <c r="O9868" s="12">
        <v>-26.0</v>
      </c>
      <c r="P9868" s="13">
        <v>-0.67</v>
      </c>
      <c r="Q9868" s="13">
        <v>38.0</v>
      </c>
      <c r="R9868" s="13">
        <f t="shared" si="1"/>
        <v>126.6666667</v>
      </c>
      <c r="S9868" s="14">
        <f t="shared" si="2"/>
        <v>9.047619048</v>
      </c>
      <c r="T9868" s="14">
        <f t="shared" si="3"/>
        <v>-0.6842105263</v>
      </c>
      <c r="U9868" s="15" t="str">
        <f>vlookup(F9868,'Sub categories'!$A:$C,3,False)</f>
        <v>Binders</v>
      </c>
      <c r="V9868" s="16">
        <f t="shared" si="4"/>
        <v>5</v>
      </c>
      <c r="W9868" s="17">
        <f t="array" ref="W9868">INDEX(shipping_prices!$C$1:$F11095,MATCH(I9868,shipping_prices!$A$1:$A11095,0),MATCH(M9868,shipping_prices!$C$1:$F$1,0))</f>
        <v>23.8</v>
      </c>
      <c r="X9868" s="15" t="str">
        <f t="shared" si="5"/>
        <v>Ann BlumeTucsonArizona</v>
      </c>
      <c r="Y9868" s="15" t="str">
        <f t="shared" si="6"/>
        <v>loss</v>
      </c>
    </row>
    <row r="9869" hidden="1">
      <c r="A9869" s="1">
        <v>43455.0</v>
      </c>
      <c r="B9869" s="2" t="s">
        <v>8381</v>
      </c>
      <c r="C9869" s="2">
        <v>2.0</v>
      </c>
      <c r="D9869" s="2" t="s">
        <v>1014</v>
      </c>
      <c r="E9869" s="2" t="s">
        <v>37</v>
      </c>
      <c r="F9869" s="2" t="s">
        <v>777</v>
      </c>
      <c r="G9869" s="2" t="s">
        <v>29</v>
      </c>
      <c r="H9869" s="2" t="s">
        <v>79</v>
      </c>
      <c r="I9869" s="2" t="s">
        <v>1330</v>
      </c>
      <c r="J9869" s="2" t="s">
        <v>64</v>
      </c>
      <c r="K9869" s="2" t="s">
        <v>43</v>
      </c>
      <c r="L9869" s="10">
        <v>43460.0</v>
      </c>
      <c r="M9869" s="2" t="s">
        <v>142</v>
      </c>
      <c r="N9869" s="11">
        <v>0.7</v>
      </c>
      <c r="O9869" s="12">
        <v>-64.0</v>
      </c>
      <c r="P9869" s="13">
        <v>-0.67</v>
      </c>
      <c r="Q9869" s="13">
        <v>96.0</v>
      </c>
      <c r="R9869" s="13">
        <f t="shared" si="1"/>
        <v>320</v>
      </c>
      <c r="S9869" s="14">
        <f t="shared" si="2"/>
        <v>160</v>
      </c>
      <c r="T9869" s="14">
        <f t="shared" si="3"/>
        <v>-0.6666666667</v>
      </c>
      <c r="U9869" s="15" t="str">
        <f>vlookup(F9869,'Sub categories'!$A:$C,3,False)</f>
        <v>Machines</v>
      </c>
      <c r="V9869" s="16">
        <f t="shared" si="4"/>
        <v>5</v>
      </c>
      <c r="W9869" s="17">
        <f t="array" ref="W9869">INDEX(shipping_prices!$C$1:$F11096,MATCH(I9869,shipping_prices!$A$1:$A11096,0),MATCH(M9869,shipping_prices!$C$1:$F$1,0))</f>
        <v>23.8</v>
      </c>
      <c r="X9869" s="15" t="str">
        <f t="shared" si="5"/>
        <v>Ann BlumeTucsonArizona</v>
      </c>
      <c r="Y9869" s="15" t="str">
        <f t="shared" si="6"/>
        <v>loss</v>
      </c>
    </row>
    <row r="9870" hidden="1">
      <c r="A9870" s="1">
        <v>43455.0</v>
      </c>
      <c r="B9870" s="2" t="s">
        <v>8381</v>
      </c>
      <c r="C9870" s="2">
        <v>2.0</v>
      </c>
      <c r="D9870" s="2" t="s">
        <v>1014</v>
      </c>
      <c r="E9870" s="2" t="s">
        <v>37</v>
      </c>
      <c r="F9870" s="2" t="s">
        <v>4553</v>
      </c>
      <c r="G9870" s="2" t="s">
        <v>29</v>
      </c>
      <c r="H9870" s="2" t="s">
        <v>79</v>
      </c>
      <c r="I9870" s="2" t="s">
        <v>1330</v>
      </c>
      <c r="J9870" s="2" t="s">
        <v>64</v>
      </c>
      <c r="K9870" s="2" t="s">
        <v>43</v>
      </c>
      <c r="L9870" s="10">
        <v>43460.0</v>
      </c>
      <c r="M9870" s="2" t="s">
        <v>142</v>
      </c>
      <c r="N9870" s="11">
        <v>0.2</v>
      </c>
      <c r="O9870" s="12">
        <v>15.0</v>
      </c>
      <c r="P9870" s="13">
        <v>0.08</v>
      </c>
      <c r="Q9870" s="13">
        <v>202.0</v>
      </c>
      <c r="R9870" s="13">
        <f t="shared" si="1"/>
        <v>252.5</v>
      </c>
      <c r="S9870" s="14">
        <f t="shared" si="2"/>
        <v>126.25</v>
      </c>
      <c r="T9870" s="14">
        <f t="shared" si="3"/>
        <v>0.07425742574</v>
      </c>
      <c r="U9870" s="15" t="str">
        <f>vlookup(F9870,'Sub categories'!$A:$C,3,False)</f>
        <v>Phones</v>
      </c>
      <c r="V9870" s="16">
        <f t="shared" si="4"/>
        <v>5</v>
      </c>
      <c r="W9870" s="17">
        <f t="array" ref="W9870">INDEX(shipping_prices!$C$1:$F11097,MATCH(I9870,shipping_prices!$A$1:$A11097,0),MATCH(M9870,shipping_prices!$C$1:$F$1,0))</f>
        <v>23.8</v>
      </c>
      <c r="X9870" s="15" t="str">
        <f t="shared" si="5"/>
        <v>Ann BlumeTucsonArizona</v>
      </c>
      <c r="Y9870" s="15" t="str">
        <f t="shared" si="6"/>
        <v>Low</v>
      </c>
    </row>
    <row r="9871" hidden="1">
      <c r="A9871" s="1">
        <v>43456.0</v>
      </c>
      <c r="B9871" s="2" t="s">
        <v>8381</v>
      </c>
      <c r="C9871" s="2">
        <v>6.0</v>
      </c>
      <c r="D9871" s="2" t="s">
        <v>1014</v>
      </c>
      <c r="E9871" s="2" t="s">
        <v>37</v>
      </c>
      <c r="F9871" s="2" t="s">
        <v>91</v>
      </c>
      <c r="G9871" s="2" t="s">
        <v>29</v>
      </c>
      <c r="H9871" s="2" t="s">
        <v>79</v>
      </c>
      <c r="I9871" s="2" t="s">
        <v>1330</v>
      </c>
      <c r="J9871" s="2" t="s">
        <v>64</v>
      </c>
      <c r="K9871" s="2" t="s">
        <v>43</v>
      </c>
      <c r="L9871" s="10">
        <v>43460.0</v>
      </c>
      <c r="M9871" s="2" t="s">
        <v>142</v>
      </c>
      <c r="N9871" s="11">
        <v>0.2</v>
      </c>
      <c r="O9871" s="12">
        <v>-36.0</v>
      </c>
      <c r="P9871" s="13">
        <v>-0.15</v>
      </c>
      <c r="Q9871" s="13">
        <v>240.0</v>
      </c>
      <c r="R9871" s="13">
        <f t="shared" si="1"/>
        <v>300</v>
      </c>
      <c r="S9871" s="14">
        <f t="shared" si="2"/>
        <v>50</v>
      </c>
      <c r="T9871" s="14">
        <f t="shared" si="3"/>
        <v>-0.15</v>
      </c>
      <c r="U9871" s="15" t="str">
        <f>vlookup(F9871,'Sub categories'!$A:$C,3,False)</f>
        <v>Accessories</v>
      </c>
      <c r="V9871" s="16">
        <f t="shared" si="4"/>
        <v>4</v>
      </c>
      <c r="W9871" s="17">
        <f t="array" ref="W9871">INDEX(shipping_prices!$C$1:$F11098,MATCH(I9871,shipping_prices!$A$1:$A11098,0),MATCH(M9871,shipping_prices!$C$1:$F$1,0))</f>
        <v>23.8</v>
      </c>
      <c r="X9871" s="15" t="str">
        <f t="shared" si="5"/>
        <v>Ann BlumeTucsonArizona</v>
      </c>
      <c r="Y9871" s="15" t="str">
        <f t="shared" si="6"/>
        <v>loss</v>
      </c>
    </row>
    <row r="9872">
      <c r="A9872" s="1">
        <v>43456.0</v>
      </c>
      <c r="B9872" s="2" t="s">
        <v>8381</v>
      </c>
      <c r="C9872" s="2">
        <v>4.0</v>
      </c>
      <c r="D9872" s="2" t="s">
        <v>1014</v>
      </c>
      <c r="E9872" s="2" t="s">
        <v>37</v>
      </c>
      <c r="F9872" s="2" t="s">
        <v>1515</v>
      </c>
      <c r="G9872" s="2" t="s">
        <v>45</v>
      </c>
      <c r="H9872" s="2" t="s">
        <v>46</v>
      </c>
      <c r="I9872" s="2" t="s">
        <v>1330</v>
      </c>
      <c r="J9872" s="2" t="s">
        <v>64</v>
      </c>
      <c r="K9872" s="2" t="s">
        <v>43</v>
      </c>
      <c r="L9872" s="10">
        <v>43460.0</v>
      </c>
      <c r="M9872" s="2" t="s">
        <v>142</v>
      </c>
      <c r="N9872" s="11">
        <v>0.2</v>
      </c>
      <c r="O9872" s="12">
        <v>-146.0</v>
      </c>
      <c r="P9872" s="13">
        <v>-0.16</v>
      </c>
      <c r="Q9872" s="13">
        <v>899.0</v>
      </c>
      <c r="R9872" s="13">
        <f t="shared" si="1"/>
        <v>1123.75</v>
      </c>
      <c r="S9872" s="14">
        <f t="shared" si="2"/>
        <v>280.9375</v>
      </c>
      <c r="T9872" s="14">
        <f t="shared" si="3"/>
        <v>-0.1624026696</v>
      </c>
      <c r="U9872" s="15" t="str">
        <f>vlookup(F9872,'Sub categories'!$A:$C,3,False)</f>
        <v>Chairs</v>
      </c>
      <c r="V9872" s="16">
        <f t="shared" si="4"/>
        <v>4</v>
      </c>
      <c r="W9872" s="17">
        <f t="array" ref="W9872">INDEX(shipping_prices!$C$1:$F11099,MATCH(I9872,shipping_prices!$A$1:$A11099,0),MATCH(M9872,shipping_prices!$C$1:$F$1,0))</f>
        <v>23.8</v>
      </c>
      <c r="X9872" s="15" t="str">
        <f t="shared" si="5"/>
        <v>Ann BlumeTucsonArizona</v>
      </c>
      <c r="Y9872" s="15" t="str">
        <f t="shared" si="6"/>
        <v>loss</v>
      </c>
    </row>
    <row r="9873" hidden="1">
      <c r="A9873" s="1">
        <v>43456.0</v>
      </c>
      <c r="B9873" s="2" t="s">
        <v>8382</v>
      </c>
      <c r="C9873" s="2">
        <v>6.0</v>
      </c>
      <c r="D9873" s="2" t="s">
        <v>5328</v>
      </c>
      <c r="E9873" s="2" t="s">
        <v>27</v>
      </c>
      <c r="F9873" s="2" t="s">
        <v>5927</v>
      </c>
      <c r="G9873" s="2" t="s">
        <v>39</v>
      </c>
      <c r="H9873" s="2" t="s">
        <v>51</v>
      </c>
      <c r="I9873" s="2" t="s">
        <v>31</v>
      </c>
      <c r="J9873" s="2" t="s">
        <v>32</v>
      </c>
      <c r="K9873" s="2" t="s">
        <v>33</v>
      </c>
      <c r="L9873" s="10">
        <v>43464.0</v>
      </c>
      <c r="M9873" s="2" t="s">
        <v>34</v>
      </c>
      <c r="N9873" s="11">
        <v>0.0</v>
      </c>
      <c r="O9873" s="12">
        <v>19.0</v>
      </c>
      <c r="P9873" s="13">
        <v>0.48</v>
      </c>
      <c r="Q9873" s="13">
        <v>39.0</v>
      </c>
      <c r="R9873" s="13">
        <f t="shared" si="1"/>
        <v>39</v>
      </c>
      <c r="S9873" s="14">
        <f t="shared" si="2"/>
        <v>6.5</v>
      </c>
      <c r="T9873" s="14">
        <f t="shared" si="3"/>
        <v>0.4871794872</v>
      </c>
      <c r="U9873" s="15" t="str">
        <f>vlookup(F9873,'Sub categories'!$A:$C,3,False)</f>
        <v>Paper</v>
      </c>
      <c r="V9873" s="16">
        <f t="shared" si="4"/>
        <v>8</v>
      </c>
      <c r="W9873" s="17">
        <f t="array" ref="W9873">INDEX(shipping_prices!$C$1:$F11100,MATCH(I9873,shipping_prices!$A$1:$A11100,0),MATCH(M9873,shipping_prices!$C$1:$F$1,0))</f>
        <v>10.09</v>
      </c>
      <c r="X9873" s="15" t="str">
        <f t="shared" si="5"/>
        <v>Christopher ConantNew York CityNew York</v>
      </c>
      <c r="Y9873" s="15" t="str">
        <f t="shared" si="6"/>
        <v>Low</v>
      </c>
    </row>
    <row r="9874">
      <c r="A9874" s="1">
        <v>43456.0</v>
      </c>
      <c r="B9874" s="2" t="s">
        <v>8382</v>
      </c>
      <c r="C9874" s="2">
        <v>4.0</v>
      </c>
      <c r="D9874" s="2" t="s">
        <v>5328</v>
      </c>
      <c r="E9874" s="2" t="s">
        <v>27</v>
      </c>
      <c r="F9874" s="2" t="s">
        <v>817</v>
      </c>
      <c r="G9874" s="2" t="s">
        <v>45</v>
      </c>
      <c r="H9874" s="2" t="s">
        <v>485</v>
      </c>
      <c r="I9874" s="2" t="s">
        <v>31</v>
      </c>
      <c r="J9874" s="2" t="s">
        <v>32</v>
      </c>
      <c r="K9874" s="2" t="s">
        <v>33</v>
      </c>
      <c r="L9874" s="10">
        <v>43464.0</v>
      </c>
      <c r="M9874" s="2" t="s">
        <v>34</v>
      </c>
      <c r="N9874" s="11">
        <v>0.0</v>
      </c>
      <c r="O9874" s="12">
        <v>77.0</v>
      </c>
      <c r="P9874" s="13">
        <v>0.41</v>
      </c>
      <c r="Q9874" s="13">
        <v>188.0</v>
      </c>
      <c r="R9874" s="13">
        <f t="shared" si="1"/>
        <v>188</v>
      </c>
      <c r="S9874" s="14">
        <f t="shared" si="2"/>
        <v>47</v>
      </c>
      <c r="T9874" s="14">
        <f t="shared" si="3"/>
        <v>0.4095744681</v>
      </c>
      <c r="U9874" s="15" t="str">
        <f>vlookup(F9874,'Sub categories'!$A:$C,3,False)</f>
        <v>Furnishings</v>
      </c>
      <c r="V9874" s="16">
        <f t="shared" si="4"/>
        <v>8</v>
      </c>
      <c r="W9874" s="17">
        <f t="array" ref="W9874">INDEX(shipping_prices!$C$1:$F11101,MATCH(I9874,shipping_prices!$A$1:$A11101,0),MATCH(M9874,shipping_prices!$C$1:$F$1,0))</f>
        <v>10.09</v>
      </c>
      <c r="X9874" s="15" t="str">
        <f t="shared" si="5"/>
        <v>Christopher ConantNew York CityNew York</v>
      </c>
      <c r="Y9874" s="15" t="str">
        <f t="shared" si="6"/>
        <v>High</v>
      </c>
    </row>
    <row r="9875" hidden="1">
      <c r="A9875" s="1">
        <v>43456.0</v>
      </c>
      <c r="B9875" s="2" t="s">
        <v>8383</v>
      </c>
      <c r="C9875" s="2">
        <v>2.0</v>
      </c>
      <c r="D9875" s="2" t="s">
        <v>3635</v>
      </c>
      <c r="E9875" s="2" t="s">
        <v>27</v>
      </c>
      <c r="F9875" s="2" t="s">
        <v>4199</v>
      </c>
      <c r="G9875" s="2" t="s">
        <v>39</v>
      </c>
      <c r="H9875" s="2" t="s">
        <v>193</v>
      </c>
      <c r="I9875" s="2" t="s">
        <v>439</v>
      </c>
      <c r="J9875" s="2" t="s">
        <v>42</v>
      </c>
      <c r="K9875" s="2" t="s">
        <v>43</v>
      </c>
      <c r="L9875" s="10">
        <v>43460.0</v>
      </c>
      <c r="M9875" s="2" t="s">
        <v>34</v>
      </c>
      <c r="N9875" s="11">
        <v>0.2</v>
      </c>
      <c r="O9875" s="12">
        <v>5.0</v>
      </c>
      <c r="P9875" s="13">
        <v>0.34</v>
      </c>
      <c r="Q9875" s="13">
        <v>14.0</v>
      </c>
      <c r="R9875" s="13">
        <f t="shared" si="1"/>
        <v>17.5</v>
      </c>
      <c r="S9875" s="14">
        <f t="shared" si="2"/>
        <v>8.75</v>
      </c>
      <c r="T9875" s="14">
        <f t="shared" si="3"/>
        <v>0.3571428571</v>
      </c>
      <c r="U9875" s="15" t="str">
        <f>vlookup(F9875,'Sub categories'!$A:$C,3,False)</f>
        <v>Binders</v>
      </c>
      <c r="V9875" s="16">
        <f t="shared" si="4"/>
        <v>4</v>
      </c>
      <c r="W9875" s="17">
        <f t="array" ref="W9875">INDEX(shipping_prices!$C$1:$F11102,MATCH(I9875,shipping_prices!$A$1:$A11102,0),MATCH(M9875,shipping_prices!$C$1:$F$1,0))</f>
        <v>14.3</v>
      </c>
      <c r="X9875" s="15" t="str">
        <f t="shared" si="5"/>
        <v>Jay KimmelSan DiegoCalifornia</v>
      </c>
      <c r="Y9875" s="15" t="str">
        <f t="shared" si="6"/>
        <v>Low</v>
      </c>
    </row>
    <row r="9876" hidden="1">
      <c r="A9876" s="1">
        <v>43456.0</v>
      </c>
      <c r="B9876" s="2" t="s">
        <v>8383</v>
      </c>
      <c r="C9876" s="2">
        <v>5.0</v>
      </c>
      <c r="D9876" s="2" t="s">
        <v>3635</v>
      </c>
      <c r="E9876" s="2" t="s">
        <v>27</v>
      </c>
      <c r="F9876" s="2" t="s">
        <v>737</v>
      </c>
      <c r="G9876" s="2" t="s">
        <v>29</v>
      </c>
      <c r="H9876" s="2" t="s">
        <v>168</v>
      </c>
      <c r="I9876" s="2" t="s">
        <v>439</v>
      </c>
      <c r="J9876" s="2" t="s">
        <v>42</v>
      </c>
      <c r="K9876" s="2" t="s">
        <v>43</v>
      </c>
      <c r="L9876" s="10">
        <v>43460.0</v>
      </c>
      <c r="M9876" s="2" t="s">
        <v>34</v>
      </c>
      <c r="N9876" s="11">
        <v>0.2</v>
      </c>
      <c r="O9876" s="12">
        <v>18.0</v>
      </c>
      <c r="P9876" s="13">
        <v>0.11</v>
      </c>
      <c r="Q9876" s="13">
        <v>160.0</v>
      </c>
      <c r="R9876" s="13">
        <f t="shared" si="1"/>
        <v>200</v>
      </c>
      <c r="S9876" s="14">
        <f t="shared" si="2"/>
        <v>40</v>
      </c>
      <c r="T9876" s="14">
        <f t="shared" si="3"/>
        <v>0.1125</v>
      </c>
      <c r="U9876" s="15" t="str">
        <f>vlookup(F9876,'Sub categories'!$A:$C,3,False)</f>
        <v>Phones</v>
      </c>
      <c r="V9876" s="16">
        <f t="shared" si="4"/>
        <v>4</v>
      </c>
      <c r="W9876" s="17">
        <f t="array" ref="W9876">INDEX(shipping_prices!$C$1:$F11103,MATCH(I9876,shipping_prices!$A$1:$A11103,0),MATCH(M9876,shipping_prices!$C$1:$F$1,0))</f>
        <v>14.3</v>
      </c>
      <c r="X9876" s="15" t="str">
        <f t="shared" si="5"/>
        <v>Jay KimmelSan DiegoCalifornia</v>
      </c>
      <c r="Y9876" s="15" t="str">
        <f t="shared" si="6"/>
        <v>Low</v>
      </c>
    </row>
    <row r="9877" hidden="1">
      <c r="A9877" s="1">
        <v>43456.0</v>
      </c>
      <c r="B9877" s="2" t="s">
        <v>8384</v>
      </c>
      <c r="C9877" s="2">
        <v>2.0</v>
      </c>
      <c r="D9877" s="2" t="s">
        <v>4367</v>
      </c>
      <c r="E9877" s="2" t="s">
        <v>49</v>
      </c>
      <c r="F9877" s="2" t="s">
        <v>1536</v>
      </c>
      <c r="G9877" s="2" t="s">
        <v>39</v>
      </c>
      <c r="H9877" s="2" t="s">
        <v>95</v>
      </c>
      <c r="I9877" s="2" t="s">
        <v>179</v>
      </c>
      <c r="J9877" s="2" t="s">
        <v>614</v>
      </c>
      <c r="K9877" s="2" t="s">
        <v>54</v>
      </c>
      <c r="L9877" s="10">
        <v>43459.0</v>
      </c>
      <c r="M9877" s="2" t="s">
        <v>34</v>
      </c>
      <c r="N9877" s="11">
        <v>0.2</v>
      </c>
      <c r="O9877" s="12">
        <v>3.0</v>
      </c>
      <c r="P9877" s="13">
        <v>0.34</v>
      </c>
      <c r="Q9877" s="13">
        <v>10.0</v>
      </c>
      <c r="R9877" s="13">
        <f t="shared" si="1"/>
        <v>12.5</v>
      </c>
      <c r="S9877" s="14">
        <f t="shared" si="2"/>
        <v>6.25</v>
      </c>
      <c r="T9877" s="14">
        <f t="shared" si="3"/>
        <v>0.3</v>
      </c>
      <c r="U9877" s="15" t="str">
        <f>vlookup(F9877,'Sub categories'!$A:$C,3,False)</f>
        <v>Paper</v>
      </c>
      <c r="V9877" s="16">
        <f t="shared" si="4"/>
        <v>3</v>
      </c>
      <c r="W9877" s="17">
        <f t="array" ref="W9877">INDEX(shipping_prices!$C$1:$F11104,MATCH(I9877,shipping_prices!$A$1:$A11104,0),MATCH(M9877,shipping_prices!$C$1:$F$1,0))</f>
        <v>13.31</v>
      </c>
      <c r="X9877" s="15" t="str">
        <f t="shared" si="5"/>
        <v>James LanierColumbiaTennessee</v>
      </c>
      <c r="Y9877" s="15" t="str">
        <f t="shared" si="6"/>
        <v>Low</v>
      </c>
    </row>
    <row r="9878" hidden="1">
      <c r="A9878" s="1">
        <v>43456.0</v>
      </c>
      <c r="B9878" s="2" t="s">
        <v>8385</v>
      </c>
      <c r="C9878" s="2">
        <v>1.0</v>
      </c>
      <c r="D9878" s="2" t="s">
        <v>679</v>
      </c>
      <c r="E9878" s="2" t="s">
        <v>27</v>
      </c>
      <c r="F9878" s="2" t="s">
        <v>1015</v>
      </c>
      <c r="G9878" s="2" t="s">
        <v>39</v>
      </c>
      <c r="H9878" s="2" t="s">
        <v>182</v>
      </c>
      <c r="I9878" s="2" t="s">
        <v>75</v>
      </c>
      <c r="J9878" s="2" t="s">
        <v>76</v>
      </c>
      <c r="K9878" s="2" t="s">
        <v>77</v>
      </c>
      <c r="L9878" s="10">
        <v>43462.0</v>
      </c>
      <c r="M9878" s="2" t="s">
        <v>34</v>
      </c>
      <c r="N9878" s="11">
        <v>0.8</v>
      </c>
      <c r="O9878" s="12">
        <v>-5.0</v>
      </c>
      <c r="P9878" s="13">
        <v>-1.65</v>
      </c>
      <c r="Q9878" s="13">
        <v>3.0</v>
      </c>
      <c r="R9878" s="13">
        <f t="shared" si="1"/>
        <v>15</v>
      </c>
      <c r="S9878" s="14">
        <f t="shared" si="2"/>
        <v>15</v>
      </c>
      <c r="T9878" s="14">
        <f t="shared" si="3"/>
        <v>-1.666666667</v>
      </c>
      <c r="U9878" s="15" t="str">
        <f>vlookup(F9878,'Sub categories'!$A:$C,3,False)</f>
        <v>Binders</v>
      </c>
      <c r="V9878" s="16">
        <f t="shared" si="4"/>
        <v>6</v>
      </c>
      <c r="W9878" s="17">
        <f t="array" ref="W9878">INDEX(shipping_prices!$C$1:$F11105,MATCH(I9878,shipping_prices!$A$1:$A11105,0),MATCH(M9878,shipping_prices!$C$1:$F$1,0))</f>
        <v>11.99</v>
      </c>
      <c r="X9878" s="15" t="str">
        <f t="shared" si="5"/>
        <v>Natalie DeCherneyHoustonTexas</v>
      </c>
      <c r="Y9878" s="15" t="str">
        <f t="shared" si="6"/>
        <v>loss</v>
      </c>
    </row>
    <row r="9879" hidden="1">
      <c r="A9879" s="1">
        <v>43456.0</v>
      </c>
      <c r="B9879" s="2" t="s">
        <v>8385</v>
      </c>
      <c r="C9879" s="2">
        <v>3.0</v>
      </c>
      <c r="D9879" s="2" t="s">
        <v>679</v>
      </c>
      <c r="E9879" s="2" t="s">
        <v>27</v>
      </c>
      <c r="F9879" s="2" t="s">
        <v>1346</v>
      </c>
      <c r="G9879" s="2" t="s">
        <v>39</v>
      </c>
      <c r="H9879" s="2" t="s">
        <v>79</v>
      </c>
      <c r="I9879" s="2" t="s">
        <v>75</v>
      </c>
      <c r="J9879" s="2" t="s">
        <v>76</v>
      </c>
      <c r="K9879" s="2" t="s">
        <v>77</v>
      </c>
      <c r="L9879" s="10">
        <v>43462.0</v>
      </c>
      <c r="M9879" s="2" t="s">
        <v>34</v>
      </c>
      <c r="N9879" s="11">
        <v>0.8</v>
      </c>
      <c r="O9879" s="12">
        <v>-44.0</v>
      </c>
      <c r="P9879" s="13">
        <v>-1.7</v>
      </c>
      <c r="Q9879" s="13">
        <v>26.0</v>
      </c>
      <c r="R9879" s="13">
        <f t="shared" si="1"/>
        <v>130</v>
      </c>
      <c r="S9879" s="14">
        <f t="shared" si="2"/>
        <v>43.33333333</v>
      </c>
      <c r="T9879" s="14">
        <f t="shared" si="3"/>
        <v>-1.692307692</v>
      </c>
      <c r="U9879" s="15" t="str">
        <f>vlookup(F9879,'Sub categories'!$A:$C,3,False)</f>
        <v>Binders</v>
      </c>
      <c r="V9879" s="16">
        <f t="shared" si="4"/>
        <v>6</v>
      </c>
      <c r="W9879" s="17">
        <f t="array" ref="W9879">INDEX(shipping_prices!$C$1:$F11106,MATCH(I9879,shipping_prices!$A$1:$A11106,0),MATCH(M9879,shipping_prices!$C$1:$F$1,0))</f>
        <v>11.99</v>
      </c>
      <c r="X9879" s="15" t="str">
        <f t="shared" si="5"/>
        <v>Natalie DeCherneyHoustonTexas</v>
      </c>
      <c r="Y9879" s="15" t="str">
        <f t="shared" si="6"/>
        <v>loss</v>
      </c>
    </row>
    <row r="9880" hidden="1">
      <c r="A9880" s="1">
        <v>43456.0</v>
      </c>
      <c r="B9880" s="2" t="s">
        <v>8385</v>
      </c>
      <c r="C9880" s="2">
        <v>2.0</v>
      </c>
      <c r="D9880" s="2" t="s">
        <v>679</v>
      </c>
      <c r="E9880" s="2" t="s">
        <v>27</v>
      </c>
      <c r="F9880" s="2" t="s">
        <v>2572</v>
      </c>
      <c r="G9880" s="2" t="s">
        <v>39</v>
      </c>
      <c r="H9880" s="2" t="s">
        <v>534</v>
      </c>
      <c r="I9880" s="2" t="s">
        <v>75</v>
      </c>
      <c r="J9880" s="2" t="s">
        <v>76</v>
      </c>
      <c r="K9880" s="2" t="s">
        <v>77</v>
      </c>
      <c r="L9880" s="10">
        <v>43462.0</v>
      </c>
      <c r="M9880" s="2" t="s">
        <v>34</v>
      </c>
      <c r="N9880" s="11">
        <v>0.2</v>
      </c>
      <c r="O9880" s="12">
        <v>-8.0</v>
      </c>
      <c r="P9880" s="13">
        <v>-0.24</v>
      </c>
      <c r="Q9880" s="13">
        <v>33.0</v>
      </c>
      <c r="R9880" s="13">
        <f t="shared" si="1"/>
        <v>41.25</v>
      </c>
      <c r="S9880" s="14">
        <f t="shared" si="2"/>
        <v>20.625</v>
      </c>
      <c r="T9880" s="14">
        <f t="shared" si="3"/>
        <v>-0.2424242424</v>
      </c>
      <c r="U9880" s="15" t="str">
        <f>vlookup(F9880,'Sub categories'!$A:$C,3,False)</f>
        <v>Storage</v>
      </c>
      <c r="V9880" s="16">
        <f t="shared" si="4"/>
        <v>6</v>
      </c>
      <c r="W9880" s="17">
        <f t="array" ref="W9880">INDEX(shipping_prices!$C$1:$F11107,MATCH(I9880,shipping_prices!$A$1:$A11107,0),MATCH(M9880,shipping_prices!$C$1:$F$1,0))</f>
        <v>11.99</v>
      </c>
      <c r="X9880" s="15" t="str">
        <f t="shared" si="5"/>
        <v>Natalie DeCherneyHoustonTexas</v>
      </c>
      <c r="Y9880" s="15" t="str">
        <f t="shared" si="6"/>
        <v>loss</v>
      </c>
    </row>
    <row r="9881">
      <c r="A9881" s="1">
        <v>43456.0</v>
      </c>
      <c r="B9881" s="2" t="s">
        <v>8386</v>
      </c>
      <c r="C9881" s="2">
        <v>2.0</v>
      </c>
      <c r="D9881" s="2" t="s">
        <v>900</v>
      </c>
      <c r="E9881" s="2" t="s">
        <v>27</v>
      </c>
      <c r="F9881" s="2" t="s">
        <v>2040</v>
      </c>
      <c r="G9881" s="2" t="s">
        <v>45</v>
      </c>
      <c r="H9881" s="2" t="s">
        <v>227</v>
      </c>
      <c r="I9881" s="2" t="s">
        <v>163</v>
      </c>
      <c r="J9881" s="2" t="s">
        <v>164</v>
      </c>
      <c r="K9881" s="2" t="s">
        <v>33</v>
      </c>
      <c r="L9881" s="10">
        <v>43466.0</v>
      </c>
      <c r="M9881" s="2" t="s">
        <v>90</v>
      </c>
      <c r="N9881" s="11">
        <v>0.3</v>
      </c>
      <c r="O9881" s="12">
        <v>-1.0</v>
      </c>
      <c r="P9881" s="13">
        <v>-0.01</v>
      </c>
      <c r="Q9881" s="13">
        <v>71.0</v>
      </c>
      <c r="R9881" s="13">
        <f t="shared" si="1"/>
        <v>101.4285714</v>
      </c>
      <c r="S9881" s="14">
        <f t="shared" si="2"/>
        <v>50.71428571</v>
      </c>
      <c r="T9881" s="14">
        <f t="shared" si="3"/>
        <v>-0.01408450704</v>
      </c>
      <c r="U9881" s="15" t="str">
        <f>vlookup(F9881,'Sub categories'!$A:$C,3,False)</f>
        <v>Chairs</v>
      </c>
      <c r="V9881" s="16">
        <f t="shared" si="4"/>
        <v>10</v>
      </c>
      <c r="W9881" s="17">
        <f t="array" ref="W9881">INDEX(shipping_prices!$C$1:$F11108,MATCH(I9881,shipping_prices!$A$1:$A11108,0),MATCH(M9881,shipping_prices!$C$1:$F$1,0))</f>
        <v>6.23</v>
      </c>
      <c r="X9881" s="15" t="str">
        <f t="shared" si="5"/>
        <v>Sandra FlanaganPhiladelphiaPennsylvania</v>
      </c>
      <c r="Y9881" s="15" t="str">
        <f t="shared" si="6"/>
        <v>loss</v>
      </c>
    </row>
    <row r="9882" hidden="1">
      <c r="A9882" s="1">
        <v>43456.0</v>
      </c>
      <c r="B9882" s="2" t="s">
        <v>8387</v>
      </c>
      <c r="C9882" s="2">
        <v>9.0</v>
      </c>
      <c r="D9882" s="2" t="s">
        <v>5040</v>
      </c>
      <c r="E9882" s="2" t="s">
        <v>27</v>
      </c>
      <c r="F9882" s="2" t="s">
        <v>1430</v>
      </c>
      <c r="G9882" s="2" t="s">
        <v>39</v>
      </c>
      <c r="H9882" s="2" t="s">
        <v>193</v>
      </c>
      <c r="I9882" s="2" t="s">
        <v>169</v>
      </c>
      <c r="J9882" s="2" t="s">
        <v>42</v>
      </c>
      <c r="K9882" s="2" t="s">
        <v>43</v>
      </c>
      <c r="L9882" s="10">
        <v>43459.0</v>
      </c>
      <c r="M9882" s="2" t="s">
        <v>90</v>
      </c>
      <c r="N9882" s="11">
        <v>0.0</v>
      </c>
      <c r="O9882" s="12">
        <v>26.0</v>
      </c>
      <c r="P9882" s="13">
        <v>0.46</v>
      </c>
      <c r="Q9882" s="13">
        <v>57.0</v>
      </c>
      <c r="R9882" s="13">
        <f t="shared" si="1"/>
        <v>57</v>
      </c>
      <c r="S9882" s="14">
        <f t="shared" si="2"/>
        <v>6.333333333</v>
      </c>
      <c r="T9882" s="14">
        <f t="shared" si="3"/>
        <v>0.4561403509</v>
      </c>
      <c r="U9882" s="15" t="str">
        <f>vlookup(F9882,'Sub categories'!$A:$C,3,False)</f>
        <v>Labels</v>
      </c>
      <c r="V9882" s="16">
        <f t="shared" si="4"/>
        <v>3</v>
      </c>
      <c r="W9882" s="17">
        <f t="array" ref="W9882">INDEX(shipping_prices!$C$1:$F11109,MATCH(I9882,shipping_prices!$A$1:$A11109,0),MATCH(M9882,shipping_prices!$C$1:$F$1,0))</f>
        <v>6.7</v>
      </c>
      <c r="X9882" s="15" t="str">
        <f t="shared" si="5"/>
        <v>Joy Bell-Los AngelesCalifornia</v>
      </c>
      <c r="Y9882" s="15" t="str">
        <f t="shared" si="6"/>
        <v>Low</v>
      </c>
    </row>
    <row r="9883" hidden="1">
      <c r="A9883" s="1">
        <v>43456.0</v>
      </c>
      <c r="B9883" s="2" t="s">
        <v>8388</v>
      </c>
      <c r="C9883" s="2">
        <v>3.0</v>
      </c>
      <c r="D9883" s="2" t="s">
        <v>4860</v>
      </c>
      <c r="E9883" s="2" t="s">
        <v>27</v>
      </c>
      <c r="F9883" s="2" t="s">
        <v>209</v>
      </c>
      <c r="G9883" s="2" t="s">
        <v>39</v>
      </c>
      <c r="H9883" s="2" t="s">
        <v>79</v>
      </c>
      <c r="I9883" s="2" t="s">
        <v>31</v>
      </c>
      <c r="J9883" s="2" t="s">
        <v>32</v>
      </c>
      <c r="K9883" s="2" t="s">
        <v>33</v>
      </c>
      <c r="L9883" s="10">
        <v>43456.0</v>
      </c>
      <c r="M9883" s="2" t="s">
        <v>469</v>
      </c>
      <c r="N9883" s="11">
        <v>0.0</v>
      </c>
      <c r="O9883" s="12">
        <v>73.0</v>
      </c>
      <c r="P9883" s="13">
        <v>0.5</v>
      </c>
      <c r="Q9883" s="13">
        <v>147.0</v>
      </c>
      <c r="R9883" s="13">
        <f t="shared" si="1"/>
        <v>147</v>
      </c>
      <c r="S9883" s="14">
        <f t="shared" si="2"/>
        <v>49</v>
      </c>
      <c r="T9883" s="14">
        <f t="shared" si="3"/>
        <v>0.4965986395</v>
      </c>
      <c r="U9883" s="15" t="str">
        <f>vlookup(F9883,'Sub categories'!$A:$C,3,False)</f>
        <v>Paper</v>
      </c>
      <c r="V9883" s="16">
        <f t="shared" si="4"/>
        <v>0</v>
      </c>
      <c r="W9883" s="17">
        <f t="array" ref="W9883">INDEX(shipping_prices!$C$1:$F11110,MATCH(I9883,shipping_prices!$A$1:$A11110,0),MATCH(M9883,shipping_prices!$C$1:$F$1,0))</f>
        <v>46.14</v>
      </c>
      <c r="X9883" s="15" t="str">
        <f t="shared" si="5"/>
        <v>Christy BrittainNew York CityNew York</v>
      </c>
      <c r="Y9883" s="15" t="str">
        <f t="shared" si="6"/>
        <v>High</v>
      </c>
    </row>
    <row r="9884" hidden="1">
      <c r="A9884" s="1">
        <v>43456.0</v>
      </c>
      <c r="B9884" s="2" t="s">
        <v>8389</v>
      </c>
      <c r="C9884" s="2">
        <v>4.0</v>
      </c>
      <c r="D9884" s="2" t="s">
        <v>1653</v>
      </c>
      <c r="E9884" s="2" t="s">
        <v>37</v>
      </c>
      <c r="F9884" s="2" t="s">
        <v>1486</v>
      </c>
      <c r="G9884" s="2" t="s">
        <v>39</v>
      </c>
      <c r="H9884" s="2" t="s">
        <v>40</v>
      </c>
      <c r="I9884" s="2" t="s">
        <v>75</v>
      </c>
      <c r="J9884" s="2" t="s">
        <v>76</v>
      </c>
      <c r="K9884" s="2" t="s">
        <v>77</v>
      </c>
      <c r="L9884" s="10">
        <v>43458.0</v>
      </c>
      <c r="M9884" s="2" t="s">
        <v>90</v>
      </c>
      <c r="N9884" s="11">
        <v>0.8</v>
      </c>
      <c r="O9884" s="12">
        <v>-53.0</v>
      </c>
      <c r="P9884" s="13">
        <v>-1.55</v>
      </c>
      <c r="Q9884" s="13">
        <v>34.0</v>
      </c>
      <c r="R9884" s="13">
        <f t="shared" si="1"/>
        <v>170</v>
      </c>
      <c r="S9884" s="14">
        <f t="shared" si="2"/>
        <v>42.5</v>
      </c>
      <c r="T9884" s="14">
        <f t="shared" si="3"/>
        <v>-1.558823529</v>
      </c>
      <c r="U9884" s="15" t="str">
        <f>vlookup(F9884,'Sub categories'!$A:$C,3,False)</f>
        <v>Binders</v>
      </c>
      <c r="V9884" s="16">
        <f t="shared" si="4"/>
        <v>2</v>
      </c>
      <c r="W9884" s="17">
        <f t="array" ref="W9884">INDEX(shipping_prices!$C$1:$F11111,MATCH(I9884,shipping_prices!$A$1:$A11111,0),MATCH(M9884,shipping_prices!$C$1:$F$1,0))</f>
        <v>9.96</v>
      </c>
      <c r="X9884" s="15" t="str">
        <f t="shared" si="5"/>
        <v>Alyssa CrouseHoustonTexas</v>
      </c>
      <c r="Y9884" s="15" t="str">
        <f t="shared" si="6"/>
        <v>loss</v>
      </c>
    </row>
    <row r="9885" hidden="1">
      <c r="A9885" s="1">
        <v>43456.0</v>
      </c>
      <c r="B9885" s="2" t="s">
        <v>8389</v>
      </c>
      <c r="C9885" s="2">
        <v>5.0</v>
      </c>
      <c r="D9885" s="2" t="s">
        <v>1653</v>
      </c>
      <c r="E9885" s="2" t="s">
        <v>37</v>
      </c>
      <c r="F9885" s="2" t="s">
        <v>2227</v>
      </c>
      <c r="G9885" s="2" t="s">
        <v>39</v>
      </c>
      <c r="H9885" s="2" t="s">
        <v>526</v>
      </c>
      <c r="I9885" s="2" t="s">
        <v>75</v>
      </c>
      <c r="J9885" s="2" t="s">
        <v>76</v>
      </c>
      <c r="K9885" s="2" t="s">
        <v>77</v>
      </c>
      <c r="L9885" s="10">
        <v>43458.0</v>
      </c>
      <c r="M9885" s="2" t="s">
        <v>90</v>
      </c>
      <c r="N9885" s="11">
        <v>0.2</v>
      </c>
      <c r="O9885" s="12">
        <v>-16.0</v>
      </c>
      <c r="P9885" s="13">
        <v>-0.13</v>
      </c>
      <c r="Q9885" s="13">
        <v>128.0</v>
      </c>
      <c r="R9885" s="13">
        <f t="shared" si="1"/>
        <v>160</v>
      </c>
      <c r="S9885" s="14">
        <f t="shared" si="2"/>
        <v>32</v>
      </c>
      <c r="T9885" s="14">
        <f t="shared" si="3"/>
        <v>-0.125</v>
      </c>
      <c r="U9885" s="15" t="str">
        <f>vlookup(F9885,'Sub categories'!$A:$C,3,False)</f>
        <v>Storage</v>
      </c>
      <c r="V9885" s="16">
        <f t="shared" si="4"/>
        <v>2</v>
      </c>
      <c r="W9885" s="17">
        <f t="array" ref="W9885">INDEX(shipping_prices!$C$1:$F11112,MATCH(I9885,shipping_prices!$A$1:$A11112,0),MATCH(M9885,shipping_prices!$C$1:$F$1,0))</f>
        <v>9.96</v>
      </c>
      <c r="X9885" s="15" t="str">
        <f t="shared" si="5"/>
        <v>Alyssa CrouseHoustonTexas</v>
      </c>
      <c r="Y9885" s="15" t="str">
        <f t="shared" si="6"/>
        <v>loss</v>
      </c>
    </row>
    <row r="9886" hidden="1">
      <c r="A9886" s="1">
        <v>43456.0</v>
      </c>
      <c r="B9886" s="2" t="s">
        <v>8390</v>
      </c>
      <c r="C9886" s="2">
        <v>1.0</v>
      </c>
      <c r="D9886" s="2" t="s">
        <v>2114</v>
      </c>
      <c r="E9886" s="2" t="s">
        <v>27</v>
      </c>
      <c r="F9886" s="2" t="s">
        <v>2713</v>
      </c>
      <c r="G9886" s="2" t="s">
        <v>39</v>
      </c>
      <c r="H9886" s="2" t="s">
        <v>789</v>
      </c>
      <c r="I9886" s="2" t="s">
        <v>1648</v>
      </c>
      <c r="J9886" s="2" t="s">
        <v>136</v>
      </c>
      <c r="K9886" s="2" t="s">
        <v>43</v>
      </c>
      <c r="L9886" s="10">
        <v>43456.0</v>
      </c>
      <c r="M9886" s="2" t="s">
        <v>469</v>
      </c>
      <c r="N9886" s="11">
        <v>0.0</v>
      </c>
      <c r="O9886" s="12">
        <v>8.0</v>
      </c>
      <c r="P9886" s="13">
        <v>0.29</v>
      </c>
      <c r="Q9886" s="13">
        <v>26.0</v>
      </c>
      <c r="R9886" s="13">
        <f t="shared" si="1"/>
        <v>26</v>
      </c>
      <c r="S9886" s="14">
        <f t="shared" si="2"/>
        <v>26</v>
      </c>
      <c r="T9886" s="14">
        <f t="shared" si="3"/>
        <v>0.3076923077</v>
      </c>
      <c r="U9886" s="15" t="str">
        <f>vlookup(F9886,'Sub categories'!$A:$C,3,False)</f>
        <v>Art</v>
      </c>
      <c r="V9886" s="16">
        <f t="shared" si="4"/>
        <v>0</v>
      </c>
      <c r="W9886" s="17">
        <f t="array" ref="W9886">INDEX(shipping_prices!$C$1:$F11113,MATCH(I9886,shipping_prices!$A$1:$A11113,0),MATCH(M9886,shipping_prices!$C$1:$F$1,0))</f>
        <v>50.67</v>
      </c>
      <c r="X9886" s="15" t="str">
        <f t="shared" si="5"/>
        <v>Sarah FosterMurrayUtah</v>
      </c>
      <c r="Y9886" s="15" t="str">
        <f t="shared" si="6"/>
        <v>Low</v>
      </c>
    </row>
    <row r="9887" hidden="1">
      <c r="A9887" s="1">
        <v>43456.0</v>
      </c>
      <c r="B9887" s="2" t="s">
        <v>8390</v>
      </c>
      <c r="C9887" s="2">
        <v>9.0</v>
      </c>
      <c r="D9887" s="2" t="s">
        <v>2114</v>
      </c>
      <c r="E9887" s="2" t="s">
        <v>27</v>
      </c>
      <c r="F9887" s="2" t="s">
        <v>4763</v>
      </c>
      <c r="G9887" s="2" t="s">
        <v>29</v>
      </c>
      <c r="H9887" s="2" t="s">
        <v>79</v>
      </c>
      <c r="I9887" s="2" t="s">
        <v>1648</v>
      </c>
      <c r="J9887" s="2" t="s">
        <v>136</v>
      </c>
      <c r="K9887" s="2" t="s">
        <v>43</v>
      </c>
      <c r="L9887" s="10">
        <v>43456.0</v>
      </c>
      <c r="M9887" s="2" t="s">
        <v>469</v>
      </c>
      <c r="N9887" s="11">
        <v>0.2</v>
      </c>
      <c r="O9887" s="12">
        <v>6.0</v>
      </c>
      <c r="P9887" s="13">
        <v>0.09</v>
      </c>
      <c r="Q9887" s="13">
        <v>72.0</v>
      </c>
      <c r="R9887" s="13">
        <f t="shared" si="1"/>
        <v>90</v>
      </c>
      <c r="S9887" s="14">
        <f t="shared" si="2"/>
        <v>10</v>
      </c>
      <c r="T9887" s="14">
        <f t="shared" si="3"/>
        <v>0.08333333333</v>
      </c>
      <c r="U9887" s="15" t="str">
        <f>vlookup(F9887,'Sub categories'!$A:$C,3,False)</f>
        <v>Phones</v>
      </c>
      <c r="V9887" s="16">
        <f t="shared" si="4"/>
        <v>0</v>
      </c>
      <c r="W9887" s="17">
        <f t="array" ref="W9887">INDEX(shipping_prices!$C$1:$F11114,MATCH(I9887,shipping_prices!$A$1:$A11114,0),MATCH(M9887,shipping_prices!$C$1:$F$1,0))</f>
        <v>50.67</v>
      </c>
      <c r="X9887" s="15" t="str">
        <f t="shared" si="5"/>
        <v>Sarah FosterMurrayUtah</v>
      </c>
      <c r="Y9887" s="15" t="str">
        <f t="shared" si="6"/>
        <v>Low</v>
      </c>
    </row>
    <row r="9888">
      <c r="A9888" s="1">
        <v>43456.0</v>
      </c>
      <c r="B9888" s="2" t="s">
        <v>8391</v>
      </c>
      <c r="C9888" s="2">
        <v>2.0</v>
      </c>
      <c r="D9888" s="2" t="s">
        <v>998</v>
      </c>
      <c r="E9888" s="2" t="s">
        <v>49</v>
      </c>
      <c r="F9888" s="2" t="s">
        <v>3520</v>
      </c>
      <c r="G9888" s="2" t="s">
        <v>45</v>
      </c>
      <c r="H9888" s="2" t="s">
        <v>79</v>
      </c>
      <c r="I9888" s="2" t="s">
        <v>159</v>
      </c>
      <c r="J9888" s="2" t="s">
        <v>3564</v>
      </c>
      <c r="K9888" s="2" t="s">
        <v>33</v>
      </c>
      <c r="L9888" s="10">
        <v>43459.0</v>
      </c>
      <c r="M9888" s="2" t="s">
        <v>90</v>
      </c>
      <c r="N9888" s="11">
        <v>0.0</v>
      </c>
      <c r="O9888" s="12">
        <v>16.0</v>
      </c>
      <c r="P9888" s="13">
        <v>0.42</v>
      </c>
      <c r="Q9888" s="13">
        <v>38.0</v>
      </c>
      <c r="R9888" s="13">
        <f t="shared" si="1"/>
        <v>38</v>
      </c>
      <c r="S9888" s="14">
        <f t="shared" si="2"/>
        <v>19</v>
      </c>
      <c r="T9888" s="14">
        <f t="shared" si="3"/>
        <v>0.4210526316</v>
      </c>
      <c r="U9888" s="15" t="str">
        <f>vlookup(F9888,'Sub categories'!$A:$C,3,False)</f>
        <v>Furnishings</v>
      </c>
      <c r="V9888" s="16">
        <f t="shared" si="4"/>
        <v>3</v>
      </c>
      <c r="W9888" s="17">
        <f t="array" ref="W9888">INDEX(shipping_prices!$C$1:$F11115,MATCH(I9888,shipping_prices!$A$1:$A11115,0),MATCH(M9888,shipping_prices!$C$1:$F$1,0))</f>
        <v>5.53</v>
      </c>
      <c r="X9888" s="15" t="str">
        <f t="shared" si="5"/>
        <v>Dianna ArnettWashingtonDistrict of Columbia</v>
      </c>
      <c r="Y9888" s="15" t="str">
        <f t="shared" si="6"/>
        <v>Low</v>
      </c>
    </row>
    <row r="9889" hidden="1">
      <c r="A9889" s="1">
        <v>43456.0</v>
      </c>
      <c r="B9889" s="2" t="s">
        <v>8391</v>
      </c>
      <c r="C9889" s="2">
        <v>6.0</v>
      </c>
      <c r="D9889" s="2" t="s">
        <v>998</v>
      </c>
      <c r="E9889" s="2" t="s">
        <v>49</v>
      </c>
      <c r="F9889" s="2" t="s">
        <v>237</v>
      </c>
      <c r="G9889" s="2" t="s">
        <v>39</v>
      </c>
      <c r="H9889" s="2" t="s">
        <v>51</v>
      </c>
      <c r="I9889" s="2" t="s">
        <v>159</v>
      </c>
      <c r="J9889" s="2" t="s">
        <v>3564</v>
      </c>
      <c r="K9889" s="2" t="s">
        <v>33</v>
      </c>
      <c r="L9889" s="10">
        <v>43459.0</v>
      </c>
      <c r="M9889" s="2" t="s">
        <v>90</v>
      </c>
      <c r="N9889" s="11">
        <v>0.0</v>
      </c>
      <c r="O9889" s="12">
        <v>19.0</v>
      </c>
      <c r="P9889" s="13">
        <v>0.48</v>
      </c>
      <c r="Q9889" s="13">
        <v>40.0</v>
      </c>
      <c r="R9889" s="13">
        <f t="shared" si="1"/>
        <v>40</v>
      </c>
      <c r="S9889" s="14">
        <f t="shared" si="2"/>
        <v>6.666666667</v>
      </c>
      <c r="T9889" s="14">
        <f t="shared" si="3"/>
        <v>0.475</v>
      </c>
      <c r="U9889" s="15" t="str">
        <f>vlookup(F9889,'Sub categories'!$A:$C,3,False)</f>
        <v>Paper</v>
      </c>
      <c r="V9889" s="16">
        <f t="shared" si="4"/>
        <v>3</v>
      </c>
      <c r="W9889" s="17">
        <f t="array" ref="W9889">INDEX(shipping_prices!$C$1:$F11116,MATCH(I9889,shipping_prices!$A$1:$A11116,0),MATCH(M9889,shipping_prices!$C$1:$F$1,0))</f>
        <v>5.53</v>
      </c>
      <c r="X9889" s="15" t="str">
        <f t="shared" si="5"/>
        <v>Dianna ArnettWashingtonDistrict of Columbia</v>
      </c>
      <c r="Y9889" s="15" t="str">
        <f t="shared" si="6"/>
        <v>Low</v>
      </c>
    </row>
    <row r="9890" hidden="1">
      <c r="A9890" s="1">
        <v>43456.0</v>
      </c>
      <c r="B9890" s="2" t="s">
        <v>8392</v>
      </c>
      <c r="C9890" s="2">
        <v>1.0</v>
      </c>
      <c r="D9890" s="2" t="s">
        <v>1137</v>
      </c>
      <c r="E9890" s="2" t="s">
        <v>27</v>
      </c>
      <c r="F9890" s="2" t="s">
        <v>5514</v>
      </c>
      <c r="G9890" s="2" t="s">
        <v>39</v>
      </c>
      <c r="H9890" s="2" t="s">
        <v>182</v>
      </c>
      <c r="I9890" s="2" t="s">
        <v>2112</v>
      </c>
      <c r="J9890" s="2" t="s">
        <v>218</v>
      </c>
      <c r="K9890" s="2" t="s">
        <v>54</v>
      </c>
      <c r="L9890" s="10">
        <v>43459.0</v>
      </c>
      <c r="M9890" s="2" t="s">
        <v>90</v>
      </c>
      <c r="N9890" s="11">
        <v>0.0</v>
      </c>
      <c r="O9890" s="12">
        <v>6.0</v>
      </c>
      <c r="P9890" s="13">
        <v>0.47</v>
      </c>
      <c r="Q9890" s="13">
        <v>13.0</v>
      </c>
      <c r="R9890" s="13">
        <f t="shared" si="1"/>
        <v>13</v>
      </c>
      <c r="S9890" s="14">
        <f t="shared" si="2"/>
        <v>13</v>
      </c>
      <c r="T9890" s="14">
        <f t="shared" si="3"/>
        <v>0.4615384615</v>
      </c>
      <c r="U9890" s="15" t="str">
        <f>vlookup(F9890,'Sub categories'!$A:$C,3,False)</f>
        <v>Binders</v>
      </c>
      <c r="V9890" s="16">
        <f t="shared" si="4"/>
        <v>3</v>
      </c>
      <c r="W9890" s="17">
        <f t="array" ref="W9890">INDEX(shipping_prices!$C$1:$F11117,MATCH(I9890,shipping_prices!$A$1:$A11117,0),MATCH(M9890,shipping_prices!$C$1:$F$1,0))</f>
        <v>2.99</v>
      </c>
      <c r="X9890" s="15" t="str">
        <f t="shared" si="5"/>
        <v>Katherine HughesLouisvilleKentucky</v>
      </c>
      <c r="Y9890" s="15" t="str">
        <f t="shared" si="6"/>
        <v>Low</v>
      </c>
    </row>
    <row r="9891" hidden="1">
      <c r="A9891" s="1">
        <v>43456.0</v>
      </c>
      <c r="B9891" s="2" t="s">
        <v>8392</v>
      </c>
      <c r="C9891" s="2">
        <v>1.0</v>
      </c>
      <c r="D9891" s="2" t="s">
        <v>1137</v>
      </c>
      <c r="E9891" s="2" t="s">
        <v>27</v>
      </c>
      <c r="F9891" s="2" t="s">
        <v>3808</v>
      </c>
      <c r="G9891" s="2" t="s">
        <v>39</v>
      </c>
      <c r="H9891" s="2" t="s">
        <v>460</v>
      </c>
      <c r="I9891" s="2" t="s">
        <v>2112</v>
      </c>
      <c r="J9891" s="2" t="s">
        <v>218</v>
      </c>
      <c r="K9891" s="2" t="s">
        <v>54</v>
      </c>
      <c r="L9891" s="10">
        <v>43459.0</v>
      </c>
      <c r="M9891" s="2" t="s">
        <v>90</v>
      </c>
      <c r="N9891" s="11">
        <v>0.0</v>
      </c>
      <c r="O9891" s="12">
        <v>10.0</v>
      </c>
      <c r="P9891" s="13">
        <v>0.29</v>
      </c>
      <c r="Q9891" s="13">
        <v>35.0</v>
      </c>
      <c r="R9891" s="13">
        <f t="shared" si="1"/>
        <v>35</v>
      </c>
      <c r="S9891" s="14">
        <f t="shared" si="2"/>
        <v>35</v>
      </c>
      <c r="T9891" s="14">
        <f t="shared" si="3"/>
        <v>0.2857142857</v>
      </c>
      <c r="U9891" s="15" t="str">
        <f>vlookup(F9891,'Sub categories'!$A:$C,3,False)</f>
        <v>Art</v>
      </c>
      <c r="V9891" s="16">
        <f t="shared" si="4"/>
        <v>3</v>
      </c>
      <c r="W9891" s="17">
        <f t="array" ref="W9891">INDEX(shipping_prices!$C$1:$F11118,MATCH(I9891,shipping_prices!$A$1:$A11118,0),MATCH(M9891,shipping_prices!$C$1:$F$1,0))</f>
        <v>2.99</v>
      </c>
      <c r="X9891" s="15" t="str">
        <f t="shared" si="5"/>
        <v>Katherine HughesLouisvilleKentucky</v>
      </c>
      <c r="Y9891" s="15" t="str">
        <f t="shared" si="6"/>
        <v>Low</v>
      </c>
    </row>
    <row r="9892">
      <c r="A9892" s="1">
        <v>43456.0</v>
      </c>
      <c r="B9892" s="2" t="s">
        <v>8392</v>
      </c>
      <c r="C9892" s="2">
        <v>3.0</v>
      </c>
      <c r="D9892" s="2" t="s">
        <v>1137</v>
      </c>
      <c r="E9892" s="2" t="s">
        <v>27</v>
      </c>
      <c r="F9892" s="2" t="s">
        <v>1713</v>
      </c>
      <c r="G9892" s="2" t="s">
        <v>45</v>
      </c>
      <c r="H9892" s="2" t="s">
        <v>79</v>
      </c>
      <c r="I9892" s="2" t="s">
        <v>2112</v>
      </c>
      <c r="J9892" s="2" t="s">
        <v>218</v>
      </c>
      <c r="K9892" s="2" t="s">
        <v>54</v>
      </c>
      <c r="L9892" s="10">
        <v>43459.0</v>
      </c>
      <c r="M9892" s="2" t="s">
        <v>90</v>
      </c>
      <c r="N9892" s="11">
        <v>0.0</v>
      </c>
      <c r="O9892" s="12">
        <v>78.0</v>
      </c>
      <c r="P9892" s="13">
        <v>0.3</v>
      </c>
      <c r="Q9892" s="13">
        <v>259.0</v>
      </c>
      <c r="R9892" s="13">
        <f t="shared" si="1"/>
        <v>259</v>
      </c>
      <c r="S9892" s="14">
        <f t="shared" si="2"/>
        <v>86.33333333</v>
      </c>
      <c r="T9892" s="14">
        <f t="shared" si="3"/>
        <v>0.3011583012</v>
      </c>
      <c r="U9892" s="15" t="str">
        <f>vlookup(F9892,'Sub categories'!$A:$C,3,False)</f>
        <v>Chairs</v>
      </c>
      <c r="V9892" s="16">
        <f t="shared" si="4"/>
        <v>3</v>
      </c>
      <c r="W9892" s="17">
        <f t="array" ref="W9892">INDEX(shipping_prices!$C$1:$F11119,MATCH(I9892,shipping_prices!$A$1:$A11119,0),MATCH(M9892,shipping_prices!$C$1:$F$1,0))</f>
        <v>2.99</v>
      </c>
      <c r="X9892" s="15" t="str">
        <f t="shared" si="5"/>
        <v>Katherine HughesLouisvilleKentucky</v>
      </c>
      <c r="Y9892" s="15" t="str">
        <f t="shared" si="6"/>
        <v>High</v>
      </c>
    </row>
    <row r="9893">
      <c r="A9893" s="1">
        <v>43456.0</v>
      </c>
      <c r="B9893" s="2" t="s">
        <v>8392</v>
      </c>
      <c r="C9893" s="2">
        <v>1.0</v>
      </c>
      <c r="D9893" s="2" t="s">
        <v>1137</v>
      </c>
      <c r="E9893" s="2" t="s">
        <v>27</v>
      </c>
      <c r="F9893" s="2" t="s">
        <v>424</v>
      </c>
      <c r="G9893" s="2" t="s">
        <v>45</v>
      </c>
      <c r="H9893" s="2" t="s">
        <v>227</v>
      </c>
      <c r="I9893" s="2" t="s">
        <v>2112</v>
      </c>
      <c r="J9893" s="2" t="s">
        <v>218</v>
      </c>
      <c r="K9893" s="2" t="s">
        <v>54</v>
      </c>
      <c r="L9893" s="10">
        <v>43459.0</v>
      </c>
      <c r="M9893" s="2" t="s">
        <v>90</v>
      </c>
      <c r="N9893" s="11">
        <v>0.0</v>
      </c>
      <c r="O9893" s="12">
        <v>87.0</v>
      </c>
      <c r="P9893" s="13">
        <v>0.29</v>
      </c>
      <c r="Q9893" s="13">
        <v>301.0</v>
      </c>
      <c r="R9893" s="13">
        <f t="shared" si="1"/>
        <v>301</v>
      </c>
      <c r="S9893" s="14">
        <f t="shared" si="2"/>
        <v>301</v>
      </c>
      <c r="T9893" s="14">
        <f t="shared" si="3"/>
        <v>0.2890365449</v>
      </c>
      <c r="U9893" s="15" t="str">
        <f>vlookup(F9893,'Sub categories'!$A:$C,3,False)</f>
        <v>Chairs</v>
      </c>
      <c r="V9893" s="16">
        <f t="shared" si="4"/>
        <v>3</v>
      </c>
      <c r="W9893" s="17">
        <f t="array" ref="W9893">INDEX(shipping_prices!$C$1:$F11120,MATCH(I9893,shipping_prices!$A$1:$A11120,0),MATCH(M9893,shipping_prices!$C$1:$F$1,0))</f>
        <v>2.99</v>
      </c>
      <c r="X9893" s="15" t="str">
        <f t="shared" si="5"/>
        <v>Katherine HughesLouisvilleKentucky</v>
      </c>
      <c r="Y9893" s="15" t="str">
        <f t="shared" si="6"/>
        <v>High</v>
      </c>
    </row>
    <row r="9894">
      <c r="A9894" s="1">
        <v>43456.0</v>
      </c>
      <c r="B9894" s="2" t="s">
        <v>8392</v>
      </c>
      <c r="C9894" s="2">
        <v>8.0</v>
      </c>
      <c r="D9894" s="2" t="s">
        <v>1137</v>
      </c>
      <c r="E9894" s="2" t="s">
        <v>27</v>
      </c>
      <c r="F9894" s="2" t="s">
        <v>82</v>
      </c>
      <c r="G9894" s="2" t="s">
        <v>45</v>
      </c>
      <c r="H9894" s="2" t="s">
        <v>83</v>
      </c>
      <c r="I9894" s="2" t="s">
        <v>2112</v>
      </c>
      <c r="J9894" s="2" t="s">
        <v>218</v>
      </c>
      <c r="K9894" s="2" t="s">
        <v>54</v>
      </c>
      <c r="L9894" s="10">
        <v>43459.0</v>
      </c>
      <c r="M9894" s="2" t="s">
        <v>90</v>
      </c>
      <c r="N9894" s="11">
        <v>0.0</v>
      </c>
      <c r="O9894" s="12">
        <v>314.0</v>
      </c>
      <c r="P9894" s="13">
        <v>0.26</v>
      </c>
      <c r="Q9894" s="13">
        <v>1208.0</v>
      </c>
      <c r="R9894" s="13">
        <f t="shared" si="1"/>
        <v>1208</v>
      </c>
      <c r="S9894" s="14">
        <f t="shared" si="2"/>
        <v>151</v>
      </c>
      <c r="T9894" s="14">
        <f t="shared" si="3"/>
        <v>0.2599337748</v>
      </c>
      <c r="U9894" s="15" t="str">
        <f>vlookup(F9894,'Sub categories'!$A:$C,3,False)</f>
        <v>Chairs</v>
      </c>
      <c r="V9894" s="16">
        <f t="shared" si="4"/>
        <v>3</v>
      </c>
      <c r="W9894" s="17">
        <f t="array" ref="W9894">INDEX(shipping_prices!$C$1:$F11121,MATCH(I9894,shipping_prices!$A$1:$A11121,0),MATCH(M9894,shipping_prices!$C$1:$F$1,0))</f>
        <v>2.99</v>
      </c>
      <c r="X9894" s="15" t="str">
        <f t="shared" si="5"/>
        <v>Katherine HughesLouisvilleKentucky</v>
      </c>
      <c r="Y9894" s="15" t="str">
        <f t="shared" si="6"/>
        <v>High</v>
      </c>
    </row>
    <row r="9895" hidden="1">
      <c r="A9895" s="1">
        <v>43456.0</v>
      </c>
      <c r="B9895" s="2" t="s">
        <v>8393</v>
      </c>
      <c r="C9895" s="2">
        <v>7.0</v>
      </c>
      <c r="D9895" s="2" t="s">
        <v>5298</v>
      </c>
      <c r="E9895" s="2" t="s">
        <v>37</v>
      </c>
      <c r="F9895" s="2" t="s">
        <v>4572</v>
      </c>
      <c r="G9895" s="2" t="s">
        <v>39</v>
      </c>
      <c r="H9895" s="2" t="s">
        <v>677</v>
      </c>
      <c r="I9895" s="2" t="s">
        <v>111</v>
      </c>
      <c r="J9895" s="2" t="s">
        <v>321</v>
      </c>
      <c r="K9895" s="2" t="s">
        <v>33</v>
      </c>
      <c r="L9895" s="10">
        <v>43463.0</v>
      </c>
      <c r="M9895" s="2" t="s">
        <v>34</v>
      </c>
      <c r="N9895" s="11">
        <v>0.2</v>
      </c>
      <c r="O9895" s="12">
        <v>8.0</v>
      </c>
      <c r="P9895" s="13">
        <v>0.2</v>
      </c>
      <c r="Q9895" s="13">
        <v>39.0</v>
      </c>
      <c r="R9895" s="13">
        <f t="shared" si="1"/>
        <v>48.75</v>
      </c>
      <c r="S9895" s="14">
        <f t="shared" si="2"/>
        <v>6.964285714</v>
      </c>
      <c r="T9895" s="14">
        <f t="shared" si="3"/>
        <v>0.2051282051</v>
      </c>
      <c r="U9895" s="15" t="str">
        <f>vlookup(F9895,'Sub categories'!$A:$C,3,False)</f>
        <v>Art</v>
      </c>
      <c r="V9895" s="16">
        <f t="shared" si="4"/>
        <v>7</v>
      </c>
      <c r="W9895" s="17">
        <f t="array" ref="W9895">INDEX(shipping_prices!$C$1:$F11122,MATCH(I9895,shipping_prices!$A$1:$A11122,0),MATCH(M9895,shipping_prices!$C$1:$F$1,0))</f>
        <v>7.81</v>
      </c>
      <c r="X9895" s="15" t="str">
        <f t="shared" si="5"/>
        <v>Jane WacoLakewoodOhio</v>
      </c>
      <c r="Y9895" s="15" t="str">
        <f t="shared" si="6"/>
        <v>Low</v>
      </c>
    </row>
    <row r="9896">
      <c r="A9896" s="1">
        <v>43456.0</v>
      </c>
      <c r="B9896" s="2" t="s">
        <v>8394</v>
      </c>
      <c r="C9896" s="2">
        <v>5.0</v>
      </c>
      <c r="D9896" s="2" t="s">
        <v>654</v>
      </c>
      <c r="E9896" s="2" t="s">
        <v>49</v>
      </c>
      <c r="F9896" s="2" t="s">
        <v>304</v>
      </c>
      <c r="G9896" s="2" t="s">
        <v>45</v>
      </c>
      <c r="H9896" s="2" t="s">
        <v>157</v>
      </c>
      <c r="I9896" s="2" t="s">
        <v>1651</v>
      </c>
      <c r="J9896" s="2" t="s">
        <v>218</v>
      </c>
      <c r="K9896" s="2" t="s">
        <v>54</v>
      </c>
      <c r="L9896" s="10">
        <v>43458.0</v>
      </c>
      <c r="M9896" s="2" t="s">
        <v>90</v>
      </c>
      <c r="N9896" s="11">
        <v>0.0</v>
      </c>
      <c r="O9896" s="12">
        <v>26.0</v>
      </c>
      <c r="P9896" s="13">
        <v>0.42</v>
      </c>
      <c r="Q9896" s="13">
        <v>61.0</v>
      </c>
      <c r="R9896" s="13">
        <f t="shared" si="1"/>
        <v>61</v>
      </c>
      <c r="S9896" s="14">
        <f t="shared" si="2"/>
        <v>12.2</v>
      </c>
      <c r="T9896" s="14">
        <f t="shared" si="3"/>
        <v>0.4262295082</v>
      </c>
      <c r="U9896" s="15" t="str">
        <f>vlookup(F9896,'Sub categories'!$A:$C,3,False)</f>
        <v>Furnishings</v>
      </c>
      <c r="V9896" s="16">
        <f t="shared" si="4"/>
        <v>2</v>
      </c>
      <c r="W9896" s="17">
        <f t="array" ref="W9896">INDEX(shipping_prices!$C$1:$F11123,MATCH(I9896,shipping_prices!$A$1:$A11123,0),MATCH(M9896,shipping_prices!$C$1:$F$1,0))</f>
        <v>1.51</v>
      </c>
      <c r="X9896" s="15" t="str">
        <f t="shared" si="5"/>
        <v>Daniel ByrdHendersonKentucky</v>
      </c>
      <c r="Y9896" s="15" t="str">
        <f t="shared" si="6"/>
        <v>Low</v>
      </c>
    </row>
    <row r="9897" hidden="1">
      <c r="A9897" s="1">
        <v>43456.0</v>
      </c>
      <c r="B9897" s="2" t="s">
        <v>8394</v>
      </c>
      <c r="C9897" s="2">
        <v>7.0</v>
      </c>
      <c r="D9897" s="2" t="s">
        <v>654</v>
      </c>
      <c r="E9897" s="2" t="s">
        <v>49</v>
      </c>
      <c r="F9897" s="2" t="s">
        <v>2637</v>
      </c>
      <c r="G9897" s="2" t="s">
        <v>29</v>
      </c>
      <c r="H9897" s="2" t="s">
        <v>79</v>
      </c>
      <c r="I9897" s="2" t="s">
        <v>1651</v>
      </c>
      <c r="J9897" s="2" t="s">
        <v>218</v>
      </c>
      <c r="K9897" s="2" t="s">
        <v>54</v>
      </c>
      <c r="L9897" s="10">
        <v>43458.0</v>
      </c>
      <c r="M9897" s="2" t="s">
        <v>90</v>
      </c>
      <c r="N9897" s="11">
        <v>0.0</v>
      </c>
      <c r="O9897" s="12">
        <v>188.0</v>
      </c>
      <c r="P9897" s="13">
        <v>0.28</v>
      </c>
      <c r="Q9897" s="13">
        <v>672.0</v>
      </c>
      <c r="R9897" s="13">
        <f t="shared" si="1"/>
        <v>672</v>
      </c>
      <c r="S9897" s="14">
        <f t="shared" si="2"/>
        <v>96</v>
      </c>
      <c r="T9897" s="14">
        <f t="shared" si="3"/>
        <v>0.2797619048</v>
      </c>
      <c r="U9897" s="15" t="str">
        <f>vlookup(F9897,'Sub categories'!$A:$C,3,False)</f>
        <v>Phones</v>
      </c>
      <c r="V9897" s="16">
        <f t="shared" si="4"/>
        <v>2</v>
      </c>
      <c r="W9897" s="17">
        <f t="array" ref="W9897">INDEX(shipping_prices!$C$1:$F11124,MATCH(I9897,shipping_prices!$A$1:$A11124,0),MATCH(M9897,shipping_prices!$C$1:$F$1,0))</f>
        <v>1.51</v>
      </c>
      <c r="X9897" s="15" t="str">
        <f t="shared" si="5"/>
        <v>Daniel ByrdHendersonKentucky</v>
      </c>
      <c r="Y9897" s="15" t="str">
        <f t="shared" si="6"/>
        <v>High</v>
      </c>
    </row>
    <row r="9898" hidden="1">
      <c r="A9898" s="1">
        <v>43457.0</v>
      </c>
      <c r="B9898" s="2" t="s">
        <v>8395</v>
      </c>
      <c r="C9898" s="2">
        <v>2.0</v>
      </c>
      <c r="D9898" s="2" t="s">
        <v>5040</v>
      </c>
      <c r="E9898" s="2" t="s">
        <v>27</v>
      </c>
      <c r="F9898" s="2" t="s">
        <v>1732</v>
      </c>
      <c r="G9898" s="2" t="s">
        <v>39</v>
      </c>
      <c r="H9898" s="2" t="s">
        <v>79</v>
      </c>
      <c r="I9898" s="2" t="s">
        <v>3504</v>
      </c>
      <c r="J9898" s="2" t="s">
        <v>97</v>
      </c>
      <c r="K9898" s="2" t="s">
        <v>77</v>
      </c>
      <c r="L9898" s="10">
        <v>43466.0</v>
      </c>
      <c r="M9898" s="2" t="s">
        <v>34</v>
      </c>
      <c r="N9898" s="11">
        <v>0.0</v>
      </c>
      <c r="O9898" s="12">
        <v>8.0</v>
      </c>
      <c r="P9898" s="13">
        <v>0.47</v>
      </c>
      <c r="Q9898" s="13">
        <v>17.0</v>
      </c>
      <c r="R9898" s="13">
        <f t="shared" si="1"/>
        <v>17</v>
      </c>
      <c r="S9898" s="14">
        <f t="shared" si="2"/>
        <v>8.5</v>
      </c>
      <c r="T9898" s="14">
        <f t="shared" si="3"/>
        <v>0.4705882353</v>
      </c>
      <c r="U9898" s="15" t="str">
        <f>vlookup(F9898,'Sub categories'!$A:$C,3,False)</f>
        <v>Envelopes</v>
      </c>
      <c r="V9898" s="16">
        <f t="shared" si="4"/>
        <v>9</v>
      </c>
      <c r="W9898" s="17">
        <f t="array" ref="W9898">INDEX(shipping_prices!$C$1:$F11125,MATCH(I9898,shipping_prices!$A$1:$A11125,0),MATCH(M9898,shipping_prices!$C$1:$F$1,0))</f>
        <v>7.18</v>
      </c>
      <c r="X9898" s="15" t="str">
        <f t="shared" si="5"/>
        <v>Joy Bell-RosevilleMichigan</v>
      </c>
      <c r="Y9898" s="15" t="str">
        <f t="shared" si="6"/>
        <v>Low</v>
      </c>
    </row>
    <row r="9899" hidden="1">
      <c r="A9899" s="1">
        <v>43457.0</v>
      </c>
      <c r="B9899" s="2" t="s">
        <v>8396</v>
      </c>
      <c r="C9899" s="2">
        <v>3.0</v>
      </c>
      <c r="D9899" s="2" t="s">
        <v>1506</v>
      </c>
      <c r="E9899" s="2" t="s">
        <v>37</v>
      </c>
      <c r="F9899" s="2" t="s">
        <v>3327</v>
      </c>
      <c r="G9899" s="2" t="s">
        <v>39</v>
      </c>
      <c r="H9899" s="2" t="s">
        <v>297</v>
      </c>
      <c r="I9899" s="2" t="s">
        <v>169</v>
      </c>
      <c r="J9899" s="2" t="s">
        <v>42</v>
      </c>
      <c r="K9899" s="2" t="s">
        <v>43</v>
      </c>
      <c r="L9899" s="10">
        <v>43469.0</v>
      </c>
      <c r="M9899" s="2" t="s">
        <v>34</v>
      </c>
      <c r="N9899" s="11">
        <v>0.0</v>
      </c>
      <c r="O9899" s="12">
        <v>8.0</v>
      </c>
      <c r="P9899" s="13">
        <v>0.27</v>
      </c>
      <c r="Q9899" s="13">
        <v>30.0</v>
      </c>
      <c r="R9899" s="13">
        <f t="shared" si="1"/>
        <v>30</v>
      </c>
      <c r="S9899" s="14">
        <f t="shared" si="2"/>
        <v>10</v>
      </c>
      <c r="T9899" s="14">
        <f t="shared" si="3"/>
        <v>0.2666666667</v>
      </c>
      <c r="U9899" s="15" t="str">
        <f>vlookup(F9899,'Sub categories'!$A:$C,3,False)</f>
        <v>Supplies</v>
      </c>
      <c r="V9899" s="16">
        <f t="shared" si="4"/>
        <v>12</v>
      </c>
      <c r="W9899" s="17">
        <f t="array" ref="W9899">INDEX(shipping_prices!$C$1:$F11126,MATCH(I9899,shipping_prices!$A$1:$A11126,0),MATCH(M9899,shipping_prices!$C$1:$F$1,0))</f>
        <v>14.86</v>
      </c>
      <c r="X9899" s="15" t="str">
        <f t="shared" si="5"/>
        <v>Henry GoldwynLos AngelesCalifornia</v>
      </c>
      <c r="Y9899" s="15" t="str">
        <f t="shared" si="6"/>
        <v>Low</v>
      </c>
    </row>
    <row r="9900" hidden="1">
      <c r="A9900" s="1">
        <v>43457.0</v>
      </c>
      <c r="B9900" s="2" t="s">
        <v>8397</v>
      </c>
      <c r="C9900" s="2">
        <v>3.0</v>
      </c>
      <c r="D9900" s="2" t="s">
        <v>5180</v>
      </c>
      <c r="E9900" s="2" t="s">
        <v>49</v>
      </c>
      <c r="F9900" s="2" t="s">
        <v>566</v>
      </c>
      <c r="G9900" s="2" t="s">
        <v>39</v>
      </c>
      <c r="H9900" s="2" t="s">
        <v>79</v>
      </c>
      <c r="I9900" s="2" t="s">
        <v>320</v>
      </c>
      <c r="J9900" s="2" t="s">
        <v>321</v>
      </c>
      <c r="K9900" s="2" t="s">
        <v>33</v>
      </c>
      <c r="L9900" s="10">
        <v>43463.0</v>
      </c>
      <c r="M9900" s="2" t="s">
        <v>34</v>
      </c>
      <c r="N9900" s="11">
        <v>0.7</v>
      </c>
      <c r="O9900" s="12">
        <v>-23.0</v>
      </c>
      <c r="P9900" s="13">
        <v>-0.67</v>
      </c>
      <c r="Q9900" s="13">
        <v>34.0</v>
      </c>
      <c r="R9900" s="13">
        <f t="shared" si="1"/>
        <v>113.3333333</v>
      </c>
      <c r="S9900" s="14">
        <f t="shared" si="2"/>
        <v>37.77777778</v>
      </c>
      <c r="T9900" s="14">
        <f t="shared" si="3"/>
        <v>-0.6764705882</v>
      </c>
      <c r="U9900" s="15" t="str">
        <f>vlookup(F9900,'Sub categories'!$A:$C,3,False)</f>
        <v>Binders</v>
      </c>
      <c r="V9900" s="16">
        <f t="shared" si="4"/>
        <v>6</v>
      </c>
      <c r="W9900" s="17">
        <f t="array" ref="W9900">INDEX(shipping_prices!$C$1:$F11127,MATCH(I9900,shipping_prices!$A$1:$A11127,0),MATCH(M9900,shipping_prices!$C$1:$F$1,0))</f>
        <v>10.45</v>
      </c>
      <c r="X9900" s="15" t="str">
        <f t="shared" si="5"/>
        <v>Sean WendtClevelandOhio</v>
      </c>
      <c r="Y9900" s="15" t="str">
        <f t="shared" si="6"/>
        <v>loss</v>
      </c>
    </row>
    <row r="9901" hidden="1">
      <c r="A9901" s="1">
        <v>43457.0</v>
      </c>
      <c r="B9901" s="2" t="s">
        <v>8397</v>
      </c>
      <c r="C9901" s="2">
        <v>6.0</v>
      </c>
      <c r="D9901" s="2" t="s">
        <v>5180</v>
      </c>
      <c r="E9901" s="2" t="s">
        <v>49</v>
      </c>
      <c r="F9901" s="2" t="s">
        <v>3982</v>
      </c>
      <c r="G9901" s="2" t="s">
        <v>29</v>
      </c>
      <c r="H9901" s="2" t="s">
        <v>79</v>
      </c>
      <c r="I9901" s="2" t="s">
        <v>320</v>
      </c>
      <c r="J9901" s="2" t="s">
        <v>321</v>
      </c>
      <c r="K9901" s="2" t="s">
        <v>33</v>
      </c>
      <c r="L9901" s="10">
        <v>43463.0</v>
      </c>
      <c r="M9901" s="2" t="s">
        <v>34</v>
      </c>
      <c r="N9901" s="11">
        <v>0.4</v>
      </c>
      <c r="O9901" s="12">
        <v>-53.0</v>
      </c>
      <c r="P9901" s="13">
        <v>-0.25</v>
      </c>
      <c r="Q9901" s="13">
        <v>211.0</v>
      </c>
      <c r="R9901" s="13">
        <f t="shared" si="1"/>
        <v>351.6666667</v>
      </c>
      <c r="S9901" s="14">
        <f t="shared" si="2"/>
        <v>58.61111111</v>
      </c>
      <c r="T9901" s="14">
        <f t="shared" si="3"/>
        <v>-0.2511848341</v>
      </c>
      <c r="U9901" s="15" t="str">
        <f>vlookup(F9901,'Sub categories'!$A:$C,3,False)</f>
        <v>Phones</v>
      </c>
      <c r="V9901" s="16">
        <f t="shared" si="4"/>
        <v>6</v>
      </c>
      <c r="W9901" s="17">
        <f t="array" ref="W9901">INDEX(shipping_prices!$C$1:$F11128,MATCH(I9901,shipping_prices!$A$1:$A11128,0),MATCH(M9901,shipping_prices!$C$1:$F$1,0))</f>
        <v>10.45</v>
      </c>
      <c r="X9901" s="15" t="str">
        <f t="shared" si="5"/>
        <v>Sean WendtClevelandOhio</v>
      </c>
      <c r="Y9901" s="15" t="str">
        <f t="shared" si="6"/>
        <v>loss</v>
      </c>
    </row>
    <row r="9902" hidden="1">
      <c r="A9902" s="1">
        <v>43457.0</v>
      </c>
      <c r="B9902" s="2" t="s">
        <v>8397</v>
      </c>
      <c r="C9902" s="2">
        <v>7.0</v>
      </c>
      <c r="D9902" s="2" t="s">
        <v>5180</v>
      </c>
      <c r="E9902" s="2" t="s">
        <v>49</v>
      </c>
      <c r="F9902" s="2" t="s">
        <v>8032</v>
      </c>
      <c r="G9902" s="2" t="s">
        <v>39</v>
      </c>
      <c r="H9902" s="2" t="s">
        <v>79</v>
      </c>
      <c r="I9902" s="2" t="s">
        <v>320</v>
      </c>
      <c r="J9902" s="2" t="s">
        <v>321</v>
      </c>
      <c r="K9902" s="2" t="s">
        <v>33</v>
      </c>
      <c r="L9902" s="10">
        <v>43463.0</v>
      </c>
      <c r="M9902" s="2" t="s">
        <v>34</v>
      </c>
      <c r="N9902" s="11">
        <v>0.2</v>
      </c>
      <c r="O9902" s="12">
        <v>25.0</v>
      </c>
      <c r="P9902" s="13">
        <v>0.11</v>
      </c>
      <c r="Q9902" s="13">
        <v>222.0</v>
      </c>
      <c r="R9902" s="13">
        <f t="shared" si="1"/>
        <v>277.5</v>
      </c>
      <c r="S9902" s="14">
        <f t="shared" si="2"/>
        <v>39.64285714</v>
      </c>
      <c r="T9902" s="14">
        <f t="shared" si="3"/>
        <v>0.1126126126</v>
      </c>
      <c r="U9902" s="15" t="str">
        <f>vlookup(F9902,'Sub categories'!$A:$C,3,False)</f>
        <v>Storage</v>
      </c>
      <c r="V9902" s="16">
        <f t="shared" si="4"/>
        <v>6</v>
      </c>
      <c r="W9902" s="17">
        <f t="array" ref="W9902">INDEX(shipping_prices!$C$1:$F11129,MATCH(I9902,shipping_prices!$A$1:$A11129,0),MATCH(M9902,shipping_prices!$C$1:$F$1,0))</f>
        <v>10.45</v>
      </c>
      <c r="X9902" s="15" t="str">
        <f t="shared" si="5"/>
        <v>Sean WendtClevelandOhio</v>
      </c>
      <c r="Y9902" s="15" t="str">
        <f t="shared" si="6"/>
        <v>High</v>
      </c>
    </row>
    <row r="9903">
      <c r="A9903" s="1">
        <v>43457.0</v>
      </c>
      <c r="B9903" s="2" t="s">
        <v>8398</v>
      </c>
      <c r="C9903" s="2">
        <v>1.0</v>
      </c>
      <c r="D9903" s="2" t="s">
        <v>230</v>
      </c>
      <c r="E9903" s="2" t="s">
        <v>27</v>
      </c>
      <c r="F9903" s="2" t="s">
        <v>5056</v>
      </c>
      <c r="G9903" s="2" t="s">
        <v>45</v>
      </c>
      <c r="H9903" s="2" t="s">
        <v>79</v>
      </c>
      <c r="I9903" s="2" t="s">
        <v>163</v>
      </c>
      <c r="J9903" s="2" t="s">
        <v>164</v>
      </c>
      <c r="K9903" s="2" t="s">
        <v>33</v>
      </c>
      <c r="L9903" s="10">
        <v>43468.0</v>
      </c>
      <c r="M9903" s="2" t="s">
        <v>34</v>
      </c>
      <c r="N9903" s="11">
        <v>0.3</v>
      </c>
      <c r="O9903" s="12">
        <v>-9.0</v>
      </c>
      <c r="P9903" s="13">
        <v>-0.14</v>
      </c>
      <c r="Q9903" s="13">
        <v>64.0</v>
      </c>
      <c r="R9903" s="13">
        <f t="shared" si="1"/>
        <v>91.42857143</v>
      </c>
      <c r="S9903" s="14">
        <f t="shared" si="2"/>
        <v>91.42857143</v>
      </c>
      <c r="T9903" s="14">
        <f t="shared" si="3"/>
        <v>-0.140625</v>
      </c>
      <c r="U9903" s="15" t="str">
        <f>vlookup(F9903,'Sub categories'!$A:$C,3,False)</f>
        <v>Chairs</v>
      </c>
      <c r="V9903" s="16">
        <f t="shared" si="4"/>
        <v>11</v>
      </c>
      <c r="W9903" s="17">
        <f t="array" ref="W9903">INDEX(shipping_prices!$C$1:$F11130,MATCH(I9903,shipping_prices!$A$1:$A11130,0),MATCH(M9903,shipping_prices!$C$1:$F$1,0))</f>
        <v>7.98</v>
      </c>
      <c r="X9903" s="15" t="str">
        <f t="shared" si="5"/>
        <v>Arianne IrvingPhiladelphiaPennsylvania</v>
      </c>
      <c r="Y9903" s="15" t="str">
        <f t="shared" si="6"/>
        <v>loss</v>
      </c>
    </row>
    <row r="9904" hidden="1">
      <c r="A9904" s="1">
        <v>43457.0</v>
      </c>
      <c r="B9904" s="2" t="s">
        <v>8399</v>
      </c>
      <c r="C9904" s="2">
        <v>2.0</v>
      </c>
      <c r="D9904" s="2" t="s">
        <v>5548</v>
      </c>
      <c r="E9904" s="2" t="s">
        <v>27</v>
      </c>
      <c r="F9904" s="2" t="s">
        <v>2050</v>
      </c>
      <c r="G9904" s="2" t="s">
        <v>39</v>
      </c>
      <c r="H9904" s="2" t="s">
        <v>79</v>
      </c>
      <c r="I9904" s="2" t="s">
        <v>75</v>
      </c>
      <c r="J9904" s="2" t="s">
        <v>76</v>
      </c>
      <c r="K9904" s="2" t="s">
        <v>77</v>
      </c>
      <c r="L9904" s="10">
        <v>43460.0</v>
      </c>
      <c r="M9904" s="2" t="s">
        <v>34</v>
      </c>
      <c r="N9904" s="11">
        <v>0.8</v>
      </c>
      <c r="O9904" s="12">
        <v>-4.0</v>
      </c>
      <c r="P9904" s="13">
        <v>-2.7</v>
      </c>
      <c r="Q9904" s="13">
        <v>2.0</v>
      </c>
      <c r="R9904" s="13">
        <f t="shared" si="1"/>
        <v>10</v>
      </c>
      <c r="S9904" s="14">
        <f t="shared" si="2"/>
        <v>5</v>
      </c>
      <c r="T9904" s="14">
        <f t="shared" si="3"/>
        <v>-2</v>
      </c>
      <c r="U9904" s="15" t="str">
        <f>vlookup(F9904,'Sub categories'!$A:$C,3,False)</f>
        <v>Appliances</v>
      </c>
      <c r="V9904" s="16">
        <f t="shared" si="4"/>
        <v>3</v>
      </c>
      <c r="W9904" s="17">
        <f t="array" ref="W9904">INDEX(shipping_prices!$C$1:$F11131,MATCH(I9904,shipping_prices!$A$1:$A11131,0),MATCH(M9904,shipping_prices!$C$1:$F$1,0))</f>
        <v>11.99</v>
      </c>
      <c r="X9904" s="15" t="str">
        <f t="shared" si="5"/>
        <v>Cindy ChapmanHoustonTexas</v>
      </c>
      <c r="Y9904" s="15" t="str">
        <f t="shared" si="6"/>
        <v>loss</v>
      </c>
    </row>
    <row r="9905" hidden="1">
      <c r="A9905" s="1">
        <v>43457.0</v>
      </c>
      <c r="B9905" s="2" t="s">
        <v>8399</v>
      </c>
      <c r="C9905" s="2">
        <v>3.0</v>
      </c>
      <c r="D9905" s="2" t="s">
        <v>5548</v>
      </c>
      <c r="E9905" s="2" t="s">
        <v>27</v>
      </c>
      <c r="F9905" s="2" t="s">
        <v>4374</v>
      </c>
      <c r="G9905" s="2" t="s">
        <v>39</v>
      </c>
      <c r="H9905" s="2" t="s">
        <v>51</v>
      </c>
      <c r="I9905" s="2" t="s">
        <v>75</v>
      </c>
      <c r="J9905" s="2" t="s">
        <v>76</v>
      </c>
      <c r="K9905" s="2" t="s">
        <v>77</v>
      </c>
      <c r="L9905" s="10">
        <v>43460.0</v>
      </c>
      <c r="M9905" s="2" t="s">
        <v>34</v>
      </c>
      <c r="N9905" s="11">
        <v>0.2</v>
      </c>
      <c r="O9905" s="12">
        <v>3.0</v>
      </c>
      <c r="P9905" s="13">
        <v>0.31</v>
      </c>
      <c r="Q9905" s="13">
        <v>10.0</v>
      </c>
      <c r="R9905" s="13">
        <f t="shared" si="1"/>
        <v>12.5</v>
      </c>
      <c r="S9905" s="14">
        <f t="shared" si="2"/>
        <v>4.166666667</v>
      </c>
      <c r="T9905" s="14">
        <f t="shared" si="3"/>
        <v>0.3</v>
      </c>
      <c r="U9905" s="15" t="str">
        <f>vlookup(F9905,'Sub categories'!$A:$C,3,False)</f>
        <v>Paper</v>
      </c>
      <c r="V9905" s="16">
        <f t="shared" si="4"/>
        <v>3</v>
      </c>
      <c r="W9905" s="17">
        <f t="array" ref="W9905">INDEX(shipping_prices!$C$1:$F11132,MATCH(I9905,shipping_prices!$A$1:$A11132,0),MATCH(M9905,shipping_prices!$C$1:$F$1,0))</f>
        <v>11.99</v>
      </c>
      <c r="X9905" s="15" t="str">
        <f t="shared" si="5"/>
        <v>Cindy ChapmanHoustonTexas</v>
      </c>
      <c r="Y9905" s="15" t="str">
        <f t="shared" si="6"/>
        <v>Low</v>
      </c>
    </row>
    <row r="9906">
      <c r="A9906" s="1">
        <v>43457.0</v>
      </c>
      <c r="B9906" s="2" t="s">
        <v>8399</v>
      </c>
      <c r="C9906" s="2">
        <v>5.0</v>
      </c>
      <c r="D9906" s="2" t="s">
        <v>5548</v>
      </c>
      <c r="E9906" s="2" t="s">
        <v>27</v>
      </c>
      <c r="F9906" s="2" t="s">
        <v>3644</v>
      </c>
      <c r="G9906" s="2" t="s">
        <v>45</v>
      </c>
      <c r="H9906" s="2" t="s">
        <v>489</v>
      </c>
      <c r="I9906" s="2" t="s">
        <v>75</v>
      </c>
      <c r="J9906" s="2" t="s">
        <v>76</v>
      </c>
      <c r="K9906" s="2" t="s">
        <v>77</v>
      </c>
      <c r="L9906" s="10">
        <v>43460.0</v>
      </c>
      <c r="M9906" s="2" t="s">
        <v>34</v>
      </c>
      <c r="N9906" s="11">
        <v>0.3</v>
      </c>
      <c r="O9906" s="12">
        <v>-66.0</v>
      </c>
      <c r="P9906" s="13">
        <v>-0.13</v>
      </c>
      <c r="Q9906" s="13">
        <v>512.0</v>
      </c>
      <c r="R9906" s="13">
        <f t="shared" si="1"/>
        <v>731.4285714</v>
      </c>
      <c r="S9906" s="14">
        <f t="shared" si="2"/>
        <v>146.2857143</v>
      </c>
      <c r="T9906" s="14">
        <f t="shared" si="3"/>
        <v>-0.12890625</v>
      </c>
      <c r="U9906" s="15" t="str">
        <f>vlookup(F9906,'Sub categories'!$A:$C,3,False)</f>
        <v>Tables</v>
      </c>
      <c r="V9906" s="16">
        <f t="shared" si="4"/>
        <v>3</v>
      </c>
      <c r="W9906" s="17">
        <f t="array" ref="W9906">INDEX(shipping_prices!$C$1:$F11133,MATCH(I9906,shipping_prices!$A$1:$A11133,0),MATCH(M9906,shipping_prices!$C$1:$F$1,0))</f>
        <v>11.99</v>
      </c>
      <c r="X9906" s="15" t="str">
        <f t="shared" si="5"/>
        <v>Cindy ChapmanHoustonTexas</v>
      </c>
      <c r="Y9906" s="15" t="str">
        <f t="shared" si="6"/>
        <v>loss</v>
      </c>
    </row>
    <row r="9907">
      <c r="A9907" s="1">
        <v>43457.0</v>
      </c>
      <c r="B9907" s="2" t="s">
        <v>8400</v>
      </c>
      <c r="C9907" s="2">
        <v>2.0</v>
      </c>
      <c r="D9907" s="2" t="s">
        <v>1264</v>
      </c>
      <c r="E9907" s="2" t="s">
        <v>27</v>
      </c>
      <c r="F9907" s="2" t="s">
        <v>4712</v>
      </c>
      <c r="G9907" s="2" t="s">
        <v>45</v>
      </c>
      <c r="H9907" s="2" t="s">
        <v>168</v>
      </c>
      <c r="I9907" s="2" t="s">
        <v>310</v>
      </c>
      <c r="J9907" s="2" t="s">
        <v>321</v>
      </c>
      <c r="K9907" s="2" t="s">
        <v>33</v>
      </c>
      <c r="L9907" s="10">
        <v>43463.0</v>
      </c>
      <c r="M9907" s="2" t="s">
        <v>34</v>
      </c>
      <c r="N9907" s="11">
        <v>0.2</v>
      </c>
      <c r="O9907" s="12">
        <v>2.0</v>
      </c>
      <c r="P9907" s="13">
        <v>0.34</v>
      </c>
      <c r="Q9907" s="13">
        <v>5.0</v>
      </c>
      <c r="R9907" s="13">
        <f t="shared" si="1"/>
        <v>6.25</v>
      </c>
      <c r="S9907" s="14">
        <f t="shared" si="2"/>
        <v>3.125</v>
      </c>
      <c r="T9907" s="14">
        <f t="shared" si="3"/>
        <v>0.4</v>
      </c>
      <c r="U9907" s="15" t="str">
        <f>vlookup(F9907,'Sub categories'!$A:$C,3,False)</f>
        <v>Furnishings</v>
      </c>
      <c r="V9907" s="16">
        <f t="shared" si="4"/>
        <v>6</v>
      </c>
      <c r="W9907" s="17">
        <f t="array" ref="W9907">INDEX(shipping_prices!$C$1:$F11134,MATCH(I9907,shipping_prices!$A$1:$A11134,0),MATCH(M9907,shipping_prices!$C$1:$F$1,0))</f>
        <v>14.31</v>
      </c>
      <c r="X9907" s="15" t="str">
        <f t="shared" si="5"/>
        <v>Brian ThompsonNewarkOhio</v>
      </c>
      <c r="Y9907" s="15" t="str">
        <f t="shared" si="6"/>
        <v>Low</v>
      </c>
    </row>
    <row r="9908">
      <c r="A9908" s="1">
        <v>43457.0</v>
      </c>
      <c r="B9908" s="2" t="s">
        <v>8400</v>
      </c>
      <c r="C9908" s="2">
        <v>5.0</v>
      </c>
      <c r="D9908" s="2" t="s">
        <v>1264</v>
      </c>
      <c r="E9908" s="2" t="s">
        <v>27</v>
      </c>
      <c r="F9908" s="2" t="s">
        <v>1716</v>
      </c>
      <c r="G9908" s="2" t="s">
        <v>45</v>
      </c>
      <c r="H9908" s="2" t="s">
        <v>79</v>
      </c>
      <c r="I9908" s="2" t="s">
        <v>310</v>
      </c>
      <c r="J9908" s="2" t="s">
        <v>321</v>
      </c>
      <c r="K9908" s="2" t="s">
        <v>33</v>
      </c>
      <c r="L9908" s="10">
        <v>43463.0</v>
      </c>
      <c r="M9908" s="2" t="s">
        <v>34</v>
      </c>
      <c r="N9908" s="11">
        <v>0.2</v>
      </c>
      <c r="O9908" s="12">
        <v>28.0</v>
      </c>
      <c r="P9908" s="13">
        <v>0.36</v>
      </c>
      <c r="Q9908" s="13">
        <v>78.0</v>
      </c>
      <c r="R9908" s="13">
        <f t="shared" si="1"/>
        <v>97.5</v>
      </c>
      <c r="S9908" s="14">
        <f t="shared" si="2"/>
        <v>19.5</v>
      </c>
      <c r="T9908" s="14">
        <f t="shared" si="3"/>
        <v>0.358974359</v>
      </c>
      <c r="U9908" s="15" t="str">
        <f>vlookup(F9908,'Sub categories'!$A:$C,3,False)</f>
        <v>Furnishings</v>
      </c>
      <c r="V9908" s="16">
        <f t="shared" si="4"/>
        <v>6</v>
      </c>
      <c r="W9908" s="17">
        <f t="array" ref="W9908">INDEX(shipping_prices!$C$1:$F11135,MATCH(I9908,shipping_prices!$A$1:$A11135,0),MATCH(M9908,shipping_prices!$C$1:$F$1,0))</f>
        <v>14.31</v>
      </c>
      <c r="X9908" s="15" t="str">
        <f t="shared" si="5"/>
        <v>Brian ThompsonNewarkOhio</v>
      </c>
      <c r="Y9908" s="15" t="str">
        <f t="shared" si="6"/>
        <v>Low</v>
      </c>
    </row>
    <row r="9909" hidden="1">
      <c r="A9909" s="1">
        <v>43457.0</v>
      </c>
      <c r="B9909" s="2" t="s">
        <v>8401</v>
      </c>
      <c r="C9909" s="2">
        <v>2.0</v>
      </c>
      <c r="D9909" s="2" t="s">
        <v>779</v>
      </c>
      <c r="E9909" s="2" t="s">
        <v>27</v>
      </c>
      <c r="F9909" s="2" t="s">
        <v>4476</v>
      </c>
      <c r="G9909" s="2" t="s">
        <v>39</v>
      </c>
      <c r="H9909" s="2" t="s">
        <v>51</v>
      </c>
      <c r="I9909" s="2" t="s">
        <v>501</v>
      </c>
      <c r="J9909" s="2" t="s">
        <v>321</v>
      </c>
      <c r="K9909" s="2" t="s">
        <v>33</v>
      </c>
      <c r="L9909" s="10">
        <v>43469.0</v>
      </c>
      <c r="M9909" s="2" t="s">
        <v>34</v>
      </c>
      <c r="N9909" s="11">
        <v>0.2</v>
      </c>
      <c r="O9909" s="12">
        <v>3.0</v>
      </c>
      <c r="P9909" s="13">
        <v>0.36</v>
      </c>
      <c r="Q9909" s="13">
        <v>9.0</v>
      </c>
      <c r="R9909" s="13">
        <f t="shared" si="1"/>
        <v>11.25</v>
      </c>
      <c r="S9909" s="14">
        <f t="shared" si="2"/>
        <v>5.625</v>
      </c>
      <c r="T9909" s="14">
        <f t="shared" si="3"/>
        <v>0.3333333333</v>
      </c>
      <c r="U9909" s="15" t="str">
        <f>vlookup(F9909,'Sub categories'!$A:$C,3,False)</f>
        <v>Paper</v>
      </c>
      <c r="V9909" s="16">
        <f t="shared" si="4"/>
        <v>12</v>
      </c>
      <c r="W9909" s="17">
        <f t="array" ref="W9909">INDEX(shipping_prices!$C$1:$F11136,MATCH(I9909,shipping_prices!$A$1:$A11136,0),MATCH(M9909,shipping_prices!$C$1:$F$1,0))</f>
        <v>6.86</v>
      </c>
      <c r="X9909" s="15" t="str">
        <f t="shared" si="5"/>
        <v>John LeeColumbusOhio</v>
      </c>
      <c r="Y9909" s="15" t="str">
        <f t="shared" si="6"/>
        <v>Low</v>
      </c>
    </row>
    <row r="9910" hidden="1">
      <c r="A9910" s="1">
        <v>43457.0</v>
      </c>
      <c r="B9910" s="2" t="s">
        <v>8401</v>
      </c>
      <c r="C9910" s="2">
        <v>5.0</v>
      </c>
      <c r="D9910" s="2" t="s">
        <v>779</v>
      </c>
      <c r="E9910" s="2" t="s">
        <v>27</v>
      </c>
      <c r="F9910" s="2" t="s">
        <v>177</v>
      </c>
      <c r="G9910" s="2" t="s">
        <v>39</v>
      </c>
      <c r="H9910" s="2" t="s">
        <v>178</v>
      </c>
      <c r="I9910" s="2" t="s">
        <v>501</v>
      </c>
      <c r="J9910" s="2" t="s">
        <v>321</v>
      </c>
      <c r="K9910" s="2" t="s">
        <v>33</v>
      </c>
      <c r="L9910" s="10">
        <v>43469.0</v>
      </c>
      <c r="M9910" s="2" t="s">
        <v>34</v>
      </c>
      <c r="N9910" s="11">
        <v>0.2</v>
      </c>
      <c r="O9910" s="12">
        <v>2.0</v>
      </c>
      <c r="P9910" s="13">
        <v>0.16</v>
      </c>
      <c r="Q9910" s="13">
        <v>13.0</v>
      </c>
      <c r="R9910" s="13">
        <f t="shared" si="1"/>
        <v>16.25</v>
      </c>
      <c r="S9910" s="14">
        <f t="shared" si="2"/>
        <v>3.25</v>
      </c>
      <c r="T9910" s="14">
        <f t="shared" si="3"/>
        <v>0.1538461538</v>
      </c>
      <c r="U9910" s="15" t="str">
        <f>vlookup(F9910,'Sub categories'!$A:$C,3,False)</f>
        <v>Art</v>
      </c>
      <c r="V9910" s="16">
        <f t="shared" si="4"/>
        <v>12</v>
      </c>
      <c r="W9910" s="17">
        <f t="array" ref="W9910">INDEX(shipping_prices!$C$1:$F11137,MATCH(I9910,shipping_prices!$A$1:$A11137,0),MATCH(M9910,shipping_prices!$C$1:$F$1,0))</f>
        <v>6.86</v>
      </c>
      <c r="X9910" s="15" t="str">
        <f t="shared" si="5"/>
        <v>John LeeColumbusOhio</v>
      </c>
      <c r="Y9910" s="15" t="str">
        <f t="shared" si="6"/>
        <v>Low</v>
      </c>
    </row>
    <row r="9911" hidden="1">
      <c r="A9911" s="1">
        <v>43457.0</v>
      </c>
      <c r="B9911" s="2" t="s">
        <v>8401</v>
      </c>
      <c r="C9911" s="2">
        <v>5.0</v>
      </c>
      <c r="D9911" s="2" t="s">
        <v>779</v>
      </c>
      <c r="E9911" s="2" t="s">
        <v>27</v>
      </c>
      <c r="F9911" s="2" t="s">
        <v>2363</v>
      </c>
      <c r="G9911" s="2" t="s">
        <v>39</v>
      </c>
      <c r="H9911" s="2" t="s">
        <v>246</v>
      </c>
      <c r="I9911" s="2" t="s">
        <v>501</v>
      </c>
      <c r="J9911" s="2" t="s">
        <v>321</v>
      </c>
      <c r="K9911" s="2" t="s">
        <v>33</v>
      </c>
      <c r="L9911" s="10">
        <v>43469.0</v>
      </c>
      <c r="M9911" s="2" t="s">
        <v>34</v>
      </c>
      <c r="N9911" s="11">
        <v>0.2</v>
      </c>
      <c r="O9911" s="12">
        <v>5.0</v>
      </c>
      <c r="P9911" s="13">
        <v>0.08</v>
      </c>
      <c r="Q9911" s="13">
        <v>62.0</v>
      </c>
      <c r="R9911" s="13">
        <f t="shared" si="1"/>
        <v>77.5</v>
      </c>
      <c r="S9911" s="14">
        <f t="shared" si="2"/>
        <v>15.5</v>
      </c>
      <c r="T9911" s="14">
        <f t="shared" si="3"/>
        <v>0.08064516129</v>
      </c>
      <c r="U9911" s="15" t="str">
        <f>vlookup(F9911,'Sub categories'!$A:$C,3,False)</f>
        <v>Storage</v>
      </c>
      <c r="V9911" s="16">
        <f t="shared" si="4"/>
        <v>12</v>
      </c>
      <c r="W9911" s="17">
        <f t="array" ref="W9911">INDEX(shipping_prices!$C$1:$F11138,MATCH(I9911,shipping_prices!$A$1:$A11138,0),MATCH(M9911,shipping_prices!$C$1:$F$1,0))</f>
        <v>6.86</v>
      </c>
      <c r="X9911" s="15" t="str">
        <f t="shared" si="5"/>
        <v>John LeeColumbusOhio</v>
      </c>
      <c r="Y9911" s="15" t="str">
        <f t="shared" si="6"/>
        <v>Low</v>
      </c>
    </row>
    <row r="9912" hidden="1">
      <c r="A9912" s="1">
        <v>43457.0</v>
      </c>
      <c r="B9912" s="2" t="s">
        <v>8401</v>
      </c>
      <c r="C9912" s="2">
        <v>7.0</v>
      </c>
      <c r="D9912" s="2" t="s">
        <v>779</v>
      </c>
      <c r="E9912" s="2" t="s">
        <v>27</v>
      </c>
      <c r="F9912" s="2" t="s">
        <v>2172</v>
      </c>
      <c r="G9912" s="2" t="s">
        <v>39</v>
      </c>
      <c r="H9912" s="2" t="s">
        <v>288</v>
      </c>
      <c r="I9912" s="2" t="s">
        <v>501</v>
      </c>
      <c r="J9912" s="2" t="s">
        <v>321</v>
      </c>
      <c r="K9912" s="2" t="s">
        <v>33</v>
      </c>
      <c r="L9912" s="10">
        <v>43469.0</v>
      </c>
      <c r="M9912" s="2" t="s">
        <v>34</v>
      </c>
      <c r="N9912" s="11">
        <v>0.2</v>
      </c>
      <c r="O9912" s="12">
        <v>18.0</v>
      </c>
      <c r="P9912" s="13">
        <v>0.08</v>
      </c>
      <c r="Q9912" s="13">
        <v>239.0</v>
      </c>
      <c r="R9912" s="13">
        <f t="shared" si="1"/>
        <v>298.75</v>
      </c>
      <c r="S9912" s="14">
        <f t="shared" si="2"/>
        <v>42.67857143</v>
      </c>
      <c r="T9912" s="14">
        <f t="shared" si="3"/>
        <v>0.07531380753</v>
      </c>
      <c r="U9912" s="15" t="str">
        <f>vlookup(F9912,'Sub categories'!$A:$C,3,False)</f>
        <v>Storage</v>
      </c>
      <c r="V9912" s="16">
        <f t="shared" si="4"/>
        <v>12</v>
      </c>
      <c r="W9912" s="17">
        <f t="array" ref="W9912">INDEX(shipping_prices!$C$1:$F11139,MATCH(I9912,shipping_prices!$A$1:$A11139,0),MATCH(M9912,shipping_prices!$C$1:$F$1,0))</f>
        <v>6.86</v>
      </c>
      <c r="X9912" s="15" t="str">
        <f t="shared" si="5"/>
        <v>John LeeColumbusOhio</v>
      </c>
      <c r="Y9912" s="15" t="str">
        <f t="shared" si="6"/>
        <v>Low</v>
      </c>
    </row>
    <row r="9913">
      <c r="A9913" s="1">
        <v>43458.0</v>
      </c>
      <c r="B9913" s="2" t="s">
        <v>8401</v>
      </c>
      <c r="C9913" s="2">
        <v>5.0</v>
      </c>
      <c r="D9913" s="2" t="s">
        <v>779</v>
      </c>
      <c r="E9913" s="2" t="s">
        <v>27</v>
      </c>
      <c r="F9913" s="2" t="s">
        <v>3305</v>
      </c>
      <c r="G9913" s="2" t="s">
        <v>45</v>
      </c>
      <c r="H9913" s="2" t="s">
        <v>168</v>
      </c>
      <c r="I9913" s="2" t="s">
        <v>501</v>
      </c>
      <c r="J9913" s="2" t="s">
        <v>321</v>
      </c>
      <c r="K9913" s="2" t="s">
        <v>33</v>
      </c>
      <c r="L9913" s="10">
        <v>43469.0</v>
      </c>
      <c r="M9913" s="2" t="s">
        <v>34</v>
      </c>
      <c r="N9913" s="11">
        <v>0.2</v>
      </c>
      <c r="O9913" s="12">
        <v>149.0</v>
      </c>
      <c r="P9913" s="13">
        <v>0.38</v>
      </c>
      <c r="Q9913" s="13">
        <v>397.0</v>
      </c>
      <c r="R9913" s="13">
        <f t="shared" si="1"/>
        <v>496.25</v>
      </c>
      <c r="S9913" s="14">
        <f t="shared" si="2"/>
        <v>99.25</v>
      </c>
      <c r="T9913" s="14">
        <f t="shared" si="3"/>
        <v>0.3753148615</v>
      </c>
      <c r="U9913" s="15" t="str">
        <f>vlookup(F9913,'Sub categories'!$A:$C,3,False)</f>
        <v>Furnishings</v>
      </c>
      <c r="V9913" s="16">
        <f t="shared" si="4"/>
        <v>11</v>
      </c>
      <c r="W9913" s="17">
        <f t="array" ref="W9913">INDEX(shipping_prices!$C$1:$F11140,MATCH(I9913,shipping_prices!$A$1:$A11140,0),MATCH(M9913,shipping_prices!$C$1:$F$1,0))</f>
        <v>6.86</v>
      </c>
      <c r="X9913" s="15" t="str">
        <f t="shared" si="5"/>
        <v>John LeeColumbusOhio</v>
      </c>
      <c r="Y9913" s="15" t="str">
        <f t="shared" si="6"/>
        <v>High</v>
      </c>
    </row>
    <row r="9914" hidden="1">
      <c r="A9914" s="1">
        <v>43458.0</v>
      </c>
      <c r="B9914" s="2" t="s">
        <v>8401</v>
      </c>
      <c r="C9914" s="2">
        <v>9.0</v>
      </c>
      <c r="D9914" s="2" t="s">
        <v>779</v>
      </c>
      <c r="E9914" s="2" t="s">
        <v>27</v>
      </c>
      <c r="F9914" s="2" t="s">
        <v>502</v>
      </c>
      <c r="G9914" s="2" t="s">
        <v>29</v>
      </c>
      <c r="H9914" s="2" t="s">
        <v>503</v>
      </c>
      <c r="I9914" s="2" t="s">
        <v>501</v>
      </c>
      <c r="J9914" s="2" t="s">
        <v>321</v>
      </c>
      <c r="K9914" s="2" t="s">
        <v>33</v>
      </c>
      <c r="L9914" s="10">
        <v>43469.0</v>
      </c>
      <c r="M9914" s="2" t="s">
        <v>34</v>
      </c>
      <c r="N9914" s="11">
        <v>0.4</v>
      </c>
      <c r="O9914" s="12">
        <v>-378.0</v>
      </c>
      <c r="P9914" s="13">
        <v>-0.2</v>
      </c>
      <c r="Q9914" s="13">
        <v>1890.0</v>
      </c>
      <c r="R9914" s="13">
        <f t="shared" si="1"/>
        <v>3150</v>
      </c>
      <c r="S9914" s="14">
        <f t="shared" si="2"/>
        <v>350</v>
      </c>
      <c r="T9914" s="14">
        <f t="shared" si="3"/>
        <v>-0.2</v>
      </c>
      <c r="U9914" s="15" t="str">
        <f>vlookup(F9914,'Sub categories'!$A:$C,3,False)</f>
        <v>Phones</v>
      </c>
      <c r="V9914" s="16">
        <f t="shared" si="4"/>
        <v>11</v>
      </c>
      <c r="W9914" s="17">
        <f t="array" ref="W9914">INDEX(shipping_prices!$C$1:$F11141,MATCH(I9914,shipping_prices!$A$1:$A11141,0),MATCH(M9914,shipping_prices!$C$1:$F$1,0))</f>
        <v>6.86</v>
      </c>
      <c r="X9914" s="15" t="str">
        <f t="shared" si="5"/>
        <v>John LeeColumbusOhio</v>
      </c>
      <c r="Y9914" s="15" t="str">
        <f t="shared" si="6"/>
        <v>loss</v>
      </c>
    </row>
    <row r="9915" hidden="1">
      <c r="A9915" s="1">
        <v>43458.0</v>
      </c>
      <c r="B9915" s="2" t="s">
        <v>8402</v>
      </c>
      <c r="C9915" s="2">
        <v>2.0</v>
      </c>
      <c r="D9915" s="2" t="s">
        <v>2341</v>
      </c>
      <c r="E9915" s="2" t="s">
        <v>37</v>
      </c>
      <c r="F9915" s="2" t="s">
        <v>4252</v>
      </c>
      <c r="G9915" s="2" t="s">
        <v>39</v>
      </c>
      <c r="H9915" s="2" t="s">
        <v>193</v>
      </c>
      <c r="I9915" s="2" t="s">
        <v>6771</v>
      </c>
      <c r="J9915" s="2" t="s">
        <v>814</v>
      </c>
      <c r="K9915" s="2" t="s">
        <v>43</v>
      </c>
      <c r="L9915" s="10">
        <v>43467.0</v>
      </c>
      <c r="M9915" s="2" t="s">
        <v>90</v>
      </c>
      <c r="N9915" s="11">
        <v>0.7</v>
      </c>
      <c r="O9915" s="12">
        <v>-1.0</v>
      </c>
      <c r="P9915" s="13">
        <v>-0.83</v>
      </c>
      <c r="Q9915" s="13">
        <v>1.0</v>
      </c>
      <c r="R9915" s="13">
        <f t="shared" si="1"/>
        <v>3.333333333</v>
      </c>
      <c r="S9915" s="14">
        <f t="shared" si="2"/>
        <v>1.666666667</v>
      </c>
      <c r="T9915" s="14">
        <f t="shared" si="3"/>
        <v>-1</v>
      </c>
      <c r="U9915" s="15" t="str">
        <f>vlookup(F9915,'Sub categories'!$A:$C,3,False)</f>
        <v>Binders</v>
      </c>
      <c r="V9915" s="16">
        <f t="shared" si="4"/>
        <v>9</v>
      </c>
      <c r="W9915" s="17">
        <f t="array" ref="W9915">INDEX(shipping_prices!$C$1:$F11142,MATCH(I9915,shipping_prices!$A$1:$A11142,0),MATCH(M9915,shipping_prices!$C$1:$F$1,0))</f>
        <v>7.68</v>
      </c>
      <c r="X9915" s="15" t="str">
        <f t="shared" si="5"/>
        <v>Pamela CoakleyLovelandColorado</v>
      </c>
      <c r="Y9915" s="15" t="str">
        <f t="shared" si="6"/>
        <v>loss</v>
      </c>
    </row>
    <row r="9916" hidden="1">
      <c r="A9916" s="1">
        <v>43458.0</v>
      </c>
      <c r="B9916" s="2" t="s">
        <v>8403</v>
      </c>
      <c r="C9916" s="2">
        <v>4.0</v>
      </c>
      <c r="D9916" s="2" t="s">
        <v>1099</v>
      </c>
      <c r="E9916" s="2" t="s">
        <v>27</v>
      </c>
      <c r="F9916" s="2" t="s">
        <v>5243</v>
      </c>
      <c r="G9916" s="2" t="s">
        <v>29</v>
      </c>
      <c r="H9916" s="2" t="s">
        <v>81</v>
      </c>
      <c r="I9916" s="2" t="s">
        <v>140</v>
      </c>
      <c r="J9916" s="2" t="s">
        <v>141</v>
      </c>
      <c r="K9916" s="2" t="s">
        <v>77</v>
      </c>
      <c r="L9916" s="10">
        <v>43469.0</v>
      </c>
      <c r="M9916" s="2" t="s">
        <v>34</v>
      </c>
      <c r="N9916" s="11">
        <v>0.2</v>
      </c>
      <c r="O9916" s="12">
        <v>29.0</v>
      </c>
      <c r="P9916" s="13">
        <v>0.15</v>
      </c>
      <c r="Q9916" s="13">
        <v>192.0</v>
      </c>
      <c r="R9916" s="13">
        <f t="shared" si="1"/>
        <v>240</v>
      </c>
      <c r="S9916" s="14">
        <f t="shared" si="2"/>
        <v>60</v>
      </c>
      <c r="T9916" s="14">
        <f t="shared" si="3"/>
        <v>0.1510416667</v>
      </c>
      <c r="U9916" s="15" t="str">
        <f>vlookup(F9916,'Sub categories'!$A:$C,3,False)</f>
        <v>Accessories</v>
      </c>
      <c r="V9916" s="16">
        <f t="shared" si="4"/>
        <v>11</v>
      </c>
      <c r="W9916" s="17">
        <f t="array" ref="W9916">INDEX(shipping_prices!$C$1:$F11143,MATCH(I9916,shipping_prices!$A$1:$A11143,0),MATCH(M9916,shipping_prices!$C$1:$F$1,0))</f>
        <v>13.2</v>
      </c>
      <c r="X9916" s="15" t="str">
        <f t="shared" si="5"/>
        <v>Jeremy FarryChicagoIllinois</v>
      </c>
      <c r="Y9916" s="15" t="str">
        <f t="shared" si="6"/>
        <v>Low</v>
      </c>
    </row>
    <row r="9917" hidden="1">
      <c r="A9917" s="1">
        <v>43458.0</v>
      </c>
      <c r="B9917" s="2" t="s">
        <v>8404</v>
      </c>
      <c r="C9917" s="2">
        <v>1.0</v>
      </c>
      <c r="D9917" s="2" t="s">
        <v>426</v>
      </c>
      <c r="E9917" s="2" t="s">
        <v>37</v>
      </c>
      <c r="F9917" s="2" t="s">
        <v>660</v>
      </c>
      <c r="G9917" s="2" t="s">
        <v>39</v>
      </c>
      <c r="H9917" s="2" t="s">
        <v>79</v>
      </c>
      <c r="I9917" s="2" t="s">
        <v>1670</v>
      </c>
      <c r="J9917" s="2" t="s">
        <v>53</v>
      </c>
      <c r="K9917" s="2" t="s">
        <v>54</v>
      </c>
      <c r="L9917" s="10">
        <v>43466.0</v>
      </c>
      <c r="M9917" s="2" t="s">
        <v>142</v>
      </c>
      <c r="N9917" s="11">
        <v>0.2</v>
      </c>
      <c r="O9917" s="12">
        <v>1.0</v>
      </c>
      <c r="P9917" s="13">
        <v>0.34</v>
      </c>
      <c r="Q9917" s="13">
        <v>3.0</v>
      </c>
      <c r="R9917" s="13">
        <f t="shared" si="1"/>
        <v>3.75</v>
      </c>
      <c r="S9917" s="14">
        <f t="shared" si="2"/>
        <v>3.75</v>
      </c>
      <c r="T9917" s="14">
        <f t="shared" si="3"/>
        <v>0.3333333333</v>
      </c>
      <c r="U9917" s="15" t="str">
        <f>vlookup(F9917,'Sub categories'!$A:$C,3,False)</f>
        <v>Envelopes</v>
      </c>
      <c r="V9917" s="16">
        <f t="shared" si="4"/>
        <v>8</v>
      </c>
      <c r="W9917" s="17">
        <f t="array" ref="W9917">INDEX(shipping_prices!$C$1:$F11144,MATCH(I9917,shipping_prices!$A$1:$A11144,0),MATCH(M9917,shipping_prices!$C$1:$F$1,0))</f>
        <v>23.85</v>
      </c>
      <c r="X9917" s="15" t="str">
        <f t="shared" si="5"/>
        <v>Stefania PerrinoTampaFlorida</v>
      </c>
      <c r="Y9917" s="15" t="str">
        <f t="shared" si="6"/>
        <v>Low</v>
      </c>
    </row>
    <row r="9918">
      <c r="A9918" s="1">
        <v>43458.0</v>
      </c>
      <c r="B9918" s="2" t="s">
        <v>8405</v>
      </c>
      <c r="C9918" s="2">
        <v>1.0</v>
      </c>
      <c r="D9918" s="2" t="s">
        <v>1082</v>
      </c>
      <c r="E9918" s="2" t="s">
        <v>49</v>
      </c>
      <c r="F9918" s="2" t="s">
        <v>5274</v>
      </c>
      <c r="G9918" s="2" t="s">
        <v>45</v>
      </c>
      <c r="H9918" s="2" t="s">
        <v>130</v>
      </c>
      <c r="I9918" s="2" t="s">
        <v>2418</v>
      </c>
      <c r="J9918" s="2" t="s">
        <v>614</v>
      </c>
      <c r="K9918" s="2" t="s">
        <v>54</v>
      </c>
      <c r="L9918" s="10">
        <v>43461.0</v>
      </c>
      <c r="M9918" s="2" t="s">
        <v>142</v>
      </c>
      <c r="N9918" s="11">
        <v>0.2</v>
      </c>
      <c r="O9918" s="12">
        <v>2.0</v>
      </c>
      <c r="P9918" s="13">
        <v>0.16</v>
      </c>
      <c r="Q9918" s="13">
        <v>10.0</v>
      </c>
      <c r="R9918" s="13">
        <f t="shared" si="1"/>
        <v>12.5</v>
      </c>
      <c r="S9918" s="14">
        <f t="shared" si="2"/>
        <v>12.5</v>
      </c>
      <c r="T9918" s="14">
        <f t="shared" si="3"/>
        <v>0.2</v>
      </c>
      <c r="U9918" s="15" t="str">
        <f>vlookup(F9918,'Sub categories'!$A:$C,3,False)</f>
        <v>Furnishings</v>
      </c>
      <c r="V9918" s="16">
        <f t="shared" si="4"/>
        <v>3</v>
      </c>
      <c r="W9918" s="17">
        <f t="array" ref="W9918">INDEX(shipping_prices!$C$1:$F11145,MATCH(I9918,shipping_prices!$A$1:$A11145,0),MATCH(M9918,shipping_prices!$C$1:$F$1,0))</f>
        <v>15.72</v>
      </c>
      <c r="X9918" s="15" t="str">
        <f t="shared" si="5"/>
        <v>Dean percerKnoxvilleTennessee</v>
      </c>
      <c r="Y9918" s="15" t="str">
        <f t="shared" si="6"/>
        <v>Low</v>
      </c>
    </row>
    <row r="9919">
      <c r="A9919" s="1">
        <v>43458.0</v>
      </c>
      <c r="B9919" s="2" t="s">
        <v>8405</v>
      </c>
      <c r="C9919" s="2">
        <v>2.0</v>
      </c>
      <c r="D9919" s="2" t="s">
        <v>1082</v>
      </c>
      <c r="E9919" s="2" t="s">
        <v>49</v>
      </c>
      <c r="F9919" s="2" t="s">
        <v>2208</v>
      </c>
      <c r="G9919" s="2" t="s">
        <v>45</v>
      </c>
      <c r="H9919" s="2" t="s">
        <v>130</v>
      </c>
      <c r="I9919" s="2" t="s">
        <v>2418</v>
      </c>
      <c r="J9919" s="2" t="s">
        <v>614</v>
      </c>
      <c r="K9919" s="2" t="s">
        <v>54</v>
      </c>
      <c r="L9919" s="10">
        <v>43461.0</v>
      </c>
      <c r="M9919" s="2" t="s">
        <v>142</v>
      </c>
      <c r="N9919" s="11">
        <v>0.2</v>
      </c>
      <c r="O9919" s="12">
        <v>1.0</v>
      </c>
      <c r="P9919" s="13">
        <v>0.11</v>
      </c>
      <c r="Q9919" s="13">
        <v>12.0</v>
      </c>
      <c r="R9919" s="13">
        <f t="shared" si="1"/>
        <v>15</v>
      </c>
      <c r="S9919" s="14">
        <f t="shared" si="2"/>
        <v>7.5</v>
      </c>
      <c r="T9919" s="14">
        <f t="shared" si="3"/>
        <v>0.08333333333</v>
      </c>
      <c r="U9919" s="15" t="str">
        <f>vlookup(F9919,'Sub categories'!$A:$C,3,False)</f>
        <v>Furnishings</v>
      </c>
      <c r="V9919" s="16">
        <f t="shared" si="4"/>
        <v>3</v>
      </c>
      <c r="W9919" s="17">
        <f t="array" ref="W9919">INDEX(shipping_prices!$C$1:$F11146,MATCH(I9919,shipping_prices!$A$1:$A11146,0),MATCH(M9919,shipping_prices!$C$1:$F$1,0))</f>
        <v>15.72</v>
      </c>
      <c r="X9919" s="15" t="str">
        <f t="shared" si="5"/>
        <v>Dean percerKnoxvilleTennessee</v>
      </c>
      <c r="Y9919" s="15" t="str">
        <f t="shared" si="6"/>
        <v>Low</v>
      </c>
    </row>
    <row r="9920">
      <c r="A9920" s="1">
        <v>43458.0</v>
      </c>
      <c r="B9920" s="2" t="s">
        <v>8405</v>
      </c>
      <c r="C9920" s="2">
        <v>2.0</v>
      </c>
      <c r="D9920" s="2" t="s">
        <v>1082</v>
      </c>
      <c r="E9920" s="2" t="s">
        <v>49</v>
      </c>
      <c r="F9920" s="2" t="s">
        <v>1525</v>
      </c>
      <c r="G9920" s="2" t="s">
        <v>45</v>
      </c>
      <c r="H9920" s="2" t="s">
        <v>130</v>
      </c>
      <c r="I9920" s="2" t="s">
        <v>2418</v>
      </c>
      <c r="J9920" s="2" t="s">
        <v>614</v>
      </c>
      <c r="K9920" s="2" t="s">
        <v>54</v>
      </c>
      <c r="L9920" s="10">
        <v>43461.0</v>
      </c>
      <c r="M9920" s="2" t="s">
        <v>142</v>
      </c>
      <c r="N9920" s="11">
        <v>0.2</v>
      </c>
      <c r="O9920" s="12">
        <v>6.0</v>
      </c>
      <c r="P9920" s="13">
        <v>0.3</v>
      </c>
      <c r="Q9920" s="13">
        <v>20.0</v>
      </c>
      <c r="R9920" s="13">
        <f t="shared" si="1"/>
        <v>25</v>
      </c>
      <c r="S9920" s="14">
        <f t="shared" si="2"/>
        <v>12.5</v>
      </c>
      <c r="T9920" s="14">
        <f t="shared" si="3"/>
        <v>0.3</v>
      </c>
      <c r="U9920" s="15" t="str">
        <f>vlookup(F9920,'Sub categories'!$A:$C,3,False)</f>
        <v>Furnishings</v>
      </c>
      <c r="V9920" s="16">
        <f t="shared" si="4"/>
        <v>3</v>
      </c>
      <c r="W9920" s="17">
        <f t="array" ref="W9920">INDEX(shipping_prices!$C$1:$F11147,MATCH(I9920,shipping_prices!$A$1:$A11147,0),MATCH(M9920,shipping_prices!$C$1:$F$1,0))</f>
        <v>15.72</v>
      </c>
      <c r="X9920" s="15" t="str">
        <f t="shared" si="5"/>
        <v>Dean percerKnoxvilleTennessee</v>
      </c>
      <c r="Y9920" s="15" t="str">
        <f t="shared" si="6"/>
        <v>Low</v>
      </c>
    </row>
    <row r="9921" hidden="1">
      <c r="A9921" s="1">
        <v>43458.0</v>
      </c>
      <c r="B9921" s="2" t="s">
        <v>8405</v>
      </c>
      <c r="C9921" s="2">
        <v>4.0</v>
      </c>
      <c r="D9921" s="2" t="s">
        <v>1082</v>
      </c>
      <c r="E9921" s="2" t="s">
        <v>49</v>
      </c>
      <c r="F9921" s="2" t="s">
        <v>2992</v>
      </c>
      <c r="G9921" s="2" t="s">
        <v>39</v>
      </c>
      <c r="H9921" s="2" t="s">
        <v>51</v>
      </c>
      <c r="I9921" s="2" t="s">
        <v>2418</v>
      </c>
      <c r="J9921" s="2" t="s">
        <v>614</v>
      </c>
      <c r="K9921" s="2" t="s">
        <v>54</v>
      </c>
      <c r="L9921" s="10">
        <v>43461.0</v>
      </c>
      <c r="M9921" s="2" t="s">
        <v>142</v>
      </c>
      <c r="N9921" s="11">
        <v>0.2</v>
      </c>
      <c r="O9921" s="12">
        <v>7.0</v>
      </c>
      <c r="P9921" s="13">
        <v>0.35</v>
      </c>
      <c r="Q9921" s="13">
        <v>21.0</v>
      </c>
      <c r="R9921" s="13">
        <f t="shared" si="1"/>
        <v>26.25</v>
      </c>
      <c r="S9921" s="14">
        <f t="shared" si="2"/>
        <v>6.5625</v>
      </c>
      <c r="T9921" s="14">
        <f t="shared" si="3"/>
        <v>0.3333333333</v>
      </c>
      <c r="U9921" s="15" t="str">
        <f>vlookup(F9921,'Sub categories'!$A:$C,3,False)</f>
        <v>Paper</v>
      </c>
      <c r="V9921" s="16">
        <f t="shared" si="4"/>
        <v>3</v>
      </c>
      <c r="W9921" s="17">
        <f t="array" ref="W9921">INDEX(shipping_prices!$C$1:$F11148,MATCH(I9921,shipping_prices!$A$1:$A11148,0),MATCH(M9921,shipping_prices!$C$1:$F$1,0))</f>
        <v>15.72</v>
      </c>
      <c r="X9921" s="15" t="str">
        <f t="shared" si="5"/>
        <v>Dean percerKnoxvilleTennessee</v>
      </c>
      <c r="Y9921" s="15" t="str">
        <f t="shared" si="6"/>
        <v>Low</v>
      </c>
    </row>
    <row r="9922" hidden="1">
      <c r="A9922" s="1">
        <v>43458.0</v>
      </c>
      <c r="B9922" s="2" t="s">
        <v>8405</v>
      </c>
      <c r="C9922" s="2">
        <v>3.0</v>
      </c>
      <c r="D9922" s="2" t="s">
        <v>1082</v>
      </c>
      <c r="E9922" s="2" t="s">
        <v>49</v>
      </c>
      <c r="F9922" s="2" t="s">
        <v>1537</v>
      </c>
      <c r="G9922" s="2" t="s">
        <v>39</v>
      </c>
      <c r="H9922" s="2" t="s">
        <v>284</v>
      </c>
      <c r="I9922" s="2" t="s">
        <v>2418</v>
      </c>
      <c r="J9922" s="2" t="s">
        <v>614</v>
      </c>
      <c r="K9922" s="2" t="s">
        <v>54</v>
      </c>
      <c r="L9922" s="10">
        <v>43461.0</v>
      </c>
      <c r="M9922" s="2" t="s">
        <v>142</v>
      </c>
      <c r="N9922" s="11">
        <v>0.7</v>
      </c>
      <c r="O9922" s="12">
        <v>-22.0</v>
      </c>
      <c r="P9922" s="13">
        <v>-0.8</v>
      </c>
      <c r="Q9922" s="13">
        <v>27.0</v>
      </c>
      <c r="R9922" s="13">
        <f t="shared" si="1"/>
        <v>90</v>
      </c>
      <c r="S9922" s="14">
        <f t="shared" si="2"/>
        <v>30</v>
      </c>
      <c r="T9922" s="14">
        <f t="shared" si="3"/>
        <v>-0.8148148148</v>
      </c>
      <c r="U9922" s="15" t="str">
        <f>vlookup(F9922,'Sub categories'!$A:$C,3,False)</f>
        <v>Binders</v>
      </c>
      <c r="V9922" s="16">
        <f t="shared" si="4"/>
        <v>3</v>
      </c>
      <c r="W9922" s="17">
        <f t="array" ref="W9922">INDEX(shipping_prices!$C$1:$F11149,MATCH(I9922,shipping_prices!$A$1:$A11149,0),MATCH(M9922,shipping_prices!$C$1:$F$1,0))</f>
        <v>15.72</v>
      </c>
      <c r="X9922" s="15" t="str">
        <f t="shared" si="5"/>
        <v>Dean percerKnoxvilleTennessee</v>
      </c>
      <c r="Y9922" s="15" t="str">
        <f t="shared" si="6"/>
        <v>loss</v>
      </c>
    </row>
    <row r="9923" hidden="1">
      <c r="A9923" s="1">
        <v>43458.0</v>
      </c>
      <c r="B9923" s="2" t="s">
        <v>8405</v>
      </c>
      <c r="C9923" s="2">
        <v>4.0</v>
      </c>
      <c r="D9923" s="2" t="s">
        <v>1082</v>
      </c>
      <c r="E9923" s="2" t="s">
        <v>49</v>
      </c>
      <c r="F9923" s="2" t="s">
        <v>153</v>
      </c>
      <c r="G9923" s="2" t="s">
        <v>39</v>
      </c>
      <c r="H9923" s="2" t="s">
        <v>79</v>
      </c>
      <c r="I9923" s="2" t="s">
        <v>2418</v>
      </c>
      <c r="J9923" s="2" t="s">
        <v>614</v>
      </c>
      <c r="K9923" s="2" t="s">
        <v>54</v>
      </c>
      <c r="L9923" s="10">
        <v>43461.0</v>
      </c>
      <c r="M9923" s="2" t="s">
        <v>142</v>
      </c>
      <c r="N9923" s="11">
        <v>0.7</v>
      </c>
      <c r="O9923" s="12">
        <v>-26.0</v>
      </c>
      <c r="P9923" s="13">
        <v>-0.77</v>
      </c>
      <c r="Q9923" s="13">
        <v>34.0</v>
      </c>
      <c r="R9923" s="13">
        <f t="shared" si="1"/>
        <v>113.3333333</v>
      </c>
      <c r="S9923" s="14">
        <f t="shared" si="2"/>
        <v>28.33333333</v>
      </c>
      <c r="T9923" s="14">
        <f t="shared" si="3"/>
        <v>-0.7647058824</v>
      </c>
      <c r="U9923" s="15" t="str">
        <f>vlookup(F9923,'Sub categories'!$A:$C,3,False)</f>
        <v>Binders</v>
      </c>
      <c r="V9923" s="16">
        <f t="shared" si="4"/>
        <v>3</v>
      </c>
      <c r="W9923" s="17">
        <f t="array" ref="W9923">INDEX(shipping_prices!$C$1:$F11150,MATCH(I9923,shipping_prices!$A$1:$A11150,0),MATCH(M9923,shipping_prices!$C$1:$F$1,0))</f>
        <v>15.72</v>
      </c>
      <c r="X9923" s="15" t="str">
        <f t="shared" si="5"/>
        <v>Dean percerKnoxvilleTennessee</v>
      </c>
      <c r="Y9923" s="15" t="str">
        <f t="shared" si="6"/>
        <v>loss</v>
      </c>
    </row>
    <row r="9924">
      <c r="A9924" s="1">
        <v>43458.0</v>
      </c>
      <c r="B9924" s="2" t="s">
        <v>8405</v>
      </c>
      <c r="C9924" s="2">
        <v>7.0</v>
      </c>
      <c r="D9924" s="2" t="s">
        <v>1082</v>
      </c>
      <c r="E9924" s="2" t="s">
        <v>49</v>
      </c>
      <c r="F9924" s="2" t="s">
        <v>3377</v>
      </c>
      <c r="G9924" s="2" t="s">
        <v>45</v>
      </c>
      <c r="H9924" s="2" t="s">
        <v>1035</v>
      </c>
      <c r="I9924" s="2" t="s">
        <v>2418</v>
      </c>
      <c r="J9924" s="2" t="s">
        <v>614</v>
      </c>
      <c r="K9924" s="2" t="s">
        <v>54</v>
      </c>
      <c r="L9924" s="10">
        <v>43461.0</v>
      </c>
      <c r="M9924" s="2" t="s">
        <v>142</v>
      </c>
      <c r="N9924" s="11">
        <v>0.4</v>
      </c>
      <c r="O9924" s="12">
        <v>-1003.0</v>
      </c>
      <c r="P9924" s="13">
        <v>-0.43</v>
      </c>
      <c r="Q9924" s="13">
        <v>2314.0</v>
      </c>
      <c r="R9924" s="13">
        <f t="shared" si="1"/>
        <v>3856.666667</v>
      </c>
      <c r="S9924" s="14">
        <f t="shared" si="2"/>
        <v>550.952381</v>
      </c>
      <c r="T9924" s="14">
        <f t="shared" si="3"/>
        <v>-0.4334485739</v>
      </c>
      <c r="U9924" s="15" t="str">
        <f>vlookup(F9924,'Sub categories'!$A:$C,3,False)</f>
        <v>Tables</v>
      </c>
      <c r="V9924" s="16">
        <f t="shared" si="4"/>
        <v>3</v>
      </c>
      <c r="W9924" s="17">
        <f t="array" ref="W9924">INDEX(shipping_prices!$C$1:$F11151,MATCH(I9924,shipping_prices!$A$1:$A11151,0),MATCH(M9924,shipping_prices!$C$1:$F$1,0))</f>
        <v>15.72</v>
      </c>
      <c r="X9924" s="15" t="str">
        <f t="shared" si="5"/>
        <v>Dean percerKnoxvilleTennessee</v>
      </c>
      <c r="Y9924" s="15" t="str">
        <f t="shared" si="6"/>
        <v>loss</v>
      </c>
    </row>
    <row r="9925" hidden="1">
      <c r="A9925" s="1">
        <v>43458.0</v>
      </c>
      <c r="B9925" s="2" t="s">
        <v>8406</v>
      </c>
      <c r="C9925" s="2">
        <v>2.0</v>
      </c>
      <c r="D9925" s="2" t="s">
        <v>2328</v>
      </c>
      <c r="E9925" s="2" t="s">
        <v>37</v>
      </c>
      <c r="F9925" s="2" t="s">
        <v>4866</v>
      </c>
      <c r="G9925" s="2" t="s">
        <v>39</v>
      </c>
      <c r="H9925" s="2" t="s">
        <v>79</v>
      </c>
      <c r="I9925" s="2" t="s">
        <v>821</v>
      </c>
      <c r="J9925" s="2" t="s">
        <v>822</v>
      </c>
      <c r="K9925" s="2" t="s">
        <v>54</v>
      </c>
      <c r="L9925" s="10">
        <v>43462.0</v>
      </c>
      <c r="M9925" s="2" t="s">
        <v>90</v>
      </c>
      <c r="N9925" s="11">
        <v>0.0</v>
      </c>
      <c r="O9925" s="12">
        <v>21.0</v>
      </c>
      <c r="P9925" s="13">
        <v>0.46</v>
      </c>
      <c r="Q9925" s="13">
        <v>45.0</v>
      </c>
      <c r="R9925" s="13">
        <f t="shared" si="1"/>
        <v>45</v>
      </c>
      <c r="S9925" s="14">
        <f t="shared" si="2"/>
        <v>22.5</v>
      </c>
      <c r="T9925" s="14">
        <f t="shared" si="3"/>
        <v>0.4666666667</v>
      </c>
      <c r="U9925" s="15" t="str">
        <f>vlookup(F9925,'Sub categories'!$A:$C,3,False)</f>
        <v>Paper</v>
      </c>
      <c r="V9925" s="16">
        <f t="shared" si="4"/>
        <v>4</v>
      </c>
      <c r="W9925" s="17">
        <f t="array" ref="W9925">INDEX(shipping_prices!$C$1:$F11152,MATCH(I9925,shipping_prices!$A$1:$A11152,0),MATCH(M9925,shipping_prices!$C$1:$F$1,0))</f>
        <v>9.34</v>
      </c>
      <c r="X9925" s="15" t="str">
        <f t="shared" si="5"/>
        <v>Monica FederleLittle RockArkansas</v>
      </c>
      <c r="Y9925" s="15" t="str">
        <f t="shared" si="6"/>
        <v>Low</v>
      </c>
    </row>
    <row r="9926" hidden="1">
      <c r="A9926" s="1">
        <v>43458.0</v>
      </c>
      <c r="B9926" s="2" t="s">
        <v>8406</v>
      </c>
      <c r="C9926" s="2">
        <v>4.0</v>
      </c>
      <c r="D9926" s="2" t="s">
        <v>2328</v>
      </c>
      <c r="E9926" s="2" t="s">
        <v>37</v>
      </c>
      <c r="F9926" s="2" t="s">
        <v>2365</v>
      </c>
      <c r="G9926" s="2" t="s">
        <v>39</v>
      </c>
      <c r="H9926" s="2" t="s">
        <v>79</v>
      </c>
      <c r="I9926" s="2" t="s">
        <v>821</v>
      </c>
      <c r="J9926" s="2" t="s">
        <v>822</v>
      </c>
      <c r="K9926" s="2" t="s">
        <v>54</v>
      </c>
      <c r="L9926" s="10">
        <v>43462.0</v>
      </c>
      <c r="M9926" s="2" t="s">
        <v>90</v>
      </c>
      <c r="N9926" s="11">
        <v>0.0</v>
      </c>
      <c r="O9926" s="12">
        <v>17.0</v>
      </c>
      <c r="P9926" s="13">
        <v>0.28</v>
      </c>
      <c r="Q9926" s="13">
        <v>62.0</v>
      </c>
      <c r="R9926" s="13">
        <f t="shared" si="1"/>
        <v>62</v>
      </c>
      <c r="S9926" s="14">
        <f t="shared" si="2"/>
        <v>15.5</v>
      </c>
      <c r="T9926" s="14">
        <f t="shared" si="3"/>
        <v>0.2741935484</v>
      </c>
      <c r="U9926" s="15" t="str">
        <f>vlookup(F9926,'Sub categories'!$A:$C,3,False)</f>
        <v>Storage</v>
      </c>
      <c r="V9926" s="16">
        <f t="shared" si="4"/>
        <v>4</v>
      </c>
      <c r="W9926" s="17">
        <f t="array" ref="W9926">INDEX(shipping_prices!$C$1:$F11153,MATCH(I9926,shipping_prices!$A$1:$A11153,0),MATCH(M9926,shipping_prices!$C$1:$F$1,0))</f>
        <v>9.34</v>
      </c>
      <c r="X9926" s="15" t="str">
        <f t="shared" si="5"/>
        <v>Monica FederleLittle RockArkansas</v>
      </c>
      <c r="Y9926" s="15" t="str">
        <f t="shared" si="6"/>
        <v>Low</v>
      </c>
    </row>
    <row r="9927" hidden="1">
      <c r="A9927" s="1">
        <v>43458.0</v>
      </c>
      <c r="B9927" s="2" t="s">
        <v>8406</v>
      </c>
      <c r="C9927" s="2">
        <v>3.0</v>
      </c>
      <c r="D9927" s="2" t="s">
        <v>2328</v>
      </c>
      <c r="E9927" s="2" t="s">
        <v>37</v>
      </c>
      <c r="F9927" s="2" t="s">
        <v>870</v>
      </c>
      <c r="G9927" s="2" t="s">
        <v>39</v>
      </c>
      <c r="H9927" s="2" t="s">
        <v>871</v>
      </c>
      <c r="I9927" s="2" t="s">
        <v>821</v>
      </c>
      <c r="J9927" s="2" t="s">
        <v>822</v>
      </c>
      <c r="K9927" s="2" t="s">
        <v>54</v>
      </c>
      <c r="L9927" s="10">
        <v>43462.0</v>
      </c>
      <c r="M9927" s="2" t="s">
        <v>90</v>
      </c>
      <c r="N9927" s="11">
        <v>0.0</v>
      </c>
      <c r="O9927" s="12">
        <v>86.0</v>
      </c>
      <c r="P9927" s="13">
        <v>0.47</v>
      </c>
      <c r="Q9927" s="13">
        <v>183.0</v>
      </c>
      <c r="R9927" s="13">
        <f t="shared" si="1"/>
        <v>183</v>
      </c>
      <c r="S9927" s="14">
        <f t="shared" si="2"/>
        <v>61</v>
      </c>
      <c r="T9927" s="14">
        <f t="shared" si="3"/>
        <v>0.4699453552</v>
      </c>
      <c r="U9927" s="15" t="str">
        <f>vlookup(F9927,'Sub categories'!$A:$C,3,False)</f>
        <v>Envelopes</v>
      </c>
      <c r="V9927" s="16">
        <f t="shared" si="4"/>
        <v>4</v>
      </c>
      <c r="W9927" s="17">
        <f t="array" ref="W9927">INDEX(shipping_prices!$C$1:$F11154,MATCH(I9927,shipping_prices!$A$1:$A11154,0),MATCH(M9927,shipping_prices!$C$1:$F$1,0))</f>
        <v>9.34</v>
      </c>
      <c r="X9927" s="15" t="str">
        <f t="shared" si="5"/>
        <v>Monica FederleLittle RockArkansas</v>
      </c>
      <c r="Y9927" s="15" t="str">
        <f t="shared" si="6"/>
        <v>High</v>
      </c>
    </row>
    <row r="9928" hidden="1">
      <c r="A9928" s="1">
        <v>43458.0</v>
      </c>
      <c r="B9928" s="2" t="s">
        <v>8406</v>
      </c>
      <c r="C9928" s="2">
        <v>4.0</v>
      </c>
      <c r="D9928" s="2" t="s">
        <v>2328</v>
      </c>
      <c r="E9928" s="2" t="s">
        <v>37</v>
      </c>
      <c r="F9928" s="2" t="s">
        <v>746</v>
      </c>
      <c r="G9928" s="2" t="s">
        <v>39</v>
      </c>
      <c r="H9928" s="2" t="s">
        <v>747</v>
      </c>
      <c r="I9928" s="2" t="s">
        <v>821</v>
      </c>
      <c r="J9928" s="2" t="s">
        <v>822</v>
      </c>
      <c r="K9928" s="2" t="s">
        <v>54</v>
      </c>
      <c r="L9928" s="10">
        <v>43462.0</v>
      </c>
      <c r="M9928" s="2" t="s">
        <v>90</v>
      </c>
      <c r="N9928" s="11">
        <v>0.0</v>
      </c>
      <c r="O9928" s="12">
        <v>15.0</v>
      </c>
      <c r="P9928" s="13">
        <v>0.04</v>
      </c>
      <c r="Q9928" s="13">
        <v>368.0</v>
      </c>
      <c r="R9928" s="13">
        <f t="shared" si="1"/>
        <v>368</v>
      </c>
      <c r="S9928" s="14">
        <f t="shared" si="2"/>
        <v>92</v>
      </c>
      <c r="T9928" s="14">
        <f t="shared" si="3"/>
        <v>0.04076086957</v>
      </c>
      <c r="U9928" s="15" t="str">
        <f>vlookup(F9928,'Sub categories'!$A:$C,3,False)</f>
        <v>Storage</v>
      </c>
      <c r="V9928" s="16">
        <f t="shared" si="4"/>
        <v>4</v>
      </c>
      <c r="W9928" s="17">
        <f t="array" ref="W9928">INDEX(shipping_prices!$C$1:$F11155,MATCH(I9928,shipping_prices!$A$1:$A11155,0),MATCH(M9928,shipping_prices!$C$1:$F$1,0))</f>
        <v>9.34</v>
      </c>
      <c r="X9928" s="15" t="str">
        <f t="shared" si="5"/>
        <v>Monica FederleLittle RockArkansas</v>
      </c>
      <c r="Y9928" s="15" t="str">
        <f t="shared" si="6"/>
        <v>Low</v>
      </c>
    </row>
    <row r="9929" hidden="1">
      <c r="A9929" s="1">
        <v>43459.0</v>
      </c>
      <c r="B9929" s="2" t="s">
        <v>8406</v>
      </c>
      <c r="C9929" s="2">
        <v>3.0</v>
      </c>
      <c r="D9929" s="2" t="s">
        <v>2328</v>
      </c>
      <c r="E9929" s="2" t="s">
        <v>37</v>
      </c>
      <c r="F9929" s="2" t="s">
        <v>4444</v>
      </c>
      <c r="G9929" s="2" t="s">
        <v>29</v>
      </c>
      <c r="H9929" s="2" t="s">
        <v>784</v>
      </c>
      <c r="I9929" s="2" t="s">
        <v>821</v>
      </c>
      <c r="J9929" s="2" t="s">
        <v>822</v>
      </c>
      <c r="K9929" s="2" t="s">
        <v>54</v>
      </c>
      <c r="L9929" s="10">
        <v>43462.0</v>
      </c>
      <c r="M9929" s="2" t="s">
        <v>90</v>
      </c>
      <c r="N9929" s="11">
        <v>0.0</v>
      </c>
      <c r="O9929" s="12">
        <v>148.0</v>
      </c>
      <c r="P9929" s="13">
        <v>0.3</v>
      </c>
      <c r="Q9929" s="13">
        <v>495.0</v>
      </c>
      <c r="R9929" s="13">
        <f t="shared" si="1"/>
        <v>495</v>
      </c>
      <c r="S9929" s="14">
        <f t="shared" si="2"/>
        <v>165</v>
      </c>
      <c r="T9929" s="14">
        <f t="shared" si="3"/>
        <v>0.298989899</v>
      </c>
      <c r="U9929" s="15" t="str">
        <f>vlookup(F9929,'Sub categories'!$A:$C,3,False)</f>
        <v>Phones</v>
      </c>
      <c r="V9929" s="16">
        <f t="shared" si="4"/>
        <v>3</v>
      </c>
      <c r="W9929" s="17">
        <f t="array" ref="W9929">INDEX(shipping_prices!$C$1:$F11156,MATCH(I9929,shipping_prices!$A$1:$A11156,0),MATCH(M9929,shipping_prices!$C$1:$F$1,0))</f>
        <v>9.34</v>
      </c>
      <c r="X9929" s="15" t="str">
        <f t="shared" si="5"/>
        <v>Monica FederleLittle RockArkansas</v>
      </c>
      <c r="Y9929" s="15" t="str">
        <f t="shared" si="6"/>
        <v>High</v>
      </c>
    </row>
    <row r="9930" hidden="1">
      <c r="A9930" s="1">
        <v>43459.0</v>
      </c>
      <c r="B9930" s="2" t="s">
        <v>8407</v>
      </c>
      <c r="C9930" s="2">
        <v>3.0</v>
      </c>
      <c r="D9930" s="2" t="s">
        <v>1840</v>
      </c>
      <c r="E9930" s="2" t="s">
        <v>27</v>
      </c>
      <c r="F9930" s="2" t="s">
        <v>3560</v>
      </c>
      <c r="G9930" s="2" t="s">
        <v>29</v>
      </c>
      <c r="H9930" s="2" t="s">
        <v>79</v>
      </c>
      <c r="I9930" s="2" t="s">
        <v>2263</v>
      </c>
      <c r="J9930" s="2" t="s">
        <v>2121</v>
      </c>
      <c r="K9930" s="2" t="s">
        <v>54</v>
      </c>
      <c r="L9930" s="10">
        <v>43470.0</v>
      </c>
      <c r="M9930" s="2" t="s">
        <v>90</v>
      </c>
      <c r="N9930" s="11">
        <v>0.0</v>
      </c>
      <c r="O9930" s="12">
        <v>8.0</v>
      </c>
      <c r="P9930" s="13">
        <v>0.29</v>
      </c>
      <c r="Q9930" s="13">
        <v>29.0</v>
      </c>
      <c r="R9930" s="13">
        <f t="shared" si="1"/>
        <v>29</v>
      </c>
      <c r="S9930" s="14">
        <f t="shared" si="2"/>
        <v>9.666666667</v>
      </c>
      <c r="T9930" s="14">
        <f t="shared" si="3"/>
        <v>0.275862069</v>
      </c>
      <c r="U9930" s="15" t="str">
        <f>vlookup(F9930,'Sub categories'!$A:$C,3,False)</f>
        <v>Phones</v>
      </c>
      <c r="V9930" s="16">
        <f t="shared" si="4"/>
        <v>11</v>
      </c>
      <c r="W9930" s="17">
        <f t="array" ref="W9930">INDEX(shipping_prices!$C$1:$F11157,MATCH(I9930,shipping_prices!$A$1:$A11157,0),MATCH(M9930,shipping_prices!$C$1:$F$1,0))</f>
        <v>9.41</v>
      </c>
      <c r="X9930" s="15" t="str">
        <f t="shared" si="5"/>
        <v>Lauren LeatherburyLafayetteLouisiana</v>
      </c>
      <c r="Y9930" s="15" t="str">
        <f t="shared" si="6"/>
        <v>Low</v>
      </c>
    </row>
    <row r="9931">
      <c r="A9931" s="1">
        <v>43459.0</v>
      </c>
      <c r="B9931" s="2" t="s">
        <v>8408</v>
      </c>
      <c r="C9931" s="2">
        <v>3.0</v>
      </c>
      <c r="D9931" s="2" t="s">
        <v>2523</v>
      </c>
      <c r="E9931" s="2" t="s">
        <v>27</v>
      </c>
      <c r="F9931" s="2" t="s">
        <v>1538</v>
      </c>
      <c r="G9931" s="2" t="s">
        <v>45</v>
      </c>
      <c r="H9931" s="2" t="s">
        <v>227</v>
      </c>
      <c r="I9931" s="2" t="s">
        <v>169</v>
      </c>
      <c r="J9931" s="2" t="s">
        <v>42</v>
      </c>
      <c r="K9931" s="2" t="s">
        <v>43</v>
      </c>
      <c r="L9931" s="10">
        <v>43465.0</v>
      </c>
      <c r="M9931" s="2" t="s">
        <v>34</v>
      </c>
      <c r="N9931" s="11">
        <v>0.2</v>
      </c>
      <c r="O9931" s="12">
        <v>-21.0</v>
      </c>
      <c r="P9931" s="13">
        <v>-0.11</v>
      </c>
      <c r="Q9931" s="13">
        <v>185.0</v>
      </c>
      <c r="R9931" s="13">
        <f t="shared" si="1"/>
        <v>231.25</v>
      </c>
      <c r="S9931" s="14">
        <f t="shared" si="2"/>
        <v>77.08333333</v>
      </c>
      <c r="T9931" s="14">
        <f t="shared" si="3"/>
        <v>-0.1135135135</v>
      </c>
      <c r="U9931" s="15" t="str">
        <f>vlookup(F9931,'Sub categories'!$A:$C,3,False)</f>
        <v>Chairs</v>
      </c>
      <c r="V9931" s="16">
        <f t="shared" si="4"/>
        <v>6</v>
      </c>
      <c r="W9931" s="17">
        <f t="array" ref="W9931">INDEX(shipping_prices!$C$1:$F11158,MATCH(I9931,shipping_prices!$A$1:$A11158,0),MATCH(M9931,shipping_prices!$C$1:$F$1,0))</f>
        <v>14.86</v>
      </c>
      <c r="X9931" s="15" t="str">
        <f t="shared" si="5"/>
        <v>Erica SmithLos AngelesCalifornia</v>
      </c>
      <c r="Y9931" s="15" t="str">
        <f t="shared" si="6"/>
        <v>loss</v>
      </c>
    </row>
    <row r="9932" hidden="1">
      <c r="A9932" s="1">
        <v>43459.0</v>
      </c>
      <c r="B9932" s="2" t="s">
        <v>8408</v>
      </c>
      <c r="C9932" s="2">
        <v>7.0</v>
      </c>
      <c r="D9932" s="2" t="s">
        <v>2523</v>
      </c>
      <c r="E9932" s="2" t="s">
        <v>27</v>
      </c>
      <c r="F9932" s="2" t="s">
        <v>3535</v>
      </c>
      <c r="G9932" s="2" t="s">
        <v>29</v>
      </c>
      <c r="H9932" s="2" t="s">
        <v>460</v>
      </c>
      <c r="I9932" s="2" t="s">
        <v>169</v>
      </c>
      <c r="J9932" s="2" t="s">
        <v>42</v>
      </c>
      <c r="K9932" s="2" t="s">
        <v>43</v>
      </c>
      <c r="L9932" s="10">
        <v>43465.0</v>
      </c>
      <c r="M9932" s="2" t="s">
        <v>34</v>
      </c>
      <c r="N9932" s="11">
        <v>0.2</v>
      </c>
      <c r="O9932" s="12">
        <v>32.0</v>
      </c>
      <c r="P9932" s="13">
        <v>0.09</v>
      </c>
      <c r="Q9932" s="13">
        <v>370.0</v>
      </c>
      <c r="R9932" s="13">
        <f t="shared" si="1"/>
        <v>462.5</v>
      </c>
      <c r="S9932" s="14">
        <f t="shared" si="2"/>
        <v>66.07142857</v>
      </c>
      <c r="T9932" s="14">
        <f t="shared" si="3"/>
        <v>0.08648648649</v>
      </c>
      <c r="U9932" s="15" t="str">
        <f>vlookup(F9932,'Sub categories'!$A:$C,3,False)</f>
        <v>Phones</v>
      </c>
      <c r="V9932" s="16">
        <f t="shared" si="4"/>
        <v>6</v>
      </c>
      <c r="W9932" s="17">
        <f t="array" ref="W9932">INDEX(shipping_prices!$C$1:$F11159,MATCH(I9932,shipping_prices!$A$1:$A11159,0),MATCH(M9932,shipping_prices!$C$1:$F$1,0))</f>
        <v>14.86</v>
      </c>
      <c r="X9932" s="15" t="str">
        <f t="shared" si="5"/>
        <v>Erica SmithLos AngelesCalifornia</v>
      </c>
      <c r="Y9932" s="15" t="str">
        <f t="shared" si="6"/>
        <v>High</v>
      </c>
    </row>
    <row r="9933" hidden="1">
      <c r="A9933" s="1">
        <v>43459.0</v>
      </c>
      <c r="B9933" s="2" t="s">
        <v>8408</v>
      </c>
      <c r="C9933" s="2">
        <v>7.0</v>
      </c>
      <c r="D9933" s="2" t="s">
        <v>2523</v>
      </c>
      <c r="E9933" s="2" t="s">
        <v>27</v>
      </c>
      <c r="F9933" s="2" t="s">
        <v>1587</v>
      </c>
      <c r="G9933" s="2" t="s">
        <v>39</v>
      </c>
      <c r="H9933" s="2" t="s">
        <v>182</v>
      </c>
      <c r="I9933" s="2" t="s">
        <v>169</v>
      </c>
      <c r="J9933" s="2" t="s">
        <v>42</v>
      </c>
      <c r="K9933" s="2" t="s">
        <v>43</v>
      </c>
      <c r="L9933" s="10">
        <v>43465.0</v>
      </c>
      <c r="M9933" s="2" t="s">
        <v>34</v>
      </c>
      <c r="N9933" s="11">
        <v>0.2</v>
      </c>
      <c r="O9933" s="12">
        <v>884.0</v>
      </c>
      <c r="P9933" s="13">
        <v>0.38</v>
      </c>
      <c r="Q9933" s="13">
        <v>2357.0</v>
      </c>
      <c r="R9933" s="13">
        <f t="shared" si="1"/>
        <v>2946.25</v>
      </c>
      <c r="S9933" s="14">
        <f t="shared" si="2"/>
        <v>420.8928571</v>
      </c>
      <c r="T9933" s="14">
        <f t="shared" si="3"/>
        <v>0.3750530335</v>
      </c>
      <c r="U9933" s="15" t="str">
        <f>vlookup(F9933,'Sub categories'!$A:$C,3,False)</f>
        <v>Binders</v>
      </c>
      <c r="V9933" s="16">
        <f t="shared" si="4"/>
        <v>6</v>
      </c>
      <c r="W9933" s="17">
        <f t="array" ref="W9933">INDEX(shipping_prices!$C$1:$F11160,MATCH(I9933,shipping_prices!$A$1:$A11160,0),MATCH(M9933,shipping_prices!$C$1:$F$1,0))</f>
        <v>14.86</v>
      </c>
      <c r="X9933" s="15" t="str">
        <f t="shared" si="5"/>
        <v>Erica SmithLos AngelesCalifornia</v>
      </c>
      <c r="Y9933" s="15" t="str">
        <f t="shared" si="6"/>
        <v>High</v>
      </c>
    </row>
    <row r="9934" hidden="1">
      <c r="A9934" s="1">
        <v>43459.0</v>
      </c>
      <c r="B9934" s="2" t="s">
        <v>8409</v>
      </c>
      <c r="C9934" s="2">
        <v>5.0</v>
      </c>
      <c r="D9934" s="2" t="s">
        <v>3914</v>
      </c>
      <c r="E9934" s="2" t="s">
        <v>27</v>
      </c>
      <c r="F9934" s="2" t="s">
        <v>2441</v>
      </c>
      <c r="G9934" s="2" t="s">
        <v>39</v>
      </c>
      <c r="H9934" s="2" t="s">
        <v>146</v>
      </c>
      <c r="I9934" s="2" t="s">
        <v>169</v>
      </c>
      <c r="J9934" s="2" t="s">
        <v>42</v>
      </c>
      <c r="K9934" s="2" t="s">
        <v>43</v>
      </c>
      <c r="L9934" s="10">
        <v>43464.0</v>
      </c>
      <c r="M9934" s="2" t="s">
        <v>34</v>
      </c>
      <c r="N9934" s="11">
        <v>0.2</v>
      </c>
      <c r="O9934" s="12">
        <v>7.0</v>
      </c>
      <c r="P9934" s="13">
        <v>0.35</v>
      </c>
      <c r="Q9934" s="13">
        <v>19.0</v>
      </c>
      <c r="R9934" s="13">
        <f t="shared" si="1"/>
        <v>23.75</v>
      </c>
      <c r="S9934" s="14">
        <f t="shared" si="2"/>
        <v>4.75</v>
      </c>
      <c r="T9934" s="14">
        <f t="shared" si="3"/>
        <v>0.3684210526</v>
      </c>
      <c r="U9934" s="15" t="str">
        <f>vlookup(F9934,'Sub categories'!$A:$C,3,False)</f>
        <v>Binders</v>
      </c>
      <c r="V9934" s="16">
        <f t="shared" si="4"/>
        <v>5</v>
      </c>
      <c r="W9934" s="17">
        <f t="array" ref="W9934">INDEX(shipping_prices!$C$1:$F11161,MATCH(I9934,shipping_prices!$A$1:$A11161,0),MATCH(M9934,shipping_prices!$C$1:$F$1,0))</f>
        <v>14.86</v>
      </c>
      <c r="X9934" s="15" t="str">
        <f t="shared" si="5"/>
        <v>Janet LeeLos AngelesCalifornia</v>
      </c>
      <c r="Y9934" s="15" t="str">
        <f t="shared" si="6"/>
        <v>Low</v>
      </c>
    </row>
    <row r="9935">
      <c r="A9935" s="1">
        <v>43459.0</v>
      </c>
      <c r="B9935" s="2" t="s">
        <v>8409</v>
      </c>
      <c r="C9935" s="2">
        <v>2.0</v>
      </c>
      <c r="D9935" s="2" t="s">
        <v>3914</v>
      </c>
      <c r="E9935" s="2" t="s">
        <v>27</v>
      </c>
      <c r="F9935" s="2" t="s">
        <v>131</v>
      </c>
      <c r="G9935" s="2" t="s">
        <v>45</v>
      </c>
      <c r="H9935" s="2" t="s">
        <v>46</v>
      </c>
      <c r="I9935" s="2" t="s">
        <v>169</v>
      </c>
      <c r="J9935" s="2" t="s">
        <v>42</v>
      </c>
      <c r="K9935" s="2" t="s">
        <v>43</v>
      </c>
      <c r="L9935" s="10">
        <v>43464.0</v>
      </c>
      <c r="M9935" s="2" t="s">
        <v>34</v>
      </c>
      <c r="N9935" s="11">
        <v>0.2</v>
      </c>
      <c r="O9935" s="12">
        <v>-3.0</v>
      </c>
      <c r="P9935" s="13">
        <v>-0.01</v>
      </c>
      <c r="Q9935" s="13">
        <v>237.0</v>
      </c>
      <c r="R9935" s="13">
        <f t="shared" si="1"/>
        <v>296.25</v>
      </c>
      <c r="S9935" s="14">
        <f t="shared" si="2"/>
        <v>148.125</v>
      </c>
      <c r="T9935" s="14">
        <f t="shared" si="3"/>
        <v>-0.01265822785</v>
      </c>
      <c r="U9935" s="15" t="str">
        <f>vlookup(F9935,'Sub categories'!$A:$C,3,False)</f>
        <v>Tables</v>
      </c>
      <c r="V9935" s="16">
        <f t="shared" si="4"/>
        <v>5</v>
      </c>
      <c r="W9935" s="17">
        <f t="array" ref="W9935">INDEX(shipping_prices!$C$1:$F11162,MATCH(I9935,shipping_prices!$A$1:$A11162,0),MATCH(M9935,shipping_prices!$C$1:$F$1,0))</f>
        <v>14.86</v>
      </c>
      <c r="X9935" s="15" t="str">
        <f t="shared" si="5"/>
        <v>Janet LeeLos AngelesCalifornia</v>
      </c>
      <c r="Y9935" s="15" t="str">
        <f t="shared" si="6"/>
        <v>loss</v>
      </c>
    </row>
    <row r="9936" hidden="1">
      <c r="A9936" s="1">
        <v>43459.0</v>
      </c>
      <c r="B9936" s="2" t="s">
        <v>8410</v>
      </c>
      <c r="C9936" s="2">
        <v>3.0</v>
      </c>
      <c r="D9936" s="2" t="s">
        <v>5566</v>
      </c>
      <c r="E9936" s="2" t="s">
        <v>49</v>
      </c>
      <c r="F9936" s="2" t="s">
        <v>2643</v>
      </c>
      <c r="G9936" s="2" t="s">
        <v>39</v>
      </c>
      <c r="H9936" s="2" t="s">
        <v>79</v>
      </c>
      <c r="I9936" s="2" t="s">
        <v>8338</v>
      </c>
      <c r="J9936" s="2" t="s">
        <v>42</v>
      </c>
      <c r="K9936" s="2" t="s">
        <v>43</v>
      </c>
      <c r="L9936" s="10">
        <v>43470.0</v>
      </c>
      <c r="M9936" s="2" t="s">
        <v>90</v>
      </c>
      <c r="N9936" s="11">
        <v>0.0</v>
      </c>
      <c r="O9936" s="12">
        <v>0.0</v>
      </c>
      <c r="P9936" s="13">
        <v>0.03</v>
      </c>
      <c r="Q9936" s="13">
        <v>6.0</v>
      </c>
      <c r="R9936" s="13">
        <f t="shared" si="1"/>
        <v>6</v>
      </c>
      <c r="S9936" s="14">
        <f t="shared" si="2"/>
        <v>2</v>
      </c>
      <c r="T9936" s="14">
        <f t="shared" si="3"/>
        <v>0</v>
      </c>
      <c r="U9936" s="15" t="str">
        <f>vlookup(F9936,'Sub categories'!$A:$C,3,False)</f>
        <v>Fasteners</v>
      </c>
      <c r="V9936" s="16">
        <f t="shared" si="4"/>
        <v>11</v>
      </c>
      <c r="W9936" s="17">
        <f t="array" ref="W9936">INDEX(shipping_prices!$C$1:$F11163,MATCH(I9936,shipping_prices!$A$1:$A11163,0),MATCH(M9936,shipping_prices!$C$1:$F$1,0))</f>
        <v>6.16</v>
      </c>
      <c r="X9936" s="15" t="str">
        <f t="shared" si="5"/>
        <v>Nancy LomonacoDanvilleCalifornia</v>
      </c>
      <c r="Y9936" s="15" t="str">
        <f t="shared" si="6"/>
        <v>loss</v>
      </c>
    </row>
    <row r="9937" hidden="1">
      <c r="A9937" s="1">
        <v>43459.0</v>
      </c>
      <c r="B9937" s="2" t="s">
        <v>8410</v>
      </c>
      <c r="C9937" s="2">
        <v>5.0</v>
      </c>
      <c r="D9937" s="2" t="s">
        <v>5566</v>
      </c>
      <c r="E9937" s="2" t="s">
        <v>49</v>
      </c>
      <c r="F9937" s="2" t="s">
        <v>1311</v>
      </c>
      <c r="G9937" s="2" t="s">
        <v>39</v>
      </c>
      <c r="H9937" s="2" t="s">
        <v>79</v>
      </c>
      <c r="I9937" s="2" t="s">
        <v>8338</v>
      </c>
      <c r="J9937" s="2" t="s">
        <v>42</v>
      </c>
      <c r="K9937" s="2" t="s">
        <v>43</v>
      </c>
      <c r="L9937" s="10">
        <v>43470.0</v>
      </c>
      <c r="M9937" s="2" t="s">
        <v>90</v>
      </c>
      <c r="N9937" s="11">
        <v>0.0</v>
      </c>
      <c r="O9937" s="12">
        <v>4.0</v>
      </c>
      <c r="P9937" s="13">
        <v>0.48</v>
      </c>
      <c r="Q9937" s="13">
        <v>9.0</v>
      </c>
      <c r="R9937" s="13">
        <f t="shared" si="1"/>
        <v>9</v>
      </c>
      <c r="S9937" s="14">
        <f t="shared" si="2"/>
        <v>1.8</v>
      </c>
      <c r="T9937" s="14">
        <f t="shared" si="3"/>
        <v>0.4444444444</v>
      </c>
      <c r="U9937" s="15" t="str">
        <f>vlookup(F9937,'Sub categories'!$A:$C,3,False)</f>
        <v>Art</v>
      </c>
      <c r="V9937" s="16">
        <f t="shared" si="4"/>
        <v>11</v>
      </c>
      <c r="W9937" s="17">
        <f t="array" ref="W9937">INDEX(shipping_prices!$C$1:$F11164,MATCH(I9937,shipping_prices!$A$1:$A11164,0),MATCH(M9937,shipping_prices!$C$1:$F$1,0))</f>
        <v>6.16</v>
      </c>
      <c r="X9937" s="15" t="str">
        <f t="shared" si="5"/>
        <v>Nancy LomonacoDanvilleCalifornia</v>
      </c>
      <c r="Y9937" s="15" t="str">
        <f t="shared" si="6"/>
        <v>Low</v>
      </c>
    </row>
    <row r="9938">
      <c r="A9938" s="1">
        <v>43459.0</v>
      </c>
      <c r="B9938" s="2" t="s">
        <v>8410</v>
      </c>
      <c r="C9938" s="2">
        <v>3.0</v>
      </c>
      <c r="D9938" s="2" t="s">
        <v>5566</v>
      </c>
      <c r="E9938" s="2" t="s">
        <v>49</v>
      </c>
      <c r="F9938" s="2" t="s">
        <v>388</v>
      </c>
      <c r="G9938" s="2" t="s">
        <v>45</v>
      </c>
      <c r="H9938" s="2" t="s">
        <v>79</v>
      </c>
      <c r="I9938" s="2" t="s">
        <v>8338</v>
      </c>
      <c r="J9938" s="2" t="s">
        <v>42</v>
      </c>
      <c r="K9938" s="2" t="s">
        <v>43</v>
      </c>
      <c r="L9938" s="10">
        <v>43470.0</v>
      </c>
      <c r="M9938" s="2" t="s">
        <v>90</v>
      </c>
      <c r="N9938" s="11">
        <v>0.0</v>
      </c>
      <c r="O9938" s="12">
        <v>11.0</v>
      </c>
      <c r="P9938" s="13">
        <v>0.42</v>
      </c>
      <c r="Q9938" s="13">
        <v>25.0</v>
      </c>
      <c r="R9938" s="13">
        <f t="shared" si="1"/>
        <v>25</v>
      </c>
      <c r="S9938" s="14">
        <f t="shared" si="2"/>
        <v>8.333333333</v>
      </c>
      <c r="T9938" s="14">
        <f t="shared" si="3"/>
        <v>0.44</v>
      </c>
      <c r="U9938" s="15" t="str">
        <f>vlookup(F9938,'Sub categories'!$A:$C,3,False)</f>
        <v>Furnishings</v>
      </c>
      <c r="V9938" s="16">
        <f t="shared" si="4"/>
        <v>11</v>
      </c>
      <c r="W9938" s="17">
        <f t="array" ref="W9938">INDEX(shipping_prices!$C$1:$F11165,MATCH(I9938,shipping_prices!$A$1:$A11165,0),MATCH(M9938,shipping_prices!$C$1:$F$1,0))</f>
        <v>6.16</v>
      </c>
      <c r="X9938" s="15" t="str">
        <f t="shared" si="5"/>
        <v>Nancy LomonacoDanvilleCalifornia</v>
      </c>
      <c r="Y9938" s="15" t="str">
        <f t="shared" si="6"/>
        <v>Low</v>
      </c>
    </row>
    <row r="9939" hidden="1">
      <c r="A9939" s="1">
        <v>43459.0</v>
      </c>
      <c r="B9939" s="2" t="s">
        <v>8410</v>
      </c>
      <c r="C9939" s="2">
        <v>7.0</v>
      </c>
      <c r="D9939" s="2" t="s">
        <v>5566</v>
      </c>
      <c r="E9939" s="2" t="s">
        <v>49</v>
      </c>
      <c r="F9939" s="2" t="s">
        <v>1968</v>
      </c>
      <c r="G9939" s="2" t="s">
        <v>39</v>
      </c>
      <c r="H9939" s="2" t="s">
        <v>79</v>
      </c>
      <c r="I9939" s="2" t="s">
        <v>8338</v>
      </c>
      <c r="J9939" s="2" t="s">
        <v>42</v>
      </c>
      <c r="K9939" s="2" t="s">
        <v>43</v>
      </c>
      <c r="L9939" s="10">
        <v>43470.0</v>
      </c>
      <c r="M9939" s="2" t="s">
        <v>90</v>
      </c>
      <c r="N9939" s="11">
        <v>0.0</v>
      </c>
      <c r="O9939" s="12">
        <v>38.0</v>
      </c>
      <c r="P9939" s="13">
        <v>0.5</v>
      </c>
      <c r="Q9939" s="13">
        <v>77.0</v>
      </c>
      <c r="R9939" s="13">
        <f t="shared" si="1"/>
        <v>77</v>
      </c>
      <c r="S9939" s="14">
        <f t="shared" si="2"/>
        <v>11</v>
      </c>
      <c r="T9939" s="14">
        <f t="shared" si="3"/>
        <v>0.4935064935</v>
      </c>
      <c r="U9939" s="15" t="str">
        <f>vlookup(F9939,'Sub categories'!$A:$C,3,False)</f>
        <v>Envelopes</v>
      </c>
      <c r="V9939" s="16">
        <f t="shared" si="4"/>
        <v>11</v>
      </c>
      <c r="W9939" s="17">
        <f t="array" ref="W9939">INDEX(shipping_prices!$C$1:$F11166,MATCH(I9939,shipping_prices!$A$1:$A11166,0),MATCH(M9939,shipping_prices!$C$1:$F$1,0))</f>
        <v>6.16</v>
      </c>
      <c r="X9939" s="15" t="str">
        <f t="shared" si="5"/>
        <v>Nancy LomonacoDanvilleCalifornia</v>
      </c>
      <c r="Y9939" s="15" t="str">
        <f t="shared" si="6"/>
        <v>Low</v>
      </c>
    </row>
    <row r="9940" hidden="1">
      <c r="A9940" s="1">
        <v>43459.0</v>
      </c>
      <c r="B9940" s="2" t="s">
        <v>8410</v>
      </c>
      <c r="C9940" s="2">
        <v>7.0</v>
      </c>
      <c r="D9940" s="2" t="s">
        <v>5566</v>
      </c>
      <c r="E9940" s="2" t="s">
        <v>49</v>
      </c>
      <c r="F9940" s="2" t="s">
        <v>221</v>
      </c>
      <c r="G9940" s="2" t="s">
        <v>39</v>
      </c>
      <c r="H9940" s="2" t="s">
        <v>222</v>
      </c>
      <c r="I9940" s="2" t="s">
        <v>8338</v>
      </c>
      <c r="J9940" s="2" t="s">
        <v>42</v>
      </c>
      <c r="K9940" s="2" t="s">
        <v>43</v>
      </c>
      <c r="L9940" s="10">
        <v>43470.0</v>
      </c>
      <c r="M9940" s="2" t="s">
        <v>90</v>
      </c>
      <c r="N9940" s="11">
        <v>0.0</v>
      </c>
      <c r="O9940" s="12">
        <v>23.0</v>
      </c>
      <c r="P9940" s="13">
        <v>0.05</v>
      </c>
      <c r="Q9940" s="13">
        <v>453.0</v>
      </c>
      <c r="R9940" s="13">
        <f t="shared" si="1"/>
        <v>453</v>
      </c>
      <c r="S9940" s="14">
        <f t="shared" si="2"/>
        <v>64.71428571</v>
      </c>
      <c r="T9940" s="14">
        <f t="shared" si="3"/>
        <v>0.05077262693</v>
      </c>
      <c r="U9940" s="15" t="str">
        <f>vlookup(F9940,'Sub categories'!$A:$C,3,False)</f>
        <v>Storage</v>
      </c>
      <c r="V9940" s="16">
        <f t="shared" si="4"/>
        <v>11</v>
      </c>
      <c r="W9940" s="17">
        <f t="array" ref="W9940">INDEX(shipping_prices!$C$1:$F11167,MATCH(I9940,shipping_prices!$A$1:$A11167,0),MATCH(M9940,shipping_prices!$C$1:$F$1,0))</f>
        <v>6.16</v>
      </c>
      <c r="X9940" s="15" t="str">
        <f t="shared" si="5"/>
        <v>Nancy LomonacoDanvilleCalifornia</v>
      </c>
      <c r="Y9940" s="15" t="str">
        <f t="shared" si="6"/>
        <v>High</v>
      </c>
    </row>
    <row r="9941" hidden="1">
      <c r="A9941" s="1">
        <v>43459.0</v>
      </c>
      <c r="B9941" s="2" t="s">
        <v>8410</v>
      </c>
      <c r="C9941" s="2">
        <v>6.0</v>
      </c>
      <c r="D9941" s="2" t="s">
        <v>5566</v>
      </c>
      <c r="E9941" s="2" t="s">
        <v>49</v>
      </c>
      <c r="F9941" s="2" t="s">
        <v>4027</v>
      </c>
      <c r="G9941" s="2" t="s">
        <v>39</v>
      </c>
      <c r="H9941" s="2" t="s">
        <v>182</v>
      </c>
      <c r="I9941" s="2" t="s">
        <v>8338</v>
      </c>
      <c r="J9941" s="2" t="s">
        <v>42</v>
      </c>
      <c r="K9941" s="2" t="s">
        <v>43</v>
      </c>
      <c r="L9941" s="10">
        <v>43470.0</v>
      </c>
      <c r="M9941" s="2" t="s">
        <v>90</v>
      </c>
      <c r="N9941" s="11">
        <v>0.2</v>
      </c>
      <c r="O9941" s="12">
        <v>207.0</v>
      </c>
      <c r="P9941" s="13">
        <v>0.35</v>
      </c>
      <c r="Q9941" s="13">
        <v>590.0</v>
      </c>
      <c r="R9941" s="13">
        <f t="shared" si="1"/>
        <v>737.5</v>
      </c>
      <c r="S9941" s="14">
        <f t="shared" si="2"/>
        <v>122.9166667</v>
      </c>
      <c r="T9941" s="14">
        <f t="shared" si="3"/>
        <v>0.3508474576</v>
      </c>
      <c r="U9941" s="15" t="str">
        <f>vlookup(F9941,'Sub categories'!$A:$C,3,False)</f>
        <v>Binders</v>
      </c>
      <c r="V9941" s="16">
        <f t="shared" si="4"/>
        <v>11</v>
      </c>
      <c r="W9941" s="17">
        <f t="array" ref="W9941">INDEX(shipping_prices!$C$1:$F11168,MATCH(I9941,shipping_prices!$A$1:$A11168,0),MATCH(M9941,shipping_prices!$C$1:$F$1,0))</f>
        <v>6.16</v>
      </c>
      <c r="X9941" s="15" t="str">
        <f t="shared" si="5"/>
        <v>Nancy LomonacoDanvilleCalifornia</v>
      </c>
      <c r="Y9941" s="15" t="str">
        <f t="shared" si="6"/>
        <v>High</v>
      </c>
    </row>
    <row r="9942">
      <c r="A9942" s="1">
        <v>43459.0</v>
      </c>
      <c r="B9942" s="2" t="s">
        <v>8411</v>
      </c>
      <c r="C9942" s="2">
        <v>5.0</v>
      </c>
      <c r="D9942" s="2" t="s">
        <v>982</v>
      </c>
      <c r="E9942" s="2" t="s">
        <v>37</v>
      </c>
      <c r="F9942" s="2" t="s">
        <v>1405</v>
      </c>
      <c r="G9942" s="2" t="s">
        <v>45</v>
      </c>
      <c r="H9942" s="2" t="s">
        <v>288</v>
      </c>
      <c r="I9942" s="2" t="s">
        <v>4533</v>
      </c>
      <c r="J9942" s="2" t="s">
        <v>321</v>
      </c>
      <c r="K9942" s="2" t="s">
        <v>33</v>
      </c>
      <c r="L9942" s="10">
        <v>43470.0</v>
      </c>
      <c r="M9942" s="2" t="s">
        <v>90</v>
      </c>
      <c r="N9942" s="11">
        <v>0.4</v>
      </c>
      <c r="O9942" s="12">
        <v>-70.0</v>
      </c>
      <c r="P9942" s="13">
        <v>-0.07</v>
      </c>
      <c r="Q9942" s="13">
        <v>1048.0</v>
      </c>
      <c r="R9942" s="13">
        <f t="shared" si="1"/>
        <v>1746.666667</v>
      </c>
      <c r="S9942" s="14">
        <f t="shared" si="2"/>
        <v>349.3333333</v>
      </c>
      <c r="T9942" s="14">
        <f t="shared" si="3"/>
        <v>-0.06679389313</v>
      </c>
      <c r="U9942" s="15" t="str">
        <f>vlookup(F9942,'Sub categories'!$A:$C,3,False)</f>
        <v>Tables</v>
      </c>
      <c r="V9942" s="16">
        <f t="shared" si="4"/>
        <v>11</v>
      </c>
      <c r="W9942" s="17">
        <f t="array" ref="W9942">INDEX(shipping_prices!$C$1:$F11169,MATCH(I9942,shipping_prices!$A$1:$A11169,0),MATCH(M9942,shipping_prices!$C$1:$F$1,0))</f>
        <v>4.05</v>
      </c>
      <c r="X9942" s="15" t="str">
        <f t="shared" si="5"/>
        <v>Filia McAdamsDublinOhio</v>
      </c>
      <c r="Y9942" s="15" t="str">
        <f t="shared" si="6"/>
        <v>loss</v>
      </c>
    </row>
    <row r="9943" hidden="1">
      <c r="A9943" s="1">
        <v>43459.0</v>
      </c>
      <c r="B9943" s="2" t="s">
        <v>8412</v>
      </c>
      <c r="C9943" s="2">
        <v>9.0</v>
      </c>
      <c r="D9943" s="2" t="s">
        <v>1203</v>
      </c>
      <c r="E9943" s="2" t="s">
        <v>37</v>
      </c>
      <c r="F9943" s="2" t="s">
        <v>249</v>
      </c>
      <c r="G9943" s="2" t="s">
        <v>39</v>
      </c>
      <c r="H9943" s="2" t="s">
        <v>79</v>
      </c>
      <c r="I9943" s="2" t="s">
        <v>501</v>
      </c>
      <c r="J9943" s="2" t="s">
        <v>321</v>
      </c>
      <c r="K9943" s="2" t="s">
        <v>33</v>
      </c>
      <c r="L9943" s="10">
        <v>43465.0</v>
      </c>
      <c r="M9943" s="2" t="s">
        <v>142</v>
      </c>
      <c r="N9943" s="11">
        <v>0.2</v>
      </c>
      <c r="O9943" s="12">
        <v>7.0</v>
      </c>
      <c r="P9943" s="13">
        <v>0.33</v>
      </c>
      <c r="Q9943" s="13">
        <v>21.0</v>
      </c>
      <c r="R9943" s="13">
        <f t="shared" si="1"/>
        <v>26.25</v>
      </c>
      <c r="S9943" s="14">
        <f t="shared" si="2"/>
        <v>2.916666667</v>
      </c>
      <c r="T9943" s="14">
        <f t="shared" si="3"/>
        <v>0.3333333333</v>
      </c>
      <c r="U9943" s="15" t="str">
        <f>vlookup(F9943,'Sub categories'!$A:$C,3,False)</f>
        <v>Fasteners</v>
      </c>
      <c r="V9943" s="16">
        <f t="shared" si="4"/>
        <v>6</v>
      </c>
      <c r="W9943" s="17">
        <f t="array" ref="W9943">INDEX(shipping_prices!$C$1:$F11170,MATCH(I9943,shipping_prices!$A$1:$A11170,0),MATCH(M9943,shipping_prices!$C$1:$F$1,0))</f>
        <v>17.58</v>
      </c>
      <c r="X9943" s="15" t="str">
        <f t="shared" si="5"/>
        <v>Dorothy WardleColumbusOhio</v>
      </c>
      <c r="Y9943" s="15" t="str">
        <f t="shared" si="6"/>
        <v>Low</v>
      </c>
    </row>
    <row r="9944" hidden="1">
      <c r="A9944" s="1">
        <v>43459.0</v>
      </c>
      <c r="B9944" s="2" t="s">
        <v>8412</v>
      </c>
      <c r="C9944" s="2">
        <v>5.0</v>
      </c>
      <c r="D9944" s="2" t="s">
        <v>1203</v>
      </c>
      <c r="E9944" s="2" t="s">
        <v>37</v>
      </c>
      <c r="F9944" s="2" t="s">
        <v>4479</v>
      </c>
      <c r="G9944" s="2" t="s">
        <v>29</v>
      </c>
      <c r="H9944" s="2" t="s">
        <v>2970</v>
      </c>
      <c r="I9944" s="2" t="s">
        <v>501</v>
      </c>
      <c r="J9944" s="2" t="s">
        <v>321</v>
      </c>
      <c r="K9944" s="2" t="s">
        <v>33</v>
      </c>
      <c r="L9944" s="10">
        <v>43465.0</v>
      </c>
      <c r="M9944" s="2" t="s">
        <v>142</v>
      </c>
      <c r="N9944" s="11">
        <v>0.4</v>
      </c>
      <c r="O9944" s="12">
        <v>-12.0</v>
      </c>
      <c r="P9944" s="13">
        <v>-0.2</v>
      </c>
      <c r="Q9944" s="13">
        <v>60.0</v>
      </c>
      <c r="R9944" s="13">
        <f t="shared" si="1"/>
        <v>100</v>
      </c>
      <c r="S9944" s="14">
        <f t="shared" si="2"/>
        <v>20</v>
      </c>
      <c r="T9944" s="14">
        <f t="shared" si="3"/>
        <v>-0.2</v>
      </c>
      <c r="U9944" s="15" t="str">
        <f>vlookup(F9944,'Sub categories'!$A:$C,3,False)</f>
        <v>Phones</v>
      </c>
      <c r="V9944" s="16">
        <f t="shared" si="4"/>
        <v>6</v>
      </c>
      <c r="W9944" s="17">
        <f t="array" ref="W9944">INDEX(shipping_prices!$C$1:$F11171,MATCH(I9944,shipping_prices!$A$1:$A11171,0),MATCH(M9944,shipping_prices!$C$1:$F$1,0))</f>
        <v>17.58</v>
      </c>
      <c r="X9944" s="15" t="str">
        <f t="shared" si="5"/>
        <v>Dorothy WardleColumbusOhio</v>
      </c>
      <c r="Y9944" s="15" t="str">
        <f t="shared" si="6"/>
        <v>loss</v>
      </c>
    </row>
    <row r="9945" hidden="1">
      <c r="A9945" s="1">
        <v>43459.0</v>
      </c>
      <c r="B9945" s="2" t="s">
        <v>8412</v>
      </c>
      <c r="C9945" s="2">
        <v>2.0</v>
      </c>
      <c r="D9945" s="2" t="s">
        <v>1203</v>
      </c>
      <c r="E9945" s="2" t="s">
        <v>37</v>
      </c>
      <c r="F9945" s="2" t="s">
        <v>1103</v>
      </c>
      <c r="G9945" s="2" t="s">
        <v>39</v>
      </c>
      <c r="H9945" s="2" t="s">
        <v>51</v>
      </c>
      <c r="I9945" s="2" t="s">
        <v>501</v>
      </c>
      <c r="J9945" s="2" t="s">
        <v>321</v>
      </c>
      <c r="K9945" s="2" t="s">
        <v>33</v>
      </c>
      <c r="L9945" s="10">
        <v>43465.0</v>
      </c>
      <c r="M9945" s="2" t="s">
        <v>142</v>
      </c>
      <c r="N9945" s="11">
        <v>0.2</v>
      </c>
      <c r="O9945" s="12">
        <v>29.0</v>
      </c>
      <c r="P9945" s="13">
        <v>0.38</v>
      </c>
      <c r="Q9945" s="13">
        <v>78.0</v>
      </c>
      <c r="R9945" s="13">
        <f t="shared" si="1"/>
        <v>97.5</v>
      </c>
      <c r="S9945" s="14">
        <f t="shared" si="2"/>
        <v>48.75</v>
      </c>
      <c r="T9945" s="14">
        <f t="shared" si="3"/>
        <v>0.3717948718</v>
      </c>
      <c r="U9945" s="15" t="str">
        <f>vlookup(F9945,'Sub categories'!$A:$C,3,False)</f>
        <v>Paper</v>
      </c>
      <c r="V9945" s="16">
        <f t="shared" si="4"/>
        <v>6</v>
      </c>
      <c r="W9945" s="17">
        <f t="array" ref="W9945">INDEX(shipping_prices!$C$1:$F11172,MATCH(I9945,shipping_prices!$A$1:$A11172,0),MATCH(M9945,shipping_prices!$C$1:$F$1,0))</f>
        <v>17.58</v>
      </c>
      <c r="X9945" s="15" t="str">
        <f t="shared" si="5"/>
        <v>Dorothy WardleColumbusOhio</v>
      </c>
      <c r="Y9945" s="15" t="str">
        <f t="shared" si="6"/>
        <v>Low</v>
      </c>
    </row>
    <row r="9946" hidden="1">
      <c r="A9946" s="1">
        <v>43459.0</v>
      </c>
      <c r="B9946" s="2" t="s">
        <v>8413</v>
      </c>
      <c r="C9946" s="2">
        <v>10.0</v>
      </c>
      <c r="D9946" s="2" t="s">
        <v>1306</v>
      </c>
      <c r="E9946" s="2" t="s">
        <v>37</v>
      </c>
      <c r="F9946" s="2" t="s">
        <v>2487</v>
      </c>
      <c r="G9946" s="2" t="s">
        <v>39</v>
      </c>
      <c r="H9946" s="2" t="s">
        <v>1195</v>
      </c>
      <c r="I9946" s="2" t="s">
        <v>88</v>
      </c>
      <c r="J9946" s="2" t="s">
        <v>321</v>
      </c>
      <c r="K9946" s="2" t="s">
        <v>33</v>
      </c>
      <c r="L9946" s="10">
        <v>43467.0</v>
      </c>
      <c r="M9946" s="2" t="s">
        <v>142</v>
      </c>
      <c r="N9946" s="11">
        <v>0.7</v>
      </c>
      <c r="O9946" s="12">
        <v>-7.0</v>
      </c>
      <c r="P9946" s="13">
        <v>-0.67</v>
      </c>
      <c r="Q9946" s="13">
        <v>11.0</v>
      </c>
      <c r="R9946" s="13">
        <f t="shared" si="1"/>
        <v>36.66666667</v>
      </c>
      <c r="S9946" s="14">
        <f t="shared" si="2"/>
        <v>3.666666667</v>
      </c>
      <c r="T9946" s="14">
        <f t="shared" si="3"/>
        <v>-0.6363636364</v>
      </c>
      <c r="U9946" s="15" t="str">
        <f>vlookup(F9946,'Sub categories'!$A:$C,3,False)</f>
        <v>Binders</v>
      </c>
      <c r="V9946" s="16">
        <f t="shared" si="4"/>
        <v>8</v>
      </c>
      <c r="W9946" s="17">
        <f t="array" ref="W9946">INDEX(shipping_prices!$C$1:$F11173,MATCH(I9946,shipping_prices!$A$1:$A11173,0),MATCH(M9946,shipping_prices!$C$1:$F$1,0))</f>
        <v>21.33</v>
      </c>
      <c r="X9946" s="15" t="str">
        <f t="shared" si="5"/>
        <v>Sean BraxtonSpringfieldOhio</v>
      </c>
      <c r="Y9946" s="15" t="str">
        <f t="shared" si="6"/>
        <v>loss</v>
      </c>
    </row>
    <row r="9947" hidden="1">
      <c r="A9947" s="1">
        <v>43459.0</v>
      </c>
      <c r="B9947" s="2" t="s">
        <v>8413</v>
      </c>
      <c r="C9947" s="2">
        <v>4.0</v>
      </c>
      <c r="D9947" s="2" t="s">
        <v>1306</v>
      </c>
      <c r="E9947" s="2" t="s">
        <v>37</v>
      </c>
      <c r="F9947" s="2" t="s">
        <v>397</v>
      </c>
      <c r="G9947" s="2" t="s">
        <v>29</v>
      </c>
      <c r="H9947" s="2" t="s">
        <v>371</v>
      </c>
      <c r="I9947" s="2" t="s">
        <v>88</v>
      </c>
      <c r="J9947" s="2" t="s">
        <v>321</v>
      </c>
      <c r="K9947" s="2" t="s">
        <v>33</v>
      </c>
      <c r="L9947" s="10">
        <v>43467.0</v>
      </c>
      <c r="M9947" s="2" t="s">
        <v>142</v>
      </c>
      <c r="N9947" s="11">
        <v>0.2</v>
      </c>
      <c r="O9947" s="12">
        <v>9.0</v>
      </c>
      <c r="P9947" s="13">
        <v>0.15</v>
      </c>
      <c r="Q9947" s="13">
        <v>61.0</v>
      </c>
      <c r="R9947" s="13">
        <f t="shared" si="1"/>
        <v>76.25</v>
      </c>
      <c r="S9947" s="14">
        <f t="shared" si="2"/>
        <v>19.0625</v>
      </c>
      <c r="T9947" s="14">
        <f t="shared" si="3"/>
        <v>0.1475409836</v>
      </c>
      <c r="U9947" s="15" t="str">
        <f>vlookup(F9947,'Sub categories'!$A:$C,3,False)</f>
        <v>Accessories</v>
      </c>
      <c r="V9947" s="16">
        <f t="shared" si="4"/>
        <v>8</v>
      </c>
      <c r="W9947" s="17">
        <f t="array" ref="W9947">INDEX(shipping_prices!$C$1:$F11174,MATCH(I9947,shipping_prices!$A$1:$A11174,0),MATCH(M9947,shipping_prices!$C$1:$F$1,0))</f>
        <v>21.33</v>
      </c>
      <c r="X9947" s="15" t="str">
        <f t="shared" si="5"/>
        <v>Sean BraxtonSpringfieldOhio</v>
      </c>
      <c r="Y9947" s="15" t="str">
        <f t="shared" si="6"/>
        <v>Low</v>
      </c>
    </row>
    <row r="9948" hidden="1">
      <c r="A9948" s="1">
        <v>43459.0</v>
      </c>
      <c r="B9948" s="2" t="s">
        <v>8413</v>
      </c>
      <c r="C9948" s="2">
        <v>7.0</v>
      </c>
      <c r="D9948" s="2" t="s">
        <v>1306</v>
      </c>
      <c r="E9948" s="2" t="s">
        <v>37</v>
      </c>
      <c r="F9948" s="2" t="s">
        <v>2583</v>
      </c>
      <c r="G9948" s="2" t="s">
        <v>29</v>
      </c>
      <c r="H9948" s="2" t="s">
        <v>173</v>
      </c>
      <c r="I9948" s="2" t="s">
        <v>88</v>
      </c>
      <c r="J9948" s="2" t="s">
        <v>321</v>
      </c>
      <c r="K9948" s="2" t="s">
        <v>33</v>
      </c>
      <c r="L9948" s="10">
        <v>43467.0</v>
      </c>
      <c r="M9948" s="2" t="s">
        <v>142</v>
      </c>
      <c r="N9948" s="11">
        <v>0.7</v>
      </c>
      <c r="O9948" s="12">
        <v>-936.0</v>
      </c>
      <c r="P9948" s="13">
        <v>-1.43</v>
      </c>
      <c r="Q9948" s="13">
        <v>653.0</v>
      </c>
      <c r="R9948" s="13">
        <f t="shared" si="1"/>
        <v>2176.666667</v>
      </c>
      <c r="S9948" s="14">
        <f t="shared" si="2"/>
        <v>310.952381</v>
      </c>
      <c r="T9948" s="14">
        <f t="shared" si="3"/>
        <v>-1.43338438</v>
      </c>
      <c r="U9948" s="15" t="str">
        <f>vlookup(F9948,'Sub categories'!$A:$C,3,False)</f>
        <v>Machines</v>
      </c>
      <c r="V9948" s="16">
        <f t="shared" si="4"/>
        <v>8</v>
      </c>
      <c r="W9948" s="17">
        <f t="array" ref="W9948">INDEX(shipping_prices!$C$1:$F11175,MATCH(I9948,shipping_prices!$A$1:$A11175,0),MATCH(M9948,shipping_prices!$C$1:$F$1,0))</f>
        <v>21.33</v>
      </c>
      <c r="X9948" s="15" t="str">
        <f t="shared" si="5"/>
        <v>Sean BraxtonSpringfieldOhio</v>
      </c>
      <c r="Y9948" s="15" t="str">
        <f t="shared" si="6"/>
        <v>loss</v>
      </c>
    </row>
    <row r="9949" hidden="1">
      <c r="A9949" s="1">
        <v>43459.0</v>
      </c>
      <c r="B9949" s="2" t="s">
        <v>8414</v>
      </c>
      <c r="C9949" s="2">
        <v>2.0</v>
      </c>
      <c r="D9949" s="2" t="s">
        <v>1658</v>
      </c>
      <c r="E9949" s="2" t="s">
        <v>27</v>
      </c>
      <c r="F9949" s="2" t="s">
        <v>6460</v>
      </c>
      <c r="G9949" s="2" t="s">
        <v>39</v>
      </c>
      <c r="H9949" s="2" t="s">
        <v>297</v>
      </c>
      <c r="I9949" s="2" t="s">
        <v>163</v>
      </c>
      <c r="J9949" s="2" t="s">
        <v>164</v>
      </c>
      <c r="K9949" s="2" t="s">
        <v>33</v>
      </c>
      <c r="L9949" s="10">
        <v>43468.0</v>
      </c>
      <c r="M9949" s="2" t="s">
        <v>34</v>
      </c>
      <c r="N9949" s="11">
        <v>0.2</v>
      </c>
      <c r="O9949" s="12">
        <v>1.0</v>
      </c>
      <c r="P9949" s="13">
        <v>0.13</v>
      </c>
      <c r="Q9949" s="13">
        <v>9.0</v>
      </c>
      <c r="R9949" s="13">
        <f t="shared" si="1"/>
        <v>11.25</v>
      </c>
      <c r="S9949" s="14">
        <f t="shared" si="2"/>
        <v>5.625</v>
      </c>
      <c r="T9949" s="14">
        <f t="shared" si="3"/>
        <v>0.1111111111</v>
      </c>
      <c r="U9949" s="15" t="str">
        <f>vlookup(F9949,'Sub categories'!$A:$C,3,False)</f>
        <v>Supplies</v>
      </c>
      <c r="V9949" s="16">
        <f t="shared" si="4"/>
        <v>9</v>
      </c>
      <c r="W9949" s="17">
        <f t="array" ref="W9949">INDEX(shipping_prices!$C$1:$F11176,MATCH(I9949,shipping_prices!$A$1:$A11176,0),MATCH(M9949,shipping_prices!$C$1:$F$1,0))</f>
        <v>7.98</v>
      </c>
      <c r="X9949" s="15" t="str">
        <f t="shared" si="5"/>
        <v>Seth VernonPhiladelphiaPennsylvania</v>
      </c>
      <c r="Y9949" s="15" t="str">
        <f t="shared" si="6"/>
        <v>Low</v>
      </c>
    </row>
    <row r="9950">
      <c r="A9950" s="1">
        <v>43459.0</v>
      </c>
      <c r="B9950" s="2" t="s">
        <v>8414</v>
      </c>
      <c r="C9950" s="2">
        <v>4.0</v>
      </c>
      <c r="D9950" s="2" t="s">
        <v>1658</v>
      </c>
      <c r="E9950" s="2" t="s">
        <v>27</v>
      </c>
      <c r="F9950" s="2" t="s">
        <v>2346</v>
      </c>
      <c r="G9950" s="2" t="s">
        <v>45</v>
      </c>
      <c r="H9950" s="2" t="s">
        <v>79</v>
      </c>
      <c r="I9950" s="2" t="s">
        <v>163</v>
      </c>
      <c r="J9950" s="2" t="s">
        <v>164</v>
      </c>
      <c r="K9950" s="2" t="s">
        <v>33</v>
      </c>
      <c r="L9950" s="10">
        <v>43468.0</v>
      </c>
      <c r="M9950" s="2" t="s">
        <v>34</v>
      </c>
      <c r="N9950" s="11">
        <v>0.3</v>
      </c>
      <c r="O9950" s="12">
        <v>-14.0</v>
      </c>
      <c r="P9950" s="13">
        <v>-0.07</v>
      </c>
      <c r="Q9950" s="13">
        <v>199.0</v>
      </c>
      <c r="R9950" s="13">
        <f t="shared" si="1"/>
        <v>284.2857143</v>
      </c>
      <c r="S9950" s="14">
        <f t="shared" si="2"/>
        <v>71.07142857</v>
      </c>
      <c r="T9950" s="14">
        <f t="shared" si="3"/>
        <v>-0.07035175879</v>
      </c>
      <c r="U9950" s="15" t="str">
        <f>vlookup(F9950,'Sub categories'!$A:$C,3,False)</f>
        <v>Chairs</v>
      </c>
      <c r="V9950" s="16">
        <f t="shared" si="4"/>
        <v>9</v>
      </c>
      <c r="W9950" s="17">
        <f t="array" ref="W9950">INDEX(shipping_prices!$C$1:$F11177,MATCH(I9950,shipping_prices!$A$1:$A11177,0),MATCH(M9950,shipping_prices!$C$1:$F$1,0))</f>
        <v>7.98</v>
      </c>
      <c r="X9950" s="15" t="str">
        <f t="shared" si="5"/>
        <v>Seth VernonPhiladelphiaPennsylvania</v>
      </c>
      <c r="Y9950" s="15" t="str">
        <f t="shared" si="6"/>
        <v>loss</v>
      </c>
    </row>
    <row r="9951" hidden="1">
      <c r="A9951" s="1">
        <v>43459.0</v>
      </c>
      <c r="B9951" s="2" t="s">
        <v>8414</v>
      </c>
      <c r="C9951" s="2">
        <v>5.0</v>
      </c>
      <c r="D9951" s="2" t="s">
        <v>1658</v>
      </c>
      <c r="E9951" s="2" t="s">
        <v>27</v>
      </c>
      <c r="F9951" s="2" t="s">
        <v>3156</v>
      </c>
      <c r="G9951" s="2" t="s">
        <v>29</v>
      </c>
      <c r="H9951" s="2" t="s">
        <v>1854</v>
      </c>
      <c r="I9951" s="2" t="s">
        <v>163</v>
      </c>
      <c r="J9951" s="2" t="s">
        <v>164</v>
      </c>
      <c r="K9951" s="2" t="s">
        <v>33</v>
      </c>
      <c r="L9951" s="10">
        <v>43468.0</v>
      </c>
      <c r="M9951" s="2" t="s">
        <v>34</v>
      </c>
      <c r="N9951" s="11">
        <v>0.4</v>
      </c>
      <c r="O9951" s="12">
        <v>70.0</v>
      </c>
      <c r="P9951" s="13">
        <v>0.12</v>
      </c>
      <c r="Q9951" s="13">
        <v>600.0</v>
      </c>
      <c r="R9951" s="13">
        <f t="shared" si="1"/>
        <v>1000</v>
      </c>
      <c r="S9951" s="14">
        <f t="shared" si="2"/>
        <v>200</v>
      </c>
      <c r="T9951" s="14">
        <f t="shared" si="3"/>
        <v>0.1166666667</v>
      </c>
      <c r="U9951" s="15" t="str">
        <f>vlookup(F9951,'Sub categories'!$A:$C,3,False)</f>
        <v>Copiers</v>
      </c>
      <c r="V9951" s="16">
        <f t="shared" si="4"/>
        <v>9</v>
      </c>
      <c r="W9951" s="17">
        <f t="array" ref="W9951">INDEX(shipping_prices!$C$1:$F11178,MATCH(I9951,shipping_prices!$A$1:$A11178,0),MATCH(M9951,shipping_prices!$C$1:$F$1,0))</f>
        <v>7.98</v>
      </c>
      <c r="X9951" s="15" t="str">
        <f t="shared" si="5"/>
        <v>Seth VernonPhiladelphiaPennsylvania</v>
      </c>
      <c r="Y9951" s="15" t="str">
        <f t="shared" si="6"/>
        <v>High</v>
      </c>
    </row>
    <row r="9952">
      <c r="A9952" s="1">
        <v>43460.0</v>
      </c>
      <c r="B9952" s="2" t="s">
        <v>8415</v>
      </c>
      <c r="C9952" s="2">
        <v>6.0</v>
      </c>
      <c r="D9952" s="2" t="s">
        <v>1933</v>
      </c>
      <c r="E9952" s="2" t="s">
        <v>27</v>
      </c>
      <c r="F9952" s="2" t="s">
        <v>2173</v>
      </c>
      <c r="G9952" s="2" t="s">
        <v>45</v>
      </c>
      <c r="H9952" s="2" t="s">
        <v>227</v>
      </c>
      <c r="I9952" s="2" t="s">
        <v>163</v>
      </c>
      <c r="J9952" s="2" t="s">
        <v>164</v>
      </c>
      <c r="K9952" s="2" t="s">
        <v>33</v>
      </c>
      <c r="L9952" s="10">
        <v>43467.0</v>
      </c>
      <c r="M9952" s="2" t="s">
        <v>142</v>
      </c>
      <c r="N9952" s="11">
        <v>0.3</v>
      </c>
      <c r="O9952" s="12">
        <v>-15.0</v>
      </c>
      <c r="P9952" s="13">
        <v>-0.01</v>
      </c>
      <c r="Q9952" s="13">
        <v>1079.0</v>
      </c>
      <c r="R9952" s="13">
        <f t="shared" si="1"/>
        <v>1541.428571</v>
      </c>
      <c r="S9952" s="14">
        <f t="shared" si="2"/>
        <v>256.9047619</v>
      </c>
      <c r="T9952" s="14">
        <f t="shared" si="3"/>
        <v>-0.01390176089</v>
      </c>
      <c r="U9952" s="15" t="str">
        <f>vlookup(F9952,'Sub categories'!$A:$C,3,False)</f>
        <v>Chairs</v>
      </c>
      <c r="V9952" s="16">
        <f t="shared" si="4"/>
        <v>7</v>
      </c>
      <c r="W9952" s="17">
        <f t="array" ref="W9952">INDEX(shipping_prices!$C$1:$F11179,MATCH(I9952,shipping_prices!$A$1:$A11179,0),MATCH(M9952,shipping_prices!$C$1:$F$1,0))</f>
        <v>20.11</v>
      </c>
      <c r="X9952" s="15" t="str">
        <f t="shared" si="5"/>
        <v>Trudy BrownPhiladelphiaPennsylvania</v>
      </c>
      <c r="Y9952" s="15" t="str">
        <f t="shared" si="6"/>
        <v>loss</v>
      </c>
    </row>
    <row r="9953" hidden="1">
      <c r="A9953" s="1">
        <v>43460.0</v>
      </c>
      <c r="B9953" s="2" t="s">
        <v>8416</v>
      </c>
      <c r="C9953" s="2">
        <v>4.0</v>
      </c>
      <c r="D9953" s="2" t="s">
        <v>994</v>
      </c>
      <c r="E9953" s="2" t="s">
        <v>37</v>
      </c>
      <c r="F9953" s="2" t="s">
        <v>1448</v>
      </c>
      <c r="G9953" s="2" t="s">
        <v>39</v>
      </c>
      <c r="H9953" s="2" t="s">
        <v>146</v>
      </c>
      <c r="I9953" s="2" t="s">
        <v>1534</v>
      </c>
      <c r="J9953" s="2" t="s">
        <v>497</v>
      </c>
      <c r="K9953" s="2" t="s">
        <v>77</v>
      </c>
      <c r="L9953" s="10">
        <v>43472.0</v>
      </c>
      <c r="M9953" s="2" t="s">
        <v>34</v>
      </c>
      <c r="N9953" s="11">
        <v>0.0</v>
      </c>
      <c r="O9953" s="12">
        <v>8.0</v>
      </c>
      <c r="P9953" s="13">
        <v>0.48</v>
      </c>
      <c r="Q9953" s="13">
        <v>18.0</v>
      </c>
      <c r="R9953" s="13">
        <f t="shared" si="1"/>
        <v>18</v>
      </c>
      <c r="S9953" s="14">
        <f t="shared" si="2"/>
        <v>4.5</v>
      </c>
      <c r="T9953" s="14">
        <f t="shared" si="3"/>
        <v>0.4444444444</v>
      </c>
      <c r="U9953" s="15" t="str">
        <f>vlookup(F9953,'Sub categories'!$A:$C,3,False)</f>
        <v>Binders</v>
      </c>
      <c r="V9953" s="16">
        <f t="shared" si="4"/>
        <v>12</v>
      </c>
      <c r="W9953" s="17">
        <f t="array" ref="W9953">INDEX(shipping_prices!$C$1:$F11180,MATCH(I9953,shipping_prices!$A$1:$A11180,0),MATCH(M9953,shipping_prices!$C$1:$F$1,0))</f>
        <v>8.05</v>
      </c>
      <c r="X9953" s="15" t="str">
        <f t="shared" si="5"/>
        <v>Luke SchmidtMilwaukeeWisconsin</v>
      </c>
      <c r="Y9953" s="15" t="str">
        <f t="shared" si="6"/>
        <v>Low</v>
      </c>
    </row>
    <row r="9954" hidden="1">
      <c r="A9954" s="1">
        <v>43460.0</v>
      </c>
      <c r="B9954" s="2" t="s">
        <v>8416</v>
      </c>
      <c r="C9954" s="2">
        <v>6.0</v>
      </c>
      <c r="D9954" s="2" t="s">
        <v>994</v>
      </c>
      <c r="E9954" s="2" t="s">
        <v>37</v>
      </c>
      <c r="F9954" s="2" t="s">
        <v>3175</v>
      </c>
      <c r="G9954" s="2" t="s">
        <v>39</v>
      </c>
      <c r="H9954" s="2" t="s">
        <v>1709</v>
      </c>
      <c r="I9954" s="2" t="s">
        <v>1534</v>
      </c>
      <c r="J9954" s="2" t="s">
        <v>497</v>
      </c>
      <c r="K9954" s="2" t="s">
        <v>77</v>
      </c>
      <c r="L9954" s="10">
        <v>43472.0</v>
      </c>
      <c r="M9954" s="2" t="s">
        <v>34</v>
      </c>
      <c r="N9954" s="11">
        <v>0.0</v>
      </c>
      <c r="O9954" s="12">
        <v>55.0</v>
      </c>
      <c r="P9954" s="13">
        <v>0.35</v>
      </c>
      <c r="Q9954" s="13">
        <v>156.0</v>
      </c>
      <c r="R9954" s="13">
        <f t="shared" si="1"/>
        <v>156</v>
      </c>
      <c r="S9954" s="14">
        <f t="shared" si="2"/>
        <v>26</v>
      </c>
      <c r="T9954" s="14">
        <f t="shared" si="3"/>
        <v>0.3525641026</v>
      </c>
      <c r="U9954" s="15" t="str">
        <f>vlookup(F9954,'Sub categories'!$A:$C,3,False)</f>
        <v>Appliances</v>
      </c>
      <c r="V9954" s="16">
        <f t="shared" si="4"/>
        <v>12</v>
      </c>
      <c r="W9954" s="17">
        <f t="array" ref="W9954">INDEX(shipping_prices!$C$1:$F11181,MATCH(I9954,shipping_prices!$A$1:$A11181,0),MATCH(M9954,shipping_prices!$C$1:$F$1,0))</f>
        <v>8.05</v>
      </c>
      <c r="X9954" s="15" t="str">
        <f t="shared" si="5"/>
        <v>Luke SchmidtMilwaukeeWisconsin</v>
      </c>
      <c r="Y9954" s="15" t="str">
        <f t="shared" si="6"/>
        <v>High</v>
      </c>
    </row>
    <row r="9955" hidden="1">
      <c r="A9955" s="1">
        <v>43460.0</v>
      </c>
      <c r="B9955" s="2" t="s">
        <v>8417</v>
      </c>
      <c r="C9955" s="2">
        <v>9.0</v>
      </c>
      <c r="D9955" s="2" t="s">
        <v>4743</v>
      </c>
      <c r="E9955" s="2" t="s">
        <v>49</v>
      </c>
      <c r="F9955" s="2" t="s">
        <v>969</v>
      </c>
      <c r="G9955" s="2" t="s">
        <v>29</v>
      </c>
      <c r="H9955" s="2" t="s">
        <v>431</v>
      </c>
      <c r="I9955" s="2" t="s">
        <v>31</v>
      </c>
      <c r="J9955" s="2" t="s">
        <v>32</v>
      </c>
      <c r="K9955" s="2" t="s">
        <v>33</v>
      </c>
      <c r="L9955" s="10">
        <v>43462.0</v>
      </c>
      <c r="M9955" s="2" t="s">
        <v>34</v>
      </c>
      <c r="N9955" s="11">
        <v>0.0</v>
      </c>
      <c r="O9955" s="12">
        <v>157.0</v>
      </c>
      <c r="P9955" s="13">
        <v>0.35</v>
      </c>
      <c r="Q9955" s="13">
        <v>450.0</v>
      </c>
      <c r="R9955" s="13">
        <f t="shared" si="1"/>
        <v>450</v>
      </c>
      <c r="S9955" s="14">
        <f t="shared" si="2"/>
        <v>50</v>
      </c>
      <c r="T9955" s="14">
        <f t="shared" si="3"/>
        <v>0.3488888889</v>
      </c>
      <c r="U9955" s="15" t="str">
        <f>vlookup(F9955,'Sub categories'!$A:$C,3,False)</f>
        <v>Accessories</v>
      </c>
      <c r="V9955" s="16">
        <f t="shared" si="4"/>
        <v>2</v>
      </c>
      <c r="W9955" s="17">
        <f t="array" ref="W9955">INDEX(shipping_prices!$C$1:$F11182,MATCH(I9955,shipping_prices!$A$1:$A11182,0),MATCH(M9955,shipping_prices!$C$1:$F$1,0))</f>
        <v>10.09</v>
      </c>
      <c r="X9955" s="15" t="str">
        <f t="shared" si="5"/>
        <v>Craig LeslieNew York CityNew York</v>
      </c>
      <c r="Y9955" s="15" t="str">
        <f t="shared" si="6"/>
        <v>High</v>
      </c>
    </row>
    <row r="9956" hidden="1">
      <c r="A9956" s="1">
        <v>43461.0</v>
      </c>
      <c r="B9956" s="2" t="s">
        <v>8418</v>
      </c>
      <c r="C9956" s="2">
        <v>2.0</v>
      </c>
      <c r="D9956" s="2" t="s">
        <v>7792</v>
      </c>
      <c r="E9956" s="2" t="s">
        <v>27</v>
      </c>
      <c r="F9956" s="2" t="s">
        <v>2198</v>
      </c>
      <c r="G9956" s="2" t="s">
        <v>29</v>
      </c>
      <c r="H9956" s="2" t="s">
        <v>554</v>
      </c>
      <c r="I9956" s="2" t="s">
        <v>52</v>
      </c>
      <c r="J9956" s="2" t="s">
        <v>251</v>
      </c>
      <c r="K9956" s="2" t="s">
        <v>54</v>
      </c>
      <c r="L9956" s="10">
        <v>43463.0</v>
      </c>
      <c r="M9956" s="2" t="s">
        <v>34</v>
      </c>
      <c r="N9956" s="11">
        <v>0.2</v>
      </c>
      <c r="O9956" s="12">
        <v>-3.0</v>
      </c>
      <c r="P9956" s="13">
        <v>-0.11</v>
      </c>
      <c r="Q9956" s="13">
        <v>24.0</v>
      </c>
      <c r="R9956" s="13">
        <f t="shared" si="1"/>
        <v>30</v>
      </c>
      <c r="S9956" s="14">
        <f t="shared" si="2"/>
        <v>15</v>
      </c>
      <c r="T9956" s="14">
        <f t="shared" si="3"/>
        <v>-0.125</v>
      </c>
      <c r="U9956" s="15" t="str">
        <f>vlookup(F9956,'Sub categories'!$A:$C,3,False)</f>
        <v>Accessories</v>
      </c>
      <c r="V9956" s="16">
        <f t="shared" si="4"/>
        <v>2</v>
      </c>
      <c r="W9956" s="17">
        <f t="array" ref="W9956">INDEX(shipping_prices!$C$1:$F11183,MATCH(I9956,shipping_prices!$A$1:$A11183,0),MATCH(M9956,shipping_prices!$C$1:$F$1,0))</f>
        <v>14.61</v>
      </c>
      <c r="X9956" s="15" t="str">
        <f t="shared" si="5"/>
        <v>Michael OakmanJacksonvilleNorth Carolina</v>
      </c>
      <c r="Y9956" s="15" t="str">
        <f t="shared" si="6"/>
        <v>loss</v>
      </c>
    </row>
    <row r="9957" hidden="1">
      <c r="A9957" s="1">
        <v>43461.0</v>
      </c>
      <c r="B9957" s="2" t="s">
        <v>8419</v>
      </c>
      <c r="C9957" s="2">
        <v>5.0</v>
      </c>
      <c r="D9957" s="2" t="s">
        <v>3359</v>
      </c>
      <c r="E9957" s="2" t="s">
        <v>49</v>
      </c>
      <c r="F9957" s="2" t="s">
        <v>826</v>
      </c>
      <c r="G9957" s="2" t="s">
        <v>39</v>
      </c>
      <c r="H9957" s="2" t="s">
        <v>40</v>
      </c>
      <c r="I9957" s="2" t="s">
        <v>320</v>
      </c>
      <c r="J9957" s="2" t="s">
        <v>321</v>
      </c>
      <c r="K9957" s="2" t="s">
        <v>33</v>
      </c>
      <c r="L9957" s="10">
        <v>43471.0</v>
      </c>
      <c r="M9957" s="2" t="s">
        <v>142</v>
      </c>
      <c r="N9957" s="11">
        <v>0.7</v>
      </c>
      <c r="O9957" s="12">
        <v>-6.0</v>
      </c>
      <c r="P9957" s="13">
        <v>-0.73</v>
      </c>
      <c r="Q9957" s="13">
        <v>9.0</v>
      </c>
      <c r="R9957" s="13">
        <f t="shared" si="1"/>
        <v>30</v>
      </c>
      <c r="S9957" s="14">
        <f t="shared" si="2"/>
        <v>6</v>
      </c>
      <c r="T9957" s="14">
        <f t="shared" si="3"/>
        <v>-0.6666666667</v>
      </c>
      <c r="U9957" s="15" t="str">
        <f>vlookup(F9957,'Sub categories'!$A:$C,3,False)</f>
        <v>Binders</v>
      </c>
      <c r="V9957" s="16">
        <f t="shared" si="4"/>
        <v>10</v>
      </c>
      <c r="W9957" s="17">
        <f t="array" ref="W9957">INDEX(shipping_prices!$C$1:$F11184,MATCH(I9957,shipping_prices!$A$1:$A11184,0),MATCH(M9957,shipping_prices!$C$1:$F$1,0))</f>
        <v>21.23</v>
      </c>
      <c r="X9957" s="15" t="str">
        <f t="shared" si="5"/>
        <v>Brad EasonClevelandOhio</v>
      </c>
      <c r="Y9957" s="15" t="str">
        <f t="shared" si="6"/>
        <v>loss</v>
      </c>
    </row>
    <row r="9958" hidden="1">
      <c r="A9958" s="1">
        <v>43462.0</v>
      </c>
      <c r="B9958" s="2" t="s">
        <v>8419</v>
      </c>
      <c r="C9958" s="2">
        <v>3.0</v>
      </c>
      <c r="D9958" s="2" t="s">
        <v>3359</v>
      </c>
      <c r="E9958" s="2" t="s">
        <v>49</v>
      </c>
      <c r="F9958" s="2" t="s">
        <v>5474</v>
      </c>
      <c r="G9958" s="2" t="s">
        <v>29</v>
      </c>
      <c r="H9958" s="2" t="s">
        <v>752</v>
      </c>
      <c r="I9958" s="2" t="s">
        <v>320</v>
      </c>
      <c r="J9958" s="2" t="s">
        <v>321</v>
      </c>
      <c r="K9958" s="2" t="s">
        <v>33</v>
      </c>
      <c r="L9958" s="10">
        <v>43471.0</v>
      </c>
      <c r="M9958" s="2" t="s">
        <v>142</v>
      </c>
      <c r="N9958" s="11">
        <v>0.4</v>
      </c>
      <c r="O9958" s="12">
        <v>-24.0</v>
      </c>
      <c r="P9958" s="13">
        <v>-0.2</v>
      </c>
      <c r="Q9958" s="13">
        <v>122.0</v>
      </c>
      <c r="R9958" s="13">
        <f t="shared" si="1"/>
        <v>203.3333333</v>
      </c>
      <c r="S9958" s="14">
        <f t="shared" si="2"/>
        <v>67.77777778</v>
      </c>
      <c r="T9958" s="14">
        <f t="shared" si="3"/>
        <v>-0.1967213115</v>
      </c>
      <c r="U9958" s="15" t="str">
        <f>vlookup(F9958,'Sub categories'!$A:$C,3,False)</f>
        <v>Phones</v>
      </c>
      <c r="V9958" s="16">
        <f t="shared" si="4"/>
        <v>9</v>
      </c>
      <c r="W9958" s="17">
        <f t="array" ref="W9958">INDEX(shipping_prices!$C$1:$F11185,MATCH(I9958,shipping_prices!$A$1:$A11185,0),MATCH(M9958,shipping_prices!$C$1:$F$1,0))</f>
        <v>21.23</v>
      </c>
      <c r="X9958" s="15" t="str">
        <f t="shared" si="5"/>
        <v>Brad EasonClevelandOhio</v>
      </c>
      <c r="Y9958" s="15" t="str">
        <f t="shared" si="6"/>
        <v>loss</v>
      </c>
    </row>
    <row r="9959" hidden="1">
      <c r="A9959" s="1">
        <v>43462.0</v>
      </c>
      <c r="B9959" s="2" t="s">
        <v>8419</v>
      </c>
      <c r="C9959" s="2">
        <v>4.0</v>
      </c>
      <c r="D9959" s="2" t="s">
        <v>3359</v>
      </c>
      <c r="E9959" s="2" t="s">
        <v>49</v>
      </c>
      <c r="F9959" s="2" t="s">
        <v>1504</v>
      </c>
      <c r="G9959" s="2" t="s">
        <v>39</v>
      </c>
      <c r="H9959" s="2" t="s">
        <v>534</v>
      </c>
      <c r="I9959" s="2" t="s">
        <v>320</v>
      </c>
      <c r="J9959" s="2" t="s">
        <v>321</v>
      </c>
      <c r="K9959" s="2" t="s">
        <v>33</v>
      </c>
      <c r="L9959" s="10">
        <v>43471.0</v>
      </c>
      <c r="M9959" s="2" t="s">
        <v>142</v>
      </c>
      <c r="N9959" s="11">
        <v>0.2</v>
      </c>
      <c r="O9959" s="12">
        <v>-21.0</v>
      </c>
      <c r="P9959" s="13">
        <v>-0.03</v>
      </c>
      <c r="Q9959" s="13">
        <v>849.0</v>
      </c>
      <c r="R9959" s="13">
        <f t="shared" si="1"/>
        <v>1061.25</v>
      </c>
      <c r="S9959" s="14">
        <f t="shared" si="2"/>
        <v>265.3125</v>
      </c>
      <c r="T9959" s="14">
        <f t="shared" si="3"/>
        <v>-0.02473498233</v>
      </c>
      <c r="U9959" s="15" t="str">
        <f>vlookup(F9959,'Sub categories'!$A:$C,3,False)</f>
        <v>Storage</v>
      </c>
      <c r="V9959" s="16">
        <f t="shared" si="4"/>
        <v>9</v>
      </c>
      <c r="W9959" s="17">
        <f t="array" ref="W9959">INDEX(shipping_prices!$C$1:$F11186,MATCH(I9959,shipping_prices!$A$1:$A11186,0),MATCH(M9959,shipping_prices!$C$1:$F$1,0))</f>
        <v>21.23</v>
      </c>
      <c r="X9959" s="15" t="str">
        <f t="shared" si="5"/>
        <v>Brad EasonClevelandOhio</v>
      </c>
      <c r="Y9959" s="15" t="str">
        <f t="shared" si="6"/>
        <v>loss</v>
      </c>
    </row>
    <row r="9960" hidden="1">
      <c r="A9960" s="1">
        <v>43462.0</v>
      </c>
      <c r="B9960" s="2" t="s">
        <v>8420</v>
      </c>
      <c r="C9960" s="2">
        <v>6.0</v>
      </c>
      <c r="D9960" s="2" t="s">
        <v>4908</v>
      </c>
      <c r="E9960" s="2" t="s">
        <v>27</v>
      </c>
      <c r="F9960" s="2" t="s">
        <v>249</v>
      </c>
      <c r="G9960" s="2" t="s">
        <v>39</v>
      </c>
      <c r="H9960" s="2" t="s">
        <v>79</v>
      </c>
      <c r="I9960" s="2" t="s">
        <v>4574</v>
      </c>
      <c r="J9960" s="2" t="s">
        <v>3744</v>
      </c>
      <c r="K9960" s="2" t="s">
        <v>33</v>
      </c>
      <c r="L9960" s="10">
        <v>43466.0</v>
      </c>
      <c r="M9960" s="2" t="s">
        <v>90</v>
      </c>
      <c r="N9960" s="11">
        <v>0.0</v>
      </c>
      <c r="O9960" s="12">
        <v>7.0</v>
      </c>
      <c r="P9960" s="13">
        <v>0.47</v>
      </c>
      <c r="Q9960" s="13">
        <v>15.0</v>
      </c>
      <c r="R9960" s="13">
        <f t="shared" si="1"/>
        <v>15</v>
      </c>
      <c r="S9960" s="14">
        <f t="shared" si="2"/>
        <v>2.5</v>
      </c>
      <c r="T9960" s="14">
        <f t="shared" si="3"/>
        <v>0.4666666667</v>
      </c>
      <c r="U9960" s="15" t="str">
        <f>vlookup(F9960,'Sub categories'!$A:$C,3,False)</f>
        <v>Fasteners</v>
      </c>
      <c r="V9960" s="16">
        <f t="shared" si="4"/>
        <v>4</v>
      </c>
      <c r="W9960" s="17">
        <f t="array" ref="W9960">INDEX(shipping_prices!$C$1:$F11187,MATCH(I9960,shipping_prices!$A$1:$A11187,0),MATCH(M9960,shipping_prices!$C$1:$F$1,0))</f>
        <v>6.99</v>
      </c>
      <c r="X9960" s="15" t="str">
        <f t="shared" si="5"/>
        <v>Vivian MathisNashuaNew Hampshire</v>
      </c>
      <c r="Y9960" s="15" t="str">
        <f t="shared" si="6"/>
        <v>Low</v>
      </c>
    </row>
    <row r="9961" hidden="1">
      <c r="A9961" s="1">
        <v>43462.0</v>
      </c>
      <c r="B9961" s="2" t="s">
        <v>8421</v>
      </c>
      <c r="C9961" s="2">
        <v>9.0</v>
      </c>
      <c r="D9961" s="2" t="s">
        <v>449</v>
      </c>
      <c r="E9961" s="2" t="s">
        <v>37</v>
      </c>
      <c r="F9961" s="2" t="s">
        <v>1221</v>
      </c>
      <c r="G9961" s="2" t="s">
        <v>39</v>
      </c>
      <c r="H9961" s="2" t="s">
        <v>79</v>
      </c>
      <c r="I9961" s="2" t="s">
        <v>52</v>
      </c>
      <c r="J9961" s="2" t="s">
        <v>53</v>
      </c>
      <c r="K9961" s="2" t="s">
        <v>54</v>
      </c>
      <c r="L9961" s="10">
        <v>43465.0</v>
      </c>
      <c r="M9961" s="2" t="s">
        <v>34</v>
      </c>
      <c r="N9961" s="11">
        <v>0.7</v>
      </c>
      <c r="O9961" s="12">
        <v>-48.0</v>
      </c>
      <c r="P9961" s="13">
        <v>-0.7</v>
      </c>
      <c r="Q9961" s="13">
        <v>69.0</v>
      </c>
      <c r="R9961" s="13">
        <f t="shared" si="1"/>
        <v>230</v>
      </c>
      <c r="S9961" s="14">
        <f t="shared" si="2"/>
        <v>25.55555556</v>
      </c>
      <c r="T9961" s="14">
        <f t="shared" si="3"/>
        <v>-0.6956521739</v>
      </c>
      <c r="U9961" s="15" t="str">
        <f>vlookup(F9961,'Sub categories'!$A:$C,3,False)</f>
        <v>Binders</v>
      </c>
      <c r="V9961" s="16">
        <f t="shared" si="4"/>
        <v>3</v>
      </c>
      <c r="W9961" s="17">
        <f t="array" ref="W9961">INDEX(shipping_prices!$C$1:$F11188,MATCH(I9961,shipping_prices!$A$1:$A11188,0),MATCH(M9961,shipping_prices!$C$1:$F$1,0))</f>
        <v>14.61</v>
      </c>
      <c r="X9961" s="15" t="str">
        <f t="shared" si="5"/>
        <v>Cyma KinneyJacksonvilleFlorida</v>
      </c>
      <c r="Y9961" s="15" t="str">
        <f t="shared" si="6"/>
        <v>loss</v>
      </c>
    </row>
    <row r="9962" hidden="1">
      <c r="A9962" s="1">
        <v>43462.0</v>
      </c>
      <c r="B9962" s="2" t="s">
        <v>8422</v>
      </c>
      <c r="C9962" s="2">
        <v>2.0</v>
      </c>
      <c r="D9962" s="2" t="s">
        <v>628</v>
      </c>
      <c r="E9962" s="2" t="s">
        <v>27</v>
      </c>
      <c r="F9962" s="2" t="s">
        <v>3360</v>
      </c>
      <c r="G9962" s="2" t="s">
        <v>39</v>
      </c>
      <c r="H9962" s="2" t="s">
        <v>40</v>
      </c>
      <c r="I9962" s="2" t="s">
        <v>238</v>
      </c>
      <c r="J9962" s="2" t="s">
        <v>239</v>
      </c>
      <c r="K9962" s="2" t="s">
        <v>43</v>
      </c>
      <c r="L9962" s="10">
        <v>43473.0</v>
      </c>
      <c r="M9962" s="2" t="s">
        <v>34</v>
      </c>
      <c r="N9962" s="11">
        <v>0.2</v>
      </c>
      <c r="O9962" s="12">
        <v>3.0</v>
      </c>
      <c r="P9962" s="13">
        <v>0.36</v>
      </c>
      <c r="Q9962" s="13">
        <v>8.0</v>
      </c>
      <c r="R9962" s="13">
        <f t="shared" si="1"/>
        <v>10</v>
      </c>
      <c r="S9962" s="14">
        <f t="shared" si="2"/>
        <v>5</v>
      </c>
      <c r="T9962" s="14">
        <f t="shared" si="3"/>
        <v>0.375</v>
      </c>
      <c r="U9962" s="15" t="str">
        <f>vlookup(F9962,'Sub categories'!$A:$C,3,False)</f>
        <v>Binders</v>
      </c>
      <c r="V9962" s="16">
        <f t="shared" si="4"/>
        <v>11</v>
      </c>
      <c r="W9962" s="17">
        <f t="array" ref="W9962">INDEX(shipping_prices!$C$1:$F11189,MATCH(I9962,shipping_prices!$A$1:$A11189,0),MATCH(M9962,shipping_prices!$C$1:$F$1,0))</f>
        <v>9.59</v>
      </c>
      <c r="X9962" s="15" t="str">
        <f t="shared" si="5"/>
        <v>Rick DustonLas VegasNevada</v>
      </c>
      <c r="Y9962" s="15" t="str">
        <f t="shared" si="6"/>
        <v>Low</v>
      </c>
    </row>
    <row r="9963" hidden="1">
      <c r="A9963" s="1">
        <v>43462.0</v>
      </c>
      <c r="B9963" s="2" t="s">
        <v>8422</v>
      </c>
      <c r="C9963" s="2">
        <v>5.0</v>
      </c>
      <c r="D9963" s="2" t="s">
        <v>628</v>
      </c>
      <c r="E9963" s="2" t="s">
        <v>27</v>
      </c>
      <c r="F9963" s="2" t="s">
        <v>1442</v>
      </c>
      <c r="G9963" s="2" t="s">
        <v>39</v>
      </c>
      <c r="H9963" s="2" t="s">
        <v>526</v>
      </c>
      <c r="I9963" s="2" t="s">
        <v>238</v>
      </c>
      <c r="J9963" s="2" t="s">
        <v>239</v>
      </c>
      <c r="K9963" s="2" t="s">
        <v>43</v>
      </c>
      <c r="L9963" s="10">
        <v>43473.0</v>
      </c>
      <c r="M9963" s="2" t="s">
        <v>34</v>
      </c>
      <c r="N9963" s="11">
        <v>0.0</v>
      </c>
      <c r="O9963" s="12">
        <v>19.0</v>
      </c>
      <c r="P9963" s="13">
        <v>0.29</v>
      </c>
      <c r="Q9963" s="13">
        <v>65.0</v>
      </c>
      <c r="R9963" s="13">
        <f t="shared" si="1"/>
        <v>65</v>
      </c>
      <c r="S9963" s="14">
        <f t="shared" si="2"/>
        <v>13</v>
      </c>
      <c r="T9963" s="14">
        <f t="shared" si="3"/>
        <v>0.2923076923</v>
      </c>
      <c r="U9963" s="15" t="str">
        <f>vlookup(F9963,'Sub categories'!$A:$C,3,False)</f>
        <v>Appliances</v>
      </c>
      <c r="V9963" s="16">
        <f t="shared" si="4"/>
        <v>11</v>
      </c>
      <c r="W9963" s="17">
        <f t="array" ref="W9963">INDEX(shipping_prices!$C$1:$F11190,MATCH(I9963,shipping_prices!$A$1:$A11190,0),MATCH(M9963,shipping_prices!$C$1:$F$1,0))</f>
        <v>9.59</v>
      </c>
      <c r="X9963" s="15" t="str">
        <f t="shared" si="5"/>
        <v>Rick DustonLas VegasNevada</v>
      </c>
      <c r="Y9963" s="15" t="str">
        <f t="shared" si="6"/>
        <v>Low</v>
      </c>
    </row>
    <row r="9964" hidden="1">
      <c r="A9964" s="1">
        <v>43462.0</v>
      </c>
      <c r="B9964" s="2" t="s">
        <v>8422</v>
      </c>
      <c r="C9964" s="2">
        <v>9.0</v>
      </c>
      <c r="D9964" s="2" t="s">
        <v>628</v>
      </c>
      <c r="E9964" s="2" t="s">
        <v>27</v>
      </c>
      <c r="F9964" s="2" t="s">
        <v>3651</v>
      </c>
      <c r="G9964" s="2" t="s">
        <v>29</v>
      </c>
      <c r="H9964" s="2" t="s">
        <v>336</v>
      </c>
      <c r="I9964" s="2" t="s">
        <v>238</v>
      </c>
      <c r="J9964" s="2" t="s">
        <v>239</v>
      </c>
      <c r="K9964" s="2" t="s">
        <v>43</v>
      </c>
      <c r="L9964" s="10">
        <v>43473.0</v>
      </c>
      <c r="M9964" s="2" t="s">
        <v>34</v>
      </c>
      <c r="N9964" s="11">
        <v>0.2</v>
      </c>
      <c r="O9964" s="12">
        <v>70.0</v>
      </c>
      <c r="P9964" s="13">
        <v>0.06</v>
      </c>
      <c r="Q9964" s="13">
        <v>1123.0</v>
      </c>
      <c r="R9964" s="13">
        <f t="shared" si="1"/>
        <v>1403.75</v>
      </c>
      <c r="S9964" s="14">
        <f t="shared" si="2"/>
        <v>155.9722222</v>
      </c>
      <c r="T9964" s="14">
        <f t="shared" si="3"/>
        <v>0.06233303651</v>
      </c>
      <c r="U9964" s="15" t="str">
        <f>vlookup(F9964,'Sub categories'!$A:$C,3,False)</f>
        <v>Phones</v>
      </c>
      <c r="V9964" s="16">
        <f t="shared" si="4"/>
        <v>11</v>
      </c>
      <c r="W9964" s="17">
        <f t="array" ref="W9964">INDEX(shipping_prices!$C$1:$F11191,MATCH(I9964,shipping_prices!$A$1:$A11191,0),MATCH(M9964,shipping_prices!$C$1:$F$1,0))</f>
        <v>9.59</v>
      </c>
      <c r="X9964" s="15" t="str">
        <f t="shared" si="5"/>
        <v>Rick DustonLas VegasNevada</v>
      </c>
      <c r="Y9964" s="15" t="str">
        <f t="shared" si="6"/>
        <v>High</v>
      </c>
    </row>
    <row r="9965">
      <c r="A9965" s="1">
        <v>43462.0</v>
      </c>
      <c r="B9965" s="2" t="s">
        <v>8423</v>
      </c>
      <c r="C9965" s="2">
        <v>3.0</v>
      </c>
      <c r="D9965" s="2" t="s">
        <v>568</v>
      </c>
      <c r="E9965" s="2" t="s">
        <v>37</v>
      </c>
      <c r="F9965" s="2" t="s">
        <v>2688</v>
      </c>
      <c r="G9965" s="2" t="s">
        <v>45</v>
      </c>
      <c r="H9965" s="2" t="s">
        <v>227</v>
      </c>
      <c r="I9965" s="2" t="s">
        <v>169</v>
      </c>
      <c r="J9965" s="2" t="s">
        <v>42</v>
      </c>
      <c r="K9965" s="2" t="s">
        <v>43</v>
      </c>
      <c r="L9965" s="10">
        <v>43469.0</v>
      </c>
      <c r="M9965" s="2" t="s">
        <v>34</v>
      </c>
      <c r="N9965" s="11">
        <v>0.2</v>
      </c>
      <c r="O9965" s="12">
        <v>45.0</v>
      </c>
      <c r="P9965" s="13">
        <v>0.13</v>
      </c>
      <c r="Q9965" s="13">
        <v>362.0</v>
      </c>
      <c r="R9965" s="13">
        <f t="shared" si="1"/>
        <v>452.5</v>
      </c>
      <c r="S9965" s="14">
        <f t="shared" si="2"/>
        <v>150.8333333</v>
      </c>
      <c r="T9965" s="14">
        <f t="shared" si="3"/>
        <v>0.1243093923</v>
      </c>
      <c r="U9965" s="15" t="str">
        <f>vlookup(F9965,'Sub categories'!$A:$C,3,False)</f>
        <v>Chairs</v>
      </c>
      <c r="V9965" s="16">
        <f t="shared" si="4"/>
        <v>7</v>
      </c>
      <c r="W9965" s="17">
        <f t="array" ref="W9965">INDEX(shipping_prices!$C$1:$F11192,MATCH(I9965,shipping_prices!$A$1:$A11192,0),MATCH(M9965,shipping_prices!$C$1:$F$1,0))</f>
        <v>14.86</v>
      </c>
      <c r="X9965" s="15" t="str">
        <f t="shared" si="5"/>
        <v>George ZrebassaLos AngelesCalifornia</v>
      </c>
      <c r="Y9965" s="15" t="str">
        <f t="shared" si="6"/>
        <v>High</v>
      </c>
    </row>
    <row r="9966" hidden="1">
      <c r="A9966" s="1">
        <v>43462.0</v>
      </c>
      <c r="B9966" s="2" t="s">
        <v>8423</v>
      </c>
      <c r="C9966" s="2">
        <v>5.0</v>
      </c>
      <c r="D9966" s="2" t="s">
        <v>568</v>
      </c>
      <c r="E9966" s="2" t="s">
        <v>37</v>
      </c>
      <c r="F9966" s="2" t="s">
        <v>4363</v>
      </c>
      <c r="G9966" s="2" t="s">
        <v>29</v>
      </c>
      <c r="H9966" s="2" t="s">
        <v>220</v>
      </c>
      <c r="I9966" s="2" t="s">
        <v>169</v>
      </c>
      <c r="J9966" s="2" t="s">
        <v>42</v>
      </c>
      <c r="K9966" s="2" t="s">
        <v>43</v>
      </c>
      <c r="L9966" s="10">
        <v>43469.0</v>
      </c>
      <c r="M9966" s="2" t="s">
        <v>34</v>
      </c>
      <c r="N9966" s="11">
        <v>0.0</v>
      </c>
      <c r="O9966" s="12">
        <v>660.0</v>
      </c>
      <c r="P9966" s="13">
        <v>0.4</v>
      </c>
      <c r="Q9966" s="13">
        <v>1650.0</v>
      </c>
      <c r="R9966" s="13">
        <f t="shared" si="1"/>
        <v>1650</v>
      </c>
      <c r="S9966" s="14">
        <f t="shared" si="2"/>
        <v>330</v>
      </c>
      <c r="T9966" s="14">
        <f t="shared" si="3"/>
        <v>0.4</v>
      </c>
      <c r="U9966" s="15" t="str">
        <f>vlookup(F9966,'Sub categories'!$A:$C,3,False)</f>
        <v>Accessories</v>
      </c>
      <c r="V9966" s="16">
        <f t="shared" si="4"/>
        <v>7</v>
      </c>
      <c r="W9966" s="17">
        <f t="array" ref="W9966">INDEX(shipping_prices!$C$1:$F11193,MATCH(I9966,shipping_prices!$A$1:$A11193,0),MATCH(M9966,shipping_prices!$C$1:$F$1,0))</f>
        <v>14.86</v>
      </c>
      <c r="X9966" s="15" t="str">
        <f t="shared" si="5"/>
        <v>George ZrebassaLos AngelesCalifornia</v>
      </c>
      <c r="Y9966" s="15" t="str">
        <f t="shared" si="6"/>
        <v>High</v>
      </c>
    </row>
    <row r="9967" hidden="1">
      <c r="A9967" s="1">
        <v>43462.0</v>
      </c>
      <c r="B9967" s="2" t="s">
        <v>8424</v>
      </c>
      <c r="C9967" s="2">
        <v>5.0</v>
      </c>
      <c r="D9967" s="2" t="s">
        <v>1540</v>
      </c>
      <c r="E9967" s="2" t="s">
        <v>37</v>
      </c>
      <c r="F9967" s="2" t="s">
        <v>395</v>
      </c>
      <c r="G9967" s="2" t="s">
        <v>39</v>
      </c>
      <c r="H9967" s="2" t="s">
        <v>51</v>
      </c>
      <c r="I9967" s="2" t="s">
        <v>88</v>
      </c>
      <c r="J9967" s="2" t="s">
        <v>796</v>
      </c>
      <c r="K9967" s="2" t="s">
        <v>77</v>
      </c>
      <c r="L9967" s="10">
        <v>43465.0</v>
      </c>
      <c r="M9967" s="2" t="s">
        <v>90</v>
      </c>
      <c r="N9967" s="11">
        <v>0.0</v>
      </c>
      <c r="O9967" s="12">
        <v>16.0</v>
      </c>
      <c r="P9967" s="13">
        <v>0.48</v>
      </c>
      <c r="Q9967" s="13">
        <v>32.0</v>
      </c>
      <c r="R9967" s="13">
        <f t="shared" si="1"/>
        <v>32</v>
      </c>
      <c r="S9967" s="14">
        <f t="shared" si="2"/>
        <v>6.4</v>
      </c>
      <c r="T9967" s="14">
        <f t="shared" si="3"/>
        <v>0.5</v>
      </c>
      <c r="U9967" s="15" t="str">
        <f>vlookup(F9967,'Sub categories'!$A:$C,3,False)</f>
        <v>Paper</v>
      </c>
      <c r="V9967" s="16">
        <f t="shared" si="4"/>
        <v>3</v>
      </c>
      <c r="W9967" s="17">
        <f t="array" ref="W9967">INDEX(shipping_prices!$C$1:$F11194,MATCH(I9967,shipping_prices!$A$1:$A11194,0),MATCH(M9967,shipping_prices!$C$1:$F$1,0))</f>
        <v>8.55</v>
      </c>
      <c r="X9967" s="15" t="str">
        <f t="shared" si="5"/>
        <v>Cathy PrescottSpringfieldMissouri</v>
      </c>
      <c r="Y9967" s="15" t="str">
        <f t="shared" si="6"/>
        <v>Low</v>
      </c>
    </row>
    <row r="9968" hidden="1">
      <c r="A9968" s="1">
        <v>43462.0</v>
      </c>
      <c r="B9968" s="2" t="s">
        <v>8424</v>
      </c>
      <c r="C9968" s="2">
        <v>6.0</v>
      </c>
      <c r="D9968" s="2" t="s">
        <v>1540</v>
      </c>
      <c r="E9968" s="2" t="s">
        <v>37</v>
      </c>
      <c r="F9968" s="2" t="s">
        <v>661</v>
      </c>
      <c r="G9968" s="2" t="s">
        <v>39</v>
      </c>
      <c r="H9968" s="2" t="s">
        <v>100</v>
      </c>
      <c r="I9968" s="2" t="s">
        <v>88</v>
      </c>
      <c r="J9968" s="2" t="s">
        <v>796</v>
      </c>
      <c r="K9968" s="2" t="s">
        <v>77</v>
      </c>
      <c r="L9968" s="10">
        <v>43465.0</v>
      </c>
      <c r="M9968" s="2" t="s">
        <v>90</v>
      </c>
      <c r="N9968" s="11">
        <v>0.0</v>
      </c>
      <c r="O9968" s="12">
        <v>55.0</v>
      </c>
      <c r="P9968" s="13">
        <v>0.26</v>
      </c>
      <c r="Q9968" s="13">
        <v>210.0</v>
      </c>
      <c r="R9968" s="13">
        <f t="shared" si="1"/>
        <v>210</v>
      </c>
      <c r="S9968" s="14">
        <f t="shared" si="2"/>
        <v>35</v>
      </c>
      <c r="T9968" s="14">
        <f t="shared" si="3"/>
        <v>0.2619047619</v>
      </c>
      <c r="U9968" s="15" t="str">
        <f>vlookup(F9968,'Sub categories'!$A:$C,3,False)</f>
        <v>Art</v>
      </c>
      <c r="V9968" s="16">
        <f t="shared" si="4"/>
        <v>3</v>
      </c>
      <c r="W9968" s="17">
        <f t="array" ref="W9968">INDEX(shipping_prices!$C$1:$F11195,MATCH(I9968,shipping_prices!$A$1:$A11195,0),MATCH(M9968,shipping_prices!$C$1:$F$1,0))</f>
        <v>8.55</v>
      </c>
      <c r="X9968" s="15" t="str">
        <f t="shared" si="5"/>
        <v>Cathy PrescottSpringfieldMissouri</v>
      </c>
      <c r="Y9968" s="15" t="str">
        <f t="shared" si="6"/>
        <v>High</v>
      </c>
    </row>
    <row r="9969">
      <c r="A9969" s="1">
        <v>43462.0</v>
      </c>
      <c r="B9969" s="2" t="s">
        <v>8424</v>
      </c>
      <c r="C9969" s="2">
        <v>3.0</v>
      </c>
      <c r="D9969" s="2" t="s">
        <v>1540</v>
      </c>
      <c r="E9969" s="2" t="s">
        <v>37</v>
      </c>
      <c r="F9969" s="2" t="s">
        <v>2804</v>
      </c>
      <c r="G9969" s="2" t="s">
        <v>45</v>
      </c>
      <c r="H9969" s="2" t="s">
        <v>46</v>
      </c>
      <c r="I9969" s="2" t="s">
        <v>88</v>
      </c>
      <c r="J9969" s="2" t="s">
        <v>796</v>
      </c>
      <c r="K9969" s="2" t="s">
        <v>77</v>
      </c>
      <c r="L9969" s="10">
        <v>43465.0</v>
      </c>
      <c r="M9969" s="2" t="s">
        <v>90</v>
      </c>
      <c r="N9969" s="11">
        <v>0.0</v>
      </c>
      <c r="O9969" s="12">
        <v>53.0</v>
      </c>
      <c r="P9969" s="13">
        <v>0.25</v>
      </c>
      <c r="Q9969" s="13">
        <v>213.0</v>
      </c>
      <c r="R9969" s="13">
        <f t="shared" si="1"/>
        <v>213</v>
      </c>
      <c r="S9969" s="14">
        <f t="shared" si="2"/>
        <v>71</v>
      </c>
      <c r="T9969" s="14">
        <f t="shared" si="3"/>
        <v>0.2488262911</v>
      </c>
      <c r="U9969" s="15" t="str">
        <f>vlookup(F9969,'Sub categories'!$A:$C,3,False)</f>
        <v>Bookcases</v>
      </c>
      <c r="V9969" s="16">
        <f t="shared" si="4"/>
        <v>3</v>
      </c>
      <c r="W9969" s="17">
        <f t="array" ref="W9969">INDEX(shipping_prices!$C$1:$F11196,MATCH(I9969,shipping_prices!$A$1:$A11196,0),MATCH(M9969,shipping_prices!$C$1:$F$1,0))</f>
        <v>8.55</v>
      </c>
      <c r="X9969" s="15" t="str">
        <f t="shared" si="5"/>
        <v>Cathy PrescottSpringfieldMissouri</v>
      </c>
      <c r="Y9969" s="15" t="str">
        <f t="shared" si="6"/>
        <v>High</v>
      </c>
    </row>
    <row r="9970" hidden="1">
      <c r="A9970" s="1">
        <v>43462.0</v>
      </c>
      <c r="B9970" s="2" t="s">
        <v>8424</v>
      </c>
      <c r="C9970" s="2">
        <v>5.0</v>
      </c>
      <c r="D9970" s="2" t="s">
        <v>1540</v>
      </c>
      <c r="E9970" s="2" t="s">
        <v>37</v>
      </c>
      <c r="F9970" s="2" t="s">
        <v>270</v>
      </c>
      <c r="G9970" s="2" t="s">
        <v>39</v>
      </c>
      <c r="H9970" s="2" t="s">
        <v>271</v>
      </c>
      <c r="I9970" s="2" t="s">
        <v>88</v>
      </c>
      <c r="J9970" s="2" t="s">
        <v>796</v>
      </c>
      <c r="K9970" s="2" t="s">
        <v>77</v>
      </c>
      <c r="L9970" s="10">
        <v>43465.0</v>
      </c>
      <c r="M9970" s="2" t="s">
        <v>90</v>
      </c>
      <c r="N9970" s="11">
        <v>0.0</v>
      </c>
      <c r="O9970" s="12">
        <v>83.0</v>
      </c>
      <c r="P9970" s="13">
        <v>0.02</v>
      </c>
      <c r="Q9970" s="13">
        <v>4164.0</v>
      </c>
      <c r="R9970" s="13">
        <f t="shared" si="1"/>
        <v>4164</v>
      </c>
      <c r="S9970" s="14">
        <f t="shared" si="2"/>
        <v>832.8</v>
      </c>
      <c r="T9970" s="14">
        <f t="shared" si="3"/>
        <v>0.01993275696</v>
      </c>
      <c r="U9970" s="15" t="str">
        <f>vlookup(F9970,'Sub categories'!$A:$C,3,False)</f>
        <v>Supplies</v>
      </c>
      <c r="V9970" s="16">
        <f t="shared" si="4"/>
        <v>3</v>
      </c>
      <c r="W9970" s="17">
        <f t="array" ref="W9970">INDEX(shipping_prices!$C$1:$F11197,MATCH(I9970,shipping_prices!$A$1:$A11197,0),MATCH(M9970,shipping_prices!$C$1:$F$1,0))</f>
        <v>8.55</v>
      </c>
      <c r="X9970" s="15" t="str">
        <f t="shared" si="5"/>
        <v>Cathy PrescottSpringfieldMissouri</v>
      </c>
      <c r="Y9970" s="15" t="str">
        <f t="shared" si="6"/>
        <v>High</v>
      </c>
    </row>
    <row r="9971">
      <c r="A9971" s="1">
        <v>43462.0</v>
      </c>
      <c r="B9971" s="2" t="s">
        <v>8425</v>
      </c>
      <c r="C9971" s="2">
        <v>4.0</v>
      </c>
      <c r="D9971" s="2" t="s">
        <v>3935</v>
      </c>
      <c r="E9971" s="2" t="s">
        <v>27</v>
      </c>
      <c r="F9971" s="2" t="s">
        <v>1538</v>
      </c>
      <c r="G9971" s="2" t="s">
        <v>45</v>
      </c>
      <c r="H9971" s="2" t="s">
        <v>227</v>
      </c>
      <c r="I9971" s="2" t="s">
        <v>163</v>
      </c>
      <c r="J9971" s="2" t="s">
        <v>164</v>
      </c>
      <c r="K9971" s="2" t="s">
        <v>33</v>
      </c>
      <c r="L9971" s="10">
        <v>43463.0</v>
      </c>
      <c r="M9971" s="2" t="s">
        <v>34</v>
      </c>
      <c r="N9971" s="11">
        <v>0.3</v>
      </c>
      <c r="O9971" s="12">
        <v>-59.0</v>
      </c>
      <c r="P9971" s="13">
        <v>-0.27</v>
      </c>
      <c r="Q9971" s="13">
        <v>216.0</v>
      </c>
      <c r="R9971" s="13">
        <f t="shared" si="1"/>
        <v>308.5714286</v>
      </c>
      <c r="S9971" s="14">
        <f t="shared" si="2"/>
        <v>77.14285714</v>
      </c>
      <c r="T9971" s="14">
        <f t="shared" si="3"/>
        <v>-0.2731481481</v>
      </c>
      <c r="U9971" s="15" t="str">
        <f>vlookup(F9971,'Sub categories'!$A:$C,3,False)</f>
        <v>Chairs</v>
      </c>
      <c r="V9971" s="16">
        <f t="shared" si="4"/>
        <v>1</v>
      </c>
      <c r="W9971" s="17">
        <f t="array" ref="W9971">INDEX(shipping_prices!$C$1:$F11198,MATCH(I9971,shipping_prices!$A$1:$A11198,0),MATCH(M9971,shipping_prices!$C$1:$F$1,0))</f>
        <v>7.98</v>
      </c>
      <c r="X9971" s="15" t="str">
        <f t="shared" si="5"/>
        <v>Emily GradyPhiladelphiaPennsylvania</v>
      </c>
      <c r="Y9971" s="15" t="str">
        <f t="shared" si="6"/>
        <v>loss</v>
      </c>
    </row>
    <row r="9972" hidden="1">
      <c r="A9972" s="1">
        <v>43462.0</v>
      </c>
      <c r="B9972" s="2" t="s">
        <v>8426</v>
      </c>
      <c r="C9972" s="2">
        <v>2.0</v>
      </c>
      <c r="D9972" s="2" t="s">
        <v>779</v>
      </c>
      <c r="E9972" s="2" t="s">
        <v>27</v>
      </c>
      <c r="F9972" s="2" t="s">
        <v>670</v>
      </c>
      <c r="G9972" s="2" t="s">
        <v>39</v>
      </c>
      <c r="H9972" s="2" t="s">
        <v>193</v>
      </c>
      <c r="I9972" s="2" t="s">
        <v>217</v>
      </c>
      <c r="J9972" s="2" t="s">
        <v>218</v>
      </c>
      <c r="K9972" s="2" t="s">
        <v>54</v>
      </c>
      <c r="L9972" s="10">
        <v>43466.0</v>
      </c>
      <c r="M9972" s="2" t="s">
        <v>90</v>
      </c>
      <c r="N9972" s="11">
        <v>0.0</v>
      </c>
      <c r="O9972" s="12">
        <v>3.0</v>
      </c>
      <c r="P9972" s="13">
        <v>0.46</v>
      </c>
      <c r="Q9972" s="13">
        <v>6.0</v>
      </c>
      <c r="R9972" s="13">
        <f t="shared" si="1"/>
        <v>6</v>
      </c>
      <c r="S9972" s="14">
        <f t="shared" si="2"/>
        <v>3</v>
      </c>
      <c r="T9972" s="14">
        <f t="shared" si="3"/>
        <v>0.5</v>
      </c>
      <c r="U9972" s="15" t="str">
        <f>vlookup(F9972,'Sub categories'!$A:$C,3,False)</f>
        <v>Labels</v>
      </c>
      <c r="V9972" s="16">
        <f t="shared" si="4"/>
        <v>4</v>
      </c>
      <c r="W9972" s="17">
        <f t="array" ref="W9972">INDEX(shipping_prices!$C$1:$F11199,MATCH(I9972,shipping_prices!$A$1:$A11199,0),MATCH(M9972,shipping_prices!$C$1:$F$1,0))</f>
        <v>0.97</v>
      </c>
      <c r="X9972" s="15" t="str">
        <f t="shared" si="5"/>
        <v>John LeeRichmondKentucky</v>
      </c>
      <c r="Y9972" s="15" t="str">
        <f t="shared" si="6"/>
        <v>Low</v>
      </c>
    </row>
    <row r="9973" hidden="1">
      <c r="A9973" s="1">
        <v>43462.0</v>
      </c>
      <c r="B9973" s="2" t="s">
        <v>8426</v>
      </c>
      <c r="C9973" s="2">
        <v>1.0</v>
      </c>
      <c r="D9973" s="2" t="s">
        <v>779</v>
      </c>
      <c r="E9973" s="2" t="s">
        <v>27</v>
      </c>
      <c r="F9973" s="2" t="s">
        <v>378</v>
      </c>
      <c r="G9973" s="2" t="s">
        <v>39</v>
      </c>
      <c r="H9973" s="2" t="s">
        <v>130</v>
      </c>
      <c r="I9973" s="2" t="s">
        <v>217</v>
      </c>
      <c r="J9973" s="2" t="s">
        <v>218</v>
      </c>
      <c r="K9973" s="2" t="s">
        <v>54</v>
      </c>
      <c r="L9973" s="10">
        <v>43466.0</v>
      </c>
      <c r="M9973" s="2" t="s">
        <v>90</v>
      </c>
      <c r="N9973" s="11">
        <v>0.0</v>
      </c>
      <c r="O9973" s="12">
        <v>1.0</v>
      </c>
      <c r="P9973" s="13">
        <v>0.04</v>
      </c>
      <c r="Q9973" s="13">
        <v>15.0</v>
      </c>
      <c r="R9973" s="13">
        <f t="shared" si="1"/>
        <v>15</v>
      </c>
      <c r="S9973" s="14">
        <f t="shared" si="2"/>
        <v>15</v>
      </c>
      <c r="T9973" s="14">
        <f t="shared" si="3"/>
        <v>0.06666666667</v>
      </c>
      <c r="U9973" s="15" t="str">
        <f>vlookup(F9973,'Sub categories'!$A:$C,3,False)</f>
        <v>Storage</v>
      </c>
      <c r="V9973" s="16">
        <f t="shared" si="4"/>
        <v>4</v>
      </c>
      <c r="W9973" s="17">
        <f t="array" ref="W9973">INDEX(shipping_prices!$C$1:$F11200,MATCH(I9973,shipping_prices!$A$1:$A11200,0),MATCH(M9973,shipping_prices!$C$1:$F$1,0))</f>
        <v>0.97</v>
      </c>
      <c r="X9973" s="15" t="str">
        <f t="shared" si="5"/>
        <v>John LeeRichmondKentucky</v>
      </c>
      <c r="Y9973" s="15" t="str">
        <f t="shared" si="6"/>
        <v>Low</v>
      </c>
    </row>
    <row r="9974" hidden="1">
      <c r="A9974" s="1">
        <v>43462.0</v>
      </c>
      <c r="B9974" s="2" t="s">
        <v>8426</v>
      </c>
      <c r="C9974" s="2">
        <v>4.0</v>
      </c>
      <c r="D9974" s="2" t="s">
        <v>779</v>
      </c>
      <c r="E9974" s="2" t="s">
        <v>27</v>
      </c>
      <c r="F9974" s="2" t="s">
        <v>2192</v>
      </c>
      <c r="G9974" s="2" t="s">
        <v>39</v>
      </c>
      <c r="H9974" s="2" t="s">
        <v>193</v>
      </c>
      <c r="I9974" s="2" t="s">
        <v>217</v>
      </c>
      <c r="J9974" s="2" t="s">
        <v>218</v>
      </c>
      <c r="K9974" s="2" t="s">
        <v>54</v>
      </c>
      <c r="L9974" s="10">
        <v>43466.0</v>
      </c>
      <c r="M9974" s="2" t="s">
        <v>90</v>
      </c>
      <c r="N9974" s="11">
        <v>0.0</v>
      </c>
      <c r="O9974" s="12">
        <v>7.0</v>
      </c>
      <c r="P9974" s="13">
        <v>0.47</v>
      </c>
      <c r="Q9974" s="13">
        <v>16.0</v>
      </c>
      <c r="R9974" s="13">
        <f t="shared" si="1"/>
        <v>16</v>
      </c>
      <c r="S9974" s="14">
        <f t="shared" si="2"/>
        <v>4</v>
      </c>
      <c r="T9974" s="14">
        <f t="shared" si="3"/>
        <v>0.4375</v>
      </c>
      <c r="U9974" s="15" t="str">
        <f>vlookup(F9974,'Sub categories'!$A:$C,3,False)</f>
        <v>Binders</v>
      </c>
      <c r="V9974" s="16">
        <f t="shared" si="4"/>
        <v>4</v>
      </c>
      <c r="W9974" s="17">
        <f t="array" ref="W9974">INDEX(shipping_prices!$C$1:$F11201,MATCH(I9974,shipping_prices!$A$1:$A11201,0),MATCH(M9974,shipping_prices!$C$1:$F$1,0))</f>
        <v>0.97</v>
      </c>
      <c r="X9974" s="15" t="str">
        <f t="shared" si="5"/>
        <v>John LeeRichmondKentucky</v>
      </c>
      <c r="Y9974" s="15" t="str">
        <f t="shared" si="6"/>
        <v>Low</v>
      </c>
      <c r="AA9974" s="15">
        <f>COUNTIF(Y9974:Y9995,loss)</f>
        <v>0</v>
      </c>
    </row>
    <row r="9975" hidden="1">
      <c r="A9975" s="1">
        <v>43462.0</v>
      </c>
      <c r="B9975" s="2" t="s">
        <v>8426</v>
      </c>
      <c r="C9975" s="2">
        <v>2.0</v>
      </c>
      <c r="D9975" s="2" t="s">
        <v>779</v>
      </c>
      <c r="E9975" s="2" t="s">
        <v>27</v>
      </c>
      <c r="F9975" s="2" t="s">
        <v>4245</v>
      </c>
      <c r="G9975" s="2" t="s">
        <v>39</v>
      </c>
      <c r="H9975" s="2" t="s">
        <v>4246</v>
      </c>
      <c r="I9975" s="2" t="s">
        <v>217</v>
      </c>
      <c r="J9975" s="2" t="s">
        <v>218</v>
      </c>
      <c r="K9975" s="2" t="s">
        <v>54</v>
      </c>
      <c r="L9975" s="10">
        <v>43466.0</v>
      </c>
      <c r="M9975" s="2" t="s">
        <v>90</v>
      </c>
      <c r="N9975" s="11">
        <v>0.0</v>
      </c>
      <c r="O9975" s="12">
        <v>14.0</v>
      </c>
      <c r="P9975" s="13">
        <v>0.46</v>
      </c>
      <c r="Q9975" s="13">
        <v>29.0</v>
      </c>
      <c r="R9975" s="13">
        <f t="shared" si="1"/>
        <v>29</v>
      </c>
      <c r="S9975" s="14">
        <f t="shared" si="2"/>
        <v>14.5</v>
      </c>
      <c r="T9975" s="14">
        <f t="shared" si="3"/>
        <v>0.4827586207</v>
      </c>
      <c r="U9975" s="15" t="str">
        <f>vlookup(F9975,'Sub categories'!$A:$C,3,False)</f>
        <v>Binders</v>
      </c>
      <c r="V9975" s="16">
        <f t="shared" si="4"/>
        <v>4</v>
      </c>
      <c r="W9975" s="17">
        <f t="array" ref="W9975">INDEX(shipping_prices!$C$1:$F11202,MATCH(I9975,shipping_prices!$A$1:$A11202,0),MATCH(M9975,shipping_prices!$C$1:$F$1,0))</f>
        <v>0.97</v>
      </c>
      <c r="X9975" s="15" t="str">
        <f t="shared" si="5"/>
        <v>John LeeRichmondKentucky</v>
      </c>
      <c r="Y9975" s="15" t="str">
        <f t="shared" si="6"/>
        <v>Low</v>
      </c>
    </row>
    <row r="9976" hidden="1">
      <c r="A9976" s="1">
        <v>43462.0</v>
      </c>
      <c r="B9976" s="2" t="s">
        <v>8426</v>
      </c>
      <c r="C9976" s="2">
        <v>5.0</v>
      </c>
      <c r="D9976" s="2" t="s">
        <v>779</v>
      </c>
      <c r="E9976" s="2" t="s">
        <v>27</v>
      </c>
      <c r="F9976" s="2" t="s">
        <v>1990</v>
      </c>
      <c r="G9976" s="2" t="s">
        <v>29</v>
      </c>
      <c r="H9976" s="2" t="s">
        <v>220</v>
      </c>
      <c r="I9976" s="2" t="s">
        <v>217</v>
      </c>
      <c r="J9976" s="2" t="s">
        <v>218</v>
      </c>
      <c r="K9976" s="2" t="s">
        <v>54</v>
      </c>
      <c r="L9976" s="10">
        <v>43466.0</v>
      </c>
      <c r="M9976" s="2" t="s">
        <v>90</v>
      </c>
      <c r="N9976" s="11">
        <v>0.0</v>
      </c>
      <c r="O9976" s="12">
        <v>48.0</v>
      </c>
      <c r="P9976" s="13">
        <v>0.33</v>
      </c>
      <c r="Q9976" s="13">
        <v>146.0</v>
      </c>
      <c r="R9976" s="13">
        <f t="shared" si="1"/>
        <v>146</v>
      </c>
      <c r="S9976" s="14">
        <f t="shared" si="2"/>
        <v>29.2</v>
      </c>
      <c r="T9976" s="14">
        <f t="shared" si="3"/>
        <v>0.3287671233</v>
      </c>
      <c r="U9976" s="15" t="str">
        <f>vlookup(F9976,'Sub categories'!$A:$C,3,False)</f>
        <v>Accessories</v>
      </c>
      <c r="V9976" s="16">
        <f t="shared" si="4"/>
        <v>4</v>
      </c>
      <c r="W9976" s="17">
        <f t="array" ref="W9976">INDEX(shipping_prices!$C$1:$F11203,MATCH(I9976,shipping_prices!$A$1:$A11203,0),MATCH(M9976,shipping_prices!$C$1:$F$1,0))</f>
        <v>0.97</v>
      </c>
      <c r="X9976" s="15" t="str">
        <f t="shared" si="5"/>
        <v>John LeeRichmondKentucky</v>
      </c>
      <c r="Y9976" s="15" t="str">
        <f t="shared" si="6"/>
        <v>High</v>
      </c>
    </row>
    <row r="9977" hidden="1">
      <c r="A9977" s="1">
        <v>43463.0</v>
      </c>
      <c r="B9977" s="2" t="s">
        <v>8426</v>
      </c>
      <c r="C9977" s="2">
        <v>5.0</v>
      </c>
      <c r="D9977" s="2" t="s">
        <v>779</v>
      </c>
      <c r="E9977" s="2" t="s">
        <v>27</v>
      </c>
      <c r="F9977" s="2" t="s">
        <v>4704</v>
      </c>
      <c r="G9977" s="2" t="s">
        <v>39</v>
      </c>
      <c r="H9977" s="2" t="s">
        <v>458</v>
      </c>
      <c r="I9977" s="2" t="s">
        <v>217</v>
      </c>
      <c r="J9977" s="2" t="s">
        <v>218</v>
      </c>
      <c r="K9977" s="2" t="s">
        <v>54</v>
      </c>
      <c r="L9977" s="10">
        <v>43466.0</v>
      </c>
      <c r="M9977" s="2" t="s">
        <v>90</v>
      </c>
      <c r="N9977" s="11">
        <v>0.0</v>
      </c>
      <c r="O9977" s="12">
        <v>62.0</v>
      </c>
      <c r="P9977" s="13">
        <v>0.29</v>
      </c>
      <c r="Q9977" s="13">
        <v>215.0</v>
      </c>
      <c r="R9977" s="13">
        <f t="shared" si="1"/>
        <v>215</v>
      </c>
      <c r="S9977" s="14">
        <f>R2/C2</f>
        <v>126</v>
      </c>
      <c r="T9977" s="14">
        <f t="shared" si="3"/>
        <v>0.288372093</v>
      </c>
      <c r="U9977" s="15" t="str">
        <f>vlookup(F9977,'Sub categories'!$A:$C,3,False)</f>
        <v>Appliances</v>
      </c>
      <c r="V9977" s="16">
        <f t="shared" si="4"/>
        <v>3</v>
      </c>
      <c r="W9977" s="17">
        <f t="array" ref="W9977">INDEX(shipping_prices!$C$1:$F11204,MATCH(I9977,shipping_prices!$A$1:$A11204,0),MATCH(M9977,shipping_prices!$C$1:$F$1,0))</f>
        <v>0.97</v>
      </c>
      <c r="X9977" s="15" t="str">
        <f t="shared" si="5"/>
        <v>John LeeRichmondKentucky</v>
      </c>
      <c r="Y9977" s="15" t="str">
        <f t="shared" si="6"/>
        <v>High</v>
      </c>
    </row>
    <row r="9978" hidden="1">
      <c r="A9978" s="1">
        <v>43463.0</v>
      </c>
      <c r="B9978" s="2" t="s">
        <v>8426</v>
      </c>
      <c r="C9978" s="2">
        <v>2.0</v>
      </c>
      <c r="D9978" s="2" t="s">
        <v>779</v>
      </c>
      <c r="E9978" s="2" t="s">
        <v>27</v>
      </c>
      <c r="F9978" s="2" t="s">
        <v>1853</v>
      </c>
      <c r="G9978" s="2" t="s">
        <v>29</v>
      </c>
      <c r="H9978" s="2" t="s">
        <v>1854</v>
      </c>
      <c r="I9978" s="2" t="s">
        <v>217</v>
      </c>
      <c r="J9978" s="2" t="s">
        <v>218</v>
      </c>
      <c r="K9978" s="2" t="s">
        <v>54</v>
      </c>
      <c r="L9978" s="10">
        <v>43466.0</v>
      </c>
      <c r="M9978" s="2" t="s">
        <v>90</v>
      </c>
      <c r="N9978" s="11">
        <v>0.0</v>
      </c>
      <c r="O9978" s="12">
        <v>630.0</v>
      </c>
      <c r="P9978" s="13">
        <v>0.45</v>
      </c>
      <c r="Q9978" s="13">
        <v>1400.0</v>
      </c>
      <c r="R9978" s="13">
        <f t="shared" si="1"/>
        <v>1400</v>
      </c>
      <c r="S9978" s="14"/>
      <c r="T9978" s="14">
        <f t="shared" si="3"/>
        <v>0.45</v>
      </c>
      <c r="U9978" s="15" t="str">
        <f>vlookup(F9978,'Sub categories'!$A:$C,3,False)</f>
        <v>Copiers</v>
      </c>
      <c r="V9978" s="16">
        <f t="shared" si="4"/>
        <v>3</v>
      </c>
      <c r="W9978" s="17">
        <f t="array" ref="W9978">INDEX(shipping_prices!$C$1:$F11205,MATCH(I9978,shipping_prices!$A$1:$A11205,0),MATCH(M9978,shipping_prices!$C$1:$F$1,0))</f>
        <v>0.97</v>
      </c>
      <c r="X9978" s="15" t="str">
        <f t="shared" si="5"/>
        <v>John LeeRichmondKentucky</v>
      </c>
      <c r="Y9978" s="15" t="str">
        <f t="shared" si="6"/>
        <v>High</v>
      </c>
    </row>
    <row r="9979" hidden="1">
      <c r="A9979" s="1">
        <v>43463.0</v>
      </c>
      <c r="B9979" s="2" t="s">
        <v>8427</v>
      </c>
      <c r="C9979" s="2">
        <v>2.0</v>
      </c>
      <c r="D9979" s="2" t="s">
        <v>2608</v>
      </c>
      <c r="E9979" s="2" t="s">
        <v>37</v>
      </c>
      <c r="F9979" s="2" t="s">
        <v>4466</v>
      </c>
      <c r="G9979" s="2" t="s">
        <v>39</v>
      </c>
      <c r="H9979" s="2" t="s">
        <v>1847</v>
      </c>
      <c r="I9979" s="2" t="s">
        <v>3386</v>
      </c>
      <c r="J9979" s="2" t="s">
        <v>251</v>
      </c>
      <c r="K9979" s="2" t="s">
        <v>54</v>
      </c>
      <c r="L9979" s="10">
        <v>43463.0</v>
      </c>
      <c r="M9979" s="2" t="s">
        <v>469</v>
      </c>
      <c r="N9979" s="11">
        <v>0.2</v>
      </c>
      <c r="O9979" s="12">
        <v>15.0</v>
      </c>
      <c r="P9979" s="13">
        <v>0.09</v>
      </c>
      <c r="Q9979" s="13">
        <v>167.0</v>
      </c>
      <c r="R9979" s="13">
        <f t="shared" si="1"/>
        <v>208.75</v>
      </c>
      <c r="S9979" s="14"/>
      <c r="T9979" s="14">
        <f t="shared" si="3"/>
        <v>0.08982035928</v>
      </c>
      <c r="U9979" s="15" t="str">
        <f>vlookup(F9979,'Sub categories'!$A:$C,3,False)</f>
        <v>Appliances</v>
      </c>
      <c r="V9979" s="16">
        <f t="shared" si="4"/>
        <v>0</v>
      </c>
      <c r="W9979" s="17">
        <f t="array" ref="W9979">INDEX(shipping_prices!$C$1:$F11206,MATCH(I9979,shipping_prices!$A$1:$A11206,0),MATCH(M9979,shipping_prices!$C$1:$F$1,0))</f>
        <v>54.02</v>
      </c>
      <c r="X9979" s="15" t="str">
        <f t="shared" si="5"/>
        <v>Grant ThorntonBurlingtonNorth Carolina</v>
      </c>
      <c r="Y9979" s="15" t="str">
        <f t="shared" si="6"/>
        <v>Low</v>
      </c>
    </row>
    <row r="9980" hidden="1">
      <c r="A9980" s="1">
        <v>43463.0</v>
      </c>
      <c r="B9980" s="2" t="s">
        <v>8427</v>
      </c>
      <c r="C9980" s="2">
        <v>4.0</v>
      </c>
      <c r="D9980" s="2" t="s">
        <v>2608</v>
      </c>
      <c r="E9980" s="2" t="s">
        <v>37</v>
      </c>
      <c r="F9980" s="2" t="s">
        <v>8428</v>
      </c>
      <c r="G9980" s="2" t="s">
        <v>29</v>
      </c>
      <c r="H9980" s="2" t="s">
        <v>4141</v>
      </c>
      <c r="I9980" s="2" t="s">
        <v>3386</v>
      </c>
      <c r="J9980" s="2" t="s">
        <v>251</v>
      </c>
      <c r="K9980" s="2" t="s">
        <v>54</v>
      </c>
      <c r="L9980" s="10">
        <v>43463.0</v>
      </c>
      <c r="M9980" s="2" t="s">
        <v>469</v>
      </c>
      <c r="N9980" s="11">
        <v>0.5</v>
      </c>
      <c r="O9980" s="12">
        <v>-3840.0</v>
      </c>
      <c r="P9980" s="13">
        <v>-0.48</v>
      </c>
      <c r="Q9980" s="13">
        <v>8000.0</v>
      </c>
      <c r="R9980" s="13">
        <f t="shared" si="1"/>
        <v>16000</v>
      </c>
      <c r="S9980" s="14"/>
      <c r="T9980" s="14">
        <f t="shared" si="3"/>
        <v>-0.48</v>
      </c>
      <c r="U9980" s="15" t="str">
        <f>vlookup(F9980,'Sub categories'!$A:$C,3,False)</f>
        <v>Machines</v>
      </c>
      <c r="V9980" s="16">
        <f t="shared" si="4"/>
        <v>0</v>
      </c>
      <c r="W9980" s="17">
        <f t="array" ref="W9980">INDEX(shipping_prices!$C$1:$F11207,MATCH(I9980,shipping_prices!$A$1:$A11207,0),MATCH(M9980,shipping_prices!$C$1:$F$1,0))</f>
        <v>54.02</v>
      </c>
      <c r="X9980" s="15" t="str">
        <f t="shared" si="5"/>
        <v>Grant ThorntonBurlingtonNorth Carolina</v>
      </c>
      <c r="Y9980" s="15" t="str">
        <f t="shared" si="6"/>
        <v>loss</v>
      </c>
    </row>
    <row r="9981">
      <c r="A9981" s="1">
        <v>43463.0</v>
      </c>
      <c r="B9981" s="2" t="s">
        <v>8429</v>
      </c>
      <c r="C9981" s="2">
        <v>2.0</v>
      </c>
      <c r="D9981" s="2" t="s">
        <v>2479</v>
      </c>
      <c r="E9981" s="2" t="s">
        <v>27</v>
      </c>
      <c r="F9981" s="2" t="s">
        <v>1329</v>
      </c>
      <c r="G9981" s="2" t="s">
        <v>45</v>
      </c>
      <c r="H9981" s="2" t="s">
        <v>423</v>
      </c>
      <c r="I9981" s="2" t="s">
        <v>31</v>
      </c>
      <c r="J9981" s="2" t="s">
        <v>32</v>
      </c>
      <c r="K9981" s="2" t="s">
        <v>33</v>
      </c>
      <c r="L9981" s="10">
        <v>43473.0</v>
      </c>
      <c r="M9981" s="2" t="s">
        <v>34</v>
      </c>
      <c r="N9981" s="11">
        <v>0.1</v>
      </c>
      <c r="O9981" s="12">
        <v>3.0</v>
      </c>
      <c r="P9981" s="13">
        <v>0.02</v>
      </c>
      <c r="Q9981" s="13">
        <v>146.0</v>
      </c>
      <c r="R9981" s="13">
        <f t="shared" si="1"/>
        <v>162.2222222</v>
      </c>
      <c r="S9981" s="14"/>
      <c r="T9981" s="14">
        <f t="shared" si="3"/>
        <v>0.02054794521</v>
      </c>
      <c r="U9981" s="15" t="str">
        <f>vlookup(F9981,'Sub categories'!$A:$C,3,False)</f>
        <v>Chairs</v>
      </c>
      <c r="V9981" s="16">
        <f t="shared" si="4"/>
        <v>10</v>
      </c>
      <c r="W9981" s="17">
        <f t="array" ref="W9981">INDEX(shipping_prices!$C$1:$F11208,MATCH(I9981,shipping_prices!$A$1:$A11208,0),MATCH(M9981,shipping_prices!$C$1:$F$1,0))</f>
        <v>10.09</v>
      </c>
      <c r="X9981" s="15" t="str">
        <f t="shared" si="5"/>
        <v>Gary McGarrNew York CityNew York</v>
      </c>
      <c r="Y9981" s="15" t="str">
        <f t="shared" si="6"/>
        <v>Low</v>
      </c>
    </row>
    <row r="9982" hidden="1">
      <c r="A9982" s="1">
        <v>43463.0</v>
      </c>
      <c r="B9982" s="2" t="s">
        <v>8430</v>
      </c>
      <c r="C9982" s="2">
        <v>3.0</v>
      </c>
      <c r="D9982" s="2" t="s">
        <v>7876</v>
      </c>
      <c r="E9982" s="2" t="s">
        <v>27</v>
      </c>
      <c r="F9982" s="2" t="s">
        <v>1963</v>
      </c>
      <c r="G9982" s="2" t="s">
        <v>39</v>
      </c>
      <c r="H9982" s="2" t="s">
        <v>79</v>
      </c>
      <c r="I9982" s="2" t="s">
        <v>8431</v>
      </c>
      <c r="J9982" s="2" t="s">
        <v>53</v>
      </c>
      <c r="K9982" s="2" t="s">
        <v>54</v>
      </c>
      <c r="L9982" s="10">
        <v>43472.0</v>
      </c>
      <c r="M9982" s="2" t="s">
        <v>34</v>
      </c>
      <c r="N9982" s="11">
        <v>0.7</v>
      </c>
      <c r="O9982" s="12">
        <v>-2.0</v>
      </c>
      <c r="P9982" s="13">
        <v>-0.7</v>
      </c>
      <c r="Q9982" s="13">
        <v>3.0</v>
      </c>
      <c r="R9982" s="13">
        <f t="shared" si="1"/>
        <v>10</v>
      </c>
      <c r="S9982" s="14"/>
      <c r="T9982" s="14">
        <f t="shared" si="3"/>
        <v>-0.6666666667</v>
      </c>
      <c r="U9982" s="15" t="str">
        <f>vlookup(F9982,'Sub categories'!$A:$C,3,False)</f>
        <v>Binders</v>
      </c>
      <c r="V9982" s="16">
        <f t="shared" si="4"/>
        <v>9</v>
      </c>
      <c r="W9982" s="17">
        <f t="array" ref="W9982">INDEX(shipping_prices!$C$1:$F11209,MATCH(I9982,shipping_prices!$A$1:$A11209,0),MATCH(M9982,shipping_prices!$C$1:$F$1,0))</f>
        <v>7.01</v>
      </c>
      <c r="X9982" s="15" t="str">
        <f t="shared" si="5"/>
        <v>Thais SissmanOrmond BeachFlorida</v>
      </c>
      <c r="Y9982" s="15" t="str">
        <f t="shared" si="6"/>
        <v>loss</v>
      </c>
    </row>
    <row r="9983" hidden="1">
      <c r="A9983" s="1">
        <v>43463.0</v>
      </c>
      <c r="B9983" s="2" t="s">
        <v>8432</v>
      </c>
      <c r="C9983" s="2">
        <v>4.0</v>
      </c>
      <c r="D9983" s="2" t="s">
        <v>505</v>
      </c>
      <c r="E9983" s="2" t="s">
        <v>37</v>
      </c>
      <c r="F9983" s="2" t="s">
        <v>3643</v>
      </c>
      <c r="G9983" s="2" t="s">
        <v>39</v>
      </c>
      <c r="H9983" s="2" t="s">
        <v>79</v>
      </c>
      <c r="I9983" s="2" t="s">
        <v>158</v>
      </c>
      <c r="J9983" s="2" t="s">
        <v>159</v>
      </c>
      <c r="K9983" s="2" t="s">
        <v>43</v>
      </c>
      <c r="L9983" s="10">
        <v>43464.0</v>
      </c>
      <c r="M9983" s="2" t="s">
        <v>34</v>
      </c>
      <c r="N9983" s="11">
        <v>0.2</v>
      </c>
      <c r="O9983" s="12">
        <v>6.0</v>
      </c>
      <c r="P9983" s="13">
        <v>0.33</v>
      </c>
      <c r="Q9983" s="13">
        <v>18.0</v>
      </c>
      <c r="R9983" s="13">
        <f t="shared" si="1"/>
        <v>22.5</v>
      </c>
      <c r="S9983" s="14"/>
      <c r="T9983" s="14">
        <f t="shared" si="3"/>
        <v>0.3333333333</v>
      </c>
      <c r="U9983" s="15" t="str">
        <f>vlookup(F9983,'Sub categories'!$A:$C,3,False)</f>
        <v>Binders</v>
      </c>
      <c r="V9983" s="16">
        <f t="shared" si="4"/>
        <v>1</v>
      </c>
      <c r="W9983" s="17">
        <f t="array" ref="W9983">INDEX(shipping_prices!$C$1:$F11210,MATCH(I9983,shipping_prices!$A$1:$A11210,0),MATCH(M9983,shipping_prices!$C$1:$F$1,0))</f>
        <v>7</v>
      </c>
      <c r="X9983" s="15" t="str">
        <f t="shared" si="5"/>
        <v>Jack O'BriantSeattleWashington</v>
      </c>
      <c r="Y9983" s="15" t="str">
        <f t="shared" si="6"/>
        <v>Low</v>
      </c>
    </row>
    <row r="9984" hidden="1">
      <c r="A9984" s="1">
        <v>43463.0</v>
      </c>
      <c r="B9984" s="2" t="s">
        <v>8433</v>
      </c>
      <c r="C9984" s="2">
        <v>2.0</v>
      </c>
      <c r="D9984" s="2" t="s">
        <v>694</v>
      </c>
      <c r="E9984" s="2" t="s">
        <v>27</v>
      </c>
      <c r="F9984" s="2" t="s">
        <v>3511</v>
      </c>
      <c r="G9984" s="2" t="s">
        <v>39</v>
      </c>
      <c r="H9984" s="2" t="s">
        <v>3512</v>
      </c>
      <c r="I9984" s="2" t="s">
        <v>8434</v>
      </c>
      <c r="J9984" s="2" t="s">
        <v>282</v>
      </c>
      <c r="K9984" s="2" t="s">
        <v>77</v>
      </c>
      <c r="L9984" s="10">
        <v>43465.0</v>
      </c>
      <c r="M9984" s="2" t="s">
        <v>90</v>
      </c>
      <c r="N9984" s="11">
        <v>0.0</v>
      </c>
      <c r="O9984" s="12">
        <v>5.0</v>
      </c>
      <c r="P9984" s="13">
        <v>0.47</v>
      </c>
      <c r="Q9984" s="13">
        <v>12.0</v>
      </c>
      <c r="R9984" s="13">
        <f t="shared" si="1"/>
        <v>12</v>
      </c>
      <c r="S9984" s="14"/>
      <c r="T9984" s="14">
        <f t="shared" si="3"/>
        <v>0.4166666667</v>
      </c>
      <c r="U9984" s="15" t="str">
        <f>vlookup(F9984,'Sub categories'!$A:$C,3,False)</f>
        <v>Art</v>
      </c>
      <c r="V9984" s="16">
        <f t="shared" si="4"/>
        <v>2</v>
      </c>
      <c r="W9984" s="17">
        <f t="array" ref="W9984">INDEX(shipping_prices!$C$1:$F11211,MATCH(I9984,shipping_prices!$A$1:$A11211,0),MATCH(M9984,shipping_prices!$C$1:$F$1,0))</f>
        <v>5.53</v>
      </c>
      <c r="X9984" s="15" t="str">
        <f t="shared" si="5"/>
        <v>Lena HernandezElkhartIndiana</v>
      </c>
      <c r="Y9984" s="15" t="str">
        <f t="shared" si="6"/>
        <v>Low</v>
      </c>
    </row>
    <row r="9985" hidden="1">
      <c r="A9985" s="1">
        <v>43463.0</v>
      </c>
      <c r="B9985" s="2" t="s">
        <v>8433</v>
      </c>
      <c r="C9985" s="2">
        <v>5.0</v>
      </c>
      <c r="D9985" s="2" t="s">
        <v>694</v>
      </c>
      <c r="E9985" s="2" t="s">
        <v>27</v>
      </c>
      <c r="F9985" s="2" t="s">
        <v>2248</v>
      </c>
      <c r="G9985" s="2" t="s">
        <v>29</v>
      </c>
      <c r="H9985" s="2" t="s">
        <v>764</v>
      </c>
      <c r="I9985" s="2" t="s">
        <v>8434</v>
      </c>
      <c r="J9985" s="2" t="s">
        <v>282</v>
      </c>
      <c r="K9985" s="2" t="s">
        <v>77</v>
      </c>
      <c r="L9985" s="10">
        <v>43465.0</v>
      </c>
      <c r="M9985" s="2" t="s">
        <v>90</v>
      </c>
      <c r="N9985" s="11">
        <v>0.0</v>
      </c>
      <c r="O9985" s="12">
        <v>11.0</v>
      </c>
      <c r="P9985" s="13">
        <v>0.07</v>
      </c>
      <c r="Q9985" s="13">
        <v>160.0</v>
      </c>
      <c r="R9985" s="13">
        <f t="shared" si="1"/>
        <v>160</v>
      </c>
      <c r="S9985" s="14"/>
      <c r="T9985" s="14">
        <f t="shared" si="3"/>
        <v>0.06875</v>
      </c>
      <c r="U9985" s="15" t="str">
        <f>vlookup(F9985,'Sub categories'!$A:$C,3,False)</f>
        <v>Accessories</v>
      </c>
      <c r="V9985" s="16">
        <f t="shared" si="4"/>
        <v>2</v>
      </c>
      <c r="W9985" s="17">
        <f t="array" ref="W9985">INDEX(shipping_prices!$C$1:$F11212,MATCH(I9985,shipping_prices!$A$1:$A11212,0),MATCH(M9985,shipping_prices!$C$1:$F$1,0))</f>
        <v>5.53</v>
      </c>
      <c r="X9985" s="15" t="str">
        <f t="shared" si="5"/>
        <v>Lena HernandezElkhartIndiana</v>
      </c>
      <c r="Y9985" s="15" t="str">
        <f t="shared" si="6"/>
        <v>Low</v>
      </c>
    </row>
    <row r="9986" hidden="1">
      <c r="A9986" s="1">
        <v>43463.0</v>
      </c>
      <c r="B9986" s="2" t="s">
        <v>8435</v>
      </c>
      <c r="C9986" s="2">
        <v>5.0</v>
      </c>
      <c r="D9986" s="2" t="s">
        <v>1689</v>
      </c>
      <c r="E9986" s="2" t="s">
        <v>27</v>
      </c>
      <c r="F9986" s="2" t="s">
        <v>309</v>
      </c>
      <c r="G9986" s="2" t="s">
        <v>39</v>
      </c>
      <c r="H9986" s="2" t="s">
        <v>79</v>
      </c>
      <c r="I9986" s="2" t="s">
        <v>1814</v>
      </c>
      <c r="J9986" s="2" t="s">
        <v>1294</v>
      </c>
      <c r="K9986" s="2" t="s">
        <v>33</v>
      </c>
      <c r="L9986" s="10">
        <v>43466.0</v>
      </c>
      <c r="M9986" s="2" t="s">
        <v>142</v>
      </c>
      <c r="N9986" s="11">
        <v>0.0</v>
      </c>
      <c r="O9986" s="12">
        <v>8.0</v>
      </c>
      <c r="P9986" s="13">
        <v>0.46</v>
      </c>
      <c r="Q9986" s="13">
        <v>17.0</v>
      </c>
      <c r="R9986" s="13">
        <f t="shared" si="1"/>
        <v>17</v>
      </c>
      <c r="S9986" s="14"/>
      <c r="T9986" s="14">
        <f t="shared" si="3"/>
        <v>0.4705882353</v>
      </c>
      <c r="U9986" s="15" t="str">
        <f>vlookup(F9986,'Sub categories'!$A:$C,3,False)</f>
        <v>Paper</v>
      </c>
      <c r="V9986" s="16">
        <f t="shared" si="4"/>
        <v>3</v>
      </c>
      <c r="W9986" s="17">
        <f t="array" ref="W9986">INDEX(shipping_prices!$C$1:$F11213,MATCH(I9986,shipping_prices!$A$1:$A11213,0),MATCH(M9986,shipping_prices!$C$1:$F$1,0))</f>
        <v>23.36</v>
      </c>
      <c r="X9986" s="15" t="str">
        <f t="shared" si="5"/>
        <v>Allen ArmoldProvidenceRhode Island</v>
      </c>
      <c r="Y9986" s="15" t="str">
        <f t="shared" si="6"/>
        <v>Low</v>
      </c>
    </row>
    <row r="9987" hidden="1">
      <c r="A9987" s="1">
        <v>43463.0</v>
      </c>
      <c r="B9987" s="2" t="s">
        <v>8435</v>
      </c>
      <c r="C9987" s="2">
        <v>2.0</v>
      </c>
      <c r="D9987" s="2" t="s">
        <v>1689</v>
      </c>
      <c r="E9987" s="2" t="s">
        <v>27</v>
      </c>
      <c r="F9987" s="2" t="s">
        <v>3861</v>
      </c>
      <c r="G9987" s="2" t="s">
        <v>39</v>
      </c>
      <c r="H9987" s="2" t="s">
        <v>51</v>
      </c>
      <c r="I9987" s="2" t="s">
        <v>1814</v>
      </c>
      <c r="J9987" s="2" t="s">
        <v>1294</v>
      </c>
      <c r="K9987" s="2" t="s">
        <v>33</v>
      </c>
      <c r="L9987" s="10">
        <v>43466.0</v>
      </c>
      <c r="M9987" s="2" t="s">
        <v>142</v>
      </c>
      <c r="N9987" s="11">
        <v>0.0</v>
      </c>
      <c r="O9987" s="12">
        <v>19.0</v>
      </c>
      <c r="P9987" s="13">
        <v>0.47</v>
      </c>
      <c r="Q9987" s="13">
        <v>40.0</v>
      </c>
      <c r="R9987" s="13">
        <f t="shared" si="1"/>
        <v>40</v>
      </c>
      <c r="S9987" s="14"/>
      <c r="T9987" s="14">
        <f t="shared" si="3"/>
        <v>0.475</v>
      </c>
      <c r="U9987" s="15" t="str">
        <f>vlookup(F9987,'Sub categories'!$A:$C,3,False)</f>
        <v>Paper</v>
      </c>
      <c r="V9987" s="16">
        <f t="shared" si="4"/>
        <v>3</v>
      </c>
      <c r="W9987" s="17">
        <f t="array" ref="W9987">INDEX(shipping_prices!$C$1:$F11214,MATCH(I9987,shipping_prices!$A$1:$A11214,0),MATCH(M9987,shipping_prices!$C$1:$F$1,0))</f>
        <v>23.36</v>
      </c>
      <c r="X9987" s="15" t="str">
        <f t="shared" si="5"/>
        <v>Allen ArmoldProvidenceRhode Island</v>
      </c>
      <c r="Y9987" s="15" t="str">
        <f t="shared" si="6"/>
        <v>Low</v>
      </c>
    </row>
    <row r="9988" hidden="1">
      <c r="A9988" s="1">
        <v>43463.0</v>
      </c>
      <c r="B9988" s="2" t="s">
        <v>8436</v>
      </c>
      <c r="C9988" s="2">
        <v>3.0</v>
      </c>
      <c r="D9988" s="2" t="s">
        <v>2787</v>
      </c>
      <c r="E9988" s="2" t="s">
        <v>49</v>
      </c>
      <c r="F9988" s="2" t="s">
        <v>1219</v>
      </c>
      <c r="G9988" s="2" t="s">
        <v>39</v>
      </c>
      <c r="H9988" s="2" t="s">
        <v>297</v>
      </c>
      <c r="I9988" s="2" t="s">
        <v>1534</v>
      </c>
      <c r="J9988" s="2" t="s">
        <v>497</v>
      </c>
      <c r="K9988" s="2" t="s">
        <v>77</v>
      </c>
      <c r="L9988" s="10">
        <v>43471.0</v>
      </c>
      <c r="M9988" s="2" t="s">
        <v>34</v>
      </c>
      <c r="N9988" s="11">
        <v>0.0</v>
      </c>
      <c r="O9988" s="12">
        <v>6.0</v>
      </c>
      <c r="P9988" s="13">
        <v>0.27</v>
      </c>
      <c r="Q9988" s="13">
        <v>22.0</v>
      </c>
      <c r="R9988" s="13">
        <f t="shared" si="1"/>
        <v>22</v>
      </c>
      <c r="S9988" s="14"/>
      <c r="T9988" s="14">
        <f t="shared" si="3"/>
        <v>0.2727272727</v>
      </c>
      <c r="U9988" s="15" t="str">
        <f>vlookup(F9988,'Sub categories'!$A:$C,3,False)</f>
        <v>Supplies</v>
      </c>
      <c r="V9988" s="16">
        <f t="shared" si="4"/>
        <v>8</v>
      </c>
      <c r="W9988" s="17">
        <f t="array" ref="W9988">INDEX(shipping_prices!$C$1:$F11215,MATCH(I9988,shipping_prices!$A$1:$A11215,0),MATCH(M9988,shipping_prices!$C$1:$F$1,0))</f>
        <v>8.05</v>
      </c>
      <c r="X9988" s="15" t="str">
        <f t="shared" si="5"/>
        <v>Matthew GrinsteinMilwaukeeWisconsin</v>
      </c>
      <c r="Y9988" s="15" t="str">
        <f t="shared" si="6"/>
        <v>Low</v>
      </c>
    </row>
    <row r="9989" hidden="1">
      <c r="A9989" s="1">
        <v>43464.0</v>
      </c>
      <c r="B9989" s="2" t="s">
        <v>8436</v>
      </c>
      <c r="C9989" s="2">
        <v>5.0</v>
      </c>
      <c r="D9989" s="2" t="s">
        <v>2787</v>
      </c>
      <c r="E9989" s="2" t="s">
        <v>49</v>
      </c>
      <c r="F9989" s="2" t="s">
        <v>3484</v>
      </c>
      <c r="G9989" s="2" t="s">
        <v>39</v>
      </c>
      <c r="H9989" s="2" t="s">
        <v>146</v>
      </c>
      <c r="I9989" s="2" t="s">
        <v>1534</v>
      </c>
      <c r="J9989" s="2" t="s">
        <v>497</v>
      </c>
      <c r="K9989" s="2" t="s">
        <v>77</v>
      </c>
      <c r="L9989" s="10">
        <v>43471.0</v>
      </c>
      <c r="M9989" s="2" t="s">
        <v>34</v>
      </c>
      <c r="N9989" s="11">
        <v>0.0</v>
      </c>
      <c r="O9989" s="12">
        <v>27.0</v>
      </c>
      <c r="P9989" s="13">
        <v>0.29</v>
      </c>
      <c r="Q9989" s="13">
        <v>92.0</v>
      </c>
      <c r="R9989" s="13">
        <f t="shared" si="1"/>
        <v>92</v>
      </c>
      <c r="S9989" s="14"/>
      <c r="T9989" s="14">
        <f t="shared" si="3"/>
        <v>0.2934782609</v>
      </c>
      <c r="U9989" s="15" t="str">
        <f>vlookup(F9989,'Sub categories'!$A:$C,3,False)</f>
        <v>Appliances</v>
      </c>
      <c r="V9989" s="16">
        <f t="shared" si="4"/>
        <v>7</v>
      </c>
      <c r="W9989" s="17">
        <f t="array" ref="W9989">INDEX(shipping_prices!$C$1:$F11216,MATCH(I9989,shipping_prices!$A$1:$A11216,0),MATCH(M9989,shipping_prices!$C$1:$F$1,0))</f>
        <v>8.05</v>
      </c>
      <c r="X9989" s="15" t="str">
        <f t="shared" si="5"/>
        <v>Matthew GrinsteinMilwaukeeWisconsin</v>
      </c>
      <c r="Y9989" s="15" t="str">
        <f t="shared" si="6"/>
        <v>Low</v>
      </c>
    </row>
    <row r="9990" hidden="1">
      <c r="A9990" s="1">
        <v>43464.0</v>
      </c>
      <c r="B9990" s="2" t="s">
        <v>8437</v>
      </c>
      <c r="C9990" s="2">
        <v>3.0</v>
      </c>
      <c r="D9990" s="2" t="s">
        <v>1835</v>
      </c>
      <c r="E9990" s="2" t="s">
        <v>27</v>
      </c>
      <c r="F9990" s="2" t="s">
        <v>6312</v>
      </c>
      <c r="G9990" s="2" t="s">
        <v>39</v>
      </c>
      <c r="H9990" s="2" t="s">
        <v>79</v>
      </c>
      <c r="I9990" s="2" t="s">
        <v>163</v>
      </c>
      <c r="J9990" s="2" t="s">
        <v>164</v>
      </c>
      <c r="K9990" s="2" t="s">
        <v>33</v>
      </c>
      <c r="L9990" s="10">
        <v>43473.0</v>
      </c>
      <c r="M9990" s="2" t="s">
        <v>142</v>
      </c>
      <c r="N9990" s="11">
        <v>0.2</v>
      </c>
      <c r="O9990" s="12">
        <v>1.0</v>
      </c>
      <c r="P9990" s="13">
        <v>0.08</v>
      </c>
      <c r="Q9990" s="13">
        <v>13.0</v>
      </c>
      <c r="R9990" s="13">
        <f t="shared" si="1"/>
        <v>16.25</v>
      </c>
      <c r="S9990" s="14"/>
      <c r="T9990" s="14">
        <f t="shared" si="3"/>
        <v>0.07692307692</v>
      </c>
      <c r="U9990" s="15" t="str">
        <f>vlookup(F9990,'Sub categories'!$A:$C,3,False)</f>
        <v>Storage</v>
      </c>
      <c r="V9990" s="16">
        <f t="shared" si="4"/>
        <v>9</v>
      </c>
      <c r="W9990" s="17">
        <f t="array" ref="W9990">INDEX(shipping_prices!$C$1:$F11217,MATCH(I9990,shipping_prices!$A$1:$A11217,0),MATCH(M9990,shipping_prices!$C$1:$F$1,0))</f>
        <v>20.11</v>
      </c>
      <c r="X9990" s="15" t="str">
        <f t="shared" si="5"/>
        <v>Rob LucasPhiladelphiaPennsylvania</v>
      </c>
      <c r="Y9990" s="15" t="str">
        <f t="shared" si="6"/>
        <v>Low</v>
      </c>
    </row>
    <row r="9991" hidden="1">
      <c r="A9991" s="1">
        <v>43464.0</v>
      </c>
      <c r="B9991" s="2" t="s">
        <v>8437</v>
      </c>
      <c r="C9991" s="2">
        <v>3.0</v>
      </c>
      <c r="D9991" s="2" t="s">
        <v>1835</v>
      </c>
      <c r="E9991" s="2" t="s">
        <v>27</v>
      </c>
      <c r="F9991" s="2" t="s">
        <v>2758</v>
      </c>
      <c r="G9991" s="2" t="s">
        <v>39</v>
      </c>
      <c r="H9991" s="2" t="s">
        <v>51</v>
      </c>
      <c r="I9991" s="2" t="s">
        <v>163</v>
      </c>
      <c r="J9991" s="2" t="s">
        <v>164</v>
      </c>
      <c r="K9991" s="2" t="s">
        <v>33</v>
      </c>
      <c r="L9991" s="10">
        <v>43473.0</v>
      </c>
      <c r="M9991" s="2" t="s">
        <v>142</v>
      </c>
      <c r="N9991" s="11">
        <v>0.2</v>
      </c>
      <c r="O9991" s="12">
        <v>5.0</v>
      </c>
      <c r="P9991" s="13">
        <v>0.35</v>
      </c>
      <c r="Q9991" s="13">
        <v>16.0</v>
      </c>
      <c r="R9991" s="13">
        <f t="shared" si="1"/>
        <v>20</v>
      </c>
      <c r="S9991" s="14"/>
      <c r="T9991" s="14">
        <f t="shared" si="3"/>
        <v>0.3125</v>
      </c>
      <c r="U9991" s="15" t="str">
        <f>vlookup(F9991,'Sub categories'!$A:$C,3,False)</f>
        <v>Paper</v>
      </c>
      <c r="V9991" s="16">
        <f t="shared" si="4"/>
        <v>9</v>
      </c>
      <c r="W9991" s="17">
        <f t="array" ref="W9991">INDEX(shipping_prices!$C$1:$F11218,MATCH(I9991,shipping_prices!$A$1:$A11218,0),MATCH(M9991,shipping_prices!$C$1:$F$1,0))</f>
        <v>20.11</v>
      </c>
      <c r="X9991" s="15" t="str">
        <f t="shared" si="5"/>
        <v>Rob LucasPhiladelphiaPennsylvania</v>
      </c>
      <c r="Y9991" s="15" t="str">
        <f t="shared" si="6"/>
        <v>Low</v>
      </c>
    </row>
    <row r="9992" hidden="1">
      <c r="A9992" s="1">
        <v>43464.0</v>
      </c>
      <c r="B9992" s="2" t="s">
        <v>8437</v>
      </c>
      <c r="C9992" s="2">
        <v>3.0</v>
      </c>
      <c r="D9992" s="2" t="s">
        <v>1835</v>
      </c>
      <c r="E9992" s="2" t="s">
        <v>27</v>
      </c>
      <c r="F9992" s="2" t="s">
        <v>3271</v>
      </c>
      <c r="G9992" s="2" t="s">
        <v>29</v>
      </c>
      <c r="H9992" s="2" t="s">
        <v>79</v>
      </c>
      <c r="I9992" s="2" t="s">
        <v>163</v>
      </c>
      <c r="J9992" s="2" t="s">
        <v>164</v>
      </c>
      <c r="K9992" s="2" t="s">
        <v>33</v>
      </c>
      <c r="L9992" s="10">
        <v>43473.0</v>
      </c>
      <c r="M9992" s="2" t="s">
        <v>142</v>
      </c>
      <c r="N9992" s="11">
        <v>0.2</v>
      </c>
      <c r="O9992" s="12">
        <v>5.0</v>
      </c>
      <c r="P9992" s="13">
        <v>0.29</v>
      </c>
      <c r="Q9992" s="13">
        <v>17.0</v>
      </c>
      <c r="R9992" s="13">
        <f t="shared" si="1"/>
        <v>21.25</v>
      </c>
      <c r="S9992" s="14"/>
      <c r="T9992" s="14">
        <f t="shared" si="3"/>
        <v>0.2941176471</v>
      </c>
      <c r="U9992" s="15" t="str">
        <f>vlookup(F9992,'Sub categories'!$A:$C,3,False)</f>
        <v>Accessories</v>
      </c>
      <c r="V9992" s="16">
        <f t="shared" si="4"/>
        <v>9</v>
      </c>
      <c r="W9992" s="17">
        <f t="array" ref="W9992">INDEX(shipping_prices!$C$1:$F11219,MATCH(I9992,shipping_prices!$A$1:$A11219,0),MATCH(M9992,shipping_prices!$C$1:$F$1,0))</f>
        <v>20.11</v>
      </c>
      <c r="X9992" s="15" t="str">
        <f t="shared" si="5"/>
        <v>Rob LucasPhiladelphiaPennsylvania</v>
      </c>
      <c r="Y9992" s="15" t="str">
        <f t="shared" si="6"/>
        <v>Low</v>
      </c>
    </row>
    <row r="9993">
      <c r="A9993" s="1">
        <v>43464.0</v>
      </c>
      <c r="B9993" s="2" t="s">
        <v>8437</v>
      </c>
      <c r="C9993" s="2">
        <v>3.0</v>
      </c>
      <c r="D9993" s="2" t="s">
        <v>1835</v>
      </c>
      <c r="E9993" s="2" t="s">
        <v>27</v>
      </c>
      <c r="F9993" s="2" t="s">
        <v>2919</v>
      </c>
      <c r="G9993" s="2" t="s">
        <v>45</v>
      </c>
      <c r="H9993" s="2" t="s">
        <v>206</v>
      </c>
      <c r="I9993" s="2" t="s">
        <v>163</v>
      </c>
      <c r="J9993" s="2" t="s">
        <v>164</v>
      </c>
      <c r="K9993" s="2" t="s">
        <v>33</v>
      </c>
      <c r="L9993" s="10">
        <v>43473.0</v>
      </c>
      <c r="M9993" s="2" t="s">
        <v>142</v>
      </c>
      <c r="N9993" s="11">
        <v>0.5</v>
      </c>
      <c r="O9993" s="12">
        <v>-45.0</v>
      </c>
      <c r="P9993" s="13">
        <v>-0.52</v>
      </c>
      <c r="Q9993" s="13">
        <v>87.0</v>
      </c>
      <c r="R9993" s="13">
        <f t="shared" si="1"/>
        <v>174</v>
      </c>
      <c r="S9993" s="14"/>
      <c r="T9993" s="14">
        <f t="shared" si="3"/>
        <v>-0.5172413793</v>
      </c>
      <c r="U9993" s="15" t="str">
        <f>vlookup(F9993,'Sub categories'!$A:$C,3,False)</f>
        <v>Bookcases</v>
      </c>
      <c r="V9993" s="16">
        <f t="shared" si="4"/>
        <v>9</v>
      </c>
      <c r="W9993" s="17">
        <f t="array" ref="W9993">INDEX(shipping_prices!$C$1:$F11220,MATCH(I9993,shipping_prices!$A$1:$A11220,0),MATCH(M9993,shipping_prices!$C$1:$F$1,0))</f>
        <v>20.11</v>
      </c>
      <c r="X9993" s="15" t="str">
        <f t="shared" si="5"/>
        <v>Rob LucasPhiladelphiaPennsylvania</v>
      </c>
      <c r="Y9993" s="15" t="str">
        <f t="shared" si="6"/>
        <v>loss</v>
      </c>
    </row>
    <row r="9994" hidden="1">
      <c r="A9994" s="1">
        <v>43464.0</v>
      </c>
      <c r="B9994" s="2" t="s">
        <v>8437</v>
      </c>
      <c r="C9994" s="2">
        <v>2.0</v>
      </c>
      <c r="D9994" s="2" t="s">
        <v>1835</v>
      </c>
      <c r="E9994" s="2" t="s">
        <v>27</v>
      </c>
      <c r="F9994" s="2" t="s">
        <v>3575</v>
      </c>
      <c r="G9994" s="2" t="s">
        <v>29</v>
      </c>
      <c r="H9994" s="2" t="s">
        <v>431</v>
      </c>
      <c r="I9994" s="2" t="s">
        <v>163</v>
      </c>
      <c r="J9994" s="2" t="s">
        <v>164</v>
      </c>
      <c r="K9994" s="2" t="s">
        <v>33</v>
      </c>
      <c r="L9994" s="10">
        <v>43473.0</v>
      </c>
      <c r="M9994" s="2" t="s">
        <v>142</v>
      </c>
      <c r="N9994" s="11">
        <v>0.2</v>
      </c>
      <c r="O9994" s="12">
        <v>86.0</v>
      </c>
      <c r="P9994" s="13">
        <v>0.16</v>
      </c>
      <c r="Q9994" s="13">
        <v>528.0</v>
      </c>
      <c r="R9994" s="13">
        <f t="shared" si="1"/>
        <v>660</v>
      </c>
      <c r="S9994" s="14"/>
      <c r="T9994" s="14">
        <f t="shared" si="3"/>
        <v>0.1628787879</v>
      </c>
      <c r="U9994" s="15" t="str">
        <f>vlookup(F9994,'Sub categories'!$A:$C,3,False)</f>
        <v>Accessories</v>
      </c>
      <c r="V9994" s="16">
        <f t="shared" si="4"/>
        <v>9</v>
      </c>
      <c r="W9994" s="17">
        <f t="array" ref="W9994">INDEX(shipping_prices!$C$1:$F11221,MATCH(I9994,shipping_prices!$A$1:$A11221,0),MATCH(M9994,shipping_prices!$C$1:$F$1,0))</f>
        <v>20.11</v>
      </c>
      <c r="X9994" s="15" t="str">
        <f t="shared" si="5"/>
        <v>Rob LucasPhiladelphiaPennsylvania</v>
      </c>
      <c r="Y9994" s="15" t="str">
        <f t="shared" si="6"/>
        <v>High</v>
      </c>
    </row>
    <row r="9995" hidden="1">
      <c r="A9995" s="1">
        <v>43464.0</v>
      </c>
      <c r="B9995" s="2" t="s">
        <v>8437</v>
      </c>
      <c r="C9995" s="2">
        <v>2.0</v>
      </c>
      <c r="D9995" s="2" t="s">
        <v>1835</v>
      </c>
      <c r="E9995" s="2" t="s">
        <v>27</v>
      </c>
      <c r="F9995" s="2" t="s">
        <v>1516</v>
      </c>
      <c r="G9995" s="2" t="s">
        <v>29</v>
      </c>
      <c r="H9995" s="2" t="s">
        <v>319</v>
      </c>
      <c r="I9995" s="2" t="s">
        <v>163</v>
      </c>
      <c r="J9995" s="2" t="s">
        <v>164</v>
      </c>
      <c r="K9995" s="2" t="s">
        <v>33</v>
      </c>
      <c r="L9995" s="10">
        <v>43473.0</v>
      </c>
      <c r="M9995" s="2" t="s">
        <v>142</v>
      </c>
      <c r="N9995" s="11">
        <v>0.4</v>
      </c>
      <c r="O9995" s="12">
        <v>-114.0</v>
      </c>
      <c r="P9995" s="13">
        <v>-0.17</v>
      </c>
      <c r="Q9995" s="13">
        <v>684.0</v>
      </c>
      <c r="R9995" s="13">
        <f t="shared" si="1"/>
        <v>1140</v>
      </c>
      <c r="S9995" s="14"/>
      <c r="T9995" s="14">
        <f t="shared" si="3"/>
        <v>-0.1666666667</v>
      </c>
      <c r="U9995" s="15" t="str">
        <f>vlookup(F9995,'Sub categories'!$A:$C,3,False)</f>
        <v>Phones</v>
      </c>
      <c r="V9995" s="16">
        <f t="shared" si="4"/>
        <v>9</v>
      </c>
      <c r="W9995" s="17">
        <f t="array" ref="W9995">INDEX(shipping_prices!$C$1:$F11222,MATCH(I9995,shipping_prices!$A$1:$A11222,0),MATCH(M9995,shipping_prices!$C$1:$F$1,0))</f>
        <v>20.11</v>
      </c>
      <c r="X9995" s="15" t="str">
        <f t="shared" si="5"/>
        <v>Rob LucasPhiladelphiaPennsylvania</v>
      </c>
      <c r="Y9995" s="15" t="str">
        <f t="shared" si="6"/>
        <v>loss</v>
      </c>
    </row>
    <row r="9996">
      <c r="A9996" s="19"/>
      <c r="L9996" s="19"/>
      <c r="P9996" s="20"/>
      <c r="Q9996" s="20"/>
      <c r="R9996" s="13"/>
      <c r="S9996" s="14"/>
      <c r="T9996" s="14"/>
      <c r="V9996" s="16"/>
      <c r="W9996" s="17"/>
      <c r="X9996" s="15" t="str">
        <f t="shared" si="5"/>
        <v/>
      </c>
    </row>
    <row r="9997">
      <c r="A9997" s="19"/>
      <c r="L9997" s="19"/>
      <c r="P9997" s="20"/>
      <c r="Q9997" s="20"/>
      <c r="R9997" s="13"/>
      <c r="S9997" s="14"/>
      <c r="T9997" s="14"/>
      <c r="V9997" s="16"/>
      <c r="W9997" s="17"/>
      <c r="X9997" s="15" t="str">
        <f t="shared" si="5"/>
        <v/>
      </c>
    </row>
    <row r="9998">
      <c r="A9998" s="19"/>
      <c r="L9998" s="19"/>
      <c r="P9998" s="20"/>
      <c r="Q9998" s="20"/>
      <c r="R9998" s="13"/>
      <c r="S9998" s="14"/>
      <c r="T9998" s="14"/>
      <c r="V9998" s="16"/>
      <c r="W9998" s="17"/>
      <c r="X9998" s="15" t="str">
        <f t="shared" si="5"/>
        <v/>
      </c>
    </row>
    <row r="9999">
      <c r="A9999" s="19"/>
      <c r="L9999" s="19"/>
      <c r="P9999" s="20"/>
      <c r="Q9999" s="20"/>
      <c r="R9999" s="13"/>
      <c r="S9999" s="14"/>
      <c r="T9999" s="14"/>
      <c r="V9999" s="16"/>
      <c r="W9999" s="17"/>
      <c r="X9999" s="15" t="str">
        <f t="shared" si="5"/>
        <v/>
      </c>
    </row>
    <row r="10000">
      <c r="A10000" s="19"/>
      <c r="L10000" s="19"/>
      <c r="P10000" s="20"/>
      <c r="Q10000" s="20"/>
      <c r="R10000" s="13"/>
      <c r="S10000" s="14"/>
      <c r="T10000" s="14"/>
      <c r="V10000" s="16"/>
      <c r="W10000" s="17"/>
      <c r="X10000" s="15" t="str">
        <f t="shared" si="5"/>
        <v/>
      </c>
    </row>
    <row r="10001">
      <c r="A10001" s="19"/>
      <c r="L10001" s="19"/>
      <c r="P10001" s="20"/>
      <c r="Q10001" s="20"/>
      <c r="R10001" s="13"/>
      <c r="S10001" s="14"/>
      <c r="T10001" s="14"/>
      <c r="V10001" s="16"/>
      <c r="W10001" s="17"/>
      <c r="X10001" s="15" t="str">
        <f t="shared" si="5"/>
        <v/>
      </c>
    </row>
    <row r="10002">
      <c r="A10002" s="19"/>
      <c r="L10002" s="19"/>
      <c r="P10002" s="20"/>
      <c r="Q10002" s="20"/>
      <c r="R10002" s="13"/>
      <c r="S10002" s="14"/>
      <c r="T10002" s="14"/>
      <c r="V10002" s="16"/>
      <c r="W10002" s="17"/>
      <c r="X10002" s="15" t="str">
        <f t="shared" si="5"/>
        <v/>
      </c>
    </row>
    <row r="10003">
      <c r="A10003" s="19"/>
      <c r="L10003" s="19"/>
      <c r="P10003" s="20"/>
      <c r="Q10003" s="20"/>
      <c r="R10003" s="13"/>
      <c r="S10003" s="14"/>
      <c r="T10003" s="14"/>
      <c r="V10003" s="16"/>
      <c r="W10003" s="17"/>
      <c r="X10003" s="15" t="str">
        <f t="shared" si="5"/>
        <v/>
      </c>
    </row>
    <row r="10004">
      <c r="A10004" s="19"/>
      <c r="L10004" s="19"/>
      <c r="P10004" s="20"/>
      <c r="Q10004" s="20"/>
      <c r="R10004" s="13"/>
      <c r="S10004" s="14"/>
      <c r="T10004" s="14"/>
      <c r="V10004" s="16"/>
      <c r="W10004" s="17"/>
      <c r="X10004" s="15" t="str">
        <f t="shared" si="5"/>
        <v/>
      </c>
    </row>
    <row r="10005">
      <c r="A10005" s="19"/>
      <c r="L10005" s="19"/>
      <c r="P10005" s="20"/>
      <c r="Q10005" s="20"/>
      <c r="R10005" s="13"/>
      <c r="S10005" s="14"/>
      <c r="T10005" s="14"/>
      <c r="V10005" s="16"/>
      <c r="W10005" s="17"/>
      <c r="X10005" s="15" t="str">
        <f t="shared" si="5"/>
        <v/>
      </c>
    </row>
    <row r="10006">
      <c r="A10006" s="19"/>
      <c r="L10006" s="19"/>
      <c r="P10006" s="20"/>
      <c r="Q10006" s="20"/>
      <c r="R10006" s="13"/>
      <c r="S10006" s="14"/>
      <c r="T10006" s="14"/>
      <c r="V10006" s="16"/>
      <c r="W10006" s="17"/>
      <c r="X10006" s="15" t="str">
        <f t="shared" si="5"/>
        <v/>
      </c>
    </row>
    <row r="10007">
      <c r="A10007" s="19"/>
      <c r="L10007" s="19"/>
      <c r="P10007" s="20"/>
      <c r="Q10007" s="20"/>
      <c r="R10007" s="13"/>
      <c r="S10007" s="14"/>
      <c r="T10007" s="14"/>
      <c r="V10007" s="16"/>
      <c r="W10007" s="17"/>
      <c r="X10007" s="15" t="str">
        <f t="shared" si="5"/>
        <v/>
      </c>
    </row>
    <row r="10008">
      <c r="A10008" s="19"/>
      <c r="L10008" s="19"/>
      <c r="P10008" s="20"/>
      <c r="Q10008" s="20"/>
      <c r="R10008" s="13"/>
      <c r="S10008" s="14"/>
      <c r="T10008" s="14"/>
      <c r="V10008" s="16"/>
      <c r="W10008" s="17"/>
      <c r="X10008" s="15" t="str">
        <f t="shared" si="5"/>
        <v/>
      </c>
    </row>
    <row r="10009">
      <c r="A10009" s="19"/>
      <c r="L10009" s="19"/>
      <c r="P10009" s="20"/>
      <c r="Q10009" s="20"/>
      <c r="R10009" s="13"/>
      <c r="S10009" s="14"/>
      <c r="T10009" s="14"/>
      <c r="V10009" s="16"/>
      <c r="W10009" s="17"/>
      <c r="X10009" s="15" t="str">
        <f t="shared" si="5"/>
        <v/>
      </c>
    </row>
    <row r="10010">
      <c r="A10010" s="19"/>
      <c r="L10010" s="19"/>
      <c r="P10010" s="20"/>
      <c r="Q10010" s="20"/>
      <c r="R10010" s="13"/>
      <c r="S10010" s="14"/>
      <c r="T10010" s="14"/>
      <c r="V10010" s="16"/>
      <c r="W10010" s="17"/>
      <c r="X10010" s="15" t="str">
        <f t="shared" si="5"/>
        <v/>
      </c>
    </row>
    <row r="10011">
      <c r="A10011" s="19"/>
      <c r="L10011" s="19"/>
      <c r="P10011" s="20"/>
      <c r="Q10011" s="20"/>
      <c r="R10011" s="13"/>
      <c r="S10011" s="14"/>
      <c r="T10011" s="14"/>
      <c r="V10011" s="16"/>
      <c r="W10011" s="17"/>
      <c r="X10011" s="15" t="str">
        <f t="shared" si="5"/>
        <v/>
      </c>
    </row>
    <row r="10012">
      <c r="A10012" s="19"/>
      <c r="L10012" s="19"/>
      <c r="P10012" s="20"/>
      <c r="Q10012" s="20"/>
      <c r="R10012" s="13"/>
      <c r="S10012" s="14"/>
      <c r="T10012" s="14"/>
      <c r="V10012" s="16"/>
      <c r="W10012" s="17"/>
      <c r="X10012" s="15" t="str">
        <f t="shared" si="5"/>
        <v/>
      </c>
    </row>
    <row r="10013">
      <c r="A10013" s="19"/>
      <c r="L10013" s="19"/>
      <c r="P10013" s="20"/>
      <c r="Q10013" s="20"/>
      <c r="R10013" s="13"/>
      <c r="S10013" s="14"/>
      <c r="T10013" s="14"/>
      <c r="V10013" s="16"/>
      <c r="W10013" s="17"/>
      <c r="X10013" s="15" t="str">
        <f t="shared" si="5"/>
        <v/>
      </c>
    </row>
    <row r="10014">
      <c r="A10014" s="19"/>
      <c r="L10014" s="19"/>
      <c r="P10014" s="20"/>
      <c r="Q10014" s="20"/>
      <c r="R10014" s="13"/>
      <c r="S10014" s="14"/>
      <c r="T10014" s="14"/>
      <c r="V10014" s="16"/>
      <c r="W10014" s="17"/>
      <c r="X10014" s="15" t="str">
        <f t="shared" si="5"/>
        <v/>
      </c>
    </row>
    <row r="10015">
      <c r="A10015" s="19"/>
      <c r="L10015" s="19"/>
      <c r="P10015" s="20"/>
      <c r="Q10015" s="20"/>
      <c r="R10015" s="13"/>
      <c r="S10015" s="14"/>
      <c r="T10015" s="14"/>
      <c r="V10015" s="16"/>
      <c r="W10015" s="17"/>
      <c r="X10015" s="15" t="str">
        <f t="shared" si="5"/>
        <v/>
      </c>
    </row>
    <row r="10016">
      <c r="A10016" s="19"/>
      <c r="L10016" s="19"/>
      <c r="P10016" s="20"/>
      <c r="Q10016" s="20"/>
      <c r="R10016" s="13"/>
      <c r="S10016" s="14"/>
      <c r="T10016" s="14"/>
      <c r="V10016" s="16"/>
      <c r="W10016" s="17"/>
      <c r="X10016" s="15" t="str">
        <f t="shared" si="5"/>
        <v/>
      </c>
    </row>
    <row r="10017">
      <c r="A10017" s="19"/>
      <c r="L10017" s="19"/>
      <c r="P10017" s="20"/>
      <c r="Q10017" s="20"/>
      <c r="R10017" s="13"/>
      <c r="S10017" s="14"/>
      <c r="T10017" s="14"/>
      <c r="V10017" s="16"/>
      <c r="W10017" s="17"/>
      <c r="X10017" s="15" t="str">
        <f t="shared" si="5"/>
        <v/>
      </c>
    </row>
    <row r="10018">
      <c r="A10018" s="19"/>
      <c r="L10018" s="19"/>
      <c r="P10018" s="20"/>
      <c r="Q10018" s="20"/>
      <c r="R10018" s="13"/>
      <c r="S10018" s="14"/>
      <c r="T10018" s="14"/>
      <c r="V10018" s="16"/>
      <c r="W10018" s="17"/>
      <c r="X10018" s="15" t="str">
        <f t="shared" si="5"/>
        <v/>
      </c>
    </row>
    <row r="10019">
      <c r="A10019" s="19"/>
      <c r="L10019" s="19"/>
      <c r="P10019" s="20"/>
      <c r="Q10019" s="20"/>
      <c r="R10019" s="13"/>
      <c r="S10019" s="14"/>
      <c r="T10019" s="14"/>
      <c r="V10019" s="16"/>
      <c r="W10019" s="17"/>
      <c r="X10019" s="15" t="str">
        <f t="shared" si="5"/>
        <v/>
      </c>
    </row>
    <row r="10020">
      <c r="A10020" s="19"/>
      <c r="L10020" s="19"/>
      <c r="P10020" s="20"/>
      <c r="Q10020" s="20"/>
      <c r="R10020" s="13"/>
      <c r="S10020" s="14"/>
      <c r="T10020" s="14"/>
      <c r="V10020" s="16"/>
      <c r="W10020" s="17"/>
      <c r="X10020" s="15" t="str">
        <f t="shared" si="5"/>
        <v/>
      </c>
    </row>
    <row r="10021">
      <c r="A10021" s="19"/>
      <c r="L10021" s="19"/>
      <c r="P10021" s="20"/>
      <c r="Q10021" s="20"/>
      <c r="R10021" s="13"/>
      <c r="S10021" s="14"/>
      <c r="T10021" s="14"/>
      <c r="V10021" s="16"/>
      <c r="W10021" s="17"/>
      <c r="X10021" s="15" t="str">
        <f t="shared" si="5"/>
        <v/>
      </c>
    </row>
    <row r="10022">
      <c r="A10022" s="19"/>
      <c r="L10022" s="19"/>
      <c r="P10022" s="20"/>
      <c r="Q10022" s="20"/>
      <c r="R10022" s="13"/>
      <c r="S10022" s="14"/>
      <c r="T10022" s="14"/>
      <c r="V10022" s="16"/>
      <c r="W10022" s="17"/>
      <c r="X10022" s="15" t="str">
        <f t="shared" si="5"/>
        <v/>
      </c>
    </row>
    <row r="10023">
      <c r="A10023" s="19"/>
      <c r="L10023" s="19"/>
      <c r="P10023" s="20"/>
      <c r="Q10023" s="20"/>
      <c r="R10023" s="13"/>
      <c r="S10023" s="14"/>
      <c r="T10023" s="14"/>
      <c r="V10023" s="16"/>
      <c r="W10023" s="17"/>
      <c r="X10023" s="15" t="str">
        <f t="shared" si="5"/>
        <v/>
      </c>
    </row>
    <row r="10024">
      <c r="A10024" s="19"/>
      <c r="L10024" s="19"/>
      <c r="P10024" s="20"/>
      <c r="Q10024" s="20"/>
      <c r="R10024" s="13"/>
      <c r="S10024" s="14"/>
      <c r="T10024" s="14"/>
      <c r="V10024" s="16"/>
      <c r="W10024" s="17"/>
      <c r="X10024" s="15" t="str">
        <f t="shared" si="5"/>
        <v/>
      </c>
    </row>
    <row r="10025">
      <c r="A10025" s="19"/>
      <c r="L10025" s="19"/>
      <c r="P10025" s="20"/>
      <c r="Q10025" s="20"/>
      <c r="R10025" s="13"/>
      <c r="S10025" s="14"/>
      <c r="T10025" s="14"/>
      <c r="V10025" s="16"/>
      <c r="W10025" s="17"/>
      <c r="X10025" s="15" t="str">
        <f t="shared" si="5"/>
        <v/>
      </c>
    </row>
    <row r="10026">
      <c r="A10026" s="19"/>
      <c r="L10026" s="19"/>
      <c r="P10026" s="20"/>
      <c r="Q10026" s="20"/>
      <c r="R10026" s="13"/>
      <c r="S10026" s="14"/>
      <c r="T10026" s="14"/>
      <c r="V10026" s="16"/>
      <c r="W10026" s="17"/>
      <c r="X10026" s="15" t="str">
        <f t="shared" si="5"/>
        <v/>
      </c>
    </row>
    <row r="10027">
      <c r="A10027" s="19"/>
      <c r="L10027" s="19"/>
      <c r="P10027" s="20"/>
      <c r="Q10027" s="20"/>
      <c r="R10027" s="13"/>
      <c r="S10027" s="14"/>
      <c r="T10027" s="14"/>
      <c r="V10027" s="16"/>
      <c r="W10027" s="17"/>
      <c r="X10027" s="15" t="str">
        <f t="shared" si="5"/>
        <v/>
      </c>
    </row>
    <row r="10028">
      <c r="A10028" s="19"/>
      <c r="L10028" s="19"/>
      <c r="P10028" s="20"/>
      <c r="Q10028" s="20"/>
      <c r="R10028" s="13"/>
      <c r="S10028" s="14"/>
      <c r="T10028" s="14"/>
      <c r="V10028" s="16"/>
      <c r="W10028" s="17"/>
      <c r="X10028" s="15" t="str">
        <f t="shared" si="5"/>
        <v/>
      </c>
    </row>
    <row r="10029">
      <c r="A10029" s="19"/>
      <c r="L10029" s="19"/>
      <c r="P10029" s="20"/>
      <c r="Q10029" s="20"/>
      <c r="R10029" s="13"/>
      <c r="S10029" s="14"/>
      <c r="T10029" s="14"/>
      <c r="V10029" s="16"/>
      <c r="W10029" s="17"/>
      <c r="X10029" s="15" t="str">
        <f t="shared" si="5"/>
        <v/>
      </c>
    </row>
    <row r="10030">
      <c r="A10030" s="19"/>
      <c r="L10030" s="19"/>
      <c r="P10030" s="20"/>
      <c r="Q10030" s="20"/>
      <c r="R10030" s="13"/>
      <c r="S10030" s="14"/>
      <c r="T10030" s="14"/>
      <c r="V10030" s="16"/>
      <c r="W10030" s="17"/>
      <c r="X10030" s="15" t="str">
        <f t="shared" si="5"/>
        <v/>
      </c>
    </row>
    <row r="10031">
      <c r="A10031" s="19"/>
      <c r="L10031" s="19"/>
      <c r="P10031" s="20"/>
      <c r="Q10031" s="20"/>
      <c r="R10031" s="13"/>
      <c r="S10031" s="14"/>
      <c r="T10031" s="14"/>
      <c r="V10031" s="16"/>
      <c r="W10031" s="17"/>
      <c r="X10031" s="15" t="str">
        <f t="shared" si="5"/>
        <v/>
      </c>
    </row>
    <row r="10032">
      <c r="A10032" s="19"/>
      <c r="L10032" s="19"/>
      <c r="P10032" s="20"/>
      <c r="Q10032" s="20"/>
      <c r="R10032" s="13"/>
      <c r="S10032" s="14"/>
      <c r="T10032" s="14"/>
      <c r="V10032" s="16"/>
      <c r="W10032" s="17"/>
      <c r="X10032" s="15" t="str">
        <f t="shared" si="5"/>
        <v/>
      </c>
    </row>
    <row r="10033">
      <c r="A10033" s="19"/>
      <c r="L10033" s="19"/>
      <c r="P10033" s="20"/>
      <c r="Q10033" s="20"/>
      <c r="R10033" s="13"/>
      <c r="S10033" s="14"/>
      <c r="T10033" s="14"/>
      <c r="V10033" s="16"/>
      <c r="W10033" s="17"/>
      <c r="X10033" s="15" t="str">
        <f t="shared" si="5"/>
        <v/>
      </c>
    </row>
    <row r="10034">
      <c r="A10034" s="19"/>
      <c r="L10034" s="19"/>
      <c r="P10034" s="20"/>
      <c r="Q10034" s="20"/>
      <c r="R10034" s="13"/>
      <c r="S10034" s="14"/>
      <c r="T10034" s="14"/>
      <c r="V10034" s="16"/>
      <c r="W10034" s="17"/>
      <c r="X10034" s="15" t="str">
        <f t="shared" si="5"/>
        <v/>
      </c>
    </row>
    <row r="10035">
      <c r="A10035" s="19"/>
      <c r="L10035" s="19"/>
      <c r="P10035" s="20"/>
      <c r="Q10035" s="20"/>
      <c r="R10035" s="13"/>
      <c r="S10035" s="14"/>
      <c r="T10035" s="14"/>
      <c r="V10035" s="16"/>
      <c r="W10035" s="17"/>
      <c r="X10035" s="15" t="str">
        <f t="shared" si="5"/>
        <v/>
      </c>
    </row>
    <row r="10036">
      <c r="A10036" s="19"/>
      <c r="L10036" s="19"/>
      <c r="P10036" s="20"/>
      <c r="Q10036" s="20"/>
      <c r="R10036" s="13"/>
      <c r="S10036" s="14"/>
      <c r="T10036" s="14"/>
      <c r="V10036" s="16"/>
      <c r="W10036" s="17"/>
      <c r="X10036" s="15" t="str">
        <f t="shared" si="5"/>
        <v/>
      </c>
    </row>
    <row r="10037">
      <c r="A10037" s="19"/>
      <c r="L10037" s="19"/>
      <c r="P10037" s="20"/>
      <c r="Q10037" s="20"/>
      <c r="R10037" s="13"/>
      <c r="S10037" s="14"/>
      <c r="T10037" s="14"/>
      <c r="V10037" s="16"/>
      <c r="W10037" s="17"/>
      <c r="X10037" s="15" t="str">
        <f t="shared" si="5"/>
        <v/>
      </c>
    </row>
    <row r="10038">
      <c r="A10038" s="19"/>
      <c r="L10038" s="19"/>
      <c r="P10038" s="20"/>
      <c r="Q10038" s="20"/>
      <c r="R10038" s="13"/>
      <c r="S10038" s="14"/>
      <c r="T10038" s="14"/>
      <c r="V10038" s="16"/>
      <c r="W10038" s="17"/>
      <c r="X10038" s="15" t="str">
        <f t="shared" si="5"/>
        <v/>
      </c>
    </row>
    <row r="10039">
      <c r="A10039" s="19"/>
      <c r="L10039" s="19"/>
      <c r="P10039" s="20"/>
      <c r="Q10039" s="20"/>
      <c r="R10039" s="13"/>
      <c r="S10039" s="14"/>
      <c r="T10039" s="14"/>
      <c r="V10039" s="16"/>
      <c r="W10039" s="17"/>
      <c r="X10039" s="15" t="str">
        <f t="shared" si="5"/>
        <v/>
      </c>
    </row>
    <row r="10040">
      <c r="A10040" s="19"/>
      <c r="L10040" s="19"/>
      <c r="P10040" s="20"/>
      <c r="Q10040" s="20"/>
      <c r="R10040" s="13"/>
      <c r="S10040" s="14"/>
      <c r="T10040" s="14"/>
      <c r="V10040" s="16"/>
      <c r="W10040" s="17"/>
      <c r="X10040" s="15" t="str">
        <f t="shared" si="5"/>
        <v/>
      </c>
    </row>
    <row r="10041">
      <c r="A10041" s="19"/>
      <c r="L10041" s="19"/>
      <c r="P10041" s="20"/>
      <c r="Q10041" s="20"/>
      <c r="R10041" s="13"/>
      <c r="S10041" s="14"/>
      <c r="T10041" s="14"/>
      <c r="V10041" s="16"/>
      <c r="W10041" s="17"/>
      <c r="X10041" s="15" t="str">
        <f t="shared" si="5"/>
        <v/>
      </c>
    </row>
    <row r="10042">
      <c r="A10042" s="19"/>
      <c r="L10042" s="19"/>
      <c r="P10042" s="20"/>
      <c r="Q10042" s="20"/>
      <c r="R10042" s="13"/>
      <c r="S10042" s="14"/>
      <c r="T10042" s="14"/>
      <c r="V10042" s="16"/>
      <c r="W10042" s="17"/>
      <c r="X10042" s="15" t="str">
        <f t="shared" si="5"/>
        <v/>
      </c>
    </row>
    <row r="10043">
      <c r="A10043" s="19"/>
      <c r="L10043" s="19"/>
      <c r="P10043" s="20"/>
      <c r="Q10043" s="20"/>
      <c r="R10043" s="13"/>
      <c r="S10043" s="14"/>
      <c r="T10043" s="14"/>
      <c r="V10043" s="16"/>
      <c r="W10043" s="17"/>
      <c r="X10043" s="15" t="str">
        <f t="shared" si="5"/>
        <v/>
      </c>
    </row>
    <row r="10044">
      <c r="A10044" s="19"/>
      <c r="L10044" s="19"/>
      <c r="P10044" s="20"/>
      <c r="Q10044" s="20"/>
      <c r="R10044" s="13"/>
      <c r="S10044" s="14"/>
      <c r="T10044" s="14"/>
      <c r="V10044" s="16"/>
      <c r="W10044" s="17"/>
      <c r="X10044" s="15" t="str">
        <f t="shared" si="5"/>
        <v/>
      </c>
    </row>
    <row r="10045">
      <c r="A10045" s="19"/>
      <c r="L10045" s="19"/>
      <c r="P10045" s="20"/>
      <c r="Q10045" s="20"/>
      <c r="R10045" s="13"/>
      <c r="S10045" s="14"/>
      <c r="T10045" s="14"/>
      <c r="V10045" s="16"/>
      <c r="W10045" s="17"/>
      <c r="X10045" s="15" t="str">
        <f t="shared" si="5"/>
        <v/>
      </c>
    </row>
    <row r="10046">
      <c r="A10046" s="19"/>
      <c r="L10046" s="19"/>
      <c r="P10046" s="20"/>
      <c r="Q10046" s="20"/>
      <c r="R10046" s="13"/>
      <c r="S10046" s="14"/>
      <c r="T10046" s="14"/>
      <c r="V10046" s="16"/>
      <c r="W10046" s="17"/>
      <c r="X10046" s="15" t="str">
        <f t="shared" si="5"/>
        <v/>
      </c>
    </row>
    <row r="10047">
      <c r="A10047" s="19"/>
      <c r="L10047" s="19"/>
      <c r="P10047" s="20"/>
      <c r="Q10047" s="20"/>
      <c r="R10047" s="13"/>
      <c r="S10047" s="14"/>
      <c r="T10047" s="14"/>
      <c r="V10047" s="16"/>
      <c r="W10047" s="17"/>
      <c r="X10047" s="15" t="str">
        <f t="shared" si="5"/>
        <v/>
      </c>
    </row>
    <row r="10048">
      <c r="A10048" s="19"/>
      <c r="L10048" s="19"/>
      <c r="P10048" s="20"/>
      <c r="Q10048" s="20"/>
      <c r="R10048" s="13"/>
      <c r="S10048" s="14"/>
      <c r="T10048" s="14"/>
      <c r="V10048" s="16"/>
      <c r="W10048" s="17"/>
      <c r="X10048" s="15" t="str">
        <f t="shared" si="5"/>
        <v/>
      </c>
    </row>
    <row r="10049">
      <c r="A10049" s="19"/>
      <c r="L10049" s="19"/>
      <c r="P10049" s="20"/>
      <c r="Q10049" s="20"/>
      <c r="R10049" s="13"/>
      <c r="S10049" s="14"/>
      <c r="T10049" s="14"/>
      <c r="V10049" s="16"/>
      <c r="W10049" s="17"/>
      <c r="X10049" s="15" t="str">
        <f t="shared" si="5"/>
        <v/>
      </c>
    </row>
    <row r="10050">
      <c r="A10050" s="19"/>
      <c r="L10050" s="19"/>
      <c r="P10050" s="20"/>
      <c r="Q10050" s="20"/>
      <c r="R10050" s="13"/>
      <c r="S10050" s="14"/>
      <c r="T10050" s="14"/>
      <c r="V10050" s="16"/>
      <c r="W10050" s="17"/>
      <c r="X10050" s="15" t="str">
        <f t="shared" si="5"/>
        <v/>
      </c>
    </row>
    <row r="10051">
      <c r="A10051" s="19"/>
      <c r="L10051" s="19"/>
      <c r="P10051" s="20"/>
      <c r="Q10051" s="20"/>
      <c r="R10051" s="13"/>
      <c r="S10051" s="14"/>
      <c r="T10051" s="14"/>
      <c r="V10051" s="16"/>
      <c r="W10051" s="17"/>
      <c r="X10051" s="15" t="str">
        <f t="shared" si="5"/>
        <v/>
      </c>
    </row>
    <row r="10052">
      <c r="A10052" s="19"/>
      <c r="L10052" s="19"/>
      <c r="P10052" s="20"/>
      <c r="Q10052" s="20"/>
      <c r="R10052" s="13"/>
      <c r="S10052" s="14"/>
      <c r="T10052" s="14"/>
      <c r="V10052" s="16"/>
      <c r="W10052" s="17"/>
      <c r="X10052" s="15" t="str">
        <f t="shared" si="5"/>
        <v/>
      </c>
    </row>
    <row r="10053">
      <c r="A10053" s="19"/>
      <c r="L10053" s="19"/>
      <c r="P10053" s="20"/>
      <c r="Q10053" s="20"/>
      <c r="R10053" s="13"/>
      <c r="S10053" s="14"/>
      <c r="T10053" s="14"/>
      <c r="V10053" s="16"/>
      <c r="W10053" s="17"/>
      <c r="X10053" s="15" t="str">
        <f t="shared" si="5"/>
        <v/>
      </c>
    </row>
    <row r="10054">
      <c r="A10054" s="19"/>
      <c r="L10054" s="19"/>
      <c r="P10054" s="20"/>
      <c r="Q10054" s="20"/>
      <c r="R10054" s="13"/>
      <c r="S10054" s="14"/>
      <c r="T10054" s="14"/>
      <c r="V10054" s="16"/>
      <c r="W10054" s="17"/>
      <c r="X10054" s="15" t="str">
        <f t="shared" si="5"/>
        <v/>
      </c>
    </row>
    <row r="10055">
      <c r="A10055" s="19"/>
      <c r="L10055" s="19"/>
      <c r="P10055" s="20"/>
      <c r="Q10055" s="20"/>
      <c r="R10055" s="13"/>
      <c r="S10055" s="14"/>
      <c r="T10055" s="14"/>
      <c r="V10055" s="16"/>
      <c r="W10055" s="17"/>
      <c r="X10055" s="15" t="str">
        <f t="shared" si="5"/>
        <v/>
      </c>
    </row>
    <row r="10056">
      <c r="A10056" s="19"/>
      <c r="L10056" s="19"/>
      <c r="P10056" s="20"/>
      <c r="Q10056" s="20"/>
      <c r="R10056" s="13"/>
      <c r="S10056" s="14"/>
      <c r="T10056" s="14"/>
      <c r="V10056" s="16"/>
      <c r="W10056" s="17"/>
      <c r="X10056" s="15" t="str">
        <f t="shared" si="5"/>
        <v/>
      </c>
    </row>
    <row r="10057">
      <c r="A10057" s="19"/>
      <c r="L10057" s="19"/>
      <c r="P10057" s="20"/>
      <c r="Q10057" s="20"/>
      <c r="R10057" s="13"/>
      <c r="S10057" s="14"/>
      <c r="T10057" s="14"/>
      <c r="V10057" s="16"/>
      <c r="W10057" s="17"/>
    </row>
    <row r="10058">
      <c r="A10058" s="19"/>
      <c r="L10058" s="19"/>
      <c r="P10058" s="20"/>
      <c r="Q10058" s="20"/>
      <c r="R10058" s="13"/>
      <c r="S10058" s="14"/>
      <c r="T10058" s="14"/>
      <c r="V10058" s="16"/>
      <c r="W10058" s="17"/>
    </row>
    <row r="10059">
      <c r="A10059" s="19"/>
      <c r="L10059" s="19"/>
      <c r="P10059" s="20"/>
      <c r="Q10059" s="20"/>
      <c r="R10059" s="13"/>
      <c r="S10059" s="14"/>
      <c r="T10059" s="14"/>
      <c r="V10059" s="16"/>
      <c r="W10059" s="17"/>
    </row>
    <row r="10060">
      <c r="A10060" s="19"/>
      <c r="L10060" s="19"/>
      <c r="P10060" s="20"/>
      <c r="Q10060" s="20"/>
      <c r="R10060" s="13"/>
      <c r="S10060" s="14"/>
      <c r="T10060" s="14"/>
      <c r="V10060" s="16"/>
      <c r="W10060" s="17"/>
    </row>
    <row r="10061">
      <c r="A10061" s="19"/>
      <c r="L10061" s="19"/>
      <c r="P10061" s="20"/>
      <c r="Q10061" s="20"/>
      <c r="R10061" s="13"/>
      <c r="S10061" s="14"/>
      <c r="T10061" s="14"/>
      <c r="V10061" s="16"/>
      <c r="W10061" s="17"/>
    </row>
    <row r="10062">
      <c r="A10062" s="19"/>
      <c r="L10062" s="19"/>
      <c r="P10062" s="20"/>
      <c r="Q10062" s="20"/>
      <c r="R10062" s="13"/>
      <c r="S10062" s="14"/>
      <c r="T10062" s="14"/>
      <c r="V10062" s="16"/>
      <c r="W10062" s="17"/>
    </row>
    <row r="10063">
      <c r="A10063" s="19"/>
      <c r="L10063" s="19"/>
      <c r="P10063" s="20"/>
      <c r="Q10063" s="20"/>
      <c r="R10063" s="13"/>
      <c r="S10063" s="14"/>
      <c r="T10063" s="14"/>
      <c r="V10063" s="16"/>
      <c r="W10063" s="17"/>
    </row>
    <row r="10064">
      <c r="A10064" s="19"/>
      <c r="L10064" s="19"/>
      <c r="P10064" s="20"/>
      <c r="Q10064" s="20"/>
      <c r="R10064" s="13"/>
      <c r="S10064" s="14"/>
      <c r="T10064" s="14"/>
      <c r="V10064" s="16"/>
      <c r="W10064" s="17"/>
    </row>
    <row r="10065">
      <c r="A10065" s="19"/>
      <c r="L10065" s="19"/>
      <c r="P10065" s="20"/>
      <c r="Q10065" s="20"/>
      <c r="R10065" s="13"/>
      <c r="S10065" s="14"/>
      <c r="T10065" s="14"/>
      <c r="V10065" s="16"/>
      <c r="W10065" s="17"/>
    </row>
    <row r="10066">
      <c r="A10066" s="19"/>
      <c r="L10066" s="19"/>
      <c r="P10066" s="20"/>
      <c r="Q10066" s="20"/>
      <c r="R10066" s="13"/>
      <c r="S10066" s="14"/>
      <c r="T10066" s="14"/>
      <c r="V10066" s="16"/>
      <c r="W10066" s="17"/>
    </row>
    <row r="10067">
      <c r="A10067" s="19"/>
      <c r="L10067" s="19"/>
      <c r="P10067" s="20"/>
      <c r="Q10067" s="20"/>
      <c r="R10067" s="13"/>
      <c r="S10067" s="14"/>
      <c r="T10067" s="14"/>
      <c r="V10067" s="16"/>
      <c r="W10067" s="17"/>
    </row>
    <row r="10068">
      <c r="A10068" s="19"/>
      <c r="L10068" s="19"/>
      <c r="P10068" s="20"/>
      <c r="Q10068" s="20"/>
      <c r="R10068" s="13"/>
      <c r="S10068" s="14"/>
      <c r="T10068" s="14"/>
      <c r="V10068" s="16"/>
      <c r="W10068" s="17"/>
    </row>
    <row r="10069">
      <c r="A10069" s="19"/>
      <c r="L10069" s="19"/>
      <c r="P10069" s="20"/>
      <c r="Q10069" s="20"/>
      <c r="R10069" s="13"/>
      <c r="S10069" s="14"/>
      <c r="T10069" s="14"/>
      <c r="V10069" s="16"/>
      <c r="W10069" s="17"/>
    </row>
    <row r="10070">
      <c r="A10070" s="19"/>
      <c r="L10070" s="19"/>
      <c r="P10070" s="20"/>
      <c r="Q10070" s="20"/>
      <c r="R10070" s="13"/>
      <c r="S10070" s="14"/>
      <c r="T10070" s="14"/>
      <c r="V10070" s="16"/>
      <c r="W10070" s="17"/>
    </row>
    <row r="10071">
      <c r="A10071" s="19"/>
      <c r="L10071" s="19"/>
      <c r="P10071" s="20"/>
      <c r="Q10071" s="20"/>
      <c r="R10071" s="13"/>
      <c r="S10071" s="14"/>
      <c r="T10071" s="14"/>
      <c r="V10071" s="16"/>
      <c r="W10071" s="17"/>
    </row>
    <row r="10072">
      <c r="A10072" s="19"/>
      <c r="L10072" s="19"/>
      <c r="P10072" s="20"/>
      <c r="Q10072" s="20"/>
      <c r="R10072" s="13"/>
      <c r="S10072" s="14"/>
      <c r="T10072" s="14"/>
      <c r="V10072" s="16"/>
      <c r="W10072" s="17"/>
    </row>
    <row r="10073">
      <c r="A10073" s="19"/>
      <c r="L10073" s="19"/>
      <c r="P10073" s="20"/>
      <c r="Q10073" s="20"/>
      <c r="R10073" s="13"/>
      <c r="S10073" s="14"/>
      <c r="T10073" s="14"/>
      <c r="V10073" s="16"/>
      <c r="W10073" s="17"/>
    </row>
    <row r="10074">
      <c r="A10074" s="19"/>
      <c r="L10074" s="19"/>
      <c r="P10074" s="20"/>
      <c r="Q10074" s="20"/>
      <c r="R10074" s="13"/>
      <c r="S10074" s="14"/>
      <c r="T10074" s="14"/>
      <c r="V10074" s="16"/>
      <c r="W10074" s="17"/>
    </row>
    <row r="10075">
      <c r="A10075" s="19"/>
      <c r="L10075" s="19"/>
      <c r="P10075" s="20"/>
      <c r="Q10075" s="20"/>
      <c r="R10075" s="13"/>
      <c r="S10075" s="14"/>
      <c r="T10075" s="14"/>
      <c r="V10075" s="16"/>
      <c r="W10075" s="17"/>
    </row>
    <row r="10076">
      <c r="A10076" s="19"/>
      <c r="L10076" s="19"/>
      <c r="P10076" s="20"/>
      <c r="Q10076" s="20"/>
      <c r="R10076" s="13"/>
      <c r="S10076" s="14"/>
      <c r="T10076" s="14"/>
      <c r="V10076" s="16"/>
      <c r="W10076" s="17"/>
    </row>
    <row r="10077">
      <c r="A10077" s="19"/>
      <c r="L10077" s="19"/>
      <c r="P10077" s="20"/>
      <c r="Q10077" s="20"/>
      <c r="R10077" s="13"/>
      <c r="S10077" s="14"/>
      <c r="T10077" s="14"/>
      <c r="V10077" s="16"/>
      <c r="W10077" s="17"/>
    </row>
    <row r="10078">
      <c r="A10078" s="19"/>
      <c r="L10078" s="19"/>
      <c r="P10078" s="20"/>
      <c r="Q10078" s="20"/>
      <c r="R10078" s="13"/>
      <c r="S10078" s="14"/>
      <c r="T10078" s="14"/>
      <c r="V10078" s="16"/>
      <c r="W10078" s="17"/>
    </row>
    <row r="10079">
      <c r="A10079" s="19"/>
      <c r="L10079" s="19"/>
      <c r="P10079" s="20"/>
      <c r="Q10079" s="20"/>
      <c r="R10079" s="13"/>
      <c r="S10079" s="14"/>
      <c r="T10079" s="14"/>
      <c r="V10079" s="16"/>
      <c r="W10079" s="17"/>
    </row>
    <row r="10080">
      <c r="A10080" s="19"/>
      <c r="L10080" s="19"/>
      <c r="P10080" s="20"/>
      <c r="Q10080" s="20"/>
      <c r="R10080" s="13"/>
      <c r="S10080" s="14"/>
      <c r="T10080" s="14"/>
      <c r="V10080" s="16"/>
      <c r="W10080" s="17"/>
    </row>
    <row r="10081">
      <c r="A10081" s="19"/>
      <c r="L10081" s="19"/>
      <c r="P10081" s="20"/>
      <c r="Q10081" s="20"/>
      <c r="R10081" s="13"/>
      <c r="S10081" s="14"/>
      <c r="T10081" s="14"/>
      <c r="V10081" s="16"/>
      <c r="W10081" s="17"/>
    </row>
    <row r="10082">
      <c r="A10082" s="19"/>
      <c r="L10082" s="19"/>
      <c r="P10082" s="20"/>
      <c r="Q10082" s="20"/>
      <c r="R10082" s="13"/>
      <c r="S10082" s="14"/>
      <c r="T10082" s="14"/>
      <c r="V10082" s="16"/>
      <c r="W10082" s="17"/>
    </row>
    <row r="10083">
      <c r="A10083" s="19"/>
      <c r="L10083" s="19"/>
      <c r="P10083" s="20"/>
      <c r="Q10083" s="20"/>
      <c r="R10083" s="13"/>
      <c r="S10083" s="14"/>
      <c r="T10083" s="14"/>
      <c r="V10083" s="16"/>
      <c r="W10083" s="17"/>
    </row>
    <row r="10084">
      <c r="A10084" s="19"/>
      <c r="L10084" s="19"/>
      <c r="P10084" s="20"/>
      <c r="Q10084" s="20"/>
      <c r="R10084" s="13"/>
      <c r="S10084" s="14"/>
      <c r="T10084" s="14"/>
      <c r="V10084" s="16"/>
      <c r="W10084" s="17"/>
    </row>
    <row r="10085">
      <c r="A10085" s="19"/>
      <c r="L10085" s="19"/>
      <c r="P10085" s="20"/>
      <c r="Q10085" s="20"/>
      <c r="R10085" s="13"/>
      <c r="S10085" s="14"/>
      <c r="T10085" s="14"/>
      <c r="V10085" s="16"/>
      <c r="W10085" s="17"/>
    </row>
    <row r="10086">
      <c r="A10086" s="19"/>
      <c r="L10086" s="19"/>
      <c r="P10086" s="20"/>
      <c r="Q10086" s="20"/>
      <c r="R10086" s="13"/>
      <c r="S10086" s="14"/>
      <c r="T10086" s="14"/>
      <c r="V10086" s="16"/>
      <c r="W10086" s="17"/>
    </row>
    <row r="10087">
      <c r="A10087" s="19"/>
      <c r="L10087" s="19"/>
      <c r="P10087" s="20"/>
      <c r="Q10087" s="20"/>
      <c r="R10087" s="13"/>
      <c r="S10087" s="14"/>
      <c r="T10087" s="14"/>
      <c r="V10087" s="16"/>
      <c r="W10087" s="17"/>
    </row>
    <row r="10088">
      <c r="A10088" s="19"/>
      <c r="L10088" s="19"/>
      <c r="P10088" s="20"/>
      <c r="Q10088" s="20"/>
      <c r="R10088" s="13"/>
      <c r="S10088" s="14"/>
      <c r="T10088" s="14"/>
      <c r="V10088" s="16"/>
      <c r="W10088" s="17"/>
    </row>
    <row r="10089">
      <c r="A10089" s="19"/>
      <c r="L10089" s="19"/>
      <c r="P10089" s="20"/>
      <c r="Q10089" s="20"/>
      <c r="R10089" s="13"/>
      <c r="S10089" s="14"/>
      <c r="T10089" s="14"/>
      <c r="V10089" s="16"/>
      <c r="W10089" s="17"/>
    </row>
    <row r="10090">
      <c r="A10090" s="19"/>
      <c r="L10090" s="19"/>
      <c r="P10090" s="20"/>
      <c r="Q10090" s="20"/>
      <c r="R10090" s="13"/>
      <c r="S10090" s="14"/>
      <c r="T10090" s="14"/>
      <c r="V10090" s="16"/>
      <c r="W10090" s="17"/>
    </row>
    <row r="10091">
      <c r="A10091" s="19"/>
      <c r="L10091" s="19"/>
      <c r="P10091" s="20"/>
      <c r="Q10091" s="20"/>
      <c r="R10091" s="13"/>
      <c r="S10091" s="14"/>
      <c r="T10091" s="14"/>
      <c r="V10091" s="16"/>
      <c r="W10091" s="17"/>
    </row>
    <row r="10092">
      <c r="A10092" s="19"/>
      <c r="L10092" s="19"/>
      <c r="P10092" s="20"/>
      <c r="Q10092" s="20"/>
      <c r="R10092" s="13"/>
      <c r="S10092" s="14"/>
      <c r="T10092" s="14"/>
      <c r="V10092" s="16"/>
      <c r="W10092" s="17"/>
    </row>
    <row r="10093">
      <c r="A10093" s="19"/>
      <c r="L10093" s="19"/>
      <c r="P10093" s="20"/>
      <c r="Q10093" s="20"/>
      <c r="R10093" s="13"/>
      <c r="S10093" s="14"/>
      <c r="T10093" s="14"/>
      <c r="V10093" s="16"/>
      <c r="W10093" s="17"/>
    </row>
    <row r="10094">
      <c r="A10094" s="19"/>
      <c r="L10094" s="19"/>
      <c r="P10094" s="20"/>
      <c r="Q10094" s="20"/>
      <c r="R10094" s="13"/>
      <c r="S10094" s="14"/>
      <c r="T10094" s="14"/>
      <c r="V10094" s="16"/>
      <c r="W10094" s="17"/>
    </row>
    <row r="10095">
      <c r="A10095" s="19"/>
      <c r="L10095" s="19"/>
      <c r="P10095" s="20"/>
      <c r="Q10095" s="20"/>
      <c r="R10095" s="13"/>
      <c r="S10095" s="14"/>
      <c r="T10095" s="14"/>
      <c r="V10095" s="16"/>
      <c r="W10095" s="17"/>
    </row>
    <row r="10096">
      <c r="A10096" s="19"/>
      <c r="L10096" s="19"/>
      <c r="P10096" s="20"/>
      <c r="Q10096" s="20"/>
      <c r="R10096" s="13"/>
      <c r="S10096" s="14"/>
      <c r="T10096" s="14"/>
      <c r="V10096" s="16"/>
      <c r="W10096" s="17"/>
    </row>
    <row r="10097">
      <c r="A10097" s="19"/>
      <c r="L10097" s="19"/>
      <c r="P10097" s="20"/>
      <c r="Q10097" s="20"/>
      <c r="R10097" s="13"/>
      <c r="S10097" s="14"/>
      <c r="T10097" s="14"/>
      <c r="V10097" s="16"/>
      <c r="W10097" s="17"/>
    </row>
    <row r="10098">
      <c r="A10098" s="19"/>
      <c r="L10098" s="19"/>
      <c r="P10098" s="20"/>
      <c r="Q10098" s="20"/>
      <c r="R10098" s="13"/>
      <c r="S10098" s="14"/>
      <c r="T10098" s="14"/>
      <c r="V10098" s="16"/>
      <c r="W10098" s="17"/>
    </row>
    <row r="10099">
      <c r="A10099" s="19"/>
      <c r="L10099" s="19"/>
      <c r="P10099" s="20"/>
      <c r="Q10099" s="20"/>
      <c r="R10099" s="13"/>
      <c r="S10099" s="14"/>
      <c r="T10099" s="14"/>
      <c r="V10099" s="16"/>
      <c r="W10099" s="17"/>
    </row>
    <row r="10100">
      <c r="A10100" s="19"/>
      <c r="L10100" s="19"/>
      <c r="P10100" s="20"/>
      <c r="Q10100" s="20"/>
      <c r="R10100" s="13"/>
      <c r="S10100" s="14"/>
      <c r="T10100" s="14"/>
      <c r="V10100" s="16"/>
      <c r="W10100" s="17"/>
    </row>
    <row r="10101">
      <c r="A10101" s="19"/>
      <c r="L10101" s="19"/>
      <c r="P10101" s="20"/>
      <c r="Q10101" s="20"/>
      <c r="R10101" s="13"/>
      <c r="S10101" s="14"/>
      <c r="T10101" s="14"/>
      <c r="V10101" s="16"/>
      <c r="W10101" s="17"/>
    </row>
    <row r="10102">
      <c r="A10102" s="19"/>
      <c r="L10102" s="19"/>
      <c r="P10102" s="20"/>
      <c r="Q10102" s="20"/>
      <c r="R10102" s="13"/>
      <c r="S10102" s="14"/>
      <c r="T10102" s="14"/>
      <c r="V10102" s="16"/>
      <c r="W10102" s="17"/>
    </row>
    <row r="10103">
      <c r="A10103" s="19"/>
      <c r="L10103" s="19"/>
      <c r="P10103" s="20"/>
      <c r="Q10103" s="20"/>
      <c r="R10103" s="13"/>
      <c r="S10103" s="14"/>
      <c r="T10103" s="14"/>
      <c r="V10103" s="16"/>
      <c r="W10103" s="17"/>
    </row>
    <row r="10104">
      <c r="A10104" s="19"/>
      <c r="L10104" s="19"/>
      <c r="P10104" s="20"/>
      <c r="Q10104" s="20"/>
      <c r="R10104" s="13"/>
      <c r="S10104" s="14"/>
      <c r="T10104" s="14"/>
      <c r="V10104" s="16"/>
      <c r="W10104" s="17"/>
    </row>
    <row r="10105">
      <c r="A10105" s="19"/>
      <c r="L10105" s="19"/>
      <c r="P10105" s="20"/>
      <c r="Q10105" s="20"/>
      <c r="R10105" s="13"/>
      <c r="S10105" s="14"/>
      <c r="T10105" s="14"/>
      <c r="V10105" s="16"/>
      <c r="W10105" s="17"/>
    </row>
    <row r="10106">
      <c r="A10106" s="19"/>
      <c r="L10106" s="19"/>
      <c r="P10106" s="20"/>
      <c r="Q10106" s="20"/>
      <c r="R10106" s="13"/>
      <c r="S10106" s="14"/>
      <c r="T10106" s="14"/>
      <c r="V10106" s="16"/>
      <c r="W10106" s="17"/>
    </row>
    <row r="10107">
      <c r="A10107" s="19"/>
      <c r="L10107" s="19"/>
      <c r="P10107" s="20"/>
      <c r="Q10107" s="20"/>
      <c r="R10107" s="13"/>
      <c r="S10107" s="14"/>
      <c r="T10107" s="14"/>
      <c r="V10107" s="16"/>
      <c r="W10107" s="17"/>
    </row>
    <row r="10108">
      <c r="A10108" s="19"/>
      <c r="L10108" s="19"/>
      <c r="P10108" s="20"/>
      <c r="Q10108" s="20"/>
      <c r="R10108" s="13"/>
      <c r="S10108" s="14"/>
      <c r="T10108" s="14"/>
      <c r="V10108" s="16"/>
      <c r="W10108" s="17"/>
    </row>
    <row r="10109">
      <c r="A10109" s="19"/>
      <c r="L10109" s="19"/>
      <c r="P10109" s="20"/>
      <c r="Q10109" s="20"/>
      <c r="R10109" s="13"/>
      <c r="S10109" s="14"/>
      <c r="T10109" s="14"/>
      <c r="V10109" s="16"/>
      <c r="W10109" s="17"/>
    </row>
    <row r="10110">
      <c r="A10110" s="19"/>
      <c r="L10110" s="19"/>
      <c r="P10110" s="20"/>
      <c r="Q10110" s="20"/>
      <c r="R10110" s="13"/>
      <c r="S10110" s="14"/>
      <c r="T10110" s="14"/>
      <c r="V10110" s="16"/>
      <c r="W10110" s="17"/>
    </row>
    <row r="10111">
      <c r="A10111" s="19"/>
      <c r="L10111" s="19"/>
      <c r="P10111" s="20"/>
      <c r="Q10111" s="20"/>
      <c r="R10111" s="13"/>
      <c r="S10111" s="14"/>
      <c r="T10111" s="14"/>
      <c r="V10111" s="16"/>
      <c r="W10111" s="17"/>
    </row>
    <row r="10112">
      <c r="A10112" s="19"/>
      <c r="L10112" s="19"/>
      <c r="P10112" s="20"/>
      <c r="Q10112" s="20"/>
      <c r="R10112" s="13"/>
      <c r="S10112" s="14"/>
      <c r="T10112" s="14"/>
      <c r="V10112" s="16"/>
      <c r="W10112" s="17"/>
    </row>
    <row r="10113">
      <c r="A10113" s="19"/>
      <c r="L10113" s="19"/>
      <c r="P10113" s="20"/>
      <c r="Q10113" s="20"/>
      <c r="R10113" s="13"/>
      <c r="S10113" s="14"/>
      <c r="T10113" s="14"/>
      <c r="V10113" s="16"/>
      <c r="W10113" s="17"/>
    </row>
    <row r="10114">
      <c r="A10114" s="19"/>
      <c r="L10114" s="19"/>
      <c r="P10114" s="20"/>
      <c r="Q10114" s="20"/>
      <c r="R10114" s="13"/>
      <c r="S10114" s="14"/>
      <c r="T10114" s="14"/>
      <c r="V10114" s="16"/>
      <c r="W10114" s="17"/>
    </row>
    <row r="10115">
      <c r="A10115" s="19"/>
      <c r="L10115" s="19"/>
      <c r="P10115" s="20"/>
      <c r="Q10115" s="20"/>
      <c r="R10115" s="13"/>
      <c r="S10115" s="14"/>
      <c r="T10115" s="14"/>
      <c r="V10115" s="16"/>
      <c r="W10115" s="17"/>
    </row>
    <row r="10116">
      <c r="A10116" s="19"/>
      <c r="L10116" s="19"/>
      <c r="P10116" s="20"/>
      <c r="Q10116" s="20"/>
      <c r="R10116" s="13"/>
      <c r="S10116" s="14"/>
      <c r="T10116" s="14"/>
      <c r="V10116" s="16"/>
      <c r="W10116" s="17"/>
    </row>
    <row r="10117">
      <c r="A10117" s="19"/>
      <c r="L10117" s="19"/>
      <c r="P10117" s="20"/>
      <c r="Q10117" s="20"/>
      <c r="R10117" s="13"/>
      <c r="S10117" s="14"/>
      <c r="T10117" s="14"/>
      <c r="V10117" s="16"/>
      <c r="W10117" s="17"/>
    </row>
    <row r="10118">
      <c r="A10118" s="19"/>
      <c r="L10118" s="19"/>
      <c r="P10118" s="20"/>
      <c r="Q10118" s="20"/>
      <c r="R10118" s="13"/>
      <c r="S10118" s="14"/>
      <c r="T10118" s="14"/>
      <c r="V10118" s="16"/>
      <c r="W10118" s="17"/>
    </row>
    <row r="10119">
      <c r="A10119" s="19"/>
      <c r="L10119" s="19"/>
      <c r="P10119" s="20"/>
      <c r="Q10119" s="20"/>
      <c r="R10119" s="13"/>
      <c r="S10119" s="14"/>
      <c r="T10119" s="14"/>
      <c r="V10119" s="16"/>
      <c r="W10119" s="17"/>
    </row>
    <row r="10120">
      <c r="A10120" s="19"/>
      <c r="L10120" s="19"/>
      <c r="P10120" s="20"/>
      <c r="Q10120" s="20"/>
      <c r="R10120" s="13"/>
      <c r="S10120" s="14"/>
      <c r="T10120" s="14"/>
      <c r="V10120" s="16"/>
      <c r="W10120" s="17"/>
    </row>
    <row r="10121">
      <c r="A10121" s="19"/>
      <c r="L10121" s="19"/>
      <c r="P10121" s="20"/>
      <c r="Q10121" s="20"/>
      <c r="R10121" s="13"/>
      <c r="S10121" s="14"/>
      <c r="T10121" s="14"/>
      <c r="V10121" s="16"/>
      <c r="W10121" s="17"/>
    </row>
    <row r="10122">
      <c r="A10122" s="19"/>
      <c r="L10122" s="19"/>
      <c r="P10122" s="20"/>
      <c r="Q10122" s="20"/>
      <c r="R10122" s="13"/>
      <c r="S10122" s="14"/>
      <c r="T10122" s="14"/>
      <c r="V10122" s="16"/>
      <c r="W10122" s="17"/>
    </row>
    <row r="10123">
      <c r="A10123" s="19"/>
      <c r="L10123" s="19"/>
      <c r="P10123" s="20"/>
      <c r="Q10123" s="20"/>
      <c r="R10123" s="13"/>
      <c r="S10123" s="14"/>
      <c r="T10123" s="14"/>
      <c r="V10123" s="16"/>
      <c r="W10123" s="17"/>
    </row>
    <row r="10124">
      <c r="A10124" s="19"/>
      <c r="L10124" s="19"/>
      <c r="P10124" s="20"/>
      <c r="Q10124" s="20"/>
      <c r="R10124" s="13"/>
      <c r="S10124" s="14"/>
      <c r="T10124" s="14"/>
      <c r="V10124" s="16"/>
      <c r="W10124" s="17"/>
    </row>
    <row r="10125">
      <c r="A10125" s="19"/>
      <c r="L10125" s="19"/>
      <c r="P10125" s="20"/>
      <c r="Q10125" s="20"/>
      <c r="R10125" s="13"/>
      <c r="S10125" s="14"/>
      <c r="T10125" s="14"/>
      <c r="V10125" s="16"/>
      <c r="W10125" s="17"/>
    </row>
    <row r="10126">
      <c r="A10126" s="19"/>
      <c r="L10126" s="19"/>
      <c r="P10126" s="20"/>
      <c r="Q10126" s="20"/>
      <c r="R10126" s="13"/>
      <c r="S10126" s="14"/>
      <c r="T10126" s="14"/>
      <c r="V10126" s="16"/>
      <c r="W10126" s="17"/>
    </row>
    <row r="10127">
      <c r="A10127" s="19"/>
      <c r="L10127" s="19"/>
      <c r="P10127" s="20"/>
      <c r="Q10127" s="20"/>
      <c r="R10127" s="13"/>
      <c r="S10127" s="14"/>
      <c r="T10127" s="14"/>
      <c r="V10127" s="16"/>
      <c r="W10127" s="17"/>
    </row>
    <row r="10128">
      <c r="A10128" s="19"/>
      <c r="L10128" s="19"/>
      <c r="P10128" s="20"/>
      <c r="Q10128" s="20"/>
      <c r="R10128" s="13"/>
      <c r="S10128" s="14"/>
      <c r="T10128" s="14"/>
      <c r="V10128" s="16"/>
      <c r="W10128" s="17"/>
    </row>
    <row r="10129">
      <c r="A10129" s="19"/>
      <c r="L10129" s="19"/>
      <c r="P10129" s="20"/>
      <c r="Q10129" s="20"/>
      <c r="R10129" s="13"/>
      <c r="S10129" s="14"/>
      <c r="T10129" s="14"/>
      <c r="V10129" s="16"/>
      <c r="W10129" s="17"/>
    </row>
    <row r="10130">
      <c r="A10130" s="19"/>
      <c r="L10130" s="19"/>
      <c r="P10130" s="20"/>
      <c r="Q10130" s="20"/>
      <c r="R10130" s="13"/>
      <c r="S10130" s="14"/>
      <c r="T10130" s="14"/>
      <c r="V10130" s="16"/>
      <c r="W10130" s="17"/>
    </row>
    <row r="10131">
      <c r="A10131" s="19"/>
      <c r="L10131" s="19"/>
      <c r="P10131" s="20"/>
      <c r="Q10131" s="20"/>
      <c r="R10131" s="13"/>
      <c r="S10131" s="14"/>
      <c r="T10131" s="14"/>
      <c r="V10131" s="16"/>
      <c r="W10131" s="17"/>
    </row>
    <row r="10132">
      <c r="A10132" s="19"/>
      <c r="L10132" s="19"/>
      <c r="P10132" s="20"/>
      <c r="Q10132" s="20"/>
      <c r="R10132" s="13"/>
      <c r="S10132" s="14"/>
      <c r="T10132" s="14"/>
      <c r="V10132" s="16"/>
      <c r="W10132" s="17"/>
    </row>
    <row r="10133">
      <c r="A10133" s="19"/>
      <c r="L10133" s="19"/>
      <c r="P10133" s="20"/>
      <c r="Q10133" s="20"/>
      <c r="R10133" s="13"/>
      <c r="S10133" s="14"/>
      <c r="T10133" s="14"/>
      <c r="V10133" s="16"/>
      <c r="W10133" s="17"/>
    </row>
    <row r="10134">
      <c r="A10134" s="19"/>
      <c r="L10134" s="19"/>
      <c r="P10134" s="20"/>
      <c r="Q10134" s="20"/>
      <c r="R10134" s="13"/>
      <c r="S10134" s="14"/>
      <c r="T10134" s="14"/>
      <c r="V10134" s="16"/>
      <c r="W10134" s="17"/>
    </row>
    <row r="10135">
      <c r="A10135" s="19"/>
      <c r="L10135" s="19"/>
      <c r="P10135" s="20"/>
      <c r="Q10135" s="20"/>
      <c r="R10135" s="13"/>
      <c r="S10135" s="14"/>
      <c r="T10135" s="14"/>
      <c r="V10135" s="16"/>
      <c r="W10135" s="17"/>
    </row>
    <row r="10136">
      <c r="A10136" s="19"/>
      <c r="L10136" s="19"/>
      <c r="P10136" s="20"/>
      <c r="Q10136" s="20"/>
      <c r="R10136" s="13"/>
      <c r="S10136" s="14"/>
      <c r="T10136" s="14"/>
      <c r="V10136" s="16"/>
      <c r="W10136" s="17"/>
    </row>
    <row r="10137">
      <c r="A10137" s="19"/>
      <c r="L10137" s="19"/>
      <c r="P10137" s="20"/>
      <c r="Q10137" s="20"/>
      <c r="R10137" s="13"/>
      <c r="S10137" s="14"/>
      <c r="T10137" s="14"/>
      <c r="V10137" s="16"/>
      <c r="W10137" s="17"/>
    </row>
    <row r="10138">
      <c r="A10138" s="19"/>
      <c r="L10138" s="19"/>
      <c r="P10138" s="20"/>
      <c r="Q10138" s="20"/>
      <c r="R10138" s="13"/>
      <c r="S10138" s="14"/>
      <c r="T10138" s="14"/>
      <c r="V10138" s="16"/>
      <c r="W10138" s="17"/>
    </row>
    <row r="10139">
      <c r="A10139" s="19"/>
      <c r="L10139" s="19"/>
      <c r="P10139" s="20"/>
      <c r="Q10139" s="20"/>
      <c r="R10139" s="13"/>
      <c r="S10139" s="14"/>
      <c r="T10139" s="14"/>
      <c r="V10139" s="16"/>
      <c r="W10139" s="17"/>
    </row>
    <row r="10140">
      <c r="A10140" s="19"/>
      <c r="L10140" s="19"/>
      <c r="P10140" s="20"/>
      <c r="Q10140" s="20"/>
      <c r="R10140" s="13"/>
      <c r="S10140" s="14"/>
      <c r="T10140" s="14"/>
      <c r="V10140" s="16"/>
      <c r="W10140" s="17"/>
    </row>
    <row r="10141">
      <c r="A10141" s="19"/>
      <c r="L10141" s="19"/>
      <c r="P10141" s="20"/>
      <c r="Q10141" s="20"/>
      <c r="R10141" s="13"/>
      <c r="S10141" s="14"/>
      <c r="T10141" s="14"/>
      <c r="V10141" s="16"/>
      <c r="W10141" s="17"/>
    </row>
    <row r="10142">
      <c r="A10142" s="19"/>
      <c r="L10142" s="19"/>
      <c r="P10142" s="20"/>
      <c r="Q10142" s="20"/>
      <c r="R10142" s="13"/>
      <c r="S10142" s="14"/>
      <c r="T10142" s="14"/>
      <c r="V10142" s="16"/>
      <c r="W10142" s="17"/>
    </row>
    <row r="10143">
      <c r="A10143" s="19"/>
      <c r="L10143" s="19"/>
      <c r="P10143" s="20"/>
      <c r="Q10143" s="20"/>
      <c r="R10143" s="13"/>
      <c r="S10143" s="14"/>
      <c r="T10143" s="14"/>
      <c r="V10143" s="16"/>
      <c r="W10143" s="17"/>
    </row>
    <row r="10144">
      <c r="A10144" s="19"/>
      <c r="L10144" s="19"/>
      <c r="P10144" s="20"/>
      <c r="Q10144" s="20"/>
      <c r="R10144" s="13"/>
      <c r="S10144" s="14"/>
      <c r="T10144" s="14"/>
      <c r="V10144" s="16"/>
      <c r="W10144" s="17"/>
    </row>
    <row r="10145">
      <c r="A10145" s="19"/>
      <c r="L10145" s="19"/>
      <c r="P10145" s="20"/>
      <c r="Q10145" s="20"/>
      <c r="R10145" s="13"/>
      <c r="S10145" s="14"/>
      <c r="T10145" s="14"/>
      <c r="V10145" s="16"/>
      <c r="W10145" s="17"/>
    </row>
    <row r="10146">
      <c r="A10146" s="19"/>
      <c r="L10146" s="19"/>
      <c r="P10146" s="20"/>
      <c r="Q10146" s="20"/>
      <c r="R10146" s="13"/>
      <c r="S10146" s="14"/>
      <c r="T10146" s="14"/>
      <c r="V10146" s="16"/>
      <c r="W10146" s="17"/>
    </row>
    <row r="10147">
      <c r="A10147" s="19"/>
      <c r="L10147" s="19"/>
      <c r="P10147" s="20"/>
      <c r="Q10147" s="20"/>
      <c r="R10147" s="13"/>
      <c r="S10147" s="14"/>
      <c r="T10147" s="14"/>
      <c r="V10147" s="16"/>
      <c r="W10147" s="17"/>
    </row>
    <row r="10148">
      <c r="A10148" s="19"/>
      <c r="L10148" s="19"/>
      <c r="P10148" s="20"/>
      <c r="Q10148" s="20"/>
      <c r="R10148" s="13"/>
      <c r="S10148" s="14"/>
      <c r="T10148" s="14"/>
      <c r="V10148" s="16"/>
      <c r="W10148" s="17"/>
    </row>
    <row r="10149">
      <c r="A10149" s="19"/>
      <c r="L10149" s="19"/>
      <c r="P10149" s="20"/>
      <c r="Q10149" s="20"/>
      <c r="R10149" s="13"/>
      <c r="S10149" s="14"/>
      <c r="T10149" s="14"/>
      <c r="V10149" s="16"/>
      <c r="W10149" s="17"/>
    </row>
    <row r="10150">
      <c r="A10150" s="19"/>
      <c r="L10150" s="19"/>
      <c r="P10150" s="20"/>
      <c r="Q10150" s="20"/>
      <c r="R10150" s="13"/>
      <c r="S10150" s="14"/>
      <c r="T10150" s="14"/>
      <c r="V10150" s="16"/>
      <c r="W10150" s="17"/>
    </row>
    <row r="10151">
      <c r="A10151" s="19"/>
      <c r="L10151" s="19"/>
      <c r="P10151" s="20"/>
      <c r="Q10151" s="20"/>
      <c r="R10151" s="13"/>
      <c r="S10151" s="14"/>
      <c r="T10151" s="14"/>
      <c r="V10151" s="16"/>
      <c r="W10151" s="17"/>
    </row>
    <row r="10152">
      <c r="A10152" s="19"/>
      <c r="L10152" s="19"/>
      <c r="P10152" s="20"/>
      <c r="Q10152" s="20"/>
      <c r="R10152" s="13"/>
      <c r="S10152" s="14"/>
      <c r="T10152" s="14"/>
      <c r="V10152" s="16"/>
      <c r="W10152" s="17"/>
    </row>
    <row r="10153">
      <c r="A10153" s="19"/>
      <c r="L10153" s="19"/>
      <c r="P10153" s="20"/>
      <c r="Q10153" s="20"/>
      <c r="R10153" s="13"/>
      <c r="S10153" s="14"/>
      <c r="T10153" s="14"/>
      <c r="V10153" s="16"/>
      <c r="W10153" s="17"/>
    </row>
    <row r="10154">
      <c r="A10154" s="19"/>
      <c r="L10154" s="19"/>
      <c r="P10154" s="20"/>
      <c r="Q10154" s="20"/>
      <c r="R10154" s="13"/>
      <c r="S10154" s="14"/>
      <c r="T10154" s="14"/>
      <c r="V10154" s="16"/>
      <c r="W10154" s="17"/>
    </row>
    <row r="10155">
      <c r="A10155" s="19"/>
      <c r="L10155" s="19"/>
      <c r="P10155" s="20"/>
      <c r="Q10155" s="20"/>
      <c r="R10155" s="13"/>
      <c r="S10155" s="14"/>
      <c r="T10155" s="14"/>
      <c r="V10155" s="16"/>
      <c r="W10155" s="17"/>
    </row>
    <row r="10156">
      <c r="A10156" s="19"/>
      <c r="L10156" s="19"/>
      <c r="P10156" s="20"/>
      <c r="Q10156" s="20"/>
      <c r="R10156" s="13"/>
      <c r="S10156" s="14"/>
      <c r="T10156" s="14"/>
      <c r="V10156" s="16"/>
      <c r="W10156" s="17"/>
    </row>
    <row r="10157">
      <c r="A10157" s="19"/>
      <c r="L10157" s="19"/>
      <c r="P10157" s="20"/>
      <c r="Q10157" s="20"/>
      <c r="R10157" s="13"/>
      <c r="S10157" s="14"/>
      <c r="T10157" s="14"/>
      <c r="V10157" s="16"/>
      <c r="W10157" s="17"/>
    </row>
    <row r="10158">
      <c r="A10158" s="19"/>
      <c r="L10158" s="19"/>
      <c r="P10158" s="20"/>
      <c r="Q10158" s="20"/>
      <c r="R10158" s="13"/>
      <c r="S10158" s="14"/>
      <c r="T10158" s="14"/>
      <c r="V10158" s="16"/>
      <c r="W10158" s="17"/>
    </row>
    <row r="10159">
      <c r="A10159" s="19"/>
      <c r="L10159" s="19"/>
      <c r="P10159" s="20"/>
      <c r="Q10159" s="20"/>
      <c r="R10159" s="13"/>
      <c r="S10159" s="14"/>
      <c r="T10159" s="14"/>
      <c r="V10159" s="16"/>
      <c r="W10159" s="17"/>
    </row>
    <row r="10160">
      <c r="A10160" s="19"/>
      <c r="L10160" s="19"/>
      <c r="P10160" s="20"/>
      <c r="Q10160" s="20"/>
      <c r="R10160" s="13"/>
      <c r="S10160" s="14"/>
      <c r="T10160" s="14"/>
      <c r="V10160" s="16"/>
      <c r="W10160" s="17"/>
    </row>
    <row r="10161">
      <c r="A10161" s="19"/>
      <c r="L10161" s="19"/>
      <c r="P10161" s="20"/>
      <c r="Q10161" s="20"/>
      <c r="R10161" s="13"/>
      <c r="S10161" s="14"/>
      <c r="T10161" s="14"/>
      <c r="V10161" s="16"/>
      <c r="W10161" s="17"/>
    </row>
    <row r="10162">
      <c r="A10162" s="19"/>
      <c r="L10162" s="19"/>
      <c r="P10162" s="20"/>
      <c r="Q10162" s="20"/>
      <c r="R10162" s="13"/>
      <c r="S10162" s="14"/>
      <c r="T10162" s="14"/>
      <c r="V10162" s="16"/>
      <c r="W10162" s="17"/>
    </row>
    <row r="10163">
      <c r="A10163" s="19"/>
      <c r="L10163" s="19"/>
      <c r="P10163" s="20"/>
      <c r="Q10163" s="20"/>
      <c r="R10163" s="13"/>
      <c r="S10163" s="14"/>
      <c r="T10163" s="14"/>
      <c r="V10163" s="16"/>
      <c r="W10163" s="17"/>
    </row>
    <row r="10164">
      <c r="A10164" s="19"/>
      <c r="L10164" s="19"/>
      <c r="P10164" s="20"/>
      <c r="Q10164" s="20"/>
      <c r="R10164" s="13"/>
      <c r="S10164" s="14"/>
      <c r="T10164" s="14"/>
      <c r="V10164" s="16"/>
      <c r="W10164" s="17"/>
    </row>
    <row r="10165">
      <c r="A10165" s="19"/>
      <c r="L10165" s="19"/>
      <c r="P10165" s="20"/>
      <c r="Q10165" s="20"/>
      <c r="R10165" s="13"/>
      <c r="S10165" s="14"/>
      <c r="T10165" s="14"/>
      <c r="V10165" s="16"/>
      <c r="W10165" s="17"/>
    </row>
    <row r="10166">
      <c r="A10166" s="19"/>
      <c r="L10166" s="19"/>
      <c r="P10166" s="20"/>
      <c r="Q10166" s="20"/>
      <c r="R10166" s="13"/>
      <c r="S10166" s="14"/>
      <c r="T10166" s="14"/>
      <c r="V10166" s="16"/>
      <c r="W10166" s="17"/>
    </row>
    <row r="10167">
      <c r="A10167" s="19"/>
      <c r="L10167" s="19"/>
      <c r="P10167" s="20"/>
      <c r="Q10167" s="20"/>
      <c r="R10167" s="13"/>
      <c r="S10167" s="14"/>
      <c r="T10167" s="14"/>
      <c r="V10167" s="16"/>
      <c r="W10167" s="17"/>
    </row>
    <row r="10168">
      <c r="A10168" s="19"/>
      <c r="L10168" s="19"/>
      <c r="P10168" s="20"/>
      <c r="Q10168" s="20"/>
      <c r="R10168" s="13"/>
      <c r="S10168" s="14"/>
      <c r="T10168" s="14"/>
      <c r="V10168" s="16"/>
      <c r="W10168" s="17"/>
    </row>
    <row r="10169">
      <c r="A10169" s="19"/>
      <c r="L10169" s="19"/>
      <c r="P10169" s="20"/>
      <c r="Q10169" s="20"/>
      <c r="R10169" s="13"/>
      <c r="S10169" s="14"/>
      <c r="T10169" s="14"/>
      <c r="V10169" s="16"/>
      <c r="W10169" s="17"/>
    </row>
    <row r="10170">
      <c r="A10170" s="19"/>
      <c r="L10170" s="19"/>
      <c r="P10170" s="20"/>
      <c r="Q10170" s="20"/>
      <c r="R10170" s="13"/>
      <c r="S10170" s="14"/>
      <c r="T10170" s="14"/>
      <c r="V10170" s="16"/>
      <c r="W10170" s="17"/>
    </row>
    <row r="10171">
      <c r="A10171" s="19"/>
      <c r="L10171" s="19"/>
      <c r="P10171" s="20"/>
      <c r="Q10171" s="20"/>
      <c r="R10171" s="13"/>
      <c r="S10171" s="14"/>
      <c r="T10171" s="14"/>
      <c r="V10171" s="16"/>
      <c r="W10171" s="17"/>
    </row>
    <row r="10172">
      <c r="A10172" s="19"/>
      <c r="L10172" s="19"/>
      <c r="P10172" s="20"/>
      <c r="Q10172" s="20"/>
      <c r="R10172" s="13"/>
      <c r="S10172" s="14"/>
      <c r="T10172" s="14"/>
      <c r="V10172" s="16"/>
      <c r="W10172" s="17"/>
    </row>
    <row r="10173">
      <c r="A10173" s="19"/>
      <c r="L10173" s="19"/>
      <c r="P10173" s="20"/>
      <c r="Q10173" s="20"/>
      <c r="R10173" s="13"/>
      <c r="S10173" s="14"/>
      <c r="T10173" s="14"/>
      <c r="V10173" s="16"/>
      <c r="W10173" s="17"/>
    </row>
    <row r="10174">
      <c r="A10174" s="19"/>
      <c r="L10174" s="19"/>
      <c r="P10174" s="20"/>
      <c r="Q10174" s="20"/>
      <c r="R10174" s="13"/>
      <c r="S10174" s="14"/>
      <c r="T10174" s="14"/>
      <c r="V10174" s="16"/>
      <c r="W10174" s="17"/>
    </row>
    <row r="10175">
      <c r="A10175" s="19"/>
      <c r="L10175" s="19"/>
      <c r="P10175" s="20"/>
      <c r="Q10175" s="20"/>
      <c r="R10175" s="13"/>
      <c r="S10175" s="14"/>
      <c r="T10175" s="14"/>
      <c r="V10175" s="16"/>
      <c r="W10175" s="17"/>
    </row>
    <row r="10176">
      <c r="A10176" s="19"/>
      <c r="L10176" s="19"/>
      <c r="P10176" s="20"/>
      <c r="Q10176" s="20"/>
      <c r="R10176" s="13"/>
      <c r="S10176" s="14"/>
      <c r="T10176" s="14"/>
      <c r="V10176" s="16"/>
      <c r="W10176" s="17"/>
    </row>
    <row r="10177">
      <c r="A10177" s="19"/>
      <c r="L10177" s="19"/>
      <c r="P10177" s="20"/>
      <c r="Q10177" s="20"/>
      <c r="R10177" s="13"/>
      <c r="S10177" s="14"/>
      <c r="T10177" s="14"/>
      <c r="V10177" s="16"/>
      <c r="W10177" s="17"/>
    </row>
    <row r="10178">
      <c r="A10178" s="19"/>
      <c r="L10178" s="19"/>
      <c r="P10178" s="20"/>
      <c r="Q10178" s="20"/>
      <c r="R10178" s="13"/>
      <c r="S10178" s="14"/>
      <c r="T10178" s="14"/>
      <c r="V10178" s="16"/>
      <c r="W10178" s="17"/>
    </row>
    <row r="10179">
      <c r="A10179" s="19"/>
      <c r="L10179" s="19"/>
      <c r="P10179" s="20"/>
      <c r="Q10179" s="20"/>
      <c r="R10179" s="13"/>
      <c r="S10179" s="14"/>
      <c r="T10179" s="14"/>
      <c r="V10179" s="16"/>
      <c r="W10179" s="17"/>
    </row>
    <row r="10180">
      <c r="A10180" s="19"/>
      <c r="L10180" s="19"/>
      <c r="P10180" s="20"/>
      <c r="Q10180" s="20"/>
      <c r="R10180" s="13"/>
      <c r="S10180" s="14"/>
      <c r="T10180" s="14"/>
      <c r="V10180" s="16"/>
      <c r="W10180" s="17"/>
    </row>
    <row r="10181">
      <c r="A10181" s="19"/>
      <c r="L10181" s="19"/>
      <c r="P10181" s="20"/>
      <c r="Q10181" s="20"/>
      <c r="R10181" s="13"/>
      <c r="S10181" s="14"/>
      <c r="T10181" s="14"/>
      <c r="V10181" s="16"/>
      <c r="W10181" s="17"/>
    </row>
    <row r="10182">
      <c r="A10182" s="19"/>
      <c r="L10182" s="19"/>
      <c r="P10182" s="20"/>
      <c r="Q10182" s="20"/>
      <c r="R10182" s="13"/>
      <c r="S10182" s="14"/>
      <c r="T10182" s="14"/>
      <c r="V10182" s="16"/>
      <c r="W10182" s="17"/>
    </row>
    <row r="10183">
      <c r="A10183" s="19"/>
      <c r="L10183" s="19"/>
      <c r="P10183" s="20"/>
      <c r="Q10183" s="20"/>
      <c r="R10183" s="13"/>
      <c r="S10183" s="14"/>
      <c r="T10183" s="14"/>
      <c r="V10183" s="16"/>
      <c r="W10183" s="17"/>
    </row>
    <row r="10184">
      <c r="A10184" s="19"/>
      <c r="L10184" s="19"/>
      <c r="P10184" s="20"/>
      <c r="Q10184" s="20"/>
      <c r="R10184" s="13"/>
      <c r="S10184" s="14"/>
      <c r="T10184" s="14"/>
      <c r="V10184" s="16"/>
      <c r="W10184" s="17"/>
    </row>
    <row r="10185">
      <c r="A10185" s="19"/>
      <c r="L10185" s="19"/>
      <c r="P10185" s="20"/>
      <c r="Q10185" s="20"/>
      <c r="R10185" s="13"/>
      <c r="S10185" s="14"/>
      <c r="T10185" s="14"/>
      <c r="V10185" s="16"/>
      <c r="W10185" s="17"/>
    </row>
    <row r="10186">
      <c r="A10186" s="19"/>
      <c r="L10186" s="19"/>
      <c r="P10186" s="20"/>
      <c r="Q10186" s="20"/>
      <c r="R10186" s="13"/>
      <c r="S10186" s="14"/>
      <c r="T10186" s="14"/>
      <c r="V10186" s="16"/>
      <c r="W10186" s="17"/>
    </row>
    <row r="10187">
      <c r="A10187" s="19"/>
      <c r="L10187" s="19"/>
      <c r="P10187" s="20"/>
      <c r="Q10187" s="20"/>
      <c r="R10187" s="13"/>
      <c r="S10187" s="14"/>
      <c r="T10187" s="14"/>
      <c r="V10187" s="16"/>
      <c r="W10187" s="17"/>
    </row>
    <row r="10188">
      <c r="A10188" s="19"/>
      <c r="L10188" s="19"/>
      <c r="P10188" s="20"/>
      <c r="Q10188" s="20"/>
      <c r="R10188" s="13"/>
      <c r="S10188" s="14"/>
      <c r="T10188" s="14"/>
      <c r="V10188" s="16"/>
      <c r="W10188" s="17"/>
    </row>
    <row r="10189">
      <c r="A10189" s="19"/>
      <c r="L10189" s="19"/>
      <c r="P10189" s="20"/>
      <c r="Q10189" s="20"/>
      <c r="R10189" s="13"/>
      <c r="S10189" s="14"/>
      <c r="T10189" s="14"/>
      <c r="V10189" s="16"/>
      <c r="W10189" s="17"/>
    </row>
    <row r="10190">
      <c r="A10190" s="19"/>
      <c r="L10190" s="19"/>
      <c r="P10190" s="20"/>
      <c r="Q10190" s="20"/>
      <c r="R10190" s="13"/>
      <c r="S10190" s="14"/>
      <c r="T10190" s="14"/>
      <c r="V10190" s="16"/>
      <c r="W10190" s="17"/>
    </row>
    <row r="10191">
      <c r="A10191" s="19"/>
      <c r="L10191" s="19"/>
      <c r="P10191" s="20"/>
      <c r="Q10191" s="20"/>
      <c r="R10191" s="13"/>
      <c r="S10191" s="14"/>
      <c r="T10191" s="14"/>
      <c r="V10191" s="16"/>
      <c r="W10191" s="17"/>
    </row>
    <row r="10192">
      <c r="A10192" s="19"/>
      <c r="L10192" s="19"/>
      <c r="P10192" s="20"/>
      <c r="Q10192" s="20"/>
      <c r="R10192" s="13"/>
      <c r="S10192" s="14"/>
      <c r="T10192" s="14"/>
      <c r="V10192" s="16"/>
      <c r="W10192" s="17"/>
    </row>
    <row r="10193">
      <c r="A10193" s="19"/>
      <c r="L10193" s="19"/>
      <c r="P10193" s="20"/>
      <c r="Q10193" s="20"/>
      <c r="R10193" s="13"/>
      <c r="S10193" s="14"/>
      <c r="T10193" s="14"/>
      <c r="V10193" s="16"/>
      <c r="W10193" s="17"/>
    </row>
    <row r="10194">
      <c r="A10194" s="19"/>
      <c r="L10194" s="19"/>
      <c r="P10194" s="20"/>
      <c r="Q10194" s="20"/>
      <c r="R10194" s="13"/>
      <c r="S10194" s="14"/>
      <c r="T10194" s="14"/>
      <c r="V10194" s="16"/>
      <c r="W10194" s="17"/>
    </row>
    <row r="10195">
      <c r="A10195" s="19"/>
      <c r="L10195" s="19"/>
      <c r="P10195" s="20"/>
      <c r="Q10195" s="20"/>
      <c r="R10195" s="13"/>
      <c r="S10195" s="14"/>
      <c r="T10195" s="14"/>
      <c r="V10195" s="16"/>
      <c r="W10195" s="17"/>
    </row>
    <row r="10196">
      <c r="A10196" s="19"/>
      <c r="L10196" s="19"/>
      <c r="P10196" s="20"/>
      <c r="Q10196" s="20"/>
      <c r="R10196" s="13"/>
      <c r="S10196" s="14"/>
      <c r="T10196" s="14"/>
      <c r="V10196" s="16"/>
      <c r="W10196" s="17"/>
    </row>
    <row r="10197">
      <c r="A10197" s="19"/>
      <c r="L10197" s="19"/>
      <c r="P10197" s="20"/>
      <c r="Q10197" s="20"/>
      <c r="R10197" s="13"/>
      <c r="S10197" s="14"/>
      <c r="T10197" s="14"/>
      <c r="V10197" s="16"/>
      <c r="W10197" s="17"/>
    </row>
    <row r="10198">
      <c r="A10198" s="19"/>
      <c r="L10198" s="19"/>
      <c r="P10198" s="20"/>
      <c r="Q10198" s="20"/>
      <c r="R10198" s="13"/>
      <c r="S10198" s="14"/>
      <c r="T10198" s="14"/>
      <c r="V10198" s="16"/>
      <c r="W10198" s="17"/>
    </row>
    <row r="10199">
      <c r="A10199" s="19"/>
      <c r="L10199" s="19"/>
      <c r="P10199" s="20"/>
      <c r="Q10199" s="20"/>
      <c r="R10199" s="13"/>
      <c r="S10199" s="14"/>
      <c r="T10199" s="14"/>
      <c r="V10199" s="16"/>
      <c r="W10199" s="17"/>
    </row>
    <row r="10200">
      <c r="A10200" s="19"/>
      <c r="L10200" s="19"/>
      <c r="P10200" s="20"/>
      <c r="Q10200" s="20"/>
      <c r="R10200" s="13"/>
      <c r="S10200" s="14"/>
      <c r="T10200" s="14"/>
      <c r="V10200" s="16"/>
      <c r="W10200" s="17"/>
    </row>
    <row r="10201">
      <c r="A10201" s="19"/>
      <c r="L10201" s="19"/>
      <c r="P10201" s="20"/>
      <c r="Q10201" s="20"/>
      <c r="R10201" s="13"/>
      <c r="S10201" s="14"/>
      <c r="T10201" s="14"/>
      <c r="V10201" s="16"/>
      <c r="W10201" s="17"/>
    </row>
    <row r="10202">
      <c r="A10202" s="19"/>
      <c r="L10202" s="19"/>
      <c r="P10202" s="20"/>
      <c r="Q10202" s="20"/>
      <c r="R10202" s="13"/>
      <c r="S10202" s="14"/>
      <c r="T10202" s="14"/>
      <c r="V10202" s="16"/>
      <c r="W10202" s="17"/>
    </row>
    <row r="10203">
      <c r="A10203" s="19"/>
      <c r="L10203" s="19"/>
      <c r="P10203" s="20"/>
      <c r="Q10203" s="20"/>
      <c r="R10203" s="13"/>
      <c r="S10203" s="14"/>
      <c r="T10203" s="14"/>
      <c r="V10203" s="16"/>
      <c r="W10203" s="17"/>
    </row>
    <row r="10204">
      <c r="A10204" s="19"/>
      <c r="L10204" s="19"/>
      <c r="P10204" s="20"/>
      <c r="Q10204" s="20"/>
      <c r="R10204" s="13"/>
      <c r="S10204" s="14"/>
      <c r="T10204" s="14"/>
      <c r="V10204" s="16"/>
      <c r="W10204" s="17"/>
    </row>
    <row r="10205">
      <c r="A10205" s="19"/>
      <c r="L10205" s="19"/>
      <c r="P10205" s="20"/>
      <c r="Q10205" s="20"/>
      <c r="R10205" s="13"/>
      <c r="S10205" s="14"/>
      <c r="T10205" s="14"/>
      <c r="V10205" s="16"/>
      <c r="W10205" s="17"/>
    </row>
    <row r="10206">
      <c r="A10206" s="19"/>
      <c r="L10206" s="19"/>
      <c r="P10206" s="20"/>
      <c r="Q10206" s="20"/>
      <c r="R10206" s="13"/>
      <c r="S10206" s="14"/>
      <c r="T10206" s="14"/>
      <c r="V10206" s="16"/>
      <c r="W10206" s="17"/>
    </row>
    <row r="10207">
      <c r="A10207" s="19"/>
      <c r="L10207" s="19"/>
      <c r="P10207" s="20"/>
      <c r="Q10207" s="20"/>
      <c r="R10207" s="13"/>
      <c r="S10207" s="14"/>
      <c r="T10207" s="14"/>
      <c r="V10207" s="16"/>
      <c r="W10207" s="17"/>
    </row>
    <row r="10208">
      <c r="A10208" s="19"/>
      <c r="L10208" s="19"/>
      <c r="P10208" s="20"/>
      <c r="Q10208" s="20"/>
      <c r="R10208" s="13"/>
      <c r="S10208" s="14"/>
      <c r="T10208" s="14"/>
      <c r="V10208" s="16"/>
      <c r="W10208" s="17"/>
    </row>
    <row r="10209">
      <c r="A10209" s="19"/>
      <c r="L10209" s="19"/>
      <c r="P10209" s="20"/>
      <c r="Q10209" s="20"/>
      <c r="R10209" s="13"/>
      <c r="S10209" s="14"/>
      <c r="T10209" s="14"/>
      <c r="V10209" s="16"/>
      <c r="W10209" s="17"/>
    </row>
    <row r="10210">
      <c r="A10210" s="19"/>
      <c r="L10210" s="19"/>
      <c r="P10210" s="20"/>
      <c r="Q10210" s="20"/>
      <c r="R10210" s="13"/>
      <c r="S10210" s="14"/>
      <c r="T10210" s="14"/>
      <c r="V10210" s="16"/>
      <c r="W10210" s="17"/>
    </row>
    <row r="10211">
      <c r="A10211" s="19"/>
      <c r="L10211" s="19"/>
      <c r="P10211" s="20"/>
      <c r="Q10211" s="20"/>
      <c r="R10211" s="13"/>
      <c r="S10211" s="14"/>
      <c r="T10211" s="14"/>
      <c r="V10211" s="16"/>
      <c r="W10211" s="17"/>
    </row>
    <row r="10212">
      <c r="A10212" s="19"/>
      <c r="L10212" s="19"/>
      <c r="P10212" s="20"/>
      <c r="Q10212" s="20"/>
      <c r="R10212" s="13"/>
      <c r="S10212" s="14"/>
      <c r="T10212" s="14"/>
      <c r="V10212" s="16"/>
      <c r="W10212" s="17"/>
    </row>
    <row r="10213">
      <c r="A10213" s="19"/>
      <c r="L10213" s="19"/>
      <c r="P10213" s="20"/>
      <c r="Q10213" s="20"/>
      <c r="R10213" s="13"/>
      <c r="S10213" s="14"/>
      <c r="T10213" s="14"/>
      <c r="V10213" s="16"/>
      <c r="W10213" s="17"/>
    </row>
    <row r="10214">
      <c r="A10214" s="19"/>
      <c r="L10214" s="19"/>
      <c r="P10214" s="20"/>
      <c r="Q10214" s="20"/>
      <c r="R10214" s="13"/>
      <c r="S10214" s="14"/>
      <c r="T10214" s="14"/>
      <c r="V10214" s="16"/>
      <c r="W10214" s="17"/>
    </row>
    <row r="10215">
      <c r="A10215" s="19"/>
      <c r="L10215" s="19"/>
      <c r="P10215" s="20"/>
      <c r="Q10215" s="20"/>
      <c r="R10215" s="13"/>
      <c r="S10215" s="14"/>
      <c r="T10215" s="14"/>
      <c r="V10215" s="16"/>
      <c r="W10215" s="17"/>
    </row>
    <row r="10216">
      <c r="A10216" s="19"/>
      <c r="L10216" s="19"/>
      <c r="P10216" s="20"/>
      <c r="Q10216" s="20"/>
      <c r="R10216" s="13"/>
      <c r="S10216" s="14"/>
      <c r="T10216" s="14"/>
      <c r="V10216" s="16"/>
      <c r="W10216" s="17"/>
    </row>
    <row r="10217">
      <c r="A10217" s="19"/>
      <c r="L10217" s="19"/>
      <c r="P10217" s="20"/>
      <c r="Q10217" s="20"/>
      <c r="R10217" s="13"/>
      <c r="S10217" s="14"/>
      <c r="T10217" s="14"/>
      <c r="V10217" s="16"/>
      <c r="W10217" s="17"/>
    </row>
    <row r="10218">
      <c r="A10218" s="19"/>
      <c r="L10218" s="19"/>
      <c r="P10218" s="20"/>
      <c r="Q10218" s="20"/>
      <c r="R10218" s="13"/>
      <c r="S10218" s="14"/>
      <c r="T10218" s="14"/>
      <c r="V10218" s="16"/>
      <c r="W10218" s="17"/>
    </row>
    <row r="10219">
      <c r="A10219" s="19"/>
      <c r="L10219" s="19"/>
      <c r="P10219" s="20"/>
      <c r="Q10219" s="20"/>
      <c r="R10219" s="13"/>
      <c r="S10219" s="14"/>
      <c r="T10219" s="14"/>
      <c r="V10219" s="16"/>
      <c r="W10219" s="17"/>
    </row>
    <row r="10220">
      <c r="A10220" s="19"/>
      <c r="L10220" s="19"/>
      <c r="P10220" s="20"/>
      <c r="Q10220" s="20"/>
      <c r="R10220" s="13"/>
      <c r="S10220" s="14"/>
      <c r="T10220" s="14"/>
      <c r="V10220" s="16"/>
      <c r="W10220" s="17"/>
    </row>
    <row r="10221">
      <c r="A10221" s="19"/>
      <c r="L10221" s="19"/>
      <c r="P10221" s="20"/>
      <c r="Q10221" s="20"/>
      <c r="R10221" s="13"/>
      <c r="S10221" s="14"/>
      <c r="T10221" s="14"/>
      <c r="V10221" s="16"/>
      <c r="W10221" s="17"/>
    </row>
    <row r="10222">
      <c r="A10222" s="19"/>
      <c r="L10222" s="19"/>
      <c r="P10222" s="20"/>
      <c r="Q10222" s="20"/>
      <c r="R10222" s="13"/>
      <c r="S10222" s="14"/>
      <c r="T10222" s="14"/>
      <c r="V10222" s="16"/>
      <c r="W10222" s="17"/>
    </row>
    <row r="10223">
      <c r="A10223" s="19"/>
      <c r="L10223" s="19"/>
      <c r="P10223" s="20"/>
      <c r="Q10223" s="20"/>
      <c r="R10223" s="13"/>
      <c r="S10223" s="14"/>
      <c r="T10223" s="14"/>
      <c r="V10223" s="16"/>
      <c r="W10223" s="17"/>
    </row>
    <row r="10224">
      <c r="A10224" s="19"/>
      <c r="L10224" s="19"/>
      <c r="P10224" s="20"/>
      <c r="Q10224" s="20"/>
      <c r="R10224" s="13"/>
      <c r="S10224" s="14"/>
      <c r="T10224" s="14"/>
      <c r="V10224" s="16"/>
      <c r="W10224" s="17"/>
    </row>
    <row r="10225">
      <c r="A10225" s="19"/>
      <c r="L10225" s="19"/>
      <c r="P10225" s="20"/>
      <c r="Q10225" s="20"/>
      <c r="R10225" s="13"/>
      <c r="S10225" s="14"/>
      <c r="T10225" s="14"/>
      <c r="V10225" s="16"/>
      <c r="W10225" s="17"/>
    </row>
    <row r="10226">
      <c r="A10226" s="19"/>
      <c r="L10226" s="19"/>
      <c r="P10226" s="20"/>
      <c r="Q10226" s="20"/>
      <c r="R10226" s="13"/>
      <c r="S10226" s="14"/>
      <c r="T10226" s="14"/>
      <c r="V10226" s="16"/>
      <c r="W10226" s="17"/>
    </row>
    <row r="10227">
      <c r="A10227" s="19"/>
      <c r="L10227" s="19"/>
      <c r="P10227" s="20"/>
      <c r="Q10227" s="20"/>
      <c r="R10227" s="13"/>
      <c r="S10227" s="14"/>
      <c r="T10227" s="14"/>
      <c r="V10227" s="16"/>
      <c r="W10227" s="17"/>
    </row>
    <row r="10228">
      <c r="A10228" s="19"/>
      <c r="L10228" s="19"/>
      <c r="P10228" s="20"/>
      <c r="Q10228" s="20"/>
      <c r="R10228" s="13"/>
      <c r="S10228" s="14"/>
      <c r="T10228" s="14"/>
      <c r="V10228" s="16"/>
      <c r="W10228" s="17"/>
    </row>
    <row r="10229">
      <c r="A10229" s="19"/>
      <c r="L10229" s="19"/>
      <c r="P10229" s="20"/>
      <c r="Q10229" s="20"/>
      <c r="R10229" s="13"/>
      <c r="S10229" s="14"/>
      <c r="T10229" s="14"/>
      <c r="V10229" s="16"/>
      <c r="W10229" s="17"/>
    </row>
    <row r="10230">
      <c r="A10230" s="19"/>
      <c r="L10230" s="19"/>
      <c r="P10230" s="20"/>
      <c r="Q10230" s="20"/>
      <c r="R10230" s="13"/>
      <c r="S10230" s="14"/>
      <c r="T10230" s="14"/>
      <c r="V10230" s="16"/>
      <c r="W10230" s="17"/>
    </row>
    <row r="10231">
      <c r="A10231" s="19"/>
      <c r="L10231" s="19"/>
      <c r="P10231" s="20"/>
      <c r="Q10231" s="20"/>
      <c r="R10231" s="13"/>
      <c r="S10231" s="14"/>
      <c r="T10231" s="14"/>
      <c r="V10231" s="16"/>
      <c r="W10231" s="17"/>
    </row>
    <row r="10232">
      <c r="A10232" s="19"/>
      <c r="L10232" s="19"/>
      <c r="P10232" s="20"/>
      <c r="Q10232" s="20"/>
      <c r="R10232" s="13"/>
      <c r="S10232" s="14"/>
      <c r="T10232" s="14"/>
      <c r="V10232" s="16"/>
      <c r="W10232" s="17"/>
    </row>
    <row r="10233">
      <c r="A10233" s="19"/>
      <c r="L10233" s="19"/>
      <c r="P10233" s="20"/>
      <c r="Q10233" s="20"/>
      <c r="R10233" s="13"/>
      <c r="S10233" s="14"/>
      <c r="T10233" s="14"/>
      <c r="V10233" s="16"/>
      <c r="W10233" s="17"/>
    </row>
    <row r="10234">
      <c r="A10234" s="19"/>
      <c r="L10234" s="19"/>
      <c r="P10234" s="20"/>
      <c r="Q10234" s="20"/>
      <c r="R10234" s="13"/>
      <c r="S10234" s="14"/>
      <c r="T10234" s="14"/>
      <c r="V10234" s="16"/>
      <c r="W10234" s="17"/>
    </row>
    <row r="10235">
      <c r="A10235" s="19"/>
      <c r="L10235" s="19"/>
      <c r="P10235" s="20"/>
      <c r="Q10235" s="20"/>
      <c r="R10235" s="13"/>
      <c r="S10235" s="14"/>
      <c r="T10235" s="14"/>
      <c r="V10235" s="16"/>
      <c r="W10235" s="17"/>
    </row>
    <row r="10236">
      <c r="A10236" s="19"/>
      <c r="L10236" s="19"/>
      <c r="P10236" s="20"/>
      <c r="Q10236" s="20"/>
      <c r="R10236" s="13"/>
      <c r="S10236" s="14"/>
      <c r="T10236" s="14"/>
      <c r="V10236" s="16"/>
      <c r="W10236" s="17"/>
    </row>
    <row r="10237">
      <c r="A10237" s="19"/>
      <c r="L10237" s="19"/>
      <c r="P10237" s="20"/>
      <c r="Q10237" s="20"/>
      <c r="R10237" s="13"/>
      <c r="S10237" s="14"/>
      <c r="T10237" s="14"/>
      <c r="V10237" s="16"/>
      <c r="W10237" s="17"/>
    </row>
    <row r="10238">
      <c r="A10238" s="19"/>
      <c r="L10238" s="19"/>
      <c r="P10238" s="20"/>
      <c r="Q10238" s="20"/>
      <c r="R10238" s="13"/>
      <c r="S10238" s="14"/>
      <c r="T10238" s="14"/>
      <c r="V10238" s="16"/>
      <c r="W10238" s="17"/>
    </row>
    <row r="10239">
      <c r="A10239" s="19"/>
      <c r="L10239" s="19"/>
      <c r="P10239" s="20"/>
      <c r="Q10239" s="20"/>
      <c r="R10239" s="13"/>
      <c r="S10239" s="14"/>
      <c r="T10239" s="14"/>
      <c r="V10239" s="16"/>
      <c r="W10239" s="17"/>
    </row>
    <row r="10240">
      <c r="A10240" s="19"/>
      <c r="L10240" s="19"/>
      <c r="P10240" s="20"/>
      <c r="Q10240" s="20"/>
      <c r="R10240" s="13"/>
      <c r="S10240" s="14"/>
      <c r="T10240" s="14"/>
      <c r="V10240" s="16"/>
      <c r="W10240" s="17"/>
    </row>
    <row r="10241">
      <c r="A10241" s="19"/>
      <c r="L10241" s="19"/>
      <c r="P10241" s="20"/>
      <c r="Q10241" s="20"/>
      <c r="R10241" s="13"/>
      <c r="S10241" s="14"/>
      <c r="T10241" s="14"/>
      <c r="V10241" s="16"/>
      <c r="W10241" s="17"/>
    </row>
    <row r="10242">
      <c r="A10242" s="19"/>
      <c r="L10242" s="19"/>
      <c r="P10242" s="20"/>
      <c r="Q10242" s="20"/>
      <c r="R10242" s="13"/>
      <c r="S10242" s="14"/>
      <c r="T10242" s="14"/>
      <c r="V10242" s="16"/>
      <c r="W10242" s="17"/>
    </row>
    <row r="10243">
      <c r="A10243" s="19"/>
      <c r="L10243" s="19"/>
      <c r="P10243" s="20"/>
      <c r="Q10243" s="20"/>
      <c r="R10243" s="13"/>
      <c r="S10243" s="14"/>
      <c r="T10243" s="14"/>
      <c r="V10243" s="16"/>
      <c r="W10243" s="17"/>
    </row>
    <row r="10244">
      <c r="A10244" s="19"/>
      <c r="L10244" s="19"/>
      <c r="P10244" s="20"/>
      <c r="Q10244" s="20"/>
      <c r="R10244" s="13"/>
      <c r="S10244" s="14"/>
      <c r="T10244" s="14"/>
      <c r="V10244" s="16"/>
      <c r="W10244" s="17"/>
    </row>
    <row r="10245">
      <c r="A10245" s="19"/>
      <c r="L10245" s="19"/>
      <c r="P10245" s="20"/>
      <c r="Q10245" s="20"/>
      <c r="R10245" s="13"/>
      <c r="S10245" s="14"/>
      <c r="T10245" s="14"/>
      <c r="V10245" s="16"/>
      <c r="W10245" s="17"/>
    </row>
    <row r="10246">
      <c r="A10246" s="19"/>
      <c r="L10246" s="19"/>
      <c r="P10246" s="20"/>
      <c r="Q10246" s="20"/>
      <c r="R10246" s="13"/>
      <c r="S10246" s="14"/>
      <c r="T10246" s="14"/>
      <c r="V10246" s="16"/>
      <c r="W10246" s="17"/>
    </row>
    <row r="10247">
      <c r="A10247" s="19"/>
      <c r="L10247" s="19"/>
      <c r="P10247" s="20"/>
      <c r="Q10247" s="20"/>
      <c r="R10247" s="13"/>
      <c r="S10247" s="14"/>
      <c r="T10247" s="14"/>
      <c r="V10247" s="16"/>
      <c r="W10247" s="17"/>
    </row>
    <row r="10248">
      <c r="A10248" s="19"/>
      <c r="L10248" s="19"/>
      <c r="P10248" s="20"/>
      <c r="Q10248" s="20"/>
      <c r="R10248" s="13"/>
      <c r="S10248" s="14"/>
      <c r="T10248" s="14"/>
      <c r="V10248" s="16"/>
      <c r="W10248" s="17"/>
    </row>
    <row r="10249">
      <c r="A10249" s="19"/>
      <c r="L10249" s="19"/>
      <c r="P10249" s="20"/>
      <c r="Q10249" s="20"/>
      <c r="R10249" s="13"/>
      <c r="S10249" s="14"/>
      <c r="T10249" s="14"/>
      <c r="V10249" s="16"/>
      <c r="W10249" s="17"/>
    </row>
    <row r="10250">
      <c r="A10250" s="19"/>
      <c r="L10250" s="19"/>
      <c r="P10250" s="20"/>
      <c r="Q10250" s="20"/>
      <c r="R10250" s="13"/>
      <c r="S10250" s="14"/>
      <c r="T10250" s="14"/>
      <c r="V10250" s="16"/>
      <c r="W10250" s="17"/>
    </row>
    <row r="10251">
      <c r="A10251" s="19"/>
      <c r="L10251" s="19"/>
      <c r="P10251" s="20"/>
      <c r="Q10251" s="20"/>
      <c r="R10251" s="13"/>
      <c r="S10251" s="14"/>
      <c r="T10251" s="14"/>
      <c r="V10251" s="16"/>
      <c r="W10251" s="17"/>
    </row>
    <row r="10252">
      <c r="A10252" s="19"/>
      <c r="L10252" s="19"/>
      <c r="P10252" s="20"/>
      <c r="Q10252" s="20"/>
      <c r="R10252" s="13"/>
      <c r="S10252" s="14"/>
      <c r="T10252" s="14"/>
      <c r="V10252" s="16"/>
      <c r="W10252" s="17"/>
    </row>
    <row r="10253">
      <c r="A10253" s="19"/>
      <c r="L10253" s="19"/>
      <c r="P10253" s="20"/>
      <c r="Q10253" s="20"/>
      <c r="R10253" s="13"/>
      <c r="S10253" s="14"/>
      <c r="T10253" s="14"/>
      <c r="V10253" s="16"/>
      <c r="W10253" s="17"/>
    </row>
    <row r="10254">
      <c r="A10254" s="19"/>
      <c r="L10254" s="19"/>
      <c r="P10254" s="20"/>
      <c r="Q10254" s="20"/>
      <c r="R10254" s="13"/>
      <c r="S10254" s="14"/>
      <c r="T10254" s="14"/>
      <c r="V10254" s="16"/>
      <c r="W10254" s="17"/>
    </row>
    <row r="10255">
      <c r="A10255" s="19"/>
      <c r="L10255" s="19"/>
      <c r="P10255" s="20"/>
      <c r="Q10255" s="20"/>
      <c r="R10255" s="13"/>
      <c r="S10255" s="14"/>
      <c r="T10255" s="14"/>
      <c r="V10255" s="16"/>
      <c r="W10255" s="17"/>
    </row>
    <row r="10256">
      <c r="A10256" s="19"/>
      <c r="L10256" s="19"/>
      <c r="P10256" s="20"/>
      <c r="Q10256" s="20"/>
      <c r="R10256" s="13"/>
      <c r="S10256" s="14"/>
      <c r="T10256" s="14"/>
      <c r="V10256" s="16"/>
      <c r="W10256" s="17"/>
    </row>
    <row r="10257">
      <c r="A10257" s="19"/>
      <c r="L10257" s="19"/>
      <c r="P10257" s="20"/>
      <c r="Q10257" s="20"/>
      <c r="R10257" s="13"/>
      <c r="S10257" s="14"/>
      <c r="T10257" s="14"/>
      <c r="V10257" s="16"/>
      <c r="W10257" s="17"/>
    </row>
    <row r="10258">
      <c r="A10258" s="19"/>
      <c r="L10258" s="19"/>
      <c r="P10258" s="20"/>
      <c r="Q10258" s="20"/>
      <c r="R10258" s="13"/>
      <c r="S10258" s="14"/>
      <c r="T10258" s="14"/>
      <c r="V10258" s="16"/>
      <c r="W10258" s="17"/>
    </row>
    <row r="10259">
      <c r="A10259" s="19"/>
      <c r="L10259" s="19"/>
      <c r="P10259" s="20"/>
      <c r="Q10259" s="20"/>
      <c r="R10259" s="13"/>
      <c r="S10259" s="14"/>
      <c r="T10259" s="14"/>
      <c r="V10259" s="16"/>
      <c r="W10259" s="17"/>
    </row>
    <row r="10260">
      <c r="A10260" s="19"/>
      <c r="L10260" s="19"/>
      <c r="P10260" s="20"/>
      <c r="Q10260" s="20"/>
      <c r="R10260" s="13"/>
      <c r="S10260" s="14"/>
      <c r="T10260" s="14"/>
      <c r="V10260" s="16"/>
      <c r="W10260" s="17"/>
    </row>
    <row r="10261">
      <c r="A10261" s="19"/>
      <c r="L10261" s="19"/>
      <c r="P10261" s="20"/>
      <c r="Q10261" s="20"/>
      <c r="R10261" s="13"/>
      <c r="S10261" s="14"/>
      <c r="T10261" s="14"/>
      <c r="V10261" s="16"/>
      <c r="W10261" s="17"/>
    </row>
    <row r="10262">
      <c r="A10262" s="19"/>
      <c r="L10262" s="19"/>
      <c r="P10262" s="20"/>
      <c r="Q10262" s="20"/>
      <c r="R10262" s="13"/>
      <c r="S10262" s="14"/>
      <c r="T10262" s="14"/>
      <c r="V10262" s="16"/>
      <c r="W10262" s="17"/>
    </row>
    <row r="10263">
      <c r="A10263" s="19"/>
      <c r="L10263" s="19"/>
      <c r="P10263" s="20"/>
      <c r="Q10263" s="20"/>
      <c r="R10263" s="13"/>
      <c r="S10263" s="14"/>
      <c r="T10263" s="14"/>
      <c r="V10263" s="16"/>
      <c r="W10263" s="17"/>
    </row>
    <row r="10264">
      <c r="A10264" s="19"/>
      <c r="L10264" s="19"/>
      <c r="P10264" s="20"/>
      <c r="Q10264" s="20"/>
      <c r="R10264" s="13"/>
      <c r="S10264" s="14"/>
      <c r="T10264" s="14"/>
      <c r="V10264" s="16"/>
      <c r="W10264" s="17"/>
    </row>
    <row r="10265">
      <c r="A10265" s="19"/>
      <c r="L10265" s="19"/>
      <c r="P10265" s="20"/>
      <c r="Q10265" s="20"/>
      <c r="R10265" s="13"/>
      <c r="S10265" s="14"/>
      <c r="T10265" s="14"/>
      <c r="V10265" s="16"/>
      <c r="W10265" s="17"/>
    </row>
    <row r="10266">
      <c r="A10266" s="19"/>
      <c r="L10266" s="19"/>
      <c r="P10266" s="20"/>
      <c r="Q10266" s="20"/>
      <c r="R10266" s="13"/>
      <c r="S10266" s="14"/>
      <c r="T10266" s="14"/>
      <c r="V10266" s="16"/>
      <c r="W10266" s="17"/>
    </row>
    <row r="10267">
      <c r="A10267" s="19"/>
      <c r="L10267" s="19"/>
      <c r="P10267" s="20"/>
      <c r="Q10267" s="20"/>
      <c r="R10267" s="13"/>
      <c r="S10267" s="14"/>
      <c r="T10267" s="14"/>
      <c r="V10267" s="16"/>
      <c r="W10267" s="17"/>
    </row>
    <row r="10268">
      <c r="A10268" s="19"/>
      <c r="L10268" s="19"/>
      <c r="P10268" s="20"/>
      <c r="Q10268" s="20"/>
      <c r="R10268" s="13"/>
      <c r="S10268" s="14"/>
      <c r="T10268" s="14"/>
      <c r="V10268" s="16"/>
      <c r="W10268" s="17"/>
    </row>
    <row r="10269">
      <c r="A10269" s="19"/>
      <c r="L10269" s="19"/>
      <c r="P10269" s="20"/>
      <c r="Q10269" s="20"/>
      <c r="R10269" s="13"/>
      <c r="S10269" s="14"/>
      <c r="T10269" s="14"/>
      <c r="V10269" s="16"/>
      <c r="W10269" s="17"/>
    </row>
    <row r="10270">
      <c r="A10270" s="19"/>
      <c r="L10270" s="19"/>
      <c r="P10270" s="20"/>
      <c r="Q10270" s="20"/>
      <c r="R10270" s="13"/>
      <c r="S10270" s="14"/>
      <c r="T10270" s="14"/>
      <c r="V10270" s="16"/>
      <c r="W10270" s="17"/>
    </row>
    <row r="10271">
      <c r="A10271" s="19"/>
      <c r="L10271" s="19"/>
      <c r="P10271" s="20"/>
      <c r="Q10271" s="20"/>
      <c r="R10271" s="13"/>
      <c r="S10271" s="14"/>
      <c r="T10271" s="14"/>
      <c r="V10271" s="16"/>
      <c r="W10271" s="17"/>
    </row>
    <row r="10272">
      <c r="A10272" s="19"/>
      <c r="L10272" s="19"/>
      <c r="P10272" s="20"/>
      <c r="Q10272" s="20"/>
      <c r="R10272" s="13"/>
      <c r="S10272" s="14"/>
      <c r="T10272" s="14"/>
      <c r="V10272" s="16"/>
      <c r="W10272" s="17"/>
    </row>
    <row r="10273">
      <c r="A10273" s="19"/>
      <c r="L10273" s="19"/>
      <c r="P10273" s="20"/>
      <c r="Q10273" s="20"/>
      <c r="R10273" s="13"/>
      <c r="S10273" s="14"/>
      <c r="T10273" s="14"/>
      <c r="V10273" s="16"/>
      <c r="W10273" s="17"/>
    </row>
    <row r="10274">
      <c r="A10274" s="19"/>
      <c r="L10274" s="19"/>
      <c r="P10274" s="20"/>
      <c r="Q10274" s="20"/>
      <c r="R10274" s="13"/>
      <c r="S10274" s="14"/>
      <c r="T10274" s="14"/>
      <c r="V10274" s="16"/>
      <c r="W10274" s="17"/>
    </row>
    <row r="10275">
      <c r="A10275" s="19"/>
      <c r="L10275" s="19"/>
      <c r="P10275" s="20"/>
      <c r="Q10275" s="20"/>
      <c r="R10275" s="13"/>
      <c r="S10275" s="14"/>
      <c r="T10275" s="14"/>
      <c r="V10275" s="16"/>
      <c r="W10275" s="17"/>
    </row>
    <row r="10276">
      <c r="A10276" s="19"/>
      <c r="L10276" s="19"/>
      <c r="P10276" s="20"/>
      <c r="Q10276" s="20"/>
      <c r="R10276" s="13"/>
      <c r="S10276" s="14"/>
      <c r="T10276" s="14"/>
      <c r="V10276" s="16"/>
      <c r="W10276" s="17"/>
    </row>
    <row r="10277">
      <c r="A10277" s="19"/>
      <c r="L10277" s="19"/>
      <c r="P10277" s="20"/>
      <c r="Q10277" s="20"/>
      <c r="R10277" s="13"/>
      <c r="S10277" s="14"/>
      <c r="T10277" s="14"/>
      <c r="V10277" s="16"/>
      <c r="W10277" s="17"/>
    </row>
    <row r="10278">
      <c r="A10278" s="19"/>
      <c r="L10278" s="19"/>
      <c r="P10278" s="20"/>
      <c r="Q10278" s="20"/>
      <c r="R10278" s="13"/>
      <c r="S10278" s="14"/>
      <c r="T10278" s="14"/>
      <c r="V10278" s="16"/>
      <c r="W10278" s="17"/>
    </row>
    <row r="10279">
      <c r="A10279" s="19"/>
      <c r="L10279" s="19"/>
      <c r="P10279" s="20"/>
      <c r="Q10279" s="20"/>
      <c r="R10279" s="13"/>
      <c r="S10279" s="14"/>
      <c r="T10279" s="14"/>
      <c r="V10279" s="16"/>
      <c r="W10279" s="17"/>
    </row>
    <row r="10280">
      <c r="A10280" s="19"/>
      <c r="L10280" s="19"/>
      <c r="P10280" s="20"/>
      <c r="Q10280" s="20"/>
      <c r="R10280" s="13"/>
      <c r="S10280" s="14"/>
      <c r="T10280" s="14"/>
      <c r="V10280" s="16"/>
      <c r="W10280" s="17"/>
    </row>
    <row r="10281">
      <c r="A10281" s="19"/>
      <c r="L10281" s="19"/>
      <c r="P10281" s="20"/>
      <c r="Q10281" s="20"/>
      <c r="R10281" s="13"/>
      <c r="S10281" s="14"/>
      <c r="T10281" s="14"/>
      <c r="V10281" s="16"/>
      <c r="W10281" s="17"/>
    </row>
    <row r="10282">
      <c r="A10282" s="19"/>
      <c r="L10282" s="19"/>
      <c r="P10282" s="20"/>
      <c r="Q10282" s="20"/>
      <c r="R10282" s="13"/>
      <c r="S10282" s="14"/>
      <c r="T10282" s="14"/>
      <c r="V10282" s="16"/>
      <c r="W10282" s="17"/>
    </row>
    <row r="10283">
      <c r="A10283" s="19"/>
      <c r="L10283" s="19"/>
      <c r="P10283" s="20"/>
      <c r="Q10283" s="20"/>
      <c r="R10283" s="13"/>
      <c r="S10283" s="14"/>
      <c r="T10283" s="14"/>
      <c r="V10283" s="16"/>
      <c r="W10283" s="17"/>
    </row>
    <row r="10284">
      <c r="A10284" s="19"/>
      <c r="L10284" s="19"/>
      <c r="P10284" s="20"/>
      <c r="Q10284" s="20"/>
      <c r="R10284" s="13"/>
      <c r="S10284" s="14"/>
      <c r="T10284" s="14"/>
      <c r="V10284" s="16"/>
      <c r="W10284" s="17"/>
    </row>
    <row r="10285">
      <c r="A10285" s="19"/>
      <c r="L10285" s="19"/>
      <c r="P10285" s="20"/>
      <c r="Q10285" s="20"/>
      <c r="R10285" s="13"/>
      <c r="S10285" s="14"/>
      <c r="T10285" s="14"/>
      <c r="V10285" s="16"/>
      <c r="W10285" s="17"/>
    </row>
    <row r="10286">
      <c r="A10286" s="19"/>
      <c r="L10286" s="19"/>
      <c r="P10286" s="20"/>
      <c r="Q10286" s="20"/>
      <c r="R10286" s="13"/>
      <c r="S10286" s="14"/>
      <c r="T10286" s="14"/>
      <c r="V10286" s="16"/>
      <c r="W10286" s="17"/>
    </row>
    <row r="10287">
      <c r="A10287" s="19"/>
      <c r="L10287" s="19"/>
      <c r="P10287" s="20"/>
      <c r="Q10287" s="20"/>
      <c r="R10287" s="13"/>
      <c r="S10287" s="14"/>
      <c r="T10287" s="14"/>
      <c r="V10287" s="16"/>
      <c r="W10287" s="17"/>
    </row>
    <row r="10288">
      <c r="A10288" s="19"/>
      <c r="L10288" s="19"/>
      <c r="P10288" s="20"/>
      <c r="Q10288" s="20"/>
      <c r="R10288" s="13"/>
      <c r="S10288" s="14"/>
      <c r="T10288" s="14"/>
      <c r="V10288" s="16"/>
      <c r="W10288" s="17"/>
    </row>
    <row r="10289">
      <c r="A10289" s="19"/>
      <c r="L10289" s="19"/>
      <c r="P10289" s="20"/>
      <c r="Q10289" s="20"/>
      <c r="R10289" s="13"/>
      <c r="S10289" s="14"/>
      <c r="T10289" s="14"/>
      <c r="V10289" s="16"/>
      <c r="W10289" s="17"/>
    </row>
    <row r="10290">
      <c r="A10290" s="19"/>
      <c r="L10290" s="19"/>
      <c r="P10290" s="20"/>
      <c r="Q10290" s="20"/>
      <c r="R10290" s="13"/>
      <c r="S10290" s="14"/>
      <c r="T10290" s="14"/>
      <c r="V10290" s="16"/>
      <c r="W10290" s="17"/>
    </row>
    <row r="10291">
      <c r="A10291" s="19"/>
      <c r="L10291" s="19"/>
      <c r="P10291" s="20"/>
      <c r="Q10291" s="20"/>
      <c r="R10291" s="13"/>
      <c r="S10291" s="14"/>
      <c r="T10291" s="14"/>
      <c r="V10291" s="16"/>
      <c r="W10291" s="17"/>
    </row>
    <row r="10292">
      <c r="A10292" s="19"/>
      <c r="L10292" s="19"/>
      <c r="P10292" s="20"/>
      <c r="Q10292" s="20"/>
      <c r="R10292" s="13"/>
      <c r="S10292" s="14"/>
      <c r="T10292" s="14"/>
      <c r="V10292" s="16"/>
      <c r="W10292" s="17"/>
    </row>
    <row r="10293">
      <c r="A10293" s="19"/>
      <c r="L10293" s="19"/>
      <c r="P10293" s="20"/>
      <c r="Q10293" s="20"/>
      <c r="R10293" s="13"/>
      <c r="S10293" s="14"/>
      <c r="T10293" s="14"/>
      <c r="V10293" s="16"/>
      <c r="W10293" s="17"/>
    </row>
    <row r="10294">
      <c r="A10294" s="19"/>
      <c r="L10294" s="19"/>
      <c r="P10294" s="20"/>
      <c r="Q10294" s="20"/>
      <c r="R10294" s="13"/>
      <c r="S10294" s="14"/>
      <c r="T10294" s="14"/>
      <c r="V10294" s="16"/>
      <c r="W10294" s="17"/>
    </row>
    <row r="10295">
      <c r="A10295" s="19"/>
      <c r="L10295" s="19"/>
      <c r="P10295" s="20"/>
      <c r="Q10295" s="20"/>
      <c r="R10295" s="13"/>
      <c r="S10295" s="14"/>
      <c r="T10295" s="14"/>
      <c r="V10295" s="16"/>
      <c r="W10295" s="17"/>
    </row>
    <row r="10296">
      <c r="A10296" s="19"/>
      <c r="L10296" s="19"/>
      <c r="P10296" s="20"/>
      <c r="Q10296" s="20"/>
      <c r="R10296" s="13"/>
      <c r="S10296" s="14"/>
      <c r="T10296" s="14"/>
      <c r="V10296" s="16"/>
      <c r="W10296" s="17"/>
    </row>
    <row r="10297">
      <c r="A10297" s="19"/>
      <c r="L10297" s="19"/>
      <c r="P10297" s="20"/>
      <c r="Q10297" s="20"/>
      <c r="R10297" s="13"/>
      <c r="S10297" s="14"/>
      <c r="T10297" s="14"/>
      <c r="V10297" s="16"/>
      <c r="W10297" s="17"/>
    </row>
    <row r="10298">
      <c r="A10298" s="19"/>
      <c r="L10298" s="19"/>
      <c r="P10298" s="20"/>
      <c r="Q10298" s="20"/>
      <c r="R10298" s="13"/>
      <c r="S10298" s="14"/>
      <c r="T10298" s="14"/>
      <c r="V10298" s="16"/>
      <c r="W10298" s="17"/>
    </row>
    <row r="10299">
      <c r="A10299" s="19"/>
      <c r="L10299" s="19"/>
      <c r="P10299" s="20"/>
      <c r="Q10299" s="20"/>
      <c r="R10299" s="13"/>
      <c r="S10299" s="14"/>
      <c r="T10299" s="14"/>
      <c r="V10299" s="16"/>
      <c r="W10299" s="17"/>
    </row>
    <row r="10300">
      <c r="A10300" s="19"/>
      <c r="L10300" s="19"/>
      <c r="P10300" s="20"/>
      <c r="Q10300" s="20"/>
      <c r="R10300" s="13"/>
      <c r="S10300" s="14"/>
      <c r="T10300" s="14"/>
      <c r="V10300" s="16"/>
      <c r="W10300" s="17"/>
    </row>
    <row r="10301">
      <c r="A10301" s="19"/>
      <c r="L10301" s="19"/>
      <c r="P10301" s="20"/>
      <c r="Q10301" s="20"/>
      <c r="R10301" s="13"/>
      <c r="S10301" s="14"/>
      <c r="T10301" s="14"/>
      <c r="V10301" s="16"/>
      <c r="W10301" s="17"/>
    </row>
    <row r="10302">
      <c r="A10302" s="19"/>
      <c r="L10302" s="19"/>
      <c r="P10302" s="20"/>
      <c r="Q10302" s="20"/>
      <c r="R10302" s="13"/>
      <c r="S10302" s="14"/>
      <c r="T10302" s="14"/>
      <c r="V10302" s="16"/>
      <c r="W10302" s="17"/>
    </row>
    <row r="10303">
      <c r="A10303" s="19"/>
      <c r="L10303" s="19"/>
      <c r="P10303" s="20"/>
      <c r="Q10303" s="20"/>
      <c r="R10303" s="13"/>
      <c r="S10303" s="14"/>
      <c r="T10303" s="14"/>
      <c r="V10303" s="16"/>
      <c r="W10303" s="17"/>
    </row>
    <row r="10304">
      <c r="A10304" s="19"/>
      <c r="L10304" s="19"/>
      <c r="P10304" s="20"/>
      <c r="Q10304" s="20"/>
      <c r="R10304" s="13"/>
      <c r="S10304" s="14"/>
      <c r="T10304" s="14"/>
      <c r="V10304" s="16"/>
      <c r="W10304" s="17"/>
    </row>
    <row r="10305">
      <c r="A10305" s="19"/>
      <c r="L10305" s="19"/>
      <c r="P10305" s="20"/>
      <c r="Q10305" s="20"/>
      <c r="R10305" s="13"/>
      <c r="S10305" s="14"/>
      <c r="T10305" s="14"/>
      <c r="V10305" s="16"/>
      <c r="W10305" s="17"/>
    </row>
    <row r="10306">
      <c r="A10306" s="19"/>
      <c r="L10306" s="19"/>
      <c r="P10306" s="20"/>
      <c r="Q10306" s="20"/>
      <c r="R10306" s="13"/>
      <c r="S10306" s="14"/>
      <c r="T10306" s="14"/>
      <c r="V10306" s="16"/>
      <c r="W10306" s="17"/>
    </row>
    <row r="10307">
      <c r="A10307" s="19"/>
      <c r="L10307" s="19"/>
      <c r="P10307" s="20"/>
      <c r="Q10307" s="20"/>
      <c r="R10307" s="13"/>
      <c r="S10307" s="14"/>
      <c r="T10307" s="14"/>
      <c r="V10307" s="16"/>
      <c r="W10307" s="17"/>
    </row>
    <row r="10308">
      <c r="A10308" s="19"/>
      <c r="L10308" s="19"/>
      <c r="P10308" s="20"/>
      <c r="Q10308" s="20"/>
      <c r="R10308" s="13"/>
      <c r="S10308" s="14"/>
      <c r="T10308" s="14"/>
      <c r="V10308" s="16"/>
      <c r="W10308" s="17"/>
    </row>
    <row r="10309">
      <c r="A10309" s="19"/>
      <c r="L10309" s="19"/>
      <c r="P10309" s="20"/>
      <c r="Q10309" s="20"/>
      <c r="R10309" s="13"/>
      <c r="S10309" s="14"/>
      <c r="T10309" s="14"/>
      <c r="V10309" s="16"/>
      <c r="W10309" s="17"/>
    </row>
    <row r="10310">
      <c r="A10310" s="19"/>
      <c r="L10310" s="19"/>
      <c r="P10310" s="20"/>
      <c r="Q10310" s="20"/>
      <c r="R10310" s="13"/>
      <c r="S10310" s="14"/>
      <c r="T10310" s="14"/>
      <c r="V10310" s="16"/>
      <c r="W10310" s="17"/>
    </row>
    <row r="10311">
      <c r="A10311" s="19"/>
      <c r="L10311" s="19"/>
      <c r="P10311" s="20"/>
      <c r="Q10311" s="20"/>
      <c r="R10311" s="13"/>
      <c r="S10311" s="14"/>
      <c r="T10311" s="14"/>
      <c r="V10311" s="16"/>
      <c r="W10311" s="17"/>
    </row>
    <row r="10312">
      <c r="A10312" s="19"/>
      <c r="L10312" s="19"/>
      <c r="P10312" s="20"/>
      <c r="Q10312" s="20"/>
      <c r="R10312" s="13"/>
      <c r="S10312" s="14"/>
      <c r="T10312" s="14"/>
      <c r="V10312" s="16"/>
      <c r="W10312" s="17"/>
    </row>
    <row r="10313">
      <c r="A10313" s="19"/>
      <c r="L10313" s="19"/>
      <c r="P10313" s="20"/>
      <c r="Q10313" s="20"/>
      <c r="R10313" s="13"/>
      <c r="S10313" s="14"/>
      <c r="T10313" s="14"/>
      <c r="V10313" s="16"/>
      <c r="W10313" s="17"/>
    </row>
    <row r="10314">
      <c r="A10314" s="19"/>
      <c r="L10314" s="19"/>
      <c r="P10314" s="20"/>
      <c r="Q10314" s="20"/>
      <c r="R10314" s="13"/>
      <c r="S10314" s="14"/>
      <c r="T10314" s="14"/>
      <c r="V10314" s="16"/>
      <c r="W10314" s="17"/>
    </row>
    <row r="10315">
      <c r="A10315" s="19"/>
      <c r="L10315" s="19"/>
      <c r="P10315" s="20"/>
      <c r="Q10315" s="20"/>
      <c r="R10315" s="13"/>
      <c r="S10315" s="14"/>
      <c r="T10315" s="14"/>
      <c r="V10315" s="16"/>
      <c r="W10315" s="17"/>
    </row>
    <row r="10316">
      <c r="A10316" s="19"/>
      <c r="L10316" s="19"/>
      <c r="P10316" s="20"/>
      <c r="Q10316" s="20"/>
      <c r="R10316" s="13"/>
      <c r="S10316" s="14"/>
      <c r="T10316" s="14"/>
      <c r="V10316" s="16"/>
      <c r="W10316" s="17"/>
    </row>
    <row r="10317">
      <c r="A10317" s="19"/>
      <c r="L10317" s="19"/>
      <c r="P10317" s="20"/>
      <c r="Q10317" s="20"/>
      <c r="R10317" s="13"/>
      <c r="S10317" s="14"/>
      <c r="T10317" s="14"/>
      <c r="V10317" s="16"/>
      <c r="W10317" s="17"/>
    </row>
    <row r="10318">
      <c r="A10318" s="19"/>
      <c r="L10318" s="19"/>
      <c r="P10318" s="20"/>
      <c r="Q10318" s="20"/>
      <c r="R10318" s="13"/>
      <c r="S10318" s="14"/>
      <c r="T10318" s="14"/>
      <c r="V10318" s="16"/>
      <c r="W10318" s="17"/>
    </row>
    <row r="10319">
      <c r="A10319" s="19"/>
      <c r="L10319" s="19"/>
      <c r="P10319" s="20"/>
      <c r="Q10319" s="20"/>
      <c r="R10319" s="13"/>
      <c r="S10319" s="14"/>
      <c r="T10319" s="14"/>
      <c r="V10319" s="16"/>
      <c r="W10319" s="17"/>
    </row>
    <row r="10320">
      <c r="A10320" s="19"/>
      <c r="L10320" s="19"/>
      <c r="P10320" s="20"/>
      <c r="Q10320" s="20"/>
      <c r="R10320" s="13"/>
      <c r="S10320" s="14"/>
      <c r="T10320" s="14"/>
      <c r="V10320" s="16"/>
      <c r="W10320" s="17"/>
    </row>
    <row r="10321">
      <c r="A10321" s="19"/>
      <c r="L10321" s="19"/>
      <c r="P10321" s="20"/>
      <c r="Q10321" s="20"/>
      <c r="R10321" s="13"/>
      <c r="S10321" s="14"/>
      <c r="T10321" s="14"/>
      <c r="V10321" s="16"/>
      <c r="W10321" s="17"/>
    </row>
    <row r="10322">
      <c r="A10322" s="19"/>
      <c r="L10322" s="19"/>
      <c r="P10322" s="20"/>
      <c r="Q10322" s="20"/>
      <c r="R10322" s="13"/>
      <c r="S10322" s="14"/>
      <c r="T10322" s="14"/>
      <c r="V10322" s="16"/>
      <c r="W10322" s="17"/>
    </row>
    <row r="10323">
      <c r="A10323" s="19"/>
      <c r="L10323" s="19"/>
      <c r="P10323" s="20"/>
      <c r="Q10323" s="20"/>
      <c r="R10323" s="13"/>
      <c r="S10323" s="14"/>
      <c r="T10323" s="14"/>
      <c r="V10323" s="16"/>
      <c r="W10323" s="17"/>
    </row>
    <row r="10324">
      <c r="A10324" s="19"/>
      <c r="L10324" s="19"/>
      <c r="P10324" s="20"/>
      <c r="Q10324" s="20"/>
      <c r="R10324" s="13"/>
      <c r="S10324" s="14"/>
      <c r="T10324" s="14"/>
      <c r="V10324" s="16"/>
      <c r="W10324" s="17"/>
    </row>
    <row r="10325">
      <c r="A10325" s="19"/>
      <c r="L10325" s="19"/>
      <c r="P10325" s="20"/>
      <c r="Q10325" s="20"/>
      <c r="R10325" s="13"/>
      <c r="S10325" s="14"/>
      <c r="T10325" s="14"/>
      <c r="V10325" s="16"/>
      <c r="W10325" s="17"/>
    </row>
    <row r="10326">
      <c r="A10326" s="19"/>
      <c r="L10326" s="19"/>
      <c r="P10326" s="20"/>
      <c r="Q10326" s="20"/>
      <c r="R10326" s="13"/>
      <c r="S10326" s="14"/>
      <c r="T10326" s="14"/>
      <c r="V10326" s="16"/>
      <c r="W10326" s="17"/>
    </row>
    <row r="10327">
      <c r="A10327" s="19"/>
      <c r="L10327" s="19"/>
      <c r="P10327" s="20"/>
      <c r="Q10327" s="20"/>
      <c r="R10327" s="13"/>
      <c r="S10327" s="14"/>
      <c r="T10327" s="14"/>
      <c r="V10327" s="16"/>
      <c r="W10327" s="17"/>
    </row>
    <row r="10328">
      <c r="A10328" s="19"/>
      <c r="L10328" s="19"/>
      <c r="P10328" s="20"/>
      <c r="Q10328" s="20"/>
      <c r="R10328" s="13"/>
      <c r="S10328" s="14"/>
      <c r="T10328" s="14"/>
      <c r="V10328" s="16"/>
      <c r="W10328" s="17"/>
    </row>
    <row r="10329">
      <c r="A10329" s="19"/>
      <c r="L10329" s="19"/>
      <c r="P10329" s="20"/>
      <c r="Q10329" s="20"/>
      <c r="R10329" s="13"/>
      <c r="S10329" s="14"/>
      <c r="T10329" s="14"/>
      <c r="V10329" s="16"/>
      <c r="W10329" s="17"/>
    </row>
    <row r="10330">
      <c r="A10330" s="19"/>
      <c r="L10330" s="19"/>
      <c r="P10330" s="20"/>
      <c r="Q10330" s="20"/>
      <c r="R10330" s="13"/>
      <c r="S10330" s="14"/>
      <c r="T10330" s="14"/>
      <c r="V10330" s="16"/>
      <c r="W10330" s="17"/>
    </row>
    <row r="10331">
      <c r="A10331" s="19"/>
      <c r="L10331" s="19"/>
      <c r="P10331" s="20"/>
      <c r="Q10331" s="20"/>
      <c r="R10331" s="13"/>
      <c r="S10331" s="14"/>
      <c r="T10331" s="14"/>
      <c r="V10331" s="16"/>
      <c r="W10331" s="17"/>
    </row>
    <row r="10332">
      <c r="A10332" s="19"/>
      <c r="L10332" s="19"/>
      <c r="P10332" s="20"/>
      <c r="Q10332" s="20"/>
      <c r="R10332" s="13"/>
      <c r="S10332" s="14"/>
      <c r="T10332" s="14"/>
      <c r="V10332" s="16"/>
      <c r="W10332" s="17"/>
    </row>
    <row r="10333">
      <c r="A10333" s="19"/>
      <c r="L10333" s="19"/>
      <c r="P10333" s="20"/>
      <c r="Q10333" s="20"/>
      <c r="R10333" s="13"/>
      <c r="S10333" s="14"/>
      <c r="T10333" s="14"/>
      <c r="V10333" s="16"/>
      <c r="W10333" s="17"/>
    </row>
    <row r="10334">
      <c r="A10334" s="19"/>
      <c r="L10334" s="19"/>
      <c r="P10334" s="20"/>
      <c r="Q10334" s="20"/>
      <c r="R10334" s="13"/>
      <c r="S10334" s="14"/>
      <c r="T10334" s="14"/>
      <c r="V10334" s="16"/>
      <c r="W10334" s="17"/>
    </row>
    <row r="10335">
      <c r="A10335" s="19"/>
      <c r="L10335" s="19"/>
      <c r="P10335" s="20"/>
      <c r="Q10335" s="20"/>
      <c r="R10335" s="13"/>
      <c r="S10335" s="14"/>
      <c r="T10335" s="14"/>
      <c r="V10335" s="16"/>
      <c r="W10335" s="17"/>
    </row>
    <row r="10336">
      <c r="A10336" s="19"/>
      <c r="L10336" s="19"/>
      <c r="P10336" s="20"/>
      <c r="Q10336" s="20"/>
      <c r="R10336" s="13"/>
      <c r="S10336" s="14"/>
      <c r="T10336" s="14"/>
      <c r="V10336" s="16"/>
      <c r="W10336" s="17"/>
    </row>
    <row r="10337">
      <c r="A10337" s="19"/>
      <c r="L10337" s="19"/>
      <c r="P10337" s="20"/>
      <c r="Q10337" s="20"/>
      <c r="R10337" s="13"/>
      <c r="S10337" s="14"/>
      <c r="T10337" s="14"/>
      <c r="V10337" s="16"/>
      <c r="W10337" s="17"/>
    </row>
    <row r="10338">
      <c r="A10338" s="19"/>
      <c r="L10338" s="19"/>
      <c r="P10338" s="20"/>
      <c r="Q10338" s="20"/>
      <c r="R10338" s="13"/>
      <c r="S10338" s="14"/>
      <c r="T10338" s="14"/>
      <c r="V10338" s="16"/>
      <c r="W10338" s="17"/>
    </row>
    <row r="10339">
      <c r="A10339" s="19"/>
      <c r="L10339" s="19"/>
      <c r="P10339" s="20"/>
      <c r="Q10339" s="20"/>
      <c r="R10339" s="13"/>
      <c r="S10339" s="14"/>
      <c r="T10339" s="14"/>
      <c r="V10339" s="16"/>
      <c r="W10339" s="17"/>
    </row>
    <row r="10340">
      <c r="A10340" s="19"/>
      <c r="L10340" s="19"/>
      <c r="P10340" s="20"/>
      <c r="Q10340" s="20"/>
      <c r="R10340" s="13"/>
      <c r="S10340" s="14"/>
      <c r="T10340" s="14"/>
      <c r="V10340" s="16"/>
      <c r="W10340" s="17"/>
    </row>
    <row r="10341">
      <c r="A10341" s="19"/>
      <c r="L10341" s="19"/>
      <c r="P10341" s="20"/>
      <c r="Q10341" s="20"/>
      <c r="R10341" s="13"/>
      <c r="S10341" s="14"/>
      <c r="T10341" s="14"/>
      <c r="V10341" s="16"/>
      <c r="W10341" s="17"/>
    </row>
    <row r="10342">
      <c r="A10342" s="19"/>
      <c r="L10342" s="19"/>
      <c r="P10342" s="20"/>
      <c r="Q10342" s="20"/>
      <c r="R10342" s="13"/>
      <c r="S10342" s="14"/>
      <c r="T10342" s="14"/>
      <c r="V10342" s="16"/>
      <c r="W10342" s="17"/>
    </row>
    <row r="10343">
      <c r="A10343" s="19"/>
      <c r="L10343" s="19"/>
      <c r="P10343" s="20"/>
      <c r="Q10343" s="20"/>
      <c r="R10343" s="13"/>
      <c r="S10343" s="14"/>
      <c r="T10343" s="14"/>
      <c r="V10343" s="16"/>
      <c r="W10343" s="17"/>
    </row>
    <row r="10344">
      <c r="A10344" s="19"/>
      <c r="L10344" s="19"/>
      <c r="P10344" s="20"/>
      <c r="Q10344" s="20"/>
      <c r="R10344" s="13"/>
      <c r="S10344" s="14"/>
      <c r="T10344" s="14"/>
      <c r="V10344" s="16"/>
      <c r="W10344" s="17"/>
    </row>
    <row r="10345">
      <c r="A10345" s="19"/>
      <c r="L10345" s="19"/>
      <c r="P10345" s="20"/>
      <c r="Q10345" s="20"/>
      <c r="R10345" s="13"/>
      <c r="S10345" s="14"/>
      <c r="T10345" s="14"/>
      <c r="V10345" s="16"/>
      <c r="W10345" s="17"/>
    </row>
    <row r="10346">
      <c r="A10346" s="19"/>
      <c r="L10346" s="19"/>
      <c r="P10346" s="20"/>
      <c r="Q10346" s="20"/>
      <c r="R10346" s="13"/>
      <c r="S10346" s="14"/>
      <c r="T10346" s="14"/>
      <c r="V10346" s="16"/>
      <c r="W10346" s="17"/>
    </row>
    <row r="10347">
      <c r="A10347" s="19"/>
      <c r="L10347" s="19"/>
      <c r="P10347" s="20"/>
      <c r="Q10347" s="20"/>
      <c r="R10347" s="13"/>
      <c r="S10347" s="14"/>
      <c r="T10347" s="14"/>
      <c r="V10347" s="16"/>
      <c r="W10347" s="17"/>
    </row>
    <row r="10348">
      <c r="A10348" s="19"/>
      <c r="L10348" s="19"/>
      <c r="P10348" s="20"/>
      <c r="Q10348" s="20"/>
      <c r="R10348" s="13"/>
      <c r="S10348" s="14"/>
      <c r="T10348" s="14"/>
      <c r="V10348" s="16"/>
      <c r="W10348" s="17"/>
    </row>
    <row r="10349">
      <c r="A10349" s="19"/>
      <c r="L10349" s="19"/>
      <c r="P10349" s="20"/>
      <c r="Q10349" s="20"/>
      <c r="R10349" s="13"/>
      <c r="S10349" s="14"/>
      <c r="T10349" s="14"/>
      <c r="V10349" s="16"/>
      <c r="W10349" s="17"/>
    </row>
    <row r="10350">
      <c r="A10350" s="19"/>
      <c r="L10350" s="19"/>
      <c r="P10350" s="20"/>
      <c r="Q10350" s="20"/>
      <c r="R10350" s="13"/>
      <c r="S10350" s="14"/>
      <c r="T10350" s="14"/>
      <c r="V10350" s="16"/>
      <c r="W10350" s="17"/>
    </row>
    <row r="10351">
      <c r="A10351" s="19"/>
      <c r="L10351" s="19"/>
      <c r="P10351" s="20"/>
      <c r="Q10351" s="20"/>
      <c r="R10351" s="13"/>
      <c r="S10351" s="14"/>
      <c r="T10351" s="14"/>
      <c r="V10351" s="16"/>
      <c r="W10351" s="17"/>
    </row>
    <row r="10352">
      <c r="A10352" s="19"/>
      <c r="L10352" s="19"/>
      <c r="P10352" s="20"/>
      <c r="Q10352" s="20"/>
      <c r="R10352" s="13"/>
      <c r="S10352" s="14"/>
      <c r="T10352" s="14"/>
      <c r="V10352" s="16"/>
      <c r="W10352" s="17"/>
    </row>
    <row r="10353">
      <c r="A10353" s="19"/>
      <c r="L10353" s="19"/>
      <c r="P10353" s="20"/>
      <c r="Q10353" s="20"/>
      <c r="R10353" s="13"/>
      <c r="S10353" s="14"/>
      <c r="T10353" s="14"/>
      <c r="V10353" s="16"/>
      <c r="W10353" s="17"/>
    </row>
    <row r="10354">
      <c r="A10354" s="19"/>
      <c r="L10354" s="19"/>
      <c r="P10354" s="20"/>
      <c r="Q10354" s="20"/>
      <c r="R10354" s="13"/>
      <c r="S10354" s="14"/>
      <c r="T10354" s="14"/>
      <c r="V10354" s="16"/>
      <c r="W10354" s="17"/>
    </row>
    <row r="10355">
      <c r="A10355" s="19"/>
      <c r="L10355" s="19"/>
      <c r="P10355" s="20"/>
      <c r="Q10355" s="20"/>
      <c r="R10355" s="13"/>
      <c r="S10355" s="14"/>
      <c r="T10355" s="14"/>
      <c r="V10355" s="16"/>
      <c r="W10355" s="17"/>
    </row>
    <row r="10356">
      <c r="A10356" s="19"/>
      <c r="L10356" s="19"/>
      <c r="P10356" s="20"/>
      <c r="Q10356" s="20"/>
      <c r="R10356" s="13"/>
      <c r="S10356" s="14"/>
      <c r="T10356" s="14"/>
      <c r="V10356" s="16"/>
      <c r="W10356" s="17"/>
    </row>
    <row r="10357">
      <c r="A10357" s="19"/>
      <c r="L10357" s="19"/>
      <c r="P10357" s="20"/>
      <c r="Q10357" s="20"/>
      <c r="R10357" s="13"/>
      <c r="S10357" s="14"/>
      <c r="T10357" s="14"/>
      <c r="V10357" s="16"/>
      <c r="W10357" s="17"/>
    </row>
    <row r="10358">
      <c r="A10358" s="19"/>
      <c r="L10358" s="19"/>
      <c r="P10358" s="20"/>
      <c r="Q10358" s="20"/>
      <c r="R10358" s="13"/>
      <c r="S10358" s="14"/>
      <c r="T10358" s="14"/>
      <c r="V10358" s="16"/>
      <c r="W10358" s="17"/>
    </row>
    <row r="10359">
      <c r="A10359" s="19"/>
      <c r="L10359" s="19"/>
      <c r="P10359" s="20"/>
      <c r="Q10359" s="20"/>
      <c r="R10359" s="13"/>
      <c r="S10359" s="14"/>
      <c r="T10359" s="14"/>
      <c r="V10359" s="16"/>
      <c r="W10359" s="17"/>
    </row>
    <row r="10360">
      <c r="A10360" s="19"/>
      <c r="L10360" s="19"/>
      <c r="P10360" s="20"/>
      <c r="Q10360" s="20"/>
      <c r="R10360" s="13"/>
      <c r="S10360" s="14"/>
      <c r="T10360" s="14"/>
      <c r="V10360" s="16"/>
      <c r="W10360" s="17"/>
    </row>
    <row r="10361">
      <c r="A10361" s="19"/>
      <c r="L10361" s="19"/>
      <c r="P10361" s="20"/>
      <c r="Q10361" s="20"/>
      <c r="R10361" s="13"/>
      <c r="S10361" s="14"/>
      <c r="T10361" s="14"/>
      <c r="V10361" s="16"/>
      <c r="W10361" s="17"/>
    </row>
    <row r="10362">
      <c r="A10362" s="19"/>
      <c r="L10362" s="19"/>
      <c r="P10362" s="20"/>
      <c r="Q10362" s="20"/>
      <c r="R10362" s="13"/>
      <c r="S10362" s="14"/>
      <c r="T10362" s="14"/>
      <c r="V10362" s="16"/>
      <c r="W10362" s="17"/>
    </row>
    <row r="10363">
      <c r="A10363" s="19"/>
      <c r="L10363" s="19"/>
      <c r="P10363" s="20"/>
      <c r="Q10363" s="20"/>
      <c r="R10363" s="13"/>
      <c r="S10363" s="14"/>
      <c r="T10363" s="14"/>
      <c r="V10363" s="16"/>
      <c r="W10363" s="17"/>
    </row>
    <row r="10364">
      <c r="A10364" s="19"/>
      <c r="L10364" s="19"/>
      <c r="P10364" s="20"/>
      <c r="Q10364" s="20"/>
      <c r="R10364" s="13"/>
      <c r="S10364" s="14"/>
      <c r="T10364" s="14"/>
      <c r="V10364" s="16"/>
      <c r="W10364" s="17"/>
    </row>
    <row r="10365">
      <c r="A10365" s="19"/>
      <c r="L10365" s="19"/>
      <c r="P10365" s="20"/>
      <c r="Q10365" s="20"/>
      <c r="R10365" s="13"/>
      <c r="S10365" s="14"/>
      <c r="T10365" s="14"/>
      <c r="V10365" s="16"/>
      <c r="W10365" s="17"/>
    </row>
    <row r="10366">
      <c r="A10366" s="19"/>
      <c r="L10366" s="19"/>
      <c r="P10366" s="20"/>
      <c r="Q10366" s="20"/>
      <c r="R10366" s="13"/>
      <c r="S10366" s="14"/>
      <c r="T10366" s="14"/>
      <c r="V10366" s="16"/>
      <c r="W10366" s="17"/>
    </row>
    <row r="10367">
      <c r="A10367" s="19"/>
      <c r="L10367" s="19"/>
      <c r="P10367" s="20"/>
      <c r="Q10367" s="20"/>
      <c r="R10367" s="13"/>
      <c r="S10367" s="14"/>
      <c r="T10367" s="14"/>
      <c r="V10367" s="16"/>
      <c r="W10367" s="17"/>
    </row>
    <row r="10368">
      <c r="A10368" s="19"/>
      <c r="L10368" s="19"/>
      <c r="P10368" s="20"/>
      <c r="Q10368" s="20"/>
      <c r="R10368" s="13"/>
      <c r="S10368" s="14"/>
      <c r="T10368" s="14"/>
      <c r="V10368" s="16"/>
      <c r="W10368" s="17"/>
    </row>
    <row r="10369">
      <c r="A10369" s="19"/>
      <c r="L10369" s="19"/>
      <c r="P10369" s="20"/>
      <c r="Q10369" s="20"/>
      <c r="R10369" s="13"/>
      <c r="S10369" s="14"/>
      <c r="T10369" s="14"/>
      <c r="V10369" s="16"/>
      <c r="W10369" s="17"/>
    </row>
    <row r="10370">
      <c r="A10370" s="19"/>
      <c r="L10370" s="19"/>
      <c r="P10370" s="20"/>
      <c r="Q10370" s="20"/>
      <c r="R10370" s="13"/>
      <c r="S10370" s="14"/>
      <c r="T10370" s="14"/>
      <c r="V10370" s="16"/>
      <c r="W10370" s="17"/>
    </row>
    <row r="10371">
      <c r="A10371" s="19"/>
      <c r="L10371" s="19"/>
      <c r="P10371" s="20"/>
      <c r="Q10371" s="20"/>
      <c r="R10371" s="13"/>
      <c r="S10371" s="14"/>
      <c r="T10371" s="14"/>
      <c r="V10371" s="16"/>
      <c r="W10371" s="17"/>
    </row>
    <row r="10372">
      <c r="A10372" s="19"/>
      <c r="L10372" s="19"/>
      <c r="P10372" s="20"/>
      <c r="Q10372" s="20"/>
      <c r="R10372" s="13"/>
      <c r="S10372" s="14"/>
      <c r="T10372" s="14"/>
      <c r="V10372" s="16"/>
      <c r="W10372" s="17"/>
    </row>
    <row r="10373">
      <c r="A10373" s="19"/>
      <c r="L10373" s="19"/>
      <c r="P10373" s="20"/>
      <c r="Q10373" s="20"/>
      <c r="R10373" s="13"/>
      <c r="S10373" s="14"/>
      <c r="T10373" s="14"/>
      <c r="V10373" s="16"/>
      <c r="W10373" s="17"/>
    </row>
    <row r="10374">
      <c r="A10374" s="19"/>
      <c r="L10374" s="19"/>
      <c r="P10374" s="20"/>
      <c r="Q10374" s="20"/>
      <c r="R10374" s="13"/>
      <c r="S10374" s="14"/>
      <c r="T10374" s="14"/>
      <c r="V10374" s="16"/>
      <c r="W10374" s="17"/>
    </row>
    <row r="10375">
      <c r="A10375" s="19"/>
      <c r="L10375" s="19"/>
      <c r="P10375" s="20"/>
      <c r="Q10375" s="20"/>
      <c r="R10375" s="13"/>
      <c r="S10375" s="14"/>
      <c r="T10375" s="14"/>
      <c r="V10375" s="16"/>
      <c r="W10375" s="17"/>
    </row>
    <row r="10376">
      <c r="A10376" s="19"/>
      <c r="L10376" s="19"/>
      <c r="P10376" s="20"/>
      <c r="Q10376" s="20"/>
      <c r="R10376" s="13"/>
      <c r="S10376" s="14"/>
      <c r="T10376" s="14"/>
      <c r="V10376" s="16"/>
      <c r="W10376" s="17"/>
    </row>
    <row r="10377">
      <c r="A10377" s="19"/>
      <c r="L10377" s="19"/>
      <c r="P10377" s="20"/>
      <c r="Q10377" s="20"/>
      <c r="R10377" s="13"/>
      <c r="S10377" s="14"/>
      <c r="T10377" s="14"/>
      <c r="V10377" s="16"/>
      <c r="W10377" s="17"/>
    </row>
    <row r="10378">
      <c r="A10378" s="19"/>
      <c r="L10378" s="19"/>
      <c r="P10378" s="20"/>
      <c r="Q10378" s="20"/>
      <c r="R10378" s="13"/>
      <c r="S10378" s="14"/>
      <c r="T10378" s="14"/>
      <c r="V10378" s="16"/>
      <c r="W10378" s="17"/>
    </row>
    <row r="10379">
      <c r="A10379" s="19"/>
      <c r="L10379" s="19"/>
      <c r="P10379" s="20"/>
      <c r="Q10379" s="20"/>
      <c r="R10379" s="13"/>
      <c r="S10379" s="14"/>
      <c r="T10379" s="14"/>
      <c r="V10379" s="16"/>
      <c r="W10379" s="17"/>
    </row>
    <row r="10380">
      <c r="A10380" s="19"/>
      <c r="L10380" s="19"/>
      <c r="P10380" s="20"/>
      <c r="Q10380" s="20"/>
      <c r="R10380" s="13"/>
      <c r="S10380" s="14"/>
      <c r="T10380" s="14"/>
      <c r="V10380" s="16"/>
      <c r="W10380" s="17"/>
    </row>
    <row r="10381">
      <c r="A10381" s="19"/>
      <c r="L10381" s="19"/>
      <c r="P10381" s="20"/>
      <c r="Q10381" s="20"/>
      <c r="R10381" s="13"/>
      <c r="S10381" s="14"/>
      <c r="T10381" s="14"/>
      <c r="V10381" s="16"/>
      <c r="W10381" s="17"/>
    </row>
    <row r="10382">
      <c r="A10382" s="19"/>
      <c r="L10382" s="19"/>
      <c r="P10382" s="20"/>
      <c r="Q10382" s="20"/>
      <c r="R10382" s="13"/>
      <c r="S10382" s="14"/>
      <c r="T10382" s="14"/>
      <c r="V10382" s="16"/>
      <c r="W10382" s="17"/>
    </row>
    <row r="10383">
      <c r="A10383" s="19"/>
      <c r="L10383" s="19"/>
      <c r="P10383" s="20"/>
      <c r="Q10383" s="20"/>
      <c r="R10383" s="13"/>
      <c r="S10383" s="14"/>
      <c r="T10383" s="14"/>
      <c r="V10383" s="16"/>
      <c r="W10383" s="17"/>
    </row>
    <row r="10384">
      <c r="A10384" s="19"/>
      <c r="L10384" s="19"/>
      <c r="P10384" s="20"/>
      <c r="Q10384" s="20"/>
      <c r="R10384" s="13"/>
      <c r="S10384" s="14"/>
      <c r="T10384" s="14"/>
      <c r="V10384" s="16"/>
      <c r="W10384" s="17"/>
    </row>
    <row r="10385">
      <c r="A10385" s="19"/>
      <c r="L10385" s="19"/>
      <c r="P10385" s="20"/>
      <c r="Q10385" s="20"/>
      <c r="R10385" s="13"/>
      <c r="S10385" s="14"/>
      <c r="T10385" s="14"/>
      <c r="V10385" s="16"/>
      <c r="W10385" s="17"/>
    </row>
    <row r="10386">
      <c r="A10386" s="19"/>
      <c r="L10386" s="19"/>
      <c r="P10386" s="20"/>
      <c r="Q10386" s="20"/>
      <c r="R10386" s="13"/>
      <c r="S10386" s="14"/>
      <c r="T10386" s="14"/>
      <c r="V10386" s="16"/>
      <c r="W10386" s="17"/>
    </row>
    <row r="10387">
      <c r="A10387" s="19"/>
      <c r="L10387" s="19"/>
      <c r="P10387" s="20"/>
      <c r="Q10387" s="20"/>
      <c r="R10387" s="13"/>
      <c r="S10387" s="14"/>
      <c r="T10387" s="14"/>
      <c r="V10387" s="16"/>
      <c r="W10387" s="17"/>
    </row>
    <row r="10388">
      <c r="A10388" s="19"/>
      <c r="L10388" s="19"/>
      <c r="P10388" s="20"/>
      <c r="Q10388" s="20"/>
      <c r="R10388" s="13"/>
      <c r="S10388" s="14"/>
      <c r="T10388" s="14"/>
      <c r="V10388" s="16"/>
      <c r="W10388" s="17"/>
    </row>
    <row r="10389">
      <c r="A10389" s="19"/>
      <c r="L10389" s="19"/>
      <c r="P10389" s="20"/>
      <c r="Q10389" s="20"/>
      <c r="R10389" s="13"/>
      <c r="S10389" s="14"/>
      <c r="T10389" s="14"/>
      <c r="V10389" s="16"/>
      <c r="W10389" s="17"/>
    </row>
    <row r="10390">
      <c r="A10390" s="19"/>
      <c r="L10390" s="19"/>
      <c r="P10390" s="20"/>
      <c r="Q10390" s="20"/>
      <c r="R10390" s="13"/>
      <c r="S10390" s="14"/>
      <c r="T10390" s="14"/>
      <c r="V10390" s="16"/>
      <c r="W10390" s="17"/>
    </row>
    <row r="10391">
      <c r="A10391" s="19"/>
      <c r="L10391" s="19"/>
      <c r="P10391" s="20"/>
      <c r="Q10391" s="20"/>
      <c r="R10391" s="13"/>
      <c r="S10391" s="14"/>
      <c r="T10391" s="14"/>
      <c r="V10391" s="16"/>
      <c r="W10391" s="17"/>
    </row>
    <row r="10392">
      <c r="A10392" s="19"/>
      <c r="L10392" s="19"/>
      <c r="P10392" s="20"/>
      <c r="Q10392" s="20"/>
      <c r="R10392" s="13"/>
      <c r="S10392" s="14"/>
      <c r="T10392" s="14"/>
      <c r="V10392" s="16"/>
      <c r="W10392" s="17"/>
    </row>
    <row r="10393">
      <c r="A10393" s="19"/>
      <c r="L10393" s="19"/>
      <c r="P10393" s="20"/>
      <c r="Q10393" s="20"/>
      <c r="R10393" s="13"/>
      <c r="S10393" s="14"/>
      <c r="T10393" s="14"/>
      <c r="V10393" s="16"/>
      <c r="W10393" s="17"/>
    </row>
    <row r="10394">
      <c r="A10394" s="19"/>
      <c r="L10394" s="19"/>
      <c r="P10394" s="20"/>
      <c r="Q10394" s="20"/>
      <c r="R10394" s="13"/>
      <c r="S10394" s="14"/>
      <c r="T10394" s="14"/>
      <c r="V10394" s="16"/>
      <c r="W10394" s="17"/>
    </row>
    <row r="10395">
      <c r="A10395" s="19"/>
      <c r="L10395" s="19"/>
      <c r="P10395" s="20"/>
      <c r="Q10395" s="20"/>
      <c r="R10395" s="13"/>
      <c r="S10395" s="14"/>
      <c r="T10395" s="14"/>
      <c r="V10395" s="16"/>
      <c r="W10395" s="17"/>
    </row>
    <row r="10396">
      <c r="A10396" s="19"/>
      <c r="L10396" s="19"/>
      <c r="P10396" s="20"/>
      <c r="Q10396" s="20"/>
      <c r="R10396" s="13"/>
      <c r="S10396" s="14"/>
      <c r="T10396" s="14"/>
      <c r="V10396" s="16"/>
      <c r="W10396" s="17"/>
    </row>
    <row r="10397">
      <c r="A10397" s="19"/>
      <c r="L10397" s="19"/>
      <c r="P10397" s="20"/>
      <c r="Q10397" s="20"/>
      <c r="R10397" s="13"/>
      <c r="S10397" s="14"/>
      <c r="T10397" s="14"/>
      <c r="V10397" s="16"/>
      <c r="W10397" s="17"/>
    </row>
    <row r="10398">
      <c r="A10398" s="19"/>
      <c r="L10398" s="19"/>
      <c r="P10398" s="20"/>
      <c r="Q10398" s="20"/>
      <c r="R10398" s="13"/>
      <c r="S10398" s="14"/>
      <c r="T10398" s="14"/>
      <c r="V10398" s="16"/>
      <c r="W10398" s="17"/>
    </row>
    <row r="10399">
      <c r="A10399" s="19"/>
      <c r="L10399" s="19"/>
      <c r="P10399" s="20"/>
      <c r="Q10399" s="20"/>
      <c r="R10399" s="13"/>
      <c r="S10399" s="14"/>
      <c r="T10399" s="14"/>
      <c r="V10399" s="16"/>
      <c r="W10399" s="17"/>
    </row>
    <row r="10400">
      <c r="A10400" s="19"/>
      <c r="L10400" s="19"/>
      <c r="P10400" s="20"/>
      <c r="Q10400" s="20"/>
      <c r="R10400" s="13"/>
      <c r="S10400" s="14"/>
      <c r="T10400" s="14"/>
      <c r="V10400" s="16"/>
      <c r="W10400" s="17"/>
    </row>
    <row r="10401">
      <c r="A10401" s="19"/>
      <c r="L10401" s="19"/>
      <c r="P10401" s="20"/>
      <c r="Q10401" s="20"/>
      <c r="R10401" s="13"/>
      <c r="S10401" s="14"/>
      <c r="T10401" s="14"/>
      <c r="V10401" s="16"/>
      <c r="W10401" s="17"/>
    </row>
    <row r="10402">
      <c r="A10402" s="19"/>
      <c r="L10402" s="19"/>
      <c r="P10402" s="20"/>
      <c r="Q10402" s="20"/>
      <c r="R10402" s="13"/>
      <c r="S10402" s="14"/>
      <c r="T10402" s="14"/>
      <c r="V10402" s="16"/>
      <c r="W10402" s="17"/>
    </row>
    <row r="10403">
      <c r="A10403" s="19"/>
      <c r="L10403" s="19"/>
      <c r="P10403" s="20"/>
      <c r="Q10403" s="20"/>
      <c r="R10403" s="13"/>
      <c r="S10403" s="14"/>
      <c r="T10403" s="14"/>
      <c r="V10403" s="16"/>
      <c r="W10403" s="17"/>
    </row>
    <row r="10404">
      <c r="A10404" s="19"/>
      <c r="L10404" s="19"/>
      <c r="P10404" s="20"/>
      <c r="Q10404" s="20"/>
      <c r="R10404" s="13"/>
      <c r="S10404" s="14"/>
      <c r="T10404" s="14"/>
      <c r="V10404" s="16"/>
      <c r="W10404" s="17"/>
    </row>
    <row r="10405">
      <c r="A10405" s="19"/>
      <c r="L10405" s="19"/>
      <c r="P10405" s="20"/>
      <c r="Q10405" s="20"/>
      <c r="R10405" s="13"/>
      <c r="S10405" s="14"/>
      <c r="T10405" s="14"/>
      <c r="V10405" s="16"/>
      <c r="W10405" s="17"/>
    </row>
    <row r="10406">
      <c r="A10406" s="19"/>
      <c r="L10406" s="19"/>
      <c r="P10406" s="20"/>
      <c r="Q10406" s="20"/>
      <c r="R10406" s="13"/>
      <c r="S10406" s="14"/>
      <c r="T10406" s="14"/>
      <c r="V10406" s="16"/>
      <c r="W10406" s="17"/>
    </row>
    <row r="10407">
      <c r="A10407" s="19"/>
      <c r="L10407" s="19"/>
      <c r="P10407" s="20"/>
      <c r="Q10407" s="20"/>
      <c r="R10407" s="13"/>
      <c r="S10407" s="14"/>
      <c r="T10407" s="14"/>
      <c r="V10407" s="16"/>
      <c r="W10407" s="17"/>
    </row>
    <row r="10408">
      <c r="A10408" s="19"/>
      <c r="L10408" s="19"/>
      <c r="P10408" s="20"/>
      <c r="Q10408" s="20"/>
      <c r="R10408" s="13"/>
      <c r="S10408" s="14"/>
      <c r="T10408" s="14"/>
      <c r="V10408" s="16"/>
      <c r="W10408" s="17"/>
    </row>
    <row r="10409">
      <c r="A10409" s="19"/>
      <c r="L10409" s="19"/>
      <c r="P10409" s="20"/>
      <c r="Q10409" s="20"/>
      <c r="R10409" s="13"/>
      <c r="S10409" s="14"/>
      <c r="T10409" s="14"/>
      <c r="V10409" s="16"/>
      <c r="W10409" s="17"/>
    </row>
    <row r="10410">
      <c r="A10410" s="19"/>
      <c r="L10410" s="19"/>
      <c r="P10410" s="20"/>
      <c r="Q10410" s="20"/>
      <c r="R10410" s="13"/>
      <c r="S10410" s="14"/>
      <c r="T10410" s="14"/>
      <c r="V10410" s="16"/>
      <c r="W10410" s="17"/>
    </row>
    <row r="10411">
      <c r="A10411" s="19"/>
      <c r="L10411" s="19"/>
      <c r="P10411" s="20"/>
      <c r="Q10411" s="20"/>
      <c r="R10411" s="13"/>
      <c r="S10411" s="14"/>
      <c r="T10411" s="14"/>
      <c r="V10411" s="16"/>
      <c r="W10411" s="17"/>
    </row>
    <row r="10412">
      <c r="A10412" s="19"/>
      <c r="L10412" s="19"/>
      <c r="P10412" s="20"/>
      <c r="Q10412" s="20"/>
      <c r="R10412" s="13"/>
      <c r="S10412" s="14"/>
      <c r="T10412" s="14"/>
      <c r="V10412" s="16"/>
      <c r="W10412" s="17"/>
    </row>
    <row r="10413">
      <c r="A10413" s="19"/>
      <c r="L10413" s="19"/>
      <c r="P10413" s="20"/>
      <c r="Q10413" s="20"/>
      <c r="R10413" s="13"/>
      <c r="S10413" s="14"/>
      <c r="T10413" s="14"/>
      <c r="V10413" s="16"/>
      <c r="W10413" s="17"/>
    </row>
    <row r="10414">
      <c r="A10414" s="19"/>
      <c r="L10414" s="19"/>
      <c r="P10414" s="20"/>
      <c r="Q10414" s="20"/>
      <c r="R10414" s="13"/>
      <c r="S10414" s="14"/>
      <c r="T10414" s="14"/>
      <c r="V10414" s="16"/>
      <c r="W10414" s="17"/>
    </row>
    <row r="10415">
      <c r="A10415" s="19"/>
      <c r="L10415" s="19"/>
      <c r="P10415" s="20"/>
      <c r="Q10415" s="20"/>
      <c r="R10415" s="13"/>
      <c r="S10415" s="14"/>
      <c r="T10415" s="14"/>
      <c r="V10415" s="16"/>
      <c r="W10415" s="17"/>
    </row>
    <row r="10416">
      <c r="A10416" s="19"/>
      <c r="L10416" s="19"/>
      <c r="P10416" s="20"/>
      <c r="Q10416" s="20"/>
      <c r="R10416" s="13"/>
      <c r="S10416" s="14"/>
      <c r="T10416" s="14"/>
      <c r="V10416" s="16"/>
      <c r="W10416" s="17"/>
    </row>
    <row r="10417">
      <c r="A10417" s="19"/>
      <c r="L10417" s="19"/>
      <c r="P10417" s="20"/>
      <c r="Q10417" s="20"/>
      <c r="R10417" s="13"/>
      <c r="S10417" s="14"/>
      <c r="T10417" s="14"/>
      <c r="V10417" s="16"/>
      <c r="W10417" s="17"/>
    </row>
    <row r="10418">
      <c r="A10418" s="19"/>
      <c r="L10418" s="19"/>
      <c r="P10418" s="20"/>
      <c r="Q10418" s="20"/>
      <c r="R10418" s="13"/>
      <c r="S10418" s="14"/>
      <c r="T10418" s="14"/>
      <c r="V10418" s="16"/>
      <c r="W10418" s="17"/>
    </row>
    <row r="10419">
      <c r="A10419" s="19"/>
      <c r="L10419" s="19"/>
      <c r="P10419" s="20"/>
      <c r="Q10419" s="20"/>
      <c r="R10419" s="13"/>
      <c r="S10419" s="14"/>
      <c r="T10419" s="14"/>
      <c r="V10419" s="16"/>
      <c r="W10419" s="17"/>
    </row>
    <row r="10420">
      <c r="A10420" s="19"/>
      <c r="L10420" s="19"/>
      <c r="P10420" s="20"/>
      <c r="Q10420" s="20"/>
      <c r="R10420" s="13"/>
      <c r="S10420" s="14"/>
      <c r="T10420" s="14"/>
      <c r="V10420" s="16"/>
      <c r="W10420" s="17"/>
    </row>
    <row r="10421">
      <c r="A10421" s="19"/>
      <c r="L10421" s="19"/>
      <c r="P10421" s="20"/>
      <c r="Q10421" s="20"/>
      <c r="R10421" s="13"/>
      <c r="S10421" s="14"/>
      <c r="T10421" s="14"/>
      <c r="V10421" s="16"/>
      <c r="W10421" s="17"/>
    </row>
    <row r="10422">
      <c r="A10422" s="19"/>
      <c r="L10422" s="19"/>
      <c r="P10422" s="20"/>
      <c r="Q10422" s="20"/>
      <c r="R10422" s="13"/>
      <c r="S10422" s="14"/>
      <c r="T10422" s="14"/>
      <c r="V10422" s="16"/>
      <c r="W10422" s="17"/>
    </row>
    <row r="10423">
      <c r="A10423" s="19"/>
      <c r="L10423" s="19"/>
      <c r="P10423" s="20"/>
      <c r="Q10423" s="20"/>
      <c r="R10423" s="13"/>
      <c r="S10423" s="14"/>
      <c r="T10423" s="14"/>
      <c r="V10423" s="16"/>
      <c r="W10423" s="17"/>
    </row>
    <row r="10424">
      <c r="A10424" s="19"/>
      <c r="L10424" s="19"/>
      <c r="P10424" s="20"/>
      <c r="Q10424" s="20"/>
      <c r="R10424" s="13"/>
      <c r="S10424" s="14"/>
      <c r="T10424" s="14"/>
      <c r="V10424" s="16"/>
      <c r="W10424" s="17"/>
    </row>
    <row r="10425">
      <c r="A10425" s="19"/>
      <c r="L10425" s="19"/>
      <c r="P10425" s="20"/>
      <c r="Q10425" s="20"/>
      <c r="R10425" s="13"/>
      <c r="S10425" s="14"/>
      <c r="T10425" s="14"/>
      <c r="V10425" s="16"/>
      <c r="W10425" s="17"/>
    </row>
    <row r="10426">
      <c r="A10426" s="19"/>
      <c r="L10426" s="19"/>
      <c r="P10426" s="20"/>
      <c r="Q10426" s="20"/>
      <c r="R10426" s="13"/>
      <c r="S10426" s="14"/>
      <c r="T10426" s="14"/>
      <c r="V10426" s="16"/>
      <c r="W10426" s="17"/>
    </row>
    <row r="10427">
      <c r="A10427" s="19"/>
      <c r="L10427" s="19"/>
      <c r="P10427" s="20"/>
      <c r="Q10427" s="20"/>
      <c r="R10427" s="13"/>
      <c r="S10427" s="14"/>
      <c r="T10427" s="14"/>
      <c r="V10427" s="16"/>
      <c r="W10427" s="17"/>
    </row>
    <row r="10428">
      <c r="A10428" s="19"/>
      <c r="L10428" s="19"/>
      <c r="P10428" s="20"/>
      <c r="Q10428" s="20"/>
      <c r="R10428" s="13"/>
      <c r="S10428" s="14"/>
      <c r="T10428" s="14"/>
      <c r="V10428" s="16"/>
      <c r="W10428" s="17"/>
    </row>
    <row r="10429">
      <c r="A10429" s="19"/>
      <c r="L10429" s="19"/>
      <c r="P10429" s="20"/>
      <c r="Q10429" s="20"/>
      <c r="R10429" s="13"/>
      <c r="S10429" s="14"/>
      <c r="T10429" s="14"/>
      <c r="V10429" s="16"/>
      <c r="W10429" s="17"/>
    </row>
    <row r="10430">
      <c r="A10430" s="19"/>
      <c r="L10430" s="19"/>
      <c r="P10430" s="20"/>
      <c r="Q10430" s="20"/>
      <c r="R10430" s="13"/>
      <c r="S10430" s="14"/>
      <c r="T10430" s="14"/>
      <c r="V10430" s="16"/>
      <c r="W10430" s="17"/>
    </row>
    <row r="10431">
      <c r="A10431" s="19"/>
      <c r="L10431" s="19"/>
      <c r="P10431" s="20"/>
      <c r="Q10431" s="20"/>
      <c r="R10431" s="13"/>
      <c r="S10431" s="14"/>
      <c r="T10431" s="14"/>
      <c r="V10431" s="16"/>
      <c r="W10431" s="17"/>
    </row>
    <row r="10432">
      <c r="A10432" s="19"/>
      <c r="L10432" s="19"/>
      <c r="P10432" s="20"/>
      <c r="Q10432" s="20"/>
      <c r="R10432" s="13"/>
      <c r="S10432" s="14"/>
      <c r="T10432" s="14"/>
      <c r="V10432" s="16"/>
      <c r="W10432" s="17"/>
    </row>
    <row r="10433">
      <c r="A10433" s="19"/>
      <c r="L10433" s="19"/>
      <c r="P10433" s="20"/>
      <c r="Q10433" s="20"/>
      <c r="R10433" s="13"/>
      <c r="S10433" s="14"/>
      <c r="T10433" s="14"/>
      <c r="V10433" s="16"/>
      <c r="W10433" s="17"/>
    </row>
    <row r="10434">
      <c r="A10434" s="19"/>
      <c r="L10434" s="19"/>
      <c r="P10434" s="20"/>
      <c r="Q10434" s="20"/>
      <c r="R10434" s="13"/>
      <c r="S10434" s="14"/>
      <c r="T10434" s="14"/>
      <c r="V10434" s="16"/>
      <c r="W10434" s="17"/>
    </row>
    <row r="10435">
      <c r="A10435" s="19"/>
      <c r="L10435" s="19"/>
      <c r="P10435" s="20"/>
      <c r="Q10435" s="20"/>
      <c r="R10435" s="13"/>
      <c r="S10435" s="14"/>
      <c r="T10435" s="14"/>
      <c r="V10435" s="16"/>
      <c r="W10435" s="17"/>
    </row>
    <row r="10436">
      <c r="A10436" s="19"/>
      <c r="L10436" s="19"/>
      <c r="P10436" s="20"/>
      <c r="Q10436" s="20"/>
      <c r="R10436" s="13"/>
      <c r="S10436" s="14"/>
      <c r="T10436" s="14"/>
      <c r="V10436" s="16"/>
      <c r="W10436" s="17"/>
    </row>
    <row r="10437">
      <c r="A10437" s="19"/>
      <c r="L10437" s="19"/>
      <c r="P10437" s="20"/>
      <c r="Q10437" s="20"/>
      <c r="R10437" s="13"/>
      <c r="S10437" s="14"/>
      <c r="T10437" s="14"/>
      <c r="V10437" s="16"/>
      <c r="W10437" s="17"/>
    </row>
    <row r="10438">
      <c r="A10438" s="19"/>
      <c r="L10438" s="19"/>
      <c r="P10438" s="20"/>
      <c r="Q10438" s="20"/>
      <c r="R10438" s="13"/>
      <c r="S10438" s="14"/>
      <c r="T10438" s="14"/>
      <c r="V10438" s="16"/>
      <c r="W10438" s="17"/>
    </row>
    <row r="10439">
      <c r="A10439" s="19"/>
      <c r="L10439" s="19"/>
      <c r="P10439" s="20"/>
      <c r="Q10439" s="20"/>
      <c r="R10439" s="13"/>
      <c r="S10439" s="14"/>
      <c r="T10439" s="14"/>
      <c r="V10439" s="16"/>
      <c r="W10439" s="17"/>
    </row>
    <row r="10440">
      <c r="A10440" s="19"/>
      <c r="L10440" s="19"/>
      <c r="P10440" s="20"/>
      <c r="Q10440" s="20"/>
      <c r="R10440" s="13"/>
      <c r="S10440" s="14"/>
      <c r="T10440" s="14"/>
      <c r="V10440" s="16"/>
      <c r="W10440" s="17"/>
    </row>
    <row r="10441">
      <c r="A10441" s="19"/>
      <c r="L10441" s="19"/>
      <c r="P10441" s="20"/>
      <c r="Q10441" s="20"/>
      <c r="R10441" s="13"/>
      <c r="S10441" s="14"/>
      <c r="T10441" s="14"/>
      <c r="V10441" s="16"/>
      <c r="W10441" s="17"/>
    </row>
    <row r="10442">
      <c r="A10442" s="19"/>
      <c r="L10442" s="19"/>
      <c r="P10442" s="20"/>
      <c r="Q10442" s="20"/>
      <c r="R10442" s="13"/>
      <c r="S10442" s="14"/>
      <c r="T10442" s="14"/>
      <c r="V10442" s="16"/>
      <c r="W10442" s="17"/>
    </row>
    <row r="10443">
      <c r="A10443" s="19"/>
      <c r="L10443" s="19"/>
      <c r="P10443" s="20"/>
      <c r="Q10443" s="20"/>
      <c r="R10443" s="13"/>
      <c r="S10443" s="14"/>
      <c r="T10443" s="14"/>
      <c r="V10443" s="16"/>
      <c r="W10443" s="17"/>
    </row>
    <row r="10444">
      <c r="A10444" s="19"/>
      <c r="L10444" s="19"/>
      <c r="P10444" s="20"/>
      <c r="Q10444" s="20"/>
      <c r="R10444" s="13"/>
      <c r="S10444" s="14"/>
      <c r="T10444" s="14"/>
      <c r="V10444" s="16"/>
      <c r="W10444" s="17"/>
    </row>
    <row r="10445">
      <c r="A10445" s="19"/>
      <c r="L10445" s="19"/>
      <c r="P10445" s="20"/>
      <c r="Q10445" s="20"/>
      <c r="R10445" s="13"/>
      <c r="S10445" s="14"/>
      <c r="T10445" s="14"/>
      <c r="V10445" s="16"/>
      <c r="W10445" s="17"/>
    </row>
    <row r="10446">
      <c r="A10446" s="19"/>
      <c r="L10446" s="19"/>
      <c r="P10446" s="20"/>
      <c r="Q10446" s="20"/>
      <c r="R10446" s="13"/>
      <c r="S10446" s="14"/>
      <c r="T10446" s="14"/>
      <c r="V10446" s="16"/>
      <c r="W10446" s="17"/>
    </row>
    <row r="10447">
      <c r="A10447" s="19"/>
      <c r="L10447" s="19"/>
      <c r="P10447" s="20"/>
      <c r="Q10447" s="20"/>
      <c r="R10447" s="13"/>
      <c r="S10447" s="14"/>
      <c r="T10447" s="14"/>
      <c r="V10447" s="16"/>
      <c r="W10447" s="17"/>
    </row>
    <row r="10448">
      <c r="A10448" s="19"/>
      <c r="L10448" s="19"/>
      <c r="P10448" s="20"/>
      <c r="Q10448" s="20"/>
      <c r="R10448" s="13"/>
      <c r="S10448" s="14"/>
      <c r="T10448" s="14"/>
      <c r="V10448" s="16"/>
      <c r="W10448" s="17"/>
    </row>
    <row r="10449">
      <c r="A10449" s="19"/>
      <c r="L10449" s="19"/>
      <c r="P10449" s="20"/>
      <c r="Q10449" s="20"/>
      <c r="R10449" s="13"/>
      <c r="S10449" s="14"/>
      <c r="T10449" s="14"/>
      <c r="V10449" s="16"/>
      <c r="W10449" s="17"/>
    </row>
    <row r="10450">
      <c r="A10450" s="19"/>
      <c r="L10450" s="19"/>
      <c r="P10450" s="20"/>
      <c r="Q10450" s="20"/>
      <c r="R10450" s="13"/>
      <c r="S10450" s="14"/>
      <c r="T10450" s="14"/>
      <c r="V10450" s="16"/>
      <c r="W10450" s="17"/>
    </row>
    <row r="10451">
      <c r="A10451" s="19"/>
      <c r="L10451" s="19"/>
      <c r="P10451" s="20"/>
      <c r="Q10451" s="20"/>
      <c r="R10451" s="13"/>
      <c r="S10451" s="14"/>
      <c r="T10451" s="14"/>
      <c r="V10451" s="16"/>
      <c r="W10451" s="17"/>
    </row>
    <row r="10452">
      <c r="A10452" s="19"/>
      <c r="L10452" s="19"/>
      <c r="P10452" s="20"/>
      <c r="Q10452" s="20"/>
      <c r="R10452" s="13"/>
      <c r="S10452" s="14"/>
      <c r="T10452" s="14"/>
      <c r="V10452" s="16"/>
      <c r="W10452" s="17"/>
    </row>
    <row r="10453">
      <c r="A10453" s="19"/>
      <c r="L10453" s="19"/>
      <c r="P10453" s="20"/>
      <c r="Q10453" s="20"/>
      <c r="R10453" s="13"/>
      <c r="S10453" s="14"/>
      <c r="T10453" s="14"/>
      <c r="V10453" s="16"/>
      <c r="W10453" s="17"/>
    </row>
    <row r="10454">
      <c r="A10454" s="19"/>
      <c r="L10454" s="19"/>
      <c r="P10454" s="20"/>
      <c r="Q10454" s="20"/>
      <c r="R10454" s="13"/>
      <c r="S10454" s="14"/>
      <c r="T10454" s="14"/>
      <c r="V10454" s="16"/>
      <c r="W10454" s="17"/>
    </row>
    <row r="10455">
      <c r="A10455" s="19"/>
      <c r="L10455" s="19"/>
      <c r="P10455" s="20"/>
      <c r="Q10455" s="20"/>
      <c r="R10455" s="13"/>
      <c r="S10455" s="14"/>
      <c r="T10455" s="14"/>
      <c r="V10455" s="16"/>
      <c r="W10455" s="17"/>
    </row>
    <row r="10456">
      <c r="A10456" s="19"/>
      <c r="L10456" s="19"/>
      <c r="P10456" s="20"/>
      <c r="Q10456" s="20"/>
      <c r="R10456" s="13"/>
      <c r="S10456" s="14"/>
      <c r="T10456" s="14"/>
      <c r="V10456" s="16"/>
      <c r="W10456" s="17"/>
    </row>
    <row r="10457">
      <c r="A10457" s="19"/>
      <c r="L10457" s="19"/>
      <c r="P10457" s="20"/>
      <c r="Q10457" s="20"/>
      <c r="R10457" s="13"/>
      <c r="S10457" s="14"/>
      <c r="T10457" s="14"/>
      <c r="V10457" s="16"/>
      <c r="W10457" s="17"/>
    </row>
    <row r="10458">
      <c r="A10458" s="19"/>
      <c r="L10458" s="19"/>
      <c r="P10458" s="20"/>
      <c r="Q10458" s="20"/>
      <c r="R10458" s="13"/>
      <c r="S10458" s="14"/>
      <c r="T10458" s="14"/>
      <c r="V10458" s="16"/>
      <c r="W10458" s="17"/>
    </row>
    <row r="10459">
      <c r="A10459" s="19"/>
      <c r="L10459" s="19"/>
      <c r="P10459" s="20"/>
      <c r="Q10459" s="20"/>
      <c r="R10459" s="13"/>
      <c r="S10459" s="14"/>
      <c r="T10459" s="14"/>
      <c r="V10459" s="16"/>
      <c r="W10459" s="17"/>
    </row>
    <row r="10460">
      <c r="A10460" s="19"/>
      <c r="L10460" s="19"/>
      <c r="P10460" s="20"/>
      <c r="Q10460" s="20"/>
      <c r="R10460" s="13"/>
      <c r="S10460" s="14"/>
      <c r="T10460" s="14"/>
      <c r="V10460" s="16"/>
      <c r="W10460" s="17"/>
    </row>
    <row r="10461">
      <c r="A10461" s="19"/>
      <c r="L10461" s="19"/>
      <c r="P10461" s="20"/>
      <c r="Q10461" s="20"/>
      <c r="R10461" s="13"/>
      <c r="S10461" s="14"/>
      <c r="T10461" s="14"/>
      <c r="V10461" s="16"/>
      <c r="W10461" s="17"/>
    </row>
    <row r="10462">
      <c r="A10462" s="19"/>
      <c r="L10462" s="19"/>
      <c r="P10462" s="20"/>
      <c r="Q10462" s="20"/>
      <c r="R10462" s="13"/>
      <c r="S10462" s="14"/>
      <c r="T10462" s="14"/>
      <c r="V10462" s="16"/>
      <c r="W10462" s="17"/>
    </row>
    <row r="10463">
      <c r="A10463" s="19"/>
      <c r="L10463" s="19"/>
      <c r="P10463" s="20"/>
      <c r="Q10463" s="20"/>
      <c r="R10463" s="13"/>
      <c r="S10463" s="14"/>
      <c r="T10463" s="14"/>
      <c r="V10463" s="16"/>
      <c r="W10463" s="17"/>
    </row>
    <row r="10464">
      <c r="A10464" s="19"/>
      <c r="L10464" s="19"/>
      <c r="P10464" s="20"/>
      <c r="Q10464" s="20"/>
      <c r="R10464" s="13"/>
      <c r="S10464" s="14"/>
      <c r="T10464" s="14"/>
      <c r="V10464" s="16"/>
      <c r="W10464" s="17"/>
    </row>
    <row r="10465">
      <c r="A10465" s="19"/>
      <c r="L10465" s="19"/>
      <c r="P10465" s="20"/>
      <c r="Q10465" s="20"/>
      <c r="R10465" s="13"/>
      <c r="S10465" s="14"/>
      <c r="T10465" s="14"/>
      <c r="V10465" s="16"/>
      <c r="W10465" s="17"/>
    </row>
    <row r="10466">
      <c r="A10466" s="19"/>
      <c r="L10466" s="19"/>
      <c r="P10466" s="20"/>
      <c r="Q10466" s="20"/>
      <c r="R10466" s="13"/>
      <c r="S10466" s="14"/>
      <c r="T10466" s="14"/>
      <c r="V10466" s="16"/>
      <c r="W10466" s="17"/>
    </row>
    <row r="10467">
      <c r="A10467" s="19"/>
      <c r="L10467" s="19"/>
      <c r="P10467" s="20"/>
      <c r="Q10467" s="20"/>
      <c r="R10467" s="13"/>
      <c r="S10467" s="14"/>
      <c r="T10467" s="14"/>
      <c r="V10467" s="16"/>
      <c r="W10467" s="17"/>
    </row>
    <row r="10468">
      <c r="A10468" s="19"/>
      <c r="L10468" s="19"/>
      <c r="P10468" s="20"/>
      <c r="Q10468" s="20"/>
      <c r="R10468" s="13"/>
      <c r="S10468" s="14"/>
      <c r="T10468" s="14"/>
      <c r="V10468" s="16"/>
      <c r="W10468" s="17"/>
    </row>
    <row r="10469">
      <c r="A10469" s="19"/>
      <c r="L10469" s="19"/>
      <c r="P10469" s="20"/>
      <c r="Q10469" s="20"/>
      <c r="R10469" s="13"/>
      <c r="S10469" s="14"/>
      <c r="T10469" s="14"/>
      <c r="V10469" s="16"/>
      <c r="W10469" s="17"/>
    </row>
    <row r="10470">
      <c r="A10470" s="19"/>
      <c r="L10470" s="19"/>
      <c r="P10470" s="20"/>
      <c r="Q10470" s="20"/>
      <c r="R10470" s="13"/>
      <c r="S10470" s="14"/>
      <c r="T10470" s="14"/>
      <c r="V10470" s="16"/>
      <c r="W10470" s="17"/>
    </row>
    <row r="10471">
      <c r="A10471" s="19"/>
      <c r="L10471" s="19"/>
      <c r="P10471" s="20"/>
      <c r="Q10471" s="20"/>
      <c r="R10471" s="13"/>
      <c r="S10471" s="14"/>
      <c r="T10471" s="14"/>
      <c r="V10471" s="16"/>
      <c r="W10471" s="17"/>
    </row>
    <row r="10472">
      <c r="A10472" s="19"/>
      <c r="L10472" s="19"/>
      <c r="P10472" s="20"/>
      <c r="Q10472" s="20"/>
      <c r="R10472" s="13"/>
      <c r="S10472" s="14"/>
      <c r="T10472" s="14"/>
      <c r="V10472" s="16"/>
      <c r="W10472" s="17"/>
    </row>
    <row r="10473">
      <c r="A10473" s="19"/>
      <c r="L10473" s="19"/>
      <c r="P10473" s="20"/>
      <c r="Q10473" s="20"/>
      <c r="R10473" s="13"/>
      <c r="S10473" s="14"/>
      <c r="T10473" s="14"/>
      <c r="V10473" s="16"/>
      <c r="W10473" s="17"/>
    </row>
    <row r="10474">
      <c r="A10474" s="19"/>
      <c r="L10474" s="19"/>
      <c r="P10474" s="20"/>
      <c r="Q10474" s="20"/>
      <c r="R10474" s="13"/>
      <c r="S10474" s="14"/>
      <c r="T10474" s="14"/>
      <c r="V10474" s="16"/>
      <c r="W10474" s="17"/>
    </row>
    <row r="10475">
      <c r="A10475" s="19"/>
      <c r="L10475" s="19"/>
      <c r="P10475" s="20"/>
      <c r="Q10475" s="20"/>
      <c r="R10475" s="13"/>
      <c r="S10475" s="14"/>
      <c r="T10475" s="14"/>
      <c r="V10475" s="16"/>
      <c r="W10475" s="17"/>
    </row>
    <row r="10476">
      <c r="A10476" s="19"/>
      <c r="L10476" s="19"/>
      <c r="P10476" s="20"/>
      <c r="Q10476" s="20"/>
      <c r="R10476" s="13"/>
      <c r="S10476" s="14"/>
      <c r="T10476" s="14"/>
      <c r="V10476" s="16"/>
      <c r="W10476" s="17"/>
    </row>
    <row r="10477">
      <c r="A10477" s="19"/>
      <c r="L10477" s="19"/>
      <c r="P10477" s="20"/>
      <c r="Q10477" s="20"/>
      <c r="R10477" s="13"/>
      <c r="S10477" s="14"/>
      <c r="T10477" s="14"/>
      <c r="V10477" s="16"/>
      <c r="W10477" s="17"/>
    </row>
    <row r="10478">
      <c r="A10478" s="19"/>
      <c r="L10478" s="19"/>
      <c r="P10478" s="20"/>
      <c r="Q10478" s="20"/>
      <c r="R10478" s="13"/>
      <c r="S10478" s="14"/>
      <c r="T10478" s="14"/>
      <c r="V10478" s="16"/>
      <c r="W10478" s="17"/>
    </row>
    <row r="10479">
      <c r="A10479" s="19"/>
      <c r="L10479" s="19"/>
      <c r="P10479" s="20"/>
      <c r="Q10479" s="20"/>
      <c r="R10479" s="13"/>
      <c r="S10479" s="14"/>
      <c r="T10479" s="14"/>
      <c r="V10479" s="16"/>
      <c r="W10479" s="17"/>
    </row>
    <row r="10480">
      <c r="A10480" s="19"/>
      <c r="L10480" s="19"/>
      <c r="P10480" s="20"/>
      <c r="Q10480" s="20"/>
      <c r="R10480" s="13"/>
      <c r="S10480" s="14"/>
      <c r="T10480" s="14"/>
      <c r="V10480" s="16"/>
      <c r="W10480" s="17"/>
    </row>
    <row r="10481">
      <c r="A10481" s="19"/>
      <c r="L10481" s="19"/>
      <c r="P10481" s="20"/>
      <c r="Q10481" s="20"/>
      <c r="R10481" s="13"/>
      <c r="S10481" s="14"/>
      <c r="T10481" s="14"/>
      <c r="V10481" s="16"/>
      <c r="W10481" s="17"/>
    </row>
    <row r="10482">
      <c r="A10482" s="19"/>
      <c r="L10482" s="19"/>
      <c r="P10482" s="20"/>
      <c r="Q10482" s="20"/>
      <c r="R10482" s="13"/>
      <c r="S10482" s="14"/>
      <c r="T10482" s="14"/>
      <c r="V10482" s="16"/>
      <c r="W10482" s="17"/>
    </row>
    <row r="10483">
      <c r="A10483" s="19"/>
      <c r="L10483" s="19"/>
      <c r="P10483" s="20"/>
      <c r="Q10483" s="20"/>
      <c r="R10483" s="13"/>
      <c r="S10483" s="14"/>
      <c r="T10483" s="14"/>
      <c r="V10483" s="16"/>
      <c r="W10483" s="17"/>
    </row>
    <row r="10484">
      <c r="A10484" s="19"/>
      <c r="L10484" s="19"/>
      <c r="P10484" s="20"/>
      <c r="Q10484" s="20"/>
      <c r="R10484" s="13"/>
      <c r="S10484" s="14"/>
      <c r="T10484" s="14"/>
      <c r="V10484" s="16"/>
      <c r="W10484" s="17"/>
    </row>
    <row r="10485">
      <c r="A10485" s="19"/>
      <c r="L10485" s="19"/>
      <c r="P10485" s="20"/>
      <c r="Q10485" s="20"/>
      <c r="R10485" s="13"/>
      <c r="S10485" s="14"/>
      <c r="T10485" s="14"/>
      <c r="V10485" s="16"/>
      <c r="W10485" s="17"/>
    </row>
    <row r="10486">
      <c r="A10486" s="19"/>
      <c r="L10486" s="19"/>
      <c r="P10486" s="20"/>
      <c r="Q10486" s="20"/>
      <c r="R10486" s="13"/>
      <c r="S10486" s="14"/>
      <c r="T10486" s="14"/>
      <c r="V10486" s="16"/>
      <c r="W10486" s="17"/>
    </row>
    <row r="10487">
      <c r="A10487" s="19"/>
      <c r="L10487" s="19"/>
      <c r="P10487" s="20"/>
      <c r="Q10487" s="20"/>
      <c r="R10487" s="13"/>
      <c r="S10487" s="14"/>
      <c r="T10487" s="14"/>
      <c r="V10487" s="16"/>
      <c r="W10487" s="17"/>
    </row>
    <row r="10488">
      <c r="A10488" s="19"/>
      <c r="L10488" s="19"/>
      <c r="P10488" s="20"/>
      <c r="Q10488" s="20"/>
      <c r="R10488" s="13"/>
      <c r="S10488" s="14"/>
      <c r="T10488" s="14"/>
      <c r="V10488" s="16"/>
      <c r="W10488" s="17"/>
    </row>
    <row r="10489">
      <c r="A10489" s="19"/>
      <c r="L10489" s="19"/>
      <c r="P10489" s="20"/>
      <c r="Q10489" s="20"/>
      <c r="R10489" s="13"/>
      <c r="S10489" s="14"/>
      <c r="T10489" s="14"/>
      <c r="V10489" s="16"/>
      <c r="W10489" s="17"/>
    </row>
    <row r="10490">
      <c r="A10490" s="19"/>
      <c r="L10490" s="19"/>
      <c r="P10490" s="20"/>
      <c r="Q10490" s="20"/>
      <c r="R10490" s="13"/>
      <c r="S10490" s="14"/>
      <c r="T10490" s="14"/>
      <c r="V10490" s="16"/>
      <c r="W10490" s="17"/>
    </row>
    <row r="10491">
      <c r="A10491" s="19"/>
      <c r="L10491" s="19"/>
      <c r="P10491" s="20"/>
      <c r="Q10491" s="20"/>
      <c r="R10491" s="13"/>
      <c r="S10491" s="14"/>
      <c r="T10491" s="14"/>
      <c r="V10491" s="16"/>
      <c r="W10491" s="17"/>
    </row>
    <row r="10492">
      <c r="A10492" s="19"/>
      <c r="L10492" s="19"/>
      <c r="P10492" s="20"/>
      <c r="Q10492" s="20"/>
      <c r="R10492" s="13"/>
      <c r="S10492" s="14"/>
      <c r="T10492" s="14"/>
      <c r="V10492" s="16"/>
      <c r="W10492" s="17"/>
    </row>
    <row r="10493">
      <c r="A10493" s="19"/>
      <c r="L10493" s="19"/>
      <c r="P10493" s="20"/>
      <c r="Q10493" s="20"/>
      <c r="R10493" s="13"/>
      <c r="S10493" s="14"/>
      <c r="T10493" s="14"/>
      <c r="V10493" s="16"/>
      <c r="W10493" s="17"/>
    </row>
    <row r="10494">
      <c r="A10494" s="19"/>
      <c r="L10494" s="19"/>
      <c r="P10494" s="20"/>
      <c r="Q10494" s="20"/>
      <c r="R10494" s="13"/>
      <c r="S10494" s="14"/>
      <c r="T10494" s="14"/>
      <c r="V10494" s="16"/>
      <c r="W10494" s="17"/>
    </row>
    <row r="10495">
      <c r="A10495" s="19"/>
      <c r="L10495" s="19"/>
      <c r="P10495" s="20"/>
      <c r="Q10495" s="20"/>
      <c r="R10495" s="13"/>
      <c r="S10495" s="14"/>
      <c r="T10495" s="14"/>
      <c r="V10495" s="16"/>
      <c r="W10495" s="17"/>
    </row>
    <row r="10496">
      <c r="A10496" s="19"/>
      <c r="L10496" s="19"/>
      <c r="P10496" s="20"/>
      <c r="Q10496" s="20"/>
      <c r="R10496" s="13"/>
      <c r="S10496" s="14"/>
      <c r="T10496" s="14"/>
      <c r="V10496" s="16"/>
      <c r="W10496" s="17"/>
    </row>
    <row r="10497">
      <c r="A10497" s="19"/>
      <c r="L10497" s="19"/>
      <c r="P10497" s="20"/>
      <c r="Q10497" s="20"/>
      <c r="R10497" s="13"/>
      <c r="S10497" s="14"/>
      <c r="T10497" s="14"/>
      <c r="V10497" s="16"/>
      <c r="W10497" s="17"/>
    </row>
    <row r="10498">
      <c r="A10498" s="19"/>
      <c r="L10498" s="19"/>
      <c r="P10498" s="20"/>
      <c r="Q10498" s="20"/>
      <c r="R10498" s="13"/>
      <c r="S10498" s="14"/>
      <c r="T10498" s="14"/>
      <c r="V10498" s="16"/>
      <c r="W10498" s="17"/>
    </row>
    <row r="10499">
      <c r="A10499" s="19"/>
      <c r="L10499" s="19"/>
      <c r="P10499" s="20"/>
      <c r="Q10499" s="20"/>
      <c r="R10499" s="13"/>
      <c r="S10499" s="14"/>
      <c r="T10499" s="14"/>
      <c r="V10499" s="16"/>
      <c r="W10499" s="17"/>
    </row>
    <row r="10500">
      <c r="A10500" s="19"/>
      <c r="L10500" s="19"/>
      <c r="P10500" s="20"/>
      <c r="Q10500" s="20"/>
      <c r="R10500" s="13"/>
      <c r="S10500" s="14"/>
      <c r="T10500" s="14"/>
      <c r="V10500" s="16"/>
      <c r="W10500" s="17"/>
    </row>
    <row r="10501">
      <c r="A10501" s="19"/>
      <c r="L10501" s="19"/>
      <c r="P10501" s="20"/>
      <c r="Q10501" s="20"/>
      <c r="R10501" s="13"/>
      <c r="S10501" s="14"/>
      <c r="T10501" s="14"/>
      <c r="V10501" s="16"/>
      <c r="W10501" s="17"/>
    </row>
    <row r="10502">
      <c r="A10502" s="19"/>
      <c r="L10502" s="19"/>
      <c r="P10502" s="20"/>
      <c r="Q10502" s="20"/>
      <c r="R10502" s="13"/>
      <c r="S10502" s="14"/>
      <c r="T10502" s="14"/>
      <c r="V10502" s="16"/>
      <c r="W10502" s="17"/>
    </row>
    <row r="10503">
      <c r="A10503" s="19"/>
      <c r="L10503" s="19"/>
      <c r="P10503" s="20"/>
      <c r="Q10503" s="20"/>
      <c r="R10503" s="13"/>
      <c r="S10503" s="14"/>
      <c r="T10503" s="14"/>
      <c r="V10503" s="16"/>
      <c r="W10503" s="17"/>
    </row>
    <row r="10504">
      <c r="A10504" s="19"/>
      <c r="L10504" s="19"/>
      <c r="P10504" s="20"/>
      <c r="Q10504" s="20"/>
      <c r="R10504" s="13"/>
      <c r="S10504" s="14"/>
      <c r="T10504" s="14"/>
      <c r="V10504" s="16"/>
      <c r="W10504" s="17"/>
    </row>
    <row r="10505">
      <c r="A10505" s="19"/>
      <c r="L10505" s="19"/>
      <c r="P10505" s="20"/>
      <c r="Q10505" s="20"/>
      <c r="R10505" s="13"/>
      <c r="S10505" s="14"/>
      <c r="T10505" s="14"/>
      <c r="V10505" s="16"/>
      <c r="W10505" s="17"/>
    </row>
    <row r="10506">
      <c r="A10506" s="19"/>
      <c r="L10506" s="19"/>
      <c r="P10506" s="20"/>
      <c r="Q10506" s="20"/>
      <c r="R10506" s="13"/>
      <c r="S10506" s="14"/>
      <c r="T10506" s="14"/>
      <c r="V10506" s="16"/>
      <c r="W10506" s="17"/>
    </row>
    <row r="10507">
      <c r="A10507" s="19"/>
      <c r="L10507" s="19"/>
      <c r="P10507" s="20"/>
      <c r="Q10507" s="20"/>
      <c r="R10507" s="13"/>
      <c r="S10507" s="14"/>
      <c r="T10507" s="14"/>
      <c r="V10507" s="16"/>
      <c r="W10507" s="17"/>
    </row>
    <row r="10508">
      <c r="A10508" s="19"/>
      <c r="L10508" s="19"/>
      <c r="P10508" s="20"/>
      <c r="Q10508" s="20"/>
      <c r="R10508" s="13"/>
      <c r="S10508" s="14"/>
      <c r="T10508" s="14"/>
      <c r="V10508" s="16"/>
      <c r="W10508" s="17"/>
    </row>
    <row r="10509">
      <c r="A10509" s="19"/>
      <c r="L10509" s="19"/>
      <c r="P10509" s="20"/>
      <c r="Q10509" s="20"/>
      <c r="R10509" s="13"/>
      <c r="S10509" s="14"/>
      <c r="T10509" s="14"/>
      <c r="V10509" s="16"/>
      <c r="W10509" s="17"/>
    </row>
    <row r="10510">
      <c r="A10510" s="19"/>
      <c r="L10510" s="19"/>
      <c r="P10510" s="20"/>
      <c r="Q10510" s="20"/>
      <c r="R10510" s="13"/>
      <c r="S10510" s="14"/>
      <c r="T10510" s="14"/>
      <c r="V10510" s="16"/>
      <c r="W10510" s="17"/>
    </row>
    <row r="10511">
      <c r="A10511" s="19"/>
      <c r="L10511" s="19"/>
      <c r="P10511" s="20"/>
      <c r="Q10511" s="20"/>
      <c r="R10511" s="13"/>
      <c r="S10511" s="14"/>
      <c r="T10511" s="14"/>
      <c r="V10511" s="16"/>
      <c r="W10511" s="17"/>
    </row>
    <row r="10512">
      <c r="A10512" s="19"/>
      <c r="L10512" s="19"/>
      <c r="P10512" s="20"/>
      <c r="Q10512" s="20"/>
      <c r="R10512" s="13"/>
      <c r="S10512" s="14"/>
      <c r="T10512" s="14"/>
      <c r="V10512" s="16"/>
      <c r="W10512" s="17"/>
    </row>
    <row r="10513">
      <c r="A10513" s="19"/>
      <c r="L10513" s="19"/>
      <c r="P10513" s="20"/>
      <c r="Q10513" s="20"/>
      <c r="R10513" s="13"/>
      <c r="S10513" s="14"/>
      <c r="T10513" s="14"/>
      <c r="V10513" s="16"/>
      <c r="W10513" s="17"/>
    </row>
    <row r="10514">
      <c r="A10514" s="19"/>
      <c r="L10514" s="19"/>
      <c r="P10514" s="20"/>
      <c r="Q10514" s="20"/>
      <c r="R10514" s="13"/>
      <c r="S10514" s="14"/>
      <c r="T10514" s="14"/>
      <c r="V10514" s="16"/>
      <c r="W10514" s="17"/>
    </row>
    <row r="10515">
      <c r="A10515" s="19"/>
      <c r="L10515" s="19"/>
      <c r="P10515" s="20"/>
      <c r="Q10515" s="20"/>
      <c r="R10515" s="13"/>
      <c r="S10515" s="14"/>
      <c r="T10515" s="14"/>
      <c r="V10515" s="16"/>
      <c r="W10515" s="17"/>
    </row>
    <row r="10516">
      <c r="A10516" s="19"/>
      <c r="L10516" s="19"/>
      <c r="P10516" s="20"/>
      <c r="Q10516" s="20"/>
      <c r="R10516" s="13"/>
      <c r="S10516" s="14"/>
      <c r="T10516" s="14"/>
      <c r="V10516" s="16"/>
      <c r="W10516" s="17"/>
    </row>
    <row r="10517">
      <c r="A10517" s="19"/>
      <c r="L10517" s="19"/>
      <c r="P10517" s="20"/>
      <c r="Q10517" s="20"/>
      <c r="R10517" s="13"/>
      <c r="S10517" s="14"/>
      <c r="T10517" s="14"/>
      <c r="V10517" s="16"/>
      <c r="W10517" s="17"/>
    </row>
    <row r="10518">
      <c r="A10518" s="19"/>
      <c r="L10518" s="19"/>
      <c r="P10518" s="20"/>
      <c r="Q10518" s="20"/>
      <c r="R10518" s="13"/>
      <c r="S10518" s="14"/>
      <c r="T10518" s="14"/>
      <c r="V10518" s="16"/>
      <c r="W10518" s="17"/>
    </row>
    <row r="10519">
      <c r="A10519" s="19"/>
      <c r="L10519" s="19"/>
      <c r="P10519" s="20"/>
      <c r="Q10519" s="20"/>
      <c r="R10519" s="13"/>
      <c r="S10519" s="14"/>
      <c r="T10519" s="14"/>
      <c r="V10519" s="16"/>
      <c r="W10519" s="17"/>
    </row>
    <row r="10520">
      <c r="A10520" s="19"/>
      <c r="L10520" s="19"/>
      <c r="P10520" s="20"/>
      <c r="Q10520" s="20"/>
      <c r="R10520" s="13"/>
      <c r="S10520" s="14"/>
      <c r="T10520" s="14"/>
      <c r="V10520" s="16"/>
      <c r="W10520" s="17"/>
    </row>
    <row r="10521">
      <c r="A10521" s="19"/>
      <c r="L10521" s="19"/>
      <c r="P10521" s="20"/>
      <c r="Q10521" s="20"/>
      <c r="R10521" s="13"/>
      <c r="S10521" s="14"/>
      <c r="T10521" s="14"/>
      <c r="V10521" s="16"/>
      <c r="W10521" s="17"/>
    </row>
    <row r="10522">
      <c r="A10522" s="19"/>
      <c r="L10522" s="19"/>
      <c r="P10522" s="20"/>
      <c r="Q10522" s="20"/>
      <c r="R10522" s="13"/>
      <c r="S10522" s="14"/>
      <c r="T10522" s="14"/>
      <c r="V10522" s="16"/>
      <c r="W10522" s="17"/>
    </row>
    <row r="10523">
      <c r="A10523" s="19"/>
      <c r="L10523" s="19"/>
      <c r="P10523" s="20"/>
      <c r="Q10523" s="20"/>
      <c r="R10523" s="13"/>
      <c r="S10523" s="14"/>
      <c r="T10523" s="14"/>
      <c r="V10523" s="16"/>
      <c r="W10523" s="17"/>
    </row>
    <row r="10524">
      <c r="A10524" s="19"/>
      <c r="L10524" s="19"/>
      <c r="P10524" s="20"/>
      <c r="Q10524" s="20"/>
      <c r="R10524" s="13"/>
      <c r="S10524" s="14"/>
      <c r="T10524" s="14"/>
      <c r="V10524" s="16"/>
      <c r="W10524" s="17"/>
    </row>
    <row r="10525">
      <c r="A10525" s="19"/>
      <c r="L10525" s="19"/>
      <c r="P10525" s="20"/>
      <c r="Q10525" s="20"/>
      <c r="R10525" s="13"/>
      <c r="S10525" s="14"/>
      <c r="T10525" s="14"/>
      <c r="V10525" s="16"/>
      <c r="W10525" s="17"/>
    </row>
    <row r="10526">
      <c r="A10526" s="19"/>
      <c r="L10526" s="19"/>
      <c r="P10526" s="20"/>
      <c r="Q10526" s="20"/>
      <c r="R10526" s="13"/>
      <c r="S10526" s="14"/>
      <c r="T10526" s="14"/>
      <c r="V10526" s="16"/>
      <c r="W10526" s="17"/>
    </row>
    <row r="10527">
      <c r="A10527" s="19"/>
      <c r="L10527" s="19"/>
      <c r="P10527" s="20"/>
      <c r="Q10527" s="20"/>
      <c r="R10527" s="13"/>
      <c r="S10527" s="14"/>
      <c r="T10527" s="14"/>
      <c r="V10527" s="16"/>
      <c r="W10527" s="17"/>
    </row>
    <row r="10528">
      <c r="A10528" s="19"/>
      <c r="L10528" s="19"/>
      <c r="P10528" s="20"/>
      <c r="Q10528" s="20"/>
      <c r="R10528" s="13"/>
      <c r="S10528" s="14"/>
      <c r="T10528" s="14"/>
      <c r="V10528" s="16"/>
      <c r="W10528" s="17"/>
    </row>
    <row r="10529">
      <c r="A10529" s="19"/>
      <c r="L10529" s="19"/>
      <c r="P10529" s="20"/>
      <c r="Q10529" s="20"/>
      <c r="R10529" s="13"/>
      <c r="S10529" s="14"/>
      <c r="T10529" s="14"/>
      <c r="V10529" s="16"/>
      <c r="W10529" s="17"/>
    </row>
    <row r="10530">
      <c r="A10530" s="19"/>
      <c r="L10530" s="19"/>
      <c r="P10530" s="20"/>
      <c r="Q10530" s="20"/>
      <c r="R10530" s="13"/>
      <c r="S10530" s="14"/>
      <c r="T10530" s="14"/>
      <c r="V10530" s="16"/>
      <c r="W10530" s="17"/>
    </row>
    <row r="10531">
      <c r="A10531" s="19"/>
      <c r="L10531" s="19"/>
      <c r="P10531" s="20"/>
      <c r="Q10531" s="20"/>
      <c r="R10531" s="13"/>
      <c r="S10531" s="14"/>
      <c r="T10531" s="14"/>
      <c r="V10531" s="16"/>
      <c r="W10531" s="17"/>
    </row>
    <row r="10532">
      <c r="A10532" s="19"/>
      <c r="L10532" s="19"/>
      <c r="P10532" s="20"/>
      <c r="Q10532" s="20"/>
      <c r="R10532" s="13"/>
      <c r="S10532" s="14"/>
      <c r="T10532" s="14"/>
      <c r="V10532" s="16"/>
      <c r="W10532" s="17"/>
    </row>
    <row r="10533">
      <c r="A10533" s="19"/>
      <c r="L10533" s="19"/>
      <c r="P10533" s="20"/>
      <c r="Q10533" s="20"/>
      <c r="R10533" s="13"/>
      <c r="S10533" s="14"/>
      <c r="T10533" s="14"/>
      <c r="V10533" s="16"/>
      <c r="W10533" s="17"/>
    </row>
    <row r="10534">
      <c r="A10534" s="19"/>
      <c r="L10534" s="19"/>
      <c r="P10534" s="20"/>
      <c r="Q10534" s="20"/>
      <c r="R10534" s="13"/>
      <c r="S10534" s="14"/>
      <c r="T10534" s="14"/>
      <c r="V10534" s="16"/>
      <c r="W10534" s="17"/>
    </row>
    <row r="10535">
      <c r="A10535" s="19"/>
      <c r="L10535" s="19"/>
      <c r="P10535" s="20"/>
      <c r="Q10535" s="20"/>
      <c r="R10535" s="13"/>
      <c r="S10535" s="14"/>
      <c r="T10535" s="14"/>
      <c r="V10535" s="16"/>
      <c r="W10535" s="17"/>
    </row>
    <row r="10536">
      <c r="A10536" s="19"/>
      <c r="L10536" s="19"/>
      <c r="P10536" s="20"/>
      <c r="Q10536" s="20"/>
      <c r="R10536" s="13"/>
      <c r="S10536" s="14"/>
      <c r="T10536" s="14"/>
      <c r="V10536" s="16"/>
      <c r="W10536" s="17"/>
    </row>
    <row r="10537">
      <c r="A10537" s="19"/>
      <c r="L10537" s="19"/>
      <c r="P10537" s="20"/>
      <c r="Q10537" s="20"/>
      <c r="R10537" s="13"/>
      <c r="S10537" s="14"/>
      <c r="T10537" s="14"/>
      <c r="V10537" s="16"/>
      <c r="W10537" s="17"/>
    </row>
    <row r="10538">
      <c r="A10538" s="19"/>
      <c r="L10538" s="19"/>
      <c r="P10538" s="20"/>
      <c r="Q10538" s="20"/>
      <c r="R10538" s="13"/>
      <c r="S10538" s="14"/>
      <c r="T10538" s="14"/>
      <c r="V10538" s="16"/>
      <c r="W10538" s="17"/>
    </row>
    <row r="10539">
      <c r="A10539" s="19"/>
      <c r="L10539" s="19"/>
      <c r="P10539" s="20"/>
      <c r="Q10539" s="20"/>
      <c r="R10539" s="13"/>
      <c r="S10539" s="14"/>
      <c r="T10539" s="14"/>
      <c r="V10539" s="16"/>
      <c r="W10539" s="17"/>
    </row>
    <row r="10540">
      <c r="A10540" s="19"/>
      <c r="L10540" s="19"/>
      <c r="P10540" s="20"/>
      <c r="Q10540" s="20"/>
      <c r="R10540" s="13"/>
      <c r="S10540" s="14"/>
      <c r="T10540" s="14"/>
      <c r="V10540" s="16"/>
      <c r="W10540" s="17"/>
    </row>
    <row r="10541">
      <c r="A10541" s="19"/>
      <c r="L10541" s="19"/>
      <c r="P10541" s="20"/>
      <c r="Q10541" s="20"/>
      <c r="R10541" s="13"/>
      <c r="S10541" s="14"/>
      <c r="T10541" s="14"/>
      <c r="V10541" s="16"/>
      <c r="W10541" s="17"/>
    </row>
    <row r="10542">
      <c r="A10542" s="19"/>
      <c r="L10542" s="19"/>
      <c r="P10542" s="20"/>
      <c r="Q10542" s="20"/>
      <c r="R10542" s="13"/>
      <c r="S10542" s="14"/>
      <c r="T10542" s="14"/>
      <c r="V10542" s="16"/>
      <c r="W10542" s="17"/>
    </row>
    <row r="10543">
      <c r="A10543" s="19"/>
      <c r="L10543" s="19"/>
      <c r="P10543" s="20"/>
      <c r="Q10543" s="20"/>
      <c r="R10543" s="13"/>
      <c r="S10543" s="14"/>
      <c r="T10543" s="14"/>
      <c r="V10543" s="16"/>
      <c r="W10543" s="17"/>
    </row>
    <row r="10544">
      <c r="A10544" s="19"/>
      <c r="L10544" s="19"/>
      <c r="P10544" s="20"/>
      <c r="Q10544" s="20"/>
      <c r="R10544" s="13"/>
      <c r="S10544" s="14"/>
      <c r="T10544" s="14"/>
      <c r="V10544" s="16"/>
      <c r="W10544" s="17"/>
    </row>
    <row r="10545">
      <c r="A10545" s="19"/>
      <c r="L10545" s="19"/>
      <c r="P10545" s="20"/>
      <c r="Q10545" s="20"/>
      <c r="R10545" s="13"/>
      <c r="S10545" s="14"/>
      <c r="T10545" s="14"/>
      <c r="V10545" s="16"/>
      <c r="W10545" s="17"/>
    </row>
    <row r="10546">
      <c r="A10546" s="19"/>
      <c r="L10546" s="19"/>
      <c r="P10546" s="20"/>
      <c r="Q10546" s="20"/>
      <c r="R10546" s="13"/>
      <c r="S10546" s="14"/>
      <c r="T10546" s="14"/>
      <c r="V10546" s="16"/>
      <c r="W10546" s="17"/>
    </row>
    <row r="10547">
      <c r="A10547" s="19"/>
      <c r="L10547" s="19"/>
      <c r="P10547" s="20"/>
      <c r="Q10547" s="20"/>
      <c r="R10547" s="13"/>
      <c r="S10547" s="14"/>
      <c r="T10547" s="14"/>
      <c r="V10547" s="16"/>
      <c r="W10547" s="17"/>
    </row>
    <row r="10548">
      <c r="A10548" s="19"/>
      <c r="L10548" s="19"/>
      <c r="P10548" s="20"/>
      <c r="Q10548" s="20"/>
      <c r="R10548" s="13"/>
      <c r="S10548" s="14"/>
      <c r="T10548" s="14"/>
      <c r="V10548" s="16"/>
      <c r="W10548" s="17"/>
    </row>
    <row r="10549">
      <c r="A10549" s="19"/>
      <c r="L10549" s="19"/>
      <c r="P10549" s="20"/>
      <c r="Q10549" s="20"/>
      <c r="R10549" s="13"/>
      <c r="S10549" s="14"/>
      <c r="T10549" s="14"/>
      <c r="V10549" s="16"/>
      <c r="W10549" s="17"/>
    </row>
    <row r="10550">
      <c r="A10550" s="19"/>
      <c r="L10550" s="19"/>
      <c r="P10550" s="20"/>
      <c r="Q10550" s="20"/>
      <c r="R10550" s="13"/>
      <c r="S10550" s="14"/>
      <c r="T10550" s="14"/>
      <c r="V10550" s="16"/>
      <c r="W10550" s="17"/>
    </row>
    <row r="10551">
      <c r="A10551" s="19"/>
      <c r="L10551" s="19"/>
      <c r="P10551" s="20"/>
      <c r="Q10551" s="20"/>
      <c r="R10551" s="13"/>
      <c r="S10551" s="14"/>
      <c r="T10551" s="14"/>
      <c r="V10551" s="16"/>
      <c r="W10551" s="17"/>
    </row>
    <row r="10552">
      <c r="A10552" s="19"/>
      <c r="L10552" s="19"/>
      <c r="P10552" s="20"/>
      <c r="Q10552" s="20"/>
      <c r="R10552" s="13"/>
      <c r="S10552" s="14"/>
      <c r="T10552" s="14"/>
      <c r="V10552" s="16"/>
      <c r="W10552" s="17"/>
    </row>
    <row r="10553">
      <c r="A10553" s="19"/>
      <c r="L10553" s="19"/>
      <c r="P10553" s="20"/>
      <c r="Q10553" s="20"/>
      <c r="R10553" s="13"/>
      <c r="S10553" s="14"/>
      <c r="T10553" s="14"/>
      <c r="V10553" s="16"/>
      <c r="W10553" s="17"/>
    </row>
    <row r="10554">
      <c r="A10554" s="19"/>
      <c r="L10554" s="19"/>
      <c r="P10554" s="20"/>
      <c r="Q10554" s="20"/>
      <c r="R10554" s="13"/>
      <c r="S10554" s="14"/>
      <c r="T10554" s="14"/>
      <c r="V10554" s="16"/>
      <c r="W10554" s="17"/>
    </row>
    <row r="10555">
      <c r="A10555" s="19"/>
      <c r="L10555" s="19"/>
      <c r="P10555" s="20"/>
      <c r="Q10555" s="20"/>
      <c r="R10555" s="13"/>
      <c r="S10555" s="14"/>
      <c r="T10555" s="14"/>
      <c r="V10555" s="16"/>
      <c r="W10555" s="17"/>
    </row>
    <row r="10556">
      <c r="A10556" s="19"/>
      <c r="L10556" s="19"/>
      <c r="P10556" s="20"/>
      <c r="Q10556" s="20"/>
      <c r="R10556" s="13"/>
      <c r="S10556" s="14"/>
      <c r="T10556" s="14"/>
      <c r="V10556" s="16"/>
      <c r="W10556" s="17"/>
    </row>
    <row r="10557">
      <c r="A10557" s="19"/>
      <c r="L10557" s="19"/>
      <c r="P10557" s="20"/>
      <c r="Q10557" s="20"/>
      <c r="R10557" s="13"/>
      <c r="S10557" s="14"/>
      <c r="T10557" s="14"/>
      <c r="V10557" s="16"/>
      <c r="W10557" s="17"/>
    </row>
    <row r="10558">
      <c r="A10558" s="19"/>
      <c r="L10558" s="19"/>
      <c r="P10558" s="20"/>
      <c r="Q10558" s="20"/>
      <c r="R10558" s="13"/>
      <c r="S10558" s="14"/>
      <c r="T10558" s="14"/>
      <c r="V10558" s="16"/>
      <c r="W10558" s="17"/>
    </row>
    <row r="10559">
      <c r="A10559" s="19"/>
      <c r="L10559" s="19"/>
      <c r="P10559" s="20"/>
      <c r="Q10559" s="20"/>
      <c r="R10559" s="13"/>
      <c r="S10559" s="14"/>
      <c r="T10559" s="14"/>
      <c r="V10559" s="16"/>
      <c r="W10559" s="17"/>
    </row>
    <row r="10560">
      <c r="A10560" s="19"/>
      <c r="L10560" s="19"/>
      <c r="P10560" s="20"/>
      <c r="Q10560" s="20"/>
      <c r="R10560" s="13"/>
      <c r="S10560" s="14"/>
      <c r="T10560" s="14"/>
      <c r="V10560" s="16"/>
      <c r="W10560" s="17"/>
    </row>
    <row r="10561">
      <c r="A10561" s="19"/>
      <c r="L10561" s="19"/>
      <c r="P10561" s="20"/>
      <c r="Q10561" s="20"/>
      <c r="R10561" s="13"/>
      <c r="S10561" s="14"/>
      <c r="T10561" s="14"/>
      <c r="V10561" s="16"/>
      <c r="W10561" s="17"/>
    </row>
    <row r="10562">
      <c r="A10562" s="19"/>
      <c r="L10562" s="19"/>
      <c r="P10562" s="20"/>
      <c r="Q10562" s="20"/>
      <c r="R10562" s="13"/>
      <c r="S10562" s="14"/>
      <c r="T10562" s="14"/>
      <c r="V10562" s="16"/>
      <c r="W10562" s="17"/>
    </row>
    <row r="10563">
      <c r="A10563" s="19"/>
      <c r="L10563" s="19"/>
      <c r="P10563" s="20"/>
      <c r="Q10563" s="20"/>
      <c r="R10563" s="13"/>
      <c r="S10563" s="14"/>
      <c r="T10563" s="14"/>
      <c r="V10563" s="16"/>
      <c r="W10563" s="17"/>
    </row>
    <row r="10564">
      <c r="A10564" s="19"/>
      <c r="L10564" s="19"/>
      <c r="P10564" s="20"/>
      <c r="Q10564" s="20"/>
      <c r="R10564" s="13"/>
      <c r="S10564" s="14"/>
      <c r="T10564" s="14"/>
      <c r="V10564" s="16"/>
      <c r="W10564" s="17"/>
    </row>
    <row r="10565">
      <c r="A10565" s="19"/>
      <c r="L10565" s="19"/>
      <c r="P10565" s="20"/>
      <c r="Q10565" s="20"/>
      <c r="R10565" s="13"/>
      <c r="S10565" s="14"/>
      <c r="T10565" s="14"/>
      <c r="V10565" s="16"/>
      <c r="W10565" s="17"/>
    </row>
    <row r="10566">
      <c r="A10566" s="19"/>
      <c r="L10566" s="19"/>
      <c r="P10566" s="20"/>
      <c r="Q10566" s="20"/>
      <c r="R10566" s="13"/>
      <c r="S10566" s="14"/>
      <c r="T10566" s="14"/>
      <c r="V10566" s="16"/>
      <c r="W10566" s="17"/>
    </row>
    <row r="10567">
      <c r="A10567" s="19"/>
      <c r="L10567" s="19"/>
      <c r="P10567" s="20"/>
      <c r="Q10567" s="20"/>
      <c r="R10567" s="13"/>
      <c r="S10567" s="14"/>
      <c r="T10567" s="14"/>
      <c r="V10567" s="16"/>
      <c r="W10567" s="17"/>
    </row>
    <row r="10568">
      <c r="A10568" s="19"/>
      <c r="L10568" s="19"/>
      <c r="P10568" s="20"/>
      <c r="Q10568" s="20"/>
      <c r="R10568" s="13"/>
      <c r="S10568" s="14"/>
      <c r="T10568" s="14"/>
      <c r="V10568" s="16"/>
      <c r="W10568" s="17"/>
    </row>
    <row r="10569">
      <c r="A10569" s="19"/>
      <c r="L10569" s="19"/>
      <c r="P10569" s="20"/>
      <c r="Q10569" s="20"/>
      <c r="R10569" s="13"/>
      <c r="S10569" s="14"/>
      <c r="T10569" s="14"/>
      <c r="V10569" s="16"/>
      <c r="W10569" s="17"/>
    </row>
    <row r="10570">
      <c r="A10570" s="19"/>
      <c r="L10570" s="19"/>
      <c r="P10570" s="20"/>
      <c r="Q10570" s="20"/>
      <c r="R10570" s="13"/>
      <c r="S10570" s="14"/>
      <c r="T10570" s="14"/>
      <c r="V10570" s="16"/>
      <c r="W10570" s="17"/>
    </row>
    <row r="10571">
      <c r="A10571" s="19"/>
      <c r="L10571" s="19"/>
      <c r="P10571" s="20"/>
      <c r="Q10571" s="20"/>
      <c r="R10571" s="13"/>
      <c r="S10571" s="14"/>
      <c r="T10571" s="14"/>
      <c r="V10571" s="16"/>
      <c r="W10571" s="17"/>
    </row>
    <row r="10572">
      <c r="A10572" s="19"/>
      <c r="L10572" s="19"/>
      <c r="P10572" s="20"/>
      <c r="Q10572" s="20"/>
      <c r="R10572" s="13"/>
      <c r="S10572" s="14"/>
      <c r="T10572" s="14"/>
      <c r="V10572" s="16"/>
      <c r="W10572" s="17"/>
    </row>
    <row r="10573">
      <c r="A10573" s="19"/>
      <c r="L10573" s="19"/>
      <c r="P10573" s="20"/>
      <c r="Q10573" s="20"/>
      <c r="R10573" s="13"/>
      <c r="S10573" s="14"/>
      <c r="T10573" s="14"/>
      <c r="V10573" s="16"/>
      <c r="W10573" s="17"/>
    </row>
    <row r="10574">
      <c r="A10574" s="19"/>
      <c r="L10574" s="19"/>
      <c r="P10574" s="20"/>
      <c r="Q10574" s="20"/>
      <c r="R10574" s="13"/>
      <c r="S10574" s="14"/>
      <c r="T10574" s="14"/>
      <c r="V10574" s="16"/>
      <c r="W10574" s="17"/>
    </row>
    <row r="10575">
      <c r="A10575" s="19"/>
      <c r="L10575" s="19"/>
      <c r="P10575" s="20"/>
      <c r="Q10575" s="20"/>
      <c r="R10575" s="13"/>
      <c r="S10575" s="14"/>
      <c r="T10575" s="14"/>
      <c r="V10575" s="16"/>
      <c r="W10575" s="17"/>
    </row>
    <row r="10576">
      <c r="A10576" s="19"/>
      <c r="L10576" s="19"/>
      <c r="P10576" s="20"/>
      <c r="Q10576" s="20"/>
      <c r="R10576" s="13"/>
      <c r="S10576" s="14"/>
      <c r="T10576" s="14"/>
      <c r="V10576" s="16"/>
      <c r="W10576" s="17"/>
    </row>
    <row r="10577">
      <c r="A10577" s="19"/>
      <c r="L10577" s="19"/>
      <c r="P10577" s="20"/>
      <c r="Q10577" s="20"/>
      <c r="R10577" s="13"/>
      <c r="S10577" s="14"/>
      <c r="T10577" s="14"/>
      <c r="V10577" s="16"/>
      <c r="W10577" s="17"/>
    </row>
    <row r="10578">
      <c r="A10578" s="19"/>
      <c r="L10578" s="19"/>
      <c r="P10578" s="20"/>
      <c r="Q10578" s="20"/>
      <c r="R10578" s="13"/>
      <c r="S10578" s="14"/>
      <c r="T10578" s="14"/>
      <c r="V10578" s="16"/>
      <c r="W10578" s="17"/>
    </row>
    <row r="10579">
      <c r="A10579" s="19"/>
      <c r="L10579" s="19"/>
      <c r="P10579" s="20"/>
      <c r="Q10579" s="20"/>
      <c r="R10579" s="13"/>
      <c r="S10579" s="14"/>
      <c r="T10579" s="14"/>
      <c r="V10579" s="16"/>
      <c r="W10579" s="17"/>
    </row>
    <row r="10580">
      <c r="A10580" s="19"/>
      <c r="L10580" s="19"/>
      <c r="P10580" s="20"/>
      <c r="Q10580" s="20"/>
      <c r="R10580" s="13"/>
      <c r="S10580" s="14"/>
      <c r="T10580" s="14"/>
      <c r="V10580" s="16"/>
      <c r="W10580" s="17"/>
    </row>
    <row r="10581">
      <c r="A10581" s="19"/>
      <c r="L10581" s="19"/>
      <c r="P10581" s="20"/>
      <c r="Q10581" s="20"/>
      <c r="R10581" s="13"/>
      <c r="S10581" s="14"/>
      <c r="T10581" s="14"/>
      <c r="V10581" s="16"/>
      <c r="W10581" s="17"/>
    </row>
    <row r="10582">
      <c r="A10582" s="19"/>
      <c r="L10582" s="19"/>
      <c r="P10582" s="20"/>
      <c r="Q10582" s="20"/>
      <c r="R10582" s="13"/>
      <c r="S10582" s="14"/>
      <c r="T10582" s="14"/>
      <c r="V10582" s="16"/>
      <c r="W10582" s="17"/>
    </row>
    <row r="10583">
      <c r="A10583" s="19"/>
      <c r="L10583" s="19"/>
      <c r="P10583" s="20"/>
      <c r="Q10583" s="20"/>
      <c r="R10583" s="13"/>
      <c r="S10583" s="14"/>
      <c r="T10583" s="14"/>
      <c r="V10583" s="16"/>
      <c r="W10583" s="17"/>
    </row>
    <row r="10584">
      <c r="A10584" s="19"/>
      <c r="L10584" s="19"/>
      <c r="P10584" s="20"/>
      <c r="Q10584" s="20"/>
      <c r="R10584" s="13"/>
      <c r="S10584" s="14"/>
      <c r="T10584" s="14"/>
      <c r="V10584" s="16"/>
      <c r="W10584" s="17"/>
    </row>
    <row r="10585">
      <c r="A10585" s="19"/>
      <c r="L10585" s="19"/>
      <c r="P10585" s="20"/>
      <c r="Q10585" s="20"/>
      <c r="R10585" s="13"/>
      <c r="S10585" s="14"/>
      <c r="T10585" s="14"/>
      <c r="V10585" s="16"/>
      <c r="W10585" s="17"/>
    </row>
    <row r="10586">
      <c r="A10586" s="19"/>
      <c r="L10586" s="19"/>
      <c r="P10586" s="20"/>
      <c r="Q10586" s="20"/>
      <c r="R10586" s="13"/>
      <c r="S10586" s="14"/>
      <c r="T10586" s="14"/>
      <c r="V10586" s="16"/>
      <c r="W10586" s="17"/>
    </row>
    <row r="10587">
      <c r="A10587" s="19"/>
      <c r="L10587" s="19"/>
      <c r="P10587" s="20"/>
      <c r="Q10587" s="20"/>
      <c r="R10587" s="13"/>
      <c r="S10587" s="14"/>
      <c r="T10587" s="14"/>
      <c r="V10587" s="16"/>
      <c r="W10587" s="17"/>
    </row>
    <row r="10588">
      <c r="A10588" s="19"/>
      <c r="L10588" s="19"/>
      <c r="P10588" s="20"/>
      <c r="Q10588" s="20"/>
      <c r="R10588" s="13"/>
      <c r="S10588" s="14"/>
      <c r="T10588" s="14"/>
      <c r="V10588" s="16"/>
      <c r="W10588" s="17"/>
    </row>
    <row r="10589">
      <c r="A10589" s="19"/>
      <c r="L10589" s="19"/>
      <c r="P10589" s="20"/>
      <c r="Q10589" s="20"/>
      <c r="R10589" s="13"/>
      <c r="S10589" s="14"/>
      <c r="T10589" s="14"/>
      <c r="V10589" s="16"/>
      <c r="W10589" s="17"/>
    </row>
    <row r="10590">
      <c r="A10590" s="19"/>
      <c r="L10590" s="19"/>
      <c r="P10590" s="20"/>
      <c r="Q10590" s="20"/>
      <c r="R10590" s="13"/>
      <c r="S10590" s="14"/>
      <c r="T10590" s="14"/>
      <c r="V10590" s="16"/>
      <c r="W10590" s="17"/>
    </row>
    <row r="10591">
      <c r="A10591" s="19"/>
      <c r="L10591" s="19"/>
      <c r="P10591" s="20"/>
      <c r="Q10591" s="20"/>
      <c r="R10591" s="13"/>
      <c r="S10591" s="14"/>
      <c r="T10591" s="14"/>
      <c r="V10591" s="16"/>
      <c r="W10591" s="17"/>
    </row>
    <row r="10592">
      <c r="A10592" s="19"/>
      <c r="L10592" s="19"/>
      <c r="P10592" s="20"/>
      <c r="Q10592" s="20"/>
      <c r="R10592" s="13"/>
      <c r="S10592" s="14"/>
      <c r="T10592" s="14"/>
      <c r="V10592" s="16"/>
      <c r="W10592" s="17"/>
    </row>
    <row r="10593">
      <c r="A10593" s="19"/>
      <c r="L10593" s="19"/>
      <c r="P10593" s="20"/>
      <c r="Q10593" s="20"/>
      <c r="R10593" s="13"/>
      <c r="S10593" s="14"/>
      <c r="T10593" s="14"/>
      <c r="V10593" s="16"/>
      <c r="W10593" s="17"/>
    </row>
    <row r="10594">
      <c r="A10594" s="19"/>
      <c r="L10594" s="19"/>
      <c r="P10594" s="20"/>
      <c r="Q10594" s="20"/>
      <c r="R10594" s="13"/>
      <c r="S10594" s="14"/>
      <c r="T10594" s="14"/>
      <c r="V10594" s="16"/>
      <c r="W10594" s="17"/>
    </row>
    <row r="10595">
      <c r="A10595" s="19"/>
      <c r="L10595" s="19"/>
      <c r="P10595" s="20"/>
      <c r="Q10595" s="20"/>
      <c r="R10595" s="13"/>
      <c r="S10595" s="14"/>
      <c r="T10595" s="14"/>
      <c r="V10595" s="16"/>
      <c r="W10595" s="17"/>
    </row>
    <row r="10596">
      <c r="A10596" s="19"/>
      <c r="L10596" s="19"/>
      <c r="P10596" s="20"/>
      <c r="Q10596" s="20"/>
      <c r="R10596" s="13"/>
      <c r="S10596" s="14"/>
      <c r="T10596" s="14"/>
      <c r="V10596" s="16"/>
      <c r="W10596" s="17"/>
    </row>
    <row r="10597">
      <c r="A10597" s="19"/>
      <c r="L10597" s="19"/>
      <c r="P10597" s="20"/>
      <c r="Q10597" s="20"/>
      <c r="R10597" s="13"/>
      <c r="S10597" s="14"/>
      <c r="T10597" s="14"/>
      <c r="V10597" s="16"/>
      <c r="W10597" s="17"/>
    </row>
    <row r="10598">
      <c r="A10598" s="19"/>
      <c r="L10598" s="19"/>
      <c r="P10598" s="20"/>
      <c r="Q10598" s="20"/>
      <c r="R10598" s="13"/>
      <c r="S10598" s="14"/>
      <c r="T10598" s="14"/>
      <c r="V10598" s="16"/>
      <c r="W10598" s="17"/>
    </row>
    <row r="10599">
      <c r="A10599" s="19"/>
      <c r="L10599" s="19"/>
      <c r="P10599" s="20"/>
      <c r="Q10599" s="20"/>
      <c r="R10599" s="13"/>
      <c r="S10599" s="14"/>
      <c r="T10599" s="14"/>
      <c r="V10599" s="16"/>
      <c r="W10599" s="17"/>
    </row>
    <row r="10600">
      <c r="A10600" s="19"/>
      <c r="L10600" s="19"/>
      <c r="P10600" s="20"/>
      <c r="Q10600" s="20"/>
      <c r="R10600" s="13"/>
      <c r="S10600" s="14"/>
      <c r="T10600" s="14"/>
      <c r="V10600" s="16"/>
      <c r="W10600" s="17"/>
    </row>
    <row r="10601">
      <c r="A10601" s="19"/>
      <c r="L10601" s="19"/>
      <c r="P10601" s="20"/>
      <c r="Q10601" s="20"/>
      <c r="R10601" s="13"/>
      <c r="S10601" s="14"/>
      <c r="T10601" s="14"/>
      <c r="V10601" s="16"/>
      <c r="W10601" s="17"/>
    </row>
    <row r="10602">
      <c r="A10602" s="19"/>
      <c r="L10602" s="19"/>
      <c r="P10602" s="20"/>
      <c r="Q10602" s="20"/>
      <c r="R10602" s="13"/>
      <c r="S10602" s="14"/>
      <c r="T10602" s="14"/>
      <c r="V10602" s="16"/>
      <c r="W10602" s="17"/>
    </row>
    <row r="10603">
      <c r="A10603" s="19"/>
      <c r="L10603" s="19"/>
      <c r="P10603" s="20"/>
      <c r="Q10603" s="20"/>
      <c r="R10603" s="13"/>
      <c r="S10603" s="14"/>
      <c r="T10603" s="14"/>
      <c r="V10603" s="16"/>
      <c r="W10603" s="17"/>
    </row>
    <row r="10604">
      <c r="A10604" s="19"/>
      <c r="L10604" s="19"/>
      <c r="P10604" s="20"/>
      <c r="Q10604" s="20"/>
      <c r="R10604" s="13"/>
      <c r="S10604" s="14"/>
      <c r="T10604" s="14"/>
      <c r="V10604" s="16"/>
      <c r="W10604" s="17"/>
    </row>
    <row r="10605">
      <c r="A10605" s="19"/>
      <c r="L10605" s="19"/>
      <c r="P10605" s="20"/>
      <c r="Q10605" s="20"/>
      <c r="R10605" s="13"/>
      <c r="S10605" s="14"/>
      <c r="T10605" s="14"/>
      <c r="V10605" s="16"/>
      <c r="W10605" s="17"/>
    </row>
    <row r="10606">
      <c r="A10606" s="19"/>
      <c r="L10606" s="19"/>
      <c r="P10606" s="20"/>
      <c r="Q10606" s="20"/>
      <c r="R10606" s="13"/>
      <c r="S10606" s="14"/>
      <c r="T10606" s="14"/>
      <c r="V10606" s="16"/>
      <c r="W10606" s="17"/>
    </row>
    <row r="10607">
      <c r="A10607" s="19"/>
      <c r="L10607" s="19"/>
      <c r="P10607" s="20"/>
      <c r="Q10607" s="20"/>
      <c r="R10607" s="13"/>
      <c r="S10607" s="14"/>
      <c r="T10607" s="14"/>
      <c r="V10607" s="16"/>
      <c r="W10607" s="17"/>
    </row>
    <row r="10608">
      <c r="A10608" s="19"/>
      <c r="L10608" s="19"/>
      <c r="P10608" s="20"/>
      <c r="Q10608" s="20"/>
      <c r="R10608" s="13"/>
      <c r="S10608" s="14"/>
      <c r="T10608" s="14"/>
      <c r="V10608" s="16"/>
      <c r="W10608" s="17"/>
    </row>
    <row r="10609">
      <c r="A10609" s="19"/>
      <c r="L10609" s="19"/>
      <c r="P10609" s="20"/>
      <c r="Q10609" s="20"/>
      <c r="R10609" s="13"/>
      <c r="S10609" s="14"/>
      <c r="T10609" s="14"/>
      <c r="V10609" s="16"/>
      <c r="W10609" s="17"/>
    </row>
    <row r="10610">
      <c r="A10610" s="19"/>
      <c r="L10610" s="19"/>
      <c r="P10610" s="20"/>
      <c r="Q10610" s="20"/>
      <c r="R10610" s="13"/>
      <c r="S10610" s="14"/>
      <c r="T10610" s="14"/>
      <c r="V10610" s="16"/>
      <c r="W10610" s="17"/>
    </row>
    <row r="10611">
      <c r="A10611" s="19"/>
      <c r="L10611" s="19"/>
      <c r="P10611" s="20"/>
      <c r="Q10611" s="20"/>
      <c r="R10611" s="13"/>
      <c r="S10611" s="14"/>
      <c r="T10611" s="14"/>
      <c r="V10611" s="16"/>
      <c r="W10611" s="17"/>
    </row>
    <row r="10612">
      <c r="A10612" s="19"/>
      <c r="L10612" s="19"/>
      <c r="P10612" s="20"/>
      <c r="Q10612" s="20"/>
      <c r="R10612" s="13"/>
      <c r="S10612" s="14"/>
      <c r="T10612" s="14"/>
      <c r="V10612" s="16"/>
      <c r="W10612" s="17"/>
    </row>
    <row r="10613">
      <c r="A10613" s="19"/>
      <c r="L10613" s="19"/>
      <c r="P10613" s="20"/>
      <c r="Q10613" s="20"/>
      <c r="R10613" s="13"/>
      <c r="S10613" s="14"/>
      <c r="T10613" s="14"/>
      <c r="V10613" s="16"/>
      <c r="W10613" s="17"/>
    </row>
    <row r="10614">
      <c r="A10614" s="19"/>
      <c r="L10614" s="19"/>
      <c r="P10614" s="20"/>
      <c r="Q10614" s="20"/>
      <c r="R10614" s="13"/>
      <c r="S10614" s="14"/>
      <c r="T10614" s="14"/>
      <c r="V10614" s="16"/>
      <c r="W10614" s="17"/>
    </row>
    <row r="10615">
      <c r="A10615" s="19"/>
      <c r="L10615" s="19"/>
      <c r="P10615" s="20"/>
      <c r="Q10615" s="20"/>
      <c r="R10615" s="13"/>
      <c r="S10615" s="14"/>
      <c r="T10615" s="14"/>
      <c r="V10615" s="16"/>
      <c r="W10615" s="17"/>
    </row>
    <row r="10616">
      <c r="A10616" s="19"/>
      <c r="L10616" s="19"/>
      <c r="P10616" s="20"/>
      <c r="Q10616" s="20"/>
      <c r="R10616" s="13"/>
      <c r="S10616" s="14"/>
      <c r="T10616" s="14"/>
      <c r="V10616" s="16"/>
      <c r="W10616" s="17"/>
    </row>
    <row r="10617">
      <c r="A10617" s="19"/>
      <c r="L10617" s="19"/>
      <c r="P10617" s="20"/>
      <c r="Q10617" s="20"/>
      <c r="R10617" s="13"/>
      <c r="S10617" s="14"/>
      <c r="T10617" s="14"/>
      <c r="V10617" s="16"/>
      <c r="W10617" s="17"/>
    </row>
    <row r="10618">
      <c r="A10618" s="19"/>
      <c r="L10618" s="19"/>
      <c r="P10618" s="20"/>
      <c r="Q10618" s="20"/>
      <c r="R10618" s="13"/>
      <c r="S10618" s="14"/>
      <c r="T10618" s="14"/>
      <c r="V10618" s="16"/>
      <c r="W10618" s="17"/>
    </row>
    <row r="10619">
      <c r="A10619" s="19"/>
      <c r="L10619" s="19"/>
      <c r="P10619" s="20"/>
      <c r="Q10619" s="20"/>
      <c r="R10619" s="13"/>
      <c r="S10619" s="14"/>
      <c r="T10619" s="14"/>
      <c r="V10619" s="16"/>
      <c r="W10619" s="17"/>
    </row>
    <row r="10620">
      <c r="A10620" s="19"/>
      <c r="L10620" s="19"/>
      <c r="P10620" s="20"/>
      <c r="Q10620" s="20"/>
      <c r="R10620" s="13"/>
      <c r="S10620" s="14"/>
      <c r="T10620" s="14"/>
      <c r="V10620" s="16"/>
      <c r="W10620" s="17"/>
    </row>
    <row r="10621">
      <c r="A10621" s="19"/>
      <c r="L10621" s="19"/>
      <c r="P10621" s="20"/>
      <c r="Q10621" s="20"/>
      <c r="R10621" s="13"/>
      <c r="S10621" s="14"/>
      <c r="T10621" s="14"/>
      <c r="V10621" s="16"/>
      <c r="W10621" s="17"/>
    </row>
    <row r="10622">
      <c r="A10622" s="19"/>
      <c r="L10622" s="19"/>
      <c r="P10622" s="20"/>
      <c r="Q10622" s="20"/>
      <c r="R10622" s="13"/>
      <c r="S10622" s="14"/>
      <c r="T10622" s="14"/>
      <c r="V10622" s="16"/>
      <c r="W10622" s="17"/>
    </row>
    <row r="10623">
      <c r="A10623" s="19"/>
      <c r="L10623" s="19"/>
      <c r="P10623" s="20"/>
      <c r="Q10623" s="20"/>
      <c r="R10623" s="13"/>
      <c r="S10623" s="14"/>
      <c r="T10623" s="14"/>
      <c r="V10623" s="16"/>
      <c r="W10623" s="17"/>
    </row>
    <row r="10624">
      <c r="A10624" s="19"/>
      <c r="L10624" s="19"/>
      <c r="P10624" s="20"/>
      <c r="Q10624" s="20"/>
      <c r="R10624" s="13"/>
      <c r="S10624" s="14"/>
      <c r="T10624" s="14"/>
      <c r="V10624" s="16"/>
      <c r="W10624" s="17"/>
    </row>
    <row r="10625">
      <c r="A10625" s="19"/>
      <c r="L10625" s="19"/>
      <c r="P10625" s="20"/>
      <c r="Q10625" s="20"/>
      <c r="R10625" s="13"/>
      <c r="S10625" s="14"/>
      <c r="T10625" s="14"/>
      <c r="V10625" s="16"/>
      <c r="W10625" s="17"/>
    </row>
    <row r="10626">
      <c r="A10626" s="19"/>
      <c r="L10626" s="19"/>
      <c r="P10626" s="20"/>
      <c r="Q10626" s="20"/>
      <c r="R10626" s="13"/>
      <c r="S10626" s="14"/>
      <c r="T10626" s="14"/>
      <c r="V10626" s="16"/>
      <c r="W10626" s="17"/>
    </row>
    <row r="10627">
      <c r="A10627" s="19"/>
      <c r="L10627" s="19"/>
      <c r="P10627" s="20"/>
      <c r="Q10627" s="20"/>
      <c r="R10627" s="13"/>
      <c r="S10627" s="14"/>
      <c r="T10627" s="14"/>
      <c r="V10627" s="16"/>
      <c r="W10627" s="17"/>
    </row>
    <row r="10628">
      <c r="A10628" s="19"/>
      <c r="L10628" s="19"/>
      <c r="P10628" s="20"/>
      <c r="Q10628" s="20"/>
      <c r="R10628" s="13"/>
      <c r="S10628" s="14"/>
      <c r="T10628" s="14"/>
      <c r="V10628" s="16"/>
      <c r="W10628" s="17"/>
    </row>
    <row r="10629">
      <c r="A10629" s="19"/>
      <c r="L10629" s="19"/>
      <c r="P10629" s="20"/>
      <c r="Q10629" s="20"/>
      <c r="R10629" s="13"/>
      <c r="S10629" s="14"/>
      <c r="T10629" s="14"/>
      <c r="V10629" s="16"/>
      <c r="W10629" s="17"/>
    </row>
    <row r="10630">
      <c r="A10630" s="19"/>
      <c r="L10630" s="19"/>
      <c r="P10630" s="20"/>
      <c r="Q10630" s="20"/>
      <c r="R10630" s="13"/>
      <c r="S10630" s="14"/>
      <c r="T10630" s="14"/>
      <c r="V10630" s="16"/>
      <c r="W10630" s="17"/>
    </row>
    <row r="10631">
      <c r="A10631" s="19"/>
      <c r="L10631" s="19"/>
      <c r="P10631" s="20"/>
      <c r="Q10631" s="20"/>
      <c r="R10631" s="13"/>
      <c r="S10631" s="14"/>
      <c r="T10631" s="14"/>
      <c r="V10631" s="16"/>
      <c r="W10631" s="17"/>
    </row>
    <row r="10632">
      <c r="A10632" s="19"/>
      <c r="L10632" s="19"/>
      <c r="P10632" s="20"/>
      <c r="Q10632" s="20"/>
      <c r="R10632" s="13"/>
      <c r="S10632" s="14"/>
      <c r="T10632" s="14"/>
      <c r="V10632" s="16"/>
      <c r="W10632" s="17"/>
    </row>
    <row r="10633">
      <c r="A10633" s="19"/>
      <c r="L10633" s="19"/>
      <c r="P10633" s="20"/>
      <c r="Q10633" s="20"/>
      <c r="R10633" s="13"/>
      <c r="S10633" s="14"/>
      <c r="T10633" s="14"/>
      <c r="V10633" s="16"/>
      <c r="W10633" s="17"/>
    </row>
    <row r="10634">
      <c r="A10634" s="19"/>
      <c r="L10634" s="19"/>
      <c r="P10634" s="20"/>
      <c r="Q10634" s="20"/>
      <c r="R10634" s="13"/>
      <c r="S10634" s="14"/>
      <c r="T10634" s="14"/>
      <c r="V10634" s="16"/>
      <c r="W10634" s="17"/>
    </row>
    <row r="10635">
      <c r="A10635" s="19"/>
      <c r="L10635" s="19"/>
      <c r="P10635" s="20"/>
      <c r="Q10635" s="20"/>
      <c r="R10635" s="13"/>
      <c r="S10635" s="14"/>
      <c r="T10635" s="14"/>
      <c r="V10635" s="16"/>
      <c r="W10635" s="17"/>
    </row>
    <row r="10636">
      <c r="A10636" s="19"/>
      <c r="L10636" s="19"/>
      <c r="P10636" s="20"/>
      <c r="Q10636" s="20"/>
      <c r="R10636" s="13"/>
      <c r="S10636" s="14"/>
      <c r="T10636" s="14"/>
      <c r="V10636" s="16"/>
      <c r="W10636" s="17"/>
    </row>
    <row r="10637">
      <c r="A10637" s="19"/>
      <c r="L10637" s="19"/>
      <c r="P10637" s="20"/>
      <c r="Q10637" s="20"/>
      <c r="R10637" s="13"/>
      <c r="S10637" s="14"/>
      <c r="T10637" s="14"/>
      <c r="V10637" s="16"/>
      <c r="W10637" s="17"/>
    </row>
    <row r="10638">
      <c r="A10638" s="19"/>
      <c r="L10638" s="19"/>
      <c r="P10638" s="20"/>
      <c r="Q10638" s="20"/>
      <c r="R10638" s="13"/>
      <c r="S10638" s="14"/>
      <c r="T10638" s="14"/>
      <c r="V10638" s="16"/>
      <c r="W10638" s="17"/>
    </row>
    <row r="10639">
      <c r="A10639" s="19"/>
      <c r="L10639" s="19"/>
      <c r="P10639" s="20"/>
      <c r="Q10639" s="20"/>
      <c r="R10639" s="13"/>
      <c r="S10639" s="14"/>
      <c r="T10639" s="14"/>
      <c r="V10639" s="16"/>
      <c r="W10639" s="17"/>
    </row>
    <row r="10640">
      <c r="A10640" s="19"/>
      <c r="L10640" s="19"/>
      <c r="P10640" s="20"/>
      <c r="Q10640" s="20"/>
      <c r="R10640" s="13"/>
      <c r="S10640" s="14"/>
      <c r="T10640" s="14"/>
      <c r="V10640" s="16"/>
      <c r="W10640" s="17"/>
    </row>
    <row r="10641">
      <c r="A10641" s="19"/>
      <c r="L10641" s="19"/>
      <c r="P10641" s="20"/>
      <c r="Q10641" s="20"/>
      <c r="R10641" s="13"/>
      <c r="S10641" s="14"/>
      <c r="T10641" s="14"/>
      <c r="V10641" s="16"/>
      <c r="W10641" s="17"/>
    </row>
    <row r="10642">
      <c r="A10642" s="19"/>
      <c r="L10642" s="19"/>
      <c r="P10642" s="20"/>
      <c r="Q10642" s="20"/>
      <c r="R10642" s="13"/>
      <c r="S10642" s="14"/>
      <c r="T10642" s="14"/>
      <c r="V10642" s="16"/>
      <c r="W10642" s="17"/>
    </row>
    <row r="10643">
      <c r="A10643" s="19"/>
      <c r="L10643" s="19"/>
      <c r="P10643" s="20"/>
      <c r="Q10643" s="20"/>
      <c r="R10643" s="13"/>
      <c r="S10643" s="14"/>
      <c r="T10643" s="14"/>
      <c r="V10643" s="16"/>
      <c r="W10643" s="17"/>
    </row>
    <row r="10644">
      <c r="A10644" s="19"/>
      <c r="L10644" s="19"/>
      <c r="P10644" s="20"/>
      <c r="Q10644" s="20"/>
      <c r="R10644" s="13"/>
      <c r="S10644" s="14"/>
      <c r="T10644" s="14"/>
      <c r="V10644" s="16"/>
      <c r="W10644" s="17"/>
    </row>
    <row r="10645">
      <c r="A10645" s="19"/>
      <c r="L10645" s="19"/>
      <c r="P10645" s="20"/>
      <c r="Q10645" s="20"/>
      <c r="R10645" s="13"/>
      <c r="S10645" s="14"/>
      <c r="T10645" s="14"/>
      <c r="V10645" s="16"/>
      <c r="W10645" s="17"/>
    </row>
    <row r="10646">
      <c r="A10646" s="19"/>
      <c r="L10646" s="19"/>
      <c r="P10646" s="20"/>
      <c r="Q10646" s="20"/>
      <c r="R10646" s="13"/>
      <c r="S10646" s="14"/>
      <c r="T10646" s="14"/>
      <c r="V10646" s="16"/>
      <c r="W10646" s="17"/>
    </row>
    <row r="10647">
      <c r="A10647" s="19"/>
      <c r="L10647" s="19"/>
      <c r="P10647" s="20"/>
      <c r="Q10647" s="20"/>
      <c r="R10647" s="13"/>
      <c r="S10647" s="14"/>
      <c r="T10647" s="14"/>
      <c r="V10647" s="16"/>
      <c r="W10647" s="17"/>
    </row>
    <row r="10648">
      <c r="A10648" s="19"/>
      <c r="L10648" s="19"/>
      <c r="P10648" s="20"/>
      <c r="Q10648" s="20"/>
      <c r="R10648" s="13"/>
      <c r="S10648" s="14"/>
      <c r="T10648" s="14"/>
      <c r="V10648" s="16"/>
      <c r="W10648" s="17"/>
    </row>
    <row r="10649">
      <c r="A10649" s="19"/>
      <c r="L10649" s="19"/>
      <c r="P10649" s="20"/>
      <c r="Q10649" s="20"/>
      <c r="R10649" s="13"/>
      <c r="S10649" s="14"/>
      <c r="T10649" s="14"/>
      <c r="V10649" s="16"/>
      <c r="W10649" s="17"/>
    </row>
    <row r="10650">
      <c r="A10650" s="19"/>
      <c r="L10650" s="19"/>
      <c r="P10650" s="20"/>
      <c r="Q10650" s="20"/>
      <c r="R10650" s="13"/>
      <c r="S10650" s="14"/>
      <c r="T10650" s="14"/>
      <c r="V10650" s="16"/>
      <c r="W10650" s="17"/>
    </row>
    <row r="10651">
      <c r="A10651" s="19"/>
      <c r="L10651" s="19"/>
      <c r="P10651" s="20"/>
      <c r="Q10651" s="20"/>
      <c r="R10651" s="13"/>
      <c r="S10651" s="14"/>
      <c r="T10651" s="14"/>
      <c r="V10651" s="16"/>
      <c r="W10651" s="17"/>
    </row>
    <row r="10652">
      <c r="A10652" s="19"/>
      <c r="L10652" s="19"/>
      <c r="P10652" s="20"/>
      <c r="Q10652" s="20"/>
      <c r="R10652" s="13"/>
      <c r="S10652" s="14"/>
      <c r="T10652" s="14"/>
      <c r="V10652" s="16"/>
      <c r="W10652" s="17"/>
    </row>
    <row r="10653">
      <c r="A10653" s="19"/>
      <c r="L10653" s="19"/>
      <c r="P10653" s="20"/>
      <c r="Q10653" s="20"/>
      <c r="R10653" s="13"/>
      <c r="S10653" s="14"/>
      <c r="T10653" s="14"/>
      <c r="V10653" s="16"/>
      <c r="W10653" s="17"/>
    </row>
    <row r="10654">
      <c r="A10654" s="19"/>
      <c r="L10654" s="19"/>
      <c r="P10654" s="20"/>
      <c r="Q10654" s="20"/>
      <c r="R10654" s="13"/>
      <c r="S10654" s="14"/>
      <c r="T10654" s="14"/>
      <c r="V10654" s="16"/>
      <c r="W10654" s="17"/>
    </row>
    <row r="10655">
      <c r="A10655" s="19"/>
      <c r="L10655" s="19"/>
      <c r="P10655" s="20"/>
      <c r="Q10655" s="20"/>
      <c r="R10655" s="13"/>
      <c r="S10655" s="14"/>
      <c r="T10655" s="14"/>
      <c r="V10655" s="16"/>
      <c r="W10655" s="17"/>
    </row>
    <row r="10656">
      <c r="A10656" s="19"/>
      <c r="L10656" s="19"/>
      <c r="P10656" s="20"/>
      <c r="Q10656" s="20"/>
      <c r="R10656" s="13"/>
      <c r="S10656" s="14"/>
      <c r="T10656" s="14"/>
      <c r="V10656" s="16"/>
      <c r="W10656" s="17"/>
    </row>
    <row r="10657">
      <c r="A10657" s="19"/>
      <c r="L10657" s="19"/>
      <c r="P10657" s="20"/>
      <c r="Q10657" s="20"/>
      <c r="R10657" s="13"/>
      <c r="S10657" s="14"/>
      <c r="T10657" s="14"/>
      <c r="V10657" s="16"/>
      <c r="W10657" s="17"/>
    </row>
    <row r="10658">
      <c r="A10658" s="19"/>
      <c r="L10658" s="19"/>
      <c r="P10658" s="20"/>
      <c r="Q10658" s="20"/>
      <c r="R10658" s="13"/>
      <c r="S10658" s="14"/>
      <c r="T10658" s="14"/>
      <c r="V10658" s="16"/>
      <c r="W10658" s="17"/>
    </row>
    <row r="10659">
      <c r="A10659" s="19"/>
      <c r="L10659" s="19"/>
      <c r="P10659" s="20"/>
      <c r="Q10659" s="20"/>
      <c r="R10659" s="13"/>
      <c r="S10659" s="14"/>
      <c r="T10659" s="14"/>
      <c r="V10659" s="16"/>
      <c r="W10659" s="17"/>
    </row>
    <row r="10660">
      <c r="A10660" s="19"/>
      <c r="L10660" s="19"/>
      <c r="P10660" s="20"/>
      <c r="Q10660" s="20"/>
      <c r="R10660" s="13"/>
      <c r="S10660" s="14"/>
      <c r="T10660" s="14"/>
      <c r="V10660" s="16"/>
      <c r="W10660" s="17"/>
    </row>
    <row r="10661">
      <c r="A10661" s="19"/>
      <c r="L10661" s="19"/>
      <c r="P10661" s="20"/>
      <c r="Q10661" s="20"/>
      <c r="R10661" s="13"/>
      <c r="S10661" s="14"/>
      <c r="T10661" s="14"/>
      <c r="V10661" s="16"/>
      <c r="W10661" s="17"/>
    </row>
    <row r="10662">
      <c r="A10662" s="19"/>
      <c r="L10662" s="19"/>
      <c r="P10662" s="20"/>
      <c r="Q10662" s="20"/>
      <c r="R10662" s="13"/>
      <c r="S10662" s="14"/>
      <c r="T10662" s="14"/>
      <c r="V10662" s="16"/>
      <c r="W10662" s="17"/>
    </row>
    <row r="10663">
      <c r="A10663" s="19"/>
      <c r="L10663" s="19"/>
      <c r="P10663" s="20"/>
      <c r="Q10663" s="20"/>
      <c r="R10663" s="13"/>
      <c r="S10663" s="14"/>
      <c r="T10663" s="14"/>
      <c r="V10663" s="16"/>
      <c r="W10663" s="17"/>
    </row>
    <row r="10664">
      <c r="A10664" s="19"/>
      <c r="L10664" s="19"/>
      <c r="P10664" s="20"/>
      <c r="Q10664" s="20"/>
      <c r="R10664" s="13"/>
      <c r="S10664" s="14"/>
      <c r="T10664" s="14"/>
      <c r="V10664" s="16"/>
      <c r="W10664" s="17"/>
    </row>
    <row r="10665">
      <c r="A10665" s="19"/>
      <c r="L10665" s="19"/>
      <c r="P10665" s="20"/>
      <c r="Q10665" s="20"/>
      <c r="R10665" s="13"/>
      <c r="S10665" s="14"/>
      <c r="T10665" s="14"/>
      <c r="V10665" s="16"/>
      <c r="W10665" s="17"/>
    </row>
    <row r="10666">
      <c r="A10666" s="19"/>
      <c r="L10666" s="19"/>
      <c r="P10666" s="20"/>
      <c r="Q10666" s="20"/>
      <c r="R10666" s="13"/>
      <c r="S10666" s="14"/>
      <c r="T10666" s="14"/>
      <c r="V10666" s="16"/>
      <c r="W10666" s="17"/>
    </row>
    <row r="10667">
      <c r="A10667" s="19"/>
      <c r="L10667" s="19"/>
      <c r="P10667" s="20"/>
      <c r="Q10667" s="20"/>
      <c r="R10667" s="13"/>
      <c r="S10667" s="14"/>
      <c r="T10667" s="14"/>
      <c r="V10667" s="16"/>
      <c r="W10667" s="17"/>
    </row>
    <row r="10668">
      <c r="A10668" s="19"/>
      <c r="L10668" s="19"/>
      <c r="P10668" s="20"/>
      <c r="Q10668" s="20"/>
      <c r="R10668" s="13"/>
      <c r="S10668" s="14"/>
      <c r="T10668" s="14"/>
      <c r="V10668" s="16"/>
      <c r="W10668" s="17"/>
    </row>
    <row r="10669">
      <c r="A10669" s="19"/>
      <c r="L10669" s="19"/>
      <c r="P10669" s="20"/>
      <c r="Q10669" s="20"/>
      <c r="R10669" s="13"/>
      <c r="S10669" s="14"/>
      <c r="T10669" s="14"/>
      <c r="V10669" s="16"/>
      <c r="W10669" s="17"/>
    </row>
    <row r="10670">
      <c r="A10670" s="19"/>
      <c r="L10670" s="19"/>
      <c r="P10670" s="20"/>
      <c r="Q10670" s="20"/>
      <c r="R10670" s="13"/>
      <c r="S10670" s="14"/>
      <c r="T10670" s="14"/>
      <c r="V10670" s="16"/>
      <c r="W10670" s="17"/>
    </row>
    <row r="10671">
      <c r="A10671" s="19"/>
      <c r="L10671" s="19"/>
      <c r="P10671" s="20"/>
      <c r="Q10671" s="20"/>
      <c r="R10671" s="13"/>
      <c r="S10671" s="14"/>
      <c r="T10671" s="14"/>
      <c r="V10671" s="16"/>
      <c r="W10671" s="17"/>
    </row>
    <row r="10672">
      <c r="A10672" s="19"/>
      <c r="L10672" s="19"/>
      <c r="P10672" s="20"/>
      <c r="Q10672" s="20"/>
      <c r="R10672" s="13"/>
      <c r="S10672" s="14"/>
      <c r="T10672" s="14"/>
      <c r="V10672" s="16"/>
      <c r="W10672" s="17"/>
    </row>
    <row r="10673">
      <c r="A10673" s="19"/>
      <c r="L10673" s="19"/>
      <c r="P10673" s="20"/>
      <c r="Q10673" s="20"/>
      <c r="R10673" s="13"/>
      <c r="S10673" s="14"/>
      <c r="T10673" s="14"/>
      <c r="V10673" s="16"/>
      <c r="W10673" s="17"/>
    </row>
    <row r="10674">
      <c r="A10674" s="19"/>
      <c r="L10674" s="19"/>
      <c r="P10674" s="20"/>
      <c r="Q10674" s="20"/>
      <c r="R10674" s="13"/>
      <c r="S10674" s="14"/>
      <c r="T10674" s="14"/>
      <c r="V10674" s="16"/>
      <c r="W10674" s="17"/>
    </row>
    <row r="10675">
      <c r="A10675" s="19"/>
      <c r="L10675" s="19"/>
      <c r="P10675" s="20"/>
      <c r="Q10675" s="20"/>
      <c r="R10675" s="13"/>
      <c r="S10675" s="14"/>
      <c r="T10675" s="14"/>
      <c r="V10675" s="16"/>
      <c r="W10675" s="17"/>
    </row>
    <row r="10676">
      <c r="A10676" s="19"/>
      <c r="L10676" s="19"/>
      <c r="P10676" s="20"/>
      <c r="Q10676" s="20"/>
      <c r="R10676" s="13"/>
      <c r="S10676" s="14"/>
      <c r="T10676" s="14"/>
      <c r="V10676" s="16"/>
      <c r="W10676" s="17"/>
    </row>
    <row r="10677">
      <c r="A10677" s="19"/>
      <c r="L10677" s="19"/>
      <c r="P10677" s="20"/>
      <c r="Q10677" s="20"/>
      <c r="R10677" s="13"/>
      <c r="S10677" s="14"/>
      <c r="T10677" s="14"/>
      <c r="V10677" s="16"/>
      <c r="W10677" s="17"/>
    </row>
    <row r="10678">
      <c r="A10678" s="19"/>
      <c r="L10678" s="19"/>
      <c r="P10678" s="20"/>
      <c r="Q10678" s="20"/>
      <c r="R10678" s="13"/>
      <c r="S10678" s="14"/>
      <c r="T10678" s="14"/>
      <c r="V10678" s="16"/>
      <c r="W10678" s="17"/>
    </row>
    <row r="10679">
      <c r="A10679" s="19"/>
      <c r="L10679" s="19"/>
      <c r="P10679" s="20"/>
      <c r="Q10679" s="20"/>
      <c r="R10679" s="13"/>
      <c r="S10679" s="14"/>
      <c r="T10679" s="14"/>
      <c r="V10679" s="16"/>
      <c r="W10679" s="17"/>
    </row>
    <row r="10680">
      <c r="A10680" s="19"/>
      <c r="L10680" s="19"/>
      <c r="P10680" s="20"/>
      <c r="Q10680" s="20"/>
      <c r="R10680" s="13"/>
      <c r="S10680" s="14"/>
      <c r="T10680" s="14"/>
      <c r="V10680" s="16"/>
      <c r="W10680" s="17"/>
    </row>
    <row r="10681">
      <c r="A10681" s="19"/>
      <c r="L10681" s="19"/>
      <c r="P10681" s="20"/>
      <c r="Q10681" s="20"/>
      <c r="R10681" s="13"/>
      <c r="S10681" s="14"/>
      <c r="T10681" s="14"/>
      <c r="V10681" s="16"/>
      <c r="W10681" s="17"/>
    </row>
    <row r="10682">
      <c r="A10682" s="19"/>
      <c r="L10682" s="19"/>
      <c r="P10682" s="20"/>
      <c r="Q10682" s="20"/>
      <c r="R10682" s="13"/>
      <c r="S10682" s="14"/>
      <c r="T10682" s="14"/>
      <c r="V10682" s="16"/>
      <c r="W10682" s="17"/>
    </row>
    <row r="10683">
      <c r="A10683" s="19"/>
      <c r="L10683" s="19"/>
      <c r="P10683" s="20"/>
      <c r="Q10683" s="20"/>
      <c r="R10683" s="13"/>
      <c r="S10683" s="14"/>
      <c r="T10683" s="14"/>
      <c r="V10683" s="16"/>
      <c r="W10683" s="17"/>
    </row>
    <row r="10684">
      <c r="A10684" s="19"/>
      <c r="L10684" s="19"/>
      <c r="P10684" s="20"/>
      <c r="Q10684" s="20"/>
      <c r="R10684" s="13"/>
      <c r="S10684" s="14"/>
      <c r="T10684" s="14"/>
      <c r="V10684" s="16"/>
      <c r="W10684" s="17"/>
    </row>
    <row r="10685">
      <c r="A10685" s="19"/>
      <c r="L10685" s="19"/>
      <c r="P10685" s="20"/>
      <c r="Q10685" s="20"/>
      <c r="R10685" s="13"/>
      <c r="S10685" s="14"/>
      <c r="T10685" s="14"/>
      <c r="V10685" s="16"/>
      <c r="W10685" s="17"/>
    </row>
    <row r="10686">
      <c r="A10686" s="19"/>
      <c r="L10686" s="19"/>
      <c r="P10686" s="20"/>
      <c r="Q10686" s="20"/>
      <c r="R10686" s="13"/>
      <c r="S10686" s="14"/>
      <c r="T10686" s="14"/>
      <c r="V10686" s="16"/>
      <c r="W10686" s="17"/>
    </row>
    <row r="10687">
      <c r="A10687" s="19"/>
      <c r="L10687" s="19"/>
      <c r="P10687" s="20"/>
      <c r="Q10687" s="20"/>
      <c r="R10687" s="13"/>
      <c r="S10687" s="14"/>
      <c r="T10687" s="14"/>
      <c r="V10687" s="16"/>
      <c r="W10687" s="17"/>
    </row>
    <row r="10688">
      <c r="A10688" s="19"/>
      <c r="L10688" s="19"/>
      <c r="P10688" s="20"/>
      <c r="Q10688" s="20"/>
      <c r="R10688" s="13"/>
      <c r="S10688" s="14"/>
      <c r="T10688" s="14"/>
      <c r="V10688" s="16"/>
      <c r="W10688" s="17"/>
    </row>
    <row r="10689">
      <c r="A10689" s="19"/>
      <c r="L10689" s="19"/>
      <c r="P10689" s="20"/>
      <c r="Q10689" s="20"/>
      <c r="R10689" s="13"/>
      <c r="S10689" s="14"/>
      <c r="T10689" s="14"/>
      <c r="V10689" s="16"/>
      <c r="W10689" s="17"/>
    </row>
    <row r="10690">
      <c r="A10690" s="19"/>
      <c r="L10690" s="19"/>
      <c r="P10690" s="20"/>
      <c r="Q10690" s="20"/>
      <c r="R10690" s="13"/>
      <c r="S10690" s="14"/>
      <c r="T10690" s="14"/>
      <c r="V10690" s="16"/>
      <c r="W10690" s="17"/>
    </row>
    <row r="10691">
      <c r="A10691" s="19"/>
      <c r="L10691" s="19"/>
      <c r="P10691" s="20"/>
      <c r="Q10691" s="20"/>
      <c r="R10691" s="13"/>
      <c r="S10691" s="14"/>
      <c r="T10691" s="14"/>
      <c r="V10691" s="16"/>
      <c r="W10691" s="17"/>
    </row>
    <row r="10692">
      <c r="A10692" s="19"/>
      <c r="L10692" s="19"/>
      <c r="P10692" s="20"/>
      <c r="Q10692" s="20"/>
      <c r="R10692" s="13"/>
      <c r="S10692" s="14"/>
      <c r="T10692" s="14"/>
      <c r="V10692" s="16"/>
      <c r="W10692" s="17"/>
    </row>
    <row r="10693">
      <c r="A10693" s="19"/>
      <c r="L10693" s="19"/>
      <c r="P10693" s="20"/>
      <c r="Q10693" s="20"/>
      <c r="R10693" s="13"/>
      <c r="S10693" s="14"/>
      <c r="T10693" s="14"/>
      <c r="V10693" s="16"/>
      <c r="W10693" s="17"/>
    </row>
    <row r="10694">
      <c r="A10694" s="19"/>
      <c r="L10694" s="19"/>
      <c r="P10694" s="20"/>
      <c r="Q10694" s="20"/>
      <c r="R10694" s="13"/>
      <c r="S10694" s="14"/>
      <c r="T10694" s="14"/>
      <c r="V10694" s="16"/>
      <c r="W10694" s="17"/>
    </row>
    <row r="10695">
      <c r="A10695" s="19"/>
      <c r="L10695" s="19"/>
      <c r="P10695" s="20"/>
      <c r="Q10695" s="20"/>
      <c r="R10695" s="13"/>
      <c r="S10695" s="14"/>
      <c r="T10695" s="14"/>
      <c r="V10695" s="16"/>
      <c r="W10695" s="17"/>
    </row>
    <row r="10696">
      <c r="A10696" s="19"/>
      <c r="L10696" s="19"/>
      <c r="P10696" s="20"/>
      <c r="Q10696" s="20"/>
      <c r="R10696" s="13"/>
      <c r="S10696" s="14"/>
      <c r="T10696" s="14"/>
      <c r="V10696" s="16"/>
      <c r="W10696" s="17"/>
    </row>
    <row r="10697">
      <c r="A10697" s="19"/>
      <c r="L10697" s="19"/>
      <c r="P10697" s="20"/>
      <c r="Q10697" s="20"/>
      <c r="R10697" s="13"/>
      <c r="S10697" s="14"/>
      <c r="T10697" s="14"/>
      <c r="V10697" s="16"/>
      <c r="W10697" s="17"/>
    </row>
    <row r="10698">
      <c r="A10698" s="19"/>
      <c r="L10698" s="19"/>
      <c r="P10698" s="20"/>
      <c r="Q10698" s="20"/>
      <c r="R10698" s="13"/>
      <c r="S10698" s="14"/>
      <c r="T10698" s="14"/>
      <c r="V10698" s="16"/>
      <c r="W10698" s="17"/>
    </row>
    <row r="10699">
      <c r="A10699" s="19"/>
      <c r="L10699" s="19"/>
      <c r="P10699" s="20"/>
      <c r="Q10699" s="20"/>
      <c r="R10699" s="13"/>
      <c r="S10699" s="14"/>
      <c r="T10699" s="14"/>
      <c r="V10699" s="16"/>
      <c r="W10699" s="17"/>
    </row>
    <row r="10700">
      <c r="A10700" s="19"/>
      <c r="L10700" s="19"/>
      <c r="P10700" s="20"/>
      <c r="Q10700" s="20"/>
      <c r="R10700" s="13"/>
      <c r="S10700" s="14"/>
      <c r="T10700" s="14"/>
      <c r="V10700" s="16"/>
      <c r="W10700" s="17"/>
    </row>
    <row r="10701">
      <c r="A10701" s="19"/>
      <c r="L10701" s="19"/>
      <c r="P10701" s="20"/>
      <c r="Q10701" s="20"/>
      <c r="R10701" s="13"/>
      <c r="S10701" s="14"/>
      <c r="T10701" s="14"/>
      <c r="V10701" s="16"/>
      <c r="W10701" s="17"/>
    </row>
    <row r="10702">
      <c r="A10702" s="19"/>
      <c r="L10702" s="19"/>
      <c r="P10702" s="20"/>
      <c r="Q10702" s="20"/>
      <c r="R10702" s="13"/>
      <c r="S10702" s="14"/>
      <c r="T10702" s="14"/>
      <c r="V10702" s="16"/>
      <c r="W10702" s="17"/>
    </row>
    <row r="10703">
      <c r="A10703" s="19"/>
      <c r="L10703" s="19"/>
      <c r="P10703" s="20"/>
      <c r="Q10703" s="20"/>
      <c r="R10703" s="13"/>
      <c r="S10703" s="14"/>
      <c r="T10703" s="14"/>
      <c r="V10703" s="16"/>
      <c r="W10703" s="17"/>
    </row>
    <row r="10704">
      <c r="A10704" s="19"/>
      <c r="L10704" s="19"/>
      <c r="P10704" s="20"/>
      <c r="Q10704" s="20"/>
      <c r="R10704" s="13"/>
      <c r="S10704" s="14"/>
      <c r="T10704" s="14"/>
      <c r="V10704" s="16"/>
      <c r="W10704" s="17"/>
    </row>
    <row r="10705">
      <c r="A10705" s="19"/>
      <c r="L10705" s="19"/>
      <c r="P10705" s="20"/>
      <c r="Q10705" s="20"/>
      <c r="R10705" s="13"/>
      <c r="S10705" s="14"/>
      <c r="T10705" s="14"/>
      <c r="V10705" s="16"/>
      <c r="W10705" s="17"/>
    </row>
    <row r="10706">
      <c r="A10706" s="19"/>
      <c r="L10706" s="19"/>
      <c r="P10706" s="20"/>
      <c r="Q10706" s="20"/>
      <c r="R10706" s="13"/>
      <c r="S10706" s="14"/>
      <c r="T10706" s="14"/>
      <c r="V10706" s="16"/>
      <c r="W10706" s="17"/>
    </row>
    <row r="10707">
      <c r="A10707" s="19"/>
      <c r="L10707" s="19"/>
      <c r="P10707" s="20"/>
      <c r="Q10707" s="20"/>
      <c r="R10707" s="13"/>
      <c r="S10707" s="14"/>
      <c r="T10707" s="14"/>
      <c r="V10707" s="16"/>
      <c r="W10707" s="17"/>
    </row>
    <row r="10708">
      <c r="A10708" s="19"/>
      <c r="L10708" s="19"/>
      <c r="P10708" s="20"/>
      <c r="Q10708" s="20"/>
      <c r="R10708" s="13"/>
      <c r="S10708" s="14"/>
      <c r="T10708" s="14"/>
      <c r="V10708" s="16"/>
      <c r="W10708" s="17"/>
    </row>
    <row r="10709">
      <c r="A10709" s="19"/>
      <c r="L10709" s="19"/>
      <c r="P10709" s="20"/>
      <c r="Q10709" s="20"/>
      <c r="R10709" s="13"/>
      <c r="S10709" s="14"/>
      <c r="T10709" s="14"/>
      <c r="V10709" s="16"/>
      <c r="W10709" s="17"/>
    </row>
    <row r="10710">
      <c r="A10710" s="19"/>
      <c r="L10710" s="19"/>
      <c r="P10710" s="20"/>
      <c r="Q10710" s="20"/>
      <c r="R10710" s="13"/>
      <c r="S10710" s="14"/>
      <c r="T10710" s="14"/>
      <c r="V10710" s="16"/>
      <c r="W10710" s="17"/>
    </row>
    <row r="10711">
      <c r="A10711" s="19"/>
      <c r="L10711" s="19"/>
      <c r="P10711" s="20"/>
      <c r="Q10711" s="20"/>
      <c r="R10711" s="13"/>
      <c r="S10711" s="14"/>
      <c r="T10711" s="14"/>
      <c r="V10711" s="16"/>
      <c r="W10711" s="17"/>
    </row>
    <row r="10712">
      <c r="A10712" s="19"/>
      <c r="L10712" s="19"/>
      <c r="P10712" s="20"/>
      <c r="Q10712" s="20"/>
      <c r="R10712" s="13"/>
      <c r="S10712" s="14"/>
      <c r="T10712" s="14"/>
      <c r="V10712" s="16"/>
      <c r="W10712" s="17"/>
    </row>
    <row r="10713">
      <c r="A10713" s="19"/>
      <c r="L10713" s="19"/>
      <c r="P10713" s="20"/>
      <c r="Q10713" s="20"/>
      <c r="R10713" s="13"/>
      <c r="S10713" s="14"/>
      <c r="T10713" s="14"/>
      <c r="V10713" s="16"/>
      <c r="W10713" s="17"/>
    </row>
    <row r="10714">
      <c r="A10714" s="19"/>
      <c r="L10714" s="19"/>
      <c r="P10714" s="20"/>
      <c r="Q10714" s="20"/>
      <c r="R10714" s="13"/>
      <c r="S10714" s="14"/>
      <c r="T10714" s="14"/>
      <c r="V10714" s="16"/>
      <c r="W10714" s="17"/>
    </row>
    <row r="10715">
      <c r="A10715" s="19"/>
      <c r="L10715" s="19"/>
      <c r="P10715" s="20"/>
      <c r="Q10715" s="20"/>
      <c r="R10715" s="13"/>
      <c r="S10715" s="14"/>
      <c r="T10715" s="14"/>
      <c r="V10715" s="16"/>
      <c r="W10715" s="17"/>
    </row>
    <row r="10716">
      <c r="A10716" s="19"/>
      <c r="L10716" s="19"/>
      <c r="P10716" s="20"/>
      <c r="Q10716" s="20"/>
      <c r="R10716" s="13"/>
      <c r="S10716" s="14"/>
      <c r="T10716" s="14"/>
      <c r="V10716" s="16"/>
      <c r="W10716" s="17"/>
    </row>
    <row r="10717">
      <c r="A10717" s="19"/>
      <c r="L10717" s="19"/>
      <c r="P10717" s="20"/>
      <c r="Q10717" s="20"/>
      <c r="R10717" s="13"/>
      <c r="S10717" s="14"/>
      <c r="T10717" s="14"/>
      <c r="V10717" s="16"/>
      <c r="W10717" s="17"/>
    </row>
    <row r="10718">
      <c r="A10718" s="19"/>
      <c r="L10718" s="19"/>
      <c r="P10718" s="20"/>
      <c r="Q10718" s="20"/>
      <c r="R10718" s="13"/>
      <c r="S10718" s="14"/>
      <c r="T10718" s="14"/>
      <c r="V10718" s="16"/>
      <c r="W10718" s="17"/>
    </row>
    <row r="10719">
      <c r="A10719" s="19"/>
      <c r="L10719" s="19"/>
      <c r="P10719" s="20"/>
      <c r="Q10719" s="20"/>
      <c r="R10719" s="13"/>
      <c r="S10719" s="14"/>
      <c r="T10719" s="14"/>
      <c r="V10719" s="16"/>
      <c r="W10719" s="17"/>
    </row>
    <row r="10720">
      <c r="A10720" s="19"/>
      <c r="L10720" s="19"/>
      <c r="P10720" s="20"/>
      <c r="Q10720" s="20"/>
      <c r="R10720" s="13"/>
      <c r="S10720" s="14"/>
      <c r="T10720" s="14"/>
      <c r="V10720" s="16"/>
      <c r="W10720" s="17"/>
    </row>
    <row r="10721">
      <c r="A10721" s="19"/>
      <c r="L10721" s="19"/>
      <c r="P10721" s="20"/>
      <c r="Q10721" s="20"/>
      <c r="R10721" s="13"/>
      <c r="S10721" s="14"/>
      <c r="T10721" s="14"/>
      <c r="V10721" s="16"/>
      <c r="W10721" s="17"/>
    </row>
    <row r="10722">
      <c r="A10722" s="19"/>
      <c r="L10722" s="19"/>
      <c r="P10722" s="20"/>
      <c r="Q10722" s="20"/>
      <c r="R10722" s="13"/>
      <c r="S10722" s="14"/>
      <c r="T10722" s="14"/>
      <c r="V10722" s="16"/>
      <c r="W10722" s="17"/>
    </row>
    <row r="10723">
      <c r="A10723" s="19"/>
      <c r="L10723" s="19"/>
      <c r="P10723" s="20"/>
      <c r="Q10723" s="20"/>
      <c r="R10723" s="13"/>
      <c r="S10723" s="14"/>
      <c r="T10723" s="14"/>
      <c r="V10723" s="16"/>
      <c r="W10723" s="17"/>
    </row>
    <row r="10724">
      <c r="A10724" s="19"/>
      <c r="L10724" s="19"/>
      <c r="P10724" s="20"/>
      <c r="Q10724" s="20"/>
      <c r="R10724" s="13"/>
      <c r="S10724" s="14"/>
      <c r="T10724" s="14"/>
      <c r="V10724" s="16"/>
      <c r="W10724" s="17"/>
    </row>
    <row r="10725">
      <c r="A10725" s="19"/>
      <c r="L10725" s="19"/>
      <c r="P10725" s="20"/>
      <c r="Q10725" s="20"/>
      <c r="R10725" s="13"/>
      <c r="S10725" s="14"/>
      <c r="T10725" s="14"/>
      <c r="V10725" s="16"/>
      <c r="W10725" s="17"/>
    </row>
    <row r="10726">
      <c r="A10726" s="19"/>
      <c r="L10726" s="19"/>
      <c r="P10726" s="20"/>
      <c r="Q10726" s="20"/>
      <c r="R10726" s="13"/>
      <c r="S10726" s="14"/>
      <c r="T10726" s="14"/>
      <c r="V10726" s="16"/>
      <c r="W10726" s="17"/>
    </row>
    <row r="10727">
      <c r="A10727" s="19"/>
      <c r="L10727" s="19"/>
      <c r="P10727" s="20"/>
      <c r="Q10727" s="20"/>
      <c r="R10727" s="13"/>
      <c r="S10727" s="14"/>
      <c r="T10727" s="14"/>
      <c r="V10727" s="16"/>
      <c r="W10727" s="17"/>
    </row>
    <row r="10728">
      <c r="A10728" s="19"/>
      <c r="L10728" s="19"/>
      <c r="P10728" s="20"/>
      <c r="Q10728" s="20"/>
      <c r="R10728" s="13"/>
      <c r="S10728" s="14"/>
      <c r="T10728" s="14"/>
      <c r="V10728" s="16"/>
      <c r="W10728" s="17"/>
    </row>
    <row r="10729">
      <c r="A10729" s="19"/>
      <c r="L10729" s="19"/>
      <c r="P10729" s="20"/>
      <c r="Q10729" s="20"/>
      <c r="R10729" s="13"/>
      <c r="S10729" s="14"/>
      <c r="T10729" s="14"/>
      <c r="V10729" s="16"/>
      <c r="W10729" s="17"/>
    </row>
    <row r="10730">
      <c r="A10730" s="19"/>
      <c r="L10730" s="19"/>
      <c r="P10730" s="20"/>
      <c r="Q10730" s="20"/>
      <c r="R10730" s="13"/>
      <c r="S10730" s="14"/>
      <c r="T10730" s="14"/>
      <c r="V10730" s="16"/>
      <c r="W10730" s="17"/>
    </row>
    <row r="10731">
      <c r="A10731" s="19"/>
      <c r="L10731" s="19"/>
      <c r="P10731" s="20"/>
      <c r="Q10731" s="20"/>
      <c r="R10731" s="13"/>
      <c r="S10731" s="14"/>
      <c r="T10731" s="14"/>
      <c r="V10731" s="16"/>
      <c r="W10731" s="17"/>
    </row>
    <row r="10732">
      <c r="A10732" s="19"/>
      <c r="L10732" s="19"/>
      <c r="P10732" s="20"/>
      <c r="Q10732" s="20"/>
      <c r="R10732" s="13"/>
      <c r="S10732" s="14"/>
      <c r="T10732" s="14"/>
      <c r="V10732" s="16"/>
      <c r="W10732" s="17"/>
    </row>
    <row r="10733">
      <c r="A10733" s="19"/>
      <c r="L10733" s="19"/>
      <c r="P10733" s="20"/>
      <c r="Q10733" s="20"/>
      <c r="R10733" s="13"/>
      <c r="S10733" s="14"/>
      <c r="T10733" s="14"/>
      <c r="V10733" s="16"/>
      <c r="W10733" s="17"/>
    </row>
    <row r="10734">
      <c r="A10734" s="19"/>
      <c r="L10734" s="19"/>
      <c r="P10734" s="20"/>
      <c r="Q10734" s="20"/>
      <c r="R10734" s="13"/>
      <c r="S10734" s="14"/>
      <c r="T10734" s="14"/>
      <c r="V10734" s="16"/>
      <c r="W10734" s="17"/>
    </row>
    <row r="10735">
      <c r="A10735" s="19"/>
      <c r="L10735" s="19"/>
      <c r="P10735" s="20"/>
      <c r="Q10735" s="20"/>
      <c r="R10735" s="13"/>
      <c r="S10735" s="14"/>
      <c r="T10735" s="14"/>
      <c r="V10735" s="16"/>
      <c r="W10735" s="17"/>
    </row>
    <row r="10736">
      <c r="A10736" s="19"/>
      <c r="L10736" s="19"/>
      <c r="P10736" s="20"/>
      <c r="Q10736" s="20"/>
      <c r="R10736" s="13"/>
      <c r="S10736" s="14"/>
      <c r="T10736" s="14"/>
      <c r="V10736" s="16"/>
      <c r="W10736" s="17"/>
    </row>
    <row r="10737">
      <c r="A10737" s="19"/>
      <c r="L10737" s="19"/>
      <c r="P10737" s="20"/>
      <c r="Q10737" s="20"/>
      <c r="R10737" s="13"/>
      <c r="S10737" s="14"/>
      <c r="T10737" s="14"/>
      <c r="V10737" s="16"/>
      <c r="W10737" s="17"/>
    </row>
    <row r="10738">
      <c r="A10738" s="19"/>
      <c r="L10738" s="19"/>
      <c r="P10738" s="20"/>
      <c r="Q10738" s="20"/>
      <c r="R10738" s="13"/>
      <c r="S10738" s="14"/>
      <c r="T10738" s="14"/>
      <c r="V10738" s="16"/>
      <c r="W10738" s="17"/>
    </row>
    <row r="10739">
      <c r="A10739" s="19"/>
      <c r="L10739" s="19"/>
      <c r="P10739" s="20"/>
      <c r="Q10739" s="20"/>
      <c r="R10739" s="13"/>
      <c r="S10739" s="14"/>
      <c r="T10739" s="14"/>
      <c r="V10739" s="16"/>
      <c r="W10739" s="17"/>
    </row>
    <row r="10740">
      <c r="A10740" s="19"/>
      <c r="L10740" s="19"/>
      <c r="P10740" s="20"/>
      <c r="Q10740" s="20"/>
      <c r="R10740" s="13"/>
      <c r="S10740" s="14"/>
      <c r="T10740" s="14"/>
      <c r="V10740" s="16"/>
      <c r="W10740" s="17"/>
    </row>
    <row r="10741">
      <c r="A10741" s="19"/>
      <c r="L10741" s="19"/>
      <c r="P10741" s="20"/>
      <c r="Q10741" s="20"/>
      <c r="R10741" s="13"/>
      <c r="S10741" s="14"/>
      <c r="T10741" s="14"/>
      <c r="V10741" s="16"/>
      <c r="W10741" s="17"/>
    </row>
    <row r="10742">
      <c r="A10742" s="19"/>
      <c r="L10742" s="19"/>
      <c r="P10742" s="20"/>
      <c r="Q10742" s="20"/>
      <c r="R10742" s="13"/>
      <c r="S10742" s="14"/>
      <c r="T10742" s="14"/>
      <c r="V10742" s="16"/>
      <c r="W10742" s="17"/>
    </row>
    <row r="10743">
      <c r="A10743" s="19"/>
      <c r="L10743" s="19"/>
      <c r="P10743" s="20"/>
      <c r="Q10743" s="20"/>
      <c r="R10743" s="13"/>
      <c r="S10743" s="14"/>
      <c r="T10743" s="14"/>
      <c r="V10743" s="16"/>
      <c r="W10743" s="17"/>
    </row>
    <row r="10744">
      <c r="A10744" s="19"/>
      <c r="L10744" s="19"/>
      <c r="P10744" s="20"/>
      <c r="Q10744" s="20"/>
      <c r="R10744" s="13"/>
      <c r="S10744" s="14"/>
      <c r="T10744" s="14"/>
      <c r="V10744" s="16"/>
      <c r="W10744" s="17"/>
    </row>
    <row r="10745">
      <c r="A10745" s="19"/>
      <c r="L10745" s="19"/>
      <c r="P10745" s="20"/>
      <c r="Q10745" s="20"/>
      <c r="R10745" s="13"/>
      <c r="S10745" s="14"/>
      <c r="T10745" s="14"/>
      <c r="V10745" s="16"/>
      <c r="W10745" s="17"/>
    </row>
    <row r="10746">
      <c r="A10746" s="19"/>
      <c r="L10746" s="19"/>
      <c r="P10746" s="20"/>
      <c r="Q10746" s="20"/>
      <c r="R10746" s="13"/>
      <c r="S10746" s="14"/>
      <c r="T10746" s="14"/>
      <c r="V10746" s="16"/>
      <c r="W10746" s="17"/>
    </row>
    <row r="10747">
      <c r="A10747" s="19"/>
      <c r="L10747" s="19"/>
      <c r="P10747" s="20"/>
      <c r="Q10747" s="20"/>
      <c r="R10747" s="13"/>
      <c r="S10747" s="14"/>
      <c r="T10747" s="14"/>
      <c r="V10747" s="16"/>
      <c r="W10747" s="17"/>
    </row>
    <row r="10748">
      <c r="A10748" s="19"/>
      <c r="L10748" s="19"/>
      <c r="P10748" s="20"/>
      <c r="Q10748" s="20"/>
      <c r="R10748" s="13"/>
      <c r="S10748" s="14"/>
      <c r="T10748" s="14"/>
      <c r="V10748" s="16"/>
      <c r="W10748" s="17"/>
    </row>
    <row r="10749">
      <c r="A10749" s="19"/>
      <c r="L10749" s="19"/>
      <c r="P10749" s="20"/>
      <c r="Q10749" s="20"/>
      <c r="R10749" s="13"/>
      <c r="S10749" s="14"/>
      <c r="T10749" s="14"/>
      <c r="V10749" s="16"/>
      <c r="W10749" s="17"/>
    </row>
    <row r="10750">
      <c r="A10750" s="19"/>
      <c r="L10750" s="19"/>
      <c r="P10750" s="20"/>
      <c r="Q10750" s="20"/>
      <c r="R10750" s="13"/>
      <c r="S10750" s="14"/>
      <c r="T10750" s="14"/>
      <c r="V10750" s="16"/>
      <c r="W10750" s="17"/>
    </row>
    <row r="10751">
      <c r="A10751" s="19"/>
      <c r="L10751" s="19"/>
      <c r="P10751" s="20"/>
      <c r="Q10751" s="20"/>
      <c r="R10751" s="13"/>
      <c r="S10751" s="14"/>
      <c r="T10751" s="14"/>
      <c r="V10751" s="16"/>
      <c r="W10751" s="17"/>
    </row>
    <row r="10752">
      <c r="A10752" s="19"/>
      <c r="L10752" s="19"/>
      <c r="P10752" s="20"/>
      <c r="Q10752" s="20"/>
      <c r="R10752" s="13"/>
      <c r="S10752" s="14"/>
      <c r="T10752" s="14"/>
      <c r="V10752" s="16"/>
      <c r="W10752" s="17"/>
    </row>
    <row r="10753">
      <c r="A10753" s="19"/>
      <c r="L10753" s="19"/>
      <c r="P10753" s="20"/>
      <c r="Q10753" s="20"/>
      <c r="R10753" s="13"/>
      <c r="S10753" s="14"/>
      <c r="T10753" s="14"/>
      <c r="V10753" s="16"/>
      <c r="W10753" s="17"/>
    </row>
    <row r="10754">
      <c r="A10754" s="19"/>
      <c r="L10754" s="19"/>
      <c r="P10754" s="20"/>
      <c r="Q10754" s="20"/>
      <c r="R10754" s="13"/>
      <c r="S10754" s="14"/>
      <c r="T10754" s="14"/>
      <c r="V10754" s="16"/>
      <c r="W10754" s="17"/>
    </row>
    <row r="10755">
      <c r="A10755" s="19"/>
      <c r="L10755" s="19"/>
      <c r="P10755" s="20"/>
      <c r="Q10755" s="20"/>
      <c r="R10755" s="13"/>
      <c r="S10755" s="14"/>
      <c r="T10755" s="14"/>
      <c r="V10755" s="16"/>
      <c r="W10755" s="17"/>
    </row>
    <row r="10756">
      <c r="A10756" s="19"/>
      <c r="L10756" s="19"/>
      <c r="P10756" s="20"/>
      <c r="Q10756" s="20"/>
      <c r="R10756" s="13"/>
      <c r="S10756" s="14"/>
      <c r="T10756" s="14"/>
      <c r="V10756" s="16"/>
      <c r="W10756" s="17"/>
    </row>
    <row r="10757">
      <c r="A10757" s="19"/>
      <c r="L10757" s="19"/>
      <c r="P10757" s="20"/>
      <c r="Q10757" s="20"/>
      <c r="R10757" s="13"/>
      <c r="S10757" s="14"/>
      <c r="T10757" s="14"/>
      <c r="V10757" s="16"/>
      <c r="W10757" s="17"/>
    </row>
    <row r="10758">
      <c r="A10758" s="19"/>
      <c r="L10758" s="19"/>
      <c r="P10758" s="20"/>
      <c r="Q10758" s="20"/>
      <c r="R10758" s="13"/>
      <c r="S10758" s="14"/>
      <c r="T10758" s="14"/>
      <c r="V10758" s="16"/>
      <c r="W10758" s="17"/>
    </row>
    <row r="10759">
      <c r="A10759" s="19"/>
      <c r="L10759" s="19"/>
      <c r="P10759" s="20"/>
      <c r="Q10759" s="20"/>
      <c r="R10759" s="13"/>
      <c r="S10759" s="14"/>
      <c r="T10759" s="14"/>
      <c r="V10759" s="16"/>
      <c r="W10759" s="17"/>
    </row>
    <row r="10760">
      <c r="A10760" s="19"/>
      <c r="L10760" s="19"/>
      <c r="P10760" s="20"/>
      <c r="Q10760" s="20"/>
      <c r="R10760" s="13"/>
      <c r="S10760" s="14"/>
      <c r="T10760" s="14"/>
      <c r="V10760" s="16"/>
      <c r="W10760" s="17"/>
    </row>
    <row r="10761">
      <c r="A10761" s="19"/>
      <c r="L10761" s="19"/>
      <c r="P10761" s="20"/>
      <c r="Q10761" s="20"/>
      <c r="R10761" s="13"/>
      <c r="S10761" s="14"/>
      <c r="T10761" s="14"/>
      <c r="V10761" s="16"/>
      <c r="W10761" s="17"/>
    </row>
    <row r="10762">
      <c r="A10762" s="19"/>
      <c r="L10762" s="19"/>
      <c r="P10762" s="20"/>
      <c r="Q10762" s="20"/>
      <c r="R10762" s="13"/>
      <c r="S10762" s="14"/>
      <c r="T10762" s="14"/>
      <c r="V10762" s="16"/>
      <c r="W10762" s="17"/>
    </row>
    <row r="10763">
      <c r="A10763" s="19"/>
      <c r="L10763" s="19"/>
      <c r="P10763" s="20"/>
      <c r="Q10763" s="20"/>
      <c r="R10763" s="13"/>
      <c r="S10763" s="14"/>
      <c r="T10763" s="14"/>
      <c r="V10763" s="16"/>
      <c r="W10763" s="17"/>
    </row>
    <row r="10764">
      <c r="A10764" s="19"/>
      <c r="L10764" s="19"/>
      <c r="P10764" s="20"/>
      <c r="Q10764" s="20"/>
      <c r="R10764" s="13"/>
      <c r="S10764" s="14"/>
      <c r="T10764" s="14"/>
      <c r="V10764" s="16"/>
      <c r="W10764" s="17"/>
    </row>
    <row r="10765">
      <c r="A10765" s="19"/>
      <c r="L10765" s="19"/>
      <c r="P10765" s="20"/>
      <c r="Q10765" s="20"/>
      <c r="R10765" s="13"/>
      <c r="S10765" s="14"/>
      <c r="T10765" s="14"/>
      <c r="V10765" s="16"/>
      <c r="W10765" s="17"/>
    </row>
    <row r="10766">
      <c r="A10766" s="19"/>
      <c r="L10766" s="19"/>
      <c r="P10766" s="20"/>
      <c r="Q10766" s="20"/>
      <c r="R10766" s="13"/>
      <c r="S10766" s="14"/>
      <c r="T10766" s="14"/>
      <c r="V10766" s="16"/>
      <c r="W10766" s="17"/>
    </row>
    <row r="10767">
      <c r="A10767" s="19"/>
      <c r="L10767" s="19"/>
      <c r="P10767" s="20"/>
      <c r="Q10767" s="20"/>
      <c r="R10767" s="13"/>
      <c r="S10767" s="14"/>
      <c r="T10767" s="14"/>
      <c r="V10767" s="16"/>
      <c r="W10767" s="17"/>
    </row>
    <row r="10768">
      <c r="A10768" s="19"/>
      <c r="L10768" s="19"/>
      <c r="P10768" s="20"/>
      <c r="Q10768" s="20"/>
      <c r="R10768" s="13"/>
      <c r="S10768" s="14"/>
      <c r="T10768" s="14"/>
      <c r="V10768" s="16"/>
      <c r="W10768" s="17"/>
    </row>
    <row r="10769">
      <c r="A10769" s="19"/>
      <c r="L10769" s="19"/>
      <c r="P10769" s="20"/>
      <c r="Q10769" s="20"/>
      <c r="R10769" s="13"/>
      <c r="S10769" s="14"/>
      <c r="T10769" s="14"/>
      <c r="V10769" s="16"/>
      <c r="W10769" s="17"/>
    </row>
    <row r="10770">
      <c r="A10770" s="19"/>
      <c r="L10770" s="19"/>
      <c r="P10770" s="20"/>
      <c r="Q10770" s="20"/>
      <c r="R10770" s="13"/>
      <c r="S10770" s="14"/>
      <c r="T10770" s="14"/>
      <c r="V10770" s="16"/>
      <c r="W10770" s="17"/>
    </row>
    <row r="10771">
      <c r="A10771" s="19"/>
      <c r="L10771" s="19"/>
      <c r="P10771" s="20"/>
      <c r="Q10771" s="20"/>
      <c r="R10771" s="13"/>
      <c r="S10771" s="14"/>
      <c r="T10771" s="14"/>
      <c r="V10771" s="16"/>
      <c r="W10771" s="17"/>
    </row>
    <row r="10772">
      <c r="A10772" s="19"/>
      <c r="L10772" s="19"/>
      <c r="P10772" s="20"/>
      <c r="Q10772" s="20"/>
      <c r="R10772" s="13"/>
      <c r="S10772" s="14"/>
      <c r="T10772" s="14"/>
      <c r="V10772" s="16"/>
      <c r="W10772" s="17"/>
    </row>
    <row r="10773">
      <c r="A10773" s="19"/>
      <c r="L10773" s="19"/>
      <c r="P10773" s="20"/>
      <c r="Q10773" s="20"/>
      <c r="R10773" s="13"/>
      <c r="S10773" s="14"/>
      <c r="T10773" s="14"/>
      <c r="V10773" s="16"/>
      <c r="W10773" s="17"/>
    </row>
    <row r="10774">
      <c r="A10774" s="19"/>
      <c r="L10774" s="19"/>
      <c r="P10774" s="20"/>
      <c r="Q10774" s="20"/>
      <c r="R10774" s="13"/>
      <c r="S10774" s="14"/>
      <c r="T10774" s="14"/>
      <c r="V10774" s="16"/>
      <c r="W10774" s="17"/>
    </row>
    <row r="10775">
      <c r="A10775" s="19"/>
      <c r="L10775" s="19"/>
      <c r="P10775" s="20"/>
      <c r="Q10775" s="20"/>
      <c r="R10775" s="13"/>
      <c r="S10775" s="14"/>
      <c r="T10775" s="14"/>
      <c r="V10775" s="16"/>
      <c r="W10775" s="17"/>
    </row>
    <row r="10776">
      <c r="A10776" s="19"/>
      <c r="L10776" s="19"/>
      <c r="P10776" s="20"/>
      <c r="Q10776" s="20"/>
      <c r="R10776" s="13"/>
      <c r="S10776" s="14"/>
      <c r="T10776" s="14"/>
      <c r="V10776" s="16"/>
      <c r="W10776" s="17"/>
    </row>
    <row r="10777">
      <c r="A10777" s="19"/>
      <c r="L10777" s="19"/>
      <c r="P10777" s="20"/>
      <c r="Q10777" s="20"/>
      <c r="R10777" s="13"/>
      <c r="S10777" s="14"/>
      <c r="T10777" s="14"/>
      <c r="V10777" s="16"/>
      <c r="W10777" s="17"/>
    </row>
    <row r="10778">
      <c r="A10778" s="19"/>
      <c r="L10778" s="19"/>
      <c r="P10778" s="20"/>
      <c r="Q10778" s="20"/>
      <c r="R10778" s="13"/>
      <c r="S10778" s="14"/>
      <c r="T10778" s="14"/>
      <c r="V10778" s="16"/>
      <c r="W10778" s="17"/>
    </row>
    <row r="10779">
      <c r="A10779" s="19"/>
      <c r="L10779" s="19"/>
      <c r="P10779" s="20"/>
      <c r="Q10779" s="20"/>
      <c r="R10779" s="13"/>
      <c r="S10779" s="14"/>
      <c r="T10779" s="14"/>
      <c r="V10779" s="16"/>
      <c r="W10779" s="17"/>
    </row>
    <row r="10780">
      <c r="A10780" s="19"/>
      <c r="L10780" s="19"/>
      <c r="P10780" s="20"/>
      <c r="Q10780" s="20"/>
      <c r="R10780" s="13"/>
      <c r="S10780" s="14"/>
      <c r="T10780" s="14"/>
      <c r="V10780" s="16"/>
      <c r="W10780" s="17"/>
    </row>
    <row r="10781">
      <c r="A10781" s="19"/>
      <c r="L10781" s="19"/>
      <c r="P10781" s="20"/>
      <c r="Q10781" s="20"/>
      <c r="R10781" s="13"/>
      <c r="S10781" s="14"/>
      <c r="T10781" s="14"/>
      <c r="V10781" s="16"/>
      <c r="W10781" s="17"/>
    </row>
    <row r="10782">
      <c r="A10782" s="19"/>
      <c r="L10782" s="19"/>
      <c r="P10782" s="20"/>
      <c r="Q10782" s="20"/>
      <c r="R10782" s="13"/>
      <c r="S10782" s="14"/>
      <c r="T10782" s="14"/>
      <c r="V10782" s="16"/>
      <c r="W10782" s="17"/>
    </row>
    <row r="10783">
      <c r="A10783" s="19"/>
      <c r="L10783" s="19"/>
      <c r="P10783" s="20"/>
      <c r="Q10783" s="20"/>
      <c r="R10783" s="13"/>
      <c r="S10783" s="14"/>
      <c r="T10783" s="14"/>
      <c r="V10783" s="16"/>
      <c r="W10783" s="17"/>
    </row>
    <row r="10784">
      <c r="A10784" s="19"/>
      <c r="L10784" s="19"/>
      <c r="P10784" s="20"/>
      <c r="Q10784" s="20"/>
      <c r="R10784" s="13"/>
      <c r="S10784" s="14"/>
      <c r="T10784" s="14"/>
      <c r="V10784" s="16"/>
      <c r="W10784" s="17"/>
    </row>
    <row r="10785">
      <c r="A10785" s="19"/>
      <c r="L10785" s="19"/>
      <c r="P10785" s="20"/>
      <c r="Q10785" s="20"/>
      <c r="R10785" s="13"/>
      <c r="S10785" s="14"/>
      <c r="T10785" s="14"/>
      <c r="V10785" s="16"/>
      <c r="W10785" s="17"/>
    </row>
    <row r="10786">
      <c r="A10786" s="19"/>
      <c r="L10786" s="19"/>
      <c r="P10786" s="20"/>
      <c r="Q10786" s="20"/>
      <c r="R10786" s="13"/>
      <c r="S10786" s="14"/>
      <c r="T10786" s="14"/>
      <c r="V10786" s="16"/>
      <c r="W10786" s="17"/>
    </row>
    <row r="10787">
      <c r="A10787" s="19"/>
      <c r="L10787" s="19"/>
      <c r="P10787" s="20"/>
      <c r="Q10787" s="20"/>
      <c r="R10787" s="13"/>
      <c r="S10787" s="14"/>
      <c r="T10787" s="14"/>
      <c r="V10787" s="16"/>
      <c r="W10787" s="17"/>
    </row>
    <row r="10788">
      <c r="A10788" s="19"/>
      <c r="L10788" s="19"/>
      <c r="P10788" s="20"/>
      <c r="Q10788" s="20"/>
      <c r="R10788" s="13"/>
      <c r="S10788" s="14"/>
      <c r="T10788" s="14"/>
      <c r="V10788" s="16"/>
      <c r="W10788" s="17"/>
    </row>
    <row r="10789">
      <c r="A10789" s="19"/>
      <c r="L10789" s="19"/>
      <c r="P10789" s="20"/>
      <c r="Q10789" s="20"/>
      <c r="R10789" s="13"/>
      <c r="S10789" s="14"/>
      <c r="T10789" s="14"/>
      <c r="V10789" s="16"/>
      <c r="W10789" s="17"/>
    </row>
    <row r="10790">
      <c r="A10790" s="19"/>
      <c r="L10790" s="19"/>
      <c r="P10790" s="20"/>
      <c r="Q10790" s="20"/>
      <c r="R10790" s="13"/>
      <c r="S10790" s="14"/>
      <c r="T10790" s="14"/>
      <c r="V10790" s="16"/>
      <c r="W10790" s="17"/>
    </row>
    <row r="10791">
      <c r="A10791" s="19"/>
      <c r="L10791" s="19"/>
      <c r="P10791" s="20"/>
      <c r="Q10791" s="20"/>
      <c r="R10791" s="13"/>
      <c r="S10791" s="14"/>
      <c r="T10791" s="14"/>
      <c r="V10791" s="16"/>
      <c r="W10791" s="17"/>
    </row>
    <row r="10792">
      <c r="A10792" s="19"/>
      <c r="L10792" s="19"/>
      <c r="P10792" s="20"/>
      <c r="Q10792" s="20"/>
      <c r="R10792" s="13"/>
      <c r="S10792" s="14"/>
      <c r="T10792" s="14"/>
      <c r="V10792" s="16"/>
      <c r="W10792" s="17"/>
    </row>
    <row r="10793">
      <c r="A10793" s="19"/>
      <c r="L10793" s="19"/>
      <c r="P10793" s="20"/>
      <c r="Q10793" s="20"/>
      <c r="R10793" s="13"/>
      <c r="S10793" s="14"/>
      <c r="T10793" s="14"/>
      <c r="V10793" s="16"/>
      <c r="W10793" s="17"/>
    </row>
    <row r="10794">
      <c r="A10794" s="19"/>
      <c r="L10794" s="19"/>
      <c r="P10794" s="20"/>
      <c r="Q10794" s="20"/>
      <c r="R10794" s="13"/>
      <c r="S10794" s="14"/>
      <c r="T10794" s="14"/>
      <c r="V10794" s="16"/>
      <c r="W10794" s="17"/>
    </row>
    <row r="10795">
      <c r="A10795" s="19"/>
      <c r="L10795" s="19"/>
      <c r="P10795" s="20"/>
      <c r="Q10795" s="20"/>
      <c r="R10795" s="13"/>
      <c r="S10795" s="14"/>
      <c r="T10795" s="14"/>
      <c r="V10795" s="16"/>
      <c r="W10795" s="17"/>
    </row>
    <row r="10796">
      <c r="A10796" s="19"/>
      <c r="L10796" s="19"/>
      <c r="P10796" s="20"/>
      <c r="Q10796" s="20"/>
      <c r="R10796" s="13"/>
      <c r="S10796" s="14"/>
      <c r="T10796" s="14"/>
      <c r="V10796" s="16"/>
      <c r="W10796" s="17"/>
    </row>
    <row r="10797">
      <c r="A10797" s="19"/>
      <c r="L10797" s="19"/>
      <c r="P10797" s="20"/>
      <c r="Q10797" s="20"/>
      <c r="R10797" s="13"/>
      <c r="S10797" s="14"/>
      <c r="T10797" s="14"/>
      <c r="V10797" s="16"/>
      <c r="W10797" s="17"/>
    </row>
    <row r="10798">
      <c r="A10798" s="19"/>
      <c r="L10798" s="19"/>
      <c r="P10798" s="20"/>
      <c r="Q10798" s="20"/>
      <c r="R10798" s="13"/>
      <c r="S10798" s="14"/>
      <c r="T10798" s="14"/>
      <c r="V10798" s="16"/>
      <c r="W10798" s="17"/>
    </row>
    <row r="10799">
      <c r="A10799" s="19"/>
      <c r="L10799" s="19"/>
      <c r="P10799" s="20"/>
      <c r="Q10799" s="20"/>
      <c r="R10799" s="13"/>
      <c r="S10799" s="14"/>
      <c r="T10799" s="14"/>
      <c r="V10799" s="16"/>
      <c r="W10799" s="17"/>
    </row>
    <row r="10800">
      <c r="A10800" s="19"/>
      <c r="L10800" s="19"/>
      <c r="P10800" s="20"/>
      <c r="Q10800" s="20"/>
      <c r="R10800" s="13"/>
      <c r="S10800" s="14"/>
      <c r="T10800" s="14"/>
      <c r="V10800" s="16"/>
      <c r="W10800" s="17"/>
    </row>
    <row r="10801">
      <c r="A10801" s="19"/>
      <c r="L10801" s="19"/>
      <c r="P10801" s="20"/>
      <c r="Q10801" s="20"/>
      <c r="R10801" s="13"/>
      <c r="S10801" s="14"/>
      <c r="T10801" s="14"/>
      <c r="V10801" s="16"/>
      <c r="W10801" s="17"/>
    </row>
    <row r="10802">
      <c r="A10802" s="19"/>
      <c r="L10802" s="19"/>
      <c r="P10802" s="20"/>
      <c r="Q10802" s="20"/>
      <c r="R10802" s="13"/>
      <c r="S10802" s="14"/>
      <c r="T10802" s="14"/>
      <c r="V10802" s="16"/>
      <c r="W10802" s="17"/>
    </row>
    <row r="10803">
      <c r="A10803" s="19"/>
      <c r="L10803" s="19"/>
      <c r="P10803" s="20"/>
      <c r="Q10803" s="20"/>
      <c r="R10803" s="13"/>
      <c r="S10803" s="14"/>
      <c r="T10803" s="14"/>
      <c r="V10803" s="16"/>
      <c r="W10803" s="17"/>
    </row>
    <row r="10804">
      <c r="A10804" s="19"/>
      <c r="L10804" s="19"/>
      <c r="P10804" s="20"/>
      <c r="Q10804" s="20"/>
      <c r="R10804" s="13"/>
      <c r="S10804" s="14"/>
      <c r="T10804" s="14"/>
      <c r="V10804" s="16"/>
      <c r="W10804" s="17"/>
    </row>
    <row r="10805">
      <c r="A10805" s="19"/>
      <c r="L10805" s="19"/>
      <c r="P10805" s="20"/>
      <c r="Q10805" s="20"/>
      <c r="R10805" s="13"/>
      <c r="S10805" s="14"/>
      <c r="T10805" s="14"/>
      <c r="V10805" s="16"/>
      <c r="W10805" s="17"/>
    </row>
    <row r="10806">
      <c r="A10806" s="19"/>
      <c r="L10806" s="19"/>
      <c r="P10806" s="20"/>
      <c r="Q10806" s="20"/>
      <c r="R10806" s="13"/>
      <c r="S10806" s="14"/>
      <c r="T10806" s="14"/>
      <c r="V10806" s="16"/>
      <c r="W10806" s="17"/>
    </row>
    <row r="10807">
      <c r="A10807" s="19"/>
      <c r="L10807" s="19"/>
      <c r="P10807" s="20"/>
      <c r="Q10807" s="20"/>
      <c r="R10807" s="13"/>
      <c r="S10807" s="14"/>
      <c r="T10807" s="14"/>
      <c r="V10807" s="16"/>
      <c r="W10807" s="17"/>
    </row>
    <row r="10808">
      <c r="A10808" s="19"/>
      <c r="L10808" s="19"/>
      <c r="P10808" s="20"/>
      <c r="Q10808" s="20"/>
      <c r="R10808" s="13"/>
      <c r="S10808" s="14"/>
      <c r="T10808" s="14"/>
      <c r="V10808" s="16"/>
      <c r="W10808" s="17"/>
    </row>
    <row r="10809">
      <c r="A10809" s="19"/>
      <c r="L10809" s="19"/>
      <c r="P10809" s="20"/>
      <c r="Q10809" s="20"/>
      <c r="R10809" s="13"/>
      <c r="S10809" s="14"/>
      <c r="T10809" s="14"/>
      <c r="V10809" s="16"/>
      <c r="W10809" s="17"/>
    </row>
    <row r="10810">
      <c r="A10810" s="19"/>
      <c r="L10810" s="19"/>
      <c r="P10810" s="20"/>
      <c r="Q10810" s="20"/>
      <c r="R10810" s="13"/>
      <c r="S10810" s="14"/>
      <c r="T10810" s="14"/>
      <c r="V10810" s="16"/>
      <c r="W10810" s="17"/>
    </row>
    <row r="10811">
      <c r="A10811" s="19"/>
      <c r="L10811" s="19"/>
      <c r="P10811" s="20"/>
      <c r="Q10811" s="20"/>
      <c r="R10811" s="13"/>
      <c r="S10811" s="14"/>
      <c r="T10811" s="14"/>
      <c r="V10811" s="16"/>
      <c r="W10811" s="17"/>
    </row>
    <row r="10812">
      <c r="A10812" s="19"/>
      <c r="L10812" s="19"/>
      <c r="P10812" s="20"/>
      <c r="Q10812" s="20"/>
      <c r="R10812" s="13"/>
      <c r="S10812" s="14"/>
      <c r="T10812" s="14"/>
      <c r="V10812" s="16"/>
      <c r="W10812" s="17"/>
    </row>
    <row r="10813">
      <c r="A10813" s="19"/>
      <c r="L10813" s="19"/>
      <c r="P10813" s="20"/>
      <c r="Q10813" s="20"/>
      <c r="R10813" s="13"/>
      <c r="S10813" s="14"/>
      <c r="T10813" s="14"/>
      <c r="V10813" s="16"/>
      <c r="W10813" s="17"/>
    </row>
    <row r="10814">
      <c r="A10814" s="19"/>
      <c r="L10814" s="19"/>
      <c r="P10814" s="20"/>
      <c r="Q10814" s="20"/>
      <c r="R10814" s="13"/>
      <c r="S10814" s="14"/>
      <c r="T10814" s="14"/>
      <c r="V10814" s="16"/>
      <c r="W10814" s="17"/>
    </row>
    <row r="10815">
      <c r="A10815" s="19"/>
      <c r="L10815" s="19"/>
      <c r="P10815" s="20"/>
      <c r="Q10815" s="20"/>
      <c r="R10815" s="13"/>
      <c r="S10815" s="14"/>
      <c r="T10815" s="14"/>
      <c r="V10815" s="16"/>
      <c r="W10815" s="17"/>
    </row>
    <row r="10816">
      <c r="A10816" s="19"/>
      <c r="L10816" s="19"/>
      <c r="P10816" s="20"/>
      <c r="Q10816" s="20"/>
      <c r="R10816" s="13"/>
      <c r="S10816" s="14"/>
      <c r="T10816" s="14"/>
      <c r="V10816" s="16"/>
      <c r="W10816" s="17"/>
    </row>
    <row r="10817">
      <c r="A10817" s="19"/>
      <c r="L10817" s="19"/>
      <c r="P10817" s="20"/>
      <c r="Q10817" s="20"/>
      <c r="R10817" s="13"/>
      <c r="S10817" s="14"/>
      <c r="T10817" s="14"/>
      <c r="V10817" s="16"/>
      <c r="W10817" s="17"/>
    </row>
    <row r="10818">
      <c r="A10818" s="19"/>
      <c r="L10818" s="19"/>
      <c r="P10818" s="20"/>
      <c r="Q10818" s="20"/>
      <c r="R10818" s="13"/>
      <c r="S10818" s="14"/>
      <c r="T10818" s="14"/>
      <c r="V10818" s="16"/>
      <c r="W10818" s="17"/>
    </row>
    <row r="10819">
      <c r="A10819" s="19"/>
      <c r="L10819" s="19"/>
      <c r="P10819" s="20"/>
      <c r="Q10819" s="20"/>
      <c r="R10819" s="13"/>
      <c r="S10819" s="14"/>
      <c r="T10819" s="14"/>
      <c r="V10819" s="16"/>
      <c r="W10819" s="17"/>
    </row>
    <row r="10820">
      <c r="A10820" s="19"/>
      <c r="L10820" s="19"/>
      <c r="P10820" s="20"/>
      <c r="Q10820" s="20"/>
      <c r="R10820" s="13"/>
      <c r="S10820" s="14"/>
      <c r="T10820" s="14"/>
      <c r="V10820" s="16"/>
      <c r="W10820" s="17"/>
    </row>
    <row r="10821">
      <c r="A10821" s="19"/>
      <c r="L10821" s="19"/>
      <c r="P10821" s="20"/>
      <c r="Q10821" s="20"/>
      <c r="R10821" s="13"/>
      <c r="S10821" s="14"/>
      <c r="T10821" s="14"/>
      <c r="V10821" s="16"/>
      <c r="W10821" s="17"/>
    </row>
    <row r="10822">
      <c r="A10822" s="19"/>
      <c r="L10822" s="19"/>
      <c r="P10822" s="20"/>
      <c r="Q10822" s="20"/>
      <c r="R10822" s="13"/>
      <c r="S10822" s="14"/>
      <c r="T10822" s="14"/>
      <c r="V10822" s="16"/>
      <c r="W10822" s="17"/>
    </row>
    <row r="10823">
      <c r="A10823" s="19"/>
      <c r="L10823" s="19"/>
      <c r="P10823" s="20"/>
      <c r="Q10823" s="20"/>
      <c r="R10823" s="13"/>
      <c r="S10823" s="14"/>
      <c r="T10823" s="14"/>
      <c r="V10823" s="16"/>
      <c r="W10823" s="17"/>
    </row>
    <row r="10824">
      <c r="A10824" s="19"/>
      <c r="L10824" s="19"/>
      <c r="P10824" s="20"/>
      <c r="Q10824" s="20"/>
      <c r="R10824" s="13"/>
      <c r="S10824" s="14"/>
      <c r="T10824" s="14"/>
      <c r="V10824" s="16"/>
      <c r="W10824" s="17"/>
    </row>
    <row r="10825">
      <c r="A10825" s="19"/>
      <c r="L10825" s="19"/>
      <c r="P10825" s="20"/>
      <c r="Q10825" s="20"/>
      <c r="R10825" s="13"/>
      <c r="S10825" s="14"/>
      <c r="T10825" s="14"/>
      <c r="V10825" s="16"/>
      <c r="W10825" s="17"/>
    </row>
    <row r="10826">
      <c r="A10826" s="19"/>
      <c r="L10826" s="19"/>
      <c r="P10826" s="20"/>
      <c r="Q10826" s="20"/>
      <c r="R10826" s="13"/>
      <c r="S10826" s="14"/>
      <c r="T10826" s="14"/>
      <c r="V10826" s="16"/>
      <c r="W10826" s="17"/>
    </row>
    <row r="10827">
      <c r="A10827" s="19"/>
      <c r="L10827" s="19"/>
      <c r="P10827" s="20"/>
      <c r="Q10827" s="20"/>
      <c r="R10827" s="13"/>
      <c r="S10827" s="14"/>
      <c r="T10827" s="14"/>
      <c r="V10827" s="16"/>
      <c r="W10827" s="17"/>
    </row>
    <row r="10828">
      <c r="A10828" s="19"/>
      <c r="L10828" s="19"/>
      <c r="P10828" s="20"/>
      <c r="Q10828" s="20"/>
      <c r="R10828" s="13"/>
      <c r="S10828" s="14"/>
      <c r="T10828" s="14"/>
      <c r="V10828" s="16"/>
      <c r="W10828" s="17"/>
    </row>
    <row r="10829">
      <c r="A10829" s="19"/>
      <c r="L10829" s="19"/>
      <c r="P10829" s="20"/>
      <c r="Q10829" s="20"/>
      <c r="R10829" s="13"/>
      <c r="S10829" s="14"/>
      <c r="T10829" s="14"/>
      <c r="V10829" s="16"/>
      <c r="W10829" s="17"/>
    </row>
    <row r="10830">
      <c r="A10830" s="19"/>
      <c r="L10830" s="19"/>
      <c r="P10830" s="20"/>
      <c r="Q10830" s="20"/>
      <c r="R10830" s="13"/>
      <c r="S10830" s="14"/>
      <c r="T10830" s="14"/>
      <c r="V10830" s="16"/>
      <c r="W10830" s="17"/>
    </row>
    <row r="10831">
      <c r="A10831" s="19"/>
      <c r="L10831" s="19"/>
      <c r="P10831" s="20"/>
      <c r="Q10831" s="20"/>
      <c r="R10831" s="13"/>
      <c r="S10831" s="14"/>
      <c r="T10831" s="14"/>
      <c r="V10831" s="16"/>
      <c r="W10831" s="17"/>
    </row>
    <row r="10832">
      <c r="A10832" s="19"/>
      <c r="L10832" s="19"/>
      <c r="P10832" s="20"/>
      <c r="Q10832" s="20"/>
      <c r="R10832" s="13"/>
      <c r="S10832" s="14"/>
      <c r="T10832" s="14"/>
      <c r="V10832" s="16"/>
      <c r="W10832" s="17"/>
    </row>
    <row r="10833">
      <c r="A10833" s="19"/>
      <c r="L10833" s="19"/>
      <c r="P10833" s="20"/>
      <c r="Q10833" s="20"/>
      <c r="R10833" s="13"/>
      <c r="S10833" s="14"/>
      <c r="T10833" s="14"/>
      <c r="V10833" s="16"/>
      <c r="W10833" s="17"/>
    </row>
    <row r="10834">
      <c r="A10834" s="19"/>
      <c r="L10834" s="19"/>
      <c r="P10834" s="20"/>
      <c r="Q10834" s="20"/>
      <c r="R10834" s="13"/>
      <c r="S10834" s="14"/>
      <c r="T10834" s="14"/>
      <c r="V10834" s="16"/>
      <c r="W10834" s="17"/>
    </row>
    <row r="10835">
      <c r="A10835" s="19"/>
      <c r="L10835" s="19"/>
      <c r="P10835" s="20"/>
      <c r="Q10835" s="20"/>
      <c r="R10835" s="13"/>
      <c r="S10835" s="14"/>
      <c r="T10835" s="14"/>
      <c r="V10835" s="16"/>
      <c r="W10835" s="17"/>
    </row>
    <row r="10836">
      <c r="A10836" s="19"/>
      <c r="L10836" s="19"/>
      <c r="P10836" s="20"/>
      <c r="Q10836" s="20"/>
      <c r="R10836" s="13"/>
      <c r="S10836" s="14"/>
      <c r="T10836" s="14"/>
      <c r="V10836" s="16"/>
      <c r="W10836" s="17"/>
    </row>
    <row r="10837">
      <c r="A10837" s="19"/>
      <c r="L10837" s="19"/>
      <c r="P10837" s="20"/>
      <c r="Q10837" s="20"/>
      <c r="R10837" s="13"/>
      <c r="S10837" s="14"/>
      <c r="T10837" s="14"/>
      <c r="V10837" s="16"/>
      <c r="W10837" s="17"/>
    </row>
    <row r="10838">
      <c r="A10838" s="19"/>
      <c r="L10838" s="19"/>
      <c r="P10838" s="20"/>
      <c r="Q10838" s="20"/>
      <c r="R10838" s="13"/>
      <c r="S10838" s="14"/>
      <c r="T10838" s="14"/>
      <c r="V10838" s="16"/>
      <c r="W10838" s="17"/>
    </row>
    <row r="10839">
      <c r="A10839" s="19"/>
      <c r="L10839" s="19"/>
      <c r="P10839" s="20"/>
      <c r="Q10839" s="20"/>
      <c r="R10839" s="13"/>
      <c r="S10839" s="14"/>
      <c r="T10839" s="14"/>
      <c r="V10839" s="16"/>
      <c r="W10839" s="17"/>
    </row>
    <row r="10840">
      <c r="A10840" s="19"/>
      <c r="L10840" s="19"/>
      <c r="P10840" s="20"/>
      <c r="Q10840" s="20"/>
      <c r="R10840" s="13"/>
      <c r="S10840" s="14"/>
      <c r="T10840" s="14"/>
      <c r="V10840" s="16"/>
      <c r="W10840" s="17"/>
    </row>
    <row r="10841">
      <c r="A10841" s="19"/>
      <c r="L10841" s="19"/>
      <c r="P10841" s="20"/>
      <c r="Q10841" s="20"/>
      <c r="R10841" s="13"/>
      <c r="S10841" s="14"/>
      <c r="T10841" s="14"/>
      <c r="V10841" s="16"/>
      <c r="W10841" s="17"/>
    </row>
    <row r="10842">
      <c r="A10842" s="19"/>
      <c r="L10842" s="19"/>
      <c r="P10842" s="20"/>
      <c r="Q10842" s="20"/>
      <c r="R10842" s="13"/>
      <c r="S10842" s="14"/>
      <c r="T10842" s="14"/>
      <c r="V10842" s="16"/>
      <c r="W10842" s="17"/>
    </row>
    <row r="10843">
      <c r="A10843" s="19"/>
      <c r="L10843" s="19"/>
      <c r="P10843" s="20"/>
      <c r="Q10843" s="20"/>
      <c r="R10843" s="13"/>
      <c r="S10843" s="14"/>
      <c r="T10843" s="14"/>
      <c r="V10843" s="16"/>
      <c r="W10843" s="17"/>
    </row>
    <row r="10844">
      <c r="A10844" s="19"/>
      <c r="L10844" s="19"/>
      <c r="P10844" s="20"/>
      <c r="Q10844" s="20"/>
      <c r="R10844" s="13"/>
      <c r="S10844" s="14"/>
      <c r="T10844" s="14"/>
      <c r="V10844" s="16"/>
      <c r="W10844" s="17"/>
    </row>
    <row r="10845">
      <c r="A10845" s="19"/>
      <c r="L10845" s="19"/>
      <c r="P10845" s="20"/>
      <c r="Q10845" s="20"/>
      <c r="R10845" s="13"/>
      <c r="S10845" s="14"/>
      <c r="T10845" s="14"/>
      <c r="V10845" s="16"/>
      <c r="W10845" s="17"/>
    </row>
    <row r="10846">
      <c r="A10846" s="19"/>
      <c r="L10846" s="19"/>
      <c r="P10846" s="20"/>
      <c r="Q10846" s="20"/>
      <c r="R10846" s="13"/>
      <c r="S10846" s="14"/>
      <c r="T10846" s="14"/>
      <c r="V10846" s="16"/>
      <c r="W10846" s="17"/>
    </row>
    <row r="10847">
      <c r="A10847" s="19"/>
      <c r="L10847" s="19"/>
      <c r="P10847" s="20"/>
      <c r="Q10847" s="20"/>
      <c r="R10847" s="13"/>
      <c r="S10847" s="14"/>
      <c r="T10847" s="14"/>
      <c r="V10847" s="16"/>
      <c r="W10847" s="17"/>
    </row>
    <row r="10848">
      <c r="A10848" s="19"/>
      <c r="L10848" s="19"/>
      <c r="P10848" s="20"/>
      <c r="Q10848" s="20"/>
      <c r="R10848" s="13"/>
      <c r="S10848" s="14"/>
      <c r="T10848" s="14"/>
      <c r="V10848" s="16"/>
      <c r="W10848" s="17"/>
    </row>
    <row r="10849">
      <c r="A10849" s="19"/>
      <c r="L10849" s="19"/>
      <c r="P10849" s="20"/>
      <c r="Q10849" s="20"/>
      <c r="R10849" s="13"/>
      <c r="S10849" s="14"/>
      <c r="T10849" s="14"/>
      <c r="V10849" s="16"/>
      <c r="W10849" s="17"/>
    </row>
    <row r="10850">
      <c r="A10850" s="19"/>
      <c r="L10850" s="19"/>
      <c r="P10850" s="20"/>
      <c r="Q10850" s="20"/>
      <c r="R10850" s="13"/>
      <c r="S10850" s="14"/>
      <c r="T10850" s="14"/>
      <c r="V10850" s="16"/>
      <c r="W10850" s="17"/>
    </row>
    <row r="10851">
      <c r="A10851" s="19"/>
      <c r="L10851" s="19"/>
      <c r="P10851" s="20"/>
      <c r="Q10851" s="20"/>
      <c r="R10851" s="13"/>
      <c r="S10851" s="14"/>
      <c r="T10851" s="14"/>
      <c r="V10851" s="16"/>
      <c r="W10851" s="17"/>
    </row>
    <row r="10852">
      <c r="A10852" s="19"/>
      <c r="L10852" s="19"/>
      <c r="P10852" s="20"/>
      <c r="Q10852" s="20"/>
      <c r="R10852" s="13"/>
      <c r="S10852" s="14"/>
      <c r="T10852" s="14"/>
      <c r="V10852" s="16"/>
      <c r="W10852" s="17"/>
    </row>
    <row r="10853">
      <c r="A10853" s="19"/>
      <c r="L10853" s="19"/>
      <c r="P10853" s="20"/>
      <c r="Q10853" s="20"/>
      <c r="R10853" s="13"/>
      <c r="S10853" s="14"/>
      <c r="T10853" s="14"/>
      <c r="V10853" s="16"/>
      <c r="W10853" s="17"/>
    </row>
    <row r="10854">
      <c r="A10854" s="19"/>
      <c r="L10854" s="19"/>
      <c r="P10854" s="20"/>
      <c r="Q10854" s="20"/>
      <c r="R10854" s="13"/>
      <c r="S10854" s="14"/>
      <c r="T10854" s="14"/>
      <c r="V10854" s="16"/>
      <c r="W10854" s="17"/>
    </row>
    <row r="10855">
      <c r="A10855" s="19"/>
      <c r="L10855" s="19"/>
      <c r="P10855" s="20"/>
      <c r="Q10855" s="20"/>
      <c r="R10855" s="13"/>
      <c r="S10855" s="14"/>
      <c r="T10855" s="14"/>
      <c r="V10855" s="16"/>
      <c r="W10855" s="17"/>
    </row>
    <row r="10856">
      <c r="A10856" s="19"/>
      <c r="L10856" s="19"/>
      <c r="P10856" s="20"/>
      <c r="Q10856" s="20"/>
      <c r="R10856" s="13"/>
      <c r="S10856" s="14"/>
      <c r="T10856" s="14"/>
      <c r="V10856" s="16"/>
      <c r="W10856" s="17"/>
    </row>
    <row r="10857">
      <c r="A10857" s="19"/>
      <c r="L10857" s="19"/>
      <c r="P10857" s="20"/>
      <c r="Q10857" s="20"/>
      <c r="R10857" s="13"/>
      <c r="S10857" s="14"/>
      <c r="T10857" s="14"/>
      <c r="V10857" s="16"/>
      <c r="W10857" s="17"/>
    </row>
    <row r="10858">
      <c r="A10858" s="19"/>
      <c r="L10858" s="19"/>
      <c r="P10858" s="20"/>
      <c r="Q10858" s="20"/>
      <c r="R10858" s="13"/>
      <c r="S10858" s="14"/>
      <c r="T10858" s="14"/>
      <c r="V10858" s="16"/>
      <c r="W10858" s="17"/>
    </row>
    <row r="10859">
      <c r="A10859" s="19"/>
      <c r="L10859" s="19"/>
      <c r="P10859" s="20"/>
      <c r="Q10859" s="20"/>
      <c r="R10859" s="13"/>
      <c r="S10859" s="14"/>
      <c r="T10859" s="14"/>
      <c r="V10859" s="16"/>
      <c r="W10859" s="17"/>
    </row>
    <row r="10860">
      <c r="A10860" s="19"/>
      <c r="L10860" s="19"/>
      <c r="P10860" s="20"/>
      <c r="Q10860" s="20"/>
      <c r="R10860" s="13"/>
      <c r="S10860" s="14"/>
      <c r="T10860" s="14"/>
      <c r="V10860" s="16"/>
      <c r="W10860" s="17"/>
    </row>
    <row r="10861">
      <c r="A10861" s="19"/>
      <c r="L10861" s="19"/>
      <c r="P10861" s="20"/>
      <c r="Q10861" s="20"/>
      <c r="R10861" s="13"/>
      <c r="S10861" s="14"/>
      <c r="T10861" s="14"/>
      <c r="V10861" s="16"/>
      <c r="W10861" s="17"/>
    </row>
    <row r="10862">
      <c r="A10862" s="19"/>
      <c r="L10862" s="19"/>
      <c r="P10862" s="20"/>
      <c r="Q10862" s="20"/>
      <c r="R10862" s="13"/>
      <c r="S10862" s="14"/>
      <c r="T10862" s="14"/>
      <c r="V10862" s="16"/>
      <c r="W10862" s="17"/>
    </row>
    <row r="10863">
      <c r="A10863" s="19"/>
      <c r="L10863" s="19"/>
      <c r="P10863" s="20"/>
      <c r="Q10863" s="20"/>
      <c r="R10863" s="13"/>
      <c r="S10863" s="14"/>
      <c r="T10863" s="14"/>
      <c r="V10863" s="16"/>
      <c r="W10863" s="17"/>
    </row>
    <row r="10864">
      <c r="A10864" s="19"/>
      <c r="L10864" s="19"/>
      <c r="P10864" s="20"/>
      <c r="Q10864" s="20"/>
      <c r="R10864" s="13"/>
      <c r="S10864" s="14"/>
      <c r="T10864" s="14"/>
      <c r="V10864" s="16"/>
      <c r="W10864" s="17"/>
    </row>
    <row r="10865">
      <c r="A10865" s="19"/>
      <c r="L10865" s="19"/>
      <c r="P10865" s="20"/>
      <c r="Q10865" s="20"/>
      <c r="R10865" s="13"/>
      <c r="S10865" s="14"/>
      <c r="T10865" s="14"/>
      <c r="V10865" s="16"/>
      <c r="W10865" s="17"/>
    </row>
    <row r="10866">
      <c r="A10866" s="19"/>
      <c r="L10866" s="19"/>
      <c r="P10866" s="20"/>
      <c r="Q10866" s="20"/>
      <c r="R10866" s="13"/>
      <c r="S10866" s="14"/>
      <c r="T10866" s="14"/>
      <c r="V10866" s="16"/>
      <c r="W10866" s="17"/>
    </row>
    <row r="10867">
      <c r="A10867" s="19"/>
      <c r="L10867" s="19"/>
      <c r="P10867" s="20"/>
      <c r="Q10867" s="20"/>
      <c r="R10867" s="13"/>
      <c r="S10867" s="14"/>
      <c r="T10867" s="14"/>
      <c r="V10867" s="16"/>
      <c r="W10867" s="17"/>
    </row>
    <row r="10868">
      <c r="A10868" s="19"/>
      <c r="L10868" s="19"/>
      <c r="P10868" s="20"/>
      <c r="Q10868" s="20"/>
      <c r="R10868" s="13"/>
      <c r="S10868" s="14"/>
      <c r="T10868" s="14"/>
      <c r="V10868" s="16"/>
      <c r="W10868" s="17"/>
    </row>
    <row r="10869">
      <c r="A10869" s="19"/>
      <c r="L10869" s="19"/>
      <c r="P10869" s="20"/>
      <c r="Q10869" s="20"/>
      <c r="R10869" s="13"/>
      <c r="S10869" s="14"/>
      <c r="T10869" s="14"/>
      <c r="V10869" s="16"/>
      <c r="W10869" s="17"/>
    </row>
    <row r="10870">
      <c r="A10870" s="19"/>
      <c r="L10870" s="19"/>
      <c r="P10870" s="20"/>
      <c r="Q10870" s="20"/>
      <c r="R10870" s="13"/>
      <c r="S10870" s="14"/>
      <c r="T10870" s="14"/>
      <c r="V10870" s="16"/>
      <c r="W10870" s="17"/>
    </row>
    <row r="10871">
      <c r="A10871" s="19"/>
      <c r="L10871" s="19"/>
      <c r="P10871" s="20"/>
      <c r="Q10871" s="20"/>
      <c r="R10871" s="13"/>
      <c r="S10871" s="14"/>
      <c r="T10871" s="14"/>
      <c r="V10871" s="16"/>
      <c r="W10871" s="17"/>
    </row>
    <row r="10872">
      <c r="A10872" s="19"/>
      <c r="L10872" s="19"/>
      <c r="P10872" s="20"/>
      <c r="Q10872" s="20"/>
      <c r="R10872" s="13"/>
      <c r="S10872" s="14"/>
      <c r="T10872" s="14"/>
      <c r="V10872" s="16"/>
      <c r="W10872" s="17"/>
    </row>
    <row r="10873">
      <c r="A10873" s="19"/>
      <c r="L10873" s="19"/>
      <c r="P10873" s="20"/>
      <c r="Q10873" s="20"/>
      <c r="R10873" s="13"/>
      <c r="S10873" s="14"/>
      <c r="T10873" s="14"/>
      <c r="V10873" s="16"/>
      <c r="W10873" s="17"/>
    </row>
    <row r="10874">
      <c r="A10874" s="19"/>
      <c r="L10874" s="19"/>
      <c r="P10874" s="20"/>
      <c r="Q10874" s="20"/>
      <c r="R10874" s="13"/>
      <c r="S10874" s="14"/>
      <c r="T10874" s="14"/>
      <c r="V10874" s="16"/>
      <c r="W10874" s="17"/>
    </row>
    <row r="10875">
      <c r="A10875" s="19"/>
      <c r="L10875" s="19"/>
      <c r="P10875" s="20"/>
      <c r="Q10875" s="20"/>
      <c r="R10875" s="13"/>
      <c r="S10875" s="14"/>
      <c r="T10875" s="14"/>
      <c r="V10875" s="16"/>
      <c r="W10875" s="17"/>
    </row>
    <row r="10876">
      <c r="A10876" s="19"/>
      <c r="L10876" s="19"/>
      <c r="P10876" s="20"/>
      <c r="Q10876" s="20"/>
      <c r="R10876" s="13"/>
      <c r="S10876" s="14"/>
      <c r="T10876" s="14"/>
      <c r="V10876" s="16"/>
      <c r="W10876" s="17"/>
    </row>
    <row r="10877">
      <c r="A10877" s="19"/>
      <c r="L10877" s="19"/>
      <c r="P10877" s="20"/>
      <c r="Q10877" s="20"/>
      <c r="R10877" s="13"/>
      <c r="S10877" s="14"/>
      <c r="T10877" s="14"/>
      <c r="V10877" s="16"/>
      <c r="W10877" s="17"/>
    </row>
    <row r="10878">
      <c r="A10878" s="19"/>
      <c r="L10878" s="19"/>
      <c r="P10878" s="20"/>
      <c r="Q10878" s="20"/>
      <c r="R10878" s="13"/>
      <c r="S10878" s="14"/>
      <c r="T10878" s="14"/>
      <c r="V10878" s="16"/>
      <c r="W10878" s="17"/>
    </row>
    <row r="10879">
      <c r="A10879" s="19"/>
      <c r="L10879" s="19"/>
      <c r="P10879" s="20"/>
      <c r="Q10879" s="20"/>
      <c r="R10879" s="13"/>
      <c r="S10879" s="14"/>
      <c r="T10879" s="14"/>
      <c r="V10879" s="16"/>
      <c r="W10879" s="17"/>
    </row>
    <row r="10880">
      <c r="A10880" s="19"/>
      <c r="L10880" s="19"/>
      <c r="P10880" s="20"/>
      <c r="Q10880" s="20"/>
      <c r="R10880" s="13"/>
      <c r="S10880" s="14"/>
      <c r="T10880" s="14"/>
      <c r="V10880" s="16"/>
      <c r="W10880" s="17"/>
    </row>
    <row r="10881">
      <c r="A10881" s="19"/>
      <c r="L10881" s="19"/>
      <c r="P10881" s="20"/>
      <c r="Q10881" s="20"/>
      <c r="R10881" s="13"/>
      <c r="S10881" s="14"/>
      <c r="T10881" s="14"/>
      <c r="V10881" s="16"/>
      <c r="W10881" s="17"/>
    </row>
    <row r="10882">
      <c r="A10882" s="19"/>
      <c r="L10882" s="19"/>
      <c r="P10882" s="20"/>
      <c r="Q10882" s="20"/>
      <c r="R10882" s="13"/>
      <c r="S10882" s="14"/>
      <c r="T10882" s="14"/>
      <c r="V10882" s="16"/>
      <c r="W10882" s="17"/>
    </row>
    <row r="10883">
      <c r="A10883" s="19"/>
      <c r="L10883" s="19"/>
      <c r="P10883" s="20"/>
      <c r="Q10883" s="20"/>
      <c r="R10883" s="13"/>
      <c r="S10883" s="14"/>
      <c r="T10883" s="14"/>
      <c r="V10883" s="16"/>
      <c r="W10883" s="17"/>
    </row>
    <row r="10884">
      <c r="A10884" s="19"/>
      <c r="L10884" s="19"/>
      <c r="P10884" s="20"/>
      <c r="Q10884" s="20"/>
      <c r="R10884" s="13"/>
      <c r="S10884" s="14"/>
      <c r="T10884" s="14"/>
      <c r="V10884" s="16"/>
      <c r="W10884" s="17"/>
    </row>
    <row r="10885">
      <c r="A10885" s="19"/>
      <c r="L10885" s="19"/>
      <c r="P10885" s="20"/>
      <c r="Q10885" s="20"/>
      <c r="R10885" s="13"/>
      <c r="S10885" s="14"/>
      <c r="T10885" s="14"/>
      <c r="V10885" s="16"/>
      <c r="W10885" s="17"/>
    </row>
    <row r="10886">
      <c r="A10886" s="19"/>
      <c r="L10886" s="19"/>
      <c r="P10886" s="20"/>
      <c r="Q10886" s="20"/>
      <c r="R10886" s="13"/>
      <c r="S10886" s="14"/>
      <c r="T10886" s="14"/>
      <c r="V10886" s="16"/>
      <c r="W10886" s="17"/>
    </row>
    <row r="10887">
      <c r="A10887" s="19"/>
      <c r="L10887" s="19"/>
      <c r="P10887" s="20"/>
      <c r="Q10887" s="20"/>
      <c r="R10887" s="13"/>
      <c r="S10887" s="14"/>
      <c r="T10887" s="14"/>
      <c r="V10887" s="16"/>
      <c r="W10887" s="17"/>
    </row>
    <row r="10888">
      <c r="A10888" s="19"/>
      <c r="L10888" s="19"/>
      <c r="P10888" s="20"/>
      <c r="Q10888" s="20"/>
      <c r="R10888" s="13"/>
      <c r="S10888" s="14"/>
      <c r="T10888" s="14"/>
      <c r="V10888" s="16"/>
      <c r="W10888" s="17"/>
    </row>
    <row r="10889">
      <c r="A10889" s="19"/>
      <c r="L10889" s="19"/>
      <c r="P10889" s="20"/>
      <c r="Q10889" s="20"/>
      <c r="R10889" s="13"/>
      <c r="S10889" s="14"/>
      <c r="T10889" s="14"/>
      <c r="V10889" s="16"/>
      <c r="W10889" s="17"/>
    </row>
    <row r="10890">
      <c r="A10890" s="19"/>
      <c r="L10890" s="19"/>
      <c r="P10890" s="20"/>
      <c r="Q10890" s="20"/>
      <c r="R10890" s="13"/>
      <c r="S10890" s="14"/>
      <c r="T10890" s="14"/>
      <c r="V10890" s="16"/>
      <c r="W10890" s="17"/>
    </row>
    <row r="10891">
      <c r="A10891" s="19"/>
      <c r="L10891" s="19"/>
      <c r="P10891" s="20"/>
      <c r="Q10891" s="20"/>
      <c r="R10891" s="13"/>
      <c r="S10891" s="14"/>
      <c r="T10891" s="14"/>
      <c r="V10891" s="16"/>
      <c r="W10891" s="17"/>
    </row>
    <row r="10892">
      <c r="A10892" s="19"/>
      <c r="L10892" s="19"/>
      <c r="P10892" s="20"/>
      <c r="Q10892" s="20"/>
      <c r="R10892" s="13"/>
      <c r="S10892" s="14"/>
      <c r="T10892" s="14"/>
      <c r="V10892" s="16"/>
      <c r="W10892" s="17"/>
    </row>
    <row r="10893">
      <c r="A10893" s="19"/>
      <c r="L10893" s="19"/>
      <c r="P10893" s="20"/>
      <c r="Q10893" s="20"/>
      <c r="R10893" s="13"/>
      <c r="S10893" s="14"/>
      <c r="T10893" s="14"/>
      <c r="V10893" s="16"/>
      <c r="W10893" s="17"/>
    </row>
    <row r="10894">
      <c r="A10894" s="19"/>
      <c r="L10894" s="19"/>
      <c r="P10894" s="20"/>
      <c r="Q10894" s="20"/>
      <c r="R10894" s="13"/>
      <c r="S10894" s="14"/>
      <c r="T10894" s="14"/>
      <c r="V10894" s="16"/>
      <c r="W10894" s="17"/>
    </row>
    <row r="10895">
      <c r="A10895" s="19"/>
      <c r="L10895" s="19"/>
      <c r="P10895" s="20"/>
      <c r="Q10895" s="20"/>
      <c r="R10895" s="13"/>
      <c r="S10895" s="14"/>
      <c r="T10895" s="14"/>
      <c r="V10895" s="16"/>
      <c r="W10895" s="17"/>
    </row>
    <row r="10896">
      <c r="A10896" s="19"/>
      <c r="L10896" s="19"/>
      <c r="P10896" s="20"/>
      <c r="Q10896" s="20"/>
      <c r="R10896" s="13"/>
      <c r="S10896" s="14"/>
      <c r="T10896" s="14"/>
      <c r="V10896" s="16"/>
      <c r="W10896" s="17"/>
    </row>
    <row r="10897">
      <c r="A10897" s="19"/>
      <c r="L10897" s="19"/>
      <c r="P10897" s="20"/>
      <c r="Q10897" s="20"/>
      <c r="R10897" s="13"/>
      <c r="S10897" s="14"/>
      <c r="T10897" s="14"/>
      <c r="V10897" s="16"/>
      <c r="W10897" s="17"/>
    </row>
    <row r="10898">
      <c r="A10898" s="19"/>
      <c r="L10898" s="19"/>
      <c r="P10898" s="20"/>
      <c r="Q10898" s="20"/>
      <c r="R10898" s="13"/>
      <c r="S10898" s="14"/>
      <c r="T10898" s="14"/>
      <c r="V10898" s="16"/>
      <c r="W10898" s="17"/>
    </row>
    <row r="10899">
      <c r="A10899" s="19"/>
      <c r="L10899" s="19"/>
      <c r="P10899" s="20"/>
      <c r="Q10899" s="20"/>
      <c r="R10899" s="13"/>
      <c r="S10899" s="14"/>
      <c r="T10899" s="14"/>
      <c r="V10899" s="16"/>
      <c r="W10899" s="17"/>
    </row>
    <row r="10900">
      <c r="A10900" s="19"/>
      <c r="L10900" s="19"/>
      <c r="P10900" s="20"/>
      <c r="Q10900" s="20"/>
      <c r="R10900" s="13"/>
      <c r="S10900" s="14"/>
      <c r="T10900" s="14"/>
      <c r="V10900" s="16"/>
      <c r="W10900" s="17"/>
    </row>
    <row r="10901">
      <c r="A10901" s="19"/>
      <c r="L10901" s="19"/>
      <c r="P10901" s="20"/>
      <c r="Q10901" s="20"/>
      <c r="R10901" s="13"/>
      <c r="S10901" s="14"/>
      <c r="T10901" s="14"/>
      <c r="V10901" s="16"/>
      <c r="W10901" s="17"/>
    </row>
    <row r="10902">
      <c r="A10902" s="19"/>
      <c r="L10902" s="19"/>
      <c r="P10902" s="20"/>
      <c r="Q10902" s="20"/>
      <c r="R10902" s="13"/>
      <c r="S10902" s="14"/>
      <c r="T10902" s="14"/>
      <c r="V10902" s="16"/>
      <c r="W10902" s="17"/>
    </row>
    <row r="10903">
      <c r="A10903" s="19"/>
      <c r="L10903" s="19"/>
      <c r="P10903" s="20"/>
      <c r="Q10903" s="20"/>
      <c r="R10903" s="13"/>
      <c r="S10903" s="14"/>
      <c r="T10903" s="14"/>
      <c r="V10903" s="16"/>
      <c r="W10903" s="17"/>
    </row>
    <row r="10904">
      <c r="A10904" s="19"/>
      <c r="L10904" s="19"/>
      <c r="P10904" s="20"/>
      <c r="Q10904" s="20"/>
      <c r="R10904" s="13"/>
      <c r="S10904" s="14"/>
      <c r="T10904" s="14"/>
      <c r="V10904" s="16"/>
      <c r="W10904" s="17"/>
    </row>
    <row r="10905">
      <c r="A10905" s="19"/>
      <c r="L10905" s="19"/>
      <c r="P10905" s="20"/>
      <c r="Q10905" s="20"/>
      <c r="R10905" s="13"/>
      <c r="S10905" s="14"/>
      <c r="T10905" s="14"/>
      <c r="V10905" s="16"/>
      <c r="W10905" s="17"/>
    </row>
    <row r="10906">
      <c r="A10906" s="19"/>
      <c r="L10906" s="19"/>
      <c r="P10906" s="20"/>
      <c r="Q10906" s="20"/>
      <c r="R10906" s="13"/>
      <c r="S10906" s="14"/>
      <c r="T10906" s="14"/>
      <c r="V10906" s="16"/>
      <c r="W10906" s="17"/>
    </row>
    <row r="10907">
      <c r="A10907" s="19"/>
      <c r="L10907" s="19"/>
      <c r="P10907" s="20"/>
      <c r="Q10907" s="20"/>
      <c r="R10907" s="13"/>
      <c r="S10907" s="14"/>
      <c r="T10907" s="14"/>
      <c r="V10907" s="16"/>
      <c r="W10907" s="17"/>
    </row>
    <row r="10908">
      <c r="A10908" s="19"/>
      <c r="L10908" s="19"/>
      <c r="P10908" s="20"/>
      <c r="Q10908" s="20"/>
      <c r="R10908" s="13"/>
      <c r="S10908" s="14"/>
      <c r="T10908" s="14"/>
      <c r="V10908" s="16"/>
      <c r="W10908" s="17"/>
    </row>
    <row r="10909">
      <c r="A10909" s="19"/>
      <c r="L10909" s="19"/>
      <c r="P10909" s="20"/>
      <c r="Q10909" s="20"/>
      <c r="R10909" s="13"/>
      <c r="S10909" s="14"/>
      <c r="T10909" s="14"/>
      <c r="V10909" s="16"/>
      <c r="W10909" s="17"/>
    </row>
    <row r="10910">
      <c r="A10910" s="19"/>
      <c r="L10910" s="19"/>
      <c r="P10910" s="20"/>
      <c r="Q10910" s="20"/>
      <c r="R10910" s="13"/>
      <c r="S10910" s="14"/>
      <c r="T10910" s="14"/>
      <c r="V10910" s="16"/>
      <c r="W10910" s="17"/>
    </row>
    <row r="10911">
      <c r="A10911" s="19"/>
      <c r="L10911" s="19"/>
      <c r="P10911" s="20"/>
      <c r="Q10911" s="20"/>
      <c r="R10911" s="13"/>
      <c r="S10911" s="14"/>
      <c r="T10911" s="14"/>
      <c r="V10911" s="16"/>
      <c r="W10911" s="17"/>
    </row>
    <row r="10912">
      <c r="A10912" s="19"/>
      <c r="L10912" s="19"/>
      <c r="P10912" s="20"/>
      <c r="Q10912" s="20"/>
      <c r="R10912" s="13"/>
      <c r="S10912" s="14"/>
      <c r="T10912" s="14"/>
      <c r="V10912" s="16"/>
      <c r="W10912" s="17"/>
    </row>
    <row r="10913">
      <c r="A10913" s="19"/>
      <c r="L10913" s="19"/>
      <c r="P10913" s="20"/>
      <c r="Q10913" s="20"/>
      <c r="R10913" s="13"/>
      <c r="S10913" s="14"/>
      <c r="T10913" s="14"/>
      <c r="V10913" s="16"/>
      <c r="W10913" s="17"/>
    </row>
    <row r="10914">
      <c r="A10914" s="19"/>
      <c r="L10914" s="19"/>
      <c r="P10914" s="20"/>
      <c r="Q10914" s="20"/>
      <c r="R10914" s="13"/>
      <c r="S10914" s="14"/>
      <c r="T10914" s="14"/>
      <c r="V10914" s="16"/>
      <c r="W10914" s="17"/>
    </row>
    <row r="10915">
      <c r="A10915" s="19"/>
      <c r="L10915" s="19"/>
      <c r="P10915" s="20"/>
      <c r="Q10915" s="20"/>
      <c r="R10915" s="13"/>
      <c r="S10915" s="14"/>
      <c r="T10915" s="14"/>
      <c r="V10915" s="16"/>
      <c r="W10915" s="17"/>
    </row>
    <row r="10916">
      <c r="A10916" s="19"/>
      <c r="L10916" s="19"/>
      <c r="P10916" s="20"/>
      <c r="Q10916" s="20"/>
      <c r="R10916" s="13"/>
      <c r="S10916" s="14"/>
      <c r="T10916" s="14"/>
      <c r="V10916" s="16"/>
      <c r="W10916" s="17"/>
    </row>
    <row r="10917">
      <c r="A10917" s="19"/>
      <c r="L10917" s="19"/>
      <c r="P10917" s="20"/>
      <c r="Q10917" s="20"/>
      <c r="R10917" s="13"/>
      <c r="S10917" s="14"/>
      <c r="T10917" s="14"/>
      <c r="V10917" s="16"/>
      <c r="W10917" s="17"/>
    </row>
    <row r="10918">
      <c r="A10918" s="19"/>
      <c r="L10918" s="19"/>
      <c r="P10918" s="20"/>
      <c r="Q10918" s="20"/>
      <c r="R10918" s="13"/>
      <c r="S10918" s="14"/>
      <c r="T10918" s="14"/>
      <c r="V10918" s="16"/>
      <c r="W10918" s="17"/>
    </row>
    <row r="10919">
      <c r="A10919" s="19"/>
      <c r="L10919" s="19"/>
      <c r="P10919" s="20"/>
      <c r="Q10919" s="20"/>
      <c r="R10919" s="13"/>
      <c r="S10919" s="14"/>
      <c r="T10919" s="14"/>
      <c r="V10919" s="16"/>
      <c r="W10919" s="17"/>
    </row>
    <row r="10920">
      <c r="A10920" s="19"/>
      <c r="L10920" s="19"/>
      <c r="P10920" s="20"/>
      <c r="Q10920" s="20"/>
      <c r="R10920" s="13"/>
      <c r="S10920" s="14"/>
      <c r="T10920" s="14"/>
      <c r="V10920" s="16"/>
      <c r="W10920" s="17"/>
    </row>
    <row r="10921">
      <c r="A10921" s="19"/>
      <c r="L10921" s="19"/>
      <c r="P10921" s="20"/>
      <c r="Q10921" s="20"/>
      <c r="R10921" s="13"/>
      <c r="S10921" s="14"/>
      <c r="T10921" s="14"/>
      <c r="V10921" s="16"/>
      <c r="W10921" s="17"/>
    </row>
    <row r="10922">
      <c r="A10922" s="19"/>
      <c r="L10922" s="19"/>
      <c r="P10922" s="20"/>
      <c r="Q10922" s="20"/>
      <c r="R10922" s="13"/>
      <c r="S10922" s="14"/>
      <c r="T10922" s="14"/>
      <c r="V10922" s="16"/>
      <c r="W10922" s="17"/>
    </row>
    <row r="10923">
      <c r="A10923" s="19"/>
      <c r="L10923" s="19"/>
      <c r="P10923" s="20"/>
      <c r="Q10923" s="20"/>
      <c r="R10923" s="13"/>
      <c r="S10923" s="14"/>
      <c r="T10923" s="14"/>
      <c r="V10923" s="16"/>
      <c r="W10923" s="17"/>
    </row>
    <row r="10924">
      <c r="A10924" s="19"/>
      <c r="L10924" s="19"/>
      <c r="P10924" s="20"/>
      <c r="Q10924" s="20"/>
      <c r="R10924" s="13"/>
      <c r="S10924" s="14"/>
      <c r="T10924" s="14"/>
      <c r="V10924" s="16"/>
      <c r="W10924" s="17"/>
    </row>
    <row r="10925">
      <c r="A10925" s="19"/>
      <c r="L10925" s="19"/>
      <c r="P10925" s="20"/>
      <c r="Q10925" s="20"/>
      <c r="R10925" s="13"/>
      <c r="S10925" s="14"/>
      <c r="T10925" s="14"/>
      <c r="V10925" s="16"/>
      <c r="W10925" s="17"/>
    </row>
    <row r="10926">
      <c r="A10926" s="19"/>
      <c r="L10926" s="19"/>
      <c r="P10926" s="20"/>
      <c r="Q10926" s="20"/>
      <c r="R10926" s="13"/>
      <c r="S10926" s="14"/>
      <c r="T10926" s="14"/>
      <c r="V10926" s="16"/>
      <c r="W10926" s="17"/>
    </row>
    <row r="10927">
      <c r="A10927" s="19"/>
      <c r="L10927" s="19"/>
      <c r="P10927" s="20"/>
      <c r="Q10927" s="20"/>
      <c r="R10927" s="13"/>
      <c r="S10927" s="14"/>
      <c r="T10927" s="14"/>
      <c r="V10927" s="16"/>
      <c r="W10927" s="17"/>
    </row>
    <row r="10928">
      <c r="A10928" s="19"/>
      <c r="L10928" s="19"/>
      <c r="P10928" s="20"/>
      <c r="Q10928" s="20"/>
      <c r="R10928" s="13"/>
      <c r="S10928" s="14"/>
      <c r="T10928" s="14"/>
      <c r="V10928" s="16"/>
      <c r="W10928" s="17"/>
    </row>
    <row r="10929">
      <c r="A10929" s="19"/>
      <c r="L10929" s="19"/>
      <c r="P10929" s="20"/>
      <c r="Q10929" s="20"/>
      <c r="R10929" s="13"/>
      <c r="S10929" s="14"/>
      <c r="T10929" s="14"/>
      <c r="V10929" s="16"/>
      <c r="W10929" s="17"/>
    </row>
    <row r="10930">
      <c r="A10930" s="19"/>
      <c r="L10930" s="19"/>
      <c r="P10930" s="20"/>
      <c r="Q10930" s="20"/>
      <c r="R10930" s="13"/>
      <c r="S10930" s="14"/>
      <c r="T10930" s="14"/>
      <c r="V10930" s="16"/>
      <c r="W10930" s="17"/>
    </row>
    <row r="10931">
      <c r="A10931" s="19"/>
      <c r="L10931" s="19"/>
      <c r="P10931" s="20"/>
      <c r="Q10931" s="20"/>
      <c r="R10931" s="13"/>
      <c r="S10931" s="14"/>
      <c r="T10931" s="14"/>
      <c r="V10931" s="16"/>
      <c r="W10931" s="17"/>
    </row>
    <row r="10932">
      <c r="A10932" s="19"/>
      <c r="L10932" s="19"/>
      <c r="P10932" s="20"/>
      <c r="Q10932" s="20"/>
      <c r="R10932" s="13"/>
      <c r="S10932" s="14"/>
      <c r="T10932" s="14"/>
      <c r="V10932" s="16"/>
      <c r="W10932" s="17"/>
    </row>
    <row r="10933">
      <c r="A10933" s="19"/>
      <c r="L10933" s="19"/>
      <c r="P10933" s="20"/>
      <c r="Q10933" s="20"/>
      <c r="R10933" s="13"/>
      <c r="S10933" s="14"/>
      <c r="T10933" s="14"/>
      <c r="V10933" s="16"/>
      <c r="W10933" s="17"/>
    </row>
    <row r="10934">
      <c r="A10934" s="19"/>
      <c r="L10934" s="19"/>
      <c r="P10934" s="20"/>
      <c r="Q10934" s="20"/>
      <c r="R10934" s="13"/>
      <c r="S10934" s="14"/>
      <c r="T10934" s="14"/>
      <c r="V10934" s="16"/>
      <c r="W10934" s="17"/>
    </row>
    <row r="10935">
      <c r="A10935" s="19"/>
      <c r="L10935" s="19"/>
      <c r="P10935" s="20"/>
      <c r="Q10935" s="20"/>
      <c r="R10935" s="13"/>
      <c r="S10935" s="14"/>
      <c r="T10935" s="14"/>
      <c r="V10935" s="16"/>
      <c r="W10935" s="17"/>
    </row>
    <row r="10936">
      <c r="A10936" s="19"/>
      <c r="L10936" s="19"/>
      <c r="P10936" s="20"/>
      <c r="Q10936" s="20"/>
      <c r="R10936" s="13"/>
      <c r="S10936" s="14"/>
      <c r="T10936" s="14"/>
      <c r="V10936" s="16"/>
      <c r="W10936" s="17"/>
    </row>
    <row r="10937">
      <c r="A10937" s="19"/>
      <c r="L10937" s="19"/>
      <c r="P10937" s="20"/>
      <c r="Q10937" s="20"/>
      <c r="R10937" s="13"/>
      <c r="S10937" s="14"/>
      <c r="T10937" s="14"/>
      <c r="V10937" s="16"/>
      <c r="W10937" s="17"/>
    </row>
    <row r="10938">
      <c r="A10938" s="19"/>
      <c r="L10938" s="19"/>
      <c r="P10938" s="20"/>
      <c r="Q10938" s="20"/>
      <c r="R10938" s="13"/>
      <c r="S10938" s="14"/>
      <c r="T10938" s="14"/>
      <c r="V10938" s="16"/>
      <c r="W10938" s="17"/>
    </row>
    <row r="10939">
      <c r="A10939" s="19"/>
      <c r="L10939" s="19"/>
      <c r="P10939" s="20"/>
      <c r="Q10939" s="20"/>
      <c r="R10939" s="13"/>
      <c r="S10939" s="14"/>
      <c r="T10939" s="14"/>
      <c r="V10939" s="16"/>
      <c r="W10939" s="17"/>
    </row>
    <row r="10940">
      <c r="A10940" s="19"/>
      <c r="L10940" s="19"/>
      <c r="P10940" s="20"/>
      <c r="Q10940" s="20"/>
      <c r="R10940" s="13"/>
      <c r="S10940" s="14"/>
      <c r="T10940" s="14"/>
      <c r="V10940" s="16"/>
      <c r="W10940" s="17"/>
    </row>
    <row r="10941">
      <c r="A10941" s="19"/>
      <c r="L10941" s="19"/>
      <c r="P10941" s="20"/>
      <c r="Q10941" s="20"/>
      <c r="R10941" s="13"/>
      <c r="S10941" s="14"/>
      <c r="T10941" s="14"/>
      <c r="V10941" s="16"/>
      <c r="W10941" s="17"/>
    </row>
    <row r="10942">
      <c r="A10942" s="19"/>
      <c r="L10942" s="19"/>
      <c r="P10942" s="20"/>
      <c r="Q10942" s="20"/>
      <c r="R10942" s="13"/>
      <c r="S10942" s="14"/>
      <c r="T10942" s="14"/>
      <c r="V10942" s="16"/>
      <c r="W10942" s="17"/>
    </row>
    <row r="10943">
      <c r="A10943" s="19"/>
      <c r="L10943" s="19"/>
      <c r="P10943" s="20"/>
      <c r="Q10943" s="20"/>
      <c r="R10943" s="13"/>
      <c r="S10943" s="14"/>
      <c r="T10943" s="14"/>
      <c r="V10943" s="16"/>
      <c r="W10943" s="17"/>
    </row>
    <row r="10944">
      <c r="A10944" s="19"/>
      <c r="L10944" s="19"/>
      <c r="P10944" s="20"/>
      <c r="Q10944" s="20"/>
      <c r="R10944" s="13"/>
      <c r="S10944" s="14"/>
      <c r="T10944" s="14"/>
      <c r="V10944" s="16"/>
      <c r="W10944" s="17"/>
    </row>
    <row r="10945">
      <c r="A10945" s="19"/>
      <c r="L10945" s="19"/>
      <c r="P10945" s="20"/>
      <c r="Q10945" s="20"/>
      <c r="R10945" s="13"/>
      <c r="S10945" s="14"/>
      <c r="T10945" s="14"/>
      <c r="V10945" s="16"/>
      <c r="W10945" s="17"/>
    </row>
    <row r="10946">
      <c r="A10946" s="19"/>
      <c r="L10946" s="19"/>
      <c r="P10946" s="20"/>
      <c r="Q10946" s="20"/>
      <c r="R10946" s="13"/>
      <c r="S10946" s="14"/>
      <c r="T10946" s="14"/>
      <c r="V10946" s="16"/>
      <c r="W10946" s="17"/>
    </row>
    <row r="10947">
      <c r="A10947" s="19"/>
      <c r="L10947" s="19"/>
      <c r="P10947" s="20"/>
      <c r="Q10947" s="20"/>
      <c r="R10947" s="13"/>
      <c r="S10947" s="14"/>
      <c r="T10947" s="14"/>
      <c r="V10947" s="16"/>
      <c r="W10947" s="17"/>
    </row>
    <row r="10948">
      <c r="A10948" s="19"/>
      <c r="L10948" s="19"/>
      <c r="P10948" s="20"/>
      <c r="Q10948" s="20"/>
      <c r="R10948" s="13"/>
      <c r="S10948" s="14"/>
      <c r="T10948" s="14"/>
      <c r="V10948" s="16"/>
      <c r="W10948" s="17"/>
    </row>
    <row r="10949">
      <c r="A10949" s="19"/>
      <c r="L10949" s="19"/>
      <c r="P10949" s="20"/>
      <c r="Q10949" s="20"/>
      <c r="R10949" s="13"/>
      <c r="S10949" s="14"/>
      <c r="T10949" s="14"/>
      <c r="V10949" s="16"/>
      <c r="W10949" s="17"/>
    </row>
    <row r="10950">
      <c r="A10950" s="19"/>
      <c r="L10950" s="19"/>
      <c r="P10950" s="20"/>
      <c r="Q10950" s="20"/>
      <c r="R10950" s="13"/>
      <c r="S10950" s="14"/>
      <c r="T10950" s="14"/>
      <c r="V10950" s="16"/>
      <c r="W10950" s="17"/>
    </row>
    <row r="10951">
      <c r="A10951" s="19"/>
      <c r="L10951" s="19"/>
      <c r="P10951" s="20"/>
      <c r="Q10951" s="20"/>
      <c r="R10951" s="13"/>
      <c r="S10951" s="14"/>
      <c r="T10951" s="14"/>
      <c r="V10951" s="16"/>
      <c r="W10951" s="17"/>
    </row>
    <row r="10952">
      <c r="A10952" s="19"/>
      <c r="L10952" s="19"/>
      <c r="P10952" s="20"/>
      <c r="Q10952" s="20"/>
      <c r="R10952" s="13"/>
      <c r="S10952" s="14"/>
      <c r="T10952" s="14"/>
      <c r="V10952" s="16"/>
      <c r="W10952" s="17"/>
    </row>
    <row r="10953">
      <c r="A10953" s="19"/>
      <c r="L10953" s="19"/>
      <c r="P10953" s="20"/>
      <c r="Q10953" s="20"/>
      <c r="R10953" s="13"/>
      <c r="S10953" s="14"/>
      <c r="T10953" s="14"/>
      <c r="V10953" s="16"/>
      <c r="W10953" s="17"/>
    </row>
    <row r="10954">
      <c r="A10954" s="19"/>
      <c r="L10954" s="19"/>
      <c r="P10954" s="20"/>
      <c r="Q10954" s="20"/>
      <c r="R10954" s="13"/>
      <c r="S10954" s="14"/>
      <c r="T10954" s="14"/>
      <c r="V10954" s="16"/>
      <c r="W10954" s="17"/>
    </row>
    <row r="10955">
      <c r="A10955" s="19"/>
      <c r="L10955" s="19"/>
      <c r="P10955" s="20"/>
      <c r="Q10955" s="20"/>
      <c r="R10955" s="13"/>
      <c r="S10955" s="14"/>
      <c r="T10955" s="14"/>
      <c r="V10955" s="16"/>
      <c r="W10955" s="17"/>
    </row>
    <row r="10956">
      <c r="A10956" s="19"/>
      <c r="L10956" s="19"/>
      <c r="P10956" s="20"/>
      <c r="Q10956" s="20"/>
      <c r="R10956" s="13"/>
      <c r="S10956" s="14"/>
      <c r="T10956" s="14"/>
      <c r="V10956" s="16"/>
      <c r="W10956" s="17"/>
    </row>
    <row r="10957">
      <c r="A10957" s="19"/>
      <c r="L10957" s="19"/>
      <c r="P10957" s="20"/>
      <c r="Q10957" s="20"/>
      <c r="R10957" s="13"/>
      <c r="S10957" s="14"/>
      <c r="T10957" s="14"/>
      <c r="V10957" s="16"/>
      <c r="W10957" s="17"/>
    </row>
    <row r="10958">
      <c r="A10958" s="19"/>
      <c r="L10958" s="19"/>
      <c r="P10958" s="20"/>
      <c r="Q10958" s="20"/>
      <c r="R10958" s="13"/>
      <c r="S10958" s="14"/>
      <c r="T10958" s="14"/>
      <c r="V10958" s="16"/>
      <c r="W10958" s="17"/>
    </row>
    <row r="10959">
      <c r="A10959" s="19"/>
      <c r="L10959" s="19"/>
      <c r="P10959" s="20"/>
      <c r="Q10959" s="20"/>
      <c r="R10959" s="13"/>
      <c r="S10959" s="14"/>
      <c r="T10959" s="14"/>
      <c r="V10959" s="16"/>
      <c r="W10959" s="17"/>
    </row>
    <row r="10960">
      <c r="A10960" s="19"/>
      <c r="L10960" s="19"/>
      <c r="P10960" s="20"/>
      <c r="Q10960" s="20"/>
      <c r="R10960" s="13"/>
      <c r="S10960" s="14"/>
      <c r="T10960" s="14"/>
      <c r="V10960" s="16"/>
      <c r="W10960" s="17"/>
    </row>
    <row r="10961">
      <c r="A10961" s="19"/>
      <c r="L10961" s="19"/>
      <c r="P10961" s="20"/>
      <c r="Q10961" s="20"/>
      <c r="R10961" s="13"/>
      <c r="S10961" s="14"/>
      <c r="T10961" s="14"/>
      <c r="V10961" s="16"/>
      <c r="W10961" s="17"/>
    </row>
    <row r="10962">
      <c r="A10962" s="19"/>
      <c r="L10962" s="19"/>
      <c r="P10962" s="20"/>
      <c r="Q10962" s="20"/>
      <c r="R10962" s="13"/>
      <c r="S10962" s="14"/>
      <c r="T10962" s="14"/>
      <c r="V10962" s="16"/>
      <c r="W10962" s="17"/>
    </row>
    <row r="10963">
      <c r="A10963" s="19"/>
      <c r="L10963" s="19"/>
      <c r="P10963" s="20"/>
      <c r="Q10963" s="20"/>
      <c r="R10963" s="13"/>
      <c r="S10963" s="14"/>
      <c r="T10963" s="14"/>
      <c r="V10963" s="16"/>
      <c r="W10963" s="17"/>
    </row>
    <row r="10964">
      <c r="A10964" s="19"/>
      <c r="L10964" s="19"/>
      <c r="P10964" s="20"/>
      <c r="Q10964" s="20"/>
      <c r="R10964" s="13"/>
      <c r="S10964" s="14"/>
      <c r="T10964" s="14"/>
      <c r="V10964" s="16"/>
      <c r="W10964" s="17"/>
    </row>
    <row r="10965">
      <c r="A10965" s="19"/>
      <c r="L10965" s="19"/>
      <c r="P10965" s="20"/>
      <c r="Q10965" s="20"/>
      <c r="R10965" s="13"/>
      <c r="S10965" s="14"/>
      <c r="T10965" s="14"/>
      <c r="V10965" s="16"/>
      <c r="W10965" s="17"/>
    </row>
    <row r="10966">
      <c r="A10966" s="19"/>
      <c r="L10966" s="19"/>
      <c r="P10966" s="20"/>
      <c r="Q10966" s="20"/>
      <c r="R10966" s="13"/>
      <c r="S10966" s="14"/>
      <c r="T10966" s="14"/>
      <c r="V10966" s="16"/>
      <c r="W10966" s="17"/>
    </row>
    <row r="10967">
      <c r="A10967" s="19"/>
      <c r="L10967" s="19"/>
      <c r="P10967" s="20"/>
      <c r="Q10967" s="20"/>
      <c r="R10967" s="13"/>
      <c r="S10967" s="14"/>
      <c r="T10967" s="14"/>
      <c r="V10967" s="16"/>
      <c r="W10967" s="17"/>
    </row>
    <row r="10968">
      <c r="A10968" s="19"/>
      <c r="L10968" s="19"/>
      <c r="P10968" s="20"/>
      <c r="Q10968" s="20"/>
      <c r="R10968" s="13"/>
      <c r="S10968" s="14"/>
      <c r="T10968" s="14"/>
      <c r="V10968" s="16"/>
      <c r="W10968" s="17"/>
    </row>
    <row r="10969">
      <c r="A10969" s="19"/>
      <c r="L10969" s="19"/>
      <c r="P10969" s="20"/>
      <c r="Q10969" s="20"/>
      <c r="R10969" s="13"/>
      <c r="S10969" s="14"/>
      <c r="T10969" s="14"/>
      <c r="V10969" s="16"/>
      <c r="W10969" s="17"/>
    </row>
    <row r="10970">
      <c r="A10970" s="19"/>
      <c r="L10970" s="19"/>
      <c r="P10970" s="20"/>
      <c r="Q10970" s="20"/>
      <c r="R10970" s="13"/>
      <c r="S10970" s="14"/>
      <c r="T10970" s="14"/>
      <c r="V10970" s="16"/>
      <c r="W10970" s="17"/>
    </row>
    <row r="10971">
      <c r="A10971" s="19"/>
      <c r="L10971" s="19"/>
      <c r="P10971" s="20"/>
      <c r="Q10971" s="20"/>
      <c r="R10971" s="13"/>
      <c r="S10971" s="14"/>
      <c r="T10971" s="14"/>
      <c r="V10971" s="16"/>
      <c r="W10971" s="17"/>
    </row>
    <row r="10972">
      <c r="A10972" s="19"/>
      <c r="L10972" s="19"/>
      <c r="P10972" s="20"/>
      <c r="Q10972" s="20"/>
      <c r="R10972" s="13"/>
      <c r="S10972" s="14"/>
      <c r="T10972" s="14"/>
      <c r="V10972" s="16"/>
      <c r="W10972" s="17"/>
    </row>
    <row r="10973">
      <c r="A10973" s="19"/>
      <c r="L10973" s="19"/>
      <c r="P10973" s="20"/>
      <c r="Q10973" s="20"/>
      <c r="R10973" s="13"/>
      <c r="S10973" s="14"/>
      <c r="T10973" s="14"/>
      <c r="V10973" s="16"/>
      <c r="W10973" s="17"/>
    </row>
    <row r="10974">
      <c r="A10974" s="19"/>
      <c r="L10974" s="19"/>
      <c r="P10974" s="20"/>
      <c r="Q10974" s="20"/>
      <c r="R10974" s="13"/>
      <c r="S10974" s="14"/>
      <c r="T10974" s="14"/>
      <c r="V10974" s="16"/>
      <c r="W10974" s="17"/>
    </row>
    <row r="10975">
      <c r="A10975" s="19"/>
      <c r="L10975" s="19"/>
      <c r="P10975" s="20"/>
      <c r="Q10975" s="20"/>
      <c r="R10975" s="13"/>
      <c r="S10975" s="14"/>
      <c r="T10975" s="14"/>
      <c r="V10975" s="16"/>
      <c r="W10975" s="17"/>
    </row>
    <row r="10976">
      <c r="A10976" s="19"/>
      <c r="L10976" s="19"/>
      <c r="P10976" s="20"/>
      <c r="Q10976" s="20"/>
      <c r="R10976" s="13"/>
      <c r="S10976" s="14"/>
      <c r="T10976" s="14"/>
      <c r="V10976" s="16"/>
      <c r="W10976" s="17"/>
    </row>
    <row r="10977">
      <c r="A10977" s="19"/>
      <c r="L10977" s="19"/>
      <c r="P10977" s="20"/>
      <c r="Q10977" s="20"/>
      <c r="R10977" s="13"/>
      <c r="S10977" s="14"/>
      <c r="T10977" s="14"/>
      <c r="V10977" s="16"/>
      <c r="W10977" s="17"/>
    </row>
    <row r="10978">
      <c r="A10978" s="19"/>
      <c r="L10978" s="19"/>
      <c r="P10978" s="20"/>
      <c r="Q10978" s="20"/>
      <c r="R10978" s="13"/>
      <c r="S10978" s="14"/>
      <c r="T10978" s="14"/>
      <c r="V10978" s="16"/>
      <c r="W10978" s="17"/>
    </row>
    <row r="10979">
      <c r="A10979" s="19"/>
      <c r="L10979" s="19"/>
      <c r="P10979" s="20"/>
      <c r="Q10979" s="20"/>
      <c r="R10979" s="13"/>
      <c r="S10979" s="14"/>
      <c r="T10979" s="14"/>
      <c r="V10979" s="16"/>
      <c r="W10979" s="17"/>
    </row>
    <row r="10980">
      <c r="A10980" s="19"/>
      <c r="L10980" s="19"/>
      <c r="P10980" s="20"/>
      <c r="Q10980" s="20"/>
      <c r="R10980" s="13"/>
      <c r="S10980" s="14"/>
      <c r="T10980" s="14"/>
      <c r="V10980" s="16"/>
      <c r="W10980" s="17"/>
    </row>
    <row r="10981">
      <c r="A10981" s="19"/>
      <c r="L10981" s="19"/>
      <c r="P10981" s="20"/>
      <c r="Q10981" s="20"/>
      <c r="R10981" s="13"/>
      <c r="S10981" s="14"/>
      <c r="T10981" s="14"/>
      <c r="V10981" s="16"/>
      <c r="W10981" s="17"/>
    </row>
    <row r="10982">
      <c r="A10982" s="19"/>
      <c r="L10982" s="19"/>
      <c r="P10982" s="20"/>
      <c r="Q10982" s="20"/>
      <c r="R10982" s="13"/>
      <c r="S10982" s="14"/>
      <c r="T10982" s="14"/>
      <c r="V10982" s="16"/>
      <c r="W10982" s="17"/>
    </row>
    <row r="10983">
      <c r="A10983" s="19"/>
      <c r="L10983" s="19"/>
      <c r="P10983" s="20"/>
      <c r="Q10983" s="20"/>
      <c r="R10983" s="13"/>
      <c r="S10983" s="14"/>
      <c r="T10983" s="14"/>
      <c r="V10983" s="16"/>
      <c r="W10983" s="17"/>
    </row>
    <row r="10984">
      <c r="A10984" s="19"/>
      <c r="L10984" s="19"/>
      <c r="P10984" s="20"/>
      <c r="Q10984" s="20"/>
      <c r="R10984" s="13"/>
      <c r="S10984" s="14"/>
      <c r="T10984" s="14"/>
      <c r="V10984" s="16"/>
      <c r="W10984" s="17"/>
    </row>
    <row r="10985">
      <c r="A10985" s="19"/>
      <c r="L10985" s="19"/>
      <c r="P10985" s="20"/>
      <c r="Q10985" s="20"/>
      <c r="R10985" s="13"/>
      <c r="S10985" s="14"/>
      <c r="T10985" s="14"/>
      <c r="V10985" s="16"/>
      <c r="W10985" s="17"/>
    </row>
    <row r="10986">
      <c r="A10986" s="19"/>
      <c r="L10986" s="19"/>
      <c r="P10986" s="20"/>
      <c r="Q10986" s="20"/>
      <c r="R10986" s="13"/>
      <c r="S10986" s="14"/>
      <c r="T10986" s="14"/>
      <c r="V10986" s="16"/>
      <c r="W10986" s="17"/>
    </row>
    <row r="10987">
      <c r="A10987" s="19"/>
      <c r="L10987" s="19"/>
      <c r="P10987" s="20"/>
      <c r="Q10987" s="20"/>
      <c r="R10987" s="13"/>
      <c r="S10987" s="14"/>
      <c r="T10987" s="14"/>
      <c r="V10987" s="16"/>
      <c r="W10987" s="17"/>
    </row>
    <row r="10988">
      <c r="A10988" s="19"/>
      <c r="L10988" s="19"/>
      <c r="P10988" s="20"/>
      <c r="Q10988" s="20"/>
      <c r="R10988" s="13"/>
      <c r="S10988" s="14"/>
      <c r="T10988" s="14"/>
      <c r="V10988" s="16"/>
      <c r="W10988" s="17"/>
    </row>
    <row r="10989">
      <c r="A10989" s="19"/>
      <c r="L10989" s="19"/>
      <c r="P10989" s="20"/>
      <c r="Q10989" s="20"/>
      <c r="R10989" s="13"/>
      <c r="S10989" s="14"/>
      <c r="T10989" s="14"/>
      <c r="V10989" s="16"/>
      <c r="W10989" s="17"/>
    </row>
    <row r="10990">
      <c r="A10990" s="19"/>
      <c r="L10990" s="19"/>
      <c r="P10990" s="20"/>
      <c r="Q10990" s="20"/>
      <c r="R10990" s="13"/>
      <c r="S10990" s="14"/>
      <c r="T10990" s="14"/>
      <c r="V10990" s="16"/>
      <c r="W10990" s="17"/>
    </row>
    <row r="10991">
      <c r="A10991" s="19"/>
      <c r="L10991" s="19"/>
      <c r="P10991" s="20"/>
      <c r="Q10991" s="20"/>
      <c r="R10991" s="13"/>
      <c r="S10991" s="14"/>
      <c r="T10991" s="14"/>
      <c r="V10991" s="16"/>
      <c r="W10991" s="17"/>
    </row>
    <row r="10992">
      <c r="A10992" s="19"/>
      <c r="L10992" s="19"/>
      <c r="P10992" s="20"/>
      <c r="Q10992" s="20"/>
      <c r="R10992" s="13"/>
      <c r="S10992" s="14"/>
      <c r="T10992" s="14"/>
      <c r="V10992" s="16"/>
      <c r="W10992" s="17"/>
    </row>
    <row r="10993">
      <c r="A10993" s="19"/>
      <c r="L10993" s="19"/>
      <c r="P10993" s="20"/>
      <c r="Q10993" s="20"/>
      <c r="R10993" s="13"/>
      <c r="S10993" s="14"/>
      <c r="T10993" s="14"/>
      <c r="V10993" s="16"/>
      <c r="W10993" s="17"/>
    </row>
    <row r="10994">
      <c r="A10994" s="19"/>
      <c r="L10994" s="19"/>
      <c r="P10994" s="20"/>
      <c r="Q10994" s="20"/>
      <c r="R10994" s="13"/>
      <c r="S10994" s="14"/>
      <c r="T10994" s="14"/>
      <c r="V10994" s="16"/>
      <c r="W10994" s="17"/>
    </row>
    <row r="10995">
      <c r="A10995" s="19"/>
      <c r="L10995" s="19"/>
      <c r="P10995" s="20"/>
      <c r="Q10995" s="20"/>
      <c r="R10995" s="13"/>
      <c r="S10995" s="14"/>
      <c r="T10995" s="14"/>
      <c r="V10995" s="16"/>
      <c r="W10995" s="17"/>
    </row>
    <row r="10996">
      <c r="A10996" s="19"/>
      <c r="L10996" s="19"/>
      <c r="P10996" s="20"/>
      <c r="Q10996" s="20"/>
      <c r="R10996" s="13"/>
      <c r="S10996" s="14"/>
      <c r="T10996" s="14"/>
      <c r="V10996" s="16"/>
      <c r="W10996" s="17"/>
    </row>
    <row r="10997">
      <c r="A10997" s="19"/>
      <c r="L10997" s="19"/>
      <c r="P10997" s="20"/>
      <c r="Q10997" s="20"/>
      <c r="R10997" s="13"/>
      <c r="S10997" s="14"/>
      <c r="T10997" s="14"/>
      <c r="V10997" s="16"/>
      <c r="W10997" s="17"/>
    </row>
    <row r="10998">
      <c r="A10998" s="19"/>
      <c r="L10998" s="19"/>
      <c r="P10998" s="20"/>
      <c r="Q10998" s="20"/>
      <c r="R10998" s="13"/>
      <c r="S10998" s="14"/>
      <c r="T10998" s="14"/>
      <c r="V10998" s="16"/>
      <c r="W10998" s="17"/>
    </row>
    <row r="10999">
      <c r="A10999" s="19"/>
      <c r="L10999" s="19"/>
      <c r="P10999" s="20"/>
      <c r="Q10999" s="20"/>
      <c r="R10999" s="13"/>
      <c r="S10999" s="14"/>
      <c r="T10999" s="14"/>
      <c r="V10999" s="16"/>
      <c r="W10999" s="17"/>
    </row>
    <row r="11000">
      <c r="A11000" s="19"/>
      <c r="L11000" s="19"/>
      <c r="P11000" s="20"/>
      <c r="Q11000" s="20"/>
      <c r="R11000" s="13"/>
      <c r="S11000" s="14"/>
      <c r="T11000" s="14"/>
      <c r="V11000" s="16"/>
      <c r="W11000" s="17"/>
    </row>
    <row r="11001">
      <c r="A11001" s="19"/>
      <c r="L11001" s="19"/>
      <c r="P11001" s="20"/>
      <c r="Q11001" s="20"/>
      <c r="R11001" s="13"/>
      <c r="S11001" s="14"/>
      <c r="T11001" s="14"/>
      <c r="V11001" s="16"/>
      <c r="W11001" s="17"/>
    </row>
    <row r="11002">
      <c r="A11002" s="19"/>
      <c r="L11002" s="19"/>
      <c r="P11002" s="20"/>
      <c r="Q11002" s="20"/>
      <c r="R11002" s="13"/>
      <c r="S11002" s="14"/>
      <c r="T11002" s="14"/>
      <c r="V11002" s="16"/>
      <c r="W11002" s="17"/>
    </row>
    <row r="11003">
      <c r="A11003" s="19"/>
      <c r="L11003" s="19"/>
      <c r="P11003" s="20"/>
      <c r="Q11003" s="20"/>
      <c r="R11003" s="13"/>
      <c r="S11003" s="14"/>
      <c r="T11003" s="14"/>
      <c r="V11003" s="16"/>
      <c r="W11003" s="17"/>
    </row>
    <row r="11004">
      <c r="A11004" s="19"/>
      <c r="L11004" s="19"/>
      <c r="P11004" s="20"/>
      <c r="Q11004" s="20"/>
      <c r="R11004" s="13"/>
      <c r="S11004" s="14"/>
      <c r="T11004" s="14"/>
      <c r="V11004" s="16"/>
      <c r="W11004" s="17"/>
    </row>
    <row r="11005">
      <c r="A11005" s="19"/>
      <c r="L11005" s="19"/>
      <c r="P11005" s="20"/>
      <c r="Q11005" s="20"/>
      <c r="R11005" s="13"/>
      <c r="S11005" s="14"/>
      <c r="T11005" s="14"/>
      <c r="V11005" s="16"/>
      <c r="W11005" s="17"/>
    </row>
    <row r="11006">
      <c r="A11006" s="19"/>
      <c r="L11006" s="19"/>
      <c r="P11006" s="20"/>
      <c r="Q11006" s="20"/>
      <c r="R11006" s="13"/>
      <c r="S11006" s="14"/>
      <c r="T11006" s="14"/>
      <c r="V11006" s="16"/>
      <c r="W11006" s="17"/>
    </row>
    <row r="11007">
      <c r="A11007" s="19"/>
      <c r="L11007" s="19"/>
      <c r="P11007" s="20"/>
      <c r="Q11007" s="20"/>
      <c r="R11007" s="13"/>
      <c r="S11007" s="14"/>
      <c r="T11007" s="14"/>
      <c r="V11007" s="16"/>
      <c r="W11007" s="17"/>
    </row>
    <row r="11008">
      <c r="A11008" s="19"/>
      <c r="L11008" s="19"/>
      <c r="P11008" s="20"/>
      <c r="Q11008" s="20"/>
      <c r="R11008" s="13"/>
      <c r="S11008" s="14"/>
      <c r="T11008" s="14"/>
      <c r="V11008" s="16"/>
      <c r="W11008" s="17"/>
    </row>
    <row r="11009">
      <c r="A11009" s="19"/>
      <c r="L11009" s="19"/>
      <c r="P11009" s="20"/>
      <c r="Q11009" s="20"/>
      <c r="R11009" s="13"/>
      <c r="S11009" s="14"/>
      <c r="T11009" s="14"/>
      <c r="V11009" s="16"/>
      <c r="W11009" s="17"/>
    </row>
    <row r="11010">
      <c r="A11010" s="19"/>
      <c r="L11010" s="19"/>
      <c r="P11010" s="20"/>
      <c r="Q11010" s="20"/>
      <c r="R11010" s="13"/>
      <c r="S11010" s="14"/>
      <c r="T11010" s="14"/>
      <c r="V11010" s="16"/>
      <c r="W11010" s="17"/>
    </row>
    <row r="11011">
      <c r="A11011" s="19"/>
      <c r="L11011" s="19"/>
      <c r="P11011" s="20"/>
      <c r="Q11011" s="20"/>
      <c r="R11011" s="13"/>
      <c r="S11011" s="14"/>
      <c r="T11011" s="14"/>
      <c r="V11011" s="16"/>
      <c r="W11011" s="17"/>
    </row>
    <row r="11012">
      <c r="A11012" s="19"/>
      <c r="L11012" s="19"/>
      <c r="P11012" s="20"/>
      <c r="Q11012" s="20"/>
      <c r="R11012" s="13"/>
      <c r="S11012" s="14"/>
      <c r="T11012" s="14"/>
      <c r="V11012" s="16"/>
      <c r="W11012" s="17"/>
    </row>
    <row r="11013">
      <c r="A11013" s="19"/>
      <c r="L11013" s="19"/>
      <c r="P11013" s="20"/>
      <c r="Q11013" s="20"/>
      <c r="R11013" s="13"/>
      <c r="S11013" s="14"/>
      <c r="T11013" s="14"/>
      <c r="V11013" s="16"/>
      <c r="W11013" s="17"/>
    </row>
    <row r="11014">
      <c r="A11014" s="19"/>
      <c r="L11014" s="19"/>
      <c r="P11014" s="20"/>
      <c r="Q11014" s="20"/>
      <c r="R11014" s="13"/>
      <c r="S11014" s="14"/>
      <c r="T11014" s="14"/>
      <c r="V11014" s="16"/>
      <c r="W11014" s="17"/>
    </row>
    <row r="11015">
      <c r="A11015" s="19"/>
      <c r="L11015" s="19"/>
      <c r="P11015" s="20"/>
      <c r="Q11015" s="20"/>
      <c r="R11015" s="13"/>
      <c r="S11015" s="14"/>
      <c r="T11015" s="14"/>
      <c r="V11015" s="16"/>
      <c r="W11015" s="17"/>
    </row>
    <row r="11016">
      <c r="A11016" s="19"/>
      <c r="L11016" s="19"/>
      <c r="P11016" s="20"/>
      <c r="Q11016" s="20"/>
      <c r="R11016" s="13"/>
      <c r="S11016" s="14"/>
      <c r="T11016" s="14"/>
      <c r="V11016" s="16"/>
      <c r="W11016" s="17"/>
    </row>
    <row r="11017">
      <c r="A11017" s="19"/>
      <c r="L11017" s="19"/>
      <c r="P11017" s="20"/>
      <c r="Q11017" s="20"/>
      <c r="R11017" s="13"/>
      <c r="S11017" s="14"/>
      <c r="T11017" s="14"/>
      <c r="V11017" s="16"/>
      <c r="W11017" s="17"/>
    </row>
    <row r="11018">
      <c r="A11018" s="19"/>
      <c r="L11018" s="19"/>
      <c r="P11018" s="20"/>
      <c r="Q11018" s="20"/>
      <c r="R11018" s="13"/>
      <c r="S11018" s="14"/>
      <c r="T11018" s="14"/>
      <c r="V11018" s="16"/>
      <c r="W11018" s="17"/>
    </row>
    <row r="11019">
      <c r="A11019" s="19"/>
      <c r="L11019" s="19"/>
      <c r="P11019" s="20"/>
      <c r="Q11019" s="20"/>
      <c r="R11019" s="13"/>
      <c r="S11019" s="14"/>
      <c r="T11019" s="14"/>
      <c r="V11019" s="16"/>
      <c r="W11019" s="17"/>
    </row>
    <row r="11020">
      <c r="A11020" s="19"/>
      <c r="L11020" s="19"/>
      <c r="P11020" s="20"/>
      <c r="Q11020" s="20"/>
      <c r="R11020" s="13"/>
      <c r="S11020" s="14"/>
      <c r="T11020" s="14"/>
      <c r="V11020" s="16"/>
      <c r="W11020" s="17"/>
    </row>
    <row r="11021">
      <c r="A11021" s="19"/>
      <c r="L11021" s="19"/>
      <c r="P11021" s="20"/>
      <c r="Q11021" s="20"/>
      <c r="R11021" s="13"/>
      <c r="S11021" s="14"/>
      <c r="T11021" s="14"/>
      <c r="V11021" s="16"/>
      <c r="W11021" s="17"/>
    </row>
    <row r="11022">
      <c r="A11022" s="19"/>
      <c r="L11022" s="19"/>
      <c r="P11022" s="20"/>
      <c r="Q11022" s="20"/>
      <c r="R11022" s="13"/>
      <c r="S11022" s="14"/>
      <c r="T11022" s="14"/>
      <c r="V11022" s="16"/>
      <c r="W11022" s="17"/>
    </row>
    <row r="11023">
      <c r="A11023" s="19"/>
      <c r="L11023" s="19"/>
      <c r="P11023" s="20"/>
      <c r="Q11023" s="20"/>
      <c r="R11023" s="13"/>
      <c r="S11023" s="14"/>
      <c r="T11023" s="14"/>
      <c r="V11023" s="16"/>
      <c r="W11023" s="17"/>
    </row>
    <row r="11024">
      <c r="A11024" s="19"/>
      <c r="L11024" s="19"/>
      <c r="P11024" s="20"/>
      <c r="Q11024" s="20"/>
      <c r="R11024" s="13"/>
      <c r="S11024" s="14"/>
      <c r="T11024" s="14"/>
      <c r="V11024" s="16"/>
      <c r="W11024" s="17"/>
    </row>
    <row r="11025">
      <c r="A11025" s="19"/>
      <c r="L11025" s="19"/>
      <c r="P11025" s="20"/>
      <c r="Q11025" s="20"/>
      <c r="R11025" s="13"/>
      <c r="S11025" s="14"/>
      <c r="T11025" s="14"/>
      <c r="V11025" s="16"/>
      <c r="W11025" s="17"/>
    </row>
    <row r="11026">
      <c r="A11026" s="19"/>
      <c r="L11026" s="19"/>
      <c r="P11026" s="20"/>
      <c r="Q11026" s="20"/>
      <c r="R11026" s="13"/>
      <c r="S11026" s="14"/>
      <c r="T11026" s="14"/>
      <c r="V11026" s="16"/>
      <c r="W11026" s="17"/>
    </row>
    <row r="11027">
      <c r="A11027" s="19"/>
      <c r="L11027" s="19"/>
      <c r="P11027" s="20"/>
      <c r="Q11027" s="20"/>
      <c r="R11027" s="13"/>
      <c r="S11027" s="14"/>
      <c r="T11027" s="14"/>
      <c r="V11027" s="16"/>
      <c r="W11027" s="17"/>
    </row>
    <row r="11028">
      <c r="A11028" s="19"/>
      <c r="L11028" s="19"/>
      <c r="P11028" s="20"/>
      <c r="Q11028" s="20"/>
      <c r="R11028" s="13"/>
      <c r="S11028" s="14"/>
      <c r="T11028" s="14"/>
      <c r="V11028" s="16"/>
      <c r="W11028" s="17"/>
    </row>
    <row r="11029">
      <c r="A11029" s="19"/>
      <c r="L11029" s="19"/>
      <c r="P11029" s="20"/>
      <c r="Q11029" s="20"/>
      <c r="R11029" s="13"/>
      <c r="S11029" s="14"/>
      <c r="T11029" s="14"/>
      <c r="V11029" s="16"/>
      <c r="W11029" s="17"/>
    </row>
    <row r="11030">
      <c r="A11030" s="19"/>
      <c r="L11030" s="19"/>
      <c r="P11030" s="20"/>
      <c r="Q11030" s="20"/>
      <c r="R11030" s="13"/>
      <c r="S11030" s="14"/>
      <c r="T11030" s="14"/>
      <c r="V11030" s="16"/>
      <c r="W11030" s="17"/>
    </row>
    <row r="11031">
      <c r="A11031" s="19"/>
      <c r="L11031" s="19"/>
      <c r="P11031" s="20"/>
      <c r="Q11031" s="20"/>
      <c r="R11031" s="13"/>
      <c r="S11031" s="14"/>
      <c r="T11031" s="14"/>
      <c r="V11031" s="16"/>
      <c r="W11031" s="17"/>
    </row>
    <row r="11032">
      <c r="A11032" s="19"/>
      <c r="L11032" s="19"/>
      <c r="P11032" s="20"/>
      <c r="Q11032" s="20"/>
      <c r="R11032" s="13"/>
      <c r="S11032" s="14"/>
      <c r="T11032" s="14"/>
      <c r="V11032" s="16"/>
      <c r="W11032" s="17"/>
    </row>
    <row r="11033">
      <c r="A11033" s="19"/>
      <c r="L11033" s="19"/>
      <c r="P11033" s="20"/>
      <c r="Q11033" s="20"/>
      <c r="R11033" s="13"/>
      <c r="S11033" s="14"/>
      <c r="T11033" s="14"/>
      <c r="V11033" s="16"/>
      <c r="W11033" s="17"/>
    </row>
    <row r="11034">
      <c r="A11034" s="19"/>
      <c r="L11034" s="19"/>
      <c r="P11034" s="20"/>
      <c r="Q11034" s="20"/>
      <c r="R11034" s="13"/>
      <c r="S11034" s="14"/>
      <c r="T11034" s="14"/>
      <c r="V11034" s="16"/>
      <c r="W11034" s="17"/>
    </row>
    <row r="11035">
      <c r="A11035" s="19"/>
      <c r="L11035" s="19"/>
      <c r="P11035" s="20"/>
      <c r="Q11035" s="20"/>
      <c r="R11035" s="13"/>
      <c r="S11035" s="14"/>
      <c r="T11035" s="14"/>
      <c r="V11035" s="16"/>
      <c r="W11035" s="17"/>
    </row>
    <row r="11036">
      <c r="A11036" s="19"/>
      <c r="L11036" s="19"/>
      <c r="P11036" s="20"/>
      <c r="Q11036" s="20"/>
      <c r="R11036" s="13"/>
      <c r="S11036" s="14"/>
      <c r="T11036" s="14"/>
      <c r="V11036" s="16"/>
      <c r="W11036" s="17"/>
    </row>
    <row r="11037">
      <c r="A11037" s="19"/>
      <c r="L11037" s="19"/>
      <c r="P11037" s="20"/>
      <c r="Q11037" s="20"/>
      <c r="R11037" s="13"/>
      <c r="S11037" s="14"/>
      <c r="T11037" s="14"/>
      <c r="V11037" s="16"/>
      <c r="W11037" s="17"/>
    </row>
    <row r="11038">
      <c r="A11038" s="19"/>
      <c r="L11038" s="19"/>
      <c r="P11038" s="20"/>
      <c r="Q11038" s="20"/>
      <c r="R11038" s="13"/>
      <c r="S11038" s="14"/>
      <c r="T11038" s="14"/>
      <c r="V11038" s="16"/>
      <c r="W11038" s="17"/>
    </row>
    <row r="11039">
      <c r="A11039" s="19"/>
      <c r="L11039" s="19"/>
      <c r="P11039" s="20"/>
      <c r="Q11039" s="20"/>
      <c r="R11039" s="13"/>
      <c r="S11039" s="14"/>
      <c r="T11039" s="14"/>
      <c r="V11039" s="16"/>
      <c r="W11039" s="17"/>
    </row>
    <row r="11040">
      <c r="A11040" s="19"/>
      <c r="L11040" s="19"/>
      <c r="P11040" s="20"/>
      <c r="Q11040" s="20"/>
      <c r="R11040" s="13"/>
      <c r="S11040" s="14"/>
      <c r="T11040" s="14"/>
      <c r="V11040" s="16"/>
      <c r="W11040" s="17"/>
    </row>
    <row r="11041">
      <c r="A11041" s="19"/>
      <c r="L11041" s="19"/>
      <c r="P11041" s="20"/>
      <c r="Q11041" s="20"/>
      <c r="R11041" s="13"/>
      <c r="S11041" s="14"/>
      <c r="T11041" s="14"/>
      <c r="V11041" s="16"/>
      <c r="W11041" s="17"/>
    </row>
    <row r="11042">
      <c r="A11042" s="19"/>
      <c r="L11042" s="19"/>
      <c r="P11042" s="20"/>
      <c r="Q11042" s="20"/>
      <c r="R11042" s="13"/>
      <c r="S11042" s="14"/>
      <c r="T11042" s="14"/>
      <c r="V11042" s="16"/>
      <c r="W11042" s="17"/>
    </row>
    <row r="11043">
      <c r="A11043" s="19"/>
      <c r="L11043" s="19"/>
      <c r="P11043" s="20"/>
      <c r="Q11043" s="20"/>
      <c r="R11043" s="13"/>
      <c r="S11043" s="14"/>
      <c r="T11043" s="14"/>
      <c r="V11043" s="16"/>
      <c r="W11043" s="17"/>
    </row>
    <row r="11044">
      <c r="A11044" s="19"/>
      <c r="L11044" s="19"/>
      <c r="P11044" s="20"/>
      <c r="Q11044" s="20"/>
      <c r="R11044" s="13"/>
      <c r="S11044" s="14"/>
      <c r="T11044" s="14"/>
      <c r="V11044" s="16"/>
      <c r="W11044" s="17"/>
    </row>
    <row r="11045">
      <c r="A11045" s="19"/>
      <c r="L11045" s="19"/>
      <c r="P11045" s="20"/>
      <c r="Q11045" s="20"/>
      <c r="R11045" s="13"/>
      <c r="S11045" s="14"/>
      <c r="T11045" s="14"/>
      <c r="V11045" s="16"/>
      <c r="W11045" s="17"/>
    </row>
    <row r="11046">
      <c r="A11046" s="19"/>
      <c r="L11046" s="19"/>
      <c r="P11046" s="20"/>
      <c r="Q11046" s="20"/>
      <c r="R11046" s="13"/>
      <c r="S11046" s="14"/>
      <c r="T11046" s="14"/>
      <c r="V11046" s="16"/>
      <c r="W11046" s="17"/>
    </row>
    <row r="11047">
      <c r="A11047" s="19"/>
      <c r="L11047" s="19"/>
      <c r="P11047" s="20"/>
      <c r="Q11047" s="20"/>
      <c r="R11047" s="13"/>
      <c r="S11047" s="14"/>
      <c r="T11047" s="14"/>
      <c r="V11047" s="16"/>
      <c r="W11047" s="17"/>
    </row>
    <row r="11048">
      <c r="A11048" s="19"/>
      <c r="L11048" s="19"/>
      <c r="P11048" s="20"/>
      <c r="Q11048" s="20"/>
      <c r="R11048" s="13"/>
      <c r="S11048" s="14"/>
      <c r="T11048" s="14"/>
      <c r="V11048" s="16"/>
      <c r="W11048" s="17"/>
    </row>
    <row r="11049">
      <c r="A11049" s="19"/>
      <c r="L11049" s="19"/>
      <c r="P11049" s="20"/>
      <c r="Q11049" s="20"/>
      <c r="R11049" s="13"/>
      <c r="S11049" s="14"/>
      <c r="T11049" s="14"/>
      <c r="V11049" s="16"/>
      <c r="W11049" s="17"/>
    </row>
    <row r="11050">
      <c r="A11050" s="19"/>
      <c r="L11050" s="19"/>
      <c r="P11050" s="20"/>
      <c r="Q11050" s="20"/>
      <c r="R11050" s="13"/>
      <c r="S11050" s="14"/>
      <c r="T11050" s="14"/>
      <c r="V11050" s="16"/>
      <c r="W11050" s="17"/>
    </row>
    <row r="11051">
      <c r="A11051" s="19"/>
      <c r="L11051" s="19"/>
      <c r="P11051" s="20"/>
      <c r="Q11051" s="20"/>
      <c r="R11051" s="13"/>
      <c r="S11051" s="14"/>
      <c r="T11051" s="14"/>
      <c r="V11051" s="16"/>
      <c r="W11051" s="17"/>
    </row>
    <row r="11052">
      <c r="A11052" s="19"/>
      <c r="L11052" s="19"/>
      <c r="P11052" s="20"/>
      <c r="Q11052" s="20"/>
      <c r="R11052" s="13"/>
      <c r="S11052" s="14"/>
      <c r="T11052" s="14"/>
      <c r="V11052" s="16"/>
      <c r="W11052" s="17"/>
    </row>
    <row r="11053">
      <c r="A11053" s="19"/>
      <c r="L11053" s="19"/>
      <c r="P11053" s="20"/>
      <c r="Q11053" s="20"/>
      <c r="R11053" s="13"/>
      <c r="S11053" s="14"/>
      <c r="T11053" s="14"/>
      <c r="V11053" s="16"/>
      <c r="W11053" s="17"/>
    </row>
    <row r="11054">
      <c r="A11054" s="19"/>
      <c r="L11054" s="19"/>
      <c r="P11054" s="20"/>
      <c r="Q11054" s="20"/>
      <c r="R11054" s="13"/>
      <c r="S11054" s="14"/>
      <c r="T11054" s="14"/>
      <c r="V11054" s="16"/>
      <c r="W11054" s="17"/>
    </row>
    <row r="11055">
      <c r="A11055" s="19"/>
      <c r="L11055" s="19"/>
      <c r="P11055" s="20"/>
      <c r="Q11055" s="20"/>
      <c r="R11055" s="13"/>
      <c r="S11055" s="14"/>
      <c r="T11055" s="14"/>
      <c r="V11055" s="16"/>
      <c r="W11055" s="17"/>
    </row>
    <row r="11056">
      <c r="A11056" s="19"/>
      <c r="L11056" s="19"/>
      <c r="P11056" s="20"/>
      <c r="Q11056" s="20"/>
      <c r="R11056" s="13"/>
      <c r="S11056" s="14"/>
      <c r="T11056" s="14"/>
      <c r="V11056" s="16"/>
      <c r="W11056" s="17"/>
    </row>
    <row r="11057">
      <c r="A11057" s="19"/>
      <c r="L11057" s="19"/>
      <c r="P11057" s="20"/>
      <c r="Q11057" s="20"/>
      <c r="R11057" s="13"/>
      <c r="S11057" s="14"/>
      <c r="T11057" s="14"/>
      <c r="V11057" s="16"/>
      <c r="W11057" s="17"/>
    </row>
    <row r="11058">
      <c r="A11058" s="19"/>
      <c r="L11058" s="19"/>
      <c r="P11058" s="20"/>
      <c r="Q11058" s="20"/>
      <c r="R11058" s="13"/>
      <c r="S11058" s="14"/>
      <c r="T11058" s="14"/>
      <c r="V11058" s="16"/>
      <c r="W11058" s="17"/>
    </row>
    <row r="11059">
      <c r="A11059" s="19"/>
      <c r="L11059" s="19"/>
      <c r="P11059" s="20"/>
      <c r="Q11059" s="20"/>
      <c r="R11059" s="13"/>
      <c r="S11059" s="14"/>
      <c r="T11059" s="14"/>
      <c r="V11059" s="16"/>
      <c r="W11059" s="17"/>
    </row>
    <row r="11060">
      <c r="A11060" s="19"/>
      <c r="L11060" s="19"/>
      <c r="P11060" s="20"/>
      <c r="Q11060" s="20"/>
      <c r="R11060" s="13"/>
      <c r="S11060" s="14"/>
      <c r="T11060" s="14"/>
      <c r="V11060" s="16"/>
      <c r="W11060" s="17"/>
    </row>
    <row r="11061">
      <c r="A11061" s="19"/>
      <c r="L11061" s="19"/>
      <c r="P11061" s="20"/>
      <c r="Q11061" s="20"/>
      <c r="R11061" s="13"/>
      <c r="S11061" s="14"/>
      <c r="T11061" s="14"/>
      <c r="V11061" s="16"/>
      <c r="W11061" s="17"/>
    </row>
    <row r="11062">
      <c r="A11062" s="19"/>
      <c r="L11062" s="19"/>
      <c r="P11062" s="20"/>
      <c r="Q11062" s="20"/>
      <c r="R11062" s="13"/>
      <c r="S11062" s="14"/>
      <c r="T11062" s="14"/>
      <c r="V11062" s="16"/>
      <c r="W11062" s="17"/>
    </row>
    <row r="11063">
      <c r="A11063" s="19"/>
      <c r="L11063" s="19"/>
      <c r="P11063" s="20"/>
      <c r="Q11063" s="20"/>
      <c r="R11063" s="13"/>
      <c r="S11063" s="14"/>
      <c r="T11063" s="14"/>
      <c r="V11063" s="16"/>
      <c r="W11063" s="17"/>
    </row>
    <row r="11064">
      <c r="A11064" s="19"/>
      <c r="L11064" s="19"/>
      <c r="P11064" s="20"/>
      <c r="Q11064" s="20"/>
      <c r="R11064" s="13"/>
      <c r="S11064" s="14"/>
      <c r="T11064" s="14"/>
      <c r="V11064" s="16"/>
      <c r="W11064" s="17"/>
    </row>
    <row r="11065">
      <c r="A11065" s="19"/>
      <c r="L11065" s="19"/>
      <c r="P11065" s="20"/>
      <c r="Q11065" s="20"/>
      <c r="R11065" s="13"/>
      <c r="S11065" s="14"/>
      <c r="T11065" s="14"/>
      <c r="V11065" s="16"/>
      <c r="W11065" s="17"/>
    </row>
    <row r="11066">
      <c r="A11066" s="19"/>
      <c r="L11066" s="19"/>
      <c r="P11066" s="20"/>
      <c r="Q11066" s="20"/>
      <c r="R11066" s="13"/>
      <c r="S11066" s="14"/>
      <c r="T11066" s="14"/>
      <c r="V11066" s="16"/>
      <c r="W11066" s="17"/>
    </row>
    <row r="11067">
      <c r="A11067" s="19"/>
      <c r="L11067" s="19"/>
      <c r="P11067" s="20"/>
      <c r="Q11067" s="20"/>
      <c r="R11067" s="13"/>
      <c r="S11067" s="14"/>
      <c r="T11067" s="14"/>
      <c r="V11067" s="16"/>
      <c r="W11067" s="17"/>
    </row>
    <row r="11068">
      <c r="A11068" s="19"/>
      <c r="L11068" s="19"/>
      <c r="P11068" s="20"/>
      <c r="Q11068" s="20"/>
      <c r="R11068" s="13"/>
      <c r="S11068" s="14"/>
      <c r="T11068" s="14"/>
      <c r="V11068" s="16"/>
      <c r="W11068" s="17"/>
    </row>
    <row r="11069">
      <c r="A11069" s="19"/>
      <c r="L11069" s="19"/>
      <c r="P11069" s="20"/>
      <c r="Q11069" s="20"/>
      <c r="R11069" s="13"/>
      <c r="S11069" s="14"/>
      <c r="T11069" s="14"/>
      <c r="V11069" s="16"/>
      <c r="W11069" s="17"/>
    </row>
    <row r="11070">
      <c r="A11070" s="19"/>
      <c r="L11070" s="19"/>
      <c r="P11070" s="20"/>
      <c r="Q11070" s="20"/>
      <c r="R11070" s="13"/>
      <c r="S11070" s="14"/>
      <c r="T11070" s="14"/>
      <c r="V11070" s="16"/>
      <c r="W11070" s="17"/>
    </row>
    <row r="11071">
      <c r="A11071" s="19"/>
      <c r="L11071" s="19"/>
      <c r="P11071" s="20"/>
      <c r="Q11071" s="20"/>
      <c r="R11071" s="13"/>
      <c r="S11071" s="14"/>
      <c r="T11071" s="14"/>
      <c r="V11071" s="16"/>
      <c r="W11071" s="17"/>
    </row>
    <row r="11072">
      <c r="A11072" s="19"/>
      <c r="L11072" s="19"/>
      <c r="P11072" s="20"/>
      <c r="Q11072" s="20"/>
      <c r="R11072" s="13"/>
      <c r="S11072" s="14"/>
      <c r="T11072" s="14"/>
      <c r="V11072" s="16"/>
      <c r="W11072" s="17"/>
    </row>
    <row r="11073">
      <c r="A11073" s="19"/>
      <c r="L11073" s="19"/>
      <c r="P11073" s="20"/>
      <c r="Q11073" s="20"/>
      <c r="R11073" s="13"/>
      <c r="S11073" s="14"/>
      <c r="T11073" s="14"/>
      <c r="V11073" s="16"/>
      <c r="W11073" s="17"/>
    </row>
    <row r="11074">
      <c r="A11074" s="19"/>
      <c r="L11074" s="19"/>
      <c r="P11074" s="20"/>
      <c r="Q11074" s="20"/>
      <c r="R11074" s="13"/>
      <c r="S11074" s="14"/>
      <c r="T11074" s="14"/>
      <c r="V11074" s="16"/>
      <c r="W11074" s="17"/>
    </row>
    <row r="11075">
      <c r="A11075" s="19"/>
      <c r="L11075" s="19"/>
      <c r="P11075" s="20"/>
      <c r="Q11075" s="20"/>
      <c r="R11075" s="13"/>
      <c r="S11075" s="14"/>
      <c r="T11075" s="14"/>
      <c r="V11075" s="16"/>
      <c r="W11075" s="17"/>
    </row>
    <row r="11076">
      <c r="A11076" s="19"/>
      <c r="L11076" s="19"/>
      <c r="P11076" s="20"/>
      <c r="Q11076" s="20"/>
      <c r="R11076" s="13"/>
      <c r="S11076" s="14"/>
      <c r="T11076" s="14"/>
      <c r="V11076" s="16"/>
      <c r="W11076" s="17"/>
    </row>
    <row r="11077">
      <c r="A11077" s="19"/>
      <c r="L11077" s="19"/>
      <c r="P11077" s="20"/>
      <c r="Q11077" s="20"/>
      <c r="R11077" s="13"/>
      <c r="S11077" s="14"/>
      <c r="T11077" s="14"/>
      <c r="V11077" s="16"/>
      <c r="W11077" s="17"/>
    </row>
    <row r="11078">
      <c r="A11078" s="19"/>
      <c r="L11078" s="19"/>
      <c r="P11078" s="20"/>
      <c r="Q11078" s="20"/>
      <c r="R11078" s="13"/>
      <c r="S11078" s="14"/>
      <c r="T11078" s="14"/>
      <c r="V11078" s="16"/>
      <c r="W11078" s="17"/>
    </row>
    <row r="11079">
      <c r="A11079" s="19"/>
      <c r="L11079" s="19"/>
      <c r="P11079" s="20"/>
      <c r="Q11079" s="20"/>
      <c r="R11079" s="13"/>
      <c r="S11079" s="14"/>
      <c r="T11079" s="14"/>
      <c r="V11079" s="16"/>
      <c r="W11079" s="17"/>
    </row>
    <row r="11080">
      <c r="A11080" s="19"/>
      <c r="L11080" s="19"/>
      <c r="P11080" s="20"/>
      <c r="Q11080" s="20"/>
      <c r="R11080" s="13"/>
      <c r="S11080" s="14"/>
      <c r="T11080" s="14"/>
      <c r="V11080" s="16"/>
      <c r="W11080" s="17"/>
    </row>
    <row r="11081">
      <c r="A11081" s="19"/>
      <c r="L11081" s="19"/>
      <c r="P11081" s="20"/>
      <c r="Q11081" s="20"/>
      <c r="R11081" s="13"/>
      <c r="S11081" s="14"/>
      <c r="T11081" s="14"/>
      <c r="V11081" s="16"/>
      <c r="W11081" s="17"/>
    </row>
    <row r="11082">
      <c r="A11082" s="19"/>
      <c r="L11082" s="19"/>
      <c r="P11082" s="20"/>
      <c r="Q11082" s="20"/>
      <c r="R11082" s="13"/>
      <c r="S11082" s="14"/>
      <c r="T11082" s="14"/>
      <c r="V11082" s="16"/>
      <c r="W11082" s="17"/>
    </row>
    <row r="11083">
      <c r="A11083" s="19"/>
      <c r="L11083" s="19"/>
      <c r="P11083" s="20"/>
      <c r="Q11083" s="20"/>
      <c r="R11083" s="13"/>
      <c r="S11083" s="14"/>
      <c r="T11083" s="14"/>
      <c r="V11083" s="16"/>
      <c r="W11083" s="17"/>
    </row>
    <row r="11084">
      <c r="A11084" s="19"/>
      <c r="L11084" s="19"/>
      <c r="P11084" s="20"/>
      <c r="Q11084" s="20"/>
      <c r="R11084" s="13"/>
      <c r="S11084" s="14"/>
      <c r="T11084" s="14"/>
      <c r="V11084" s="16"/>
      <c r="W11084" s="17"/>
    </row>
    <row r="11085">
      <c r="A11085" s="19"/>
      <c r="L11085" s="19"/>
      <c r="P11085" s="20"/>
      <c r="Q11085" s="20"/>
      <c r="R11085" s="13"/>
      <c r="S11085" s="14"/>
      <c r="T11085" s="14"/>
      <c r="V11085" s="16"/>
      <c r="W11085" s="17"/>
    </row>
    <row r="11086">
      <c r="A11086" s="19"/>
      <c r="L11086" s="19"/>
      <c r="P11086" s="20"/>
      <c r="Q11086" s="20"/>
      <c r="R11086" s="13"/>
      <c r="S11086" s="14"/>
      <c r="T11086" s="14"/>
      <c r="V11086" s="16"/>
      <c r="W11086" s="17"/>
    </row>
    <row r="11087">
      <c r="A11087" s="19"/>
      <c r="L11087" s="19"/>
      <c r="P11087" s="20"/>
      <c r="Q11087" s="20"/>
      <c r="R11087" s="13"/>
      <c r="S11087" s="14"/>
      <c r="T11087" s="14"/>
      <c r="V11087" s="16"/>
      <c r="W11087" s="17"/>
    </row>
    <row r="11088">
      <c r="A11088" s="19"/>
      <c r="L11088" s="19"/>
      <c r="P11088" s="20"/>
      <c r="Q11088" s="20"/>
      <c r="R11088" s="13"/>
      <c r="S11088" s="14"/>
      <c r="T11088" s="14"/>
      <c r="V11088" s="16"/>
      <c r="W11088" s="17"/>
    </row>
    <row r="11089">
      <c r="A11089" s="19"/>
      <c r="L11089" s="19"/>
      <c r="P11089" s="20"/>
      <c r="Q11089" s="20"/>
      <c r="R11089" s="13"/>
      <c r="S11089" s="14"/>
      <c r="T11089" s="14"/>
      <c r="V11089" s="16"/>
      <c r="W11089" s="17"/>
    </row>
    <row r="11090">
      <c r="A11090" s="19"/>
      <c r="L11090" s="19"/>
      <c r="P11090" s="20"/>
      <c r="Q11090" s="20"/>
      <c r="R11090" s="13"/>
      <c r="S11090" s="14"/>
      <c r="T11090" s="14"/>
      <c r="V11090" s="16"/>
      <c r="W11090" s="17"/>
    </row>
    <row r="11091">
      <c r="A11091" s="19"/>
      <c r="L11091" s="19"/>
      <c r="P11091" s="20"/>
      <c r="Q11091" s="20"/>
      <c r="R11091" s="13"/>
      <c r="S11091" s="14"/>
      <c r="T11091" s="14"/>
      <c r="V11091" s="16"/>
      <c r="W11091" s="17"/>
    </row>
    <row r="11092">
      <c r="A11092" s="19"/>
      <c r="L11092" s="19"/>
      <c r="P11092" s="20"/>
      <c r="Q11092" s="20"/>
      <c r="R11092" s="13"/>
      <c r="S11092" s="14"/>
      <c r="T11092" s="14"/>
      <c r="V11092" s="16"/>
      <c r="W11092" s="17"/>
    </row>
    <row r="11093">
      <c r="A11093" s="19"/>
      <c r="L11093" s="19"/>
      <c r="P11093" s="20"/>
      <c r="Q11093" s="20"/>
      <c r="R11093" s="13"/>
      <c r="S11093" s="14"/>
      <c r="T11093" s="14"/>
      <c r="V11093" s="16"/>
      <c r="W11093" s="17"/>
    </row>
    <row r="11094">
      <c r="A11094" s="19"/>
      <c r="L11094" s="19"/>
      <c r="P11094" s="20"/>
      <c r="Q11094" s="20"/>
      <c r="R11094" s="13"/>
      <c r="S11094" s="14"/>
      <c r="T11094" s="14"/>
      <c r="V11094" s="16"/>
      <c r="W11094" s="17"/>
    </row>
    <row r="11095">
      <c r="A11095" s="19"/>
      <c r="L11095" s="19"/>
      <c r="P11095" s="20"/>
      <c r="Q11095" s="20"/>
      <c r="R11095" s="13"/>
      <c r="S11095" s="14"/>
      <c r="T11095" s="14"/>
      <c r="V11095" s="16"/>
      <c r="W11095" s="17"/>
    </row>
    <row r="11096">
      <c r="A11096" s="19"/>
      <c r="L11096" s="19"/>
      <c r="P11096" s="20"/>
      <c r="Q11096" s="20"/>
      <c r="R11096" s="13"/>
      <c r="S11096" s="14"/>
      <c r="T11096" s="14"/>
      <c r="V11096" s="16"/>
      <c r="W11096" s="17"/>
    </row>
    <row r="11097">
      <c r="A11097" s="19"/>
      <c r="L11097" s="19"/>
      <c r="P11097" s="20"/>
      <c r="Q11097" s="20"/>
      <c r="R11097" s="13"/>
      <c r="S11097" s="14"/>
      <c r="T11097" s="14"/>
      <c r="V11097" s="16"/>
      <c r="W11097" s="17"/>
    </row>
    <row r="11098">
      <c r="A11098" s="19"/>
      <c r="L11098" s="19"/>
      <c r="P11098" s="20"/>
      <c r="Q11098" s="20"/>
      <c r="R11098" s="13"/>
      <c r="S11098" s="14"/>
      <c r="T11098" s="14"/>
      <c r="V11098" s="16"/>
      <c r="W11098" s="17"/>
    </row>
    <row r="11099">
      <c r="A11099" s="19"/>
      <c r="L11099" s="19"/>
      <c r="P11099" s="20"/>
      <c r="Q11099" s="20"/>
      <c r="R11099" s="13"/>
      <c r="S11099" s="14"/>
      <c r="T11099" s="14"/>
      <c r="V11099" s="16"/>
      <c r="W11099" s="17"/>
    </row>
    <row r="11100">
      <c r="A11100" s="19"/>
      <c r="L11100" s="19"/>
      <c r="P11100" s="20"/>
      <c r="Q11100" s="20"/>
      <c r="R11100" s="13"/>
      <c r="S11100" s="14"/>
      <c r="T11100" s="14"/>
      <c r="V11100" s="16"/>
      <c r="W11100" s="17"/>
    </row>
    <row r="11101">
      <c r="A11101" s="19"/>
      <c r="L11101" s="19"/>
      <c r="P11101" s="20"/>
      <c r="Q11101" s="20"/>
      <c r="R11101" s="13"/>
      <c r="S11101" s="14"/>
      <c r="T11101" s="14"/>
      <c r="V11101" s="16"/>
      <c r="W11101" s="17"/>
    </row>
    <row r="11102">
      <c r="A11102" s="19"/>
      <c r="L11102" s="19"/>
      <c r="P11102" s="20"/>
      <c r="Q11102" s="20"/>
      <c r="R11102" s="13"/>
      <c r="S11102" s="14"/>
      <c r="T11102" s="14"/>
      <c r="V11102" s="16"/>
      <c r="W11102" s="17"/>
    </row>
    <row r="11103">
      <c r="A11103" s="19"/>
      <c r="L11103" s="19"/>
      <c r="P11103" s="20"/>
      <c r="Q11103" s="20"/>
      <c r="R11103" s="13"/>
      <c r="S11103" s="14"/>
      <c r="T11103" s="14"/>
      <c r="V11103" s="16"/>
      <c r="W11103" s="17"/>
    </row>
    <row r="11104">
      <c r="A11104" s="19"/>
      <c r="L11104" s="19"/>
      <c r="P11104" s="20"/>
      <c r="Q11104" s="20"/>
      <c r="R11104" s="13"/>
      <c r="S11104" s="14"/>
      <c r="T11104" s="14"/>
      <c r="V11104" s="16"/>
      <c r="W11104" s="17"/>
    </row>
    <row r="11105">
      <c r="A11105" s="19"/>
      <c r="L11105" s="19"/>
      <c r="P11105" s="20"/>
      <c r="Q11105" s="20"/>
      <c r="R11105" s="13"/>
      <c r="S11105" s="14"/>
      <c r="T11105" s="14"/>
      <c r="V11105" s="16"/>
      <c r="W11105" s="17"/>
    </row>
    <row r="11106">
      <c r="A11106" s="19"/>
      <c r="L11106" s="19"/>
      <c r="P11106" s="20"/>
      <c r="Q11106" s="20"/>
      <c r="R11106" s="13"/>
      <c r="S11106" s="14"/>
      <c r="T11106" s="14"/>
      <c r="V11106" s="16"/>
      <c r="W11106" s="17"/>
    </row>
    <row r="11107">
      <c r="A11107" s="19"/>
      <c r="L11107" s="19"/>
      <c r="P11107" s="20"/>
      <c r="Q11107" s="20"/>
      <c r="R11107" s="13"/>
      <c r="S11107" s="14"/>
      <c r="T11107" s="14"/>
      <c r="V11107" s="16"/>
      <c r="W11107" s="17"/>
    </row>
    <row r="11108">
      <c r="A11108" s="19"/>
      <c r="L11108" s="19"/>
      <c r="P11108" s="20"/>
      <c r="Q11108" s="20"/>
      <c r="R11108" s="13"/>
      <c r="S11108" s="14"/>
      <c r="T11108" s="14"/>
      <c r="V11108" s="16"/>
      <c r="W11108" s="17"/>
    </row>
    <row r="11109">
      <c r="A11109" s="19"/>
      <c r="L11109" s="19"/>
      <c r="P11109" s="20"/>
      <c r="Q11109" s="20"/>
      <c r="R11109" s="13"/>
      <c r="S11109" s="14"/>
      <c r="T11109" s="14"/>
      <c r="V11109" s="16"/>
      <c r="W11109" s="17"/>
    </row>
    <row r="11110">
      <c r="A11110" s="19"/>
      <c r="L11110" s="19"/>
      <c r="P11110" s="20"/>
      <c r="Q11110" s="20"/>
      <c r="R11110" s="13"/>
      <c r="S11110" s="14"/>
      <c r="T11110" s="14"/>
      <c r="V11110" s="16"/>
      <c r="W11110" s="17"/>
    </row>
    <row r="11111">
      <c r="A11111" s="19"/>
      <c r="L11111" s="19"/>
      <c r="P11111" s="20"/>
      <c r="Q11111" s="20"/>
      <c r="R11111" s="13"/>
      <c r="S11111" s="14"/>
      <c r="T11111" s="14"/>
      <c r="V11111" s="16"/>
      <c r="W11111" s="17"/>
    </row>
    <row r="11112">
      <c r="A11112" s="19"/>
      <c r="L11112" s="19"/>
      <c r="P11112" s="20"/>
      <c r="Q11112" s="20"/>
      <c r="R11112" s="13"/>
      <c r="S11112" s="14"/>
      <c r="T11112" s="14"/>
      <c r="V11112" s="16"/>
      <c r="W11112" s="17"/>
    </row>
    <row r="11113">
      <c r="A11113" s="19"/>
      <c r="L11113" s="19"/>
      <c r="P11113" s="20"/>
      <c r="Q11113" s="20"/>
      <c r="R11113" s="13"/>
      <c r="S11113" s="14"/>
      <c r="T11113" s="14"/>
      <c r="V11113" s="16"/>
      <c r="W11113" s="17"/>
    </row>
    <row r="11114">
      <c r="A11114" s="19"/>
      <c r="L11114" s="19"/>
      <c r="P11114" s="20"/>
      <c r="Q11114" s="20"/>
      <c r="R11114" s="13"/>
      <c r="S11114" s="14"/>
      <c r="T11114" s="14"/>
      <c r="V11114" s="16"/>
      <c r="W11114" s="17"/>
    </row>
    <row r="11115">
      <c r="A11115" s="19"/>
      <c r="L11115" s="19"/>
      <c r="P11115" s="20"/>
      <c r="Q11115" s="20"/>
      <c r="R11115" s="13"/>
      <c r="S11115" s="14"/>
      <c r="T11115" s="14"/>
      <c r="V11115" s="16"/>
      <c r="W11115" s="17"/>
    </row>
    <row r="11116">
      <c r="A11116" s="19"/>
      <c r="L11116" s="19"/>
      <c r="P11116" s="20"/>
      <c r="Q11116" s="20"/>
      <c r="R11116" s="13"/>
      <c r="S11116" s="14"/>
      <c r="T11116" s="14"/>
      <c r="V11116" s="16"/>
      <c r="W11116" s="17"/>
    </row>
    <row r="11117">
      <c r="A11117" s="19"/>
      <c r="L11117" s="19"/>
      <c r="P11117" s="20"/>
      <c r="Q11117" s="20"/>
      <c r="R11117" s="13"/>
      <c r="S11117" s="14"/>
      <c r="T11117" s="14"/>
      <c r="V11117" s="16"/>
      <c r="W11117" s="17"/>
    </row>
    <row r="11118">
      <c r="A11118" s="19"/>
      <c r="L11118" s="19"/>
      <c r="P11118" s="20"/>
      <c r="Q11118" s="20"/>
      <c r="R11118" s="13"/>
      <c r="S11118" s="14"/>
      <c r="T11118" s="14"/>
      <c r="V11118" s="16"/>
      <c r="W11118" s="17"/>
    </row>
    <row r="11119">
      <c r="A11119" s="19"/>
      <c r="L11119" s="19"/>
      <c r="P11119" s="20"/>
      <c r="Q11119" s="20"/>
      <c r="R11119" s="13"/>
      <c r="S11119" s="14"/>
      <c r="T11119" s="14"/>
      <c r="V11119" s="16"/>
      <c r="W11119" s="17"/>
    </row>
    <row r="11120">
      <c r="A11120" s="19"/>
      <c r="L11120" s="19"/>
      <c r="P11120" s="20"/>
      <c r="Q11120" s="20"/>
      <c r="R11120" s="13"/>
      <c r="S11120" s="14"/>
      <c r="T11120" s="14"/>
      <c r="V11120" s="16"/>
      <c r="W11120" s="17"/>
    </row>
    <row r="11121">
      <c r="A11121" s="19"/>
      <c r="L11121" s="19"/>
      <c r="P11121" s="20"/>
      <c r="Q11121" s="20"/>
      <c r="R11121" s="13"/>
      <c r="S11121" s="14"/>
      <c r="T11121" s="14"/>
      <c r="V11121" s="16"/>
      <c r="W11121" s="17"/>
    </row>
    <row r="11122">
      <c r="A11122" s="19"/>
      <c r="L11122" s="19"/>
      <c r="P11122" s="20"/>
      <c r="Q11122" s="20"/>
      <c r="R11122" s="13"/>
      <c r="S11122" s="14"/>
      <c r="T11122" s="14"/>
      <c r="V11122" s="16"/>
      <c r="W11122" s="17"/>
    </row>
    <row r="11123">
      <c r="A11123" s="19"/>
      <c r="L11123" s="19"/>
      <c r="P11123" s="20"/>
      <c r="Q11123" s="20"/>
      <c r="R11123" s="13"/>
      <c r="S11123" s="14"/>
      <c r="T11123" s="14"/>
      <c r="V11123" s="16"/>
      <c r="W11123" s="17"/>
    </row>
    <row r="11124">
      <c r="A11124" s="19"/>
      <c r="L11124" s="19"/>
      <c r="P11124" s="20"/>
      <c r="Q11124" s="20"/>
      <c r="R11124" s="13"/>
      <c r="S11124" s="14"/>
      <c r="T11124" s="14"/>
      <c r="V11124" s="16"/>
      <c r="W11124" s="17"/>
    </row>
    <row r="11125">
      <c r="A11125" s="19"/>
      <c r="L11125" s="19"/>
      <c r="P11125" s="20"/>
      <c r="Q11125" s="20"/>
      <c r="R11125" s="13"/>
      <c r="S11125" s="14"/>
      <c r="T11125" s="14"/>
      <c r="V11125" s="16"/>
      <c r="W11125" s="17"/>
    </row>
    <row r="11126">
      <c r="A11126" s="19"/>
      <c r="L11126" s="19"/>
      <c r="P11126" s="20"/>
      <c r="Q11126" s="20"/>
      <c r="R11126" s="13"/>
      <c r="S11126" s="14"/>
      <c r="T11126" s="14"/>
      <c r="V11126" s="16"/>
      <c r="W11126" s="17"/>
    </row>
    <row r="11127">
      <c r="A11127" s="19"/>
      <c r="L11127" s="19"/>
      <c r="P11127" s="20"/>
      <c r="Q11127" s="20"/>
      <c r="R11127" s="13"/>
      <c r="S11127" s="14"/>
      <c r="T11127" s="14"/>
      <c r="V11127" s="16"/>
      <c r="W11127" s="17"/>
    </row>
    <row r="11128">
      <c r="A11128" s="19"/>
      <c r="L11128" s="19"/>
      <c r="P11128" s="20"/>
      <c r="Q11128" s="20"/>
      <c r="R11128" s="13"/>
      <c r="S11128" s="14"/>
      <c r="T11128" s="14"/>
      <c r="V11128" s="16"/>
      <c r="W11128" s="17"/>
    </row>
    <row r="11129">
      <c r="A11129" s="19"/>
      <c r="L11129" s="19"/>
      <c r="P11129" s="20"/>
      <c r="Q11129" s="20"/>
      <c r="R11129" s="13"/>
      <c r="S11129" s="14"/>
      <c r="T11129" s="14"/>
      <c r="V11129" s="16"/>
      <c r="W11129" s="17"/>
    </row>
    <row r="11130">
      <c r="A11130" s="19"/>
      <c r="L11130" s="19"/>
      <c r="P11130" s="20"/>
      <c r="Q11130" s="20"/>
      <c r="R11130" s="13"/>
      <c r="S11130" s="14"/>
      <c r="T11130" s="14"/>
      <c r="V11130" s="16"/>
      <c r="W11130" s="17"/>
    </row>
    <row r="11131">
      <c r="A11131" s="19"/>
      <c r="L11131" s="19"/>
      <c r="P11131" s="20"/>
      <c r="Q11131" s="20"/>
      <c r="R11131" s="13"/>
      <c r="S11131" s="14"/>
      <c r="T11131" s="14"/>
      <c r="V11131" s="16"/>
      <c r="W11131" s="17"/>
    </row>
    <row r="11132">
      <c r="A11132" s="19"/>
      <c r="L11132" s="19"/>
      <c r="P11132" s="20"/>
      <c r="Q11132" s="20"/>
      <c r="R11132" s="13"/>
      <c r="S11132" s="14"/>
      <c r="T11132" s="14"/>
      <c r="V11132" s="16"/>
      <c r="W11132" s="17"/>
    </row>
    <row r="11133">
      <c r="A11133" s="19"/>
      <c r="L11133" s="19"/>
      <c r="P11133" s="20"/>
      <c r="Q11133" s="20"/>
      <c r="R11133" s="13"/>
      <c r="S11133" s="14"/>
      <c r="T11133" s="14"/>
      <c r="V11133" s="16"/>
      <c r="W11133" s="17"/>
    </row>
    <row r="11134">
      <c r="A11134" s="19"/>
      <c r="L11134" s="19"/>
      <c r="P11134" s="20"/>
      <c r="Q11134" s="20"/>
      <c r="R11134" s="13"/>
      <c r="S11134" s="14"/>
      <c r="T11134" s="14"/>
      <c r="V11134" s="16"/>
      <c r="W11134" s="17"/>
    </row>
    <row r="11135">
      <c r="A11135" s="19"/>
      <c r="L11135" s="19"/>
      <c r="P11135" s="20"/>
      <c r="Q11135" s="20"/>
      <c r="R11135" s="13"/>
      <c r="S11135" s="14"/>
      <c r="T11135" s="14"/>
      <c r="V11135" s="16"/>
      <c r="W11135" s="17"/>
    </row>
    <row r="11136">
      <c r="A11136" s="19"/>
      <c r="L11136" s="19"/>
      <c r="P11136" s="20"/>
      <c r="Q11136" s="20"/>
      <c r="R11136" s="13"/>
      <c r="S11136" s="14"/>
      <c r="T11136" s="14"/>
      <c r="V11136" s="16"/>
      <c r="W11136" s="17"/>
    </row>
    <row r="11137">
      <c r="A11137" s="19"/>
      <c r="L11137" s="19"/>
      <c r="P11137" s="20"/>
      <c r="Q11137" s="20"/>
      <c r="R11137" s="13"/>
      <c r="S11137" s="14"/>
      <c r="T11137" s="14"/>
      <c r="V11137" s="16"/>
      <c r="W11137" s="17"/>
    </row>
    <row r="11138">
      <c r="A11138" s="19"/>
      <c r="L11138" s="19"/>
      <c r="P11138" s="20"/>
      <c r="Q11138" s="20"/>
      <c r="R11138" s="13"/>
      <c r="S11138" s="14"/>
      <c r="T11138" s="14"/>
      <c r="V11138" s="16"/>
      <c r="W11138" s="17"/>
    </row>
    <row r="11139">
      <c r="A11139" s="19"/>
      <c r="L11139" s="19"/>
      <c r="P11139" s="20"/>
      <c r="Q11139" s="20"/>
      <c r="R11139" s="13"/>
      <c r="S11139" s="14"/>
      <c r="T11139" s="14"/>
      <c r="V11139" s="16"/>
      <c r="W11139" s="17"/>
    </row>
    <row r="11140">
      <c r="A11140" s="19"/>
      <c r="L11140" s="19"/>
      <c r="P11140" s="20"/>
      <c r="Q11140" s="20"/>
      <c r="R11140" s="13"/>
      <c r="S11140" s="14"/>
      <c r="T11140" s="14"/>
      <c r="V11140" s="16"/>
      <c r="W11140" s="17"/>
    </row>
    <row r="11141">
      <c r="A11141" s="19"/>
      <c r="L11141" s="19"/>
      <c r="P11141" s="20"/>
      <c r="Q11141" s="20"/>
      <c r="R11141" s="13"/>
      <c r="S11141" s="14"/>
      <c r="T11141" s="14"/>
      <c r="V11141" s="16"/>
      <c r="W11141" s="17"/>
    </row>
    <row r="11142">
      <c r="A11142" s="19"/>
      <c r="L11142" s="19"/>
      <c r="P11142" s="20"/>
      <c r="Q11142" s="20"/>
      <c r="R11142" s="13"/>
      <c r="S11142" s="14"/>
      <c r="T11142" s="14"/>
      <c r="V11142" s="16"/>
      <c r="W11142" s="17"/>
    </row>
    <row r="11143">
      <c r="A11143" s="19"/>
      <c r="L11143" s="19"/>
      <c r="P11143" s="20"/>
      <c r="Q11143" s="20"/>
      <c r="R11143" s="13"/>
      <c r="S11143" s="14"/>
      <c r="T11143" s="14"/>
      <c r="V11143" s="16"/>
      <c r="W11143" s="17"/>
    </row>
    <row r="11144">
      <c r="A11144" s="19"/>
      <c r="L11144" s="19"/>
      <c r="P11144" s="20"/>
      <c r="Q11144" s="20"/>
      <c r="R11144" s="13"/>
      <c r="S11144" s="14"/>
      <c r="T11144" s="14"/>
      <c r="V11144" s="16"/>
      <c r="W11144" s="17"/>
    </row>
    <row r="11145">
      <c r="A11145" s="19"/>
      <c r="L11145" s="19"/>
      <c r="P11145" s="20"/>
      <c r="Q11145" s="20"/>
      <c r="R11145" s="13"/>
      <c r="S11145" s="14"/>
      <c r="T11145" s="14"/>
      <c r="V11145" s="16"/>
      <c r="W11145" s="17"/>
    </row>
    <row r="11146">
      <c r="A11146" s="19"/>
      <c r="L11146" s="19"/>
      <c r="P11146" s="20"/>
      <c r="Q11146" s="20"/>
      <c r="R11146" s="13"/>
      <c r="S11146" s="14"/>
      <c r="T11146" s="14"/>
      <c r="V11146" s="16"/>
      <c r="W11146" s="17"/>
    </row>
    <row r="11147">
      <c r="A11147" s="19"/>
      <c r="L11147" s="19"/>
      <c r="P11147" s="20"/>
      <c r="Q11147" s="20"/>
      <c r="R11147" s="13"/>
      <c r="S11147" s="14"/>
      <c r="T11147" s="14"/>
      <c r="V11147" s="16"/>
      <c r="W11147" s="17"/>
    </row>
    <row r="11148">
      <c r="A11148" s="19"/>
      <c r="L11148" s="19"/>
      <c r="P11148" s="20"/>
      <c r="Q11148" s="20"/>
      <c r="R11148" s="13"/>
      <c r="S11148" s="14"/>
      <c r="T11148" s="14"/>
      <c r="V11148" s="16"/>
      <c r="W11148" s="17"/>
    </row>
    <row r="11149">
      <c r="A11149" s="19"/>
      <c r="L11149" s="19"/>
      <c r="P11149" s="20"/>
      <c r="Q11149" s="20"/>
      <c r="R11149" s="13"/>
      <c r="S11149" s="14"/>
      <c r="T11149" s="14"/>
      <c r="V11149" s="16"/>
      <c r="W11149" s="17"/>
    </row>
    <row r="11150">
      <c r="A11150" s="19"/>
      <c r="L11150" s="19"/>
      <c r="P11150" s="20"/>
      <c r="Q11150" s="20"/>
      <c r="R11150" s="13"/>
      <c r="S11150" s="14"/>
      <c r="T11150" s="14"/>
      <c r="V11150" s="16"/>
      <c r="W11150" s="17"/>
    </row>
    <row r="11151">
      <c r="A11151" s="19"/>
      <c r="L11151" s="19"/>
      <c r="P11151" s="20"/>
      <c r="Q11151" s="20"/>
      <c r="R11151" s="13"/>
      <c r="S11151" s="14"/>
      <c r="T11151" s="14"/>
      <c r="V11151" s="16"/>
      <c r="W11151" s="17"/>
    </row>
    <row r="11152">
      <c r="A11152" s="19"/>
      <c r="L11152" s="19"/>
      <c r="P11152" s="20"/>
      <c r="Q11152" s="20"/>
      <c r="R11152" s="13"/>
      <c r="S11152" s="14"/>
      <c r="T11152" s="14"/>
      <c r="V11152" s="16"/>
      <c r="W11152" s="17"/>
    </row>
    <row r="11153">
      <c r="A11153" s="19"/>
      <c r="L11153" s="19"/>
      <c r="P11153" s="20"/>
      <c r="Q11153" s="20"/>
      <c r="R11153" s="13"/>
      <c r="S11153" s="14"/>
      <c r="T11153" s="14"/>
      <c r="V11153" s="16"/>
      <c r="W11153" s="17"/>
    </row>
    <row r="11154">
      <c r="A11154" s="19"/>
      <c r="L11154" s="19"/>
      <c r="P11154" s="20"/>
      <c r="Q11154" s="20"/>
      <c r="R11154" s="13"/>
      <c r="S11154" s="14"/>
      <c r="T11154" s="14"/>
      <c r="V11154" s="16"/>
      <c r="W11154" s="17"/>
    </row>
    <row r="11155">
      <c r="A11155" s="19"/>
      <c r="L11155" s="19"/>
      <c r="P11155" s="20"/>
      <c r="Q11155" s="20"/>
      <c r="R11155" s="13"/>
      <c r="S11155" s="14"/>
      <c r="T11155" s="14"/>
      <c r="V11155" s="16"/>
      <c r="W11155" s="17"/>
    </row>
    <row r="11156">
      <c r="A11156" s="19"/>
      <c r="L11156" s="19"/>
      <c r="P11156" s="20"/>
      <c r="Q11156" s="20"/>
      <c r="R11156" s="13"/>
      <c r="S11156" s="14"/>
      <c r="T11156" s="14"/>
      <c r="V11156" s="16"/>
      <c r="W11156" s="17"/>
    </row>
    <row r="11157">
      <c r="A11157" s="19"/>
      <c r="L11157" s="19"/>
      <c r="P11157" s="20"/>
      <c r="Q11157" s="20"/>
      <c r="R11157" s="13"/>
      <c r="S11157" s="14"/>
      <c r="T11157" s="14"/>
      <c r="V11157" s="16"/>
      <c r="W11157" s="17"/>
    </row>
    <row r="11158">
      <c r="A11158" s="19"/>
      <c r="L11158" s="19"/>
      <c r="P11158" s="20"/>
      <c r="Q11158" s="20"/>
      <c r="R11158" s="13"/>
      <c r="S11158" s="14"/>
      <c r="T11158" s="14"/>
      <c r="V11158" s="16"/>
      <c r="W11158" s="17"/>
    </row>
    <row r="11159">
      <c r="A11159" s="19"/>
      <c r="L11159" s="19"/>
      <c r="P11159" s="20"/>
      <c r="Q11159" s="20"/>
      <c r="R11159" s="13"/>
      <c r="S11159" s="14"/>
      <c r="T11159" s="14"/>
      <c r="V11159" s="16"/>
      <c r="W11159" s="17"/>
    </row>
    <row r="11160">
      <c r="A11160" s="19"/>
      <c r="L11160" s="19"/>
      <c r="P11160" s="20"/>
      <c r="Q11160" s="20"/>
      <c r="R11160" s="13"/>
      <c r="S11160" s="14"/>
      <c r="T11160" s="14"/>
      <c r="V11160" s="16"/>
      <c r="W11160" s="17"/>
    </row>
    <row r="11161">
      <c r="A11161" s="19"/>
      <c r="L11161" s="19"/>
      <c r="P11161" s="20"/>
      <c r="Q11161" s="20"/>
      <c r="R11161" s="13"/>
      <c r="S11161" s="14"/>
      <c r="T11161" s="14"/>
      <c r="V11161" s="16"/>
      <c r="W11161" s="17"/>
    </row>
    <row r="11162">
      <c r="A11162" s="19"/>
      <c r="L11162" s="19"/>
      <c r="P11162" s="20"/>
      <c r="Q11162" s="20"/>
      <c r="R11162" s="13"/>
      <c r="S11162" s="14"/>
      <c r="T11162" s="14"/>
      <c r="V11162" s="16"/>
      <c r="W11162" s="17"/>
    </row>
    <row r="11163">
      <c r="A11163" s="19"/>
      <c r="L11163" s="19"/>
      <c r="P11163" s="20"/>
      <c r="Q11163" s="20"/>
      <c r="R11163" s="13"/>
      <c r="S11163" s="14"/>
      <c r="T11163" s="14"/>
      <c r="V11163" s="16"/>
      <c r="W11163" s="17"/>
    </row>
    <row r="11164">
      <c r="A11164" s="19"/>
      <c r="L11164" s="19"/>
      <c r="P11164" s="20"/>
      <c r="Q11164" s="20"/>
      <c r="R11164" s="13"/>
      <c r="S11164" s="14"/>
      <c r="T11164" s="14"/>
      <c r="V11164" s="16"/>
      <c r="W11164" s="17"/>
    </row>
    <row r="11165">
      <c r="A11165" s="19"/>
      <c r="L11165" s="19"/>
      <c r="P11165" s="20"/>
      <c r="Q11165" s="20"/>
      <c r="R11165" s="13"/>
      <c r="S11165" s="14"/>
      <c r="T11165" s="14"/>
      <c r="V11165" s="16"/>
      <c r="W11165" s="17"/>
    </row>
    <row r="11166">
      <c r="A11166" s="19"/>
      <c r="L11166" s="19"/>
      <c r="P11166" s="20"/>
      <c r="Q11166" s="20"/>
      <c r="R11166" s="13"/>
      <c r="S11166" s="14"/>
      <c r="T11166" s="14"/>
      <c r="V11166" s="16"/>
      <c r="W11166" s="17"/>
    </row>
    <row r="11167">
      <c r="A11167" s="19"/>
      <c r="L11167" s="19"/>
      <c r="P11167" s="20"/>
      <c r="Q11167" s="20"/>
      <c r="R11167" s="13"/>
      <c r="S11167" s="14"/>
      <c r="T11167" s="14"/>
      <c r="V11167" s="16"/>
      <c r="W11167" s="17"/>
    </row>
    <row r="11168">
      <c r="A11168" s="19"/>
      <c r="L11168" s="19"/>
      <c r="P11168" s="20"/>
      <c r="Q11168" s="20"/>
      <c r="R11168" s="13"/>
      <c r="S11168" s="14"/>
      <c r="T11168" s="14"/>
      <c r="V11168" s="16"/>
      <c r="W11168" s="17"/>
    </row>
    <row r="11169">
      <c r="A11169" s="19"/>
      <c r="L11169" s="19"/>
      <c r="P11169" s="20"/>
      <c r="Q11169" s="20"/>
      <c r="R11169" s="13"/>
      <c r="S11169" s="14"/>
      <c r="T11169" s="14"/>
      <c r="V11169" s="16"/>
      <c r="W11169" s="17"/>
    </row>
    <row r="11170">
      <c r="A11170" s="19"/>
      <c r="L11170" s="19"/>
      <c r="P11170" s="20"/>
      <c r="Q11170" s="20"/>
      <c r="R11170" s="13"/>
      <c r="S11170" s="14"/>
      <c r="T11170" s="14"/>
      <c r="V11170" s="16"/>
      <c r="W11170" s="17"/>
    </row>
    <row r="11171">
      <c r="A11171" s="19"/>
      <c r="L11171" s="19"/>
      <c r="P11171" s="20"/>
      <c r="Q11171" s="20"/>
      <c r="R11171" s="13"/>
      <c r="S11171" s="14"/>
      <c r="T11171" s="14"/>
      <c r="V11171" s="16"/>
      <c r="W11171" s="17"/>
    </row>
    <row r="11172">
      <c r="A11172" s="19"/>
      <c r="L11172" s="19"/>
      <c r="P11172" s="20"/>
      <c r="Q11172" s="20"/>
      <c r="R11172" s="13"/>
      <c r="S11172" s="14"/>
      <c r="T11172" s="14"/>
      <c r="V11172" s="16"/>
      <c r="W11172" s="17"/>
    </row>
    <row r="11173">
      <c r="A11173" s="19"/>
      <c r="L11173" s="19"/>
      <c r="P11173" s="20"/>
      <c r="Q11173" s="20"/>
      <c r="R11173" s="13"/>
      <c r="S11173" s="14"/>
      <c r="T11173" s="14"/>
      <c r="V11173" s="16"/>
      <c r="W11173" s="17"/>
    </row>
    <row r="11174">
      <c r="A11174" s="19"/>
      <c r="L11174" s="19"/>
      <c r="P11174" s="20"/>
      <c r="Q11174" s="20"/>
      <c r="R11174" s="13"/>
      <c r="S11174" s="14"/>
      <c r="T11174" s="14"/>
      <c r="V11174" s="16"/>
      <c r="W11174" s="17"/>
    </row>
    <row r="11175">
      <c r="A11175" s="19"/>
      <c r="L11175" s="19"/>
      <c r="P11175" s="20"/>
      <c r="Q11175" s="20"/>
      <c r="R11175" s="13"/>
      <c r="S11175" s="14"/>
      <c r="T11175" s="14"/>
      <c r="V11175" s="16"/>
      <c r="W11175" s="17"/>
    </row>
    <row r="11176">
      <c r="A11176" s="19"/>
      <c r="L11176" s="19"/>
      <c r="P11176" s="20"/>
      <c r="Q11176" s="20"/>
      <c r="R11176" s="13"/>
      <c r="S11176" s="14"/>
      <c r="T11176" s="14"/>
      <c r="V11176" s="16"/>
      <c r="W11176" s="17"/>
    </row>
    <row r="11177">
      <c r="A11177" s="19"/>
      <c r="L11177" s="19"/>
      <c r="P11177" s="20"/>
      <c r="Q11177" s="20"/>
      <c r="R11177" s="13"/>
      <c r="S11177" s="14"/>
      <c r="T11177" s="14"/>
      <c r="V11177" s="16"/>
      <c r="W11177" s="17"/>
    </row>
    <row r="11178">
      <c r="A11178" s="19"/>
      <c r="L11178" s="19"/>
      <c r="P11178" s="20"/>
      <c r="Q11178" s="20"/>
      <c r="R11178" s="13"/>
      <c r="S11178" s="14"/>
      <c r="T11178" s="14"/>
      <c r="V11178" s="16"/>
      <c r="W11178" s="17"/>
    </row>
    <row r="11179">
      <c r="A11179" s="19"/>
      <c r="L11179" s="19"/>
      <c r="P11179" s="20"/>
      <c r="Q11179" s="20"/>
      <c r="R11179" s="13"/>
      <c r="S11179" s="14"/>
      <c r="T11179" s="14"/>
      <c r="V11179" s="16"/>
      <c r="W11179" s="17"/>
    </row>
    <row r="11180">
      <c r="A11180" s="19"/>
      <c r="L11180" s="19"/>
      <c r="P11180" s="20"/>
      <c r="Q11180" s="20"/>
      <c r="R11180" s="13"/>
      <c r="S11180" s="14"/>
      <c r="T11180" s="14"/>
      <c r="V11180" s="16"/>
      <c r="W11180" s="17"/>
    </row>
    <row r="11181">
      <c r="A11181" s="19"/>
      <c r="L11181" s="19"/>
      <c r="P11181" s="20"/>
      <c r="Q11181" s="20"/>
      <c r="R11181" s="13"/>
      <c r="S11181" s="14"/>
      <c r="T11181" s="14"/>
      <c r="V11181" s="16"/>
      <c r="W11181" s="17"/>
    </row>
    <row r="11182">
      <c r="A11182" s="19"/>
      <c r="L11182" s="19"/>
      <c r="P11182" s="20"/>
      <c r="Q11182" s="20"/>
      <c r="R11182" s="13"/>
      <c r="S11182" s="14"/>
      <c r="T11182" s="14"/>
      <c r="V11182" s="16"/>
      <c r="W11182" s="17"/>
    </row>
    <row r="11183">
      <c r="A11183" s="19"/>
      <c r="L11183" s="19"/>
      <c r="P11183" s="20"/>
      <c r="Q11183" s="20"/>
      <c r="R11183" s="13"/>
      <c r="S11183" s="14"/>
      <c r="T11183" s="14"/>
      <c r="V11183" s="16"/>
      <c r="W11183" s="17"/>
    </row>
    <row r="11184">
      <c r="A11184" s="19"/>
      <c r="L11184" s="19"/>
      <c r="P11184" s="20"/>
      <c r="Q11184" s="20"/>
      <c r="R11184" s="13"/>
      <c r="S11184" s="14"/>
      <c r="T11184" s="14"/>
      <c r="V11184" s="16"/>
      <c r="W11184" s="17"/>
    </row>
    <row r="11185">
      <c r="A11185" s="19"/>
      <c r="L11185" s="19"/>
      <c r="P11185" s="20"/>
      <c r="Q11185" s="20"/>
      <c r="R11185" s="13"/>
      <c r="S11185" s="14"/>
      <c r="T11185" s="14"/>
      <c r="V11185" s="16"/>
      <c r="W11185" s="17"/>
    </row>
    <row r="11186">
      <c r="A11186" s="19"/>
      <c r="L11186" s="19"/>
      <c r="P11186" s="20"/>
      <c r="Q11186" s="20"/>
      <c r="R11186" s="13"/>
      <c r="S11186" s="14"/>
      <c r="T11186" s="14"/>
      <c r="V11186" s="16"/>
      <c r="W11186" s="17"/>
    </row>
    <row r="11187">
      <c r="A11187" s="19"/>
      <c r="L11187" s="19"/>
      <c r="P11187" s="20"/>
      <c r="Q11187" s="20"/>
      <c r="R11187" s="13"/>
      <c r="S11187" s="14"/>
      <c r="T11187" s="14"/>
      <c r="V11187" s="16"/>
      <c r="W11187" s="17"/>
    </row>
    <row r="11188">
      <c r="A11188" s="19"/>
      <c r="L11188" s="19"/>
      <c r="P11188" s="20"/>
      <c r="Q11188" s="20"/>
      <c r="R11188" s="13"/>
      <c r="S11188" s="14"/>
      <c r="T11188" s="14"/>
      <c r="V11188" s="16"/>
      <c r="W11188" s="17"/>
    </row>
    <row r="11189">
      <c r="A11189" s="19"/>
      <c r="L11189" s="19"/>
      <c r="P11189" s="20"/>
      <c r="Q11189" s="20"/>
      <c r="R11189" s="13"/>
      <c r="S11189" s="14"/>
      <c r="T11189" s="14"/>
      <c r="V11189" s="16"/>
      <c r="W11189" s="17"/>
    </row>
    <row r="11190">
      <c r="A11190" s="19"/>
      <c r="L11190" s="19"/>
      <c r="P11190" s="20"/>
      <c r="Q11190" s="20"/>
      <c r="R11190" s="13"/>
      <c r="S11190" s="14"/>
      <c r="T11190" s="14"/>
      <c r="V11190" s="16"/>
      <c r="W11190" s="17"/>
    </row>
    <row r="11191">
      <c r="A11191" s="19"/>
      <c r="L11191" s="19"/>
      <c r="P11191" s="20"/>
      <c r="Q11191" s="20"/>
      <c r="R11191" s="13"/>
      <c r="S11191" s="14"/>
      <c r="T11191" s="14"/>
      <c r="V11191" s="16"/>
      <c r="W11191" s="17"/>
    </row>
    <row r="11192">
      <c r="A11192" s="19"/>
      <c r="L11192" s="19"/>
      <c r="P11192" s="20"/>
      <c r="Q11192" s="20"/>
      <c r="R11192" s="13"/>
      <c r="S11192" s="14"/>
      <c r="T11192" s="14"/>
      <c r="V11192" s="16"/>
      <c r="W11192" s="17"/>
    </row>
    <row r="11193">
      <c r="A11193" s="19"/>
      <c r="L11193" s="19"/>
      <c r="P11193" s="20"/>
      <c r="Q11193" s="20"/>
      <c r="R11193" s="13"/>
      <c r="S11193" s="14"/>
      <c r="T11193" s="14"/>
      <c r="V11193" s="16"/>
      <c r="W11193" s="17"/>
    </row>
    <row r="11194">
      <c r="A11194" s="19"/>
      <c r="L11194" s="19"/>
      <c r="P11194" s="20"/>
      <c r="Q11194" s="20"/>
      <c r="R11194" s="13"/>
      <c r="S11194" s="14"/>
      <c r="T11194" s="14"/>
      <c r="V11194" s="16"/>
      <c r="W11194" s="17"/>
    </row>
    <row r="11195">
      <c r="A11195" s="19"/>
      <c r="L11195" s="19"/>
      <c r="P11195" s="20"/>
      <c r="Q11195" s="20"/>
      <c r="R11195" s="13"/>
      <c r="S11195" s="14"/>
      <c r="T11195" s="14"/>
      <c r="V11195" s="16"/>
      <c r="W11195" s="17"/>
    </row>
    <row r="11196">
      <c r="A11196" s="19"/>
      <c r="L11196" s="19"/>
      <c r="P11196" s="20"/>
      <c r="Q11196" s="20"/>
      <c r="R11196" s="13"/>
      <c r="S11196" s="14"/>
      <c r="T11196" s="14"/>
      <c r="V11196" s="16"/>
      <c r="W11196" s="17"/>
    </row>
    <row r="11197">
      <c r="A11197" s="19"/>
      <c r="L11197" s="19"/>
      <c r="P11197" s="20"/>
      <c r="Q11197" s="20"/>
      <c r="R11197" s="13"/>
      <c r="S11197" s="14"/>
      <c r="T11197" s="14"/>
      <c r="V11197" s="16"/>
      <c r="W11197" s="17"/>
    </row>
    <row r="11198">
      <c r="A11198" s="19"/>
      <c r="L11198" s="19"/>
      <c r="P11198" s="20"/>
      <c r="Q11198" s="20"/>
      <c r="R11198" s="13"/>
      <c r="S11198" s="14"/>
      <c r="T11198" s="14"/>
      <c r="V11198" s="16"/>
      <c r="W11198" s="17"/>
    </row>
    <row r="11199">
      <c r="A11199" s="19"/>
      <c r="L11199" s="19"/>
      <c r="P11199" s="20"/>
      <c r="Q11199" s="20"/>
      <c r="R11199" s="13"/>
      <c r="S11199" s="14"/>
      <c r="T11199" s="14"/>
      <c r="V11199" s="16"/>
      <c r="W11199" s="17"/>
    </row>
    <row r="11200">
      <c r="A11200" s="19"/>
      <c r="L11200" s="19"/>
      <c r="P11200" s="20"/>
      <c r="Q11200" s="20"/>
      <c r="R11200" s="13"/>
      <c r="S11200" s="14"/>
      <c r="T11200" s="14"/>
      <c r="V11200" s="16"/>
      <c r="W11200" s="17"/>
    </row>
    <row r="11201">
      <c r="A11201" s="19"/>
      <c r="L11201" s="19"/>
      <c r="P11201" s="20"/>
      <c r="Q11201" s="20"/>
      <c r="R11201" s="13"/>
      <c r="S11201" s="14"/>
      <c r="T11201" s="14"/>
      <c r="V11201" s="16"/>
      <c r="W11201" s="17"/>
    </row>
    <row r="11202">
      <c r="A11202" s="19"/>
      <c r="L11202" s="19"/>
      <c r="P11202" s="20"/>
      <c r="Q11202" s="20"/>
      <c r="R11202" s="13"/>
      <c r="S11202" s="14"/>
      <c r="T11202" s="14"/>
      <c r="V11202" s="16"/>
      <c r="W11202" s="17"/>
    </row>
    <row r="11203">
      <c r="A11203" s="19"/>
      <c r="L11203" s="19"/>
      <c r="P11203" s="20"/>
      <c r="Q11203" s="20"/>
      <c r="R11203" s="13"/>
      <c r="S11203" s="14"/>
      <c r="T11203" s="14"/>
      <c r="V11203" s="16"/>
      <c r="W11203" s="17"/>
    </row>
    <row r="11204">
      <c r="A11204" s="19"/>
      <c r="L11204" s="19"/>
      <c r="P11204" s="20"/>
      <c r="Q11204" s="20"/>
      <c r="R11204" s="13"/>
      <c r="S11204" s="14"/>
      <c r="T11204" s="14"/>
      <c r="V11204" s="16"/>
      <c r="W11204" s="17"/>
    </row>
    <row r="11205">
      <c r="A11205" s="19"/>
      <c r="L11205" s="19"/>
      <c r="P11205" s="20"/>
      <c r="Q11205" s="20"/>
      <c r="R11205" s="13"/>
      <c r="S11205" s="14"/>
      <c r="T11205" s="14"/>
      <c r="V11205" s="16"/>
      <c r="W11205" s="17"/>
    </row>
    <row r="11206">
      <c r="A11206" s="19"/>
      <c r="L11206" s="19"/>
      <c r="P11206" s="20"/>
      <c r="Q11206" s="20"/>
      <c r="R11206" s="13"/>
      <c r="S11206" s="14"/>
      <c r="T11206" s="14"/>
      <c r="V11206" s="16"/>
      <c r="W11206" s="17"/>
    </row>
    <row r="11207">
      <c r="A11207" s="19"/>
      <c r="L11207" s="19"/>
      <c r="P11207" s="20"/>
      <c r="Q11207" s="20"/>
      <c r="R11207" s="13"/>
      <c r="S11207" s="14"/>
      <c r="T11207" s="14"/>
      <c r="V11207" s="16"/>
      <c r="W11207" s="17"/>
    </row>
    <row r="11208">
      <c r="A11208" s="19"/>
      <c r="L11208" s="19"/>
      <c r="P11208" s="20"/>
      <c r="Q11208" s="20"/>
      <c r="R11208" s="13"/>
      <c r="S11208" s="14"/>
      <c r="T11208" s="14"/>
      <c r="V11208" s="16"/>
      <c r="W11208" s="17"/>
    </row>
    <row r="11209">
      <c r="A11209" s="19"/>
      <c r="L11209" s="19"/>
      <c r="P11209" s="20"/>
      <c r="Q11209" s="20"/>
      <c r="R11209" s="13"/>
      <c r="S11209" s="14"/>
      <c r="T11209" s="14"/>
      <c r="V11209" s="16"/>
      <c r="W11209" s="17"/>
    </row>
    <row r="11210">
      <c r="A11210" s="19"/>
      <c r="L11210" s="19"/>
      <c r="P11210" s="20"/>
      <c r="Q11210" s="20"/>
      <c r="R11210" s="13"/>
      <c r="S11210" s="14"/>
      <c r="T11210" s="14"/>
      <c r="V11210" s="16"/>
      <c r="W11210" s="17"/>
    </row>
    <row r="11211">
      <c r="A11211" s="19"/>
      <c r="L11211" s="19"/>
      <c r="P11211" s="20"/>
      <c r="Q11211" s="20"/>
      <c r="R11211" s="13"/>
      <c r="S11211" s="14"/>
      <c r="T11211" s="14"/>
      <c r="V11211" s="16"/>
      <c r="W11211" s="17"/>
    </row>
    <row r="11212">
      <c r="A11212" s="19"/>
      <c r="L11212" s="19"/>
      <c r="P11212" s="20"/>
      <c r="Q11212" s="20"/>
      <c r="R11212" s="13"/>
      <c r="S11212" s="14"/>
      <c r="T11212" s="14"/>
      <c r="V11212" s="16"/>
      <c r="W11212" s="17"/>
    </row>
    <row r="11213">
      <c r="A11213" s="19"/>
      <c r="L11213" s="19"/>
      <c r="P11213" s="20"/>
      <c r="Q11213" s="20"/>
      <c r="R11213" s="13"/>
      <c r="S11213" s="14"/>
      <c r="T11213" s="14"/>
      <c r="V11213" s="16"/>
      <c r="W11213" s="17"/>
    </row>
    <row r="11214">
      <c r="A11214" s="19"/>
      <c r="L11214" s="19"/>
      <c r="P11214" s="20"/>
      <c r="Q11214" s="20"/>
      <c r="R11214" s="13"/>
      <c r="S11214" s="14"/>
      <c r="T11214" s="14"/>
      <c r="V11214" s="16"/>
      <c r="W11214" s="17"/>
    </row>
    <row r="11215">
      <c r="A11215" s="19"/>
      <c r="L11215" s="19"/>
      <c r="P11215" s="20"/>
      <c r="Q11215" s="20"/>
      <c r="R11215" s="13"/>
      <c r="S11215" s="14"/>
      <c r="T11215" s="14"/>
      <c r="V11215" s="16"/>
      <c r="W11215" s="17"/>
    </row>
    <row r="11216">
      <c r="A11216" s="19"/>
      <c r="L11216" s="19"/>
      <c r="P11216" s="20"/>
      <c r="Q11216" s="20"/>
      <c r="R11216" s="13"/>
      <c r="S11216" s="14"/>
      <c r="T11216" s="14"/>
      <c r="V11216" s="16"/>
      <c r="W11216" s="17"/>
    </row>
    <row r="11217">
      <c r="A11217" s="19"/>
      <c r="L11217" s="19"/>
      <c r="P11217" s="20"/>
      <c r="Q11217" s="20"/>
      <c r="R11217" s="13"/>
      <c r="S11217" s="14"/>
      <c r="T11217" s="14"/>
      <c r="V11217" s="16"/>
      <c r="W11217" s="17"/>
    </row>
    <row r="11218">
      <c r="A11218" s="19"/>
      <c r="L11218" s="19"/>
      <c r="P11218" s="20"/>
      <c r="Q11218" s="20"/>
      <c r="R11218" s="13"/>
      <c r="S11218" s="14"/>
      <c r="T11218" s="14"/>
      <c r="V11218" s="16"/>
      <c r="W11218" s="17"/>
    </row>
    <row r="11219">
      <c r="A11219" s="19"/>
      <c r="L11219" s="19"/>
      <c r="P11219" s="20"/>
      <c r="Q11219" s="20"/>
      <c r="R11219" s="13"/>
      <c r="S11219" s="14"/>
      <c r="T11219" s="14"/>
      <c r="V11219" s="16"/>
      <c r="W11219" s="17"/>
    </row>
    <row r="11220">
      <c r="A11220" s="19"/>
      <c r="L11220" s="19"/>
      <c r="P11220" s="20"/>
      <c r="Q11220" s="20"/>
      <c r="R11220" s="13"/>
      <c r="S11220" s="14"/>
      <c r="T11220" s="14"/>
      <c r="V11220" s="16"/>
      <c r="W11220" s="17"/>
    </row>
    <row r="11221">
      <c r="A11221" s="19"/>
      <c r="L11221" s="19"/>
      <c r="P11221" s="20"/>
      <c r="Q11221" s="20"/>
      <c r="R11221" s="13"/>
      <c r="S11221" s="14"/>
      <c r="T11221" s="14"/>
      <c r="V11221" s="16"/>
      <c r="W11221" s="17"/>
    </row>
    <row r="11222">
      <c r="A11222" s="19"/>
      <c r="L11222" s="19"/>
      <c r="P11222" s="20"/>
      <c r="Q11222" s="20"/>
      <c r="R11222" s="13"/>
      <c r="S11222" s="14"/>
      <c r="T11222" s="14"/>
      <c r="V11222" s="16"/>
      <c r="W11222" s="17"/>
    </row>
    <row r="11223">
      <c r="A11223" s="19"/>
      <c r="L11223" s="19"/>
      <c r="P11223" s="20"/>
      <c r="Q11223" s="20"/>
      <c r="R11223" s="13"/>
      <c r="S11223" s="14"/>
      <c r="T11223" s="14"/>
      <c r="V11223" s="16"/>
      <c r="W11223" s="17"/>
    </row>
    <row r="11224">
      <c r="A11224" s="19"/>
      <c r="L11224" s="19"/>
      <c r="P11224" s="20"/>
      <c r="Q11224" s="20"/>
      <c r="R11224" s="13"/>
      <c r="S11224" s="14"/>
      <c r="T11224" s="14"/>
      <c r="V11224" s="16"/>
      <c r="W11224" s="17"/>
    </row>
    <row r="11225">
      <c r="A11225" s="19"/>
      <c r="L11225" s="19"/>
      <c r="P11225" s="20"/>
      <c r="Q11225" s="20"/>
      <c r="R11225" s="13"/>
      <c r="S11225" s="14"/>
      <c r="T11225" s="14"/>
      <c r="V11225" s="16"/>
      <c r="W11225" s="17"/>
    </row>
    <row r="11226">
      <c r="A11226" s="19"/>
      <c r="L11226" s="19"/>
      <c r="P11226" s="20"/>
      <c r="Q11226" s="20"/>
      <c r="R11226" s="13"/>
      <c r="S11226" s="14"/>
      <c r="T11226" s="14"/>
      <c r="V11226" s="16"/>
      <c r="W11226" s="17"/>
    </row>
    <row r="11227">
      <c r="A11227" s="19"/>
      <c r="L11227" s="19"/>
      <c r="P11227" s="20"/>
      <c r="Q11227" s="20"/>
      <c r="R11227" s="13"/>
      <c r="S11227" s="14"/>
      <c r="T11227" s="14"/>
      <c r="V11227" s="16"/>
      <c r="W11227" s="17"/>
    </row>
    <row r="11228">
      <c r="A11228" s="19"/>
      <c r="L11228" s="19"/>
      <c r="P11228" s="20"/>
      <c r="Q11228" s="20"/>
      <c r="R11228" s="13"/>
      <c r="S11228" s="14"/>
      <c r="T11228" s="14"/>
      <c r="V11228" s="16"/>
      <c r="W11228" s="17"/>
    </row>
    <row r="11229">
      <c r="A11229" s="19"/>
      <c r="L11229" s="19"/>
      <c r="P11229" s="20"/>
      <c r="Q11229" s="20"/>
      <c r="R11229" s="13"/>
      <c r="S11229" s="14"/>
      <c r="T11229" s="14"/>
      <c r="V11229" s="16"/>
      <c r="W11229" s="17"/>
    </row>
    <row r="11230">
      <c r="A11230" s="19"/>
      <c r="L11230" s="19"/>
      <c r="P11230" s="20"/>
      <c r="Q11230" s="20"/>
      <c r="R11230" s="13"/>
      <c r="S11230" s="14"/>
      <c r="T11230" s="14"/>
      <c r="V11230" s="16"/>
      <c r="W11230" s="17"/>
    </row>
    <row r="11231">
      <c r="A11231" s="19"/>
      <c r="L11231" s="19"/>
      <c r="P11231" s="20"/>
      <c r="Q11231" s="20"/>
      <c r="R11231" s="13"/>
      <c r="S11231" s="14"/>
      <c r="T11231" s="14"/>
      <c r="V11231" s="16"/>
      <c r="W11231" s="17"/>
    </row>
    <row r="11232">
      <c r="A11232" s="19"/>
      <c r="L11232" s="19"/>
      <c r="P11232" s="20"/>
      <c r="Q11232" s="20"/>
      <c r="R11232" s="13"/>
      <c r="S11232" s="14"/>
      <c r="T11232" s="14"/>
      <c r="V11232" s="16"/>
      <c r="W11232" s="17"/>
    </row>
    <row r="11233">
      <c r="A11233" s="19"/>
      <c r="L11233" s="19"/>
      <c r="P11233" s="20"/>
      <c r="Q11233" s="20"/>
      <c r="R11233" s="13"/>
      <c r="S11233" s="14"/>
      <c r="T11233" s="14"/>
      <c r="V11233" s="16"/>
      <c r="W11233" s="17"/>
    </row>
    <row r="11234">
      <c r="A11234" s="19"/>
      <c r="L11234" s="19"/>
      <c r="P11234" s="20"/>
      <c r="Q11234" s="20"/>
      <c r="R11234" s="13"/>
      <c r="S11234" s="14"/>
      <c r="T11234" s="14"/>
      <c r="V11234" s="16"/>
      <c r="W11234" s="17"/>
    </row>
    <row r="11235">
      <c r="A11235" s="19"/>
      <c r="L11235" s="19"/>
      <c r="P11235" s="20"/>
      <c r="Q11235" s="20"/>
      <c r="R11235" s="13"/>
      <c r="S11235" s="14"/>
      <c r="T11235" s="14"/>
      <c r="V11235" s="16"/>
      <c r="W11235" s="17"/>
    </row>
    <row r="11236">
      <c r="A11236" s="19"/>
      <c r="L11236" s="19"/>
      <c r="P11236" s="20"/>
      <c r="Q11236" s="20"/>
      <c r="R11236" s="13"/>
      <c r="S11236" s="14"/>
      <c r="T11236" s="14"/>
      <c r="V11236" s="16"/>
      <c r="W11236" s="17"/>
    </row>
    <row r="11237">
      <c r="A11237" s="19"/>
      <c r="L11237" s="19"/>
      <c r="P11237" s="20"/>
      <c r="Q11237" s="20"/>
      <c r="R11237" s="13"/>
      <c r="S11237" s="14"/>
      <c r="T11237" s="14"/>
      <c r="V11237" s="16"/>
      <c r="W11237" s="17"/>
    </row>
    <row r="11238">
      <c r="A11238" s="19"/>
      <c r="L11238" s="19"/>
      <c r="P11238" s="20"/>
      <c r="Q11238" s="20"/>
      <c r="R11238" s="13"/>
      <c r="S11238" s="14"/>
      <c r="T11238" s="14"/>
      <c r="V11238" s="16"/>
      <c r="W11238" s="17"/>
    </row>
    <row r="11239">
      <c r="A11239" s="19"/>
      <c r="L11239" s="19"/>
      <c r="P11239" s="20"/>
      <c r="Q11239" s="20"/>
      <c r="R11239" s="13"/>
      <c r="S11239" s="14"/>
      <c r="T11239" s="14"/>
      <c r="V11239" s="16"/>
      <c r="W11239" s="17"/>
    </row>
    <row r="11240">
      <c r="A11240" s="19"/>
      <c r="L11240" s="19"/>
      <c r="P11240" s="20"/>
      <c r="Q11240" s="20"/>
      <c r="R11240" s="13"/>
      <c r="S11240" s="14"/>
      <c r="T11240" s="14"/>
      <c r="V11240" s="16"/>
      <c r="W11240" s="17"/>
    </row>
    <row r="11241">
      <c r="A11241" s="19"/>
      <c r="L11241" s="19"/>
      <c r="P11241" s="20"/>
      <c r="Q11241" s="20"/>
      <c r="R11241" s="13"/>
      <c r="S11241" s="14"/>
      <c r="T11241" s="14"/>
      <c r="V11241" s="16"/>
      <c r="W11241" s="17"/>
    </row>
    <row r="11242">
      <c r="A11242" s="19"/>
      <c r="L11242" s="19"/>
      <c r="P11242" s="20"/>
      <c r="Q11242" s="20"/>
      <c r="R11242" s="13"/>
      <c r="S11242" s="14"/>
      <c r="T11242" s="14"/>
      <c r="V11242" s="16"/>
      <c r="W11242" s="17"/>
    </row>
    <row r="11243">
      <c r="A11243" s="19"/>
      <c r="L11243" s="19"/>
      <c r="P11243" s="20"/>
      <c r="Q11243" s="20"/>
      <c r="R11243" s="13"/>
      <c r="S11243" s="14"/>
      <c r="T11243" s="14"/>
      <c r="V11243" s="16"/>
      <c r="W11243" s="17"/>
    </row>
    <row r="11244">
      <c r="A11244" s="19"/>
      <c r="L11244" s="19"/>
      <c r="P11244" s="20"/>
      <c r="Q11244" s="20"/>
      <c r="R11244" s="13"/>
      <c r="S11244" s="14"/>
      <c r="T11244" s="14"/>
      <c r="V11244" s="16"/>
      <c r="W11244" s="17"/>
    </row>
    <row r="11245">
      <c r="A11245" s="19"/>
      <c r="L11245" s="19"/>
      <c r="P11245" s="20"/>
      <c r="Q11245" s="20"/>
      <c r="R11245" s="13"/>
      <c r="S11245" s="14"/>
      <c r="T11245" s="14"/>
      <c r="V11245" s="16"/>
      <c r="W11245" s="17"/>
    </row>
    <row r="11246">
      <c r="A11246" s="19"/>
      <c r="L11246" s="19"/>
      <c r="P11246" s="20"/>
      <c r="Q11246" s="20"/>
      <c r="R11246" s="13"/>
      <c r="S11246" s="14"/>
      <c r="T11246" s="14"/>
      <c r="V11246" s="16"/>
      <c r="W11246" s="17"/>
    </row>
    <row r="11247">
      <c r="A11247" s="19"/>
      <c r="L11247" s="19"/>
      <c r="P11247" s="20"/>
      <c r="Q11247" s="20"/>
      <c r="R11247" s="13"/>
      <c r="S11247" s="14"/>
      <c r="T11247" s="14"/>
      <c r="V11247" s="16"/>
      <c r="W11247" s="17"/>
    </row>
    <row r="11248">
      <c r="A11248" s="19"/>
      <c r="L11248" s="19"/>
      <c r="P11248" s="20"/>
      <c r="Q11248" s="20"/>
      <c r="R11248" s="13"/>
      <c r="S11248" s="14"/>
      <c r="T11248" s="14"/>
      <c r="V11248" s="16"/>
      <c r="W11248" s="17"/>
    </row>
    <row r="11249">
      <c r="A11249" s="19"/>
      <c r="L11249" s="19"/>
      <c r="P11249" s="20"/>
      <c r="Q11249" s="20"/>
      <c r="R11249" s="13"/>
      <c r="S11249" s="14"/>
      <c r="T11249" s="14"/>
      <c r="V11249" s="16"/>
      <c r="W11249" s="17"/>
    </row>
    <row r="11250">
      <c r="A11250" s="19"/>
      <c r="L11250" s="19"/>
      <c r="P11250" s="20"/>
      <c r="Q11250" s="20"/>
      <c r="R11250" s="13"/>
      <c r="S11250" s="14"/>
      <c r="T11250" s="14"/>
      <c r="V11250" s="16"/>
      <c r="W11250" s="17"/>
    </row>
    <row r="11251">
      <c r="A11251" s="19"/>
      <c r="L11251" s="19"/>
      <c r="P11251" s="20"/>
      <c r="Q11251" s="20"/>
      <c r="R11251" s="13"/>
      <c r="S11251" s="14"/>
      <c r="T11251" s="14"/>
      <c r="V11251" s="16"/>
      <c r="W11251" s="17"/>
    </row>
    <row r="11252">
      <c r="A11252" s="19"/>
      <c r="L11252" s="19"/>
      <c r="P11252" s="20"/>
      <c r="Q11252" s="20"/>
      <c r="R11252" s="13"/>
      <c r="S11252" s="14"/>
      <c r="T11252" s="14"/>
      <c r="V11252" s="16"/>
      <c r="W11252" s="17"/>
    </row>
    <row r="11253">
      <c r="A11253" s="19"/>
      <c r="L11253" s="19"/>
      <c r="P11253" s="20"/>
      <c r="Q11253" s="20"/>
      <c r="R11253" s="13"/>
      <c r="S11253" s="14"/>
      <c r="T11253" s="14"/>
      <c r="V11253" s="16"/>
      <c r="W11253" s="17"/>
    </row>
    <row r="11254">
      <c r="A11254" s="19"/>
      <c r="L11254" s="19"/>
      <c r="P11254" s="20"/>
      <c r="Q11254" s="20"/>
      <c r="R11254" s="13"/>
      <c r="S11254" s="14"/>
      <c r="T11254" s="14"/>
      <c r="V11254" s="16"/>
      <c r="W11254" s="17"/>
    </row>
    <row r="11255">
      <c r="A11255" s="19"/>
      <c r="L11255" s="19"/>
      <c r="P11255" s="20"/>
      <c r="Q11255" s="20"/>
      <c r="R11255" s="13"/>
      <c r="S11255" s="14"/>
      <c r="T11255" s="14"/>
      <c r="V11255" s="16"/>
      <c r="W11255" s="17"/>
    </row>
    <row r="11256">
      <c r="A11256" s="19"/>
      <c r="L11256" s="19"/>
      <c r="P11256" s="20"/>
      <c r="Q11256" s="20"/>
      <c r="R11256" s="13"/>
      <c r="S11256" s="14"/>
      <c r="T11256" s="14"/>
      <c r="V11256" s="16"/>
      <c r="W11256" s="17"/>
    </row>
    <row r="11257">
      <c r="A11257" s="19"/>
      <c r="L11257" s="19"/>
      <c r="P11257" s="20"/>
      <c r="Q11257" s="20"/>
      <c r="R11257" s="13"/>
      <c r="S11257" s="14"/>
      <c r="T11257" s="14"/>
      <c r="V11257" s="16"/>
      <c r="W11257" s="17"/>
    </row>
    <row r="11258">
      <c r="A11258" s="19"/>
      <c r="L11258" s="19"/>
      <c r="P11258" s="20"/>
      <c r="Q11258" s="20"/>
      <c r="R11258" s="13"/>
      <c r="S11258" s="14"/>
      <c r="T11258" s="14"/>
      <c r="V11258" s="16"/>
      <c r="W11258" s="17"/>
    </row>
    <row r="11259">
      <c r="A11259" s="19"/>
      <c r="L11259" s="19"/>
      <c r="P11259" s="20"/>
      <c r="Q11259" s="20"/>
      <c r="R11259" s="13"/>
      <c r="S11259" s="14"/>
      <c r="T11259" s="14"/>
      <c r="V11259" s="16"/>
      <c r="W11259" s="17"/>
    </row>
    <row r="11260">
      <c r="A11260" s="19"/>
      <c r="L11260" s="19"/>
      <c r="P11260" s="20"/>
      <c r="Q11260" s="20"/>
      <c r="R11260" s="13"/>
      <c r="S11260" s="14"/>
      <c r="T11260" s="14"/>
      <c r="V11260" s="16"/>
      <c r="W11260" s="17"/>
    </row>
    <row r="11261">
      <c r="A11261" s="19"/>
      <c r="L11261" s="19"/>
      <c r="P11261" s="20"/>
      <c r="Q11261" s="20"/>
      <c r="R11261" s="13"/>
      <c r="S11261" s="14"/>
      <c r="T11261" s="14"/>
      <c r="V11261" s="16"/>
      <c r="W11261" s="17"/>
    </row>
    <row r="11262">
      <c r="A11262" s="19"/>
      <c r="L11262" s="19"/>
      <c r="P11262" s="20"/>
      <c r="Q11262" s="20"/>
      <c r="R11262" s="13"/>
      <c r="S11262" s="14"/>
      <c r="T11262" s="14"/>
      <c r="V11262" s="16"/>
      <c r="W11262" s="17"/>
    </row>
    <row r="11263">
      <c r="A11263" s="19"/>
      <c r="L11263" s="19"/>
      <c r="P11263" s="20"/>
      <c r="Q11263" s="20"/>
      <c r="R11263" s="13"/>
      <c r="S11263" s="14"/>
      <c r="T11263" s="14"/>
      <c r="V11263" s="16"/>
      <c r="W11263" s="17"/>
    </row>
    <row r="11264">
      <c r="A11264" s="19"/>
      <c r="L11264" s="19"/>
      <c r="P11264" s="20"/>
      <c r="Q11264" s="20"/>
      <c r="R11264" s="13"/>
      <c r="S11264" s="14"/>
      <c r="T11264" s="14"/>
      <c r="V11264" s="16"/>
      <c r="W11264" s="17"/>
    </row>
    <row r="11265">
      <c r="A11265" s="19"/>
      <c r="L11265" s="19"/>
      <c r="P11265" s="20"/>
      <c r="Q11265" s="20"/>
      <c r="R11265" s="13"/>
      <c r="S11265" s="14"/>
      <c r="T11265" s="14"/>
      <c r="V11265" s="16"/>
      <c r="W11265" s="17"/>
    </row>
    <row r="11266">
      <c r="A11266" s="19"/>
      <c r="L11266" s="19"/>
      <c r="P11266" s="20"/>
      <c r="Q11266" s="20"/>
      <c r="R11266" s="13"/>
      <c r="S11266" s="14"/>
      <c r="T11266" s="14"/>
      <c r="V11266" s="16"/>
      <c r="W11266" s="17"/>
    </row>
    <row r="11267">
      <c r="A11267" s="19"/>
      <c r="L11267" s="19"/>
      <c r="P11267" s="20"/>
      <c r="Q11267" s="20"/>
      <c r="R11267" s="13"/>
      <c r="S11267" s="14"/>
      <c r="T11267" s="14"/>
      <c r="V11267" s="16"/>
      <c r="W11267" s="17"/>
    </row>
    <row r="11268">
      <c r="A11268" s="19"/>
      <c r="L11268" s="19"/>
      <c r="P11268" s="20"/>
      <c r="Q11268" s="20"/>
      <c r="R11268" s="13"/>
      <c r="S11268" s="14"/>
      <c r="T11268" s="14"/>
      <c r="V11268" s="16"/>
      <c r="W11268" s="17"/>
    </row>
    <row r="11269">
      <c r="A11269" s="19"/>
      <c r="L11269" s="19"/>
      <c r="P11269" s="20"/>
      <c r="Q11269" s="20"/>
      <c r="R11269" s="13"/>
      <c r="S11269" s="14"/>
      <c r="T11269" s="14"/>
      <c r="V11269" s="16"/>
      <c r="W11269" s="17"/>
    </row>
    <row r="11270">
      <c r="A11270" s="19"/>
      <c r="L11270" s="19"/>
      <c r="P11270" s="20"/>
      <c r="Q11270" s="20"/>
      <c r="R11270" s="13"/>
      <c r="S11270" s="14"/>
      <c r="T11270" s="14"/>
      <c r="V11270" s="16"/>
      <c r="W11270" s="17"/>
    </row>
    <row r="11271">
      <c r="A11271" s="19"/>
      <c r="L11271" s="19"/>
      <c r="P11271" s="20"/>
      <c r="Q11271" s="20"/>
      <c r="R11271" s="13"/>
      <c r="S11271" s="14"/>
      <c r="T11271" s="14"/>
      <c r="V11271" s="16"/>
      <c r="W11271" s="17"/>
    </row>
    <row r="11272">
      <c r="A11272" s="19"/>
      <c r="L11272" s="19"/>
      <c r="P11272" s="20"/>
      <c r="Q11272" s="20"/>
      <c r="R11272" s="13"/>
      <c r="S11272" s="14"/>
      <c r="T11272" s="14"/>
      <c r="V11272" s="16"/>
      <c r="W11272" s="17"/>
    </row>
    <row r="11273">
      <c r="A11273" s="19"/>
      <c r="L11273" s="19"/>
      <c r="P11273" s="20"/>
      <c r="Q11273" s="20"/>
      <c r="R11273" s="13"/>
      <c r="S11273" s="14"/>
      <c r="T11273" s="14"/>
      <c r="V11273" s="16"/>
      <c r="W11273" s="17"/>
    </row>
    <row r="11274">
      <c r="A11274" s="19"/>
      <c r="L11274" s="19"/>
      <c r="P11274" s="20"/>
      <c r="Q11274" s="20"/>
      <c r="R11274" s="13"/>
      <c r="S11274" s="14"/>
      <c r="T11274" s="14"/>
      <c r="V11274" s="16"/>
      <c r="W11274" s="17"/>
    </row>
    <row r="11275">
      <c r="A11275" s="19"/>
      <c r="L11275" s="19"/>
      <c r="P11275" s="20"/>
      <c r="Q11275" s="20"/>
      <c r="R11275" s="13"/>
      <c r="S11275" s="14"/>
      <c r="T11275" s="14"/>
      <c r="V11275" s="16"/>
      <c r="W11275" s="17"/>
    </row>
    <row r="11276">
      <c r="A11276" s="19"/>
      <c r="L11276" s="19"/>
      <c r="P11276" s="20"/>
      <c r="Q11276" s="20"/>
      <c r="R11276" s="13"/>
      <c r="S11276" s="14"/>
      <c r="T11276" s="14"/>
      <c r="V11276" s="16"/>
      <c r="W11276" s="17"/>
    </row>
    <row r="11277">
      <c r="A11277" s="19"/>
      <c r="L11277" s="19"/>
      <c r="P11277" s="20"/>
      <c r="Q11277" s="20"/>
      <c r="R11277" s="13"/>
      <c r="S11277" s="14"/>
      <c r="T11277" s="14"/>
      <c r="V11277" s="16"/>
      <c r="W11277" s="17"/>
    </row>
    <row r="11278">
      <c r="A11278" s="19"/>
      <c r="L11278" s="19"/>
      <c r="P11278" s="20"/>
      <c r="Q11278" s="20"/>
      <c r="R11278" s="13"/>
      <c r="S11278" s="14"/>
      <c r="T11278" s="14"/>
      <c r="V11278" s="16"/>
      <c r="W11278" s="17"/>
    </row>
    <row r="11279">
      <c r="A11279" s="19"/>
      <c r="L11279" s="19"/>
      <c r="P11279" s="20"/>
      <c r="Q11279" s="20"/>
      <c r="R11279" s="13"/>
      <c r="S11279" s="14"/>
      <c r="T11279" s="14"/>
      <c r="V11279" s="16"/>
      <c r="W11279" s="17"/>
    </row>
    <row r="11280">
      <c r="A11280" s="19"/>
      <c r="L11280" s="19"/>
      <c r="P11280" s="20"/>
      <c r="Q11280" s="20"/>
      <c r="R11280" s="13"/>
      <c r="S11280" s="14"/>
      <c r="T11280" s="14"/>
      <c r="V11280" s="16"/>
      <c r="W11280" s="17"/>
    </row>
    <row r="11281">
      <c r="A11281" s="19"/>
      <c r="L11281" s="19"/>
      <c r="P11281" s="20"/>
      <c r="Q11281" s="20"/>
      <c r="R11281" s="13"/>
      <c r="S11281" s="14"/>
      <c r="T11281" s="14"/>
      <c r="V11281" s="16"/>
      <c r="W11281" s="17"/>
    </row>
    <row r="11282">
      <c r="A11282" s="19"/>
      <c r="L11282" s="19"/>
      <c r="P11282" s="20"/>
      <c r="Q11282" s="20"/>
      <c r="R11282" s="13"/>
      <c r="S11282" s="14"/>
      <c r="T11282" s="14"/>
      <c r="V11282" s="16"/>
      <c r="W11282" s="17"/>
    </row>
    <row r="11283">
      <c r="A11283" s="19"/>
      <c r="L11283" s="19"/>
      <c r="P11283" s="20"/>
      <c r="Q11283" s="20"/>
      <c r="R11283" s="13"/>
      <c r="S11283" s="14"/>
      <c r="T11283" s="14"/>
      <c r="V11283" s="16"/>
      <c r="W11283" s="17"/>
    </row>
    <row r="11284">
      <c r="A11284" s="19"/>
      <c r="L11284" s="19"/>
      <c r="P11284" s="20"/>
      <c r="Q11284" s="20"/>
      <c r="R11284" s="13"/>
      <c r="S11284" s="14"/>
      <c r="T11284" s="14"/>
      <c r="V11284" s="16"/>
      <c r="W11284" s="17"/>
    </row>
    <row r="11285">
      <c r="A11285" s="19"/>
      <c r="L11285" s="19"/>
      <c r="P11285" s="20"/>
      <c r="Q11285" s="20"/>
      <c r="R11285" s="13"/>
      <c r="S11285" s="14"/>
      <c r="T11285" s="14"/>
      <c r="V11285" s="16"/>
      <c r="W11285" s="17"/>
    </row>
    <row r="11286">
      <c r="A11286" s="19"/>
      <c r="L11286" s="19"/>
      <c r="P11286" s="20"/>
      <c r="Q11286" s="20"/>
      <c r="R11286" s="13"/>
      <c r="S11286" s="14"/>
      <c r="T11286" s="14"/>
      <c r="V11286" s="16"/>
      <c r="W11286" s="17"/>
    </row>
    <row r="11287">
      <c r="A11287" s="19"/>
      <c r="L11287" s="19"/>
      <c r="P11287" s="20"/>
      <c r="Q11287" s="20"/>
      <c r="R11287" s="13"/>
      <c r="S11287" s="14"/>
      <c r="T11287" s="14"/>
      <c r="V11287" s="16"/>
      <c r="W11287" s="17"/>
    </row>
    <row r="11288">
      <c r="A11288" s="19"/>
      <c r="L11288" s="19"/>
      <c r="P11288" s="20"/>
      <c r="Q11288" s="20"/>
      <c r="R11288" s="13"/>
      <c r="S11288" s="14"/>
      <c r="T11288" s="14"/>
      <c r="V11288" s="16"/>
      <c r="W11288" s="17"/>
    </row>
    <row r="11289">
      <c r="A11289" s="19"/>
      <c r="L11289" s="19"/>
      <c r="P11289" s="20"/>
      <c r="Q11289" s="20"/>
      <c r="R11289" s="13"/>
      <c r="S11289" s="14"/>
      <c r="T11289" s="14"/>
      <c r="V11289" s="16"/>
      <c r="W11289" s="17"/>
    </row>
    <row r="11290">
      <c r="A11290" s="19"/>
      <c r="L11290" s="19"/>
      <c r="P11290" s="20"/>
      <c r="Q11290" s="20"/>
      <c r="R11290" s="13"/>
      <c r="S11290" s="14"/>
      <c r="T11290" s="14"/>
      <c r="V11290" s="16"/>
      <c r="W11290" s="17"/>
    </row>
    <row r="11291">
      <c r="A11291" s="19"/>
      <c r="L11291" s="19"/>
      <c r="P11291" s="20"/>
      <c r="Q11291" s="20"/>
      <c r="R11291" s="13"/>
      <c r="S11291" s="14"/>
      <c r="T11291" s="14"/>
      <c r="V11291" s="16"/>
      <c r="W11291" s="17"/>
    </row>
    <row r="11292">
      <c r="A11292" s="19"/>
      <c r="L11292" s="19"/>
      <c r="P11292" s="20"/>
      <c r="Q11292" s="20"/>
      <c r="R11292" s="13"/>
      <c r="S11292" s="14"/>
      <c r="T11292" s="14"/>
      <c r="V11292" s="16"/>
      <c r="W11292" s="17"/>
    </row>
    <row r="11293">
      <c r="A11293" s="19"/>
      <c r="L11293" s="19"/>
      <c r="P11293" s="20"/>
      <c r="Q11293" s="20"/>
      <c r="R11293" s="13"/>
      <c r="S11293" s="14"/>
      <c r="T11293" s="14"/>
      <c r="V11293" s="16"/>
      <c r="W11293" s="17"/>
    </row>
    <row r="11294">
      <c r="A11294" s="19"/>
      <c r="L11294" s="19"/>
      <c r="P11294" s="20"/>
      <c r="Q11294" s="20"/>
      <c r="R11294" s="13"/>
      <c r="S11294" s="14"/>
      <c r="T11294" s="14"/>
      <c r="V11294" s="16"/>
      <c r="W11294" s="17"/>
    </row>
    <row r="11295">
      <c r="A11295" s="19"/>
      <c r="L11295" s="19"/>
      <c r="P11295" s="20"/>
      <c r="Q11295" s="20"/>
      <c r="R11295" s="13"/>
      <c r="S11295" s="14"/>
      <c r="T11295" s="14"/>
      <c r="V11295" s="16"/>
      <c r="W11295" s="17"/>
    </row>
    <row r="11296">
      <c r="A11296" s="19"/>
      <c r="L11296" s="19"/>
      <c r="P11296" s="20"/>
      <c r="Q11296" s="20"/>
      <c r="R11296" s="13"/>
      <c r="S11296" s="14"/>
      <c r="T11296" s="14"/>
      <c r="V11296" s="16"/>
      <c r="W11296" s="17"/>
    </row>
    <row r="11297">
      <c r="A11297" s="19"/>
      <c r="L11297" s="19"/>
      <c r="P11297" s="20"/>
      <c r="Q11297" s="20"/>
      <c r="R11297" s="13"/>
      <c r="S11297" s="14"/>
      <c r="T11297" s="14"/>
      <c r="V11297" s="16"/>
      <c r="W11297" s="17"/>
    </row>
    <row r="11298">
      <c r="A11298" s="19"/>
      <c r="L11298" s="19"/>
      <c r="P11298" s="20"/>
      <c r="Q11298" s="20"/>
      <c r="R11298" s="13"/>
      <c r="S11298" s="14"/>
      <c r="T11298" s="14"/>
      <c r="V11298" s="16"/>
      <c r="W11298" s="17"/>
    </row>
    <row r="11299">
      <c r="A11299" s="19"/>
      <c r="L11299" s="19"/>
      <c r="P11299" s="20"/>
      <c r="Q11299" s="20"/>
      <c r="R11299" s="13"/>
      <c r="S11299" s="14"/>
      <c r="T11299" s="14"/>
      <c r="V11299" s="16"/>
      <c r="W11299" s="17"/>
    </row>
    <row r="11300">
      <c r="A11300" s="19"/>
      <c r="L11300" s="19"/>
      <c r="P11300" s="20"/>
      <c r="Q11300" s="20"/>
      <c r="R11300" s="13"/>
      <c r="S11300" s="14"/>
      <c r="T11300" s="14"/>
      <c r="V11300" s="16"/>
      <c r="W11300" s="17"/>
    </row>
    <row r="11301">
      <c r="A11301" s="19"/>
      <c r="L11301" s="19"/>
      <c r="P11301" s="20"/>
      <c r="Q11301" s="20"/>
      <c r="R11301" s="13"/>
      <c r="S11301" s="14"/>
      <c r="T11301" s="14"/>
      <c r="V11301" s="16"/>
      <c r="W11301" s="17"/>
    </row>
    <row r="11302">
      <c r="A11302" s="19"/>
      <c r="L11302" s="19"/>
      <c r="P11302" s="20"/>
      <c r="Q11302" s="20"/>
      <c r="R11302" s="13"/>
      <c r="S11302" s="14"/>
      <c r="T11302" s="14"/>
      <c r="V11302" s="16"/>
      <c r="W11302" s="17"/>
    </row>
    <row r="11303">
      <c r="A11303" s="19"/>
      <c r="L11303" s="19"/>
      <c r="P11303" s="20"/>
      <c r="Q11303" s="20"/>
      <c r="R11303" s="13"/>
      <c r="S11303" s="14"/>
      <c r="T11303" s="14"/>
      <c r="V11303" s="16"/>
      <c r="W11303" s="17"/>
    </row>
    <row r="11304">
      <c r="A11304" s="19"/>
      <c r="L11304" s="19"/>
      <c r="P11304" s="20"/>
      <c r="Q11304" s="20"/>
      <c r="R11304" s="13"/>
      <c r="S11304" s="14"/>
      <c r="T11304" s="14"/>
      <c r="V11304" s="16"/>
      <c r="W11304" s="17"/>
    </row>
    <row r="11305">
      <c r="A11305" s="19"/>
      <c r="L11305" s="19"/>
      <c r="P11305" s="20"/>
      <c r="Q11305" s="20"/>
      <c r="R11305" s="13"/>
      <c r="S11305" s="14"/>
      <c r="T11305" s="14"/>
      <c r="V11305" s="16"/>
      <c r="W11305" s="17"/>
    </row>
    <row r="11306">
      <c r="A11306" s="19"/>
      <c r="L11306" s="19"/>
      <c r="P11306" s="20"/>
      <c r="Q11306" s="20"/>
      <c r="R11306" s="13"/>
      <c r="S11306" s="14"/>
      <c r="T11306" s="14"/>
      <c r="V11306" s="16"/>
      <c r="W11306" s="17"/>
    </row>
    <row r="11307">
      <c r="A11307" s="19"/>
      <c r="L11307" s="19"/>
      <c r="P11307" s="20"/>
      <c r="Q11307" s="20"/>
      <c r="R11307" s="13"/>
      <c r="S11307" s="14"/>
      <c r="T11307" s="14"/>
      <c r="V11307" s="16"/>
      <c r="W11307" s="17"/>
    </row>
    <row r="11308">
      <c r="A11308" s="19"/>
      <c r="L11308" s="19"/>
      <c r="P11308" s="20"/>
      <c r="Q11308" s="20"/>
      <c r="R11308" s="13"/>
      <c r="S11308" s="14"/>
      <c r="T11308" s="14"/>
      <c r="V11308" s="16"/>
      <c r="W11308" s="17"/>
    </row>
    <row r="11309">
      <c r="A11309" s="19"/>
      <c r="L11309" s="19"/>
      <c r="P11309" s="20"/>
      <c r="Q11309" s="20"/>
      <c r="R11309" s="13"/>
      <c r="S11309" s="14"/>
      <c r="T11309" s="14"/>
      <c r="V11309" s="16"/>
      <c r="W11309" s="17"/>
    </row>
    <row r="11310">
      <c r="A11310" s="19"/>
      <c r="L11310" s="19"/>
      <c r="P11310" s="20"/>
      <c r="Q11310" s="20"/>
      <c r="R11310" s="13"/>
      <c r="S11310" s="14"/>
      <c r="T11310" s="14"/>
      <c r="V11310" s="16"/>
      <c r="W11310" s="17"/>
    </row>
    <row r="11311">
      <c r="A11311" s="19"/>
      <c r="L11311" s="19"/>
      <c r="P11311" s="20"/>
      <c r="Q11311" s="20"/>
      <c r="R11311" s="13"/>
      <c r="S11311" s="14"/>
      <c r="T11311" s="14"/>
      <c r="V11311" s="16"/>
      <c r="W11311" s="17"/>
    </row>
    <row r="11312">
      <c r="A11312" s="19"/>
      <c r="L11312" s="19"/>
      <c r="P11312" s="20"/>
      <c r="Q11312" s="20"/>
      <c r="R11312" s="13"/>
      <c r="S11312" s="14"/>
      <c r="T11312" s="14"/>
      <c r="V11312" s="16"/>
      <c r="W11312" s="17"/>
    </row>
    <row r="11313">
      <c r="A11313" s="19"/>
      <c r="L11313" s="19"/>
      <c r="P11313" s="20"/>
      <c r="Q11313" s="20"/>
      <c r="R11313" s="13"/>
      <c r="S11313" s="14"/>
      <c r="T11313" s="14"/>
      <c r="V11313" s="16"/>
      <c r="W11313" s="17"/>
    </row>
    <row r="11314">
      <c r="A11314" s="19"/>
      <c r="L11314" s="19"/>
      <c r="P11314" s="20"/>
      <c r="Q11314" s="20"/>
      <c r="R11314" s="13"/>
      <c r="S11314" s="14"/>
      <c r="T11314" s="14"/>
      <c r="V11314" s="16"/>
      <c r="W11314" s="17"/>
    </row>
    <row r="11315">
      <c r="A11315" s="19"/>
      <c r="L11315" s="19"/>
      <c r="P11315" s="20"/>
      <c r="Q11315" s="20"/>
      <c r="R11315" s="13"/>
      <c r="S11315" s="14"/>
      <c r="T11315" s="14"/>
      <c r="V11315" s="16"/>
      <c r="W11315" s="17"/>
    </row>
    <row r="11316">
      <c r="A11316" s="19"/>
      <c r="L11316" s="19"/>
      <c r="P11316" s="20"/>
      <c r="Q11316" s="20"/>
      <c r="R11316" s="13"/>
      <c r="S11316" s="14"/>
      <c r="T11316" s="14"/>
      <c r="V11316" s="16"/>
      <c r="W11316" s="17"/>
    </row>
    <row r="11317">
      <c r="A11317" s="19"/>
      <c r="L11317" s="19"/>
      <c r="P11317" s="20"/>
      <c r="Q11317" s="20"/>
      <c r="R11317" s="13"/>
      <c r="S11317" s="14"/>
      <c r="T11317" s="14"/>
      <c r="V11317" s="16"/>
      <c r="W11317" s="17"/>
    </row>
    <row r="11318">
      <c r="A11318" s="19"/>
      <c r="L11318" s="19"/>
      <c r="P11318" s="20"/>
      <c r="Q11318" s="20"/>
      <c r="R11318" s="13"/>
      <c r="S11318" s="14"/>
      <c r="T11318" s="14"/>
      <c r="V11318" s="16"/>
      <c r="W11318" s="17"/>
    </row>
    <row r="11319">
      <c r="A11319" s="19"/>
      <c r="L11319" s="19"/>
      <c r="P11319" s="20"/>
      <c r="Q11319" s="20"/>
      <c r="R11319" s="13"/>
      <c r="S11319" s="14"/>
      <c r="T11319" s="14"/>
      <c r="V11319" s="16"/>
      <c r="W11319" s="17"/>
    </row>
    <row r="11320">
      <c r="A11320" s="19"/>
      <c r="L11320" s="19"/>
      <c r="P11320" s="20"/>
      <c r="Q11320" s="20"/>
      <c r="R11320" s="13"/>
      <c r="S11320" s="14"/>
      <c r="T11320" s="14"/>
      <c r="V11320" s="16"/>
      <c r="W11320" s="17"/>
    </row>
    <row r="11321">
      <c r="A11321" s="19"/>
      <c r="L11321" s="19"/>
      <c r="P11321" s="20"/>
      <c r="Q11321" s="20"/>
      <c r="R11321" s="13"/>
      <c r="S11321" s="14"/>
      <c r="T11321" s="14"/>
      <c r="V11321" s="16"/>
      <c r="W11321" s="17"/>
    </row>
    <row r="11322">
      <c r="A11322" s="19"/>
      <c r="L11322" s="19"/>
      <c r="P11322" s="20"/>
      <c r="Q11322" s="20"/>
      <c r="R11322" s="13"/>
      <c r="S11322" s="14"/>
      <c r="T11322" s="14"/>
      <c r="V11322" s="16"/>
      <c r="W11322" s="17"/>
    </row>
    <row r="11323">
      <c r="A11323" s="19"/>
      <c r="L11323" s="19"/>
      <c r="P11323" s="20"/>
      <c r="Q11323" s="20"/>
      <c r="R11323" s="13"/>
      <c r="S11323" s="14"/>
      <c r="T11323" s="14"/>
      <c r="V11323" s="16"/>
      <c r="W11323" s="17"/>
    </row>
    <row r="11324">
      <c r="A11324" s="19"/>
      <c r="L11324" s="19"/>
      <c r="P11324" s="20"/>
      <c r="Q11324" s="20"/>
      <c r="R11324" s="13"/>
      <c r="S11324" s="14"/>
      <c r="T11324" s="14"/>
      <c r="V11324" s="16"/>
      <c r="W11324" s="17"/>
    </row>
    <row r="11325">
      <c r="A11325" s="19"/>
      <c r="L11325" s="19"/>
      <c r="P11325" s="20"/>
      <c r="Q11325" s="20"/>
      <c r="R11325" s="13"/>
      <c r="S11325" s="14"/>
      <c r="T11325" s="14"/>
      <c r="V11325" s="16"/>
      <c r="W11325" s="17"/>
    </row>
    <row r="11326">
      <c r="A11326" s="19"/>
      <c r="L11326" s="19"/>
      <c r="P11326" s="20"/>
      <c r="Q11326" s="20"/>
      <c r="R11326" s="13"/>
      <c r="S11326" s="14"/>
      <c r="T11326" s="14"/>
      <c r="V11326" s="16"/>
      <c r="W11326" s="17"/>
    </row>
    <row r="11327">
      <c r="A11327" s="19"/>
      <c r="L11327" s="19"/>
      <c r="P11327" s="20"/>
      <c r="Q11327" s="20"/>
      <c r="R11327" s="13"/>
      <c r="S11327" s="14"/>
      <c r="T11327" s="14"/>
      <c r="V11327" s="16"/>
      <c r="W11327" s="17"/>
    </row>
    <row r="11328">
      <c r="A11328" s="19"/>
      <c r="L11328" s="19"/>
      <c r="P11328" s="20"/>
      <c r="Q11328" s="20"/>
      <c r="R11328" s="13"/>
      <c r="S11328" s="14"/>
      <c r="T11328" s="14"/>
      <c r="V11328" s="16"/>
      <c r="W11328" s="17"/>
    </row>
    <row r="11329">
      <c r="A11329" s="19"/>
      <c r="L11329" s="19"/>
      <c r="P11329" s="20"/>
      <c r="Q11329" s="20"/>
      <c r="R11329" s="13"/>
      <c r="S11329" s="14"/>
      <c r="T11329" s="14"/>
      <c r="V11329" s="16"/>
      <c r="W11329" s="17"/>
    </row>
    <row r="11330">
      <c r="A11330" s="19"/>
      <c r="L11330" s="19"/>
      <c r="P11330" s="20"/>
      <c r="Q11330" s="20"/>
      <c r="R11330" s="13"/>
      <c r="S11330" s="14"/>
      <c r="T11330" s="14"/>
      <c r="V11330" s="16"/>
      <c r="W11330" s="17"/>
    </row>
    <row r="11331">
      <c r="A11331" s="19"/>
      <c r="L11331" s="19"/>
      <c r="P11331" s="20"/>
      <c r="Q11331" s="20"/>
      <c r="R11331" s="13"/>
      <c r="S11331" s="14"/>
      <c r="T11331" s="14"/>
      <c r="V11331" s="16"/>
      <c r="W11331" s="17"/>
    </row>
    <row r="11332">
      <c r="A11332" s="19"/>
      <c r="L11332" s="19"/>
      <c r="P11332" s="20"/>
      <c r="Q11332" s="20"/>
      <c r="R11332" s="13"/>
      <c r="S11332" s="14"/>
      <c r="T11332" s="14"/>
      <c r="V11332" s="16"/>
      <c r="W11332" s="17"/>
    </row>
    <row r="11333">
      <c r="A11333" s="19"/>
      <c r="L11333" s="19"/>
      <c r="P11333" s="20"/>
      <c r="Q11333" s="20"/>
      <c r="R11333" s="13"/>
      <c r="S11333" s="14"/>
      <c r="T11333" s="14"/>
      <c r="V11333" s="16"/>
      <c r="W11333" s="17"/>
    </row>
    <row r="11334">
      <c r="A11334" s="19"/>
      <c r="L11334" s="19"/>
      <c r="P11334" s="20"/>
      <c r="Q11334" s="20"/>
      <c r="R11334" s="13"/>
      <c r="S11334" s="14"/>
      <c r="T11334" s="14"/>
      <c r="V11334" s="16"/>
      <c r="W11334" s="17"/>
    </row>
    <row r="11335">
      <c r="A11335" s="19"/>
      <c r="L11335" s="19"/>
      <c r="P11335" s="20"/>
      <c r="Q11335" s="20"/>
      <c r="R11335" s="13"/>
      <c r="S11335" s="14"/>
      <c r="T11335" s="14"/>
      <c r="V11335" s="16"/>
      <c r="W11335" s="17"/>
    </row>
    <row r="11336">
      <c r="A11336" s="19"/>
      <c r="L11336" s="19"/>
      <c r="P11336" s="20"/>
      <c r="Q11336" s="20"/>
      <c r="R11336" s="13"/>
      <c r="S11336" s="14"/>
      <c r="T11336" s="14"/>
      <c r="V11336" s="16"/>
      <c r="W11336" s="17"/>
    </row>
    <row r="11337">
      <c r="A11337" s="19"/>
      <c r="L11337" s="19"/>
      <c r="P11337" s="20"/>
      <c r="Q11337" s="20"/>
      <c r="R11337" s="13"/>
      <c r="S11337" s="14"/>
      <c r="T11337" s="14"/>
      <c r="V11337" s="16"/>
      <c r="W11337" s="17"/>
    </row>
    <row r="11338">
      <c r="A11338" s="19"/>
      <c r="L11338" s="19"/>
      <c r="P11338" s="20"/>
      <c r="Q11338" s="20"/>
      <c r="R11338" s="13"/>
      <c r="S11338" s="14"/>
      <c r="T11338" s="14"/>
      <c r="V11338" s="16"/>
      <c r="W11338" s="17"/>
    </row>
    <row r="11339">
      <c r="A11339" s="19"/>
      <c r="L11339" s="19"/>
      <c r="P11339" s="20"/>
      <c r="Q11339" s="20"/>
      <c r="R11339" s="13"/>
      <c r="S11339" s="14"/>
      <c r="T11339" s="14"/>
      <c r="V11339" s="16"/>
      <c r="W11339" s="17"/>
    </row>
    <row r="11340">
      <c r="A11340" s="19"/>
      <c r="L11340" s="19"/>
      <c r="P11340" s="20"/>
      <c r="Q11340" s="20"/>
      <c r="R11340" s="13"/>
      <c r="S11340" s="14"/>
      <c r="T11340" s="14"/>
      <c r="V11340" s="16"/>
      <c r="W11340" s="17"/>
    </row>
    <row r="11341">
      <c r="A11341" s="19"/>
      <c r="L11341" s="19"/>
      <c r="P11341" s="20"/>
      <c r="Q11341" s="20"/>
      <c r="R11341" s="13"/>
      <c r="S11341" s="14"/>
      <c r="T11341" s="14"/>
      <c r="V11341" s="16"/>
      <c r="W11341" s="17"/>
    </row>
    <row r="11342">
      <c r="A11342" s="19"/>
      <c r="L11342" s="19"/>
      <c r="P11342" s="20"/>
      <c r="Q11342" s="20"/>
      <c r="R11342" s="13"/>
      <c r="S11342" s="14"/>
      <c r="T11342" s="14"/>
      <c r="V11342" s="16"/>
      <c r="W11342" s="17"/>
    </row>
    <row r="11343">
      <c r="A11343" s="19"/>
      <c r="L11343" s="19"/>
      <c r="P11343" s="20"/>
      <c r="Q11343" s="20"/>
      <c r="R11343" s="13"/>
      <c r="S11343" s="14"/>
      <c r="T11343" s="14"/>
      <c r="V11343" s="16"/>
      <c r="W11343" s="17"/>
    </row>
    <row r="11344">
      <c r="A11344" s="19"/>
      <c r="L11344" s="19"/>
      <c r="P11344" s="20"/>
      <c r="Q11344" s="20"/>
      <c r="R11344" s="13"/>
      <c r="S11344" s="14"/>
      <c r="T11344" s="14"/>
      <c r="V11344" s="16"/>
      <c r="W11344" s="17"/>
    </row>
    <row r="11345">
      <c r="A11345" s="19"/>
      <c r="L11345" s="19"/>
      <c r="P11345" s="20"/>
      <c r="Q11345" s="20"/>
      <c r="R11345" s="13"/>
      <c r="S11345" s="14"/>
      <c r="T11345" s="14"/>
      <c r="V11345" s="16"/>
      <c r="W11345" s="17"/>
    </row>
    <row r="11346">
      <c r="A11346" s="19"/>
      <c r="L11346" s="19"/>
      <c r="P11346" s="20"/>
      <c r="Q11346" s="20"/>
      <c r="R11346" s="13"/>
      <c r="S11346" s="14"/>
      <c r="T11346" s="14"/>
      <c r="V11346" s="16"/>
      <c r="W11346" s="17"/>
    </row>
    <row r="11347">
      <c r="A11347" s="19"/>
      <c r="L11347" s="19"/>
      <c r="P11347" s="20"/>
      <c r="Q11347" s="20"/>
      <c r="R11347" s="13"/>
      <c r="S11347" s="14"/>
      <c r="T11347" s="14"/>
      <c r="V11347" s="16"/>
      <c r="W11347" s="17"/>
    </row>
    <row r="11348">
      <c r="A11348" s="19"/>
      <c r="L11348" s="19"/>
      <c r="P11348" s="20"/>
      <c r="Q11348" s="20"/>
      <c r="R11348" s="13"/>
      <c r="S11348" s="14"/>
      <c r="T11348" s="14"/>
      <c r="V11348" s="16"/>
      <c r="W11348" s="17"/>
    </row>
    <row r="11349">
      <c r="A11349" s="19"/>
      <c r="L11349" s="19"/>
      <c r="P11349" s="20"/>
      <c r="Q11349" s="20"/>
      <c r="R11349" s="13"/>
      <c r="S11349" s="14"/>
      <c r="T11349" s="14"/>
      <c r="V11349" s="16"/>
      <c r="W11349" s="17"/>
    </row>
    <row r="11350">
      <c r="A11350" s="19"/>
      <c r="L11350" s="19"/>
      <c r="P11350" s="20"/>
      <c r="Q11350" s="20"/>
      <c r="R11350" s="13"/>
      <c r="S11350" s="14"/>
      <c r="T11350" s="14"/>
      <c r="V11350" s="16"/>
      <c r="W11350" s="17"/>
    </row>
    <row r="11351">
      <c r="A11351" s="19"/>
      <c r="L11351" s="19"/>
      <c r="P11351" s="20"/>
      <c r="Q11351" s="20"/>
      <c r="R11351" s="13"/>
      <c r="S11351" s="14"/>
      <c r="T11351" s="14"/>
      <c r="V11351" s="16"/>
      <c r="W11351" s="17"/>
    </row>
    <row r="11352">
      <c r="A11352" s="19"/>
      <c r="L11352" s="19"/>
      <c r="P11352" s="20"/>
      <c r="Q11352" s="20"/>
      <c r="R11352" s="13"/>
      <c r="S11352" s="14"/>
      <c r="T11352" s="14"/>
      <c r="V11352" s="16"/>
      <c r="W11352" s="17"/>
    </row>
    <row r="11353">
      <c r="A11353" s="19"/>
      <c r="L11353" s="19"/>
      <c r="P11353" s="20"/>
      <c r="Q11353" s="20"/>
      <c r="R11353" s="13"/>
      <c r="S11353" s="14"/>
      <c r="T11353" s="14"/>
      <c r="V11353" s="16"/>
      <c r="W11353" s="17"/>
    </row>
    <row r="11354">
      <c r="A11354" s="19"/>
      <c r="L11354" s="19"/>
      <c r="P11354" s="20"/>
      <c r="Q11354" s="20"/>
      <c r="R11354" s="13"/>
      <c r="S11354" s="14"/>
      <c r="T11354" s="14"/>
      <c r="V11354" s="16"/>
      <c r="W11354" s="17"/>
    </row>
    <row r="11355">
      <c r="A11355" s="19"/>
      <c r="L11355" s="19"/>
      <c r="P11355" s="20"/>
      <c r="Q11355" s="20"/>
      <c r="R11355" s="13"/>
      <c r="S11355" s="14"/>
      <c r="T11355" s="14"/>
      <c r="V11355" s="16"/>
      <c r="W11355" s="17"/>
    </row>
    <row r="11356">
      <c r="A11356" s="19"/>
      <c r="L11356" s="19"/>
      <c r="P11356" s="20"/>
      <c r="Q11356" s="20"/>
      <c r="R11356" s="13"/>
      <c r="S11356" s="14"/>
      <c r="T11356" s="14"/>
      <c r="V11356" s="16"/>
      <c r="W11356" s="17"/>
    </row>
    <row r="11357">
      <c r="A11357" s="19"/>
      <c r="L11357" s="19"/>
      <c r="P11357" s="20"/>
      <c r="Q11357" s="20"/>
      <c r="R11357" s="13"/>
      <c r="S11357" s="14"/>
      <c r="T11357" s="14"/>
      <c r="V11357" s="16"/>
      <c r="W11357" s="17"/>
    </row>
    <row r="11358">
      <c r="A11358" s="19"/>
      <c r="L11358" s="19"/>
      <c r="P11358" s="20"/>
      <c r="Q11358" s="20"/>
      <c r="R11358" s="13"/>
      <c r="S11358" s="14"/>
      <c r="T11358" s="14"/>
      <c r="V11358" s="16"/>
      <c r="W11358" s="17"/>
    </row>
    <row r="11359">
      <c r="A11359" s="19"/>
      <c r="L11359" s="19"/>
      <c r="P11359" s="20"/>
      <c r="Q11359" s="20"/>
      <c r="R11359" s="13"/>
      <c r="S11359" s="14"/>
      <c r="T11359" s="14"/>
      <c r="V11359" s="16"/>
      <c r="W11359" s="17"/>
    </row>
    <row r="11360">
      <c r="A11360" s="19"/>
      <c r="L11360" s="19"/>
      <c r="P11360" s="20"/>
      <c r="Q11360" s="20"/>
      <c r="R11360" s="13"/>
      <c r="S11360" s="14"/>
      <c r="T11360" s="14"/>
      <c r="V11360" s="16"/>
      <c r="W11360" s="17"/>
    </row>
    <row r="11361">
      <c r="A11361" s="19"/>
      <c r="L11361" s="19"/>
      <c r="P11361" s="20"/>
      <c r="Q11361" s="20"/>
      <c r="R11361" s="13"/>
      <c r="S11361" s="14"/>
      <c r="T11361" s="14"/>
      <c r="V11361" s="16"/>
      <c r="W11361" s="17"/>
    </row>
    <row r="11362">
      <c r="A11362" s="19"/>
      <c r="L11362" s="19"/>
      <c r="P11362" s="20"/>
      <c r="Q11362" s="20"/>
      <c r="R11362" s="13"/>
      <c r="S11362" s="14"/>
      <c r="T11362" s="14"/>
      <c r="V11362" s="16"/>
      <c r="W11362" s="17"/>
    </row>
    <row r="11363">
      <c r="A11363" s="19"/>
      <c r="L11363" s="19"/>
      <c r="P11363" s="20"/>
      <c r="Q11363" s="20"/>
      <c r="R11363" s="13"/>
      <c r="S11363" s="14"/>
      <c r="T11363" s="14"/>
      <c r="V11363" s="16"/>
      <c r="W11363" s="17"/>
    </row>
    <row r="11364">
      <c r="A11364" s="19"/>
      <c r="L11364" s="19"/>
      <c r="P11364" s="20"/>
      <c r="Q11364" s="20"/>
      <c r="R11364" s="13"/>
      <c r="S11364" s="14"/>
      <c r="T11364" s="14"/>
      <c r="V11364" s="16"/>
      <c r="W11364" s="17"/>
    </row>
    <row r="11365">
      <c r="A11365" s="19"/>
      <c r="L11365" s="19"/>
      <c r="P11365" s="20"/>
      <c r="Q11365" s="20"/>
      <c r="R11365" s="13"/>
      <c r="S11365" s="14"/>
      <c r="T11365" s="14"/>
      <c r="V11365" s="16"/>
      <c r="W11365" s="17"/>
    </row>
    <row r="11366">
      <c r="A11366" s="19"/>
      <c r="L11366" s="19"/>
      <c r="P11366" s="20"/>
      <c r="Q11366" s="20"/>
      <c r="R11366" s="13"/>
      <c r="S11366" s="14"/>
      <c r="T11366" s="14"/>
      <c r="V11366" s="16"/>
      <c r="W11366" s="17"/>
    </row>
    <row r="11367">
      <c r="A11367" s="19"/>
      <c r="L11367" s="19"/>
      <c r="P11367" s="20"/>
      <c r="Q11367" s="20"/>
      <c r="R11367" s="13"/>
      <c r="S11367" s="14"/>
      <c r="T11367" s="14"/>
      <c r="V11367" s="16"/>
      <c r="W11367" s="17"/>
    </row>
    <row r="11368">
      <c r="A11368" s="19"/>
      <c r="L11368" s="19"/>
      <c r="P11368" s="20"/>
      <c r="Q11368" s="20"/>
      <c r="R11368" s="13"/>
      <c r="S11368" s="14"/>
      <c r="T11368" s="14"/>
      <c r="V11368" s="16"/>
      <c r="W11368" s="17"/>
    </row>
    <row r="11369">
      <c r="A11369" s="19"/>
      <c r="L11369" s="19"/>
      <c r="P11369" s="20"/>
      <c r="Q11369" s="20"/>
      <c r="R11369" s="13"/>
      <c r="S11369" s="14"/>
      <c r="T11369" s="14"/>
      <c r="V11369" s="16"/>
      <c r="W11369" s="17"/>
    </row>
    <row r="11370">
      <c r="A11370" s="19"/>
      <c r="L11370" s="19"/>
      <c r="P11370" s="20"/>
      <c r="Q11370" s="20"/>
      <c r="R11370" s="13"/>
      <c r="S11370" s="14"/>
      <c r="T11370" s="14"/>
      <c r="V11370" s="16"/>
      <c r="W11370" s="17"/>
    </row>
    <row r="11371">
      <c r="A11371" s="19"/>
      <c r="L11371" s="19"/>
      <c r="P11371" s="20"/>
      <c r="Q11371" s="20"/>
      <c r="R11371" s="13"/>
      <c r="S11371" s="14"/>
      <c r="T11371" s="14"/>
      <c r="V11371" s="16"/>
      <c r="W11371" s="17"/>
    </row>
    <row r="11372">
      <c r="A11372" s="19"/>
      <c r="L11372" s="19"/>
      <c r="P11372" s="20"/>
      <c r="Q11372" s="20"/>
      <c r="R11372" s="13"/>
      <c r="S11372" s="14"/>
      <c r="T11372" s="14"/>
      <c r="V11372" s="16"/>
      <c r="W11372" s="17"/>
    </row>
    <row r="11373">
      <c r="A11373" s="19"/>
      <c r="L11373" s="19"/>
      <c r="P11373" s="20"/>
      <c r="Q11373" s="20"/>
      <c r="R11373" s="13"/>
      <c r="S11373" s="14"/>
      <c r="T11373" s="14"/>
      <c r="V11373" s="16"/>
      <c r="W11373" s="17"/>
    </row>
    <row r="11374">
      <c r="A11374" s="19"/>
      <c r="L11374" s="19"/>
      <c r="P11374" s="20"/>
      <c r="Q11374" s="20"/>
      <c r="R11374" s="13"/>
      <c r="S11374" s="14"/>
      <c r="T11374" s="14"/>
      <c r="V11374" s="16"/>
      <c r="W11374" s="17"/>
    </row>
    <row r="11375">
      <c r="A11375" s="19"/>
      <c r="L11375" s="19"/>
      <c r="P11375" s="20"/>
      <c r="Q11375" s="20"/>
      <c r="R11375" s="13"/>
      <c r="S11375" s="14"/>
      <c r="T11375" s="14"/>
      <c r="V11375" s="16"/>
      <c r="W11375" s="17"/>
    </row>
    <row r="11376">
      <c r="A11376" s="19"/>
      <c r="L11376" s="19"/>
      <c r="P11376" s="20"/>
      <c r="Q11376" s="20"/>
      <c r="R11376" s="13"/>
      <c r="S11376" s="14"/>
      <c r="T11376" s="14"/>
      <c r="V11376" s="16"/>
      <c r="W11376" s="17"/>
    </row>
    <row r="11377">
      <c r="A11377" s="19"/>
      <c r="L11377" s="19"/>
      <c r="P11377" s="20"/>
      <c r="Q11377" s="20"/>
      <c r="R11377" s="13"/>
      <c r="S11377" s="14"/>
      <c r="T11377" s="14"/>
      <c r="V11377" s="16"/>
      <c r="W11377" s="17"/>
    </row>
    <row r="11378">
      <c r="A11378" s="19"/>
      <c r="L11378" s="19"/>
      <c r="P11378" s="20"/>
      <c r="Q11378" s="20"/>
      <c r="R11378" s="13"/>
      <c r="S11378" s="14"/>
      <c r="T11378" s="14"/>
      <c r="V11378" s="16"/>
      <c r="W11378" s="17"/>
    </row>
    <row r="11379">
      <c r="A11379" s="19"/>
      <c r="L11379" s="19"/>
      <c r="P11379" s="20"/>
      <c r="Q11379" s="20"/>
      <c r="R11379" s="13"/>
      <c r="S11379" s="14"/>
      <c r="T11379" s="14"/>
      <c r="V11379" s="16"/>
      <c r="W11379" s="17"/>
    </row>
    <row r="11380">
      <c r="A11380" s="19"/>
      <c r="L11380" s="19"/>
      <c r="P11380" s="20"/>
      <c r="Q11380" s="20"/>
      <c r="R11380" s="13"/>
      <c r="S11380" s="14"/>
      <c r="T11380" s="14"/>
      <c r="V11380" s="16"/>
      <c r="W11380" s="17"/>
    </row>
    <row r="11381">
      <c r="A11381" s="19"/>
      <c r="L11381" s="19"/>
      <c r="P11381" s="20"/>
      <c r="Q11381" s="20"/>
      <c r="R11381" s="13"/>
      <c r="S11381" s="14"/>
      <c r="T11381" s="14"/>
      <c r="V11381" s="16"/>
      <c r="W11381" s="17"/>
    </row>
    <row r="11382">
      <c r="A11382" s="19"/>
      <c r="L11382" s="19"/>
      <c r="P11382" s="20"/>
      <c r="Q11382" s="20"/>
      <c r="R11382" s="13"/>
      <c r="S11382" s="14"/>
      <c r="T11382" s="14"/>
      <c r="V11382" s="16"/>
      <c r="W11382" s="17"/>
    </row>
    <row r="11383">
      <c r="A11383" s="19"/>
      <c r="L11383" s="19"/>
      <c r="P11383" s="20"/>
      <c r="Q11383" s="20"/>
      <c r="R11383" s="13"/>
      <c r="S11383" s="14"/>
      <c r="T11383" s="14"/>
      <c r="V11383" s="16"/>
      <c r="W11383" s="17"/>
    </row>
    <row r="11384">
      <c r="A11384" s="19"/>
      <c r="L11384" s="19"/>
      <c r="P11384" s="20"/>
      <c r="Q11384" s="20"/>
      <c r="R11384" s="13"/>
      <c r="S11384" s="14"/>
      <c r="T11384" s="14"/>
      <c r="V11384" s="16"/>
      <c r="W11384" s="17"/>
    </row>
    <row r="11385">
      <c r="A11385" s="19"/>
      <c r="L11385" s="19"/>
      <c r="P11385" s="20"/>
      <c r="Q11385" s="20"/>
      <c r="R11385" s="13"/>
      <c r="S11385" s="14"/>
      <c r="T11385" s="14"/>
      <c r="V11385" s="16"/>
      <c r="W11385" s="17"/>
    </row>
    <row r="11386">
      <c r="A11386" s="19"/>
      <c r="L11386" s="19"/>
      <c r="P11386" s="20"/>
      <c r="Q11386" s="20"/>
      <c r="R11386" s="13"/>
      <c r="S11386" s="14"/>
      <c r="T11386" s="14"/>
      <c r="V11386" s="16"/>
      <c r="W11386" s="17"/>
    </row>
    <row r="11387">
      <c r="A11387" s="19"/>
      <c r="L11387" s="19"/>
      <c r="P11387" s="20"/>
      <c r="Q11387" s="20"/>
      <c r="R11387" s="13"/>
      <c r="S11387" s="14"/>
      <c r="T11387" s="14"/>
      <c r="V11387" s="16"/>
      <c r="W11387" s="17"/>
    </row>
    <row r="11388">
      <c r="A11388" s="19"/>
      <c r="L11388" s="19"/>
      <c r="P11388" s="20"/>
      <c r="Q11388" s="20"/>
      <c r="R11388" s="13"/>
      <c r="S11388" s="14"/>
      <c r="T11388" s="14"/>
      <c r="V11388" s="16"/>
      <c r="W11388" s="17"/>
    </row>
    <row r="11389">
      <c r="A11389" s="19"/>
      <c r="L11389" s="19"/>
      <c r="P11389" s="20"/>
      <c r="Q11389" s="20"/>
      <c r="R11389" s="13"/>
      <c r="S11389" s="14"/>
      <c r="T11389" s="14"/>
      <c r="V11389" s="16"/>
      <c r="W11389" s="17"/>
    </row>
    <row r="11390">
      <c r="A11390" s="19"/>
      <c r="L11390" s="19"/>
      <c r="P11390" s="20"/>
      <c r="Q11390" s="20"/>
      <c r="R11390" s="13"/>
      <c r="S11390" s="14"/>
      <c r="T11390" s="14"/>
      <c r="V11390" s="16"/>
      <c r="W11390" s="17"/>
    </row>
    <row r="11391">
      <c r="A11391" s="19"/>
      <c r="L11391" s="19"/>
      <c r="P11391" s="20"/>
      <c r="Q11391" s="20"/>
      <c r="R11391" s="13"/>
      <c r="S11391" s="14"/>
      <c r="T11391" s="14"/>
      <c r="V11391" s="16"/>
      <c r="W11391" s="17"/>
    </row>
    <row r="11392">
      <c r="A11392" s="19"/>
      <c r="L11392" s="19"/>
      <c r="P11392" s="20"/>
      <c r="Q11392" s="20"/>
      <c r="R11392" s="13"/>
      <c r="S11392" s="14"/>
      <c r="T11392" s="14"/>
      <c r="V11392" s="16"/>
      <c r="W11392" s="17"/>
    </row>
    <row r="11393">
      <c r="A11393" s="19"/>
      <c r="L11393" s="19"/>
      <c r="P11393" s="20"/>
      <c r="Q11393" s="20"/>
      <c r="R11393" s="13"/>
      <c r="S11393" s="14"/>
      <c r="T11393" s="14"/>
      <c r="V11393" s="16"/>
      <c r="W11393" s="17"/>
    </row>
    <row r="11394">
      <c r="A11394" s="19"/>
      <c r="L11394" s="19"/>
      <c r="P11394" s="20"/>
      <c r="Q11394" s="20"/>
      <c r="R11394" s="13"/>
      <c r="S11394" s="14"/>
      <c r="T11394" s="14"/>
      <c r="V11394" s="16"/>
      <c r="W11394" s="17"/>
    </row>
    <row r="11395">
      <c r="A11395" s="19"/>
      <c r="L11395" s="19"/>
      <c r="P11395" s="20"/>
      <c r="Q11395" s="20"/>
      <c r="R11395" s="13"/>
      <c r="S11395" s="14"/>
      <c r="T11395" s="14"/>
      <c r="V11395" s="16"/>
      <c r="W11395" s="17"/>
    </row>
    <row r="11396">
      <c r="A11396" s="19"/>
      <c r="L11396" s="19"/>
      <c r="P11396" s="20"/>
      <c r="Q11396" s="20"/>
      <c r="R11396" s="13"/>
      <c r="S11396" s="14"/>
      <c r="T11396" s="14"/>
      <c r="V11396" s="16"/>
      <c r="W11396" s="17"/>
    </row>
    <row r="11397">
      <c r="A11397" s="19"/>
      <c r="L11397" s="19"/>
      <c r="P11397" s="20"/>
      <c r="Q11397" s="20"/>
      <c r="R11397" s="13"/>
      <c r="S11397" s="14"/>
      <c r="T11397" s="14"/>
      <c r="V11397" s="16"/>
      <c r="W11397" s="17"/>
    </row>
    <row r="11398">
      <c r="A11398" s="19"/>
      <c r="L11398" s="19"/>
      <c r="P11398" s="20"/>
      <c r="Q11398" s="20"/>
      <c r="R11398" s="13"/>
      <c r="S11398" s="14"/>
      <c r="T11398" s="14"/>
      <c r="V11398" s="16"/>
      <c r="W11398" s="17"/>
    </row>
    <row r="11399">
      <c r="A11399" s="19"/>
      <c r="L11399" s="19"/>
      <c r="P11399" s="20"/>
      <c r="Q11399" s="20"/>
      <c r="R11399" s="13"/>
      <c r="S11399" s="14"/>
      <c r="T11399" s="14"/>
      <c r="V11399" s="16"/>
      <c r="W11399" s="17"/>
    </row>
    <row r="11400">
      <c r="A11400" s="19"/>
      <c r="L11400" s="19"/>
      <c r="P11400" s="20"/>
      <c r="Q11400" s="20"/>
      <c r="R11400" s="13"/>
      <c r="S11400" s="14"/>
      <c r="T11400" s="14"/>
      <c r="V11400" s="16"/>
      <c r="W11400" s="17"/>
    </row>
    <row r="11401">
      <c r="A11401" s="19"/>
      <c r="L11401" s="19"/>
      <c r="P11401" s="20"/>
      <c r="Q11401" s="20"/>
      <c r="R11401" s="13"/>
      <c r="S11401" s="14"/>
      <c r="T11401" s="14"/>
      <c r="V11401" s="16"/>
      <c r="W11401" s="17"/>
    </row>
    <row r="11402">
      <c r="A11402" s="19"/>
      <c r="L11402" s="19"/>
      <c r="P11402" s="20"/>
      <c r="Q11402" s="20"/>
      <c r="R11402" s="13"/>
      <c r="S11402" s="14"/>
      <c r="T11402" s="14"/>
      <c r="V11402" s="16"/>
      <c r="W11402" s="17"/>
    </row>
    <row r="11403">
      <c r="A11403" s="19"/>
      <c r="L11403" s="19"/>
      <c r="P11403" s="20"/>
      <c r="Q11403" s="20"/>
      <c r="R11403" s="13"/>
      <c r="S11403" s="14"/>
      <c r="T11403" s="14"/>
      <c r="V11403" s="16"/>
      <c r="W11403" s="17"/>
    </row>
    <row r="11404">
      <c r="A11404" s="19"/>
      <c r="L11404" s="19"/>
      <c r="P11404" s="20"/>
      <c r="Q11404" s="20"/>
      <c r="R11404" s="13"/>
      <c r="S11404" s="14"/>
      <c r="T11404" s="14"/>
      <c r="V11404" s="16"/>
      <c r="W11404" s="17"/>
    </row>
    <row r="11405">
      <c r="A11405" s="19"/>
      <c r="L11405" s="19"/>
      <c r="P11405" s="20"/>
      <c r="Q11405" s="20"/>
      <c r="R11405" s="13"/>
      <c r="S11405" s="14"/>
      <c r="T11405" s="14"/>
      <c r="V11405" s="16"/>
      <c r="W11405" s="17"/>
    </row>
    <row r="11406">
      <c r="A11406" s="19"/>
      <c r="L11406" s="19"/>
      <c r="P11406" s="20"/>
      <c r="Q11406" s="20"/>
      <c r="R11406" s="13"/>
      <c r="S11406" s="14"/>
      <c r="T11406" s="14"/>
      <c r="V11406" s="16"/>
      <c r="W11406" s="17"/>
    </row>
    <row r="11407">
      <c r="A11407" s="19"/>
      <c r="L11407" s="19"/>
      <c r="P11407" s="20"/>
      <c r="Q11407" s="20"/>
      <c r="R11407" s="13"/>
      <c r="S11407" s="14"/>
      <c r="T11407" s="14"/>
      <c r="V11407" s="16"/>
      <c r="W11407" s="17"/>
    </row>
    <row r="11408">
      <c r="A11408" s="19"/>
      <c r="L11408" s="19"/>
      <c r="P11408" s="20"/>
      <c r="Q11408" s="20"/>
      <c r="R11408" s="13"/>
      <c r="S11408" s="14"/>
      <c r="T11408" s="14"/>
      <c r="V11408" s="16"/>
      <c r="W11408" s="17"/>
    </row>
    <row r="11409">
      <c r="A11409" s="19"/>
      <c r="L11409" s="19"/>
      <c r="P11409" s="20"/>
      <c r="Q11409" s="20"/>
      <c r="R11409" s="13"/>
      <c r="S11409" s="14"/>
      <c r="T11409" s="14"/>
      <c r="V11409" s="16"/>
      <c r="W11409" s="17"/>
    </row>
    <row r="11410">
      <c r="A11410" s="19"/>
      <c r="L11410" s="19"/>
      <c r="P11410" s="20"/>
      <c r="Q11410" s="20"/>
      <c r="R11410" s="13"/>
      <c r="S11410" s="14"/>
      <c r="T11410" s="14"/>
      <c r="V11410" s="16"/>
      <c r="W11410" s="17"/>
    </row>
    <row r="11411">
      <c r="A11411" s="19"/>
      <c r="L11411" s="19"/>
      <c r="P11411" s="20"/>
      <c r="Q11411" s="20"/>
      <c r="R11411" s="13"/>
      <c r="S11411" s="14"/>
      <c r="T11411" s="14"/>
      <c r="V11411" s="16"/>
      <c r="W11411" s="17"/>
    </row>
    <row r="11412">
      <c r="A11412" s="19"/>
      <c r="L11412" s="19"/>
      <c r="P11412" s="20"/>
      <c r="Q11412" s="20"/>
      <c r="R11412" s="13"/>
      <c r="S11412" s="14"/>
      <c r="T11412" s="14"/>
      <c r="V11412" s="16"/>
      <c r="W11412" s="17"/>
    </row>
    <row r="11413">
      <c r="A11413" s="19"/>
      <c r="L11413" s="19"/>
      <c r="P11413" s="20"/>
      <c r="Q11413" s="20"/>
      <c r="R11413" s="13"/>
      <c r="S11413" s="14"/>
      <c r="T11413" s="14"/>
      <c r="V11413" s="16"/>
      <c r="W11413" s="17"/>
    </row>
    <row r="11414">
      <c r="A11414" s="19"/>
      <c r="L11414" s="19"/>
      <c r="P11414" s="20"/>
      <c r="Q11414" s="20"/>
      <c r="R11414" s="13"/>
      <c r="S11414" s="14"/>
      <c r="T11414" s="14"/>
      <c r="V11414" s="16"/>
      <c r="W11414" s="17"/>
    </row>
    <row r="11415">
      <c r="A11415" s="19"/>
      <c r="L11415" s="19"/>
      <c r="P11415" s="20"/>
      <c r="Q11415" s="20"/>
      <c r="R11415" s="13"/>
      <c r="S11415" s="14"/>
      <c r="T11415" s="14"/>
      <c r="V11415" s="16"/>
      <c r="W11415" s="17"/>
    </row>
    <row r="11416">
      <c r="A11416" s="19"/>
      <c r="L11416" s="19"/>
      <c r="P11416" s="20"/>
      <c r="Q11416" s="20"/>
      <c r="R11416" s="13"/>
      <c r="S11416" s="14"/>
      <c r="T11416" s="14"/>
      <c r="V11416" s="16"/>
      <c r="W11416" s="17"/>
    </row>
    <row r="11417">
      <c r="A11417" s="19"/>
      <c r="L11417" s="19"/>
      <c r="P11417" s="20"/>
      <c r="Q11417" s="20"/>
      <c r="R11417" s="13"/>
      <c r="S11417" s="14"/>
      <c r="T11417" s="14"/>
      <c r="V11417" s="16"/>
      <c r="W11417" s="17"/>
    </row>
    <row r="11418">
      <c r="A11418" s="19"/>
      <c r="L11418" s="19"/>
      <c r="P11418" s="20"/>
      <c r="Q11418" s="20"/>
      <c r="R11418" s="13"/>
      <c r="S11418" s="14"/>
      <c r="T11418" s="14"/>
      <c r="V11418" s="16"/>
      <c r="W11418" s="17"/>
    </row>
    <row r="11419">
      <c r="A11419" s="19"/>
      <c r="L11419" s="19"/>
      <c r="P11419" s="20"/>
      <c r="Q11419" s="20"/>
      <c r="R11419" s="13"/>
      <c r="S11419" s="14"/>
      <c r="T11419" s="14"/>
      <c r="V11419" s="16"/>
      <c r="W11419" s="17"/>
    </row>
    <row r="11420">
      <c r="A11420" s="19"/>
      <c r="L11420" s="19"/>
      <c r="P11420" s="20"/>
      <c r="Q11420" s="20"/>
      <c r="R11420" s="13"/>
      <c r="S11420" s="14"/>
      <c r="T11420" s="14"/>
      <c r="V11420" s="16"/>
      <c r="W11420" s="17"/>
    </row>
    <row r="11421">
      <c r="A11421" s="19"/>
      <c r="L11421" s="19"/>
      <c r="P11421" s="20"/>
      <c r="Q11421" s="20"/>
      <c r="R11421" s="13"/>
      <c r="S11421" s="14"/>
      <c r="T11421" s="14"/>
      <c r="V11421" s="16"/>
      <c r="W11421" s="17"/>
    </row>
    <row r="11422">
      <c r="A11422" s="19"/>
      <c r="L11422" s="19"/>
      <c r="P11422" s="20"/>
      <c r="Q11422" s="20"/>
      <c r="R11422" s="13"/>
      <c r="S11422" s="14"/>
      <c r="T11422" s="14"/>
      <c r="V11422" s="16"/>
      <c r="W11422" s="17"/>
    </row>
    <row r="11423">
      <c r="A11423" s="19"/>
      <c r="L11423" s="19"/>
      <c r="P11423" s="20"/>
      <c r="Q11423" s="20"/>
      <c r="R11423" s="13"/>
      <c r="S11423" s="14"/>
      <c r="T11423" s="14"/>
      <c r="V11423" s="16"/>
      <c r="W11423" s="17"/>
    </row>
    <row r="11424">
      <c r="A11424" s="19"/>
      <c r="L11424" s="19"/>
      <c r="P11424" s="20"/>
      <c r="Q11424" s="20"/>
      <c r="R11424" s="13"/>
      <c r="S11424" s="14"/>
      <c r="T11424" s="14"/>
      <c r="V11424" s="16"/>
      <c r="W11424" s="17"/>
    </row>
    <row r="11425">
      <c r="A11425" s="19"/>
      <c r="L11425" s="19"/>
      <c r="P11425" s="20"/>
      <c r="Q11425" s="20"/>
      <c r="R11425" s="13"/>
      <c r="S11425" s="14"/>
      <c r="T11425" s="14"/>
      <c r="V11425" s="16"/>
      <c r="W11425" s="17"/>
    </row>
    <row r="11426">
      <c r="A11426" s="19"/>
      <c r="L11426" s="19"/>
      <c r="P11426" s="20"/>
      <c r="Q11426" s="20"/>
      <c r="R11426" s="13"/>
      <c r="S11426" s="14"/>
      <c r="T11426" s="14"/>
      <c r="V11426" s="16"/>
      <c r="W11426" s="17"/>
    </row>
    <row r="11427">
      <c r="A11427" s="19"/>
      <c r="L11427" s="19"/>
      <c r="P11427" s="20"/>
      <c r="Q11427" s="20"/>
      <c r="R11427" s="13"/>
      <c r="S11427" s="14"/>
      <c r="T11427" s="14"/>
      <c r="V11427" s="16"/>
      <c r="W11427" s="17"/>
    </row>
    <row r="11428">
      <c r="A11428" s="19"/>
      <c r="L11428" s="19"/>
      <c r="P11428" s="20"/>
      <c r="Q11428" s="20"/>
      <c r="R11428" s="13"/>
      <c r="S11428" s="14"/>
      <c r="T11428" s="14"/>
      <c r="V11428" s="16"/>
      <c r="W11428" s="17"/>
    </row>
    <row r="11429">
      <c r="A11429" s="19"/>
      <c r="L11429" s="19"/>
      <c r="P11429" s="20"/>
      <c r="Q11429" s="20"/>
      <c r="R11429" s="13"/>
      <c r="S11429" s="14"/>
      <c r="T11429" s="14"/>
      <c r="V11429" s="16"/>
      <c r="W11429" s="17"/>
    </row>
    <row r="11430">
      <c r="A11430" s="19"/>
      <c r="L11430" s="19"/>
      <c r="P11430" s="20"/>
      <c r="Q11430" s="20"/>
      <c r="R11430" s="13"/>
      <c r="S11430" s="14"/>
      <c r="T11430" s="14"/>
      <c r="V11430" s="16"/>
      <c r="W11430" s="17"/>
    </row>
    <row r="11431">
      <c r="A11431" s="19"/>
      <c r="L11431" s="19"/>
      <c r="P11431" s="20"/>
      <c r="Q11431" s="20"/>
      <c r="R11431" s="13"/>
      <c r="S11431" s="14"/>
      <c r="T11431" s="14"/>
      <c r="V11431" s="16"/>
      <c r="W11431" s="17"/>
    </row>
    <row r="11432">
      <c r="A11432" s="19"/>
      <c r="L11432" s="19"/>
      <c r="P11432" s="20"/>
      <c r="Q11432" s="20"/>
      <c r="R11432" s="13"/>
      <c r="S11432" s="14"/>
      <c r="T11432" s="14"/>
      <c r="V11432" s="16"/>
      <c r="W11432" s="17"/>
    </row>
    <row r="11433">
      <c r="A11433" s="19"/>
      <c r="L11433" s="19"/>
      <c r="P11433" s="20"/>
      <c r="Q11433" s="20"/>
      <c r="R11433" s="13"/>
      <c r="S11433" s="14"/>
      <c r="T11433" s="14"/>
      <c r="V11433" s="16"/>
      <c r="W11433" s="17"/>
    </row>
    <row r="11434">
      <c r="A11434" s="19"/>
      <c r="L11434" s="19"/>
      <c r="P11434" s="20"/>
      <c r="Q11434" s="20"/>
      <c r="R11434" s="13"/>
      <c r="S11434" s="14"/>
      <c r="T11434" s="14"/>
      <c r="V11434" s="16"/>
      <c r="W11434" s="17"/>
    </row>
    <row r="11435">
      <c r="A11435" s="19"/>
      <c r="L11435" s="19"/>
      <c r="P11435" s="20"/>
      <c r="Q11435" s="20"/>
      <c r="R11435" s="13"/>
      <c r="S11435" s="14"/>
      <c r="T11435" s="14"/>
      <c r="V11435" s="16"/>
      <c r="W11435" s="17"/>
    </row>
    <row r="11436">
      <c r="A11436" s="19"/>
      <c r="L11436" s="19"/>
      <c r="P11436" s="20"/>
      <c r="Q11436" s="20"/>
      <c r="R11436" s="13"/>
      <c r="S11436" s="14"/>
      <c r="T11436" s="14"/>
      <c r="V11436" s="16"/>
      <c r="W11436" s="17"/>
    </row>
    <row r="11437">
      <c r="A11437" s="19"/>
      <c r="L11437" s="19"/>
      <c r="P11437" s="20"/>
      <c r="Q11437" s="20"/>
      <c r="R11437" s="13"/>
      <c r="S11437" s="14"/>
      <c r="T11437" s="14"/>
      <c r="V11437" s="16"/>
      <c r="W11437" s="17"/>
    </row>
    <row r="11438">
      <c r="A11438" s="19"/>
      <c r="L11438" s="19"/>
      <c r="P11438" s="20"/>
      <c r="Q11438" s="20"/>
      <c r="R11438" s="13"/>
      <c r="S11438" s="14"/>
      <c r="T11438" s="14"/>
      <c r="V11438" s="16"/>
      <c r="W11438" s="17"/>
    </row>
    <row r="11439">
      <c r="A11439" s="19"/>
      <c r="L11439" s="19"/>
      <c r="P11439" s="20"/>
      <c r="Q11439" s="20"/>
      <c r="R11439" s="13"/>
      <c r="S11439" s="14"/>
      <c r="T11439" s="14"/>
      <c r="V11439" s="16"/>
      <c r="W11439" s="17"/>
    </row>
    <row r="11440">
      <c r="A11440" s="19"/>
      <c r="L11440" s="19"/>
      <c r="P11440" s="20"/>
      <c r="Q11440" s="20"/>
      <c r="R11440" s="13"/>
      <c r="S11440" s="14"/>
      <c r="T11440" s="14"/>
      <c r="V11440" s="16"/>
      <c r="W11440" s="17"/>
    </row>
    <row r="11441">
      <c r="A11441" s="19"/>
      <c r="L11441" s="19"/>
      <c r="P11441" s="20"/>
      <c r="Q11441" s="20"/>
      <c r="R11441" s="13"/>
      <c r="S11441" s="14"/>
      <c r="T11441" s="14"/>
      <c r="V11441" s="16"/>
      <c r="W11441" s="17"/>
    </row>
    <row r="11442">
      <c r="A11442" s="19"/>
      <c r="L11442" s="19"/>
      <c r="P11442" s="20"/>
      <c r="Q11442" s="20"/>
      <c r="R11442" s="13"/>
      <c r="S11442" s="14"/>
      <c r="T11442" s="14"/>
      <c r="V11442" s="16"/>
      <c r="W11442" s="17"/>
    </row>
    <row r="11443">
      <c r="A11443" s="19"/>
      <c r="L11443" s="19"/>
      <c r="P11443" s="20"/>
      <c r="Q11443" s="20"/>
      <c r="R11443" s="13"/>
      <c r="S11443" s="14"/>
      <c r="T11443" s="14"/>
      <c r="V11443" s="16"/>
      <c r="W11443" s="17"/>
    </row>
    <row r="11444">
      <c r="A11444" s="19"/>
      <c r="L11444" s="19"/>
      <c r="P11444" s="20"/>
      <c r="Q11444" s="20"/>
      <c r="R11444" s="13"/>
      <c r="S11444" s="14"/>
      <c r="T11444" s="14"/>
      <c r="V11444" s="16"/>
      <c r="W11444" s="17"/>
    </row>
    <row r="11445">
      <c r="A11445" s="19"/>
      <c r="L11445" s="19"/>
      <c r="P11445" s="20"/>
      <c r="Q11445" s="20"/>
      <c r="R11445" s="13"/>
      <c r="S11445" s="14"/>
      <c r="T11445" s="14"/>
      <c r="V11445" s="16"/>
      <c r="W11445" s="17"/>
    </row>
    <row r="11446">
      <c r="A11446" s="19"/>
      <c r="L11446" s="19"/>
      <c r="P11446" s="20"/>
      <c r="Q11446" s="20"/>
      <c r="R11446" s="13"/>
      <c r="S11446" s="14"/>
      <c r="T11446" s="14"/>
      <c r="V11446" s="16"/>
      <c r="W11446" s="17"/>
    </row>
    <row r="11447">
      <c r="A11447" s="19"/>
      <c r="L11447" s="19"/>
      <c r="P11447" s="20"/>
      <c r="Q11447" s="20"/>
      <c r="R11447" s="13"/>
      <c r="S11447" s="14"/>
      <c r="T11447" s="14"/>
      <c r="V11447" s="16"/>
      <c r="W11447" s="17"/>
    </row>
    <row r="11448">
      <c r="A11448" s="19"/>
      <c r="L11448" s="19"/>
      <c r="P11448" s="20"/>
      <c r="Q11448" s="20"/>
      <c r="R11448" s="13"/>
      <c r="S11448" s="14"/>
      <c r="T11448" s="14"/>
      <c r="V11448" s="16"/>
      <c r="W11448" s="17"/>
    </row>
    <row r="11449">
      <c r="A11449" s="19"/>
      <c r="L11449" s="19"/>
      <c r="P11449" s="20"/>
      <c r="Q11449" s="20"/>
      <c r="R11449" s="13"/>
      <c r="S11449" s="14"/>
      <c r="T11449" s="14"/>
      <c r="V11449" s="16"/>
      <c r="W11449" s="17"/>
    </row>
    <row r="11450">
      <c r="A11450" s="19"/>
      <c r="L11450" s="19"/>
      <c r="P11450" s="20"/>
      <c r="Q11450" s="20"/>
      <c r="R11450" s="13"/>
      <c r="S11450" s="14"/>
      <c r="T11450" s="14"/>
      <c r="V11450" s="16"/>
      <c r="W11450" s="17"/>
    </row>
    <row r="11451">
      <c r="A11451" s="19"/>
      <c r="L11451" s="19"/>
      <c r="P11451" s="20"/>
      <c r="Q11451" s="20"/>
      <c r="R11451" s="13"/>
      <c r="S11451" s="14"/>
      <c r="T11451" s="14"/>
      <c r="V11451" s="16"/>
      <c r="W11451" s="17"/>
    </row>
    <row r="11452">
      <c r="A11452" s="19"/>
      <c r="L11452" s="19"/>
      <c r="P11452" s="20"/>
      <c r="Q11452" s="20"/>
      <c r="R11452" s="13"/>
      <c r="S11452" s="14"/>
      <c r="T11452" s="14"/>
      <c r="V11452" s="16"/>
      <c r="W11452" s="17"/>
    </row>
    <row r="11453">
      <c r="A11453" s="19"/>
      <c r="L11453" s="19"/>
      <c r="P11453" s="20"/>
      <c r="Q11453" s="20"/>
      <c r="R11453" s="13"/>
      <c r="S11453" s="14"/>
      <c r="T11453" s="14"/>
      <c r="V11453" s="16"/>
      <c r="W11453" s="17"/>
    </row>
    <row r="11454">
      <c r="A11454" s="19"/>
      <c r="L11454" s="19"/>
      <c r="P11454" s="20"/>
      <c r="Q11454" s="20"/>
      <c r="R11454" s="13"/>
      <c r="S11454" s="14"/>
      <c r="T11454" s="14"/>
      <c r="V11454" s="16"/>
      <c r="W11454" s="17"/>
    </row>
    <row r="11455">
      <c r="A11455" s="19"/>
      <c r="L11455" s="19"/>
      <c r="P11455" s="20"/>
      <c r="Q11455" s="20"/>
      <c r="R11455" s="13"/>
      <c r="S11455" s="14"/>
      <c r="T11455" s="14"/>
      <c r="V11455" s="16"/>
      <c r="W11455" s="17"/>
    </row>
    <row r="11456">
      <c r="A11456" s="19"/>
      <c r="L11456" s="19"/>
      <c r="P11456" s="20"/>
      <c r="Q11456" s="20"/>
      <c r="R11456" s="13"/>
      <c r="S11456" s="14"/>
      <c r="T11456" s="14"/>
      <c r="V11456" s="16"/>
      <c r="W11456" s="17"/>
    </row>
    <row r="11457">
      <c r="A11457" s="19"/>
      <c r="L11457" s="19"/>
      <c r="P11457" s="20"/>
      <c r="Q11457" s="20"/>
      <c r="R11457" s="13"/>
      <c r="S11457" s="14"/>
      <c r="T11457" s="14"/>
      <c r="V11457" s="16"/>
      <c r="W11457" s="17"/>
    </row>
    <row r="11458">
      <c r="A11458" s="19"/>
      <c r="L11458" s="19"/>
      <c r="P11458" s="20"/>
      <c r="Q11458" s="20"/>
      <c r="R11458" s="13"/>
      <c r="S11458" s="14"/>
      <c r="T11458" s="14"/>
      <c r="V11458" s="16"/>
      <c r="W11458" s="17"/>
    </row>
    <row r="11459">
      <c r="A11459" s="19"/>
      <c r="L11459" s="19"/>
      <c r="P11459" s="20"/>
      <c r="Q11459" s="20"/>
      <c r="R11459" s="13"/>
      <c r="S11459" s="14"/>
      <c r="T11459" s="14"/>
      <c r="V11459" s="16"/>
      <c r="W11459" s="17"/>
    </row>
    <row r="11460">
      <c r="A11460" s="19"/>
      <c r="L11460" s="19"/>
      <c r="P11460" s="20"/>
      <c r="Q11460" s="20"/>
      <c r="R11460" s="13"/>
      <c r="S11460" s="14"/>
      <c r="T11460" s="14"/>
      <c r="V11460" s="16"/>
      <c r="W11460" s="17"/>
    </row>
    <row r="11461">
      <c r="A11461" s="19"/>
      <c r="L11461" s="19"/>
      <c r="P11461" s="20"/>
      <c r="Q11461" s="20"/>
      <c r="R11461" s="13"/>
      <c r="S11461" s="14"/>
      <c r="T11461" s="14"/>
      <c r="V11461" s="16"/>
      <c r="W11461" s="17"/>
    </row>
    <row r="11462">
      <c r="A11462" s="19"/>
      <c r="L11462" s="19"/>
      <c r="P11462" s="20"/>
      <c r="Q11462" s="20"/>
      <c r="R11462" s="13"/>
      <c r="S11462" s="14"/>
      <c r="T11462" s="14"/>
      <c r="V11462" s="16"/>
      <c r="W11462" s="17"/>
    </row>
    <row r="11463">
      <c r="A11463" s="19"/>
      <c r="L11463" s="19"/>
      <c r="P11463" s="20"/>
      <c r="Q11463" s="20"/>
      <c r="R11463" s="13"/>
      <c r="S11463" s="14"/>
      <c r="T11463" s="14"/>
      <c r="V11463" s="16"/>
      <c r="W11463" s="17"/>
    </row>
    <row r="11464">
      <c r="A11464" s="19"/>
      <c r="L11464" s="19"/>
      <c r="P11464" s="20"/>
      <c r="Q11464" s="20"/>
      <c r="R11464" s="13"/>
      <c r="S11464" s="14"/>
      <c r="T11464" s="14"/>
      <c r="V11464" s="16"/>
      <c r="W11464" s="17"/>
    </row>
    <row r="11465">
      <c r="A11465" s="19"/>
      <c r="L11465" s="19"/>
      <c r="P11465" s="20"/>
      <c r="Q11465" s="20"/>
      <c r="R11465" s="13"/>
      <c r="S11465" s="14"/>
      <c r="T11465" s="14"/>
      <c r="V11465" s="16"/>
      <c r="W11465" s="17"/>
    </row>
    <row r="11466">
      <c r="A11466" s="19"/>
      <c r="L11466" s="19"/>
      <c r="P11466" s="20"/>
      <c r="Q11466" s="20"/>
      <c r="R11466" s="13"/>
      <c r="S11466" s="14"/>
      <c r="T11466" s="14"/>
      <c r="V11466" s="16"/>
      <c r="W11466" s="17"/>
    </row>
    <row r="11467">
      <c r="A11467" s="19"/>
      <c r="L11467" s="19"/>
      <c r="P11467" s="20"/>
      <c r="Q11467" s="20"/>
      <c r="R11467" s="13"/>
      <c r="S11467" s="14"/>
      <c r="T11467" s="14"/>
      <c r="V11467" s="16"/>
      <c r="W11467" s="17"/>
    </row>
    <row r="11468">
      <c r="A11468" s="19"/>
      <c r="L11468" s="19"/>
      <c r="P11468" s="20"/>
      <c r="Q11468" s="20"/>
      <c r="R11468" s="13"/>
      <c r="S11468" s="14"/>
      <c r="T11468" s="14"/>
      <c r="V11468" s="16"/>
      <c r="W11468" s="17"/>
    </row>
    <row r="11469">
      <c r="A11469" s="19"/>
      <c r="L11469" s="19"/>
      <c r="P11469" s="20"/>
      <c r="Q11469" s="20"/>
      <c r="R11469" s="13"/>
      <c r="S11469" s="14"/>
      <c r="T11469" s="14"/>
      <c r="V11469" s="16"/>
      <c r="W11469" s="17"/>
    </row>
    <row r="11470">
      <c r="A11470" s="19"/>
      <c r="L11470" s="19"/>
      <c r="P11470" s="20"/>
      <c r="Q11470" s="20"/>
      <c r="R11470" s="13"/>
      <c r="S11470" s="14"/>
      <c r="T11470" s="14"/>
      <c r="V11470" s="16"/>
      <c r="W11470" s="17"/>
    </row>
    <row r="11471">
      <c r="A11471" s="19"/>
      <c r="L11471" s="19"/>
      <c r="P11471" s="20"/>
      <c r="Q11471" s="20"/>
      <c r="R11471" s="13"/>
      <c r="S11471" s="14"/>
      <c r="T11471" s="14"/>
      <c r="V11471" s="16"/>
      <c r="W11471" s="17"/>
    </row>
    <row r="11472">
      <c r="A11472" s="19"/>
      <c r="L11472" s="19"/>
      <c r="P11472" s="20"/>
      <c r="Q11472" s="20"/>
      <c r="R11472" s="13"/>
      <c r="S11472" s="14"/>
      <c r="T11472" s="14"/>
      <c r="V11472" s="16"/>
      <c r="W11472" s="17"/>
    </row>
    <row r="11473">
      <c r="A11473" s="19"/>
      <c r="L11473" s="19"/>
      <c r="P11473" s="20"/>
      <c r="Q11473" s="20"/>
      <c r="R11473" s="13"/>
      <c r="S11473" s="14"/>
      <c r="T11473" s="14"/>
      <c r="V11473" s="16"/>
      <c r="W11473" s="17"/>
    </row>
    <row r="11474">
      <c r="A11474" s="19"/>
      <c r="L11474" s="19"/>
      <c r="P11474" s="20"/>
      <c r="Q11474" s="20"/>
      <c r="R11474" s="13"/>
      <c r="S11474" s="14"/>
      <c r="T11474" s="14"/>
      <c r="V11474" s="16"/>
      <c r="W11474" s="17"/>
    </row>
    <row r="11475">
      <c r="A11475" s="19"/>
      <c r="L11475" s="19"/>
      <c r="P11475" s="20"/>
      <c r="Q11475" s="20"/>
      <c r="R11475" s="13"/>
      <c r="S11475" s="14"/>
      <c r="T11475" s="14"/>
      <c r="V11475" s="16"/>
      <c r="W11475" s="17"/>
    </row>
    <row r="11476">
      <c r="A11476" s="19"/>
      <c r="L11476" s="19"/>
      <c r="P11476" s="20"/>
      <c r="Q11476" s="20"/>
      <c r="R11476" s="13"/>
      <c r="S11476" s="14"/>
      <c r="T11476" s="14"/>
      <c r="V11476" s="16"/>
      <c r="W11476" s="17"/>
    </row>
    <row r="11477">
      <c r="A11477" s="19"/>
      <c r="L11477" s="19"/>
      <c r="P11477" s="20"/>
      <c r="Q11477" s="20"/>
      <c r="R11477" s="13"/>
      <c r="S11477" s="14"/>
      <c r="T11477" s="14"/>
      <c r="V11477" s="16"/>
      <c r="W11477" s="17"/>
    </row>
    <row r="11478">
      <c r="A11478" s="19"/>
      <c r="L11478" s="19"/>
      <c r="P11478" s="20"/>
      <c r="Q11478" s="20"/>
      <c r="R11478" s="13"/>
      <c r="S11478" s="14"/>
      <c r="T11478" s="14"/>
      <c r="V11478" s="16"/>
      <c r="W11478" s="17"/>
    </row>
    <row r="11479">
      <c r="A11479" s="19"/>
      <c r="L11479" s="19"/>
      <c r="P11479" s="20"/>
      <c r="Q11479" s="20"/>
      <c r="R11479" s="13"/>
      <c r="S11479" s="14"/>
      <c r="T11479" s="14"/>
      <c r="V11479" s="16"/>
      <c r="W11479" s="17"/>
    </row>
    <row r="11480">
      <c r="A11480" s="19"/>
      <c r="L11480" s="19"/>
      <c r="P11480" s="20"/>
      <c r="Q11480" s="20"/>
      <c r="R11480" s="13"/>
      <c r="S11480" s="14"/>
      <c r="T11480" s="14"/>
      <c r="V11480" s="16"/>
      <c r="W11480" s="17"/>
    </row>
    <row r="11481">
      <c r="A11481" s="19"/>
      <c r="L11481" s="19"/>
      <c r="P11481" s="20"/>
      <c r="Q11481" s="20"/>
      <c r="R11481" s="13"/>
      <c r="S11481" s="14"/>
      <c r="T11481" s="14"/>
      <c r="V11481" s="16"/>
      <c r="W11481" s="17"/>
    </row>
    <row r="11482">
      <c r="A11482" s="19"/>
      <c r="L11482" s="19"/>
      <c r="P11482" s="20"/>
      <c r="Q11482" s="20"/>
      <c r="R11482" s="13"/>
      <c r="S11482" s="14"/>
      <c r="T11482" s="14"/>
      <c r="V11482" s="16"/>
      <c r="W11482" s="17"/>
    </row>
    <row r="11483">
      <c r="A11483" s="19"/>
      <c r="L11483" s="19"/>
      <c r="P11483" s="20"/>
      <c r="Q11483" s="20"/>
      <c r="R11483" s="13"/>
      <c r="S11483" s="14"/>
      <c r="T11483" s="14"/>
      <c r="V11483" s="16"/>
      <c r="W11483" s="17"/>
    </row>
    <row r="11484">
      <c r="A11484" s="19"/>
      <c r="L11484" s="19"/>
      <c r="P11484" s="20"/>
      <c r="Q11484" s="20"/>
      <c r="R11484" s="13"/>
      <c r="S11484" s="14"/>
      <c r="T11484" s="14"/>
      <c r="V11484" s="16"/>
      <c r="W11484" s="17"/>
    </row>
    <row r="11485">
      <c r="A11485" s="19"/>
      <c r="L11485" s="19"/>
      <c r="P11485" s="20"/>
      <c r="Q11485" s="20"/>
      <c r="R11485" s="13"/>
      <c r="S11485" s="14"/>
      <c r="T11485" s="14"/>
      <c r="V11485" s="16"/>
      <c r="W11485" s="17"/>
    </row>
    <row r="11486">
      <c r="A11486" s="19"/>
      <c r="L11486" s="19"/>
      <c r="P11486" s="20"/>
      <c r="Q11486" s="20"/>
      <c r="R11486" s="13"/>
      <c r="S11486" s="14"/>
      <c r="T11486" s="14"/>
      <c r="V11486" s="16"/>
      <c r="W11486" s="17"/>
    </row>
    <row r="11487">
      <c r="A11487" s="19"/>
      <c r="L11487" s="19"/>
      <c r="P11487" s="20"/>
      <c r="Q11487" s="20"/>
      <c r="R11487" s="13"/>
      <c r="S11487" s="14"/>
      <c r="T11487" s="14"/>
      <c r="V11487" s="16"/>
      <c r="W11487" s="17"/>
    </row>
    <row r="11488">
      <c r="A11488" s="19"/>
      <c r="L11488" s="19"/>
      <c r="P11488" s="20"/>
      <c r="Q11488" s="20"/>
      <c r="R11488" s="13"/>
      <c r="S11488" s="14"/>
      <c r="T11488" s="14"/>
      <c r="V11488" s="16"/>
      <c r="W11488" s="17"/>
    </row>
    <row r="11489">
      <c r="A11489" s="19"/>
      <c r="L11489" s="19"/>
      <c r="P11489" s="20"/>
      <c r="Q11489" s="20"/>
      <c r="R11489" s="13"/>
      <c r="S11489" s="14"/>
      <c r="T11489" s="14"/>
      <c r="V11489" s="16"/>
      <c r="W11489" s="17"/>
    </row>
    <row r="11490">
      <c r="A11490" s="19"/>
      <c r="L11490" s="19"/>
      <c r="P11490" s="20"/>
      <c r="Q11490" s="20"/>
      <c r="R11490" s="13"/>
      <c r="S11490" s="14"/>
      <c r="T11490" s="14"/>
      <c r="V11490" s="16"/>
      <c r="W11490" s="17"/>
    </row>
    <row r="11491">
      <c r="A11491" s="19"/>
      <c r="L11491" s="19"/>
      <c r="P11491" s="20"/>
      <c r="Q11491" s="20"/>
      <c r="R11491" s="13"/>
      <c r="S11491" s="14"/>
      <c r="T11491" s="14"/>
      <c r="V11491" s="16"/>
      <c r="W11491" s="17"/>
    </row>
    <row r="11492">
      <c r="A11492" s="19"/>
      <c r="L11492" s="19"/>
      <c r="P11492" s="20"/>
      <c r="Q11492" s="20"/>
      <c r="R11492" s="13"/>
      <c r="S11492" s="14"/>
      <c r="T11492" s="14"/>
      <c r="V11492" s="16"/>
      <c r="W11492" s="17"/>
    </row>
    <row r="11493">
      <c r="A11493" s="19"/>
      <c r="L11493" s="19"/>
      <c r="P11493" s="20"/>
      <c r="Q11493" s="20"/>
      <c r="R11493" s="13"/>
      <c r="S11493" s="14"/>
      <c r="T11493" s="14"/>
      <c r="V11493" s="16"/>
      <c r="W11493" s="17"/>
    </row>
    <row r="11494">
      <c r="A11494" s="19"/>
      <c r="L11494" s="19"/>
      <c r="P11494" s="20"/>
      <c r="Q11494" s="20"/>
      <c r="R11494" s="13"/>
      <c r="S11494" s="14"/>
      <c r="T11494" s="14"/>
      <c r="V11494" s="16"/>
      <c r="W11494" s="17"/>
    </row>
    <row r="11495">
      <c r="A11495" s="19"/>
      <c r="L11495" s="19"/>
      <c r="P11495" s="20"/>
      <c r="Q11495" s="20"/>
      <c r="R11495" s="13"/>
      <c r="S11495" s="14"/>
      <c r="T11495" s="14"/>
      <c r="V11495" s="16"/>
      <c r="W11495" s="17"/>
    </row>
    <row r="11496">
      <c r="A11496" s="19"/>
      <c r="L11496" s="19"/>
      <c r="P11496" s="20"/>
      <c r="Q11496" s="20"/>
      <c r="R11496" s="13"/>
      <c r="S11496" s="14"/>
      <c r="T11496" s="14"/>
      <c r="V11496" s="16"/>
      <c r="W11496" s="17"/>
    </row>
    <row r="11497">
      <c r="A11497" s="19"/>
      <c r="L11497" s="19"/>
      <c r="P11497" s="20"/>
      <c r="Q11497" s="20"/>
      <c r="R11497" s="13"/>
      <c r="S11497" s="14"/>
      <c r="T11497" s="14"/>
      <c r="V11497" s="16"/>
      <c r="W11497" s="17"/>
    </row>
    <row r="11498">
      <c r="A11498" s="19"/>
      <c r="L11498" s="19"/>
      <c r="P11498" s="20"/>
      <c r="Q11498" s="20"/>
      <c r="R11498" s="13"/>
      <c r="S11498" s="14"/>
      <c r="T11498" s="14"/>
      <c r="V11498" s="16"/>
      <c r="W11498" s="17"/>
    </row>
    <row r="11499">
      <c r="A11499" s="19"/>
      <c r="L11499" s="19"/>
      <c r="P11499" s="20"/>
      <c r="Q11499" s="20"/>
      <c r="R11499" s="13"/>
      <c r="S11499" s="14"/>
      <c r="T11499" s="14"/>
      <c r="V11499" s="16"/>
      <c r="W11499" s="17"/>
    </row>
    <row r="11500">
      <c r="A11500" s="19"/>
      <c r="L11500" s="19"/>
      <c r="P11500" s="20"/>
      <c r="Q11500" s="20"/>
      <c r="R11500" s="13"/>
      <c r="S11500" s="14"/>
      <c r="T11500" s="14"/>
      <c r="V11500" s="16"/>
      <c r="W11500" s="17"/>
    </row>
    <row r="11501">
      <c r="A11501" s="19"/>
      <c r="L11501" s="19"/>
      <c r="P11501" s="20"/>
      <c r="Q11501" s="20"/>
      <c r="R11501" s="13"/>
      <c r="S11501" s="14"/>
      <c r="T11501" s="14"/>
      <c r="V11501" s="16"/>
      <c r="W11501" s="17"/>
    </row>
    <row r="11502">
      <c r="A11502" s="19"/>
      <c r="L11502" s="19"/>
      <c r="P11502" s="20"/>
      <c r="Q11502" s="20"/>
      <c r="R11502" s="13"/>
      <c r="S11502" s="14"/>
      <c r="T11502" s="14"/>
      <c r="V11502" s="16"/>
      <c r="W11502" s="17"/>
    </row>
    <row r="11503">
      <c r="A11503" s="19"/>
      <c r="L11503" s="19"/>
      <c r="P11503" s="20"/>
      <c r="Q11503" s="20"/>
      <c r="R11503" s="13"/>
      <c r="S11503" s="14"/>
      <c r="T11503" s="14"/>
      <c r="V11503" s="16"/>
      <c r="W11503" s="17"/>
    </row>
    <row r="11504">
      <c r="A11504" s="19"/>
      <c r="L11504" s="19"/>
      <c r="P11504" s="20"/>
      <c r="Q11504" s="20"/>
      <c r="R11504" s="13"/>
      <c r="S11504" s="14"/>
      <c r="T11504" s="14"/>
      <c r="V11504" s="16"/>
      <c r="W11504" s="17"/>
    </row>
    <row r="11505">
      <c r="A11505" s="19"/>
      <c r="L11505" s="19"/>
      <c r="P11505" s="20"/>
      <c r="Q11505" s="20"/>
      <c r="R11505" s="13"/>
      <c r="S11505" s="14"/>
      <c r="T11505" s="14"/>
      <c r="V11505" s="16"/>
      <c r="W11505" s="17"/>
    </row>
    <row r="11506">
      <c r="A11506" s="19"/>
      <c r="L11506" s="19"/>
      <c r="P11506" s="20"/>
      <c r="Q11506" s="20"/>
      <c r="R11506" s="13"/>
      <c r="S11506" s="14"/>
      <c r="T11506" s="14"/>
      <c r="V11506" s="16"/>
      <c r="W11506" s="17"/>
    </row>
    <row r="11507">
      <c r="A11507" s="19"/>
      <c r="L11507" s="19"/>
      <c r="P11507" s="20"/>
      <c r="Q11507" s="20"/>
      <c r="R11507" s="13"/>
      <c r="S11507" s="14"/>
      <c r="T11507" s="14"/>
      <c r="V11507" s="16"/>
      <c r="W11507" s="17"/>
    </row>
    <row r="11508">
      <c r="A11508" s="19"/>
      <c r="L11508" s="19"/>
      <c r="P11508" s="20"/>
      <c r="Q11508" s="20"/>
      <c r="R11508" s="13"/>
      <c r="S11508" s="14"/>
      <c r="T11508" s="14"/>
      <c r="V11508" s="16"/>
      <c r="W11508" s="17"/>
    </row>
    <row r="11509">
      <c r="A11509" s="19"/>
      <c r="L11509" s="19"/>
      <c r="P11509" s="20"/>
      <c r="Q11509" s="20"/>
      <c r="R11509" s="13"/>
      <c r="S11509" s="14"/>
      <c r="T11509" s="14"/>
      <c r="V11509" s="16"/>
      <c r="W11509" s="17"/>
    </row>
    <row r="11510">
      <c r="A11510" s="19"/>
      <c r="L11510" s="19"/>
      <c r="P11510" s="20"/>
      <c r="Q11510" s="20"/>
      <c r="R11510" s="13"/>
      <c r="S11510" s="14"/>
      <c r="T11510" s="14"/>
      <c r="V11510" s="16"/>
      <c r="W11510" s="17"/>
    </row>
    <row r="11511">
      <c r="A11511" s="19"/>
      <c r="L11511" s="19"/>
      <c r="P11511" s="20"/>
      <c r="Q11511" s="20"/>
      <c r="R11511" s="13"/>
      <c r="S11511" s="14"/>
      <c r="T11511" s="14"/>
      <c r="V11511" s="16"/>
      <c r="W11511" s="17"/>
    </row>
    <row r="11512">
      <c r="A11512" s="19"/>
      <c r="L11512" s="19"/>
      <c r="P11512" s="20"/>
      <c r="Q11512" s="20"/>
      <c r="R11512" s="13"/>
      <c r="S11512" s="14"/>
      <c r="T11512" s="14"/>
      <c r="V11512" s="16"/>
      <c r="W11512" s="17"/>
    </row>
    <row r="11513">
      <c r="A11513" s="19"/>
      <c r="L11513" s="19"/>
      <c r="P11513" s="20"/>
      <c r="Q11513" s="20"/>
      <c r="R11513" s="13"/>
      <c r="S11513" s="14"/>
      <c r="T11513" s="14"/>
      <c r="V11513" s="16"/>
      <c r="W11513" s="17"/>
    </row>
    <row r="11514">
      <c r="A11514" s="19"/>
      <c r="L11514" s="19"/>
      <c r="P11514" s="20"/>
      <c r="Q11514" s="20"/>
      <c r="R11514" s="13"/>
      <c r="S11514" s="14"/>
      <c r="T11514" s="14"/>
      <c r="V11514" s="16"/>
      <c r="W11514" s="17"/>
    </row>
    <row r="11515">
      <c r="A11515" s="19"/>
      <c r="L11515" s="19"/>
      <c r="P11515" s="20"/>
      <c r="Q11515" s="20"/>
      <c r="R11515" s="13"/>
      <c r="S11515" s="14"/>
      <c r="T11515" s="14"/>
      <c r="V11515" s="16"/>
      <c r="W11515" s="17"/>
    </row>
    <row r="11516">
      <c r="A11516" s="19"/>
      <c r="L11516" s="19"/>
      <c r="P11516" s="20"/>
      <c r="Q11516" s="20"/>
      <c r="R11516" s="13"/>
      <c r="S11516" s="14"/>
      <c r="T11516" s="14"/>
      <c r="V11516" s="16"/>
      <c r="W11516" s="17"/>
    </row>
    <row r="11517">
      <c r="A11517" s="19"/>
      <c r="L11517" s="19"/>
      <c r="P11517" s="20"/>
      <c r="Q11517" s="20"/>
      <c r="R11517" s="13"/>
      <c r="S11517" s="14"/>
      <c r="T11517" s="14"/>
      <c r="V11517" s="16"/>
      <c r="W11517" s="17"/>
    </row>
    <row r="11518">
      <c r="A11518" s="19"/>
      <c r="L11518" s="19"/>
      <c r="P11518" s="20"/>
      <c r="Q11518" s="20"/>
      <c r="R11518" s="13"/>
      <c r="S11518" s="14"/>
      <c r="T11518" s="14"/>
      <c r="V11518" s="16"/>
      <c r="W11518" s="17"/>
    </row>
    <row r="11519">
      <c r="A11519" s="19"/>
      <c r="L11519" s="19"/>
      <c r="P11519" s="20"/>
      <c r="Q11519" s="20"/>
      <c r="R11519" s="13"/>
      <c r="S11519" s="14"/>
      <c r="T11519" s="14"/>
      <c r="V11519" s="16"/>
      <c r="W11519" s="17"/>
    </row>
    <row r="11520">
      <c r="A11520" s="19"/>
      <c r="L11520" s="19"/>
      <c r="P11520" s="20"/>
      <c r="Q11520" s="20"/>
      <c r="R11520" s="13"/>
      <c r="S11520" s="14"/>
      <c r="T11520" s="14"/>
      <c r="V11520" s="16"/>
      <c r="W11520" s="17"/>
    </row>
    <row r="11521">
      <c r="A11521" s="19"/>
      <c r="L11521" s="19"/>
      <c r="P11521" s="20"/>
      <c r="Q11521" s="20"/>
      <c r="R11521" s="13"/>
      <c r="S11521" s="14"/>
      <c r="T11521" s="14"/>
      <c r="V11521" s="16"/>
      <c r="W11521" s="17"/>
    </row>
    <row r="11522">
      <c r="A11522" s="19"/>
      <c r="L11522" s="19"/>
      <c r="P11522" s="20"/>
      <c r="Q11522" s="20"/>
      <c r="R11522" s="13"/>
      <c r="S11522" s="14"/>
      <c r="T11522" s="14"/>
      <c r="V11522" s="16"/>
      <c r="W11522" s="17"/>
    </row>
    <row r="11523">
      <c r="A11523" s="19"/>
      <c r="L11523" s="19"/>
      <c r="P11523" s="20"/>
      <c r="Q11523" s="20"/>
      <c r="R11523" s="13"/>
      <c r="S11523" s="14"/>
      <c r="T11523" s="14"/>
      <c r="V11523" s="16"/>
      <c r="W11523" s="17"/>
    </row>
    <row r="11524">
      <c r="A11524" s="19"/>
      <c r="L11524" s="19"/>
      <c r="P11524" s="20"/>
      <c r="Q11524" s="20"/>
      <c r="R11524" s="13"/>
      <c r="S11524" s="14"/>
      <c r="T11524" s="14"/>
      <c r="V11524" s="16"/>
      <c r="W11524" s="17"/>
    </row>
    <row r="11525">
      <c r="A11525" s="19"/>
      <c r="L11525" s="19"/>
      <c r="P11525" s="20"/>
      <c r="Q11525" s="20"/>
      <c r="R11525" s="13"/>
      <c r="S11525" s="14"/>
      <c r="T11525" s="14"/>
      <c r="V11525" s="16"/>
      <c r="W11525" s="17"/>
    </row>
    <row r="11526">
      <c r="A11526" s="19"/>
      <c r="L11526" s="19"/>
      <c r="P11526" s="20"/>
      <c r="Q11526" s="20"/>
      <c r="R11526" s="13"/>
      <c r="S11526" s="14"/>
      <c r="T11526" s="14"/>
      <c r="V11526" s="16"/>
      <c r="W11526" s="17"/>
    </row>
    <row r="11527">
      <c r="A11527" s="19"/>
      <c r="L11527" s="19"/>
      <c r="P11527" s="20"/>
      <c r="Q11527" s="20"/>
      <c r="R11527" s="13"/>
      <c r="S11527" s="14"/>
      <c r="T11527" s="14"/>
      <c r="V11527" s="16"/>
      <c r="W11527" s="17"/>
    </row>
    <row r="11528">
      <c r="A11528" s="19"/>
      <c r="L11528" s="19"/>
      <c r="P11528" s="20"/>
      <c r="Q11528" s="20"/>
      <c r="R11528" s="13"/>
      <c r="S11528" s="14"/>
      <c r="T11528" s="14"/>
      <c r="V11528" s="16"/>
      <c r="W11528" s="17"/>
    </row>
    <row r="11529">
      <c r="A11529" s="19"/>
      <c r="L11529" s="19"/>
      <c r="P11529" s="20"/>
      <c r="Q11529" s="20"/>
      <c r="R11529" s="13"/>
      <c r="S11529" s="14"/>
      <c r="T11529" s="14"/>
      <c r="V11529" s="16"/>
      <c r="W11529" s="17"/>
    </row>
    <row r="11530">
      <c r="A11530" s="19"/>
      <c r="L11530" s="19"/>
      <c r="P11530" s="20"/>
      <c r="Q11530" s="20"/>
      <c r="R11530" s="13"/>
      <c r="S11530" s="14"/>
      <c r="T11530" s="14"/>
      <c r="V11530" s="16"/>
      <c r="W11530" s="17"/>
    </row>
    <row r="11531">
      <c r="A11531" s="19"/>
      <c r="L11531" s="19"/>
      <c r="P11531" s="20"/>
      <c r="Q11531" s="20"/>
      <c r="R11531" s="13"/>
      <c r="S11531" s="14"/>
      <c r="T11531" s="14"/>
      <c r="V11531" s="16"/>
      <c r="W11531" s="17"/>
    </row>
    <row r="11532">
      <c r="A11532" s="19"/>
      <c r="L11532" s="19"/>
      <c r="P11532" s="20"/>
      <c r="Q11532" s="20"/>
      <c r="R11532" s="13"/>
      <c r="S11532" s="14"/>
      <c r="T11532" s="14"/>
      <c r="V11532" s="16"/>
      <c r="W11532" s="17"/>
    </row>
    <row r="11533">
      <c r="A11533" s="19"/>
      <c r="L11533" s="19"/>
      <c r="P11533" s="20"/>
      <c r="Q11533" s="20"/>
      <c r="R11533" s="13"/>
      <c r="S11533" s="14"/>
      <c r="T11533" s="14"/>
      <c r="V11533" s="16"/>
      <c r="W11533" s="17"/>
    </row>
    <row r="11534">
      <c r="A11534" s="19"/>
      <c r="L11534" s="19"/>
      <c r="P11534" s="20"/>
      <c r="Q11534" s="20"/>
      <c r="R11534" s="13"/>
      <c r="S11534" s="14"/>
      <c r="T11534" s="14"/>
      <c r="V11534" s="16"/>
      <c r="W11534" s="17"/>
    </row>
    <row r="11535">
      <c r="A11535" s="19"/>
      <c r="L11535" s="19"/>
      <c r="P11535" s="20"/>
      <c r="Q11535" s="20"/>
      <c r="R11535" s="13"/>
      <c r="S11535" s="14"/>
      <c r="T11535" s="14"/>
      <c r="V11535" s="16"/>
      <c r="W11535" s="17"/>
    </row>
    <row r="11536">
      <c r="A11536" s="19"/>
      <c r="L11536" s="19"/>
      <c r="P11536" s="20"/>
      <c r="Q11536" s="20"/>
      <c r="R11536" s="13"/>
      <c r="S11536" s="14"/>
      <c r="T11536" s="14"/>
      <c r="V11536" s="16"/>
      <c r="W11536" s="17"/>
    </row>
    <row r="11537">
      <c r="A11537" s="19"/>
      <c r="L11537" s="19"/>
      <c r="P11537" s="20"/>
      <c r="Q11537" s="20"/>
      <c r="R11537" s="13"/>
      <c r="S11537" s="14"/>
      <c r="T11537" s="14"/>
      <c r="V11537" s="16"/>
      <c r="W11537" s="17"/>
    </row>
    <row r="11538">
      <c r="A11538" s="19"/>
      <c r="L11538" s="19"/>
      <c r="P11538" s="20"/>
      <c r="Q11538" s="20"/>
      <c r="R11538" s="13"/>
      <c r="S11538" s="14"/>
      <c r="T11538" s="14"/>
      <c r="V11538" s="16"/>
      <c r="W11538" s="17"/>
    </row>
    <row r="11539">
      <c r="A11539" s="19"/>
      <c r="L11539" s="19"/>
      <c r="P11539" s="20"/>
      <c r="Q11539" s="20"/>
      <c r="R11539" s="13"/>
      <c r="S11539" s="14"/>
      <c r="T11539" s="14"/>
      <c r="V11539" s="16"/>
      <c r="W11539" s="17"/>
    </row>
    <row r="11540">
      <c r="A11540" s="19"/>
      <c r="L11540" s="19"/>
      <c r="P11540" s="20"/>
      <c r="Q11540" s="20"/>
      <c r="R11540" s="13"/>
      <c r="S11540" s="14"/>
      <c r="T11540" s="14"/>
      <c r="V11540" s="16"/>
      <c r="W11540" s="17"/>
    </row>
    <row r="11541">
      <c r="A11541" s="19"/>
      <c r="L11541" s="19"/>
      <c r="P11541" s="20"/>
      <c r="Q11541" s="20"/>
      <c r="R11541" s="13"/>
      <c r="S11541" s="14"/>
      <c r="T11541" s="14"/>
      <c r="V11541" s="16"/>
      <c r="W11541" s="17"/>
    </row>
    <row r="11542">
      <c r="A11542" s="19"/>
      <c r="L11542" s="19"/>
      <c r="P11542" s="20"/>
      <c r="Q11542" s="20"/>
      <c r="R11542" s="13"/>
      <c r="S11542" s="14"/>
      <c r="T11542" s="14"/>
      <c r="V11542" s="16"/>
      <c r="W11542" s="17"/>
    </row>
    <row r="11543">
      <c r="A11543" s="19"/>
      <c r="L11543" s="19"/>
      <c r="P11543" s="20"/>
      <c r="Q11543" s="20"/>
      <c r="R11543" s="13"/>
      <c r="S11543" s="14"/>
      <c r="T11543" s="14"/>
      <c r="V11543" s="16"/>
      <c r="W11543" s="17"/>
    </row>
    <row r="11544">
      <c r="A11544" s="19"/>
      <c r="L11544" s="19"/>
      <c r="P11544" s="20"/>
      <c r="Q11544" s="20"/>
      <c r="R11544" s="13"/>
      <c r="S11544" s="14"/>
      <c r="T11544" s="14"/>
      <c r="V11544" s="16"/>
      <c r="W11544" s="17"/>
    </row>
    <row r="11545">
      <c r="A11545" s="19"/>
      <c r="L11545" s="19"/>
      <c r="P11545" s="20"/>
      <c r="Q11545" s="20"/>
      <c r="R11545" s="13"/>
      <c r="S11545" s="14"/>
      <c r="T11545" s="14"/>
      <c r="V11545" s="16"/>
      <c r="W11545" s="17"/>
    </row>
    <row r="11546">
      <c r="A11546" s="19"/>
      <c r="L11546" s="19"/>
      <c r="P11546" s="20"/>
      <c r="Q11546" s="20"/>
      <c r="R11546" s="13"/>
      <c r="S11546" s="14"/>
      <c r="T11546" s="14"/>
      <c r="V11546" s="16"/>
      <c r="W11546" s="17"/>
    </row>
    <row r="11547">
      <c r="A11547" s="19"/>
      <c r="L11547" s="19"/>
      <c r="P11547" s="20"/>
      <c r="Q11547" s="20"/>
      <c r="R11547" s="13"/>
      <c r="S11547" s="14"/>
      <c r="T11547" s="14"/>
      <c r="V11547" s="16"/>
      <c r="W11547" s="17"/>
    </row>
    <row r="11548">
      <c r="A11548" s="19"/>
      <c r="L11548" s="19"/>
      <c r="P11548" s="20"/>
      <c r="Q11548" s="20"/>
      <c r="R11548" s="13"/>
      <c r="S11548" s="14"/>
      <c r="T11548" s="14"/>
      <c r="V11548" s="16"/>
      <c r="W11548" s="17"/>
    </row>
    <row r="11549">
      <c r="A11549" s="19"/>
      <c r="L11549" s="19"/>
      <c r="P11549" s="20"/>
      <c r="Q11549" s="20"/>
      <c r="R11549" s="13"/>
      <c r="S11549" s="14"/>
      <c r="T11549" s="14"/>
      <c r="V11549" s="16"/>
      <c r="W11549" s="17"/>
    </row>
    <row r="11550">
      <c r="A11550" s="19"/>
      <c r="L11550" s="19"/>
      <c r="P11550" s="20"/>
      <c r="Q11550" s="20"/>
      <c r="R11550" s="13"/>
      <c r="S11550" s="14"/>
      <c r="T11550" s="14"/>
      <c r="V11550" s="16"/>
      <c r="W11550" s="17"/>
    </row>
    <row r="11551">
      <c r="A11551" s="19"/>
      <c r="L11551" s="19"/>
      <c r="P11551" s="20"/>
      <c r="Q11551" s="20"/>
      <c r="R11551" s="13"/>
      <c r="S11551" s="14"/>
      <c r="T11551" s="14"/>
      <c r="V11551" s="16"/>
      <c r="W11551" s="17"/>
    </row>
    <row r="11552">
      <c r="A11552" s="19"/>
      <c r="L11552" s="19"/>
      <c r="P11552" s="20"/>
      <c r="Q11552" s="20"/>
      <c r="R11552" s="13"/>
      <c r="S11552" s="14"/>
      <c r="T11552" s="14"/>
      <c r="V11552" s="16"/>
      <c r="W11552" s="17"/>
    </row>
    <row r="11553">
      <c r="A11553" s="19"/>
      <c r="L11553" s="19"/>
      <c r="P11553" s="20"/>
      <c r="Q11553" s="20"/>
      <c r="R11553" s="13"/>
      <c r="S11553" s="14"/>
      <c r="T11553" s="14"/>
      <c r="V11553" s="16"/>
      <c r="W11553" s="17"/>
    </row>
    <row r="11554">
      <c r="A11554" s="19"/>
      <c r="L11554" s="19"/>
      <c r="P11554" s="20"/>
      <c r="Q11554" s="20"/>
      <c r="R11554" s="13"/>
      <c r="S11554" s="14"/>
      <c r="T11554" s="14"/>
      <c r="V11554" s="16"/>
      <c r="W11554" s="17"/>
    </row>
    <row r="11555">
      <c r="A11555" s="19"/>
      <c r="L11555" s="19"/>
      <c r="P11555" s="20"/>
      <c r="Q11555" s="20"/>
      <c r="R11555" s="13"/>
      <c r="S11555" s="14"/>
      <c r="T11555" s="14"/>
      <c r="V11555" s="16"/>
      <c r="W11555" s="17"/>
    </row>
    <row r="11556">
      <c r="A11556" s="19"/>
      <c r="L11556" s="19"/>
      <c r="P11556" s="20"/>
      <c r="Q11556" s="20"/>
      <c r="R11556" s="13"/>
      <c r="S11556" s="14"/>
      <c r="T11556" s="14"/>
      <c r="V11556" s="16"/>
      <c r="W11556" s="17"/>
    </row>
    <row r="11557">
      <c r="A11557" s="19"/>
      <c r="L11557" s="19"/>
      <c r="P11557" s="20"/>
      <c r="Q11557" s="20"/>
      <c r="R11557" s="13"/>
      <c r="S11557" s="14"/>
      <c r="T11557" s="14"/>
      <c r="V11557" s="16"/>
      <c r="W11557" s="17"/>
    </row>
    <row r="11558">
      <c r="A11558" s="19"/>
      <c r="L11558" s="19"/>
      <c r="P11558" s="20"/>
      <c r="Q11558" s="20"/>
      <c r="R11558" s="13"/>
      <c r="S11558" s="14"/>
      <c r="T11558" s="14"/>
      <c r="V11558" s="16"/>
      <c r="W11558" s="17"/>
    </row>
    <row r="11559">
      <c r="A11559" s="19"/>
      <c r="L11559" s="19"/>
      <c r="P11559" s="20"/>
      <c r="Q11559" s="20"/>
      <c r="R11559" s="13"/>
      <c r="S11559" s="14"/>
      <c r="T11559" s="14"/>
      <c r="V11559" s="16"/>
      <c r="W11559" s="17"/>
    </row>
    <row r="11560">
      <c r="A11560" s="19"/>
      <c r="L11560" s="19"/>
      <c r="P11560" s="20"/>
      <c r="Q11560" s="20"/>
      <c r="R11560" s="13"/>
      <c r="S11560" s="14"/>
      <c r="T11560" s="14"/>
      <c r="V11560" s="16"/>
      <c r="W11560" s="17"/>
    </row>
    <row r="11561">
      <c r="A11561" s="19"/>
      <c r="L11561" s="19"/>
      <c r="P11561" s="20"/>
      <c r="Q11561" s="20"/>
      <c r="R11561" s="13"/>
      <c r="S11561" s="14"/>
      <c r="T11561" s="14"/>
      <c r="V11561" s="16"/>
      <c r="W11561" s="17"/>
    </row>
    <row r="11562">
      <c r="A11562" s="19"/>
      <c r="L11562" s="19"/>
      <c r="P11562" s="20"/>
      <c r="Q11562" s="20"/>
      <c r="R11562" s="13"/>
      <c r="S11562" s="14"/>
      <c r="T11562" s="14"/>
      <c r="V11562" s="16"/>
      <c r="W11562" s="17"/>
    </row>
    <row r="11563">
      <c r="A11563" s="19"/>
      <c r="L11563" s="19"/>
      <c r="P11563" s="20"/>
      <c r="Q11563" s="20"/>
      <c r="R11563" s="13"/>
      <c r="S11563" s="14"/>
      <c r="T11563" s="14"/>
      <c r="V11563" s="16"/>
      <c r="W11563" s="17"/>
    </row>
    <row r="11564">
      <c r="A11564" s="19"/>
      <c r="L11564" s="19"/>
      <c r="P11564" s="20"/>
      <c r="Q11564" s="20"/>
      <c r="R11564" s="13"/>
      <c r="S11564" s="14"/>
      <c r="T11564" s="14"/>
      <c r="V11564" s="16"/>
      <c r="W11564" s="17"/>
    </row>
    <row r="11565">
      <c r="A11565" s="19"/>
      <c r="L11565" s="19"/>
      <c r="P11565" s="20"/>
      <c r="Q11565" s="20"/>
      <c r="R11565" s="13"/>
      <c r="S11565" s="14"/>
      <c r="T11565" s="14"/>
      <c r="V11565" s="16"/>
      <c r="W11565" s="17"/>
    </row>
    <row r="11566">
      <c r="A11566" s="19"/>
      <c r="L11566" s="19"/>
      <c r="P11566" s="20"/>
      <c r="Q11566" s="20"/>
      <c r="R11566" s="13"/>
      <c r="S11566" s="14"/>
      <c r="T11566" s="14"/>
      <c r="V11566" s="16"/>
      <c r="W11566" s="17"/>
    </row>
    <row r="11567">
      <c r="A11567" s="19"/>
      <c r="L11567" s="19"/>
      <c r="P11567" s="20"/>
      <c r="Q11567" s="20"/>
      <c r="R11567" s="13"/>
      <c r="S11567" s="14"/>
      <c r="T11567" s="14"/>
      <c r="V11567" s="16"/>
      <c r="W11567" s="17"/>
    </row>
    <row r="11568">
      <c r="A11568" s="19"/>
      <c r="L11568" s="19"/>
      <c r="P11568" s="20"/>
      <c r="Q11568" s="20"/>
      <c r="R11568" s="13"/>
      <c r="S11568" s="14"/>
      <c r="T11568" s="14"/>
      <c r="V11568" s="16"/>
      <c r="W11568" s="17"/>
    </row>
    <row r="11569">
      <c r="A11569" s="19"/>
      <c r="L11569" s="19"/>
      <c r="P11569" s="20"/>
      <c r="Q11569" s="20"/>
      <c r="R11569" s="13"/>
      <c r="S11569" s="14"/>
      <c r="T11569" s="14"/>
      <c r="V11569" s="16"/>
      <c r="W11569" s="17"/>
    </row>
    <row r="11570">
      <c r="A11570" s="19"/>
      <c r="L11570" s="19"/>
      <c r="P11570" s="20"/>
      <c r="Q11570" s="20"/>
      <c r="R11570" s="13"/>
      <c r="S11570" s="14"/>
      <c r="T11570" s="14"/>
      <c r="V11570" s="16"/>
      <c r="W11570" s="17"/>
    </row>
    <row r="11571">
      <c r="A11571" s="19"/>
      <c r="L11571" s="19"/>
      <c r="P11571" s="20"/>
      <c r="Q11571" s="20"/>
      <c r="R11571" s="13"/>
      <c r="S11571" s="14"/>
      <c r="T11571" s="14"/>
      <c r="V11571" s="16"/>
      <c r="W11571" s="17"/>
    </row>
    <row r="11572">
      <c r="A11572" s="19"/>
      <c r="L11572" s="19"/>
      <c r="P11572" s="20"/>
      <c r="Q11572" s="20"/>
      <c r="R11572" s="13"/>
      <c r="S11572" s="14"/>
      <c r="T11572" s="14"/>
      <c r="V11572" s="16"/>
      <c r="W11572" s="17"/>
    </row>
    <row r="11573">
      <c r="A11573" s="19"/>
      <c r="L11573" s="19"/>
      <c r="P11573" s="20"/>
      <c r="Q11573" s="20"/>
      <c r="R11573" s="13"/>
      <c r="S11573" s="14"/>
      <c r="T11573" s="14"/>
      <c r="V11573" s="16"/>
      <c r="W11573" s="17"/>
    </row>
    <row r="11574">
      <c r="A11574" s="19"/>
      <c r="L11574" s="19"/>
      <c r="P11574" s="20"/>
      <c r="Q11574" s="20"/>
      <c r="R11574" s="13"/>
      <c r="S11574" s="14"/>
      <c r="T11574" s="14"/>
      <c r="V11574" s="16"/>
      <c r="W11574" s="17"/>
    </row>
    <row r="11575">
      <c r="A11575" s="19"/>
      <c r="L11575" s="19"/>
      <c r="P11575" s="20"/>
      <c r="Q11575" s="20"/>
      <c r="R11575" s="13"/>
      <c r="S11575" s="14"/>
      <c r="T11575" s="14"/>
      <c r="V11575" s="16"/>
      <c r="W11575" s="17"/>
    </row>
    <row r="11576">
      <c r="A11576" s="19"/>
      <c r="L11576" s="19"/>
      <c r="P11576" s="20"/>
      <c r="Q11576" s="20"/>
      <c r="R11576" s="13"/>
      <c r="S11576" s="14"/>
      <c r="T11576" s="14"/>
      <c r="V11576" s="16"/>
      <c r="W11576" s="17"/>
    </row>
    <row r="11577">
      <c r="A11577" s="19"/>
      <c r="L11577" s="19"/>
      <c r="P11577" s="20"/>
      <c r="Q11577" s="20"/>
      <c r="R11577" s="13"/>
      <c r="S11577" s="14"/>
      <c r="T11577" s="14"/>
      <c r="V11577" s="16"/>
      <c r="W11577" s="17"/>
    </row>
    <row r="11578">
      <c r="A11578" s="19"/>
      <c r="L11578" s="19"/>
      <c r="P11578" s="20"/>
      <c r="Q11578" s="20"/>
      <c r="R11578" s="13"/>
      <c r="S11578" s="14"/>
      <c r="T11578" s="14"/>
      <c r="V11578" s="16"/>
      <c r="W11578" s="17"/>
    </row>
    <row r="11579">
      <c r="A11579" s="19"/>
      <c r="L11579" s="19"/>
      <c r="P11579" s="20"/>
      <c r="Q11579" s="20"/>
      <c r="R11579" s="13"/>
      <c r="S11579" s="14"/>
      <c r="T11579" s="14"/>
      <c r="V11579" s="16"/>
      <c r="W11579" s="17"/>
    </row>
    <row r="11580">
      <c r="A11580" s="19"/>
      <c r="L11580" s="19"/>
      <c r="P11580" s="20"/>
      <c r="Q11580" s="20"/>
      <c r="R11580" s="13"/>
      <c r="S11580" s="14"/>
      <c r="T11580" s="14"/>
      <c r="V11580" s="16"/>
      <c r="W11580" s="17"/>
    </row>
    <row r="11581">
      <c r="A11581" s="19"/>
      <c r="L11581" s="19"/>
      <c r="P11581" s="20"/>
      <c r="Q11581" s="20"/>
      <c r="R11581" s="13"/>
      <c r="S11581" s="14"/>
      <c r="T11581" s="14"/>
      <c r="V11581" s="16"/>
      <c r="W11581" s="17"/>
    </row>
    <row r="11582">
      <c r="A11582" s="19"/>
      <c r="L11582" s="19"/>
      <c r="P11582" s="20"/>
      <c r="Q11582" s="20"/>
      <c r="R11582" s="13"/>
      <c r="S11582" s="14"/>
      <c r="T11582" s="14"/>
      <c r="V11582" s="16"/>
      <c r="W11582" s="17"/>
    </row>
    <row r="11583">
      <c r="A11583" s="19"/>
      <c r="L11583" s="19"/>
      <c r="P11583" s="20"/>
      <c r="Q11583" s="20"/>
      <c r="R11583" s="13"/>
      <c r="S11583" s="14"/>
      <c r="T11583" s="14"/>
      <c r="V11583" s="16"/>
      <c r="W11583" s="17"/>
    </row>
    <row r="11584">
      <c r="A11584" s="19"/>
      <c r="L11584" s="19"/>
      <c r="P11584" s="20"/>
      <c r="Q11584" s="20"/>
      <c r="R11584" s="13"/>
      <c r="S11584" s="14"/>
      <c r="T11584" s="14"/>
      <c r="V11584" s="16"/>
      <c r="W11584" s="17"/>
    </row>
    <row r="11585">
      <c r="A11585" s="19"/>
      <c r="L11585" s="19"/>
      <c r="P11585" s="20"/>
      <c r="Q11585" s="20"/>
      <c r="R11585" s="13"/>
      <c r="S11585" s="14"/>
      <c r="T11585" s="14"/>
      <c r="V11585" s="16"/>
      <c r="W11585" s="17"/>
    </row>
    <row r="11586">
      <c r="A11586" s="19"/>
      <c r="L11586" s="19"/>
      <c r="P11586" s="20"/>
      <c r="Q11586" s="20"/>
      <c r="R11586" s="13"/>
      <c r="S11586" s="14"/>
      <c r="T11586" s="14"/>
      <c r="V11586" s="16"/>
      <c r="W11586" s="17"/>
    </row>
    <row r="11587">
      <c r="A11587" s="19"/>
      <c r="L11587" s="19"/>
      <c r="P11587" s="20"/>
      <c r="Q11587" s="20"/>
      <c r="R11587" s="13"/>
      <c r="S11587" s="14"/>
      <c r="T11587" s="14"/>
      <c r="V11587" s="16"/>
      <c r="W11587" s="17"/>
    </row>
    <row r="11588">
      <c r="A11588" s="19"/>
      <c r="L11588" s="19"/>
      <c r="P11588" s="20"/>
      <c r="Q11588" s="20"/>
      <c r="R11588" s="13"/>
      <c r="S11588" s="14"/>
      <c r="T11588" s="14"/>
      <c r="V11588" s="16"/>
      <c r="W11588" s="17"/>
    </row>
    <row r="11589">
      <c r="A11589" s="19"/>
      <c r="L11589" s="19"/>
      <c r="P11589" s="20"/>
      <c r="Q11589" s="20"/>
      <c r="R11589" s="13"/>
      <c r="S11589" s="14"/>
      <c r="T11589" s="14"/>
      <c r="V11589" s="16"/>
      <c r="W11589" s="17"/>
    </row>
    <row r="11590">
      <c r="A11590" s="19"/>
      <c r="L11590" s="19"/>
      <c r="P11590" s="20"/>
      <c r="Q11590" s="20"/>
      <c r="R11590" s="13"/>
      <c r="S11590" s="14"/>
      <c r="T11590" s="14"/>
      <c r="V11590" s="16"/>
      <c r="W11590" s="17"/>
    </row>
    <row r="11591">
      <c r="A11591" s="19"/>
      <c r="L11591" s="19"/>
      <c r="P11591" s="20"/>
      <c r="Q11591" s="20"/>
      <c r="R11591" s="13"/>
      <c r="S11591" s="14"/>
      <c r="T11591" s="14"/>
      <c r="V11591" s="16"/>
      <c r="W11591" s="17"/>
    </row>
    <row r="11592">
      <c r="A11592" s="19"/>
      <c r="L11592" s="19"/>
      <c r="P11592" s="20"/>
      <c r="Q11592" s="20"/>
      <c r="R11592" s="13"/>
      <c r="S11592" s="14"/>
      <c r="T11592" s="14"/>
      <c r="V11592" s="16"/>
      <c r="W11592" s="17"/>
    </row>
    <row r="11593">
      <c r="A11593" s="19"/>
      <c r="L11593" s="19"/>
      <c r="P11593" s="20"/>
      <c r="Q11593" s="20"/>
      <c r="R11593" s="13"/>
      <c r="S11593" s="14"/>
      <c r="T11593" s="14"/>
      <c r="V11593" s="16"/>
      <c r="W11593" s="17"/>
    </row>
    <row r="11594">
      <c r="A11594" s="19"/>
      <c r="L11594" s="19"/>
      <c r="P11594" s="20"/>
      <c r="Q11594" s="20"/>
      <c r="R11594" s="13"/>
      <c r="S11594" s="14"/>
      <c r="T11594" s="14"/>
      <c r="V11594" s="16"/>
      <c r="W11594" s="17"/>
    </row>
    <row r="11595">
      <c r="A11595" s="19"/>
      <c r="L11595" s="19"/>
      <c r="P11595" s="20"/>
      <c r="Q11595" s="20"/>
      <c r="R11595" s="13"/>
      <c r="S11595" s="14"/>
      <c r="T11595" s="14"/>
      <c r="V11595" s="16"/>
      <c r="W11595" s="17"/>
    </row>
    <row r="11596">
      <c r="A11596" s="19"/>
      <c r="L11596" s="19"/>
      <c r="P11596" s="20"/>
      <c r="Q11596" s="20"/>
      <c r="R11596" s="13"/>
      <c r="S11596" s="14"/>
      <c r="T11596" s="14"/>
      <c r="V11596" s="16"/>
      <c r="W11596" s="17"/>
    </row>
    <row r="11597">
      <c r="A11597" s="19"/>
      <c r="L11597" s="19"/>
      <c r="P11597" s="20"/>
      <c r="Q11597" s="20"/>
      <c r="R11597" s="13"/>
      <c r="S11597" s="14"/>
      <c r="T11597" s="14"/>
      <c r="V11597" s="16"/>
      <c r="W11597" s="17"/>
    </row>
    <row r="11598">
      <c r="A11598" s="19"/>
      <c r="L11598" s="19"/>
      <c r="P11598" s="20"/>
      <c r="Q11598" s="20"/>
      <c r="R11598" s="13"/>
      <c r="S11598" s="14"/>
      <c r="T11598" s="14"/>
      <c r="V11598" s="16"/>
      <c r="W11598" s="17"/>
    </row>
    <row r="11599">
      <c r="A11599" s="19"/>
      <c r="L11599" s="19"/>
      <c r="P11599" s="20"/>
      <c r="Q11599" s="20"/>
      <c r="R11599" s="13"/>
      <c r="S11599" s="14"/>
      <c r="T11599" s="14"/>
      <c r="V11599" s="16"/>
      <c r="W11599" s="17"/>
    </row>
    <row r="11600">
      <c r="A11600" s="19"/>
      <c r="L11600" s="19"/>
      <c r="P11600" s="20"/>
      <c r="Q11600" s="20"/>
      <c r="R11600" s="13"/>
      <c r="S11600" s="14"/>
      <c r="T11600" s="14"/>
      <c r="V11600" s="16"/>
      <c r="W11600" s="17"/>
    </row>
    <row r="11601">
      <c r="A11601" s="19"/>
      <c r="L11601" s="19"/>
      <c r="P11601" s="20"/>
      <c r="Q11601" s="20"/>
      <c r="R11601" s="13"/>
      <c r="S11601" s="14"/>
      <c r="T11601" s="14"/>
      <c r="V11601" s="16"/>
      <c r="W11601" s="17"/>
    </row>
    <row r="11602">
      <c r="A11602" s="19"/>
      <c r="L11602" s="19"/>
      <c r="P11602" s="20"/>
      <c r="Q11602" s="20"/>
      <c r="R11602" s="13"/>
      <c r="S11602" s="14"/>
      <c r="T11602" s="14"/>
      <c r="V11602" s="16"/>
      <c r="W11602" s="17"/>
    </row>
    <row r="11603">
      <c r="A11603" s="19"/>
      <c r="L11603" s="19"/>
      <c r="P11603" s="20"/>
      <c r="Q11603" s="20"/>
      <c r="R11603" s="13"/>
      <c r="S11603" s="14"/>
      <c r="T11603" s="14"/>
      <c r="V11603" s="16"/>
      <c r="W11603" s="17"/>
    </row>
    <row r="11604">
      <c r="A11604" s="19"/>
      <c r="L11604" s="19"/>
      <c r="P11604" s="20"/>
      <c r="Q11604" s="20"/>
      <c r="R11604" s="13"/>
      <c r="S11604" s="14"/>
      <c r="T11604" s="14"/>
      <c r="V11604" s="16"/>
      <c r="W11604" s="17"/>
    </row>
    <row r="11605">
      <c r="A11605" s="19"/>
      <c r="L11605" s="19"/>
      <c r="P11605" s="20"/>
      <c r="Q11605" s="20"/>
      <c r="R11605" s="13"/>
      <c r="S11605" s="14"/>
      <c r="T11605" s="14"/>
      <c r="V11605" s="16"/>
      <c r="W11605" s="17"/>
    </row>
    <row r="11606">
      <c r="A11606" s="19"/>
      <c r="L11606" s="19"/>
      <c r="P11606" s="20"/>
      <c r="Q11606" s="20"/>
      <c r="R11606" s="13"/>
      <c r="S11606" s="14"/>
      <c r="T11606" s="14"/>
      <c r="V11606" s="16"/>
      <c r="W11606" s="17"/>
    </row>
    <row r="11607">
      <c r="A11607" s="19"/>
      <c r="L11607" s="19"/>
      <c r="P11607" s="20"/>
      <c r="Q11607" s="20"/>
      <c r="R11607" s="13"/>
      <c r="S11607" s="14"/>
      <c r="T11607" s="14"/>
      <c r="V11607" s="16"/>
      <c r="W11607" s="17"/>
    </row>
    <row r="11608">
      <c r="A11608" s="19"/>
      <c r="L11608" s="19"/>
      <c r="P11608" s="20"/>
      <c r="Q11608" s="20"/>
      <c r="R11608" s="13"/>
      <c r="S11608" s="14"/>
      <c r="T11608" s="14"/>
      <c r="V11608" s="16"/>
      <c r="W11608" s="17"/>
    </row>
    <row r="11609">
      <c r="A11609" s="19"/>
      <c r="L11609" s="19"/>
      <c r="P11609" s="20"/>
      <c r="Q11609" s="20"/>
      <c r="R11609" s="13"/>
      <c r="S11609" s="14"/>
      <c r="T11609" s="14"/>
      <c r="V11609" s="16"/>
      <c r="W11609" s="17"/>
    </row>
    <row r="11610">
      <c r="A11610" s="19"/>
      <c r="L11610" s="19"/>
      <c r="P11610" s="20"/>
      <c r="Q11610" s="20"/>
      <c r="R11610" s="13"/>
      <c r="S11610" s="14"/>
      <c r="T11610" s="14"/>
      <c r="V11610" s="16"/>
      <c r="W11610" s="17"/>
    </row>
    <row r="11611">
      <c r="A11611" s="19"/>
      <c r="L11611" s="19"/>
      <c r="P11611" s="20"/>
      <c r="Q11611" s="20"/>
      <c r="R11611" s="13"/>
      <c r="S11611" s="14"/>
      <c r="T11611" s="14"/>
      <c r="V11611" s="16"/>
      <c r="W11611" s="17"/>
    </row>
    <row r="11612">
      <c r="A11612" s="19"/>
      <c r="L11612" s="19"/>
      <c r="P11612" s="20"/>
      <c r="Q11612" s="20"/>
      <c r="R11612" s="13"/>
      <c r="S11612" s="14"/>
      <c r="T11612" s="14"/>
      <c r="V11612" s="16"/>
      <c r="W11612" s="17"/>
    </row>
    <row r="11613">
      <c r="A11613" s="19"/>
      <c r="L11613" s="19"/>
      <c r="P11613" s="20"/>
      <c r="Q11613" s="20"/>
      <c r="R11613" s="13"/>
      <c r="S11613" s="14"/>
      <c r="T11613" s="14"/>
      <c r="V11613" s="16"/>
      <c r="W11613" s="17"/>
    </row>
    <row r="11614">
      <c r="A11614" s="19"/>
      <c r="L11614" s="19"/>
      <c r="P11614" s="20"/>
      <c r="Q11614" s="20"/>
      <c r="R11614" s="13"/>
      <c r="S11614" s="14"/>
      <c r="T11614" s="14"/>
      <c r="V11614" s="16"/>
      <c r="W11614" s="17"/>
    </row>
    <row r="11615">
      <c r="A11615" s="19"/>
      <c r="L11615" s="19"/>
      <c r="P11615" s="20"/>
      <c r="Q11615" s="20"/>
      <c r="R11615" s="13"/>
      <c r="S11615" s="14"/>
      <c r="T11615" s="14"/>
      <c r="V11615" s="16"/>
      <c r="W11615" s="17"/>
    </row>
    <row r="11616">
      <c r="A11616" s="19"/>
      <c r="L11616" s="19"/>
      <c r="P11616" s="20"/>
      <c r="Q11616" s="20"/>
      <c r="R11616" s="13"/>
      <c r="S11616" s="14"/>
      <c r="T11616" s="14"/>
      <c r="V11616" s="16"/>
      <c r="W11616" s="17"/>
    </row>
    <row r="11617">
      <c r="A11617" s="19"/>
      <c r="L11617" s="19"/>
      <c r="P11617" s="20"/>
      <c r="Q11617" s="20"/>
      <c r="R11617" s="13"/>
      <c r="S11617" s="14"/>
      <c r="T11617" s="14"/>
      <c r="V11617" s="16"/>
      <c r="W11617" s="17"/>
    </row>
    <row r="11618">
      <c r="A11618" s="19"/>
      <c r="L11618" s="19"/>
      <c r="P11618" s="20"/>
      <c r="Q11618" s="20"/>
      <c r="R11618" s="13"/>
      <c r="S11618" s="14"/>
      <c r="T11618" s="14"/>
      <c r="V11618" s="16"/>
      <c r="W11618" s="17"/>
    </row>
    <row r="11619">
      <c r="A11619" s="19"/>
      <c r="L11619" s="19"/>
      <c r="P11619" s="20"/>
      <c r="Q11619" s="20"/>
      <c r="R11619" s="13"/>
      <c r="S11619" s="14"/>
      <c r="T11619" s="14"/>
      <c r="V11619" s="16"/>
      <c r="W11619" s="17"/>
    </row>
    <row r="11620">
      <c r="A11620" s="19"/>
      <c r="L11620" s="19"/>
      <c r="P11620" s="20"/>
      <c r="Q11620" s="20"/>
      <c r="R11620" s="13"/>
      <c r="S11620" s="14"/>
      <c r="T11620" s="14"/>
      <c r="V11620" s="16"/>
      <c r="W11620" s="17"/>
    </row>
    <row r="11621">
      <c r="A11621" s="19"/>
      <c r="L11621" s="19"/>
      <c r="P11621" s="20"/>
      <c r="Q11621" s="20"/>
      <c r="R11621" s="13"/>
      <c r="S11621" s="14"/>
      <c r="T11621" s="14"/>
      <c r="V11621" s="16"/>
      <c r="W11621" s="17"/>
    </row>
    <row r="11622">
      <c r="A11622" s="19"/>
      <c r="L11622" s="19"/>
      <c r="P11622" s="20"/>
      <c r="Q11622" s="20"/>
      <c r="R11622" s="13"/>
      <c r="S11622" s="14"/>
      <c r="T11622" s="14"/>
      <c r="V11622" s="16"/>
      <c r="W11622" s="17"/>
    </row>
    <row r="11623">
      <c r="A11623" s="19"/>
      <c r="L11623" s="19"/>
      <c r="P11623" s="20"/>
      <c r="Q11623" s="20"/>
      <c r="R11623" s="13"/>
      <c r="S11623" s="14"/>
      <c r="T11623" s="14"/>
      <c r="V11623" s="16"/>
      <c r="W11623" s="17"/>
    </row>
    <row r="11624">
      <c r="A11624" s="19"/>
      <c r="L11624" s="19"/>
      <c r="P11624" s="20"/>
      <c r="Q11624" s="20"/>
      <c r="R11624" s="13"/>
      <c r="S11624" s="14"/>
      <c r="T11624" s="14"/>
      <c r="V11624" s="16"/>
      <c r="W11624" s="17"/>
    </row>
    <row r="11625">
      <c r="A11625" s="19"/>
      <c r="L11625" s="19"/>
      <c r="P11625" s="20"/>
      <c r="Q11625" s="20"/>
      <c r="R11625" s="13"/>
      <c r="S11625" s="14"/>
      <c r="T11625" s="14"/>
      <c r="V11625" s="16"/>
      <c r="W11625" s="17"/>
    </row>
    <row r="11626">
      <c r="A11626" s="19"/>
      <c r="L11626" s="19"/>
      <c r="P11626" s="20"/>
      <c r="Q11626" s="20"/>
      <c r="R11626" s="13"/>
      <c r="S11626" s="14"/>
      <c r="T11626" s="14"/>
      <c r="V11626" s="16"/>
      <c r="W11626" s="17"/>
    </row>
    <row r="11627">
      <c r="A11627" s="19"/>
      <c r="L11627" s="19"/>
      <c r="P11627" s="20"/>
      <c r="Q11627" s="20"/>
      <c r="R11627" s="13"/>
      <c r="S11627" s="14"/>
      <c r="T11627" s="14"/>
      <c r="V11627" s="16"/>
      <c r="W11627" s="17"/>
    </row>
    <row r="11628">
      <c r="A11628" s="19"/>
      <c r="L11628" s="19"/>
      <c r="P11628" s="20"/>
      <c r="Q11628" s="20"/>
      <c r="R11628" s="13"/>
      <c r="S11628" s="14"/>
      <c r="T11628" s="14"/>
      <c r="V11628" s="16"/>
      <c r="W11628" s="17"/>
    </row>
    <row r="11629">
      <c r="A11629" s="19"/>
      <c r="L11629" s="19"/>
      <c r="P11629" s="20"/>
      <c r="Q11629" s="20"/>
      <c r="R11629" s="13"/>
      <c r="S11629" s="14"/>
      <c r="T11629" s="14"/>
      <c r="V11629" s="16"/>
      <c r="W11629" s="17"/>
    </row>
    <row r="11630">
      <c r="A11630" s="19"/>
      <c r="L11630" s="19"/>
      <c r="P11630" s="20"/>
      <c r="Q11630" s="20"/>
      <c r="R11630" s="13"/>
      <c r="S11630" s="14"/>
      <c r="T11630" s="14"/>
      <c r="V11630" s="16"/>
      <c r="W11630" s="17"/>
    </row>
    <row r="11631">
      <c r="A11631" s="19"/>
      <c r="L11631" s="19"/>
      <c r="P11631" s="20"/>
      <c r="Q11631" s="20"/>
      <c r="R11631" s="13"/>
      <c r="S11631" s="14"/>
      <c r="T11631" s="14"/>
      <c r="V11631" s="16"/>
      <c r="W11631" s="17"/>
    </row>
    <row r="11632">
      <c r="A11632" s="19"/>
      <c r="L11632" s="19"/>
      <c r="P11632" s="20"/>
      <c r="Q11632" s="20"/>
      <c r="R11632" s="13"/>
      <c r="S11632" s="14"/>
      <c r="T11632" s="14"/>
      <c r="V11632" s="16"/>
      <c r="W11632" s="17"/>
    </row>
    <row r="11633">
      <c r="A11633" s="19"/>
      <c r="L11633" s="19"/>
      <c r="P11633" s="20"/>
      <c r="Q11633" s="20"/>
      <c r="R11633" s="13"/>
      <c r="S11633" s="14"/>
      <c r="T11633" s="14"/>
      <c r="V11633" s="16"/>
      <c r="W11633" s="17"/>
    </row>
    <row r="11634">
      <c r="A11634" s="19"/>
      <c r="L11634" s="19"/>
      <c r="P11634" s="20"/>
      <c r="Q11634" s="20"/>
      <c r="R11634" s="13"/>
      <c r="S11634" s="14"/>
      <c r="T11634" s="14"/>
      <c r="V11634" s="16"/>
      <c r="W11634" s="17"/>
    </row>
    <row r="11635">
      <c r="A11635" s="19"/>
      <c r="L11635" s="19"/>
      <c r="P11635" s="20"/>
      <c r="Q11635" s="20"/>
      <c r="R11635" s="13"/>
      <c r="S11635" s="14"/>
      <c r="T11635" s="14"/>
      <c r="V11635" s="16"/>
      <c r="W11635" s="17"/>
    </row>
    <row r="11636">
      <c r="A11636" s="19"/>
      <c r="L11636" s="19"/>
      <c r="P11636" s="20"/>
      <c r="Q11636" s="20"/>
      <c r="R11636" s="13"/>
      <c r="S11636" s="14"/>
      <c r="T11636" s="14"/>
      <c r="V11636" s="16"/>
      <c r="W11636" s="17"/>
    </row>
    <row r="11637">
      <c r="A11637" s="19"/>
      <c r="L11637" s="19"/>
      <c r="P11637" s="20"/>
      <c r="Q11637" s="20"/>
      <c r="R11637" s="13"/>
      <c r="S11637" s="14"/>
      <c r="T11637" s="14"/>
      <c r="V11637" s="16"/>
      <c r="W11637" s="17"/>
    </row>
    <row r="11638">
      <c r="A11638" s="19"/>
      <c r="L11638" s="19"/>
      <c r="P11638" s="20"/>
      <c r="Q11638" s="20"/>
      <c r="R11638" s="13"/>
      <c r="S11638" s="14"/>
      <c r="T11638" s="14"/>
      <c r="V11638" s="16"/>
      <c r="W11638" s="17"/>
    </row>
    <row r="11639">
      <c r="A11639" s="19"/>
      <c r="L11639" s="19"/>
      <c r="P11639" s="20"/>
      <c r="Q11639" s="20"/>
      <c r="R11639" s="13"/>
      <c r="S11639" s="14"/>
      <c r="T11639" s="14"/>
      <c r="V11639" s="16"/>
      <c r="W11639" s="17"/>
    </row>
    <row r="11640">
      <c r="A11640" s="19"/>
      <c r="L11640" s="19"/>
      <c r="P11640" s="20"/>
      <c r="Q11640" s="20"/>
      <c r="R11640" s="13"/>
      <c r="S11640" s="14"/>
      <c r="T11640" s="14"/>
      <c r="V11640" s="16"/>
      <c r="W11640" s="17"/>
    </row>
    <row r="11641">
      <c r="A11641" s="19"/>
      <c r="L11641" s="19"/>
      <c r="P11641" s="20"/>
      <c r="Q11641" s="20"/>
      <c r="R11641" s="13"/>
      <c r="S11641" s="14"/>
      <c r="T11641" s="14"/>
      <c r="V11641" s="16"/>
      <c r="W11641" s="17"/>
    </row>
    <row r="11642">
      <c r="A11642" s="19"/>
      <c r="L11642" s="19"/>
      <c r="P11642" s="20"/>
      <c r="Q11642" s="20"/>
      <c r="R11642" s="13"/>
      <c r="S11642" s="14"/>
      <c r="T11642" s="14"/>
      <c r="V11642" s="16"/>
      <c r="W11642" s="17"/>
    </row>
    <row r="11643">
      <c r="A11643" s="19"/>
      <c r="L11643" s="19"/>
      <c r="P11643" s="20"/>
      <c r="Q11643" s="20"/>
      <c r="R11643" s="13"/>
      <c r="S11643" s="14"/>
      <c r="T11643" s="14"/>
      <c r="V11643" s="16"/>
      <c r="W11643" s="17"/>
    </row>
    <row r="11644">
      <c r="A11644" s="19"/>
      <c r="L11644" s="19"/>
      <c r="P11644" s="20"/>
      <c r="Q11644" s="20"/>
      <c r="R11644" s="13"/>
      <c r="S11644" s="14"/>
      <c r="T11644" s="14"/>
      <c r="V11644" s="16"/>
      <c r="W11644" s="17"/>
    </row>
    <row r="11645">
      <c r="A11645" s="19"/>
      <c r="L11645" s="19"/>
      <c r="P11645" s="20"/>
      <c r="Q11645" s="20"/>
      <c r="R11645" s="13"/>
      <c r="S11645" s="14"/>
      <c r="T11645" s="14"/>
      <c r="V11645" s="16"/>
      <c r="W11645" s="17"/>
    </row>
    <row r="11646">
      <c r="A11646" s="19"/>
      <c r="L11646" s="19"/>
      <c r="P11646" s="20"/>
      <c r="Q11646" s="20"/>
      <c r="R11646" s="13"/>
      <c r="S11646" s="14"/>
      <c r="T11646" s="14"/>
      <c r="V11646" s="16"/>
      <c r="W11646" s="17"/>
    </row>
    <row r="11647">
      <c r="A11647" s="19"/>
      <c r="L11647" s="19"/>
      <c r="P11647" s="20"/>
      <c r="Q11647" s="20"/>
      <c r="R11647" s="13"/>
      <c r="S11647" s="14"/>
      <c r="T11647" s="14"/>
      <c r="V11647" s="16"/>
      <c r="W11647" s="17"/>
    </row>
    <row r="11648">
      <c r="A11648" s="19"/>
      <c r="L11648" s="19"/>
      <c r="P11648" s="20"/>
      <c r="Q11648" s="20"/>
      <c r="R11648" s="13"/>
      <c r="S11648" s="14"/>
      <c r="T11648" s="14"/>
      <c r="V11648" s="16"/>
      <c r="W11648" s="17"/>
    </row>
    <row r="11649">
      <c r="A11649" s="19"/>
      <c r="L11649" s="19"/>
      <c r="P11649" s="20"/>
      <c r="Q11649" s="20"/>
      <c r="R11649" s="13"/>
      <c r="S11649" s="14"/>
      <c r="T11649" s="14"/>
      <c r="V11649" s="16"/>
      <c r="W11649" s="17"/>
    </row>
    <row r="11650">
      <c r="A11650" s="19"/>
      <c r="L11650" s="19"/>
      <c r="P11650" s="20"/>
      <c r="Q11650" s="20"/>
      <c r="R11650" s="13"/>
      <c r="S11650" s="14"/>
      <c r="T11650" s="14"/>
      <c r="V11650" s="16"/>
      <c r="W11650" s="17"/>
    </row>
    <row r="11651">
      <c r="A11651" s="19"/>
      <c r="L11651" s="19"/>
      <c r="P11651" s="20"/>
      <c r="Q11651" s="20"/>
      <c r="R11651" s="13"/>
      <c r="S11651" s="14"/>
      <c r="T11651" s="14"/>
      <c r="V11651" s="16"/>
      <c r="W11651" s="17"/>
    </row>
    <row r="11652">
      <c r="A11652" s="19"/>
      <c r="L11652" s="19"/>
      <c r="P11652" s="20"/>
      <c r="Q11652" s="20"/>
      <c r="R11652" s="13"/>
      <c r="S11652" s="14"/>
      <c r="T11652" s="14"/>
      <c r="V11652" s="16"/>
      <c r="W11652" s="17"/>
    </row>
    <row r="11653">
      <c r="A11653" s="19"/>
      <c r="L11653" s="19"/>
      <c r="P11653" s="20"/>
      <c r="Q11653" s="20"/>
      <c r="R11653" s="13"/>
      <c r="S11653" s="14"/>
      <c r="T11653" s="14"/>
      <c r="V11653" s="16"/>
      <c r="W11653" s="17"/>
    </row>
    <row r="11654">
      <c r="A11654" s="19"/>
      <c r="L11654" s="19"/>
      <c r="P11654" s="20"/>
      <c r="Q11654" s="20"/>
      <c r="R11654" s="13"/>
      <c r="S11654" s="14"/>
      <c r="T11654" s="14"/>
      <c r="V11654" s="16"/>
      <c r="W11654" s="17"/>
    </row>
    <row r="11655">
      <c r="A11655" s="19"/>
      <c r="L11655" s="19"/>
      <c r="P11655" s="20"/>
      <c r="Q11655" s="20"/>
      <c r="R11655" s="13"/>
      <c r="S11655" s="14"/>
      <c r="T11655" s="14"/>
      <c r="V11655" s="16"/>
      <c r="W11655" s="17"/>
    </row>
    <row r="11656">
      <c r="A11656" s="19"/>
      <c r="L11656" s="19"/>
      <c r="P11656" s="20"/>
      <c r="Q11656" s="20"/>
      <c r="R11656" s="13"/>
      <c r="S11656" s="14"/>
      <c r="T11656" s="14"/>
      <c r="V11656" s="16"/>
      <c r="W11656" s="17"/>
    </row>
    <row r="11657">
      <c r="A11657" s="19"/>
      <c r="L11657" s="19"/>
      <c r="P11657" s="20"/>
      <c r="Q11657" s="20"/>
      <c r="R11657" s="13"/>
      <c r="S11657" s="14"/>
      <c r="T11657" s="14"/>
      <c r="V11657" s="16"/>
      <c r="W11657" s="17"/>
    </row>
    <row r="11658">
      <c r="A11658" s="19"/>
      <c r="L11658" s="19"/>
      <c r="P11658" s="20"/>
      <c r="Q11658" s="20"/>
      <c r="R11658" s="13"/>
      <c r="S11658" s="14"/>
      <c r="T11658" s="14"/>
      <c r="V11658" s="16"/>
      <c r="W11658" s="17"/>
    </row>
    <row r="11659">
      <c r="A11659" s="19"/>
      <c r="L11659" s="19"/>
      <c r="P11659" s="20"/>
      <c r="Q11659" s="20"/>
      <c r="R11659" s="13"/>
      <c r="S11659" s="14"/>
      <c r="T11659" s="14"/>
      <c r="V11659" s="16"/>
      <c r="W11659" s="17"/>
    </row>
    <row r="11660">
      <c r="A11660" s="19"/>
      <c r="L11660" s="19"/>
      <c r="P11660" s="20"/>
      <c r="Q11660" s="20"/>
      <c r="R11660" s="13"/>
      <c r="S11660" s="14"/>
      <c r="T11660" s="14"/>
      <c r="V11660" s="16"/>
      <c r="W11660" s="17"/>
    </row>
    <row r="11661">
      <c r="A11661" s="19"/>
      <c r="L11661" s="19"/>
      <c r="P11661" s="20"/>
      <c r="Q11661" s="20"/>
      <c r="R11661" s="13"/>
      <c r="S11661" s="14"/>
      <c r="T11661" s="14"/>
      <c r="V11661" s="16"/>
      <c r="W11661" s="17"/>
    </row>
    <row r="11662">
      <c r="A11662" s="19"/>
      <c r="L11662" s="19"/>
      <c r="P11662" s="20"/>
      <c r="Q11662" s="20"/>
      <c r="R11662" s="13"/>
      <c r="S11662" s="14"/>
      <c r="T11662" s="14"/>
      <c r="V11662" s="16"/>
      <c r="W11662" s="17"/>
    </row>
    <row r="11663">
      <c r="A11663" s="19"/>
      <c r="L11663" s="19"/>
      <c r="P11663" s="20"/>
      <c r="Q11663" s="20"/>
      <c r="R11663" s="13"/>
      <c r="S11663" s="14"/>
      <c r="T11663" s="14"/>
      <c r="V11663" s="16"/>
      <c r="W11663" s="17"/>
    </row>
    <row r="11664">
      <c r="A11664" s="19"/>
      <c r="L11664" s="19"/>
      <c r="P11664" s="20"/>
      <c r="Q11664" s="20"/>
      <c r="R11664" s="13"/>
      <c r="S11664" s="14"/>
      <c r="T11664" s="14"/>
      <c r="V11664" s="16"/>
      <c r="W11664" s="17"/>
    </row>
    <row r="11665">
      <c r="A11665" s="19"/>
      <c r="L11665" s="19"/>
      <c r="P11665" s="20"/>
      <c r="Q11665" s="20"/>
      <c r="R11665" s="13"/>
      <c r="S11665" s="14"/>
      <c r="T11665" s="14"/>
      <c r="V11665" s="16"/>
      <c r="W11665" s="17"/>
    </row>
    <row r="11666">
      <c r="A11666" s="19"/>
      <c r="L11666" s="19"/>
      <c r="P11666" s="20"/>
      <c r="Q11666" s="20"/>
      <c r="R11666" s="13"/>
      <c r="S11666" s="14"/>
      <c r="T11666" s="14"/>
      <c r="V11666" s="16"/>
      <c r="W11666" s="17"/>
    </row>
    <row r="11667">
      <c r="A11667" s="19"/>
      <c r="L11667" s="19"/>
      <c r="P11667" s="20"/>
      <c r="Q11667" s="20"/>
      <c r="R11667" s="13"/>
      <c r="S11667" s="14"/>
      <c r="T11667" s="14"/>
      <c r="V11667" s="16"/>
      <c r="W11667" s="17"/>
    </row>
    <row r="11668">
      <c r="A11668" s="19"/>
      <c r="L11668" s="19"/>
      <c r="P11668" s="20"/>
      <c r="Q11668" s="20"/>
      <c r="R11668" s="13"/>
      <c r="S11668" s="14"/>
      <c r="T11668" s="14"/>
      <c r="V11668" s="16"/>
      <c r="W11668" s="17"/>
    </row>
    <row r="11669">
      <c r="A11669" s="19"/>
      <c r="L11669" s="19"/>
      <c r="P11669" s="20"/>
      <c r="Q11669" s="20"/>
      <c r="R11669" s="13"/>
      <c r="S11669" s="14"/>
      <c r="T11669" s="14"/>
      <c r="V11669" s="16"/>
      <c r="W11669" s="17"/>
    </row>
    <row r="11670">
      <c r="A11670" s="19"/>
      <c r="L11670" s="19"/>
      <c r="P11670" s="20"/>
      <c r="Q11670" s="20"/>
      <c r="R11670" s="13"/>
      <c r="S11670" s="14"/>
      <c r="T11670" s="14"/>
      <c r="V11670" s="16"/>
      <c r="W11670" s="17"/>
    </row>
    <row r="11671">
      <c r="A11671" s="19"/>
      <c r="L11671" s="19"/>
      <c r="P11671" s="20"/>
      <c r="Q11671" s="20"/>
      <c r="R11671" s="13"/>
      <c r="S11671" s="14"/>
      <c r="T11671" s="14"/>
      <c r="V11671" s="16"/>
      <c r="W11671" s="17"/>
    </row>
    <row r="11672">
      <c r="A11672" s="19"/>
      <c r="L11672" s="19"/>
      <c r="P11672" s="20"/>
      <c r="Q11672" s="20"/>
      <c r="R11672" s="13"/>
      <c r="S11672" s="14"/>
      <c r="T11672" s="14"/>
      <c r="V11672" s="16"/>
      <c r="W11672" s="17"/>
    </row>
    <row r="11673">
      <c r="A11673" s="19"/>
      <c r="L11673" s="19"/>
      <c r="P11673" s="20"/>
      <c r="Q11673" s="20"/>
      <c r="R11673" s="13"/>
      <c r="S11673" s="14"/>
      <c r="T11673" s="14"/>
      <c r="V11673" s="16"/>
      <c r="W11673" s="17"/>
    </row>
    <row r="11674">
      <c r="A11674" s="19"/>
      <c r="L11674" s="19"/>
      <c r="P11674" s="20"/>
      <c r="Q11674" s="20"/>
      <c r="R11674" s="13"/>
      <c r="S11674" s="14"/>
      <c r="T11674" s="14"/>
      <c r="V11674" s="16"/>
      <c r="W11674" s="17"/>
    </row>
    <row r="11675">
      <c r="A11675" s="19"/>
      <c r="L11675" s="19"/>
      <c r="P11675" s="20"/>
      <c r="Q11675" s="20"/>
      <c r="R11675" s="13"/>
      <c r="S11675" s="14"/>
      <c r="T11675" s="14"/>
      <c r="V11675" s="16"/>
      <c r="W11675" s="17"/>
    </row>
    <row r="11676">
      <c r="A11676" s="19"/>
      <c r="L11676" s="19"/>
      <c r="P11676" s="20"/>
      <c r="Q11676" s="20"/>
      <c r="R11676" s="13"/>
      <c r="S11676" s="14"/>
      <c r="T11676" s="14"/>
      <c r="V11676" s="16"/>
      <c r="W11676" s="17"/>
    </row>
    <row r="11677">
      <c r="A11677" s="19"/>
      <c r="L11677" s="19"/>
      <c r="P11677" s="20"/>
      <c r="Q11677" s="20"/>
      <c r="R11677" s="13"/>
      <c r="S11677" s="14"/>
      <c r="T11677" s="14"/>
      <c r="V11677" s="16"/>
      <c r="W11677" s="17"/>
    </row>
    <row r="11678">
      <c r="A11678" s="19"/>
      <c r="L11678" s="19"/>
      <c r="P11678" s="20"/>
      <c r="Q11678" s="20"/>
      <c r="R11678" s="13"/>
      <c r="S11678" s="14"/>
      <c r="T11678" s="14"/>
      <c r="V11678" s="16"/>
      <c r="W11678" s="17"/>
    </row>
    <row r="11679">
      <c r="A11679" s="19"/>
      <c r="L11679" s="19"/>
      <c r="P11679" s="20"/>
      <c r="Q11679" s="20"/>
      <c r="R11679" s="13"/>
      <c r="S11679" s="14"/>
      <c r="T11679" s="14"/>
      <c r="V11679" s="16"/>
      <c r="W11679" s="17"/>
    </row>
    <row r="11680">
      <c r="A11680" s="19"/>
      <c r="L11680" s="19"/>
      <c r="P11680" s="20"/>
      <c r="Q11680" s="20"/>
      <c r="R11680" s="13"/>
      <c r="S11680" s="14"/>
      <c r="T11680" s="14"/>
      <c r="V11680" s="16"/>
      <c r="W11680" s="17"/>
    </row>
    <row r="11681">
      <c r="A11681" s="19"/>
      <c r="L11681" s="19"/>
      <c r="P11681" s="20"/>
      <c r="Q11681" s="20"/>
      <c r="R11681" s="13"/>
      <c r="S11681" s="14"/>
      <c r="T11681" s="14"/>
      <c r="V11681" s="16"/>
      <c r="W11681" s="17"/>
    </row>
    <row r="11682">
      <c r="A11682" s="19"/>
      <c r="L11682" s="19"/>
      <c r="P11682" s="20"/>
      <c r="Q11682" s="20"/>
      <c r="R11682" s="13"/>
      <c r="S11682" s="14"/>
      <c r="T11682" s="14"/>
      <c r="V11682" s="16"/>
      <c r="W11682" s="17"/>
    </row>
    <row r="11683">
      <c r="A11683" s="19"/>
      <c r="L11683" s="19"/>
      <c r="P11683" s="20"/>
      <c r="Q11683" s="20"/>
      <c r="R11683" s="13"/>
      <c r="S11683" s="14"/>
      <c r="T11683" s="14"/>
      <c r="V11683" s="16"/>
      <c r="W11683" s="17"/>
    </row>
    <row r="11684">
      <c r="A11684" s="19"/>
      <c r="L11684" s="19"/>
      <c r="P11684" s="20"/>
      <c r="Q11684" s="20"/>
      <c r="R11684" s="13"/>
      <c r="S11684" s="14"/>
      <c r="T11684" s="14"/>
      <c r="V11684" s="16"/>
      <c r="W11684" s="17"/>
    </row>
    <row r="11685">
      <c r="A11685" s="19"/>
      <c r="L11685" s="19"/>
      <c r="P11685" s="20"/>
      <c r="Q11685" s="20"/>
      <c r="R11685" s="13"/>
      <c r="S11685" s="14"/>
      <c r="T11685" s="14"/>
      <c r="V11685" s="16"/>
      <c r="W11685" s="17"/>
    </row>
    <row r="11686">
      <c r="A11686" s="19"/>
      <c r="L11686" s="19"/>
      <c r="P11686" s="20"/>
      <c r="Q11686" s="20"/>
      <c r="R11686" s="13"/>
      <c r="S11686" s="14"/>
      <c r="T11686" s="14"/>
      <c r="V11686" s="16"/>
      <c r="W11686" s="17"/>
    </row>
    <row r="11687">
      <c r="A11687" s="19"/>
      <c r="L11687" s="19"/>
      <c r="P11687" s="20"/>
      <c r="Q11687" s="20"/>
      <c r="R11687" s="13"/>
      <c r="S11687" s="14"/>
      <c r="T11687" s="14"/>
      <c r="V11687" s="16"/>
      <c r="W11687" s="17"/>
    </row>
    <row r="11688">
      <c r="A11688" s="19"/>
      <c r="L11688" s="19"/>
      <c r="P11688" s="20"/>
      <c r="Q11688" s="20"/>
      <c r="R11688" s="13"/>
      <c r="S11688" s="14"/>
      <c r="T11688" s="14"/>
      <c r="V11688" s="16"/>
      <c r="W11688" s="17"/>
    </row>
    <row r="11689">
      <c r="A11689" s="19"/>
      <c r="L11689" s="19"/>
      <c r="P11689" s="20"/>
      <c r="Q11689" s="20"/>
      <c r="R11689" s="13"/>
      <c r="S11689" s="14"/>
      <c r="T11689" s="14"/>
      <c r="V11689" s="16"/>
      <c r="W11689" s="17"/>
    </row>
    <row r="11690">
      <c r="A11690" s="19"/>
      <c r="L11690" s="19"/>
      <c r="P11690" s="20"/>
      <c r="Q11690" s="20"/>
      <c r="R11690" s="13"/>
      <c r="S11690" s="14"/>
      <c r="T11690" s="14"/>
      <c r="V11690" s="16"/>
      <c r="W11690" s="17"/>
    </row>
    <row r="11691">
      <c r="A11691" s="19"/>
      <c r="L11691" s="19"/>
      <c r="P11691" s="20"/>
      <c r="Q11691" s="20"/>
      <c r="R11691" s="13"/>
      <c r="S11691" s="14"/>
      <c r="T11691" s="14"/>
      <c r="V11691" s="16"/>
      <c r="W11691" s="17"/>
    </row>
    <row r="11692">
      <c r="A11692" s="19"/>
      <c r="L11692" s="19"/>
      <c r="P11692" s="20"/>
      <c r="Q11692" s="20"/>
      <c r="R11692" s="13"/>
      <c r="S11692" s="14"/>
      <c r="T11692" s="14"/>
      <c r="V11692" s="16"/>
      <c r="W11692" s="17"/>
    </row>
    <row r="11693">
      <c r="A11693" s="19"/>
      <c r="L11693" s="19"/>
      <c r="P11693" s="20"/>
      <c r="Q11693" s="20"/>
      <c r="R11693" s="13"/>
      <c r="S11693" s="14"/>
      <c r="T11693" s="14"/>
      <c r="V11693" s="16"/>
      <c r="W11693" s="17"/>
    </row>
    <row r="11694">
      <c r="A11694" s="19"/>
      <c r="L11694" s="19"/>
      <c r="P11694" s="20"/>
      <c r="Q11694" s="20"/>
      <c r="R11694" s="13"/>
      <c r="S11694" s="14"/>
      <c r="T11694" s="14"/>
      <c r="V11694" s="16"/>
      <c r="W11694" s="17"/>
    </row>
    <row r="11695">
      <c r="A11695" s="19"/>
      <c r="L11695" s="19"/>
      <c r="P11695" s="20"/>
      <c r="Q11695" s="20"/>
      <c r="R11695" s="13"/>
      <c r="S11695" s="14"/>
      <c r="T11695" s="14"/>
      <c r="V11695" s="16"/>
      <c r="W11695" s="17"/>
    </row>
    <row r="11696">
      <c r="A11696" s="19"/>
      <c r="L11696" s="19"/>
      <c r="P11696" s="20"/>
      <c r="Q11696" s="20"/>
      <c r="R11696" s="13"/>
      <c r="S11696" s="14"/>
      <c r="T11696" s="14"/>
      <c r="V11696" s="16"/>
      <c r="W11696" s="17"/>
    </row>
    <row r="11697">
      <c r="A11697" s="19"/>
      <c r="L11697" s="19"/>
      <c r="P11697" s="20"/>
      <c r="Q11697" s="20"/>
      <c r="R11697" s="13"/>
      <c r="S11697" s="14"/>
      <c r="T11697" s="14"/>
      <c r="V11697" s="16"/>
      <c r="W11697" s="17"/>
    </row>
    <row r="11698">
      <c r="A11698" s="19"/>
      <c r="L11698" s="19"/>
      <c r="P11698" s="20"/>
      <c r="Q11698" s="20"/>
      <c r="R11698" s="13"/>
      <c r="S11698" s="14"/>
      <c r="T11698" s="14"/>
      <c r="V11698" s="16"/>
      <c r="W11698" s="17"/>
    </row>
    <row r="11699">
      <c r="A11699" s="19"/>
      <c r="L11699" s="19"/>
      <c r="P11699" s="20"/>
      <c r="Q11699" s="20"/>
      <c r="R11699" s="13"/>
      <c r="S11699" s="14"/>
      <c r="T11699" s="14"/>
      <c r="V11699" s="16"/>
      <c r="W11699" s="17"/>
    </row>
    <row r="11700">
      <c r="A11700" s="19"/>
      <c r="L11700" s="19"/>
      <c r="P11700" s="20"/>
      <c r="Q11700" s="20"/>
      <c r="R11700" s="13"/>
      <c r="S11700" s="14"/>
      <c r="T11700" s="14"/>
      <c r="V11700" s="16"/>
      <c r="W11700" s="17"/>
    </row>
    <row r="11701">
      <c r="A11701" s="19"/>
      <c r="L11701" s="19"/>
      <c r="P11701" s="20"/>
      <c r="Q11701" s="20"/>
      <c r="R11701" s="13"/>
      <c r="S11701" s="14"/>
      <c r="T11701" s="14"/>
      <c r="V11701" s="16"/>
      <c r="W11701" s="17"/>
    </row>
    <row r="11702">
      <c r="A11702" s="19"/>
      <c r="L11702" s="19"/>
      <c r="P11702" s="20"/>
      <c r="Q11702" s="20"/>
      <c r="R11702" s="13"/>
      <c r="S11702" s="14"/>
      <c r="T11702" s="14"/>
      <c r="V11702" s="16"/>
      <c r="W11702" s="17"/>
    </row>
    <row r="11703">
      <c r="A11703" s="19"/>
      <c r="L11703" s="19"/>
      <c r="P11703" s="20"/>
      <c r="Q11703" s="20"/>
      <c r="R11703" s="13"/>
      <c r="S11703" s="14"/>
      <c r="T11703" s="14"/>
      <c r="V11703" s="16"/>
      <c r="W11703" s="17"/>
    </row>
    <row r="11704">
      <c r="A11704" s="19"/>
      <c r="L11704" s="19"/>
      <c r="P11704" s="20"/>
      <c r="Q11704" s="20"/>
      <c r="R11704" s="13"/>
      <c r="S11704" s="14"/>
      <c r="T11704" s="14"/>
      <c r="V11704" s="16"/>
      <c r="W11704" s="17"/>
    </row>
    <row r="11705">
      <c r="A11705" s="19"/>
      <c r="L11705" s="19"/>
      <c r="P11705" s="20"/>
      <c r="Q11705" s="20"/>
      <c r="R11705" s="13"/>
      <c r="S11705" s="14"/>
      <c r="T11705" s="14"/>
      <c r="V11705" s="16"/>
      <c r="W11705" s="17"/>
    </row>
    <row r="11706">
      <c r="A11706" s="19"/>
      <c r="L11706" s="19"/>
      <c r="P11706" s="20"/>
      <c r="Q11706" s="20"/>
      <c r="R11706" s="13"/>
      <c r="S11706" s="14"/>
      <c r="T11706" s="14"/>
      <c r="V11706" s="16"/>
      <c r="W11706" s="17"/>
    </row>
    <row r="11707">
      <c r="A11707" s="19"/>
      <c r="L11707" s="19"/>
      <c r="P11707" s="20"/>
      <c r="Q11707" s="20"/>
      <c r="R11707" s="13"/>
      <c r="S11707" s="14"/>
      <c r="T11707" s="14"/>
      <c r="V11707" s="16"/>
      <c r="W11707" s="17"/>
    </row>
    <row r="11708">
      <c r="A11708" s="19"/>
      <c r="L11708" s="19"/>
      <c r="P11708" s="20"/>
      <c r="Q11708" s="20"/>
      <c r="R11708" s="13"/>
      <c r="S11708" s="14"/>
      <c r="T11708" s="14"/>
      <c r="V11708" s="16"/>
      <c r="W11708" s="17"/>
    </row>
    <row r="11709">
      <c r="A11709" s="19"/>
      <c r="L11709" s="19"/>
      <c r="P11709" s="20"/>
      <c r="Q11709" s="20"/>
      <c r="R11709" s="13"/>
      <c r="S11709" s="14"/>
      <c r="T11709" s="14"/>
      <c r="V11709" s="16"/>
      <c r="W11709" s="17"/>
    </row>
    <row r="11710">
      <c r="A11710" s="19"/>
      <c r="L11710" s="19"/>
      <c r="P11710" s="20"/>
      <c r="Q11710" s="20"/>
      <c r="R11710" s="13"/>
      <c r="S11710" s="14"/>
      <c r="T11710" s="14"/>
      <c r="V11710" s="16"/>
      <c r="W11710" s="17"/>
    </row>
    <row r="11711">
      <c r="A11711" s="19"/>
      <c r="L11711" s="19"/>
      <c r="P11711" s="20"/>
      <c r="Q11711" s="20"/>
      <c r="R11711" s="13"/>
      <c r="S11711" s="14"/>
      <c r="T11711" s="14"/>
      <c r="V11711" s="16"/>
      <c r="W11711" s="17"/>
    </row>
    <row r="11712">
      <c r="A11712" s="19"/>
      <c r="L11712" s="19"/>
      <c r="P11712" s="20"/>
      <c r="Q11712" s="20"/>
      <c r="R11712" s="13"/>
      <c r="S11712" s="14"/>
      <c r="T11712" s="14"/>
      <c r="V11712" s="16"/>
      <c r="W11712" s="17"/>
    </row>
    <row r="11713">
      <c r="A11713" s="19"/>
      <c r="L11713" s="19"/>
      <c r="P11713" s="20"/>
      <c r="Q11713" s="20"/>
      <c r="R11713" s="13"/>
      <c r="S11713" s="14"/>
      <c r="T11713" s="14"/>
      <c r="V11713" s="16"/>
      <c r="W11713" s="17"/>
    </row>
    <row r="11714">
      <c r="A11714" s="19"/>
      <c r="L11714" s="19"/>
      <c r="P11714" s="20"/>
      <c r="Q11714" s="20"/>
      <c r="R11714" s="13"/>
      <c r="S11714" s="14"/>
      <c r="T11714" s="14"/>
      <c r="V11714" s="16"/>
      <c r="W11714" s="17"/>
    </row>
    <row r="11715">
      <c r="A11715" s="19"/>
      <c r="L11715" s="19"/>
      <c r="P11715" s="20"/>
      <c r="Q11715" s="20"/>
      <c r="R11715" s="13"/>
      <c r="S11715" s="14"/>
      <c r="T11715" s="14"/>
      <c r="V11715" s="16"/>
      <c r="W11715" s="17"/>
    </row>
    <row r="11716">
      <c r="A11716" s="19"/>
      <c r="L11716" s="19"/>
      <c r="P11716" s="20"/>
      <c r="Q11716" s="20"/>
      <c r="R11716" s="13"/>
      <c r="S11716" s="14"/>
      <c r="T11716" s="14"/>
      <c r="V11716" s="16"/>
      <c r="W11716" s="17"/>
    </row>
    <row r="11717">
      <c r="A11717" s="19"/>
      <c r="L11717" s="19"/>
      <c r="P11717" s="20"/>
      <c r="Q11717" s="20"/>
      <c r="R11717" s="13"/>
      <c r="S11717" s="14"/>
      <c r="T11717" s="14"/>
      <c r="V11717" s="16"/>
      <c r="W11717" s="17"/>
    </row>
    <row r="11718">
      <c r="A11718" s="19"/>
      <c r="L11718" s="19"/>
      <c r="P11718" s="20"/>
      <c r="Q11718" s="20"/>
      <c r="R11718" s="13"/>
      <c r="S11718" s="14"/>
      <c r="T11718" s="14"/>
      <c r="V11718" s="16"/>
      <c r="W11718" s="17"/>
    </row>
    <row r="11719">
      <c r="A11719" s="19"/>
      <c r="L11719" s="19"/>
      <c r="P11719" s="20"/>
      <c r="Q11719" s="20"/>
      <c r="R11719" s="13"/>
      <c r="S11719" s="14"/>
      <c r="T11719" s="14"/>
      <c r="V11719" s="16"/>
      <c r="W11719" s="17"/>
    </row>
    <row r="11720">
      <c r="A11720" s="19"/>
      <c r="L11720" s="19"/>
      <c r="P11720" s="20"/>
      <c r="Q11720" s="20"/>
      <c r="R11720" s="13"/>
      <c r="S11720" s="14"/>
      <c r="T11720" s="14"/>
      <c r="V11720" s="16"/>
      <c r="W11720" s="17"/>
    </row>
    <row r="11721">
      <c r="A11721" s="19"/>
      <c r="L11721" s="19"/>
      <c r="P11721" s="20"/>
      <c r="Q11721" s="20"/>
      <c r="R11721" s="13"/>
      <c r="S11721" s="14"/>
      <c r="T11721" s="14"/>
      <c r="V11721" s="16"/>
      <c r="W11721" s="17"/>
    </row>
    <row r="11722">
      <c r="A11722" s="19"/>
      <c r="L11722" s="19"/>
      <c r="P11722" s="20"/>
      <c r="Q11722" s="20"/>
      <c r="R11722" s="13"/>
      <c r="S11722" s="14"/>
      <c r="T11722" s="14"/>
      <c r="V11722" s="16"/>
      <c r="W11722" s="17"/>
    </row>
    <row r="11723">
      <c r="A11723" s="19"/>
      <c r="L11723" s="19"/>
      <c r="P11723" s="20"/>
      <c r="Q11723" s="20"/>
      <c r="R11723" s="13"/>
      <c r="S11723" s="14"/>
      <c r="T11723" s="14"/>
      <c r="V11723" s="16"/>
      <c r="W11723" s="17"/>
    </row>
    <row r="11724">
      <c r="A11724" s="19"/>
      <c r="L11724" s="19"/>
      <c r="P11724" s="20"/>
      <c r="Q11724" s="20"/>
      <c r="R11724" s="13"/>
      <c r="S11724" s="14"/>
      <c r="T11724" s="14"/>
      <c r="V11724" s="16"/>
      <c r="W11724" s="17"/>
    </row>
    <row r="11725">
      <c r="A11725" s="19"/>
      <c r="L11725" s="19"/>
      <c r="P11725" s="20"/>
      <c r="Q11725" s="20"/>
      <c r="R11725" s="13"/>
      <c r="S11725" s="14"/>
      <c r="T11725" s="14"/>
      <c r="V11725" s="16"/>
      <c r="W11725" s="17"/>
    </row>
    <row r="11726">
      <c r="A11726" s="19"/>
      <c r="L11726" s="19"/>
      <c r="P11726" s="20"/>
      <c r="Q11726" s="20"/>
      <c r="R11726" s="13"/>
      <c r="S11726" s="14"/>
      <c r="T11726" s="14"/>
      <c r="V11726" s="16"/>
      <c r="W11726" s="17"/>
    </row>
    <row r="11727">
      <c r="A11727" s="19"/>
      <c r="L11727" s="19"/>
      <c r="P11727" s="20"/>
      <c r="Q11727" s="20"/>
      <c r="R11727" s="13"/>
      <c r="S11727" s="14"/>
      <c r="T11727" s="14"/>
      <c r="V11727" s="16"/>
      <c r="W11727" s="17"/>
    </row>
    <row r="11728">
      <c r="A11728" s="19"/>
      <c r="L11728" s="19"/>
      <c r="P11728" s="20"/>
      <c r="Q11728" s="20"/>
      <c r="R11728" s="13"/>
      <c r="S11728" s="14"/>
      <c r="T11728" s="14"/>
      <c r="V11728" s="16"/>
      <c r="W11728" s="17"/>
    </row>
    <row r="11729">
      <c r="A11729" s="19"/>
      <c r="L11729" s="19"/>
      <c r="P11729" s="20"/>
      <c r="Q11729" s="20"/>
      <c r="R11729" s="13"/>
      <c r="S11729" s="14"/>
      <c r="T11729" s="14"/>
      <c r="V11729" s="16"/>
      <c r="W11729" s="17"/>
    </row>
    <row r="11730">
      <c r="A11730" s="19"/>
      <c r="L11730" s="19"/>
      <c r="P11730" s="20"/>
      <c r="Q11730" s="20"/>
      <c r="R11730" s="13"/>
      <c r="S11730" s="14"/>
      <c r="T11730" s="14"/>
      <c r="V11730" s="16"/>
      <c r="W11730" s="17"/>
    </row>
    <row r="11731">
      <c r="A11731" s="19"/>
      <c r="L11731" s="19"/>
      <c r="P11731" s="20"/>
      <c r="Q11731" s="20"/>
      <c r="R11731" s="13"/>
      <c r="S11731" s="14"/>
      <c r="T11731" s="14"/>
      <c r="V11731" s="16"/>
      <c r="W11731" s="17"/>
    </row>
    <row r="11732">
      <c r="A11732" s="19"/>
      <c r="L11732" s="19"/>
      <c r="P11732" s="20"/>
      <c r="Q11732" s="20"/>
      <c r="R11732" s="13"/>
      <c r="S11732" s="14"/>
      <c r="T11732" s="14"/>
      <c r="V11732" s="16"/>
      <c r="W11732" s="17"/>
    </row>
    <row r="11733">
      <c r="A11733" s="19"/>
      <c r="L11733" s="19"/>
      <c r="P11733" s="20"/>
      <c r="Q11733" s="20"/>
      <c r="R11733" s="13"/>
      <c r="S11733" s="14"/>
      <c r="T11733" s="14"/>
      <c r="V11733" s="16"/>
      <c r="W11733" s="17"/>
    </row>
    <row r="11734">
      <c r="A11734" s="19"/>
      <c r="L11734" s="19"/>
      <c r="P11734" s="20"/>
      <c r="Q11734" s="20"/>
      <c r="R11734" s="13"/>
      <c r="S11734" s="14"/>
      <c r="T11734" s="14"/>
      <c r="V11734" s="16"/>
      <c r="W11734" s="17"/>
    </row>
    <row r="11735">
      <c r="A11735" s="19"/>
      <c r="L11735" s="19"/>
      <c r="P11735" s="20"/>
      <c r="Q11735" s="20"/>
      <c r="R11735" s="13"/>
      <c r="S11735" s="14"/>
      <c r="T11735" s="14"/>
      <c r="V11735" s="16"/>
      <c r="W11735" s="17"/>
    </row>
    <row r="11736">
      <c r="A11736" s="19"/>
      <c r="L11736" s="19"/>
      <c r="P11736" s="20"/>
      <c r="Q11736" s="20"/>
      <c r="R11736" s="13"/>
      <c r="S11736" s="14"/>
      <c r="T11736" s="14"/>
      <c r="V11736" s="16"/>
      <c r="W11736" s="17"/>
    </row>
    <row r="11737">
      <c r="A11737" s="19"/>
      <c r="L11737" s="19"/>
      <c r="P11737" s="20"/>
      <c r="Q11737" s="20"/>
      <c r="R11737" s="13"/>
      <c r="S11737" s="14"/>
      <c r="T11737" s="14"/>
      <c r="V11737" s="16"/>
      <c r="W11737" s="17"/>
    </row>
    <row r="11738">
      <c r="A11738" s="19"/>
      <c r="L11738" s="19"/>
      <c r="P11738" s="20"/>
      <c r="Q11738" s="20"/>
      <c r="R11738" s="13"/>
      <c r="S11738" s="14"/>
      <c r="T11738" s="14"/>
      <c r="V11738" s="16"/>
      <c r="W11738" s="17"/>
    </row>
    <row r="11739">
      <c r="A11739" s="19"/>
      <c r="L11739" s="19"/>
      <c r="P11739" s="20"/>
      <c r="Q11739" s="20"/>
      <c r="R11739" s="13"/>
      <c r="S11739" s="14"/>
      <c r="T11739" s="14"/>
      <c r="V11739" s="16"/>
      <c r="W11739" s="17"/>
    </row>
    <row r="11740">
      <c r="A11740" s="19"/>
      <c r="L11740" s="19"/>
      <c r="P11740" s="20"/>
      <c r="Q11740" s="20"/>
      <c r="R11740" s="13"/>
      <c r="S11740" s="14"/>
      <c r="T11740" s="14"/>
      <c r="V11740" s="16"/>
      <c r="W11740" s="17"/>
    </row>
    <row r="11741">
      <c r="A11741" s="19"/>
      <c r="L11741" s="19"/>
      <c r="P11741" s="20"/>
      <c r="Q11741" s="20"/>
      <c r="R11741" s="13"/>
      <c r="S11741" s="14"/>
      <c r="T11741" s="14"/>
      <c r="V11741" s="16"/>
      <c r="W11741" s="17"/>
    </row>
    <row r="11742">
      <c r="A11742" s="19"/>
      <c r="L11742" s="19"/>
      <c r="P11742" s="20"/>
      <c r="Q11742" s="20"/>
      <c r="R11742" s="13"/>
      <c r="S11742" s="14"/>
      <c r="T11742" s="14"/>
      <c r="V11742" s="16"/>
      <c r="W11742" s="17"/>
    </row>
    <row r="11743">
      <c r="A11743" s="19"/>
      <c r="L11743" s="19"/>
      <c r="P11743" s="20"/>
      <c r="Q11743" s="20"/>
      <c r="R11743" s="13"/>
      <c r="S11743" s="14"/>
      <c r="T11743" s="14"/>
      <c r="V11743" s="16"/>
      <c r="W11743" s="17"/>
    </row>
    <row r="11744">
      <c r="A11744" s="19"/>
      <c r="L11744" s="19"/>
      <c r="P11744" s="20"/>
      <c r="Q11744" s="20"/>
      <c r="R11744" s="13"/>
      <c r="S11744" s="14"/>
      <c r="T11744" s="14"/>
      <c r="V11744" s="16"/>
      <c r="W11744" s="17"/>
    </row>
    <row r="11745">
      <c r="A11745" s="19"/>
      <c r="L11745" s="19"/>
      <c r="P11745" s="20"/>
      <c r="Q11745" s="20"/>
      <c r="R11745" s="13"/>
      <c r="S11745" s="14"/>
      <c r="T11745" s="14"/>
      <c r="V11745" s="16"/>
      <c r="W11745" s="17"/>
    </row>
    <row r="11746">
      <c r="A11746" s="19"/>
      <c r="L11746" s="19"/>
      <c r="P11746" s="20"/>
      <c r="Q11746" s="20"/>
      <c r="R11746" s="13"/>
      <c r="S11746" s="14"/>
      <c r="T11746" s="14"/>
      <c r="V11746" s="16"/>
      <c r="W11746" s="17"/>
    </row>
    <row r="11747">
      <c r="A11747" s="19"/>
      <c r="L11747" s="19"/>
      <c r="P11747" s="20"/>
      <c r="Q11747" s="20"/>
      <c r="R11747" s="13"/>
      <c r="S11747" s="14"/>
      <c r="T11747" s="14"/>
      <c r="V11747" s="16"/>
      <c r="W11747" s="17"/>
    </row>
    <row r="11748">
      <c r="A11748" s="19"/>
      <c r="L11748" s="19"/>
      <c r="P11748" s="20"/>
      <c r="Q11748" s="20"/>
      <c r="R11748" s="13"/>
      <c r="S11748" s="14"/>
      <c r="T11748" s="14"/>
      <c r="V11748" s="16"/>
      <c r="W11748" s="17"/>
    </row>
    <row r="11749">
      <c r="A11749" s="19"/>
      <c r="L11749" s="19"/>
      <c r="P11749" s="20"/>
      <c r="Q11749" s="20"/>
      <c r="R11749" s="13"/>
      <c r="S11749" s="14"/>
      <c r="T11749" s="14"/>
      <c r="V11749" s="16"/>
      <c r="W11749" s="17"/>
    </row>
    <row r="11750">
      <c r="A11750" s="19"/>
      <c r="L11750" s="19"/>
      <c r="P11750" s="20"/>
      <c r="Q11750" s="20"/>
      <c r="R11750" s="13"/>
      <c r="S11750" s="14"/>
      <c r="T11750" s="14"/>
      <c r="V11750" s="16"/>
      <c r="W11750" s="17"/>
    </row>
    <row r="11751">
      <c r="A11751" s="19"/>
      <c r="L11751" s="19"/>
      <c r="P11751" s="20"/>
      <c r="Q11751" s="20"/>
      <c r="R11751" s="13"/>
      <c r="S11751" s="14"/>
      <c r="T11751" s="14"/>
      <c r="V11751" s="16"/>
      <c r="W11751" s="17"/>
    </row>
    <row r="11752">
      <c r="A11752" s="19"/>
      <c r="L11752" s="19"/>
      <c r="P11752" s="20"/>
      <c r="Q11752" s="20"/>
      <c r="R11752" s="13"/>
      <c r="S11752" s="14"/>
      <c r="T11752" s="14"/>
      <c r="V11752" s="16"/>
      <c r="W11752" s="17"/>
    </row>
    <row r="11753">
      <c r="A11753" s="19"/>
      <c r="L11753" s="19"/>
      <c r="P11753" s="20"/>
      <c r="Q11753" s="20"/>
      <c r="R11753" s="13"/>
      <c r="S11753" s="14"/>
      <c r="T11753" s="14"/>
      <c r="V11753" s="16"/>
      <c r="W11753" s="17"/>
    </row>
    <row r="11754">
      <c r="A11754" s="19"/>
      <c r="L11754" s="19"/>
      <c r="P11754" s="20"/>
      <c r="Q11754" s="20"/>
      <c r="R11754" s="13"/>
      <c r="S11754" s="14"/>
      <c r="T11754" s="14"/>
      <c r="V11754" s="16"/>
      <c r="W11754" s="17"/>
    </row>
    <row r="11755">
      <c r="A11755" s="19"/>
      <c r="L11755" s="19"/>
      <c r="P11755" s="20"/>
      <c r="Q11755" s="20"/>
      <c r="R11755" s="13"/>
      <c r="S11755" s="14"/>
      <c r="T11755" s="14"/>
      <c r="V11755" s="16"/>
      <c r="W11755" s="17"/>
    </row>
    <row r="11756">
      <c r="A11756" s="19"/>
      <c r="L11756" s="19"/>
      <c r="P11756" s="20"/>
      <c r="Q11756" s="20"/>
      <c r="R11756" s="13"/>
      <c r="S11756" s="14"/>
      <c r="T11756" s="14"/>
      <c r="V11756" s="16"/>
      <c r="W11756" s="17"/>
    </row>
    <row r="11757">
      <c r="A11757" s="19"/>
      <c r="L11757" s="19"/>
      <c r="P11757" s="20"/>
      <c r="Q11757" s="20"/>
      <c r="R11757" s="13"/>
      <c r="S11757" s="14"/>
      <c r="T11757" s="14"/>
      <c r="V11757" s="16"/>
      <c r="W11757" s="17"/>
    </row>
    <row r="11758">
      <c r="A11758" s="19"/>
      <c r="L11758" s="19"/>
      <c r="P11758" s="20"/>
      <c r="Q11758" s="20"/>
      <c r="R11758" s="13"/>
      <c r="S11758" s="14"/>
      <c r="T11758" s="14"/>
      <c r="V11758" s="16"/>
      <c r="W11758" s="17"/>
    </row>
    <row r="11759">
      <c r="A11759" s="19"/>
      <c r="L11759" s="19"/>
      <c r="P11759" s="20"/>
      <c r="Q11759" s="20"/>
      <c r="R11759" s="13"/>
      <c r="S11759" s="14"/>
      <c r="T11759" s="14"/>
      <c r="V11759" s="16"/>
      <c r="W11759" s="17"/>
    </row>
    <row r="11760">
      <c r="A11760" s="19"/>
      <c r="L11760" s="19"/>
      <c r="P11760" s="20"/>
      <c r="Q11760" s="20"/>
      <c r="R11760" s="13"/>
      <c r="S11760" s="14"/>
      <c r="T11760" s="14"/>
      <c r="V11760" s="16"/>
      <c r="W11760" s="17"/>
    </row>
    <row r="11761">
      <c r="A11761" s="19"/>
      <c r="L11761" s="19"/>
      <c r="P11761" s="20"/>
      <c r="Q11761" s="20"/>
      <c r="R11761" s="13"/>
      <c r="S11761" s="14"/>
      <c r="T11761" s="14"/>
      <c r="V11761" s="16"/>
      <c r="W11761" s="17"/>
    </row>
    <row r="11762">
      <c r="A11762" s="19"/>
      <c r="L11762" s="19"/>
      <c r="P11762" s="20"/>
      <c r="Q11762" s="20"/>
      <c r="R11762" s="13"/>
      <c r="S11762" s="14"/>
      <c r="T11762" s="14"/>
      <c r="V11762" s="16"/>
      <c r="W11762" s="17"/>
    </row>
    <row r="11763">
      <c r="A11763" s="19"/>
      <c r="L11763" s="19"/>
      <c r="P11763" s="20"/>
      <c r="Q11763" s="20"/>
      <c r="R11763" s="13"/>
      <c r="S11763" s="14"/>
      <c r="T11763" s="14"/>
      <c r="V11763" s="16"/>
      <c r="W11763" s="17"/>
    </row>
    <row r="11764">
      <c r="A11764" s="19"/>
      <c r="L11764" s="19"/>
      <c r="P11764" s="20"/>
      <c r="Q11764" s="20"/>
      <c r="R11764" s="13"/>
      <c r="S11764" s="14"/>
      <c r="T11764" s="14"/>
      <c r="V11764" s="16"/>
      <c r="W11764" s="17"/>
    </row>
    <row r="11765">
      <c r="A11765" s="19"/>
      <c r="L11765" s="19"/>
      <c r="P11765" s="20"/>
      <c r="Q11765" s="20"/>
      <c r="R11765" s="13"/>
      <c r="S11765" s="14"/>
      <c r="T11765" s="14"/>
      <c r="V11765" s="16"/>
      <c r="W11765" s="17"/>
    </row>
    <row r="11766">
      <c r="A11766" s="19"/>
      <c r="L11766" s="19"/>
      <c r="P11766" s="20"/>
      <c r="Q11766" s="20"/>
      <c r="R11766" s="13"/>
      <c r="S11766" s="14"/>
      <c r="T11766" s="14"/>
      <c r="V11766" s="16"/>
      <c r="W11766" s="17"/>
    </row>
    <row r="11767">
      <c r="A11767" s="19"/>
      <c r="L11767" s="19"/>
      <c r="P11767" s="20"/>
      <c r="Q11767" s="20"/>
      <c r="R11767" s="13"/>
      <c r="S11767" s="14"/>
      <c r="T11767" s="14"/>
      <c r="V11767" s="16"/>
      <c r="W11767" s="17"/>
    </row>
    <row r="11768">
      <c r="A11768" s="19"/>
      <c r="L11768" s="19"/>
      <c r="P11768" s="20"/>
      <c r="Q11768" s="20"/>
      <c r="R11768" s="13"/>
      <c r="S11768" s="14"/>
      <c r="T11768" s="14"/>
      <c r="V11768" s="16"/>
      <c r="W11768" s="17"/>
    </row>
    <row r="11769">
      <c r="A11769" s="19"/>
      <c r="L11769" s="19"/>
      <c r="P11769" s="20"/>
      <c r="Q11769" s="20"/>
      <c r="R11769" s="13"/>
      <c r="S11769" s="14"/>
      <c r="T11769" s="14"/>
      <c r="V11769" s="16"/>
      <c r="W11769" s="17"/>
    </row>
    <row r="11770">
      <c r="A11770" s="19"/>
      <c r="L11770" s="19"/>
      <c r="P11770" s="20"/>
      <c r="Q11770" s="20"/>
      <c r="R11770" s="13"/>
      <c r="S11770" s="14"/>
      <c r="T11770" s="14"/>
      <c r="V11770" s="16"/>
      <c r="W11770" s="17"/>
    </row>
    <row r="11771">
      <c r="A11771" s="19"/>
      <c r="L11771" s="19"/>
      <c r="P11771" s="20"/>
      <c r="Q11771" s="20"/>
      <c r="R11771" s="13"/>
      <c r="S11771" s="14"/>
      <c r="T11771" s="14"/>
      <c r="V11771" s="16"/>
      <c r="W11771" s="17"/>
    </row>
    <row r="11772">
      <c r="A11772" s="19"/>
      <c r="L11772" s="19"/>
      <c r="P11772" s="20"/>
      <c r="Q11772" s="20"/>
      <c r="R11772" s="13"/>
      <c r="S11772" s="14"/>
      <c r="T11772" s="14"/>
      <c r="V11772" s="16"/>
      <c r="W11772" s="17"/>
    </row>
    <row r="11773">
      <c r="A11773" s="19"/>
      <c r="L11773" s="19"/>
      <c r="P11773" s="20"/>
      <c r="Q11773" s="20"/>
      <c r="R11773" s="13"/>
      <c r="S11773" s="14"/>
      <c r="T11773" s="14"/>
      <c r="V11773" s="16"/>
      <c r="W11773" s="17"/>
    </row>
    <row r="11774">
      <c r="A11774" s="19"/>
      <c r="L11774" s="19"/>
      <c r="P11774" s="20"/>
      <c r="Q11774" s="20"/>
      <c r="R11774" s="13"/>
      <c r="S11774" s="14"/>
      <c r="T11774" s="14"/>
      <c r="V11774" s="16"/>
      <c r="W11774" s="17"/>
    </row>
    <row r="11775">
      <c r="A11775" s="19"/>
      <c r="L11775" s="19"/>
      <c r="P11775" s="20"/>
      <c r="Q11775" s="20"/>
      <c r="R11775" s="13"/>
      <c r="S11775" s="14"/>
      <c r="T11775" s="14"/>
      <c r="V11775" s="16"/>
      <c r="W11775" s="17"/>
    </row>
    <row r="11776">
      <c r="A11776" s="19"/>
      <c r="L11776" s="19"/>
      <c r="P11776" s="20"/>
      <c r="Q11776" s="20"/>
      <c r="R11776" s="13"/>
      <c r="S11776" s="14"/>
      <c r="T11776" s="14"/>
      <c r="V11776" s="16"/>
      <c r="W11776" s="17"/>
    </row>
    <row r="11777">
      <c r="A11777" s="19"/>
      <c r="L11777" s="19"/>
      <c r="P11777" s="20"/>
      <c r="Q11777" s="20"/>
      <c r="R11777" s="13"/>
      <c r="S11777" s="14"/>
      <c r="T11777" s="14"/>
      <c r="V11777" s="16"/>
      <c r="W11777" s="17"/>
    </row>
    <row r="11778">
      <c r="A11778" s="19"/>
      <c r="L11778" s="19"/>
      <c r="P11778" s="20"/>
      <c r="Q11778" s="20"/>
      <c r="R11778" s="13"/>
      <c r="S11778" s="14"/>
      <c r="T11778" s="14"/>
      <c r="V11778" s="16"/>
      <c r="W11778" s="17"/>
    </row>
    <row r="11779">
      <c r="A11779" s="19"/>
      <c r="L11779" s="19"/>
      <c r="P11779" s="20"/>
      <c r="Q11779" s="20"/>
      <c r="R11779" s="13"/>
      <c r="S11779" s="14"/>
      <c r="T11779" s="14"/>
      <c r="V11779" s="16"/>
      <c r="W11779" s="17"/>
    </row>
    <row r="11780">
      <c r="A11780" s="19"/>
      <c r="L11780" s="19"/>
      <c r="P11780" s="20"/>
      <c r="Q11780" s="20"/>
      <c r="R11780" s="13"/>
      <c r="S11780" s="14"/>
      <c r="T11780" s="14"/>
      <c r="V11780" s="16"/>
      <c r="W11780" s="17"/>
    </row>
    <row r="11781">
      <c r="A11781" s="19"/>
      <c r="L11781" s="19"/>
      <c r="P11781" s="20"/>
      <c r="Q11781" s="20"/>
      <c r="R11781" s="13"/>
      <c r="S11781" s="14"/>
      <c r="T11781" s="14"/>
      <c r="V11781" s="16"/>
      <c r="W11781" s="17"/>
    </row>
    <row r="11782">
      <c r="A11782" s="19"/>
      <c r="L11782" s="19"/>
      <c r="P11782" s="20"/>
      <c r="Q11782" s="20"/>
      <c r="R11782" s="13"/>
      <c r="S11782" s="14"/>
      <c r="T11782" s="14"/>
      <c r="V11782" s="16"/>
      <c r="W11782" s="17"/>
    </row>
    <row r="11783">
      <c r="A11783" s="19"/>
      <c r="L11783" s="19"/>
      <c r="P11783" s="20"/>
      <c r="Q11783" s="20"/>
      <c r="R11783" s="13"/>
      <c r="S11783" s="14"/>
      <c r="T11783" s="14"/>
      <c r="V11783" s="16"/>
      <c r="W11783" s="17"/>
    </row>
    <row r="11784">
      <c r="A11784" s="19"/>
      <c r="L11784" s="19"/>
      <c r="P11784" s="20"/>
      <c r="Q11784" s="20"/>
      <c r="R11784" s="13"/>
      <c r="S11784" s="14"/>
      <c r="T11784" s="14"/>
      <c r="V11784" s="16"/>
      <c r="W11784" s="17"/>
    </row>
    <row r="11785">
      <c r="A11785" s="19"/>
      <c r="L11785" s="19"/>
      <c r="P11785" s="20"/>
      <c r="Q11785" s="20"/>
      <c r="R11785" s="13"/>
      <c r="S11785" s="14"/>
      <c r="T11785" s="14"/>
      <c r="V11785" s="16"/>
      <c r="W11785" s="17"/>
    </row>
    <row r="11786">
      <c r="A11786" s="19"/>
      <c r="L11786" s="19"/>
      <c r="P11786" s="20"/>
      <c r="Q11786" s="20"/>
      <c r="R11786" s="13"/>
      <c r="S11786" s="14"/>
      <c r="T11786" s="14"/>
      <c r="V11786" s="16"/>
      <c r="W11786" s="17"/>
    </row>
    <row r="11787">
      <c r="A11787" s="19"/>
      <c r="L11787" s="19"/>
      <c r="P11787" s="20"/>
      <c r="Q11787" s="20"/>
      <c r="R11787" s="13"/>
      <c r="S11787" s="14"/>
      <c r="T11787" s="14"/>
      <c r="V11787" s="16"/>
      <c r="W11787" s="17"/>
    </row>
    <row r="11788">
      <c r="A11788" s="19"/>
      <c r="L11788" s="19"/>
      <c r="P11788" s="20"/>
      <c r="Q11788" s="20"/>
      <c r="R11788" s="13"/>
      <c r="S11788" s="14"/>
      <c r="T11788" s="14"/>
      <c r="V11788" s="16"/>
      <c r="W11788" s="17"/>
    </row>
    <row r="11789">
      <c r="A11789" s="19"/>
      <c r="L11789" s="19"/>
      <c r="P11789" s="20"/>
      <c r="Q11789" s="20"/>
      <c r="R11789" s="13"/>
      <c r="S11789" s="14"/>
      <c r="T11789" s="14"/>
      <c r="V11789" s="16"/>
      <c r="W11789" s="17"/>
    </row>
    <row r="11790">
      <c r="A11790" s="19"/>
      <c r="L11790" s="19"/>
      <c r="P11790" s="20"/>
      <c r="Q11790" s="20"/>
      <c r="R11790" s="13"/>
      <c r="S11790" s="14"/>
      <c r="T11790" s="14"/>
      <c r="V11790" s="16"/>
      <c r="W11790" s="17"/>
    </row>
    <row r="11791">
      <c r="A11791" s="19"/>
      <c r="L11791" s="19"/>
      <c r="P11791" s="20"/>
      <c r="Q11791" s="20"/>
      <c r="R11791" s="13"/>
      <c r="S11791" s="14"/>
      <c r="T11791" s="14"/>
      <c r="V11791" s="16"/>
      <c r="W11791" s="17"/>
    </row>
    <row r="11792">
      <c r="A11792" s="19"/>
      <c r="L11792" s="19"/>
      <c r="P11792" s="20"/>
      <c r="Q11792" s="20"/>
      <c r="R11792" s="13"/>
      <c r="S11792" s="14"/>
      <c r="T11792" s="14"/>
      <c r="V11792" s="16"/>
      <c r="W11792" s="17"/>
    </row>
    <row r="11793">
      <c r="A11793" s="19"/>
      <c r="L11793" s="19"/>
      <c r="P11793" s="20"/>
      <c r="Q11793" s="20"/>
      <c r="R11793" s="13"/>
      <c r="S11793" s="14"/>
      <c r="T11793" s="14"/>
      <c r="V11793" s="16"/>
      <c r="W11793" s="17"/>
    </row>
    <row r="11794">
      <c r="A11794" s="19"/>
      <c r="L11794" s="19"/>
      <c r="P11794" s="20"/>
      <c r="Q11794" s="20"/>
      <c r="R11794" s="13"/>
      <c r="S11794" s="14"/>
      <c r="T11794" s="14"/>
      <c r="V11794" s="16"/>
      <c r="W11794" s="17"/>
    </row>
    <row r="11795">
      <c r="A11795" s="19"/>
      <c r="L11795" s="19"/>
      <c r="P11795" s="20"/>
      <c r="Q11795" s="20"/>
      <c r="R11795" s="13"/>
      <c r="S11795" s="14"/>
      <c r="T11795" s="14"/>
      <c r="V11795" s="16"/>
      <c r="W11795" s="17"/>
    </row>
    <row r="11796">
      <c r="A11796" s="19"/>
      <c r="L11796" s="19"/>
      <c r="P11796" s="20"/>
      <c r="Q11796" s="20"/>
      <c r="R11796" s="13"/>
      <c r="S11796" s="14"/>
      <c r="T11796" s="14"/>
      <c r="V11796" s="16"/>
      <c r="W11796" s="17"/>
    </row>
    <row r="11797">
      <c r="A11797" s="19"/>
      <c r="L11797" s="19"/>
      <c r="P11797" s="20"/>
      <c r="Q11797" s="20"/>
      <c r="R11797" s="13"/>
      <c r="S11797" s="14"/>
      <c r="T11797" s="14"/>
      <c r="V11797" s="16"/>
      <c r="W11797" s="17"/>
    </row>
    <row r="11798">
      <c r="A11798" s="19"/>
      <c r="L11798" s="19"/>
      <c r="P11798" s="20"/>
      <c r="Q11798" s="20"/>
      <c r="R11798" s="13"/>
      <c r="S11798" s="14"/>
      <c r="T11798" s="14"/>
      <c r="V11798" s="16"/>
      <c r="W11798" s="17"/>
    </row>
    <row r="11799">
      <c r="A11799" s="19"/>
      <c r="L11799" s="19"/>
      <c r="P11799" s="20"/>
      <c r="Q11799" s="20"/>
      <c r="R11799" s="13"/>
      <c r="S11799" s="14"/>
      <c r="T11799" s="14"/>
      <c r="V11799" s="16"/>
      <c r="W11799" s="17"/>
    </row>
    <row r="11800">
      <c r="A11800" s="19"/>
      <c r="L11800" s="19"/>
      <c r="P11800" s="20"/>
      <c r="Q11800" s="20"/>
      <c r="R11800" s="13"/>
      <c r="S11800" s="14"/>
      <c r="T11800" s="14"/>
      <c r="V11800" s="16"/>
      <c r="W11800" s="17"/>
    </row>
    <row r="11801">
      <c r="A11801" s="19"/>
      <c r="L11801" s="19"/>
      <c r="P11801" s="20"/>
      <c r="Q11801" s="20"/>
      <c r="R11801" s="13"/>
      <c r="S11801" s="14"/>
      <c r="T11801" s="14"/>
      <c r="V11801" s="16"/>
      <c r="W11801" s="17"/>
    </row>
    <row r="11802">
      <c r="A11802" s="19"/>
      <c r="L11802" s="19"/>
      <c r="P11802" s="20"/>
      <c r="Q11802" s="20"/>
      <c r="R11802" s="13"/>
      <c r="S11802" s="14"/>
      <c r="T11802" s="14"/>
      <c r="V11802" s="16"/>
      <c r="W11802" s="17"/>
    </row>
    <row r="11803">
      <c r="A11803" s="19"/>
      <c r="L11803" s="19"/>
      <c r="P11803" s="20"/>
      <c r="Q11803" s="20"/>
      <c r="R11803" s="13"/>
      <c r="S11803" s="14"/>
      <c r="T11803" s="14"/>
      <c r="V11803" s="16"/>
      <c r="W11803" s="17"/>
    </row>
    <row r="11804">
      <c r="A11804" s="19"/>
      <c r="L11804" s="19"/>
      <c r="P11804" s="20"/>
      <c r="Q11804" s="20"/>
      <c r="R11804" s="13"/>
      <c r="S11804" s="14"/>
      <c r="T11804" s="14"/>
      <c r="V11804" s="16"/>
      <c r="W11804" s="17"/>
    </row>
    <row r="11805">
      <c r="A11805" s="19"/>
      <c r="L11805" s="19"/>
      <c r="P11805" s="20"/>
      <c r="Q11805" s="20"/>
      <c r="R11805" s="13"/>
      <c r="S11805" s="14"/>
      <c r="T11805" s="14"/>
      <c r="V11805" s="16"/>
      <c r="W11805" s="17"/>
    </row>
    <row r="11806">
      <c r="A11806" s="19"/>
      <c r="L11806" s="19"/>
      <c r="P11806" s="20"/>
      <c r="Q11806" s="20"/>
      <c r="R11806" s="13"/>
      <c r="S11806" s="14"/>
      <c r="T11806" s="14"/>
      <c r="V11806" s="16"/>
      <c r="W11806" s="17"/>
    </row>
    <row r="11807">
      <c r="A11807" s="19"/>
      <c r="L11807" s="19"/>
      <c r="P11807" s="20"/>
      <c r="Q11807" s="20"/>
      <c r="R11807" s="13"/>
      <c r="S11807" s="14"/>
      <c r="T11807" s="14"/>
      <c r="V11807" s="16"/>
      <c r="W11807" s="17"/>
    </row>
    <row r="11808">
      <c r="A11808" s="19"/>
      <c r="L11808" s="19"/>
      <c r="P11808" s="20"/>
      <c r="Q11808" s="20"/>
      <c r="R11808" s="13"/>
      <c r="S11808" s="14"/>
      <c r="T11808" s="14"/>
      <c r="V11808" s="16"/>
      <c r="W11808" s="17"/>
    </row>
    <row r="11809">
      <c r="A11809" s="19"/>
      <c r="L11809" s="19"/>
      <c r="P11809" s="20"/>
      <c r="Q11809" s="20"/>
      <c r="R11809" s="13"/>
      <c r="S11809" s="14"/>
      <c r="T11809" s="14"/>
      <c r="V11809" s="16"/>
      <c r="W11809" s="17"/>
    </row>
    <row r="11810">
      <c r="A11810" s="19"/>
      <c r="L11810" s="19"/>
      <c r="P11810" s="20"/>
      <c r="Q11810" s="20"/>
      <c r="R11810" s="13"/>
      <c r="S11810" s="14"/>
      <c r="T11810" s="14"/>
      <c r="V11810" s="16"/>
      <c r="W11810" s="17"/>
    </row>
    <row r="11811">
      <c r="A11811" s="19"/>
      <c r="L11811" s="19"/>
      <c r="P11811" s="20"/>
      <c r="Q11811" s="20"/>
      <c r="R11811" s="13"/>
      <c r="S11811" s="14"/>
      <c r="T11811" s="14"/>
      <c r="V11811" s="16"/>
      <c r="W11811" s="17"/>
    </row>
    <row r="11812">
      <c r="A11812" s="19"/>
      <c r="L11812" s="19"/>
      <c r="P11812" s="20"/>
      <c r="Q11812" s="20"/>
      <c r="R11812" s="13"/>
      <c r="S11812" s="14"/>
      <c r="T11812" s="14"/>
      <c r="V11812" s="16"/>
      <c r="W11812" s="17"/>
    </row>
    <row r="11813">
      <c r="A11813" s="19"/>
      <c r="L11813" s="19"/>
      <c r="P11813" s="20"/>
      <c r="Q11813" s="20"/>
      <c r="R11813" s="13"/>
      <c r="S11813" s="14"/>
      <c r="T11813" s="14"/>
      <c r="V11813" s="16"/>
      <c r="W11813" s="17"/>
    </row>
    <row r="11814">
      <c r="A11814" s="19"/>
      <c r="L11814" s="19"/>
      <c r="P11814" s="20"/>
      <c r="Q11814" s="20"/>
      <c r="R11814" s="13"/>
      <c r="S11814" s="14"/>
      <c r="T11814" s="14"/>
      <c r="V11814" s="16"/>
      <c r="W11814" s="17"/>
    </row>
    <row r="11815">
      <c r="A11815" s="19"/>
      <c r="L11815" s="19"/>
      <c r="P11815" s="20"/>
      <c r="Q11815" s="20"/>
      <c r="R11815" s="13"/>
      <c r="S11815" s="14"/>
      <c r="T11815" s="14"/>
      <c r="V11815" s="16"/>
      <c r="W11815" s="17"/>
    </row>
    <row r="11816">
      <c r="A11816" s="19"/>
      <c r="L11816" s="19"/>
      <c r="P11816" s="20"/>
      <c r="Q11816" s="20"/>
      <c r="R11816" s="13"/>
      <c r="S11816" s="14"/>
      <c r="T11816" s="14"/>
      <c r="V11816" s="16"/>
      <c r="W11816" s="17"/>
    </row>
    <row r="11817">
      <c r="A11817" s="19"/>
      <c r="L11817" s="19"/>
      <c r="P11817" s="20"/>
      <c r="Q11817" s="20"/>
      <c r="R11817" s="13"/>
      <c r="S11817" s="14"/>
      <c r="T11817" s="14"/>
      <c r="V11817" s="16"/>
      <c r="W11817" s="17"/>
    </row>
    <row r="11818">
      <c r="A11818" s="19"/>
      <c r="L11818" s="19"/>
      <c r="P11818" s="20"/>
      <c r="Q11818" s="20"/>
      <c r="R11818" s="13"/>
      <c r="S11818" s="14"/>
      <c r="T11818" s="14"/>
      <c r="V11818" s="16"/>
      <c r="W11818" s="17"/>
    </row>
    <row r="11819">
      <c r="A11819" s="19"/>
      <c r="L11819" s="19"/>
      <c r="P11819" s="20"/>
      <c r="Q11819" s="20"/>
      <c r="R11819" s="13"/>
      <c r="S11819" s="14"/>
      <c r="T11819" s="14"/>
      <c r="V11819" s="16"/>
      <c r="W11819" s="17"/>
    </row>
    <row r="11820">
      <c r="A11820" s="19"/>
      <c r="L11820" s="19"/>
      <c r="P11820" s="20"/>
      <c r="Q11820" s="20"/>
      <c r="R11820" s="13"/>
      <c r="S11820" s="14"/>
      <c r="T11820" s="14"/>
      <c r="V11820" s="16"/>
      <c r="W11820" s="17"/>
    </row>
    <row r="11821">
      <c r="A11821" s="19"/>
      <c r="L11821" s="19"/>
      <c r="P11821" s="20"/>
      <c r="Q11821" s="20"/>
      <c r="R11821" s="13"/>
      <c r="S11821" s="14"/>
      <c r="T11821" s="14"/>
      <c r="V11821" s="16"/>
      <c r="W11821" s="17"/>
    </row>
    <row r="11822">
      <c r="A11822" s="19"/>
      <c r="L11822" s="19"/>
      <c r="P11822" s="20"/>
      <c r="Q11822" s="20"/>
      <c r="R11822" s="13"/>
      <c r="S11822" s="14"/>
      <c r="T11822" s="14"/>
      <c r="V11822" s="16"/>
      <c r="W11822" s="17"/>
    </row>
    <row r="11823">
      <c r="A11823" s="19"/>
      <c r="L11823" s="19"/>
      <c r="P11823" s="20"/>
      <c r="Q11823" s="20"/>
      <c r="R11823" s="13"/>
      <c r="S11823" s="14"/>
      <c r="T11823" s="14"/>
      <c r="V11823" s="16"/>
      <c r="W11823" s="17"/>
    </row>
    <row r="11824">
      <c r="A11824" s="19"/>
      <c r="L11824" s="19"/>
      <c r="P11824" s="20"/>
      <c r="Q11824" s="20"/>
      <c r="R11824" s="13"/>
      <c r="S11824" s="14"/>
      <c r="T11824" s="14"/>
      <c r="V11824" s="16"/>
      <c r="W11824" s="17"/>
    </row>
    <row r="11825">
      <c r="A11825" s="19"/>
      <c r="L11825" s="19"/>
      <c r="P11825" s="20"/>
      <c r="Q11825" s="20"/>
      <c r="R11825" s="13"/>
      <c r="S11825" s="14"/>
      <c r="T11825" s="14"/>
      <c r="V11825" s="16"/>
      <c r="W11825" s="17"/>
    </row>
    <row r="11826">
      <c r="A11826" s="19"/>
      <c r="L11826" s="19"/>
      <c r="P11826" s="20"/>
      <c r="Q11826" s="20"/>
      <c r="R11826" s="13"/>
      <c r="S11826" s="14"/>
      <c r="T11826" s="14"/>
      <c r="V11826" s="16"/>
      <c r="W11826" s="17"/>
    </row>
    <row r="11827">
      <c r="A11827" s="19"/>
      <c r="L11827" s="19"/>
      <c r="P11827" s="20"/>
      <c r="Q11827" s="20"/>
      <c r="R11827" s="13"/>
      <c r="S11827" s="14"/>
      <c r="T11827" s="14"/>
      <c r="V11827" s="16"/>
      <c r="W11827" s="17"/>
    </row>
    <row r="11828">
      <c r="A11828" s="19"/>
      <c r="L11828" s="19"/>
      <c r="P11828" s="20"/>
      <c r="Q11828" s="20"/>
      <c r="R11828" s="13"/>
      <c r="S11828" s="14"/>
      <c r="T11828" s="14"/>
      <c r="V11828" s="16"/>
      <c r="W11828" s="17"/>
    </row>
    <row r="11829">
      <c r="A11829" s="19"/>
      <c r="L11829" s="19"/>
      <c r="P11829" s="20"/>
      <c r="Q11829" s="20"/>
      <c r="R11829" s="13"/>
      <c r="S11829" s="14"/>
      <c r="T11829" s="14"/>
      <c r="V11829" s="16"/>
      <c r="W11829" s="17"/>
    </row>
    <row r="11830">
      <c r="A11830" s="19"/>
      <c r="L11830" s="19"/>
      <c r="P11830" s="20"/>
      <c r="Q11830" s="20"/>
      <c r="R11830" s="13"/>
      <c r="S11830" s="14"/>
      <c r="T11830" s="14"/>
      <c r="V11830" s="16"/>
      <c r="W11830" s="17"/>
    </row>
    <row r="11831">
      <c r="A11831" s="19"/>
      <c r="L11831" s="19"/>
      <c r="P11831" s="20"/>
      <c r="Q11831" s="20"/>
      <c r="R11831" s="13"/>
      <c r="S11831" s="14"/>
      <c r="T11831" s="14"/>
      <c r="V11831" s="16"/>
      <c r="W11831" s="17"/>
    </row>
    <row r="11832">
      <c r="A11832" s="19"/>
      <c r="L11832" s="19"/>
      <c r="P11832" s="20"/>
      <c r="Q11832" s="20"/>
      <c r="R11832" s="13"/>
      <c r="S11832" s="14"/>
      <c r="T11832" s="14"/>
      <c r="V11832" s="16"/>
      <c r="W11832" s="17"/>
    </row>
    <row r="11833">
      <c r="A11833" s="19"/>
      <c r="L11833" s="19"/>
      <c r="P11833" s="20"/>
      <c r="Q11833" s="20"/>
      <c r="R11833" s="13"/>
      <c r="S11833" s="14"/>
      <c r="T11833" s="14"/>
      <c r="V11833" s="16"/>
      <c r="W11833" s="17"/>
    </row>
    <row r="11834">
      <c r="A11834" s="19"/>
      <c r="L11834" s="19"/>
      <c r="P11834" s="20"/>
      <c r="Q11834" s="20"/>
      <c r="R11834" s="13"/>
      <c r="S11834" s="14"/>
      <c r="T11834" s="14"/>
      <c r="V11834" s="16"/>
      <c r="W11834" s="17"/>
    </row>
    <row r="11835">
      <c r="A11835" s="19"/>
      <c r="L11835" s="19"/>
      <c r="P11835" s="20"/>
      <c r="Q11835" s="20"/>
      <c r="R11835" s="13"/>
      <c r="S11835" s="14"/>
      <c r="T11835" s="14"/>
      <c r="V11835" s="16"/>
      <c r="W11835" s="17"/>
    </row>
    <row r="11836">
      <c r="A11836" s="19"/>
      <c r="L11836" s="19"/>
      <c r="P11836" s="20"/>
      <c r="Q11836" s="20"/>
      <c r="R11836" s="13"/>
      <c r="S11836" s="14"/>
      <c r="T11836" s="14"/>
      <c r="V11836" s="16"/>
      <c r="W11836" s="17"/>
    </row>
    <row r="11837">
      <c r="A11837" s="19"/>
      <c r="L11837" s="19"/>
      <c r="P11837" s="20"/>
      <c r="Q11837" s="20"/>
      <c r="R11837" s="13"/>
      <c r="S11837" s="14"/>
      <c r="T11837" s="14"/>
      <c r="V11837" s="16"/>
      <c r="W11837" s="17"/>
    </row>
    <row r="11838">
      <c r="A11838" s="19"/>
      <c r="L11838" s="19"/>
      <c r="P11838" s="20"/>
      <c r="Q11838" s="20"/>
      <c r="R11838" s="13"/>
      <c r="S11838" s="14"/>
      <c r="T11838" s="14"/>
      <c r="V11838" s="16"/>
      <c r="W11838" s="17"/>
    </row>
    <row r="11839">
      <c r="A11839" s="19"/>
      <c r="L11839" s="19"/>
      <c r="P11839" s="20"/>
      <c r="Q11839" s="20"/>
      <c r="R11839" s="13"/>
      <c r="S11839" s="14"/>
      <c r="T11839" s="14"/>
      <c r="V11839" s="16"/>
      <c r="W11839" s="17"/>
    </row>
    <row r="11840">
      <c r="A11840" s="19"/>
      <c r="L11840" s="19"/>
      <c r="P11840" s="20"/>
      <c r="Q11840" s="20"/>
      <c r="R11840" s="13"/>
      <c r="S11840" s="14"/>
      <c r="T11840" s="14"/>
      <c r="V11840" s="16"/>
      <c r="W11840" s="17"/>
    </row>
    <row r="11841">
      <c r="A11841" s="19"/>
      <c r="L11841" s="19"/>
      <c r="P11841" s="20"/>
      <c r="Q11841" s="20"/>
      <c r="R11841" s="13"/>
      <c r="S11841" s="14"/>
      <c r="T11841" s="14"/>
      <c r="V11841" s="16"/>
      <c r="W11841" s="17"/>
    </row>
    <row r="11842">
      <c r="A11842" s="19"/>
      <c r="L11842" s="19"/>
      <c r="P11842" s="20"/>
      <c r="Q11842" s="20"/>
      <c r="R11842" s="13"/>
      <c r="S11842" s="14"/>
      <c r="T11842" s="14"/>
      <c r="V11842" s="16"/>
      <c r="W11842" s="17"/>
    </row>
    <row r="11843">
      <c r="A11843" s="19"/>
      <c r="L11843" s="19"/>
      <c r="P11843" s="20"/>
      <c r="Q11843" s="20"/>
      <c r="R11843" s="13"/>
      <c r="S11843" s="14"/>
      <c r="T11843" s="14"/>
      <c r="V11843" s="16"/>
      <c r="W11843" s="17"/>
    </row>
    <row r="11844">
      <c r="A11844" s="19"/>
      <c r="L11844" s="19"/>
      <c r="P11844" s="20"/>
      <c r="Q11844" s="20"/>
      <c r="R11844" s="13"/>
      <c r="S11844" s="14"/>
      <c r="T11844" s="14"/>
      <c r="V11844" s="16"/>
      <c r="W11844" s="17"/>
    </row>
    <row r="11845">
      <c r="A11845" s="19"/>
      <c r="L11845" s="19"/>
      <c r="P11845" s="20"/>
      <c r="Q11845" s="20"/>
      <c r="R11845" s="13"/>
      <c r="S11845" s="14"/>
      <c r="T11845" s="14"/>
      <c r="V11845" s="16"/>
      <c r="W11845" s="17"/>
    </row>
    <row r="11846">
      <c r="A11846" s="19"/>
      <c r="L11846" s="19"/>
      <c r="P11846" s="20"/>
      <c r="Q11846" s="20"/>
      <c r="R11846" s="13"/>
      <c r="S11846" s="14"/>
      <c r="T11846" s="14"/>
      <c r="V11846" s="16"/>
      <c r="W11846" s="17"/>
    </row>
    <row r="11847">
      <c r="A11847" s="19"/>
      <c r="L11847" s="19"/>
      <c r="P11847" s="20"/>
      <c r="Q11847" s="20"/>
      <c r="R11847" s="13"/>
      <c r="S11847" s="14"/>
      <c r="T11847" s="14"/>
      <c r="V11847" s="16"/>
      <c r="W11847" s="17"/>
    </row>
    <row r="11848">
      <c r="A11848" s="19"/>
      <c r="L11848" s="19"/>
      <c r="P11848" s="20"/>
      <c r="Q11848" s="20"/>
      <c r="R11848" s="13"/>
      <c r="S11848" s="14"/>
      <c r="T11848" s="14"/>
      <c r="V11848" s="16"/>
      <c r="W11848" s="17"/>
    </row>
    <row r="11849">
      <c r="A11849" s="19"/>
      <c r="L11849" s="19"/>
      <c r="P11849" s="20"/>
      <c r="Q11849" s="20"/>
      <c r="R11849" s="13"/>
      <c r="S11849" s="14"/>
      <c r="T11849" s="14"/>
      <c r="V11849" s="16"/>
      <c r="W11849" s="17"/>
    </row>
    <row r="11850">
      <c r="A11850" s="19"/>
      <c r="L11850" s="19"/>
      <c r="P11850" s="20"/>
      <c r="Q11850" s="20"/>
      <c r="R11850" s="13"/>
      <c r="S11850" s="14"/>
      <c r="T11850" s="14"/>
      <c r="V11850" s="16"/>
      <c r="W11850" s="17"/>
    </row>
    <row r="11851">
      <c r="A11851" s="19"/>
      <c r="L11851" s="19"/>
      <c r="P11851" s="20"/>
      <c r="Q11851" s="20"/>
      <c r="R11851" s="13"/>
      <c r="S11851" s="14"/>
      <c r="T11851" s="14"/>
      <c r="V11851" s="16"/>
      <c r="W11851" s="17"/>
    </row>
    <row r="11852">
      <c r="A11852" s="19"/>
      <c r="L11852" s="19"/>
      <c r="P11852" s="20"/>
      <c r="Q11852" s="20"/>
      <c r="R11852" s="13"/>
      <c r="S11852" s="14"/>
      <c r="T11852" s="14"/>
      <c r="V11852" s="16"/>
      <c r="W11852" s="17"/>
    </row>
    <row r="11853">
      <c r="A11853" s="19"/>
      <c r="L11853" s="19"/>
      <c r="P11853" s="20"/>
      <c r="Q11853" s="20"/>
      <c r="R11853" s="13"/>
      <c r="S11853" s="14"/>
      <c r="T11853" s="14"/>
      <c r="V11853" s="16"/>
      <c r="W11853" s="17"/>
    </row>
    <row r="11854">
      <c r="A11854" s="19"/>
      <c r="L11854" s="19"/>
      <c r="P11854" s="20"/>
      <c r="Q11854" s="20"/>
      <c r="R11854" s="13"/>
      <c r="S11854" s="14"/>
      <c r="T11854" s="14"/>
      <c r="V11854" s="16"/>
      <c r="W11854" s="17"/>
    </row>
    <row r="11855">
      <c r="A11855" s="19"/>
      <c r="L11855" s="19"/>
      <c r="P11855" s="20"/>
      <c r="Q11855" s="20"/>
      <c r="R11855" s="13"/>
      <c r="S11855" s="14"/>
      <c r="T11855" s="14"/>
      <c r="V11855" s="16"/>
      <c r="W11855" s="17"/>
    </row>
    <row r="11856">
      <c r="A11856" s="19"/>
      <c r="L11856" s="19"/>
      <c r="P11856" s="20"/>
      <c r="Q11856" s="20"/>
      <c r="R11856" s="13"/>
      <c r="S11856" s="14"/>
      <c r="T11856" s="14"/>
      <c r="V11856" s="16"/>
      <c r="W11856" s="17"/>
    </row>
    <row r="11857">
      <c r="A11857" s="19"/>
      <c r="L11857" s="19"/>
      <c r="P11857" s="20"/>
      <c r="Q11857" s="20"/>
      <c r="R11857" s="13"/>
      <c r="S11857" s="14"/>
      <c r="T11857" s="14"/>
      <c r="V11857" s="16"/>
      <c r="W11857" s="17"/>
    </row>
    <row r="11858">
      <c r="A11858" s="19"/>
      <c r="L11858" s="19"/>
      <c r="P11858" s="20"/>
      <c r="Q11858" s="20"/>
      <c r="R11858" s="13"/>
      <c r="S11858" s="14"/>
      <c r="T11858" s="14"/>
      <c r="V11858" s="16"/>
      <c r="W11858" s="17"/>
    </row>
    <row r="11859">
      <c r="A11859" s="19"/>
      <c r="L11859" s="19"/>
      <c r="P11859" s="20"/>
      <c r="Q11859" s="20"/>
      <c r="R11859" s="13"/>
      <c r="S11859" s="14"/>
      <c r="T11859" s="14"/>
      <c r="V11859" s="16"/>
      <c r="W11859" s="17"/>
    </row>
    <row r="11860">
      <c r="A11860" s="19"/>
      <c r="L11860" s="19"/>
      <c r="P11860" s="20"/>
      <c r="Q11860" s="20"/>
      <c r="R11860" s="13"/>
      <c r="S11860" s="14"/>
      <c r="T11860" s="14"/>
      <c r="V11860" s="16"/>
      <c r="W11860" s="17"/>
    </row>
    <row r="11861">
      <c r="A11861" s="19"/>
      <c r="L11861" s="19"/>
      <c r="P11861" s="20"/>
      <c r="Q11861" s="20"/>
      <c r="R11861" s="13"/>
      <c r="S11861" s="14"/>
      <c r="T11861" s="14"/>
      <c r="V11861" s="16"/>
      <c r="W11861" s="17"/>
    </row>
    <row r="11862">
      <c r="A11862" s="19"/>
      <c r="L11862" s="19"/>
      <c r="P11862" s="20"/>
      <c r="Q11862" s="20"/>
      <c r="R11862" s="13"/>
      <c r="S11862" s="14"/>
      <c r="T11862" s="14"/>
      <c r="V11862" s="16"/>
      <c r="W11862" s="17"/>
    </row>
    <row r="11863">
      <c r="A11863" s="19"/>
      <c r="L11863" s="19"/>
      <c r="P11863" s="20"/>
      <c r="Q11863" s="20"/>
      <c r="R11863" s="13"/>
      <c r="S11863" s="14"/>
      <c r="T11863" s="14"/>
      <c r="V11863" s="16"/>
      <c r="W11863" s="17"/>
    </row>
    <row r="11864">
      <c r="A11864" s="19"/>
      <c r="L11864" s="19"/>
      <c r="P11864" s="20"/>
      <c r="Q11864" s="20"/>
      <c r="R11864" s="13"/>
      <c r="S11864" s="14"/>
      <c r="T11864" s="14"/>
      <c r="V11864" s="16"/>
      <c r="W11864" s="17"/>
    </row>
    <row r="11865">
      <c r="A11865" s="19"/>
      <c r="L11865" s="19"/>
      <c r="P11865" s="20"/>
      <c r="Q11865" s="20"/>
      <c r="R11865" s="13"/>
      <c r="S11865" s="14"/>
      <c r="T11865" s="14"/>
      <c r="V11865" s="16"/>
      <c r="W11865" s="17"/>
    </row>
    <row r="11866">
      <c r="A11866" s="19"/>
      <c r="L11866" s="19"/>
      <c r="P11866" s="20"/>
      <c r="Q11866" s="20"/>
      <c r="R11866" s="13"/>
      <c r="S11866" s="14"/>
      <c r="T11866" s="14"/>
      <c r="V11866" s="16"/>
      <c r="W11866" s="17"/>
    </row>
    <row r="11867">
      <c r="A11867" s="19"/>
      <c r="L11867" s="19"/>
      <c r="P11867" s="20"/>
      <c r="Q11867" s="20"/>
      <c r="R11867" s="13"/>
      <c r="S11867" s="14"/>
      <c r="T11867" s="14"/>
      <c r="V11867" s="16"/>
      <c r="W11867" s="17"/>
    </row>
    <row r="11868">
      <c r="A11868" s="19"/>
      <c r="L11868" s="19"/>
      <c r="P11868" s="20"/>
      <c r="Q11868" s="20"/>
      <c r="R11868" s="13"/>
      <c r="S11868" s="14"/>
      <c r="T11868" s="14"/>
      <c r="V11868" s="16"/>
      <c r="W11868" s="17"/>
    </row>
    <row r="11869">
      <c r="A11869" s="19"/>
      <c r="L11869" s="19"/>
      <c r="P11869" s="20"/>
      <c r="Q11869" s="20"/>
      <c r="R11869" s="13"/>
      <c r="S11869" s="14"/>
      <c r="T11869" s="14"/>
      <c r="V11869" s="16"/>
      <c r="W11869" s="17"/>
    </row>
    <row r="11870">
      <c r="A11870" s="19"/>
      <c r="L11870" s="19"/>
      <c r="P11870" s="20"/>
      <c r="Q11870" s="20"/>
      <c r="R11870" s="13"/>
      <c r="S11870" s="14"/>
      <c r="T11870" s="14"/>
      <c r="V11870" s="16"/>
      <c r="W11870" s="17"/>
    </row>
    <row r="11871">
      <c r="A11871" s="19"/>
      <c r="L11871" s="19"/>
      <c r="P11871" s="20"/>
      <c r="Q11871" s="20"/>
      <c r="R11871" s="13"/>
      <c r="S11871" s="14"/>
      <c r="T11871" s="14"/>
      <c r="V11871" s="16"/>
      <c r="W11871" s="17"/>
    </row>
    <row r="11872">
      <c r="A11872" s="19"/>
      <c r="L11872" s="19"/>
      <c r="P11872" s="20"/>
      <c r="Q11872" s="20"/>
      <c r="R11872" s="13"/>
      <c r="S11872" s="14"/>
      <c r="T11872" s="14"/>
      <c r="V11872" s="16"/>
      <c r="W11872" s="17"/>
    </row>
    <row r="11873">
      <c r="A11873" s="19"/>
      <c r="L11873" s="19"/>
      <c r="P11873" s="20"/>
      <c r="Q11873" s="20"/>
      <c r="R11873" s="13"/>
      <c r="S11873" s="14"/>
      <c r="T11873" s="14"/>
      <c r="V11873" s="16"/>
      <c r="W11873" s="17"/>
    </row>
    <row r="11874">
      <c r="A11874" s="19"/>
      <c r="L11874" s="19"/>
      <c r="P11874" s="20"/>
      <c r="Q11874" s="20"/>
      <c r="R11874" s="13"/>
      <c r="S11874" s="14"/>
      <c r="T11874" s="14"/>
      <c r="V11874" s="16"/>
      <c r="W11874" s="17"/>
    </row>
    <row r="11875">
      <c r="A11875" s="19"/>
      <c r="L11875" s="19"/>
      <c r="P11875" s="20"/>
      <c r="Q11875" s="20"/>
      <c r="R11875" s="13"/>
      <c r="S11875" s="14"/>
      <c r="T11875" s="14"/>
      <c r="V11875" s="16"/>
      <c r="W11875" s="17"/>
    </row>
    <row r="11876">
      <c r="A11876" s="19"/>
      <c r="L11876" s="19"/>
      <c r="P11876" s="20"/>
      <c r="Q11876" s="20"/>
      <c r="R11876" s="13"/>
      <c r="S11876" s="14"/>
      <c r="T11876" s="14"/>
      <c r="V11876" s="16"/>
      <c r="W11876" s="17"/>
    </row>
    <row r="11877">
      <c r="A11877" s="19"/>
      <c r="L11877" s="19"/>
      <c r="P11877" s="20"/>
      <c r="Q11877" s="20"/>
      <c r="R11877" s="13"/>
      <c r="S11877" s="14"/>
      <c r="T11877" s="14"/>
      <c r="V11877" s="16"/>
      <c r="W11877" s="17"/>
    </row>
    <row r="11878">
      <c r="A11878" s="19"/>
      <c r="L11878" s="19"/>
      <c r="P11878" s="20"/>
      <c r="Q11878" s="20"/>
      <c r="R11878" s="13"/>
      <c r="S11878" s="14"/>
      <c r="T11878" s="14"/>
      <c r="V11878" s="16"/>
      <c r="W11878" s="17"/>
    </row>
    <row r="11879">
      <c r="A11879" s="19"/>
      <c r="L11879" s="19"/>
      <c r="P11879" s="20"/>
      <c r="Q11879" s="20"/>
      <c r="R11879" s="13"/>
      <c r="S11879" s="14"/>
      <c r="T11879" s="14"/>
      <c r="V11879" s="16"/>
      <c r="W11879" s="17"/>
    </row>
    <row r="11880">
      <c r="A11880" s="19"/>
      <c r="L11880" s="19"/>
      <c r="P11880" s="20"/>
      <c r="Q11880" s="20"/>
      <c r="R11880" s="13"/>
      <c r="S11880" s="14"/>
      <c r="T11880" s="14"/>
      <c r="V11880" s="16"/>
      <c r="W11880" s="17"/>
    </row>
    <row r="11881">
      <c r="A11881" s="19"/>
      <c r="L11881" s="19"/>
      <c r="P11881" s="20"/>
      <c r="Q11881" s="20"/>
      <c r="R11881" s="13"/>
      <c r="S11881" s="14"/>
      <c r="T11881" s="14"/>
      <c r="V11881" s="16"/>
      <c r="W11881" s="17"/>
    </row>
    <row r="11882">
      <c r="A11882" s="19"/>
      <c r="L11882" s="19"/>
      <c r="P11882" s="20"/>
      <c r="Q11882" s="20"/>
      <c r="R11882" s="13"/>
      <c r="S11882" s="14"/>
      <c r="T11882" s="14"/>
      <c r="V11882" s="16"/>
      <c r="W11882" s="17"/>
    </row>
    <row r="11883">
      <c r="A11883" s="19"/>
      <c r="L11883" s="19"/>
      <c r="P11883" s="20"/>
      <c r="Q11883" s="20"/>
      <c r="R11883" s="13"/>
      <c r="S11883" s="14"/>
      <c r="T11883" s="14"/>
      <c r="V11883" s="16"/>
      <c r="W11883" s="17"/>
    </row>
    <row r="11884">
      <c r="A11884" s="19"/>
      <c r="L11884" s="19"/>
      <c r="P11884" s="20"/>
      <c r="Q11884" s="20"/>
      <c r="R11884" s="13"/>
      <c r="S11884" s="14"/>
      <c r="T11884" s="14"/>
      <c r="V11884" s="16"/>
      <c r="W11884" s="17"/>
    </row>
    <row r="11885">
      <c r="A11885" s="19"/>
      <c r="L11885" s="19"/>
      <c r="P11885" s="20"/>
      <c r="Q11885" s="20"/>
      <c r="R11885" s="13"/>
      <c r="S11885" s="14"/>
      <c r="T11885" s="14"/>
      <c r="V11885" s="16"/>
      <c r="W11885" s="17"/>
    </row>
    <row r="11886">
      <c r="A11886" s="19"/>
      <c r="L11886" s="19"/>
      <c r="P11886" s="20"/>
      <c r="Q11886" s="20"/>
      <c r="R11886" s="13"/>
      <c r="S11886" s="14"/>
      <c r="T11886" s="14"/>
      <c r="V11886" s="16"/>
      <c r="W11886" s="17"/>
    </row>
    <row r="11887">
      <c r="A11887" s="19"/>
      <c r="L11887" s="19"/>
      <c r="P11887" s="20"/>
      <c r="Q11887" s="20"/>
      <c r="R11887" s="13"/>
      <c r="S11887" s="14"/>
      <c r="T11887" s="14"/>
      <c r="V11887" s="16"/>
      <c r="W11887" s="17"/>
    </row>
    <row r="11888">
      <c r="A11888" s="19"/>
      <c r="L11888" s="19"/>
      <c r="P11888" s="20"/>
      <c r="Q11888" s="20"/>
      <c r="R11888" s="13"/>
      <c r="S11888" s="14"/>
      <c r="T11888" s="14"/>
      <c r="V11888" s="16"/>
      <c r="W11888" s="17"/>
    </row>
    <row r="11889">
      <c r="A11889" s="19"/>
      <c r="L11889" s="19"/>
      <c r="P11889" s="20"/>
      <c r="Q11889" s="20"/>
      <c r="R11889" s="13"/>
      <c r="S11889" s="14"/>
      <c r="T11889" s="14"/>
      <c r="V11889" s="16"/>
      <c r="W11889" s="17"/>
    </row>
    <row r="11890">
      <c r="A11890" s="19"/>
      <c r="L11890" s="19"/>
      <c r="P11890" s="20"/>
      <c r="Q11890" s="20"/>
      <c r="R11890" s="13"/>
      <c r="S11890" s="14"/>
      <c r="T11890" s="14"/>
      <c r="V11890" s="16"/>
      <c r="W11890" s="17"/>
    </row>
    <row r="11891">
      <c r="A11891" s="19"/>
      <c r="L11891" s="19"/>
      <c r="P11891" s="20"/>
      <c r="Q11891" s="20"/>
      <c r="R11891" s="13"/>
      <c r="S11891" s="14"/>
      <c r="T11891" s="14"/>
      <c r="V11891" s="16"/>
      <c r="W11891" s="17"/>
    </row>
    <row r="11892">
      <c r="A11892" s="19"/>
      <c r="L11892" s="19"/>
      <c r="P11892" s="20"/>
      <c r="Q11892" s="20"/>
      <c r="R11892" s="13"/>
      <c r="S11892" s="14"/>
      <c r="T11892" s="14"/>
      <c r="V11892" s="16"/>
      <c r="W11892" s="17"/>
    </row>
    <row r="11893">
      <c r="A11893" s="19"/>
      <c r="L11893" s="19"/>
      <c r="P11893" s="20"/>
      <c r="Q11893" s="20"/>
      <c r="R11893" s="13"/>
      <c r="S11893" s="14"/>
      <c r="T11893" s="14"/>
      <c r="V11893" s="16"/>
      <c r="W11893" s="17"/>
    </row>
    <row r="11894">
      <c r="A11894" s="19"/>
      <c r="L11894" s="19"/>
      <c r="P11894" s="20"/>
      <c r="Q11894" s="20"/>
      <c r="R11894" s="13"/>
      <c r="S11894" s="14"/>
      <c r="T11894" s="14"/>
      <c r="V11894" s="16"/>
      <c r="W11894" s="17"/>
    </row>
    <row r="11895">
      <c r="A11895" s="19"/>
      <c r="L11895" s="19"/>
      <c r="P11895" s="20"/>
      <c r="Q11895" s="20"/>
      <c r="R11895" s="13"/>
      <c r="S11895" s="14"/>
      <c r="T11895" s="14"/>
      <c r="V11895" s="16"/>
      <c r="W11895" s="17"/>
    </row>
    <row r="11896">
      <c r="A11896" s="19"/>
      <c r="L11896" s="19"/>
      <c r="P11896" s="20"/>
      <c r="Q11896" s="20"/>
      <c r="R11896" s="13"/>
      <c r="S11896" s="14"/>
      <c r="T11896" s="14"/>
      <c r="V11896" s="16"/>
      <c r="W11896" s="17"/>
    </row>
    <row r="11897">
      <c r="A11897" s="19"/>
      <c r="L11897" s="19"/>
      <c r="P11897" s="20"/>
      <c r="Q11897" s="20"/>
      <c r="R11897" s="13"/>
      <c r="S11897" s="14"/>
      <c r="T11897" s="14"/>
      <c r="V11897" s="16"/>
      <c r="W11897" s="17"/>
    </row>
    <row r="11898">
      <c r="A11898" s="19"/>
      <c r="L11898" s="19"/>
      <c r="P11898" s="20"/>
      <c r="Q11898" s="20"/>
      <c r="R11898" s="13"/>
      <c r="S11898" s="14"/>
      <c r="T11898" s="14"/>
      <c r="V11898" s="16"/>
      <c r="W11898" s="17"/>
    </row>
    <row r="11899">
      <c r="A11899" s="19"/>
      <c r="L11899" s="19"/>
      <c r="P11899" s="20"/>
      <c r="Q11899" s="20"/>
      <c r="R11899" s="13"/>
      <c r="S11899" s="14"/>
      <c r="T11899" s="14"/>
      <c r="V11899" s="16"/>
      <c r="W11899" s="17"/>
    </row>
    <row r="11900">
      <c r="A11900" s="19"/>
      <c r="L11900" s="19"/>
      <c r="P11900" s="20"/>
      <c r="Q11900" s="20"/>
      <c r="R11900" s="13"/>
      <c r="S11900" s="14"/>
      <c r="T11900" s="14"/>
      <c r="V11900" s="16"/>
      <c r="W11900" s="17"/>
    </row>
    <row r="11901">
      <c r="A11901" s="19"/>
      <c r="L11901" s="19"/>
      <c r="P11901" s="20"/>
      <c r="Q11901" s="20"/>
      <c r="R11901" s="13"/>
      <c r="S11901" s="14"/>
      <c r="T11901" s="14"/>
      <c r="V11901" s="16"/>
      <c r="W11901" s="17"/>
    </row>
    <row r="11902">
      <c r="A11902" s="19"/>
      <c r="L11902" s="19"/>
      <c r="P11902" s="20"/>
      <c r="Q11902" s="20"/>
      <c r="R11902" s="13"/>
      <c r="S11902" s="14"/>
      <c r="T11902" s="14"/>
      <c r="V11902" s="16"/>
      <c r="W11902" s="17"/>
    </row>
    <row r="11903">
      <c r="A11903" s="19"/>
      <c r="L11903" s="19"/>
      <c r="P11903" s="20"/>
      <c r="Q11903" s="20"/>
      <c r="R11903" s="13"/>
      <c r="S11903" s="14"/>
      <c r="T11903" s="14"/>
      <c r="V11903" s="16"/>
      <c r="W11903" s="17"/>
    </row>
    <row r="11904">
      <c r="A11904" s="19"/>
      <c r="L11904" s="19"/>
      <c r="P11904" s="20"/>
      <c r="Q11904" s="20"/>
      <c r="R11904" s="13"/>
      <c r="S11904" s="14"/>
      <c r="T11904" s="14"/>
      <c r="V11904" s="16"/>
      <c r="W11904" s="17"/>
    </row>
    <row r="11905">
      <c r="A11905" s="19"/>
      <c r="L11905" s="19"/>
      <c r="P11905" s="20"/>
      <c r="Q11905" s="20"/>
      <c r="R11905" s="13"/>
      <c r="S11905" s="14"/>
      <c r="T11905" s="14"/>
      <c r="V11905" s="16"/>
      <c r="W11905" s="17"/>
    </row>
    <row r="11906">
      <c r="A11906" s="19"/>
      <c r="L11906" s="19"/>
      <c r="P11906" s="20"/>
      <c r="Q11906" s="20"/>
      <c r="R11906" s="13"/>
      <c r="S11906" s="14"/>
      <c r="T11906" s="14"/>
      <c r="V11906" s="16"/>
      <c r="W11906" s="17"/>
    </row>
    <row r="11907">
      <c r="A11907" s="19"/>
      <c r="L11907" s="19"/>
      <c r="P11907" s="20"/>
      <c r="Q11907" s="20"/>
      <c r="R11907" s="13"/>
      <c r="S11907" s="14"/>
      <c r="T11907" s="14"/>
      <c r="V11907" s="16"/>
      <c r="W11907" s="17"/>
    </row>
    <row r="11908">
      <c r="A11908" s="19"/>
      <c r="L11908" s="19"/>
      <c r="P11908" s="20"/>
      <c r="Q11908" s="20"/>
      <c r="R11908" s="13"/>
      <c r="S11908" s="14"/>
      <c r="T11908" s="14"/>
      <c r="V11908" s="16"/>
      <c r="W11908" s="17"/>
    </row>
    <row r="11909">
      <c r="A11909" s="19"/>
      <c r="L11909" s="19"/>
      <c r="P11909" s="20"/>
      <c r="Q11909" s="20"/>
      <c r="R11909" s="13"/>
      <c r="S11909" s="14"/>
      <c r="T11909" s="14"/>
      <c r="V11909" s="16"/>
      <c r="W11909" s="17"/>
    </row>
    <row r="11910">
      <c r="A11910" s="19"/>
      <c r="L11910" s="19"/>
      <c r="P11910" s="20"/>
      <c r="Q11910" s="20"/>
      <c r="R11910" s="13"/>
      <c r="S11910" s="14"/>
      <c r="T11910" s="14"/>
      <c r="V11910" s="16"/>
      <c r="W11910" s="17"/>
    </row>
    <row r="11911">
      <c r="A11911" s="19"/>
      <c r="L11911" s="19"/>
      <c r="P11911" s="20"/>
      <c r="Q11911" s="20"/>
      <c r="R11911" s="13"/>
      <c r="S11911" s="14"/>
      <c r="T11911" s="14"/>
      <c r="V11911" s="16"/>
      <c r="W11911" s="17"/>
    </row>
    <row r="11912">
      <c r="A11912" s="19"/>
      <c r="L11912" s="19"/>
      <c r="P11912" s="20"/>
      <c r="Q11912" s="20"/>
      <c r="R11912" s="13"/>
      <c r="S11912" s="14"/>
      <c r="T11912" s="14"/>
      <c r="V11912" s="16"/>
      <c r="W11912" s="17"/>
    </row>
    <row r="11913">
      <c r="A11913" s="19"/>
      <c r="L11913" s="19"/>
      <c r="P11913" s="20"/>
      <c r="Q11913" s="20"/>
      <c r="R11913" s="13"/>
      <c r="S11913" s="14"/>
      <c r="T11913" s="14"/>
      <c r="V11913" s="16"/>
      <c r="W11913" s="17"/>
    </row>
    <row r="11914">
      <c r="A11914" s="19"/>
      <c r="L11914" s="19"/>
      <c r="P11914" s="20"/>
      <c r="Q11914" s="20"/>
      <c r="R11914" s="13"/>
      <c r="S11914" s="14"/>
      <c r="T11914" s="14"/>
      <c r="V11914" s="16"/>
      <c r="W11914" s="17"/>
    </row>
    <row r="11915">
      <c r="A11915" s="19"/>
      <c r="L11915" s="19"/>
      <c r="P11915" s="20"/>
      <c r="Q11915" s="20"/>
      <c r="R11915" s="13"/>
      <c r="S11915" s="14"/>
      <c r="T11915" s="14"/>
      <c r="V11915" s="16"/>
      <c r="W11915" s="17"/>
    </row>
    <row r="11916">
      <c r="A11916" s="19"/>
      <c r="L11916" s="19"/>
      <c r="P11916" s="20"/>
      <c r="Q11916" s="20"/>
      <c r="R11916" s="13"/>
      <c r="S11916" s="14"/>
      <c r="T11916" s="14"/>
      <c r="V11916" s="16"/>
      <c r="W11916" s="17"/>
    </row>
    <row r="11917">
      <c r="A11917" s="19"/>
      <c r="L11917" s="19"/>
      <c r="P11917" s="20"/>
      <c r="Q11917" s="20"/>
      <c r="R11917" s="13"/>
      <c r="S11917" s="14"/>
      <c r="T11917" s="14"/>
      <c r="V11917" s="16"/>
      <c r="W11917" s="17"/>
    </row>
    <row r="11918">
      <c r="A11918" s="19"/>
      <c r="L11918" s="19"/>
      <c r="P11918" s="20"/>
      <c r="Q11918" s="20"/>
      <c r="R11918" s="13"/>
      <c r="S11918" s="14"/>
      <c r="T11918" s="14"/>
      <c r="V11918" s="16"/>
      <c r="W11918" s="17"/>
    </row>
    <row r="11919">
      <c r="A11919" s="19"/>
      <c r="L11919" s="19"/>
      <c r="P11919" s="20"/>
      <c r="Q11919" s="20"/>
      <c r="R11919" s="13"/>
      <c r="S11919" s="14"/>
      <c r="T11919" s="14"/>
      <c r="V11919" s="16"/>
      <c r="W11919" s="17"/>
    </row>
    <row r="11920">
      <c r="A11920" s="19"/>
      <c r="L11920" s="19"/>
      <c r="P11920" s="20"/>
      <c r="Q11920" s="20"/>
      <c r="R11920" s="13"/>
      <c r="S11920" s="14"/>
      <c r="T11920" s="14"/>
      <c r="V11920" s="16"/>
      <c r="W11920" s="17"/>
    </row>
    <row r="11921">
      <c r="A11921" s="19"/>
      <c r="L11921" s="19"/>
      <c r="P11921" s="20"/>
      <c r="Q11921" s="20"/>
      <c r="R11921" s="13"/>
      <c r="S11921" s="14"/>
      <c r="T11921" s="14"/>
      <c r="V11921" s="16"/>
      <c r="W11921" s="17"/>
    </row>
    <row r="11922">
      <c r="A11922" s="19"/>
      <c r="L11922" s="19"/>
      <c r="P11922" s="20"/>
      <c r="Q11922" s="20"/>
      <c r="R11922" s="13"/>
      <c r="S11922" s="14"/>
      <c r="T11922" s="14"/>
      <c r="V11922" s="16"/>
      <c r="W11922" s="17"/>
    </row>
    <row r="11923">
      <c r="A11923" s="19"/>
      <c r="L11923" s="19"/>
      <c r="P11923" s="20"/>
      <c r="Q11923" s="20"/>
      <c r="R11923" s="13"/>
      <c r="S11923" s="14"/>
      <c r="T11923" s="14"/>
      <c r="V11923" s="16"/>
      <c r="W11923" s="17"/>
    </row>
    <row r="11924">
      <c r="A11924" s="19"/>
      <c r="L11924" s="19"/>
      <c r="P11924" s="20"/>
      <c r="Q11924" s="20"/>
      <c r="R11924" s="13"/>
      <c r="S11924" s="14"/>
      <c r="T11924" s="14"/>
      <c r="V11924" s="16"/>
      <c r="W11924" s="17"/>
    </row>
    <row r="11925">
      <c r="A11925" s="19"/>
      <c r="L11925" s="19"/>
      <c r="P11925" s="20"/>
      <c r="Q11925" s="20"/>
      <c r="R11925" s="13"/>
      <c r="S11925" s="14"/>
      <c r="T11925" s="14"/>
      <c r="V11925" s="16"/>
      <c r="W11925" s="17"/>
    </row>
    <row r="11926">
      <c r="A11926" s="19"/>
      <c r="L11926" s="19"/>
      <c r="P11926" s="20"/>
      <c r="Q11926" s="20"/>
      <c r="R11926" s="13"/>
      <c r="S11926" s="14"/>
      <c r="T11926" s="14"/>
      <c r="V11926" s="16"/>
      <c r="W11926" s="17"/>
    </row>
    <row r="11927">
      <c r="A11927" s="19"/>
      <c r="L11927" s="19"/>
      <c r="P11927" s="20"/>
      <c r="Q11927" s="20"/>
      <c r="R11927" s="13"/>
      <c r="S11927" s="14"/>
      <c r="T11927" s="14"/>
      <c r="V11927" s="16"/>
      <c r="W11927" s="17"/>
    </row>
    <row r="11928">
      <c r="A11928" s="19"/>
      <c r="L11928" s="19"/>
      <c r="P11928" s="20"/>
      <c r="Q11928" s="20"/>
      <c r="R11928" s="13"/>
      <c r="S11928" s="14"/>
      <c r="T11928" s="14"/>
      <c r="V11928" s="16"/>
      <c r="W11928" s="17"/>
    </row>
    <row r="11929">
      <c r="A11929" s="19"/>
      <c r="L11929" s="19"/>
      <c r="P11929" s="20"/>
      <c r="Q11929" s="20"/>
      <c r="R11929" s="13"/>
      <c r="S11929" s="14"/>
      <c r="T11929" s="14"/>
      <c r="V11929" s="16"/>
      <c r="W11929" s="17"/>
    </row>
    <row r="11930">
      <c r="A11930" s="19"/>
      <c r="L11930" s="19"/>
      <c r="P11930" s="20"/>
      <c r="Q11930" s="20"/>
      <c r="R11930" s="13"/>
      <c r="S11930" s="14"/>
      <c r="T11930" s="14"/>
      <c r="V11930" s="16"/>
      <c r="W11930" s="17"/>
    </row>
    <row r="11931">
      <c r="A11931" s="19"/>
      <c r="L11931" s="19"/>
      <c r="P11931" s="20"/>
      <c r="Q11931" s="20"/>
      <c r="R11931" s="13"/>
      <c r="S11931" s="14"/>
      <c r="T11931" s="14"/>
      <c r="V11931" s="16"/>
      <c r="W11931" s="17"/>
    </row>
    <row r="11932">
      <c r="A11932" s="19"/>
      <c r="L11932" s="19"/>
      <c r="P11932" s="20"/>
      <c r="Q11932" s="20"/>
      <c r="R11932" s="13"/>
      <c r="S11932" s="14"/>
      <c r="T11932" s="14"/>
      <c r="V11932" s="16"/>
      <c r="W11932" s="17"/>
    </row>
    <row r="11933">
      <c r="A11933" s="19"/>
      <c r="L11933" s="19"/>
      <c r="P11933" s="20"/>
      <c r="Q11933" s="20"/>
      <c r="R11933" s="13"/>
      <c r="S11933" s="14"/>
      <c r="T11933" s="14"/>
      <c r="V11933" s="16"/>
      <c r="W11933" s="17"/>
    </row>
    <row r="11934">
      <c r="A11934" s="19"/>
      <c r="L11934" s="19"/>
      <c r="P11934" s="20"/>
      <c r="Q11934" s="20"/>
      <c r="R11934" s="13"/>
      <c r="S11934" s="14"/>
      <c r="T11934" s="14"/>
      <c r="V11934" s="16"/>
      <c r="W11934" s="17"/>
    </row>
    <row r="11935">
      <c r="A11935" s="19"/>
      <c r="L11935" s="19"/>
      <c r="P11935" s="20"/>
      <c r="Q11935" s="20"/>
      <c r="R11935" s="13"/>
      <c r="S11935" s="14"/>
      <c r="T11935" s="14"/>
      <c r="V11935" s="16"/>
      <c r="W11935" s="17"/>
    </row>
    <row r="11936">
      <c r="A11936" s="19"/>
      <c r="L11936" s="19"/>
      <c r="P11936" s="20"/>
      <c r="Q11936" s="20"/>
      <c r="R11936" s="13"/>
      <c r="S11936" s="14"/>
      <c r="T11936" s="14"/>
      <c r="V11936" s="16"/>
      <c r="W11936" s="17"/>
    </row>
    <row r="11937">
      <c r="A11937" s="19"/>
      <c r="L11937" s="19"/>
      <c r="P11937" s="20"/>
      <c r="Q11937" s="20"/>
      <c r="R11937" s="13"/>
      <c r="S11937" s="14"/>
      <c r="T11937" s="14"/>
      <c r="V11937" s="16"/>
      <c r="W11937" s="17"/>
    </row>
    <row r="11938">
      <c r="A11938" s="19"/>
      <c r="L11938" s="19"/>
      <c r="P11938" s="20"/>
      <c r="Q11938" s="20"/>
      <c r="R11938" s="13"/>
      <c r="S11938" s="14"/>
      <c r="T11938" s="14"/>
      <c r="V11938" s="16"/>
      <c r="W11938" s="17"/>
    </row>
    <row r="11939">
      <c r="A11939" s="19"/>
      <c r="L11939" s="19"/>
      <c r="P11939" s="20"/>
      <c r="Q11939" s="20"/>
      <c r="R11939" s="13"/>
      <c r="S11939" s="14"/>
      <c r="T11939" s="14"/>
      <c r="V11939" s="16"/>
      <c r="W11939" s="17"/>
    </row>
    <row r="11940">
      <c r="A11940" s="19"/>
      <c r="L11940" s="19"/>
      <c r="P11940" s="20"/>
      <c r="Q11940" s="20"/>
      <c r="R11940" s="13"/>
      <c r="S11940" s="14"/>
      <c r="T11940" s="14"/>
      <c r="V11940" s="16"/>
      <c r="W11940" s="17"/>
    </row>
    <row r="11941">
      <c r="A11941" s="19"/>
      <c r="L11941" s="19"/>
      <c r="P11941" s="20"/>
      <c r="Q11941" s="20"/>
      <c r="R11941" s="13"/>
      <c r="S11941" s="14"/>
      <c r="T11941" s="14"/>
      <c r="V11941" s="16"/>
      <c r="W11941" s="17"/>
    </row>
    <row r="11942">
      <c r="A11942" s="19"/>
      <c r="L11942" s="19"/>
      <c r="P11942" s="20"/>
      <c r="Q11942" s="20"/>
      <c r="R11942" s="13"/>
      <c r="S11942" s="14"/>
      <c r="T11942" s="14"/>
      <c r="V11942" s="16"/>
      <c r="W11942" s="17"/>
    </row>
    <row r="11943">
      <c r="A11943" s="19"/>
      <c r="L11943" s="19"/>
      <c r="P11943" s="20"/>
      <c r="Q11943" s="20"/>
      <c r="R11943" s="13"/>
      <c r="S11943" s="14"/>
      <c r="T11943" s="14"/>
      <c r="V11943" s="16"/>
      <c r="W11943" s="17"/>
    </row>
    <row r="11944">
      <c r="A11944" s="19"/>
      <c r="L11944" s="19"/>
      <c r="P11944" s="20"/>
      <c r="Q11944" s="20"/>
      <c r="R11944" s="13"/>
      <c r="S11944" s="14"/>
      <c r="T11944" s="14"/>
      <c r="V11944" s="16"/>
      <c r="W11944" s="17"/>
    </row>
    <row r="11945">
      <c r="A11945" s="19"/>
      <c r="L11945" s="19"/>
      <c r="P11945" s="20"/>
      <c r="Q11945" s="20"/>
      <c r="R11945" s="13"/>
      <c r="S11945" s="14"/>
      <c r="T11945" s="14"/>
      <c r="V11945" s="16"/>
      <c r="W11945" s="17"/>
    </row>
    <row r="11946">
      <c r="A11946" s="19"/>
      <c r="L11946" s="19"/>
      <c r="P11946" s="20"/>
      <c r="Q11946" s="20"/>
      <c r="R11946" s="13"/>
      <c r="S11946" s="14"/>
      <c r="T11946" s="14"/>
      <c r="V11946" s="16"/>
      <c r="W11946" s="17"/>
    </row>
    <row r="11947">
      <c r="A11947" s="19"/>
      <c r="L11947" s="19"/>
      <c r="P11947" s="20"/>
      <c r="Q11947" s="20"/>
      <c r="R11947" s="13"/>
      <c r="S11947" s="14"/>
      <c r="T11947" s="14"/>
      <c r="V11947" s="16"/>
      <c r="W11947" s="17"/>
    </row>
    <row r="11948">
      <c r="A11948" s="19"/>
      <c r="L11948" s="19"/>
      <c r="P11948" s="20"/>
      <c r="Q11948" s="20"/>
      <c r="R11948" s="13"/>
      <c r="S11948" s="14"/>
      <c r="T11948" s="14"/>
      <c r="V11948" s="16"/>
      <c r="W11948" s="17"/>
    </row>
    <row r="11949">
      <c r="A11949" s="19"/>
      <c r="L11949" s="19"/>
      <c r="P11949" s="20"/>
      <c r="Q11949" s="20"/>
      <c r="R11949" s="13"/>
      <c r="S11949" s="14"/>
      <c r="T11949" s="14"/>
      <c r="V11949" s="16"/>
      <c r="W11949" s="17"/>
    </row>
    <row r="11950">
      <c r="A11950" s="19"/>
      <c r="L11950" s="19"/>
      <c r="P11950" s="20"/>
      <c r="Q11950" s="20"/>
      <c r="R11950" s="13"/>
      <c r="S11950" s="14"/>
      <c r="T11950" s="14"/>
      <c r="V11950" s="16"/>
      <c r="W11950" s="17"/>
    </row>
    <row r="11951">
      <c r="A11951" s="19"/>
      <c r="L11951" s="19"/>
      <c r="P11951" s="20"/>
      <c r="Q11951" s="20"/>
      <c r="R11951" s="13"/>
      <c r="S11951" s="14"/>
      <c r="T11951" s="14"/>
      <c r="V11951" s="16"/>
      <c r="W11951" s="17"/>
    </row>
    <row r="11952">
      <c r="A11952" s="19"/>
      <c r="L11952" s="19"/>
      <c r="P11952" s="20"/>
      <c r="Q11952" s="20"/>
      <c r="R11952" s="13"/>
      <c r="S11952" s="14"/>
      <c r="T11952" s="14"/>
      <c r="V11952" s="16"/>
      <c r="W11952" s="17"/>
    </row>
    <row r="11953">
      <c r="A11953" s="19"/>
      <c r="L11953" s="19"/>
      <c r="P11953" s="20"/>
      <c r="Q11953" s="20"/>
      <c r="R11953" s="13"/>
      <c r="S11953" s="14"/>
      <c r="T11953" s="14"/>
      <c r="V11953" s="16"/>
      <c r="W11953" s="17"/>
    </row>
    <row r="11954">
      <c r="A11954" s="19"/>
      <c r="L11954" s="19"/>
      <c r="P11954" s="20"/>
      <c r="Q11954" s="20"/>
      <c r="R11954" s="13"/>
      <c r="S11954" s="14"/>
      <c r="T11954" s="14"/>
      <c r="V11954" s="16"/>
      <c r="W11954" s="17"/>
    </row>
    <row r="11955">
      <c r="A11955" s="19"/>
      <c r="L11955" s="19"/>
      <c r="P11955" s="20"/>
      <c r="Q11955" s="20"/>
      <c r="R11955" s="13"/>
      <c r="S11955" s="14"/>
      <c r="T11955" s="14"/>
      <c r="V11955" s="16"/>
      <c r="W11955" s="17"/>
    </row>
    <row r="11956">
      <c r="A11956" s="19"/>
      <c r="L11956" s="19"/>
      <c r="P11956" s="20"/>
      <c r="Q11956" s="20"/>
      <c r="R11956" s="13"/>
      <c r="S11956" s="14"/>
      <c r="T11956" s="14"/>
      <c r="V11956" s="16"/>
      <c r="W11956" s="17"/>
    </row>
    <row r="11957">
      <c r="A11957" s="19"/>
      <c r="L11957" s="19"/>
      <c r="P11957" s="20"/>
      <c r="Q11957" s="20"/>
      <c r="R11957" s="13"/>
      <c r="S11957" s="14"/>
      <c r="T11957" s="14"/>
      <c r="V11957" s="16"/>
      <c r="W11957" s="17"/>
    </row>
    <row r="11958">
      <c r="A11958" s="19"/>
      <c r="L11958" s="19"/>
      <c r="P11958" s="20"/>
      <c r="Q11958" s="20"/>
      <c r="R11958" s="13"/>
      <c r="S11958" s="14"/>
      <c r="T11958" s="14"/>
      <c r="V11958" s="16"/>
      <c r="W11958" s="17"/>
    </row>
    <row r="11959">
      <c r="A11959" s="19"/>
      <c r="L11959" s="19"/>
      <c r="P11959" s="20"/>
      <c r="Q11959" s="20"/>
      <c r="R11959" s="13"/>
      <c r="S11959" s="14"/>
      <c r="T11959" s="14"/>
      <c r="V11959" s="16"/>
      <c r="W11959" s="17"/>
    </row>
    <row r="11960">
      <c r="A11960" s="19"/>
      <c r="L11960" s="19"/>
      <c r="P11960" s="20"/>
      <c r="Q11960" s="20"/>
      <c r="R11960" s="13"/>
      <c r="S11960" s="14"/>
      <c r="T11960" s="14"/>
      <c r="V11960" s="16"/>
      <c r="W11960" s="17"/>
    </row>
    <row r="11961">
      <c r="A11961" s="19"/>
      <c r="L11961" s="19"/>
      <c r="P11961" s="20"/>
      <c r="Q11961" s="20"/>
      <c r="R11961" s="13"/>
      <c r="S11961" s="14"/>
      <c r="T11961" s="14"/>
      <c r="V11961" s="16"/>
      <c r="W11961" s="17"/>
    </row>
    <row r="11962">
      <c r="A11962" s="19"/>
      <c r="L11962" s="19"/>
      <c r="P11962" s="20"/>
      <c r="Q11962" s="20"/>
      <c r="R11962" s="13"/>
      <c r="S11962" s="14"/>
      <c r="T11962" s="14"/>
      <c r="V11962" s="16"/>
      <c r="W11962" s="17"/>
    </row>
    <row r="11963">
      <c r="A11963" s="19"/>
      <c r="L11963" s="19"/>
      <c r="P11963" s="20"/>
      <c r="Q11963" s="20"/>
      <c r="R11963" s="13"/>
      <c r="S11963" s="14"/>
      <c r="T11963" s="14"/>
      <c r="V11963" s="16"/>
      <c r="W11963" s="17"/>
    </row>
    <row r="11964">
      <c r="A11964" s="19"/>
      <c r="L11964" s="19"/>
      <c r="P11964" s="20"/>
      <c r="Q11964" s="20"/>
      <c r="R11964" s="13"/>
      <c r="S11964" s="14"/>
      <c r="T11964" s="14"/>
      <c r="V11964" s="16"/>
      <c r="W11964" s="17"/>
    </row>
    <row r="11965">
      <c r="A11965" s="19"/>
      <c r="L11965" s="19"/>
      <c r="P11965" s="20"/>
      <c r="Q11965" s="20"/>
      <c r="R11965" s="13"/>
      <c r="S11965" s="14"/>
      <c r="T11965" s="14"/>
      <c r="V11965" s="16"/>
      <c r="W11965" s="17"/>
    </row>
    <row r="11966">
      <c r="A11966" s="19"/>
      <c r="L11966" s="19"/>
      <c r="P11966" s="20"/>
      <c r="Q11966" s="20"/>
      <c r="R11966" s="13"/>
      <c r="S11966" s="14"/>
      <c r="T11966" s="14"/>
      <c r="V11966" s="16"/>
      <c r="W11966" s="17"/>
    </row>
    <row r="11967">
      <c r="A11967" s="19"/>
      <c r="L11967" s="19"/>
      <c r="P11967" s="20"/>
      <c r="Q11967" s="20"/>
      <c r="R11967" s="13"/>
      <c r="S11967" s="14"/>
      <c r="T11967" s="14"/>
      <c r="V11967" s="16"/>
      <c r="W11967" s="17"/>
    </row>
    <row r="11968">
      <c r="A11968" s="19"/>
      <c r="L11968" s="19"/>
      <c r="P11968" s="20"/>
      <c r="Q11968" s="20"/>
      <c r="R11968" s="13"/>
      <c r="S11968" s="14"/>
      <c r="T11968" s="14"/>
      <c r="V11968" s="16"/>
      <c r="W11968" s="17"/>
    </row>
    <row r="11969">
      <c r="A11969" s="19"/>
      <c r="L11969" s="19"/>
      <c r="P11969" s="20"/>
      <c r="Q11969" s="20"/>
      <c r="R11969" s="13"/>
      <c r="S11969" s="14"/>
      <c r="T11969" s="14"/>
      <c r="V11969" s="16"/>
      <c r="W11969" s="17"/>
    </row>
    <row r="11970">
      <c r="A11970" s="19"/>
      <c r="L11970" s="19"/>
      <c r="P11970" s="20"/>
      <c r="Q11970" s="20"/>
      <c r="R11970" s="13"/>
      <c r="S11970" s="14"/>
      <c r="T11970" s="14"/>
      <c r="V11970" s="16"/>
      <c r="W11970" s="17"/>
    </row>
    <row r="11971">
      <c r="A11971" s="19"/>
      <c r="L11971" s="19"/>
      <c r="P11971" s="20"/>
      <c r="Q11971" s="20"/>
      <c r="R11971" s="13"/>
      <c r="S11971" s="14"/>
      <c r="T11971" s="14"/>
      <c r="V11971" s="16"/>
      <c r="W11971" s="17"/>
    </row>
    <row r="11972">
      <c r="A11972" s="19"/>
      <c r="L11972" s="19"/>
      <c r="P11972" s="20"/>
      <c r="Q11972" s="20"/>
      <c r="R11972" s="13"/>
      <c r="S11972" s="14"/>
      <c r="T11972" s="14"/>
      <c r="V11972" s="16"/>
      <c r="W11972" s="17"/>
    </row>
    <row r="11973">
      <c r="A11973" s="19"/>
      <c r="L11973" s="19"/>
      <c r="P11973" s="20"/>
      <c r="Q11973" s="20"/>
      <c r="R11973" s="13"/>
      <c r="S11973" s="14"/>
      <c r="T11973" s="14"/>
      <c r="V11973" s="16"/>
      <c r="W11973" s="17"/>
    </row>
    <row r="11974">
      <c r="A11974" s="19"/>
      <c r="L11974" s="19"/>
      <c r="P11974" s="20"/>
      <c r="Q11974" s="20"/>
      <c r="R11974" s="13"/>
      <c r="S11974" s="14"/>
      <c r="T11974" s="14"/>
      <c r="V11974" s="16"/>
      <c r="W11974" s="17"/>
    </row>
    <row r="11975">
      <c r="A11975" s="19"/>
      <c r="L11975" s="19"/>
      <c r="P11975" s="20"/>
      <c r="Q11975" s="20"/>
      <c r="R11975" s="13"/>
      <c r="S11975" s="14"/>
      <c r="T11975" s="14"/>
      <c r="V11975" s="16"/>
      <c r="W11975" s="17"/>
    </row>
    <row r="11976">
      <c r="A11976" s="19"/>
      <c r="L11976" s="19"/>
      <c r="P11976" s="20"/>
      <c r="Q11976" s="20"/>
      <c r="R11976" s="13"/>
      <c r="S11976" s="14"/>
      <c r="T11976" s="14"/>
      <c r="V11976" s="16"/>
      <c r="W11976" s="17"/>
    </row>
    <row r="11977">
      <c r="A11977" s="19"/>
      <c r="L11977" s="19"/>
      <c r="P11977" s="20"/>
      <c r="Q11977" s="20"/>
      <c r="R11977" s="13"/>
      <c r="S11977" s="14"/>
      <c r="T11977" s="14"/>
      <c r="V11977" s="16"/>
      <c r="W11977" s="17"/>
    </row>
    <row r="11978">
      <c r="A11978" s="19"/>
      <c r="L11978" s="19"/>
      <c r="P11978" s="20"/>
      <c r="Q11978" s="20"/>
      <c r="R11978" s="13"/>
      <c r="S11978" s="14"/>
      <c r="T11978" s="14"/>
      <c r="V11978" s="16"/>
      <c r="W11978" s="17"/>
    </row>
    <row r="11979">
      <c r="A11979" s="19"/>
      <c r="L11979" s="19"/>
      <c r="P11979" s="20"/>
      <c r="Q11979" s="20"/>
      <c r="R11979" s="13"/>
      <c r="S11979" s="14"/>
      <c r="T11979" s="14"/>
      <c r="V11979" s="16"/>
      <c r="W11979" s="17"/>
    </row>
    <row r="11980">
      <c r="A11980" s="19"/>
      <c r="L11980" s="19"/>
      <c r="P11980" s="20"/>
      <c r="Q11980" s="20"/>
      <c r="R11980" s="13"/>
      <c r="S11980" s="14"/>
      <c r="T11980" s="14"/>
      <c r="V11980" s="16"/>
      <c r="W11980" s="17"/>
    </row>
    <row r="11981">
      <c r="A11981" s="19"/>
      <c r="L11981" s="19"/>
      <c r="P11981" s="20"/>
      <c r="Q11981" s="20"/>
      <c r="R11981" s="13"/>
      <c r="S11981" s="14"/>
      <c r="T11981" s="14"/>
      <c r="V11981" s="16"/>
      <c r="W11981" s="17"/>
    </row>
    <row r="11982">
      <c r="A11982" s="19"/>
      <c r="L11982" s="19"/>
      <c r="P11982" s="20"/>
      <c r="Q11982" s="20"/>
      <c r="R11982" s="13"/>
      <c r="S11982" s="14"/>
      <c r="T11982" s="14"/>
      <c r="V11982" s="16"/>
      <c r="W11982" s="17"/>
    </row>
    <row r="11983">
      <c r="A11983" s="19"/>
      <c r="L11983" s="19"/>
      <c r="P11983" s="20"/>
      <c r="Q11983" s="20"/>
      <c r="R11983" s="13"/>
      <c r="S11983" s="14"/>
      <c r="T11983" s="14"/>
      <c r="V11983" s="16"/>
      <c r="W11983" s="17"/>
    </row>
    <row r="11984">
      <c r="A11984" s="19"/>
      <c r="L11984" s="19"/>
      <c r="P11984" s="20"/>
      <c r="Q11984" s="20"/>
      <c r="R11984" s="13"/>
      <c r="S11984" s="14"/>
      <c r="T11984" s="14"/>
      <c r="V11984" s="16"/>
      <c r="W11984" s="17"/>
    </row>
    <row r="11985">
      <c r="A11985" s="19"/>
      <c r="L11985" s="19"/>
      <c r="P11985" s="20"/>
      <c r="Q11985" s="20"/>
      <c r="R11985" s="13"/>
      <c r="S11985" s="14"/>
      <c r="T11985" s="14"/>
      <c r="V11985" s="16"/>
      <c r="W11985" s="17"/>
    </row>
    <row r="11986">
      <c r="A11986" s="19"/>
      <c r="L11986" s="19"/>
      <c r="P11986" s="20"/>
      <c r="Q11986" s="20"/>
      <c r="R11986" s="13"/>
      <c r="S11986" s="14"/>
      <c r="T11986" s="14"/>
      <c r="V11986" s="16"/>
      <c r="W11986" s="17"/>
    </row>
    <row r="11987">
      <c r="A11987" s="19"/>
      <c r="L11987" s="19"/>
      <c r="P11987" s="20"/>
      <c r="Q11987" s="20"/>
      <c r="R11987" s="13"/>
      <c r="S11987" s="14"/>
      <c r="T11987" s="14"/>
      <c r="V11987" s="16"/>
      <c r="W11987" s="17"/>
    </row>
    <row r="11988">
      <c r="A11988" s="19"/>
      <c r="L11988" s="19"/>
      <c r="P11988" s="20"/>
      <c r="Q11988" s="20"/>
      <c r="R11988" s="13"/>
      <c r="S11988" s="14"/>
      <c r="T11988" s="14"/>
      <c r="V11988" s="16"/>
      <c r="W11988" s="17"/>
    </row>
    <row r="11989">
      <c r="A11989" s="19"/>
      <c r="L11989" s="19"/>
      <c r="P11989" s="20"/>
      <c r="Q11989" s="20"/>
      <c r="R11989" s="13"/>
      <c r="S11989" s="14"/>
      <c r="T11989" s="14"/>
      <c r="V11989" s="16"/>
      <c r="W11989" s="17"/>
    </row>
    <row r="11990">
      <c r="A11990" s="19"/>
      <c r="L11990" s="19"/>
      <c r="P11990" s="20"/>
      <c r="Q11990" s="20"/>
      <c r="R11990" s="13"/>
      <c r="S11990" s="14"/>
      <c r="T11990" s="14"/>
      <c r="V11990" s="16"/>
      <c r="W11990" s="17"/>
    </row>
    <row r="11991">
      <c r="A11991" s="19"/>
      <c r="L11991" s="19"/>
      <c r="P11991" s="20"/>
      <c r="Q11991" s="20"/>
      <c r="R11991" s="13"/>
      <c r="S11991" s="14"/>
      <c r="T11991" s="14"/>
      <c r="V11991" s="16"/>
      <c r="W11991" s="17"/>
    </row>
    <row r="11992">
      <c r="A11992" s="19"/>
      <c r="L11992" s="19"/>
      <c r="P11992" s="20"/>
      <c r="Q11992" s="20"/>
      <c r="R11992" s="13"/>
      <c r="S11992" s="14"/>
      <c r="T11992" s="14"/>
      <c r="V11992" s="16"/>
      <c r="W11992" s="17"/>
    </row>
    <row r="11993">
      <c r="A11993" s="19"/>
      <c r="L11993" s="19"/>
      <c r="P11993" s="20"/>
      <c r="Q11993" s="20"/>
      <c r="R11993" s="13"/>
      <c r="S11993" s="14"/>
      <c r="T11993" s="14"/>
      <c r="V11993" s="16"/>
      <c r="W11993" s="17"/>
    </row>
    <row r="11994">
      <c r="A11994" s="19"/>
      <c r="L11994" s="19"/>
      <c r="P11994" s="20"/>
      <c r="Q11994" s="20"/>
      <c r="R11994" s="13"/>
      <c r="S11994" s="14"/>
      <c r="T11994" s="14"/>
      <c r="V11994" s="16"/>
      <c r="W11994" s="17"/>
    </row>
    <row r="11995">
      <c r="A11995" s="19"/>
      <c r="L11995" s="19"/>
      <c r="P11995" s="20"/>
      <c r="Q11995" s="20"/>
      <c r="R11995" s="13"/>
      <c r="S11995" s="14"/>
      <c r="T11995" s="14"/>
      <c r="V11995" s="16"/>
      <c r="W11995" s="17"/>
    </row>
    <row r="11996">
      <c r="A11996" s="19"/>
      <c r="L11996" s="19"/>
      <c r="P11996" s="20"/>
      <c r="Q11996" s="20"/>
      <c r="R11996" s="13"/>
      <c r="S11996" s="14"/>
      <c r="T11996" s="14"/>
      <c r="V11996" s="16"/>
      <c r="W11996" s="17"/>
    </row>
    <row r="11997">
      <c r="A11997" s="19"/>
      <c r="L11997" s="19"/>
      <c r="P11997" s="20"/>
      <c r="Q11997" s="20"/>
      <c r="R11997" s="13"/>
      <c r="S11997" s="14"/>
      <c r="T11997" s="14"/>
      <c r="V11997" s="16"/>
      <c r="W11997" s="17"/>
    </row>
    <row r="11998">
      <c r="A11998" s="19"/>
      <c r="L11998" s="19"/>
      <c r="P11998" s="20"/>
      <c r="Q11998" s="20"/>
      <c r="R11998" s="13"/>
      <c r="S11998" s="14"/>
      <c r="T11998" s="14"/>
      <c r="V11998" s="16"/>
      <c r="W11998" s="17"/>
    </row>
    <row r="11999">
      <c r="A11999" s="19"/>
      <c r="L11999" s="19"/>
      <c r="P11999" s="20"/>
      <c r="Q11999" s="20"/>
      <c r="R11999" s="13"/>
      <c r="S11999" s="14"/>
      <c r="T11999" s="14"/>
      <c r="V11999" s="16"/>
      <c r="W11999" s="17"/>
    </row>
    <row r="12000">
      <c r="A12000" s="19"/>
      <c r="L12000" s="19"/>
      <c r="P12000" s="20"/>
      <c r="Q12000" s="20"/>
      <c r="R12000" s="13"/>
      <c r="S12000" s="14"/>
      <c r="T12000" s="14"/>
      <c r="V12000" s="16"/>
      <c r="W12000" s="17"/>
    </row>
    <row r="12001">
      <c r="A12001" s="19"/>
      <c r="L12001" s="19"/>
      <c r="P12001" s="20"/>
      <c r="Q12001" s="20"/>
      <c r="R12001" s="13"/>
      <c r="S12001" s="14"/>
      <c r="T12001" s="14"/>
      <c r="V12001" s="16"/>
      <c r="W12001" s="17"/>
    </row>
    <row r="12002">
      <c r="A12002" s="19"/>
      <c r="L12002" s="19"/>
      <c r="P12002" s="20"/>
      <c r="Q12002" s="20"/>
      <c r="R12002" s="13"/>
      <c r="S12002" s="14"/>
      <c r="T12002" s="14"/>
      <c r="V12002" s="16"/>
      <c r="W12002" s="17"/>
    </row>
    <row r="12003">
      <c r="A12003" s="19"/>
      <c r="L12003" s="19"/>
      <c r="P12003" s="20"/>
      <c r="Q12003" s="20"/>
      <c r="R12003" s="13"/>
      <c r="S12003" s="14"/>
      <c r="T12003" s="14"/>
      <c r="V12003" s="16"/>
      <c r="W12003" s="17"/>
    </row>
    <row r="12004">
      <c r="A12004" s="19"/>
      <c r="L12004" s="19"/>
      <c r="P12004" s="20"/>
      <c r="Q12004" s="20"/>
      <c r="R12004" s="13"/>
      <c r="S12004" s="14"/>
      <c r="T12004" s="14"/>
      <c r="V12004" s="16"/>
      <c r="W12004" s="17"/>
    </row>
    <row r="12005">
      <c r="A12005" s="19"/>
      <c r="L12005" s="19"/>
      <c r="P12005" s="20"/>
      <c r="Q12005" s="20"/>
      <c r="R12005" s="13"/>
      <c r="S12005" s="14"/>
      <c r="T12005" s="14"/>
      <c r="V12005" s="16"/>
      <c r="W12005" s="17"/>
    </row>
    <row r="12006">
      <c r="A12006" s="19"/>
      <c r="L12006" s="19"/>
      <c r="P12006" s="20"/>
      <c r="Q12006" s="20"/>
      <c r="R12006" s="13"/>
      <c r="S12006" s="14"/>
      <c r="T12006" s="14"/>
      <c r="V12006" s="16"/>
      <c r="W12006" s="17"/>
    </row>
    <row r="12007">
      <c r="A12007" s="19"/>
      <c r="L12007" s="19"/>
      <c r="P12007" s="20"/>
      <c r="Q12007" s="20"/>
      <c r="R12007" s="13"/>
      <c r="S12007" s="14"/>
      <c r="T12007" s="14"/>
      <c r="V12007" s="16"/>
      <c r="W12007" s="17"/>
    </row>
    <row r="12008">
      <c r="A12008" s="19"/>
      <c r="L12008" s="19"/>
      <c r="P12008" s="20"/>
      <c r="Q12008" s="20"/>
      <c r="R12008" s="13"/>
      <c r="S12008" s="14"/>
      <c r="T12008" s="14"/>
      <c r="V12008" s="16"/>
      <c r="W12008" s="17"/>
    </row>
    <row r="12009">
      <c r="A12009" s="19"/>
      <c r="L12009" s="19"/>
      <c r="P12009" s="20"/>
      <c r="Q12009" s="20"/>
      <c r="R12009" s="13"/>
      <c r="S12009" s="14"/>
      <c r="T12009" s="14"/>
      <c r="V12009" s="16"/>
      <c r="W12009" s="17"/>
    </row>
    <row r="12010">
      <c r="A12010" s="19"/>
      <c r="L12010" s="19"/>
      <c r="P12010" s="20"/>
      <c r="Q12010" s="20"/>
      <c r="R12010" s="13"/>
      <c r="S12010" s="14"/>
      <c r="T12010" s="14"/>
      <c r="V12010" s="16"/>
      <c r="W12010" s="17"/>
    </row>
    <row r="12011">
      <c r="A12011" s="19"/>
      <c r="L12011" s="19"/>
      <c r="P12011" s="20"/>
      <c r="Q12011" s="20"/>
      <c r="R12011" s="13"/>
      <c r="S12011" s="14"/>
      <c r="T12011" s="14"/>
      <c r="V12011" s="16"/>
      <c r="W12011" s="17"/>
    </row>
    <row r="12012">
      <c r="A12012" s="19"/>
      <c r="L12012" s="19"/>
      <c r="P12012" s="20"/>
      <c r="Q12012" s="20"/>
      <c r="R12012" s="13"/>
      <c r="S12012" s="14"/>
      <c r="T12012" s="14"/>
      <c r="V12012" s="16"/>
      <c r="W12012" s="17"/>
    </row>
    <row r="12013">
      <c r="A12013" s="19"/>
      <c r="L12013" s="19"/>
      <c r="P12013" s="20"/>
      <c r="Q12013" s="20"/>
      <c r="R12013" s="13"/>
      <c r="S12013" s="14"/>
      <c r="T12013" s="14"/>
      <c r="V12013" s="16"/>
      <c r="W12013" s="17"/>
    </row>
    <row r="12014">
      <c r="A12014" s="19"/>
      <c r="L12014" s="19"/>
      <c r="P12014" s="20"/>
      <c r="Q12014" s="20"/>
      <c r="R12014" s="13"/>
      <c r="S12014" s="14"/>
      <c r="T12014" s="14"/>
      <c r="V12014" s="16"/>
      <c r="W12014" s="17"/>
    </row>
    <row r="12015">
      <c r="A12015" s="19"/>
      <c r="L12015" s="19"/>
      <c r="P12015" s="20"/>
      <c r="Q12015" s="20"/>
      <c r="R12015" s="13"/>
      <c r="S12015" s="14"/>
      <c r="T12015" s="14"/>
      <c r="V12015" s="16"/>
      <c r="W12015" s="17"/>
    </row>
    <row r="12016">
      <c r="A12016" s="19"/>
      <c r="L12016" s="19"/>
      <c r="P12016" s="20"/>
      <c r="Q12016" s="20"/>
      <c r="R12016" s="13"/>
      <c r="S12016" s="14"/>
      <c r="T12016" s="14"/>
      <c r="V12016" s="16"/>
      <c r="W12016" s="17"/>
    </row>
    <row r="12017">
      <c r="A12017" s="19"/>
      <c r="L12017" s="19"/>
      <c r="P12017" s="20"/>
      <c r="Q12017" s="20"/>
      <c r="R12017" s="13"/>
      <c r="S12017" s="14"/>
      <c r="T12017" s="14"/>
      <c r="V12017" s="16"/>
      <c r="W12017" s="17"/>
    </row>
    <row r="12018">
      <c r="A12018" s="19"/>
      <c r="L12018" s="19"/>
      <c r="P12018" s="20"/>
      <c r="Q12018" s="20"/>
      <c r="R12018" s="13"/>
      <c r="S12018" s="14"/>
      <c r="T12018" s="14"/>
      <c r="V12018" s="16"/>
      <c r="W12018" s="17"/>
    </row>
    <row r="12019">
      <c r="A12019" s="19"/>
      <c r="L12019" s="19"/>
      <c r="P12019" s="20"/>
      <c r="Q12019" s="20"/>
      <c r="R12019" s="13"/>
      <c r="S12019" s="14"/>
      <c r="T12019" s="14"/>
      <c r="V12019" s="16"/>
      <c r="W12019" s="17"/>
    </row>
    <row r="12020">
      <c r="A12020" s="19"/>
      <c r="L12020" s="19"/>
      <c r="P12020" s="20"/>
      <c r="Q12020" s="20"/>
      <c r="R12020" s="13"/>
      <c r="S12020" s="14"/>
      <c r="T12020" s="14"/>
      <c r="V12020" s="16"/>
      <c r="W12020" s="17"/>
    </row>
    <row r="12021">
      <c r="A12021" s="19"/>
      <c r="L12021" s="19"/>
      <c r="P12021" s="20"/>
      <c r="Q12021" s="20"/>
      <c r="R12021" s="13"/>
      <c r="S12021" s="14"/>
      <c r="T12021" s="14"/>
      <c r="V12021" s="16"/>
      <c r="W12021" s="17"/>
    </row>
    <row r="12022">
      <c r="A12022" s="19"/>
      <c r="L12022" s="19"/>
      <c r="P12022" s="20"/>
      <c r="Q12022" s="20"/>
      <c r="R12022" s="13"/>
      <c r="S12022" s="14"/>
      <c r="T12022" s="14"/>
      <c r="V12022" s="16"/>
      <c r="W12022" s="17"/>
    </row>
    <row r="12023">
      <c r="A12023" s="19"/>
      <c r="L12023" s="19"/>
      <c r="P12023" s="20"/>
      <c r="Q12023" s="20"/>
      <c r="R12023" s="13"/>
      <c r="S12023" s="14"/>
      <c r="T12023" s="14"/>
      <c r="V12023" s="16"/>
      <c r="W12023" s="17"/>
    </row>
    <row r="12024">
      <c r="A12024" s="19"/>
      <c r="L12024" s="19"/>
      <c r="P12024" s="20"/>
      <c r="Q12024" s="20"/>
      <c r="R12024" s="13"/>
      <c r="S12024" s="14"/>
      <c r="T12024" s="14"/>
      <c r="V12024" s="16"/>
      <c r="W12024" s="17"/>
    </row>
    <row r="12025">
      <c r="A12025" s="19"/>
      <c r="L12025" s="19"/>
      <c r="P12025" s="20"/>
      <c r="Q12025" s="20"/>
      <c r="R12025" s="13"/>
      <c r="S12025" s="14"/>
      <c r="T12025" s="14"/>
      <c r="V12025" s="16"/>
      <c r="W12025" s="17"/>
    </row>
    <row r="12026">
      <c r="A12026" s="19"/>
      <c r="L12026" s="19"/>
      <c r="P12026" s="20"/>
      <c r="Q12026" s="20"/>
      <c r="R12026" s="13"/>
      <c r="S12026" s="14"/>
      <c r="T12026" s="14"/>
      <c r="V12026" s="16"/>
      <c r="W12026" s="17"/>
    </row>
    <row r="12027">
      <c r="A12027" s="19"/>
      <c r="L12027" s="19"/>
      <c r="P12027" s="20"/>
      <c r="Q12027" s="20"/>
      <c r="R12027" s="13"/>
      <c r="S12027" s="14"/>
      <c r="T12027" s="14"/>
      <c r="V12027" s="16"/>
      <c r="W12027" s="17"/>
    </row>
    <row r="12028">
      <c r="A12028" s="19"/>
      <c r="L12028" s="19"/>
      <c r="P12028" s="20"/>
      <c r="Q12028" s="20"/>
      <c r="R12028" s="13"/>
      <c r="S12028" s="14"/>
      <c r="T12028" s="14"/>
      <c r="V12028" s="16"/>
      <c r="W12028" s="17"/>
    </row>
    <row r="12029">
      <c r="A12029" s="19"/>
      <c r="L12029" s="19"/>
      <c r="P12029" s="20"/>
      <c r="Q12029" s="20"/>
      <c r="R12029" s="13"/>
      <c r="S12029" s="14"/>
      <c r="T12029" s="14"/>
      <c r="V12029" s="16"/>
      <c r="W12029" s="17"/>
    </row>
    <row r="12030">
      <c r="A12030" s="19"/>
      <c r="L12030" s="19"/>
      <c r="P12030" s="20"/>
      <c r="Q12030" s="20"/>
      <c r="R12030" s="13"/>
      <c r="S12030" s="14"/>
      <c r="T12030" s="14"/>
      <c r="V12030" s="16"/>
      <c r="W12030" s="17"/>
    </row>
    <row r="12031">
      <c r="A12031" s="19"/>
      <c r="L12031" s="19"/>
      <c r="P12031" s="20"/>
      <c r="Q12031" s="20"/>
      <c r="R12031" s="13"/>
      <c r="S12031" s="14"/>
      <c r="T12031" s="14"/>
      <c r="V12031" s="16"/>
      <c r="W12031" s="17"/>
    </row>
    <row r="12032">
      <c r="A12032" s="19"/>
      <c r="L12032" s="19"/>
      <c r="P12032" s="20"/>
      <c r="Q12032" s="20"/>
      <c r="R12032" s="13"/>
      <c r="S12032" s="14"/>
      <c r="T12032" s="14"/>
      <c r="V12032" s="16"/>
      <c r="W12032" s="17"/>
    </row>
    <row r="12033">
      <c r="A12033" s="19"/>
      <c r="L12033" s="19"/>
      <c r="P12033" s="20"/>
      <c r="Q12033" s="20"/>
      <c r="R12033" s="13"/>
      <c r="S12033" s="14"/>
      <c r="T12033" s="14"/>
      <c r="V12033" s="16"/>
      <c r="W12033" s="17"/>
    </row>
    <row r="12034">
      <c r="A12034" s="19"/>
      <c r="L12034" s="19"/>
      <c r="P12034" s="20"/>
      <c r="Q12034" s="20"/>
      <c r="R12034" s="13"/>
      <c r="S12034" s="14"/>
      <c r="T12034" s="14"/>
      <c r="V12034" s="16"/>
      <c r="W12034" s="17"/>
    </row>
    <row r="12035">
      <c r="A12035" s="19"/>
      <c r="L12035" s="19"/>
      <c r="P12035" s="20"/>
      <c r="Q12035" s="20"/>
      <c r="R12035" s="13"/>
      <c r="S12035" s="14"/>
      <c r="T12035" s="14"/>
      <c r="V12035" s="16"/>
      <c r="W12035" s="17"/>
    </row>
    <row r="12036">
      <c r="A12036" s="19"/>
      <c r="L12036" s="19"/>
      <c r="P12036" s="20"/>
      <c r="Q12036" s="20"/>
      <c r="R12036" s="13"/>
      <c r="S12036" s="14"/>
      <c r="T12036" s="14"/>
      <c r="V12036" s="16"/>
      <c r="W12036" s="17"/>
    </row>
    <row r="12037">
      <c r="A12037" s="19"/>
      <c r="L12037" s="19"/>
      <c r="P12037" s="20"/>
      <c r="Q12037" s="20"/>
      <c r="R12037" s="13"/>
      <c r="S12037" s="14"/>
      <c r="T12037" s="14"/>
      <c r="V12037" s="16"/>
      <c r="W12037" s="17"/>
    </row>
    <row r="12038">
      <c r="A12038" s="19"/>
      <c r="L12038" s="19"/>
      <c r="P12038" s="20"/>
      <c r="Q12038" s="20"/>
      <c r="R12038" s="13"/>
      <c r="S12038" s="14"/>
      <c r="T12038" s="14"/>
      <c r="V12038" s="16"/>
      <c r="W12038" s="17"/>
    </row>
    <row r="12039">
      <c r="A12039" s="19"/>
      <c r="L12039" s="19"/>
      <c r="P12039" s="20"/>
      <c r="Q12039" s="20"/>
      <c r="R12039" s="13"/>
      <c r="S12039" s="14"/>
      <c r="T12039" s="14"/>
      <c r="V12039" s="16"/>
      <c r="W12039" s="17"/>
    </row>
    <row r="12040">
      <c r="A12040" s="19"/>
      <c r="L12040" s="19"/>
      <c r="P12040" s="20"/>
      <c r="Q12040" s="20"/>
      <c r="R12040" s="13"/>
      <c r="S12040" s="14"/>
      <c r="T12040" s="14"/>
      <c r="V12040" s="16"/>
      <c r="W12040" s="17"/>
    </row>
    <row r="12041">
      <c r="A12041" s="19"/>
      <c r="L12041" s="19"/>
      <c r="P12041" s="20"/>
      <c r="Q12041" s="20"/>
      <c r="R12041" s="13"/>
      <c r="S12041" s="14"/>
      <c r="T12041" s="14"/>
      <c r="V12041" s="16"/>
      <c r="W12041" s="17"/>
    </row>
    <row r="12042">
      <c r="A12042" s="19"/>
      <c r="L12042" s="19"/>
      <c r="P12042" s="20"/>
      <c r="Q12042" s="20"/>
      <c r="R12042" s="13"/>
      <c r="S12042" s="14"/>
      <c r="T12042" s="14"/>
      <c r="V12042" s="16"/>
      <c r="W12042" s="17"/>
    </row>
    <row r="12043">
      <c r="A12043" s="19"/>
      <c r="L12043" s="19"/>
      <c r="P12043" s="20"/>
      <c r="Q12043" s="20"/>
      <c r="R12043" s="13"/>
      <c r="S12043" s="14"/>
      <c r="T12043" s="14"/>
      <c r="V12043" s="16"/>
      <c r="W12043" s="17"/>
    </row>
    <row r="12044">
      <c r="A12044" s="19"/>
      <c r="L12044" s="19"/>
      <c r="P12044" s="20"/>
      <c r="Q12044" s="20"/>
      <c r="R12044" s="13"/>
      <c r="S12044" s="14"/>
      <c r="T12044" s="14"/>
      <c r="V12044" s="16"/>
      <c r="W12044" s="17"/>
    </row>
    <row r="12045">
      <c r="A12045" s="19"/>
      <c r="L12045" s="19"/>
      <c r="P12045" s="20"/>
      <c r="Q12045" s="20"/>
      <c r="R12045" s="13"/>
      <c r="S12045" s="14"/>
      <c r="T12045" s="14"/>
      <c r="V12045" s="16"/>
      <c r="W12045" s="17"/>
    </row>
    <row r="12046">
      <c r="A12046" s="19"/>
      <c r="L12046" s="19"/>
      <c r="P12046" s="20"/>
      <c r="Q12046" s="20"/>
      <c r="R12046" s="13"/>
      <c r="S12046" s="14"/>
      <c r="T12046" s="14"/>
      <c r="V12046" s="16"/>
      <c r="W12046" s="17"/>
    </row>
    <row r="12047">
      <c r="A12047" s="19"/>
      <c r="L12047" s="19"/>
      <c r="P12047" s="20"/>
      <c r="Q12047" s="20"/>
      <c r="R12047" s="13"/>
      <c r="S12047" s="14"/>
      <c r="T12047" s="14"/>
      <c r="V12047" s="16"/>
      <c r="W12047" s="17"/>
    </row>
    <row r="12048">
      <c r="A12048" s="19"/>
      <c r="L12048" s="19"/>
      <c r="P12048" s="20"/>
      <c r="Q12048" s="20"/>
      <c r="R12048" s="13"/>
      <c r="S12048" s="14"/>
      <c r="T12048" s="14"/>
      <c r="V12048" s="16"/>
      <c r="W12048" s="17"/>
    </row>
    <row r="12049">
      <c r="A12049" s="19"/>
      <c r="L12049" s="19"/>
      <c r="P12049" s="20"/>
      <c r="Q12049" s="20"/>
      <c r="R12049" s="13"/>
      <c r="S12049" s="14"/>
      <c r="T12049" s="14"/>
      <c r="V12049" s="16"/>
      <c r="W12049" s="17"/>
    </row>
    <row r="12050">
      <c r="A12050" s="19"/>
      <c r="L12050" s="19"/>
      <c r="P12050" s="20"/>
      <c r="Q12050" s="20"/>
      <c r="R12050" s="13"/>
      <c r="S12050" s="14"/>
      <c r="T12050" s="14"/>
      <c r="V12050" s="16"/>
      <c r="W12050" s="17"/>
    </row>
    <row r="12051">
      <c r="A12051" s="19"/>
      <c r="L12051" s="19"/>
      <c r="P12051" s="20"/>
      <c r="Q12051" s="20"/>
      <c r="R12051" s="13"/>
      <c r="S12051" s="14"/>
      <c r="T12051" s="14"/>
      <c r="V12051" s="16"/>
      <c r="W12051" s="17"/>
    </row>
    <row r="12052">
      <c r="A12052" s="19"/>
      <c r="L12052" s="19"/>
      <c r="P12052" s="20"/>
      <c r="Q12052" s="20"/>
      <c r="R12052" s="13"/>
      <c r="S12052" s="14"/>
      <c r="T12052" s="14"/>
      <c r="V12052" s="16"/>
      <c r="W12052" s="17"/>
    </row>
    <row r="12053">
      <c r="A12053" s="19"/>
      <c r="L12053" s="19"/>
      <c r="P12053" s="20"/>
      <c r="Q12053" s="20"/>
      <c r="R12053" s="13"/>
      <c r="S12053" s="14"/>
      <c r="T12053" s="14"/>
      <c r="V12053" s="16"/>
      <c r="W12053" s="17"/>
    </row>
    <row r="12054">
      <c r="A12054" s="19"/>
      <c r="L12054" s="19"/>
      <c r="P12054" s="20"/>
      <c r="Q12054" s="20"/>
      <c r="R12054" s="13"/>
      <c r="S12054" s="14"/>
      <c r="T12054" s="14"/>
      <c r="V12054" s="16"/>
      <c r="W12054" s="17"/>
    </row>
    <row r="12055">
      <c r="A12055" s="19"/>
      <c r="L12055" s="19"/>
      <c r="P12055" s="20"/>
      <c r="Q12055" s="20"/>
      <c r="R12055" s="13"/>
      <c r="S12055" s="14"/>
      <c r="T12055" s="14"/>
      <c r="V12055" s="16"/>
      <c r="W12055" s="17"/>
    </row>
    <row r="12056">
      <c r="A12056" s="19"/>
      <c r="L12056" s="19"/>
      <c r="P12056" s="20"/>
      <c r="Q12056" s="20"/>
      <c r="R12056" s="13"/>
      <c r="S12056" s="14"/>
      <c r="T12056" s="14"/>
      <c r="V12056" s="16"/>
      <c r="W12056" s="17"/>
    </row>
    <row r="12057">
      <c r="A12057" s="19"/>
      <c r="L12057" s="19"/>
      <c r="P12057" s="20"/>
      <c r="Q12057" s="20"/>
      <c r="R12057" s="13"/>
      <c r="S12057" s="14"/>
      <c r="T12057" s="14"/>
      <c r="V12057" s="16"/>
      <c r="W12057" s="17"/>
    </row>
    <row r="12058">
      <c r="A12058" s="19"/>
      <c r="L12058" s="19"/>
      <c r="P12058" s="20"/>
      <c r="Q12058" s="20"/>
      <c r="R12058" s="13"/>
      <c r="S12058" s="14"/>
      <c r="T12058" s="14"/>
      <c r="V12058" s="16"/>
      <c r="W12058" s="17"/>
    </row>
    <row r="12059">
      <c r="A12059" s="19"/>
      <c r="L12059" s="19"/>
      <c r="P12059" s="20"/>
      <c r="Q12059" s="20"/>
      <c r="R12059" s="13"/>
      <c r="S12059" s="14"/>
      <c r="T12059" s="14"/>
      <c r="V12059" s="16"/>
      <c r="W12059" s="17"/>
    </row>
    <row r="12060">
      <c r="A12060" s="19"/>
      <c r="L12060" s="19"/>
      <c r="P12060" s="20"/>
      <c r="Q12060" s="20"/>
      <c r="R12060" s="13"/>
      <c r="S12060" s="14"/>
      <c r="T12060" s="14"/>
      <c r="V12060" s="16"/>
      <c r="W12060" s="17"/>
    </row>
    <row r="12061">
      <c r="A12061" s="19"/>
      <c r="L12061" s="19"/>
      <c r="P12061" s="20"/>
      <c r="Q12061" s="20"/>
      <c r="R12061" s="13"/>
      <c r="S12061" s="14"/>
      <c r="T12061" s="14"/>
      <c r="V12061" s="16"/>
      <c r="W12061" s="17"/>
    </row>
    <row r="12062">
      <c r="A12062" s="19"/>
      <c r="L12062" s="19"/>
      <c r="P12062" s="20"/>
      <c r="Q12062" s="20"/>
      <c r="R12062" s="13"/>
      <c r="S12062" s="14"/>
      <c r="T12062" s="14"/>
      <c r="V12062" s="16"/>
      <c r="W12062" s="17"/>
    </row>
    <row r="12063">
      <c r="A12063" s="19"/>
      <c r="L12063" s="19"/>
      <c r="P12063" s="20"/>
      <c r="Q12063" s="20"/>
      <c r="R12063" s="13"/>
      <c r="S12063" s="14"/>
      <c r="T12063" s="14"/>
      <c r="V12063" s="16"/>
      <c r="W12063" s="17"/>
    </row>
    <row r="12064">
      <c r="A12064" s="19"/>
      <c r="L12064" s="19"/>
      <c r="P12064" s="20"/>
      <c r="Q12064" s="20"/>
      <c r="R12064" s="13"/>
      <c r="S12064" s="14"/>
      <c r="T12064" s="14"/>
      <c r="V12064" s="16"/>
      <c r="W12064" s="17"/>
    </row>
    <row r="12065">
      <c r="A12065" s="19"/>
      <c r="L12065" s="19"/>
      <c r="P12065" s="20"/>
      <c r="Q12065" s="20"/>
      <c r="R12065" s="13"/>
      <c r="S12065" s="14"/>
      <c r="T12065" s="14"/>
      <c r="V12065" s="16"/>
      <c r="W12065" s="17"/>
    </row>
    <row r="12066">
      <c r="A12066" s="19"/>
      <c r="L12066" s="19"/>
      <c r="P12066" s="20"/>
      <c r="Q12066" s="20"/>
      <c r="R12066" s="13"/>
      <c r="S12066" s="14"/>
      <c r="T12066" s="14"/>
      <c r="V12066" s="16"/>
      <c r="W12066" s="17"/>
    </row>
    <row r="12067">
      <c r="A12067" s="19"/>
      <c r="L12067" s="19"/>
      <c r="P12067" s="20"/>
      <c r="Q12067" s="20"/>
      <c r="R12067" s="13"/>
      <c r="S12067" s="14"/>
      <c r="T12067" s="14"/>
      <c r="V12067" s="16"/>
      <c r="W12067" s="17"/>
    </row>
    <row r="12068">
      <c r="A12068" s="19"/>
      <c r="L12068" s="19"/>
      <c r="P12068" s="20"/>
      <c r="Q12068" s="20"/>
      <c r="R12068" s="13"/>
      <c r="S12068" s="14"/>
      <c r="T12068" s="14"/>
      <c r="V12068" s="16"/>
      <c r="W12068" s="17"/>
    </row>
    <row r="12069">
      <c r="A12069" s="19"/>
      <c r="L12069" s="19"/>
      <c r="P12069" s="20"/>
      <c r="Q12069" s="20"/>
      <c r="R12069" s="13"/>
      <c r="S12069" s="14"/>
      <c r="T12069" s="14"/>
      <c r="V12069" s="16"/>
      <c r="W12069" s="17"/>
    </row>
    <row r="12070">
      <c r="A12070" s="19"/>
      <c r="L12070" s="19"/>
      <c r="P12070" s="20"/>
      <c r="Q12070" s="20"/>
      <c r="R12070" s="13"/>
      <c r="S12070" s="14"/>
      <c r="T12070" s="14"/>
      <c r="V12070" s="16"/>
      <c r="W12070" s="17"/>
    </row>
    <row r="12071">
      <c r="A12071" s="19"/>
      <c r="L12071" s="19"/>
      <c r="P12071" s="20"/>
      <c r="Q12071" s="20"/>
      <c r="R12071" s="13"/>
      <c r="S12071" s="14"/>
      <c r="T12071" s="14"/>
      <c r="V12071" s="16"/>
      <c r="W12071" s="17"/>
    </row>
    <row r="12072">
      <c r="A12072" s="19"/>
      <c r="L12072" s="19"/>
      <c r="P12072" s="20"/>
      <c r="Q12072" s="20"/>
      <c r="R12072" s="13"/>
      <c r="S12072" s="14"/>
      <c r="T12072" s="14"/>
      <c r="V12072" s="16"/>
      <c r="W12072" s="17"/>
    </row>
    <row r="12073">
      <c r="A12073" s="19"/>
      <c r="L12073" s="19"/>
      <c r="P12073" s="20"/>
      <c r="Q12073" s="20"/>
      <c r="R12073" s="13"/>
      <c r="S12073" s="14"/>
      <c r="T12073" s="14"/>
      <c r="V12073" s="16"/>
      <c r="W12073" s="17"/>
    </row>
    <row r="12074">
      <c r="A12074" s="19"/>
      <c r="L12074" s="19"/>
      <c r="P12074" s="20"/>
      <c r="Q12074" s="20"/>
      <c r="R12074" s="13"/>
      <c r="S12074" s="14"/>
      <c r="T12074" s="14"/>
      <c r="V12074" s="16"/>
      <c r="W12074" s="17"/>
    </row>
    <row r="12075">
      <c r="A12075" s="19"/>
      <c r="L12075" s="19"/>
      <c r="P12075" s="20"/>
      <c r="Q12075" s="20"/>
      <c r="R12075" s="13"/>
      <c r="S12075" s="14"/>
      <c r="T12075" s="14"/>
      <c r="V12075" s="16"/>
      <c r="W12075" s="17"/>
    </row>
    <row r="12076">
      <c r="A12076" s="19"/>
      <c r="L12076" s="19"/>
      <c r="P12076" s="20"/>
      <c r="Q12076" s="20"/>
      <c r="R12076" s="13"/>
      <c r="S12076" s="14"/>
      <c r="T12076" s="14"/>
      <c r="V12076" s="16"/>
      <c r="W12076" s="17"/>
    </row>
    <row r="12077">
      <c r="A12077" s="19"/>
      <c r="L12077" s="19"/>
      <c r="P12077" s="20"/>
      <c r="Q12077" s="20"/>
      <c r="R12077" s="13"/>
      <c r="S12077" s="14"/>
      <c r="T12077" s="14"/>
      <c r="V12077" s="16"/>
      <c r="W12077" s="17"/>
    </row>
    <row r="12078">
      <c r="A12078" s="19"/>
      <c r="L12078" s="19"/>
      <c r="P12078" s="20"/>
      <c r="Q12078" s="20"/>
      <c r="R12078" s="13"/>
      <c r="S12078" s="14"/>
      <c r="T12078" s="14"/>
      <c r="V12078" s="16"/>
      <c r="W12078" s="17"/>
    </row>
    <row r="12079">
      <c r="A12079" s="19"/>
      <c r="L12079" s="19"/>
      <c r="P12079" s="20"/>
      <c r="Q12079" s="20"/>
      <c r="R12079" s="13"/>
      <c r="S12079" s="14"/>
      <c r="T12079" s="14"/>
      <c r="V12079" s="16"/>
      <c r="W12079" s="17"/>
    </row>
    <row r="12080">
      <c r="A12080" s="19"/>
      <c r="L12080" s="19"/>
      <c r="P12080" s="20"/>
      <c r="Q12080" s="20"/>
      <c r="R12080" s="13"/>
      <c r="S12080" s="14"/>
      <c r="T12080" s="14"/>
      <c r="V12080" s="16"/>
      <c r="W12080" s="17"/>
    </row>
    <row r="12081">
      <c r="A12081" s="19"/>
      <c r="L12081" s="19"/>
      <c r="P12081" s="20"/>
      <c r="Q12081" s="20"/>
      <c r="R12081" s="13"/>
      <c r="S12081" s="14"/>
      <c r="T12081" s="14"/>
      <c r="V12081" s="16"/>
      <c r="W12081" s="17"/>
    </row>
    <row r="12082">
      <c r="A12082" s="19"/>
      <c r="L12082" s="19"/>
      <c r="P12082" s="20"/>
      <c r="Q12082" s="20"/>
      <c r="R12082" s="13"/>
      <c r="S12082" s="14"/>
      <c r="T12082" s="14"/>
      <c r="V12082" s="16"/>
      <c r="W12082" s="17"/>
    </row>
    <row r="12083">
      <c r="A12083" s="19"/>
      <c r="L12083" s="19"/>
      <c r="P12083" s="20"/>
      <c r="Q12083" s="20"/>
      <c r="R12083" s="13"/>
      <c r="S12083" s="14"/>
      <c r="T12083" s="14"/>
      <c r="V12083" s="16"/>
      <c r="W12083" s="17"/>
    </row>
    <row r="12084">
      <c r="A12084" s="19"/>
      <c r="L12084" s="19"/>
      <c r="P12084" s="20"/>
      <c r="Q12084" s="20"/>
      <c r="R12084" s="13"/>
      <c r="S12084" s="14"/>
      <c r="T12084" s="14"/>
      <c r="V12084" s="16"/>
      <c r="W12084" s="17"/>
    </row>
    <row r="12085">
      <c r="A12085" s="19"/>
      <c r="L12085" s="19"/>
      <c r="P12085" s="20"/>
      <c r="Q12085" s="20"/>
      <c r="R12085" s="13"/>
      <c r="S12085" s="14"/>
      <c r="T12085" s="14"/>
      <c r="V12085" s="16"/>
      <c r="W12085" s="17"/>
    </row>
    <row r="12086">
      <c r="A12086" s="19"/>
      <c r="L12086" s="19"/>
      <c r="P12086" s="20"/>
      <c r="Q12086" s="20"/>
      <c r="R12086" s="13"/>
      <c r="S12086" s="14"/>
      <c r="T12086" s="14"/>
      <c r="V12086" s="16"/>
      <c r="W12086" s="17"/>
    </row>
    <row r="12087">
      <c r="A12087" s="19"/>
      <c r="L12087" s="19"/>
      <c r="P12087" s="20"/>
      <c r="Q12087" s="20"/>
      <c r="R12087" s="13"/>
      <c r="S12087" s="14"/>
      <c r="T12087" s="14"/>
      <c r="V12087" s="16"/>
      <c r="W12087" s="17"/>
    </row>
    <row r="12088">
      <c r="A12088" s="19"/>
      <c r="L12088" s="19"/>
      <c r="P12088" s="20"/>
      <c r="Q12088" s="20"/>
      <c r="R12088" s="13"/>
      <c r="S12088" s="14"/>
      <c r="T12088" s="14"/>
      <c r="V12088" s="16"/>
      <c r="W12088" s="17"/>
    </row>
    <row r="12089">
      <c r="A12089" s="19"/>
      <c r="L12089" s="19"/>
      <c r="P12089" s="20"/>
      <c r="Q12089" s="20"/>
      <c r="R12089" s="13"/>
      <c r="S12089" s="14"/>
      <c r="T12089" s="14"/>
      <c r="V12089" s="16"/>
      <c r="W12089" s="17"/>
    </row>
    <row r="12090">
      <c r="A12090" s="19"/>
      <c r="L12090" s="19"/>
      <c r="P12090" s="20"/>
      <c r="Q12090" s="20"/>
      <c r="R12090" s="13"/>
      <c r="S12090" s="14"/>
      <c r="T12090" s="14"/>
      <c r="V12090" s="16"/>
      <c r="W12090" s="17"/>
    </row>
    <row r="12091">
      <c r="A12091" s="19"/>
      <c r="L12091" s="19"/>
      <c r="P12091" s="20"/>
      <c r="Q12091" s="20"/>
      <c r="R12091" s="13"/>
      <c r="S12091" s="14"/>
      <c r="T12091" s="14"/>
      <c r="V12091" s="16"/>
      <c r="W12091" s="17"/>
    </row>
    <row r="12092">
      <c r="A12092" s="19"/>
      <c r="L12092" s="19"/>
      <c r="P12092" s="20"/>
      <c r="Q12092" s="20"/>
      <c r="R12092" s="13"/>
      <c r="S12092" s="14"/>
      <c r="T12092" s="14"/>
      <c r="V12092" s="16"/>
      <c r="W12092" s="17"/>
    </row>
    <row r="12093">
      <c r="A12093" s="19"/>
      <c r="L12093" s="19"/>
      <c r="P12093" s="20"/>
      <c r="Q12093" s="20"/>
      <c r="R12093" s="13"/>
      <c r="S12093" s="14"/>
      <c r="T12093" s="14"/>
      <c r="V12093" s="16"/>
      <c r="W12093" s="17"/>
    </row>
    <row r="12094">
      <c r="A12094" s="19"/>
      <c r="L12094" s="19"/>
      <c r="P12094" s="20"/>
      <c r="Q12094" s="20"/>
      <c r="R12094" s="13"/>
      <c r="S12094" s="14"/>
      <c r="T12094" s="14"/>
      <c r="V12094" s="16"/>
      <c r="W12094" s="17"/>
    </row>
    <row r="12095">
      <c r="A12095" s="19"/>
      <c r="L12095" s="19"/>
      <c r="P12095" s="20"/>
      <c r="Q12095" s="20"/>
      <c r="R12095" s="13"/>
      <c r="S12095" s="14"/>
      <c r="T12095" s="14"/>
      <c r="V12095" s="16"/>
      <c r="W12095" s="17"/>
    </row>
    <row r="12096">
      <c r="A12096" s="19"/>
      <c r="L12096" s="19"/>
      <c r="P12096" s="20"/>
      <c r="Q12096" s="20"/>
      <c r="R12096" s="13"/>
      <c r="S12096" s="14"/>
      <c r="T12096" s="14"/>
      <c r="V12096" s="16"/>
      <c r="W12096" s="17"/>
    </row>
    <row r="12097">
      <c r="A12097" s="19"/>
      <c r="L12097" s="19"/>
      <c r="P12097" s="20"/>
      <c r="Q12097" s="20"/>
      <c r="R12097" s="13"/>
      <c r="S12097" s="14"/>
      <c r="T12097" s="14"/>
      <c r="V12097" s="16"/>
      <c r="W12097" s="17"/>
    </row>
    <row r="12098">
      <c r="A12098" s="19"/>
      <c r="L12098" s="19"/>
      <c r="P12098" s="20"/>
      <c r="Q12098" s="20"/>
      <c r="R12098" s="13"/>
      <c r="S12098" s="14"/>
      <c r="T12098" s="14"/>
      <c r="V12098" s="16"/>
      <c r="W12098" s="17"/>
    </row>
    <row r="12099">
      <c r="A12099" s="19"/>
      <c r="L12099" s="19"/>
      <c r="P12099" s="20"/>
      <c r="Q12099" s="20"/>
      <c r="R12099" s="13"/>
      <c r="S12099" s="14"/>
      <c r="T12099" s="14"/>
      <c r="V12099" s="16"/>
      <c r="W12099" s="17"/>
    </row>
    <row r="12100">
      <c r="A12100" s="19"/>
      <c r="L12100" s="19"/>
      <c r="P12100" s="20"/>
      <c r="Q12100" s="20"/>
      <c r="R12100" s="13"/>
      <c r="S12100" s="14"/>
      <c r="T12100" s="14"/>
      <c r="V12100" s="16"/>
      <c r="W12100" s="17"/>
    </row>
    <row r="12101">
      <c r="A12101" s="19"/>
      <c r="L12101" s="19"/>
      <c r="P12101" s="20"/>
      <c r="Q12101" s="20"/>
      <c r="R12101" s="13"/>
      <c r="S12101" s="14"/>
      <c r="T12101" s="14"/>
      <c r="V12101" s="16"/>
      <c r="W12101" s="17"/>
    </row>
    <row r="12102">
      <c r="A12102" s="19"/>
      <c r="L12102" s="19"/>
      <c r="P12102" s="20"/>
      <c r="Q12102" s="20"/>
      <c r="R12102" s="13"/>
      <c r="S12102" s="14"/>
      <c r="T12102" s="14"/>
      <c r="V12102" s="16"/>
      <c r="W12102" s="17"/>
    </row>
    <row r="12103">
      <c r="A12103" s="19"/>
      <c r="L12103" s="19"/>
      <c r="P12103" s="20"/>
      <c r="Q12103" s="20"/>
      <c r="R12103" s="13"/>
      <c r="S12103" s="14"/>
      <c r="T12103" s="14"/>
      <c r="V12103" s="16"/>
      <c r="W12103" s="17"/>
    </row>
    <row r="12104">
      <c r="A12104" s="19"/>
      <c r="L12104" s="19"/>
      <c r="P12104" s="20"/>
      <c r="Q12104" s="20"/>
      <c r="R12104" s="13"/>
      <c r="S12104" s="14"/>
      <c r="T12104" s="14"/>
      <c r="V12104" s="16"/>
      <c r="W12104" s="17"/>
    </row>
    <row r="12105">
      <c r="A12105" s="19"/>
      <c r="L12105" s="19"/>
      <c r="P12105" s="20"/>
      <c r="Q12105" s="20"/>
      <c r="R12105" s="13"/>
      <c r="S12105" s="14"/>
      <c r="T12105" s="14"/>
      <c r="V12105" s="16"/>
      <c r="W12105" s="17"/>
    </row>
    <row r="12106">
      <c r="A12106" s="19"/>
      <c r="L12106" s="19"/>
      <c r="P12106" s="20"/>
      <c r="Q12106" s="20"/>
      <c r="R12106" s="13"/>
      <c r="S12106" s="14"/>
      <c r="T12106" s="14"/>
      <c r="V12106" s="16"/>
      <c r="W12106" s="17"/>
    </row>
    <row r="12107">
      <c r="A12107" s="19"/>
      <c r="L12107" s="19"/>
      <c r="P12107" s="20"/>
      <c r="Q12107" s="20"/>
      <c r="R12107" s="13"/>
      <c r="S12107" s="14"/>
      <c r="T12107" s="14"/>
      <c r="V12107" s="16"/>
      <c r="W12107" s="17"/>
    </row>
    <row r="12108">
      <c r="A12108" s="19"/>
      <c r="L12108" s="19"/>
      <c r="P12108" s="20"/>
      <c r="Q12108" s="20"/>
      <c r="R12108" s="13"/>
      <c r="S12108" s="14"/>
      <c r="T12108" s="14"/>
      <c r="V12108" s="16"/>
      <c r="W12108" s="17"/>
    </row>
    <row r="12109">
      <c r="A12109" s="19"/>
      <c r="L12109" s="19"/>
      <c r="P12109" s="20"/>
      <c r="Q12109" s="20"/>
      <c r="R12109" s="13"/>
      <c r="S12109" s="14"/>
      <c r="T12109" s="14"/>
      <c r="V12109" s="16"/>
      <c r="W12109" s="17"/>
    </row>
    <row r="12110">
      <c r="A12110" s="19"/>
      <c r="L12110" s="19"/>
      <c r="P12110" s="20"/>
      <c r="Q12110" s="20"/>
      <c r="R12110" s="13"/>
      <c r="S12110" s="14"/>
      <c r="T12110" s="14"/>
      <c r="V12110" s="16"/>
      <c r="W12110" s="17"/>
    </row>
    <row r="12111">
      <c r="A12111" s="19"/>
      <c r="L12111" s="19"/>
      <c r="P12111" s="20"/>
      <c r="Q12111" s="20"/>
      <c r="R12111" s="13"/>
      <c r="S12111" s="14"/>
      <c r="T12111" s="14"/>
      <c r="V12111" s="16"/>
      <c r="W12111" s="17"/>
    </row>
    <row r="12112">
      <c r="A12112" s="19"/>
      <c r="L12112" s="19"/>
      <c r="P12112" s="20"/>
      <c r="Q12112" s="20"/>
      <c r="R12112" s="13"/>
      <c r="S12112" s="14"/>
      <c r="T12112" s="14"/>
      <c r="V12112" s="16"/>
      <c r="W12112" s="17"/>
    </row>
    <row r="12113">
      <c r="A12113" s="19"/>
      <c r="L12113" s="19"/>
      <c r="P12113" s="20"/>
      <c r="Q12113" s="20"/>
      <c r="R12113" s="13"/>
      <c r="S12113" s="14"/>
      <c r="T12113" s="14"/>
      <c r="V12113" s="16"/>
      <c r="W12113" s="17"/>
    </row>
    <row r="12114">
      <c r="A12114" s="19"/>
      <c r="L12114" s="19"/>
      <c r="P12114" s="20"/>
      <c r="Q12114" s="20"/>
      <c r="R12114" s="13"/>
      <c r="S12114" s="14"/>
      <c r="T12114" s="14"/>
      <c r="V12114" s="16"/>
      <c r="W12114" s="17"/>
    </row>
    <row r="12115">
      <c r="A12115" s="19"/>
      <c r="L12115" s="19"/>
      <c r="P12115" s="20"/>
      <c r="Q12115" s="20"/>
      <c r="R12115" s="13"/>
      <c r="S12115" s="14"/>
      <c r="T12115" s="14"/>
      <c r="V12115" s="16"/>
      <c r="W12115" s="17"/>
    </row>
    <row r="12116">
      <c r="A12116" s="19"/>
      <c r="L12116" s="19"/>
      <c r="P12116" s="20"/>
      <c r="Q12116" s="20"/>
      <c r="R12116" s="13"/>
      <c r="S12116" s="14"/>
      <c r="T12116" s="14"/>
      <c r="V12116" s="16"/>
      <c r="W12116" s="17"/>
    </row>
    <row r="12117">
      <c r="A12117" s="19"/>
      <c r="L12117" s="19"/>
      <c r="P12117" s="20"/>
      <c r="Q12117" s="20"/>
      <c r="R12117" s="13"/>
      <c r="S12117" s="14"/>
      <c r="T12117" s="14"/>
      <c r="V12117" s="16"/>
      <c r="W12117" s="17"/>
    </row>
    <row r="12118">
      <c r="A12118" s="19"/>
      <c r="L12118" s="19"/>
      <c r="P12118" s="20"/>
      <c r="Q12118" s="20"/>
      <c r="R12118" s="13"/>
      <c r="S12118" s="14"/>
      <c r="T12118" s="14"/>
      <c r="V12118" s="16"/>
      <c r="W12118" s="17"/>
    </row>
    <row r="12119">
      <c r="A12119" s="19"/>
      <c r="L12119" s="19"/>
      <c r="P12119" s="20"/>
      <c r="Q12119" s="20"/>
      <c r="R12119" s="13"/>
      <c r="S12119" s="14"/>
      <c r="T12119" s="14"/>
      <c r="V12119" s="16"/>
      <c r="W12119" s="17"/>
    </row>
    <row r="12120">
      <c r="A12120" s="19"/>
      <c r="L12120" s="19"/>
      <c r="P12120" s="20"/>
      <c r="Q12120" s="20"/>
      <c r="R12120" s="13"/>
      <c r="S12120" s="14"/>
      <c r="T12120" s="14"/>
      <c r="V12120" s="16"/>
      <c r="W12120" s="17"/>
    </row>
    <row r="12121">
      <c r="A12121" s="19"/>
      <c r="L12121" s="19"/>
      <c r="P12121" s="20"/>
      <c r="Q12121" s="20"/>
      <c r="R12121" s="13"/>
      <c r="S12121" s="14"/>
      <c r="T12121" s="14"/>
      <c r="V12121" s="16"/>
      <c r="W12121" s="17"/>
    </row>
    <row r="12122">
      <c r="A12122" s="19"/>
      <c r="L12122" s="19"/>
      <c r="P12122" s="20"/>
      <c r="Q12122" s="20"/>
      <c r="R12122" s="13"/>
      <c r="S12122" s="14"/>
      <c r="T12122" s="14"/>
      <c r="V12122" s="16"/>
      <c r="W12122" s="17"/>
    </row>
    <row r="12123">
      <c r="A12123" s="19"/>
      <c r="L12123" s="19"/>
      <c r="P12123" s="20"/>
      <c r="Q12123" s="20"/>
      <c r="R12123" s="13"/>
      <c r="S12123" s="14"/>
      <c r="T12123" s="14"/>
      <c r="V12123" s="16"/>
      <c r="W12123" s="17"/>
    </row>
    <row r="12124">
      <c r="A12124" s="19"/>
      <c r="L12124" s="19"/>
      <c r="P12124" s="20"/>
      <c r="Q12124" s="20"/>
      <c r="R12124" s="13"/>
      <c r="S12124" s="14"/>
      <c r="T12124" s="14"/>
      <c r="V12124" s="16"/>
      <c r="W12124" s="17"/>
    </row>
    <row r="12125">
      <c r="A12125" s="19"/>
      <c r="L12125" s="19"/>
      <c r="P12125" s="20"/>
      <c r="Q12125" s="20"/>
      <c r="R12125" s="13"/>
      <c r="S12125" s="14"/>
      <c r="T12125" s="14"/>
      <c r="V12125" s="16"/>
      <c r="W12125" s="17"/>
    </row>
    <row r="12126">
      <c r="A12126" s="19"/>
      <c r="L12126" s="19"/>
      <c r="P12126" s="20"/>
      <c r="Q12126" s="20"/>
      <c r="R12126" s="13"/>
      <c r="S12126" s="14"/>
      <c r="T12126" s="14"/>
      <c r="V12126" s="16"/>
      <c r="W12126" s="17"/>
    </row>
    <row r="12127">
      <c r="A12127" s="19"/>
      <c r="L12127" s="19"/>
      <c r="P12127" s="20"/>
      <c r="Q12127" s="20"/>
      <c r="R12127" s="13"/>
      <c r="S12127" s="14"/>
      <c r="T12127" s="14"/>
      <c r="V12127" s="16"/>
      <c r="W12127" s="17"/>
    </row>
    <row r="12128">
      <c r="A12128" s="19"/>
      <c r="L12128" s="19"/>
      <c r="P12128" s="20"/>
      <c r="Q12128" s="20"/>
      <c r="R12128" s="13"/>
      <c r="S12128" s="14"/>
      <c r="T12128" s="14"/>
      <c r="V12128" s="16"/>
      <c r="W12128" s="17"/>
    </row>
    <row r="12129">
      <c r="A12129" s="19"/>
      <c r="L12129" s="19"/>
      <c r="P12129" s="20"/>
      <c r="Q12129" s="20"/>
      <c r="R12129" s="13"/>
      <c r="S12129" s="14"/>
      <c r="T12129" s="14"/>
      <c r="V12129" s="16"/>
      <c r="W12129" s="17"/>
    </row>
    <row r="12130">
      <c r="A12130" s="19"/>
      <c r="L12130" s="19"/>
      <c r="P12130" s="20"/>
      <c r="Q12130" s="20"/>
      <c r="R12130" s="13"/>
      <c r="S12130" s="14"/>
      <c r="T12130" s="14"/>
      <c r="V12130" s="16"/>
      <c r="W12130" s="17"/>
    </row>
    <row r="12131">
      <c r="A12131" s="19"/>
      <c r="L12131" s="19"/>
      <c r="P12131" s="20"/>
      <c r="Q12131" s="20"/>
      <c r="R12131" s="13"/>
      <c r="S12131" s="14"/>
      <c r="T12131" s="14"/>
      <c r="V12131" s="16"/>
      <c r="W12131" s="17"/>
    </row>
    <row r="12132">
      <c r="A12132" s="19"/>
      <c r="L12132" s="19"/>
      <c r="P12132" s="20"/>
      <c r="Q12132" s="20"/>
      <c r="R12132" s="13"/>
      <c r="S12132" s="14"/>
      <c r="T12132" s="14"/>
      <c r="V12132" s="16"/>
      <c r="W12132" s="17"/>
    </row>
    <row r="12133">
      <c r="A12133" s="19"/>
      <c r="L12133" s="19"/>
      <c r="P12133" s="20"/>
      <c r="Q12133" s="20"/>
      <c r="R12133" s="13"/>
      <c r="S12133" s="14"/>
      <c r="T12133" s="14"/>
      <c r="V12133" s="16"/>
      <c r="W12133" s="17"/>
    </row>
    <row r="12134">
      <c r="A12134" s="19"/>
      <c r="L12134" s="19"/>
      <c r="P12134" s="20"/>
      <c r="Q12134" s="20"/>
      <c r="R12134" s="13"/>
      <c r="S12134" s="14"/>
      <c r="T12134" s="14"/>
      <c r="V12134" s="16"/>
      <c r="W12134" s="17"/>
    </row>
    <row r="12135">
      <c r="A12135" s="19"/>
      <c r="L12135" s="19"/>
      <c r="P12135" s="20"/>
      <c r="Q12135" s="20"/>
      <c r="R12135" s="13"/>
      <c r="S12135" s="14"/>
      <c r="T12135" s="14"/>
      <c r="V12135" s="16"/>
      <c r="W12135" s="17"/>
    </row>
    <row r="12136">
      <c r="A12136" s="19"/>
      <c r="L12136" s="19"/>
      <c r="P12136" s="20"/>
      <c r="Q12136" s="20"/>
      <c r="R12136" s="13"/>
      <c r="S12136" s="14"/>
      <c r="T12136" s="14"/>
      <c r="V12136" s="16"/>
      <c r="W12136" s="17"/>
    </row>
    <row r="12137">
      <c r="A12137" s="19"/>
      <c r="L12137" s="19"/>
      <c r="P12137" s="20"/>
      <c r="Q12137" s="20"/>
      <c r="R12137" s="13"/>
      <c r="S12137" s="14"/>
      <c r="T12137" s="14"/>
      <c r="V12137" s="16"/>
      <c r="W12137" s="17"/>
    </row>
    <row r="12138">
      <c r="A12138" s="19"/>
      <c r="L12138" s="19"/>
      <c r="P12138" s="20"/>
      <c r="Q12138" s="20"/>
      <c r="R12138" s="13"/>
      <c r="S12138" s="14"/>
      <c r="T12138" s="14"/>
      <c r="V12138" s="16"/>
      <c r="W12138" s="17"/>
    </row>
    <row r="12139">
      <c r="A12139" s="19"/>
      <c r="L12139" s="19"/>
      <c r="P12139" s="20"/>
      <c r="Q12139" s="20"/>
      <c r="R12139" s="13"/>
      <c r="S12139" s="14"/>
      <c r="T12139" s="14"/>
      <c r="V12139" s="16"/>
      <c r="W12139" s="17"/>
    </row>
    <row r="12140">
      <c r="A12140" s="19"/>
      <c r="L12140" s="19"/>
      <c r="P12140" s="20"/>
      <c r="Q12140" s="20"/>
      <c r="R12140" s="13"/>
      <c r="S12140" s="14"/>
      <c r="T12140" s="14"/>
      <c r="V12140" s="16"/>
      <c r="W12140" s="17"/>
    </row>
    <row r="12141">
      <c r="A12141" s="19"/>
      <c r="L12141" s="19"/>
      <c r="P12141" s="20"/>
      <c r="Q12141" s="20"/>
      <c r="R12141" s="13"/>
      <c r="S12141" s="14"/>
      <c r="T12141" s="14"/>
      <c r="V12141" s="16"/>
      <c r="W12141" s="17"/>
    </row>
    <row r="12142">
      <c r="A12142" s="19"/>
      <c r="L12142" s="19"/>
      <c r="P12142" s="20"/>
      <c r="Q12142" s="20"/>
      <c r="R12142" s="13"/>
      <c r="S12142" s="14"/>
      <c r="T12142" s="14"/>
      <c r="V12142" s="16"/>
      <c r="W12142" s="17"/>
    </row>
    <row r="12143">
      <c r="A12143" s="19"/>
      <c r="L12143" s="19"/>
      <c r="P12143" s="20"/>
      <c r="Q12143" s="20"/>
      <c r="R12143" s="13"/>
      <c r="S12143" s="14"/>
      <c r="T12143" s="14"/>
      <c r="V12143" s="16"/>
      <c r="W12143" s="17"/>
    </row>
    <row r="12144">
      <c r="A12144" s="19"/>
      <c r="L12144" s="19"/>
      <c r="P12144" s="20"/>
      <c r="Q12144" s="20"/>
      <c r="R12144" s="13"/>
      <c r="S12144" s="14"/>
      <c r="T12144" s="14"/>
      <c r="V12144" s="16"/>
      <c r="W12144" s="17"/>
    </row>
    <row r="12145">
      <c r="A12145" s="19"/>
      <c r="L12145" s="19"/>
      <c r="P12145" s="20"/>
      <c r="Q12145" s="20"/>
      <c r="R12145" s="13"/>
      <c r="S12145" s="14"/>
      <c r="T12145" s="14"/>
      <c r="V12145" s="16"/>
      <c r="W12145" s="17"/>
    </row>
    <row r="12146">
      <c r="A12146" s="19"/>
      <c r="L12146" s="19"/>
      <c r="P12146" s="20"/>
      <c r="Q12146" s="20"/>
      <c r="R12146" s="13"/>
      <c r="S12146" s="14"/>
      <c r="T12146" s="14"/>
      <c r="V12146" s="16"/>
      <c r="W12146" s="17"/>
    </row>
    <row r="12147">
      <c r="A12147" s="19"/>
      <c r="L12147" s="19"/>
      <c r="P12147" s="20"/>
      <c r="Q12147" s="20"/>
      <c r="R12147" s="13"/>
      <c r="S12147" s="14"/>
      <c r="T12147" s="14"/>
      <c r="V12147" s="16"/>
      <c r="W12147" s="17"/>
    </row>
    <row r="12148">
      <c r="A12148" s="19"/>
      <c r="L12148" s="19"/>
      <c r="P12148" s="20"/>
      <c r="Q12148" s="20"/>
      <c r="R12148" s="13"/>
      <c r="S12148" s="14"/>
      <c r="T12148" s="14"/>
      <c r="V12148" s="16"/>
      <c r="W12148" s="17"/>
    </row>
    <row r="12149">
      <c r="A12149" s="19"/>
      <c r="L12149" s="19"/>
      <c r="P12149" s="20"/>
      <c r="Q12149" s="20"/>
      <c r="R12149" s="13"/>
      <c r="S12149" s="14"/>
      <c r="T12149" s="14"/>
      <c r="V12149" s="16"/>
      <c r="W12149" s="17"/>
    </row>
    <row r="12150">
      <c r="A12150" s="19"/>
      <c r="L12150" s="19"/>
      <c r="P12150" s="20"/>
      <c r="Q12150" s="20"/>
      <c r="R12150" s="13"/>
      <c r="S12150" s="14"/>
      <c r="T12150" s="14"/>
      <c r="V12150" s="16"/>
      <c r="W12150" s="17"/>
    </row>
    <row r="12151">
      <c r="A12151" s="19"/>
      <c r="L12151" s="19"/>
      <c r="P12151" s="20"/>
      <c r="Q12151" s="20"/>
      <c r="R12151" s="13"/>
      <c r="S12151" s="14"/>
      <c r="T12151" s="14"/>
      <c r="V12151" s="16"/>
      <c r="W12151" s="17"/>
    </row>
    <row r="12152">
      <c r="A12152" s="19"/>
      <c r="L12152" s="19"/>
      <c r="P12152" s="20"/>
      <c r="Q12152" s="20"/>
      <c r="R12152" s="13"/>
      <c r="S12152" s="14"/>
      <c r="T12152" s="14"/>
      <c r="V12152" s="16"/>
      <c r="W12152" s="17"/>
    </row>
    <row r="12153">
      <c r="A12153" s="19"/>
      <c r="L12153" s="19"/>
      <c r="P12153" s="20"/>
      <c r="Q12153" s="20"/>
      <c r="R12153" s="13"/>
      <c r="S12153" s="14"/>
      <c r="T12153" s="14"/>
      <c r="V12153" s="16"/>
      <c r="W12153" s="17"/>
    </row>
    <row r="12154">
      <c r="A12154" s="19"/>
      <c r="L12154" s="19"/>
      <c r="P12154" s="20"/>
      <c r="Q12154" s="20"/>
      <c r="R12154" s="13"/>
      <c r="S12154" s="14"/>
      <c r="T12154" s="14"/>
      <c r="V12154" s="16"/>
      <c r="W12154" s="17"/>
    </row>
    <row r="12155">
      <c r="A12155" s="19"/>
      <c r="L12155" s="19"/>
      <c r="P12155" s="20"/>
      <c r="Q12155" s="20"/>
      <c r="R12155" s="13"/>
      <c r="S12155" s="14"/>
      <c r="T12155" s="14"/>
      <c r="V12155" s="16"/>
      <c r="W12155" s="17"/>
    </row>
    <row r="12156">
      <c r="A12156" s="19"/>
      <c r="L12156" s="19"/>
      <c r="P12156" s="20"/>
      <c r="Q12156" s="20"/>
      <c r="R12156" s="13"/>
      <c r="S12156" s="14"/>
      <c r="T12156" s="14"/>
      <c r="V12156" s="16"/>
      <c r="W12156" s="17"/>
    </row>
    <row r="12157">
      <c r="A12157" s="19"/>
      <c r="L12157" s="19"/>
      <c r="P12157" s="20"/>
      <c r="Q12157" s="20"/>
      <c r="R12157" s="13"/>
      <c r="S12157" s="14"/>
      <c r="T12157" s="14"/>
      <c r="V12157" s="16"/>
      <c r="W12157" s="17"/>
    </row>
    <row r="12158">
      <c r="A12158" s="19"/>
      <c r="L12158" s="19"/>
      <c r="P12158" s="20"/>
      <c r="Q12158" s="20"/>
      <c r="R12158" s="13"/>
      <c r="S12158" s="14"/>
      <c r="T12158" s="14"/>
      <c r="V12158" s="16"/>
      <c r="W12158" s="17"/>
    </row>
    <row r="12159">
      <c r="A12159" s="19"/>
      <c r="L12159" s="19"/>
      <c r="P12159" s="20"/>
      <c r="Q12159" s="20"/>
      <c r="R12159" s="13"/>
      <c r="S12159" s="14"/>
      <c r="T12159" s="14"/>
      <c r="V12159" s="16"/>
      <c r="W12159" s="17"/>
    </row>
    <row r="12160">
      <c r="A12160" s="19"/>
      <c r="L12160" s="19"/>
      <c r="P12160" s="20"/>
      <c r="Q12160" s="20"/>
      <c r="R12160" s="13"/>
      <c r="S12160" s="14"/>
      <c r="T12160" s="14"/>
      <c r="V12160" s="16"/>
      <c r="W12160" s="17"/>
    </row>
    <row r="12161">
      <c r="A12161" s="19"/>
      <c r="L12161" s="19"/>
      <c r="P12161" s="20"/>
      <c r="Q12161" s="20"/>
      <c r="R12161" s="13"/>
      <c r="S12161" s="14"/>
      <c r="T12161" s="14"/>
      <c r="V12161" s="16"/>
      <c r="W12161" s="17"/>
    </row>
    <row r="12162">
      <c r="A12162" s="19"/>
      <c r="L12162" s="19"/>
      <c r="P12162" s="20"/>
      <c r="Q12162" s="20"/>
      <c r="R12162" s="13"/>
      <c r="S12162" s="14"/>
      <c r="T12162" s="14"/>
      <c r="V12162" s="16"/>
      <c r="W12162" s="17"/>
    </row>
    <row r="12163">
      <c r="A12163" s="19"/>
      <c r="L12163" s="19"/>
      <c r="P12163" s="20"/>
      <c r="Q12163" s="20"/>
      <c r="R12163" s="13"/>
      <c r="S12163" s="14"/>
      <c r="T12163" s="14"/>
      <c r="V12163" s="16"/>
      <c r="W12163" s="17"/>
    </row>
    <row r="12164">
      <c r="A12164" s="19"/>
      <c r="L12164" s="19"/>
      <c r="P12164" s="20"/>
      <c r="Q12164" s="20"/>
      <c r="R12164" s="13"/>
      <c r="S12164" s="14"/>
      <c r="T12164" s="14"/>
      <c r="V12164" s="16"/>
      <c r="W12164" s="17"/>
    </row>
    <row r="12165">
      <c r="A12165" s="19"/>
      <c r="L12165" s="19"/>
      <c r="P12165" s="20"/>
      <c r="Q12165" s="20"/>
      <c r="R12165" s="13"/>
      <c r="S12165" s="14"/>
      <c r="T12165" s="14"/>
      <c r="V12165" s="16"/>
      <c r="W12165" s="17"/>
    </row>
    <row r="12166">
      <c r="A12166" s="19"/>
      <c r="L12166" s="19"/>
      <c r="P12166" s="20"/>
      <c r="Q12166" s="20"/>
      <c r="R12166" s="13"/>
      <c r="S12166" s="14"/>
      <c r="T12166" s="14"/>
      <c r="V12166" s="16"/>
      <c r="W12166" s="17"/>
    </row>
    <row r="12167">
      <c r="A12167" s="19"/>
      <c r="L12167" s="19"/>
      <c r="P12167" s="20"/>
      <c r="Q12167" s="20"/>
      <c r="R12167" s="13"/>
      <c r="S12167" s="14"/>
      <c r="T12167" s="14"/>
      <c r="V12167" s="16"/>
      <c r="W12167" s="17"/>
    </row>
    <row r="12168">
      <c r="A12168" s="19"/>
      <c r="L12168" s="19"/>
      <c r="P12168" s="20"/>
      <c r="Q12168" s="20"/>
      <c r="R12168" s="13"/>
      <c r="S12168" s="14"/>
      <c r="T12168" s="14"/>
      <c r="V12168" s="16"/>
      <c r="W12168" s="17"/>
    </row>
    <row r="12169">
      <c r="A12169" s="19"/>
      <c r="L12169" s="19"/>
      <c r="P12169" s="20"/>
      <c r="Q12169" s="20"/>
      <c r="R12169" s="13"/>
      <c r="S12169" s="14"/>
      <c r="T12169" s="14"/>
      <c r="V12169" s="16"/>
      <c r="W12169" s="17"/>
    </row>
    <row r="12170">
      <c r="A12170" s="19"/>
      <c r="L12170" s="19"/>
      <c r="P12170" s="20"/>
      <c r="Q12170" s="20"/>
      <c r="R12170" s="13"/>
      <c r="S12170" s="14"/>
      <c r="T12170" s="14"/>
      <c r="V12170" s="16"/>
      <c r="W12170" s="17"/>
    </row>
    <row r="12171">
      <c r="A12171" s="19"/>
      <c r="L12171" s="19"/>
      <c r="P12171" s="20"/>
      <c r="Q12171" s="20"/>
      <c r="R12171" s="13"/>
      <c r="S12171" s="14"/>
      <c r="T12171" s="14"/>
      <c r="V12171" s="16"/>
      <c r="W12171" s="17"/>
    </row>
    <row r="12172">
      <c r="A12172" s="19"/>
      <c r="L12172" s="19"/>
      <c r="P12172" s="20"/>
      <c r="Q12172" s="20"/>
      <c r="R12172" s="13"/>
      <c r="S12172" s="14"/>
      <c r="T12172" s="14"/>
      <c r="V12172" s="16"/>
      <c r="W12172" s="17"/>
    </row>
    <row r="12173">
      <c r="A12173" s="19"/>
      <c r="L12173" s="19"/>
      <c r="P12173" s="20"/>
      <c r="Q12173" s="20"/>
      <c r="R12173" s="13"/>
      <c r="S12173" s="14"/>
      <c r="T12173" s="14"/>
      <c r="V12173" s="16"/>
      <c r="W12173" s="17"/>
    </row>
    <row r="12174">
      <c r="A12174" s="19"/>
      <c r="L12174" s="19"/>
      <c r="P12174" s="20"/>
      <c r="Q12174" s="20"/>
      <c r="R12174" s="13"/>
      <c r="S12174" s="14"/>
      <c r="T12174" s="14"/>
      <c r="V12174" s="16"/>
      <c r="W12174" s="17"/>
    </row>
    <row r="12175">
      <c r="A12175" s="19"/>
      <c r="L12175" s="19"/>
      <c r="P12175" s="20"/>
      <c r="Q12175" s="20"/>
      <c r="R12175" s="13"/>
      <c r="S12175" s="14"/>
      <c r="T12175" s="14"/>
      <c r="V12175" s="16"/>
      <c r="W12175" s="17"/>
    </row>
    <row r="12176">
      <c r="A12176" s="19"/>
      <c r="L12176" s="19"/>
      <c r="P12176" s="20"/>
      <c r="Q12176" s="20"/>
      <c r="R12176" s="13"/>
      <c r="S12176" s="14"/>
      <c r="T12176" s="14"/>
      <c r="V12176" s="16"/>
      <c r="W12176" s="17"/>
    </row>
    <row r="12177">
      <c r="A12177" s="19"/>
      <c r="L12177" s="19"/>
      <c r="P12177" s="20"/>
      <c r="Q12177" s="20"/>
      <c r="R12177" s="13"/>
      <c r="S12177" s="14"/>
      <c r="T12177" s="14"/>
      <c r="V12177" s="16"/>
      <c r="W12177" s="17"/>
    </row>
    <row r="12178">
      <c r="A12178" s="19"/>
      <c r="L12178" s="19"/>
      <c r="P12178" s="20"/>
      <c r="Q12178" s="20"/>
      <c r="R12178" s="13"/>
      <c r="S12178" s="14"/>
      <c r="T12178" s="14"/>
      <c r="V12178" s="16"/>
      <c r="W12178" s="17"/>
    </row>
    <row r="12179">
      <c r="A12179" s="19"/>
      <c r="L12179" s="19"/>
      <c r="P12179" s="20"/>
      <c r="Q12179" s="20"/>
      <c r="R12179" s="13"/>
      <c r="S12179" s="14"/>
      <c r="T12179" s="14"/>
      <c r="V12179" s="16"/>
      <c r="W12179" s="17"/>
    </row>
    <row r="12180">
      <c r="A12180" s="19"/>
      <c r="L12180" s="19"/>
      <c r="P12180" s="20"/>
      <c r="Q12180" s="20"/>
      <c r="R12180" s="13"/>
      <c r="S12180" s="14"/>
      <c r="T12180" s="14"/>
      <c r="V12180" s="16"/>
      <c r="W12180" s="17"/>
    </row>
    <row r="12181">
      <c r="A12181" s="19"/>
      <c r="L12181" s="19"/>
      <c r="P12181" s="20"/>
      <c r="Q12181" s="20"/>
      <c r="R12181" s="13"/>
      <c r="S12181" s="14"/>
      <c r="T12181" s="14"/>
      <c r="V12181" s="16"/>
      <c r="W12181" s="17"/>
    </row>
    <row r="12182">
      <c r="A12182" s="19"/>
      <c r="L12182" s="19"/>
      <c r="P12182" s="20"/>
      <c r="Q12182" s="20"/>
      <c r="R12182" s="13"/>
      <c r="S12182" s="14"/>
      <c r="T12182" s="14"/>
      <c r="V12182" s="16"/>
      <c r="W12182" s="17"/>
    </row>
    <row r="12183">
      <c r="A12183" s="19"/>
      <c r="L12183" s="19"/>
      <c r="P12183" s="20"/>
      <c r="Q12183" s="20"/>
      <c r="R12183" s="13"/>
      <c r="S12183" s="14"/>
      <c r="T12183" s="14"/>
      <c r="V12183" s="16"/>
      <c r="W12183" s="17"/>
    </row>
    <row r="12184">
      <c r="A12184" s="19"/>
      <c r="L12184" s="19"/>
      <c r="P12184" s="20"/>
      <c r="Q12184" s="20"/>
      <c r="R12184" s="13"/>
      <c r="S12184" s="14"/>
      <c r="T12184" s="14"/>
      <c r="V12184" s="16"/>
      <c r="W12184" s="17"/>
    </row>
    <row r="12185">
      <c r="A12185" s="19"/>
      <c r="L12185" s="19"/>
      <c r="P12185" s="20"/>
      <c r="Q12185" s="20"/>
      <c r="R12185" s="13"/>
      <c r="S12185" s="14"/>
      <c r="T12185" s="14"/>
      <c r="V12185" s="16"/>
      <c r="W12185" s="17"/>
    </row>
    <row r="12186">
      <c r="A12186" s="19"/>
      <c r="L12186" s="19"/>
      <c r="P12186" s="20"/>
      <c r="Q12186" s="20"/>
      <c r="R12186" s="13"/>
      <c r="S12186" s="14"/>
      <c r="T12186" s="14"/>
      <c r="V12186" s="16"/>
      <c r="W12186" s="17"/>
    </row>
    <row r="12187">
      <c r="A12187" s="19"/>
      <c r="L12187" s="19"/>
      <c r="P12187" s="20"/>
      <c r="Q12187" s="20"/>
      <c r="R12187" s="13"/>
      <c r="S12187" s="14"/>
      <c r="T12187" s="14"/>
      <c r="V12187" s="16"/>
      <c r="W12187" s="17"/>
    </row>
    <row r="12188">
      <c r="A12188" s="19"/>
      <c r="L12188" s="19"/>
      <c r="P12188" s="20"/>
      <c r="Q12188" s="20"/>
      <c r="R12188" s="13"/>
      <c r="S12188" s="14"/>
      <c r="T12188" s="14"/>
      <c r="V12188" s="16"/>
      <c r="W12188" s="17"/>
    </row>
    <row r="12189">
      <c r="A12189" s="19"/>
      <c r="L12189" s="19"/>
      <c r="P12189" s="20"/>
      <c r="Q12189" s="20"/>
      <c r="R12189" s="13"/>
      <c r="S12189" s="14"/>
      <c r="T12189" s="14"/>
      <c r="V12189" s="16"/>
      <c r="W12189" s="17"/>
    </row>
    <row r="12190">
      <c r="A12190" s="19"/>
      <c r="L12190" s="19"/>
      <c r="P12190" s="20"/>
      <c r="Q12190" s="20"/>
      <c r="R12190" s="13"/>
      <c r="S12190" s="14"/>
      <c r="T12190" s="14"/>
      <c r="V12190" s="16"/>
      <c r="W12190" s="17"/>
    </row>
    <row r="12191">
      <c r="A12191" s="19"/>
      <c r="L12191" s="19"/>
      <c r="P12191" s="20"/>
      <c r="Q12191" s="20"/>
      <c r="R12191" s="13"/>
      <c r="S12191" s="14"/>
      <c r="T12191" s="14"/>
      <c r="V12191" s="16"/>
      <c r="W12191" s="17"/>
    </row>
    <row r="12192">
      <c r="A12192" s="19"/>
      <c r="L12192" s="19"/>
      <c r="P12192" s="20"/>
      <c r="Q12192" s="20"/>
      <c r="R12192" s="13"/>
      <c r="S12192" s="14"/>
      <c r="T12192" s="14"/>
      <c r="V12192" s="16"/>
      <c r="W12192" s="17"/>
    </row>
    <row r="12193">
      <c r="A12193" s="19"/>
      <c r="L12193" s="19"/>
      <c r="P12193" s="20"/>
      <c r="Q12193" s="20"/>
      <c r="R12193" s="13"/>
      <c r="S12193" s="14"/>
      <c r="T12193" s="14"/>
      <c r="V12193" s="16"/>
      <c r="W12193" s="17"/>
    </row>
    <row r="12194">
      <c r="A12194" s="19"/>
      <c r="L12194" s="19"/>
      <c r="P12194" s="20"/>
      <c r="Q12194" s="20"/>
      <c r="R12194" s="13"/>
      <c r="S12194" s="14"/>
      <c r="T12194" s="14"/>
      <c r="V12194" s="16"/>
      <c r="W12194" s="17"/>
    </row>
    <row r="12195">
      <c r="A12195" s="19"/>
      <c r="L12195" s="19"/>
      <c r="P12195" s="20"/>
      <c r="Q12195" s="20"/>
      <c r="R12195" s="13"/>
      <c r="S12195" s="14"/>
      <c r="T12195" s="14"/>
      <c r="V12195" s="16"/>
      <c r="W12195" s="17"/>
    </row>
    <row r="12196">
      <c r="A12196" s="19"/>
      <c r="L12196" s="19"/>
      <c r="P12196" s="20"/>
      <c r="Q12196" s="20"/>
      <c r="R12196" s="13"/>
      <c r="S12196" s="14"/>
      <c r="T12196" s="14"/>
      <c r="V12196" s="16"/>
      <c r="W12196" s="17"/>
    </row>
    <row r="12197">
      <c r="A12197" s="19"/>
      <c r="L12197" s="19"/>
      <c r="P12197" s="20"/>
      <c r="Q12197" s="20"/>
      <c r="R12197" s="13"/>
      <c r="S12197" s="14"/>
      <c r="T12197" s="14"/>
      <c r="V12197" s="16"/>
      <c r="W12197" s="17"/>
    </row>
    <row r="12198">
      <c r="A12198" s="19"/>
      <c r="L12198" s="19"/>
      <c r="P12198" s="20"/>
      <c r="Q12198" s="20"/>
      <c r="R12198" s="13"/>
      <c r="S12198" s="14"/>
      <c r="T12198" s="14"/>
      <c r="V12198" s="16"/>
      <c r="W12198" s="17"/>
    </row>
    <row r="12199">
      <c r="A12199" s="19"/>
      <c r="L12199" s="19"/>
      <c r="P12199" s="20"/>
      <c r="Q12199" s="20"/>
      <c r="R12199" s="13"/>
      <c r="S12199" s="14"/>
      <c r="T12199" s="14"/>
      <c r="V12199" s="16"/>
      <c r="W12199" s="17"/>
    </row>
    <row r="12200">
      <c r="A12200" s="19"/>
      <c r="L12200" s="19"/>
      <c r="P12200" s="20"/>
      <c r="Q12200" s="20"/>
      <c r="R12200" s="13"/>
      <c r="S12200" s="14"/>
      <c r="T12200" s="14"/>
      <c r="V12200" s="16"/>
      <c r="W12200" s="17"/>
    </row>
    <row r="12201">
      <c r="A12201" s="19"/>
      <c r="L12201" s="19"/>
      <c r="P12201" s="20"/>
      <c r="Q12201" s="20"/>
      <c r="R12201" s="13"/>
      <c r="S12201" s="14"/>
      <c r="T12201" s="14"/>
      <c r="V12201" s="16"/>
      <c r="W12201" s="17"/>
    </row>
    <row r="12202">
      <c r="A12202" s="19"/>
      <c r="L12202" s="19"/>
      <c r="P12202" s="20"/>
      <c r="Q12202" s="20"/>
      <c r="R12202" s="13"/>
      <c r="S12202" s="14"/>
      <c r="T12202" s="14"/>
      <c r="V12202" s="16"/>
      <c r="W12202" s="17"/>
    </row>
    <row r="12203">
      <c r="A12203" s="19"/>
      <c r="L12203" s="19"/>
      <c r="P12203" s="20"/>
      <c r="Q12203" s="20"/>
      <c r="R12203" s="13"/>
      <c r="S12203" s="14"/>
      <c r="T12203" s="14"/>
      <c r="V12203" s="16"/>
      <c r="W12203" s="17"/>
    </row>
    <row r="12204">
      <c r="A12204" s="19"/>
      <c r="L12204" s="19"/>
      <c r="P12204" s="20"/>
      <c r="Q12204" s="20"/>
      <c r="R12204" s="13"/>
      <c r="S12204" s="14"/>
      <c r="T12204" s="14"/>
      <c r="V12204" s="16"/>
      <c r="W12204" s="17"/>
    </row>
    <row r="12205">
      <c r="A12205" s="19"/>
      <c r="L12205" s="19"/>
      <c r="P12205" s="20"/>
      <c r="Q12205" s="20"/>
      <c r="R12205" s="13"/>
      <c r="S12205" s="14"/>
      <c r="T12205" s="14"/>
      <c r="V12205" s="16"/>
      <c r="W12205" s="17"/>
    </row>
    <row r="12206">
      <c r="A12206" s="19"/>
      <c r="L12206" s="19"/>
      <c r="P12206" s="20"/>
      <c r="Q12206" s="20"/>
      <c r="R12206" s="13"/>
      <c r="S12206" s="14"/>
      <c r="T12206" s="14"/>
      <c r="V12206" s="16"/>
      <c r="W12206" s="17"/>
    </row>
    <row r="12207">
      <c r="A12207" s="19"/>
      <c r="L12207" s="19"/>
      <c r="P12207" s="20"/>
      <c r="Q12207" s="20"/>
      <c r="R12207" s="13"/>
      <c r="S12207" s="14"/>
      <c r="T12207" s="14"/>
      <c r="V12207" s="16"/>
      <c r="W12207" s="17"/>
    </row>
    <row r="12208">
      <c r="A12208" s="19"/>
      <c r="L12208" s="19"/>
      <c r="P12208" s="20"/>
      <c r="Q12208" s="20"/>
      <c r="R12208" s="13"/>
      <c r="S12208" s="14"/>
      <c r="T12208" s="14"/>
      <c r="V12208" s="16"/>
      <c r="W12208" s="17"/>
    </row>
    <row r="12209">
      <c r="A12209" s="19"/>
      <c r="L12209" s="19"/>
      <c r="P12209" s="20"/>
      <c r="Q12209" s="20"/>
      <c r="R12209" s="13"/>
      <c r="S12209" s="14"/>
      <c r="T12209" s="14"/>
      <c r="V12209" s="16"/>
      <c r="W12209" s="17"/>
    </row>
    <row r="12210">
      <c r="A12210" s="19"/>
      <c r="L12210" s="19"/>
      <c r="P12210" s="20"/>
      <c r="Q12210" s="20"/>
      <c r="R12210" s="13"/>
      <c r="S12210" s="14"/>
      <c r="T12210" s="14"/>
      <c r="V12210" s="16"/>
      <c r="W12210" s="17"/>
    </row>
    <row r="12211">
      <c r="A12211" s="19"/>
      <c r="L12211" s="19"/>
      <c r="P12211" s="20"/>
      <c r="Q12211" s="20"/>
      <c r="R12211" s="13"/>
      <c r="S12211" s="14"/>
      <c r="T12211" s="14"/>
      <c r="V12211" s="16"/>
      <c r="W12211" s="17"/>
    </row>
    <row r="12212">
      <c r="A12212" s="19"/>
      <c r="L12212" s="19"/>
      <c r="P12212" s="20"/>
      <c r="Q12212" s="20"/>
      <c r="R12212" s="13"/>
      <c r="S12212" s="14"/>
      <c r="T12212" s="14"/>
      <c r="V12212" s="16"/>
      <c r="W12212" s="17"/>
    </row>
    <row r="12213">
      <c r="A12213" s="19"/>
      <c r="L12213" s="19"/>
      <c r="P12213" s="20"/>
      <c r="Q12213" s="20"/>
      <c r="R12213" s="13"/>
      <c r="S12213" s="14"/>
      <c r="T12213" s="14"/>
      <c r="V12213" s="16"/>
      <c r="W12213" s="17"/>
    </row>
    <row r="12214">
      <c r="A12214" s="19"/>
      <c r="L12214" s="19"/>
      <c r="P12214" s="20"/>
      <c r="Q12214" s="20"/>
      <c r="R12214" s="13"/>
      <c r="S12214" s="14"/>
      <c r="T12214" s="14"/>
      <c r="V12214" s="16"/>
      <c r="W12214" s="17"/>
    </row>
    <row r="12215">
      <c r="A12215" s="19"/>
      <c r="L12215" s="19"/>
      <c r="P12215" s="20"/>
      <c r="Q12215" s="20"/>
      <c r="R12215" s="13"/>
      <c r="S12215" s="14"/>
      <c r="T12215" s="14"/>
      <c r="V12215" s="16"/>
      <c r="W12215" s="17"/>
    </row>
    <row r="12216">
      <c r="A12216" s="19"/>
      <c r="L12216" s="19"/>
      <c r="P12216" s="20"/>
      <c r="Q12216" s="20"/>
      <c r="R12216" s="13"/>
      <c r="S12216" s="14"/>
      <c r="T12216" s="14"/>
      <c r="V12216" s="16"/>
      <c r="W12216" s="17"/>
    </row>
    <row r="12217">
      <c r="A12217" s="19"/>
      <c r="L12217" s="19"/>
      <c r="P12217" s="20"/>
      <c r="Q12217" s="20"/>
      <c r="R12217" s="13"/>
      <c r="S12217" s="14"/>
      <c r="T12217" s="14"/>
      <c r="V12217" s="16"/>
      <c r="W12217" s="17"/>
    </row>
    <row r="12218">
      <c r="A12218" s="19"/>
      <c r="L12218" s="19"/>
      <c r="P12218" s="20"/>
      <c r="Q12218" s="20"/>
      <c r="R12218" s="13"/>
      <c r="S12218" s="14"/>
      <c r="T12218" s="14"/>
      <c r="V12218" s="16"/>
      <c r="W12218" s="17"/>
    </row>
    <row r="12219">
      <c r="A12219" s="19"/>
      <c r="L12219" s="19"/>
      <c r="P12219" s="20"/>
      <c r="Q12219" s="20"/>
      <c r="R12219" s="13"/>
      <c r="S12219" s="14"/>
      <c r="T12219" s="14"/>
      <c r="V12219" s="16"/>
      <c r="W12219" s="17"/>
    </row>
    <row r="12220">
      <c r="A12220" s="19"/>
      <c r="L12220" s="19"/>
      <c r="P12220" s="20"/>
      <c r="Q12220" s="20"/>
      <c r="R12220" s="13"/>
      <c r="S12220" s="14"/>
      <c r="T12220" s="14"/>
      <c r="V12220" s="16"/>
      <c r="W12220" s="17"/>
    </row>
    <row r="12221">
      <c r="A12221" s="19"/>
      <c r="L12221" s="19"/>
      <c r="P12221" s="20"/>
      <c r="Q12221" s="20"/>
      <c r="R12221" s="13"/>
      <c r="S12221" s="14"/>
      <c r="T12221" s="14"/>
      <c r="V12221" s="16"/>
      <c r="W12221" s="17"/>
    </row>
    <row r="12222">
      <c r="A12222" s="19"/>
      <c r="L12222" s="19"/>
      <c r="P12222" s="20"/>
      <c r="Q12222" s="20"/>
      <c r="R12222" s="13"/>
      <c r="S12222" s="14"/>
      <c r="T12222" s="14"/>
      <c r="V12222" s="16"/>
      <c r="W12222" s="17"/>
    </row>
    <row r="12223">
      <c r="A12223" s="19"/>
      <c r="L12223" s="19"/>
      <c r="P12223" s="20"/>
      <c r="Q12223" s="20"/>
      <c r="R12223" s="13"/>
      <c r="S12223" s="14"/>
      <c r="T12223" s="14"/>
      <c r="V12223" s="16"/>
      <c r="W12223" s="17"/>
    </row>
    <row r="12224">
      <c r="A12224" s="19"/>
      <c r="L12224" s="19"/>
      <c r="P12224" s="20"/>
      <c r="Q12224" s="20"/>
      <c r="R12224" s="13"/>
      <c r="S12224" s="14"/>
      <c r="T12224" s="14"/>
      <c r="V12224" s="16"/>
      <c r="W12224" s="17"/>
    </row>
    <row r="12225">
      <c r="A12225" s="19"/>
      <c r="L12225" s="19"/>
      <c r="P12225" s="20"/>
      <c r="Q12225" s="20"/>
      <c r="R12225" s="13"/>
      <c r="S12225" s="14"/>
      <c r="T12225" s="14"/>
      <c r="V12225" s="16"/>
      <c r="W12225" s="17"/>
    </row>
    <row r="12226">
      <c r="A12226" s="19"/>
      <c r="L12226" s="19"/>
      <c r="P12226" s="20"/>
      <c r="Q12226" s="20"/>
      <c r="R12226" s="13"/>
      <c r="S12226" s="14"/>
      <c r="T12226" s="14"/>
      <c r="V12226" s="16"/>
      <c r="W12226" s="17"/>
    </row>
    <row r="12227">
      <c r="A12227" s="19"/>
      <c r="L12227" s="19"/>
      <c r="P12227" s="20"/>
      <c r="Q12227" s="20"/>
      <c r="R12227" s="13"/>
      <c r="S12227" s="14"/>
      <c r="T12227" s="14"/>
      <c r="V12227" s="16"/>
      <c r="W12227" s="17"/>
    </row>
    <row r="12228">
      <c r="A12228" s="19"/>
      <c r="L12228" s="19"/>
      <c r="P12228" s="20"/>
      <c r="Q12228" s="20"/>
      <c r="R12228" s="13"/>
      <c r="S12228" s="14"/>
      <c r="T12228" s="14"/>
      <c r="V12228" s="16"/>
      <c r="W12228" s="17"/>
    </row>
    <row r="12229">
      <c r="A12229" s="19"/>
      <c r="L12229" s="19"/>
      <c r="P12229" s="20"/>
      <c r="Q12229" s="20"/>
      <c r="R12229" s="13"/>
      <c r="S12229" s="14"/>
      <c r="T12229" s="14"/>
      <c r="V12229" s="16"/>
      <c r="W12229" s="17"/>
    </row>
    <row r="12230">
      <c r="A12230" s="19"/>
      <c r="L12230" s="19"/>
      <c r="P12230" s="20"/>
      <c r="Q12230" s="20"/>
      <c r="R12230" s="13"/>
      <c r="S12230" s="14"/>
      <c r="T12230" s="14"/>
      <c r="V12230" s="16"/>
      <c r="W12230" s="17"/>
    </row>
    <row r="12231">
      <c r="A12231" s="19"/>
      <c r="L12231" s="19"/>
      <c r="P12231" s="20"/>
      <c r="Q12231" s="20"/>
      <c r="R12231" s="13"/>
      <c r="S12231" s="14"/>
      <c r="T12231" s="14"/>
      <c r="V12231" s="16"/>
      <c r="W12231" s="17"/>
    </row>
    <row r="12232">
      <c r="A12232" s="19"/>
      <c r="L12232" s="19"/>
      <c r="P12232" s="20"/>
      <c r="Q12232" s="20"/>
      <c r="R12232" s="13"/>
      <c r="S12232" s="14"/>
      <c r="T12232" s="14"/>
      <c r="V12232" s="16"/>
      <c r="W12232" s="17"/>
    </row>
    <row r="12233">
      <c r="A12233" s="19"/>
      <c r="L12233" s="19"/>
      <c r="P12233" s="20"/>
      <c r="Q12233" s="20"/>
      <c r="R12233" s="13"/>
      <c r="S12233" s="14"/>
      <c r="T12233" s="14"/>
      <c r="V12233" s="16"/>
      <c r="W12233" s="17"/>
    </row>
    <row r="12234">
      <c r="A12234" s="19"/>
      <c r="L12234" s="19"/>
      <c r="P12234" s="20"/>
      <c r="Q12234" s="20"/>
      <c r="R12234" s="13"/>
      <c r="S12234" s="14"/>
      <c r="T12234" s="14"/>
      <c r="V12234" s="16"/>
      <c r="W12234" s="17"/>
    </row>
    <row r="12235">
      <c r="A12235" s="19"/>
      <c r="L12235" s="19"/>
      <c r="P12235" s="20"/>
      <c r="Q12235" s="20"/>
      <c r="R12235" s="13"/>
      <c r="S12235" s="14"/>
      <c r="T12235" s="14"/>
      <c r="V12235" s="16"/>
      <c r="W12235" s="17"/>
    </row>
    <row r="12236">
      <c r="A12236" s="19"/>
      <c r="L12236" s="19"/>
      <c r="P12236" s="20"/>
      <c r="Q12236" s="20"/>
      <c r="R12236" s="13"/>
      <c r="S12236" s="14"/>
      <c r="T12236" s="14"/>
      <c r="V12236" s="16"/>
      <c r="W12236" s="17"/>
    </row>
    <row r="12237">
      <c r="A12237" s="19"/>
      <c r="L12237" s="19"/>
      <c r="P12237" s="20"/>
      <c r="Q12237" s="20"/>
      <c r="R12237" s="13"/>
      <c r="S12237" s="14"/>
      <c r="T12237" s="14"/>
      <c r="V12237" s="16"/>
      <c r="W12237" s="17"/>
    </row>
    <row r="12238">
      <c r="A12238" s="19"/>
      <c r="L12238" s="19"/>
      <c r="P12238" s="20"/>
      <c r="Q12238" s="20"/>
      <c r="R12238" s="13"/>
      <c r="S12238" s="14"/>
      <c r="T12238" s="14"/>
      <c r="V12238" s="16"/>
      <c r="W12238" s="17"/>
    </row>
    <row r="12239">
      <c r="A12239" s="19"/>
      <c r="L12239" s="19"/>
      <c r="P12239" s="20"/>
      <c r="Q12239" s="20"/>
      <c r="R12239" s="13"/>
      <c r="S12239" s="14"/>
      <c r="T12239" s="14"/>
      <c r="V12239" s="16"/>
      <c r="W12239" s="17"/>
    </row>
    <row r="12240">
      <c r="A12240" s="19"/>
      <c r="L12240" s="19"/>
      <c r="P12240" s="20"/>
      <c r="Q12240" s="20"/>
      <c r="R12240" s="13"/>
      <c r="S12240" s="14"/>
      <c r="T12240" s="14"/>
      <c r="V12240" s="16"/>
      <c r="W12240" s="17"/>
    </row>
    <row r="12241">
      <c r="A12241" s="19"/>
      <c r="L12241" s="19"/>
      <c r="P12241" s="20"/>
      <c r="Q12241" s="20"/>
      <c r="R12241" s="13"/>
      <c r="S12241" s="14"/>
      <c r="T12241" s="14"/>
      <c r="V12241" s="16"/>
      <c r="W12241" s="17"/>
    </row>
    <row r="12242">
      <c r="A12242" s="19"/>
      <c r="L12242" s="19"/>
      <c r="P12242" s="20"/>
      <c r="Q12242" s="20"/>
      <c r="R12242" s="13"/>
      <c r="S12242" s="14"/>
      <c r="T12242" s="14"/>
      <c r="V12242" s="16"/>
      <c r="W12242" s="17"/>
    </row>
    <row r="12243">
      <c r="A12243" s="19"/>
      <c r="L12243" s="19"/>
      <c r="P12243" s="20"/>
      <c r="Q12243" s="20"/>
      <c r="R12243" s="13"/>
      <c r="S12243" s="14"/>
      <c r="T12243" s="14"/>
      <c r="V12243" s="16"/>
      <c r="W12243" s="17"/>
    </row>
    <row r="12244">
      <c r="A12244" s="19"/>
      <c r="L12244" s="19"/>
      <c r="P12244" s="20"/>
      <c r="Q12244" s="20"/>
      <c r="R12244" s="13"/>
      <c r="S12244" s="14"/>
      <c r="T12244" s="14"/>
      <c r="V12244" s="16"/>
      <c r="W12244" s="17"/>
    </row>
    <row r="12245">
      <c r="A12245" s="19"/>
      <c r="L12245" s="19"/>
      <c r="P12245" s="20"/>
      <c r="Q12245" s="20"/>
      <c r="R12245" s="13"/>
      <c r="S12245" s="14"/>
      <c r="T12245" s="14"/>
      <c r="V12245" s="16"/>
      <c r="W12245" s="17"/>
    </row>
    <row r="12246">
      <c r="A12246" s="19"/>
      <c r="L12246" s="19"/>
      <c r="P12246" s="20"/>
      <c r="Q12246" s="20"/>
      <c r="R12246" s="13"/>
      <c r="S12246" s="14"/>
      <c r="T12246" s="14"/>
      <c r="V12246" s="16"/>
      <c r="W12246" s="17"/>
    </row>
    <row r="12247">
      <c r="A12247" s="19"/>
      <c r="L12247" s="19"/>
      <c r="P12247" s="20"/>
      <c r="Q12247" s="20"/>
      <c r="R12247" s="13"/>
      <c r="S12247" s="14"/>
      <c r="T12247" s="14"/>
      <c r="V12247" s="16"/>
      <c r="W12247" s="17"/>
    </row>
    <row r="12248">
      <c r="A12248" s="19"/>
      <c r="L12248" s="19"/>
      <c r="P12248" s="20"/>
      <c r="Q12248" s="20"/>
      <c r="R12248" s="13"/>
      <c r="S12248" s="14"/>
      <c r="T12248" s="14"/>
      <c r="V12248" s="16"/>
      <c r="W12248" s="17"/>
    </row>
    <row r="12249">
      <c r="A12249" s="19"/>
      <c r="L12249" s="19"/>
      <c r="P12249" s="20"/>
      <c r="Q12249" s="20"/>
      <c r="R12249" s="13"/>
      <c r="S12249" s="14"/>
      <c r="T12249" s="14"/>
      <c r="V12249" s="16"/>
      <c r="W12249" s="17"/>
    </row>
    <row r="12250">
      <c r="A12250" s="19"/>
      <c r="L12250" s="19"/>
      <c r="P12250" s="20"/>
      <c r="Q12250" s="20"/>
      <c r="R12250" s="13"/>
      <c r="S12250" s="14"/>
      <c r="T12250" s="14"/>
      <c r="V12250" s="16"/>
      <c r="W12250" s="17"/>
    </row>
    <row r="12251">
      <c r="A12251" s="19"/>
      <c r="L12251" s="19"/>
      <c r="P12251" s="20"/>
      <c r="Q12251" s="20"/>
      <c r="R12251" s="13"/>
      <c r="S12251" s="14"/>
      <c r="T12251" s="14"/>
      <c r="V12251" s="16"/>
      <c r="W12251" s="17"/>
    </row>
    <row r="12252">
      <c r="A12252" s="19"/>
      <c r="L12252" s="19"/>
      <c r="P12252" s="20"/>
      <c r="Q12252" s="20"/>
      <c r="R12252" s="13"/>
      <c r="S12252" s="14"/>
      <c r="T12252" s="14"/>
      <c r="V12252" s="16"/>
      <c r="W12252" s="17"/>
    </row>
    <row r="12253">
      <c r="A12253" s="19"/>
      <c r="L12253" s="19"/>
      <c r="P12253" s="20"/>
      <c r="Q12253" s="20"/>
      <c r="R12253" s="13"/>
      <c r="S12253" s="14"/>
      <c r="T12253" s="14"/>
      <c r="V12253" s="16"/>
      <c r="W12253" s="17"/>
    </row>
    <row r="12254">
      <c r="A12254" s="19"/>
      <c r="L12254" s="19"/>
      <c r="P12254" s="20"/>
      <c r="Q12254" s="20"/>
      <c r="R12254" s="13"/>
      <c r="S12254" s="14"/>
      <c r="T12254" s="14"/>
      <c r="V12254" s="16"/>
      <c r="W12254" s="17"/>
    </row>
    <row r="12255">
      <c r="A12255" s="19"/>
      <c r="L12255" s="19"/>
      <c r="P12255" s="20"/>
      <c r="Q12255" s="20"/>
      <c r="R12255" s="13"/>
      <c r="S12255" s="14"/>
      <c r="T12255" s="14"/>
      <c r="V12255" s="16"/>
      <c r="W12255" s="17"/>
    </row>
    <row r="12256">
      <c r="A12256" s="19"/>
      <c r="L12256" s="19"/>
      <c r="P12256" s="20"/>
      <c r="Q12256" s="20"/>
      <c r="R12256" s="13"/>
      <c r="S12256" s="14"/>
      <c r="T12256" s="14"/>
      <c r="V12256" s="16"/>
      <c r="W12256" s="17"/>
    </row>
    <row r="12257">
      <c r="A12257" s="19"/>
      <c r="L12257" s="19"/>
      <c r="P12257" s="20"/>
      <c r="Q12257" s="20"/>
      <c r="R12257" s="13"/>
      <c r="S12257" s="14"/>
      <c r="T12257" s="14"/>
      <c r="V12257" s="16"/>
      <c r="W12257" s="17"/>
    </row>
    <row r="12258">
      <c r="A12258" s="19"/>
      <c r="L12258" s="19"/>
      <c r="P12258" s="20"/>
      <c r="Q12258" s="20"/>
      <c r="R12258" s="13"/>
      <c r="S12258" s="14"/>
      <c r="T12258" s="14"/>
      <c r="V12258" s="16"/>
      <c r="W12258" s="17"/>
    </row>
    <row r="12259">
      <c r="A12259" s="19"/>
      <c r="L12259" s="19"/>
      <c r="P12259" s="20"/>
      <c r="Q12259" s="20"/>
      <c r="R12259" s="13"/>
      <c r="S12259" s="14"/>
      <c r="T12259" s="14"/>
      <c r="V12259" s="16"/>
      <c r="W12259" s="17"/>
    </row>
    <row r="12260">
      <c r="A12260" s="19"/>
      <c r="L12260" s="19"/>
      <c r="P12260" s="20"/>
      <c r="Q12260" s="20"/>
      <c r="R12260" s="13"/>
      <c r="S12260" s="14"/>
      <c r="T12260" s="14"/>
      <c r="V12260" s="16"/>
      <c r="W12260" s="17"/>
    </row>
    <row r="12261">
      <c r="A12261" s="19"/>
      <c r="L12261" s="19"/>
      <c r="P12261" s="20"/>
      <c r="Q12261" s="20"/>
      <c r="R12261" s="13"/>
      <c r="S12261" s="14"/>
      <c r="T12261" s="14"/>
      <c r="V12261" s="16"/>
      <c r="W12261" s="17"/>
    </row>
    <row r="12262">
      <c r="A12262" s="19"/>
      <c r="L12262" s="19"/>
      <c r="P12262" s="20"/>
      <c r="Q12262" s="20"/>
      <c r="R12262" s="13"/>
      <c r="S12262" s="14"/>
      <c r="T12262" s="14"/>
      <c r="V12262" s="16"/>
      <c r="W12262" s="17"/>
    </row>
    <row r="12263">
      <c r="A12263" s="19"/>
      <c r="L12263" s="19"/>
      <c r="P12263" s="20"/>
      <c r="Q12263" s="20"/>
      <c r="R12263" s="13"/>
      <c r="S12263" s="14"/>
      <c r="T12263" s="14"/>
      <c r="V12263" s="16"/>
      <c r="W12263" s="17"/>
    </row>
    <row r="12264">
      <c r="A12264" s="19"/>
      <c r="L12264" s="19"/>
      <c r="P12264" s="20"/>
      <c r="Q12264" s="20"/>
      <c r="R12264" s="13"/>
      <c r="S12264" s="14"/>
      <c r="T12264" s="14"/>
      <c r="V12264" s="16"/>
      <c r="W12264" s="17"/>
    </row>
    <row r="12265">
      <c r="A12265" s="19"/>
      <c r="L12265" s="19"/>
      <c r="P12265" s="20"/>
      <c r="Q12265" s="20"/>
      <c r="R12265" s="13"/>
      <c r="S12265" s="14"/>
      <c r="T12265" s="14"/>
      <c r="V12265" s="16"/>
      <c r="W12265" s="17"/>
    </row>
    <row r="12266">
      <c r="A12266" s="19"/>
      <c r="L12266" s="19"/>
      <c r="P12266" s="20"/>
      <c r="Q12266" s="20"/>
      <c r="R12266" s="13"/>
      <c r="S12266" s="14"/>
      <c r="T12266" s="14"/>
      <c r="V12266" s="16"/>
      <c r="W12266" s="17"/>
    </row>
    <row r="12267">
      <c r="A12267" s="19"/>
      <c r="L12267" s="19"/>
      <c r="P12267" s="20"/>
      <c r="Q12267" s="20"/>
      <c r="R12267" s="13"/>
      <c r="S12267" s="14"/>
      <c r="T12267" s="14"/>
      <c r="V12267" s="16"/>
      <c r="W12267" s="17"/>
    </row>
    <row r="12268">
      <c r="A12268" s="19"/>
      <c r="L12268" s="19"/>
      <c r="P12268" s="20"/>
      <c r="Q12268" s="20"/>
      <c r="R12268" s="13"/>
      <c r="S12268" s="14"/>
      <c r="T12268" s="14"/>
      <c r="V12268" s="16"/>
      <c r="W12268" s="17"/>
    </row>
    <row r="12269">
      <c r="A12269" s="19"/>
      <c r="L12269" s="19"/>
      <c r="P12269" s="20"/>
      <c r="Q12269" s="20"/>
      <c r="R12269" s="13"/>
      <c r="S12269" s="14"/>
      <c r="T12269" s="14"/>
      <c r="V12269" s="16"/>
      <c r="W12269" s="17"/>
    </row>
    <row r="12270">
      <c r="A12270" s="19"/>
      <c r="L12270" s="19"/>
      <c r="P12270" s="20"/>
      <c r="Q12270" s="20"/>
      <c r="R12270" s="13"/>
      <c r="S12270" s="14"/>
      <c r="T12270" s="14"/>
      <c r="V12270" s="16"/>
      <c r="W12270" s="17"/>
    </row>
    <row r="12271">
      <c r="A12271" s="19"/>
      <c r="L12271" s="19"/>
      <c r="P12271" s="20"/>
      <c r="Q12271" s="20"/>
      <c r="R12271" s="13"/>
      <c r="S12271" s="14"/>
      <c r="T12271" s="14"/>
      <c r="V12271" s="16"/>
      <c r="W12271" s="17"/>
    </row>
    <row r="12272">
      <c r="A12272" s="19"/>
      <c r="L12272" s="19"/>
      <c r="P12272" s="20"/>
      <c r="Q12272" s="20"/>
      <c r="R12272" s="13"/>
      <c r="S12272" s="14"/>
      <c r="T12272" s="14"/>
      <c r="V12272" s="16"/>
      <c r="W12272" s="17"/>
    </row>
    <row r="12273">
      <c r="A12273" s="19"/>
      <c r="L12273" s="19"/>
      <c r="P12273" s="20"/>
      <c r="Q12273" s="20"/>
      <c r="R12273" s="13"/>
      <c r="S12273" s="14"/>
      <c r="T12273" s="14"/>
      <c r="V12273" s="16"/>
      <c r="W12273" s="17"/>
    </row>
    <row r="12274">
      <c r="A12274" s="19"/>
      <c r="L12274" s="19"/>
      <c r="P12274" s="20"/>
      <c r="Q12274" s="20"/>
      <c r="R12274" s="13"/>
      <c r="S12274" s="14"/>
      <c r="T12274" s="14"/>
      <c r="V12274" s="16"/>
      <c r="W12274" s="17"/>
    </row>
    <row r="12275">
      <c r="A12275" s="19"/>
      <c r="L12275" s="19"/>
      <c r="P12275" s="20"/>
      <c r="Q12275" s="20"/>
      <c r="R12275" s="13"/>
      <c r="S12275" s="14"/>
      <c r="T12275" s="14"/>
      <c r="V12275" s="16"/>
      <c r="W12275" s="17"/>
    </row>
    <row r="12276">
      <c r="A12276" s="19"/>
      <c r="L12276" s="19"/>
      <c r="P12276" s="20"/>
      <c r="Q12276" s="20"/>
      <c r="R12276" s="13"/>
      <c r="S12276" s="14"/>
      <c r="T12276" s="14"/>
      <c r="V12276" s="16"/>
      <c r="W12276" s="17"/>
    </row>
    <row r="12277">
      <c r="A12277" s="19"/>
      <c r="L12277" s="19"/>
      <c r="P12277" s="20"/>
      <c r="Q12277" s="20"/>
      <c r="R12277" s="13"/>
      <c r="S12277" s="14"/>
      <c r="T12277" s="14"/>
      <c r="V12277" s="16"/>
      <c r="W12277" s="17"/>
    </row>
    <row r="12278">
      <c r="A12278" s="19"/>
      <c r="L12278" s="19"/>
      <c r="P12278" s="20"/>
      <c r="Q12278" s="20"/>
      <c r="R12278" s="13"/>
      <c r="S12278" s="14"/>
      <c r="T12278" s="14"/>
      <c r="V12278" s="16"/>
      <c r="W12278" s="17"/>
    </row>
    <row r="12279">
      <c r="A12279" s="19"/>
      <c r="L12279" s="19"/>
      <c r="P12279" s="20"/>
      <c r="Q12279" s="20"/>
      <c r="R12279" s="13"/>
      <c r="S12279" s="14"/>
      <c r="T12279" s="14"/>
      <c r="V12279" s="16"/>
      <c r="W12279" s="17"/>
    </row>
    <row r="12280">
      <c r="A12280" s="19"/>
      <c r="L12280" s="19"/>
      <c r="P12280" s="20"/>
      <c r="Q12280" s="20"/>
      <c r="R12280" s="13"/>
      <c r="S12280" s="14"/>
      <c r="T12280" s="14"/>
      <c r="V12280" s="16"/>
      <c r="W12280" s="17"/>
    </row>
    <row r="12281">
      <c r="A12281" s="19"/>
      <c r="L12281" s="19"/>
      <c r="P12281" s="20"/>
      <c r="Q12281" s="20"/>
      <c r="R12281" s="13"/>
      <c r="S12281" s="14"/>
      <c r="T12281" s="14"/>
      <c r="V12281" s="16"/>
      <c r="W12281" s="17"/>
    </row>
    <row r="12282">
      <c r="A12282" s="19"/>
      <c r="L12282" s="19"/>
      <c r="P12282" s="20"/>
      <c r="Q12282" s="20"/>
      <c r="R12282" s="13"/>
      <c r="S12282" s="14"/>
      <c r="T12282" s="14"/>
      <c r="V12282" s="16"/>
      <c r="W12282" s="17"/>
    </row>
    <row r="12283">
      <c r="A12283" s="19"/>
      <c r="L12283" s="19"/>
      <c r="P12283" s="20"/>
      <c r="Q12283" s="20"/>
      <c r="R12283" s="13"/>
      <c r="S12283" s="14"/>
      <c r="T12283" s="14"/>
      <c r="V12283" s="16"/>
      <c r="W12283" s="17"/>
    </row>
    <row r="12284">
      <c r="A12284" s="19"/>
      <c r="L12284" s="19"/>
      <c r="P12284" s="20"/>
      <c r="Q12284" s="20"/>
      <c r="R12284" s="13"/>
      <c r="S12284" s="14"/>
      <c r="T12284" s="14"/>
      <c r="V12284" s="16"/>
      <c r="W12284" s="17"/>
    </row>
    <row r="12285">
      <c r="A12285" s="19"/>
      <c r="L12285" s="19"/>
      <c r="P12285" s="20"/>
      <c r="Q12285" s="20"/>
      <c r="R12285" s="13"/>
      <c r="S12285" s="14"/>
      <c r="T12285" s="14"/>
      <c r="V12285" s="16"/>
      <c r="W12285" s="17"/>
    </row>
    <row r="12286">
      <c r="A12286" s="19"/>
      <c r="L12286" s="19"/>
      <c r="P12286" s="20"/>
      <c r="Q12286" s="20"/>
      <c r="R12286" s="13"/>
      <c r="S12286" s="14"/>
      <c r="T12286" s="14"/>
      <c r="V12286" s="16"/>
      <c r="W12286" s="17"/>
    </row>
    <row r="12287">
      <c r="A12287" s="19"/>
      <c r="L12287" s="19"/>
      <c r="P12287" s="20"/>
      <c r="Q12287" s="20"/>
      <c r="R12287" s="13"/>
      <c r="S12287" s="14"/>
      <c r="T12287" s="14"/>
      <c r="V12287" s="16"/>
      <c r="W12287" s="17"/>
    </row>
    <row r="12288">
      <c r="A12288" s="19"/>
      <c r="L12288" s="19"/>
      <c r="P12288" s="20"/>
      <c r="Q12288" s="20"/>
      <c r="R12288" s="13"/>
      <c r="S12288" s="14"/>
      <c r="T12288" s="14"/>
      <c r="V12288" s="16"/>
      <c r="W12288" s="17"/>
    </row>
    <row r="12289">
      <c r="A12289" s="19"/>
      <c r="L12289" s="19"/>
      <c r="P12289" s="20"/>
      <c r="Q12289" s="20"/>
      <c r="R12289" s="13"/>
      <c r="S12289" s="14"/>
      <c r="T12289" s="14"/>
      <c r="V12289" s="16"/>
      <c r="W12289" s="17"/>
    </row>
    <row r="12290">
      <c r="A12290" s="19"/>
      <c r="L12290" s="19"/>
      <c r="P12290" s="20"/>
      <c r="Q12290" s="20"/>
      <c r="R12290" s="13"/>
      <c r="S12290" s="14"/>
      <c r="T12290" s="14"/>
      <c r="V12290" s="16"/>
      <c r="W12290" s="17"/>
    </row>
    <row r="12291">
      <c r="A12291" s="19"/>
      <c r="L12291" s="19"/>
      <c r="P12291" s="20"/>
      <c r="Q12291" s="20"/>
      <c r="R12291" s="13"/>
      <c r="S12291" s="14"/>
      <c r="T12291" s="14"/>
      <c r="V12291" s="16"/>
      <c r="W12291" s="17"/>
    </row>
    <row r="12292">
      <c r="A12292" s="19"/>
      <c r="L12292" s="19"/>
      <c r="P12292" s="20"/>
      <c r="Q12292" s="20"/>
      <c r="R12292" s="13"/>
      <c r="S12292" s="14"/>
      <c r="T12292" s="14"/>
      <c r="V12292" s="16"/>
      <c r="W12292" s="17"/>
    </row>
    <row r="12293">
      <c r="A12293" s="19"/>
      <c r="L12293" s="19"/>
      <c r="P12293" s="20"/>
      <c r="Q12293" s="20"/>
      <c r="R12293" s="13"/>
      <c r="S12293" s="14"/>
      <c r="T12293" s="14"/>
      <c r="V12293" s="16"/>
      <c r="W12293" s="17"/>
    </row>
    <row r="12294">
      <c r="A12294" s="19"/>
      <c r="L12294" s="19"/>
      <c r="P12294" s="20"/>
      <c r="Q12294" s="20"/>
      <c r="R12294" s="13"/>
      <c r="S12294" s="14"/>
      <c r="T12294" s="14"/>
      <c r="V12294" s="16"/>
      <c r="W12294" s="17"/>
    </row>
    <row r="12295">
      <c r="A12295" s="19"/>
      <c r="L12295" s="19"/>
      <c r="P12295" s="20"/>
      <c r="Q12295" s="20"/>
      <c r="R12295" s="13"/>
      <c r="S12295" s="14"/>
      <c r="T12295" s="14"/>
      <c r="V12295" s="16"/>
      <c r="W12295" s="17"/>
    </row>
    <row r="12296">
      <c r="A12296" s="19"/>
      <c r="L12296" s="19"/>
      <c r="P12296" s="20"/>
      <c r="Q12296" s="20"/>
      <c r="R12296" s="13"/>
      <c r="S12296" s="14"/>
      <c r="T12296" s="14"/>
      <c r="V12296" s="16"/>
      <c r="W12296" s="17"/>
    </row>
    <row r="12297">
      <c r="A12297" s="19"/>
      <c r="L12297" s="19"/>
      <c r="P12297" s="20"/>
      <c r="Q12297" s="20"/>
      <c r="R12297" s="13"/>
      <c r="S12297" s="14"/>
      <c r="T12297" s="14"/>
      <c r="V12297" s="16"/>
      <c r="W12297" s="17"/>
    </row>
    <row r="12298">
      <c r="A12298" s="19"/>
      <c r="L12298" s="19"/>
      <c r="P12298" s="20"/>
      <c r="Q12298" s="20"/>
      <c r="R12298" s="13"/>
      <c r="S12298" s="14"/>
      <c r="T12298" s="14"/>
      <c r="V12298" s="16"/>
      <c r="W12298" s="17"/>
    </row>
    <row r="12299">
      <c r="A12299" s="19"/>
      <c r="L12299" s="19"/>
      <c r="P12299" s="20"/>
      <c r="Q12299" s="20"/>
      <c r="R12299" s="13"/>
      <c r="S12299" s="14"/>
      <c r="T12299" s="14"/>
      <c r="V12299" s="16"/>
      <c r="W12299" s="17"/>
    </row>
    <row r="12300">
      <c r="A12300" s="19"/>
      <c r="L12300" s="19"/>
      <c r="P12300" s="20"/>
      <c r="Q12300" s="20"/>
      <c r="R12300" s="13"/>
      <c r="S12300" s="14"/>
      <c r="T12300" s="14"/>
      <c r="V12300" s="16"/>
      <c r="W12300" s="17"/>
    </row>
    <row r="12301">
      <c r="A12301" s="19"/>
      <c r="L12301" s="19"/>
      <c r="P12301" s="20"/>
      <c r="Q12301" s="20"/>
      <c r="R12301" s="13"/>
      <c r="S12301" s="14"/>
      <c r="T12301" s="14"/>
      <c r="V12301" s="16"/>
      <c r="W12301" s="17"/>
    </row>
    <row r="12302">
      <c r="A12302" s="19"/>
      <c r="L12302" s="19"/>
      <c r="P12302" s="20"/>
      <c r="Q12302" s="20"/>
      <c r="R12302" s="13"/>
      <c r="S12302" s="14"/>
      <c r="T12302" s="14"/>
      <c r="V12302" s="16"/>
      <c r="W12302" s="17"/>
    </row>
    <row r="12303">
      <c r="A12303" s="19"/>
      <c r="L12303" s="19"/>
      <c r="P12303" s="20"/>
      <c r="Q12303" s="20"/>
      <c r="R12303" s="13"/>
      <c r="S12303" s="14"/>
      <c r="T12303" s="14"/>
      <c r="V12303" s="16"/>
      <c r="W12303" s="17"/>
    </row>
    <row r="12304">
      <c r="A12304" s="19"/>
      <c r="L12304" s="19"/>
      <c r="P12304" s="20"/>
      <c r="Q12304" s="20"/>
      <c r="R12304" s="13"/>
      <c r="S12304" s="14"/>
      <c r="T12304" s="14"/>
      <c r="V12304" s="16"/>
      <c r="W12304" s="17"/>
    </row>
    <row r="12305">
      <c r="A12305" s="19"/>
      <c r="L12305" s="19"/>
      <c r="P12305" s="20"/>
      <c r="Q12305" s="20"/>
      <c r="R12305" s="13"/>
      <c r="S12305" s="14"/>
      <c r="T12305" s="14"/>
      <c r="V12305" s="16"/>
      <c r="W12305" s="17"/>
    </row>
    <row r="12306">
      <c r="A12306" s="19"/>
      <c r="L12306" s="19"/>
      <c r="P12306" s="20"/>
      <c r="Q12306" s="20"/>
      <c r="R12306" s="13"/>
      <c r="S12306" s="14"/>
      <c r="T12306" s="14"/>
      <c r="V12306" s="16"/>
      <c r="W12306" s="17"/>
    </row>
    <row r="12307">
      <c r="A12307" s="19"/>
      <c r="L12307" s="19"/>
      <c r="P12307" s="20"/>
      <c r="Q12307" s="20"/>
      <c r="R12307" s="13"/>
      <c r="S12307" s="14"/>
      <c r="T12307" s="14"/>
      <c r="V12307" s="16"/>
      <c r="W12307" s="17"/>
    </row>
    <row r="12308">
      <c r="A12308" s="19"/>
      <c r="L12308" s="19"/>
      <c r="P12308" s="20"/>
      <c r="Q12308" s="20"/>
      <c r="R12308" s="13"/>
      <c r="S12308" s="14"/>
      <c r="T12308" s="14"/>
      <c r="V12308" s="16"/>
      <c r="W12308" s="17"/>
    </row>
    <row r="12309">
      <c r="A12309" s="19"/>
      <c r="L12309" s="19"/>
      <c r="P12309" s="20"/>
      <c r="Q12309" s="20"/>
      <c r="R12309" s="13"/>
      <c r="S12309" s="14"/>
      <c r="T12309" s="14"/>
      <c r="V12309" s="16"/>
      <c r="W12309" s="17"/>
    </row>
    <row r="12310">
      <c r="A12310" s="19"/>
      <c r="L12310" s="19"/>
      <c r="P12310" s="20"/>
      <c r="Q12310" s="20"/>
      <c r="R12310" s="13"/>
      <c r="S12310" s="14"/>
      <c r="T12310" s="14"/>
      <c r="V12310" s="16"/>
      <c r="W12310" s="17"/>
    </row>
    <row r="12311">
      <c r="A12311" s="19"/>
      <c r="L12311" s="19"/>
      <c r="P12311" s="20"/>
      <c r="Q12311" s="20"/>
      <c r="R12311" s="13"/>
      <c r="S12311" s="14"/>
      <c r="T12311" s="14"/>
      <c r="V12311" s="16"/>
      <c r="W12311" s="17"/>
    </row>
    <row r="12312">
      <c r="A12312" s="19"/>
      <c r="L12312" s="19"/>
      <c r="P12312" s="20"/>
      <c r="Q12312" s="20"/>
      <c r="R12312" s="13"/>
      <c r="S12312" s="14"/>
      <c r="T12312" s="14"/>
      <c r="V12312" s="16"/>
      <c r="W12312" s="17"/>
    </row>
    <row r="12313">
      <c r="A12313" s="19"/>
      <c r="L12313" s="19"/>
      <c r="P12313" s="20"/>
      <c r="Q12313" s="20"/>
      <c r="R12313" s="13"/>
      <c r="S12313" s="14"/>
      <c r="T12313" s="14"/>
      <c r="V12313" s="16"/>
      <c r="W12313" s="17"/>
    </row>
    <row r="12314">
      <c r="A12314" s="19"/>
      <c r="L12314" s="19"/>
      <c r="P12314" s="20"/>
      <c r="Q12314" s="20"/>
      <c r="R12314" s="13"/>
      <c r="S12314" s="14"/>
      <c r="T12314" s="14"/>
      <c r="V12314" s="16"/>
      <c r="W12314" s="17"/>
    </row>
    <row r="12315">
      <c r="A12315" s="19"/>
      <c r="L12315" s="19"/>
      <c r="P12315" s="20"/>
      <c r="Q12315" s="20"/>
      <c r="R12315" s="13"/>
      <c r="S12315" s="14"/>
      <c r="T12315" s="14"/>
      <c r="V12315" s="16"/>
      <c r="W12315" s="17"/>
    </row>
    <row r="12316">
      <c r="A12316" s="19"/>
      <c r="L12316" s="19"/>
      <c r="P12316" s="20"/>
      <c r="Q12316" s="20"/>
      <c r="R12316" s="13"/>
      <c r="S12316" s="14"/>
      <c r="T12316" s="14"/>
      <c r="V12316" s="16"/>
      <c r="W12316" s="17"/>
    </row>
    <row r="12317">
      <c r="A12317" s="19"/>
      <c r="L12317" s="19"/>
      <c r="P12317" s="20"/>
      <c r="Q12317" s="20"/>
      <c r="R12317" s="13"/>
      <c r="S12317" s="14"/>
      <c r="T12317" s="14"/>
      <c r="V12317" s="16"/>
      <c r="W12317" s="17"/>
    </row>
    <row r="12318">
      <c r="A12318" s="19"/>
      <c r="L12318" s="19"/>
      <c r="P12318" s="20"/>
      <c r="Q12318" s="20"/>
      <c r="R12318" s="13"/>
      <c r="S12318" s="14"/>
      <c r="T12318" s="14"/>
      <c r="V12318" s="16"/>
      <c r="W12318" s="17"/>
    </row>
    <row r="12319">
      <c r="A12319" s="19"/>
      <c r="L12319" s="19"/>
      <c r="P12319" s="20"/>
      <c r="Q12319" s="20"/>
      <c r="R12319" s="13"/>
      <c r="S12319" s="14"/>
      <c r="T12319" s="14"/>
      <c r="V12319" s="16"/>
      <c r="W12319" s="17"/>
    </row>
    <row r="12320">
      <c r="A12320" s="19"/>
      <c r="L12320" s="19"/>
      <c r="P12320" s="20"/>
      <c r="Q12320" s="20"/>
      <c r="R12320" s="13"/>
      <c r="S12320" s="14"/>
      <c r="T12320" s="14"/>
      <c r="V12320" s="16"/>
      <c r="W12320" s="17"/>
    </row>
    <row r="12321">
      <c r="A12321" s="19"/>
      <c r="L12321" s="19"/>
      <c r="P12321" s="20"/>
      <c r="Q12321" s="20"/>
      <c r="R12321" s="13"/>
      <c r="S12321" s="14"/>
      <c r="T12321" s="14"/>
      <c r="V12321" s="16"/>
      <c r="W12321" s="17"/>
    </row>
    <row r="12322">
      <c r="A12322" s="19"/>
      <c r="L12322" s="19"/>
      <c r="P12322" s="20"/>
      <c r="Q12322" s="20"/>
      <c r="R12322" s="13"/>
      <c r="S12322" s="14"/>
      <c r="T12322" s="14"/>
      <c r="V12322" s="16"/>
      <c r="W12322" s="17"/>
    </row>
    <row r="12323">
      <c r="A12323" s="19"/>
      <c r="L12323" s="19"/>
      <c r="P12323" s="20"/>
      <c r="Q12323" s="20"/>
      <c r="R12323" s="13"/>
      <c r="S12323" s="14"/>
      <c r="T12323" s="14"/>
      <c r="V12323" s="16"/>
      <c r="W12323" s="17"/>
    </row>
    <row r="12324">
      <c r="A12324" s="19"/>
      <c r="L12324" s="19"/>
      <c r="P12324" s="20"/>
      <c r="Q12324" s="20"/>
      <c r="R12324" s="13"/>
      <c r="S12324" s="14"/>
      <c r="T12324" s="14"/>
      <c r="V12324" s="16"/>
      <c r="W12324" s="17"/>
    </row>
    <row r="12325">
      <c r="A12325" s="19"/>
      <c r="L12325" s="19"/>
      <c r="P12325" s="20"/>
      <c r="Q12325" s="20"/>
      <c r="R12325" s="13"/>
      <c r="S12325" s="14"/>
      <c r="T12325" s="14"/>
      <c r="V12325" s="16"/>
      <c r="W12325" s="17"/>
    </row>
    <row r="12326">
      <c r="A12326" s="19"/>
      <c r="L12326" s="19"/>
      <c r="P12326" s="20"/>
      <c r="Q12326" s="20"/>
      <c r="R12326" s="13"/>
      <c r="S12326" s="14"/>
      <c r="T12326" s="14"/>
      <c r="V12326" s="16"/>
      <c r="W12326" s="17"/>
    </row>
    <row r="12327">
      <c r="A12327" s="19"/>
      <c r="L12327" s="19"/>
      <c r="P12327" s="20"/>
      <c r="Q12327" s="20"/>
      <c r="R12327" s="13"/>
      <c r="S12327" s="14"/>
      <c r="T12327" s="14"/>
      <c r="V12327" s="16"/>
      <c r="W12327" s="17"/>
    </row>
    <row r="12328">
      <c r="A12328" s="19"/>
      <c r="L12328" s="19"/>
      <c r="P12328" s="20"/>
      <c r="Q12328" s="20"/>
      <c r="R12328" s="13"/>
      <c r="S12328" s="14"/>
      <c r="T12328" s="14"/>
      <c r="V12328" s="16"/>
      <c r="W12328" s="17"/>
    </row>
    <row r="12329">
      <c r="A12329" s="19"/>
      <c r="L12329" s="19"/>
      <c r="P12329" s="20"/>
      <c r="Q12329" s="20"/>
      <c r="R12329" s="13"/>
      <c r="S12329" s="14"/>
      <c r="T12329" s="14"/>
      <c r="V12329" s="16"/>
      <c r="W12329" s="17"/>
    </row>
    <row r="12330">
      <c r="A12330" s="19"/>
      <c r="L12330" s="19"/>
      <c r="P12330" s="20"/>
      <c r="Q12330" s="20"/>
      <c r="R12330" s="13"/>
      <c r="S12330" s="14"/>
      <c r="T12330" s="14"/>
      <c r="V12330" s="16"/>
      <c r="W12330" s="17"/>
    </row>
    <row r="12331">
      <c r="A12331" s="19"/>
      <c r="L12331" s="19"/>
      <c r="P12331" s="20"/>
      <c r="Q12331" s="20"/>
      <c r="R12331" s="13"/>
      <c r="S12331" s="14"/>
      <c r="T12331" s="14"/>
      <c r="V12331" s="16"/>
      <c r="W12331" s="17"/>
    </row>
    <row r="12332">
      <c r="A12332" s="19"/>
      <c r="L12332" s="19"/>
      <c r="P12332" s="20"/>
      <c r="Q12332" s="20"/>
      <c r="R12332" s="13"/>
      <c r="S12332" s="14"/>
      <c r="T12332" s="14"/>
      <c r="V12332" s="16"/>
      <c r="W12332" s="17"/>
    </row>
    <row r="12333">
      <c r="A12333" s="19"/>
      <c r="L12333" s="19"/>
      <c r="P12333" s="20"/>
      <c r="Q12333" s="20"/>
      <c r="R12333" s="13"/>
      <c r="S12333" s="14"/>
      <c r="T12333" s="14"/>
      <c r="V12333" s="16"/>
      <c r="W12333" s="17"/>
    </row>
    <row r="12334">
      <c r="A12334" s="19"/>
      <c r="L12334" s="19"/>
      <c r="P12334" s="20"/>
      <c r="Q12334" s="20"/>
      <c r="R12334" s="13"/>
      <c r="S12334" s="14"/>
      <c r="T12334" s="14"/>
      <c r="V12334" s="16"/>
      <c r="W12334" s="17"/>
    </row>
    <row r="12335">
      <c r="A12335" s="19"/>
      <c r="L12335" s="19"/>
      <c r="P12335" s="20"/>
      <c r="Q12335" s="20"/>
      <c r="R12335" s="13"/>
      <c r="S12335" s="14"/>
      <c r="T12335" s="14"/>
      <c r="V12335" s="16"/>
      <c r="W12335" s="17"/>
    </row>
    <row r="12336">
      <c r="A12336" s="19"/>
      <c r="L12336" s="19"/>
      <c r="P12336" s="20"/>
      <c r="Q12336" s="20"/>
      <c r="R12336" s="13"/>
      <c r="S12336" s="14"/>
      <c r="T12336" s="14"/>
      <c r="V12336" s="16"/>
      <c r="W12336" s="17"/>
    </row>
    <row r="12337">
      <c r="A12337" s="19"/>
      <c r="L12337" s="19"/>
      <c r="P12337" s="20"/>
      <c r="Q12337" s="20"/>
      <c r="R12337" s="13"/>
      <c r="S12337" s="14"/>
      <c r="T12337" s="14"/>
      <c r="V12337" s="16"/>
      <c r="W12337" s="17"/>
    </row>
    <row r="12338">
      <c r="A12338" s="19"/>
      <c r="L12338" s="19"/>
      <c r="P12338" s="20"/>
      <c r="Q12338" s="20"/>
      <c r="R12338" s="13"/>
      <c r="S12338" s="14"/>
      <c r="T12338" s="14"/>
      <c r="V12338" s="16"/>
      <c r="W12338" s="17"/>
    </row>
    <row r="12339">
      <c r="A12339" s="19"/>
      <c r="L12339" s="19"/>
      <c r="P12339" s="20"/>
      <c r="Q12339" s="20"/>
      <c r="R12339" s="13"/>
      <c r="S12339" s="14"/>
      <c r="T12339" s="14"/>
      <c r="V12339" s="16"/>
      <c r="W12339" s="17"/>
    </row>
    <row r="12340">
      <c r="A12340" s="19"/>
      <c r="L12340" s="19"/>
      <c r="P12340" s="20"/>
      <c r="Q12340" s="20"/>
      <c r="R12340" s="13"/>
      <c r="S12340" s="14"/>
      <c r="T12340" s="14"/>
      <c r="V12340" s="16"/>
      <c r="W12340" s="17"/>
    </row>
    <row r="12341">
      <c r="A12341" s="19"/>
      <c r="L12341" s="19"/>
      <c r="P12341" s="20"/>
      <c r="Q12341" s="20"/>
      <c r="R12341" s="13"/>
      <c r="S12341" s="14"/>
      <c r="T12341" s="14"/>
      <c r="V12341" s="16"/>
      <c r="W12341" s="17"/>
    </row>
    <row r="12342">
      <c r="A12342" s="19"/>
      <c r="L12342" s="19"/>
      <c r="P12342" s="20"/>
      <c r="Q12342" s="20"/>
      <c r="R12342" s="13"/>
      <c r="S12342" s="14"/>
      <c r="T12342" s="14"/>
      <c r="V12342" s="16"/>
      <c r="W12342" s="17"/>
    </row>
    <row r="12343">
      <c r="A12343" s="19"/>
      <c r="L12343" s="19"/>
      <c r="P12343" s="20"/>
      <c r="Q12343" s="20"/>
      <c r="R12343" s="13"/>
      <c r="S12343" s="14"/>
      <c r="T12343" s="14"/>
      <c r="V12343" s="16"/>
      <c r="W12343" s="17"/>
    </row>
    <row r="12344">
      <c r="A12344" s="19"/>
      <c r="L12344" s="19"/>
      <c r="P12344" s="20"/>
      <c r="Q12344" s="20"/>
      <c r="R12344" s="13"/>
      <c r="S12344" s="14"/>
      <c r="T12344" s="14"/>
      <c r="V12344" s="16"/>
      <c r="W12344" s="17"/>
    </row>
    <row r="12345">
      <c r="A12345" s="19"/>
      <c r="L12345" s="19"/>
      <c r="P12345" s="20"/>
      <c r="Q12345" s="20"/>
      <c r="R12345" s="13"/>
      <c r="S12345" s="14"/>
      <c r="T12345" s="14"/>
      <c r="V12345" s="16"/>
      <c r="W12345" s="17"/>
    </row>
    <row r="12346">
      <c r="A12346" s="19"/>
      <c r="L12346" s="19"/>
      <c r="P12346" s="20"/>
      <c r="Q12346" s="20"/>
      <c r="R12346" s="13"/>
      <c r="S12346" s="14"/>
      <c r="T12346" s="14"/>
      <c r="V12346" s="16"/>
      <c r="W12346" s="17"/>
    </row>
    <row r="12347">
      <c r="A12347" s="19"/>
      <c r="L12347" s="19"/>
      <c r="P12347" s="20"/>
      <c r="Q12347" s="20"/>
      <c r="R12347" s="13"/>
      <c r="S12347" s="14"/>
      <c r="T12347" s="14"/>
      <c r="V12347" s="16"/>
      <c r="W12347" s="17"/>
    </row>
    <row r="12348">
      <c r="A12348" s="19"/>
      <c r="L12348" s="19"/>
      <c r="P12348" s="20"/>
      <c r="Q12348" s="20"/>
      <c r="R12348" s="13"/>
      <c r="S12348" s="14"/>
      <c r="T12348" s="14"/>
      <c r="V12348" s="16"/>
      <c r="W12348" s="17"/>
    </row>
    <row r="12349">
      <c r="A12349" s="19"/>
      <c r="L12349" s="19"/>
      <c r="P12349" s="20"/>
      <c r="Q12349" s="20"/>
      <c r="R12349" s="13"/>
      <c r="S12349" s="14"/>
      <c r="T12349" s="14"/>
      <c r="V12349" s="16"/>
      <c r="W12349" s="17"/>
    </row>
    <row r="12350">
      <c r="A12350" s="19"/>
      <c r="L12350" s="19"/>
      <c r="P12350" s="20"/>
      <c r="Q12350" s="20"/>
      <c r="R12350" s="13"/>
      <c r="S12350" s="14"/>
      <c r="T12350" s="14"/>
      <c r="V12350" s="16"/>
      <c r="W12350" s="17"/>
    </row>
    <row r="12351">
      <c r="A12351" s="19"/>
      <c r="L12351" s="19"/>
      <c r="P12351" s="20"/>
      <c r="Q12351" s="20"/>
      <c r="R12351" s="13"/>
      <c r="S12351" s="14"/>
      <c r="T12351" s="14"/>
      <c r="V12351" s="16"/>
      <c r="W12351" s="17"/>
    </row>
    <row r="12352">
      <c r="A12352" s="19"/>
      <c r="L12352" s="19"/>
      <c r="P12352" s="20"/>
      <c r="Q12352" s="20"/>
      <c r="R12352" s="13"/>
      <c r="S12352" s="14"/>
      <c r="T12352" s="14"/>
      <c r="V12352" s="16"/>
      <c r="W12352" s="17"/>
    </row>
    <row r="12353">
      <c r="A12353" s="19"/>
      <c r="L12353" s="19"/>
      <c r="P12353" s="20"/>
      <c r="Q12353" s="20"/>
      <c r="R12353" s="13"/>
      <c r="S12353" s="14"/>
      <c r="T12353" s="14"/>
      <c r="V12353" s="16"/>
      <c r="W12353" s="17"/>
    </row>
    <row r="12354">
      <c r="A12354" s="19"/>
      <c r="L12354" s="19"/>
      <c r="P12354" s="20"/>
      <c r="Q12354" s="20"/>
      <c r="R12354" s="13"/>
      <c r="S12354" s="14"/>
      <c r="T12354" s="14"/>
      <c r="V12354" s="16"/>
      <c r="W12354" s="17"/>
    </row>
    <row r="12355">
      <c r="A12355" s="19"/>
      <c r="L12355" s="19"/>
      <c r="P12355" s="20"/>
      <c r="Q12355" s="20"/>
      <c r="R12355" s="13"/>
      <c r="S12355" s="14"/>
      <c r="T12355" s="14"/>
      <c r="V12355" s="16"/>
      <c r="W12355" s="17"/>
    </row>
    <row r="12356">
      <c r="A12356" s="19"/>
      <c r="L12356" s="19"/>
      <c r="P12356" s="20"/>
      <c r="Q12356" s="20"/>
      <c r="R12356" s="13"/>
      <c r="S12356" s="14"/>
      <c r="T12356" s="14"/>
      <c r="V12356" s="16"/>
      <c r="W12356" s="17"/>
    </row>
    <row r="12357">
      <c r="A12357" s="19"/>
      <c r="L12357" s="19"/>
      <c r="P12357" s="20"/>
      <c r="Q12357" s="20"/>
      <c r="R12357" s="13"/>
      <c r="S12357" s="14"/>
      <c r="T12357" s="14"/>
      <c r="V12357" s="16"/>
      <c r="W12357" s="17"/>
    </row>
    <row r="12358">
      <c r="A12358" s="19"/>
      <c r="L12358" s="19"/>
      <c r="P12358" s="20"/>
      <c r="Q12358" s="20"/>
      <c r="R12358" s="13"/>
      <c r="S12358" s="14"/>
      <c r="T12358" s="14"/>
      <c r="V12358" s="16"/>
      <c r="W12358" s="17"/>
    </row>
    <row r="12359">
      <c r="A12359" s="19"/>
      <c r="L12359" s="19"/>
      <c r="P12359" s="20"/>
      <c r="Q12359" s="20"/>
      <c r="R12359" s="13"/>
      <c r="S12359" s="14"/>
      <c r="T12359" s="14"/>
      <c r="V12359" s="16"/>
      <c r="W12359" s="17"/>
    </row>
    <row r="12360">
      <c r="A12360" s="19"/>
      <c r="L12360" s="19"/>
      <c r="P12360" s="20"/>
      <c r="Q12360" s="20"/>
      <c r="R12360" s="13"/>
      <c r="S12360" s="14"/>
      <c r="T12360" s="14"/>
      <c r="V12360" s="16"/>
      <c r="W12360" s="17"/>
    </row>
    <row r="12361">
      <c r="A12361" s="19"/>
      <c r="L12361" s="19"/>
      <c r="P12361" s="20"/>
      <c r="Q12361" s="20"/>
      <c r="R12361" s="13"/>
      <c r="S12361" s="14"/>
      <c r="T12361" s="14"/>
      <c r="V12361" s="16"/>
      <c r="W12361" s="17"/>
    </row>
    <row r="12362">
      <c r="A12362" s="19"/>
      <c r="L12362" s="19"/>
      <c r="P12362" s="20"/>
      <c r="Q12362" s="20"/>
      <c r="R12362" s="13"/>
      <c r="S12362" s="14"/>
      <c r="T12362" s="14"/>
      <c r="V12362" s="16"/>
      <c r="W12362" s="17"/>
    </row>
    <row r="12363">
      <c r="A12363" s="19"/>
      <c r="L12363" s="19"/>
      <c r="P12363" s="20"/>
      <c r="Q12363" s="20"/>
      <c r="R12363" s="13"/>
      <c r="S12363" s="14"/>
      <c r="T12363" s="14"/>
      <c r="V12363" s="16"/>
      <c r="W12363" s="17"/>
    </row>
    <row r="12364">
      <c r="A12364" s="19"/>
      <c r="L12364" s="19"/>
      <c r="P12364" s="20"/>
      <c r="Q12364" s="20"/>
      <c r="R12364" s="13"/>
      <c r="S12364" s="14"/>
      <c r="T12364" s="14"/>
      <c r="V12364" s="16"/>
      <c r="W12364" s="17"/>
    </row>
    <row r="12365">
      <c r="A12365" s="19"/>
      <c r="L12365" s="19"/>
      <c r="P12365" s="20"/>
      <c r="Q12365" s="20"/>
      <c r="R12365" s="13"/>
      <c r="S12365" s="14"/>
      <c r="T12365" s="14"/>
      <c r="V12365" s="16"/>
      <c r="W12365" s="17"/>
    </row>
    <row r="12366">
      <c r="A12366" s="19"/>
      <c r="L12366" s="19"/>
      <c r="P12366" s="20"/>
      <c r="Q12366" s="20"/>
      <c r="R12366" s="13"/>
      <c r="S12366" s="14"/>
      <c r="T12366" s="14"/>
      <c r="V12366" s="16"/>
      <c r="W12366" s="17"/>
    </row>
    <row r="12367">
      <c r="A12367" s="19"/>
      <c r="L12367" s="19"/>
      <c r="P12367" s="20"/>
      <c r="Q12367" s="20"/>
      <c r="R12367" s="13"/>
      <c r="S12367" s="14"/>
      <c r="T12367" s="14"/>
      <c r="V12367" s="16"/>
      <c r="W12367" s="17"/>
    </row>
    <row r="12368">
      <c r="A12368" s="19"/>
      <c r="L12368" s="19"/>
      <c r="P12368" s="20"/>
      <c r="Q12368" s="20"/>
      <c r="R12368" s="13"/>
      <c r="S12368" s="14"/>
      <c r="T12368" s="14"/>
      <c r="V12368" s="16"/>
      <c r="W12368" s="17"/>
    </row>
    <row r="12369">
      <c r="A12369" s="19"/>
      <c r="L12369" s="19"/>
      <c r="P12369" s="20"/>
      <c r="Q12369" s="20"/>
      <c r="R12369" s="13"/>
      <c r="S12369" s="14"/>
      <c r="T12369" s="14"/>
      <c r="V12369" s="16"/>
      <c r="W12369" s="17"/>
    </row>
    <row r="12370">
      <c r="A12370" s="19"/>
      <c r="L12370" s="19"/>
      <c r="P12370" s="20"/>
      <c r="Q12370" s="20"/>
      <c r="R12370" s="13"/>
      <c r="S12370" s="14"/>
      <c r="T12370" s="14"/>
      <c r="V12370" s="16"/>
      <c r="W12370" s="17"/>
    </row>
    <row r="12371">
      <c r="A12371" s="19"/>
      <c r="L12371" s="19"/>
      <c r="P12371" s="20"/>
      <c r="Q12371" s="20"/>
      <c r="R12371" s="13"/>
      <c r="S12371" s="14"/>
      <c r="T12371" s="14"/>
      <c r="V12371" s="16"/>
      <c r="W12371" s="17"/>
    </row>
    <row r="12372">
      <c r="A12372" s="19"/>
      <c r="L12372" s="19"/>
      <c r="P12372" s="20"/>
      <c r="Q12372" s="20"/>
      <c r="R12372" s="13"/>
      <c r="S12372" s="14"/>
      <c r="T12372" s="14"/>
      <c r="V12372" s="16"/>
      <c r="W12372" s="17"/>
    </row>
    <row r="12373">
      <c r="A12373" s="19"/>
      <c r="L12373" s="19"/>
      <c r="P12373" s="20"/>
      <c r="Q12373" s="20"/>
      <c r="R12373" s="13"/>
      <c r="S12373" s="14"/>
      <c r="T12373" s="14"/>
      <c r="V12373" s="16"/>
      <c r="W12373" s="17"/>
    </row>
    <row r="12374">
      <c r="A12374" s="19"/>
      <c r="L12374" s="19"/>
      <c r="P12374" s="20"/>
      <c r="Q12374" s="20"/>
      <c r="R12374" s="13"/>
      <c r="S12374" s="14"/>
      <c r="T12374" s="14"/>
      <c r="V12374" s="16"/>
      <c r="W12374" s="17"/>
    </row>
    <row r="12375">
      <c r="A12375" s="19"/>
      <c r="L12375" s="19"/>
      <c r="P12375" s="20"/>
      <c r="Q12375" s="20"/>
      <c r="R12375" s="13"/>
      <c r="S12375" s="14"/>
      <c r="T12375" s="14"/>
      <c r="V12375" s="16"/>
      <c r="W12375" s="17"/>
    </row>
    <row r="12376">
      <c r="A12376" s="19"/>
      <c r="L12376" s="19"/>
      <c r="P12376" s="20"/>
      <c r="Q12376" s="20"/>
      <c r="R12376" s="13"/>
      <c r="S12376" s="14"/>
      <c r="T12376" s="14"/>
      <c r="V12376" s="16"/>
      <c r="W12376" s="17"/>
    </row>
    <row r="12377">
      <c r="A12377" s="19"/>
      <c r="L12377" s="19"/>
      <c r="P12377" s="20"/>
      <c r="Q12377" s="20"/>
      <c r="R12377" s="13"/>
      <c r="S12377" s="14"/>
      <c r="T12377" s="14"/>
      <c r="V12377" s="16"/>
      <c r="W12377" s="17"/>
    </row>
    <row r="12378">
      <c r="A12378" s="19"/>
      <c r="L12378" s="19"/>
      <c r="P12378" s="20"/>
      <c r="Q12378" s="20"/>
      <c r="R12378" s="13"/>
      <c r="S12378" s="14"/>
      <c r="T12378" s="14"/>
      <c r="V12378" s="16"/>
      <c r="W12378" s="17"/>
    </row>
    <row r="12379">
      <c r="A12379" s="19"/>
      <c r="L12379" s="19"/>
      <c r="P12379" s="20"/>
      <c r="Q12379" s="20"/>
      <c r="R12379" s="13"/>
      <c r="S12379" s="14"/>
      <c r="T12379" s="14"/>
      <c r="V12379" s="16"/>
      <c r="W12379" s="17"/>
    </row>
    <row r="12380">
      <c r="A12380" s="19"/>
      <c r="L12380" s="19"/>
      <c r="P12380" s="20"/>
      <c r="Q12380" s="20"/>
      <c r="R12380" s="13"/>
      <c r="S12380" s="14"/>
      <c r="T12380" s="14"/>
      <c r="V12380" s="16"/>
      <c r="W12380" s="17"/>
    </row>
    <row r="12381">
      <c r="A12381" s="19"/>
      <c r="L12381" s="19"/>
      <c r="P12381" s="20"/>
      <c r="Q12381" s="20"/>
      <c r="R12381" s="13"/>
      <c r="S12381" s="14"/>
      <c r="T12381" s="14"/>
      <c r="V12381" s="16"/>
      <c r="W12381" s="17"/>
    </row>
    <row r="12382">
      <c r="A12382" s="19"/>
      <c r="L12382" s="19"/>
      <c r="P12382" s="20"/>
      <c r="Q12382" s="20"/>
      <c r="R12382" s="13"/>
      <c r="S12382" s="14"/>
      <c r="T12382" s="14"/>
      <c r="V12382" s="16"/>
      <c r="W12382" s="17"/>
    </row>
    <row r="12383">
      <c r="A12383" s="19"/>
      <c r="L12383" s="19"/>
      <c r="P12383" s="20"/>
      <c r="Q12383" s="20"/>
      <c r="R12383" s="13"/>
      <c r="S12383" s="14"/>
      <c r="T12383" s="14"/>
      <c r="V12383" s="16"/>
      <c r="W12383" s="17"/>
    </row>
    <row r="12384">
      <c r="A12384" s="19"/>
      <c r="L12384" s="19"/>
      <c r="P12384" s="20"/>
      <c r="Q12384" s="20"/>
      <c r="R12384" s="13"/>
      <c r="S12384" s="14"/>
      <c r="T12384" s="14"/>
      <c r="V12384" s="16"/>
      <c r="W12384" s="17"/>
    </row>
    <row r="12385">
      <c r="A12385" s="19"/>
      <c r="L12385" s="19"/>
      <c r="P12385" s="20"/>
      <c r="Q12385" s="20"/>
      <c r="R12385" s="13"/>
      <c r="S12385" s="14"/>
      <c r="T12385" s="14"/>
      <c r="V12385" s="16"/>
      <c r="W12385" s="17"/>
    </row>
    <row r="12386">
      <c r="A12386" s="19"/>
      <c r="L12386" s="19"/>
      <c r="P12386" s="20"/>
      <c r="Q12386" s="20"/>
      <c r="R12386" s="13"/>
      <c r="S12386" s="14"/>
      <c r="T12386" s="14"/>
      <c r="V12386" s="16"/>
      <c r="W12386" s="17"/>
    </row>
    <row r="12387">
      <c r="A12387" s="19"/>
      <c r="L12387" s="19"/>
      <c r="P12387" s="20"/>
      <c r="Q12387" s="20"/>
      <c r="R12387" s="13"/>
      <c r="S12387" s="14"/>
      <c r="T12387" s="14"/>
      <c r="V12387" s="16"/>
      <c r="W12387" s="17"/>
    </row>
    <row r="12388">
      <c r="A12388" s="19"/>
      <c r="L12388" s="19"/>
      <c r="P12388" s="20"/>
      <c r="Q12388" s="20"/>
      <c r="R12388" s="13"/>
      <c r="S12388" s="14"/>
      <c r="T12388" s="14"/>
      <c r="V12388" s="16"/>
      <c r="W12388" s="17"/>
    </row>
    <row r="12389">
      <c r="A12389" s="19"/>
      <c r="L12389" s="19"/>
      <c r="P12389" s="20"/>
      <c r="Q12389" s="20"/>
      <c r="R12389" s="13"/>
      <c r="S12389" s="14"/>
      <c r="T12389" s="14"/>
      <c r="V12389" s="16"/>
      <c r="W12389" s="17"/>
    </row>
    <row r="12390">
      <c r="A12390" s="19"/>
      <c r="L12390" s="19"/>
      <c r="P12390" s="20"/>
      <c r="Q12390" s="20"/>
      <c r="R12390" s="13"/>
      <c r="S12390" s="14"/>
      <c r="T12390" s="14"/>
      <c r="V12390" s="16"/>
      <c r="W12390" s="17"/>
    </row>
    <row r="12391">
      <c r="A12391" s="19"/>
      <c r="L12391" s="19"/>
      <c r="P12391" s="20"/>
      <c r="Q12391" s="20"/>
      <c r="R12391" s="13"/>
      <c r="S12391" s="14"/>
      <c r="T12391" s="14"/>
      <c r="V12391" s="16"/>
      <c r="W12391" s="17"/>
    </row>
    <row r="12392">
      <c r="A12392" s="19"/>
      <c r="L12392" s="19"/>
      <c r="P12392" s="20"/>
      <c r="Q12392" s="20"/>
      <c r="R12392" s="13"/>
      <c r="S12392" s="14"/>
      <c r="T12392" s="14"/>
      <c r="V12392" s="16"/>
      <c r="W12392" s="17"/>
    </row>
    <row r="12393">
      <c r="A12393" s="19"/>
      <c r="L12393" s="19"/>
      <c r="P12393" s="20"/>
      <c r="Q12393" s="20"/>
      <c r="R12393" s="13"/>
      <c r="S12393" s="14"/>
      <c r="T12393" s="14"/>
      <c r="V12393" s="16"/>
      <c r="W12393" s="17"/>
    </row>
    <row r="12394">
      <c r="A12394" s="19"/>
      <c r="L12394" s="19"/>
      <c r="P12394" s="20"/>
      <c r="Q12394" s="20"/>
      <c r="R12394" s="13"/>
      <c r="S12394" s="14"/>
      <c r="T12394" s="14"/>
      <c r="V12394" s="16"/>
      <c r="W12394" s="17"/>
    </row>
    <row r="12395">
      <c r="A12395" s="19"/>
      <c r="L12395" s="19"/>
      <c r="P12395" s="20"/>
      <c r="Q12395" s="20"/>
      <c r="R12395" s="13"/>
      <c r="S12395" s="14"/>
      <c r="T12395" s="14"/>
      <c r="V12395" s="16"/>
      <c r="W12395" s="17"/>
    </row>
    <row r="12396">
      <c r="A12396" s="19"/>
      <c r="L12396" s="19"/>
      <c r="P12396" s="20"/>
      <c r="Q12396" s="20"/>
      <c r="R12396" s="13"/>
      <c r="S12396" s="14"/>
      <c r="T12396" s="14"/>
      <c r="V12396" s="16"/>
      <c r="W12396" s="17"/>
    </row>
    <row r="12397">
      <c r="A12397" s="19"/>
      <c r="L12397" s="19"/>
      <c r="P12397" s="20"/>
      <c r="Q12397" s="20"/>
      <c r="R12397" s="13"/>
      <c r="S12397" s="14"/>
      <c r="T12397" s="14"/>
      <c r="V12397" s="16"/>
      <c r="W12397" s="17"/>
    </row>
    <row r="12398">
      <c r="A12398" s="19"/>
      <c r="L12398" s="19"/>
      <c r="P12398" s="20"/>
      <c r="Q12398" s="20"/>
      <c r="R12398" s="13"/>
      <c r="S12398" s="14"/>
      <c r="T12398" s="14"/>
      <c r="V12398" s="16"/>
      <c r="W12398" s="17"/>
    </row>
    <row r="12399">
      <c r="A12399" s="19"/>
      <c r="L12399" s="19"/>
      <c r="P12399" s="20"/>
      <c r="Q12399" s="20"/>
      <c r="R12399" s="13"/>
      <c r="S12399" s="14"/>
      <c r="T12399" s="14"/>
      <c r="V12399" s="16"/>
      <c r="W12399" s="17"/>
    </row>
    <row r="12400">
      <c r="A12400" s="19"/>
      <c r="L12400" s="19"/>
      <c r="P12400" s="20"/>
      <c r="Q12400" s="20"/>
      <c r="R12400" s="13"/>
      <c r="S12400" s="14"/>
      <c r="T12400" s="14"/>
      <c r="V12400" s="16"/>
      <c r="W12400" s="17"/>
    </row>
    <row r="12401">
      <c r="A12401" s="19"/>
      <c r="L12401" s="19"/>
      <c r="P12401" s="20"/>
      <c r="Q12401" s="20"/>
      <c r="R12401" s="13"/>
      <c r="S12401" s="14"/>
      <c r="T12401" s="14"/>
      <c r="V12401" s="16"/>
      <c r="W12401" s="17"/>
    </row>
    <row r="12402">
      <c r="A12402" s="19"/>
      <c r="L12402" s="19"/>
      <c r="P12402" s="20"/>
      <c r="Q12402" s="20"/>
      <c r="R12402" s="13"/>
      <c r="S12402" s="14"/>
      <c r="T12402" s="14"/>
      <c r="V12402" s="16"/>
      <c r="W12402" s="17"/>
    </row>
    <row r="12403">
      <c r="A12403" s="19"/>
      <c r="L12403" s="19"/>
      <c r="P12403" s="20"/>
      <c r="Q12403" s="20"/>
      <c r="R12403" s="13"/>
      <c r="S12403" s="14"/>
      <c r="T12403" s="14"/>
      <c r="V12403" s="16"/>
      <c r="W12403" s="17"/>
    </row>
    <row r="12404">
      <c r="A12404" s="19"/>
      <c r="L12404" s="19"/>
      <c r="P12404" s="20"/>
      <c r="Q12404" s="20"/>
      <c r="R12404" s="13"/>
      <c r="S12404" s="14"/>
      <c r="T12404" s="14"/>
      <c r="V12404" s="16"/>
      <c r="W12404" s="17"/>
    </row>
    <row r="12405">
      <c r="A12405" s="19"/>
      <c r="L12405" s="19"/>
      <c r="P12405" s="20"/>
      <c r="Q12405" s="20"/>
      <c r="R12405" s="13"/>
      <c r="S12405" s="14"/>
      <c r="T12405" s="14"/>
      <c r="V12405" s="16"/>
      <c r="W12405" s="17"/>
    </row>
    <row r="12406">
      <c r="A12406" s="19"/>
      <c r="L12406" s="19"/>
      <c r="P12406" s="20"/>
      <c r="Q12406" s="20"/>
      <c r="R12406" s="13"/>
      <c r="S12406" s="14"/>
      <c r="T12406" s="14"/>
      <c r="V12406" s="16"/>
      <c r="W12406" s="17"/>
    </row>
    <row r="12407">
      <c r="A12407" s="19"/>
      <c r="L12407" s="19"/>
      <c r="P12407" s="20"/>
      <c r="Q12407" s="20"/>
      <c r="R12407" s="13"/>
      <c r="S12407" s="14"/>
      <c r="T12407" s="14"/>
      <c r="V12407" s="16"/>
      <c r="W12407" s="17"/>
    </row>
    <row r="12408">
      <c r="A12408" s="19"/>
      <c r="L12408" s="19"/>
      <c r="P12408" s="20"/>
      <c r="Q12408" s="20"/>
      <c r="R12408" s="13"/>
      <c r="S12408" s="14"/>
      <c r="T12408" s="14"/>
      <c r="V12408" s="16"/>
      <c r="W12408" s="17"/>
    </row>
    <row r="12409">
      <c r="A12409" s="19"/>
      <c r="L12409" s="19"/>
      <c r="P12409" s="20"/>
      <c r="Q12409" s="20"/>
      <c r="R12409" s="13"/>
      <c r="S12409" s="14"/>
      <c r="T12409" s="14"/>
      <c r="V12409" s="16"/>
      <c r="W12409" s="17"/>
    </row>
    <row r="12410">
      <c r="A12410" s="19"/>
      <c r="L12410" s="19"/>
      <c r="P12410" s="20"/>
      <c r="Q12410" s="20"/>
      <c r="R12410" s="13"/>
      <c r="S12410" s="14"/>
      <c r="T12410" s="14"/>
      <c r="V12410" s="16"/>
      <c r="W12410" s="17"/>
    </row>
    <row r="12411">
      <c r="A12411" s="19"/>
      <c r="L12411" s="19"/>
      <c r="P12411" s="20"/>
      <c r="Q12411" s="20"/>
      <c r="R12411" s="13"/>
      <c r="S12411" s="14"/>
      <c r="T12411" s="14"/>
      <c r="V12411" s="16"/>
      <c r="W12411" s="17"/>
    </row>
    <row r="12412">
      <c r="A12412" s="19"/>
      <c r="L12412" s="19"/>
      <c r="P12412" s="20"/>
      <c r="Q12412" s="20"/>
      <c r="R12412" s="13"/>
      <c r="S12412" s="14"/>
      <c r="T12412" s="14"/>
      <c r="V12412" s="16"/>
      <c r="W12412" s="17"/>
    </row>
    <row r="12413">
      <c r="A12413" s="19"/>
      <c r="L12413" s="19"/>
      <c r="P12413" s="20"/>
      <c r="Q12413" s="20"/>
      <c r="R12413" s="13"/>
      <c r="S12413" s="14"/>
      <c r="T12413" s="14"/>
      <c r="V12413" s="16"/>
      <c r="W12413" s="17"/>
    </row>
    <row r="12414">
      <c r="A12414" s="19"/>
      <c r="L12414" s="19"/>
      <c r="P12414" s="20"/>
      <c r="Q12414" s="20"/>
      <c r="R12414" s="13"/>
      <c r="S12414" s="14"/>
      <c r="T12414" s="14"/>
      <c r="V12414" s="16"/>
      <c r="W12414" s="17"/>
    </row>
    <row r="12415">
      <c r="A12415" s="19"/>
      <c r="L12415" s="19"/>
      <c r="P12415" s="20"/>
      <c r="Q12415" s="20"/>
      <c r="R12415" s="13"/>
      <c r="S12415" s="14"/>
      <c r="T12415" s="14"/>
      <c r="V12415" s="16"/>
      <c r="W12415" s="17"/>
    </row>
    <row r="12416">
      <c r="A12416" s="19"/>
      <c r="L12416" s="19"/>
      <c r="P12416" s="20"/>
      <c r="Q12416" s="20"/>
      <c r="R12416" s="13"/>
      <c r="S12416" s="14"/>
      <c r="T12416" s="14"/>
      <c r="V12416" s="16"/>
      <c r="W12416" s="17"/>
    </row>
    <row r="12417">
      <c r="A12417" s="19"/>
      <c r="L12417" s="19"/>
      <c r="P12417" s="20"/>
      <c r="Q12417" s="20"/>
      <c r="R12417" s="13"/>
      <c r="S12417" s="14"/>
      <c r="T12417" s="14"/>
      <c r="V12417" s="16"/>
      <c r="W12417" s="17"/>
    </row>
    <row r="12418">
      <c r="A12418" s="19"/>
      <c r="L12418" s="19"/>
      <c r="P12418" s="20"/>
      <c r="Q12418" s="20"/>
      <c r="R12418" s="13"/>
      <c r="S12418" s="14"/>
      <c r="T12418" s="14"/>
      <c r="V12418" s="16"/>
      <c r="W12418" s="17"/>
    </row>
    <row r="12419">
      <c r="A12419" s="19"/>
      <c r="L12419" s="19"/>
      <c r="P12419" s="20"/>
      <c r="Q12419" s="20"/>
      <c r="R12419" s="13"/>
      <c r="S12419" s="14"/>
      <c r="T12419" s="14"/>
      <c r="V12419" s="16"/>
      <c r="W12419" s="17"/>
    </row>
    <row r="12420">
      <c r="A12420" s="19"/>
      <c r="L12420" s="19"/>
      <c r="P12420" s="20"/>
      <c r="Q12420" s="20"/>
      <c r="R12420" s="13"/>
      <c r="S12420" s="14"/>
      <c r="T12420" s="14"/>
      <c r="V12420" s="16"/>
      <c r="W12420" s="17"/>
    </row>
    <row r="12421">
      <c r="A12421" s="19"/>
      <c r="L12421" s="19"/>
      <c r="P12421" s="20"/>
      <c r="Q12421" s="20"/>
      <c r="R12421" s="13"/>
      <c r="S12421" s="14"/>
      <c r="T12421" s="14"/>
      <c r="V12421" s="16"/>
      <c r="W12421" s="17"/>
    </row>
    <row r="12422">
      <c r="A12422" s="19"/>
      <c r="L12422" s="19"/>
      <c r="P12422" s="20"/>
      <c r="Q12422" s="20"/>
      <c r="R12422" s="13"/>
      <c r="S12422" s="14"/>
      <c r="T12422" s="14"/>
      <c r="V12422" s="16"/>
      <c r="W12422" s="17"/>
    </row>
    <row r="12423">
      <c r="A12423" s="19"/>
      <c r="L12423" s="19"/>
      <c r="P12423" s="20"/>
      <c r="Q12423" s="20"/>
      <c r="R12423" s="13"/>
      <c r="S12423" s="14"/>
      <c r="T12423" s="14"/>
      <c r="V12423" s="16"/>
      <c r="W12423" s="17"/>
    </row>
    <row r="12424">
      <c r="A12424" s="19"/>
      <c r="L12424" s="19"/>
      <c r="P12424" s="20"/>
      <c r="Q12424" s="20"/>
      <c r="R12424" s="13"/>
      <c r="S12424" s="14"/>
      <c r="T12424" s="14"/>
      <c r="V12424" s="16"/>
      <c r="W12424" s="17"/>
    </row>
    <row r="12425">
      <c r="A12425" s="19"/>
      <c r="L12425" s="19"/>
      <c r="P12425" s="20"/>
      <c r="Q12425" s="20"/>
      <c r="R12425" s="13"/>
      <c r="S12425" s="14"/>
      <c r="T12425" s="14"/>
      <c r="V12425" s="16"/>
      <c r="W12425" s="17"/>
    </row>
    <row r="12426">
      <c r="A12426" s="19"/>
      <c r="L12426" s="19"/>
      <c r="P12426" s="20"/>
      <c r="Q12426" s="20"/>
      <c r="R12426" s="13"/>
      <c r="S12426" s="14"/>
      <c r="T12426" s="14"/>
      <c r="V12426" s="16"/>
      <c r="W12426" s="17"/>
    </row>
    <row r="12427">
      <c r="A12427" s="19"/>
      <c r="L12427" s="19"/>
      <c r="P12427" s="20"/>
      <c r="Q12427" s="20"/>
      <c r="R12427" s="13"/>
      <c r="S12427" s="14"/>
      <c r="T12427" s="14"/>
      <c r="V12427" s="16"/>
      <c r="W12427" s="17"/>
    </row>
    <row r="12428">
      <c r="A12428" s="19"/>
      <c r="L12428" s="19"/>
      <c r="P12428" s="20"/>
      <c r="Q12428" s="20"/>
      <c r="R12428" s="13"/>
      <c r="S12428" s="14"/>
      <c r="T12428" s="14"/>
      <c r="V12428" s="16"/>
      <c r="W12428" s="17"/>
    </row>
    <row r="12429">
      <c r="A12429" s="19"/>
      <c r="L12429" s="19"/>
      <c r="P12429" s="20"/>
      <c r="Q12429" s="20"/>
      <c r="R12429" s="13"/>
      <c r="S12429" s="14"/>
      <c r="T12429" s="14"/>
      <c r="V12429" s="16"/>
      <c r="W12429" s="17"/>
    </row>
    <row r="12430">
      <c r="A12430" s="19"/>
      <c r="L12430" s="19"/>
      <c r="P12430" s="20"/>
      <c r="Q12430" s="20"/>
      <c r="R12430" s="13"/>
      <c r="S12430" s="14"/>
      <c r="T12430" s="14"/>
      <c r="V12430" s="16"/>
      <c r="W12430" s="17"/>
    </row>
    <row r="12431">
      <c r="A12431" s="19"/>
      <c r="L12431" s="19"/>
      <c r="P12431" s="20"/>
      <c r="Q12431" s="20"/>
      <c r="R12431" s="13"/>
      <c r="S12431" s="14"/>
      <c r="T12431" s="14"/>
      <c r="V12431" s="16"/>
      <c r="W12431" s="17"/>
    </row>
    <row r="12432">
      <c r="A12432" s="19"/>
      <c r="L12432" s="19"/>
      <c r="P12432" s="20"/>
      <c r="Q12432" s="20"/>
      <c r="R12432" s="13"/>
      <c r="S12432" s="14"/>
      <c r="T12432" s="14"/>
      <c r="V12432" s="16"/>
      <c r="W12432" s="17"/>
    </row>
    <row r="12433">
      <c r="A12433" s="19"/>
      <c r="L12433" s="19"/>
      <c r="P12433" s="20"/>
      <c r="Q12433" s="20"/>
      <c r="R12433" s="13"/>
      <c r="S12433" s="14"/>
      <c r="T12433" s="14"/>
      <c r="V12433" s="16"/>
      <c r="W12433" s="17"/>
    </row>
    <row r="12434">
      <c r="A12434" s="19"/>
      <c r="L12434" s="19"/>
      <c r="P12434" s="20"/>
      <c r="Q12434" s="20"/>
      <c r="R12434" s="13"/>
      <c r="S12434" s="14"/>
      <c r="T12434" s="14"/>
      <c r="V12434" s="16"/>
      <c r="W12434" s="17"/>
    </row>
    <row r="12435">
      <c r="A12435" s="19"/>
      <c r="L12435" s="19"/>
      <c r="P12435" s="20"/>
      <c r="Q12435" s="20"/>
      <c r="R12435" s="13"/>
      <c r="S12435" s="14"/>
      <c r="T12435" s="14"/>
      <c r="V12435" s="16"/>
      <c r="W12435" s="17"/>
    </row>
    <row r="12436">
      <c r="A12436" s="19"/>
      <c r="L12436" s="19"/>
      <c r="P12436" s="20"/>
      <c r="Q12436" s="20"/>
      <c r="R12436" s="13"/>
      <c r="S12436" s="14"/>
      <c r="T12436" s="14"/>
      <c r="V12436" s="16"/>
      <c r="W12436" s="17"/>
    </row>
    <row r="12437">
      <c r="A12437" s="19"/>
      <c r="L12437" s="19"/>
      <c r="P12437" s="20"/>
      <c r="Q12437" s="20"/>
      <c r="R12437" s="13"/>
      <c r="S12437" s="14"/>
      <c r="T12437" s="14"/>
      <c r="V12437" s="16"/>
      <c r="W12437" s="17"/>
    </row>
    <row r="12438">
      <c r="A12438" s="19"/>
      <c r="L12438" s="19"/>
      <c r="P12438" s="20"/>
      <c r="Q12438" s="20"/>
      <c r="R12438" s="13"/>
      <c r="S12438" s="14"/>
      <c r="T12438" s="14"/>
      <c r="V12438" s="16"/>
      <c r="W12438" s="17"/>
    </row>
    <row r="12439">
      <c r="A12439" s="19"/>
      <c r="L12439" s="19"/>
      <c r="P12439" s="20"/>
      <c r="Q12439" s="20"/>
      <c r="R12439" s="13"/>
      <c r="S12439" s="14"/>
      <c r="T12439" s="14"/>
      <c r="V12439" s="16"/>
      <c r="W12439" s="17"/>
    </row>
    <row r="12440">
      <c r="A12440" s="19"/>
      <c r="L12440" s="19"/>
      <c r="P12440" s="20"/>
      <c r="Q12440" s="20"/>
      <c r="R12440" s="13"/>
      <c r="S12440" s="14"/>
      <c r="T12440" s="14"/>
      <c r="V12440" s="16"/>
      <c r="W12440" s="17"/>
    </row>
    <row r="12441">
      <c r="A12441" s="19"/>
      <c r="L12441" s="19"/>
      <c r="P12441" s="20"/>
      <c r="Q12441" s="20"/>
      <c r="R12441" s="13"/>
      <c r="S12441" s="14"/>
      <c r="T12441" s="14"/>
      <c r="V12441" s="16"/>
      <c r="W12441" s="17"/>
    </row>
    <row r="12442">
      <c r="A12442" s="19"/>
      <c r="L12442" s="19"/>
      <c r="P12442" s="20"/>
      <c r="Q12442" s="20"/>
      <c r="R12442" s="13"/>
      <c r="S12442" s="14"/>
      <c r="T12442" s="14"/>
      <c r="V12442" s="16"/>
      <c r="W12442" s="17"/>
    </row>
    <row r="12443">
      <c r="A12443" s="19"/>
      <c r="L12443" s="19"/>
      <c r="P12443" s="20"/>
      <c r="Q12443" s="20"/>
      <c r="R12443" s="13"/>
      <c r="S12443" s="14"/>
      <c r="T12443" s="14"/>
      <c r="V12443" s="16"/>
      <c r="W12443" s="17"/>
    </row>
    <row r="12444">
      <c r="A12444" s="19"/>
      <c r="L12444" s="19"/>
      <c r="P12444" s="20"/>
      <c r="Q12444" s="20"/>
      <c r="R12444" s="13"/>
      <c r="S12444" s="14"/>
      <c r="T12444" s="14"/>
      <c r="V12444" s="16"/>
      <c r="W12444" s="17"/>
    </row>
    <row r="12445">
      <c r="A12445" s="19"/>
      <c r="L12445" s="19"/>
      <c r="P12445" s="20"/>
      <c r="Q12445" s="20"/>
      <c r="R12445" s="13"/>
      <c r="S12445" s="14"/>
      <c r="T12445" s="14"/>
      <c r="V12445" s="16"/>
      <c r="W12445" s="17"/>
    </row>
    <row r="12446">
      <c r="A12446" s="19"/>
      <c r="L12446" s="19"/>
      <c r="P12446" s="20"/>
      <c r="Q12446" s="20"/>
      <c r="R12446" s="13"/>
      <c r="S12446" s="14"/>
      <c r="T12446" s="14"/>
      <c r="V12446" s="16"/>
      <c r="W12446" s="17"/>
    </row>
    <row r="12447">
      <c r="A12447" s="19"/>
      <c r="L12447" s="19"/>
      <c r="P12447" s="20"/>
      <c r="Q12447" s="20"/>
      <c r="R12447" s="13"/>
      <c r="S12447" s="14"/>
      <c r="T12447" s="14"/>
      <c r="V12447" s="16"/>
      <c r="W12447" s="17"/>
    </row>
    <row r="12448">
      <c r="A12448" s="19"/>
      <c r="L12448" s="19"/>
      <c r="P12448" s="20"/>
      <c r="Q12448" s="20"/>
      <c r="R12448" s="13"/>
      <c r="S12448" s="14"/>
      <c r="T12448" s="14"/>
      <c r="V12448" s="16"/>
      <c r="W12448" s="17"/>
    </row>
    <row r="12449">
      <c r="A12449" s="19"/>
      <c r="L12449" s="19"/>
      <c r="P12449" s="20"/>
      <c r="Q12449" s="20"/>
      <c r="R12449" s="13"/>
      <c r="S12449" s="14"/>
      <c r="T12449" s="14"/>
      <c r="V12449" s="16"/>
      <c r="W12449" s="17"/>
    </row>
    <row r="12450">
      <c r="A12450" s="19"/>
      <c r="L12450" s="19"/>
      <c r="P12450" s="20"/>
      <c r="Q12450" s="20"/>
      <c r="R12450" s="13"/>
      <c r="S12450" s="14"/>
      <c r="T12450" s="14"/>
      <c r="V12450" s="16"/>
      <c r="W12450" s="17"/>
    </row>
    <row r="12451">
      <c r="A12451" s="19"/>
      <c r="L12451" s="19"/>
      <c r="P12451" s="20"/>
      <c r="Q12451" s="20"/>
      <c r="R12451" s="13"/>
      <c r="S12451" s="14"/>
      <c r="T12451" s="14"/>
      <c r="V12451" s="16"/>
      <c r="W12451" s="17"/>
    </row>
    <row r="12452">
      <c r="A12452" s="19"/>
      <c r="L12452" s="19"/>
      <c r="P12452" s="20"/>
      <c r="Q12452" s="20"/>
      <c r="R12452" s="13"/>
      <c r="S12452" s="14"/>
      <c r="T12452" s="14"/>
      <c r="V12452" s="16"/>
      <c r="W12452" s="17"/>
    </row>
    <row r="12453">
      <c r="A12453" s="19"/>
      <c r="L12453" s="19"/>
      <c r="P12453" s="20"/>
      <c r="Q12453" s="20"/>
      <c r="R12453" s="13"/>
      <c r="S12453" s="14"/>
      <c r="T12453" s="14"/>
      <c r="V12453" s="16"/>
      <c r="W12453" s="17"/>
    </row>
    <row r="12454">
      <c r="A12454" s="19"/>
      <c r="L12454" s="19"/>
      <c r="P12454" s="20"/>
      <c r="Q12454" s="20"/>
      <c r="R12454" s="13"/>
      <c r="S12454" s="14"/>
      <c r="T12454" s="14"/>
      <c r="V12454" s="16"/>
      <c r="W12454" s="17"/>
    </row>
    <row r="12455">
      <c r="A12455" s="19"/>
      <c r="L12455" s="19"/>
      <c r="P12455" s="20"/>
      <c r="Q12455" s="20"/>
      <c r="R12455" s="13"/>
      <c r="S12455" s="14"/>
      <c r="T12455" s="14"/>
      <c r="V12455" s="16"/>
      <c r="W12455" s="17"/>
    </row>
    <row r="12456">
      <c r="A12456" s="19"/>
      <c r="L12456" s="19"/>
      <c r="P12456" s="20"/>
      <c r="Q12456" s="20"/>
      <c r="R12456" s="13"/>
      <c r="S12456" s="14"/>
      <c r="T12456" s="14"/>
      <c r="V12456" s="16"/>
      <c r="W12456" s="17"/>
    </row>
    <row r="12457">
      <c r="A12457" s="19"/>
      <c r="L12457" s="19"/>
      <c r="P12457" s="20"/>
      <c r="Q12457" s="20"/>
      <c r="R12457" s="13"/>
      <c r="S12457" s="14"/>
      <c r="T12457" s="14"/>
      <c r="V12457" s="16"/>
      <c r="W12457" s="17"/>
    </row>
    <row r="12458">
      <c r="A12458" s="19"/>
      <c r="L12458" s="19"/>
      <c r="P12458" s="20"/>
      <c r="Q12458" s="20"/>
      <c r="R12458" s="13"/>
      <c r="S12458" s="14"/>
      <c r="T12458" s="14"/>
      <c r="V12458" s="16"/>
      <c r="W12458" s="17"/>
    </row>
    <row r="12459">
      <c r="A12459" s="19"/>
      <c r="L12459" s="19"/>
      <c r="P12459" s="20"/>
      <c r="Q12459" s="20"/>
      <c r="R12459" s="13"/>
      <c r="S12459" s="14"/>
      <c r="T12459" s="14"/>
      <c r="V12459" s="16"/>
      <c r="W12459" s="17"/>
    </row>
    <row r="12460">
      <c r="A12460" s="19"/>
      <c r="L12460" s="19"/>
      <c r="P12460" s="20"/>
      <c r="Q12460" s="20"/>
      <c r="R12460" s="13"/>
      <c r="S12460" s="14"/>
      <c r="T12460" s="14"/>
      <c r="V12460" s="16"/>
      <c r="W12460" s="17"/>
    </row>
    <row r="12461">
      <c r="A12461" s="19"/>
      <c r="L12461" s="19"/>
      <c r="P12461" s="20"/>
      <c r="Q12461" s="20"/>
      <c r="R12461" s="13"/>
      <c r="S12461" s="14"/>
      <c r="T12461" s="14"/>
      <c r="V12461" s="16"/>
      <c r="W12461" s="17"/>
    </row>
    <row r="12462">
      <c r="A12462" s="19"/>
      <c r="L12462" s="19"/>
      <c r="P12462" s="20"/>
      <c r="Q12462" s="20"/>
      <c r="R12462" s="13"/>
      <c r="S12462" s="14"/>
      <c r="T12462" s="14"/>
      <c r="V12462" s="16"/>
      <c r="W12462" s="17"/>
    </row>
    <row r="12463">
      <c r="A12463" s="19"/>
      <c r="L12463" s="19"/>
      <c r="P12463" s="20"/>
      <c r="Q12463" s="20"/>
      <c r="R12463" s="13"/>
      <c r="S12463" s="14"/>
      <c r="T12463" s="14"/>
      <c r="V12463" s="16"/>
      <c r="W12463" s="17"/>
    </row>
    <row r="12464">
      <c r="A12464" s="19"/>
      <c r="L12464" s="19"/>
      <c r="P12464" s="20"/>
      <c r="Q12464" s="20"/>
      <c r="R12464" s="13"/>
      <c r="S12464" s="14"/>
      <c r="T12464" s="14"/>
      <c r="V12464" s="16"/>
      <c r="W12464" s="17"/>
    </row>
    <row r="12465">
      <c r="A12465" s="19"/>
      <c r="L12465" s="19"/>
      <c r="P12465" s="20"/>
      <c r="Q12465" s="20"/>
      <c r="R12465" s="13"/>
      <c r="S12465" s="14"/>
      <c r="T12465" s="14"/>
      <c r="V12465" s="16"/>
      <c r="W12465" s="17"/>
    </row>
    <row r="12466">
      <c r="A12466" s="19"/>
      <c r="L12466" s="19"/>
      <c r="P12466" s="20"/>
      <c r="Q12466" s="20"/>
      <c r="R12466" s="13"/>
      <c r="S12466" s="14"/>
      <c r="T12466" s="14"/>
      <c r="V12466" s="16"/>
      <c r="W12466" s="17"/>
    </row>
    <row r="12467">
      <c r="A12467" s="19"/>
      <c r="L12467" s="19"/>
      <c r="P12467" s="20"/>
      <c r="Q12467" s="20"/>
      <c r="R12467" s="13"/>
      <c r="S12467" s="14"/>
      <c r="T12467" s="14"/>
      <c r="V12467" s="16"/>
      <c r="W12467" s="17"/>
    </row>
    <row r="12468">
      <c r="A12468" s="19"/>
      <c r="L12468" s="19"/>
      <c r="P12468" s="20"/>
      <c r="Q12468" s="20"/>
      <c r="R12468" s="13"/>
      <c r="S12468" s="14"/>
      <c r="T12468" s="14"/>
      <c r="V12468" s="16"/>
      <c r="W12468" s="17"/>
    </row>
    <row r="12469">
      <c r="A12469" s="19"/>
      <c r="L12469" s="19"/>
      <c r="P12469" s="20"/>
      <c r="Q12469" s="20"/>
      <c r="R12469" s="13"/>
      <c r="S12469" s="14"/>
      <c r="T12469" s="14"/>
      <c r="V12469" s="16"/>
      <c r="W12469" s="17"/>
    </row>
    <row r="12470">
      <c r="A12470" s="19"/>
      <c r="L12470" s="19"/>
      <c r="P12470" s="20"/>
      <c r="Q12470" s="20"/>
      <c r="R12470" s="13"/>
      <c r="S12470" s="14"/>
      <c r="T12470" s="14"/>
      <c r="V12470" s="16"/>
      <c r="W12470" s="17"/>
    </row>
    <row r="12471">
      <c r="A12471" s="19"/>
      <c r="L12471" s="19"/>
      <c r="P12471" s="20"/>
      <c r="Q12471" s="20"/>
      <c r="R12471" s="13"/>
      <c r="S12471" s="14"/>
      <c r="T12471" s="14"/>
      <c r="V12471" s="16"/>
      <c r="W12471" s="17"/>
    </row>
    <row r="12472">
      <c r="A12472" s="19"/>
      <c r="L12472" s="19"/>
      <c r="P12472" s="20"/>
      <c r="Q12472" s="20"/>
      <c r="R12472" s="13"/>
      <c r="S12472" s="14"/>
      <c r="T12472" s="14"/>
      <c r="V12472" s="16"/>
      <c r="W12472" s="17"/>
    </row>
    <row r="12473">
      <c r="A12473" s="19"/>
      <c r="L12473" s="19"/>
      <c r="P12473" s="20"/>
      <c r="Q12473" s="20"/>
      <c r="R12473" s="13"/>
      <c r="S12473" s="14"/>
      <c r="T12473" s="14"/>
      <c r="V12473" s="16"/>
      <c r="W12473" s="17"/>
    </row>
    <row r="12474">
      <c r="A12474" s="19"/>
      <c r="L12474" s="19"/>
      <c r="P12474" s="20"/>
      <c r="Q12474" s="20"/>
      <c r="R12474" s="13"/>
      <c r="S12474" s="14"/>
      <c r="T12474" s="14"/>
      <c r="V12474" s="16"/>
      <c r="W12474" s="17"/>
    </row>
    <row r="12475">
      <c r="A12475" s="19"/>
      <c r="L12475" s="19"/>
      <c r="P12475" s="20"/>
      <c r="Q12475" s="20"/>
      <c r="R12475" s="13"/>
      <c r="S12475" s="14"/>
      <c r="T12475" s="14"/>
      <c r="V12475" s="16"/>
      <c r="W12475" s="17"/>
    </row>
    <row r="12476">
      <c r="A12476" s="19"/>
      <c r="L12476" s="19"/>
      <c r="P12476" s="20"/>
      <c r="Q12476" s="20"/>
      <c r="R12476" s="13"/>
      <c r="S12476" s="14"/>
      <c r="T12476" s="14"/>
      <c r="V12476" s="16"/>
      <c r="W12476" s="17"/>
    </row>
    <row r="12477">
      <c r="A12477" s="19"/>
      <c r="L12477" s="19"/>
      <c r="P12477" s="20"/>
      <c r="Q12477" s="20"/>
      <c r="R12477" s="13"/>
      <c r="S12477" s="14"/>
      <c r="T12477" s="14"/>
      <c r="V12477" s="16"/>
      <c r="W12477" s="17"/>
    </row>
    <row r="12478">
      <c r="A12478" s="19"/>
      <c r="L12478" s="19"/>
      <c r="P12478" s="20"/>
      <c r="Q12478" s="20"/>
      <c r="R12478" s="13"/>
      <c r="S12478" s="14"/>
      <c r="T12478" s="14"/>
      <c r="V12478" s="16"/>
      <c r="W12478" s="17"/>
    </row>
    <row r="12479">
      <c r="A12479" s="19"/>
      <c r="L12479" s="19"/>
      <c r="P12479" s="20"/>
      <c r="Q12479" s="20"/>
      <c r="R12479" s="13"/>
      <c r="S12479" s="14"/>
      <c r="T12479" s="14"/>
      <c r="V12479" s="16"/>
      <c r="W12479" s="17"/>
    </row>
    <row r="12480">
      <c r="A12480" s="19"/>
      <c r="L12480" s="19"/>
      <c r="P12480" s="20"/>
      <c r="Q12480" s="20"/>
      <c r="R12480" s="13"/>
      <c r="S12480" s="14"/>
      <c r="T12480" s="14"/>
      <c r="V12480" s="16"/>
      <c r="W12480" s="17"/>
    </row>
    <row r="12481">
      <c r="A12481" s="19"/>
      <c r="L12481" s="19"/>
      <c r="P12481" s="20"/>
      <c r="Q12481" s="20"/>
      <c r="R12481" s="13"/>
      <c r="S12481" s="14"/>
      <c r="T12481" s="14"/>
      <c r="V12481" s="16"/>
      <c r="W12481" s="17"/>
    </row>
    <row r="12482">
      <c r="A12482" s="19"/>
      <c r="L12482" s="19"/>
      <c r="P12482" s="20"/>
      <c r="Q12482" s="20"/>
      <c r="R12482" s="13"/>
      <c r="S12482" s="14"/>
      <c r="T12482" s="14"/>
      <c r="V12482" s="16"/>
      <c r="W12482" s="17"/>
    </row>
    <row r="12483">
      <c r="A12483" s="19"/>
      <c r="L12483" s="19"/>
      <c r="P12483" s="20"/>
      <c r="Q12483" s="20"/>
      <c r="R12483" s="13"/>
      <c r="S12483" s="14"/>
      <c r="T12483" s="14"/>
      <c r="V12483" s="16"/>
      <c r="W12483" s="17"/>
    </row>
    <row r="12484">
      <c r="A12484" s="19"/>
      <c r="L12484" s="19"/>
      <c r="P12484" s="20"/>
      <c r="Q12484" s="20"/>
      <c r="R12484" s="13"/>
      <c r="S12484" s="14"/>
      <c r="T12484" s="14"/>
      <c r="V12484" s="16"/>
      <c r="W12484" s="17"/>
    </row>
    <row r="12485">
      <c r="A12485" s="19"/>
      <c r="L12485" s="19"/>
      <c r="P12485" s="20"/>
      <c r="Q12485" s="20"/>
      <c r="R12485" s="13"/>
      <c r="S12485" s="14"/>
      <c r="T12485" s="14"/>
      <c r="V12485" s="16"/>
      <c r="W12485" s="17"/>
    </row>
    <row r="12486">
      <c r="A12486" s="19"/>
      <c r="L12486" s="19"/>
      <c r="P12486" s="20"/>
      <c r="Q12486" s="20"/>
      <c r="R12486" s="13"/>
      <c r="S12486" s="14"/>
      <c r="T12486" s="14"/>
      <c r="V12486" s="16"/>
      <c r="W12486" s="17"/>
    </row>
    <row r="12487">
      <c r="A12487" s="19"/>
      <c r="L12487" s="19"/>
      <c r="P12487" s="20"/>
      <c r="Q12487" s="20"/>
      <c r="R12487" s="13"/>
      <c r="S12487" s="14"/>
      <c r="T12487" s="14"/>
      <c r="V12487" s="16"/>
      <c r="W12487" s="17"/>
    </row>
    <row r="12488">
      <c r="A12488" s="19"/>
      <c r="L12488" s="19"/>
      <c r="P12488" s="20"/>
      <c r="Q12488" s="20"/>
      <c r="R12488" s="13"/>
      <c r="S12488" s="14"/>
      <c r="T12488" s="14"/>
      <c r="V12488" s="16"/>
      <c r="W12488" s="17"/>
    </row>
    <row r="12489">
      <c r="A12489" s="19"/>
      <c r="L12489" s="19"/>
      <c r="P12489" s="20"/>
      <c r="Q12489" s="20"/>
      <c r="R12489" s="13"/>
      <c r="S12489" s="14"/>
      <c r="T12489" s="14"/>
      <c r="V12489" s="16"/>
      <c r="W12489" s="17"/>
    </row>
    <row r="12490">
      <c r="A12490" s="19"/>
      <c r="L12490" s="19"/>
      <c r="P12490" s="20"/>
      <c r="Q12490" s="20"/>
      <c r="R12490" s="13"/>
      <c r="S12490" s="14"/>
      <c r="T12490" s="14"/>
      <c r="V12490" s="16"/>
      <c r="W12490" s="17"/>
    </row>
    <row r="12491">
      <c r="A12491" s="19"/>
      <c r="L12491" s="19"/>
      <c r="P12491" s="20"/>
      <c r="Q12491" s="20"/>
      <c r="R12491" s="13"/>
      <c r="S12491" s="14"/>
      <c r="T12491" s="14"/>
      <c r="V12491" s="16"/>
      <c r="W12491" s="17"/>
    </row>
    <row r="12492">
      <c r="A12492" s="19"/>
      <c r="L12492" s="19"/>
      <c r="P12492" s="20"/>
      <c r="Q12492" s="20"/>
      <c r="R12492" s="13"/>
      <c r="S12492" s="14"/>
      <c r="T12492" s="14"/>
      <c r="V12492" s="16"/>
      <c r="W12492" s="17"/>
    </row>
    <row r="12493">
      <c r="A12493" s="19"/>
      <c r="L12493" s="19"/>
      <c r="P12493" s="20"/>
      <c r="Q12493" s="20"/>
      <c r="R12493" s="13"/>
      <c r="S12493" s="14"/>
      <c r="T12493" s="14"/>
      <c r="V12493" s="16"/>
      <c r="W12493" s="17"/>
    </row>
    <row r="12494">
      <c r="A12494" s="19"/>
      <c r="L12494" s="19"/>
      <c r="P12494" s="20"/>
      <c r="Q12494" s="20"/>
      <c r="R12494" s="13"/>
      <c r="S12494" s="14"/>
      <c r="T12494" s="14"/>
      <c r="V12494" s="16"/>
      <c r="W12494" s="17"/>
    </row>
    <row r="12495">
      <c r="A12495" s="19"/>
      <c r="L12495" s="19"/>
      <c r="P12495" s="20"/>
      <c r="Q12495" s="20"/>
      <c r="R12495" s="13"/>
      <c r="S12495" s="14"/>
      <c r="T12495" s="14"/>
      <c r="V12495" s="16"/>
      <c r="W12495" s="17"/>
    </row>
    <row r="12496">
      <c r="A12496" s="19"/>
      <c r="L12496" s="19"/>
      <c r="P12496" s="20"/>
      <c r="Q12496" s="20"/>
      <c r="R12496" s="13"/>
      <c r="S12496" s="14"/>
      <c r="T12496" s="14"/>
      <c r="V12496" s="16"/>
      <c r="W12496" s="17"/>
    </row>
    <row r="12497">
      <c r="A12497" s="19"/>
      <c r="L12497" s="19"/>
      <c r="P12497" s="20"/>
      <c r="Q12497" s="20"/>
      <c r="R12497" s="13"/>
      <c r="S12497" s="14"/>
      <c r="T12497" s="14"/>
      <c r="V12497" s="16"/>
      <c r="W12497" s="17"/>
    </row>
    <row r="12498">
      <c r="A12498" s="19"/>
      <c r="L12498" s="19"/>
      <c r="P12498" s="20"/>
      <c r="Q12498" s="20"/>
      <c r="R12498" s="13"/>
      <c r="S12498" s="14"/>
      <c r="T12498" s="14"/>
      <c r="V12498" s="16"/>
      <c r="W12498" s="17"/>
    </row>
    <row r="12499">
      <c r="A12499" s="19"/>
      <c r="L12499" s="19"/>
      <c r="P12499" s="20"/>
      <c r="Q12499" s="20"/>
      <c r="R12499" s="13"/>
      <c r="S12499" s="14"/>
      <c r="T12499" s="14"/>
      <c r="V12499" s="16"/>
      <c r="W12499" s="17"/>
    </row>
    <row r="12500">
      <c r="A12500" s="19"/>
      <c r="L12500" s="19"/>
      <c r="P12500" s="20"/>
      <c r="Q12500" s="20"/>
      <c r="R12500" s="13"/>
      <c r="S12500" s="14"/>
      <c r="T12500" s="14"/>
      <c r="V12500" s="16"/>
      <c r="W12500" s="17"/>
    </row>
    <row r="12501">
      <c r="A12501" s="19"/>
      <c r="L12501" s="19"/>
      <c r="P12501" s="20"/>
      <c r="Q12501" s="20"/>
      <c r="R12501" s="13"/>
      <c r="S12501" s="14"/>
      <c r="T12501" s="14"/>
      <c r="V12501" s="16"/>
      <c r="W12501" s="17"/>
    </row>
    <row r="12502">
      <c r="A12502" s="19"/>
      <c r="L12502" s="19"/>
      <c r="P12502" s="20"/>
      <c r="Q12502" s="20"/>
      <c r="R12502" s="13"/>
      <c r="S12502" s="14"/>
      <c r="T12502" s="14"/>
      <c r="V12502" s="16"/>
      <c r="W12502" s="17"/>
    </row>
    <row r="12503">
      <c r="A12503" s="19"/>
      <c r="L12503" s="19"/>
      <c r="P12503" s="20"/>
      <c r="Q12503" s="20"/>
      <c r="R12503" s="13"/>
      <c r="S12503" s="14"/>
      <c r="T12503" s="14"/>
      <c r="V12503" s="16"/>
      <c r="W12503" s="17"/>
    </row>
    <row r="12504">
      <c r="A12504" s="19"/>
      <c r="L12504" s="19"/>
      <c r="P12504" s="20"/>
      <c r="Q12504" s="20"/>
      <c r="R12504" s="13"/>
      <c r="S12504" s="14"/>
      <c r="T12504" s="14"/>
      <c r="V12504" s="16"/>
      <c r="W12504" s="17"/>
    </row>
    <row r="12505">
      <c r="A12505" s="19"/>
      <c r="L12505" s="19"/>
      <c r="P12505" s="20"/>
      <c r="Q12505" s="20"/>
      <c r="R12505" s="13"/>
      <c r="S12505" s="14"/>
      <c r="T12505" s="14"/>
      <c r="V12505" s="16"/>
      <c r="W12505" s="17"/>
    </row>
    <row r="12506">
      <c r="A12506" s="19"/>
      <c r="L12506" s="19"/>
      <c r="P12506" s="20"/>
      <c r="Q12506" s="20"/>
      <c r="R12506" s="13"/>
      <c r="S12506" s="14"/>
      <c r="T12506" s="14"/>
      <c r="V12506" s="16"/>
      <c r="W12506" s="17"/>
    </row>
    <row r="12507">
      <c r="A12507" s="19"/>
      <c r="L12507" s="19"/>
      <c r="P12507" s="20"/>
      <c r="Q12507" s="20"/>
      <c r="R12507" s="13"/>
      <c r="S12507" s="14"/>
      <c r="T12507" s="14"/>
      <c r="V12507" s="16"/>
      <c r="W12507" s="17"/>
    </row>
    <row r="12508">
      <c r="A12508" s="19"/>
      <c r="L12508" s="19"/>
      <c r="P12508" s="20"/>
      <c r="Q12508" s="20"/>
      <c r="R12508" s="13"/>
      <c r="S12508" s="14"/>
      <c r="T12508" s="14"/>
      <c r="V12508" s="16"/>
      <c r="W12508" s="17"/>
    </row>
    <row r="12509">
      <c r="A12509" s="19"/>
      <c r="L12509" s="19"/>
      <c r="P12509" s="20"/>
      <c r="Q12509" s="20"/>
      <c r="R12509" s="13"/>
      <c r="S12509" s="14"/>
      <c r="T12509" s="14"/>
      <c r="V12509" s="16"/>
      <c r="W12509" s="17"/>
    </row>
    <row r="12510">
      <c r="A12510" s="19"/>
      <c r="L12510" s="19"/>
      <c r="P12510" s="20"/>
      <c r="Q12510" s="20"/>
      <c r="R12510" s="13"/>
      <c r="S12510" s="14"/>
      <c r="T12510" s="14"/>
      <c r="V12510" s="16"/>
      <c r="W12510" s="17"/>
    </row>
    <row r="12511">
      <c r="A12511" s="19"/>
      <c r="L12511" s="19"/>
      <c r="P12511" s="20"/>
      <c r="Q12511" s="20"/>
      <c r="R12511" s="13"/>
      <c r="S12511" s="14"/>
      <c r="T12511" s="14"/>
      <c r="V12511" s="16"/>
      <c r="W12511" s="17"/>
    </row>
    <row r="12512">
      <c r="A12512" s="19"/>
      <c r="L12512" s="19"/>
      <c r="P12512" s="20"/>
      <c r="Q12512" s="20"/>
      <c r="R12512" s="13"/>
      <c r="S12512" s="14"/>
      <c r="T12512" s="14"/>
      <c r="V12512" s="16"/>
      <c r="W12512" s="17"/>
    </row>
    <row r="12513">
      <c r="A12513" s="19"/>
      <c r="L12513" s="19"/>
      <c r="P12513" s="20"/>
      <c r="Q12513" s="20"/>
      <c r="R12513" s="13"/>
      <c r="S12513" s="14"/>
      <c r="T12513" s="14"/>
      <c r="V12513" s="16"/>
      <c r="W12513" s="17"/>
    </row>
    <row r="12514">
      <c r="A12514" s="19"/>
      <c r="L12514" s="19"/>
      <c r="P12514" s="20"/>
      <c r="Q12514" s="20"/>
      <c r="R12514" s="13"/>
      <c r="S12514" s="14"/>
      <c r="T12514" s="14"/>
      <c r="V12514" s="16"/>
      <c r="W12514" s="17"/>
    </row>
    <row r="12515">
      <c r="A12515" s="19"/>
      <c r="L12515" s="19"/>
      <c r="P12515" s="20"/>
      <c r="Q12515" s="20"/>
      <c r="R12515" s="13"/>
      <c r="S12515" s="14"/>
      <c r="T12515" s="14"/>
      <c r="V12515" s="16"/>
      <c r="W12515" s="17"/>
    </row>
    <row r="12516">
      <c r="A12516" s="19"/>
      <c r="L12516" s="19"/>
      <c r="P12516" s="20"/>
      <c r="Q12516" s="20"/>
      <c r="R12516" s="13"/>
      <c r="S12516" s="14"/>
      <c r="T12516" s="14"/>
      <c r="V12516" s="16"/>
      <c r="W12516" s="17"/>
    </row>
    <row r="12517">
      <c r="A12517" s="19"/>
      <c r="L12517" s="19"/>
      <c r="P12517" s="20"/>
      <c r="Q12517" s="20"/>
      <c r="R12517" s="13"/>
      <c r="S12517" s="14"/>
      <c r="T12517" s="14"/>
      <c r="V12517" s="16"/>
      <c r="W12517" s="17"/>
    </row>
    <row r="12518">
      <c r="A12518" s="19"/>
      <c r="L12518" s="19"/>
      <c r="P12518" s="20"/>
      <c r="Q12518" s="20"/>
      <c r="R12518" s="13"/>
      <c r="S12518" s="14"/>
      <c r="T12518" s="14"/>
      <c r="V12518" s="16"/>
      <c r="W12518" s="17"/>
    </row>
    <row r="12519">
      <c r="A12519" s="19"/>
      <c r="L12519" s="19"/>
      <c r="P12519" s="20"/>
      <c r="Q12519" s="20"/>
      <c r="R12519" s="13"/>
      <c r="S12519" s="14"/>
      <c r="T12519" s="14"/>
      <c r="V12519" s="16"/>
      <c r="W12519" s="17"/>
    </row>
    <row r="12520">
      <c r="A12520" s="19"/>
      <c r="L12520" s="19"/>
      <c r="P12520" s="20"/>
      <c r="Q12520" s="20"/>
      <c r="R12520" s="13"/>
      <c r="S12520" s="14"/>
      <c r="T12520" s="14"/>
      <c r="V12520" s="16"/>
      <c r="W12520" s="17"/>
    </row>
    <row r="12521">
      <c r="A12521" s="19"/>
      <c r="L12521" s="19"/>
      <c r="P12521" s="20"/>
      <c r="Q12521" s="20"/>
      <c r="R12521" s="13"/>
      <c r="S12521" s="14"/>
      <c r="T12521" s="14"/>
      <c r="V12521" s="16"/>
      <c r="W12521" s="17"/>
    </row>
    <row r="12522">
      <c r="A12522" s="19"/>
      <c r="L12522" s="19"/>
      <c r="P12522" s="20"/>
      <c r="Q12522" s="20"/>
      <c r="R12522" s="13"/>
      <c r="S12522" s="14"/>
      <c r="T12522" s="14"/>
      <c r="V12522" s="16"/>
      <c r="W12522" s="17"/>
    </row>
    <row r="12523">
      <c r="A12523" s="19"/>
      <c r="L12523" s="19"/>
      <c r="P12523" s="20"/>
      <c r="Q12523" s="20"/>
      <c r="R12523" s="13"/>
      <c r="S12523" s="14"/>
      <c r="T12523" s="14"/>
      <c r="V12523" s="16"/>
      <c r="W12523" s="17"/>
    </row>
    <row r="12524">
      <c r="A12524" s="19"/>
      <c r="L12524" s="19"/>
      <c r="P12524" s="20"/>
      <c r="Q12524" s="20"/>
      <c r="R12524" s="13"/>
      <c r="S12524" s="14"/>
      <c r="T12524" s="14"/>
      <c r="V12524" s="16"/>
      <c r="W12524" s="17"/>
    </row>
    <row r="12525">
      <c r="A12525" s="19"/>
      <c r="L12525" s="19"/>
      <c r="P12525" s="20"/>
      <c r="Q12525" s="20"/>
      <c r="R12525" s="13"/>
      <c r="S12525" s="14"/>
      <c r="T12525" s="14"/>
      <c r="V12525" s="16"/>
      <c r="W12525" s="17"/>
    </row>
    <row r="12526">
      <c r="A12526" s="19"/>
      <c r="L12526" s="19"/>
      <c r="P12526" s="20"/>
      <c r="Q12526" s="20"/>
      <c r="R12526" s="13"/>
      <c r="S12526" s="14"/>
      <c r="T12526" s="14"/>
      <c r="V12526" s="16"/>
      <c r="W12526" s="17"/>
    </row>
    <row r="12527">
      <c r="A12527" s="19"/>
      <c r="L12527" s="19"/>
      <c r="P12527" s="20"/>
      <c r="Q12527" s="20"/>
      <c r="R12527" s="13"/>
      <c r="S12527" s="14"/>
      <c r="T12527" s="14"/>
      <c r="V12527" s="16"/>
      <c r="W12527" s="17"/>
    </row>
    <row r="12528">
      <c r="A12528" s="19"/>
      <c r="L12528" s="19"/>
      <c r="P12528" s="20"/>
      <c r="Q12528" s="20"/>
      <c r="R12528" s="13"/>
      <c r="S12528" s="14"/>
      <c r="T12528" s="14"/>
      <c r="V12528" s="16"/>
      <c r="W12528" s="17"/>
    </row>
    <row r="12529">
      <c r="A12529" s="19"/>
      <c r="L12529" s="19"/>
      <c r="P12529" s="20"/>
      <c r="Q12529" s="20"/>
      <c r="R12529" s="13"/>
      <c r="S12529" s="14"/>
      <c r="T12529" s="14"/>
      <c r="V12529" s="16"/>
      <c r="W12529" s="17"/>
    </row>
    <row r="12530">
      <c r="A12530" s="19"/>
      <c r="L12530" s="19"/>
      <c r="P12530" s="20"/>
      <c r="Q12530" s="20"/>
      <c r="R12530" s="13"/>
      <c r="S12530" s="14"/>
      <c r="T12530" s="14"/>
      <c r="V12530" s="16"/>
      <c r="W12530" s="17"/>
    </row>
    <row r="12531">
      <c r="A12531" s="19"/>
      <c r="L12531" s="19"/>
      <c r="P12531" s="20"/>
      <c r="Q12531" s="20"/>
      <c r="R12531" s="13"/>
      <c r="S12531" s="14"/>
      <c r="T12531" s="14"/>
      <c r="V12531" s="16"/>
      <c r="W12531" s="17"/>
    </row>
    <row r="12532">
      <c r="A12532" s="19"/>
      <c r="L12532" s="19"/>
      <c r="P12532" s="20"/>
      <c r="Q12532" s="20"/>
      <c r="R12532" s="13"/>
      <c r="S12532" s="14"/>
      <c r="T12532" s="14"/>
      <c r="V12532" s="16"/>
      <c r="W12532" s="17"/>
    </row>
    <row r="12533">
      <c r="A12533" s="19"/>
      <c r="L12533" s="19"/>
      <c r="P12533" s="20"/>
      <c r="Q12533" s="20"/>
      <c r="R12533" s="13"/>
      <c r="S12533" s="14"/>
      <c r="T12533" s="14"/>
      <c r="V12533" s="16"/>
      <c r="W12533" s="17"/>
    </row>
    <row r="12534">
      <c r="A12534" s="19"/>
      <c r="L12534" s="19"/>
      <c r="P12534" s="20"/>
      <c r="Q12534" s="20"/>
      <c r="R12534" s="13"/>
      <c r="S12534" s="14"/>
      <c r="T12534" s="14"/>
      <c r="V12534" s="16"/>
      <c r="W12534" s="17"/>
    </row>
    <row r="12535">
      <c r="A12535" s="19"/>
      <c r="L12535" s="19"/>
      <c r="P12535" s="20"/>
      <c r="Q12535" s="20"/>
      <c r="R12535" s="13"/>
      <c r="S12535" s="14"/>
      <c r="T12535" s="14"/>
      <c r="V12535" s="16"/>
      <c r="W12535" s="17"/>
    </row>
    <row r="12536">
      <c r="A12536" s="19"/>
      <c r="L12536" s="19"/>
      <c r="P12536" s="20"/>
      <c r="Q12536" s="20"/>
      <c r="R12536" s="13"/>
      <c r="S12536" s="14"/>
      <c r="T12536" s="14"/>
      <c r="V12536" s="16"/>
      <c r="W12536" s="17"/>
    </row>
    <row r="12537">
      <c r="A12537" s="19"/>
      <c r="L12537" s="19"/>
      <c r="P12537" s="20"/>
      <c r="Q12537" s="20"/>
      <c r="R12537" s="13"/>
      <c r="S12537" s="14"/>
      <c r="T12537" s="14"/>
      <c r="V12537" s="16"/>
      <c r="W12537" s="17"/>
    </row>
    <row r="12538">
      <c r="A12538" s="19"/>
      <c r="L12538" s="19"/>
      <c r="P12538" s="20"/>
      <c r="Q12538" s="20"/>
      <c r="R12538" s="13"/>
      <c r="S12538" s="14"/>
      <c r="T12538" s="14"/>
      <c r="V12538" s="16"/>
      <c r="W12538" s="17"/>
    </row>
    <row r="12539">
      <c r="A12539" s="19"/>
      <c r="L12539" s="19"/>
      <c r="P12539" s="20"/>
      <c r="Q12539" s="20"/>
      <c r="R12539" s="13"/>
      <c r="S12539" s="14"/>
      <c r="T12539" s="14"/>
      <c r="V12539" s="16"/>
      <c r="W12539" s="17"/>
    </row>
    <row r="12540">
      <c r="A12540" s="19"/>
      <c r="L12540" s="19"/>
      <c r="P12540" s="20"/>
      <c r="Q12540" s="20"/>
      <c r="R12540" s="13"/>
      <c r="S12540" s="14"/>
      <c r="T12540" s="14"/>
      <c r="V12540" s="16"/>
      <c r="W12540" s="17"/>
    </row>
    <row r="12541">
      <c r="A12541" s="19"/>
      <c r="L12541" s="19"/>
      <c r="P12541" s="20"/>
      <c r="Q12541" s="20"/>
      <c r="R12541" s="13"/>
      <c r="S12541" s="14"/>
      <c r="T12541" s="14"/>
      <c r="V12541" s="16"/>
      <c r="W12541" s="17"/>
    </row>
    <row r="12542">
      <c r="A12542" s="19"/>
      <c r="L12542" s="19"/>
      <c r="P12542" s="20"/>
      <c r="Q12542" s="20"/>
      <c r="R12542" s="13"/>
      <c r="S12542" s="14"/>
      <c r="T12542" s="14"/>
      <c r="V12542" s="16"/>
      <c r="W12542" s="17"/>
    </row>
    <row r="12543">
      <c r="A12543" s="19"/>
      <c r="L12543" s="19"/>
      <c r="P12543" s="20"/>
      <c r="Q12543" s="20"/>
      <c r="R12543" s="13"/>
      <c r="S12543" s="14"/>
      <c r="T12543" s="14"/>
      <c r="V12543" s="16"/>
      <c r="W12543" s="17"/>
    </row>
    <row r="12544">
      <c r="A12544" s="19"/>
      <c r="L12544" s="19"/>
      <c r="P12544" s="20"/>
      <c r="Q12544" s="20"/>
      <c r="R12544" s="13"/>
      <c r="S12544" s="14"/>
      <c r="T12544" s="14"/>
      <c r="V12544" s="16"/>
      <c r="W12544" s="17"/>
    </row>
    <row r="12545">
      <c r="A12545" s="19"/>
      <c r="L12545" s="19"/>
      <c r="P12545" s="20"/>
      <c r="Q12545" s="20"/>
      <c r="R12545" s="13"/>
      <c r="S12545" s="14"/>
      <c r="T12545" s="14"/>
      <c r="V12545" s="16"/>
      <c r="W12545" s="17"/>
    </row>
    <row r="12546">
      <c r="A12546" s="19"/>
      <c r="L12546" s="19"/>
      <c r="P12546" s="20"/>
      <c r="Q12546" s="20"/>
      <c r="R12546" s="13"/>
      <c r="S12546" s="14"/>
      <c r="T12546" s="14"/>
      <c r="V12546" s="16"/>
      <c r="W12546" s="17"/>
    </row>
    <row r="12547">
      <c r="A12547" s="19"/>
      <c r="L12547" s="19"/>
      <c r="P12547" s="20"/>
      <c r="Q12547" s="20"/>
      <c r="R12547" s="13"/>
      <c r="S12547" s="14"/>
      <c r="T12547" s="14"/>
      <c r="V12547" s="16"/>
      <c r="W12547" s="17"/>
    </row>
    <row r="12548">
      <c r="A12548" s="19"/>
      <c r="L12548" s="19"/>
      <c r="P12548" s="20"/>
      <c r="Q12548" s="20"/>
      <c r="R12548" s="13"/>
      <c r="S12548" s="14"/>
      <c r="T12548" s="14"/>
      <c r="V12548" s="16"/>
      <c r="W12548" s="17"/>
    </row>
    <row r="12549">
      <c r="A12549" s="19"/>
      <c r="L12549" s="19"/>
      <c r="P12549" s="20"/>
      <c r="Q12549" s="20"/>
      <c r="R12549" s="13"/>
      <c r="S12549" s="14"/>
      <c r="T12549" s="14"/>
      <c r="V12549" s="16"/>
      <c r="W12549" s="17"/>
    </row>
    <row r="12550">
      <c r="A12550" s="19"/>
      <c r="L12550" s="19"/>
      <c r="P12550" s="20"/>
      <c r="Q12550" s="20"/>
      <c r="R12550" s="13"/>
      <c r="S12550" s="14"/>
      <c r="T12550" s="14"/>
      <c r="V12550" s="16"/>
      <c r="W12550" s="17"/>
    </row>
    <row r="12551">
      <c r="A12551" s="19"/>
      <c r="L12551" s="19"/>
      <c r="P12551" s="20"/>
      <c r="Q12551" s="20"/>
      <c r="R12551" s="13"/>
      <c r="S12551" s="14"/>
      <c r="T12551" s="14"/>
      <c r="V12551" s="16"/>
      <c r="W12551" s="17"/>
    </row>
    <row r="12552">
      <c r="A12552" s="19"/>
      <c r="L12552" s="19"/>
      <c r="P12552" s="20"/>
      <c r="Q12552" s="20"/>
      <c r="R12552" s="13"/>
      <c r="S12552" s="14"/>
      <c r="T12552" s="14"/>
      <c r="V12552" s="16"/>
      <c r="W12552" s="17"/>
    </row>
    <row r="12553">
      <c r="A12553" s="19"/>
      <c r="L12553" s="19"/>
      <c r="P12553" s="20"/>
      <c r="Q12553" s="20"/>
      <c r="R12553" s="13"/>
      <c r="S12553" s="14"/>
      <c r="T12553" s="14"/>
      <c r="V12553" s="16"/>
      <c r="W12553" s="17"/>
    </row>
    <row r="12554">
      <c r="A12554" s="19"/>
      <c r="L12554" s="19"/>
      <c r="P12554" s="20"/>
      <c r="Q12554" s="20"/>
      <c r="R12554" s="13"/>
      <c r="S12554" s="14"/>
      <c r="T12554" s="14"/>
      <c r="V12554" s="16"/>
      <c r="W12554" s="17"/>
    </row>
    <row r="12555">
      <c r="A12555" s="19"/>
      <c r="L12555" s="19"/>
      <c r="P12555" s="20"/>
      <c r="Q12555" s="20"/>
      <c r="R12555" s="13"/>
      <c r="S12555" s="14"/>
      <c r="T12555" s="14"/>
      <c r="V12555" s="16"/>
      <c r="W12555" s="17"/>
    </row>
    <row r="12556">
      <c r="A12556" s="19"/>
      <c r="L12556" s="19"/>
      <c r="P12556" s="20"/>
      <c r="Q12556" s="20"/>
      <c r="R12556" s="13"/>
      <c r="S12556" s="14"/>
      <c r="T12556" s="14"/>
      <c r="V12556" s="16"/>
      <c r="W12556" s="17"/>
    </row>
    <row r="12557">
      <c r="A12557" s="19"/>
      <c r="L12557" s="19"/>
      <c r="P12557" s="20"/>
      <c r="Q12557" s="20"/>
      <c r="R12557" s="13"/>
      <c r="S12557" s="14"/>
      <c r="T12557" s="14"/>
      <c r="V12557" s="16"/>
      <c r="W12557" s="17"/>
    </row>
    <row r="12558">
      <c r="A12558" s="19"/>
      <c r="L12558" s="19"/>
      <c r="P12558" s="20"/>
      <c r="Q12558" s="20"/>
      <c r="R12558" s="13"/>
      <c r="S12558" s="14"/>
      <c r="T12558" s="14"/>
      <c r="V12558" s="16"/>
      <c r="W12558" s="17"/>
    </row>
    <row r="12559">
      <c r="A12559" s="19"/>
      <c r="L12559" s="19"/>
      <c r="P12559" s="20"/>
      <c r="Q12559" s="20"/>
      <c r="R12559" s="13"/>
      <c r="S12559" s="14"/>
      <c r="T12559" s="14"/>
      <c r="V12559" s="16"/>
      <c r="W12559" s="17"/>
    </row>
    <row r="12560">
      <c r="A12560" s="19"/>
      <c r="L12560" s="19"/>
      <c r="P12560" s="20"/>
      <c r="Q12560" s="20"/>
      <c r="R12560" s="13"/>
      <c r="S12560" s="14"/>
      <c r="T12560" s="14"/>
      <c r="V12560" s="16"/>
      <c r="W12560" s="17"/>
    </row>
    <row r="12561">
      <c r="A12561" s="19"/>
      <c r="L12561" s="19"/>
      <c r="P12561" s="20"/>
      <c r="Q12561" s="20"/>
      <c r="R12561" s="13"/>
      <c r="S12561" s="14"/>
      <c r="T12561" s="14"/>
      <c r="V12561" s="16"/>
      <c r="W12561" s="17"/>
    </row>
    <row r="12562">
      <c r="A12562" s="19"/>
      <c r="L12562" s="19"/>
      <c r="P12562" s="20"/>
      <c r="Q12562" s="20"/>
      <c r="R12562" s="13"/>
      <c r="S12562" s="14"/>
      <c r="T12562" s="14"/>
      <c r="V12562" s="16"/>
      <c r="W12562" s="17"/>
    </row>
    <row r="12563">
      <c r="A12563" s="19"/>
      <c r="L12563" s="19"/>
      <c r="P12563" s="20"/>
      <c r="Q12563" s="20"/>
      <c r="R12563" s="13"/>
      <c r="S12563" s="14"/>
      <c r="T12563" s="14"/>
      <c r="V12563" s="16"/>
      <c r="W12563" s="17"/>
    </row>
    <row r="12564">
      <c r="A12564" s="19"/>
      <c r="L12564" s="19"/>
      <c r="P12564" s="20"/>
      <c r="Q12564" s="20"/>
      <c r="R12564" s="13"/>
      <c r="S12564" s="14"/>
      <c r="T12564" s="14"/>
      <c r="V12564" s="16"/>
      <c r="W12564" s="17"/>
    </row>
    <row r="12565">
      <c r="A12565" s="19"/>
      <c r="L12565" s="19"/>
      <c r="P12565" s="20"/>
      <c r="Q12565" s="20"/>
      <c r="R12565" s="13"/>
      <c r="S12565" s="14"/>
      <c r="T12565" s="14"/>
      <c r="V12565" s="16"/>
      <c r="W12565" s="17"/>
    </row>
    <row r="12566">
      <c r="A12566" s="19"/>
      <c r="L12566" s="19"/>
      <c r="P12566" s="20"/>
      <c r="Q12566" s="20"/>
      <c r="R12566" s="13"/>
      <c r="S12566" s="14"/>
      <c r="T12566" s="14"/>
      <c r="V12566" s="16"/>
      <c r="W12566" s="17"/>
    </row>
    <row r="12567">
      <c r="A12567" s="19"/>
      <c r="L12567" s="19"/>
      <c r="P12567" s="20"/>
      <c r="Q12567" s="20"/>
      <c r="R12567" s="13"/>
      <c r="S12567" s="14"/>
      <c r="T12567" s="14"/>
      <c r="V12567" s="16"/>
      <c r="W12567" s="17"/>
    </row>
    <row r="12568">
      <c r="A12568" s="19"/>
      <c r="L12568" s="19"/>
      <c r="P12568" s="20"/>
      <c r="Q12568" s="20"/>
      <c r="R12568" s="13"/>
      <c r="S12568" s="14"/>
      <c r="T12568" s="14"/>
      <c r="V12568" s="16"/>
      <c r="W12568" s="17"/>
    </row>
    <row r="12569">
      <c r="A12569" s="19"/>
      <c r="L12569" s="19"/>
      <c r="P12569" s="20"/>
      <c r="Q12569" s="20"/>
      <c r="R12569" s="13"/>
      <c r="S12569" s="14"/>
      <c r="T12569" s="14"/>
      <c r="V12569" s="16"/>
      <c r="W12569" s="17"/>
    </row>
    <row r="12570">
      <c r="A12570" s="19"/>
      <c r="L12570" s="19"/>
      <c r="P12570" s="20"/>
      <c r="Q12570" s="20"/>
      <c r="R12570" s="13"/>
      <c r="S12570" s="14"/>
      <c r="T12570" s="14"/>
      <c r="V12570" s="16"/>
      <c r="W12570" s="17"/>
    </row>
    <row r="12571">
      <c r="A12571" s="19"/>
      <c r="L12571" s="19"/>
      <c r="P12571" s="20"/>
      <c r="Q12571" s="20"/>
      <c r="R12571" s="13"/>
      <c r="S12571" s="14"/>
      <c r="T12571" s="14"/>
      <c r="V12571" s="16"/>
      <c r="W12571" s="17"/>
    </row>
    <row r="12572">
      <c r="A12572" s="19"/>
      <c r="L12572" s="19"/>
      <c r="P12572" s="20"/>
      <c r="Q12572" s="20"/>
      <c r="R12572" s="13"/>
      <c r="S12572" s="14"/>
      <c r="T12572" s="14"/>
      <c r="V12572" s="16"/>
      <c r="W12572" s="17"/>
    </row>
    <row r="12573">
      <c r="A12573" s="19"/>
      <c r="L12573" s="19"/>
      <c r="P12573" s="20"/>
      <c r="Q12573" s="20"/>
      <c r="R12573" s="13"/>
      <c r="S12573" s="14"/>
      <c r="T12573" s="14"/>
      <c r="V12573" s="16"/>
      <c r="W12573" s="17"/>
    </row>
    <row r="12574">
      <c r="A12574" s="19"/>
      <c r="L12574" s="19"/>
      <c r="P12574" s="20"/>
      <c r="Q12574" s="20"/>
      <c r="R12574" s="13"/>
      <c r="S12574" s="14"/>
      <c r="T12574" s="14"/>
      <c r="V12574" s="16"/>
      <c r="W12574" s="17"/>
    </row>
    <row r="12575">
      <c r="A12575" s="19"/>
      <c r="L12575" s="19"/>
      <c r="P12575" s="20"/>
      <c r="Q12575" s="20"/>
      <c r="R12575" s="13"/>
      <c r="S12575" s="14"/>
      <c r="T12575" s="14"/>
      <c r="V12575" s="16"/>
      <c r="W12575" s="17"/>
    </row>
    <row r="12576">
      <c r="A12576" s="19"/>
      <c r="L12576" s="19"/>
      <c r="P12576" s="20"/>
      <c r="Q12576" s="20"/>
      <c r="R12576" s="13"/>
      <c r="S12576" s="14"/>
      <c r="T12576" s="14"/>
      <c r="V12576" s="16"/>
      <c r="W12576" s="17"/>
    </row>
    <row r="12577">
      <c r="A12577" s="19"/>
      <c r="L12577" s="19"/>
      <c r="P12577" s="20"/>
      <c r="Q12577" s="20"/>
      <c r="R12577" s="13"/>
      <c r="S12577" s="14"/>
      <c r="T12577" s="14"/>
      <c r="V12577" s="16"/>
      <c r="W12577" s="17"/>
    </row>
    <row r="12578">
      <c r="A12578" s="19"/>
      <c r="L12578" s="19"/>
      <c r="P12578" s="20"/>
      <c r="Q12578" s="20"/>
      <c r="R12578" s="13"/>
      <c r="S12578" s="14"/>
      <c r="T12578" s="14"/>
      <c r="V12578" s="16"/>
      <c r="W12578" s="17"/>
    </row>
    <row r="12579">
      <c r="A12579" s="19"/>
      <c r="L12579" s="19"/>
      <c r="P12579" s="20"/>
      <c r="Q12579" s="20"/>
      <c r="R12579" s="13"/>
      <c r="S12579" s="14"/>
      <c r="T12579" s="14"/>
      <c r="V12579" s="16"/>
      <c r="W12579" s="17"/>
    </row>
    <row r="12580">
      <c r="A12580" s="19"/>
      <c r="L12580" s="19"/>
      <c r="P12580" s="20"/>
      <c r="Q12580" s="20"/>
      <c r="R12580" s="13"/>
      <c r="S12580" s="14"/>
      <c r="T12580" s="14"/>
      <c r="V12580" s="16"/>
      <c r="W12580" s="17"/>
    </row>
    <row r="12581">
      <c r="A12581" s="19"/>
      <c r="L12581" s="19"/>
      <c r="P12581" s="20"/>
      <c r="Q12581" s="20"/>
      <c r="R12581" s="13"/>
      <c r="S12581" s="14"/>
      <c r="T12581" s="14"/>
      <c r="V12581" s="16"/>
      <c r="W12581" s="17"/>
    </row>
    <row r="12582">
      <c r="A12582" s="19"/>
      <c r="L12582" s="19"/>
      <c r="P12582" s="20"/>
      <c r="Q12582" s="20"/>
      <c r="R12582" s="13"/>
      <c r="S12582" s="14"/>
      <c r="T12582" s="14"/>
      <c r="V12582" s="16"/>
      <c r="W12582" s="17"/>
    </row>
    <row r="12583">
      <c r="A12583" s="19"/>
      <c r="L12583" s="19"/>
      <c r="P12583" s="20"/>
      <c r="Q12583" s="20"/>
      <c r="R12583" s="13"/>
      <c r="S12583" s="14"/>
      <c r="T12583" s="14"/>
      <c r="V12583" s="16"/>
      <c r="W12583" s="17"/>
    </row>
    <row r="12584">
      <c r="A12584" s="19"/>
      <c r="L12584" s="19"/>
      <c r="P12584" s="20"/>
      <c r="Q12584" s="20"/>
      <c r="R12584" s="13"/>
      <c r="S12584" s="14"/>
      <c r="T12584" s="14"/>
      <c r="V12584" s="16"/>
      <c r="W12584" s="17"/>
    </row>
    <row r="12585">
      <c r="A12585" s="19"/>
      <c r="L12585" s="19"/>
      <c r="P12585" s="20"/>
      <c r="Q12585" s="20"/>
      <c r="R12585" s="13"/>
      <c r="S12585" s="14"/>
      <c r="T12585" s="14"/>
      <c r="V12585" s="16"/>
      <c r="W12585" s="17"/>
    </row>
    <row r="12586">
      <c r="A12586" s="19"/>
      <c r="L12586" s="19"/>
      <c r="P12586" s="20"/>
      <c r="Q12586" s="20"/>
      <c r="R12586" s="13"/>
      <c r="S12586" s="14"/>
      <c r="T12586" s="14"/>
      <c r="V12586" s="16"/>
      <c r="W12586" s="17"/>
    </row>
    <row r="12587">
      <c r="A12587" s="19"/>
      <c r="L12587" s="19"/>
      <c r="P12587" s="20"/>
      <c r="Q12587" s="20"/>
      <c r="R12587" s="13"/>
      <c r="S12587" s="14"/>
      <c r="T12587" s="14"/>
      <c r="V12587" s="16"/>
      <c r="W12587" s="17"/>
    </row>
    <row r="12588">
      <c r="A12588" s="19"/>
      <c r="L12588" s="19"/>
      <c r="P12588" s="20"/>
      <c r="Q12588" s="20"/>
      <c r="R12588" s="13"/>
      <c r="S12588" s="14"/>
      <c r="T12588" s="14"/>
      <c r="V12588" s="16"/>
      <c r="W12588" s="17"/>
    </row>
    <row r="12589">
      <c r="A12589" s="19"/>
      <c r="L12589" s="19"/>
      <c r="P12589" s="20"/>
      <c r="Q12589" s="20"/>
      <c r="R12589" s="13"/>
      <c r="S12589" s="14"/>
      <c r="T12589" s="14"/>
      <c r="V12589" s="16"/>
      <c r="W12589" s="17"/>
    </row>
    <row r="12590">
      <c r="A12590" s="19"/>
      <c r="L12590" s="19"/>
      <c r="P12590" s="20"/>
      <c r="Q12590" s="20"/>
      <c r="R12590" s="13"/>
      <c r="S12590" s="14"/>
      <c r="T12590" s="14"/>
      <c r="V12590" s="16"/>
      <c r="W12590" s="17"/>
    </row>
    <row r="12591">
      <c r="A12591" s="19"/>
      <c r="L12591" s="19"/>
      <c r="P12591" s="20"/>
      <c r="Q12591" s="20"/>
      <c r="R12591" s="13"/>
      <c r="S12591" s="14"/>
      <c r="T12591" s="14"/>
      <c r="V12591" s="16"/>
      <c r="W12591" s="17"/>
    </row>
    <row r="12592">
      <c r="A12592" s="19"/>
      <c r="L12592" s="19"/>
      <c r="P12592" s="20"/>
      <c r="Q12592" s="20"/>
      <c r="R12592" s="13"/>
      <c r="S12592" s="14"/>
      <c r="T12592" s="14"/>
      <c r="V12592" s="16"/>
      <c r="W12592" s="17"/>
    </row>
    <row r="12593">
      <c r="A12593" s="19"/>
      <c r="L12593" s="19"/>
      <c r="P12593" s="20"/>
      <c r="Q12593" s="20"/>
      <c r="R12593" s="13"/>
      <c r="S12593" s="14"/>
      <c r="T12593" s="14"/>
      <c r="V12593" s="16"/>
      <c r="W12593" s="17"/>
    </row>
    <row r="12594">
      <c r="A12594" s="19"/>
      <c r="L12594" s="19"/>
      <c r="P12594" s="20"/>
      <c r="Q12594" s="20"/>
      <c r="R12594" s="13"/>
      <c r="S12594" s="14"/>
      <c r="T12594" s="14"/>
      <c r="V12594" s="16"/>
      <c r="W12594" s="17"/>
    </row>
    <row r="12595">
      <c r="A12595" s="19"/>
      <c r="L12595" s="19"/>
      <c r="P12595" s="20"/>
      <c r="Q12595" s="20"/>
      <c r="R12595" s="13"/>
      <c r="S12595" s="14"/>
      <c r="T12595" s="14"/>
      <c r="V12595" s="16"/>
      <c r="W12595" s="17"/>
    </row>
    <row r="12596">
      <c r="A12596" s="19"/>
      <c r="L12596" s="19"/>
      <c r="P12596" s="20"/>
      <c r="Q12596" s="20"/>
      <c r="R12596" s="13"/>
      <c r="S12596" s="14"/>
      <c r="T12596" s="14"/>
      <c r="V12596" s="16"/>
      <c r="W12596" s="17"/>
    </row>
    <row r="12597">
      <c r="A12597" s="19"/>
      <c r="L12597" s="19"/>
      <c r="P12597" s="20"/>
      <c r="Q12597" s="20"/>
      <c r="R12597" s="13"/>
      <c r="S12597" s="14"/>
      <c r="T12597" s="14"/>
      <c r="V12597" s="16"/>
      <c r="W12597" s="17"/>
    </row>
    <row r="12598">
      <c r="A12598" s="19"/>
      <c r="L12598" s="19"/>
      <c r="P12598" s="20"/>
      <c r="Q12598" s="20"/>
      <c r="R12598" s="13"/>
      <c r="S12598" s="14"/>
      <c r="T12598" s="14"/>
      <c r="V12598" s="16"/>
      <c r="W12598" s="17"/>
    </row>
    <row r="12599">
      <c r="A12599" s="19"/>
      <c r="L12599" s="19"/>
      <c r="P12599" s="20"/>
      <c r="Q12599" s="20"/>
      <c r="R12599" s="13"/>
      <c r="S12599" s="14"/>
      <c r="T12599" s="14"/>
      <c r="V12599" s="16"/>
      <c r="W12599" s="17"/>
    </row>
    <row r="12600">
      <c r="A12600" s="19"/>
      <c r="L12600" s="19"/>
      <c r="P12600" s="20"/>
      <c r="Q12600" s="20"/>
      <c r="R12600" s="13"/>
      <c r="S12600" s="14"/>
      <c r="T12600" s="14"/>
      <c r="V12600" s="16"/>
      <c r="W12600" s="17"/>
    </row>
    <row r="12601">
      <c r="A12601" s="19"/>
      <c r="L12601" s="19"/>
      <c r="P12601" s="20"/>
      <c r="Q12601" s="20"/>
      <c r="R12601" s="13"/>
      <c r="S12601" s="14"/>
      <c r="T12601" s="14"/>
      <c r="V12601" s="16"/>
      <c r="W12601" s="17"/>
    </row>
    <row r="12602">
      <c r="A12602" s="19"/>
      <c r="L12602" s="19"/>
      <c r="P12602" s="20"/>
      <c r="Q12602" s="20"/>
      <c r="R12602" s="13"/>
      <c r="S12602" s="14"/>
      <c r="T12602" s="14"/>
      <c r="V12602" s="16"/>
      <c r="W12602" s="17"/>
    </row>
    <row r="12603">
      <c r="A12603" s="19"/>
      <c r="L12603" s="19"/>
      <c r="P12603" s="20"/>
      <c r="Q12603" s="20"/>
      <c r="R12603" s="13"/>
      <c r="S12603" s="14"/>
      <c r="T12603" s="14"/>
      <c r="V12603" s="16"/>
      <c r="W12603" s="17"/>
    </row>
    <row r="12604">
      <c r="A12604" s="19"/>
      <c r="L12604" s="19"/>
      <c r="P12604" s="20"/>
      <c r="Q12604" s="20"/>
      <c r="R12604" s="13"/>
      <c r="S12604" s="14"/>
      <c r="T12604" s="14"/>
      <c r="V12604" s="16"/>
      <c r="W12604" s="17"/>
    </row>
    <row r="12605">
      <c r="A12605" s="19"/>
      <c r="L12605" s="19"/>
      <c r="P12605" s="20"/>
      <c r="Q12605" s="20"/>
      <c r="R12605" s="13"/>
      <c r="S12605" s="14"/>
      <c r="T12605" s="14"/>
      <c r="V12605" s="16"/>
      <c r="W12605" s="17"/>
    </row>
    <row r="12606">
      <c r="A12606" s="19"/>
      <c r="L12606" s="19"/>
      <c r="P12606" s="20"/>
      <c r="Q12606" s="20"/>
      <c r="R12606" s="13"/>
      <c r="S12606" s="14"/>
      <c r="T12606" s="14"/>
      <c r="V12606" s="16"/>
      <c r="W12606" s="17"/>
    </row>
    <row r="12607">
      <c r="A12607" s="19"/>
      <c r="L12607" s="19"/>
      <c r="P12607" s="20"/>
      <c r="Q12607" s="20"/>
      <c r="R12607" s="13"/>
      <c r="S12607" s="14"/>
      <c r="T12607" s="14"/>
      <c r="V12607" s="16"/>
      <c r="W12607" s="17"/>
    </row>
    <row r="12608">
      <c r="A12608" s="19"/>
      <c r="L12608" s="19"/>
      <c r="P12608" s="20"/>
      <c r="Q12608" s="20"/>
      <c r="R12608" s="13"/>
      <c r="S12608" s="14"/>
      <c r="T12608" s="14"/>
      <c r="V12608" s="16"/>
      <c r="W12608" s="17"/>
    </row>
    <row r="12609">
      <c r="A12609" s="19"/>
      <c r="L12609" s="19"/>
      <c r="P12609" s="20"/>
      <c r="Q12609" s="20"/>
      <c r="R12609" s="13"/>
      <c r="S12609" s="14"/>
      <c r="T12609" s="14"/>
      <c r="V12609" s="16"/>
      <c r="W12609" s="17"/>
    </row>
    <row r="12610">
      <c r="A12610" s="19"/>
      <c r="L12610" s="19"/>
      <c r="P12610" s="20"/>
      <c r="Q12610" s="20"/>
      <c r="R12610" s="13"/>
      <c r="S12610" s="14"/>
      <c r="T12610" s="14"/>
      <c r="V12610" s="16"/>
      <c r="W12610" s="17"/>
    </row>
    <row r="12611">
      <c r="A12611" s="19"/>
      <c r="L12611" s="19"/>
      <c r="P12611" s="20"/>
      <c r="Q12611" s="20"/>
      <c r="R12611" s="13"/>
      <c r="S12611" s="14"/>
      <c r="T12611" s="14"/>
      <c r="V12611" s="16"/>
      <c r="W12611" s="17"/>
    </row>
    <row r="12612">
      <c r="A12612" s="19"/>
      <c r="L12612" s="19"/>
      <c r="P12612" s="20"/>
      <c r="Q12612" s="20"/>
      <c r="R12612" s="13"/>
      <c r="S12612" s="14"/>
      <c r="T12612" s="14"/>
      <c r="V12612" s="16"/>
      <c r="W12612" s="17"/>
    </row>
    <row r="12613">
      <c r="A12613" s="19"/>
      <c r="L12613" s="19"/>
      <c r="P12613" s="20"/>
      <c r="Q12613" s="20"/>
      <c r="R12613" s="13"/>
      <c r="S12613" s="14"/>
      <c r="T12613" s="14"/>
      <c r="V12613" s="16"/>
      <c r="W12613" s="17"/>
    </row>
    <row r="12614">
      <c r="A12614" s="19"/>
      <c r="L12614" s="19"/>
      <c r="P12614" s="20"/>
      <c r="Q12614" s="20"/>
      <c r="R12614" s="13"/>
      <c r="S12614" s="14"/>
      <c r="T12614" s="14"/>
      <c r="V12614" s="16"/>
      <c r="W12614" s="17"/>
    </row>
    <row r="12615">
      <c r="A12615" s="19"/>
      <c r="L12615" s="19"/>
      <c r="P12615" s="20"/>
      <c r="Q12615" s="20"/>
      <c r="R12615" s="13"/>
      <c r="S12615" s="14"/>
      <c r="T12615" s="14"/>
      <c r="V12615" s="16"/>
      <c r="W12615" s="17"/>
    </row>
    <row r="12616">
      <c r="A12616" s="19"/>
      <c r="L12616" s="19"/>
      <c r="P12616" s="20"/>
      <c r="Q12616" s="20"/>
      <c r="R12616" s="13"/>
      <c r="S12616" s="14"/>
      <c r="T12616" s="14"/>
      <c r="V12616" s="16"/>
      <c r="W12616" s="17"/>
    </row>
    <row r="12617">
      <c r="A12617" s="19"/>
      <c r="L12617" s="19"/>
      <c r="P12617" s="20"/>
      <c r="Q12617" s="20"/>
      <c r="R12617" s="13"/>
      <c r="S12617" s="14"/>
      <c r="T12617" s="14"/>
      <c r="V12617" s="16"/>
      <c r="W12617" s="17"/>
    </row>
    <row r="12618">
      <c r="A12618" s="19"/>
      <c r="L12618" s="19"/>
      <c r="P12618" s="20"/>
      <c r="Q12618" s="20"/>
      <c r="R12618" s="13"/>
      <c r="S12618" s="14"/>
      <c r="T12618" s="14"/>
      <c r="V12618" s="16"/>
      <c r="W12618" s="17"/>
    </row>
    <row r="12619">
      <c r="A12619" s="19"/>
      <c r="L12619" s="19"/>
      <c r="P12619" s="20"/>
      <c r="Q12619" s="20"/>
      <c r="R12619" s="13"/>
      <c r="S12619" s="14"/>
      <c r="T12619" s="14"/>
      <c r="V12619" s="16"/>
      <c r="W12619" s="17"/>
    </row>
    <row r="12620">
      <c r="A12620" s="19"/>
      <c r="L12620" s="19"/>
      <c r="P12620" s="20"/>
      <c r="Q12620" s="20"/>
      <c r="R12620" s="13"/>
      <c r="S12620" s="14"/>
      <c r="T12620" s="14"/>
      <c r="V12620" s="16"/>
      <c r="W12620" s="17"/>
    </row>
    <row r="12621">
      <c r="A12621" s="19"/>
      <c r="L12621" s="19"/>
      <c r="P12621" s="20"/>
      <c r="Q12621" s="20"/>
      <c r="R12621" s="13"/>
      <c r="S12621" s="14"/>
      <c r="T12621" s="14"/>
      <c r="V12621" s="16"/>
      <c r="W12621" s="17"/>
    </row>
    <row r="12622">
      <c r="A12622" s="19"/>
      <c r="L12622" s="19"/>
      <c r="P12622" s="20"/>
      <c r="Q12622" s="20"/>
      <c r="R12622" s="13"/>
      <c r="S12622" s="14"/>
      <c r="T12622" s="14"/>
      <c r="V12622" s="16"/>
      <c r="W12622" s="17"/>
    </row>
    <row r="12623">
      <c r="A12623" s="19"/>
      <c r="L12623" s="19"/>
      <c r="P12623" s="20"/>
      <c r="Q12623" s="20"/>
      <c r="R12623" s="13"/>
      <c r="S12623" s="14"/>
      <c r="T12623" s="14"/>
      <c r="V12623" s="16"/>
      <c r="W12623" s="17"/>
    </row>
    <row r="12624">
      <c r="A12624" s="19"/>
      <c r="L12624" s="19"/>
      <c r="P12624" s="20"/>
      <c r="Q12624" s="20"/>
      <c r="R12624" s="13"/>
      <c r="S12624" s="14"/>
      <c r="T12624" s="14"/>
      <c r="V12624" s="16"/>
      <c r="W12624" s="17"/>
    </row>
    <row r="12625">
      <c r="A12625" s="19"/>
      <c r="L12625" s="19"/>
      <c r="P12625" s="20"/>
      <c r="Q12625" s="20"/>
      <c r="R12625" s="13"/>
      <c r="S12625" s="14"/>
      <c r="T12625" s="14"/>
      <c r="V12625" s="16"/>
      <c r="W12625" s="17"/>
    </row>
    <row r="12626">
      <c r="A12626" s="19"/>
      <c r="L12626" s="19"/>
      <c r="P12626" s="20"/>
      <c r="Q12626" s="20"/>
      <c r="R12626" s="13"/>
      <c r="S12626" s="14"/>
      <c r="T12626" s="14"/>
      <c r="V12626" s="16"/>
      <c r="W12626" s="17"/>
    </row>
    <row r="12627">
      <c r="A12627" s="19"/>
      <c r="L12627" s="19"/>
      <c r="P12627" s="20"/>
      <c r="Q12627" s="20"/>
      <c r="R12627" s="13"/>
      <c r="S12627" s="14"/>
      <c r="T12627" s="14"/>
      <c r="V12627" s="16"/>
      <c r="W12627" s="17"/>
    </row>
    <row r="12628">
      <c r="A12628" s="19"/>
      <c r="L12628" s="19"/>
      <c r="P12628" s="20"/>
      <c r="Q12628" s="20"/>
      <c r="R12628" s="13"/>
      <c r="S12628" s="14"/>
      <c r="T12628" s="14"/>
      <c r="V12628" s="16"/>
      <c r="W12628" s="17"/>
    </row>
    <row r="12629">
      <c r="A12629" s="19"/>
      <c r="L12629" s="19"/>
      <c r="P12629" s="20"/>
      <c r="Q12629" s="20"/>
      <c r="R12629" s="13"/>
      <c r="S12629" s="14"/>
      <c r="T12629" s="14"/>
      <c r="V12629" s="16"/>
      <c r="W12629" s="17"/>
    </row>
    <row r="12630">
      <c r="A12630" s="19"/>
      <c r="L12630" s="19"/>
      <c r="P12630" s="20"/>
      <c r="Q12630" s="20"/>
      <c r="R12630" s="13"/>
      <c r="S12630" s="14"/>
      <c r="T12630" s="14"/>
      <c r="V12630" s="16"/>
      <c r="W12630" s="17"/>
    </row>
    <row r="12631">
      <c r="A12631" s="19"/>
      <c r="L12631" s="19"/>
      <c r="P12631" s="20"/>
      <c r="Q12631" s="20"/>
      <c r="R12631" s="13"/>
      <c r="S12631" s="14"/>
      <c r="T12631" s="14"/>
      <c r="V12631" s="16"/>
      <c r="W12631" s="17"/>
    </row>
    <row r="12632">
      <c r="A12632" s="19"/>
      <c r="L12632" s="19"/>
      <c r="P12632" s="20"/>
      <c r="Q12632" s="20"/>
      <c r="R12632" s="13"/>
      <c r="S12632" s="14"/>
      <c r="T12632" s="14"/>
      <c r="V12632" s="16"/>
      <c r="W12632" s="17"/>
    </row>
    <row r="12633">
      <c r="A12633" s="19"/>
      <c r="L12633" s="19"/>
      <c r="P12633" s="20"/>
      <c r="Q12633" s="20"/>
      <c r="R12633" s="13"/>
      <c r="S12633" s="14"/>
      <c r="T12633" s="14"/>
      <c r="V12633" s="16"/>
      <c r="W12633" s="17"/>
    </row>
    <row r="12634">
      <c r="A12634" s="19"/>
      <c r="L12634" s="19"/>
      <c r="P12634" s="20"/>
      <c r="Q12634" s="20"/>
      <c r="R12634" s="13"/>
      <c r="S12634" s="14"/>
      <c r="T12634" s="14"/>
      <c r="V12634" s="16"/>
      <c r="W12634" s="17"/>
    </row>
    <row r="12635">
      <c r="A12635" s="19"/>
      <c r="L12635" s="19"/>
      <c r="P12635" s="20"/>
      <c r="Q12635" s="20"/>
      <c r="R12635" s="13"/>
      <c r="S12635" s="14"/>
      <c r="T12635" s="14"/>
      <c r="V12635" s="16"/>
      <c r="W12635" s="17"/>
    </row>
    <row r="12636">
      <c r="A12636" s="19"/>
      <c r="L12636" s="19"/>
      <c r="P12636" s="20"/>
      <c r="Q12636" s="20"/>
      <c r="R12636" s="13"/>
      <c r="S12636" s="14"/>
      <c r="T12636" s="14"/>
      <c r="V12636" s="16"/>
      <c r="W12636" s="17"/>
    </row>
    <row r="12637">
      <c r="A12637" s="19"/>
      <c r="L12637" s="19"/>
      <c r="P12637" s="20"/>
      <c r="Q12637" s="20"/>
      <c r="R12637" s="13"/>
      <c r="S12637" s="14"/>
      <c r="T12637" s="14"/>
      <c r="V12637" s="16"/>
      <c r="W12637" s="17"/>
    </row>
    <row r="12638">
      <c r="A12638" s="19"/>
      <c r="L12638" s="19"/>
      <c r="P12638" s="20"/>
      <c r="Q12638" s="20"/>
      <c r="R12638" s="13"/>
      <c r="S12638" s="14"/>
      <c r="T12638" s="14"/>
      <c r="V12638" s="16"/>
      <c r="W12638" s="17"/>
    </row>
    <row r="12639">
      <c r="A12639" s="19"/>
      <c r="L12639" s="19"/>
      <c r="P12639" s="20"/>
      <c r="Q12639" s="20"/>
      <c r="R12639" s="13"/>
      <c r="S12639" s="14"/>
      <c r="T12639" s="14"/>
      <c r="V12639" s="16"/>
      <c r="W12639" s="17"/>
    </row>
    <row r="12640">
      <c r="A12640" s="19"/>
      <c r="L12640" s="19"/>
      <c r="P12640" s="20"/>
      <c r="Q12640" s="20"/>
      <c r="R12640" s="13"/>
      <c r="S12640" s="14"/>
      <c r="T12640" s="14"/>
      <c r="V12640" s="16"/>
      <c r="W12640" s="17"/>
    </row>
    <row r="12641">
      <c r="A12641" s="19"/>
      <c r="L12641" s="19"/>
      <c r="P12641" s="20"/>
      <c r="Q12641" s="20"/>
      <c r="R12641" s="13"/>
      <c r="S12641" s="14"/>
      <c r="T12641" s="14"/>
      <c r="V12641" s="16"/>
      <c r="W12641" s="17"/>
    </row>
    <row r="12642">
      <c r="A12642" s="19"/>
      <c r="L12642" s="19"/>
      <c r="P12642" s="20"/>
      <c r="Q12642" s="20"/>
      <c r="R12642" s="13"/>
      <c r="S12642" s="14"/>
      <c r="T12642" s="14"/>
      <c r="V12642" s="16"/>
      <c r="W12642" s="17"/>
    </row>
    <row r="12643">
      <c r="A12643" s="19"/>
      <c r="L12643" s="19"/>
      <c r="P12643" s="20"/>
      <c r="Q12643" s="20"/>
      <c r="R12643" s="13"/>
      <c r="S12643" s="14"/>
      <c r="T12643" s="14"/>
      <c r="V12643" s="16"/>
      <c r="W12643" s="17"/>
    </row>
    <row r="12644">
      <c r="A12644" s="19"/>
      <c r="L12644" s="19"/>
      <c r="P12644" s="20"/>
      <c r="Q12644" s="20"/>
      <c r="R12644" s="13"/>
      <c r="S12644" s="14"/>
      <c r="T12644" s="14"/>
      <c r="V12644" s="16"/>
      <c r="W12644" s="17"/>
    </row>
    <row r="12645">
      <c r="A12645" s="19"/>
      <c r="L12645" s="19"/>
      <c r="P12645" s="20"/>
      <c r="Q12645" s="20"/>
      <c r="R12645" s="13"/>
      <c r="S12645" s="14"/>
      <c r="T12645" s="14"/>
      <c r="V12645" s="16"/>
      <c r="W12645" s="17"/>
    </row>
    <row r="12646">
      <c r="A12646" s="19"/>
      <c r="L12646" s="19"/>
      <c r="P12646" s="20"/>
      <c r="Q12646" s="20"/>
      <c r="R12646" s="13"/>
      <c r="S12646" s="14"/>
      <c r="T12646" s="14"/>
      <c r="V12646" s="16"/>
      <c r="W12646" s="17"/>
    </row>
    <row r="12647">
      <c r="A12647" s="19"/>
      <c r="L12647" s="19"/>
      <c r="P12647" s="20"/>
      <c r="Q12647" s="20"/>
      <c r="R12647" s="13"/>
      <c r="S12647" s="14"/>
      <c r="T12647" s="14"/>
      <c r="V12647" s="16"/>
      <c r="W12647" s="17"/>
    </row>
    <row r="12648">
      <c r="A12648" s="19"/>
      <c r="L12648" s="19"/>
      <c r="P12648" s="20"/>
      <c r="Q12648" s="20"/>
      <c r="R12648" s="13"/>
      <c r="S12648" s="14"/>
      <c r="T12648" s="14"/>
      <c r="V12648" s="16"/>
      <c r="W12648" s="17"/>
    </row>
    <row r="12649">
      <c r="A12649" s="19"/>
      <c r="L12649" s="19"/>
      <c r="P12649" s="20"/>
      <c r="Q12649" s="20"/>
      <c r="R12649" s="13"/>
      <c r="S12649" s="14"/>
      <c r="T12649" s="14"/>
      <c r="V12649" s="16"/>
      <c r="W12649" s="17"/>
    </row>
    <row r="12650">
      <c r="A12650" s="19"/>
      <c r="L12650" s="19"/>
      <c r="P12650" s="20"/>
      <c r="Q12650" s="20"/>
      <c r="R12650" s="13"/>
      <c r="S12650" s="14"/>
      <c r="T12650" s="14"/>
      <c r="V12650" s="16"/>
      <c r="W12650" s="17"/>
    </row>
    <row r="12651">
      <c r="A12651" s="19"/>
      <c r="L12651" s="19"/>
      <c r="P12651" s="20"/>
      <c r="Q12651" s="20"/>
      <c r="R12651" s="13"/>
      <c r="S12651" s="14"/>
      <c r="T12651" s="14"/>
      <c r="V12651" s="16"/>
      <c r="W12651" s="17"/>
    </row>
    <row r="12652">
      <c r="A12652" s="19"/>
      <c r="L12652" s="19"/>
      <c r="P12652" s="20"/>
      <c r="Q12652" s="20"/>
      <c r="R12652" s="13"/>
      <c r="S12652" s="14"/>
      <c r="T12652" s="14"/>
      <c r="V12652" s="16"/>
      <c r="W12652" s="17"/>
    </row>
    <row r="12653">
      <c r="A12653" s="19"/>
      <c r="L12653" s="19"/>
      <c r="P12653" s="20"/>
      <c r="Q12653" s="20"/>
      <c r="R12653" s="13"/>
      <c r="S12653" s="14"/>
      <c r="T12653" s="14"/>
      <c r="V12653" s="16"/>
      <c r="W12653" s="17"/>
    </row>
    <row r="12654">
      <c r="A12654" s="19"/>
      <c r="L12654" s="19"/>
      <c r="P12654" s="20"/>
      <c r="Q12654" s="20"/>
      <c r="R12654" s="13"/>
      <c r="S12654" s="14"/>
      <c r="T12654" s="14"/>
      <c r="V12654" s="16"/>
      <c r="W12654" s="17"/>
    </row>
    <row r="12655">
      <c r="A12655" s="19"/>
      <c r="L12655" s="19"/>
      <c r="P12655" s="20"/>
      <c r="Q12655" s="20"/>
      <c r="R12655" s="13"/>
      <c r="S12655" s="14"/>
      <c r="T12655" s="14"/>
      <c r="V12655" s="16"/>
      <c r="W12655" s="17"/>
    </row>
    <row r="12656">
      <c r="A12656" s="19"/>
      <c r="L12656" s="19"/>
      <c r="P12656" s="20"/>
      <c r="Q12656" s="20"/>
      <c r="R12656" s="13"/>
      <c r="S12656" s="14"/>
      <c r="T12656" s="14"/>
      <c r="V12656" s="16"/>
      <c r="W12656" s="17"/>
    </row>
    <row r="12657">
      <c r="A12657" s="19"/>
      <c r="L12657" s="19"/>
      <c r="P12657" s="20"/>
      <c r="Q12657" s="20"/>
      <c r="R12657" s="13"/>
      <c r="S12657" s="14"/>
      <c r="T12657" s="14"/>
      <c r="V12657" s="16"/>
      <c r="W12657" s="17"/>
    </row>
    <row r="12658">
      <c r="A12658" s="19"/>
      <c r="L12658" s="19"/>
      <c r="P12658" s="20"/>
      <c r="Q12658" s="20"/>
      <c r="R12658" s="13"/>
      <c r="S12658" s="14"/>
      <c r="T12658" s="14"/>
      <c r="V12658" s="16"/>
      <c r="W12658" s="17"/>
    </row>
    <row r="12659">
      <c r="A12659" s="19"/>
      <c r="L12659" s="19"/>
      <c r="P12659" s="20"/>
      <c r="Q12659" s="20"/>
      <c r="R12659" s="13"/>
      <c r="S12659" s="14"/>
      <c r="T12659" s="14"/>
      <c r="V12659" s="16"/>
      <c r="W12659" s="17"/>
    </row>
    <row r="12660">
      <c r="A12660" s="19"/>
      <c r="L12660" s="19"/>
      <c r="P12660" s="20"/>
      <c r="Q12660" s="20"/>
      <c r="R12660" s="13"/>
      <c r="S12660" s="14"/>
      <c r="T12660" s="14"/>
      <c r="V12660" s="16"/>
      <c r="W12660" s="17"/>
    </row>
    <row r="12661">
      <c r="A12661" s="19"/>
      <c r="L12661" s="19"/>
      <c r="P12661" s="20"/>
      <c r="Q12661" s="20"/>
      <c r="R12661" s="13"/>
      <c r="S12661" s="14"/>
      <c r="T12661" s="14"/>
      <c r="V12661" s="16"/>
      <c r="W12661" s="17"/>
    </row>
    <row r="12662">
      <c r="A12662" s="19"/>
      <c r="L12662" s="19"/>
      <c r="P12662" s="20"/>
      <c r="Q12662" s="20"/>
      <c r="R12662" s="13"/>
      <c r="S12662" s="14"/>
      <c r="T12662" s="14"/>
      <c r="V12662" s="16"/>
      <c r="W12662" s="17"/>
    </row>
    <row r="12663">
      <c r="A12663" s="19"/>
      <c r="L12663" s="19"/>
      <c r="P12663" s="20"/>
      <c r="Q12663" s="20"/>
      <c r="R12663" s="13"/>
      <c r="S12663" s="14"/>
      <c r="T12663" s="14"/>
      <c r="V12663" s="16"/>
      <c r="W12663" s="17"/>
    </row>
    <row r="12664">
      <c r="A12664" s="19"/>
      <c r="L12664" s="19"/>
      <c r="P12664" s="20"/>
      <c r="Q12664" s="20"/>
      <c r="R12664" s="13"/>
      <c r="S12664" s="14"/>
      <c r="T12664" s="14"/>
      <c r="V12664" s="16"/>
      <c r="W12664" s="17"/>
    </row>
    <row r="12665">
      <c r="A12665" s="19"/>
      <c r="L12665" s="19"/>
      <c r="P12665" s="20"/>
      <c r="Q12665" s="20"/>
      <c r="R12665" s="13"/>
      <c r="S12665" s="14"/>
      <c r="T12665" s="14"/>
      <c r="V12665" s="16"/>
      <c r="W12665" s="17"/>
    </row>
    <row r="12666">
      <c r="A12666" s="19"/>
      <c r="L12666" s="19"/>
      <c r="P12666" s="20"/>
      <c r="Q12666" s="20"/>
      <c r="R12666" s="13"/>
      <c r="S12666" s="14"/>
      <c r="T12666" s="14"/>
      <c r="V12666" s="16"/>
      <c r="W12666" s="17"/>
    </row>
    <row r="12667">
      <c r="A12667" s="19"/>
      <c r="L12667" s="19"/>
      <c r="P12667" s="20"/>
      <c r="Q12667" s="20"/>
      <c r="R12667" s="13"/>
      <c r="S12667" s="14"/>
      <c r="T12667" s="14"/>
      <c r="V12667" s="16"/>
      <c r="W12667" s="17"/>
    </row>
    <row r="12668">
      <c r="A12668" s="19"/>
      <c r="L12668" s="19"/>
      <c r="P12668" s="20"/>
      <c r="Q12668" s="20"/>
      <c r="R12668" s="13"/>
      <c r="S12668" s="14"/>
      <c r="T12668" s="14"/>
      <c r="V12668" s="16"/>
      <c r="W12668" s="17"/>
    </row>
    <row r="12669">
      <c r="A12669" s="19"/>
      <c r="L12669" s="19"/>
      <c r="P12669" s="20"/>
      <c r="Q12669" s="20"/>
      <c r="R12669" s="13"/>
      <c r="S12669" s="14"/>
      <c r="T12669" s="14"/>
      <c r="V12669" s="16"/>
      <c r="W12669" s="17"/>
    </row>
    <row r="12670">
      <c r="A12670" s="19"/>
      <c r="L12670" s="19"/>
      <c r="P12670" s="20"/>
      <c r="Q12670" s="20"/>
      <c r="R12670" s="13"/>
      <c r="S12670" s="14"/>
      <c r="T12670" s="14"/>
      <c r="V12670" s="16"/>
      <c r="W12670" s="17"/>
    </row>
    <row r="12671">
      <c r="A12671" s="19"/>
      <c r="L12671" s="19"/>
      <c r="P12671" s="20"/>
      <c r="Q12671" s="20"/>
      <c r="R12671" s="13"/>
      <c r="S12671" s="14"/>
      <c r="T12671" s="14"/>
      <c r="V12671" s="16"/>
      <c r="W12671" s="17"/>
    </row>
    <row r="12672">
      <c r="A12672" s="19"/>
      <c r="L12672" s="19"/>
      <c r="P12672" s="20"/>
      <c r="Q12672" s="20"/>
      <c r="R12672" s="13"/>
      <c r="S12672" s="14"/>
      <c r="T12672" s="14"/>
      <c r="V12672" s="16"/>
      <c r="W12672" s="17"/>
    </row>
    <row r="12673">
      <c r="A12673" s="19"/>
      <c r="L12673" s="19"/>
      <c r="P12673" s="20"/>
      <c r="Q12673" s="20"/>
      <c r="R12673" s="13"/>
      <c r="S12673" s="14"/>
      <c r="T12673" s="14"/>
      <c r="V12673" s="16"/>
      <c r="W12673" s="17"/>
    </row>
    <row r="12674">
      <c r="A12674" s="19"/>
      <c r="L12674" s="19"/>
      <c r="P12674" s="20"/>
      <c r="Q12674" s="20"/>
      <c r="R12674" s="13"/>
      <c r="S12674" s="14"/>
      <c r="T12674" s="14"/>
      <c r="V12674" s="16"/>
      <c r="W12674" s="17"/>
    </row>
    <row r="12675">
      <c r="A12675" s="19"/>
      <c r="L12675" s="19"/>
      <c r="P12675" s="20"/>
      <c r="Q12675" s="20"/>
      <c r="R12675" s="13"/>
      <c r="S12675" s="14"/>
      <c r="T12675" s="14"/>
      <c r="V12675" s="16"/>
      <c r="W12675" s="17"/>
    </row>
    <row r="12676">
      <c r="A12676" s="19"/>
      <c r="L12676" s="19"/>
      <c r="P12676" s="20"/>
      <c r="Q12676" s="20"/>
      <c r="R12676" s="13"/>
      <c r="S12676" s="14"/>
      <c r="T12676" s="14"/>
      <c r="V12676" s="16"/>
      <c r="W12676" s="17"/>
    </row>
    <row r="12677">
      <c r="A12677" s="19"/>
      <c r="L12677" s="19"/>
      <c r="P12677" s="20"/>
      <c r="Q12677" s="20"/>
      <c r="R12677" s="13"/>
      <c r="S12677" s="14"/>
      <c r="T12677" s="14"/>
      <c r="V12677" s="16"/>
      <c r="W12677" s="17"/>
    </row>
    <row r="12678">
      <c r="A12678" s="19"/>
      <c r="L12678" s="19"/>
      <c r="P12678" s="20"/>
      <c r="Q12678" s="20"/>
      <c r="R12678" s="13"/>
      <c r="S12678" s="14"/>
      <c r="T12678" s="14"/>
      <c r="V12678" s="16"/>
      <c r="W12678" s="17"/>
    </row>
    <row r="12679">
      <c r="A12679" s="19"/>
      <c r="L12679" s="19"/>
      <c r="P12679" s="20"/>
      <c r="Q12679" s="20"/>
      <c r="R12679" s="13"/>
      <c r="S12679" s="14"/>
      <c r="T12679" s="14"/>
      <c r="V12679" s="16"/>
      <c r="W12679" s="17"/>
    </row>
    <row r="12680">
      <c r="A12680" s="19"/>
      <c r="L12680" s="19"/>
      <c r="P12680" s="20"/>
      <c r="Q12680" s="20"/>
      <c r="R12680" s="13"/>
      <c r="S12680" s="14"/>
      <c r="T12680" s="14"/>
      <c r="V12680" s="16"/>
      <c r="W12680" s="17"/>
    </row>
    <row r="12681">
      <c r="A12681" s="19"/>
      <c r="L12681" s="19"/>
      <c r="P12681" s="20"/>
      <c r="Q12681" s="20"/>
      <c r="R12681" s="13"/>
      <c r="S12681" s="14"/>
      <c r="T12681" s="14"/>
      <c r="V12681" s="16"/>
      <c r="W12681" s="17"/>
    </row>
    <row r="12682">
      <c r="A12682" s="19"/>
      <c r="L12682" s="19"/>
      <c r="P12682" s="20"/>
      <c r="Q12682" s="20"/>
      <c r="R12682" s="13"/>
      <c r="S12682" s="14"/>
      <c r="T12682" s="14"/>
      <c r="V12682" s="16"/>
      <c r="W12682" s="17"/>
    </row>
    <row r="12683">
      <c r="A12683" s="19"/>
      <c r="L12683" s="19"/>
      <c r="P12683" s="20"/>
      <c r="Q12683" s="20"/>
      <c r="R12683" s="13"/>
      <c r="S12683" s="14"/>
      <c r="T12683" s="14"/>
      <c r="V12683" s="16"/>
      <c r="W12683" s="17"/>
    </row>
    <row r="12684">
      <c r="A12684" s="19"/>
      <c r="L12684" s="19"/>
      <c r="P12684" s="20"/>
      <c r="Q12684" s="20"/>
      <c r="R12684" s="13"/>
      <c r="S12684" s="14"/>
      <c r="T12684" s="14"/>
      <c r="V12684" s="16"/>
      <c r="W12684" s="17"/>
    </row>
    <row r="12685">
      <c r="A12685" s="19"/>
      <c r="L12685" s="19"/>
      <c r="P12685" s="20"/>
      <c r="Q12685" s="20"/>
      <c r="R12685" s="13"/>
      <c r="S12685" s="14"/>
      <c r="T12685" s="14"/>
      <c r="V12685" s="16"/>
      <c r="W12685" s="17"/>
    </row>
    <row r="12686">
      <c r="A12686" s="19"/>
      <c r="L12686" s="19"/>
      <c r="P12686" s="20"/>
      <c r="Q12686" s="20"/>
      <c r="R12686" s="13"/>
      <c r="S12686" s="14"/>
      <c r="T12686" s="14"/>
      <c r="V12686" s="16"/>
      <c r="W12686" s="17"/>
    </row>
    <row r="12687">
      <c r="A12687" s="19"/>
      <c r="L12687" s="19"/>
      <c r="P12687" s="20"/>
      <c r="Q12687" s="20"/>
      <c r="R12687" s="13"/>
      <c r="S12687" s="14"/>
      <c r="T12687" s="14"/>
      <c r="V12687" s="16"/>
      <c r="W12687" s="17"/>
    </row>
    <row r="12688">
      <c r="A12688" s="19"/>
      <c r="L12688" s="19"/>
      <c r="P12688" s="20"/>
      <c r="Q12688" s="20"/>
      <c r="R12688" s="13"/>
      <c r="S12688" s="14"/>
      <c r="T12688" s="14"/>
      <c r="V12688" s="16"/>
      <c r="W12688" s="17"/>
    </row>
    <row r="12689">
      <c r="A12689" s="19"/>
      <c r="L12689" s="19"/>
      <c r="P12689" s="20"/>
      <c r="Q12689" s="20"/>
      <c r="R12689" s="13"/>
      <c r="S12689" s="14"/>
      <c r="T12689" s="14"/>
      <c r="V12689" s="16"/>
      <c r="W12689" s="17"/>
    </row>
    <row r="12690">
      <c r="A12690" s="19"/>
      <c r="L12690" s="19"/>
      <c r="P12690" s="20"/>
      <c r="Q12690" s="20"/>
      <c r="R12690" s="13"/>
      <c r="S12690" s="14"/>
      <c r="T12690" s="14"/>
      <c r="V12690" s="16"/>
      <c r="W12690" s="17"/>
    </row>
    <row r="12691">
      <c r="A12691" s="19"/>
      <c r="L12691" s="19"/>
      <c r="P12691" s="20"/>
      <c r="Q12691" s="20"/>
      <c r="R12691" s="13"/>
      <c r="S12691" s="14"/>
      <c r="T12691" s="14"/>
      <c r="V12691" s="16"/>
      <c r="W12691" s="17"/>
    </row>
    <row r="12692">
      <c r="A12692" s="19"/>
      <c r="L12692" s="19"/>
      <c r="P12692" s="20"/>
      <c r="Q12692" s="20"/>
      <c r="R12692" s="13"/>
      <c r="S12692" s="14"/>
      <c r="T12692" s="14"/>
      <c r="V12692" s="16"/>
      <c r="W12692" s="17"/>
    </row>
    <row r="12693">
      <c r="A12693" s="19"/>
      <c r="L12693" s="19"/>
      <c r="P12693" s="20"/>
      <c r="Q12693" s="20"/>
      <c r="R12693" s="13"/>
      <c r="S12693" s="14"/>
      <c r="T12693" s="14"/>
      <c r="V12693" s="16"/>
      <c r="W12693" s="17"/>
    </row>
    <row r="12694">
      <c r="A12694" s="19"/>
      <c r="L12694" s="19"/>
      <c r="P12694" s="20"/>
      <c r="Q12694" s="20"/>
      <c r="R12694" s="13"/>
      <c r="S12694" s="14"/>
      <c r="T12694" s="14"/>
      <c r="V12694" s="16"/>
      <c r="W12694" s="17"/>
    </row>
    <row r="12695">
      <c r="A12695" s="19"/>
      <c r="L12695" s="19"/>
      <c r="P12695" s="20"/>
      <c r="Q12695" s="20"/>
      <c r="R12695" s="13"/>
      <c r="S12695" s="14"/>
      <c r="T12695" s="14"/>
      <c r="V12695" s="16"/>
      <c r="W12695" s="17"/>
    </row>
    <row r="12696">
      <c r="A12696" s="19"/>
      <c r="L12696" s="19"/>
      <c r="P12696" s="20"/>
      <c r="Q12696" s="20"/>
      <c r="R12696" s="13"/>
      <c r="S12696" s="14"/>
      <c r="T12696" s="14"/>
      <c r="V12696" s="16"/>
      <c r="W12696" s="17"/>
    </row>
    <row r="12697">
      <c r="A12697" s="19"/>
      <c r="L12697" s="19"/>
      <c r="P12697" s="20"/>
      <c r="Q12697" s="20"/>
      <c r="R12697" s="13"/>
      <c r="S12697" s="14"/>
      <c r="T12697" s="14"/>
      <c r="V12697" s="16"/>
      <c r="W12697" s="17"/>
    </row>
    <row r="12698">
      <c r="A12698" s="19"/>
      <c r="L12698" s="19"/>
      <c r="P12698" s="20"/>
      <c r="Q12698" s="20"/>
      <c r="R12698" s="13"/>
      <c r="S12698" s="14"/>
      <c r="T12698" s="14"/>
      <c r="V12698" s="16"/>
      <c r="W12698" s="17"/>
    </row>
    <row r="12699">
      <c r="A12699" s="19"/>
      <c r="L12699" s="19"/>
      <c r="P12699" s="20"/>
      <c r="Q12699" s="20"/>
      <c r="R12699" s="13"/>
      <c r="S12699" s="14"/>
      <c r="T12699" s="14"/>
      <c r="V12699" s="16"/>
      <c r="W12699" s="17"/>
    </row>
    <row r="12700">
      <c r="A12700" s="19"/>
      <c r="L12700" s="19"/>
      <c r="P12700" s="20"/>
      <c r="Q12700" s="20"/>
      <c r="R12700" s="13"/>
      <c r="S12700" s="14"/>
      <c r="T12700" s="14"/>
      <c r="V12700" s="16"/>
      <c r="W12700" s="17"/>
    </row>
    <row r="12701">
      <c r="A12701" s="19"/>
      <c r="L12701" s="19"/>
      <c r="P12701" s="20"/>
      <c r="Q12701" s="20"/>
      <c r="R12701" s="13"/>
      <c r="S12701" s="14"/>
      <c r="T12701" s="14"/>
      <c r="V12701" s="16"/>
      <c r="W12701" s="17"/>
    </row>
    <row r="12702">
      <c r="A12702" s="19"/>
      <c r="L12702" s="19"/>
      <c r="P12702" s="20"/>
      <c r="Q12702" s="20"/>
      <c r="R12702" s="13"/>
      <c r="S12702" s="14"/>
      <c r="T12702" s="14"/>
      <c r="V12702" s="16"/>
      <c r="W12702" s="17"/>
    </row>
    <row r="12703">
      <c r="A12703" s="19"/>
      <c r="L12703" s="19"/>
      <c r="P12703" s="20"/>
      <c r="Q12703" s="20"/>
      <c r="R12703" s="13"/>
      <c r="S12703" s="14"/>
      <c r="T12703" s="14"/>
      <c r="V12703" s="16"/>
      <c r="W12703" s="17"/>
    </row>
    <row r="12704">
      <c r="A12704" s="19"/>
      <c r="L12704" s="19"/>
      <c r="P12704" s="20"/>
      <c r="Q12704" s="20"/>
      <c r="R12704" s="13"/>
      <c r="S12704" s="14"/>
      <c r="T12704" s="14"/>
      <c r="V12704" s="16"/>
      <c r="W12704" s="17"/>
    </row>
    <row r="12705">
      <c r="A12705" s="19"/>
      <c r="L12705" s="19"/>
      <c r="P12705" s="20"/>
      <c r="Q12705" s="20"/>
      <c r="R12705" s="13"/>
      <c r="S12705" s="14"/>
      <c r="T12705" s="14"/>
      <c r="V12705" s="16"/>
      <c r="W12705" s="17"/>
    </row>
    <row r="12706">
      <c r="A12706" s="19"/>
      <c r="L12706" s="19"/>
      <c r="P12706" s="20"/>
      <c r="Q12706" s="20"/>
      <c r="R12706" s="13"/>
      <c r="S12706" s="14"/>
      <c r="T12706" s="14"/>
      <c r="V12706" s="16"/>
      <c r="W12706" s="17"/>
    </row>
    <row r="12707">
      <c r="A12707" s="19"/>
      <c r="L12707" s="19"/>
      <c r="P12707" s="20"/>
      <c r="Q12707" s="20"/>
      <c r="R12707" s="13"/>
      <c r="S12707" s="14"/>
      <c r="T12707" s="14"/>
      <c r="V12707" s="16"/>
      <c r="W12707" s="17"/>
    </row>
    <row r="12708">
      <c r="A12708" s="19"/>
      <c r="L12708" s="19"/>
      <c r="P12708" s="20"/>
      <c r="Q12708" s="20"/>
      <c r="R12708" s="13"/>
      <c r="S12708" s="14"/>
      <c r="T12708" s="14"/>
      <c r="V12708" s="16"/>
      <c r="W12708" s="17"/>
    </row>
    <row r="12709">
      <c r="A12709" s="19"/>
      <c r="L12709" s="19"/>
      <c r="P12709" s="20"/>
      <c r="Q12709" s="20"/>
      <c r="R12709" s="13"/>
      <c r="S12709" s="14"/>
      <c r="T12709" s="14"/>
      <c r="V12709" s="16"/>
      <c r="W12709" s="17"/>
    </row>
    <row r="12710">
      <c r="A12710" s="19"/>
      <c r="L12710" s="19"/>
      <c r="P12710" s="20"/>
      <c r="Q12710" s="20"/>
      <c r="R12710" s="13"/>
      <c r="S12710" s="14"/>
      <c r="T12710" s="14"/>
      <c r="V12710" s="16"/>
      <c r="W12710" s="17"/>
    </row>
    <row r="12711">
      <c r="A12711" s="19"/>
      <c r="L12711" s="19"/>
      <c r="P12711" s="20"/>
      <c r="Q12711" s="20"/>
      <c r="R12711" s="13"/>
      <c r="S12711" s="14"/>
      <c r="T12711" s="14"/>
      <c r="V12711" s="16"/>
      <c r="W12711" s="17"/>
    </row>
    <row r="12712">
      <c r="A12712" s="19"/>
      <c r="L12712" s="19"/>
      <c r="P12712" s="20"/>
      <c r="Q12712" s="20"/>
      <c r="R12712" s="13"/>
      <c r="S12712" s="14"/>
      <c r="T12712" s="14"/>
      <c r="V12712" s="16"/>
      <c r="W12712" s="17"/>
    </row>
    <row r="12713">
      <c r="A12713" s="19"/>
      <c r="L12713" s="19"/>
      <c r="P12713" s="20"/>
      <c r="Q12713" s="20"/>
      <c r="R12713" s="13"/>
      <c r="S12713" s="14"/>
      <c r="T12713" s="14"/>
      <c r="V12713" s="16"/>
      <c r="W12713" s="17"/>
    </row>
    <row r="12714">
      <c r="A12714" s="19"/>
      <c r="L12714" s="19"/>
      <c r="P12714" s="20"/>
      <c r="Q12714" s="20"/>
      <c r="R12714" s="13"/>
      <c r="S12714" s="14"/>
      <c r="T12714" s="14"/>
      <c r="V12714" s="16"/>
      <c r="W12714" s="17"/>
    </row>
    <row r="12715">
      <c r="A12715" s="19"/>
      <c r="L12715" s="19"/>
      <c r="P12715" s="20"/>
      <c r="Q12715" s="20"/>
      <c r="R12715" s="13"/>
      <c r="S12715" s="14"/>
      <c r="T12715" s="14"/>
      <c r="V12715" s="16"/>
      <c r="W12715" s="17"/>
    </row>
    <row r="12716">
      <c r="A12716" s="19"/>
      <c r="L12716" s="19"/>
      <c r="P12716" s="20"/>
      <c r="Q12716" s="20"/>
      <c r="R12716" s="13"/>
      <c r="S12716" s="14"/>
      <c r="T12716" s="14"/>
      <c r="V12716" s="16"/>
      <c r="W12716" s="17"/>
    </row>
    <row r="12717">
      <c r="A12717" s="19"/>
      <c r="L12717" s="19"/>
      <c r="P12717" s="20"/>
      <c r="Q12717" s="20"/>
      <c r="R12717" s="13"/>
      <c r="S12717" s="14"/>
      <c r="T12717" s="14"/>
      <c r="V12717" s="16"/>
      <c r="W12717" s="17"/>
    </row>
    <row r="12718">
      <c r="A12718" s="19"/>
      <c r="L12718" s="19"/>
      <c r="P12718" s="20"/>
      <c r="Q12718" s="20"/>
      <c r="R12718" s="13"/>
      <c r="S12718" s="14"/>
      <c r="T12718" s="14"/>
      <c r="V12718" s="16"/>
      <c r="W12718" s="17"/>
    </row>
    <row r="12719">
      <c r="A12719" s="19"/>
      <c r="L12719" s="19"/>
      <c r="P12719" s="20"/>
      <c r="Q12719" s="20"/>
      <c r="R12719" s="13"/>
      <c r="S12719" s="14"/>
      <c r="T12719" s="14"/>
      <c r="V12719" s="16"/>
      <c r="W12719" s="17"/>
    </row>
    <row r="12720">
      <c r="A12720" s="19"/>
      <c r="L12720" s="19"/>
      <c r="P12720" s="20"/>
      <c r="Q12720" s="20"/>
      <c r="R12720" s="13"/>
      <c r="S12720" s="14"/>
      <c r="T12720" s="14"/>
      <c r="V12720" s="16"/>
      <c r="W12720" s="17"/>
    </row>
    <row r="12721">
      <c r="A12721" s="19"/>
      <c r="L12721" s="19"/>
      <c r="P12721" s="20"/>
      <c r="Q12721" s="20"/>
      <c r="R12721" s="13"/>
      <c r="S12721" s="14"/>
      <c r="T12721" s="14"/>
      <c r="V12721" s="16"/>
      <c r="W12721" s="17"/>
    </row>
    <row r="12722">
      <c r="A12722" s="19"/>
      <c r="L12722" s="19"/>
      <c r="P12722" s="20"/>
      <c r="Q12722" s="20"/>
      <c r="R12722" s="13"/>
      <c r="S12722" s="14"/>
      <c r="T12722" s="14"/>
      <c r="V12722" s="16"/>
      <c r="W12722" s="17"/>
    </row>
    <row r="12723">
      <c r="A12723" s="19"/>
      <c r="L12723" s="19"/>
      <c r="P12723" s="20"/>
      <c r="Q12723" s="20"/>
      <c r="R12723" s="13"/>
      <c r="S12723" s="14"/>
      <c r="T12723" s="14"/>
      <c r="V12723" s="16"/>
      <c r="W12723" s="17"/>
    </row>
    <row r="12724">
      <c r="A12724" s="19"/>
      <c r="L12724" s="19"/>
      <c r="P12724" s="20"/>
      <c r="Q12724" s="20"/>
      <c r="R12724" s="13"/>
      <c r="S12724" s="14"/>
      <c r="T12724" s="14"/>
      <c r="V12724" s="16"/>
      <c r="W12724" s="17"/>
    </row>
    <row r="12725">
      <c r="A12725" s="19"/>
      <c r="L12725" s="19"/>
      <c r="P12725" s="20"/>
      <c r="Q12725" s="20"/>
      <c r="R12725" s="13"/>
      <c r="S12725" s="14"/>
      <c r="T12725" s="14"/>
      <c r="V12725" s="16"/>
      <c r="W12725" s="17"/>
    </row>
    <row r="12726">
      <c r="A12726" s="19"/>
      <c r="L12726" s="19"/>
      <c r="P12726" s="20"/>
      <c r="Q12726" s="20"/>
      <c r="R12726" s="13"/>
      <c r="S12726" s="14"/>
      <c r="T12726" s="14"/>
      <c r="V12726" s="16"/>
      <c r="W12726" s="17"/>
    </row>
    <row r="12727">
      <c r="A12727" s="19"/>
      <c r="L12727" s="19"/>
      <c r="P12727" s="20"/>
      <c r="Q12727" s="20"/>
      <c r="R12727" s="13"/>
      <c r="S12727" s="14"/>
      <c r="T12727" s="14"/>
      <c r="V12727" s="16"/>
      <c r="W12727" s="17"/>
    </row>
    <row r="12728">
      <c r="A12728" s="19"/>
      <c r="L12728" s="19"/>
      <c r="P12728" s="20"/>
      <c r="Q12728" s="20"/>
      <c r="R12728" s="13"/>
      <c r="S12728" s="14"/>
      <c r="T12728" s="14"/>
      <c r="V12728" s="16"/>
      <c r="W12728" s="17"/>
    </row>
    <row r="12729">
      <c r="A12729" s="19"/>
      <c r="L12729" s="19"/>
      <c r="P12729" s="20"/>
      <c r="Q12729" s="20"/>
      <c r="R12729" s="13"/>
      <c r="S12729" s="14"/>
      <c r="T12729" s="14"/>
      <c r="V12729" s="16"/>
      <c r="W12729" s="17"/>
    </row>
    <row r="12730">
      <c r="A12730" s="19"/>
      <c r="L12730" s="19"/>
      <c r="P12730" s="20"/>
      <c r="Q12730" s="20"/>
      <c r="R12730" s="13"/>
      <c r="S12730" s="14"/>
      <c r="T12730" s="14"/>
      <c r="V12730" s="16"/>
      <c r="W12730" s="17"/>
    </row>
    <row r="12731">
      <c r="A12731" s="19"/>
      <c r="L12731" s="19"/>
      <c r="P12731" s="20"/>
      <c r="Q12731" s="20"/>
      <c r="R12731" s="13"/>
      <c r="S12731" s="14"/>
      <c r="T12731" s="14"/>
      <c r="V12731" s="16"/>
      <c r="W12731" s="17"/>
    </row>
    <row r="12732">
      <c r="A12732" s="19"/>
      <c r="L12732" s="19"/>
      <c r="P12732" s="20"/>
      <c r="Q12732" s="20"/>
      <c r="R12732" s="13"/>
      <c r="S12732" s="14"/>
      <c r="T12732" s="14"/>
      <c r="V12732" s="16"/>
      <c r="W12732" s="17"/>
    </row>
    <row r="12733">
      <c r="A12733" s="19"/>
      <c r="L12733" s="19"/>
      <c r="P12733" s="20"/>
      <c r="Q12733" s="20"/>
      <c r="R12733" s="13"/>
      <c r="S12733" s="14"/>
      <c r="T12733" s="14"/>
      <c r="V12733" s="16"/>
      <c r="W12733" s="17"/>
    </row>
    <row r="12734">
      <c r="A12734" s="19"/>
      <c r="L12734" s="19"/>
      <c r="P12734" s="20"/>
      <c r="Q12734" s="20"/>
      <c r="R12734" s="13"/>
      <c r="S12734" s="14"/>
      <c r="T12734" s="14"/>
      <c r="V12734" s="16"/>
      <c r="W12734" s="17"/>
    </row>
    <row r="12735">
      <c r="A12735" s="19"/>
      <c r="L12735" s="19"/>
      <c r="P12735" s="20"/>
      <c r="Q12735" s="20"/>
      <c r="R12735" s="13"/>
      <c r="S12735" s="14"/>
      <c r="T12735" s="14"/>
      <c r="V12735" s="16"/>
      <c r="W12735" s="17"/>
    </row>
    <row r="12736">
      <c r="A12736" s="19"/>
      <c r="L12736" s="19"/>
      <c r="P12736" s="20"/>
      <c r="Q12736" s="20"/>
      <c r="R12736" s="13"/>
      <c r="S12736" s="14"/>
      <c r="T12736" s="14"/>
      <c r="V12736" s="16"/>
      <c r="W12736" s="17"/>
    </row>
    <row r="12737">
      <c r="A12737" s="19"/>
      <c r="L12737" s="19"/>
      <c r="P12737" s="20"/>
      <c r="Q12737" s="20"/>
      <c r="R12737" s="13"/>
      <c r="S12737" s="14"/>
      <c r="T12737" s="14"/>
      <c r="V12737" s="16"/>
      <c r="W12737" s="17"/>
    </row>
    <row r="12738">
      <c r="A12738" s="19"/>
      <c r="L12738" s="19"/>
      <c r="P12738" s="20"/>
      <c r="Q12738" s="20"/>
      <c r="R12738" s="13"/>
      <c r="S12738" s="14"/>
      <c r="T12738" s="14"/>
      <c r="V12738" s="16"/>
      <c r="W12738" s="17"/>
    </row>
    <row r="12739">
      <c r="A12739" s="19"/>
      <c r="L12739" s="19"/>
      <c r="P12739" s="20"/>
      <c r="Q12739" s="20"/>
      <c r="R12739" s="13"/>
      <c r="S12739" s="14"/>
      <c r="T12739" s="14"/>
      <c r="V12739" s="16"/>
      <c r="W12739" s="17"/>
    </row>
    <row r="12740">
      <c r="A12740" s="19"/>
      <c r="L12740" s="19"/>
      <c r="P12740" s="20"/>
      <c r="Q12740" s="20"/>
      <c r="R12740" s="13"/>
      <c r="S12740" s="14"/>
      <c r="T12740" s="14"/>
      <c r="V12740" s="16"/>
      <c r="W12740" s="17"/>
    </row>
    <row r="12741">
      <c r="A12741" s="19"/>
      <c r="L12741" s="19"/>
      <c r="P12741" s="20"/>
      <c r="Q12741" s="20"/>
      <c r="R12741" s="13"/>
      <c r="S12741" s="14"/>
      <c r="T12741" s="14"/>
      <c r="V12741" s="16"/>
      <c r="W12741" s="17"/>
    </row>
    <row r="12742">
      <c r="A12742" s="19"/>
      <c r="L12742" s="19"/>
      <c r="P12742" s="20"/>
      <c r="Q12742" s="20"/>
      <c r="R12742" s="13"/>
      <c r="S12742" s="14"/>
      <c r="T12742" s="14"/>
      <c r="V12742" s="16"/>
      <c r="W12742" s="17"/>
    </row>
    <row r="12743">
      <c r="A12743" s="19"/>
      <c r="L12743" s="19"/>
      <c r="P12743" s="20"/>
      <c r="Q12743" s="20"/>
      <c r="R12743" s="13"/>
      <c r="S12743" s="14"/>
      <c r="T12743" s="14"/>
      <c r="V12743" s="16"/>
      <c r="W12743" s="17"/>
    </row>
    <row r="12744">
      <c r="A12744" s="19"/>
      <c r="L12744" s="19"/>
      <c r="P12744" s="20"/>
      <c r="Q12744" s="20"/>
      <c r="R12744" s="13"/>
      <c r="S12744" s="14"/>
      <c r="T12744" s="14"/>
      <c r="V12744" s="16"/>
      <c r="W12744" s="17"/>
    </row>
    <row r="12745">
      <c r="A12745" s="19"/>
      <c r="L12745" s="19"/>
      <c r="P12745" s="20"/>
      <c r="Q12745" s="20"/>
      <c r="R12745" s="13"/>
      <c r="S12745" s="14"/>
      <c r="T12745" s="14"/>
      <c r="V12745" s="16"/>
      <c r="W12745" s="17"/>
    </row>
    <row r="12746">
      <c r="A12746" s="19"/>
      <c r="L12746" s="19"/>
      <c r="P12746" s="20"/>
      <c r="Q12746" s="20"/>
      <c r="R12746" s="13"/>
      <c r="S12746" s="14"/>
      <c r="T12746" s="14"/>
      <c r="V12746" s="16"/>
      <c r="W12746" s="17"/>
    </row>
    <row r="12747">
      <c r="A12747" s="19"/>
      <c r="L12747" s="19"/>
      <c r="P12747" s="20"/>
      <c r="Q12747" s="20"/>
      <c r="R12747" s="13"/>
      <c r="S12747" s="14"/>
      <c r="T12747" s="14"/>
      <c r="V12747" s="16"/>
      <c r="W12747" s="17"/>
    </row>
    <row r="12748">
      <c r="A12748" s="19"/>
      <c r="L12748" s="19"/>
      <c r="P12748" s="20"/>
      <c r="Q12748" s="20"/>
      <c r="R12748" s="13"/>
      <c r="S12748" s="14"/>
      <c r="T12748" s="14"/>
      <c r="V12748" s="16"/>
      <c r="W12748" s="17"/>
    </row>
    <row r="12749">
      <c r="A12749" s="19"/>
      <c r="L12749" s="19"/>
      <c r="P12749" s="20"/>
      <c r="Q12749" s="20"/>
      <c r="R12749" s="13"/>
      <c r="S12749" s="14"/>
      <c r="T12749" s="14"/>
      <c r="V12749" s="16"/>
      <c r="W12749" s="17"/>
    </row>
    <row r="12750">
      <c r="A12750" s="19"/>
      <c r="L12750" s="19"/>
      <c r="P12750" s="20"/>
      <c r="Q12750" s="20"/>
      <c r="R12750" s="13"/>
      <c r="S12750" s="14"/>
      <c r="T12750" s="14"/>
      <c r="V12750" s="16"/>
      <c r="W12750" s="17"/>
    </row>
    <row r="12751">
      <c r="A12751" s="19"/>
      <c r="L12751" s="19"/>
      <c r="P12751" s="20"/>
      <c r="Q12751" s="20"/>
      <c r="R12751" s="13"/>
      <c r="S12751" s="14"/>
      <c r="T12751" s="14"/>
      <c r="V12751" s="16"/>
      <c r="W12751" s="17"/>
    </row>
    <row r="12752">
      <c r="A12752" s="19"/>
      <c r="L12752" s="19"/>
      <c r="P12752" s="20"/>
      <c r="Q12752" s="20"/>
      <c r="R12752" s="13"/>
      <c r="S12752" s="14"/>
      <c r="T12752" s="14"/>
      <c r="V12752" s="16"/>
      <c r="W12752" s="17"/>
    </row>
    <row r="12753">
      <c r="A12753" s="19"/>
      <c r="L12753" s="19"/>
      <c r="P12753" s="20"/>
      <c r="Q12753" s="20"/>
      <c r="R12753" s="13"/>
      <c r="S12753" s="14"/>
      <c r="T12753" s="14"/>
      <c r="V12753" s="16"/>
      <c r="W12753" s="17"/>
    </row>
    <row r="12754">
      <c r="A12754" s="19"/>
      <c r="L12754" s="19"/>
      <c r="P12754" s="20"/>
      <c r="Q12754" s="20"/>
      <c r="R12754" s="13"/>
      <c r="S12754" s="14"/>
      <c r="T12754" s="14"/>
      <c r="V12754" s="16"/>
      <c r="W12754" s="17"/>
    </row>
    <row r="12755">
      <c r="A12755" s="19"/>
      <c r="L12755" s="19"/>
      <c r="P12755" s="20"/>
      <c r="Q12755" s="20"/>
      <c r="R12755" s="13"/>
      <c r="S12755" s="14"/>
      <c r="T12755" s="14"/>
      <c r="V12755" s="16"/>
      <c r="W12755" s="17"/>
    </row>
    <row r="12756">
      <c r="A12756" s="19"/>
      <c r="L12756" s="19"/>
      <c r="P12756" s="20"/>
      <c r="Q12756" s="20"/>
      <c r="R12756" s="13"/>
      <c r="S12756" s="14"/>
      <c r="T12756" s="14"/>
      <c r="V12756" s="16"/>
      <c r="W12756" s="17"/>
    </row>
    <row r="12757">
      <c r="A12757" s="19"/>
      <c r="L12757" s="19"/>
      <c r="P12757" s="20"/>
      <c r="Q12757" s="20"/>
      <c r="R12757" s="13"/>
      <c r="S12757" s="14"/>
      <c r="T12757" s="14"/>
      <c r="V12757" s="16"/>
      <c r="W12757" s="17"/>
    </row>
    <row r="12758">
      <c r="A12758" s="19"/>
      <c r="L12758" s="19"/>
      <c r="P12758" s="20"/>
      <c r="Q12758" s="20"/>
      <c r="R12758" s="13"/>
      <c r="S12758" s="14"/>
      <c r="T12758" s="14"/>
      <c r="V12758" s="16"/>
      <c r="W12758" s="17"/>
    </row>
    <row r="12759">
      <c r="A12759" s="19"/>
      <c r="L12759" s="19"/>
      <c r="P12759" s="20"/>
      <c r="Q12759" s="20"/>
      <c r="R12759" s="13"/>
      <c r="S12759" s="14"/>
      <c r="T12759" s="14"/>
      <c r="V12759" s="16"/>
      <c r="W12759" s="17"/>
    </row>
    <row r="12760">
      <c r="A12760" s="19"/>
      <c r="L12760" s="19"/>
      <c r="P12760" s="20"/>
      <c r="Q12760" s="20"/>
      <c r="R12760" s="13"/>
      <c r="S12760" s="14"/>
      <c r="T12760" s="14"/>
      <c r="V12760" s="16"/>
      <c r="W12760" s="17"/>
    </row>
    <row r="12761">
      <c r="A12761" s="19"/>
      <c r="L12761" s="19"/>
      <c r="P12761" s="20"/>
      <c r="Q12761" s="20"/>
      <c r="R12761" s="13"/>
      <c r="S12761" s="14"/>
      <c r="T12761" s="14"/>
      <c r="V12761" s="16"/>
      <c r="W12761" s="17"/>
    </row>
    <row r="12762">
      <c r="A12762" s="19"/>
      <c r="L12762" s="19"/>
      <c r="P12762" s="20"/>
      <c r="Q12762" s="20"/>
      <c r="R12762" s="13"/>
      <c r="S12762" s="14"/>
      <c r="T12762" s="14"/>
      <c r="V12762" s="16"/>
      <c r="W12762" s="17"/>
    </row>
    <row r="12763">
      <c r="A12763" s="19"/>
      <c r="L12763" s="19"/>
      <c r="P12763" s="20"/>
      <c r="Q12763" s="20"/>
      <c r="R12763" s="13"/>
      <c r="S12763" s="14"/>
      <c r="T12763" s="14"/>
      <c r="V12763" s="16"/>
      <c r="W12763" s="17"/>
    </row>
    <row r="12764">
      <c r="A12764" s="19"/>
      <c r="L12764" s="19"/>
      <c r="P12764" s="20"/>
      <c r="Q12764" s="20"/>
      <c r="R12764" s="13"/>
      <c r="S12764" s="14"/>
      <c r="T12764" s="14"/>
      <c r="V12764" s="16"/>
      <c r="W12764" s="17"/>
    </row>
    <row r="12765">
      <c r="A12765" s="19"/>
      <c r="L12765" s="19"/>
      <c r="P12765" s="20"/>
      <c r="Q12765" s="20"/>
      <c r="R12765" s="13"/>
      <c r="S12765" s="14"/>
      <c r="T12765" s="14"/>
      <c r="V12765" s="16"/>
      <c r="W12765" s="17"/>
    </row>
    <row r="12766">
      <c r="A12766" s="19"/>
      <c r="L12766" s="19"/>
      <c r="P12766" s="20"/>
      <c r="Q12766" s="20"/>
      <c r="R12766" s="13"/>
      <c r="S12766" s="14"/>
      <c r="T12766" s="14"/>
      <c r="V12766" s="16"/>
      <c r="W12766" s="17"/>
    </row>
    <row r="12767">
      <c r="A12767" s="19"/>
      <c r="L12767" s="19"/>
      <c r="P12767" s="20"/>
      <c r="Q12767" s="20"/>
      <c r="R12767" s="13"/>
      <c r="S12767" s="14"/>
      <c r="T12767" s="14"/>
      <c r="V12767" s="16"/>
      <c r="W12767" s="17"/>
    </row>
    <row r="12768">
      <c r="A12768" s="19"/>
      <c r="L12768" s="19"/>
      <c r="P12768" s="20"/>
      <c r="Q12768" s="20"/>
      <c r="R12768" s="13"/>
      <c r="S12768" s="14"/>
      <c r="T12768" s="14"/>
      <c r="V12768" s="16"/>
      <c r="W12768" s="17"/>
    </row>
    <row r="12769">
      <c r="A12769" s="19"/>
      <c r="L12769" s="19"/>
      <c r="P12769" s="20"/>
      <c r="Q12769" s="20"/>
      <c r="R12769" s="13"/>
      <c r="S12769" s="14"/>
      <c r="T12769" s="14"/>
      <c r="V12769" s="16"/>
      <c r="W12769" s="17"/>
    </row>
    <row r="12770">
      <c r="A12770" s="19"/>
      <c r="L12770" s="19"/>
      <c r="P12770" s="20"/>
      <c r="Q12770" s="20"/>
      <c r="R12770" s="13"/>
      <c r="S12770" s="14"/>
      <c r="T12770" s="14"/>
      <c r="V12770" s="16"/>
      <c r="W12770" s="17"/>
    </row>
    <row r="12771">
      <c r="A12771" s="19"/>
      <c r="L12771" s="19"/>
      <c r="P12771" s="20"/>
      <c r="Q12771" s="20"/>
      <c r="R12771" s="13"/>
      <c r="S12771" s="14"/>
      <c r="T12771" s="14"/>
      <c r="V12771" s="16"/>
      <c r="W12771" s="17"/>
    </row>
    <row r="12772">
      <c r="A12772" s="19"/>
      <c r="L12772" s="19"/>
      <c r="P12772" s="20"/>
      <c r="Q12772" s="20"/>
      <c r="R12772" s="13"/>
      <c r="S12772" s="14"/>
      <c r="T12772" s="14"/>
      <c r="V12772" s="16"/>
      <c r="W12772" s="17"/>
    </row>
    <row r="12773">
      <c r="A12773" s="19"/>
      <c r="L12773" s="19"/>
      <c r="P12773" s="20"/>
      <c r="Q12773" s="20"/>
      <c r="R12773" s="13"/>
      <c r="S12773" s="14"/>
      <c r="T12773" s="14"/>
      <c r="V12773" s="16"/>
      <c r="W12773" s="17"/>
    </row>
    <row r="12774">
      <c r="A12774" s="19"/>
      <c r="L12774" s="19"/>
      <c r="P12774" s="20"/>
      <c r="Q12774" s="20"/>
      <c r="R12774" s="13"/>
      <c r="S12774" s="14"/>
      <c r="T12774" s="14"/>
      <c r="V12774" s="16"/>
      <c r="W12774" s="17"/>
    </row>
    <row r="12775">
      <c r="A12775" s="19"/>
      <c r="L12775" s="19"/>
      <c r="P12775" s="20"/>
      <c r="Q12775" s="20"/>
      <c r="R12775" s="13"/>
      <c r="S12775" s="14"/>
      <c r="T12775" s="14"/>
      <c r="V12775" s="16"/>
      <c r="W12775" s="17"/>
    </row>
    <row r="12776">
      <c r="A12776" s="19"/>
      <c r="L12776" s="19"/>
      <c r="P12776" s="20"/>
      <c r="Q12776" s="20"/>
      <c r="R12776" s="13"/>
      <c r="S12776" s="14"/>
      <c r="T12776" s="14"/>
      <c r="V12776" s="16"/>
      <c r="W12776" s="17"/>
    </row>
    <row r="12777">
      <c r="A12777" s="19"/>
      <c r="L12777" s="19"/>
      <c r="P12777" s="20"/>
      <c r="Q12777" s="20"/>
      <c r="R12777" s="13"/>
      <c r="S12777" s="14"/>
      <c r="T12777" s="14"/>
      <c r="V12777" s="16"/>
      <c r="W12777" s="17"/>
    </row>
    <row r="12778">
      <c r="A12778" s="19"/>
      <c r="L12778" s="19"/>
      <c r="P12778" s="20"/>
      <c r="Q12778" s="20"/>
      <c r="R12778" s="13"/>
      <c r="S12778" s="14"/>
      <c r="T12778" s="14"/>
      <c r="V12778" s="16"/>
      <c r="W12778" s="17"/>
    </row>
    <row r="12779">
      <c r="A12779" s="19"/>
      <c r="L12779" s="19"/>
      <c r="P12779" s="20"/>
      <c r="Q12779" s="20"/>
      <c r="R12779" s="13"/>
      <c r="S12779" s="14"/>
      <c r="T12779" s="14"/>
      <c r="V12779" s="16"/>
      <c r="W12779" s="17"/>
    </row>
    <row r="12780">
      <c r="A12780" s="19"/>
      <c r="L12780" s="19"/>
      <c r="P12780" s="20"/>
      <c r="Q12780" s="20"/>
      <c r="R12780" s="13"/>
      <c r="S12780" s="14"/>
      <c r="T12780" s="14"/>
      <c r="V12780" s="16"/>
      <c r="W12780" s="17"/>
    </row>
    <row r="12781">
      <c r="A12781" s="19"/>
      <c r="L12781" s="19"/>
      <c r="P12781" s="20"/>
      <c r="Q12781" s="20"/>
      <c r="R12781" s="13"/>
      <c r="S12781" s="14"/>
      <c r="T12781" s="14"/>
      <c r="V12781" s="16"/>
      <c r="W12781" s="17"/>
    </row>
    <row r="12782">
      <c r="A12782" s="19"/>
      <c r="L12782" s="19"/>
      <c r="P12782" s="20"/>
      <c r="Q12782" s="20"/>
      <c r="R12782" s="13"/>
      <c r="S12782" s="14"/>
      <c r="T12782" s="14"/>
      <c r="V12782" s="16"/>
      <c r="W12782" s="17"/>
    </row>
    <row r="12783">
      <c r="A12783" s="19"/>
      <c r="L12783" s="19"/>
      <c r="P12783" s="20"/>
      <c r="Q12783" s="20"/>
      <c r="R12783" s="13"/>
      <c r="S12783" s="14"/>
      <c r="T12783" s="14"/>
      <c r="V12783" s="16"/>
      <c r="W12783" s="17"/>
    </row>
    <row r="12784">
      <c r="A12784" s="19"/>
      <c r="L12784" s="19"/>
      <c r="P12784" s="20"/>
      <c r="Q12784" s="20"/>
      <c r="R12784" s="13"/>
      <c r="S12784" s="14"/>
      <c r="T12784" s="14"/>
      <c r="V12784" s="16"/>
      <c r="W12784" s="17"/>
    </row>
    <row r="12785">
      <c r="A12785" s="19"/>
      <c r="L12785" s="19"/>
      <c r="P12785" s="20"/>
      <c r="Q12785" s="20"/>
      <c r="R12785" s="13"/>
      <c r="S12785" s="14"/>
      <c r="T12785" s="14"/>
      <c r="V12785" s="16"/>
      <c r="W12785" s="17"/>
    </row>
    <row r="12786">
      <c r="A12786" s="19"/>
      <c r="L12786" s="19"/>
      <c r="P12786" s="20"/>
      <c r="Q12786" s="20"/>
      <c r="R12786" s="13"/>
      <c r="S12786" s="14"/>
      <c r="T12786" s="14"/>
      <c r="V12786" s="16"/>
      <c r="W12786" s="17"/>
    </row>
    <row r="12787">
      <c r="A12787" s="19"/>
      <c r="L12787" s="19"/>
      <c r="P12787" s="20"/>
      <c r="Q12787" s="20"/>
      <c r="R12787" s="13"/>
      <c r="S12787" s="14"/>
      <c r="T12787" s="14"/>
      <c r="V12787" s="16"/>
      <c r="W12787" s="17"/>
    </row>
    <row r="12788">
      <c r="A12788" s="19"/>
      <c r="L12788" s="19"/>
      <c r="P12788" s="20"/>
      <c r="Q12788" s="20"/>
      <c r="R12788" s="13"/>
      <c r="S12788" s="14"/>
      <c r="T12788" s="14"/>
      <c r="V12788" s="16"/>
      <c r="W12788" s="17"/>
    </row>
    <row r="12789">
      <c r="A12789" s="19"/>
      <c r="L12789" s="19"/>
      <c r="P12789" s="20"/>
      <c r="Q12789" s="20"/>
      <c r="R12789" s="13"/>
      <c r="S12789" s="14"/>
      <c r="T12789" s="14"/>
      <c r="V12789" s="16"/>
      <c r="W12789" s="17"/>
    </row>
    <row r="12790">
      <c r="A12790" s="19"/>
      <c r="L12790" s="19"/>
      <c r="P12790" s="20"/>
      <c r="Q12790" s="20"/>
      <c r="R12790" s="13"/>
      <c r="S12790" s="14"/>
      <c r="T12790" s="14"/>
      <c r="V12790" s="16"/>
      <c r="W12790" s="17"/>
    </row>
    <row r="12791">
      <c r="A12791" s="19"/>
      <c r="L12791" s="19"/>
      <c r="P12791" s="20"/>
      <c r="Q12791" s="20"/>
      <c r="R12791" s="13"/>
      <c r="S12791" s="14"/>
      <c r="T12791" s="14"/>
      <c r="V12791" s="16"/>
      <c r="W12791" s="17"/>
    </row>
    <row r="12792">
      <c r="A12792" s="19"/>
      <c r="L12792" s="19"/>
      <c r="P12792" s="20"/>
      <c r="Q12792" s="20"/>
      <c r="R12792" s="13"/>
      <c r="S12792" s="14"/>
      <c r="T12792" s="14"/>
      <c r="V12792" s="16"/>
      <c r="W12792" s="17"/>
    </row>
    <row r="12793">
      <c r="A12793" s="19"/>
      <c r="L12793" s="19"/>
      <c r="P12793" s="20"/>
      <c r="Q12793" s="20"/>
      <c r="R12793" s="13"/>
      <c r="S12793" s="14"/>
      <c r="T12793" s="14"/>
      <c r="V12793" s="16"/>
      <c r="W12793" s="17"/>
    </row>
    <row r="12794">
      <c r="A12794" s="19"/>
      <c r="L12794" s="19"/>
      <c r="P12794" s="20"/>
      <c r="Q12794" s="20"/>
      <c r="R12794" s="13"/>
      <c r="S12794" s="14"/>
      <c r="T12794" s="14"/>
      <c r="V12794" s="16"/>
      <c r="W12794" s="17"/>
    </row>
    <row r="12795">
      <c r="A12795" s="19"/>
      <c r="L12795" s="19"/>
      <c r="P12795" s="20"/>
      <c r="Q12795" s="20"/>
      <c r="R12795" s="13"/>
      <c r="S12795" s="14"/>
      <c r="T12795" s="14"/>
      <c r="V12795" s="16"/>
      <c r="W12795" s="17"/>
    </row>
    <row r="12796">
      <c r="A12796" s="19"/>
      <c r="L12796" s="19"/>
      <c r="P12796" s="20"/>
      <c r="Q12796" s="20"/>
      <c r="R12796" s="13"/>
      <c r="S12796" s="14"/>
      <c r="T12796" s="14"/>
      <c r="V12796" s="16"/>
      <c r="W12796" s="17"/>
    </row>
    <row r="12797">
      <c r="A12797" s="19"/>
      <c r="L12797" s="19"/>
      <c r="P12797" s="20"/>
      <c r="Q12797" s="20"/>
      <c r="R12797" s="13"/>
      <c r="S12797" s="14"/>
      <c r="T12797" s="14"/>
      <c r="V12797" s="16"/>
      <c r="W12797" s="17"/>
    </row>
    <row r="12798">
      <c r="A12798" s="19"/>
      <c r="L12798" s="19"/>
      <c r="P12798" s="20"/>
      <c r="Q12798" s="20"/>
      <c r="R12798" s="13"/>
      <c r="S12798" s="14"/>
      <c r="T12798" s="14"/>
      <c r="V12798" s="16"/>
      <c r="W12798" s="17"/>
    </row>
    <row r="12799">
      <c r="A12799" s="19"/>
      <c r="L12799" s="19"/>
      <c r="P12799" s="20"/>
      <c r="Q12799" s="20"/>
      <c r="R12799" s="13"/>
      <c r="S12799" s="14"/>
      <c r="T12799" s="14"/>
      <c r="V12799" s="16"/>
      <c r="W12799" s="17"/>
    </row>
    <row r="12800">
      <c r="A12800" s="19"/>
      <c r="L12800" s="19"/>
      <c r="P12800" s="20"/>
      <c r="Q12800" s="20"/>
      <c r="R12800" s="13"/>
      <c r="S12800" s="14"/>
      <c r="T12800" s="14"/>
      <c r="V12800" s="16"/>
      <c r="W12800" s="17"/>
    </row>
    <row r="12801">
      <c r="A12801" s="19"/>
      <c r="L12801" s="19"/>
      <c r="P12801" s="20"/>
      <c r="Q12801" s="20"/>
      <c r="R12801" s="13"/>
      <c r="S12801" s="14"/>
      <c r="T12801" s="14"/>
      <c r="V12801" s="16"/>
      <c r="W12801" s="17"/>
    </row>
    <row r="12802">
      <c r="A12802" s="19"/>
      <c r="L12802" s="19"/>
      <c r="P12802" s="20"/>
      <c r="Q12802" s="20"/>
      <c r="R12802" s="13"/>
      <c r="S12802" s="14"/>
      <c r="T12802" s="14"/>
      <c r="V12802" s="16"/>
      <c r="W12802" s="17"/>
    </row>
    <row r="12803">
      <c r="A12803" s="19"/>
      <c r="L12803" s="19"/>
      <c r="P12803" s="20"/>
      <c r="Q12803" s="20"/>
      <c r="R12803" s="13"/>
      <c r="S12803" s="14"/>
      <c r="T12803" s="14"/>
      <c r="V12803" s="16"/>
      <c r="W12803" s="17"/>
    </row>
    <row r="12804">
      <c r="A12804" s="19"/>
      <c r="L12804" s="19"/>
      <c r="P12804" s="20"/>
      <c r="Q12804" s="20"/>
      <c r="R12804" s="13"/>
      <c r="S12804" s="14"/>
      <c r="T12804" s="14"/>
      <c r="V12804" s="16"/>
      <c r="W12804" s="17"/>
    </row>
    <row r="12805">
      <c r="A12805" s="19"/>
      <c r="L12805" s="19"/>
      <c r="P12805" s="20"/>
      <c r="Q12805" s="20"/>
      <c r="R12805" s="13"/>
      <c r="S12805" s="14"/>
      <c r="T12805" s="14"/>
      <c r="V12805" s="16"/>
      <c r="W12805" s="17"/>
    </row>
    <row r="12806">
      <c r="A12806" s="19"/>
      <c r="L12806" s="19"/>
      <c r="P12806" s="20"/>
      <c r="Q12806" s="20"/>
      <c r="R12806" s="13"/>
      <c r="S12806" s="14"/>
      <c r="T12806" s="14"/>
      <c r="V12806" s="16"/>
      <c r="W12806" s="17"/>
    </row>
    <row r="12807">
      <c r="A12807" s="19"/>
      <c r="L12807" s="19"/>
      <c r="P12807" s="20"/>
      <c r="Q12807" s="20"/>
      <c r="R12807" s="13"/>
      <c r="S12807" s="14"/>
      <c r="T12807" s="14"/>
      <c r="V12807" s="16"/>
      <c r="W12807" s="17"/>
    </row>
    <row r="12808">
      <c r="A12808" s="19"/>
      <c r="L12808" s="19"/>
      <c r="P12808" s="20"/>
      <c r="Q12808" s="20"/>
      <c r="R12808" s="13"/>
      <c r="S12808" s="14"/>
      <c r="T12808" s="14"/>
      <c r="V12808" s="16"/>
      <c r="W12808" s="17"/>
    </row>
    <row r="12809">
      <c r="A12809" s="19"/>
      <c r="L12809" s="19"/>
      <c r="P12809" s="20"/>
      <c r="Q12809" s="20"/>
      <c r="R12809" s="13"/>
      <c r="S12809" s="14"/>
      <c r="T12809" s="14"/>
      <c r="V12809" s="16"/>
      <c r="W12809" s="17"/>
    </row>
    <row r="12810">
      <c r="A12810" s="19"/>
      <c r="L12810" s="19"/>
      <c r="P12810" s="20"/>
      <c r="Q12810" s="20"/>
      <c r="R12810" s="13"/>
      <c r="S12810" s="14"/>
      <c r="T12810" s="14"/>
      <c r="V12810" s="16"/>
      <c r="W12810" s="17"/>
    </row>
    <row r="12811">
      <c r="A12811" s="19"/>
      <c r="L12811" s="19"/>
      <c r="P12811" s="20"/>
      <c r="Q12811" s="20"/>
      <c r="R12811" s="13"/>
      <c r="S12811" s="14"/>
      <c r="T12811" s="14"/>
      <c r="V12811" s="16"/>
      <c r="W12811" s="17"/>
    </row>
    <row r="12812">
      <c r="A12812" s="19"/>
      <c r="L12812" s="19"/>
      <c r="P12812" s="20"/>
      <c r="Q12812" s="20"/>
      <c r="R12812" s="13"/>
      <c r="S12812" s="14"/>
      <c r="T12812" s="14"/>
      <c r="V12812" s="16"/>
      <c r="W12812" s="17"/>
    </row>
    <row r="12813">
      <c r="A12813" s="19"/>
      <c r="L12813" s="19"/>
      <c r="P12813" s="20"/>
      <c r="Q12813" s="20"/>
      <c r="R12813" s="13"/>
      <c r="S12813" s="14"/>
      <c r="T12813" s="14"/>
      <c r="V12813" s="16"/>
      <c r="W12813" s="17"/>
    </row>
    <row r="12814">
      <c r="A12814" s="19"/>
      <c r="L12814" s="19"/>
      <c r="P12814" s="20"/>
      <c r="Q12814" s="20"/>
      <c r="R12814" s="13"/>
      <c r="S12814" s="14"/>
      <c r="T12814" s="14"/>
      <c r="V12814" s="16"/>
      <c r="W12814" s="17"/>
    </row>
    <row r="12815">
      <c r="A12815" s="19"/>
      <c r="L12815" s="19"/>
      <c r="P12815" s="20"/>
      <c r="Q12815" s="20"/>
      <c r="R12815" s="13"/>
      <c r="S12815" s="14"/>
      <c r="T12815" s="14"/>
      <c r="V12815" s="16"/>
      <c r="W12815" s="17"/>
    </row>
    <row r="12816">
      <c r="A12816" s="19"/>
      <c r="L12816" s="19"/>
      <c r="P12816" s="20"/>
      <c r="Q12816" s="20"/>
      <c r="R12816" s="13"/>
      <c r="S12816" s="14"/>
      <c r="T12816" s="14"/>
      <c r="V12816" s="16"/>
      <c r="W12816" s="17"/>
    </row>
    <row r="12817">
      <c r="A12817" s="19"/>
      <c r="L12817" s="19"/>
      <c r="P12817" s="20"/>
      <c r="Q12817" s="20"/>
      <c r="R12817" s="13"/>
      <c r="S12817" s="14"/>
      <c r="T12817" s="14"/>
      <c r="V12817" s="16"/>
      <c r="W12817" s="17"/>
    </row>
    <row r="12818">
      <c r="A12818" s="19"/>
      <c r="L12818" s="19"/>
      <c r="P12818" s="20"/>
      <c r="Q12818" s="20"/>
      <c r="R12818" s="13"/>
      <c r="S12818" s="14"/>
      <c r="T12818" s="14"/>
      <c r="V12818" s="16"/>
      <c r="W12818" s="17"/>
    </row>
    <row r="12819">
      <c r="A12819" s="19"/>
      <c r="L12819" s="19"/>
      <c r="P12819" s="20"/>
      <c r="Q12819" s="20"/>
      <c r="R12819" s="13"/>
      <c r="S12819" s="14"/>
      <c r="T12819" s="14"/>
      <c r="V12819" s="16"/>
      <c r="W12819" s="17"/>
    </row>
    <row r="12820">
      <c r="A12820" s="19"/>
      <c r="L12820" s="19"/>
      <c r="P12820" s="20"/>
      <c r="Q12820" s="20"/>
      <c r="R12820" s="13"/>
      <c r="S12820" s="14"/>
      <c r="T12820" s="14"/>
      <c r="V12820" s="16"/>
      <c r="W12820" s="17"/>
    </row>
    <row r="12821">
      <c r="A12821" s="19"/>
      <c r="L12821" s="19"/>
      <c r="P12821" s="20"/>
      <c r="Q12821" s="20"/>
      <c r="R12821" s="13"/>
      <c r="S12821" s="14"/>
      <c r="T12821" s="14"/>
      <c r="V12821" s="16"/>
      <c r="W12821" s="17"/>
    </row>
    <row r="12822">
      <c r="A12822" s="19"/>
      <c r="L12822" s="19"/>
      <c r="P12822" s="20"/>
      <c r="Q12822" s="20"/>
      <c r="R12822" s="13"/>
      <c r="S12822" s="14"/>
      <c r="T12822" s="14"/>
      <c r="V12822" s="16"/>
      <c r="W12822" s="17"/>
    </row>
    <row r="12823">
      <c r="A12823" s="19"/>
      <c r="L12823" s="19"/>
      <c r="P12823" s="20"/>
      <c r="Q12823" s="20"/>
      <c r="R12823" s="13"/>
      <c r="S12823" s="14"/>
      <c r="T12823" s="14"/>
      <c r="V12823" s="16"/>
      <c r="W12823" s="17"/>
    </row>
    <row r="12824">
      <c r="A12824" s="19"/>
      <c r="L12824" s="19"/>
      <c r="P12824" s="20"/>
      <c r="Q12824" s="20"/>
      <c r="R12824" s="13"/>
      <c r="S12824" s="14"/>
      <c r="T12824" s="14"/>
      <c r="V12824" s="16"/>
      <c r="W12824" s="17"/>
    </row>
    <row r="12825">
      <c r="A12825" s="19"/>
      <c r="L12825" s="19"/>
      <c r="P12825" s="20"/>
      <c r="Q12825" s="20"/>
      <c r="R12825" s="13"/>
      <c r="S12825" s="14"/>
      <c r="T12825" s="14"/>
      <c r="V12825" s="16"/>
      <c r="W12825" s="17"/>
    </row>
    <row r="12826">
      <c r="A12826" s="19"/>
      <c r="L12826" s="19"/>
      <c r="P12826" s="20"/>
      <c r="Q12826" s="20"/>
      <c r="R12826" s="13"/>
      <c r="S12826" s="14"/>
      <c r="T12826" s="14"/>
      <c r="V12826" s="16"/>
      <c r="W12826" s="17"/>
    </row>
    <row r="12827">
      <c r="A12827" s="19"/>
      <c r="L12827" s="19"/>
      <c r="P12827" s="20"/>
      <c r="Q12827" s="20"/>
      <c r="R12827" s="13"/>
      <c r="S12827" s="14"/>
      <c r="T12827" s="14"/>
      <c r="V12827" s="16"/>
      <c r="W12827" s="17"/>
    </row>
    <row r="12828">
      <c r="A12828" s="19"/>
      <c r="L12828" s="19"/>
      <c r="P12828" s="20"/>
      <c r="Q12828" s="20"/>
      <c r="R12828" s="13"/>
      <c r="S12828" s="14"/>
      <c r="T12828" s="14"/>
      <c r="V12828" s="16"/>
      <c r="W12828" s="17"/>
    </row>
    <row r="12829">
      <c r="A12829" s="19"/>
      <c r="L12829" s="19"/>
      <c r="P12829" s="20"/>
      <c r="Q12829" s="20"/>
      <c r="R12829" s="13"/>
      <c r="S12829" s="14"/>
      <c r="T12829" s="14"/>
      <c r="V12829" s="16"/>
      <c r="W12829" s="17"/>
    </row>
    <row r="12830">
      <c r="A12830" s="19"/>
      <c r="L12830" s="19"/>
      <c r="P12830" s="20"/>
      <c r="Q12830" s="20"/>
      <c r="R12830" s="13"/>
      <c r="S12830" s="14"/>
      <c r="T12830" s="14"/>
      <c r="V12830" s="16"/>
      <c r="W12830" s="17"/>
    </row>
    <row r="12831">
      <c r="A12831" s="19"/>
      <c r="L12831" s="19"/>
      <c r="P12831" s="20"/>
      <c r="Q12831" s="20"/>
      <c r="R12831" s="13"/>
      <c r="S12831" s="14"/>
      <c r="T12831" s="14"/>
      <c r="V12831" s="16"/>
      <c r="W12831" s="17"/>
    </row>
    <row r="12832">
      <c r="A12832" s="19"/>
      <c r="L12832" s="19"/>
      <c r="P12832" s="20"/>
      <c r="Q12832" s="20"/>
      <c r="R12832" s="13"/>
      <c r="S12832" s="14"/>
      <c r="T12832" s="14"/>
      <c r="V12832" s="16"/>
      <c r="W12832" s="17"/>
    </row>
    <row r="12833">
      <c r="A12833" s="19"/>
      <c r="L12833" s="19"/>
      <c r="P12833" s="20"/>
      <c r="Q12833" s="20"/>
      <c r="R12833" s="13"/>
      <c r="S12833" s="14"/>
      <c r="T12833" s="14"/>
      <c r="V12833" s="16"/>
      <c r="W12833" s="17"/>
    </row>
    <row r="12834">
      <c r="A12834" s="19"/>
      <c r="L12834" s="19"/>
      <c r="P12834" s="20"/>
      <c r="Q12834" s="20"/>
      <c r="R12834" s="13"/>
      <c r="S12834" s="14"/>
      <c r="T12834" s="14"/>
      <c r="V12834" s="16"/>
      <c r="W12834" s="17"/>
    </row>
    <row r="12835">
      <c r="A12835" s="19"/>
      <c r="L12835" s="19"/>
      <c r="P12835" s="20"/>
      <c r="Q12835" s="20"/>
      <c r="R12835" s="13"/>
      <c r="S12835" s="14"/>
      <c r="T12835" s="14"/>
      <c r="V12835" s="16"/>
      <c r="W12835" s="17"/>
    </row>
    <row r="12836">
      <c r="A12836" s="19"/>
      <c r="L12836" s="19"/>
      <c r="P12836" s="20"/>
      <c r="Q12836" s="20"/>
      <c r="R12836" s="13"/>
      <c r="S12836" s="14"/>
      <c r="T12836" s="14"/>
      <c r="V12836" s="16"/>
      <c r="W12836" s="17"/>
    </row>
    <row r="12837">
      <c r="A12837" s="19"/>
      <c r="L12837" s="19"/>
      <c r="P12837" s="20"/>
      <c r="Q12837" s="20"/>
      <c r="R12837" s="13"/>
      <c r="S12837" s="14"/>
      <c r="T12837" s="14"/>
      <c r="V12837" s="16"/>
      <c r="W12837" s="17"/>
    </row>
    <row r="12838">
      <c r="A12838" s="19"/>
      <c r="L12838" s="19"/>
      <c r="P12838" s="20"/>
      <c r="Q12838" s="20"/>
      <c r="R12838" s="13"/>
      <c r="S12838" s="14"/>
      <c r="T12838" s="14"/>
      <c r="V12838" s="16"/>
      <c r="W12838" s="17"/>
    </row>
    <row r="12839">
      <c r="A12839" s="19"/>
      <c r="L12839" s="19"/>
      <c r="P12839" s="20"/>
      <c r="Q12839" s="20"/>
      <c r="R12839" s="13"/>
      <c r="S12839" s="14"/>
      <c r="T12839" s="14"/>
      <c r="V12839" s="16"/>
      <c r="W12839" s="17"/>
    </row>
    <row r="12840">
      <c r="A12840" s="19"/>
      <c r="L12840" s="19"/>
      <c r="P12840" s="20"/>
      <c r="Q12840" s="20"/>
      <c r="R12840" s="13"/>
      <c r="S12840" s="14"/>
      <c r="T12840" s="14"/>
      <c r="V12840" s="16"/>
      <c r="W12840" s="17"/>
    </row>
    <row r="12841">
      <c r="A12841" s="19"/>
      <c r="L12841" s="19"/>
      <c r="P12841" s="20"/>
      <c r="Q12841" s="20"/>
      <c r="R12841" s="13"/>
      <c r="S12841" s="14"/>
      <c r="T12841" s="14"/>
      <c r="V12841" s="16"/>
      <c r="W12841" s="17"/>
    </row>
    <row r="12842">
      <c r="A12842" s="19"/>
      <c r="L12842" s="19"/>
      <c r="P12842" s="20"/>
      <c r="Q12842" s="20"/>
      <c r="R12842" s="13"/>
      <c r="S12842" s="14"/>
      <c r="T12842" s="14"/>
      <c r="V12842" s="16"/>
      <c r="W12842" s="17"/>
    </row>
    <row r="12843">
      <c r="A12843" s="19"/>
      <c r="L12843" s="19"/>
      <c r="P12843" s="20"/>
      <c r="Q12843" s="20"/>
      <c r="R12843" s="13"/>
      <c r="S12843" s="14"/>
      <c r="T12843" s="14"/>
      <c r="V12843" s="16"/>
      <c r="W12843" s="17"/>
    </row>
    <row r="12844">
      <c r="A12844" s="19"/>
      <c r="L12844" s="19"/>
      <c r="P12844" s="20"/>
      <c r="Q12844" s="20"/>
      <c r="R12844" s="13"/>
      <c r="S12844" s="14"/>
      <c r="T12844" s="14"/>
      <c r="V12844" s="16"/>
      <c r="W12844" s="17"/>
    </row>
    <row r="12845">
      <c r="A12845" s="19"/>
      <c r="L12845" s="19"/>
      <c r="P12845" s="20"/>
      <c r="Q12845" s="20"/>
      <c r="R12845" s="13"/>
      <c r="S12845" s="14"/>
      <c r="T12845" s="14"/>
      <c r="V12845" s="16"/>
      <c r="W12845" s="17"/>
    </row>
    <row r="12846">
      <c r="A12846" s="19"/>
      <c r="L12846" s="19"/>
      <c r="P12846" s="20"/>
      <c r="Q12846" s="20"/>
      <c r="R12846" s="13"/>
      <c r="S12846" s="14"/>
      <c r="T12846" s="14"/>
      <c r="V12846" s="16"/>
      <c r="W12846" s="17"/>
    </row>
    <row r="12847">
      <c r="A12847" s="19"/>
      <c r="L12847" s="19"/>
      <c r="P12847" s="20"/>
      <c r="Q12847" s="20"/>
      <c r="R12847" s="13"/>
      <c r="S12847" s="14"/>
      <c r="T12847" s="14"/>
      <c r="V12847" s="16"/>
      <c r="W12847" s="17"/>
    </row>
    <row r="12848">
      <c r="A12848" s="19"/>
      <c r="L12848" s="19"/>
      <c r="P12848" s="20"/>
      <c r="Q12848" s="20"/>
      <c r="R12848" s="13"/>
      <c r="S12848" s="14"/>
      <c r="T12848" s="14"/>
      <c r="V12848" s="16"/>
      <c r="W12848" s="17"/>
    </row>
    <row r="12849">
      <c r="A12849" s="19"/>
      <c r="L12849" s="19"/>
      <c r="P12849" s="20"/>
      <c r="Q12849" s="20"/>
      <c r="R12849" s="13"/>
      <c r="S12849" s="14"/>
      <c r="T12849" s="14"/>
      <c r="V12849" s="16"/>
      <c r="W12849" s="17"/>
    </row>
    <row r="12850">
      <c r="A12850" s="19"/>
      <c r="L12850" s="19"/>
      <c r="P12850" s="20"/>
      <c r="Q12850" s="20"/>
      <c r="R12850" s="13"/>
      <c r="S12850" s="14"/>
      <c r="T12850" s="14"/>
      <c r="V12850" s="16"/>
      <c r="W12850" s="17"/>
    </row>
    <row r="12851">
      <c r="A12851" s="19"/>
      <c r="L12851" s="19"/>
      <c r="P12851" s="20"/>
      <c r="Q12851" s="20"/>
      <c r="R12851" s="13"/>
      <c r="S12851" s="14"/>
      <c r="T12851" s="14"/>
      <c r="V12851" s="16"/>
      <c r="W12851" s="17"/>
    </row>
    <row r="12852">
      <c r="A12852" s="19"/>
      <c r="L12852" s="19"/>
      <c r="P12852" s="20"/>
      <c r="Q12852" s="20"/>
      <c r="R12852" s="13"/>
      <c r="S12852" s="14"/>
      <c r="T12852" s="14"/>
      <c r="V12852" s="16"/>
      <c r="W12852" s="17"/>
    </row>
    <row r="12853">
      <c r="A12853" s="19"/>
      <c r="L12853" s="19"/>
      <c r="P12853" s="20"/>
      <c r="Q12853" s="20"/>
      <c r="R12853" s="13"/>
      <c r="S12853" s="14"/>
      <c r="T12853" s="14"/>
      <c r="V12853" s="16"/>
      <c r="W12853" s="17"/>
    </row>
    <row r="12854">
      <c r="A12854" s="19"/>
      <c r="L12854" s="19"/>
      <c r="P12854" s="20"/>
      <c r="Q12854" s="20"/>
      <c r="R12854" s="13"/>
      <c r="S12854" s="14"/>
      <c r="T12854" s="14"/>
      <c r="V12854" s="16"/>
      <c r="W12854" s="17"/>
    </row>
    <row r="12855">
      <c r="A12855" s="19"/>
      <c r="L12855" s="19"/>
      <c r="P12855" s="20"/>
      <c r="Q12855" s="20"/>
      <c r="R12855" s="13"/>
      <c r="S12855" s="14"/>
      <c r="T12855" s="14"/>
      <c r="V12855" s="16"/>
      <c r="W12855" s="17"/>
    </row>
    <row r="12856">
      <c r="A12856" s="19"/>
      <c r="L12856" s="19"/>
      <c r="P12856" s="20"/>
      <c r="Q12856" s="20"/>
      <c r="R12856" s="13"/>
      <c r="S12856" s="14"/>
      <c r="T12856" s="14"/>
      <c r="V12856" s="16"/>
      <c r="W12856" s="17"/>
    </row>
    <row r="12857">
      <c r="A12857" s="19"/>
      <c r="L12857" s="19"/>
      <c r="P12857" s="20"/>
      <c r="Q12857" s="20"/>
      <c r="R12857" s="13"/>
      <c r="S12857" s="14"/>
      <c r="T12857" s="14"/>
      <c r="V12857" s="16"/>
      <c r="W12857" s="17"/>
    </row>
    <row r="12858">
      <c r="A12858" s="19"/>
      <c r="L12858" s="19"/>
      <c r="P12858" s="20"/>
      <c r="Q12858" s="20"/>
      <c r="R12858" s="13"/>
      <c r="S12858" s="14"/>
      <c r="T12858" s="14"/>
      <c r="V12858" s="16"/>
      <c r="W12858" s="17"/>
    </row>
    <row r="12859">
      <c r="A12859" s="19"/>
      <c r="L12859" s="19"/>
      <c r="P12859" s="20"/>
      <c r="Q12859" s="20"/>
      <c r="R12859" s="13"/>
      <c r="S12859" s="14"/>
      <c r="T12859" s="14"/>
      <c r="V12859" s="16"/>
      <c r="W12859" s="17"/>
    </row>
    <row r="12860">
      <c r="A12860" s="19"/>
      <c r="L12860" s="19"/>
      <c r="P12860" s="20"/>
      <c r="Q12860" s="20"/>
      <c r="R12860" s="13"/>
      <c r="S12860" s="14"/>
      <c r="T12860" s="14"/>
      <c r="V12860" s="16"/>
      <c r="W12860" s="17"/>
    </row>
    <row r="12861">
      <c r="A12861" s="19"/>
      <c r="L12861" s="19"/>
      <c r="P12861" s="20"/>
      <c r="Q12861" s="20"/>
      <c r="R12861" s="13"/>
      <c r="S12861" s="14"/>
      <c r="T12861" s="14"/>
      <c r="V12861" s="16"/>
      <c r="W12861" s="17"/>
    </row>
    <row r="12862">
      <c r="A12862" s="19"/>
      <c r="L12862" s="19"/>
      <c r="P12862" s="20"/>
      <c r="Q12862" s="20"/>
      <c r="R12862" s="13"/>
      <c r="S12862" s="14"/>
      <c r="T12862" s="14"/>
      <c r="V12862" s="16"/>
      <c r="W12862" s="17"/>
    </row>
    <row r="12863">
      <c r="A12863" s="19"/>
      <c r="L12863" s="19"/>
      <c r="P12863" s="20"/>
      <c r="Q12863" s="20"/>
      <c r="R12863" s="13"/>
      <c r="S12863" s="14"/>
      <c r="T12863" s="14"/>
      <c r="V12863" s="16"/>
      <c r="W12863" s="17"/>
    </row>
    <row r="12864">
      <c r="A12864" s="19"/>
      <c r="L12864" s="19"/>
      <c r="P12864" s="20"/>
      <c r="Q12864" s="20"/>
      <c r="R12864" s="13"/>
      <c r="S12864" s="14"/>
      <c r="T12864" s="14"/>
      <c r="V12864" s="16"/>
      <c r="W12864" s="17"/>
    </row>
    <row r="12865">
      <c r="A12865" s="19"/>
      <c r="L12865" s="19"/>
      <c r="P12865" s="20"/>
      <c r="Q12865" s="20"/>
      <c r="R12865" s="13"/>
      <c r="S12865" s="14"/>
      <c r="T12865" s="14"/>
      <c r="V12865" s="16"/>
      <c r="W12865" s="17"/>
    </row>
    <row r="12866">
      <c r="A12866" s="19"/>
      <c r="L12866" s="19"/>
      <c r="P12866" s="20"/>
      <c r="Q12866" s="20"/>
      <c r="R12866" s="13"/>
      <c r="S12866" s="14"/>
      <c r="T12866" s="14"/>
      <c r="V12866" s="16"/>
      <c r="W12866" s="17"/>
    </row>
    <row r="12867">
      <c r="A12867" s="19"/>
      <c r="L12867" s="19"/>
      <c r="P12867" s="20"/>
      <c r="Q12867" s="20"/>
      <c r="R12867" s="13"/>
      <c r="S12867" s="14"/>
      <c r="T12867" s="14"/>
      <c r="V12867" s="16"/>
      <c r="W12867" s="17"/>
    </row>
    <row r="12868">
      <c r="A12868" s="19"/>
      <c r="L12868" s="19"/>
      <c r="P12868" s="20"/>
      <c r="Q12868" s="20"/>
      <c r="R12868" s="13"/>
      <c r="S12868" s="14"/>
      <c r="T12868" s="14"/>
      <c r="V12868" s="16"/>
      <c r="W12868" s="17"/>
    </row>
    <row r="12869">
      <c r="A12869" s="19"/>
      <c r="L12869" s="19"/>
      <c r="P12869" s="20"/>
      <c r="Q12869" s="20"/>
      <c r="R12869" s="13"/>
      <c r="S12869" s="14"/>
      <c r="T12869" s="14"/>
      <c r="V12869" s="16"/>
      <c r="W12869" s="17"/>
    </row>
    <row r="12870">
      <c r="A12870" s="19"/>
      <c r="L12870" s="19"/>
      <c r="P12870" s="20"/>
      <c r="Q12870" s="20"/>
      <c r="R12870" s="13"/>
      <c r="S12870" s="14"/>
      <c r="T12870" s="14"/>
      <c r="V12870" s="16"/>
      <c r="W12870" s="17"/>
    </row>
    <row r="12871">
      <c r="A12871" s="19"/>
      <c r="L12871" s="19"/>
      <c r="P12871" s="20"/>
      <c r="Q12871" s="20"/>
      <c r="R12871" s="13"/>
      <c r="S12871" s="14"/>
      <c r="T12871" s="14"/>
      <c r="V12871" s="16"/>
      <c r="W12871" s="17"/>
    </row>
    <row r="12872">
      <c r="A12872" s="19"/>
      <c r="L12872" s="19"/>
      <c r="P12872" s="20"/>
      <c r="Q12872" s="20"/>
      <c r="R12872" s="13"/>
      <c r="S12872" s="14"/>
      <c r="T12872" s="14"/>
      <c r="V12872" s="16"/>
      <c r="W12872" s="17"/>
    </row>
    <row r="12873">
      <c r="A12873" s="19"/>
      <c r="L12873" s="19"/>
      <c r="P12873" s="20"/>
      <c r="Q12873" s="20"/>
      <c r="R12873" s="13"/>
      <c r="S12873" s="14"/>
      <c r="T12873" s="14"/>
      <c r="V12873" s="16"/>
      <c r="W12873" s="17"/>
    </row>
    <row r="12874">
      <c r="A12874" s="19"/>
      <c r="L12874" s="19"/>
      <c r="P12874" s="20"/>
      <c r="Q12874" s="20"/>
      <c r="R12874" s="13"/>
      <c r="S12874" s="14"/>
      <c r="T12874" s="14"/>
      <c r="V12874" s="16"/>
      <c r="W12874" s="17"/>
    </row>
    <row r="12875">
      <c r="A12875" s="19"/>
      <c r="L12875" s="19"/>
      <c r="P12875" s="20"/>
      <c r="Q12875" s="20"/>
      <c r="R12875" s="13"/>
      <c r="S12875" s="14"/>
      <c r="T12875" s="14"/>
      <c r="V12875" s="16"/>
      <c r="W12875" s="17"/>
    </row>
    <row r="12876">
      <c r="A12876" s="19"/>
      <c r="L12876" s="19"/>
      <c r="P12876" s="20"/>
      <c r="Q12876" s="20"/>
      <c r="R12876" s="13"/>
      <c r="S12876" s="14"/>
      <c r="T12876" s="14"/>
      <c r="V12876" s="16"/>
      <c r="W12876" s="17"/>
    </row>
    <row r="12877">
      <c r="A12877" s="19"/>
      <c r="L12877" s="19"/>
      <c r="P12877" s="20"/>
      <c r="Q12877" s="20"/>
      <c r="R12877" s="13"/>
      <c r="S12877" s="14"/>
      <c r="T12877" s="14"/>
      <c r="V12877" s="16"/>
      <c r="W12877" s="17"/>
    </row>
    <row r="12878">
      <c r="A12878" s="19"/>
      <c r="L12878" s="19"/>
      <c r="P12878" s="20"/>
      <c r="Q12878" s="20"/>
      <c r="R12878" s="13"/>
      <c r="S12878" s="14"/>
      <c r="T12878" s="14"/>
      <c r="V12878" s="16"/>
      <c r="W12878" s="17"/>
    </row>
    <row r="12879">
      <c r="A12879" s="19"/>
      <c r="L12879" s="19"/>
      <c r="P12879" s="20"/>
      <c r="Q12879" s="20"/>
      <c r="R12879" s="13"/>
      <c r="S12879" s="14"/>
      <c r="T12879" s="14"/>
      <c r="V12879" s="16"/>
      <c r="W12879" s="17"/>
    </row>
    <row r="12880">
      <c r="A12880" s="19"/>
      <c r="L12880" s="19"/>
      <c r="P12880" s="20"/>
      <c r="Q12880" s="20"/>
      <c r="R12880" s="13"/>
      <c r="S12880" s="14"/>
      <c r="T12880" s="14"/>
      <c r="V12880" s="16"/>
      <c r="W12880" s="17"/>
    </row>
    <row r="12881">
      <c r="A12881" s="19"/>
      <c r="L12881" s="19"/>
      <c r="P12881" s="20"/>
      <c r="Q12881" s="20"/>
      <c r="R12881" s="13"/>
      <c r="S12881" s="14"/>
      <c r="T12881" s="14"/>
      <c r="V12881" s="16"/>
      <c r="W12881" s="17"/>
    </row>
    <row r="12882">
      <c r="A12882" s="19"/>
      <c r="L12882" s="19"/>
      <c r="P12882" s="20"/>
      <c r="Q12882" s="20"/>
      <c r="R12882" s="13"/>
      <c r="S12882" s="14"/>
      <c r="T12882" s="14"/>
      <c r="V12882" s="16"/>
      <c r="W12882" s="17"/>
    </row>
    <row r="12883">
      <c r="A12883" s="19"/>
      <c r="L12883" s="19"/>
      <c r="P12883" s="20"/>
      <c r="Q12883" s="20"/>
      <c r="R12883" s="13"/>
      <c r="S12883" s="14"/>
      <c r="T12883" s="14"/>
      <c r="V12883" s="16"/>
      <c r="W12883" s="17"/>
    </row>
    <row r="12884">
      <c r="A12884" s="19"/>
      <c r="L12884" s="19"/>
      <c r="P12884" s="20"/>
      <c r="Q12884" s="20"/>
      <c r="R12884" s="13"/>
      <c r="S12884" s="14"/>
      <c r="T12884" s="14"/>
      <c r="V12884" s="16"/>
      <c r="W12884" s="17"/>
    </row>
    <row r="12885">
      <c r="A12885" s="19"/>
      <c r="L12885" s="19"/>
      <c r="P12885" s="20"/>
      <c r="Q12885" s="20"/>
      <c r="R12885" s="13"/>
      <c r="S12885" s="14"/>
      <c r="T12885" s="14"/>
      <c r="V12885" s="16"/>
      <c r="W12885" s="17"/>
    </row>
    <row r="12886">
      <c r="A12886" s="19"/>
      <c r="L12886" s="19"/>
      <c r="P12886" s="20"/>
      <c r="Q12886" s="20"/>
      <c r="R12886" s="13"/>
      <c r="S12886" s="14"/>
      <c r="T12886" s="14"/>
      <c r="V12886" s="16"/>
      <c r="W12886" s="17"/>
    </row>
    <row r="12887">
      <c r="A12887" s="19"/>
      <c r="L12887" s="19"/>
      <c r="P12887" s="20"/>
      <c r="Q12887" s="20"/>
      <c r="R12887" s="13"/>
      <c r="S12887" s="14"/>
      <c r="T12887" s="14"/>
      <c r="V12887" s="16"/>
      <c r="W12887" s="17"/>
    </row>
    <row r="12888">
      <c r="A12888" s="19"/>
      <c r="L12888" s="19"/>
      <c r="P12888" s="20"/>
      <c r="Q12888" s="20"/>
      <c r="R12888" s="13"/>
      <c r="S12888" s="14"/>
      <c r="T12888" s="14"/>
      <c r="V12888" s="16"/>
      <c r="W12888" s="17"/>
    </row>
    <row r="12889">
      <c r="A12889" s="19"/>
      <c r="L12889" s="19"/>
      <c r="P12889" s="20"/>
      <c r="Q12889" s="20"/>
      <c r="R12889" s="13"/>
      <c r="S12889" s="14"/>
      <c r="T12889" s="14"/>
      <c r="V12889" s="16"/>
      <c r="W12889" s="17"/>
    </row>
    <row r="12890">
      <c r="A12890" s="19"/>
      <c r="L12890" s="19"/>
      <c r="P12890" s="20"/>
      <c r="Q12890" s="20"/>
      <c r="R12890" s="13"/>
      <c r="S12890" s="14"/>
      <c r="T12890" s="14"/>
      <c r="V12890" s="16"/>
      <c r="W12890" s="17"/>
    </row>
    <row r="12891">
      <c r="A12891" s="19"/>
      <c r="L12891" s="19"/>
      <c r="P12891" s="20"/>
      <c r="Q12891" s="20"/>
      <c r="R12891" s="13"/>
      <c r="S12891" s="14"/>
      <c r="T12891" s="14"/>
      <c r="V12891" s="16"/>
      <c r="W12891" s="17"/>
    </row>
    <row r="12892">
      <c r="A12892" s="19"/>
      <c r="L12892" s="19"/>
      <c r="P12892" s="20"/>
      <c r="Q12892" s="20"/>
      <c r="R12892" s="13"/>
      <c r="S12892" s="14"/>
      <c r="T12892" s="14"/>
      <c r="V12892" s="16"/>
      <c r="W12892" s="17"/>
    </row>
    <row r="12893">
      <c r="A12893" s="19"/>
      <c r="L12893" s="19"/>
      <c r="P12893" s="20"/>
      <c r="Q12893" s="20"/>
      <c r="R12893" s="13"/>
      <c r="S12893" s="14"/>
      <c r="T12893" s="14"/>
      <c r="V12893" s="16"/>
      <c r="W12893" s="17"/>
    </row>
    <row r="12894">
      <c r="A12894" s="19"/>
      <c r="L12894" s="19"/>
      <c r="P12894" s="20"/>
      <c r="Q12894" s="20"/>
      <c r="R12894" s="13"/>
      <c r="S12894" s="14"/>
      <c r="T12894" s="14"/>
      <c r="V12894" s="16"/>
      <c r="W12894" s="17"/>
    </row>
    <row r="12895">
      <c r="A12895" s="19"/>
      <c r="L12895" s="19"/>
      <c r="P12895" s="20"/>
      <c r="Q12895" s="20"/>
      <c r="R12895" s="13"/>
      <c r="S12895" s="14"/>
      <c r="T12895" s="14"/>
      <c r="V12895" s="16"/>
      <c r="W12895" s="17"/>
    </row>
    <row r="12896">
      <c r="A12896" s="19"/>
      <c r="L12896" s="19"/>
      <c r="P12896" s="20"/>
      <c r="Q12896" s="20"/>
      <c r="R12896" s="13"/>
      <c r="S12896" s="14"/>
      <c r="T12896" s="14"/>
      <c r="V12896" s="16"/>
      <c r="W12896" s="17"/>
    </row>
    <row r="12897">
      <c r="A12897" s="19"/>
      <c r="L12897" s="19"/>
      <c r="P12897" s="20"/>
      <c r="Q12897" s="20"/>
      <c r="R12897" s="13"/>
      <c r="S12897" s="14"/>
      <c r="T12897" s="14"/>
      <c r="V12897" s="16"/>
      <c r="W12897" s="17"/>
    </row>
    <row r="12898">
      <c r="A12898" s="19"/>
      <c r="L12898" s="19"/>
      <c r="P12898" s="20"/>
      <c r="Q12898" s="20"/>
      <c r="R12898" s="13"/>
      <c r="S12898" s="14"/>
      <c r="T12898" s="14"/>
      <c r="V12898" s="16"/>
      <c r="W12898" s="17"/>
    </row>
    <row r="12899">
      <c r="A12899" s="19"/>
      <c r="L12899" s="19"/>
      <c r="P12899" s="20"/>
      <c r="Q12899" s="20"/>
      <c r="R12899" s="13"/>
      <c r="S12899" s="14"/>
      <c r="T12899" s="14"/>
      <c r="V12899" s="16"/>
      <c r="W12899" s="17"/>
    </row>
    <row r="12900">
      <c r="A12900" s="19"/>
      <c r="L12900" s="19"/>
      <c r="P12900" s="20"/>
      <c r="Q12900" s="20"/>
      <c r="R12900" s="13"/>
      <c r="S12900" s="14"/>
      <c r="T12900" s="14"/>
      <c r="V12900" s="16"/>
      <c r="W12900" s="17"/>
    </row>
    <row r="12901">
      <c r="A12901" s="19"/>
      <c r="L12901" s="19"/>
      <c r="P12901" s="20"/>
      <c r="Q12901" s="20"/>
      <c r="R12901" s="13"/>
      <c r="S12901" s="14"/>
      <c r="T12901" s="14"/>
      <c r="V12901" s="16"/>
      <c r="W12901" s="17"/>
    </row>
    <row r="12902">
      <c r="A12902" s="19"/>
      <c r="L12902" s="19"/>
      <c r="P12902" s="20"/>
      <c r="Q12902" s="20"/>
      <c r="R12902" s="13"/>
      <c r="S12902" s="14"/>
      <c r="T12902" s="14"/>
      <c r="V12902" s="16"/>
      <c r="W12902" s="17"/>
    </row>
    <row r="12903">
      <c r="A12903" s="19"/>
      <c r="L12903" s="19"/>
      <c r="P12903" s="20"/>
      <c r="Q12903" s="20"/>
      <c r="R12903" s="13"/>
      <c r="S12903" s="14"/>
      <c r="T12903" s="14"/>
      <c r="V12903" s="16"/>
      <c r="W12903" s="17"/>
    </row>
    <row r="12904">
      <c r="A12904" s="19"/>
      <c r="L12904" s="19"/>
      <c r="P12904" s="20"/>
      <c r="Q12904" s="20"/>
      <c r="R12904" s="13"/>
      <c r="S12904" s="14"/>
      <c r="T12904" s="14"/>
      <c r="V12904" s="16"/>
      <c r="W12904" s="17"/>
    </row>
    <row r="12905">
      <c r="A12905" s="19"/>
      <c r="L12905" s="19"/>
      <c r="P12905" s="20"/>
      <c r="Q12905" s="20"/>
      <c r="R12905" s="13"/>
      <c r="S12905" s="14"/>
      <c r="T12905" s="14"/>
      <c r="V12905" s="16"/>
      <c r="W12905" s="17"/>
    </row>
    <row r="12906">
      <c r="A12906" s="19"/>
      <c r="L12906" s="19"/>
      <c r="P12906" s="20"/>
      <c r="Q12906" s="20"/>
      <c r="R12906" s="13"/>
      <c r="S12906" s="14"/>
      <c r="T12906" s="14"/>
      <c r="V12906" s="16"/>
      <c r="W12906" s="17"/>
    </row>
    <row r="12907">
      <c r="A12907" s="19"/>
      <c r="L12907" s="19"/>
      <c r="P12907" s="20"/>
      <c r="Q12907" s="20"/>
      <c r="R12907" s="13"/>
      <c r="S12907" s="14"/>
      <c r="T12907" s="14"/>
      <c r="V12907" s="16"/>
      <c r="W12907" s="17"/>
    </row>
    <row r="12908">
      <c r="A12908" s="19"/>
      <c r="L12908" s="19"/>
      <c r="P12908" s="20"/>
      <c r="Q12908" s="20"/>
      <c r="R12908" s="13"/>
      <c r="S12908" s="14"/>
      <c r="T12908" s="14"/>
      <c r="V12908" s="16"/>
      <c r="W12908" s="17"/>
    </row>
    <row r="12909">
      <c r="A12909" s="19"/>
      <c r="L12909" s="19"/>
      <c r="P12909" s="20"/>
      <c r="Q12909" s="20"/>
      <c r="R12909" s="13"/>
      <c r="S12909" s="14"/>
      <c r="T12909" s="14"/>
      <c r="V12909" s="16"/>
      <c r="W12909" s="17"/>
    </row>
    <row r="12910">
      <c r="A12910" s="19"/>
      <c r="L12910" s="19"/>
      <c r="P12910" s="20"/>
      <c r="Q12910" s="20"/>
      <c r="R12910" s="13"/>
      <c r="S12910" s="14"/>
      <c r="T12910" s="14"/>
      <c r="V12910" s="16"/>
      <c r="W12910" s="17"/>
    </row>
    <row r="12911">
      <c r="A12911" s="19"/>
      <c r="L12911" s="19"/>
      <c r="P12911" s="20"/>
      <c r="Q12911" s="20"/>
      <c r="R12911" s="13"/>
      <c r="S12911" s="14"/>
      <c r="T12911" s="14"/>
      <c r="V12911" s="16"/>
      <c r="W12911" s="17"/>
    </row>
    <row r="12912">
      <c r="A12912" s="19"/>
      <c r="L12912" s="19"/>
      <c r="P12912" s="20"/>
      <c r="Q12912" s="20"/>
      <c r="R12912" s="13"/>
      <c r="S12912" s="14"/>
      <c r="T12912" s="14"/>
      <c r="V12912" s="16"/>
      <c r="W12912" s="17"/>
    </row>
    <row r="12913">
      <c r="A12913" s="19"/>
      <c r="L12913" s="19"/>
      <c r="P12913" s="20"/>
      <c r="Q12913" s="20"/>
      <c r="R12913" s="13"/>
      <c r="S12913" s="14"/>
      <c r="T12913" s="14"/>
      <c r="V12913" s="16"/>
      <c r="W12913" s="17"/>
    </row>
    <row r="12914">
      <c r="A12914" s="19"/>
      <c r="L12914" s="19"/>
      <c r="P12914" s="20"/>
      <c r="Q12914" s="20"/>
      <c r="R12914" s="13"/>
      <c r="S12914" s="14"/>
      <c r="T12914" s="14"/>
      <c r="V12914" s="16"/>
      <c r="W12914" s="17"/>
    </row>
    <row r="12915">
      <c r="A12915" s="19"/>
      <c r="L12915" s="19"/>
      <c r="P12915" s="20"/>
      <c r="Q12915" s="20"/>
      <c r="R12915" s="13"/>
      <c r="S12915" s="14"/>
      <c r="T12915" s="14"/>
      <c r="V12915" s="16"/>
      <c r="W12915" s="17"/>
    </row>
    <row r="12916">
      <c r="A12916" s="19"/>
      <c r="L12916" s="19"/>
      <c r="P12916" s="20"/>
      <c r="Q12916" s="20"/>
      <c r="R12916" s="13"/>
      <c r="S12916" s="14"/>
      <c r="T12916" s="14"/>
      <c r="V12916" s="16"/>
      <c r="W12916" s="17"/>
    </row>
    <row r="12917">
      <c r="A12917" s="19"/>
      <c r="L12917" s="19"/>
      <c r="P12917" s="20"/>
      <c r="Q12917" s="20"/>
      <c r="R12917" s="13"/>
      <c r="S12917" s="14"/>
      <c r="T12917" s="14"/>
      <c r="V12917" s="16"/>
      <c r="W12917" s="17"/>
    </row>
    <row r="12918">
      <c r="A12918" s="19"/>
      <c r="L12918" s="19"/>
      <c r="P12918" s="20"/>
      <c r="Q12918" s="20"/>
      <c r="R12918" s="13"/>
      <c r="S12918" s="14"/>
      <c r="T12918" s="14"/>
      <c r="V12918" s="16"/>
      <c r="W12918" s="17"/>
    </row>
    <row r="12919">
      <c r="A12919" s="19"/>
      <c r="L12919" s="19"/>
      <c r="P12919" s="20"/>
      <c r="Q12919" s="20"/>
      <c r="R12919" s="13"/>
      <c r="S12919" s="14"/>
      <c r="T12919" s="14"/>
      <c r="V12919" s="16"/>
      <c r="W12919" s="17"/>
    </row>
    <row r="12920">
      <c r="A12920" s="19"/>
      <c r="L12920" s="19"/>
      <c r="P12920" s="20"/>
      <c r="Q12920" s="20"/>
      <c r="R12920" s="13"/>
      <c r="S12920" s="14"/>
      <c r="T12920" s="14"/>
      <c r="V12920" s="16"/>
      <c r="W12920" s="17"/>
    </row>
    <row r="12921">
      <c r="A12921" s="19"/>
      <c r="L12921" s="19"/>
      <c r="P12921" s="20"/>
      <c r="Q12921" s="20"/>
      <c r="R12921" s="13"/>
      <c r="S12921" s="14"/>
      <c r="T12921" s="14"/>
      <c r="V12921" s="16"/>
      <c r="W12921" s="17"/>
    </row>
    <row r="12922">
      <c r="A12922" s="19"/>
      <c r="L12922" s="19"/>
      <c r="P12922" s="20"/>
      <c r="Q12922" s="20"/>
      <c r="R12922" s="13"/>
      <c r="S12922" s="14"/>
      <c r="T12922" s="14"/>
      <c r="V12922" s="16"/>
      <c r="W12922" s="17"/>
    </row>
    <row r="12923">
      <c r="A12923" s="19"/>
      <c r="L12923" s="19"/>
      <c r="P12923" s="20"/>
      <c r="Q12923" s="20"/>
      <c r="R12923" s="13"/>
      <c r="S12923" s="14"/>
      <c r="T12923" s="14"/>
      <c r="V12923" s="16"/>
      <c r="W12923" s="17"/>
    </row>
    <row r="12924">
      <c r="A12924" s="19"/>
      <c r="L12924" s="19"/>
      <c r="P12924" s="20"/>
      <c r="Q12924" s="20"/>
      <c r="R12924" s="13"/>
      <c r="S12924" s="14"/>
      <c r="T12924" s="14"/>
      <c r="V12924" s="16"/>
      <c r="W12924" s="17"/>
    </row>
    <row r="12925">
      <c r="A12925" s="19"/>
      <c r="L12925" s="19"/>
      <c r="P12925" s="20"/>
      <c r="Q12925" s="20"/>
      <c r="R12925" s="13"/>
      <c r="S12925" s="14"/>
      <c r="T12925" s="14"/>
      <c r="V12925" s="16"/>
      <c r="W12925" s="17"/>
    </row>
    <row r="12926">
      <c r="A12926" s="19"/>
      <c r="L12926" s="19"/>
      <c r="P12926" s="20"/>
      <c r="Q12926" s="20"/>
      <c r="R12926" s="13"/>
      <c r="S12926" s="14"/>
      <c r="T12926" s="14"/>
      <c r="V12926" s="16"/>
      <c r="W12926" s="17"/>
    </row>
    <row r="12927">
      <c r="A12927" s="19"/>
      <c r="L12927" s="19"/>
      <c r="P12927" s="20"/>
      <c r="Q12927" s="20"/>
      <c r="R12927" s="13"/>
      <c r="S12927" s="14"/>
      <c r="T12927" s="14"/>
      <c r="V12927" s="16"/>
      <c r="W12927" s="17"/>
    </row>
    <row r="12928">
      <c r="A12928" s="19"/>
      <c r="L12928" s="19"/>
      <c r="P12928" s="20"/>
      <c r="Q12928" s="20"/>
      <c r="R12928" s="13"/>
      <c r="S12928" s="14"/>
      <c r="T12928" s="14"/>
      <c r="V12928" s="16"/>
      <c r="W12928" s="17"/>
    </row>
    <row r="12929">
      <c r="A12929" s="19"/>
      <c r="L12929" s="19"/>
      <c r="P12929" s="20"/>
      <c r="Q12929" s="20"/>
      <c r="R12929" s="13"/>
      <c r="S12929" s="14"/>
      <c r="T12929" s="14"/>
      <c r="V12929" s="16"/>
      <c r="W12929" s="17"/>
    </row>
    <row r="12930">
      <c r="A12930" s="19"/>
      <c r="L12930" s="19"/>
      <c r="P12930" s="20"/>
      <c r="Q12930" s="20"/>
      <c r="R12930" s="13"/>
      <c r="S12930" s="14"/>
      <c r="T12930" s="14"/>
      <c r="V12930" s="16"/>
      <c r="W12930" s="17"/>
    </row>
    <row r="12931">
      <c r="A12931" s="19"/>
      <c r="L12931" s="19"/>
      <c r="P12931" s="20"/>
      <c r="Q12931" s="20"/>
      <c r="R12931" s="13"/>
      <c r="S12931" s="14"/>
      <c r="T12931" s="14"/>
      <c r="V12931" s="16"/>
      <c r="W12931" s="17"/>
    </row>
    <row r="12932">
      <c r="A12932" s="19"/>
      <c r="L12932" s="19"/>
      <c r="P12932" s="20"/>
      <c r="Q12932" s="20"/>
      <c r="R12932" s="13"/>
      <c r="S12932" s="14"/>
      <c r="T12932" s="14"/>
      <c r="V12932" s="16"/>
      <c r="W12932" s="17"/>
    </row>
    <row r="12933">
      <c r="A12933" s="19"/>
      <c r="L12933" s="19"/>
      <c r="P12933" s="20"/>
      <c r="Q12933" s="20"/>
      <c r="R12933" s="13"/>
      <c r="S12933" s="14"/>
      <c r="T12933" s="14"/>
      <c r="V12933" s="16"/>
      <c r="W12933" s="17"/>
    </row>
    <row r="12934">
      <c r="A12934" s="19"/>
      <c r="L12934" s="19"/>
      <c r="P12934" s="20"/>
      <c r="Q12934" s="20"/>
      <c r="R12934" s="13"/>
      <c r="S12934" s="14"/>
      <c r="T12934" s="14"/>
      <c r="V12934" s="16"/>
      <c r="W12934" s="17"/>
    </row>
    <row r="12935">
      <c r="A12935" s="19"/>
      <c r="L12935" s="19"/>
      <c r="P12935" s="20"/>
      <c r="Q12935" s="20"/>
      <c r="R12935" s="13"/>
      <c r="S12935" s="14"/>
      <c r="T12935" s="14"/>
      <c r="V12935" s="16"/>
      <c r="W12935" s="17"/>
    </row>
    <row r="12936">
      <c r="A12936" s="19"/>
      <c r="L12936" s="19"/>
      <c r="P12936" s="20"/>
      <c r="Q12936" s="20"/>
      <c r="R12936" s="13"/>
      <c r="S12936" s="14"/>
      <c r="T12936" s="14"/>
      <c r="V12936" s="16"/>
      <c r="W12936" s="17"/>
    </row>
    <row r="12937">
      <c r="A12937" s="19"/>
      <c r="L12937" s="19"/>
      <c r="P12937" s="20"/>
      <c r="Q12937" s="20"/>
      <c r="R12937" s="13"/>
      <c r="S12937" s="14"/>
      <c r="T12937" s="14"/>
      <c r="V12937" s="16"/>
      <c r="W12937" s="17"/>
    </row>
    <row r="12938">
      <c r="A12938" s="19"/>
      <c r="L12938" s="19"/>
      <c r="P12938" s="20"/>
      <c r="Q12938" s="20"/>
      <c r="R12938" s="13"/>
      <c r="S12938" s="14"/>
      <c r="T12938" s="14"/>
      <c r="V12938" s="16"/>
      <c r="W12938" s="17"/>
    </row>
    <row r="12939">
      <c r="A12939" s="19"/>
      <c r="L12939" s="19"/>
      <c r="P12939" s="20"/>
      <c r="Q12939" s="20"/>
      <c r="R12939" s="13"/>
      <c r="S12939" s="14"/>
      <c r="T12939" s="14"/>
      <c r="V12939" s="16"/>
      <c r="W12939" s="17"/>
    </row>
    <row r="12940">
      <c r="A12940" s="19"/>
      <c r="L12940" s="19"/>
      <c r="P12940" s="20"/>
      <c r="Q12940" s="20"/>
      <c r="R12940" s="13"/>
      <c r="S12940" s="14"/>
      <c r="T12940" s="14"/>
      <c r="V12940" s="16"/>
      <c r="W12940" s="17"/>
    </row>
    <row r="12941">
      <c r="A12941" s="19"/>
      <c r="L12941" s="19"/>
      <c r="P12941" s="20"/>
      <c r="Q12941" s="20"/>
      <c r="R12941" s="13"/>
      <c r="S12941" s="14"/>
      <c r="T12941" s="14"/>
      <c r="V12941" s="16"/>
      <c r="W12941" s="17"/>
    </row>
    <row r="12942">
      <c r="A12942" s="19"/>
      <c r="L12942" s="19"/>
      <c r="P12942" s="20"/>
      <c r="Q12942" s="20"/>
      <c r="R12942" s="13"/>
      <c r="S12942" s="14"/>
      <c r="T12942" s="14"/>
      <c r="V12942" s="16"/>
      <c r="W12942" s="17"/>
    </row>
    <row r="12943">
      <c r="A12943" s="19"/>
      <c r="L12943" s="19"/>
      <c r="P12943" s="20"/>
      <c r="Q12943" s="20"/>
      <c r="R12943" s="13"/>
      <c r="S12943" s="14"/>
      <c r="T12943" s="14"/>
      <c r="V12943" s="16"/>
      <c r="W12943" s="17"/>
    </row>
    <row r="12944">
      <c r="A12944" s="19"/>
      <c r="L12944" s="19"/>
      <c r="P12944" s="20"/>
      <c r="Q12944" s="20"/>
      <c r="R12944" s="13"/>
      <c r="S12944" s="14"/>
      <c r="T12944" s="14"/>
      <c r="V12944" s="16"/>
      <c r="W12944" s="17"/>
    </row>
    <row r="12945">
      <c r="A12945" s="19"/>
      <c r="L12945" s="19"/>
      <c r="P12945" s="20"/>
      <c r="Q12945" s="20"/>
      <c r="R12945" s="13"/>
      <c r="S12945" s="14"/>
      <c r="T12945" s="14"/>
      <c r="V12945" s="16"/>
      <c r="W12945" s="17"/>
    </row>
    <row r="12946">
      <c r="A12946" s="19"/>
      <c r="L12946" s="19"/>
      <c r="P12946" s="20"/>
      <c r="Q12946" s="20"/>
      <c r="R12946" s="13"/>
      <c r="S12946" s="14"/>
      <c r="T12946" s="14"/>
      <c r="V12946" s="16"/>
      <c r="W12946" s="17"/>
    </row>
    <row r="12947">
      <c r="A12947" s="19"/>
      <c r="L12947" s="19"/>
      <c r="P12947" s="20"/>
      <c r="Q12947" s="20"/>
      <c r="R12947" s="13"/>
      <c r="S12947" s="14"/>
      <c r="T12947" s="14"/>
      <c r="V12947" s="16"/>
      <c r="W12947" s="17"/>
    </row>
    <row r="12948">
      <c r="A12948" s="19"/>
      <c r="L12948" s="19"/>
      <c r="P12948" s="20"/>
      <c r="Q12948" s="20"/>
      <c r="R12948" s="13"/>
      <c r="S12948" s="14"/>
      <c r="T12948" s="14"/>
      <c r="V12948" s="16"/>
      <c r="W12948" s="17"/>
    </row>
    <row r="12949">
      <c r="A12949" s="19"/>
      <c r="L12949" s="19"/>
      <c r="P12949" s="20"/>
      <c r="Q12949" s="20"/>
      <c r="R12949" s="13"/>
      <c r="S12949" s="14"/>
      <c r="T12949" s="14"/>
      <c r="V12949" s="16"/>
      <c r="W12949" s="17"/>
    </row>
    <row r="12950">
      <c r="A12950" s="19"/>
      <c r="L12950" s="19"/>
      <c r="P12950" s="20"/>
      <c r="Q12950" s="20"/>
      <c r="R12950" s="13"/>
      <c r="S12950" s="14"/>
      <c r="T12950" s="14"/>
      <c r="V12950" s="16"/>
      <c r="W12950" s="17"/>
    </row>
    <row r="12951">
      <c r="A12951" s="19"/>
      <c r="L12951" s="19"/>
      <c r="P12951" s="20"/>
      <c r="Q12951" s="20"/>
      <c r="R12951" s="13"/>
      <c r="S12951" s="14"/>
      <c r="T12951" s="14"/>
      <c r="V12951" s="16"/>
      <c r="W12951" s="17"/>
    </row>
    <row r="12952">
      <c r="A12952" s="19"/>
      <c r="L12952" s="19"/>
      <c r="P12952" s="20"/>
      <c r="Q12952" s="20"/>
      <c r="R12952" s="13"/>
      <c r="S12952" s="14"/>
      <c r="T12952" s="14"/>
      <c r="V12952" s="16"/>
      <c r="W12952" s="17"/>
    </row>
    <row r="12953">
      <c r="A12953" s="19"/>
      <c r="L12953" s="19"/>
      <c r="P12953" s="20"/>
      <c r="Q12953" s="20"/>
      <c r="R12953" s="13"/>
      <c r="S12953" s="14"/>
      <c r="T12953" s="14"/>
      <c r="V12953" s="16"/>
      <c r="W12953" s="17"/>
    </row>
    <row r="12954">
      <c r="A12954" s="19"/>
      <c r="L12954" s="19"/>
      <c r="P12954" s="20"/>
      <c r="Q12954" s="20"/>
      <c r="R12954" s="13"/>
      <c r="S12954" s="14"/>
      <c r="T12954" s="14"/>
      <c r="V12954" s="16"/>
      <c r="W12954" s="17"/>
    </row>
    <row r="12955">
      <c r="A12955" s="19"/>
      <c r="L12955" s="19"/>
      <c r="P12955" s="20"/>
      <c r="Q12955" s="20"/>
      <c r="R12955" s="13"/>
      <c r="S12955" s="14"/>
      <c r="T12955" s="14"/>
      <c r="V12955" s="16"/>
      <c r="W12955" s="17"/>
    </row>
    <row r="12956">
      <c r="A12956" s="19"/>
      <c r="L12956" s="19"/>
      <c r="P12956" s="20"/>
      <c r="Q12956" s="20"/>
      <c r="R12956" s="13"/>
      <c r="S12956" s="14"/>
      <c r="T12956" s="14"/>
      <c r="V12956" s="16"/>
      <c r="W12956" s="17"/>
    </row>
    <row r="12957">
      <c r="A12957" s="19"/>
      <c r="L12957" s="19"/>
      <c r="P12957" s="20"/>
      <c r="Q12957" s="20"/>
      <c r="R12957" s="13"/>
      <c r="S12957" s="14"/>
      <c r="T12957" s="14"/>
      <c r="V12957" s="16"/>
      <c r="W12957" s="17"/>
    </row>
    <row r="12958">
      <c r="A12958" s="19"/>
      <c r="L12958" s="19"/>
      <c r="P12958" s="20"/>
      <c r="Q12958" s="20"/>
      <c r="R12958" s="13"/>
      <c r="S12958" s="14"/>
      <c r="T12958" s="14"/>
      <c r="V12958" s="16"/>
      <c r="W12958" s="17"/>
    </row>
    <row r="12959">
      <c r="A12959" s="19"/>
      <c r="L12959" s="19"/>
      <c r="P12959" s="20"/>
      <c r="Q12959" s="20"/>
      <c r="R12959" s="13"/>
      <c r="S12959" s="14"/>
      <c r="T12959" s="14"/>
      <c r="V12959" s="16"/>
      <c r="W12959" s="17"/>
    </row>
    <row r="12960">
      <c r="A12960" s="19"/>
      <c r="L12960" s="19"/>
      <c r="P12960" s="20"/>
      <c r="Q12960" s="20"/>
      <c r="R12960" s="13"/>
      <c r="S12960" s="14"/>
      <c r="T12960" s="14"/>
      <c r="V12960" s="16"/>
      <c r="W12960" s="17"/>
    </row>
    <row r="12961">
      <c r="A12961" s="19"/>
      <c r="L12961" s="19"/>
      <c r="P12961" s="20"/>
      <c r="Q12961" s="20"/>
      <c r="R12961" s="13"/>
      <c r="S12961" s="14"/>
      <c r="T12961" s="14"/>
      <c r="V12961" s="16"/>
      <c r="W12961" s="17"/>
    </row>
    <row r="12962">
      <c r="A12962" s="19"/>
      <c r="L12962" s="19"/>
      <c r="P12962" s="20"/>
      <c r="Q12962" s="20"/>
      <c r="R12962" s="13"/>
      <c r="S12962" s="14"/>
      <c r="T12962" s="14"/>
      <c r="V12962" s="16"/>
      <c r="W12962" s="17"/>
    </row>
    <row r="12963">
      <c r="A12963" s="19"/>
      <c r="L12963" s="19"/>
      <c r="P12963" s="20"/>
      <c r="Q12963" s="20"/>
      <c r="R12963" s="13"/>
      <c r="S12963" s="14"/>
      <c r="T12963" s="14"/>
      <c r="V12963" s="16"/>
      <c r="W12963" s="17"/>
    </row>
    <row r="12964">
      <c r="A12964" s="19"/>
      <c r="L12964" s="19"/>
      <c r="P12964" s="20"/>
      <c r="Q12964" s="20"/>
      <c r="R12964" s="13"/>
      <c r="S12964" s="14"/>
      <c r="T12964" s="14"/>
      <c r="V12964" s="16"/>
      <c r="W12964" s="17"/>
    </row>
    <row r="12965">
      <c r="A12965" s="19"/>
      <c r="L12965" s="19"/>
      <c r="P12965" s="20"/>
      <c r="Q12965" s="20"/>
      <c r="R12965" s="13"/>
      <c r="S12965" s="14"/>
      <c r="T12965" s="14"/>
      <c r="V12965" s="16"/>
      <c r="W12965" s="17"/>
    </row>
    <row r="12966">
      <c r="A12966" s="19"/>
      <c r="L12966" s="19"/>
      <c r="P12966" s="20"/>
      <c r="Q12966" s="20"/>
      <c r="R12966" s="13"/>
      <c r="S12966" s="14"/>
      <c r="T12966" s="14"/>
      <c r="V12966" s="16"/>
      <c r="W12966" s="17"/>
    </row>
    <row r="12967">
      <c r="A12967" s="19"/>
      <c r="L12967" s="19"/>
      <c r="P12967" s="20"/>
      <c r="Q12967" s="20"/>
      <c r="R12967" s="13"/>
      <c r="S12967" s="14"/>
      <c r="T12967" s="14"/>
      <c r="V12967" s="16"/>
      <c r="W12967" s="17"/>
    </row>
    <row r="12968">
      <c r="A12968" s="19"/>
      <c r="L12968" s="19"/>
      <c r="P12968" s="20"/>
      <c r="Q12968" s="20"/>
      <c r="R12968" s="13"/>
      <c r="S12968" s="14"/>
      <c r="T12968" s="14"/>
      <c r="V12968" s="16"/>
      <c r="W12968" s="17"/>
    </row>
    <row r="12969">
      <c r="A12969" s="19"/>
      <c r="L12969" s="19"/>
      <c r="P12969" s="20"/>
      <c r="Q12969" s="20"/>
      <c r="R12969" s="13"/>
      <c r="S12969" s="14"/>
      <c r="T12969" s="14"/>
      <c r="V12969" s="16"/>
      <c r="W12969" s="17"/>
    </row>
    <row r="12970">
      <c r="A12970" s="19"/>
      <c r="L12970" s="19"/>
      <c r="P12970" s="20"/>
      <c r="Q12970" s="20"/>
      <c r="R12970" s="13"/>
      <c r="S12970" s="14"/>
      <c r="T12970" s="14"/>
      <c r="V12970" s="16"/>
      <c r="W12970" s="17"/>
    </row>
    <row r="12971">
      <c r="A12971" s="19"/>
      <c r="L12971" s="19"/>
      <c r="P12971" s="20"/>
      <c r="Q12971" s="20"/>
      <c r="R12971" s="13"/>
      <c r="S12971" s="14"/>
      <c r="T12971" s="14"/>
      <c r="V12971" s="16"/>
      <c r="W12971" s="17"/>
    </row>
    <row r="12972">
      <c r="A12972" s="19"/>
      <c r="L12972" s="19"/>
      <c r="P12972" s="20"/>
      <c r="Q12972" s="20"/>
      <c r="R12972" s="13"/>
      <c r="S12972" s="14"/>
      <c r="T12972" s="14"/>
      <c r="V12972" s="16"/>
      <c r="W12972" s="17"/>
    </row>
    <row r="12973">
      <c r="A12973" s="19"/>
      <c r="L12973" s="19"/>
      <c r="P12973" s="20"/>
      <c r="Q12973" s="20"/>
      <c r="R12973" s="13"/>
      <c r="S12973" s="14"/>
      <c r="T12973" s="14"/>
      <c r="V12973" s="16"/>
      <c r="W12973" s="17"/>
    </row>
    <row r="12974">
      <c r="A12974" s="19"/>
      <c r="L12974" s="19"/>
      <c r="P12974" s="20"/>
      <c r="Q12974" s="20"/>
      <c r="R12974" s="13"/>
      <c r="S12974" s="14"/>
      <c r="T12974" s="14"/>
      <c r="V12974" s="16"/>
      <c r="W12974" s="17"/>
    </row>
    <row r="12975">
      <c r="A12975" s="19"/>
      <c r="L12975" s="19"/>
      <c r="P12975" s="20"/>
      <c r="Q12975" s="20"/>
      <c r="R12975" s="13"/>
      <c r="S12975" s="14"/>
      <c r="T12975" s="14"/>
      <c r="V12975" s="16"/>
      <c r="W12975" s="17"/>
    </row>
    <row r="12976">
      <c r="A12976" s="19"/>
      <c r="L12976" s="19"/>
      <c r="P12976" s="20"/>
      <c r="Q12976" s="20"/>
      <c r="R12976" s="13"/>
      <c r="S12976" s="14"/>
      <c r="T12976" s="14"/>
      <c r="V12976" s="16"/>
      <c r="W12976" s="17"/>
    </row>
    <row r="12977">
      <c r="A12977" s="19"/>
      <c r="L12977" s="19"/>
      <c r="P12977" s="20"/>
      <c r="Q12977" s="20"/>
      <c r="R12977" s="13"/>
      <c r="S12977" s="14"/>
      <c r="T12977" s="14"/>
      <c r="V12977" s="16"/>
      <c r="W12977" s="17"/>
    </row>
    <row r="12978">
      <c r="A12978" s="19"/>
      <c r="L12978" s="19"/>
      <c r="P12978" s="20"/>
      <c r="Q12978" s="20"/>
      <c r="R12978" s="13"/>
      <c r="S12978" s="14"/>
      <c r="T12978" s="14"/>
      <c r="V12978" s="16"/>
      <c r="W12978" s="17"/>
    </row>
    <row r="12979">
      <c r="A12979" s="19"/>
      <c r="L12979" s="19"/>
      <c r="P12979" s="20"/>
      <c r="Q12979" s="20"/>
      <c r="R12979" s="13"/>
      <c r="S12979" s="14"/>
      <c r="T12979" s="14"/>
      <c r="V12979" s="16"/>
      <c r="W12979" s="17"/>
    </row>
    <row r="12980">
      <c r="A12980" s="19"/>
      <c r="L12980" s="19"/>
      <c r="P12980" s="20"/>
      <c r="Q12980" s="20"/>
      <c r="R12980" s="13"/>
      <c r="S12980" s="14"/>
      <c r="T12980" s="14"/>
      <c r="V12980" s="16"/>
      <c r="W12980" s="17"/>
    </row>
    <row r="12981">
      <c r="A12981" s="19"/>
      <c r="L12981" s="19"/>
      <c r="P12981" s="20"/>
      <c r="Q12981" s="20"/>
      <c r="R12981" s="13"/>
      <c r="S12981" s="14"/>
      <c r="T12981" s="14"/>
      <c r="V12981" s="16"/>
      <c r="W12981" s="17"/>
    </row>
    <row r="12982">
      <c r="A12982" s="19"/>
      <c r="L12982" s="19"/>
      <c r="P12982" s="20"/>
      <c r="Q12982" s="20"/>
      <c r="R12982" s="13"/>
      <c r="S12982" s="14"/>
      <c r="T12982" s="14"/>
      <c r="V12982" s="16"/>
      <c r="W12982" s="17"/>
    </row>
    <row r="12983">
      <c r="A12983" s="19"/>
      <c r="L12983" s="19"/>
      <c r="P12983" s="20"/>
      <c r="Q12983" s="20"/>
      <c r="R12983" s="13"/>
      <c r="S12983" s="14"/>
      <c r="T12983" s="14"/>
      <c r="V12983" s="16"/>
      <c r="W12983" s="17"/>
    </row>
    <row r="12984">
      <c r="A12984" s="19"/>
      <c r="L12984" s="19"/>
      <c r="P12984" s="20"/>
      <c r="Q12984" s="20"/>
      <c r="R12984" s="13"/>
      <c r="S12984" s="14"/>
      <c r="T12984" s="14"/>
      <c r="V12984" s="16"/>
      <c r="W12984" s="17"/>
    </row>
    <row r="12985">
      <c r="A12985" s="19"/>
      <c r="L12985" s="19"/>
      <c r="P12985" s="20"/>
      <c r="Q12985" s="20"/>
      <c r="R12985" s="13"/>
      <c r="S12985" s="14"/>
      <c r="T12985" s="14"/>
      <c r="V12985" s="16"/>
      <c r="W12985" s="17"/>
    </row>
    <row r="12986">
      <c r="A12986" s="19"/>
      <c r="L12986" s="19"/>
      <c r="P12986" s="20"/>
      <c r="Q12986" s="20"/>
      <c r="R12986" s="13"/>
      <c r="S12986" s="14"/>
      <c r="T12986" s="14"/>
      <c r="V12986" s="16"/>
      <c r="W12986" s="17"/>
    </row>
    <row r="12987">
      <c r="A12987" s="19"/>
      <c r="L12987" s="19"/>
      <c r="P12987" s="20"/>
      <c r="Q12987" s="20"/>
      <c r="R12987" s="13"/>
      <c r="S12987" s="14"/>
      <c r="T12987" s="14"/>
      <c r="V12987" s="16"/>
      <c r="W12987" s="17"/>
    </row>
    <row r="12988">
      <c r="A12988" s="19"/>
      <c r="L12988" s="19"/>
      <c r="P12988" s="20"/>
      <c r="Q12988" s="20"/>
      <c r="R12988" s="13"/>
      <c r="S12988" s="14"/>
      <c r="T12988" s="14"/>
      <c r="V12988" s="16"/>
      <c r="W12988" s="17"/>
    </row>
    <row r="12989">
      <c r="A12989" s="19"/>
      <c r="L12989" s="19"/>
      <c r="P12989" s="20"/>
      <c r="Q12989" s="20"/>
      <c r="R12989" s="13"/>
      <c r="S12989" s="14"/>
      <c r="T12989" s="14"/>
      <c r="V12989" s="16"/>
      <c r="W12989" s="17"/>
    </row>
    <row r="12990">
      <c r="A12990" s="19"/>
      <c r="L12990" s="19"/>
      <c r="P12990" s="20"/>
      <c r="Q12990" s="20"/>
      <c r="R12990" s="13"/>
      <c r="S12990" s="14"/>
      <c r="T12990" s="14"/>
      <c r="V12990" s="16"/>
      <c r="W12990" s="17"/>
    </row>
    <row r="12991">
      <c r="A12991" s="19"/>
      <c r="L12991" s="19"/>
      <c r="P12991" s="20"/>
      <c r="Q12991" s="20"/>
      <c r="R12991" s="13"/>
      <c r="S12991" s="14"/>
      <c r="T12991" s="14"/>
      <c r="V12991" s="16"/>
      <c r="W12991" s="17"/>
    </row>
    <row r="12992">
      <c r="A12992" s="19"/>
      <c r="L12992" s="19"/>
      <c r="P12992" s="20"/>
      <c r="Q12992" s="20"/>
      <c r="R12992" s="13"/>
      <c r="S12992" s="14"/>
      <c r="T12992" s="14"/>
      <c r="V12992" s="16"/>
      <c r="W12992" s="17"/>
    </row>
    <row r="12993">
      <c r="A12993" s="19"/>
      <c r="L12993" s="19"/>
      <c r="P12993" s="20"/>
      <c r="Q12993" s="20"/>
      <c r="R12993" s="13"/>
      <c r="S12993" s="14"/>
      <c r="T12993" s="14"/>
      <c r="V12993" s="16"/>
      <c r="W12993" s="17"/>
    </row>
    <row r="12994">
      <c r="A12994" s="19"/>
      <c r="L12994" s="19"/>
      <c r="P12994" s="20"/>
      <c r="Q12994" s="20"/>
      <c r="R12994" s="13"/>
      <c r="S12994" s="14"/>
      <c r="T12994" s="14"/>
      <c r="V12994" s="16"/>
      <c r="W12994" s="17"/>
    </row>
    <row r="12995">
      <c r="A12995" s="19"/>
      <c r="L12995" s="19"/>
      <c r="P12995" s="20"/>
      <c r="Q12995" s="20"/>
      <c r="R12995" s="13"/>
      <c r="S12995" s="14"/>
      <c r="T12995" s="14"/>
      <c r="V12995" s="16"/>
      <c r="W12995" s="17"/>
    </row>
    <row r="12996">
      <c r="A12996" s="19"/>
      <c r="L12996" s="19"/>
      <c r="P12996" s="20"/>
      <c r="Q12996" s="20"/>
      <c r="R12996" s="13"/>
      <c r="S12996" s="14"/>
      <c r="T12996" s="14"/>
      <c r="V12996" s="16"/>
      <c r="W12996" s="17"/>
    </row>
    <row r="12997">
      <c r="A12997" s="19"/>
      <c r="L12997" s="19"/>
      <c r="P12997" s="20"/>
      <c r="Q12997" s="20"/>
      <c r="R12997" s="13"/>
      <c r="S12997" s="14"/>
      <c r="T12997" s="14"/>
      <c r="V12997" s="16"/>
      <c r="W12997" s="17"/>
    </row>
    <row r="12998">
      <c r="A12998" s="19"/>
      <c r="L12998" s="19"/>
      <c r="P12998" s="20"/>
      <c r="Q12998" s="20"/>
      <c r="R12998" s="13"/>
      <c r="S12998" s="14"/>
      <c r="T12998" s="14"/>
      <c r="V12998" s="16"/>
      <c r="W12998" s="17"/>
    </row>
    <row r="12999">
      <c r="A12999" s="19"/>
      <c r="L12999" s="19"/>
      <c r="P12999" s="20"/>
      <c r="Q12999" s="20"/>
      <c r="R12999" s="13"/>
      <c r="S12999" s="14"/>
      <c r="T12999" s="14"/>
      <c r="V12999" s="16"/>
      <c r="W12999" s="17"/>
    </row>
    <row r="13000">
      <c r="A13000" s="19"/>
      <c r="L13000" s="19"/>
      <c r="P13000" s="20"/>
      <c r="Q13000" s="20"/>
      <c r="R13000" s="13"/>
      <c r="S13000" s="14"/>
      <c r="T13000" s="14"/>
      <c r="V13000" s="16"/>
      <c r="W13000" s="17"/>
    </row>
    <row r="13001">
      <c r="A13001" s="19"/>
      <c r="L13001" s="19"/>
      <c r="P13001" s="20"/>
      <c r="Q13001" s="20"/>
      <c r="R13001" s="13"/>
      <c r="S13001" s="14"/>
      <c r="T13001" s="14"/>
      <c r="V13001" s="16"/>
      <c r="W13001" s="17"/>
    </row>
    <row r="13002">
      <c r="A13002" s="19"/>
      <c r="L13002" s="19"/>
      <c r="P13002" s="20"/>
      <c r="Q13002" s="20"/>
      <c r="R13002" s="13"/>
      <c r="S13002" s="14"/>
      <c r="T13002" s="14"/>
      <c r="V13002" s="16"/>
      <c r="W13002" s="17"/>
    </row>
    <row r="13003">
      <c r="A13003" s="19"/>
      <c r="L13003" s="19"/>
      <c r="P13003" s="20"/>
      <c r="Q13003" s="20"/>
      <c r="R13003" s="13"/>
      <c r="S13003" s="14"/>
      <c r="T13003" s="14"/>
      <c r="V13003" s="16"/>
      <c r="W13003" s="17"/>
    </row>
    <row r="13004">
      <c r="A13004" s="19"/>
      <c r="L13004" s="19"/>
      <c r="P13004" s="20"/>
      <c r="Q13004" s="20"/>
      <c r="R13004" s="13"/>
      <c r="S13004" s="14"/>
      <c r="T13004" s="14"/>
      <c r="V13004" s="16"/>
      <c r="W13004" s="17"/>
    </row>
    <row r="13005">
      <c r="A13005" s="19"/>
      <c r="L13005" s="19"/>
      <c r="P13005" s="20"/>
      <c r="Q13005" s="20"/>
      <c r="R13005" s="13"/>
      <c r="S13005" s="14"/>
      <c r="T13005" s="14"/>
      <c r="V13005" s="16"/>
      <c r="W13005" s="17"/>
    </row>
    <row r="13006">
      <c r="A13006" s="19"/>
      <c r="L13006" s="19"/>
      <c r="P13006" s="20"/>
      <c r="Q13006" s="20"/>
      <c r="R13006" s="13"/>
      <c r="S13006" s="14"/>
      <c r="T13006" s="14"/>
      <c r="V13006" s="16"/>
      <c r="W13006" s="17"/>
    </row>
    <row r="13007">
      <c r="A13007" s="19"/>
      <c r="L13007" s="19"/>
      <c r="P13007" s="20"/>
      <c r="Q13007" s="20"/>
      <c r="R13007" s="13"/>
      <c r="S13007" s="14"/>
      <c r="T13007" s="14"/>
      <c r="V13007" s="16"/>
      <c r="W13007" s="17"/>
    </row>
    <row r="13008">
      <c r="A13008" s="19"/>
      <c r="L13008" s="19"/>
      <c r="P13008" s="20"/>
      <c r="Q13008" s="20"/>
      <c r="R13008" s="13"/>
      <c r="S13008" s="14"/>
      <c r="T13008" s="14"/>
      <c r="V13008" s="16"/>
      <c r="W13008" s="17"/>
    </row>
    <row r="13009">
      <c r="A13009" s="19"/>
      <c r="L13009" s="19"/>
      <c r="P13009" s="20"/>
      <c r="Q13009" s="20"/>
      <c r="R13009" s="13"/>
      <c r="S13009" s="14"/>
      <c r="T13009" s="14"/>
      <c r="V13009" s="16"/>
      <c r="W13009" s="17"/>
    </row>
    <row r="13010">
      <c r="A13010" s="19"/>
      <c r="L13010" s="19"/>
      <c r="P13010" s="20"/>
      <c r="Q13010" s="20"/>
      <c r="R13010" s="13"/>
      <c r="S13010" s="14"/>
      <c r="T13010" s="14"/>
      <c r="V13010" s="16"/>
      <c r="W13010" s="17"/>
    </row>
    <row r="13011">
      <c r="A13011" s="19"/>
      <c r="L13011" s="19"/>
      <c r="P13011" s="20"/>
      <c r="Q13011" s="20"/>
      <c r="R13011" s="13"/>
      <c r="S13011" s="14"/>
      <c r="T13011" s="14"/>
      <c r="V13011" s="16"/>
      <c r="W13011" s="17"/>
    </row>
    <row r="13012">
      <c r="A13012" s="19"/>
      <c r="L13012" s="19"/>
      <c r="P13012" s="20"/>
      <c r="Q13012" s="20"/>
      <c r="R13012" s="13"/>
      <c r="S13012" s="14"/>
      <c r="T13012" s="14"/>
      <c r="V13012" s="16"/>
      <c r="W13012" s="17"/>
    </row>
    <row r="13013">
      <c r="A13013" s="19"/>
      <c r="L13013" s="19"/>
      <c r="P13013" s="20"/>
      <c r="Q13013" s="20"/>
      <c r="R13013" s="13"/>
      <c r="S13013" s="14"/>
      <c r="T13013" s="14"/>
      <c r="V13013" s="16"/>
      <c r="W13013" s="17"/>
    </row>
    <row r="13014">
      <c r="A13014" s="19"/>
      <c r="L13014" s="19"/>
      <c r="P13014" s="20"/>
      <c r="Q13014" s="20"/>
      <c r="R13014" s="13"/>
      <c r="S13014" s="14"/>
      <c r="T13014" s="14"/>
      <c r="V13014" s="16"/>
      <c r="W13014" s="17"/>
    </row>
    <row r="13015">
      <c r="A13015" s="19"/>
      <c r="L13015" s="19"/>
      <c r="P13015" s="20"/>
      <c r="Q13015" s="20"/>
      <c r="R13015" s="13"/>
      <c r="S13015" s="14"/>
      <c r="T13015" s="14"/>
      <c r="V13015" s="16"/>
      <c r="W13015" s="17"/>
    </row>
    <row r="13016">
      <c r="A13016" s="19"/>
      <c r="L13016" s="19"/>
      <c r="P13016" s="20"/>
      <c r="Q13016" s="20"/>
      <c r="R13016" s="13"/>
      <c r="S13016" s="14"/>
      <c r="T13016" s="14"/>
      <c r="V13016" s="16"/>
      <c r="W13016" s="17"/>
    </row>
    <row r="13017">
      <c r="A13017" s="19"/>
      <c r="L13017" s="19"/>
      <c r="P13017" s="20"/>
      <c r="Q13017" s="20"/>
      <c r="R13017" s="13"/>
      <c r="S13017" s="14"/>
      <c r="T13017" s="14"/>
      <c r="V13017" s="16"/>
      <c r="W13017" s="17"/>
    </row>
    <row r="13018">
      <c r="A13018" s="19"/>
      <c r="L13018" s="19"/>
      <c r="P13018" s="20"/>
      <c r="Q13018" s="20"/>
      <c r="R13018" s="13"/>
      <c r="S13018" s="14"/>
      <c r="T13018" s="14"/>
      <c r="V13018" s="16"/>
      <c r="W13018" s="17"/>
    </row>
    <row r="13019">
      <c r="A13019" s="19"/>
      <c r="L13019" s="19"/>
      <c r="P13019" s="20"/>
      <c r="Q13019" s="20"/>
      <c r="R13019" s="13"/>
      <c r="S13019" s="14"/>
      <c r="T13019" s="14"/>
      <c r="V13019" s="16"/>
      <c r="W13019" s="17"/>
    </row>
    <row r="13020">
      <c r="A13020" s="19"/>
      <c r="L13020" s="19"/>
      <c r="P13020" s="20"/>
      <c r="Q13020" s="20"/>
      <c r="R13020" s="13"/>
      <c r="S13020" s="14"/>
      <c r="T13020" s="14"/>
      <c r="V13020" s="16"/>
      <c r="W13020" s="17"/>
    </row>
    <row r="13021">
      <c r="A13021" s="19"/>
      <c r="L13021" s="19"/>
      <c r="P13021" s="20"/>
      <c r="Q13021" s="20"/>
      <c r="R13021" s="13"/>
      <c r="S13021" s="14"/>
      <c r="T13021" s="14"/>
      <c r="V13021" s="16"/>
      <c r="W13021" s="17"/>
    </row>
    <row r="13022">
      <c r="A13022" s="19"/>
      <c r="L13022" s="19"/>
      <c r="P13022" s="20"/>
      <c r="Q13022" s="20"/>
      <c r="R13022" s="13"/>
      <c r="S13022" s="14"/>
      <c r="T13022" s="14"/>
      <c r="V13022" s="16"/>
      <c r="W13022" s="17"/>
    </row>
    <row r="13023">
      <c r="A13023" s="19"/>
      <c r="L13023" s="19"/>
      <c r="P13023" s="20"/>
      <c r="Q13023" s="20"/>
      <c r="R13023" s="13"/>
      <c r="S13023" s="14"/>
      <c r="T13023" s="14"/>
      <c r="V13023" s="16"/>
      <c r="W13023" s="17"/>
    </row>
    <row r="13024">
      <c r="A13024" s="19"/>
      <c r="L13024" s="19"/>
      <c r="P13024" s="20"/>
      <c r="Q13024" s="20"/>
      <c r="R13024" s="13"/>
      <c r="S13024" s="14"/>
      <c r="T13024" s="14"/>
      <c r="V13024" s="16"/>
      <c r="W13024" s="17"/>
    </row>
    <row r="13025">
      <c r="A13025" s="19"/>
      <c r="L13025" s="19"/>
      <c r="P13025" s="20"/>
      <c r="Q13025" s="20"/>
      <c r="R13025" s="13"/>
      <c r="S13025" s="14"/>
      <c r="T13025" s="14"/>
      <c r="V13025" s="16"/>
      <c r="W13025" s="17"/>
    </row>
    <row r="13026">
      <c r="A13026" s="19"/>
      <c r="L13026" s="19"/>
      <c r="P13026" s="20"/>
      <c r="Q13026" s="20"/>
      <c r="R13026" s="13"/>
      <c r="S13026" s="14"/>
      <c r="T13026" s="14"/>
      <c r="V13026" s="16"/>
      <c r="W13026" s="17"/>
    </row>
    <row r="13027">
      <c r="A13027" s="19"/>
      <c r="L13027" s="19"/>
      <c r="P13027" s="20"/>
      <c r="Q13027" s="20"/>
      <c r="R13027" s="13"/>
      <c r="S13027" s="14"/>
      <c r="T13027" s="14"/>
      <c r="V13027" s="16"/>
      <c r="W13027" s="17"/>
    </row>
    <row r="13028">
      <c r="A13028" s="19"/>
      <c r="L13028" s="19"/>
      <c r="P13028" s="20"/>
      <c r="Q13028" s="20"/>
      <c r="R13028" s="13"/>
      <c r="S13028" s="14"/>
      <c r="T13028" s="14"/>
      <c r="V13028" s="16"/>
      <c r="W13028" s="17"/>
    </row>
    <row r="13029">
      <c r="A13029" s="19"/>
      <c r="L13029" s="19"/>
      <c r="P13029" s="20"/>
      <c r="Q13029" s="20"/>
      <c r="R13029" s="13"/>
      <c r="S13029" s="14"/>
      <c r="T13029" s="14"/>
      <c r="V13029" s="16"/>
      <c r="W13029" s="17"/>
    </row>
    <row r="13030">
      <c r="A13030" s="19"/>
      <c r="L13030" s="19"/>
      <c r="P13030" s="20"/>
      <c r="Q13030" s="20"/>
      <c r="R13030" s="13"/>
      <c r="S13030" s="14"/>
      <c r="T13030" s="14"/>
      <c r="V13030" s="16"/>
      <c r="W13030" s="17"/>
    </row>
    <row r="13031">
      <c r="A13031" s="19"/>
      <c r="L13031" s="19"/>
      <c r="P13031" s="20"/>
      <c r="Q13031" s="20"/>
      <c r="R13031" s="13"/>
      <c r="S13031" s="14"/>
      <c r="T13031" s="14"/>
      <c r="V13031" s="16"/>
      <c r="W13031" s="17"/>
    </row>
    <row r="13032">
      <c r="A13032" s="19"/>
      <c r="L13032" s="19"/>
      <c r="P13032" s="20"/>
      <c r="Q13032" s="20"/>
      <c r="R13032" s="13"/>
      <c r="S13032" s="14"/>
      <c r="T13032" s="14"/>
      <c r="V13032" s="16"/>
      <c r="W13032" s="17"/>
    </row>
    <row r="13033">
      <c r="A13033" s="19"/>
      <c r="L13033" s="19"/>
      <c r="P13033" s="20"/>
      <c r="Q13033" s="20"/>
      <c r="R13033" s="13"/>
      <c r="S13033" s="14"/>
      <c r="T13033" s="14"/>
      <c r="V13033" s="16"/>
      <c r="W13033" s="17"/>
    </row>
    <row r="13034">
      <c r="A13034" s="19"/>
      <c r="L13034" s="19"/>
      <c r="P13034" s="20"/>
      <c r="Q13034" s="20"/>
      <c r="R13034" s="13"/>
      <c r="S13034" s="14"/>
      <c r="T13034" s="14"/>
      <c r="V13034" s="16"/>
      <c r="W13034" s="17"/>
    </row>
    <row r="13035">
      <c r="A13035" s="19"/>
      <c r="L13035" s="19"/>
      <c r="P13035" s="20"/>
      <c r="Q13035" s="20"/>
      <c r="R13035" s="13"/>
      <c r="S13035" s="14"/>
      <c r="T13035" s="14"/>
      <c r="V13035" s="16"/>
      <c r="W13035" s="17"/>
    </row>
    <row r="13036">
      <c r="A13036" s="19"/>
      <c r="L13036" s="19"/>
      <c r="P13036" s="20"/>
      <c r="Q13036" s="20"/>
      <c r="R13036" s="13"/>
      <c r="S13036" s="14"/>
      <c r="T13036" s="14"/>
      <c r="V13036" s="16"/>
      <c r="W13036" s="17"/>
    </row>
    <row r="13037">
      <c r="A13037" s="19"/>
      <c r="L13037" s="19"/>
      <c r="P13037" s="20"/>
      <c r="Q13037" s="20"/>
      <c r="R13037" s="13"/>
      <c r="S13037" s="14"/>
      <c r="T13037" s="14"/>
      <c r="V13037" s="16"/>
      <c r="W13037" s="17"/>
    </row>
    <row r="13038">
      <c r="A13038" s="19"/>
      <c r="L13038" s="19"/>
      <c r="P13038" s="20"/>
      <c r="Q13038" s="20"/>
      <c r="R13038" s="13"/>
      <c r="S13038" s="14"/>
      <c r="T13038" s="14"/>
      <c r="V13038" s="16"/>
      <c r="W13038" s="17"/>
    </row>
    <row r="13039">
      <c r="A13039" s="19"/>
      <c r="L13039" s="19"/>
      <c r="P13039" s="20"/>
      <c r="Q13039" s="20"/>
      <c r="R13039" s="13"/>
      <c r="S13039" s="14"/>
      <c r="T13039" s="14"/>
      <c r="V13039" s="16"/>
      <c r="W13039" s="17"/>
    </row>
    <row r="13040">
      <c r="A13040" s="19"/>
      <c r="L13040" s="19"/>
      <c r="P13040" s="20"/>
      <c r="Q13040" s="20"/>
      <c r="R13040" s="13"/>
      <c r="S13040" s="14"/>
      <c r="T13040" s="14"/>
      <c r="V13040" s="16"/>
      <c r="W13040" s="17"/>
    </row>
    <row r="13041">
      <c r="A13041" s="19"/>
      <c r="L13041" s="19"/>
      <c r="P13041" s="20"/>
      <c r="Q13041" s="20"/>
      <c r="R13041" s="13"/>
      <c r="S13041" s="14"/>
      <c r="T13041" s="14"/>
      <c r="V13041" s="16"/>
      <c r="W13041" s="17"/>
    </row>
    <row r="13042">
      <c r="A13042" s="19"/>
      <c r="L13042" s="19"/>
      <c r="P13042" s="20"/>
      <c r="Q13042" s="20"/>
      <c r="R13042" s="13"/>
      <c r="S13042" s="14"/>
      <c r="T13042" s="14"/>
      <c r="V13042" s="16"/>
      <c r="W13042" s="17"/>
    </row>
    <row r="13043">
      <c r="A13043" s="19"/>
      <c r="L13043" s="19"/>
      <c r="P13043" s="20"/>
      <c r="Q13043" s="20"/>
      <c r="R13043" s="13"/>
      <c r="S13043" s="14"/>
      <c r="T13043" s="14"/>
      <c r="V13043" s="16"/>
      <c r="W13043" s="17"/>
    </row>
    <row r="13044">
      <c r="A13044" s="19"/>
      <c r="L13044" s="19"/>
      <c r="P13044" s="20"/>
      <c r="Q13044" s="20"/>
      <c r="R13044" s="13"/>
      <c r="S13044" s="14"/>
      <c r="T13044" s="14"/>
      <c r="V13044" s="16"/>
      <c r="W13044" s="17"/>
    </row>
    <row r="13045">
      <c r="A13045" s="19"/>
      <c r="L13045" s="19"/>
      <c r="P13045" s="20"/>
      <c r="Q13045" s="20"/>
      <c r="R13045" s="13"/>
      <c r="S13045" s="14"/>
      <c r="T13045" s="14"/>
      <c r="V13045" s="16"/>
      <c r="W13045" s="17"/>
    </row>
    <row r="13046">
      <c r="A13046" s="19"/>
      <c r="L13046" s="19"/>
      <c r="P13046" s="20"/>
      <c r="Q13046" s="20"/>
      <c r="R13046" s="13"/>
      <c r="S13046" s="14"/>
      <c r="T13046" s="14"/>
      <c r="V13046" s="16"/>
      <c r="W13046" s="17"/>
    </row>
    <row r="13047">
      <c r="A13047" s="19"/>
      <c r="L13047" s="19"/>
      <c r="P13047" s="20"/>
      <c r="Q13047" s="20"/>
      <c r="R13047" s="13"/>
      <c r="S13047" s="14"/>
      <c r="T13047" s="14"/>
      <c r="V13047" s="16"/>
      <c r="W13047" s="17"/>
    </row>
    <row r="13048">
      <c r="A13048" s="19"/>
      <c r="L13048" s="19"/>
      <c r="P13048" s="20"/>
      <c r="Q13048" s="20"/>
      <c r="R13048" s="13"/>
      <c r="S13048" s="14"/>
      <c r="T13048" s="14"/>
      <c r="V13048" s="16"/>
      <c r="W13048" s="17"/>
    </row>
    <row r="13049">
      <c r="A13049" s="19"/>
      <c r="L13049" s="19"/>
      <c r="P13049" s="20"/>
      <c r="Q13049" s="20"/>
      <c r="R13049" s="13"/>
      <c r="S13049" s="14"/>
      <c r="T13049" s="14"/>
      <c r="V13049" s="16"/>
      <c r="W13049" s="17"/>
    </row>
    <row r="13050">
      <c r="A13050" s="19"/>
      <c r="L13050" s="19"/>
      <c r="P13050" s="20"/>
      <c r="Q13050" s="20"/>
      <c r="R13050" s="13"/>
      <c r="S13050" s="14"/>
      <c r="T13050" s="14"/>
      <c r="V13050" s="16"/>
      <c r="W13050" s="17"/>
    </row>
    <row r="13051">
      <c r="A13051" s="19"/>
      <c r="L13051" s="19"/>
      <c r="P13051" s="20"/>
      <c r="Q13051" s="20"/>
      <c r="R13051" s="13"/>
      <c r="S13051" s="14"/>
      <c r="T13051" s="14"/>
      <c r="V13051" s="16"/>
      <c r="W13051" s="17"/>
    </row>
    <row r="13052">
      <c r="A13052" s="19"/>
      <c r="L13052" s="19"/>
      <c r="P13052" s="20"/>
      <c r="Q13052" s="20"/>
      <c r="R13052" s="13"/>
      <c r="S13052" s="14"/>
      <c r="T13052" s="14"/>
      <c r="V13052" s="16"/>
      <c r="W13052" s="17"/>
    </row>
    <row r="13053">
      <c r="A13053" s="19"/>
      <c r="L13053" s="19"/>
      <c r="P13053" s="20"/>
      <c r="Q13053" s="20"/>
      <c r="R13053" s="13"/>
      <c r="S13053" s="14"/>
      <c r="T13053" s="14"/>
      <c r="V13053" s="16"/>
      <c r="W13053" s="17"/>
    </row>
    <row r="13054">
      <c r="A13054" s="19"/>
      <c r="L13054" s="19"/>
      <c r="P13054" s="20"/>
      <c r="Q13054" s="20"/>
      <c r="R13054" s="13"/>
      <c r="S13054" s="14"/>
      <c r="T13054" s="14"/>
      <c r="V13054" s="16"/>
      <c r="W13054" s="17"/>
    </row>
    <row r="13055">
      <c r="A13055" s="19"/>
      <c r="L13055" s="19"/>
      <c r="P13055" s="20"/>
      <c r="Q13055" s="20"/>
      <c r="R13055" s="13"/>
      <c r="S13055" s="14"/>
      <c r="T13055" s="14"/>
      <c r="V13055" s="16"/>
      <c r="W13055" s="17"/>
    </row>
    <row r="13056">
      <c r="A13056" s="19"/>
      <c r="L13056" s="19"/>
      <c r="P13056" s="20"/>
      <c r="Q13056" s="20"/>
      <c r="R13056" s="13"/>
      <c r="S13056" s="14"/>
      <c r="T13056" s="14"/>
      <c r="V13056" s="16"/>
      <c r="W13056" s="17"/>
    </row>
    <row r="13057">
      <c r="A13057" s="19"/>
      <c r="L13057" s="19"/>
      <c r="P13057" s="20"/>
      <c r="Q13057" s="20"/>
      <c r="R13057" s="13"/>
      <c r="S13057" s="14"/>
      <c r="T13057" s="14"/>
      <c r="V13057" s="16"/>
      <c r="W13057" s="17"/>
    </row>
    <row r="13058">
      <c r="A13058" s="19"/>
      <c r="L13058" s="19"/>
      <c r="P13058" s="20"/>
      <c r="Q13058" s="20"/>
      <c r="R13058" s="13"/>
      <c r="S13058" s="14"/>
      <c r="T13058" s="14"/>
      <c r="V13058" s="16"/>
      <c r="W13058" s="17"/>
    </row>
    <row r="13059">
      <c r="A13059" s="19"/>
      <c r="L13059" s="19"/>
      <c r="P13059" s="20"/>
      <c r="Q13059" s="20"/>
      <c r="R13059" s="13"/>
      <c r="S13059" s="14"/>
      <c r="T13059" s="14"/>
      <c r="V13059" s="16"/>
      <c r="W13059" s="17"/>
    </row>
    <row r="13060">
      <c r="A13060" s="19"/>
      <c r="L13060" s="19"/>
      <c r="P13060" s="20"/>
      <c r="Q13060" s="20"/>
      <c r="R13060" s="13"/>
      <c r="S13060" s="14"/>
      <c r="T13060" s="14"/>
      <c r="V13060" s="16"/>
      <c r="W13060" s="17"/>
    </row>
    <row r="13061">
      <c r="A13061" s="19"/>
      <c r="L13061" s="19"/>
      <c r="P13061" s="20"/>
      <c r="Q13061" s="20"/>
      <c r="R13061" s="13"/>
      <c r="S13061" s="14"/>
      <c r="T13061" s="14"/>
      <c r="V13061" s="16"/>
      <c r="W13061" s="17"/>
    </row>
    <row r="13062">
      <c r="A13062" s="19"/>
      <c r="L13062" s="19"/>
      <c r="P13062" s="20"/>
      <c r="Q13062" s="20"/>
      <c r="R13062" s="13"/>
      <c r="S13062" s="14"/>
      <c r="T13062" s="14"/>
      <c r="V13062" s="16"/>
      <c r="W13062" s="17"/>
    </row>
    <row r="13063">
      <c r="A13063" s="19"/>
      <c r="L13063" s="19"/>
      <c r="P13063" s="20"/>
      <c r="Q13063" s="20"/>
      <c r="R13063" s="13"/>
      <c r="S13063" s="14"/>
      <c r="T13063" s="14"/>
      <c r="V13063" s="16"/>
      <c r="W13063" s="17"/>
    </row>
    <row r="13064">
      <c r="A13064" s="19"/>
      <c r="L13064" s="19"/>
      <c r="P13064" s="20"/>
      <c r="Q13064" s="20"/>
      <c r="R13064" s="13"/>
      <c r="S13064" s="14"/>
      <c r="T13064" s="14"/>
      <c r="V13064" s="16"/>
      <c r="W13064" s="17"/>
    </row>
    <row r="13065">
      <c r="A13065" s="19"/>
      <c r="L13065" s="19"/>
      <c r="P13065" s="20"/>
      <c r="Q13065" s="20"/>
      <c r="R13065" s="13"/>
      <c r="S13065" s="14"/>
      <c r="T13065" s="14"/>
      <c r="V13065" s="16"/>
      <c r="W13065" s="17"/>
    </row>
    <row r="13066">
      <c r="A13066" s="19"/>
      <c r="L13066" s="19"/>
      <c r="P13066" s="20"/>
      <c r="Q13066" s="20"/>
      <c r="R13066" s="13"/>
      <c r="S13066" s="14"/>
      <c r="T13066" s="14"/>
      <c r="V13066" s="16"/>
      <c r="W13066" s="17"/>
    </row>
    <row r="13067">
      <c r="A13067" s="19"/>
      <c r="L13067" s="19"/>
      <c r="P13067" s="20"/>
      <c r="Q13067" s="20"/>
      <c r="R13067" s="13"/>
      <c r="S13067" s="14"/>
      <c r="T13067" s="14"/>
      <c r="V13067" s="16"/>
      <c r="W13067" s="17"/>
    </row>
    <row r="13068">
      <c r="A13068" s="19"/>
      <c r="L13068" s="19"/>
      <c r="P13068" s="20"/>
      <c r="Q13068" s="20"/>
      <c r="R13068" s="13"/>
      <c r="S13068" s="14"/>
      <c r="T13068" s="14"/>
      <c r="V13068" s="16"/>
      <c r="W13068" s="17"/>
    </row>
    <row r="13069">
      <c r="A13069" s="19"/>
      <c r="L13069" s="19"/>
      <c r="P13069" s="20"/>
      <c r="Q13069" s="20"/>
      <c r="R13069" s="13"/>
      <c r="S13069" s="14"/>
      <c r="T13069" s="14"/>
      <c r="V13069" s="16"/>
      <c r="W13069" s="17"/>
    </row>
    <row r="13070">
      <c r="A13070" s="19"/>
      <c r="L13070" s="19"/>
      <c r="P13070" s="20"/>
      <c r="Q13070" s="20"/>
      <c r="R13070" s="13"/>
      <c r="S13070" s="14"/>
      <c r="T13070" s="14"/>
      <c r="V13070" s="16"/>
      <c r="W13070" s="17"/>
    </row>
    <row r="13071">
      <c r="A13071" s="19"/>
      <c r="L13071" s="19"/>
      <c r="P13071" s="20"/>
      <c r="Q13071" s="20"/>
      <c r="R13071" s="13"/>
      <c r="S13071" s="14"/>
      <c r="T13071" s="14"/>
      <c r="V13071" s="16"/>
      <c r="W13071" s="17"/>
    </row>
    <row r="13072">
      <c r="A13072" s="19"/>
      <c r="L13072" s="19"/>
      <c r="P13072" s="20"/>
      <c r="Q13072" s="20"/>
      <c r="R13072" s="13"/>
      <c r="S13072" s="14"/>
      <c r="T13072" s="14"/>
      <c r="V13072" s="16"/>
      <c r="W13072" s="17"/>
    </row>
    <row r="13073">
      <c r="A13073" s="19"/>
      <c r="L13073" s="19"/>
      <c r="P13073" s="20"/>
      <c r="Q13073" s="20"/>
      <c r="R13073" s="13"/>
      <c r="S13073" s="14"/>
      <c r="T13073" s="14"/>
      <c r="V13073" s="16"/>
      <c r="W13073" s="17"/>
    </row>
    <row r="13074">
      <c r="A13074" s="19"/>
      <c r="L13074" s="19"/>
      <c r="P13074" s="20"/>
      <c r="Q13074" s="20"/>
      <c r="R13074" s="13"/>
      <c r="S13074" s="14"/>
      <c r="T13074" s="14"/>
      <c r="V13074" s="16"/>
      <c r="W13074" s="17"/>
    </row>
    <row r="13075">
      <c r="A13075" s="19"/>
      <c r="L13075" s="19"/>
      <c r="P13075" s="20"/>
      <c r="Q13075" s="20"/>
      <c r="R13075" s="13"/>
      <c r="S13075" s="14"/>
      <c r="T13075" s="14"/>
      <c r="V13075" s="16"/>
      <c r="W13075" s="17"/>
    </row>
    <row r="13076">
      <c r="A13076" s="19"/>
      <c r="L13076" s="19"/>
      <c r="P13076" s="20"/>
      <c r="Q13076" s="20"/>
      <c r="R13076" s="13"/>
      <c r="S13076" s="14"/>
      <c r="T13076" s="14"/>
      <c r="V13076" s="16"/>
      <c r="W13076" s="17"/>
    </row>
    <row r="13077">
      <c r="A13077" s="19"/>
      <c r="L13077" s="19"/>
      <c r="P13077" s="20"/>
      <c r="Q13077" s="20"/>
      <c r="R13077" s="13"/>
      <c r="S13077" s="14"/>
      <c r="T13077" s="14"/>
      <c r="V13077" s="16"/>
      <c r="W13077" s="17"/>
    </row>
    <row r="13078">
      <c r="A13078" s="19"/>
      <c r="L13078" s="19"/>
      <c r="P13078" s="20"/>
      <c r="Q13078" s="20"/>
      <c r="R13078" s="13"/>
      <c r="S13078" s="14"/>
      <c r="T13078" s="14"/>
      <c r="V13078" s="16"/>
      <c r="W13078" s="17"/>
    </row>
    <row r="13079">
      <c r="A13079" s="19"/>
      <c r="L13079" s="19"/>
      <c r="P13079" s="20"/>
      <c r="Q13079" s="20"/>
      <c r="R13079" s="13"/>
      <c r="S13079" s="14"/>
      <c r="T13079" s="14"/>
      <c r="V13079" s="16"/>
      <c r="W13079" s="17"/>
    </row>
    <row r="13080">
      <c r="A13080" s="19"/>
      <c r="L13080" s="19"/>
      <c r="P13080" s="20"/>
      <c r="Q13080" s="20"/>
      <c r="R13080" s="13"/>
      <c r="S13080" s="14"/>
      <c r="T13080" s="14"/>
      <c r="V13080" s="16"/>
      <c r="W13080" s="17"/>
    </row>
    <row r="13081">
      <c r="A13081" s="19"/>
      <c r="L13081" s="19"/>
      <c r="P13081" s="20"/>
      <c r="Q13081" s="20"/>
      <c r="R13081" s="13"/>
      <c r="S13081" s="14"/>
      <c r="T13081" s="14"/>
      <c r="V13081" s="16"/>
      <c r="W13081" s="17"/>
    </row>
    <row r="13082">
      <c r="A13082" s="19"/>
      <c r="L13082" s="19"/>
      <c r="P13082" s="20"/>
      <c r="Q13082" s="20"/>
      <c r="R13082" s="13"/>
      <c r="S13082" s="14"/>
      <c r="T13082" s="14"/>
      <c r="V13082" s="16"/>
      <c r="W13082" s="17"/>
    </row>
    <row r="13083">
      <c r="A13083" s="19"/>
      <c r="L13083" s="19"/>
      <c r="P13083" s="20"/>
      <c r="Q13083" s="20"/>
      <c r="R13083" s="13"/>
      <c r="S13083" s="14"/>
      <c r="T13083" s="14"/>
      <c r="V13083" s="16"/>
      <c r="W13083" s="17"/>
    </row>
    <row r="13084">
      <c r="A13084" s="19"/>
      <c r="L13084" s="19"/>
      <c r="P13084" s="20"/>
      <c r="Q13084" s="20"/>
      <c r="R13084" s="13"/>
      <c r="S13084" s="14"/>
      <c r="T13084" s="14"/>
      <c r="V13084" s="16"/>
      <c r="W13084" s="17"/>
    </row>
    <row r="13085">
      <c r="A13085" s="19"/>
      <c r="L13085" s="19"/>
      <c r="P13085" s="20"/>
      <c r="Q13085" s="20"/>
      <c r="R13085" s="13"/>
      <c r="S13085" s="14"/>
      <c r="T13085" s="14"/>
      <c r="V13085" s="16"/>
      <c r="W13085" s="17"/>
    </row>
    <row r="13086">
      <c r="A13086" s="19"/>
      <c r="L13086" s="19"/>
      <c r="P13086" s="20"/>
      <c r="Q13086" s="20"/>
      <c r="R13086" s="13"/>
      <c r="S13086" s="14"/>
      <c r="T13086" s="14"/>
      <c r="V13086" s="16"/>
      <c r="W13086" s="17"/>
    </row>
    <row r="13087">
      <c r="A13087" s="19"/>
      <c r="L13087" s="19"/>
      <c r="P13087" s="20"/>
      <c r="Q13087" s="20"/>
      <c r="R13087" s="13"/>
      <c r="S13087" s="14"/>
      <c r="T13087" s="14"/>
      <c r="V13087" s="16"/>
      <c r="W13087" s="17"/>
    </row>
    <row r="13088">
      <c r="A13088" s="19"/>
      <c r="L13088" s="19"/>
      <c r="P13088" s="20"/>
      <c r="Q13088" s="20"/>
      <c r="R13088" s="13"/>
      <c r="S13088" s="14"/>
      <c r="T13088" s="14"/>
      <c r="V13088" s="16"/>
      <c r="W13088" s="17"/>
    </row>
    <row r="13089">
      <c r="A13089" s="19"/>
      <c r="L13089" s="19"/>
      <c r="P13089" s="20"/>
      <c r="Q13089" s="20"/>
      <c r="R13089" s="13"/>
      <c r="S13089" s="14"/>
      <c r="T13089" s="14"/>
      <c r="V13089" s="16"/>
      <c r="W13089" s="17"/>
    </row>
    <row r="13090">
      <c r="A13090" s="19"/>
      <c r="L13090" s="19"/>
      <c r="P13090" s="20"/>
      <c r="Q13090" s="20"/>
      <c r="R13090" s="13"/>
      <c r="S13090" s="14"/>
      <c r="T13090" s="14"/>
      <c r="V13090" s="16"/>
      <c r="W13090" s="17"/>
    </row>
    <row r="13091">
      <c r="A13091" s="19"/>
      <c r="L13091" s="19"/>
      <c r="P13091" s="20"/>
      <c r="Q13091" s="20"/>
      <c r="R13091" s="13"/>
      <c r="S13091" s="14"/>
      <c r="T13091" s="14"/>
      <c r="V13091" s="16"/>
      <c r="W13091" s="17"/>
    </row>
    <row r="13092">
      <c r="A13092" s="19"/>
      <c r="L13092" s="19"/>
      <c r="P13092" s="20"/>
      <c r="Q13092" s="20"/>
      <c r="R13092" s="13"/>
      <c r="S13092" s="14"/>
      <c r="T13092" s="14"/>
      <c r="V13092" s="16"/>
      <c r="W13092" s="17"/>
    </row>
    <row r="13093">
      <c r="A13093" s="19"/>
      <c r="L13093" s="19"/>
      <c r="P13093" s="20"/>
      <c r="Q13093" s="20"/>
      <c r="R13093" s="13"/>
      <c r="S13093" s="14"/>
      <c r="T13093" s="14"/>
      <c r="V13093" s="16"/>
      <c r="W13093" s="17"/>
    </row>
    <row r="13094">
      <c r="A13094" s="19"/>
      <c r="L13094" s="19"/>
      <c r="P13094" s="20"/>
      <c r="Q13094" s="20"/>
      <c r="R13094" s="13"/>
      <c r="S13094" s="14"/>
      <c r="T13094" s="14"/>
      <c r="V13094" s="16"/>
      <c r="W13094" s="17"/>
    </row>
    <row r="13095">
      <c r="A13095" s="19"/>
      <c r="L13095" s="19"/>
      <c r="P13095" s="20"/>
      <c r="Q13095" s="20"/>
      <c r="R13095" s="13"/>
      <c r="S13095" s="14"/>
      <c r="T13095" s="14"/>
      <c r="V13095" s="16"/>
      <c r="W13095" s="17"/>
    </row>
    <row r="13096">
      <c r="A13096" s="19"/>
      <c r="L13096" s="19"/>
      <c r="P13096" s="20"/>
      <c r="Q13096" s="20"/>
      <c r="R13096" s="13"/>
      <c r="S13096" s="14"/>
      <c r="T13096" s="14"/>
      <c r="V13096" s="16"/>
      <c r="W13096" s="17"/>
    </row>
    <row r="13097">
      <c r="A13097" s="19"/>
      <c r="L13097" s="19"/>
      <c r="P13097" s="20"/>
      <c r="Q13097" s="20"/>
      <c r="R13097" s="13"/>
      <c r="S13097" s="14"/>
      <c r="T13097" s="14"/>
      <c r="V13097" s="16"/>
      <c r="W13097" s="17"/>
    </row>
    <row r="13098">
      <c r="A13098" s="19"/>
      <c r="L13098" s="19"/>
      <c r="P13098" s="20"/>
      <c r="Q13098" s="20"/>
      <c r="R13098" s="13"/>
      <c r="S13098" s="14"/>
      <c r="T13098" s="14"/>
      <c r="V13098" s="16"/>
      <c r="W13098" s="17"/>
    </row>
    <row r="13099">
      <c r="A13099" s="19"/>
      <c r="L13099" s="19"/>
      <c r="P13099" s="20"/>
      <c r="Q13099" s="20"/>
      <c r="R13099" s="13"/>
      <c r="S13099" s="14"/>
      <c r="T13099" s="14"/>
      <c r="V13099" s="16"/>
      <c r="W13099" s="17"/>
    </row>
    <row r="13100">
      <c r="A13100" s="19"/>
      <c r="L13100" s="19"/>
      <c r="P13100" s="20"/>
      <c r="Q13100" s="20"/>
      <c r="R13100" s="13"/>
      <c r="S13100" s="14"/>
      <c r="T13100" s="14"/>
      <c r="V13100" s="16"/>
      <c r="W13100" s="17"/>
    </row>
    <row r="13101">
      <c r="A13101" s="19"/>
      <c r="L13101" s="19"/>
      <c r="P13101" s="20"/>
      <c r="Q13101" s="20"/>
      <c r="R13101" s="13"/>
      <c r="S13101" s="14"/>
      <c r="T13101" s="14"/>
      <c r="V13101" s="16"/>
      <c r="W13101" s="17"/>
    </row>
    <row r="13102">
      <c r="A13102" s="19"/>
      <c r="L13102" s="19"/>
      <c r="P13102" s="20"/>
      <c r="Q13102" s="20"/>
      <c r="R13102" s="13"/>
      <c r="S13102" s="14"/>
      <c r="T13102" s="14"/>
      <c r="V13102" s="16"/>
      <c r="W13102" s="17"/>
    </row>
    <row r="13103">
      <c r="A13103" s="19"/>
      <c r="L13103" s="19"/>
      <c r="P13103" s="20"/>
      <c r="Q13103" s="20"/>
      <c r="R13103" s="13"/>
      <c r="S13103" s="14"/>
      <c r="T13103" s="14"/>
      <c r="V13103" s="16"/>
      <c r="W13103" s="17"/>
    </row>
    <row r="13104">
      <c r="A13104" s="19"/>
      <c r="L13104" s="19"/>
      <c r="P13104" s="20"/>
      <c r="Q13104" s="20"/>
      <c r="R13104" s="13"/>
      <c r="S13104" s="14"/>
      <c r="T13104" s="14"/>
      <c r="V13104" s="16"/>
      <c r="W13104" s="17"/>
    </row>
    <row r="13105">
      <c r="A13105" s="19"/>
      <c r="L13105" s="19"/>
      <c r="P13105" s="20"/>
      <c r="Q13105" s="20"/>
      <c r="R13105" s="13"/>
      <c r="S13105" s="14"/>
      <c r="T13105" s="14"/>
      <c r="V13105" s="16"/>
      <c r="W13105" s="17"/>
    </row>
    <row r="13106">
      <c r="A13106" s="19"/>
      <c r="L13106" s="19"/>
      <c r="P13106" s="20"/>
      <c r="Q13106" s="20"/>
      <c r="R13106" s="13"/>
      <c r="S13106" s="14"/>
      <c r="T13106" s="14"/>
      <c r="V13106" s="16"/>
      <c r="W13106" s="17"/>
    </row>
    <row r="13107">
      <c r="A13107" s="19"/>
      <c r="L13107" s="19"/>
      <c r="P13107" s="20"/>
      <c r="Q13107" s="20"/>
      <c r="R13107" s="13"/>
      <c r="S13107" s="14"/>
      <c r="T13107" s="14"/>
      <c r="V13107" s="16"/>
      <c r="W13107" s="17"/>
    </row>
    <row r="13108">
      <c r="A13108" s="19"/>
      <c r="L13108" s="19"/>
      <c r="P13108" s="20"/>
      <c r="Q13108" s="20"/>
      <c r="R13108" s="13"/>
      <c r="S13108" s="14"/>
      <c r="T13108" s="14"/>
      <c r="V13108" s="16"/>
      <c r="W13108" s="17"/>
    </row>
    <row r="13109">
      <c r="A13109" s="19"/>
      <c r="L13109" s="19"/>
      <c r="P13109" s="20"/>
      <c r="Q13109" s="20"/>
      <c r="R13109" s="13"/>
      <c r="S13109" s="14"/>
      <c r="T13109" s="14"/>
      <c r="V13109" s="16"/>
      <c r="W13109" s="17"/>
    </row>
    <row r="13110">
      <c r="A13110" s="19"/>
      <c r="L13110" s="19"/>
      <c r="P13110" s="20"/>
      <c r="Q13110" s="20"/>
      <c r="R13110" s="13"/>
      <c r="S13110" s="14"/>
      <c r="T13110" s="14"/>
      <c r="V13110" s="16"/>
      <c r="W13110" s="17"/>
    </row>
    <row r="13111">
      <c r="A13111" s="19"/>
      <c r="L13111" s="19"/>
      <c r="P13111" s="20"/>
      <c r="Q13111" s="20"/>
      <c r="R13111" s="13"/>
      <c r="S13111" s="14"/>
      <c r="T13111" s="14"/>
      <c r="V13111" s="16"/>
      <c r="W13111" s="17"/>
    </row>
    <row r="13112">
      <c r="A13112" s="19"/>
      <c r="L13112" s="19"/>
      <c r="P13112" s="20"/>
      <c r="Q13112" s="20"/>
      <c r="R13112" s="13"/>
      <c r="S13112" s="14"/>
      <c r="T13112" s="14"/>
      <c r="V13112" s="16"/>
      <c r="W13112" s="17"/>
    </row>
    <row r="13113">
      <c r="A13113" s="19"/>
      <c r="L13113" s="19"/>
      <c r="P13113" s="20"/>
      <c r="Q13113" s="20"/>
      <c r="R13113" s="13"/>
      <c r="S13113" s="14"/>
      <c r="T13113" s="14"/>
      <c r="V13113" s="16"/>
      <c r="W13113" s="17"/>
    </row>
    <row r="13114">
      <c r="A13114" s="19"/>
      <c r="L13114" s="19"/>
      <c r="P13114" s="20"/>
      <c r="Q13114" s="20"/>
      <c r="R13114" s="13"/>
      <c r="S13114" s="14"/>
      <c r="T13114" s="14"/>
      <c r="V13114" s="16"/>
      <c r="W13114" s="17"/>
    </row>
    <row r="13115">
      <c r="A13115" s="19"/>
      <c r="L13115" s="19"/>
      <c r="P13115" s="20"/>
      <c r="Q13115" s="20"/>
      <c r="R13115" s="13"/>
      <c r="S13115" s="14"/>
      <c r="T13115" s="14"/>
      <c r="V13115" s="16"/>
      <c r="W13115" s="17"/>
    </row>
    <row r="13116">
      <c r="A13116" s="19"/>
      <c r="L13116" s="19"/>
      <c r="P13116" s="20"/>
      <c r="Q13116" s="20"/>
      <c r="R13116" s="13"/>
      <c r="S13116" s="14"/>
      <c r="T13116" s="14"/>
      <c r="V13116" s="16"/>
      <c r="W13116" s="17"/>
    </row>
    <row r="13117">
      <c r="A13117" s="19"/>
      <c r="L13117" s="19"/>
      <c r="P13117" s="20"/>
      <c r="Q13117" s="20"/>
      <c r="R13117" s="13"/>
      <c r="S13117" s="14"/>
      <c r="T13117" s="14"/>
      <c r="V13117" s="16"/>
      <c r="W13117" s="17"/>
    </row>
    <row r="13118">
      <c r="A13118" s="19"/>
      <c r="L13118" s="19"/>
      <c r="P13118" s="20"/>
      <c r="Q13118" s="20"/>
      <c r="R13118" s="13"/>
      <c r="S13118" s="14"/>
      <c r="T13118" s="14"/>
      <c r="V13118" s="16"/>
      <c r="W13118" s="17"/>
    </row>
    <row r="13119">
      <c r="A13119" s="19"/>
      <c r="L13119" s="19"/>
      <c r="P13119" s="20"/>
      <c r="Q13119" s="20"/>
      <c r="R13119" s="13"/>
      <c r="S13119" s="14"/>
      <c r="T13119" s="14"/>
      <c r="V13119" s="16"/>
      <c r="W13119" s="17"/>
    </row>
    <row r="13120">
      <c r="A13120" s="19"/>
      <c r="L13120" s="19"/>
      <c r="P13120" s="20"/>
      <c r="Q13120" s="20"/>
      <c r="R13120" s="13"/>
      <c r="S13120" s="14"/>
      <c r="T13120" s="14"/>
      <c r="V13120" s="16"/>
      <c r="W13120" s="17"/>
    </row>
    <row r="13121">
      <c r="A13121" s="19"/>
      <c r="L13121" s="19"/>
      <c r="P13121" s="20"/>
      <c r="Q13121" s="20"/>
      <c r="R13121" s="13"/>
      <c r="S13121" s="14"/>
      <c r="T13121" s="14"/>
      <c r="V13121" s="16"/>
      <c r="W13121" s="17"/>
    </row>
    <row r="13122">
      <c r="A13122" s="19"/>
      <c r="L13122" s="19"/>
      <c r="P13122" s="20"/>
      <c r="Q13122" s="20"/>
      <c r="R13122" s="13"/>
      <c r="S13122" s="14"/>
      <c r="T13122" s="14"/>
      <c r="V13122" s="16"/>
      <c r="W13122" s="17"/>
    </row>
    <row r="13123">
      <c r="A13123" s="19"/>
      <c r="L13123" s="19"/>
      <c r="P13123" s="20"/>
      <c r="Q13123" s="20"/>
      <c r="R13123" s="13"/>
      <c r="S13123" s="14"/>
      <c r="T13123" s="14"/>
      <c r="V13123" s="16"/>
      <c r="W13123" s="17"/>
    </row>
    <row r="13124">
      <c r="A13124" s="19"/>
      <c r="L13124" s="19"/>
      <c r="P13124" s="20"/>
      <c r="Q13124" s="20"/>
      <c r="R13124" s="13"/>
      <c r="S13124" s="14"/>
      <c r="T13124" s="14"/>
      <c r="V13124" s="16"/>
      <c r="W13124" s="17"/>
    </row>
    <row r="13125">
      <c r="A13125" s="19"/>
      <c r="L13125" s="19"/>
      <c r="P13125" s="20"/>
      <c r="Q13125" s="20"/>
      <c r="R13125" s="13"/>
      <c r="S13125" s="14"/>
      <c r="T13125" s="14"/>
      <c r="V13125" s="16"/>
      <c r="W13125" s="17"/>
    </row>
    <row r="13126">
      <c r="A13126" s="19"/>
      <c r="L13126" s="19"/>
      <c r="P13126" s="20"/>
      <c r="Q13126" s="20"/>
      <c r="R13126" s="13"/>
      <c r="S13126" s="14"/>
      <c r="T13126" s="14"/>
      <c r="V13126" s="16"/>
      <c r="W13126" s="17"/>
    </row>
    <row r="13127">
      <c r="A13127" s="19"/>
      <c r="L13127" s="19"/>
      <c r="P13127" s="20"/>
      <c r="Q13127" s="20"/>
      <c r="R13127" s="13"/>
      <c r="S13127" s="14"/>
      <c r="T13127" s="14"/>
      <c r="V13127" s="16"/>
      <c r="W13127" s="17"/>
    </row>
    <row r="13128">
      <c r="A13128" s="19"/>
      <c r="L13128" s="19"/>
      <c r="P13128" s="20"/>
      <c r="Q13128" s="20"/>
      <c r="R13128" s="13"/>
      <c r="S13128" s="14"/>
      <c r="T13128" s="14"/>
      <c r="V13128" s="16"/>
      <c r="W13128" s="17"/>
    </row>
    <row r="13129">
      <c r="A13129" s="19"/>
      <c r="L13129" s="19"/>
      <c r="P13129" s="20"/>
      <c r="Q13129" s="20"/>
      <c r="R13129" s="13"/>
      <c r="S13129" s="14"/>
      <c r="T13129" s="14"/>
      <c r="V13129" s="16"/>
      <c r="W13129" s="17"/>
    </row>
    <row r="13130">
      <c r="A13130" s="19"/>
      <c r="L13130" s="19"/>
      <c r="P13130" s="20"/>
      <c r="Q13130" s="20"/>
      <c r="R13130" s="13"/>
      <c r="S13130" s="14"/>
      <c r="T13130" s="14"/>
      <c r="V13130" s="16"/>
      <c r="W13130" s="17"/>
    </row>
    <row r="13131">
      <c r="A13131" s="19"/>
      <c r="L13131" s="19"/>
      <c r="P13131" s="20"/>
      <c r="Q13131" s="20"/>
      <c r="R13131" s="13"/>
      <c r="S13131" s="14"/>
      <c r="T13131" s="14"/>
      <c r="V13131" s="16"/>
      <c r="W13131" s="17"/>
    </row>
    <row r="13132">
      <c r="A13132" s="19"/>
      <c r="L13132" s="19"/>
      <c r="P13132" s="20"/>
      <c r="Q13132" s="20"/>
      <c r="R13132" s="13"/>
      <c r="S13132" s="14"/>
      <c r="T13132" s="14"/>
      <c r="V13132" s="16"/>
      <c r="W13132" s="17"/>
    </row>
    <row r="13133">
      <c r="A13133" s="19"/>
      <c r="L13133" s="19"/>
      <c r="P13133" s="20"/>
      <c r="Q13133" s="20"/>
      <c r="R13133" s="13"/>
      <c r="S13133" s="14"/>
      <c r="T13133" s="14"/>
      <c r="V13133" s="16"/>
      <c r="W13133" s="17"/>
    </row>
    <row r="13134">
      <c r="A13134" s="19"/>
      <c r="L13134" s="19"/>
      <c r="P13134" s="20"/>
      <c r="Q13134" s="20"/>
      <c r="R13134" s="13"/>
      <c r="S13134" s="14"/>
      <c r="T13134" s="14"/>
      <c r="V13134" s="16"/>
      <c r="W13134" s="17"/>
    </row>
    <row r="13135">
      <c r="A13135" s="19"/>
      <c r="L13135" s="19"/>
      <c r="P13135" s="20"/>
      <c r="Q13135" s="20"/>
      <c r="R13135" s="13"/>
      <c r="S13135" s="14"/>
      <c r="T13135" s="14"/>
      <c r="V13135" s="16"/>
      <c r="W13135" s="17"/>
    </row>
    <row r="13136">
      <c r="A13136" s="19"/>
      <c r="L13136" s="19"/>
      <c r="P13136" s="20"/>
      <c r="Q13136" s="20"/>
      <c r="R13136" s="13"/>
      <c r="S13136" s="14"/>
      <c r="T13136" s="14"/>
      <c r="V13136" s="16"/>
      <c r="W13136" s="17"/>
    </row>
    <row r="13137">
      <c r="A13137" s="19"/>
      <c r="L13137" s="19"/>
      <c r="P13137" s="20"/>
      <c r="Q13137" s="20"/>
      <c r="R13137" s="13"/>
      <c r="S13137" s="14"/>
      <c r="T13137" s="14"/>
      <c r="V13137" s="16"/>
      <c r="W13137" s="17"/>
    </row>
    <row r="13138">
      <c r="A13138" s="19"/>
      <c r="L13138" s="19"/>
      <c r="P13138" s="20"/>
      <c r="Q13138" s="20"/>
      <c r="R13138" s="13"/>
      <c r="S13138" s="14"/>
      <c r="T13138" s="14"/>
      <c r="V13138" s="16"/>
      <c r="W13138" s="17"/>
    </row>
    <row r="13139">
      <c r="A13139" s="19"/>
      <c r="L13139" s="19"/>
      <c r="P13139" s="20"/>
      <c r="Q13139" s="20"/>
      <c r="R13139" s="13"/>
      <c r="S13139" s="14"/>
      <c r="T13139" s="14"/>
      <c r="V13139" s="16"/>
      <c r="W13139" s="17"/>
    </row>
    <row r="13140">
      <c r="A13140" s="19"/>
      <c r="L13140" s="19"/>
      <c r="P13140" s="20"/>
      <c r="Q13140" s="20"/>
      <c r="R13140" s="13"/>
      <c r="S13140" s="14"/>
      <c r="T13140" s="14"/>
      <c r="V13140" s="16"/>
      <c r="W13140" s="17"/>
    </row>
    <row r="13141">
      <c r="A13141" s="19"/>
      <c r="L13141" s="19"/>
      <c r="P13141" s="20"/>
      <c r="Q13141" s="20"/>
      <c r="R13141" s="13"/>
      <c r="S13141" s="14"/>
      <c r="T13141" s="14"/>
      <c r="V13141" s="16"/>
      <c r="W13141" s="17"/>
    </row>
    <row r="13142">
      <c r="A13142" s="19"/>
      <c r="L13142" s="19"/>
      <c r="P13142" s="20"/>
      <c r="Q13142" s="20"/>
      <c r="R13142" s="13"/>
      <c r="S13142" s="14"/>
      <c r="T13142" s="14"/>
      <c r="V13142" s="16"/>
      <c r="W13142" s="17"/>
    </row>
    <row r="13143">
      <c r="A13143" s="19"/>
      <c r="L13143" s="19"/>
      <c r="P13143" s="20"/>
      <c r="Q13143" s="20"/>
      <c r="R13143" s="13"/>
      <c r="S13143" s="14"/>
      <c r="T13143" s="14"/>
      <c r="V13143" s="16"/>
      <c r="W13143" s="17"/>
    </row>
    <row r="13144">
      <c r="A13144" s="19"/>
      <c r="L13144" s="19"/>
      <c r="P13144" s="20"/>
      <c r="Q13144" s="20"/>
      <c r="R13144" s="13"/>
      <c r="S13144" s="14"/>
      <c r="T13144" s="14"/>
      <c r="V13144" s="16"/>
      <c r="W13144" s="17"/>
    </row>
    <row r="13145">
      <c r="A13145" s="19"/>
      <c r="L13145" s="19"/>
      <c r="P13145" s="20"/>
      <c r="Q13145" s="20"/>
      <c r="R13145" s="13"/>
      <c r="S13145" s="14"/>
      <c r="T13145" s="14"/>
      <c r="V13145" s="16"/>
      <c r="W13145" s="17"/>
    </row>
    <row r="13146">
      <c r="A13146" s="19"/>
      <c r="L13146" s="19"/>
      <c r="P13146" s="20"/>
      <c r="Q13146" s="20"/>
      <c r="R13146" s="13"/>
      <c r="S13146" s="14"/>
      <c r="T13146" s="14"/>
      <c r="V13146" s="16"/>
      <c r="W13146" s="17"/>
    </row>
    <row r="13147">
      <c r="A13147" s="19"/>
      <c r="L13147" s="19"/>
      <c r="P13147" s="20"/>
      <c r="Q13147" s="20"/>
      <c r="R13147" s="13"/>
      <c r="S13147" s="14"/>
      <c r="T13147" s="14"/>
      <c r="V13147" s="16"/>
      <c r="W13147" s="17"/>
    </row>
    <row r="13148">
      <c r="A13148" s="19"/>
      <c r="L13148" s="19"/>
      <c r="P13148" s="20"/>
      <c r="Q13148" s="20"/>
      <c r="R13148" s="13"/>
      <c r="S13148" s="14"/>
      <c r="T13148" s="14"/>
      <c r="V13148" s="16"/>
      <c r="W13148" s="17"/>
    </row>
    <row r="13149">
      <c r="A13149" s="19"/>
      <c r="L13149" s="19"/>
      <c r="P13149" s="20"/>
      <c r="Q13149" s="20"/>
      <c r="R13149" s="13"/>
      <c r="S13149" s="14"/>
      <c r="T13149" s="14"/>
      <c r="V13149" s="16"/>
      <c r="W13149" s="17"/>
    </row>
    <row r="13150">
      <c r="A13150" s="19"/>
      <c r="L13150" s="19"/>
      <c r="P13150" s="20"/>
      <c r="Q13150" s="20"/>
      <c r="R13150" s="13"/>
      <c r="S13150" s="14"/>
      <c r="T13150" s="14"/>
      <c r="V13150" s="16"/>
      <c r="W13150" s="17"/>
    </row>
    <row r="13151">
      <c r="A13151" s="19"/>
      <c r="L13151" s="19"/>
      <c r="P13151" s="20"/>
      <c r="Q13151" s="20"/>
      <c r="R13151" s="13"/>
      <c r="S13151" s="14"/>
      <c r="T13151" s="14"/>
      <c r="V13151" s="16"/>
      <c r="W13151" s="17"/>
    </row>
    <row r="13152">
      <c r="A13152" s="19"/>
      <c r="L13152" s="19"/>
      <c r="P13152" s="20"/>
      <c r="Q13152" s="20"/>
      <c r="R13152" s="13"/>
      <c r="S13152" s="14"/>
      <c r="T13152" s="14"/>
      <c r="V13152" s="16"/>
      <c r="W13152" s="17"/>
    </row>
    <row r="13153">
      <c r="A13153" s="19"/>
      <c r="L13153" s="19"/>
      <c r="P13153" s="20"/>
      <c r="Q13153" s="20"/>
      <c r="R13153" s="13"/>
      <c r="S13153" s="14"/>
      <c r="T13153" s="14"/>
      <c r="V13153" s="16"/>
      <c r="W13153" s="17"/>
    </row>
    <row r="13154">
      <c r="A13154" s="19"/>
      <c r="L13154" s="19"/>
      <c r="P13154" s="20"/>
      <c r="Q13154" s="20"/>
      <c r="R13154" s="13"/>
      <c r="S13154" s="14"/>
      <c r="T13154" s="14"/>
      <c r="V13154" s="16"/>
      <c r="W13154" s="17"/>
    </row>
    <row r="13155">
      <c r="A13155" s="19"/>
      <c r="L13155" s="19"/>
      <c r="P13155" s="20"/>
      <c r="Q13155" s="20"/>
      <c r="R13155" s="13"/>
      <c r="S13155" s="14"/>
      <c r="T13155" s="14"/>
      <c r="V13155" s="16"/>
      <c r="W13155" s="17"/>
    </row>
    <row r="13156">
      <c r="A13156" s="19"/>
      <c r="L13156" s="19"/>
      <c r="P13156" s="20"/>
      <c r="Q13156" s="20"/>
      <c r="R13156" s="13"/>
      <c r="S13156" s="14"/>
      <c r="T13156" s="14"/>
      <c r="V13156" s="16"/>
      <c r="W13156" s="17"/>
    </row>
    <row r="13157">
      <c r="A13157" s="19"/>
      <c r="L13157" s="19"/>
      <c r="P13157" s="20"/>
      <c r="Q13157" s="20"/>
      <c r="R13157" s="13"/>
      <c r="S13157" s="14"/>
      <c r="T13157" s="14"/>
      <c r="V13157" s="16"/>
      <c r="W13157" s="17"/>
    </row>
    <row r="13158">
      <c r="A13158" s="19"/>
      <c r="L13158" s="19"/>
      <c r="P13158" s="20"/>
      <c r="Q13158" s="20"/>
      <c r="R13158" s="13"/>
      <c r="S13158" s="14"/>
      <c r="T13158" s="14"/>
      <c r="V13158" s="16"/>
      <c r="W13158" s="17"/>
    </row>
    <row r="13159">
      <c r="A13159" s="19"/>
      <c r="L13159" s="19"/>
      <c r="P13159" s="20"/>
      <c r="Q13159" s="20"/>
      <c r="R13159" s="13"/>
      <c r="S13159" s="14"/>
      <c r="T13159" s="14"/>
      <c r="V13159" s="16"/>
      <c r="W13159" s="17"/>
    </row>
    <row r="13160">
      <c r="A13160" s="19"/>
      <c r="L13160" s="19"/>
      <c r="P13160" s="20"/>
      <c r="Q13160" s="20"/>
      <c r="R13160" s="13"/>
      <c r="S13160" s="14"/>
      <c r="T13160" s="14"/>
      <c r="V13160" s="16"/>
      <c r="W13160" s="17"/>
    </row>
    <row r="13161">
      <c r="A13161" s="19"/>
      <c r="L13161" s="19"/>
      <c r="P13161" s="20"/>
      <c r="Q13161" s="20"/>
      <c r="R13161" s="13"/>
      <c r="S13161" s="14"/>
      <c r="T13161" s="14"/>
      <c r="V13161" s="16"/>
      <c r="W13161" s="17"/>
    </row>
    <row r="13162">
      <c r="A13162" s="19"/>
      <c r="L13162" s="19"/>
      <c r="P13162" s="20"/>
      <c r="Q13162" s="20"/>
      <c r="R13162" s="13"/>
      <c r="S13162" s="14"/>
      <c r="T13162" s="14"/>
      <c r="V13162" s="16"/>
      <c r="W13162" s="17"/>
    </row>
    <row r="13163">
      <c r="A13163" s="19"/>
      <c r="L13163" s="19"/>
      <c r="P13163" s="20"/>
      <c r="Q13163" s="20"/>
      <c r="R13163" s="13"/>
      <c r="S13163" s="14"/>
      <c r="T13163" s="14"/>
      <c r="V13163" s="16"/>
      <c r="W13163" s="17"/>
    </row>
    <row r="13164">
      <c r="A13164" s="19"/>
      <c r="L13164" s="19"/>
      <c r="P13164" s="20"/>
      <c r="Q13164" s="20"/>
      <c r="R13164" s="13"/>
      <c r="S13164" s="14"/>
      <c r="T13164" s="14"/>
      <c r="V13164" s="16"/>
      <c r="W13164" s="17"/>
    </row>
    <row r="13165">
      <c r="A13165" s="19"/>
      <c r="L13165" s="19"/>
      <c r="P13165" s="20"/>
      <c r="Q13165" s="20"/>
      <c r="R13165" s="13"/>
      <c r="S13165" s="14"/>
      <c r="T13165" s="14"/>
      <c r="V13165" s="16"/>
      <c r="W13165" s="17"/>
    </row>
    <row r="13166">
      <c r="A13166" s="19"/>
      <c r="L13166" s="19"/>
      <c r="P13166" s="20"/>
      <c r="Q13166" s="20"/>
      <c r="R13166" s="13"/>
      <c r="S13166" s="14"/>
      <c r="T13166" s="14"/>
      <c r="V13166" s="16"/>
      <c r="W13166" s="17"/>
    </row>
    <row r="13167">
      <c r="A13167" s="19"/>
      <c r="L13167" s="19"/>
      <c r="P13167" s="20"/>
      <c r="Q13167" s="20"/>
      <c r="R13167" s="13"/>
      <c r="S13167" s="14"/>
      <c r="T13167" s="14"/>
      <c r="V13167" s="16"/>
      <c r="W13167" s="17"/>
    </row>
    <row r="13168">
      <c r="A13168" s="19"/>
      <c r="L13168" s="19"/>
      <c r="P13168" s="20"/>
      <c r="Q13168" s="20"/>
      <c r="R13168" s="13"/>
      <c r="S13168" s="14"/>
      <c r="T13168" s="14"/>
      <c r="V13168" s="16"/>
      <c r="W13168" s="17"/>
    </row>
    <row r="13169">
      <c r="A13169" s="19"/>
      <c r="L13169" s="19"/>
      <c r="P13169" s="20"/>
      <c r="Q13169" s="20"/>
      <c r="R13169" s="13"/>
      <c r="S13169" s="14"/>
      <c r="T13169" s="14"/>
      <c r="V13169" s="16"/>
      <c r="W13169" s="17"/>
    </row>
    <row r="13170">
      <c r="A13170" s="19"/>
      <c r="L13170" s="19"/>
      <c r="P13170" s="20"/>
      <c r="Q13170" s="20"/>
      <c r="R13170" s="13"/>
      <c r="S13170" s="14"/>
      <c r="T13170" s="14"/>
      <c r="V13170" s="16"/>
      <c r="W13170" s="17"/>
    </row>
    <row r="13171">
      <c r="A13171" s="19"/>
      <c r="L13171" s="19"/>
      <c r="P13171" s="20"/>
      <c r="Q13171" s="20"/>
      <c r="R13171" s="13"/>
      <c r="S13171" s="14"/>
      <c r="T13171" s="14"/>
      <c r="V13171" s="16"/>
      <c r="W13171" s="17"/>
    </row>
    <row r="13172">
      <c r="A13172" s="19"/>
      <c r="L13172" s="19"/>
      <c r="P13172" s="20"/>
      <c r="Q13172" s="20"/>
      <c r="R13172" s="13"/>
      <c r="S13172" s="14"/>
      <c r="T13172" s="14"/>
      <c r="V13172" s="16"/>
      <c r="W13172" s="17"/>
    </row>
    <row r="13173">
      <c r="A13173" s="19"/>
      <c r="L13173" s="19"/>
      <c r="P13173" s="20"/>
      <c r="Q13173" s="20"/>
      <c r="R13173" s="13"/>
      <c r="S13173" s="14"/>
      <c r="T13173" s="14"/>
      <c r="V13173" s="16"/>
      <c r="W13173" s="17"/>
    </row>
    <row r="13174">
      <c r="A13174" s="19"/>
      <c r="L13174" s="19"/>
      <c r="P13174" s="20"/>
      <c r="Q13174" s="20"/>
      <c r="R13174" s="13"/>
      <c r="S13174" s="14"/>
      <c r="T13174" s="14"/>
      <c r="V13174" s="16"/>
      <c r="W13174" s="17"/>
    </row>
    <row r="13175">
      <c r="A13175" s="19"/>
      <c r="L13175" s="19"/>
      <c r="P13175" s="20"/>
      <c r="Q13175" s="20"/>
      <c r="R13175" s="13"/>
      <c r="S13175" s="14"/>
      <c r="T13175" s="14"/>
      <c r="V13175" s="16"/>
      <c r="W13175" s="17"/>
    </row>
    <row r="13176">
      <c r="A13176" s="19"/>
      <c r="L13176" s="19"/>
      <c r="P13176" s="20"/>
      <c r="Q13176" s="20"/>
      <c r="R13176" s="13"/>
      <c r="S13176" s="14"/>
      <c r="T13176" s="14"/>
      <c r="V13176" s="16"/>
      <c r="W13176" s="17"/>
    </row>
    <row r="13177">
      <c r="A13177" s="19"/>
      <c r="L13177" s="19"/>
      <c r="P13177" s="20"/>
      <c r="Q13177" s="20"/>
      <c r="R13177" s="13"/>
      <c r="S13177" s="14"/>
      <c r="T13177" s="14"/>
      <c r="V13177" s="16"/>
      <c r="W13177" s="17"/>
    </row>
    <row r="13178">
      <c r="A13178" s="19"/>
      <c r="L13178" s="19"/>
      <c r="P13178" s="20"/>
      <c r="Q13178" s="20"/>
      <c r="R13178" s="13"/>
      <c r="S13178" s="14"/>
      <c r="T13178" s="14"/>
      <c r="V13178" s="16"/>
      <c r="W13178" s="17"/>
    </row>
    <row r="13179">
      <c r="A13179" s="19"/>
      <c r="L13179" s="19"/>
      <c r="P13179" s="20"/>
      <c r="Q13179" s="20"/>
      <c r="R13179" s="13"/>
      <c r="S13179" s="14"/>
      <c r="T13179" s="14"/>
      <c r="V13179" s="16"/>
      <c r="W13179" s="17"/>
    </row>
    <row r="13180">
      <c r="A13180" s="19"/>
      <c r="L13180" s="19"/>
      <c r="P13180" s="20"/>
      <c r="Q13180" s="20"/>
      <c r="R13180" s="13"/>
      <c r="S13180" s="14"/>
      <c r="T13180" s="14"/>
      <c r="V13180" s="16"/>
      <c r="W13180" s="17"/>
    </row>
    <row r="13181">
      <c r="A13181" s="19"/>
      <c r="L13181" s="19"/>
      <c r="P13181" s="20"/>
      <c r="Q13181" s="20"/>
      <c r="R13181" s="13"/>
      <c r="S13181" s="14"/>
      <c r="T13181" s="14"/>
      <c r="V13181" s="16"/>
      <c r="W13181" s="17"/>
    </row>
    <row r="13182">
      <c r="A13182" s="19"/>
      <c r="L13182" s="19"/>
      <c r="P13182" s="20"/>
      <c r="Q13182" s="20"/>
      <c r="R13182" s="13"/>
      <c r="S13182" s="14"/>
      <c r="T13182" s="14"/>
      <c r="V13182" s="16"/>
      <c r="W13182" s="17"/>
    </row>
    <row r="13183">
      <c r="A13183" s="19"/>
      <c r="L13183" s="19"/>
      <c r="P13183" s="20"/>
      <c r="Q13183" s="20"/>
      <c r="R13183" s="13"/>
      <c r="S13183" s="14"/>
      <c r="T13183" s="14"/>
      <c r="V13183" s="16"/>
      <c r="W13183" s="17"/>
    </row>
    <row r="13184">
      <c r="A13184" s="19"/>
      <c r="L13184" s="19"/>
      <c r="P13184" s="20"/>
      <c r="Q13184" s="20"/>
      <c r="R13184" s="13"/>
      <c r="S13184" s="14"/>
      <c r="T13184" s="14"/>
      <c r="V13184" s="16"/>
      <c r="W13184" s="17"/>
    </row>
    <row r="13185">
      <c r="A13185" s="19"/>
      <c r="L13185" s="19"/>
      <c r="P13185" s="20"/>
      <c r="Q13185" s="20"/>
      <c r="R13185" s="13"/>
      <c r="S13185" s="14"/>
      <c r="T13185" s="14"/>
      <c r="V13185" s="16"/>
      <c r="W13185" s="17"/>
    </row>
    <row r="13186">
      <c r="A13186" s="19"/>
      <c r="L13186" s="19"/>
      <c r="P13186" s="20"/>
      <c r="Q13186" s="20"/>
      <c r="R13186" s="13"/>
      <c r="S13186" s="14"/>
      <c r="T13186" s="14"/>
      <c r="V13186" s="16"/>
      <c r="W13186" s="17"/>
    </row>
    <row r="13187">
      <c r="A13187" s="19"/>
      <c r="L13187" s="19"/>
      <c r="P13187" s="20"/>
      <c r="Q13187" s="20"/>
      <c r="R13187" s="13"/>
      <c r="S13187" s="14"/>
      <c r="T13187" s="14"/>
      <c r="V13187" s="16"/>
      <c r="W13187" s="17"/>
    </row>
    <row r="13188">
      <c r="A13188" s="19"/>
      <c r="L13188" s="19"/>
      <c r="P13188" s="20"/>
      <c r="Q13188" s="20"/>
      <c r="R13188" s="13"/>
      <c r="S13188" s="14"/>
      <c r="T13188" s="14"/>
      <c r="V13188" s="16"/>
      <c r="W13188" s="17"/>
    </row>
    <row r="13189">
      <c r="A13189" s="19"/>
      <c r="L13189" s="19"/>
      <c r="P13189" s="20"/>
      <c r="Q13189" s="20"/>
      <c r="R13189" s="13"/>
      <c r="S13189" s="14"/>
      <c r="T13189" s="14"/>
      <c r="V13189" s="16"/>
      <c r="W13189" s="17"/>
    </row>
    <row r="13190">
      <c r="A13190" s="19"/>
      <c r="L13190" s="19"/>
      <c r="P13190" s="20"/>
      <c r="Q13190" s="20"/>
      <c r="R13190" s="13"/>
      <c r="S13190" s="14"/>
      <c r="T13190" s="14"/>
      <c r="V13190" s="16"/>
      <c r="W13190" s="17"/>
    </row>
    <row r="13191">
      <c r="A13191" s="19"/>
      <c r="L13191" s="19"/>
      <c r="P13191" s="20"/>
      <c r="Q13191" s="20"/>
      <c r="R13191" s="13"/>
      <c r="S13191" s="14"/>
      <c r="T13191" s="14"/>
      <c r="V13191" s="16"/>
      <c r="W13191" s="17"/>
    </row>
    <row r="13192">
      <c r="A13192" s="19"/>
      <c r="L13192" s="19"/>
      <c r="P13192" s="20"/>
      <c r="Q13192" s="20"/>
      <c r="R13192" s="13"/>
      <c r="S13192" s="14"/>
      <c r="T13192" s="14"/>
      <c r="V13192" s="16"/>
      <c r="W13192" s="17"/>
    </row>
    <row r="13193">
      <c r="A13193" s="19"/>
      <c r="L13193" s="19"/>
      <c r="P13193" s="20"/>
      <c r="Q13193" s="20"/>
      <c r="R13193" s="13"/>
      <c r="S13193" s="14"/>
      <c r="T13193" s="14"/>
      <c r="V13193" s="16"/>
      <c r="W13193" s="17"/>
    </row>
    <row r="13194">
      <c r="A13194" s="19"/>
      <c r="L13194" s="19"/>
      <c r="P13194" s="20"/>
      <c r="Q13194" s="20"/>
      <c r="R13194" s="13"/>
      <c r="S13194" s="14"/>
      <c r="T13194" s="14"/>
      <c r="V13194" s="16"/>
      <c r="W13194" s="17"/>
    </row>
    <row r="13195">
      <c r="A13195" s="19"/>
      <c r="L13195" s="19"/>
      <c r="P13195" s="20"/>
      <c r="Q13195" s="20"/>
      <c r="R13195" s="13"/>
      <c r="S13195" s="14"/>
      <c r="T13195" s="14"/>
      <c r="V13195" s="16"/>
      <c r="W13195" s="17"/>
    </row>
    <row r="13196">
      <c r="A13196" s="19"/>
      <c r="L13196" s="19"/>
      <c r="P13196" s="20"/>
      <c r="Q13196" s="20"/>
      <c r="R13196" s="13"/>
      <c r="S13196" s="14"/>
      <c r="T13196" s="14"/>
      <c r="V13196" s="16"/>
      <c r="W13196" s="17"/>
    </row>
    <row r="13197">
      <c r="A13197" s="19"/>
      <c r="L13197" s="19"/>
      <c r="P13197" s="20"/>
      <c r="Q13197" s="20"/>
      <c r="R13197" s="13"/>
      <c r="S13197" s="14"/>
      <c r="T13197" s="14"/>
      <c r="V13197" s="16"/>
      <c r="W13197" s="17"/>
    </row>
    <row r="13198">
      <c r="A13198" s="19"/>
      <c r="L13198" s="19"/>
      <c r="P13198" s="20"/>
      <c r="Q13198" s="20"/>
      <c r="R13198" s="13"/>
      <c r="S13198" s="14"/>
      <c r="T13198" s="14"/>
      <c r="V13198" s="16"/>
      <c r="W13198" s="17"/>
    </row>
    <row r="13199">
      <c r="A13199" s="19"/>
      <c r="L13199" s="19"/>
      <c r="P13199" s="20"/>
      <c r="Q13199" s="20"/>
      <c r="R13199" s="13"/>
      <c r="S13199" s="14"/>
      <c r="T13199" s="14"/>
      <c r="V13199" s="16"/>
      <c r="W13199" s="17"/>
    </row>
    <row r="13200">
      <c r="A13200" s="19"/>
      <c r="L13200" s="19"/>
      <c r="P13200" s="20"/>
      <c r="Q13200" s="20"/>
      <c r="R13200" s="13"/>
      <c r="S13200" s="14"/>
      <c r="T13200" s="14"/>
      <c r="V13200" s="16"/>
      <c r="W13200" s="17"/>
    </row>
    <row r="13201">
      <c r="A13201" s="19"/>
      <c r="L13201" s="19"/>
      <c r="P13201" s="20"/>
      <c r="Q13201" s="20"/>
      <c r="R13201" s="13"/>
      <c r="S13201" s="14"/>
      <c r="T13201" s="14"/>
      <c r="V13201" s="16"/>
      <c r="W13201" s="17"/>
    </row>
    <row r="13202">
      <c r="A13202" s="19"/>
      <c r="L13202" s="19"/>
      <c r="P13202" s="20"/>
      <c r="Q13202" s="20"/>
      <c r="R13202" s="13"/>
      <c r="S13202" s="14"/>
      <c r="T13202" s="14"/>
      <c r="V13202" s="16"/>
      <c r="W13202" s="17"/>
    </row>
    <row r="13203">
      <c r="A13203" s="19"/>
      <c r="L13203" s="19"/>
      <c r="P13203" s="20"/>
      <c r="Q13203" s="20"/>
      <c r="R13203" s="13"/>
      <c r="S13203" s="14"/>
      <c r="T13203" s="14"/>
      <c r="V13203" s="16"/>
      <c r="W13203" s="17"/>
    </row>
    <row r="13204">
      <c r="A13204" s="19"/>
      <c r="L13204" s="19"/>
      <c r="P13204" s="20"/>
      <c r="Q13204" s="20"/>
      <c r="R13204" s="13"/>
      <c r="S13204" s="14"/>
      <c r="T13204" s="14"/>
      <c r="V13204" s="16"/>
      <c r="W13204" s="17"/>
    </row>
    <row r="13205">
      <c r="A13205" s="19"/>
      <c r="L13205" s="19"/>
      <c r="P13205" s="20"/>
      <c r="Q13205" s="20"/>
      <c r="R13205" s="13"/>
      <c r="S13205" s="14"/>
      <c r="T13205" s="14"/>
      <c r="V13205" s="16"/>
      <c r="W13205" s="17"/>
    </row>
    <row r="13206">
      <c r="A13206" s="19"/>
      <c r="L13206" s="19"/>
      <c r="P13206" s="20"/>
      <c r="Q13206" s="20"/>
      <c r="R13206" s="13"/>
      <c r="S13206" s="14"/>
      <c r="T13206" s="14"/>
      <c r="V13206" s="16"/>
      <c r="W13206" s="17"/>
    </row>
    <row r="13207">
      <c r="A13207" s="19"/>
      <c r="L13207" s="19"/>
      <c r="P13207" s="20"/>
      <c r="Q13207" s="20"/>
      <c r="R13207" s="13"/>
      <c r="S13207" s="14"/>
      <c r="T13207" s="14"/>
      <c r="V13207" s="16"/>
      <c r="W13207" s="17"/>
    </row>
    <row r="13208">
      <c r="A13208" s="19"/>
      <c r="L13208" s="19"/>
      <c r="P13208" s="20"/>
      <c r="Q13208" s="20"/>
      <c r="R13208" s="13"/>
      <c r="S13208" s="14"/>
      <c r="T13208" s="14"/>
      <c r="V13208" s="16"/>
      <c r="W13208" s="17"/>
    </row>
    <row r="13209">
      <c r="A13209" s="19"/>
      <c r="L13209" s="19"/>
      <c r="P13209" s="20"/>
      <c r="Q13209" s="20"/>
      <c r="R13209" s="13"/>
      <c r="S13209" s="14"/>
      <c r="T13209" s="14"/>
      <c r="V13209" s="16"/>
      <c r="W13209" s="17"/>
    </row>
    <row r="13210">
      <c r="A13210" s="19"/>
      <c r="L13210" s="19"/>
      <c r="P13210" s="20"/>
      <c r="Q13210" s="20"/>
      <c r="R13210" s="13"/>
      <c r="S13210" s="14"/>
      <c r="T13210" s="14"/>
      <c r="V13210" s="16"/>
      <c r="W13210" s="17"/>
    </row>
    <row r="13211">
      <c r="A13211" s="19"/>
      <c r="L13211" s="19"/>
      <c r="P13211" s="20"/>
      <c r="Q13211" s="20"/>
      <c r="R13211" s="13"/>
      <c r="S13211" s="14"/>
      <c r="T13211" s="14"/>
      <c r="V13211" s="16"/>
      <c r="W13211" s="17"/>
    </row>
    <row r="13212">
      <c r="A13212" s="19"/>
      <c r="L13212" s="19"/>
      <c r="P13212" s="20"/>
      <c r="Q13212" s="20"/>
      <c r="R13212" s="13"/>
      <c r="S13212" s="14"/>
      <c r="T13212" s="14"/>
      <c r="V13212" s="16"/>
      <c r="W13212" s="17"/>
    </row>
    <row r="13213">
      <c r="A13213" s="19"/>
      <c r="L13213" s="19"/>
      <c r="P13213" s="20"/>
      <c r="Q13213" s="20"/>
      <c r="R13213" s="13"/>
      <c r="S13213" s="14"/>
      <c r="T13213" s="14"/>
      <c r="V13213" s="16"/>
      <c r="W13213" s="17"/>
    </row>
    <row r="13214">
      <c r="A13214" s="19"/>
      <c r="L13214" s="19"/>
      <c r="P13214" s="20"/>
      <c r="Q13214" s="20"/>
      <c r="R13214" s="13"/>
      <c r="S13214" s="14"/>
      <c r="T13214" s="14"/>
      <c r="V13214" s="16"/>
      <c r="W13214" s="17"/>
    </row>
    <row r="13215">
      <c r="A13215" s="19"/>
      <c r="L13215" s="19"/>
      <c r="P13215" s="20"/>
      <c r="Q13215" s="20"/>
      <c r="R13215" s="13"/>
      <c r="S13215" s="14"/>
      <c r="T13215" s="14"/>
      <c r="V13215" s="16"/>
      <c r="W13215" s="17"/>
    </row>
    <row r="13216">
      <c r="A13216" s="19"/>
      <c r="L13216" s="19"/>
      <c r="P13216" s="20"/>
      <c r="Q13216" s="20"/>
      <c r="R13216" s="13"/>
      <c r="S13216" s="14"/>
      <c r="T13216" s="14"/>
      <c r="V13216" s="16"/>
      <c r="W13216" s="17"/>
    </row>
    <row r="13217">
      <c r="A13217" s="19"/>
      <c r="L13217" s="19"/>
      <c r="P13217" s="20"/>
      <c r="Q13217" s="20"/>
      <c r="R13217" s="13"/>
      <c r="S13217" s="14"/>
      <c r="T13217" s="14"/>
      <c r="V13217" s="16"/>
      <c r="W13217" s="17"/>
    </row>
    <row r="13218">
      <c r="A13218" s="19"/>
      <c r="L13218" s="19"/>
      <c r="P13218" s="20"/>
      <c r="Q13218" s="20"/>
      <c r="R13218" s="13"/>
      <c r="S13218" s="14"/>
      <c r="T13218" s="14"/>
      <c r="V13218" s="16"/>
      <c r="W13218" s="17"/>
    </row>
    <row r="13219">
      <c r="A13219" s="19"/>
      <c r="L13219" s="19"/>
      <c r="P13219" s="20"/>
      <c r="Q13219" s="20"/>
      <c r="R13219" s="13"/>
      <c r="S13219" s="14"/>
      <c r="T13219" s="14"/>
      <c r="V13219" s="16"/>
      <c r="W13219" s="17"/>
    </row>
    <row r="13220">
      <c r="A13220" s="19"/>
      <c r="L13220" s="19"/>
      <c r="P13220" s="20"/>
      <c r="Q13220" s="20"/>
      <c r="R13220" s="13"/>
      <c r="S13220" s="14"/>
      <c r="T13220" s="14"/>
      <c r="V13220" s="16"/>
      <c r="W13220" s="17"/>
    </row>
    <row r="13221">
      <c r="A13221" s="19"/>
      <c r="L13221" s="19"/>
      <c r="P13221" s="20"/>
      <c r="Q13221" s="20"/>
      <c r="R13221" s="13"/>
      <c r="S13221" s="14"/>
      <c r="T13221" s="14"/>
      <c r="V13221" s="16"/>
      <c r="W13221" s="17"/>
    </row>
    <row r="13222">
      <c r="A13222" s="19"/>
      <c r="L13222" s="19"/>
      <c r="P13222" s="20"/>
      <c r="Q13222" s="20"/>
      <c r="R13222" s="13"/>
      <c r="S13222" s="14"/>
      <c r="T13222" s="14"/>
      <c r="V13222" s="16"/>
      <c r="W13222" s="17"/>
    </row>
    <row r="13223">
      <c r="A13223" s="19"/>
      <c r="L13223" s="19"/>
      <c r="P13223" s="20"/>
      <c r="Q13223" s="20"/>
      <c r="R13223" s="13"/>
      <c r="S13223" s="14"/>
      <c r="T13223" s="14"/>
      <c r="V13223" s="16"/>
      <c r="W13223" s="17"/>
    </row>
    <row r="13224">
      <c r="A13224" s="19"/>
      <c r="L13224" s="19"/>
      <c r="P13224" s="20"/>
      <c r="Q13224" s="20"/>
      <c r="R13224" s="13"/>
      <c r="S13224" s="14"/>
      <c r="T13224" s="14"/>
      <c r="V13224" s="16"/>
      <c r="W13224" s="17"/>
    </row>
    <row r="13225">
      <c r="A13225" s="19"/>
      <c r="L13225" s="19"/>
      <c r="P13225" s="20"/>
      <c r="Q13225" s="20"/>
      <c r="R13225" s="13"/>
      <c r="S13225" s="14"/>
      <c r="T13225" s="14"/>
      <c r="V13225" s="16"/>
      <c r="W13225" s="17"/>
    </row>
    <row r="13226">
      <c r="A13226" s="19"/>
      <c r="L13226" s="19"/>
      <c r="P13226" s="20"/>
      <c r="Q13226" s="20"/>
      <c r="R13226" s="13"/>
      <c r="S13226" s="14"/>
      <c r="T13226" s="14"/>
      <c r="V13226" s="16"/>
      <c r="W13226" s="17"/>
    </row>
    <row r="13227">
      <c r="A13227" s="19"/>
      <c r="L13227" s="19"/>
      <c r="P13227" s="20"/>
      <c r="Q13227" s="20"/>
      <c r="R13227" s="13"/>
      <c r="S13227" s="14"/>
      <c r="T13227" s="14"/>
      <c r="V13227" s="16"/>
      <c r="W13227" s="17"/>
    </row>
    <row r="13228">
      <c r="A13228" s="19"/>
      <c r="L13228" s="19"/>
      <c r="P13228" s="20"/>
      <c r="Q13228" s="20"/>
      <c r="R13228" s="13"/>
      <c r="S13228" s="14"/>
      <c r="T13228" s="14"/>
      <c r="V13228" s="16"/>
      <c r="W13228" s="17"/>
    </row>
    <row r="13229">
      <c r="A13229" s="19"/>
      <c r="L13229" s="19"/>
      <c r="P13229" s="20"/>
      <c r="Q13229" s="20"/>
      <c r="R13229" s="13"/>
      <c r="S13229" s="14"/>
      <c r="T13229" s="14"/>
      <c r="V13229" s="16"/>
      <c r="W13229" s="17"/>
    </row>
    <row r="13230">
      <c r="A13230" s="19"/>
      <c r="L13230" s="19"/>
      <c r="P13230" s="20"/>
      <c r="Q13230" s="20"/>
      <c r="R13230" s="13"/>
      <c r="S13230" s="14"/>
      <c r="T13230" s="14"/>
      <c r="V13230" s="16"/>
      <c r="W13230" s="17"/>
    </row>
    <row r="13231">
      <c r="A13231" s="19"/>
      <c r="L13231" s="19"/>
      <c r="P13231" s="20"/>
      <c r="Q13231" s="20"/>
      <c r="R13231" s="13"/>
      <c r="S13231" s="14"/>
      <c r="T13231" s="14"/>
      <c r="V13231" s="16"/>
      <c r="W13231" s="17"/>
    </row>
    <row r="13232">
      <c r="A13232" s="19"/>
      <c r="L13232" s="19"/>
      <c r="P13232" s="20"/>
      <c r="Q13232" s="20"/>
      <c r="R13232" s="13"/>
      <c r="S13232" s="14"/>
      <c r="T13232" s="14"/>
      <c r="V13232" s="16"/>
      <c r="W13232" s="17"/>
    </row>
    <row r="13233">
      <c r="A13233" s="19"/>
      <c r="L13233" s="19"/>
      <c r="P13233" s="20"/>
      <c r="Q13233" s="20"/>
      <c r="R13233" s="13"/>
      <c r="S13233" s="14"/>
      <c r="T13233" s="14"/>
      <c r="V13233" s="16"/>
      <c r="W13233" s="17"/>
    </row>
    <row r="13234">
      <c r="A13234" s="19"/>
      <c r="L13234" s="19"/>
      <c r="P13234" s="20"/>
      <c r="Q13234" s="20"/>
      <c r="R13234" s="13"/>
      <c r="S13234" s="14"/>
      <c r="T13234" s="14"/>
      <c r="V13234" s="16"/>
      <c r="W13234" s="17"/>
    </row>
    <row r="13235">
      <c r="A13235" s="19"/>
      <c r="L13235" s="19"/>
      <c r="P13235" s="20"/>
      <c r="Q13235" s="20"/>
      <c r="R13235" s="13"/>
      <c r="S13235" s="14"/>
      <c r="T13235" s="14"/>
      <c r="V13235" s="16"/>
      <c r="W13235" s="17"/>
    </row>
    <row r="13236">
      <c r="A13236" s="19"/>
      <c r="L13236" s="19"/>
      <c r="P13236" s="20"/>
      <c r="Q13236" s="20"/>
      <c r="R13236" s="13"/>
      <c r="S13236" s="14"/>
      <c r="T13236" s="14"/>
      <c r="V13236" s="16"/>
      <c r="W13236" s="17"/>
    </row>
    <row r="13237">
      <c r="A13237" s="19"/>
      <c r="L13237" s="19"/>
      <c r="P13237" s="20"/>
      <c r="Q13237" s="20"/>
      <c r="R13237" s="13"/>
      <c r="S13237" s="14"/>
      <c r="T13237" s="14"/>
      <c r="V13237" s="16"/>
      <c r="W13237" s="17"/>
    </row>
    <row r="13238">
      <c r="A13238" s="19"/>
      <c r="L13238" s="19"/>
      <c r="P13238" s="20"/>
      <c r="Q13238" s="20"/>
      <c r="R13238" s="13"/>
      <c r="S13238" s="14"/>
      <c r="T13238" s="14"/>
      <c r="V13238" s="16"/>
      <c r="W13238" s="17"/>
    </row>
    <row r="13239">
      <c r="A13239" s="19"/>
      <c r="L13239" s="19"/>
      <c r="P13239" s="20"/>
      <c r="Q13239" s="20"/>
      <c r="R13239" s="13"/>
      <c r="S13239" s="14"/>
      <c r="T13239" s="14"/>
      <c r="V13239" s="16"/>
      <c r="W13239" s="17"/>
    </row>
    <row r="13240">
      <c r="A13240" s="19"/>
      <c r="L13240" s="19"/>
      <c r="P13240" s="20"/>
      <c r="Q13240" s="20"/>
      <c r="R13240" s="13"/>
      <c r="S13240" s="14"/>
      <c r="T13240" s="14"/>
      <c r="V13240" s="16"/>
      <c r="W13240" s="17"/>
    </row>
    <row r="13241">
      <c r="A13241" s="19"/>
      <c r="L13241" s="19"/>
      <c r="P13241" s="20"/>
      <c r="Q13241" s="20"/>
      <c r="R13241" s="13"/>
      <c r="S13241" s="14"/>
      <c r="T13241" s="14"/>
      <c r="V13241" s="16"/>
      <c r="W13241" s="17"/>
    </row>
    <row r="13242">
      <c r="A13242" s="19"/>
      <c r="L13242" s="19"/>
      <c r="P13242" s="20"/>
      <c r="Q13242" s="20"/>
      <c r="R13242" s="13"/>
      <c r="S13242" s="14"/>
      <c r="T13242" s="14"/>
      <c r="V13242" s="16"/>
      <c r="W13242" s="17"/>
    </row>
    <row r="13243">
      <c r="A13243" s="19"/>
      <c r="L13243" s="19"/>
      <c r="P13243" s="20"/>
      <c r="Q13243" s="20"/>
      <c r="R13243" s="13"/>
      <c r="S13243" s="14"/>
      <c r="T13243" s="14"/>
      <c r="V13243" s="16"/>
      <c r="W13243" s="17"/>
    </row>
    <row r="13244">
      <c r="A13244" s="19"/>
      <c r="L13244" s="19"/>
      <c r="P13244" s="20"/>
      <c r="Q13244" s="20"/>
      <c r="R13244" s="13"/>
      <c r="S13244" s="14"/>
      <c r="T13244" s="14"/>
      <c r="V13244" s="16"/>
      <c r="W13244" s="17"/>
    </row>
    <row r="13245">
      <c r="A13245" s="19"/>
      <c r="L13245" s="19"/>
      <c r="P13245" s="20"/>
      <c r="Q13245" s="20"/>
      <c r="R13245" s="13"/>
      <c r="S13245" s="14"/>
      <c r="T13245" s="14"/>
      <c r="V13245" s="16"/>
      <c r="W13245" s="17"/>
    </row>
    <row r="13246">
      <c r="A13246" s="19"/>
      <c r="L13246" s="19"/>
      <c r="P13246" s="20"/>
      <c r="Q13246" s="20"/>
      <c r="R13246" s="13"/>
      <c r="S13246" s="14"/>
      <c r="T13246" s="14"/>
      <c r="V13246" s="16"/>
      <c r="W13246" s="17"/>
    </row>
    <row r="13247">
      <c r="A13247" s="19"/>
      <c r="L13247" s="19"/>
      <c r="P13247" s="20"/>
      <c r="Q13247" s="20"/>
      <c r="R13247" s="13"/>
      <c r="S13247" s="14"/>
      <c r="T13247" s="14"/>
      <c r="V13247" s="16"/>
      <c r="W13247" s="17"/>
    </row>
    <row r="13248">
      <c r="A13248" s="19"/>
      <c r="L13248" s="19"/>
      <c r="P13248" s="20"/>
      <c r="Q13248" s="20"/>
      <c r="R13248" s="13"/>
      <c r="S13248" s="14"/>
      <c r="T13248" s="14"/>
      <c r="V13248" s="16"/>
      <c r="W13248" s="17"/>
    </row>
    <row r="13249">
      <c r="A13249" s="19"/>
      <c r="L13249" s="19"/>
      <c r="P13249" s="20"/>
      <c r="Q13249" s="20"/>
      <c r="R13249" s="13"/>
      <c r="S13249" s="14"/>
      <c r="T13249" s="14"/>
      <c r="V13249" s="16"/>
      <c r="W13249" s="17"/>
    </row>
    <row r="13250">
      <c r="A13250" s="19"/>
      <c r="L13250" s="19"/>
      <c r="P13250" s="20"/>
      <c r="Q13250" s="20"/>
      <c r="R13250" s="13"/>
      <c r="S13250" s="14"/>
      <c r="T13250" s="14"/>
      <c r="V13250" s="16"/>
      <c r="W13250" s="17"/>
    </row>
    <row r="13251">
      <c r="A13251" s="19"/>
      <c r="L13251" s="19"/>
      <c r="P13251" s="20"/>
      <c r="Q13251" s="20"/>
      <c r="R13251" s="13"/>
      <c r="S13251" s="14"/>
      <c r="T13251" s="14"/>
      <c r="V13251" s="16"/>
      <c r="W13251" s="17"/>
    </row>
    <row r="13252">
      <c r="A13252" s="19"/>
      <c r="L13252" s="19"/>
      <c r="P13252" s="20"/>
      <c r="Q13252" s="20"/>
      <c r="R13252" s="13"/>
      <c r="S13252" s="14"/>
      <c r="T13252" s="14"/>
      <c r="V13252" s="16"/>
      <c r="W13252" s="17"/>
    </row>
    <row r="13253">
      <c r="A13253" s="19"/>
      <c r="L13253" s="19"/>
      <c r="P13253" s="20"/>
      <c r="Q13253" s="20"/>
      <c r="R13253" s="13"/>
      <c r="S13253" s="14"/>
      <c r="T13253" s="14"/>
      <c r="V13253" s="16"/>
      <c r="W13253" s="17"/>
    </row>
    <row r="13254">
      <c r="A13254" s="19"/>
      <c r="L13254" s="19"/>
      <c r="P13254" s="20"/>
      <c r="Q13254" s="20"/>
      <c r="R13254" s="13"/>
      <c r="S13254" s="14"/>
      <c r="T13254" s="14"/>
      <c r="V13254" s="16"/>
      <c r="W13254" s="17"/>
    </row>
    <row r="13255">
      <c r="A13255" s="19"/>
      <c r="L13255" s="19"/>
      <c r="P13255" s="20"/>
      <c r="Q13255" s="20"/>
      <c r="R13255" s="13"/>
      <c r="S13255" s="14"/>
      <c r="T13255" s="14"/>
      <c r="V13255" s="16"/>
      <c r="W13255" s="17"/>
    </row>
    <row r="13256">
      <c r="A13256" s="19"/>
      <c r="L13256" s="19"/>
      <c r="P13256" s="20"/>
      <c r="Q13256" s="20"/>
      <c r="R13256" s="13"/>
      <c r="S13256" s="14"/>
      <c r="T13256" s="14"/>
      <c r="V13256" s="16"/>
      <c r="W13256" s="17"/>
    </row>
    <row r="13257">
      <c r="A13257" s="19"/>
      <c r="L13257" s="19"/>
      <c r="P13257" s="20"/>
      <c r="Q13257" s="20"/>
      <c r="R13257" s="13"/>
      <c r="S13257" s="14"/>
      <c r="T13257" s="14"/>
      <c r="V13257" s="16"/>
      <c r="W13257" s="17"/>
    </row>
    <row r="13258">
      <c r="A13258" s="19"/>
      <c r="L13258" s="19"/>
      <c r="P13258" s="20"/>
      <c r="Q13258" s="20"/>
      <c r="R13258" s="13"/>
      <c r="S13258" s="14"/>
      <c r="T13258" s="14"/>
      <c r="V13258" s="16"/>
      <c r="W13258" s="17"/>
    </row>
    <row r="13259">
      <c r="A13259" s="19"/>
      <c r="L13259" s="19"/>
      <c r="P13259" s="20"/>
      <c r="Q13259" s="20"/>
      <c r="R13259" s="13"/>
      <c r="S13259" s="14"/>
      <c r="T13259" s="14"/>
      <c r="V13259" s="16"/>
      <c r="W13259" s="17"/>
    </row>
    <row r="13260">
      <c r="A13260" s="19"/>
      <c r="L13260" s="19"/>
      <c r="P13260" s="20"/>
      <c r="Q13260" s="20"/>
      <c r="R13260" s="13"/>
      <c r="S13260" s="14"/>
      <c r="T13260" s="14"/>
      <c r="V13260" s="16"/>
      <c r="W13260" s="17"/>
    </row>
    <row r="13261">
      <c r="A13261" s="19"/>
      <c r="L13261" s="19"/>
      <c r="P13261" s="20"/>
      <c r="Q13261" s="20"/>
      <c r="R13261" s="13"/>
      <c r="S13261" s="14"/>
      <c r="T13261" s="14"/>
      <c r="V13261" s="16"/>
      <c r="W13261" s="17"/>
    </row>
    <row r="13262">
      <c r="A13262" s="19"/>
      <c r="L13262" s="19"/>
      <c r="P13262" s="20"/>
      <c r="Q13262" s="20"/>
      <c r="R13262" s="13"/>
      <c r="S13262" s="14"/>
      <c r="T13262" s="14"/>
      <c r="V13262" s="16"/>
      <c r="W13262" s="17"/>
    </row>
    <row r="13263">
      <c r="A13263" s="19"/>
      <c r="L13263" s="19"/>
      <c r="P13263" s="20"/>
      <c r="Q13263" s="20"/>
      <c r="R13263" s="13"/>
      <c r="S13263" s="14"/>
      <c r="T13263" s="14"/>
      <c r="V13263" s="16"/>
      <c r="W13263" s="17"/>
    </row>
    <row r="13264">
      <c r="A13264" s="19"/>
      <c r="L13264" s="19"/>
      <c r="P13264" s="20"/>
      <c r="Q13264" s="20"/>
      <c r="R13264" s="13"/>
      <c r="S13264" s="14"/>
      <c r="T13264" s="14"/>
      <c r="V13264" s="16"/>
      <c r="W13264" s="17"/>
    </row>
    <row r="13265">
      <c r="A13265" s="19"/>
      <c r="L13265" s="19"/>
      <c r="P13265" s="20"/>
      <c r="Q13265" s="20"/>
      <c r="R13265" s="13"/>
      <c r="S13265" s="14"/>
      <c r="T13265" s="14"/>
      <c r="V13265" s="16"/>
      <c r="W13265" s="17"/>
    </row>
    <row r="13266">
      <c r="A13266" s="19"/>
      <c r="L13266" s="19"/>
      <c r="P13266" s="20"/>
      <c r="Q13266" s="20"/>
      <c r="R13266" s="13"/>
      <c r="S13266" s="14"/>
      <c r="T13266" s="14"/>
      <c r="V13266" s="16"/>
      <c r="W13266" s="17"/>
    </row>
    <row r="13267">
      <c r="A13267" s="19"/>
      <c r="L13267" s="19"/>
      <c r="P13267" s="20"/>
      <c r="Q13267" s="20"/>
      <c r="R13267" s="13"/>
      <c r="S13267" s="14"/>
      <c r="T13267" s="14"/>
      <c r="V13267" s="16"/>
      <c r="W13267" s="17"/>
    </row>
    <row r="13268">
      <c r="A13268" s="19"/>
      <c r="L13268" s="19"/>
      <c r="P13268" s="20"/>
      <c r="Q13268" s="20"/>
      <c r="R13268" s="13"/>
      <c r="S13268" s="14"/>
      <c r="T13268" s="14"/>
      <c r="V13268" s="16"/>
      <c r="W13268" s="17"/>
    </row>
    <row r="13269">
      <c r="A13269" s="19"/>
      <c r="L13269" s="19"/>
      <c r="P13269" s="20"/>
      <c r="Q13269" s="20"/>
      <c r="R13269" s="13"/>
      <c r="S13269" s="14"/>
      <c r="T13269" s="14"/>
      <c r="V13269" s="16"/>
      <c r="W13269" s="17"/>
    </row>
    <row r="13270">
      <c r="A13270" s="19"/>
      <c r="L13270" s="19"/>
      <c r="P13270" s="20"/>
      <c r="Q13270" s="20"/>
      <c r="R13270" s="13"/>
      <c r="S13270" s="14"/>
      <c r="T13270" s="14"/>
      <c r="V13270" s="16"/>
      <c r="W13270" s="17"/>
    </row>
    <row r="13271">
      <c r="A13271" s="19"/>
      <c r="L13271" s="19"/>
      <c r="P13271" s="20"/>
      <c r="Q13271" s="20"/>
      <c r="R13271" s="13"/>
      <c r="S13271" s="14"/>
      <c r="T13271" s="14"/>
      <c r="V13271" s="16"/>
      <c r="W13271" s="17"/>
    </row>
    <row r="13272">
      <c r="A13272" s="19"/>
      <c r="L13272" s="19"/>
      <c r="P13272" s="20"/>
      <c r="Q13272" s="20"/>
      <c r="R13272" s="13"/>
      <c r="S13272" s="14"/>
      <c r="T13272" s="14"/>
      <c r="V13272" s="16"/>
      <c r="W13272" s="17"/>
    </row>
    <row r="13273">
      <c r="A13273" s="19"/>
      <c r="L13273" s="19"/>
      <c r="P13273" s="20"/>
      <c r="Q13273" s="20"/>
      <c r="R13273" s="13"/>
      <c r="S13273" s="14"/>
      <c r="T13273" s="14"/>
      <c r="V13273" s="16"/>
      <c r="W13273" s="17"/>
    </row>
    <row r="13274">
      <c r="A13274" s="19"/>
      <c r="L13274" s="19"/>
      <c r="P13274" s="20"/>
      <c r="Q13274" s="20"/>
      <c r="R13274" s="13"/>
      <c r="S13274" s="14"/>
      <c r="T13274" s="14"/>
      <c r="V13274" s="16"/>
      <c r="W13274" s="17"/>
    </row>
    <row r="13275">
      <c r="A13275" s="19"/>
      <c r="L13275" s="19"/>
      <c r="P13275" s="20"/>
      <c r="Q13275" s="20"/>
      <c r="R13275" s="13"/>
      <c r="S13275" s="14"/>
      <c r="T13275" s="14"/>
      <c r="V13275" s="16"/>
      <c r="W13275" s="17"/>
    </row>
    <row r="13276">
      <c r="A13276" s="19"/>
      <c r="L13276" s="19"/>
      <c r="P13276" s="20"/>
      <c r="Q13276" s="20"/>
      <c r="R13276" s="13"/>
      <c r="S13276" s="14"/>
      <c r="T13276" s="14"/>
      <c r="V13276" s="16"/>
      <c r="W13276" s="17"/>
    </row>
    <row r="13277">
      <c r="A13277" s="19"/>
      <c r="L13277" s="19"/>
      <c r="P13277" s="20"/>
      <c r="Q13277" s="20"/>
      <c r="R13277" s="13"/>
      <c r="S13277" s="14"/>
      <c r="T13277" s="14"/>
      <c r="V13277" s="16"/>
      <c r="W13277" s="17"/>
    </row>
    <row r="13278">
      <c r="A13278" s="19"/>
      <c r="L13278" s="19"/>
      <c r="P13278" s="20"/>
      <c r="Q13278" s="20"/>
      <c r="R13278" s="13"/>
      <c r="S13278" s="14"/>
      <c r="T13278" s="14"/>
      <c r="V13278" s="16"/>
      <c r="W13278" s="17"/>
    </row>
    <row r="13279">
      <c r="A13279" s="19"/>
      <c r="L13279" s="19"/>
      <c r="P13279" s="20"/>
      <c r="Q13279" s="20"/>
      <c r="R13279" s="13"/>
      <c r="S13279" s="14"/>
      <c r="T13279" s="14"/>
      <c r="V13279" s="16"/>
      <c r="W13279" s="17"/>
    </row>
    <row r="13280">
      <c r="A13280" s="19"/>
      <c r="L13280" s="19"/>
      <c r="P13280" s="20"/>
      <c r="Q13280" s="20"/>
      <c r="R13280" s="13"/>
      <c r="S13280" s="14"/>
      <c r="T13280" s="14"/>
      <c r="V13280" s="16"/>
      <c r="W13280" s="17"/>
    </row>
    <row r="13281">
      <c r="A13281" s="19"/>
      <c r="L13281" s="19"/>
      <c r="P13281" s="20"/>
      <c r="Q13281" s="20"/>
      <c r="R13281" s="13"/>
      <c r="S13281" s="14"/>
      <c r="T13281" s="14"/>
      <c r="V13281" s="16"/>
      <c r="W13281" s="17"/>
    </row>
    <row r="13282">
      <c r="A13282" s="19"/>
      <c r="L13282" s="19"/>
      <c r="P13282" s="20"/>
      <c r="Q13282" s="20"/>
      <c r="R13282" s="13"/>
      <c r="S13282" s="14"/>
      <c r="T13282" s="14"/>
      <c r="V13282" s="16"/>
      <c r="W13282" s="17"/>
    </row>
    <row r="13283">
      <c r="A13283" s="19"/>
      <c r="L13283" s="19"/>
      <c r="P13283" s="20"/>
      <c r="Q13283" s="20"/>
      <c r="R13283" s="13"/>
      <c r="S13283" s="14"/>
      <c r="T13283" s="14"/>
      <c r="V13283" s="16"/>
      <c r="W13283" s="17"/>
    </row>
    <row r="13284">
      <c r="A13284" s="19"/>
      <c r="L13284" s="19"/>
      <c r="P13284" s="20"/>
      <c r="Q13284" s="20"/>
      <c r="R13284" s="13"/>
      <c r="S13284" s="14"/>
      <c r="T13284" s="14"/>
      <c r="V13284" s="16"/>
      <c r="W13284" s="17"/>
    </row>
    <row r="13285">
      <c r="A13285" s="19"/>
      <c r="L13285" s="19"/>
      <c r="P13285" s="20"/>
      <c r="Q13285" s="20"/>
      <c r="R13285" s="13"/>
      <c r="S13285" s="14"/>
      <c r="T13285" s="14"/>
      <c r="V13285" s="16"/>
      <c r="W13285" s="17"/>
    </row>
    <row r="13286">
      <c r="A13286" s="19"/>
      <c r="L13286" s="19"/>
      <c r="P13286" s="20"/>
      <c r="Q13286" s="20"/>
      <c r="R13286" s="13"/>
      <c r="S13286" s="14"/>
      <c r="T13286" s="14"/>
      <c r="V13286" s="16"/>
      <c r="W13286" s="17"/>
    </row>
    <row r="13287">
      <c r="A13287" s="19"/>
      <c r="L13287" s="19"/>
      <c r="P13287" s="20"/>
      <c r="Q13287" s="20"/>
      <c r="R13287" s="13"/>
      <c r="S13287" s="14"/>
      <c r="T13287" s="14"/>
      <c r="V13287" s="16"/>
      <c r="W13287" s="17"/>
    </row>
    <row r="13288">
      <c r="A13288" s="19"/>
      <c r="L13288" s="19"/>
      <c r="P13288" s="20"/>
      <c r="Q13288" s="20"/>
      <c r="R13288" s="13"/>
      <c r="S13288" s="14"/>
      <c r="T13288" s="14"/>
      <c r="V13288" s="16"/>
      <c r="W13288" s="17"/>
    </row>
    <row r="13289">
      <c r="A13289" s="19"/>
      <c r="L13289" s="19"/>
      <c r="P13289" s="20"/>
      <c r="Q13289" s="20"/>
      <c r="R13289" s="13"/>
      <c r="S13289" s="14"/>
      <c r="T13289" s="14"/>
      <c r="V13289" s="16"/>
      <c r="W13289" s="17"/>
    </row>
    <row r="13290">
      <c r="A13290" s="19"/>
      <c r="L13290" s="19"/>
      <c r="P13290" s="20"/>
      <c r="Q13290" s="20"/>
      <c r="R13290" s="13"/>
      <c r="S13290" s="14"/>
      <c r="T13290" s="14"/>
      <c r="V13290" s="16"/>
      <c r="W13290" s="17"/>
    </row>
    <row r="13291">
      <c r="A13291" s="19"/>
      <c r="L13291" s="19"/>
      <c r="P13291" s="20"/>
      <c r="Q13291" s="20"/>
      <c r="R13291" s="13"/>
      <c r="S13291" s="14"/>
      <c r="T13291" s="14"/>
      <c r="V13291" s="16"/>
      <c r="W13291" s="17"/>
    </row>
    <row r="13292">
      <c r="A13292" s="19"/>
      <c r="L13292" s="19"/>
      <c r="P13292" s="20"/>
      <c r="Q13292" s="20"/>
      <c r="R13292" s="13"/>
      <c r="S13292" s="14"/>
      <c r="T13292" s="14"/>
      <c r="V13292" s="16"/>
      <c r="W13292" s="17"/>
    </row>
    <row r="13293">
      <c r="A13293" s="19"/>
      <c r="L13293" s="19"/>
      <c r="P13293" s="20"/>
      <c r="Q13293" s="20"/>
      <c r="R13293" s="13"/>
      <c r="S13293" s="14"/>
      <c r="T13293" s="14"/>
      <c r="V13293" s="16"/>
      <c r="W13293" s="17"/>
    </row>
    <row r="13294">
      <c r="A13294" s="19"/>
      <c r="L13294" s="19"/>
      <c r="P13294" s="20"/>
      <c r="Q13294" s="20"/>
      <c r="R13294" s="13"/>
      <c r="S13294" s="14"/>
      <c r="T13294" s="14"/>
      <c r="V13294" s="16"/>
      <c r="W13294" s="17"/>
    </row>
    <row r="13295">
      <c r="A13295" s="19"/>
      <c r="L13295" s="19"/>
      <c r="P13295" s="20"/>
      <c r="Q13295" s="20"/>
      <c r="R13295" s="13"/>
      <c r="S13295" s="14"/>
      <c r="T13295" s="14"/>
      <c r="V13295" s="16"/>
      <c r="W13295" s="17"/>
    </row>
    <row r="13296">
      <c r="A13296" s="19"/>
      <c r="L13296" s="19"/>
      <c r="P13296" s="20"/>
      <c r="Q13296" s="20"/>
      <c r="R13296" s="13"/>
      <c r="S13296" s="14"/>
      <c r="T13296" s="14"/>
      <c r="V13296" s="16"/>
      <c r="W13296" s="17"/>
    </row>
    <row r="13297">
      <c r="A13297" s="19"/>
      <c r="L13297" s="19"/>
      <c r="P13297" s="20"/>
      <c r="Q13297" s="20"/>
      <c r="R13297" s="13"/>
      <c r="S13297" s="14"/>
      <c r="T13297" s="14"/>
      <c r="V13297" s="16"/>
      <c r="W13297" s="17"/>
    </row>
    <row r="13298">
      <c r="A13298" s="19"/>
      <c r="L13298" s="19"/>
      <c r="P13298" s="20"/>
      <c r="Q13298" s="20"/>
      <c r="R13298" s="13"/>
      <c r="S13298" s="14"/>
      <c r="T13298" s="14"/>
      <c r="V13298" s="16"/>
      <c r="W13298" s="17"/>
    </row>
    <row r="13299">
      <c r="A13299" s="19"/>
      <c r="L13299" s="19"/>
      <c r="P13299" s="20"/>
      <c r="Q13299" s="20"/>
      <c r="R13299" s="13"/>
      <c r="S13299" s="14"/>
      <c r="T13299" s="14"/>
      <c r="V13299" s="16"/>
      <c r="W13299" s="17"/>
    </row>
    <row r="13300">
      <c r="A13300" s="19"/>
      <c r="L13300" s="19"/>
      <c r="P13300" s="20"/>
      <c r="Q13300" s="20"/>
      <c r="R13300" s="13"/>
      <c r="S13300" s="14"/>
      <c r="T13300" s="14"/>
      <c r="V13300" s="16"/>
      <c r="W13300" s="17"/>
    </row>
    <row r="13301">
      <c r="A13301" s="19"/>
      <c r="L13301" s="19"/>
      <c r="P13301" s="20"/>
      <c r="Q13301" s="20"/>
      <c r="R13301" s="13"/>
      <c r="S13301" s="14"/>
      <c r="T13301" s="14"/>
      <c r="V13301" s="16"/>
      <c r="W13301" s="17"/>
    </row>
    <row r="13302">
      <c r="A13302" s="19"/>
      <c r="L13302" s="19"/>
      <c r="P13302" s="20"/>
      <c r="Q13302" s="20"/>
      <c r="R13302" s="13"/>
      <c r="S13302" s="14"/>
      <c r="T13302" s="14"/>
      <c r="V13302" s="16"/>
      <c r="W13302" s="17"/>
    </row>
    <row r="13303">
      <c r="A13303" s="19"/>
      <c r="L13303" s="19"/>
      <c r="P13303" s="20"/>
      <c r="Q13303" s="20"/>
      <c r="R13303" s="13"/>
      <c r="S13303" s="14"/>
      <c r="T13303" s="14"/>
      <c r="V13303" s="16"/>
      <c r="W13303" s="17"/>
    </row>
    <row r="13304">
      <c r="A13304" s="19"/>
      <c r="L13304" s="19"/>
      <c r="P13304" s="20"/>
      <c r="Q13304" s="20"/>
      <c r="R13304" s="13"/>
      <c r="S13304" s="14"/>
      <c r="T13304" s="14"/>
      <c r="V13304" s="16"/>
      <c r="W13304" s="17"/>
    </row>
    <row r="13305">
      <c r="A13305" s="19"/>
      <c r="L13305" s="19"/>
      <c r="P13305" s="20"/>
      <c r="Q13305" s="20"/>
      <c r="R13305" s="13"/>
      <c r="S13305" s="14"/>
      <c r="T13305" s="14"/>
      <c r="V13305" s="16"/>
      <c r="W13305" s="17"/>
    </row>
    <row r="13306">
      <c r="A13306" s="19"/>
      <c r="L13306" s="19"/>
      <c r="P13306" s="20"/>
      <c r="Q13306" s="20"/>
      <c r="R13306" s="13"/>
      <c r="S13306" s="14"/>
      <c r="T13306" s="14"/>
      <c r="V13306" s="16"/>
      <c r="W13306" s="17"/>
    </row>
    <row r="13307">
      <c r="A13307" s="19"/>
      <c r="L13307" s="19"/>
      <c r="P13307" s="20"/>
      <c r="Q13307" s="20"/>
      <c r="R13307" s="13"/>
      <c r="S13307" s="14"/>
      <c r="T13307" s="14"/>
      <c r="V13307" s="16"/>
      <c r="W13307" s="17"/>
    </row>
    <row r="13308">
      <c r="A13308" s="19"/>
      <c r="L13308" s="19"/>
      <c r="P13308" s="20"/>
      <c r="Q13308" s="20"/>
      <c r="R13308" s="13"/>
      <c r="S13308" s="14"/>
      <c r="T13308" s="14"/>
      <c r="V13308" s="16"/>
      <c r="W13308" s="17"/>
    </row>
    <row r="13309">
      <c r="A13309" s="19"/>
      <c r="L13309" s="19"/>
      <c r="P13309" s="20"/>
      <c r="Q13309" s="20"/>
      <c r="R13309" s="13"/>
      <c r="S13309" s="14"/>
      <c r="T13309" s="14"/>
      <c r="V13309" s="16"/>
      <c r="W13309" s="17"/>
    </row>
    <row r="13310">
      <c r="A13310" s="19"/>
      <c r="L13310" s="19"/>
      <c r="P13310" s="20"/>
      <c r="Q13310" s="20"/>
      <c r="R13310" s="13"/>
      <c r="S13310" s="14"/>
      <c r="T13310" s="14"/>
      <c r="V13310" s="16"/>
      <c r="W13310" s="17"/>
    </row>
    <row r="13311">
      <c r="A13311" s="19"/>
      <c r="L13311" s="19"/>
      <c r="P13311" s="20"/>
      <c r="Q13311" s="20"/>
      <c r="R13311" s="13"/>
      <c r="S13311" s="14"/>
      <c r="T13311" s="14"/>
      <c r="V13311" s="16"/>
      <c r="W13311" s="17"/>
    </row>
    <row r="13312">
      <c r="A13312" s="19"/>
      <c r="L13312" s="19"/>
      <c r="P13312" s="20"/>
      <c r="Q13312" s="20"/>
      <c r="R13312" s="13"/>
      <c r="S13312" s="14"/>
      <c r="T13312" s="14"/>
      <c r="V13312" s="16"/>
      <c r="W13312" s="17"/>
    </row>
    <row r="13313">
      <c r="A13313" s="19"/>
      <c r="L13313" s="19"/>
      <c r="P13313" s="20"/>
      <c r="Q13313" s="20"/>
      <c r="R13313" s="13"/>
      <c r="S13313" s="14"/>
      <c r="T13313" s="14"/>
      <c r="V13313" s="16"/>
      <c r="W13313" s="17"/>
    </row>
    <row r="13314">
      <c r="A13314" s="19"/>
      <c r="L13314" s="19"/>
      <c r="P13314" s="20"/>
      <c r="Q13314" s="20"/>
      <c r="R13314" s="13"/>
      <c r="S13314" s="14"/>
      <c r="T13314" s="14"/>
      <c r="V13314" s="16"/>
      <c r="W13314" s="17"/>
    </row>
    <row r="13315">
      <c r="A13315" s="19"/>
      <c r="L13315" s="19"/>
      <c r="P13315" s="20"/>
      <c r="Q13315" s="20"/>
      <c r="R13315" s="13"/>
      <c r="S13315" s="14"/>
      <c r="T13315" s="14"/>
      <c r="V13315" s="16"/>
      <c r="W13315" s="17"/>
    </row>
    <row r="13316">
      <c r="A13316" s="19"/>
      <c r="L13316" s="19"/>
      <c r="P13316" s="20"/>
      <c r="Q13316" s="20"/>
      <c r="R13316" s="13"/>
      <c r="S13316" s="14"/>
      <c r="T13316" s="14"/>
      <c r="V13316" s="16"/>
      <c r="W13316" s="17"/>
    </row>
    <row r="13317">
      <c r="A13317" s="19"/>
      <c r="L13317" s="19"/>
      <c r="P13317" s="20"/>
      <c r="Q13317" s="20"/>
      <c r="R13317" s="13"/>
      <c r="S13317" s="14"/>
      <c r="T13317" s="14"/>
      <c r="V13317" s="16"/>
      <c r="W13317" s="17"/>
    </row>
    <row r="13318">
      <c r="A13318" s="19"/>
      <c r="L13318" s="19"/>
      <c r="P13318" s="20"/>
      <c r="Q13318" s="20"/>
      <c r="R13318" s="13"/>
      <c r="S13318" s="14"/>
      <c r="T13318" s="14"/>
      <c r="V13318" s="16"/>
      <c r="W13318" s="17"/>
    </row>
    <row r="13319">
      <c r="A13319" s="19"/>
      <c r="L13319" s="19"/>
      <c r="P13319" s="20"/>
      <c r="Q13319" s="20"/>
      <c r="R13319" s="13"/>
      <c r="S13319" s="14"/>
      <c r="T13319" s="14"/>
      <c r="V13319" s="16"/>
      <c r="W13319" s="17"/>
    </row>
    <row r="13320">
      <c r="A13320" s="19"/>
      <c r="L13320" s="19"/>
      <c r="P13320" s="20"/>
      <c r="Q13320" s="20"/>
      <c r="R13320" s="13"/>
      <c r="S13320" s="14"/>
      <c r="T13320" s="14"/>
      <c r="V13320" s="16"/>
      <c r="W13320" s="17"/>
    </row>
    <row r="13321">
      <c r="A13321" s="19"/>
      <c r="L13321" s="19"/>
      <c r="P13321" s="20"/>
      <c r="Q13321" s="20"/>
      <c r="R13321" s="13"/>
      <c r="S13321" s="14"/>
      <c r="T13321" s="14"/>
      <c r="V13321" s="16"/>
      <c r="W13321" s="17"/>
    </row>
    <row r="13322">
      <c r="A13322" s="19"/>
      <c r="L13322" s="19"/>
      <c r="P13322" s="20"/>
      <c r="Q13322" s="20"/>
      <c r="R13322" s="13"/>
      <c r="S13322" s="14"/>
      <c r="T13322" s="14"/>
      <c r="V13322" s="16"/>
      <c r="W13322" s="17"/>
    </row>
    <row r="13323">
      <c r="A13323" s="19"/>
      <c r="L13323" s="19"/>
      <c r="P13323" s="20"/>
      <c r="Q13323" s="20"/>
      <c r="R13323" s="13"/>
      <c r="S13323" s="14"/>
      <c r="T13323" s="14"/>
      <c r="V13323" s="16"/>
      <c r="W13323" s="17"/>
    </row>
    <row r="13324">
      <c r="A13324" s="19"/>
      <c r="L13324" s="19"/>
      <c r="P13324" s="20"/>
      <c r="Q13324" s="20"/>
      <c r="R13324" s="13"/>
      <c r="S13324" s="14"/>
      <c r="T13324" s="14"/>
      <c r="V13324" s="16"/>
      <c r="W13324" s="17"/>
    </row>
    <row r="13325">
      <c r="A13325" s="19"/>
      <c r="L13325" s="19"/>
      <c r="P13325" s="20"/>
      <c r="Q13325" s="20"/>
      <c r="R13325" s="13"/>
      <c r="S13325" s="14"/>
      <c r="T13325" s="14"/>
      <c r="V13325" s="16"/>
      <c r="W13325" s="17"/>
    </row>
    <row r="13326">
      <c r="A13326" s="19"/>
      <c r="L13326" s="19"/>
      <c r="P13326" s="20"/>
      <c r="Q13326" s="20"/>
      <c r="R13326" s="13"/>
      <c r="S13326" s="14"/>
      <c r="T13326" s="14"/>
      <c r="V13326" s="16"/>
      <c r="W13326" s="17"/>
    </row>
    <row r="13327">
      <c r="A13327" s="19"/>
      <c r="L13327" s="19"/>
      <c r="P13327" s="20"/>
      <c r="Q13327" s="20"/>
      <c r="R13327" s="13"/>
      <c r="S13327" s="14"/>
      <c r="T13327" s="14"/>
      <c r="V13327" s="16"/>
      <c r="W13327" s="17"/>
    </row>
    <row r="13328">
      <c r="A13328" s="19"/>
      <c r="L13328" s="19"/>
      <c r="P13328" s="20"/>
      <c r="Q13328" s="20"/>
      <c r="R13328" s="13"/>
      <c r="S13328" s="14"/>
      <c r="T13328" s="14"/>
      <c r="V13328" s="16"/>
      <c r="W13328" s="17"/>
    </row>
    <row r="13329">
      <c r="A13329" s="19"/>
      <c r="L13329" s="19"/>
      <c r="P13329" s="20"/>
      <c r="Q13329" s="20"/>
      <c r="R13329" s="13"/>
      <c r="S13329" s="14"/>
      <c r="T13329" s="14"/>
      <c r="V13329" s="16"/>
      <c r="W13329" s="17"/>
    </row>
    <row r="13330">
      <c r="A13330" s="19"/>
      <c r="L13330" s="19"/>
      <c r="P13330" s="20"/>
      <c r="Q13330" s="20"/>
      <c r="R13330" s="13"/>
      <c r="S13330" s="14"/>
      <c r="T13330" s="14"/>
      <c r="V13330" s="16"/>
      <c r="W13330" s="17"/>
    </row>
    <row r="13331">
      <c r="A13331" s="19"/>
      <c r="L13331" s="19"/>
      <c r="P13331" s="20"/>
      <c r="Q13331" s="20"/>
      <c r="R13331" s="13"/>
      <c r="S13331" s="14"/>
      <c r="T13331" s="14"/>
      <c r="V13331" s="16"/>
      <c r="W13331" s="17"/>
    </row>
    <row r="13332">
      <c r="A13332" s="19"/>
      <c r="L13332" s="19"/>
      <c r="P13332" s="20"/>
      <c r="Q13332" s="20"/>
      <c r="R13332" s="13"/>
      <c r="S13332" s="14"/>
      <c r="T13332" s="14"/>
      <c r="V13332" s="16"/>
      <c r="W13332" s="17"/>
    </row>
    <row r="13333">
      <c r="A13333" s="19"/>
      <c r="L13333" s="19"/>
      <c r="P13333" s="20"/>
      <c r="Q13333" s="20"/>
      <c r="R13333" s="13"/>
      <c r="S13333" s="14"/>
      <c r="T13333" s="14"/>
      <c r="V13333" s="16"/>
      <c r="W13333" s="17"/>
    </row>
    <row r="13334">
      <c r="A13334" s="19"/>
      <c r="L13334" s="19"/>
      <c r="P13334" s="20"/>
      <c r="Q13334" s="20"/>
      <c r="R13334" s="13"/>
      <c r="S13334" s="14"/>
      <c r="T13334" s="14"/>
      <c r="V13334" s="16"/>
      <c r="W13334" s="17"/>
    </row>
    <row r="13335">
      <c r="A13335" s="19"/>
      <c r="L13335" s="19"/>
      <c r="P13335" s="20"/>
      <c r="Q13335" s="20"/>
      <c r="R13335" s="13"/>
      <c r="S13335" s="14"/>
      <c r="T13335" s="14"/>
      <c r="V13335" s="16"/>
      <c r="W13335" s="17"/>
    </row>
    <row r="13336">
      <c r="A13336" s="19"/>
      <c r="L13336" s="19"/>
      <c r="P13336" s="20"/>
      <c r="Q13336" s="20"/>
      <c r="R13336" s="13"/>
      <c r="S13336" s="14"/>
      <c r="T13336" s="14"/>
      <c r="V13336" s="16"/>
      <c r="W13336" s="17"/>
    </row>
    <row r="13337">
      <c r="A13337" s="19"/>
      <c r="L13337" s="19"/>
      <c r="P13337" s="20"/>
      <c r="Q13337" s="20"/>
      <c r="R13337" s="13"/>
      <c r="S13337" s="14"/>
      <c r="T13337" s="14"/>
      <c r="V13337" s="16"/>
      <c r="W13337" s="17"/>
    </row>
    <row r="13338">
      <c r="A13338" s="19"/>
      <c r="L13338" s="19"/>
      <c r="P13338" s="20"/>
      <c r="Q13338" s="20"/>
      <c r="R13338" s="13"/>
      <c r="S13338" s="14"/>
      <c r="T13338" s="14"/>
      <c r="V13338" s="16"/>
      <c r="W13338" s="17"/>
    </row>
    <row r="13339">
      <c r="A13339" s="19"/>
      <c r="L13339" s="19"/>
      <c r="P13339" s="20"/>
      <c r="Q13339" s="20"/>
      <c r="R13339" s="13"/>
      <c r="S13339" s="14"/>
      <c r="T13339" s="14"/>
      <c r="V13339" s="16"/>
      <c r="W13339" s="17"/>
    </row>
    <row r="13340">
      <c r="A13340" s="19"/>
      <c r="L13340" s="19"/>
      <c r="P13340" s="20"/>
      <c r="Q13340" s="20"/>
      <c r="R13340" s="13"/>
      <c r="S13340" s="14"/>
      <c r="T13340" s="14"/>
      <c r="V13340" s="16"/>
      <c r="W13340" s="17"/>
    </row>
    <row r="13341">
      <c r="A13341" s="19"/>
      <c r="L13341" s="19"/>
      <c r="P13341" s="20"/>
      <c r="Q13341" s="20"/>
      <c r="R13341" s="13"/>
      <c r="S13341" s="14"/>
      <c r="T13341" s="14"/>
      <c r="V13341" s="16"/>
      <c r="W13341" s="17"/>
    </row>
    <row r="13342">
      <c r="A13342" s="19"/>
      <c r="L13342" s="19"/>
      <c r="P13342" s="20"/>
      <c r="Q13342" s="20"/>
      <c r="R13342" s="13"/>
      <c r="S13342" s="14"/>
      <c r="T13342" s="14"/>
      <c r="V13342" s="16"/>
      <c r="W13342" s="17"/>
    </row>
    <row r="13343">
      <c r="A13343" s="19"/>
      <c r="L13343" s="19"/>
      <c r="P13343" s="20"/>
      <c r="Q13343" s="20"/>
      <c r="R13343" s="13"/>
      <c r="S13343" s="14"/>
      <c r="T13343" s="14"/>
      <c r="V13343" s="16"/>
      <c r="W13343" s="17"/>
    </row>
    <row r="13344">
      <c r="A13344" s="19"/>
      <c r="L13344" s="19"/>
      <c r="P13344" s="20"/>
      <c r="Q13344" s="20"/>
      <c r="R13344" s="13"/>
      <c r="S13344" s="14"/>
      <c r="T13344" s="14"/>
      <c r="V13344" s="16"/>
      <c r="W13344" s="17"/>
    </row>
    <row r="13345">
      <c r="A13345" s="19"/>
      <c r="L13345" s="19"/>
      <c r="P13345" s="20"/>
      <c r="Q13345" s="20"/>
      <c r="R13345" s="13"/>
      <c r="S13345" s="14"/>
      <c r="T13345" s="14"/>
      <c r="V13345" s="16"/>
      <c r="W13345" s="17"/>
    </row>
    <row r="13346">
      <c r="A13346" s="19"/>
      <c r="L13346" s="19"/>
      <c r="P13346" s="20"/>
      <c r="Q13346" s="20"/>
      <c r="R13346" s="13"/>
      <c r="S13346" s="14"/>
      <c r="T13346" s="14"/>
      <c r="V13346" s="16"/>
      <c r="W13346" s="17"/>
    </row>
    <row r="13347">
      <c r="A13347" s="19"/>
      <c r="L13347" s="19"/>
      <c r="P13347" s="20"/>
      <c r="Q13347" s="20"/>
      <c r="R13347" s="13"/>
      <c r="S13347" s="14"/>
      <c r="T13347" s="14"/>
      <c r="V13347" s="16"/>
      <c r="W13347" s="17"/>
    </row>
    <row r="13348">
      <c r="A13348" s="19"/>
      <c r="L13348" s="19"/>
      <c r="P13348" s="20"/>
      <c r="Q13348" s="20"/>
      <c r="R13348" s="13"/>
      <c r="S13348" s="14"/>
      <c r="T13348" s="14"/>
      <c r="V13348" s="16"/>
      <c r="W13348" s="17"/>
    </row>
    <row r="13349">
      <c r="A13349" s="19"/>
      <c r="L13349" s="19"/>
      <c r="P13349" s="20"/>
      <c r="Q13349" s="20"/>
      <c r="R13349" s="13"/>
      <c r="S13349" s="14"/>
      <c r="T13349" s="14"/>
      <c r="V13349" s="16"/>
      <c r="W13349" s="17"/>
    </row>
    <row r="13350">
      <c r="A13350" s="19"/>
      <c r="L13350" s="19"/>
      <c r="P13350" s="20"/>
      <c r="Q13350" s="20"/>
      <c r="R13350" s="13"/>
      <c r="S13350" s="14"/>
      <c r="T13350" s="14"/>
      <c r="V13350" s="16"/>
      <c r="W13350" s="17"/>
    </row>
    <row r="13351">
      <c r="A13351" s="19"/>
      <c r="L13351" s="19"/>
      <c r="P13351" s="20"/>
      <c r="Q13351" s="20"/>
      <c r="R13351" s="13"/>
      <c r="S13351" s="14"/>
      <c r="T13351" s="14"/>
      <c r="V13351" s="16"/>
      <c r="W13351" s="17"/>
    </row>
    <row r="13352">
      <c r="A13352" s="19"/>
      <c r="L13352" s="19"/>
      <c r="P13352" s="20"/>
      <c r="Q13352" s="20"/>
      <c r="R13352" s="13"/>
      <c r="S13352" s="14"/>
      <c r="T13352" s="14"/>
      <c r="V13352" s="16"/>
      <c r="W13352" s="17"/>
    </row>
    <row r="13353">
      <c r="A13353" s="19"/>
      <c r="L13353" s="19"/>
      <c r="P13353" s="20"/>
      <c r="Q13353" s="20"/>
      <c r="R13353" s="13"/>
      <c r="S13353" s="14"/>
      <c r="T13353" s="14"/>
      <c r="V13353" s="16"/>
      <c r="W13353" s="17"/>
    </row>
    <row r="13354">
      <c r="A13354" s="19"/>
      <c r="L13354" s="19"/>
      <c r="P13354" s="20"/>
      <c r="Q13354" s="20"/>
      <c r="R13354" s="13"/>
      <c r="S13354" s="14"/>
      <c r="T13354" s="14"/>
      <c r="V13354" s="16"/>
      <c r="W13354" s="17"/>
    </row>
    <row r="13355">
      <c r="A13355" s="19"/>
      <c r="L13355" s="19"/>
      <c r="P13355" s="20"/>
      <c r="Q13355" s="20"/>
      <c r="R13355" s="13"/>
      <c r="S13355" s="14"/>
      <c r="T13355" s="14"/>
      <c r="V13355" s="16"/>
      <c r="W13355" s="17"/>
    </row>
    <row r="13356">
      <c r="A13356" s="19"/>
      <c r="L13356" s="19"/>
      <c r="P13356" s="20"/>
      <c r="Q13356" s="20"/>
      <c r="R13356" s="13"/>
      <c r="S13356" s="14"/>
      <c r="T13356" s="14"/>
      <c r="V13356" s="16"/>
      <c r="W13356" s="17"/>
    </row>
    <row r="13357">
      <c r="A13357" s="19"/>
      <c r="L13357" s="19"/>
      <c r="P13357" s="20"/>
      <c r="Q13357" s="20"/>
      <c r="R13357" s="13"/>
      <c r="S13357" s="14"/>
      <c r="T13357" s="14"/>
      <c r="V13357" s="16"/>
      <c r="W13357" s="17"/>
    </row>
    <row r="13358">
      <c r="A13358" s="19"/>
      <c r="L13358" s="19"/>
      <c r="P13358" s="20"/>
      <c r="Q13358" s="20"/>
      <c r="R13358" s="13"/>
      <c r="S13358" s="14"/>
      <c r="T13358" s="14"/>
      <c r="V13358" s="16"/>
      <c r="W13358" s="17"/>
    </row>
    <row r="13359">
      <c r="A13359" s="19"/>
      <c r="L13359" s="19"/>
      <c r="P13359" s="20"/>
      <c r="Q13359" s="20"/>
      <c r="R13359" s="13"/>
      <c r="S13359" s="14"/>
      <c r="T13359" s="14"/>
      <c r="V13359" s="16"/>
      <c r="W13359" s="17"/>
    </row>
    <row r="13360">
      <c r="A13360" s="19"/>
      <c r="L13360" s="19"/>
      <c r="P13360" s="20"/>
      <c r="Q13360" s="20"/>
      <c r="R13360" s="13"/>
      <c r="S13360" s="14"/>
      <c r="T13360" s="14"/>
      <c r="V13360" s="16"/>
      <c r="W13360" s="17"/>
    </row>
    <row r="13361">
      <c r="A13361" s="19"/>
      <c r="L13361" s="19"/>
      <c r="P13361" s="20"/>
      <c r="Q13361" s="20"/>
      <c r="R13361" s="13"/>
      <c r="S13361" s="14"/>
      <c r="T13361" s="14"/>
      <c r="V13361" s="16"/>
      <c r="W13361" s="17"/>
    </row>
    <row r="13362">
      <c r="A13362" s="19"/>
      <c r="L13362" s="19"/>
      <c r="P13362" s="20"/>
      <c r="Q13362" s="20"/>
      <c r="R13362" s="13"/>
      <c r="S13362" s="14"/>
      <c r="T13362" s="14"/>
      <c r="V13362" s="16"/>
      <c r="W13362" s="17"/>
    </row>
    <row r="13363">
      <c r="A13363" s="19"/>
      <c r="L13363" s="19"/>
      <c r="P13363" s="20"/>
      <c r="Q13363" s="20"/>
      <c r="R13363" s="13"/>
      <c r="S13363" s="14"/>
      <c r="T13363" s="14"/>
      <c r="V13363" s="16"/>
      <c r="W13363" s="17"/>
    </row>
    <row r="13364">
      <c r="A13364" s="19"/>
      <c r="L13364" s="19"/>
      <c r="P13364" s="20"/>
      <c r="Q13364" s="20"/>
      <c r="R13364" s="13"/>
      <c r="S13364" s="14"/>
      <c r="T13364" s="14"/>
      <c r="V13364" s="16"/>
      <c r="W13364" s="17"/>
    </row>
    <row r="13365">
      <c r="A13365" s="19"/>
      <c r="L13365" s="19"/>
      <c r="P13365" s="20"/>
      <c r="Q13365" s="20"/>
      <c r="R13365" s="13"/>
      <c r="S13365" s="14"/>
      <c r="T13365" s="14"/>
      <c r="V13365" s="16"/>
      <c r="W13365" s="17"/>
    </row>
    <row r="13366">
      <c r="A13366" s="19"/>
      <c r="L13366" s="19"/>
      <c r="P13366" s="20"/>
      <c r="Q13366" s="20"/>
      <c r="R13366" s="13"/>
      <c r="S13366" s="14"/>
      <c r="T13366" s="14"/>
      <c r="V13366" s="16"/>
      <c r="W13366" s="17"/>
    </row>
    <row r="13367">
      <c r="A13367" s="19"/>
      <c r="L13367" s="19"/>
      <c r="P13367" s="20"/>
      <c r="Q13367" s="20"/>
      <c r="R13367" s="13"/>
      <c r="S13367" s="14"/>
      <c r="T13367" s="14"/>
      <c r="V13367" s="16"/>
      <c r="W13367" s="17"/>
    </row>
    <row r="13368">
      <c r="A13368" s="19"/>
      <c r="L13368" s="19"/>
      <c r="P13368" s="20"/>
      <c r="Q13368" s="20"/>
      <c r="R13368" s="13"/>
      <c r="S13368" s="14"/>
      <c r="T13368" s="14"/>
      <c r="V13368" s="16"/>
      <c r="W13368" s="17"/>
    </row>
    <row r="13369">
      <c r="A13369" s="19"/>
      <c r="L13369" s="19"/>
      <c r="P13369" s="20"/>
      <c r="Q13369" s="20"/>
      <c r="R13369" s="13"/>
      <c r="S13369" s="14"/>
      <c r="T13369" s="14"/>
      <c r="V13369" s="16"/>
      <c r="W13369" s="17"/>
    </row>
    <row r="13370">
      <c r="A13370" s="19"/>
      <c r="L13370" s="19"/>
      <c r="P13370" s="20"/>
      <c r="Q13370" s="20"/>
      <c r="R13370" s="13"/>
      <c r="S13370" s="14"/>
      <c r="T13370" s="14"/>
      <c r="V13370" s="16"/>
      <c r="W13370" s="17"/>
    </row>
    <row r="13371">
      <c r="A13371" s="19"/>
      <c r="L13371" s="19"/>
      <c r="P13371" s="20"/>
      <c r="Q13371" s="20"/>
      <c r="R13371" s="13"/>
      <c r="S13371" s="14"/>
      <c r="T13371" s="14"/>
      <c r="V13371" s="16"/>
      <c r="W13371" s="17"/>
    </row>
    <row r="13372">
      <c r="A13372" s="19"/>
      <c r="L13372" s="19"/>
      <c r="P13372" s="20"/>
      <c r="Q13372" s="20"/>
      <c r="R13372" s="13"/>
      <c r="S13372" s="14"/>
      <c r="T13372" s="14"/>
      <c r="V13372" s="16"/>
      <c r="W13372" s="17"/>
    </row>
    <row r="13373">
      <c r="A13373" s="19"/>
      <c r="L13373" s="19"/>
      <c r="P13373" s="20"/>
      <c r="Q13373" s="20"/>
      <c r="R13373" s="13"/>
      <c r="S13373" s="14"/>
      <c r="T13373" s="14"/>
      <c r="V13373" s="16"/>
      <c r="W13373" s="17"/>
    </row>
    <row r="13374">
      <c r="A13374" s="19"/>
      <c r="L13374" s="19"/>
      <c r="P13374" s="20"/>
      <c r="Q13374" s="20"/>
      <c r="R13374" s="13"/>
      <c r="S13374" s="14"/>
      <c r="T13374" s="14"/>
      <c r="V13374" s="16"/>
      <c r="W13374" s="17"/>
    </row>
    <row r="13375">
      <c r="A13375" s="19"/>
      <c r="L13375" s="19"/>
      <c r="P13375" s="20"/>
      <c r="Q13375" s="20"/>
      <c r="R13375" s="13"/>
      <c r="S13375" s="14"/>
      <c r="T13375" s="14"/>
      <c r="V13375" s="16"/>
      <c r="W13375" s="17"/>
    </row>
    <row r="13376">
      <c r="A13376" s="19"/>
      <c r="L13376" s="19"/>
      <c r="P13376" s="20"/>
      <c r="Q13376" s="20"/>
      <c r="R13376" s="13"/>
      <c r="S13376" s="14"/>
      <c r="T13376" s="14"/>
      <c r="V13376" s="16"/>
      <c r="W13376" s="17"/>
    </row>
    <row r="13377">
      <c r="A13377" s="19"/>
      <c r="L13377" s="19"/>
      <c r="P13377" s="20"/>
      <c r="Q13377" s="20"/>
      <c r="R13377" s="13"/>
      <c r="S13377" s="14"/>
      <c r="T13377" s="14"/>
      <c r="V13377" s="16"/>
      <c r="W13377" s="17"/>
    </row>
    <row r="13378">
      <c r="A13378" s="19"/>
      <c r="L13378" s="19"/>
      <c r="P13378" s="20"/>
      <c r="Q13378" s="20"/>
      <c r="R13378" s="13"/>
      <c r="S13378" s="14"/>
      <c r="T13378" s="14"/>
      <c r="V13378" s="16"/>
      <c r="W13378" s="17"/>
    </row>
    <row r="13379">
      <c r="A13379" s="19"/>
      <c r="L13379" s="19"/>
      <c r="P13379" s="20"/>
      <c r="Q13379" s="20"/>
      <c r="R13379" s="13"/>
      <c r="S13379" s="14"/>
      <c r="T13379" s="14"/>
      <c r="V13379" s="16"/>
      <c r="W13379" s="17"/>
    </row>
    <row r="13380">
      <c r="A13380" s="19"/>
      <c r="L13380" s="19"/>
      <c r="P13380" s="20"/>
      <c r="Q13380" s="20"/>
      <c r="R13380" s="13"/>
      <c r="S13380" s="14"/>
      <c r="T13380" s="14"/>
      <c r="V13380" s="16"/>
      <c r="W13380" s="17"/>
    </row>
    <row r="13381">
      <c r="A13381" s="19"/>
      <c r="L13381" s="19"/>
      <c r="P13381" s="20"/>
      <c r="Q13381" s="20"/>
      <c r="R13381" s="13"/>
      <c r="S13381" s="14"/>
      <c r="T13381" s="14"/>
      <c r="V13381" s="16"/>
      <c r="W13381" s="17"/>
    </row>
    <row r="13382">
      <c r="A13382" s="19"/>
      <c r="L13382" s="19"/>
      <c r="P13382" s="20"/>
      <c r="Q13382" s="20"/>
      <c r="R13382" s="13"/>
      <c r="S13382" s="14"/>
      <c r="T13382" s="14"/>
      <c r="V13382" s="16"/>
      <c r="W13382" s="17"/>
    </row>
    <row r="13383">
      <c r="A13383" s="19"/>
      <c r="L13383" s="19"/>
      <c r="P13383" s="20"/>
      <c r="Q13383" s="20"/>
      <c r="R13383" s="13"/>
      <c r="S13383" s="14"/>
      <c r="T13383" s="14"/>
      <c r="V13383" s="16"/>
      <c r="W13383" s="17"/>
    </row>
    <row r="13384">
      <c r="A13384" s="19"/>
      <c r="L13384" s="19"/>
      <c r="P13384" s="20"/>
      <c r="Q13384" s="20"/>
      <c r="R13384" s="13"/>
      <c r="S13384" s="14"/>
      <c r="T13384" s="14"/>
      <c r="V13384" s="16"/>
      <c r="W13384" s="17"/>
    </row>
    <row r="13385">
      <c r="A13385" s="19"/>
      <c r="L13385" s="19"/>
      <c r="P13385" s="20"/>
      <c r="Q13385" s="20"/>
      <c r="R13385" s="13"/>
      <c r="S13385" s="14"/>
      <c r="T13385" s="14"/>
      <c r="V13385" s="16"/>
      <c r="W13385" s="17"/>
    </row>
    <row r="13386">
      <c r="A13386" s="19"/>
      <c r="L13386" s="19"/>
      <c r="P13386" s="20"/>
      <c r="Q13386" s="20"/>
      <c r="R13386" s="13"/>
      <c r="S13386" s="14"/>
      <c r="T13386" s="14"/>
      <c r="V13386" s="16"/>
      <c r="W13386" s="17"/>
    </row>
    <row r="13387">
      <c r="A13387" s="19"/>
      <c r="L13387" s="19"/>
      <c r="P13387" s="20"/>
      <c r="Q13387" s="20"/>
      <c r="R13387" s="13"/>
      <c r="S13387" s="14"/>
      <c r="T13387" s="14"/>
      <c r="V13387" s="16"/>
      <c r="W13387" s="17"/>
    </row>
    <row r="13388">
      <c r="A13388" s="19"/>
      <c r="L13388" s="19"/>
      <c r="P13388" s="20"/>
      <c r="Q13388" s="20"/>
      <c r="R13388" s="13"/>
      <c r="S13388" s="14"/>
      <c r="T13388" s="14"/>
      <c r="V13388" s="16"/>
      <c r="W13388" s="17"/>
    </row>
    <row r="13389">
      <c r="A13389" s="19"/>
      <c r="L13389" s="19"/>
      <c r="P13389" s="20"/>
      <c r="Q13389" s="20"/>
      <c r="R13389" s="13"/>
      <c r="S13389" s="14"/>
      <c r="T13389" s="14"/>
      <c r="V13389" s="16"/>
      <c r="W13389" s="17"/>
    </row>
    <row r="13390">
      <c r="A13390" s="19"/>
      <c r="L13390" s="19"/>
      <c r="P13390" s="20"/>
      <c r="Q13390" s="20"/>
      <c r="R13390" s="13"/>
      <c r="S13390" s="14"/>
      <c r="T13390" s="14"/>
      <c r="V13390" s="16"/>
      <c r="W13390" s="17"/>
    </row>
    <row r="13391">
      <c r="A13391" s="19"/>
      <c r="L13391" s="19"/>
      <c r="P13391" s="20"/>
      <c r="Q13391" s="20"/>
      <c r="R13391" s="13"/>
      <c r="S13391" s="14"/>
      <c r="T13391" s="14"/>
      <c r="V13391" s="16"/>
      <c r="W13391" s="17"/>
    </row>
    <row r="13392">
      <c r="A13392" s="19"/>
      <c r="L13392" s="19"/>
      <c r="P13392" s="20"/>
      <c r="Q13392" s="20"/>
      <c r="R13392" s="13"/>
      <c r="S13392" s="14"/>
      <c r="T13392" s="14"/>
      <c r="V13392" s="16"/>
      <c r="W13392" s="17"/>
    </row>
    <row r="13393">
      <c r="A13393" s="19"/>
      <c r="L13393" s="19"/>
      <c r="P13393" s="20"/>
      <c r="Q13393" s="20"/>
      <c r="R13393" s="13"/>
      <c r="S13393" s="14"/>
      <c r="T13393" s="14"/>
      <c r="V13393" s="16"/>
      <c r="W13393" s="17"/>
    </row>
    <row r="13394">
      <c r="A13394" s="19"/>
      <c r="L13394" s="19"/>
      <c r="P13394" s="20"/>
      <c r="Q13394" s="20"/>
      <c r="R13394" s="13"/>
      <c r="S13394" s="14"/>
      <c r="T13394" s="14"/>
      <c r="V13394" s="16"/>
      <c r="W13394" s="17"/>
    </row>
    <row r="13395">
      <c r="A13395" s="19"/>
      <c r="L13395" s="19"/>
      <c r="P13395" s="20"/>
      <c r="Q13395" s="20"/>
      <c r="R13395" s="13"/>
      <c r="S13395" s="14"/>
      <c r="T13395" s="14"/>
      <c r="V13395" s="16"/>
      <c r="W13395" s="17"/>
    </row>
    <row r="13396">
      <c r="A13396" s="19"/>
      <c r="L13396" s="19"/>
      <c r="P13396" s="20"/>
      <c r="Q13396" s="20"/>
      <c r="R13396" s="13"/>
      <c r="S13396" s="14"/>
      <c r="T13396" s="14"/>
      <c r="V13396" s="16"/>
      <c r="W13396" s="17"/>
    </row>
    <row r="13397">
      <c r="A13397" s="19"/>
      <c r="L13397" s="19"/>
      <c r="P13397" s="20"/>
      <c r="Q13397" s="20"/>
      <c r="R13397" s="13"/>
      <c r="S13397" s="14"/>
      <c r="T13397" s="14"/>
      <c r="V13397" s="16"/>
      <c r="W13397" s="17"/>
    </row>
    <row r="13398">
      <c r="A13398" s="19"/>
      <c r="L13398" s="19"/>
      <c r="P13398" s="20"/>
      <c r="Q13398" s="20"/>
      <c r="R13398" s="13"/>
      <c r="S13398" s="14"/>
      <c r="T13398" s="14"/>
      <c r="V13398" s="16"/>
      <c r="W13398" s="17"/>
    </row>
    <row r="13399">
      <c r="A13399" s="19"/>
      <c r="L13399" s="19"/>
      <c r="P13399" s="20"/>
      <c r="Q13399" s="20"/>
      <c r="R13399" s="13"/>
      <c r="S13399" s="14"/>
      <c r="T13399" s="14"/>
      <c r="V13399" s="16"/>
      <c r="W13399" s="17"/>
    </row>
    <row r="13400">
      <c r="A13400" s="19"/>
      <c r="L13400" s="19"/>
      <c r="P13400" s="20"/>
      <c r="Q13400" s="20"/>
      <c r="R13400" s="13"/>
      <c r="S13400" s="14"/>
      <c r="T13400" s="14"/>
      <c r="V13400" s="16"/>
      <c r="W13400" s="17"/>
    </row>
    <row r="13401">
      <c r="A13401" s="19"/>
      <c r="L13401" s="19"/>
      <c r="P13401" s="20"/>
      <c r="Q13401" s="20"/>
      <c r="R13401" s="13"/>
      <c r="S13401" s="14"/>
      <c r="T13401" s="14"/>
      <c r="V13401" s="16"/>
      <c r="W13401" s="17"/>
    </row>
    <row r="13402">
      <c r="A13402" s="19"/>
      <c r="L13402" s="19"/>
      <c r="P13402" s="20"/>
      <c r="Q13402" s="20"/>
      <c r="R13402" s="13"/>
      <c r="S13402" s="14"/>
      <c r="T13402" s="14"/>
      <c r="V13402" s="16"/>
      <c r="W13402" s="17"/>
    </row>
    <row r="13403">
      <c r="A13403" s="19"/>
      <c r="L13403" s="19"/>
      <c r="P13403" s="20"/>
      <c r="Q13403" s="20"/>
      <c r="R13403" s="13"/>
      <c r="S13403" s="14"/>
      <c r="T13403" s="14"/>
      <c r="V13403" s="16"/>
      <c r="W13403" s="17"/>
    </row>
    <row r="13404">
      <c r="A13404" s="19"/>
      <c r="L13404" s="19"/>
      <c r="P13404" s="20"/>
      <c r="Q13404" s="20"/>
      <c r="R13404" s="13"/>
      <c r="S13404" s="14"/>
      <c r="T13404" s="14"/>
      <c r="V13404" s="16"/>
      <c r="W13404" s="17"/>
    </row>
    <row r="13405">
      <c r="A13405" s="19"/>
      <c r="L13405" s="19"/>
      <c r="P13405" s="20"/>
      <c r="Q13405" s="20"/>
      <c r="R13405" s="13"/>
      <c r="S13405" s="14"/>
      <c r="T13405" s="14"/>
      <c r="V13405" s="16"/>
      <c r="W13405" s="17"/>
    </row>
    <row r="13406">
      <c r="A13406" s="19"/>
      <c r="L13406" s="19"/>
      <c r="P13406" s="20"/>
      <c r="Q13406" s="20"/>
      <c r="R13406" s="13"/>
      <c r="S13406" s="14"/>
      <c r="T13406" s="14"/>
      <c r="V13406" s="16"/>
      <c r="W13406" s="17"/>
    </row>
    <row r="13407">
      <c r="A13407" s="19"/>
      <c r="L13407" s="19"/>
      <c r="P13407" s="20"/>
      <c r="Q13407" s="20"/>
      <c r="R13407" s="13"/>
      <c r="S13407" s="14"/>
      <c r="T13407" s="14"/>
      <c r="V13407" s="16"/>
      <c r="W13407" s="17"/>
    </row>
    <row r="13408">
      <c r="A13408" s="19"/>
      <c r="L13408" s="19"/>
      <c r="P13408" s="20"/>
      <c r="Q13408" s="20"/>
      <c r="R13408" s="13"/>
      <c r="S13408" s="14"/>
      <c r="T13408" s="14"/>
      <c r="V13408" s="16"/>
      <c r="W13408" s="17"/>
    </row>
    <row r="13409">
      <c r="A13409" s="19"/>
      <c r="L13409" s="19"/>
      <c r="P13409" s="20"/>
      <c r="Q13409" s="20"/>
      <c r="R13409" s="13"/>
      <c r="S13409" s="14"/>
      <c r="T13409" s="14"/>
      <c r="V13409" s="16"/>
      <c r="W13409" s="17"/>
    </row>
    <row r="13410">
      <c r="A13410" s="19"/>
      <c r="L13410" s="19"/>
      <c r="P13410" s="20"/>
      <c r="Q13410" s="20"/>
      <c r="R13410" s="13"/>
      <c r="S13410" s="14"/>
      <c r="T13410" s="14"/>
      <c r="V13410" s="16"/>
      <c r="W13410" s="17"/>
    </row>
    <row r="13411">
      <c r="A13411" s="19"/>
      <c r="L13411" s="19"/>
      <c r="P13411" s="20"/>
      <c r="Q13411" s="20"/>
      <c r="R13411" s="13"/>
      <c r="S13411" s="14"/>
      <c r="T13411" s="14"/>
      <c r="V13411" s="16"/>
      <c r="W13411" s="17"/>
    </row>
    <row r="13412">
      <c r="A13412" s="19"/>
      <c r="L13412" s="19"/>
      <c r="P13412" s="20"/>
      <c r="Q13412" s="20"/>
      <c r="R13412" s="13"/>
      <c r="S13412" s="14"/>
      <c r="T13412" s="14"/>
      <c r="V13412" s="16"/>
      <c r="W13412" s="17"/>
    </row>
    <row r="13413">
      <c r="A13413" s="19"/>
      <c r="L13413" s="19"/>
      <c r="P13413" s="20"/>
      <c r="Q13413" s="20"/>
      <c r="R13413" s="13"/>
      <c r="S13413" s="14"/>
      <c r="T13413" s="14"/>
      <c r="V13413" s="16"/>
      <c r="W13413" s="17"/>
    </row>
    <row r="13414">
      <c r="A13414" s="19"/>
      <c r="L13414" s="19"/>
      <c r="P13414" s="20"/>
      <c r="Q13414" s="20"/>
      <c r="R13414" s="13"/>
      <c r="S13414" s="14"/>
      <c r="T13414" s="14"/>
      <c r="V13414" s="16"/>
      <c r="W13414" s="17"/>
    </row>
    <row r="13415">
      <c r="A13415" s="19"/>
      <c r="L13415" s="19"/>
      <c r="P13415" s="20"/>
      <c r="Q13415" s="20"/>
      <c r="R13415" s="13"/>
      <c r="S13415" s="14"/>
      <c r="T13415" s="14"/>
      <c r="V13415" s="16"/>
      <c r="W13415" s="17"/>
    </row>
    <row r="13416">
      <c r="A13416" s="19"/>
      <c r="L13416" s="19"/>
      <c r="P13416" s="20"/>
      <c r="Q13416" s="20"/>
      <c r="R13416" s="13"/>
      <c r="S13416" s="14"/>
      <c r="T13416" s="14"/>
      <c r="V13416" s="16"/>
      <c r="W13416" s="17"/>
    </row>
    <row r="13417">
      <c r="A13417" s="19"/>
      <c r="L13417" s="19"/>
      <c r="P13417" s="20"/>
      <c r="Q13417" s="20"/>
      <c r="R13417" s="13"/>
      <c r="S13417" s="14"/>
      <c r="T13417" s="14"/>
      <c r="V13417" s="16"/>
      <c r="W13417" s="17"/>
    </row>
    <row r="13418">
      <c r="A13418" s="19"/>
      <c r="L13418" s="19"/>
      <c r="P13418" s="20"/>
      <c r="Q13418" s="20"/>
      <c r="R13418" s="13"/>
      <c r="S13418" s="14"/>
      <c r="T13418" s="14"/>
      <c r="V13418" s="16"/>
      <c r="W13418" s="17"/>
    </row>
    <row r="13419">
      <c r="A13419" s="19"/>
      <c r="L13419" s="19"/>
      <c r="P13419" s="20"/>
      <c r="Q13419" s="20"/>
      <c r="R13419" s="13"/>
      <c r="S13419" s="14"/>
      <c r="T13419" s="14"/>
      <c r="V13419" s="16"/>
      <c r="W13419" s="17"/>
    </row>
    <row r="13420">
      <c r="A13420" s="19"/>
      <c r="L13420" s="19"/>
      <c r="P13420" s="20"/>
      <c r="Q13420" s="20"/>
      <c r="R13420" s="13"/>
      <c r="S13420" s="14"/>
      <c r="T13420" s="14"/>
      <c r="V13420" s="16"/>
      <c r="W13420" s="17"/>
    </row>
    <row r="13421">
      <c r="A13421" s="19"/>
      <c r="L13421" s="19"/>
      <c r="P13421" s="20"/>
      <c r="Q13421" s="20"/>
      <c r="R13421" s="13"/>
      <c r="S13421" s="14"/>
      <c r="T13421" s="14"/>
      <c r="V13421" s="16"/>
      <c r="W13421" s="17"/>
    </row>
    <row r="13422">
      <c r="A13422" s="19"/>
      <c r="L13422" s="19"/>
      <c r="P13422" s="20"/>
      <c r="Q13422" s="20"/>
      <c r="R13422" s="13"/>
      <c r="S13422" s="14"/>
      <c r="T13422" s="14"/>
      <c r="V13422" s="16"/>
      <c r="W13422" s="17"/>
    </row>
    <row r="13423">
      <c r="A13423" s="19"/>
      <c r="L13423" s="19"/>
      <c r="P13423" s="20"/>
      <c r="Q13423" s="20"/>
      <c r="R13423" s="13"/>
      <c r="S13423" s="14"/>
      <c r="T13423" s="14"/>
      <c r="V13423" s="16"/>
      <c r="W13423" s="17"/>
    </row>
    <row r="13424">
      <c r="A13424" s="19"/>
      <c r="L13424" s="19"/>
      <c r="P13424" s="20"/>
      <c r="Q13424" s="20"/>
      <c r="R13424" s="13"/>
      <c r="S13424" s="14"/>
      <c r="T13424" s="14"/>
      <c r="V13424" s="16"/>
      <c r="W13424" s="17"/>
    </row>
    <row r="13425">
      <c r="A13425" s="19"/>
      <c r="L13425" s="19"/>
      <c r="P13425" s="20"/>
      <c r="Q13425" s="20"/>
      <c r="R13425" s="13"/>
      <c r="S13425" s="14"/>
      <c r="T13425" s="14"/>
      <c r="V13425" s="16"/>
      <c r="W13425" s="17"/>
    </row>
    <row r="13426">
      <c r="A13426" s="19"/>
      <c r="L13426" s="19"/>
      <c r="P13426" s="20"/>
      <c r="Q13426" s="20"/>
      <c r="R13426" s="13"/>
      <c r="S13426" s="14"/>
      <c r="T13426" s="14"/>
      <c r="V13426" s="16"/>
      <c r="W13426" s="17"/>
    </row>
    <row r="13427">
      <c r="A13427" s="19"/>
      <c r="L13427" s="19"/>
      <c r="P13427" s="20"/>
      <c r="Q13427" s="20"/>
      <c r="R13427" s="13"/>
      <c r="S13427" s="14"/>
      <c r="T13427" s="14"/>
      <c r="V13427" s="16"/>
      <c r="W13427" s="17"/>
    </row>
    <row r="13428">
      <c r="A13428" s="19"/>
      <c r="L13428" s="19"/>
      <c r="P13428" s="20"/>
      <c r="Q13428" s="20"/>
      <c r="R13428" s="13"/>
      <c r="S13428" s="14"/>
      <c r="T13428" s="14"/>
      <c r="V13428" s="16"/>
      <c r="W13428" s="17"/>
    </row>
    <row r="13429">
      <c r="A13429" s="19"/>
      <c r="L13429" s="19"/>
      <c r="P13429" s="20"/>
      <c r="Q13429" s="20"/>
      <c r="R13429" s="13"/>
      <c r="S13429" s="14"/>
      <c r="T13429" s="14"/>
      <c r="V13429" s="16"/>
      <c r="W13429" s="17"/>
    </row>
    <row r="13430">
      <c r="A13430" s="19"/>
      <c r="L13430" s="19"/>
      <c r="P13430" s="20"/>
      <c r="Q13430" s="20"/>
      <c r="R13430" s="13"/>
      <c r="S13430" s="14"/>
      <c r="T13430" s="14"/>
      <c r="V13430" s="16"/>
      <c r="W13430" s="17"/>
    </row>
    <row r="13431">
      <c r="A13431" s="19"/>
      <c r="L13431" s="19"/>
      <c r="P13431" s="20"/>
      <c r="Q13431" s="20"/>
      <c r="R13431" s="13"/>
      <c r="S13431" s="14"/>
      <c r="T13431" s="14"/>
      <c r="V13431" s="16"/>
      <c r="W13431" s="17"/>
    </row>
    <row r="13432">
      <c r="A13432" s="19"/>
      <c r="L13432" s="19"/>
      <c r="P13432" s="20"/>
      <c r="Q13432" s="20"/>
      <c r="R13432" s="13"/>
      <c r="S13432" s="14"/>
      <c r="T13432" s="14"/>
      <c r="V13432" s="16"/>
      <c r="W13432" s="17"/>
    </row>
    <row r="13433">
      <c r="A13433" s="19"/>
      <c r="L13433" s="19"/>
      <c r="P13433" s="20"/>
      <c r="Q13433" s="20"/>
      <c r="R13433" s="13"/>
      <c r="S13433" s="14"/>
      <c r="T13433" s="14"/>
      <c r="V13433" s="16"/>
      <c r="W13433" s="17"/>
    </row>
    <row r="13434">
      <c r="A13434" s="19"/>
      <c r="L13434" s="19"/>
      <c r="P13434" s="20"/>
      <c r="Q13434" s="20"/>
      <c r="R13434" s="13"/>
      <c r="S13434" s="14"/>
      <c r="T13434" s="14"/>
      <c r="V13434" s="16"/>
      <c r="W13434" s="17"/>
    </row>
    <row r="13435">
      <c r="A13435" s="19"/>
      <c r="L13435" s="19"/>
      <c r="P13435" s="20"/>
      <c r="Q13435" s="20"/>
      <c r="R13435" s="13"/>
      <c r="S13435" s="14"/>
      <c r="T13435" s="14"/>
      <c r="V13435" s="16"/>
      <c r="W13435" s="17"/>
    </row>
    <row r="13436">
      <c r="A13436" s="19"/>
      <c r="L13436" s="19"/>
      <c r="P13436" s="20"/>
      <c r="Q13436" s="20"/>
      <c r="R13436" s="13"/>
      <c r="S13436" s="14"/>
      <c r="T13436" s="14"/>
      <c r="V13436" s="16"/>
      <c r="W13436" s="17"/>
    </row>
    <row r="13437">
      <c r="A13437" s="19"/>
      <c r="L13437" s="19"/>
      <c r="P13437" s="20"/>
      <c r="Q13437" s="20"/>
      <c r="R13437" s="13"/>
      <c r="S13437" s="14"/>
      <c r="T13437" s="14"/>
      <c r="V13437" s="16"/>
      <c r="W13437" s="17"/>
    </row>
    <row r="13438">
      <c r="A13438" s="19"/>
      <c r="L13438" s="19"/>
      <c r="P13438" s="20"/>
      <c r="Q13438" s="20"/>
      <c r="R13438" s="13"/>
      <c r="S13438" s="14"/>
      <c r="T13438" s="14"/>
      <c r="V13438" s="16"/>
      <c r="W13438" s="17"/>
    </row>
    <row r="13439">
      <c r="A13439" s="19"/>
      <c r="L13439" s="19"/>
      <c r="P13439" s="20"/>
      <c r="Q13439" s="20"/>
      <c r="R13439" s="13"/>
      <c r="S13439" s="14"/>
      <c r="T13439" s="14"/>
      <c r="V13439" s="16"/>
      <c r="W13439" s="17"/>
    </row>
    <row r="13440">
      <c r="A13440" s="19"/>
      <c r="L13440" s="19"/>
      <c r="P13440" s="20"/>
      <c r="Q13440" s="20"/>
      <c r="R13440" s="13"/>
      <c r="S13440" s="14"/>
      <c r="T13440" s="14"/>
      <c r="V13440" s="16"/>
      <c r="W13440" s="17"/>
    </row>
    <row r="13441">
      <c r="A13441" s="19"/>
      <c r="L13441" s="19"/>
      <c r="P13441" s="20"/>
      <c r="Q13441" s="20"/>
      <c r="R13441" s="13"/>
      <c r="S13441" s="14"/>
      <c r="T13441" s="14"/>
      <c r="V13441" s="16"/>
      <c r="W13441" s="17"/>
    </row>
    <row r="13442">
      <c r="A13442" s="19"/>
      <c r="L13442" s="19"/>
      <c r="P13442" s="20"/>
      <c r="Q13442" s="20"/>
      <c r="R13442" s="13"/>
      <c r="S13442" s="14"/>
      <c r="T13442" s="14"/>
      <c r="V13442" s="16"/>
      <c r="W13442" s="17"/>
    </row>
    <row r="13443">
      <c r="A13443" s="19"/>
      <c r="L13443" s="19"/>
      <c r="P13443" s="20"/>
      <c r="Q13443" s="20"/>
      <c r="R13443" s="13"/>
      <c r="S13443" s="14"/>
      <c r="T13443" s="14"/>
      <c r="V13443" s="16"/>
      <c r="W13443" s="17"/>
    </row>
    <row r="13444">
      <c r="A13444" s="19"/>
      <c r="L13444" s="19"/>
      <c r="P13444" s="20"/>
      <c r="Q13444" s="20"/>
      <c r="R13444" s="13"/>
      <c r="S13444" s="14"/>
      <c r="T13444" s="14"/>
      <c r="V13444" s="16"/>
      <c r="W13444" s="17"/>
    </row>
    <row r="13445">
      <c r="A13445" s="19"/>
      <c r="L13445" s="19"/>
      <c r="P13445" s="20"/>
      <c r="Q13445" s="20"/>
      <c r="R13445" s="13"/>
      <c r="S13445" s="14"/>
      <c r="T13445" s="14"/>
      <c r="V13445" s="16"/>
      <c r="W13445" s="17"/>
    </row>
    <row r="13446">
      <c r="A13446" s="19"/>
      <c r="L13446" s="19"/>
      <c r="P13446" s="20"/>
      <c r="Q13446" s="20"/>
      <c r="R13446" s="13"/>
      <c r="S13446" s="14"/>
      <c r="T13446" s="14"/>
      <c r="V13446" s="16"/>
      <c r="W13446" s="17"/>
    </row>
    <row r="13447">
      <c r="A13447" s="19"/>
      <c r="L13447" s="19"/>
      <c r="P13447" s="20"/>
      <c r="Q13447" s="20"/>
      <c r="R13447" s="13"/>
      <c r="S13447" s="14"/>
      <c r="T13447" s="14"/>
      <c r="V13447" s="16"/>
      <c r="W13447" s="17"/>
    </row>
    <row r="13448">
      <c r="A13448" s="19"/>
      <c r="L13448" s="19"/>
      <c r="P13448" s="20"/>
      <c r="Q13448" s="20"/>
      <c r="R13448" s="13"/>
      <c r="S13448" s="14"/>
      <c r="T13448" s="14"/>
      <c r="V13448" s="16"/>
      <c r="W13448" s="17"/>
    </row>
    <row r="13449">
      <c r="A13449" s="19"/>
      <c r="L13449" s="19"/>
      <c r="P13449" s="20"/>
      <c r="Q13449" s="20"/>
      <c r="R13449" s="13"/>
      <c r="S13449" s="14"/>
      <c r="T13449" s="14"/>
      <c r="V13449" s="16"/>
      <c r="W13449" s="17"/>
    </row>
    <row r="13450">
      <c r="A13450" s="19"/>
      <c r="L13450" s="19"/>
      <c r="P13450" s="20"/>
      <c r="Q13450" s="20"/>
      <c r="R13450" s="13"/>
      <c r="S13450" s="14"/>
      <c r="T13450" s="14"/>
      <c r="V13450" s="16"/>
      <c r="W13450" s="17"/>
    </row>
    <row r="13451">
      <c r="A13451" s="19"/>
      <c r="L13451" s="19"/>
      <c r="P13451" s="20"/>
      <c r="Q13451" s="20"/>
      <c r="R13451" s="13"/>
      <c r="S13451" s="14"/>
      <c r="T13451" s="14"/>
      <c r="V13451" s="16"/>
      <c r="W13451" s="17"/>
    </row>
    <row r="13452">
      <c r="A13452" s="19"/>
      <c r="L13452" s="19"/>
      <c r="P13452" s="20"/>
      <c r="Q13452" s="20"/>
      <c r="R13452" s="13"/>
      <c r="S13452" s="14"/>
      <c r="T13452" s="14"/>
      <c r="V13452" s="16"/>
      <c r="W13452" s="17"/>
    </row>
    <row r="13453">
      <c r="A13453" s="19"/>
      <c r="L13453" s="19"/>
      <c r="P13453" s="20"/>
      <c r="Q13453" s="20"/>
      <c r="R13453" s="13"/>
      <c r="S13453" s="14"/>
      <c r="T13453" s="14"/>
      <c r="V13453" s="16"/>
      <c r="W13453" s="17"/>
    </row>
    <row r="13454">
      <c r="A13454" s="19"/>
      <c r="L13454" s="19"/>
      <c r="P13454" s="20"/>
      <c r="Q13454" s="20"/>
      <c r="R13454" s="13"/>
      <c r="S13454" s="14"/>
      <c r="T13454" s="14"/>
      <c r="V13454" s="16"/>
      <c r="W13454" s="17"/>
    </row>
    <row r="13455">
      <c r="A13455" s="19"/>
      <c r="L13455" s="19"/>
      <c r="P13455" s="20"/>
      <c r="Q13455" s="20"/>
      <c r="R13455" s="13"/>
      <c r="S13455" s="14"/>
      <c r="T13455" s="14"/>
      <c r="V13455" s="16"/>
      <c r="W13455" s="17"/>
    </row>
    <row r="13456">
      <c r="A13456" s="19"/>
      <c r="L13456" s="19"/>
      <c r="P13456" s="20"/>
      <c r="Q13456" s="20"/>
      <c r="R13456" s="13"/>
      <c r="S13456" s="14"/>
      <c r="T13456" s="14"/>
      <c r="V13456" s="16"/>
      <c r="W13456" s="17"/>
    </row>
    <row r="13457">
      <c r="A13457" s="19"/>
      <c r="L13457" s="19"/>
      <c r="P13457" s="20"/>
      <c r="Q13457" s="20"/>
      <c r="R13457" s="13"/>
      <c r="S13457" s="14"/>
      <c r="T13457" s="14"/>
      <c r="V13457" s="16"/>
      <c r="W13457" s="17"/>
    </row>
    <row r="13458">
      <c r="A13458" s="19"/>
      <c r="L13458" s="19"/>
      <c r="P13458" s="20"/>
      <c r="Q13458" s="20"/>
      <c r="R13458" s="13"/>
      <c r="S13458" s="14"/>
      <c r="T13458" s="14"/>
      <c r="V13458" s="16"/>
      <c r="W13458" s="17"/>
    </row>
    <row r="13459">
      <c r="A13459" s="19"/>
      <c r="L13459" s="19"/>
      <c r="P13459" s="20"/>
      <c r="Q13459" s="20"/>
      <c r="R13459" s="13"/>
      <c r="S13459" s="14"/>
      <c r="T13459" s="14"/>
      <c r="V13459" s="16"/>
      <c r="W13459" s="17"/>
    </row>
    <row r="13460">
      <c r="A13460" s="19"/>
      <c r="L13460" s="19"/>
      <c r="P13460" s="20"/>
      <c r="Q13460" s="20"/>
      <c r="R13460" s="13"/>
      <c r="S13460" s="14"/>
      <c r="T13460" s="14"/>
      <c r="V13460" s="16"/>
      <c r="W13460" s="17"/>
    </row>
    <row r="13461">
      <c r="A13461" s="19"/>
      <c r="L13461" s="19"/>
      <c r="P13461" s="20"/>
      <c r="Q13461" s="20"/>
      <c r="R13461" s="13"/>
      <c r="S13461" s="14"/>
      <c r="T13461" s="14"/>
      <c r="V13461" s="16"/>
      <c r="W13461" s="17"/>
    </row>
    <row r="13462">
      <c r="A13462" s="19"/>
      <c r="L13462" s="19"/>
      <c r="P13462" s="20"/>
      <c r="Q13462" s="20"/>
      <c r="R13462" s="13"/>
      <c r="S13462" s="14"/>
      <c r="T13462" s="14"/>
      <c r="V13462" s="16"/>
      <c r="W13462" s="17"/>
    </row>
    <row r="13463">
      <c r="A13463" s="19"/>
      <c r="L13463" s="19"/>
      <c r="P13463" s="20"/>
      <c r="Q13463" s="20"/>
      <c r="R13463" s="13"/>
      <c r="S13463" s="14"/>
      <c r="T13463" s="14"/>
      <c r="V13463" s="16"/>
      <c r="W13463" s="17"/>
    </row>
    <row r="13464">
      <c r="A13464" s="19"/>
      <c r="L13464" s="19"/>
      <c r="P13464" s="20"/>
      <c r="Q13464" s="20"/>
      <c r="R13464" s="13"/>
      <c r="S13464" s="14"/>
      <c r="T13464" s="14"/>
      <c r="V13464" s="16"/>
      <c r="W13464" s="17"/>
    </row>
    <row r="13465">
      <c r="A13465" s="19"/>
      <c r="L13465" s="19"/>
      <c r="P13465" s="20"/>
      <c r="Q13465" s="20"/>
      <c r="R13465" s="13"/>
      <c r="S13465" s="14"/>
      <c r="T13465" s="14"/>
      <c r="V13465" s="16"/>
      <c r="W13465" s="17"/>
    </row>
    <row r="13466">
      <c r="A13466" s="19"/>
      <c r="L13466" s="19"/>
      <c r="P13466" s="20"/>
      <c r="Q13466" s="20"/>
      <c r="R13466" s="13"/>
      <c r="S13466" s="14"/>
      <c r="T13466" s="14"/>
      <c r="V13466" s="16"/>
      <c r="W13466" s="17"/>
    </row>
    <row r="13467">
      <c r="A13467" s="19"/>
      <c r="L13467" s="19"/>
      <c r="P13467" s="20"/>
      <c r="Q13467" s="20"/>
      <c r="R13467" s="13"/>
      <c r="S13467" s="14"/>
      <c r="T13467" s="14"/>
      <c r="V13467" s="16"/>
      <c r="W13467" s="17"/>
    </row>
    <row r="13468">
      <c r="A13468" s="19"/>
      <c r="L13468" s="19"/>
      <c r="P13468" s="20"/>
      <c r="Q13468" s="20"/>
      <c r="R13468" s="13"/>
      <c r="S13468" s="14"/>
      <c r="T13468" s="14"/>
      <c r="V13468" s="16"/>
      <c r="W13468" s="17"/>
    </row>
    <row r="13469">
      <c r="A13469" s="19"/>
      <c r="L13469" s="19"/>
      <c r="P13469" s="20"/>
      <c r="Q13469" s="20"/>
      <c r="R13469" s="13"/>
      <c r="S13469" s="14"/>
      <c r="T13469" s="14"/>
      <c r="V13469" s="16"/>
      <c r="W13469" s="17"/>
    </row>
    <row r="13470">
      <c r="A13470" s="19"/>
      <c r="L13470" s="19"/>
      <c r="P13470" s="20"/>
      <c r="Q13470" s="20"/>
      <c r="R13470" s="13"/>
      <c r="S13470" s="14"/>
      <c r="T13470" s="14"/>
      <c r="V13470" s="16"/>
      <c r="W13470" s="17"/>
    </row>
    <row r="13471">
      <c r="A13471" s="19"/>
      <c r="L13471" s="19"/>
      <c r="P13471" s="20"/>
      <c r="Q13471" s="20"/>
      <c r="R13471" s="13"/>
      <c r="S13471" s="14"/>
      <c r="T13471" s="14"/>
      <c r="V13471" s="16"/>
      <c r="W13471" s="17"/>
    </row>
    <row r="13472">
      <c r="A13472" s="19"/>
      <c r="L13472" s="19"/>
      <c r="P13472" s="20"/>
      <c r="Q13472" s="20"/>
      <c r="R13472" s="13"/>
      <c r="S13472" s="14"/>
      <c r="T13472" s="14"/>
      <c r="V13472" s="16"/>
      <c r="W13472" s="17"/>
    </row>
    <row r="13473">
      <c r="A13473" s="19"/>
      <c r="L13473" s="19"/>
      <c r="P13473" s="20"/>
      <c r="Q13473" s="20"/>
      <c r="R13473" s="13"/>
      <c r="S13473" s="14"/>
      <c r="T13473" s="14"/>
      <c r="V13473" s="16"/>
      <c r="W13473" s="17"/>
    </row>
    <row r="13474">
      <c r="A13474" s="19"/>
      <c r="L13474" s="19"/>
      <c r="P13474" s="20"/>
      <c r="Q13474" s="20"/>
      <c r="R13474" s="13"/>
      <c r="S13474" s="14"/>
      <c r="T13474" s="14"/>
      <c r="V13474" s="16"/>
      <c r="W13474" s="17"/>
    </row>
    <row r="13475">
      <c r="A13475" s="19"/>
      <c r="L13475" s="19"/>
      <c r="P13475" s="20"/>
      <c r="Q13475" s="20"/>
      <c r="R13475" s="13"/>
      <c r="S13475" s="14"/>
      <c r="T13475" s="14"/>
      <c r="V13475" s="16"/>
      <c r="W13475" s="17"/>
    </row>
    <row r="13476">
      <c r="A13476" s="19"/>
      <c r="L13476" s="19"/>
      <c r="P13476" s="20"/>
      <c r="Q13476" s="20"/>
      <c r="R13476" s="13"/>
      <c r="S13476" s="14"/>
      <c r="T13476" s="14"/>
      <c r="V13476" s="16"/>
      <c r="W13476" s="17"/>
    </row>
    <row r="13477">
      <c r="A13477" s="19"/>
      <c r="L13477" s="19"/>
      <c r="P13477" s="20"/>
      <c r="Q13477" s="20"/>
      <c r="R13477" s="13"/>
      <c r="S13477" s="14"/>
      <c r="T13477" s="14"/>
      <c r="V13477" s="16"/>
      <c r="W13477" s="17"/>
    </row>
    <row r="13478">
      <c r="A13478" s="19"/>
      <c r="L13478" s="19"/>
      <c r="P13478" s="20"/>
      <c r="Q13478" s="20"/>
      <c r="R13478" s="13"/>
      <c r="S13478" s="14"/>
      <c r="T13478" s="14"/>
      <c r="V13478" s="16"/>
      <c r="W13478" s="17"/>
    </row>
    <row r="13479">
      <c r="A13479" s="19"/>
      <c r="L13479" s="19"/>
      <c r="P13479" s="20"/>
      <c r="Q13479" s="20"/>
      <c r="R13479" s="13"/>
      <c r="S13479" s="14"/>
      <c r="T13479" s="14"/>
      <c r="V13479" s="16"/>
      <c r="W13479" s="17"/>
    </row>
    <row r="13480">
      <c r="A13480" s="19"/>
      <c r="L13480" s="19"/>
      <c r="P13480" s="20"/>
      <c r="Q13480" s="20"/>
      <c r="R13480" s="13"/>
      <c r="S13480" s="14"/>
      <c r="T13480" s="14"/>
      <c r="V13480" s="16"/>
      <c r="W13480" s="17"/>
    </row>
    <row r="13481">
      <c r="A13481" s="19"/>
      <c r="L13481" s="19"/>
      <c r="P13481" s="20"/>
      <c r="Q13481" s="20"/>
      <c r="R13481" s="13"/>
      <c r="S13481" s="14"/>
      <c r="T13481" s="14"/>
      <c r="V13481" s="16"/>
      <c r="W13481" s="17"/>
    </row>
    <row r="13482">
      <c r="A13482" s="19"/>
      <c r="L13482" s="19"/>
      <c r="P13482" s="20"/>
      <c r="Q13482" s="20"/>
      <c r="R13482" s="13"/>
      <c r="S13482" s="14"/>
      <c r="T13482" s="14"/>
      <c r="V13482" s="16"/>
      <c r="W13482" s="17"/>
    </row>
    <row r="13483">
      <c r="A13483" s="19"/>
      <c r="L13483" s="19"/>
      <c r="P13483" s="20"/>
      <c r="Q13483" s="20"/>
      <c r="R13483" s="13"/>
      <c r="S13483" s="14"/>
      <c r="T13483" s="14"/>
      <c r="V13483" s="16"/>
      <c r="W13483" s="17"/>
    </row>
    <row r="13484">
      <c r="A13484" s="19"/>
      <c r="L13484" s="19"/>
      <c r="P13484" s="20"/>
      <c r="Q13484" s="20"/>
      <c r="R13484" s="13"/>
      <c r="S13484" s="14"/>
      <c r="T13484" s="14"/>
      <c r="V13484" s="16"/>
      <c r="W13484" s="17"/>
    </row>
    <row r="13485">
      <c r="A13485" s="19"/>
      <c r="L13485" s="19"/>
      <c r="P13485" s="20"/>
      <c r="Q13485" s="20"/>
      <c r="R13485" s="13"/>
      <c r="S13485" s="14"/>
      <c r="T13485" s="14"/>
      <c r="V13485" s="16"/>
      <c r="W13485" s="17"/>
    </row>
    <row r="13486">
      <c r="A13486" s="19"/>
      <c r="L13486" s="19"/>
      <c r="P13486" s="20"/>
      <c r="Q13486" s="20"/>
      <c r="R13486" s="13"/>
      <c r="S13486" s="14"/>
      <c r="T13486" s="14"/>
      <c r="V13486" s="16"/>
      <c r="W13486" s="17"/>
    </row>
    <row r="13487">
      <c r="A13487" s="19"/>
      <c r="L13487" s="19"/>
      <c r="P13487" s="20"/>
      <c r="Q13487" s="20"/>
      <c r="R13487" s="13"/>
      <c r="S13487" s="14"/>
      <c r="T13487" s="14"/>
      <c r="V13487" s="16"/>
      <c r="W13487" s="17"/>
    </row>
    <row r="13488">
      <c r="A13488" s="19"/>
      <c r="L13488" s="19"/>
      <c r="P13488" s="20"/>
      <c r="Q13488" s="20"/>
      <c r="R13488" s="13"/>
      <c r="S13488" s="14"/>
      <c r="T13488" s="14"/>
      <c r="V13488" s="16"/>
      <c r="W13488" s="17"/>
    </row>
    <row r="13489">
      <c r="A13489" s="19"/>
      <c r="L13489" s="19"/>
      <c r="P13489" s="20"/>
      <c r="Q13489" s="20"/>
      <c r="R13489" s="13"/>
      <c r="S13489" s="14"/>
      <c r="T13489" s="14"/>
      <c r="V13489" s="16"/>
      <c r="W13489" s="17"/>
    </row>
    <row r="13490">
      <c r="A13490" s="19"/>
      <c r="L13490" s="19"/>
      <c r="P13490" s="20"/>
      <c r="Q13490" s="20"/>
      <c r="R13490" s="13"/>
      <c r="S13490" s="14"/>
      <c r="T13490" s="14"/>
      <c r="V13490" s="16"/>
      <c r="W13490" s="17"/>
    </row>
    <row r="13491">
      <c r="A13491" s="19"/>
      <c r="L13491" s="19"/>
      <c r="P13491" s="20"/>
      <c r="Q13491" s="20"/>
      <c r="R13491" s="13"/>
      <c r="S13491" s="14"/>
      <c r="T13491" s="14"/>
      <c r="V13491" s="16"/>
      <c r="W13491" s="17"/>
    </row>
    <row r="13492">
      <c r="A13492" s="19"/>
      <c r="L13492" s="19"/>
      <c r="P13492" s="20"/>
      <c r="Q13492" s="20"/>
      <c r="R13492" s="13"/>
      <c r="S13492" s="14"/>
      <c r="T13492" s="14"/>
      <c r="V13492" s="16"/>
      <c r="W13492" s="17"/>
    </row>
    <row r="13493">
      <c r="A13493" s="19"/>
      <c r="L13493" s="19"/>
      <c r="P13493" s="20"/>
      <c r="Q13493" s="20"/>
      <c r="R13493" s="13"/>
      <c r="S13493" s="14"/>
      <c r="T13493" s="14"/>
      <c r="V13493" s="16"/>
      <c r="W13493" s="17"/>
    </row>
    <row r="13494">
      <c r="A13494" s="19"/>
      <c r="L13494" s="19"/>
      <c r="P13494" s="20"/>
      <c r="Q13494" s="20"/>
      <c r="R13494" s="13"/>
      <c r="S13494" s="14"/>
      <c r="T13494" s="14"/>
      <c r="V13494" s="16"/>
      <c r="W13494" s="17"/>
    </row>
    <row r="13495">
      <c r="A13495" s="19"/>
      <c r="L13495" s="19"/>
      <c r="P13495" s="20"/>
      <c r="Q13495" s="20"/>
      <c r="R13495" s="13"/>
      <c r="S13495" s="14"/>
      <c r="T13495" s="14"/>
      <c r="V13495" s="16"/>
      <c r="W13495" s="17"/>
    </row>
    <row r="13496">
      <c r="A13496" s="19"/>
      <c r="L13496" s="19"/>
      <c r="P13496" s="20"/>
      <c r="Q13496" s="20"/>
      <c r="R13496" s="13"/>
      <c r="S13496" s="14"/>
      <c r="T13496" s="14"/>
      <c r="V13496" s="16"/>
      <c r="W13496" s="17"/>
    </row>
    <row r="13497">
      <c r="A13497" s="19"/>
      <c r="L13497" s="19"/>
      <c r="P13497" s="20"/>
      <c r="Q13497" s="20"/>
      <c r="R13497" s="13"/>
      <c r="S13497" s="14"/>
      <c r="T13497" s="14"/>
      <c r="V13497" s="16"/>
      <c r="W13497" s="17"/>
    </row>
    <row r="13498">
      <c r="A13498" s="19"/>
      <c r="L13498" s="19"/>
      <c r="P13498" s="20"/>
      <c r="Q13498" s="20"/>
      <c r="R13498" s="13"/>
      <c r="S13498" s="14"/>
      <c r="T13498" s="14"/>
      <c r="V13498" s="16"/>
      <c r="W13498" s="17"/>
    </row>
    <row r="13499">
      <c r="A13499" s="19"/>
      <c r="L13499" s="19"/>
      <c r="P13499" s="20"/>
      <c r="Q13499" s="20"/>
      <c r="R13499" s="13"/>
      <c r="S13499" s="14"/>
      <c r="T13499" s="14"/>
      <c r="V13499" s="16"/>
      <c r="W13499" s="17"/>
    </row>
    <row r="13500">
      <c r="A13500" s="19"/>
      <c r="L13500" s="19"/>
      <c r="P13500" s="20"/>
      <c r="Q13500" s="20"/>
      <c r="R13500" s="13"/>
      <c r="S13500" s="14"/>
      <c r="T13500" s="14"/>
      <c r="V13500" s="16"/>
      <c r="W13500" s="17"/>
    </row>
    <row r="13501">
      <c r="A13501" s="19"/>
      <c r="L13501" s="19"/>
      <c r="P13501" s="20"/>
      <c r="Q13501" s="20"/>
      <c r="R13501" s="13"/>
      <c r="S13501" s="14"/>
      <c r="T13501" s="14"/>
      <c r="V13501" s="16"/>
      <c r="W13501" s="17"/>
    </row>
    <row r="13502">
      <c r="A13502" s="19"/>
      <c r="L13502" s="19"/>
      <c r="P13502" s="20"/>
      <c r="Q13502" s="20"/>
      <c r="R13502" s="13"/>
      <c r="S13502" s="14"/>
      <c r="T13502" s="14"/>
      <c r="V13502" s="16"/>
      <c r="W13502" s="17"/>
    </row>
    <row r="13503">
      <c r="A13503" s="19"/>
      <c r="L13503" s="19"/>
      <c r="P13503" s="20"/>
      <c r="Q13503" s="20"/>
      <c r="R13503" s="13"/>
      <c r="S13503" s="14"/>
      <c r="T13503" s="14"/>
      <c r="V13503" s="16"/>
      <c r="W13503" s="17"/>
    </row>
    <row r="13504">
      <c r="A13504" s="19"/>
      <c r="L13504" s="19"/>
      <c r="P13504" s="20"/>
      <c r="Q13504" s="20"/>
      <c r="R13504" s="13"/>
      <c r="S13504" s="14"/>
      <c r="T13504" s="14"/>
      <c r="V13504" s="16"/>
      <c r="W13504" s="17"/>
    </row>
    <row r="13505">
      <c r="A13505" s="19"/>
      <c r="L13505" s="19"/>
      <c r="P13505" s="20"/>
      <c r="Q13505" s="20"/>
      <c r="R13505" s="13"/>
      <c r="S13505" s="14"/>
      <c r="T13505" s="14"/>
      <c r="V13505" s="16"/>
      <c r="W13505" s="17"/>
    </row>
    <row r="13506">
      <c r="A13506" s="19"/>
      <c r="L13506" s="19"/>
      <c r="P13506" s="20"/>
      <c r="Q13506" s="20"/>
      <c r="R13506" s="13"/>
      <c r="S13506" s="14"/>
      <c r="T13506" s="14"/>
      <c r="V13506" s="16"/>
      <c r="W13506" s="17"/>
    </row>
    <row r="13507">
      <c r="A13507" s="19"/>
      <c r="L13507" s="19"/>
      <c r="P13507" s="20"/>
      <c r="Q13507" s="20"/>
      <c r="R13507" s="13"/>
      <c r="S13507" s="14"/>
      <c r="T13507" s="14"/>
      <c r="V13507" s="16"/>
      <c r="W13507" s="17"/>
    </row>
    <row r="13508">
      <c r="A13508" s="19"/>
      <c r="L13508" s="19"/>
      <c r="P13508" s="20"/>
      <c r="Q13508" s="20"/>
      <c r="R13508" s="13"/>
      <c r="S13508" s="14"/>
      <c r="T13508" s="14"/>
      <c r="V13508" s="16"/>
      <c r="W13508" s="17"/>
    </row>
    <row r="13509">
      <c r="A13509" s="19"/>
      <c r="L13509" s="19"/>
      <c r="P13509" s="20"/>
      <c r="Q13509" s="20"/>
      <c r="R13509" s="13"/>
      <c r="S13509" s="14"/>
      <c r="T13509" s="14"/>
      <c r="V13509" s="16"/>
      <c r="W13509" s="17"/>
    </row>
    <row r="13510">
      <c r="A13510" s="19"/>
      <c r="L13510" s="19"/>
      <c r="P13510" s="20"/>
      <c r="Q13510" s="20"/>
      <c r="R13510" s="13"/>
      <c r="S13510" s="14"/>
      <c r="T13510" s="14"/>
      <c r="V13510" s="16"/>
      <c r="W13510" s="17"/>
    </row>
    <row r="13511">
      <c r="A13511" s="19"/>
      <c r="L13511" s="19"/>
      <c r="P13511" s="20"/>
      <c r="Q13511" s="20"/>
      <c r="R13511" s="13"/>
      <c r="S13511" s="14"/>
      <c r="T13511" s="14"/>
      <c r="V13511" s="16"/>
      <c r="W13511" s="17"/>
    </row>
    <row r="13512">
      <c r="A13512" s="19"/>
      <c r="L13512" s="19"/>
      <c r="P13512" s="20"/>
      <c r="Q13512" s="20"/>
      <c r="R13512" s="13"/>
      <c r="S13512" s="14"/>
      <c r="T13512" s="14"/>
      <c r="V13512" s="16"/>
      <c r="W13512" s="17"/>
    </row>
    <row r="13513">
      <c r="A13513" s="19"/>
      <c r="L13513" s="19"/>
      <c r="P13513" s="20"/>
      <c r="Q13513" s="20"/>
      <c r="R13513" s="13"/>
      <c r="S13513" s="14"/>
      <c r="T13513" s="14"/>
      <c r="V13513" s="16"/>
      <c r="W13513" s="17"/>
    </row>
    <row r="13514">
      <c r="A13514" s="19"/>
      <c r="L13514" s="19"/>
      <c r="P13514" s="20"/>
      <c r="Q13514" s="20"/>
      <c r="R13514" s="13"/>
      <c r="S13514" s="14"/>
      <c r="T13514" s="14"/>
      <c r="V13514" s="16"/>
      <c r="W13514" s="17"/>
    </row>
    <row r="13515">
      <c r="A13515" s="19"/>
      <c r="L13515" s="19"/>
      <c r="P13515" s="20"/>
      <c r="Q13515" s="20"/>
      <c r="R13515" s="13"/>
      <c r="S13515" s="14"/>
      <c r="T13515" s="14"/>
      <c r="V13515" s="16"/>
      <c r="W13515" s="17"/>
    </row>
    <row r="13516">
      <c r="A13516" s="19"/>
      <c r="L13516" s="19"/>
      <c r="P13516" s="20"/>
      <c r="Q13516" s="20"/>
      <c r="R13516" s="13"/>
      <c r="S13516" s="14"/>
      <c r="T13516" s="14"/>
      <c r="V13516" s="16"/>
      <c r="W13516" s="17"/>
    </row>
    <row r="13517">
      <c r="A13517" s="19"/>
      <c r="L13517" s="19"/>
      <c r="P13517" s="20"/>
      <c r="Q13517" s="20"/>
      <c r="R13517" s="13"/>
      <c r="S13517" s="14"/>
      <c r="T13517" s="14"/>
      <c r="V13517" s="16"/>
      <c r="W13517" s="17"/>
    </row>
    <row r="13518">
      <c r="A13518" s="19"/>
      <c r="L13518" s="19"/>
      <c r="P13518" s="20"/>
      <c r="Q13518" s="20"/>
      <c r="R13518" s="13"/>
      <c r="S13518" s="14"/>
      <c r="T13518" s="14"/>
      <c r="V13518" s="16"/>
      <c r="W13518" s="17"/>
    </row>
    <row r="13519">
      <c r="A13519" s="19"/>
      <c r="L13519" s="19"/>
      <c r="P13519" s="20"/>
      <c r="Q13519" s="20"/>
      <c r="R13519" s="13"/>
      <c r="S13519" s="14"/>
      <c r="T13519" s="14"/>
      <c r="V13519" s="16"/>
      <c r="W13519" s="17"/>
    </row>
    <row r="13520">
      <c r="A13520" s="19"/>
      <c r="L13520" s="19"/>
      <c r="P13520" s="20"/>
      <c r="Q13520" s="20"/>
      <c r="R13520" s="13"/>
      <c r="S13520" s="14"/>
      <c r="T13520" s="14"/>
      <c r="V13520" s="16"/>
      <c r="W13520" s="17"/>
    </row>
    <row r="13521">
      <c r="A13521" s="19"/>
      <c r="L13521" s="19"/>
      <c r="P13521" s="20"/>
      <c r="Q13521" s="20"/>
      <c r="R13521" s="13"/>
      <c r="S13521" s="14"/>
      <c r="T13521" s="14"/>
      <c r="V13521" s="16"/>
      <c r="W13521" s="17"/>
    </row>
    <row r="13522">
      <c r="A13522" s="19"/>
      <c r="L13522" s="19"/>
      <c r="P13522" s="20"/>
      <c r="Q13522" s="20"/>
      <c r="R13522" s="13"/>
      <c r="S13522" s="14"/>
      <c r="T13522" s="14"/>
      <c r="V13522" s="16"/>
      <c r="W13522" s="17"/>
    </row>
    <row r="13523">
      <c r="A13523" s="19"/>
      <c r="L13523" s="19"/>
      <c r="P13523" s="20"/>
      <c r="Q13523" s="20"/>
      <c r="R13523" s="13"/>
      <c r="S13523" s="14"/>
      <c r="T13523" s="14"/>
      <c r="V13523" s="16"/>
      <c r="W13523" s="17"/>
    </row>
    <row r="13524">
      <c r="A13524" s="19"/>
      <c r="L13524" s="19"/>
      <c r="P13524" s="20"/>
      <c r="Q13524" s="20"/>
      <c r="R13524" s="13"/>
      <c r="S13524" s="14"/>
      <c r="T13524" s="14"/>
      <c r="V13524" s="16"/>
      <c r="W13524" s="17"/>
    </row>
    <row r="13525">
      <c r="A13525" s="19"/>
      <c r="L13525" s="19"/>
      <c r="P13525" s="20"/>
      <c r="Q13525" s="20"/>
      <c r="R13525" s="13"/>
      <c r="S13525" s="14"/>
      <c r="T13525" s="14"/>
      <c r="V13525" s="16"/>
      <c r="W13525" s="17"/>
    </row>
    <row r="13526">
      <c r="A13526" s="19"/>
      <c r="L13526" s="19"/>
      <c r="P13526" s="20"/>
      <c r="Q13526" s="20"/>
      <c r="R13526" s="13"/>
      <c r="S13526" s="14"/>
      <c r="T13526" s="14"/>
      <c r="V13526" s="16"/>
      <c r="W13526" s="17"/>
    </row>
    <row r="13527">
      <c r="A13527" s="19"/>
      <c r="L13527" s="19"/>
      <c r="P13527" s="20"/>
      <c r="Q13527" s="20"/>
      <c r="R13527" s="13"/>
      <c r="S13527" s="14"/>
      <c r="T13527" s="14"/>
      <c r="V13527" s="16"/>
      <c r="W13527" s="17"/>
    </row>
    <row r="13528">
      <c r="A13528" s="19"/>
      <c r="L13528" s="19"/>
      <c r="P13528" s="20"/>
      <c r="Q13528" s="20"/>
      <c r="R13528" s="13"/>
      <c r="S13528" s="14"/>
      <c r="T13528" s="14"/>
      <c r="V13528" s="16"/>
      <c r="W13528" s="17"/>
    </row>
    <row r="13529">
      <c r="A13529" s="19"/>
      <c r="L13529" s="19"/>
      <c r="P13529" s="20"/>
      <c r="Q13529" s="20"/>
      <c r="R13529" s="13"/>
      <c r="S13529" s="14"/>
      <c r="T13529" s="14"/>
      <c r="V13529" s="16"/>
      <c r="W13529" s="17"/>
    </row>
    <row r="13530">
      <c r="A13530" s="19"/>
      <c r="L13530" s="19"/>
      <c r="P13530" s="20"/>
      <c r="Q13530" s="20"/>
      <c r="R13530" s="13"/>
      <c r="S13530" s="14"/>
      <c r="T13530" s="14"/>
      <c r="V13530" s="16"/>
      <c r="W13530" s="17"/>
    </row>
    <row r="13531">
      <c r="A13531" s="19"/>
      <c r="L13531" s="19"/>
      <c r="P13531" s="20"/>
      <c r="Q13531" s="20"/>
      <c r="R13531" s="13"/>
      <c r="S13531" s="14"/>
      <c r="T13531" s="14"/>
      <c r="V13531" s="16"/>
      <c r="W13531" s="17"/>
    </row>
    <row r="13532">
      <c r="A13532" s="19"/>
      <c r="L13532" s="19"/>
      <c r="P13532" s="20"/>
      <c r="Q13532" s="20"/>
      <c r="R13532" s="13"/>
      <c r="S13532" s="14"/>
      <c r="T13532" s="14"/>
      <c r="V13532" s="16"/>
      <c r="W13532" s="17"/>
    </row>
    <row r="13533">
      <c r="A13533" s="19"/>
      <c r="L13533" s="19"/>
      <c r="P13533" s="20"/>
      <c r="Q13533" s="20"/>
      <c r="R13533" s="13"/>
      <c r="S13533" s="14"/>
      <c r="T13533" s="14"/>
      <c r="V13533" s="16"/>
      <c r="W13533" s="17"/>
    </row>
    <row r="13534">
      <c r="A13534" s="19"/>
      <c r="L13534" s="19"/>
      <c r="P13534" s="20"/>
      <c r="Q13534" s="20"/>
      <c r="R13534" s="13"/>
      <c r="S13534" s="14"/>
      <c r="T13534" s="14"/>
      <c r="V13534" s="16"/>
      <c r="W13534" s="17"/>
    </row>
    <row r="13535">
      <c r="A13535" s="19"/>
      <c r="L13535" s="19"/>
      <c r="P13535" s="20"/>
      <c r="Q13535" s="20"/>
      <c r="R13535" s="13"/>
      <c r="S13535" s="14"/>
      <c r="T13535" s="14"/>
      <c r="V13535" s="16"/>
      <c r="W13535" s="17"/>
    </row>
    <row r="13536">
      <c r="A13536" s="19"/>
      <c r="L13536" s="19"/>
      <c r="P13536" s="20"/>
      <c r="Q13536" s="20"/>
      <c r="R13536" s="13"/>
      <c r="S13536" s="14"/>
      <c r="T13536" s="14"/>
      <c r="V13536" s="16"/>
      <c r="W13536" s="17"/>
    </row>
    <row r="13537">
      <c r="A13537" s="19"/>
      <c r="L13537" s="19"/>
      <c r="P13537" s="20"/>
      <c r="Q13537" s="20"/>
      <c r="R13537" s="13"/>
      <c r="S13537" s="14"/>
      <c r="T13537" s="14"/>
      <c r="V13537" s="16"/>
      <c r="W13537" s="17"/>
    </row>
    <row r="13538">
      <c r="A13538" s="19"/>
      <c r="L13538" s="19"/>
      <c r="P13538" s="20"/>
      <c r="Q13538" s="20"/>
      <c r="R13538" s="13"/>
      <c r="S13538" s="14"/>
      <c r="T13538" s="14"/>
      <c r="V13538" s="16"/>
      <c r="W13538" s="17"/>
    </row>
    <row r="13539">
      <c r="A13539" s="19"/>
      <c r="L13539" s="19"/>
      <c r="P13539" s="20"/>
      <c r="Q13539" s="20"/>
      <c r="R13539" s="13"/>
      <c r="S13539" s="14"/>
      <c r="T13539" s="14"/>
      <c r="V13539" s="16"/>
      <c r="W13539" s="17"/>
    </row>
    <row r="13540">
      <c r="A13540" s="19"/>
      <c r="L13540" s="19"/>
      <c r="P13540" s="20"/>
      <c r="Q13540" s="20"/>
      <c r="R13540" s="13"/>
      <c r="S13540" s="14"/>
      <c r="T13540" s="14"/>
      <c r="V13540" s="16"/>
      <c r="W13540" s="17"/>
    </row>
    <row r="13541">
      <c r="A13541" s="19"/>
      <c r="L13541" s="19"/>
      <c r="P13541" s="20"/>
      <c r="Q13541" s="20"/>
      <c r="R13541" s="13"/>
      <c r="S13541" s="14"/>
      <c r="T13541" s="14"/>
      <c r="V13541" s="16"/>
      <c r="W13541" s="17"/>
    </row>
    <row r="13542">
      <c r="A13542" s="19"/>
      <c r="L13542" s="19"/>
      <c r="P13542" s="20"/>
      <c r="Q13542" s="20"/>
      <c r="R13542" s="13"/>
      <c r="S13542" s="14"/>
      <c r="T13542" s="14"/>
      <c r="V13542" s="16"/>
      <c r="W13542" s="17"/>
    </row>
    <row r="13543">
      <c r="A13543" s="19"/>
      <c r="L13543" s="19"/>
      <c r="P13543" s="20"/>
      <c r="Q13543" s="20"/>
      <c r="R13543" s="13"/>
      <c r="S13543" s="14"/>
      <c r="T13543" s="14"/>
      <c r="V13543" s="16"/>
      <c r="W13543" s="17"/>
    </row>
    <row r="13544">
      <c r="A13544" s="19"/>
      <c r="L13544" s="19"/>
      <c r="P13544" s="20"/>
      <c r="Q13544" s="20"/>
      <c r="R13544" s="13"/>
      <c r="S13544" s="14"/>
      <c r="T13544" s="14"/>
      <c r="V13544" s="16"/>
      <c r="W13544" s="17"/>
    </row>
    <row r="13545">
      <c r="A13545" s="19"/>
      <c r="L13545" s="19"/>
      <c r="P13545" s="20"/>
      <c r="Q13545" s="20"/>
      <c r="R13545" s="13"/>
      <c r="S13545" s="14"/>
      <c r="T13545" s="14"/>
      <c r="V13545" s="16"/>
      <c r="W13545" s="17"/>
    </row>
    <row r="13546">
      <c r="A13546" s="19"/>
      <c r="L13546" s="19"/>
      <c r="P13546" s="20"/>
      <c r="Q13546" s="20"/>
      <c r="R13546" s="13"/>
      <c r="S13546" s="14"/>
      <c r="T13546" s="14"/>
      <c r="V13546" s="16"/>
      <c r="W13546" s="17"/>
    </row>
    <row r="13547">
      <c r="A13547" s="19"/>
      <c r="L13547" s="19"/>
      <c r="P13547" s="20"/>
      <c r="Q13547" s="20"/>
      <c r="R13547" s="13"/>
      <c r="S13547" s="14"/>
      <c r="T13547" s="14"/>
      <c r="V13547" s="16"/>
      <c r="W13547" s="17"/>
    </row>
    <row r="13548">
      <c r="A13548" s="19"/>
      <c r="L13548" s="19"/>
      <c r="P13548" s="20"/>
      <c r="Q13548" s="20"/>
      <c r="R13548" s="13"/>
      <c r="S13548" s="14"/>
      <c r="T13548" s="14"/>
      <c r="V13548" s="16"/>
      <c r="W13548" s="17"/>
    </row>
    <row r="13549">
      <c r="A13549" s="19"/>
      <c r="L13549" s="19"/>
      <c r="P13549" s="20"/>
      <c r="Q13549" s="20"/>
      <c r="R13549" s="13"/>
      <c r="S13549" s="14"/>
      <c r="T13549" s="14"/>
      <c r="V13549" s="16"/>
      <c r="W13549" s="17"/>
    </row>
    <row r="13550">
      <c r="A13550" s="19"/>
      <c r="L13550" s="19"/>
      <c r="P13550" s="20"/>
      <c r="Q13550" s="20"/>
      <c r="R13550" s="13"/>
      <c r="S13550" s="14"/>
      <c r="T13550" s="14"/>
      <c r="V13550" s="16"/>
      <c r="W13550" s="17"/>
    </row>
    <row r="13551">
      <c r="A13551" s="19"/>
      <c r="L13551" s="19"/>
      <c r="P13551" s="20"/>
      <c r="Q13551" s="20"/>
      <c r="R13551" s="13"/>
      <c r="S13551" s="14"/>
      <c r="T13551" s="14"/>
      <c r="V13551" s="16"/>
      <c r="W13551" s="17"/>
    </row>
    <row r="13552">
      <c r="A13552" s="19"/>
      <c r="L13552" s="19"/>
      <c r="P13552" s="20"/>
      <c r="Q13552" s="20"/>
      <c r="R13552" s="13"/>
      <c r="S13552" s="14"/>
      <c r="T13552" s="14"/>
      <c r="V13552" s="16"/>
      <c r="W13552" s="17"/>
    </row>
    <row r="13553">
      <c r="A13553" s="19"/>
      <c r="L13553" s="19"/>
      <c r="P13553" s="20"/>
      <c r="Q13553" s="20"/>
      <c r="R13553" s="13"/>
      <c r="S13553" s="14"/>
      <c r="T13553" s="14"/>
      <c r="V13553" s="16"/>
      <c r="W13553" s="17"/>
    </row>
    <row r="13554">
      <c r="A13554" s="19"/>
      <c r="L13554" s="19"/>
      <c r="P13554" s="20"/>
      <c r="Q13554" s="20"/>
      <c r="R13554" s="13"/>
      <c r="S13554" s="14"/>
      <c r="T13554" s="14"/>
      <c r="V13554" s="16"/>
      <c r="W13554" s="17"/>
    </row>
    <row r="13555">
      <c r="A13555" s="19"/>
      <c r="L13555" s="19"/>
      <c r="P13555" s="20"/>
      <c r="Q13555" s="20"/>
      <c r="R13555" s="13"/>
      <c r="S13555" s="14"/>
      <c r="T13555" s="14"/>
      <c r="V13555" s="16"/>
      <c r="W13555" s="17"/>
    </row>
    <row r="13556">
      <c r="A13556" s="19"/>
      <c r="L13556" s="19"/>
      <c r="P13556" s="20"/>
      <c r="Q13556" s="20"/>
      <c r="R13556" s="13"/>
      <c r="S13556" s="14"/>
      <c r="T13556" s="14"/>
      <c r="V13556" s="16"/>
      <c r="W13556" s="17"/>
    </row>
    <row r="13557">
      <c r="A13557" s="19"/>
      <c r="L13557" s="19"/>
      <c r="P13557" s="20"/>
      <c r="Q13557" s="20"/>
      <c r="R13557" s="13"/>
      <c r="S13557" s="14"/>
      <c r="T13557" s="14"/>
      <c r="V13557" s="16"/>
      <c r="W13557" s="17"/>
    </row>
    <row r="13558">
      <c r="A13558" s="19"/>
      <c r="L13558" s="19"/>
      <c r="P13558" s="20"/>
      <c r="Q13558" s="20"/>
      <c r="R13558" s="13"/>
      <c r="S13558" s="14"/>
      <c r="T13558" s="14"/>
      <c r="V13558" s="16"/>
      <c r="W13558" s="17"/>
    </row>
    <row r="13559">
      <c r="A13559" s="19"/>
      <c r="L13559" s="19"/>
      <c r="P13559" s="20"/>
      <c r="Q13559" s="20"/>
      <c r="R13559" s="13"/>
      <c r="S13559" s="14"/>
      <c r="T13559" s="14"/>
      <c r="V13559" s="16"/>
      <c r="W13559" s="17"/>
    </row>
    <row r="13560">
      <c r="A13560" s="19"/>
      <c r="L13560" s="19"/>
      <c r="P13560" s="20"/>
      <c r="Q13560" s="20"/>
      <c r="R13560" s="13"/>
      <c r="S13560" s="14"/>
      <c r="T13560" s="14"/>
      <c r="V13560" s="16"/>
      <c r="W13560" s="17"/>
    </row>
    <row r="13561">
      <c r="A13561" s="19"/>
      <c r="L13561" s="19"/>
      <c r="P13561" s="20"/>
      <c r="Q13561" s="20"/>
      <c r="R13561" s="13"/>
      <c r="S13561" s="14"/>
      <c r="T13561" s="14"/>
      <c r="V13561" s="16"/>
      <c r="W13561" s="17"/>
    </row>
    <row r="13562">
      <c r="A13562" s="19"/>
      <c r="L13562" s="19"/>
      <c r="P13562" s="20"/>
      <c r="Q13562" s="20"/>
      <c r="R13562" s="13"/>
      <c r="S13562" s="14"/>
      <c r="T13562" s="14"/>
      <c r="V13562" s="16"/>
      <c r="W13562" s="17"/>
    </row>
    <row r="13563">
      <c r="A13563" s="19"/>
      <c r="L13563" s="19"/>
      <c r="P13563" s="20"/>
      <c r="Q13563" s="20"/>
      <c r="R13563" s="13"/>
      <c r="S13563" s="14"/>
      <c r="T13563" s="14"/>
      <c r="V13563" s="16"/>
      <c r="W13563" s="17"/>
    </row>
    <row r="13564">
      <c r="A13564" s="19"/>
      <c r="L13564" s="19"/>
      <c r="P13564" s="20"/>
      <c r="Q13564" s="20"/>
      <c r="R13564" s="13"/>
      <c r="S13564" s="14"/>
      <c r="T13564" s="14"/>
      <c r="V13564" s="16"/>
      <c r="W13564" s="17"/>
    </row>
    <row r="13565">
      <c r="A13565" s="19"/>
      <c r="L13565" s="19"/>
      <c r="P13565" s="20"/>
      <c r="Q13565" s="20"/>
      <c r="R13565" s="13"/>
      <c r="S13565" s="14"/>
      <c r="T13565" s="14"/>
      <c r="V13565" s="16"/>
      <c r="W13565" s="17"/>
    </row>
    <row r="13566">
      <c r="A13566" s="19"/>
      <c r="L13566" s="19"/>
      <c r="P13566" s="20"/>
      <c r="Q13566" s="20"/>
      <c r="R13566" s="13"/>
      <c r="S13566" s="14"/>
      <c r="T13566" s="14"/>
      <c r="V13566" s="16"/>
      <c r="W13566" s="17"/>
    </row>
    <row r="13567">
      <c r="A13567" s="19"/>
      <c r="L13567" s="19"/>
      <c r="P13567" s="20"/>
      <c r="Q13567" s="20"/>
      <c r="R13567" s="13"/>
      <c r="S13567" s="14"/>
      <c r="T13567" s="14"/>
      <c r="V13567" s="16"/>
      <c r="W13567" s="17"/>
    </row>
    <row r="13568">
      <c r="A13568" s="19"/>
      <c r="L13568" s="19"/>
      <c r="P13568" s="20"/>
      <c r="Q13568" s="20"/>
      <c r="R13568" s="13"/>
      <c r="S13568" s="14"/>
      <c r="T13568" s="14"/>
      <c r="V13568" s="16"/>
      <c r="W13568" s="17"/>
    </row>
    <row r="13569">
      <c r="A13569" s="19"/>
      <c r="L13569" s="19"/>
      <c r="P13569" s="20"/>
      <c r="Q13569" s="20"/>
      <c r="R13569" s="13"/>
      <c r="S13569" s="14"/>
      <c r="T13569" s="14"/>
      <c r="V13569" s="16"/>
      <c r="W13569" s="17"/>
    </row>
    <row r="13570">
      <c r="A13570" s="19"/>
      <c r="L13570" s="19"/>
      <c r="P13570" s="20"/>
      <c r="Q13570" s="20"/>
      <c r="R13570" s="13"/>
      <c r="S13570" s="14"/>
      <c r="T13570" s="14"/>
      <c r="V13570" s="16"/>
      <c r="W13570" s="17"/>
    </row>
    <row r="13571">
      <c r="A13571" s="19"/>
      <c r="L13571" s="19"/>
      <c r="P13571" s="20"/>
      <c r="Q13571" s="20"/>
      <c r="R13571" s="13"/>
      <c r="S13571" s="14"/>
      <c r="T13571" s="14"/>
      <c r="V13571" s="16"/>
      <c r="W13571" s="17"/>
    </row>
    <row r="13572">
      <c r="A13572" s="19"/>
      <c r="L13572" s="19"/>
      <c r="P13572" s="20"/>
      <c r="Q13572" s="20"/>
      <c r="R13572" s="13"/>
      <c r="S13572" s="14"/>
      <c r="T13572" s="14"/>
      <c r="V13572" s="16"/>
      <c r="W13572" s="17"/>
    </row>
    <row r="13573">
      <c r="A13573" s="19"/>
      <c r="L13573" s="19"/>
      <c r="P13573" s="20"/>
      <c r="Q13573" s="20"/>
      <c r="R13573" s="13"/>
      <c r="S13573" s="14"/>
      <c r="T13573" s="14"/>
      <c r="V13573" s="16"/>
      <c r="W13573" s="17"/>
    </row>
    <row r="13574">
      <c r="A13574" s="19"/>
      <c r="L13574" s="19"/>
      <c r="P13574" s="20"/>
      <c r="Q13574" s="20"/>
      <c r="R13574" s="13"/>
      <c r="S13574" s="14"/>
      <c r="T13574" s="14"/>
      <c r="V13574" s="16"/>
      <c r="W13574" s="17"/>
    </row>
    <row r="13575">
      <c r="A13575" s="19"/>
      <c r="L13575" s="19"/>
      <c r="P13575" s="20"/>
      <c r="Q13575" s="20"/>
      <c r="R13575" s="13"/>
      <c r="S13575" s="14"/>
      <c r="T13575" s="14"/>
      <c r="V13575" s="16"/>
      <c r="W13575" s="17"/>
    </row>
    <row r="13576">
      <c r="A13576" s="19"/>
      <c r="L13576" s="19"/>
      <c r="P13576" s="20"/>
      <c r="Q13576" s="20"/>
      <c r="R13576" s="13"/>
      <c r="S13576" s="14"/>
      <c r="T13576" s="14"/>
      <c r="V13576" s="16"/>
      <c r="W13576" s="17"/>
    </row>
    <row r="13577">
      <c r="A13577" s="19"/>
      <c r="L13577" s="19"/>
      <c r="P13577" s="20"/>
      <c r="Q13577" s="20"/>
      <c r="R13577" s="13"/>
      <c r="S13577" s="14"/>
      <c r="T13577" s="14"/>
      <c r="V13577" s="16"/>
      <c r="W13577" s="17"/>
    </row>
    <row r="13578">
      <c r="A13578" s="19"/>
      <c r="L13578" s="19"/>
      <c r="P13578" s="20"/>
      <c r="Q13578" s="20"/>
      <c r="R13578" s="13"/>
      <c r="S13578" s="14"/>
      <c r="T13578" s="14"/>
      <c r="V13578" s="16"/>
      <c r="W13578" s="17"/>
    </row>
    <row r="13579">
      <c r="A13579" s="19"/>
      <c r="L13579" s="19"/>
      <c r="P13579" s="20"/>
      <c r="Q13579" s="20"/>
      <c r="R13579" s="13"/>
      <c r="S13579" s="14"/>
      <c r="T13579" s="14"/>
      <c r="V13579" s="16"/>
      <c r="W13579" s="17"/>
    </row>
    <row r="13580">
      <c r="A13580" s="19"/>
      <c r="L13580" s="19"/>
      <c r="P13580" s="20"/>
      <c r="Q13580" s="20"/>
      <c r="R13580" s="13"/>
      <c r="S13580" s="14"/>
      <c r="T13580" s="14"/>
      <c r="V13580" s="16"/>
      <c r="W13580" s="17"/>
    </row>
    <row r="13581">
      <c r="A13581" s="19"/>
      <c r="L13581" s="19"/>
      <c r="P13581" s="20"/>
      <c r="Q13581" s="20"/>
      <c r="R13581" s="13"/>
      <c r="S13581" s="14"/>
      <c r="T13581" s="14"/>
      <c r="V13581" s="16"/>
      <c r="W13581" s="17"/>
    </row>
    <row r="13582">
      <c r="A13582" s="19"/>
      <c r="L13582" s="19"/>
      <c r="P13582" s="20"/>
      <c r="Q13582" s="20"/>
      <c r="R13582" s="13"/>
      <c r="S13582" s="14"/>
      <c r="T13582" s="14"/>
      <c r="V13582" s="16"/>
      <c r="W13582" s="17"/>
    </row>
    <row r="13583">
      <c r="A13583" s="19"/>
      <c r="L13583" s="19"/>
      <c r="P13583" s="20"/>
      <c r="Q13583" s="20"/>
      <c r="R13583" s="13"/>
      <c r="S13583" s="14"/>
      <c r="T13583" s="14"/>
      <c r="V13583" s="16"/>
      <c r="W13583" s="17"/>
    </row>
    <row r="13584">
      <c r="A13584" s="19"/>
      <c r="L13584" s="19"/>
      <c r="P13584" s="20"/>
      <c r="Q13584" s="20"/>
      <c r="R13584" s="13"/>
      <c r="S13584" s="14"/>
      <c r="T13584" s="14"/>
      <c r="V13584" s="16"/>
      <c r="W13584" s="17"/>
    </row>
    <row r="13585">
      <c r="A13585" s="19"/>
      <c r="L13585" s="19"/>
      <c r="P13585" s="20"/>
      <c r="Q13585" s="20"/>
      <c r="R13585" s="13"/>
      <c r="S13585" s="14"/>
      <c r="T13585" s="14"/>
      <c r="V13585" s="16"/>
      <c r="W13585" s="17"/>
    </row>
    <row r="13586">
      <c r="A13586" s="19"/>
      <c r="L13586" s="19"/>
      <c r="P13586" s="20"/>
      <c r="Q13586" s="20"/>
      <c r="R13586" s="13"/>
      <c r="S13586" s="14"/>
      <c r="T13586" s="14"/>
      <c r="V13586" s="16"/>
      <c r="W13586" s="17"/>
    </row>
    <row r="13587">
      <c r="A13587" s="19"/>
      <c r="L13587" s="19"/>
      <c r="P13587" s="20"/>
      <c r="Q13587" s="20"/>
      <c r="R13587" s="13"/>
      <c r="S13587" s="14"/>
      <c r="T13587" s="14"/>
      <c r="V13587" s="16"/>
      <c r="W13587" s="17"/>
    </row>
    <row r="13588">
      <c r="A13588" s="19"/>
      <c r="L13588" s="19"/>
      <c r="P13588" s="20"/>
      <c r="Q13588" s="20"/>
      <c r="R13588" s="13"/>
      <c r="S13588" s="14"/>
      <c r="T13588" s="14"/>
      <c r="V13588" s="16"/>
      <c r="W13588" s="17"/>
    </row>
    <row r="13589">
      <c r="A13589" s="19"/>
      <c r="L13589" s="19"/>
      <c r="P13589" s="20"/>
      <c r="Q13589" s="20"/>
      <c r="R13589" s="13"/>
      <c r="S13589" s="14"/>
      <c r="T13589" s="14"/>
      <c r="V13589" s="16"/>
      <c r="W13589" s="17"/>
    </row>
    <row r="13590">
      <c r="A13590" s="19"/>
      <c r="L13590" s="19"/>
      <c r="P13590" s="20"/>
      <c r="Q13590" s="20"/>
      <c r="R13590" s="13"/>
      <c r="S13590" s="14"/>
      <c r="T13590" s="14"/>
      <c r="V13590" s="16"/>
      <c r="W13590" s="17"/>
    </row>
    <row r="13591">
      <c r="A13591" s="19"/>
      <c r="L13591" s="19"/>
      <c r="P13591" s="20"/>
      <c r="Q13591" s="20"/>
      <c r="R13591" s="13"/>
      <c r="S13591" s="14"/>
      <c r="T13591" s="14"/>
      <c r="V13591" s="16"/>
      <c r="W13591" s="17"/>
    </row>
    <row r="13592">
      <c r="A13592" s="19"/>
      <c r="L13592" s="19"/>
      <c r="P13592" s="20"/>
      <c r="Q13592" s="20"/>
      <c r="R13592" s="13"/>
      <c r="S13592" s="14"/>
      <c r="T13592" s="14"/>
      <c r="V13592" s="16"/>
      <c r="W13592" s="17"/>
    </row>
    <row r="13593">
      <c r="A13593" s="19"/>
      <c r="L13593" s="19"/>
      <c r="P13593" s="20"/>
      <c r="Q13593" s="20"/>
      <c r="R13593" s="13"/>
      <c r="S13593" s="14"/>
      <c r="T13593" s="14"/>
      <c r="V13593" s="16"/>
      <c r="W13593" s="17"/>
    </row>
    <row r="13594">
      <c r="A13594" s="19"/>
      <c r="L13594" s="19"/>
      <c r="P13594" s="20"/>
      <c r="Q13594" s="20"/>
      <c r="R13594" s="13"/>
      <c r="S13594" s="14"/>
      <c r="T13594" s="14"/>
      <c r="V13594" s="16"/>
      <c r="W13594" s="17"/>
    </row>
    <row r="13595">
      <c r="A13595" s="19"/>
      <c r="L13595" s="19"/>
      <c r="P13595" s="20"/>
      <c r="Q13595" s="20"/>
      <c r="R13595" s="13"/>
      <c r="S13595" s="14"/>
      <c r="T13595" s="14"/>
      <c r="V13595" s="16"/>
      <c r="W13595" s="17"/>
    </row>
    <row r="13596">
      <c r="A13596" s="19"/>
      <c r="L13596" s="19"/>
      <c r="P13596" s="20"/>
      <c r="Q13596" s="20"/>
      <c r="R13596" s="13"/>
      <c r="S13596" s="14"/>
      <c r="T13596" s="14"/>
      <c r="V13596" s="16"/>
      <c r="W13596" s="17"/>
    </row>
    <row r="13597">
      <c r="A13597" s="19"/>
      <c r="L13597" s="19"/>
      <c r="P13597" s="20"/>
      <c r="Q13597" s="20"/>
      <c r="R13597" s="13"/>
      <c r="S13597" s="14"/>
      <c r="T13597" s="14"/>
      <c r="V13597" s="16"/>
      <c r="W13597" s="17"/>
    </row>
    <row r="13598">
      <c r="A13598" s="19"/>
      <c r="L13598" s="19"/>
      <c r="P13598" s="20"/>
      <c r="Q13598" s="20"/>
      <c r="R13598" s="13"/>
      <c r="S13598" s="14"/>
      <c r="T13598" s="14"/>
      <c r="V13598" s="16"/>
      <c r="W13598" s="17"/>
    </row>
    <row r="13599">
      <c r="A13599" s="19"/>
      <c r="L13599" s="19"/>
      <c r="P13599" s="20"/>
      <c r="Q13599" s="20"/>
      <c r="R13599" s="13"/>
      <c r="S13599" s="14"/>
      <c r="T13599" s="14"/>
      <c r="V13599" s="16"/>
      <c r="W13599" s="17"/>
    </row>
    <row r="13600">
      <c r="A13600" s="19"/>
      <c r="L13600" s="19"/>
      <c r="P13600" s="20"/>
      <c r="Q13600" s="20"/>
      <c r="R13600" s="13"/>
      <c r="S13600" s="14"/>
      <c r="T13600" s="14"/>
      <c r="V13600" s="16"/>
      <c r="W13600" s="17"/>
    </row>
    <row r="13601">
      <c r="A13601" s="19"/>
      <c r="L13601" s="19"/>
      <c r="P13601" s="20"/>
      <c r="Q13601" s="20"/>
      <c r="R13601" s="13"/>
      <c r="S13601" s="14"/>
      <c r="T13601" s="14"/>
      <c r="V13601" s="16"/>
      <c r="W13601" s="17"/>
    </row>
    <row r="13602">
      <c r="A13602" s="19"/>
      <c r="L13602" s="19"/>
      <c r="P13602" s="20"/>
      <c r="Q13602" s="20"/>
      <c r="R13602" s="13"/>
      <c r="S13602" s="14"/>
      <c r="T13602" s="14"/>
      <c r="V13602" s="16"/>
      <c r="W13602" s="17"/>
    </row>
    <row r="13603">
      <c r="A13603" s="19"/>
      <c r="L13603" s="19"/>
      <c r="P13603" s="20"/>
      <c r="Q13603" s="20"/>
      <c r="R13603" s="13"/>
      <c r="S13603" s="14"/>
      <c r="T13603" s="14"/>
      <c r="V13603" s="16"/>
      <c r="W13603" s="17"/>
    </row>
    <row r="13604">
      <c r="A13604" s="19"/>
      <c r="L13604" s="19"/>
      <c r="P13604" s="20"/>
      <c r="Q13604" s="20"/>
      <c r="R13604" s="13"/>
      <c r="S13604" s="14"/>
      <c r="T13604" s="14"/>
      <c r="V13604" s="16"/>
      <c r="W13604" s="17"/>
    </row>
    <row r="13605">
      <c r="A13605" s="19"/>
      <c r="L13605" s="19"/>
      <c r="P13605" s="20"/>
      <c r="Q13605" s="20"/>
      <c r="R13605" s="13"/>
      <c r="S13605" s="14"/>
      <c r="T13605" s="14"/>
      <c r="V13605" s="16"/>
      <c r="W13605" s="17"/>
    </row>
    <row r="13606">
      <c r="A13606" s="19"/>
      <c r="L13606" s="19"/>
      <c r="P13606" s="20"/>
      <c r="Q13606" s="20"/>
      <c r="R13606" s="13"/>
      <c r="S13606" s="14"/>
      <c r="T13606" s="14"/>
      <c r="V13606" s="16"/>
      <c r="W13606" s="17"/>
    </row>
    <row r="13607">
      <c r="A13607" s="19"/>
      <c r="L13607" s="19"/>
      <c r="P13607" s="20"/>
      <c r="Q13607" s="20"/>
      <c r="R13607" s="13"/>
      <c r="S13607" s="14"/>
      <c r="T13607" s="14"/>
      <c r="V13607" s="16"/>
      <c r="W13607" s="17"/>
    </row>
    <row r="13608">
      <c r="A13608" s="19"/>
      <c r="L13608" s="19"/>
      <c r="P13608" s="20"/>
      <c r="Q13608" s="20"/>
      <c r="R13608" s="13"/>
      <c r="S13608" s="14"/>
      <c r="T13608" s="14"/>
      <c r="V13608" s="16"/>
      <c r="W13608" s="17"/>
    </row>
    <row r="13609">
      <c r="A13609" s="19"/>
      <c r="L13609" s="19"/>
      <c r="P13609" s="20"/>
      <c r="Q13609" s="20"/>
      <c r="R13609" s="13"/>
      <c r="S13609" s="14"/>
      <c r="T13609" s="14"/>
      <c r="V13609" s="16"/>
      <c r="W13609" s="17"/>
    </row>
    <row r="13610">
      <c r="A13610" s="19"/>
      <c r="L13610" s="19"/>
      <c r="P13610" s="20"/>
      <c r="Q13610" s="20"/>
      <c r="R13610" s="13"/>
      <c r="S13610" s="14"/>
      <c r="T13610" s="14"/>
      <c r="V13610" s="16"/>
      <c r="W13610" s="17"/>
    </row>
    <row r="13611">
      <c r="A13611" s="19"/>
      <c r="L13611" s="19"/>
      <c r="P13611" s="20"/>
      <c r="Q13611" s="20"/>
      <c r="R13611" s="13"/>
      <c r="S13611" s="14"/>
      <c r="T13611" s="14"/>
      <c r="V13611" s="16"/>
      <c r="W13611" s="17"/>
    </row>
    <row r="13612">
      <c r="A13612" s="19"/>
      <c r="L13612" s="19"/>
      <c r="P13612" s="20"/>
      <c r="Q13612" s="20"/>
      <c r="R13612" s="13"/>
      <c r="S13612" s="14"/>
      <c r="T13612" s="14"/>
      <c r="V13612" s="16"/>
      <c r="W13612" s="17"/>
    </row>
    <row r="13613">
      <c r="A13613" s="19"/>
      <c r="L13613" s="19"/>
      <c r="P13613" s="20"/>
      <c r="Q13613" s="20"/>
      <c r="R13613" s="13"/>
      <c r="S13613" s="14"/>
      <c r="T13613" s="14"/>
      <c r="V13613" s="16"/>
      <c r="W13613" s="17"/>
    </row>
    <row r="13614">
      <c r="A13614" s="19"/>
      <c r="L13614" s="19"/>
      <c r="P13614" s="20"/>
      <c r="Q13614" s="20"/>
      <c r="R13614" s="13"/>
      <c r="S13614" s="14"/>
      <c r="T13614" s="14"/>
      <c r="V13614" s="16"/>
      <c r="W13614" s="17"/>
    </row>
    <row r="13615">
      <c r="A13615" s="19"/>
      <c r="L13615" s="19"/>
      <c r="P13615" s="20"/>
      <c r="Q13615" s="20"/>
      <c r="R13615" s="13"/>
      <c r="S13615" s="14"/>
      <c r="T13615" s="14"/>
      <c r="V13615" s="16"/>
      <c r="W13615" s="17"/>
    </row>
    <row r="13616">
      <c r="A13616" s="19"/>
      <c r="L13616" s="19"/>
      <c r="P13616" s="20"/>
      <c r="Q13616" s="20"/>
      <c r="R13616" s="13"/>
      <c r="S13616" s="14"/>
      <c r="T13616" s="14"/>
      <c r="V13616" s="16"/>
      <c r="W13616" s="17"/>
    </row>
    <row r="13617">
      <c r="A13617" s="19"/>
      <c r="L13617" s="19"/>
      <c r="P13617" s="20"/>
      <c r="Q13617" s="20"/>
      <c r="R13617" s="13"/>
      <c r="S13617" s="14"/>
      <c r="T13617" s="14"/>
      <c r="V13617" s="16"/>
      <c r="W13617" s="17"/>
    </row>
    <row r="13618">
      <c r="A13618" s="19"/>
      <c r="L13618" s="19"/>
      <c r="P13618" s="20"/>
      <c r="Q13618" s="20"/>
      <c r="R13618" s="13"/>
      <c r="S13618" s="14"/>
      <c r="T13618" s="14"/>
      <c r="V13618" s="16"/>
      <c r="W13618" s="17"/>
    </row>
    <row r="13619">
      <c r="A13619" s="19"/>
      <c r="L13619" s="19"/>
      <c r="P13619" s="20"/>
      <c r="Q13619" s="20"/>
      <c r="R13619" s="13"/>
      <c r="S13619" s="14"/>
      <c r="T13619" s="14"/>
      <c r="V13619" s="16"/>
      <c r="W13619" s="17"/>
    </row>
    <row r="13620">
      <c r="A13620" s="19"/>
      <c r="L13620" s="19"/>
      <c r="P13620" s="20"/>
      <c r="Q13620" s="20"/>
      <c r="R13620" s="13"/>
      <c r="S13620" s="14"/>
      <c r="T13620" s="14"/>
      <c r="V13620" s="16"/>
      <c r="W13620" s="17"/>
    </row>
    <row r="13621">
      <c r="A13621" s="19"/>
      <c r="L13621" s="19"/>
      <c r="P13621" s="20"/>
      <c r="Q13621" s="20"/>
      <c r="R13621" s="13"/>
      <c r="S13621" s="14"/>
      <c r="T13621" s="14"/>
      <c r="V13621" s="16"/>
      <c r="W13621" s="17"/>
    </row>
    <row r="13622">
      <c r="A13622" s="19"/>
      <c r="L13622" s="19"/>
      <c r="P13622" s="20"/>
      <c r="Q13622" s="20"/>
      <c r="R13622" s="13"/>
      <c r="S13622" s="14"/>
      <c r="T13622" s="14"/>
      <c r="V13622" s="16"/>
      <c r="W13622" s="17"/>
    </row>
    <row r="13623">
      <c r="A13623" s="19"/>
      <c r="L13623" s="19"/>
      <c r="P13623" s="20"/>
      <c r="Q13623" s="20"/>
      <c r="R13623" s="13"/>
      <c r="S13623" s="14"/>
      <c r="T13623" s="14"/>
      <c r="V13623" s="16"/>
      <c r="W13623" s="17"/>
    </row>
    <row r="13624">
      <c r="A13624" s="19"/>
      <c r="L13624" s="19"/>
      <c r="P13624" s="20"/>
      <c r="Q13624" s="20"/>
      <c r="R13624" s="13"/>
      <c r="S13624" s="14"/>
      <c r="T13624" s="14"/>
      <c r="V13624" s="16"/>
      <c r="W13624" s="17"/>
    </row>
    <row r="13625">
      <c r="A13625" s="19"/>
      <c r="L13625" s="19"/>
      <c r="P13625" s="20"/>
      <c r="Q13625" s="20"/>
      <c r="R13625" s="13"/>
      <c r="S13625" s="14"/>
      <c r="T13625" s="14"/>
      <c r="V13625" s="16"/>
      <c r="W13625" s="17"/>
    </row>
    <row r="13626">
      <c r="A13626" s="19"/>
      <c r="L13626" s="19"/>
      <c r="P13626" s="20"/>
      <c r="Q13626" s="20"/>
      <c r="R13626" s="13"/>
      <c r="S13626" s="14"/>
      <c r="T13626" s="14"/>
      <c r="V13626" s="16"/>
      <c r="W13626" s="17"/>
    </row>
    <row r="13627">
      <c r="A13627" s="19"/>
      <c r="L13627" s="19"/>
      <c r="P13627" s="20"/>
      <c r="Q13627" s="20"/>
      <c r="R13627" s="13"/>
      <c r="S13627" s="14"/>
      <c r="T13627" s="14"/>
      <c r="V13627" s="16"/>
      <c r="W13627" s="17"/>
    </row>
    <row r="13628">
      <c r="A13628" s="19"/>
      <c r="L13628" s="19"/>
      <c r="P13628" s="20"/>
      <c r="Q13628" s="20"/>
      <c r="R13628" s="13"/>
      <c r="S13628" s="14"/>
      <c r="T13628" s="14"/>
      <c r="V13628" s="16"/>
      <c r="W13628" s="17"/>
    </row>
    <row r="13629">
      <c r="A13629" s="19"/>
      <c r="L13629" s="19"/>
      <c r="P13629" s="20"/>
      <c r="Q13629" s="20"/>
      <c r="R13629" s="13"/>
      <c r="S13629" s="14"/>
      <c r="T13629" s="14"/>
      <c r="V13629" s="16"/>
      <c r="W13629" s="17"/>
    </row>
    <row r="13630">
      <c r="A13630" s="19"/>
      <c r="L13630" s="19"/>
      <c r="P13630" s="20"/>
      <c r="Q13630" s="20"/>
      <c r="R13630" s="13"/>
      <c r="S13630" s="14"/>
      <c r="T13630" s="14"/>
      <c r="V13630" s="16"/>
      <c r="W13630" s="17"/>
    </row>
    <row r="13631">
      <c r="A13631" s="19"/>
      <c r="L13631" s="19"/>
      <c r="P13631" s="20"/>
      <c r="Q13631" s="20"/>
      <c r="R13631" s="13"/>
      <c r="S13631" s="14"/>
      <c r="T13631" s="14"/>
      <c r="V13631" s="16"/>
      <c r="W13631" s="17"/>
    </row>
    <row r="13632">
      <c r="A13632" s="19"/>
      <c r="L13632" s="19"/>
      <c r="P13632" s="20"/>
      <c r="Q13632" s="20"/>
      <c r="R13632" s="13"/>
      <c r="S13632" s="14"/>
      <c r="T13632" s="14"/>
      <c r="V13632" s="16"/>
      <c r="W13632" s="17"/>
    </row>
    <row r="13633">
      <c r="A13633" s="19"/>
      <c r="L13633" s="19"/>
      <c r="P13633" s="20"/>
      <c r="Q13633" s="20"/>
      <c r="R13633" s="13"/>
      <c r="S13633" s="14"/>
      <c r="T13633" s="14"/>
      <c r="V13633" s="16"/>
      <c r="W13633" s="17"/>
    </row>
    <row r="13634">
      <c r="A13634" s="19"/>
      <c r="L13634" s="19"/>
      <c r="P13634" s="20"/>
      <c r="Q13634" s="20"/>
      <c r="R13634" s="13"/>
      <c r="S13634" s="14"/>
      <c r="T13634" s="14"/>
      <c r="V13634" s="16"/>
      <c r="W13634" s="17"/>
    </row>
    <row r="13635">
      <c r="A13635" s="19"/>
      <c r="L13635" s="19"/>
      <c r="P13635" s="20"/>
      <c r="Q13635" s="20"/>
      <c r="R13635" s="13"/>
      <c r="S13635" s="14"/>
      <c r="T13635" s="14"/>
      <c r="V13635" s="16"/>
      <c r="W13635" s="17"/>
    </row>
    <row r="13636">
      <c r="A13636" s="19"/>
      <c r="L13636" s="19"/>
      <c r="P13636" s="20"/>
      <c r="Q13636" s="20"/>
      <c r="R13636" s="13"/>
      <c r="S13636" s="14"/>
      <c r="T13636" s="14"/>
      <c r="V13636" s="16"/>
      <c r="W13636" s="17"/>
    </row>
    <row r="13637">
      <c r="A13637" s="19"/>
      <c r="L13637" s="19"/>
      <c r="P13637" s="20"/>
      <c r="Q13637" s="20"/>
      <c r="R13637" s="13"/>
      <c r="S13637" s="14"/>
      <c r="T13637" s="14"/>
      <c r="V13637" s="16"/>
      <c r="W13637" s="17"/>
    </row>
    <row r="13638">
      <c r="A13638" s="19"/>
      <c r="L13638" s="19"/>
      <c r="P13638" s="20"/>
      <c r="Q13638" s="20"/>
      <c r="R13638" s="13"/>
      <c r="S13638" s="14"/>
      <c r="T13638" s="14"/>
      <c r="V13638" s="16"/>
      <c r="W13638" s="17"/>
    </row>
    <row r="13639">
      <c r="A13639" s="19"/>
      <c r="L13639" s="19"/>
      <c r="P13639" s="20"/>
      <c r="Q13639" s="20"/>
      <c r="R13639" s="13"/>
      <c r="S13639" s="14"/>
      <c r="T13639" s="14"/>
      <c r="V13639" s="16"/>
      <c r="W13639" s="17"/>
    </row>
    <row r="13640">
      <c r="A13640" s="19"/>
      <c r="L13640" s="19"/>
      <c r="P13640" s="20"/>
      <c r="Q13640" s="20"/>
      <c r="R13640" s="13"/>
      <c r="S13640" s="14"/>
      <c r="T13640" s="14"/>
      <c r="V13640" s="16"/>
      <c r="W13640" s="17"/>
    </row>
    <row r="13641">
      <c r="A13641" s="19"/>
      <c r="L13641" s="19"/>
      <c r="P13641" s="20"/>
      <c r="Q13641" s="20"/>
      <c r="R13641" s="13"/>
      <c r="S13641" s="14"/>
      <c r="T13641" s="14"/>
      <c r="V13641" s="16"/>
      <c r="W13641" s="17"/>
    </row>
    <row r="13642">
      <c r="A13642" s="19"/>
      <c r="L13642" s="19"/>
      <c r="P13642" s="20"/>
      <c r="Q13642" s="20"/>
      <c r="R13642" s="13"/>
      <c r="S13642" s="14"/>
      <c r="T13642" s="14"/>
      <c r="V13642" s="16"/>
      <c r="W13642" s="17"/>
    </row>
    <row r="13643">
      <c r="A13643" s="19"/>
      <c r="L13643" s="19"/>
      <c r="P13643" s="20"/>
      <c r="Q13643" s="20"/>
      <c r="R13643" s="13"/>
      <c r="S13643" s="14"/>
      <c r="T13643" s="14"/>
      <c r="V13643" s="16"/>
      <c r="W13643" s="17"/>
    </row>
    <row r="13644">
      <c r="A13644" s="19"/>
      <c r="L13644" s="19"/>
      <c r="P13644" s="20"/>
      <c r="Q13644" s="20"/>
      <c r="R13644" s="13"/>
      <c r="S13644" s="14"/>
      <c r="T13644" s="14"/>
      <c r="V13644" s="16"/>
      <c r="W13644" s="17"/>
    </row>
    <row r="13645">
      <c r="A13645" s="19"/>
      <c r="L13645" s="19"/>
      <c r="P13645" s="20"/>
      <c r="Q13645" s="20"/>
      <c r="R13645" s="13"/>
      <c r="S13645" s="14"/>
      <c r="T13645" s="14"/>
      <c r="V13645" s="16"/>
      <c r="W13645" s="17"/>
    </row>
    <row r="13646">
      <c r="A13646" s="19"/>
      <c r="L13646" s="19"/>
      <c r="P13646" s="20"/>
      <c r="Q13646" s="20"/>
      <c r="R13646" s="13"/>
      <c r="S13646" s="14"/>
      <c r="T13646" s="14"/>
      <c r="V13646" s="16"/>
      <c r="W13646" s="17"/>
    </row>
    <row r="13647">
      <c r="A13647" s="19"/>
      <c r="L13647" s="19"/>
      <c r="P13647" s="20"/>
      <c r="Q13647" s="20"/>
      <c r="R13647" s="13"/>
      <c r="S13647" s="14"/>
      <c r="T13647" s="14"/>
      <c r="V13647" s="16"/>
      <c r="W13647" s="17"/>
    </row>
    <row r="13648">
      <c r="A13648" s="19"/>
      <c r="L13648" s="19"/>
      <c r="P13648" s="20"/>
      <c r="Q13648" s="20"/>
      <c r="R13648" s="13"/>
      <c r="S13648" s="14"/>
      <c r="T13648" s="14"/>
      <c r="V13648" s="16"/>
      <c r="W13648" s="17"/>
    </row>
    <row r="13649">
      <c r="A13649" s="19"/>
      <c r="L13649" s="19"/>
      <c r="P13649" s="20"/>
      <c r="Q13649" s="20"/>
      <c r="R13649" s="13"/>
      <c r="S13649" s="14"/>
      <c r="T13649" s="14"/>
      <c r="V13649" s="16"/>
      <c r="W13649" s="17"/>
    </row>
    <row r="13650">
      <c r="A13650" s="19"/>
      <c r="L13650" s="19"/>
      <c r="P13650" s="20"/>
      <c r="Q13650" s="20"/>
      <c r="R13650" s="13"/>
      <c r="S13650" s="14"/>
      <c r="T13650" s="14"/>
      <c r="V13650" s="16"/>
      <c r="W13650" s="17"/>
    </row>
    <row r="13651">
      <c r="A13651" s="19"/>
      <c r="L13651" s="19"/>
      <c r="P13651" s="20"/>
      <c r="Q13651" s="20"/>
      <c r="R13651" s="13"/>
      <c r="S13651" s="14"/>
      <c r="T13651" s="14"/>
      <c r="V13651" s="16"/>
      <c r="W13651" s="17"/>
    </row>
    <row r="13652">
      <c r="A13652" s="19"/>
      <c r="L13652" s="19"/>
      <c r="P13652" s="20"/>
      <c r="Q13652" s="20"/>
      <c r="R13652" s="13"/>
      <c r="S13652" s="14"/>
      <c r="T13652" s="14"/>
      <c r="V13652" s="16"/>
      <c r="W13652" s="17"/>
    </row>
    <row r="13653">
      <c r="A13653" s="19"/>
      <c r="L13653" s="19"/>
      <c r="P13653" s="20"/>
      <c r="Q13653" s="20"/>
      <c r="R13653" s="13"/>
      <c r="S13653" s="14"/>
      <c r="T13653" s="14"/>
      <c r="V13653" s="16"/>
      <c r="W13653" s="17"/>
    </row>
    <row r="13654">
      <c r="A13654" s="19"/>
      <c r="L13654" s="19"/>
      <c r="P13654" s="20"/>
      <c r="Q13654" s="20"/>
      <c r="R13654" s="13"/>
      <c r="S13654" s="14"/>
      <c r="T13654" s="14"/>
      <c r="V13654" s="16"/>
      <c r="W13654" s="17"/>
    </row>
    <row r="13655">
      <c r="A13655" s="19"/>
      <c r="L13655" s="19"/>
      <c r="P13655" s="20"/>
      <c r="Q13655" s="20"/>
      <c r="R13655" s="13"/>
      <c r="S13655" s="14"/>
      <c r="T13655" s="14"/>
      <c r="V13655" s="16"/>
      <c r="W13655" s="17"/>
    </row>
    <row r="13656">
      <c r="A13656" s="19"/>
      <c r="L13656" s="19"/>
      <c r="P13656" s="20"/>
      <c r="Q13656" s="20"/>
      <c r="R13656" s="13"/>
      <c r="S13656" s="14"/>
      <c r="T13656" s="14"/>
      <c r="V13656" s="16"/>
      <c r="W13656" s="17"/>
    </row>
    <row r="13657">
      <c r="A13657" s="19"/>
      <c r="L13657" s="19"/>
      <c r="P13657" s="20"/>
      <c r="Q13657" s="20"/>
      <c r="R13657" s="13"/>
      <c r="S13657" s="14"/>
      <c r="T13657" s="14"/>
      <c r="V13657" s="16"/>
      <c r="W13657" s="17"/>
    </row>
    <row r="13658">
      <c r="A13658" s="19"/>
      <c r="L13658" s="19"/>
      <c r="P13658" s="20"/>
      <c r="Q13658" s="20"/>
      <c r="R13658" s="13"/>
      <c r="S13658" s="14"/>
      <c r="T13658" s="14"/>
      <c r="V13658" s="16"/>
      <c r="W13658" s="17"/>
    </row>
    <row r="13659">
      <c r="A13659" s="19"/>
      <c r="L13659" s="19"/>
      <c r="P13659" s="20"/>
      <c r="Q13659" s="20"/>
      <c r="R13659" s="13"/>
      <c r="S13659" s="14"/>
      <c r="T13659" s="14"/>
      <c r="V13659" s="16"/>
      <c r="W13659" s="17"/>
    </row>
    <row r="13660">
      <c r="A13660" s="19"/>
      <c r="L13660" s="19"/>
      <c r="P13660" s="20"/>
      <c r="Q13660" s="20"/>
      <c r="R13660" s="13"/>
      <c r="S13660" s="14"/>
      <c r="T13660" s="14"/>
      <c r="V13660" s="16"/>
      <c r="W13660" s="17"/>
    </row>
    <row r="13661">
      <c r="A13661" s="19"/>
      <c r="L13661" s="19"/>
      <c r="P13661" s="20"/>
      <c r="Q13661" s="20"/>
      <c r="R13661" s="13"/>
      <c r="S13661" s="14"/>
      <c r="T13661" s="14"/>
      <c r="V13661" s="16"/>
      <c r="W13661" s="17"/>
    </row>
    <row r="13662">
      <c r="A13662" s="19"/>
      <c r="L13662" s="19"/>
      <c r="P13662" s="20"/>
      <c r="Q13662" s="20"/>
      <c r="R13662" s="13"/>
      <c r="S13662" s="14"/>
      <c r="T13662" s="14"/>
      <c r="V13662" s="16"/>
      <c r="W13662" s="17"/>
    </row>
    <row r="13663">
      <c r="A13663" s="19"/>
      <c r="L13663" s="19"/>
      <c r="P13663" s="20"/>
      <c r="Q13663" s="20"/>
      <c r="R13663" s="13"/>
      <c r="S13663" s="14"/>
      <c r="T13663" s="14"/>
      <c r="V13663" s="16"/>
      <c r="W13663" s="17"/>
    </row>
    <row r="13664">
      <c r="A13664" s="19"/>
      <c r="L13664" s="19"/>
      <c r="P13664" s="20"/>
      <c r="Q13664" s="20"/>
      <c r="R13664" s="13"/>
      <c r="S13664" s="14"/>
      <c r="T13664" s="14"/>
      <c r="V13664" s="16"/>
      <c r="W13664" s="17"/>
    </row>
    <row r="13665">
      <c r="A13665" s="19"/>
      <c r="L13665" s="19"/>
      <c r="P13665" s="20"/>
      <c r="Q13665" s="20"/>
      <c r="R13665" s="13"/>
      <c r="S13665" s="14"/>
      <c r="T13665" s="14"/>
      <c r="V13665" s="16"/>
      <c r="W13665" s="17"/>
    </row>
    <row r="13666">
      <c r="A13666" s="19"/>
      <c r="L13666" s="19"/>
      <c r="P13666" s="20"/>
      <c r="Q13666" s="20"/>
      <c r="R13666" s="13"/>
      <c r="S13666" s="14"/>
      <c r="T13666" s="14"/>
      <c r="V13666" s="16"/>
      <c r="W13666" s="17"/>
    </row>
    <row r="13667">
      <c r="A13667" s="19"/>
      <c r="L13667" s="19"/>
      <c r="P13667" s="20"/>
      <c r="Q13667" s="20"/>
      <c r="R13667" s="13"/>
      <c r="S13667" s="14"/>
      <c r="T13667" s="14"/>
      <c r="V13667" s="16"/>
      <c r="W13667" s="17"/>
    </row>
    <row r="13668">
      <c r="A13668" s="19"/>
      <c r="L13668" s="19"/>
      <c r="P13668" s="20"/>
      <c r="Q13668" s="20"/>
      <c r="R13668" s="13"/>
      <c r="S13668" s="14"/>
      <c r="T13668" s="14"/>
      <c r="V13668" s="16"/>
      <c r="W13668" s="17"/>
    </row>
    <row r="13669">
      <c r="A13669" s="19"/>
      <c r="L13669" s="19"/>
      <c r="P13669" s="20"/>
      <c r="Q13669" s="20"/>
      <c r="R13669" s="13"/>
      <c r="S13669" s="14"/>
      <c r="T13669" s="14"/>
      <c r="V13669" s="16"/>
      <c r="W13669" s="17"/>
    </row>
    <row r="13670">
      <c r="A13670" s="19"/>
      <c r="L13670" s="19"/>
      <c r="P13670" s="20"/>
      <c r="Q13670" s="20"/>
      <c r="R13670" s="13"/>
      <c r="S13670" s="14"/>
      <c r="T13670" s="14"/>
      <c r="V13670" s="16"/>
      <c r="W13670" s="17"/>
    </row>
    <row r="13671">
      <c r="A13671" s="19"/>
      <c r="L13671" s="19"/>
      <c r="P13671" s="20"/>
      <c r="Q13671" s="20"/>
      <c r="R13671" s="13"/>
      <c r="S13671" s="14"/>
      <c r="T13671" s="14"/>
      <c r="V13671" s="16"/>
      <c r="W13671" s="17"/>
    </row>
    <row r="13672">
      <c r="A13672" s="19"/>
      <c r="L13672" s="19"/>
      <c r="P13672" s="20"/>
      <c r="Q13672" s="20"/>
      <c r="R13672" s="13"/>
      <c r="S13672" s="14"/>
      <c r="T13672" s="14"/>
      <c r="V13672" s="16"/>
      <c r="W13672" s="17"/>
    </row>
    <row r="13673">
      <c r="A13673" s="19"/>
      <c r="L13673" s="19"/>
      <c r="P13673" s="20"/>
      <c r="Q13673" s="20"/>
      <c r="R13673" s="13"/>
      <c r="S13673" s="14"/>
      <c r="T13673" s="14"/>
      <c r="V13673" s="16"/>
      <c r="W13673" s="17"/>
    </row>
    <row r="13674">
      <c r="A13674" s="19"/>
      <c r="L13674" s="19"/>
      <c r="P13674" s="20"/>
      <c r="Q13674" s="20"/>
      <c r="R13674" s="13"/>
      <c r="S13674" s="14"/>
      <c r="T13674" s="14"/>
      <c r="V13674" s="16"/>
      <c r="W13674" s="17"/>
    </row>
    <row r="13675">
      <c r="A13675" s="19"/>
      <c r="L13675" s="19"/>
      <c r="P13675" s="20"/>
      <c r="Q13675" s="20"/>
      <c r="R13675" s="13"/>
      <c r="S13675" s="14"/>
      <c r="T13675" s="14"/>
      <c r="V13675" s="16"/>
      <c r="W13675" s="17"/>
    </row>
    <row r="13676">
      <c r="A13676" s="19"/>
      <c r="L13676" s="19"/>
      <c r="P13676" s="20"/>
      <c r="Q13676" s="20"/>
      <c r="R13676" s="13"/>
      <c r="S13676" s="14"/>
      <c r="T13676" s="14"/>
      <c r="V13676" s="16"/>
      <c r="W13676" s="17"/>
    </row>
    <row r="13677">
      <c r="A13677" s="19"/>
      <c r="L13677" s="19"/>
      <c r="P13677" s="20"/>
      <c r="Q13677" s="20"/>
      <c r="R13677" s="13"/>
      <c r="S13677" s="14"/>
      <c r="T13677" s="14"/>
      <c r="V13677" s="16"/>
      <c r="W13677" s="17"/>
    </row>
    <row r="13678">
      <c r="A13678" s="19"/>
      <c r="L13678" s="19"/>
      <c r="P13678" s="20"/>
      <c r="Q13678" s="20"/>
      <c r="R13678" s="13"/>
      <c r="S13678" s="14"/>
      <c r="T13678" s="14"/>
      <c r="V13678" s="16"/>
      <c r="W13678" s="17"/>
    </row>
    <row r="13679">
      <c r="A13679" s="19"/>
      <c r="L13679" s="19"/>
      <c r="P13679" s="20"/>
      <c r="Q13679" s="20"/>
      <c r="R13679" s="13"/>
      <c r="S13679" s="14"/>
      <c r="T13679" s="14"/>
      <c r="V13679" s="16"/>
      <c r="W13679" s="17"/>
    </row>
    <row r="13680">
      <c r="A13680" s="19"/>
      <c r="L13680" s="19"/>
      <c r="P13680" s="20"/>
      <c r="Q13680" s="20"/>
      <c r="R13680" s="13"/>
      <c r="S13680" s="14"/>
      <c r="T13680" s="14"/>
      <c r="V13680" s="16"/>
      <c r="W13680" s="17"/>
    </row>
    <row r="13681">
      <c r="A13681" s="19"/>
      <c r="L13681" s="19"/>
      <c r="P13681" s="20"/>
      <c r="Q13681" s="20"/>
      <c r="R13681" s="13"/>
      <c r="S13681" s="14"/>
      <c r="T13681" s="14"/>
      <c r="V13681" s="16"/>
      <c r="W13681" s="17"/>
    </row>
    <row r="13682">
      <c r="A13682" s="19"/>
      <c r="L13682" s="19"/>
      <c r="P13682" s="20"/>
      <c r="Q13682" s="20"/>
      <c r="R13682" s="13"/>
      <c r="S13682" s="14"/>
      <c r="T13682" s="14"/>
      <c r="V13682" s="16"/>
      <c r="W13682" s="17"/>
    </row>
    <row r="13683">
      <c r="A13683" s="19"/>
      <c r="L13683" s="19"/>
      <c r="P13683" s="20"/>
      <c r="Q13683" s="20"/>
      <c r="R13683" s="13"/>
      <c r="S13683" s="14"/>
      <c r="T13683" s="14"/>
      <c r="V13683" s="16"/>
      <c r="W13683" s="17"/>
    </row>
    <row r="13684">
      <c r="A13684" s="19"/>
      <c r="L13684" s="19"/>
      <c r="P13684" s="20"/>
      <c r="Q13684" s="20"/>
      <c r="R13684" s="13"/>
      <c r="S13684" s="14"/>
      <c r="T13684" s="14"/>
      <c r="V13684" s="16"/>
      <c r="W13684" s="17"/>
    </row>
    <row r="13685">
      <c r="A13685" s="19"/>
      <c r="L13685" s="19"/>
      <c r="P13685" s="20"/>
      <c r="Q13685" s="20"/>
      <c r="R13685" s="13"/>
      <c r="S13685" s="14"/>
      <c r="T13685" s="14"/>
      <c r="V13685" s="16"/>
      <c r="W13685" s="17"/>
    </row>
    <row r="13686">
      <c r="A13686" s="19"/>
      <c r="L13686" s="19"/>
      <c r="P13686" s="20"/>
      <c r="Q13686" s="20"/>
      <c r="R13686" s="13"/>
      <c r="S13686" s="14"/>
      <c r="T13686" s="14"/>
      <c r="V13686" s="16"/>
      <c r="W13686" s="17"/>
    </row>
    <row r="13687">
      <c r="A13687" s="19"/>
      <c r="L13687" s="19"/>
      <c r="P13687" s="20"/>
      <c r="Q13687" s="20"/>
      <c r="R13687" s="13"/>
      <c r="S13687" s="14"/>
      <c r="T13687" s="14"/>
      <c r="V13687" s="16"/>
      <c r="W13687" s="17"/>
    </row>
    <row r="13688">
      <c r="A13688" s="19"/>
      <c r="L13688" s="19"/>
      <c r="P13688" s="20"/>
      <c r="Q13688" s="20"/>
      <c r="R13688" s="13"/>
      <c r="S13688" s="14"/>
      <c r="T13688" s="14"/>
      <c r="V13688" s="16"/>
      <c r="W13688" s="17"/>
    </row>
    <row r="13689">
      <c r="A13689" s="19"/>
      <c r="L13689" s="19"/>
      <c r="P13689" s="20"/>
      <c r="Q13689" s="20"/>
      <c r="R13689" s="13"/>
      <c r="S13689" s="14"/>
      <c r="T13689" s="14"/>
      <c r="V13689" s="16"/>
      <c r="W13689" s="17"/>
    </row>
    <row r="13690">
      <c r="A13690" s="19"/>
      <c r="L13690" s="19"/>
      <c r="P13690" s="20"/>
      <c r="Q13690" s="20"/>
      <c r="R13690" s="13"/>
      <c r="S13690" s="14"/>
      <c r="T13690" s="14"/>
      <c r="V13690" s="16"/>
      <c r="W13690" s="17"/>
    </row>
    <row r="13691">
      <c r="A13691" s="19"/>
      <c r="L13691" s="19"/>
      <c r="P13691" s="20"/>
      <c r="Q13691" s="20"/>
      <c r="R13691" s="13"/>
      <c r="S13691" s="14"/>
      <c r="T13691" s="14"/>
      <c r="V13691" s="16"/>
      <c r="W13691" s="17"/>
    </row>
    <row r="13692">
      <c r="A13692" s="19"/>
      <c r="L13692" s="19"/>
      <c r="P13692" s="20"/>
      <c r="Q13692" s="20"/>
      <c r="R13692" s="13"/>
      <c r="S13692" s="14"/>
      <c r="T13692" s="14"/>
      <c r="V13692" s="16"/>
      <c r="W13692" s="17"/>
    </row>
    <row r="13693">
      <c r="A13693" s="19"/>
      <c r="L13693" s="19"/>
      <c r="P13693" s="20"/>
      <c r="Q13693" s="20"/>
      <c r="R13693" s="13"/>
      <c r="S13693" s="14"/>
      <c r="T13693" s="14"/>
      <c r="V13693" s="16"/>
      <c r="W13693" s="17"/>
    </row>
    <row r="13694">
      <c r="A13694" s="19"/>
      <c r="L13694" s="19"/>
      <c r="P13694" s="20"/>
      <c r="Q13694" s="20"/>
      <c r="R13694" s="13"/>
      <c r="S13694" s="14"/>
      <c r="T13694" s="14"/>
      <c r="V13694" s="16"/>
      <c r="W13694" s="17"/>
    </row>
    <row r="13695">
      <c r="A13695" s="19"/>
      <c r="L13695" s="19"/>
      <c r="P13695" s="20"/>
      <c r="Q13695" s="20"/>
      <c r="R13695" s="13"/>
      <c r="S13695" s="14"/>
      <c r="T13695" s="14"/>
      <c r="V13695" s="16"/>
      <c r="W13695" s="17"/>
    </row>
    <row r="13696">
      <c r="A13696" s="19"/>
      <c r="L13696" s="19"/>
      <c r="P13696" s="20"/>
      <c r="Q13696" s="20"/>
      <c r="R13696" s="13"/>
      <c r="S13696" s="14"/>
      <c r="T13696" s="14"/>
      <c r="V13696" s="16"/>
      <c r="W13696" s="17"/>
    </row>
    <row r="13697">
      <c r="A13697" s="19"/>
      <c r="L13697" s="19"/>
      <c r="P13697" s="20"/>
      <c r="Q13697" s="20"/>
      <c r="R13697" s="13"/>
      <c r="S13697" s="14"/>
      <c r="T13697" s="14"/>
      <c r="V13697" s="16"/>
      <c r="W13697" s="17"/>
    </row>
    <row r="13698">
      <c r="A13698" s="19"/>
      <c r="L13698" s="19"/>
      <c r="P13698" s="20"/>
      <c r="Q13698" s="20"/>
      <c r="R13698" s="13"/>
      <c r="S13698" s="14"/>
      <c r="T13698" s="14"/>
      <c r="V13698" s="16"/>
      <c r="W13698" s="17"/>
    </row>
    <row r="13699">
      <c r="A13699" s="19"/>
      <c r="L13699" s="19"/>
      <c r="P13699" s="20"/>
      <c r="Q13699" s="20"/>
      <c r="R13699" s="13"/>
      <c r="S13699" s="14"/>
      <c r="T13699" s="14"/>
      <c r="V13699" s="16"/>
      <c r="W13699" s="17"/>
    </row>
    <row r="13700">
      <c r="A13700" s="19"/>
      <c r="L13700" s="19"/>
      <c r="P13700" s="20"/>
      <c r="Q13700" s="20"/>
      <c r="R13700" s="13"/>
      <c r="S13700" s="14"/>
      <c r="T13700" s="14"/>
      <c r="V13700" s="16"/>
      <c r="W13700" s="17"/>
    </row>
    <row r="13701">
      <c r="A13701" s="19"/>
      <c r="L13701" s="19"/>
      <c r="P13701" s="20"/>
      <c r="Q13701" s="20"/>
      <c r="R13701" s="13"/>
      <c r="S13701" s="14"/>
      <c r="T13701" s="14"/>
      <c r="V13701" s="16"/>
      <c r="W13701" s="17"/>
    </row>
    <row r="13702">
      <c r="A13702" s="19"/>
      <c r="L13702" s="19"/>
      <c r="P13702" s="20"/>
      <c r="Q13702" s="20"/>
      <c r="R13702" s="13"/>
      <c r="S13702" s="14"/>
      <c r="T13702" s="14"/>
      <c r="V13702" s="16"/>
      <c r="W13702" s="17"/>
    </row>
    <row r="13703">
      <c r="A13703" s="19"/>
      <c r="L13703" s="19"/>
      <c r="P13703" s="20"/>
      <c r="Q13703" s="20"/>
      <c r="R13703" s="13"/>
      <c r="S13703" s="14"/>
      <c r="T13703" s="14"/>
      <c r="V13703" s="16"/>
      <c r="W13703" s="17"/>
    </row>
    <row r="13704">
      <c r="A13704" s="19"/>
      <c r="L13704" s="19"/>
      <c r="P13704" s="20"/>
      <c r="Q13704" s="20"/>
      <c r="R13704" s="13"/>
      <c r="S13704" s="14"/>
      <c r="T13704" s="14"/>
      <c r="V13704" s="16"/>
      <c r="W13704" s="17"/>
    </row>
    <row r="13705">
      <c r="A13705" s="19"/>
      <c r="L13705" s="19"/>
      <c r="P13705" s="20"/>
      <c r="Q13705" s="20"/>
      <c r="R13705" s="13"/>
      <c r="S13705" s="14"/>
      <c r="T13705" s="14"/>
      <c r="V13705" s="16"/>
      <c r="W13705" s="17"/>
    </row>
    <row r="13706">
      <c r="A13706" s="19"/>
      <c r="L13706" s="19"/>
      <c r="P13706" s="20"/>
      <c r="Q13706" s="20"/>
      <c r="R13706" s="13"/>
      <c r="S13706" s="14"/>
      <c r="T13706" s="14"/>
      <c r="V13706" s="16"/>
      <c r="W13706" s="17"/>
    </row>
    <row r="13707">
      <c r="A13707" s="19"/>
      <c r="L13707" s="19"/>
      <c r="P13707" s="20"/>
      <c r="Q13707" s="20"/>
      <c r="R13707" s="13"/>
      <c r="S13707" s="14"/>
      <c r="T13707" s="14"/>
      <c r="V13707" s="16"/>
      <c r="W13707" s="17"/>
    </row>
    <row r="13708">
      <c r="A13708" s="19"/>
      <c r="L13708" s="19"/>
      <c r="P13708" s="20"/>
      <c r="Q13708" s="20"/>
      <c r="R13708" s="13"/>
      <c r="S13708" s="14"/>
      <c r="T13708" s="14"/>
      <c r="V13708" s="16"/>
      <c r="W13708" s="17"/>
    </row>
    <row r="13709">
      <c r="A13709" s="19"/>
      <c r="L13709" s="19"/>
      <c r="P13709" s="20"/>
      <c r="Q13709" s="20"/>
      <c r="R13709" s="13"/>
      <c r="S13709" s="14"/>
      <c r="T13709" s="14"/>
      <c r="V13709" s="16"/>
      <c r="W13709" s="17"/>
    </row>
    <row r="13710">
      <c r="A13710" s="19"/>
      <c r="L13710" s="19"/>
      <c r="P13710" s="20"/>
      <c r="Q13710" s="20"/>
      <c r="R13710" s="13"/>
      <c r="S13710" s="14"/>
      <c r="T13710" s="14"/>
      <c r="V13710" s="16"/>
      <c r="W13710" s="17"/>
    </row>
    <row r="13711">
      <c r="A13711" s="19"/>
      <c r="L13711" s="19"/>
      <c r="P13711" s="20"/>
      <c r="Q13711" s="20"/>
      <c r="R13711" s="13"/>
      <c r="S13711" s="14"/>
      <c r="T13711" s="14"/>
      <c r="V13711" s="16"/>
      <c r="W13711" s="17"/>
    </row>
    <row r="13712">
      <c r="A13712" s="19"/>
      <c r="L13712" s="19"/>
      <c r="P13712" s="20"/>
      <c r="Q13712" s="20"/>
      <c r="R13712" s="13"/>
      <c r="S13712" s="14"/>
      <c r="T13712" s="14"/>
      <c r="V13712" s="16"/>
      <c r="W13712" s="17"/>
    </row>
    <row r="13713">
      <c r="A13713" s="19"/>
      <c r="L13713" s="19"/>
      <c r="P13713" s="20"/>
      <c r="Q13713" s="20"/>
      <c r="R13713" s="13"/>
      <c r="S13713" s="14"/>
      <c r="T13713" s="14"/>
      <c r="V13713" s="16"/>
      <c r="W13713" s="17"/>
    </row>
    <row r="13714">
      <c r="A13714" s="19"/>
      <c r="L13714" s="19"/>
      <c r="P13714" s="20"/>
      <c r="Q13714" s="20"/>
      <c r="R13714" s="13"/>
      <c r="S13714" s="14"/>
      <c r="T13714" s="14"/>
      <c r="V13714" s="16"/>
      <c r="W13714" s="17"/>
    </row>
    <row r="13715">
      <c r="A13715" s="19"/>
      <c r="L13715" s="19"/>
      <c r="P13715" s="20"/>
      <c r="Q13715" s="20"/>
      <c r="R13715" s="13"/>
      <c r="S13715" s="14"/>
      <c r="T13715" s="14"/>
      <c r="V13715" s="16"/>
      <c r="W13715" s="17"/>
    </row>
    <row r="13716">
      <c r="A13716" s="19"/>
      <c r="L13716" s="19"/>
      <c r="P13716" s="20"/>
      <c r="Q13716" s="20"/>
      <c r="R13716" s="13"/>
      <c r="S13716" s="14"/>
      <c r="T13716" s="14"/>
      <c r="V13716" s="16"/>
      <c r="W13716" s="17"/>
    </row>
    <row r="13717">
      <c r="A13717" s="19"/>
      <c r="L13717" s="19"/>
      <c r="P13717" s="20"/>
      <c r="Q13717" s="20"/>
      <c r="R13717" s="13"/>
      <c r="S13717" s="14"/>
      <c r="T13717" s="14"/>
      <c r="V13717" s="16"/>
      <c r="W13717" s="17"/>
    </row>
    <row r="13718">
      <c r="A13718" s="19"/>
      <c r="L13718" s="19"/>
      <c r="P13718" s="20"/>
      <c r="Q13718" s="20"/>
      <c r="R13718" s="13"/>
      <c r="S13718" s="14"/>
      <c r="T13718" s="14"/>
      <c r="V13718" s="16"/>
      <c r="W13718" s="17"/>
    </row>
    <row r="13719">
      <c r="A13719" s="19"/>
      <c r="L13719" s="19"/>
      <c r="P13719" s="20"/>
      <c r="Q13719" s="20"/>
      <c r="R13719" s="13"/>
      <c r="S13719" s="14"/>
      <c r="T13719" s="14"/>
      <c r="V13719" s="16"/>
      <c r="W13719" s="17"/>
    </row>
    <row r="13720">
      <c r="A13720" s="19"/>
      <c r="L13720" s="19"/>
      <c r="P13720" s="20"/>
      <c r="Q13720" s="20"/>
      <c r="R13720" s="13"/>
      <c r="S13720" s="14"/>
      <c r="T13720" s="14"/>
      <c r="V13720" s="16"/>
      <c r="W13720" s="17"/>
    </row>
    <row r="13721">
      <c r="A13721" s="19"/>
      <c r="L13721" s="19"/>
      <c r="P13721" s="20"/>
      <c r="Q13721" s="20"/>
      <c r="R13721" s="13"/>
      <c r="S13721" s="14"/>
      <c r="T13721" s="14"/>
      <c r="V13721" s="16"/>
      <c r="W13721" s="17"/>
    </row>
    <row r="13722">
      <c r="A13722" s="19"/>
      <c r="L13722" s="19"/>
      <c r="P13722" s="20"/>
      <c r="Q13722" s="20"/>
      <c r="R13722" s="13"/>
      <c r="S13722" s="14"/>
      <c r="T13722" s="14"/>
      <c r="V13722" s="16"/>
      <c r="W13722" s="17"/>
    </row>
    <row r="13723">
      <c r="A13723" s="19"/>
      <c r="L13723" s="19"/>
      <c r="P13723" s="20"/>
      <c r="Q13723" s="20"/>
      <c r="R13723" s="13"/>
      <c r="S13723" s="14"/>
      <c r="T13723" s="14"/>
      <c r="V13723" s="16"/>
      <c r="W13723" s="17"/>
    </row>
    <row r="13724">
      <c r="A13724" s="19"/>
      <c r="L13724" s="19"/>
      <c r="P13724" s="20"/>
      <c r="Q13724" s="20"/>
      <c r="R13724" s="13"/>
      <c r="S13724" s="14"/>
      <c r="T13724" s="14"/>
      <c r="V13724" s="16"/>
      <c r="W13724" s="17"/>
    </row>
    <row r="13725">
      <c r="A13725" s="19"/>
      <c r="L13725" s="19"/>
      <c r="P13725" s="20"/>
      <c r="Q13725" s="20"/>
      <c r="R13725" s="13"/>
      <c r="S13725" s="14"/>
      <c r="T13725" s="14"/>
      <c r="V13725" s="16"/>
      <c r="W13725" s="17"/>
    </row>
    <row r="13726">
      <c r="A13726" s="19"/>
      <c r="L13726" s="19"/>
      <c r="P13726" s="20"/>
      <c r="Q13726" s="20"/>
      <c r="R13726" s="13"/>
      <c r="S13726" s="14"/>
      <c r="T13726" s="14"/>
      <c r="V13726" s="16"/>
      <c r="W13726" s="17"/>
    </row>
    <row r="13727">
      <c r="A13727" s="19"/>
      <c r="L13727" s="19"/>
      <c r="P13727" s="20"/>
      <c r="Q13727" s="20"/>
      <c r="R13727" s="13"/>
      <c r="S13727" s="14"/>
      <c r="T13727" s="14"/>
      <c r="V13727" s="16"/>
      <c r="W13727" s="17"/>
    </row>
    <row r="13728">
      <c r="A13728" s="19"/>
      <c r="L13728" s="19"/>
      <c r="P13728" s="20"/>
      <c r="Q13728" s="20"/>
      <c r="R13728" s="13"/>
      <c r="S13728" s="14"/>
      <c r="T13728" s="14"/>
      <c r="V13728" s="16"/>
      <c r="W13728" s="17"/>
    </row>
    <row r="13729">
      <c r="A13729" s="19"/>
      <c r="L13729" s="19"/>
      <c r="P13729" s="20"/>
      <c r="Q13729" s="20"/>
      <c r="R13729" s="13"/>
      <c r="S13729" s="14"/>
      <c r="T13729" s="14"/>
      <c r="V13729" s="16"/>
      <c r="W13729" s="17"/>
    </row>
    <row r="13730">
      <c r="A13730" s="19"/>
      <c r="L13730" s="19"/>
      <c r="P13730" s="20"/>
      <c r="Q13730" s="20"/>
      <c r="R13730" s="13"/>
      <c r="S13730" s="14"/>
      <c r="T13730" s="14"/>
      <c r="V13730" s="16"/>
      <c r="W13730" s="17"/>
    </row>
    <row r="13731">
      <c r="A13731" s="19"/>
      <c r="L13731" s="19"/>
      <c r="P13731" s="20"/>
      <c r="Q13731" s="20"/>
      <c r="R13731" s="13"/>
      <c r="S13731" s="14"/>
      <c r="T13731" s="14"/>
      <c r="V13731" s="16"/>
      <c r="W13731" s="17"/>
    </row>
    <row r="13732">
      <c r="A13732" s="19"/>
      <c r="L13732" s="19"/>
      <c r="P13732" s="20"/>
      <c r="Q13732" s="20"/>
      <c r="R13732" s="13"/>
      <c r="S13732" s="14"/>
      <c r="T13732" s="14"/>
      <c r="V13732" s="16"/>
      <c r="W13732" s="17"/>
    </row>
    <row r="13733">
      <c r="A13733" s="19"/>
      <c r="L13733" s="19"/>
      <c r="P13733" s="20"/>
      <c r="Q13733" s="20"/>
      <c r="R13733" s="13"/>
      <c r="S13733" s="14"/>
      <c r="T13733" s="14"/>
      <c r="V13733" s="16"/>
      <c r="W13733" s="17"/>
    </row>
    <row r="13734">
      <c r="A13734" s="19"/>
      <c r="L13734" s="19"/>
      <c r="P13734" s="20"/>
      <c r="Q13734" s="20"/>
      <c r="R13734" s="13"/>
      <c r="S13734" s="14"/>
      <c r="T13734" s="14"/>
      <c r="V13734" s="16"/>
      <c r="W13734" s="17"/>
    </row>
    <row r="13735">
      <c r="A13735" s="19"/>
      <c r="L13735" s="19"/>
      <c r="P13735" s="20"/>
      <c r="Q13735" s="20"/>
      <c r="R13735" s="13"/>
      <c r="S13735" s="14"/>
      <c r="T13735" s="14"/>
      <c r="V13735" s="16"/>
      <c r="W13735" s="17"/>
    </row>
    <row r="13736">
      <c r="A13736" s="19"/>
      <c r="L13736" s="19"/>
      <c r="P13736" s="20"/>
      <c r="Q13736" s="20"/>
      <c r="R13736" s="13"/>
      <c r="S13736" s="14"/>
      <c r="T13736" s="14"/>
      <c r="V13736" s="16"/>
      <c r="W13736" s="17"/>
    </row>
    <row r="13737">
      <c r="A13737" s="19"/>
      <c r="L13737" s="19"/>
      <c r="P13737" s="20"/>
      <c r="Q13737" s="20"/>
      <c r="R13737" s="13"/>
      <c r="S13737" s="14"/>
      <c r="T13737" s="14"/>
      <c r="V13737" s="16"/>
      <c r="W13737" s="17"/>
    </row>
    <row r="13738">
      <c r="A13738" s="19"/>
      <c r="L13738" s="19"/>
      <c r="P13738" s="20"/>
      <c r="Q13738" s="20"/>
      <c r="R13738" s="13"/>
      <c r="S13738" s="14"/>
      <c r="T13738" s="14"/>
      <c r="V13738" s="16"/>
      <c r="W13738" s="17"/>
    </row>
    <row r="13739">
      <c r="A13739" s="19"/>
      <c r="L13739" s="19"/>
      <c r="P13739" s="20"/>
      <c r="Q13739" s="20"/>
      <c r="R13739" s="13"/>
      <c r="S13739" s="14"/>
      <c r="T13739" s="14"/>
      <c r="V13739" s="16"/>
      <c r="W13739" s="17"/>
    </row>
    <row r="13740">
      <c r="A13740" s="19"/>
      <c r="L13740" s="19"/>
      <c r="P13740" s="20"/>
      <c r="Q13740" s="20"/>
      <c r="R13740" s="13"/>
      <c r="S13740" s="14"/>
      <c r="T13740" s="14"/>
      <c r="V13740" s="16"/>
      <c r="W13740" s="17"/>
    </row>
    <row r="13741">
      <c r="A13741" s="19"/>
      <c r="L13741" s="19"/>
      <c r="P13741" s="20"/>
      <c r="Q13741" s="20"/>
      <c r="R13741" s="13"/>
      <c r="S13741" s="14"/>
      <c r="T13741" s="14"/>
      <c r="V13741" s="16"/>
      <c r="W13741" s="17"/>
    </row>
    <row r="13742">
      <c r="A13742" s="19"/>
      <c r="L13742" s="19"/>
      <c r="P13742" s="20"/>
      <c r="Q13742" s="20"/>
      <c r="R13742" s="13"/>
      <c r="S13742" s="14"/>
      <c r="T13742" s="14"/>
      <c r="V13742" s="16"/>
      <c r="W13742" s="17"/>
    </row>
    <row r="13743">
      <c r="A13743" s="19"/>
      <c r="L13743" s="19"/>
      <c r="P13743" s="20"/>
      <c r="Q13743" s="20"/>
      <c r="R13743" s="13"/>
      <c r="S13743" s="14"/>
      <c r="T13743" s="14"/>
      <c r="V13743" s="16"/>
      <c r="W13743" s="17"/>
    </row>
    <row r="13744">
      <c r="A13744" s="19"/>
      <c r="L13744" s="19"/>
      <c r="P13744" s="20"/>
      <c r="Q13744" s="20"/>
      <c r="R13744" s="13"/>
      <c r="S13744" s="14"/>
      <c r="T13744" s="14"/>
      <c r="V13744" s="16"/>
      <c r="W13744" s="17"/>
    </row>
    <row r="13745">
      <c r="A13745" s="19"/>
      <c r="L13745" s="19"/>
      <c r="P13745" s="20"/>
      <c r="Q13745" s="20"/>
      <c r="R13745" s="13"/>
      <c r="S13745" s="14"/>
      <c r="T13745" s="14"/>
      <c r="V13745" s="16"/>
      <c r="W13745" s="17"/>
    </row>
    <row r="13746">
      <c r="A13746" s="19"/>
      <c r="L13746" s="19"/>
      <c r="P13746" s="20"/>
      <c r="Q13746" s="20"/>
      <c r="R13746" s="13"/>
      <c r="S13746" s="14"/>
      <c r="T13746" s="14"/>
      <c r="V13746" s="16"/>
      <c r="W13746" s="17"/>
    </row>
    <row r="13747">
      <c r="A13747" s="19"/>
      <c r="L13747" s="19"/>
      <c r="P13747" s="20"/>
      <c r="Q13747" s="20"/>
      <c r="R13747" s="13"/>
      <c r="S13747" s="14"/>
      <c r="T13747" s="14"/>
      <c r="V13747" s="16"/>
      <c r="W13747" s="17"/>
    </row>
    <row r="13748">
      <c r="A13748" s="19"/>
      <c r="L13748" s="19"/>
      <c r="P13748" s="20"/>
      <c r="Q13748" s="20"/>
      <c r="R13748" s="13"/>
      <c r="S13748" s="14"/>
      <c r="T13748" s="14"/>
      <c r="V13748" s="16"/>
      <c r="W13748" s="17"/>
    </row>
    <row r="13749">
      <c r="A13749" s="19"/>
      <c r="L13749" s="19"/>
      <c r="P13749" s="20"/>
      <c r="Q13749" s="20"/>
      <c r="R13749" s="13"/>
      <c r="S13749" s="14"/>
      <c r="T13749" s="14"/>
      <c r="V13749" s="16"/>
      <c r="W13749" s="17"/>
    </row>
    <row r="13750">
      <c r="A13750" s="19"/>
      <c r="L13750" s="19"/>
      <c r="P13750" s="20"/>
      <c r="Q13750" s="20"/>
      <c r="R13750" s="13"/>
      <c r="S13750" s="14"/>
      <c r="T13750" s="14"/>
      <c r="V13750" s="16"/>
      <c r="W13750" s="17"/>
    </row>
    <row r="13751">
      <c r="A13751" s="19"/>
      <c r="L13751" s="19"/>
      <c r="P13751" s="20"/>
      <c r="Q13751" s="20"/>
      <c r="R13751" s="13"/>
      <c r="S13751" s="14"/>
      <c r="T13751" s="14"/>
      <c r="V13751" s="16"/>
      <c r="W13751" s="17"/>
    </row>
    <row r="13752">
      <c r="A13752" s="19"/>
      <c r="L13752" s="19"/>
      <c r="P13752" s="20"/>
      <c r="Q13752" s="20"/>
      <c r="R13752" s="13"/>
      <c r="S13752" s="14"/>
      <c r="T13752" s="14"/>
      <c r="V13752" s="16"/>
      <c r="W13752" s="17"/>
    </row>
    <row r="13753">
      <c r="A13753" s="19"/>
      <c r="L13753" s="19"/>
      <c r="P13753" s="20"/>
      <c r="Q13753" s="20"/>
      <c r="R13753" s="13"/>
      <c r="S13753" s="14"/>
      <c r="T13753" s="14"/>
      <c r="V13753" s="16"/>
      <c r="W13753" s="17"/>
    </row>
    <row r="13754">
      <c r="A13754" s="19"/>
      <c r="L13754" s="19"/>
      <c r="P13754" s="20"/>
      <c r="Q13754" s="20"/>
      <c r="R13754" s="13"/>
      <c r="S13754" s="14"/>
      <c r="T13754" s="14"/>
      <c r="V13754" s="16"/>
      <c r="W13754" s="17"/>
    </row>
    <row r="13755">
      <c r="A13755" s="19"/>
      <c r="L13755" s="19"/>
      <c r="P13755" s="20"/>
      <c r="Q13755" s="20"/>
      <c r="R13755" s="13"/>
      <c r="S13755" s="14"/>
      <c r="T13755" s="14"/>
      <c r="V13755" s="16"/>
      <c r="W13755" s="17"/>
    </row>
    <row r="13756">
      <c r="A13756" s="19"/>
      <c r="L13756" s="19"/>
      <c r="P13756" s="20"/>
      <c r="Q13756" s="20"/>
      <c r="R13756" s="13"/>
      <c r="S13756" s="14"/>
      <c r="T13756" s="14"/>
      <c r="V13756" s="16"/>
      <c r="W13756" s="17"/>
    </row>
    <row r="13757">
      <c r="A13757" s="19"/>
      <c r="L13757" s="19"/>
      <c r="P13757" s="20"/>
      <c r="Q13757" s="20"/>
      <c r="R13757" s="13"/>
      <c r="S13757" s="14"/>
      <c r="T13757" s="14"/>
      <c r="V13757" s="16"/>
      <c r="W13757" s="17"/>
    </row>
    <row r="13758">
      <c r="A13758" s="19"/>
      <c r="L13758" s="19"/>
      <c r="P13758" s="20"/>
      <c r="Q13758" s="20"/>
      <c r="R13758" s="13"/>
      <c r="S13758" s="14"/>
      <c r="T13758" s="14"/>
      <c r="V13758" s="16"/>
      <c r="W13758" s="17"/>
    </row>
    <row r="13759">
      <c r="A13759" s="19"/>
      <c r="L13759" s="19"/>
      <c r="P13759" s="20"/>
      <c r="Q13759" s="20"/>
      <c r="R13759" s="13"/>
      <c r="S13759" s="14"/>
      <c r="T13759" s="14"/>
      <c r="V13759" s="16"/>
      <c r="W13759" s="17"/>
    </row>
    <row r="13760">
      <c r="A13760" s="19"/>
      <c r="L13760" s="19"/>
      <c r="P13760" s="20"/>
      <c r="Q13760" s="20"/>
      <c r="R13760" s="13"/>
      <c r="S13760" s="14"/>
      <c r="T13760" s="14"/>
      <c r="V13760" s="16"/>
      <c r="W13760" s="17"/>
    </row>
    <row r="13761">
      <c r="A13761" s="19"/>
      <c r="L13761" s="19"/>
      <c r="P13761" s="20"/>
      <c r="Q13761" s="20"/>
      <c r="R13761" s="13"/>
      <c r="S13761" s="14"/>
      <c r="T13761" s="14"/>
      <c r="V13761" s="16"/>
      <c r="W13761" s="17"/>
    </row>
    <row r="13762">
      <c r="A13762" s="19"/>
      <c r="L13762" s="19"/>
      <c r="P13762" s="20"/>
      <c r="Q13762" s="20"/>
      <c r="R13762" s="13"/>
      <c r="S13762" s="14"/>
      <c r="T13762" s="14"/>
      <c r="V13762" s="16"/>
      <c r="W13762" s="17"/>
    </row>
    <row r="13763">
      <c r="A13763" s="19"/>
      <c r="L13763" s="19"/>
      <c r="P13763" s="20"/>
      <c r="Q13763" s="20"/>
      <c r="R13763" s="13"/>
      <c r="S13763" s="14"/>
      <c r="T13763" s="14"/>
      <c r="V13763" s="16"/>
      <c r="W13763" s="17"/>
    </row>
    <row r="13764">
      <c r="A13764" s="19"/>
      <c r="L13764" s="19"/>
      <c r="P13764" s="20"/>
      <c r="Q13764" s="20"/>
      <c r="R13764" s="13"/>
      <c r="S13764" s="14"/>
      <c r="T13764" s="14"/>
      <c r="V13764" s="16"/>
      <c r="W13764" s="17"/>
    </row>
    <row r="13765">
      <c r="A13765" s="19"/>
      <c r="L13765" s="19"/>
      <c r="P13765" s="20"/>
      <c r="Q13765" s="20"/>
      <c r="R13765" s="13"/>
      <c r="S13765" s="14"/>
      <c r="T13765" s="14"/>
      <c r="V13765" s="16"/>
      <c r="W13765" s="17"/>
    </row>
    <row r="13766">
      <c r="A13766" s="19"/>
      <c r="L13766" s="19"/>
      <c r="P13766" s="20"/>
      <c r="Q13766" s="20"/>
      <c r="R13766" s="13"/>
      <c r="S13766" s="14"/>
      <c r="T13766" s="14"/>
      <c r="V13766" s="16"/>
      <c r="W13766" s="17"/>
    </row>
    <row r="13767">
      <c r="A13767" s="19"/>
      <c r="L13767" s="19"/>
      <c r="P13767" s="20"/>
      <c r="Q13767" s="20"/>
      <c r="R13767" s="13"/>
      <c r="S13767" s="14"/>
      <c r="T13767" s="14"/>
      <c r="V13767" s="16"/>
      <c r="W13767" s="17"/>
    </row>
    <row r="13768">
      <c r="A13768" s="19"/>
      <c r="L13768" s="19"/>
      <c r="P13768" s="20"/>
      <c r="Q13768" s="20"/>
      <c r="R13768" s="13"/>
      <c r="S13768" s="14"/>
      <c r="T13768" s="14"/>
      <c r="V13768" s="16"/>
      <c r="W13768" s="17"/>
    </row>
    <row r="13769">
      <c r="A13769" s="19"/>
      <c r="L13769" s="19"/>
      <c r="P13769" s="20"/>
      <c r="Q13769" s="20"/>
      <c r="R13769" s="13"/>
      <c r="S13769" s="14"/>
      <c r="T13769" s="14"/>
      <c r="V13769" s="16"/>
      <c r="W13769" s="17"/>
    </row>
    <row r="13770">
      <c r="A13770" s="19"/>
      <c r="L13770" s="19"/>
      <c r="P13770" s="20"/>
      <c r="Q13770" s="20"/>
      <c r="R13770" s="13"/>
      <c r="S13770" s="14"/>
      <c r="T13770" s="14"/>
      <c r="V13770" s="16"/>
      <c r="W13770" s="17"/>
    </row>
    <row r="13771">
      <c r="A13771" s="19"/>
      <c r="L13771" s="19"/>
      <c r="P13771" s="20"/>
      <c r="Q13771" s="20"/>
      <c r="R13771" s="13"/>
      <c r="S13771" s="14"/>
      <c r="T13771" s="14"/>
      <c r="V13771" s="16"/>
      <c r="W13771" s="17"/>
    </row>
    <row r="13772">
      <c r="A13772" s="19"/>
      <c r="L13772" s="19"/>
      <c r="P13772" s="20"/>
      <c r="Q13772" s="20"/>
      <c r="R13772" s="13"/>
      <c r="S13772" s="14"/>
      <c r="T13772" s="14"/>
      <c r="V13772" s="16"/>
      <c r="W13772" s="17"/>
    </row>
    <row r="13773">
      <c r="A13773" s="19"/>
      <c r="L13773" s="19"/>
      <c r="P13773" s="20"/>
      <c r="Q13773" s="20"/>
      <c r="R13773" s="13"/>
      <c r="S13773" s="14"/>
      <c r="T13773" s="14"/>
      <c r="V13773" s="16"/>
      <c r="W13773" s="17"/>
    </row>
    <row r="13774">
      <c r="A13774" s="19"/>
      <c r="L13774" s="19"/>
      <c r="P13774" s="20"/>
      <c r="Q13774" s="20"/>
      <c r="R13774" s="13"/>
      <c r="S13774" s="14"/>
      <c r="T13774" s="14"/>
      <c r="V13774" s="16"/>
      <c r="W13774" s="17"/>
    </row>
    <row r="13775">
      <c r="A13775" s="19"/>
      <c r="L13775" s="19"/>
      <c r="P13775" s="20"/>
      <c r="Q13775" s="20"/>
      <c r="R13775" s="13"/>
      <c r="S13775" s="14"/>
      <c r="T13775" s="14"/>
      <c r="V13775" s="16"/>
      <c r="W13775" s="17"/>
    </row>
    <row r="13776">
      <c r="A13776" s="19"/>
      <c r="L13776" s="19"/>
      <c r="P13776" s="20"/>
      <c r="Q13776" s="20"/>
      <c r="R13776" s="13"/>
      <c r="S13776" s="14"/>
      <c r="T13776" s="14"/>
      <c r="V13776" s="16"/>
      <c r="W13776" s="17"/>
    </row>
    <row r="13777">
      <c r="A13777" s="19"/>
      <c r="L13777" s="19"/>
      <c r="P13777" s="20"/>
      <c r="Q13777" s="20"/>
      <c r="R13777" s="13"/>
      <c r="S13777" s="14"/>
      <c r="T13777" s="14"/>
      <c r="V13777" s="16"/>
      <c r="W13777" s="17"/>
    </row>
    <row r="13778">
      <c r="A13778" s="19"/>
      <c r="L13778" s="19"/>
      <c r="P13778" s="20"/>
      <c r="Q13778" s="20"/>
      <c r="R13778" s="13"/>
      <c r="S13778" s="14"/>
      <c r="T13778" s="14"/>
      <c r="V13778" s="16"/>
      <c r="W13778" s="17"/>
    </row>
    <row r="13779">
      <c r="A13779" s="19"/>
      <c r="L13779" s="19"/>
      <c r="P13779" s="20"/>
      <c r="Q13779" s="20"/>
      <c r="R13779" s="13"/>
      <c r="S13779" s="14"/>
      <c r="T13779" s="14"/>
      <c r="V13779" s="16"/>
      <c r="W13779" s="17"/>
    </row>
    <row r="13780">
      <c r="A13780" s="19"/>
      <c r="L13780" s="19"/>
      <c r="P13780" s="20"/>
      <c r="Q13780" s="20"/>
      <c r="R13780" s="13"/>
      <c r="S13780" s="14"/>
      <c r="T13780" s="14"/>
      <c r="V13780" s="16"/>
      <c r="W13780" s="17"/>
    </row>
    <row r="13781">
      <c r="A13781" s="19"/>
      <c r="L13781" s="19"/>
      <c r="P13781" s="20"/>
      <c r="Q13781" s="20"/>
      <c r="R13781" s="13"/>
      <c r="S13781" s="14"/>
      <c r="T13781" s="14"/>
      <c r="V13781" s="16"/>
      <c r="W13781" s="17"/>
    </row>
    <row r="13782">
      <c r="A13782" s="19"/>
      <c r="L13782" s="19"/>
      <c r="P13782" s="20"/>
      <c r="Q13782" s="20"/>
      <c r="R13782" s="13"/>
      <c r="S13782" s="14"/>
      <c r="T13782" s="14"/>
      <c r="V13782" s="16"/>
      <c r="W13782" s="17"/>
    </row>
    <row r="13783">
      <c r="A13783" s="19"/>
      <c r="L13783" s="19"/>
      <c r="P13783" s="20"/>
      <c r="Q13783" s="20"/>
      <c r="R13783" s="13"/>
      <c r="S13783" s="14"/>
      <c r="T13783" s="14"/>
      <c r="V13783" s="16"/>
      <c r="W13783" s="17"/>
    </row>
    <row r="13784">
      <c r="A13784" s="19"/>
      <c r="L13784" s="19"/>
      <c r="P13784" s="20"/>
      <c r="Q13784" s="20"/>
      <c r="R13784" s="13"/>
      <c r="S13784" s="14"/>
      <c r="T13784" s="14"/>
      <c r="V13784" s="16"/>
      <c r="W13784" s="17"/>
    </row>
    <row r="13785">
      <c r="A13785" s="19"/>
      <c r="L13785" s="19"/>
      <c r="P13785" s="20"/>
      <c r="Q13785" s="20"/>
      <c r="R13785" s="13"/>
      <c r="S13785" s="14"/>
      <c r="T13785" s="14"/>
      <c r="V13785" s="16"/>
      <c r="W13785" s="17"/>
    </row>
    <row r="13786">
      <c r="A13786" s="19"/>
      <c r="L13786" s="19"/>
      <c r="P13786" s="20"/>
      <c r="Q13786" s="20"/>
      <c r="R13786" s="13"/>
      <c r="S13786" s="14"/>
      <c r="T13786" s="14"/>
      <c r="V13786" s="16"/>
      <c r="W13786" s="17"/>
    </row>
    <row r="13787">
      <c r="A13787" s="19"/>
      <c r="L13787" s="19"/>
      <c r="P13787" s="20"/>
      <c r="Q13787" s="20"/>
      <c r="R13787" s="13"/>
      <c r="S13787" s="14"/>
      <c r="T13787" s="14"/>
      <c r="V13787" s="16"/>
      <c r="W13787" s="17"/>
    </row>
    <row r="13788">
      <c r="A13788" s="19"/>
      <c r="L13788" s="19"/>
      <c r="P13788" s="20"/>
      <c r="Q13788" s="20"/>
      <c r="R13788" s="13"/>
      <c r="S13788" s="14"/>
      <c r="T13788" s="14"/>
      <c r="V13788" s="16"/>
      <c r="W13788" s="17"/>
    </row>
    <row r="13789">
      <c r="A13789" s="19"/>
      <c r="L13789" s="19"/>
      <c r="P13789" s="20"/>
      <c r="Q13789" s="20"/>
      <c r="R13789" s="13"/>
      <c r="S13789" s="14"/>
      <c r="T13789" s="14"/>
      <c r="V13789" s="16"/>
      <c r="W13789" s="17"/>
    </row>
    <row r="13790">
      <c r="A13790" s="19"/>
      <c r="L13790" s="19"/>
      <c r="P13790" s="20"/>
      <c r="Q13790" s="20"/>
      <c r="R13790" s="13"/>
      <c r="S13790" s="14"/>
      <c r="T13790" s="14"/>
      <c r="V13790" s="16"/>
      <c r="W13790" s="17"/>
    </row>
    <row r="13791">
      <c r="A13791" s="19"/>
      <c r="L13791" s="19"/>
      <c r="P13791" s="20"/>
      <c r="Q13791" s="20"/>
      <c r="R13791" s="13"/>
      <c r="S13791" s="14"/>
      <c r="T13791" s="14"/>
      <c r="V13791" s="16"/>
      <c r="W13791" s="17"/>
    </row>
    <row r="13792">
      <c r="A13792" s="19"/>
      <c r="L13792" s="19"/>
      <c r="P13792" s="20"/>
      <c r="Q13792" s="20"/>
      <c r="R13792" s="13"/>
      <c r="S13792" s="14"/>
      <c r="T13792" s="14"/>
      <c r="V13792" s="16"/>
      <c r="W13792" s="17"/>
    </row>
    <row r="13793">
      <c r="A13793" s="19"/>
      <c r="L13793" s="19"/>
      <c r="P13793" s="20"/>
      <c r="Q13793" s="20"/>
      <c r="R13793" s="13"/>
      <c r="S13793" s="14"/>
      <c r="T13793" s="14"/>
      <c r="V13793" s="16"/>
      <c r="W13793" s="17"/>
    </row>
    <row r="13794">
      <c r="A13794" s="19"/>
      <c r="L13794" s="19"/>
      <c r="P13794" s="20"/>
      <c r="Q13794" s="20"/>
      <c r="R13794" s="13"/>
      <c r="S13794" s="14"/>
      <c r="T13794" s="14"/>
      <c r="V13794" s="16"/>
      <c r="W13794" s="17"/>
    </row>
    <row r="13795">
      <c r="A13795" s="19"/>
      <c r="L13795" s="19"/>
      <c r="P13795" s="20"/>
      <c r="Q13795" s="20"/>
      <c r="R13795" s="13"/>
      <c r="S13795" s="14"/>
      <c r="T13795" s="14"/>
      <c r="V13795" s="16"/>
      <c r="W13795" s="17"/>
    </row>
    <row r="13796">
      <c r="A13796" s="19"/>
      <c r="L13796" s="19"/>
      <c r="P13796" s="20"/>
      <c r="Q13796" s="20"/>
      <c r="R13796" s="13"/>
      <c r="S13796" s="14"/>
      <c r="T13796" s="14"/>
      <c r="V13796" s="16"/>
      <c r="W13796" s="17"/>
    </row>
    <row r="13797">
      <c r="A13797" s="19"/>
      <c r="L13797" s="19"/>
      <c r="P13797" s="20"/>
      <c r="Q13797" s="20"/>
      <c r="R13797" s="13"/>
      <c r="S13797" s="14"/>
      <c r="T13797" s="14"/>
      <c r="V13797" s="16"/>
      <c r="W13797" s="17"/>
    </row>
    <row r="13798">
      <c r="A13798" s="19"/>
      <c r="L13798" s="19"/>
      <c r="P13798" s="20"/>
      <c r="Q13798" s="20"/>
      <c r="R13798" s="13"/>
      <c r="S13798" s="14"/>
      <c r="T13798" s="14"/>
      <c r="V13798" s="16"/>
      <c r="W13798" s="17"/>
    </row>
    <row r="13799">
      <c r="A13799" s="19"/>
      <c r="L13799" s="19"/>
      <c r="P13799" s="20"/>
      <c r="Q13799" s="20"/>
      <c r="R13799" s="13"/>
      <c r="S13799" s="14"/>
      <c r="T13799" s="14"/>
      <c r="V13799" s="16"/>
      <c r="W13799" s="17"/>
    </row>
    <row r="13800">
      <c r="A13800" s="19"/>
      <c r="L13800" s="19"/>
      <c r="P13800" s="20"/>
      <c r="Q13800" s="20"/>
      <c r="R13800" s="13"/>
      <c r="S13800" s="14"/>
      <c r="T13800" s="14"/>
      <c r="V13800" s="16"/>
      <c r="W13800" s="17"/>
    </row>
    <row r="13801">
      <c r="A13801" s="19"/>
      <c r="L13801" s="19"/>
      <c r="P13801" s="20"/>
      <c r="Q13801" s="20"/>
      <c r="R13801" s="13"/>
      <c r="S13801" s="14"/>
      <c r="T13801" s="14"/>
      <c r="V13801" s="16"/>
      <c r="W13801" s="17"/>
    </row>
    <row r="13802">
      <c r="A13802" s="19"/>
      <c r="L13802" s="19"/>
      <c r="P13802" s="20"/>
      <c r="Q13802" s="20"/>
      <c r="R13802" s="13"/>
      <c r="S13802" s="14"/>
      <c r="T13802" s="14"/>
      <c r="V13802" s="16"/>
      <c r="W13802" s="17"/>
    </row>
    <row r="13803">
      <c r="A13803" s="19"/>
      <c r="L13803" s="19"/>
      <c r="P13803" s="20"/>
      <c r="Q13803" s="20"/>
      <c r="R13803" s="13"/>
      <c r="S13803" s="14"/>
      <c r="T13803" s="14"/>
      <c r="V13803" s="16"/>
      <c r="W13803" s="17"/>
    </row>
    <row r="13804">
      <c r="A13804" s="19"/>
      <c r="L13804" s="19"/>
      <c r="P13804" s="20"/>
      <c r="Q13804" s="20"/>
      <c r="R13804" s="13"/>
      <c r="S13804" s="14"/>
      <c r="T13804" s="14"/>
      <c r="V13804" s="16"/>
      <c r="W13804" s="17"/>
    </row>
    <row r="13805">
      <c r="A13805" s="19"/>
      <c r="L13805" s="19"/>
      <c r="P13805" s="20"/>
      <c r="Q13805" s="20"/>
      <c r="R13805" s="13"/>
      <c r="S13805" s="14"/>
      <c r="T13805" s="14"/>
      <c r="V13805" s="16"/>
      <c r="W13805" s="17"/>
    </row>
    <row r="13806">
      <c r="A13806" s="19"/>
      <c r="L13806" s="19"/>
      <c r="P13806" s="20"/>
      <c r="Q13806" s="20"/>
      <c r="R13806" s="13"/>
      <c r="S13806" s="14"/>
      <c r="T13806" s="14"/>
      <c r="V13806" s="16"/>
      <c r="W13806" s="17"/>
    </row>
    <row r="13807">
      <c r="A13807" s="19"/>
      <c r="L13807" s="19"/>
      <c r="P13807" s="20"/>
      <c r="Q13807" s="20"/>
      <c r="R13807" s="13"/>
      <c r="S13807" s="14"/>
      <c r="T13807" s="14"/>
      <c r="V13807" s="16"/>
      <c r="W13807" s="17"/>
    </row>
    <row r="13808">
      <c r="A13808" s="19"/>
      <c r="L13808" s="19"/>
      <c r="P13808" s="20"/>
      <c r="Q13808" s="20"/>
      <c r="R13808" s="13"/>
      <c r="S13808" s="14"/>
      <c r="T13808" s="14"/>
      <c r="V13808" s="16"/>
      <c r="W13808" s="17"/>
    </row>
    <row r="13809">
      <c r="A13809" s="19"/>
      <c r="L13809" s="19"/>
      <c r="P13809" s="20"/>
      <c r="Q13809" s="20"/>
      <c r="R13809" s="13"/>
      <c r="S13809" s="14"/>
      <c r="T13809" s="14"/>
      <c r="V13809" s="16"/>
      <c r="W13809" s="17"/>
    </row>
    <row r="13810">
      <c r="A13810" s="19"/>
      <c r="L13810" s="19"/>
      <c r="P13810" s="20"/>
      <c r="Q13810" s="20"/>
      <c r="R13810" s="13"/>
      <c r="S13810" s="14"/>
      <c r="T13810" s="14"/>
      <c r="V13810" s="16"/>
      <c r="W13810" s="17"/>
    </row>
    <row r="13811">
      <c r="A13811" s="19"/>
      <c r="L13811" s="19"/>
      <c r="P13811" s="20"/>
      <c r="Q13811" s="20"/>
      <c r="R13811" s="13"/>
      <c r="S13811" s="14"/>
      <c r="T13811" s="14"/>
      <c r="V13811" s="16"/>
      <c r="W13811" s="17"/>
    </row>
    <row r="13812">
      <c r="A13812" s="19"/>
      <c r="L13812" s="19"/>
      <c r="P13812" s="20"/>
      <c r="Q13812" s="20"/>
      <c r="R13812" s="13"/>
      <c r="S13812" s="14"/>
      <c r="T13812" s="14"/>
      <c r="V13812" s="16"/>
      <c r="W13812" s="17"/>
    </row>
    <row r="13813">
      <c r="A13813" s="19"/>
      <c r="L13813" s="19"/>
      <c r="P13813" s="20"/>
      <c r="Q13813" s="20"/>
      <c r="R13813" s="13"/>
      <c r="S13813" s="14"/>
      <c r="T13813" s="14"/>
      <c r="V13813" s="16"/>
      <c r="W13813" s="17"/>
    </row>
    <row r="13814">
      <c r="A13814" s="19"/>
      <c r="L13814" s="19"/>
      <c r="P13814" s="20"/>
      <c r="Q13814" s="20"/>
      <c r="R13814" s="13"/>
      <c r="S13814" s="14"/>
      <c r="T13814" s="14"/>
      <c r="V13814" s="16"/>
      <c r="W13814" s="17"/>
    </row>
    <row r="13815">
      <c r="A13815" s="19"/>
      <c r="L13815" s="19"/>
      <c r="P13815" s="20"/>
      <c r="Q13815" s="20"/>
      <c r="R13815" s="13"/>
      <c r="S13815" s="14"/>
      <c r="T13815" s="14"/>
      <c r="V13815" s="16"/>
      <c r="W13815" s="17"/>
    </row>
    <row r="13816">
      <c r="A13816" s="19"/>
      <c r="L13816" s="19"/>
      <c r="P13816" s="20"/>
      <c r="Q13816" s="20"/>
      <c r="R13816" s="13"/>
      <c r="S13816" s="14"/>
      <c r="T13816" s="14"/>
      <c r="V13816" s="16"/>
      <c r="W13816" s="17"/>
    </row>
    <row r="13817">
      <c r="A13817" s="19"/>
      <c r="L13817" s="19"/>
      <c r="P13817" s="20"/>
      <c r="Q13817" s="20"/>
      <c r="R13817" s="13"/>
      <c r="S13817" s="14"/>
      <c r="T13817" s="14"/>
      <c r="V13817" s="16"/>
      <c r="W13817" s="17"/>
    </row>
    <row r="13818">
      <c r="A13818" s="19"/>
      <c r="L13818" s="19"/>
      <c r="P13818" s="20"/>
      <c r="Q13818" s="20"/>
      <c r="R13818" s="13"/>
      <c r="S13818" s="14"/>
      <c r="T13818" s="14"/>
      <c r="V13818" s="16"/>
      <c r="W13818" s="17"/>
    </row>
    <row r="13819">
      <c r="A13819" s="19"/>
      <c r="L13819" s="19"/>
      <c r="P13819" s="20"/>
      <c r="Q13819" s="20"/>
      <c r="R13819" s="13"/>
      <c r="S13819" s="14"/>
      <c r="T13819" s="14"/>
      <c r="V13819" s="16"/>
      <c r="W13819" s="17"/>
    </row>
    <row r="13820">
      <c r="A13820" s="19"/>
      <c r="L13820" s="19"/>
      <c r="P13820" s="20"/>
      <c r="Q13820" s="20"/>
      <c r="R13820" s="13"/>
      <c r="S13820" s="14"/>
      <c r="T13820" s="14"/>
      <c r="V13820" s="16"/>
      <c r="W13820" s="17"/>
    </row>
    <row r="13821">
      <c r="A13821" s="19"/>
      <c r="L13821" s="19"/>
      <c r="P13821" s="20"/>
      <c r="Q13821" s="20"/>
      <c r="R13821" s="13"/>
      <c r="S13821" s="14"/>
      <c r="T13821" s="14"/>
      <c r="V13821" s="16"/>
      <c r="W13821" s="17"/>
    </row>
    <row r="13822">
      <c r="A13822" s="19"/>
      <c r="L13822" s="19"/>
      <c r="P13822" s="20"/>
      <c r="Q13822" s="20"/>
      <c r="R13822" s="13"/>
      <c r="S13822" s="14"/>
      <c r="T13822" s="14"/>
      <c r="V13822" s="16"/>
      <c r="W13822" s="17"/>
    </row>
    <row r="13823">
      <c r="A13823" s="19"/>
      <c r="L13823" s="19"/>
      <c r="P13823" s="20"/>
      <c r="Q13823" s="20"/>
      <c r="R13823" s="13"/>
      <c r="S13823" s="14"/>
      <c r="T13823" s="14"/>
      <c r="V13823" s="16"/>
      <c r="W13823" s="17"/>
    </row>
    <row r="13824">
      <c r="A13824" s="19"/>
      <c r="L13824" s="19"/>
      <c r="P13824" s="20"/>
      <c r="Q13824" s="20"/>
      <c r="R13824" s="13"/>
      <c r="S13824" s="14"/>
      <c r="T13824" s="14"/>
      <c r="V13824" s="16"/>
      <c r="W13824" s="17"/>
    </row>
    <row r="13825">
      <c r="A13825" s="19"/>
      <c r="L13825" s="19"/>
      <c r="P13825" s="20"/>
      <c r="Q13825" s="20"/>
      <c r="R13825" s="13"/>
      <c r="S13825" s="14"/>
      <c r="T13825" s="14"/>
      <c r="V13825" s="16"/>
      <c r="W13825" s="17"/>
    </row>
    <row r="13826">
      <c r="A13826" s="19"/>
      <c r="L13826" s="19"/>
      <c r="P13826" s="20"/>
      <c r="Q13826" s="20"/>
      <c r="R13826" s="13"/>
      <c r="S13826" s="14"/>
      <c r="T13826" s="14"/>
      <c r="V13826" s="16"/>
      <c r="W13826" s="17"/>
    </row>
    <row r="13827">
      <c r="A13827" s="19"/>
      <c r="L13827" s="19"/>
      <c r="P13827" s="20"/>
      <c r="Q13827" s="20"/>
      <c r="R13827" s="13"/>
      <c r="S13827" s="14"/>
      <c r="T13827" s="14"/>
      <c r="V13827" s="16"/>
      <c r="W13827" s="17"/>
    </row>
    <row r="13828">
      <c r="A13828" s="19"/>
      <c r="L13828" s="19"/>
      <c r="P13828" s="20"/>
      <c r="Q13828" s="20"/>
      <c r="R13828" s="13"/>
      <c r="S13828" s="14"/>
      <c r="T13828" s="14"/>
      <c r="V13828" s="16"/>
      <c r="W13828" s="17"/>
    </row>
    <row r="13829">
      <c r="A13829" s="19"/>
      <c r="L13829" s="19"/>
      <c r="P13829" s="20"/>
      <c r="Q13829" s="20"/>
      <c r="R13829" s="13"/>
      <c r="S13829" s="14"/>
      <c r="T13829" s="14"/>
      <c r="V13829" s="16"/>
      <c r="W13829" s="17"/>
    </row>
    <row r="13830">
      <c r="A13830" s="19"/>
      <c r="L13830" s="19"/>
      <c r="P13830" s="20"/>
      <c r="Q13830" s="20"/>
      <c r="R13830" s="13"/>
      <c r="S13830" s="14"/>
      <c r="T13830" s="14"/>
      <c r="V13830" s="16"/>
      <c r="W13830" s="17"/>
    </row>
    <row r="13831">
      <c r="A13831" s="19"/>
      <c r="L13831" s="19"/>
      <c r="P13831" s="20"/>
      <c r="Q13831" s="20"/>
      <c r="R13831" s="13"/>
      <c r="S13831" s="14"/>
      <c r="T13831" s="14"/>
      <c r="V13831" s="16"/>
      <c r="W13831" s="17"/>
    </row>
    <row r="13832">
      <c r="A13832" s="19"/>
      <c r="L13832" s="19"/>
      <c r="P13832" s="20"/>
      <c r="Q13832" s="20"/>
      <c r="R13832" s="13"/>
      <c r="S13832" s="14"/>
      <c r="T13832" s="14"/>
      <c r="V13832" s="16"/>
      <c r="W13832" s="17"/>
    </row>
    <row r="13833">
      <c r="A13833" s="19"/>
      <c r="L13833" s="19"/>
      <c r="P13833" s="20"/>
      <c r="Q13833" s="20"/>
      <c r="R13833" s="13"/>
      <c r="S13833" s="14"/>
      <c r="T13833" s="14"/>
      <c r="V13833" s="16"/>
      <c r="W13833" s="17"/>
    </row>
    <row r="13834">
      <c r="A13834" s="19"/>
      <c r="L13834" s="19"/>
      <c r="P13834" s="20"/>
      <c r="Q13834" s="20"/>
      <c r="R13834" s="13"/>
      <c r="S13834" s="14"/>
      <c r="T13834" s="14"/>
      <c r="V13834" s="16"/>
      <c r="W13834" s="17"/>
    </row>
    <row r="13835">
      <c r="A13835" s="19"/>
      <c r="L13835" s="19"/>
      <c r="P13835" s="20"/>
      <c r="Q13835" s="20"/>
      <c r="R13835" s="13"/>
      <c r="S13835" s="14"/>
      <c r="T13835" s="14"/>
      <c r="V13835" s="16"/>
      <c r="W13835" s="17"/>
    </row>
    <row r="13836">
      <c r="A13836" s="19"/>
      <c r="L13836" s="19"/>
      <c r="P13836" s="20"/>
      <c r="Q13836" s="20"/>
      <c r="R13836" s="13"/>
      <c r="S13836" s="14"/>
      <c r="T13836" s="14"/>
      <c r="V13836" s="16"/>
      <c r="W13836" s="17"/>
    </row>
    <row r="13837">
      <c r="A13837" s="19"/>
      <c r="L13837" s="19"/>
      <c r="P13837" s="20"/>
      <c r="Q13837" s="20"/>
      <c r="R13837" s="13"/>
      <c r="S13837" s="14"/>
      <c r="T13837" s="14"/>
      <c r="V13837" s="16"/>
      <c r="W13837" s="17"/>
    </row>
    <row r="13838">
      <c r="A13838" s="19"/>
      <c r="L13838" s="19"/>
      <c r="P13838" s="20"/>
      <c r="Q13838" s="20"/>
      <c r="R13838" s="13"/>
      <c r="S13838" s="14"/>
      <c r="T13838" s="14"/>
      <c r="V13838" s="16"/>
      <c r="W13838" s="17"/>
    </row>
    <row r="13839">
      <c r="A13839" s="19"/>
      <c r="L13839" s="19"/>
      <c r="P13839" s="20"/>
      <c r="Q13839" s="20"/>
      <c r="R13839" s="13"/>
      <c r="S13839" s="14"/>
      <c r="T13839" s="14"/>
      <c r="V13839" s="16"/>
      <c r="W13839" s="17"/>
    </row>
    <row r="13840">
      <c r="A13840" s="19"/>
      <c r="L13840" s="19"/>
      <c r="P13840" s="20"/>
      <c r="Q13840" s="20"/>
      <c r="R13840" s="13"/>
      <c r="S13840" s="14"/>
      <c r="T13840" s="14"/>
      <c r="V13840" s="16"/>
      <c r="W13840" s="17"/>
    </row>
    <row r="13841">
      <c r="A13841" s="19"/>
      <c r="L13841" s="19"/>
      <c r="P13841" s="20"/>
      <c r="Q13841" s="20"/>
      <c r="R13841" s="13"/>
      <c r="S13841" s="14"/>
      <c r="T13841" s="14"/>
      <c r="V13841" s="16"/>
      <c r="W13841" s="17"/>
    </row>
    <row r="13842">
      <c r="A13842" s="19"/>
      <c r="L13842" s="19"/>
      <c r="P13842" s="20"/>
      <c r="Q13842" s="20"/>
      <c r="R13842" s="13"/>
      <c r="S13842" s="14"/>
      <c r="T13842" s="14"/>
      <c r="V13842" s="16"/>
      <c r="W13842" s="17"/>
    </row>
    <row r="13843">
      <c r="A13843" s="19"/>
      <c r="L13843" s="19"/>
      <c r="P13843" s="20"/>
      <c r="Q13843" s="20"/>
      <c r="R13843" s="13"/>
      <c r="S13843" s="14"/>
      <c r="T13843" s="14"/>
      <c r="V13843" s="16"/>
      <c r="W13843" s="17"/>
    </row>
    <row r="13844">
      <c r="A13844" s="19"/>
      <c r="L13844" s="19"/>
      <c r="P13844" s="20"/>
      <c r="Q13844" s="20"/>
      <c r="R13844" s="13"/>
      <c r="S13844" s="14"/>
      <c r="T13844" s="14"/>
      <c r="V13844" s="16"/>
      <c r="W13844" s="17"/>
    </row>
    <row r="13845">
      <c r="A13845" s="19"/>
      <c r="L13845" s="19"/>
      <c r="P13845" s="20"/>
      <c r="Q13845" s="20"/>
      <c r="R13845" s="13"/>
      <c r="S13845" s="14"/>
      <c r="T13845" s="14"/>
      <c r="V13845" s="16"/>
      <c r="W13845" s="17"/>
    </row>
    <row r="13846">
      <c r="A13846" s="19"/>
      <c r="L13846" s="19"/>
      <c r="P13846" s="20"/>
      <c r="Q13846" s="20"/>
      <c r="R13846" s="13"/>
      <c r="S13846" s="14"/>
      <c r="T13846" s="14"/>
      <c r="V13846" s="16"/>
      <c r="W13846" s="17"/>
    </row>
    <row r="13847">
      <c r="A13847" s="19"/>
      <c r="L13847" s="19"/>
      <c r="P13847" s="20"/>
      <c r="Q13847" s="20"/>
      <c r="R13847" s="13"/>
      <c r="S13847" s="14"/>
      <c r="T13847" s="14"/>
      <c r="V13847" s="16"/>
      <c r="W13847" s="17"/>
    </row>
    <row r="13848">
      <c r="A13848" s="19"/>
      <c r="L13848" s="19"/>
      <c r="P13848" s="20"/>
      <c r="Q13848" s="20"/>
      <c r="R13848" s="13"/>
      <c r="S13848" s="14"/>
      <c r="T13848" s="14"/>
      <c r="V13848" s="16"/>
      <c r="W13848" s="17"/>
    </row>
    <row r="13849">
      <c r="A13849" s="19"/>
      <c r="L13849" s="19"/>
      <c r="P13849" s="20"/>
      <c r="Q13849" s="20"/>
      <c r="R13849" s="13"/>
      <c r="S13849" s="14"/>
      <c r="T13849" s="14"/>
      <c r="V13849" s="16"/>
      <c r="W13849" s="17"/>
    </row>
    <row r="13850">
      <c r="A13850" s="19"/>
      <c r="L13850" s="19"/>
      <c r="P13850" s="20"/>
      <c r="Q13850" s="20"/>
      <c r="R13850" s="13"/>
      <c r="S13850" s="14"/>
      <c r="T13850" s="14"/>
      <c r="V13850" s="16"/>
      <c r="W13850" s="17"/>
    </row>
    <row r="13851">
      <c r="A13851" s="19"/>
      <c r="L13851" s="19"/>
      <c r="P13851" s="20"/>
      <c r="Q13851" s="20"/>
      <c r="R13851" s="13"/>
      <c r="S13851" s="14"/>
      <c r="T13851" s="14"/>
      <c r="V13851" s="16"/>
      <c r="W13851" s="17"/>
    </row>
    <row r="13852">
      <c r="A13852" s="19"/>
      <c r="L13852" s="19"/>
      <c r="P13852" s="20"/>
      <c r="Q13852" s="20"/>
      <c r="R13852" s="13"/>
      <c r="S13852" s="14"/>
      <c r="T13852" s="14"/>
      <c r="V13852" s="16"/>
      <c r="W13852" s="17"/>
    </row>
    <row r="13853">
      <c r="A13853" s="19"/>
      <c r="L13853" s="19"/>
      <c r="P13853" s="20"/>
      <c r="Q13853" s="20"/>
      <c r="R13853" s="13"/>
      <c r="S13853" s="14"/>
      <c r="T13853" s="14"/>
      <c r="V13853" s="16"/>
      <c r="W13853" s="17"/>
    </row>
    <row r="13854">
      <c r="A13854" s="19"/>
      <c r="L13854" s="19"/>
      <c r="P13854" s="20"/>
      <c r="Q13854" s="20"/>
      <c r="R13854" s="13"/>
      <c r="S13854" s="14"/>
      <c r="T13854" s="14"/>
      <c r="V13854" s="16"/>
      <c r="W13854" s="17"/>
    </row>
    <row r="13855">
      <c r="A13855" s="19"/>
      <c r="L13855" s="19"/>
      <c r="P13855" s="20"/>
      <c r="Q13855" s="20"/>
      <c r="R13855" s="13"/>
      <c r="S13855" s="14"/>
      <c r="T13855" s="14"/>
      <c r="V13855" s="16"/>
      <c r="W13855" s="17"/>
    </row>
    <row r="13856">
      <c r="A13856" s="19"/>
      <c r="L13856" s="19"/>
      <c r="P13856" s="20"/>
      <c r="Q13856" s="20"/>
      <c r="R13856" s="13"/>
      <c r="S13856" s="14"/>
      <c r="T13856" s="14"/>
      <c r="V13856" s="16"/>
      <c r="W13856" s="17"/>
    </row>
    <row r="13857">
      <c r="A13857" s="19"/>
      <c r="L13857" s="19"/>
      <c r="P13857" s="20"/>
      <c r="Q13857" s="20"/>
      <c r="R13857" s="13"/>
      <c r="S13857" s="14"/>
      <c r="T13857" s="14"/>
      <c r="V13857" s="16"/>
      <c r="W13857" s="17"/>
    </row>
    <row r="13858">
      <c r="A13858" s="19"/>
      <c r="L13858" s="19"/>
      <c r="P13858" s="20"/>
      <c r="Q13858" s="20"/>
      <c r="R13858" s="13"/>
      <c r="S13858" s="14"/>
      <c r="T13858" s="14"/>
      <c r="V13858" s="16"/>
      <c r="W13858" s="17"/>
    </row>
    <row r="13859">
      <c r="A13859" s="19"/>
      <c r="L13859" s="19"/>
      <c r="P13859" s="20"/>
      <c r="Q13859" s="20"/>
      <c r="R13859" s="13"/>
      <c r="S13859" s="14"/>
      <c r="T13859" s="14"/>
      <c r="V13859" s="16"/>
      <c r="W13859" s="17"/>
    </row>
    <row r="13860">
      <c r="A13860" s="19"/>
      <c r="L13860" s="19"/>
      <c r="P13860" s="20"/>
      <c r="Q13860" s="20"/>
      <c r="R13860" s="13"/>
      <c r="S13860" s="14"/>
      <c r="T13860" s="14"/>
      <c r="V13860" s="16"/>
      <c r="W13860" s="17"/>
    </row>
    <row r="13861">
      <c r="A13861" s="19"/>
      <c r="L13861" s="19"/>
      <c r="P13861" s="20"/>
      <c r="Q13861" s="20"/>
      <c r="R13861" s="13"/>
      <c r="S13861" s="14"/>
      <c r="T13861" s="14"/>
      <c r="V13861" s="16"/>
      <c r="W13861" s="17"/>
    </row>
    <row r="13862">
      <c r="A13862" s="19"/>
      <c r="L13862" s="19"/>
      <c r="P13862" s="20"/>
      <c r="Q13862" s="20"/>
      <c r="R13862" s="13"/>
      <c r="S13862" s="14"/>
      <c r="T13862" s="14"/>
      <c r="V13862" s="16"/>
      <c r="W13862" s="17"/>
    </row>
    <row r="13863">
      <c r="A13863" s="19"/>
      <c r="L13863" s="19"/>
      <c r="P13863" s="20"/>
      <c r="Q13863" s="20"/>
      <c r="R13863" s="13"/>
      <c r="S13863" s="14"/>
      <c r="T13863" s="14"/>
      <c r="V13863" s="16"/>
      <c r="W13863" s="17"/>
    </row>
    <row r="13864">
      <c r="A13864" s="19"/>
      <c r="L13864" s="19"/>
      <c r="P13864" s="20"/>
      <c r="Q13864" s="20"/>
      <c r="R13864" s="13"/>
      <c r="S13864" s="14"/>
      <c r="T13864" s="14"/>
      <c r="V13864" s="16"/>
      <c r="W13864" s="17"/>
    </row>
    <row r="13865">
      <c r="A13865" s="19"/>
      <c r="L13865" s="19"/>
      <c r="P13865" s="20"/>
      <c r="Q13865" s="20"/>
      <c r="R13865" s="13"/>
      <c r="S13865" s="14"/>
      <c r="T13865" s="14"/>
      <c r="V13865" s="16"/>
      <c r="W13865" s="17"/>
    </row>
    <row r="13866">
      <c r="A13866" s="19"/>
      <c r="L13866" s="19"/>
      <c r="P13866" s="20"/>
      <c r="Q13866" s="20"/>
      <c r="R13866" s="13"/>
      <c r="S13866" s="14"/>
      <c r="T13866" s="14"/>
      <c r="V13866" s="16"/>
      <c r="W13866" s="17"/>
    </row>
    <row r="13867">
      <c r="A13867" s="19"/>
      <c r="L13867" s="19"/>
      <c r="P13867" s="20"/>
      <c r="Q13867" s="20"/>
      <c r="R13867" s="13"/>
      <c r="S13867" s="14"/>
      <c r="T13867" s="14"/>
      <c r="V13867" s="16"/>
      <c r="W13867" s="17"/>
    </row>
    <row r="13868">
      <c r="A13868" s="19"/>
      <c r="L13868" s="19"/>
      <c r="P13868" s="20"/>
      <c r="Q13868" s="20"/>
      <c r="R13868" s="13"/>
      <c r="S13868" s="14"/>
      <c r="T13868" s="14"/>
      <c r="V13868" s="16"/>
      <c r="W13868" s="17"/>
    </row>
    <row r="13869">
      <c r="A13869" s="19"/>
      <c r="L13869" s="19"/>
      <c r="P13869" s="20"/>
      <c r="Q13869" s="20"/>
      <c r="R13869" s="13"/>
      <c r="S13869" s="14"/>
      <c r="T13869" s="14"/>
      <c r="V13869" s="16"/>
      <c r="W13869" s="17"/>
    </row>
    <row r="13870">
      <c r="A13870" s="19"/>
      <c r="L13870" s="19"/>
      <c r="P13870" s="20"/>
      <c r="Q13870" s="20"/>
      <c r="R13870" s="13"/>
      <c r="S13870" s="14"/>
      <c r="T13870" s="14"/>
      <c r="V13870" s="16"/>
      <c r="W13870" s="17"/>
    </row>
    <row r="13871">
      <c r="A13871" s="19"/>
      <c r="L13871" s="19"/>
      <c r="P13871" s="20"/>
      <c r="Q13871" s="20"/>
      <c r="R13871" s="13"/>
      <c r="S13871" s="14"/>
      <c r="T13871" s="14"/>
      <c r="V13871" s="16"/>
      <c r="W13871" s="17"/>
    </row>
    <row r="13872">
      <c r="A13872" s="19"/>
      <c r="L13872" s="19"/>
      <c r="P13872" s="20"/>
      <c r="Q13872" s="20"/>
      <c r="R13872" s="13"/>
      <c r="S13872" s="14"/>
      <c r="T13872" s="14"/>
      <c r="V13872" s="16"/>
      <c r="W13872" s="17"/>
    </row>
    <row r="13873">
      <c r="A13873" s="19"/>
      <c r="L13873" s="19"/>
      <c r="P13873" s="20"/>
      <c r="Q13873" s="20"/>
      <c r="R13873" s="13"/>
      <c r="S13873" s="14"/>
      <c r="T13873" s="14"/>
      <c r="V13873" s="16"/>
      <c r="W13873" s="17"/>
    </row>
    <row r="13874">
      <c r="A13874" s="19"/>
      <c r="L13874" s="19"/>
      <c r="P13874" s="20"/>
      <c r="Q13874" s="20"/>
      <c r="R13874" s="13"/>
      <c r="S13874" s="14"/>
      <c r="T13874" s="14"/>
      <c r="V13874" s="16"/>
      <c r="W13874" s="17"/>
    </row>
    <row r="13875">
      <c r="A13875" s="19"/>
      <c r="L13875" s="19"/>
      <c r="P13875" s="20"/>
      <c r="Q13875" s="20"/>
      <c r="R13875" s="13"/>
      <c r="S13875" s="14"/>
      <c r="T13875" s="14"/>
      <c r="V13875" s="16"/>
      <c r="W13875" s="17"/>
    </row>
    <row r="13876">
      <c r="A13876" s="19"/>
      <c r="L13876" s="19"/>
      <c r="P13876" s="20"/>
      <c r="Q13876" s="20"/>
      <c r="R13876" s="13"/>
      <c r="S13876" s="14"/>
      <c r="T13876" s="14"/>
      <c r="V13876" s="16"/>
      <c r="W13876" s="17"/>
    </row>
    <row r="13877">
      <c r="A13877" s="19"/>
      <c r="L13877" s="19"/>
      <c r="P13877" s="20"/>
      <c r="Q13877" s="20"/>
      <c r="R13877" s="13"/>
      <c r="S13877" s="14"/>
      <c r="T13877" s="14"/>
      <c r="V13877" s="16"/>
      <c r="W13877" s="17"/>
    </row>
    <row r="13878">
      <c r="A13878" s="19"/>
      <c r="L13878" s="19"/>
      <c r="P13878" s="20"/>
      <c r="Q13878" s="20"/>
      <c r="R13878" s="13"/>
      <c r="S13878" s="14"/>
      <c r="T13878" s="14"/>
      <c r="V13878" s="16"/>
      <c r="W13878" s="17"/>
    </row>
    <row r="13879">
      <c r="A13879" s="19"/>
      <c r="L13879" s="19"/>
      <c r="P13879" s="20"/>
      <c r="Q13879" s="20"/>
      <c r="R13879" s="13"/>
      <c r="S13879" s="14"/>
      <c r="T13879" s="14"/>
      <c r="V13879" s="16"/>
      <c r="W13879" s="17"/>
    </row>
    <row r="13880">
      <c r="A13880" s="19"/>
      <c r="L13880" s="19"/>
      <c r="P13880" s="20"/>
      <c r="Q13880" s="20"/>
      <c r="R13880" s="13"/>
      <c r="S13880" s="14"/>
      <c r="T13880" s="14"/>
      <c r="V13880" s="16"/>
      <c r="W13880" s="17"/>
    </row>
    <row r="13881">
      <c r="A13881" s="19"/>
      <c r="L13881" s="19"/>
      <c r="P13881" s="20"/>
      <c r="Q13881" s="20"/>
      <c r="R13881" s="13"/>
      <c r="S13881" s="14"/>
      <c r="T13881" s="14"/>
      <c r="V13881" s="16"/>
      <c r="W13881" s="17"/>
    </row>
    <row r="13882">
      <c r="A13882" s="19"/>
      <c r="L13882" s="19"/>
      <c r="P13882" s="20"/>
      <c r="Q13882" s="20"/>
      <c r="R13882" s="13"/>
      <c r="S13882" s="14"/>
      <c r="T13882" s="14"/>
      <c r="V13882" s="16"/>
      <c r="W13882" s="17"/>
    </row>
    <row r="13883">
      <c r="A13883" s="19"/>
      <c r="L13883" s="19"/>
      <c r="P13883" s="20"/>
      <c r="Q13883" s="20"/>
      <c r="R13883" s="13"/>
      <c r="S13883" s="14"/>
      <c r="T13883" s="14"/>
      <c r="V13883" s="16"/>
      <c r="W13883" s="17"/>
    </row>
    <row r="13884">
      <c r="A13884" s="19"/>
      <c r="L13884" s="19"/>
      <c r="P13884" s="20"/>
      <c r="Q13884" s="20"/>
      <c r="R13884" s="13"/>
      <c r="S13884" s="14"/>
      <c r="T13884" s="14"/>
      <c r="V13884" s="16"/>
      <c r="W13884" s="17"/>
    </row>
    <row r="13885">
      <c r="A13885" s="19"/>
      <c r="L13885" s="19"/>
      <c r="P13885" s="20"/>
      <c r="Q13885" s="20"/>
      <c r="R13885" s="13"/>
      <c r="S13885" s="14"/>
      <c r="T13885" s="14"/>
      <c r="V13885" s="16"/>
      <c r="W13885" s="17"/>
    </row>
    <row r="13886">
      <c r="A13886" s="19"/>
      <c r="L13886" s="19"/>
      <c r="P13886" s="20"/>
      <c r="Q13886" s="20"/>
      <c r="R13886" s="13"/>
      <c r="S13886" s="14"/>
      <c r="T13886" s="14"/>
      <c r="V13886" s="16"/>
      <c r="W13886" s="17"/>
    </row>
    <row r="13887">
      <c r="A13887" s="19"/>
      <c r="L13887" s="19"/>
      <c r="P13887" s="20"/>
      <c r="Q13887" s="20"/>
      <c r="R13887" s="13"/>
      <c r="S13887" s="14"/>
      <c r="T13887" s="14"/>
      <c r="V13887" s="16"/>
      <c r="W13887" s="17"/>
    </row>
    <row r="13888">
      <c r="A13888" s="19"/>
      <c r="L13888" s="19"/>
      <c r="P13888" s="20"/>
      <c r="Q13888" s="20"/>
      <c r="R13888" s="13"/>
      <c r="S13888" s="14"/>
      <c r="T13888" s="14"/>
      <c r="V13888" s="16"/>
      <c r="W13888" s="17"/>
    </row>
    <row r="13889">
      <c r="A13889" s="19"/>
      <c r="L13889" s="19"/>
      <c r="P13889" s="20"/>
      <c r="Q13889" s="20"/>
      <c r="R13889" s="13"/>
      <c r="S13889" s="14"/>
      <c r="T13889" s="14"/>
      <c r="V13889" s="16"/>
      <c r="W13889" s="17"/>
    </row>
    <row r="13890">
      <c r="A13890" s="19"/>
      <c r="L13890" s="19"/>
      <c r="P13890" s="20"/>
      <c r="Q13890" s="20"/>
      <c r="R13890" s="13"/>
      <c r="S13890" s="14"/>
      <c r="T13890" s="14"/>
      <c r="V13890" s="16"/>
      <c r="W13890" s="17"/>
    </row>
    <row r="13891">
      <c r="A13891" s="19"/>
      <c r="L13891" s="19"/>
      <c r="P13891" s="20"/>
      <c r="Q13891" s="20"/>
      <c r="R13891" s="13"/>
      <c r="S13891" s="14"/>
      <c r="T13891" s="14"/>
      <c r="V13891" s="16"/>
      <c r="W13891" s="17"/>
    </row>
    <row r="13892">
      <c r="A13892" s="19"/>
      <c r="L13892" s="19"/>
      <c r="P13892" s="20"/>
      <c r="Q13892" s="20"/>
      <c r="R13892" s="13"/>
      <c r="S13892" s="14"/>
      <c r="T13892" s="14"/>
      <c r="V13892" s="16"/>
      <c r="W13892" s="17"/>
    </row>
    <row r="13893">
      <c r="A13893" s="19"/>
      <c r="L13893" s="19"/>
      <c r="P13893" s="20"/>
      <c r="Q13893" s="20"/>
      <c r="R13893" s="13"/>
      <c r="S13893" s="14"/>
      <c r="T13893" s="14"/>
      <c r="V13893" s="16"/>
      <c r="W13893" s="17"/>
    </row>
    <row r="13894">
      <c r="A13894" s="19"/>
      <c r="L13894" s="19"/>
      <c r="P13894" s="20"/>
      <c r="Q13894" s="20"/>
      <c r="R13894" s="13"/>
      <c r="S13894" s="14"/>
      <c r="T13894" s="14"/>
      <c r="V13894" s="16"/>
      <c r="W13894" s="17"/>
    </row>
    <row r="13895">
      <c r="A13895" s="19"/>
      <c r="L13895" s="19"/>
      <c r="P13895" s="20"/>
      <c r="Q13895" s="20"/>
      <c r="R13895" s="13"/>
      <c r="S13895" s="14"/>
      <c r="T13895" s="14"/>
      <c r="V13895" s="16"/>
      <c r="W13895" s="17"/>
    </row>
    <row r="13896">
      <c r="A13896" s="19"/>
      <c r="L13896" s="19"/>
      <c r="P13896" s="20"/>
      <c r="Q13896" s="20"/>
      <c r="R13896" s="13"/>
      <c r="S13896" s="14"/>
      <c r="T13896" s="14"/>
      <c r="V13896" s="16"/>
      <c r="W13896" s="17"/>
    </row>
    <row r="13897">
      <c r="A13897" s="19"/>
      <c r="L13897" s="19"/>
      <c r="P13897" s="20"/>
      <c r="Q13897" s="20"/>
      <c r="R13897" s="13"/>
      <c r="S13897" s="14"/>
      <c r="T13897" s="14"/>
      <c r="V13897" s="16"/>
      <c r="W13897" s="17"/>
    </row>
    <row r="13898">
      <c r="A13898" s="19"/>
      <c r="L13898" s="19"/>
      <c r="P13898" s="20"/>
      <c r="Q13898" s="20"/>
      <c r="R13898" s="13"/>
      <c r="S13898" s="14"/>
      <c r="T13898" s="14"/>
      <c r="V13898" s="16"/>
      <c r="W13898" s="17"/>
    </row>
    <row r="13899">
      <c r="A13899" s="19"/>
      <c r="L13899" s="19"/>
      <c r="P13899" s="20"/>
      <c r="Q13899" s="20"/>
      <c r="R13899" s="13"/>
      <c r="S13899" s="14"/>
      <c r="T13899" s="14"/>
      <c r="V13899" s="16"/>
      <c r="W13899" s="17"/>
    </row>
    <row r="13900">
      <c r="A13900" s="19"/>
      <c r="L13900" s="19"/>
      <c r="P13900" s="20"/>
      <c r="Q13900" s="20"/>
      <c r="R13900" s="13"/>
      <c r="S13900" s="14"/>
      <c r="T13900" s="14"/>
      <c r="V13900" s="16"/>
      <c r="W13900" s="17"/>
    </row>
    <row r="13901">
      <c r="A13901" s="19"/>
      <c r="L13901" s="19"/>
      <c r="P13901" s="20"/>
      <c r="Q13901" s="20"/>
      <c r="R13901" s="13"/>
      <c r="S13901" s="14"/>
      <c r="T13901" s="14"/>
      <c r="V13901" s="16"/>
      <c r="W13901" s="17"/>
    </row>
    <row r="13902">
      <c r="A13902" s="19"/>
      <c r="L13902" s="19"/>
      <c r="P13902" s="20"/>
      <c r="Q13902" s="20"/>
      <c r="R13902" s="13"/>
      <c r="S13902" s="14"/>
      <c r="T13902" s="14"/>
      <c r="V13902" s="16"/>
      <c r="W13902" s="17"/>
    </row>
    <row r="13903">
      <c r="A13903" s="19"/>
      <c r="L13903" s="19"/>
      <c r="P13903" s="20"/>
      <c r="Q13903" s="20"/>
      <c r="R13903" s="13"/>
      <c r="S13903" s="14"/>
      <c r="T13903" s="14"/>
      <c r="V13903" s="16"/>
      <c r="W13903" s="17"/>
    </row>
    <row r="13904">
      <c r="A13904" s="19"/>
      <c r="L13904" s="19"/>
      <c r="P13904" s="20"/>
      <c r="Q13904" s="20"/>
      <c r="R13904" s="13"/>
      <c r="S13904" s="14"/>
      <c r="T13904" s="14"/>
      <c r="V13904" s="16"/>
      <c r="W13904" s="17"/>
    </row>
    <row r="13905">
      <c r="A13905" s="19"/>
      <c r="L13905" s="19"/>
      <c r="P13905" s="20"/>
      <c r="Q13905" s="20"/>
      <c r="R13905" s="13"/>
      <c r="S13905" s="14"/>
      <c r="T13905" s="14"/>
      <c r="V13905" s="16"/>
      <c r="W13905" s="17"/>
    </row>
    <row r="13906">
      <c r="A13906" s="19"/>
      <c r="L13906" s="19"/>
      <c r="P13906" s="20"/>
      <c r="Q13906" s="20"/>
      <c r="R13906" s="13"/>
      <c r="S13906" s="14"/>
      <c r="T13906" s="14"/>
      <c r="V13906" s="16"/>
      <c r="W13906" s="17"/>
    </row>
    <row r="13907">
      <c r="A13907" s="19"/>
      <c r="L13907" s="19"/>
      <c r="P13907" s="20"/>
      <c r="Q13907" s="20"/>
      <c r="R13907" s="13"/>
      <c r="S13907" s="14"/>
      <c r="T13907" s="14"/>
      <c r="V13907" s="16"/>
      <c r="W13907" s="17"/>
    </row>
    <row r="13908">
      <c r="A13908" s="19"/>
      <c r="L13908" s="19"/>
      <c r="P13908" s="20"/>
      <c r="Q13908" s="20"/>
      <c r="R13908" s="13"/>
      <c r="S13908" s="14"/>
      <c r="T13908" s="14"/>
      <c r="V13908" s="16"/>
      <c r="W13908" s="17"/>
    </row>
    <row r="13909">
      <c r="A13909" s="19"/>
      <c r="L13909" s="19"/>
      <c r="P13909" s="20"/>
      <c r="Q13909" s="20"/>
      <c r="R13909" s="13"/>
      <c r="S13909" s="14"/>
      <c r="T13909" s="14"/>
      <c r="V13909" s="16"/>
      <c r="W13909" s="17"/>
    </row>
    <row r="13910">
      <c r="A13910" s="19"/>
      <c r="L13910" s="19"/>
      <c r="P13910" s="20"/>
      <c r="Q13910" s="20"/>
      <c r="R13910" s="13"/>
      <c r="S13910" s="14"/>
      <c r="T13910" s="14"/>
      <c r="V13910" s="16"/>
      <c r="W13910" s="17"/>
    </row>
    <row r="13911">
      <c r="A13911" s="19"/>
      <c r="L13911" s="19"/>
      <c r="P13911" s="20"/>
      <c r="Q13911" s="20"/>
      <c r="R13911" s="13"/>
      <c r="S13911" s="14"/>
      <c r="T13911" s="14"/>
      <c r="V13911" s="16"/>
      <c r="W13911" s="17"/>
    </row>
    <row r="13912">
      <c r="A13912" s="19"/>
      <c r="L13912" s="19"/>
      <c r="P13912" s="20"/>
      <c r="Q13912" s="20"/>
      <c r="R13912" s="13"/>
      <c r="S13912" s="14"/>
      <c r="T13912" s="14"/>
      <c r="V13912" s="16"/>
      <c r="W13912" s="17"/>
    </row>
    <row r="13913">
      <c r="A13913" s="19"/>
      <c r="L13913" s="19"/>
      <c r="P13913" s="20"/>
      <c r="Q13913" s="20"/>
      <c r="R13913" s="13"/>
      <c r="S13913" s="14"/>
      <c r="T13913" s="14"/>
      <c r="V13913" s="16"/>
      <c r="W13913" s="17"/>
    </row>
    <row r="13914">
      <c r="A13914" s="19"/>
      <c r="L13914" s="19"/>
      <c r="P13914" s="20"/>
      <c r="Q13914" s="20"/>
      <c r="R13914" s="13"/>
      <c r="S13914" s="14"/>
      <c r="T13914" s="14"/>
      <c r="V13914" s="16"/>
      <c r="W13914" s="17"/>
    </row>
    <row r="13915">
      <c r="A13915" s="19"/>
      <c r="L13915" s="19"/>
      <c r="P13915" s="20"/>
      <c r="Q13915" s="20"/>
      <c r="R13915" s="13"/>
      <c r="S13915" s="14"/>
      <c r="T13915" s="14"/>
      <c r="V13915" s="16"/>
      <c r="W13915" s="17"/>
    </row>
    <row r="13916">
      <c r="A13916" s="19"/>
      <c r="L13916" s="19"/>
      <c r="P13916" s="20"/>
      <c r="Q13916" s="20"/>
      <c r="R13916" s="13"/>
      <c r="S13916" s="14"/>
      <c r="T13916" s="14"/>
      <c r="V13916" s="16"/>
      <c r="W13916" s="17"/>
    </row>
    <row r="13917">
      <c r="A13917" s="19"/>
      <c r="L13917" s="19"/>
      <c r="P13917" s="20"/>
      <c r="Q13917" s="20"/>
      <c r="R13917" s="13"/>
      <c r="S13917" s="14"/>
      <c r="T13917" s="14"/>
      <c r="V13917" s="16"/>
      <c r="W13917" s="17"/>
    </row>
    <row r="13918">
      <c r="A13918" s="19"/>
      <c r="L13918" s="19"/>
      <c r="P13918" s="20"/>
      <c r="Q13918" s="20"/>
      <c r="R13918" s="13"/>
      <c r="S13918" s="14"/>
      <c r="T13918" s="14"/>
      <c r="V13918" s="16"/>
      <c r="W13918" s="17"/>
    </row>
    <row r="13919">
      <c r="A13919" s="19"/>
      <c r="L13919" s="19"/>
      <c r="P13919" s="20"/>
      <c r="Q13919" s="20"/>
      <c r="R13919" s="13"/>
      <c r="S13919" s="14"/>
      <c r="T13919" s="14"/>
      <c r="V13919" s="16"/>
      <c r="W13919" s="17"/>
    </row>
    <row r="13920">
      <c r="A13920" s="19"/>
      <c r="L13920" s="19"/>
      <c r="P13920" s="20"/>
      <c r="Q13920" s="20"/>
      <c r="R13920" s="13"/>
      <c r="S13920" s="14"/>
      <c r="T13920" s="14"/>
      <c r="V13920" s="16"/>
      <c r="W13920" s="17"/>
    </row>
    <row r="13921">
      <c r="A13921" s="19"/>
      <c r="L13921" s="19"/>
      <c r="P13921" s="20"/>
      <c r="Q13921" s="20"/>
      <c r="R13921" s="13"/>
      <c r="S13921" s="14"/>
      <c r="T13921" s="14"/>
      <c r="V13921" s="16"/>
      <c r="W13921" s="17"/>
    </row>
    <row r="13922">
      <c r="A13922" s="19"/>
      <c r="L13922" s="19"/>
      <c r="P13922" s="20"/>
      <c r="Q13922" s="20"/>
      <c r="R13922" s="13"/>
      <c r="S13922" s="14"/>
      <c r="T13922" s="14"/>
      <c r="V13922" s="16"/>
      <c r="W13922" s="17"/>
    </row>
    <row r="13923">
      <c r="A13923" s="19"/>
      <c r="L13923" s="19"/>
      <c r="P13923" s="20"/>
      <c r="Q13923" s="20"/>
      <c r="R13923" s="13"/>
      <c r="S13923" s="14"/>
      <c r="T13923" s="14"/>
      <c r="V13923" s="16"/>
      <c r="W13923" s="17"/>
    </row>
    <row r="13924">
      <c r="A13924" s="19"/>
      <c r="L13924" s="19"/>
      <c r="P13924" s="20"/>
      <c r="Q13924" s="20"/>
      <c r="R13924" s="13"/>
      <c r="S13924" s="14"/>
      <c r="T13924" s="14"/>
      <c r="V13924" s="16"/>
      <c r="W13924" s="17"/>
    </row>
    <row r="13925">
      <c r="A13925" s="19"/>
      <c r="L13925" s="19"/>
      <c r="P13925" s="20"/>
      <c r="Q13925" s="20"/>
      <c r="R13925" s="13"/>
      <c r="S13925" s="14"/>
      <c r="T13925" s="14"/>
      <c r="V13925" s="16"/>
      <c r="W13925" s="17"/>
    </row>
    <row r="13926">
      <c r="A13926" s="19"/>
      <c r="L13926" s="19"/>
      <c r="P13926" s="20"/>
      <c r="Q13926" s="20"/>
      <c r="R13926" s="13"/>
      <c r="S13926" s="14"/>
      <c r="T13926" s="14"/>
      <c r="V13926" s="16"/>
      <c r="W13926" s="17"/>
    </row>
    <row r="13927">
      <c r="A13927" s="19"/>
      <c r="L13927" s="19"/>
      <c r="P13927" s="20"/>
      <c r="Q13927" s="20"/>
      <c r="R13927" s="13"/>
      <c r="S13927" s="14"/>
      <c r="T13927" s="14"/>
      <c r="V13927" s="16"/>
      <c r="W13927" s="17"/>
    </row>
    <row r="13928">
      <c r="A13928" s="19"/>
      <c r="L13928" s="19"/>
      <c r="P13928" s="20"/>
      <c r="Q13928" s="20"/>
      <c r="R13928" s="13"/>
      <c r="S13928" s="14"/>
      <c r="T13928" s="14"/>
      <c r="V13928" s="16"/>
      <c r="W13928" s="17"/>
    </row>
    <row r="13929">
      <c r="A13929" s="19"/>
      <c r="L13929" s="19"/>
      <c r="P13929" s="20"/>
      <c r="Q13929" s="20"/>
      <c r="R13929" s="13"/>
      <c r="S13929" s="14"/>
      <c r="T13929" s="14"/>
      <c r="V13929" s="16"/>
      <c r="W13929" s="17"/>
    </row>
    <row r="13930">
      <c r="A13930" s="19"/>
      <c r="L13930" s="19"/>
      <c r="P13930" s="20"/>
      <c r="Q13930" s="20"/>
      <c r="R13930" s="13"/>
      <c r="S13930" s="14"/>
      <c r="T13930" s="14"/>
      <c r="V13930" s="16"/>
      <c r="W13930" s="17"/>
    </row>
    <row r="13931">
      <c r="A13931" s="19"/>
      <c r="L13931" s="19"/>
      <c r="P13931" s="20"/>
      <c r="Q13931" s="20"/>
      <c r="R13931" s="13"/>
      <c r="S13931" s="14"/>
      <c r="T13931" s="14"/>
      <c r="V13931" s="16"/>
      <c r="W13931" s="17"/>
    </row>
    <row r="13932">
      <c r="A13932" s="19"/>
      <c r="L13932" s="19"/>
      <c r="P13932" s="20"/>
      <c r="Q13932" s="20"/>
      <c r="R13932" s="13"/>
      <c r="S13932" s="14"/>
      <c r="T13932" s="14"/>
      <c r="V13932" s="16"/>
      <c r="W13932" s="17"/>
    </row>
    <row r="13933">
      <c r="A13933" s="19"/>
      <c r="L13933" s="19"/>
      <c r="P13933" s="20"/>
      <c r="Q13933" s="20"/>
      <c r="R13933" s="13"/>
      <c r="S13933" s="14"/>
      <c r="T13933" s="14"/>
      <c r="V13933" s="16"/>
      <c r="W13933" s="17"/>
    </row>
    <row r="13934">
      <c r="A13934" s="19"/>
      <c r="L13934" s="19"/>
      <c r="P13934" s="20"/>
      <c r="Q13934" s="20"/>
      <c r="R13934" s="13"/>
      <c r="S13934" s="14"/>
      <c r="T13934" s="14"/>
      <c r="V13934" s="16"/>
      <c r="W13934" s="17"/>
    </row>
    <row r="13935">
      <c r="A13935" s="19"/>
      <c r="L13935" s="19"/>
      <c r="P13935" s="20"/>
      <c r="Q13935" s="20"/>
      <c r="R13935" s="13"/>
      <c r="S13935" s="14"/>
      <c r="T13935" s="14"/>
      <c r="V13935" s="16"/>
      <c r="W13935" s="17"/>
    </row>
    <row r="13936">
      <c r="A13936" s="19"/>
      <c r="L13936" s="19"/>
      <c r="P13936" s="20"/>
      <c r="Q13936" s="20"/>
      <c r="R13936" s="13"/>
      <c r="S13936" s="14"/>
      <c r="T13936" s="14"/>
      <c r="V13936" s="16"/>
      <c r="W13936" s="17"/>
    </row>
    <row r="13937">
      <c r="A13937" s="19"/>
      <c r="L13937" s="19"/>
      <c r="P13937" s="20"/>
      <c r="Q13937" s="20"/>
      <c r="R13937" s="13"/>
      <c r="S13937" s="14"/>
      <c r="T13937" s="14"/>
      <c r="V13937" s="16"/>
      <c r="W13937" s="17"/>
    </row>
    <row r="13938">
      <c r="A13938" s="19"/>
      <c r="L13938" s="19"/>
      <c r="P13938" s="20"/>
      <c r="Q13938" s="20"/>
      <c r="R13938" s="13"/>
      <c r="S13938" s="14"/>
      <c r="T13938" s="14"/>
      <c r="V13938" s="16"/>
      <c r="W13938" s="17"/>
    </row>
    <row r="13939">
      <c r="A13939" s="19"/>
      <c r="L13939" s="19"/>
      <c r="P13939" s="20"/>
      <c r="Q13939" s="20"/>
      <c r="R13939" s="13"/>
      <c r="S13939" s="14"/>
      <c r="T13939" s="14"/>
      <c r="V13939" s="16"/>
      <c r="W13939" s="17"/>
    </row>
    <row r="13940">
      <c r="A13940" s="19"/>
      <c r="L13940" s="19"/>
      <c r="P13940" s="20"/>
      <c r="Q13940" s="20"/>
      <c r="R13940" s="13"/>
      <c r="S13940" s="14"/>
      <c r="T13940" s="14"/>
      <c r="V13940" s="16"/>
      <c r="W13940" s="17"/>
    </row>
    <row r="13941">
      <c r="A13941" s="19"/>
      <c r="L13941" s="19"/>
      <c r="P13941" s="20"/>
      <c r="Q13941" s="20"/>
      <c r="R13941" s="13"/>
      <c r="S13941" s="14"/>
      <c r="T13941" s="14"/>
      <c r="V13941" s="16"/>
      <c r="W13941" s="17"/>
    </row>
    <row r="13942">
      <c r="A13942" s="19"/>
      <c r="L13942" s="19"/>
      <c r="P13942" s="20"/>
      <c r="Q13942" s="20"/>
      <c r="R13942" s="13"/>
      <c r="S13942" s="14"/>
      <c r="T13942" s="14"/>
      <c r="V13942" s="16"/>
      <c r="W13942" s="17"/>
    </row>
    <row r="13943">
      <c r="A13943" s="19"/>
      <c r="L13943" s="19"/>
      <c r="P13943" s="20"/>
      <c r="Q13943" s="20"/>
      <c r="R13943" s="13"/>
      <c r="S13943" s="14"/>
      <c r="T13943" s="14"/>
      <c r="V13943" s="16"/>
      <c r="W13943" s="17"/>
    </row>
    <row r="13944">
      <c r="A13944" s="19"/>
      <c r="L13944" s="19"/>
      <c r="P13944" s="20"/>
      <c r="Q13944" s="20"/>
      <c r="R13944" s="13"/>
      <c r="S13944" s="14"/>
      <c r="T13944" s="14"/>
      <c r="V13944" s="16"/>
      <c r="W13944" s="17"/>
    </row>
    <row r="13945">
      <c r="A13945" s="19"/>
      <c r="L13945" s="19"/>
      <c r="P13945" s="20"/>
      <c r="Q13945" s="20"/>
      <c r="R13945" s="13"/>
      <c r="S13945" s="14"/>
      <c r="T13945" s="14"/>
      <c r="V13945" s="16"/>
      <c r="W13945" s="17"/>
    </row>
    <row r="13946">
      <c r="A13946" s="19"/>
      <c r="L13946" s="19"/>
      <c r="P13946" s="20"/>
      <c r="Q13946" s="20"/>
      <c r="R13946" s="13"/>
      <c r="S13946" s="14"/>
      <c r="T13946" s="14"/>
      <c r="V13946" s="16"/>
      <c r="W13946" s="17"/>
    </row>
    <row r="13947">
      <c r="A13947" s="19"/>
      <c r="L13947" s="19"/>
      <c r="P13947" s="20"/>
      <c r="Q13947" s="20"/>
      <c r="R13947" s="13"/>
      <c r="S13947" s="14"/>
      <c r="T13947" s="14"/>
      <c r="V13947" s="16"/>
      <c r="W13947" s="17"/>
    </row>
    <row r="13948">
      <c r="A13948" s="19"/>
      <c r="L13948" s="19"/>
      <c r="P13948" s="20"/>
      <c r="Q13948" s="20"/>
      <c r="R13948" s="13"/>
      <c r="S13948" s="14"/>
      <c r="T13948" s="14"/>
      <c r="V13948" s="16"/>
      <c r="W13948" s="17"/>
    </row>
    <row r="13949">
      <c r="A13949" s="19"/>
      <c r="L13949" s="19"/>
      <c r="P13949" s="20"/>
      <c r="Q13949" s="20"/>
      <c r="R13949" s="13"/>
      <c r="S13949" s="14"/>
      <c r="T13949" s="14"/>
      <c r="V13949" s="16"/>
      <c r="W13949" s="17"/>
    </row>
    <row r="13950">
      <c r="A13950" s="19"/>
      <c r="L13950" s="19"/>
      <c r="P13950" s="20"/>
      <c r="Q13950" s="20"/>
      <c r="R13950" s="13"/>
      <c r="S13950" s="14"/>
      <c r="T13950" s="14"/>
      <c r="V13950" s="16"/>
      <c r="W13950" s="17"/>
    </row>
    <row r="13951">
      <c r="A13951" s="19"/>
      <c r="L13951" s="19"/>
      <c r="P13951" s="20"/>
      <c r="Q13951" s="20"/>
      <c r="R13951" s="13"/>
      <c r="S13951" s="14"/>
      <c r="T13951" s="14"/>
      <c r="V13951" s="16"/>
      <c r="W13951" s="17"/>
    </row>
    <row r="13952">
      <c r="A13952" s="19"/>
      <c r="L13952" s="19"/>
      <c r="P13952" s="20"/>
      <c r="Q13952" s="20"/>
      <c r="R13952" s="13"/>
      <c r="S13952" s="14"/>
      <c r="T13952" s="14"/>
      <c r="V13952" s="16"/>
      <c r="W13952" s="17"/>
    </row>
    <row r="13953">
      <c r="A13953" s="19"/>
      <c r="L13953" s="19"/>
      <c r="P13953" s="20"/>
      <c r="Q13953" s="20"/>
      <c r="R13953" s="13"/>
      <c r="S13953" s="14"/>
      <c r="T13953" s="14"/>
      <c r="V13953" s="16"/>
      <c r="W13953" s="17"/>
    </row>
    <row r="13954">
      <c r="A13954" s="19"/>
      <c r="L13954" s="19"/>
      <c r="P13954" s="20"/>
      <c r="Q13954" s="20"/>
      <c r="R13954" s="13"/>
      <c r="S13954" s="14"/>
      <c r="T13954" s="14"/>
      <c r="V13954" s="16"/>
      <c r="W13954" s="17"/>
    </row>
    <row r="13955">
      <c r="A13955" s="19"/>
      <c r="L13955" s="19"/>
      <c r="P13955" s="20"/>
      <c r="Q13955" s="20"/>
      <c r="R13955" s="13"/>
      <c r="S13955" s="14"/>
      <c r="T13955" s="14"/>
      <c r="V13955" s="16"/>
      <c r="W13955" s="17"/>
    </row>
    <row r="13956">
      <c r="A13956" s="19"/>
      <c r="L13956" s="19"/>
      <c r="P13956" s="20"/>
      <c r="Q13956" s="20"/>
      <c r="R13956" s="13"/>
      <c r="S13956" s="14"/>
      <c r="T13956" s="14"/>
      <c r="V13956" s="16"/>
      <c r="W13956" s="17"/>
    </row>
    <row r="13957">
      <c r="A13957" s="19"/>
      <c r="L13957" s="19"/>
      <c r="P13957" s="20"/>
      <c r="Q13957" s="20"/>
      <c r="R13957" s="13"/>
      <c r="S13957" s="14"/>
      <c r="T13957" s="14"/>
      <c r="V13957" s="16"/>
      <c r="W13957" s="17"/>
    </row>
    <row r="13958">
      <c r="A13958" s="19"/>
      <c r="L13958" s="19"/>
      <c r="P13958" s="20"/>
      <c r="Q13958" s="20"/>
      <c r="R13958" s="13"/>
      <c r="S13958" s="14"/>
      <c r="T13958" s="14"/>
      <c r="V13958" s="16"/>
      <c r="W13958" s="17"/>
    </row>
    <row r="13959">
      <c r="A13959" s="19"/>
      <c r="L13959" s="19"/>
      <c r="P13959" s="20"/>
      <c r="Q13959" s="20"/>
      <c r="R13959" s="13"/>
      <c r="S13959" s="14"/>
      <c r="T13959" s="14"/>
      <c r="V13959" s="16"/>
      <c r="W13959" s="17"/>
    </row>
    <row r="13960">
      <c r="A13960" s="19"/>
      <c r="L13960" s="19"/>
      <c r="P13960" s="20"/>
      <c r="Q13960" s="20"/>
      <c r="R13960" s="13"/>
      <c r="S13960" s="14"/>
      <c r="T13960" s="14"/>
      <c r="V13960" s="16"/>
      <c r="W13960" s="17"/>
    </row>
    <row r="13961">
      <c r="A13961" s="19"/>
      <c r="L13961" s="19"/>
      <c r="P13961" s="20"/>
      <c r="Q13961" s="20"/>
      <c r="R13961" s="13"/>
      <c r="S13961" s="14"/>
      <c r="T13961" s="14"/>
      <c r="V13961" s="16"/>
      <c r="W13961" s="17"/>
    </row>
    <row r="13962">
      <c r="A13962" s="19"/>
      <c r="L13962" s="19"/>
      <c r="P13962" s="20"/>
      <c r="Q13962" s="20"/>
      <c r="R13962" s="13"/>
      <c r="S13962" s="14"/>
      <c r="T13962" s="14"/>
      <c r="V13962" s="16"/>
      <c r="W13962" s="17"/>
    </row>
    <row r="13963">
      <c r="A13963" s="19"/>
      <c r="L13963" s="19"/>
      <c r="P13963" s="20"/>
      <c r="Q13963" s="20"/>
      <c r="R13963" s="13"/>
      <c r="S13963" s="14"/>
      <c r="T13963" s="14"/>
      <c r="V13963" s="16"/>
      <c r="W13963" s="17"/>
    </row>
    <row r="13964">
      <c r="A13964" s="19"/>
      <c r="L13964" s="19"/>
      <c r="P13964" s="20"/>
      <c r="Q13964" s="20"/>
      <c r="R13964" s="13"/>
      <c r="S13964" s="14"/>
      <c r="T13964" s="14"/>
      <c r="V13964" s="16"/>
      <c r="W13964" s="17"/>
    </row>
    <row r="13965">
      <c r="A13965" s="19"/>
      <c r="L13965" s="19"/>
      <c r="P13965" s="20"/>
      <c r="Q13965" s="20"/>
      <c r="R13965" s="13"/>
      <c r="S13965" s="14"/>
      <c r="T13965" s="14"/>
      <c r="V13965" s="16"/>
      <c r="W13965" s="17"/>
    </row>
    <row r="13966">
      <c r="A13966" s="19"/>
      <c r="L13966" s="19"/>
      <c r="P13966" s="20"/>
      <c r="Q13966" s="20"/>
      <c r="R13966" s="13"/>
      <c r="S13966" s="14"/>
      <c r="T13966" s="14"/>
      <c r="V13966" s="16"/>
      <c r="W13966" s="17"/>
    </row>
    <row r="13967">
      <c r="A13967" s="19"/>
      <c r="L13967" s="19"/>
      <c r="P13967" s="20"/>
      <c r="Q13967" s="20"/>
      <c r="R13967" s="13"/>
      <c r="S13967" s="14"/>
      <c r="T13967" s="14"/>
      <c r="V13967" s="16"/>
      <c r="W13967" s="17"/>
    </row>
    <row r="13968">
      <c r="A13968" s="19"/>
      <c r="L13968" s="19"/>
      <c r="P13968" s="20"/>
      <c r="Q13968" s="20"/>
      <c r="R13968" s="13"/>
      <c r="S13968" s="14"/>
      <c r="T13968" s="14"/>
      <c r="V13968" s="16"/>
      <c r="W13968" s="17"/>
    </row>
    <row r="13969">
      <c r="A13969" s="19"/>
      <c r="L13969" s="19"/>
      <c r="P13969" s="20"/>
      <c r="Q13969" s="20"/>
      <c r="R13969" s="13"/>
      <c r="S13969" s="14"/>
      <c r="T13969" s="14"/>
      <c r="V13969" s="16"/>
      <c r="W13969" s="17"/>
    </row>
    <row r="13970">
      <c r="A13970" s="19"/>
      <c r="L13970" s="19"/>
      <c r="P13970" s="20"/>
      <c r="Q13970" s="20"/>
      <c r="R13970" s="13"/>
      <c r="S13970" s="14"/>
      <c r="T13970" s="14"/>
      <c r="V13970" s="16"/>
      <c r="W13970" s="17"/>
    </row>
    <row r="13971">
      <c r="A13971" s="19"/>
      <c r="L13971" s="19"/>
      <c r="P13971" s="20"/>
      <c r="Q13971" s="20"/>
      <c r="R13971" s="13"/>
      <c r="S13971" s="14"/>
      <c r="T13971" s="14"/>
      <c r="V13971" s="16"/>
      <c r="W13971" s="17"/>
    </row>
    <row r="13972">
      <c r="A13972" s="19"/>
      <c r="L13972" s="19"/>
      <c r="P13972" s="20"/>
      <c r="Q13972" s="20"/>
      <c r="R13972" s="13"/>
      <c r="S13972" s="14"/>
      <c r="T13972" s="14"/>
      <c r="V13972" s="16"/>
      <c r="W13972" s="17"/>
    </row>
    <row r="13973">
      <c r="A13973" s="19"/>
      <c r="L13973" s="19"/>
      <c r="P13973" s="20"/>
      <c r="Q13973" s="20"/>
      <c r="R13973" s="13"/>
      <c r="S13973" s="14"/>
      <c r="T13973" s="14"/>
      <c r="V13973" s="16"/>
      <c r="W13973" s="17"/>
    </row>
    <row r="13974">
      <c r="A13974" s="19"/>
      <c r="L13974" s="19"/>
      <c r="P13974" s="20"/>
      <c r="Q13974" s="20"/>
      <c r="R13974" s="13"/>
      <c r="S13974" s="14"/>
      <c r="T13974" s="14"/>
      <c r="V13974" s="16"/>
      <c r="W13974" s="17"/>
    </row>
    <row r="13975">
      <c r="A13975" s="19"/>
      <c r="L13975" s="19"/>
      <c r="P13975" s="20"/>
      <c r="Q13975" s="20"/>
      <c r="R13975" s="13"/>
      <c r="S13975" s="14"/>
      <c r="T13975" s="14"/>
      <c r="V13975" s="16"/>
      <c r="W13975" s="17"/>
    </row>
    <row r="13976">
      <c r="A13976" s="19"/>
      <c r="L13976" s="19"/>
      <c r="P13976" s="20"/>
      <c r="Q13976" s="20"/>
      <c r="R13976" s="13"/>
      <c r="S13976" s="14"/>
      <c r="T13976" s="14"/>
      <c r="V13976" s="16"/>
      <c r="W13976" s="17"/>
    </row>
    <row r="13977">
      <c r="A13977" s="19"/>
      <c r="L13977" s="19"/>
      <c r="P13977" s="20"/>
      <c r="Q13977" s="20"/>
      <c r="R13977" s="13"/>
      <c r="S13977" s="14"/>
      <c r="T13977" s="14"/>
      <c r="V13977" s="16"/>
      <c r="W13977" s="17"/>
    </row>
    <row r="13978">
      <c r="A13978" s="19"/>
      <c r="L13978" s="19"/>
      <c r="P13978" s="20"/>
      <c r="Q13978" s="20"/>
      <c r="R13978" s="13"/>
      <c r="S13978" s="14"/>
      <c r="T13978" s="14"/>
      <c r="V13978" s="16"/>
      <c r="W13978" s="17"/>
    </row>
    <row r="13979">
      <c r="A13979" s="19"/>
      <c r="L13979" s="19"/>
      <c r="P13979" s="20"/>
      <c r="Q13979" s="20"/>
      <c r="R13979" s="13"/>
      <c r="S13979" s="14"/>
      <c r="T13979" s="14"/>
      <c r="V13979" s="16"/>
      <c r="W13979" s="17"/>
    </row>
    <row r="13980">
      <c r="A13980" s="19"/>
      <c r="L13980" s="19"/>
      <c r="P13980" s="20"/>
      <c r="Q13980" s="20"/>
      <c r="R13980" s="13"/>
      <c r="S13980" s="14"/>
      <c r="T13980" s="14"/>
      <c r="V13980" s="16"/>
      <c r="W13980" s="17"/>
    </row>
    <row r="13981">
      <c r="A13981" s="19"/>
      <c r="L13981" s="19"/>
      <c r="P13981" s="20"/>
      <c r="Q13981" s="20"/>
      <c r="R13981" s="13"/>
      <c r="S13981" s="14"/>
      <c r="T13981" s="14"/>
      <c r="V13981" s="16"/>
      <c r="W13981" s="17"/>
    </row>
    <row r="13982">
      <c r="A13982" s="19"/>
      <c r="L13982" s="19"/>
      <c r="P13982" s="20"/>
      <c r="Q13982" s="20"/>
      <c r="R13982" s="13"/>
      <c r="S13982" s="14"/>
      <c r="T13982" s="14"/>
      <c r="V13982" s="16"/>
      <c r="W13982" s="17"/>
    </row>
    <row r="13983">
      <c r="A13983" s="19"/>
      <c r="L13983" s="19"/>
      <c r="P13983" s="20"/>
      <c r="Q13983" s="20"/>
      <c r="R13983" s="13"/>
      <c r="S13983" s="14"/>
      <c r="T13983" s="14"/>
      <c r="V13983" s="16"/>
      <c r="W13983" s="17"/>
    </row>
    <row r="13984">
      <c r="A13984" s="19"/>
      <c r="L13984" s="19"/>
      <c r="P13984" s="20"/>
      <c r="Q13984" s="20"/>
      <c r="R13984" s="13"/>
      <c r="S13984" s="14"/>
      <c r="T13984" s="14"/>
      <c r="V13984" s="16"/>
      <c r="W13984" s="17"/>
    </row>
    <row r="13985">
      <c r="A13985" s="19"/>
      <c r="L13985" s="19"/>
      <c r="P13985" s="20"/>
      <c r="Q13985" s="20"/>
      <c r="R13985" s="13"/>
      <c r="S13985" s="14"/>
      <c r="T13985" s="14"/>
      <c r="V13985" s="16"/>
      <c r="W13985" s="17"/>
    </row>
    <row r="13986">
      <c r="A13986" s="19"/>
      <c r="L13986" s="19"/>
      <c r="P13986" s="20"/>
      <c r="Q13986" s="20"/>
      <c r="R13986" s="13"/>
      <c r="S13986" s="14"/>
      <c r="T13986" s="14"/>
      <c r="V13986" s="16"/>
      <c r="W13986" s="17"/>
    </row>
    <row r="13987">
      <c r="A13987" s="19"/>
      <c r="L13987" s="19"/>
      <c r="P13987" s="20"/>
      <c r="Q13987" s="20"/>
      <c r="R13987" s="13"/>
      <c r="S13987" s="14"/>
      <c r="T13987" s="14"/>
      <c r="V13987" s="16"/>
      <c r="W13987" s="17"/>
    </row>
    <row r="13988">
      <c r="A13988" s="19"/>
      <c r="L13988" s="19"/>
      <c r="P13988" s="20"/>
      <c r="Q13988" s="20"/>
      <c r="R13988" s="13"/>
      <c r="S13988" s="14"/>
      <c r="T13988" s="14"/>
      <c r="V13988" s="16"/>
      <c r="W13988" s="17"/>
    </row>
    <row r="13989">
      <c r="A13989" s="19"/>
      <c r="L13989" s="19"/>
      <c r="P13989" s="20"/>
      <c r="Q13989" s="20"/>
      <c r="R13989" s="13"/>
      <c r="S13989" s="14"/>
      <c r="T13989" s="14"/>
      <c r="V13989" s="16"/>
      <c r="W13989" s="17"/>
    </row>
    <row r="13990">
      <c r="A13990" s="19"/>
      <c r="L13990" s="19"/>
      <c r="P13990" s="20"/>
      <c r="Q13990" s="20"/>
      <c r="R13990" s="13"/>
      <c r="S13990" s="14"/>
      <c r="T13990" s="14"/>
      <c r="V13990" s="16"/>
      <c r="W13990" s="17"/>
    </row>
    <row r="13991">
      <c r="A13991" s="19"/>
      <c r="L13991" s="19"/>
      <c r="P13991" s="20"/>
      <c r="Q13991" s="20"/>
      <c r="R13991" s="13"/>
      <c r="S13991" s="14"/>
      <c r="T13991" s="14"/>
      <c r="V13991" s="16"/>
      <c r="W13991" s="17"/>
    </row>
    <row r="13992">
      <c r="A13992" s="19"/>
      <c r="L13992" s="19"/>
      <c r="P13992" s="20"/>
      <c r="Q13992" s="20"/>
      <c r="R13992" s="13"/>
      <c r="S13992" s="14"/>
      <c r="T13992" s="14"/>
      <c r="V13992" s="16"/>
      <c r="W13992" s="17"/>
    </row>
    <row r="13993">
      <c r="A13993" s="19"/>
      <c r="L13993" s="19"/>
      <c r="P13993" s="20"/>
      <c r="Q13993" s="20"/>
      <c r="R13993" s="13"/>
      <c r="S13993" s="14"/>
      <c r="T13993" s="14"/>
      <c r="V13993" s="16"/>
      <c r="W13993" s="17"/>
    </row>
    <row r="13994">
      <c r="A13994" s="19"/>
      <c r="L13994" s="19"/>
      <c r="P13994" s="20"/>
      <c r="Q13994" s="20"/>
      <c r="R13994" s="13"/>
      <c r="S13994" s="14"/>
      <c r="T13994" s="14"/>
      <c r="V13994" s="16"/>
      <c r="W13994" s="17"/>
    </row>
    <row r="13995">
      <c r="A13995" s="19"/>
      <c r="L13995" s="19"/>
      <c r="P13995" s="20"/>
      <c r="Q13995" s="20"/>
      <c r="R13995" s="13"/>
      <c r="S13995" s="14"/>
      <c r="T13995" s="14"/>
      <c r="V13995" s="16"/>
      <c r="W13995" s="17"/>
    </row>
    <row r="13996">
      <c r="A13996" s="19"/>
      <c r="L13996" s="19"/>
      <c r="P13996" s="20"/>
      <c r="Q13996" s="20"/>
      <c r="R13996" s="13"/>
      <c r="S13996" s="14"/>
      <c r="T13996" s="14"/>
      <c r="V13996" s="16"/>
      <c r="W13996" s="17"/>
    </row>
    <row r="13997">
      <c r="A13997" s="19"/>
      <c r="L13997" s="19"/>
      <c r="P13997" s="20"/>
      <c r="Q13997" s="20"/>
      <c r="R13997" s="13"/>
      <c r="S13997" s="14"/>
      <c r="T13997" s="14"/>
      <c r="V13997" s="16"/>
      <c r="W13997" s="17"/>
    </row>
    <row r="13998">
      <c r="A13998" s="19"/>
      <c r="L13998" s="19"/>
      <c r="P13998" s="20"/>
      <c r="Q13998" s="20"/>
      <c r="R13998" s="13"/>
      <c r="S13998" s="14"/>
      <c r="T13998" s="14"/>
      <c r="V13998" s="16"/>
      <c r="W13998" s="17"/>
    </row>
    <row r="13999">
      <c r="A13999" s="19"/>
      <c r="L13999" s="19"/>
      <c r="P13999" s="20"/>
      <c r="Q13999" s="20"/>
      <c r="R13999" s="13"/>
      <c r="S13999" s="14"/>
      <c r="T13999" s="14"/>
      <c r="V13999" s="16"/>
      <c r="W13999" s="17"/>
    </row>
    <row r="14000">
      <c r="A14000" s="19"/>
      <c r="L14000" s="19"/>
      <c r="P14000" s="20"/>
      <c r="Q14000" s="20"/>
      <c r="R14000" s="13"/>
      <c r="S14000" s="14"/>
      <c r="T14000" s="14"/>
      <c r="V14000" s="16"/>
      <c r="W14000" s="17"/>
    </row>
    <row r="14001">
      <c r="A14001" s="19"/>
      <c r="L14001" s="19"/>
      <c r="P14001" s="20"/>
      <c r="Q14001" s="20"/>
      <c r="R14001" s="13"/>
      <c r="S14001" s="14"/>
      <c r="T14001" s="14"/>
      <c r="V14001" s="16"/>
      <c r="W14001" s="17"/>
    </row>
    <row r="14002">
      <c r="A14002" s="19"/>
      <c r="L14002" s="19"/>
      <c r="P14002" s="20"/>
      <c r="Q14002" s="20"/>
      <c r="R14002" s="13"/>
      <c r="S14002" s="14"/>
      <c r="T14002" s="14"/>
      <c r="V14002" s="16"/>
      <c r="W14002" s="17"/>
    </row>
    <row r="14003">
      <c r="A14003" s="19"/>
      <c r="L14003" s="19"/>
      <c r="P14003" s="20"/>
      <c r="Q14003" s="20"/>
      <c r="R14003" s="13"/>
      <c r="S14003" s="14"/>
      <c r="T14003" s="14"/>
      <c r="V14003" s="16"/>
      <c r="W14003" s="17"/>
    </row>
    <row r="14004">
      <c r="A14004" s="19"/>
      <c r="L14004" s="19"/>
      <c r="P14004" s="20"/>
      <c r="Q14004" s="20"/>
      <c r="R14004" s="13"/>
      <c r="S14004" s="14"/>
      <c r="T14004" s="14"/>
      <c r="V14004" s="16"/>
      <c r="W14004" s="17"/>
    </row>
    <row r="14005">
      <c r="A14005" s="19"/>
      <c r="L14005" s="19"/>
      <c r="P14005" s="20"/>
      <c r="Q14005" s="20"/>
      <c r="R14005" s="13"/>
      <c r="S14005" s="14"/>
      <c r="T14005" s="14"/>
      <c r="V14005" s="16"/>
      <c r="W14005" s="17"/>
    </row>
    <row r="14006">
      <c r="A14006" s="19"/>
      <c r="L14006" s="19"/>
      <c r="P14006" s="20"/>
      <c r="Q14006" s="20"/>
      <c r="R14006" s="13"/>
      <c r="S14006" s="14"/>
      <c r="T14006" s="14"/>
      <c r="V14006" s="16"/>
      <c r="W14006" s="17"/>
    </row>
    <row r="14007">
      <c r="A14007" s="19"/>
      <c r="L14007" s="19"/>
      <c r="P14007" s="20"/>
      <c r="Q14007" s="20"/>
      <c r="R14007" s="13"/>
      <c r="S14007" s="14"/>
      <c r="T14007" s="14"/>
      <c r="V14007" s="16"/>
      <c r="W14007" s="17"/>
    </row>
    <row r="14008">
      <c r="A14008" s="19"/>
      <c r="L14008" s="19"/>
      <c r="P14008" s="20"/>
      <c r="Q14008" s="20"/>
      <c r="R14008" s="13"/>
      <c r="S14008" s="14"/>
      <c r="T14008" s="14"/>
      <c r="V14008" s="16"/>
      <c r="W14008" s="17"/>
    </row>
    <row r="14009">
      <c r="A14009" s="19"/>
      <c r="L14009" s="19"/>
      <c r="P14009" s="20"/>
      <c r="Q14009" s="20"/>
      <c r="R14009" s="13"/>
      <c r="S14009" s="14"/>
      <c r="T14009" s="14"/>
      <c r="V14009" s="16"/>
      <c r="W14009" s="17"/>
    </row>
    <row r="14010">
      <c r="A14010" s="19"/>
      <c r="L14010" s="19"/>
      <c r="P14010" s="20"/>
      <c r="Q14010" s="20"/>
      <c r="R14010" s="13"/>
      <c r="S14010" s="14"/>
      <c r="T14010" s="14"/>
      <c r="V14010" s="16"/>
      <c r="W14010" s="17"/>
    </row>
    <row r="14011">
      <c r="A14011" s="19"/>
      <c r="L14011" s="19"/>
      <c r="P14011" s="20"/>
      <c r="Q14011" s="20"/>
      <c r="R14011" s="13"/>
      <c r="S14011" s="14"/>
      <c r="T14011" s="14"/>
      <c r="V14011" s="16"/>
      <c r="W14011" s="17"/>
    </row>
    <row r="14012">
      <c r="A14012" s="19"/>
      <c r="L14012" s="19"/>
      <c r="P14012" s="20"/>
      <c r="Q14012" s="20"/>
      <c r="R14012" s="13"/>
      <c r="S14012" s="14"/>
      <c r="T14012" s="14"/>
      <c r="V14012" s="16"/>
      <c r="W14012" s="17"/>
    </row>
    <row r="14013">
      <c r="A14013" s="19"/>
      <c r="L14013" s="19"/>
      <c r="P14013" s="20"/>
      <c r="Q14013" s="20"/>
      <c r="R14013" s="13"/>
      <c r="S14013" s="14"/>
      <c r="T14013" s="14"/>
      <c r="V14013" s="16"/>
      <c r="W14013" s="17"/>
    </row>
    <row r="14014">
      <c r="A14014" s="19"/>
      <c r="L14014" s="19"/>
      <c r="P14014" s="20"/>
      <c r="Q14014" s="20"/>
      <c r="R14014" s="13"/>
      <c r="S14014" s="14"/>
      <c r="T14014" s="14"/>
      <c r="V14014" s="16"/>
      <c r="W14014" s="17"/>
    </row>
    <row r="14015">
      <c r="A14015" s="19"/>
      <c r="L14015" s="19"/>
      <c r="P14015" s="20"/>
      <c r="Q14015" s="20"/>
      <c r="R14015" s="13"/>
      <c r="S14015" s="14"/>
      <c r="T14015" s="14"/>
      <c r="V14015" s="16"/>
      <c r="W14015" s="17"/>
    </row>
    <row r="14016">
      <c r="A14016" s="19"/>
      <c r="L14016" s="19"/>
      <c r="P14016" s="20"/>
      <c r="Q14016" s="20"/>
      <c r="R14016" s="13"/>
      <c r="S14016" s="14"/>
      <c r="T14016" s="14"/>
      <c r="V14016" s="16"/>
      <c r="W14016" s="17"/>
    </row>
    <row r="14017">
      <c r="A14017" s="19"/>
      <c r="L14017" s="19"/>
      <c r="P14017" s="20"/>
      <c r="Q14017" s="20"/>
      <c r="R14017" s="13"/>
      <c r="S14017" s="14"/>
      <c r="T14017" s="14"/>
      <c r="V14017" s="16"/>
      <c r="W14017" s="17"/>
    </row>
    <row r="14018">
      <c r="A14018" s="19"/>
      <c r="L14018" s="19"/>
      <c r="P14018" s="20"/>
      <c r="Q14018" s="20"/>
      <c r="R14018" s="13"/>
      <c r="S14018" s="14"/>
      <c r="T14018" s="14"/>
      <c r="V14018" s="16"/>
      <c r="W14018" s="17"/>
    </row>
    <row r="14019">
      <c r="A14019" s="19"/>
      <c r="L14019" s="19"/>
      <c r="P14019" s="20"/>
      <c r="Q14019" s="20"/>
      <c r="R14019" s="13"/>
      <c r="S14019" s="14"/>
      <c r="T14019" s="14"/>
      <c r="V14019" s="16"/>
      <c r="W14019" s="17"/>
    </row>
    <row r="14020">
      <c r="A14020" s="19"/>
      <c r="L14020" s="19"/>
      <c r="P14020" s="20"/>
      <c r="Q14020" s="20"/>
      <c r="R14020" s="13"/>
      <c r="S14020" s="14"/>
      <c r="T14020" s="14"/>
      <c r="V14020" s="16"/>
      <c r="W14020" s="17"/>
    </row>
    <row r="14021">
      <c r="A14021" s="19"/>
      <c r="L14021" s="19"/>
      <c r="P14021" s="20"/>
      <c r="Q14021" s="20"/>
      <c r="R14021" s="13"/>
      <c r="S14021" s="14"/>
      <c r="T14021" s="14"/>
      <c r="V14021" s="16"/>
      <c r="W14021" s="17"/>
    </row>
    <row r="14022">
      <c r="A14022" s="19"/>
      <c r="L14022" s="19"/>
      <c r="P14022" s="20"/>
      <c r="Q14022" s="20"/>
      <c r="R14022" s="13"/>
      <c r="S14022" s="14"/>
      <c r="T14022" s="14"/>
      <c r="V14022" s="16"/>
      <c r="W14022" s="17"/>
    </row>
    <row r="14023">
      <c r="A14023" s="19"/>
      <c r="L14023" s="19"/>
      <c r="P14023" s="20"/>
      <c r="Q14023" s="20"/>
      <c r="R14023" s="13"/>
      <c r="S14023" s="14"/>
      <c r="T14023" s="14"/>
      <c r="V14023" s="16"/>
      <c r="W14023" s="17"/>
    </row>
    <row r="14024">
      <c r="A14024" s="19"/>
      <c r="L14024" s="19"/>
      <c r="P14024" s="20"/>
      <c r="Q14024" s="20"/>
      <c r="R14024" s="13"/>
      <c r="S14024" s="14"/>
      <c r="T14024" s="14"/>
      <c r="V14024" s="16"/>
      <c r="W14024" s="17"/>
    </row>
    <row r="14025">
      <c r="A14025" s="19"/>
      <c r="L14025" s="19"/>
      <c r="P14025" s="20"/>
      <c r="Q14025" s="20"/>
      <c r="R14025" s="13"/>
      <c r="S14025" s="14"/>
      <c r="T14025" s="14"/>
      <c r="V14025" s="16"/>
      <c r="W14025" s="17"/>
    </row>
    <row r="14026">
      <c r="A14026" s="19"/>
      <c r="L14026" s="19"/>
      <c r="P14026" s="20"/>
      <c r="Q14026" s="20"/>
      <c r="R14026" s="13"/>
      <c r="S14026" s="14"/>
      <c r="T14026" s="14"/>
      <c r="V14026" s="16"/>
      <c r="W14026" s="17"/>
    </row>
    <row r="14027">
      <c r="A14027" s="19"/>
      <c r="L14027" s="19"/>
      <c r="P14027" s="20"/>
      <c r="Q14027" s="20"/>
      <c r="R14027" s="13"/>
      <c r="S14027" s="14"/>
      <c r="T14027" s="14"/>
      <c r="V14027" s="16"/>
      <c r="W14027" s="17"/>
    </row>
    <row r="14028">
      <c r="A14028" s="19"/>
      <c r="L14028" s="19"/>
      <c r="P14028" s="20"/>
      <c r="Q14028" s="20"/>
      <c r="R14028" s="13"/>
      <c r="S14028" s="14"/>
      <c r="T14028" s="14"/>
      <c r="V14028" s="16"/>
      <c r="W14028" s="17"/>
    </row>
    <row r="14029">
      <c r="A14029" s="19"/>
      <c r="L14029" s="19"/>
      <c r="P14029" s="20"/>
      <c r="Q14029" s="20"/>
      <c r="R14029" s="13"/>
      <c r="S14029" s="14"/>
      <c r="T14029" s="14"/>
      <c r="V14029" s="16"/>
      <c r="W14029" s="17"/>
    </row>
    <row r="14030">
      <c r="A14030" s="19"/>
      <c r="L14030" s="19"/>
      <c r="P14030" s="20"/>
      <c r="Q14030" s="20"/>
      <c r="R14030" s="13"/>
      <c r="S14030" s="14"/>
      <c r="T14030" s="14"/>
      <c r="V14030" s="16"/>
      <c r="W14030" s="17"/>
    </row>
    <row r="14031">
      <c r="A14031" s="19"/>
      <c r="L14031" s="19"/>
      <c r="P14031" s="20"/>
      <c r="Q14031" s="20"/>
      <c r="R14031" s="13"/>
      <c r="S14031" s="14"/>
      <c r="T14031" s="14"/>
      <c r="V14031" s="16"/>
      <c r="W14031" s="17"/>
    </row>
    <row r="14032">
      <c r="A14032" s="19"/>
      <c r="L14032" s="19"/>
      <c r="P14032" s="20"/>
      <c r="Q14032" s="20"/>
      <c r="R14032" s="13"/>
      <c r="S14032" s="14"/>
      <c r="T14032" s="14"/>
      <c r="V14032" s="16"/>
      <c r="W14032" s="17"/>
    </row>
    <row r="14033">
      <c r="A14033" s="19"/>
      <c r="L14033" s="19"/>
      <c r="P14033" s="20"/>
      <c r="Q14033" s="20"/>
      <c r="R14033" s="13"/>
      <c r="S14033" s="14"/>
      <c r="T14033" s="14"/>
      <c r="V14033" s="16"/>
      <c r="W14033" s="17"/>
    </row>
    <row r="14034">
      <c r="A14034" s="19"/>
      <c r="L14034" s="19"/>
      <c r="P14034" s="20"/>
      <c r="Q14034" s="20"/>
      <c r="R14034" s="13"/>
      <c r="S14034" s="14"/>
      <c r="T14034" s="14"/>
      <c r="V14034" s="16"/>
      <c r="W14034" s="17"/>
    </row>
    <row r="14035">
      <c r="A14035" s="19"/>
      <c r="L14035" s="19"/>
      <c r="P14035" s="20"/>
      <c r="Q14035" s="20"/>
      <c r="R14035" s="13"/>
      <c r="S14035" s="14"/>
      <c r="T14035" s="14"/>
      <c r="V14035" s="16"/>
      <c r="W14035" s="17"/>
    </row>
    <row r="14036">
      <c r="A14036" s="19"/>
      <c r="L14036" s="19"/>
      <c r="P14036" s="20"/>
      <c r="Q14036" s="20"/>
      <c r="R14036" s="13"/>
      <c r="S14036" s="14"/>
      <c r="T14036" s="14"/>
      <c r="V14036" s="16"/>
      <c r="W14036" s="17"/>
    </row>
    <row r="14037">
      <c r="A14037" s="19"/>
      <c r="L14037" s="19"/>
      <c r="P14037" s="20"/>
      <c r="Q14037" s="20"/>
      <c r="R14037" s="13"/>
      <c r="S14037" s="14"/>
      <c r="T14037" s="14"/>
      <c r="V14037" s="16"/>
      <c r="W14037" s="17"/>
    </row>
    <row r="14038">
      <c r="A14038" s="19"/>
      <c r="L14038" s="19"/>
      <c r="P14038" s="20"/>
      <c r="Q14038" s="20"/>
      <c r="R14038" s="13"/>
      <c r="S14038" s="14"/>
      <c r="T14038" s="14"/>
      <c r="V14038" s="16"/>
      <c r="W14038" s="17"/>
    </row>
    <row r="14039">
      <c r="A14039" s="19"/>
      <c r="L14039" s="19"/>
      <c r="P14039" s="20"/>
      <c r="Q14039" s="20"/>
      <c r="R14039" s="13"/>
      <c r="S14039" s="14"/>
      <c r="T14039" s="14"/>
      <c r="V14039" s="16"/>
      <c r="W14039" s="17"/>
    </row>
    <row r="14040">
      <c r="A14040" s="19"/>
      <c r="L14040" s="19"/>
      <c r="P14040" s="20"/>
      <c r="Q14040" s="20"/>
      <c r="R14040" s="13"/>
      <c r="S14040" s="14"/>
      <c r="T14040" s="14"/>
      <c r="V14040" s="16"/>
      <c r="W14040" s="17"/>
    </row>
    <row r="14041">
      <c r="A14041" s="19"/>
      <c r="L14041" s="19"/>
      <c r="P14041" s="20"/>
      <c r="Q14041" s="20"/>
      <c r="R14041" s="13"/>
      <c r="S14041" s="14"/>
      <c r="T14041" s="14"/>
      <c r="V14041" s="16"/>
      <c r="W14041" s="17"/>
    </row>
    <row r="14042">
      <c r="A14042" s="19"/>
      <c r="L14042" s="19"/>
      <c r="P14042" s="20"/>
      <c r="Q14042" s="20"/>
      <c r="R14042" s="13"/>
      <c r="S14042" s="14"/>
      <c r="T14042" s="14"/>
      <c r="V14042" s="16"/>
      <c r="W14042" s="17"/>
    </row>
    <row r="14043">
      <c r="A14043" s="19"/>
      <c r="L14043" s="19"/>
      <c r="P14043" s="20"/>
      <c r="Q14043" s="20"/>
      <c r="R14043" s="13"/>
      <c r="S14043" s="14"/>
      <c r="T14043" s="14"/>
      <c r="V14043" s="16"/>
      <c r="W14043" s="17"/>
    </row>
    <row r="14044">
      <c r="A14044" s="19"/>
      <c r="L14044" s="19"/>
      <c r="P14044" s="20"/>
      <c r="Q14044" s="20"/>
      <c r="R14044" s="13"/>
      <c r="S14044" s="14"/>
      <c r="T14044" s="14"/>
      <c r="V14044" s="16"/>
      <c r="W14044" s="17"/>
    </row>
    <row r="14045">
      <c r="A14045" s="19"/>
      <c r="L14045" s="19"/>
      <c r="P14045" s="20"/>
      <c r="Q14045" s="20"/>
      <c r="R14045" s="13"/>
      <c r="S14045" s="14"/>
      <c r="T14045" s="14"/>
      <c r="V14045" s="16"/>
      <c r="W14045" s="17"/>
    </row>
    <row r="14046">
      <c r="A14046" s="19"/>
      <c r="L14046" s="19"/>
      <c r="P14046" s="20"/>
      <c r="Q14046" s="20"/>
      <c r="R14046" s="13"/>
      <c r="S14046" s="14"/>
      <c r="T14046" s="14"/>
      <c r="V14046" s="16"/>
      <c r="W14046" s="17"/>
    </row>
    <row r="14047">
      <c r="A14047" s="19"/>
      <c r="L14047" s="19"/>
      <c r="P14047" s="20"/>
      <c r="Q14047" s="20"/>
      <c r="R14047" s="13"/>
      <c r="S14047" s="14"/>
      <c r="T14047" s="14"/>
      <c r="V14047" s="16"/>
      <c r="W14047" s="17"/>
    </row>
    <row r="14048">
      <c r="A14048" s="19"/>
      <c r="L14048" s="19"/>
      <c r="P14048" s="20"/>
      <c r="Q14048" s="20"/>
      <c r="R14048" s="13"/>
      <c r="S14048" s="14"/>
      <c r="T14048" s="14"/>
      <c r="V14048" s="16"/>
      <c r="W14048" s="17"/>
    </row>
    <row r="14049">
      <c r="A14049" s="19"/>
      <c r="L14049" s="19"/>
      <c r="P14049" s="20"/>
      <c r="Q14049" s="20"/>
      <c r="R14049" s="13"/>
      <c r="S14049" s="14"/>
      <c r="T14049" s="14"/>
      <c r="V14049" s="16"/>
      <c r="W14049" s="17"/>
    </row>
    <row r="14050">
      <c r="A14050" s="19"/>
      <c r="L14050" s="19"/>
      <c r="P14050" s="20"/>
      <c r="Q14050" s="20"/>
      <c r="R14050" s="13"/>
      <c r="S14050" s="14"/>
      <c r="T14050" s="14"/>
      <c r="V14050" s="16"/>
      <c r="W14050" s="17"/>
    </row>
    <row r="14051">
      <c r="A14051" s="19"/>
      <c r="L14051" s="19"/>
      <c r="P14051" s="20"/>
      <c r="Q14051" s="20"/>
      <c r="R14051" s="13"/>
      <c r="S14051" s="14"/>
      <c r="T14051" s="14"/>
      <c r="V14051" s="16"/>
      <c r="W14051" s="17"/>
    </row>
    <row r="14052">
      <c r="A14052" s="19"/>
      <c r="L14052" s="19"/>
      <c r="P14052" s="20"/>
      <c r="Q14052" s="20"/>
      <c r="R14052" s="13"/>
      <c r="S14052" s="14"/>
      <c r="T14052" s="14"/>
      <c r="V14052" s="16"/>
      <c r="W14052" s="17"/>
    </row>
    <row r="14053">
      <c r="A14053" s="19"/>
      <c r="L14053" s="19"/>
      <c r="P14053" s="20"/>
      <c r="Q14053" s="20"/>
      <c r="R14053" s="13"/>
      <c r="S14053" s="14"/>
      <c r="T14053" s="14"/>
      <c r="V14053" s="16"/>
      <c r="W14053" s="17"/>
    </row>
    <row r="14054">
      <c r="A14054" s="19"/>
      <c r="L14054" s="19"/>
      <c r="P14054" s="20"/>
      <c r="Q14054" s="20"/>
      <c r="R14054" s="13"/>
      <c r="S14054" s="14"/>
      <c r="T14054" s="14"/>
      <c r="V14054" s="16"/>
      <c r="W14054" s="17"/>
    </row>
    <row r="14055">
      <c r="A14055" s="19"/>
      <c r="L14055" s="19"/>
      <c r="P14055" s="20"/>
      <c r="Q14055" s="20"/>
      <c r="R14055" s="13"/>
      <c r="S14055" s="14"/>
      <c r="T14055" s="14"/>
      <c r="V14055" s="16"/>
      <c r="W14055" s="17"/>
    </row>
    <row r="14056">
      <c r="A14056" s="19"/>
      <c r="L14056" s="19"/>
      <c r="P14056" s="20"/>
      <c r="Q14056" s="20"/>
      <c r="R14056" s="13"/>
      <c r="S14056" s="14"/>
      <c r="T14056" s="14"/>
      <c r="V14056" s="16"/>
      <c r="W14056" s="17"/>
    </row>
    <row r="14057">
      <c r="A14057" s="19"/>
      <c r="L14057" s="19"/>
      <c r="P14057" s="20"/>
      <c r="Q14057" s="20"/>
      <c r="R14057" s="13"/>
      <c r="S14057" s="14"/>
      <c r="T14057" s="14"/>
      <c r="V14057" s="16"/>
      <c r="W14057" s="17"/>
    </row>
    <row r="14058">
      <c r="A14058" s="19"/>
      <c r="L14058" s="19"/>
      <c r="P14058" s="20"/>
      <c r="Q14058" s="20"/>
      <c r="R14058" s="13"/>
      <c r="S14058" s="14"/>
      <c r="T14058" s="14"/>
      <c r="V14058" s="16"/>
      <c r="W14058" s="17"/>
    </row>
    <row r="14059">
      <c r="A14059" s="19"/>
      <c r="L14059" s="19"/>
      <c r="P14059" s="20"/>
      <c r="Q14059" s="20"/>
      <c r="R14059" s="13"/>
      <c r="S14059" s="14"/>
      <c r="T14059" s="14"/>
      <c r="V14059" s="16"/>
      <c r="W14059" s="17"/>
    </row>
    <row r="14060">
      <c r="A14060" s="19"/>
      <c r="L14060" s="19"/>
      <c r="P14060" s="20"/>
      <c r="Q14060" s="20"/>
      <c r="R14060" s="13"/>
      <c r="S14060" s="14"/>
      <c r="T14060" s="14"/>
      <c r="V14060" s="16"/>
      <c r="W14060" s="17"/>
    </row>
    <row r="14061">
      <c r="A14061" s="19"/>
      <c r="L14061" s="19"/>
      <c r="P14061" s="20"/>
      <c r="Q14061" s="20"/>
      <c r="R14061" s="13"/>
      <c r="S14061" s="14"/>
      <c r="T14061" s="14"/>
      <c r="V14061" s="16"/>
      <c r="W14061" s="17"/>
    </row>
    <row r="14062">
      <c r="A14062" s="19"/>
      <c r="L14062" s="19"/>
      <c r="P14062" s="20"/>
      <c r="Q14062" s="20"/>
      <c r="R14062" s="13"/>
      <c r="S14062" s="14"/>
      <c r="T14062" s="14"/>
      <c r="V14062" s="16"/>
      <c r="W14062" s="17"/>
    </row>
    <row r="14063">
      <c r="A14063" s="19"/>
      <c r="L14063" s="19"/>
      <c r="P14063" s="20"/>
      <c r="Q14063" s="20"/>
      <c r="R14063" s="13"/>
      <c r="S14063" s="14"/>
      <c r="T14063" s="14"/>
      <c r="V14063" s="16"/>
      <c r="W14063" s="17"/>
    </row>
    <row r="14064">
      <c r="A14064" s="19"/>
      <c r="L14064" s="19"/>
      <c r="P14064" s="20"/>
      <c r="Q14064" s="20"/>
      <c r="R14064" s="13"/>
      <c r="S14064" s="14"/>
      <c r="T14064" s="14"/>
      <c r="V14064" s="16"/>
      <c r="W14064" s="17"/>
    </row>
    <row r="14065">
      <c r="A14065" s="19"/>
      <c r="L14065" s="19"/>
      <c r="P14065" s="20"/>
      <c r="Q14065" s="20"/>
      <c r="R14065" s="13"/>
      <c r="S14065" s="14"/>
      <c r="T14065" s="14"/>
      <c r="V14065" s="16"/>
      <c r="W14065" s="17"/>
    </row>
    <row r="14066">
      <c r="A14066" s="19"/>
      <c r="L14066" s="19"/>
      <c r="P14066" s="20"/>
      <c r="Q14066" s="20"/>
      <c r="R14066" s="13"/>
      <c r="S14066" s="14"/>
      <c r="T14066" s="14"/>
      <c r="V14066" s="16"/>
      <c r="W14066" s="17"/>
    </row>
    <row r="14067">
      <c r="A14067" s="19"/>
      <c r="L14067" s="19"/>
      <c r="P14067" s="20"/>
      <c r="Q14067" s="20"/>
      <c r="R14067" s="13"/>
      <c r="S14067" s="14"/>
      <c r="T14067" s="14"/>
      <c r="V14067" s="16"/>
      <c r="W14067" s="17"/>
    </row>
    <row r="14068">
      <c r="A14068" s="19"/>
      <c r="L14068" s="19"/>
      <c r="P14068" s="20"/>
      <c r="Q14068" s="20"/>
      <c r="R14068" s="13"/>
      <c r="S14068" s="14"/>
      <c r="T14068" s="14"/>
      <c r="V14068" s="16"/>
      <c r="W14068" s="17"/>
    </row>
    <row r="14069">
      <c r="A14069" s="19"/>
      <c r="L14069" s="19"/>
      <c r="P14069" s="20"/>
      <c r="Q14069" s="20"/>
      <c r="R14069" s="13"/>
      <c r="S14069" s="14"/>
      <c r="T14069" s="14"/>
      <c r="V14069" s="16"/>
      <c r="W14069" s="17"/>
    </row>
    <row r="14070">
      <c r="A14070" s="19"/>
      <c r="L14070" s="19"/>
      <c r="P14070" s="20"/>
      <c r="Q14070" s="20"/>
      <c r="R14070" s="13"/>
      <c r="S14070" s="14"/>
      <c r="T14070" s="14"/>
      <c r="V14070" s="16"/>
      <c r="W14070" s="17"/>
    </row>
    <row r="14071">
      <c r="A14071" s="19"/>
      <c r="L14071" s="19"/>
      <c r="P14071" s="20"/>
      <c r="Q14071" s="20"/>
      <c r="R14071" s="13"/>
      <c r="S14071" s="14"/>
      <c r="T14071" s="14"/>
      <c r="V14071" s="16"/>
      <c r="W14071" s="17"/>
    </row>
    <row r="14072">
      <c r="A14072" s="19"/>
      <c r="L14072" s="19"/>
      <c r="P14072" s="20"/>
      <c r="Q14072" s="20"/>
      <c r="R14072" s="13"/>
      <c r="S14072" s="14"/>
      <c r="T14072" s="14"/>
      <c r="V14072" s="16"/>
      <c r="W14072" s="17"/>
    </row>
    <row r="14073">
      <c r="A14073" s="19"/>
      <c r="L14073" s="19"/>
      <c r="P14073" s="20"/>
      <c r="Q14073" s="20"/>
      <c r="R14073" s="13"/>
      <c r="S14073" s="14"/>
      <c r="T14073" s="14"/>
      <c r="V14073" s="16"/>
      <c r="W14073" s="17"/>
    </row>
    <row r="14074">
      <c r="A14074" s="19"/>
      <c r="L14074" s="19"/>
      <c r="P14074" s="20"/>
      <c r="Q14074" s="20"/>
      <c r="R14074" s="13"/>
      <c r="S14074" s="14"/>
      <c r="T14074" s="14"/>
      <c r="V14074" s="16"/>
      <c r="W14074" s="17"/>
    </row>
    <row r="14075">
      <c r="A14075" s="19"/>
      <c r="L14075" s="19"/>
      <c r="P14075" s="20"/>
      <c r="Q14075" s="20"/>
      <c r="R14075" s="13"/>
      <c r="S14075" s="14"/>
      <c r="T14075" s="14"/>
      <c r="V14075" s="16"/>
      <c r="W14075" s="17"/>
    </row>
    <row r="14076">
      <c r="A14076" s="19"/>
      <c r="L14076" s="19"/>
      <c r="P14076" s="20"/>
      <c r="Q14076" s="20"/>
      <c r="R14076" s="13"/>
      <c r="S14076" s="14"/>
      <c r="T14076" s="14"/>
      <c r="V14076" s="16"/>
      <c r="W14076" s="17"/>
    </row>
    <row r="14077">
      <c r="A14077" s="19"/>
      <c r="L14077" s="19"/>
      <c r="P14077" s="20"/>
      <c r="Q14077" s="20"/>
      <c r="R14077" s="13"/>
      <c r="S14077" s="14"/>
      <c r="T14077" s="14"/>
      <c r="V14077" s="16"/>
      <c r="W14077" s="17"/>
    </row>
    <row r="14078">
      <c r="A14078" s="19"/>
      <c r="L14078" s="19"/>
      <c r="P14078" s="20"/>
      <c r="Q14078" s="20"/>
      <c r="R14078" s="13"/>
      <c r="S14078" s="14"/>
      <c r="T14078" s="14"/>
      <c r="V14078" s="16"/>
      <c r="W14078" s="17"/>
    </row>
    <row r="14079">
      <c r="A14079" s="19"/>
      <c r="L14079" s="19"/>
      <c r="P14079" s="20"/>
      <c r="Q14079" s="20"/>
      <c r="R14079" s="13"/>
      <c r="S14079" s="14"/>
      <c r="T14079" s="14"/>
      <c r="V14079" s="16"/>
      <c r="W14079" s="17"/>
    </row>
    <row r="14080">
      <c r="A14080" s="19"/>
      <c r="L14080" s="19"/>
      <c r="P14080" s="20"/>
      <c r="Q14080" s="20"/>
      <c r="R14080" s="13"/>
      <c r="S14080" s="14"/>
      <c r="T14080" s="14"/>
      <c r="V14080" s="16"/>
      <c r="W14080" s="17"/>
    </row>
    <row r="14081">
      <c r="A14081" s="19"/>
      <c r="L14081" s="19"/>
      <c r="P14081" s="20"/>
      <c r="Q14081" s="20"/>
      <c r="R14081" s="13"/>
      <c r="S14081" s="14"/>
      <c r="T14081" s="14"/>
      <c r="V14081" s="16"/>
      <c r="W14081" s="17"/>
    </row>
    <row r="14082">
      <c r="A14082" s="19"/>
      <c r="L14082" s="19"/>
      <c r="P14082" s="20"/>
      <c r="Q14082" s="20"/>
      <c r="R14082" s="13"/>
      <c r="S14082" s="14"/>
      <c r="T14082" s="14"/>
      <c r="V14082" s="16"/>
      <c r="W14082" s="17"/>
    </row>
    <row r="14083">
      <c r="A14083" s="19"/>
      <c r="L14083" s="19"/>
      <c r="P14083" s="20"/>
      <c r="Q14083" s="20"/>
      <c r="R14083" s="13"/>
      <c r="S14083" s="14"/>
      <c r="T14083" s="14"/>
      <c r="V14083" s="16"/>
      <c r="W14083" s="17"/>
    </row>
    <row r="14084">
      <c r="A14084" s="19"/>
      <c r="L14084" s="19"/>
      <c r="P14084" s="20"/>
      <c r="Q14084" s="20"/>
      <c r="R14084" s="13"/>
      <c r="S14084" s="14"/>
      <c r="T14084" s="14"/>
      <c r="V14084" s="16"/>
      <c r="W14084" s="17"/>
    </row>
    <row r="14085">
      <c r="A14085" s="19"/>
      <c r="L14085" s="19"/>
      <c r="P14085" s="20"/>
      <c r="Q14085" s="20"/>
      <c r="R14085" s="13"/>
      <c r="S14085" s="14"/>
      <c r="T14085" s="14"/>
      <c r="V14085" s="16"/>
      <c r="W14085" s="17"/>
    </row>
    <row r="14086">
      <c r="A14086" s="19"/>
      <c r="L14086" s="19"/>
      <c r="P14086" s="20"/>
      <c r="Q14086" s="20"/>
      <c r="R14086" s="13"/>
      <c r="S14086" s="14"/>
      <c r="T14086" s="14"/>
      <c r="V14086" s="16"/>
      <c r="W14086" s="17"/>
    </row>
    <row r="14087">
      <c r="A14087" s="19"/>
      <c r="L14087" s="19"/>
      <c r="P14087" s="20"/>
      <c r="Q14087" s="20"/>
      <c r="R14087" s="13"/>
      <c r="S14087" s="14"/>
      <c r="T14087" s="14"/>
      <c r="V14087" s="16"/>
      <c r="W14087" s="17"/>
    </row>
    <row r="14088">
      <c r="A14088" s="19"/>
      <c r="L14088" s="19"/>
      <c r="P14088" s="20"/>
      <c r="Q14088" s="20"/>
      <c r="R14088" s="13"/>
      <c r="S14088" s="14"/>
      <c r="T14088" s="14"/>
      <c r="V14088" s="16"/>
      <c r="W14088" s="17"/>
    </row>
    <row r="14089">
      <c r="A14089" s="19"/>
      <c r="L14089" s="19"/>
      <c r="P14089" s="20"/>
      <c r="Q14089" s="20"/>
      <c r="R14089" s="13"/>
      <c r="S14089" s="14"/>
      <c r="T14089" s="14"/>
      <c r="V14089" s="16"/>
      <c r="W14089" s="17"/>
    </row>
    <row r="14090">
      <c r="A14090" s="19"/>
      <c r="L14090" s="19"/>
      <c r="P14090" s="20"/>
      <c r="Q14090" s="20"/>
      <c r="R14090" s="13"/>
      <c r="S14090" s="14"/>
      <c r="T14090" s="14"/>
      <c r="V14090" s="16"/>
      <c r="W14090" s="17"/>
    </row>
    <row r="14091">
      <c r="A14091" s="19"/>
      <c r="L14091" s="19"/>
      <c r="P14091" s="20"/>
      <c r="Q14091" s="20"/>
      <c r="R14091" s="13"/>
      <c r="S14091" s="14"/>
      <c r="T14091" s="14"/>
      <c r="V14091" s="16"/>
      <c r="W14091" s="17"/>
    </row>
    <row r="14092">
      <c r="A14092" s="19"/>
      <c r="L14092" s="19"/>
      <c r="P14092" s="20"/>
      <c r="Q14092" s="20"/>
      <c r="R14092" s="13"/>
      <c r="S14092" s="14"/>
      <c r="T14092" s="14"/>
      <c r="V14092" s="16"/>
      <c r="W14092" s="17"/>
    </row>
    <row r="14093">
      <c r="A14093" s="19"/>
      <c r="L14093" s="19"/>
      <c r="P14093" s="20"/>
      <c r="Q14093" s="20"/>
      <c r="R14093" s="13"/>
      <c r="S14093" s="14"/>
      <c r="T14093" s="14"/>
      <c r="V14093" s="16"/>
      <c r="W14093" s="17"/>
    </row>
    <row r="14094">
      <c r="A14094" s="19"/>
      <c r="L14094" s="19"/>
      <c r="P14094" s="20"/>
      <c r="Q14094" s="20"/>
      <c r="R14094" s="13"/>
      <c r="S14094" s="14"/>
      <c r="T14094" s="14"/>
      <c r="V14094" s="16"/>
      <c r="W14094" s="17"/>
    </row>
    <row r="14095">
      <c r="A14095" s="19"/>
      <c r="L14095" s="19"/>
      <c r="P14095" s="20"/>
      <c r="Q14095" s="20"/>
      <c r="R14095" s="13"/>
      <c r="S14095" s="14"/>
      <c r="T14095" s="14"/>
      <c r="V14095" s="16"/>
      <c r="W14095" s="17"/>
    </row>
    <row r="14096">
      <c r="A14096" s="19"/>
      <c r="L14096" s="19"/>
      <c r="P14096" s="20"/>
      <c r="Q14096" s="20"/>
      <c r="R14096" s="13"/>
      <c r="S14096" s="14"/>
      <c r="T14096" s="14"/>
      <c r="V14096" s="16"/>
      <c r="W14096" s="17"/>
    </row>
    <row r="14097">
      <c r="A14097" s="19"/>
      <c r="L14097" s="19"/>
      <c r="P14097" s="20"/>
      <c r="Q14097" s="20"/>
      <c r="R14097" s="13"/>
      <c r="S14097" s="14"/>
      <c r="T14097" s="14"/>
      <c r="V14097" s="16"/>
      <c r="W14097" s="17"/>
    </row>
    <row r="14098">
      <c r="A14098" s="19"/>
      <c r="L14098" s="19"/>
      <c r="P14098" s="20"/>
      <c r="Q14098" s="20"/>
      <c r="R14098" s="13"/>
      <c r="S14098" s="14"/>
      <c r="T14098" s="14"/>
      <c r="V14098" s="16"/>
      <c r="W14098" s="17"/>
    </row>
    <row r="14099">
      <c r="A14099" s="19"/>
      <c r="L14099" s="19"/>
      <c r="P14099" s="20"/>
      <c r="Q14099" s="20"/>
      <c r="R14099" s="13"/>
      <c r="S14099" s="14"/>
      <c r="T14099" s="14"/>
      <c r="V14099" s="16"/>
      <c r="W14099" s="17"/>
    </row>
    <row r="14100">
      <c r="A14100" s="19"/>
      <c r="L14100" s="19"/>
      <c r="P14100" s="20"/>
      <c r="Q14100" s="20"/>
      <c r="R14100" s="13"/>
      <c r="S14100" s="14"/>
      <c r="T14100" s="14"/>
      <c r="V14100" s="16"/>
      <c r="W14100" s="17"/>
    </row>
    <row r="14101">
      <c r="A14101" s="19"/>
      <c r="L14101" s="19"/>
      <c r="P14101" s="20"/>
      <c r="Q14101" s="20"/>
      <c r="R14101" s="13"/>
      <c r="S14101" s="14"/>
      <c r="T14101" s="14"/>
      <c r="V14101" s="16"/>
      <c r="W14101" s="17"/>
    </row>
    <row r="14102">
      <c r="A14102" s="19"/>
      <c r="L14102" s="19"/>
      <c r="P14102" s="20"/>
      <c r="Q14102" s="20"/>
      <c r="R14102" s="13"/>
      <c r="S14102" s="14"/>
      <c r="T14102" s="14"/>
      <c r="V14102" s="16"/>
      <c r="W14102" s="17"/>
    </row>
    <row r="14103">
      <c r="A14103" s="19"/>
      <c r="L14103" s="19"/>
      <c r="P14103" s="20"/>
      <c r="Q14103" s="20"/>
      <c r="R14103" s="13"/>
      <c r="S14103" s="14"/>
      <c r="T14103" s="14"/>
      <c r="V14103" s="16"/>
      <c r="W14103" s="17"/>
    </row>
    <row r="14104">
      <c r="A14104" s="19"/>
      <c r="L14104" s="19"/>
      <c r="P14104" s="20"/>
      <c r="Q14104" s="20"/>
      <c r="R14104" s="13"/>
      <c r="S14104" s="14"/>
      <c r="T14104" s="14"/>
      <c r="V14104" s="16"/>
      <c r="W14104" s="17"/>
    </row>
    <row r="14105">
      <c r="A14105" s="19"/>
      <c r="L14105" s="19"/>
      <c r="P14105" s="20"/>
      <c r="Q14105" s="20"/>
      <c r="R14105" s="13"/>
      <c r="S14105" s="14"/>
      <c r="T14105" s="14"/>
      <c r="V14105" s="16"/>
      <c r="W14105" s="17"/>
    </row>
    <row r="14106">
      <c r="A14106" s="19"/>
      <c r="L14106" s="19"/>
      <c r="P14106" s="20"/>
      <c r="Q14106" s="20"/>
      <c r="R14106" s="13"/>
      <c r="S14106" s="14"/>
      <c r="T14106" s="14"/>
      <c r="V14106" s="16"/>
      <c r="W14106" s="17"/>
    </row>
    <row r="14107">
      <c r="A14107" s="19"/>
      <c r="L14107" s="19"/>
      <c r="P14107" s="20"/>
      <c r="Q14107" s="20"/>
      <c r="R14107" s="13"/>
      <c r="S14107" s="14"/>
      <c r="T14107" s="14"/>
      <c r="V14107" s="16"/>
      <c r="W14107" s="17"/>
    </row>
    <row r="14108">
      <c r="A14108" s="19"/>
      <c r="L14108" s="19"/>
      <c r="P14108" s="20"/>
      <c r="Q14108" s="20"/>
      <c r="R14108" s="13"/>
      <c r="S14108" s="14"/>
      <c r="T14108" s="14"/>
      <c r="V14108" s="16"/>
      <c r="W14108" s="17"/>
    </row>
    <row r="14109">
      <c r="A14109" s="19"/>
      <c r="L14109" s="19"/>
      <c r="P14109" s="20"/>
      <c r="Q14109" s="20"/>
      <c r="R14109" s="13"/>
      <c r="S14109" s="14"/>
      <c r="T14109" s="14"/>
      <c r="V14109" s="16"/>
      <c r="W14109" s="17"/>
    </row>
    <row r="14110">
      <c r="A14110" s="19"/>
      <c r="L14110" s="19"/>
      <c r="P14110" s="20"/>
      <c r="Q14110" s="20"/>
      <c r="R14110" s="13"/>
      <c r="S14110" s="14"/>
      <c r="T14110" s="14"/>
      <c r="V14110" s="16"/>
      <c r="W14110" s="17"/>
    </row>
    <row r="14111">
      <c r="A14111" s="19"/>
      <c r="L14111" s="19"/>
      <c r="P14111" s="20"/>
      <c r="Q14111" s="20"/>
      <c r="R14111" s="13"/>
      <c r="S14111" s="14"/>
      <c r="T14111" s="14"/>
      <c r="V14111" s="16"/>
      <c r="W14111" s="17"/>
    </row>
    <row r="14112">
      <c r="A14112" s="19"/>
      <c r="L14112" s="19"/>
      <c r="P14112" s="20"/>
      <c r="Q14112" s="20"/>
      <c r="R14112" s="13"/>
      <c r="S14112" s="14"/>
      <c r="T14112" s="14"/>
      <c r="V14112" s="16"/>
      <c r="W14112" s="17"/>
    </row>
    <row r="14113">
      <c r="A14113" s="19"/>
      <c r="L14113" s="19"/>
      <c r="P14113" s="20"/>
      <c r="Q14113" s="20"/>
      <c r="R14113" s="13"/>
      <c r="S14113" s="14"/>
      <c r="T14113" s="14"/>
      <c r="V14113" s="16"/>
      <c r="W14113" s="17"/>
    </row>
    <row r="14114">
      <c r="A14114" s="19"/>
      <c r="L14114" s="19"/>
      <c r="P14114" s="20"/>
      <c r="Q14114" s="20"/>
      <c r="R14114" s="13"/>
      <c r="S14114" s="14"/>
      <c r="T14114" s="14"/>
      <c r="V14114" s="16"/>
      <c r="W14114" s="17"/>
    </row>
    <row r="14115">
      <c r="A14115" s="19"/>
      <c r="L14115" s="19"/>
      <c r="P14115" s="20"/>
      <c r="Q14115" s="20"/>
      <c r="R14115" s="13"/>
      <c r="S14115" s="14"/>
      <c r="T14115" s="14"/>
      <c r="V14115" s="16"/>
      <c r="W14115" s="17"/>
    </row>
    <row r="14116">
      <c r="A14116" s="19"/>
      <c r="L14116" s="19"/>
      <c r="P14116" s="20"/>
      <c r="Q14116" s="20"/>
      <c r="R14116" s="13"/>
      <c r="S14116" s="14"/>
      <c r="T14116" s="14"/>
      <c r="V14116" s="16"/>
      <c r="W14116" s="17"/>
    </row>
    <row r="14117">
      <c r="A14117" s="19"/>
      <c r="L14117" s="19"/>
      <c r="P14117" s="20"/>
      <c r="Q14117" s="20"/>
      <c r="R14117" s="13"/>
      <c r="S14117" s="14"/>
      <c r="T14117" s="14"/>
      <c r="V14117" s="16"/>
      <c r="W14117" s="17"/>
    </row>
    <row r="14118">
      <c r="A14118" s="19"/>
      <c r="L14118" s="19"/>
      <c r="P14118" s="20"/>
      <c r="Q14118" s="20"/>
      <c r="R14118" s="13"/>
      <c r="S14118" s="14"/>
      <c r="T14118" s="14"/>
      <c r="V14118" s="16"/>
      <c r="W14118" s="17"/>
    </row>
    <row r="14119">
      <c r="A14119" s="19"/>
      <c r="L14119" s="19"/>
      <c r="P14119" s="20"/>
      <c r="Q14119" s="20"/>
      <c r="R14119" s="13"/>
      <c r="S14119" s="14"/>
      <c r="T14119" s="14"/>
      <c r="V14119" s="16"/>
      <c r="W14119" s="17"/>
    </row>
    <row r="14120">
      <c r="A14120" s="19"/>
      <c r="L14120" s="19"/>
      <c r="P14120" s="20"/>
      <c r="Q14120" s="20"/>
      <c r="R14120" s="13"/>
      <c r="S14120" s="14"/>
      <c r="T14120" s="14"/>
      <c r="V14120" s="16"/>
      <c r="W14120" s="17"/>
    </row>
    <row r="14121">
      <c r="A14121" s="19"/>
      <c r="L14121" s="19"/>
      <c r="P14121" s="20"/>
      <c r="Q14121" s="20"/>
      <c r="R14121" s="13"/>
      <c r="S14121" s="14"/>
      <c r="T14121" s="14"/>
      <c r="V14121" s="16"/>
      <c r="W14121" s="17"/>
    </row>
    <row r="14122">
      <c r="A14122" s="19"/>
      <c r="L14122" s="19"/>
      <c r="P14122" s="20"/>
      <c r="Q14122" s="20"/>
      <c r="R14122" s="13"/>
      <c r="S14122" s="14"/>
      <c r="T14122" s="14"/>
      <c r="V14122" s="16"/>
      <c r="W14122" s="17"/>
    </row>
    <row r="14123">
      <c r="A14123" s="19"/>
      <c r="L14123" s="19"/>
      <c r="P14123" s="20"/>
      <c r="Q14123" s="20"/>
      <c r="R14123" s="13"/>
      <c r="S14123" s="14"/>
      <c r="T14123" s="14"/>
      <c r="V14123" s="16"/>
      <c r="W14123" s="17"/>
    </row>
    <row r="14124">
      <c r="A14124" s="19"/>
      <c r="L14124" s="19"/>
      <c r="P14124" s="20"/>
      <c r="Q14124" s="20"/>
      <c r="R14124" s="13"/>
      <c r="S14124" s="14"/>
      <c r="T14124" s="14"/>
      <c r="V14124" s="16"/>
      <c r="W14124" s="17"/>
    </row>
    <row r="14125">
      <c r="A14125" s="19"/>
      <c r="L14125" s="19"/>
      <c r="P14125" s="20"/>
      <c r="Q14125" s="20"/>
      <c r="R14125" s="13"/>
      <c r="S14125" s="14"/>
      <c r="T14125" s="14"/>
      <c r="V14125" s="16"/>
      <c r="W14125" s="17"/>
    </row>
    <row r="14126">
      <c r="A14126" s="19"/>
      <c r="L14126" s="19"/>
      <c r="P14126" s="20"/>
      <c r="Q14126" s="20"/>
      <c r="R14126" s="13"/>
      <c r="S14126" s="14"/>
      <c r="T14126" s="14"/>
      <c r="V14126" s="16"/>
      <c r="W14126" s="17"/>
    </row>
    <row r="14127">
      <c r="A14127" s="19"/>
      <c r="L14127" s="19"/>
      <c r="P14127" s="20"/>
      <c r="Q14127" s="20"/>
      <c r="R14127" s="13"/>
      <c r="S14127" s="14"/>
      <c r="T14127" s="14"/>
      <c r="V14127" s="16"/>
      <c r="W14127" s="17"/>
    </row>
    <row r="14128">
      <c r="A14128" s="19"/>
      <c r="L14128" s="19"/>
      <c r="P14128" s="20"/>
      <c r="Q14128" s="20"/>
      <c r="R14128" s="13"/>
      <c r="S14128" s="14"/>
      <c r="T14128" s="14"/>
      <c r="V14128" s="16"/>
      <c r="W14128" s="17"/>
    </row>
    <row r="14129">
      <c r="A14129" s="19"/>
      <c r="L14129" s="19"/>
      <c r="P14129" s="20"/>
      <c r="Q14129" s="20"/>
      <c r="R14129" s="13"/>
      <c r="S14129" s="14"/>
      <c r="T14129" s="14"/>
      <c r="V14129" s="16"/>
      <c r="W14129" s="17"/>
    </row>
    <row r="14130">
      <c r="A14130" s="19"/>
      <c r="L14130" s="19"/>
      <c r="P14130" s="20"/>
      <c r="Q14130" s="20"/>
      <c r="R14130" s="13"/>
      <c r="S14130" s="14"/>
      <c r="T14130" s="14"/>
      <c r="V14130" s="16"/>
      <c r="W14130" s="17"/>
    </row>
    <row r="14131">
      <c r="A14131" s="19"/>
      <c r="L14131" s="19"/>
      <c r="P14131" s="20"/>
      <c r="Q14131" s="20"/>
      <c r="R14131" s="13"/>
      <c r="S14131" s="14"/>
      <c r="T14131" s="14"/>
      <c r="V14131" s="16"/>
      <c r="W14131" s="17"/>
    </row>
    <row r="14132">
      <c r="A14132" s="19"/>
      <c r="L14132" s="19"/>
      <c r="P14132" s="20"/>
      <c r="Q14132" s="20"/>
      <c r="R14132" s="13"/>
      <c r="S14132" s="14"/>
      <c r="T14132" s="14"/>
      <c r="V14132" s="16"/>
      <c r="W14132" s="17"/>
    </row>
    <row r="14133">
      <c r="A14133" s="19"/>
      <c r="L14133" s="19"/>
      <c r="P14133" s="20"/>
      <c r="Q14133" s="20"/>
      <c r="R14133" s="13"/>
      <c r="S14133" s="14"/>
      <c r="T14133" s="14"/>
      <c r="V14133" s="16"/>
      <c r="W14133" s="17"/>
    </row>
    <row r="14134">
      <c r="A14134" s="19"/>
      <c r="L14134" s="19"/>
      <c r="P14134" s="20"/>
      <c r="Q14134" s="20"/>
      <c r="R14134" s="13"/>
      <c r="S14134" s="14"/>
      <c r="T14134" s="14"/>
      <c r="V14134" s="16"/>
      <c r="W14134" s="17"/>
    </row>
    <row r="14135">
      <c r="A14135" s="19"/>
      <c r="L14135" s="19"/>
      <c r="P14135" s="20"/>
      <c r="Q14135" s="20"/>
      <c r="R14135" s="13"/>
      <c r="S14135" s="14"/>
      <c r="T14135" s="14"/>
      <c r="V14135" s="16"/>
      <c r="W14135" s="17"/>
    </row>
    <row r="14136">
      <c r="A14136" s="19"/>
      <c r="L14136" s="19"/>
      <c r="P14136" s="20"/>
      <c r="Q14136" s="20"/>
      <c r="R14136" s="13"/>
      <c r="S14136" s="14"/>
      <c r="T14136" s="14"/>
      <c r="V14136" s="16"/>
      <c r="W14136" s="17"/>
    </row>
    <row r="14137">
      <c r="A14137" s="19"/>
      <c r="L14137" s="19"/>
      <c r="P14137" s="20"/>
      <c r="Q14137" s="20"/>
      <c r="R14137" s="13"/>
      <c r="S14137" s="14"/>
      <c r="T14137" s="14"/>
      <c r="V14137" s="16"/>
      <c r="W14137" s="17"/>
    </row>
    <row r="14138">
      <c r="A14138" s="19"/>
      <c r="L14138" s="19"/>
      <c r="P14138" s="20"/>
      <c r="Q14138" s="20"/>
      <c r="R14138" s="13"/>
      <c r="S14138" s="14"/>
      <c r="T14138" s="14"/>
      <c r="V14138" s="16"/>
      <c r="W14138" s="17"/>
    </row>
    <row r="14139">
      <c r="A14139" s="19"/>
      <c r="L14139" s="19"/>
      <c r="P14139" s="20"/>
      <c r="Q14139" s="20"/>
      <c r="R14139" s="13"/>
      <c r="S14139" s="14"/>
      <c r="T14139" s="14"/>
      <c r="V14139" s="16"/>
      <c r="W14139" s="17"/>
    </row>
    <row r="14140">
      <c r="A14140" s="19"/>
      <c r="L14140" s="19"/>
      <c r="P14140" s="20"/>
      <c r="Q14140" s="20"/>
      <c r="R14140" s="13"/>
      <c r="S14140" s="14"/>
      <c r="T14140" s="14"/>
      <c r="V14140" s="16"/>
      <c r="W14140" s="17"/>
    </row>
    <row r="14141">
      <c r="A14141" s="19"/>
      <c r="L14141" s="19"/>
      <c r="P14141" s="20"/>
      <c r="Q14141" s="20"/>
      <c r="R14141" s="13"/>
      <c r="S14141" s="14"/>
      <c r="T14141" s="14"/>
      <c r="V14141" s="16"/>
      <c r="W14141" s="17"/>
    </row>
    <row r="14142">
      <c r="A14142" s="19"/>
      <c r="L14142" s="19"/>
      <c r="P14142" s="20"/>
      <c r="Q14142" s="20"/>
      <c r="R14142" s="13"/>
      <c r="S14142" s="14"/>
      <c r="T14142" s="14"/>
      <c r="V14142" s="16"/>
      <c r="W14142" s="17"/>
    </row>
    <row r="14143">
      <c r="A14143" s="19"/>
      <c r="L14143" s="19"/>
      <c r="P14143" s="20"/>
      <c r="Q14143" s="20"/>
      <c r="R14143" s="13"/>
      <c r="S14143" s="14"/>
      <c r="T14143" s="14"/>
      <c r="V14143" s="16"/>
      <c r="W14143" s="17"/>
    </row>
    <row r="14144">
      <c r="A14144" s="19"/>
      <c r="L14144" s="19"/>
      <c r="P14144" s="20"/>
      <c r="Q14144" s="20"/>
      <c r="R14144" s="13"/>
      <c r="S14144" s="14"/>
      <c r="T14144" s="14"/>
      <c r="V14144" s="16"/>
      <c r="W14144" s="17"/>
    </row>
    <row r="14145">
      <c r="A14145" s="19"/>
      <c r="L14145" s="19"/>
      <c r="P14145" s="20"/>
      <c r="Q14145" s="20"/>
      <c r="R14145" s="13"/>
      <c r="S14145" s="14"/>
      <c r="T14145" s="14"/>
      <c r="V14145" s="16"/>
      <c r="W14145" s="17"/>
    </row>
    <row r="14146">
      <c r="A14146" s="19"/>
      <c r="L14146" s="19"/>
      <c r="P14146" s="20"/>
      <c r="Q14146" s="20"/>
      <c r="R14146" s="13"/>
      <c r="S14146" s="14"/>
      <c r="T14146" s="14"/>
      <c r="V14146" s="16"/>
      <c r="W14146" s="17"/>
    </row>
    <row r="14147">
      <c r="A14147" s="19"/>
      <c r="L14147" s="19"/>
      <c r="P14147" s="20"/>
      <c r="Q14147" s="20"/>
      <c r="R14147" s="13"/>
      <c r="S14147" s="14"/>
      <c r="T14147" s="14"/>
      <c r="V14147" s="16"/>
      <c r="W14147" s="17"/>
    </row>
    <row r="14148">
      <c r="A14148" s="19"/>
      <c r="L14148" s="19"/>
      <c r="P14148" s="20"/>
      <c r="Q14148" s="20"/>
      <c r="R14148" s="13"/>
      <c r="S14148" s="14"/>
      <c r="T14148" s="14"/>
      <c r="V14148" s="16"/>
      <c r="W14148" s="17"/>
    </row>
    <row r="14149">
      <c r="A14149" s="19"/>
      <c r="L14149" s="19"/>
      <c r="P14149" s="20"/>
      <c r="Q14149" s="20"/>
      <c r="R14149" s="13"/>
      <c r="S14149" s="14"/>
      <c r="T14149" s="14"/>
      <c r="V14149" s="16"/>
      <c r="W14149" s="17"/>
    </row>
    <row r="14150">
      <c r="A14150" s="19"/>
      <c r="L14150" s="19"/>
      <c r="P14150" s="20"/>
      <c r="Q14150" s="20"/>
      <c r="R14150" s="13"/>
      <c r="S14150" s="14"/>
      <c r="T14150" s="14"/>
      <c r="V14150" s="16"/>
      <c r="W14150" s="17"/>
    </row>
    <row r="14151">
      <c r="A14151" s="19"/>
      <c r="L14151" s="19"/>
      <c r="P14151" s="20"/>
      <c r="Q14151" s="20"/>
      <c r="R14151" s="13"/>
      <c r="S14151" s="14"/>
      <c r="T14151" s="14"/>
      <c r="V14151" s="16"/>
      <c r="W14151" s="17"/>
    </row>
    <row r="14152">
      <c r="A14152" s="19"/>
      <c r="L14152" s="19"/>
      <c r="P14152" s="20"/>
      <c r="Q14152" s="20"/>
      <c r="R14152" s="13"/>
      <c r="S14152" s="14"/>
      <c r="T14152" s="14"/>
      <c r="V14152" s="16"/>
      <c r="W14152" s="17"/>
    </row>
    <row r="14153">
      <c r="A14153" s="19"/>
      <c r="L14153" s="19"/>
      <c r="P14153" s="20"/>
      <c r="Q14153" s="20"/>
      <c r="R14153" s="13"/>
      <c r="S14153" s="14"/>
      <c r="T14153" s="14"/>
      <c r="V14153" s="16"/>
      <c r="W14153" s="17"/>
    </row>
    <row r="14154">
      <c r="A14154" s="19"/>
      <c r="L14154" s="19"/>
      <c r="P14154" s="20"/>
      <c r="Q14154" s="20"/>
      <c r="R14154" s="13"/>
      <c r="S14154" s="14"/>
      <c r="T14154" s="14"/>
      <c r="V14154" s="16"/>
      <c r="W14154" s="17"/>
    </row>
    <row r="14155">
      <c r="A14155" s="19"/>
      <c r="L14155" s="19"/>
      <c r="P14155" s="20"/>
      <c r="Q14155" s="20"/>
      <c r="R14155" s="13"/>
      <c r="S14155" s="14"/>
      <c r="T14155" s="14"/>
      <c r="V14155" s="16"/>
      <c r="W14155" s="17"/>
    </row>
    <row r="14156">
      <c r="A14156" s="19"/>
      <c r="L14156" s="19"/>
      <c r="P14156" s="20"/>
      <c r="Q14156" s="20"/>
      <c r="R14156" s="13"/>
      <c r="S14156" s="14"/>
      <c r="T14156" s="14"/>
      <c r="V14156" s="16"/>
      <c r="W14156" s="17"/>
    </row>
    <row r="14157">
      <c r="A14157" s="19"/>
      <c r="L14157" s="19"/>
      <c r="P14157" s="20"/>
      <c r="Q14157" s="20"/>
      <c r="R14157" s="13"/>
      <c r="S14157" s="14"/>
      <c r="T14157" s="14"/>
      <c r="V14157" s="16"/>
      <c r="W14157" s="17"/>
    </row>
    <row r="14158">
      <c r="A14158" s="19"/>
      <c r="L14158" s="19"/>
      <c r="P14158" s="20"/>
      <c r="Q14158" s="20"/>
      <c r="R14158" s="13"/>
      <c r="S14158" s="14"/>
      <c r="T14158" s="14"/>
      <c r="V14158" s="16"/>
      <c r="W14158" s="17"/>
    </row>
    <row r="14159">
      <c r="A14159" s="19"/>
      <c r="L14159" s="19"/>
      <c r="P14159" s="20"/>
      <c r="Q14159" s="20"/>
      <c r="R14159" s="13"/>
      <c r="S14159" s="14"/>
      <c r="T14159" s="14"/>
      <c r="V14159" s="16"/>
      <c r="W14159" s="17"/>
    </row>
    <row r="14160">
      <c r="A14160" s="19"/>
      <c r="L14160" s="19"/>
      <c r="P14160" s="20"/>
      <c r="Q14160" s="20"/>
      <c r="R14160" s="13"/>
      <c r="S14160" s="14"/>
      <c r="T14160" s="14"/>
      <c r="V14160" s="16"/>
      <c r="W14160" s="17"/>
    </row>
    <row r="14161">
      <c r="A14161" s="19"/>
      <c r="L14161" s="19"/>
      <c r="P14161" s="20"/>
      <c r="Q14161" s="20"/>
      <c r="R14161" s="13"/>
      <c r="S14161" s="14"/>
      <c r="T14161" s="14"/>
      <c r="V14161" s="16"/>
      <c r="W14161" s="17"/>
    </row>
    <row r="14162">
      <c r="A14162" s="19"/>
      <c r="L14162" s="19"/>
      <c r="P14162" s="20"/>
      <c r="Q14162" s="20"/>
      <c r="R14162" s="13"/>
      <c r="S14162" s="14"/>
      <c r="T14162" s="14"/>
      <c r="V14162" s="16"/>
      <c r="W14162" s="17"/>
    </row>
    <row r="14163">
      <c r="A14163" s="19"/>
      <c r="L14163" s="19"/>
      <c r="P14163" s="20"/>
      <c r="Q14163" s="20"/>
      <c r="R14163" s="13"/>
      <c r="S14163" s="14"/>
      <c r="T14163" s="14"/>
      <c r="V14163" s="16"/>
      <c r="W14163" s="17"/>
    </row>
    <row r="14164">
      <c r="A14164" s="19"/>
      <c r="L14164" s="19"/>
      <c r="P14164" s="20"/>
      <c r="Q14164" s="20"/>
      <c r="R14164" s="13"/>
      <c r="S14164" s="14"/>
      <c r="T14164" s="14"/>
      <c r="V14164" s="16"/>
      <c r="W14164" s="17"/>
    </row>
    <row r="14165">
      <c r="A14165" s="19"/>
      <c r="L14165" s="19"/>
      <c r="P14165" s="20"/>
      <c r="Q14165" s="20"/>
      <c r="R14165" s="13"/>
      <c r="S14165" s="14"/>
      <c r="T14165" s="14"/>
      <c r="V14165" s="16"/>
      <c r="W14165" s="17"/>
    </row>
    <row r="14166">
      <c r="A14166" s="19"/>
      <c r="L14166" s="19"/>
      <c r="P14166" s="20"/>
      <c r="Q14166" s="20"/>
      <c r="R14166" s="13"/>
      <c r="S14166" s="14"/>
      <c r="T14166" s="14"/>
      <c r="V14166" s="16"/>
      <c r="W14166" s="17"/>
    </row>
    <row r="14167">
      <c r="A14167" s="19"/>
      <c r="L14167" s="19"/>
      <c r="P14167" s="20"/>
      <c r="Q14167" s="20"/>
      <c r="R14167" s="13"/>
      <c r="S14167" s="14"/>
      <c r="T14167" s="14"/>
      <c r="V14167" s="16"/>
      <c r="W14167" s="17"/>
    </row>
    <row r="14168">
      <c r="A14168" s="19"/>
      <c r="L14168" s="19"/>
      <c r="P14168" s="20"/>
      <c r="Q14168" s="20"/>
      <c r="R14168" s="13"/>
      <c r="S14168" s="14"/>
      <c r="T14168" s="14"/>
      <c r="V14168" s="16"/>
      <c r="W14168" s="17"/>
    </row>
    <row r="14169">
      <c r="A14169" s="19"/>
      <c r="L14169" s="19"/>
      <c r="P14169" s="20"/>
      <c r="Q14169" s="20"/>
      <c r="R14169" s="13"/>
      <c r="S14169" s="14"/>
      <c r="T14169" s="14"/>
      <c r="V14169" s="16"/>
      <c r="W14169" s="17"/>
    </row>
    <row r="14170">
      <c r="A14170" s="19"/>
      <c r="L14170" s="19"/>
      <c r="P14170" s="20"/>
      <c r="Q14170" s="20"/>
      <c r="R14170" s="13"/>
      <c r="S14170" s="14"/>
      <c r="T14170" s="14"/>
      <c r="V14170" s="16"/>
      <c r="W14170" s="17"/>
    </row>
    <row r="14171">
      <c r="A14171" s="19"/>
      <c r="L14171" s="19"/>
      <c r="P14171" s="20"/>
      <c r="Q14171" s="20"/>
      <c r="R14171" s="13"/>
      <c r="S14171" s="14"/>
      <c r="T14171" s="14"/>
      <c r="V14171" s="16"/>
      <c r="W14171" s="17"/>
    </row>
    <row r="14172">
      <c r="A14172" s="19"/>
      <c r="L14172" s="19"/>
      <c r="P14172" s="20"/>
      <c r="Q14172" s="20"/>
      <c r="R14172" s="13"/>
      <c r="S14172" s="14"/>
      <c r="T14172" s="14"/>
      <c r="V14172" s="16"/>
      <c r="W14172" s="17"/>
    </row>
    <row r="14173">
      <c r="A14173" s="19"/>
      <c r="L14173" s="19"/>
      <c r="P14173" s="20"/>
      <c r="Q14173" s="20"/>
      <c r="R14173" s="13"/>
      <c r="S14173" s="14"/>
      <c r="T14173" s="14"/>
      <c r="V14173" s="16"/>
      <c r="W14173" s="17"/>
    </row>
    <row r="14174">
      <c r="A14174" s="19"/>
      <c r="L14174" s="19"/>
      <c r="P14174" s="20"/>
      <c r="Q14174" s="20"/>
      <c r="R14174" s="13"/>
      <c r="S14174" s="14"/>
      <c r="T14174" s="14"/>
      <c r="V14174" s="16"/>
      <c r="W14174" s="17"/>
    </row>
    <row r="14175">
      <c r="A14175" s="19"/>
      <c r="L14175" s="19"/>
      <c r="P14175" s="20"/>
      <c r="Q14175" s="20"/>
      <c r="R14175" s="13"/>
      <c r="S14175" s="14"/>
      <c r="T14175" s="14"/>
      <c r="V14175" s="16"/>
      <c r="W14175" s="17"/>
    </row>
    <row r="14176">
      <c r="A14176" s="19"/>
      <c r="L14176" s="19"/>
      <c r="P14176" s="20"/>
      <c r="Q14176" s="20"/>
      <c r="R14176" s="13"/>
      <c r="S14176" s="14"/>
      <c r="T14176" s="14"/>
      <c r="V14176" s="16"/>
      <c r="W14176" s="17"/>
    </row>
    <row r="14177">
      <c r="A14177" s="19"/>
      <c r="L14177" s="19"/>
      <c r="P14177" s="20"/>
      <c r="Q14177" s="20"/>
      <c r="R14177" s="13"/>
      <c r="S14177" s="14"/>
      <c r="T14177" s="14"/>
      <c r="V14177" s="16"/>
      <c r="W14177" s="17"/>
    </row>
    <row r="14178">
      <c r="A14178" s="19"/>
      <c r="L14178" s="19"/>
      <c r="P14178" s="20"/>
      <c r="Q14178" s="20"/>
      <c r="R14178" s="13"/>
      <c r="S14178" s="14"/>
      <c r="T14178" s="14"/>
      <c r="V14178" s="16"/>
      <c r="W14178" s="17"/>
    </row>
    <row r="14179">
      <c r="A14179" s="19"/>
      <c r="L14179" s="19"/>
      <c r="P14179" s="20"/>
      <c r="Q14179" s="20"/>
      <c r="R14179" s="13"/>
      <c r="S14179" s="14"/>
      <c r="T14179" s="14"/>
      <c r="V14179" s="16"/>
      <c r="W14179" s="17"/>
    </row>
    <row r="14180">
      <c r="A14180" s="19"/>
      <c r="L14180" s="19"/>
      <c r="P14180" s="20"/>
      <c r="Q14180" s="20"/>
      <c r="R14180" s="13"/>
      <c r="S14180" s="14"/>
      <c r="T14180" s="14"/>
      <c r="V14180" s="16"/>
      <c r="W14180" s="17"/>
    </row>
    <row r="14181">
      <c r="A14181" s="19"/>
      <c r="L14181" s="19"/>
      <c r="P14181" s="20"/>
      <c r="Q14181" s="20"/>
      <c r="R14181" s="13"/>
      <c r="S14181" s="14"/>
      <c r="T14181" s="14"/>
      <c r="V14181" s="16"/>
      <c r="W14181" s="17"/>
    </row>
    <row r="14182">
      <c r="A14182" s="19"/>
      <c r="L14182" s="19"/>
      <c r="P14182" s="20"/>
      <c r="Q14182" s="20"/>
      <c r="R14182" s="13"/>
      <c r="S14182" s="14"/>
      <c r="T14182" s="14"/>
      <c r="V14182" s="16"/>
      <c r="W14182" s="17"/>
    </row>
    <row r="14183">
      <c r="A14183" s="19"/>
      <c r="L14183" s="19"/>
      <c r="P14183" s="20"/>
      <c r="Q14183" s="20"/>
      <c r="R14183" s="13"/>
      <c r="S14183" s="14"/>
      <c r="T14183" s="14"/>
      <c r="V14183" s="16"/>
      <c r="W14183" s="17"/>
    </row>
    <row r="14184">
      <c r="A14184" s="19"/>
      <c r="L14184" s="19"/>
      <c r="P14184" s="20"/>
      <c r="Q14184" s="20"/>
      <c r="R14184" s="13"/>
      <c r="S14184" s="14"/>
      <c r="T14184" s="14"/>
      <c r="V14184" s="16"/>
      <c r="W14184" s="17"/>
    </row>
    <row r="14185">
      <c r="A14185" s="19"/>
      <c r="L14185" s="19"/>
      <c r="P14185" s="20"/>
      <c r="Q14185" s="20"/>
      <c r="R14185" s="13"/>
      <c r="S14185" s="14"/>
      <c r="T14185" s="14"/>
      <c r="V14185" s="16"/>
      <c r="W14185" s="17"/>
    </row>
    <row r="14186">
      <c r="A14186" s="19"/>
      <c r="L14186" s="19"/>
      <c r="P14186" s="20"/>
      <c r="Q14186" s="20"/>
      <c r="R14186" s="13"/>
      <c r="S14186" s="14"/>
      <c r="T14186" s="14"/>
      <c r="V14186" s="16"/>
      <c r="W14186" s="17"/>
    </row>
    <row r="14187">
      <c r="A14187" s="19"/>
      <c r="L14187" s="19"/>
      <c r="P14187" s="20"/>
      <c r="Q14187" s="20"/>
      <c r="R14187" s="13"/>
      <c r="S14187" s="14"/>
      <c r="T14187" s="14"/>
      <c r="V14187" s="16"/>
      <c r="W14187" s="17"/>
    </row>
    <row r="14188">
      <c r="A14188" s="19"/>
      <c r="L14188" s="19"/>
      <c r="P14188" s="20"/>
      <c r="Q14188" s="20"/>
      <c r="R14188" s="13"/>
      <c r="S14188" s="14"/>
      <c r="T14188" s="14"/>
      <c r="V14188" s="16"/>
      <c r="W14188" s="17"/>
    </row>
    <row r="14189">
      <c r="A14189" s="19"/>
      <c r="L14189" s="19"/>
      <c r="P14189" s="20"/>
      <c r="Q14189" s="20"/>
      <c r="R14189" s="13"/>
      <c r="S14189" s="14"/>
      <c r="T14189" s="14"/>
      <c r="V14189" s="16"/>
      <c r="W14189" s="17"/>
    </row>
    <row r="14190">
      <c r="A14190" s="19"/>
      <c r="L14190" s="19"/>
      <c r="P14190" s="20"/>
      <c r="Q14190" s="20"/>
      <c r="R14190" s="13"/>
      <c r="S14190" s="14"/>
      <c r="T14190" s="14"/>
      <c r="V14190" s="16"/>
      <c r="W14190" s="17"/>
    </row>
    <row r="14191">
      <c r="A14191" s="19"/>
      <c r="L14191" s="19"/>
      <c r="P14191" s="20"/>
      <c r="Q14191" s="20"/>
      <c r="R14191" s="13"/>
      <c r="S14191" s="14"/>
      <c r="T14191" s="14"/>
      <c r="V14191" s="16"/>
      <c r="W14191" s="17"/>
    </row>
    <row r="14192">
      <c r="A14192" s="19"/>
      <c r="L14192" s="19"/>
      <c r="P14192" s="20"/>
      <c r="Q14192" s="20"/>
      <c r="R14192" s="13"/>
      <c r="S14192" s="14"/>
      <c r="T14192" s="14"/>
      <c r="V14192" s="16"/>
      <c r="W14192" s="17"/>
    </row>
    <row r="14193">
      <c r="A14193" s="19"/>
      <c r="L14193" s="19"/>
      <c r="P14193" s="20"/>
      <c r="Q14193" s="20"/>
      <c r="R14193" s="13"/>
      <c r="S14193" s="14"/>
      <c r="T14193" s="14"/>
      <c r="V14193" s="16"/>
      <c r="W14193" s="17"/>
    </row>
    <row r="14194">
      <c r="A14194" s="19"/>
      <c r="L14194" s="19"/>
      <c r="P14194" s="20"/>
      <c r="Q14194" s="20"/>
      <c r="R14194" s="13"/>
      <c r="S14194" s="14"/>
      <c r="T14194" s="14"/>
      <c r="V14194" s="16"/>
      <c r="W14194" s="17"/>
    </row>
    <row r="14195">
      <c r="A14195" s="19"/>
      <c r="L14195" s="19"/>
      <c r="P14195" s="20"/>
      <c r="Q14195" s="20"/>
      <c r="R14195" s="13"/>
      <c r="S14195" s="14"/>
      <c r="T14195" s="14"/>
      <c r="V14195" s="16"/>
      <c r="W14195" s="17"/>
    </row>
    <row r="14196">
      <c r="A14196" s="19"/>
      <c r="L14196" s="19"/>
      <c r="P14196" s="20"/>
      <c r="Q14196" s="20"/>
      <c r="R14196" s="13"/>
      <c r="S14196" s="14"/>
      <c r="T14196" s="14"/>
      <c r="V14196" s="16"/>
      <c r="W14196" s="17"/>
    </row>
    <row r="14197">
      <c r="A14197" s="19"/>
      <c r="L14197" s="19"/>
      <c r="P14197" s="20"/>
      <c r="Q14197" s="20"/>
      <c r="R14197" s="13"/>
      <c r="S14197" s="14"/>
      <c r="T14197" s="14"/>
      <c r="V14197" s="16"/>
      <c r="W14197" s="17"/>
    </row>
    <row r="14198">
      <c r="A14198" s="19"/>
      <c r="L14198" s="19"/>
      <c r="P14198" s="20"/>
      <c r="Q14198" s="20"/>
      <c r="R14198" s="13"/>
      <c r="S14198" s="14"/>
      <c r="T14198" s="14"/>
      <c r="V14198" s="16"/>
      <c r="W14198" s="17"/>
    </row>
    <row r="14199">
      <c r="A14199" s="19"/>
      <c r="L14199" s="19"/>
      <c r="P14199" s="20"/>
      <c r="Q14199" s="20"/>
      <c r="R14199" s="13"/>
      <c r="S14199" s="14"/>
      <c r="T14199" s="14"/>
      <c r="V14199" s="16"/>
      <c r="W14199" s="17"/>
    </row>
    <row r="14200">
      <c r="A14200" s="19"/>
      <c r="L14200" s="19"/>
      <c r="P14200" s="20"/>
      <c r="Q14200" s="20"/>
      <c r="R14200" s="13"/>
      <c r="S14200" s="14"/>
      <c r="T14200" s="14"/>
      <c r="V14200" s="16"/>
      <c r="W14200" s="17"/>
    </row>
    <row r="14201">
      <c r="A14201" s="19"/>
      <c r="L14201" s="19"/>
      <c r="P14201" s="20"/>
      <c r="Q14201" s="20"/>
      <c r="R14201" s="13"/>
      <c r="S14201" s="14"/>
      <c r="T14201" s="14"/>
      <c r="V14201" s="16"/>
      <c r="W14201" s="17"/>
    </row>
    <row r="14202">
      <c r="A14202" s="19"/>
      <c r="L14202" s="19"/>
      <c r="P14202" s="20"/>
      <c r="Q14202" s="20"/>
      <c r="R14202" s="13"/>
      <c r="S14202" s="14"/>
      <c r="T14202" s="14"/>
      <c r="V14202" s="16"/>
      <c r="W14202" s="17"/>
    </row>
    <row r="14203">
      <c r="A14203" s="19"/>
      <c r="L14203" s="19"/>
      <c r="P14203" s="20"/>
      <c r="Q14203" s="20"/>
      <c r="R14203" s="13"/>
      <c r="S14203" s="14"/>
      <c r="T14203" s="14"/>
      <c r="V14203" s="16"/>
      <c r="W14203" s="17"/>
    </row>
    <row r="14204">
      <c r="A14204" s="19"/>
      <c r="L14204" s="19"/>
      <c r="P14204" s="20"/>
      <c r="Q14204" s="20"/>
      <c r="R14204" s="13"/>
      <c r="S14204" s="14"/>
      <c r="T14204" s="14"/>
      <c r="V14204" s="16"/>
      <c r="W14204" s="17"/>
    </row>
    <row r="14205">
      <c r="A14205" s="19"/>
      <c r="L14205" s="19"/>
      <c r="P14205" s="20"/>
      <c r="Q14205" s="20"/>
      <c r="R14205" s="13"/>
      <c r="S14205" s="14"/>
      <c r="T14205" s="14"/>
      <c r="V14205" s="16"/>
      <c r="W14205" s="17"/>
    </row>
    <row r="14206">
      <c r="A14206" s="19"/>
      <c r="L14206" s="19"/>
      <c r="P14206" s="20"/>
      <c r="Q14206" s="20"/>
      <c r="R14206" s="13"/>
      <c r="S14206" s="14"/>
      <c r="T14206" s="14"/>
      <c r="V14206" s="16"/>
      <c r="W14206" s="17"/>
    </row>
    <row r="14207">
      <c r="A14207" s="19"/>
      <c r="L14207" s="19"/>
      <c r="P14207" s="20"/>
      <c r="Q14207" s="20"/>
      <c r="R14207" s="13"/>
      <c r="S14207" s="14"/>
      <c r="T14207" s="14"/>
      <c r="V14207" s="16"/>
      <c r="W14207" s="17"/>
    </row>
    <row r="14208">
      <c r="A14208" s="19"/>
      <c r="L14208" s="19"/>
      <c r="P14208" s="20"/>
      <c r="Q14208" s="20"/>
      <c r="R14208" s="13"/>
      <c r="S14208" s="14"/>
      <c r="T14208" s="14"/>
      <c r="V14208" s="16"/>
      <c r="W14208" s="17"/>
    </row>
    <row r="14209">
      <c r="A14209" s="19"/>
      <c r="L14209" s="19"/>
      <c r="P14209" s="20"/>
      <c r="Q14209" s="20"/>
      <c r="R14209" s="13"/>
      <c r="S14209" s="14"/>
      <c r="T14209" s="14"/>
      <c r="V14209" s="16"/>
      <c r="W14209" s="17"/>
    </row>
    <row r="14210">
      <c r="A14210" s="19"/>
      <c r="L14210" s="19"/>
      <c r="P14210" s="20"/>
      <c r="Q14210" s="20"/>
      <c r="R14210" s="13"/>
      <c r="S14210" s="14"/>
      <c r="T14210" s="14"/>
      <c r="V14210" s="16"/>
      <c r="W14210" s="17"/>
    </row>
    <row r="14211">
      <c r="A14211" s="19"/>
      <c r="L14211" s="19"/>
      <c r="P14211" s="20"/>
      <c r="Q14211" s="20"/>
      <c r="R14211" s="13"/>
      <c r="S14211" s="14"/>
      <c r="T14211" s="14"/>
      <c r="V14211" s="16"/>
      <c r="W14211" s="17"/>
    </row>
    <row r="14212">
      <c r="A14212" s="19"/>
      <c r="L14212" s="19"/>
      <c r="P14212" s="20"/>
      <c r="Q14212" s="20"/>
      <c r="R14212" s="13"/>
      <c r="S14212" s="14"/>
      <c r="T14212" s="14"/>
      <c r="V14212" s="16"/>
      <c r="W14212" s="17"/>
    </row>
    <row r="14213">
      <c r="A14213" s="19"/>
      <c r="L14213" s="19"/>
      <c r="P14213" s="20"/>
      <c r="Q14213" s="20"/>
      <c r="R14213" s="13"/>
      <c r="S14213" s="14"/>
      <c r="T14213" s="14"/>
      <c r="V14213" s="16"/>
      <c r="W14213" s="17"/>
    </row>
    <row r="14214">
      <c r="A14214" s="19"/>
      <c r="L14214" s="19"/>
      <c r="P14214" s="20"/>
      <c r="Q14214" s="20"/>
      <c r="R14214" s="13"/>
      <c r="S14214" s="14"/>
      <c r="T14214" s="14"/>
      <c r="V14214" s="16"/>
      <c r="W14214" s="17"/>
    </row>
    <row r="14215">
      <c r="A14215" s="19"/>
      <c r="L14215" s="19"/>
      <c r="P14215" s="20"/>
      <c r="Q14215" s="20"/>
      <c r="R14215" s="13"/>
      <c r="S14215" s="14"/>
      <c r="T14215" s="14"/>
      <c r="V14215" s="16"/>
      <c r="W14215" s="17"/>
    </row>
    <row r="14216">
      <c r="A14216" s="19"/>
      <c r="L14216" s="19"/>
      <c r="P14216" s="20"/>
      <c r="Q14216" s="20"/>
      <c r="R14216" s="13"/>
      <c r="S14216" s="14"/>
      <c r="T14216" s="14"/>
      <c r="V14216" s="16"/>
      <c r="W14216" s="17"/>
    </row>
    <row r="14217">
      <c r="A14217" s="19"/>
      <c r="L14217" s="19"/>
      <c r="P14217" s="20"/>
      <c r="Q14217" s="20"/>
      <c r="R14217" s="13"/>
      <c r="S14217" s="14"/>
      <c r="T14217" s="14"/>
      <c r="V14217" s="16"/>
      <c r="W14217" s="17"/>
    </row>
    <row r="14218">
      <c r="A14218" s="19"/>
      <c r="L14218" s="19"/>
      <c r="P14218" s="20"/>
      <c r="Q14218" s="20"/>
      <c r="R14218" s="13"/>
      <c r="S14218" s="14"/>
      <c r="T14218" s="14"/>
      <c r="V14218" s="16"/>
      <c r="W14218" s="17"/>
    </row>
    <row r="14219">
      <c r="A14219" s="19"/>
      <c r="L14219" s="19"/>
      <c r="P14219" s="20"/>
      <c r="Q14219" s="20"/>
      <c r="R14219" s="13"/>
      <c r="S14219" s="14"/>
      <c r="T14219" s="14"/>
      <c r="V14219" s="16"/>
      <c r="W14219" s="17"/>
    </row>
    <row r="14220">
      <c r="A14220" s="19"/>
      <c r="L14220" s="19"/>
      <c r="P14220" s="20"/>
      <c r="Q14220" s="20"/>
      <c r="R14220" s="13"/>
      <c r="S14220" s="14"/>
      <c r="T14220" s="14"/>
      <c r="V14220" s="16"/>
      <c r="W14220" s="17"/>
    </row>
    <row r="14221">
      <c r="A14221" s="19"/>
      <c r="L14221" s="19"/>
      <c r="P14221" s="20"/>
      <c r="Q14221" s="20"/>
      <c r="R14221" s="13"/>
      <c r="S14221" s="14"/>
      <c r="T14221" s="14"/>
      <c r="V14221" s="16"/>
      <c r="W14221" s="17"/>
    </row>
    <row r="14222">
      <c r="A14222" s="19"/>
      <c r="L14222" s="19"/>
      <c r="P14222" s="20"/>
      <c r="Q14222" s="20"/>
      <c r="R14222" s="13"/>
      <c r="S14222" s="14"/>
      <c r="T14222" s="14"/>
      <c r="V14222" s="16"/>
      <c r="W14222" s="17"/>
    </row>
    <row r="14223">
      <c r="A14223" s="19"/>
      <c r="L14223" s="19"/>
      <c r="P14223" s="20"/>
      <c r="Q14223" s="20"/>
      <c r="R14223" s="13"/>
      <c r="S14223" s="14"/>
      <c r="T14223" s="14"/>
      <c r="V14223" s="16"/>
      <c r="W14223" s="17"/>
    </row>
    <row r="14224">
      <c r="A14224" s="19"/>
      <c r="L14224" s="19"/>
      <c r="P14224" s="20"/>
      <c r="Q14224" s="20"/>
      <c r="R14224" s="13"/>
      <c r="S14224" s="14"/>
      <c r="T14224" s="14"/>
      <c r="V14224" s="16"/>
      <c r="W14224" s="17"/>
    </row>
    <row r="14225">
      <c r="A14225" s="19"/>
      <c r="L14225" s="19"/>
      <c r="P14225" s="20"/>
      <c r="Q14225" s="20"/>
      <c r="R14225" s="13"/>
      <c r="S14225" s="14"/>
      <c r="T14225" s="14"/>
      <c r="V14225" s="16"/>
      <c r="W14225" s="17"/>
    </row>
    <row r="14226">
      <c r="A14226" s="19"/>
      <c r="L14226" s="19"/>
      <c r="P14226" s="20"/>
      <c r="Q14226" s="20"/>
      <c r="R14226" s="13"/>
      <c r="S14226" s="14"/>
      <c r="T14226" s="14"/>
      <c r="V14226" s="16"/>
      <c r="W14226" s="17"/>
    </row>
    <row r="14227">
      <c r="A14227" s="19"/>
      <c r="L14227" s="19"/>
      <c r="P14227" s="20"/>
      <c r="Q14227" s="20"/>
      <c r="R14227" s="13"/>
      <c r="S14227" s="14"/>
      <c r="T14227" s="14"/>
      <c r="V14227" s="16"/>
      <c r="W14227" s="17"/>
    </row>
    <row r="14228">
      <c r="A14228" s="19"/>
      <c r="L14228" s="19"/>
      <c r="P14228" s="20"/>
      <c r="Q14228" s="20"/>
      <c r="R14228" s="13"/>
      <c r="S14228" s="14"/>
      <c r="T14228" s="14"/>
      <c r="V14228" s="16"/>
      <c r="W14228" s="17"/>
    </row>
    <row r="14229">
      <c r="A14229" s="19"/>
      <c r="L14229" s="19"/>
      <c r="P14229" s="20"/>
      <c r="Q14229" s="20"/>
      <c r="R14229" s="13"/>
      <c r="S14229" s="14"/>
      <c r="T14229" s="14"/>
      <c r="V14229" s="16"/>
      <c r="W14229" s="17"/>
    </row>
    <row r="14230">
      <c r="A14230" s="19"/>
      <c r="L14230" s="19"/>
      <c r="P14230" s="20"/>
      <c r="Q14230" s="20"/>
      <c r="R14230" s="13"/>
      <c r="S14230" s="14"/>
      <c r="T14230" s="14"/>
      <c r="V14230" s="16"/>
      <c r="W14230" s="17"/>
    </row>
    <row r="14231">
      <c r="A14231" s="19"/>
      <c r="L14231" s="19"/>
      <c r="P14231" s="20"/>
      <c r="Q14231" s="20"/>
      <c r="R14231" s="13"/>
      <c r="S14231" s="14"/>
      <c r="T14231" s="14"/>
      <c r="V14231" s="16"/>
      <c r="W14231" s="17"/>
    </row>
    <row r="14232">
      <c r="A14232" s="19"/>
      <c r="L14232" s="19"/>
      <c r="P14232" s="20"/>
      <c r="Q14232" s="20"/>
      <c r="R14232" s="13"/>
      <c r="S14232" s="14"/>
      <c r="T14232" s="14"/>
      <c r="V14232" s="16"/>
      <c r="W14232" s="17"/>
    </row>
    <row r="14233">
      <c r="A14233" s="19"/>
      <c r="L14233" s="19"/>
      <c r="P14233" s="20"/>
      <c r="Q14233" s="20"/>
      <c r="R14233" s="13"/>
      <c r="S14233" s="14"/>
      <c r="T14233" s="14"/>
      <c r="V14233" s="16"/>
      <c r="W14233" s="17"/>
    </row>
    <row r="14234">
      <c r="A14234" s="19"/>
      <c r="L14234" s="19"/>
      <c r="P14234" s="20"/>
      <c r="Q14234" s="20"/>
      <c r="R14234" s="13"/>
      <c r="S14234" s="14"/>
      <c r="T14234" s="14"/>
      <c r="V14234" s="16"/>
      <c r="W14234" s="17"/>
    </row>
    <row r="14235">
      <c r="A14235" s="19"/>
      <c r="L14235" s="19"/>
      <c r="P14235" s="20"/>
      <c r="Q14235" s="20"/>
      <c r="R14235" s="13"/>
      <c r="S14235" s="14"/>
      <c r="T14235" s="14"/>
      <c r="V14235" s="16"/>
      <c r="W14235" s="17"/>
    </row>
    <row r="14236">
      <c r="A14236" s="19"/>
      <c r="L14236" s="19"/>
      <c r="P14236" s="20"/>
      <c r="Q14236" s="20"/>
      <c r="R14236" s="13"/>
      <c r="S14236" s="14"/>
      <c r="T14236" s="14"/>
      <c r="V14236" s="16"/>
      <c r="W14236" s="17"/>
    </row>
    <row r="14237">
      <c r="A14237" s="19"/>
      <c r="L14237" s="19"/>
      <c r="P14237" s="20"/>
      <c r="Q14237" s="20"/>
      <c r="R14237" s="13"/>
      <c r="S14237" s="14"/>
      <c r="T14237" s="14"/>
      <c r="V14237" s="16"/>
      <c r="W14237" s="17"/>
    </row>
    <row r="14238">
      <c r="A14238" s="19"/>
      <c r="L14238" s="19"/>
      <c r="P14238" s="20"/>
      <c r="Q14238" s="20"/>
      <c r="R14238" s="13"/>
      <c r="S14238" s="14"/>
      <c r="T14238" s="14"/>
      <c r="V14238" s="16"/>
      <c r="W14238" s="17"/>
    </row>
    <row r="14239">
      <c r="A14239" s="19"/>
      <c r="L14239" s="19"/>
      <c r="P14239" s="20"/>
      <c r="Q14239" s="20"/>
      <c r="R14239" s="13"/>
      <c r="S14239" s="14"/>
      <c r="T14239" s="14"/>
      <c r="V14239" s="16"/>
      <c r="W14239" s="17"/>
    </row>
    <row r="14240">
      <c r="A14240" s="19"/>
      <c r="L14240" s="19"/>
      <c r="P14240" s="20"/>
      <c r="Q14240" s="20"/>
      <c r="R14240" s="13"/>
      <c r="S14240" s="14"/>
      <c r="T14240" s="14"/>
      <c r="V14240" s="16"/>
      <c r="W14240" s="17"/>
    </row>
    <row r="14241">
      <c r="A14241" s="19"/>
      <c r="L14241" s="19"/>
      <c r="P14241" s="20"/>
      <c r="Q14241" s="20"/>
      <c r="R14241" s="13"/>
      <c r="S14241" s="14"/>
      <c r="T14241" s="14"/>
      <c r="V14241" s="16"/>
      <c r="W14241" s="17"/>
    </row>
    <row r="14242">
      <c r="A14242" s="19"/>
      <c r="L14242" s="19"/>
      <c r="P14242" s="20"/>
      <c r="Q14242" s="20"/>
      <c r="R14242" s="13"/>
      <c r="S14242" s="14"/>
      <c r="T14242" s="14"/>
      <c r="V14242" s="16"/>
      <c r="W14242" s="17"/>
    </row>
    <row r="14243">
      <c r="A14243" s="19"/>
      <c r="L14243" s="19"/>
      <c r="P14243" s="20"/>
      <c r="Q14243" s="20"/>
      <c r="R14243" s="13"/>
      <c r="S14243" s="14"/>
      <c r="T14243" s="14"/>
      <c r="V14243" s="16"/>
      <c r="W14243" s="17"/>
    </row>
    <row r="14244">
      <c r="A14244" s="19"/>
      <c r="L14244" s="19"/>
      <c r="P14244" s="20"/>
      <c r="Q14244" s="20"/>
      <c r="R14244" s="13"/>
      <c r="S14244" s="14"/>
      <c r="T14244" s="14"/>
      <c r="V14244" s="16"/>
      <c r="W14244" s="17"/>
    </row>
    <row r="14245">
      <c r="A14245" s="19"/>
      <c r="L14245" s="19"/>
      <c r="P14245" s="20"/>
      <c r="Q14245" s="20"/>
      <c r="R14245" s="13"/>
      <c r="S14245" s="14"/>
      <c r="T14245" s="14"/>
      <c r="V14245" s="16"/>
      <c r="W14245" s="17"/>
    </row>
    <row r="14246">
      <c r="A14246" s="19"/>
      <c r="L14246" s="19"/>
      <c r="P14246" s="20"/>
      <c r="Q14246" s="20"/>
      <c r="R14246" s="13"/>
      <c r="S14246" s="14"/>
      <c r="T14246" s="14"/>
      <c r="V14246" s="16"/>
      <c r="W14246" s="17"/>
    </row>
    <row r="14247">
      <c r="A14247" s="19"/>
      <c r="L14247" s="19"/>
      <c r="P14247" s="20"/>
      <c r="Q14247" s="20"/>
      <c r="R14247" s="13"/>
      <c r="S14247" s="14"/>
      <c r="T14247" s="14"/>
      <c r="V14247" s="16"/>
      <c r="W14247" s="17"/>
    </row>
    <row r="14248">
      <c r="A14248" s="19"/>
      <c r="L14248" s="19"/>
      <c r="P14248" s="20"/>
      <c r="Q14248" s="20"/>
      <c r="R14248" s="13"/>
      <c r="S14248" s="14"/>
      <c r="T14248" s="14"/>
      <c r="V14248" s="16"/>
      <c r="W14248" s="17"/>
    </row>
    <row r="14249">
      <c r="A14249" s="19"/>
      <c r="L14249" s="19"/>
      <c r="P14249" s="20"/>
      <c r="Q14249" s="20"/>
      <c r="R14249" s="13"/>
      <c r="S14249" s="14"/>
      <c r="T14249" s="14"/>
      <c r="V14249" s="16"/>
      <c r="W14249" s="17"/>
    </row>
    <row r="14250">
      <c r="A14250" s="19"/>
      <c r="L14250" s="19"/>
      <c r="P14250" s="20"/>
      <c r="Q14250" s="20"/>
      <c r="R14250" s="13"/>
      <c r="S14250" s="14"/>
      <c r="T14250" s="14"/>
      <c r="V14250" s="16"/>
      <c r="W14250" s="17"/>
    </row>
    <row r="14251">
      <c r="A14251" s="19"/>
      <c r="L14251" s="19"/>
      <c r="P14251" s="20"/>
      <c r="Q14251" s="20"/>
      <c r="R14251" s="13"/>
      <c r="S14251" s="14"/>
      <c r="T14251" s="14"/>
      <c r="V14251" s="16"/>
      <c r="W14251" s="17"/>
    </row>
    <row r="14252">
      <c r="A14252" s="19"/>
      <c r="L14252" s="19"/>
      <c r="P14252" s="20"/>
      <c r="Q14252" s="20"/>
      <c r="R14252" s="13"/>
      <c r="S14252" s="14"/>
      <c r="T14252" s="14"/>
      <c r="V14252" s="16"/>
      <c r="W14252" s="17"/>
    </row>
    <row r="14253">
      <c r="A14253" s="19"/>
      <c r="L14253" s="19"/>
      <c r="P14253" s="20"/>
      <c r="Q14253" s="20"/>
      <c r="R14253" s="13"/>
      <c r="S14253" s="14"/>
      <c r="T14253" s="14"/>
      <c r="V14253" s="16"/>
      <c r="W14253" s="17"/>
    </row>
    <row r="14254">
      <c r="A14254" s="19"/>
      <c r="L14254" s="19"/>
      <c r="P14254" s="20"/>
      <c r="Q14254" s="20"/>
      <c r="R14254" s="13"/>
      <c r="S14254" s="14"/>
      <c r="T14254" s="14"/>
      <c r="V14254" s="16"/>
      <c r="W14254" s="17"/>
    </row>
    <row r="14255">
      <c r="A14255" s="19"/>
      <c r="L14255" s="19"/>
      <c r="P14255" s="20"/>
      <c r="Q14255" s="20"/>
      <c r="R14255" s="13"/>
      <c r="S14255" s="14"/>
      <c r="T14255" s="14"/>
      <c r="V14255" s="16"/>
      <c r="W14255" s="17"/>
    </row>
    <row r="14256">
      <c r="A14256" s="19"/>
      <c r="L14256" s="19"/>
      <c r="P14256" s="20"/>
      <c r="Q14256" s="20"/>
      <c r="R14256" s="13"/>
      <c r="S14256" s="14"/>
      <c r="T14256" s="14"/>
      <c r="V14256" s="16"/>
      <c r="W14256" s="17"/>
    </row>
    <row r="14257">
      <c r="A14257" s="19"/>
      <c r="L14257" s="19"/>
      <c r="P14257" s="20"/>
      <c r="Q14257" s="20"/>
      <c r="R14257" s="13"/>
      <c r="S14257" s="14"/>
      <c r="T14257" s="14"/>
      <c r="V14257" s="16"/>
      <c r="W14257" s="17"/>
    </row>
    <row r="14258">
      <c r="A14258" s="19"/>
      <c r="L14258" s="19"/>
      <c r="P14258" s="20"/>
      <c r="Q14258" s="20"/>
      <c r="R14258" s="13"/>
      <c r="S14258" s="14"/>
      <c r="T14258" s="14"/>
      <c r="V14258" s="16"/>
      <c r="W14258" s="17"/>
    </row>
    <row r="14259">
      <c r="A14259" s="19"/>
      <c r="L14259" s="19"/>
      <c r="P14259" s="20"/>
      <c r="Q14259" s="20"/>
      <c r="R14259" s="13"/>
      <c r="S14259" s="14"/>
      <c r="T14259" s="14"/>
      <c r="V14259" s="16"/>
      <c r="W14259" s="17"/>
    </row>
    <row r="14260">
      <c r="A14260" s="19"/>
      <c r="L14260" s="19"/>
      <c r="P14260" s="20"/>
      <c r="Q14260" s="20"/>
      <c r="R14260" s="13"/>
      <c r="S14260" s="14"/>
      <c r="T14260" s="14"/>
      <c r="V14260" s="16"/>
      <c r="W14260" s="17"/>
    </row>
    <row r="14261">
      <c r="A14261" s="19"/>
      <c r="L14261" s="19"/>
      <c r="P14261" s="20"/>
      <c r="Q14261" s="20"/>
      <c r="R14261" s="13"/>
      <c r="S14261" s="14"/>
      <c r="T14261" s="14"/>
      <c r="V14261" s="16"/>
      <c r="W14261" s="17"/>
    </row>
    <row r="14262">
      <c r="A14262" s="19"/>
      <c r="L14262" s="19"/>
      <c r="P14262" s="20"/>
      <c r="Q14262" s="20"/>
      <c r="R14262" s="13"/>
      <c r="S14262" s="14"/>
      <c r="T14262" s="14"/>
      <c r="V14262" s="16"/>
      <c r="W14262" s="17"/>
    </row>
    <row r="14263">
      <c r="A14263" s="19"/>
      <c r="L14263" s="19"/>
      <c r="P14263" s="20"/>
      <c r="Q14263" s="20"/>
      <c r="R14263" s="13"/>
      <c r="S14263" s="14"/>
      <c r="T14263" s="14"/>
      <c r="V14263" s="16"/>
      <c r="W14263" s="17"/>
    </row>
    <row r="14264">
      <c r="A14264" s="19"/>
      <c r="L14264" s="19"/>
      <c r="P14264" s="20"/>
      <c r="Q14264" s="20"/>
      <c r="R14264" s="13"/>
      <c r="S14264" s="14"/>
      <c r="T14264" s="14"/>
      <c r="V14264" s="16"/>
      <c r="W14264" s="17"/>
    </row>
    <row r="14265">
      <c r="A14265" s="19"/>
      <c r="L14265" s="19"/>
      <c r="P14265" s="20"/>
      <c r="Q14265" s="20"/>
      <c r="R14265" s="13"/>
      <c r="S14265" s="14"/>
      <c r="T14265" s="14"/>
      <c r="V14265" s="16"/>
      <c r="W14265" s="17"/>
    </row>
    <row r="14266">
      <c r="A14266" s="19"/>
      <c r="L14266" s="19"/>
      <c r="P14266" s="20"/>
      <c r="Q14266" s="20"/>
      <c r="R14266" s="13"/>
      <c r="S14266" s="14"/>
      <c r="T14266" s="14"/>
      <c r="V14266" s="16"/>
      <c r="W14266" s="17"/>
    </row>
    <row r="14267">
      <c r="A14267" s="19"/>
      <c r="L14267" s="19"/>
      <c r="P14267" s="20"/>
      <c r="Q14267" s="20"/>
      <c r="R14267" s="13"/>
      <c r="S14267" s="14"/>
      <c r="T14267" s="14"/>
      <c r="V14267" s="16"/>
      <c r="W14267" s="17"/>
    </row>
    <row r="14268">
      <c r="A14268" s="19"/>
      <c r="L14268" s="19"/>
      <c r="P14268" s="20"/>
      <c r="Q14268" s="20"/>
      <c r="R14268" s="13"/>
      <c r="S14268" s="14"/>
      <c r="T14268" s="14"/>
      <c r="V14268" s="16"/>
      <c r="W14268" s="17"/>
    </row>
    <row r="14269">
      <c r="A14269" s="19"/>
      <c r="L14269" s="19"/>
      <c r="P14269" s="20"/>
      <c r="Q14269" s="20"/>
      <c r="R14269" s="13"/>
      <c r="S14269" s="14"/>
      <c r="T14269" s="14"/>
      <c r="V14269" s="16"/>
      <c r="W14269" s="17"/>
    </row>
    <row r="14270">
      <c r="A14270" s="19"/>
      <c r="L14270" s="19"/>
      <c r="P14270" s="20"/>
      <c r="Q14270" s="20"/>
      <c r="R14270" s="13"/>
      <c r="S14270" s="14"/>
      <c r="T14270" s="14"/>
      <c r="V14270" s="16"/>
      <c r="W14270" s="17"/>
    </row>
    <row r="14271">
      <c r="A14271" s="19"/>
      <c r="L14271" s="19"/>
      <c r="P14271" s="20"/>
      <c r="Q14271" s="20"/>
      <c r="R14271" s="13"/>
      <c r="S14271" s="14"/>
      <c r="T14271" s="14"/>
      <c r="V14271" s="16"/>
      <c r="W14271" s="17"/>
    </row>
    <row r="14272">
      <c r="A14272" s="19"/>
      <c r="L14272" s="19"/>
      <c r="P14272" s="20"/>
      <c r="Q14272" s="20"/>
      <c r="R14272" s="13"/>
      <c r="S14272" s="14"/>
      <c r="T14272" s="14"/>
      <c r="V14272" s="16"/>
      <c r="W14272" s="17"/>
    </row>
    <row r="14273">
      <c r="A14273" s="19"/>
      <c r="L14273" s="19"/>
      <c r="P14273" s="20"/>
      <c r="Q14273" s="20"/>
      <c r="R14273" s="13"/>
      <c r="S14273" s="14"/>
      <c r="T14273" s="14"/>
      <c r="V14273" s="16"/>
      <c r="W14273" s="17"/>
    </row>
    <row r="14274">
      <c r="A14274" s="19"/>
      <c r="L14274" s="19"/>
      <c r="P14274" s="20"/>
      <c r="Q14274" s="20"/>
      <c r="R14274" s="13"/>
      <c r="S14274" s="14"/>
      <c r="T14274" s="14"/>
      <c r="V14274" s="16"/>
      <c r="W14274" s="17"/>
    </row>
    <row r="14275">
      <c r="A14275" s="19"/>
      <c r="L14275" s="19"/>
      <c r="P14275" s="20"/>
      <c r="Q14275" s="20"/>
      <c r="R14275" s="13"/>
      <c r="S14275" s="14"/>
      <c r="T14275" s="14"/>
      <c r="V14275" s="16"/>
      <c r="W14275" s="17"/>
    </row>
    <row r="14276">
      <c r="A14276" s="19"/>
      <c r="L14276" s="19"/>
      <c r="P14276" s="20"/>
      <c r="Q14276" s="20"/>
      <c r="R14276" s="13"/>
      <c r="S14276" s="14"/>
      <c r="T14276" s="14"/>
      <c r="V14276" s="16"/>
      <c r="W14276" s="17"/>
    </row>
    <row r="14277">
      <c r="A14277" s="19"/>
      <c r="L14277" s="19"/>
      <c r="P14277" s="20"/>
      <c r="Q14277" s="20"/>
      <c r="R14277" s="13"/>
      <c r="S14277" s="14"/>
      <c r="T14277" s="14"/>
      <c r="V14277" s="16"/>
      <c r="W14277" s="17"/>
    </row>
    <row r="14278">
      <c r="A14278" s="19"/>
      <c r="L14278" s="19"/>
      <c r="P14278" s="20"/>
      <c r="Q14278" s="20"/>
      <c r="R14278" s="13"/>
      <c r="S14278" s="14"/>
      <c r="T14278" s="14"/>
      <c r="V14278" s="16"/>
      <c r="W14278" s="17"/>
    </row>
    <row r="14279">
      <c r="A14279" s="19"/>
      <c r="L14279" s="19"/>
      <c r="P14279" s="20"/>
      <c r="Q14279" s="20"/>
      <c r="R14279" s="13"/>
      <c r="S14279" s="14"/>
      <c r="T14279" s="14"/>
      <c r="V14279" s="16"/>
      <c r="W14279" s="17"/>
    </row>
    <row r="14280">
      <c r="A14280" s="19"/>
      <c r="L14280" s="19"/>
      <c r="P14280" s="20"/>
      <c r="Q14280" s="20"/>
      <c r="R14280" s="13"/>
      <c r="S14280" s="14"/>
      <c r="T14280" s="14"/>
      <c r="V14280" s="16"/>
      <c r="W14280" s="17"/>
    </row>
    <row r="14281">
      <c r="A14281" s="19"/>
      <c r="L14281" s="19"/>
      <c r="P14281" s="20"/>
      <c r="Q14281" s="20"/>
      <c r="R14281" s="13"/>
      <c r="S14281" s="14"/>
      <c r="T14281" s="14"/>
      <c r="V14281" s="16"/>
      <c r="W14281" s="17"/>
    </row>
    <row r="14282">
      <c r="A14282" s="19"/>
      <c r="L14282" s="19"/>
      <c r="P14282" s="20"/>
      <c r="Q14282" s="20"/>
      <c r="R14282" s="13"/>
      <c r="S14282" s="14"/>
      <c r="T14282" s="14"/>
      <c r="V14282" s="16"/>
      <c r="W14282" s="17"/>
    </row>
    <row r="14283">
      <c r="A14283" s="19"/>
      <c r="L14283" s="19"/>
      <c r="P14283" s="20"/>
      <c r="Q14283" s="20"/>
      <c r="R14283" s="13"/>
      <c r="S14283" s="14"/>
      <c r="T14283" s="14"/>
      <c r="V14283" s="16"/>
      <c r="W14283" s="17"/>
    </row>
    <row r="14284">
      <c r="A14284" s="19"/>
      <c r="L14284" s="19"/>
      <c r="P14284" s="20"/>
      <c r="Q14284" s="20"/>
      <c r="R14284" s="13"/>
      <c r="S14284" s="14"/>
      <c r="T14284" s="14"/>
      <c r="V14284" s="16"/>
      <c r="W14284" s="17"/>
    </row>
    <row r="14285">
      <c r="A14285" s="19"/>
      <c r="L14285" s="19"/>
      <c r="P14285" s="20"/>
      <c r="Q14285" s="20"/>
      <c r="R14285" s="13"/>
      <c r="S14285" s="14"/>
      <c r="T14285" s="14"/>
      <c r="V14285" s="16"/>
      <c r="W14285" s="17"/>
    </row>
    <row r="14286">
      <c r="A14286" s="19"/>
      <c r="L14286" s="19"/>
      <c r="P14286" s="20"/>
      <c r="Q14286" s="20"/>
      <c r="R14286" s="13"/>
      <c r="S14286" s="14"/>
      <c r="T14286" s="14"/>
      <c r="V14286" s="16"/>
      <c r="W14286" s="17"/>
    </row>
    <row r="14287">
      <c r="A14287" s="19"/>
      <c r="L14287" s="19"/>
      <c r="P14287" s="20"/>
      <c r="Q14287" s="20"/>
      <c r="R14287" s="13"/>
      <c r="S14287" s="14"/>
      <c r="T14287" s="14"/>
      <c r="V14287" s="16"/>
      <c r="W14287" s="17"/>
    </row>
    <row r="14288">
      <c r="A14288" s="19"/>
      <c r="L14288" s="19"/>
      <c r="P14288" s="20"/>
      <c r="Q14288" s="20"/>
      <c r="R14288" s="13"/>
      <c r="S14288" s="14"/>
      <c r="T14288" s="14"/>
      <c r="V14288" s="16"/>
      <c r="W14288" s="17"/>
    </row>
    <row r="14289">
      <c r="A14289" s="19"/>
      <c r="L14289" s="19"/>
      <c r="P14289" s="20"/>
      <c r="Q14289" s="20"/>
      <c r="R14289" s="13"/>
      <c r="S14289" s="14"/>
      <c r="T14289" s="14"/>
      <c r="V14289" s="16"/>
      <c r="W14289" s="17"/>
    </row>
    <row r="14290">
      <c r="A14290" s="19"/>
      <c r="L14290" s="19"/>
      <c r="P14290" s="20"/>
      <c r="Q14290" s="20"/>
      <c r="R14290" s="13"/>
      <c r="S14290" s="14"/>
      <c r="T14290" s="14"/>
      <c r="V14290" s="16"/>
      <c r="W14290" s="17"/>
    </row>
    <row r="14291">
      <c r="A14291" s="19"/>
      <c r="L14291" s="19"/>
      <c r="P14291" s="20"/>
      <c r="Q14291" s="20"/>
      <c r="R14291" s="13"/>
      <c r="S14291" s="14"/>
      <c r="T14291" s="14"/>
      <c r="V14291" s="16"/>
      <c r="W14291" s="17"/>
    </row>
    <row r="14292">
      <c r="A14292" s="19"/>
      <c r="L14292" s="19"/>
      <c r="P14292" s="20"/>
      <c r="Q14292" s="20"/>
      <c r="R14292" s="13"/>
      <c r="S14292" s="14"/>
      <c r="T14292" s="14"/>
      <c r="V14292" s="16"/>
      <c r="W14292" s="17"/>
    </row>
    <row r="14293">
      <c r="A14293" s="19"/>
      <c r="L14293" s="19"/>
      <c r="P14293" s="20"/>
      <c r="Q14293" s="20"/>
      <c r="R14293" s="13"/>
      <c r="S14293" s="14"/>
      <c r="T14293" s="14"/>
      <c r="V14293" s="16"/>
      <c r="W14293" s="17"/>
    </row>
    <row r="14294">
      <c r="A14294" s="19"/>
      <c r="L14294" s="19"/>
      <c r="P14294" s="20"/>
      <c r="Q14294" s="20"/>
      <c r="R14294" s="13"/>
      <c r="S14294" s="14"/>
      <c r="T14294" s="14"/>
      <c r="V14294" s="16"/>
      <c r="W14294" s="17"/>
    </row>
    <row r="14295">
      <c r="A14295" s="19"/>
      <c r="L14295" s="19"/>
      <c r="P14295" s="20"/>
      <c r="Q14295" s="20"/>
      <c r="R14295" s="13"/>
      <c r="S14295" s="14"/>
      <c r="T14295" s="14"/>
      <c r="V14295" s="16"/>
      <c r="W14295" s="17"/>
    </row>
    <row r="14296">
      <c r="A14296" s="19"/>
      <c r="L14296" s="19"/>
      <c r="P14296" s="20"/>
      <c r="Q14296" s="20"/>
      <c r="R14296" s="13"/>
      <c r="S14296" s="14"/>
      <c r="T14296" s="14"/>
      <c r="V14296" s="16"/>
      <c r="W14296" s="17"/>
    </row>
    <row r="14297">
      <c r="A14297" s="19"/>
      <c r="L14297" s="19"/>
      <c r="P14297" s="20"/>
      <c r="Q14297" s="20"/>
      <c r="R14297" s="13"/>
      <c r="S14297" s="14"/>
      <c r="T14297" s="14"/>
      <c r="V14297" s="16"/>
      <c r="W14297" s="17"/>
    </row>
    <row r="14298">
      <c r="A14298" s="19"/>
      <c r="L14298" s="19"/>
      <c r="P14298" s="20"/>
      <c r="Q14298" s="20"/>
      <c r="R14298" s="13"/>
      <c r="S14298" s="14"/>
      <c r="T14298" s="14"/>
      <c r="V14298" s="16"/>
      <c r="W14298" s="17"/>
    </row>
    <row r="14299">
      <c r="A14299" s="19"/>
      <c r="L14299" s="19"/>
      <c r="P14299" s="20"/>
      <c r="Q14299" s="20"/>
      <c r="R14299" s="13"/>
      <c r="S14299" s="14"/>
      <c r="T14299" s="14"/>
      <c r="V14299" s="16"/>
      <c r="W14299" s="17"/>
    </row>
    <row r="14300">
      <c r="A14300" s="19"/>
      <c r="L14300" s="19"/>
      <c r="P14300" s="20"/>
      <c r="Q14300" s="20"/>
      <c r="R14300" s="13"/>
      <c r="S14300" s="14"/>
      <c r="T14300" s="14"/>
      <c r="V14300" s="16"/>
      <c r="W14300" s="17"/>
    </row>
    <row r="14301">
      <c r="A14301" s="19"/>
      <c r="L14301" s="19"/>
      <c r="P14301" s="20"/>
      <c r="Q14301" s="20"/>
      <c r="R14301" s="13"/>
      <c r="S14301" s="14"/>
      <c r="T14301" s="14"/>
      <c r="V14301" s="16"/>
      <c r="W14301" s="17"/>
    </row>
    <row r="14302">
      <c r="A14302" s="19"/>
      <c r="L14302" s="19"/>
      <c r="P14302" s="20"/>
      <c r="Q14302" s="20"/>
      <c r="R14302" s="13"/>
      <c r="S14302" s="14"/>
      <c r="T14302" s="14"/>
      <c r="V14302" s="16"/>
      <c r="W14302" s="17"/>
    </row>
    <row r="14303">
      <c r="A14303" s="19"/>
      <c r="L14303" s="19"/>
      <c r="P14303" s="20"/>
      <c r="Q14303" s="20"/>
      <c r="R14303" s="13"/>
      <c r="S14303" s="14"/>
      <c r="T14303" s="14"/>
      <c r="V14303" s="16"/>
      <c r="W14303" s="17"/>
    </row>
    <row r="14304">
      <c r="A14304" s="19"/>
      <c r="L14304" s="19"/>
      <c r="P14304" s="20"/>
      <c r="Q14304" s="20"/>
      <c r="R14304" s="13"/>
      <c r="S14304" s="14"/>
      <c r="T14304" s="14"/>
      <c r="V14304" s="16"/>
      <c r="W14304" s="17"/>
    </row>
    <row r="14305">
      <c r="A14305" s="19"/>
      <c r="L14305" s="19"/>
      <c r="P14305" s="20"/>
      <c r="Q14305" s="20"/>
      <c r="R14305" s="13"/>
      <c r="S14305" s="14"/>
      <c r="T14305" s="14"/>
      <c r="V14305" s="16"/>
      <c r="W14305" s="17"/>
    </row>
    <row r="14306">
      <c r="A14306" s="19"/>
      <c r="L14306" s="19"/>
      <c r="P14306" s="20"/>
      <c r="Q14306" s="20"/>
      <c r="R14306" s="13"/>
      <c r="S14306" s="14"/>
      <c r="T14306" s="14"/>
      <c r="V14306" s="16"/>
      <c r="W14306" s="17"/>
    </row>
    <row r="14307">
      <c r="A14307" s="19"/>
      <c r="L14307" s="19"/>
      <c r="P14307" s="20"/>
      <c r="Q14307" s="20"/>
      <c r="R14307" s="13"/>
      <c r="S14307" s="14"/>
      <c r="T14307" s="14"/>
      <c r="V14307" s="16"/>
      <c r="W14307" s="17"/>
    </row>
    <row r="14308">
      <c r="A14308" s="19"/>
      <c r="L14308" s="19"/>
      <c r="P14308" s="20"/>
      <c r="Q14308" s="20"/>
      <c r="R14308" s="13"/>
      <c r="S14308" s="14"/>
      <c r="T14308" s="14"/>
      <c r="V14308" s="16"/>
      <c r="W14308" s="17"/>
    </row>
    <row r="14309">
      <c r="A14309" s="19"/>
      <c r="L14309" s="19"/>
      <c r="P14309" s="20"/>
      <c r="Q14309" s="20"/>
      <c r="R14309" s="13"/>
      <c r="S14309" s="14"/>
      <c r="T14309" s="14"/>
      <c r="V14309" s="16"/>
      <c r="W14309" s="17"/>
    </row>
    <row r="14310">
      <c r="A14310" s="19"/>
      <c r="L14310" s="19"/>
      <c r="P14310" s="20"/>
      <c r="Q14310" s="20"/>
      <c r="R14310" s="13"/>
      <c r="S14310" s="14"/>
      <c r="T14310" s="14"/>
      <c r="V14310" s="16"/>
      <c r="W14310" s="17"/>
    </row>
    <row r="14311">
      <c r="A14311" s="19"/>
      <c r="L14311" s="19"/>
      <c r="P14311" s="20"/>
      <c r="Q14311" s="20"/>
      <c r="R14311" s="13"/>
      <c r="S14311" s="14"/>
      <c r="T14311" s="14"/>
      <c r="V14311" s="16"/>
      <c r="W14311" s="17"/>
    </row>
    <row r="14312">
      <c r="A14312" s="19"/>
      <c r="L14312" s="19"/>
      <c r="P14312" s="20"/>
      <c r="Q14312" s="20"/>
      <c r="R14312" s="13"/>
      <c r="S14312" s="14"/>
      <c r="T14312" s="14"/>
      <c r="V14312" s="16"/>
      <c r="W14312" s="17"/>
    </row>
    <row r="14313">
      <c r="A14313" s="19"/>
      <c r="L14313" s="19"/>
      <c r="P14313" s="20"/>
      <c r="Q14313" s="20"/>
      <c r="R14313" s="13"/>
      <c r="S14313" s="14"/>
      <c r="T14313" s="14"/>
      <c r="V14313" s="16"/>
      <c r="W14313" s="17"/>
    </row>
    <row r="14314">
      <c r="A14314" s="19"/>
      <c r="L14314" s="19"/>
      <c r="P14314" s="20"/>
      <c r="Q14314" s="20"/>
      <c r="R14314" s="13"/>
      <c r="S14314" s="14"/>
      <c r="T14314" s="14"/>
      <c r="V14314" s="16"/>
      <c r="W14314" s="17"/>
    </row>
    <row r="14315">
      <c r="A14315" s="19"/>
      <c r="L14315" s="19"/>
      <c r="P14315" s="20"/>
      <c r="Q14315" s="20"/>
      <c r="R14315" s="13"/>
      <c r="S14315" s="14"/>
      <c r="T14315" s="14"/>
      <c r="V14315" s="16"/>
      <c r="W14315" s="17"/>
    </row>
    <row r="14316">
      <c r="A14316" s="19"/>
      <c r="L14316" s="19"/>
      <c r="P14316" s="20"/>
      <c r="Q14316" s="20"/>
      <c r="R14316" s="13"/>
      <c r="S14316" s="14"/>
      <c r="T14316" s="14"/>
      <c r="V14316" s="16"/>
      <c r="W14316" s="17"/>
    </row>
    <row r="14317">
      <c r="A14317" s="19"/>
      <c r="L14317" s="19"/>
      <c r="P14317" s="20"/>
      <c r="Q14317" s="20"/>
      <c r="R14317" s="13"/>
      <c r="S14317" s="14"/>
      <c r="T14317" s="14"/>
      <c r="V14317" s="16"/>
      <c r="W14317" s="17"/>
    </row>
    <row r="14318">
      <c r="A14318" s="19"/>
      <c r="L14318" s="19"/>
      <c r="P14318" s="20"/>
      <c r="Q14318" s="20"/>
      <c r="R14318" s="13"/>
      <c r="S14318" s="14"/>
      <c r="T14318" s="14"/>
      <c r="V14318" s="16"/>
      <c r="W14318" s="17"/>
    </row>
    <row r="14319">
      <c r="A14319" s="19"/>
      <c r="L14319" s="19"/>
      <c r="P14319" s="20"/>
      <c r="Q14319" s="20"/>
      <c r="R14319" s="13"/>
      <c r="S14319" s="14"/>
      <c r="T14319" s="14"/>
      <c r="V14319" s="16"/>
      <c r="W14319" s="17"/>
    </row>
    <row r="14320">
      <c r="A14320" s="19"/>
      <c r="L14320" s="19"/>
      <c r="P14320" s="20"/>
      <c r="Q14320" s="20"/>
      <c r="R14320" s="13"/>
      <c r="S14320" s="14"/>
      <c r="T14320" s="14"/>
      <c r="V14320" s="16"/>
      <c r="W14320" s="17"/>
    </row>
    <row r="14321">
      <c r="A14321" s="19"/>
      <c r="L14321" s="19"/>
      <c r="P14321" s="20"/>
      <c r="Q14321" s="20"/>
      <c r="R14321" s="13"/>
      <c r="S14321" s="14"/>
      <c r="T14321" s="14"/>
      <c r="V14321" s="16"/>
      <c r="W14321" s="17"/>
    </row>
    <row r="14322">
      <c r="A14322" s="19"/>
      <c r="L14322" s="19"/>
      <c r="P14322" s="20"/>
      <c r="Q14322" s="20"/>
      <c r="R14322" s="13"/>
      <c r="S14322" s="14"/>
      <c r="T14322" s="14"/>
      <c r="V14322" s="16"/>
      <c r="W14322" s="17"/>
    </row>
    <row r="14323">
      <c r="A14323" s="19"/>
      <c r="L14323" s="19"/>
      <c r="P14323" s="20"/>
      <c r="Q14323" s="20"/>
      <c r="R14323" s="13"/>
      <c r="S14323" s="14"/>
      <c r="T14323" s="14"/>
      <c r="V14323" s="16"/>
      <c r="W14323" s="17"/>
    </row>
    <row r="14324">
      <c r="A14324" s="19"/>
      <c r="L14324" s="19"/>
      <c r="P14324" s="20"/>
      <c r="Q14324" s="20"/>
      <c r="R14324" s="13"/>
      <c r="S14324" s="14"/>
      <c r="T14324" s="14"/>
      <c r="V14324" s="16"/>
      <c r="W14324" s="17"/>
    </row>
    <row r="14325">
      <c r="A14325" s="19"/>
      <c r="L14325" s="19"/>
      <c r="P14325" s="20"/>
      <c r="Q14325" s="20"/>
      <c r="R14325" s="13"/>
      <c r="S14325" s="14"/>
      <c r="T14325" s="14"/>
      <c r="V14325" s="16"/>
      <c r="W14325" s="17"/>
    </row>
    <row r="14326">
      <c r="A14326" s="19"/>
      <c r="L14326" s="19"/>
      <c r="P14326" s="20"/>
      <c r="Q14326" s="20"/>
      <c r="R14326" s="13"/>
      <c r="S14326" s="14"/>
      <c r="T14326" s="14"/>
      <c r="V14326" s="16"/>
      <c r="W14326" s="17"/>
    </row>
    <row r="14327">
      <c r="A14327" s="19"/>
      <c r="L14327" s="19"/>
      <c r="P14327" s="20"/>
      <c r="Q14327" s="20"/>
      <c r="R14327" s="13"/>
      <c r="S14327" s="14"/>
      <c r="T14327" s="14"/>
      <c r="V14327" s="16"/>
      <c r="W14327" s="17"/>
    </row>
    <row r="14328">
      <c r="A14328" s="19"/>
      <c r="L14328" s="19"/>
      <c r="P14328" s="20"/>
      <c r="Q14328" s="20"/>
      <c r="R14328" s="13"/>
      <c r="S14328" s="14"/>
      <c r="T14328" s="14"/>
      <c r="V14328" s="16"/>
      <c r="W14328" s="17"/>
    </row>
    <row r="14329">
      <c r="A14329" s="19"/>
      <c r="L14329" s="19"/>
      <c r="P14329" s="20"/>
      <c r="Q14329" s="20"/>
      <c r="R14329" s="13"/>
      <c r="S14329" s="14"/>
      <c r="T14329" s="14"/>
      <c r="V14329" s="16"/>
      <c r="W14329" s="17"/>
    </row>
    <row r="14330">
      <c r="A14330" s="19"/>
      <c r="L14330" s="19"/>
      <c r="P14330" s="20"/>
      <c r="Q14330" s="20"/>
      <c r="R14330" s="13"/>
      <c r="S14330" s="14"/>
      <c r="T14330" s="14"/>
      <c r="V14330" s="16"/>
      <c r="W14330" s="17"/>
    </row>
    <row r="14331">
      <c r="A14331" s="19"/>
      <c r="L14331" s="19"/>
      <c r="P14331" s="20"/>
      <c r="Q14331" s="20"/>
      <c r="R14331" s="13"/>
      <c r="S14331" s="14"/>
      <c r="T14331" s="14"/>
      <c r="V14331" s="16"/>
      <c r="W14331" s="17"/>
    </row>
    <row r="14332">
      <c r="A14332" s="19"/>
      <c r="L14332" s="19"/>
      <c r="P14332" s="20"/>
      <c r="Q14332" s="20"/>
      <c r="R14332" s="13"/>
      <c r="S14332" s="14"/>
      <c r="T14332" s="14"/>
      <c r="V14332" s="16"/>
      <c r="W14332" s="17"/>
    </row>
    <row r="14333">
      <c r="A14333" s="19"/>
      <c r="L14333" s="19"/>
      <c r="P14333" s="20"/>
      <c r="Q14333" s="20"/>
      <c r="R14333" s="13"/>
      <c r="S14333" s="14"/>
      <c r="T14333" s="14"/>
      <c r="V14333" s="16"/>
      <c r="W14333" s="17"/>
    </row>
    <row r="14334">
      <c r="A14334" s="19"/>
      <c r="L14334" s="19"/>
      <c r="P14334" s="20"/>
      <c r="Q14334" s="20"/>
      <c r="R14334" s="13"/>
      <c r="S14334" s="14"/>
      <c r="T14334" s="14"/>
      <c r="V14334" s="16"/>
      <c r="W14334" s="17"/>
    </row>
    <row r="14335">
      <c r="A14335" s="19"/>
      <c r="L14335" s="19"/>
      <c r="P14335" s="20"/>
      <c r="Q14335" s="20"/>
      <c r="R14335" s="13"/>
      <c r="S14335" s="14"/>
      <c r="T14335" s="14"/>
      <c r="V14335" s="16"/>
      <c r="W14335" s="17"/>
    </row>
    <row r="14336">
      <c r="A14336" s="19"/>
      <c r="L14336" s="19"/>
      <c r="P14336" s="20"/>
      <c r="Q14336" s="20"/>
      <c r="R14336" s="13"/>
      <c r="S14336" s="14"/>
      <c r="T14336" s="14"/>
      <c r="V14336" s="16"/>
      <c r="W14336" s="17"/>
    </row>
    <row r="14337">
      <c r="A14337" s="19"/>
      <c r="L14337" s="19"/>
      <c r="P14337" s="20"/>
      <c r="Q14337" s="20"/>
      <c r="R14337" s="13"/>
      <c r="S14337" s="14"/>
      <c r="T14337" s="14"/>
      <c r="V14337" s="16"/>
      <c r="W14337" s="17"/>
    </row>
    <row r="14338">
      <c r="A14338" s="19"/>
      <c r="L14338" s="19"/>
      <c r="P14338" s="20"/>
      <c r="Q14338" s="20"/>
      <c r="R14338" s="13"/>
      <c r="S14338" s="14"/>
      <c r="T14338" s="14"/>
      <c r="V14338" s="16"/>
      <c r="W14338" s="17"/>
    </row>
    <row r="14339">
      <c r="A14339" s="19"/>
      <c r="L14339" s="19"/>
      <c r="P14339" s="20"/>
      <c r="Q14339" s="20"/>
      <c r="R14339" s="13"/>
      <c r="S14339" s="14"/>
      <c r="T14339" s="14"/>
      <c r="V14339" s="16"/>
      <c r="W14339" s="17"/>
    </row>
    <row r="14340">
      <c r="A14340" s="19"/>
      <c r="L14340" s="19"/>
      <c r="P14340" s="20"/>
      <c r="Q14340" s="20"/>
      <c r="R14340" s="13"/>
      <c r="S14340" s="14"/>
      <c r="T14340" s="14"/>
      <c r="V14340" s="16"/>
      <c r="W14340" s="17"/>
    </row>
    <row r="14341">
      <c r="A14341" s="19"/>
      <c r="L14341" s="19"/>
      <c r="P14341" s="20"/>
      <c r="Q14341" s="20"/>
      <c r="R14341" s="13"/>
      <c r="S14341" s="14"/>
      <c r="T14341" s="14"/>
      <c r="V14341" s="16"/>
      <c r="W14341" s="17"/>
    </row>
    <row r="14342">
      <c r="A14342" s="19"/>
      <c r="L14342" s="19"/>
      <c r="P14342" s="20"/>
      <c r="Q14342" s="20"/>
      <c r="R14342" s="13"/>
      <c r="S14342" s="14"/>
      <c r="T14342" s="14"/>
      <c r="V14342" s="16"/>
      <c r="W14342" s="17"/>
    </row>
    <row r="14343">
      <c r="A14343" s="19"/>
      <c r="L14343" s="19"/>
      <c r="P14343" s="20"/>
      <c r="Q14343" s="20"/>
      <c r="R14343" s="13"/>
      <c r="S14343" s="14"/>
      <c r="T14343" s="14"/>
      <c r="V14343" s="16"/>
      <c r="W14343" s="17"/>
    </row>
    <row r="14344">
      <c r="A14344" s="19"/>
      <c r="L14344" s="19"/>
      <c r="P14344" s="20"/>
      <c r="Q14344" s="20"/>
      <c r="R14344" s="13"/>
      <c r="S14344" s="14"/>
      <c r="T14344" s="14"/>
      <c r="V14344" s="16"/>
      <c r="W14344" s="17"/>
    </row>
    <row r="14345">
      <c r="A14345" s="19"/>
      <c r="L14345" s="19"/>
      <c r="P14345" s="20"/>
      <c r="Q14345" s="20"/>
      <c r="R14345" s="13"/>
      <c r="S14345" s="14"/>
      <c r="T14345" s="14"/>
      <c r="V14345" s="16"/>
      <c r="W14345" s="17"/>
    </row>
    <row r="14346">
      <c r="A14346" s="19"/>
      <c r="L14346" s="19"/>
      <c r="P14346" s="20"/>
      <c r="Q14346" s="20"/>
      <c r="R14346" s="13"/>
      <c r="S14346" s="14"/>
      <c r="T14346" s="14"/>
      <c r="V14346" s="16"/>
      <c r="W14346" s="17"/>
    </row>
    <row r="14347">
      <c r="A14347" s="19"/>
      <c r="L14347" s="19"/>
      <c r="P14347" s="20"/>
      <c r="Q14347" s="20"/>
      <c r="R14347" s="13"/>
      <c r="S14347" s="14"/>
      <c r="T14347" s="14"/>
      <c r="V14347" s="16"/>
      <c r="W14347" s="17"/>
    </row>
    <row r="14348">
      <c r="A14348" s="19"/>
      <c r="L14348" s="19"/>
      <c r="P14348" s="20"/>
      <c r="Q14348" s="20"/>
      <c r="R14348" s="13"/>
      <c r="S14348" s="14"/>
      <c r="T14348" s="14"/>
      <c r="V14348" s="16"/>
      <c r="W14348" s="17"/>
    </row>
    <row r="14349">
      <c r="A14349" s="19"/>
      <c r="L14349" s="19"/>
      <c r="P14349" s="20"/>
      <c r="Q14349" s="20"/>
      <c r="R14349" s="13"/>
      <c r="S14349" s="14"/>
      <c r="T14349" s="14"/>
      <c r="V14349" s="16"/>
      <c r="W14349" s="17"/>
    </row>
    <row r="14350">
      <c r="A14350" s="19"/>
      <c r="L14350" s="19"/>
      <c r="P14350" s="20"/>
      <c r="Q14350" s="20"/>
      <c r="R14350" s="13"/>
      <c r="S14350" s="14"/>
      <c r="T14350" s="14"/>
      <c r="V14350" s="16"/>
      <c r="W14350" s="17"/>
    </row>
    <row r="14351">
      <c r="A14351" s="19"/>
      <c r="L14351" s="19"/>
      <c r="P14351" s="20"/>
      <c r="Q14351" s="20"/>
      <c r="R14351" s="13"/>
      <c r="S14351" s="14"/>
      <c r="T14351" s="14"/>
      <c r="V14351" s="16"/>
      <c r="W14351" s="17"/>
    </row>
    <row r="14352">
      <c r="A14352" s="19"/>
      <c r="L14352" s="19"/>
      <c r="P14352" s="20"/>
      <c r="Q14352" s="20"/>
      <c r="R14352" s="13"/>
      <c r="S14352" s="14"/>
      <c r="T14352" s="14"/>
      <c r="V14352" s="16"/>
      <c r="W14352" s="17"/>
    </row>
    <row r="14353">
      <c r="A14353" s="19"/>
      <c r="L14353" s="19"/>
      <c r="P14353" s="20"/>
      <c r="Q14353" s="20"/>
      <c r="R14353" s="13"/>
      <c r="S14353" s="14"/>
      <c r="T14353" s="14"/>
      <c r="V14353" s="16"/>
      <c r="W14353" s="17"/>
    </row>
    <row r="14354">
      <c r="A14354" s="19"/>
      <c r="L14354" s="19"/>
      <c r="P14354" s="20"/>
      <c r="Q14354" s="20"/>
      <c r="R14354" s="13"/>
      <c r="S14354" s="14"/>
      <c r="T14354" s="14"/>
      <c r="V14354" s="16"/>
      <c r="W14354" s="17"/>
    </row>
    <row r="14355">
      <c r="A14355" s="19"/>
      <c r="L14355" s="19"/>
      <c r="P14355" s="20"/>
      <c r="Q14355" s="20"/>
      <c r="R14355" s="13"/>
      <c r="S14355" s="14"/>
      <c r="T14355" s="14"/>
      <c r="V14355" s="16"/>
      <c r="W14355" s="17"/>
    </row>
    <row r="14356">
      <c r="A14356" s="19"/>
      <c r="L14356" s="19"/>
      <c r="P14356" s="20"/>
      <c r="Q14356" s="20"/>
      <c r="R14356" s="13"/>
      <c r="S14356" s="14"/>
      <c r="T14356" s="14"/>
      <c r="V14356" s="16"/>
      <c r="W14356" s="17"/>
    </row>
    <row r="14357">
      <c r="A14357" s="19"/>
      <c r="L14357" s="19"/>
      <c r="P14357" s="20"/>
      <c r="Q14357" s="20"/>
      <c r="R14357" s="13"/>
      <c r="S14357" s="14"/>
      <c r="T14357" s="14"/>
      <c r="V14357" s="16"/>
      <c r="W14357" s="17"/>
    </row>
    <row r="14358">
      <c r="A14358" s="19"/>
      <c r="L14358" s="19"/>
      <c r="P14358" s="20"/>
      <c r="Q14358" s="20"/>
      <c r="R14358" s="13"/>
      <c r="S14358" s="14"/>
      <c r="T14358" s="14"/>
      <c r="V14358" s="16"/>
      <c r="W14358" s="17"/>
    </row>
    <row r="14359">
      <c r="A14359" s="19"/>
      <c r="L14359" s="19"/>
      <c r="P14359" s="20"/>
      <c r="Q14359" s="20"/>
      <c r="R14359" s="13"/>
      <c r="S14359" s="14"/>
      <c r="T14359" s="14"/>
      <c r="V14359" s="16"/>
      <c r="W14359" s="17"/>
    </row>
    <row r="14360">
      <c r="A14360" s="19"/>
      <c r="L14360" s="19"/>
      <c r="P14360" s="20"/>
      <c r="Q14360" s="20"/>
      <c r="R14360" s="13"/>
      <c r="S14360" s="14"/>
      <c r="T14360" s="14"/>
      <c r="V14360" s="16"/>
      <c r="W14360" s="17"/>
    </row>
    <row r="14361">
      <c r="A14361" s="19"/>
      <c r="L14361" s="19"/>
      <c r="P14361" s="20"/>
      <c r="Q14361" s="20"/>
      <c r="R14361" s="13"/>
      <c r="S14361" s="14"/>
      <c r="T14361" s="14"/>
      <c r="V14361" s="16"/>
      <c r="W14361" s="17"/>
    </row>
    <row r="14362">
      <c r="A14362" s="19"/>
      <c r="L14362" s="19"/>
      <c r="P14362" s="20"/>
      <c r="Q14362" s="20"/>
      <c r="R14362" s="13"/>
      <c r="S14362" s="14"/>
      <c r="T14362" s="14"/>
      <c r="V14362" s="16"/>
      <c r="W14362" s="17"/>
    </row>
    <row r="14363">
      <c r="A14363" s="19"/>
      <c r="L14363" s="19"/>
      <c r="P14363" s="20"/>
      <c r="Q14363" s="20"/>
      <c r="R14363" s="13"/>
      <c r="S14363" s="14"/>
      <c r="T14363" s="14"/>
      <c r="V14363" s="16"/>
      <c r="W14363" s="17"/>
    </row>
    <row r="14364">
      <c r="A14364" s="19"/>
      <c r="L14364" s="19"/>
      <c r="P14364" s="20"/>
      <c r="Q14364" s="20"/>
      <c r="R14364" s="13"/>
      <c r="S14364" s="14"/>
      <c r="T14364" s="14"/>
      <c r="V14364" s="16"/>
      <c r="W14364" s="17"/>
    </row>
    <row r="14365">
      <c r="A14365" s="19"/>
      <c r="L14365" s="19"/>
      <c r="P14365" s="20"/>
      <c r="Q14365" s="20"/>
      <c r="R14365" s="13"/>
      <c r="S14365" s="14"/>
      <c r="T14365" s="14"/>
      <c r="V14365" s="16"/>
      <c r="W14365" s="17"/>
    </row>
    <row r="14366">
      <c r="A14366" s="19"/>
      <c r="L14366" s="19"/>
      <c r="P14366" s="20"/>
      <c r="Q14366" s="20"/>
      <c r="R14366" s="13"/>
      <c r="S14366" s="14"/>
      <c r="T14366" s="14"/>
      <c r="V14366" s="16"/>
      <c r="W14366" s="17"/>
    </row>
    <row r="14367">
      <c r="A14367" s="19"/>
      <c r="L14367" s="19"/>
      <c r="P14367" s="20"/>
      <c r="Q14367" s="20"/>
      <c r="R14367" s="13"/>
      <c r="S14367" s="14"/>
      <c r="T14367" s="14"/>
      <c r="V14367" s="16"/>
      <c r="W14367" s="17"/>
    </row>
    <row r="14368">
      <c r="A14368" s="19"/>
      <c r="L14368" s="19"/>
      <c r="P14368" s="20"/>
      <c r="Q14368" s="20"/>
      <c r="R14368" s="13"/>
      <c r="S14368" s="14"/>
      <c r="T14368" s="14"/>
      <c r="V14368" s="16"/>
      <c r="W14368" s="17"/>
    </row>
    <row r="14369">
      <c r="A14369" s="19"/>
      <c r="L14369" s="19"/>
      <c r="P14369" s="20"/>
      <c r="Q14369" s="20"/>
      <c r="R14369" s="13"/>
      <c r="S14369" s="14"/>
      <c r="T14369" s="14"/>
      <c r="V14369" s="16"/>
      <c r="W14369" s="17"/>
    </row>
    <row r="14370">
      <c r="A14370" s="19"/>
      <c r="L14370" s="19"/>
      <c r="P14370" s="20"/>
      <c r="Q14370" s="20"/>
      <c r="R14370" s="13"/>
      <c r="S14370" s="14"/>
      <c r="T14370" s="14"/>
      <c r="V14370" s="16"/>
      <c r="W14370" s="17"/>
    </row>
    <row r="14371">
      <c r="A14371" s="19"/>
      <c r="L14371" s="19"/>
      <c r="P14371" s="20"/>
      <c r="Q14371" s="20"/>
      <c r="R14371" s="13"/>
      <c r="S14371" s="14"/>
      <c r="T14371" s="14"/>
      <c r="V14371" s="16"/>
      <c r="W14371" s="17"/>
    </row>
    <row r="14372">
      <c r="A14372" s="19"/>
      <c r="L14372" s="19"/>
      <c r="P14372" s="20"/>
      <c r="Q14372" s="20"/>
      <c r="R14372" s="13"/>
      <c r="S14372" s="14"/>
      <c r="T14372" s="14"/>
      <c r="V14372" s="16"/>
      <c r="W14372" s="17"/>
    </row>
    <row r="14373">
      <c r="A14373" s="19"/>
      <c r="L14373" s="19"/>
      <c r="P14373" s="20"/>
      <c r="Q14373" s="20"/>
      <c r="R14373" s="13"/>
      <c r="S14373" s="14"/>
      <c r="T14373" s="14"/>
      <c r="V14373" s="16"/>
      <c r="W14373" s="17"/>
    </row>
    <row r="14374">
      <c r="A14374" s="19"/>
      <c r="L14374" s="19"/>
      <c r="P14374" s="20"/>
      <c r="Q14374" s="20"/>
      <c r="R14374" s="13"/>
      <c r="S14374" s="14"/>
      <c r="T14374" s="14"/>
      <c r="V14374" s="16"/>
      <c r="W14374" s="17"/>
    </row>
    <row r="14375">
      <c r="A14375" s="19"/>
      <c r="L14375" s="19"/>
      <c r="P14375" s="20"/>
      <c r="Q14375" s="20"/>
      <c r="R14375" s="13"/>
      <c r="S14375" s="14"/>
      <c r="T14375" s="14"/>
      <c r="V14375" s="16"/>
      <c r="W14375" s="17"/>
    </row>
    <row r="14376">
      <c r="A14376" s="19"/>
      <c r="L14376" s="19"/>
      <c r="P14376" s="20"/>
      <c r="Q14376" s="20"/>
      <c r="R14376" s="13"/>
      <c r="S14376" s="14"/>
      <c r="T14376" s="14"/>
      <c r="V14376" s="16"/>
      <c r="W14376" s="17"/>
    </row>
    <row r="14377">
      <c r="A14377" s="19"/>
      <c r="L14377" s="19"/>
      <c r="P14377" s="20"/>
      <c r="Q14377" s="20"/>
      <c r="R14377" s="13"/>
      <c r="S14377" s="14"/>
      <c r="T14377" s="14"/>
      <c r="V14377" s="16"/>
      <c r="W14377" s="17"/>
    </row>
    <row r="14378">
      <c r="A14378" s="19"/>
      <c r="L14378" s="19"/>
      <c r="P14378" s="20"/>
      <c r="Q14378" s="20"/>
      <c r="R14378" s="13"/>
      <c r="S14378" s="14"/>
      <c r="T14378" s="14"/>
      <c r="V14378" s="16"/>
      <c r="W14378" s="17"/>
    </row>
    <row r="14379">
      <c r="A14379" s="19"/>
      <c r="L14379" s="19"/>
      <c r="P14379" s="20"/>
      <c r="Q14379" s="20"/>
      <c r="R14379" s="13"/>
      <c r="S14379" s="14"/>
      <c r="T14379" s="14"/>
      <c r="V14379" s="16"/>
      <c r="W14379" s="17"/>
    </row>
    <row r="14380">
      <c r="A14380" s="19"/>
      <c r="L14380" s="19"/>
      <c r="P14380" s="20"/>
      <c r="Q14380" s="20"/>
      <c r="R14380" s="13"/>
      <c r="S14380" s="14"/>
      <c r="T14380" s="14"/>
      <c r="V14380" s="16"/>
      <c r="W14380" s="17"/>
    </row>
    <row r="14381">
      <c r="A14381" s="19"/>
      <c r="L14381" s="19"/>
      <c r="P14381" s="20"/>
      <c r="Q14381" s="20"/>
      <c r="R14381" s="13"/>
      <c r="S14381" s="14"/>
      <c r="T14381" s="14"/>
      <c r="V14381" s="16"/>
      <c r="W14381" s="17"/>
    </row>
    <row r="14382">
      <c r="A14382" s="19"/>
      <c r="L14382" s="19"/>
      <c r="P14382" s="20"/>
      <c r="Q14382" s="20"/>
      <c r="R14382" s="13"/>
      <c r="S14382" s="14"/>
      <c r="T14382" s="14"/>
      <c r="V14382" s="16"/>
      <c r="W14382" s="17"/>
    </row>
    <row r="14383">
      <c r="A14383" s="19"/>
      <c r="L14383" s="19"/>
      <c r="P14383" s="20"/>
      <c r="Q14383" s="20"/>
      <c r="R14383" s="13"/>
      <c r="S14383" s="14"/>
      <c r="T14383" s="14"/>
      <c r="V14383" s="16"/>
      <c r="W14383" s="17"/>
    </row>
    <row r="14384">
      <c r="A14384" s="19"/>
      <c r="L14384" s="19"/>
      <c r="P14384" s="20"/>
      <c r="Q14384" s="20"/>
      <c r="R14384" s="13"/>
      <c r="S14384" s="14"/>
      <c r="T14384" s="14"/>
      <c r="V14384" s="16"/>
      <c r="W14384" s="17"/>
    </row>
    <row r="14385">
      <c r="A14385" s="19"/>
      <c r="L14385" s="19"/>
      <c r="P14385" s="20"/>
      <c r="Q14385" s="20"/>
      <c r="R14385" s="13"/>
      <c r="S14385" s="14"/>
      <c r="T14385" s="14"/>
      <c r="V14385" s="16"/>
      <c r="W14385" s="17"/>
    </row>
    <row r="14386">
      <c r="A14386" s="19"/>
      <c r="L14386" s="19"/>
      <c r="P14386" s="20"/>
      <c r="Q14386" s="20"/>
      <c r="R14386" s="13"/>
      <c r="S14386" s="14"/>
      <c r="T14386" s="14"/>
      <c r="V14386" s="16"/>
      <c r="W14386" s="17"/>
    </row>
    <row r="14387">
      <c r="A14387" s="19"/>
      <c r="L14387" s="19"/>
      <c r="P14387" s="20"/>
      <c r="Q14387" s="20"/>
      <c r="R14387" s="13"/>
      <c r="S14387" s="14"/>
      <c r="T14387" s="14"/>
      <c r="V14387" s="16"/>
      <c r="W14387" s="17"/>
    </row>
    <row r="14388">
      <c r="A14388" s="19"/>
      <c r="L14388" s="19"/>
      <c r="P14388" s="20"/>
      <c r="Q14388" s="20"/>
      <c r="R14388" s="13"/>
      <c r="S14388" s="14"/>
      <c r="T14388" s="14"/>
      <c r="V14388" s="16"/>
      <c r="W14388" s="17"/>
    </row>
    <row r="14389">
      <c r="A14389" s="19"/>
      <c r="L14389" s="19"/>
      <c r="P14389" s="20"/>
      <c r="Q14389" s="20"/>
      <c r="R14389" s="13"/>
      <c r="S14389" s="14"/>
      <c r="T14389" s="14"/>
      <c r="V14389" s="16"/>
      <c r="W14389" s="17"/>
    </row>
    <row r="14390">
      <c r="A14390" s="19"/>
      <c r="L14390" s="19"/>
      <c r="P14390" s="20"/>
      <c r="Q14390" s="20"/>
      <c r="R14390" s="13"/>
      <c r="S14390" s="14"/>
      <c r="T14390" s="14"/>
      <c r="V14390" s="16"/>
      <c r="W14390" s="17"/>
    </row>
    <row r="14391">
      <c r="A14391" s="19"/>
      <c r="L14391" s="19"/>
      <c r="P14391" s="20"/>
      <c r="Q14391" s="20"/>
      <c r="R14391" s="13"/>
      <c r="S14391" s="14"/>
      <c r="T14391" s="14"/>
      <c r="V14391" s="16"/>
      <c r="W14391" s="17"/>
    </row>
    <row r="14392">
      <c r="A14392" s="19"/>
      <c r="L14392" s="19"/>
      <c r="P14392" s="20"/>
      <c r="Q14392" s="20"/>
      <c r="R14392" s="13"/>
      <c r="S14392" s="14"/>
      <c r="T14392" s="14"/>
      <c r="V14392" s="16"/>
      <c r="W14392" s="17"/>
    </row>
    <row r="14393">
      <c r="A14393" s="19"/>
      <c r="L14393" s="19"/>
      <c r="P14393" s="20"/>
      <c r="Q14393" s="20"/>
      <c r="R14393" s="13"/>
      <c r="S14393" s="14"/>
      <c r="T14393" s="14"/>
      <c r="V14393" s="16"/>
      <c r="W14393" s="17"/>
    </row>
    <row r="14394">
      <c r="A14394" s="19"/>
      <c r="L14394" s="19"/>
      <c r="P14394" s="20"/>
      <c r="Q14394" s="20"/>
      <c r="R14394" s="13"/>
      <c r="S14394" s="14"/>
      <c r="T14394" s="14"/>
      <c r="V14394" s="16"/>
      <c r="W14394" s="17"/>
    </row>
    <row r="14395">
      <c r="A14395" s="19"/>
      <c r="L14395" s="19"/>
      <c r="P14395" s="20"/>
      <c r="Q14395" s="20"/>
      <c r="R14395" s="13"/>
      <c r="S14395" s="14"/>
      <c r="T14395" s="14"/>
      <c r="V14395" s="16"/>
      <c r="W14395" s="17"/>
    </row>
    <row r="14396">
      <c r="A14396" s="19"/>
      <c r="L14396" s="19"/>
      <c r="P14396" s="20"/>
      <c r="Q14396" s="20"/>
      <c r="R14396" s="13"/>
      <c r="S14396" s="14"/>
      <c r="T14396" s="14"/>
      <c r="V14396" s="16"/>
      <c r="W14396" s="17"/>
    </row>
    <row r="14397">
      <c r="A14397" s="19"/>
      <c r="L14397" s="19"/>
      <c r="P14397" s="20"/>
      <c r="Q14397" s="20"/>
      <c r="R14397" s="13"/>
      <c r="S14397" s="14"/>
      <c r="T14397" s="14"/>
      <c r="V14397" s="16"/>
      <c r="W14397" s="17"/>
    </row>
    <row r="14398">
      <c r="A14398" s="19"/>
      <c r="L14398" s="19"/>
      <c r="P14398" s="20"/>
      <c r="Q14398" s="20"/>
      <c r="R14398" s="13"/>
      <c r="S14398" s="14"/>
      <c r="T14398" s="14"/>
      <c r="V14398" s="16"/>
      <c r="W14398" s="17"/>
    </row>
    <row r="14399">
      <c r="A14399" s="19"/>
      <c r="L14399" s="19"/>
      <c r="P14399" s="20"/>
      <c r="Q14399" s="20"/>
      <c r="R14399" s="13"/>
      <c r="S14399" s="14"/>
      <c r="T14399" s="14"/>
      <c r="V14399" s="16"/>
      <c r="W14399" s="17"/>
    </row>
    <row r="14400">
      <c r="A14400" s="19"/>
      <c r="L14400" s="19"/>
      <c r="P14400" s="20"/>
      <c r="Q14400" s="20"/>
      <c r="R14400" s="13"/>
      <c r="S14400" s="14"/>
      <c r="T14400" s="14"/>
      <c r="V14400" s="16"/>
      <c r="W14400" s="17"/>
    </row>
    <row r="14401">
      <c r="A14401" s="19"/>
      <c r="L14401" s="19"/>
      <c r="P14401" s="20"/>
      <c r="Q14401" s="20"/>
      <c r="R14401" s="13"/>
      <c r="S14401" s="14"/>
      <c r="T14401" s="14"/>
      <c r="V14401" s="16"/>
      <c r="W14401" s="17"/>
    </row>
    <row r="14402">
      <c r="A14402" s="19"/>
      <c r="L14402" s="19"/>
      <c r="P14402" s="20"/>
      <c r="Q14402" s="20"/>
      <c r="R14402" s="13"/>
      <c r="S14402" s="14"/>
      <c r="T14402" s="14"/>
      <c r="V14402" s="16"/>
      <c r="W14402" s="17"/>
    </row>
    <row r="14403">
      <c r="A14403" s="19"/>
      <c r="L14403" s="19"/>
      <c r="P14403" s="20"/>
      <c r="Q14403" s="20"/>
      <c r="R14403" s="13"/>
      <c r="S14403" s="14"/>
      <c r="T14403" s="14"/>
      <c r="V14403" s="16"/>
      <c r="W14403" s="17"/>
    </row>
    <row r="14404">
      <c r="A14404" s="19"/>
      <c r="L14404" s="19"/>
      <c r="P14404" s="20"/>
      <c r="Q14404" s="20"/>
      <c r="R14404" s="13"/>
      <c r="S14404" s="14"/>
      <c r="T14404" s="14"/>
      <c r="V14404" s="16"/>
      <c r="W14404" s="17"/>
    </row>
    <row r="14405">
      <c r="A14405" s="19"/>
      <c r="L14405" s="19"/>
      <c r="P14405" s="20"/>
      <c r="Q14405" s="20"/>
      <c r="R14405" s="13"/>
      <c r="S14405" s="14"/>
      <c r="T14405" s="14"/>
      <c r="V14405" s="16"/>
      <c r="W14405" s="17"/>
    </row>
    <row r="14406">
      <c r="A14406" s="19"/>
      <c r="L14406" s="19"/>
      <c r="P14406" s="20"/>
      <c r="Q14406" s="20"/>
      <c r="R14406" s="13"/>
      <c r="S14406" s="14"/>
      <c r="T14406" s="14"/>
      <c r="V14406" s="16"/>
      <c r="W14406" s="17"/>
    </row>
    <row r="14407">
      <c r="A14407" s="19"/>
      <c r="L14407" s="19"/>
      <c r="P14407" s="20"/>
      <c r="Q14407" s="20"/>
      <c r="R14407" s="13"/>
      <c r="S14407" s="14"/>
      <c r="T14407" s="14"/>
      <c r="V14407" s="16"/>
      <c r="W14407" s="17"/>
    </row>
    <row r="14408">
      <c r="A14408" s="19"/>
      <c r="L14408" s="19"/>
      <c r="P14408" s="20"/>
      <c r="Q14408" s="20"/>
      <c r="R14408" s="13"/>
      <c r="S14408" s="14"/>
      <c r="T14408" s="14"/>
      <c r="V14408" s="16"/>
      <c r="W14408" s="17"/>
    </row>
    <row r="14409">
      <c r="A14409" s="19"/>
      <c r="L14409" s="19"/>
      <c r="P14409" s="20"/>
      <c r="Q14409" s="20"/>
      <c r="R14409" s="13"/>
      <c r="S14409" s="14"/>
      <c r="T14409" s="14"/>
      <c r="V14409" s="16"/>
      <c r="W14409" s="17"/>
    </row>
    <row r="14410">
      <c r="A14410" s="19"/>
      <c r="L14410" s="19"/>
      <c r="P14410" s="20"/>
      <c r="Q14410" s="20"/>
      <c r="R14410" s="13"/>
      <c r="S14410" s="14"/>
      <c r="T14410" s="14"/>
      <c r="V14410" s="16"/>
      <c r="W14410" s="17"/>
    </row>
    <row r="14411">
      <c r="A14411" s="19"/>
      <c r="L14411" s="19"/>
      <c r="P14411" s="20"/>
      <c r="Q14411" s="20"/>
      <c r="R14411" s="13"/>
      <c r="S14411" s="14"/>
      <c r="T14411" s="14"/>
      <c r="V14411" s="16"/>
      <c r="W14411" s="17"/>
    </row>
    <row r="14412">
      <c r="A14412" s="19"/>
      <c r="L14412" s="19"/>
      <c r="P14412" s="20"/>
      <c r="Q14412" s="20"/>
      <c r="R14412" s="13"/>
      <c r="S14412" s="14"/>
      <c r="T14412" s="14"/>
      <c r="V14412" s="16"/>
      <c r="W14412" s="17"/>
    </row>
    <row r="14413">
      <c r="A14413" s="19"/>
      <c r="L14413" s="19"/>
      <c r="P14413" s="20"/>
      <c r="Q14413" s="20"/>
      <c r="R14413" s="13"/>
      <c r="S14413" s="14"/>
      <c r="T14413" s="14"/>
      <c r="V14413" s="16"/>
      <c r="W14413" s="17"/>
    </row>
    <row r="14414">
      <c r="A14414" s="19"/>
      <c r="L14414" s="19"/>
      <c r="P14414" s="20"/>
      <c r="Q14414" s="20"/>
      <c r="R14414" s="13"/>
      <c r="S14414" s="14"/>
      <c r="T14414" s="14"/>
      <c r="V14414" s="16"/>
      <c r="W14414" s="17"/>
    </row>
    <row r="14415">
      <c r="A14415" s="19"/>
      <c r="L14415" s="19"/>
      <c r="P14415" s="20"/>
      <c r="Q14415" s="20"/>
      <c r="R14415" s="13"/>
      <c r="S14415" s="14"/>
      <c r="T14415" s="14"/>
      <c r="V14415" s="16"/>
      <c r="W14415" s="17"/>
    </row>
    <row r="14416">
      <c r="A14416" s="19"/>
      <c r="L14416" s="19"/>
      <c r="P14416" s="20"/>
      <c r="Q14416" s="20"/>
      <c r="R14416" s="13"/>
      <c r="S14416" s="14"/>
      <c r="T14416" s="14"/>
      <c r="V14416" s="16"/>
      <c r="W14416" s="17"/>
    </row>
    <row r="14417">
      <c r="A14417" s="19"/>
      <c r="L14417" s="19"/>
      <c r="P14417" s="20"/>
      <c r="Q14417" s="20"/>
      <c r="R14417" s="13"/>
      <c r="S14417" s="14"/>
      <c r="T14417" s="14"/>
      <c r="V14417" s="16"/>
      <c r="W14417" s="17"/>
    </row>
    <row r="14418">
      <c r="A14418" s="19"/>
      <c r="L14418" s="19"/>
      <c r="P14418" s="20"/>
      <c r="Q14418" s="20"/>
      <c r="R14418" s="13"/>
      <c r="S14418" s="14"/>
      <c r="T14418" s="14"/>
      <c r="V14418" s="16"/>
      <c r="W14418" s="17"/>
    </row>
    <row r="14419">
      <c r="A14419" s="19"/>
      <c r="L14419" s="19"/>
      <c r="P14419" s="20"/>
      <c r="Q14419" s="20"/>
      <c r="R14419" s="13"/>
      <c r="S14419" s="14"/>
      <c r="T14419" s="14"/>
      <c r="V14419" s="16"/>
      <c r="W14419" s="17"/>
    </row>
    <row r="14420">
      <c r="A14420" s="19"/>
      <c r="L14420" s="19"/>
      <c r="P14420" s="20"/>
      <c r="Q14420" s="20"/>
      <c r="R14420" s="13"/>
      <c r="S14420" s="14"/>
      <c r="T14420" s="14"/>
      <c r="V14420" s="16"/>
      <c r="W14420" s="17"/>
    </row>
    <row r="14421">
      <c r="A14421" s="19"/>
      <c r="L14421" s="19"/>
      <c r="P14421" s="20"/>
      <c r="Q14421" s="20"/>
      <c r="R14421" s="13"/>
      <c r="S14421" s="14"/>
      <c r="T14421" s="14"/>
      <c r="V14421" s="16"/>
      <c r="W14421" s="17"/>
    </row>
    <row r="14422">
      <c r="A14422" s="19"/>
      <c r="L14422" s="19"/>
      <c r="P14422" s="20"/>
      <c r="Q14422" s="20"/>
      <c r="R14422" s="13"/>
      <c r="S14422" s="14"/>
      <c r="T14422" s="14"/>
      <c r="V14422" s="16"/>
      <c r="W14422" s="17"/>
    </row>
    <row r="14423">
      <c r="A14423" s="19"/>
      <c r="L14423" s="19"/>
      <c r="P14423" s="20"/>
      <c r="Q14423" s="20"/>
      <c r="R14423" s="13"/>
      <c r="S14423" s="14"/>
      <c r="T14423" s="14"/>
      <c r="V14423" s="16"/>
      <c r="W14423" s="17"/>
    </row>
    <row r="14424">
      <c r="A14424" s="19"/>
      <c r="L14424" s="19"/>
      <c r="P14424" s="20"/>
      <c r="Q14424" s="20"/>
      <c r="R14424" s="13"/>
      <c r="S14424" s="14"/>
      <c r="T14424" s="14"/>
      <c r="V14424" s="16"/>
      <c r="W14424" s="17"/>
    </row>
    <row r="14425">
      <c r="A14425" s="19"/>
      <c r="L14425" s="19"/>
      <c r="P14425" s="20"/>
      <c r="Q14425" s="20"/>
      <c r="R14425" s="13"/>
      <c r="S14425" s="14"/>
      <c r="T14425" s="14"/>
      <c r="V14425" s="16"/>
      <c r="W14425" s="17"/>
    </row>
    <row r="14426">
      <c r="A14426" s="19"/>
      <c r="L14426" s="19"/>
      <c r="P14426" s="20"/>
      <c r="Q14426" s="20"/>
      <c r="R14426" s="13"/>
      <c r="S14426" s="14"/>
      <c r="T14426" s="14"/>
      <c r="V14426" s="16"/>
      <c r="W14426" s="17"/>
    </row>
    <row r="14427">
      <c r="A14427" s="19"/>
      <c r="L14427" s="19"/>
      <c r="P14427" s="20"/>
      <c r="Q14427" s="20"/>
      <c r="R14427" s="13"/>
      <c r="S14427" s="14"/>
      <c r="T14427" s="14"/>
      <c r="V14427" s="16"/>
      <c r="W14427" s="17"/>
    </row>
    <row r="14428">
      <c r="A14428" s="19"/>
      <c r="L14428" s="19"/>
      <c r="P14428" s="20"/>
      <c r="Q14428" s="20"/>
      <c r="R14428" s="13"/>
      <c r="S14428" s="14"/>
      <c r="T14428" s="14"/>
      <c r="V14428" s="16"/>
      <c r="W14428" s="17"/>
    </row>
    <row r="14429">
      <c r="A14429" s="19"/>
      <c r="L14429" s="19"/>
      <c r="P14429" s="20"/>
      <c r="Q14429" s="20"/>
      <c r="R14429" s="13"/>
      <c r="S14429" s="14"/>
      <c r="T14429" s="14"/>
      <c r="V14429" s="16"/>
      <c r="W14429" s="17"/>
    </row>
    <row r="14430">
      <c r="A14430" s="19"/>
      <c r="L14430" s="19"/>
      <c r="P14430" s="20"/>
      <c r="Q14430" s="20"/>
      <c r="R14430" s="13"/>
      <c r="S14430" s="14"/>
      <c r="T14430" s="14"/>
      <c r="V14430" s="16"/>
      <c r="W14430" s="17"/>
    </row>
    <row r="14431">
      <c r="A14431" s="19"/>
      <c r="L14431" s="19"/>
      <c r="P14431" s="20"/>
      <c r="Q14431" s="20"/>
      <c r="R14431" s="13"/>
      <c r="S14431" s="14"/>
      <c r="T14431" s="14"/>
      <c r="V14431" s="16"/>
      <c r="W14431" s="17"/>
    </row>
    <row r="14432">
      <c r="A14432" s="19"/>
      <c r="L14432" s="19"/>
      <c r="P14432" s="20"/>
      <c r="Q14432" s="20"/>
      <c r="R14432" s="13"/>
      <c r="S14432" s="14"/>
      <c r="T14432" s="14"/>
      <c r="V14432" s="16"/>
      <c r="W14432" s="17"/>
    </row>
    <row r="14433">
      <c r="A14433" s="19"/>
      <c r="L14433" s="19"/>
      <c r="P14433" s="20"/>
      <c r="Q14433" s="20"/>
      <c r="R14433" s="13"/>
      <c r="S14433" s="14"/>
      <c r="T14433" s="14"/>
      <c r="V14433" s="16"/>
      <c r="W14433" s="17"/>
    </row>
    <row r="14434">
      <c r="A14434" s="19"/>
      <c r="L14434" s="19"/>
      <c r="P14434" s="20"/>
      <c r="Q14434" s="20"/>
      <c r="R14434" s="13"/>
      <c r="S14434" s="14"/>
      <c r="T14434" s="14"/>
      <c r="V14434" s="16"/>
      <c r="W14434" s="17"/>
    </row>
    <row r="14435">
      <c r="A14435" s="19"/>
      <c r="L14435" s="19"/>
      <c r="P14435" s="20"/>
      <c r="Q14435" s="20"/>
      <c r="R14435" s="13"/>
      <c r="S14435" s="14"/>
      <c r="T14435" s="14"/>
      <c r="V14435" s="16"/>
      <c r="W14435" s="17"/>
    </row>
    <row r="14436">
      <c r="A14436" s="19"/>
      <c r="L14436" s="19"/>
      <c r="P14436" s="20"/>
      <c r="Q14436" s="20"/>
      <c r="R14436" s="13"/>
      <c r="S14436" s="14"/>
      <c r="T14436" s="14"/>
      <c r="V14436" s="16"/>
      <c r="W14436" s="17"/>
    </row>
    <row r="14437">
      <c r="A14437" s="19"/>
      <c r="L14437" s="19"/>
      <c r="P14437" s="20"/>
      <c r="Q14437" s="20"/>
      <c r="R14437" s="13"/>
      <c r="S14437" s="14"/>
      <c r="T14437" s="14"/>
      <c r="V14437" s="16"/>
      <c r="W14437" s="17"/>
    </row>
    <row r="14438">
      <c r="A14438" s="19"/>
      <c r="L14438" s="19"/>
      <c r="P14438" s="20"/>
      <c r="Q14438" s="20"/>
      <c r="R14438" s="13"/>
      <c r="S14438" s="14"/>
      <c r="T14438" s="14"/>
      <c r="V14438" s="16"/>
      <c r="W14438" s="17"/>
    </row>
    <row r="14439">
      <c r="A14439" s="19"/>
      <c r="L14439" s="19"/>
      <c r="P14439" s="20"/>
      <c r="Q14439" s="20"/>
      <c r="R14439" s="13"/>
      <c r="S14439" s="14"/>
      <c r="T14439" s="14"/>
      <c r="V14439" s="16"/>
      <c r="W14439" s="17"/>
    </row>
    <row r="14440">
      <c r="A14440" s="19"/>
      <c r="L14440" s="19"/>
      <c r="P14440" s="20"/>
      <c r="Q14440" s="20"/>
      <c r="R14440" s="13"/>
      <c r="S14440" s="14"/>
      <c r="T14440" s="14"/>
      <c r="V14440" s="16"/>
      <c r="W14440" s="17"/>
    </row>
    <row r="14441">
      <c r="A14441" s="19"/>
      <c r="L14441" s="19"/>
      <c r="P14441" s="20"/>
      <c r="Q14441" s="20"/>
      <c r="R14441" s="13"/>
      <c r="S14441" s="14"/>
      <c r="T14441" s="14"/>
      <c r="V14441" s="16"/>
      <c r="W14441" s="17"/>
    </row>
    <row r="14442">
      <c r="A14442" s="19"/>
      <c r="L14442" s="19"/>
      <c r="P14442" s="20"/>
      <c r="Q14442" s="20"/>
      <c r="R14442" s="13"/>
      <c r="S14442" s="14"/>
      <c r="T14442" s="14"/>
      <c r="V14442" s="16"/>
      <c r="W14442" s="17"/>
    </row>
    <row r="14443">
      <c r="A14443" s="19"/>
      <c r="L14443" s="19"/>
      <c r="P14443" s="20"/>
      <c r="Q14443" s="20"/>
      <c r="R14443" s="13"/>
      <c r="S14443" s="14"/>
      <c r="T14443" s="14"/>
      <c r="V14443" s="16"/>
      <c r="W14443" s="17"/>
    </row>
    <row r="14444">
      <c r="A14444" s="19"/>
      <c r="L14444" s="19"/>
      <c r="P14444" s="20"/>
      <c r="Q14444" s="20"/>
      <c r="R14444" s="13"/>
      <c r="S14444" s="14"/>
      <c r="T14444" s="14"/>
      <c r="V14444" s="16"/>
      <c r="W14444" s="17"/>
    </row>
    <row r="14445">
      <c r="A14445" s="19"/>
      <c r="L14445" s="19"/>
      <c r="P14445" s="20"/>
      <c r="Q14445" s="20"/>
      <c r="R14445" s="13"/>
      <c r="S14445" s="14"/>
      <c r="T14445" s="14"/>
      <c r="V14445" s="16"/>
      <c r="W14445" s="17"/>
    </row>
    <row r="14446">
      <c r="A14446" s="19"/>
      <c r="L14446" s="19"/>
      <c r="P14446" s="20"/>
      <c r="Q14446" s="20"/>
      <c r="R14446" s="13"/>
      <c r="S14446" s="14"/>
      <c r="T14446" s="14"/>
      <c r="V14446" s="16"/>
      <c r="W14446" s="17"/>
    </row>
    <row r="14447">
      <c r="A14447" s="19"/>
      <c r="L14447" s="19"/>
      <c r="P14447" s="20"/>
      <c r="Q14447" s="20"/>
      <c r="R14447" s="13"/>
      <c r="S14447" s="14"/>
      <c r="T14447" s="14"/>
      <c r="V14447" s="16"/>
      <c r="W14447" s="17"/>
    </row>
    <row r="14448">
      <c r="A14448" s="19"/>
      <c r="L14448" s="19"/>
      <c r="P14448" s="20"/>
      <c r="Q14448" s="20"/>
      <c r="R14448" s="13"/>
      <c r="S14448" s="14"/>
      <c r="T14448" s="14"/>
      <c r="V14448" s="16"/>
      <c r="W14448" s="17"/>
    </row>
    <row r="14449">
      <c r="A14449" s="19"/>
      <c r="L14449" s="19"/>
      <c r="P14449" s="20"/>
      <c r="Q14449" s="20"/>
      <c r="R14449" s="13"/>
      <c r="S14449" s="14"/>
      <c r="T14449" s="14"/>
      <c r="V14449" s="16"/>
      <c r="W14449" s="17"/>
    </row>
    <row r="14450">
      <c r="A14450" s="19"/>
      <c r="L14450" s="19"/>
      <c r="P14450" s="20"/>
      <c r="Q14450" s="20"/>
      <c r="R14450" s="13"/>
      <c r="S14450" s="14"/>
      <c r="T14450" s="14"/>
      <c r="V14450" s="16"/>
      <c r="W14450" s="17"/>
    </row>
    <row r="14451">
      <c r="A14451" s="19"/>
      <c r="L14451" s="19"/>
      <c r="P14451" s="20"/>
      <c r="Q14451" s="20"/>
      <c r="R14451" s="13"/>
      <c r="S14451" s="14"/>
      <c r="T14451" s="14"/>
      <c r="V14451" s="16"/>
      <c r="W14451" s="17"/>
    </row>
    <row r="14452">
      <c r="A14452" s="19"/>
      <c r="L14452" s="19"/>
      <c r="P14452" s="20"/>
      <c r="Q14452" s="20"/>
      <c r="R14452" s="13"/>
      <c r="S14452" s="14"/>
      <c r="T14452" s="14"/>
      <c r="V14452" s="16"/>
      <c r="W14452" s="17"/>
    </row>
    <row r="14453">
      <c r="A14453" s="19"/>
      <c r="L14453" s="19"/>
      <c r="P14453" s="20"/>
      <c r="Q14453" s="20"/>
      <c r="R14453" s="13"/>
      <c r="S14453" s="14"/>
      <c r="T14453" s="14"/>
      <c r="V14453" s="16"/>
      <c r="W14453" s="17"/>
    </row>
    <row r="14454">
      <c r="A14454" s="19"/>
      <c r="L14454" s="19"/>
      <c r="P14454" s="20"/>
      <c r="Q14454" s="20"/>
      <c r="R14454" s="13"/>
      <c r="S14454" s="14"/>
      <c r="T14454" s="14"/>
      <c r="V14454" s="16"/>
      <c r="W14454" s="17"/>
    </row>
    <row r="14455">
      <c r="A14455" s="19"/>
      <c r="L14455" s="19"/>
      <c r="P14455" s="20"/>
      <c r="Q14455" s="20"/>
      <c r="R14455" s="13"/>
      <c r="S14455" s="14"/>
      <c r="T14455" s="14"/>
      <c r="V14455" s="16"/>
      <c r="W14455" s="17"/>
    </row>
    <row r="14456">
      <c r="A14456" s="19"/>
      <c r="L14456" s="19"/>
      <c r="P14456" s="20"/>
      <c r="Q14456" s="20"/>
      <c r="R14456" s="13"/>
      <c r="S14456" s="14"/>
      <c r="T14456" s="14"/>
      <c r="V14456" s="16"/>
      <c r="W14456" s="17"/>
    </row>
    <row r="14457">
      <c r="A14457" s="19"/>
      <c r="L14457" s="19"/>
      <c r="P14457" s="20"/>
      <c r="Q14457" s="20"/>
      <c r="R14457" s="13"/>
      <c r="S14457" s="14"/>
      <c r="T14457" s="14"/>
      <c r="V14457" s="16"/>
      <c r="W14457" s="17"/>
    </row>
    <row r="14458">
      <c r="A14458" s="19"/>
      <c r="L14458" s="19"/>
      <c r="P14458" s="20"/>
      <c r="Q14458" s="20"/>
      <c r="R14458" s="13"/>
      <c r="S14458" s="14"/>
      <c r="T14458" s="14"/>
      <c r="V14458" s="16"/>
      <c r="W14458" s="17"/>
    </row>
    <row r="14459">
      <c r="A14459" s="19"/>
      <c r="L14459" s="19"/>
      <c r="P14459" s="20"/>
      <c r="Q14459" s="20"/>
      <c r="R14459" s="13"/>
      <c r="S14459" s="14"/>
      <c r="T14459" s="14"/>
      <c r="V14459" s="16"/>
      <c r="W14459" s="17"/>
    </row>
    <row r="14460">
      <c r="A14460" s="19"/>
      <c r="L14460" s="19"/>
      <c r="P14460" s="20"/>
      <c r="Q14460" s="20"/>
      <c r="R14460" s="13"/>
      <c r="S14460" s="14"/>
      <c r="T14460" s="14"/>
      <c r="V14460" s="16"/>
      <c r="W14460" s="17"/>
    </row>
    <row r="14461">
      <c r="A14461" s="19"/>
      <c r="L14461" s="19"/>
      <c r="P14461" s="20"/>
      <c r="Q14461" s="20"/>
      <c r="R14461" s="13"/>
      <c r="S14461" s="14"/>
      <c r="T14461" s="14"/>
      <c r="V14461" s="16"/>
      <c r="W14461" s="17"/>
    </row>
    <row r="14462">
      <c r="A14462" s="19"/>
      <c r="L14462" s="19"/>
      <c r="P14462" s="20"/>
      <c r="Q14462" s="20"/>
      <c r="R14462" s="13"/>
      <c r="S14462" s="14"/>
      <c r="T14462" s="14"/>
      <c r="V14462" s="16"/>
      <c r="W14462" s="17"/>
    </row>
    <row r="14463">
      <c r="A14463" s="19"/>
      <c r="L14463" s="19"/>
      <c r="P14463" s="20"/>
      <c r="Q14463" s="20"/>
      <c r="R14463" s="13"/>
      <c r="S14463" s="14"/>
      <c r="T14463" s="14"/>
      <c r="V14463" s="16"/>
      <c r="W14463" s="17"/>
    </row>
    <row r="14464">
      <c r="A14464" s="19"/>
      <c r="L14464" s="19"/>
      <c r="P14464" s="20"/>
      <c r="Q14464" s="20"/>
      <c r="R14464" s="13"/>
      <c r="S14464" s="14"/>
      <c r="T14464" s="14"/>
      <c r="V14464" s="16"/>
      <c r="W14464" s="17"/>
    </row>
    <row r="14465">
      <c r="A14465" s="19"/>
      <c r="L14465" s="19"/>
      <c r="P14465" s="20"/>
      <c r="Q14465" s="20"/>
      <c r="R14465" s="13"/>
      <c r="S14465" s="14"/>
      <c r="T14465" s="14"/>
      <c r="V14465" s="16"/>
      <c r="W14465" s="17"/>
    </row>
    <row r="14466">
      <c r="A14466" s="19"/>
      <c r="L14466" s="19"/>
      <c r="P14466" s="20"/>
      <c r="Q14466" s="20"/>
      <c r="R14466" s="13"/>
      <c r="S14466" s="14"/>
      <c r="T14466" s="14"/>
      <c r="V14466" s="16"/>
      <c r="W14466" s="17"/>
    </row>
    <row r="14467">
      <c r="A14467" s="19"/>
      <c r="L14467" s="19"/>
      <c r="P14467" s="20"/>
      <c r="Q14467" s="20"/>
      <c r="R14467" s="13"/>
      <c r="S14467" s="14"/>
      <c r="T14467" s="14"/>
      <c r="V14467" s="16"/>
      <c r="W14467" s="17"/>
    </row>
    <row r="14468">
      <c r="A14468" s="19"/>
      <c r="L14468" s="19"/>
      <c r="P14468" s="20"/>
      <c r="Q14468" s="20"/>
      <c r="R14468" s="13"/>
      <c r="S14468" s="14"/>
      <c r="T14468" s="14"/>
      <c r="V14468" s="16"/>
      <c r="W14468" s="17"/>
    </row>
    <row r="14469">
      <c r="A14469" s="19"/>
      <c r="L14469" s="19"/>
      <c r="P14469" s="20"/>
      <c r="Q14469" s="20"/>
      <c r="R14469" s="13"/>
      <c r="S14469" s="14"/>
      <c r="T14469" s="14"/>
      <c r="V14469" s="16"/>
      <c r="W14469" s="17"/>
    </row>
    <row r="14470">
      <c r="A14470" s="19"/>
      <c r="L14470" s="19"/>
      <c r="P14470" s="20"/>
      <c r="Q14470" s="20"/>
      <c r="R14470" s="13"/>
      <c r="S14470" s="14"/>
      <c r="T14470" s="14"/>
      <c r="V14470" s="16"/>
      <c r="W14470" s="17"/>
    </row>
    <row r="14471">
      <c r="A14471" s="19"/>
      <c r="L14471" s="19"/>
      <c r="P14471" s="20"/>
      <c r="Q14471" s="20"/>
      <c r="R14471" s="13"/>
      <c r="S14471" s="14"/>
      <c r="T14471" s="14"/>
      <c r="V14471" s="16"/>
      <c r="W14471" s="17"/>
    </row>
    <row r="14472">
      <c r="A14472" s="19"/>
      <c r="L14472" s="19"/>
      <c r="P14472" s="20"/>
      <c r="Q14472" s="20"/>
      <c r="R14472" s="13"/>
      <c r="S14472" s="14"/>
      <c r="T14472" s="14"/>
      <c r="V14472" s="16"/>
      <c r="W14472" s="17"/>
    </row>
    <row r="14473">
      <c r="A14473" s="19"/>
      <c r="L14473" s="19"/>
      <c r="P14473" s="20"/>
      <c r="Q14473" s="20"/>
      <c r="R14473" s="13"/>
      <c r="S14473" s="14"/>
      <c r="T14473" s="14"/>
      <c r="V14473" s="16"/>
      <c r="W14473" s="17"/>
    </row>
    <row r="14474">
      <c r="A14474" s="19"/>
      <c r="L14474" s="19"/>
      <c r="P14474" s="20"/>
      <c r="Q14474" s="20"/>
      <c r="R14474" s="13"/>
      <c r="S14474" s="14"/>
      <c r="T14474" s="14"/>
      <c r="V14474" s="16"/>
      <c r="W14474" s="17"/>
    </row>
    <row r="14475">
      <c r="A14475" s="19"/>
      <c r="L14475" s="19"/>
      <c r="P14475" s="20"/>
      <c r="Q14475" s="20"/>
      <c r="R14475" s="13"/>
      <c r="S14475" s="14"/>
      <c r="T14475" s="14"/>
      <c r="V14475" s="16"/>
      <c r="W14475" s="17"/>
    </row>
    <row r="14476">
      <c r="A14476" s="19"/>
      <c r="L14476" s="19"/>
      <c r="P14476" s="20"/>
      <c r="Q14476" s="20"/>
      <c r="R14476" s="13"/>
      <c r="S14476" s="14"/>
      <c r="T14476" s="14"/>
      <c r="V14476" s="16"/>
      <c r="W14476" s="17"/>
    </row>
    <row r="14477">
      <c r="A14477" s="19"/>
      <c r="L14477" s="19"/>
      <c r="P14477" s="20"/>
      <c r="Q14477" s="20"/>
      <c r="R14477" s="13"/>
      <c r="S14477" s="14"/>
      <c r="T14477" s="14"/>
      <c r="V14477" s="16"/>
      <c r="W14477" s="17"/>
    </row>
    <row r="14478">
      <c r="A14478" s="19"/>
      <c r="L14478" s="19"/>
      <c r="P14478" s="20"/>
      <c r="Q14478" s="20"/>
      <c r="R14478" s="13"/>
      <c r="S14478" s="14"/>
      <c r="T14478" s="14"/>
      <c r="V14478" s="16"/>
      <c r="W14478" s="17"/>
    </row>
    <row r="14479">
      <c r="A14479" s="19"/>
      <c r="L14479" s="19"/>
      <c r="P14479" s="20"/>
      <c r="Q14479" s="20"/>
      <c r="R14479" s="13"/>
      <c r="S14479" s="14"/>
      <c r="T14479" s="14"/>
      <c r="V14479" s="16"/>
      <c r="W14479" s="17"/>
    </row>
    <row r="14480">
      <c r="A14480" s="19"/>
      <c r="L14480" s="19"/>
      <c r="P14480" s="20"/>
      <c r="Q14480" s="20"/>
      <c r="R14480" s="13"/>
      <c r="S14480" s="14"/>
      <c r="T14480" s="14"/>
      <c r="V14480" s="16"/>
      <c r="W14480" s="17"/>
    </row>
    <row r="14481">
      <c r="A14481" s="19"/>
      <c r="L14481" s="19"/>
      <c r="P14481" s="20"/>
      <c r="Q14481" s="20"/>
      <c r="R14481" s="13"/>
      <c r="S14481" s="14"/>
      <c r="T14481" s="14"/>
      <c r="V14481" s="16"/>
      <c r="W14481" s="17"/>
    </row>
    <row r="14482">
      <c r="A14482" s="19"/>
      <c r="L14482" s="19"/>
      <c r="P14482" s="20"/>
      <c r="Q14482" s="20"/>
      <c r="R14482" s="13"/>
      <c r="S14482" s="14"/>
      <c r="T14482" s="14"/>
      <c r="V14482" s="16"/>
      <c r="W14482" s="17"/>
    </row>
    <row r="14483">
      <c r="A14483" s="19"/>
      <c r="L14483" s="19"/>
      <c r="P14483" s="20"/>
      <c r="Q14483" s="20"/>
      <c r="R14483" s="13"/>
      <c r="S14483" s="14"/>
      <c r="T14483" s="14"/>
      <c r="V14483" s="16"/>
      <c r="W14483" s="17"/>
    </row>
    <row r="14484">
      <c r="A14484" s="19"/>
      <c r="L14484" s="19"/>
      <c r="P14484" s="20"/>
      <c r="Q14484" s="20"/>
      <c r="R14484" s="13"/>
      <c r="S14484" s="14"/>
      <c r="T14484" s="14"/>
      <c r="V14484" s="16"/>
      <c r="W14484" s="17"/>
    </row>
    <row r="14485">
      <c r="A14485" s="19"/>
      <c r="L14485" s="19"/>
      <c r="P14485" s="20"/>
      <c r="Q14485" s="20"/>
      <c r="R14485" s="13"/>
      <c r="S14485" s="14"/>
      <c r="T14485" s="14"/>
      <c r="V14485" s="16"/>
      <c r="W14485" s="17"/>
    </row>
    <row r="14486">
      <c r="A14486" s="19"/>
      <c r="L14486" s="19"/>
      <c r="P14486" s="20"/>
      <c r="Q14486" s="20"/>
      <c r="R14486" s="13"/>
      <c r="S14486" s="14"/>
      <c r="T14486" s="14"/>
      <c r="V14486" s="16"/>
      <c r="W14486" s="17"/>
    </row>
    <row r="14487">
      <c r="A14487" s="19"/>
      <c r="L14487" s="19"/>
      <c r="P14487" s="20"/>
      <c r="Q14487" s="20"/>
      <c r="R14487" s="13"/>
      <c r="S14487" s="14"/>
      <c r="T14487" s="14"/>
      <c r="V14487" s="16"/>
      <c r="W14487" s="17"/>
    </row>
    <row r="14488">
      <c r="A14488" s="19"/>
      <c r="L14488" s="19"/>
      <c r="P14488" s="20"/>
      <c r="Q14488" s="20"/>
      <c r="R14488" s="13"/>
      <c r="S14488" s="14"/>
      <c r="T14488" s="14"/>
      <c r="V14488" s="16"/>
      <c r="W14488" s="17"/>
    </row>
    <row r="14489">
      <c r="A14489" s="19"/>
      <c r="L14489" s="19"/>
      <c r="P14489" s="20"/>
      <c r="Q14489" s="20"/>
      <c r="R14489" s="13"/>
      <c r="S14489" s="14"/>
      <c r="T14489" s="14"/>
      <c r="V14489" s="16"/>
      <c r="W14489" s="17"/>
    </row>
    <row r="14490">
      <c r="A14490" s="19"/>
      <c r="L14490" s="19"/>
      <c r="P14490" s="20"/>
      <c r="Q14490" s="20"/>
      <c r="R14490" s="13"/>
      <c r="S14490" s="14"/>
      <c r="T14490" s="14"/>
      <c r="V14490" s="16"/>
      <c r="W14490" s="17"/>
    </row>
    <row r="14491">
      <c r="A14491" s="19"/>
      <c r="L14491" s="19"/>
      <c r="P14491" s="20"/>
      <c r="Q14491" s="20"/>
      <c r="R14491" s="13"/>
      <c r="S14491" s="14"/>
      <c r="T14491" s="14"/>
      <c r="V14491" s="16"/>
      <c r="W14491" s="17"/>
    </row>
    <row r="14492">
      <c r="A14492" s="19"/>
      <c r="L14492" s="19"/>
      <c r="P14492" s="20"/>
      <c r="Q14492" s="20"/>
      <c r="R14492" s="13"/>
      <c r="S14492" s="14"/>
      <c r="T14492" s="14"/>
      <c r="V14492" s="16"/>
      <c r="W14492" s="17"/>
    </row>
    <row r="14493">
      <c r="A14493" s="19"/>
      <c r="L14493" s="19"/>
      <c r="P14493" s="20"/>
      <c r="Q14493" s="20"/>
      <c r="R14493" s="13"/>
      <c r="S14493" s="14"/>
      <c r="T14493" s="14"/>
      <c r="V14493" s="16"/>
      <c r="W14493" s="17"/>
    </row>
    <row r="14494">
      <c r="A14494" s="19"/>
      <c r="L14494" s="19"/>
      <c r="P14494" s="20"/>
      <c r="Q14494" s="20"/>
      <c r="R14494" s="13"/>
      <c r="S14494" s="14"/>
      <c r="T14494" s="14"/>
      <c r="V14494" s="16"/>
      <c r="W14494" s="17"/>
    </row>
    <row r="14495">
      <c r="A14495" s="19"/>
      <c r="L14495" s="19"/>
      <c r="P14495" s="20"/>
      <c r="Q14495" s="20"/>
      <c r="R14495" s="13"/>
      <c r="S14495" s="14"/>
      <c r="T14495" s="14"/>
      <c r="V14495" s="16"/>
      <c r="W14495" s="17"/>
    </row>
    <row r="14496">
      <c r="A14496" s="19"/>
      <c r="L14496" s="19"/>
      <c r="P14496" s="20"/>
      <c r="Q14496" s="20"/>
      <c r="R14496" s="13"/>
      <c r="S14496" s="14"/>
      <c r="T14496" s="14"/>
      <c r="V14496" s="16"/>
      <c r="W14496" s="17"/>
    </row>
    <row r="14497">
      <c r="A14497" s="19"/>
      <c r="L14497" s="19"/>
      <c r="P14497" s="20"/>
      <c r="Q14497" s="20"/>
      <c r="R14497" s="13"/>
      <c r="S14497" s="14"/>
      <c r="T14497" s="14"/>
      <c r="V14497" s="16"/>
      <c r="W14497" s="17"/>
    </row>
    <row r="14498">
      <c r="A14498" s="19"/>
      <c r="L14498" s="19"/>
      <c r="P14498" s="20"/>
      <c r="Q14498" s="20"/>
      <c r="R14498" s="13"/>
      <c r="S14498" s="14"/>
      <c r="T14498" s="14"/>
      <c r="V14498" s="16"/>
      <c r="W14498" s="17"/>
    </row>
    <row r="14499">
      <c r="A14499" s="19"/>
      <c r="L14499" s="19"/>
      <c r="P14499" s="20"/>
      <c r="Q14499" s="20"/>
      <c r="R14499" s="13"/>
      <c r="S14499" s="14"/>
      <c r="T14499" s="14"/>
      <c r="V14499" s="16"/>
      <c r="W14499" s="17"/>
    </row>
    <row r="14500">
      <c r="A14500" s="19"/>
      <c r="L14500" s="19"/>
      <c r="P14500" s="20"/>
      <c r="Q14500" s="20"/>
      <c r="R14500" s="13"/>
      <c r="S14500" s="14"/>
      <c r="T14500" s="14"/>
      <c r="V14500" s="16"/>
      <c r="W14500" s="17"/>
    </row>
    <row r="14501">
      <c r="A14501" s="19"/>
      <c r="L14501" s="19"/>
      <c r="P14501" s="20"/>
      <c r="Q14501" s="20"/>
      <c r="R14501" s="13"/>
      <c r="S14501" s="14"/>
      <c r="T14501" s="14"/>
      <c r="V14501" s="16"/>
      <c r="W14501" s="17"/>
    </row>
    <row r="14502">
      <c r="A14502" s="19"/>
      <c r="L14502" s="19"/>
      <c r="P14502" s="20"/>
      <c r="Q14502" s="20"/>
      <c r="R14502" s="13"/>
      <c r="S14502" s="14"/>
      <c r="T14502" s="14"/>
      <c r="V14502" s="16"/>
      <c r="W14502" s="17"/>
    </row>
    <row r="14503">
      <c r="A14503" s="19"/>
      <c r="L14503" s="19"/>
      <c r="P14503" s="20"/>
      <c r="Q14503" s="20"/>
      <c r="R14503" s="13"/>
      <c r="S14503" s="14"/>
      <c r="T14503" s="14"/>
      <c r="V14503" s="16"/>
      <c r="W14503" s="17"/>
    </row>
    <row r="14504">
      <c r="A14504" s="19"/>
      <c r="L14504" s="19"/>
      <c r="P14504" s="20"/>
      <c r="Q14504" s="20"/>
      <c r="R14504" s="13"/>
      <c r="S14504" s="14"/>
      <c r="T14504" s="14"/>
      <c r="V14504" s="16"/>
      <c r="W14504" s="17"/>
    </row>
    <row r="14505">
      <c r="A14505" s="19"/>
      <c r="L14505" s="19"/>
      <c r="P14505" s="20"/>
      <c r="Q14505" s="20"/>
      <c r="R14505" s="13"/>
      <c r="S14505" s="14"/>
      <c r="T14505" s="14"/>
      <c r="V14505" s="16"/>
      <c r="W14505" s="17"/>
    </row>
    <row r="14506">
      <c r="A14506" s="19"/>
      <c r="L14506" s="19"/>
      <c r="P14506" s="20"/>
      <c r="Q14506" s="20"/>
      <c r="R14506" s="13"/>
      <c r="S14506" s="14"/>
      <c r="T14506" s="14"/>
      <c r="V14506" s="16"/>
      <c r="W14506" s="17"/>
    </row>
    <row r="14507">
      <c r="A14507" s="19"/>
      <c r="L14507" s="19"/>
      <c r="P14507" s="20"/>
      <c r="Q14507" s="20"/>
      <c r="R14507" s="13"/>
      <c r="S14507" s="14"/>
      <c r="T14507" s="14"/>
      <c r="V14507" s="16"/>
      <c r="W14507" s="17"/>
    </row>
    <row r="14508">
      <c r="A14508" s="19"/>
      <c r="L14508" s="19"/>
      <c r="P14508" s="20"/>
      <c r="Q14508" s="20"/>
      <c r="R14508" s="13"/>
      <c r="S14508" s="14"/>
      <c r="T14508" s="14"/>
      <c r="V14508" s="16"/>
      <c r="W14508" s="17"/>
    </row>
    <row r="14509">
      <c r="A14509" s="19"/>
      <c r="L14509" s="19"/>
      <c r="P14509" s="20"/>
      <c r="Q14509" s="20"/>
      <c r="R14509" s="13"/>
      <c r="S14509" s="14"/>
      <c r="T14509" s="14"/>
      <c r="V14509" s="16"/>
      <c r="W14509" s="17"/>
    </row>
    <row r="14510">
      <c r="A14510" s="19"/>
      <c r="L14510" s="19"/>
      <c r="P14510" s="20"/>
      <c r="Q14510" s="20"/>
      <c r="R14510" s="13"/>
      <c r="S14510" s="14"/>
      <c r="T14510" s="14"/>
      <c r="V14510" s="16"/>
      <c r="W14510" s="17"/>
    </row>
    <row r="14511">
      <c r="A14511" s="19"/>
      <c r="L14511" s="19"/>
      <c r="P14511" s="20"/>
      <c r="Q14511" s="20"/>
      <c r="R14511" s="13"/>
      <c r="S14511" s="14"/>
      <c r="T14511" s="14"/>
      <c r="V14511" s="16"/>
      <c r="W14511" s="17"/>
    </row>
    <row r="14512">
      <c r="A14512" s="19"/>
      <c r="L14512" s="19"/>
      <c r="P14512" s="20"/>
      <c r="Q14512" s="20"/>
      <c r="R14512" s="13"/>
      <c r="S14512" s="14"/>
      <c r="T14512" s="14"/>
      <c r="V14512" s="16"/>
      <c r="W14512" s="17"/>
    </row>
    <row r="14513">
      <c r="A14513" s="19"/>
      <c r="L14513" s="19"/>
      <c r="P14513" s="20"/>
      <c r="Q14513" s="20"/>
      <c r="R14513" s="13"/>
      <c r="S14513" s="14"/>
      <c r="T14513" s="14"/>
      <c r="V14513" s="16"/>
      <c r="W14513" s="17"/>
    </row>
    <row r="14514">
      <c r="A14514" s="19"/>
      <c r="L14514" s="19"/>
      <c r="P14514" s="20"/>
      <c r="Q14514" s="20"/>
      <c r="R14514" s="13"/>
      <c r="S14514" s="14"/>
      <c r="T14514" s="14"/>
      <c r="V14514" s="16"/>
      <c r="W14514" s="17"/>
    </row>
    <row r="14515">
      <c r="A14515" s="19"/>
      <c r="L14515" s="19"/>
      <c r="P14515" s="20"/>
      <c r="Q14515" s="20"/>
      <c r="R14515" s="13"/>
      <c r="S14515" s="14"/>
      <c r="T14515" s="14"/>
      <c r="V14515" s="16"/>
      <c r="W14515" s="17"/>
    </row>
    <row r="14516">
      <c r="A14516" s="19"/>
      <c r="L14516" s="19"/>
      <c r="P14516" s="20"/>
      <c r="Q14516" s="20"/>
      <c r="R14516" s="13"/>
      <c r="S14516" s="14"/>
      <c r="T14516" s="14"/>
      <c r="V14516" s="16"/>
      <c r="W14516" s="17"/>
    </row>
    <row r="14517">
      <c r="A14517" s="19"/>
      <c r="L14517" s="19"/>
      <c r="P14517" s="20"/>
      <c r="Q14517" s="20"/>
      <c r="R14517" s="13"/>
      <c r="S14517" s="14"/>
      <c r="T14517" s="14"/>
      <c r="V14517" s="16"/>
      <c r="W14517" s="17"/>
    </row>
    <row r="14518">
      <c r="A14518" s="19"/>
      <c r="L14518" s="19"/>
      <c r="P14518" s="20"/>
      <c r="Q14518" s="20"/>
      <c r="R14518" s="13"/>
      <c r="S14518" s="14"/>
      <c r="T14518" s="14"/>
      <c r="V14518" s="16"/>
      <c r="W14518" s="17"/>
    </row>
    <row r="14519">
      <c r="A14519" s="19"/>
      <c r="L14519" s="19"/>
      <c r="P14519" s="20"/>
      <c r="Q14519" s="20"/>
      <c r="R14519" s="13"/>
      <c r="S14519" s="14"/>
      <c r="T14519" s="14"/>
      <c r="V14519" s="16"/>
      <c r="W14519" s="17"/>
    </row>
    <row r="14520">
      <c r="A14520" s="19"/>
      <c r="L14520" s="19"/>
      <c r="P14520" s="20"/>
      <c r="Q14520" s="20"/>
      <c r="R14520" s="13"/>
      <c r="S14520" s="14"/>
      <c r="T14520" s="14"/>
      <c r="V14520" s="16"/>
      <c r="W14520" s="17"/>
    </row>
    <row r="14521">
      <c r="A14521" s="19"/>
      <c r="L14521" s="19"/>
      <c r="P14521" s="20"/>
      <c r="Q14521" s="20"/>
      <c r="R14521" s="13"/>
      <c r="S14521" s="14"/>
      <c r="T14521" s="14"/>
      <c r="V14521" s="16"/>
      <c r="W14521" s="17"/>
    </row>
    <row r="14522">
      <c r="A14522" s="19"/>
      <c r="L14522" s="19"/>
      <c r="P14522" s="20"/>
      <c r="Q14522" s="20"/>
      <c r="R14522" s="13"/>
      <c r="S14522" s="14"/>
      <c r="T14522" s="14"/>
      <c r="V14522" s="16"/>
      <c r="W14522" s="17"/>
    </row>
    <row r="14523">
      <c r="A14523" s="19"/>
      <c r="L14523" s="19"/>
      <c r="P14523" s="20"/>
      <c r="Q14523" s="20"/>
      <c r="R14523" s="13"/>
      <c r="S14523" s="14"/>
      <c r="T14523" s="14"/>
      <c r="V14523" s="16"/>
      <c r="W14523" s="17"/>
    </row>
    <row r="14524">
      <c r="A14524" s="19"/>
      <c r="L14524" s="19"/>
      <c r="P14524" s="20"/>
      <c r="Q14524" s="20"/>
      <c r="R14524" s="13"/>
      <c r="S14524" s="14"/>
      <c r="T14524" s="14"/>
      <c r="V14524" s="16"/>
      <c r="W14524" s="17"/>
    </row>
    <row r="14525">
      <c r="A14525" s="19"/>
      <c r="L14525" s="19"/>
      <c r="P14525" s="20"/>
      <c r="Q14525" s="20"/>
      <c r="R14525" s="13"/>
      <c r="S14525" s="14"/>
      <c r="T14525" s="14"/>
      <c r="V14525" s="16"/>
      <c r="W14525" s="17"/>
    </row>
    <row r="14526">
      <c r="A14526" s="19"/>
      <c r="L14526" s="19"/>
      <c r="P14526" s="20"/>
      <c r="Q14526" s="20"/>
      <c r="R14526" s="13"/>
      <c r="S14526" s="14"/>
      <c r="T14526" s="14"/>
      <c r="V14526" s="16"/>
      <c r="W14526" s="17"/>
    </row>
    <row r="14527">
      <c r="A14527" s="19"/>
      <c r="L14527" s="19"/>
      <c r="P14527" s="20"/>
      <c r="Q14527" s="20"/>
      <c r="R14527" s="13"/>
      <c r="S14527" s="14"/>
      <c r="T14527" s="14"/>
      <c r="V14527" s="16"/>
      <c r="W14527" s="17"/>
    </row>
    <row r="14528">
      <c r="A14528" s="19"/>
      <c r="L14528" s="19"/>
      <c r="P14528" s="20"/>
      <c r="Q14528" s="20"/>
      <c r="R14528" s="13"/>
      <c r="S14528" s="14"/>
      <c r="T14528" s="14"/>
      <c r="V14528" s="16"/>
      <c r="W14528" s="17"/>
    </row>
    <row r="14529">
      <c r="A14529" s="19"/>
      <c r="L14529" s="19"/>
      <c r="P14529" s="20"/>
      <c r="Q14529" s="20"/>
      <c r="R14529" s="13"/>
      <c r="S14529" s="14"/>
      <c r="T14529" s="14"/>
      <c r="V14529" s="16"/>
      <c r="W14529" s="17"/>
    </row>
    <row r="14530">
      <c r="A14530" s="19"/>
      <c r="L14530" s="19"/>
      <c r="P14530" s="20"/>
      <c r="Q14530" s="20"/>
      <c r="R14530" s="13"/>
      <c r="S14530" s="14"/>
      <c r="T14530" s="14"/>
      <c r="V14530" s="16"/>
      <c r="W14530" s="17"/>
    </row>
    <row r="14531">
      <c r="A14531" s="19"/>
      <c r="L14531" s="19"/>
      <c r="P14531" s="20"/>
      <c r="Q14531" s="20"/>
      <c r="R14531" s="13"/>
      <c r="S14531" s="14"/>
      <c r="T14531" s="14"/>
      <c r="V14531" s="16"/>
      <c r="W14531" s="17"/>
    </row>
    <row r="14532">
      <c r="A14532" s="19"/>
      <c r="L14532" s="19"/>
      <c r="P14532" s="20"/>
      <c r="Q14532" s="20"/>
      <c r="R14532" s="13"/>
      <c r="S14532" s="14"/>
      <c r="T14532" s="14"/>
      <c r="V14532" s="16"/>
      <c r="W14532" s="17"/>
    </row>
    <row r="14533">
      <c r="A14533" s="19"/>
      <c r="L14533" s="19"/>
      <c r="P14533" s="20"/>
      <c r="Q14533" s="20"/>
      <c r="R14533" s="13"/>
      <c r="S14533" s="14"/>
      <c r="T14533" s="14"/>
      <c r="V14533" s="16"/>
      <c r="W14533" s="17"/>
    </row>
    <row r="14534">
      <c r="A14534" s="19"/>
      <c r="L14534" s="19"/>
      <c r="P14534" s="20"/>
      <c r="Q14534" s="20"/>
      <c r="R14534" s="13"/>
      <c r="S14534" s="14"/>
      <c r="T14534" s="14"/>
      <c r="V14534" s="16"/>
      <c r="W14534" s="17"/>
    </row>
    <row r="14535">
      <c r="A14535" s="19"/>
      <c r="L14535" s="19"/>
      <c r="P14535" s="20"/>
      <c r="Q14535" s="20"/>
      <c r="R14535" s="13"/>
      <c r="S14535" s="14"/>
      <c r="T14535" s="14"/>
      <c r="V14535" s="16"/>
      <c r="W14535" s="17"/>
    </row>
    <row r="14536">
      <c r="A14536" s="19"/>
      <c r="L14536" s="19"/>
      <c r="P14536" s="20"/>
      <c r="Q14536" s="20"/>
      <c r="R14536" s="13"/>
      <c r="S14536" s="14"/>
      <c r="T14536" s="14"/>
      <c r="V14536" s="16"/>
      <c r="W14536" s="17"/>
    </row>
    <row r="14537">
      <c r="A14537" s="19"/>
      <c r="L14537" s="19"/>
      <c r="P14537" s="20"/>
      <c r="Q14537" s="20"/>
      <c r="R14537" s="13"/>
      <c r="S14537" s="14"/>
      <c r="T14537" s="14"/>
      <c r="V14537" s="16"/>
      <c r="W14537" s="17"/>
    </row>
    <row r="14538">
      <c r="A14538" s="19"/>
      <c r="L14538" s="19"/>
      <c r="P14538" s="20"/>
      <c r="Q14538" s="20"/>
      <c r="R14538" s="13"/>
      <c r="S14538" s="14"/>
      <c r="T14538" s="14"/>
      <c r="V14538" s="16"/>
      <c r="W14538" s="17"/>
    </row>
    <row r="14539">
      <c r="A14539" s="19"/>
      <c r="L14539" s="19"/>
      <c r="P14539" s="20"/>
      <c r="Q14539" s="20"/>
      <c r="R14539" s="13"/>
      <c r="S14539" s="14"/>
      <c r="T14539" s="14"/>
      <c r="V14539" s="16"/>
      <c r="W14539" s="17"/>
    </row>
    <row r="14540">
      <c r="A14540" s="19"/>
      <c r="L14540" s="19"/>
      <c r="P14540" s="20"/>
      <c r="Q14540" s="20"/>
      <c r="R14540" s="13"/>
      <c r="S14540" s="14"/>
      <c r="T14540" s="14"/>
      <c r="V14540" s="16"/>
      <c r="W14540" s="17"/>
    </row>
    <row r="14541">
      <c r="A14541" s="19"/>
      <c r="L14541" s="19"/>
      <c r="P14541" s="20"/>
      <c r="Q14541" s="20"/>
      <c r="R14541" s="13"/>
      <c r="S14541" s="14"/>
      <c r="T14541" s="14"/>
      <c r="V14541" s="16"/>
      <c r="W14541" s="17"/>
    </row>
    <row r="14542">
      <c r="A14542" s="19"/>
      <c r="L14542" s="19"/>
      <c r="P14542" s="20"/>
      <c r="Q14542" s="20"/>
      <c r="R14542" s="13"/>
      <c r="S14542" s="14"/>
      <c r="T14542" s="14"/>
      <c r="V14542" s="16"/>
      <c r="W14542" s="17"/>
    </row>
    <row r="14543">
      <c r="A14543" s="19"/>
      <c r="L14543" s="19"/>
      <c r="P14543" s="20"/>
      <c r="Q14543" s="20"/>
      <c r="R14543" s="13"/>
      <c r="S14543" s="14"/>
      <c r="T14543" s="14"/>
      <c r="V14543" s="16"/>
      <c r="W14543" s="17"/>
    </row>
    <row r="14544">
      <c r="A14544" s="19"/>
      <c r="L14544" s="19"/>
      <c r="P14544" s="20"/>
      <c r="Q14544" s="20"/>
      <c r="R14544" s="13"/>
      <c r="S14544" s="14"/>
      <c r="T14544" s="14"/>
      <c r="V14544" s="16"/>
      <c r="W14544" s="17"/>
    </row>
    <row r="14545">
      <c r="A14545" s="19"/>
      <c r="L14545" s="19"/>
      <c r="P14545" s="20"/>
      <c r="Q14545" s="20"/>
      <c r="R14545" s="13"/>
      <c r="S14545" s="14"/>
      <c r="T14545" s="14"/>
      <c r="V14545" s="16"/>
      <c r="W14545" s="17"/>
    </row>
    <row r="14546">
      <c r="A14546" s="19"/>
      <c r="L14546" s="19"/>
      <c r="P14546" s="20"/>
      <c r="Q14546" s="20"/>
      <c r="R14546" s="13"/>
      <c r="S14546" s="14"/>
      <c r="T14546" s="14"/>
      <c r="V14546" s="16"/>
      <c r="W14546" s="17"/>
    </row>
    <row r="14547">
      <c r="A14547" s="19"/>
      <c r="L14547" s="19"/>
      <c r="P14547" s="20"/>
      <c r="Q14547" s="20"/>
      <c r="R14547" s="13"/>
      <c r="S14547" s="14"/>
      <c r="T14547" s="14"/>
      <c r="V14547" s="16"/>
      <c r="W14547" s="17"/>
    </row>
    <row r="14548">
      <c r="A14548" s="19"/>
      <c r="L14548" s="19"/>
      <c r="P14548" s="20"/>
      <c r="Q14548" s="20"/>
      <c r="R14548" s="13"/>
      <c r="S14548" s="14"/>
      <c r="T14548" s="14"/>
      <c r="V14548" s="16"/>
      <c r="W14548" s="17"/>
    </row>
    <row r="14549">
      <c r="A14549" s="19"/>
      <c r="L14549" s="19"/>
      <c r="P14549" s="20"/>
      <c r="Q14549" s="20"/>
      <c r="R14549" s="13"/>
      <c r="S14549" s="14"/>
      <c r="T14549" s="14"/>
      <c r="V14549" s="16"/>
      <c r="W14549" s="17"/>
    </row>
    <row r="14550">
      <c r="A14550" s="19"/>
      <c r="L14550" s="19"/>
      <c r="P14550" s="20"/>
      <c r="Q14550" s="20"/>
      <c r="R14550" s="13"/>
      <c r="S14550" s="14"/>
      <c r="T14550" s="14"/>
      <c r="V14550" s="16"/>
      <c r="W14550" s="17"/>
    </row>
    <row r="14551">
      <c r="A14551" s="19"/>
      <c r="L14551" s="19"/>
      <c r="P14551" s="20"/>
      <c r="Q14551" s="20"/>
      <c r="R14551" s="13"/>
      <c r="S14551" s="14"/>
      <c r="T14551" s="14"/>
      <c r="V14551" s="16"/>
      <c r="W14551" s="17"/>
    </row>
    <row r="14552">
      <c r="A14552" s="19"/>
      <c r="L14552" s="19"/>
      <c r="P14552" s="20"/>
      <c r="Q14552" s="20"/>
      <c r="R14552" s="13"/>
      <c r="S14552" s="14"/>
      <c r="T14552" s="14"/>
      <c r="V14552" s="16"/>
      <c r="W14552" s="17"/>
    </row>
    <row r="14553">
      <c r="A14553" s="19"/>
      <c r="L14553" s="19"/>
      <c r="P14553" s="20"/>
      <c r="Q14553" s="20"/>
      <c r="R14553" s="13"/>
      <c r="S14553" s="14"/>
      <c r="T14553" s="14"/>
      <c r="V14553" s="16"/>
      <c r="W14553" s="17"/>
    </row>
    <row r="14554">
      <c r="A14554" s="19"/>
      <c r="L14554" s="19"/>
      <c r="P14554" s="20"/>
      <c r="Q14554" s="20"/>
      <c r="R14554" s="13"/>
      <c r="S14554" s="14"/>
      <c r="T14554" s="14"/>
      <c r="V14554" s="16"/>
      <c r="W14554" s="17"/>
    </row>
    <row r="14555">
      <c r="A14555" s="19"/>
      <c r="L14555" s="19"/>
      <c r="P14555" s="20"/>
      <c r="Q14555" s="20"/>
      <c r="R14555" s="13"/>
      <c r="S14555" s="14"/>
      <c r="T14555" s="14"/>
      <c r="V14555" s="16"/>
      <c r="W14555" s="17"/>
    </row>
    <row r="14556">
      <c r="A14556" s="19"/>
      <c r="L14556" s="19"/>
      <c r="P14556" s="20"/>
      <c r="Q14556" s="20"/>
      <c r="R14556" s="13"/>
      <c r="S14556" s="14"/>
      <c r="T14556" s="14"/>
      <c r="V14556" s="16"/>
      <c r="W14556" s="17"/>
    </row>
    <row r="14557">
      <c r="A14557" s="19"/>
      <c r="L14557" s="19"/>
      <c r="P14557" s="20"/>
      <c r="Q14557" s="20"/>
      <c r="R14557" s="13"/>
      <c r="S14557" s="14"/>
      <c r="T14557" s="14"/>
      <c r="V14557" s="16"/>
      <c r="W14557" s="17"/>
    </row>
    <row r="14558">
      <c r="A14558" s="19"/>
      <c r="L14558" s="19"/>
      <c r="P14558" s="20"/>
      <c r="Q14558" s="20"/>
      <c r="R14558" s="13"/>
      <c r="S14558" s="14"/>
      <c r="T14558" s="14"/>
      <c r="V14558" s="16"/>
      <c r="W14558" s="17"/>
    </row>
    <row r="14559">
      <c r="A14559" s="19"/>
      <c r="L14559" s="19"/>
      <c r="P14559" s="20"/>
      <c r="Q14559" s="20"/>
      <c r="R14559" s="13"/>
      <c r="S14559" s="14"/>
      <c r="T14559" s="14"/>
      <c r="V14559" s="16"/>
      <c r="W14559" s="17"/>
    </row>
    <row r="14560">
      <c r="A14560" s="19"/>
      <c r="L14560" s="19"/>
      <c r="P14560" s="20"/>
      <c r="Q14560" s="20"/>
      <c r="R14560" s="13"/>
      <c r="S14560" s="14"/>
      <c r="T14560" s="14"/>
      <c r="V14560" s="16"/>
      <c r="W14560" s="17"/>
    </row>
    <row r="14561">
      <c r="A14561" s="19"/>
      <c r="L14561" s="19"/>
      <c r="P14561" s="20"/>
      <c r="Q14561" s="20"/>
      <c r="R14561" s="13"/>
      <c r="S14561" s="14"/>
      <c r="T14561" s="14"/>
      <c r="V14561" s="16"/>
      <c r="W14561" s="17"/>
    </row>
    <row r="14562">
      <c r="A14562" s="19"/>
      <c r="L14562" s="19"/>
      <c r="P14562" s="20"/>
      <c r="Q14562" s="20"/>
      <c r="R14562" s="13"/>
      <c r="S14562" s="14"/>
      <c r="T14562" s="14"/>
      <c r="V14562" s="16"/>
      <c r="W14562" s="17"/>
    </row>
    <row r="14563">
      <c r="A14563" s="19"/>
      <c r="L14563" s="19"/>
      <c r="P14563" s="20"/>
      <c r="Q14563" s="20"/>
      <c r="R14563" s="13"/>
      <c r="S14563" s="14"/>
      <c r="T14563" s="14"/>
      <c r="V14563" s="16"/>
      <c r="W14563" s="17"/>
    </row>
    <row r="14564">
      <c r="A14564" s="19"/>
      <c r="L14564" s="19"/>
      <c r="P14564" s="20"/>
      <c r="Q14564" s="20"/>
      <c r="R14564" s="13"/>
      <c r="S14564" s="14"/>
      <c r="T14564" s="14"/>
      <c r="V14564" s="16"/>
      <c r="W14564" s="17"/>
    </row>
    <row r="14565">
      <c r="A14565" s="19"/>
      <c r="L14565" s="19"/>
      <c r="P14565" s="20"/>
      <c r="Q14565" s="20"/>
      <c r="R14565" s="13"/>
      <c r="S14565" s="14"/>
      <c r="T14565" s="14"/>
      <c r="V14565" s="16"/>
      <c r="W14565" s="17"/>
    </row>
    <row r="14566">
      <c r="A14566" s="19"/>
      <c r="L14566" s="19"/>
      <c r="P14566" s="20"/>
      <c r="Q14566" s="20"/>
      <c r="R14566" s="13"/>
      <c r="S14566" s="14"/>
      <c r="T14566" s="14"/>
      <c r="V14566" s="16"/>
      <c r="W14566" s="17"/>
    </row>
    <row r="14567">
      <c r="A14567" s="19"/>
      <c r="L14567" s="19"/>
      <c r="P14567" s="20"/>
      <c r="Q14567" s="20"/>
      <c r="R14567" s="13"/>
      <c r="S14567" s="14"/>
      <c r="T14567" s="14"/>
      <c r="V14567" s="16"/>
      <c r="W14567" s="17"/>
    </row>
    <row r="14568">
      <c r="A14568" s="19"/>
      <c r="L14568" s="19"/>
      <c r="P14568" s="20"/>
      <c r="Q14568" s="20"/>
      <c r="R14568" s="13"/>
      <c r="S14568" s="14"/>
      <c r="T14568" s="14"/>
      <c r="V14568" s="16"/>
      <c r="W14568" s="17"/>
    </row>
    <row r="14569">
      <c r="A14569" s="19"/>
      <c r="L14569" s="19"/>
      <c r="P14569" s="20"/>
      <c r="Q14569" s="20"/>
      <c r="R14569" s="13"/>
      <c r="S14569" s="14"/>
      <c r="T14569" s="14"/>
      <c r="V14569" s="16"/>
      <c r="W14569" s="17"/>
    </row>
    <row r="14570">
      <c r="A14570" s="19"/>
      <c r="L14570" s="19"/>
      <c r="P14570" s="20"/>
      <c r="Q14570" s="20"/>
      <c r="R14570" s="13"/>
      <c r="S14570" s="14"/>
      <c r="T14570" s="14"/>
      <c r="V14570" s="16"/>
      <c r="W14570" s="17"/>
    </row>
    <row r="14571">
      <c r="A14571" s="19"/>
      <c r="L14571" s="19"/>
      <c r="P14571" s="20"/>
      <c r="Q14571" s="20"/>
      <c r="R14571" s="13"/>
      <c r="S14571" s="14"/>
      <c r="T14571" s="14"/>
      <c r="V14571" s="16"/>
      <c r="W14571" s="17"/>
    </row>
    <row r="14572">
      <c r="A14572" s="19"/>
      <c r="L14572" s="19"/>
      <c r="P14572" s="20"/>
      <c r="Q14572" s="20"/>
      <c r="R14572" s="13"/>
      <c r="S14572" s="14"/>
      <c r="T14572" s="14"/>
      <c r="V14572" s="16"/>
      <c r="W14572" s="17"/>
    </row>
    <row r="14573">
      <c r="A14573" s="19"/>
      <c r="L14573" s="19"/>
      <c r="P14573" s="20"/>
      <c r="Q14573" s="20"/>
      <c r="R14573" s="13"/>
      <c r="S14573" s="14"/>
      <c r="T14573" s="14"/>
      <c r="V14573" s="16"/>
      <c r="W14573" s="17"/>
    </row>
    <row r="14574">
      <c r="A14574" s="19"/>
      <c r="L14574" s="19"/>
      <c r="P14574" s="20"/>
      <c r="Q14574" s="20"/>
      <c r="R14574" s="13"/>
      <c r="S14574" s="14"/>
      <c r="T14574" s="14"/>
      <c r="V14574" s="16"/>
      <c r="W14574" s="17"/>
    </row>
    <row r="14575">
      <c r="A14575" s="19"/>
      <c r="L14575" s="19"/>
      <c r="P14575" s="20"/>
      <c r="Q14575" s="20"/>
      <c r="R14575" s="13"/>
      <c r="S14575" s="14"/>
      <c r="T14575" s="14"/>
      <c r="V14575" s="16"/>
      <c r="W14575" s="17"/>
    </row>
    <row r="14576">
      <c r="A14576" s="19"/>
      <c r="L14576" s="19"/>
      <c r="P14576" s="20"/>
      <c r="Q14576" s="20"/>
      <c r="R14576" s="13"/>
      <c r="S14576" s="14"/>
      <c r="T14576" s="14"/>
      <c r="V14576" s="16"/>
      <c r="W14576" s="17"/>
    </row>
    <row r="14577">
      <c r="A14577" s="19"/>
      <c r="L14577" s="19"/>
      <c r="P14577" s="20"/>
      <c r="Q14577" s="20"/>
      <c r="R14577" s="13"/>
      <c r="S14577" s="14"/>
      <c r="T14577" s="14"/>
      <c r="V14577" s="16"/>
      <c r="W14577" s="17"/>
    </row>
    <row r="14578">
      <c r="A14578" s="19"/>
      <c r="L14578" s="19"/>
      <c r="P14578" s="20"/>
      <c r="Q14578" s="20"/>
      <c r="R14578" s="13"/>
      <c r="S14578" s="14"/>
      <c r="T14578" s="14"/>
      <c r="V14578" s="16"/>
      <c r="W14578" s="17"/>
    </row>
    <row r="14579">
      <c r="A14579" s="19"/>
      <c r="L14579" s="19"/>
      <c r="P14579" s="20"/>
      <c r="Q14579" s="20"/>
      <c r="R14579" s="13"/>
      <c r="S14579" s="14"/>
      <c r="T14579" s="14"/>
      <c r="V14579" s="16"/>
      <c r="W14579" s="17"/>
    </row>
    <row r="14580">
      <c r="A14580" s="19"/>
      <c r="L14580" s="19"/>
      <c r="P14580" s="20"/>
      <c r="Q14580" s="20"/>
      <c r="R14580" s="13"/>
      <c r="S14580" s="14"/>
      <c r="T14580" s="14"/>
      <c r="V14580" s="16"/>
      <c r="W14580" s="17"/>
    </row>
    <row r="14581">
      <c r="A14581" s="19"/>
      <c r="L14581" s="19"/>
      <c r="P14581" s="20"/>
      <c r="Q14581" s="20"/>
      <c r="R14581" s="13"/>
      <c r="S14581" s="14"/>
      <c r="T14581" s="14"/>
      <c r="V14581" s="16"/>
      <c r="W14581" s="17"/>
    </row>
    <row r="14582">
      <c r="A14582" s="19"/>
      <c r="L14582" s="19"/>
      <c r="P14582" s="20"/>
      <c r="Q14582" s="20"/>
      <c r="R14582" s="13"/>
      <c r="S14582" s="14"/>
      <c r="T14582" s="14"/>
      <c r="V14582" s="16"/>
      <c r="W14582" s="17"/>
    </row>
    <row r="14583">
      <c r="A14583" s="19"/>
      <c r="L14583" s="19"/>
      <c r="P14583" s="20"/>
      <c r="Q14583" s="20"/>
      <c r="R14583" s="13"/>
      <c r="S14583" s="14"/>
      <c r="T14583" s="14"/>
      <c r="V14583" s="16"/>
      <c r="W14583" s="17"/>
    </row>
    <row r="14584">
      <c r="A14584" s="19"/>
      <c r="L14584" s="19"/>
      <c r="P14584" s="20"/>
      <c r="Q14584" s="20"/>
      <c r="R14584" s="13"/>
      <c r="S14584" s="14"/>
      <c r="T14584" s="14"/>
      <c r="V14584" s="16"/>
      <c r="W14584" s="17"/>
    </row>
    <row r="14585">
      <c r="A14585" s="19"/>
      <c r="L14585" s="19"/>
      <c r="P14585" s="20"/>
      <c r="Q14585" s="20"/>
      <c r="R14585" s="13"/>
      <c r="S14585" s="14"/>
      <c r="T14585" s="14"/>
      <c r="V14585" s="16"/>
      <c r="W14585" s="17"/>
    </row>
    <row r="14586">
      <c r="A14586" s="19"/>
      <c r="L14586" s="19"/>
      <c r="P14586" s="20"/>
      <c r="Q14586" s="20"/>
      <c r="R14586" s="13"/>
      <c r="S14586" s="14"/>
      <c r="T14586" s="14"/>
      <c r="V14586" s="16"/>
      <c r="W14586" s="17"/>
    </row>
    <row r="14587">
      <c r="A14587" s="19"/>
      <c r="L14587" s="19"/>
      <c r="P14587" s="20"/>
      <c r="Q14587" s="20"/>
      <c r="R14587" s="13"/>
      <c r="S14587" s="14"/>
      <c r="T14587" s="14"/>
      <c r="V14587" s="16"/>
      <c r="W14587" s="17"/>
    </row>
    <row r="14588">
      <c r="A14588" s="19"/>
      <c r="L14588" s="19"/>
      <c r="P14588" s="20"/>
      <c r="Q14588" s="20"/>
      <c r="R14588" s="13"/>
      <c r="S14588" s="14"/>
      <c r="T14588" s="14"/>
      <c r="V14588" s="16"/>
      <c r="W14588" s="17"/>
    </row>
    <row r="14589">
      <c r="A14589" s="19"/>
      <c r="L14589" s="19"/>
      <c r="P14589" s="20"/>
      <c r="Q14589" s="20"/>
      <c r="R14589" s="13"/>
      <c r="S14589" s="14"/>
      <c r="T14589" s="14"/>
      <c r="V14589" s="16"/>
      <c r="W14589" s="17"/>
    </row>
    <row r="14590">
      <c r="A14590" s="19"/>
      <c r="L14590" s="19"/>
      <c r="P14590" s="20"/>
      <c r="Q14590" s="20"/>
      <c r="R14590" s="13"/>
      <c r="S14590" s="14"/>
      <c r="T14590" s="14"/>
      <c r="V14590" s="16"/>
      <c r="W14590" s="17"/>
    </row>
    <row r="14591">
      <c r="A14591" s="19"/>
      <c r="L14591" s="19"/>
      <c r="P14591" s="20"/>
      <c r="Q14591" s="20"/>
      <c r="R14591" s="13"/>
      <c r="S14591" s="14"/>
      <c r="T14591" s="14"/>
      <c r="V14591" s="16"/>
      <c r="W14591" s="17"/>
    </row>
    <row r="14592">
      <c r="A14592" s="19"/>
      <c r="L14592" s="19"/>
      <c r="P14592" s="20"/>
      <c r="Q14592" s="20"/>
      <c r="R14592" s="13"/>
      <c r="S14592" s="14"/>
      <c r="T14592" s="14"/>
      <c r="V14592" s="16"/>
      <c r="W14592" s="17"/>
    </row>
    <row r="14593">
      <c r="A14593" s="19"/>
      <c r="L14593" s="19"/>
      <c r="P14593" s="20"/>
      <c r="Q14593" s="20"/>
      <c r="R14593" s="13"/>
      <c r="S14593" s="14"/>
      <c r="T14593" s="14"/>
      <c r="V14593" s="16"/>
      <c r="W14593" s="17"/>
    </row>
    <row r="14594">
      <c r="A14594" s="19"/>
      <c r="L14594" s="19"/>
      <c r="P14594" s="20"/>
      <c r="Q14594" s="20"/>
      <c r="R14594" s="13"/>
      <c r="S14594" s="14"/>
      <c r="T14594" s="14"/>
      <c r="V14594" s="16"/>
      <c r="W14594" s="17"/>
    </row>
    <row r="14595">
      <c r="A14595" s="19"/>
      <c r="L14595" s="19"/>
      <c r="P14595" s="20"/>
      <c r="Q14595" s="20"/>
      <c r="R14595" s="13"/>
      <c r="S14595" s="14"/>
      <c r="T14595" s="14"/>
      <c r="V14595" s="16"/>
      <c r="W14595" s="17"/>
    </row>
    <row r="14596">
      <c r="A14596" s="19"/>
      <c r="L14596" s="19"/>
      <c r="P14596" s="20"/>
      <c r="Q14596" s="20"/>
      <c r="R14596" s="13"/>
      <c r="S14596" s="14"/>
      <c r="T14596" s="14"/>
      <c r="V14596" s="16"/>
      <c r="W14596" s="17"/>
    </row>
    <row r="14597">
      <c r="A14597" s="19"/>
      <c r="L14597" s="19"/>
      <c r="P14597" s="20"/>
      <c r="Q14597" s="20"/>
      <c r="R14597" s="13"/>
      <c r="S14597" s="14"/>
      <c r="T14597" s="14"/>
      <c r="V14597" s="16"/>
      <c r="W14597" s="17"/>
    </row>
    <row r="14598">
      <c r="A14598" s="19"/>
      <c r="L14598" s="19"/>
      <c r="P14598" s="20"/>
      <c r="Q14598" s="20"/>
      <c r="R14598" s="13"/>
      <c r="S14598" s="14"/>
      <c r="T14598" s="14"/>
      <c r="V14598" s="16"/>
      <c r="W14598" s="17"/>
    </row>
    <row r="14599">
      <c r="A14599" s="19"/>
      <c r="L14599" s="19"/>
      <c r="P14599" s="20"/>
      <c r="Q14599" s="20"/>
      <c r="R14599" s="13"/>
      <c r="S14599" s="14"/>
      <c r="T14599" s="14"/>
      <c r="V14599" s="16"/>
      <c r="W14599" s="17"/>
    </row>
    <row r="14600">
      <c r="A14600" s="19"/>
      <c r="L14600" s="19"/>
      <c r="P14600" s="20"/>
      <c r="Q14600" s="20"/>
      <c r="R14600" s="13"/>
      <c r="S14600" s="14"/>
      <c r="T14600" s="14"/>
      <c r="V14600" s="16"/>
      <c r="W14600" s="17"/>
    </row>
    <row r="14601">
      <c r="A14601" s="19"/>
      <c r="L14601" s="19"/>
      <c r="P14601" s="20"/>
      <c r="Q14601" s="20"/>
      <c r="R14601" s="13"/>
      <c r="S14601" s="14"/>
      <c r="T14601" s="14"/>
      <c r="V14601" s="16"/>
      <c r="W14601" s="17"/>
    </row>
    <row r="14602">
      <c r="A14602" s="19"/>
      <c r="L14602" s="19"/>
      <c r="P14602" s="20"/>
      <c r="Q14602" s="20"/>
      <c r="R14602" s="13"/>
      <c r="S14602" s="14"/>
      <c r="T14602" s="14"/>
      <c r="V14602" s="16"/>
      <c r="W14602" s="17"/>
    </row>
    <row r="14603">
      <c r="A14603" s="19"/>
      <c r="L14603" s="19"/>
      <c r="P14603" s="20"/>
      <c r="Q14603" s="20"/>
      <c r="R14603" s="13"/>
      <c r="S14603" s="14"/>
      <c r="T14603" s="14"/>
      <c r="V14603" s="16"/>
      <c r="W14603" s="17"/>
    </row>
    <row r="14604">
      <c r="A14604" s="19"/>
      <c r="L14604" s="19"/>
      <c r="P14604" s="20"/>
      <c r="Q14604" s="20"/>
      <c r="R14604" s="13"/>
      <c r="S14604" s="14"/>
      <c r="T14604" s="14"/>
      <c r="V14604" s="16"/>
      <c r="W14604" s="17"/>
    </row>
    <row r="14605">
      <c r="A14605" s="19"/>
      <c r="L14605" s="19"/>
      <c r="P14605" s="20"/>
      <c r="Q14605" s="20"/>
      <c r="R14605" s="13"/>
      <c r="S14605" s="14"/>
      <c r="T14605" s="14"/>
      <c r="V14605" s="16"/>
      <c r="W14605" s="17"/>
    </row>
    <row r="14606">
      <c r="A14606" s="19"/>
      <c r="L14606" s="19"/>
      <c r="P14606" s="20"/>
      <c r="Q14606" s="20"/>
      <c r="R14606" s="13"/>
      <c r="S14606" s="14"/>
      <c r="T14606" s="14"/>
      <c r="V14606" s="16"/>
      <c r="W14606" s="17"/>
    </row>
    <row r="14607">
      <c r="A14607" s="19"/>
      <c r="L14607" s="19"/>
      <c r="P14607" s="20"/>
      <c r="Q14607" s="20"/>
      <c r="R14607" s="13"/>
      <c r="S14607" s="14"/>
      <c r="T14607" s="14"/>
      <c r="V14607" s="16"/>
      <c r="W14607" s="17"/>
    </row>
    <row r="14608">
      <c r="A14608" s="19"/>
      <c r="L14608" s="19"/>
      <c r="P14608" s="20"/>
      <c r="Q14608" s="20"/>
      <c r="R14608" s="13"/>
      <c r="S14608" s="14"/>
      <c r="T14608" s="14"/>
      <c r="V14608" s="16"/>
      <c r="W14608" s="17"/>
    </row>
    <row r="14609">
      <c r="A14609" s="19"/>
      <c r="L14609" s="19"/>
      <c r="P14609" s="20"/>
      <c r="Q14609" s="20"/>
      <c r="R14609" s="13"/>
      <c r="S14609" s="14"/>
      <c r="T14609" s="14"/>
      <c r="V14609" s="16"/>
      <c r="W14609" s="17"/>
    </row>
    <row r="14610">
      <c r="A14610" s="19"/>
      <c r="L14610" s="19"/>
      <c r="P14610" s="20"/>
      <c r="Q14610" s="20"/>
      <c r="R14610" s="13"/>
      <c r="S14610" s="14"/>
      <c r="T14610" s="14"/>
      <c r="V14610" s="16"/>
      <c r="W14610" s="17"/>
    </row>
    <row r="14611">
      <c r="A14611" s="19"/>
      <c r="L14611" s="19"/>
      <c r="P14611" s="20"/>
      <c r="Q14611" s="20"/>
      <c r="R14611" s="13"/>
      <c r="S14611" s="14"/>
      <c r="T14611" s="14"/>
      <c r="V14611" s="16"/>
      <c r="W14611" s="17"/>
    </row>
    <row r="14612">
      <c r="A14612" s="19"/>
      <c r="L14612" s="19"/>
      <c r="P14612" s="20"/>
      <c r="Q14612" s="20"/>
      <c r="R14612" s="13"/>
      <c r="S14612" s="14"/>
      <c r="T14612" s="14"/>
      <c r="V14612" s="16"/>
      <c r="W14612" s="17"/>
    </row>
    <row r="14613">
      <c r="A14613" s="19"/>
      <c r="L14613" s="19"/>
      <c r="P14613" s="20"/>
      <c r="Q14613" s="20"/>
      <c r="R14613" s="13"/>
      <c r="S14613" s="14"/>
      <c r="T14613" s="14"/>
      <c r="V14613" s="16"/>
      <c r="W14613" s="17"/>
    </row>
    <row r="14614">
      <c r="A14614" s="19"/>
      <c r="L14614" s="19"/>
      <c r="P14614" s="20"/>
      <c r="Q14614" s="20"/>
      <c r="R14614" s="13"/>
      <c r="S14614" s="14"/>
      <c r="T14614" s="14"/>
      <c r="V14614" s="16"/>
      <c r="W14614" s="17"/>
    </row>
    <row r="14615">
      <c r="A14615" s="19"/>
      <c r="L14615" s="19"/>
      <c r="P14615" s="20"/>
      <c r="Q14615" s="20"/>
      <c r="R14615" s="13"/>
      <c r="S14615" s="14"/>
      <c r="T14615" s="14"/>
      <c r="V14615" s="16"/>
      <c r="W14615" s="17"/>
    </row>
    <row r="14616">
      <c r="A14616" s="19"/>
      <c r="L14616" s="19"/>
      <c r="P14616" s="20"/>
      <c r="Q14616" s="20"/>
      <c r="R14616" s="13"/>
      <c r="S14616" s="14"/>
      <c r="T14616" s="14"/>
      <c r="V14616" s="16"/>
      <c r="W14616" s="17"/>
    </row>
    <row r="14617">
      <c r="A14617" s="19"/>
      <c r="L14617" s="19"/>
      <c r="P14617" s="20"/>
      <c r="Q14617" s="20"/>
      <c r="R14617" s="13"/>
      <c r="S14617" s="14"/>
      <c r="T14617" s="14"/>
      <c r="V14617" s="16"/>
      <c r="W14617" s="17"/>
    </row>
    <row r="14618">
      <c r="A14618" s="19"/>
      <c r="L14618" s="19"/>
      <c r="P14618" s="20"/>
      <c r="Q14618" s="20"/>
      <c r="R14618" s="13"/>
      <c r="S14618" s="14"/>
      <c r="T14618" s="14"/>
      <c r="V14618" s="16"/>
      <c r="W14618" s="17"/>
    </row>
    <row r="14619">
      <c r="A14619" s="19"/>
      <c r="L14619" s="19"/>
      <c r="P14619" s="20"/>
      <c r="Q14619" s="20"/>
      <c r="R14619" s="13"/>
      <c r="S14619" s="14"/>
      <c r="T14619" s="14"/>
      <c r="V14619" s="16"/>
      <c r="W14619" s="17"/>
    </row>
    <row r="14620">
      <c r="A14620" s="19"/>
      <c r="L14620" s="19"/>
      <c r="P14620" s="20"/>
      <c r="Q14620" s="20"/>
      <c r="R14620" s="13"/>
      <c r="S14620" s="14"/>
      <c r="T14620" s="14"/>
      <c r="V14620" s="16"/>
      <c r="W14620" s="17"/>
    </row>
    <row r="14621">
      <c r="A14621" s="19"/>
      <c r="L14621" s="19"/>
      <c r="P14621" s="20"/>
      <c r="Q14621" s="20"/>
      <c r="R14621" s="13"/>
      <c r="S14621" s="14"/>
      <c r="T14621" s="14"/>
      <c r="V14621" s="16"/>
      <c r="W14621" s="17"/>
    </row>
    <row r="14622">
      <c r="A14622" s="19"/>
      <c r="L14622" s="19"/>
      <c r="P14622" s="20"/>
      <c r="Q14622" s="20"/>
      <c r="R14622" s="13"/>
      <c r="S14622" s="14"/>
      <c r="T14622" s="14"/>
      <c r="V14622" s="16"/>
      <c r="W14622" s="17"/>
    </row>
    <row r="14623">
      <c r="A14623" s="19"/>
      <c r="L14623" s="19"/>
      <c r="P14623" s="20"/>
      <c r="Q14623" s="20"/>
      <c r="R14623" s="13"/>
      <c r="S14623" s="14"/>
      <c r="T14623" s="14"/>
      <c r="V14623" s="16"/>
      <c r="W14623" s="17"/>
    </row>
    <row r="14624">
      <c r="A14624" s="19"/>
      <c r="L14624" s="19"/>
      <c r="P14624" s="20"/>
      <c r="Q14624" s="20"/>
      <c r="R14624" s="13"/>
      <c r="S14624" s="14"/>
      <c r="T14624" s="14"/>
      <c r="V14624" s="16"/>
      <c r="W14624" s="17"/>
    </row>
    <row r="14625">
      <c r="A14625" s="19"/>
      <c r="L14625" s="19"/>
      <c r="P14625" s="20"/>
      <c r="Q14625" s="20"/>
      <c r="R14625" s="13"/>
      <c r="S14625" s="14"/>
      <c r="T14625" s="14"/>
      <c r="V14625" s="16"/>
      <c r="W14625" s="17"/>
    </row>
    <row r="14626">
      <c r="A14626" s="19"/>
      <c r="L14626" s="19"/>
      <c r="P14626" s="20"/>
      <c r="Q14626" s="20"/>
      <c r="R14626" s="13"/>
      <c r="S14626" s="14"/>
      <c r="T14626" s="14"/>
      <c r="V14626" s="16"/>
      <c r="W14626" s="17"/>
    </row>
    <row r="14627">
      <c r="A14627" s="19"/>
      <c r="L14627" s="19"/>
      <c r="P14627" s="20"/>
      <c r="Q14627" s="20"/>
      <c r="R14627" s="13"/>
      <c r="S14627" s="14"/>
      <c r="T14627" s="14"/>
      <c r="V14627" s="16"/>
      <c r="W14627" s="17"/>
    </row>
    <row r="14628">
      <c r="A14628" s="19"/>
      <c r="L14628" s="19"/>
      <c r="P14628" s="20"/>
      <c r="Q14628" s="20"/>
      <c r="R14628" s="13"/>
      <c r="S14628" s="14"/>
      <c r="T14628" s="14"/>
      <c r="V14628" s="16"/>
      <c r="W14628" s="17"/>
    </row>
    <row r="14629">
      <c r="A14629" s="19"/>
      <c r="L14629" s="19"/>
      <c r="P14629" s="20"/>
      <c r="Q14629" s="20"/>
      <c r="R14629" s="13"/>
      <c r="S14629" s="14"/>
      <c r="T14629" s="14"/>
      <c r="V14629" s="16"/>
      <c r="W14629" s="17"/>
    </row>
    <row r="14630">
      <c r="A14630" s="19"/>
      <c r="L14630" s="19"/>
      <c r="P14630" s="20"/>
      <c r="Q14630" s="20"/>
      <c r="R14630" s="13"/>
      <c r="S14630" s="14"/>
      <c r="T14630" s="14"/>
      <c r="V14630" s="16"/>
      <c r="W14630" s="17"/>
    </row>
    <row r="14631">
      <c r="A14631" s="19"/>
      <c r="L14631" s="19"/>
      <c r="P14631" s="20"/>
      <c r="Q14631" s="20"/>
      <c r="R14631" s="13"/>
      <c r="S14631" s="14"/>
      <c r="T14631" s="14"/>
      <c r="V14631" s="16"/>
      <c r="W14631" s="17"/>
    </row>
    <row r="14632">
      <c r="A14632" s="19"/>
      <c r="L14632" s="19"/>
      <c r="P14632" s="20"/>
      <c r="Q14632" s="20"/>
      <c r="R14632" s="13"/>
      <c r="S14632" s="14"/>
      <c r="T14632" s="14"/>
      <c r="V14632" s="16"/>
      <c r="W14632" s="17"/>
    </row>
    <row r="14633">
      <c r="A14633" s="19"/>
      <c r="L14633" s="19"/>
      <c r="P14633" s="20"/>
      <c r="Q14633" s="20"/>
      <c r="R14633" s="13"/>
      <c r="S14633" s="14"/>
      <c r="T14633" s="14"/>
      <c r="V14633" s="16"/>
      <c r="W14633" s="17"/>
    </row>
    <row r="14634">
      <c r="A14634" s="19"/>
      <c r="L14634" s="19"/>
      <c r="P14634" s="20"/>
      <c r="Q14634" s="20"/>
      <c r="R14634" s="13"/>
      <c r="S14634" s="14"/>
      <c r="T14634" s="14"/>
      <c r="V14634" s="16"/>
      <c r="W14634" s="17"/>
    </row>
    <row r="14635">
      <c r="A14635" s="19"/>
      <c r="L14635" s="19"/>
      <c r="P14635" s="20"/>
      <c r="Q14635" s="20"/>
      <c r="R14635" s="13"/>
      <c r="S14635" s="14"/>
      <c r="T14635" s="14"/>
      <c r="V14635" s="16"/>
      <c r="W14635" s="17"/>
    </row>
    <row r="14636">
      <c r="A14636" s="19"/>
      <c r="L14636" s="19"/>
      <c r="P14636" s="20"/>
      <c r="Q14636" s="20"/>
      <c r="R14636" s="13"/>
      <c r="S14636" s="14"/>
      <c r="T14636" s="14"/>
      <c r="V14636" s="16"/>
      <c r="W14636" s="17"/>
    </row>
    <row r="14637">
      <c r="A14637" s="19"/>
      <c r="L14637" s="19"/>
      <c r="P14637" s="20"/>
      <c r="Q14637" s="20"/>
      <c r="R14637" s="13"/>
      <c r="S14637" s="14"/>
      <c r="T14637" s="14"/>
      <c r="V14637" s="16"/>
      <c r="W14637" s="17"/>
    </row>
    <row r="14638">
      <c r="A14638" s="19"/>
      <c r="L14638" s="19"/>
      <c r="P14638" s="20"/>
      <c r="Q14638" s="20"/>
      <c r="R14638" s="13"/>
      <c r="S14638" s="14"/>
      <c r="T14638" s="14"/>
      <c r="V14638" s="16"/>
      <c r="W14638" s="17"/>
    </row>
    <row r="14639">
      <c r="A14639" s="19"/>
      <c r="L14639" s="19"/>
      <c r="P14639" s="20"/>
      <c r="Q14639" s="20"/>
      <c r="R14639" s="13"/>
      <c r="S14639" s="14"/>
      <c r="T14639" s="14"/>
      <c r="V14639" s="16"/>
      <c r="W14639" s="17"/>
    </row>
    <row r="14640">
      <c r="A14640" s="19"/>
      <c r="L14640" s="19"/>
      <c r="P14640" s="20"/>
      <c r="Q14640" s="20"/>
      <c r="R14640" s="13"/>
      <c r="S14640" s="14"/>
      <c r="T14640" s="14"/>
      <c r="V14640" s="16"/>
      <c r="W14640" s="17"/>
    </row>
    <row r="14641">
      <c r="A14641" s="19"/>
      <c r="L14641" s="19"/>
      <c r="P14641" s="20"/>
      <c r="Q14641" s="20"/>
      <c r="R14641" s="13"/>
      <c r="S14641" s="14"/>
      <c r="T14641" s="14"/>
      <c r="V14641" s="16"/>
      <c r="W14641" s="17"/>
    </row>
    <row r="14642">
      <c r="A14642" s="19"/>
      <c r="L14642" s="19"/>
      <c r="P14642" s="20"/>
      <c r="Q14642" s="20"/>
      <c r="R14642" s="13"/>
      <c r="S14642" s="14"/>
      <c r="T14642" s="14"/>
      <c r="V14642" s="16"/>
      <c r="W14642" s="17"/>
    </row>
    <row r="14643">
      <c r="A14643" s="19"/>
      <c r="L14643" s="19"/>
      <c r="P14643" s="20"/>
      <c r="Q14643" s="20"/>
      <c r="R14643" s="13"/>
      <c r="S14643" s="14"/>
      <c r="T14643" s="14"/>
      <c r="V14643" s="16"/>
      <c r="W14643" s="17"/>
    </row>
    <row r="14644">
      <c r="A14644" s="19"/>
      <c r="L14644" s="19"/>
      <c r="P14644" s="20"/>
      <c r="Q14644" s="20"/>
      <c r="R14644" s="13"/>
      <c r="S14644" s="14"/>
      <c r="T14644" s="14"/>
      <c r="V14644" s="16"/>
      <c r="W14644" s="17"/>
    </row>
    <row r="14645">
      <c r="A14645" s="19"/>
      <c r="L14645" s="19"/>
      <c r="P14645" s="20"/>
      <c r="Q14645" s="20"/>
      <c r="R14645" s="13"/>
      <c r="S14645" s="14"/>
      <c r="T14645" s="14"/>
      <c r="V14645" s="16"/>
      <c r="W14645" s="17"/>
    </row>
    <row r="14646">
      <c r="A14646" s="19"/>
      <c r="L14646" s="19"/>
      <c r="P14646" s="20"/>
      <c r="Q14646" s="20"/>
      <c r="R14646" s="13"/>
      <c r="S14646" s="14"/>
      <c r="T14646" s="14"/>
      <c r="V14646" s="16"/>
      <c r="W14646" s="17"/>
    </row>
    <row r="14647">
      <c r="A14647" s="19"/>
      <c r="L14647" s="19"/>
      <c r="P14647" s="20"/>
      <c r="Q14647" s="20"/>
      <c r="R14647" s="13"/>
      <c r="S14647" s="14"/>
      <c r="T14647" s="14"/>
      <c r="V14647" s="16"/>
      <c r="W14647" s="17"/>
    </row>
    <row r="14648">
      <c r="A14648" s="19"/>
      <c r="L14648" s="19"/>
      <c r="P14648" s="20"/>
      <c r="Q14648" s="20"/>
      <c r="R14648" s="13"/>
      <c r="S14648" s="14"/>
      <c r="T14648" s="14"/>
      <c r="V14648" s="16"/>
      <c r="W14648" s="17"/>
    </row>
    <row r="14649">
      <c r="A14649" s="19"/>
      <c r="L14649" s="19"/>
      <c r="P14649" s="20"/>
      <c r="Q14649" s="20"/>
      <c r="R14649" s="13"/>
      <c r="S14649" s="14"/>
      <c r="T14649" s="14"/>
      <c r="V14649" s="16"/>
      <c r="W14649" s="17"/>
    </row>
    <row r="14650">
      <c r="A14650" s="19"/>
      <c r="L14650" s="19"/>
      <c r="P14650" s="20"/>
      <c r="Q14650" s="20"/>
      <c r="R14650" s="13"/>
      <c r="S14650" s="14"/>
      <c r="T14650" s="14"/>
      <c r="V14650" s="16"/>
      <c r="W14650" s="17"/>
    </row>
    <row r="14651">
      <c r="A14651" s="19"/>
      <c r="L14651" s="19"/>
      <c r="P14651" s="20"/>
      <c r="Q14651" s="20"/>
      <c r="R14651" s="13"/>
      <c r="S14651" s="14"/>
      <c r="T14651" s="14"/>
      <c r="V14651" s="16"/>
      <c r="W14651" s="17"/>
    </row>
    <row r="14652">
      <c r="A14652" s="19"/>
      <c r="L14652" s="19"/>
      <c r="P14652" s="20"/>
      <c r="Q14652" s="20"/>
      <c r="R14652" s="13"/>
      <c r="S14652" s="14"/>
      <c r="T14652" s="14"/>
      <c r="V14652" s="16"/>
      <c r="W14652" s="17"/>
    </row>
    <row r="14653">
      <c r="A14653" s="19"/>
      <c r="L14653" s="19"/>
      <c r="P14653" s="20"/>
      <c r="Q14653" s="20"/>
      <c r="R14653" s="13"/>
      <c r="S14653" s="14"/>
      <c r="T14653" s="14"/>
      <c r="V14653" s="16"/>
      <c r="W14653" s="17"/>
    </row>
    <row r="14654">
      <c r="A14654" s="19"/>
      <c r="L14654" s="19"/>
      <c r="P14654" s="20"/>
      <c r="Q14654" s="20"/>
      <c r="R14654" s="13"/>
      <c r="S14654" s="14"/>
      <c r="T14654" s="14"/>
      <c r="V14654" s="16"/>
      <c r="W14654" s="17"/>
    </row>
    <row r="14655">
      <c r="A14655" s="19"/>
      <c r="L14655" s="19"/>
      <c r="P14655" s="20"/>
      <c r="Q14655" s="20"/>
      <c r="R14655" s="13"/>
      <c r="S14655" s="14"/>
      <c r="T14655" s="14"/>
      <c r="V14655" s="16"/>
      <c r="W14655" s="17"/>
    </row>
    <row r="14656">
      <c r="A14656" s="19"/>
      <c r="L14656" s="19"/>
      <c r="P14656" s="20"/>
      <c r="Q14656" s="20"/>
      <c r="R14656" s="13"/>
      <c r="S14656" s="14"/>
      <c r="T14656" s="14"/>
      <c r="V14656" s="16"/>
      <c r="W14656" s="17"/>
    </row>
    <row r="14657">
      <c r="A14657" s="19"/>
      <c r="L14657" s="19"/>
      <c r="P14657" s="20"/>
      <c r="Q14657" s="20"/>
      <c r="R14657" s="13"/>
      <c r="S14657" s="14"/>
      <c r="T14657" s="14"/>
      <c r="V14657" s="16"/>
      <c r="W14657" s="17"/>
    </row>
    <row r="14658">
      <c r="A14658" s="19"/>
      <c r="L14658" s="19"/>
      <c r="P14658" s="20"/>
      <c r="Q14658" s="20"/>
      <c r="R14658" s="13"/>
      <c r="S14658" s="14"/>
      <c r="T14658" s="14"/>
      <c r="V14658" s="16"/>
      <c r="W14658" s="17"/>
    </row>
    <row r="14659">
      <c r="A14659" s="19"/>
      <c r="L14659" s="19"/>
      <c r="P14659" s="20"/>
      <c r="Q14659" s="20"/>
      <c r="R14659" s="13"/>
      <c r="S14659" s="14"/>
      <c r="T14659" s="14"/>
      <c r="V14659" s="16"/>
      <c r="W14659" s="17"/>
    </row>
    <row r="14660">
      <c r="A14660" s="19"/>
      <c r="L14660" s="19"/>
      <c r="P14660" s="20"/>
      <c r="Q14660" s="20"/>
      <c r="R14660" s="13"/>
      <c r="S14660" s="14"/>
      <c r="T14660" s="14"/>
      <c r="V14660" s="16"/>
      <c r="W14660" s="17"/>
    </row>
    <row r="14661">
      <c r="A14661" s="19"/>
      <c r="L14661" s="19"/>
      <c r="P14661" s="20"/>
      <c r="Q14661" s="20"/>
      <c r="R14661" s="13"/>
      <c r="S14661" s="14"/>
      <c r="T14661" s="14"/>
      <c r="V14661" s="16"/>
      <c r="W14661" s="17"/>
    </row>
    <row r="14662">
      <c r="A14662" s="19"/>
      <c r="L14662" s="19"/>
      <c r="P14662" s="20"/>
      <c r="Q14662" s="20"/>
      <c r="R14662" s="13"/>
      <c r="S14662" s="14"/>
      <c r="T14662" s="14"/>
      <c r="V14662" s="16"/>
      <c r="W14662" s="17"/>
    </row>
    <row r="14663">
      <c r="A14663" s="19"/>
      <c r="L14663" s="19"/>
      <c r="P14663" s="20"/>
      <c r="Q14663" s="20"/>
      <c r="R14663" s="13"/>
      <c r="S14663" s="14"/>
      <c r="T14663" s="14"/>
      <c r="V14663" s="16"/>
      <c r="W14663" s="17"/>
    </row>
    <row r="14664">
      <c r="A14664" s="19"/>
      <c r="L14664" s="19"/>
      <c r="P14664" s="20"/>
      <c r="Q14664" s="20"/>
      <c r="R14664" s="13"/>
      <c r="S14664" s="14"/>
      <c r="T14664" s="14"/>
      <c r="V14664" s="16"/>
      <c r="W14664" s="17"/>
    </row>
    <row r="14665">
      <c r="A14665" s="19"/>
      <c r="L14665" s="19"/>
      <c r="P14665" s="20"/>
      <c r="Q14665" s="20"/>
      <c r="R14665" s="13"/>
      <c r="S14665" s="14"/>
      <c r="T14665" s="14"/>
      <c r="V14665" s="16"/>
      <c r="W14665" s="17"/>
    </row>
    <row r="14666">
      <c r="A14666" s="19"/>
      <c r="L14666" s="19"/>
      <c r="P14666" s="20"/>
      <c r="Q14666" s="20"/>
      <c r="R14666" s="13"/>
      <c r="S14666" s="14"/>
      <c r="T14666" s="14"/>
      <c r="V14666" s="16"/>
      <c r="W14666" s="17"/>
    </row>
    <row r="14667">
      <c r="A14667" s="19"/>
      <c r="L14667" s="19"/>
      <c r="P14667" s="20"/>
      <c r="Q14667" s="20"/>
      <c r="R14667" s="13"/>
      <c r="S14667" s="14"/>
      <c r="T14667" s="14"/>
      <c r="V14667" s="16"/>
      <c r="W14667" s="17"/>
    </row>
    <row r="14668">
      <c r="A14668" s="19"/>
      <c r="L14668" s="19"/>
      <c r="P14668" s="20"/>
      <c r="Q14668" s="20"/>
      <c r="R14668" s="13"/>
      <c r="S14668" s="14"/>
      <c r="T14668" s="14"/>
      <c r="V14668" s="16"/>
      <c r="W14668" s="17"/>
    </row>
    <row r="14669">
      <c r="A14669" s="19"/>
      <c r="L14669" s="19"/>
      <c r="P14669" s="20"/>
      <c r="Q14669" s="20"/>
      <c r="R14669" s="13"/>
      <c r="S14669" s="14"/>
      <c r="T14669" s="14"/>
      <c r="V14669" s="16"/>
      <c r="W14669" s="17"/>
    </row>
    <row r="14670">
      <c r="A14670" s="19"/>
      <c r="L14670" s="19"/>
      <c r="P14670" s="20"/>
      <c r="Q14670" s="20"/>
      <c r="R14670" s="13"/>
      <c r="S14670" s="14"/>
      <c r="T14670" s="14"/>
      <c r="V14670" s="16"/>
      <c r="W14670" s="17"/>
    </row>
    <row r="14671">
      <c r="A14671" s="19"/>
      <c r="L14671" s="19"/>
      <c r="P14671" s="20"/>
      <c r="Q14671" s="20"/>
      <c r="R14671" s="13"/>
      <c r="S14671" s="14"/>
      <c r="T14671" s="14"/>
      <c r="V14671" s="16"/>
      <c r="W14671" s="17"/>
    </row>
    <row r="14672">
      <c r="A14672" s="19"/>
      <c r="L14672" s="19"/>
      <c r="P14672" s="20"/>
      <c r="Q14672" s="20"/>
      <c r="R14672" s="13"/>
      <c r="S14672" s="14"/>
      <c r="T14672" s="14"/>
      <c r="V14672" s="16"/>
      <c r="W14672" s="17"/>
    </row>
    <row r="14673">
      <c r="A14673" s="19"/>
      <c r="L14673" s="19"/>
      <c r="P14673" s="20"/>
      <c r="Q14673" s="20"/>
      <c r="R14673" s="13"/>
      <c r="S14673" s="14"/>
      <c r="T14673" s="14"/>
      <c r="V14673" s="16"/>
      <c r="W14673" s="17"/>
    </row>
    <row r="14674">
      <c r="A14674" s="19"/>
      <c r="L14674" s="19"/>
      <c r="P14674" s="20"/>
      <c r="Q14674" s="20"/>
      <c r="R14674" s="13"/>
      <c r="S14674" s="14"/>
      <c r="T14674" s="14"/>
      <c r="V14674" s="16"/>
      <c r="W14674" s="17"/>
    </row>
    <row r="14675">
      <c r="A14675" s="19"/>
      <c r="L14675" s="19"/>
      <c r="P14675" s="20"/>
      <c r="Q14675" s="20"/>
      <c r="R14675" s="13"/>
      <c r="S14675" s="14"/>
      <c r="T14675" s="14"/>
      <c r="V14675" s="16"/>
      <c r="W14675" s="17"/>
    </row>
    <row r="14676">
      <c r="A14676" s="19"/>
      <c r="L14676" s="19"/>
      <c r="P14676" s="20"/>
      <c r="Q14676" s="20"/>
      <c r="R14676" s="13"/>
      <c r="S14676" s="14"/>
      <c r="T14676" s="14"/>
      <c r="V14676" s="16"/>
      <c r="W14676" s="17"/>
    </row>
    <row r="14677">
      <c r="A14677" s="19"/>
      <c r="L14677" s="19"/>
      <c r="P14677" s="20"/>
      <c r="Q14677" s="20"/>
      <c r="R14677" s="13"/>
      <c r="S14677" s="14"/>
      <c r="T14677" s="14"/>
      <c r="V14677" s="16"/>
      <c r="W14677" s="17"/>
    </row>
    <row r="14678">
      <c r="A14678" s="19"/>
      <c r="L14678" s="19"/>
      <c r="P14678" s="20"/>
      <c r="Q14678" s="20"/>
      <c r="R14678" s="13"/>
      <c r="S14678" s="14"/>
      <c r="T14678" s="14"/>
      <c r="V14678" s="16"/>
      <c r="W14678" s="17"/>
    </row>
    <row r="14679">
      <c r="A14679" s="19"/>
      <c r="L14679" s="19"/>
      <c r="P14679" s="20"/>
      <c r="Q14679" s="20"/>
      <c r="R14679" s="13"/>
      <c r="S14679" s="14"/>
      <c r="T14679" s="14"/>
      <c r="V14679" s="16"/>
      <c r="W14679" s="17"/>
    </row>
    <row r="14680">
      <c r="A14680" s="19"/>
      <c r="L14680" s="19"/>
      <c r="P14680" s="20"/>
      <c r="Q14680" s="20"/>
      <c r="R14680" s="13"/>
      <c r="S14680" s="14"/>
      <c r="T14680" s="14"/>
      <c r="V14680" s="16"/>
      <c r="W14680" s="17"/>
    </row>
    <row r="14681">
      <c r="A14681" s="19"/>
      <c r="L14681" s="19"/>
      <c r="P14681" s="20"/>
      <c r="Q14681" s="20"/>
      <c r="R14681" s="13"/>
      <c r="S14681" s="14"/>
      <c r="T14681" s="14"/>
      <c r="V14681" s="16"/>
      <c r="W14681" s="17"/>
    </row>
    <row r="14682">
      <c r="A14682" s="19"/>
      <c r="L14682" s="19"/>
      <c r="P14682" s="20"/>
      <c r="Q14682" s="20"/>
      <c r="R14682" s="13"/>
      <c r="S14682" s="14"/>
      <c r="T14682" s="14"/>
      <c r="V14682" s="16"/>
      <c r="W14682" s="17"/>
    </row>
    <row r="14683">
      <c r="A14683" s="19"/>
      <c r="L14683" s="19"/>
      <c r="P14683" s="20"/>
      <c r="Q14683" s="20"/>
      <c r="R14683" s="13"/>
      <c r="S14683" s="14"/>
      <c r="T14683" s="14"/>
      <c r="V14683" s="16"/>
      <c r="W14683" s="17"/>
    </row>
    <row r="14684">
      <c r="A14684" s="19"/>
      <c r="L14684" s="19"/>
      <c r="P14684" s="20"/>
      <c r="Q14684" s="20"/>
      <c r="R14684" s="13"/>
      <c r="S14684" s="14"/>
      <c r="T14684" s="14"/>
      <c r="V14684" s="16"/>
      <c r="W14684" s="17"/>
    </row>
    <row r="14685">
      <c r="A14685" s="19"/>
      <c r="L14685" s="19"/>
      <c r="P14685" s="20"/>
      <c r="Q14685" s="20"/>
      <c r="R14685" s="13"/>
      <c r="S14685" s="14"/>
      <c r="T14685" s="14"/>
      <c r="V14685" s="16"/>
      <c r="W14685" s="17"/>
    </row>
    <row r="14686">
      <c r="A14686" s="19"/>
      <c r="L14686" s="19"/>
      <c r="P14686" s="20"/>
      <c r="Q14686" s="20"/>
      <c r="R14686" s="13"/>
      <c r="S14686" s="14"/>
      <c r="T14686" s="14"/>
      <c r="V14686" s="16"/>
      <c r="W14686" s="17"/>
    </row>
    <row r="14687">
      <c r="A14687" s="19"/>
      <c r="L14687" s="19"/>
      <c r="P14687" s="20"/>
      <c r="Q14687" s="20"/>
      <c r="R14687" s="13"/>
      <c r="S14687" s="14"/>
      <c r="T14687" s="14"/>
      <c r="V14687" s="16"/>
      <c r="W14687" s="17"/>
    </row>
    <row r="14688">
      <c r="A14688" s="19"/>
      <c r="L14688" s="19"/>
      <c r="P14688" s="20"/>
      <c r="Q14688" s="20"/>
      <c r="R14688" s="13"/>
      <c r="S14688" s="14"/>
      <c r="T14688" s="14"/>
      <c r="V14688" s="16"/>
      <c r="W14688" s="17"/>
    </row>
    <row r="14689">
      <c r="A14689" s="19"/>
      <c r="L14689" s="19"/>
      <c r="P14689" s="20"/>
      <c r="Q14689" s="20"/>
      <c r="R14689" s="13"/>
      <c r="S14689" s="14"/>
      <c r="T14689" s="14"/>
      <c r="V14689" s="16"/>
      <c r="W14689" s="17"/>
    </row>
    <row r="14690">
      <c r="A14690" s="19"/>
      <c r="L14690" s="19"/>
      <c r="P14690" s="20"/>
      <c r="Q14690" s="20"/>
      <c r="R14690" s="13"/>
      <c r="S14690" s="14"/>
      <c r="T14690" s="14"/>
      <c r="V14690" s="16"/>
      <c r="W14690" s="17"/>
    </row>
    <row r="14691">
      <c r="A14691" s="19"/>
      <c r="L14691" s="19"/>
      <c r="P14691" s="20"/>
      <c r="Q14691" s="20"/>
      <c r="R14691" s="13"/>
      <c r="S14691" s="14"/>
      <c r="T14691" s="14"/>
      <c r="V14691" s="16"/>
      <c r="W14691" s="17"/>
    </row>
    <row r="14692">
      <c r="A14692" s="19"/>
      <c r="L14692" s="19"/>
      <c r="P14692" s="20"/>
      <c r="Q14692" s="20"/>
      <c r="R14692" s="13"/>
      <c r="S14692" s="14"/>
      <c r="T14692" s="14"/>
      <c r="V14692" s="16"/>
      <c r="W14692" s="17"/>
    </row>
    <row r="14693">
      <c r="A14693" s="19"/>
      <c r="L14693" s="19"/>
      <c r="P14693" s="20"/>
      <c r="Q14693" s="20"/>
      <c r="R14693" s="13"/>
      <c r="S14693" s="14"/>
      <c r="T14693" s="14"/>
      <c r="V14693" s="16"/>
      <c r="W14693" s="17"/>
    </row>
    <row r="14694">
      <c r="A14694" s="19"/>
      <c r="L14694" s="19"/>
      <c r="P14694" s="20"/>
      <c r="Q14694" s="20"/>
      <c r="R14694" s="13"/>
      <c r="S14694" s="14"/>
      <c r="T14694" s="14"/>
      <c r="V14694" s="16"/>
      <c r="W14694" s="17"/>
    </row>
    <row r="14695">
      <c r="A14695" s="19"/>
      <c r="L14695" s="19"/>
      <c r="P14695" s="20"/>
      <c r="Q14695" s="20"/>
      <c r="R14695" s="13"/>
      <c r="S14695" s="14"/>
      <c r="T14695" s="14"/>
      <c r="V14695" s="16"/>
      <c r="W14695" s="17"/>
    </row>
    <row r="14696">
      <c r="A14696" s="19"/>
      <c r="L14696" s="19"/>
      <c r="P14696" s="20"/>
      <c r="Q14696" s="20"/>
      <c r="R14696" s="13"/>
      <c r="S14696" s="14"/>
      <c r="T14696" s="14"/>
      <c r="V14696" s="16"/>
      <c r="W14696" s="17"/>
    </row>
    <row r="14697">
      <c r="A14697" s="19"/>
      <c r="L14697" s="19"/>
      <c r="P14697" s="20"/>
      <c r="Q14697" s="20"/>
      <c r="R14697" s="13"/>
      <c r="S14697" s="14"/>
      <c r="T14697" s="14"/>
      <c r="V14697" s="16"/>
      <c r="W14697" s="17"/>
    </row>
    <row r="14698">
      <c r="A14698" s="19"/>
      <c r="L14698" s="19"/>
      <c r="P14698" s="20"/>
      <c r="Q14698" s="20"/>
      <c r="R14698" s="13"/>
      <c r="S14698" s="14"/>
      <c r="T14698" s="14"/>
      <c r="V14698" s="16"/>
      <c r="W14698" s="17"/>
    </row>
    <row r="14699">
      <c r="A14699" s="19"/>
      <c r="L14699" s="19"/>
      <c r="P14699" s="20"/>
      <c r="Q14699" s="20"/>
      <c r="R14699" s="13"/>
      <c r="S14699" s="14"/>
      <c r="T14699" s="14"/>
      <c r="V14699" s="16"/>
      <c r="W14699" s="17"/>
    </row>
    <row r="14700">
      <c r="A14700" s="19"/>
      <c r="L14700" s="19"/>
      <c r="P14700" s="20"/>
      <c r="Q14700" s="20"/>
      <c r="R14700" s="13"/>
      <c r="S14700" s="14"/>
      <c r="T14700" s="14"/>
      <c r="V14700" s="16"/>
      <c r="W14700" s="17"/>
    </row>
    <row r="14701">
      <c r="A14701" s="19"/>
      <c r="L14701" s="19"/>
      <c r="P14701" s="20"/>
      <c r="Q14701" s="20"/>
      <c r="R14701" s="13"/>
      <c r="S14701" s="14"/>
      <c r="T14701" s="14"/>
      <c r="V14701" s="16"/>
      <c r="W14701" s="17"/>
    </row>
    <row r="14702">
      <c r="A14702" s="19"/>
      <c r="L14702" s="19"/>
      <c r="P14702" s="20"/>
      <c r="Q14702" s="20"/>
      <c r="R14702" s="13"/>
      <c r="S14702" s="14"/>
      <c r="T14702" s="14"/>
      <c r="V14702" s="16"/>
      <c r="W14702" s="17"/>
    </row>
    <row r="14703">
      <c r="A14703" s="19"/>
      <c r="L14703" s="19"/>
      <c r="P14703" s="20"/>
      <c r="Q14703" s="20"/>
      <c r="R14703" s="13"/>
      <c r="S14703" s="14"/>
      <c r="T14703" s="14"/>
      <c r="V14703" s="16"/>
      <c r="W14703" s="17"/>
    </row>
    <row r="14704">
      <c r="A14704" s="19"/>
      <c r="L14704" s="19"/>
      <c r="P14704" s="20"/>
      <c r="Q14704" s="20"/>
      <c r="R14704" s="13"/>
      <c r="S14704" s="14"/>
      <c r="T14704" s="14"/>
      <c r="V14704" s="16"/>
      <c r="W14704" s="17"/>
    </row>
    <row r="14705">
      <c r="A14705" s="19"/>
      <c r="L14705" s="19"/>
      <c r="P14705" s="20"/>
      <c r="Q14705" s="20"/>
      <c r="R14705" s="13"/>
      <c r="S14705" s="14"/>
      <c r="T14705" s="14"/>
      <c r="V14705" s="16"/>
      <c r="W14705" s="17"/>
    </row>
    <row r="14706">
      <c r="A14706" s="19"/>
      <c r="L14706" s="19"/>
      <c r="P14706" s="20"/>
      <c r="Q14706" s="20"/>
      <c r="R14706" s="13"/>
      <c r="S14706" s="14"/>
      <c r="T14706" s="14"/>
      <c r="V14706" s="16"/>
      <c r="W14706" s="17"/>
    </row>
    <row r="14707">
      <c r="A14707" s="19"/>
      <c r="L14707" s="19"/>
      <c r="P14707" s="20"/>
      <c r="Q14707" s="20"/>
      <c r="R14707" s="13"/>
      <c r="S14707" s="14"/>
      <c r="T14707" s="14"/>
      <c r="V14707" s="16"/>
      <c r="W14707" s="17"/>
    </row>
    <row r="14708">
      <c r="A14708" s="19"/>
      <c r="L14708" s="19"/>
      <c r="P14708" s="20"/>
      <c r="Q14708" s="20"/>
      <c r="R14708" s="13"/>
      <c r="S14708" s="14"/>
      <c r="T14708" s="14"/>
      <c r="V14708" s="16"/>
      <c r="W14708" s="17"/>
    </row>
    <row r="14709">
      <c r="A14709" s="19"/>
      <c r="L14709" s="19"/>
      <c r="P14709" s="20"/>
      <c r="Q14709" s="20"/>
      <c r="R14709" s="13"/>
      <c r="S14709" s="14"/>
      <c r="T14709" s="14"/>
      <c r="V14709" s="16"/>
      <c r="W14709" s="17"/>
    </row>
    <row r="14710">
      <c r="A14710" s="19"/>
      <c r="L14710" s="19"/>
      <c r="P14710" s="20"/>
      <c r="Q14710" s="20"/>
      <c r="R14710" s="13"/>
      <c r="S14710" s="14"/>
      <c r="T14710" s="14"/>
      <c r="V14710" s="16"/>
      <c r="W14710" s="17"/>
    </row>
    <row r="14711">
      <c r="A14711" s="19"/>
      <c r="L14711" s="19"/>
      <c r="P14711" s="20"/>
      <c r="Q14711" s="20"/>
      <c r="R14711" s="13"/>
      <c r="S14711" s="14"/>
      <c r="T14711" s="14"/>
      <c r="V14711" s="16"/>
      <c r="W14711" s="17"/>
    </row>
    <row r="14712">
      <c r="A14712" s="19"/>
      <c r="L14712" s="19"/>
      <c r="P14712" s="20"/>
      <c r="Q14712" s="20"/>
      <c r="R14712" s="13"/>
      <c r="S14712" s="14"/>
      <c r="T14712" s="14"/>
      <c r="V14712" s="16"/>
      <c r="W14712" s="17"/>
    </row>
    <row r="14713">
      <c r="A14713" s="19"/>
      <c r="L14713" s="19"/>
      <c r="P14713" s="20"/>
      <c r="Q14713" s="20"/>
      <c r="R14713" s="13"/>
      <c r="S14713" s="14"/>
      <c r="T14713" s="14"/>
      <c r="V14713" s="16"/>
      <c r="W14713" s="17"/>
    </row>
    <row r="14714">
      <c r="A14714" s="19"/>
      <c r="L14714" s="19"/>
      <c r="P14714" s="20"/>
      <c r="Q14714" s="20"/>
      <c r="R14714" s="13"/>
      <c r="S14714" s="14"/>
      <c r="T14714" s="14"/>
      <c r="V14714" s="16"/>
      <c r="W14714" s="17"/>
    </row>
    <row r="14715">
      <c r="A14715" s="19"/>
      <c r="L14715" s="19"/>
      <c r="P14715" s="20"/>
      <c r="Q14715" s="20"/>
      <c r="R14715" s="13"/>
      <c r="S14715" s="14"/>
      <c r="T14715" s="14"/>
      <c r="V14715" s="16"/>
      <c r="W14715" s="17"/>
    </row>
    <row r="14716">
      <c r="A14716" s="19"/>
      <c r="L14716" s="19"/>
      <c r="P14716" s="20"/>
      <c r="Q14716" s="20"/>
      <c r="R14716" s="13"/>
      <c r="S14716" s="14"/>
      <c r="T14716" s="14"/>
      <c r="V14716" s="16"/>
      <c r="W14716" s="17"/>
    </row>
    <row r="14717">
      <c r="A14717" s="19"/>
      <c r="L14717" s="19"/>
      <c r="P14717" s="20"/>
      <c r="Q14717" s="20"/>
      <c r="R14717" s="13"/>
      <c r="S14717" s="14"/>
      <c r="T14717" s="14"/>
      <c r="V14717" s="16"/>
      <c r="W14717" s="17"/>
    </row>
    <row r="14718">
      <c r="A14718" s="19"/>
      <c r="L14718" s="19"/>
      <c r="P14718" s="20"/>
      <c r="Q14718" s="20"/>
      <c r="R14718" s="13"/>
      <c r="S14718" s="14"/>
      <c r="T14718" s="14"/>
      <c r="V14718" s="16"/>
      <c r="W14718" s="17"/>
    </row>
    <row r="14719">
      <c r="A14719" s="19"/>
      <c r="L14719" s="19"/>
      <c r="P14719" s="20"/>
      <c r="Q14719" s="20"/>
      <c r="R14719" s="13"/>
      <c r="S14719" s="14"/>
      <c r="T14719" s="14"/>
      <c r="V14719" s="16"/>
      <c r="W14719" s="17"/>
    </row>
    <row r="14720">
      <c r="A14720" s="19"/>
      <c r="L14720" s="19"/>
      <c r="P14720" s="20"/>
      <c r="Q14720" s="20"/>
      <c r="R14720" s="13"/>
      <c r="S14720" s="14"/>
      <c r="T14720" s="14"/>
      <c r="V14720" s="16"/>
      <c r="W14720" s="17"/>
    </row>
    <row r="14721">
      <c r="A14721" s="19"/>
      <c r="L14721" s="19"/>
      <c r="P14721" s="20"/>
      <c r="Q14721" s="20"/>
      <c r="R14721" s="13"/>
      <c r="S14721" s="14"/>
      <c r="T14721" s="14"/>
      <c r="V14721" s="16"/>
      <c r="W14721" s="17"/>
    </row>
    <row r="14722">
      <c r="A14722" s="19"/>
      <c r="L14722" s="19"/>
      <c r="P14722" s="20"/>
      <c r="Q14722" s="20"/>
      <c r="R14722" s="13"/>
      <c r="S14722" s="14"/>
      <c r="T14722" s="14"/>
      <c r="V14722" s="16"/>
      <c r="W14722" s="17"/>
    </row>
    <row r="14723">
      <c r="A14723" s="19"/>
      <c r="L14723" s="19"/>
      <c r="P14723" s="20"/>
      <c r="Q14723" s="20"/>
      <c r="R14723" s="13"/>
      <c r="S14723" s="14"/>
      <c r="T14723" s="14"/>
      <c r="V14723" s="16"/>
      <c r="W14723" s="17"/>
    </row>
    <row r="14724">
      <c r="A14724" s="19"/>
      <c r="L14724" s="19"/>
      <c r="P14724" s="20"/>
      <c r="Q14724" s="20"/>
      <c r="R14724" s="13"/>
      <c r="S14724" s="14"/>
      <c r="T14724" s="14"/>
      <c r="V14724" s="16"/>
      <c r="W14724" s="17"/>
    </row>
    <row r="14725">
      <c r="A14725" s="19"/>
      <c r="L14725" s="19"/>
      <c r="P14725" s="20"/>
      <c r="Q14725" s="20"/>
      <c r="R14725" s="13"/>
      <c r="S14725" s="14"/>
      <c r="T14725" s="14"/>
      <c r="V14725" s="16"/>
      <c r="W14725" s="17"/>
    </row>
    <row r="14726">
      <c r="A14726" s="19"/>
      <c r="L14726" s="19"/>
      <c r="P14726" s="20"/>
      <c r="Q14726" s="20"/>
      <c r="R14726" s="13"/>
      <c r="S14726" s="14"/>
      <c r="T14726" s="14"/>
      <c r="V14726" s="16"/>
      <c r="W14726" s="17"/>
    </row>
    <row r="14727">
      <c r="A14727" s="19"/>
      <c r="L14727" s="19"/>
      <c r="P14727" s="20"/>
      <c r="Q14727" s="20"/>
      <c r="R14727" s="13"/>
      <c r="S14727" s="14"/>
      <c r="T14727" s="14"/>
      <c r="V14727" s="16"/>
      <c r="W14727" s="17"/>
    </row>
    <row r="14728">
      <c r="A14728" s="19"/>
      <c r="L14728" s="19"/>
      <c r="P14728" s="20"/>
      <c r="Q14728" s="20"/>
      <c r="R14728" s="13"/>
      <c r="S14728" s="14"/>
      <c r="T14728" s="14"/>
      <c r="V14728" s="16"/>
      <c r="W14728" s="17"/>
    </row>
    <row r="14729">
      <c r="A14729" s="19"/>
      <c r="L14729" s="19"/>
      <c r="P14729" s="20"/>
      <c r="Q14729" s="20"/>
      <c r="R14729" s="13"/>
      <c r="S14729" s="14"/>
      <c r="T14729" s="14"/>
      <c r="V14729" s="16"/>
      <c r="W14729" s="17"/>
    </row>
    <row r="14730">
      <c r="A14730" s="19"/>
      <c r="L14730" s="19"/>
      <c r="P14730" s="20"/>
      <c r="Q14730" s="20"/>
      <c r="R14730" s="13"/>
      <c r="S14730" s="14"/>
      <c r="T14730" s="14"/>
      <c r="V14730" s="16"/>
      <c r="W14730" s="17"/>
    </row>
    <row r="14731">
      <c r="A14731" s="19"/>
      <c r="L14731" s="19"/>
      <c r="P14731" s="20"/>
      <c r="Q14731" s="20"/>
      <c r="R14731" s="13"/>
      <c r="S14731" s="14"/>
      <c r="T14731" s="14"/>
      <c r="V14731" s="16"/>
      <c r="W14731" s="17"/>
    </row>
    <row r="14732">
      <c r="A14732" s="19"/>
      <c r="L14732" s="19"/>
      <c r="P14732" s="20"/>
      <c r="Q14732" s="20"/>
      <c r="R14732" s="13"/>
      <c r="S14732" s="14"/>
      <c r="T14732" s="14"/>
      <c r="V14732" s="16"/>
      <c r="W14732" s="17"/>
    </row>
    <row r="14733">
      <c r="A14733" s="19"/>
      <c r="L14733" s="19"/>
      <c r="P14733" s="20"/>
      <c r="Q14733" s="20"/>
      <c r="R14733" s="13"/>
      <c r="S14733" s="14"/>
      <c r="T14733" s="14"/>
      <c r="V14733" s="16"/>
      <c r="W14733" s="17"/>
    </row>
    <row r="14734">
      <c r="A14734" s="19"/>
      <c r="L14734" s="19"/>
      <c r="P14734" s="20"/>
      <c r="Q14734" s="20"/>
      <c r="R14734" s="13"/>
      <c r="S14734" s="14"/>
      <c r="T14734" s="14"/>
      <c r="V14734" s="16"/>
      <c r="W14734" s="17"/>
    </row>
    <row r="14735">
      <c r="A14735" s="19"/>
      <c r="L14735" s="19"/>
      <c r="P14735" s="20"/>
      <c r="Q14735" s="20"/>
      <c r="R14735" s="13"/>
      <c r="S14735" s="14"/>
      <c r="T14735" s="14"/>
      <c r="V14735" s="16"/>
      <c r="W14735" s="17"/>
    </row>
    <row r="14736">
      <c r="A14736" s="19"/>
      <c r="L14736" s="19"/>
      <c r="P14736" s="20"/>
      <c r="Q14736" s="20"/>
      <c r="R14736" s="13"/>
      <c r="S14736" s="14"/>
      <c r="T14736" s="14"/>
      <c r="V14736" s="16"/>
      <c r="W14736" s="17"/>
    </row>
    <row r="14737">
      <c r="A14737" s="19"/>
      <c r="L14737" s="19"/>
      <c r="P14737" s="20"/>
      <c r="Q14737" s="20"/>
      <c r="R14737" s="13"/>
      <c r="S14737" s="14"/>
      <c r="T14737" s="14"/>
      <c r="V14737" s="16"/>
      <c r="W14737" s="17"/>
    </row>
    <row r="14738">
      <c r="A14738" s="19"/>
      <c r="L14738" s="19"/>
      <c r="P14738" s="20"/>
      <c r="Q14738" s="20"/>
      <c r="R14738" s="13"/>
      <c r="S14738" s="14"/>
      <c r="T14738" s="14"/>
      <c r="V14738" s="16"/>
      <c r="W14738" s="17"/>
    </row>
    <row r="14739">
      <c r="A14739" s="19"/>
      <c r="L14739" s="19"/>
      <c r="P14739" s="20"/>
      <c r="Q14739" s="20"/>
      <c r="R14739" s="13"/>
      <c r="S14739" s="14"/>
      <c r="T14739" s="14"/>
      <c r="V14739" s="16"/>
      <c r="W14739" s="17"/>
    </row>
    <row r="14740">
      <c r="A14740" s="19"/>
      <c r="L14740" s="19"/>
      <c r="P14740" s="20"/>
      <c r="Q14740" s="20"/>
      <c r="R14740" s="13"/>
      <c r="S14740" s="14"/>
      <c r="T14740" s="14"/>
      <c r="V14740" s="16"/>
      <c r="W14740" s="17"/>
    </row>
    <row r="14741">
      <c r="A14741" s="19"/>
      <c r="L14741" s="19"/>
      <c r="P14741" s="20"/>
      <c r="Q14741" s="20"/>
      <c r="R14741" s="13"/>
      <c r="S14741" s="14"/>
      <c r="T14741" s="14"/>
      <c r="V14741" s="16"/>
      <c r="W14741" s="17"/>
    </row>
    <row r="14742">
      <c r="A14742" s="19"/>
      <c r="L14742" s="19"/>
      <c r="P14742" s="20"/>
      <c r="Q14742" s="20"/>
      <c r="R14742" s="13"/>
      <c r="S14742" s="14"/>
      <c r="T14742" s="14"/>
      <c r="V14742" s="16"/>
      <c r="W14742" s="17"/>
    </row>
    <row r="14743">
      <c r="A14743" s="19"/>
      <c r="L14743" s="19"/>
      <c r="P14743" s="20"/>
      <c r="Q14743" s="20"/>
      <c r="R14743" s="13"/>
      <c r="S14743" s="14"/>
      <c r="T14743" s="14"/>
      <c r="V14743" s="16"/>
      <c r="W14743" s="17"/>
    </row>
    <row r="14744">
      <c r="A14744" s="19"/>
      <c r="L14744" s="19"/>
      <c r="P14744" s="20"/>
      <c r="Q14744" s="20"/>
      <c r="R14744" s="13"/>
      <c r="S14744" s="14"/>
      <c r="T14744" s="14"/>
      <c r="V14744" s="16"/>
      <c r="W14744" s="17"/>
    </row>
    <row r="14745">
      <c r="A14745" s="19"/>
      <c r="L14745" s="19"/>
      <c r="P14745" s="20"/>
      <c r="Q14745" s="20"/>
      <c r="R14745" s="13"/>
      <c r="S14745" s="14"/>
      <c r="T14745" s="14"/>
      <c r="V14745" s="16"/>
      <c r="W14745" s="17"/>
    </row>
    <row r="14746">
      <c r="A14746" s="19"/>
      <c r="L14746" s="19"/>
      <c r="P14746" s="20"/>
      <c r="Q14746" s="20"/>
      <c r="R14746" s="13"/>
      <c r="S14746" s="14"/>
      <c r="T14746" s="14"/>
      <c r="V14746" s="16"/>
      <c r="W14746" s="17"/>
    </row>
    <row r="14747">
      <c r="A14747" s="19"/>
      <c r="L14747" s="19"/>
      <c r="P14747" s="20"/>
      <c r="Q14747" s="20"/>
      <c r="R14747" s="13"/>
      <c r="S14747" s="14"/>
      <c r="T14747" s="14"/>
      <c r="V14747" s="16"/>
      <c r="W14747" s="17"/>
    </row>
    <row r="14748">
      <c r="A14748" s="19"/>
      <c r="L14748" s="19"/>
      <c r="P14748" s="20"/>
      <c r="Q14748" s="20"/>
      <c r="R14748" s="13"/>
      <c r="S14748" s="14"/>
      <c r="T14748" s="14"/>
      <c r="V14748" s="16"/>
      <c r="W14748" s="17"/>
    </row>
    <row r="14749">
      <c r="A14749" s="19"/>
      <c r="L14749" s="19"/>
      <c r="P14749" s="20"/>
      <c r="Q14749" s="20"/>
      <c r="R14749" s="13"/>
      <c r="S14749" s="14"/>
      <c r="T14749" s="14"/>
      <c r="V14749" s="16"/>
      <c r="W14749" s="17"/>
    </row>
    <row r="14750">
      <c r="A14750" s="19"/>
      <c r="L14750" s="19"/>
      <c r="P14750" s="20"/>
      <c r="Q14750" s="20"/>
      <c r="R14750" s="13"/>
      <c r="S14750" s="14"/>
      <c r="T14750" s="14"/>
      <c r="V14750" s="16"/>
      <c r="W14750" s="17"/>
    </row>
    <row r="14751">
      <c r="A14751" s="19"/>
      <c r="L14751" s="19"/>
      <c r="P14751" s="20"/>
      <c r="Q14751" s="20"/>
      <c r="R14751" s="13"/>
      <c r="S14751" s="14"/>
      <c r="T14751" s="14"/>
      <c r="V14751" s="16"/>
      <c r="W14751" s="17"/>
    </row>
    <row r="14752">
      <c r="A14752" s="19"/>
      <c r="L14752" s="19"/>
      <c r="P14752" s="20"/>
      <c r="Q14752" s="20"/>
      <c r="R14752" s="13"/>
      <c r="S14752" s="14"/>
      <c r="T14752" s="14"/>
      <c r="V14752" s="16"/>
      <c r="W14752" s="17"/>
    </row>
    <row r="14753">
      <c r="A14753" s="19"/>
      <c r="L14753" s="19"/>
      <c r="P14753" s="20"/>
      <c r="Q14753" s="20"/>
      <c r="R14753" s="13"/>
      <c r="S14753" s="14"/>
      <c r="T14753" s="14"/>
      <c r="V14753" s="16"/>
      <c r="W14753" s="17"/>
    </row>
    <row r="14754">
      <c r="A14754" s="19"/>
      <c r="L14754" s="19"/>
      <c r="P14754" s="20"/>
      <c r="Q14754" s="20"/>
      <c r="R14754" s="13"/>
      <c r="S14754" s="14"/>
      <c r="T14754" s="14"/>
      <c r="V14754" s="16"/>
      <c r="W14754" s="17"/>
    </row>
    <row r="14755">
      <c r="A14755" s="19"/>
      <c r="L14755" s="19"/>
      <c r="P14755" s="20"/>
      <c r="Q14755" s="20"/>
      <c r="R14755" s="13"/>
      <c r="S14755" s="14"/>
      <c r="T14755" s="14"/>
      <c r="V14755" s="16"/>
      <c r="W14755" s="17"/>
    </row>
    <row r="14756">
      <c r="A14756" s="19"/>
      <c r="L14756" s="19"/>
      <c r="P14756" s="20"/>
      <c r="Q14756" s="20"/>
      <c r="R14756" s="13"/>
      <c r="S14756" s="14"/>
      <c r="T14756" s="14"/>
      <c r="V14756" s="16"/>
      <c r="W14756" s="17"/>
    </row>
    <row r="14757">
      <c r="A14757" s="19"/>
      <c r="L14757" s="19"/>
      <c r="P14757" s="20"/>
      <c r="Q14757" s="20"/>
      <c r="R14757" s="13"/>
      <c r="S14757" s="14"/>
      <c r="T14757" s="14"/>
      <c r="V14757" s="16"/>
      <c r="W14757" s="17"/>
    </row>
    <row r="14758">
      <c r="A14758" s="19"/>
      <c r="L14758" s="19"/>
      <c r="P14758" s="20"/>
      <c r="Q14758" s="20"/>
      <c r="R14758" s="13"/>
      <c r="S14758" s="14"/>
      <c r="T14758" s="14"/>
      <c r="V14758" s="16"/>
      <c r="W14758" s="17"/>
    </row>
    <row r="14759">
      <c r="A14759" s="19"/>
      <c r="L14759" s="19"/>
      <c r="P14759" s="20"/>
      <c r="Q14759" s="20"/>
      <c r="R14759" s="13"/>
      <c r="S14759" s="14"/>
      <c r="T14759" s="14"/>
      <c r="V14759" s="16"/>
      <c r="W14759" s="17"/>
    </row>
    <row r="14760">
      <c r="A14760" s="19"/>
      <c r="L14760" s="19"/>
      <c r="P14760" s="20"/>
      <c r="Q14760" s="20"/>
      <c r="R14760" s="13"/>
      <c r="S14760" s="14"/>
      <c r="T14760" s="14"/>
      <c r="V14760" s="16"/>
      <c r="W14760" s="17"/>
    </row>
    <row r="14761">
      <c r="A14761" s="19"/>
      <c r="L14761" s="19"/>
      <c r="P14761" s="20"/>
      <c r="Q14761" s="20"/>
      <c r="R14761" s="13"/>
      <c r="S14761" s="14"/>
      <c r="T14761" s="14"/>
      <c r="V14761" s="16"/>
      <c r="W14761" s="17"/>
    </row>
    <row r="14762">
      <c r="A14762" s="19"/>
      <c r="L14762" s="19"/>
      <c r="P14762" s="20"/>
      <c r="Q14762" s="20"/>
      <c r="R14762" s="13"/>
      <c r="S14762" s="14"/>
      <c r="T14762" s="14"/>
      <c r="V14762" s="16"/>
      <c r="W14762" s="17"/>
    </row>
    <row r="14763">
      <c r="A14763" s="19"/>
      <c r="L14763" s="19"/>
      <c r="P14763" s="20"/>
      <c r="Q14763" s="20"/>
      <c r="R14763" s="13"/>
      <c r="S14763" s="14"/>
      <c r="T14763" s="14"/>
      <c r="V14763" s="16"/>
      <c r="W14763" s="17"/>
    </row>
    <row r="14764">
      <c r="A14764" s="19"/>
      <c r="L14764" s="19"/>
      <c r="P14764" s="20"/>
      <c r="Q14764" s="20"/>
      <c r="R14764" s="13"/>
      <c r="S14764" s="14"/>
      <c r="T14764" s="14"/>
      <c r="V14764" s="16"/>
      <c r="W14764" s="17"/>
    </row>
    <row r="14765">
      <c r="A14765" s="19"/>
      <c r="L14765" s="19"/>
      <c r="P14765" s="20"/>
      <c r="Q14765" s="20"/>
      <c r="R14765" s="13"/>
      <c r="S14765" s="14"/>
      <c r="T14765" s="14"/>
      <c r="V14765" s="16"/>
      <c r="W14765" s="17"/>
    </row>
    <row r="14766">
      <c r="A14766" s="19"/>
      <c r="L14766" s="19"/>
      <c r="P14766" s="20"/>
      <c r="Q14766" s="20"/>
      <c r="R14766" s="13"/>
      <c r="S14766" s="14"/>
      <c r="T14766" s="14"/>
      <c r="V14766" s="16"/>
      <c r="W14766" s="17"/>
    </row>
    <row r="14767">
      <c r="A14767" s="19"/>
      <c r="L14767" s="19"/>
      <c r="P14767" s="20"/>
      <c r="Q14767" s="20"/>
      <c r="R14767" s="13"/>
      <c r="S14767" s="14"/>
      <c r="T14767" s="14"/>
      <c r="V14767" s="16"/>
      <c r="W14767" s="17"/>
    </row>
    <row r="14768">
      <c r="A14768" s="19"/>
      <c r="L14768" s="19"/>
      <c r="P14768" s="20"/>
      <c r="Q14768" s="20"/>
      <c r="R14768" s="13"/>
      <c r="S14768" s="14"/>
      <c r="T14768" s="14"/>
      <c r="V14768" s="16"/>
      <c r="W14768" s="17"/>
    </row>
    <row r="14769">
      <c r="A14769" s="19"/>
      <c r="L14769" s="19"/>
      <c r="P14769" s="20"/>
      <c r="Q14769" s="20"/>
      <c r="R14769" s="13"/>
      <c r="S14769" s="14"/>
      <c r="T14769" s="14"/>
      <c r="V14769" s="16"/>
      <c r="W14769" s="17"/>
    </row>
    <row r="14770">
      <c r="A14770" s="19"/>
      <c r="L14770" s="19"/>
      <c r="P14770" s="20"/>
      <c r="Q14770" s="20"/>
      <c r="R14770" s="13"/>
      <c r="S14770" s="14"/>
      <c r="T14770" s="14"/>
      <c r="V14770" s="16"/>
      <c r="W14770" s="17"/>
    </row>
    <row r="14771">
      <c r="A14771" s="19"/>
      <c r="L14771" s="19"/>
      <c r="P14771" s="20"/>
      <c r="Q14771" s="20"/>
      <c r="R14771" s="13"/>
      <c r="S14771" s="14"/>
      <c r="T14771" s="14"/>
      <c r="V14771" s="16"/>
      <c r="W14771" s="17"/>
    </row>
    <row r="14772">
      <c r="A14772" s="19"/>
      <c r="L14772" s="19"/>
      <c r="P14772" s="20"/>
      <c r="Q14772" s="20"/>
      <c r="R14772" s="13"/>
      <c r="S14772" s="14"/>
      <c r="T14772" s="14"/>
      <c r="V14772" s="16"/>
      <c r="W14772" s="17"/>
    </row>
    <row r="14773">
      <c r="A14773" s="19"/>
      <c r="L14773" s="19"/>
      <c r="P14773" s="20"/>
      <c r="Q14773" s="20"/>
      <c r="R14773" s="13"/>
      <c r="S14773" s="14"/>
      <c r="T14773" s="14"/>
      <c r="V14773" s="16"/>
      <c r="W14773" s="17"/>
    </row>
    <row r="14774">
      <c r="A14774" s="19"/>
      <c r="L14774" s="19"/>
      <c r="P14774" s="20"/>
      <c r="Q14774" s="20"/>
      <c r="R14774" s="13"/>
      <c r="S14774" s="14"/>
      <c r="T14774" s="14"/>
      <c r="V14774" s="16"/>
      <c r="W14774" s="17"/>
    </row>
    <row r="14775">
      <c r="A14775" s="19"/>
      <c r="L14775" s="19"/>
      <c r="P14775" s="20"/>
      <c r="Q14775" s="20"/>
      <c r="R14775" s="13"/>
      <c r="S14775" s="14"/>
      <c r="T14775" s="14"/>
      <c r="V14775" s="16"/>
      <c r="W14775" s="17"/>
    </row>
    <row r="14776">
      <c r="A14776" s="19"/>
      <c r="L14776" s="19"/>
      <c r="P14776" s="20"/>
      <c r="Q14776" s="20"/>
      <c r="R14776" s="13"/>
      <c r="S14776" s="14"/>
      <c r="T14776" s="14"/>
      <c r="V14776" s="16"/>
      <c r="W14776" s="17"/>
    </row>
    <row r="14777">
      <c r="A14777" s="19"/>
      <c r="L14777" s="19"/>
      <c r="P14777" s="20"/>
      <c r="Q14777" s="20"/>
      <c r="R14777" s="13"/>
      <c r="S14777" s="14"/>
      <c r="T14777" s="14"/>
      <c r="V14777" s="16"/>
      <c r="W14777" s="17"/>
    </row>
    <row r="14778">
      <c r="A14778" s="19"/>
      <c r="L14778" s="19"/>
      <c r="P14778" s="20"/>
      <c r="Q14778" s="20"/>
      <c r="R14778" s="13"/>
      <c r="S14778" s="14"/>
      <c r="T14778" s="14"/>
      <c r="V14778" s="16"/>
      <c r="W14778" s="17"/>
    </row>
    <row r="14779">
      <c r="A14779" s="19"/>
      <c r="L14779" s="19"/>
      <c r="P14779" s="20"/>
      <c r="Q14779" s="20"/>
      <c r="R14779" s="13"/>
      <c r="S14779" s="14"/>
      <c r="T14779" s="14"/>
      <c r="V14779" s="16"/>
      <c r="W14779" s="17"/>
    </row>
    <row r="14780">
      <c r="A14780" s="19"/>
      <c r="L14780" s="19"/>
      <c r="P14780" s="20"/>
      <c r="Q14780" s="20"/>
      <c r="R14780" s="13"/>
      <c r="S14780" s="14"/>
      <c r="T14780" s="14"/>
      <c r="V14780" s="16"/>
      <c r="W14780" s="17"/>
    </row>
    <row r="14781">
      <c r="A14781" s="19"/>
      <c r="L14781" s="19"/>
      <c r="P14781" s="20"/>
      <c r="Q14781" s="20"/>
      <c r="R14781" s="13"/>
      <c r="S14781" s="14"/>
      <c r="T14781" s="14"/>
      <c r="V14781" s="16"/>
      <c r="W14781" s="17"/>
    </row>
    <row r="14782">
      <c r="A14782" s="19"/>
      <c r="L14782" s="19"/>
      <c r="P14782" s="20"/>
      <c r="Q14782" s="20"/>
      <c r="R14782" s="13"/>
      <c r="S14782" s="14"/>
      <c r="T14782" s="14"/>
      <c r="V14782" s="16"/>
      <c r="W14782" s="17"/>
    </row>
    <row r="14783">
      <c r="A14783" s="19"/>
      <c r="L14783" s="19"/>
      <c r="P14783" s="20"/>
      <c r="Q14783" s="20"/>
      <c r="R14783" s="13"/>
      <c r="S14783" s="14"/>
      <c r="T14783" s="14"/>
      <c r="V14783" s="16"/>
      <c r="W14783" s="17"/>
    </row>
    <row r="14784">
      <c r="A14784" s="19"/>
      <c r="L14784" s="19"/>
      <c r="P14784" s="20"/>
      <c r="Q14784" s="20"/>
      <c r="R14784" s="13"/>
      <c r="S14784" s="14"/>
      <c r="T14784" s="14"/>
      <c r="V14784" s="16"/>
      <c r="W14784" s="17"/>
    </row>
    <row r="14785">
      <c r="A14785" s="19"/>
      <c r="L14785" s="19"/>
      <c r="P14785" s="20"/>
      <c r="Q14785" s="20"/>
      <c r="R14785" s="13"/>
      <c r="S14785" s="14"/>
      <c r="T14785" s="14"/>
      <c r="V14785" s="16"/>
      <c r="W14785" s="17"/>
    </row>
    <row r="14786">
      <c r="A14786" s="19"/>
      <c r="L14786" s="19"/>
      <c r="P14786" s="20"/>
      <c r="Q14786" s="20"/>
      <c r="R14786" s="13"/>
      <c r="S14786" s="14"/>
      <c r="T14786" s="14"/>
      <c r="V14786" s="16"/>
      <c r="W14786" s="17"/>
    </row>
    <row r="14787">
      <c r="A14787" s="19"/>
      <c r="L14787" s="19"/>
      <c r="P14787" s="20"/>
      <c r="Q14787" s="20"/>
      <c r="R14787" s="13"/>
      <c r="S14787" s="14"/>
      <c r="T14787" s="14"/>
      <c r="V14787" s="16"/>
      <c r="W14787" s="17"/>
    </row>
    <row r="14788">
      <c r="A14788" s="19"/>
      <c r="L14788" s="19"/>
      <c r="P14788" s="20"/>
      <c r="Q14788" s="20"/>
      <c r="R14788" s="13"/>
      <c r="S14788" s="14"/>
      <c r="T14788" s="14"/>
      <c r="V14788" s="16"/>
      <c r="W14788" s="17"/>
    </row>
    <row r="14789">
      <c r="A14789" s="19"/>
      <c r="L14789" s="19"/>
      <c r="P14789" s="20"/>
      <c r="Q14789" s="20"/>
      <c r="R14789" s="13"/>
      <c r="S14789" s="14"/>
      <c r="T14789" s="14"/>
      <c r="V14789" s="16"/>
      <c r="W14789" s="17"/>
    </row>
    <row r="14790">
      <c r="A14790" s="19"/>
      <c r="L14790" s="19"/>
      <c r="P14790" s="20"/>
      <c r="Q14790" s="20"/>
      <c r="R14790" s="13"/>
      <c r="S14790" s="14"/>
      <c r="T14790" s="14"/>
      <c r="V14790" s="16"/>
      <c r="W14790" s="17"/>
    </row>
    <row r="14791">
      <c r="A14791" s="19"/>
      <c r="L14791" s="19"/>
      <c r="P14791" s="20"/>
      <c r="Q14791" s="20"/>
      <c r="R14791" s="13"/>
      <c r="S14791" s="14"/>
      <c r="T14791" s="14"/>
      <c r="V14791" s="16"/>
      <c r="W14791" s="17"/>
    </row>
    <row r="14792">
      <c r="A14792" s="19"/>
      <c r="L14792" s="19"/>
      <c r="P14792" s="20"/>
      <c r="Q14792" s="20"/>
      <c r="R14792" s="13"/>
      <c r="S14792" s="14"/>
      <c r="T14792" s="14"/>
      <c r="V14792" s="16"/>
      <c r="W14792" s="17"/>
    </row>
    <row r="14793">
      <c r="A14793" s="19"/>
      <c r="L14793" s="19"/>
      <c r="P14793" s="20"/>
      <c r="Q14793" s="20"/>
      <c r="R14793" s="13"/>
      <c r="S14793" s="14"/>
      <c r="T14793" s="14"/>
      <c r="V14793" s="16"/>
      <c r="W14793" s="17"/>
    </row>
    <row r="14794">
      <c r="A14794" s="19"/>
      <c r="L14794" s="19"/>
      <c r="P14794" s="20"/>
      <c r="Q14794" s="20"/>
      <c r="R14794" s="13"/>
      <c r="S14794" s="14"/>
      <c r="T14794" s="14"/>
      <c r="V14794" s="16"/>
      <c r="W14794" s="17"/>
    </row>
    <row r="14795">
      <c r="A14795" s="19"/>
      <c r="L14795" s="19"/>
      <c r="P14795" s="20"/>
      <c r="Q14795" s="20"/>
      <c r="R14795" s="13"/>
      <c r="S14795" s="14"/>
      <c r="T14795" s="14"/>
      <c r="V14795" s="16"/>
      <c r="W14795" s="17"/>
    </row>
    <row r="14796">
      <c r="A14796" s="19"/>
      <c r="L14796" s="19"/>
      <c r="P14796" s="20"/>
      <c r="Q14796" s="20"/>
      <c r="R14796" s="13"/>
      <c r="S14796" s="14"/>
      <c r="T14796" s="14"/>
      <c r="V14796" s="16"/>
      <c r="W14796" s="17"/>
    </row>
    <row r="14797">
      <c r="A14797" s="19"/>
      <c r="L14797" s="19"/>
      <c r="P14797" s="20"/>
      <c r="Q14797" s="20"/>
      <c r="R14797" s="13"/>
      <c r="S14797" s="14"/>
      <c r="T14797" s="14"/>
      <c r="V14797" s="16"/>
      <c r="W14797" s="17"/>
    </row>
    <row r="14798">
      <c r="A14798" s="19"/>
      <c r="L14798" s="19"/>
      <c r="P14798" s="20"/>
      <c r="Q14798" s="20"/>
      <c r="R14798" s="13"/>
      <c r="S14798" s="14"/>
      <c r="T14798" s="14"/>
      <c r="V14798" s="16"/>
      <c r="W14798" s="17"/>
    </row>
    <row r="14799">
      <c r="A14799" s="19"/>
      <c r="L14799" s="19"/>
      <c r="P14799" s="20"/>
      <c r="Q14799" s="20"/>
      <c r="R14799" s="13"/>
      <c r="S14799" s="14"/>
      <c r="T14799" s="14"/>
      <c r="V14799" s="16"/>
      <c r="W14799" s="17"/>
    </row>
    <row r="14800">
      <c r="A14800" s="19"/>
      <c r="L14800" s="19"/>
      <c r="P14800" s="20"/>
      <c r="Q14800" s="20"/>
      <c r="R14800" s="13"/>
      <c r="S14800" s="14"/>
      <c r="T14800" s="14"/>
      <c r="V14800" s="16"/>
      <c r="W14800" s="17"/>
    </row>
    <row r="14801">
      <c r="A14801" s="19"/>
      <c r="L14801" s="19"/>
      <c r="P14801" s="20"/>
      <c r="Q14801" s="20"/>
      <c r="R14801" s="13"/>
      <c r="S14801" s="14"/>
      <c r="T14801" s="14"/>
      <c r="V14801" s="16"/>
      <c r="W14801" s="17"/>
    </row>
    <row r="14802">
      <c r="A14802" s="19"/>
      <c r="L14802" s="19"/>
      <c r="P14802" s="20"/>
      <c r="Q14802" s="20"/>
      <c r="R14802" s="13"/>
      <c r="S14802" s="14"/>
      <c r="T14802" s="14"/>
      <c r="V14802" s="16"/>
      <c r="W14802" s="17"/>
    </row>
    <row r="14803">
      <c r="A14803" s="19"/>
      <c r="L14803" s="19"/>
      <c r="P14803" s="20"/>
      <c r="Q14803" s="20"/>
      <c r="R14803" s="13"/>
      <c r="S14803" s="14"/>
      <c r="T14803" s="14"/>
      <c r="V14803" s="16"/>
      <c r="W14803" s="17"/>
    </row>
    <row r="14804">
      <c r="A14804" s="19"/>
      <c r="L14804" s="19"/>
      <c r="P14804" s="20"/>
      <c r="Q14804" s="20"/>
      <c r="R14804" s="13"/>
      <c r="S14804" s="14"/>
      <c r="T14804" s="14"/>
      <c r="V14804" s="16"/>
      <c r="W14804" s="17"/>
    </row>
    <row r="14805">
      <c r="A14805" s="19"/>
      <c r="L14805" s="19"/>
      <c r="P14805" s="20"/>
      <c r="Q14805" s="20"/>
      <c r="R14805" s="13"/>
      <c r="S14805" s="14"/>
      <c r="T14805" s="14"/>
      <c r="V14805" s="16"/>
      <c r="W14805" s="17"/>
    </row>
    <row r="14806">
      <c r="A14806" s="19"/>
      <c r="L14806" s="19"/>
      <c r="P14806" s="20"/>
      <c r="Q14806" s="20"/>
      <c r="R14806" s="13"/>
      <c r="S14806" s="14"/>
      <c r="T14806" s="14"/>
      <c r="V14806" s="16"/>
      <c r="W14806" s="17"/>
    </row>
    <row r="14807">
      <c r="A14807" s="19"/>
      <c r="L14807" s="19"/>
      <c r="P14807" s="20"/>
      <c r="Q14807" s="20"/>
      <c r="R14807" s="13"/>
      <c r="S14807" s="14"/>
      <c r="T14807" s="14"/>
      <c r="V14807" s="16"/>
      <c r="W14807" s="17"/>
    </row>
    <row r="14808">
      <c r="A14808" s="19"/>
      <c r="L14808" s="19"/>
      <c r="P14808" s="20"/>
      <c r="Q14808" s="20"/>
      <c r="R14808" s="13"/>
      <c r="S14808" s="14"/>
      <c r="T14808" s="14"/>
      <c r="V14808" s="16"/>
      <c r="W14808" s="17"/>
    </row>
    <row r="14809">
      <c r="A14809" s="19"/>
      <c r="L14809" s="19"/>
      <c r="P14809" s="20"/>
      <c r="Q14809" s="20"/>
      <c r="R14809" s="13"/>
      <c r="S14809" s="14"/>
      <c r="T14809" s="14"/>
      <c r="V14809" s="16"/>
      <c r="W14809" s="17"/>
    </row>
    <row r="14810">
      <c r="A14810" s="19"/>
      <c r="L14810" s="19"/>
      <c r="P14810" s="20"/>
      <c r="Q14810" s="20"/>
      <c r="R14810" s="13"/>
      <c r="S14810" s="14"/>
      <c r="T14810" s="14"/>
      <c r="V14810" s="16"/>
      <c r="W14810" s="17"/>
    </row>
    <row r="14811">
      <c r="A14811" s="19"/>
      <c r="L14811" s="19"/>
      <c r="P14811" s="20"/>
      <c r="Q14811" s="20"/>
      <c r="R14811" s="13"/>
      <c r="S14811" s="14"/>
      <c r="T14811" s="14"/>
      <c r="V14811" s="16"/>
      <c r="W14811" s="17"/>
    </row>
    <row r="14812">
      <c r="A14812" s="19"/>
      <c r="L14812" s="19"/>
      <c r="P14812" s="20"/>
      <c r="Q14812" s="20"/>
      <c r="R14812" s="13"/>
      <c r="S14812" s="14"/>
      <c r="T14812" s="14"/>
      <c r="V14812" s="16"/>
      <c r="W14812" s="17"/>
    </row>
    <row r="14813">
      <c r="A14813" s="19"/>
      <c r="L14813" s="19"/>
      <c r="P14813" s="20"/>
      <c r="Q14813" s="20"/>
      <c r="R14813" s="13"/>
      <c r="S14813" s="14"/>
      <c r="T14813" s="14"/>
      <c r="V14813" s="16"/>
      <c r="W14813" s="17"/>
    </row>
    <row r="14814">
      <c r="A14814" s="19"/>
      <c r="L14814" s="19"/>
      <c r="P14814" s="20"/>
      <c r="Q14814" s="20"/>
      <c r="R14814" s="13"/>
      <c r="S14814" s="14"/>
      <c r="T14814" s="14"/>
      <c r="V14814" s="16"/>
      <c r="W14814" s="17"/>
    </row>
    <row r="14815">
      <c r="A14815" s="19"/>
      <c r="L14815" s="19"/>
      <c r="P14815" s="20"/>
      <c r="Q14815" s="20"/>
      <c r="R14815" s="13"/>
      <c r="S14815" s="14"/>
      <c r="T14815" s="14"/>
      <c r="V14815" s="16"/>
      <c r="W14815" s="17"/>
    </row>
    <row r="14816">
      <c r="A14816" s="19"/>
      <c r="L14816" s="19"/>
      <c r="P14816" s="20"/>
      <c r="Q14816" s="20"/>
      <c r="R14816" s="13"/>
      <c r="S14816" s="14"/>
      <c r="T14816" s="14"/>
      <c r="V14816" s="16"/>
      <c r="W14816" s="17"/>
    </row>
    <row r="14817">
      <c r="A14817" s="19"/>
      <c r="L14817" s="19"/>
      <c r="P14817" s="20"/>
      <c r="Q14817" s="20"/>
      <c r="R14817" s="13"/>
      <c r="S14817" s="14"/>
      <c r="T14817" s="14"/>
      <c r="V14817" s="16"/>
      <c r="W14817" s="17"/>
    </row>
    <row r="14818">
      <c r="A14818" s="19"/>
      <c r="L14818" s="19"/>
      <c r="P14818" s="20"/>
      <c r="Q14818" s="20"/>
      <c r="R14818" s="13"/>
      <c r="S14818" s="14"/>
      <c r="T14818" s="14"/>
      <c r="V14818" s="16"/>
      <c r="W14818" s="17"/>
    </row>
    <row r="14819">
      <c r="A14819" s="19"/>
      <c r="L14819" s="19"/>
      <c r="P14819" s="20"/>
      <c r="Q14819" s="20"/>
      <c r="R14819" s="13"/>
      <c r="S14819" s="14"/>
      <c r="T14819" s="14"/>
      <c r="V14819" s="16"/>
      <c r="W14819" s="17"/>
    </row>
    <row r="14820">
      <c r="A14820" s="19"/>
      <c r="L14820" s="19"/>
      <c r="P14820" s="20"/>
      <c r="Q14820" s="20"/>
      <c r="R14820" s="13"/>
      <c r="S14820" s="14"/>
      <c r="T14820" s="14"/>
      <c r="V14820" s="16"/>
      <c r="W14820" s="17"/>
    </row>
    <row r="14821">
      <c r="A14821" s="19"/>
      <c r="L14821" s="19"/>
      <c r="P14821" s="20"/>
      <c r="Q14821" s="20"/>
      <c r="R14821" s="13"/>
      <c r="S14821" s="14"/>
      <c r="T14821" s="14"/>
      <c r="V14821" s="16"/>
      <c r="W14821" s="17"/>
    </row>
    <row r="14822">
      <c r="A14822" s="19"/>
      <c r="L14822" s="19"/>
      <c r="P14822" s="20"/>
      <c r="Q14822" s="20"/>
      <c r="R14822" s="13"/>
      <c r="S14822" s="14"/>
      <c r="T14822" s="14"/>
      <c r="V14822" s="16"/>
      <c r="W14822" s="17"/>
    </row>
    <row r="14823">
      <c r="A14823" s="19"/>
      <c r="L14823" s="19"/>
      <c r="P14823" s="20"/>
      <c r="Q14823" s="20"/>
      <c r="R14823" s="13"/>
      <c r="S14823" s="14"/>
      <c r="T14823" s="14"/>
      <c r="V14823" s="16"/>
      <c r="W14823" s="17"/>
    </row>
    <row r="14824">
      <c r="A14824" s="19"/>
      <c r="L14824" s="19"/>
      <c r="P14824" s="20"/>
      <c r="Q14824" s="20"/>
      <c r="R14824" s="13"/>
      <c r="S14824" s="14"/>
      <c r="T14824" s="14"/>
      <c r="V14824" s="16"/>
      <c r="W14824" s="17"/>
    </row>
    <row r="14825">
      <c r="A14825" s="19"/>
      <c r="L14825" s="19"/>
      <c r="P14825" s="20"/>
      <c r="Q14825" s="20"/>
      <c r="R14825" s="13"/>
      <c r="S14825" s="14"/>
      <c r="T14825" s="14"/>
      <c r="V14825" s="16"/>
      <c r="W14825" s="17"/>
    </row>
    <row r="14826">
      <c r="A14826" s="19"/>
      <c r="L14826" s="19"/>
      <c r="P14826" s="20"/>
      <c r="Q14826" s="20"/>
      <c r="R14826" s="13"/>
      <c r="S14826" s="14"/>
      <c r="T14826" s="14"/>
      <c r="V14826" s="16"/>
      <c r="W14826" s="17"/>
    </row>
    <row r="14827">
      <c r="A14827" s="19"/>
      <c r="L14827" s="19"/>
      <c r="P14827" s="20"/>
      <c r="Q14827" s="20"/>
      <c r="R14827" s="13"/>
      <c r="S14827" s="14"/>
      <c r="T14827" s="14"/>
      <c r="V14827" s="16"/>
      <c r="W14827" s="17"/>
    </row>
    <row r="14828">
      <c r="A14828" s="19"/>
      <c r="L14828" s="19"/>
      <c r="P14828" s="20"/>
      <c r="Q14828" s="20"/>
      <c r="R14828" s="13"/>
      <c r="S14828" s="14"/>
      <c r="T14828" s="14"/>
      <c r="V14828" s="16"/>
      <c r="W14828" s="17"/>
    </row>
    <row r="14829">
      <c r="A14829" s="19"/>
      <c r="L14829" s="19"/>
      <c r="P14829" s="20"/>
      <c r="Q14829" s="20"/>
      <c r="R14829" s="13"/>
      <c r="S14829" s="14"/>
      <c r="T14829" s="14"/>
      <c r="V14829" s="16"/>
      <c r="W14829" s="17"/>
    </row>
    <row r="14830">
      <c r="A14830" s="19"/>
      <c r="L14830" s="19"/>
      <c r="P14830" s="20"/>
      <c r="Q14830" s="20"/>
      <c r="R14830" s="13"/>
      <c r="S14830" s="14"/>
      <c r="T14830" s="14"/>
      <c r="V14830" s="16"/>
      <c r="W14830" s="17"/>
    </row>
    <row r="14831">
      <c r="A14831" s="19"/>
      <c r="L14831" s="19"/>
      <c r="P14831" s="20"/>
      <c r="Q14831" s="20"/>
      <c r="R14831" s="13"/>
      <c r="S14831" s="14"/>
      <c r="T14831" s="14"/>
      <c r="V14831" s="16"/>
      <c r="W14831" s="17"/>
    </row>
    <row r="14832">
      <c r="A14832" s="19"/>
      <c r="L14832" s="19"/>
      <c r="P14832" s="20"/>
      <c r="Q14832" s="20"/>
      <c r="R14832" s="13"/>
      <c r="S14832" s="14"/>
      <c r="T14832" s="14"/>
      <c r="V14832" s="16"/>
      <c r="W14832" s="17"/>
    </row>
    <row r="14833">
      <c r="A14833" s="19"/>
      <c r="L14833" s="19"/>
      <c r="P14833" s="20"/>
      <c r="Q14833" s="20"/>
      <c r="R14833" s="13"/>
      <c r="S14833" s="14"/>
      <c r="T14833" s="14"/>
      <c r="V14833" s="16"/>
      <c r="W14833" s="17"/>
    </row>
    <row r="14834">
      <c r="A14834" s="19"/>
      <c r="L14834" s="19"/>
      <c r="P14834" s="20"/>
      <c r="Q14834" s="20"/>
      <c r="R14834" s="13"/>
      <c r="S14834" s="14"/>
      <c r="T14834" s="14"/>
      <c r="V14834" s="16"/>
      <c r="W14834" s="17"/>
    </row>
    <row r="14835">
      <c r="A14835" s="19"/>
      <c r="L14835" s="19"/>
      <c r="P14835" s="20"/>
      <c r="Q14835" s="20"/>
      <c r="R14835" s="13"/>
      <c r="S14835" s="14"/>
      <c r="T14835" s="14"/>
      <c r="V14835" s="16"/>
      <c r="W14835" s="17"/>
    </row>
    <row r="14836">
      <c r="A14836" s="19"/>
      <c r="L14836" s="19"/>
      <c r="P14836" s="20"/>
      <c r="Q14836" s="20"/>
      <c r="R14836" s="13"/>
      <c r="S14836" s="14"/>
      <c r="T14836" s="14"/>
      <c r="V14836" s="16"/>
      <c r="W14836" s="17"/>
    </row>
    <row r="14837">
      <c r="A14837" s="19"/>
      <c r="L14837" s="19"/>
      <c r="P14837" s="20"/>
      <c r="Q14837" s="20"/>
      <c r="R14837" s="13"/>
      <c r="S14837" s="14"/>
      <c r="T14837" s="14"/>
      <c r="V14837" s="16"/>
      <c r="W14837" s="17"/>
    </row>
    <row r="14838">
      <c r="A14838" s="19"/>
      <c r="L14838" s="19"/>
      <c r="P14838" s="20"/>
      <c r="Q14838" s="20"/>
      <c r="R14838" s="13"/>
      <c r="S14838" s="14"/>
      <c r="T14838" s="14"/>
      <c r="V14838" s="16"/>
      <c r="W14838" s="17"/>
    </row>
    <row r="14839">
      <c r="A14839" s="19"/>
      <c r="L14839" s="19"/>
      <c r="P14839" s="20"/>
      <c r="Q14839" s="20"/>
      <c r="R14839" s="13"/>
      <c r="S14839" s="14"/>
      <c r="T14839" s="14"/>
      <c r="V14839" s="16"/>
      <c r="W14839" s="17"/>
    </row>
    <row r="14840">
      <c r="A14840" s="19"/>
      <c r="L14840" s="19"/>
      <c r="P14840" s="20"/>
      <c r="Q14840" s="20"/>
      <c r="R14840" s="13"/>
      <c r="S14840" s="14"/>
      <c r="T14840" s="14"/>
      <c r="V14840" s="16"/>
      <c r="W14840" s="17"/>
    </row>
    <row r="14841">
      <c r="A14841" s="19"/>
      <c r="L14841" s="19"/>
      <c r="P14841" s="20"/>
      <c r="Q14841" s="20"/>
      <c r="R14841" s="13"/>
      <c r="S14841" s="14"/>
      <c r="T14841" s="14"/>
      <c r="V14841" s="16"/>
      <c r="W14841" s="17"/>
    </row>
    <row r="14842">
      <c r="A14842" s="19"/>
      <c r="L14842" s="19"/>
      <c r="P14842" s="20"/>
      <c r="Q14842" s="20"/>
      <c r="R14842" s="13"/>
      <c r="S14842" s="14"/>
      <c r="T14842" s="14"/>
      <c r="V14842" s="16"/>
      <c r="W14842" s="17"/>
    </row>
    <row r="14843">
      <c r="A14843" s="19"/>
      <c r="L14843" s="19"/>
      <c r="P14843" s="20"/>
      <c r="Q14843" s="20"/>
      <c r="R14843" s="13"/>
      <c r="S14843" s="14"/>
      <c r="T14843" s="14"/>
      <c r="V14843" s="16"/>
      <c r="W14843" s="17"/>
    </row>
    <row r="14844">
      <c r="A14844" s="19"/>
      <c r="L14844" s="19"/>
      <c r="P14844" s="20"/>
      <c r="Q14844" s="20"/>
      <c r="R14844" s="13"/>
      <c r="S14844" s="14"/>
      <c r="T14844" s="14"/>
      <c r="V14844" s="16"/>
      <c r="W14844" s="17"/>
    </row>
    <row r="14845">
      <c r="A14845" s="19"/>
      <c r="L14845" s="19"/>
      <c r="P14845" s="20"/>
      <c r="Q14845" s="20"/>
      <c r="R14845" s="13"/>
      <c r="S14845" s="14"/>
      <c r="T14845" s="14"/>
      <c r="V14845" s="16"/>
      <c r="W14845" s="17"/>
    </row>
    <row r="14846">
      <c r="A14846" s="19"/>
      <c r="L14846" s="19"/>
      <c r="P14846" s="20"/>
      <c r="Q14846" s="20"/>
      <c r="R14846" s="13"/>
      <c r="S14846" s="14"/>
      <c r="T14846" s="14"/>
      <c r="V14846" s="16"/>
      <c r="W14846" s="17"/>
    </row>
    <row r="14847">
      <c r="A14847" s="19"/>
      <c r="L14847" s="19"/>
      <c r="P14847" s="20"/>
      <c r="Q14847" s="20"/>
      <c r="R14847" s="13"/>
      <c r="S14847" s="14"/>
      <c r="T14847" s="14"/>
      <c r="V14847" s="16"/>
      <c r="W14847" s="17"/>
    </row>
    <row r="14848">
      <c r="A14848" s="19"/>
      <c r="L14848" s="19"/>
      <c r="P14848" s="20"/>
      <c r="Q14848" s="20"/>
      <c r="R14848" s="13"/>
      <c r="S14848" s="14"/>
      <c r="T14848" s="14"/>
      <c r="V14848" s="16"/>
      <c r="W14848" s="17"/>
    </row>
    <row r="14849">
      <c r="A14849" s="19"/>
      <c r="L14849" s="19"/>
      <c r="P14849" s="20"/>
      <c r="Q14849" s="20"/>
      <c r="R14849" s="13"/>
      <c r="S14849" s="14"/>
      <c r="T14849" s="14"/>
      <c r="V14849" s="16"/>
      <c r="W14849" s="17"/>
    </row>
    <row r="14850">
      <c r="A14850" s="19"/>
      <c r="L14850" s="19"/>
      <c r="P14850" s="20"/>
      <c r="Q14850" s="20"/>
      <c r="R14850" s="13"/>
      <c r="S14850" s="14"/>
      <c r="T14850" s="14"/>
      <c r="V14850" s="16"/>
      <c r="W14850" s="17"/>
    </row>
    <row r="14851">
      <c r="A14851" s="19"/>
      <c r="L14851" s="19"/>
      <c r="P14851" s="20"/>
      <c r="Q14851" s="20"/>
      <c r="R14851" s="13"/>
      <c r="S14851" s="14"/>
      <c r="T14851" s="14"/>
      <c r="V14851" s="16"/>
      <c r="W14851" s="17"/>
    </row>
    <row r="14852">
      <c r="A14852" s="19"/>
      <c r="L14852" s="19"/>
      <c r="P14852" s="20"/>
      <c r="Q14852" s="20"/>
      <c r="R14852" s="13"/>
      <c r="S14852" s="14"/>
      <c r="T14852" s="14"/>
      <c r="V14852" s="16"/>
      <c r="W14852" s="17"/>
    </row>
    <row r="14853">
      <c r="A14853" s="19"/>
      <c r="L14853" s="19"/>
      <c r="P14853" s="20"/>
      <c r="Q14853" s="20"/>
      <c r="R14853" s="13"/>
      <c r="S14853" s="14"/>
      <c r="T14853" s="14"/>
      <c r="V14853" s="16"/>
      <c r="W14853" s="17"/>
    </row>
    <row r="14854">
      <c r="A14854" s="19"/>
      <c r="L14854" s="19"/>
      <c r="P14854" s="20"/>
      <c r="Q14854" s="20"/>
      <c r="R14854" s="13"/>
      <c r="S14854" s="14"/>
      <c r="T14854" s="14"/>
      <c r="V14854" s="16"/>
      <c r="W14854" s="17"/>
    </row>
    <row r="14855">
      <c r="A14855" s="19"/>
      <c r="L14855" s="19"/>
      <c r="P14855" s="20"/>
      <c r="Q14855" s="20"/>
      <c r="R14855" s="13"/>
      <c r="S14855" s="14"/>
      <c r="T14855" s="14"/>
      <c r="V14855" s="16"/>
      <c r="W14855" s="17"/>
    </row>
    <row r="14856">
      <c r="A14856" s="19"/>
      <c r="L14856" s="19"/>
      <c r="P14856" s="20"/>
      <c r="Q14856" s="20"/>
      <c r="R14856" s="13"/>
      <c r="S14856" s="14"/>
      <c r="T14856" s="14"/>
      <c r="V14856" s="16"/>
      <c r="W14856" s="17"/>
    </row>
    <row r="14857">
      <c r="A14857" s="19"/>
      <c r="L14857" s="19"/>
      <c r="P14857" s="20"/>
      <c r="Q14857" s="20"/>
      <c r="R14857" s="13"/>
      <c r="S14857" s="14"/>
      <c r="T14857" s="14"/>
      <c r="V14857" s="16"/>
      <c r="W14857" s="17"/>
    </row>
    <row r="14858">
      <c r="A14858" s="19"/>
      <c r="L14858" s="19"/>
      <c r="P14858" s="20"/>
      <c r="Q14858" s="20"/>
      <c r="R14858" s="13"/>
      <c r="S14858" s="14"/>
      <c r="T14858" s="14"/>
      <c r="V14858" s="16"/>
      <c r="W14858" s="17"/>
    </row>
    <row r="14859">
      <c r="A14859" s="19"/>
      <c r="L14859" s="19"/>
      <c r="P14859" s="20"/>
      <c r="Q14859" s="20"/>
      <c r="R14859" s="13"/>
      <c r="S14859" s="14"/>
      <c r="T14859" s="14"/>
      <c r="V14859" s="16"/>
      <c r="W14859" s="17"/>
    </row>
    <row r="14860">
      <c r="A14860" s="19"/>
      <c r="L14860" s="19"/>
      <c r="P14860" s="20"/>
      <c r="Q14860" s="20"/>
      <c r="R14860" s="13"/>
      <c r="S14860" s="14"/>
      <c r="T14860" s="14"/>
      <c r="V14860" s="16"/>
      <c r="W14860" s="17"/>
    </row>
    <row r="14861">
      <c r="A14861" s="19"/>
      <c r="L14861" s="19"/>
      <c r="P14861" s="20"/>
      <c r="Q14861" s="20"/>
      <c r="R14861" s="13"/>
      <c r="S14861" s="14"/>
      <c r="T14861" s="14"/>
      <c r="V14861" s="16"/>
      <c r="W14861" s="17"/>
    </row>
    <row r="14862">
      <c r="A14862" s="19"/>
      <c r="L14862" s="19"/>
      <c r="P14862" s="20"/>
      <c r="Q14862" s="20"/>
      <c r="R14862" s="13"/>
      <c r="S14862" s="14"/>
      <c r="T14862" s="14"/>
      <c r="V14862" s="16"/>
      <c r="W14862" s="17"/>
    </row>
    <row r="14863">
      <c r="A14863" s="19"/>
      <c r="L14863" s="19"/>
      <c r="P14863" s="20"/>
      <c r="Q14863" s="20"/>
      <c r="R14863" s="13"/>
      <c r="S14863" s="14"/>
      <c r="T14863" s="14"/>
      <c r="V14863" s="16"/>
      <c r="W14863" s="17"/>
    </row>
    <row r="14864">
      <c r="A14864" s="19"/>
      <c r="L14864" s="19"/>
      <c r="P14864" s="20"/>
      <c r="Q14864" s="20"/>
      <c r="R14864" s="13"/>
      <c r="S14864" s="14"/>
      <c r="T14864" s="14"/>
      <c r="V14864" s="16"/>
      <c r="W14864" s="17"/>
    </row>
    <row r="14865">
      <c r="A14865" s="19"/>
      <c r="L14865" s="19"/>
      <c r="P14865" s="20"/>
      <c r="Q14865" s="20"/>
      <c r="R14865" s="13"/>
      <c r="S14865" s="14"/>
      <c r="T14865" s="14"/>
      <c r="V14865" s="16"/>
      <c r="W14865" s="17"/>
    </row>
    <row r="14866">
      <c r="A14866" s="19"/>
      <c r="L14866" s="19"/>
      <c r="P14866" s="20"/>
      <c r="Q14866" s="20"/>
      <c r="R14866" s="13"/>
      <c r="S14866" s="14"/>
      <c r="T14866" s="14"/>
      <c r="V14866" s="16"/>
      <c r="W14866" s="17"/>
    </row>
    <row r="14867">
      <c r="A14867" s="19"/>
      <c r="L14867" s="19"/>
      <c r="P14867" s="20"/>
      <c r="Q14867" s="20"/>
      <c r="R14867" s="13"/>
      <c r="S14867" s="14"/>
      <c r="T14867" s="14"/>
      <c r="V14867" s="16"/>
      <c r="W14867" s="17"/>
    </row>
    <row r="14868">
      <c r="A14868" s="19"/>
      <c r="L14868" s="19"/>
      <c r="P14868" s="20"/>
      <c r="Q14868" s="20"/>
      <c r="R14868" s="13"/>
      <c r="S14868" s="14"/>
      <c r="T14868" s="14"/>
      <c r="V14868" s="16"/>
      <c r="W14868" s="17"/>
    </row>
    <row r="14869">
      <c r="A14869" s="19"/>
      <c r="L14869" s="19"/>
      <c r="P14869" s="20"/>
      <c r="Q14869" s="20"/>
      <c r="R14869" s="13"/>
      <c r="S14869" s="14"/>
      <c r="T14869" s="14"/>
      <c r="V14869" s="16"/>
      <c r="W14869" s="17"/>
    </row>
    <row r="14870">
      <c r="A14870" s="19"/>
      <c r="L14870" s="19"/>
      <c r="P14870" s="20"/>
      <c r="Q14870" s="20"/>
      <c r="R14870" s="13"/>
      <c r="S14870" s="14"/>
      <c r="T14870" s="14"/>
      <c r="V14870" s="16"/>
      <c r="W14870" s="17"/>
    </row>
    <row r="14871">
      <c r="A14871" s="19"/>
      <c r="L14871" s="19"/>
      <c r="P14871" s="20"/>
      <c r="Q14871" s="20"/>
      <c r="R14871" s="13"/>
      <c r="S14871" s="14"/>
      <c r="T14871" s="14"/>
      <c r="V14871" s="16"/>
      <c r="W14871" s="17"/>
    </row>
    <row r="14872">
      <c r="A14872" s="19"/>
      <c r="L14872" s="19"/>
      <c r="P14872" s="20"/>
      <c r="Q14872" s="20"/>
      <c r="R14872" s="13"/>
      <c r="S14872" s="14"/>
      <c r="T14872" s="14"/>
      <c r="V14872" s="16"/>
      <c r="W14872" s="17"/>
    </row>
    <row r="14873">
      <c r="A14873" s="19"/>
      <c r="L14873" s="19"/>
      <c r="P14873" s="20"/>
      <c r="Q14873" s="20"/>
      <c r="R14873" s="13"/>
      <c r="S14873" s="14"/>
      <c r="T14873" s="14"/>
      <c r="V14873" s="16"/>
      <c r="W14873" s="17"/>
    </row>
    <row r="14874">
      <c r="A14874" s="19"/>
      <c r="L14874" s="19"/>
      <c r="P14874" s="20"/>
      <c r="Q14874" s="20"/>
      <c r="R14874" s="13"/>
      <c r="S14874" s="14"/>
      <c r="T14874" s="14"/>
      <c r="V14874" s="16"/>
      <c r="W14874" s="17"/>
    </row>
    <row r="14875">
      <c r="A14875" s="19"/>
      <c r="L14875" s="19"/>
      <c r="P14875" s="20"/>
      <c r="Q14875" s="20"/>
      <c r="R14875" s="13"/>
      <c r="S14875" s="14"/>
      <c r="T14875" s="14"/>
      <c r="V14875" s="16"/>
      <c r="W14875" s="17"/>
    </row>
    <row r="14876">
      <c r="A14876" s="19"/>
      <c r="L14876" s="19"/>
      <c r="P14876" s="20"/>
      <c r="Q14876" s="20"/>
      <c r="R14876" s="13"/>
      <c r="S14876" s="14"/>
      <c r="T14876" s="14"/>
      <c r="V14876" s="16"/>
      <c r="W14876" s="17"/>
    </row>
    <row r="14877">
      <c r="A14877" s="19"/>
      <c r="L14877" s="19"/>
      <c r="P14877" s="20"/>
      <c r="Q14877" s="20"/>
      <c r="R14877" s="13"/>
      <c r="S14877" s="14"/>
      <c r="T14877" s="14"/>
      <c r="V14877" s="16"/>
      <c r="W14877" s="17"/>
    </row>
    <row r="14878">
      <c r="A14878" s="19"/>
      <c r="L14878" s="19"/>
      <c r="P14878" s="20"/>
      <c r="Q14878" s="20"/>
      <c r="R14878" s="13"/>
      <c r="S14878" s="14"/>
      <c r="T14878" s="14"/>
      <c r="V14878" s="16"/>
      <c r="W14878" s="17"/>
    </row>
    <row r="14879">
      <c r="A14879" s="19"/>
      <c r="L14879" s="19"/>
      <c r="P14879" s="20"/>
      <c r="Q14879" s="20"/>
      <c r="R14879" s="13"/>
      <c r="S14879" s="14"/>
      <c r="T14879" s="14"/>
      <c r="V14879" s="16"/>
      <c r="W14879" s="17"/>
    </row>
    <row r="14880">
      <c r="A14880" s="19"/>
      <c r="L14880" s="19"/>
      <c r="P14880" s="20"/>
      <c r="Q14880" s="20"/>
      <c r="R14880" s="13"/>
      <c r="S14880" s="14"/>
      <c r="T14880" s="14"/>
      <c r="V14880" s="16"/>
      <c r="W14880" s="17"/>
    </row>
    <row r="14881">
      <c r="A14881" s="19"/>
      <c r="L14881" s="19"/>
      <c r="P14881" s="20"/>
      <c r="Q14881" s="20"/>
      <c r="R14881" s="13"/>
      <c r="S14881" s="14"/>
      <c r="T14881" s="14"/>
      <c r="V14881" s="16"/>
      <c r="W14881" s="17"/>
    </row>
    <row r="14882">
      <c r="A14882" s="19"/>
      <c r="L14882" s="19"/>
      <c r="P14882" s="20"/>
      <c r="Q14882" s="20"/>
      <c r="R14882" s="13"/>
      <c r="S14882" s="14"/>
      <c r="T14882" s="14"/>
      <c r="V14882" s="16"/>
      <c r="W14882" s="17"/>
    </row>
    <row r="14883">
      <c r="A14883" s="19"/>
      <c r="L14883" s="19"/>
      <c r="P14883" s="20"/>
      <c r="Q14883" s="20"/>
      <c r="R14883" s="13"/>
      <c r="S14883" s="14"/>
      <c r="T14883" s="14"/>
      <c r="V14883" s="16"/>
      <c r="W14883" s="17"/>
    </row>
    <row r="14884">
      <c r="A14884" s="19"/>
      <c r="L14884" s="19"/>
      <c r="P14884" s="20"/>
      <c r="Q14884" s="20"/>
      <c r="R14884" s="13"/>
      <c r="S14884" s="14"/>
      <c r="T14884" s="14"/>
      <c r="V14884" s="16"/>
      <c r="W14884" s="17"/>
    </row>
    <row r="14885">
      <c r="A14885" s="19"/>
      <c r="L14885" s="19"/>
      <c r="P14885" s="20"/>
      <c r="Q14885" s="20"/>
      <c r="R14885" s="13"/>
      <c r="S14885" s="14"/>
      <c r="T14885" s="14"/>
      <c r="V14885" s="16"/>
      <c r="W14885" s="17"/>
    </row>
    <row r="14886">
      <c r="A14886" s="19"/>
      <c r="L14886" s="19"/>
      <c r="P14886" s="20"/>
      <c r="Q14886" s="20"/>
      <c r="R14886" s="13"/>
      <c r="S14886" s="14"/>
      <c r="T14886" s="14"/>
      <c r="V14886" s="16"/>
      <c r="W14886" s="17"/>
    </row>
    <row r="14887">
      <c r="A14887" s="19"/>
      <c r="L14887" s="19"/>
      <c r="P14887" s="20"/>
      <c r="Q14887" s="20"/>
      <c r="R14887" s="13"/>
      <c r="S14887" s="14"/>
      <c r="T14887" s="14"/>
      <c r="V14887" s="16"/>
      <c r="W14887" s="17"/>
    </row>
    <row r="14888">
      <c r="A14888" s="19"/>
      <c r="L14888" s="19"/>
      <c r="P14888" s="20"/>
      <c r="Q14888" s="20"/>
      <c r="R14888" s="13"/>
      <c r="S14888" s="14"/>
      <c r="T14888" s="14"/>
      <c r="V14888" s="16"/>
      <c r="W14888" s="17"/>
    </row>
    <row r="14889">
      <c r="A14889" s="19"/>
      <c r="L14889" s="19"/>
      <c r="P14889" s="20"/>
      <c r="Q14889" s="20"/>
      <c r="R14889" s="13"/>
      <c r="S14889" s="14"/>
      <c r="T14889" s="14"/>
      <c r="V14889" s="16"/>
      <c r="W14889" s="17"/>
    </row>
    <row r="14890">
      <c r="A14890" s="19"/>
      <c r="L14890" s="19"/>
      <c r="P14890" s="20"/>
      <c r="Q14890" s="20"/>
      <c r="R14890" s="13"/>
      <c r="S14890" s="14"/>
      <c r="T14890" s="14"/>
      <c r="V14890" s="16"/>
      <c r="W14890" s="17"/>
    </row>
    <row r="14891">
      <c r="A14891" s="19"/>
      <c r="L14891" s="19"/>
      <c r="P14891" s="20"/>
      <c r="Q14891" s="20"/>
      <c r="R14891" s="13"/>
      <c r="S14891" s="14"/>
      <c r="T14891" s="14"/>
      <c r="V14891" s="16"/>
      <c r="W14891" s="17"/>
    </row>
    <row r="14892">
      <c r="A14892" s="19"/>
      <c r="L14892" s="19"/>
      <c r="P14892" s="20"/>
      <c r="Q14892" s="20"/>
      <c r="R14892" s="13"/>
      <c r="S14892" s="14"/>
      <c r="T14892" s="14"/>
      <c r="V14892" s="16"/>
      <c r="W14892" s="17"/>
    </row>
    <row r="14893">
      <c r="A14893" s="19"/>
      <c r="L14893" s="19"/>
      <c r="P14893" s="20"/>
      <c r="Q14893" s="20"/>
      <c r="R14893" s="13"/>
      <c r="S14893" s="14"/>
      <c r="T14893" s="14"/>
      <c r="V14893" s="16"/>
      <c r="W14893" s="17"/>
    </row>
    <row r="14894">
      <c r="A14894" s="19"/>
      <c r="L14894" s="19"/>
      <c r="P14894" s="20"/>
      <c r="Q14894" s="20"/>
      <c r="R14894" s="13"/>
      <c r="S14894" s="14"/>
      <c r="T14894" s="14"/>
      <c r="V14894" s="16"/>
      <c r="W14894" s="17"/>
    </row>
    <row r="14895">
      <c r="A14895" s="19"/>
      <c r="L14895" s="19"/>
      <c r="P14895" s="20"/>
      <c r="Q14895" s="20"/>
      <c r="R14895" s="13"/>
      <c r="S14895" s="14"/>
      <c r="T14895" s="14"/>
      <c r="V14895" s="16"/>
      <c r="W14895" s="17"/>
    </row>
    <row r="14896">
      <c r="A14896" s="19"/>
      <c r="L14896" s="19"/>
      <c r="P14896" s="20"/>
      <c r="Q14896" s="20"/>
      <c r="R14896" s="13"/>
      <c r="S14896" s="14"/>
      <c r="T14896" s="14"/>
      <c r="V14896" s="16"/>
      <c r="W14896" s="17"/>
    </row>
    <row r="14897">
      <c r="A14897" s="19"/>
      <c r="L14897" s="19"/>
      <c r="P14897" s="20"/>
      <c r="Q14897" s="20"/>
      <c r="R14897" s="13"/>
      <c r="S14897" s="14"/>
      <c r="T14897" s="14"/>
      <c r="V14897" s="16"/>
      <c r="W14897" s="17"/>
    </row>
    <row r="14898">
      <c r="A14898" s="19"/>
      <c r="L14898" s="19"/>
      <c r="P14898" s="20"/>
      <c r="Q14898" s="20"/>
      <c r="R14898" s="13"/>
      <c r="S14898" s="14"/>
      <c r="T14898" s="14"/>
      <c r="V14898" s="16"/>
      <c r="W14898" s="17"/>
    </row>
    <row r="14899">
      <c r="A14899" s="19"/>
      <c r="L14899" s="19"/>
      <c r="P14899" s="20"/>
      <c r="Q14899" s="20"/>
      <c r="R14899" s="13"/>
      <c r="S14899" s="14"/>
      <c r="T14899" s="14"/>
      <c r="V14899" s="16"/>
      <c r="W14899" s="17"/>
    </row>
    <row r="14900">
      <c r="A14900" s="19"/>
      <c r="L14900" s="19"/>
      <c r="P14900" s="20"/>
      <c r="Q14900" s="20"/>
      <c r="R14900" s="13"/>
      <c r="S14900" s="14"/>
      <c r="T14900" s="14"/>
      <c r="V14900" s="16"/>
      <c r="W14900" s="17"/>
    </row>
    <row r="14901">
      <c r="A14901" s="19"/>
      <c r="L14901" s="19"/>
      <c r="P14901" s="20"/>
      <c r="Q14901" s="20"/>
      <c r="R14901" s="13"/>
      <c r="S14901" s="14"/>
      <c r="T14901" s="14"/>
      <c r="V14901" s="16"/>
      <c r="W14901" s="17"/>
    </row>
    <row r="14902">
      <c r="A14902" s="19"/>
      <c r="L14902" s="19"/>
      <c r="P14902" s="20"/>
      <c r="Q14902" s="20"/>
      <c r="R14902" s="13"/>
      <c r="S14902" s="14"/>
      <c r="T14902" s="14"/>
      <c r="V14902" s="16"/>
      <c r="W14902" s="17"/>
    </row>
    <row r="14903">
      <c r="A14903" s="19"/>
      <c r="L14903" s="19"/>
      <c r="P14903" s="20"/>
      <c r="Q14903" s="20"/>
      <c r="R14903" s="13"/>
      <c r="S14903" s="14"/>
      <c r="T14903" s="14"/>
      <c r="V14903" s="16"/>
      <c r="W14903" s="17"/>
    </row>
    <row r="14904">
      <c r="A14904" s="19"/>
      <c r="L14904" s="19"/>
      <c r="P14904" s="20"/>
      <c r="Q14904" s="20"/>
      <c r="R14904" s="13"/>
      <c r="S14904" s="14"/>
      <c r="T14904" s="14"/>
      <c r="V14904" s="16"/>
      <c r="W14904" s="17"/>
    </row>
    <row r="14905">
      <c r="A14905" s="19"/>
      <c r="L14905" s="19"/>
      <c r="P14905" s="20"/>
      <c r="Q14905" s="20"/>
      <c r="R14905" s="13"/>
      <c r="S14905" s="14"/>
      <c r="T14905" s="14"/>
      <c r="V14905" s="16"/>
      <c r="W14905" s="17"/>
    </row>
    <row r="14906">
      <c r="A14906" s="19"/>
      <c r="L14906" s="19"/>
      <c r="P14906" s="20"/>
      <c r="Q14906" s="20"/>
      <c r="R14906" s="13"/>
      <c r="S14906" s="14"/>
      <c r="T14906" s="14"/>
      <c r="V14906" s="16"/>
      <c r="W14906" s="17"/>
    </row>
    <row r="14907">
      <c r="A14907" s="19"/>
      <c r="L14907" s="19"/>
      <c r="P14907" s="20"/>
      <c r="Q14907" s="20"/>
      <c r="R14907" s="13"/>
      <c r="S14907" s="14"/>
      <c r="T14907" s="14"/>
      <c r="V14907" s="16"/>
      <c r="W14907" s="17"/>
    </row>
    <row r="14908">
      <c r="A14908" s="19"/>
      <c r="L14908" s="19"/>
      <c r="P14908" s="20"/>
      <c r="Q14908" s="20"/>
      <c r="R14908" s="13"/>
      <c r="S14908" s="14"/>
      <c r="T14908" s="14"/>
      <c r="V14908" s="16"/>
      <c r="W14908" s="17"/>
    </row>
    <row r="14909">
      <c r="A14909" s="19"/>
      <c r="L14909" s="19"/>
      <c r="P14909" s="20"/>
      <c r="Q14909" s="20"/>
      <c r="R14909" s="13"/>
      <c r="S14909" s="14"/>
      <c r="T14909" s="14"/>
      <c r="V14909" s="16"/>
      <c r="W14909" s="17"/>
    </row>
    <row r="14910">
      <c r="A14910" s="19"/>
      <c r="L14910" s="19"/>
      <c r="P14910" s="20"/>
      <c r="Q14910" s="20"/>
      <c r="R14910" s="13"/>
      <c r="S14910" s="14"/>
      <c r="T14910" s="14"/>
      <c r="V14910" s="16"/>
      <c r="W14910" s="17"/>
    </row>
    <row r="14911">
      <c r="A14911" s="19"/>
      <c r="L14911" s="19"/>
      <c r="P14911" s="20"/>
      <c r="Q14911" s="20"/>
      <c r="R14911" s="13"/>
      <c r="S14911" s="14"/>
      <c r="T14911" s="14"/>
      <c r="V14911" s="16"/>
      <c r="W14911" s="17"/>
    </row>
    <row r="14912">
      <c r="A14912" s="19"/>
      <c r="L14912" s="19"/>
      <c r="P14912" s="20"/>
      <c r="Q14912" s="20"/>
      <c r="R14912" s="13"/>
      <c r="S14912" s="14"/>
      <c r="T14912" s="14"/>
      <c r="V14912" s="16"/>
      <c r="W14912" s="17"/>
    </row>
    <row r="14913">
      <c r="A14913" s="19"/>
      <c r="L14913" s="19"/>
      <c r="P14913" s="20"/>
      <c r="Q14913" s="20"/>
      <c r="R14913" s="13"/>
      <c r="S14913" s="14"/>
      <c r="T14913" s="14"/>
      <c r="V14913" s="16"/>
      <c r="W14913" s="17"/>
    </row>
    <row r="14914">
      <c r="A14914" s="19"/>
      <c r="L14914" s="19"/>
      <c r="P14914" s="20"/>
      <c r="Q14914" s="20"/>
      <c r="R14914" s="13"/>
      <c r="S14914" s="14"/>
      <c r="T14914" s="14"/>
      <c r="V14914" s="16"/>
      <c r="W14914" s="17"/>
    </row>
    <row r="14915">
      <c r="A14915" s="19"/>
      <c r="L14915" s="19"/>
      <c r="P14915" s="20"/>
      <c r="Q14915" s="20"/>
      <c r="R14915" s="13"/>
      <c r="S14915" s="14"/>
      <c r="T14915" s="14"/>
      <c r="V14915" s="16"/>
      <c r="W14915" s="17"/>
    </row>
    <row r="14916">
      <c r="A14916" s="19"/>
      <c r="L14916" s="19"/>
      <c r="P14916" s="20"/>
      <c r="Q14916" s="20"/>
      <c r="R14916" s="13"/>
      <c r="S14916" s="14"/>
      <c r="T14916" s="14"/>
      <c r="V14916" s="16"/>
      <c r="W14916" s="17"/>
    </row>
    <row r="14917">
      <c r="A14917" s="19"/>
      <c r="L14917" s="19"/>
      <c r="P14917" s="20"/>
      <c r="Q14917" s="20"/>
      <c r="R14917" s="13"/>
      <c r="S14917" s="14"/>
      <c r="T14917" s="14"/>
      <c r="V14917" s="16"/>
      <c r="W14917" s="17"/>
    </row>
    <row r="14918">
      <c r="A14918" s="19"/>
      <c r="L14918" s="19"/>
      <c r="P14918" s="20"/>
      <c r="Q14918" s="20"/>
      <c r="R14918" s="13"/>
      <c r="S14918" s="14"/>
      <c r="T14918" s="14"/>
      <c r="V14918" s="16"/>
      <c r="W14918" s="17"/>
    </row>
    <row r="14919">
      <c r="A14919" s="19"/>
      <c r="L14919" s="19"/>
      <c r="P14919" s="20"/>
      <c r="Q14919" s="20"/>
      <c r="R14919" s="13"/>
      <c r="S14919" s="14"/>
      <c r="T14919" s="14"/>
      <c r="V14919" s="16"/>
      <c r="W14919" s="17"/>
    </row>
    <row r="14920">
      <c r="A14920" s="19"/>
      <c r="L14920" s="19"/>
      <c r="P14920" s="20"/>
      <c r="Q14920" s="20"/>
      <c r="R14920" s="13"/>
      <c r="S14920" s="14"/>
      <c r="T14920" s="14"/>
      <c r="V14920" s="16"/>
      <c r="W14920" s="17"/>
    </row>
    <row r="14921">
      <c r="A14921" s="19"/>
      <c r="L14921" s="19"/>
      <c r="P14921" s="20"/>
      <c r="Q14921" s="20"/>
      <c r="R14921" s="13"/>
      <c r="S14921" s="14"/>
      <c r="T14921" s="14"/>
      <c r="V14921" s="16"/>
      <c r="W14921" s="17"/>
    </row>
    <row r="14922">
      <c r="A14922" s="19"/>
      <c r="L14922" s="19"/>
      <c r="P14922" s="20"/>
      <c r="Q14922" s="20"/>
      <c r="R14922" s="13"/>
      <c r="S14922" s="14"/>
      <c r="T14922" s="14"/>
      <c r="V14922" s="16"/>
      <c r="W14922" s="17"/>
    </row>
    <row r="14923">
      <c r="A14923" s="19"/>
      <c r="L14923" s="19"/>
      <c r="P14923" s="20"/>
      <c r="Q14923" s="20"/>
      <c r="R14923" s="13"/>
      <c r="S14923" s="14"/>
      <c r="T14923" s="14"/>
      <c r="V14923" s="16"/>
      <c r="W14923" s="17"/>
    </row>
    <row r="14924">
      <c r="A14924" s="19"/>
      <c r="L14924" s="19"/>
      <c r="P14924" s="20"/>
      <c r="Q14924" s="20"/>
      <c r="R14924" s="13"/>
      <c r="S14924" s="14"/>
      <c r="T14924" s="14"/>
      <c r="V14924" s="16"/>
      <c r="W14924" s="17"/>
    </row>
    <row r="14925">
      <c r="A14925" s="19"/>
      <c r="L14925" s="19"/>
      <c r="P14925" s="20"/>
      <c r="Q14925" s="20"/>
      <c r="R14925" s="13"/>
      <c r="S14925" s="14"/>
      <c r="T14925" s="14"/>
      <c r="V14925" s="16"/>
      <c r="W14925" s="17"/>
    </row>
    <row r="14926">
      <c r="A14926" s="19"/>
      <c r="L14926" s="19"/>
      <c r="P14926" s="20"/>
      <c r="Q14926" s="20"/>
      <c r="R14926" s="13"/>
      <c r="S14926" s="14"/>
      <c r="T14926" s="14"/>
      <c r="V14926" s="16"/>
      <c r="W14926" s="17"/>
    </row>
    <row r="14927">
      <c r="A14927" s="19"/>
      <c r="L14927" s="19"/>
      <c r="P14927" s="20"/>
      <c r="Q14927" s="20"/>
      <c r="R14927" s="13"/>
      <c r="S14927" s="14"/>
      <c r="T14927" s="14"/>
      <c r="V14927" s="16"/>
      <c r="W14927" s="17"/>
    </row>
    <row r="14928">
      <c r="A14928" s="19"/>
      <c r="L14928" s="19"/>
      <c r="P14928" s="20"/>
      <c r="Q14928" s="20"/>
      <c r="R14928" s="13"/>
      <c r="S14928" s="14"/>
      <c r="T14928" s="14"/>
      <c r="V14928" s="16"/>
      <c r="W14928" s="17"/>
    </row>
    <row r="14929">
      <c r="A14929" s="19"/>
      <c r="L14929" s="19"/>
      <c r="P14929" s="20"/>
      <c r="Q14929" s="20"/>
      <c r="R14929" s="13"/>
      <c r="S14929" s="14"/>
      <c r="T14929" s="14"/>
      <c r="V14929" s="16"/>
      <c r="W14929" s="17"/>
    </row>
    <row r="14930">
      <c r="A14930" s="19"/>
      <c r="L14930" s="19"/>
      <c r="P14930" s="20"/>
      <c r="Q14930" s="20"/>
      <c r="R14930" s="13"/>
      <c r="S14930" s="14"/>
      <c r="T14930" s="14"/>
      <c r="V14930" s="16"/>
      <c r="W14930" s="17"/>
    </row>
    <row r="14931">
      <c r="A14931" s="19"/>
      <c r="L14931" s="19"/>
      <c r="P14931" s="20"/>
      <c r="Q14931" s="20"/>
      <c r="R14931" s="13"/>
      <c r="S14931" s="14"/>
      <c r="T14931" s="14"/>
      <c r="V14931" s="16"/>
      <c r="W14931" s="17"/>
    </row>
    <row r="14932">
      <c r="A14932" s="19"/>
      <c r="L14932" s="19"/>
      <c r="P14932" s="20"/>
      <c r="Q14932" s="20"/>
      <c r="R14932" s="13"/>
      <c r="S14932" s="14"/>
      <c r="T14932" s="14"/>
      <c r="V14932" s="16"/>
      <c r="W14932" s="17"/>
    </row>
    <row r="14933">
      <c r="A14933" s="19"/>
      <c r="L14933" s="19"/>
      <c r="P14933" s="20"/>
      <c r="Q14933" s="20"/>
      <c r="R14933" s="13"/>
      <c r="S14933" s="14"/>
      <c r="T14933" s="14"/>
      <c r="V14933" s="16"/>
      <c r="W14933" s="17"/>
    </row>
    <row r="14934">
      <c r="A14934" s="19"/>
      <c r="L14934" s="19"/>
      <c r="P14934" s="20"/>
      <c r="Q14934" s="20"/>
      <c r="R14934" s="13"/>
      <c r="S14934" s="14"/>
      <c r="T14934" s="14"/>
      <c r="V14934" s="16"/>
      <c r="W14934" s="17"/>
    </row>
    <row r="14935">
      <c r="A14935" s="19"/>
      <c r="L14935" s="19"/>
      <c r="P14935" s="20"/>
      <c r="Q14935" s="20"/>
      <c r="R14935" s="13"/>
      <c r="S14935" s="14"/>
      <c r="T14935" s="14"/>
      <c r="V14935" s="16"/>
      <c r="W14935" s="17"/>
    </row>
    <row r="14936">
      <c r="A14936" s="19"/>
      <c r="L14936" s="19"/>
      <c r="P14936" s="20"/>
      <c r="Q14936" s="20"/>
      <c r="R14936" s="13"/>
      <c r="S14936" s="14"/>
      <c r="T14936" s="14"/>
      <c r="V14936" s="16"/>
      <c r="W14936" s="17"/>
    </row>
    <row r="14937">
      <c r="A14937" s="19"/>
      <c r="L14937" s="19"/>
      <c r="P14937" s="20"/>
      <c r="Q14937" s="20"/>
      <c r="R14937" s="13"/>
      <c r="S14937" s="14"/>
      <c r="T14937" s="14"/>
      <c r="V14937" s="16"/>
      <c r="W14937" s="17"/>
    </row>
    <row r="14938">
      <c r="A14938" s="19"/>
      <c r="L14938" s="19"/>
      <c r="P14938" s="20"/>
      <c r="Q14938" s="20"/>
      <c r="R14938" s="13"/>
      <c r="S14938" s="14"/>
      <c r="T14938" s="14"/>
      <c r="V14938" s="16"/>
      <c r="W14938" s="17"/>
    </row>
    <row r="14939">
      <c r="A14939" s="19"/>
      <c r="L14939" s="19"/>
      <c r="P14939" s="20"/>
      <c r="Q14939" s="20"/>
      <c r="R14939" s="13"/>
      <c r="S14939" s="14"/>
      <c r="T14939" s="14"/>
      <c r="V14939" s="16"/>
      <c r="W14939" s="17"/>
    </row>
    <row r="14940">
      <c r="A14940" s="19"/>
      <c r="L14940" s="19"/>
      <c r="P14940" s="20"/>
      <c r="Q14940" s="20"/>
      <c r="R14940" s="13"/>
      <c r="S14940" s="14"/>
      <c r="T14940" s="14"/>
      <c r="V14940" s="16"/>
      <c r="W14940" s="17"/>
    </row>
    <row r="14941">
      <c r="A14941" s="19"/>
      <c r="L14941" s="19"/>
      <c r="P14941" s="20"/>
      <c r="Q14941" s="20"/>
      <c r="R14941" s="13"/>
      <c r="S14941" s="14"/>
      <c r="T14941" s="14"/>
      <c r="V14941" s="16"/>
      <c r="W14941" s="17"/>
    </row>
    <row r="14942">
      <c r="A14942" s="19"/>
      <c r="L14942" s="19"/>
      <c r="P14942" s="20"/>
      <c r="Q14942" s="20"/>
      <c r="R14942" s="13"/>
      <c r="S14942" s="14"/>
      <c r="T14942" s="14"/>
      <c r="V14942" s="16"/>
      <c r="W14942" s="17"/>
    </row>
    <row r="14943">
      <c r="A14943" s="19"/>
      <c r="L14943" s="19"/>
      <c r="P14943" s="20"/>
      <c r="Q14943" s="20"/>
      <c r="R14943" s="13"/>
      <c r="S14943" s="14"/>
      <c r="T14943" s="14"/>
      <c r="V14943" s="16"/>
      <c r="W14943" s="17"/>
    </row>
    <row r="14944">
      <c r="A14944" s="19"/>
      <c r="L14944" s="19"/>
      <c r="P14944" s="20"/>
      <c r="Q14944" s="20"/>
      <c r="R14944" s="13"/>
      <c r="S14944" s="14"/>
      <c r="T14944" s="14"/>
      <c r="V14944" s="16"/>
      <c r="W14944" s="17"/>
    </row>
    <row r="14945">
      <c r="A14945" s="19"/>
      <c r="L14945" s="19"/>
      <c r="P14945" s="20"/>
      <c r="Q14945" s="20"/>
      <c r="R14945" s="13"/>
      <c r="S14945" s="14"/>
      <c r="T14945" s="14"/>
      <c r="V14945" s="16"/>
      <c r="W14945" s="17"/>
    </row>
    <row r="14946">
      <c r="A14946" s="19"/>
      <c r="L14946" s="19"/>
      <c r="P14946" s="20"/>
      <c r="Q14946" s="20"/>
      <c r="R14946" s="13"/>
      <c r="S14946" s="14"/>
      <c r="T14946" s="14"/>
      <c r="V14946" s="16"/>
      <c r="W14946" s="17"/>
    </row>
    <row r="14947">
      <c r="A14947" s="19"/>
      <c r="L14947" s="19"/>
      <c r="P14947" s="20"/>
      <c r="Q14947" s="20"/>
      <c r="R14947" s="13"/>
      <c r="S14947" s="14"/>
      <c r="T14947" s="14"/>
      <c r="V14947" s="16"/>
      <c r="W14947" s="17"/>
    </row>
    <row r="14948">
      <c r="A14948" s="19"/>
      <c r="L14948" s="19"/>
      <c r="P14948" s="20"/>
      <c r="Q14948" s="20"/>
      <c r="R14948" s="13"/>
      <c r="S14948" s="14"/>
      <c r="T14948" s="14"/>
      <c r="V14948" s="16"/>
      <c r="W14948" s="17"/>
    </row>
    <row r="14949">
      <c r="A14949" s="19"/>
      <c r="L14949" s="19"/>
      <c r="P14949" s="20"/>
      <c r="Q14949" s="20"/>
      <c r="R14949" s="13"/>
      <c r="S14949" s="14"/>
      <c r="T14949" s="14"/>
      <c r="V14949" s="16"/>
      <c r="W14949" s="17"/>
    </row>
    <row r="14950">
      <c r="A14950" s="19"/>
      <c r="L14950" s="19"/>
      <c r="P14950" s="20"/>
      <c r="Q14950" s="20"/>
      <c r="R14950" s="13"/>
      <c r="S14950" s="14"/>
      <c r="T14950" s="14"/>
      <c r="V14950" s="16"/>
      <c r="W14950" s="17"/>
    </row>
    <row r="14951">
      <c r="A14951" s="19"/>
      <c r="L14951" s="19"/>
      <c r="P14951" s="20"/>
      <c r="Q14951" s="20"/>
      <c r="R14951" s="13"/>
      <c r="S14951" s="14"/>
      <c r="T14951" s="14"/>
      <c r="V14951" s="16"/>
      <c r="W14951" s="17"/>
    </row>
    <row r="14952">
      <c r="A14952" s="19"/>
      <c r="L14952" s="19"/>
      <c r="P14952" s="20"/>
      <c r="Q14952" s="20"/>
      <c r="R14952" s="13"/>
      <c r="S14952" s="14"/>
      <c r="T14952" s="14"/>
      <c r="V14952" s="16"/>
      <c r="W14952" s="17"/>
    </row>
    <row r="14953">
      <c r="A14953" s="19"/>
      <c r="L14953" s="19"/>
      <c r="P14953" s="20"/>
      <c r="Q14953" s="20"/>
      <c r="R14953" s="13"/>
      <c r="S14953" s="14"/>
      <c r="T14953" s="14"/>
      <c r="V14953" s="16"/>
      <c r="W14953" s="17"/>
    </row>
    <row r="14954">
      <c r="A14954" s="19"/>
      <c r="L14954" s="19"/>
      <c r="P14954" s="20"/>
      <c r="Q14954" s="20"/>
      <c r="R14954" s="13"/>
      <c r="S14954" s="14"/>
      <c r="T14954" s="14"/>
      <c r="V14954" s="16"/>
      <c r="W14954" s="17"/>
    </row>
    <row r="14955">
      <c r="A14955" s="19"/>
      <c r="L14955" s="19"/>
      <c r="P14955" s="20"/>
      <c r="Q14955" s="20"/>
      <c r="R14955" s="13"/>
      <c r="S14955" s="14"/>
      <c r="T14955" s="14"/>
      <c r="V14955" s="16"/>
      <c r="W14955" s="17"/>
    </row>
    <row r="14956">
      <c r="A14956" s="19"/>
      <c r="L14956" s="19"/>
      <c r="P14956" s="20"/>
      <c r="Q14956" s="20"/>
      <c r="R14956" s="13"/>
      <c r="S14956" s="14"/>
      <c r="T14956" s="14"/>
      <c r="V14956" s="16"/>
      <c r="W14956" s="17"/>
    </row>
    <row r="14957">
      <c r="A14957" s="19"/>
      <c r="L14957" s="19"/>
      <c r="P14957" s="20"/>
      <c r="Q14957" s="20"/>
      <c r="R14957" s="13"/>
      <c r="S14957" s="14"/>
      <c r="T14957" s="14"/>
      <c r="V14957" s="16"/>
      <c r="W14957" s="17"/>
    </row>
    <row r="14958">
      <c r="A14958" s="19"/>
      <c r="L14958" s="19"/>
      <c r="P14958" s="20"/>
      <c r="Q14958" s="20"/>
      <c r="R14958" s="13"/>
      <c r="S14958" s="14"/>
      <c r="T14958" s="14"/>
      <c r="V14958" s="16"/>
      <c r="W14958" s="17"/>
    </row>
    <row r="14959">
      <c r="A14959" s="19"/>
      <c r="L14959" s="19"/>
      <c r="P14959" s="20"/>
      <c r="Q14959" s="20"/>
      <c r="R14959" s="13"/>
      <c r="S14959" s="14"/>
      <c r="T14959" s="14"/>
      <c r="V14959" s="16"/>
      <c r="W14959" s="17"/>
    </row>
    <row r="14960">
      <c r="A14960" s="19"/>
      <c r="L14960" s="19"/>
      <c r="P14960" s="20"/>
      <c r="Q14960" s="20"/>
      <c r="R14960" s="13"/>
      <c r="S14960" s="14"/>
      <c r="T14960" s="14"/>
      <c r="V14960" s="16"/>
      <c r="W14960" s="17"/>
    </row>
    <row r="14961">
      <c r="A14961" s="19"/>
      <c r="L14961" s="19"/>
      <c r="P14961" s="20"/>
      <c r="Q14961" s="20"/>
      <c r="R14961" s="13"/>
      <c r="S14961" s="14"/>
      <c r="T14961" s="14"/>
      <c r="V14961" s="16"/>
      <c r="W14961" s="17"/>
    </row>
    <row r="14962">
      <c r="A14962" s="19"/>
      <c r="L14962" s="19"/>
      <c r="P14962" s="20"/>
      <c r="Q14962" s="20"/>
      <c r="R14962" s="13"/>
      <c r="S14962" s="14"/>
      <c r="T14962" s="14"/>
      <c r="V14962" s="16"/>
      <c r="W14962" s="17"/>
    </row>
    <row r="14963">
      <c r="A14963" s="19"/>
      <c r="L14963" s="19"/>
      <c r="P14963" s="20"/>
      <c r="Q14963" s="20"/>
      <c r="R14963" s="13"/>
      <c r="S14963" s="14"/>
      <c r="T14963" s="14"/>
      <c r="V14963" s="16"/>
      <c r="W14963" s="17"/>
    </row>
    <row r="14964">
      <c r="A14964" s="19"/>
      <c r="L14964" s="19"/>
      <c r="P14964" s="20"/>
      <c r="Q14964" s="20"/>
      <c r="R14964" s="13"/>
      <c r="S14964" s="14"/>
      <c r="T14964" s="14"/>
      <c r="V14964" s="16"/>
      <c r="W14964" s="17"/>
    </row>
    <row r="14965">
      <c r="A14965" s="19"/>
      <c r="L14965" s="19"/>
      <c r="P14965" s="20"/>
      <c r="Q14965" s="20"/>
      <c r="R14965" s="13"/>
      <c r="S14965" s="14"/>
      <c r="T14965" s="14"/>
      <c r="V14965" s="16"/>
      <c r="W14965" s="17"/>
    </row>
    <row r="14966">
      <c r="A14966" s="19"/>
      <c r="L14966" s="19"/>
      <c r="P14966" s="20"/>
      <c r="Q14966" s="20"/>
      <c r="R14966" s="13"/>
      <c r="S14966" s="14"/>
      <c r="T14966" s="14"/>
      <c r="V14966" s="16"/>
      <c r="W14966" s="17"/>
    </row>
    <row r="14967">
      <c r="A14967" s="19"/>
      <c r="L14967" s="19"/>
      <c r="P14967" s="20"/>
      <c r="Q14967" s="20"/>
      <c r="R14967" s="13"/>
      <c r="S14967" s="14"/>
      <c r="T14967" s="14"/>
      <c r="V14967" s="16"/>
      <c r="W14967" s="17"/>
    </row>
    <row r="14968">
      <c r="A14968" s="19"/>
      <c r="L14968" s="19"/>
      <c r="P14968" s="20"/>
      <c r="Q14968" s="20"/>
      <c r="R14968" s="13"/>
      <c r="S14968" s="14"/>
      <c r="T14968" s="14"/>
      <c r="V14968" s="16"/>
      <c r="W14968" s="17"/>
    </row>
    <row r="14969">
      <c r="A14969" s="19"/>
      <c r="L14969" s="19"/>
      <c r="P14969" s="20"/>
      <c r="Q14969" s="20"/>
      <c r="R14969" s="13"/>
      <c r="S14969" s="14"/>
      <c r="T14969" s="14"/>
      <c r="V14969" s="16"/>
      <c r="W14969" s="17"/>
    </row>
    <row r="14970">
      <c r="A14970" s="19"/>
      <c r="L14970" s="19"/>
      <c r="P14970" s="20"/>
      <c r="Q14970" s="20"/>
      <c r="R14970" s="13"/>
      <c r="S14970" s="14"/>
      <c r="T14970" s="14"/>
      <c r="V14970" s="16"/>
      <c r="W14970" s="17"/>
    </row>
    <row r="14971">
      <c r="A14971" s="19"/>
      <c r="L14971" s="19"/>
      <c r="P14971" s="20"/>
      <c r="Q14971" s="20"/>
      <c r="R14971" s="13"/>
      <c r="S14971" s="14"/>
      <c r="T14971" s="14"/>
      <c r="V14971" s="16"/>
      <c r="W14971" s="17"/>
    </row>
    <row r="14972">
      <c r="A14972" s="19"/>
      <c r="L14972" s="19"/>
      <c r="P14972" s="20"/>
      <c r="Q14972" s="20"/>
      <c r="R14972" s="13"/>
      <c r="S14972" s="14"/>
      <c r="T14972" s="14"/>
      <c r="V14972" s="16"/>
      <c r="W14972" s="17"/>
    </row>
    <row r="14973">
      <c r="A14973" s="19"/>
      <c r="L14973" s="19"/>
      <c r="P14973" s="20"/>
      <c r="Q14973" s="20"/>
      <c r="R14973" s="13"/>
      <c r="S14973" s="14"/>
      <c r="T14973" s="14"/>
      <c r="V14973" s="16"/>
      <c r="W14973" s="17"/>
    </row>
    <row r="14974">
      <c r="A14974" s="19"/>
      <c r="L14974" s="19"/>
      <c r="P14974" s="20"/>
      <c r="Q14974" s="20"/>
      <c r="R14974" s="13"/>
      <c r="S14974" s="14"/>
      <c r="T14974" s="14"/>
      <c r="V14974" s="16"/>
      <c r="W14974" s="17"/>
    </row>
    <row r="14975">
      <c r="A14975" s="19"/>
      <c r="L14975" s="19"/>
      <c r="P14975" s="20"/>
      <c r="Q14975" s="20"/>
      <c r="R14975" s="13"/>
      <c r="S14975" s="14"/>
      <c r="T14975" s="14"/>
      <c r="V14975" s="16"/>
      <c r="W14975" s="17"/>
    </row>
    <row r="14976">
      <c r="A14976" s="19"/>
      <c r="L14976" s="19"/>
      <c r="P14976" s="20"/>
      <c r="Q14976" s="20"/>
      <c r="R14976" s="13"/>
      <c r="S14976" s="14"/>
      <c r="T14976" s="14"/>
      <c r="V14976" s="16"/>
      <c r="W14976" s="17"/>
    </row>
    <row r="14977">
      <c r="A14977" s="19"/>
      <c r="L14977" s="19"/>
      <c r="P14977" s="20"/>
      <c r="Q14977" s="20"/>
      <c r="R14977" s="13"/>
      <c r="S14977" s="14"/>
      <c r="T14977" s="14"/>
      <c r="V14977" s="16"/>
      <c r="W14977" s="17"/>
    </row>
    <row r="14978">
      <c r="A14978" s="19"/>
      <c r="L14978" s="19"/>
      <c r="P14978" s="20"/>
      <c r="Q14978" s="20"/>
      <c r="R14978" s="13"/>
      <c r="S14978" s="14"/>
      <c r="T14978" s="14"/>
      <c r="V14978" s="16"/>
      <c r="W14978" s="17"/>
    </row>
    <row r="14979">
      <c r="A14979" s="19"/>
      <c r="L14979" s="19"/>
      <c r="P14979" s="20"/>
      <c r="Q14979" s="20"/>
      <c r="R14979" s="13"/>
      <c r="S14979" s="14"/>
      <c r="T14979" s="14"/>
      <c r="V14979" s="16"/>
      <c r="W14979" s="17"/>
    </row>
    <row r="14980">
      <c r="A14980" s="19"/>
      <c r="L14980" s="19"/>
      <c r="P14980" s="20"/>
      <c r="Q14980" s="20"/>
      <c r="R14980" s="13"/>
      <c r="S14980" s="14"/>
      <c r="T14980" s="14"/>
      <c r="V14980" s="16"/>
      <c r="W14980" s="17"/>
    </row>
    <row r="14981">
      <c r="A14981" s="19"/>
      <c r="L14981" s="19"/>
      <c r="P14981" s="20"/>
      <c r="Q14981" s="20"/>
      <c r="R14981" s="13"/>
      <c r="S14981" s="14"/>
      <c r="T14981" s="14"/>
      <c r="V14981" s="16"/>
      <c r="W14981" s="17"/>
    </row>
    <row r="14982">
      <c r="A14982" s="19"/>
      <c r="L14982" s="19"/>
      <c r="P14982" s="20"/>
      <c r="Q14982" s="20"/>
      <c r="R14982" s="13"/>
      <c r="S14982" s="14"/>
      <c r="T14982" s="14"/>
      <c r="V14982" s="16"/>
      <c r="W14982" s="17"/>
    </row>
    <row r="14983">
      <c r="A14983" s="19"/>
      <c r="L14983" s="19"/>
      <c r="P14983" s="20"/>
      <c r="Q14983" s="20"/>
      <c r="R14983" s="13"/>
      <c r="S14983" s="14"/>
      <c r="T14983" s="14"/>
      <c r="V14983" s="16"/>
      <c r="W14983" s="17"/>
    </row>
    <row r="14984">
      <c r="A14984" s="19"/>
      <c r="L14984" s="19"/>
      <c r="P14984" s="20"/>
      <c r="Q14984" s="20"/>
      <c r="R14984" s="13"/>
      <c r="S14984" s="14"/>
      <c r="T14984" s="14"/>
      <c r="V14984" s="16"/>
      <c r="W14984" s="17"/>
    </row>
    <row r="14985">
      <c r="A14985" s="19"/>
      <c r="L14985" s="19"/>
      <c r="P14985" s="20"/>
      <c r="Q14985" s="20"/>
      <c r="R14985" s="13"/>
      <c r="S14985" s="14"/>
      <c r="T14985" s="14"/>
      <c r="V14985" s="16"/>
      <c r="W14985" s="17"/>
    </row>
    <row r="14986">
      <c r="A14986" s="19"/>
      <c r="L14986" s="19"/>
      <c r="P14986" s="20"/>
      <c r="Q14986" s="20"/>
      <c r="R14986" s="13"/>
      <c r="S14986" s="14"/>
      <c r="T14986" s="14"/>
      <c r="V14986" s="16"/>
      <c r="W14986" s="17"/>
    </row>
    <row r="14987">
      <c r="A14987" s="19"/>
      <c r="L14987" s="19"/>
      <c r="P14987" s="20"/>
      <c r="Q14987" s="20"/>
      <c r="R14987" s="13"/>
      <c r="S14987" s="14"/>
      <c r="T14987" s="14"/>
      <c r="V14987" s="16"/>
      <c r="W14987" s="17"/>
    </row>
    <row r="14988">
      <c r="A14988" s="19"/>
      <c r="L14988" s="19"/>
      <c r="P14988" s="20"/>
      <c r="Q14988" s="20"/>
      <c r="R14988" s="13"/>
      <c r="S14988" s="14"/>
      <c r="T14988" s="14"/>
      <c r="V14988" s="16"/>
      <c r="W14988" s="17"/>
    </row>
    <row r="14989">
      <c r="A14989" s="19"/>
      <c r="L14989" s="19"/>
      <c r="P14989" s="20"/>
      <c r="Q14989" s="20"/>
      <c r="R14989" s="13"/>
      <c r="S14989" s="14"/>
      <c r="T14989" s="14"/>
      <c r="V14989" s="16"/>
      <c r="W14989" s="17"/>
    </row>
    <row r="14990">
      <c r="A14990" s="19"/>
      <c r="L14990" s="19"/>
      <c r="P14990" s="20"/>
      <c r="Q14990" s="20"/>
      <c r="R14990" s="13"/>
      <c r="S14990" s="14"/>
      <c r="T14990" s="14"/>
      <c r="V14990" s="16"/>
      <c r="W14990" s="17"/>
    </row>
    <row r="14991">
      <c r="A14991" s="19"/>
      <c r="L14991" s="19"/>
      <c r="P14991" s="20"/>
      <c r="Q14991" s="20"/>
      <c r="R14991" s="13"/>
      <c r="S14991" s="14"/>
      <c r="T14991" s="14"/>
      <c r="V14991" s="16"/>
      <c r="W14991" s="17"/>
    </row>
    <row r="14992">
      <c r="A14992" s="19"/>
      <c r="L14992" s="19"/>
      <c r="P14992" s="20"/>
      <c r="Q14992" s="20"/>
      <c r="R14992" s="13"/>
      <c r="S14992" s="14"/>
      <c r="T14992" s="14"/>
      <c r="V14992" s="16"/>
      <c r="W14992" s="17"/>
    </row>
    <row r="14993">
      <c r="A14993" s="19"/>
      <c r="L14993" s="19"/>
      <c r="P14993" s="20"/>
      <c r="Q14993" s="20"/>
      <c r="R14993" s="13"/>
      <c r="S14993" s="14"/>
      <c r="T14993" s="14"/>
      <c r="V14993" s="16"/>
      <c r="W14993" s="17"/>
    </row>
    <row r="14994">
      <c r="A14994" s="19"/>
      <c r="L14994" s="19"/>
      <c r="P14994" s="20"/>
      <c r="Q14994" s="20"/>
      <c r="R14994" s="13"/>
      <c r="S14994" s="14"/>
      <c r="T14994" s="14"/>
      <c r="V14994" s="16"/>
      <c r="W14994" s="17"/>
    </row>
    <row r="14995">
      <c r="A14995" s="19"/>
      <c r="L14995" s="19"/>
      <c r="P14995" s="20"/>
      <c r="Q14995" s="20"/>
      <c r="R14995" s="13"/>
      <c r="S14995" s="14"/>
      <c r="T14995" s="14"/>
      <c r="V14995" s="16"/>
      <c r="W14995" s="17"/>
    </row>
    <row r="14996">
      <c r="A14996" s="19"/>
      <c r="L14996" s="19"/>
      <c r="P14996" s="20"/>
      <c r="Q14996" s="20"/>
      <c r="R14996" s="13"/>
      <c r="S14996" s="14"/>
      <c r="T14996" s="14"/>
      <c r="V14996" s="16"/>
      <c r="W14996" s="17"/>
    </row>
    <row r="14997">
      <c r="A14997" s="19"/>
      <c r="L14997" s="19"/>
      <c r="P14997" s="20"/>
      <c r="Q14997" s="20"/>
      <c r="R14997" s="13"/>
      <c r="S14997" s="14"/>
      <c r="T14997" s="14"/>
      <c r="V14997" s="16"/>
      <c r="W14997" s="17"/>
    </row>
    <row r="14998">
      <c r="A14998" s="19"/>
      <c r="L14998" s="19"/>
      <c r="P14998" s="20"/>
      <c r="Q14998" s="20"/>
      <c r="R14998" s="13"/>
      <c r="S14998" s="14"/>
      <c r="T14998" s="14"/>
      <c r="V14998" s="16"/>
      <c r="W14998" s="17"/>
    </row>
    <row r="14999">
      <c r="A14999" s="19"/>
      <c r="L14999" s="19"/>
      <c r="P14999" s="20"/>
      <c r="Q14999" s="20"/>
      <c r="R14999" s="13"/>
      <c r="S14999" s="14"/>
      <c r="T14999" s="14"/>
      <c r="V14999" s="16"/>
      <c r="W14999" s="17"/>
    </row>
    <row r="15000">
      <c r="A15000" s="19"/>
      <c r="L15000" s="19"/>
      <c r="P15000" s="20"/>
      <c r="Q15000" s="20"/>
      <c r="R15000" s="13"/>
      <c r="S15000" s="14"/>
      <c r="T15000" s="14"/>
      <c r="V15000" s="16"/>
      <c r="W15000" s="17"/>
    </row>
    <row r="15001">
      <c r="A15001" s="19"/>
      <c r="L15001" s="19"/>
      <c r="P15001" s="20"/>
      <c r="Q15001" s="20"/>
      <c r="R15001" s="13"/>
      <c r="S15001" s="14"/>
      <c r="T15001" s="14"/>
      <c r="V15001" s="16"/>
      <c r="W15001" s="17"/>
    </row>
    <row r="15002">
      <c r="A15002" s="19"/>
      <c r="L15002" s="19"/>
      <c r="P15002" s="20"/>
      <c r="Q15002" s="20"/>
      <c r="R15002" s="13"/>
      <c r="S15002" s="14"/>
      <c r="T15002" s="14"/>
      <c r="V15002" s="16"/>
      <c r="W15002" s="17"/>
    </row>
    <row r="15003">
      <c r="A15003" s="19"/>
      <c r="L15003" s="19"/>
      <c r="P15003" s="20"/>
      <c r="Q15003" s="20"/>
      <c r="R15003" s="13"/>
      <c r="S15003" s="14"/>
      <c r="T15003" s="14"/>
      <c r="V15003" s="16"/>
      <c r="W15003" s="17"/>
    </row>
    <row r="15004">
      <c r="A15004" s="19"/>
      <c r="L15004" s="19"/>
      <c r="P15004" s="20"/>
      <c r="Q15004" s="20"/>
      <c r="R15004" s="13"/>
      <c r="S15004" s="14"/>
      <c r="T15004" s="14"/>
      <c r="V15004" s="16"/>
      <c r="W15004" s="17"/>
    </row>
    <row r="15005">
      <c r="A15005" s="19"/>
      <c r="L15005" s="19"/>
      <c r="P15005" s="20"/>
      <c r="Q15005" s="20"/>
      <c r="R15005" s="13"/>
      <c r="S15005" s="14"/>
      <c r="T15005" s="14"/>
      <c r="V15005" s="16"/>
      <c r="W15005" s="17"/>
    </row>
    <row r="15006">
      <c r="A15006" s="19"/>
      <c r="L15006" s="19"/>
      <c r="P15006" s="20"/>
      <c r="Q15006" s="20"/>
      <c r="R15006" s="13"/>
      <c r="S15006" s="14"/>
      <c r="T15006" s="14"/>
      <c r="V15006" s="16"/>
      <c r="W15006" s="17"/>
    </row>
    <row r="15007">
      <c r="A15007" s="19"/>
      <c r="L15007" s="19"/>
      <c r="P15007" s="20"/>
      <c r="Q15007" s="20"/>
      <c r="R15007" s="13"/>
      <c r="S15007" s="14"/>
      <c r="T15007" s="14"/>
      <c r="V15007" s="16"/>
      <c r="W15007" s="17"/>
    </row>
    <row r="15008">
      <c r="A15008" s="19"/>
      <c r="L15008" s="19"/>
      <c r="P15008" s="20"/>
      <c r="Q15008" s="20"/>
      <c r="R15008" s="13"/>
      <c r="S15008" s="14"/>
      <c r="T15008" s="14"/>
      <c r="V15008" s="16"/>
      <c r="W15008" s="17"/>
    </row>
    <row r="15009">
      <c r="A15009" s="19"/>
      <c r="L15009" s="19"/>
      <c r="P15009" s="20"/>
      <c r="Q15009" s="20"/>
      <c r="R15009" s="13"/>
      <c r="S15009" s="14"/>
      <c r="T15009" s="14"/>
      <c r="V15009" s="16"/>
      <c r="W15009" s="17"/>
    </row>
    <row r="15010">
      <c r="A15010" s="19"/>
      <c r="L15010" s="19"/>
      <c r="P15010" s="20"/>
      <c r="Q15010" s="20"/>
      <c r="R15010" s="13"/>
      <c r="S15010" s="14"/>
      <c r="T15010" s="14"/>
      <c r="V15010" s="16"/>
      <c r="W15010" s="17"/>
    </row>
    <row r="15011">
      <c r="A15011" s="19"/>
      <c r="L15011" s="19"/>
      <c r="P15011" s="20"/>
      <c r="Q15011" s="20"/>
      <c r="R15011" s="13"/>
      <c r="S15011" s="14"/>
      <c r="T15011" s="14"/>
      <c r="V15011" s="16"/>
      <c r="W15011" s="17"/>
    </row>
    <row r="15012">
      <c r="A15012" s="19"/>
      <c r="L15012" s="19"/>
      <c r="P15012" s="20"/>
      <c r="Q15012" s="20"/>
      <c r="R15012" s="13"/>
      <c r="S15012" s="14"/>
      <c r="T15012" s="14"/>
      <c r="V15012" s="16"/>
      <c r="W15012" s="17"/>
    </row>
    <row r="15013">
      <c r="A15013" s="19"/>
      <c r="L15013" s="19"/>
      <c r="P15013" s="20"/>
      <c r="Q15013" s="20"/>
      <c r="R15013" s="13"/>
      <c r="S15013" s="14"/>
      <c r="T15013" s="14"/>
      <c r="V15013" s="16"/>
      <c r="W15013" s="17"/>
    </row>
    <row r="15014">
      <c r="A15014" s="19"/>
      <c r="L15014" s="19"/>
      <c r="P15014" s="20"/>
      <c r="Q15014" s="20"/>
      <c r="R15014" s="13"/>
      <c r="S15014" s="14"/>
      <c r="T15014" s="14"/>
      <c r="V15014" s="16"/>
      <c r="W15014" s="17"/>
    </row>
    <row r="15015">
      <c r="A15015" s="19"/>
      <c r="L15015" s="19"/>
      <c r="P15015" s="20"/>
      <c r="Q15015" s="20"/>
      <c r="R15015" s="13"/>
      <c r="S15015" s="14"/>
      <c r="T15015" s="14"/>
      <c r="V15015" s="16"/>
      <c r="W15015" s="17"/>
    </row>
    <row r="15016">
      <c r="A15016" s="19"/>
      <c r="L15016" s="19"/>
      <c r="P15016" s="20"/>
      <c r="Q15016" s="20"/>
      <c r="R15016" s="13"/>
      <c r="S15016" s="14"/>
      <c r="T15016" s="14"/>
      <c r="V15016" s="16"/>
      <c r="W15016" s="17"/>
    </row>
    <row r="15017">
      <c r="A15017" s="19"/>
      <c r="L15017" s="19"/>
      <c r="P15017" s="20"/>
      <c r="Q15017" s="20"/>
      <c r="R15017" s="13"/>
      <c r="S15017" s="14"/>
      <c r="T15017" s="14"/>
      <c r="V15017" s="16"/>
      <c r="W15017" s="17"/>
    </row>
    <row r="15018">
      <c r="A15018" s="19"/>
      <c r="L15018" s="19"/>
      <c r="P15018" s="20"/>
      <c r="Q15018" s="20"/>
      <c r="R15018" s="13"/>
      <c r="S15018" s="14"/>
      <c r="T15018" s="14"/>
      <c r="V15018" s="16"/>
      <c r="W15018" s="17"/>
    </row>
    <row r="15019">
      <c r="A15019" s="19"/>
      <c r="L15019" s="19"/>
      <c r="P15019" s="20"/>
      <c r="Q15019" s="20"/>
      <c r="R15019" s="13"/>
      <c r="S15019" s="14"/>
      <c r="T15019" s="14"/>
      <c r="V15019" s="16"/>
      <c r="W15019" s="17"/>
    </row>
    <row r="15020">
      <c r="A15020" s="19"/>
      <c r="L15020" s="19"/>
      <c r="P15020" s="20"/>
      <c r="Q15020" s="20"/>
      <c r="R15020" s="13"/>
      <c r="S15020" s="14"/>
      <c r="T15020" s="14"/>
      <c r="V15020" s="16"/>
      <c r="W15020" s="17"/>
    </row>
    <row r="15021">
      <c r="A15021" s="19"/>
      <c r="L15021" s="19"/>
      <c r="P15021" s="20"/>
      <c r="Q15021" s="20"/>
      <c r="R15021" s="13"/>
      <c r="S15021" s="14"/>
      <c r="T15021" s="14"/>
      <c r="V15021" s="16"/>
      <c r="W15021" s="17"/>
    </row>
    <row r="15022">
      <c r="A15022" s="19"/>
      <c r="L15022" s="19"/>
      <c r="P15022" s="20"/>
      <c r="Q15022" s="20"/>
      <c r="R15022" s="13"/>
      <c r="S15022" s="14"/>
      <c r="T15022" s="14"/>
      <c r="V15022" s="16"/>
      <c r="W15022" s="17"/>
    </row>
    <row r="15023">
      <c r="A15023" s="19"/>
      <c r="L15023" s="19"/>
      <c r="P15023" s="20"/>
      <c r="Q15023" s="20"/>
      <c r="R15023" s="13"/>
      <c r="S15023" s="14"/>
      <c r="T15023" s="14"/>
      <c r="V15023" s="16"/>
      <c r="W15023" s="17"/>
    </row>
    <row r="15024">
      <c r="A15024" s="19"/>
      <c r="L15024" s="19"/>
      <c r="P15024" s="20"/>
      <c r="Q15024" s="20"/>
      <c r="R15024" s="13"/>
      <c r="S15024" s="14"/>
      <c r="T15024" s="14"/>
      <c r="V15024" s="16"/>
      <c r="W15024" s="17"/>
    </row>
    <row r="15025">
      <c r="A15025" s="19"/>
      <c r="L15025" s="19"/>
      <c r="P15025" s="20"/>
      <c r="Q15025" s="20"/>
      <c r="R15025" s="13"/>
      <c r="S15025" s="14"/>
      <c r="T15025" s="14"/>
      <c r="V15025" s="16"/>
      <c r="W15025" s="17"/>
    </row>
    <row r="15026">
      <c r="A15026" s="19"/>
      <c r="L15026" s="19"/>
      <c r="P15026" s="20"/>
      <c r="Q15026" s="20"/>
      <c r="R15026" s="13"/>
      <c r="S15026" s="14"/>
      <c r="T15026" s="14"/>
      <c r="V15026" s="16"/>
      <c r="W15026" s="17"/>
    </row>
    <row r="15027">
      <c r="A15027" s="19"/>
      <c r="L15027" s="19"/>
      <c r="P15027" s="20"/>
      <c r="Q15027" s="20"/>
      <c r="R15027" s="13"/>
      <c r="S15027" s="14"/>
      <c r="T15027" s="14"/>
      <c r="V15027" s="16"/>
      <c r="W15027" s="17"/>
    </row>
    <row r="15028">
      <c r="A15028" s="19"/>
      <c r="L15028" s="19"/>
      <c r="P15028" s="20"/>
      <c r="Q15028" s="20"/>
      <c r="R15028" s="13"/>
      <c r="S15028" s="14"/>
      <c r="T15028" s="14"/>
      <c r="V15028" s="16"/>
      <c r="W15028" s="17"/>
    </row>
    <row r="15029">
      <c r="A15029" s="19"/>
      <c r="L15029" s="19"/>
      <c r="P15029" s="20"/>
      <c r="Q15029" s="20"/>
      <c r="R15029" s="13"/>
      <c r="S15029" s="14"/>
      <c r="T15029" s="14"/>
      <c r="V15029" s="16"/>
      <c r="W15029" s="17"/>
    </row>
    <row r="15030">
      <c r="A15030" s="19"/>
      <c r="L15030" s="19"/>
      <c r="P15030" s="20"/>
      <c r="Q15030" s="20"/>
      <c r="R15030" s="13"/>
      <c r="S15030" s="14"/>
      <c r="T15030" s="14"/>
      <c r="V15030" s="16"/>
      <c r="W15030" s="17"/>
    </row>
    <row r="15031">
      <c r="A15031" s="19"/>
      <c r="L15031" s="19"/>
      <c r="P15031" s="20"/>
      <c r="Q15031" s="20"/>
      <c r="R15031" s="13"/>
      <c r="S15031" s="14"/>
      <c r="T15031" s="14"/>
      <c r="V15031" s="16"/>
      <c r="W15031" s="17"/>
    </row>
    <row r="15032">
      <c r="A15032" s="19"/>
      <c r="L15032" s="19"/>
      <c r="P15032" s="20"/>
      <c r="Q15032" s="20"/>
      <c r="R15032" s="13"/>
      <c r="S15032" s="14"/>
      <c r="T15032" s="14"/>
      <c r="V15032" s="16"/>
      <c r="W15032" s="17"/>
    </row>
    <row r="15033">
      <c r="A15033" s="19"/>
      <c r="L15033" s="19"/>
      <c r="P15033" s="20"/>
      <c r="Q15033" s="20"/>
      <c r="R15033" s="13"/>
      <c r="S15033" s="14"/>
      <c r="T15033" s="14"/>
      <c r="V15033" s="16"/>
      <c r="W15033" s="17"/>
    </row>
    <row r="15034">
      <c r="A15034" s="19"/>
      <c r="L15034" s="19"/>
      <c r="P15034" s="20"/>
      <c r="Q15034" s="20"/>
      <c r="R15034" s="13"/>
      <c r="S15034" s="14"/>
      <c r="T15034" s="14"/>
      <c r="V15034" s="16"/>
      <c r="W15034" s="17"/>
    </row>
    <row r="15035">
      <c r="A15035" s="19"/>
      <c r="L15035" s="19"/>
      <c r="P15035" s="20"/>
      <c r="Q15035" s="20"/>
      <c r="R15035" s="13"/>
      <c r="S15035" s="14"/>
      <c r="T15035" s="14"/>
      <c r="V15035" s="16"/>
      <c r="W15035" s="17"/>
    </row>
    <row r="15036">
      <c r="A15036" s="19"/>
      <c r="L15036" s="19"/>
      <c r="P15036" s="20"/>
      <c r="Q15036" s="20"/>
      <c r="R15036" s="13"/>
      <c r="S15036" s="14"/>
      <c r="T15036" s="14"/>
      <c r="V15036" s="16"/>
      <c r="W15036" s="17"/>
    </row>
    <row r="15037">
      <c r="A15037" s="19"/>
      <c r="L15037" s="19"/>
      <c r="P15037" s="20"/>
      <c r="Q15037" s="20"/>
      <c r="R15037" s="13"/>
      <c r="S15037" s="14"/>
      <c r="T15037" s="14"/>
      <c r="V15037" s="16"/>
      <c r="W15037" s="17"/>
    </row>
    <row r="15038">
      <c r="A15038" s="19"/>
      <c r="L15038" s="19"/>
      <c r="P15038" s="20"/>
      <c r="Q15038" s="20"/>
      <c r="R15038" s="13"/>
      <c r="S15038" s="14"/>
      <c r="T15038" s="14"/>
      <c r="V15038" s="16"/>
      <c r="W15038" s="17"/>
    </row>
    <row r="15039">
      <c r="A15039" s="19"/>
      <c r="L15039" s="19"/>
      <c r="P15039" s="20"/>
      <c r="Q15039" s="20"/>
      <c r="R15039" s="13"/>
      <c r="S15039" s="14"/>
      <c r="T15039" s="14"/>
      <c r="V15039" s="16"/>
      <c r="W15039" s="17"/>
    </row>
    <row r="15040">
      <c r="A15040" s="19"/>
      <c r="L15040" s="19"/>
      <c r="P15040" s="20"/>
      <c r="Q15040" s="20"/>
      <c r="R15040" s="13"/>
      <c r="S15040" s="14"/>
      <c r="T15040" s="14"/>
      <c r="V15040" s="16"/>
      <c r="W15040" s="17"/>
    </row>
    <row r="15041">
      <c r="A15041" s="19"/>
      <c r="L15041" s="19"/>
      <c r="P15041" s="20"/>
      <c r="Q15041" s="20"/>
      <c r="R15041" s="13"/>
      <c r="S15041" s="14"/>
      <c r="T15041" s="14"/>
      <c r="V15041" s="16"/>
      <c r="W15041" s="17"/>
    </row>
    <row r="15042">
      <c r="A15042" s="19"/>
      <c r="L15042" s="19"/>
      <c r="P15042" s="20"/>
      <c r="Q15042" s="20"/>
      <c r="R15042" s="13"/>
      <c r="S15042" s="14"/>
      <c r="T15042" s="14"/>
      <c r="V15042" s="16"/>
      <c r="W15042" s="17"/>
    </row>
    <row r="15043">
      <c r="A15043" s="19"/>
      <c r="L15043" s="19"/>
      <c r="P15043" s="20"/>
      <c r="Q15043" s="20"/>
      <c r="R15043" s="13"/>
      <c r="S15043" s="14"/>
      <c r="T15043" s="14"/>
      <c r="V15043" s="16"/>
      <c r="W15043" s="17"/>
    </row>
    <row r="15044">
      <c r="A15044" s="19"/>
      <c r="L15044" s="19"/>
      <c r="P15044" s="20"/>
      <c r="Q15044" s="20"/>
      <c r="R15044" s="13"/>
      <c r="S15044" s="14"/>
      <c r="T15044" s="14"/>
      <c r="V15044" s="16"/>
      <c r="W15044" s="17"/>
    </row>
    <row r="15045">
      <c r="A15045" s="19"/>
      <c r="L15045" s="19"/>
      <c r="P15045" s="20"/>
      <c r="Q15045" s="20"/>
      <c r="R15045" s="13"/>
      <c r="S15045" s="14"/>
      <c r="T15045" s="14"/>
      <c r="V15045" s="16"/>
      <c r="W15045" s="17"/>
    </row>
    <row r="15046">
      <c r="A15046" s="19"/>
      <c r="L15046" s="19"/>
      <c r="P15046" s="20"/>
      <c r="Q15046" s="20"/>
      <c r="R15046" s="13"/>
      <c r="S15046" s="14"/>
      <c r="T15046" s="14"/>
      <c r="V15046" s="16"/>
      <c r="W15046" s="17"/>
    </row>
    <row r="15047">
      <c r="A15047" s="19"/>
      <c r="L15047" s="19"/>
      <c r="P15047" s="20"/>
      <c r="Q15047" s="20"/>
      <c r="R15047" s="13"/>
      <c r="S15047" s="14"/>
      <c r="T15047" s="14"/>
      <c r="V15047" s="16"/>
      <c r="W15047" s="17"/>
    </row>
    <row r="15048">
      <c r="A15048" s="19"/>
      <c r="L15048" s="19"/>
      <c r="P15048" s="20"/>
      <c r="Q15048" s="20"/>
      <c r="R15048" s="13"/>
      <c r="S15048" s="14"/>
      <c r="T15048" s="14"/>
      <c r="V15048" s="16"/>
      <c r="W15048" s="17"/>
    </row>
    <row r="15049">
      <c r="A15049" s="19"/>
      <c r="L15049" s="19"/>
      <c r="P15049" s="20"/>
      <c r="Q15049" s="20"/>
      <c r="R15049" s="13"/>
      <c r="S15049" s="14"/>
      <c r="T15049" s="14"/>
      <c r="V15049" s="16"/>
      <c r="W15049" s="17"/>
    </row>
    <row r="15050">
      <c r="A15050" s="19"/>
      <c r="L15050" s="19"/>
      <c r="P15050" s="20"/>
      <c r="Q15050" s="20"/>
      <c r="R15050" s="13"/>
      <c r="S15050" s="14"/>
      <c r="T15050" s="14"/>
      <c r="V15050" s="16"/>
      <c r="W15050" s="17"/>
    </row>
    <row r="15051">
      <c r="A15051" s="19"/>
      <c r="L15051" s="19"/>
      <c r="P15051" s="20"/>
      <c r="Q15051" s="20"/>
      <c r="R15051" s="13"/>
      <c r="S15051" s="14"/>
      <c r="T15051" s="14"/>
      <c r="V15051" s="16"/>
      <c r="W15051" s="17"/>
    </row>
    <row r="15052">
      <c r="A15052" s="19"/>
      <c r="L15052" s="19"/>
      <c r="P15052" s="20"/>
      <c r="Q15052" s="20"/>
      <c r="R15052" s="13"/>
      <c r="S15052" s="14"/>
      <c r="T15052" s="14"/>
      <c r="V15052" s="16"/>
      <c r="W15052" s="17"/>
    </row>
    <row r="15053">
      <c r="A15053" s="19"/>
      <c r="L15053" s="19"/>
      <c r="P15053" s="20"/>
      <c r="Q15053" s="20"/>
      <c r="R15053" s="13"/>
      <c r="S15053" s="14"/>
      <c r="T15053" s="14"/>
      <c r="V15053" s="16"/>
      <c r="W15053" s="17"/>
    </row>
    <row r="15054">
      <c r="A15054" s="19"/>
      <c r="L15054" s="19"/>
      <c r="P15054" s="20"/>
      <c r="Q15054" s="20"/>
      <c r="R15054" s="13"/>
      <c r="S15054" s="14"/>
      <c r="T15054" s="14"/>
      <c r="V15054" s="16"/>
      <c r="W15054" s="17"/>
    </row>
    <row r="15055">
      <c r="A15055" s="19"/>
      <c r="L15055" s="19"/>
      <c r="P15055" s="20"/>
      <c r="Q15055" s="20"/>
      <c r="R15055" s="13"/>
      <c r="S15055" s="14"/>
      <c r="T15055" s="14"/>
      <c r="V15055" s="16"/>
      <c r="W15055" s="17"/>
    </row>
    <row r="15056">
      <c r="A15056" s="19"/>
      <c r="L15056" s="19"/>
      <c r="P15056" s="20"/>
      <c r="Q15056" s="20"/>
      <c r="R15056" s="13"/>
      <c r="S15056" s="14"/>
      <c r="T15056" s="14"/>
      <c r="V15056" s="16"/>
      <c r="W15056" s="17"/>
    </row>
    <row r="15057">
      <c r="A15057" s="19"/>
      <c r="L15057" s="19"/>
      <c r="P15057" s="20"/>
      <c r="Q15057" s="20"/>
      <c r="R15057" s="13"/>
      <c r="S15057" s="14"/>
      <c r="T15057" s="14"/>
      <c r="V15057" s="16"/>
      <c r="W15057" s="17"/>
    </row>
    <row r="15058">
      <c r="A15058" s="19"/>
      <c r="L15058" s="19"/>
      <c r="P15058" s="20"/>
      <c r="Q15058" s="20"/>
      <c r="R15058" s="13"/>
      <c r="S15058" s="14"/>
      <c r="T15058" s="14"/>
      <c r="V15058" s="16"/>
      <c r="W15058" s="17"/>
    </row>
    <row r="15059">
      <c r="A15059" s="19"/>
      <c r="L15059" s="19"/>
      <c r="P15059" s="20"/>
      <c r="Q15059" s="20"/>
      <c r="R15059" s="13"/>
      <c r="S15059" s="14"/>
      <c r="T15059" s="14"/>
      <c r="V15059" s="16"/>
      <c r="W15059" s="17"/>
    </row>
    <row r="15060">
      <c r="A15060" s="19"/>
      <c r="L15060" s="19"/>
      <c r="P15060" s="20"/>
      <c r="Q15060" s="20"/>
      <c r="R15060" s="13"/>
      <c r="S15060" s="14"/>
      <c r="T15060" s="14"/>
      <c r="V15060" s="16"/>
      <c r="W15060" s="17"/>
    </row>
    <row r="15061">
      <c r="A15061" s="19"/>
      <c r="L15061" s="19"/>
      <c r="P15061" s="20"/>
      <c r="Q15061" s="20"/>
      <c r="R15061" s="13"/>
      <c r="S15061" s="14"/>
      <c r="T15061" s="14"/>
      <c r="V15061" s="16"/>
      <c r="W15061" s="17"/>
    </row>
    <row r="15062">
      <c r="A15062" s="19"/>
      <c r="L15062" s="19"/>
      <c r="P15062" s="20"/>
      <c r="Q15062" s="20"/>
      <c r="R15062" s="13"/>
      <c r="S15062" s="14"/>
      <c r="T15062" s="14"/>
      <c r="V15062" s="16"/>
      <c r="W15062" s="17"/>
    </row>
    <row r="15063">
      <c r="A15063" s="19"/>
      <c r="L15063" s="19"/>
      <c r="P15063" s="20"/>
      <c r="Q15063" s="20"/>
      <c r="R15063" s="13"/>
      <c r="S15063" s="14"/>
      <c r="T15063" s="14"/>
      <c r="V15063" s="16"/>
      <c r="W15063" s="17"/>
    </row>
    <row r="15064">
      <c r="A15064" s="19"/>
      <c r="L15064" s="19"/>
      <c r="P15064" s="20"/>
      <c r="Q15064" s="20"/>
      <c r="R15064" s="13"/>
      <c r="S15064" s="14"/>
      <c r="T15064" s="14"/>
      <c r="V15064" s="16"/>
      <c r="W15064" s="17"/>
    </row>
    <row r="15065">
      <c r="A15065" s="19"/>
      <c r="L15065" s="19"/>
      <c r="P15065" s="20"/>
      <c r="Q15065" s="20"/>
      <c r="R15065" s="13"/>
      <c r="S15065" s="14"/>
      <c r="T15065" s="14"/>
      <c r="V15065" s="16"/>
      <c r="W15065" s="17"/>
    </row>
    <row r="15066">
      <c r="A15066" s="19"/>
      <c r="L15066" s="19"/>
      <c r="P15066" s="20"/>
      <c r="Q15066" s="20"/>
      <c r="R15066" s="13"/>
      <c r="S15066" s="14"/>
      <c r="T15066" s="14"/>
      <c r="V15066" s="16"/>
      <c r="W15066" s="17"/>
    </row>
    <row r="15067">
      <c r="A15067" s="19"/>
      <c r="L15067" s="19"/>
      <c r="P15067" s="20"/>
      <c r="Q15067" s="20"/>
      <c r="R15067" s="13"/>
      <c r="S15067" s="14"/>
      <c r="T15067" s="14"/>
      <c r="V15067" s="16"/>
      <c r="W15067" s="17"/>
    </row>
    <row r="15068">
      <c r="A15068" s="19"/>
      <c r="L15068" s="19"/>
      <c r="P15068" s="20"/>
      <c r="Q15068" s="20"/>
      <c r="R15068" s="13"/>
      <c r="S15068" s="14"/>
      <c r="T15068" s="14"/>
      <c r="V15068" s="16"/>
      <c r="W15068" s="17"/>
    </row>
    <row r="15069">
      <c r="A15069" s="19"/>
      <c r="L15069" s="19"/>
      <c r="P15069" s="20"/>
      <c r="Q15069" s="20"/>
      <c r="R15069" s="13"/>
      <c r="S15069" s="14"/>
      <c r="T15069" s="14"/>
      <c r="V15069" s="16"/>
      <c r="W15069" s="17"/>
    </row>
    <row r="15070">
      <c r="A15070" s="19"/>
      <c r="L15070" s="19"/>
      <c r="P15070" s="20"/>
      <c r="Q15070" s="20"/>
      <c r="R15070" s="13"/>
      <c r="S15070" s="14"/>
      <c r="T15070" s="14"/>
      <c r="V15070" s="16"/>
      <c r="W15070" s="17"/>
    </row>
    <row r="15071">
      <c r="A15071" s="19"/>
      <c r="L15071" s="19"/>
      <c r="P15071" s="20"/>
      <c r="Q15071" s="20"/>
      <c r="R15071" s="13"/>
      <c r="S15071" s="14"/>
      <c r="T15071" s="14"/>
      <c r="V15071" s="16"/>
      <c r="W15071" s="17"/>
    </row>
    <row r="15072">
      <c r="A15072" s="19"/>
      <c r="L15072" s="19"/>
      <c r="P15072" s="20"/>
      <c r="Q15072" s="20"/>
      <c r="R15072" s="13"/>
      <c r="S15072" s="14"/>
      <c r="T15072" s="14"/>
      <c r="V15072" s="16"/>
      <c r="W15072" s="17"/>
    </row>
    <row r="15073">
      <c r="A15073" s="19"/>
      <c r="L15073" s="19"/>
      <c r="P15073" s="20"/>
      <c r="Q15073" s="20"/>
      <c r="R15073" s="13"/>
      <c r="S15073" s="14"/>
      <c r="T15073" s="14"/>
      <c r="V15073" s="16"/>
      <c r="W15073" s="17"/>
    </row>
    <row r="15074">
      <c r="A15074" s="19"/>
      <c r="L15074" s="19"/>
      <c r="P15074" s="20"/>
      <c r="Q15074" s="20"/>
      <c r="R15074" s="13"/>
      <c r="S15074" s="14"/>
      <c r="T15074" s="14"/>
      <c r="V15074" s="16"/>
      <c r="W15074" s="17"/>
    </row>
    <row r="15075">
      <c r="A15075" s="19"/>
      <c r="L15075" s="19"/>
      <c r="P15075" s="20"/>
      <c r="Q15075" s="20"/>
      <c r="R15075" s="13"/>
      <c r="S15075" s="14"/>
      <c r="T15075" s="14"/>
      <c r="V15075" s="16"/>
      <c r="W15075" s="17"/>
    </row>
    <row r="15076">
      <c r="A15076" s="19"/>
      <c r="L15076" s="19"/>
      <c r="P15076" s="20"/>
      <c r="Q15076" s="20"/>
      <c r="R15076" s="13"/>
      <c r="S15076" s="14"/>
      <c r="T15076" s="14"/>
      <c r="V15076" s="16"/>
      <c r="W15076" s="17"/>
    </row>
    <row r="15077">
      <c r="A15077" s="19"/>
      <c r="L15077" s="19"/>
      <c r="P15077" s="20"/>
      <c r="Q15077" s="20"/>
      <c r="R15077" s="13"/>
      <c r="S15077" s="14"/>
      <c r="T15077" s="14"/>
      <c r="V15077" s="16"/>
      <c r="W15077" s="17"/>
    </row>
    <row r="15078">
      <c r="A15078" s="19"/>
      <c r="L15078" s="19"/>
      <c r="P15078" s="20"/>
      <c r="Q15078" s="20"/>
      <c r="R15078" s="13"/>
      <c r="S15078" s="14"/>
      <c r="T15078" s="14"/>
      <c r="V15078" s="16"/>
      <c r="W15078" s="17"/>
    </row>
    <row r="15079">
      <c r="A15079" s="19"/>
      <c r="L15079" s="19"/>
      <c r="P15079" s="20"/>
      <c r="Q15079" s="20"/>
      <c r="R15079" s="13"/>
      <c r="S15079" s="14"/>
      <c r="T15079" s="14"/>
      <c r="V15079" s="16"/>
      <c r="W15079" s="17"/>
    </row>
    <row r="15080">
      <c r="A15080" s="19"/>
      <c r="L15080" s="19"/>
      <c r="P15080" s="20"/>
      <c r="Q15080" s="20"/>
      <c r="R15080" s="13"/>
      <c r="S15080" s="14"/>
      <c r="T15080" s="14"/>
      <c r="V15080" s="16"/>
      <c r="W15080" s="17"/>
    </row>
    <row r="15081">
      <c r="A15081" s="19"/>
      <c r="L15081" s="19"/>
      <c r="P15081" s="20"/>
      <c r="Q15081" s="20"/>
      <c r="R15081" s="13"/>
      <c r="S15081" s="14"/>
      <c r="T15081" s="14"/>
      <c r="V15081" s="16"/>
      <c r="W15081" s="17"/>
    </row>
    <row r="15082">
      <c r="A15082" s="19"/>
      <c r="L15082" s="19"/>
      <c r="P15082" s="20"/>
      <c r="Q15082" s="20"/>
      <c r="R15082" s="13"/>
      <c r="S15082" s="14"/>
      <c r="T15082" s="14"/>
      <c r="V15082" s="16"/>
      <c r="W15082" s="17"/>
    </row>
    <row r="15083">
      <c r="A15083" s="19"/>
      <c r="L15083" s="19"/>
      <c r="P15083" s="20"/>
      <c r="Q15083" s="20"/>
      <c r="R15083" s="13"/>
      <c r="S15083" s="14"/>
      <c r="T15083" s="14"/>
      <c r="V15083" s="16"/>
      <c r="W15083" s="17"/>
    </row>
    <row r="15084">
      <c r="A15084" s="19"/>
      <c r="L15084" s="19"/>
      <c r="P15084" s="20"/>
      <c r="Q15084" s="20"/>
      <c r="R15084" s="13"/>
      <c r="S15084" s="14"/>
      <c r="T15084" s="14"/>
      <c r="V15084" s="16"/>
      <c r="W15084" s="17"/>
    </row>
    <row r="15085">
      <c r="A15085" s="19"/>
      <c r="L15085" s="19"/>
      <c r="P15085" s="20"/>
      <c r="Q15085" s="20"/>
      <c r="R15085" s="13"/>
      <c r="S15085" s="14"/>
      <c r="T15085" s="14"/>
      <c r="V15085" s="16"/>
      <c r="W15085" s="17"/>
    </row>
    <row r="15086">
      <c r="A15086" s="19"/>
      <c r="L15086" s="19"/>
      <c r="P15086" s="20"/>
      <c r="Q15086" s="20"/>
      <c r="R15086" s="13"/>
      <c r="S15086" s="14"/>
      <c r="T15086" s="14"/>
      <c r="V15086" s="16"/>
      <c r="W15086" s="17"/>
    </row>
    <row r="15087">
      <c r="A15087" s="19"/>
      <c r="L15087" s="19"/>
      <c r="P15087" s="20"/>
      <c r="Q15087" s="20"/>
      <c r="R15087" s="13"/>
      <c r="S15087" s="14"/>
      <c r="T15087" s="14"/>
      <c r="V15087" s="16"/>
      <c r="W15087" s="17"/>
    </row>
    <row r="15088">
      <c r="A15088" s="19"/>
      <c r="L15088" s="19"/>
      <c r="P15088" s="20"/>
      <c r="Q15088" s="20"/>
      <c r="R15088" s="13"/>
      <c r="S15088" s="14"/>
      <c r="T15088" s="14"/>
      <c r="V15088" s="16"/>
      <c r="W15088" s="17"/>
    </row>
    <row r="15089">
      <c r="A15089" s="19"/>
      <c r="L15089" s="19"/>
      <c r="P15089" s="20"/>
      <c r="Q15089" s="20"/>
      <c r="R15089" s="13"/>
      <c r="S15089" s="14"/>
      <c r="T15089" s="14"/>
      <c r="V15089" s="16"/>
      <c r="W15089" s="17"/>
    </row>
    <row r="15090">
      <c r="A15090" s="19"/>
      <c r="L15090" s="19"/>
      <c r="P15090" s="20"/>
      <c r="Q15090" s="20"/>
      <c r="R15090" s="13"/>
      <c r="S15090" s="14"/>
      <c r="T15090" s="14"/>
      <c r="V15090" s="16"/>
      <c r="W15090" s="17"/>
    </row>
    <row r="15091">
      <c r="A15091" s="19"/>
      <c r="L15091" s="19"/>
      <c r="P15091" s="20"/>
      <c r="Q15091" s="20"/>
      <c r="R15091" s="13"/>
      <c r="S15091" s="14"/>
      <c r="T15091" s="14"/>
      <c r="V15091" s="16"/>
      <c r="W15091" s="17"/>
    </row>
    <row r="15092">
      <c r="A15092" s="19"/>
      <c r="L15092" s="19"/>
      <c r="P15092" s="20"/>
      <c r="Q15092" s="20"/>
      <c r="R15092" s="13"/>
      <c r="S15092" s="14"/>
      <c r="T15092" s="14"/>
      <c r="V15092" s="16"/>
      <c r="W15092" s="17"/>
    </row>
    <row r="15093">
      <c r="A15093" s="19"/>
      <c r="L15093" s="19"/>
      <c r="P15093" s="20"/>
      <c r="Q15093" s="20"/>
      <c r="R15093" s="13"/>
      <c r="S15093" s="14"/>
      <c r="T15093" s="14"/>
      <c r="V15093" s="16"/>
      <c r="W15093" s="17"/>
    </row>
    <row r="15094">
      <c r="A15094" s="19"/>
      <c r="L15094" s="19"/>
      <c r="P15094" s="20"/>
      <c r="Q15094" s="20"/>
      <c r="R15094" s="13"/>
      <c r="S15094" s="14"/>
      <c r="T15094" s="14"/>
      <c r="V15094" s="16"/>
      <c r="W15094" s="17"/>
    </row>
    <row r="15095">
      <c r="A15095" s="19"/>
      <c r="L15095" s="19"/>
      <c r="P15095" s="20"/>
      <c r="Q15095" s="20"/>
      <c r="R15095" s="13"/>
      <c r="S15095" s="14"/>
      <c r="T15095" s="14"/>
      <c r="V15095" s="16"/>
      <c r="W15095" s="17"/>
    </row>
    <row r="15096">
      <c r="A15096" s="19"/>
      <c r="L15096" s="19"/>
      <c r="P15096" s="20"/>
      <c r="Q15096" s="20"/>
      <c r="R15096" s="13"/>
      <c r="S15096" s="14"/>
      <c r="T15096" s="14"/>
      <c r="V15096" s="16"/>
      <c r="W15096" s="17"/>
    </row>
    <row r="15097">
      <c r="A15097" s="19"/>
      <c r="L15097" s="19"/>
      <c r="P15097" s="20"/>
      <c r="Q15097" s="20"/>
      <c r="R15097" s="13"/>
      <c r="S15097" s="14"/>
      <c r="T15097" s="14"/>
      <c r="V15097" s="16"/>
      <c r="W15097" s="17"/>
    </row>
    <row r="15098">
      <c r="A15098" s="19"/>
      <c r="L15098" s="19"/>
      <c r="P15098" s="20"/>
      <c r="Q15098" s="20"/>
      <c r="R15098" s="13"/>
      <c r="S15098" s="14"/>
      <c r="T15098" s="14"/>
      <c r="V15098" s="16"/>
      <c r="W15098" s="17"/>
    </row>
    <row r="15099">
      <c r="A15099" s="19"/>
      <c r="L15099" s="19"/>
      <c r="P15099" s="20"/>
      <c r="Q15099" s="20"/>
      <c r="R15099" s="13"/>
      <c r="S15099" s="14"/>
      <c r="T15099" s="14"/>
      <c r="V15099" s="16"/>
      <c r="W15099" s="17"/>
    </row>
    <row r="15100">
      <c r="A15100" s="19"/>
      <c r="L15100" s="19"/>
      <c r="P15100" s="20"/>
      <c r="Q15100" s="20"/>
      <c r="R15100" s="13"/>
      <c r="S15100" s="14"/>
      <c r="T15100" s="14"/>
      <c r="V15100" s="16"/>
      <c r="W15100" s="17"/>
    </row>
    <row r="15101">
      <c r="A15101" s="19"/>
      <c r="L15101" s="19"/>
      <c r="P15101" s="20"/>
      <c r="Q15101" s="20"/>
      <c r="R15101" s="13"/>
      <c r="S15101" s="14"/>
      <c r="T15101" s="14"/>
      <c r="V15101" s="16"/>
      <c r="W15101" s="17"/>
    </row>
    <row r="15102">
      <c r="A15102" s="19"/>
      <c r="L15102" s="19"/>
      <c r="P15102" s="20"/>
      <c r="Q15102" s="20"/>
      <c r="R15102" s="13"/>
      <c r="S15102" s="14"/>
      <c r="T15102" s="14"/>
      <c r="V15102" s="16"/>
      <c r="W15102" s="17"/>
    </row>
    <row r="15103">
      <c r="A15103" s="19"/>
      <c r="L15103" s="19"/>
      <c r="P15103" s="20"/>
      <c r="Q15103" s="20"/>
      <c r="R15103" s="13"/>
      <c r="S15103" s="14"/>
      <c r="T15103" s="14"/>
      <c r="V15103" s="16"/>
      <c r="W15103" s="17"/>
    </row>
    <row r="15104">
      <c r="A15104" s="19"/>
      <c r="L15104" s="19"/>
      <c r="P15104" s="20"/>
      <c r="Q15104" s="20"/>
      <c r="R15104" s="13"/>
      <c r="S15104" s="14"/>
      <c r="T15104" s="14"/>
      <c r="V15104" s="16"/>
      <c r="W15104" s="17"/>
    </row>
    <row r="15105">
      <c r="A15105" s="19"/>
      <c r="L15105" s="19"/>
      <c r="P15105" s="20"/>
      <c r="Q15105" s="20"/>
      <c r="R15105" s="13"/>
      <c r="S15105" s="14"/>
      <c r="T15105" s="14"/>
      <c r="V15105" s="16"/>
      <c r="W15105" s="17"/>
    </row>
    <row r="15106">
      <c r="A15106" s="19"/>
      <c r="L15106" s="19"/>
      <c r="P15106" s="20"/>
      <c r="Q15106" s="20"/>
      <c r="R15106" s="13"/>
      <c r="S15106" s="14"/>
      <c r="T15106" s="14"/>
      <c r="V15106" s="16"/>
      <c r="W15106" s="17"/>
    </row>
    <row r="15107">
      <c r="A15107" s="19"/>
      <c r="L15107" s="19"/>
      <c r="P15107" s="20"/>
      <c r="Q15107" s="20"/>
      <c r="R15107" s="13"/>
      <c r="S15107" s="14"/>
      <c r="T15107" s="14"/>
      <c r="V15107" s="16"/>
      <c r="W15107" s="17"/>
    </row>
    <row r="15108">
      <c r="A15108" s="19"/>
      <c r="L15108" s="19"/>
      <c r="P15108" s="20"/>
      <c r="Q15108" s="20"/>
      <c r="R15108" s="13"/>
      <c r="S15108" s="14"/>
      <c r="T15108" s="14"/>
      <c r="V15108" s="16"/>
      <c r="W15108" s="17"/>
    </row>
    <row r="15109">
      <c r="A15109" s="19"/>
      <c r="L15109" s="19"/>
      <c r="P15109" s="20"/>
      <c r="Q15109" s="20"/>
      <c r="R15109" s="13"/>
      <c r="S15109" s="14"/>
      <c r="T15109" s="14"/>
      <c r="V15109" s="16"/>
      <c r="W15109" s="17"/>
    </row>
    <row r="15110">
      <c r="A15110" s="19"/>
      <c r="L15110" s="19"/>
      <c r="P15110" s="20"/>
      <c r="Q15110" s="20"/>
      <c r="R15110" s="13"/>
      <c r="S15110" s="14"/>
      <c r="T15110" s="14"/>
      <c r="V15110" s="16"/>
      <c r="W15110" s="17"/>
    </row>
    <row r="15111">
      <c r="A15111" s="19"/>
      <c r="L15111" s="19"/>
      <c r="P15111" s="20"/>
      <c r="Q15111" s="20"/>
      <c r="R15111" s="13"/>
      <c r="S15111" s="14"/>
      <c r="T15111" s="14"/>
      <c r="V15111" s="16"/>
      <c r="W15111" s="17"/>
    </row>
    <row r="15112">
      <c r="A15112" s="19"/>
      <c r="L15112" s="19"/>
      <c r="P15112" s="20"/>
      <c r="Q15112" s="20"/>
      <c r="R15112" s="13"/>
      <c r="S15112" s="14"/>
      <c r="T15112" s="14"/>
      <c r="V15112" s="16"/>
      <c r="W15112" s="17"/>
    </row>
    <row r="15113">
      <c r="A15113" s="19"/>
      <c r="L15113" s="19"/>
      <c r="P15113" s="20"/>
      <c r="Q15113" s="20"/>
      <c r="R15113" s="13"/>
      <c r="S15113" s="14"/>
      <c r="T15113" s="14"/>
      <c r="V15113" s="16"/>
      <c r="W15113" s="17"/>
    </row>
    <row r="15114">
      <c r="A15114" s="19"/>
      <c r="L15114" s="19"/>
      <c r="P15114" s="20"/>
      <c r="Q15114" s="20"/>
      <c r="R15114" s="13"/>
      <c r="S15114" s="14"/>
      <c r="T15114" s="14"/>
      <c r="V15114" s="16"/>
      <c r="W15114" s="17"/>
    </row>
    <row r="15115">
      <c r="A15115" s="19"/>
      <c r="L15115" s="19"/>
      <c r="P15115" s="20"/>
      <c r="Q15115" s="20"/>
      <c r="R15115" s="13"/>
      <c r="S15115" s="14"/>
      <c r="T15115" s="14"/>
      <c r="V15115" s="16"/>
      <c r="W15115" s="17"/>
    </row>
    <row r="15116">
      <c r="A15116" s="19"/>
      <c r="L15116" s="19"/>
      <c r="P15116" s="20"/>
      <c r="Q15116" s="20"/>
      <c r="R15116" s="13"/>
      <c r="S15116" s="14"/>
      <c r="T15116" s="14"/>
      <c r="V15116" s="16"/>
      <c r="W15116" s="17"/>
    </row>
    <row r="15117">
      <c r="A15117" s="19"/>
      <c r="L15117" s="19"/>
      <c r="P15117" s="20"/>
      <c r="Q15117" s="20"/>
      <c r="R15117" s="13"/>
      <c r="S15117" s="14"/>
      <c r="T15117" s="14"/>
      <c r="V15117" s="16"/>
      <c r="W15117" s="17"/>
    </row>
    <row r="15118">
      <c r="A15118" s="19"/>
      <c r="L15118" s="19"/>
      <c r="P15118" s="20"/>
      <c r="Q15118" s="20"/>
      <c r="R15118" s="13"/>
      <c r="S15118" s="14"/>
      <c r="T15118" s="14"/>
      <c r="V15118" s="16"/>
      <c r="W15118" s="17"/>
    </row>
    <row r="15119">
      <c r="A15119" s="19"/>
      <c r="L15119" s="19"/>
      <c r="P15119" s="20"/>
      <c r="Q15119" s="20"/>
      <c r="R15119" s="13"/>
      <c r="S15119" s="14"/>
      <c r="T15119" s="14"/>
      <c r="V15119" s="16"/>
      <c r="W15119" s="17"/>
    </row>
    <row r="15120">
      <c r="A15120" s="19"/>
      <c r="L15120" s="19"/>
      <c r="P15120" s="20"/>
      <c r="Q15120" s="20"/>
      <c r="R15120" s="13"/>
      <c r="S15120" s="14"/>
      <c r="T15120" s="14"/>
      <c r="V15120" s="16"/>
      <c r="W15120" s="17"/>
    </row>
    <row r="15121">
      <c r="A15121" s="19"/>
      <c r="L15121" s="19"/>
      <c r="P15121" s="20"/>
      <c r="Q15121" s="20"/>
      <c r="R15121" s="13"/>
      <c r="S15121" s="14"/>
      <c r="T15121" s="14"/>
      <c r="V15121" s="16"/>
      <c r="W15121" s="17"/>
    </row>
    <row r="15122">
      <c r="A15122" s="19"/>
      <c r="L15122" s="19"/>
      <c r="P15122" s="20"/>
      <c r="Q15122" s="20"/>
      <c r="R15122" s="13"/>
      <c r="S15122" s="14"/>
      <c r="T15122" s="14"/>
      <c r="V15122" s="16"/>
      <c r="W15122" s="17"/>
    </row>
    <row r="15123">
      <c r="A15123" s="19"/>
      <c r="L15123" s="19"/>
      <c r="P15123" s="20"/>
      <c r="Q15123" s="20"/>
      <c r="R15123" s="13"/>
      <c r="S15123" s="14"/>
      <c r="T15123" s="14"/>
      <c r="V15123" s="16"/>
      <c r="W15123" s="17"/>
    </row>
    <row r="15124">
      <c r="A15124" s="19"/>
      <c r="L15124" s="19"/>
      <c r="P15124" s="20"/>
      <c r="Q15124" s="20"/>
      <c r="R15124" s="13"/>
      <c r="S15124" s="14"/>
      <c r="T15124" s="14"/>
      <c r="V15124" s="16"/>
      <c r="W15124" s="17"/>
    </row>
    <row r="15125">
      <c r="A15125" s="19"/>
      <c r="L15125" s="19"/>
      <c r="P15125" s="20"/>
      <c r="Q15125" s="20"/>
      <c r="R15125" s="13"/>
      <c r="S15125" s="14"/>
      <c r="T15125" s="14"/>
      <c r="V15125" s="16"/>
      <c r="W15125" s="17"/>
    </row>
    <row r="15126">
      <c r="A15126" s="19"/>
      <c r="L15126" s="19"/>
      <c r="P15126" s="20"/>
      <c r="Q15126" s="20"/>
      <c r="R15126" s="13"/>
      <c r="S15126" s="14"/>
      <c r="T15126" s="14"/>
      <c r="V15126" s="16"/>
      <c r="W15126" s="17"/>
    </row>
    <row r="15127">
      <c r="A15127" s="19"/>
      <c r="L15127" s="19"/>
      <c r="P15127" s="20"/>
      <c r="Q15127" s="20"/>
      <c r="R15127" s="13"/>
      <c r="S15127" s="14"/>
      <c r="T15127" s="14"/>
      <c r="V15127" s="16"/>
      <c r="W15127" s="17"/>
    </row>
    <row r="15128">
      <c r="A15128" s="19"/>
      <c r="L15128" s="19"/>
      <c r="P15128" s="20"/>
      <c r="Q15128" s="20"/>
      <c r="R15128" s="13"/>
      <c r="S15128" s="14"/>
      <c r="T15128" s="14"/>
      <c r="V15128" s="16"/>
      <c r="W15128" s="17"/>
    </row>
    <row r="15129">
      <c r="A15129" s="19"/>
      <c r="L15129" s="19"/>
      <c r="P15129" s="20"/>
      <c r="Q15129" s="20"/>
      <c r="R15129" s="13"/>
      <c r="S15129" s="14"/>
      <c r="T15129" s="14"/>
      <c r="V15129" s="16"/>
      <c r="W15129" s="17"/>
    </row>
    <row r="15130">
      <c r="A15130" s="19"/>
      <c r="L15130" s="19"/>
      <c r="P15130" s="20"/>
      <c r="Q15130" s="20"/>
      <c r="R15130" s="13"/>
      <c r="S15130" s="14"/>
      <c r="T15130" s="14"/>
      <c r="V15130" s="16"/>
      <c r="W15130" s="17"/>
    </row>
    <row r="15131">
      <c r="A15131" s="19"/>
      <c r="L15131" s="19"/>
      <c r="P15131" s="20"/>
      <c r="Q15131" s="20"/>
      <c r="R15131" s="13"/>
      <c r="S15131" s="14"/>
      <c r="T15131" s="14"/>
      <c r="V15131" s="16"/>
      <c r="W15131" s="17"/>
    </row>
    <row r="15132">
      <c r="A15132" s="19"/>
      <c r="L15132" s="19"/>
      <c r="P15132" s="20"/>
      <c r="Q15132" s="20"/>
      <c r="R15132" s="13"/>
      <c r="S15132" s="14"/>
      <c r="T15132" s="14"/>
      <c r="V15132" s="16"/>
      <c r="W15132" s="17"/>
    </row>
    <row r="15133">
      <c r="A15133" s="19"/>
      <c r="L15133" s="19"/>
      <c r="P15133" s="20"/>
      <c r="Q15133" s="20"/>
      <c r="R15133" s="13"/>
      <c r="S15133" s="14"/>
      <c r="T15133" s="14"/>
      <c r="V15133" s="16"/>
      <c r="W15133" s="17"/>
    </row>
    <row r="15134">
      <c r="A15134" s="19"/>
      <c r="L15134" s="19"/>
      <c r="P15134" s="20"/>
      <c r="Q15134" s="20"/>
      <c r="R15134" s="13"/>
      <c r="S15134" s="14"/>
      <c r="T15134" s="14"/>
      <c r="V15134" s="16"/>
      <c r="W15134" s="17"/>
    </row>
    <row r="15135">
      <c r="A15135" s="19"/>
      <c r="L15135" s="19"/>
      <c r="P15135" s="20"/>
      <c r="Q15135" s="20"/>
      <c r="R15135" s="13"/>
      <c r="S15135" s="14"/>
      <c r="T15135" s="14"/>
      <c r="V15135" s="16"/>
      <c r="W15135" s="17"/>
    </row>
    <row r="15136">
      <c r="A15136" s="19"/>
      <c r="L15136" s="19"/>
      <c r="P15136" s="20"/>
      <c r="Q15136" s="20"/>
      <c r="R15136" s="13"/>
      <c r="S15136" s="14"/>
      <c r="T15136" s="14"/>
      <c r="V15136" s="16"/>
      <c r="W15136" s="17"/>
    </row>
    <row r="15137">
      <c r="A15137" s="19"/>
      <c r="L15137" s="19"/>
      <c r="P15137" s="20"/>
      <c r="Q15137" s="20"/>
      <c r="R15137" s="13"/>
      <c r="S15137" s="14"/>
      <c r="T15137" s="14"/>
      <c r="V15137" s="16"/>
      <c r="W15137" s="17"/>
    </row>
    <row r="15138">
      <c r="A15138" s="19"/>
      <c r="L15138" s="19"/>
      <c r="P15138" s="20"/>
      <c r="Q15138" s="20"/>
      <c r="R15138" s="13"/>
      <c r="S15138" s="14"/>
      <c r="T15138" s="14"/>
      <c r="V15138" s="16"/>
      <c r="W15138" s="17"/>
    </row>
    <row r="15139">
      <c r="A15139" s="19"/>
      <c r="L15139" s="19"/>
      <c r="P15139" s="20"/>
      <c r="Q15139" s="20"/>
      <c r="R15139" s="13"/>
      <c r="S15139" s="14"/>
      <c r="T15139" s="14"/>
      <c r="V15139" s="16"/>
      <c r="W15139" s="17"/>
    </row>
    <row r="15140">
      <c r="A15140" s="19"/>
      <c r="L15140" s="19"/>
      <c r="P15140" s="20"/>
      <c r="Q15140" s="20"/>
      <c r="R15140" s="13"/>
      <c r="S15140" s="14"/>
      <c r="T15140" s="14"/>
      <c r="V15140" s="16"/>
      <c r="W15140" s="17"/>
    </row>
    <row r="15141">
      <c r="A15141" s="19"/>
      <c r="L15141" s="19"/>
      <c r="P15141" s="20"/>
      <c r="Q15141" s="20"/>
      <c r="R15141" s="13"/>
      <c r="S15141" s="14"/>
      <c r="T15141" s="14"/>
      <c r="V15141" s="16"/>
      <c r="W15141" s="17"/>
    </row>
    <row r="15142">
      <c r="A15142" s="19"/>
      <c r="L15142" s="19"/>
      <c r="P15142" s="20"/>
      <c r="Q15142" s="20"/>
      <c r="R15142" s="13"/>
      <c r="S15142" s="14"/>
      <c r="T15142" s="14"/>
      <c r="V15142" s="16"/>
      <c r="W15142" s="17"/>
    </row>
    <row r="15143">
      <c r="A15143" s="19"/>
      <c r="L15143" s="19"/>
      <c r="P15143" s="20"/>
      <c r="Q15143" s="20"/>
      <c r="R15143" s="13"/>
      <c r="S15143" s="14"/>
      <c r="T15143" s="14"/>
      <c r="V15143" s="16"/>
      <c r="W15143" s="17"/>
    </row>
    <row r="15144">
      <c r="A15144" s="19"/>
      <c r="L15144" s="19"/>
      <c r="P15144" s="20"/>
      <c r="Q15144" s="20"/>
      <c r="R15144" s="13"/>
      <c r="S15144" s="14"/>
      <c r="T15144" s="14"/>
      <c r="V15144" s="16"/>
      <c r="W15144" s="17"/>
    </row>
    <row r="15145">
      <c r="A15145" s="19"/>
      <c r="L15145" s="19"/>
      <c r="P15145" s="20"/>
      <c r="Q15145" s="20"/>
      <c r="R15145" s="13"/>
      <c r="S15145" s="14"/>
      <c r="T15145" s="14"/>
      <c r="V15145" s="16"/>
      <c r="W15145" s="17"/>
    </row>
    <row r="15146">
      <c r="A15146" s="19"/>
      <c r="L15146" s="19"/>
      <c r="P15146" s="20"/>
      <c r="Q15146" s="20"/>
      <c r="R15146" s="13"/>
      <c r="S15146" s="14"/>
      <c r="T15146" s="14"/>
      <c r="V15146" s="16"/>
      <c r="W15146" s="17"/>
    </row>
    <row r="15147">
      <c r="A15147" s="19"/>
      <c r="L15147" s="19"/>
      <c r="P15147" s="20"/>
      <c r="Q15147" s="20"/>
      <c r="R15147" s="13"/>
      <c r="S15147" s="14"/>
      <c r="T15147" s="14"/>
      <c r="V15147" s="16"/>
      <c r="W15147" s="17"/>
    </row>
    <row r="15148">
      <c r="A15148" s="19"/>
      <c r="L15148" s="19"/>
      <c r="P15148" s="20"/>
      <c r="Q15148" s="20"/>
      <c r="R15148" s="13"/>
      <c r="S15148" s="14"/>
      <c r="T15148" s="14"/>
      <c r="V15148" s="16"/>
      <c r="W15148" s="17"/>
    </row>
    <row r="15149">
      <c r="A15149" s="19"/>
      <c r="L15149" s="19"/>
      <c r="P15149" s="20"/>
      <c r="Q15149" s="20"/>
      <c r="R15149" s="13"/>
      <c r="S15149" s="14"/>
      <c r="T15149" s="14"/>
      <c r="V15149" s="16"/>
      <c r="W15149" s="17"/>
    </row>
    <row r="15150">
      <c r="A15150" s="19"/>
      <c r="L15150" s="19"/>
      <c r="P15150" s="20"/>
      <c r="Q15150" s="20"/>
      <c r="R15150" s="13"/>
      <c r="S15150" s="14"/>
      <c r="T15150" s="14"/>
      <c r="V15150" s="16"/>
      <c r="W15150" s="17"/>
    </row>
    <row r="15151">
      <c r="A15151" s="19"/>
      <c r="L15151" s="19"/>
      <c r="P15151" s="20"/>
      <c r="Q15151" s="20"/>
      <c r="R15151" s="13"/>
      <c r="S15151" s="14"/>
      <c r="T15151" s="14"/>
      <c r="V15151" s="16"/>
      <c r="W15151" s="17"/>
    </row>
    <row r="15152">
      <c r="A15152" s="19"/>
      <c r="L15152" s="19"/>
      <c r="P15152" s="20"/>
      <c r="Q15152" s="20"/>
      <c r="R15152" s="13"/>
      <c r="S15152" s="14"/>
      <c r="T15152" s="14"/>
      <c r="V15152" s="16"/>
      <c r="W15152" s="17"/>
    </row>
    <row r="15153">
      <c r="A15153" s="19"/>
      <c r="L15153" s="19"/>
      <c r="P15153" s="20"/>
      <c r="Q15153" s="20"/>
      <c r="R15153" s="13"/>
      <c r="S15153" s="14"/>
      <c r="T15153" s="14"/>
      <c r="V15153" s="16"/>
      <c r="W15153" s="17"/>
    </row>
    <row r="15154">
      <c r="A15154" s="19"/>
      <c r="L15154" s="19"/>
      <c r="P15154" s="20"/>
      <c r="Q15154" s="20"/>
      <c r="R15154" s="13"/>
      <c r="S15154" s="14"/>
      <c r="T15154" s="14"/>
      <c r="V15154" s="16"/>
      <c r="W15154" s="17"/>
    </row>
    <row r="15155">
      <c r="A15155" s="19"/>
      <c r="L15155" s="19"/>
      <c r="P15155" s="20"/>
      <c r="Q15155" s="20"/>
      <c r="R15155" s="13"/>
      <c r="S15155" s="14"/>
      <c r="T15155" s="14"/>
      <c r="V15155" s="16"/>
      <c r="W15155" s="17"/>
    </row>
    <row r="15156">
      <c r="A15156" s="19"/>
      <c r="L15156" s="19"/>
      <c r="P15156" s="20"/>
      <c r="Q15156" s="20"/>
      <c r="R15156" s="13"/>
      <c r="S15156" s="14"/>
      <c r="T15156" s="14"/>
      <c r="V15156" s="16"/>
      <c r="W15156" s="17"/>
    </row>
    <row r="15157">
      <c r="A15157" s="19"/>
      <c r="L15157" s="19"/>
      <c r="P15157" s="20"/>
      <c r="Q15157" s="20"/>
      <c r="R15157" s="13"/>
      <c r="S15157" s="14"/>
      <c r="T15157" s="14"/>
      <c r="V15157" s="16"/>
      <c r="W15157" s="17"/>
    </row>
    <row r="15158">
      <c r="A15158" s="19"/>
      <c r="L15158" s="19"/>
      <c r="P15158" s="20"/>
      <c r="Q15158" s="20"/>
      <c r="R15158" s="13"/>
      <c r="S15158" s="14"/>
      <c r="T15158" s="14"/>
      <c r="V15158" s="16"/>
      <c r="W15158" s="17"/>
    </row>
    <row r="15159">
      <c r="A15159" s="19"/>
      <c r="L15159" s="19"/>
      <c r="P15159" s="20"/>
      <c r="Q15159" s="20"/>
      <c r="R15159" s="13"/>
      <c r="S15159" s="14"/>
      <c r="T15159" s="14"/>
      <c r="V15159" s="16"/>
      <c r="W15159" s="17"/>
    </row>
    <row r="15160">
      <c r="A15160" s="19"/>
      <c r="L15160" s="19"/>
      <c r="P15160" s="20"/>
      <c r="Q15160" s="20"/>
      <c r="R15160" s="13"/>
      <c r="S15160" s="14"/>
      <c r="T15160" s="14"/>
      <c r="V15160" s="16"/>
      <c r="W15160" s="17"/>
    </row>
    <row r="15161">
      <c r="A15161" s="19"/>
      <c r="L15161" s="19"/>
      <c r="P15161" s="20"/>
      <c r="Q15161" s="20"/>
      <c r="R15161" s="13"/>
      <c r="S15161" s="14"/>
      <c r="T15161" s="14"/>
      <c r="V15161" s="16"/>
      <c r="W15161" s="17"/>
    </row>
    <row r="15162">
      <c r="A15162" s="19"/>
      <c r="L15162" s="19"/>
      <c r="P15162" s="20"/>
      <c r="Q15162" s="20"/>
      <c r="R15162" s="13"/>
      <c r="S15162" s="14"/>
      <c r="T15162" s="14"/>
      <c r="V15162" s="16"/>
      <c r="W15162" s="17"/>
    </row>
    <row r="15163">
      <c r="A15163" s="19"/>
      <c r="L15163" s="19"/>
      <c r="P15163" s="20"/>
      <c r="Q15163" s="20"/>
      <c r="R15163" s="13"/>
      <c r="S15163" s="14"/>
      <c r="T15163" s="14"/>
      <c r="V15163" s="16"/>
      <c r="W15163" s="17"/>
    </row>
    <row r="15164">
      <c r="A15164" s="19"/>
      <c r="L15164" s="19"/>
      <c r="P15164" s="20"/>
      <c r="Q15164" s="20"/>
      <c r="R15164" s="13"/>
      <c r="S15164" s="14"/>
      <c r="T15164" s="14"/>
      <c r="V15164" s="16"/>
      <c r="W15164" s="17"/>
    </row>
    <row r="15165">
      <c r="A15165" s="19"/>
      <c r="L15165" s="19"/>
      <c r="P15165" s="20"/>
      <c r="Q15165" s="20"/>
      <c r="R15165" s="13"/>
      <c r="S15165" s="14"/>
      <c r="T15165" s="14"/>
      <c r="V15165" s="16"/>
      <c r="W15165" s="17"/>
    </row>
    <row r="15166">
      <c r="A15166" s="19"/>
      <c r="L15166" s="19"/>
      <c r="P15166" s="20"/>
      <c r="Q15166" s="20"/>
      <c r="R15166" s="13"/>
      <c r="S15166" s="14"/>
      <c r="T15166" s="14"/>
      <c r="V15166" s="16"/>
      <c r="W15166" s="17"/>
    </row>
    <row r="15167">
      <c r="A15167" s="19"/>
      <c r="L15167" s="19"/>
      <c r="P15167" s="20"/>
      <c r="Q15167" s="20"/>
      <c r="R15167" s="13"/>
      <c r="S15167" s="14"/>
      <c r="T15167" s="14"/>
      <c r="V15167" s="16"/>
      <c r="W15167" s="17"/>
    </row>
    <row r="15168">
      <c r="A15168" s="19"/>
      <c r="L15168" s="19"/>
      <c r="P15168" s="20"/>
      <c r="Q15168" s="20"/>
      <c r="R15168" s="13"/>
      <c r="S15168" s="14"/>
      <c r="T15168" s="14"/>
      <c r="V15168" s="16"/>
      <c r="W15168" s="17"/>
    </row>
    <row r="15169">
      <c r="A15169" s="19"/>
      <c r="L15169" s="19"/>
      <c r="P15169" s="20"/>
      <c r="Q15169" s="20"/>
      <c r="R15169" s="13"/>
      <c r="S15169" s="14"/>
      <c r="T15169" s="14"/>
      <c r="V15169" s="16"/>
      <c r="W15169" s="17"/>
    </row>
    <row r="15170">
      <c r="A15170" s="19"/>
      <c r="L15170" s="19"/>
      <c r="P15170" s="20"/>
      <c r="Q15170" s="20"/>
      <c r="R15170" s="13"/>
      <c r="S15170" s="14"/>
      <c r="T15170" s="14"/>
      <c r="V15170" s="16"/>
      <c r="W15170" s="17"/>
    </row>
    <row r="15171">
      <c r="A15171" s="19"/>
      <c r="L15171" s="19"/>
      <c r="P15171" s="20"/>
      <c r="Q15171" s="20"/>
      <c r="R15171" s="13"/>
      <c r="S15171" s="14"/>
      <c r="T15171" s="14"/>
      <c r="V15171" s="16"/>
      <c r="W15171" s="17"/>
    </row>
    <row r="15172">
      <c r="A15172" s="19"/>
      <c r="L15172" s="19"/>
      <c r="P15172" s="20"/>
      <c r="Q15172" s="20"/>
      <c r="R15172" s="13"/>
      <c r="S15172" s="14"/>
      <c r="T15172" s="14"/>
      <c r="V15172" s="16"/>
      <c r="W15172" s="17"/>
    </row>
    <row r="15173">
      <c r="A15173" s="19"/>
      <c r="L15173" s="19"/>
      <c r="P15173" s="20"/>
      <c r="Q15173" s="20"/>
      <c r="R15173" s="13"/>
      <c r="S15173" s="14"/>
      <c r="T15173" s="14"/>
      <c r="V15173" s="16"/>
      <c r="W15173" s="17"/>
    </row>
    <row r="15174">
      <c r="A15174" s="19"/>
      <c r="L15174" s="19"/>
      <c r="P15174" s="20"/>
      <c r="Q15174" s="20"/>
      <c r="R15174" s="13"/>
      <c r="S15174" s="14"/>
      <c r="T15174" s="14"/>
      <c r="V15174" s="16"/>
      <c r="W15174" s="17"/>
    </row>
    <row r="15175">
      <c r="A15175" s="19"/>
      <c r="L15175" s="19"/>
      <c r="P15175" s="20"/>
      <c r="Q15175" s="20"/>
      <c r="R15175" s="13"/>
      <c r="S15175" s="14"/>
      <c r="T15175" s="14"/>
      <c r="V15175" s="16"/>
      <c r="W15175" s="17"/>
    </row>
    <row r="15176">
      <c r="A15176" s="19"/>
      <c r="L15176" s="19"/>
      <c r="P15176" s="20"/>
      <c r="Q15176" s="20"/>
      <c r="R15176" s="13"/>
      <c r="S15176" s="14"/>
      <c r="T15176" s="14"/>
      <c r="V15176" s="16"/>
      <c r="W15176" s="17"/>
    </row>
    <row r="15177">
      <c r="A15177" s="19"/>
      <c r="L15177" s="19"/>
      <c r="P15177" s="20"/>
      <c r="Q15177" s="20"/>
      <c r="R15177" s="13"/>
      <c r="S15177" s="14"/>
      <c r="T15177" s="14"/>
      <c r="V15177" s="16"/>
      <c r="W15177" s="17"/>
    </row>
    <row r="15178">
      <c r="A15178" s="19"/>
      <c r="L15178" s="19"/>
      <c r="P15178" s="20"/>
      <c r="Q15178" s="20"/>
      <c r="R15178" s="13"/>
      <c r="S15178" s="14"/>
      <c r="T15178" s="14"/>
      <c r="V15178" s="16"/>
      <c r="W15178" s="17"/>
    </row>
    <row r="15179">
      <c r="A15179" s="19"/>
      <c r="L15179" s="19"/>
      <c r="P15179" s="20"/>
      <c r="Q15179" s="20"/>
      <c r="R15179" s="13"/>
      <c r="S15179" s="14"/>
      <c r="T15179" s="14"/>
      <c r="V15179" s="16"/>
      <c r="W15179" s="17"/>
    </row>
    <row r="15180">
      <c r="A15180" s="19"/>
      <c r="L15180" s="19"/>
      <c r="P15180" s="20"/>
      <c r="Q15180" s="20"/>
      <c r="R15180" s="13"/>
      <c r="S15180" s="14"/>
      <c r="T15180" s="14"/>
      <c r="V15180" s="16"/>
      <c r="W15180" s="17"/>
    </row>
    <row r="15181">
      <c r="A15181" s="19"/>
      <c r="L15181" s="19"/>
      <c r="P15181" s="20"/>
      <c r="Q15181" s="20"/>
      <c r="R15181" s="13"/>
      <c r="S15181" s="14"/>
      <c r="T15181" s="14"/>
      <c r="V15181" s="16"/>
      <c r="W15181" s="17"/>
    </row>
    <row r="15182">
      <c r="A15182" s="19"/>
      <c r="L15182" s="19"/>
      <c r="P15182" s="20"/>
      <c r="Q15182" s="20"/>
      <c r="R15182" s="13"/>
      <c r="S15182" s="14"/>
      <c r="T15182" s="14"/>
      <c r="V15182" s="16"/>
      <c r="W15182" s="17"/>
    </row>
    <row r="15183">
      <c r="A15183" s="19"/>
      <c r="L15183" s="19"/>
      <c r="P15183" s="20"/>
      <c r="Q15183" s="20"/>
      <c r="R15183" s="13"/>
      <c r="S15183" s="14"/>
      <c r="T15183" s="14"/>
      <c r="V15183" s="16"/>
      <c r="W15183" s="17"/>
    </row>
    <row r="15184">
      <c r="A15184" s="19"/>
      <c r="L15184" s="19"/>
      <c r="P15184" s="20"/>
      <c r="Q15184" s="20"/>
      <c r="R15184" s="13"/>
      <c r="S15184" s="14"/>
      <c r="T15184" s="14"/>
      <c r="V15184" s="16"/>
      <c r="W15184" s="17"/>
    </row>
    <row r="15185">
      <c r="A15185" s="19"/>
      <c r="L15185" s="19"/>
      <c r="P15185" s="20"/>
      <c r="Q15185" s="20"/>
      <c r="R15185" s="13"/>
      <c r="S15185" s="14"/>
      <c r="T15185" s="14"/>
      <c r="V15185" s="16"/>
      <c r="W15185" s="17"/>
    </row>
    <row r="15186">
      <c r="A15186" s="19"/>
      <c r="L15186" s="19"/>
      <c r="P15186" s="20"/>
      <c r="Q15186" s="20"/>
      <c r="R15186" s="13"/>
      <c r="S15186" s="14"/>
      <c r="T15186" s="14"/>
      <c r="V15186" s="16"/>
      <c r="W15186" s="17"/>
    </row>
    <row r="15187">
      <c r="A15187" s="19"/>
      <c r="L15187" s="19"/>
      <c r="P15187" s="20"/>
      <c r="Q15187" s="20"/>
      <c r="R15187" s="13"/>
      <c r="S15187" s="14"/>
      <c r="T15187" s="14"/>
      <c r="V15187" s="16"/>
      <c r="W15187" s="17"/>
    </row>
    <row r="15188">
      <c r="A15188" s="19"/>
      <c r="L15188" s="19"/>
      <c r="P15188" s="20"/>
      <c r="Q15188" s="20"/>
      <c r="R15188" s="13"/>
      <c r="S15188" s="14"/>
      <c r="T15188" s="14"/>
      <c r="V15188" s="16"/>
      <c r="W15188" s="17"/>
    </row>
    <row r="15189">
      <c r="A15189" s="19"/>
      <c r="L15189" s="19"/>
      <c r="P15189" s="20"/>
      <c r="Q15189" s="20"/>
      <c r="R15189" s="13"/>
      <c r="S15189" s="14"/>
      <c r="T15189" s="14"/>
      <c r="V15189" s="16"/>
      <c r="W15189" s="17"/>
    </row>
    <row r="15190">
      <c r="A15190" s="19"/>
      <c r="L15190" s="19"/>
      <c r="P15190" s="20"/>
      <c r="Q15190" s="20"/>
      <c r="R15190" s="13"/>
      <c r="S15190" s="14"/>
      <c r="T15190" s="14"/>
      <c r="V15190" s="16"/>
      <c r="W15190" s="17"/>
    </row>
    <row r="15191">
      <c r="A15191" s="19"/>
      <c r="L15191" s="19"/>
      <c r="P15191" s="20"/>
      <c r="Q15191" s="20"/>
      <c r="R15191" s="13"/>
      <c r="S15191" s="14"/>
      <c r="T15191" s="14"/>
      <c r="V15191" s="16"/>
      <c r="W15191" s="17"/>
    </row>
    <row r="15192">
      <c r="A15192" s="19"/>
      <c r="L15192" s="19"/>
      <c r="P15192" s="20"/>
      <c r="Q15192" s="20"/>
      <c r="R15192" s="13"/>
      <c r="S15192" s="14"/>
      <c r="T15192" s="14"/>
      <c r="V15192" s="16"/>
      <c r="W15192" s="17"/>
    </row>
    <row r="15193">
      <c r="A15193" s="19"/>
      <c r="L15193" s="19"/>
      <c r="P15193" s="20"/>
      <c r="Q15193" s="20"/>
      <c r="R15193" s="13"/>
      <c r="S15193" s="14"/>
      <c r="T15193" s="14"/>
      <c r="V15193" s="16"/>
      <c r="W15193" s="17"/>
    </row>
    <row r="15194">
      <c r="A15194" s="19"/>
      <c r="L15194" s="19"/>
      <c r="P15194" s="20"/>
      <c r="Q15194" s="20"/>
      <c r="R15194" s="13"/>
      <c r="S15194" s="14"/>
      <c r="T15194" s="14"/>
      <c r="V15194" s="16"/>
      <c r="W15194" s="17"/>
    </row>
    <row r="15195">
      <c r="A15195" s="19"/>
      <c r="L15195" s="19"/>
      <c r="P15195" s="20"/>
      <c r="Q15195" s="20"/>
      <c r="R15195" s="13"/>
      <c r="S15195" s="14"/>
      <c r="T15195" s="14"/>
      <c r="V15195" s="16"/>
      <c r="W15195" s="17"/>
    </row>
    <row r="15196">
      <c r="A15196" s="19"/>
      <c r="L15196" s="19"/>
      <c r="P15196" s="20"/>
      <c r="Q15196" s="20"/>
      <c r="R15196" s="13"/>
      <c r="S15196" s="14"/>
      <c r="T15196" s="14"/>
      <c r="V15196" s="16"/>
      <c r="W15196" s="17"/>
    </row>
    <row r="15197">
      <c r="A15197" s="19"/>
      <c r="L15197" s="19"/>
      <c r="P15197" s="20"/>
      <c r="Q15197" s="20"/>
      <c r="R15197" s="13"/>
      <c r="S15197" s="14"/>
      <c r="T15197" s="14"/>
      <c r="V15197" s="16"/>
      <c r="W15197" s="17"/>
    </row>
    <row r="15198">
      <c r="A15198" s="19"/>
      <c r="L15198" s="19"/>
      <c r="P15198" s="20"/>
      <c r="Q15198" s="20"/>
      <c r="R15198" s="13"/>
      <c r="S15198" s="14"/>
      <c r="T15198" s="14"/>
      <c r="V15198" s="16"/>
      <c r="W15198" s="17"/>
    </row>
    <row r="15199">
      <c r="A15199" s="19"/>
      <c r="L15199" s="19"/>
      <c r="P15199" s="20"/>
      <c r="Q15199" s="20"/>
      <c r="R15199" s="13"/>
      <c r="S15199" s="14"/>
      <c r="T15199" s="14"/>
      <c r="V15199" s="16"/>
      <c r="W15199" s="17"/>
    </row>
    <row r="15200">
      <c r="A15200" s="19"/>
      <c r="L15200" s="19"/>
      <c r="P15200" s="20"/>
      <c r="Q15200" s="20"/>
      <c r="R15200" s="13"/>
      <c r="S15200" s="14"/>
      <c r="T15200" s="14"/>
      <c r="V15200" s="16"/>
      <c r="W15200" s="17"/>
    </row>
    <row r="15201">
      <c r="A15201" s="19"/>
      <c r="L15201" s="19"/>
      <c r="P15201" s="20"/>
      <c r="Q15201" s="20"/>
      <c r="R15201" s="13"/>
      <c r="S15201" s="14"/>
      <c r="T15201" s="14"/>
      <c r="V15201" s="16"/>
      <c r="W15201" s="17"/>
    </row>
    <row r="15202">
      <c r="A15202" s="19"/>
      <c r="L15202" s="19"/>
      <c r="P15202" s="20"/>
      <c r="Q15202" s="20"/>
      <c r="R15202" s="13"/>
      <c r="S15202" s="14"/>
      <c r="T15202" s="14"/>
      <c r="V15202" s="16"/>
      <c r="W15202" s="17"/>
    </row>
    <row r="15203">
      <c r="A15203" s="19"/>
      <c r="L15203" s="19"/>
      <c r="P15203" s="20"/>
      <c r="Q15203" s="20"/>
      <c r="R15203" s="13"/>
      <c r="S15203" s="14"/>
      <c r="T15203" s="14"/>
      <c r="V15203" s="16"/>
      <c r="W15203" s="17"/>
    </row>
    <row r="15204">
      <c r="A15204" s="19"/>
      <c r="L15204" s="19"/>
      <c r="P15204" s="20"/>
      <c r="Q15204" s="20"/>
      <c r="R15204" s="13"/>
      <c r="S15204" s="14"/>
      <c r="T15204" s="14"/>
      <c r="V15204" s="16"/>
      <c r="W15204" s="17"/>
    </row>
    <row r="15205">
      <c r="A15205" s="19"/>
      <c r="L15205" s="19"/>
      <c r="P15205" s="20"/>
      <c r="Q15205" s="20"/>
      <c r="R15205" s="13"/>
      <c r="S15205" s="14"/>
      <c r="T15205" s="14"/>
      <c r="V15205" s="16"/>
      <c r="W15205" s="17"/>
    </row>
    <row r="15206">
      <c r="A15206" s="19"/>
      <c r="L15206" s="19"/>
      <c r="P15206" s="20"/>
      <c r="Q15206" s="20"/>
      <c r="R15206" s="13"/>
      <c r="S15206" s="14"/>
      <c r="T15206" s="14"/>
      <c r="V15206" s="16"/>
      <c r="W15206" s="17"/>
    </row>
    <row r="15207">
      <c r="A15207" s="19"/>
      <c r="L15207" s="19"/>
      <c r="P15207" s="20"/>
      <c r="Q15207" s="20"/>
      <c r="R15207" s="13"/>
      <c r="S15207" s="14"/>
      <c r="T15207" s="14"/>
      <c r="V15207" s="16"/>
      <c r="W15207" s="17"/>
    </row>
    <row r="15208">
      <c r="A15208" s="19"/>
      <c r="L15208" s="19"/>
      <c r="P15208" s="20"/>
      <c r="Q15208" s="20"/>
      <c r="R15208" s="13"/>
      <c r="S15208" s="14"/>
      <c r="T15208" s="14"/>
      <c r="V15208" s="16"/>
      <c r="W15208" s="17"/>
    </row>
    <row r="15209">
      <c r="A15209" s="19"/>
      <c r="L15209" s="19"/>
      <c r="P15209" s="20"/>
      <c r="Q15209" s="20"/>
      <c r="R15209" s="13"/>
      <c r="S15209" s="14"/>
      <c r="T15209" s="14"/>
      <c r="V15209" s="16"/>
      <c r="W15209" s="17"/>
    </row>
    <row r="15210">
      <c r="A15210" s="19"/>
      <c r="L15210" s="19"/>
      <c r="P15210" s="20"/>
      <c r="Q15210" s="20"/>
      <c r="R15210" s="13"/>
      <c r="S15210" s="14"/>
      <c r="T15210" s="14"/>
      <c r="V15210" s="16"/>
      <c r="W15210" s="17"/>
    </row>
    <row r="15211">
      <c r="A15211" s="19"/>
      <c r="L15211" s="19"/>
      <c r="P15211" s="20"/>
      <c r="Q15211" s="20"/>
      <c r="R15211" s="13"/>
      <c r="S15211" s="14"/>
      <c r="T15211" s="14"/>
      <c r="V15211" s="16"/>
      <c r="W15211" s="17"/>
    </row>
    <row r="15212">
      <c r="A15212" s="19"/>
      <c r="L15212" s="19"/>
      <c r="P15212" s="20"/>
      <c r="Q15212" s="20"/>
      <c r="R15212" s="13"/>
      <c r="S15212" s="14"/>
      <c r="T15212" s="14"/>
      <c r="V15212" s="16"/>
      <c r="W15212" s="17"/>
    </row>
    <row r="15213">
      <c r="A15213" s="19"/>
      <c r="L15213" s="19"/>
      <c r="P15213" s="20"/>
      <c r="Q15213" s="20"/>
      <c r="R15213" s="13"/>
      <c r="S15213" s="14"/>
      <c r="T15213" s="14"/>
      <c r="V15213" s="16"/>
      <c r="W15213" s="17"/>
    </row>
    <row r="15214">
      <c r="A15214" s="19"/>
      <c r="L15214" s="19"/>
      <c r="P15214" s="20"/>
      <c r="Q15214" s="20"/>
      <c r="R15214" s="13"/>
      <c r="S15214" s="14"/>
      <c r="T15214" s="14"/>
      <c r="V15214" s="16"/>
      <c r="W15214" s="17"/>
    </row>
    <row r="15215">
      <c r="A15215" s="19"/>
      <c r="L15215" s="19"/>
      <c r="P15215" s="20"/>
      <c r="Q15215" s="20"/>
      <c r="R15215" s="13"/>
      <c r="S15215" s="14"/>
      <c r="T15215" s="14"/>
      <c r="V15215" s="16"/>
      <c r="W15215" s="17"/>
    </row>
    <row r="15216">
      <c r="A15216" s="19"/>
      <c r="L15216" s="19"/>
      <c r="P15216" s="20"/>
      <c r="Q15216" s="20"/>
      <c r="R15216" s="13"/>
      <c r="S15216" s="14"/>
      <c r="T15216" s="14"/>
      <c r="V15216" s="16"/>
      <c r="W15216" s="17"/>
    </row>
    <row r="15217">
      <c r="A15217" s="19"/>
      <c r="L15217" s="19"/>
      <c r="P15217" s="20"/>
      <c r="Q15217" s="20"/>
      <c r="R15217" s="13"/>
      <c r="S15217" s="14"/>
      <c r="T15217" s="14"/>
      <c r="V15217" s="16"/>
      <c r="W15217" s="17"/>
    </row>
    <row r="15218">
      <c r="A15218" s="19"/>
      <c r="L15218" s="19"/>
      <c r="P15218" s="20"/>
      <c r="Q15218" s="20"/>
      <c r="R15218" s="13"/>
      <c r="S15218" s="14"/>
      <c r="T15218" s="14"/>
      <c r="V15218" s="16"/>
      <c r="W15218" s="17"/>
    </row>
    <row r="15219">
      <c r="A15219" s="19"/>
      <c r="L15219" s="19"/>
      <c r="P15219" s="20"/>
      <c r="Q15219" s="20"/>
      <c r="R15219" s="13"/>
      <c r="S15219" s="14"/>
      <c r="T15219" s="14"/>
      <c r="V15219" s="16"/>
      <c r="W15219" s="17"/>
    </row>
    <row r="15220">
      <c r="A15220" s="19"/>
      <c r="L15220" s="19"/>
      <c r="P15220" s="20"/>
      <c r="Q15220" s="20"/>
      <c r="R15220" s="13"/>
      <c r="S15220" s="14"/>
      <c r="T15220" s="14"/>
      <c r="V15220" s="16"/>
      <c r="W15220" s="17"/>
    </row>
    <row r="15221">
      <c r="A15221" s="19"/>
      <c r="L15221" s="19"/>
      <c r="P15221" s="20"/>
      <c r="Q15221" s="20"/>
      <c r="R15221" s="13"/>
      <c r="S15221" s="14"/>
      <c r="T15221" s="14"/>
      <c r="V15221" s="16"/>
      <c r="W15221" s="17"/>
    </row>
    <row r="15222">
      <c r="A15222" s="19"/>
      <c r="L15222" s="19"/>
      <c r="P15222" s="20"/>
      <c r="Q15222" s="20"/>
      <c r="R15222" s="13"/>
      <c r="S15222" s="14"/>
      <c r="T15222" s="14"/>
      <c r="V15222" s="16"/>
      <c r="W15222" s="17"/>
    </row>
    <row r="15223">
      <c r="A15223" s="19"/>
      <c r="L15223" s="19"/>
      <c r="P15223" s="20"/>
      <c r="Q15223" s="20"/>
      <c r="R15223" s="13"/>
      <c r="S15223" s="14"/>
      <c r="T15223" s="14"/>
      <c r="V15223" s="16"/>
      <c r="W15223" s="17"/>
    </row>
    <row r="15224">
      <c r="A15224" s="19"/>
      <c r="L15224" s="19"/>
      <c r="P15224" s="20"/>
      <c r="Q15224" s="20"/>
      <c r="R15224" s="13"/>
      <c r="S15224" s="14"/>
      <c r="T15224" s="14"/>
      <c r="V15224" s="16"/>
      <c r="W15224" s="17"/>
    </row>
    <row r="15225">
      <c r="A15225" s="19"/>
      <c r="L15225" s="19"/>
      <c r="P15225" s="20"/>
      <c r="Q15225" s="20"/>
      <c r="R15225" s="13"/>
      <c r="S15225" s="14"/>
      <c r="T15225" s="14"/>
      <c r="V15225" s="16"/>
      <c r="W15225" s="17"/>
    </row>
    <row r="15226">
      <c r="A15226" s="19"/>
      <c r="L15226" s="19"/>
      <c r="P15226" s="20"/>
      <c r="Q15226" s="20"/>
      <c r="R15226" s="13"/>
      <c r="S15226" s="14"/>
      <c r="T15226" s="14"/>
      <c r="V15226" s="16"/>
      <c r="W15226" s="17"/>
    </row>
    <row r="15227">
      <c r="A15227" s="19"/>
      <c r="L15227" s="19"/>
      <c r="P15227" s="20"/>
      <c r="Q15227" s="20"/>
      <c r="R15227" s="13"/>
      <c r="S15227" s="14"/>
      <c r="T15227" s="14"/>
      <c r="V15227" s="16"/>
      <c r="W15227" s="17"/>
    </row>
    <row r="15228">
      <c r="A15228" s="19"/>
      <c r="L15228" s="19"/>
      <c r="P15228" s="20"/>
      <c r="Q15228" s="20"/>
      <c r="R15228" s="13"/>
      <c r="S15228" s="14"/>
      <c r="T15228" s="14"/>
      <c r="V15228" s="16"/>
      <c r="W15228" s="17"/>
    </row>
    <row r="15229">
      <c r="A15229" s="19"/>
      <c r="L15229" s="19"/>
      <c r="P15229" s="20"/>
      <c r="Q15229" s="20"/>
      <c r="R15229" s="13"/>
      <c r="S15229" s="14"/>
      <c r="T15229" s="14"/>
      <c r="V15229" s="16"/>
      <c r="W15229" s="17"/>
    </row>
    <row r="15230">
      <c r="A15230" s="19"/>
      <c r="L15230" s="19"/>
      <c r="P15230" s="20"/>
      <c r="Q15230" s="20"/>
      <c r="R15230" s="13"/>
      <c r="S15230" s="14"/>
      <c r="T15230" s="14"/>
      <c r="V15230" s="16"/>
      <c r="W15230" s="17"/>
    </row>
    <row r="15231">
      <c r="A15231" s="19"/>
      <c r="L15231" s="19"/>
      <c r="P15231" s="20"/>
      <c r="Q15231" s="20"/>
      <c r="R15231" s="13"/>
      <c r="S15231" s="14"/>
      <c r="T15231" s="14"/>
      <c r="V15231" s="16"/>
      <c r="W15231" s="17"/>
    </row>
    <row r="15232">
      <c r="A15232" s="19"/>
      <c r="L15232" s="19"/>
      <c r="P15232" s="20"/>
      <c r="Q15232" s="20"/>
      <c r="R15232" s="13"/>
      <c r="S15232" s="14"/>
      <c r="T15232" s="14"/>
      <c r="V15232" s="16"/>
      <c r="W15232" s="17"/>
    </row>
    <row r="15233">
      <c r="A15233" s="19"/>
      <c r="L15233" s="19"/>
      <c r="P15233" s="20"/>
      <c r="Q15233" s="20"/>
      <c r="R15233" s="13"/>
      <c r="S15233" s="14"/>
      <c r="T15233" s="14"/>
      <c r="V15233" s="16"/>
      <c r="W15233" s="17"/>
    </row>
    <row r="15234">
      <c r="A15234" s="19"/>
      <c r="L15234" s="19"/>
      <c r="P15234" s="20"/>
      <c r="Q15234" s="20"/>
      <c r="R15234" s="13"/>
      <c r="S15234" s="14"/>
      <c r="T15234" s="14"/>
      <c r="V15234" s="16"/>
      <c r="W15234" s="17"/>
    </row>
    <row r="15235">
      <c r="A15235" s="19"/>
      <c r="L15235" s="19"/>
      <c r="P15235" s="20"/>
      <c r="Q15235" s="20"/>
      <c r="R15235" s="13"/>
      <c r="S15235" s="14"/>
      <c r="T15235" s="14"/>
      <c r="V15235" s="16"/>
      <c r="W15235" s="17"/>
    </row>
    <row r="15236">
      <c r="A15236" s="19"/>
      <c r="L15236" s="19"/>
      <c r="P15236" s="20"/>
      <c r="Q15236" s="20"/>
      <c r="R15236" s="13"/>
      <c r="S15236" s="14"/>
      <c r="T15236" s="14"/>
      <c r="V15236" s="16"/>
      <c r="W15236" s="17"/>
    </row>
    <row r="15237">
      <c r="A15237" s="19"/>
      <c r="L15237" s="19"/>
      <c r="P15237" s="20"/>
      <c r="Q15237" s="20"/>
      <c r="R15237" s="13"/>
      <c r="S15237" s="14"/>
      <c r="T15237" s="14"/>
      <c r="V15237" s="16"/>
      <c r="W15237" s="17"/>
    </row>
    <row r="15238">
      <c r="A15238" s="19"/>
      <c r="L15238" s="19"/>
      <c r="P15238" s="20"/>
      <c r="Q15238" s="20"/>
      <c r="R15238" s="13"/>
      <c r="S15238" s="14"/>
      <c r="T15238" s="14"/>
      <c r="V15238" s="16"/>
      <c r="W15238" s="17"/>
    </row>
    <row r="15239">
      <c r="A15239" s="19"/>
      <c r="L15239" s="19"/>
      <c r="P15239" s="20"/>
      <c r="Q15239" s="20"/>
      <c r="R15239" s="13"/>
      <c r="S15239" s="14"/>
      <c r="T15239" s="14"/>
      <c r="V15239" s="16"/>
      <c r="W15239" s="17"/>
    </row>
    <row r="15240">
      <c r="A15240" s="19"/>
      <c r="L15240" s="19"/>
      <c r="P15240" s="20"/>
      <c r="Q15240" s="20"/>
      <c r="R15240" s="13"/>
      <c r="S15240" s="14"/>
      <c r="T15240" s="14"/>
      <c r="V15240" s="16"/>
      <c r="W15240" s="17"/>
    </row>
    <row r="15241">
      <c r="A15241" s="19"/>
      <c r="L15241" s="19"/>
      <c r="P15241" s="20"/>
      <c r="Q15241" s="20"/>
      <c r="R15241" s="13"/>
      <c r="S15241" s="14"/>
      <c r="T15241" s="14"/>
      <c r="V15241" s="16"/>
      <c r="W15241" s="17"/>
    </row>
    <row r="15242">
      <c r="A15242" s="19"/>
      <c r="L15242" s="19"/>
      <c r="P15242" s="20"/>
      <c r="Q15242" s="20"/>
      <c r="R15242" s="13"/>
      <c r="S15242" s="14"/>
      <c r="T15242" s="14"/>
      <c r="V15242" s="16"/>
      <c r="W15242" s="17"/>
    </row>
    <row r="15243">
      <c r="A15243" s="19"/>
      <c r="L15243" s="19"/>
      <c r="P15243" s="20"/>
      <c r="Q15243" s="20"/>
      <c r="R15243" s="13"/>
      <c r="S15243" s="14"/>
      <c r="T15243" s="14"/>
      <c r="V15243" s="16"/>
      <c r="W15243" s="17"/>
    </row>
    <row r="15244">
      <c r="A15244" s="19"/>
      <c r="L15244" s="19"/>
      <c r="P15244" s="20"/>
      <c r="Q15244" s="20"/>
      <c r="R15244" s="13"/>
      <c r="S15244" s="14"/>
      <c r="T15244" s="14"/>
      <c r="V15244" s="16"/>
      <c r="W15244" s="17"/>
    </row>
    <row r="15245">
      <c r="A15245" s="19"/>
      <c r="L15245" s="19"/>
      <c r="P15245" s="20"/>
      <c r="Q15245" s="20"/>
      <c r="R15245" s="13"/>
      <c r="S15245" s="14"/>
      <c r="T15245" s="14"/>
      <c r="V15245" s="16"/>
      <c r="W15245" s="17"/>
    </row>
    <row r="15246">
      <c r="A15246" s="19"/>
      <c r="L15246" s="19"/>
      <c r="P15246" s="20"/>
      <c r="Q15246" s="20"/>
      <c r="R15246" s="13"/>
      <c r="S15246" s="14"/>
      <c r="T15246" s="14"/>
      <c r="V15246" s="16"/>
      <c r="W15246" s="17"/>
    </row>
    <row r="15247">
      <c r="A15247" s="19"/>
      <c r="L15247" s="19"/>
      <c r="P15247" s="20"/>
      <c r="Q15247" s="20"/>
      <c r="R15247" s="13"/>
      <c r="S15247" s="14"/>
      <c r="T15247" s="14"/>
      <c r="V15247" s="16"/>
      <c r="W15247" s="17"/>
    </row>
    <row r="15248">
      <c r="A15248" s="19"/>
      <c r="L15248" s="19"/>
      <c r="P15248" s="20"/>
      <c r="Q15248" s="20"/>
      <c r="R15248" s="13"/>
      <c r="S15248" s="14"/>
      <c r="T15248" s="14"/>
      <c r="V15248" s="16"/>
      <c r="W15248" s="17"/>
    </row>
    <row r="15249">
      <c r="A15249" s="19"/>
      <c r="L15249" s="19"/>
      <c r="P15249" s="20"/>
      <c r="Q15249" s="20"/>
      <c r="R15249" s="13"/>
      <c r="S15249" s="14"/>
      <c r="T15249" s="14"/>
      <c r="V15249" s="16"/>
      <c r="W15249" s="17"/>
    </row>
    <row r="15250">
      <c r="A15250" s="19"/>
      <c r="L15250" s="19"/>
      <c r="P15250" s="20"/>
      <c r="Q15250" s="20"/>
      <c r="R15250" s="13"/>
      <c r="S15250" s="14"/>
      <c r="T15250" s="14"/>
      <c r="V15250" s="16"/>
      <c r="W15250" s="17"/>
    </row>
    <row r="15251">
      <c r="A15251" s="19"/>
      <c r="L15251" s="19"/>
      <c r="P15251" s="20"/>
      <c r="Q15251" s="20"/>
      <c r="R15251" s="13"/>
      <c r="S15251" s="14"/>
      <c r="T15251" s="14"/>
      <c r="V15251" s="16"/>
      <c r="W15251" s="17"/>
    </row>
    <row r="15252">
      <c r="A15252" s="19"/>
      <c r="L15252" s="19"/>
      <c r="P15252" s="20"/>
      <c r="Q15252" s="20"/>
      <c r="R15252" s="13"/>
      <c r="S15252" s="14"/>
      <c r="T15252" s="14"/>
      <c r="V15252" s="16"/>
      <c r="W15252" s="17"/>
    </row>
    <row r="15253">
      <c r="A15253" s="19"/>
      <c r="L15253" s="19"/>
      <c r="P15253" s="20"/>
      <c r="Q15253" s="20"/>
      <c r="R15253" s="13"/>
      <c r="S15253" s="14"/>
      <c r="T15253" s="14"/>
      <c r="V15253" s="16"/>
      <c r="W15253" s="17"/>
    </row>
    <row r="15254">
      <c r="A15254" s="19"/>
      <c r="L15254" s="19"/>
      <c r="P15254" s="20"/>
      <c r="Q15254" s="20"/>
      <c r="R15254" s="13"/>
      <c r="S15254" s="14"/>
      <c r="T15254" s="14"/>
      <c r="V15254" s="16"/>
      <c r="W15254" s="17"/>
    </row>
    <row r="15255">
      <c r="A15255" s="19"/>
      <c r="L15255" s="19"/>
      <c r="P15255" s="20"/>
      <c r="Q15255" s="20"/>
      <c r="R15255" s="13"/>
      <c r="S15255" s="14"/>
      <c r="T15255" s="14"/>
      <c r="V15255" s="16"/>
      <c r="W15255" s="17"/>
    </row>
    <row r="15256">
      <c r="A15256" s="19"/>
      <c r="L15256" s="19"/>
      <c r="P15256" s="20"/>
      <c r="Q15256" s="20"/>
      <c r="R15256" s="13"/>
      <c r="S15256" s="14"/>
      <c r="T15256" s="14"/>
      <c r="V15256" s="16"/>
      <c r="W15256" s="17"/>
    </row>
    <row r="15257">
      <c r="A15257" s="19"/>
      <c r="L15257" s="19"/>
      <c r="P15257" s="20"/>
      <c r="Q15257" s="20"/>
      <c r="R15257" s="13"/>
      <c r="S15257" s="14"/>
      <c r="T15257" s="14"/>
      <c r="V15257" s="16"/>
      <c r="W15257" s="17"/>
    </row>
    <row r="15258">
      <c r="A15258" s="19"/>
      <c r="L15258" s="19"/>
      <c r="P15258" s="20"/>
      <c r="Q15258" s="20"/>
      <c r="R15258" s="13"/>
      <c r="S15258" s="14"/>
      <c r="T15258" s="14"/>
      <c r="V15258" s="16"/>
      <c r="W15258" s="17"/>
    </row>
    <row r="15259">
      <c r="A15259" s="19"/>
      <c r="L15259" s="19"/>
      <c r="P15259" s="20"/>
      <c r="Q15259" s="20"/>
      <c r="R15259" s="13"/>
      <c r="S15259" s="14"/>
      <c r="T15259" s="14"/>
      <c r="V15259" s="16"/>
      <c r="W15259" s="17"/>
    </row>
    <row r="15260">
      <c r="A15260" s="19"/>
      <c r="L15260" s="19"/>
      <c r="P15260" s="20"/>
      <c r="Q15260" s="20"/>
      <c r="R15260" s="13"/>
      <c r="S15260" s="14"/>
      <c r="T15260" s="14"/>
      <c r="V15260" s="16"/>
      <c r="W15260" s="17"/>
    </row>
    <row r="15261">
      <c r="A15261" s="19"/>
      <c r="L15261" s="19"/>
      <c r="P15261" s="20"/>
      <c r="Q15261" s="20"/>
      <c r="R15261" s="13"/>
      <c r="S15261" s="14"/>
      <c r="T15261" s="14"/>
      <c r="V15261" s="16"/>
      <c r="W15261" s="17"/>
    </row>
    <row r="15262">
      <c r="A15262" s="19"/>
      <c r="L15262" s="19"/>
      <c r="P15262" s="20"/>
      <c r="Q15262" s="20"/>
      <c r="R15262" s="13"/>
      <c r="S15262" s="14"/>
      <c r="T15262" s="14"/>
      <c r="V15262" s="16"/>
      <c r="W15262" s="17"/>
    </row>
    <row r="15263">
      <c r="A15263" s="19"/>
      <c r="L15263" s="19"/>
      <c r="P15263" s="20"/>
      <c r="Q15263" s="20"/>
      <c r="R15263" s="13"/>
      <c r="S15263" s="14"/>
      <c r="T15263" s="14"/>
      <c r="V15263" s="16"/>
      <c r="W15263" s="17"/>
    </row>
    <row r="15264">
      <c r="A15264" s="19"/>
      <c r="L15264" s="19"/>
      <c r="P15264" s="20"/>
      <c r="Q15264" s="20"/>
      <c r="R15264" s="13"/>
      <c r="S15264" s="14"/>
      <c r="T15264" s="14"/>
      <c r="V15264" s="16"/>
      <c r="W15264" s="17"/>
    </row>
    <row r="15265">
      <c r="A15265" s="19"/>
      <c r="L15265" s="19"/>
      <c r="P15265" s="20"/>
      <c r="Q15265" s="20"/>
      <c r="R15265" s="13"/>
      <c r="S15265" s="14"/>
      <c r="T15265" s="14"/>
      <c r="V15265" s="16"/>
      <c r="W15265" s="17"/>
    </row>
    <row r="15266">
      <c r="A15266" s="19"/>
      <c r="L15266" s="19"/>
      <c r="P15266" s="20"/>
      <c r="Q15266" s="20"/>
      <c r="R15266" s="13"/>
      <c r="S15266" s="14"/>
      <c r="T15266" s="14"/>
      <c r="V15266" s="16"/>
      <c r="W15266" s="17"/>
    </row>
    <row r="15267">
      <c r="A15267" s="19"/>
      <c r="L15267" s="19"/>
      <c r="P15267" s="20"/>
      <c r="Q15267" s="20"/>
      <c r="R15267" s="13"/>
      <c r="S15267" s="14"/>
      <c r="T15267" s="14"/>
      <c r="V15267" s="16"/>
      <c r="W15267" s="17"/>
    </row>
    <row r="15268">
      <c r="A15268" s="19"/>
      <c r="L15268" s="19"/>
      <c r="P15268" s="20"/>
      <c r="Q15268" s="20"/>
      <c r="R15268" s="13"/>
      <c r="S15268" s="14"/>
      <c r="T15268" s="14"/>
      <c r="V15268" s="16"/>
      <c r="W15268" s="17"/>
    </row>
    <row r="15269">
      <c r="A15269" s="19"/>
      <c r="L15269" s="19"/>
      <c r="P15269" s="20"/>
      <c r="Q15269" s="20"/>
      <c r="R15269" s="13"/>
      <c r="S15269" s="14"/>
      <c r="T15269" s="14"/>
      <c r="V15269" s="16"/>
      <c r="W15269" s="17"/>
    </row>
    <row r="15270">
      <c r="A15270" s="19"/>
      <c r="L15270" s="19"/>
      <c r="P15270" s="20"/>
      <c r="Q15270" s="20"/>
      <c r="R15270" s="13"/>
      <c r="S15270" s="14"/>
      <c r="T15270" s="14"/>
      <c r="V15270" s="16"/>
      <c r="W15270" s="17"/>
    </row>
    <row r="15271">
      <c r="A15271" s="19"/>
      <c r="L15271" s="19"/>
      <c r="P15271" s="20"/>
      <c r="Q15271" s="20"/>
      <c r="R15271" s="13"/>
      <c r="S15271" s="14"/>
      <c r="T15271" s="14"/>
      <c r="V15271" s="16"/>
      <c r="W15271" s="17"/>
    </row>
    <row r="15272">
      <c r="A15272" s="19"/>
      <c r="L15272" s="19"/>
      <c r="P15272" s="20"/>
      <c r="Q15272" s="20"/>
      <c r="R15272" s="13"/>
      <c r="S15272" s="14"/>
      <c r="T15272" s="14"/>
      <c r="V15272" s="16"/>
      <c r="W15272" s="17"/>
    </row>
    <row r="15273">
      <c r="A15273" s="19"/>
      <c r="L15273" s="19"/>
      <c r="P15273" s="20"/>
      <c r="Q15273" s="20"/>
      <c r="R15273" s="13"/>
      <c r="S15273" s="14"/>
      <c r="T15273" s="14"/>
      <c r="V15273" s="16"/>
      <c r="W15273" s="17"/>
    </row>
    <row r="15274">
      <c r="A15274" s="19"/>
      <c r="L15274" s="19"/>
      <c r="P15274" s="20"/>
      <c r="Q15274" s="20"/>
      <c r="R15274" s="13"/>
      <c r="S15274" s="14"/>
      <c r="T15274" s="14"/>
      <c r="V15274" s="16"/>
      <c r="W15274" s="17"/>
    </row>
    <row r="15275">
      <c r="A15275" s="19"/>
      <c r="L15275" s="19"/>
      <c r="P15275" s="20"/>
      <c r="Q15275" s="20"/>
      <c r="R15275" s="13"/>
      <c r="S15275" s="14"/>
      <c r="T15275" s="14"/>
      <c r="V15275" s="16"/>
      <c r="W15275" s="17"/>
    </row>
    <row r="15276">
      <c r="A15276" s="19"/>
      <c r="L15276" s="19"/>
      <c r="P15276" s="20"/>
      <c r="Q15276" s="20"/>
      <c r="R15276" s="13"/>
      <c r="S15276" s="14"/>
      <c r="T15276" s="14"/>
      <c r="V15276" s="16"/>
      <c r="W15276" s="17"/>
    </row>
    <row r="15277">
      <c r="A15277" s="19"/>
      <c r="L15277" s="19"/>
      <c r="P15277" s="20"/>
      <c r="Q15277" s="20"/>
      <c r="R15277" s="13"/>
      <c r="S15277" s="14"/>
      <c r="T15277" s="14"/>
      <c r="V15277" s="16"/>
      <c r="W15277" s="17"/>
    </row>
    <row r="15278">
      <c r="A15278" s="19"/>
      <c r="L15278" s="19"/>
      <c r="P15278" s="20"/>
      <c r="Q15278" s="20"/>
      <c r="R15278" s="13"/>
      <c r="S15278" s="14"/>
      <c r="T15278" s="14"/>
      <c r="V15278" s="16"/>
      <c r="W15278" s="17"/>
    </row>
    <row r="15279">
      <c r="A15279" s="19"/>
      <c r="L15279" s="19"/>
      <c r="P15279" s="20"/>
      <c r="Q15279" s="20"/>
      <c r="R15279" s="13"/>
      <c r="S15279" s="14"/>
      <c r="T15279" s="14"/>
      <c r="V15279" s="16"/>
      <c r="W15279" s="17"/>
    </row>
    <row r="15280">
      <c r="A15280" s="19"/>
      <c r="L15280" s="19"/>
      <c r="P15280" s="20"/>
      <c r="Q15280" s="20"/>
      <c r="R15280" s="13"/>
      <c r="S15280" s="14"/>
      <c r="T15280" s="14"/>
      <c r="V15280" s="16"/>
      <c r="W15280" s="17"/>
    </row>
    <row r="15281">
      <c r="A15281" s="19"/>
      <c r="L15281" s="19"/>
      <c r="P15281" s="20"/>
      <c r="Q15281" s="20"/>
      <c r="R15281" s="13"/>
      <c r="S15281" s="14"/>
      <c r="T15281" s="14"/>
      <c r="V15281" s="16"/>
      <c r="W15281" s="17"/>
    </row>
    <row r="15282">
      <c r="A15282" s="19"/>
      <c r="L15282" s="19"/>
      <c r="P15282" s="20"/>
      <c r="Q15282" s="20"/>
      <c r="R15282" s="13"/>
      <c r="S15282" s="14"/>
      <c r="T15282" s="14"/>
      <c r="V15282" s="16"/>
      <c r="W15282" s="17"/>
    </row>
    <row r="15283">
      <c r="A15283" s="19"/>
      <c r="L15283" s="19"/>
      <c r="P15283" s="20"/>
      <c r="Q15283" s="20"/>
      <c r="R15283" s="13"/>
      <c r="S15283" s="14"/>
      <c r="T15283" s="14"/>
      <c r="V15283" s="16"/>
      <c r="W15283" s="17"/>
    </row>
    <row r="15284">
      <c r="A15284" s="19"/>
      <c r="L15284" s="19"/>
      <c r="P15284" s="20"/>
      <c r="Q15284" s="20"/>
      <c r="R15284" s="13"/>
      <c r="S15284" s="14"/>
      <c r="T15284" s="14"/>
      <c r="V15284" s="16"/>
      <c r="W15284" s="17"/>
    </row>
    <row r="15285">
      <c r="A15285" s="19"/>
      <c r="L15285" s="19"/>
      <c r="P15285" s="20"/>
      <c r="Q15285" s="20"/>
      <c r="R15285" s="13"/>
      <c r="S15285" s="14"/>
      <c r="T15285" s="14"/>
      <c r="V15285" s="16"/>
      <c r="W15285" s="17"/>
    </row>
    <row r="15286">
      <c r="A15286" s="19"/>
      <c r="L15286" s="19"/>
      <c r="P15286" s="20"/>
      <c r="Q15286" s="20"/>
      <c r="R15286" s="13"/>
      <c r="S15286" s="14"/>
      <c r="T15286" s="14"/>
      <c r="V15286" s="16"/>
      <c r="W15286" s="17"/>
    </row>
    <row r="15287">
      <c r="A15287" s="19"/>
      <c r="L15287" s="19"/>
      <c r="P15287" s="20"/>
      <c r="Q15287" s="20"/>
      <c r="R15287" s="13"/>
      <c r="S15287" s="14"/>
      <c r="T15287" s="14"/>
      <c r="V15287" s="16"/>
      <c r="W15287" s="17"/>
    </row>
    <row r="15288">
      <c r="A15288" s="19"/>
      <c r="L15288" s="19"/>
      <c r="P15288" s="20"/>
      <c r="Q15288" s="20"/>
      <c r="R15288" s="13"/>
      <c r="S15288" s="14"/>
      <c r="T15288" s="14"/>
      <c r="V15288" s="16"/>
      <c r="W15288" s="17"/>
    </row>
    <row r="15289">
      <c r="A15289" s="19"/>
      <c r="L15289" s="19"/>
      <c r="P15289" s="20"/>
      <c r="Q15289" s="20"/>
      <c r="R15289" s="13"/>
      <c r="S15289" s="14"/>
      <c r="T15289" s="14"/>
      <c r="V15289" s="16"/>
      <c r="W15289" s="17"/>
    </row>
    <row r="15290">
      <c r="A15290" s="19"/>
      <c r="L15290" s="19"/>
      <c r="P15290" s="20"/>
      <c r="Q15290" s="20"/>
      <c r="R15290" s="13"/>
      <c r="S15290" s="14"/>
      <c r="T15290" s="14"/>
      <c r="V15290" s="16"/>
      <c r="W15290" s="17"/>
    </row>
    <row r="15291">
      <c r="A15291" s="19"/>
      <c r="L15291" s="19"/>
      <c r="P15291" s="20"/>
      <c r="Q15291" s="20"/>
      <c r="R15291" s="13"/>
      <c r="S15291" s="14"/>
      <c r="T15291" s="14"/>
      <c r="V15291" s="16"/>
      <c r="W15291" s="17"/>
    </row>
    <row r="15292">
      <c r="A15292" s="19"/>
      <c r="L15292" s="19"/>
      <c r="P15292" s="20"/>
      <c r="Q15292" s="20"/>
      <c r="R15292" s="13"/>
      <c r="S15292" s="14"/>
      <c r="T15292" s="14"/>
      <c r="V15292" s="16"/>
      <c r="W15292" s="17"/>
    </row>
    <row r="15293">
      <c r="A15293" s="19"/>
      <c r="L15293" s="19"/>
      <c r="P15293" s="20"/>
      <c r="Q15293" s="20"/>
      <c r="R15293" s="13"/>
      <c r="S15293" s="14"/>
      <c r="T15293" s="14"/>
      <c r="V15293" s="16"/>
      <c r="W15293" s="17"/>
    </row>
    <row r="15294">
      <c r="A15294" s="19"/>
      <c r="L15294" s="19"/>
      <c r="P15294" s="20"/>
      <c r="Q15294" s="20"/>
      <c r="R15294" s="13"/>
      <c r="S15294" s="14"/>
      <c r="T15294" s="14"/>
      <c r="V15294" s="16"/>
      <c r="W15294" s="17"/>
    </row>
    <row r="15295">
      <c r="A15295" s="19"/>
      <c r="L15295" s="19"/>
      <c r="P15295" s="20"/>
      <c r="Q15295" s="20"/>
      <c r="R15295" s="13"/>
      <c r="S15295" s="14"/>
      <c r="T15295" s="14"/>
      <c r="V15295" s="16"/>
      <c r="W15295" s="17"/>
    </row>
    <row r="15296">
      <c r="A15296" s="19"/>
      <c r="L15296" s="19"/>
      <c r="P15296" s="20"/>
      <c r="Q15296" s="20"/>
      <c r="R15296" s="13"/>
      <c r="S15296" s="14"/>
      <c r="T15296" s="14"/>
      <c r="V15296" s="16"/>
      <c r="W15296" s="17"/>
    </row>
    <row r="15297">
      <c r="A15297" s="19"/>
      <c r="L15297" s="19"/>
      <c r="P15297" s="20"/>
      <c r="Q15297" s="20"/>
      <c r="R15297" s="13"/>
      <c r="S15297" s="14"/>
      <c r="T15297" s="14"/>
      <c r="V15297" s="16"/>
      <c r="W15297" s="17"/>
    </row>
    <row r="15298">
      <c r="A15298" s="19"/>
      <c r="L15298" s="19"/>
      <c r="P15298" s="20"/>
      <c r="Q15298" s="20"/>
      <c r="R15298" s="13"/>
      <c r="S15298" s="14"/>
      <c r="T15298" s="14"/>
      <c r="V15298" s="16"/>
      <c r="W15298" s="17"/>
    </row>
    <row r="15299">
      <c r="A15299" s="19"/>
      <c r="L15299" s="19"/>
      <c r="P15299" s="20"/>
      <c r="Q15299" s="20"/>
      <c r="R15299" s="13"/>
      <c r="S15299" s="14"/>
      <c r="T15299" s="14"/>
      <c r="V15299" s="16"/>
      <c r="W15299" s="17"/>
    </row>
    <row r="15300">
      <c r="A15300" s="19"/>
      <c r="L15300" s="19"/>
      <c r="P15300" s="20"/>
      <c r="Q15300" s="20"/>
      <c r="R15300" s="13"/>
      <c r="S15300" s="14"/>
      <c r="T15300" s="14"/>
      <c r="V15300" s="16"/>
      <c r="W15300" s="17"/>
    </row>
    <row r="15301">
      <c r="A15301" s="19"/>
      <c r="L15301" s="19"/>
      <c r="P15301" s="20"/>
      <c r="Q15301" s="20"/>
      <c r="R15301" s="13"/>
      <c r="S15301" s="14"/>
      <c r="T15301" s="14"/>
      <c r="V15301" s="16"/>
      <c r="W15301" s="17"/>
    </row>
    <row r="15302">
      <c r="A15302" s="19"/>
      <c r="L15302" s="19"/>
      <c r="P15302" s="20"/>
      <c r="Q15302" s="20"/>
      <c r="R15302" s="13"/>
      <c r="S15302" s="14"/>
      <c r="T15302" s="14"/>
      <c r="V15302" s="16"/>
      <c r="W15302" s="17"/>
    </row>
    <row r="15303">
      <c r="A15303" s="19"/>
      <c r="L15303" s="19"/>
      <c r="P15303" s="20"/>
      <c r="Q15303" s="20"/>
      <c r="R15303" s="13"/>
      <c r="S15303" s="14"/>
      <c r="T15303" s="14"/>
      <c r="V15303" s="16"/>
      <c r="W15303" s="17"/>
    </row>
    <row r="15304">
      <c r="A15304" s="19"/>
      <c r="L15304" s="19"/>
      <c r="P15304" s="20"/>
      <c r="Q15304" s="20"/>
      <c r="R15304" s="13"/>
      <c r="S15304" s="14"/>
      <c r="T15304" s="14"/>
      <c r="V15304" s="16"/>
      <c r="W15304" s="17"/>
    </row>
    <row r="15305">
      <c r="A15305" s="19"/>
      <c r="L15305" s="19"/>
      <c r="P15305" s="20"/>
      <c r="Q15305" s="20"/>
      <c r="R15305" s="13"/>
      <c r="S15305" s="14"/>
      <c r="T15305" s="14"/>
      <c r="V15305" s="16"/>
      <c r="W15305" s="17"/>
    </row>
    <row r="15306">
      <c r="A15306" s="19"/>
      <c r="L15306" s="19"/>
      <c r="P15306" s="20"/>
      <c r="Q15306" s="20"/>
      <c r="R15306" s="13"/>
      <c r="S15306" s="14"/>
      <c r="T15306" s="14"/>
      <c r="V15306" s="16"/>
      <c r="W15306" s="17"/>
    </row>
    <row r="15307">
      <c r="A15307" s="19"/>
      <c r="L15307" s="19"/>
      <c r="P15307" s="20"/>
      <c r="Q15307" s="20"/>
      <c r="R15307" s="13"/>
      <c r="S15307" s="14"/>
      <c r="T15307" s="14"/>
      <c r="V15307" s="16"/>
      <c r="W15307" s="17"/>
    </row>
    <row r="15308">
      <c r="A15308" s="19"/>
      <c r="L15308" s="19"/>
      <c r="P15308" s="20"/>
      <c r="Q15308" s="20"/>
      <c r="R15308" s="13"/>
      <c r="S15308" s="14"/>
      <c r="T15308" s="14"/>
      <c r="V15308" s="16"/>
      <c r="W15308" s="17"/>
    </row>
    <row r="15309">
      <c r="A15309" s="19"/>
      <c r="L15309" s="19"/>
      <c r="P15309" s="20"/>
      <c r="Q15309" s="20"/>
      <c r="R15309" s="13"/>
      <c r="S15309" s="14"/>
      <c r="T15309" s="14"/>
      <c r="V15309" s="16"/>
      <c r="W15309" s="17"/>
    </row>
    <row r="15310">
      <c r="A15310" s="19"/>
      <c r="L15310" s="19"/>
      <c r="P15310" s="20"/>
      <c r="Q15310" s="20"/>
      <c r="R15310" s="13"/>
      <c r="S15310" s="14"/>
      <c r="T15310" s="14"/>
      <c r="V15310" s="16"/>
      <c r="W15310" s="17"/>
    </row>
    <row r="15311">
      <c r="A15311" s="19"/>
      <c r="L15311" s="19"/>
      <c r="P15311" s="20"/>
      <c r="Q15311" s="20"/>
      <c r="R15311" s="13"/>
      <c r="S15311" s="14"/>
      <c r="T15311" s="14"/>
      <c r="V15311" s="16"/>
      <c r="W15311" s="17"/>
    </row>
    <row r="15312">
      <c r="A15312" s="19"/>
      <c r="L15312" s="19"/>
      <c r="P15312" s="20"/>
      <c r="Q15312" s="20"/>
      <c r="R15312" s="13"/>
      <c r="S15312" s="14"/>
      <c r="T15312" s="14"/>
      <c r="V15312" s="16"/>
      <c r="W15312" s="17"/>
    </row>
    <row r="15313">
      <c r="A15313" s="19"/>
      <c r="L15313" s="19"/>
      <c r="P15313" s="20"/>
      <c r="Q15313" s="20"/>
      <c r="R15313" s="13"/>
      <c r="S15313" s="14"/>
      <c r="T15313" s="14"/>
      <c r="V15313" s="16"/>
      <c r="W15313" s="17"/>
    </row>
    <row r="15314">
      <c r="A15314" s="19"/>
      <c r="L15314" s="19"/>
      <c r="P15314" s="20"/>
      <c r="Q15314" s="20"/>
      <c r="R15314" s="13"/>
      <c r="S15314" s="14"/>
      <c r="T15314" s="14"/>
      <c r="V15314" s="16"/>
      <c r="W15314" s="17"/>
    </row>
    <row r="15315">
      <c r="A15315" s="19"/>
      <c r="L15315" s="19"/>
      <c r="P15315" s="20"/>
      <c r="Q15315" s="20"/>
      <c r="R15315" s="13"/>
      <c r="S15315" s="14"/>
      <c r="T15315" s="14"/>
      <c r="V15315" s="16"/>
      <c r="W15315" s="17"/>
    </row>
    <row r="15316">
      <c r="A15316" s="19"/>
      <c r="L15316" s="19"/>
      <c r="P15316" s="20"/>
      <c r="Q15316" s="20"/>
      <c r="R15316" s="13"/>
      <c r="S15316" s="14"/>
      <c r="T15316" s="14"/>
      <c r="V15316" s="16"/>
      <c r="W15316" s="17"/>
    </row>
    <row r="15317">
      <c r="A15317" s="19"/>
      <c r="L15317" s="19"/>
      <c r="P15317" s="20"/>
      <c r="Q15317" s="20"/>
      <c r="R15317" s="13"/>
      <c r="S15317" s="14"/>
      <c r="T15317" s="14"/>
      <c r="V15317" s="16"/>
      <c r="W15317" s="17"/>
    </row>
    <row r="15318">
      <c r="A15318" s="19"/>
      <c r="L15318" s="19"/>
      <c r="P15318" s="20"/>
      <c r="Q15318" s="20"/>
      <c r="R15318" s="13"/>
      <c r="S15318" s="14"/>
      <c r="T15318" s="14"/>
      <c r="V15318" s="16"/>
      <c r="W15318" s="17"/>
    </row>
    <row r="15319">
      <c r="A15319" s="19"/>
      <c r="L15319" s="19"/>
      <c r="P15319" s="20"/>
      <c r="Q15319" s="20"/>
      <c r="R15319" s="13"/>
      <c r="S15319" s="14"/>
      <c r="T15319" s="14"/>
      <c r="V15319" s="16"/>
      <c r="W15319" s="17"/>
    </row>
    <row r="15320">
      <c r="A15320" s="19"/>
      <c r="L15320" s="19"/>
      <c r="P15320" s="20"/>
      <c r="Q15320" s="20"/>
      <c r="R15320" s="13"/>
      <c r="S15320" s="14"/>
      <c r="T15320" s="14"/>
      <c r="V15320" s="16"/>
      <c r="W15320" s="17"/>
    </row>
    <row r="15321">
      <c r="A15321" s="19"/>
      <c r="L15321" s="19"/>
      <c r="P15321" s="20"/>
      <c r="Q15321" s="20"/>
      <c r="R15321" s="13"/>
      <c r="S15321" s="14"/>
      <c r="T15321" s="14"/>
      <c r="V15321" s="16"/>
      <c r="W15321" s="17"/>
    </row>
    <row r="15322">
      <c r="A15322" s="19"/>
      <c r="L15322" s="19"/>
      <c r="P15322" s="20"/>
      <c r="Q15322" s="20"/>
      <c r="R15322" s="13"/>
      <c r="S15322" s="14"/>
      <c r="T15322" s="14"/>
      <c r="V15322" s="16"/>
      <c r="W15322" s="17"/>
    </row>
    <row r="15323">
      <c r="A15323" s="19"/>
      <c r="L15323" s="19"/>
      <c r="P15323" s="20"/>
      <c r="Q15323" s="20"/>
      <c r="R15323" s="13"/>
      <c r="S15323" s="14"/>
      <c r="T15323" s="14"/>
      <c r="V15323" s="16"/>
      <c r="W15323" s="17"/>
    </row>
    <row r="15324">
      <c r="A15324" s="19"/>
      <c r="L15324" s="19"/>
      <c r="P15324" s="20"/>
      <c r="Q15324" s="20"/>
      <c r="R15324" s="13"/>
      <c r="S15324" s="14"/>
      <c r="T15324" s="14"/>
      <c r="V15324" s="16"/>
      <c r="W15324" s="17"/>
    </row>
    <row r="15325">
      <c r="A15325" s="19"/>
      <c r="L15325" s="19"/>
      <c r="P15325" s="20"/>
      <c r="Q15325" s="20"/>
      <c r="R15325" s="13"/>
      <c r="S15325" s="14"/>
      <c r="T15325" s="14"/>
      <c r="V15325" s="16"/>
      <c r="W15325" s="17"/>
    </row>
    <row r="15326">
      <c r="A15326" s="19"/>
      <c r="L15326" s="19"/>
      <c r="P15326" s="20"/>
      <c r="Q15326" s="20"/>
      <c r="R15326" s="13"/>
      <c r="S15326" s="14"/>
      <c r="T15326" s="14"/>
      <c r="V15326" s="16"/>
      <c r="W15326" s="17"/>
    </row>
    <row r="15327">
      <c r="A15327" s="19"/>
      <c r="L15327" s="19"/>
      <c r="P15327" s="20"/>
      <c r="Q15327" s="20"/>
      <c r="R15327" s="13"/>
      <c r="S15327" s="14"/>
      <c r="T15327" s="14"/>
      <c r="V15327" s="16"/>
      <c r="W15327" s="17"/>
    </row>
    <row r="15328">
      <c r="A15328" s="19"/>
      <c r="L15328" s="19"/>
      <c r="P15328" s="20"/>
      <c r="Q15328" s="20"/>
      <c r="R15328" s="13"/>
      <c r="S15328" s="14"/>
      <c r="T15328" s="14"/>
      <c r="V15328" s="16"/>
      <c r="W15328" s="17"/>
    </row>
    <row r="15329">
      <c r="A15329" s="19"/>
      <c r="L15329" s="19"/>
      <c r="P15329" s="20"/>
      <c r="Q15329" s="20"/>
      <c r="R15329" s="13"/>
      <c r="S15329" s="14"/>
      <c r="T15329" s="14"/>
      <c r="V15329" s="16"/>
      <c r="W15329" s="17"/>
    </row>
    <row r="15330">
      <c r="A15330" s="19"/>
      <c r="L15330" s="19"/>
      <c r="P15330" s="20"/>
      <c r="Q15330" s="20"/>
      <c r="R15330" s="13"/>
      <c r="S15330" s="14"/>
      <c r="T15330" s="14"/>
      <c r="V15330" s="16"/>
      <c r="W15330" s="17"/>
    </row>
    <row r="15331">
      <c r="A15331" s="19"/>
      <c r="L15331" s="19"/>
      <c r="P15331" s="20"/>
      <c r="Q15331" s="20"/>
      <c r="R15331" s="13"/>
      <c r="S15331" s="14"/>
      <c r="T15331" s="14"/>
      <c r="V15331" s="16"/>
      <c r="W15331" s="17"/>
    </row>
    <row r="15332">
      <c r="A15332" s="19"/>
      <c r="L15332" s="19"/>
      <c r="P15332" s="20"/>
      <c r="Q15332" s="20"/>
      <c r="R15332" s="13"/>
      <c r="S15332" s="14"/>
      <c r="T15332" s="14"/>
      <c r="V15332" s="16"/>
      <c r="W15332" s="17"/>
    </row>
    <row r="15333">
      <c r="A15333" s="19"/>
      <c r="L15333" s="19"/>
      <c r="P15333" s="20"/>
      <c r="Q15333" s="20"/>
      <c r="R15333" s="13"/>
      <c r="S15333" s="14"/>
      <c r="T15333" s="14"/>
      <c r="V15333" s="16"/>
      <c r="W15333" s="17"/>
    </row>
    <row r="15334">
      <c r="A15334" s="19"/>
      <c r="L15334" s="19"/>
      <c r="P15334" s="20"/>
      <c r="Q15334" s="20"/>
      <c r="R15334" s="13"/>
      <c r="S15334" s="14"/>
      <c r="T15334" s="14"/>
      <c r="V15334" s="16"/>
      <c r="W15334" s="17"/>
    </row>
    <row r="15335">
      <c r="A15335" s="19"/>
      <c r="L15335" s="19"/>
      <c r="P15335" s="20"/>
      <c r="Q15335" s="20"/>
      <c r="R15335" s="13"/>
      <c r="S15335" s="14"/>
      <c r="T15335" s="14"/>
      <c r="V15335" s="16"/>
      <c r="W15335" s="17"/>
    </row>
    <row r="15336">
      <c r="A15336" s="19"/>
      <c r="L15336" s="19"/>
      <c r="P15336" s="20"/>
      <c r="Q15336" s="20"/>
      <c r="R15336" s="13"/>
      <c r="S15336" s="14"/>
      <c r="T15336" s="14"/>
      <c r="V15336" s="16"/>
      <c r="W15336" s="17"/>
    </row>
    <row r="15337">
      <c r="A15337" s="19"/>
      <c r="L15337" s="19"/>
      <c r="P15337" s="20"/>
      <c r="Q15337" s="20"/>
      <c r="R15337" s="13"/>
      <c r="S15337" s="14"/>
      <c r="T15337" s="14"/>
      <c r="V15337" s="16"/>
      <c r="W15337" s="17"/>
    </row>
    <row r="15338">
      <c r="A15338" s="19"/>
      <c r="L15338" s="19"/>
      <c r="P15338" s="20"/>
      <c r="Q15338" s="20"/>
      <c r="R15338" s="13"/>
      <c r="S15338" s="14"/>
      <c r="T15338" s="14"/>
      <c r="V15338" s="16"/>
      <c r="W15338" s="17"/>
    </row>
    <row r="15339">
      <c r="A15339" s="19"/>
      <c r="L15339" s="19"/>
      <c r="P15339" s="20"/>
      <c r="Q15339" s="20"/>
      <c r="R15339" s="13"/>
      <c r="S15339" s="14"/>
      <c r="T15339" s="14"/>
      <c r="V15339" s="16"/>
      <c r="W15339" s="17"/>
    </row>
    <row r="15340">
      <c r="A15340" s="19"/>
      <c r="L15340" s="19"/>
      <c r="P15340" s="20"/>
      <c r="Q15340" s="20"/>
      <c r="R15340" s="13"/>
      <c r="S15340" s="14"/>
      <c r="T15340" s="14"/>
      <c r="V15340" s="16"/>
      <c r="W15340" s="17"/>
    </row>
    <row r="15341">
      <c r="A15341" s="19"/>
      <c r="L15341" s="19"/>
      <c r="P15341" s="20"/>
      <c r="Q15341" s="20"/>
      <c r="R15341" s="13"/>
      <c r="S15341" s="14"/>
      <c r="T15341" s="14"/>
      <c r="V15341" s="16"/>
      <c r="W15341" s="17"/>
    </row>
    <row r="15342">
      <c r="A15342" s="19"/>
      <c r="L15342" s="19"/>
      <c r="P15342" s="20"/>
      <c r="Q15342" s="20"/>
      <c r="R15342" s="13"/>
      <c r="S15342" s="14"/>
      <c r="T15342" s="14"/>
      <c r="V15342" s="16"/>
      <c r="W15342" s="17"/>
    </row>
    <row r="15343">
      <c r="A15343" s="19"/>
      <c r="L15343" s="19"/>
      <c r="P15343" s="20"/>
      <c r="Q15343" s="20"/>
      <c r="R15343" s="13"/>
      <c r="S15343" s="14"/>
      <c r="T15343" s="14"/>
      <c r="V15343" s="16"/>
      <c r="W15343" s="17"/>
    </row>
    <row r="15344">
      <c r="A15344" s="19"/>
      <c r="L15344" s="19"/>
      <c r="P15344" s="20"/>
      <c r="Q15344" s="20"/>
      <c r="R15344" s="13"/>
      <c r="S15344" s="14"/>
      <c r="T15344" s="14"/>
      <c r="V15344" s="16"/>
      <c r="W15344" s="17"/>
    </row>
    <row r="15345">
      <c r="A15345" s="19"/>
      <c r="L15345" s="19"/>
      <c r="P15345" s="20"/>
      <c r="Q15345" s="20"/>
      <c r="R15345" s="13"/>
      <c r="S15345" s="14"/>
      <c r="T15345" s="14"/>
      <c r="V15345" s="16"/>
      <c r="W15345" s="17"/>
    </row>
    <row r="15346">
      <c r="A15346" s="19"/>
      <c r="L15346" s="19"/>
      <c r="P15346" s="20"/>
      <c r="Q15346" s="20"/>
      <c r="R15346" s="13"/>
      <c r="S15346" s="14"/>
      <c r="T15346" s="14"/>
      <c r="V15346" s="16"/>
      <c r="W15346" s="17"/>
    </row>
    <row r="15347">
      <c r="A15347" s="19"/>
      <c r="L15347" s="19"/>
      <c r="P15347" s="20"/>
      <c r="Q15347" s="20"/>
      <c r="R15347" s="13"/>
      <c r="S15347" s="14"/>
      <c r="T15347" s="14"/>
      <c r="V15347" s="16"/>
      <c r="W15347" s="17"/>
    </row>
    <row r="15348">
      <c r="A15348" s="19"/>
      <c r="L15348" s="19"/>
      <c r="P15348" s="20"/>
      <c r="Q15348" s="20"/>
      <c r="R15348" s="13"/>
      <c r="S15348" s="14"/>
      <c r="T15348" s="14"/>
      <c r="V15348" s="16"/>
      <c r="W15348" s="17"/>
    </row>
    <row r="15349">
      <c r="A15349" s="19"/>
      <c r="L15349" s="19"/>
      <c r="P15349" s="20"/>
      <c r="Q15349" s="20"/>
      <c r="R15349" s="13"/>
      <c r="S15349" s="14"/>
      <c r="T15349" s="14"/>
      <c r="V15349" s="16"/>
      <c r="W15349" s="17"/>
    </row>
    <row r="15350">
      <c r="A15350" s="19"/>
      <c r="L15350" s="19"/>
      <c r="P15350" s="20"/>
      <c r="Q15350" s="20"/>
      <c r="R15350" s="13"/>
      <c r="S15350" s="14"/>
      <c r="T15350" s="14"/>
      <c r="V15350" s="16"/>
      <c r="W15350" s="17"/>
    </row>
    <row r="15351">
      <c r="A15351" s="19"/>
      <c r="L15351" s="19"/>
      <c r="P15351" s="20"/>
      <c r="Q15351" s="20"/>
      <c r="R15351" s="13"/>
      <c r="S15351" s="14"/>
      <c r="T15351" s="14"/>
      <c r="V15351" s="16"/>
      <c r="W15351" s="17"/>
    </row>
    <row r="15352">
      <c r="A15352" s="19"/>
      <c r="L15352" s="19"/>
      <c r="P15352" s="20"/>
      <c r="Q15352" s="20"/>
      <c r="R15352" s="13"/>
      <c r="S15352" s="14"/>
      <c r="T15352" s="14"/>
      <c r="V15352" s="16"/>
      <c r="W15352" s="17"/>
    </row>
    <row r="15353">
      <c r="A15353" s="19"/>
      <c r="L15353" s="19"/>
      <c r="P15353" s="20"/>
      <c r="Q15353" s="20"/>
      <c r="R15353" s="13"/>
      <c r="S15353" s="14"/>
      <c r="T15353" s="14"/>
      <c r="V15353" s="16"/>
      <c r="W15353" s="17"/>
    </row>
    <row r="15354">
      <c r="A15354" s="19"/>
      <c r="L15354" s="19"/>
      <c r="P15354" s="20"/>
      <c r="Q15354" s="20"/>
      <c r="R15354" s="13"/>
      <c r="S15354" s="14"/>
      <c r="T15354" s="14"/>
      <c r="V15354" s="16"/>
      <c r="W15354" s="17"/>
    </row>
    <row r="15355">
      <c r="A15355" s="19"/>
      <c r="L15355" s="19"/>
      <c r="P15355" s="20"/>
      <c r="Q15355" s="20"/>
      <c r="R15355" s="13"/>
      <c r="S15355" s="14"/>
      <c r="T15355" s="14"/>
      <c r="V15355" s="16"/>
      <c r="W15355" s="17"/>
    </row>
    <row r="15356">
      <c r="A15356" s="19"/>
      <c r="L15356" s="19"/>
      <c r="P15356" s="20"/>
      <c r="Q15356" s="20"/>
      <c r="R15356" s="13"/>
      <c r="S15356" s="14"/>
      <c r="T15356" s="14"/>
      <c r="V15356" s="16"/>
      <c r="W15356" s="17"/>
    </row>
    <row r="15357">
      <c r="A15357" s="19"/>
      <c r="L15357" s="19"/>
      <c r="P15357" s="20"/>
      <c r="Q15357" s="20"/>
      <c r="R15357" s="13"/>
      <c r="S15357" s="14"/>
      <c r="T15357" s="14"/>
      <c r="V15357" s="16"/>
      <c r="W15357" s="17"/>
    </row>
    <row r="15358">
      <c r="A15358" s="19"/>
      <c r="L15358" s="19"/>
      <c r="P15358" s="20"/>
      <c r="Q15358" s="20"/>
      <c r="R15358" s="13"/>
      <c r="S15358" s="14"/>
      <c r="T15358" s="14"/>
      <c r="V15358" s="16"/>
      <c r="W15358" s="17"/>
    </row>
    <row r="15359">
      <c r="A15359" s="19"/>
      <c r="L15359" s="19"/>
      <c r="P15359" s="20"/>
      <c r="Q15359" s="20"/>
      <c r="R15359" s="13"/>
      <c r="S15359" s="14"/>
      <c r="T15359" s="14"/>
      <c r="V15359" s="16"/>
      <c r="W15359" s="17"/>
    </row>
    <row r="15360">
      <c r="A15360" s="19"/>
      <c r="L15360" s="19"/>
      <c r="P15360" s="20"/>
      <c r="Q15360" s="20"/>
      <c r="R15360" s="13"/>
      <c r="S15360" s="14"/>
      <c r="T15360" s="14"/>
      <c r="V15360" s="16"/>
      <c r="W15360" s="17"/>
    </row>
    <row r="15361">
      <c r="A15361" s="19"/>
      <c r="L15361" s="19"/>
      <c r="P15361" s="20"/>
      <c r="Q15361" s="20"/>
      <c r="R15361" s="13"/>
      <c r="S15361" s="14"/>
      <c r="T15361" s="14"/>
      <c r="V15361" s="16"/>
      <c r="W15361" s="17"/>
    </row>
    <row r="15362">
      <c r="A15362" s="19"/>
      <c r="L15362" s="19"/>
      <c r="P15362" s="20"/>
      <c r="Q15362" s="20"/>
      <c r="R15362" s="13"/>
      <c r="S15362" s="14"/>
      <c r="T15362" s="14"/>
      <c r="V15362" s="16"/>
      <c r="W15362" s="17"/>
    </row>
    <row r="15363">
      <c r="A15363" s="19"/>
      <c r="L15363" s="19"/>
      <c r="P15363" s="20"/>
      <c r="Q15363" s="20"/>
      <c r="R15363" s="13"/>
      <c r="S15363" s="14"/>
      <c r="T15363" s="14"/>
      <c r="V15363" s="16"/>
      <c r="W15363" s="17"/>
    </row>
    <row r="15364">
      <c r="A15364" s="19"/>
      <c r="L15364" s="19"/>
      <c r="P15364" s="20"/>
      <c r="Q15364" s="20"/>
      <c r="R15364" s="13"/>
      <c r="S15364" s="14"/>
      <c r="T15364" s="14"/>
      <c r="V15364" s="16"/>
      <c r="W15364" s="17"/>
    </row>
    <row r="15365">
      <c r="A15365" s="19"/>
      <c r="L15365" s="19"/>
      <c r="P15365" s="20"/>
      <c r="Q15365" s="20"/>
      <c r="R15365" s="13"/>
      <c r="S15365" s="14"/>
      <c r="T15365" s="14"/>
      <c r="V15365" s="16"/>
      <c r="W15365" s="17"/>
    </row>
    <row r="15366">
      <c r="A15366" s="19"/>
      <c r="L15366" s="19"/>
      <c r="P15366" s="20"/>
      <c r="Q15366" s="20"/>
      <c r="R15366" s="13"/>
      <c r="S15366" s="14"/>
      <c r="T15366" s="14"/>
      <c r="V15366" s="16"/>
      <c r="W15366" s="17"/>
    </row>
    <row r="15367">
      <c r="A15367" s="19"/>
      <c r="L15367" s="19"/>
      <c r="P15367" s="20"/>
      <c r="Q15367" s="20"/>
      <c r="R15367" s="13"/>
      <c r="S15367" s="14"/>
      <c r="T15367" s="14"/>
      <c r="V15367" s="16"/>
      <c r="W15367" s="17"/>
    </row>
    <row r="15368">
      <c r="A15368" s="19"/>
      <c r="L15368" s="19"/>
      <c r="P15368" s="20"/>
      <c r="Q15368" s="20"/>
      <c r="R15368" s="13"/>
      <c r="S15368" s="14"/>
      <c r="T15368" s="14"/>
      <c r="V15368" s="16"/>
      <c r="W15368" s="17"/>
    </row>
    <row r="15369">
      <c r="A15369" s="19"/>
      <c r="L15369" s="19"/>
      <c r="P15369" s="20"/>
      <c r="Q15369" s="20"/>
      <c r="R15369" s="13"/>
      <c r="S15369" s="14"/>
      <c r="T15369" s="14"/>
      <c r="V15369" s="16"/>
      <c r="W15369" s="17"/>
    </row>
    <row r="15370">
      <c r="A15370" s="19"/>
      <c r="L15370" s="19"/>
      <c r="P15370" s="20"/>
      <c r="Q15370" s="20"/>
      <c r="R15370" s="13"/>
      <c r="S15370" s="14"/>
      <c r="T15370" s="14"/>
      <c r="V15370" s="16"/>
      <c r="W15370" s="17"/>
    </row>
    <row r="15371">
      <c r="A15371" s="19"/>
      <c r="L15371" s="19"/>
      <c r="P15371" s="20"/>
      <c r="Q15371" s="20"/>
      <c r="R15371" s="13"/>
      <c r="S15371" s="14"/>
      <c r="T15371" s="14"/>
      <c r="V15371" s="16"/>
      <c r="W15371" s="17"/>
    </row>
    <row r="15372">
      <c r="A15372" s="19"/>
      <c r="L15372" s="19"/>
      <c r="P15372" s="20"/>
      <c r="Q15372" s="20"/>
      <c r="R15372" s="13"/>
      <c r="S15372" s="14"/>
      <c r="T15372" s="14"/>
      <c r="V15372" s="16"/>
      <c r="W15372" s="17"/>
    </row>
    <row r="15373">
      <c r="A15373" s="19"/>
      <c r="L15373" s="19"/>
      <c r="P15373" s="20"/>
      <c r="Q15373" s="20"/>
      <c r="R15373" s="13"/>
      <c r="S15373" s="14"/>
      <c r="T15373" s="14"/>
      <c r="V15373" s="16"/>
      <c r="W15373" s="17"/>
    </row>
    <row r="15374">
      <c r="A15374" s="19"/>
      <c r="L15374" s="19"/>
      <c r="P15374" s="20"/>
      <c r="Q15374" s="20"/>
      <c r="R15374" s="13"/>
      <c r="S15374" s="14"/>
      <c r="T15374" s="14"/>
      <c r="V15374" s="16"/>
      <c r="W15374" s="17"/>
    </row>
    <row r="15375">
      <c r="A15375" s="19"/>
      <c r="L15375" s="19"/>
      <c r="P15375" s="20"/>
      <c r="Q15375" s="20"/>
      <c r="R15375" s="13"/>
      <c r="S15375" s="14"/>
      <c r="T15375" s="14"/>
      <c r="V15375" s="16"/>
      <c r="W15375" s="17"/>
    </row>
    <row r="15376">
      <c r="A15376" s="19"/>
      <c r="L15376" s="19"/>
      <c r="P15376" s="20"/>
      <c r="Q15376" s="20"/>
      <c r="R15376" s="13"/>
      <c r="S15376" s="14"/>
      <c r="T15376" s="14"/>
      <c r="V15376" s="16"/>
      <c r="W15376" s="17"/>
    </row>
    <row r="15377">
      <c r="A15377" s="19"/>
      <c r="L15377" s="19"/>
      <c r="P15377" s="20"/>
      <c r="Q15377" s="20"/>
      <c r="R15377" s="13"/>
      <c r="S15377" s="14"/>
      <c r="T15377" s="14"/>
      <c r="V15377" s="16"/>
      <c r="W15377" s="17"/>
    </row>
    <row r="15378">
      <c r="A15378" s="19"/>
      <c r="L15378" s="19"/>
      <c r="P15378" s="20"/>
      <c r="Q15378" s="20"/>
      <c r="R15378" s="13"/>
      <c r="S15378" s="14"/>
      <c r="T15378" s="14"/>
      <c r="V15378" s="16"/>
      <c r="W15378" s="17"/>
    </row>
    <row r="15379">
      <c r="A15379" s="19"/>
      <c r="L15379" s="19"/>
      <c r="P15379" s="20"/>
      <c r="Q15379" s="20"/>
      <c r="R15379" s="13"/>
      <c r="S15379" s="14"/>
      <c r="T15379" s="14"/>
      <c r="V15379" s="16"/>
      <c r="W15379" s="17"/>
    </row>
    <row r="15380">
      <c r="A15380" s="19"/>
      <c r="L15380" s="19"/>
      <c r="P15380" s="20"/>
      <c r="Q15380" s="20"/>
      <c r="R15380" s="13"/>
      <c r="S15380" s="14"/>
      <c r="T15380" s="14"/>
      <c r="V15380" s="16"/>
      <c r="W15380" s="17"/>
    </row>
    <row r="15381">
      <c r="A15381" s="19"/>
      <c r="L15381" s="19"/>
      <c r="P15381" s="20"/>
      <c r="Q15381" s="20"/>
      <c r="R15381" s="13"/>
      <c r="S15381" s="14"/>
      <c r="T15381" s="14"/>
      <c r="V15381" s="16"/>
      <c r="W15381" s="17"/>
    </row>
    <row r="15382">
      <c r="A15382" s="19"/>
      <c r="L15382" s="19"/>
      <c r="P15382" s="20"/>
      <c r="Q15382" s="20"/>
      <c r="R15382" s="13"/>
      <c r="S15382" s="14"/>
      <c r="T15382" s="14"/>
      <c r="V15382" s="16"/>
      <c r="W15382" s="17"/>
    </row>
    <row r="15383">
      <c r="A15383" s="19"/>
      <c r="L15383" s="19"/>
      <c r="P15383" s="20"/>
      <c r="Q15383" s="20"/>
      <c r="R15383" s="13"/>
      <c r="S15383" s="14"/>
      <c r="T15383" s="14"/>
      <c r="V15383" s="16"/>
      <c r="W15383" s="17"/>
    </row>
    <row r="15384">
      <c r="A15384" s="19"/>
      <c r="L15384" s="19"/>
      <c r="P15384" s="20"/>
      <c r="Q15384" s="20"/>
      <c r="R15384" s="13"/>
      <c r="S15384" s="14"/>
      <c r="T15384" s="14"/>
      <c r="V15384" s="16"/>
      <c r="W15384" s="17"/>
    </row>
    <row r="15385">
      <c r="A15385" s="19"/>
      <c r="L15385" s="19"/>
      <c r="P15385" s="20"/>
      <c r="Q15385" s="20"/>
      <c r="R15385" s="13"/>
      <c r="S15385" s="14"/>
      <c r="T15385" s="14"/>
      <c r="V15385" s="16"/>
      <c r="W15385" s="17"/>
    </row>
    <row r="15386">
      <c r="A15386" s="19"/>
      <c r="L15386" s="19"/>
      <c r="P15386" s="20"/>
      <c r="Q15386" s="20"/>
      <c r="R15386" s="13"/>
      <c r="S15386" s="14"/>
      <c r="T15386" s="14"/>
      <c r="V15386" s="16"/>
      <c r="W15386" s="17"/>
    </row>
    <row r="15387">
      <c r="A15387" s="19"/>
      <c r="L15387" s="19"/>
      <c r="P15387" s="20"/>
      <c r="Q15387" s="20"/>
      <c r="R15387" s="13"/>
      <c r="S15387" s="14"/>
      <c r="T15387" s="14"/>
      <c r="V15387" s="16"/>
      <c r="W15387" s="17"/>
    </row>
    <row r="15388">
      <c r="A15388" s="19"/>
      <c r="L15388" s="19"/>
      <c r="P15388" s="20"/>
      <c r="Q15388" s="20"/>
      <c r="R15388" s="13"/>
      <c r="S15388" s="14"/>
      <c r="T15388" s="14"/>
      <c r="V15388" s="16"/>
      <c r="W15388" s="17"/>
    </row>
    <row r="15389">
      <c r="A15389" s="19"/>
      <c r="L15389" s="19"/>
      <c r="P15389" s="20"/>
      <c r="Q15389" s="20"/>
      <c r="R15389" s="13"/>
      <c r="S15389" s="14"/>
      <c r="T15389" s="14"/>
      <c r="V15389" s="16"/>
      <c r="W15389" s="17"/>
    </row>
    <row r="15390">
      <c r="A15390" s="19"/>
      <c r="L15390" s="19"/>
      <c r="P15390" s="20"/>
      <c r="Q15390" s="20"/>
      <c r="R15390" s="13"/>
      <c r="S15390" s="14"/>
      <c r="T15390" s="14"/>
      <c r="V15390" s="16"/>
      <c r="W15390" s="17"/>
    </row>
    <row r="15391">
      <c r="A15391" s="19"/>
      <c r="L15391" s="19"/>
      <c r="P15391" s="20"/>
      <c r="Q15391" s="20"/>
      <c r="R15391" s="13"/>
      <c r="S15391" s="14"/>
      <c r="T15391" s="14"/>
      <c r="V15391" s="16"/>
      <c r="W15391" s="17"/>
    </row>
    <row r="15392">
      <c r="A15392" s="19"/>
      <c r="L15392" s="19"/>
      <c r="P15392" s="20"/>
      <c r="Q15392" s="20"/>
      <c r="R15392" s="13"/>
      <c r="S15392" s="14"/>
      <c r="T15392" s="14"/>
      <c r="V15392" s="16"/>
      <c r="W15392" s="17"/>
    </row>
    <row r="15393">
      <c r="A15393" s="19"/>
      <c r="L15393" s="19"/>
      <c r="P15393" s="20"/>
      <c r="Q15393" s="20"/>
      <c r="R15393" s="13"/>
      <c r="S15393" s="14"/>
      <c r="T15393" s="14"/>
      <c r="V15393" s="16"/>
      <c r="W15393" s="17"/>
    </row>
    <row r="15394">
      <c r="A15394" s="19"/>
      <c r="L15394" s="19"/>
      <c r="P15394" s="20"/>
      <c r="Q15394" s="20"/>
      <c r="R15394" s="13"/>
      <c r="S15394" s="14"/>
      <c r="T15394" s="14"/>
      <c r="V15394" s="16"/>
      <c r="W15394" s="17"/>
    </row>
    <row r="15395">
      <c r="A15395" s="19"/>
      <c r="L15395" s="19"/>
      <c r="P15395" s="20"/>
      <c r="Q15395" s="20"/>
      <c r="R15395" s="13"/>
      <c r="S15395" s="14"/>
      <c r="T15395" s="14"/>
      <c r="V15395" s="16"/>
      <c r="W15395" s="17"/>
    </row>
    <row r="15396">
      <c r="A15396" s="19"/>
      <c r="L15396" s="19"/>
      <c r="P15396" s="20"/>
      <c r="Q15396" s="20"/>
      <c r="R15396" s="13"/>
      <c r="S15396" s="14"/>
      <c r="T15396" s="14"/>
      <c r="V15396" s="16"/>
      <c r="W15396" s="17"/>
    </row>
    <row r="15397">
      <c r="A15397" s="19"/>
      <c r="L15397" s="19"/>
      <c r="P15397" s="20"/>
      <c r="Q15397" s="20"/>
      <c r="R15397" s="13"/>
      <c r="S15397" s="14"/>
      <c r="T15397" s="14"/>
      <c r="V15397" s="16"/>
      <c r="W15397" s="17"/>
    </row>
    <row r="15398">
      <c r="A15398" s="19"/>
      <c r="L15398" s="19"/>
      <c r="P15398" s="20"/>
      <c r="Q15398" s="20"/>
      <c r="R15398" s="13"/>
      <c r="S15398" s="14"/>
      <c r="T15398" s="14"/>
      <c r="V15398" s="16"/>
      <c r="W15398" s="17"/>
    </row>
    <row r="15399">
      <c r="A15399" s="19"/>
      <c r="L15399" s="19"/>
      <c r="P15399" s="20"/>
      <c r="Q15399" s="20"/>
      <c r="R15399" s="13"/>
      <c r="S15399" s="14"/>
      <c r="T15399" s="14"/>
      <c r="V15399" s="16"/>
      <c r="W15399" s="17"/>
    </row>
    <row r="15400">
      <c r="A15400" s="19"/>
      <c r="L15400" s="19"/>
      <c r="P15400" s="20"/>
      <c r="Q15400" s="20"/>
      <c r="R15400" s="13"/>
      <c r="S15400" s="14"/>
      <c r="T15400" s="14"/>
      <c r="V15400" s="16"/>
      <c r="W15400" s="17"/>
    </row>
    <row r="15401">
      <c r="A15401" s="19"/>
      <c r="L15401" s="19"/>
      <c r="P15401" s="20"/>
      <c r="Q15401" s="20"/>
      <c r="R15401" s="13"/>
      <c r="S15401" s="14"/>
      <c r="T15401" s="14"/>
      <c r="V15401" s="16"/>
      <c r="W15401" s="17"/>
    </row>
    <row r="15402">
      <c r="A15402" s="19"/>
      <c r="L15402" s="19"/>
      <c r="P15402" s="20"/>
      <c r="Q15402" s="20"/>
      <c r="R15402" s="13"/>
      <c r="S15402" s="14"/>
      <c r="T15402" s="14"/>
      <c r="V15402" s="16"/>
      <c r="W15402" s="17"/>
    </row>
    <row r="15403">
      <c r="A15403" s="19"/>
      <c r="L15403" s="19"/>
      <c r="P15403" s="20"/>
      <c r="Q15403" s="20"/>
      <c r="R15403" s="13"/>
      <c r="S15403" s="14"/>
      <c r="T15403" s="14"/>
      <c r="V15403" s="16"/>
      <c r="W15403" s="17"/>
    </row>
    <row r="15404">
      <c r="A15404" s="19"/>
      <c r="L15404" s="19"/>
      <c r="P15404" s="20"/>
      <c r="Q15404" s="20"/>
      <c r="R15404" s="13"/>
      <c r="S15404" s="14"/>
      <c r="T15404" s="14"/>
      <c r="V15404" s="16"/>
      <c r="W15404" s="17"/>
    </row>
    <row r="15405">
      <c r="A15405" s="19"/>
      <c r="L15405" s="19"/>
      <c r="P15405" s="20"/>
      <c r="Q15405" s="20"/>
      <c r="R15405" s="13"/>
      <c r="S15405" s="14"/>
      <c r="T15405" s="14"/>
      <c r="V15405" s="16"/>
      <c r="W15405" s="17"/>
    </row>
    <row r="15406">
      <c r="A15406" s="19"/>
      <c r="L15406" s="19"/>
      <c r="P15406" s="20"/>
      <c r="Q15406" s="20"/>
      <c r="R15406" s="13"/>
      <c r="S15406" s="14"/>
      <c r="T15406" s="14"/>
      <c r="V15406" s="16"/>
      <c r="W15406" s="17"/>
    </row>
    <row r="15407">
      <c r="A15407" s="19"/>
      <c r="L15407" s="19"/>
      <c r="P15407" s="20"/>
      <c r="Q15407" s="20"/>
      <c r="R15407" s="13"/>
      <c r="S15407" s="14"/>
      <c r="T15407" s="14"/>
      <c r="V15407" s="16"/>
      <c r="W15407" s="17"/>
    </row>
    <row r="15408">
      <c r="A15408" s="19"/>
      <c r="L15408" s="19"/>
      <c r="P15408" s="20"/>
      <c r="Q15408" s="20"/>
      <c r="R15408" s="13"/>
      <c r="S15408" s="14"/>
      <c r="T15408" s="14"/>
      <c r="V15408" s="16"/>
      <c r="W15408" s="17"/>
    </row>
    <row r="15409">
      <c r="A15409" s="19"/>
      <c r="L15409" s="19"/>
      <c r="P15409" s="20"/>
      <c r="Q15409" s="20"/>
      <c r="R15409" s="13"/>
      <c r="S15409" s="14"/>
      <c r="T15409" s="14"/>
      <c r="V15409" s="16"/>
      <c r="W15409" s="17"/>
    </row>
    <row r="15410">
      <c r="A15410" s="19"/>
      <c r="L15410" s="19"/>
      <c r="P15410" s="20"/>
      <c r="Q15410" s="20"/>
      <c r="R15410" s="13"/>
      <c r="S15410" s="14"/>
      <c r="T15410" s="14"/>
      <c r="V15410" s="16"/>
      <c r="W15410" s="17"/>
    </row>
    <row r="15411">
      <c r="A15411" s="19"/>
      <c r="L15411" s="19"/>
      <c r="P15411" s="20"/>
      <c r="Q15411" s="20"/>
      <c r="R15411" s="13"/>
      <c r="S15411" s="14"/>
      <c r="T15411" s="14"/>
      <c r="V15411" s="16"/>
      <c r="W15411" s="17"/>
    </row>
    <row r="15412">
      <c r="A15412" s="19"/>
      <c r="L15412" s="19"/>
      <c r="P15412" s="20"/>
      <c r="Q15412" s="20"/>
      <c r="R15412" s="13"/>
      <c r="S15412" s="14"/>
      <c r="T15412" s="14"/>
      <c r="V15412" s="16"/>
      <c r="W15412" s="17"/>
    </row>
    <row r="15413">
      <c r="A15413" s="19"/>
      <c r="L15413" s="19"/>
      <c r="P15413" s="20"/>
      <c r="Q15413" s="20"/>
      <c r="R15413" s="13"/>
      <c r="S15413" s="14"/>
      <c r="T15413" s="14"/>
      <c r="V15413" s="16"/>
      <c r="W15413" s="17"/>
    </row>
    <row r="15414">
      <c r="A15414" s="19"/>
      <c r="L15414" s="19"/>
      <c r="P15414" s="20"/>
      <c r="Q15414" s="20"/>
      <c r="R15414" s="13"/>
      <c r="S15414" s="14"/>
      <c r="T15414" s="14"/>
      <c r="V15414" s="16"/>
      <c r="W15414" s="17"/>
    </row>
    <row r="15415">
      <c r="A15415" s="19"/>
      <c r="L15415" s="19"/>
      <c r="P15415" s="20"/>
      <c r="Q15415" s="20"/>
      <c r="R15415" s="13"/>
      <c r="S15415" s="14"/>
      <c r="T15415" s="14"/>
      <c r="V15415" s="16"/>
      <c r="W15415" s="17"/>
    </row>
    <row r="15416">
      <c r="A15416" s="19"/>
      <c r="L15416" s="19"/>
      <c r="P15416" s="20"/>
      <c r="Q15416" s="20"/>
      <c r="R15416" s="13"/>
      <c r="S15416" s="14"/>
      <c r="T15416" s="14"/>
      <c r="V15416" s="16"/>
      <c r="W15416" s="17"/>
    </row>
    <row r="15417">
      <c r="A15417" s="19"/>
      <c r="L15417" s="19"/>
      <c r="P15417" s="20"/>
      <c r="Q15417" s="20"/>
      <c r="R15417" s="13"/>
      <c r="S15417" s="14"/>
      <c r="T15417" s="14"/>
      <c r="V15417" s="16"/>
      <c r="W15417" s="17"/>
    </row>
    <row r="15418">
      <c r="A15418" s="19"/>
      <c r="L15418" s="19"/>
      <c r="P15418" s="20"/>
      <c r="Q15418" s="20"/>
      <c r="R15418" s="13"/>
      <c r="S15418" s="14"/>
      <c r="T15418" s="14"/>
      <c r="V15418" s="16"/>
      <c r="W15418" s="17"/>
    </row>
    <row r="15419">
      <c r="A15419" s="19"/>
      <c r="L15419" s="19"/>
      <c r="P15419" s="20"/>
      <c r="Q15419" s="20"/>
      <c r="R15419" s="13"/>
      <c r="S15419" s="14"/>
      <c r="T15419" s="14"/>
      <c r="V15419" s="16"/>
      <c r="W15419" s="17"/>
    </row>
    <row r="15420">
      <c r="A15420" s="19"/>
      <c r="L15420" s="19"/>
      <c r="P15420" s="20"/>
      <c r="Q15420" s="20"/>
      <c r="R15420" s="13"/>
      <c r="S15420" s="14"/>
      <c r="T15420" s="14"/>
      <c r="V15420" s="16"/>
      <c r="W15420" s="17"/>
    </row>
    <row r="15421">
      <c r="A15421" s="19"/>
      <c r="L15421" s="19"/>
      <c r="P15421" s="20"/>
      <c r="Q15421" s="20"/>
      <c r="R15421" s="13"/>
      <c r="S15421" s="14"/>
      <c r="T15421" s="14"/>
      <c r="V15421" s="16"/>
      <c r="W15421" s="17"/>
    </row>
    <row r="15422">
      <c r="A15422" s="19"/>
      <c r="L15422" s="19"/>
      <c r="P15422" s="20"/>
      <c r="Q15422" s="20"/>
      <c r="R15422" s="13"/>
      <c r="S15422" s="14"/>
      <c r="T15422" s="14"/>
      <c r="V15422" s="16"/>
      <c r="W15422" s="17"/>
    </row>
    <row r="15423">
      <c r="A15423" s="19"/>
      <c r="L15423" s="19"/>
      <c r="P15423" s="20"/>
      <c r="Q15423" s="20"/>
      <c r="R15423" s="13"/>
      <c r="S15423" s="14"/>
      <c r="T15423" s="14"/>
      <c r="V15423" s="16"/>
      <c r="W15423" s="17"/>
    </row>
    <row r="15424">
      <c r="A15424" s="19"/>
      <c r="L15424" s="19"/>
      <c r="P15424" s="20"/>
      <c r="Q15424" s="20"/>
      <c r="R15424" s="13"/>
      <c r="S15424" s="14"/>
      <c r="T15424" s="14"/>
      <c r="V15424" s="16"/>
      <c r="W15424" s="17"/>
    </row>
    <row r="15425">
      <c r="A15425" s="19"/>
      <c r="L15425" s="19"/>
      <c r="P15425" s="20"/>
      <c r="Q15425" s="20"/>
      <c r="R15425" s="13"/>
      <c r="S15425" s="14"/>
      <c r="T15425" s="14"/>
      <c r="V15425" s="16"/>
      <c r="W15425" s="17"/>
    </row>
    <row r="15426">
      <c r="A15426" s="19"/>
      <c r="L15426" s="19"/>
      <c r="P15426" s="20"/>
      <c r="Q15426" s="20"/>
      <c r="R15426" s="13"/>
      <c r="S15426" s="14"/>
      <c r="T15426" s="14"/>
      <c r="V15426" s="16"/>
      <c r="W15426" s="17"/>
    </row>
    <row r="15427">
      <c r="A15427" s="19"/>
      <c r="L15427" s="19"/>
      <c r="P15427" s="20"/>
      <c r="Q15427" s="20"/>
      <c r="R15427" s="13"/>
      <c r="S15427" s="14"/>
      <c r="T15427" s="14"/>
      <c r="V15427" s="16"/>
      <c r="W15427" s="17"/>
    </row>
    <row r="15428">
      <c r="A15428" s="19"/>
      <c r="L15428" s="19"/>
      <c r="P15428" s="20"/>
      <c r="Q15428" s="20"/>
      <c r="R15428" s="13"/>
      <c r="S15428" s="14"/>
      <c r="T15428" s="14"/>
      <c r="V15428" s="16"/>
      <c r="W15428" s="17"/>
    </row>
    <row r="15429">
      <c r="A15429" s="19"/>
      <c r="L15429" s="19"/>
      <c r="P15429" s="20"/>
      <c r="Q15429" s="20"/>
      <c r="R15429" s="13"/>
      <c r="S15429" s="14"/>
      <c r="T15429" s="14"/>
      <c r="V15429" s="16"/>
      <c r="W15429" s="17"/>
    </row>
    <row r="15430">
      <c r="A15430" s="19"/>
      <c r="L15430" s="19"/>
      <c r="P15430" s="20"/>
      <c r="Q15430" s="20"/>
      <c r="R15430" s="13"/>
      <c r="S15430" s="14"/>
      <c r="T15430" s="14"/>
      <c r="V15430" s="16"/>
      <c r="W15430" s="17"/>
    </row>
    <row r="15431">
      <c r="A15431" s="19"/>
      <c r="L15431" s="19"/>
      <c r="P15431" s="20"/>
      <c r="Q15431" s="20"/>
      <c r="R15431" s="13"/>
      <c r="S15431" s="14"/>
      <c r="T15431" s="14"/>
      <c r="V15431" s="16"/>
      <c r="W15431" s="17"/>
    </row>
    <row r="15432">
      <c r="A15432" s="19"/>
      <c r="L15432" s="19"/>
      <c r="P15432" s="20"/>
      <c r="Q15432" s="20"/>
      <c r="R15432" s="13"/>
      <c r="S15432" s="14"/>
      <c r="T15432" s="14"/>
      <c r="V15432" s="16"/>
      <c r="W15432" s="17"/>
    </row>
    <row r="15433">
      <c r="A15433" s="19"/>
      <c r="L15433" s="19"/>
      <c r="P15433" s="20"/>
      <c r="Q15433" s="20"/>
      <c r="R15433" s="13"/>
      <c r="S15433" s="14"/>
      <c r="T15433" s="14"/>
      <c r="V15433" s="16"/>
      <c r="W15433" s="17"/>
    </row>
    <row r="15434">
      <c r="A15434" s="19"/>
      <c r="L15434" s="19"/>
      <c r="P15434" s="20"/>
      <c r="Q15434" s="20"/>
      <c r="R15434" s="13"/>
      <c r="S15434" s="14"/>
      <c r="T15434" s="14"/>
      <c r="V15434" s="16"/>
      <c r="W15434" s="17"/>
    </row>
    <row r="15435">
      <c r="A15435" s="19"/>
      <c r="L15435" s="19"/>
      <c r="P15435" s="20"/>
      <c r="Q15435" s="20"/>
      <c r="R15435" s="13"/>
      <c r="S15435" s="14"/>
      <c r="T15435" s="14"/>
      <c r="V15435" s="16"/>
      <c r="W15435" s="17"/>
    </row>
    <row r="15436">
      <c r="A15436" s="19"/>
      <c r="L15436" s="19"/>
      <c r="P15436" s="20"/>
      <c r="Q15436" s="20"/>
      <c r="R15436" s="13"/>
      <c r="S15436" s="14"/>
      <c r="T15436" s="14"/>
      <c r="V15436" s="16"/>
      <c r="W15436" s="17"/>
    </row>
    <row r="15437">
      <c r="A15437" s="19"/>
      <c r="L15437" s="19"/>
      <c r="P15437" s="20"/>
      <c r="Q15437" s="20"/>
      <c r="R15437" s="13"/>
      <c r="S15437" s="14"/>
      <c r="T15437" s="14"/>
      <c r="V15437" s="16"/>
      <c r="W15437" s="17"/>
    </row>
    <row r="15438">
      <c r="A15438" s="19"/>
      <c r="L15438" s="19"/>
      <c r="P15438" s="20"/>
      <c r="Q15438" s="20"/>
      <c r="R15438" s="13"/>
      <c r="S15438" s="14"/>
      <c r="T15438" s="14"/>
      <c r="V15438" s="16"/>
      <c r="W15438" s="17"/>
    </row>
    <row r="15439">
      <c r="A15439" s="19"/>
      <c r="L15439" s="19"/>
      <c r="P15439" s="20"/>
      <c r="Q15439" s="20"/>
      <c r="R15439" s="13"/>
      <c r="S15439" s="14"/>
      <c r="T15439" s="14"/>
      <c r="V15439" s="16"/>
      <c r="W15439" s="17"/>
    </row>
    <row r="15440">
      <c r="A15440" s="19"/>
      <c r="L15440" s="19"/>
      <c r="P15440" s="20"/>
      <c r="Q15440" s="20"/>
      <c r="R15440" s="13"/>
      <c r="S15440" s="14"/>
      <c r="T15440" s="14"/>
      <c r="V15440" s="16"/>
      <c r="W15440" s="17"/>
    </row>
    <row r="15441">
      <c r="A15441" s="19"/>
      <c r="L15441" s="19"/>
      <c r="P15441" s="20"/>
      <c r="Q15441" s="20"/>
      <c r="R15441" s="13"/>
      <c r="S15441" s="14"/>
      <c r="T15441" s="14"/>
      <c r="V15441" s="16"/>
      <c r="W15441" s="17"/>
    </row>
    <row r="15442">
      <c r="A15442" s="19"/>
      <c r="L15442" s="19"/>
      <c r="P15442" s="20"/>
      <c r="Q15442" s="20"/>
      <c r="R15442" s="13"/>
      <c r="S15442" s="14"/>
      <c r="T15442" s="14"/>
      <c r="V15442" s="16"/>
      <c r="W15442" s="17"/>
    </row>
    <row r="15443">
      <c r="A15443" s="19"/>
      <c r="L15443" s="19"/>
      <c r="P15443" s="20"/>
      <c r="Q15443" s="20"/>
      <c r="R15443" s="13"/>
      <c r="S15443" s="14"/>
      <c r="T15443" s="14"/>
      <c r="V15443" s="16"/>
      <c r="W15443" s="17"/>
    </row>
    <row r="15444">
      <c r="A15444" s="19"/>
      <c r="L15444" s="19"/>
      <c r="P15444" s="20"/>
      <c r="Q15444" s="20"/>
      <c r="R15444" s="13"/>
      <c r="S15444" s="14"/>
      <c r="T15444" s="14"/>
      <c r="V15444" s="16"/>
      <c r="W15444" s="17"/>
    </row>
    <row r="15445">
      <c r="A15445" s="19"/>
      <c r="L15445" s="19"/>
      <c r="P15445" s="20"/>
      <c r="Q15445" s="20"/>
      <c r="R15445" s="13"/>
      <c r="S15445" s="14"/>
      <c r="T15445" s="14"/>
      <c r="V15445" s="16"/>
      <c r="W15445" s="17"/>
    </row>
    <row r="15446">
      <c r="A15446" s="19"/>
      <c r="L15446" s="19"/>
      <c r="P15446" s="20"/>
      <c r="Q15446" s="20"/>
      <c r="R15446" s="13"/>
      <c r="S15446" s="14"/>
      <c r="T15446" s="14"/>
      <c r="V15446" s="16"/>
      <c r="W15446" s="17"/>
    </row>
    <row r="15447">
      <c r="A15447" s="19"/>
      <c r="L15447" s="19"/>
      <c r="P15447" s="20"/>
      <c r="Q15447" s="20"/>
      <c r="R15447" s="13"/>
      <c r="S15447" s="14"/>
      <c r="T15447" s="14"/>
      <c r="V15447" s="16"/>
      <c r="W15447" s="17"/>
    </row>
    <row r="15448">
      <c r="A15448" s="19"/>
      <c r="L15448" s="19"/>
      <c r="P15448" s="20"/>
      <c r="Q15448" s="20"/>
      <c r="R15448" s="13"/>
      <c r="S15448" s="14"/>
      <c r="T15448" s="14"/>
      <c r="V15448" s="16"/>
      <c r="W15448" s="17"/>
    </row>
    <row r="15449">
      <c r="A15449" s="19"/>
      <c r="L15449" s="19"/>
      <c r="P15449" s="20"/>
      <c r="Q15449" s="20"/>
      <c r="R15449" s="13"/>
      <c r="S15449" s="14"/>
      <c r="T15449" s="14"/>
      <c r="V15449" s="16"/>
      <c r="W15449" s="17"/>
    </row>
    <row r="15450">
      <c r="A15450" s="19"/>
      <c r="L15450" s="19"/>
      <c r="P15450" s="20"/>
      <c r="Q15450" s="20"/>
      <c r="R15450" s="13"/>
      <c r="S15450" s="14"/>
      <c r="T15450" s="14"/>
      <c r="V15450" s="16"/>
      <c r="W15450" s="17"/>
    </row>
    <row r="15451">
      <c r="A15451" s="19"/>
      <c r="L15451" s="19"/>
      <c r="P15451" s="20"/>
      <c r="Q15451" s="20"/>
      <c r="R15451" s="13"/>
      <c r="S15451" s="14"/>
      <c r="T15451" s="14"/>
      <c r="V15451" s="16"/>
      <c r="W15451" s="17"/>
    </row>
    <row r="15452">
      <c r="A15452" s="19"/>
      <c r="L15452" s="19"/>
      <c r="P15452" s="20"/>
      <c r="Q15452" s="20"/>
      <c r="R15452" s="13"/>
      <c r="S15452" s="14"/>
      <c r="T15452" s="14"/>
      <c r="V15452" s="16"/>
      <c r="W15452" s="17"/>
    </row>
    <row r="15453">
      <c r="A15453" s="19"/>
      <c r="L15453" s="19"/>
      <c r="P15453" s="20"/>
      <c r="Q15453" s="20"/>
      <c r="R15453" s="13"/>
      <c r="S15453" s="14"/>
      <c r="T15453" s="14"/>
      <c r="V15453" s="16"/>
      <c r="W15453" s="17"/>
    </row>
    <row r="15454">
      <c r="A15454" s="19"/>
      <c r="L15454" s="19"/>
      <c r="P15454" s="20"/>
      <c r="Q15454" s="20"/>
      <c r="R15454" s="13"/>
      <c r="S15454" s="14"/>
      <c r="T15454" s="14"/>
      <c r="V15454" s="16"/>
      <c r="W15454" s="17"/>
    </row>
    <row r="15455">
      <c r="A15455" s="19"/>
      <c r="L15455" s="19"/>
      <c r="P15455" s="20"/>
      <c r="Q15455" s="20"/>
      <c r="R15455" s="13"/>
      <c r="S15455" s="14"/>
      <c r="T15455" s="14"/>
      <c r="V15455" s="16"/>
      <c r="W15455" s="17"/>
    </row>
    <row r="15456">
      <c r="A15456" s="19"/>
      <c r="L15456" s="19"/>
      <c r="P15456" s="20"/>
      <c r="Q15456" s="20"/>
      <c r="R15456" s="13"/>
      <c r="S15456" s="14"/>
      <c r="T15456" s="14"/>
      <c r="V15456" s="16"/>
      <c r="W15456" s="17"/>
    </row>
    <row r="15457">
      <c r="A15457" s="19"/>
      <c r="L15457" s="19"/>
      <c r="P15457" s="20"/>
      <c r="Q15457" s="20"/>
      <c r="R15457" s="13"/>
      <c r="S15457" s="14"/>
      <c r="T15457" s="14"/>
      <c r="V15457" s="16"/>
      <c r="W15457" s="17"/>
    </row>
    <row r="15458">
      <c r="A15458" s="19"/>
      <c r="L15458" s="19"/>
      <c r="P15458" s="20"/>
      <c r="Q15458" s="20"/>
      <c r="R15458" s="13"/>
      <c r="S15458" s="14"/>
      <c r="T15458" s="14"/>
      <c r="V15458" s="16"/>
      <c r="W15458" s="17"/>
    </row>
    <row r="15459">
      <c r="A15459" s="19"/>
      <c r="L15459" s="19"/>
      <c r="P15459" s="20"/>
      <c r="Q15459" s="20"/>
      <c r="R15459" s="13"/>
      <c r="S15459" s="14"/>
      <c r="T15459" s="14"/>
      <c r="V15459" s="16"/>
      <c r="W15459" s="17"/>
    </row>
    <row r="15460">
      <c r="A15460" s="19"/>
      <c r="L15460" s="19"/>
      <c r="P15460" s="20"/>
      <c r="Q15460" s="20"/>
      <c r="R15460" s="13"/>
      <c r="S15460" s="14"/>
      <c r="T15460" s="14"/>
      <c r="V15460" s="16"/>
      <c r="W15460" s="17"/>
    </row>
    <row r="15461">
      <c r="A15461" s="19"/>
      <c r="L15461" s="19"/>
      <c r="P15461" s="20"/>
      <c r="Q15461" s="20"/>
      <c r="R15461" s="13"/>
      <c r="S15461" s="14"/>
      <c r="T15461" s="14"/>
      <c r="V15461" s="16"/>
      <c r="W15461" s="17"/>
    </row>
    <row r="15462">
      <c r="A15462" s="19"/>
      <c r="L15462" s="19"/>
      <c r="P15462" s="20"/>
      <c r="Q15462" s="20"/>
      <c r="R15462" s="13"/>
      <c r="S15462" s="14"/>
      <c r="T15462" s="14"/>
      <c r="V15462" s="16"/>
      <c r="W15462" s="17"/>
    </row>
    <row r="15463">
      <c r="A15463" s="19"/>
      <c r="L15463" s="19"/>
      <c r="P15463" s="20"/>
      <c r="Q15463" s="20"/>
      <c r="R15463" s="13"/>
      <c r="S15463" s="14"/>
      <c r="T15463" s="14"/>
      <c r="V15463" s="16"/>
      <c r="W15463" s="17"/>
    </row>
    <row r="15464">
      <c r="A15464" s="19"/>
      <c r="L15464" s="19"/>
      <c r="P15464" s="20"/>
      <c r="Q15464" s="20"/>
      <c r="R15464" s="13"/>
      <c r="S15464" s="14"/>
      <c r="T15464" s="14"/>
      <c r="V15464" s="16"/>
      <c r="W15464" s="17"/>
    </row>
    <row r="15465">
      <c r="A15465" s="19"/>
      <c r="L15465" s="19"/>
      <c r="P15465" s="20"/>
      <c r="Q15465" s="20"/>
      <c r="R15465" s="13"/>
      <c r="S15465" s="14"/>
      <c r="T15465" s="14"/>
      <c r="V15465" s="16"/>
      <c r="W15465" s="17"/>
    </row>
    <row r="15466">
      <c r="A15466" s="19"/>
      <c r="L15466" s="19"/>
      <c r="P15466" s="20"/>
      <c r="Q15466" s="20"/>
      <c r="R15466" s="13"/>
      <c r="S15466" s="14"/>
      <c r="T15466" s="14"/>
      <c r="V15466" s="16"/>
      <c r="W15466" s="17"/>
    </row>
    <row r="15467">
      <c r="A15467" s="19"/>
      <c r="L15467" s="19"/>
      <c r="P15467" s="20"/>
      <c r="Q15467" s="20"/>
      <c r="R15467" s="13"/>
      <c r="S15467" s="14"/>
      <c r="T15467" s="14"/>
      <c r="V15467" s="16"/>
      <c r="W15467" s="17"/>
    </row>
    <row r="15468">
      <c r="A15468" s="19"/>
      <c r="L15468" s="19"/>
      <c r="P15468" s="20"/>
      <c r="Q15468" s="20"/>
      <c r="R15468" s="13"/>
      <c r="S15468" s="14"/>
      <c r="T15468" s="14"/>
      <c r="V15468" s="16"/>
      <c r="W15468" s="17"/>
    </row>
    <row r="15469">
      <c r="A15469" s="19"/>
      <c r="L15469" s="19"/>
      <c r="P15469" s="20"/>
      <c r="Q15469" s="20"/>
      <c r="R15469" s="13"/>
      <c r="S15469" s="14"/>
      <c r="T15469" s="14"/>
      <c r="V15469" s="16"/>
      <c r="W15469" s="17"/>
    </row>
    <row r="15470">
      <c r="A15470" s="19"/>
      <c r="L15470" s="19"/>
      <c r="P15470" s="20"/>
      <c r="Q15470" s="20"/>
      <c r="R15470" s="13"/>
      <c r="S15470" s="14"/>
      <c r="T15470" s="14"/>
      <c r="V15470" s="16"/>
      <c r="W15470" s="17"/>
    </row>
    <row r="15471">
      <c r="A15471" s="19"/>
      <c r="L15471" s="19"/>
      <c r="P15471" s="20"/>
      <c r="Q15471" s="20"/>
      <c r="R15471" s="13"/>
      <c r="S15471" s="14"/>
      <c r="T15471" s="14"/>
      <c r="V15471" s="16"/>
      <c r="W15471" s="17"/>
    </row>
    <row r="15472">
      <c r="A15472" s="19"/>
      <c r="L15472" s="19"/>
      <c r="P15472" s="20"/>
      <c r="Q15472" s="20"/>
      <c r="R15472" s="13"/>
      <c r="S15472" s="14"/>
      <c r="T15472" s="14"/>
      <c r="V15472" s="16"/>
      <c r="W15472" s="17"/>
    </row>
    <row r="15473">
      <c r="A15473" s="19"/>
      <c r="L15473" s="19"/>
      <c r="P15473" s="20"/>
      <c r="Q15473" s="20"/>
      <c r="R15473" s="13"/>
      <c r="S15473" s="14"/>
      <c r="T15473" s="14"/>
      <c r="V15473" s="16"/>
      <c r="W15473" s="17"/>
    </row>
    <row r="15474">
      <c r="A15474" s="19"/>
      <c r="L15474" s="19"/>
      <c r="P15474" s="20"/>
      <c r="Q15474" s="20"/>
      <c r="R15474" s="13"/>
      <c r="S15474" s="14"/>
      <c r="T15474" s="14"/>
      <c r="V15474" s="16"/>
      <c r="W15474" s="17"/>
    </row>
    <row r="15475">
      <c r="A15475" s="19"/>
      <c r="L15475" s="19"/>
      <c r="P15475" s="20"/>
      <c r="Q15475" s="20"/>
      <c r="R15475" s="13"/>
      <c r="S15475" s="14"/>
      <c r="T15475" s="14"/>
      <c r="V15475" s="16"/>
      <c r="W15475" s="17"/>
    </row>
    <row r="15476">
      <c r="A15476" s="19"/>
      <c r="L15476" s="19"/>
      <c r="P15476" s="20"/>
      <c r="Q15476" s="20"/>
      <c r="R15476" s="13"/>
      <c r="S15476" s="14"/>
      <c r="T15476" s="14"/>
      <c r="V15476" s="16"/>
      <c r="W15476" s="17"/>
    </row>
    <row r="15477">
      <c r="A15477" s="19"/>
      <c r="L15477" s="19"/>
      <c r="P15477" s="20"/>
      <c r="Q15477" s="20"/>
      <c r="R15477" s="13"/>
      <c r="S15477" s="14"/>
      <c r="T15477" s="14"/>
      <c r="V15477" s="16"/>
      <c r="W15477" s="17"/>
    </row>
    <row r="15478">
      <c r="A15478" s="19"/>
      <c r="L15478" s="19"/>
      <c r="P15478" s="20"/>
      <c r="Q15478" s="20"/>
      <c r="R15478" s="13"/>
      <c r="S15478" s="14"/>
      <c r="T15478" s="14"/>
      <c r="V15478" s="16"/>
      <c r="W15478" s="17"/>
    </row>
    <row r="15479">
      <c r="A15479" s="19"/>
      <c r="L15479" s="19"/>
      <c r="P15479" s="20"/>
      <c r="Q15479" s="20"/>
      <c r="R15479" s="13"/>
      <c r="S15479" s="14"/>
      <c r="T15479" s="14"/>
      <c r="V15479" s="16"/>
      <c r="W15479" s="17"/>
    </row>
    <row r="15480">
      <c r="A15480" s="19"/>
      <c r="L15480" s="19"/>
      <c r="P15480" s="20"/>
      <c r="Q15480" s="20"/>
      <c r="R15480" s="13"/>
      <c r="S15480" s="14"/>
      <c r="T15480" s="14"/>
      <c r="V15480" s="16"/>
      <c r="W15480" s="17"/>
    </row>
    <row r="15481">
      <c r="A15481" s="19"/>
      <c r="L15481" s="19"/>
      <c r="P15481" s="20"/>
      <c r="Q15481" s="20"/>
      <c r="R15481" s="13"/>
      <c r="S15481" s="14"/>
      <c r="T15481" s="14"/>
      <c r="V15481" s="16"/>
      <c r="W15481" s="17"/>
    </row>
    <row r="15482">
      <c r="A15482" s="19"/>
      <c r="L15482" s="19"/>
      <c r="P15482" s="20"/>
      <c r="Q15482" s="20"/>
      <c r="R15482" s="13"/>
      <c r="S15482" s="14"/>
      <c r="T15482" s="14"/>
      <c r="V15482" s="16"/>
      <c r="W15482" s="17"/>
    </row>
    <row r="15483">
      <c r="A15483" s="19"/>
      <c r="L15483" s="19"/>
      <c r="P15483" s="20"/>
      <c r="Q15483" s="20"/>
      <c r="R15483" s="13"/>
      <c r="S15483" s="14"/>
      <c r="T15483" s="14"/>
      <c r="V15483" s="16"/>
      <c r="W15483" s="17"/>
    </row>
    <row r="15484">
      <c r="A15484" s="19"/>
      <c r="L15484" s="19"/>
      <c r="P15484" s="20"/>
      <c r="Q15484" s="20"/>
      <c r="R15484" s="13"/>
      <c r="S15484" s="14"/>
      <c r="T15484" s="14"/>
      <c r="V15484" s="16"/>
      <c r="W15484" s="17"/>
    </row>
    <row r="15485">
      <c r="A15485" s="19"/>
      <c r="L15485" s="19"/>
      <c r="P15485" s="20"/>
      <c r="Q15485" s="20"/>
      <c r="R15485" s="13"/>
      <c r="S15485" s="14"/>
      <c r="T15485" s="14"/>
      <c r="V15485" s="16"/>
      <c r="W15485" s="17"/>
    </row>
    <row r="15486">
      <c r="A15486" s="19"/>
      <c r="L15486" s="19"/>
      <c r="P15486" s="20"/>
      <c r="Q15486" s="20"/>
      <c r="R15486" s="13"/>
      <c r="S15486" s="14"/>
      <c r="T15486" s="14"/>
      <c r="V15486" s="16"/>
      <c r="W15486" s="17"/>
    </row>
    <row r="15487">
      <c r="A15487" s="19"/>
      <c r="L15487" s="19"/>
      <c r="P15487" s="20"/>
      <c r="Q15487" s="20"/>
      <c r="R15487" s="13"/>
      <c r="S15487" s="14"/>
      <c r="T15487" s="14"/>
      <c r="V15487" s="16"/>
      <c r="W15487" s="17"/>
    </row>
    <row r="15488">
      <c r="A15488" s="19"/>
      <c r="L15488" s="19"/>
      <c r="P15488" s="20"/>
      <c r="Q15488" s="20"/>
      <c r="R15488" s="13"/>
      <c r="S15488" s="14"/>
      <c r="T15488" s="14"/>
      <c r="V15488" s="16"/>
      <c r="W15488" s="17"/>
    </row>
    <row r="15489">
      <c r="A15489" s="19"/>
      <c r="L15489" s="19"/>
      <c r="P15489" s="20"/>
      <c r="Q15489" s="20"/>
      <c r="R15489" s="13"/>
      <c r="S15489" s="14"/>
      <c r="T15489" s="14"/>
      <c r="V15489" s="16"/>
      <c r="W15489" s="17"/>
    </row>
    <row r="15490">
      <c r="A15490" s="19"/>
      <c r="L15490" s="19"/>
      <c r="P15490" s="20"/>
      <c r="Q15490" s="20"/>
      <c r="R15490" s="13"/>
      <c r="S15490" s="14"/>
      <c r="T15490" s="14"/>
      <c r="V15490" s="16"/>
      <c r="W15490" s="17"/>
    </row>
    <row r="15491">
      <c r="A15491" s="19"/>
      <c r="L15491" s="19"/>
      <c r="P15491" s="20"/>
      <c r="Q15491" s="20"/>
      <c r="R15491" s="13"/>
      <c r="S15491" s="14"/>
      <c r="T15491" s="14"/>
      <c r="V15491" s="16"/>
      <c r="W15491" s="17"/>
    </row>
    <row r="15492">
      <c r="A15492" s="19"/>
      <c r="L15492" s="19"/>
      <c r="P15492" s="20"/>
      <c r="Q15492" s="20"/>
      <c r="R15492" s="13"/>
      <c r="S15492" s="14"/>
      <c r="T15492" s="14"/>
      <c r="V15492" s="16"/>
      <c r="W15492" s="17"/>
    </row>
    <row r="15493">
      <c r="A15493" s="19"/>
      <c r="L15493" s="19"/>
      <c r="P15493" s="20"/>
      <c r="Q15493" s="20"/>
      <c r="R15493" s="13"/>
      <c r="S15493" s="14"/>
      <c r="T15493" s="14"/>
      <c r="V15493" s="16"/>
      <c r="W15493" s="17"/>
    </row>
    <row r="15494">
      <c r="A15494" s="19"/>
      <c r="L15494" s="19"/>
      <c r="P15494" s="20"/>
      <c r="Q15494" s="20"/>
      <c r="R15494" s="13"/>
      <c r="S15494" s="14"/>
      <c r="T15494" s="14"/>
      <c r="V15494" s="16"/>
      <c r="W15494" s="17"/>
    </row>
    <row r="15495">
      <c r="A15495" s="19"/>
      <c r="L15495" s="19"/>
      <c r="P15495" s="20"/>
      <c r="Q15495" s="20"/>
      <c r="R15495" s="13"/>
      <c r="S15495" s="14"/>
      <c r="T15495" s="14"/>
      <c r="V15495" s="16"/>
      <c r="W15495" s="17"/>
    </row>
    <row r="15496">
      <c r="A15496" s="19"/>
      <c r="L15496" s="19"/>
      <c r="P15496" s="20"/>
      <c r="Q15496" s="20"/>
      <c r="R15496" s="13"/>
      <c r="S15496" s="14"/>
      <c r="T15496" s="14"/>
      <c r="V15496" s="16"/>
      <c r="W15496" s="17"/>
    </row>
    <row r="15497">
      <c r="A15497" s="19"/>
      <c r="L15497" s="19"/>
      <c r="P15497" s="20"/>
      <c r="Q15497" s="20"/>
      <c r="R15497" s="13"/>
      <c r="S15497" s="14"/>
      <c r="T15497" s="14"/>
      <c r="V15497" s="16"/>
      <c r="W15497" s="17"/>
    </row>
    <row r="15498">
      <c r="A15498" s="19"/>
      <c r="L15498" s="19"/>
      <c r="P15498" s="20"/>
      <c r="Q15498" s="20"/>
      <c r="R15498" s="13"/>
      <c r="S15498" s="14"/>
      <c r="T15498" s="14"/>
      <c r="V15498" s="16"/>
      <c r="W15498" s="17"/>
    </row>
    <row r="15499">
      <c r="A15499" s="19"/>
      <c r="L15499" s="19"/>
      <c r="P15499" s="20"/>
      <c r="Q15499" s="20"/>
      <c r="R15499" s="13"/>
      <c r="S15499" s="14"/>
      <c r="T15499" s="14"/>
      <c r="V15499" s="16"/>
      <c r="W15499" s="17"/>
    </row>
    <row r="15500">
      <c r="A15500" s="19"/>
      <c r="L15500" s="19"/>
      <c r="P15500" s="20"/>
      <c r="Q15500" s="20"/>
      <c r="R15500" s="13"/>
      <c r="S15500" s="14"/>
      <c r="T15500" s="14"/>
      <c r="V15500" s="16"/>
      <c r="W15500" s="17"/>
    </row>
    <row r="15501">
      <c r="A15501" s="19"/>
      <c r="L15501" s="19"/>
      <c r="P15501" s="20"/>
      <c r="Q15501" s="20"/>
      <c r="R15501" s="13"/>
      <c r="S15501" s="14"/>
      <c r="T15501" s="14"/>
      <c r="V15501" s="16"/>
      <c r="W15501" s="17"/>
    </row>
    <row r="15502">
      <c r="A15502" s="19"/>
      <c r="L15502" s="19"/>
      <c r="P15502" s="20"/>
      <c r="Q15502" s="20"/>
      <c r="R15502" s="13"/>
      <c r="S15502" s="14"/>
      <c r="T15502" s="14"/>
      <c r="V15502" s="16"/>
      <c r="W15502" s="17"/>
    </row>
    <row r="15503">
      <c r="A15503" s="19"/>
      <c r="L15503" s="19"/>
      <c r="P15503" s="20"/>
      <c r="Q15503" s="20"/>
      <c r="R15503" s="13"/>
      <c r="S15503" s="14"/>
      <c r="T15503" s="14"/>
      <c r="V15503" s="16"/>
      <c r="W15503" s="17"/>
    </row>
    <row r="15504">
      <c r="A15504" s="19"/>
      <c r="L15504" s="19"/>
      <c r="P15504" s="20"/>
      <c r="Q15504" s="20"/>
      <c r="R15504" s="13"/>
      <c r="S15504" s="14"/>
      <c r="T15504" s="14"/>
      <c r="V15504" s="16"/>
      <c r="W15504" s="17"/>
    </row>
    <row r="15505">
      <c r="A15505" s="19"/>
      <c r="L15505" s="19"/>
      <c r="P15505" s="20"/>
      <c r="Q15505" s="20"/>
      <c r="R15505" s="13"/>
      <c r="S15505" s="14"/>
      <c r="T15505" s="14"/>
      <c r="V15505" s="16"/>
      <c r="W15505" s="17"/>
    </row>
    <row r="15506">
      <c r="A15506" s="19"/>
      <c r="L15506" s="19"/>
      <c r="P15506" s="20"/>
      <c r="Q15506" s="20"/>
      <c r="R15506" s="13"/>
      <c r="S15506" s="14"/>
      <c r="T15506" s="14"/>
      <c r="V15506" s="16"/>
      <c r="W15506" s="17"/>
    </row>
    <row r="15507">
      <c r="A15507" s="19"/>
      <c r="L15507" s="19"/>
      <c r="P15507" s="20"/>
      <c r="Q15507" s="20"/>
      <c r="R15507" s="13"/>
      <c r="S15507" s="14"/>
      <c r="T15507" s="14"/>
      <c r="V15507" s="16"/>
      <c r="W15507" s="17"/>
    </row>
    <row r="15508">
      <c r="A15508" s="19"/>
      <c r="L15508" s="19"/>
      <c r="P15508" s="20"/>
      <c r="Q15508" s="20"/>
      <c r="R15508" s="13"/>
      <c r="S15508" s="14"/>
      <c r="T15508" s="14"/>
      <c r="V15508" s="16"/>
      <c r="W15508" s="17"/>
    </row>
    <row r="15509">
      <c r="A15509" s="19"/>
      <c r="L15509" s="19"/>
      <c r="P15509" s="20"/>
      <c r="Q15509" s="20"/>
      <c r="R15509" s="13"/>
      <c r="S15509" s="14"/>
      <c r="T15509" s="14"/>
      <c r="V15509" s="16"/>
      <c r="W15509" s="17"/>
    </row>
    <row r="15510">
      <c r="A15510" s="19"/>
      <c r="L15510" s="19"/>
      <c r="P15510" s="20"/>
      <c r="Q15510" s="20"/>
      <c r="R15510" s="13"/>
      <c r="S15510" s="14"/>
      <c r="T15510" s="14"/>
      <c r="V15510" s="16"/>
      <c r="W15510" s="17"/>
    </row>
    <row r="15511">
      <c r="A15511" s="19"/>
      <c r="L15511" s="19"/>
      <c r="P15511" s="20"/>
      <c r="Q15511" s="20"/>
      <c r="R15511" s="13"/>
      <c r="S15511" s="14"/>
      <c r="T15511" s="14"/>
      <c r="V15511" s="16"/>
      <c r="W15511" s="17"/>
    </row>
    <row r="15512">
      <c r="A15512" s="19"/>
      <c r="L15512" s="19"/>
      <c r="P15512" s="20"/>
      <c r="Q15512" s="20"/>
      <c r="R15512" s="13"/>
      <c r="S15512" s="14"/>
      <c r="T15512" s="14"/>
      <c r="V15512" s="16"/>
      <c r="W15512" s="17"/>
    </row>
    <row r="15513">
      <c r="A15513" s="19"/>
      <c r="L15513" s="19"/>
      <c r="P15513" s="20"/>
      <c r="Q15513" s="20"/>
      <c r="R15513" s="13"/>
      <c r="S15513" s="14"/>
      <c r="T15513" s="14"/>
      <c r="V15513" s="16"/>
      <c r="W15513" s="17"/>
    </row>
    <row r="15514">
      <c r="A15514" s="19"/>
      <c r="L15514" s="19"/>
      <c r="P15514" s="20"/>
      <c r="Q15514" s="20"/>
      <c r="R15514" s="13"/>
      <c r="S15514" s="14"/>
      <c r="T15514" s="14"/>
      <c r="V15514" s="16"/>
      <c r="W15514" s="17"/>
    </row>
    <row r="15515">
      <c r="A15515" s="19"/>
      <c r="L15515" s="19"/>
      <c r="P15515" s="20"/>
      <c r="Q15515" s="20"/>
      <c r="R15515" s="13"/>
      <c r="S15515" s="14"/>
      <c r="T15515" s="14"/>
      <c r="V15515" s="16"/>
      <c r="W15515" s="17"/>
    </row>
    <row r="15516">
      <c r="A15516" s="19"/>
      <c r="L15516" s="19"/>
      <c r="P15516" s="20"/>
      <c r="Q15516" s="20"/>
      <c r="R15516" s="13"/>
      <c r="S15516" s="14"/>
      <c r="T15516" s="14"/>
      <c r="V15516" s="16"/>
      <c r="W15516" s="17"/>
    </row>
    <row r="15517">
      <c r="A15517" s="19"/>
      <c r="L15517" s="19"/>
      <c r="P15517" s="20"/>
      <c r="Q15517" s="20"/>
      <c r="R15517" s="13"/>
      <c r="S15517" s="14"/>
      <c r="T15517" s="14"/>
      <c r="V15517" s="16"/>
      <c r="W15517" s="17"/>
    </row>
    <row r="15518">
      <c r="A15518" s="19"/>
      <c r="L15518" s="19"/>
      <c r="P15518" s="20"/>
      <c r="Q15518" s="20"/>
      <c r="R15518" s="13"/>
      <c r="S15518" s="14"/>
      <c r="T15518" s="14"/>
      <c r="V15518" s="16"/>
      <c r="W15518" s="17"/>
    </row>
    <row r="15519">
      <c r="A15519" s="19"/>
      <c r="L15519" s="19"/>
      <c r="P15519" s="20"/>
      <c r="Q15519" s="20"/>
      <c r="R15519" s="13"/>
      <c r="S15519" s="14"/>
      <c r="T15519" s="14"/>
      <c r="V15519" s="16"/>
      <c r="W15519" s="17"/>
    </row>
    <row r="15520">
      <c r="A15520" s="19"/>
      <c r="L15520" s="19"/>
      <c r="P15520" s="20"/>
      <c r="Q15520" s="20"/>
      <c r="R15520" s="13"/>
      <c r="S15520" s="14"/>
      <c r="T15520" s="14"/>
      <c r="V15520" s="16"/>
      <c r="W15520" s="17"/>
    </row>
    <row r="15521">
      <c r="A15521" s="19"/>
      <c r="L15521" s="19"/>
      <c r="P15521" s="20"/>
      <c r="Q15521" s="20"/>
      <c r="R15521" s="13"/>
      <c r="S15521" s="14"/>
      <c r="T15521" s="14"/>
      <c r="V15521" s="16"/>
      <c r="W15521" s="17"/>
    </row>
    <row r="15522">
      <c r="A15522" s="19"/>
      <c r="L15522" s="19"/>
      <c r="P15522" s="20"/>
      <c r="Q15522" s="20"/>
      <c r="R15522" s="13"/>
      <c r="S15522" s="14"/>
      <c r="T15522" s="14"/>
      <c r="V15522" s="16"/>
      <c r="W15522" s="17"/>
    </row>
    <row r="15523">
      <c r="A15523" s="19"/>
      <c r="L15523" s="19"/>
      <c r="P15523" s="20"/>
      <c r="Q15523" s="20"/>
      <c r="R15523" s="13"/>
      <c r="S15523" s="14"/>
      <c r="T15523" s="14"/>
      <c r="V15523" s="16"/>
      <c r="W15523" s="17"/>
    </row>
    <row r="15524">
      <c r="A15524" s="19"/>
      <c r="L15524" s="19"/>
      <c r="P15524" s="20"/>
      <c r="Q15524" s="20"/>
      <c r="R15524" s="13"/>
      <c r="S15524" s="14"/>
      <c r="T15524" s="14"/>
      <c r="V15524" s="16"/>
      <c r="W15524" s="17"/>
    </row>
    <row r="15525">
      <c r="A15525" s="19"/>
      <c r="L15525" s="19"/>
      <c r="P15525" s="20"/>
      <c r="Q15525" s="20"/>
      <c r="R15525" s="13"/>
      <c r="S15525" s="14"/>
      <c r="T15525" s="14"/>
      <c r="V15525" s="16"/>
      <c r="W15525" s="17"/>
    </row>
    <row r="15526">
      <c r="A15526" s="19"/>
      <c r="L15526" s="19"/>
      <c r="P15526" s="20"/>
      <c r="Q15526" s="20"/>
      <c r="R15526" s="13"/>
      <c r="S15526" s="14"/>
      <c r="T15526" s="14"/>
      <c r="V15526" s="16"/>
      <c r="W15526" s="17"/>
    </row>
    <row r="15527">
      <c r="A15527" s="19"/>
      <c r="L15527" s="19"/>
      <c r="P15527" s="20"/>
      <c r="Q15527" s="20"/>
      <c r="R15527" s="13"/>
      <c r="S15527" s="14"/>
      <c r="T15527" s="14"/>
      <c r="V15527" s="16"/>
      <c r="W15527" s="17"/>
    </row>
    <row r="15528">
      <c r="A15528" s="19"/>
      <c r="L15528" s="19"/>
      <c r="P15528" s="20"/>
      <c r="Q15528" s="20"/>
      <c r="R15528" s="13"/>
      <c r="S15528" s="14"/>
      <c r="T15528" s="14"/>
      <c r="V15528" s="16"/>
      <c r="W15528" s="17"/>
    </row>
    <row r="15529">
      <c r="A15529" s="19"/>
      <c r="L15529" s="19"/>
      <c r="P15529" s="20"/>
      <c r="Q15529" s="20"/>
      <c r="R15529" s="13"/>
      <c r="S15529" s="14"/>
      <c r="T15529" s="14"/>
      <c r="V15529" s="16"/>
      <c r="W15529" s="17"/>
    </row>
    <row r="15530">
      <c r="A15530" s="19"/>
      <c r="L15530" s="19"/>
      <c r="P15530" s="20"/>
      <c r="Q15530" s="20"/>
      <c r="R15530" s="13"/>
      <c r="S15530" s="14"/>
      <c r="T15530" s="14"/>
      <c r="V15530" s="16"/>
      <c r="W15530" s="17"/>
    </row>
    <row r="15531">
      <c r="A15531" s="19"/>
      <c r="L15531" s="19"/>
      <c r="P15531" s="20"/>
      <c r="Q15531" s="20"/>
      <c r="R15531" s="13"/>
      <c r="S15531" s="14"/>
      <c r="T15531" s="14"/>
      <c r="V15531" s="16"/>
      <c r="W15531" s="17"/>
    </row>
    <row r="15532">
      <c r="A15532" s="19"/>
      <c r="L15532" s="19"/>
      <c r="P15532" s="20"/>
      <c r="Q15532" s="20"/>
      <c r="R15532" s="13"/>
      <c r="S15532" s="14"/>
      <c r="T15532" s="14"/>
      <c r="V15532" s="16"/>
      <c r="W15532" s="17"/>
    </row>
    <row r="15533">
      <c r="A15533" s="19"/>
      <c r="L15533" s="19"/>
      <c r="P15533" s="20"/>
      <c r="Q15533" s="20"/>
      <c r="R15533" s="13"/>
      <c r="S15533" s="14"/>
      <c r="T15533" s="14"/>
      <c r="V15533" s="16"/>
      <c r="W15533" s="17"/>
    </row>
    <row r="15534">
      <c r="A15534" s="19"/>
      <c r="L15534" s="19"/>
      <c r="P15534" s="20"/>
      <c r="Q15534" s="20"/>
      <c r="R15534" s="13"/>
      <c r="S15534" s="14"/>
      <c r="T15534" s="14"/>
      <c r="V15534" s="16"/>
      <c r="W15534" s="17"/>
    </row>
    <row r="15535">
      <c r="A15535" s="19"/>
      <c r="L15535" s="19"/>
      <c r="P15535" s="20"/>
      <c r="Q15535" s="20"/>
      <c r="R15535" s="13"/>
      <c r="S15535" s="14"/>
      <c r="T15535" s="14"/>
      <c r="V15535" s="16"/>
      <c r="W15535" s="17"/>
    </row>
    <row r="15536">
      <c r="A15536" s="19"/>
      <c r="L15536" s="19"/>
      <c r="P15536" s="20"/>
      <c r="Q15536" s="20"/>
      <c r="R15536" s="13"/>
      <c r="S15536" s="14"/>
      <c r="T15536" s="14"/>
      <c r="V15536" s="16"/>
      <c r="W15536" s="17"/>
    </row>
    <row r="15537">
      <c r="A15537" s="19"/>
      <c r="L15537" s="19"/>
      <c r="P15537" s="20"/>
      <c r="Q15537" s="20"/>
      <c r="R15537" s="13"/>
      <c r="S15537" s="14"/>
      <c r="T15537" s="14"/>
      <c r="V15537" s="16"/>
      <c r="W15537" s="17"/>
    </row>
    <row r="15538">
      <c r="A15538" s="19"/>
      <c r="L15538" s="19"/>
      <c r="P15538" s="20"/>
      <c r="Q15538" s="20"/>
      <c r="R15538" s="13"/>
      <c r="S15538" s="14"/>
      <c r="T15538" s="14"/>
      <c r="V15538" s="16"/>
      <c r="W15538" s="17"/>
    </row>
    <row r="15539">
      <c r="A15539" s="19"/>
      <c r="L15539" s="19"/>
      <c r="P15539" s="20"/>
      <c r="Q15539" s="20"/>
      <c r="R15539" s="13"/>
      <c r="S15539" s="14"/>
      <c r="T15539" s="14"/>
      <c r="V15539" s="16"/>
      <c r="W15539" s="17"/>
    </row>
    <row r="15540">
      <c r="A15540" s="19"/>
      <c r="L15540" s="19"/>
      <c r="P15540" s="20"/>
      <c r="Q15540" s="20"/>
      <c r="R15540" s="13"/>
      <c r="S15540" s="14"/>
      <c r="T15540" s="14"/>
      <c r="V15540" s="16"/>
      <c r="W15540" s="17"/>
    </row>
    <row r="15541">
      <c r="A15541" s="19"/>
      <c r="L15541" s="19"/>
      <c r="P15541" s="20"/>
      <c r="Q15541" s="20"/>
      <c r="R15541" s="13"/>
      <c r="S15541" s="14"/>
      <c r="T15541" s="14"/>
      <c r="V15541" s="16"/>
      <c r="W15541" s="17"/>
    </row>
    <row r="15542">
      <c r="A15542" s="19"/>
      <c r="L15542" s="19"/>
      <c r="P15542" s="20"/>
      <c r="Q15542" s="20"/>
      <c r="R15542" s="13"/>
      <c r="S15542" s="14"/>
      <c r="T15542" s="14"/>
      <c r="V15542" s="16"/>
      <c r="W15542" s="17"/>
    </row>
    <row r="15543">
      <c r="A15543" s="19"/>
      <c r="L15543" s="19"/>
      <c r="P15543" s="20"/>
      <c r="Q15543" s="20"/>
      <c r="R15543" s="13"/>
      <c r="S15543" s="14"/>
      <c r="T15543" s="14"/>
      <c r="V15543" s="16"/>
      <c r="W15543" s="17"/>
    </row>
    <row r="15544">
      <c r="A15544" s="19"/>
      <c r="L15544" s="19"/>
      <c r="P15544" s="20"/>
      <c r="Q15544" s="20"/>
      <c r="R15544" s="13"/>
      <c r="S15544" s="14"/>
      <c r="T15544" s="14"/>
      <c r="V15544" s="16"/>
      <c r="W15544" s="17"/>
    </row>
    <row r="15545">
      <c r="A15545" s="19"/>
      <c r="L15545" s="19"/>
      <c r="P15545" s="20"/>
      <c r="Q15545" s="20"/>
      <c r="R15545" s="13"/>
      <c r="S15545" s="14"/>
      <c r="T15545" s="14"/>
      <c r="V15545" s="16"/>
      <c r="W15545" s="17"/>
    </row>
    <row r="15546">
      <c r="A15546" s="19"/>
      <c r="L15546" s="19"/>
      <c r="P15546" s="20"/>
      <c r="Q15546" s="20"/>
      <c r="R15546" s="13"/>
      <c r="S15546" s="14"/>
      <c r="T15546" s="14"/>
      <c r="V15546" s="16"/>
      <c r="W15546" s="17"/>
    </row>
    <row r="15547">
      <c r="A15547" s="19"/>
      <c r="L15547" s="19"/>
      <c r="P15547" s="20"/>
      <c r="Q15547" s="20"/>
      <c r="R15547" s="13"/>
      <c r="S15547" s="14"/>
      <c r="T15547" s="14"/>
      <c r="V15547" s="16"/>
      <c r="W15547" s="17"/>
    </row>
    <row r="15548">
      <c r="A15548" s="19"/>
      <c r="L15548" s="19"/>
      <c r="P15548" s="20"/>
      <c r="Q15548" s="20"/>
      <c r="R15548" s="13"/>
      <c r="S15548" s="14"/>
      <c r="T15548" s="14"/>
      <c r="V15548" s="16"/>
      <c r="W15548" s="17"/>
    </row>
    <row r="15549">
      <c r="A15549" s="19"/>
      <c r="L15549" s="19"/>
      <c r="P15549" s="20"/>
      <c r="Q15549" s="20"/>
      <c r="R15549" s="13"/>
      <c r="S15549" s="14"/>
      <c r="T15549" s="14"/>
      <c r="V15549" s="16"/>
      <c r="W15549" s="17"/>
    </row>
    <row r="15550">
      <c r="A15550" s="19"/>
      <c r="L15550" s="19"/>
      <c r="P15550" s="20"/>
      <c r="Q15550" s="20"/>
      <c r="R15550" s="13"/>
      <c r="S15550" s="14"/>
      <c r="T15550" s="14"/>
      <c r="V15550" s="16"/>
      <c r="W15550" s="17"/>
    </row>
    <row r="15551">
      <c r="A15551" s="19"/>
      <c r="L15551" s="19"/>
      <c r="P15551" s="20"/>
      <c r="Q15551" s="20"/>
      <c r="R15551" s="13"/>
      <c r="S15551" s="14"/>
      <c r="T15551" s="14"/>
      <c r="V15551" s="16"/>
      <c r="W15551" s="17"/>
    </row>
    <row r="15552">
      <c r="A15552" s="19"/>
      <c r="L15552" s="19"/>
      <c r="P15552" s="20"/>
      <c r="Q15552" s="20"/>
      <c r="R15552" s="13"/>
      <c r="S15552" s="14"/>
      <c r="T15552" s="14"/>
      <c r="V15552" s="16"/>
      <c r="W15552" s="17"/>
    </row>
    <row r="15553">
      <c r="A15553" s="19"/>
      <c r="L15553" s="19"/>
      <c r="P15553" s="20"/>
      <c r="Q15553" s="20"/>
      <c r="R15553" s="13"/>
      <c r="S15553" s="14"/>
      <c r="T15553" s="14"/>
      <c r="V15553" s="16"/>
      <c r="W15553" s="17"/>
    </row>
    <row r="15554">
      <c r="A15554" s="19"/>
      <c r="L15554" s="19"/>
      <c r="P15554" s="20"/>
      <c r="Q15554" s="20"/>
      <c r="R15554" s="13"/>
      <c r="S15554" s="14"/>
      <c r="T15554" s="14"/>
      <c r="V15554" s="16"/>
      <c r="W15554" s="17"/>
    </row>
    <row r="15555">
      <c r="A15555" s="19"/>
      <c r="L15555" s="19"/>
      <c r="P15555" s="20"/>
      <c r="Q15555" s="20"/>
      <c r="R15555" s="13"/>
      <c r="S15555" s="14"/>
      <c r="T15555" s="14"/>
      <c r="V15555" s="16"/>
      <c r="W15555" s="17"/>
    </row>
    <row r="15556">
      <c r="A15556" s="19"/>
      <c r="L15556" s="19"/>
      <c r="P15556" s="20"/>
      <c r="Q15556" s="20"/>
      <c r="R15556" s="13"/>
      <c r="S15556" s="14"/>
      <c r="T15556" s="14"/>
      <c r="V15556" s="16"/>
      <c r="W15556" s="17"/>
    </row>
    <row r="15557">
      <c r="A15557" s="19"/>
      <c r="L15557" s="19"/>
      <c r="P15557" s="20"/>
      <c r="Q15557" s="20"/>
      <c r="R15557" s="13"/>
      <c r="S15557" s="14"/>
      <c r="T15557" s="14"/>
      <c r="V15557" s="16"/>
      <c r="W15557" s="17"/>
    </row>
    <row r="15558">
      <c r="A15558" s="19"/>
      <c r="L15558" s="19"/>
      <c r="P15558" s="20"/>
      <c r="Q15558" s="20"/>
      <c r="R15558" s="13"/>
      <c r="S15558" s="14"/>
      <c r="T15558" s="14"/>
      <c r="V15558" s="16"/>
      <c r="W15558" s="17"/>
    </row>
    <row r="15559">
      <c r="A15559" s="19"/>
      <c r="L15559" s="19"/>
      <c r="P15559" s="20"/>
      <c r="Q15559" s="20"/>
      <c r="R15559" s="13"/>
      <c r="S15559" s="14"/>
      <c r="T15559" s="14"/>
      <c r="V15559" s="16"/>
      <c r="W15559" s="17"/>
    </row>
    <row r="15560">
      <c r="A15560" s="19"/>
      <c r="L15560" s="19"/>
      <c r="P15560" s="20"/>
      <c r="Q15560" s="20"/>
      <c r="R15560" s="13"/>
      <c r="S15560" s="14"/>
      <c r="T15560" s="14"/>
      <c r="V15560" s="16"/>
      <c r="W15560" s="17"/>
    </row>
    <row r="15561">
      <c r="A15561" s="19"/>
      <c r="L15561" s="19"/>
      <c r="P15561" s="20"/>
      <c r="Q15561" s="20"/>
      <c r="R15561" s="13"/>
      <c r="S15561" s="14"/>
      <c r="T15561" s="14"/>
      <c r="V15561" s="16"/>
      <c r="W15561" s="17"/>
    </row>
    <row r="15562">
      <c r="A15562" s="19"/>
      <c r="L15562" s="19"/>
      <c r="P15562" s="20"/>
      <c r="Q15562" s="20"/>
      <c r="R15562" s="13"/>
      <c r="S15562" s="14"/>
      <c r="T15562" s="14"/>
      <c r="V15562" s="16"/>
      <c r="W15562" s="17"/>
    </row>
    <row r="15563">
      <c r="A15563" s="19"/>
      <c r="L15563" s="19"/>
      <c r="P15563" s="20"/>
      <c r="Q15563" s="20"/>
      <c r="R15563" s="13"/>
      <c r="S15563" s="14"/>
      <c r="T15563" s="14"/>
      <c r="V15563" s="16"/>
      <c r="W15563" s="17"/>
    </row>
    <row r="15564">
      <c r="A15564" s="19"/>
      <c r="L15564" s="19"/>
      <c r="P15564" s="20"/>
      <c r="Q15564" s="20"/>
      <c r="R15564" s="13"/>
      <c r="S15564" s="14"/>
      <c r="T15564" s="14"/>
      <c r="V15564" s="16"/>
      <c r="W15564" s="17"/>
    </row>
    <row r="15565">
      <c r="A15565" s="19"/>
      <c r="L15565" s="19"/>
      <c r="P15565" s="20"/>
      <c r="Q15565" s="20"/>
      <c r="R15565" s="13"/>
      <c r="S15565" s="14"/>
      <c r="T15565" s="14"/>
      <c r="V15565" s="16"/>
      <c r="W15565" s="17"/>
    </row>
    <row r="15566">
      <c r="A15566" s="19"/>
      <c r="L15566" s="19"/>
      <c r="P15566" s="20"/>
      <c r="Q15566" s="20"/>
      <c r="R15566" s="13"/>
      <c r="S15566" s="14"/>
      <c r="T15566" s="14"/>
      <c r="V15566" s="16"/>
      <c r="W15566" s="17"/>
    </row>
    <row r="15567">
      <c r="A15567" s="19"/>
      <c r="L15567" s="19"/>
      <c r="P15567" s="20"/>
      <c r="Q15567" s="20"/>
      <c r="R15567" s="13"/>
      <c r="S15567" s="14"/>
      <c r="T15567" s="14"/>
      <c r="V15567" s="16"/>
      <c r="W15567" s="17"/>
    </row>
    <row r="15568">
      <c r="A15568" s="19"/>
      <c r="L15568" s="19"/>
      <c r="P15568" s="20"/>
      <c r="Q15568" s="20"/>
      <c r="R15568" s="13"/>
      <c r="S15568" s="14"/>
      <c r="T15568" s="14"/>
      <c r="V15568" s="16"/>
      <c r="W15568" s="17"/>
    </row>
    <row r="15569">
      <c r="A15569" s="19"/>
      <c r="L15569" s="19"/>
      <c r="P15569" s="20"/>
      <c r="Q15569" s="20"/>
      <c r="R15569" s="13"/>
      <c r="S15569" s="14"/>
      <c r="T15569" s="14"/>
      <c r="V15569" s="16"/>
      <c r="W15569" s="17"/>
    </row>
    <row r="15570">
      <c r="A15570" s="19"/>
      <c r="L15570" s="19"/>
      <c r="P15570" s="20"/>
      <c r="Q15570" s="20"/>
      <c r="R15570" s="13"/>
      <c r="S15570" s="14"/>
      <c r="T15570" s="14"/>
      <c r="V15570" s="16"/>
      <c r="W15570" s="17"/>
    </row>
    <row r="15571">
      <c r="A15571" s="19"/>
      <c r="L15571" s="19"/>
      <c r="P15571" s="20"/>
      <c r="Q15571" s="20"/>
      <c r="R15571" s="13"/>
      <c r="S15571" s="14"/>
      <c r="T15571" s="14"/>
      <c r="V15571" s="16"/>
      <c r="W15571" s="17"/>
    </row>
    <row r="15572">
      <c r="A15572" s="19"/>
      <c r="L15572" s="19"/>
      <c r="P15572" s="20"/>
      <c r="Q15572" s="20"/>
      <c r="R15572" s="13"/>
      <c r="S15572" s="14"/>
      <c r="T15572" s="14"/>
      <c r="V15572" s="16"/>
      <c r="W15572" s="17"/>
    </row>
    <row r="15573">
      <c r="A15573" s="19"/>
      <c r="L15573" s="19"/>
      <c r="P15573" s="20"/>
      <c r="Q15573" s="20"/>
      <c r="R15573" s="13"/>
      <c r="S15573" s="14"/>
      <c r="T15573" s="14"/>
      <c r="V15573" s="16"/>
      <c r="W15573" s="17"/>
    </row>
    <row r="15574">
      <c r="A15574" s="19"/>
      <c r="L15574" s="19"/>
      <c r="P15574" s="20"/>
      <c r="Q15574" s="20"/>
      <c r="R15574" s="13"/>
      <c r="S15574" s="14"/>
      <c r="T15574" s="14"/>
      <c r="V15574" s="16"/>
      <c r="W15574" s="17"/>
    </row>
    <row r="15575">
      <c r="A15575" s="19"/>
      <c r="L15575" s="19"/>
      <c r="P15575" s="20"/>
      <c r="Q15575" s="20"/>
      <c r="R15575" s="13"/>
      <c r="S15575" s="14"/>
      <c r="T15575" s="14"/>
      <c r="V15575" s="16"/>
      <c r="W15575" s="17"/>
    </row>
    <row r="15576">
      <c r="A15576" s="19"/>
      <c r="L15576" s="19"/>
      <c r="P15576" s="20"/>
      <c r="Q15576" s="20"/>
      <c r="R15576" s="13"/>
      <c r="S15576" s="14"/>
      <c r="T15576" s="14"/>
      <c r="V15576" s="16"/>
      <c r="W15576" s="17"/>
    </row>
    <row r="15577">
      <c r="A15577" s="19"/>
      <c r="L15577" s="19"/>
      <c r="P15577" s="20"/>
      <c r="Q15577" s="20"/>
      <c r="R15577" s="13"/>
      <c r="S15577" s="14"/>
      <c r="T15577" s="14"/>
      <c r="V15577" s="16"/>
      <c r="W15577" s="17"/>
    </row>
    <row r="15578">
      <c r="A15578" s="19"/>
      <c r="L15578" s="19"/>
      <c r="P15578" s="20"/>
      <c r="Q15578" s="20"/>
      <c r="R15578" s="13"/>
      <c r="S15578" s="14"/>
      <c r="T15578" s="14"/>
      <c r="V15578" s="16"/>
      <c r="W15578" s="17"/>
    </row>
    <row r="15579">
      <c r="A15579" s="19"/>
      <c r="L15579" s="19"/>
      <c r="P15579" s="20"/>
      <c r="Q15579" s="20"/>
      <c r="R15579" s="13"/>
      <c r="S15579" s="14"/>
      <c r="T15579" s="14"/>
      <c r="V15579" s="16"/>
      <c r="W15579" s="17"/>
    </row>
    <row r="15580">
      <c r="A15580" s="19"/>
      <c r="L15580" s="19"/>
      <c r="P15580" s="20"/>
      <c r="Q15580" s="20"/>
      <c r="R15580" s="13"/>
      <c r="S15580" s="14"/>
      <c r="T15580" s="14"/>
      <c r="V15580" s="16"/>
      <c r="W15580" s="17"/>
    </row>
    <row r="15581">
      <c r="A15581" s="19"/>
      <c r="L15581" s="19"/>
      <c r="P15581" s="20"/>
      <c r="Q15581" s="20"/>
      <c r="R15581" s="13"/>
      <c r="S15581" s="14"/>
      <c r="T15581" s="14"/>
      <c r="V15581" s="16"/>
      <c r="W15581" s="17"/>
    </row>
    <row r="15582">
      <c r="A15582" s="19"/>
      <c r="L15582" s="19"/>
      <c r="P15582" s="20"/>
      <c r="Q15582" s="20"/>
      <c r="R15582" s="13"/>
      <c r="S15582" s="14"/>
      <c r="T15582" s="14"/>
      <c r="V15582" s="16"/>
      <c r="W15582" s="17"/>
    </row>
    <row r="15583">
      <c r="A15583" s="19"/>
      <c r="L15583" s="19"/>
      <c r="P15583" s="20"/>
      <c r="Q15583" s="20"/>
      <c r="R15583" s="13"/>
      <c r="S15583" s="14"/>
      <c r="T15583" s="14"/>
      <c r="V15583" s="16"/>
      <c r="W15583" s="17"/>
    </row>
    <row r="15584">
      <c r="A15584" s="19"/>
      <c r="L15584" s="19"/>
      <c r="P15584" s="20"/>
      <c r="Q15584" s="20"/>
      <c r="R15584" s="13"/>
      <c r="S15584" s="14"/>
      <c r="T15584" s="14"/>
      <c r="V15584" s="16"/>
      <c r="W15584" s="17"/>
    </row>
    <row r="15585">
      <c r="A15585" s="19"/>
      <c r="L15585" s="19"/>
      <c r="P15585" s="20"/>
      <c r="Q15585" s="20"/>
      <c r="R15585" s="13"/>
      <c r="S15585" s="14"/>
      <c r="T15585" s="14"/>
      <c r="V15585" s="16"/>
      <c r="W15585" s="17"/>
    </row>
    <row r="15586">
      <c r="A15586" s="19"/>
      <c r="L15586" s="19"/>
      <c r="P15586" s="20"/>
      <c r="Q15586" s="20"/>
      <c r="R15586" s="13"/>
      <c r="S15586" s="14"/>
      <c r="T15586" s="14"/>
      <c r="V15586" s="16"/>
      <c r="W15586" s="17"/>
    </row>
    <row r="15587">
      <c r="A15587" s="19"/>
      <c r="L15587" s="19"/>
      <c r="P15587" s="20"/>
      <c r="Q15587" s="20"/>
      <c r="R15587" s="13"/>
      <c r="S15587" s="14"/>
      <c r="T15587" s="14"/>
      <c r="V15587" s="16"/>
      <c r="W15587" s="17"/>
    </row>
    <row r="15588">
      <c r="A15588" s="19"/>
      <c r="L15588" s="19"/>
      <c r="P15588" s="20"/>
      <c r="Q15588" s="20"/>
      <c r="R15588" s="13"/>
      <c r="S15588" s="14"/>
      <c r="T15588" s="14"/>
      <c r="V15588" s="16"/>
      <c r="W15588" s="17"/>
    </row>
    <row r="15589">
      <c r="A15589" s="19"/>
      <c r="L15589" s="19"/>
      <c r="P15589" s="20"/>
      <c r="Q15589" s="20"/>
      <c r="R15589" s="13"/>
      <c r="S15589" s="14"/>
      <c r="T15589" s="14"/>
      <c r="V15589" s="16"/>
      <c r="W15589" s="17"/>
    </row>
    <row r="15590">
      <c r="A15590" s="19"/>
      <c r="L15590" s="19"/>
      <c r="P15590" s="20"/>
      <c r="Q15590" s="20"/>
      <c r="R15590" s="13"/>
      <c r="S15590" s="14"/>
      <c r="T15590" s="14"/>
      <c r="V15590" s="16"/>
      <c r="W15590" s="17"/>
    </row>
    <row r="15591">
      <c r="A15591" s="19"/>
      <c r="L15591" s="19"/>
      <c r="P15591" s="20"/>
      <c r="Q15591" s="20"/>
      <c r="R15591" s="13"/>
      <c r="S15591" s="14"/>
      <c r="T15591" s="14"/>
      <c r="V15591" s="16"/>
      <c r="W15591" s="17"/>
    </row>
    <row r="15592">
      <c r="A15592" s="19"/>
      <c r="L15592" s="19"/>
      <c r="P15592" s="20"/>
      <c r="Q15592" s="20"/>
      <c r="R15592" s="13"/>
      <c r="S15592" s="14"/>
      <c r="T15592" s="14"/>
      <c r="V15592" s="16"/>
      <c r="W15592" s="17"/>
    </row>
    <row r="15593">
      <c r="A15593" s="19"/>
      <c r="L15593" s="19"/>
      <c r="P15593" s="20"/>
      <c r="Q15593" s="20"/>
      <c r="R15593" s="13"/>
      <c r="S15593" s="14"/>
      <c r="T15593" s="14"/>
      <c r="V15593" s="16"/>
      <c r="W15593" s="17"/>
    </row>
    <row r="15594">
      <c r="A15594" s="19"/>
      <c r="L15594" s="19"/>
      <c r="P15594" s="20"/>
      <c r="Q15594" s="20"/>
      <c r="R15594" s="13"/>
      <c r="S15594" s="14"/>
      <c r="T15594" s="14"/>
      <c r="V15594" s="16"/>
      <c r="W15594" s="17"/>
    </row>
    <row r="15595">
      <c r="A15595" s="19"/>
      <c r="L15595" s="19"/>
      <c r="P15595" s="20"/>
      <c r="Q15595" s="20"/>
      <c r="R15595" s="13"/>
      <c r="S15595" s="14"/>
      <c r="T15595" s="14"/>
      <c r="V15595" s="16"/>
      <c r="W15595" s="17"/>
    </row>
    <row r="15596">
      <c r="A15596" s="19"/>
      <c r="L15596" s="19"/>
      <c r="P15596" s="20"/>
      <c r="Q15596" s="20"/>
      <c r="R15596" s="13"/>
      <c r="S15596" s="14"/>
      <c r="T15596" s="14"/>
      <c r="V15596" s="16"/>
      <c r="W15596" s="17"/>
    </row>
    <row r="15597">
      <c r="A15597" s="19"/>
      <c r="L15597" s="19"/>
      <c r="P15597" s="20"/>
      <c r="Q15597" s="20"/>
      <c r="R15597" s="13"/>
      <c r="S15597" s="14"/>
      <c r="T15597" s="14"/>
      <c r="V15597" s="16"/>
      <c r="W15597" s="17"/>
    </row>
    <row r="15598">
      <c r="A15598" s="19"/>
      <c r="L15598" s="19"/>
      <c r="P15598" s="20"/>
      <c r="Q15598" s="20"/>
      <c r="R15598" s="13"/>
      <c r="S15598" s="14"/>
      <c r="T15598" s="14"/>
      <c r="V15598" s="16"/>
      <c r="W15598" s="17"/>
    </row>
    <row r="15599">
      <c r="A15599" s="19"/>
      <c r="L15599" s="19"/>
      <c r="P15599" s="20"/>
      <c r="Q15599" s="20"/>
      <c r="R15599" s="13"/>
      <c r="S15599" s="14"/>
      <c r="T15599" s="14"/>
      <c r="V15599" s="16"/>
      <c r="W15599" s="17"/>
    </row>
    <row r="15600">
      <c r="A15600" s="19"/>
      <c r="L15600" s="19"/>
      <c r="P15600" s="20"/>
      <c r="Q15600" s="20"/>
      <c r="R15600" s="13"/>
      <c r="S15600" s="14"/>
      <c r="T15600" s="14"/>
      <c r="V15600" s="16"/>
      <c r="W15600" s="17"/>
    </row>
    <row r="15601">
      <c r="A15601" s="19"/>
      <c r="L15601" s="19"/>
      <c r="P15601" s="20"/>
      <c r="Q15601" s="20"/>
      <c r="R15601" s="13"/>
      <c r="S15601" s="14"/>
      <c r="T15601" s="14"/>
      <c r="V15601" s="16"/>
      <c r="W15601" s="17"/>
    </row>
    <row r="15602">
      <c r="A15602" s="19"/>
      <c r="L15602" s="19"/>
      <c r="P15602" s="20"/>
      <c r="Q15602" s="20"/>
      <c r="R15602" s="13"/>
      <c r="S15602" s="14"/>
      <c r="T15602" s="14"/>
      <c r="V15602" s="16"/>
      <c r="W15602" s="17"/>
    </row>
    <row r="15603">
      <c r="A15603" s="19"/>
      <c r="L15603" s="19"/>
      <c r="P15603" s="20"/>
      <c r="Q15603" s="20"/>
      <c r="R15603" s="13"/>
      <c r="S15603" s="14"/>
      <c r="T15603" s="14"/>
      <c r="V15603" s="16"/>
      <c r="W15603" s="17"/>
    </row>
    <row r="15604">
      <c r="A15604" s="19"/>
      <c r="L15604" s="19"/>
      <c r="P15604" s="20"/>
      <c r="Q15604" s="20"/>
      <c r="R15604" s="13"/>
      <c r="S15604" s="14"/>
      <c r="T15604" s="14"/>
      <c r="V15604" s="16"/>
      <c r="W15604" s="17"/>
    </row>
    <row r="15605">
      <c r="A15605" s="19"/>
      <c r="L15605" s="19"/>
      <c r="P15605" s="20"/>
      <c r="Q15605" s="20"/>
      <c r="R15605" s="13"/>
      <c r="S15605" s="14"/>
      <c r="T15605" s="14"/>
      <c r="V15605" s="16"/>
      <c r="W15605" s="17"/>
    </row>
    <row r="15606">
      <c r="A15606" s="19"/>
      <c r="L15606" s="19"/>
      <c r="P15606" s="20"/>
      <c r="Q15606" s="20"/>
      <c r="R15606" s="13"/>
      <c r="S15606" s="14"/>
      <c r="T15606" s="14"/>
      <c r="V15606" s="16"/>
      <c r="W15606" s="17"/>
    </row>
    <row r="15607">
      <c r="A15607" s="19"/>
      <c r="L15607" s="19"/>
      <c r="P15607" s="20"/>
      <c r="Q15607" s="20"/>
      <c r="R15607" s="13"/>
      <c r="S15607" s="14"/>
      <c r="T15607" s="14"/>
      <c r="V15607" s="16"/>
      <c r="W15607" s="17"/>
    </row>
    <row r="15608">
      <c r="A15608" s="19"/>
      <c r="L15608" s="19"/>
      <c r="P15608" s="20"/>
      <c r="Q15608" s="20"/>
      <c r="R15608" s="13"/>
      <c r="S15608" s="14"/>
      <c r="T15608" s="14"/>
      <c r="V15608" s="16"/>
      <c r="W15608" s="17"/>
    </row>
    <row r="15609">
      <c r="A15609" s="19"/>
      <c r="L15609" s="19"/>
      <c r="P15609" s="20"/>
      <c r="Q15609" s="20"/>
      <c r="R15609" s="13"/>
      <c r="S15609" s="14"/>
      <c r="T15609" s="14"/>
      <c r="V15609" s="16"/>
      <c r="W15609" s="17"/>
    </row>
    <row r="15610">
      <c r="A15610" s="19"/>
      <c r="L15610" s="19"/>
      <c r="P15610" s="20"/>
      <c r="Q15610" s="20"/>
      <c r="R15610" s="13"/>
      <c r="S15610" s="14"/>
      <c r="T15610" s="14"/>
      <c r="V15610" s="16"/>
      <c r="W15610" s="17"/>
    </row>
    <row r="15611">
      <c r="A15611" s="19"/>
      <c r="L15611" s="19"/>
      <c r="P15611" s="20"/>
      <c r="Q15611" s="20"/>
      <c r="R15611" s="13"/>
      <c r="S15611" s="14"/>
      <c r="T15611" s="14"/>
      <c r="V15611" s="16"/>
      <c r="W15611" s="17"/>
    </row>
    <row r="15612">
      <c r="A15612" s="19"/>
      <c r="L15612" s="19"/>
      <c r="P15612" s="20"/>
      <c r="Q15612" s="20"/>
      <c r="R15612" s="13"/>
      <c r="S15612" s="14"/>
      <c r="T15612" s="14"/>
      <c r="V15612" s="16"/>
      <c r="W15612" s="17"/>
    </row>
    <row r="15613">
      <c r="A15613" s="19"/>
      <c r="L15613" s="19"/>
      <c r="P15613" s="20"/>
      <c r="Q15613" s="20"/>
      <c r="R15613" s="13"/>
      <c r="S15613" s="14"/>
      <c r="T15613" s="14"/>
      <c r="V15613" s="16"/>
      <c r="W15613" s="17"/>
    </row>
    <row r="15614">
      <c r="A15614" s="19"/>
      <c r="L15614" s="19"/>
      <c r="P15614" s="20"/>
      <c r="Q15614" s="20"/>
      <c r="R15614" s="13"/>
      <c r="S15614" s="14"/>
      <c r="T15614" s="14"/>
      <c r="V15614" s="16"/>
      <c r="W15614" s="17"/>
    </row>
    <row r="15615">
      <c r="A15615" s="19"/>
      <c r="L15615" s="19"/>
      <c r="P15615" s="20"/>
      <c r="Q15615" s="20"/>
      <c r="R15615" s="13"/>
      <c r="S15615" s="14"/>
      <c r="T15615" s="14"/>
      <c r="V15615" s="16"/>
      <c r="W15615" s="17"/>
    </row>
    <row r="15616">
      <c r="A15616" s="19"/>
      <c r="L15616" s="19"/>
      <c r="P15616" s="20"/>
      <c r="Q15616" s="20"/>
      <c r="R15616" s="13"/>
      <c r="S15616" s="14"/>
      <c r="T15616" s="14"/>
      <c r="V15616" s="16"/>
      <c r="W15616" s="17"/>
    </row>
    <row r="15617">
      <c r="A15617" s="19"/>
      <c r="L15617" s="19"/>
      <c r="P15617" s="20"/>
      <c r="Q15617" s="20"/>
      <c r="R15617" s="13"/>
      <c r="S15617" s="14"/>
      <c r="T15617" s="14"/>
      <c r="V15617" s="16"/>
      <c r="W15617" s="17"/>
    </row>
    <row r="15618">
      <c r="A15618" s="19"/>
      <c r="L15618" s="19"/>
      <c r="P15618" s="20"/>
      <c r="Q15618" s="20"/>
      <c r="R15618" s="13"/>
      <c r="S15618" s="14"/>
      <c r="T15618" s="14"/>
      <c r="V15618" s="16"/>
      <c r="W15618" s="17"/>
    </row>
    <row r="15619">
      <c r="A15619" s="19"/>
      <c r="L15619" s="19"/>
      <c r="P15619" s="20"/>
      <c r="Q15619" s="20"/>
      <c r="R15619" s="13"/>
      <c r="S15619" s="14"/>
      <c r="T15619" s="14"/>
      <c r="V15619" s="16"/>
      <c r="W15619" s="17"/>
    </row>
    <row r="15620">
      <c r="A15620" s="19"/>
      <c r="L15620" s="19"/>
      <c r="P15620" s="20"/>
      <c r="Q15620" s="20"/>
      <c r="R15620" s="13"/>
      <c r="S15620" s="14"/>
      <c r="T15620" s="14"/>
      <c r="V15620" s="16"/>
      <c r="W15620" s="17"/>
    </row>
    <row r="15621">
      <c r="A15621" s="19"/>
      <c r="L15621" s="19"/>
      <c r="P15621" s="20"/>
      <c r="Q15621" s="20"/>
      <c r="R15621" s="13"/>
      <c r="S15621" s="14"/>
      <c r="T15621" s="14"/>
      <c r="V15621" s="16"/>
      <c r="W15621" s="17"/>
    </row>
    <row r="15622">
      <c r="A15622" s="19"/>
      <c r="L15622" s="19"/>
      <c r="P15622" s="20"/>
      <c r="Q15622" s="20"/>
      <c r="R15622" s="13"/>
      <c r="S15622" s="14"/>
      <c r="T15622" s="14"/>
      <c r="V15622" s="16"/>
      <c r="W15622" s="17"/>
    </row>
    <row r="15623">
      <c r="A15623" s="19"/>
      <c r="L15623" s="19"/>
      <c r="P15623" s="20"/>
      <c r="Q15623" s="20"/>
      <c r="R15623" s="13"/>
      <c r="S15623" s="14"/>
      <c r="T15623" s="14"/>
      <c r="V15623" s="16"/>
      <c r="W15623" s="17"/>
    </row>
    <row r="15624">
      <c r="A15624" s="19"/>
      <c r="L15624" s="19"/>
      <c r="P15624" s="20"/>
      <c r="Q15624" s="20"/>
      <c r="R15624" s="13"/>
      <c r="S15624" s="14"/>
      <c r="T15624" s="14"/>
      <c r="V15624" s="16"/>
      <c r="W15624" s="17"/>
    </row>
    <row r="15625">
      <c r="A15625" s="19"/>
      <c r="L15625" s="19"/>
      <c r="P15625" s="20"/>
      <c r="Q15625" s="20"/>
      <c r="R15625" s="13"/>
      <c r="S15625" s="14"/>
      <c r="T15625" s="14"/>
      <c r="V15625" s="16"/>
      <c r="W15625" s="17"/>
    </row>
    <row r="15626">
      <c r="A15626" s="19"/>
      <c r="L15626" s="19"/>
      <c r="P15626" s="20"/>
      <c r="Q15626" s="20"/>
      <c r="R15626" s="13"/>
      <c r="S15626" s="14"/>
      <c r="T15626" s="14"/>
      <c r="V15626" s="16"/>
      <c r="W15626" s="17"/>
    </row>
    <row r="15627">
      <c r="A15627" s="19"/>
      <c r="L15627" s="19"/>
      <c r="P15627" s="20"/>
      <c r="Q15627" s="20"/>
      <c r="R15627" s="13"/>
      <c r="S15627" s="14"/>
      <c r="T15627" s="14"/>
      <c r="V15627" s="16"/>
      <c r="W15627" s="17"/>
    </row>
    <row r="15628">
      <c r="A15628" s="19"/>
      <c r="L15628" s="19"/>
      <c r="P15628" s="20"/>
      <c r="Q15628" s="20"/>
      <c r="R15628" s="13"/>
      <c r="S15628" s="14"/>
      <c r="T15628" s="14"/>
      <c r="V15628" s="16"/>
      <c r="W15628" s="17"/>
    </row>
    <row r="15629">
      <c r="A15629" s="19"/>
      <c r="L15629" s="19"/>
      <c r="P15629" s="20"/>
      <c r="Q15629" s="20"/>
      <c r="R15629" s="13"/>
      <c r="S15629" s="14"/>
      <c r="T15629" s="14"/>
      <c r="V15629" s="16"/>
      <c r="W15629" s="17"/>
    </row>
    <row r="15630">
      <c r="A15630" s="19"/>
      <c r="L15630" s="19"/>
      <c r="P15630" s="20"/>
      <c r="Q15630" s="20"/>
      <c r="R15630" s="13"/>
      <c r="S15630" s="14"/>
      <c r="T15630" s="14"/>
      <c r="V15630" s="16"/>
      <c r="W15630" s="17"/>
    </row>
    <row r="15631">
      <c r="A15631" s="19"/>
      <c r="L15631" s="19"/>
      <c r="P15631" s="20"/>
      <c r="Q15631" s="20"/>
      <c r="R15631" s="13"/>
      <c r="S15631" s="14"/>
      <c r="T15631" s="14"/>
      <c r="V15631" s="16"/>
      <c r="W15631" s="17"/>
    </row>
    <row r="15632">
      <c r="A15632" s="19"/>
      <c r="L15632" s="19"/>
      <c r="P15632" s="20"/>
      <c r="Q15632" s="20"/>
      <c r="R15632" s="13"/>
      <c r="S15632" s="14"/>
      <c r="T15632" s="14"/>
      <c r="V15632" s="16"/>
      <c r="W15632" s="17"/>
    </row>
    <row r="15633">
      <c r="A15633" s="19"/>
      <c r="L15633" s="19"/>
      <c r="P15633" s="20"/>
      <c r="Q15633" s="20"/>
      <c r="R15633" s="13"/>
      <c r="S15633" s="14"/>
      <c r="T15633" s="14"/>
      <c r="V15633" s="16"/>
      <c r="W15633" s="17"/>
    </row>
    <row r="15634">
      <c r="A15634" s="19"/>
      <c r="L15634" s="19"/>
      <c r="P15634" s="20"/>
      <c r="Q15634" s="20"/>
      <c r="R15634" s="13"/>
      <c r="S15634" s="14"/>
      <c r="T15634" s="14"/>
      <c r="V15634" s="16"/>
      <c r="W15634" s="17"/>
    </row>
    <row r="15635">
      <c r="A15635" s="19"/>
      <c r="L15635" s="19"/>
      <c r="P15635" s="20"/>
      <c r="Q15635" s="20"/>
      <c r="R15635" s="13"/>
      <c r="S15635" s="14"/>
      <c r="T15635" s="14"/>
      <c r="V15635" s="16"/>
      <c r="W15635" s="17"/>
    </row>
    <row r="15636">
      <c r="A15636" s="19"/>
      <c r="L15636" s="19"/>
      <c r="P15636" s="20"/>
      <c r="Q15636" s="20"/>
      <c r="R15636" s="13"/>
      <c r="S15636" s="14"/>
      <c r="T15636" s="14"/>
      <c r="V15636" s="16"/>
      <c r="W15636" s="17"/>
    </row>
    <row r="15637">
      <c r="A15637" s="19"/>
      <c r="L15637" s="19"/>
      <c r="P15637" s="20"/>
      <c r="Q15637" s="20"/>
      <c r="R15637" s="13"/>
      <c r="S15637" s="14"/>
      <c r="T15637" s="14"/>
      <c r="V15637" s="16"/>
      <c r="W15637" s="17"/>
    </row>
    <row r="15638">
      <c r="A15638" s="19"/>
      <c r="L15638" s="19"/>
      <c r="P15638" s="20"/>
      <c r="Q15638" s="20"/>
      <c r="R15638" s="13"/>
      <c r="S15638" s="14"/>
      <c r="T15638" s="14"/>
      <c r="V15638" s="16"/>
      <c r="W15638" s="17"/>
    </row>
    <row r="15639">
      <c r="A15639" s="19"/>
      <c r="L15639" s="19"/>
      <c r="P15639" s="20"/>
      <c r="Q15639" s="20"/>
      <c r="R15639" s="13"/>
      <c r="S15639" s="14"/>
      <c r="T15639" s="14"/>
      <c r="V15639" s="16"/>
      <c r="W15639" s="17"/>
    </row>
    <row r="15640">
      <c r="A15640" s="19"/>
      <c r="L15640" s="19"/>
      <c r="P15640" s="20"/>
      <c r="Q15640" s="20"/>
      <c r="R15640" s="13"/>
      <c r="S15640" s="14"/>
      <c r="T15640" s="14"/>
      <c r="V15640" s="16"/>
      <c r="W15640" s="17"/>
    </row>
    <row r="15641">
      <c r="A15641" s="19"/>
      <c r="L15641" s="19"/>
      <c r="P15641" s="20"/>
      <c r="Q15641" s="20"/>
      <c r="R15641" s="13"/>
      <c r="S15641" s="14"/>
      <c r="T15641" s="14"/>
      <c r="V15641" s="16"/>
      <c r="W15641" s="17"/>
    </row>
    <row r="15642">
      <c r="A15642" s="19"/>
      <c r="L15642" s="19"/>
      <c r="P15642" s="20"/>
      <c r="Q15642" s="20"/>
      <c r="R15642" s="13"/>
      <c r="S15642" s="14"/>
      <c r="T15642" s="14"/>
      <c r="V15642" s="16"/>
      <c r="W15642" s="17"/>
    </row>
    <row r="15643">
      <c r="A15643" s="19"/>
      <c r="L15643" s="19"/>
      <c r="P15643" s="20"/>
      <c r="Q15643" s="20"/>
      <c r="R15643" s="13"/>
      <c r="S15643" s="14"/>
      <c r="T15643" s="14"/>
      <c r="V15643" s="16"/>
      <c r="W15643" s="17"/>
    </row>
    <row r="15644">
      <c r="A15644" s="19"/>
      <c r="L15644" s="19"/>
      <c r="P15644" s="20"/>
      <c r="Q15644" s="20"/>
      <c r="R15644" s="13"/>
      <c r="S15644" s="14"/>
      <c r="T15644" s="14"/>
      <c r="V15644" s="16"/>
      <c r="W15644" s="17"/>
    </row>
    <row r="15645">
      <c r="A15645" s="19"/>
      <c r="L15645" s="19"/>
      <c r="P15645" s="20"/>
      <c r="Q15645" s="20"/>
      <c r="R15645" s="13"/>
      <c r="S15645" s="14"/>
      <c r="T15645" s="14"/>
      <c r="V15645" s="16"/>
      <c r="W15645" s="17"/>
    </row>
    <row r="15646">
      <c r="A15646" s="19"/>
      <c r="L15646" s="19"/>
      <c r="P15646" s="20"/>
      <c r="Q15646" s="20"/>
      <c r="R15646" s="13"/>
      <c r="S15646" s="14"/>
      <c r="T15646" s="14"/>
      <c r="V15646" s="16"/>
      <c r="W15646" s="17"/>
    </row>
    <row r="15647">
      <c r="A15647" s="19"/>
      <c r="L15647" s="19"/>
      <c r="P15647" s="20"/>
      <c r="Q15647" s="20"/>
      <c r="R15647" s="13"/>
      <c r="S15647" s="14"/>
      <c r="T15647" s="14"/>
      <c r="V15647" s="16"/>
      <c r="W15647" s="17"/>
    </row>
    <row r="15648">
      <c r="A15648" s="19"/>
      <c r="L15648" s="19"/>
      <c r="P15648" s="20"/>
      <c r="Q15648" s="20"/>
      <c r="R15648" s="13"/>
      <c r="S15648" s="14"/>
      <c r="T15648" s="14"/>
      <c r="V15648" s="16"/>
      <c r="W15648" s="17"/>
    </row>
    <row r="15649">
      <c r="A15649" s="19"/>
      <c r="L15649" s="19"/>
      <c r="P15649" s="20"/>
      <c r="Q15649" s="20"/>
      <c r="R15649" s="13"/>
      <c r="S15649" s="14"/>
      <c r="T15649" s="14"/>
      <c r="V15649" s="16"/>
      <c r="W15649" s="17"/>
    </row>
    <row r="15650">
      <c r="A15650" s="19"/>
      <c r="L15650" s="19"/>
      <c r="P15650" s="20"/>
      <c r="Q15650" s="20"/>
      <c r="R15650" s="13"/>
      <c r="S15650" s="14"/>
      <c r="T15650" s="14"/>
      <c r="V15650" s="16"/>
      <c r="W15650" s="17"/>
    </row>
    <row r="15651">
      <c r="A15651" s="19"/>
      <c r="L15651" s="19"/>
      <c r="P15651" s="20"/>
      <c r="Q15651" s="20"/>
      <c r="R15651" s="13"/>
      <c r="S15651" s="14"/>
      <c r="T15651" s="14"/>
      <c r="V15651" s="16"/>
      <c r="W15651" s="17"/>
    </row>
    <row r="15652">
      <c r="A15652" s="19"/>
      <c r="L15652" s="19"/>
      <c r="P15652" s="20"/>
      <c r="Q15652" s="20"/>
      <c r="R15652" s="13"/>
      <c r="S15652" s="14"/>
      <c r="T15652" s="14"/>
      <c r="V15652" s="16"/>
      <c r="W15652" s="17"/>
    </row>
    <row r="15653">
      <c r="A15653" s="19"/>
      <c r="L15653" s="19"/>
      <c r="P15653" s="20"/>
      <c r="Q15653" s="20"/>
      <c r="R15653" s="13"/>
      <c r="S15653" s="14"/>
      <c r="T15653" s="14"/>
      <c r="V15653" s="16"/>
      <c r="W15653" s="17"/>
    </row>
    <row r="15654">
      <c r="A15654" s="19"/>
      <c r="L15654" s="19"/>
      <c r="P15654" s="20"/>
      <c r="Q15654" s="20"/>
      <c r="R15654" s="13"/>
      <c r="S15654" s="14"/>
      <c r="T15654" s="14"/>
      <c r="V15654" s="16"/>
      <c r="W15654" s="17"/>
    </row>
    <row r="15655">
      <c r="A15655" s="19"/>
      <c r="L15655" s="19"/>
      <c r="P15655" s="20"/>
      <c r="Q15655" s="20"/>
      <c r="R15655" s="13"/>
      <c r="S15655" s="14"/>
      <c r="T15655" s="14"/>
      <c r="V15655" s="16"/>
      <c r="W15655" s="17"/>
    </row>
    <row r="15656">
      <c r="A15656" s="19"/>
      <c r="L15656" s="19"/>
      <c r="P15656" s="20"/>
      <c r="Q15656" s="20"/>
      <c r="R15656" s="13"/>
      <c r="S15656" s="14"/>
      <c r="T15656" s="14"/>
      <c r="V15656" s="16"/>
      <c r="W15656" s="17"/>
    </row>
    <row r="15657">
      <c r="A15657" s="19"/>
      <c r="L15657" s="19"/>
      <c r="P15657" s="20"/>
      <c r="Q15657" s="20"/>
      <c r="R15657" s="13"/>
      <c r="S15657" s="14"/>
      <c r="T15657" s="14"/>
      <c r="V15657" s="16"/>
      <c r="W15657" s="17"/>
    </row>
    <row r="15658">
      <c r="A15658" s="19"/>
      <c r="L15658" s="19"/>
      <c r="P15658" s="20"/>
      <c r="Q15658" s="20"/>
      <c r="R15658" s="13"/>
      <c r="S15658" s="14"/>
      <c r="T15658" s="14"/>
      <c r="V15658" s="16"/>
      <c r="W15658" s="17"/>
    </row>
    <row r="15659">
      <c r="A15659" s="19"/>
      <c r="L15659" s="19"/>
      <c r="P15659" s="20"/>
      <c r="Q15659" s="20"/>
      <c r="R15659" s="13"/>
      <c r="S15659" s="14"/>
      <c r="T15659" s="14"/>
      <c r="V15659" s="16"/>
      <c r="W15659" s="17"/>
    </row>
    <row r="15660">
      <c r="A15660" s="19"/>
      <c r="L15660" s="19"/>
      <c r="P15660" s="20"/>
      <c r="Q15660" s="20"/>
      <c r="R15660" s="13"/>
      <c r="S15660" s="14"/>
      <c r="T15660" s="14"/>
      <c r="V15660" s="16"/>
      <c r="W15660" s="17"/>
    </row>
    <row r="15661">
      <c r="A15661" s="19"/>
      <c r="L15661" s="19"/>
      <c r="P15661" s="20"/>
      <c r="Q15661" s="20"/>
      <c r="R15661" s="13"/>
      <c r="S15661" s="14"/>
      <c r="T15661" s="14"/>
      <c r="V15661" s="16"/>
      <c r="W15661" s="17"/>
    </row>
    <row r="15662">
      <c r="A15662" s="19"/>
      <c r="L15662" s="19"/>
      <c r="P15662" s="20"/>
      <c r="Q15662" s="20"/>
      <c r="R15662" s="13"/>
      <c r="S15662" s="14"/>
      <c r="T15662" s="14"/>
      <c r="V15662" s="16"/>
      <c r="W15662" s="17"/>
    </row>
    <row r="15663">
      <c r="A15663" s="19"/>
      <c r="L15663" s="19"/>
      <c r="P15663" s="20"/>
      <c r="Q15663" s="20"/>
      <c r="R15663" s="13"/>
      <c r="S15663" s="14"/>
      <c r="T15663" s="14"/>
      <c r="V15663" s="16"/>
      <c r="W15663" s="17"/>
    </row>
    <row r="15664">
      <c r="A15664" s="19"/>
      <c r="L15664" s="19"/>
      <c r="P15664" s="20"/>
      <c r="Q15664" s="20"/>
      <c r="R15664" s="13"/>
      <c r="S15664" s="14"/>
      <c r="T15664" s="14"/>
      <c r="V15664" s="16"/>
      <c r="W15664" s="17"/>
    </row>
    <row r="15665">
      <c r="A15665" s="19"/>
      <c r="L15665" s="19"/>
      <c r="P15665" s="20"/>
      <c r="Q15665" s="20"/>
      <c r="R15665" s="13"/>
      <c r="S15665" s="14"/>
      <c r="T15665" s="14"/>
      <c r="V15665" s="16"/>
      <c r="W15665" s="17"/>
    </row>
    <row r="15666">
      <c r="A15666" s="19"/>
      <c r="L15666" s="19"/>
      <c r="P15666" s="20"/>
      <c r="Q15666" s="20"/>
      <c r="R15666" s="13"/>
      <c r="S15666" s="14"/>
      <c r="T15666" s="14"/>
      <c r="V15666" s="16"/>
      <c r="W15666" s="17"/>
    </row>
    <row r="15667">
      <c r="A15667" s="19"/>
      <c r="L15667" s="19"/>
      <c r="P15667" s="20"/>
      <c r="Q15667" s="20"/>
      <c r="R15667" s="13"/>
      <c r="S15667" s="14"/>
      <c r="T15667" s="14"/>
      <c r="V15667" s="16"/>
      <c r="W15667" s="17"/>
    </row>
    <row r="15668">
      <c r="A15668" s="19"/>
      <c r="L15668" s="19"/>
      <c r="P15668" s="20"/>
      <c r="Q15668" s="20"/>
      <c r="R15668" s="13"/>
      <c r="S15668" s="14"/>
      <c r="T15668" s="14"/>
      <c r="V15668" s="16"/>
      <c r="W15668" s="17"/>
    </row>
    <row r="15669">
      <c r="A15669" s="19"/>
      <c r="L15669" s="19"/>
      <c r="P15669" s="20"/>
      <c r="Q15669" s="20"/>
      <c r="R15669" s="13"/>
      <c r="S15669" s="14"/>
      <c r="T15669" s="14"/>
      <c r="V15669" s="16"/>
      <c r="W15669" s="17"/>
    </row>
    <row r="15670">
      <c r="A15670" s="19"/>
      <c r="L15670" s="19"/>
      <c r="P15670" s="20"/>
      <c r="Q15670" s="20"/>
      <c r="R15670" s="13"/>
      <c r="S15670" s="14"/>
      <c r="T15670" s="14"/>
      <c r="V15670" s="16"/>
      <c r="W15670" s="17"/>
    </row>
    <row r="15671">
      <c r="A15671" s="19"/>
      <c r="L15671" s="19"/>
      <c r="P15671" s="20"/>
      <c r="Q15671" s="20"/>
      <c r="R15671" s="13"/>
      <c r="S15671" s="14"/>
      <c r="T15671" s="14"/>
      <c r="V15671" s="16"/>
      <c r="W15671" s="17"/>
    </row>
    <row r="15672">
      <c r="A15672" s="19"/>
      <c r="L15672" s="19"/>
      <c r="P15672" s="20"/>
      <c r="Q15672" s="20"/>
      <c r="R15672" s="13"/>
      <c r="S15672" s="14"/>
      <c r="T15672" s="14"/>
      <c r="V15672" s="16"/>
      <c r="W15672" s="17"/>
    </row>
    <row r="15673">
      <c r="A15673" s="19"/>
      <c r="L15673" s="19"/>
      <c r="P15673" s="20"/>
      <c r="Q15673" s="20"/>
      <c r="R15673" s="13"/>
      <c r="S15673" s="14"/>
      <c r="T15673" s="14"/>
      <c r="V15673" s="16"/>
      <c r="W15673" s="17"/>
    </row>
    <row r="15674">
      <c r="A15674" s="19"/>
      <c r="L15674" s="19"/>
      <c r="P15674" s="20"/>
      <c r="Q15674" s="20"/>
      <c r="R15674" s="13"/>
      <c r="S15674" s="14"/>
      <c r="T15674" s="14"/>
      <c r="V15674" s="16"/>
      <c r="W15674" s="17"/>
    </row>
    <row r="15675">
      <c r="A15675" s="19"/>
      <c r="L15675" s="19"/>
      <c r="P15675" s="20"/>
      <c r="Q15675" s="20"/>
      <c r="R15675" s="13"/>
      <c r="S15675" s="14"/>
      <c r="T15675" s="14"/>
      <c r="V15675" s="16"/>
      <c r="W15675" s="17"/>
    </row>
    <row r="15676">
      <c r="A15676" s="19"/>
      <c r="L15676" s="19"/>
      <c r="P15676" s="20"/>
      <c r="Q15676" s="20"/>
      <c r="R15676" s="13"/>
      <c r="S15676" s="14"/>
      <c r="T15676" s="14"/>
      <c r="V15676" s="16"/>
      <c r="W15676" s="17"/>
    </row>
    <row r="15677">
      <c r="A15677" s="19"/>
      <c r="L15677" s="19"/>
      <c r="P15677" s="20"/>
      <c r="Q15677" s="20"/>
      <c r="R15677" s="13"/>
      <c r="S15677" s="14"/>
      <c r="T15677" s="14"/>
      <c r="V15677" s="16"/>
      <c r="W15677" s="17"/>
    </row>
    <row r="15678">
      <c r="A15678" s="19"/>
      <c r="L15678" s="19"/>
      <c r="P15678" s="20"/>
      <c r="Q15678" s="20"/>
      <c r="R15678" s="13"/>
      <c r="S15678" s="14"/>
      <c r="T15678" s="14"/>
      <c r="V15678" s="16"/>
      <c r="W15678" s="17"/>
    </row>
    <row r="15679">
      <c r="A15679" s="19"/>
      <c r="L15679" s="19"/>
      <c r="P15679" s="20"/>
      <c r="Q15679" s="20"/>
      <c r="R15679" s="13"/>
      <c r="S15679" s="14"/>
      <c r="T15679" s="14"/>
      <c r="V15679" s="16"/>
      <c r="W15679" s="17"/>
    </row>
    <row r="15680">
      <c r="A15680" s="19"/>
      <c r="L15680" s="19"/>
      <c r="P15680" s="20"/>
      <c r="Q15680" s="20"/>
      <c r="R15680" s="13"/>
      <c r="S15680" s="14"/>
      <c r="T15680" s="14"/>
      <c r="V15680" s="16"/>
      <c r="W15680" s="17"/>
    </row>
    <row r="15681">
      <c r="A15681" s="19"/>
      <c r="L15681" s="19"/>
      <c r="P15681" s="20"/>
      <c r="Q15681" s="20"/>
      <c r="R15681" s="13"/>
      <c r="S15681" s="14"/>
      <c r="T15681" s="14"/>
      <c r="V15681" s="16"/>
      <c r="W15681" s="17"/>
    </row>
    <row r="15682">
      <c r="A15682" s="19"/>
      <c r="L15682" s="19"/>
      <c r="P15682" s="20"/>
      <c r="Q15682" s="20"/>
      <c r="R15682" s="13"/>
      <c r="S15682" s="14"/>
      <c r="T15682" s="14"/>
      <c r="V15682" s="16"/>
      <c r="W15682" s="17"/>
    </row>
    <row r="15683">
      <c r="A15683" s="19"/>
      <c r="L15683" s="19"/>
      <c r="P15683" s="20"/>
      <c r="Q15683" s="20"/>
      <c r="R15683" s="13"/>
      <c r="S15683" s="14"/>
      <c r="T15683" s="14"/>
      <c r="V15683" s="16"/>
      <c r="W15683" s="17"/>
    </row>
    <row r="15684">
      <c r="A15684" s="19"/>
      <c r="L15684" s="19"/>
      <c r="P15684" s="20"/>
      <c r="Q15684" s="20"/>
      <c r="R15684" s="13"/>
      <c r="S15684" s="14"/>
      <c r="T15684" s="14"/>
      <c r="V15684" s="16"/>
      <c r="W15684" s="17"/>
    </row>
    <row r="15685">
      <c r="A15685" s="19"/>
      <c r="L15685" s="19"/>
      <c r="P15685" s="20"/>
      <c r="Q15685" s="20"/>
      <c r="R15685" s="13"/>
      <c r="S15685" s="14"/>
      <c r="T15685" s="14"/>
      <c r="V15685" s="16"/>
      <c r="W15685" s="17"/>
    </row>
    <row r="15686">
      <c r="A15686" s="19"/>
      <c r="L15686" s="19"/>
      <c r="P15686" s="20"/>
      <c r="Q15686" s="20"/>
      <c r="R15686" s="13"/>
      <c r="S15686" s="14"/>
      <c r="T15686" s="14"/>
      <c r="V15686" s="16"/>
      <c r="W15686" s="17"/>
    </row>
    <row r="15687">
      <c r="A15687" s="19"/>
      <c r="L15687" s="19"/>
      <c r="P15687" s="20"/>
      <c r="Q15687" s="20"/>
      <c r="R15687" s="13"/>
      <c r="S15687" s="14"/>
      <c r="T15687" s="14"/>
      <c r="V15687" s="16"/>
      <c r="W15687" s="17"/>
    </row>
    <row r="15688">
      <c r="A15688" s="19"/>
      <c r="L15688" s="19"/>
      <c r="P15688" s="20"/>
      <c r="Q15688" s="20"/>
      <c r="R15688" s="13"/>
      <c r="S15688" s="14"/>
      <c r="T15688" s="14"/>
      <c r="V15688" s="16"/>
      <c r="W15688" s="17"/>
    </row>
    <row r="15689">
      <c r="A15689" s="19"/>
      <c r="L15689" s="19"/>
      <c r="P15689" s="20"/>
      <c r="Q15689" s="20"/>
      <c r="R15689" s="13"/>
      <c r="S15689" s="14"/>
      <c r="T15689" s="14"/>
      <c r="V15689" s="16"/>
      <c r="W15689" s="17"/>
    </row>
    <row r="15690">
      <c r="A15690" s="19"/>
      <c r="L15690" s="19"/>
      <c r="P15690" s="20"/>
      <c r="Q15690" s="20"/>
      <c r="R15690" s="13"/>
      <c r="S15690" s="14"/>
      <c r="T15690" s="14"/>
      <c r="V15690" s="16"/>
      <c r="W15690" s="17"/>
    </row>
    <row r="15691">
      <c r="A15691" s="19"/>
      <c r="L15691" s="19"/>
      <c r="P15691" s="20"/>
      <c r="Q15691" s="20"/>
      <c r="R15691" s="13"/>
      <c r="S15691" s="14"/>
      <c r="T15691" s="14"/>
      <c r="V15691" s="16"/>
      <c r="W15691" s="17"/>
    </row>
    <row r="15692">
      <c r="A15692" s="19"/>
      <c r="L15692" s="19"/>
      <c r="P15692" s="20"/>
      <c r="Q15692" s="20"/>
      <c r="R15692" s="13"/>
      <c r="S15692" s="14"/>
      <c r="T15692" s="14"/>
      <c r="V15692" s="16"/>
      <c r="W15692" s="17"/>
    </row>
    <row r="15693">
      <c r="A15693" s="19"/>
      <c r="L15693" s="19"/>
      <c r="P15693" s="20"/>
      <c r="Q15693" s="20"/>
      <c r="R15693" s="13"/>
      <c r="S15693" s="14"/>
      <c r="T15693" s="14"/>
      <c r="V15693" s="16"/>
      <c r="W15693" s="17"/>
    </row>
    <row r="15694">
      <c r="A15694" s="19"/>
      <c r="L15694" s="19"/>
      <c r="P15694" s="20"/>
      <c r="Q15694" s="20"/>
      <c r="R15694" s="13"/>
      <c r="S15694" s="14"/>
      <c r="T15694" s="14"/>
      <c r="V15694" s="16"/>
      <c r="W15694" s="17"/>
    </row>
    <row r="15695">
      <c r="A15695" s="19"/>
      <c r="L15695" s="19"/>
      <c r="P15695" s="20"/>
      <c r="Q15695" s="20"/>
      <c r="R15695" s="13"/>
      <c r="S15695" s="14"/>
      <c r="T15695" s="14"/>
      <c r="V15695" s="16"/>
      <c r="W15695" s="17"/>
    </row>
    <row r="15696">
      <c r="A15696" s="19"/>
      <c r="L15696" s="19"/>
      <c r="P15696" s="20"/>
      <c r="Q15696" s="20"/>
      <c r="R15696" s="13"/>
      <c r="S15696" s="14"/>
      <c r="T15696" s="14"/>
      <c r="V15696" s="16"/>
      <c r="W15696" s="17"/>
    </row>
    <row r="15697">
      <c r="A15697" s="19"/>
      <c r="L15697" s="19"/>
      <c r="P15697" s="20"/>
      <c r="Q15697" s="20"/>
      <c r="R15697" s="13"/>
      <c r="S15697" s="14"/>
      <c r="T15697" s="14"/>
      <c r="V15697" s="16"/>
      <c r="W15697" s="17"/>
    </row>
    <row r="15698">
      <c r="A15698" s="19"/>
      <c r="L15698" s="19"/>
      <c r="P15698" s="20"/>
      <c r="Q15698" s="20"/>
      <c r="R15698" s="13"/>
      <c r="S15698" s="14"/>
      <c r="T15698" s="14"/>
      <c r="V15698" s="16"/>
      <c r="W15698" s="17"/>
    </row>
    <row r="15699">
      <c r="A15699" s="19"/>
      <c r="L15699" s="19"/>
      <c r="P15699" s="20"/>
      <c r="Q15699" s="20"/>
      <c r="R15699" s="13"/>
      <c r="S15699" s="14"/>
      <c r="T15699" s="14"/>
      <c r="V15699" s="16"/>
      <c r="W15699" s="17"/>
    </row>
    <row r="15700">
      <c r="A15700" s="19"/>
      <c r="L15700" s="19"/>
      <c r="P15700" s="20"/>
      <c r="Q15700" s="20"/>
      <c r="R15700" s="13"/>
      <c r="S15700" s="14"/>
      <c r="T15700" s="14"/>
      <c r="V15700" s="16"/>
      <c r="W15700" s="17"/>
    </row>
    <row r="15701">
      <c r="A15701" s="19"/>
      <c r="L15701" s="19"/>
      <c r="P15701" s="20"/>
      <c r="Q15701" s="20"/>
      <c r="R15701" s="13"/>
      <c r="S15701" s="14"/>
      <c r="T15701" s="14"/>
      <c r="V15701" s="16"/>
      <c r="W15701" s="17"/>
    </row>
    <row r="15702">
      <c r="A15702" s="19"/>
      <c r="L15702" s="19"/>
      <c r="P15702" s="20"/>
      <c r="Q15702" s="20"/>
      <c r="R15702" s="13"/>
      <c r="S15702" s="14"/>
      <c r="T15702" s="14"/>
      <c r="V15702" s="16"/>
      <c r="W15702" s="17"/>
    </row>
    <row r="15703">
      <c r="A15703" s="19"/>
      <c r="L15703" s="19"/>
      <c r="P15703" s="20"/>
      <c r="Q15703" s="20"/>
      <c r="R15703" s="13"/>
      <c r="S15703" s="14"/>
      <c r="T15703" s="14"/>
      <c r="V15703" s="16"/>
      <c r="W15703" s="17"/>
    </row>
    <row r="15704">
      <c r="A15704" s="19"/>
      <c r="L15704" s="19"/>
      <c r="P15704" s="20"/>
      <c r="Q15704" s="20"/>
      <c r="R15704" s="13"/>
      <c r="S15704" s="14"/>
      <c r="T15704" s="14"/>
      <c r="V15704" s="16"/>
      <c r="W15704" s="17"/>
    </row>
    <row r="15705">
      <c r="A15705" s="19"/>
      <c r="L15705" s="19"/>
      <c r="P15705" s="20"/>
      <c r="Q15705" s="20"/>
      <c r="R15705" s="13"/>
      <c r="S15705" s="14"/>
      <c r="T15705" s="14"/>
      <c r="V15705" s="16"/>
      <c r="W15705" s="17"/>
    </row>
    <row r="15706">
      <c r="A15706" s="19"/>
      <c r="L15706" s="19"/>
      <c r="P15706" s="20"/>
      <c r="Q15706" s="20"/>
      <c r="R15706" s="13"/>
      <c r="S15706" s="14"/>
      <c r="T15706" s="14"/>
      <c r="V15706" s="16"/>
      <c r="W15706" s="17"/>
    </row>
    <row r="15707">
      <c r="A15707" s="19"/>
      <c r="L15707" s="19"/>
      <c r="P15707" s="20"/>
      <c r="Q15707" s="20"/>
      <c r="R15707" s="13"/>
      <c r="S15707" s="14"/>
      <c r="T15707" s="14"/>
      <c r="V15707" s="16"/>
      <c r="W15707" s="17"/>
    </row>
    <row r="15708">
      <c r="A15708" s="19"/>
      <c r="L15708" s="19"/>
      <c r="P15708" s="20"/>
      <c r="Q15708" s="20"/>
      <c r="R15708" s="13"/>
      <c r="S15708" s="14"/>
      <c r="T15708" s="14"/>
      <c r="V15708" s="16"/>
      <c r="W15708" s="17"/>
    </row>
    <row r="15709">
      <c r="A15709" s="19"/>
      <c r="L15709" s="19"/>
      <c r="P15709" s="20"/>
      <c r="Q15709" s="20"/>
      <c r="R15709" s="13"/>
      <c r="S15709" s="14"/>
      <c r="T15709" s="14"/>
      <c r="V15709" s="16"/>
      <c r="W15709" s="17"/>
    </row>
    <row r="15710">
      <c r="A15710" s="19"/>
      <c r="L15710" s="19"/>
      <c r="P15710" s="20"/>
      <c r="Q15710" s="20"/>
      <c r="R15710" s="13"/>
      <c r="S15710" s="14"/>
      <c r="T15710" s="14"/>
      <c r="V15710" s="16"/>
      <c r="W15710" s="17"/>
    </row>
    <row r="15711">
      <c r="A15711" s="19"/>
      <c r="L15711" s="19"/>
      <c r="P15711" s="20"/>
      <c r="Q15711" s="20"/>
      <c r="R15711" s="13"/>
      <c r="S15711" s="14"/>
      <c r="T15711" s="14"/>
      <c r="V15711" s="16"/>
      <c r="W15711" s="17"/>
    </row>
    <row r="15712">
      <c r="A15712" s="19"/>
      <c r="L15712" s="19"/>
      <c r="P15712" s="20"/>
      <c r="Q15712" s="20"/>
      <c r="R15712" s="13"/>
      <c r="S15712" s="14"/>
      <c r="T15712" s="14"/>
      <c r="V15712" s="16"/>
      <c r="W15712" s="17"/>
    </row>
    <row r="15713">
      <c r="A15713" s="19"/>
      <c r="L15713" s="19"/>
      <c r="P15713" s="20"/>
      <c r="Q15713" s="20"/>
      <c r="R15713" s="13"/>
      <c r="S15713" s="14"/>
      <c r="T15713" s="14"/>
      <c r="V15713" s="16"/>
      <c r="W15713" s="17"/>
    </row>
    <row r="15714">
      <c r="A15714" s="19"/>
      <c r="L15714" s="19"/>
      <c r="P15714" s="20"/>
      <c r="Q15714" s="20"/>
      <c r="R15714" s="13"/>
      <c r="S15714" s="14"/>
      <c r="T15714" s="14"/>
      <c r="V15714" s="16"/>
      <c r="W15714" s="17"/>
    </row>
    <row r="15715">
      <c r="A15715" s="19"/>
      <c r="L15715" s="19"/>
      <c r="P15715" s="20"/>
      <c r="Q15715" s="20"/>
      <c r="R15715" s="13"/>
      <c r="S15715" s="14"/>
      <c r="T15715" s="14"/>
      <c r="V15715" s="16"/>
      <c r="W15715" s="17"/>
    </row>
    <row r="15716">
      <c r="A15716" s="19"/>
      <c r="L15716" s="19"/>
      <c r="P15716" s="20"/>
      <c r="Q15716" s="20"/>
      <c r="R15716" s="13"/>
      <c r="S15716" s="14"/>
      <c r="T15716" s="14"/>
      <c r="V15716" s="16"/>
      <c r="W15716" s="17"/>
    </row>
    <row r="15717">
      <c r="A15717" s="19"/>
      <c r="L15717" s="19"/>
      <c r="P15717" s="20"/>
      <c r="Q15717" s="20"/>
      <c r="R15717" s="13"/>
      <c r="S15717" s="14"/>
      <c r="T15717" s="14"/>
      <c r="V15717" s="16"/>
      <c r="W15717" s="17"/>
    </row>
    <row r="15718">
      <c r="A15718" s="19"/>
      <c r="L15718" s="19"/>
      <c r="P15718" s="20"/>
      <c r="Q15718" s="20"/>
      <c r="R15718" s="13"/>
      <c r="S15718" s="14"/>
      <c r="T15718" s="14"/>
      <c r="V15718" s="16"/>
      <c r="W15718" s="17"/>
    </row>
    <row r="15719">
      <c r="A15719" s="19"/>
      <c r="L15719" s="19"/>
      <c r="P15719" s="20"/>
      <c r="Q15719" s="20"/>
      <c r="R15719" s="13"/>
      <c r="S15719" s="14"/>
      <c r="T15719" s="14"/>
      <c r="V15719" s="16"/>
      <c r="W15719" s="17"/>
    </row>
    <row r="15720">
      <c r="A15720" s="19"/>
      <c r="L15720" s="19"/>
      <c r="P15720" s="20"/>
      <c r="Q15720" s="20"/>
      <c r="R15720" s="13"/>
      <c r="S15720" s="14"/>
      <c r="T15720" s="14"/>
      <c r="V15720" s="16"/>
      <c r="W15720" s="17"/>
    </row>
    <row r="15721">
      <c r="A15721" s="19"/>
      <c r="L15721" s="19"/>
      <c r="P15721" s="20"/>
      <c r="Q15721" s="20"/>
      <c r="R15721" s="13"/>
      <c r="S15721" s="14"/>
      <c r="T15721" s="14"/>
      <c r="V15721" s="16"/>
      <c r="W15721" s="17"/>
    </row>
    <row r="15722">
      <c r="A15722" s="19"/>
      <c r="L15722" s="19"/>
      <c r="P15722" s="20"/>
      <c r="Q15722" s="20"/>
      <c r="R15722" s="13"/>
      <c r="S15722" s="14"/>
      <c r="T15722" s="14"/>
      <c r="V15722" s="16"/>
      <c r="W15722" s="17"/>
    </row>
    <row r="15723">
      <c r="A15723" s="19"/>
      <c r="L15723" s="19"/>
      <c r="P15723" s="20"/>
      <c r="Q15723" s="20"/>
      <c r="R15723" s="13"/>
      <c r="S15723" s="14"/>
      <c r="T15723" s="14"/>
      <c r="V15723" s="16"/>
      <c r="W15723" s="17"/>
    </row>
    <row r="15724">
      <c r="A15724" s="19"/>
      <c r="L15724" s="19"/>
      <c r="P15724" s="20"/>
      <c r="Q15724" s="20"/>
      <c r="R15724" s="13"/>
      <c r="S15724" s="14"/>
      <c r="T15724" s="14"/>
      <c r="V15724" s="16"/>
      <c r="W15724" s="17"/>
    </row>
    <row r="15725">
      <c r="A15725" s="19"/>
      <c r="L15725" s="19"/>
      <c r="P15725" s="20"/>
      <c r="Q15725" s="20"/>
      <c r="R15725" s="13"/>
      <c r="S15725" s="14"/>
      <c r="T15725" s="14"/>
      <c r="V15725" s="16"/>
      <c r="W15725" s="17"/>
    </row>
    <row r="15726">
      <c r="A15726" s="19"/>
      <c r="L15726" s="19"/>
      <c r="P15726" s="20"/>
      <c r="Q15726" s="20"/>
      <c r="R15726" s="13"/>
      <c r="S15726" s="14"/>
      <c r="T15726" s="14"/>
      <c r="V15726" s="16"/>
      <c r="W15726" s="17"/>
    </row>
    <row r="15727">
      <c r="A15727" s="19"/>
      <c r="L15727" s="19"/>
      <c r="P15727" s="20"/>
      <c r="Q15727" s="20"/>
      <c r="R15727" s="13"/>
      <c r="S15727" s="14"/>
      <c r="T15727" s="14"/>
      <c r="V15727" s="16"/>
      <c r="W15727" s="17"/>
    </row>
    <row r="15728">
      <c r="A15728" s="19"/>
      <c r="L15728" s="19"/>
      <c r="P15728" s="20"/>
      <c r="Q15728" s="20"/>
      <c r="R15728" s="13"/>
      <c r="S15728" s="14"/>
      <c r="T15728" s="14"/>
      <c r="V15728" s="16"/>
      <c r="W15728" s="17"/>
    </row>
    <row r="15729">
      <c r="A15729" s="19"/>
      <c r="L15729" s="19"/>
      <c r="P15729" s="20"/>
      <c r="Q15729" s="20"/>
      <c r="R15729" s="13"/>
      <c r="S15729" s="14"/>
      <c r="T15729" s="14"/>
      <c r="V15729" s="16"/>
      <c r="W15729" s="17"/>
    </row>
    <row r="15730">
      <c r="A15730" s="19"/>
      <c r="L15730" s="19"/>
      <c r="P15730" s="20"/>
      <c r="Q15730" s="20"/>
      <c r="R15730" s="13"/>
      <c r="S15730" s="14"/>
      <c r="T15730" s="14"/>
      <c r="V15730" s="16"/>
      <c r="W15730" s="17"/>
    </row>
    <row r="15731">
      <c r="A15731" s="19"/>
      <c r="L15731" s="19"/>
      <c r="P15731" s="20"/>
      <c r="Q15731" s="20"/>
      <c r="R15731" s="13"/>
      <c r="S15731" s="14"/>
      <c r="T15731" s="14"/>
      <c r="V15731" s="16"/>
      <c r="W15731" s="17"/>
    </row>
    <row r="15732">
      <c r="A15732" s="19"/>
      <c r="L15732" s="19"/>
      <c r="P15732" s="20"/>
      <c r="Q15732" s="20"/>
      <c r="R15732" s="13"/>
      <c r="S15732" s="14"/>
      <c r="T15732" s="14"/>
      <c r="V15732" s="16"/>
      <c r="W15732" s="17"/>
    </row>
    <row r="15733">
      <c r="A15733" s="19"/>
      <c r="L15733" s="19"/>
      <c r="P15733" s="20"/>
      <c r="Q15733" s="20"/>
      <c r="R15733" s="13"/>
      <c r="S15733" s="14"/>
      <c r="T15733" s="14"/>
      <c r="V15733" s="16"/>
      <c r="W15733" s="17"/>
    </row>
    <row r="15734">
      <c r="A15734" s="19"/>
      <c r="L15734" s="19"/>
      <c r="P15734" s="20"/>
      <c r="Q15734" s="20"/>
      <c r="R15734" s="13"/>
      <c r="S15734" s="14"/>
      <c r="T15734" s="14"/>
      <c r="V15734" s="16"/>
      <c r="W15734" s="17"/>
    </row>
    <row r="15735">
      <c r="A15735" s="19"/>
      <c r="L15735" s="19"/>
      <c r="P15735" s="20"/>
      <c r="Q15735" s="20"/>
      <c r="R15735" s="13"/>
      <c r="S15735" s="14"/>
      <c r="T15735" s="14"/>
      <c r="V15735" s="16"/>
      <c r="W15735" s="17"/>
    </row>
    <row r="15736">
      <c r="A15736" s="19"/>
      <c r="L15736" s="19"/>
      <c r="P15736" s="20"/>
      <c r="Q15736" s="20"/>
      <c r="R15736" s="13"/>
      <c r="S15736" s="14"/>
      <c r="T15736" s="14"/>
      <c r="V15736" s="16"/>
      <c r="W15736" s="17"/>
    </row>
    <row r="15737">
      <c r="A15737" s="19"/>
      <c r="L15737" s="19"/>
      <c r="P15737" s="20"/>
      <c r="Q15737" s="20"/>
      <c r="R15737" s="13"/>
      <c r="S15737" s="14"/>
      <c r="T15737" s="14"/>
      <c r="V15737" s="16"/>
      <c r="W15737" s="17"/>
    </row>
    <row r="15738">
      <c r="A15738" s="19"/>
      <c r="L15738" s="19"/>
      <c r="P15738" s="20"/>
      <c r="Q15738" s="20"/>
      <c r="R15738" s="13"/>
      <c r="S15738" s="14"/>
      <c r="T15738" s="14"/>
      <c r="V15738" s="16"/>
      <c r="W15738" s="17"/>
    </row>
    <row r="15739">
      <c r="A15739" s="19"/>
      <c r="L15739" s="19"/>
      <c r="P15739" s="20"/>
      <c r="Q15739" s="20"/>
      <c r="R15739" s="13"/>
      <c r="S15739" s="14"/>
      <c r="T15739" s="14"/>
      <c r="V15739" s="16"/>
      <c r="W15739" s="17"/>
    </row>
    <row r="15740">
      <c r="A15740" s="19"/>
      <c r="L15740" s="19"/>
      <c r="P15740" s="20"/>
      <c r="Q15740" s="20"/>
      <c r="R15740" s="13"/>
      <c r="S15740" s="14"/>
      <c r="T15740" s="14"/>
      <c r="V15740" s="16"/>
      <c r="W15740" s="17"/>
    </row>
    <row r="15741">
      <c r="A15741" s="19"/>
      <c r="L15741" s="19"/>
      <c r="P15741" s="20"/>
      <c r="Q15741" s="20"/>
      <c r="R15741" s="13"/>
      <c r="S15741" s="14"/>
      <c r="T15741" s="14"/>
      <c r="V15741" s="16"/>
      <c r="W15741" s="17"/>
    </row>
    <row r="15742">
      <c r="A15742" s="19"/>
      <c r="L15742" s="19"/>
      <c r="P15742" s="20"/>
      <c r="Q15742" s="20"/>
      <c r="R15742" s="13"/>
      <c r="S15742" s="14"/>
      <c r="T15742" s="14"/>
      <c r="V15742" s="16"/>
      <c r="W15742" s="17"/>
    </row>
    <row r="15743">
      <c r="A15743" s="19"/>
      <c r="L15743" s="19"/>
      <c r="P15743" s="20"/>
      <c r="Q15743" s="20"/>
      <c r="R15743" s="13"/>
      <c r="S15743" s="14"/>
      <c r="T15743" s="14"/>
      <c r="V15743" s="16"/>
      <c r="W15743" s="17"/>
    </row>
    <row r="15744">
      <c r="A15744" s="19"/>
      <c r="L15744" s="19"/>
      <c r="P15744" s="20"/>
      <c r="Q15744" s="20"/>
      <c r="R15744" s="13"/>
      <c r="S15744" s="14"/>
      <c r="T15744" s="14"/>
      <c r="V15744" s="16"/>
      <c r="W15744" s="17"/>
    </row>
    <row r="15745">
      <c r="A15745" s="19"/>
      <c r="L15745" s="19"/>
      <c r="P15745" s="20"/>
      <c r="Q15745" s="20"/>
      <c r="R15745" s="13"/>
      <c r="S15745" s="14"/>
      <c r="T15745" s="14"/>
      <c r="V15745" s="16"/>
      <c r="W15745" s="17"/>
    </row>
    <row r="15746">
      <c r="A15746" s="19"/>
      <c r="L15746" s="19"/>
      <c r="P15746" s="20"/>
      <c r="Q15746" s="20"/>
      <c r="R15746" s="13"/>
      <c r="S15746" s="14"/>
      <c r="T15746" s="14"/>
      <c r="V15746" s="16"/>
      <c r="W15746" s="17"/>
    </row>
    <row r="15747">
      <c r="A15747" s="19"/>
      <c r="L15747" s="19"/>
      <c r="P15747" s="20"/>
      <c r="Q15747" s="20"/>
      <c r="R15747" s="13"/>
      <c r="S15747" s="14"/>
      <c r="T15747" s="14"/>
      <c r="V15747" s="16"/>
      <c r="W15747" s="17"/>
    </row>
    <row r="15748">
      <c r="A15748" s="19"/>
      <c r="L15748" s="19"/>
      <c r="P15748" s="20"/>
      <c r="Q15748" s="20"/>
      <c r="R15748" s="13"/>
      <c r="S15748" s="14"/>
      <c r="T15748" s="14"/>
      <c r="V15748" s="16"/>
      <c r="W15748" s="17"/>
    </row>
    <row r="15749">
      <c r="A15749" s="19"/>
      <c r="L15749" s="19"/>
      <c r="P15749" s="20"/>
      <c r="Q15749" s="20"/>
      <c r="R15749" s="13"/>
      <c r="S15749" s="14"/>
      <c r="T15749" s="14"/>
      <c r="V15749" s="16"/>
      <c r="W15749" s="17"/>
    </row>
    <row r="15750">
      <c r="A15750" s="19"/>
      <c r="L15750" s="19"/>
      <c r="P15750" s="20"/>
      <c r="Q15750" s="20"/>
      <c r="R15750" s="13"/>
      <c r="S15750" s="14"/>
      <c r="T15750" s="14"/>
      <c r="V15750" s="16"/>
      <c r="W15750" s="17"/>
    </row>
    <row r="15751">
      <c r="A15751" s="19"/>
      <c r="L15751" s="19"/>
      <c r="P15751" s="20"/>
      <c r="Q15751" s="20"/>
      <c r="R15751" s="13"/>
      <c r="S15751" s="14"/>
      <c r="T15751" s="14"/>
      <c r="V15751" s="16"/>
      <c r="W15751" s="17"/>
    </row>
    <row r="15752">
      <c r="A15752" s="19"/>
      <c r="L15752" s="19"/>
      <c r="P15752" s="20"/>
      <c r="Q15752" s="20"/>
      <c r="R15752" s="13"/>
      <c r="S15752" s="14"/>
      <c r="T15752" s="14"/>
      <c r="V15752" s="16"/>
      <c r="W15752" s="17"/>
    </row>
    <row r="15753">
      <c r="A15753" s="19"/>
      <c r="L15753" s="19"/>
      <c r="P15753" s="20"/>
      <c r="Q15753" s="20"/>
      <c r="R15753" s="13"/>
      <c r="S15753" s="14"/>
      <c r="T15753" s="14"/>
      <c r="V15753" s="16"/>
      <c r="W15753" s="17"/>
    </row>
    <row r="15754">
      <c r="A15754" s="19"/>
      <c r="L15754" s="19"/>
      <c r="P15754" s="20"/>
      <c r="Q15754" s="20"/>
      <c r="R15754" s="13"/>
      <c r="S15754" s="14"/>
      <c r="T15754" s="14"/>
      <c r="V15754" s="16"/>
      <c r="W15754" s="17"/>
    </row>
    <row r="15755">
      <c r="A15755" s="19"/>
      <c r="L15755" s="19"/>
      <c r="P15755" s="20"/>
      <c r="Q15755" s="20"/>
      <c r="R15755" s="13"/>
      <c r="S15755" s="14"/>
      <c r="T15755" s="14"/>
      <c r="V15755" s="16"/>
      <c r="W15755" s="17"/>
    </row>
    <row r="15756">
      <c r="A15756" s="19"/>
      <c r="L15756" s="19"/>
      <c r="P15756" s="20"/>
      <c r="Q15756" s="20"/>
      <c r="R15756" s="13"/>
      <c r="S15756" s="14"/>
      <c r="T15756" s="14"/>
      <c r="V15756" s="16"/>
      <c r="W15756" s="17"/>
    </row>
    <row r="15757">
      <c r="A15757" s="19"/>
      <c r="L15757" s="19"/>
      <c r="P15757" s="20"/>
      <c r="Q15757" s="20"/>
      <c r="R15757" s="13"/>
      <c r="S15757" s="14"/>
      <c r="T15757" s="14"/>
      <c r="V15757" s="16"/>
      <c r="W15757" s="17"/>
    </row>
    <row r="15758">
      <c r="A15758" s="19"/>
      <c r="L15758" s="19"/>
      <c r="P15758" s="20"/>
      <c r="Q15758" s="20"/>
      <c r="R15758" s="13"/>
      <c r="S15758" s="14"/>
      <c r="T15758" s="14"/>
      <c r="V15758" s="16"/>
      <c r="W15758" s="17"/>
    </row>
    <row r="15759">
      <c r="A15759" s="19"/>
      <c r="L15759" s="19"/>
      <c r="P15759" s="20"/>
      <c r="Q15759" s="20"/>
      <c r="R15759" s="13"/>
      <c r="S15759" s="14"/>
      <c r="T15759" s="14"/>
      <c r="V15759" s="16"/>
      <c r="W15759" s="17"/>
    </row>
    <row r="15760">
      <c r="A15760" s="19"/>
      <c r="L15760" s="19"/>
      <c r="P15760" s="20"/>
      <c r="Q15760" s="20"/>
      <c r="R15760" s="13"/>
      <c r="S15760" s="14"/>
      <c r="T15760" s="14"/>
      <c r="V15760" s="16"/>
      <c r="W15760" s="17"/>
    </row>
    <row r="15761">
      <c r="A15761" s="19"/>
      <c r="L15761" s="19"/>
      <c r="P15761" s="20"/>
      <c r="Q15761" s="20"/>
      <c r="R15761" s="13"/>
      <c r="S15761" s="14"/>
      <c r="T15761" s="14"/>
      <c r="V15761" s="16"/>
      <c r="W15761" s="17"/>
    </row>
    <row r="15762">
      <c r="A15762" s="19"/>
      <c r="L15762" s="19"/>
      <c r="P15762" s="20"/>
      <c r="Q15762" s="20"/>
      <c r="R15762" s="13"/>
      <c r="S15762" s="14"/>
      <c r="T15762" s="14"/>
      <c r="V15762" s="16"/>
      <c r="W15762" s="17"/>
    </row>
    <row r="15763">
      <c r="A15763" s="19"/>
      <c r="L15763" s="19"/>
      <c r="P15763" s="20"/>
      <c r="Q15763" s="20"/>
      <c r="R15763" s="13"/>
      <c r="S15763" s="14"/>
      <c r="T15763" s="14"/>
      <c r="V15763" s="16"/>
      <c r="W15763" s="17"/>
    </row>
    <row r="15764">
      <c r="A15764" s="19"/>
      <c r="L15764" s="19"/>
      <c r="P15764" s="20"/>
      <c r="Q15764" s="20"/>
      <c r="R15764" s="13"/>
      <c r="S15764" s="14"/>
      <c r="T15764" s="14"/>
      <c r="V15764" s="16"/>
      <c r="W15764" s="17"/>
    </row>
    <row r="15765">
      <c r="A15765" s="19"/>
      <c r="L15765" s="19"/>
      <c r="P15765" s="20"/>
      <c r="Q15765" s="20"/>
      <c r="R15765" s="13"/>
      <c r="S15765" s="14"/>
      <c r="T15765" s="14"/>
      <c r="V15765" s="16"/>
      <c r="W15765" s="17"/>
    </row>
    <row r="15766">
      <c r="A15766" s="19"/>
      <c r="L15766" s="19"/>
      <c r="P15766" s="20"/>
      <c r="Q15766" s="20"/>
      <c r="R15766" s="13"/>
      <c r="S15766" s="14"/>
      <c r="T15766" s="14"/>
      <c r="V15766" s="16"/>
      <c r="W15766" s="17"/>
    </row>
    <row r="15767">
      <c r="A15767" s="19"/>
      <c r="L15767" s="19"/>
      <c r="P15767" s="20"/>
      <c r="Q15767" s="20"/>
      <c r="R15767" s="13"/>
      <c r="S15767" s="14"/>
      <c r="T15767" s="14"/>
      <c r="V15767" s="16"/>
      <c r="W15767" s="17"/>
    </row>
    <row r="15768">
      <c r="A15768" s="19"/>
      <c r="L15768" s="19"/>
      <c r="P15768" s="20"/>
      <c r="Q15768" s="20"/>
      <c r="R15768" s="13"/>
      <c r="S15768" s="14"/>
      <c r="T15768" s="14"/>
      <c r="V15768" s="16"/>
      <c r="W15768" s="17"/>
    </row>
    <row r="15769">
      <c r="A15769" s="19"/>
      <c r="L15769" s="19"/>
      <c r="P15769" s="20"/>
      <c r="Q15769" s="20"/>
      <c r="R15769" s="13"/>
      <c r="S15769" s="14"/>
      <c r="T15769" s="14"/>
      <c r="V15769" s="16"/>
      <c r="W15769" s="17"/>
    </row>
    <row r="15770">
      <c r="A15770" s="19"/>
      <c r="L15770" s="19"/>
      <c r="P15770" s="20"/>
      <c r="Q15770" s="20"/>
      <c r="R15770" s="13"/>
      <c r="S15770" s="14"/>
      <c r="T15770" s="14"/>
      <c r="V15770" s="16"/>
      <c r="W15770" s="17"/>
    </row>
    <row r="15771">
      <c r="A15771" s="19"/>
      <c r="L15771" s="19"/>
      <c r="P15771" s="20"/>
      <c r="Q15771" s="20"/>
      <c r="R15771" s="13"/>
      <c r="S15771" s="14"/>
      <c r="T15771" s="14"/>
      <c r="V15771" s="16"/>
      <c r="W15771" s="17"/>
    </row>
    <row r="15772">
      <c r="A15772" s="19"/>
      <c r="L15772" s="19"/>
      <c r="P15772" s="20"/>
      <c r="Q15772" s="20"/>
      <c r="R15772" s="13"/>
      <c r="S15772" s="14"/>
      <c r="T15772" s="14"/>
      <c r="V15772" s="16"/>
      <c r="W15772" s="17"/>
    </row>
    <row r="15773">
      <c r="A15773" s="19"/>
      <c r="L15773" s="19"/>
      <c r="P15773" s="20"/>
      <c r="Q15773" s="20"/>
      <c r="R15773" s="13"/>
      <c r="S15773" s="14"/>
      <c r="T15773" s="14"/>
      <c r="V15773" s="16"/>
      <c r="W15773" s="17"/>
    </row>
    <row r="15774">
      <c r="A15774" s="19"/>
      <c r="L15774" s="19"/>
      <c r="P15774" s="20"/>
      <c r="Q15774" s="20"/>
      <c r="R15774" s="13"/>
      <c r="S15774" s="14"/>
      <c r="T15774" s="14"/>
      <c r="V15774" s="16"/>
      <c r="W15774" s="17"/>
    </row>
    <row r="15775">
      <c r="A15775" s="19"/>
      <c r="L15775" s="19"/>
      <c r="P15775" s="20"/>
      <c r="Q15775" s="20"/>
      <c r="R15775" s="13"/>
      <c r="S15775" s="14"/>
      <c r="T15775" s="14"/>
      <c r="V15775" s="16"/>
      <c r="W15775" s="17"/>
    </row>
    <row r="15776">
      <c r="A15776" s="19"/>
      <c r="L15776" s="19"/>
      <c r="P15776" s="20"/>
      <c r="Q15776" s="20"/>
      <c r="R15776" s="13"/>
      <c r="S15776" s="14"/>
      <c r="T15776" s="14"/>
      <c r="V15776" s="16"/>
      <c r="W15776" s="17"/>
    </row>
    <row r="15777">
      <c r="A15777" s="19"/>
      <c r="L15777" s="19"/>
      <c r="P15777" s="20"/>
      <c r="Q15777" s="20"/>
      <c r="R15777" s="13"/>
      <c r="S15777" s="14"/>
      <c r="T15777" s="14"/>
      <c r="V15777" s="16"/>
      <c r="W15777" s="17"/>
    </row>
    <row r="15778">
      <c r="A15778" s="19"/>
      <c r="L15778" s="19"/>
      <c r="P15778" s="20"/>
      <c r="Q15778" s="20"/>
      <c r="R15778" s="13"/>
      <c r="S15778" s="14"/>
      <c r="T15778" s="14"/>
      <c r="V15778" s="16"/>
      <c r="W15778" s="17"/>
    </row>
    <row r="15779">
      <c r="A15779" s="19"/>
      <c r="L15779" s="19"/>
      <c r="P15779" s="20"/>
      <c r="Q15779" s="20"/>
      <c r="R15779" s="13"/>
      <c r="S15779" s="14"/>
      <c r="T15779" s="14"/>
      <c r="V15779" s="16"/>
      <c r="W15779" s="17"/>
    </row>
    <row r="15780">
      <c r="A15780" s="19"/>
      <c r="L15780" s="19"/>
      <c r="P15780" s="20"/>
      <c r="Q15780" s="20"/>
      <c r="R15780" s="13"/>
      <c r="S15780" s="14"/>
      <c r="T15780" s="14"/>
      <c r="V15780" s="16"/>
      <c r="W15780" s="17"/>
    </row>
    <row r="15781">
      <c r="A15781" s="19"/>
      <c r="L15781" s="19"/>
      <c r="P15781" s="20"/>
      <c r="Q15781" s="20"/>
      <c r="R15781" s="13"/>
      <c r="S15781" s="14"/>
      <c r="T15781" s="14"/>
      <c r="V15781" s="16"/>
      <c r="W15781" s="17"/>
    </row>
    <row r="15782">
      <c r="A15782" s="19"/>
      <c r="L15782" s="19"/>
      <c r="P15782" s="20"/>
      <c r="Q15782" s="20"/>
      <c r="R15782" s="13"/>
      <c r="S15782" s="14"/>
      <c r="T15782" s="14"/>
      <c r="V15782" s="16"/>
      <c r="W15782" s="17"/>
    </row>
    <row r="15783">
      <c r="A15783" s="19"/>
      <c r="L15783" s="19"/>
      <c r="P15783" s="20"/>
      <c r="Q15783" s="20"/>
      <c r="R15783" s="13"/>
      <c r="S15783" s="14"/>
      <c r="T15783" s="14"/>
      <c r="V15783" s="16"/>
      <c r="W15783" s="17"/>
    </row>
    <row r="15784">
      <c r="A15784" s="19"/>
      <c r="L15784" s="19"/>
      <c r="P15784" s="20"/>
      <c r="Q15784" s="20"/>
      <c r="R15784" s="13"/>
      <c r="S15784" s="14"/>
      <c r="T15784" s="14"/>
      <c r="V15784" s="16"/>
      <c r="W15784" s="17"/>
    </row>
    <row r="15785">
      <c r="A15785" s="19"/>
      <c r="L15785" s="19"/>
      <c r="P15785" s="20"/>
      <c r="Q15785" s="20"/>
      <c r="R15785" s="13"/>
      <c r="S15785" s="14"/>
      <c r="T15785" s="14"/>
      <c r="V15785" s="16"/>
      <c r="W15785" s="17"/>
    </row>
    <row r="15786">
      <c r="A15786" s="19"/>
      <c r="L15786" s="19"/>
      <c r="P15786" s="20"/>
      <c r="Q15786" s="20"/>
      <c r="R15786" s="13"/>
      <c r="S15786" s="14"/>
      <c r="T15786" s="14"/>
      <c r="V15786" s="16"/>
      <c r="W15786" s="17"/>
    </row>
    <row r="15787">
      <c r="A15787" s="19"/>
      <c r="L15787" s="19"/>
      <c r="P15787" s="20"/>
      <c r="Q15787" s="20"/>
      <c r="R15787" s="13"/>
      <c r="S15787" s="14"/>
      <c r="T15787" s="14"/>
      <c r="V15787" s="16"/>
      <c r="W15787" s="17"/>
    </row>
    <row r="15788">
      <c r="A15788" s="19"/>
      <c r="L15788" s="19"/>
      <c r="P15788" s="20"/>
      <c r="Q15788" s="20"/>
      <c r="R15788" s="13"/>
      <c r="S15788" s="14"/>
      <c r="T15788" s="14"/>
      <c r="V15788" s="16"/>
      <c r="W15788" s="17"/>
    </row>
    <row r="15789">
      <c r="A15789" s="19"/>
      <c r="L15789" s="19"/>
      <c r="P15789" s="20"/>
      <c r="Q15789" s="20"/>
      <c r="R15789" s="13"/>
      <c r="S15789" s="14"/>
      <c r="T15789" s="14"/>
      <c r="V15789" s="16"/>
      <c r="W15789" s="17"/>
    </row>
    <row r="15790">
      <c r="A15790" s="19"/>
      <c r="L15790" s="19"/>
      <c r="P15790" s="20"/>
      <c r="Q15790" s="20"/>
      <c r="R15790" s="13"/>
      <c r="S15790" s="14"/>
      <c r="T15790" s="14"/>
      <c r="V15790" s="16"/>
      <c r="W15790" s="17"/>
    </row>
    <row r="15791">
      <c r="A15791" s="19"/>
      <c r="L15791" s="19"/>
      <c r="P15791" s="20"/>
      <c r="Q15791" s="20"/>
      <c r="R15791" s="13"/>
      <c r="S15791" s="14"/>
      <c r="T15791" s="14"/>
      <c r="V15791" s="16"/>
      <c r="W15791" s="17"/>
    </row>
    <row r="15792">
      <c r="A15792" s="19"/>
      <c r="L15792" s="19"/>
      <c r="P15792" s="20"/>
      <c r="Q15792" s="20"/>
      <c r="R15792" s="13"/>
      <c r="S15792" s="14"/>
      <c r="T15792" s="14"/>
      <c r="V15792" s="16"/>
      <c r="W15792" s="17"/>
    </row>
    <row r="15793">
      <c r="A15793" s="19"/>
      <c r="L15793" s="19"/>
      <c r="P15793" s="20"/>
      <c r="Q15793" s="20"/>
      <c r="R15793" s="13"/>
      <c r="S15793" s="14"/>
      <c r="T15793" s="14"/>
      <c r="V15793" s="16"/>
      <c r="W15793" s="17"/>
    </row>
    <row r="15794">
      <c r="A15794" s="19"/>
      <c r="L15794" s="19"/>
      <c r="P15794" s="20"/>
      <c r="Q15794" s="20"/>
      <c r="R15794" s="13"/>
      <c r="S15794" s="14"/>
      <c r="T15794" s="14"/>
      <c r="V15794" s="16"/>
      <c r="W15794" s="17"/>
    </row>
    <row r="15795">
      <c r="A15795" s="19"/>
      <c r="L15795" s="19"/>
      <c r="P15795" s="20"/>
      <c r="Q15795" s="20"/>
      <c r="R15795" s="13"/>
      <c r="S15795" s="14"/>
      <c r="T15795" s="14"/>
      <c r="V15795" s="16"/>
      <c r="W15795" s="17"/>
    </row>
    <row r="15796">
      <c r="A15796" s="19"/>
      <c r="L15796" s="19"/>
      <c r="P15796" s="20"/>
      <c r="Q15796" s="20"/>
      <c r="R15796" s="13"/>
      <c r="S15796" s="14"/>
      <c r="T15796" s="14"/>
      <c r="V15796" s="16"/>
      <c r="W15796" s="17"/>
    </row>
    <row r="15797">
      <c r="A15797" s="19"/>
      <c r="L15797" s="19"/>
      <c r="P15797" s="20"/>
      <c r="Q15797" s="20"/>
      <c r="R15797" s="13"/>
      <c r="S15797" s="14"/>
      <c r="T15797" s="14"/>
      <c r="V15797" s="16"/>
      <c r="W15797" s="17"/>
    </row>
    <row r="15798">
      <c r="A15798" s="19"/>
      <c r="L15798" s="19"/>
      <c r="P15798" s="20"/>
      <c r="Q15798" s="20"/>
      <c r="R15798" s="13"/>
      <c r="S15798" s="14"/>
      <c r="T15798" s="14"/>
      <c r="V15798" s="16"/>
      <c r="W15798" s="17"/>
    </row>
    <row r="15799">
      <c r="A15799" s="19"/>
      <c r="L15799" s="19"/>
      <c r="P15799" s="20"/>
      <c r="Q15799" s="20"/>
      <c r="R15799" s="13"/>
      <c r="S15799" s="14"/>
      <c r="T15799" s="14"/>
      <c r="V15799" s="16"/>
      <c r="W15799" s="17"/>
    </row>
    <row r="15800">
      <c r="A15800" s="19"/>
      <c r="L15800" s="19"/>
      <c r="P15800" s="20"/>
      <c r="Q15800" s="20"/>
      <c r="R15800" s="13"/>
      <c r="S15800" s="14"/>
      <c r="T15800" s="14"/>
      <c r="V15800" s="16"/>
      <c r="W15800" s="17"/>
    </row>
    <row r="15801">
      <c r="A15801" s="19"/>
      <c r="L15801" s="19"/>
      <c r="P15801" s="20"/>
      <c r="Q15801" s="20"/>
      <c r="R15801" s="13"/>
      <c r="S15801" s="14"/>
      <c r="T15801" s="14"/>
      <c r="V15801" s="16"/>
      <c r="W15801" s="17"/>
    </row>
    <row r="15802">
      <c r="A15802" s="19"/>
      <c r="L15802" s="19"/>
      <c r="P15802" s="20"/>
      <c r="Q15802" s="20"/>
      <c r="R15802" s="13"/>
      <c r="S15802" s="14"/>
      <c r="T15802" s="14"/>
      <c r="V15802" s="16"/>
      <c r="W15802" s="17"/>
    </row>
    <row r="15803">
      <c r="A15803" s="19"/>
      <c r="L15803" s="19"/>
      <c r="P15803" s="20"/>
      <c r="Q15803" s="20"/>
      <c r="R15803" s="13"/>
      <c r="S15803" s="14"/>
      <c r="T15803" s="14"/>
      <c r="V15803" s="16"/>
      <c r="W15803" s="17"/>
    </row>
    <row r="15804">
      <c r="A15804" s="19"/>
      <c r="L15804" s="19"/>
      <c r="P15804" s="20"/>
      <c r="Q15804" s="20"/>
      <c r="R15804" s="13"/>
      <c r="S15804" s="14"/>
      <c r="T15804" s="14"/>
      <c r="V15804" s="16"/>
      <c r="W15804" s="17"/>
    </row>
    <row r="15805">
      <c r="A15805" s="19"/>
      <c r="L15805" s="19"/>
      <c r="P15805" s="20"/>
      <c r="Q15805" s="20"/>
      <c r="R15805" s="13"/>
      <c r="S15805" s="14"/>
      <c r="T15805" s="14"/>
      <c r="V15805" s="16"/>
      <c r="W15805" s="17"/>
    </row>
    <row r="15806">
      <c r="A15806" s="19"/>
      <c r="L15806" s="19"/>
      <c r="P15806" s="20"/>
      <c r="Q15806" s="20"/>
      <c r="R15806" s="13"/>
      <c r="S15806" s="14"/>
      <c r="T15806" s="14"/>
      <c r="V15806" s="16"/>
      <c r="W15806" s="17"/>
    </row>
    <row r="15807">
      <c r="A15807" s="19"/>
      <c r="L15807" s="19"/>
      <c r="P15807" s="20"/>
      <c r="Q15807" s="20"/>
      <c r="R15807" s="13"/>
      <c r="S15807" s="14"/>
      <c r="T15807" s="14"/>
      <c r="V15807" s="16"/>
      <c r="W15807" s="17"/>
    </row>
    <row r="15808">
      <c r="A15808" s="19"/>
      <c r="L15808" s="19"/>
      <c r="P15808" s="20"/>
      <c r="Q15808" s="20"/>
      <c r="R15808" s="13"/>
      <c r="S15808" s="14"/>
      <c r="T15808" s="14"/>
      <c r="V15808" s="16"/>
      <c r="W15808" s="17"/>
    </row>
    <row r="15809">
      <c r="A15809" s="19"/>
      <c r="L15809" s="19"/>
      <c r="P15809" s="20"/>
      <c r="Q15809" s="20"/>
      <c r="R15809" s="13"/>
      <c r="S15809" s="14"/>
      <c r="T15809" s="14"/>
      <c r="V15809" s="16"/>
      <c r="W15809" s="17"/>
    </row>
    <row r="15810">
      <c r="A15810" s="19"/>
      <c r="L15810" s="19"/>
      <c r="P15810" s="20"/>
      <c r="Q15810" s="20"/>
      <c r="R15810" s="13"/>
      <c r="S15810" s="14"/>
      <c r="T15810" s="14"/>
      <c r="V15810" s="16"/>
      <c r="W15810" s="17"/>
    </row>
    <row r="15811">
      <c r="A15811" s="19"/>
      <c r="L15811" s="19"/>
      <c r="P15811" s="20"/>
      <c r="Q15811" s="20"/>
      <c r="R15811" s="13"/>
      <c r="S15811" s="14"/>
      <c r="T15811" s="14"/>
      <c r="V15811" s="16"/>
      <c r="W15811" s="17"/>
    </row>
    <row r="15812">
      <c r="A15812" s="19"/>
      <c r="L15812" s="19"/>
      <c r="P15812" s="20"/>
      <c r="Q15812" s="20"/>
      <c r="R15812" s="13"/>
      <c r="S15812" s="14"/>
      <c r="T15812" s="14"/>
      <c r="V15812" s="16"/>
      <c r="W15812" s="17"/>
    </row>
    <row r="15813">
      <c r="A15813" s="19"/>
      <c r="L15813" s="19"/>
      <c r="P15813" s="20"/>
      <c r="Q15813" s="20"/>
      <c r="R15813" s="13"/>
      <c r="S15813" s="14"/>
      <c r="T15813" s="14"/>
      <c r="V15813" s="16"/>
      <c r="W15813" s="17"/>
    </row>
    <row r="15814">
      <c r="A15814" s="19"/>
      <c r="L15814" s="19"/>
      <c r="P15814" s="20"/>
      <c r="Q15814" s="20"/>
      <c r="R15814" s="13"/>
      <c r="S15814" s="14"/>
      <c r="T15814" s="14"/>
      <c r="V15814" s="16"/>
      <c r="W15814" s="17"/>
    </row>
    <row r="15815">
      <c r="A15815" s="19"/>
      <c r="L15815" s="19"/>
      <c r="P15815" s="20"/>
      <c r="Q15815" s="20"/>
      <c r="R15815" s="13"/>
      <c r="S15815" s="14"/>
      <c r="T15815" s="14"/>
      <c r="V15815" s="16"/>
      <c r="W15815" s="17"/>
    </row>
    <row r="15816">
      <c r="A15816" s="19"/>
      <c r="L15816" s="19"/>
      <c r="P15816" s="20"/>
      <c r="Q15816" s="20"/>
      <c r="R15816" s="13"/>
      <c r="S15816" s="14"/>
      <c r="T15816" s="14"/>
      <c r="V15816" s="16"/>
      <c r="W15816" s="17"/>
    </row>
    <row r="15817">
      <c r="A15817" s="19"/>
      <c r="L15817" s="19"/>
      <c r="P15817" s="20"/>
      <c r="Q15817" s="20"/>
      <c r="R15817" s="13"/>
      <c r="S15817" s="14"/>
      <c r="T15817" s="14"/>
      <c r="V15817" s="16"/>
      <c r="W15817" s="17"/>
    </row>
    <row r="15818">
      <c r="A15818" s="19"/>
      <c r="L15818" s="19"/>
      <c r="P15818" s="20"/>
      <c r="Q15818" s="20"/>
      <c r="R15818" s="13"/>
      <c r="S15818" s="14"/>
      <c r="T15818" s="14"/>
      <c r="V15818" s="16"/>
      <c r="W15818" s="17"/>
    </row>
    <row r="15819">
      <c r="A15819" s="19"/>
      <c r="L15819" s="19"/>
      <c r="P15819" s="20"/>
      <c r="Q15819" s="20"/>
      <c r="R15819" s="13"/>
      <c r="S15819" s="14"/>
      <c r="T15819" s="14"/>
      <c r="V15819" s="16"/>
      <c r="W15819" s="17"/>
    </row>
    <row r="15820">
      <c r="A15820" s="19"/>
      <c r="L15820" s="19"/>
      <c r="P15820" s="20"/>
      <c r="Q15820" s="20"/>
      <c r="R15820" s="13"/>
      <c r="S15820" s="14"/>
      <c r="T15820" s="14"/>
      <c r="V15820" s="16"/>
      <c r="W15820" s="17"/>
    </row>
    <row r="15821">
      <c r="A15821" s="19"/>
      <c r="L15821" s="19"/>
      <c r="P15821" s="20"/>
      <c r="Q15821" s="20"/>
      <c r="R15821" s="13"/>
      <c r="S15821" s="14"/>
      <c r="T15821" s="14"/>
      <c r="V15821" s="16"/>
      <c r="W15821" s="17"/>
    </row>
    <row r="15822">
      <c r="A15822" s="19"/>
      <c r="L15822" s="19"/>
      <c r="P15822" s="20"/>
      <c r="Q15822" s="20"/>
      <c r="R15822" s="13"/>
      <c r="S15822" s="14"/>
      <c r="T15822" s="14"/>
      <c r="V15822" s="16"/>
      <c r="W15822" s="17"/>
    </row>
    <row r="15823">
      <c r="A15823" s="19"/>
      <c r="L15823" s="19"/>
      <c r="P15823" s="20"/>
      <c r="Q15823" s="20"/>
      <c r="R15823" s="13"/>
      <c r="S15823" s="14"/>
      <c r="T15823" s="14"/>
      <c r="V15823" s="16"/>
      <c r="W15823" s="17"/>
    </row>
    <row r="15824">
      <c r="A15824" s="19"/>
      <c r="L15824" s="19"/>
      <c r="P15824" s="20"/>
      <c r="Q15824" s="20"/>
      <c r="R15824" s="13"/>
      <c r="S15824" s="14"/>
      <c r="T15824" s="14"/>
      <c r="V15824" s="16"/>
      <c r="W15824" s="17"/>
    </row>
    <row r="15825">
      <c r="A15825" s="19"/>
      <c r="L15825" s="19"/>
      <c r="P15825" s="20"/>
      <c r="Q15825" s="20"/>
      <c r="R15825" s="13"/>
      <c r="S15825" s="14"/>
      <c r="T15825" s="14"/>
      <c r="V15825" s="16"/>
      <c r="W15825" s="17"/>
    </row>
    <row r="15826">
      <c r="A15826" s="19"/>
      <c r="L15826" s="19"/>
      <c r="P15826" s="20"/>
      <c r="Q15826" s="20"/>
      <c r="R15826" s="13"/>
      <c r="S15826" s="14"/>
      <c r="T15826" s="14"/>
      <c r="V15826" s="16"/>
      <c r="W15826" s="17"/>
    </row>
    <row r="15827">
      <c r="A15827" s="19"/>
      <c r="L15827" s="19"/>
      <c r="P15827" s="20"/>
      <c r="Q15827" s="20"/>
      <c r="R15827" s="13"/>
      <c r="S15827" s="14"/>
      <c r="T15827" s="14"/>
      <c r="V15827" s="16"/>
      <c r="W15827" s="17"/>
    </row>
    <row r="15828">
      <c r="A15828" s="19"/>
      <c r="L15828" s="19"/>
      <c r="P15828" s="20"/>
      <c r="Q15828" s="20"/>
      <c r="R15828" s="13"/>
      <c r="S15828" s="14"/>
      <c r="T15828" s="14"/>
      <c r="V15828" s="16"/>
      <c r="W15828" s="17"/>
    </row>
    <row r="15829">
      <c r="A15829" s="19"/>
      <c r="L15829" s="19"/>
      <c r="P15829" s="20"/>
      <c r="Q15829" s="20"/>
      <c r="R15829" s="13"/>
      <c r="S15829" s="14"/>
      <c r="T15829" s="14"/>
      <c r="V15829" s="16"/>
      <c r="W15829" s="17"/>
    </row>
    <row r="15830">
      <c r="A15830" s="19"/>
      <c r="L15830" s="19"/>
      <c r="P15830" s="20"/>
      <c r="Q15830" s="20"/>
      <c r="R15830" s="13"/>
      <c r="S15830" s="14"/>
      <c r="T15830" s="14"/>
      <c r="V15830" s="16"/>
      <c r="W15830" s="17"/>
    </row>
    <row r="15831">
      <c r="A15831" s="19"/>
      <c r="L15831" s="19"/>
      <c r="P15831" s="20"/>
      <c r="Q15831" s="20"/>
      <c r="R15831" s="13"/>
      <c r="S15831" s="14"/>
      <c r="T15831" s="14"/>
      <c r="V15831" s="16"/>
      <c r="W15831" s="17"/>
    </row>
    <row r="15832">
      <c r="A15832" s="19"/>
      <c r="L15832" s="19"/>
      <c r="P15832" s="20"/>
      <c r="Q15832" s="20"/>
      <c r="R15832" s="13"/>
      <c r="S15832" s="14"/>
      <c r="T15832" s="14"/>
      <c r="V15832" s="16"/>
      <c r="W15832" s="17"/>
    </row>
    <row r="15833">
      <c r="A15833" s="19"/>
      <c r="L15833" s="19"/>
      <c r="P15833" s="20"/>
      <c r="Q15833" s="20"/>
      <c r="R15833" s="13"/>
      <c r="S15833" s="14"/>
      <c r="T15833" s="14"/>
      <c r="V15833" s="16"/>
      <c r="W15833" s="17"/>
    </row>
    <row r="15834">
      <c r="A15834" s="19"/>
      <c r="L15834" s="19"/>
      <c r="P15834" s="20"/>
      <c r="Q15834" s="20"/>
      <c r="R15834" s="13"/>
      <c r="S15834" s="14"/>
      <c r="T15834" s="14"/>
      <c r="V15834" s="16"/>
      <c r="W15834" s="17"/>
    </row>
    <row r="15835">
      <c r="A15835" s="19"/>
      <c r="L15835" s="19"/>
      <c r="P15835" s="20"/>
      <c r="Q15835" s="20"/>
      <c r="R15835" s="13"/>
      <c r="S15835" s="14"/>
      <c r="T15835" s="14"/>
      <c r="V15835" s="16"/>
      <c r="W15835" s="17"/>
    </row>
    <row r="15836">
      <c r="A15836" s="19"/>
      <c r="L15836" s="19"/>
      <c r="P15836" s="20"/>
      <c r="Q15836" s="20"/>
      <c r="R15836" s="13"/>
      <c r="S15836" s="14"/>
      <c r="T15836" s="14"/>
      <c r="V15836" s="16"/>
      <c r="W15836" s="17"/>
    </row>
    <row r="15837">
      <c r="A15837" s="19"/>
      <c r="L15837" s="19"/>
      <c r="P15837" s="20"/>
      <c r="Q15837" s="20"/>
      <c r="R15837" s="13"/>
      <c r="S15837" s="14"/>
      <c r="T15837" s="14"/>
      <c r="V15837" s="16"/>
      <c r="W15837" s="17"/>
    </row>
    <row r="15838">
      <c r="A15838" s="19"/>
      <c r="L15838" s="19"/>
      <c r="P15838" s="20"/>
      <c r="Q15838" s="20"/>
      <c r="R15838" s="13"/>
      <c r="S15838" s="14"/>
      <c r="T15838" s="14"/>
      <c r="V15838" s="16"/>
      <c r="W15838" s="17"/>
    </row>
    <row r="15839">
      <c r="A15839" s="19"/>
      <c r="L15839" s="19"/>
      <c r="P15839" s="20"/>
      <c r="Q15839" s="20"/>
      <c r="R15839" s="13"/>
      <c r="S15839" s="14"/>
      <c r="T15839" s="14"/>
      <c r="V15839" s="16"/>
      <c r="W15839" s="17"/>
    </row>
    <row r="15840">
      <c r="A15840" s="19"/>
      <c r="L15840" s="19"/>
      <c r="P15840" s="20"/>
      <c r="Q15840" s="20"/>
      <c r="R15840" s="13"/>
      <c r="S15840" s="14"/>
      <c r="T15840" s="14"/>
      <c r="V15840" s="16"/>
      <c r="W15840" s="17"/>
    </row>
    <row r="15841">
      <c r="A15841" s="19"/>
      <c r="L15841" s="19"/>
      <c r="P15841" s="20"/>
      <c r="Q15841" s="20"/>
      <c r="R15841" s="13"/>
      <c r="S15841" s="14"/>
      <c r="T15841" s="14"/>
      <c r="V15841" s="16"/>
      <c r="W15841" s="17"/>
    </row>
    <row r="15842">
      <c r="A15842" s="19"/>
      <c r="L15842" s="19"/>
      <c r="P15842" s="20"/>
      <c r="Q15842" s="20"/>
      <c r="R15842" s="13"/>
      <c r="S15842" s="14"/>
      <c r="T15842" s="14"/>
      <c r="V15842" s="16"/>
      <c r="W15842" s="17"/>
    </row>
    <row r="15843">
      <c r="A15843" s="19"/>
      <c r="L15843" s="19"/>
      <c r="P15843" s="20"/>
      <c r="Q15843" s="20"/>
      <c r="R15843" s="13"/>
      <c r="S15843" s="14"/>
      <c r="T15843" s="14"/>
      <c r="V15843" s="16"/>
      <c r="W15843" s="17"/>
    </row>
    <row r="15844">
      <c r="A15844" s="19"/>
      <c r="L15844" s="19"/>
      <c r="P15844" s="20"/>
      <c r="Q15844" s="20"/>
      <c r="R15844" s="13"/>
      <c r="S15844" s="14"/>
      <c r="T15844" s="14"/>
      <c r="V15844" s="16"/>
      <c r="W15844" s="17"/>
    </row>
    <row r="15845">
      <c r="A15845" s="19"/>
      <c r="L15845" s="19"/>
      <c r="P15845" s="20"/>
      <c r="Q15845" s="20"/>
      <c r="R15845" s="13"/>
      <c r="S15845" s="14"/>
      <c r="T15845" s="14"/>
      <c r="V15845" s="16"/>
      <c r="W15845" s="17"/>
    </row>
    <row r="15846">
      <c r="A15846" s="19"/>
      <c r="L15846" s="19"/>
      <c r="P15846" s="20"/>
      <c r="Q15846" s="20"/>
      <c r="R15846" s="13"/>
      <c r="S15846" s="14"/>
      <c r="T15846" s="14"/>
      <c r="V15846" s="16"/>
      <c r="W15846" s="17"/>
    </row>
    <row r="15847">
      <c r="A15847" s="19"/>
      <c r="L15847" s="19"/>
      <c r="P15847" s="20"/>
      <c r="Q15847" s="20"/>
      <c r="R15847" s="13"/>
      <c r="S15847" s="14"/>
      <c r="T15847" s="14"/>
      <c r="V15847" s="16"/>
      <c r="W15847" s="17"/>
    </row>
    <row r="15848">
      <c r="A15848" s="19"/>
      <c r="L15848" s="19"/>
      <c r="P15848" s="20"/>
      <c r="Q15848" s="20"/>
      <c r="R15848" s="13"/>
      <c r="S15848" s="14"/>
      <c r="T15848" s="14"/>
      <c r="V15848" s="16"/>
      <c r="W15848" s="17"/>
    </row>
    <row r="15849">
      <c r="A15849" s="19"/>
      <c r="L15849" s="19"/>
      <c r="P15849" s="20"/>
      <c r="Q15849" s="20"/>
      <c r="R15849" s="13"/>
      <c r="S15849" s="14"/>
      <c r="T15849" s="14"/>
      <c r="V15849" s="16"/>
      <c r="W15849" s="17"/>
    </row>
    <row r="15850">
      <c r="A15850" s="19"/>
      <c r="L15850" s="19"/>
      <c r="P15850" s="20"/>
      <c r="Q15850" s="20"/>
      <c r="R15850" s="13"/>
      <c r="S15850" s="14"/>
      <c r="T15850" s="14"/>
      <c r="V15850" s="16"/>
      <c r="W15850" s="17"/>
    </row>
    <row r="15851">
      <c r="A15851" s="19"/>
      <c r="L15851" s="19"/>
      <c r="P15851" s="20"/>
      <c r="Q15851" s="20"/>
      <c r="R15851" s="13"/>
      <c r="S15851" s="14"/>
      <c r="T15851" s="14"/>
      <c r="V15851" s="16"/>
      <c r="W15851" s="17"/>
    </row>
    <row r="15852">
      <c r="A15852" s="19"/>
      <c r="L15852" s="19"/>
      <c r="P15852" s="20"/>
      <c r="Q15852" s="20"/>
      <c r="R15852" s="13"/>
      <c r="S15852" s="14"/>
      <c r="T15852" s="14"/>
      <c r="V15852" s="16"/>
      <c r="W15852" s="17"/>
    </row>
    <row r="15853">
      <c r="A15853" s="19"/>
      <c r="L15853" s="19"/>
      <c r="P15853" s="20"/>
      <c r="Q15853" s="20"/>
      <c r="R15853" s="13"/>
      <c r="S15853" s="14"/>
      <c r="T15853" s="14"/>
      <c r="V15853" s="16"/>
      <c r="W15853" s="17"/>
    </row>
    <row r="15854">
      <c r="A15854" s="19"/>
      <c r="L15854" s="19"/>
      <c r="P15854" s="20"/>
      <c r="Q15854" s="20"/>
      <c r="R15854" s="13"/>
      <c r="S15854" s="14"/>
      <c r="T15854" s="14"/>
      <c r="V15854" s="16"/>
      <c r="W15854" s="17"/>
    </row>
    <row r="15855">
      <c r="A15855" s="19"/>
      <c r="L15855" s="19"/>
      <c r="P15855" s="20"/>
      <c r="Q15855" s="20"/>
      <c r="R15855" s="13"/>
      <c r="S15855" s="14"/>
      <c r="T15855" s="14"/>
      <c r="V15855" s="16"/>
      <c r="W15855" s="17"/>
    </row>
    <row r="15856">
      <c r="A15856" s="19"/>
      <c r="L15856" s="19"/>
      <c r="P15856" s="20"/>
      <c r="Q15856" s="20"/>
      <c r="R15856" s="13"/>
      <c r="S15856" s="14"/>
      <c r="T15856" s="14"/>
      <c r="V15856" s="16"/>
      <c r="W15856" s="17"/>
    </row>
    <row r="15857">
      <c r="A15857" s="19"/>
      <c r="L15857" s="19"/>
      <c r="P15857" s="20"/>
      <c r="Q15857" s="20"/>
      <c r="R15857" s="13"/>
      <c r="S15857" s="14"/>
      <c r="T15857" s="14"/>
      <c r="V15857" s="16"/>
      <c r="W15857" s="17"/>
    </row>
    <row r="15858">
      <c r="A15858" s="19"/>
      <c r="L15858" s="19"/>
      <c r="P15858" s="20"/>
      <c r="Q15858" s="20"/>
      <c r="R15858" s="13"/>
      <c r="S15858" s="14"/>
      <c r="T15858" s="14"/>
      <c r="V15858" s="16"/>
      <c r="W15858" s="17"/>
    </row>
    <row r="15859">
      <c r="A15859" s="19"/>
      <c r="L15859" s="19"/>
      <c r="P15859" s="20"/>
      <c r="Q15859" s="20"/>
      <c r="R15859" s="13"/>
      <c r="S15859" s="14"/>
      <c r="T15859" s="14"/>
      <c r="V15859" s="16"/>
      <c r="W15859" s="17"/>
    </row>
    <row r="15860">
      <c r="A15860" s="19"/>
      <c r="L15860" s="19"/>
      <c r="P15860" s="20"/>
      <c r="Q15860" s="20"/>
      <c r="R15860" s="13"/>
      <c r="S15860" s="14"/>
      <c r="T15860" s="14"/>
      <c r="V15860" s="16"/>
      <c r="W15860" s="17"/>
    </row>
    <row r="15861">
      <c r="A15861" s="19"/>
      <c r="L15861" s="19"/>
      <c r="P15861" s="20"/>
      <c r="Q15861" s="20"/>
      <c r="R15861" s="13"/>
      <c r="S15861" s="14"/>
      <c r="T15861" s="14"/>
      <c r="V15861" s="16"/>
      <c r="W15861" s="17"/>
    </row>
    <row r="15862">
      <c r="A15862" s="19"/>
      <c r="L15862" s="19"/>
      <c r="P15862" s="20"/>
      <c r="Q15862" s="20"/>
      <c r="R15862" s="13"/>
      <c r="S15862" s="14"/>
      <c r="T15862" s="14"/>
      <c r="V15862" s="16"/>
      <c r="W15862" s="17"/>
    </row>
    <row r="15863">
      <c r="A15863" s="19"/>
      <c r="L15863" s="19"/>
      <c r="P15863" s="20"/>
      <c r="Q15863" s="20"/>
      <c r="R15863" s="13"/>
      <c r="S15863" s="14"/>
      <c r="T15863" s="14"/>
      <c r="V15863" s="16"/>
      <c r="W15863" s="17"/>
    </row>
    <row r="15864">
      <c r="A15864" s="19"/>
      <c r="L15864" s="19"/>
      <c r="P15864" s="20"/>
      <c r="Q15864" s="20"/>
      <c r="R15864" s="13"/>
      <c r="S15864" s="14"/>
      <c r="T15864" s="14"/>
      <c r="V15864" s="16"/>
      <c r="W15864" s="17"/>
    </row>
    <row r="15865">
      <c r="A15865" s="19"/>
      <c r="L15865" s="19"/>
      <c r="P15865" s="20"/>
      <c r="Q15865" s="20"/>
      <c r="R15865" s="13"/>
      <c r="S15865" s="14"/>
      <c r="T15865" s="14"/>
      <c r="V15865" s="16"/>
      <c r="W15865" s="17"/>
    </row>
    <row r="15866">
      <c r="A15866" s="19"/>
      <c r="L15866" s="19"/>
      <c r="P15866" s="20"/>
      <c r="Q15866" s="20"/>
      <c r="R15866" s="13"/>
      <c r="S15866" s="14"/>
      <c r="T15866" s="14"/>
      <c r="V15866" s="16"/>
      <c r="W15866" s="17"/>
    </row>
    <row r="15867">
      <c r="A15867" s="19"/>
      <c r="L15867" s="19"/>
      <c r="P15867" s="20"/>
      <c r="Q15867" s="20"/>
      <c r="R15867" s="13"/>
      <c r="S15867" s="14"/>
      <c r="T15867" s="14"/>
      <c r="V15867" s="16"/>
      <c r="W15867" s="17"/>
    </row>
    <row r="15868">
      <c r="A15868" s="19"/>
      <c r="L15868" s="19"/>
      <c r="P15868" s="20"/>
      <c r="Q15868" s="20"/>
      <c r="R15868" s="13"/>
      <c r="S15868" s="14"/>
      <c r="T15868" s="14"/>
      <c r="V15868" s="16"/>
      <c r="W15868" s="17"/>
    </row>
    <row r="15869">
      <c r="A15869" s="19"/>
      <c r="L15869" s="19"/>
      <c r="P15869" s="20"/>
      <c r="Q15869" s="20"/>
      <c r="R15869" s="13"/>
      <c r="S15869" s="14"/>
      <c r="T15869" s="14"/>
      <c r="V15869" s="16"/>
      <c r="W15869" s="17"/>
    </row>
    <row r="15870">
      <c r="A15870" s="19"/>
      <c r="L15870" s="19"/>
      <c r="P15870" s="20"/>
      <c r="Q15870" s="20"/>
      <c r="R15870" s="13"/>
      <c r="S15870" s="14"/>
      <c r="T15870" s="14"/>
      <c r="V15870" s="16"/>
      <c r="W15870" s="17"/>
    </row>
    <row r="15871">
      <c r="A15871" s="19"/>
      <c r="L15871" s="19"/>
      <c r="P15871" s="20"/>
      <c r="Q15871" s="20"/>
      <c r="R15871" s="13"/>
      <c r="S15871" s="14"/>
      <c r="T15871" s="14"/>
      <c r="V15871" s="16"/>
      <c r="W15871" s="17"/>
    </row>
    <row r="15872">
      <c r="A15872" s="19"/>
      <c r="L15872" s="19"/>
      <c r="P15872" s="20"/>
      <c r="Q15872" s="20"/>
      <c r="R15872" s="13"/>
      <c r="S15872" s="14"/>
      <c r="T15872" s="14"/>
      <c r="V15872" s="16"/>
      <c r="W15872" s="17"/>
    </row>
    <row r="15873">
      <c r="A15873" s="19"/>
      <c r="L15873" s="19"/>
      <c r="P15873" s="20"/>
      <c r="Q15873" s="20"/>
      <c r="R15873" s="13"/>
      <c r="S15873" s="14"/>
      <c r="T15873" s="14"/>
      <c r="V15873" s="16"/>
      <c r="W15873" s="17"/>
    </row>
    <row r="15874">
      <c r="A15874" s="19"/>
      <c r="L15874" s="19"/>
      <c r="P15874" s="20"/>
      <c r="Q15874" s="20"/>
      <c r="R15874" s="13"/>
      <c r="S15874" s="14"/>
      <c r="T15874" s="14"/>
      <c r="V15874" s="16"/>
      <c r="W15874" s="17"/>
    </row>
    <row r="15875">
      <c r="A15875" s="19"/>
      <c r="L15875" s="19"/>
      <c r="P15875" s="20"/>
      <c r="Q15875" s="20"/>
      <c r="R15875" s="13"/>
      <c r="S15875" s="14"/>
      <c r="T15875" s="14"/>
      <c r="V15875" s="16"/>
      <c r="W15875" s="17"/>
    </row>
    <row r="15876">
      <c r="A15876" s="19"/>
      <c r="L15876" s="19"/>
      <c r="P15876" s="20"/>
      <c r="Q15876" s="20"/>
      <c r="R15876" s="13"/>
      <c r="S15876" s="14"/>
      <c r="T15876" s="14"/>
      <c r="V15876" s="16"/>
      <c r="W15876" s="17"/>
    </row>
    <row r="15877">
      <c r="A15877" s="19"/>
      <c r="L15877" s="19"/>
      <c r="P15877" s="20"/>
      <c r="Q15877" s="20"/>
      <c r="R15877" s="13"/>
      <c r="S15877" s="14"/>
      <c r="T15877" s="14"/>
      <c r="V15877" s="16"/>
      <c r="W15877" s="17"/>
    </row>
    <row r="15878">
      <c r="A15878" s="19"/>
      <c r="L15878" s="19"/>
      <c r="P15878" s="20"/>
      <c r="Q15878" s="20"/>
      <c r="R15878" s="13"/>
      <c r="S15878" s="14"/>
      <c r="T15878" s="14"/>
      <c r="V15878" s="16"/>
      <c r="W15878" s="17"/>
    </row>
    <row r="15879">
      <c r="A15879" s="19"/>
      <c r="L15879" s="19"/>
      <c r="P15879" s="20"/>
      <c r="Q15879" s="20"/>
      <c r="R15879" s="13"/>
      <c r="S15879" s="14"/>
      <c r="T15879" s="14"/>
      <c r="V15879" s="16"/>
      <c r="W15879" s="17"/>
    </row>
    <row r="15880">
      <c r="A15880" s="19"/>
      <c r="L15880" s="19"/>
      <c r="P15880" s="20"/>
      <c r="Q15880" s="20"/>
      <c r="R15880" s="13"/>
      <c r="S15880" s="14"/>
      <c r="T15880" s="14"/>
      <c r="V15880" s="16"/>
      <c r="W15880" s="17"/>
    </row>
    <row r="15881">
      <c r="A15881" s="19"/>
      <c r="L15881" s="19"/>
      <c r="P15881" s="20"/>
      <c r="Q15881" s="20"/>
      <c r="R15881" s="13"/>
      <c r="S15881" s="14"/>
      <c r="T15881" s="14"/>
      <c r="V15881" s="16"/>
      <c r="W15881" s="17"/>
    </row>
    <row r="15882">
      <c r="A15882" s="19"/>
      <c r="L15882" s="19"/>
      <c r="P15882" s="20"/>
      <c r="Q15882" s="20"/>
      <c r="R15882" s="13"/>
      <c r="S15882" s="14"/>
      <c r="T15882" s="14"/>
      <c r="V15882" s="16"/>
      <c r="W15882" s="17"/>
    </row>
    <row r="15883">
      <c r="A15883" s="19"/>
      <c r="L15883" s="19"/>
      <c r="P15883" s="20"/>
      <c r="Q15883" s="20"/>
      <c r="R15883" s="13"/>
      <c r="S15883" s="14"/>
      <c r="T15883" s="14"/>
      <c r="V15883" s="16"/>
      <c r="W15883" s="17"/>
    </row>
    <row r="15884">
      <c r="A15884" s="19"/>
      <c r="L15884" s="19"/>
      <c r="P15884" s="20"/>
      <c r="Q15884" s="20"/>
      <c r="R15884" s="13"/>
      <c r="S15884" s="14"/>
      <c r="T15884" s="14"/>
      <c r="V15884" s="16"/>
      <c r="W15884" s="17"/>
    </row>
    <row r="15885">
      <c r="A15885" s="19"/>
      <c r="L15885" s="19"/>
      <c r="P15885" s="20"/>
      <c r="Q15885" s="20"/>
      <c r="R15885" s="13"/>
      <c r="S15885" s="14"/>
      <c r="T15885" s="14"/>
      <c r="V15885" s="16"/>
      <c r="W15885" s="17"/>
    </row>
    <row r="15886">
      <c r="A15886" s="19"/>
      <c r="L15886" s="19"/>
      <c r="P15886" s="20"/>
      <c r="Q15886" s="20"/>
      <c r="R15886" s="13"/>
      <c r="S15886" s="14"/>
      <c r="T15886" s="14"/>
      <c r="V15886" s="16"/>
      <c r="W15886" s="17"/>
    </row>
    <row r="15887">
      <c r="A15887" s="19"/>
      <c r="L15887" s="19"/>
      <c r="P15887" s="20"/>
      <c r="Q15887" s="20"/>
      <c r="R15887" s="13"/>
      <c r="S15887" s="14"/>
      <c r="T15887" s="14"/>
      <c r="V15887" s="16"/>
      <c r="W15887" s="17"/>
    </row>
    <row r="15888">
      <c r="A15888" s="19"/>
      <c r="L15888" s="19"/>
      <c r="P15888" s="20"/>
      <c r="Q15888" s="20"/>
      <c r="R15888" s="13"/>
      <c r="S15888" s="14"/>
      <c r="T15888" s="14"/>
      <c r="V15888" s="16"/>
      <c r="W15888" s="17"/>
    </row>
    <row r="15889">
      <c r="A15889" s="19"/>
      <c r="L15889" s="19"/>
      <c r="P15889" s="20"/>
      <c r="Q15889" s="20"/>
      <c r="R15889" s="13"/>
      <c r="S15889" s="14"/>
      <c r="T15889" s="14"/>
      <c r="V15889" s="16"/>
      <c r="W15889" s="17"/>
    </row>
    <row r="15890">
      <c r="A15890" s="19"/>
      <c r="L15890" s="19"/>
      <c r="P15890" s="20"/>
      <c r="Q15890" s="20"/>
      <c r="R15890" s="13"/>
      <c r="S15890" s="14"/>
      <c r="T15890" s="14"/>
      <c r="V15890" s="16"/>
      <c r="W15890" s="17"/>
    </row>
    <row r="15891">
      <c r="A15891" s="19"/>
      <c r="L15891" s="19"/>
      <c r="P15891" s="20"/>
      <c r="Q15891" s="20"/>
      <c r="R15891" s="13"/>
      <c r="S15891" s="14"/>
      <c r="T15891" s="14"/>
      <c r="V15891" s="16"/>
      <c r="W15891" s="17"/>
    </row>
    <row r="15892">
      <c r="A15892" s="19"/>
      <c r="L15892" s="19"/>
      <c r="P15892" s="20"/>
      <c r="Q15892" s="20"/>
      <c r="R15892" s="13"/>
      <c r="S15892" s="14"/>
      <c r="T15892" s="14"/>
      <c r="V15892" s="16"/>
      <c r="W15892" s="17"/>
    </row>
    <row r="15893">
      <c r="A15893" s="19"/>
      <c r="L15893" s="19"/>
      <c r="P15893" s="20"/>
      <c r="Q15893" s="20"/>
      <c r="R15893" s="13"/>
      <c r="S15893" s="14"/>
      <c r="T15893" s="14"/>
      <c r="V15893" s="16"/>
      <c r="W15893" s="17"/>
    </row>
    <row r="15894">
      <c r="A15894" s="19"/>
      <c r="L15894" s="19"/>
      <c r="P15894" s="20"/>
      <c r="Q15894" s="20"/>
      <c r="R15894" s="13"/>
      <c r="S15894" s="14"/>
      <c r="T15894" s="14"/>
      <c r="V15894" s="16"/>
      <c r="W15894" s="17"/>
    </row>
    <row r="15895">
      <c r="A15895" s="19"/>
      <c r="L15895" s="19"/>
      <c r="P15895" s="20"/>
      <c r="Q15895" s="20"/>
      <c r="R15895" s="13"/>
      <c r="S15895" s="14"/>
      <c r="T15895" s="14"/>
      <c r="V15895" s="16"/>
      <c r="W15895" s="17"/>
    </row>
    <row r="15896">
      <c r="A15896" s="19"/>
      <c r="L15896" s="19"/>
      <c r="P15896" s="20"/>
      <c r="Q15896" s="20"/>
      <c r="R15896" s="13"/>
      <c r="S15896" s="14"/>
      <c r="T15896" s="14"/>
      <c r="V15896" s="16"/>
      <c r="W15896" s="17"/>
    </row>
    <row r="15897">
      <c r="A15897" s="19"/>
      <c r="L15897" s="19"/>
      <c r="P15897" s="20"/>
      <c r="Q15897" s="20"/>
      <c r="R15897" s="13"/>
      <c r="S15897" s="14"/>
      <c r="T15897" s="14"/>
      <c r="V15897" s="16"/>
      <c r="W15897" s="17"/>
    </row>
    <row r="15898">
      <c r="A15898" s="19"/>
      <c r="L15898" s="19"/>
      <c r="P15898" s="20"/>
      <c r="Q15898" s="20"/>
      <c r="R15898" s="13"/>
      <c r="S15898" s="14"/>
      <c r="T15898" s="14"/>
      <c r="V15898" s="16"/>
      <c r="W15898" s="17"/>
    </row>
    <row r="15899">
      <c r="A15899" s="19"/>
      <c r="L15899" s="19"/>
      <c r="P15899" s="20"/>
      <c r="Q15899" s="20"/>
      <c r="R15899" s="13"/>
      <c r="S15899" s="14"/>
      <c r="T15899" s="14"/>
      <c r="V15899" s="16"/>
      <c r="W15899" s="17"/>
    </row>
    <row r="15900">
      <c r="A15900" s="19"/>
      <c r="L15900" s="19"/>
      <c r="P15900" s="20"/>
      <c r="Q15900" s="20"/>
      <c r="R15900" s="13"/>
      <c r="S15900" s="14"/>
      <c r="T15900" s="14"/>
      <c r="V15900" s="16"/>
      <c r="W15900" s="17"/>
    </row>
    <row r="15901">
      <c r="A15901" s="19"/>
      <c r="L15901" s="19"/>
      <c r="P15901" s="20"/>
      <c r="Q15901" s="20"/>
      <c r="R15901" s="13"/>
      <c r="S15901" s="14"/>
      <c r="T15901" s="14"/>
      <c r="V15901" s="16"/>
      <c r="W15901" s="17"/>
    </row>
    <row r="15902">
      <c r="A15902" s="19"/>
      <c r="L15902" s="19"/>
      <c r="P15902" s="20"/>
      <c r="Q15902" s="20"/>
      <c r="R15902" s="13"/>
      <c r="S15902" s="14"/>
      <c r="T15902" s="14"/>
      <c r="V15902" s="16"/>
      <c r="W15902" s="17"/>
    </row>
    <row r="15903">
      <c r="A15903" s="19"/>
      <c r="L15903" s="19"/>
      <c r="P15903" s="20"/>
      <c r="Q15903" s="20"/>
      <c r="R15903" s="13"/>
      <c r="S15903" s="14"/>
      <c r="T15903" s="14"/>
      <c r="V15903" s="16"/>
      <c r="W15903" s="17"/>
    </row>
    <row r="15904">
      <c r="A15904" s="19"/>
      <c r="L15904" s="19"/>
      <c r="P15904" s="20"/>
      <c r="Q15904" s="20"/>
      <c r="R15904" s="13"/>
      <c r="S15904" s="14"/>
      <c r="T15904" s="14"/>
      <c r="V15904" s="16"/>
      <c r="W15904" s="17"/>
    </row>
    <row r="15905">
      <c r="A15905" s="19"/>
      <c r="L15905" s="19"/>
      <c r="P15905" s="20"/>
      <c r="Q15905" s="20"/>
      <c r="R15905" s="13"/>
      <c r="S15905" s="14"/>
      <c r="T15905" s="14"/>
      <c r="V15905" s="16"/>
      <c r="W15905" s="17"/>
    </row>
    <row r="15906">
      <c r="A15906" s="19"/>
      <c r="L15906" s="19"/>
      <c r="P15906" s="20"/>
      <c r="Q15906" s="20"/>
      <c r="R15906" s="13"/>
      <c r="S15906" s="14"/>
      <c r="T15906" s="14"/>
      <c r="V15906" s="16"/>
      <c r="W15906" s="17"/>
    </row>
    <row r="15907">
      <c r="A15907" s="19"/>
      <c r="L15907" s="19"/>
      <c r="P15907" s="20"/>
      <c r="Q15907" s="20"/>
      <c r="R15907" s="13"/>
      <c r="S15907" s="14"/>
      <c r="T15907" s="14"/>
      <c r="V15907" s="16"/>
      <c r="W15907" s="17"/>
    </row>
    <row r="15908">
      <c r="A15908" s="19"/>
      <c r="L15908" s="19"/>
      <c r="P15908" s="20"/>
      <c r="Q15908" s="20"/>
      <c r="R15908" s="13"/>
      <c r="S15908" s="14"/>
      <c r="T15908" s="14"/>
      <c r="V15908" s="16"/>
      <c r="W15908" s="17"/>
    </row>
    <row r="15909">
      <c r="A15909" s="19"/>
      <c r="L15909" s="19"/>
      <c r="P15909" s="20"/>
      <c r="Q15909" s="20"/>
      <c r="R15909" s="13"/>
      <c r="S15909" s="14"/>
      <c r="T15909" s="14"/>
      <c r="V15909" s="16"/>
      <c r="W15909" s="17"/>
    </row>
    <row r="15910">
      <c r="A15910" s="19"/>
      <c r="L15910" s="19"/>
      <c r="P15910" s="20"/>
      <c r="Q15910" s="20"/>
      <c r="R15910" s="13"/>
      <c r="S15910" s="14"/>
      <c r="T15910" s="14"/>
      <c r="V15910" s="16"/>
      <c r="W15910" s="17"/>
    </row>
    <row r="15911">
      <c r="A15911" s="19"/>
      <c r="L15911" s="19"/>
      <c r="P15911" s="20"/>
      <c r="Q15911" s="20"/>
      <c r="R15911" s="13"/>
      <c r="S15911" s="14"/>
      <c r="T15911" s="14"/>
      <c r="V15911" s="16"/>
      <c r="W15911" s="17"/>
    </row>
    <row r="15912">
      <c r="A15912" s="19"/>
      <c r="L15912" s="19"/>
      <c r="P15912" s="20"/>
      <c r="Q15912" s="20"/>
      <c r="R15912" s="13"/>
      <c r="S15912" s="14"/>
      <c r="T15912" s="14"/>
      <c r="V15912" s="16"/>
      <c r="W15912" s="17"/>
    </row>
    <row r="15913">
      <c r="A15913" s="19"/>
      <c r="L15913" s="19"/>
      <c r="P15913" s="20"/>
      <c r="Q15913" s="20"/>
      <c r="R15913" s="13"/>
      <c r="S15913" s="14"/>
      <c r="T15913" s="14"/>
      <c r="V15913" s="16"/>
      <c r="W15913" s="17"/>
    </row>
    <row r="15914">
      <c r="A15914" s="19"/>
      <c r="L15914" s="19"/>
      <c r="P15914" s="20"/>
      <c r="Q15914" s="20"/>
      <c r="R15914" s="13"/>
      <c r="S15914" s="14"/>
      <c r="T15914" s="14"/>
      <c r="V15914" s="16"/>
      <c r="W15914" s="17"/>
    </row>
    <row r="15915">
      <c r="A15915" s="19"/>
      <c r="L15915" s="19"/>
      <c r="P15915" s="20"/>
      <c r="Q15915" s="20"/>
      <c r="R15915" s="13"/>
      <c r="S15915" s="14"/>
      <c r="T15915" s="14"/>
      <c r="V15915" s="16"/>
      <c r="W15915" s="17"/>
    </row>
    <row r="15916">
      <c r="A15916" s="19"/>
      <c r="L15916" s="19"/>
      <c r="P15916" s="20"/>
      <c r="Q15916" s="20"/>
      <c r="R15916" s="13"/>
      <c r="S15916" s="14"/>
      <c r="T15916" s="14"/>
      <c r="V15916" s="16"/>
      <c r="W15916" s="17"/>
    </row>
    <row r="15917">
      <c r="A15917" s="19"/>
      <c r="L15917" s="19"/>
      <c r="P15917" s="20"/>
      <c r="Q15917" s="20"/>
      <c r="R15917" s="13"/>
      <c r="S15917" s="14"/>
      <c r="T15917" s="14"/>
      <c r="V15917" s="16"/>
      <c r="W15917" s="17"/>
    </row>
    <row r="15918">
      <c r="A15918" s="19"/>
      <c r="L15918" s="19"/>
      <c r="P15918" s="20"/>
      <c r="Q15918" s="20"/>
      <c r="R15918" s="13"/>
      <c r="S15918" s="14"/>
      <c r="T15918" s="14"/>
      <c r="V15918" s="16"/>
      <c r="W15918" s="17"/>
    </row>
    <row r="15919">
      <c r="A15919" s="19"/>
      <c r="L15919" s="19"/>
      <c r="P15919" s="20"/>
      <c r="Q15919" s="20"/>
      <c r="R15919" s="13"/>
      <c r="S15919" s="14"/>
      <c r="T15919" s="14"/>
      <c r="V15919" s="16"/>
      <c r="W15919" s="17"/>
    </row>
    <row r="15920">
      <c r="A15920" s="19"/>
      <c r="L15920" s="19"/>
      <c r="P15920" s="20"/>
      <c r="Q15920" s="20"/>
      <c r="R15920" s="13"/>
      <c r="S15920" s="14"/>
      <c r="T15920" s="14"/>
      <c r="V15920" s="16"/>
      <c r="W15920" s="17"/>
    </row>
    <row r="15921">
      <c r="A15921" s="19"/>
      <c r="L15921" s="19"/>
      <c r="P15921" s="20"/>
      <c r="Q15921" s="20"/>
      <c r="R15921" s="13"/>
      <c r="S15921" s="14"/>
      <c r="T15921" s="14"/>
      <c r="V15921" s="16"/>
      <c r="W15921" s="17"/>
    </row>
    <row r="15922">
      <c r="A15922" s="19"/>
      <c r="L15922" s="19"/>
      <c r="P15922" s="20"/>
      <c r="Q15922" s="20"/>
      <c r="R15922" s="13"/>
      <c r="S15922" s="14"/>
      <c r="T15922" s="14"/>
      <c r="V15922" s="16"/>
      <c r="W15922" s="17"/>
    </row>
    <row r="15923">
      <c r="A15923" s="19"/>
      <c r="L15923" s="19"/>
      <c r="P15923" s="20"/>
      <c r="Q15923" s="20"/>
      <c r="R15923" s="13"/>
      <c r="S15923" s="14"/>
      <c r="T15923" s="14"/>
      <c r="V15923" s="16"/>
      <c r="W15923" s="17"/>
    </row>
    <row r="15924">
      <c r="A15924" s="19"/>
      <c r="L15924" s="19"/>
      <c r="P15924" s="20"/>
      <c r="Q15924" s="20"/>
      <c r="R15924" s="13"/>
      <c r="S15924" s="14"/>
      <c r="T15924" s="14"/>
      <c r="V15924" s="16"/>
      <c r="W15924" s="17"/>
    </row>
    <row r="15925">
      <c r="A15925" s="19"/>
      <c r="L15925" s="19"/>
      <c r="P15925" s="20"/>
      <c r="Q15925" s="20"/>
      <c r="R15925" s="13"/>
      <c r="S15925" s="14"/>
      <c r="T15925" s="14"/>
      <c r="V15925" s="16"/>
      <c r="W15925" s="17"/>
    </row>
    <row r="15926">
      <c r="A15926" s="19"/>
      <c r="L15926" s="19"/>
      <c r="P15926" s="20"/>
      <c r="Q15926" s="20"/>
      <c r="R15926" s="13"/>
      <c r="S15926" s="14"/>
      <c r="T15926" s="14"/>
      <c r="V15926" s="16"/>
      <c r="W15926" s="17"/>
    </row>
    <row r="15927">
      <c r="A15927" s="19"/>
      <c r="L15927" s="19"/>
      <c r="P15927" s="20"/>
      <c r="Q15927" s="20"/>
      <c r="R15927" s="13"/>
      <c r="S15927" s="14"/>
      <c r="T15927" s="14"/>
      <c r="V15927" s="16"/>
      <c r="W15927" s="17"/>
    </row>
    <row r="15928">
      <c r="A15928" s="19"/>
      <c r="L15928" s="19"/>
      <c r="P15928" s="20"/>
      <c r="Q15928" s="20"/>
      <c r="R15928" s="13"/>
      <c r="S15928" s="14"/>
      <c r="T15928" s="14"/>
      <c r="V15928" s="16"/>
      <c r="W15928" s="17"/>
    </row>
    <row r="15929">
      <c r="A15929" s="19"/>
      <c r="L15929" s="19"/>
      <c r="P15929" s="20"/>
      <c r="Q15929" s="20"/>
      <c r="R15929" s="13"/>
      <c r="S15929" s="14"/>
      <c r="T15929" s="14"/>
      <c r="V15929" s="16"/>
      <c r="W15929" s="17"/>
    </row>
    <row r="15930">
      <c r="A15930" s="19"/>
      <c r="L15930" s="19"/>
      <c r="P15930" s="20"/>
      <c r="Q15930" s="20"/>
      <c r="R15930" s="13"/>
      <c r="S15930" s="14"/>
      <c r="T15930" s="14"/>
      <c r="V15930" s="16"/>
      <c r="W15930" s="17"/>
    </row>
    <row r="15931">
      <c r="A15931" s="19"/>
      <c r="L15931" s="19"/>
      <c r="P15931" s="20"/>
      <c r="Q15931" s="20"/>
      <c r="R15931" s="13"/>
      <c r="S15931" s="14"/>
      <c r="T15931" s="14"/>
      <c r="V15931" s="16"/>
      <c r="W15931" s="17"/>
    </row>
    <row r="15932">
      <c r="A15932" s="19"/>
      <c r="L15932" s="19"/>
      <c r="P15932" s="20"/>
      <c r="Q15932" s="20"/>
      <c r="R15932" s="13"/>
      <c r="S15932" s="14"/>
      <c r="T15932" s="14"/>
      <c r="V15932" s="16"/>
      <c r="W15932" s="17"/>
    </row>
    <row r="15933">
      <c r="A15933" s="19"/>
      <c r="L15933" s="19"/>
      <c r="P15933" s="20"/>
      <c r="Q15933" s="20"/>
      <c r="R15933" s="13"/>
      <c r="S15933" s="14"/>
      <c r="T15933" s="14"/>
      <c r="V15933" s="16"/>
      <c r="W15933" s="17"/>
    </row>
    <row r="15934">
      <c r="A15934" s="19"/>
      <c r="L15934" s="19"/>
      <c r="P15934" s="20"/>
      <c r="Q15934" s="20"/>
      <c r="R15934" s="13"/>
      <c r="S15934" s="14"/>
      <c r="T15934" s="14"/>
      <c r="V15934" s="16"/>
      <c r="W15934" s="17"/>
    </row>
    <row r="15935">
      <c r="A15935" s="19"/>
      <c r="L15935" s="19"/>
      <c r="P15935" s="20"/>
      <c r="Q15935" s="20"/>
      <c r="R15935" s="13"/>
      <c r="S15935" s="14"/>
      <c r="T15935" s="14"/>
      <c r="V15935" s="16"/>
      <c r="W15935" s="17"/>
    </row>
    <row r="15936">
      <c r="A15936" s="19"/>
      <c r="L15936" s="19"/>
      <c r="P15936" s="20"/>
      <c r="Q15936" s="20"/>
      <c r="R15936" s="13"/>
      <c r="S15936" s="14"/>
      <c r="T15936" s="14"/>
      <c r="V15936" s="16"/>
      <c r="W15936" s="17"/>
    </row>
    <row r="15937">
      <c r="A15937" s="19"/>
      <c r="L15937" s="19"/>
      <c r="P15937" s="20"/>
      <c r="Q15937" s="20"/>
      <c r="R15937" s="13"/>
      <c r="S15937" s="14"/>
      <c r="T15937" s="14"/>
      <c r="V15937" s="16"/>
      <c r="W15937" s="17"/>
    </row>
    <row r="15938">
      <c r="A15938" s="19"/>
      <c r="L15938" s="19"/>
      <c r="P15938" s="20"/>
      <c r="Q15938" s="20"/>
      <c r="R15938" s="13"/>
      <c r="S15938" s="14"/>
      <c r="T15938" s="14"/>
      <c r="V15938" s="16"/>
      <c r="W15938" s="17"/>
    </row>
    <row r="15939">
      <c r="A15939" s="19"/>
      <c r="L15939" s="19"/>
      <c r="P15939" s="20"/>
      <c r="Q15939" s="20"/>
      <c r="R15939" s="13"/>
      <c r="S15939" s="14"/>
      <c r="T15939" s="14"/>
      <c r="V15939" s="16"/>
      <c r="W15939" s="17"/>
    </row>
    <row r="15940">
      <c r="A15940" s="19"/>
      <c r="L15940" s="19"/>
      <c r="P15940" s="20"/>
      <c r="Q15940" s="20"/>
      <c r="R15940" s="13"/>
      <c r="S15940" s="14"/>
      <c r="T15940" s="14"/>
      <c r="V15940" s="16"/>
      <c r="W15940" s="17"/>
    </row>
    <row r="15941">
      <c r="A15941" s="19"/>
      <c r="L15941" s="19"/>
      <c r="P15941" s="20"/>
      <c r="Q15941" s="20"/>
      <c r="R15941" s="13"/>
      <c r="S15941" s="14"/>
      <c r="T15941" s="14"/>
      <c r="V15941" s="16"/>
      <c r="W15941" s="17"/>
    </row>
    <row r="15942">
      <c r="A15942" s="19"/>
      <c r="L15942" s="19"/>
      <c r="P15942" s="20"/>
      <c r="Q15942" s="20"/>
      <c r="R15942" s="13"/>
      <c r="S15942" s="14"/>
      <c r="T15942" s="14"/>
      <c r="V15942" s="16"/>
      <c r="W15942" s="17"/>
    </row>
    <row r="15943">
      <c r="A15943" s="19"/>
      <c r="L15943" s="19"/>
      <c r="P15943" s="20"/>
      <c r="Q15943" s="20"/>
      <c r="R15943" s="13"/>
      <c r="S15943" s="14"/>
      <c r="T15943" s="14"/>
      <c r="V15943" s="16"/>
      <c r="W15943" s="17"/>
    </row>
    <row r="15944">
      <c r="A15944" s="19"/>
      <c r="L15944" s="19"/>
      <c r="P15944" s="20"/>
      <c r="Q15944" s="20"/>
      <c r="R15944" s="13"/>
      <c r="S15944" s="14"/>
      <c r="T15944" s="14"/>
      <c r="V15944" s="16"/>
      <c r="W15944" s="17"/>
    </row>
    <row r="15945">
      <c r="A15945" s="19"/>
      <c r="L15945" s="19"/>
      <c r="P15945" s="20"/>
      <c r="Q15945" s="20"/>
      <c r="R15945" s="13"/>
      <c r="S15945" s="14"/>
      <c r="T15945" s="14"/>
      <c r="V15945" s="16"/>
      <c r="W15945" s="17"/>
    </row>
    <row r="15946">
      <c r="A15946" s="19"/>
      <c r="L15946" s="19"/>
      <c r="P15946" s="20"/>
      <c r="Q15946" s="20"/>
      <c r="R15946" s="13"/>
      <c r="S15946" s="14"/>
      <c r="T15946" s="14"/>
      <c r="V15946" s="16"/>
      <c r="W15946" s="17"/>
    </row>
    <row r="15947">
      <c r="A15947" s="19"/>
      <c r="L15947" s="19"/>
      <c r="P15947" s="20"/>
      <c r="Q15947" s="20"/>
      <c r="R15947" s="13"/>
      <c r="S15947" s="14"/>
      <c r="T15947" s="14"/>
      <c r="V15947" s="16"/>
      <c r="W15947" s="17"/>
    </row>
    <row r="15948">
      <c r="A15948" s="19"/>
      <c r="L15948" s="19"/>
      <c r="P15948" s="20"/>
      <c r="Q15948" s="20"/>
      <c r="R15948" s="13"/>
      <c r="S15948" s="14"/>
      <c r="T15948" s="14"/>
      <c r="V15948" s="16"/>
      <c r="W15948" s="17"/>
    </row>
    <row r="15949">
      <c r="A15949" s="19"/>
      <c r="L15949" s="19"/>
      <c r="P15949" s="20"/>
      <c r="Q15949" s="20"/>
      <c r="R15949" s="13"/>
      <c r="S15949" s="14"/>
      <c r="T15949" s="14"/>
      <c r="V15949" s="16"/>
      <c r="W15949" s="17"/>
    </row>
    <row r="15950">
      <c r="A15950" s="19"/>
      <c r="L15950" s="19"/>
      <c r="P15950" s="20"/>
      <c r="Q15950" s="20"/>
      <c r="R15950" s="13"/>
      <c r="S15950" s="14"/>
      <c r="T15950" s="14"/>
      <c r="V15950" s="16"/>
      <c r="W15950" s="17"/>
    </row>
    <row r="15951">
      <c r="A15951" s="19"/>
      <c r="L15951" s="19"/>
      <c r="P15951" s="20"/>
      <c r="Q15951" s="20"/>
      <c r="R15951" s="13"/>
      <c r="S15951" s="14"/>
      <c r="T15951" s="14"/>
      <c r="V15951" s="16"/>
      <c r="W15951" s="17"/>
    </row>
    <row r="15952">
      <c r="A15952" s="19"/>
      <c r="L15952" s="19"/>
      <c r="P15952" s="20"/>
      <c r="Q15952" s="20"/>
      <c r="R15952" s="13"/>
      <c r="S15952" s="14"/>
      <c r="T15952" s="14"/>
      <c r="V15952" s="16"/>
      <c r="W15952" s="17"/>
    </row>
    <row r="15953">
      <c r="A15953" s="19"/>
      <c r="L15953" s="19"/>
      <c r="P15953" s="20"/>
      <c r="Q15953" s="20"/>
      <c r="R15953" s="13"/>
      <c r="S15953" s="14"/>
      <c r="T15953" s="14"/>
      <c r="V15953" s="16"/>
      <c r="W15953" s="17"/>
    </row>
    <row r="15954">
      <c r="A15954" s="19"/>
      <c r="L15954" s="19"/>
      <c r="P15954" s="20"/>
      <c r="Q15954" s="20"/>
      <c r="R15954" s="13"/>
      <c r="S15954" s="14"/>
      <c r="T15954" s="14"/>
      <c r="V15954" s="16"/>
      <c r="W15954" s="17"/>
    </row>
    <row r="15955">
      <c r="A15955" s="19"/>
      <c r="L15955" s="19"/>
      <c r="P15955" s="20"/>
      <c r="Q15955" s="20"/>
      <c r="R15955" s="13"/>
      <c r="S15955" s="14"/>
      <c r="T15955" s="14"/>
      <c r="V15955" s="16"/>
      <c r="W15955" s="17"/>
    </row>
    <row r="15956">
      <c r="A15956" s="19"/>
      <c r="L15956" s="19"/>
      <c r="P15956" s="20"/>
      <c r="Q15956" s="20"/>
      <c r="R15956" s="13"/>
      <c r="S15956" s="14"/>
      <c r="T15956" s="14"/>
      <c r="V15956" s="16"/>
      <c r="W15956" s="17"/>
    </row>
    <row r="15957">
      <c r="A15957" s="19"/>
      <c r="L15957" s="19"/>
      <c r="P15957" s="20"/>
      <c r="Q15957" s="20"/>
      <c r="R15957" s="13"/>
      <c r="S15957" s="14"/>
      <c r="T15957" s="14"/>
      <c r="V15957" s="16"/>
      <c r="W15957" s="17"/>
    </row>
    <row r="15958">
      <c r="A15958" s="19"/>
      <c r="L15958" s="19"/>
      <c r="P15958" s="20"/>
      <c r="Q15958" s="20"/>
      <c r="R15958" s="13"/>
      <c r="S15958" s="14"/>
      <c r="T15958" s="14"/>
      <c r="V15958" s="16"/>
      <c r="W15958" s="17"/>
    </row>
    <row r="15959">
      <c r="A15959" s="19"/>
      <c r="L15959" s="19"/>
      <c r="P15959" s="20"/>
      <c r="Q15959" s="20"/>
      <c r="R15959" s="13"/>
      <c r="S15959" s="14"/>
      <c r="T15959" s="14"/>
      <c r="V15959" s="16"/>
      <c r="W15959" s="17"/>
    </row>
    <row r="15960">
      <c r="A15960" s="19"/>
      <c r="L15960" s="19"/>
      <c r="P15960" s="20"/>
      <c r="Q15960" s="20"/>
      <c r="R15960" s="13"/>
      <c r="S15960" s="14"/>
      <c r="T15960" s="14"/>
      <c r="V15960" s="16"/>
      <c r="W15960" s="17"/>
    </row>
    <row r="15961">
      <c r="A15961" s="19"/>
      <c r="L15961" s="19"/>
      <c r="P15961" s="20"/>
      <c r="Q15961" s="20"/>
      <c r="R15961" s="13"/>
      <c r="S15961" s="14"/>
      <c r="T15961" s="14"/>
      <c r="V15961" s="16"/>
      <c r="W15961" s="17"/>
    </row>
    <row r="15962">
      <c r="A15962" s="19"/>
      <c r="L15962" s="19"/>
      <c r="P15962" s="20"/>
      <c r="Q15962" s="20"/>
      <c r="R15962" s="13"/>
      <c r="S15962" s="14"/>
      <c r="T15962" s="14"/>
      <c r="V15962" s="16"/>
      <c r="W15962" s="17"/>
    </row>
    <row r="15963">
      <c r="A15963" s="19"/>
      <c r="L15963" s="19"/>
      <c r="P15963" s="20"/>
      <c r="Q15963" s="20"/>
      <c r="R15963" s="13"/>
      <c r="S15963" s="14"/>
      <c r="T15963" s="14"/>
      <c r="V15963" s="16"/>
      <c r="W15963" s="17"/>
    </row>
    <row r="15964">
      <c r="A15964" s="19"/>
      <c r="L15964" s="19"/>
      <c r="P15964" s="20"/>
      <c r="Q15964" s="20"/>
      <c r="R15964" s="13"/>
      <c r="S15964" s="14"/>
      <c r="T15964" s="14"/>
      <c r="V15964" s="16"/>
      <c r="W15964" s="17"/>
    </row>
    <row r="15965">
      <c r="A15965" s="19"/>
      <c r="L15965" s="19"/>
      <c r="P15965" s="20"/>
      <c r="Q15965" s="20"/>
      <c r="R15965" s="13"/>
      <c r="S15965" s="14"/>
      <c r="T15965" s="14"/>
      <c r="V15965" s="16"/>
      <c r="W15965" s="17"/>
    </row>
    <row r="15966">
      <c r="A15966" s="19"/>
      <c r="L15966" s="19"/>
      <c r="P15966" s="20"/>
      <c r="Q15966" s="20"/>
      <c r="R15966" s="13"/>
      <c r="S15966" s="14"/>
      <c r="T15966" s="14"/>
      <c r="V15966" s="16"/>
      <c r="W15966" s="17"/>
    </row>
    <row r="15967">
      <c r="A15967" s="19"/>
      <c r="L15967" s="19"/>
      <c r="P15967" s="20"/>
      <c r="Q15967" s="20"/>
      <c r="R15967" s="13"/>
      <c r="S15967" s="14"/>
      <c r="T15967" s="14"/>
      <c r="V15967" s="16"/>
      <c r="W15967" s="17"/>
    </row>
    <row r="15968">
      <c r="A15968" s="19"/>
      <c r="L15968" s="19"/>
      <c r="P15968" s="20"/>
      <c r="Q15968" s="20"/>
      <c r="R15968" s="13"/>
      <c r="S15968" s="14"/>
      <c r="T15968" s="14"/>
      <c r="V15968" s="16"/>
      <c r="W15968" s="17"/>
    </row>
    <row r="15969">
      <c r="A15969" s="19"/>
      <c r="L15969" s="19"/>
      <c r="P15969" s="20"/>
      <c r="Q15969" s="20"/>
      <c r="R15969" s="13"/>
      <c r="S15969" s="14"/>
      <c r="T15969" s="14"/>
      <c r="V15969" s="16"/>
      <c r="W15969" s="17"/>
    </row>
    <row r="15970">
      <c r="A15970" s="19"/>
      <c r="L15970" s="19"/>
      <c r="P15970" s="20"/>
      <c r="Q15970" s="20"/>
      <c r="R15970" s="13"/>
      <c r="S15970" s="14"/>
      <c r="T15970" s="14"/>
      <c r="V15970" s="16"/>
      <c r="W15970" s="17"/>
    </row>
    <row r="15971">
      <c r="A15971" s="19"/>
      <c r="L15971" s="19"/>
      <c r="P15971" s="20"/>
      <c r="Q15971" s="20"/>
      <c r="R15971" s="13"/>
      <c r="S15971" s="14"/>
      <c r="T15971" s="14"/>
      <c r="V15971" s="16"/>
      <c r="W15971" s="17"/>
    </row>
    <row r="15972">
      <c r="A15972" s="19"/>
      <c r="L15972" s="19"/>
      <c r="P15972" s="20"/>
      <c r="Q15972" s="20"/>
      <c r="R15972" s="13"/>
      <c r="S15972" s="14"/>
      <c r="T15972" s="14"/>
      <c r="V15972" s="16"/>
      <c r="W15972" s="17"/>
    </row>
    <row r="15973">
      <c r="A15973" s="19"/>
      <c r="L15973" s="19"/>
      <c r="P15973" s="20"/>
      <c r="Q15973" s="20"/>
      <c r="R15973" s="13"/>
      <c r="S15973" s="14"/>
      <c r="T15973" s="14"/>
      <c r="V15973" s="16"/>
      <c r="W15973" s="17"/>
    </row>
    <row r="15974">
      <c r="A15974" s="19"/>
      <c r="L15974" s="19"/>
      <c r="P15974" s="20"/>
      <c r="Q15974" s="20"/>
      <c r="R15974" s="13"/>
      <c r="S15974" s="14"/>
      <c r="T15974" s="14"/>
      <c r="V15974" s="16"/>
      <c r="W15974" s="17"/>
    </row>
    <row r="15975">
      <c r="A15975" s="19"/>
      <c r="L15975" s="19"/>
      <c r="P15975" s="20"/>
      <c r="Q15975" s="20"/>
      <c r="R15975" s="13"/>
      <c r="S15975" s="14"/>
      <c r="T15975" s="14"/>
      <c r="V15975" s="16"/>
      <c r="W15975" s="17"/>
    </row>
    <row r="15976">
      <c r="A15976" s="19"/>
      <c r="L15976" s="19"/>
      <c r="P15976" s="20"/>
      <c r="Q15976" s="20"/>
      <c r="R15976" s="13"/>
      <c r="S15976" s="14"/>
      <c r="T15976" s="14"/>
      <c r="V15976" s="16"/>
      <c r="W15976" s="17"/>
    </row>
    <row r="15977">
      <c r="A15977" s="19"/>
      <c r="L15977" s="19"/>
      <c r="P15977" s="20"/>
      <c r="Q15977" s="20"/>
      <c r="R15977" s="13"/>
      <c r="S15977" s="14"/>
      <c r="T15977" s="14"/>
      <c r="V15977" s="16"/>
      <c r="W15977" s="17"/>
    </row>
    <row r="15978">
      <c r="A15978" s="19"/>
      <c r="L15978" s="19"/>
      <c r="P15978" s="20"/>
      <c r="Q15978" s="20"/>
      <c r="R15978" s="13"/>
      <c r="S15978" s="14"/>
      <c r="T15978" s="14"/>
      <c r="V15978" s="16"/>
      <c r="W15978" s="17"/>
    </row>
    <row r="15979">
      <c r="A15979" s="19"/>
      <c r="L15979" s="19"/>
      <c r="P15979" s="20"/>
      <c r="Q15979" s="20"/>
      <c r="R15979" s="13"/>
      <c r="S15979" s="14"/>
      <c r="T15979" s="14"/>
      <c r="V15979" s="16"/>
      <c r="W15979" s="17"/>
    </row>
    <row r="15980">
      <c r="A15980" s="19"/>
      <c r="L15980" s="19"/>
      <c r="P15980" s="20"/>
      <c r="Q15980" s="20"/>
      <c r="R15980" s="13"/>
      <c r="S15980" s="14"/>
      <c r="T15980" s="14"/>
      <c r="V15980" s="16"/>
      <c r="W15980" s="17"/>
    </row>
    <row r="15981">
      <c r="A15981" s="19"/>
      <c r="L15981" s="19"/>
      <c r="P15981" s="20"/>
      <c r="Q15981" s="20"/>
      <c r="R15981" s="13"/>
      <c r="S15981" s="14"/>
      <c r="T15981" s="14"/>
      <c r="V15981" s="16"/>
      <c r="W15981" s="17"/>
    </row>
    <row r="15982">
      <c r="A15982" s="19"/>
      <c r="L15982" s="19"/>
      <c r="P15982" s="20"/>
      <c r="Q15982" s="20"/>
      <c r="R15982" s="13"/>
      <c r="S15982" s="14"/>
      <c r="T15982" s="14"/>
      <c r="V15982" s="16"/>
      <c r="W15982" s="17"/>
    </row>
    <row r="15983">
      <c r="A15983" s="19"/>
      <c r="L15983" s="19"/>
      <c r="P15983" s="20"/>
      <c r="Q15983" s="20"/>
      <c r="R15983" s="13"/>
      <c r="S15983" s="14"/>
      <c r="T15983" s="14"/>
      <c r="V15983" s="16"/>
      <c r="W15983" s="17"/>
    </row>
    <row r="15984">
      <c r="A15984" s="19"/>
      <c r="L15984" s="19"/>
      <c r="P15984" s="20"/>
      <c r="Q15984" s="20"/>
      <c r="R15984" s="13"/>
      <c r="S15984" s="14"/>
      <c r="T15984" s="14"/>
      <c r="V15984" s="16"/>
      <c r="W15984" s="17"/>
    </row>
    <row r="15985">
      <c r="A15985" s="19"/>
      <c r="L15985" s="19"/>
      <c r="P15985" s="20"/>
      <c r="Q15985" s="20"/>
      <c r="R15985" s="13"/>
      <c r="S15985" s="14"/>
      <c r="T15985" s="14"/>
      <c r="V15985" s="16"/>
      <c r="W15985" s="17"/>
    </row>
    <row r="15986">
      <c r="A15986" s="19"/>
      <c r="L15986" s="19"/>
      <c r="P15986" s="20"/>
      <c r="Q15986" s="20"/>
      <c r="R15986" s="13"/>
      <c r="S15986" s="14"/>
      <c r="T15986" s="14"/>
      <c r="V15986" s="16"/>
      <c r="W15986" s="17"/>
    </row>
    <row r="15987">
      <c r="A15987" s="19"/>
      <c r="L15987" s="19"/>
      <c r="P15987" s="20"/>
      <c r="Q15987" s="20"/>
      <c r="R15987" s="13"/>
      <c r="S15987" s="14"/>
      <c r="T15987" s="14"/>
      <c r="V15987" s="16"/>
      <c r="W15987" s="17"/>
    </row>
    <row r="15988">
      <c r="A15988" s="19"/>
      <c r="L15988" s="19"/>
      <c r="P15988" s="20"/>
      <c r="Q15988" s="20"/>
      <c r="R15988" s="13"/>
      <c r="S15988" s="14"/>
      <c r="T15988" s="14"/>
      <c r="V15988" s="16"/>
      <c r="W15988" s="17"/>
    </row>
    <row r="15989">
      <c r="A15989" s="19"/>
      <c r="L15989" s="19"/>
      <c r="P15989" s="20"/>
      <c r="Q15989" s="20"/>
      <c r="R15989" s="13"/>
      <c r="S15989" s="14"/>
      <c r="T15989" s="14"/>
      <c r="V15989" s="16"/>
      <c r="W15989" s="17"/>
    </row>
    <row r="15990">
      <c r="A15990" s="19"/>
      <c r="L15990" s="19"/>
      <c r="P15990" s="20"/>
      <c r="Q15990" s="20"/>
      <c r="R15990" s="13"/>
      <c r="S15990" s="14"/>
      <c r="T15990" s="14"/>
      <c r="V15990" s="16"/>
      <c r="W15990" s="17"/>
    </row>
    <row r="15991">
      <c r="A15991" s="19"/>
      <c r="L15991" s="19"/>
      <c r="P15991" s="20"/>
      <c r="Q15991" s="20"/>
      <c r="R15991" s="13"/>
      <c r="S15991" s="14"/>
      <c r="T15991" s="14"/>
      <c r="V15991" s="16"/>
      <c r="W15991" s="17"/>
    </row>
    <row r="15992">
      <c r="A15992" s="19"/>
      <c r="L15992" s="19"/>
      <c r="P15992" s="20"/>
      <c r="Q15992" s="20"/>
      <c r="R15992" s="13"/>
      <c r="S15992" s="14"/>
      <c r="T15992" s="14"/>
      <c r="V15992" s="16"/>
      <c r="W15992" s="17"/>
    </row>
    <row r="15993">
      <c r="A15993" s="19"/>
      <c r="L15993" s="19"/>
      <c r="P15993" s="20"/>
      <c r="Q15993" s="20"/>
      <c r="R15993" s="13"/>
      <c r="S15993" s="14"/>
      <c r="T15993" s="14"/>
      <c r="V15993" s="16"/>
      <c r="W15993" s="17"/>
    </row>
    <row r="15994">
      <c r="A15994" s="19"/>
      <c r="L15994" s="19"/>
      <c r="P15994" s="20"/>
      <c r="Q15994" s="20"/>
      <c r="R15994" s="13"/>
      <c r="S15994" s="14"/>
      <c r="T15994" s="14"/>
      <c r="V15994" s="16"/>
      <c r="W15994" s="17"/>
    </row>
    <row r="15995">
      <c r="A15995" s="19"/>
      <c r="L15995" s="19"/>
      <c r="P15995" s="20"/>
      <c r="Q15995" s="20"/>
      <c r="R15995" s="13"/>
      <c r="S15995" s="14"/>
      <c r="T15995" s="14"/>
      <c r="V15995" s="16"/>
      <c r="W15995" s="17"/>
    </row>
    <row r="15996">
      <c r="A15996" s="19"/>
      <c r="L15996" s="19"/>
      <c r="P15996" s="20"/>
      <c r="Q15996" s="20"/>
      <c r="R15996" s="13"/>
      <c r="S15996" s="14"/>
      <c r="T15996" s="14"/>
      <c r="V15996" s="16"/>
      <c r="W15996" s="17"/>
    </row>
    <row r="15997">
      <c r="A15997" s="19"/>
      <c r="L15997" s="19"/>
      <c r="P15997" s="20"/>
      <c r="Q15997" s="20"/>
      <c r="R15997" s="13"/>
      <c r="S15997" s="14"/>
      <c r="T15997" s="14"/>
      <c r="V15997" s="16"/>
      <c r="W15997" s="17"/>
    </row>
    <row r="15998">
      <c r="A15998" s="19"/>
      <c r="L15998" s="19"/>
      <c r="P15998" s="20"/>
      <c r="Q15998" s="20"/>
      <c r="R15998" s="13"/>
      <c r="S15998" s="14"/>
      <c r="T15998" s="14"/>
      <c r="V15998" s="16"/>
      <c r="W15998" s="17"/>
    </row>
    <row r="15999">
      <c r="A15999" s="19"/>
      <c r="L15999" s="19"/>
      <c r="P15999" s="20"/>
      <c r="Q15999" s="20"/>
      <c r="R15999" s="13"/>
      <c r="S15999" s="14"/>
      <c r="T15999" s="14"/>
      <c r="V15999" s="16"/>
      <c r="W15999" s="17"/>
    </row>
    <row r="16000">
      <c r="A16000" s="19"/>
      <c r="L16000" s="19"/>
      <c r="P16000" s="20"/>
      <c r="Q16000" s="20"/>
      <c r="R16000" s="13"/>
      <c r="S16000" s="14"/>
      <c r="T16000" s="14"/>
      <c r="V16000" s="16"/>
      <c r="W16000" s="17"/>
    </row>
    <row r="16001">
      <c r="A16001" s="19"/>
      <c r="L16001" s="19"/>
      <c r="P16001" s="20"/>
      <c r="Q16001" s="20"/>
      <c r="R16001" s="13"/>
      <c r="S16001" s="14"/>
      <c r="T16001" s="14"/>
      <c r="V16001" s="16"/>
      <c r="W16001" s="17"/>
    </row>
    <row r="16002">
      <c r="A16002" s="19"/>
      <c r="L16002" s="19"/>
      <c r="P16002" s="20"/>
      <c r="Q16002" s="20"/>
      <c r="R16002" s="13"/>
      <c r="S16002" s="14"/>
      <c r="T16002" s="14"/>
      <c r="V16002" s="16"/>
      <c r="W16002" s="17"/>
    </row>
    <row r="16003">
      <c r="A16003" s="19"/>
      <c r="L16003" s="19"/>
      <c r="P16003" s="20"/>
      <c r="Q16003" s="20"/>
      <c r="R16003" s="13"/>
      <c r="S16003" s="14"/>
      <c r="T16003" s="14"/>
      <c r="V16003" s="16"/>
      <c r="W16003" s="17"/>
    </row>
    <row r="16004">
      <c r="A16004" s="19"/>
      <c r="L16004" s="19"/>
      <c r="P16004" s="20"/>
      <c r="Q16004" s="20"/>
      <c r="R16004" s="13"/>
      <c r="S16004" s="14"/>
      <c r="T16004" s="14"/>
      <c r="V16004" s="16"/>
      <c r="W16004" s="17"/>
    </row>
    <row r="16005">
      <c r="A16005" s="19"/>
      <c r="L16005" s="19"/>
      <c r="P16005" s="20"/>
      <c r="Q16005" s="20"/>
      <c r="R16005" s="13"/>
      <c r="S16005" s="14"/>
      <c r="T16005" s="14"/>
      <c r="V16005" s="16"/>
      <c r="W16005" s="17"/>
    </row>
    <row r="16006">
      <c r="A16006" s="19"/>
      <c r="L16006" s="19"/>
      <c r="P16006" s="20"/>
      <c r="Q16006" s="20"/>
      <c r="R16006" s="13"/>
      <c r="S16006" s="14"/>
      <c r="T16006" s="14"/>
      <c r="V16006" s="16"/>
      <c r="W16006" s="17"/>
    </row>
    <row r="16007">
      <c r="A16007" s="19"/>
      <c r="L16007" s="19"/>
      <c r="P16007" s="20"/>
      <c r="Q16007" s="20"/>
      <c r="R16007" s="13"/>
      <c r="S16007" s="14"/>
      <c r="T16007" s="14"/>
      <c r="V16007" s="16"/>
      <c r="W16007" s="17"/>
    </row>
    <row r="16008">
      <c r="A16008" s="19"/>
      <c r="L16008" s="19"/>
      <c r="P16008" s="20"/>
      <c r="Q16008" s="20"/>
      <c r="R16008" s="13"/>
      <c r="S16008" s="14"/>
      <c r="T16008" s="14"/>
      <c r="V16008" s="16"/>
      <c r="W16008" s="17"/>
    </row>
    <row r="16009">
      <c r="A16009" s="19"/>
      <c r="L16009" s="19"/>
      <c r="P16009" s="20"/>
      <c r="Q16009" s="20"/>
      <c r="R16009" s="13"/>
      <c r="S16009" s="14"/>
      <c r="T16009" s="14"/>
      <c r="V16009" s="16"/>
      <c r="W16009" s="17"/>
    </row>
    <row r="16010">
      <c r="A16010" s="19"/>
      <c r="L16010" s="19"/>
      <c r="P16010" s="20"/>
      <c r="Q16010" s="20"/>
      <c r="R16010" s="13"/>
      <c r="S16010" s="14"/>
      <c r="T16010" s="14"/>
      <c r="V16010" s="16"/>
      <c r="W16010" s="17"/>
    </row>
    <row r="16011">
      <c r="A16011" s="19"/>
      <c r="L16011" s="19"/>
      <c r="P16011" s="20"/>
      <c r="Q16011" s="20"/>
      <c r="R16011" s="13"/>
      <c r="S16011" s="14"/>
      <c r="T16011" s="14"/>
      <c r="V16011" s="16"/>
      <c r="W16011" s="17"/>
    </row>
    <row r="16012">
      <c r="A16012" s="19"/>
      <c r="L16012" s="19"/>
      <c r="P16012" s="20"/>
      <c r="Q16012" s="20"/>
      <c r="R16012" s="13"/>
      <c r="S16012" s="14"/>
      <c r="T16012" s="14"/>
      <c r="V16012" s="16"/>
      <c r="W16012" s="17"/>
    </row>
    <row r="16013">
      <c r="A16013" s="19"/>
      <c r="L16013" s="19"/>
      <c r="P16013" s="20"/>
      <c r="Q16013" s="20"/>
      <c r="R16013" s="13"/>
      <c r="S16013" s="14"/>
      <c r="T16013" s="14"/>
      <c r="V16013" s="16"/>
      <c r="W16013" s="17"/>
    </row>
    <row r="16014">
      <c r="A16014" s="19"/>
      <c r="L16014" s="19"/>
      <c r="P16014" s="20"/>
      <c r="Q16014" s="20"/>
      <c r="R16014" s="13"/>
      <c r="S16014" s="14"/>
      <c r="T16014" s="14"/>
      <c r="V16014" s="16"/>
      <c r="W16014" s="17"/>
    </row>
    <row r="16015">
      <c r="A16015" s="19"/>
      <c r="L16015" s="19"/>
      <c r="P16015" s="20"/>
      <c r="Q16015" s="20"/>
      <c r="R16015" s="13"/>
      <c r="S16015" s="14"/>
      <c r="T16015" s="14"/>
      <c r="V16015" s="16"/>
      <c r="W16015" s="17"/>
    </row>
    <row r="16016">
      <c r="A16016" s="19"/>
      <c r="L16016" s="19"/>
      <c r="P16016" s="20"/>
      <c r="Q16016" s="20"/>
      <c r="R16016" s="13"/>
      <c r="S16016" s="14"/>
      <c r="T16016" s="14"/>
      <c r="V16016" s="16"/>
      <c r="W16016" s="17"/>
    </row>
    <row r="16017">
      <c r="A16017" s="19"/>
      <c r="L16017" s="19"/>
      <c r="P16017" s="20"/>
      <c r="Q16017" s="20"/>
      <c r="R16017" s="13"/>
      <c r="S16017" s="14"/>
      <c r="T16017" s="14"/>
      <c r="V16017" s="16"/>
      <c r="W16017" s="17"/>
    </row>
    <row r="16018">
      <c r="A16018" s="19"/>
      <c r="L16018" s="19"/>
      <c r="P16018" s="20"/>
      <c r="Q16018" s="20"/>
      <c r="R16018" s="13"/>
      <c r="S16018" s="14"/>
      <c r="T16018" s="14"/>
      <c r="V16018" s="16"/>
      <c r="W16018" s="17"/>
    </row>
    <row r="16019">
      <c r="A16019" s="19"/>
      <c r="L16019" s="19"/>
      <c r="P16019" s="20"/>
      <c r="Q16019" s="20"/>
      <c r="R16019" s="13"/>
      <c r="S16019" s="14"/>
      <c r="T16019" s="14"/>
      <c r="V16019" s="16"/>
      <c r="W16019" s="17"/>
    </row>
    <row r="16020">
      <c r="A16020" s="19"/>
      <c r="L16020" s="19"/>
      <c r="P16020" s="20"/>
      <c r="Q16020" s="20"/>
      <c r="R16020" s="13"/>
      <c r="S16020" s="14"/>
      <c r="T16020" s="14"/>
      <c r="V16020" s="16"/>
      <c r="W16020" s="17"/>
    </row>
    <row r="16021">
      <c r="A16021" s="19"/>
      <c r="L16021" s="19"/>
      <c r="P16021" s="20"/>
      <c r="Q16021" s="20"/>
      <c r="R16021" s="13"/>
      <c r="S16021" s="14"/>
      <c r="T16021" s="14"/>
      <c r="V16021" s="16"/>
      <c r="W16021" s="17"/>
    </row>
    <row r="16022">
      <c r="A16022" s="19"/>
      <c r="L16022" s="19"/>
      <c r="P16022" s="20"/>
      <c r="Q16022" s="20"/>
      <c r="R16022" s="13"/>
      <c r="S16022" s="14"/>
      <c r="T16022" s="14"/>
      <c r="V16022" s="16"/>
      <c r="W16022" s="17"/>
    </row>
    <row r="16023">
      <c r="A16023" s="19"/>
      <c r="L16023" s="19"/>
      <c r="P16023" s="20"/>
      <c r="Q16023" s="20"/>
      <c r="R16023" s="13"/>
      <c r="S16023" s="14"/>
      <c r="T16023" s="14"/>
      <c r="V16023" s="16"/>
      <c r="W16023" s="17"/>
    </row>
    <row r="16024">
      <c r="A16024" s="19"/>
      <c r="L16024" s="19"/>
      <c r="P16024" s="20"/>
      <c r="Q16024" s="20"/>
      <c r="R16024" s="13"/>
      <c r="S16024" s="14"/>
      <c r="T16024" s="14"/>
      <c r="V16024" s="16"/>
      <c r="W16024" s="17"/>
    </row>
    <row r="16025">
      <c r="A16025" s="19"/>
      <c r="L16025" s="19"/>
      <c r="P16025" s="20"/>
      <c r="Q16025" s="20"/>
      <c r="R16025" s="13"/>
      <c r="S16025" s="14"/>
      <c r="T16025" s="14"/>
      <c r="V16025" s="16"/>
      <c r="W16025" s="17"/>
    </row>
    <row r="16026">
      <c r="A16026" s="19"/>
      <c r="L16026" s="19"/>
      <c r="P16026" s="20"/>
      <c r="Q16026" s="20"/>
      <c r="R16026" s="13"/>
      <c r="S16026" s="14"/>
      <c r="T16026" s="14"/>
      <c r="V16026" s="16"/>
      <c r="W16026" s="17"/>
    </row>
    <row r="16027">
      <c r="A16027" s="19"/>
      <c r="L16027" s="19"/>
      <c r="P16027" s="20"/>
      <c r="Q16027" s="20"/>
      <c r="R16027" s="13"/>
      <c r="S16027" s="14"/>
      <c r="T16027" s="14"/>
      <c r="V16027" s="16"/>
      <c r="W16027" s="17"/>
    </row>
    <row r="16028">
      <c r="A16028" s="19"/>
      <c r="L16028" s="19"/>
      <c r="P16028" s="20"/>
      <c r="Q16028" s="20"/>
      <c r="R16028" s="13"/>
      <c r="S16028" s="14"/>
      <c r="T16028" s="14"/>
      <c r="V16028" s="16"/>
      <c r="W16028" s="17"/>
    </row>
    <row r="16029">
      <c r="A16029" s="19"/>
      <c r="L16029" s="19"/>
      <c r="P16029" s="20"/>
      <c r="Q16029" s="20"/>
      <c r="R16029" s="13"/>
      <c r="S16029" s="14"/>
      <c r="T16029" s="14"/>
      <c r="V16029" s="16"/>
      <c r="W16029" s="17"/>
    </row>
    <row r="16030">
      <c r="A16030" s="19"/>
      <c r="L16030" s="19"/>
      <c r="P16030" s="20"/>
      <c r="Q16030" s="20"/>
      <c r="R16030" s="13"/>
      <c r="S16030" s="14"/>
      <c r="T16030" s="14"/>
      <c r="V16030" s="16"/>
      <c r="W16030" s="17"/>
    </row>
    <row r="16031">
      <c r="A16031" s="19"/>
      <c r="L16031" s="19"/>
      <c r="P16031" s="20"/>
      <c r="Q16031" s="20"/>
      <c r="R16031" s="13"/>
      <c r="S16031" s="14"/>
      <c r="T16031" s="14"/>
      <c r="V16031" s="16"/>
      <c r="W16031" s="17"/>
    </row>
    <row r="16032">
      <c r="A16032" s="19"/>
      <c r="L16032" s="19"/>
      <c r="P16032" s="20"/>
      <c r="Q16032" s="20"/>
      <c r="R16032" s="13"/>
      <c r="S16032" s="14"/>
      <c r="T16032" s="14"/>
      <c r="V16032" s="16"/>
      <c r="W16032" s="17"/>
    </row>
    <row r="16033">
      <c r="A16033" s="19"/>
      <c r="L16033" s="19"/>
      <c r="P16033" s="20"/>
      <c r="Q16033" s="20"/>
      <c r="R16033" s="13"/>
      <c r="S16033" s="14"/>
      <c r="T16033" s="14"/>
      <c r="V16033" s="16"/>
      <c r="W16033" s="17"/>
    </row>
    <row r="16034">
      <c r="A16034" s="19"/>
      <c r="L16034" s="19"/>
      <c r="P16034" s="20"/>
      <c r="Q16034" s="20"/>
      <c r="R16034" s="13"/>
      <c r="S16034" s="14"/>
      <c r="T16034" s="14"/>
      <c r="V16034" s="16"/>
      <c r="W16034" s="17"/>
    </row>
    <row r="16035">
      <c r="A16035" s="19"/>
      <c r="L16035" s="19"/>
      <c r="P16035" s="20"/>
      <c r="Q16035" s="20"/>
      <c r="R16035" s="13"/>
      <c r="S16035" s="14"/>
      <c r="T16035" s="14"/>
      <c r="V16035" s="16"/>
      <c r="W16035" s="17"/>
    </row>
    <row r="16036">
      <c r="A16036" s="19"/>
      <c r="L16036" s="19"/>
      <c r="P16036" s="20"/>
      <c r="Q16036" s="20"/>
      <c r="R16036" s="13"/>
      <c r="S16036" s="14"/>
      <c r="T16036" s="14"/>
      <c r="V16036" s="16"/>
      <c r="W16036" s="17"/>
    </row>
    <row r="16037">
      <c r="A16037" s="19"/>
      <c r="L16037" s="19"/>
      <c r="P16037" s="20"/>
      <c r="Q16037" s="20"/>
      <c r="R16037" s="13"/>
      <c r="S16037" s="14"/>
      <c r="T16037" s="14"/>
      <c r="V16037" s="16"/>
      <c r="W16037" s="17"/>
    </row>
    <row r="16038">
      <c r="A16038" s="19"/>
      <c r="L16038" s="19"/>
      <c r="P16038" s="20"/>
      <c r="Q16038" s="20"/>
      <c r="R16038" s="13"/>
      <c r="S16038" s="14"/>
      <c r="T16038" s="14"/>
      <c r="V16038" s="16"/>
      <c r="W16038" s="17"/>
    </row>
    <row r="16039">
      <c r="A16039" s="19"/>
      <c r="L16039" s="19"/>
      <c r="P16039" s="20"/>
      <c r="Q16039" s="20"/>
      <c r="R16039" s="13"/>
      <c r="S16039" s="14"/>
      <c r="T16039" s="14"/>
      <c r="V16039" s="16"/>
      <c r="W16039" s="17"/>
    </row>
    <row r="16040">
      <c r="A16040" s="19"/>
      <c r="L16040" s="19"/>
      <c r="P16040" s="20"/>
      <c r="Q16040" s="20"/>
      <c r="R16040" s="13"/>
      <c r="S16040" s="14"/>
      <c r="T16040" s="14"/>
      <c r="V16040" s="16"/>
      <c r="W16040" s="17"/>
    </row>
    <row r="16041">
      <c r="A16041" s="19"/>
      <c r="L16041" s="19"/>
      <c r="P16041" s="20"/>
      <c r="Q16041" s="20"/>
      <c r="R16041" s="13"/>
      <c r="S16041" s="14"/>
      <c r="T16041" s="14"/>
      <c r="V16041" s="16"/>
      <c r="W16041" s="17"/>
    </row>
    <row r="16042">
      <c r="A16042" s="19"/>
      <c r="L16042" s="19"/>
      <c r="P16042" s="20"/>
      <c r="Q16042" s="20"/>
      <c r="R16042" s="13"/>
      <c r="S16042" s="14"/>
      <c r="T16042" s="14"/>
      <c r="V16042" s="16"/>
      <c r="W16042" s="17"/>
    </row>
    <row r="16043">
      <c r="A16043" s="19"/>
      <c r="L16043" s="19"/>
      <c r="P16043" s="20"/>
      <c r="Q16043" s="20"/>
      <c r="R16043" s="13"/>
      <c r="S16043" s="14"/>
      <c r="T16043" s="14"/>
      <c r="V16043" s="16"/>
      <c r="W16043" s="17"/>
    </row>
    <row r="16044">
      <c r="A16044" s="19"/>
      <c r="L16044" s="19"/>
      <c r="P16044" s="20"/>
      <c r="Q16044" s="20"/>
      <c r="R16044" s="13"/>
      <c r="S16044" s="14"/>
      <c r="T16044" s="14"/>
      <c r="V16044" s="16"/>
      <c r="W16044" s="17"/>
    </row>
    <row r="16045">
      <c r="A16045" s="19"/>
      <c r="L16045" s="19"/>
      <c r="P16045" s="20"/>
      <c r="Q16045" s="20"/>
      <c r="R16045" s="13"/>
      <c r="S16045" s="14"/>
      <c r="T16045" s="14"/>
      <c r="V16045" s="16"/>
      <c r="W16045" s="17"/>
    </row>
    <row r="16046">
      <c r="A16046" s="19"/>
      <c r="L16046" s="19"/>
      <c r="P16046" s="20"/>
      <c r="Q16046" s="20"/>
      <c r="R16046" s="13"/>
      <c r="S16046" s="14"/>
      <c r="T16046" s="14"/>
      <c r="V16046" s="16"/>
      <c r="W16046" s="17"/>
    </row>
    <row r="16047">
      <c r="A16047" s="19"/>
      <c r="L16047" s="19"/>
      <c r="P16047" s="20"/>
      <c r="Q16047" s="20"/>
      <c r="R16047" s="13"/>
      <c r="S16047" s="14"/>
      <c r="T16047" s="14"/>
      <c r="V16047" s="16"/>
      <c r="W16047" s="17"/>
    </row>
    <row r="16048">
      <c r="A16048" s="19"/>
      <c r="L16048" s="19"/>
      <c r="P16048" s="20"/>
      <c r="Q16048" s="20"/>
      <c r="R16048" s="13"/>
      <c r="S16048" s="14"/>
      <c r="T16048" s="14"/>
      <c r="V16048" s="16"/>
      <c r="W16048" s="17"/>
    </row>
    <row r="16049">
      <c r="A16049" s="19"/>
      <c r="L16049" s="19"/>
      <c r="P16049" s="20"/>
      <c r="Q16049" s="20"/>
      <c r="R16049" s="13"/>
      <c r="S16049" s="14"/>
      <c r="T16049" s="14"/>
      <c r="V16049" s="16"/>
      <c r="W16049" s="17"/>
    </row>
    <row r="16050">
      <c r="A16050" s="19"/>
      <c r="L16050" s="19"/>
      <c r="P16050" s="20"/>
      <c r="Q16050" s="20"/>
      <c r="R16050" s="13"/>
      <c r="S16050" s="14"/>
      <c r="T16050" s="14"/>
      <c r="V16050" s="16"/>
      <c r="W16050" s="17"/>
    </row>
    <row r="16051">
      <c r="A16051" s="19"/>
      <c r="L16051" s="19"/>
      <c r="P16051" s="20"/>
      <c r="Q16051" s="20"/>
      <c r="R16051" s="13"/>
      <c r="S16051" s="14"/>
      <c r="T16051" s="14"/>
      <c r="V16051" s="16"/>
      <c r="W16051" s="17"/>
    </row>
    <row r="16052">
      <c r="A16052" s="19"/>
      <c r="L16052" s="19"/>
      <c r="P16052" s="20"/>
      <c r="Q16052" s="20"/>
      <c r="R16052" s="13"/>
      <c r="S16052" s="14"/>
      <c r="T16052" s="14"/>
      <c r="V16052" s="16"/>
      <c r="W16052" s="17"/>
    </row>
    <row r="16053">
      <c r="A16053" s="19"/>
      <c r="L16053" s="19"/>
      <c r="P16053" s="20"/>
      <c r="Q16053" s="20"/>
      <c r="R16053" s="13"/>
      <c r="S16053" s="14"/>
      <c r="T16053" s="14"/>
      <c r="V16053" s="16"/>
      <c r="W16053" s="17"/>
    </row>
    <row r="16054">
      <c r="A16054" s="19"/>
      <c r="L16054" s="19"/>
      <c r="P16054" s="20"/>
      <c r="Q16054" s="20"/>
      <c r="R16054" s="13"/>
      <c r="S16054" s="14"/>
      <c r="T16054" s="14"/>
      <c r="V16054" s="16"/>
      <c r="W16054" s="17"/>
    </row>
    <row r="16055">
      <c r="A16055" s="19"/>
      <c r="L16055" s="19"/>
      <c r="P16055" s="20"/>
      <c r="Q16055" s="20"/>
      <c r="R16055" s="13"/>
      <c r="S16055" s="14"/>
      <c r="T16055" s="14"/>
      <c r="V16055" s="16"/>
      <c r="W16055" s="17"/>
    </row>
    <row r="16056">
      <c r="A16056" s="19"/>
      <c r="L16056" s="19"/>
      <c r="P16056" s="20"/>
      <c r="Q16056" s="20"/>
      <c r="R16056" s="13"/>
      <c r="S16056" s="14"/>
      <c r="T16056" s="14"/>
      <c r="V16056" s="16"/>
      <c r="W16056" s="17"/>
    </row>
    <row r="16057">
      <c r="A16057" s="19"/>
      <c r="L16057" s="19"/>
      <c r="P16057" s="20"/>
      <c r="Q16057" s="20"/>
      <c r="R16057" s="13"/>
      <c r="S16057" s="14"/>
      <c r="T16057" s="14"/>
      <c r="V16057" s="16"/>
      <c r="W16057" s="17"/>
    </row>
    <row r="16058">
      <c r="A16058" s="19"/>
      <c r="L16058" s="19"/>
      <c r="P16058" s="20"/>
      <c r="Q16058" s="20"/>
      <c r="R16058" s="13"/>
      <c r="S16058" s="14"/>
      <c r="T16058" s="14"/>
      <c r="V16058" s="16"/>
      <c r="W16058" s="17"/>
    </row>
    <row r="16059">
      <c r="A16059" s="19"/>
      <c r="L16059" s="19"/>
      <c r="P16059" s="20"/>
      <c r="Q16059" s="20"/>
      <c r="R16059" s="13"/>
      <c r="S16059" s="14"/>
      <c r="T16059" s="14"/>
      <c r="V16059" s="16"/>
      <c r="W16059" s="17"/>
    </row>
    <row r="16060">
      <c r="A16060" s="19"/>
      <c r="L16060" s="19"/>
      <c r="P16060" s="20"/>
      <c r="Q16060" s="20"/>
      <c r="R16060" s="13"/>
      <c r="S16060" s="14"/>
      <c r="T16060" s="14"/>
      <c r="V16060" s="16"/>
      <c r="W16060" s="17"/>
    </row>
    <row r="16061">
      <c r="A16061" s="19"/>
      <c r="L16061" s="19"/>
      <c r="P16061" s="20"/>
      <c r="Q16061" s="20"/>
      <c r="R16061" s="13"/>
      <c r="S16061" s="14"/>
      <c r="T16061" s="14"/>
      <c r="V16061" s="16"/>
      <c r="W16061" s="17"/>
    </row>
    <row r="16062">
      <c r="A16062" s="19"/>
      <c r="L16062" s="19"/>
      <c r="P16062" s="20"/>
      <c r="Q16062" s="20"/>
      <c r="R16062" s="13"/>
      <c r="S16062" s="14"/>
      <c r="T16062" s="14"/>
      <c r="V16062" s="16"/>
      <c r="W16062" s="17"/>
    </row>
    <row r="16063">
      <c r="A16063" s="19"/>
      <c r="L16063" s="19"/>
      <c r="P16063" s="20"/>
      <c r="Q16063" s="20"/>
      <c r="R16063" s="13"/>
      <c r="S16063" s="14"/>
      <c r="T16063" s="14"/>
      <c r="V16063" s="16"/>
      <c r="W16063" s="17"/>
    </row>
    <row r="16064">
      <c r="A16064" s="19"/>
      <c r="L16064" s="19"/>
      <c r="P16064" s="20"/>
      <c r="Q16064" s="20"/>
      <c r="R16064" s="13"/>
      <c r="S16064" s="14"/>
      <c r="T16064" s="14"/>
      <c r="V16064" s="16"/>
      <c r="W16064" s="17"/>
    </row>
    <row r="16065">
      <c r="A16065" s="19"/>
      <c r="L16065" s="19"/>
      <c r="P16065" s="20"/>
      <c r="Q16065" s="20"/>
      <c r="R16065" s="13"/>
      <c r="S16065" s="14"/>
      <c r="T16065" s="14"/>
      <c r="V16065" s="16"/>
      <c r="W16065" s="17"/>
    </row>
    <row r="16066">
      <c r="A16066" s="19"/>
      <c r="L16066" s="19"/>
      <c r="P16066" s="20"/>
      <c r="Q16066" s="20"/>
      <c r="R16066" s="13"/>
      <c r="S16066" s="14"/>
      <c r="T16066" s="14"/>
      <c r="V16066" s="16"/>
      <c r="W16066" s="17"/>
    </row>
    <row r="16067">
      <c r="A16067" s="19"/>
      <c r="L16067" s="19"/>
      <c r="P16067" s="20"/>
      <c r="Q16067" s="20"/>
      <c r="R16067" s="13"/>
      <c r="S16067" s="14"/>
      <c r="T16067" s="14"/>
      <c r="V16067" s="16"/>
      <c r="W16067" s="17"/>
    </row>
    <row r="16068">
      <c r="A16068" s="19"/>
      <c r="L16068" s="19"/>
      <c r="P16068" s="20"/>
      <c r="Q16068" s="20"/>
      <c r="R16068" s="13"/>
      <c r="S16068" s="14"/>
      <c r="T16068" s="14"/>
      <c r="V16068" s="16"/>
      <c r="W16068" s="17"/>
    </row>
    <row r="16069">
      <c r="A16069" s="19"/>
      <c r="L16069" s="19"/>
      <c r="P16069" s="20"/>
      <c r="Q16069" s="20"/>
      <c r="R16069" s="13"/>
      <c r="S16069" s="14"/>
      <c r="T16069" s="14"/>
      <c r="V16069" s="16"/>
      <c r="W16069" s="17"/>
    </row>
    <row r="16070">
      <c r="A16070" s="19"/>
      <c r="L16070" s="19"/>
      <c r="P16070" s="20"/>
      <c r="Q16070" s="20"/>
      <c r="R16070" s="13"/>
      <c r="S16070" s="14"/>
      <c r="T16070" s="14"/>
      <c r="V16070" s="16"/>
      <c r="W16070" s="17"/>
    </row>
    <row r="16071">
      <c r="A16071" s="19"/>
      <c r="L16071" s="19"/>
      <c r="P16071" s="20"/>
      <c r="Q16071" s="20"/>
      <c r="R16071" s="13"/>
      <c r="S16071" s="14"/>
      <c r="T16071" s="14"/>
      <c r="V16071" s="16"/>
      <c r="W16071" s="17"/>
    </row>
    <row r="16072">
      <c r="A16072" s="19"/>
      <c r="L16072" s="19"/>
      <c r="P16072" s="20"/>
      <c r="Q16072" s="20"/>
      <c r="R16072" s="13"/>
      <c r="S16072" s="14"/>
      <c r="T16072" s="14"/>
      <c r="V16072" s="16"/>
      <c r="W16072" s="17"/>
    </row>
    <row r="16073">
      <c r="A16073" s="19"/>
      <c r="L16073" s="19"/>
      <c r="P16073" s="20"/>
      <c r="Q16073" s="20"/>
      <c r="R16073" s="13"/>
      <c r="S16073" s="14"/>
      <c r="T16073" s="14"/>
      <c r="V16073" s="16"/>
      <c r="W16073" s="17"/>
    </row>
    <row r="16074">
      <c r="A16074" s="19"/>
      <c r="L16074" s="19"/>
      <c r="P16074" s="20"/>
      <c r="Q16074" s="20"/>
      <c r="R16074" s="13"/>
      <c r="S16074" s="14"/>
      <c r="T16074" s="14"/>
      <c r="V16074" s="16"/>
      <c r="W16074" s="17"/>
    </row>
    <row r="16075">
      <c r="A16075" s="19"/>
      <c r="L16075" s="19"/>
      <c r="P16075" s="20"/>
      <c r="Q16075" s="20"/>
      <c r="R16075" s="13"/>
      <c r="S16075" s="14"/>
      <c r="T16075" s="14"/>
      <c r="V16075" s="16"/>
      <c r="W16075" s="17"/>
    </row>
    <row r="16076">
      <c r="A16076" s="19"/>
      <c r="L16076" s="19"/>
      <c r="P16076" s="20"/>
      <c r="Q16076" s="20"/>
      <c r="R16076" s="13"/>
      <c r="S16076" s="14"/>
      <c r="T16076" s="14"/>
      <c r="V16076" s="16"/>
      <c r="W16076" s="17"/>
    </row>
    <row r="16077">
      <c r="A16077" s="19"/>
      <c r="L16077" s="19"/>
      <c r="P16077" s="20"/>
      <c r="Q16077" s="20"/>
      <c r="R16077" s="13"/>
      <c r="S16077" s="14"/>
      <c r="T16077" s="14"/>
      <c r="V16077" s="16"/>
      <c r="W16077" s="17"/>
    </row>
    <row r="16078">
      <c r="A16078" s="19"/>
      <c r="L16078" s="19"/>
      <c r="P16078" s="20"/>
      <c r="Q16078" s="20"/>
      <c r="R16078" s="13"/>
      <c r="S16078" s="14"/>
      <c r="T16078" s="14"/>
      <c r="V16078" s="16"/>
      <c r="W16078" s="17"/>
    </row>
    <row r="16079">
      <c r="A16079" s="19"/>
      <c r="L16079" s="19"/>
      <c r="P16079" s="20"/>
      <c r="Q16079" s="20"/>
      <c r="R16079" s="13"/>
      <c r="S16079" s="14"/>
      <c r="T16079" s="14"/>
      <c r="V16079" s="16"/>
      <c r="W16079" s="17"/>
    </row>
    <row r="16080">
      <c r="A16080" s="19"/>
      <c r="L16080" s="19"/>
      <c r="P16080" s="20"/>
      <c r="Q16080" s="20"/>
      <c r="R16080" s="13"/>
      <c r="S16080" s="14"/>
      <c r="T16080" s="14"/>
      <c r="V16080" s="16"/>
      <c r="W16080" s="17"/>
    </row>
    <row r="16081">
      <c r="A16081" s="19"/>
      <c r="L16081" s="19"/>
      <c r="P16081" s="20"/>
      <c r="Q16081" s="20"/>
      <c r="R16081" s="13"/>
      <c r="S16081" s="14"/>
      <c r="T16081" s="14"/>
      <c r="V16081" s="16"/>
      <c r="W16081" s="17"/>
    </row>
    <row r="16082">
      <c r="A16082" s="19"/>
      <c r="L16082" s="19"/>
      <c r="P16082" s="20"/>
      <c r="Q16082" s="20"/>
      <c r="R16082" s="13"/>
      <c r="S16082" s="14"/>
      <c r="T16082" s="14"/>
      <c r="V16082" s="16"/>
      <c r="W16082" s="17"/>
    </row>
    <row r="16083">
      <c r="A16083" s="19"/>
      <c r="L16083" s="19"/>
      <c r="P16083" s="20"/>
      <c r="Q16083" s="20"/>
      <c r="R16083" s="13"/>
      <c r="S16083" s="14"/>
      <c r="T16083" s="14"/>
      <c r="V16083" s="16"/>
      <c r="W16083" s="17"/>
    </row>
    <row r="16084">
      <c r="A16084" s="19"/>
      <c r="L16084" s="19"/>
      <c r="P16084" s="20"/>
      <c r="Q16084" s="20"/>
      <c r="R16084" s="13"/>
      <c r="S16084" s="14"/>
      <c r="T16084" s="14"/>
      <c r="V16084" s="16"/>
      <c r="W16084" s="17"/>
    </row>
    <row r="16085">
      <c r="A16085" s="19"/>
      <c r="L16085" s="19"/>
      <c r="P16085" s="20"/>
      <c r="Q16085" s="20"/>
      <c r="R16085" s="13"/>
      <c r="S16085" s="14"/>
      <c r="T16085" s="14"/>
      <c r="V16085" s="16"/>
      <c r="W16085" s="17"/>
    </row>
    <row r="16086">
      <c r="A16086" s="19"/>
      <c r="L16086" s="19"/>
      <c r="P16086" s="20"/>
      <c r="Q16086" s="20"/>
      <c r="R16086" s="13"/>
      <c r="S16086" s="14"/>
      <c r="T16086" s="14"/>
      <c r="V16086" s="16"/>
      <c r="W16086" s="17"/>
    </row>
    <row r="16087">
      <c r="A16087" s="19"/>
      <c r="L16087" s="19"/>
      <c r="P16087" s="20"/>
      <c r="Q16087" s="20"/>
      <c r="R16087" s="13"/>
      <c r="S16087" s="14"/>
      <c r="T16087" s="14"/>
      <c r="V16087" s="16"/>
      <c r="W16087" s="17"/>
    </row>
    <row r="16088">
      <c r="A16088" s="19"/>
      <c r="L16088" s="19"/>
      <c r="P16088" s="20"/>
      <c r="Q16088" s="20"/>
      <c r="R16088" s="13"/>
      <c r="S16088" s="14"/>
      <c r="T16088" s="14"/>
      <c r="V16088" s="16"/>
      <c r="W16088" s="17"/>
    </row>
    <row r="16089">
      <c r="A16089" s="19"/>
      <c r="L16089" s="19"/>
      <c r="P16089" s="20"/>
      <c r="Q16089" s="20"/>
      <c r="R16089" s="13"/>
      <c r="S16089" s="14"/>
      <c r="T16089" s="14"/>
      <c r="V16089" s="16"/>
      <c r="W16089" s="17"/>
    </row>
    <row r="16090">
      <c r="A16090" s="19"/>
      <c r="L16090" s="19"/>
      <c r="P16090" s="20"/>
      <c r="Q16090" s="20"/>
      <c r="R16090" s="13"/>
      <c r="S16090" s="14"/>
      <c r="T16090" s="14"/>
      <c r="V16090" s="16"/>
      <c r="W16090" s="17"/>
    </row>
    <row r="16091">
      <c r="A16091" s="19"/>
      <c r="L16091" s="19"/>
      <c r="P16091" s="20"/>
      <c r="Q16091" s="20"/>
      <c r="R16091" s="13"/>
      <c r="S16091" s="14"/>
      <c r="T16091" s="14"/>
      <c r="V16091" s="16"/>
      <c r="W16091" s="17"/>
    </row>
    <row r="16092">
      <c r="A16092" s="19"/>
      <c r="L16092" s="19"/>
      <c r="P16092" s="20"/>
      <c r="Q16092" s="20"/>
      <c r="R16092" s="13"/>
      <c r="S16092" s="14"/>
      <c r="T16092" s="14"/>
      <c r="V16092" s="16"/>
      <c r="W16092" s="17"/>
    </row>
    <row r="16093">
      <c r="A16093" s="19"/>
      <c r="L16093" s="19"/>
      <c r="P16093" s="20"/>
      <c r="Q16093" s="20"/>
      <c r="R16093" s="13"/>
      <c r="S16093" s="14"/>
      <c r="T16093" s="14"/>
      <c r="V16093" s="16"/>
      <c r="W16093" s="17"/>
    </row>
    <row r="16094">
      <c r="A16094" s="19"/>
      <c r="L16094" s="19"/>
      <c r="P16094" s="20"/>
      <c r="Q16094" s="20"/>
      <c r="R16094" s="13"/>
      <c r="S16094" s="14"/>
      <c r="T16094" s="14"/>
      <c r="V16094" s="16"/>
      <c r="W16094" s="17"/>
    </row>
    <row r="16095">
      <c r="A16095" s="19"/>
      <c r="L16095" s="19"/>
      <c r="P16095" s="20"/>
      <c r="Q16095" s="20"/>
      <c r="R16095" s="13"/>
      <c r="S16095" s="14"/>
      <c r="T16095" s="14"/>
      <c r="V16095" s="16"/>
      <c r="W16095" s="17"/>
    </row>
    <row r="16096">
      <c r="A16096" s="19"/>
      <c r="L16096" s="19"/>
      <c r="P16096" s="20"/>
      <c r="Q16096" s="20"/>
      <c r="R16096" s="13"/>
      <c r="S16096" s="14"/>
      <c r="T16096" s="14"/>
      <c r="V16096" s="16"/>
      <c r="W16096" s="17"/>
    </row>
    <row r="16097">
      <c r="A16097" s="19"/>
      <c r="L16097" s="19"/>
      <c r="P16097" s="20"/>
      <c r="Q16097" s="20"/>
      <c r="R16097" s="13"/>
      <c r="S16097" s="14"/>
      <c r="T16097" s="14"/>
      <c r="V16097" s="16"/>
      <c r="W16097" s="17"/>
    </row>
    <row r="16098">
      <c r="A16098" s="19"/>
      <c r="L16098" s="19"/>
      <c r="P16098" s="20"/>
      <c r="Q16098" s="20"/>
      <c r="R16098" s="13"/>
      <c r="S16098" s="14"/>
      <c r="T16098" s="14"/>
      <c r="V16098" s="16"/>
      <c r="W16098" s="17"/>
    </row>
    <row r="16099">
      <c r="A16099" s="19"/>
      <c r="L16099" s="19"/>
      <c r="P16099" s="20"/>
      <c r="Q16099" s="20"/>
      <c r="R16099" s="13"/>
      <c r="S16099" s="14"/>
      <c r="T16099" s="14"/>
      <c r="V16099" s="16"/>
      <c r="W16099" s="17"/>
    </row>
    <row r="16100">
      <c r="A16100" s="19"/>
      <c r="L16100" s="19"/>
      <c r="P16100" s="20"/>
      <c r="Q16100" s="20"/>
      <c r="R16100" s="13"/>
      <c r="S16100" s="14"/>
      <c r="T16100" s="14"/>
      <c r="V16100" s="16"/>
      <c r="W16100" s="17"/>
    </row>
    <row r="16101">
      <c r="A16101" s="19"/>
      <c r="L16101" s="19"/>
      <c r="P16101" s="20"/>
      <c r="Q16101" s="20"/>
      <c r="R16101" s="13"/>
      <c r="S16101" s="14"/>
      <c r="T16101" s="14"/>
      <c r="V16101" s="16"/>
      <c r="W16101" s="17"/>
    </row>
    <row r="16102">
      <c r="A16102" s="19"/>
      <c r="L16102" s="19"/>
      <c r="P16102" s="20"/>
      <c r="Q16102" s="20"/>
      <c r="R16102" s="13"/>
      <c r="S16102" s="14"/>
      <c r="T16102" s="14"/>
      <c r="V16102" s="16"/>
      <c r="W16102" s="17"/>
    </row>
    <row r="16103">
      <c r="A16103" s="19"/>
      <c r="L16103" s="19"/>
      <c r="P16103" s="20"/>
      <c r="Q16103" s="20"/>
      <c r="R16103" s="13"/>
      <c r="S16103" s="14"/>
      <c r="T16103" s="14"/>
      <c r="V16103" s="16"/>
      <c r="W16103" s="17"/>
    </row>
    <row r="16104">
      <c r="A16104" s="19"/>
      <c r="L16104" s="19"/>
      <c r="P16104" s="20"/>
      <c r="Q16104" s="20"/>
      <c r="R16104" s="13"/>
      <c r="S16104" s="14"/>
      <c r="T16104" s="14"/>
      <c r="V16104" s="16"/>
      <c r="W16104" s="17"/>
    </row>
    <row r="16105">
      <c r="A16105" s="19"/>
      <c r="L16105" s="19"/>
      <c r="P16105" s="20"/>
      <c r="Q16105" s="20"/>
      <c r="R16105" s="13"/>
      <c r="S16105" s="14"/>
      <c r="T16105" s="14"/>
      <c r="V16105" s="16"/>
      <c r="W16105" s="17"/>
    </row>
    <row r="16106">
      <c r="A16106" s="19"/>
      <c r="L16106" s="19"/>
      <c r="P16106" s="20"/>
      <c r="Q16106" s="20"/>
      <c r="R16106" s="13"/>
      <c r="S16106" s="14"/>
      <c r="T16106" s="14"/>
      <c r="V16106" s="16"/>
      <c r="W16106" s="17"/>
    </row>
    <row r="16107">
      <c r="A16107" s="19"/>
      <c r="L16107" s="19"/>
      <c r="P16107" s="20"/>
      <c r="Q16107" s="20"/>
      <c r="R16107" s="13"/>
      <c r="S16107" s="14"/>
      <c r="T16107" s="14"/>
      <c r="V16107" s="16"/>
      <c r="W16107" s="17"/>
    </row>
    <row r="16108">
      <c r="A16108" s="19"/>
      <c r="L16108" s="19"/>
      <c r="P16108" s="20"/>
      <c r="Q16108" s="20"/>
      <c r="R16108" s="13"/>
      <c r="S16108" s="14"/>
      <c r="T16108" s="14"/>
      <c r="V16108" s="16"/>
      <c r="W16108" s="17"/>
    </row>
    <row r="16109">
      <c r="A16109" s="19"/>
      <c r="L16109" s="19"/>
      <c r="P16109" s="20"/>
      <c r="Q16109" s="20"/>
      <c r="R16109" s="13"/>
      <c r="S16109" s="14"/>
      <c r="T16109" s="14"/>
      <c r="V16109" s="16"/>
      <c r="W16109" s="17"/>
    </row>
    <row r="16110">
      <c r="A16110" s="19"/>
      <c r="L16110" s="19"/>
      <c r="P16110" s="20"/>
      <c r="Q16110" s="20"/>
      <c r="R16110" s="13"/>
      <c r="S16110" s="14"/>
      <c r="T16110" s="14"/>
      <c r="V16110" s="16"/>
      <c r="W16110" s="17"/>
    </row>
    <row r="16111">
      <c r="A16111" s="19"/>
      <c r="L16111" s="19"/>
      <c r="P16111" s="20"/>
      <c r="Q16111" s="20"/>
      <c r="R16111" s="13"/>
      <c r="S16111" s="14"/>
      <c r="T16111" s="14"/>
      <c r="V16111" s="16"/>
      <c r="W16111" s="17"/>
    </row>
    <row r="16112">
      <c r="A16112" s="19"/>
      <c r="L16112" s="19"/>
      <c r="P16112" s="20"/>
      <c r="Q16112" s="20"/>
      <c r="R16112" s="13"/>
      <c r="S16112" s="14"/>
      <c r="T16112" s="14"/>
      <c r="V16112" s="16"/>
      <c r="W16112" s="17"/>
    </row>
    <row r="16113">
      <c r="A16113" s="19"/>
      <c r="L16113" s="19"/>
      <c r="P16113" s="20"/>
      <c r="Q16113" s="20"/>
      <c r="R16113" s="13"/>
      <c r="S16113" s="14"/>
      <c r="T16113" s="14"/>
      <c r="V16113" s="16"/>
      <c r="W16113" s="17"/>
    </row>
    <row r="16114">
      <c r="A16114" s="19"/>
      <c r="L16114" s="19"/>
      <c r="P16114" s="20"/>
      <c r="Q16114" s="20"/>
      <c r="R16114" s="13"/>
      <c r="S16114" s="14"/>
      <c r="T16114" s="14"/>
      <c r="V16114" s="16"/>
      <c r="W16114" s="17"/>
    </row>
    <row r="16115">
      <c r="A16115" s="19"/>
      <c r="L16115" s="19"/>
      <c r="P16115" s="20"/>
      <c r="Q16115" s="20"/>
      <c r="R16115" s="13"/>
      <c r="S16115" s="14"/>
      <c r="T16115" s="14"/>
      <c r="V16115" s="16"/>
      <c r="W16115" s="17"/>
    </row>
    <row r="16116">
      <c r="A16116" s="19"/>
      <c r="L16116" s="19"/>
      <c r="P16116" s="20"/>
      <c r="Q16116" s="20"/>
      <c r="R16116" s="13"/>
      <c r="S16116" s="14"/>
      <c r="T16116" s="14"/>
      <c r="V16116" s="16"/>
      <c r="W16116" s="17"/>
    </row>
    <row r="16117">
      <c r="A16117" s="19"/>
      <c r="L16117" s="19"/>
      <c r="P16117" s="20"/>
      <c r="Q16117" s="20"/>
      <c r="R16117" s="13"/>
      <c r="S16117" s="14"/>
      <c r="T16117" s="14"/>
      <c r="V16117" s="16"/>
      <c r="W16117" s="17"/>
    </row>
    <row r="16118">
      <c r="A16118" s="19"/>
      <c r="L16118" s="19"/>
      <c r="P16118" s="20"/>
      <c r="Q16118" s="20"/>
      <c r="R16118" s="13"/>
      <c r="S16118" s="14"/>
      <c r="T16118" s="14"/>
      <c r="V16118" s="16"/>
      <c r="W16118" s="17"/>
    </row>
    <row r="16119">
      <c r="A16119" s="19"/>
      <c r="L16119" s="19"/>
      <c r="P16119" s="20"/>
      <c r="Q16119" s="20"/>
      <c r="R16119" s="13"/>
      <c r="S16119" s="14"/>
      <c r="T16119" s="14"/>
      <c r="V16119" s="16"/>
      <c r="W16119" s="17"/>
    </row>
    <row r="16120">
      <c r="A16120" s="19"/>
      <c r="L16120" s="19"/>
      <c r="P16120" s="20"/>
      <c r="Q16120" s="20"/>
      <c r="R16120" s="13"/>
      <c r="S16120" s="14"/>
      <c r="T16120" s="14"/>
      <c r="V16120" s="16"/>
      <c r="W16120" s="17"/>
    </row>
    <row r="16121">
      <c r="A16121" s="19"/>
      <c r="L16121" s="19"/>
      <c r="P16121" s="20"/>
      <c r="Q16121" s="20"/>
      <c r="R16121" s="13"/>
      <c r="S16121" s="14"/>
      <c r="T16121" s="14"/>
      <c r="V16121" s="16"/>
      <c r="W16121" s="17"/>
    </row>
    <row r="16122">
      <c r="A16122" s="19"/>
      <c r="L16122" s="19"/>
      <c r="P16122" s="20"/>
      <c r="Q16122" s="20"/>
      <c r="R16122" s="13"/>
      <c r="S16122" s="14"/>
      <c r="T16122" s="14"/>
      <c r="V16122" s="16"/>
      <c r="W16122" s="17"/>
    </row>
    <row r="16123">
      <c r="A16123" s="19"/>
      <c r="L16123" s="19"/>
      <c r="P16123" s="20"/>
      <c r="Q16123" s="20"/>
      <c r="R16123" s="13"/>
      <c r="S16123" s="14"/>
      <c r="T16123" s="14"/>
      <c r="V16123" s="16"/>
      <c r="W16123" s="17"/>
    </row>
    <row r="16124">
      <c r="A16124" s="19"/>
      <c r="L16124" s="19"/>
      <c r="P16124" s="20"/>
      <c r="Q16124" s="20"/>
      <c r="R16124" s="13"/>
      <c r="S16124" s="14"/>
      <c r="T16124" s="14"/>
      <c r="V16124" s="16"/>
      <c r="W16124" s="17"/>
    </row>
    <row r="16125">
      <c r="A16125" s="19"/>
      <c r="L16125" s="19"/>
      <c r="P16125" s="20"/>
      <c r="Q16125" s="20"/>
      <c r="R16125" s="13"/>
      <c r="S16125" s="14"/>
      <c r="T16125" s="14"/>
      <c r="V16125" s="16"/>
      <c r="W16125" s="17"/>
    </row>
    <row r="16126">
      <c r="A16126" s="19"/>
      <c r="L16126" s="19"/>
      <c r="P16126" s="20"/>
      <c r="Q16126" s="20"/>
      <c r="R16126" s="13"/>
      <c r="S16126" s="14"/>
      <c r="T16126" s="14"/>
      <c r="V16126" s="16"/>
      <c r="W16126" s="17"/>
    </row>
    <row r="16127">
      <c r="A16127" s="19"/>
      <c r="L16127" s="19"/>
      <c r="P16127" s="20"/>
      <c r="Q16127" s="20"/>
      <c r="R16127" s="13"/>
      <c r="S16127" s="14"/>
      <c r="T16127" s="14"/>
      <c r="V16127" s="16"/>
      <c r="W16127" s="17"/>
    </row>
    <row r="16128">
      <c r="A16128" s="19"/>
      <c r="L16128" s="19"/>
      <c r="P16128" s="20"/>
      <c r="Q16128" s="20"/>
      <c r="R16128" s="13"/>
      <c r="S16128" s="14"/>
      <c r="T16128" s="14"/>
      <c r="V16128" s="16"/>
      <c r="W16128" s="17"/>
    </row>
    <row r="16129">
      <c r="A16129" s="19"/>
      <c r="L16129" s="19"/>
      <c r="P16129" s="20"/>
      <c r="Q16129" s="20"/>
      <c r="R16129" s="13"/>
      <c r="S16129" s="14"/>
      <c r="T16129" s="14"/>
      <c r="V16129" s="16"/>
      <c r="W16129" s="17"/>
    </row>
    <row r="16130">
      <c r="A16130" s="19"/>
      <c r="L16130" s="19"/>
      <c r="P16130" s="20"/>
      <c r="Q16130" s="20"/>
      <c r="R16130" s="13"/>
      <c r="S16130" s="14"/>
      <c r="T16130" s="14"/>
      <c r="V16130" s="16"/>
      <c r="W16130" s="17"/>
    </row>
    <row r="16131">
      <c r="A16131" s="19"/>
      <c r="L16131" s="19"/>
      <c r="P16131" s="20"/>
      <c r="Q16131" s="20"/>
      <c r="R16131" s="13"/>
      <c r="S16131" s="14"/>
      <c r="T16131" s="14"/>
      <c r="V16131" s="16"/>
      <c r="W16131" s="17"/>
    </row>
    <row r="16132">
      <c r="A16132" s="19"/>
      <c r="L16132" s="19"/>
      <c r="P16132" s="20"/>
      <c r="Q16132" s="20"/>
      <c r="R16132" s="13"/>
      <c r="S16132" s="14"/>
      <c r="T16132" s="14"/>
      <c r="V16132" s="16"/>
      <c r="W16132" s="17"/>
    </row>
    <row r="16133">
      <c r="A16133" s="19"/>
      <c r="L16133" s="19"/>
      <c r="P16133" s="20"/>
      <c r="Q16133" s="20"/>
      <c r="R16133" s="13"/>
      <c r="S16133" s="14"/>
      <c r="T16133" s="14"/>
      <c r="V16133" s="16"/>
      <c r="W16133" s="17"/>
    </row>
    <row r="16134">
      <c r="A16134" s="19"/>
      <c r="L16134" s="19"/>
      <c r="P16134" s="20"/>
      <c r="Q16134" s="20"/>
      <c r="R16134" s="13"/>
      <c r="S16134" s="14"/>
      <c r="T16134" s="14"/>
      <c r="V16134" s="16"/>
      <c r="W16134" s="17"/>
    </row>
    <row r="16135">
      <c r="A16135" s="19"/>
      <c r="L16135" s="19"/>
      <c r="P16135" s="20"/>
      <c r="Q16135" s="20"/>
      <c r="R16135" s="13"/>
      <c r="S16135" s="14"/>
      <c r="T16135" s="14"/>
      <c r="V16135" s="16"/>
      <c r="W16135" s="17"/>
    </row>
    <row r="16136">
      <c r="A16136" s="19"/>
      <c r="L16136" s="19"/>
      <c r="P16136" s="20"/>
      <c r="Q16136" s="20"/>
      <c r="R16136" s="13"/>
      <c r="S16136" s="14"/>
      <c r="T16136" s="14"/>
      <c r="V16136" s="16"/>
      <c r="W16136" s="17"/>
    </row>
    <row r="16137">
      <c r="A16137" s="19"/>
      <c r="L16137" s="19"/>
      <c r="P16137" s="20"/>
      <c r="Q16137" s="20"/>
      <c r="R16137" s="13"/>
      <c r="S16137" s="14"/>
      <c r="T16137" s="14"/>
      <c r="V16137" s="16"/>
      <c r="W16137" s="17"/>
    </row>
    <row r="16138">
      <c r="A16138" s="19"/>
      <c r="L16138" s="19"/>
      <c r="P16138" s="20"/>
      <c r="Q16138" s="20"/>
      <c r="R16138" s="13"/>
      <c r="S16138" s="14"/>
      <c r="T16138" s="14"/>
      <c r="V16138" s="16"/>
      <c r="W16138" s="17"/>
    </row>
    <row r="16139">
      <c r="A16139" s="19"/>
      <c r="L16139" s="19"/>
      <c r="P16139" s="20"/>
      <c r="Q16139" s="20"/>
      <c r="R16139" s="13"/>
      <c r="S16139" s="14"/>
      <c r="T16139" s="14"/>
      <c r="V16139" s="16"/>
      <c r="W16139" s="17"/>
    </row>
    <row r="16140">
      <c r="A16140" s="19"/>
      <c r="L16140" s="19"/>
      <c r="P16140" s="20"/>
      <c r="Q16140" s="20"/>
      <c r="R16140" s="13"/>
      <c r="S16140" s="14"/>
      <c r="T16140" s="14"/>
      <c r="V16140" s="16"/>
      <c r="W16140" s="17"/>
    </row>
    <row r="16141">
      <c r="A16141" s="19"/>
      <c r="L16141" s="19"/>
      <c r="P16141" s="20"/>
      <c r="Q16141" s="20"/>
      <c r="R16141" s="13"/>
      <c r="S16141" s="14"/>
      <c r="T16141" s="14"/>
      <c r="V16141" s="16"/>
      <c r="W16141" s="17"/>
    </row>
    <row r="16142">
      <c r="A16142" s="19"/>
      <c r="L16142" s="19"/>
      <c r="P16142" s="20"/>
      <c r="Q16142" s="20"/>
      <c r="R16142" s="13"/>
      <c r="S16142" s="14"/>
      <c r="T16142" s="14"/>
      <c r="V16142" s="16"/>
      <c r="W16142" s="17"/>
    </row>
    <row r="16143">
      <c r="A16143" s="19"/>
      <c r="L16143" s="19"/>
      <c r="P16143" s="20"/>
      <c r="Q16143" s="20"/>
      <c r="R16143" s="13"/>
      <c r="S16143" s="14"/>
      <c r="T16143" s="14"/>
      <c r="V16143" s="16"/>
      <c r="W16143" s="17"/>
    </row>
    <row r="16144">
      <c r="A16144" s="19"/>
      <c r="L16144" s="19"/>
      <c r="P16144" s="20"/>
      <c r="Q16144" s="20"/>
      <c r="R16144" s="13"/>
      <c r="S16144" s="14"/>
      <c r="T16144" s="14"/>
      <c r="V16144" s="16"/>
      <c r="W16144" s="17"/>
    </row>
    <row r="16145">
      <c r="A16145" s="19"/>
      <c r="L16145" s="19"/>
      <c r="P16145" s="20"/>
      <c r="Q16145" s="20"/>
      <c r="R16145" s="13"/>
      <c r="S16145" s="14"/>
      <c r="T16145" s="14"/>
      <c r="V16145" s="16"/>
      <c r="W16145" s="17"/>
    </row>
    <row r="16146">
      <c r="A16146" s="19"/>
      <c r="L16146" s="19"/>
      <c r="P16146" s="20"/>
      <c r="Q16146" s="20"/>
      <c r="R16146" s="13"/>
      <c r="S16146" s="14"/>
      <c r="T16146" s="14"/>
      <c r="V16146" s="16"/>
      <c r="W16146" s="17"/>
    </row>
    <row r="16147">
      <c r="A16147" s="19"/>
      <c r="L16147" s="19"/>
      <c r="P16147" s="20"/>
      <c r="Q16147" s="20"/>
      <c r="R16147" s="13"/>
      <c r="S16147" s="14"/>
      <c r="T16147" s="14"/>
      <c r="V16147" s="16"/>
      <c r="W16147" s="17"/>
    </row>
    <row r="16148">
      <c r="A16148" s="19"/>
      <c r="L16148" s="19"/>
      <c r="P16148" s="20"/>
      <c r="Q16148" s="20"/>
      <c r="R16148" s="13"/>
      <c r="S16148" s="14"/>
      <c r="T16148" s="14"/>
      <c r="V16148" s="16"/>
      <c r="W16148" s="17"/>
    </row>
    <row r="16149">
      <c r="A16149" s="19"/>
      <c r="L16149" s="19"/>
      <c r="P16149" s="20"/>
      <c r="Q16149" s="20"/>
      <c r="R16149" s="13"/>
      <c r="S16149" s="14"/>
      <c r="T16149" s="14"/>
      <c r="V16149" s="16"/>
      <c r="W16149" s="17"/>
    </row>
    <row r="16150">
      <c r="A16150" s="19"/>
      <c r="L16150" s="19"/>
      <c r="P16150" s="20"/>
      <c r="Q16150" s="20"/>
      <c r="R16150" s="13"/>
      <c r="S16150" s="14"/>
      <c r="T16150" s="14"/>
      <c r="V16150" s="16"/>
      <c r="W16150" s="17"/>
    </row>
    <row r="16151">
      <c r="A16151" s="19"/>
      <c r="L16151" s="19"/>
      <c r="P16151" s="20"/>
      <c r="Q16151" s="20"/>
      <c r="R16151" s="13"/>
      <c r="S16151" s="14"/>
      <c r="T16151" s="14"/>
      <c r="V16151" s="16"/>
      <c r="W16151" s="17"/>
    </row>
    <row r="16152">
      <c r="A16152" s="19"/>
      <c r="L16152" s="19"/>
      <c r="P16152" s="20"/>
      <c r="Q16152" s="20"/>
      <c r="R16152" s="13"/>
      <c r="S16152" s="14"/>
      <c r="T16152" s="14"/>
      <c r="V16152" s="16"/>
      <c r="W16152" s="17"/>
    </row>
    <row r="16153">
      <c r="A16153" s="19"/>
      <c r="L16153" s="19"/>
      <c r="P16153" s="20"/>
      <c r="Q16153" s="20"/>
      <c r="R16153" s="13"/>
      <c r="S16153" s="14"/>
      <c r="T16153" s="14"/>
      <c r="V16153" s="16"/>
      <c r="W16153" s="17"/>
    </row>
    <row r="16154">
      <c r="A16154" s="19"/>
      <c r="L16154" s="19"/>
      <c r="P16154" s="20"/>
      <c r="Q16154" s="20"/>
      <c r="R16154" s="13"/>
      <c r="S16154" s="14"/>
      <c r="T16154" s="14"/>
      <c r="V16154" s="16"/>
      <c r="W16154" s="17"/>
    </row>
    <row r="16155">
      <c r="A16155" s="19"/>
      <c r="L16155" s="19"/>
      <c r="P16155" s="20"/>
      <c r="Q16155" s="20"/>
      <c r="R16155" s="13"/>
      <c r="S16155" s="14"/>
      <c r="T16155" s="14"/>
      <c r="V16155" s="16"/>
      <c r="W16155" s="17"/>
    </row>
    <row r="16156">
      <c r="A16156" s="19"/>
      <c r="L16156" s="19"/>
      <c r="P16156" s="20"/>
      <c r="Q16156" s="20"/>
      <c r="R16156" s="13"/>
      <c r="S16156" s="14"/>
      <c r="T16156" s="14"/>
      <c r="V16156" s="16"/>
      <c r="W16156" s="17"/>
    </row>
    <row r="16157">
      <c r="A16157" s="19"/>
      <c r="L16157" s="19"/>
      <c r="P16157" s="20"/>
      <c r="Q16157" s="20"/>
      <c r="R16157" s="13"/>
      <c r="S16157" s="14"/>
      <c r="T16157" s="14"/>
      <c r="V16157" s="16"/>
      <c r="W16157" s="17"/>
    </row>
    <row r="16158">
      <c r="A16158" s="19"/>
      <c r="L16158" s="19"/>
      <c r="P16158" s="20"/>
      <c r="Q16158" s="20"/>
      <c r="R16158" s="13"/>
      <c r="S16158" s="14"/>
      <c r="T16158" s="14"/>
      <c r="V16158" s="16"/>
      <c r="W16158" s="17"/>
    </row>
    <row r="16159">
      <c r="A16159" s="19"/>
      <c r="L16159" s="19"/>
      <c r="P16159" s="20"/>
      <c r="Q16159" s="20"/>
      <c r="R16159" s="13"/>
      <c r="S16159" s="14"/>
      <c r="T16159" s="14"/>
      <c r="V16159" s="16"/>
      <c r="W16159" s="17"/>
    </row>
    <row r="16160">
      <c r="A16160" s="19"/>
      <c r="L16160" s="19"/>
      <c r="P16160" s="20"/>
      <c r="Q16160" s="20"/>
      <c r="R16160" s="13"/>
      <c r="S16160" s="14"/>
      <c r="T16160" s="14"/>
      <c r="V16160" s="16"/>
      <c r="W16160" s="17"/>
    </row>
    <row r="16161">
      <c r="A16161" s="19"/>
      <c r="L16161" s="19"/>
      <c r="P16161" s="20"/>
      <c r="Q16161" s="20"/>
      <c r="R16161" s="13"/>
      <c r="S16161" s="14"/>
      <c r="T16161" s="14"/>
      <c r="V16161" s="16"/>
      <c r="W16161" s="17"/>
    </row>
    <row r="16162">
      <c r="A16162" s="19"/>
      <c r="L16162" s="19"/>
      <c r="P16162" s="20"/>
      <c r="Q16162" s="20"/>
      <c r="R16162" s="13"/>
      <c r="S16162" s="14"/>
      <c r="T16162" s="14"/>
      <c r="V16162" s="16"/>
      <c r="W16162" s="17"/>
    </row>
    <row r="16163">
      <c r="A16163" s="19"/>
      <c r="L16163" s="19"/>
      <c r="P16163" s="20"/>
      <c r="Q16163" s="20"/>
      <c r="R16163" s="13"/>
      <c r="S16163" s="14"/>
      <c r="T16163" s="14"/>
      <c r="V16163" s="16"/>
      <c r="W16163" s="17"/>
    </row>
    <row r="16164">
      <c r="A16164" s="19"/>
      <c r="L16164" s="19"/>
      <c r="P16164" s="20"/>
      <c r="Q16164" s="20"/>
      <c r="R16164" s="13"/>
      <c r="S16164" s="14"/>
      <c r="T16164" s="14"/>
      <c r="V16164" s="16"/>
      <c r="W16164" s="17"/>
    </row>
    <row r="16165">
      <c r="A16165" s="19"/>
      <c r="L16165" s="19"/>
      <c r="P16165" s="20"/>
      <c r="Q16165" s="20"/>
      <c r="R16165" s="13"/>
      <c r="S16165" s="14"/>
      <c r="T16165" s="14"/>
      <c r="V16165" s="16"/>
      <c r="W16165" s="17"/>
    </row>
    <row r="16166">
      <c r="A16166" s="19"/>
      <c r="L16166" s="19"/>
      <c r="P16166" s="20"/>
      <c r="Q16166" s="20"/>
      <c r="R16166" s="13"/>
      <c r="S16166" s="14"/>
      <c r="T16166" s="14"/>
      <c r="V16166" s="16"/>
      <c r="W16166" s="17"/>
    </row>
    <row r="16167">
      <c r="A16167" s="19"/>
      <c r="L16167" s="19"/>
      <c r="P16167" s="20"/>
      <c r="Q16167" s="20"/>
      <c r="R16167" s="13"/>
      <c r="S16167" s="14"/>
      <c r="T16167" s="14"/>
      <c r="V16167" s="16"/>
      <c r="W16167" s="17"/>
    </row>
    <row r="16168">
      <c r="A16168" s="19"/>
      <c r="L16168" s="19"/>
      <c r="P16168" s="20"/>
      <c r="Q16168" s="20"/>
      <c r="R16168" s="13"/>
      <c r="S16168" s="14"/>
      <c r="T16168" s="14"/>
      <c r="V16168" s="16"/>
      <c r="W16168" s="17"/>
    </row>
    <row r="16169">
      <c r="A16169" s="19"/>
      <c r="L16169" s="19"/>
      <c r="P16169" s="20"/>
      <c r="Q16169" s="20"/>
      <c r="R16169" s="13"/>
      <c r="S16169" s="14"/>
      <c r="T16169" s="14"/>
      <c r="V16169" s="16"/>
      <c r="W16169" s="17"/>
    </row>
    <row r="16170">
      <c r="A16170" s="19"/>
      <c r="L16170" s="19"/>
      <c r="P16170" s="20"/>
      <c r="Q16170" s="20"/>
      <c r="R16170" s="13"/>
      <c r="S16170" s="14"/>
      <c r="T16170" s="14"/>
      <c r="V16170" s="16"/>
      <c r="W16170" s="17"/>
    </row>
    <row r="16171">
      <c r="A16171" s="19"/>
      <c r="L16171" s="19"/>
      <c r="P16171" s="20"/>
      <c r="Q16171" s="20"/>
      <c r="R16171" s="13"/>
      <c r="S16171" s="14"/>
      <c r="T16171" s="14"/>
      <c r="V16171" s="16"/>
      <c r="W16171" s="17"/>
    </row>
    <row r="16172">
      <c r="A16172" s="19"/>
      <c r="L16172" s="19"/>
      <c r="P16172" s="20"/>
      <c r="Q16172" s="20"/>
      <c r="R16172" s="13"/>
      <c r="S16172" s="14"/>
      <c r="T16172" s="14"/>
      <c r="V16172" s="16"/>
      <c r="W16172" s="17"/>
    </row>
    <row r="16173">
      <c r="A16173" s="19"/>
      <c r="L16173" s="19"/>
      <c r="P16173" s="20"/>
      <c r="Q16173" s="20"/>
      <c r="R16173" s="13"/>
      <c r="S16173" s="14"/>
      <c r="T16173" s="14"/>
      <c r="V16173" s="16"/>
      <c r="W16173" s="17"/>
    </row>
    <row r="16174">
      <c r="A16174" s="19"/>
      <c r="L16174" s="19"/>
      <c r="P16174" s="20"/>
      <c r="Q16174" s="20"/>
      <c r="R16174" s="13"/>
      <c r="S16174" s="14"/>
      <c r="T16174" s="14"/>
      <c r="V16174" s="16"/>
      <c r="W16174" s="17"/>
    </row>
    <row r="16175">
      <c r="A16175" s="19"/>
      <c r="L16175" s="19"/>
      <c r="P16175" s="20"/>
      <c r="Q16175" s="20"/>
      <c r="R16175" s="13"/>
      <c r="S16175" s="14"/>
      <c r="T16175" s="14"/>
      <c r="V16175" s="16"/>
      <c r="W16175" s="17"/>
    </row>
    <row r="16176">
      <c r="A16176" s="19"/>
      <c r="L16176" s="19"/>
      <c r="P16176" s="20"/>
      <c r="Q16176" s="20"/>
      <c r="R16176" s="13"/>
      <c r="S16176" s="14"/>
      <c r="T16176" s="14"/>
      <c r="V16176" s="16"/>
      <c r="W16176" s="17"/>
    </row>
    <row r="16177">
      <c r="A16177" s="19"/>
      <c r="L16177" s="19"/>
      <c r="P16177" s="20"/>
      <c r="Q16177" s="20"/>
      <c r="R16177" s="13"/>
      <c r="S16177" s="14"/>
      <c r="T16177" s="14"/>
      <c r="V16177" s="16"/>
      <c r="W16177" s="17"/>
    </row>
    <row r="16178">
      <c r="A16178" s="19"/>
      <c r="L16178" s="19"/>
      <c r="P16178" s="20"/>
      <c r="Q16178" s="20"/>
      <c r="R16178" s="13"/>
      <c r="S16178" s="14"/>
      <c r="T16178" s="14"/>
      <c r="V16178" s="16"/>
      <c r="W16178" s="17"/>
    </row>
    <row r="16179">
      <c r="A16179" s="19"/>
      <c r="L16179" s="19"/>
      <c r="P16179" s="20"/>
      <c r="Q16179" s="20"/>
      <c r="R16179" s="13"/>
      <c r="S16179" s="14"/>
      <c r="T16179" s="14"/>
      <c r="V16179" s="16"/>
      <c r="W16179" s="17"/>
    </row>
    <row r="16180">
      <c r="A16180" s="19"/>
      <c r="L16180" s="19"/>
      <c r="P16180" s="20"/>
      <c r="Q16180" s="20"/>
      <c r="R16180" s="13"/>
      <c r="S16180" s="14"/>
      <c r="T16180" s="14"/>
      <c r="V16180" s="16"/>
      <c r="W16180" s="17"/>
    </row>
    <row r="16181">
      <c r="A16181" s="19"/>
      <c r="L16181" s="19"/>
      <c r="P16181" s="20"/>
      <c r="Q16181" s="20"/>
      <c r="R16181" s="13"/>
      <c r="S16181" s="14"/>
      <c r="T16181" s="14"/>
      <c r="V16181" s="16"/>
      <c r="W16181" s="17"/>
    </row>
    <row r="16182">
      <c r="A16182" s="19"/>
      <c r="L16182" s="19"/>
      <c r="P16182" s="20"/>
      <c r="Q16182" s="20"/>
      <c r="R16182" s="13"/>
      <c r="S16182" s="14"/>
      <c r="T16182" s="14"/>
      <c r="V16182" s="16"/>
      <c r="W16182" s="17"/>
    </row>
    <row r="16183">
      <c r="A16183" s="19"/>
      <c r="L16183" s="19"/>
      <c r="P16183" s="20"/>
      <c r="Q16183" s="20"/>
      <c r="R16183" s="13"/>
      <c r="S16183" s="14"/>
      <c r="T16183" s="14"/>
      <c r="V16183" s="16"/>
      <c r="W16183" s="17"/>
    </row>
    <row r="16184">
      <c r="A16184" s="19"/>
      <c r="L16184" s="19"/>
      <c r="P16184" s="20"/>
      <c r="Q16184" s="20"/>
      <c r="R16184" s="13"/>
      <c r="S16184" s="14"/>
      <c r="T16184" s="14"/>
      <c r="V16184" s="16"/>
      <c r="W16184" s="17"/>
    </row>
    <row r="16185">
      <c r="A16185" s="19"/>
      <c r="L16185" s="19"/>
      <c r="P16185" s="20"/>
      <c r="Q16185" s="20"/>
      <c r="R16185" s="13"/>
      <c r="S16185" s="14"/>
      <c r="T16185" s="14"/>
      <c r="V16185" s="16"/>
      <c r="W16185" s="17"/>
    </row>
    <row r="16186">
      <c r="A16186" s="19"/>
      <c r="L16186" s="19"/>
      <c r="P16186" s="20"/>
      <c r="Q16186" s="20"/>
      <c r="R16186" s="13"/>
      <c r="S16186" s="14"/>
      <c r="T16186" s="14"/>
      <c r="V16186" s="16"/>
      <c r="W16186" s="17"/>
    </row>
    <row r="16187">
      <c r="A16187" s="19"/>
      <c r="L16187" s="19"/>
      <c r="P16187" s="20"/>
      <c r="Q16187" s="20"/>
      <c r="R16187" s="13"/>
      <c r="S16187" s="14"/>
      <c r="T16187" s="14"/>
      <c r="V16187" s="16"/>
      <c r="W16187" s="17"/>
    </row>
    <row r="16188">
      <c r="A16188" s="19"/>
      <c r="L16188" s="19"/>
      <c r="P16188" s="20"/>
      <c r="Q16188" s="20"/>
      <c r="R16188" s="13"/>
      <c r="S16188" s="14"/>
      <c r="T16188" s="14"/>
      <c r="V16188" s="16"/>
      <c r="W16188" s="17"/>
    </row>
    <row r="16189">
      <c r="A16189" s="19"/>
      <c r="L16189" s="19"/>
      <c r="P16189" s="20"/>
      <c r="Q16189" s="20"/>
      <c r="R16189" s="13"/>
      <c r="S16189" s="14"/>
      <c r="T16189" s="14"/>
      <c r="V16189" s="16"/>
      <c r="W16189" s="17"/>
    </row>
    <row r="16190">
      <c r="A16190" s="19"/>
      <c r="L16190" s="19"/>
      <c r="P16190" s="20"/>
      <c r="Q16190" s="20"/>
      <c r="R16190" s="13"/>
      <c r="S16190" s="14"/>
      <c r="T16190" s="14"/>
      <c r="V16190" s="16"/>
      <c r="W16190" s="17"/>
    </row>
    <row r="16191">
      <c r="A16191" s="19"/>
      <c r="L16191" s="19"/>
      <c r="P16191" s="20"/>
      <c r="Q16191" s="20"/>
      <c r="R16191" s="13"/>
      <c r="S16191" s="14"/>
      <c r="T16191" s="14"/>
      <c r="V16191" s="16"/>
      <c r="W16191" s="17"/>
    </row>
    <row r="16192">
      <c r="A16192" s="19"/>
      <c r="L16192" s="19"/>
      <c r="P16192" s="20"/>
      <c r="Q16192" s="20"/>
      <c r="R16192" s="13"/>
      <c r="S16192" s="14"/>
      <c r="T16192" s="14"/>
      <c r="V16192" s="16"/>
      <c r="W16192" s="17"/>
    </row>
    <row r="16193">
      <c r="A16193" s="19"/>
      <c r="L16193" s="19"/>
      <c r="P16193" s="20"/>
      <c r="Q16193" s="20"/>
      <c r="R16193" s="13"/>
      <c r="S16193" s="14"/>
      <c r="T16193" s="14"/>
      <c r="V16193" s="16"/>
      <c r="W16193" s="17"/>
    </row>
    <row r="16194">
      <c r="A16194" s="19"/>
      <c r="L16194" s="19"/>
      <c r="P16194" s="20"/>
      <c r="Q16194" s="20"/>
      <c r="R16194" s="13"/>
      <c r="S16194" s="14"/>
      <c r="T16194" s="14"/>
      <c r="V16194" s="16"/>
      <c r="W16194" s="17"/>
    </row>
    <row r="16195">
      <c r="A16195" s="19"/>
      <c r="L16195" s="19"/>
      <c r="P16195" s="20"/>
      <c r="Q16195" s="20"/>
      <c r="R16195" s="13"/>
      <c r="S16195" s="14"/>
      <c r="T16195" s="14"/>
      <c r="V16195" s="16"/>
      <c r="W16195" s="17"/>
    </row>
    <row r="16196">
      <c r="A16196" s="19"/>
      <c r="L16196" s="19"/>
      <c r="P16196" s="20"/>
      <c r="Q16196" s="20"/>
      <c r="R16196" s="13"/>
      <c r="S16196" s="14"/>
      <c r="T16196" s="14"/>
      <c r="V16196" s="16"/>
      <c r="W16196" s="17"/>
    </row>
    <row r="16197">
      <c r="A16197" s="19"/>
      <c r="L16197" s="19"/>
      <c r="P16197" s="20"/>
      <c r="Q16197" s="20"/>
      <c r="R16197" s="13"/>
      <c r="S16197" s="14"/>
      <c r="T16197" s="14"/>
      <c r="V16197" s="16"/>
      <c r="W16197" s="17"/>
    </row>
    <row r="16198">
      <c r="A16198" s="19"/>
      <c r="L16198" s="19"/>
      <c r="P16198" s="20"/>
      <c r="Q16198" s="20"/>
      <c r="R16198" s="13"/>
      <c r="S16198" s="14"/>
      <c r="T16198" s="14"/>
      <c r="V16198" s="16"/>
      <c r="W16198" s="17"/>
    </row>
    <row r="16199">
      <c r="A16199" s="19"/>
      <c r="L16199" s="19"/>
      <c r="P16199" s="20"/>
      <c r="Q16199" s="20"/>
      <c r="R16199" s="13"/>
      <c r="S16199" s="14"/>
      <c r="T16199" s="14"/>
      <c r="V16199" s="16"/>
      <c r="W16199" s="17"/>
    </row>
    <row r="16200">
      <c r="A16200" s="19"/>
      <c r="L16200" s="19"/>
      <c r="P16200" s="20"/>
      <c r="Q16200" s="20"/>
      <c r="R16200" s="13"/>
      <c r="S16200" s="14"/>
      <c r="T16200" s="14"/>
      <c r="V16200" s="16"/>
      <c r="W16200" s="17"/>
    </row>
    <row r="16201">
      <c r="A16201" s="19"/>
      <c r="L16201" s="19"/>
      <c r="P16201" s="20"/>
      <c r="Q16201" s="20"/>
      <c r="R16201" s="13"/>
      <c r="S16201" s="14"/>
      <c r="T16201" s="14"/>
      <c r="V16201" s="16"/>
      <c r="W16201" s="17"/>
    </row>
    <row r="16202">
      <c r="A16202" s="19"/>
      <c r="L16202" s="19"/>
      <c r="P16202" s="20"/>
      <c r="Q16202" s="20"/>
      <c r="R16202" s="13"/>
      <c r="S16202" s="14"/>
      <c r="T16202" s="14"/>
      <c r="V16202" s="16"/>
      <c r="W16202" s="17"/>
    </row>
    <row r="16203">
      <c r="A16203" s="19"/>
      <c r="L16203" s="19"/>
      <c r="P16203" s="20"/>
      <c r="Q16203" s="20"/>
      <c r="R16203" s="13"/>
      <c r="S16203" s="14"/>
      <c r="T16203" s="14"/>
      <c r="V16203" s="16"/>
      <c r="W16203" s="17"/>
    </row>
    <row r="16204">
      <c r="A16204" s="19"/>
      <c r="L16204" s="19"/>
      <c r="P16204" s="20"/>
      <c r="Q16204" s="20"/>
      <c r="R16204" s="13"/>
      <c r="S16204" s="14"/>
      <c r="T16204" s="14"/>
      <c r="V16204" s="16"/>
      <c r="W16204" s="17"/>
    </row>
    <row r="16205">
      <c r="A16205" s="19"/>
      <c r="L16205" s="19"/>
      <c r="P16205" s="20"/>
      <c r="Q16205" s="20"/>
      <c r="R16205" s="13"/>
      <c r="S16205" s="14"/>
      <c r="T16205" s="14"/>
      <c r="V16205" s="16"/>
      <c r="W16205" s="17"/>
    </row>
    <row r="16206">
      <c r="A16206" s="19"/>
      <c r="L16206" s="19"/>
      <c r="P16206" s="20"/>
      <c r="Q16206" s="20"/>
      <c r="R16206" s="13"/>
      <c r="S16206" s="14"/>
      <c r="T16206" s="14"/>
      <c r="V16206" s="16"/>
      <c r="W16206" s="17"/>
    </row>
    <row r="16207">
      <c r="A16207" s="19"/>
      <c r="L16207" s="19"/>
      <c r="P16207" s="20"/>
      <c r="Q16207" s="20"/>
      <c r="R16207" s="13"/>
      <c r="S16207" s="14"/>
      <c r="T16207" s="14"/>
      <c r="V16207" s="16"/>
      <c r="W16207" s="17"/>
    </row>
    <row r="16208">
      <c r="A16208" s="19"/>
      <c r="L16208" s="19"/>
      <c r="P16208" s="20"/>
      <c r="Q16208" s="20"/>
      <c r="R16208" s="13"/>
      <c r="S16208" s="14"/>
      <c r="T16208" s="14"/>
      <c r="V16208" s="16"/>
      <c r="W16208" s="17"/>
    </row>
    <row r="16209">
      <c r="A16209" s="19"/>
      <c r="L16209" s="19"/>
      <c r="P16209" s="20"/>
      <c r="Q16209" s="20"/>
      <c r="R16209" s="13"/>
      <c r="S16209" s="14"/>
      <c r="T16209" s="14"/>
      <c r="V16209" s="16"/>
      <c r="W16209" s="17"/>
    </row>
    <row r="16210">
      <c r="A16210" s="19"/>
      <c r="L16210" s="19"/>
      <c r="P16210" s="20"/>
      <c r="Q16210" s="20"/>
      <c r="R16210" s="13"/>
      <c r="S16210" s="14"/>
      <c r="T16210" s="14"/>
      <c r="V16210" s="16"/>
      <c r="W16210" s="17"/>
    </row>
    <row r="16211">
      <c r="A16211" s="19"/>
      <c r="L16211" s="19"/>
      <c r="P16211" s="20"/>
      <c r="Q16211" s="20"/>
      <c r="R16211" s="13"/>
      <c r="S16211" s="14"/>
      <c r="T16211" s="14"/>
      <c r="V16211" s="16"/>
      <c r="W16211" s="17"/>
    </row>
    <row r="16212">
      <c r="A16212" s="19"/>
      <c r="L16212" s="19"/>
      <c r="P16212" s="20"/>
      <c r="Q16212" s="20"/>
      <c r="R16212" s="13"/>
      <c r="S16212" s="14"/>
      <c r="T16212" s="14"/>
      <c r="V16212" s="16"/>
      <c r="W16212" s="17"/>
    </row>
    <row r="16213">
      <c r="A16213" s="19"/>
      <c r="L16213" s="19"/>
      <c r="P16213" s="20"/>
      <c r="Q16213" s="20"/>
      <c r="R16213" s="13"/>
      <c r="S16213" s="14"/>
      <c r="T16213" s="14"/>
      <c r="V16213" s="16"/>
      <c r="W16213" s="17"/>
    </row>
    <row r="16214">
      <c r="A16214" s="19"/>
      <c r="L16214" s="19"/>
      <c r="P16214" s="20"/>
      <c r="Q16214" s="20"/>
      <c r="R16214" s="13"/>
      <c r="S16214" s="14"/>
      <c r="T16214" s="14"/>
      <c r="V16214" s="16"/>
      <c r="W16214" s="17"/>
    </row>
    <row r="16215">
      <c r="A16215" s="19"/>
      <c r="L16215" s="19"/>
      <c r="P16215" s="20"/>
      <c r="Q16215" s="20"/>
      <c r="R16215" s="13"/>
      <c r="S16215" s="14"/>
      <c r="T16215" s="14"/>
      <c r="V16215" s="16"/>
      <c r="W16215" s="17"/>
    </row>
    <row r="16216">
      <c r="A16216" s="19"/>
      <c r="L16216" s="19"/>
      <c r="P16216" s="20"/>
      <c r="Q16216" s="20"/>
      <c r="R16216" s="13"/>
      <c r="S16216" s="14"/>
      <c r="T16216" s="14"/>
      <c r="V16216" s="16"/>
      <c r="W16216" s="17"/>
    </row>
    <row r="16217">
      <c r="A16217" s="19"/>
      <c r="L16217" s="19"/>
      <c r="P16217" s="20"/>
      <c r="Q16217" s="20"/>
      <c r="R16217" s="13"/>
      <c r="S16217" s="14"/>
      <c r="T16217" s="14"/>
      <c r="V16217" s="16"/>
      <c r="W16217" s="17"/>
    </row>
    <row r="16218">
      <c r="A16218" s="19"/>
      <c r="L16218" s="19"/>
      <c r="P16218" s="20"/>
      <c r="Q16218" s="20"/>
      <c r="R16218" s="13"/>
      <c r="S16218" s="14"/>
      <c r="T16218" s="14"/>
      <c r="V16218" s="16"/>
      <c r="W16218" s="17"/>
    </row>
    <row r="16219">
      <c r="A16219" s="19"/>
      <c r="L16219" s="19"/>
      <c r="P16219" s="20"/>
      <c r="Q16219" s="20"/>
      <c r="R16219" s="13"/>
      <c r="S16219" s="14"/>
      <c r="T16219" s="14"/>
      <c r="V16219" s="16"/>
      <c r="W16219" s="17"/>
    </row>
    <row r="16220">
      <c r="A16220" s="19"/>
      <c r="L16220" s="19"/>
      <c r="P16220" s="20"/>
      <c r="Q16220" s="20"/>
      <c r="R16220" s="13"/>
      <c r="S16220" s="14"/>
      <c r="T16220" s="14"/>
      <c r="V16220" s="16"/>
      <c r="W16220" s="17"/>
    </row>
    <row r="16221">
      <c r="A16221" s="19"/>
      <c r="L16221" s="19"/>
      <c r="P16221" s="20"/>
      <c r="Q16221" s="20"/>
      <c r="R16221" s="13"/>
      <c r="S16221" s="14"/>
      <c r="T16221" s="14"/>
      <c r="V16221" s="16"/>
      <c r="W16221" s="17"/>
    </row>
    <row r="16222">
      <c r="A16222" s="19"/>
      <c r="L16222" s="19"/>
      <c r="P16222" s="20"/>
      <c r="Q16222" s="20"/>
      <c r="R16222" s="13"/>
      <c r="S16222" s="14"/>
      <c r="T16222" s="14"/>
      <c r="V16222" s="16"/>
      <c r="W16222" s="17"/>
    </row>
    <row r="16223">
      <c r="A16223" s="19"/>
      <c r="L16223" s="19"/>
      <c r="P16223" s="20"/>
      <c r="Q16223" s="20"/>
      <c r="R16223" s="13"/>
      <c r="S16223" s="14"/>
      <c r="T16223" s="14"/>
      <c r="V16223" s="16"/>
      <c r="W16223" s="17"/>
    </row>
    <row r="16224">
      <c r="A16224" s="19"/>
      <c r="L16224" s="19"/>
      <c r="P16224" s="20"/>
      <c r="Q16224" s="20"/>
      <c r="R16224" s="13"/>
      <c r="S16224" s="14"/>
      <c r="T16224" s="14"/>
      <c r="V16224" s="16"/>
      <c r="W16224" s="17"/>
    </row>
    <row r="16225">
      <c r="A16225" s="19"/>
      <c r="L16225" s="19"/>
      <c r="P16225" s="20"/>
      <c r="Q16225" s="20"/>
      <c r="R16225" s="13"/>
      <c r="S16225" s="14"/>
      <c r="T16225" s="14"/>
      <c r="V16225" s="16"/>
      <c r="W16225" s="17"/>
    </row>
    <row r="16226">
      <c r="A16226" s="19"/>
      <c r="L16226" s="19"/>
      <c r="P16226" s="20"/>
      <c r="Q16226" s="20"/>
      <c r="R16226" s="13"/>
      <c r="S16226" s="14"/>
      <c r="T16226" s="14"/>
      <c r="V16226" s="16"/>
      <c r="W16226" s="17"/>
    </row>
    <row r="16227">
      <c r="A16227" s="19"/>
      <c r="L16227" s="19"/>
      <c r="P16227" s="20"/>
      <c r="Q16227" s="20"/>
      <c r="R16227" s="13"/>
      <c r="S16227" s="14"/>
      <c r="T16227" s="14"/>
      <c r="V16227" s="16"/>
      <c r="W16227" s="17"/>
    </row>
    <row r="16228">
      <c r="A16228" s="19"/>
      <c r="L16228" s="19"/>
      <c r="P16228" s="20"/>
      <c r="Q16228" s="20"/>
      <c r="R16228" s="13"/>
      <c r="S16228" s="14"/>
      <c r="T16228" s="14"/>
      <c r="V16228" s="16"/>
      <c r="W16228" s="17"/>
    </row>
    <row r="16229">
      <c r="A16229" s="19"/>
      <c r="L16229" s="19"/>
      <c r="P16229" s="20"/>
      <c r="Q16229" s="20"/>
      <c r="R16229" s="13"/>
      <c r="S16229" s="14"/>
      <c r="T16229" s="14"/>
      <c r="V16229" s="16"/>
      <c r="W16229" s="17"/>
    </row>
    <row r="16230">
      <c r="A16230" s="19"/>
      <c r="L16230" s="19"/>
      <c r="P16230" s="20"/>
      <c r="Q16230" s="20"/>
      <c r="R16230" s="13"/>
      <c r="S16230" s="14"/>
      <c r="T16230" s="14"/>
      <c r="V16230" s="16"/>
      <c r="W16230" s="17"/>
    </row>
    <row r="16231">
      <c r="A16231" s="19"/>
      <c r="L16231" s="19"/>
      <c r="P16231" s="20"/>
      <c r="Q16231" s="20"/>
      <c r="R16231" s="13"/>
      <c r="S16231" s="14"/>
      <c r="T16231" s="14"/>
      <c r="V16231" s="16"/>
      <c r="W16231" s="17"/>
    </row>
    <row r="16232">
      <c r="A16232" s="19"/>
      <c r="L16232" s="19"/>
      <c r="P16232" s="20"/>
      <c r="Q16232" s="20"/>
      <c r="R16232" s="13"/>
      <c r="S16232" s="14"/>
      <c r="T16232" s="14"/>
      <c r="V16232" s="16"/>
      <c r="W16232" s="17"/>
    </row>
    <row r="16233">
      <c r="A16233" s="19"/>
      <c r="L16233" s="19"/>
      <c r="P16233" s="20"/>
      <c r="Q16233" s="20"/>
      <c r="R16233" s="13"/>
      <c r="S16233" s="14"/>
      <c r="T16233" s="14"/>
      <c r="V16233" s="16"/>
      <c r="W16233" s="17"/>
    </row>
    <row r="16234">
      <c r="A16234" s="19"/>
      <c r="L16234" s="19"/>
      <c r="P16234" s="20"/>
      <c r="Q16234" s="20"/>
      <c r="R16234" s="13"/>
      <c r="S16234" s="14"/>
      <c r="T16234" s="14"/>
      <c r="V16234" s="16"/>
      <c r="W16234" s="17"/>
    </row>
    <row r="16235">
      <c r="A16235" s="19"/>
      <c r="L16235" s="19"/>
      <c r="P16235" s="20"/>
      <c r="Q16235" s="20"/>
      <c r="R16235" s="13"/>
      <c r="S16235" s="14"/>
      <c r="T16235" s="14"/>
      <c r="V16235" s="16"/>
      <c r="W16235" s="17"/>
    </row>
    <row r="16236">
      <c r="A16236" s="19"/>
      <c r="L16236" s="19"/>
      <c r="P16236" s="20"/>
      <c r="Q16236" s="20"/>
      <c r="R16236" s="13"/>
      <c r="S16236" s="14"/>
      <c r="T16236" s="14"/>
      <c r="V16236" s="16"/>
      <c r="W16236" s="17"/>
    </row>
    <row r="16237">
      <c r="A16237" s="19"/>
      <c r="L16237" s="19"/>
      <c r="P16237" s="20"/>
      <c r="Q16237" s="20"/>
      <c r="R16237" s="13"/>
      <c r="S16237" s="14"/>
      <c r="T16237" s="14"/>
      <c r="V16237" s="16"/>
      <c r="W16237" s="17"/>
    </row>
    <row r="16238">
      <c r="A16238" s="19"/>
      <c r="L16238" s="19"/>
      <c r="P16238" s="20"/>
      <c r="Q16238" s="20"/>
      <c r="R16238" s="13"/>
      <c r="S16238" s="14"/>
      <c r="T16238" s="14"/>
      <c r="V16238" s="16"/>
      <c r="W16238" s="17"/>
    </row>
    <row r="16239">
      <c r="A16239" s="19"/>
      <c r="L16239" s="19"/>
      <c r="P16239" s="20"/>
      <c r="Q16239" s="20"/>
      <c r="R16239" s="13"/>
      <c r="S16239" s="14"/>
      <c r="T16239" s="14"/>
      <c r="V16239" s="16"/>
      <c r="W16239" s="17"/>
    </row>
    <row r="16240">
      <c r="A16240" s="19"/>
      <c r="L16240" s="19"/>
      <c r="P16240" s="20"/>
      <c r="Q16240" s="20"/>
      <c r="R16240" s="13"/>
      <c r="S16240" s="14"/>
      <c r="T16240" s="14"/>
      <c r="V16240" s="16"/>
      <c r="W16240" s="17"/>
    </row>
    <row r="16241">
      <c r="A16241" s="19"/>
      <c r="L16241" s="19"/>
      <c r="P16241" s="20"/>
      <c r="Q16241" s="20"/>
      <c r="R16241" s="13"/>
      <c r="S16241" s="14"/>
      <c r="T16241" s="14"/>
      <c r="V16241" s="16"/>
      <c r="W16241" s="17"/>
    </row>
    <row r="16242">
      <c r="A16242" s="19"/>
      <c r="L16242" s="19"/>
      <c r="P16242" s="20"/>
      <c r="Q16242" s="20"/>
      <c r="R16242" s="13"/>
      <c r="S16242" s="14"/>
      <c r="T16242" s="14"/>
      <c r="V16242" s="16"/>
      <c r="W16242" s="17"/>
    </row>
    <row r="16243">
      <c r="A16243" s="19"/>
      <c r="L16243" s="19"/>
      <c r="P16243" s="20"/>
      <c r="Q16243" s="20"/>
      <c r="R16243" s="13"/>
      <c r="S16243" s="14"/>
      <c r="T16243" s="14"/>
      <c r="V16243" s="16"/>
      <c r="W16243" s="17"/>
    </row>
    <row r="16244">
      <c r="A16244" s="19"/>
      <c r="L16244" s="19"/>
      <c r="P16244" s="20"/>
      <c r="Q16244" s="20"/>
      <c r="R16244" s="13"/>
      <c r="S16244" s="14"/>
      <c r="T16244" s="14"/>
      <c r="V16244" s="16"/>
      <c r="W16244" s="17"/>
    </row>
    <row r="16245">
      <c r="A16245" s="19"/>
      <c r="L16245" s="19"/>
      <c r="P16245" s="20"/>
      <c r="Q16245" s="20"/>
      <c r="R16245" s="13"/>
      <c r="S16245" s="14"/>
      <c r="T16245" s="14"/>
      <c r="V16245" s="16"/>
      <c r="W16245" s="17"/>
    </row>
    <row r="16246">
      <c r="A16246" s="19"/>
      <c r="L16246" s="19"/>
      <c r="P16246" s="20"/>
      <c r="Q16246" s="20"/>
      <c r="R16246" s="13"/>
      <c r="S16246" s="14"/>
      <c r="T16246" s="14"/>
      <c r="V16246" s="16"/>
      <c r="W16246" s="17"/>
    </row>
    <row r="16247">
      <c r="A16247" s="19"/>
      <c r="L16247" s="19"/>
      <c r="P16247" s="20"/>
      <c r="Q16247" s="20"/>
      <c r="R16247" s="13"/>
      <c r="S16247" s="14"/>
      <c r="T16247" s="14"/>
      <c r="V16247" s="16"/>
      <c r="W16247" s="17"/>
    </row>
    <row r="16248">
      <c r="A16248" s="19"/>
      <c r="L16248" s="19"/>
      <c r="P16248" s="20"/>
      <c r="Q16248" s="20"/>
      <c r="R16248" s="13"/>
      <c r="S16248" s="14"/>
      <c r="T16248" s="14"/>
      <c r="V16248" s="16"/>
      <c r="W16248" s="17"/>
    </row>
    <row r="16249">
      <c r="A16249" s="19"/>
      <c r="L16249" s="19"/>
      <c r="P16249" s="20"/>
      <c r="Q16249" s="20"/>
      <c r="R16249" s="13"/>
      <c r="S16249" s="14"/>
      <c r="T16249" s="14"/>
      <c r="V16249" s="16"/>
      <c r="W16249" s="17"/>
    </row>
    <row r="16250">
      <c r="A16250" s="19"/>
      <c r="L16250" s="19"/>
      <c r="P16250" s="20"/>
      <c r="Q16250" s="20"/>
      <c r="R16250" s="13"/>
      <c r="S16250" s="14"/>
      <c r="T16250" s="14"/>
      <c r="V16250" s="16"/>
      <c r="W16250" s="17"/>
    </row>
    <row r="16251">
      <c r="A16251" s="19"/>
      <c r="L16251" s="19"/>
      <c r="P16251" s="20"/>
      <c r="Q16251" s="20"/>
      <c r="R16251" s="13"/>
      <c r="S16251" s="14"/>
      <c r="T16251" s="14"/>
      <c r="V16251" s="16"/>
      <c r="W16251" s="17"/>
    </row>
    <row r="16252">
      <c r="A16252" s="19"/>
      <c r="L16252" s="19"/>
      <c r="P16252" s="20"/>
      <c r="Q16252" s="20"/>
      <c r="R16252" s="13"/>
      <c r="S16252" s="14"/>
      <c r="T16252" s="14"/>
      <c r="V16252" s="16"/>
      <c r="W16252" s="17"/>
    </row>
    <row r="16253">
      <c r="A16253" s="19"/>
      <c r="L16253" s="19"/>
      <c r="P16253" s="20"/>
      <c r="Q16253" s="20"/>
      <c r="R16253" s="13"/>
      <c r="S16253" s="14"/>
      <c r="T16253" s="14"/>
      <c r="V16253" s="16"/>
      <c r="W16253" s="17"/>
    </row>
    <row r="16254">
      <c r="A16254" s="19"/>
      <c r="L16254" s="19"/>
      <c r="P16254" s="20"/>
      <c r="Q16254" s="20"/>
      <c r="R16254" s="13"/>
      <c r="S16254" s="14"/>
      <c r="T16254" s="14"/>
      <c r="V16254" s="16"/>
      <c r="W16254" s="17"/>
    </row>
    <row r="16255">
      <c r="A16255" s="19"/>
      <c r="L16255" s="19"/>
      <c r="P16255" s="20"/>
      <c r="Q16255" s="20"/>
      <c r="R16255" s="13"/>
      <c r="S16255" s="14"/>
      <c r="T16255" s="14"/>
      <c r="V16255" s="16"/>
      <c r="W16255" s="17"/>
    </row>
    <row r="16256">
      <c r="A16256" s="19"/>
      <c r="L16256" s="19"/>
      <c r="P16256" s="20"/>
      <c r="Q16256" s="20"/>
      <c r="R16256" s="13"/>
      <c r="S16256" s="14"/>
      <c r="T16256" s="14"/>
      <c r="V16256" s="16"/>
      <c r="W16256" s="17"/>
    </row>
    <row r="16257">
      <c r="A16257" s="19"/>
      <c r="L16257" s="19"/>
      <c r="P16257" s="20"/>
      <c r="Q16257" s="20"/>
      <c r="R16257" s="13"/>
      <c r="S16257" s="14"/>
      <c r="T16257" s="14"/>
      <c r="V16257" s="16"/>
      <c r="W16257" s="17"/>
    </row>
    <row r="16258">
      <c r="A16258" s="19"/>
      <c r="L16258" s="19"/>
      <c r="P16258" s="20"/>
      <c r="Q16258" s="20"/>
      <c r="R16258" s="13"/>
      <c r="S16258" s="14"/>
      <c r="T16258" s="14"/>
      <c r="V16258" s="16"/>
      <c r="W16258" s="17"/>
    </row>
    <row r="16259">
      <c r="A16259" s="19"/>
      <c r="L16259" s="19"/>
      <c r="P16259" s="20"/>
      <c r="Q16259" s="20"/>
      <c r="R16259" s="13"/>
      <c r="S16259" s="14"/>
      <c r="T16259" s="14"/>
      <c r="V16259" s="16"/>
      <c r="W16259" s="17"/>
    </row>
    <row r="16260">
      <c r="A16260" s="19"/>
      <c r="L16260" s="19"/>
      <c r="P16260" s="20"/>
      <c r="Q16260" s="20"/>
      <c r="R16260" s="13"/>
      <c r="S16260" s="14"/>
      <c r="T16260" s="14"/>
      <c r="V16260" s="16"/>
      <c r="W16260" s="17"/>
    </row>
    <row r="16261">
      <c r="A16261" s="19"/>
      <c r="L16261" s="19"/>
      <c r="P16261" s="20"/>
      <c r="Q16261" s="20"/>
      <c r="R16261" s="13"/>
      <c r="S16261" s="14"/>
      <c r="T16261" s="14"/>
      <c r="V16261" s="16"/>
      <c r="W16261" s="17"/>
    </row>
    <row r="16262">
      <c r="A16262" s="19"/>
      <c r="L16262" s="19"/>
      <c r="P16262" s="20"/>
      <c r="Q16262" s="20"/>
      <c r="R16262" s="13"/>
      <c r="S16262" s="14"/>
      <c r="T16262" s="14"/>
      <c r="V16262" s="16"/>
      <c r="W16262" s="17"/>
    </row>
    <row r="16263">
      <c r="A16263" s="19"/>
      <c r="L16263" s="19"/>
      <c r="P16263" s="20"/>
      <c r="Q16263" s="20"/>
      <c r="R16263" s="13"/>
      <c r="S16263" s="14"/>
      <c r="T16263" s="14"/>
      <c r="V16263" s="16"/>
      <c r="W16263" s="17"/>
    </row>
    <row r="16264">
      <c r="A16264" s="19"/>
      <c r="L16264" s="19"/>
      <c r="P16264" s="20"/>
      <c r="Q16264" s="20"/>
      <c r="R16264" s="13"/>
      <c r="S16264" s="14"/>
      <c r="T16264" s="14"/>
      <c r="V16264" s="16"/>
      <c r="W16264" s="17"/>
    </row>
    <row r="16265">
      <c r="A16265" s="19"/>
      <c r="L16265" s="19"/>
      <c r="P16265" s="20"/>
      <c r="Q16265" s="20"/>
      <c r="R16265" s="13"/>
      <c r="S16265" s="14"/>
      <c r="T16265" s="14"/>
      <c r="V16265" s="16"/>
      <c r="W16265" s="17"/>
    </row>
    <row r="16266">
      <c r="A16266" s="19"/>
      <c r="L16266" s="19"/>
      <c r="P16266" s="20"/>
      <c r="Q16266" s="20"/>
      <c r="R16266" s="13"/>
      <c r="S16266" s="14"/>
      <c r="T16266" s="14"/>
      <c r="V16266" s="16"/>
      <c r="W16266" s="17"/>
    </row>
    <row r="16267">
      <c r="A16267" s="19"/>
      <c r="L16267" s="19"/>
      <c r="P16267" s="20"/>
      <c r="Q16267" s="20"/>
      <c r="R16267" s="13"/>
      <c r="S16267" s="14"/>
      <c r="T16267" s="14"/>
      <c r="V16267" s="16"/>
      <c r="W16267" s="17"/>
    </row>
    <row r="16268">
      <c r="A16268" s="19"/>
      <c r="L16268" s="19"/>
      <c r="P16268" s="20"/>
      <c r="Q16268" s="20"/>
      <c r="R16268" s="13"/>
      <c r="S16268" s="14"/>
      <c r="T16268" s="14"/>
      <c r="V16268" s="16"/>
      <c r="W16268" s="17"/>
    </row>
    <row r="16269">
      <c r="A16269" s="19"/>
      <c r="L16269" s="19"/>
      <c r="P16269" s="20"/>
      <c r="Q16269" s="20"/>
      <c r="R16269" s="13"/>
      <c r="S16269" s="14"/>
      <c r="T16269" s="14"/>
      <c r="V16269" s="16"/>
      <c r="W16269" s="17"/>
    </row>
    <row r="16270">
      <c r="A16270" s="19"/>
      <c r="L16270" s="19"/>
      <c r="P16270" s="20"/>
      <c r="Q16270" s="20"/>
      <c r="R16270" s="13"/>
      <c r="S16270" s="14"/>
      <c r="T16270" s="14"/>
      <c r="V16270" s="16"/>
      <c r="W16270" s="17"/>
    </row>
    <row r="16271">
      <c r="A16271" s="19"/>
      <c r="L16271" s="19"/>
      <c r="P16271" s="20"/>
      <c r="Q16271" s="20"/>
      <c r="R16271" s="13"/>
      <c r="S16271" s="14"/>
      <c r="T16271" s="14"/>
      <c r="V16271" s="16"/>
      <c r="W16271" s="17"/>
    </row>
    <row r="16272">
      <c r="A16272" s="19"/>
      <c r="L16272" s="19"/>
      <c r="P16272" s="20"/>
      <c r="Q16272" s="20"/>
      <c r="R16272" s="13"/>
      <c r="S16272" s="14"/>
      <c r="T16272" s="14"/>
      <c r="V16272" s="16"/>
      <c r="W16272" s="17"/>
    </row>
    <row r="16273">
      <c r="A16273" s="19"/>
      <c r="L16273" s="19"/>
      <c r="P16273" s="20"/>
      <c r="Q16273" s="20"/>
      <c r="R16273" s="13"/>
      <c r="S16273" s="14"/>
      <c r="T16273" s="14"/>
      <c r="V16273" s="16"/>
      <c r="W16273" s="17"/>
    </row>
    <row r="16274">
      <c r="A16274" s="19"/>
      <c r="L16274" s="19"/>
      <c r="P16274" s="20"/>
      <c r="Q16274" s="20"/>
      <c r="R16274" s="13"/>
      <c r="S16274" s="14"/>
      <c r="T16274" s="14"/>
      <c r="V16274" s="16"/>
      <c r="W16274" s="17"/>
    </row>
    <row r="16275">
      <c r="A16275" s="19"/>
      <c r="L16275" s="19"/>
      <c r="P16275" s="20"/>
      <c r="Q16275" s="20"/>
      <c r="R16275" s="13"/>
      <c r="S16275" s="14"/>
      <c r="T16275" s="14"/>
      <c r="V16275" s="16"/>
      <c r="W16275" s="17"/>
    </row>
    <row r="16276">
      <c r="A16276" s="19"/>
      <c r="L16276" s="19"/>
      <c r="P16276" s="20"/>
      <c r="Q16276" s="20"/>
      <c r="R16276" s="13"/>
      <c r="S16276" s="14"/>
      <c r="T16276" s="14"/>
      <c r="V16276" s="16"/>
      <c r="W16276" s="17"/>
    </row>
    <row r="16277">
      <c r="A16277" s="19"/>
      <c r="L16277" s="19"/>
      <c r="P16277" s="20"/>
      <c r="Q16277" s="20"/>
      <c r="R16277" s="13"/>
      <c r="S16277" s="14"/>
      <c r="T16277" s="14"/>
      <c r="V16277" s="16"/>
      <c r="W16277" s="17"/>
    </row>
    <row r="16278">
      <c r="A16278" s="19"/>
      <c r="L16278" s="19"/>
      <c r="P16278" s="20"/>
      <c r="Q16278" s="20"/>
      <c r="R16278" s="13"/>
      <c r="S16278" s="14"/>
      <c r="T16278" s="14"/>
      <c r="V16278" s="16"/>
      <c r="W16278" s="17"/>
    </row>
    <row r="16279">
      <c r="A16279" s="19"/>
      <c r="L16279" s="19"/>
      <c r="P16279" s="20"/>
      <c r="Q16279" s="20"/>
      <c r="R16279" s="13"/>
      <c r="S16279" s="14"/>
      <c r="T16279" s="14"/>
      <c r="V16279" s="16"/>
      <c r="W16279" s="17"/>
    </row>
    <row r="16280">
      <c r="A16280" s="19"/>
      <c r="L16280" s="19"/>
      <c r="P16280" s="20"/>
      <c r="Q16280" s="20"/>
      <c r="R16280" s="13"/>
      <c r="S16280" s="14"/>
      <c r="T16280" s="14"/>
      <c r="V16280" s="16"/>
      <c r="W16280" s="17"/>
    </row>
    <row r="16281">
      <c r="A16281" s="19"/>
      <c r="L16281" s="19"/>
      <c r="P16281" s="20"/>
      <c r="Q16281" s="20"/>
      <c r="R16281" s="13"/>
      <c r="S16281" s="14"/>
      <c r="T16281" s="14"/>
      <c r="V16281" s="16"/>
      <c r="W16281" s="17"/>
    </row>
    <row r="16282">
      <c r="A16282" s="19"/>
      <c r="L16282" s="19"/>
      <c r="P16282" s="20"/>
      <c r="Q16282" s="20"/>
      <c r="R16282" s="13"/>
      <c r="S16282" s="14"/>
      <c r="T16282" s="14"/>
      <c r="V16282" s="16"/>
      <c r="W16282" s="17"/>
    </row>
    <row r="16283">
      <c r="A16283" s="19"/>
      <c r="L16283" s="19"/>
      <c r="P16283" s="20"/>
      <c r="Q16283" s="20"/>
      <c r="R16283" s="13"/>
      <c r="S16283" s="14"/>
      <c r="T16283" s="14"/>
      <c r="V16283" s="16"/>
      <c r="W16283" s="17"/>
    </row>
    <row r="16284">
      <c r="A16284" s="19"/>
      <c r="L16284" s="19"/>
      <c r="P16284" s="20"/>
      <c r="Q16284" s="20"/>
      <c r="R16284" s="13"/>
      <c r="S16284" s="14"/>
      <c r="T16284" s="14"/>
      <c r="V16284" s="16"/>
      <c r="W16284" s="17"/>
    </row>
    <row r="16285">
      <c r="A16285" s="19"/>
      <c r="L16285" s="19"/>
      <c r="P16285" s="20"/>
      <c r="Q16285" s="20"/>
      <c r="R16285" s="13"/>
      <c r="S16285" s="14"/>
      <c r="T16285" s="14"/>
      <c r="V16285" s="16"/>
      <c r="W16285" s="17"/>
    </row>
    <row r="16286">
      <c r="A16286" s="19"/>
      <c r="L16286" s="19"/>
      <c r="P16286" s="20"/>
      <c r="Q16286" s="20"/>
      <c r="R16286" s="13"/>
      <c r="S16286" s="14"/>
      <c r="T16286" s="14"/>
      <c r="V16286" s="16"/>
      <c r="W16286" s="17"/>
    </row>
    <row r="16287">
      <c r="A16287" s="19"/>
      <c r="L16287" s="19"/>
      <c r="P16287" s="20"/>
      <c r="Q16287" s="20"/>
      <c r="R16287" s="13"/>
      <c r="S16287" s="14"/>
      <c r="T16287" s="14"/>
      <c r="V16287" s="16"/>
      <c r="W16287" s="17"/>
    </row>
    <row r="16288">
      <c r="A16288" s="19"/>
      <c r="L16288" s="19"/>
      <c r="P16288" s="20"/>
      <c r="Q16288" s="20"/>
      <c r="R16288" s="13"/>
      <c r="S16288" s="14"/>
      <c r="T16288" s="14"/>
      <c r="V16288" s="16"/>
      <c r="W16288" s="17"/>
    </row>
    <row r="16289">
      <c r="A16289" s="19"/>
      <c r="L16289" s="19"/>
      <c r="P16289" s="20"/>
      <c r="Q16289" s="20"/>
      <c r="R16289" s="13"/>
      <c r="S16289" s="14"/>
      <c r="T16289" s="14"/>
      <c r="V16289" s="16"/>
      <c r="W16289" s="17"/>
    </row>
    <row r="16290">
      <c r="A16290" s="19"/>
      <c r="L16290" s="19"/>
      <c r="P16290" s="20"/>
      <c r="Q16290" s="20"/>
      <c r="R16290" s="13"/>
      <c r="S16290" s="14"/>
      <c r="T16290" s="14"/>
      <c r="V16290" s="16"/>
      <c r="W16290" s="17"/>
    </row>
    <row r="16291">
      <c r="A16291" s="19"/>
      <c r="L16291" s="19"/>
      <c r="P16291" s="20"/>
      <c r="Q16291" s="20"/>
      <c r="R16291" s="13"/>
      <c r="S16291" s="14"/>
      <c r="T16291" s="14"/>
      <c r="V16291" s="16"/>
      <c r="W16291" s="17"/>
    </row>
    <row r="16292">
      <c r="A16292" s="19"/>
      <c r="L16292" s="19"/>
      <c r="P16292" s="20"/>
      <c r="Q16292" s="20"/>
      <c r="R16292" s="13"/>
      <c r="S16292" s="14"/>
      <c r="T16292" s="14"/>
      <c r="V16292" s="16"/>
      <c r="W16292" s="17"/>
    </row>
    <row r="16293">
      <c r="A16293" s="19"/>
      <c r="L16293" s="19"/>
      <c r="P16293" s="20"/>
      <c r="Q16293" s="20"/>
      <c r="R16293" s="13"/>
      <c r="S16293" s="14"/>
      <c r="T16293" s="14"/>
      <c r="V16293" s="16"/>
      <c r="W16293" s="17"/>
    </row>
    <row r="16294">
      <c r="A16294" s="19"/>
      <c r="L16294" s="19"/>
      <c r="P16294" s="20"/>
      <c r="Q16294" s="20"/>
      <c r="R16294" s="13"/>
      <c r="S16294" s="14"/>
      <c r="T16294" s="14"/>
      <c r="V16294" s="16"/>
      <c r="W16294" s="17"/>
    </row>
    <row r="16295">
      <c r="A16295" s="19"/>
      <c r="L16295" s="19"/>
      <c r="P16295" s="20"/>
      <c r="Q16295" s="20"/>
      <c r="R16295" s="13"/>
      <c r="S16295" s="14"/>
      <c r="T16295" s="14"/>
      <c r="V16295" s="16"/>
      <c r="W16295" s="17"/>
    </row>
    <row r="16296">
      <c r="A16296" s="19"/>
      <c r="L16296" s="19"/>
      <c r="P16296" s="20"/>
      <c r="Q16296" s="20"/>
      <c r="R16296" s="13"/>
      <c r="S16296" s="14"/>
      <c r="T16296" s="14"/>
      <c r="V16296" s="16"/>
      <c r="W16296" s="17"/>
    </row>
    <row r="16297">
      <c r="A16297" s="19"/>
      <c r="L16297" s="19"/>
      <c r="P16297" s="20"/>
      <c r="Q16297" s="20"/>
      <c r="R16297" s="13"/>
      <c r="S16297" s="14"/>
      <c r="T16297" s="14"/>
      <c r="V16297" s="16"/>
      <c r="W16297" s="17"/>
    </row>
    <row r="16298">
      <c r="A16298" s="19"/>
      <c r="L16298" s="19"/>
      <c r="P16298" s="20"/>
      <c r="Q16298" s="20"/>
      <c r="R16298" s="13"/>
      <c r="S16298" s="14"/>
      <c r="T16298" s="14"/>
      <c r="V16298" s="16"/>
      <c r="W16298" s="17"/>
    </row>
    <row r="16299">
      <c r="A16299" s="19"/>
      <c r="L16299" s="19"/>
      <c r="P16299" s="20"/>
      <c r="Q16299" s="20"/>
      <c r="R16299" s="13"/>
      <c r="S16299" s="14"/>
      <c r="T16299" s="14"/>
      <c r="V16299" s="16"/>
      <c r="W16299" s="17"/>
    </row>
    <row r="16300">
      <c r="A16300" s="19"/>
      <c r="L16300" s="19"/>
      <c r="P16300" s="20"/>
      <c r="Q16300" s="20"/>
      <c r="R16300" s="13"/>
      <c r="S16300" s="14"/>
      <c r="T16300" s="14"/>
      <c r="V16300" s="16"/>
      <c r="W16300" s="17"/>
    </row>
    <row r="16301">
      <c r="A16301" s="19"/>
      <c r="L16301" s="19"/>
      <c r="P16301" s="20"/>
      <c r="Q16301" s="20"/>
      <c r="R16301" s="13"/>
      <c r="S16301" s="14"/>
      <c r="T16301" s="14"/>
      <c r="V16301" s="16"/>
      <c r="W16301" s="17"/>
    </row>
    <row r="16302">
      <c r="A16302" s="19"/>
      <c r="L16302" s="19"/>
      <c r="P16302" s="20"/>
      <c r="Q16302" s="20"/>
      <c r="R16302" s="13"/>
      <c r="S16302" s="14"/>
      <c r="T16302" s="14"/>
      <c r="V16302" s="16"/>
      <c r="W16302" s="17"/>
    </row>
    <row r="16303">
      <c r="A16303" s="19"/>
      <c r="L16303" s="19"/>
      <c r="P16303" s="20"/>
      <c r="Q16303" s="20"/>
      <c r="R16303" s="13"/>
      <c r="S16303" s="14"/>
      <c r="T16303" s="14"/>
      <c r="V16303" s="16"/>
      <c r="W16303" s="17"/>
    </row>
    <row r="16304">
      <c r="A16304" s="19"/>
      <c r="L16304" s="19"/>
      <c r="P16304" s="20"/>
      <c r="Q16304" s="20"/>
      <c r="R16304" s="13"/>
      <c r="S16304" s="14"/>
      <c r="T16304" s="14"/>
      <c r="V16304" s="16"/>
      <c r="W16304" s="17"/>
    </row>
    <row r="16305">
      <c r="A16305" s="19"/>
      <c r="L16305" s="19"/>
      <c r="P16305" s="20"/>
      <c r="Q16305" s="20"/>
      <c r="R16305" s="13"/>
      <c r="S16305" s="14"/>
      <c r="T16305" s="14"/>
      <c r="V16305" s="16"/>
      <c r="W16305" s="17"/>
    </row>
    <row r="16306">
      <c r="A16306" s="19"/>
      <c r="L16306" s="19"/>
      <c r="P16306" s="20"/>
      <c r="Q16306" s="20"/>
      <c r="R16306" s="13"/>
      <c r="S16306" s="14"/>
      <c r="T16306" s="14"/>
      <c r="V16306" s="16"/>
      <c r="W16306" s="17"/>
    </row>
    <row r="16307">
      <c r="A16307" s="19"/>
      <c r="L16307" s="19"/>
      <c r="P16307" s="20"/>
      <c r="Q16307" s="20"/>
      <c r="R16307" s="13"/>
      <c r="S16307" s="14"/>
      <c r="T16307" s="14"/>
      <c r="V16307" s="16"/>
      <c r="W16307" s="17"/>
    </row>
    <row r="16308">
      <c r="A16308" s="19"/>
      <c r="L16308" s="19"/>
      <c r="P16308" s="20"/>
      <c r="Q16308" s="20"/>
      <c r="R16308" s="13"/>
      <c r="S16308" s="14"/>
      <c r="T16308" s="14"/>
      <c r="V16308" s="16"/>
      <c r="W16308" s="17"/>
    </row>
    <row r="16309">
      <c r="A16309" s="19"/>
      <c r="L16309" s="19"/>
      <c r="P16309" s="20"/>
      <c r="Q16309" s="20"/>
      <c r="R16309" s="13"/>
      <c r="S16309" s="14"/>
      <c r="T16309" s="14"/>
      <c r="V16309" s="16"/>
      <c r="W16309" s="17"/>
    </row>
    <row r="16310">
      <c r="A16310" s="19"/>
      <c r="L16310" s="19"/>
      <c r="P16310" s="20"/>
      <c r="Q16310" s="20"/>
      <c r="R16310" s="13"/>
      <c r="S16310" s="14"/>
      <c r="T16310" s="14"/>
      <c r="V16310" s="16"/>
      <c r="W16310" s="17"/>
    </row>
    <row r="16311">
      <c r="A16311" s="19"/>
      <c r="L16311" s="19"/>
      <c r="P16311" s="20"/>
      <c r="Q16311" s="20"/>
      <c r="R16311" s="13"/>
      <c r="S16311" s="14"/>
      <c r="T16311" s="14"/>
      <c r="V16311" s="16"/>
      <c r="W16311" s="17"/>
    </row>
    <row r="16312">
      <c r="A16312" s="19"/>
      <c r="L16312" s="19"/>
      <c r="P16312" s="20"/>
      <c r="Q16312" s="20"/>
      <c r="R16312" s="13"/>
      <c r="S16312" s="14"/>
      <c r="T16312" s="14"/>
      <c r="V16312" s="16"/>
      <c r="W16312" s="17"/>
    </row>
    <row r="16313">
      <c r="A16313" s="19"/>
      <c r="L16313" s="19"/>
      <c r="P16313" s="20"/>
      <c r="Q16313" s="20"/>
      <c r="R16313" s="13"/>
      <c r="S16313" s="14"/>
      <c r="T16313" s="14"/>
      <c r="V16313" s="16"/>
      <c r="W16313" s="17"/>
    </row>
    <row r="16314">
      <c r="A16314" s="19"/>
      <c r="L16314" s="19"/>
      <c r="P16314" s="20"/>
      <c r="Q16314" s="20"/>
      <c r="R16314" s="13"/>
      <c r="S16314" s="14"/>
      <c r="T16314" s="14"/>
      <c r="V16314" s="16"/>
      <c r="W16314" s="17"/>
    </row>
    <row r="16315">
      <c r="A16315" s="19"/>
      <c r="L16315" s="19"/>
      <c r="P16315" s="20"/>
      <c r="Q16315" s="20"/>
      <c r="R16315" s="13"/>
      <c r="S16315" s="14"/>
      <c r="T16315" s="14"/>
      <c r="V16315" s="16"/>
      <c r="W16315" s="17"/>
    </row>
    <row r="16316">
      <c r="A16316" s="19"/>
      <c r="L16316" s="19"/>
      <c r="P16316" s="20"/>
      <c r="Q16316" s="20"/>
      <c r="R16316" s="13"/>
      <c r="S16316" s="14"/>
      <c r="T16316" s="14"/>
      <c r="V16316" s="16"/>
      <c r="W16316" s="17"/>
    </row>
    <row r="16317">
      <c r="A16317" s="19"/>
      <c r="L16317" s="19"/>
      <c r="P16317" s="20"/>
      <c r="Q16317" s="20"/>
      <c r="R16317" s="13"/>
      <c r="S16317" s="14"/>
      <c r="T16317" s="14"/>
      <c r="V16317" s="16"/>
      <c r="W16317" s="17"/>
    </row>
    <row r="16318">
      <c r="A16318" s="19"/>
      <c r="L16318" s="19"/>
      <c r="P16318" s="20"/>
      <c r="Q16318" s="20"/>
      <c r="R16318" s="13"/>
      <c r="S16318" s="14"/>
      <c r="T16318" s="14"/>
      <c r="V16318" s="16"/>
      <c r="W16318" s="17"/>
    </row>
    <row r="16319">
      <c r="A16319" s="19"/>
      <c r="L16319" s="19"/>
      <c r="P16319" s="20"/>
      <c r="Q16319" s="20"/>
      <c r="R16319" s="13"/>
      <c r="S16319" s="14"/>
      <c r="T16319" s="14"/>
      <c r="V16319" s="16"/>
      <c r="W16319" s="17"/>
    </row>
    <row r="16320">
      <c r="A16320" s="19"/>
      <c r="L16320" s="19"/>
      <c r="P16320" s="20"/>
      <c r="Q16320" s="20"/>
      <c r="R16320" s="13"/>
      <c r="S16320" s="14"/>
      <c r="T16320" s="14"/>
      <c r="V16320" s="16"/>
      <c r="W16320" s="17"/>
    </row>
    <row r="16321">
      <c r="A16321" s="19"/>
      <c r="L16321" s="19"/>
      <c r="P16321" s="20"/>
      <c r="Q16321" s="20"/>
      <c r="R16321" s="13"/>
      <c r="S16321" s="14"/>
      <c r="T16321" s="14"/>
      <c r="V16321" s="16"/>
      <c r="W16321" s="17"/>
    </row>
    <row r="16322">
      <c r="A16322" s="19"/>
      <c r="L16322" s="19"/>
      <c r="P16322" s="20"/>
      <c r="Q16322" s="20"/>
      <c r="R16322" s="13"/>
      <c r="S16322" s="14"/>
      <c r="T16322" s="14"/>
      <c r="V16322" s="16"/>
      <c r="W16322" s="17"/>
    </row>
    <row r="16323">
      <c r="A16323" s="19"/>
      <c r="L16323" s="19"/>
      <c r="P16323" s="20"/>
      <c r="Q16323" s="20"/>
      <c r="R16323" s="13"/>
      <c r="S16323" s="14"/>
      <c r="T16323" s="14"/>
      <c r="V16323" s="16"/>
      <c r="W16323" s="17"/>
    </row>
    <row r="16324">
      <c r="A16324" s="19"/>
      <c r="L16324" s="19"/>
      <c r="P16324" s="20"/>
      <c r="Q16324" s="20"/>
      <c r="R16324" s="13"/>
      <c r="S16324" s="14"/>
      <c r="T16324" s="14"/>
      <c r="V16324" s="16"/>
      <c r="W16324" s="17"/>
    </row>
    <row r="16325">
      <c r="A16325" s="19"/>
      <c r="L16325" s="19"/>
      <c r="P16325" s="20"/>
      <c r="Q16325" s="20"/>
      <c r="R16325" s="13"/>
      <c r="S16325" s="14"/>
      <c r="T16325" s="14"/>
      <c r="V16325" s="16"/>
      <c r="W16325" s="17"/>
    </row>
    <row r="16326">
      <c r="A16326" s="19"/>
      <c r="L16326" s="19"/>
      <c r="P16326" s="20"/>
      <c r="Q16326" s="20"/>
      <c r="R16326" s="13"/>
      <c r="S16326" s="14"/>
      <c r="T16326" s="14"/>
      <c r="V16326" s="16"/>
      <c r="W16326" s="17"/>
    </row>
    <row r="16327">
      <c r="A16327" s="19"/>
      <c r="L16327" s="19"/>
      <c r="P16327" s="20"/>
      <c r="Q16327" s="20"/>
      <c r="R16327" s="13"/>
      <c r="S16327" s="14"/>
      <c r="T16327" s="14"/>
      <c r="V16327" s="16"/>
      <c r="W16327" s="17"/>
    </row>
    <row r="16328">
      <c r="A16328" s="19"/>
      <c r="L16328" s="19"/>
      <c r="P16328" s="20"/>
      <c r="Q16328" s="20"/>
      <c r="R16328" s="13"/>
      <c r="S16328" s="14"/>
      <c r="T16328" s="14"/>
      <c r="V16328" s="16"/>
      <c r="W16328" s="17"/>
    </row>
    <row r="16329">
      <c r="A16329" s="19"/>
      <c r="L16329" s="19"/>
      <c r="P16329" s="20"/>
      <c r="Q16329" s="20"/>
      <c r="R16329" s="13"/>
      <c r="S16329" s="14"/>
      <c r="T16329" s="14"/>
      <c r="V16329" s="16"/>
      <c r="W16329" s="17"/>
    </row>
    <row r="16330">
      <c r="A16330" s="19"/>
      <c r="L16330" s="19"/>
      <c r="P16330" s="20"/>
      <c r="Q16330" s="20"/>
      <c r="R16330" s="13"/>
      <c r="S16330" s="14"/>
      <c r="T16330" s="14"/>
      <c r="V16330" s="16"/>
      <c r="W16330" s="17"/>
    </row>
    <row r="16331">
      <c r="A16331" s="19"/>
      <c r="L16331" s="19"/>
      <c r="P16331" s="20"/>
      <c r="Q16331" s="20"/>
      <c r="R16331" s="13"/>
      <c r="S16331" s="14"/>
      <c r="T16331" s="14"/>
      <c r="V16331" s="16"/>
      <c r="W16331" s="17"/>
    </row>
    <row r="16332">
      <c r="A16332" s="19"/>
      <c r="L16332" s="19"/>
      <c r="P16332" s="20"/>
      <c r="Q16332" s="20"/>
      <c r="R16332" s="13"/>
      <c r="S16332" s="14"/>
      <c r="T16332" s="14"/>
      <c r="V16332" s="16"/>
      <c r="W16332" s="17"/>
    </row>
    <row r="16333">
      <c r="A16333" s="19"/>
      <c r="L16333" s="19"/>
      <c r="P16333" s="20"/>
      <c r="Q16333" s="20"/>
      <c r="R16333" s="13"/>
      <c r="S16333" s="14"/>
      <c r="T16333" s="14"/>
      <c r="V16333" s="16"/>
      <c r="W16333" s="17"/>
    </row>
    <row r="16334">
      <c r="A16334" s="19"/>
      <c r="L16334" s="19"/>
      <c r="P16334" s="20"/>
      <c r="Q16334" s="20"/>
      <c r="R16334" s="13"/>
      <c r="S16334" s="14"/>
      <c r="T16334" s="14"/>
      <c r="V16334" s="16"/>
      <c r="W16334" s="17"/>
    </row>
    <row r="16335">
      <c r="A16335" s="19"/>
      <c r="L16335" s="19"/>
      <c r="P16335" s="20"/>
      <c r="Q16335" s="20"/>
      <c r="R16335" s="13"/>
      <c r="S16335" s="14"/>
      <c r="T16335" s="14"/>
      <c r="V16335" s="16"/>
      <c r="W16335" s="17"/>
    </row>
    <row r="16336">
      <c r="A16336" s="19"/>
      <c r="L16336" s="19"/>
      <c r="P16336" s="20"/>
      <c r="Q16336" s="20"/>
      <c r="R16336" s="13"/>
      <c r="S16336" s="14"/>
      <c r="T16336" s="14"/>
      <c r="V16336" s="16"/>
      <c r="W16336" s="17"/>
    </row>
    <row r="16337">
      <c r="A16337" s="19"/>
      <c r="L16337" s="19"/>
      <c r="P16337" s="20"/>
      <c r="Q16337" s="20"/>
      <c r="R16337" s="13"/>
      <c r="S16337" s="14"/>
      <c r="T16337" s="14"/>
      <c r="V16337" s="16"/>
      <c r="W16337" s="17"/>
    </row>
    <row r="16338">
      <c r="A16338" s="19"/>
      <c r="L16338" s="19"/>
      <c r="P16338" s="20"/>
      <c r="Q16338" s="20"/>
      <c r="R16338" s="13"/>
      <c r="S16338" s="14"/>
      <c r="T16338" s="14"/>
      <c r="V16338" s="16"/>
      <c r="W16338" s="17"/>
    </row>
    <row r="16339">
      <c r="A16339" s="19"/>
      <c r="L16339" s="19"/>
      <c r="P16339" s="20"/>
      <c r="Q16339" s="20"/>
      <c r="R16339" s="13"/>
      <c r="S16339" s="14"/>
      <c r="T16339" s="14"/>
      <c r="V16339" s="16"/>
      <c r="W16339" s="17"/>
    </row>
    <row r="16340">
      <c r="A16340" s="19"/>
      <c r="L16340" s="19"/>
      <c r="P16340" s="20"/>
      <c r="Q16340" s="20"/>
      <c r="R16340" s="13"/>
      <c r="S16340" s="14"/>
      <c r="T16340" s="14"/>
      <c r="V16340" s="16"/>
      <c r="W16340" s="17"/>
    </row>
    <row r="16341">
      <c r="A16341" s="19"/>
      <c r="L16341" s="19"/>
      <c r="P16341" s="20"/>
      <c r="Q16341" s="20"/>
      <c r="R16341" s="13"/>
      <c r="S16341" s="14"/>
      <c r="T16341" s="14"/>
      <c r="V16341" s="16"/>
      <c r="W16341" s="17"/>
    </row>
    <row r="16342">
      <c r="A16342" s="19"/>
      <c r="L16342" s="19"/>
      <c r="P16342" s="20"/>
      <c r="Q16342" s="20"/>
      <c r="R16342" s="13"/>
      <c r="S16342" s="14"/>
      <c r="T16342" s="14"/>
      <c r="V16342" s="16"/>
      <c r="W16342" s="17"/>
    </row>
    <row r="16343">
      <c r="A16343" s="19"/>
      <c r="L16343" s="19"/>
      <c r="P16343" s="20"/>
      <c r="Q16343" s="20"/>
      <c r="R16343" s="13"/>
      <c r="S16343" s="14"/>
      <c r="T16343" s="14"/>
      <c r="V16343" s="16"/>
      <c r="W16343" s="17"/>
    </row>
    <row r="16344">
      <c r="A16344" s="19"/>
      <c r="L16344" s="19"/>
      <c r="P16344" s="20"/>
      <c r="Q16344" s="20"/>
      <c r="R16344" s="13"/>
      <c r="S16344" s="14"/>
      <c r="T16344" s="14"/>
      <c r="V16344" s="16"/>
      <c r="W16344" s="17"/>
    </row>
    <row r="16345">
      <c r="A16345" s="19"/>
      <c r="L16345" s="19"/>
      <c r="P16345" s="20"/>
      <c r="Q16345" s="20"/>
      <c r="R16345" s="13"/>
      <c r="S16345" s="14"/>
      <c r="T16345" s="14"/>
      <c r="V16345" s="16"/>
      <c r="W16345" s="17"/>
    </row>
    <row r="16346">
      <c r="A16346" s="19"/>
      <c r="L16346" s="19"/>
      <c r="P16346" s="20"/>
      <c r="Q16346" s="20"/>
      <c r="R16346" s="13"/>
      <c r="S16346" s="14"/>
      <c r="T16346" s="14"/>
      <c r="V16346" s="16"/>
      <c r="W16346" s="17"/>
    </row>
    <row r="16347">
      <c r="A16347" s="19"/>
      <c r="L16347" s="19"/>
      <c r="P16347" s="20"/>
      <c r="Q16347" s="20"/>
      <c r="R16347" s="13"/>
      <c r="S16347" s="14"/>
      <c r="T16347" s="14"/>
      <c r="V16347" s="16"/>
      <c r="W16347" s="17"/>
    </row>
    <row r="16348">
      <c r="A16348" s="19"/>
      <c r="L16348" s="19"/>
      <c r="P16348" s="20"/>
      <c r="Q16348" s="20"/>
      <c r="R16348" s="13"/>
      <c r="S16348" s="14"/>
      <c r="T16348" s="14"/>
      <c r="V16348" s="16"/>
      <c r="W16348" s="17"/>
    </row>
    <row r="16349">
      <c r="A16349" s="19"/>
      <c r="L16349" s="19"/>
      <c r="P16349" s="20"/>
      <c r="Q16349" s="20"/>
      <c r="R16349" s="13"/>
      <c r="S16349" s="14"/>
      <c r="T16349" s="14"/>
      <c r="V16349" s="16"/>
      <c r="W16349" s="17"/>
    </row>
    <row r="16350">
      <c r="A16350" s="19"/>
      <c r="L16350" s="19"/>
      <c r="P16350" s="20"/>
      <c r="Q16350" s="20"/>
      <c r="R16350" s="13"/>
      <c r="S16350" s="14"/>
      <c r="T16350" s="14"/>
      <c r="V16350" s="16"/>
      <c r="W16350" s="17"/>
    </row>
    <row r="16351">
      <c r="A16351" s="19"/>
      <c r="L16351" s="19"/>
      <c r="P16351" s="20"/>
      <c r="Q16351" s="20"/>
      <c r="R16351" s="13"/>
      <c r="S16351" s="14"/>
      <c r="T16351" s="14"/>
      <c r="V16351" s="16"/>
      <c r="W16351" s="17"/>
    </row>
    <row r="16352">
      <c r="A16352" s="19"/>
      <c r="L16352" s="19"/>
      <c r="P16352" s="20"/>
      <c r="Q16352" s="20"/>
      <c r="R16352" s="13"/>
      <c r="S16352" s="14"/>
      <c r="T16352" s="14"/>
      <c r="V16352" s="16"/>
      <c r="W16352" s="17"/>
    </row>
    <row r="16353">
      <c r="A16353" s="19"/>
      <c r="L16353" s="19"/>
      <c r="P16353" s="20"/>
      <c r="Q16353" s="20"/>
      <c r="R16353" s="13"/>
      <c r="S16353" s="14"/>
      <c r="T16353" s="14"/>
      <c r="V16353" s="16"/>
      <c r="W16353" s="17"/>
    </row>
    <row r="16354">
      <c r="A16354" s="19"/>
      <c r="L16354" s="19"/>
      <c r="P16354" s="20"/>
      <c r="Q16354" s="20"/>
      <c r="R16354" s="13"/>
      <c r="S16354" s="14"/>
      <c r="T16354" s="14"/>
      <c r="V16354" s="16"/>
      <c r="W16354" s="17"/>
    </row>
    <row r="16355">
      <c r="A16355" s="19"/>
      <c r="L16355" s="19"/>
      <c r="P16355" s="20"/>
      <c r="Q16355" s="20"/>
      <c r="R16355" s="13"/>
      <c r="S16355" s="14"/>
      <c r="T16355" s="14"/>
      <c r="V16355" s="16"/>
      <c r="W16355" s="17"/>
    </row>
    <row r="16356">
      <c r="A16356" s="19"/>
      <c r="L16356" s="19"/>
      <c r="P16356" s="20"/>
      <c r="Q16356" s="20"/>
      <c r="R16356" s="13"/>
      <c r="S16356" s="14"/>
      <c r="T16356" s="14"/>
      <c r="V16356" s="16"/>
      <c r="W16356" s="17"/>
    </row>
    <row r="16357">
      <c r="A16357" s="19"/>
      <c r="L16357" s="19"/>
      <c r="P16357" s="20"/>
      <c r="Q16357" s="20"/>
      <c r="R16357" s="13"/>
      <c r="S16357" s="14"/>
      <c r="T16357" s="14"/>
      <c r="V16357" s="16"/>
      <c r="W16357" s="17"/>
    </row>
    <row r="16358">
      <c r="A16358" s="19"/>
      <c r="L16358" s="19"/>
      <c r="P16358" s="20"/>
      <c r="Q16358" s="20"/>
      <c r="R16358" s="13"/>
      <c r="S16358" s="14"/>
      <c r="T16358" s="14"/>
      <c r="V16358" s="16"/>
      <c r="W16358" s="17"/>
    </row>
    <row r="16359">
      <c r="A16359" s="19"/>
      <c r="L16359" s="19"/>
      <c r="P16359" s="20"/>
      <c r="Q16359" s="20"/>
      <c r="R16359" s="13"/>
      <c r="S16359" s="14"/>
      <c r="T16359" s="14"/>
      <c r="V16359" s="16"/>
      <c r="W16359" s="17"/>
    </row>
    <row r="16360">
      <c r="A16360" s="19"/>
      <c r="L16360" s="19"/>
      <c r="P16360" s="20"/>
      <c r="Q16360" s="20"/>
      <c r="R16360" s="13"/>
      <c r="S16360" s="14"/>
      <c r="T16360" s="14"/>
      <c r="V16360" s="16"/>
      <c r="W16360" s="17"/>
    </row>
    <row r="16361">
      <c r="A16361" s="19"/>
      <c r="L16361" s="19"/>
      <c r="P16361" s="20"/>
      <c r="Q16361" s="20"/>
      <c r="R16361" s="13"/>
      <c r="S16361" s="14"/>
      <c r="T16361" s="14"/>
      <c r="V16361" s="16"/>
      <c r="W16361" s="17"/>
    </row>
    <row r="16362">
      <c r="A16362" s="19"/>
      <c r="L16362" s="19"/>
      <c r="P16362" s="20"/>
      <c r="Q16362" s="20"/>
      <c r="R16362" s="13"/>
      <c r="S16362" s="14"/>
      <c r="T16362" s="14"/>
      <c r="V16362" s="16"/>
      <c r="W16362" s="17"/>
    </row>
    <row r="16363">
      <c r="A16363" s="19"/>
      <c r="L16363" s="19"/>
      <c r="P16363" s="20"/>
      <c r="Q16363" s="20"/>
      <c r="R16363" s="13"/>
      <c r="S16363" s="14"/>
      <c r="T16363" s="14"/>
      <c r="V16363" s="16"/>
      <c r="W16363" s="17"/>
    </row>
    <row r="16364">
      <c r="A16364" s="19"/>
      <c r="L16364" s="19"/>
      <c r="P16364" s="20"/>
      <c r="Q16364" s="20"/>
      <c r="R16364" s="13"/>
      <c r="S16364" s="14"/>
      <c r="T16364" s="14"/>
      <c r="V16364" s="16"/>
      <c r="W16364" s="17"/>
    </row>
    <row r="16365">
      <c r="A16365" s="19"/>
      <c r="L16365" s="19"/>
      <c r="P16365" s="20"/>
      <c r="Q16365" s="20"/>
      <c r="R16365" s="13"/>
      <c r="S16365" s="14"/>
      <c r="T16365" s="14"/>
      <c r="V16365" s="16"/>
      <c r="W16365" s="17"/>
    </row>
    <row r="16366">
      <c r="A16366" s="19"/>
      <c r="L16366" s="19"/>
      <c r="P16366" s="20"/>
      <c r="Q16366" s="20"/>
      <c r="R16366" s="13"/>
      <c r="S16366" s="14"/>
      <c r="T16366" s="14"/>
      <c r="V16366" s="16"/>
      <c r="W16366" s="17"/>
    </row>
    <row r="16367">
      <c r="A16367" s="19"/>
      <c r="L16367" s="19"/>
      <c r="P16367" s="20"/>
      <c r="Q16367" s="20"/>
      <c r="R16367" s="13"/>
      <c r="S16367" s="14"/>
      <c r="T16367" s="14"/>
      <c r="V16367" s="16"/>
      <c r="W16367" s="17"/>
    </row>
    <row r="16368">
      <c r="A16368" s="19"/>
      <c r="L16368" s="19"/>
      <c r="P16368" s="20"/>
      <c r="Q16368" s="20"/>
      <c r="R16368" s="13"/>
      <c r="S16368" s="14"/>
      <c r="T16368" s="14"/>
      <c r="V16368" s="16"/>
      <c r="W16368" s="17"/>
    </row>
    <row r="16369">
      <c r="A16369" s="19"/>
      <c r="L16369" s="19"/>
      <c r="P16369" s="20"/>
      <c r="Q16369" s="20"/>
      <c r="R16369" s="13"/>
      <c r="S16369" s="14"/>
      <c r="T16369" s="14"/>
      <c r="V16369" s="16"/>
      <c r="W16369" s="17"/>
    </row>
    <row r="16370">
      <c r="A16370" s="19"/>
      <c r="L16370" s="19"/>
      <c r="P16370" s="20"/>
      <c r="Q16370" s="20"/>
      <c r="R16370" s="13"/>
      <c r="S16370" s="14"/>
      <c r="T16370" s="14"/>
      <c r="V16370" s="16"/>
      <c r="W16370" s="17"/>
    </row>
    <row r="16371">
      <c r="A16371" s="19"/>
      <c r="L16371" s="19"/>
      <c r="P16371" s="20"/>
      <c r="Q16371" s="20"/>
      <c r="R16371" s="13"/>
      <c r="S16371" s="14"/>
      <c r="T16371" s="14"/>
      <c r="V16371" s="16"/>
      <c r="W16371" s="17"/>
    </row>
    <row r="16372">
      <c r="A16372" s="19"/>
      <c r="L16372" s="19"/>
      <c r="P16372" s="20"/>
      <c r="Q16372" s="20"/>
      <c r="R16372" s="13"/>
      <c r="S16372" s="14"/>
      <c r="T16372" s="14"/>
      <c r="V16372" s="16"/>
      <c r="W16372" s="17"/>
    </row>
    <row r="16373">
      <c r="A16373" s="19"/>
      <c r="L16373" s="19"/>
      <c r="P16373" s="20"/>
      <c r="Q16373" s="20"/>
      <c r="R16373" s="13"/>
      <c r="S16373" s="14"/>
      <c r="T16373" s="14"/>
      <c r="V16373" s="16"/>
      <c r="W16373" s="17"/>
    </row>
    <row r="16374">
      <c r="A16374" s="19"/>
      <c r="L16374" s="19"/>
      <c r="P16374" s="20"/>
      <c r="Q16374" s="20"/>
      <c r="R16374" s="13"/>
      <c r="S16374" s="14"/>
      <c r="T16374" s="14"/>
      <c r="V16374" s="16"/>
      <c r="W16374" s="17"/>
    </row>
    <row r="16375">
      <c r="A16375" s="19"/>
      <c r="L16375" s="19"/>
      <c r="P16375" s="20"/>
      <c r="Q16375" s="20"/>
      <c r="R16375" s="13"/>
      <c r="S16375" s="14"/>
      <c r="T16375" s="14"/>
      <c r="V16375" s="16"/>
      <c r="W16375" s="17"/>
    </row>
    <row r="16376">
      <c r="A16376" s="19"/>
      <c r="L16376" s="19"/>
      <c r="P16376" s="20"/>
      <c r="Q16376" s="20"/>
      <c r="R16376" s="13"/>
      <c r="S16376" s="14"/>
      <c r="T16376" s="14"/>
      <c r="V16376" s="16"/>
      <c r="W16376" s="17"/>
    </row>
    <row r="16377">
      <c r="A16377" s="19"/>
      <c r="L16377" s="19"/>
      <c r="P16377" s="20"/>
      <c r="Q16377" s="20"/>
      <c r="R16377" s="13"/>
      <c r="S16377" s="14"/>
      <c r="T16377" s="14"/>
      <c r="V16377" s="16"/>
      <c r="W16377" s="17"/>
    </row>
    <row r="16378">
      <c r="A16378" s="19"/>
      <c r="L16378" s="19"/>
      <c r="P16378" s="20"/>
      <c r="Q16378" s="20"/>
      <c r="R16378" s="13"/>
      <c r="S16378" s="14"/>
      <c r="T16378" s="14"/>
      <c r="V16378" s="16"/>
      <c r="W16378" s="17"/>
    </row>
    <row r="16379">
      <c r="A16379" s="19"/>
      <c r="L16379" s="19"/>
      <c r="P16379" s="20"/>
      <c r="Q16379" s="20"/>
      <c r="R16379" s="13"/>
      <c r="S16379" s="14"/>
      <c r="T16379" s="14"/>
      <c r="V16379" s="16"/>
      <c r="W16379" s="17"/>
    </row>
    <row r="16380">
      <c r="A16380" s="19"/>
      <c r="L16380" s="19"/>
      <c r="P16380" s="20"/>
      <c r="Q16380" s="20"/>
      <c r="R16380" s="13"/>
      <c r="S16380" s="14"/>
      <c r="T16380" s="14"/>
      <c r="V16380" s="16"/>
      <c r="W16380" s="17"/>
    </row>
    <row r="16381">
      <c r="A16381" s="19"/>
      <c r="L16381" s="19"/>
      <c r="P16381" s="20"/>
      <c r="Q16381" s="20"/>
      <c r="R16381" s="13"/>
      <c r="S16381" s="14"/>
      <c r="T16381" s="14"/>
      <c r="V16381" s="16"/>
      <c r="W16381" s="17"/>
    </row>
    <row r="16382">
      <c r="A16382" s="19"/>
      <c r="L16382" s="19"/>
      <c r="P16382" s="20"/>
      <c r="Q16382" s="20"/>
      <c r="R16382" s="13"/>
      <c r="S16382" s="14"/>
      <c r="T16382" s="14"/>
      <c r="V16382" s="16"/>
      <c r="W16382" s="17"/>
    </row>
    <row r="16383">
      <c r="A16383" s="19"/>
      <c r="L16383" s="19"/>
      <c r="P16383" s="20"/>
      <c r="Q16383" s="20"/>
      <c r="R16383" s="13"/>
      <c r="S16383" s="14"/>
      <c r="T16383" s="14"/>
      <c r="V16383" s="16"/>
      <c r="W16383" s="17"/>
    </row>
    <row r="16384">
      <c r="A16384" s="19"/>
      <c r="L16384" s="19"/>
      <c r="P16384" s="20"/>
      <c r="Q16384" s="20"/>
      <c r="R16384" s="13"/>
      <c r="S16384" s="14"/>
      <c r="T16384" s="14"/>
      <c r="V16384" s="16"/>
      <c r="W16384" s="17"/>
    </row>
    <row r="16385">
      <c r="A16385" s="19"/>
      <c r="L16385" s="19"/>
      <c r="P16385" s="20"/>
      <c r="Q16385" s="20"/>
      <c r="R16385" s="13"/>
      <c r="S16385" s="14"/>
      <c r="T16385" s="14"/>
      <c r="V16385" s="16"/>
      <c r="W16385" s="17"/>
    </row>
    <row r="16386">
      <c r="A16386" s="19"/>
      <c r="L16386" s="19"/>
      <c r="P16386" s="20"/>
      <c r="Q16386" s="20"/>
      <c r="R16386" s="13"/>
      <c r="S16386" s="14"/>
      <c r="T16386" s="14"/>
      <c r="V16386" s="16"/>
      <c r="W16386" s="17"/>
    </row>
    <row r="16387">
      <c r="A16387" s="19"/>
      <c r="L16387" s="19"/>
      <c r="P16387" s="20"/>
      <c r="Q16387" s="20"/>
      <c r="R16387" s="13"/>
      <c r="S16387" s="14"/>
      <c r="T16387" s="14"/>
      <c r="V16387" s="16"/>
      <c r="W16387" s="17"/>
    </row>
    <row r="16388">
      <c r="A16388" s="19"/>
      <c r="L16388" s="19"/>
      <c r="P16388" s="20"/>
      <c r="Q16388" s="20"/>
      <c r="R16388" s="13"/>
      <c r="S16388" s="14"/>
      <c r="T16388" s="14"/>
      <c r="V16388" s="16"/>
      <c r="W16388" s="17"/>
    </row>
    <row r="16389">
      <c r="A16389" s="19"/>
      <c r="L16389" s="19"/>
      <c r="P16389" s="20"/>
      <c r="Q16389" s="20"/>
      <c r="R16389" s="13"/>
      <c r="S16389" s="14"/>
      <c r="T16389" s="14"/>
      <c r="V16389" s="16"/>
      <c r="W16389" s="17"/>
    </row>
    <row r="16390">
      <c r="A16390" s="19"/>
      <c r="L16390" s="19"/>
      <c r="P16390" s="20"/>
      <c r="Q16390" s="20"/>
      <c r="R16390" s="13"/>
      <c r="S16390" s="14"/>
      <c r="T16390" s="14"/>
      <c r="V16390" s="16"/>
      <c r="W16390" s="17"/>
    </row>
    <row r="16391">
      <c r="A16391" s="19"/>
      <c r="L16391" s="19"/>
      <c r="P16391" s="20"/>
      <c r="Q16391" s="20"/>
      <c r="R16391" s="13"/>
      <c r="S16391" s="14"/>
      <c r="T16391" s="14"/>
      <c r="V16391" s="16"/>
      <c r="W16391" s="17"/>
    </row>
    <row r="16392">
      <c r="A16392" s="19"/>
      <c r="L16392" s="19"/>
      <c r="P16392" s="20"/>
      <c r="Q16392" s="20"/>
      <c r="R16392" s="13"/>
      <c r="S16392" s="14"/>
      <c r="T16392" s="14"/>
      <c r="V16392" s="16"/>
      <c r="W16392" s="17"/>
    </row>
    <row r="16393">
      <c r="A16393" s="19"/>
      <c r="L16393" s="19"/>
      <c r="P16393" s="20"/>
      <c r="Q16393" s="20"/>
      <c r="R16393" s="13"/>
      <c r="S16393" s="14"/>
      <c r="T16393" s="14"/>
      <c r="V16393" s="16"/>
      <c r="W16393" s="17"/>
    </row>
    <row r="16394">
      <c r="A16394" s="19"/>
      <c r="L16394" s="19"/>
      <c r="P16394" s="20"/>
      <c r="Q16394" s="20"/>
      <c r="R16394" s="13"/>
      <c r="S16394" s="14"/>
      <c r="T16394" s="14"/>
      <c r="V16394" s="16"/>
      <c r="W16394" s="17"/>
    </row>
    <row r="16395">
      <c r="A16395" s="19"/>
      <c r="L16395" s="19"/>
      <c r="P16395" s="20"/>
      <c r="Q16395" s="20"/>
      <c r="R16395" s="13"/>
      <c r="S16395" s="14"/>
      <c r="T16395" s="14"/>
      <c r="V16395" s="16"/>
      <c r="W16395" s="17"/>
    </row>
    <row r="16396">
      <c r="A16396" s="19"/>
      <c r="L16396" s="19"/>
      <c r="P16396" s="20"/>
      <c r="Q16396" s="20"/>
      <c r="R16396" s="13"/>
      <c r="S16396" s="14"/>
      <c r="T16396" s="14"/>
      <c r="V16396" s="16"/>
      <c r="W16396" s="17"/>
    </row>
    <row r="16397">
      <c r="A16397" s="19"/>
      <c r="L16397" s="19"/>
      <c r="P16397" s="20"/>
      <c r="Q16397" s="20"/>
      <c r="R16397" s="13"/>
      <c r="S16397" s="14"/>
      <c r="T16397" s="14"/>
      <c r="V16397" s="16"/>
      <c r="W16397" s="17"/>
    </row>
    <row r="16398">
      <c r="A16398" s="19"/>
      <c r="L16398" s="19"/>
      <c r="P16398" s="20"/>
      <c r="Q16398" s="20"/>
      <c r="R16398" s="13"/>
      <c r="S16398" s="14"/>
      <c r="T16398" s="14"/>
      <c r="V16398" s="16"/>
      <c r="W16398" s="17"/>
    </row>
    <row r="16399">
      <c r="A16399" s="19"/>
      <c r="L16399" s="19"/>
      <c r="P16399" s="20"/>
      <c r="Q16399" s="20"/>
      <c r="R16399" s="13"/>
      <c r="S16399" s="14"/>
      <c r="T16399" s="14"/>
      <c r="V16399" s="16"/>
      <c r="W16399" s="17"/>
    </row>
    <row r="16400">
      <c r="A16400" s="19"/>
      <c r="L16400" s="19"/>
      <c r="P16400" s="20"/>
      <c r="Q16400" s="20"/>
      <c r="R16400" s="13"/>
      <c r="S16400" s="14"/>
      <c r="T16400" s="14"/>
      <c r="V16400" s="16"/>
      <c r="W16400" s="17"/>
    </row>
    <row r="16401">
      <c r="A16401" s="19"/>
      <c r="L16401" s="19"/>
      <c r="P16401" s="20"/>
      <c r="Q16401" s="20"/>
      <c r="R16401" s="13"/>
      <c r="S16401" s="14"/>
      <c r="T16401" s="14"/>
      <c r="V16401" s="16"/>
      <c r="W16401" s="17"/>
    </row>
    <row r="16402">
      <c r="A16402" s="19"/>
      <c r="L16402" s="19"/>
      <c r="P16402" s="20"/>
      <c r="Q16402" s="20"/>
      <c r="R16402" s="13"/>
      <c r="S16402" s="14"/>
      <c r="T16402" s="14"/>
      <c r="V16402" s="16"/>
      <c r="W16402" s="17"/>
    </row>
    <row r="16403">
      <c r="A16403" s="19"/>
      <c r="L16403" s="19"/>
      <c r="P16403" s="20"/>
      <c r="Q16403" s="20"/>
      <c r="R16403" s="13"/>
      <c r="S16403" s="14"/>
      <c r="T16403" s="14"/>
      <c r="V16403" s="16"/>
      <c r="W16403" s="17"/>
    </row>
    <row r="16404">
      <c r="A16404" s="19"/>
      <c r="L16404" s="19"/>
      <c r="P16404" s="20"/>
      <c r="Q16404" s="20"/>
      <c r="R16404" s="13"/>
      <c r="S16404" s="14"/>
      <c r="T16404" s="14"/>
      <c r="V16404" s="16"/>
      <c r="W16404" s="17"/>
    </row>
    <row r="16405">
      <c r="A16405" s="19"/>
      <c r="L16405" s="19"/>
      <c r="P16405" s="20"/>
      <c r="Q16405" s="20"/>
      <c r="R16405" s="13"/>
      <c r="S16405" s="14"/>
      <c r="T16405" s="14"/>
      <c r="V16405" s="16"/>
      <c r="W16405" s="17"/>
    </row>
    <row r="16406">
      <c r="A16406" s="19"/>
      <c r="L16406" s="19"/>
      <c r="P16406" s="20"/>
      <c r="Q16406" s="20"/>
      <c r="R16406" s="13"/>
      <c r="S16406" s="14"/>
      <c r="T16406" s="14"/>
      <c r="V16406" s="16"/>
      <c r="W16406" s="17"/>
    </row>
    <row r="16407">
      <c r="A16407" s="19"/>
      <c r="L16407" s="19"/>
      <c r="P16407" s="20"/>
      <c r="Q16407" s="20"/>
      <c r="R16407" s="13"/>
      <c r="S16407" s="14"/>
      <c r="T16407" s="14"/>
      <c r="V16407" s="16"/>
      <c r="W16407" s="17"/>
    </row>
    <row r="16408">
      <c r="A16408" s="19"/>
      <c r="L16408" s="19"/>
      <c r="P16408" s="20"/>
      <c r="Q16408" s="20"/>
      <c r="R16408" s="13"/>
      <c r="S16408" s="14"/>
      <c r="T16408" s="14"/>
      <c r="V16408" s="16"/>
      <c r="W16408" s="17"/>
    </row>
    <row r="16409">
      <c r="A16409" s="19"/>
      <c r="L16409" s="19"/>
      <c r="P16409" s="20"/>
      <c r="Q16409" s="20"/>
      <c r="R16409" s="13"/>
      <c r="S16409" s="14"/>
      <c r="T16409" s="14"/>
      <c r="V16409" s="16"/>
      <c r="W16409" s="17"/>
    </row>
    <row r="16410">
      <c r="A16410" s="19"/>
      <c r="L16410" s="19"/>
      <c r="P16410" s="20"/>
      <c r="Q16410" s="20"/>
      <c r="R16410" s="13"/>
      <c r="S16410" s="14"/>
      <c r="T16410" s="14"/>
      <c r="V16410" s="16"/>
      <c r="W16410" s="17"/>
    </row>
    <row r="16411">
      <c r="A16411" s="19"/>
      <c r="L16411" s="19"/>
      <c r="P16411" s="20"/>
      <c r="Q16411" s="20"/>
      <c r="R16411" s="13"/>
      <c r="S16411" s="14"/>
      <c r="T16411" s="14"/>
      <c r="V16411" s="16"/>
      <c r="W16411" s="17"/>
    </row>
    <row r="16412">
      <c r="A16412" s="19"/>
      <c r="L16412" s="19"/>
      <c r="P16412" s="20"/>
      <c r="Q16412" s="20"/>
      <c r="R16412" s="13"/>
      <c r="S16412" s="14"/>
      <c r="T16412" s="14"/>
      <c r="V16412" s="16"/>
      <c r="W16412" s="17"/>
    </row>
    <row r="16413">
      <c r="A16413" s="19"/>
      <c r="L16413" s="19"/>
      <c r="P16413" s="20"/>
      <c r="Q16413" s="20"/>
      <c r="R16413" s="13"/>
      <c r="S16413" s="14"/>
      <c r="T16413" s="14"/>
      <c r="V16413" s="16"/>
      <c r="W16413" s="17"/>
    </row>
    <row r="16414">
      <c r="A16414" s="19"/>
      <c r="L16414" s="19"/>
      <c r="P16414" s="20"/>
      <c r="Q16414" s="20"/>
      <c r="R16414" s="13"/>
      <c r="S16414" s="14"/>
      <c r="T16414" s="14"/>
      <c r="V16414" s="16"/>
      <c r="W16414" s="17"/>
    </row>
    <row r="16415">
      <c r="A16415" s="19"/>
      <c r="L16415" s="19"/>
      <c r="P16415" s="20"/>
      <c r="Q16415" s="20"/>
      <c r="R16415" s="13"/>
      <c r="S16415" s="14"/>
      <c r="T16415" s="14"/>
      <c r="V16415" s="16"/>
      <c r="W16415" s="17"/>
    </row>
    <row r="16416">
      <c r="A16416" s="19"/>
      <c r="L16416" s="19"/>
      <c r="P16416" s="20"/>
      <c r="Q16416" s="20"/>
      <c r="R16416" s="13"/>
      <c r="S16416" s="14"/>
      <c r="T16416" s="14"/>
      <c r="V16416" s="16"/>
      <c r="W16416" s="17"/>
    </row>
    <row r="16417">
      <c r="A16417" s="19"/>
      <c r="L16417" s="19"/>
      <c r="P16417" s="20"/>
      <c r="Q16417" s="20"/>
      <c r="R16417" s="13"/>
      <c r="S16417" s="14"/>
      <c r="T16417" s="14"/>
      <c r="V16417" s="16"/>
      <c r="W16417" s="17"/>
    </row>
    <row r="16418">
      <c r="A16418" s="19"/>
      <c r="L16418" s="19"/>
      <c r="P16418" s="20"/>
      <c r="Q16418" s="20"/>
      <c r="R16418" s="13"/>
      <c r="S16418" s="14"/>
      <c r="T16418" s="14"/>
      <c r="V16418" s="16"/>
      <c r="W16418" s="17"/>
    </row>
    <row r="16419">
      <c r="A16419" s="19"/>
      <c r="L16419" s="19"/>
      <c r="P16419" s="20"/>
      <c r="Q16419" s="20"/>
      <c r="R16419" s="13"/>
      <c r="S16419" s="14"/>
      <c r="T16419" s="14"/>
      <c r="V16419" s="16"/>
      <c r="W16419" s="17"/>
    </row>
    <row r="16420">
      <c r="A16420" s="19"/>
      <c r="L16420" s="19"/>
      <c r="P16420" s="20"/>
      <c r="Q16420" s="20"/>
      <c r="R16420" s="13"/>
      <c r="S16420" s="14"/>
      <c r="T16420" s="14"/>
      <c r="V16420" s="16"/>
      <c r="W16420" s="17"/>
    </row>
    <row r="16421">
      <c r="A16421" s="19"/>
      <c r="L16421" s="19"/>
      <c r="P16421" s="20"/>
      <c r="Q16421" s="20"/>
      <c r="R16421" s="13"/>
      <c r="S16421" s="14"/>
      <c r="T16421" s="14"/>
      <c r="V16421" s="16"/>
      <c r="W16421" s="17"/>
    </row>
    <row r="16422">
      <c r="A16422" s="19"/>
      <c r="L16422" s="19"/>
      <c r="P16422" s="20"/>
      <c r="Q16422" s="20"/>
      <c r="R16422" s="13"/>
      <c r="S16422" s="14"/>
      <c r="T16422" s="14"/>
      <c r="V16422" s="16"/>
      <c r="W16422" s="17"/>
    </row>
    <row r="16423">
      <c r="A16423" s="19"/>
      <c r="L16423" s="19"/>
      <c r="P16423" s="20"/>
      <c r="Q16423" s="20"/>
      <c r="R16423" s="13"/>
      <c r="S16423" s="14"/>
      <c r="T16423" s="14"/>
      <c r="V16423" s="16"/>
      <c r="W16423" s="17"/>
    </row>
    <row r="16424">
      <c r="A16424" s="19"/>
      <c r="L16424" s="19"/>
      <c r="P16424" s="20"/>
      <c r="Q16424" s="20"/>
      <c r="R16424" s="13"/>
      <c r="S16424" s="14"/>
      <c r="T16424" s="14"/>
      <c r="V16424" s="16"/>
      <c r="W16424" s="17"/>
    </row>
    <row r="16425">
      <c r="A16425" s="19"/>
      <c r="L16425" s="19"/>
      <c r="P16425" s="20"/>
      <c r="Q16425" s="20"/>
      <c r="R16425" s="13"/>
      <c r="S16425" s="14"/>
      <c r="T16425" s="14"/>
      <c r="V16425" s="16"/>
      <c r="W16425" s="17"/>
    </row>
    <row r="16426">
      <c r="A16426" s="19"/>
      <c r="L16426" s="19"/>
      <c r="P16426" s="20"/>
      <c r="Q16426" s="20"/>
      <c r="R16426" s="13"/>
      <c r="S16426" s="14"/>
      <c r="T16426" s="14"/>
      <c r="V16426" s="16"/>
      <c r="W16426" s="17"/>
    </row>
    <row r="16427">
      <c r="A16427" s="19"/>
      <c r="L16427" s="19"/>
      <c r="P16427" s="20"/>
      <c r="Q16427" s="20"/>
      <c r="R16427" s="13"/>
      <c r="S16427" s="14"/>
      <c r="T16427" s="14"/>
      <c r="V16427" s="16"/>
      <c r="W16427" s="17"/>
    </row>
    <row r="16428">
      <c r="A16428" s="19"/>
      <c r="L16428" s="19"/>
      <c r="P16428" s="20"/>
      <c r="Q16428" s="20"/>
      <c r="R16428" s="13"/>
      <c r="S16428" s="14"/>
      <c r="T16428" s="14"/>
      <c r="V16428" s="16"/>
      <c r="W16428" s="17"/>
    </row>
    <row r="16429">
      <c r="A16429" s="19"/>
      <c r="L16429" s="19"/>
      <c r="P16429" s="20"/>
      <c r="Q16429" s="20"/>
      <c r="R16429" s="13"/>
      <c r="S16429" s="14"/>
      <c r="T16429" s="14"/>
      <c r="V16429" s="16"/>
      <c r="W16429" s="17"/>
    </row>
    <row r="16430">
      <c r="A16430" s="19"/>
      <c r="L16430" s="19"/>
      <c r="P16430" s="20"/>
      <c r="Q16430" s="20"/>
      <c r="R16430" s="13"/>
      <c r="S16430" s="14"/>
      <c r="T16430" s="14"/>
      <c r="V16430" s="16"/>
      <c r="W16430" s="17"/>
    </row>
    <row r="16431">
      <c r="A16431" s="19"/>
      <c r="L16431" s="19"/>
      <c r="P16431" s="20"/>
      <c r="Q16431" s="20"/>
      <c r="R16431" s="13"/>
      <c r="S16431" s="14"/>
      <c r="T16431" s="14"/>
      <c r="V16431" s="16"/>
      <c r="W16431" s="17"/>
    </row>
    <row r="16432">
      <c r="A16432" s="19"/>
      <c r="L16432" s="19"/>
      <c r="P16432" s="20"/>
      <c r="Q16432" s="20"/>
      <c r="R16432" s="13"/>
      <c r="S16432" s="14"/>
      <c r="T16432" s="14"/>
      <c r="V16432" s="16"/>
      <c r="W16432" s="17"/>
    </row>
    <row r="16433">
      <c r="A16433" s="19"/>
      <c r="L16433" s="19"/>
      <c r="P16433" s="20"/>
      <c r="Q16433" s="20"/>
      <c r="R16433" s="13"/>
      <c r="S16433" s="14"/>
      <c r="T16433" s="14"/>
      <c r="V16433" s="16"/>
      <c r="W16433" s="17"/>
    </row>
    <row r="16434">
      <c r="A16434" s="19"/>
      <c r="L16434" s="19"/>
      <c r="P16434" s="20"/>
      <c r="Q16434" s="20"/>
      <c r="R16434" s="13"/>
      <c r="S16434" s="14"/>
      <c r="T16434" s="14"/>
      <c r="V16434" s="16"/>
      <c r="W16434" s="17"/>
    </row>
    <row r="16435">
      <c r="A16435" s="19"/>
      <c r="L16435" s="19"/>
      <c r="P16435" s="20"/>
      <c r="Q16435" s="20"/>
      <c r="R16435" s="13"/>
      <c r="S16435" s="14"/>
      <c r="T16435" s="14"/>
      <c r="V16435" s="16"/>
      <c r="W16435" s="17"/>
    </row>
    <row r="16436">
      <c r="A16436" s="19"/>
      <c r="L16436" s="19"/>
      <c r="P16436" s="20"/>
      <c r="Q16436" s="20"/>
      <c r="R16436" s="13"/>
      <c r="S16436" s="14"/>
      <c r="T16436" s="14"/>
      <c r="V16436" s="16"/>
      <c r="W16436" s="17"/>
    </row>
    <row r="16437">
      <c r="A16437" s="19"/>
      <c r="L16437" s="19"/>
      <c r="P16437" s="20"/>
      <c r="Q16437" s="20"/>
      <c r="R16437" s="13"/>
      <c r="S16437" s="14"/>
      <c r="T16437" s="14"/>
      <c r="V16437" s="16"/>
      <c r="W16437" s="17"/>
    </row>
    <row r="16438">
      <c r="A16438" s="19"/>
      <c r="L16438" s="19"/>
      <c r="P16438" s="20"/>
      <c r="Q16438" s="20"/>
      <c r="R16438" s="13"/>
      <c r="S16438" s="14"/>
      <c r="T16438" s="14"/>
      <c r="V16438" s="16"/>
      <c r="W16438" s="17"/>
    </row>
    <row r="16439">
      <c r="A16439" s="19"/>
      <c r="L16439" s="19"/>
      <c r="P16439" s="20"/>
      <c r="Q16439" s="20"/>
      <c r="R16439" s="13"/>
      <c r="S16439" s="14"/>
      <c r="T16439" s="14"/>
      <c r="V16439" s="16"/>
      <c r="W16439" s="17"/>
    </row>
    <row r="16440">
      <c r="A16440" s="19"/>
      <c r="L16440" s="19"/>
      <c r="P16440" s="20"/>
      <c r="Q16440" s="20"/>
      <c r="R16440" s="13"/>
      <c r="S16440" s="14"/>
      <c r="T16440" s="14"/>
      <c r="V16440" s="16"/>
      <c r="W16440" s="17"/>
    </row>
    <row r="16441">
      <c r="A16441" s="19"/>
      <c r="L16441" s="19"/>
      <c r="P16441" s="20"/>
      <c r="Q16441" s="20"/>
      <c r="R16441" s="13"/>
      <c r="S16441" s="14"/>
      <c r="T16441" s="14"/>
      <c r="V16441" s="16"/>
      <c r="W16441" s="17"/>
    </row>
    <row r="16442">
      <c r="A16442" s="19"/>
      <c r="L16442" s="19"/>
      <c r="P16442" s="20"/>
      <c r="Q16442" s="20"/>
      <c r="R16442" s="13"/>
      <c r="S16442" s="14"/>
      <c r="T16442" s="14"/>
      <c r="V16442" s="16"/>
      <c r="W16442" s="17"/>
    </row>
    <row r="16443">
      <c r="A16443" s="19"/>
      <c r="L16443" s="19"/>
      <c r="P16443" s="20"/>
      <c r="Q16443" s="20"/>
      <c r="R16443" s="13"/>
      <c r="S16443" s="14"/>
      <c r="T16443" s="14"/>
      <c r="V16443" s="16"/>
      <c r="W16443" s="17"/>
    </row>
    <row r="16444">
      <c r="A16444" s="19"/>
      <c r="L16444" s="19"/>
      <c r="P16444" s="20"/>
      <c r="Q16444" s="20"/>
      <c r="R16444" s="13"/>
      <c r="S16444" s="14"/>
      <c r="T16444" s="14"/>
      <c r="V16444" s="16"/>
      <c r="W16444" s="17"/>
    </row>
    <row r="16445">
      <c r="A16445" s="19"/>
      <c r="L16445" s="19"/>
      <c r="P16445" s="20"/>
      <c r="Q16445" s="20"/>
      <c r="R16445" s="13"/>
      <c r="S16445" s="14"/>
      <c r="T16445" s="14"/>
      <c r="V16445" s="16"/>
      <c r="W16445" s="17"/>
    </row>
    <row r="16446">
      <c r="A16446" s="19"/>
      <c r="L16446" s="19"/>
      <c r="P16446" s="20"/>
      <c r="Q16446" s="20"/>
      <c r="R16446" s="13"/>
      <c r="S16446" s="14"/>
      <c r="T16446" s="14"/>
      <c r="V16446" s="16"/>
      <c r="W16446" s="17"/>
    </row>
    <row r="16447">
      <c r="A16447" s="19"/>
      <c r="L16447" s="19"/>
      <c r="P16447" s="20"/>
      <c r="Q16447" s="20"/>
      <c r="R16447" s="13"/>
      <c r="S16447" s="14"/>
      <c r="T16447" s="14"/>
      <c r="V16447" s="16"/>
      <c r="W16447" s="17"/>
    </row>
    <row r="16448">
      <c r="A16448" s="19"/>
      <c r="L16448" s="19"/>
      <c r="P16448" s="20"/>
      <c r="Q16448" s="20"/>
      <c r="R16448" s="13"/>
      <c r="S16448" s="14"/>
      <c r="T16448" s="14"/>
      <c r="V16448" s="16"/>
      <c r="W16448" s="17"/>
    </row>
    <row r="16449">
      <c r="A16449" s="19"/>
      <c r="L16449" s="19"/>
      <c r="P16449" s="20"/>
      <c r="Q16449" s="20"/>
      <c r="R16449" s="13"/>
      <c r="S16449" s="14"/>
      <c r="T16449" s="14"/>
      <c r="V16449" s="16"/>
      <c r="W16449" s="17"/>
    </row>
    <row r="16450">
      <c r="A16450" s="19"/>
      <c r="L16450" s="19"/>
      <c r="P16450" s="20"/>
      <c r="Q16450" s="20"/>
      <c r="R16450" s="13"/>
      <c r="S16450" s="14"/>
      <c r="T16450" s="14"/>
      <c r="V16450" s="16"/>
      <c r="W16450" s="17"/>
    </row>
    <row r="16451">
      <c r="A16451" s="19"/>
      <c r="L16451" s="19"/>
      <c r="P16451" s="20"/>
      <c r="Q16451" s="20"/>
      <c r="R16451" s="13"/>
      <c r="S16451" s="14"/>
      <c r="T16451" s="14"/>
      <c r="V16451" s="16"/>
      <c r="W16451" s="17"/>
    </row>
    <row r="16452">
      <c r="A16452" s="19"/>
      <c r="L16452" s="19"/>
      <c r="P16452" s="20"/>
      <c r="Q16452" s="20"/>
      <c r="R16452" s="13"/>
      <c r="S16452" s="14"/>
      <c r="T16452" s="14"/>
      <c r="V16452" s="16"/>
      <c r="W16452" s="17"/>
    </row>
    <row r="16453">
      <c r="A16453" s="19"/>
      <c r="L16453" s="19"/>
      <c r="P16453" s="20"/>
      <c r="Q16453" s="20"/>
      <c r="R16453" s="13"/>
      <c r="S16453" s="14"/>
      <c r="T16453" s="14"/>
      <c r="V16453" s="16"/>
      <c r="W16453" s="17"/>
    </row>
    <row r="16454">
      <c r="A16454" s="19"/>
      <c r="L16454" s="19"/>
      <c r="P16454" s="20"/>
      <c r="Q16454" s="20"/>
      <c r="R16454" s="13"/>
      <c r="S16454" s="14"/>
      <c r="T16454" s="14"/>
      <c r="V16454" s="16"/>
      <c r="W16454" s="17"/>
    </row>
    <row r="16455">
      <c r="A16455" s="19"/>
      <c r="L16455" s="19"/>
      <c r="P16455" s="20"/>
      <c r="Q16455" s="20"/>
      <c r="R16455" s="13"/>
      <c r="S16455" s="14"/>
      <c r="T16455" s="14"/>
      <c r="V16455" s="16"/>
      <c r="W16455" s="17"/>
    </row>
    <row r="16456">
      <c r="A16456" s="19"/>
      <c r="L16456" s="19"/>
      <c r="P16456" s="20"/>
      <c r="Q16456" s="20"/>
      <c r="R16456" s="13"/>
      <c r="S16456" s="14"/>
      <c r="T16456" s="14"/>
      <c r="V16456" s="16"/>
      <c r="W16456" s="17"/>
    </row>
    <row r="16457">
      <c r="A16457" s="19"/>
      <c r="L16457" s="19"/>
      <c r="P16457" s="20"/>
      <c r="Q16457" s="20"/>
      <c r="R16457" s="13"/>
      <c r="S16457" s="14"/>
      <c r="T16457" s="14"/>
      <c r="V16457" s="16"/>
      <c r="W16457" s="17"/>
    </row>
    <row r="16458">
      <c r="A16458" s="19"/>
      <c r="L16458" s="19"/>
      <c r="P16458" s="20"/>
      <c r="Q16458" s="20"/>
      <c r="R16458" s="13"/>
      <c r="S16458" s="14"/>
      <c r="T16458" s="14"/>
      <c r="V16458" s="16"/>
      <c r="W16458" s="17"/>
    </row>
    <row r="16459">
      <c r="A16459" s="19"/>
      <c r="L16459" s="19"/>
      <c r="P16459" s="20"/>
      <c r="Q16459" s="20"/>
      <c r="R16459" s="13"/>
      <c r="S16459" s="14"/>
      <c r="T16459" s="14"/>
      <c r="V16459" s="16"/>
      <c r="W16459" s="17"/>
    </row>
    <row r="16460">
      <c r="A16460" s="19"/>
      <c r="L16460" s="19"/>
      <c r="P16460" s="20"/>
      <c r="Q16460" s="20"/>
      <c r="R16460" s="13"/>
      <c r="S16460" s="14"/>
      <c r="T16460" s="14"/>
      <c r="V16460" s="16"/>
      <c r="W16460" s="17"/>
    </row>
    <row r="16461">
      <c r="A16461" s="19"/>
      <c r="L16461" s="19"/>
      <c r="P16461" s="20"/>
      <c r="Q16461" s="20"/>
      <c r="R16461" s="13"/>
      <c r="S16461" s="14"/>
      <c r="T16461" s="14"/>
      <c r="V16461" s="16"/>
      <c r="W16461" s="17"/>
    </row>
    <row r="16462">
      <c r="A16462" s="19"/>
      <c r="L16462" s="19"/>
      <c r="P16462" s="20"/>
      <c r="Q16462" s="20"/>
      <c r="R16462" s="13"/>
      <c r="S16462" s="14"/>
      <c r="T16462" s="14"/>
      <c r="V16462" s="16"/>
      <c r="W16462" s="17"/>
    </row>
    <row r="16463">
      <c r="A16463" s="19"/>
      <c r="L16463" s="19"/>
      <c r="P16463" s="20"/>
      <c r="Q16463" s="20"/>
      <c r="R16463" s="13"/>
      <c r="S16463" s="14"/>
      <c r="T16463" s="14"/>
      <c r="V16463" s="16"/>
      <c r="W16463" s="17"/>
    </row>
    <row r="16464">
      <c r="A16464" s="19"/>
      <c r="L16464" s="19"/>
      <c r="P16464" s="20"/>
      <c r="Q16464" s="20"/>
      <c r="R16464" s="13"/>
      <c r="S16464" s="14"/>
      <c r="T16464" s="14"/>
      <c r="V16464" s="16"/>
      <c r="W16464" s="17"/>
    </row>
    <row r="16465">
      <c r="A16465" s="19"/>
      <c r="L16465" s="19"/>
      <c r="P16465" s="20"/>
      <c r="Q16465" s="20"/>
      <c r="R16465" s="13"/>
      <c r="S16465" s="14"/>
      <c r="T16465" s="14"/>
      <c r="V16465" s="16"/>
      <c r="W16465" s="17"/>
    </row>
    <row r="16466">
      <c r="A16466" s="19"/>
      <c r="L16466" s="19"/>
      <c r="P16466" s="20"/>
      <c r="Q16466" s="20"/>
      <c r="R16466" s="13"/>
      <c r="S16466" s="14"/>
      <c r="T16466" s="14"/>
      <c r="V16466" s="16"/>
      <c r="W16466" s="17"/>
    </row>
    <row r="16467">
      <c r="A16467" s="19"/>
      <c r="L16467" s="19"/>
      <c r="P16467" s="20"/>
      <c r="Q16467" s="20"/>
      <c r="R16467" s="13"/>
      <c r="S16467" s="14"/>
      <c r="T16467" s="14"/>
      <c r="V16467" s="16"/>
      <c r="W16467" s="17"/>
    </row>
    <row r="16468">
      <c r="A16468" s="19"/>
      <c r="L16468" s="19"/>
      <c r="P16468" s="20"/>
      <c r="Q16468" s="20"/>
      <c r="R16468" s="13"/>
      <c r="S16468" s="14"/>
      <c r="T16468" s="14"/>
      <c r="V16468" s="16"/>
      <c r="W16468" s="17"/>
    </row>
    <row r="16469">
      <c r="A16469" s="19"/>
      <c r="L16469" s="19"/>
      <c r="P16469" s="20"/>
      <c r="Q16469" s="20"/>
      <c r="R16469" s="13"/>
      <c r="S16469" s="14"/>
      <c r="T16469" s="14"/>
      <c r="V16469" s="16"/>
      <c r="W16469" s="17"/>
    </row>
    <row r="16470">
      <c r="A16470" s="19"/>
      <c r="L16470" s="19"/>
      <c r="P16470" s="20"/>
      <c r="Q16470" s="20"/>
      <c r="R16470" s="13"/>
      <c r="S16470" s="14"/>
      <c r="T16470" s="14"/>
      <c r="V16470" s="16"/>
      <c r="W16470" s="17"/>
    </row>
    <row r="16471">
      <c r="A16471" s="19"/>
      <c r="L16471" s="19"/>
      <c r="P16471" s="20"/>
      <c r="Q16471" s="20"/>
      <c r="R16471" s="13"/>
      <c r="S16471" s="14"/>
      <c r="T16471" s="14"/>
      <c r="V16471" s="16"/>
      <c r="W16471" s="17"/>
    </row>
    <row r="16472">
      <c r="A16472" s="19"/>
      <c r="L16472" s="19"/>
      <c r="P16472" s="20"/>
      <c r="Q16472" s="20"/>
      <c r="R16472" s="13"/>
      <c r="S16472" s="14"/>
      <c r="T16472" s="14"/>
      <c r="V16472" s="16"/>
      <c r="W16472" s="17"/>
    </row>
    <row r="16473">
      <c r="A16473" s="19"/>
      <c r="L16473" s="19"/>
      <c r="P16473" s="20"/>
      <c r="Q16473" s="20"/>
      <c r="R16473" s="13"/>
      <c r="S16473" s="14"/>
      <c r="T16473" s="14"/>
      <c r="V16473" s="16"/>
      <c r="W16473" s="17"/>
    </row>
    <row r="16474">
      <c r="A16474" s="19"/>
      <c r="L16474" s="19"/>
      <c r="P16474" s="20"/>
      <c r="Q16474" s="20"/>
      <c r="R16474" s="13"/>
      <c r="S16474" s="14"/>
      <c r="T16474" s="14"/>
      <c r="V16474" s="16"/>
      <c r="W16474" s="17"/>
    </row>
    <row r="16475">
      <c r="A16475" s="19"/>
      <c r="L16475" s="19"/>
      <c r="P16475" s="20"/>
      <c r="Q16475" s="20"/>
      <c r="R16475" s="13"/>
      <c r="S16475" s="14"/>
      <c r="T16475" s="14"/>
      <c r="V16475" s="16"/>
      <c r="W16475" s="17"/>
    </row>
    <row r="16476">
      <c r="A16476" s="19"/>
      <c r="L16476" s="19"/>
      <c r="P16476" s="20"/>
      <c r="Q16476" s="20"/>
      <c r="R16476" s="13"/>
      <c r="S16476" s="14"/>
      <c r="T16476" s="14"/>
      <c r="V16476" s="16"/>
      <c r="W16476" s="17"/>
    </row>
    <row r="16477">
      <c r="A16477" s="19"/>
      <c r="L16477" s="19"/>
      <c r="P16477" s="20"/>
      <c r="Q16477" s="20"/>
      <c r="R16477" s="13"/>
      <c r="S16477" s="14"/>
      <c r="T16477" s="14"/>
      <c r="V16477" s="16"/>
      <c r="W16477" s="17"/>
    </row>
    <row r="16478">
      <c r="A16478" s="19"/>
      <c r="L16478" s="19"/>
      <c r="P16478" s="20"/>
      <c r="Q16478" s="20"/>
      <c r="R16478" s="13"/>
      <c r="S16478" s="14"/>
      <c r="T16478" s="14"/>
      <c r="V16478" s="16"/>
      <c r="W16478" s="17"/>
    </row>
    <row r="16479">
      <c r="A16479" s="19"/>
      <c r="L16479" s="19"/>
      <c r="P16479" s="20"/>
      <c r="Q16479" s="20"/>
      <c r="R16479" s="13"/>
      <c r="S16479" s="14"/>
      <c r="T16479" s="14"/>
      <c r="V16479" s="16"/>
      <c r="W16479" s="17"/>
    </row>
    <row r="16480">
      <c r="A16480" s="19"/>
      <c r="L16480" s="19"/>
      <c r="P16480" s="20"/>
      <c r="Q16480" s="20"/>
      <c r="R16480" s="13"/>
      <c r="S16480" s="14"/>
      <c r="T16480" s="14"/>
      <c r="V16480" s="16"/>
      <c r="W16480" s="17"/>
    </row>
    <row r="16481">
      <c r="A16481" s="19"/>
      <c r="L16481" s="19"/>
      <c r="P16481" s="20"/>
      <c r="Q16481" s="20"/>
      <c r="R16481" s="13"/>
      <c r="S16481" s="14"/>
      <c r="T16481" s="14"/>
      <c r="V16481" s="16"/>
      <c r="W16481" s="17"/>
    </row>
    <row r="16482">
      <c r="A16482" s="19"/>
      <c r="L16482" s="19"/>
      <c r="P16482" s="20"/>
      <c r="Q16482" s="20"/>
      <c r="R16482" s="13"/>
      <c r="S16482" s="14"/>
      <c r="T16482" s="14"/>
      <c r="V16482" s="16"/>
      <c r="W16482" s="17"/>
    </row>
    <row r="16483">
      <c r="A16483" s="19"/>
      <c r="L16483" s="19"/>
      <c r="P16483" s="20"/>
      <c r="Q16483" s="20"/>
      <c r="R16483" s="13"/>
      <c r="S16483" s="14"/>
      <c r="T16483" s="14"/>
      <c r="V16483" s="16"/>
      <c r="W16483" s="17"/>
    </row>
    <row r="16484">
      <c r="A16484" s="19"/>
      <c r="L16484" s="19"/>
      <c r="P16484" s="20"/>
      <c r="Q16484" s="20"/>
      <c r="R16484" s="13"/>
      <c r="S16484" s="14"/>
      <c r="T16484" s="14"/>
      <c r="V16484" s="16"/>
      <c r="W16484" s="17"/>
    </row>
    <row r="16485">
      <c r="A16485" s="19"/>
      <c r="L16485" s="19"/>
      <c r="P16485" s="20"/>
      <c r="Q16485" s="20"/>
      <c r="R16485" s="13"/>
      <c r="S16485" s="14"/>
      <c r="T16485" s="14"/>
      <c r="V16485" s="16"/>
      <c r="W16485" s="17"/>
    </row>
    <row r="16486">
      <c r="A16486" s="19"/>
      <c r="L16486" s="19"/>
      <c r="P16486" s="20"/>
      <c r="Q16486" s="20"/>
      <c r="R16486" s="13"/>
      <c r="S16486" s="14"/>
      <c r="T16486" s="14"/>
      <c r="V16486" s="16"/>
      <c r="W16486" s="17"/>
    </row>
    <row r="16487">
      <c r="A16487" s="19"/>
      <c r="L16487" s="19"/>
      <c r="P16487" s="20"/>
      <c r="Q16487" s="20"/>
      <c r="R16487" s="13"/>
      <c r="S16487" s="14"/>
      <c r="T16487" s="14"/>
      <c r="V16487" s="16"/>
      <c r="W16487" s="17"/>
    </row>
    <row r="16488">
      <c r="A16488" s="19"/>
      <c r="L16488" s="19"/>
      <c r="P16488" s="20"/>
      <c r="Q16488" s="20"/>
      <c r="R16488" s="13"/>
      <c r="S16488" s="14"/>
      <c r="T16488" s="14"/>
      <c r="V16488" s="16"/>
      <c r="W16488" s="17"/>
    </row>
    <row r="16489">
      <c r="A16489" s="19"/>
      <c r="L16489" s="19"/>
      <c r="P16489" s="20"/>
      <c r="Q16489" s="20"/>
      <c r="R16489" s="13"/>
      <c r="S16489" s="14"/>
      <c r="T16489" s="14"/>
      <c r="V16489" s="16"/>
      <c r="W16489" s="17"/>
    </row>
    <row r="16490">
      <c r="A16490" s="19"/>
      <c r="L16490" s="19"/>
      <c r="P16490" s="20"/>
      <c r="Q16490" s="20"/>
      <c r="R16490" s="13"/>
      <c r="S16490" s="14"/>
      <c r="T16490" s="14"/>
      <c r="V16490" s="16"/>
      <c r="W16490" s="17"/>
    </row>
    <row r="16491">
      <c r="A16491" s="19"/>
      <c r="L16491" s="19"/>
      <c r="P16491" s="20"/>
      <c r="Q16491" s="20"/>
      <c r="R16491" s="13"/>
      <c r="S16491" s="14"/>
      <c r="T16491" s="14"/>
      <c r="V16491" s="16"/>
      <c r="W16491" s="17"/>
    </row>
    <row r="16492">
      <c r="A16492" s="19"/>
      <c r="L16492" s="19"/>
      <c r="P16492" s="20"/>
      <c r="Q16492" s="20"/>
      <c r="R16492" s="13"/>
      <c r="S16492" s="14"/>
      <c r="T16492" s="14"/>
      <c r="V16492" s="16"/>
      <c r="W16492" s="17"/>
    </row>
    <row r="16493">
      <c r="A16493" s="19"/>
      <c r="L16493" s="19"/>
      <c r="P16493" s="20"/>
      <c r="Q16493" s="20"/>
      <c r="R16493" s="13"/>
      <c r="S16493" s="14"/>
      <c r="T16493" s="14"/>
      <c r="V16493" s="16"/>
      <c r="W16493" s="17"/>
    </row>
    <row r="16494">
      <c r="A16494" s="19"/>
      <c r="L16494" s="19"/>
      <c r="P16494" s="20"/>
      <c r="Q16494" s="20"/>
      <c r="R16494" s="13"/>
      <c r="S16494" s="14"/>
      <c r="T16494" s="14"/>
      <c r="V16494" s="16"/>
      <c r="W16494" s="17"/>
    </row>
    <row r="16495">
      <c r="A16495" s="19"/>
      <c r="L16495" s="19"/>
      <c r="P16495" s="20"/>
      <c r="Q16495" s="20"/>
      <c r="R16495" s="13"/>
      <c r="S16495" s="14"/>
      <c r="T16495" s="14"/>
      <c r="V16495" s="16"/>
      <c r="W16495" s="17"/>
    </row>
    <row r="16496">
      <c r="A16496" s="19"/>
      <c r="L16496" s="19"/>
      <c r="P16496" s="20"/>
      <c r="Q16496" s="20"/>
      <c r="R16496" s="13"/>
      <c r="S16496" s="14"/>
      <c r="T16496" s="14"/>
      <c r="V16496" s="16"/>
      <c r="W16496" s="17"/>
    </row>
    <row r="16497">
      <c r="A16497" s="19"/>
      <c r="L16497" s="19"/>
      <c r="P16497" s="20"/>
      <c r="Q16497" s="20"/>
      <c r="R16497" s="13"/>
      <c r="S16497" s="14"/>
      <c r="T16497" s="14"/>
      <c r="V16497" s="16"/>
      <c r="W16497" s="17"/>
    </row>
    <row r="16498">
      <c r="A16498" s="19"/>
      <c r="L16498" s="19"/>
      <c r="P16498" s="20"/>
      <c r="Q16498" s="20"/>
      <c r="R16498" s="13"/>
      <c r="S16498" s="14"/>
      <c r="T16498" s="14"/>
      <c r="V16498" s="16"/>
      <c r="W16498" s="17"/>
    </row>
    <row r="16499">
      <c r="A16499" s="19"/>
      <c r="L16499" s="19"/>
      <c r="P16499" s="20"/>
      <c r="Q16499" s="20"/>
      <c r="R16499" s="13"/>
      <c r="S16499" s="14"/>
      <c r="T16499" s="14"/>
      <c r="V16499" s="16"/>
      <c r="W16499" s="17"/>
    </row>
    <row r="16500">
      <c r="A16500" s="19"/>
      <c r="L16500" s="19"/>
      <c r="P16500" s="20"/>
      <c r="Q16500" s="20"/>
      <c r="R16500" s="13"/>
      <c r="S16500" s="14"/>
      <c r="T16500" s="14"/>
      <c r="V16500" s="16"/>
      <c r="W16500" s="17"/>
    </row>
    <row r="16501">
      <c r="A16501" s="19"/>
      <c r="L16501" s="19"/>
      <c r="P16501" s="20"/>
      <c r="Q16501" s="20"/>
      <c r="R16501" s="13"/>
      <c r="S16501" s="14"/>
      <c r="T16501" s="14"/>
      <c r="V16501" s="16"/>
      <c r="W16501" s="17"/>
    </row>
    <row r="16502">
      <c r="A16502" s="19"/>
      <c r="L16502" s="19"/>
      <c r="P16502" s="20"/>
      <c r="Q16502" s="20"/>
      <c r="R16502" s="13"/>
      <c r="S16502" s="14"/>
      <c r="T16502" s="14"/>
      <c r="V16502" s="16"/>
      <c r="W16502" s="17"/>
    </row>
    <row r="16503">
      <c r="A16503" s="19"/>
      <c r="L16503" s="19"/>
      <c r="P16503" s="20"/>
      <c r="Q16503" s="20"/>
      <c r="R16503" s="13"/>
      <c r="S16503" s="14"/>
      <c r="T16503" s="14"/>
      <c r="V16503" s="16"/>
      <c r="W16503" s="17"/>
    </row>
    <row r="16504">
      <c r="A16504" s="19"/>
      <c r="L16504" s="19"/>
      <c r="P16504" s="20"/>
      <c r="Q16504" s="20"/>
      <c r="R16504" s="13"/>
      <c r="S16504" s="14"/>
      <c r="T16504" s="14"/>
      <c r="V16504" s="16"/>
      <c r="W16504" s="17"/>
    </row>
    <row r="16505">
      <c r="A16505" s="19"/>
      <c r="L16505" s="19"/>
      <c r="P16505" s="20"/>
      <c r="Q16505" s="20"/>
      <c r="R16505" s="13"/>
      <c r="S16505" s="14"/>
      <c r="T16505" s="14"/>
      <c r="V16505" s="16"/>
      <c r="W16505" s="17"/>
    </row>
    <row r="16506">
      <c r="A16506" s="19"/>
      <c r="L16506" s="19"/>
      <c r="P16506" s="20"/>
      <c r="Q16506" s="20"/>
      <c r="R16506" s="13"/>
      <c r="S16506" s="14"/>
      <c r="T16506" s="14"/>
      <c r="V16506" s="16"/>
      <c r="W16506" s="17"/>
    </row>
    <row r="16507">
      <c r="A16507" s="19"/>
      <c r="L16507" s="19"/>
      <c r="P16507" s="20"/>
      <c r="Q16507" s="20"/>
      <c r="R16507" s="13"/>
      <c r="S16507" s="14"/>
      <c r="T16507" s="14"/>
      <c r="V16507" s="16"/>
      <c r="W16507" s="17"/>
    </row>
    <row r="16508">
      <c r="A16508" s="19"/>
      <c r="L16508" s="19"/>
      <c r="P16508" s="20"/>
      <c r="Q16508" s="20"/>
      <c r="R16508" s="13"/>
      <c r="S16508" s="14"/>
      <c r="T16508" s="14"/>
      <c r="V16508" s="16"/>
      <c r="W16508" s="17"/>
    </row>
    <row r="16509">
      <c r="A16509" s="19"/>
      <c r="L16509" s="19"/>
      <c r="P16509" s="20"/>
      <c r="Q16509" s="20"/>
      <c r="R16509" s="13"/>
      <c r="S16509" s="14"/>
      <c r="T16509" s="14"/>
      <c r="V16509" s="16"/>
      <c r="W16509" s="17"/>
    </row>
    <row r="16510">
      <c r="A16510" s="19"/>
      <c r="L16510" s="19"/>
      <c r="P16510" s="20"/>
      <c r="Q16510" s="20"/>
      <c r="R16510" s="13"/>
      <c r="S16510" s="14"/>
      <c r="T16510" s="14"/>
      <c r="V16510" s="16"/>
      <c r="W16510" s="17"/>
    </row>
    <row r="16511">
      <c r="A16511" s="19"/>
      <c r="L16511" s="19"/>
      <c r="P16511" s="20"/>
      <c r="Q16511" s="20"/>
      <c r="R16511" s="13"/>
      <c r="S16511" s="14"/>
      <c r="T16511" s="14"/>
      <c r="V16511" s="16"/>
      <c r="W16511" s="17"/>
    </row>
    <row r="16512">
      <c r="A16512" s="19"/>
      <c r="L16512" s="19"/>
      <c r="P16512" s="20"/>
      <c r="Q16512" s="20"/>
      <c r="R16512" s="13"/>
      <c r="S16512" s="14"/>
      <c r="T16512" s="14"/>
      <c r="V16512" s="16"/>
      <c r="W16512" s="17"/>
    </row>
    <row r="16513">
      <c r="A16513" s="19"/>
      <c r="L16513" s="19"/>
      <c r="P16513" s="20"/>
      <c r="Q16513" s="20"/>
      <c r="R16513" s="13"/>
      <c r="S16513" s="14"/>
      <c r="T16513" s="14"/>
      <c r="V16513" s="16"/>
      <c r="W16513" s="17"/>
    </row>
    <row r="16514">
      <c r="A16514" s="19"/>
      <c r="L16514" s="19"/>
      <c r="P16514" s="20"/>
      <c r="Q16514" s="20"/>
      <c r="R16514" s="13"/>
      <c r="S16514" s="14"/>
      <c r="T16514" s="14"/>
      <c r="V16514" s="16"/>
      <c r="W16514" s="17"/>
    </row>
    <row r="16515">
      <c r="A16515" s="19"/>
      <c r="L16515" s="19"/>
      <c r="P16515" s="20"/>
      <c r="Q16515" s="20"/>
      <c r="R16515" s="13"/>
      <c r="S16515" s="14"/>
      <c r="T16515" s="14"/>
      <c r="V16515" s="16"/>
      <c r="W16515" s="17"/>
    </row>
    <row r="16516">
      <c r="A16516" s="19"/>
      <c r="L16516" s="19"/>
      <c r="P16516" s="20"/>
      <c r="Q16516" s="20"/>
      <c r="R16516" s="13"/>
      <c r="S16516" s="14"/>
      <c r="T16516" s="14"/>
      <c r="V16516" s="16"/>
      <c r="W16516" s="17"/>
    </row>
    <row r="16517">
      <c r="A16517" s="19"/>
      <c r="L16517" s="19"/>
      <c r="P16517" s="20"/>
      <c r="Q16517" s="20"/>
      <c r="R16517" s="13"/>
      <c r="S16517" s="14"/>
      <c r="T16517" s="14"/>
      <c r="V16517" s="16"/>
      <c r="W16517" s="17"/>
    </row>
    <row r="16518">
      <c r="A16518" s="19"/>
      <c r="L16518" s="19"/>
      <c r="P16518" s="20"/>
      <c r="Q16518" s="20"/>
      <c r="R16518" s="13"/>
      <c r="S16518" s="14"/>
      <c r="T16518" s="14"/>
      <c r="V16518" s="16"/>
      <c r="W16518" s="17"/>
    </row>
    <row r="16519">
      <c r="A16519" s="19"/>
      <c r="L16519" s="19"/>
      <c r="P16519" s="20"/>
      <c r="Q16519" s="20"/>
      <c r="R16519" s="13"/>
      <c r="S16519" s="14"/>
      <c r="T16519" s="14"/>
      <c r="V16519" s="16"/>
      <c r="W16519" s="17"/>
    </row>
    <row r="16520">
      <c r="A16520" s="19"/>
      <c r="L16520" s="19"/>
      <c r="P16520" s="20"/>
      <c r="Q16520" s="20"/>
      <c r="R16520" s="13"/>
      <c r="S16520" s="14"/>
      <c r="T16520" s="14"/>
      <c r="V16520" s="16"/>
      <c r="W16520" s="17"/>
    </row>
    <row r="16521">
      <c r="A16521" s="19"/>
      <c r="L16521" s="19"/>
      <c r="P16521" s="20"/>
      <c r="Q16521" s="20"/>
      <c r="R16521" s="13"/>
      <c r="S16521" s="14"/>
      <c r="T16521" s="14"/>
      <c r="V16521" s="16"/>
      <c r="W16521" s="17"/>
    </row>
    <row r="16522">
      <c r="A16522" s="19"/>
      <c r="L16522" s="19"/>
      <c r="P16522" s="20"/>
      <c r="Q16522" s="20"/>
      <c r="R16522" s="13"/>
      <c r="S16522" s="14"/>
      <c r="T16522" s="14"/>
      <c r="V16522" s="16"/>
      <c r="W16522" s="17"/>
    </row>
    <row r="16523">
      <c r="A16523" s="19"/>
      <c r="L16523" s="19"/>
      <c r="P16523" s="20"/>
      <c r="Q16523" s="20"/>
      <c r="R16523" s="13"/>
      <c r="S16523" s="14"/>
      <c r="T16523" s="14"/>
      <c r="V16523" s="16"/>
      <c r="W16523" s="17"/>
    </row>
    <row r="16524">
      <c r="A16524" s="19"/>
      <c r="L16524" s="19"/>
      <c r="P16524" s="20"/>
      <c r="Q16524" s="20"/>
      <c r="R16524" s="13"/>
      <c r="S16524" s="14"/>
      <c r="T16524" s="14"/>
      <c r="V16524" s="16"/>
      <c r="W16524" s="17"/>
    </row>
    <row r="16525">
      <c r="A16525" s="19"/>
      <c r="L16525" s="19"/>
      <c r="P16525" s="20"/>
      <c r="Q16525" s="20"/>
      <c r="R16525" s="13"/>
      <c r="S16525" s="14"/>
      <c r="T16525" s="14"/>
      <c r="V16525" s="16"/>
      <c r="W16525" s="17"/>
    </row>
    <row r="16526">
      <c r="A16526" s="19"/>
      <c r="L16526" s="19"/>
      <c r="P16526" s="20"/>
      <c r="Q16526" s="20"/>
      <c r="R16526" s="13"/>
      <c r="S16526" s="14"/>
      <c r="T16526" s="14"/>
      <c r="V16526" s="16"/>
      <c r="W16526" s="17"/>
    </row>
    <row r="16527">
      <c r="A16527" s="19"/>
      <c r="L16527" s="19"/>
      <c r="P16527" s="20"/>
      <c r="Q16527" s="20"/>
      <c r="R16527" s="13"/>
      <c r="S16527" s="14"/>
      <c r="T16527" s="14"/>
      <c r="V16527" s="16"/>
      <c r="W16527" s="17"/>
    </row>
    <row r="16528">
      <c r="A16528" s="19"/>
      <c r="L16528" s="19"/>
      <c r="P16528" s="20"/>
      <c r="Q16528" s="20"/>
      <c r="R16528" s="13"/>
      <c r="S16528" s="14"/>
      <c r="T16528" s="14"/>
      <c r="V16528" s="16"/>
      <c r="W16528" s="17"/>
    </row>
    <row r="16529">
      <c r="A16529" s="19"/>
      <c r="L16529" s="19"/>
      <c r="P16529" s="20"/>
      <c r="Q16529" s="20"/>
      <c r="R16529" s="13"/>
      <c r="S16529" s="14"/>
      <c r="T16529" s="14"/>
      <c r="V16529" s="16"/>
      <c r="W16529" s="17"/>
    </row>
    <row r="16530">
      <c r="A16530" s="19"/>
      <c r="L16530" s="19"/>
      <c r="P16530" s="20"/>
      <c r="Q16530" s="20"/>
      <c r="R16530" s="13"/>
      <c r="S16530" s="14"/>
      <c r="T16530" s="14"/>
      <c r="V16530" s="16"/>
      <c r="W16530" s="17"/>
    </row>
    <row r="16531">
      <c r="A16531" s="19"/>
      <c r="L16531" s="19"/>
      <c r="P16531" s="20"/>
      <c r="Q16531" s="20"/>
      <c r="R16531" s="13"/>
      <c r="S16531" s="14"/>
      <c r="T16531" s="14"/>
      <c r="V16531" s="16"/>
      <c r="W16531" s="17"/>
    </row>
    <row r="16532">
      <c r="A16532" s="19"/>
      <c r="L16532" s="19"/>
      <c r="P16532" s="20"/>
      <c r="Q16532" s="20"/>
      <c r="R16532" s="13"/>
      <c r="S16532" s="14"/>
      <c r="T16532" s="14"/>
      <c r="V16532" s="16"/>
      <c r="W16532" s="17"/>
    </row>
    <row r="16533">
      <c r="A16533" s="19"/>
      <c r="L16533" s="19"/>
      <c r="P16533" s="20"/>
      <c r="Q16533" s="20"/>
      <c r="R16533" s="13"/>
      <c r="S16533" s="14"/>
      <c r="T16533" s="14"/>
      <c r="V16533" s="16"/>
      <c r="W16533" s="17"/>
    </row>
    <row r="16534">
      <c r="A16534" s="19"/>
      <c r="L16534" s="19"/>
      <c r="P16534" s="20"/>
      <c r="Q16534" s="20"/>
      <c r="R16534" s="13"/>
      <c r="S16534" s="14"/>
      <c r="T16534" s="14"/>
      <c r="V16534" s="16"/>
      <c r="W16534" s="17"/>
    </row>
    <row r="16535">
      <c r="A16535" s="19"/>
      <c r="L16535" s="19"/>
      <c r="P16535" s="20"/>
      <c r="Q16535" s="20"/>
      <c r="R16535" s="13"/>
      <c r="S16535" s="14"/>
      <c r="T16535" s="14"/>
      <c r="V16535" s="16"/>
      <c r="W16535" s="17"/>
    </row>
    <row r="16536">
      <c r="A16536" s="19"/>
      <c r="L16536" s="19"/>
      <c r="P16536" s="20"/>
      <c r="Q16536" s="20"/>
      <c r="R16536" s="13"/>
      <c r="S16536" s="14"/>
      <c r="T16536" s="14"/>
      <c r="V16536" s="16"/>
      <c r="W16536" s="17"/>
    </row>
    <row r="16537">
      <c r="A16537" s="19"/>
      <c r="L16537" s="19"/>
      <c r="P16537" s="20"/>
      <c r="Q16537" s="20"/>
      <c r="R16537" s="13"/>
      <c r="S16537" s="14"/>
      <c r="T16537" s="14"/>
      <c r="V16537" s="16"/>
      <c r="W16537" s="17"/>
    </row>
    <row r="16538">
      <c r="A16538" s="19"/>
      <c r="L16538" s="19"/>
      <c r="P16538" s="20"/>
      <c r="Q16538" s="20"/>
      <c r="R16538" s="13"/>
      <c r="S16538" s="14"/>
      <c r="T16538" s="14"/>
      <c r="V16538" s="16"/>
      <c r="W16538" s="17"/>
    </row>
    <row r="16539">
      <c r="A16539" s="19"/>
      <c r="L16539" s="19"/>
      <c r="P16539" s="20"/>
      <c r="Q16539" s="20"/>
      <c r="R16539" s="13"/>
      <c r="S16539" s="14"/>
      <c r="T16539" s="14"/>
      <c r="V16539" s="16"/>
      <c r="W16539" s="17"/>
    </row>
    <row r="16540">
      <c r="A16540" s="19"/>
      <c r="L16540" s="19"/>
      <c r="P16540" s="20"/>
      <c r="Q16540" s="20"/>
      <c r="R16540" s="13"/>
      <c r="S16540" s="14"/>
      <c r="T16540" s="14"/>
      <c r="V16540" s="16"/>
      <c r="W16540" s="17"/>
    </row>
    <row r="16541">
      <c r="A16541" s="19"/>
      <c r="L16541" s="19"/>
      <c r="P16541" s="20"/>
      <c r="Q16541" s="20"/>
      <c r="R16541" s="13"/>
      <c r="S16541" s="14"/>
      <c r="T16541" s="14"/>
      <c r="V16541" s="16"/>
      <c r="W16541" s="17"/>
    </row>
    <row r="16542">
      <c r="A16542" s="19"/>
      <c r="L16542" s="19"/>
      <c r="P16542" s="20"/>
      <c r="Q16542" s="20"/>
      <c r="R16542" s="13"/>
      <c r="S16542" s="14"/>
      <c r="T16542" s="14"/>
      <c r="V16542" s="16"/>
      <c r="W16542" s="17"/>
    </row>
    <row r="16543">
      <c r="A16543" s="19"/>
      <c r="L16543" s="19"/>
      <c r="P16543" s="20"/>
      <c r="Q16543" s="20"/>
      <c r="R16543" s="13"/>
      <c r="S16543" s="14"/>
      <c r="T16543" s="14"/>
      <c r="V16543" s="16"/>
      <c r="W16543" s="17"/>
    </row>
    <row r="16544">
      <c r="A16544" s="19"/>
      <c r="L16544" s="19"/>
      <c r="P16544" s="20"/>
      <c r="Q16544" s="20"/>
      <c r="R16544" s="13"/>
      <c r="S16544" s="14"/>
      <c r="T16544" s="14"/>
      <c r="V16544" s="16"/>
      <c r="W16544" s="17"/>
    </row>
    <row r="16545">
      <c r="A16545" s="19"/>
      <c r="L16545" s="19"/>
      <c r="P16545" s="20"/>
      <c r="Q16545" s="20"/>
      <c r="R16545" s="13"/>
      <c r="S16545" s="14"/>
      <c r="T16545" s="14"/>
      <c r="V16545" s="16"/>
      <c r="W16545" s="17"/>
    </row>
    <row r="16546">
      <c r="A16546" s="19"/>
      <c r="L16546" s="19"/>
      <c r="P16546" s="20"/>
      <c r="Q16546" s="20"/>
      <c r="R16546" s="13"/>
      <c r="S16546" s="14"/>
      <c r="T16546" s="14"/>
      <c r="V16546" s="16"/>
      <c r="W16546" s="17"/>
    </row>
    <row r="16547">
      <c r="A16547" s="19"/>
      <c r="L16547" s="19"/>
      <c r="P16547" s="20"/>
      <c r="Q16547" s="20"/>
      <c r="R16547" s="13"/>
      <c r="S16547" s="14"/>
      <c r="T16547" s="14"/>
      <c r="V16547" s="16"/>
      <c r="W16547" s="17"/>
    </row>
    <row r="16548">
      <c r="A16548" s="19"/>
      <c r="L16548" s="19"/>
      <c r="P16548" s="20"/>
      <c r="Q16548" s="20"/>
      <c r="R16548" s="13"/>
      <c r="S16548" s="14"/>
      <c r="T16548" s="14"/>
      <c r="V16548" s="16"/>
      <c r="W16548" s="17"/>
    </row>
    <row r="16549">
      <c r="A16549" s="19"/>
      <c r="L16549" s="19"/>
      <c r="P16549" s="20"/>
      <c r="Q16549" s="20"/>
      <c r="R16549" s="13"/>
      <c r="S16549" s="14"/>
      <c r="T16549" s="14"/>
      <c r="V16549" s="16"/>
      <c r="W16549" s="17"/>
    </row>
    <row r="16550">
      <c r="A16550" s="19"/>
      <c r="L16550" s="19"/>
      <c r="P16550" s="20"/>
      <c r="Q16550" s="20"/>
      <c r="R16550" s="13"/>
      <c r="S16550" s="14"/>
      <c r="T16550" s="14"/>
      <c r="V16550" s="16"/>
      <c r="W16550" s="17"/>
    </row>
    <row r="16551">
      <c r="A16551" s="19"/>
      <c r="L16551" s="19"/>
      <c r="P16551" s="20"/>
      <c r="Q16551" s="20"/>
      <c r="R16551" s="13"/>
      <c r="S16551" s="14"/>
      <c r="T16551" s="14"/>
      <c r="V16551" s="16"/>
      <c r="W16551" s="17"/>
    </row>
    <row r="16552">
      <c r="A16552" s="19"/>
      <c r="L16552" s="19"/>
      <c r="P16552" s="20"/>
      <c r="Q16552" s="20"/>
      <c r="R16552" s="13"/>
      <c r="S16552" s="14"/>
      <c r="T16552" s="14"/>
      <c r="V16552" s="16"/>
      <c r="W16552" s="17"/>
    </row>
    <row r="16553">
      <c r="A16553" s="19"/>
      <c r="L16553" s="19"/>
      <c r="P16553" s="20"/>
      <c r="Q16553" s="20"/>
      <c r="R16553" s="13"/>
      <c r="S16553" s="14"/>
      <c r="T16553" s="14"/>
      <c r="V16553" s="16"/>
      <c r="W16553" s="17"/>
    </row>
    <row r="16554">
      <c r="A16554" s="19"/>
      <c r="L16554" s="19"/>
      <c r="P16554" s="20"/>
      <c r="Q16554" s="20"/>
      <c r="R16554" s="13"/>
      <c r="S16554" s="14"/>
      <c r="T16554" s="14"/>
      <c r="V16554" s="16"/>
      <c r="W16554" s="17"/>
    </row>
    <row r="16555">
      <c r="A16555" s="19"/>
      <c r="L16555" s="19"/>
      <c r="P16555" s="20"/>
      <c r="Q16555" s="20"/>
      <c r="R16555" s="13"/>
      <c r="S16555" s="14"/>
      <c r="T16555" s="14"/>
      <c r="V16555" s="16"/>
      <c r="W16555" s="17"/>
    </row>
    <row r="16556">
      <c r="A16556" s="19"/>
      <c r="L16556" s="19"/>
      <c r="P16556" s="20"/>
      <c r="Q16556" s="20"/>
      <c r="R16556" s="13"/>
      <c r="S16556" s="14"/>
      <c r="T16556" s="14"/>
      <c r="V16556" s="16"/>
      <c r="W16556" s="17"/>
    </row>
    <row r="16557">
      <c r="A16557" s="19"/>
      <c r="L16557" s="19"/>
      <c r="P16557" s="20"/>
      <c r="Q16557" s="20"/>
      <c r="R16557" s="13"/>
      <c r="S16557" s="14"/>
      <c r="T16557" s="14"/>
      <c r="V16557" s="16"/>
      <c r="W16557" s="17"/>
    </row>
    <row r="16558">
      <c r="A16558" s="19"/>
      <c r="L16558" s="19"/>
      <c r="P16558" s="20"/>
      <c r="Q16558" s="20"/>
      <c r="R16558" s="13"/>
      <c r="S16558" s="14"/>
      <c r="T16558" s="14"/>
      <c r="V16558" s="16"/>
      <c r="W16558" s="17"/>
    </row>
    <row r="16559">
      <c r="A16559" s="19"/>
      <c r="L16559" s="19"/>
      <c r="P16559" s="20"/>
      <c r="Q16559" s="20"/>
      <c r="R16559" s="13"/>
      <c r="S16559" s="14"/>
      <c r="T16559" s="14"/>
      <c r="V16559" s="16"/>
      <c r="W16559" s="17"/>
    </row>
    <row r="16560">
      <c r="A16560" s="19"/>
      <c r="L16560" s="19"/>
      <c r="P16560" s="20"/>
      <c r="Q16560" s="20"/>
      <c r="R16560" s="13"/>
      <c r="S16560" s="14"/>
      <c r="T16560" s="14"/>
      <c r="V16560" s="16"/>
      <c r="W16560" s="17"/>
    </row>
    <row r="16561">
      <c r="A16561" s="19"/>
      <c r="L16561" s="19"/>
      <c r="P16561" s="20"/>
      <c r="Q16561" s="20"/>
      <c r="R16561" s="13"/>
      <c r="S16561" s="14"/>
      <c r="T16561" s="14"/>
      <c r="V16561" s="16"/>
      <c r="W16561" s="17"/>
    </row>
    <row r="16562">
      <c r="A16562" s="19"/>
      <c r="L16562" s="19"/>
      <c r="P16562" s="20"/>
      <c r="Q16562" s="20"/>
      <c r="R16562" s="13"/>
      <c r="S16562" s="14"/>
      <c r="T16562" s="14"/>
      <c r="V16562" s="16"/>
      <c r="W16562" s="17"/>
    </row>
    <row r="16563">
      <c r="A16563" s="19"/>
      <c r="L16563" s="19"/>
      <c r="P16563" s="20"/>
      <c r="Q16563" s="20"/>
      <c r="R16563" s="13"/>
      <c r="S16563" s="14"/>
      <c r="T16563" s="14"/>
      <c r="V16563" s="16"/>
      <c r="W16563" s="17"/>
    </row>
    <row r="16564">
      <c r="A16564" s="19"/>
      <c r="L16564" s="19"/>
      <c r="P16564" s="20"/>
      <c r="Q16564" s="20"/>
      <c r="R16564" s="13"/>
      <c r="S16564" s="14"/>
      <c r="T16564" s="14"/>
      <c r="V16564" s="16"/>
      <c r="W16564" s="17"/>
    </row>
    <row r="16565">
      <c r="A16565" s="19"/>
      <c r="L16565" s="19"/>
      <c r="P16565" s="20"/>
      <c r="Q16565" s="20"/>
      <c r="R16565" s="13"/>
      <c r="S16565" s="14"/>
      <c r="T16565" s="14"/>
      <c r="V16565" s="16"/>
      <c r="W16565" s="17"/>
    </row>
    <row r="16566">
      <c r="A16566" s="19"/>
      <c r="L16566" s="19"/>
      <c r="P16566" s="20"/>
      <c r="Q16566" s="20"/>
      <c r="R16566" s="13"/>
      <c r="S16566" s="14"/>
      <c r="T16566" s="14"/>
      <c r="V16566" s="16"/>
      <c r="W16566" s="17"/>
    </row>
    <row r="16567">
      <c r="A16567" s="19"/>
      <c r="L16567" s="19"/>
      <c r="P16567" s="20"/>
      <c r="Q16567" s="20"/>
      <c r="R16567" s="13"/>
      <c r="S16567" s="14"/>
      <c r="T16567" s="14"/>
      <c r="V16567" s="16"/>
      <c r="W16567" s="17"/>
    </row>
    <row r="16568">
      <c r="A16568" s="19"/>
      <c r="L16568" s="19"/>
      <c r="P16568" s="20"/>
      <c r="Q16568" s="20"/>
      <c r="R16568" s="13"/>
      <c r="S16568" s="14"/>
      <c r="T16568" s="14"/>
      <c r="V16568" s="16"/>
      <c r="W16568" s="17"/>
    </row>
    <row r="16569">
      <c r="A16569" s="19"/>
      <c r="L16569" s="19"/>
      <c r="P16569" s="20"/>
      <c r="Q16569" s="20"/>
      <c r="R16569" s="13"/>
      <c r="S16569" s="14"/>
      <c r="T16569" s="14"/>
      <c r="V16569" s="16"/>
      <c r="W16569" s="17"/>
    </row>
    <row r="16570">
      <c r="A16570" s="19"/>
      <c r="L16570" s="19"/>
      <c r="P16570" s="20"/>
      <c r="Q16570" s="20"/>
      <c r="R16570" s="13"/>
      <c r="S16570" s="14"/>
      <c r="T16570" s="14"/>
      <c r="V16570" s="16"/>
      <c r="W16570" s="17"/>
    </row>
    <row r="16571">
      <c r="A16571" s="19"/>
      <c r="L16571" s="19"/>
      <c r="P16571" s="20"/>
      <c r="Q16571" s="20"/>
      <c r="R16571" s="13"/>
      <c r="S16571" s="14"/>
      <c r="T16571" s="14"/>
      <c r="V16571" s="16"/>
      <c r="W16571" s="17"/>
    </row>
    <row r="16572">
      <c r="A16572" s="19"/>
      <c r="L16572" s="19"/>
      <c r="P16572" s="20"/>
      <c r="Q16572" s="20"/>
      <c r="R16572" s="13"/>
      <c r="S16572" s="14"/>
      <c r="T16572" s="14"/>
      <c r="V16572" s="16"/>
      <c r="W16572" s="17"/>
    </row>
    <row r="16573">
      <c r="A16573" s="19"/>
      <c r="L16573" s="19"/>
      <c r="P16573" s="20"/>
      <c r="Q16573" s="20"/>
      <c r="R16573" s="13"/>
      <c r="S16573" s="14"/>
      <c r="T16573" s="14"/>
      <c r="V16573" s="16"/>
      <c r="W16573" s="17"/>
    </row>
    <row r="16574">
      <c r="A16574" s="19"/>
      <c r="L16574" s="19"/>
      <c r="P16574" s="20"/>
      <c r="Q16574" s="20"/>
      <c r="R16574" s="13"/>
      <c r="S16574" s="14"/>
      <c r="T16574" s="14"/>
      <c r="V16574" s="16"/>
      <c r="W16574" s="17"/>
    </row>
    <row r="16575">
      <c r="A16575" s="19"/>
      <c r="L16575" s="19"/>
      <c r="P16575" s="20"/>
      <c r="Q16575" s="20"/>
      <c r="R16575" s="13"/>
      <c r="S16575" s="14"/>
      <c r="T16575" s="14"/>
      <c r="V16575" s="16"/>
      <c r="W16575" s="17"/>
    </row>
    <row r="16576">
      <c r="A16576" s="19"/>
      <c r="L16576" s="19"/>
      <c r="P16576" s="20"/>
      <c r="Q16576" s="20"/>
      <c r="R16576" s="13"/>
      <c r="S16576" s="14"/>
      <c r="T16576" s="14"/>
      <c r="V16576" s="16"/>
      <c r="W16576" s="17"/>
    </row>
    <row r="16577">
      <c r="A16577" s="19"/>
      <c r="L16577" s="19"/>
      <c r="P16577" s="20"/>
      <c r="Q16577" s="20"/>
      <c r="R16577" s="13"/>
      <c r="S16577" s="14"/>
      <c r="T16577" s="14"/>
      <c r="V16577" s="16"/>
      <c r="W16577" s="17"/>
    </row>
    <row r="16578">
      <c r="A16578" s="19"/>
      <c r="L16578" s="19"/>
      <c r="P16578" s="20"/>
      <c r="Q16578" s="20"/>
      <c r="R16578" s="13"/>
      <c r="S16578" s="14"/>
      <c r="T16578" s="14"/>
      <c r="V16578" s="16"/>
      <c r="W16578" s="17"/>
    </row>
    <row r="16579">
      <c r="A16579" s="19"/>
      <c r="L16579" s="19"/>
      <c r="P16579" s="20"/>
      <c r="Q16579" s="20"/>
      <c r="R16579" s="13"/>
      <c r="S16579" s="14"/>
      <c r="T16579" s="14"/>
      <c r="V16579" s="16"/>
      <c r="W16579" s="17"/>
    </row>
    <row r="16580">
      <c r="A16580" s="19"/>
      <c r="L16580" s="19"/>
      <c r="P16580" s="20"/>
      <c r="Q16580" s="20"/>
      <c r="R16580" s="13"/>
      <c r="S16580" s="14"/>
      <c r="T16580" s="14"/>
      <c r="V16580" s="16"/>
      <c r="W16580" s="17"/>
    </row>
    <row r="16581">
      <c r="A16581" s="19"/>
      <c r="L16581" s="19"/>
      <c r="P16581" s="20"/>
      <c r="Q16581" s="20"/>
      <c r="R16581" s="13"/>
      <c r="S16581" s="14"/>
      <c r="T16581" s="14"/>
      <c r="V16581" s="16"/>
      <c r="W16581" s="17"/>
    </row>
    <row r="16582">
      <c r="A16582" s="19"/>
      <c r="L16582" s="19"/>
      <c r="P16582" s="20"/>
      <c r="Q16582" s="20"/>
      <c r="R16582" s="13"/>
      <c r="S16582" s="14"/>
      <c r="T16582" s="14"/>
      <c r="V16582" s="16"/>
      <c r="W16582" s="17"/>
    </row>
    <row r="16583">
      <c r="A16583" s="19"/>
      <c r="L16583" s="19"/>
      <c r="P16583" s="20"/>
      <c r="Q16583" s="20"/>
      <c r="R16583" s="13"/>
      <c r="S16583" s="14"/>
      <c r="T16583" s="14"/>
      <c r="V16583" s="16"/>
      <c r="W16583" s="17"/>
    </row>
    <row r="16584">
      <c r="A16584" s="19"/>
      <c r="L16584" s="19"/>
      <c r="P16584" s="20"/>
      <c r="Q16584" s="20"/>
      <c r="R16584" s="13"/>
      <c r="S16584" s="14"/>
      <c r="T16584" s="14"/>
      <c r="V16584" s="16"/>
      <c r="W16584" s="17"/>
    </row>
    <row r="16585">
      <c r="A16585" s="19"/>
      <c r="L16585" s="19"/>
      <c r="P16585" s="20"/>
      <c r="Q16585" s="20"/>
      <c r="R16585" s="13"/>
      <c r="S16585" s="14"/>
      <c r="T16585" s="14"/>
      <c r="V16585" s="16"/>
      <c r="W16585" s="17"/>
    </row>
    <row r="16586">
      <c r="A16586" s="19"/>
      <c r="L16586" s="19"/>
      <c r="P16586" s="20"/>
      <c r="Q16586" s="20"/>
      <c r="R16586" s="13"/>
      <c r="S16586" s="14"/>
      <c r="T16586" s="14"/>
      <c r="V16586" s="16"/>
      <c r="W16586" s="17"/>
    </row>
    <row r="16587">
      <c r="A16587" s="19"/>
      <c r="L16587" s="19"/>
      <c r="P16587" s="20"/>
      <c r="Q16587" s="20"/>
      <c r="R16587" s="13"/>
      <c r="S16587" s="14"/>
      <c r="T16587" s="14"/>
      <c r="V16587" s="16"/>
      <c r="W16587" s="17"/>
    </row>
    <row r="16588">
      <c r="A16588" s="19"/>
      <c r="L16588" s="19"/>
      <c r="P16588" s="20"/>
      <c r="Q16588" s="20"/>
      <c r="R16588" s="13"/>
      <c r="S16588" s="14"/>
      <c r="T16588" s="14"/>
      <c r="V16588" s="16"/>
      <c r="W16588" s="17"/>
    </row>
    <row r="16589">
      <c r="A16589" s="19"/>
      <c r="L16589" s="19"/>
      <c r="P16589" s="20"/>
      <c r="Q16589" s="20"/>
      <c r="R16589" s="13"/>
      <c r="S16589" s="14"/>
      <c r="T16589" s="14"/>
      <c r="V16589" s="16"/>
      <c r="W16589" s="17"/>
    </row>
    <row r="16590">
      <c r="A16590" s="19"/>
      <c r="L16590" s="19"/>
      <c r="P16590" s="20"/>
      <c r="Q16590" s="20"/>
      <c r="R16590" s="13"/>
      <c r="S16590" s="14"/>
      <c r="T16590" s="14"/>
      <c r="V16590" s="16"/>
      <c r="W16590" s="17"/>
    </row>
    <row r="16591">
      <c r="A16591" s="19"/>
      <c r="L16591" s="19"/>
      <c r="P16591" s="20"/>
      <c r="Q16591" s="20"/>
      <c r="R16591" s="13"/>
      <c r="S16591" s="14"/>
      <c r="T16591" s="14"/>
      <c r="V16591" s="16"/>
      <c r="W16591" s="17"/>
    </row>
    <row r="16592">
      <c r="A16592" s="19"/>
      <c r="L16592" s="19"/>
      <c r="P16592" s="20"/>
      <c r="Q16592" s="20"/>
      <c r="R16592" s="13"/>
      <c r="S16592" s="14"/>
      <c r="T16592" s="14"/>
      <c r="V16592" s="16"/>
      <c r="W16592" s="17"/>
    </row>
    <row r="16593">
      <c r="A16593" s="19"/>
      <c r="L16593" s="19"/>
      <c r="P16593" s="20"/>
      <c r="Q16593" s="20"/>
      <c r="R16593" s="13"/>
      <c r="S16593" s="14"/>
      <c r="T16593" s="14"/>
      <c r="V16593" s="16"/>
      <c r="W16593" s="17"/>
    </row>
    <row r="16594">
      <c r="A16594" s="19"/>
      <c r="L16594" s="19"/>
      <c r="P16594" s="20"/>
      <c r="Q16594" s="20"/>
      <c r="R16594" s="13"/>
      <c r="S16594" s="14"/>
      <c r="T16594" s="14"/>
      <c r="V16594" s="16"/>
      <c r="W16594" s="17"/>
    </row>
    <row r="16595">
      <c r="A16595" s="19"/>
      <c r="L16595" s="19"/>
      <c r="P16595" s="20"/>
      <c r="Q16595" s="20"/>
      <c r="R16595" s="13"/>
      <c r="S16595" s="14"/>
      <c r="T16595" s="14"/>
      <c r="V16595" s="16"/>
      <c r="W16595" s="17"/>
    </row>
    <row r="16596">
      <c r="A16596" s="19"/>
      <c r="L16596" s="19"/>
      <c r="P16596" s="20"/>
      <c r="Q16596" s="20"/>
      <c r="R16596" s="13"/>
      <c r="S16596" s="14"/>
      <c r="T16596" s="14"/>
      <c r="V16596" s="16"/>
      <c r="W16596" s="17"/>
    </row>
    <row r="16597">
      <c r="A16597" s="19"/>
      <c r="L16597" s="19"/>
      <c r="P16597" s="20"/>
      <c r="Q16597" s="20"/>
      <c r="R16597" s="13"/>
      <c r="S16597" s="14"/>
      <c r="T16597" s="14"/>
      <c r="V16597" s="16"/>
      <c r="W16597" s="17"/>
    </row>
    <row r="16598">
      <c r="A16598" s="19"/>
      <c r="L16598" s="19"/>
      <c r="P16598" s="20"/>
      <c r="Q16598" s="20"/>
      <c r="R16598" s="13"/>
      <c r="S16598" s="14"/>
      <c r="T16598" s="14"/>
      <c r="V16598" s="16"/>
      <c r="W16598" s="17"/>
    </row>
    <row r="16599">
      <c r="A16599" s="19"/>
      <c r="L16599" s="19"/>
      <c r="P16599" s="20"/>
      <c r="Q16599" s="20"/>
      <c r="R16599" s="13"/>
      <c r="S16599" s="14"/>
      <c r="T16599" s="14"/>
      <c r="V16599" s="16"/>
      <c r="W16599" s="17"/>
    </row>
    <row r="16600">
      <c r="A16600" s="19"/>
      <c r="L16600" s="19"/>
      <c r="P16600" s="20"/>
      <c r="Q16600" s="20"/>
      <c r="R16600" s="13"/>
      <c r="S16600" s="14"/>
      <c r="T16600" s="14"/>
      <c r="V16600" s="16"/>
      <c r="W16600" s="17"/>
    </row>
    <row r="16601">
      <c r="A16601" s="19"/>
      <c r="L16601" s="19"/>
      <c r="P16601" s="20"/>
      <c r="Q16601" s="20"/>
      <c r="R16601" s="13"/>
      <c r="S16601" s="14"/>
      <c r="T16601" s="14"/>
      <c r="V16601" s="16"/>
      <c r="W16601" s="17"/>
    </row>
    <row r="16602">
      <c r="A16602" s="19"/>
      <c r="L16602" s="19"/>
      <c r="P16602" s="20"/>
      <c r="Q16602" s="20"/>
      <c r="R16602" s="13"/>
      <c r="S16602" s="14"/>
      <c r="T16602" s="14"/>
      <c r="V16602" s="16"/>
      <c r="W16602" s="17"/>
    </row>
    <row r="16603">
      <c r="A16603" s="19"/>
      <c r="L16603" s="19"/>
      <c r="P16603" s="20"/>
      <c r="Q16603" s="20"/>
      <c r="R16603" s="13"/>
      <c r="S16603" s="14"/>
      <c r="T16603" s="14"/>
      <c r="V16603" s="16"/>
      <c r="W16603" s="17"/>
    </row>
    <row r="16604">
      <c r="A16604" s="19"/>
      <c r="L16604" s="19"/>
      <c r="P16604" s="20"/>
      <c r="Q16604" s="20"/>
      <c r="R16604" s="13"/>
      <c r="S16604" s="14"/>
      <c r="T16604" s="14"/>
      <c r="V16604" s="16"/>
      <c r="W16604" s="17"/>
    </row>
    <row r="16605">
      <c r="A16605" s="19"/>
      <c r="L16605" s="19"/>
      <c r="P16605" s="20"/>
      <c r="Q16605" s="20"/>
      <c r="R16605" s="13"/>
      <c r="S16605" s="14"/>
      <c r="T16605" s="14"/>
      <c r="V16605" s="16"/>
      <c r="W16605" s="17"/>
    </row>
    <row r="16606">
      <c r="A16606" s="19"/>
      <c r="L16606" s="19"/>
      <c r="P16606" s="20"/>
      <c r="Q16606" s="20"/>
      <c r="R16606" s="13"/>
      <c r="S16606" s="14"/>
      <c r="T16606" s="14"/>
      <c r="V16606" s="16"/>
      <c r="W16606" s="17"/>
    </row>
    <row r="16607">
      <c r="A16607" s="19"/>
      <c r="L16607" s="19"/>
      <c r="P16607" s="20"/>
      <c r="Q16607" s="20"/>
      <c r="R16607" s="13"/>
      <c r="S16607" s="14"/>
      <c r="T16607" s="14"/>
      <c r="V16607" s="16"/>
      <c r="W16607" s="17"/>
    </row>
    <row r="16608">
      <c r="A16608" s="19"/>
      <c r="L16608" s="19"/>
      <c r="P16608" s="20"/>
      <c r="Q16608" s="20"/>
      <c r="R16608" s="13"/>
      <c r="S16608" s="14"/>
      <c r="T16608" s="14"/>
      <c r="V16608" s="16"/>
      <c r="W16608" s="17"/>
    </row>
    <row r="16609">
      <c r="A16609" s="19"/>
      <c r="L16609" s="19"/>
      <c r="P16609" s="20"/>
      <c r="Q16609" s="20"/>
      <c r="R16609" s="13"/>
      <c r="S16609" s="14"/>
      <c r="T16609" s="14"/>
      <c r="V16609" s="16"/>
      <c r="W16609" s="17"/>
    </row>
    <row r="16610">
      <c r="A16610" s="19"/>
      <c r="L16610" s="19"/>
      <c r="P16610" s="20"/>
      <c r="Q16610" s="20"/>
      <c r="R16610" s="13"/>
      <c r="S16610" s="14"/>
      <c r="T16610" s="14"/>
      <c r="V16610" s="16"/>
      <c r="W16610" s="17"/>
    </row>
    <row r="16611">
      <c r="A16611" s="19"/>
      <c r="L16611" s="19"/>
      <c r="P16611" s="20"/>
      <c r="Q16611" s="20"/>
      <c r="R16611" s="13"/>
      <c r="S16611" s="14"/>
      <c r="T16611" s="14"/>
      <c r="V16611" s="16"/>
      <c r="W16611" s="17"/>
    </row>
    <row r="16612">
      <c r="A16612" s="19"/>
      <c r="L16612" s="19"/>
      <c r="P16612" s="20"/>
      <c r="Q16612" s="20"/>
      <c r="R16612" s="13"/>
      <c r="S16612" s="14"/>
      <c r="T16612" s="14"/>
      <c r="V16612" s="16"/>
      <c r="W16612" s="17"/>
    </row>
    <row r="16613">
      <c r="A16613" s="19"/>
      <c r="L16613" s="19"/>
      <c r="P16613" s="20"/>
      <c r="Q16613" s="20"/>
      <c r="R16613" s="13"/>
      <c r="S16613" s="14"/>
      <c r="T16613" s="14"/>
      <c r="V16613" s="16"/>
      <c r="W16613" s="17"/>
    </row>
    <row r="16614">
      <c r="A16614" s="19"/>
      <c r="L16614" s="19"/>
      <c r="P16614" s="20"/>
      <c r="Q16614" s="20"/>
      <c r="R16614" s="13"/>
      <c r="S16614" s="14"/>
      <c r="T16614" s="14"/>
      <c r="V16614" s="16"/>
      <c r="W16614" s="17"/>
    </row>
    <row r="16615">
      <c r="A16615" s="19"/>
      <c r="L16615" s="19"/>
      <c r="P16615" s="20"/>
      <c r="Q16615" s="20"/>
      <c r="R16615" s="13"/>
      <c r="S16615" s="14"/>
      <c r="T16615" s="14"/>
      <c r="V16615" s="16"/>
      <c r="W16615" s="17"/>
    </row>
    <row r="16616">
      <c r="A16616" s="19"/>
      <c r="L16616" s="19"/>
      <c r="P16616" s="20"/>
      <c r="Q16616" s="20"/>
      <c r="R16616" s="13"/>
      <c r="S16616" s="14"/>
      <c r="T16616" s="14"/>
      <c r="V16616" s="16"/>
      <c r="W16616" s="17"/>
    </row>
    <row r="16617">
      <c r="A16617" s="19"/>
      <c r="L16617" s="19"/>
      <c r="P16617" s="20"/>
      <c r="Q16617" s="20"/>
      <c r="R16617" s="13"/>
      <c r="S16617" s="14"/>
      <c r="T16617" s="14"/>
      <c r="V16617" s="16"/>
      <c r="W16617" s="17"/>
    </row>
    <row r="16618">
      <c r="A16618" s="19"/>
      <c r="L16618" s="19"/>
      <c r="P16618" s="20"/>
      <c r="Q16618" s="20"/>
      <c r="R16618" s="13"/>
      <c r="S16618" s="14"/>
      <c r="T16618" s="14"/>
      <c r="V16618" s="16"/>
      <c r="W16618" s="17"/>
    </row>
    <row r="16619">
      <c r="A16619" s="19"/>
      <c r="L16619" s="19"/>
      <c r="P16619" s="20"/>
      <c r="Q16619" s="20"/>
      <c r="R16619" s="13"/>
      <c r="S16619" s="14"/>
      <c r="T16619" s="14"/>
      <c r="V16619" s="16"/>
      <c r="W16619" s="17"/>
    </row>
    <row r="16620">
      <c r="A16620" s="19"/>
      <c r="L16620" s="19"/>
      <c r="P16620" s="20"/>
      <c r="Q16620" s="20"/>
      <c r="R16620" s="13"/>
      <c r="S16620" s="14"/>
      <c r="T16620" s="14"/>
      <c r="V16620" s="16"/>
      <c r="W16620" s="17"/>
    </row>
    <row r="16621">
      <c r="A16621" s="19"/>
      <c r="L16621" s="19"/>
      <c r="P16621" s="20"/>
      <c r="Q16621" s="20"/>
      <c r="R16621" s="13"/>
      <c r="S16621" s="14"/>
      <c r="T16621" s="14"/>
      <c r="V16621" s="16"/>
      <c r="W16621" s="17"/>
    </row>
    <row r="16622">
      <c r="A16622" s="19"/>
      <c r="L16622" s="19"/>
      <c r="P16622" s="20"/>
      <c r="Q16622" s="20"/>
      <c r="R16622" s="13"/>
      <c r="S16622" s="14"/>
      <c r="T16622" s="14"/>
      <c r="V16622" s="16"/>
      <c r="W16622" s="17"/>
    </row>
    <row r="16623">
      <c r="A16623" s="19"/>
      <c r="L16623" s="19"/>
      <c r="P16623" s="20"/>
      <c r="Q16623" s="20"/>
      <c r="R16623" s="13"/>
      <c r="S16623" s="14"/>
      <c r="T16623" s="14"/>
      <c r="V16623" s="16"/>
      <c r="W16623" s="17"/>
    </row>
    <row r="16624">
      <c r="A16624" s="19"/>
      <c r="L16624" s="19"/>
      <c r="P16624" s="20"/>
      <c r="Q16624" s="20"/>
      <c r="R16624" s="13"/>
      <c r="S16624" s="14"/>
      <c r="T16624" s="14"/>
      <c r="V16624" s="16"/>
      <c r="W16624" s="17"/>
    </row>
    <row r="16625">
      <c r="A16625" s="19"/>
      <c r="L16625" s="19"/>
      <c r="P16625" s="20"/>
      <c r="Q16625" s="20"/>
      <c r="R16625" s="13"/>
      <c r="S16625" s="14"/>
      <c r="T16625" s="14"/>
      <c r="V16625" s="16"/>
      <c r="W16625" s="17"/>
    </row>
    <row r="16626">
      <c r="A16626" s="19"/>
      <c r="L16626" s="19"/>
      <c r="P16626" s="20"/>
      <c r="Q16626" s="20"/>
      <c r="R16626" s="13"/>
      <c r="S16626" s="14"/>
      <c r="T16626" s="14"/>
      <c r="V16626" s="16"/>
      <c r="W16626" s="17"/>
    </row>
    <row r="16627">
      <c r="A16627" s="19"/>
      <c r="L16627" s="19"/>
      <c r="P16627" s="20"/>
      <c r="Q16627" s="20"/>
      <c r="R16627" s="13"/>
      <c r="S16627" s="14"/>
      <c r="T16627" s="14"/>
      <c r="V16627" s="16"/>
      <c r="W16627" s="17"/>
    </row>
    <row r="16628">
      <c r="A16628" s="19"/>
      <c r="L16628" s="19"/>
      <c r="P16628" s="20"/>
      <c r="Q16628" s="20"/>
      <c r="R16628" s="13"/>
      <c r="S16628" s="14"/>
      <c r="T16628" s="14"/>
      <c r="V16628" s="16"/>
      <c r="W16628" s="17"/>
    </row>
    <row r="16629">
      <c r="A16629" s="19"/>
      <c r="L16629" s="19"/>
      <c r="P16629" s="20"/>
      <c r="Q16629" s="20"/>
      <c r="R16629" s="13"/>
      <c r="S16629" s="14"/>
      <c r="T16629" s="14"/>
      <c r="V16629" s="16"/>
      <c r="W16629" s="17"/>
    </row>
    <row r="16630">
      <c r="A16630" s="19"/>
      <c r="L16630" s="19"/>
      <c r="P16630" s="20"/>
      <c r="Q16630" s="20"/>
      <c r="R16630" s="13"/>
      <c r="S16630" s="14"/>
      <c r="T16630" s="14"/>
      <c r="V16630" s="16"/>
      <c r="W16630" s="17"/>
    </row>
    <row r="16631">
      <c r="A16631" s="19"/>
      <c r="L16631" s="19"/>
      <c r="P16631" s="20"/>
      <c r="Q16631" s="20"/>
      <c r="R16631" s="13"/>
      <c r="S16631" s="14"/>
      <c r="T16631" s="14"/>
      <c r="V16631" s="16"/>
      <c r="W16631" s="17"/>
    </row>
    <row r="16632">
      <c r="A16632" s="19"/>
      <c r="L16632" s="19"/>
      <c r="P16632" s="20"/>
      <c r="Q16632" s="20"/>
      <c r="R16632" s="13"/>
      <c r="S16632" s="14"/>
      <c r="T16632" s="14"/>
      <c r="V16632" s="16"/>
      <c r="W16632" s="17"/>
    </row>
    <row r="16633">
      <c r="A16633" s="19"/>
      <c r="L16633" s="19"/>
      <c r="P16633" s="20"/>
      <c r="Q16633" s="20"/>
      <c r="R16633" s="13"/>
      <c r="S16633" s="14"/>
      <c r="T16633" s="14"/>
      <c r="V16633" s="16"/>
      <c r="W16633" s="17"/>
    </row>
    <row r="16634">
      <c r="A16634" s="19"/>
      <c r="L16634" s="19"/>
      <c r="P16634" s="20"/>
      <c r="Q16634" s="20"/>
      <c r="R16634" s="13"/>
      <c r="S16634" s="14"/>
      <c r="T16634" s="14"/>
      <c r="V16634" s="16"/>
      <c r="W16634" s="17"/>
    </row>
    <row r="16635">
      <c r="A16635" s="19"/>
      <c r="L16635" s="19"/>
      <c r="P16635" s="20"/>
      <c r="Q16635" s="20"/>
      <c r="R16635" s="13"/>
      <c r="S16635" s="14"/>
      <c r="T16635" s="14"/>
      <c r="V16635" s="16"/>
      <c r="W16635" s="17"/>
    </row>
    <row r="16636">
      <c r="A16636" s="19"/>
      <c r="L16636" s="19"/>
      <c r="P16636" s="20"/>
      <c r="Q16636" s="20"/>
      <c r="R16636" s="13"/>
      <c r="S16636" s="14"/>
      <c r="T16636" s="14"/>
      <c r="V16636" s="16"/>
      <c r="W16636" s="17"/>
    </row>
    <row r="16637">
      <c r="A16637" s="19"/>
      <c r="L16637" s="19"/>
      <c r="P16637" s="20"/>
      <c r="Q16637" s="20"/>
      <c r="R16637" s="13"/>
      <c r="S16637" s="14"/>
      <c r="T16637" s="14"/>
      <c r="V16637" s="16"/>
      <c r="W16637" s="17"/>
    </row>
    <row r="16638">
      <c r="A16638" s="19"/>
      <c r="L16638" s="19"/>
      <c r="P16638" s="20"/>
      <c r="Q16638" s="20"/>
      <c r="R16638" s="13"/>
      <c r="S16638" s="14"/>
      <c r="T16638" s="14"/>
      <c r="V16638" s="16"/>
      <c r="W16638" s="17"/>
    </row>
    <row r="16639">
      <c r="A16639" s="19"/>
      <c r="L16639" s="19"/>
      <c r="P16639" s="20"/>
      <c r="Q16639" s="20"/>
      <c r="R16639" s="13"/>
      <c r="S16639" s="14"/>
      <c r="T16639" s="14"/>
      <c r="V16639" s="16"/>
      <c r="W16639" s="17"/>
    </row>
    <row r="16640">
      <c r="A16640" s="19"/>
      <c r="L16640" s="19"/>
      <c r="P16640" s="20"/>
      <c r="Q16640" s="20"/>
      <c r="R16640" s="13"/>
      <c r="S16640" s="14"/>
      <c r="T16640" s="14"/>
      <c r="V16640" s="16"/>
      <c r="W16640" s="17"/>
    </row>
    <row r="16641">
      <c r="A16641" s="19"/>
      <c r="L16641" s="19"/>
      <c r="P16641" s="20"/>
      <c r="Q16641" s="20"/>
      <c r="R16641" s="13"/>
      <c r="S16641" s="14"/>
      <c r="T16641" s="14"/>
      <c r="V16641" s="16"/>
      <c r="W16641" s="17"/>
    </row>
    <row r="16642">
      <c r="A16642" s="19"/>
      <c r="L16642" s="19"/>
      <c r="P16642" s="20"/>
      <c r="Q16642" s="20"/>
      <c r="R16642" s="13"/>
      <c r="S16642" s="14"/>
      <c r="T16642" s="14"/>
      <c r="V16642" s="16"/>
      <c r="W16642" s="17"/>
    </row>
    <row r="16643">
      <c r="A16643" s="19"/>
      <c r="L16643" s="19"/>
      <c r="P16643" s="20"/>
      <c r="Q16643" s="20"/>
      <c r="R16643" s="13"/>
      <c r="S16643" s="14"/>
      <c r="T16643" s="14"/>
      <c r="V16643" s="16"/>
      <c r="W16643" s="17"/>
    </row>
    <row r="16644">
      <c r="A16644" s="19"/>
      <c r="L16644" s="19"/>
      <c r="P16644" s="20"/>
      <c r="Q16644" s="20"/>
      <c r="R16644" s="13"/>
      <c r="S16644" s="14"/>
      <c r="T16644" s="14"/>
      <c r="V16644" s="16"/>
      <c r="W16644" s="17"/>
    </row>
    <row r="16645">
      <c r="A16645" s="19"/>
      <c r="L16645" s="19"/>
      <c r="P16645" s="20"/>
      <c r="Q16645" s="20"/>
      <c r="R16645" s="13"/>
      <c r="S16645" s="14"/>
      <c r="T16645" s="14"/>
      <c r="V16645" s="16"/>
      <c r="W16645" s="17"/>
    </row>
    <row r="16646">
      <c r="A16646" s="19"/>
      <c r="L16646" s="19"/>
      <c r="P16646" s="20"/>
      <c r="Q16646" s="20"/>
      <c r="R16646" s="13"/>
      <c r="S16646" s="14"/>
      <c r="T16646" s="14"/>
      <c r="V16646" s="16"/>
      <c r="W16646" s="17"/>
    </row>
    <row r="16647">
      <c r="A16647" s="19"/>
      <c r="L16647" s="19"/>
      <c r="P16647" s="20"/>
      <c r="Q16647" s="20"/>
      <c r="R16647" s="13"/>
      <c r="S16647" s="14"/>
      <c r="T16647" s="14"/>
      <c r="V16647" s="16"/>
      <c r="W16647" s="17"/>
    </row>
    <row r="16648">
      <c r="A16648" s="19"/>
      <c r="L16648" s="19"/>
      <c r="P16648" s="20"/>
      <c r="Q16648" s="20"/>
      <c r="R16648" s="13"/>
      <c r="S16648" s="14"/>
      <c r="T16648" s="14"/>
      <c r="V16648" s="16"/>
      <c r="W16648" s="17"/>
    </row>
    <row r="16649">
      <c r="A16649" s="19"/>
      <c r="L16649" s="19"/>
      <c r="P16649" s="20"/>
      <c r="Q16649" s="20"/>
      <c r="R16649" s="13"/>
      <c r="S16649" s="14"/>
      <c r="T16649" s="14"/>
      <c r="V16649" s="16"/>
      <c r="W16649" s="17"/>
    </row>
    <row r="16650">
      <c r="A16650" s="19"/>
      <c r="L16650" s="19"/>
      <c r="P16650" s="20"/>
      <c r="Q16650" s="20"/>
      <c r="R16650" s="13"/>
      <c r="S16650" s="14"/>
      <c r="T16650" s="14"/>
      <c r="V16650" s="16"/>
      <c r="W16650" s="17"/>
    </row>
    <row r="16651">
      <c r="A16651" s="19"/>
      <c r="L16651" s="19"/>
      <c r="P16651" s="20"/>
      <c r="Q16651" s="20"/>
      <c r="R16651" s="13"/>
      <c r="S16651" s="14"/>
      <c r="T16651" s="14"/>
      <c r="V16651" s="16"/>
      <c r="W16651" s="17"/>
    </row>
    <row r="16652">
      <c r="A16652" s="19"/>
      <c r="L16652" s="19"/>
      <c r="P16652" s="20"/>
      <c r="Q16652" s="20"/>
      <c r="R16652" s="13"/>
      <c r="S16652" s="14"/>
      <c r="T16652" s="14"/>
      <c r="V16652" s="16"/>
      <c r="W16652" s="17"/>
    </row>
    <row r="16653">
      <c r="A16653" s="19"/>
      <c r="L16653" s="19"/>
      <c r="P16653" s="20"/>
      <c r="Q16653" s="20"/>
      <c r="R16653" s="13"/>
      <c r="S16653" s="14"/>
      <c r="T16653" s="14"/>
      <c r="V16653" s="16"/>
      <c r="W16653" s="17"/>
    </row>
    <row r="16654">
      <c r="A16654" s="19"/>
      <c r="L16654" s="19"/>
      <c r="P16654" s="20"/>
      <c r="Q16654" s="20"/>
      <c r="R16654" s="13"/>
      <c r="S16654" s="14"/>
      <c r="T16654" s="14"/>
      <c r="V16654" s="16"/>
      <c r="W16654" s="17"/>
    </row>
    <row r="16655">
      <c r="A16655" s="19"/>
      <c r="L16655" s="19"/>
      <c r="P16655" s="20"/>
      <c r="Q16655" s="20"/>
      <c r="R16655" s="13"/>
      <c r="S16655" s="14"/>
      <c r="T16655" s="14"/>
      <c r="V16655" s="16"/>
      <c r="W16655" s="17"/>
    </row>
    <row r="16656">
      <c r="A16656" s="19"/>
      <c r="L16656" s="19"/>
      <c r="P16656" s="20"/>
      <c r="Q16656" s="20"/>
      <c r="R16656" s="13"/>
      <c r="S16656" s="14"/>
      <c r="T16656" s="14"/>
      <c r="V16656" s="16"/>
      <c r="W16656" s="17"/>
    </row>
    <row r="16657">
      <c r="A16657" s="19"/>
      <c r="L16657" s="19"/>
      <c r="P16657" s="20"/>
      <c r="Q16657" s="20"/>
      <c r="R16657" s="13"/>
      <c r="S16657" s="14"/>
      <c r="T16657" s="14"/>
      <c r="V16657" s="16"/>
      <c r="W16657" s="17"/>
    </row>
    <row r="16658">
      <c r="A16658" s="19"/>
      <c r="L16658" s="19"/>
      <c r="P16658" s="20"/>
      <c r="Q16658" s="20"/>
      <c r="R16658" s="13"/>
      <c r="S16658" s="14"/>
      <c r="T16658" s="14"/>
      <c r="V16658" s="16"/>
      <c r="W16658" s="17"/>
    </row>
    <row r="16659">
      <c r="A16659" s="19"/>
      <c r="L16659" s="19"/>
      <c r="P16659" s="20"/>
      <c r="Q16659" s="20"/>
      <c r="R16659" s="13"/>
      <c r="S16659" s="14"/>
      <c r="T16659" s="14"/>
      <c r="V16659" s="16"/>
      <c r="W16659" s="17"/>
    </row>
    <row r="16660">
      <c r="A16660" s="19"/>
      <c r="L16660" s="19"/>
      <c r="P16660" s="20"/>
      <c r="Q16660" s="20"/>
      <c r="R16660" s="13"/>
      <c r="S16660" s="14"/>
      <c r="T16660" s="14"/>
      <c r="V16660" s="16"/>
      <c r="W16660" s="17"/>
    </row>
    <row r="16661">
      <c r="A16661" s="19"/>
      <c r="L16661" s="19"/>
      <c r="P16661" s="20"/>
      <c r="Q16661" s="20"/>
      <c r="R16661" s="13"/>
      <c r="S16661" s="14"/>
      <c r="T16661" s="14"/>
      <c r="V16661" s="16"/>
      <c r="W16661" s="17"/>
    </row>
    <row r="16662">
      <c r="A16662" s="19"/>
      <c r="L16662" s="19"/>
      <c r="P16662" s="20"/>
      <c r="Q16662" s="20"/>
      <c r="R16662" s="13"/>
      <c r="S16662" s="14"/>
      <c r="T16662" s="14"/>
      <c r="V16662" s="16"/>
      <c r="W16662" s="17"/>
    </row>
    <row r="16663">
      <c r="A16663" s="19"/>
      <c r="L16663" s="19"/>
      <c r="P16663" s="20"/>
      <c r="Q16663" s="20"/>
      <c r="R16663" s="13"/>
      <c r="S16663" s="14"/>
      <c r="T16663" s="14"/>
      <c r="V16663" s="16"/>
      <c r="W16663" s="17"/>
    </row>
    <row r="16664">
      <c r="A16664" s="19"/>
      <c r="L16664" s="19"/>
      <c r="P16664" s="20"/>
      <c r="Q16664" s="20"/>
      <c r="R16664" s="13"/>
      <c r="S16664" s="14"/>
      <c r="T16664" s="14"/>
      <c r="V16664" s="16"/>
      <c r="W16664" s="17"/>
    </row>
    <row r="16665">
      <c r="A16665" s="19"/>
      <c r="L16665" s="19"/>
      <c r="P16665" s="20"/>
      <c r="Q16665" s="20"/>
      <c r="R16665" s="13"/>
      <c r="S16665" s="14"/>
      <c r="T16665" s="14"/>
      <c r="V16665" s="16"/>
      <c r="W16665" s="17"/>
    </row>
    <row r="16666">
      <c r="A16666" s="19"/>
      <c r="L16666" s="19"/>
      <c r="P16666" s="20"/>
      <c r="Q16666" s="20"/>
      <c r="R16666" s="13"/>
      <c r="S16666" s="14"/>
      <c r="T16666" s="14"/>
      <c r="V16666" s="16"/>
      <c r="W16666" s="17"/>
    </row>
    <row r="16667">
      <c r="A16667" s="19"/>
      <c r="L16667" s="19"/>
      <c r="P16667" s="20"/>
      <c r="Q16667" s="20"/>
      <c r="R16667" s="13"/>
      <c r="S16667" s="14"/>
      <c r="T16667" s="14"/>
      <c r="V16667" s="16"/>
      <c r="W16667" s="17"/>
    </row>
    <row r="16668">
      <c r="A16668" s="19"/>
      <c r="L16668" s="19"/>
      <c r="P16668" s="20"/>
      <c r="Q16668" s="20"/>
      <c r="R16668" s="13"/>
      <c r="S16668" s="14"/>
      <c r="T16668" s="14"/>
      <c r="V16668" s="16"/>
      <c r="W16668" s="17"/>
    </row>
    <row r="16669">
      <c r="A16669" s="19"/>
      <c r="L16669" s="19"/>
      <c r="P16669" s="20"/>
      <c r="Q16669" s="20"/>
      <c r="R16669" s="13"/>
      <c r="S16669" s="14"/>
      <c r="T16669" s="14"/>
      <c r="V16669" s="16"/>
      <c r="W16669" s="17"/>
    </row>
    <row r="16670">
      <c r="A16670" s="19"/>
      <c r="L16670" s="19"/>
      <c r="P16670" s="20"/>
      <c r="Q16670" s="20"/>
      <c r="R16670" s="13"/>
      <c r="S16670" s="14"/>
      <c r="T16670" s="14"/>
      <c r="V16670" s="16"/>
      <c r="W16670" s="17"/>
    </row>
    <row r="16671">
      <c r="A16671" s="19"/>
      <c r="L16671" s="19"/>
      <c r="P16671" s="20"/>
      <c r="Q16671" s="20"/>
      <c r="R16671" s="13"/>
      <c r="S16671" s="14"/>
      <c r="T16671" s="14"/>
      <c r="V16671" s="16"/>
      <c r="W16671" s="17"/>
    </row>
    <row r="16672">
      <c r="A16672" s="19"/>
      <c r="L16672" s="19"/>
      <c r="P16672" s="20"/>
      <c r="Q16672" s="20"/>
      <c r="R16672" s="13"/>
      <c r="S16672" s="14"/>
      <c r="T16672" s="14"/>
      <c r="V16672" s="16"/>
      <c r="W16672" s="17"/>
    </row>
    <row r="16673">
      <c r="A16673" s="19"/>
      <c r="L16673" s="19"/>
      <c r="P16673" s="20"/>
      <c r="Q16673" s="20"/>
      <c r="R16673" s="13"/>
      <c r="S16673" s="14"/>
      <c r="T16673" s="14"/>
      <c r="V16673" s="16"/>
      <c r="W16673" s="17"/>
    </row>
    <row r="16674">
      <c r="A16674" s="19"/>
      <c r="L16674" s="19"/>
      <c r="P16674" s="20"/>
      <c r="Q16674" s="20"/>
      <c r="R16674" s="13"/>
      <c r="S16674" s="14"/>
      <c r="T16674" s="14"/>
      <c r="V16674" s="16"/>
      <c r="W16674" s="17"/>
    </row>
    <row r="16675">
      <c r="A16675" s="19"/>
      <c r="L16675" s="19"/>
      <c r="P16675" s="20"/>
      <c r="Q16675" s="20"/>
      <c r="R16675" s="13"/>
      <c r="S16675" s="14"/>
      <c r="T16675" s="14"/>
      <c r="V16675" s="16"/>
      <c r="W16675" s="17"/>
    </row>
    <row r="16676">
      <c r="A16676" s="19"/>
      <c r="L16676" s="19"/>
      <c r="P16676" s="20"/>
      <c r="Q16676" s="20"/>
      <c r="R16676" s="13"/>
      <c r="S16676" s="14"/>
      <c r="T16676" s="14"/>
      <c r="V16676" s="16"/>
      <c r="W16676" s="17"/>
    </row>
    <row r="16677">
      <c r="A16677" s="19"/>
      <c r="L16677" s="19"/>
      <c r="P16677" s="20"/>
      <c r="Q16677" s="20"/>
      <c r="R16677" s="13"/>
      <c r="S16677" s="14"/>
      <c r="T16677" s="14"/>
      <c r="V16677" s="16"/>
      <c r="W16677" s="17"/>
    </row>
    <row r="16678">
      <c r="A16678" s="19"/>
      <c r="L16678" s="19"/>
      <c r="P16678" s="20"/>
      <c r="Q16678" s="20"/>
      <c r="R16678" s="13"/>
      <c r="S16678" s="14"/>
      <c r="T16678" s="14"/>
      <c r="V16678" s="16"/>
      <c r="W16678" s="17"/>
    </row>
    <row r="16679">
      <c r="A16679" s="19"/>
      <c r="L16679" s="19"/>
      <c r="P16679" s="20"/>
      <c r="Q16679" s="20"/>
      <c r="R16679" s="13"/>
      <c r="S16679" s="14"/>
      <c r="T16679" s="14"/>
      <c r="V16679" s="16"/>
      <c r="W16679" s="17"/>
    </row>
    <row r="16680">
      <c r="A16680" s="19"/>
      <c r="L16680" s="19"/>
      <c r="P16680" s="20"/>
      <c r="Q16680" s="20"/>
      <c r="R16680" s="13"/>
      <c r="S16680" s="14"/>
      <c r="T16680" s="14"/>
      <c r="V16680" s="16"/>
      <c r="W16680" s="17"/>
    </row>
    <row r="16681">
      <c r="A16681" s="19"/>
      <c r="L16681" s="19"/>
      <c r="P16681" s="20"/>
      <c r="Q16681" s="20"/>
      <c r="R16681" s="13"/>
      <c r="S16681" s="14"/>
      <c r="T16681" s="14"/>
      <c r="V16681" s="16"/>
      <c r="W16681" s="17"/>
    </row>
    <row r="16682">
      <c r="A16682" s="19"/>
      <c r="L16682" s="19"/>
      <c r="P16682" s="20"/>
      <c r="Q16682" s="20"/>
      <c r="R16682" s="13"/>
      <c r="S16682" s="14"/>
      <c r="T16682" s="14"/>
      <c r="V16682" s="16"/>
      <c r="W16682" s="17"/>
    </row>
    <row r="16683">
      <c r="A16683" s="19"/>
      <c r="L16683" s="19"/>
      <c r="P16683" s="20"/>
      <c r="Q16683" s="20"/>
      <c r="R16683" s="13"/>
      <c r="S16683" s="14"/>
      <c r="T16683" s="14"/>
      <c r="V16683" s="16"/>
      <c r="W16683" s="17"/>
    </row>
    <row r="16684">
      <c r="A16684" s="19"/>
      <c r="L16684" s="19"/>
      <c r="P16684" s="20"/>
      <c r="Q16684" s="20"/>
      <c r="R16684" s="13"/>
      <c r="S16684" s="14"/>
      <c r="T16684" s="14"/>
      <c r="V16684" s="16"/>
      <c r="W16684" s="17"/>
    </row>
    <row r="16685">
      <c r="A16685" s="19"/>
      <c r="L16685" s="19"/>
      <c r="P16685" s="20"/>
      <c r="Q16685" s="20"/>
      <c r="R16685" s="13"/>
      <c r="S16685" s="14"/>
      <c r="T16685" s="14"/>
      <c r="V16685" s="16"/>
      <c r="W16685" s="17"/>
    </row>
    <row r="16686">
      <c r="A16686" s="19"/>
      <c r="L16686" s="19"/>
      <c r="P16686" s="20"/>
      <c r="Q16686" s="20"/>
      <c r="R16686" s="13"/>
      <c r="S16686" s="14"/>
      <c r="T16686" s="14"/>
      <c r="V16686" s="16"/>
      <c r="W16686" s="17"/>
    </row>
    <row r="16687">
      <c r="A16687" s="19"/>
      <c r="L16687" s="19"/>
      <c r="P16687" s="20"/>
      <c r="Q16687" s="20"/>
      <c r="R16687" s="13"/>
      <c r="S16687" s="14"/>
      <c r="T16687" s="14"/>
      <c r="V16687" s="16"/>
      <c r="W16687" s="17"/>
    </row>
    <row r="16688">
      <c r="A16688" s="19"/>
      <c r="L16688" s="19"/>
      <c r="P16688" s="20"/>
      <c r="Q16688" s="20"/>
      <c r="R16688" s="13"/>
      <c r="S16688" s="14"/>
      <c r="T16688" s="14"/>
      <c r="V16688" s="16"/>
      <c r="W16688" s="17"/>
    </row>
    <row r="16689">
      <c r="A16689" s="19"/>
      <c r="L16689" s="19"/>
      <c r="P16689" s="20"/>
      <c r="Q16689" s="20"/>
      <c r="R16689" s="13"/>
      <c r="S16689" s="14"/>
      <c r="T16689" s="14"/>
      <c r="V16689" s="16"/>
      <c r="W16689" s="17"/>
    </row>
    <row r="16690">
      <c r="A16690" s="19"/>
      <c r="L16690" s="19"/>
      <c r="P16690" s="20"/>
      <c r="Q16690" s="20"/>
      <c r="R16690" s="13"/>
      <c r="S16690" s="14"/>
      <c r="T16690" s="14"/>
      <c r="V16690" s="16"/>
      <c r="W16690" s="17"/>
    </row>
    <row r="16691">
      <c r="A16691" s="19"/>
      <c r="L16691" s="19"/>
      <c r="P16691" s="20"/>
      <c r="Q16691" s="20"/>
      <c r="R16691" s="13"/>
      <c r="S16691" s="14"/>
      <c r="T16691" s="14"/>
      <c r="V16691" s="16"/>
      <c r="W16691" s="17"/>
    </row>
    <row r="16692">
      <c r="A16692" s="19"/>
      <c r="L16692" s="19"/>
      <c r="P16692" s="20"/>
      <c r="Q16692" s="20"/>
      <c r="R16692" s="13"/>
      <c r="S16692" s="14"/>
      <c r="T16692" s="14"/>
      <c r="V16692" s="16"/>
      <c r="W16692" s="17"/>
    </row>
    <row r="16693">
      <c r="A16693" s="19"/>
      <c r="L16693" s="19"/>
      <c r="P16693" s="20"/>
      <c r="Q16693" s="20"/>
      <c r="R16693" s="13"/>
      <c r="S16693" s="14"/>
      <c r="T16693" s="14"/>
      <c r="V16693" s="16"/>
      <c r="W16693" s="17"/>
    </row>
    <row r="16694">
      <c r="A16694" s="19"/>
      <c r="L16694" s="19"/>
      <c r="P16694" s="20"/>
      <c r="Q16694" s="20"/>
      <c r="R16694" s="13"/>
      <c r="S16694" s="14"/>
      <c r="T16694" s="14"/>
      <c r="V16694" s="16"/>
      <c r="W16694" s="17"/>
    </row>
    <row r="16695">
      <c r="A16695" s="19"/>
      <c r="L16695" s="19"/>
      <c r="P16695" s="20"/>
      <c r="Q16695" s="20"/>
      <c r="R16695" s="13"/>
      <c r="S16695" s="14"/>
      <c r="T16695" s="14"/>
      <c r="V16695" s="16"/>
      <c r="W16695" s="17"/>
    </row>
    <row r="16696">
      <c r="A16696" s="19"/>
      <c r="L16696" s="19"/>
      <c r="P16696" s="20"/>
      <c r="Q16696" s="20"/>
      <c r="R16696" s="13"/>
      <c r="S16696" s="14"/>
      <c r="T16696" s="14"/>
      <c r="V16696" s="16"/>
      <c r="W16696" s="17"/>
    </row>
    <row r="16697">
      <c r="A16697" s="19"/>
      <c r="L16697" s="19"/>
      <c r="P16697" s="20"/>
      <c r="Q16697" s="20"/>
      <c r="R16697" s="13"/>
      <c r="S16697" s="14"/>
      <c r="T16697" s="14"/>
      <c r="V16697" s="16"/>
      <c r="W16697" s="17"/>
    </row>
    <row r="16698">
      <c r="A16698" s="19"/>
      <c r="L16698" s="19"/>
      <c r="P16698" s="20"/>
      <c r="Q16698" s="20"/>
      <c r="R16698" s="13"/>
      <c r="S16698" s="14"/>
      <c r="T16698" s="14"/>
      <c r="V16698" s="16"/>
      <c r="W16698" s="17"/>
    </row>
    <row r="16699">
      <c r="A16699" s="19"/>
      <c r="L16699" s="19"/>
      <c r="P16699" s="20"/>
      <c r="Q16699" s="20"/>
      <c r="R16699" s="13"/>
      <c r="S16699" s="14"/>
      <c r="T16699" s="14"/>
      <c r="V16699" s="16"/>
      <c r="W16699" s="17"/>
    </row>
    <row r="16700">
      <c r="A16700" s="19"/>
      <c r="L16700" s="19"/>
      <c r="P16700" s="20"/>
      <c r="Q16700" s="20"/>
      <c r="R16700" s="13"/>
      <c r="S16700" s="14"/>
      <c r="T16700" s="14"/>
      <c r="V16700" s="16"/>
      <c r="W16700" s="17"/>
    </row>
    <row r="16701">
      <c r="A16701" s="19"/>
      <c r="L16701" s="19"/>
      <c r="P16701" s="20"/>
      <c r="Q16701" s="20"/>
      <c r="R16701" s="13"/>
      <c r="S16701" s="14"/>
      <c r="T16701" s="14"/>
      <c r="V16701" s="16"/>
      <c r="W16701" s="17"/>
    </row>
    <row r="16702">
      <c r="A16702" s="19"/>
      <c r="L16702" s="19"/>
      <c r="P16702" s="20"/>
      <c r="Q16702" s="20"/>
      <c r="R16702" s="13"/>
      <c r="S16702" s="14"/>
      <c r="T16702" s="14"/>
      <c r="V16702" s="16"/>
      <c r="W16702" s="17"/>
    </row>
    <row r="16703">
      <c r="A16703" s="19"/>
      <c r="L16703" s="19"/>
      <c r="P16703" s="20"/>
      <c r="Q16703" s="20"/>
      <c r="R16703" s="13"/>
      <c r="S16703" s="14"/>
      <c r="T16703" s="14"/>
      <c r="V16703" s="16"/>
      <c r="W16703" s="17"/>
    </row>
    <row r="16704">
      <c r="A16704" s="19"/>
      <c r="L16704" s="19"/>
      <c r="P16704" s="20"/>
      <c r="Q16704" s="20"/>
      <c r="R16704" s="13"/>
      <c r="S16704" s="14"/>
      <c r="T16704" s="14"/>
      <c r="V16704" s="16"/>
      <c r="W16704" s="17"/>
    </row>
    <row r="16705">
      <c r="A16705" s="19"/>
      <c r="L16705" s="19"/>
      <c r="P16705" s="20"/>
      <c r="Q16705" s="20"/>
      <c r="R16705" s="13"/>
      <c r="S16705" s="14"/>
      <c r="T16705" s="14"/>
      <c r="V16705" s="16"/>
      <c r="W16705" s="17"/>
    </row>
    <row r="16706">
      <c r="A16706" s="19"/>
      <c r="L16706" s="19"/>
      <c r="P16706" s="20"/>
      <c r="Q16706" s="20"/>
      <c r="R16706" s="13"/>
      <c r="S16706" s="14"/>
      <c r="T16706" s="14"/>
      <c r="V16706" s="16"/>
      <c r="W16706" s="17"/>
    </row>
    <row r="16707">
      <c r="A16707" s="19"/>
      <c r="L16707" s="19"/>
      <c r="P16707" s="20"/>
      <c r="Q16707" s="20"/>
      <c r="R16707" s="13"/>
      <c r="S16707" s="14"/>
      <c r="T16707" s="14"/>
      <c r="V16707" s="16"/>
      <c r="W16707" s="17"/>
    </row>
    <row r="16708">
      <c r="A16708" s="19"/>
      <c r="L16708" s="19"/>
      <c r="P16708" s="20"/>
      <c r="Q16708" s="20"/>
      <c r="R16708" s="13"/>
      <c r="S16708" s="14"/>
      <c r="T16708" s="14"/>
      <c r="V16708" s="16"/>
      <c r="W16708" s="17"/>
    </row>
    <row r="16709">
      <c r="A16709" s="19"/>
      <c r="L16709" s="19"/>
      <c r="P16709" s="20"/>
      <c r="Q16709" s="20"/>
      <c r="R16709" s="13"/>
      <c r="S16709" s="14"/>
      <c r="T16709" s="14"/>
      <c r="V16709" s="16"/>
      <c r="W16709" s="17"/>
    </row>
    <row r="16710">
      <c r="A16710" s="19"/>
      <c r="L16710" s="19"/>
      <c r="P16710" s="20"/>
      <c r="Q16710" s="20"/>
      <c r="R16710" s="13"/>
      <c r="S16710" s="14"/>
      <c r="T16710" s="14"/>
      <c r="V16710" s="16"/>
      <c r="W16710" s="17"/>
    </row>
    <row r="16711">
      <c r="A16711" s="19"/>
      <c r="L16711" s="19"/>
      <c r="P16711" s="20"/>
      <c r="Q16711" s="20"/>
      <c r="R16711" s="13"/>
      <c r="S16711" s="14"/>
      <c r="T16711" s="14"/>
      <c r="V16711" s="16"/>
      <c r="W16711" s="17"/>
    </row>
    <row r="16712">
      <c r="A16712" s="19"/>
      <c r="L16712" s="19"/>
      <c r="P16712" s="20"/>
      <c r="Q16712" s="20"/>
      <c r="R16712" s="13"/>
      <c r="S16712" s="14"/>
      <c r="T16712" s="14"/>
      <c r="V16712" s="16"/>
      <c r="W16712" s="17"/>
    </row>
    <row r="16713">
      <c r="A16713" s="19"/>
      <c r="L16713" s="19"/>
      <c r="P16713" s="20"/>
      <c r="Q16713" s="20"/>
      <c r="R16713" s="13"/>
      <c r="S16713" s="14"/>
      <c r="T16713" s="14"/>
      <c r="V16713" s="16"/>
      <c r="W16713" s="17"/>
    </row>
    <row r="16714">
      <c r="A16714" s="19"/>
      <c r="L16714" s="19"/>
      <c r="P16714" s="20"/>
      <c r="Q16714" s="20"/>
      <c r="R16714" s="13"/>
      <c r="S16714" s="14"/>
      <c r="T16714" s="14"/>
      <c r="V16714" s="16"/>
      <c r="W16714" s="17"/>
    </row>
    <row r="16715">
      <c r="A16715" s="19"/>
      <c r="L16715" s="19"/>
      <c r="P16715" s="20"/>
      <c r="Q16715" s="20"/>
      <c r="R16715" s="13"/>
      <c r="S16715" s="14"/>
      <c r="T16715" s="14"/>
      <c r="V16715" s="16"/>
      <c r="W16715" s="17"/>
    </row>
    <row r="16716">
      <c r="A16716" s="19"/>
      <c r="L16716" s="19"/>
      <c r="P16716" s="20"/>
      <c r="Q16716" s="20"/>
      <c r="R16716" s="13"/>
      <c r="S16716" s="14"/>
      <c r="T16716" s="14"/>
      <c r="V16716" s="16"/>
      <c r="W16716" s="17"/>
    </row>
    <row r="16717">
      <c r="A16717" s="19"/>
      <c r="L16717" s="19"/>
      <c r="P16717" s="20"/>
      <c r="Q16717" s="20"/>
      <c r="R16717" s="13"/>
      <c r="S16717" s="14"/>
      <c r="T16717" s="14"/>
      <c r="V16717" s="16"/>
      <c r="W16717" s="17"/>
    </row>
    <row r="16718">
      <c r="A16718" s="19"/>
      <c r="L16718" s="19"/>
      <c r="P16718" s="20"/>
      <c r="Q16718" s="20"/>
      <c r="R16718" s="13"/>
      <c r="S16718" s="14"/>
      <c r="T16718" s="14"/>
      <c r="V16718" s="16"/>
      <c r="W16718" s="17"/>
    </row>
    <row r="16719">
      <c r="A16719" s="19"/>
      <c r="L16719" s="19"/>
      <c r="P16719" s="20"/>
      <c r="Q16719" s="20"/>
      <c r="R16719" s="13"/>
      <c r="S16719" s="14"/>
      <c r="T16719" s="14"/>
      <c r="V16719" s="16"/>
      <c r="W16719" s="17"/>
    </row>
    <row r="16720">
      <c r="A16720" s="19"/>
      <c r="L16720" s="19"/>
      <c r="P16720" s="20"/>
      <c r="Q16720" s="20"/>
      <c r="R16720" s="13"/>
      <c r="S16720" s="14"/>
      <c r="T16720" s="14"/>
      <c r="V16720" s="16"/>
      <c r="W16720" s="17"/>
    </row>
    <row r="16721">
      <c r="A16721" s="19"/>
      <c r="L16721" s="19"/>
      <c r="P16721" s="20"/>
      <c r="Q16721" s="20"/>
      <c r="R16721" s="13"/>
      <c r="S16721" s="14"/>
      <c r="T16721" s="14"/>
      <c r="V16721" s="16"/>
      <c r="W16721" s="17"/>
    </row>
    <row r="16722">
      <c r="A16722" s="19"/>
      <c r="L16722" s="19"/>
      <c r="P16722" s="20"/>
      <c r="Q16722" s="20"/>
      <c r="R16722" s="13"/>
      <c r="S16722" s="14"/>
      <c r="T16722" s="14"/>
      <c r="V16722" s="16"/>
      <c r="W16722" s="17"/>
    </row>
    <row r="16723">
      <c r="A16723" s="19"/>
      <c r="L16723" s="19"/>
      <c r="P16723" s="20"/>
      <c r="Q16723" s="20"/>
      <c r="R16723" s="13"/>
      <c r="S16723" s="14"/>
      <c r="T16723" s="14"/>
      <c r="V16723" s="16"/>
      <c r="W16723" s="17"/>
    </row>
    <row r="16724">
      <c r="A16724" s="19"/>
      <c r="L16724" s="19"/>
      <c r="P16724" s="20"/>
      <c r="Q16724" s="20"/>
      <c r="R16724" s="13"/>
      <c r="S16724" s="14"/>
      <c r="T16724" s="14"/>
      <c r="V16724" s="16"/>
      <c r="W16724" s="17"/>
    </row>
    <row r="16725">
      <c r="A16725" s="19"/>
      <c r="L16725" s="19"/>
      <c r="P16725" s="20"/>
      <c r="Q16725" s="20"/>
      <c r="R16725" s="13"/>
      <c r="S16725" s="14"/>
      <c r="T16725" s="14"/>
      <c r="V16725" s="16"/>
      <c r="W16725" s="17"/>
    </row>
    <row r="16726">
      <c r="A16726" s="19"/>
      <c r="L16726" s="19"/>
      <c r="P16726" s="20"/>
      <c r="Q16726" s="20"/>
      <c r="R16726" s="13"/>
      <c r="S16726" s="14"/>
      <c r="T16726" s="14"/>
      <c r="V16726" s="16"/>
      <c r="W16726" s="17"/>
    </row>
    <row r="16727">
      <c r="A16727" s="19"/>
      <c r="L16727" s="19"/>
      <c r="P16727" s="20"/>
      <c r="Q16727" s="20"/>
      <c r="R16727" s="13"/>
      <c r="S16727" s="14"/>
      <c r="T16727" s="14"/>
      <c r="V16727" s="16"/>
      <c r="W16727" s="17"/>
    </row>
    <row r="16728">
      <c r="A16728" s="19"/>
      <c r="L16728" s="19"/>
      <c r="P16728" s="20"/>
      <c r="Q16728" s="20"/>
      <c r="R16728" s="13"/>
      <c r="S16728" s="14"/>
      <c r="T16728" s="14"/>
      <c r="V16728" s="16"/>
      <c r="W16728" s="17"/>
    </row>
    <row r="16729">
      <c r="A16729" s="19"/>
      <c r="L16729" s="19"/>
      <c r="P16729" s="20"/>
      <c r="Q16729" s="20"/>
      <c r="R16729" s="13"/>
      <c r="S16729" s="14"/>
      <c r="T16729" s="14"/>
      <c r="V16729" s="16"/>
      <c r="W16729" s="17"/>
    </row>
    <row r="16730">
      <c r="A16730" s="19"/>
      <c r="L16730" s="19"/>
      <c r="P16730" s="20"/>
      <c r="Q16730" s="20"/>
      <c r="R16730" s="13"/>
      <c r="S16730" s="14"/>
      <c r="T16730" s="14"/>
      <c r="V16730" s="16"/>
      <c r="W16730" s="17"/>
    </row>
    <row r="16731">
      <c r="A16731" s="19"/>
      <c r="L16731" s="19"/>
      <c r="P16731" s="20"/>
      <c r="Q16731" s="20"/>
      <c r="R16731" s="13"/>
      <c r="S16731" s="14"/>
      <c r="T16731" s="14"/>
      <c r="V16731" s="16"/>
      <c r="W16731" s="17"/>
    </row>
    <row r="16732">
      <c r="A16732" s="19"/>
      <c r="L16732" s="19"/>
      <c r="P16732" s="20"/>
      <c r="Q16732" s="20"/>
      <c r="R16732" s="13"/>
      <c r="S16732" s="14"/>
      <c r="T16732" s="14"/>
      <c r="V16732" s="16"/>
      <c r="W16732" s="17"/>
    </row>
    <row r="16733">
      <c r="A16733" s="19"/>
      <c r="L16733" s="19"/>
      <c r="P16733" s="20"/>
      <c r="Q16733" s="20"/>
      <c r="R16733" s="13"/>
      <c r="S16733" s="14"/>
      <c r="T16733" s="14"/>
      <c r="V16733" s="16"/>
      <c r="W16733" s="17"/>
    </row>
    <row r="16734">
      <c r="A16734" s="19"/>
      <c r="L16734" s="19"/>
      <c r="P16734" s="20"/>
      <c r="Q16734" s="20"/>
      <c r="R16734" s="13"/>
      <c r="S16734" s="14"/>
      <c r="T16734" s="14"/>
      <c r="V16734" s="16"/>
      <c r="W16734" s="17"/>
    </row>
    <row r="16735">
      <c r="A16735" s="19"/>
      <c r="L16735" s="19"/>
      <c r="P16735" s="20"/>
      <c r="Q16735" s="20"/>
      <c r="R16735" s="13"/>
      <c r="S16735" s="14"/>
      <c r="T16735" s="14"/>
      <c r="V16735" s="16"/>
      <c r="W16735" s="17"/>
    </row>
    <row r="16736">
      <c r="A16736" s="19"/>
      <c r="L16736" s="19"/>
      <c r="P16736" s="20"/>
      <c r="Q16736" s="20"/>
      <c r="R16736" s="13"/>
      <c r="S16736" s="14"/>
      <c r="T16736" s="14"/>
      <c r="V16736" s="16"/>
      <c r="W16736" s="17"/>
    </row>
    <row r="16737">
      <c r="A16737" s="19"/>
      <c r="L16737" s="19"/>
      <c r="P16737" s="20"/>
      <c r="Q16737" s="20"/>
      <c r="R16737" s="13"/>
      <c r="S16737" s="14"/>
      <c r="T16737" s="14"/>
      <c r="V16737" s="16"/>
      <c r="W16737" s="17"/>
    </row>
    <row r="16738">
      <c r="A16738" s="19"/>
      <c r="L16738" s="19"/>
      <c r="P16738" s="20"/>
      <c r="Q16738" s="20"/>
      <c r="R16738" s="13"/>
      <c r="S16738" s="14"/>
      <c r="T16738" s="14"/>
      <c r="V16738" s="16"/>
      <c r="W16738" s="17"/>
    </row>
    <row r="16739">
      <c r="A16739" s="19"/>
      <c r="L16739" s="19"/>
      <c r="P16739" s="20"/>
      <c r="Q16739" s="20"/>
      <c r="R16739" s="13"/>
      <c r="S16739" s="14"/>
      <c r="T16739" s="14"/>
      <c r="V16739" s="16"/>
      <c r="W16739" s="17"/>
    </row>
    <row r="16740">
      <c r="A16740" s="19"/>
      <c r="L16740" s="19"/>
      <c r="P16740" s="20"/>
      <c r="Q16740" s="20"/>
      <c r="R16740" s="13"/>
      <c r="S16740" s="14"/>
      <c r="T16740" s="14"/>
      <c r="V16740" s="16"/>
      <c r="W16740" s="17"/>
    </row>
    <row r="16741">
      <c r="A16741" s="19"/>
      <c r="L16741" s="19"/>
      <c r="P16741" s="20"/>
      <c r="Q16741" s="20"/>
      <c r="R16741" s="13"/>
      <c r="S16741" s="14"/>
      <c r="T16741" s="14"/>
      <c r="V16741" s="16"/>
      <c r="W16741" s="17"/>
    </row>
    <row r="16742">
      <c r="A16742" s="19"/>
      <c r="L16742" s="19"/>
      <c r="P16742" s="20"/>
      <c r="Q16742" s="20"/>
      <c r="R16742" s="13"/>
      <c r="S16742" s="14"/>
      <c r="T16742" s="14"/>
      <c r="V16742" s="16"/>
      <c r="W16742" s="17"/>
    </row>
    <row r="16743">
      <c r="A16743" s="19"/>
      <c r="L16743" s="19"/>
      <c r="P16743" s="20"/>
      <c r="Q16743" s="20"/>
      <c r="R16743" s="13"/>
      <c r="S16743" s="14"/>
      <c r="T16743" s="14"/>
      <c r="V16743" s="16"/>
      <c r="W16743" s="17"/>
    </row>
    <row r="16744">
      <c r="A16744" s="19"/>
      <c r="L16744" s="19"/>
      <c r="P16744" s="20"/>
      <c r="Q16744" s="20"/>
      <c r="R16744" s="13"/>
      <c r="S16744" s="14"/>
      <c r="T16744" s="14"/>
      <c r="V16744" s="16"/>
      <c r="W16744" s="17"/>
    </row>
    <row r="16745">
      <c r="A16745" s="19"/>
      <c r="L16745" s="19"/>
      <c r="P16745" s="20"/>
      <c r="Q16745" s="20"/>
      <c r="R16745" s="13"/>
      <c r="S16745" s="14"/>
      <c r="T16745" s="14"/>
      <c r="V16745" s="16"/>
      <c r="W16745" s="17"/>
    </row>
    <row r="16746">
      <c r="A16746" s="19"/>
      <c r="L16746" s="19"/>
      <c r="P16746" s="20"/>
      <c r="Q16746" s="20"/>
      <c r="R16746" s="13"/>
      <c r="S16746" s="14"/>
      <c r="T16746" s="14"/>
      <c r="V16746" s="16"/>
      <c r="W16746" s="17"/>
    </row>
    <row r="16747">
      <c r="A16747" s="19"/>
      <c r="L16747" s="19"/>
      <c r="P16747" s="20"/>
      <c r="Q16747" s="20"/>
      <c r="R16747" s="13"/>
      <c r="S16747" s="14"/>
      <c r="T16747" s="14"/>
      <c r="V16747" s="16"/>
      <c r="W16747" s="17"/>
    </row>
    <row r="16748">
      <c r="A16748" s="19"/>
      <c r="L16748" s="19"/>
      <c r="P16748" s="20"/>
      <c r="Q16748" s="20"/>
      <c r="R16748" s="13"/>
      <c r="S16748" s="14"/>
      <c r="T16748" s="14"/>
      <c r="V16748" s="16"/>
      <c r="W16748" s="17"/>
    </row>
    <row r="16749">
      <c r="A16749" s="19"/>
      <c r="L16749" s="19"/>
      <c r="P16749" s="20"/>
      <c r="Q16749" s="20"/>
      <c r="R16749" s="13"/>
      <c r="S16749" s="14"/>
      <c r="T16749" s="14"/>
      <c r="V16749" s="16"/>
      <c r="W16749" s="17"/>
    </row>
    <row r="16750">
      <c r="A16750" s="19"/>
      <c r="L16750" s="19"/>
      <c r="P16750" s="20"/>
      <c r="Q16750" s="20"/>
      <c r="R16750" s="13"/>
      <c r="S16750" s="14"/>
      <c r="T16750" s="14"/>
      <c r="V16750" s="16"/>
      <c r="W16750" s="17"/>
    </row>
    <row r="16751">
      <c r="A16751" s="19"/>
      <c r="L16751" s="19"/>
      <c r="P16751" s="20"/>
      <c r="Q16751" s="20"/>
      <c r="R16751" s="13"/>
      <c r="S16751" s="14"/>
      <c r="T16751" s="14"/>
      <c r="V16751" s="16"/>
      <c r="W16751" s="17"/>
    </row>
    <row r="16752">
      <c r="A16752" s="19"/>
      <c r="L16752" s="19"/>
      <c r="P16752" s="20"/>
      <c r="Q16752" s="20"/>
      <c r="R16752" s="13"/>
      <c r="S16752" s="14"/>
      <c r="T16752" s="14"/>
      <c r="V16752" s="16"/>
      <c r="W16752" s="17"/>
    </row>
    <row r="16753">
      <c r="A16753" s="19"/>
      <c r="L16753" s="19"/>
      <c r="P16753" s="20"/>
      <c r="Q16753" s="20"/>
      <c r="R16753" s="13"/>
      <c r="S16753" s="14"/>
      <c r="T16753" s="14"/>
      <c r="V16753" s="16"/>
      <c r="W16753" s="17"/>
    </row>
    <row r="16754">
      <c r="A16754" s="19"/>
      <c r="L16754" s="19"/>
      <c r="P16754" s="20"/>
      <c r="Q16754" s="20"/>
      <c r="R16754" s="13"/>
      <c r="S16754" s="14"/>
      <c r="T16754" s="14"/>
      <c r="V16754" s="16"/>
      <c r="W16754" s="17"/>
    </row>
    <row r="16755">
      <c r="A16755" s="19"/>
      <c r="L16755" s="19"/>
      <c r="P16755" s="20"/>
      <c r="Q16755" s="20"/>
      <c r="R16755" s="13"/>
      <c r="S16755" s="14"/>
      <c r="T16755" s="14"/>
      <c r="V16755" s="16"/>
      <c r="W16755" s="17"/>
    </row>
    <row r="16756">
      <c r="A16756" s="19"/>
      <c r="L16756" s="19"/>
      <c r="P16756" s="20"/>
      <c r="Q16756" s="20"/>
      <c r="R16756" s="13"/>
      <c r="S16756" s="14"/>
      <c r="T16756" s="14"/>
      <c r="V16756" s="16"/>
      <c r="W16756" s="17"/>
    </row>
    <row r="16757">
      <c r="A16757" s="19"/>
      <c r="L16757" s="19"/>
      <c r="P16757" s="20"/>
      <c r="Q16757" s="20"/>
      <c r="R16757" s="13"/>
      <c r="S16757" s="14"/>
      <c r="T16757" s="14"/>
      <c r="V16757" s="16"/>
      <c r="W16757" s="17"/>
    </row>
    <row r="16758">
      <c r="A16758" s="19"/>
      <c r="L16758" s="19"/>
      <c r="P16758" s="20"/>
      <c r="Q16758" s="20"/>
      <c r="R16758" s="13"/>
      <c r="S16758" s="14"/>
      <c r="T16758" s="14"/>
      <c r="V16758" s="16"/>
      <c r="W16758" s="17"/>
    </row>
    <row r="16759">
      <c r="A16759" s="19"/>
      <c r="L16759" s="19"/>
      <c r="P16759" s="20"/>
      <c r="Q16759" s="20"/>
      <c r="R16759" s="13"/>
      <c r="S16759" s="14"/>
      <c r="T16759" s="14"/>
      <c r="V16759" s="16"/>
      <c r="W16759" s="17"/>
    </row>
    <row r="16760">
      <c r="A16760" s="19"/>
      <c r="L16760" s="19"/>
      <c r="P16760" s="20"/>
      <c r="Q16760" s="20"/>
      <c r="R16760" s="13"/>
      <c r="S16760" s="14"/>
      <c r="T16760" s="14"/>
      <c r="V16760" s="16"/>
      <c r="W16760" s="17"/>
    </row>
    <row r="16761">
      <c r="A16761" s="19"/>
      <c r="L16761" s="19"/>
      <c r="P16761" s="20"/>
      <c r="Q16761" s="20"/>
      <c r="R16761" s="13"/>
      <c r="S16761" s="14"/>
      <c r="T16761" s="14"/>
      <c r="V16761" s="16"/>
      <c r="W16761" s="17"/>
    </row>
    <row r="16762">
      <c r="A16762" s="19"/>
      <c r="L16762" s="19"/>
      <c r="P16762" s="20"/>
      <c r="Q16762" s="20"/>
      <c r="R16762" s="13"/>
      <c r="S16762" s="14"/>
      <c r="T16762" s="14"/>
      <c r="V16762" s="16"/>
      <c r="W16762" s="17"/>
    </row>
    <row r="16763">
      <c r="A16763" s="19"/>
      <c r="L16763" s="19"/>
      <c r="P16763" s="20"/>
      <c r="Q16763" s="20"/>
      <c r="R16763" s="13"/>
      <c r="S16763" s="14"/>
      <c r="T16763" s="14"/>
      <c r="V16763" s="16"/>
      <c r="W16763" s="17"/>
    </row>
    <row r="16764">
      <c r="A16764" s="19"/>
      <c r="L16764" s="19"/>
      <c r="P16764" s="20"/>
      <c r="Q16764" s="20"/>
      <c r="R16764" s="13"/>
      <c r="S16764" s="14"/>
      <c r="T16764" s="14"/>
      <c r="V16764" s="16"/>
      <c r="W16764" s="17"/>
    </row>
    <row r="16765">
      <c r="A16765" s="19"/>
      <c r="L16765" s="19"/>
      <c r="P16765" s="20"/>
      <c r="Q16765" s="20"/>
      <c r="R16765" s="13"/>
      <c r="S16765" s="14"/>
      <c r="T16765" s="14"/>
      <c r="V16765" s="16"/>
      <c r="W16765" s="17"/>
    </row>
    <row r="16766">
      <c r="A16766" s="19"/>
      <c r="L16766" s="19"/>
      <c r="P16766" s="20"/>
      <c r="Q16766" s="20"/>
      <c r="R16766" s="13"/>
      <c r="S16766" s="14"/>
      <c r="T16766" s="14"/>
      <c r="V16766" s="16"/>
      <c r="W16766" s="17"/>
    </row>
    <row r="16767">
      <c r="A16767" s="19"/>
      <c r="L16767" s="19"/>
      <c r="P16767" s="20"/>
      <c r="Q16767" s="20"/>
      <c r="R16767" s="13"/>
      <c r="S16767" s="14"/>
      <c r="T16767" s="14"/>
      <c r="V16767" s="16"/>
      <c r="W16767" s="17"/>
    </row>
    <row r="16768">
      <c r="A16768" s="19"/>
      <c r="L16768" s="19"/>
      <c r="P16768" s="20"/>
      <c r="Q16768" s="20"/>
      <c r="R16768" s="13"/>
      <c r="S16768" s="14"/>
      <c r="T16768" s="14"/>
      <c r="V16768" s="16"/>
      <c r="W16768" s="17"/>
    </row>
    <row r="16769">
      <c r="A16769" s="19"/>
      <c r="L16769" s="19"/>
      <c r="P16769" s="20"/>
      <c r="Q16769" s="20"/>
      <c r="R16769" s="13"/>
      <c r="S16769" s="14"/>
      <c r="T16769" s="14"/>
      <c r="V16769" s="16"/>
      <c r="W16769" s="17"/>
    </row>
    <row r="16770">
      <c r="A16770" s="19"/>
      <c r="L16770" s="19"/>
      <c r="P16770" s="20"/>
      <c r="Q16770" s="20"/>
      <c r="R16770" s="13"/>
      <c r="S16770" s="14"/>
      <c r="T16770" s="14"/>
      <c r="V16770" s="16"/>
      <c r="W16770" s="17"/>
    </row>
    <row r="16771">
      <c r="A16771" s="19"/>
      <c r="L16771" s="19"/>
      <c r="P16771" s="20"/>
      <c r="Q16771" s="20"/>
      <c r="R16771" s="13"/>
      <c r="S16771" s="14"/>
      <c r="T16771" s="14"/>
      <c r="V16771" s="16"/>
      <c r="W16771" s="17"/>
    </row>
    <row r="16772">
      <c r="A16772" s="19"/>
      <c r="L16772" s="19"/>
      <c r="P16772" s="20"/>
      <c r="Q16772" s="20"/>
      <c r="R16772" s="13"/>
      <c r="S16772" s="14"/>
      <c r="T16772" s="14"/>
      <c r="V16772" s="16"/>
      <c r="W16772" s="17"/>
    </row>
    <row r="16773">
      <c r="A16773" s="19"/>
      <c r="L16773" s="19"/>
      <c r="P16773" s="20"/>
      <c r="Q16773" s="20"/>
      <c r="R16773" s="13"/>
      <c r="S16773" s="14"/>
      <c r="T16773" s="14"/>
      <c r="V16773" s="16"/>
      <c r="W16773" s="17"/>
    </row>
    <row r="16774">
      <c r="A16774" s="19"/>
      <c r="L16774" s="19"/>
      <c r="P16774" s="20"/>
      <c r="Q16774" s="20"/>
      <c r="R16774" s="13"/>
      <c r="S16774" s="14"/>
      <c r="T16774" s="14"/>
      <c r="V16774" s="16"/>
      <c r="W16774" s="17"/>
    </row>
    <row r="16775">
      <c r="A16775" s="19"/>
      <c r="L16775" s="19"/>
      <c r="P16775" s="20"/>
      <c r="Q16775" s="20"/>
      <c r="R16775" s="13"/>
      <c r="S16775" s="14"/>
      <c r="T16775" s="14"/>
      <c r="V16775" s="16"/>
      <c r="W16775" s="17"/>
    </row>
    <row r="16776">
      <c r="A16776" s="19"/>
      <c r="L16776" s="19"/>
      <c r="P16776" s="20"/>
      <c r="Q16776" s="20"/>
      <c r="R16776" s="13"/>
      <c r="S16776" s="14"/>
      <c r="T16776" s="14"/>
      <c r="V16776" s="16"/>
      <c r="W16776" s="17"/>
    </row>
    <row r="16777">
      <c r="A16777" s="19"/>
      <c r="L16777" s="19"/>
      <c r="P16777" s="20"/>
      <c r="Q16777" s="20"/>
      <c r="R16777" s="13"/>
      <c r="S16777" s="14"/>
      <c r="T16777" s="14"/>
      <c r="V16777" s="16"/>
      <c r="W16777" s="17"/>
    </row>
    <row r="16778">
      <c r="A16778" s="19"/>
      <c r="L16778" s="19"/>
      <c r="P16778" s="20"/>
      <c r="Q16778" s="20"/>
      <c r="R16778" s="13"/>
      <c r="S16778" s="14"/>
      <c r="T16778" s="14"/>
      <c r="V16778" s="16"/>
      <c r="W16778" s="17"/>
    </row>
    <row r="16779">
      <c r="A16779" s="19"/>
      <c r="L16779" s="19"/>
      <c r="P16779" s="20"/>
      <c r="Q16779" s="20"/>
      <c r="R16779" s="13"/>
      <c r="S16779" s="14"/>
      <c r="T16779" s="14"/>
      <c r="V16779" s="16"/>
      <c r="W16779" s="17"/>
    </row>
    <row r="16780">
      <c r="A16780" s="19"/>
      <c r="L16780" s="19"/>
      <c r="P16780" s="20"/>
      <c r="Q16780" s="20"/>
      <c r="R16780" s="13"/>
      <c r="S16780" s="14"/>
      <c r="T16780" s="14"/>
      <c r="V16780" s="16"/>
      <c r="W16780" s="17"/>
    </row>
    <row r="16781">
      <c r="A16781" s="19"/>
      <c r="L16781" s="19"/>
      <c r="P16781" s="20"/>
      <c r="Q16781" s="20"/>
      <c r="R16781" s="13"/>
      <c r="S16781" s="14"/>
      <c r="T16781" s="14"/>
      <c r="V16781" s="16"/>
      <c r="W16781" s="17"/>
    </row>
    <row r="16782">
      <c r="A16782" s="19"/>
      <c r="L16782" s="19"/>
      <c r="P16782" s="20"/>
      <c r="Q16782" s="20"/>
      <c r="R16782" s="13"/>
      <c r="S16782" s="14"/>
      <c r="T16782" s="14"/>
      <c r="V16782" s="16"/>
      <c r="W16782" s="17"/>
    </row>
    <row r="16783">
      <c r="A16783" s="19"/>
      <c r="L16783" s="19"/>
      <c r="P16783" s="20"/>
      <c r="Q16783" s="20"/>
      <c r="R16783" s="13"/>
      <c r="S16783" s="14"/>
      <c r="T16783" s="14"/>
      <c r="V16783" s="16"/>
      <c r="W16783" s="17"/>
    </row>
    <row r="16784">
      <c r="A16784" s="19"/>
      <c r="L16784" s="19"/>
      <c r="P16784" s="20"/>
      <c r="Q16784" s="20"/>
      <c r="R16784" s="13"/>
      <c r="S16784" s="14"/>
      <c r="T16784" s="14"/>
      <c r="V16784" s="16"/>
      <c r="W16784" s="17"/>
    </row>
    <row r="16785">
      <c r="A16785" s="19"/>
      <c r="L16785" s="19"/>
      <c r="P16785" s="20"/>
      <c r="Q16785" s="20"/>
      <c r="R16785" s="13"/>
      <c r="S16785" s="14"/>
      <c r="T16785" s="14"/>
      <c r="V16785" s="16"/>
      <c r="W16785" s="17"/>
    </row>
    <row r="16786">
      <c r="A16786" s="19"/>
      <c r="L16786" s="19"/>
      <c r="P16786" s="20"/>
      <c r="Q16786" s="20"/>
      <c r="R16786" s="13"/>
      <c r="S16786" s="14"/>
      <c r="T16786" s="14"/>
      <c r="V16786" s="16"/>
      <c r="W16786" s="17"/>
    </row>
    <row r="16787">
      <c r="A16787" s="19"/>
      <c r="L16787" s="19"/>
      <c r="P16787" s="20"/>
      <c r="Q16787" s="20"/>
      <c r="R16787" s="13"/>
      <c r="S16787" s="14"/>
      <c r="T16787" s="14"/>
      <c r="V16787" s="16"/>
      <c r="W16787" s="17"/>
    </row>
    <row r="16788">
      <c r="A16788" s="19"/>
      <c r="L16788" s="19"/>
      <c r="P16788" s="20"/>
      <c r="Q16788" s="20"/>
      <c r="R16788" s="13"/>
      <c r="S16788" s="14"/>
      <c r="T16788" s="14"/>
      <c r="V16788" s="16"/>
      <c r="W16788" s="17"/>
    </row>
    <row r="16789">
      <c r="A16789" s="19"/>
      <c r="L16789" s="19"/>
      <c r="P16789" s="20"/>
      <c r="Q16789" s="20"/>
      <c r="R16789" s="13"/>
      <c r="S16789" s="14"/>
      <c r="T16789" s="14"/>
      <c r="V16789" s="16"/>
      <c r="W16789" s="17"/>
    </row>
    <row r="16790">
      <c r="A16790" s="19"/>
      <c r="L16790" s="19"/>
      <c r="P16790" s="20"/>
      <c r="Q16790" s="20"/>
      <c r="R16790" s="13"/>
      <c r="S16790" s="14"/>
      <c r="T16790" s="14"/>
      <c r="V16790" s="16"/>
      <c r="W16790" s="17"/>
    </row>
    <row r="16791">
      <c r="A16791" s="19"/>
      <c r="L16791" s="19"/>
      <c r="P16791" s="20"/>
      <c r="Q16791" s="20"/>
      <c r="R16791" s="13"/>
      <c r="S16791" s="14"/>
      <c r="T16791" s="14"/>
      <c r="V16791" s="16"/>
      <c r="W16791" s="17"/>
    </row>
    <row r="16792">
      <c r="A16792" s="19"/>
      <c r="L16792" s="19"/>
      <c r="P16792" s="20"/>
      <c r="Q16792" s="20"/>
      <c r="R16792" s="13"/>
      <c r="S16792" s="14"/>
      <c r="T16792" s="14"/>
      <c r="V16792" s="16"/>
      <c r="W16792" s="17"/>
    </row>
    <row r="16793">
      <c r="A16793" s="19"/>
      <c r="L16793" s="19"/>
      <c r="P16793" s="20"/>
      <c r="Q16793" s="20"/>
      <c r="R16793" s="13"/>
      <c r="S16793" s="14"/>
      <c r="T16793" s="14"/>
      <c r="V16793" s="16"/>
      <c r="W16793" s="17"/>
    </row>
    <row r="16794">
      <c r="A16794" s="19"/>
      <c r="L16794" s="19"/>
      <c r="P16794" s="20"/>
      <c r="Q16794" s="20"/>
      <c r="R16794" s="13"/>
      <c r="S16794" s="14"/>
      <c r="T16794" s="14"/>
      <c r="V16794" s="16"/>
      <c r="W16794" s="17"/>
    </row>
    <row r="16795">
      <c r="A16795" s="19"/>
      <c r="L16795" s="19"/>
      <c r="P16795" s="20"/>
      <c r="Q16795" s="20"/>
      <c r="R16795" s="13"/>
      <c r="S16795" s="14"/>
      <c r="T16795" s="14"/>
      <c r="V16795" s="16"/>
      <c r="W16795" s="17"/>
    </row>
    <row r="16796">
      <c r="A16796" s="19"/>
      <c r="L16796" s="19"/>
      <c r="P16796" s="20"/>
      <c r="Q16796" s="20"/>
      <c r="R16796" s="13"/>
      <c r="S16796" s="14"/>
      <c r="T16796" s="14"/>
      <c r="V16796" s="16"/>
      <c r="W16796" s="17"/>
    </row>
    <row r="16797">
      <c r="A16797" s="19"/>
      <c r="L16797" s="19"/>
      <c r="P16797" s="20"/>
      <c r="Q16797" s="20"/>
      <c r="R16797" s="13"/>
      <c r="S16797" s="14"/>
      <c r="T16797" s="14"/>
      <c r="V16797" s="16"/>
      <c r="W16797" s="17"/>
    </row>
    <row r="16798">
      <c r="A16798" s="19"/>
      <c r="L16798" s="19"/>
      <c r="P16798" s="20"/>
      <c r="Q16798" s="20"/>
      <c r="R16798" s="13"/>
      <c r="S16798" s="14"/>
      <c r="T16798" s="14"/>
      <c r="V16798" s="16"/>
      <c r="W16798" s="17"/>
    </row>
    <row r="16799">
      <c r="A16799" s="19"/>
      <c r="L16799" s="19"/>
      <c r="P16799" s="20"/>
      <c r="Q16799" s="20"/>
      <c r="R16799" s="13"/>
      <c r="S16799" s="14"/>
      <c r="T16799" s="14"/>
      <c r="V16799" s="16"/>
      <c r="W16799" s="17"/>
    </row>
    <row r="16800">
      <c r="A16800" s="19"/>
      <c r="L16800" s="19"/>
      <c r="P16800" s="20"/>
      <c r="Q16800" s="20"/>
      <c r="R16800" s="13"/>
      <c r="S16800" s="14"/>
      <c r="T16800" s="14"/>
      <c r="V16800" s="16"/>
      <c r="W16800" s="17"/>
    </row>
    <row r="16801">
      <c r="A16801" s="19"/>
      <c r="L16801" s="19"/>
      <c r="P16801" s="20"/>
      <c r="Q16801" s="20"/>
      <c r="R16801" s="13"/>
      <c r="S16801" s="14"/>
      <c r="T16801" s="14"/>
      <c r="V16801" s="16"/>
      <c r="W16801" s="17"/>
    </row>
    <row r="16802">
      <c r="A16802" s="19"/>
      <c r="L16802" s="19"/>
      <c r="P16802" s="20"/>
      <c r="Q16802" s="20"/>
      <c r="R16802" s="13"/>
      <c r="S16802" s="14"/>
      <c r="T16802" s="14"/>
      <c r="V16802" s="16"/>
      <c r="W16802" s="17"/>
    </row>
    <row r="16803">
      <c r="A16803" s="19"/>
      <c r="L16803" s="19"/>
      <c r="P16803" s="20"/>
      <c r="Q16803" s="20"/>
      <c r="R16803" s="13"/>
      <c r="S16803" s="14"/>
      <c r="T16803" s="14"/>
      <c r="V16803" s="16"/>
      <c r="W16803" s="17"/>
    </row>
    <row r="16804">
      <c r="A16804" s="19"/>
      <c r="L16804" s="19"/>
      <c r="P16804" s="20"/>
      <c r="Q16804" s="20"/>
      <c r="R16804" s="13"/>
      <c r="S16804" s="14"/>
      <c r="T16804" s="14"/>
      <c r="V16804" s="16"/>
      <c r="W16804" s="17"/>
    </row>
    <row r="16805">
      <c r="A16805" s="19"/>
      <c r="L16805" s="19"/>
      <c r="P16805" s="20"/>
      <c r="Q16805" s="20"/>
      <c r="R16805" s="13"/>
      <c r="S16805" s="14"/>
      <c r="T16805" s="14"/>
      <c r="V16805" s="16"/>
      <c r="W16805" s="17"/>
    </row>
    <row r="16806">
      <c r="A16806" s="19"/>
      <c r="L16806" s="19"/>
      <c r="P16806" s="20"/>
      <c r="Q16806" s="20"/>
      <c r="R16806" s="13"/>
      <c r="S16806" s="14"/>
      <c r="T16806" s="14"/>
      <c r="V16806" s="16"/>
      <c r="W16806" s="17"/>
    </row>
    <row r="16807">
      <c r="A16807" s="19"/>
      <c r="L16807" s="19"/>
      <c r="P16807" s="20"/>
      <c r="Q16807" s="20"/>
      <c r="R16807" s="13"/>
      <c r="S16807" s="14"/>
      <c r="T16807" s="14"/>
      <c r="V16807" s="16"/>
      <c r="W16807" s="17"/>
    </row>
    <row r="16808">
      <c r="A16808" s="19"/>
      <c r="L16808" s="19"/>
      <c r="P16808" s="20"/>
      <c r="Q16808" s="20"/>
      <c r="R16808" s="13"/>
      <c r="S16808" s="14"/>
      <c r="T16808" s="14"/>
      <c r="V16808" s="16"/>
      <c r="W16808" s="17"/>
    </row>
    <row r="16809">
      <c r="A16809" s="19"/>
      <c r="L16809" s="19"/>
      <c r="P16809" s="20"/>
      <c r="Q16809" s="20"/>
      <c r="R16809" s="13"/>
      <c r="S16809" s="14"/>
      <c r="T16809" s="14"/>
      <c r="V16809" s="16"/>
      <c r="W16809" s="17"/>
    </row>
    <row r="16810">
      <c r="A16810" s="19"/>
      <c r="L16810" s="19"/>
      <c r="P16810" s="20"/>
      <c r="Q16810" s="20"/>
      <c r="R16810" s="13"/>
      <c r="S16810" s="14"/>
      <c r="T16810" s="14"/>
      <c r="V16810" s="16"/>
      <c r="W16810" s="17"/>
    </row>
    <row r="16811">
      <c r="A16811" s="19"/>
      <c r="L16811" s="19"/>
      <c r="P16811" s="20"/>
      <c r="Q16811" s="20"/>
      <c r="R16811" s="13"/>
      <c r="S16811" s="14"/>
      <c r="T16811" s="14"/>
      <c r="V16811" s="16"/>
      <c r="W16811" s="17"/>
    </row>
    <row r="16812">
      <c r="A16812" s="19"/>
      <c r="L16812" s="19"/>
      <c r="P16812" s="20"/>
      <c r="Q16812" s="20"/>
      <c r="R16812" s="13"/>
      <c r="S16812" s="14"/>
      <c r="T16812" s="14"/>
      <c r="V16812" s="16"/>
      <c r="W16812" s="17"/>
    </row>
    <row r="16813">
      <c r="A16813" s="19"/>
      <c r="L16813" s="19"/>
      <c r="P16813" s="20"/>
      <c r="Q16813" s="20"/>
      <c r="R16813" s="13"/>
      <c r="S16813" s="14"/>
      <c r="T16813" s="14"/>
      <c r="V16813" s="16"/>
      <c r="W16813" s="17"/>
    </row>
    <row r="16814">
      <c r="A16814" s="19"/>
      <c r="L16814" s="19"/>
      <c r="P16814" s="20"/>
      <c r="Q16814" s="20"/>
      <c r="R16814" s="13"/>
      <c r="S16814" s="14"/>
      <c r="T16814" s="14"/>
      <c r="V16814" s="16"/>
      <c r="W16814" s="17"/>
    </row>
    <row r="16815">
      <c r="A16815" s="19"/>
      <c r="L16815" s="19"/>
      <c r="P16815" s="20"/>
      <c r="Q16815" s="20"/>
      <c r="R16815" s="13"/>
      <c r="S16815" s="14"/>
      <c r="T16815" s="14"/>
      <c r="V16815" s="16"/>
      <c r="W16815" s="17"/>
    </row>
    <row r="16816">
      <c r="A16816" s="19"/>
      <c r="L16816" s="19"/>
      <c r="P16816" s="20"/>
      <c r="Q16816" s="20"/>
      <c r="R16816" s="13"/>
      <c r="S16816" s="14"/>
      <c r="T16816" s="14"/>
      <c r="V16816" s="16"/>
      <c r="W16816" s="17"/>
    </row>
    <row r="16817">
      <c r="A16817" s="19"/>
      <c r="L16817" s="19"/>
      <c r="P16817" s="20"/>
      <c r="Q16817" s="20"/>
      <c r="R16817" s="13"/>
      <c r="S16817" s="14"/>
      <c r="T16817" s="14"/>
      <c r="V16817" s="16"/>
      <c r="W16817" s="17"/>
    </row>
    <row r="16818">
      <c r="A16818" s="19"/>
      <c r="L16818" s="19"/>
      <c r="P16818" s="20"/>
      <c r="Q16818" s="20"/>
      <c r="R16818" s="13"/>
      <c r="S16818" s="14"/>
      <c r="T16818" s="14"/>
      <c r="V16818" s="16"/>
      <c r="W16818" s="17"/>
    </row>
    <row r="16819">
      <c r="A16819" s="19"/>
      <c r="L16819" s="19"/>
      <c r="P16819" s="20"/>
      <c r="Q16819" s="20"/>
      <c r="R16819" s="13"/>
      <c r="S16819" s="14"/>
      <c r="T16819" s="14"/>
      <c r="V16819" s="16"/>
      <c r="W16819" s="17"/>
    </row>
    <row r="16820">
      <c r="A16820" s="19"/>
      <c r="L16820" s="19"/>
      <c r="P16820" s="20"/>
      <c r="Q16820" s="20"/>
      <c r="R16820" s="13"/>
      <c r="S16820" s="14"/>
      <c r="T16820" s="14"/>
      <c r="V16820" s="16"/>
      <c r="W16820" s="17"/>
    </row>
    <row r="16821">
      <c r="A16821" s="19"/>
      <c r="L16821" s="19"/>
      <c r="P16821" s="20"/>
      <c r="Q16821" s="20"/>
      <c r="R16821" s="13"/>
      <c r="S16821" s="14"/>
      <c r="T16821" s="14"/>
      <c r="V16821" s="16"/>
      <c r="W16821" s="17"/>
    </row>
    <row r="16822">
      <c r="A16822" s="19"/>
      <c r="L16822" s="19"/>
      <c r="P16822" s="20"/>
      <c r="Q16822" s="20"/>
      <c r="R16822" s="13"/>
      <c r="S16822" s="14"/>
      <c r="T16822" s="14"/>
      <c r="V16822" s="16"/>
      <c r="W16822" s="17"/>
    </row>
    <row r="16823">
      <c r="A16823" s="19"/>
      <c r="L16823" s="19"/>
      <c r="P16823" s="20"/>
      <c r="Q16823" s="20"/>
      <c r="R16823" s="13"/>
      <c r="S16823" s="14"/>
      <c r="T16823" s="14"/>
      <c r="V16823" s="16"/>
      <c r="W16823" s="17"/>
    </row>
    <row r="16824">
      <c r="A16824" s="19"/>
      <c r="L16824" s="19"/>
      <c r="P16824" s="20"/>
      <c r="Q16824" s="20"/>
      <c r="R16824" s="13"/>
      <c r="S16824" s="14"/>
      <c r="T16824" s="14"/>
      <c r="V16824" s="16"/>
      <c r="W16824" s="17"/>
    </row>
    <row r="16825">
      <c r="A16825" s="19"/>
      <c r="L16825" s="19"/>
      <c r="P16825" s="20"/>
      <c r="Q16825" s="20"/>
      <c r="R16825" s="13"/>
      <c r="S16825" s="14"/>
      <c r="T16825" s="14"/>
      <c r="V16825" s="16"/>
      <c r="W16825" s="17"/>
    </row>
    <row r="16826">
      <c r="A16826" s="19"/>
      <c r="L16826" s="19"/>
      <c r="P16826" s="20"/>
      <c r="Q16826" s="20"/>
      <c r="R16826" s="13"/>
      <c r="S16826" s="14"/>
      <c r="T16826" s="14"/>
      <c r="V16826" s="16"/>
      <c r="W16826" s="17"/>
    </row>
    <row r="16827">
      <c r="A16827" s="19"/>
      <c r="L16827" s="19"/>
      <c r="P16827" s="20"/>
      <c r="Q16827" s="20"/>
      <c r="R16827" s="13"/>
      <c r="S16827" s="14"/>
      <c r="T16827" s="14"/>
      <c r="V16827" s="16"/>
      <c r="W16827" s="17"/>
    </row>
    <row r="16828">
      <c r="A16828" s="19"/>
      <c r="L16828" s="19"/>
      <c r="P16828" s="20"/>
      <c r="Q16828" s="20"/>
      <c r="R16828" s="13"/>
      <c r="S16828" s="14"/>
      <c r="T16828" s="14"/>
      <c r="V16828" s="16"/>
      <c r="W16828" s="17"/>
    </row>
    <row r="16829">
      <c r="A16829" s="19"/>
      <c r="L16829" s="19"/>
      <c r="P16829" s="20"/>
      <c r="Q16829" s="20"/>
      <c r="R16829" s="13"/>
      <c r="S16829" s="14"/>
      <c r="T16829" s="14"/>
      <c r="V16829" s="16"/>
      <c r="W16829" s="17"/>
    </row>
    <row r="16830">
      <c r="A16830" s="19"/>
      <c r="L16830" s="19"/>
      <c r="P16830" s="20"/>
      <c r="Q16830" s="20"/>
      <c r="R16830" s="13"/>
      <c r="S16830" s="14"/>
      <c r="T16830" s="14"/>
      <c r="V16830" s="16"/>
      <c r="W16830" s="17"/>
    </row>
    <row r="16831">
      <c r="A16831" s="19"/>
      <c r="L16831" s="19"/>
      <c r="P16831" s="20"/>
      <c r="Q16831" s="20"/>
      <c r="R16831" s="13"/>
      <c r="S16831" s="14"/>
      <c r="T16831" s="14"/>
      <c r="V16831" s="16"/>
      <c r="W16831" s="17"/>
    </row>
    <row r="16832">
      <c r="A16832" s="19"/>
      <c r="L16832" s="19"/>
      <c r="P16832" s="20"/>
      <c r="Q16832" s="20"/>
      <c r="R16832" s="13"/>
      <c r="S16832" s="14"/>
      <c r="T16832" s="14"/>
      <c r="V16832" s="16"/>
      <c r="W16832" s="17"/>
    </row>
    <row r="16833">
      <c r="A16833" s="19"/>
      <c r="L16833" s="19"/>
      <c r="P16833" s="20"/>
      <c r="Q16833" s="20"/>
      <c r="R16833" s="13"/>
      <c r="S16833" s="14"/>
      <c r="T16833" s="14"/>
      <c r="V16833" s="16"/>
      <c r="W16833" s="17"/>
    </row>
    <row r="16834">
      <c r="A16834" s="19"/>
      <c r="L16834" s="19"/>
      <c r="P16834" s="20"/>
      <c r="Q16834" s="20"/>
      <c r="R16834" s="13"/>
      <c r="S16834" s="14"/>
      <c r="T16834" s="14"/>
      <c r="V16834" s="16"/>
      <c r="W16834" s="17"/>
    </row>
    <row r="16835">
      <c r="A16835" s="19"/>
      <c r="L16835" s="19"/>
      <c r="P16835" s="20"/>
      <c r="Q16835" s="20"/>
      <c r="R16835" s="13"/>
      <c r="S16835" s="14"/>
      <c r="T16835" s="14"/>
      <c r="V16835" s="16"/>
      <c r="W16835" s="17"/>
    </row>
    <row r="16836">
      <c r="A16836" s="19"/>
      <c r="L16836" s="19"/>
      <c r="P16836" s="20"/>
      <c r="Q16836" s="20"/>
      <c r="R16836" s="13"/>
      <c r="S16836" s="14"/>
      <c r="T16836" s="14"/>
      <c r="V16836" s="16"/>
      <c r="W16836" s="17"/>
    </row>
    <row r="16837">
      <c r="A16837" s="19"/>
      <c r="L16837" s="19"/>
      <c r="P16837" s="20"/>
      <c r="Q16837" s="20"/>
      <c r="R16837" s="13"/>
      <c r="S16837" s="14"/>
      <c r="T16837" s="14"/>
      <c r="V16837" s="16"/>
      <c r="W16837" s="17"/>
    </row>
    <row r="16838">
      <c r="A16838" s="19"/>
      <c r="L16838" s="19"/>
      <c r="P16838" s="20"/>
      <c r="Q16838" s="20"/>
      <c r="R16838" s="13"/>
      <c r="S16838" s="14"/>
      <c r="T16838" s="14"/>
      <c r="V16838" s="16"/>
      <c r="W16838" s="17"/>
    </row>
    <row r="16839">
      <c r="A16839" s="19"/>
      <c r="L16839" s="19"/>
      <c r="P16839" s="20"/>
      <c r="Q16839" s="20"/>
      <c r="R16839" s="13"/>
      <c r="S16839" s="14"/>
      <c r="T16839" s="14"/>
      <c r="V16839" s="16"/>
      <c r="W16839" s="17"/>
    </row>
    <row r="16840">
      <c r="A16840" s="19"/>
      <c r="L16840" s="19"/>
      <c r="P16840" s="20"/>
      <c r="Q16840" s="20"/>
      <c r="R16840" s="13"/>
      <c r="S16840" s="14"/>
      <c r="T16840" s="14"/>
      <c r="V16840" s="16"/>
      <c r="W16840" s="17"/>
    </row>
    <row r="16841">
      <c r="A16841" s="19"/>
      <c r="L16841" s="19"/>
      <c r="P16841" s="20"/>
      <c r="Q16841" s="20"/>
      <c r="R16841" s="13"/>
      <c r="S16841" s="14"/>
      <c r="T16841" s="14"/>
      <c r="V16841" s="16"/>
      <c r="W16841" s="17"/>
    </row>
    <row r="16842">
      <c r="A16842" s="19"/>
      <c r="L16842" s="19"/>
      <c r="P16842" s="20"/>
      <c r="Q16842" s="20"/>
      <c r="R16842" s="13"/>
      <c r="S16842" s="14"/>
      <c r="T16842" s="14"/>
      <c r="V16842" s="16"/>
      <c r="W16842" s="17"/>
    </row>
    <row r="16843">
      <c r="A16843" s="19"/>
      <c r="L16843" s="19"/>
      <c r="P16843" s="20"/>
      <c r="Q16843" s="20"/>
      <c r="R16843" s="13"/>
      <c r="S16843" s="14"/>
      <c r="T16843" s="14"/>
      <c r="V16843" s="16"/>
      <c r="W16843" s="17"/>
    </row>
    <row r="16844">
      <c r="A16844" s="19"/>
      <c r="L16844" s="19"/>
      <c r="P16844" s="20"/>
      <c r="Q16844" s="20"/>
      <c r="R16844" s="13"/>
      <c r="S16844" s="14"/>
      <c r="T16844" s="14"/>
      <c r="V16844" s="16"/>
      <c r="W16844" s="17"/>
    </row>
    <row r="16845">
      <c r="A16845" s="19"/>
      <c r="L16845" s="19"/>
      <c r="P16845" s="20"/>
      <c r="Q16845" s="20"/>
      <c r="R16845" s="13"/>
      <c r="S16845" s="14"/>
      <c r="T16845" s="14"/>
      <c r="V16845" s="16"/>
      <c r="W16845" s="17"/>
    </row>
    <row r="16846">
      <c r="A16846" s="19"/>
      <c r="L16846" s="19"/>
      <c r="P16846" s="20"/>
      <c r="Q16846" s="20"/>
      <c r="R16846" s="13"/>
      <c r="S16846" s="14"/>
      <c r="T16846" s="14"/>
      <c r="V16846" s="16"/>
      <c r="W16846" s="17"/>
    </row>
    <row r="16847">
      <c r="A16847" s="19"/>
      <c r="L16847" s="19"/>
      <c r="P16847" s="20"/>
      <c r="Q16847" s="20"/>
      <c r="R16847" s="13"/>
      <c r="S16847" s="14"/>
      <c r="T16847" s="14"/>
      <c r="V16847" s="16"/>
      <c r="W16847" s="17"/>
    </row>
    <row r="16848">
      <c r="A16848" s="19"/>
      <c r="L16848" s="19"/>
      <c r="P16848" s="20"/>
      <c r="Q16848" s="20"/>
      <c r="R16848" s="13"/>
      <c r="S16848" s="14"/>
      <c r="T16848" s="14"/>
      <c r="V16848" s="16"/>
      <c r="W16848" s="17"/>
    </row>
    <row r="16849">
      <c r="A16849" s="19"/>
      <c r="L16849" s="19"/>
      <c r="P16849" s="20"/>
      <c r="Q16849" s="20"/>
      <c r="R16849" s="13"/>
      <c r="S16849" s="14"/>
      <c r="T16849" s="14"/>
      <c r="V16849" s="16"/>
      <c r="W16849" s="17"/>
    </row>
    <row r="16850">
      <c r="A16850" s="19"/>
      <c r="L16850" s="19"/>
      <c r="P16850" s="20"/>
      <c r="Q16850" s="20"/>
      <c r="R16850" s="13"/>
      <c r="S16850" s="14"/>
      <c r="T16850" s="14"/>
      <c r="V16850" s="16"/>
      <c r="W16850" s="17"/>
    </row>
    <row r="16851">
      <c r="A16851" s="19"/>
      <c r="L16851" s="19"/>
      <c r="P16851" s="20"/>
      <c r="Q16851" s="20"/>
      <c r="R16851" s="13"/>
      <c r="S16851" s="14"/>
      <c r="T16851" s="14"/>
      <c r="V16851" s="16"/>
      <c r="W16851" s="17"/>
    </row>
    <row r="16852">
      <c r="A16852" s="19"/>
      <c r="L16852" s="19"/>
      <c r="P16852" s="20"/>
      <c r="Q16852" s="20"/>
      <c r="R16852" s="13"/>
      <c r="S16852" s="14"/>
      <c r="T16852" s="14"/>
      <c r="V16852" s="16"/>
      <c r="W16852" s="17"/>
    </row>
    <row r="16853">
      <c r="A16853" s="19"/>
      <c r="L16853" s="19"/>
      <c r="P16853" s="20"/>
      <c r="Q16853" s="20"/>
      <c r="R16853" s="13"/>
      <c r="S16853" s="14"/>
      <c r="T16853" s="14"/>
      <c r="V16853" s="16"/>
      <c r="W16853" s="17"/>
    </row>
    <row r="16854">
      <c r="A16854" s="19"/>
      <c r="L16854" s="19"/>
      <c r="P16854" s="20"/>
      <c r="Q16854" s="20"/>
      <c r="R16854" s="13"/>
      <c r="S16854" s="14"/>
      <c r="T16854" s="14"/>
      <c r="V16854" s="16"/>
      <c r="W16854" s="17"/>
    </row>
    <row r="16855">
      <c r="A16855" s="19"/>
      <c r="L16855" s="19"/>
      <c r="P16855" s="20"/>
      <c r="Q16855" s="20"/>
      <c r="R16855" s="13"/>
      <c r="S16855" s="14"/>
      <c r="T16855" s="14"/>
      <c r="V16855" s="16"/>
      <c r="W16855" s="17"/>
    </row>
    <row r="16856">
      <c r="A16856" s="19"/>
      <c r="L16856" s="19"/>
      <c r="P16856" s="20"/>
      <c r="Q16856" s="20"/>
      <c r="R16856" s="13"/>
      <c r="S16856" s="14"/>
      <c r="T16856" s="14"/>
      <c r="V16856" s="16"/>
      <c r="W16856" s="17"/>
    </row>
    <row r="16857">
      <c r="A16857" s="19"/>
      <c r="L16857" s="19"/>
      <c r="P16857" s="20"/>
      <c r="Q16857" s="20"/>
      <c r="R16857" s="13"/>
      <c r="S16857" s="14"/>
      <c r="T16857" s="14"/>
      <c r="V16857" s="16"/>
      <c r="W16857" s="17"/>
    </row>
    <row r="16858">
      <c r="A16858" s="19"/>
      <c r="L16858" s="19"/>
      <c r="P16858" s="20"/>
      <c r="Q16858" s="20"/>
      <c r="R16858" s="13"/>
      <c r="S16858" s="14"/>
      <c r="T16858" s="14"/>
      <c r="V16858" s="16"/>
      <c r="W16858" s="17"/>
    </row>
    <row r="16859">
      <c r="A16859" s="19"/>
      <c r="L16859" s="19"/>
      <c r="P16859" s="20"/>
      <c r="Q16859" s="20"/>
      <c r="R16859" s="13"/>
      <c r="S16859" s="14"/>
      <c r="T16859" s="14"/>
      <c r="V16859" s="16"/>
      <c r="W16859" s="17"/>
    </row>
    <row r="16860">
      <c r="A16860" s="19"/>
      <c r="L16860" s="19"/>
      <c r="P16860" s="20"/>
      <c r="Q16860" s="20"/>
      <c r="R16860" s="13"/>
      <c r="S16860" s="14"/>
      <c r="T16860" s="14"/>
      <c r="V16860" s="16"/>
      <c r="W16860" s="17"/>
    </row>
    <row r="16861">
      <c r="A16861" s="19"/>
      <c r="L16861" s="19"/>
      <c r="P16861" s="20"/>
      <c r="Q16861" s="20"/>
      <c r="R16861" s="13"/>
      <c r="S16861" s="14"/>
      <c r="T16861" s="14"/>
      <c r="V16861" s="16"/>
      <c r="W16861" s="17"/>
    </row>
    <row r="16862">
      <c r="A16862" s="19"/>
      <c r="L16862" s="19"/>
      <c r="P16862" s="20"/>
      <c r="Q16862" s="20"/>
      <c r="R16862" s="13"/>
      <c r="S16862" s="14"/>
      <c r="T16862" s="14"/>
      <c r="V16862" s="16"/>
      <c r="W16862" s="17"/>
    </row>
    <row r="16863">
      <c r="A16863" s="19"/>
      <c r="L16863" s="19"/>
      <c r="P16863" s="20"/>
      <c r="Q16863" s="20"/>
      <c r="R16863" s="13"/>
      <c r="S16863" s="14"/>
      <c r="T16863" s="14"/>
      <c r="V16863" s="16"/>
      <c r="W16863" s="17"/>
    </row>
    <row r="16864">
      <c r="A16864" s="19"/>
      <c r="L16864" s="19"/>
      <c r="P16864" s="20"/>
      <c r="Q16864" s="20"/>
      <c r="R16864" s="13"/>
      <c r="S16864" s="14"/>
      <c r="T16864" s="14"/>
      <c r="V16864" s="16"/>
      <c r="W16864" s="17"/>
    </row>
    <row r="16865">
      <c r="A16865" s="19"/>
      <c r="L16865" s="19"/>
      <c r="P16865" s="20"/>
      <c r="Q16865" s="20"/>
      <c r="R16865" s="13"/>
      <c r="S16865" s="14"/>
      <c r="T16865" s="14"/>
      <c r="V16865" s="16"/>
      <c r="W16865" s="17"/>
    </row>
    <row r="16866">
      <c r="A16866" s="19"/>
      <c r="L16866" s="19"/>
      <c r="P16866" s="20"/>
      <c r="Q16866" s="20"/>
      <c r="R16866" s="13"/>
      <c r="S16866" s="14"/>
      <c r="T16866" s="14"/>
      <c r="V16866" s="16"/>
      <c r="W16866" s="17"/>
    </row>
    <row r="16867">
      <c r="A16867" s="19"/>
      <c r="L16867" s="19"/>
      <c r="P16867" s="20"/>
      <c r="Q16867" s="20"/>
      <c r="R16867" s="13"/>
      <c r="S16867" s="14"/>
      <c r="T16867" s="14"/>
      <c r="V16867" s="16"/>
      <c r="W16867" s="17"/>
    </row>
    <row r="16868">
      <c r="A16868" s="19"/>
      <c r="L16868" s="19"/>
      <c r="P16868" s="20"/>
      <c r="Q16868" s="20"/>
      <c r="R16868" s="13"/>
      <c r="S16868" s="14"/>
      <c r="T16868" s="14"/>
      <c r="V16868" s="16"/>
      <c r="W16868" s="17"/>
    </row>
    <row r="16869">
      <c r="A16869" s="19"/>
      <c r="L16869" s="19"/>
      <c r="P16869" s="20"/>
      <c r="Q16869" s="20"/>
      <c r="R16869" s="13"/>
      <c r="S16869" s="14"/>
      <c r="T16869" s="14"/>
      <c r="V16869" s="16"/>
      <c r="W16869" s="17"/>
    </row>
    <row r="16870">
      <c r="A16870" s="19"/>
      <c r="L16870" s="19"/>
      <c r="P16870" s="20"/>
      <c r="Q16870" s="20"/>
      <c r="R16870" s="13"/>
      <c r="S16870" s="14"/>
      <c r="T16870" s="14"/>
      <c r="V16870" s="16"/>
      <c r="W16870" s="17"/>
    </row>
    <row r="16871">
      <c r="A16871" s="19"/>
      <c r="L16871" s="19"/>
      <c r="P16871" s="20"/>
      <c r="Q16871" s="20"/>
      <c r="R16871" s="13"/>
      <c r="S16871" s="14"/>
      <c r="T16871" s="14"/>
      <c r="V16871" s="16"/>
      <c r="W16871" s="17"/>
    </row>
    <row r="16872">
      <c r="A16872" s="19"/>
      <c r="L16872" s="19"/>
      <c r="P16872" s="20"/>
      <c r="Q16872" s="20"/>
      <c r="R16872" s="13"/>
      <c r="S16872" s="14"/>
      <c r="T16872" s="14"/>
      <c r="V16872" s="16"/>
      <c r="W16872" s="17"/>
    </row>
    <row r="16873">
      <c r="A16873" s="19"/>
      <c r="L16873" s="19"/>
      <c r="P16873" s="20"/>
      <c r="Q16873" s="20"/>
      <c r="R16873" s="13"/>
      <c r="S16873" s="14"/>
      <c r="T16873" s="14"/>
      <c r="V16873" s="16"/>
      <c r="W16873" s="17"/>
    </row>
    <row r="16874">
      <c r="A16874" s="19"/>
      <c r="L16874" s="19"/>
      <c r="P16874" s="20"/>
      <c r="Q16874" s="20"/>
      <c r="R16874" s="13"/>
      <c r="S16874" s="14"/>
      <c r="T16874" s="14"/>
      <c r="V16874" s="16"/>
      <c r="W16874" s="17"/>
    </row>
    <row r="16875">
      <c r="A16875" s="19"/>
      <c r="L16875" s="19"/>
      <c r="P16875" s="20"/>
      <c r="Q16875" s="20"/>
      <c r="R16875" s="13"/>
      <c r="S16875" s="14"/>
      <c r="T16875" s="14"/>
      <c r="V16875" s="16"/>
      <c r="W16875" s="17"/>
    </row>
    <row r="16876">
      <c r="A16876" s="19"/>
      <c r="L16876" s="19"/>
      <c r="P16876" s="20"/>
      <c r="Q16876" s="20"/>
      <c r="R16876" s="13"/>
      <c r="S16876" s="14"/>
      <c r="T16876" s="14"/>
      <c r="V16876" s="16"/>
      <c r="W16876" s="17"/>
    </row>
    <row r="16877">
      <c r="A16877" s="19"/>
      <c r="L16877" s="19"/>
      <c r="P16877" s="20"/>
      <c r="Q16877" s="20"/>
      <c r="R16877" s="13"/>
      <c r="S16877" s="14"/>
      <c r="T16877" s="14"/>
      <c r="V16877" s="16"/>
      <c r="W16877" s="17"/>
    </row>
    <row r="16878">
      <c r="A16878" s="19"/>
      <c r="L16878" s="19"/>
      <c r="P16878" s="20"/>
      <c r="Q16878" s="20"/>
      <c r="R16878" s="13"/>
      <c r="S16878" s="14"/>
      <c r="T16878" s="14"/>
      <c r="V16878" s="16"/>
      <c r="W16878" s="17"/>
    </row>
    <row r="16879">
      <c r="A16879" s="19"/>
      <c r="L16879" s="19"/>
      <c r="P16879" s="20"/>
      <c r="Q16879" s="20"/>
      <c r="R16879" s="13"/>
      <c r="S16879" s="14"/>
      <c r="T16879" s="14"/>
      <c r="V16879" s="16"/>
      <c r="W16879" s="17"/>
    </row>
    <row r="16880">
      <c r="A16880" s="19"/>
      <c r="L16880" s="19"/>
      <c r="P16880" s="20"/>
      <c r="Q16880" s="20"/>
      <c r="R16880" s="13"/>
      <c r="S16880" s="14"/>
      <c r="T16880" s="14"/>
      <c r="V16880" s="16"/>
      <c r="W16880" s="17"/>
    </row>
    <row r="16881">
      <c r="A16881" s="19"/>
      <c r="L16881" s="19"/>
      <c r="P16881" s="20"/>
      <c r="Q16881" s="20"/>
      <c r="R16881" s="13"/>
      <c r="S16881" s="14"/>
      <c r="T16881" s="14"/>
      <c r="V16881" s="16"/>
      <c r="W16881" s="17"/>
    </row>
    <row r="16882">
      <c r="A16882" s="19"/>
      <c r="L16882" s="19"/>
      <c r="P16882" s="20"/>
      <c r="Q16882" s="20"/>
      <c r="R16882" s="13"/>
      <c r="S16882" s="14"/>
      <c r="T16882" s="14"/>
      <c r="V16882" s="16"/>
      <c r="W16882" s="17"/>
    </row>
    <row r="16883">
      <c r="A16883" s="19"/>
      <c r="L16883" s="19"/>
      <c r="P16883" s="20"/>
      <c r="Q16883" s="20"/>
      <c r="R16883" s="13"/>
      <c r="S16883" s="14"/>
      <c r="T16883" s="14"/>
      <c r="V16883" s="16"/>
      <c r="W16883" s="17"/>
    </row>
    <row r="16884">
      <c r="A16884" s="19"/>
      <c r="L16884" s="19"/>
      <c r="P16884" s="20"/>
      <c r="Q16884" s="20"/>
      <c r="R16884" s="13"/>
      <c r="S16884" s="14"/>
      <c r="T16884" s="14"/>
      <c r="V16884" s="16"/>
      <c r="W16884" s="17"/>
    </row>
    <row r="16885">
      <c r="A16885" s="19"/>
      <c r="L16885" s="19"/>
      <c r="P16885" s="20"/>
      <c r="Q16885" s="20"/>
      <c r="R16885" s="13"/>
      <c r="S16885" s="14"/>
      <c r="T16885" s="14"/>
      <c r="V16885" s="16"/>
      <c r="W16885" s="17"/>
    </row>
    <row r="16886">
      <c r="A16886" s="19"/>
      <c r="L16886" s="19"/>
      <c r="P16886" s="20"/>
      <c r="Q16886" s="20"/>
      <c r="R16886" s="13"/>
      <c r="S16886" s="14"/>
      <c r="T16886" s="14"/>
      <c r="V16886" s="16"/>
      <c r="W16886" s="17"/>
    </row>
    <row r="16887">
      <c r="A16887" s="19"/>
      <c r="L16887" s="19"/>
      <c r="P16887" s="20"/>
      <c r="Q16887" s="20"/>
      <c r="R16887" s="13"/>
      <c r="S16887" s="14"/>
      <c r="T16887" s="14"/>
      <c r="V16887" s="16"/>
      <c r="W16887" s="17"/>
    </row>
    <row r="16888">
      <c r="A16888" s="19"/>
      <c r="L16888" s="19"/>
      <c r="P16888" s="20"/>
      <c r="Q16888" s="20"/>
      <c r="R16888" s="13"/>
      <c r="S16888" s="14"/>
      <c r="T16888" s="14"/>
      <c r="V16888" s="16"/>
      <c r="W16888" s="17"/>
    </row>
    <row r="16889">
      <c r="A16889" s="19"/>
      <c r="L16889" s="19"/>
      <c r="P16889" s="20"/>
      <c r="Q16889" s="20"/>
      <c r="R16889" s="13"/>
      <c r="S16889" s="14"/>
      <c r="T16889" s="14"/>
      <c r="V16889" s="16"/>
      <c r="W16889" s="17"/>
    </row>
    <row r="16890">
      <c r="A16890" s="19"/>
      <c r="L16890" s="19"/>
      <c r="P16890" s="20"/>
      <c r="Q16890" s="20"/>
      <c r="R16890" s="13"/>
      <c r="S16890" s="14"/>
      <c r="T16890" s="14"/>
      <c r="V16890" s="16"/>
      <c r="W16890" s="17"/>
    </row>
    <row r="16891">
      <c r="A16891" s="19"/>
      <c r="L16891" s="19"/>
      <c r="P16891" s="20"/>
      <c r="Q16891" s="20"/>
      <c r="R16891" s="13"/>
      <c r="S16891" s="14"/>
      <c r="T16891" s="14"/>
      <c r="V16891" s="16"/>
      <c r="W16891" s="17"/>
    </row>
    <row r="16892">
      <c r="A16892" s="19"/>
      <c r="L16892" s="19"/>
      <c r="P16892" s="20"/>
      <c r="Q16892" s="20"/>
      <c r="R16892" s="13"/>
      <c r="S16892" s="14"/>
      <c r="T16892" s="14"/>
      <c r="V16892" s="16"/>
      <c r="W16892" s="17"/>
    </row>
    <row r="16893">
      <c r="A16893" s="19"/>
      <c r="L16893" s="19"/>
      <c r="P16893" s="20"/>
      <c r="Q16893" s="20"/>
      <c r="R16893" s="13"/>
      <c r="S16893" s="14"/>
      <c r="T16893" s="14"/>
      <c r="V16893" s="16"/>
      <c r="W16893" s="17"/>
    </row>
    <row r="16894">
      <c r="A16894" s="19"/>
      <c r="L16894" s="19"/>
      <c r="P16894" s="20"/>
      <c r="Q16894" s="20"/>
      <c r="R16894" s="13"/>
      <c r="S16894" s="14"/>
      <c r="T16894" s="14"/>
      <c r="V16894" s="16"/>
      <c r="W16894" s="17"/>
    </row>
    <row r="16895">
      <c r="A16895" s="19"/>
      <c r="L16895" s="19"/>
      <c r="P16895" s="20"/>
      <c r="Q16895" s="20"/>
      <c r="R16895" s="13"/>
      <c r="S16895" s="14"/>
      <c r="T16895" s="14"/>
      <c r="V16895" s="16"/>
      <c r="W16895" s="17"/>
    </row>
    <row r="16896">
      <c r="A16896" s="19"/>
      <c r="L16896" s="19"/>
      <c r="P16896" s="20"/>
      <c r="Q16896" s="20"/>
      <c r="R16896" s="13"/>
      <c r="S16896" s="14"/>
      <c r="T16896" s="14"/>
      <c r="V16896" s="16"/>
      <c r="W16896" s="17"/>
    </row>
    <row r="16897">
      <c r="A16897" s="19"/>
      <c r="L16897" s="19"/>
      <c r="P16897" s="20"/>
      <c r="Q16897" s="20"/>
      <c r="R16897" s="13"/>
      <c r="S16897" s="14"/>
      <c r="T16897" s="14"/>
      <c r="V16897" s="16"/>
      <c r="W16897" s="17"/>
    </row>
    <row r="16898">
      <c r="A16898" s="19"/>
      <c r="L16898" s="19"/>
      <c r="P16898" s="20"/>
      <c r="Q16898" s="20"/>
      <c r="R16898" s="13"/>
      <c r="S16898" s="14"/>
      <c r="T16898" s="14"/>
      <c r="V16898" s="16"/>
      <c r="W16898" s="17"/>
    </row>
    <row r="16899">
      <c r="A16899" s="19"/>
      <c r="L16899" s="19"/>
      <c r="P16899" s="20"/>
      <c r="Q16899" s="20"/>
      <c r="R16899" s="13"/>
      <c r="S16899" s="14"/>
      <c r="T16899" s="14"/>
      <c r="V16899" s="16"/>
      <c r="W16899" s="17"/>
    </row>
    <row r="16900">
      <c r="A16900" s="19"/>
      <c r="L16900" s="19"/>
      <c r="P16900" s="20"/>
      <c r="Q16900" s="20"/>
      <c r="R16900" s="13"/>
      <c r="S16900" s="14"/>
      <c r="T16900" s="14"/>
      <c r="V16900" s="16"/>
      <c r="W16900" s="17"/>
    </row>
    <row r="16901">
      <c r="A16901" s="19"/>
      <c r="L16901" s="19"/>
      <c r="P16901" s="20"/>
      <c r="Q16901" s="20"/>
      <c r="R16901" s="13"/>
      <c r="S16901" s="14"/>
      <c r="T16901" s="14"/>
      <c r="V16901" s="16"/>
      <c r="W16901" s="17"/>
    </row>
    <row r="16902">
      <c r="A16902" s="19"/>
      <c r="L16902" s="19"/>
      <c r="P16902" s="20"/>
      <c r="Q16902" s="20"/>
      <c r="R16902" s="13"/>
      <c r="S16902" s="14"/>
      <c r="T16902" s="14"/>
      <c r="V16902" s="16"/>
      <c r="W16902" s="17"/>
    </row>
    <row r="16903">
      <c r="A16903" s="19"/>
      <c r="L16903" s="19"/>
      <c r="P16903" s="20"/>
      <c r="Q16903" s="20"/>
      <c r="R16903" s="13"/>
      <c r="S16903" s="14"/>
      <c r="T16903" s="14"/>
      <c r="V16903" s="16"/>
      <c r="W16903" s="17"/>
    </row>
    <row r="16904">
      <c r="A16904" s="19"/>
      <c r="L16904" s="19"/>
      <c r="P16904" s="20"/>
      <c r="Q16904" s="20"/>
      <c r="R16904" s="13"/>
      <c r="S16904" s="14"/>
      <c r="T16904" s="14"/>
      <c r="V16904" s="16"/>
      <c r="W16904" s="17"/>
    </row>
    <row r="16905">
      <c r="A16905" s="19"/>
      <c r="L16905" s="19"/>
      <c r="P16905" s="20"/>
      <c r="Q16905" s="20"/>
      <c r="R16905" s="13"/>
      <c r="S16905" s="14"/>
      <c r="T16905" s="14"/>
      <c r="V16905" s="16"/>
      <c r="W16905" s="17"/>
    </row>
    <row r="16906">
      <c r="A16906" s="19"/>
      <c r="L16906" s="19"/>
      <c r="P16906" s="20"/>
      <c r="Q16906" s="20"/>
      <c r="R16906" s="13"/>
      <c r="S16906" s="14"/>
      <c r="T16906" s="14"/>
      <c r="V16906" s="16"/>
      <c r="W16906" s="17"/>
    </row>
    <row r="16907">
      <c r="A16907" s="19"/>
      <c r="L16907" s="19"/>
      <c r="P16907" s="20"/>
      <c r="Q16907" s="20"/>
      <c r="R16907" s="13"/>
      <c r="S16907" s="14"/>
      <c r="T16907" s="14"/>
      <c r="V16907" s="16"/>
      <c r="W16907" s="17"/>
    </row>
    <row r="16908">
      <c r="A16908" s="19"/>
      <c r="L16908" s="19"/>
      <c r="P16908" s="20"/>
      <c r="Q16908" s="20"/>
      <c r="R16908" s="13"/>
      <c r="S16908" s="14"/>
      <c r="T16908" s="14"/>
      <c r="V16908" s="16"/>
      <c r="W16908" s="17"/>
    </row>
    <row r="16909">
      <c r="A16909" s="19"/>
      <c r="L16909" s="19"/>
      <c r="P16909" s="20"/>
      <c r="Q16909" s="20"/>
      <c r="R16909" s="13"/>
      <c r="S16909" s="14"/>
      <c r="T16909" s="14"/>
      <c r="V16909" s="16"/>
      <c r="W16909" s="17"/>
    </row>
    <row r="16910">
      <c r="A16910" s="19"/>
      <c r="L16910" s="19"/>
      <c r="P16910" s="20"/>
      <c r="Q16910" s="20"/>
      <c r="R16910" s="13"/>
      <c r="S16910" s="14"/>
      <c r="T16910" s="14"/>
      <c r="V16910" s="16"/>
      <c r="W16910" s="17"/>
    </row>
    <row r="16911">
      <c r="A16911" s="19"/>
      <c r="L16911" s="19"/>
      <c r="P16911" s="20"/>
      <c r="Q16911" s="20"/>
      <c r="R16911" s="13"/>
      <c r="S16911" s="14"/>
      <c r="T16911" s="14"/>
      <c r="V16911" s="16"/>
      <c r="W16911" s="17"/>
    </row>
    <row r="16912">
      <c r="A16912" s="19"/>
      <c r="L16912" s="19"/>
      <c r="P16912" s="20"/>
      <c r="Q16912" s="20"/>
      <c r="R16912" s="13"/>
      <c r="S16912" s="14"/>
      <c r="T16912" s="14"/>
      <c r="V16912" s="16"/>
      <c r="W16912" s="17"/>
    </row>
    <row r="16913">
      <c r="A16913" s="19"/>
      <c r="L16913" s="19"/>
      <c r="P16913" s="20"/>
      <c r="Q16913" s="20"/>
      <c r="R16913" s="13"/>
      <c r="S16913" s="14"/>
      <c r="T16913" s="14"/>
      <c r="V16913" s="16"/>
      <c r="W16913" s="17"/>
    </row>
    <row r="16914">
      <c r="A16914" s="19"/>
      <c r="L16914" s="19"/>
      <c r="P16914" s="20"/>
      <c r="Q16914" s="20"/>
      <c r="R16914" s="13"/>
      <c r="S16914" s="14"/>
      <c r="T16914" s="14"/>
      <c r="V16914" s="16"/>
      <c r="W16914" s="17"/>
    </row>
    <row r="16915">
      <c r="A16915" s="19"/>
      <c r="L16915" s="19"/>
      <c r="P16915" s="20"/>
      <c r="Q16915" s="20"/>
      <c r="R16915" s="13"/>
      <c r="S16915" s="14"/>
      <c r="T16915" s="14"/>
      <c r="V16915" s="16"/>
      <c r="W16915" s="17"/>
    </row>
    <row r="16916">
      <c r="A16916" s="19"/>
      <c r="L16916" s="19"/>
      <c r="P16916" s="20"/>
      <c r="Q16916" s="20"/>
      <c r="R16916" s="13"/>
      <c r="S16916" s="14"/>
      <c r="T16916" s="14"/>
      <c r="V16916" s="16"/>
      <c r="W16916" s="17"/>
    </row>
    <row r="16917">
      <c r="A16917" s="19"/>
      <c r="L16917" s="19"/>
      <c r="P16917" s="20"/>
      <c r="Q16917" s="20"/>
      <c r="R16917" s="13"/>
      <c r="S16917" s="14"/>
      <c r="T16917" s="14"/>
      <c r="V16917" s="16"/>
      <c r="W16917" s="17"/>
    </row>
    <row r="16918">
      <c r="A16918" s="19"/>
      <c r="L16918" s="19"/>
      <c r="P16918" s="20"/>
      <c r="Q16918" s="20"/>
      <c r="R16918" s="13"/>
      <c r="S16918" s="14"/>
      <c r="T16918" s="14"/>
      <c r="V16918" s="16"/>
      <c r="W16918" s="17"/>
    </row>
    <row r="16919">
      <c r="A16919" s="19"/>
      <c r="L16919" s="19"/>
      <c r="P16919" s="20"/>
      <c r="Q16919" s="20"/>
      <c r="R16919" s="13"/>
      <c r="S16919" s="14"/>
      <c r="T16919" s="14"/>
      <c r="V16919" s="16"/>
      <c r="W16919" s="17"/>
    </row>
    <row r="16920">
      <c r="A16920" s="19"/>
      <c r="L16920" s="19"/>
      <c r="P16920" s="20"/>
      <c r="Q16920" s="20"/>
      <c r="R16920" s="13"/>
      <c r="S16920" s="14"/>
      <c r="T16920" s="14"/>
      <c r="V16920" s="16"/>
      <c r="W16920" s="17"/>
    </row>
    <row r="16921">
      <c r="A16921" s="19"/>
      <c r="L16921" s="19"/>
      <c r="P16921" s="20"/>
      <c r="Q16921" s="20"/>
      <c r="R16921" s="13"/>
      <c r="S16921" s="14"/>
      <c r="T16921" s="14"/>
      <c r="V16921" s="16"/>
      <c r="W16921" s="17"/>
    </row>
    <row r="16922">
      <c r="A16922" s="19"/>
      <c r="L16922" s="19"/>
      <c r="P16922" s="20"/>
      <c r="Q16922" s="20"/>
      <c r="R16922" s="13"/>
      <c r="S16922" s="14"/>
      <c r="T16922" s="14"/>
      <c r="V16922" s="16"/>
      <c r="W16922" s="17"/>
    </row>
    <row r="16923">
      <c r="A16923" s="19"/>
      <c r="L16923" s="19"/>
      <c r="P16923" s="20"/>
      <c r="Q16923" s="20"/>
      <c r="R16923" s="13"/>
      <c r="S16923" s="14"/>
      <c r="T16923" s="14"/>
      <c r="V16923" s="16"/>
      <c r="W16923" s="17"/>
    </row>
    <row r="16924">
      <c r="A16924" s="19"/>
      <c r="L16924" s="19"/>
      <c r="P16924" s="20"/>
      <c r="Q16924" s="20"/>
      <c r="R16924" s="13"/>
      <c r="S16924" s="14"/>
      <c r="T16924" s="14"/>
      <c r="V16924" s="16"/>
      <c r="W16924" s="17"/>
    </row>
    <row r="16925">
      <c r="A16925" s="19"/>
      <c r="L16925" s="19"/>
      <c r="P16925" s="20"/>
      <c r="Q16925" s="20"/>
      <c r="R16925" s="13"/>
      <c r="S16925" s="14"/>
      <c r="T16925" s="14"/>
      <c r="V16925" s="16"/>
      <c r="W16925" s="17"/>
    </row>
    <row r="16926">
      <c r="A16926" s="19"/>
      <c r="L16926" s="19"/>
      <c r="P16926" s="20"/>
      <c r="Q16926" s="20"/>
      <c r="R16926" s="13"/>
      <c r="S16926" s="14"/>
      <c r="T16926" s="14"/>
      <c r="V16926" s="16"/>
      <c r="W16926" s="17"/>
    </row>
    <row r="16927">
      <c r="A16927" s="19"/>
      <c r="L16927" s="19"/>
      <c r="P16927" s="20"/>
      <c r="Q16927" s="20"/>
      <c r="R16927" s="13"/>
      <c r="S16927" s="14"/>
      <c r="T16927" s="14"/>
      <c r="V16927" s="16"/>
      <c r="W16927" s="17"/>
    </row>
    <row r="16928">
      <c r="A16928" s="19"/>
      <c r="L16928" s="19"/>
      <c r="P16928" s="20"/>
      <c r="Q16928" s="20"/>
      <c r="R16928" s="13"/>
      <c r="S16928" s="14"/>
      <c r="T16928" s="14"/>
      <c r="V16928" s="16"/>
      <c r="W16928" s="17"/>
    </row>
    <row r="16929">
      <c r="A16929" s="19"/>
      <c r="L16929" s="19"/>
      <c r="P16929" s="20"/>
      <c r="Q16929" s="20"/>
      <c r="R16929" s="13"/>
      <c r="S16929" s="14"/>
      <c r="T16929" s="14"/>
      <c r="V16929" s="16"/>
      <c r="W16929" s="17"/>
    </row>
    <row r="16930">
      <c r="A16930" s="19"/>
      <c r="L16930" s="19"/>
      <c r="P16930" s="20"/>
      <c r="Q16930" s="20"/>
      <c r="R16930" s="13"/>
      <c r="S16930" s="14"/>
      <c r="T16930" s="14"/>
      <c r="V16930" s="16"/>
      <c r="W16930" s="17"/>
    </row>
    <row r="16931">
      <c r="A16931" s="19"/>
      <c r="L16931" s="19"/>
      <c r="P16931" s="20"/>
      <c r="Q16931" s="20"/>
      <c r="R16931" s="13"/>
      <c r="S16931" s="14"/>
      <c r="T16931" s="14"/>
      <c r="V16931" s="16"/>
      <c r="W16931" s="17"/>
    </row>
    <row r="16932">
      <c r="A16932" s="19"/>
      <c r="L16932" s="19"/>
      <c r="P16932" s="20"/>
      <c r="Q16932" s="20"/>
      <c r="R16932" s="13"/>
      <c r="S16932" s="14"/>
      <c r="T16932" s="14"/>
      <c r="V16932" s="16"/>
      <c r="W16932" s="17"/>
    </row>
    <row r="16933">
      <c r="A16933" s="19"/>
      <c r="L16933" s="19"/>
      <c r="P16933" s="20"/>
      <c r="Q16933" s="20"/>
      <c r="R16933" s="13"/>
      <c r="S16933" s="14"/>
      <c r="T16933" s="14"/>
      <c r="V16933" s="16"/>
      <c r="W16933" s="17"/>
    </row>
    <row r="16934">
      <c r="A16934" s="19"/>
      <c r="L16934" s="19"/>
      <c r="P16934" s="20"/>
      <c r="Q16934" s="20"/>
      <c r="R16934" s="13"/>
      <c r="S16934" s="14"/>
      <c r="T16934" s="14"/>
      <c r="V16934" s="16"/>
      <c r="W16934" s="17"/>
    </row>
    <row r="16935">
      <c r="A16935" s="19"/>
      <c r="L16935" s="19"/>
      <c r="P16935" s="20"/>
      <c r="Q16935" s="20"/>
      <c r="R16935" s="13"/>
      <c r="S16935" s="14"/>
      <c r="T16935" s="14"/>
      <c r="V16935" s="16"/>
      <c r="W16935" s="17"/>
    </row>
    <row r="16936">
      <c r="A16936" s="19"/>
      <c r="L16936" s="19"/>
      <c r="P16936" s="20"/>
      <c r="Q16936" s="20"/>
      <c r="R16936" s="13"/>
      <c r="S16936" s="14"/>
      <c r="T16936" s="14"/>
      <c r="V16936" s="16"/>
      <c r="W16936" s="17"/>
    </row>
    <row r="16937">
      <c r="A16937" s="19"/>
      <c r="L16937" s="19"/>
      <c r="P16937" s="20"/>
      <c r="Q16937" s="20"/>
      <c r="R16937" s="13"/>
      <c r="S16937" s="14"/>
      <c r="T16937" s="14"/>
      <c r="V16937" s="16"/>
      <c r="W16937" s="17"/>
    </row>
    <row r="16938">
      <c r="A16938" s="19"/>
      <c r="L16938" s="19"/>
      <c r="P16938" s="20"/>
      <c r="Q16938" s="20"/>
      <c r="R16938" s="13"/>
      <c r="S16938" s="14"/>
      <c r="T16938" s="14"/>
      <c r="V16938" s="16"/>
      <c r="W16938" s="17"/>
    </row>
    <row r="16939">
      <c r="A16939" s="19"/>
      <c r="L16939" s="19"/>
      <c r="P16939" s="20"/>
      <c r="Q16939" s="20"/>
      <c r="R16939" s="13"/>
      <c r="S16939" s="14"/>
      <c r="T16939" s="14"/>
      <c r="V16939" s="16"/>
      <c r="W16939" s="17"/>
    </row>
    <row r="16940">
      <c r="A16940" s="19"/>
      <c r="L16940" s="19"/>
      <c r="P16940" s="20"/>
      <c r="Q16940" s="20"/>
      <c r="R16940" s="13"/>
      <c r="S16940" s="14"/>
      <c r="T16940" s="14"/>
      <c r="V16940" s="16"/>
      <c r="W16940" s="17"/>
    </row>
    <row r="16941">
      <c r="A16941" s="19"/>
      <c r="L16941" s="19"/>
      <c r="P16941" s="20"/>
      <c r="Q16941" s="20"/>
      <c r="R16941" s="13"/>
      <c r="S16941" s="14"/>
      <c r="T16941" s="14"/>
      <c r="V16941" s="16"/>
      <c r="W16941" s="17"/>
    </row>
    <row r="16942">
      <c r="A16942" s="19"/>
      <c r="L16942" s="19"/>
      <c r="P16942" s="20"/>
      <c r="Q16942" s="20"/>
      <c r="R16942" s="13"/>
      <c r="S16942" s="14"/>
      <c r="T16942" s="14"/>
      <c r="V16942" s="16"/>
      <c r="W16942" s="17"/>
    </row>
    <row r="16943">
      <c r="A16943" s="19"/>
      <c r="L16943" s="19"/>
      <c r="P16943" s="20"/>
      <c r="Q16943" s="20"/>
      <c r="R16943" s="13"/>
      <c r="S16943" s="14"/>
      <c r="T16943" s="14"/>
      <c r="V16943" s="16"/>
      <c r="W16943" s="17"/>
    </row>
    <row r="16944">
      <c r="A16944" s="19"/>
      <c r="L16944" s="19"/>
      <c r="P16944" s="20"/>
      <c r="Q16944" s="20"/>
      <c r="R16944" s="13"/>
      <c r="S16944" s="14"/>
      <c r="T16944" s="14"/>
      <c r="V16944" s="16"/>
      <c r="W16944" s="17"/>
    </row>
    <row r="16945">
      <c r="A16945" s="19"/>
      <c r="L16945" s="19"/>
      <c r="P16945" s="20"/>
      <c r="Q16945" s="20"/>
      <c r="R16945" s="13"/>
      <c r="S16945" s="14"/>
      <c r="T16945" s="14"/>
      <c r="V16945" s="16"/>
      <c r="W16945" s="17"/>
    </row>
    <row r="16946">
      <c r="A16946" s="19"/>
      <c r="L16946" s="19"/>
      <c r="P16946" s="20"/>
      <c r="Q16946" s="20"/>
      <c r="R16946" s="13"/>
      <c r="S16946" s="14"/>
      <c r="T16946" s="14"/>
      <c r="V16946" s="16"/>
      <c r="W16946" s="17"/>
    </row>
    <row r="16947">
      <c r="A16947" s="19"/>
      <c r="L16947" s="19"/>
      <c r="P16947" s="20"/>
      <c r="Q16947" s="20"/>
      <c r="R16947" s="13"/>
      <c r="S16947" s="14"/>
      <c r="T16947" s="14"/>
      <c r="V16947" s="16"/>
      <c r="W16947" s="17"/>
    </row>
    <row r="16948">
      <c r="A16948" s="19"/>
      <c r="L16948" s="19"/>
      <c r="P16948" s="20"/>
      <c r="Q16948" s="20"/>
      <c r="R16948" s="13"/>
      <c r="S16948" s="14"/>
      <c r="T16948" s="14"/>
      <c r="V16948" s="16"/>
      <c r="W16948" s="17"/>
    </row>
    <row r="16949">
      <c r="A16949" s="19"/>
      <c r="L16949" s="19"/>
      <c r="P16949" s="20"/>
      <c r="Q16949" s="20"/>
      <c r="R16949" s="13"/>
      <c r="S16949" s="14"/>
      <c r="T16949" s="14"/>
      <c r="V16949" s="16"/>
      <c r="W16949" s="17"/>
    </row>
    <row r="16950">
      <c r="A16950" s="19"/>
      <c r="L16950" s="19"/>
      <c r="P16950" s="20"/>
      <c r="Q16950" s="20"/>
      <c r="R16950" s="13"/>
      <c r="S16950" s="14"/>
      <c r="T16950" s="14"/>
      <c r="V16950" s="16"/>
      <c r="W16950" s="17"/>
    </row>
    <row r="16951">
      <c r="A16951" s="19"/>
      <c r="L16951" s="19"/>
      <c r="P16951" s="20"/>
      <c r="Q16951" s="20"/>
      <c r="R16951" s="13"/>
      <c r="S16951" s="14"/>
      <c r="T16951" s="14"/>
      <c r="V16951" s="16"/>
      <c r="W16951" s="17"/>
    </row>
    <row r="16952">
      <c r="A16952" s="19"/>
      <c r="L16952" s="19"/>
      <c r="P16952" s="20"/>
      <c r="Q16952" s="20"/>
      <c r="R16952" s="13"/>
      <c r="S16952" s="14"/>
      <c r="T16952" s="14"/>
      <c r="V16952" s="16"/>
      <c r="W16952" s="17"/>
    </row>
    <row r="16953">
      <c r="A16953" s="19"/>
      <c r="L16953" s="19"/>
      <c r="P16953" s="20"/>
      <c r="Q16953" s="20"/>
      <c r="R16953" s="13"/>
      <c r="S16953" s="14"/>
      <c r="T16953" s="14"/>
      <c r="V16953" s="16"/>
      <c r="W16953" s="17"/>
    </row>
    <row r="16954">
      <c r="A16954" s="19"/>
      <c r="L16954" s="19"/>
      <c r="P16954" s="20"/>
      <c r="Q16954" s="20"/>
      <c r="R16954" s="13"/>
      <c r="S16954" s="14"/>
      <c r="T16954" s="14"/>
      <c r="V16954" s="16"/>
      <c r="W16954" s="17"/>
    </row>
    <row r="16955">
      <c r="A16955" s="19"/>
      <c r="L16955" s="19"/>
      <c r="P16955" s="20"/>
      <c r="Q16955" s="20"/>
      <c r="R16955" s="13"/>
      <c r="S16955" s="14"/>
      <c r="T16955" s="14"/>
      <c r="V16955" s="16"/>
      <c r="W16955" s="17"/>
    </row>
    <row r="16956">
      <c r="A16956" s="19"/>
      <c r="L16956" s="19"/>
      <c r="P16956" s="20"/>
      <c r="Q16956" s="20"/>
      <c r="R16956" s="13"/>
      <c r="S16956" s="14"/>
      <c r="T16956" s="14"/>
      <c r="V16956" s="16"/>
      <c r="W16956" s="17"/>
    </row>
    <row r="16957">
      <c r="A16957" s="19"/>
      <c r="L16957" s="19"/>
      <c r="P16957" s="20"/>
      <c r="Q16957" s="20"/>
      <c r="R16957" s="13"/>
      <c r="S16957" s="14"/>
      <c r="T16957" s="14"/>
      <c r="V16957" s="16"/>
      <c r="W16957" s="17"/>
    </row>
    <row r="16958">
      <c r="A16958" s="19"/>
      <c r="L16958" s="19"/>
      <c r="P16958" s="20"/>
      <c r="Q16958" s="20"/>
      <c r="R16958" s="13"/>
      <c r="S16958" s="14"/>
      <c r="T16958" s="14"/>
      <c r="V16958" s="16"/>
      <c r="W16958" s="17"/>
    </row>
    <row r="16959">
      <c r="A16959" s="19"/>
      <c r="L16959" s="19"/>
      <c r="P16959" s="20"/>
      <c r="Q16959" s="20"/>
      <c r="R16959" s="13"/>
      <c r="S16959" s="14"/>
      <c r="T16959" s="14"/>
      <c r="V16959" s="16"/>
      <c r="W16959" s="17"/>
    </row>
    <row r="16960">
      <c r="A16960" s="19"/>
      <c r="L16960" s="19"/>
      <c r="P16960" s="20"/>
      <c r="Q16960" s="20"/>
      <c r="R16960" s="13"/>
      <c r="S16960" s="14"/>
      <c r="T16960" s="14"/>
      <c r="V16960" s="16"/>
      <c r="W16960" s="17"/>
    </row>
    <row r="16961">
      <c r="A16961" s="19"/>
      <c r="L16961" s="19"/>
      <c r="P16961" s="20"/>
      <c r="Q16961" s="20"/>
      <c r="R16961" s="13"/>
      <c r="S16961" s="14"/>
      <c r="T16961" s="14"/>
      <c r="V16961" s="16"/>
      <c r="W16961" s="17"/>
    </row>
    <row r="16962">
      <c r="A16962" s="19"/>
      <c r="L16962" s="19"/>
      <c r="P16962" s="20"/>
      <c r="Q16962" s="20"/>
      <c r="R16962" s="13"/>
      <c r="S16962" s="14"/>
      <c r="T16962" s="14"/>
      <c r="V16962" s="16"/>
      <c r="W16962" s="17"/>
    </row>
    <row r="16963">
      <c r="A16963" s="19"/>
      <c r="L16963" s="19"/>
      <c r="P16963" s="20"/>
      <c r="Q16963" s="20"/>
      <c r="R16963" s="13"/>
      <c r="S16963" s="14"/>
      <c r="T16963" s="14"/>
      <c r="V16963" s="16"/>
      <c r="W16963" s="17"/>
    </row>
    <row r="16964">
      <c r="A16964" s="19"/>
      <c r="L16964" s="19"/>
      <c r="P16964" s="20"/>
      <c r="Q16964" s="20"/>
      <c r="R16964" s="13"/>
      <c r="S16964" s="14"/>
      <c r="T16964" s="14"/>
      <c r="V16964" s="16"/>
      <c r="W16964" s="17"/>
    </row>
    <row r="16965">
      <c r="A16965" s="19"/>
      <c r="L16965" s="19"/>
      <c r="P16965" s="20"/>
      <c r="Q16965" s="20"/>
      <c r="R16965" s="13"/>
      <c r="S16965" s="14"/>
      <c r="T16965" s="14"/>
      <c r="V16965" s="16"/>
      <c r="W16965" s="17"/>
    </row>
    <row r="16966">
      <c r="A16966" s="19"/>
      <c r="L16966" s="19"/>
      <c r="P16966" s="20"/>
      <c r="Q16966" s="20"/>
      <c r="R16966" s="13"/>
      <c r="S16966" s="14"/>
      <c r="T16966" s="14"/>
      <c r="V16966" s="16"/>
      <c r="W16966" s="17"/>
    </row>
    <row r="16967">
      <c r="A16967" s="19"/>
      <c r="L16967" s="19"/>
      <c r="P16967" s="20"/>
      <c r="Q16967" s="20"/>
      <c r="R16967" s="13"/>
      <c r="S16967" s="14"/>
      <c r="T16967" s="14"/>
      <c r="V16967" s="16"/>
      <c r="W16967" s="17"/>
    </row>
    <row r="16968">
      <c r="A16968" s="19"/>
      <c r="L16968" s="19"/>
      <c r="P16968" s="20"/>
      <c r="Q16968" s="20"/>
      <c r="R16968" s="13"/>
      <c r="S16968" s="14"/>
      <c r="T16968" s="14"/>
      <c r="V16968" s="16"/>
      <c r="W16968" s="17"/>
    </row>
    <row r="16969">
      <c r="A16969" s="19"/>
      <c r="L16969" s="19"/>
      <c r="P16969" s="20"/>
      <c r="Q16969" s="20"/>
      <c r="R16969" s="13"/>
      <c r="S16969" s="14"/>
      <c r="T16969" s="14"/>
      <c r="V16969" s="16"/>
      <c r="W16969" s="17"/>
    </row>
    <row r="16970">
      <c r="A16970" s="19"/>
      <c r="L16970" s="19"/>
      <c r="P16970" s="20"/>
      <c r="Q16970" s="20"/>
      <c r="R16970" s="13"/>
      <c r="S16970" s="14"/>
      <c r="T16970" s="14"/>
      <c r="V16970" s="16"/>
      <c r="W16970" s="17"/>
    </row>
    <row r="16971">
      <c r="A16971" s="19"/>
      <c r="L16971" s="19"/>
      <c r="P16971" s="20"/>
      <c r="Q16971" s="20"/>
      <c r="R16971" s="13"/>
      <c r="S16971" s="14"/>
      <c r="T16971" s="14"/>
      <c r="V16971" s="16"/>
      <c r="W16971" s="17"/>
    </row>
    <row r="16972">
      <c r="A16972" s="19"/>
      <c r="L16972" s="19"/>
      <c r="P16972" s="20"/>
      <c r="Q16972" s="20"/>
      <c r="R16972" s="13"/>
      <c r="S16972" s="14"/>
      <c r="T16972" s="14"/>
      <c r="V16972" s="16"/>
      <c r="W16972" s="17"/>
    </row>
    <row r="16973">
      <c r="A16973" s="19"/>
      <c r="L16973" s="19"/>
      <c r="P16973" s="20"/>
      <c r="Q16973" s="20"/>
      <c r="R16973" s="13"/>
      <c r="S16973" s="14"/>
      <c r="T16973" s="14"/>
      <c r="V16973" s="16"/>
      <c r="W16973" s="17"/>
    </row>
    <row r="16974">
      <c r="A16974" s="19"/>
      <c r="L16974" s="19"/>
      <c r="P16974" s="20"/>
      <c r="Q16974" s="20"/>
      <c r="R16974" s="13"/>
      <c r="S16974" s="14"/>
      <c r="T16974" s="14"/>
      <c r="V16974" s="16"/>
      <c r="W16974" s="17"/>
    </row>
    <row r="16975">
      <c r="A16975" s="19"/>
      <c r="L16975" s="19"/>
      <c r="P16975" s="20"/>
      <c r="Q16975" s="20"/>
      <c r="R16975" s="13"/>
      <c r="S16975" s="14"/>
      <c r="T16975" s="14"/>
      <c r="V16975" s="16"/>
      <c r="W16975" s="17"/>
    </row>
    <row r="16976">
      <c r="A16976" s="19"/>
      <c r="L16976" s="19"/>
      <c r="P16976" s="20"/>
      <c r="Q16976" s="20"/>
      <c r="R16976" s="13"/>
      <c r="S16976" s="14"/>
      <c r="T16976" s="14"/>
      <c r="V16976" s="16"/>
      <c r="W16976" s="17"/>
    </row>
    <row r="16977">
      <c r="A16977" s="19"/>
      <c r="L16977" s="19"/>
      <c r="P16977" s="20"/>
      <c r="Q16977" s="20"/>
      <c r="R16977" s="13"/>
      <c r="S16977" s="14"/>
      <c r="T16977" s="14"/>
      <c r="V16977" s="16"/>
      <c r="W16977" s="17"/>
    </row>
    <row r="16978">
      <c r="A16978" s="19"/>
      <c r="L16978" s="19"/>
      <c r="P16978" s="20"/>
      <c r="Q16978" s="20"/>
      <c r="R16978" s="13"/>
      <c r="S16978" s="14"/>
      <c r="T16978" s="14"/>
      <c r="V16978" s="16"/>
      <c r="W16978" s="17"/>
    </row>
    <row r="16979">
      <c r="A16979" s="19"/>
      <c r="L16979" s="19"/>
      <c r="P16979" s="20"/>
      <c r="Q16979" s="20"/>
      <c r="R16979" s="13"/>
      <c r="S16979" s="14"/>
      <c r="T16979" s="14"/>
      <c r="V16979" s="16"/>
      <c r="W16979" s="17"/>
    </row>
    <row r="16980">
      <c r="A16980" s="19"/>
      <c r="L16980" s="19"/>
      <c r="P16980" s="20"/>
      <c r="Q16980" s="20"/>
      <c r="R16980" s="13"/>
      <c r="S16980" s="14"/>
      <c r="T16980" s="14"/>
      <c r="V16980" s="16"/>
      <c r="W16980" s="17"/>
    </row>
    <row r="16981">
      <c r="A16981" s="19"/>
      <c r="L16981" s="19"/>
      <c r="P16981" s="20"/>
      <c r="Q16981" s="20"/>
      <c r="R16981" s="13"/>
      <c r="S16981" s="14"/>
      <c r="T16981" s="14"/>
      <c r="V16981" s="16"/>
      <c r="W16981" s="17"/>
    </row>
    <row r="16982">
      <c r="A16982" s="19"/>
      <c r="L16982" s="19"/>
      <c r="P16982" s="20"/>
      <c r="Q16982" s="20"/>
      <c r="R16982" s="13"/>
      <c r="S16982" s="14"/>
      <c r="T16982" s="14"/>
      <c r="V16982" s="16"/>
      <c r="W16982" s="17"/>
    </row>
    <row r="16983">
      <c r="A16983" s="19"/>
      <c r="L16983" s="19"/>
      <c r="P16983" s="20"/>
      <c r="Q16983" s="20"/>
      <c r="R16983" s="13"/>
      <c r="S16983" s="14"/>
      <c r="T16983" s="14"/>
      <c r="V16983" s="16"/>
      <c r="W16983" s="17"/>
    </row>
    <row r="16984">
      <c r="A16984" s="19"/>
      <c r="L16984" s="19"/>
      <c r="P16984" s="20"/>
      <c r="Q16984" s="20"/>
      <c r="R16984" s="13"/>
      <c r="S16984" s="14"/>
      <c r="T16984" s="14"/>
      <c r="V16984" s="16"/>
      <c r="W16984" s="17"/>
    </row>
    <row r="16985">
      <c r="A16985" s="19"/>
      <c r="L16985" s="19"/>
      <c r="P16985" s="20"/>
      <c r="Q16985" s="20"/>
      <c r="R16985" s="13"/>
      <c r="S16985" s="14"/>
      <c r="T16985" s="14"/>
      <c r="V16985" s="16"/>
      <c r="W16985" s="17"/>
    </row>
    <row r="16986">
      <c r="A16986" s="19"/>
      <c r="L16986" s="19"/>
      <c r="P16986" s="20"/>
      <c r="Q16986" s="20"/>
      <c r="R16986" s="13"/>
      <c r="S16986" s="14"/>
      <c r="T16986" s="14"/>
      <c r="V16986" s="16"/>
      <c r="W16986" s="17"/>
    </row>
    <row r="16987">
      <c r="A16987" s="19"/>
      <c r="L16987" s="19"/>
      <c r="P16987" s="20"/>
      <c r="Q16987" s="20"/>
      <c r="R16987" s="13"/>
      <c r="S16987" s="14"/>
      <c r="T16987" s="14"/>
      <c r="V16987" s="16"/>
      <c r="W16987" s="17"/>
    </row>
    <row r="16988">
      <c r="A16988" s="19"/>
      <c r="L16988" s="19"/>
      <c r="P16988" s="20"/>
      <c r="Q16988" s="20"/>
      <c r="R16988" s="13"/>
      <c r="S16988" s="14"/>
      <c r="T16988" s="14"/>
      <c r="V16988" s="16"/>
      <c r="W16988" s="17"/>
    </row>
    <row r="16989">
      <c r="A16989" s="19"/>
      <c r="L16989" s="19"/>
      <c r="P16989" s="20"/>
      <c r="Q16989" s="20"/>
      <c r="R16989" s="13"/>
      <c r="S16989" s="14"/>
      <c r="T16989" s="14"/>
      <c r="V16989" s="16"/>
      <c r="W16989" s="17"/>
    </row>
    <row r="16990">
      <c r="A16990" s="19"/>
      <c r="L16990" s="19"/>
      <c r="P16990" s="20"/>
      <c r="Q16990" s="20"/>
      <c r="R16990" s="13"/>
      <c r="S16990" s="14"/>
      <c r="T16990" s="14"/>
      <c r="V16990" s="16"/>
      <c r="W16990" s="17"/>
    </row>
    <row r="16991">
      <c r="A16991" s="19"/>
      <c r="L16991" s="19"/>
      <c r="P16991" s="20"/>
      <c r="Q16991" s="20"/>
      <c r="R16991" s="13"/>
      <c r="S16991" s="14"/>
      <c r="T16991" s="14"/>
      <c r="V16991" s="16"/>
      <c r="W16991" s="17"/>
    </row>
    <row r="16992">
      <c r="A16992" s="19"/>
      <c r="L16992" s="19"/>
      <c r="P16992" s="20"/>
      <c r="Q16992" s="20"/>
      <c r="R16992" s="13"/>
      <c r="S16992" s="14"/>
      <c r="T16992" s="14"/>
      <c r="V16992" s="16"/>
      <c r="W16992" s="17"/>
    </row>
    <row r="16993">
      <c r="A16993" s="19"/>
      <c r="L16993" s="19"/>
      <c r="P16993" s="20"/>
      <c r="Q16993" s="20"/>
      <c r="R16993" s="13"/>
      <c r="S16993" s="14"/>
      <c r="T16993" s="14"/>
      <c r="V16993" s="16"/>
      <c r="W16993" s="17"/>
    </row>
    <row r="16994">
      <c r="A16994" s="19"/>
      <c r="L16994" s="19"/>
      <c r="P16994" s="20"/>
      <c r="Q16994" s="20"/>
      <c r="R16994" s="13"/>
      <c r="S16994" s="14"/>
      <c r="T16994" s="14"/>
      <c r="V16994" s="16"/>
      <c r="W16994" s="17"/>
    </row>
    <row r="16995">
      <c r="A16995" s="19"/>
      <c r="L16995" s="19"/>
      <c r="P16995" s="20"/>
      <c r="Q16995" s="20"/>
      <c r="R16995" s="13"/>
      <c r="S16995" s="14"/>
      <c r="T16995" s="14"/>
      <c r="V16995" s="16"/>
      <c r="W16995" s="17"/>
    </row>
    <row r="16996">
      <c r="A16996" s="19"/>
      <c r="L16996" s="19"/>
      <c r="P16996" s="20"/>
      <c r="Q16996" s="20"/>
      <c r="R16996" s="13"/>
      <c r="S16996" s="14"/>
      <c r="T16996" s="14"/>
      <c r="V16996" s="16"/>
      <c r="W16996" s="17"/>
    </row>
    <row r="16997">
      <c r="A16997" s="19"/>
      <c r="L16997" s="19"/>
      <c r="P16997" s="20"/>
      <c r="Q16997" s="20"/>
      <c r="R16997" s="13"/>
      <c r="S16997" s="14"/>
      <c r="T16997" s="14"/>
      <c r="V16997" s="16"/>
      <c r="W16997" s="17"/>
    </row>
    <row r="16998">
      <c r="A16998" s="19"/>
      <c r="L16998" s="19"/>
      <c r="P16998" s="20"/>
      <c r="Q16998" s="20"/>
      <c r="R16998" s="13"/>
      <c r="S16998" s="14"/>
      <c r="T16998" s="14"/>
      <c r="V16998" s="16"/>
      <c r="W16998" s="17"/>
    </row>
    <row r="16999">
      <c r="A16999" s="19"/>
      <c r="L16999" s="19"/>
      <c r="P16999" s="20"/>
      <c r="Q16999" s="20"/>
      <c r="R16999" s="13"/>
      <c r="S16999" s="14"/>
      <c r="T16999" s="14"/>
      <c r="V16999" s="16"/>
      <c r="W16999" s="17"/>
    </row>
    <row r="17000">
      <c r="A17000" s="19"/>
      <c r="L17000" s="19"/>
      <c r="P17000" s="20"/>
      <c r="Q17000" s="20"/>
      <c r="R17000" s="13"/>
      <c r="S17000" s="14"/>
      <c r="T17000" s="14"/>
      <c r="V17000" s="16"/>
      <c r="W17000" s="17"/>
    </row>
    <row r="17001">
      <c r="A17001" s="19"/>
      <c r="L17001" s="19"/>
      <c r="P17001" s="20"/>
      <c r="Q17001" s="20"/>
      <c r="R17001" s="13"/>
      <c r="S17001" s="14"/>
      <c r="T17001" s="14"/>
      <c r="V17001" s="16"/>
      <c r="W17001" s="17"/>
    </row>
    <row r="17002">
      <c r="A17002" s="19"/>
      <c r="L17002" s="19"/>
      <c r="P17002" s="20"/>
      <c r="Q17002" s="20"/>
      <c r="R17002" s="13"/>
      <c r="S17002" s="14"/>
      <c r="T17002" s="14"/>
      <c r="V17002" s="16"/>
      <c r="W17002" s="17"/>
    </row>
    <row r="17003">
      <c r="A17003" s="19"/>
      <c r="L17003" s="19"/>
      <c r="P17003" s="20"/>
      <c r="Q17003" s="20"/>
      <c r="R17003" s="13"/>
      <c r="S17003" s="14"/>
      <c r="T17003" s="14"/>
      <c r="V17003" s="16"/>
      <c r="W17003" s="17"/>
    </row>
    <row r="17004">
      <c r="A17004" s="19"/>
      <c r="L17004" s="19"/>
      <c r="P17004" s="20"/>
      <c r="Q17004" s="20"/>
      <c r="R17004" s="13"/>
      <c r="S17004" s="14"/>
      <c r="T17004" s="14"/>
      <c r="V17004" s="16"/>
      <c r="W17004" s="17"/>
    </row>
    <row r="17005">
      <c r="A17005" s="19"/>
      <c r="L17005" s="19"/>
      <c r="P17005" s="20"/>
      <c r="Q17005" s="20"/>
      <c r="R17005" s="13"/>
      <c r="S17005" s="14"/>
      <c r="T17005" s="14"/>
      <c r="V17005" s="16"/>
      <c r="W17005" s="17"/>
    </row>
    <row r="17006">
      <c r="A17006" s="19"/>
      <c r="L17006" s="19"/>
      <c r="P17006" s="20"/>
      <c r="Q17006" s="20"/>
      <c r="R17006" s="13"/>
      <c r="S17006" s="14"/>
      <c r="T17006" s="14"/>
      <c r="V17006" s="16"/>
      <c r="W17006" s="17"/>
    </row>
    <row r="17007">
      <c r="A17007" s="19"/>
      <c r="L17007" s="19"/>
      <c r="P17007" s="20"/>
      <c r="Q17007" s="20"/>
      <c r="R17007" s="13"/>
      <c r="S17007" s="14"/>
      <c r="T17007" s="14"/>
      <c r="V17007" s="16"/>
      <c r="W17007" s="17"/>
    </row>
    <row r="17008">
      <c r="A17008" s="19"/>
      <c r="L17008" s="19"/>
      <c r="P17008" s="20"/>
      <c r="Q17008" s="20"/>
      <c r="R17008" s="13"/>
      <c r="S17008" s="14"/>
      <c r="T17008" s="14"/>
      <c r="V17008" s="16"/>
      <c r="W17008" s="17"/>
    </row>
    <row r="17009">
      <c r="A17009" s="19"/>
      <c r="L17009" s="19"/>
      <c r="P17009" s="20"/>
      <c r="Q17009" s="20"/>
      <c r="R17009" s="13"/>
      <c r="S17009" s="14"/>
      <c r="T17009" s="14"/>
      <c r="V17009" s="16"/>
      <c r="W17009" s="17"/>
    </row>
    <row r="17010">
      <c r="A17010" s="19"/>
      <c r="L17010" s="19"/>
      <c r="P17010" s="20"/>
      <c r="Q17010" s="20"/>
      <c r="R17010" s="13"/>
      <c r="S17010" s="14"/>
      <c r="T17010" s="14"/>
      <c r="V17010" s="16"/>
      <c r="W17010" s="17"/>
    </row>
    <row r="17011">
      <c r="A17011" s="19"/>
      <c r="L17011" s="19"/>
      <c r="P17011" s="20"/>
      <c r="Q17011" s="20"/>
      <c r="R17011" s="13"/>
      <c r="S17011" s="14"/>
      <c r="T17011" s="14"/>
      <c r="V17011" s="16"/>
      <c r="W17011" s="17"/>
    </row>
    <row r="17012">
      <c r="A17012" s="19"/>
      <c r="L17012" s="19"/>
      <c r="P17012" s="20"/>
      <c r="Q17012" s="20"/>
      <c r="R17012" s="13"/>
      <c r="S17012" s="14"/>
      <c r="T17012" s="14"/>
      <c r="V17012" s="16"/>
      <c r="W17012" s="17"/>
    </row>
    <row r="17013">
      <c r="A17013" s="19"/>
      <c r="L17013" s="19"/>
      <c r="P17013" s="20"/>
      <c r="Q17013" s="20"/>
      <c r="R17013" s="13"/>
      <c r="S17013" s="14"/>
      <c r="T17013" s="14"/>
      <c r="V17013" s="16"/>
      <c r="W17013" s="17"/>
    </row>
    <row r="17014">
      <c r="A17014" s="19"/>
      <c r="L17014" s="19"/>
      <c r="P17014" s="20"/>
      <c r="Q17014" s="20"/>
      <c r="R17014" s="13"/>
      <c r="S17014" s="14"/>
      <c r="T17014" s="14"/>
      <c r="V17014" s="16"/>
      <c r="W17014" s="17"/>
    </row>
    <row r="17015">
      <c r="A17015" s="19"/>
      <c r="L17015" s="19"/>
      <c r="P17015" s="20"/>
      <c r="Q17015" s="20"/>
      <c r="R17015" s="13"/>
      <c r="S17015" s="14"/>
      <c r="T17015" s="14"/>
      <c r="V17015" s="16"/>
      <c r="W17015" s="17"/>
    </row>
    <row r="17016">
      <c r="A17016" s="19"/>
      <c r="L17016" s="19"/>
      <c r="P17016" s="20"/>
      <c r="Q17016" s="20"/>
      <c r="R17016" s="13"/>
      <c r="S17016" s="14"/>
      <c r="T17016" s="14"/>
      <c r="V17016" s="16"/>
      <c r="W17016" s="17"/>
    </row>
    <row r="17017">
      <c r="A17017" s="19"/>
      <c r="L17017" s="19"/>
      <c r="P17017" s="20"/>
      <c r="Q17017" s="20"/>
      <c r="R17017" s="13"/>
      <c r="S17017" s="14"/>
      <c r="T17017" s="14"/>
      <c r="V17017" s="16"/>
      <c r="W17017" s="17"/>
    </row>
    <row r="17018">
      <c r="A17018" s="19"/>
      <c r="L17018" s="19"/>
      <c r="P17018" s="20"/>
      <c r="Q17018" s="20"/>
      <c r="R17018" s="13"/>
      <c r="S17018" s="14"/>
      <c r="T17018" s="14"/>
      <c r="V17018" s="16"/>
      <c r="W17018" s="17"/>
    </row>
    <row r="17019">
      <c r="A17019" s="19"/>
      <c r="L17019" s="19"/>
      <c r="P17019" s="20"/>
      <c r="Q17019" s="20"/>
      <c r="R17019" s="13"/>
      <c r="S17019" s="14"/>
      <c r="T17019" s="14"/>
      <c r="V17019" s="16"/>
      <c r="W17019" s="17"/>
    </row>
    <row r="17020">
      <c r="A17020" s="19"/>
      <c r="L17020" s="19"/>
      <c r="P17020" s="20"/>
      <c r="Q17020" s="20"/>
      <c r="R17020" s="13"/>
      <c r="S17020" s="14"/>
      <c r="T17020" s="14"/>
      <c r="V17020" s="16"/>
      <c r="W17020" s="17"/>
    </row>
    <row r="17021">
      <c r="A17021" s="19"/>
      <c r="L17021" s="19"/>
      <c r="P17021" s="20"/>
      <c r="Q17021" s="20"/>
      <c r="R17021" s="13"/>
      <c r="S17021" s="14"/>
      <c r="T17021" s="14"/>
      <c r="V17021" s="16"/>
      <c r="W17021" s="17"/>
    </row>
    <row r="17022">
      <c r="A17022" s="19"/>
      <c r="L17022" s="19"/>
      <c r="P17022" s="20"/>
      <c r="Q17022" s="20"/>
      <c r="R17022" s="13"/>
      <c r="S17022" s="14"/>
      <c r="T17022" s="14"/>
      <c r="V17022" s="16"/>
      <c r="W17022" s="17"/>
    </row>
    <row r="17023">
      <c r="A17023" s="19"/>
      <c r="L17023" s="19"/>
      <c r="P17023" s="20"/>
      <c r="Q17023" s="20"/>
      <c r="R17023" s="13"/>
      <c r="S17023" s="14"/>
      <c r="T17023" s="14"/>
      <c r="V17023" s="16"/>
      <c r="W17023" s="17"/>
    </row>
    <row r="17024">
      <c r="A17024" s="19"/>
      <c r="L17024" s="19"/>
      <c r="P17024" s="20"/>
      <c r="Q17024" s="20"/>
      <c r="R17024" s="13"/>
      <c r="S17024" s="14"/>
      <c r="T17024" s="14"/>
      <c r="V17024" s="16"/>
      <c r="W17024" s="17"/>
    </row>
    <row r="17025">
      <c r="A17025" s="19"/>
      <c r="L17025" s="19"/>
      <c r="P17025" s="20"/>
      <c r="Q17025" s="20"/>
      <c r="R17025" s="13"/>
      <c r="S17025" s="14"/>
      <c r="T17025" s="14"/>
      <c r="V17025" s="16"/>
      <c r="W17025" s="17"/>
    </row>
    <row r="17026">
      <c r="A17026" s="19"/>
      <c r="L17026" s="19"/>
      <c r="P17026" s="20"/>
      <c r="Q17026" s="20"/>
      <c r="R17026" s="13"/>
      <c r="S17026" s="14"/>
      <c r="T17026" s="14"/>
      <c r="V17026" s="16"/>
      <c r="W17026" s="17"/>
    </row>
    <row r="17027">
      <c r="A17027" s="19"/>
      <c r="L17027" s="19"/>
      <c r="P17027" s="20"/>
      <c r="Q17027" s="20"/>
      <c r="R17027" s="13"/>
      <c r="S17027" s="14"/>
      <c r="T17027" s="14"/>
      <c r="V17027" s="16"/>
      <c r="W17027" s="17"/>
    </row>
    <row r="17028">
      <c r="A17028" s="19"/>
      <c r="L17028" s="19"/>
      <c r="P17028" s="20"/>
      <c r="Q17028" s="20"/>
      <c r="R17028" s="13"/>
      <c r="S17028" s="14"/>
      <c r="T17028" s="14"/>
      <c r="V17028" s="16"/>
      <c r="W17028" s="17"/>
    </row>
    <row r="17029">
      <c r="A17029" s="19"/>
      <c r="L17029" s="19"/>
      <c r="P17029" s="20"/>
      <c r="Q17029" s="20"/>
      <c r="R17029" s="13"/>
      <c r="S17029" s="14"/>
      <c r="T17029" s="14"/>
      <c r="V17029" s="16"/>
      <c r="W17029" s="17"/>
    </row>
    <row r="17030">
      <c r="A17030" s="19"/>
      <c r="L17030" s="19"/>
      <c r="P17030" s="20"/>
      <c r="Q17030" s="20"/>
      <c r="R17030" s="13"/>
      <c r="S17030" s="14"/>
      <c r="T17030" s="14"/>
      <c r="V17030" s="16"/>
      <c r="W17030" s="17"/>
    </row>
    <row r="17031">
      <c r="A17031" s="19"/>
      <c r="L17031" s="19"/>
      <c r="P17031" s="20"/>
      <c r="Q17031" s="20"/>
      <c r="R17031" s="13"/>
      <c r="S17031" s="14"/>
      <c r="T17031" s="14"/>
      <c r="V17031" s="16"/>
      <c r="W17031" s="17"/>
    </row>
    <row r="17032">
      <c r="A17032" s="19"/>
      <c r="L17032" s="19"/>
      <c r="P17032" s="20"/>
      <c r="Q17032" s="20"/>
      <c r="R17032" s="13"/>
      <c r="S17032" s="14"/>
      <c r="T17032" s="14"/>
      <c r="V17032" s="16"/>
      <c r="W17032" s="17"/>
    </row>
    <row r="17033">
      <c r="A17033" s="19"/>
      <c r="L17033" s="19"/>
      <c r="P17033" s="20"/>
      <c r="Q17033" s="20"/>
      <c r="R17033" s="13"/>
      <c r="S17033" s="14"/>
      <c r="T17033" s="14"/>
      <c r="V17033" s="16"/>
      <c r="W17033" s="17"/>
    </row>
    <row r="17034">
      <c r="A17034" s="19"/>
      <c r="L17034" s="19"/>
      <c r="P17034" s="20"/>
      <c r="Q17034" s="20"/>
      <c r="R17034" s="13"/>
      <c r="S17034" s="14"/>
      <c r="T17034" s="14"/>
      <c r="V17034" s="16"/>
      <c r="W17034" s="17"/>
    </row>
    <row r="17035">
      <c r="A17035" s="19"/>
      <c r="L17035" s="19"/>
      <c r="P17035" s="20"/>
      <c r="Q17035" s="20"/>
      <c r="R17035" s="13"/>
      <c r="S17035" s="14"/>
      <c r="T17035" s="14"/>
      <c r="V17035" s="16"/>
      <c r="W17035" s="17"/>
    </row>
    <row r="17036">
      <c r="A17036" s="19"/>
      <c r="L17036" s="19"/>
      <c r="P17036" s="20"/>
      <c r="Q17036" s="20"/>
      <c r="R17036" s="13"/>
      <c r="S17036" s="14"/>
      <c r="T17036" s="14"/>
      <c r="V17036" s="16"/>
      <c r="W17036" s="17"/>
    </row>
    <row r="17037">
      <c r="A17037" s="19"/>
      <c r="L17037" s="19"/>
      <c r="P17037" s="20"/>
      <c r="Q17037" s="20"/>
      <c r="R17037" s="13"/>
      <c r="S17037" s="14"/>
      <c r="T17037" s="14"/>
      <c r="V17037" s="16"/>
      <c r="W17037" s="17"/>
    </row>
    <row r="17038">
      <c r="A17038" s="19"/>
      <c r="L17038" s="19"/>
      <c r="P17038" s="20"/>
      <c r="Q17038" s="20"/>
      <c r="R17038" s="13"/>
      <c r="S17038" s="14"/>
      <c r="T17038" s="14"/>
      <c r="V17038" s="16"/>
      <c r="W17038" s="17"/>
    </row>
    <row r="17039">
      <c r="A17039" s="19"/>
      <c r="L17039" s="19"/>
      <c r="P17039" s="20"/>
      <c r="Q17039" s="20"/>
      <c r="R17039" s="13"/>
      <c r="S17039" s="14"/>
      <c r="T17039" s="14"/>
      <c r="V17039" s="16"/>
      <c r="W17039" s="17"/>
    </row>
    <row r="17040">
      <c r="A17040" s="19"/>
      <c r="L17040" s="19"/>
      <c r="P17040" s="20"/>
      <c r="Q17040" s="20"/>
      <c r="R17040" s="13"/>
      <c r="S17040" s="14"/>
      <c r="T17040" s="14"/>
      <c r="V17040" s="16"/>
      <c r="W17040" s="17"/>
    </row>
    <row r="17041">
      <c r="A17041" s="19"/>
      <c r="L17041" s="19"/>
      <c r="P17041" s="20"/>
      <c r="Q17041" s="20"/>
      <c r="R17041" s="13"/>
      <c r="S17041" s="14"/>
      <c r="T17041" s="14"/>
      <c r="V17041" s="16"/>
      <c r="W17041" s="17"/>
    </row>
    <row r="17042">
      <c r="A17042" s="19"/>
      <c r="L17042" s="19"/>
      <c r="P17042" s="20"/>
      <c r="Q17042" s="20"/>
      <c r="R17042" s="13"/>
      <c r="S17042" s="14"/>
      <c r="T17042" s="14"/>
      <c r="V17042" s="16"/>
      <c r="W17042" s="17"/>
    </row>
    <row r="17043">
      <c r="A17043" s="19"/>
      <c r="L17043" s="19"/>
      <c r="P17043" s="20"/>
      <c r="Q17043" s="20"/>
      <c r="R17043" s="13"/>
      <c r="S17043" s="14"/>
      <c r="T17043" s="14"/>
      <c r="V17043" s="16"/>
      <c r="W17043" s="17"/>
    </row>
    <row r="17044">
      <c r="A17044" s="19"/>
      <c r="L17044" s="19"/>
      <c r="P17044" s="20"/>
      <c r="Q17044" s="20"/>
      <c r="R17044" s="13"/>
      <c r="S17044" s="14"/>
      <c r="T17044" s="14"/>
      <c r="V17044" s="16"/>
      <c r="W17044" s="17"/>
    </row>
    <row r="17045">
      <c r="A17045" s="19"/>
      <c r="L17045" s="19"/>
      <c r="P17045" s="20"/>
      <c r="Q17045" s="20"/>
      <c r="R17045" s="13"/>
      <c r="S17045" s="14"/>
      <c r="T17045" s="14"/>
      <c r="V17045" s="16"/>
      <c r="W17045" s="17"/>
    </row>
    <row r="17046">
      <c r="A17046" s="19"/>
      <c r="L17046" s="19"/>
      <c r="P17046" s="20"/>
      <c r="Q17046" s="20"/>
      <c r="R17046" s="13"/>
      <c r="S17046" s="14"/>
      <c r="T17046" s="14"/>
      <c r="V17046" s="16"/>
      <c r="W17046" s="17"/>
    </row>
    <row r="17047">
      <c r="A17047" s="19"/>
      <c r="L17047" s="19"/>
      <c r="P17047" s="20"/>
      <c r="Q17047" s="20"/>
      <c r="R17047" s="13"/>
      <c r="S17047" s="14"/>
      <c r="T17047" s="14"/>
      <c r="V17047" s="16"/>
      <c r="W17047" s="17"/>
    </row>
    <row r="17048">
      <c r="A17048" s="19"/>
      <c r="L17048" s="19"/>
      <c r="P17048" s="20"/>
      <c r="Q17048" s="20"/>
      <c r="R17048" s="13"/>
      <c r="S17048" s="14"/>
      <c r="T17048" s="14"/>
      <c r="V17048" s="16"/>
      <c r="W17048" s="17"/>
    </row>
    <row r="17049">
      <c r="A17049" s="19"/>
      <c r="L17049" s="19"/>
      <c r="P17049" s="20"/>
      <c r="Q17049" s="20"/>
      <c r="R17049" s="13"/>
      <c r="S17049" s="14"/>
      <c r="T17049" s="14"/>
      <c r="V17049" s="16"/>
      <c r="W17049" s="17"/>
    </row>
    <row r="17050">
      <c r="A17050" s="19"/>
      <c r="L17050" s="19"/>
      <c r="P17050" s="20"/>
      <c r="Q17050" s="20"/>
      <c r="R17050" s="13"/>
      <c r="S17050" s="14"/>
      <c r="T17050" s="14"/>
      <c r="V17050" s="16"/>
      <c r="W17050" s="17"/>
    </row>
    <row r="17051">
      <c r="A17051" s="19"/>
      <c r="L17051" s="19"/>
      <c r="P17051" s="20"/>
      <c r="Q17051" s="20"/>
      <c r="R17051" s="13"/>
      <c r="S17051" s="14"/>
      <c r="T17051" s="14"/>
      <c r="V17051" s="16"/>
      <c r="W17051" s="17"/>
    </row>
    <row r="17052">
      <c r="A17052" s="19"/>
      <c r="L17052" s="19"/>
      <c r="P17052" s="20"/>
      <c r="Q17052" s="20"/>
      <c r="R17052" s="13"/>
      <c r="S17052" s="14"/>
      <c r="T17052" s="14"/>
      <c r="V17052" s="16"/>
      <c r="W17052" s="17"/>
    </row>
    <row r="17053">
      <c r="A17053" s="19"/>
      <c r="L17053" s="19"/>
      <c r="P17053" s="20"/>
      <c r="Q17053" s="20"/>
      <c r="R17053" s="13"/>
      <c r="S17053" s="14"/>
      <c r="T17053" s="14"/>
      <c r="V17053" s="16"/>
      <c r="W17053" s="17"/>
    </row>
    <row r="17054">
      <c r="A17054" s="19"/>
      <c r="L17054" s="19"/>
      <c r="P17054" s="20"/>
      <c r="Q17054" s="20"/>
      <c r="R17054" s="13"/>
      <c r="S17054" s="14"/>
      <c r="T17054" s="14"/>
      <c r="V17054" s="16"/>
      <c r="W17054" s="17"/>
    </row>
    <row r="17055">
      <c r="A17055" s="19"/>
      <c r="L17055" s="19"/>
      <c r="P17055" s="20"/>
      <c r="Q17055" s="20"/>
      <c r="R17055" s="13"/>
      <c r="S17055" s="14"/>
      <c r="T17055" s="14"/>
      <c r="V17055" s="16"/>
      <c r="W17055" s="17"/>
    </row>
    <row r="17056">
      <c r="A17056" s="19"/>
      <c r="L17056" s="19"/>
      <c r="P17056" s="20"/>
      <c r="Q17056" s="20"/>
      <c r="R17056" s="13"/>
      <c r="S17056" s="14"/>
      <c r="T17056" s="14"/>
      <c r="V17056" s="16"/>
      <c r="W17056" s="17"/>
    </row>
    <row r="17057">
      <c r="A17057" s="19"/>
      <c r="L17057" s="19"/>
      <c r="P17057" s="20"/>
      <c r="Q17057" s="20"/>
      <c r="R17057" s="13"/>
      <c r="S17057" s="14"/>
      <c r="T17057" s="14"/>
      <c r="V17057" s="16"/>
      <c r="W17057" s="17"/>
    </row>
    <row r="17058">
      <c r="A17058" s="19"/>
      <c r="L17058" s="19"/>
      <c r="P17058" s="20"/>
      <c r="Q17058" s="20"/>
      <c r="R17058" s="13"/>
      <c r="S17058" s="14"/>
      <c r="T17058" s="14"/>
      <c r="V17058" s="16"/>
      <c r="W17058" s="17"/>
    </row>
    <row r="17059">
      <c r="A17059" s="19"/>
      <c r="L17059" s="19"/>
      <c r="P17059" s="20"/>
      <c r="Q17059" s="20"/>
      <c r="R17059" s="13"/>
      <c r="S17059" s="14"/>
      <c r="T17059" s="14"/>
      <c r="V17059" s="16"/>
      <c r="W17059" s="17"/>
    </row>
    <row r="17060">
      <c r="A17060" s="19"/>
      <c r="L17060" s="19"/>
      <c r="P17060" s="20"/>
      <c r="Q17060" s="20"/>
      <c r="R17060" s="13"/>
      <c r="S17060" s="14"/>
      <c r="T17060" s="14"/>
      <c r="V17060" s="16"/>
      <c r="W17060" s="17"/>
    </row>
    <row r="17061">
      <c r="A17061" s="19"/>
      <c r="L17061" s="19"/>
      <c r="P17061" s="20"/>
      <c r="Q17061" s="20"/>
      <c r="R17061" s="13"/>
      <c r="S17061" s="14"/>
      <c r="T17061" s="14"/>
      <c r="V17061" s="16"/>
      <c r="W17061" s="17"/>
    </row>
    <row r="17062">
      <c r="A17062" s="19"/>
      <c r="L17062" s="19"/>
      <c r="P17062" s="20"/>
      <c r="Q17062" s="20"/>
      <c r="R17062" s="13"/>
      <c r="S17062" s="14"/>
      <c r="T17062" s="14"/>
      <c r="V17062" s="16"/>
      <c r="W17062" s="17"/>
    </row>
    <row r="17063">
      <c r="A17063" s="19"/>
      <c r="L17063" s="19"/>
      <c r="P17063" s="20"/>
      <c r="Q17063" s="20"/>
      <c r="R17063" s="13"/>
      <c r="S17063" s="14"/>
      <c r="T17063" s="14"/>
      <c r="V17063" s="16"/>
      <c r="W17063" s="17"/>
    </row>
    <row r="17064">
      <c r="A17064" s="19"/>
      <c r="L17064" s="19"/>
      <c r="P17064" s="20"/>
      <c r="Q17064" s="20"/>
      <c r="R17064" s="13"/>
      <c r="S17064" s="14"/>
      <c r="T17064" s="14"/>
      <c r="V17064" s="16"/>
      <c r="W17064" s="17"/>
    </row>
    <row r="17065">
      <c r="A17065" s="19"/>
      <c r="L17065" s="19"/>
      <c r="P17065" s="20"/>
      <c r="Q17065" s="20"/>
      <c r="R17065" s="13"/>
      <c r="S17065" s="14"/>
      <c r="T17065" s="14"/>
      <c r="V17065" s="16"/>
      <c r="W17065" s="17"/>
    </row>
    <row r="17066">
      <c r="A17066" s="19"/>
      <c r="L17066" s="19"/>
      <c r="P17066" s="20"/>
      <c r="Q17066" s="20"/>
      <c r="R17066" s="13"/>
      <c r="S17066" s="14"/>
      <c r="T17066" s="14"/>
      <c r="V17066" s="16"/>
      <c r="W17066" s="17"/>
    </row>
    <row r="17067">
      <c r="A17067" s="19"/>
      <c r="L17067" s="19"/>
      <c r="P17067" s="20"/>
      <c r="Q17067" s="20"/>
      <c r="R17067" s="13"/>
      <c r="S17067" s="14"/>
      <c r="T17067" s="14"/>
      <c r="V17067" s="16"/>
      <c r="W17067" s="17"/>
    </row>
    <row r="17068">
      <c r="A17068" s="19"/>
      <c r="L17068" s="19"/>
      <c r="P17068" s="20"/>
      <c r="Q17068" s="20"/>
      <c r="R17068" s="13"/>
      <c r="S17068" s="14"/>
      <c r="T17068" s="14"/>
      <c r="V17068" s="16"/>
      <c r="W17068" s="17"/>
    </row>
    <row r="17069">
      <c r="A17069" s="19"/>
      <c r="L17069" s="19"/>
      <c r="P17069" s="20"/>
      <c r="Q17069" s="20"/>
      <c r="R17069" s="13"/>
      <c r="S17069" s="14"/>
      <c r="T17069" s="14"/>
      <c r="V17069" s="16"/>
      <c r="W17069" s="17"/>
    </row>
    <row r="17070">
      <c r="A17070" s="19"/>
      <c r="L17070" s="19"/>
      <c r="P17070" s="20"/>
      <c r="Q17070" s="20"/>
      <c r="R17070" s="13"/>
      <c r="S17070" s="14"/>
      <c r="T17070" s="14"/>
      <c r="V17070" s="16"/>
      <c r="W17070" s="17"/>
    </row>
    <row r="17071">
      <c r="A17071" s="19"/>
      <c r="L17071" s="19"/>
      <c r="P17071" s="20"/>
      <c r="Q17071" s="20"/>
      <c r="R17071" s="13"/>
      <c r="S17071" s="14"/>
      <c r="T17071" s="14"/>
      <c r="V17071" s="16"/>
      <c r="W17071" s="17"/>
    </row>
    <row r="17072">
      <c r="A17072" s="19"/>
      <c r="L17072" s="19"/>
      <c r="P17072" s="20"/>
      <c r="Q17072" s="20"/>
      <c r="R17072" s="13"/>
      <c r="S17072" s="14"/>
      <c r="T17072" s="14"/>
      <c r="V17072" s="16"/>
      <c r="W17072" s="17"/>
    </row>
    <row r="17073">
      <c r="A17073" s="19"/>
      <c r="L17073" s="19"/>
      <c r="P17073" s="20"/>
      <c r="Q17073" s="20"/>
      <c r="R17073" s="13"/>
      <c r="S17073" s="14"/>
      <c r="T17073" s="14"/>
      <c r="V17073" s="16"/>
      <c r="W17073" s="17"/>
    </row>
    <row r="17074">
      <c r="A17074" s="19"/>
      <c r="L17074" s="19"/>
      <c r="P17074" s="20"/>
      <c r="Q17074" s="20"/>
      <c r="R17074" s="13"/>
      <c r="S17074" s="14"/>
      <c r="T17074" s="14"/>
      <c r="V17074" s="16"/>
      <c r="W17074" s="17"/>
    </row>
    <row r="17075">
      <c r="A17075" s="19"/>
      <c r="L17075" s="19"/>
      <c r="P17075" s="20"/>
      <c r="Q17075" s="20"/>
      <c r="R17075" s="13"/>
      <c r="S17075" s="14"/>
      <c r="T17075" s="14"/>
      <c r="V17075" s="16"/>
      <c r="W17075" s="17"/>
    </row>
    <row r="17076">
      <c r="A17076" s="19"/>
      <c r="L17076" s="19"/>
      <c r="P17076" s="20"/>
      <c r="Q17076" s="20"/>
      <c r="R17076" s="13"/>
      <c r="S17076" s="14"/>
      <c r="T17076" s="14"/>
      <c r="V17076" s="16"/>
      <c r="W17076" s="17"/>
    </row>
    <row r="17077">
      <c r="A17077" s="19"/>
      <c r="L17077" s="19"/>
      <c r="P17077" s="20"/>
      <c r="Q17077" s="20"/>
      <c r="R17077" s="13"/>
      <c r="S17077" s="14"/>
      <c r="T17077" s="14"/>
      <c r="V17077" s="16"/>
      <c r="W17077" s="17"/>
    </row>
    <row r="17078">
      <c r="A17078" s="19"/>
      <c r="L17078" s="19"/>
      <c r="P17078" s="20"/>
      <c r="Q17078" s="20"/>
      <c r="R17078" s="13"/>
      <c r="S17078" s="14"/>
      <c r="T17078" s="14"/>
      <c r="V17078" s="16"/>
      <c r="W17078" s="17"/>
    </row>
    <row r="17079">
      <c r="A17079" s="19"/>
      <c r="L17079" s="19"/>
      <c r="P17079" s="20"/>
      <c r="Q17079" s="20"/>
      <c r="R17079" s="13"/>
      <c r="S17079" s="14"/>
      <c r="T17079" s="14"/>
      <c r="V17079" s="16"/>
      <c r="W17079" s="17"/>
    </row>
    <row r="17080">
      <c r="A17080" s="19"/>
      <c r="L17080" s="19"/>
      <c r="P17080" s="20"/>
      <c r="Q17080" s="20"/>
      <c r="R17080" s="13"/>
      <c r="S17080" s="14"/>
      <c r="T17080" s="14"/>
      <c r="V17080" s="16"/>
      <c r="W17080" s="17"/>
    </row>
    <row r="17081">
      <c r="A17081" s="19"/>
      <c r="L17081" s="19"/>
      <c r="P17081" s="20"/>
      <c r="Q17081" s="20"/>
      <c r="R17081" s="13"/>
      <c r="S17081" s="14"/>
      <c r="T17081" s="14"/>
      <c r="V17081" s="16"/>
      <c r="W17081" s="17"/>
    </row>
    <row r="17082">
      <c r="A17082" s="19"/>
      <c r="L17082" s="19"/>
      <c r="P17082" s="20"/>
      <c r="Q17082" s="20"/>
      <c r="R17082" s="13"/>
      <c r="S17082" s="14"/>
      <c r="T17082" s="14"/>
      <c r="V17082" s="16"/>
      <c r="W17082" s="17"/>
    </row>
    <row r="17083">
      <c r="A17083" s="19"/>
      <c r="L17083" s="19"/>
      <c r="P17083" s="20"/>
      <c r="Q17083" s="20"/>
      <c r="R17083" s="13"/>
      <c r="S17083" s="14"/>
      <c r="T17083" s="14"/>
      <c r="V17083" s="16"/>
      <c r="W17083" s="17"/>
    </row>
    <row r="17084">
      <c r="A17084" s="19"/>
      <c r="L17084" s="19"/>
      <c r="P17084" s="20"/>
      <c r="Q17084" s="20"/>
      <c r="R17084" s="13"/>
      <c r="S17084" s="14"/>
      <c r="T17084" s="14"/>
      <c r="V17084" s="16"/>
      <c r="W17084" s="17"/>
    </row>
    <row r="17085">
      <c r="A17085" s="19"/>
      <c r="L17085" s="19"/>
      <c r="P17085" s="20"/>
      <c r="Q17085" s="20"/>
      <c r="R17085" s="13"/>
      <c r="S17085" s="14"/>
      <c r="T17085" s="14"/>
      <c r="V17085" s="16"/>
      <c r="W17085" s="17"/>
    </row>
    <row r="17086">
      <c r="A17086" s="19"/>
      <c r="L17086" s="19"/>
      <c r="P17086" s="20"/>
      <c r="Q17086" s="20"/>
      <c r="R17086" s="13"/>
      <c r="S17086" s="14"/>
      <c r="T17086" s="14"/>
      <c r="V17086" s="16"/>
      <c r="W17086" s="17"/>
    </row>
    <row r="17087">
      <c r="A17087" s="19"/>
      <c r="L17087" s="19"/>
      <c r="P17087" s="20"/>
      <c r="Q17087" s="20"/>
      <c r="R17087" s="13"/>
      <c r="S17087" s="14"/>
      <c r="T17087" s="14"/>
      <c r="V17087" s="16"/>
      <c r="W17087" s="17"/>
    </row>
    <row r="17088">
      <c r="A17088" s="19"/>
      <c r="L17088" s="19"/>
      <c r="P17088" s="20"/>
      <c r="Q17088" s="20"/>
      <c r="R17088" s="13"/>
      <c r="S17088" s="14"/>
      <c r="T17088" s="14"/>
      <c r="V17088" s="16"/>
      <c r="W17088" s="17"/>
    </row>
    <row r="17089">
      <c r="A17089" s="19"/>
      <c r="L17089" s="19"/>
      <c r="P17089" s="20"/>
      <c r="Q17089" s="20"/>
      <c r="R17089" s="13"/>
      <c r="S17089" s="14"/>
      <c r="T17089" s="14"/>
      <c r="V17089" s="16"/>
      <c r="W17089" s="17"/>
    </row>
    <row r="17090">
      <c r="A17090" s="19"/>
      <c r="L17090" s="19"/>
      <c r="P17090" s="20"/>
      <c r="Q17090" s="20"/>
      <c r="R17090" s="13"/>
      <c r="S17090" s="14"/>
      <c r="T17090" s="14"/>
      <c r="V17090" s="16"/>
      <c r="W17090" s="17"/>
    </row>
    <row r="17091">
      <c r="A17091" s="19"/>
      <c r="L17091" s="19"/>
      <c r="P17091" s="20"/>
      <c r="Q17091" s="20"/>
      <c r="R17091" s="13"/>
      <c r="S17091" s="14"/>
      <c r="T17091" s="14"/>
      <c r="V17091" s="16"/>
      <c r="W17091" s="17"/>
    </row>
    <row r="17092">
      <c r="A17092" s="19"/>
      <c r="L17092" s="19"/>
      <c r="P17092" s="20"/>
      <c r="Q17092" s="20"/>
      <c r="R17092" s="13"/>
      <c r="S17092" s="14"/>
      <c r="T17092" s="14"/>
      <c r="V17092" s="16"/>
      <c r="W17092" s="17"/>
    </row>
    <row r="17093">
      <c r="A17093" s="19"/>
      <c r="L17093" s="19"/>
      <c r="P17093" s="20"/>
      <c r="Q17093" s="20"/>
      <c r="R17093" s="13"/>
      <c r="S17093" s="14"/>
      <c r="T17093" s="14"/>
      <c r="V17093" s="16"/>
      <c r="W17093" s="17"/>
    </row>
    <row r="17094">
      <c r="A17094" s="19"/>
      <c r="L17094" s="19"/>
      <c r="P17094" s="20"/>
      <c r="Q17094" s="20"/>
      <c r="R17094" s="13"/>
      <c r="S17094" s="14"/>
      <c r="T17094" s="14"/>
      <c r="V17094" s="16"/>
      <c r="W17094" s="17"/>
    </row>
    <row r="17095">
      <c r="A17095" s="19"/>
      <c r="L17095" s="19"/>
      <c r="P17095" s="20"/>
      <c r="Q17095" s="20"/>
      <c r="R17095" s="13"/>
      <c r="S17095" s="14"/>
      <c r="T17095" s="14"/>
      <c r="V17095" s="16"/>
      <c r="W17095" s="17"/>
    </row>
    <row r="17096">
      <c r="A17096" s="19"/>
      <c r="L17096" s="19"/>
      <c r="P17096" s="20"/>
      <c r="Q17096" s="20"/>
      <c r="R17096" s="13"/>
      <c r="S17096" s="14"/>
      <c r="T17096" s="14"/>
      <c r="V17096" s="16"/>
      <c r="W17096" s="17"/>
    </row>
    <row r="17097">
      <c r="A17097" s="19"/>
      <c r="L17097" s="19"/>
      <c r="P17097" s="20"/>
      <c r="Q17097" s="20"/>
      <c r="R17097" s="13"/>
      <c r="S17097" s="14"/>
      <c r="T17097" s="14"/>
      <c r="V17097" s="16"/>
      <c r="W17097" s="17"/>
    </row>
    <row r="17098">
      <c r="A17098" s="19"/>
      <c r="L17098" s="19"/>
      <c r="P17098" s="20"/>
      <c r="Q17098" s="20"/>
      <c r="R17098" s="13"/>
      <c r="S17098" s="14"/>
      <c r="T17098" s="14"/>
      <c r="V17098" s="16"/>
      <c r="W17098" s="17"/>
    </row>
    <row r="17099">
      <c r="A17099" s="19"/>
      <c r="L17099" s="19"/>
      <c r="P17099" s="20"/>
      <c r="Q17099" s="20"/>
      <c r="R17099" s="13"/>
      <c r="S17099" s="14"/>
      <c r="T17099" s="14"/>
      <c r="V17099" s="16"/>
      <c r="W17099" s="17"/>
    </row>
    <row r="17100">
      <c r="A17100" s="19"/>
      <c r="L17100" s="19"/>
      <c r="P17100" s="20"/>
      <c r="Q17100" s="20"/>
      <c r="R17100" s="13"/>
      <c r="S17100" s="14"/>
      <c r="T17100" s="14"/>
      <c r="V17100" s="16"/>
      <c r="W17100" s="17"/>
    </row>
    <row r="17101">
      <c r="A17101" s="19"/>
      <c r="L17101" s="19"/>
      <c r="P17101" s="20"/>
      <c r="Q17101" s="20"/>
      <c r="R17101" s="13"/>
      <c r="S17101" s="14"/>
      <c r="T17101" s="14"/>
      <c r="V17101" s="16"/>
      <c r="W17101" s="17"/>
    </row>
    <row r="17102">
      <c r="A17102" s="19"/>
      <c r="L17102" s="19"/>
      <c r="P17102" s="20"/>
      <c r="Q17102" s="20"/>
      <c r="R17102" s="13"/>
      <c r="S17102" s="14"/>
      <c r="T17102" s="14"/>
      <c r="V17102" s="16"/>
      <c r="W17102" s="17"/>
    </row>
    <row r="17103">
      <c r="A17103" s="19"/>
      <c r="L17103" s="19"/>
      <c r="P17103" s="20"/>
      <c r="Q17103" s="20"/>
      <c r="R17103" s="13"/>
      <c r="S17103" s="14"/>
      <c r="T17103" s="14"/>
      <c r="V17103" s="16"/>
      <c r="W17103" s="17"/>
    </row>
    <row r="17104">
      <c r="A17104" s="19"/>
      <c r="L17104" s="19"/>
      <c r="P17104" s="20"/>
      <c r="Q17104" s="20"/>
      <c r="R17104" s="13"/>
      <c r="S17104" s="14"/>
      <c r="T17104" s="14"/>
      <c r="V17104" s="16"/>
      <c r="W17104" s="17"/>
    </row>
    <row r="17105">
      <c r="A17105" s="19"/>
      <c r="L17105" s="19"/>
      <c r="P17105" s="20"/>
      <c r="Q17105" s="20"/>
      <c r="R17105" s="13"/>
      <c r="S17105" s="14"/>
      <c r="T17105" s="14"/>
      <c r="V17105" s="16"/>
      <c r="W17105" s="17"/>
    </row>
    <row r="17106">
      <c r="A17106" s="19"/>
      <c r="L17106" s="19"/>
      <c r="P17106" s="20"/>
      <c r="Q17106" s="20"/>
      <c r="R17106" s="13"/>
      <c r="S17106" s="14"/>
      <c r="T17106" s="14"/>
      <c r="V17106" s="16"/>
      <c r="W17106" s="17"/>
    </row>
    <row r="17107">
      <c r="A17107" s="19"/>
      <c r="L17107" s="19"/>
      <c r="P17107" s="20"/>
      <c r="Q17107" s="20"/>
      <c r="R17107" s="13"/>
      <c r="S17107" s="14"/>
      <c r="T17107" s="14"/>
      <c r="V17107" s="16"/>
      <c r="W17107" s="17"/>
    </row>
    <row r="17108">
      <c r="A17108" s="19"/>
      <c r="L17108" s="19"/>
      <c r="P17108" s="20"/>
      <c r="Q17108" s="20"/>
      <c r="R17108" s="13"/>
      <c r="S17108" s="14"/>
      <c r="T17108" s="14"/>
      <c r="V17108" s="16"/>
      <c r="W17108" s="17"/>
    </row>
    <row r="17109">
      <c r="A17109" s="19"/>
      <c r="L17109" s="19"/>
      <c r="P17109" s="20"/>
      <c r="Q17109" s="20"/>
      <c r="R17109" s="13"/>
      <c r="S17109" s="14"/>
      <c r="T17109" s="14"/>
      <c r="V17109" s="16"/>
      <c r="W17109" s="17"/>
    </row>
    <row r="17110">
      <c r="A17110" s="19"/>
      <c r="L17110" s="19"/>
      <c r="P17110" s="20"/>
      <c r="Q17110" s="20"/>
      <c r="R17110" s="13"/>
      <c r="S17110" s="14"/>
      <c r="T17110" s="14"/>
      <c r="V17110" s="16"/>
      <c r="W17110" s="17"/>
    </row>
    <row r="17111">
      <c r="A17111" s="19"/>
      <c r="L17111" s="19"/>
      <c r="P17111" s="20"/>
      <c r="Q17111" s="20"/>
      <c r="R17111" s="13"/>
      <c r="S17111" s="14"/>
      <c r="T17111" s="14"/>
      <c r="V17111" s="16"/>
      <c r="W17111" s="17"/>
    </row>
    <row r="17112">
      <c r="A17112" s="19"/>
      <c r="L17112" s="19"/>
      <c r="P17112" s="20"/>
      <c r="Q17112" s="20"/>
      <c r="R17112" s="13"/>
      <c r="S17112" s="14"/>
      <c r="T17112" s="14"/>
      <c r="V17112" s="16"/>
      <c r="W17112" s="17"/>
    </row>
    <row r="17113">
      <c r="A17113" s="19"/>
      <c r="L17113" s="19"/>
      <c r="P17113" s="20"/>
      <c r="Q17113" s="20"/>
      <c r="R17113" s="13"/>
      <c r="S17113" s="14"/>
      <c r="T17113" s="14"/>
      <c r="V17113" s="16"/>
      <c r="W17113" s="17"/>
    </row>
    <row r="17114">
      <c r="A17114" s="19"/>
      <c r="L17114" s="19"/>
      <c r="P17114" s="20"/>
      <c r="Q17114" s="20"/>
      <c r="R17114" s="13"/>
      <c r="S17114" s="14"/>
      <c r="T17114" s="14"/>
      <c r="V17114" s="16"/>
      <c r="W17114" s="17"/>
    </row>
    <row r="17115">
      <c r="A17115" s="19"/>
      <c r="L17115" s="19"/>
      <c r="P17115" s="20"/>
      <c r="Q17115" s="20"/>
      <c r="R17115" s="13"/>
      <c r="S17115" s="14"/>
      <c r="T17115" s="14"/>
      <c r="V17115" s="16"/>
      <c r="W17115" s="17"/>
    </row>
    <row r="17116">
      <c r="A17116" s="19"/>
      <c r="L17116" s="19"/>
      <c r="P17116" s="20"/>
      <c r="Q17116" s="20"/>
      <c r="R17116" s="13"/>
      <c r="S17116" s="14"/>
      <c r="T17116" s="14"/>
      <c r="V17116" s="16"/>
      <c r="W17116" s="17"/>
    </row>
    <row r="17117">
      <c r="A17117" s="19"/>
      <c r="L17117" s="19"/>
      <c r="P17117" s="20"/>
      <c r="Q17117" s="20"/>
      <c r="R17117" s="13"/>
      <c r="S17117" s="14"/>
      <c r="T17117" s="14"/>
      <c r="V17117" s="16"/>
      <c r="W17117" s="17"/>
    </row>
    <row r="17118">
      <c r="A17118" s="19"/>
      <c r="L17118" s="19"/>
      <c r="P17118" s="20"/>
      <c r="Q17118" s="20"/>
      <c r="R17118" s="13"/>
      <c r="S17118" s="14"/>
      <c r="T17118" s="14"/>
      <c r="V17118" s="16"/>
      <c r="W17118" s="17"/>
    </row>
    <row r="17119">
      <c r="A17119" s="19"/>
      <c r="L17119" s="19"/>
      <c r="P17119" s="20"/>
      <c r="Q17119" s="20"/>
      <c r="R17119" s="13"/>
      <c r="S17119" s="14"/>
      <c r="T17119" s="14"/>
      <c r="V17119" s="16"/>
      <c r="W17119" s="17"/>
    </row>
    <row r="17120">
      <c r="A17120" s="19"/>
      <c r="L17120" s="19"/>
      <c r="P17120" s="20"/>
      <c r="Q17120" s="20"/>
      <c r="R17120" s="13"/>
      <c r="S17120" s="14"/>
      <c r="T17120" s="14"/>
      <c r="V17120" s="16"/>
      <c r="W17120" s="17"/>
    </row>
    <row r="17121">
      <c r="A17121" s="19"/>
      <c r="L17121" s="19"/>
      <c r="P17121" s="20"/>
      <c r="Q17121" s="20"/>
      <c r="R17121" s="13"/>
      <c r="S17121" s="14"/>
      <c r="T17121" s="14"/>
      <c r="V17121" s="16"/>
      <c r="W17121" s="17"/>
    </row>
    <row r="17122">
      <c r="A17122" s="19"/>
      <c r="L17122" s="19"/>
      <c r="P17122" s="20"/>
      <c r="Q17122" s="20"/>
      <c r="R17122" s="13"/>
      <c r="S17122" s="14"/>
      <c r="T17122" s="14"/>
      <c r="V17122" s="16"/>
      <c r="W17122" s="17"/>
    </row>
    <row r="17123">
      <c r="A17123" s="19"/>
      <c r="L17123" s="19"/>
      <c r="P17123" s="20"/>
      <c r="Q17123" s="20"/>
      <c r="R17123" s="13"/>
      <c r="S17123" s="14"/>
      <c r="T17123" s="14"/>
      <c r="V17123" s="16"/>
      <c r="W17123" s="17"/>
    </row>
    <row r="17124">
      <c r="A17124" s="19"/>
      <c r="L17124" s="19"/>
      <c r="P17124" s="20"/>
      <c r="Q17124" s="20"/>
      <c r="R17124" s="13"/>
      <c r="S17124" s="14"/>
      <c r="T17124" s="14"/>
      <c r="V17124" s="16"/>
      <c r="W17124" s="17"/>
    </row>
    <row r="17125">
      <c r="A17125" s="19"/>
      <c r="L17125" s="19"/>
      <c r="P17125" s="20"/>
      <c r="Q17125" s="20"/>
      <c r="R17125" s="13"/>
      <c r="S17125" s="14"/>
      <c r="T17125" s="14"/>
      <c r="V17125" s="16"/>
      <c r="W17125" s="17"/>
    </row>
    <row r="17126">
      <c r="A17126" s="19"/>
      <c r="L17126" s="19"/>
      <c r="P17126" s="20"/>
      <c r="Q17126" s="20"/>
      <c r="R17126" s="13"/>
      <c r="S17126" s="14"/>
      <c r="T17126" s="14"/>
      <c r="V17126" s="16"/>
      <c r="W17126" s="17"/>
    </row>
    <row r="17127">
      <c r="A17127" s="19"/>
      <c r="L17127" s="19"/>
      <c r="P17127" s="20"/>
      <c r="Q17127" s="20"/>
      <c r="R17127" s="13"/>
      <c r="S17127" s="14"/>
      <c r="T17127" s="14"/>
      <c r="V17127" s="16"/>
      <c r="W17127" s="17"/>
    </row>
    <row r="17128">
      <c r="A17128" s="19"/>
      <c r="L17128" s="19"/>
      <c r="P17128" s="20"/>
      <c r="Q17128" s="20"/>
      <c r="R17128" s="13"/>
      <c r="S17128" s="14"/>
      <c r="T17128" s="14"/>
      <c r="V17128" s="16"/>
      <c r="W17128" s="17"/>
    </row>
    <row r="17129">
      <c r="A17129" s="19"/>
      <c r="L17129" s="19"/>
      <c r="P17129" s="20"/>
      <c r="Q17129" s="20"/>
      <c r="R17129" s="13"/>
      <c r="S17129" s="14"/>
      <c r="T17129" s="14"/>
      <c r="V17129" s="16"/>
      <c r="W17129" s="17"/>
    </row>
    <row r="17130">
      <c r="A17130" s="19"/>
      <c r="L17130" s="19"/>
      <c r="P17130" s="20"/>
      <c r="Q17130" s="20"/>
      <c r="R17130" s="13"/>
      <c r="S17130" s="14"/>
      <c r="T17130" s="14"/>
      <c r="V17130" s="16"/>
      <c r="W17130" s="17"/>
    </row>
    <row r="17131">
      <c r="A17131" s="19"/>
      <c r="L17131" s="19"/>
      <c r="P17131" s="20"/>
      <c r="Q17131" s="20"/>
      <c r="R17131" s="13"/>
      <c r="S17131" s="14"/>
      <c r="T17131" s="14"/>
      <c r="V17131" s="16"/>
      <c r="W17131" s="17"/>
    </row>
    <row r="17132">
      <c r="A17132" s="19"/>
      <c r="L17132" s="19"/>
      <c r="P17132" s="20"/>
      <c r="Q17132" s="20"/>
      <c r="R17132" s="13"/>
      <c r="S17132" s="14"/>
      <c r="T17132" s="14"/>
      <c r="V17132" s="16"/>
      <c r="W17132" s="17"/>
    </row>
    <row r="17133">
      <c r="A17133" s="19"/>
      <c r="L17133" s="19"/>
      <c r="P17133" s="20"/>
      <c r="Q17133" s="20"/>
      <c r="R17133" s="13"/>
      <c r="S17133" s="14"/>
      <c r="T17133" s="14"/>
      <c r="V17133" s="16"/>
      <c r="W17133" s="17"/>
    </row>
    <row r="17134">
      <c r="A17134" s="19"/>
      <c r="L17134" s="19"/>
      <c r="P17134" s="20"/>
      <c r="Q17134" s="20"/>
      <c r="R17134" s="13"/>
      <c r="S17134" s="14"/>
      <c r="T17134" s="14"/>
      <c r="V17134" s="16"/>
      <c r="W17134" s="17"/>
    </row>
    <row r="17135">
      <c r="A17135" s="19"/>
      <c r="L17135" s="19"/>
      <c r="P17135" s="20"/>
      <c r="Q17135" s="20"/>
      <c r="R17135" s="13"/>
      <c r="S17135" s="14"/>
      <c r="T17135" s="14"/>
      <c r="V17135" s="16"/>
      <c r="W17135" s="17"/>
    </row>
    <row r="17136">
      <c r="A17136" s="19"/>
      <c r="L17136" s="19"/>
      <c r="P17136" s="20"/>
      <c r="Q17136" s="20"/>
      <c r="R17136" s="13"/>
      <c r="S17136" s="14"/>
      <c r="T17136" s="14"/>
      <c r="V17136" s="16"/>
      <c r="W17136" s="17"/>
    </row>
    <row r="17137">
      <c r="A17137" s="19"/>
      <c r="L17137" s="19"/>
      <c r="P17137" s="20"/>
      <c r="Q17137" s="20"/>
      <c r="R17137" s="13"/>
      <c r="S17137" s="14"/>
      <c r="T17137" s="14"/>
      <c r="V17137" s="16"/>
      <c r="W17137" s="17"/>
    </row>
    <row r="17138">
      <c r="A17138" s="19"/>
      <c r="L17138" s="19"/>
      <c r="P17138" s="20"/>
      <c r="Q17138" s="20"/>
      <c r="R17138" s="13"/>
      <c r="S17138" s="14"/>
      <c r="T17138" s="14"/>
      <c r="V17138" s="16"/>
      <c r="W17138" s="17"/>
    </row>
    <row r="17139">
      <c r="A17139" s="19"/>
      <c r="L17139" s="19"/>
      <c r="P17139" s="20"/>
      <c r="Q17139" s="20"/>
      <c r="R17139" s="13"/>
      <c r="S17139" s="14"/>
      <c r="T17139" s="14"/>
      <c r="V17139" s="16"/>
      <c r="W17139" s="17"/>
    </row>
    <row r="17140">
      <c r="A17140" s="19"/>
      <c r="L17140" s="19"/>
      <c r="P17140" s="20"/>
      <c r="Q17140" s="20"/>
      <c r="R17140" s="13"/>
      <c r="S17140" s="14"/>
      <c r="T17140" s="14"/>
      <c r="V17140" s="16"/>
      <c r="W17140" s="17"/>
    </row>
    <row r="17141">
      <c r="A17141" s="19"/>
      <c r="L17141" s="19"/>
      <c r="P17141" s="20"/>
      <c r="Q17141" s="20"/>
      <c r="R17141" s="13"/>
      <c r="S17141" s="14"/>
      <c r="T17141" s="14"/>
      <c r="V17141" s="16"/>
      <c r="W17141" s="17"/>
    </row>
    <row r="17142">
      <c r="A17142" s="19"/>
      <c r="L17142" s="19"/>
      <c r="P17142" s="20"/>
      <c r="Q17142" s="20"/>
      <c r="R17142" s="13"/>
      <c r="S17142" s="14"/>
      <c r="T17142" s="14"/>
      <c r="V17142" s="16"/>
      <c r="W17142" s="17"/>
    </row>
    <row r="17143">
      <c r="A17143" s="19"/>
      <c r="L17143" s="19"/>
      <c r="P17143" s="20"/>
      <c r="Q17143" s="20"/>
      <c r="R17143" s="13"/>
      <c r="S17143" s="14"/>
      <c r="T17143" s="14"/>
      <c r="V17143" s="16"/>
      <c r="W17143" s="17"/>
    </row>
    <row r="17144">
      <c r="A17144" s="19"/>
      <c r="L17144" s="19"/>
      <c r="P17144" s="20"/>
      <c r="Q17144" s="20"/>
      <c r="R17144" s="13"/>
      <c r="S17144" s="14"/>
      <c r="T17144" s="14"/>
      <c r="V17144" s="16"/>
      <c r="W17144" s="17"/>
    </row>
    <row r="17145">
      <c r="A17145" s="19"/>
      <c r="L17145" s="19"/>
      <c r="P17145" s="20"/>
      <c r="Q17145" s="20"/>
      <c r="R17145" s="13"/>
      <c r="S17145" s="14"/>
      <c r="T17145" s="14"/>
      <c r="V17145" s="16"/>
      <c r="W17145" s="17"/>
    </row>
    <row r="17146">
      <c r="A17146" s="19"/>
      <c r="L17146" s="19"/>
      <c r="P17146" s="20"/>
      <c r="Q17146" s="20"/>
      <c r="R17146" s="13"/>
      <c r="S17146" s="14"/>
      <c r="T17146" s="14"/>
      <c r="V17146" s="16"/>
      <c r="W17146" s="17"/>
    </row>
    <row r="17147">
      <c r="A17147" s="19"/>
      <c r="L17147" s="19"/>
      <c r="P17147" s="20"/>
      <c r="Q17147" s="20"/>
      <c r="R17147" s="13"/>
      <c r="S17147" s="14"/>
      <c r="T17147" s="14"/>
      <c r="V17147" s="16"/>
      <c r="W17147" s="17"/>
    </row>
    <row r="17148">
      <c r="A17148" s="19"/>
      <c r="L17148" s="19"/>
      <c r="P17148" s="20"/>
      <c r="Q17148" s="20"/>
      <c r="R17148" s="13"/>
      <c r="S17148" s="14"/>
      <c r="T17148" s="14"/>
      <c r="V17148" s="16"/>
      <c r="W17148" s="17"/>
    </row>
    <row r="17149">
      <c r="A17149" s="19"/>
      <c r="L17149" s="19"/>
      <c r="P17149" s="20"/>
      <c r="Q17149" s="20"/>
      <c r="R17149" s="13"/>
      <c r="S17149" s="14"/>
      <c r="T17149" s="14"/>
      <c r="V17149" s="16"/>
      <c r="W17149" s="17"/>
    </row>
    <row r="17150">
      <c r="A17150" s="19"/>
      <c r="L17150" s="19"/>
      <c r="P17150" s="20"/>
      <c r="Q17150" s="20"/>
      <c r="R17150" s="13"/>
      <c r="S17150" s="14"/>
      <c r="T17150" s="14"/>
      <c r="V17150" s="16"/>
      <c r="W17150" s="17"/>
    </row>
    <row r="17151">
      <c r="A17151" s="19"/>
      <c r="L17151" s="19"/>
      <c r="P17151" s="20"/>
      <c r="Q17151" s="20"/>
      <c r="R17151" s="13"/>
      <c r="S17151" s="14"/>
      <c r="T17151" s="14"/>
      <c r="V17151" s="16"/>
      <c r="W17151" s="17"/>
    </row>
    <row r="17152">
      <c r="A17152" s="19"/>
      <c r="L17152" s="19"/>
      <c r="P17152" s="20"/>
      <c r="Q17152" s="20"/>
      <c r="R17152" s="13"/>
      <c r="S17152" s="14"/>
      <c r="T17152" s="14"/>
      <c r="V17152" s="16"/>
      <c r="W17152" s="17"/>
    </row>
    <row r="17153">
      <c r="A17153" s="19"/>
      <c r="L17153" s="19"/>
      <c r="P17153" s="20"/>
      <c r="Q17153" s="20"/>
      <c r="R17153" s="13"/>
      <c r="S17153" s="14"/>
      <c r="T17153" s="14"/>
      <c r="V17153" s="16"/>
      <c r="W17153" s="17"/>
    </row>
    <row r="17154">
      <c r="A17154" s="19"/>
      <c r="L17154" s="19"/>
      <c r="P17154" s="20"/>
      <c r="Q17154" s="20"/>
      <c r="R17154" s="13"/>
      <c r="S17154" s="14"/>
      <c r="T17154" s="14"/>
      <c r="V17154" s="16"/>
      <c r="W17154" s="17"/>
    </row>
    <row r="17155">
      <c r="A17155" s="19"/>
      <c r="L17155" s="19"/>
      <c r="P17155" s="20"/>
      <c r="Q17155" s="20"/>
      <c r="R17155" s="13"/>
      <c r="S17155" s="14"/>
      <c r="T17155" s="14"/>
      <c r="V17155" s="16"/>
      <c r="W17155" s="17"/>
    </row>
    <row r="17156">
      <c r="A17156" s="19"/>
      <c r="L17156" s="19"/>
      <c r="P17156" s="20"/>
      <c r="Q17156" s="20"/>
      <c r="R17156" s="13"/>
      <c r="S17156" s="14"/>
      <c r="T17156" s="14"/>
      <c r="V17156" s="16"/>
      <c r="W17156" s="17"/>
    </row>
    <row r="17157">
      <c r="A17157" s="19"/>
      <c r="L17157" s="19"/>
      <c r="P17157" s="20"/>
      <c r="Q17157" s="20"/>
      <c r="R17157" s="13"/>
      <c r="S17157" s="14"/>
      <c r="T17157" s="14"/>
      <c r="V17157" s="16"/>
      <c r="W17157" s="17"/>
    </row>
    <row r="17158">
      <c r="A17158" s="19"/>
      <c r="L17158" s="19"/>
      <c r="P17158" s="20"/>
      <c r="Q17158" s="20"/>
      <c r="R17158" s="13"/>
      <c r="S17158" s="14"/>
      <c r="T17158" s="14"/>
      <c r="V17158" s="16"/>
      <c r="W17158" s="17"/>
    </row>
    <row r="17159">
      <c r="A17159" s="19"/>
      <c r="L17159" s="19"/>
      <c r="P17159" s="20"/>
      <c r="Q17159" s="20"/>
      <c r="R17159" s="13"/>
      <c r="S17159" s="14"/>
      <c r="T17159" s="14"/>
      <c r="V17159" s="16"/>
      <c r="W17159" s="17"/>
    </row>
    <row r="17160">
      <c r="A17160" s="19"/>
      <c r="L17160" s="19"/>
      <c r="P17160" s="20"/>
      <c r="Q17160" s="20"/>
      <c r="R17160" s="13"/>
      <c r="S17160" s="14"/>
      <c r="T17160" s="14"/>
      <c r="V17160" s="16"/>
      <c r="W17160" s="17"/>
    </row>
    <row r="17161">
      <c r="A17161" s="19"/>
      <c r="L17161" s="19"/>
      <c r="P17161" s="20"/>
      <c r="Q17161" s="20"/>
      <c r="R17161" s="13"/>
      <c r="S17161" s="14"/>
      <c r="T17161" s="14"/>
      <c r="V17161" s="16"/>
      <c r="W17161" s="17"/>
    </row>
    <row r="17162">
      <c r="A17162" s="19"/>
      <c r="L17162" s="19"/>
      <c r="P17162" s="20"/>
      <c r="Q17162" s="20"/>
      <c r="R17162" s="13"/>
      <c r="S17162" s="14"/>
      <c r="T17162" s="14"/>
      <c r="V17162" s="16"/>
      <c r="W17162" s="17"/>
    </row>
    <row r="17163">
      <c r="A17163" s="19"/>
      <c r="L17163" s="19"/>
      <c r="P17163" s="20"/>
      <c r="Q17163" s="20"/>
      <c r="R17163" s="13"/>
      <c r="S17163" s="14"/>
      <c r="T17163" s="14"/>
      <c r="V17163" s="16"/>
      <c r="W17163" s="17"/>
    </row>
    <row r="17164">
      <c r="A17164" s="19"/>
      <c r="L17164" s="19"/>
      <c r="P17164" s="20"/>
      <c r="Q17164" s="20"/>
      <c r="R17164" s="13"/>
      <c r="S17164" s="14"/>
      <c r="T17164" s="14"/>
      <c r="V17164" s="16"/>
      <c r="W17164" s="17"/>
    </row>
    <row r="17165">
      <c r="A17165" s="19"/>
      <c r="L17165" s="19"/>
      <c r="P17165" s="20"/>
      <c r="Q17165" s="20"/>
      <c r="R17165" s="13"/>
      <c r="S17165" s="14"/>
      <c r="T17165" s="14"/>
      <c r="V17165" s="16"/>
      <c r="W17165" s="17"/>
    </row>
    <row r="17166">
      <c r="A17166" s="19"/>
      <c r="L17166" s="19"/>
      <c r="P17166" s="20"/>
      <c r="Q17166" s="20"/>
      <c r="R17166" s="13"/>
      <c r="S17166" s="14"/>
      <c r="T17166" s="14"/>
      <c r="V17166" s="16"/>
      <c r="W17166" s="17"/>
    </row>
    <row r="17167">
      <c r="A17167" s="19"/>
      <c r="L17167" s="19"/>
      <c r="P17167" s="20"/>
      <c r="Q17167" s="20"/>
      <c r="R17167" s="13"/>
      <c r="S17167" s="14"/>
      <c r="T17167" s="14"/>
      <c r="V17167" s="16"/>
      <c r="W17167" s="17"/>
    </row>
    <row r="17168">
      <c r="A17168" s="19"/>
      <c r="L17168" s="19"/>
      <c r="P17168" s="20"/>
      <c r="Q17168" s="20"/>
      <c r="R17168" s="13"/>
      <c r="S17168" s="14"/>
      <c r="T17168" s="14"/>
      <c r="V17168" s="16"/>
      <c r="W17168" s="17"/>
    </row>
    <row r="17169">
      <c r="A17169" s="19"/>
      <c r="L17169" s="19"/>
      <c r="P17169" s="20"/>
      <c r="Q17169" s="20"/>
      <c r="R17169" s="13"/>
      <c r="S17169" s="14"/>
      <c r="T17169" s="14"/>
      <c r="V17169" s="16"/>
      <c r="W17169" s="17"/>
    </row>
    <row r="17170">
      <c r="A17170" s="19"/>
      <c r="L17170" s="19"/>
      <c r="P17170" s="20"/>
      <c r="Q17170" s="20"/>
      <c r="R17170" s="13"/>
      <c r="S17170" s="14"/>
      <c r="T17170" s="14"/>
      <c r="V17170" s="16"/>
      <c r="W17170" s="17"/>
    </row>
    <row r="17171">
      <c r="A17171" s="19"/>
      <c r="L17171" s="19"/>
      <c r="P17171" s="20"/>
      <c r="Q17171" s="20"/>
      <c r="R17171" s="13"/>
      <c r="S17171" s="14"/>
      <c r="T17171" s="14"/>
      <c r="V17171" s="16"/>
      <c r="W17171" s="17"/>
    </row>
    <row r="17172">
      <c r="A17172" s="19"/>
      <c r="L17172" s="19"/>
      <c r="P17172" s="20"/>
      <c r="Q17172" s="20"/>
      <c r="R17172" s="13"/>
      <c r="S17172" s="14"/>
      <c r="T17172" s="14"/>
      <c r="V17172" s="16"/>
      <c r="W17172" s="17"/>
    </row>
    <row r="17173">
      <c r="A17173" s="19"/>
      <c r="L17173" s="19"/>
      <c r="P17173" s="20"/>
      <c r="Q17173" s="20"/>
      <c r="R17173" s="13"/>
      <c r="S17173" s="14"/>
      <c r="T17173" s="14"/>
      <c r="V17173" s="16"/>
      <c r="W17173" s="17"/>
    </row>
    <row r="17174">
      <c r="A17174" s="19"/>
      <c r="L17174" s="19"/>
      <c r="P17174" s="20"/>
      <c r="Q17174" s="20"/>
      <c r="R17174" s="13"/>
      <c r="S17174" s="14"/>
      <c r="T17174" s="14"/>
      <c r="V17174" s="16"/>
      <c r="W17174" s="17"/>
    </row>
    <row r="17175">
      <c r="A17175" s="19"/>
      <c r="L17175" s="19"/>
      <c r="P17175" s="20"/>
      <c r="Q17175" s="20"/>
      <c r="R17175" s="13"/>
      <c r="S17175" s="14"/>
      <c r="T17175" s="14"/>
      <c r="V17175" s="16"/>
      <c r="W17175" s="17"/>
    </row>
    <row r="17176">
      <c r="A17176" s="19"/>
      <c r="L17176" s="19"/>
      <c r="P17176" s="20"/>
      <c r="Q17176" s="20"/>
      <c r="R17176" s="13"/>
      <c r="S17176" s="14"/>
      <c r="T17176" s="14"/>
      <c r="V17176" s="16"/>
      <c r="W17176" s="17"/>
    </row>
    <row r="17177">
      <c r="A17177" s="19"/>
      <c r="L17177" s="19"/>
      <c r="P17177" s="20"/>
      <c r="Q17177" s="20"/>
      <c r="R17177" s="13"/>
      <c r="S17177" s="14"/>
      <c r="T17177" s="14"/>
      <c r="V17177" s="16"/>
      <c r="W17177" s="17"/>
    </row>
    <row r="17178">
      <c r="A17178" s="19"/>
      <c r="L17178" s="19"/>
      <c r="P17178" s="20"/>
      <c r="Q17178" s="20"/>
      <c r="R17178" s="13"/>
      <c r="S17178" s="14"/>
      <c r="T17178" s="14"/>
      <c r="V17178" s="16"/>
      <c r="W17178" s="17"/>
    </row>
    <row r="17179">
      <c r="A17179" s="19"/>
      <c r="L17179" s="19"/>
      <c r="P17179" s="20"/>
      <c r="Q17179" s="20"/>
      <c r="R17179" s="13"/>
      <c r="S17179" s="14"/>
      <c r="T17179" s="14"/>
      <c r="V17179" s="16"/>
      <c r="W17179" s="17"/>
    </row>
    <row r="17180">
      <c r="A17180" s="19"/>
      <c r="L17180" s="19"/>
      <c r="P17180" s="20"/>
      <c r="Q17180" s="20"/>
      <c r="R17180" s="13"/>
      <c r="S17180" s="14"/>
      <c r="T17180" s="14"/>
      <c r="V17180" s="16"/>
      <c r="W17180" s="17"/>
    </row>
    <row r="17181">
      <c r="A17181" s="19"/>
      <c r="L17181" s="19"/>
      <c r="P17181" s="20"/>
      <c r="Q17181" s="20"/>
      <c r="R17181" s="13"/>
      <c r="S17181" s="14"/>
      <c r="T17181" s="14"/>
      <c r="V17181" s="16"/>
      <c r="W17181" s="17"/>
    </row>
    <row r="17182">
      <c r="A17182" s="19"/>
      <c r="L17182" s="19"/>
      <c r="P17182" s="20"/>
      <c r="Q17182" s="20"/>
      <c r="R17182" s="13"/>
      <c r="S17182" s="14"/>
      <c r="T17182" s="14"/>
      <c r="V17182" s="16"/>
      <c r="W17182" s="17"/>
    </row>
    <row r="17183">
      <c r="A17183" s="19"/>
      <c r="L17183" s="19"/>
      <c r="P17183" s="20"/>
      <c r="Q17183" s="20"/>
      <c r="R17183" s="13"/>
      <c r="S17183" s="14"/>
      <c r="T17183" s="14"/>
      <c r="V17183" s="16"/>
      <c r="W17183" s="17"/>
    </row>
    <row r="17184">
      <c r="A17184" s="19"/>
      <c r="L17184" s="19"/>
      <c r="P17184" s="20"/>
      <c r="Q17184" s="20"/>
      <c r="R17184" s="13"/>
      <c r="S17184" s="14"/>
      <c r="T17184" s="14"/>
      <c r="V17184" s="16"/>
      <c r="W17184" s="17"/>
    </row>
    <row r="17185">
      <c r="A17185" s="19"/>
      <c r="L17185" s="19"/>
      <c r="P17185" s="20"/>
      <c r="Q17185" s="20"/>
      <c r="R17185" s="13"/>
      <c r="S17185" s="14"/>
      <c r="T17185" s="14"/>
      <c r="V17185" s="16"/>
      <c r="W17185" s="17"/>
    </row>
    <row r="17186">
      <c r="A17186" s="19"/>
      <c r="L17186" s="19"/>
      <c r="P17186" s="20"/>
      <c r="Q17186" s="20"/>
      <c r="R17186" s="13"/>
      <c r="S17186" s="14"/>
      <c r="T17186" s="14"/>
      <c r="V17186" s="16"/>
      <c r="W17186" s="17"/>
    </row>
    <row r="17187">
      <c r="A17187" s="19"/>
      <c r="L17187" s="19"/>
      <c r="P17187" s="20"/>
      <c r="Q17187" s="20"/>
      <c r="R17187" s="13"/>
      <c r="S17187" s="14"/>
      <c r="T17187" s="14"/>
      <c r="V17187" s="16"/>
      <c r="W17187" s="17"/>
    </row>
    <row r="17188">
      <c r="A17188" s="19"/>
      <c r="L17188" s="19"/>
      <c r="P17188" s="20"/>
      <c r="Q17188" s="20"/>
      <c r="R17188" s="13"/>
      <c r="S17188" s="14"/>
      <c r="T17188" s="14"/>
      <c r="V17188" s="16"/>
      <c r="W17188" s="17"/>
    </row>
    <row r="17189">
      <c r="A17189" s="19"/>
      <c r="L17189" s="19"/>
      <c r="P17189" s="20"/>
      <c r="Q17189" s="20"/>
      <c r="R17189" s="13"/>
      <c r="S17189" s="14"/>
      <c r="T17189" s="14"/>
      <c r="V17189" s="16"/>
      <c r="W17189" s="17"/>
    </row>
    <row r="17190">
      <c r="A17190" s="19"/>
      <c r="L17190" s="19"/>
      <c r="P17190" s="20"/>
      <c r="Q17190" s="20"/>
      <c r="R17190" s="13"/>
      <c r="S17190" s="14"/>
      <c r="T17190" s="14"/>
      <c r="V17190" s="16"/>
      <c r="W17190" s="17"/>
    </row>
    <row r="17191">
      <c r="A17191" s="19"/>
      <c r="L17191" s="19"/>
      <c r="P17191" s="20"/>
      <c r="Q17191" s="20"/>
      <c r="R17191" s="13"/>
      <c r="S17191" s="14"/>
      <c r="T17191" s="14"/>
      <c r="V17191" s="16"/>
      <c r="W17191" s="17"/>
    </row>
    <row r="17192">
      <c r="A17192" s="19"/>
      <c r="L17192" s="19"/>
      <c r="P17192" s="20"/>
      <c r="Q17192" s="20"/>
      <c r="R17192" s="13"/>
      <c r="S17192" s="14"/>
      <c r="T17192" s="14"/>
      <c r="V17192" s="16"/>
      <c r="W17192" s="17"/>
    </row>
    <row r="17193">
      <c r="A17193" s="19"/>
      <c r="L17193" s="19"/>
      <c r="P17193" s="20"/>
      <c r="Q17193" s="20"/>
      <c r="R17193" s="13"/>
      <c r="S17193" s="14"/>
      <c r="T17193" s="14"/>
      <c r="V17193" s="16"/>
      <c r="W17193" s="17"/>
    </row>
    <row r="17194">
      <c r="A17194" s="19"/>
      <c r="L17194" s="19"/>
      <c r="P17194" s="20"/>
      <c r="Q17194" s="20"/>
      <c r="R17194" s="13"/>
      <c r="S17194" s="14"/>
      <c r="T17194" s="14"/>
      <c r="V17194" s="16"/>
      <c r="W17194" s="17"/>
    </row>
    <row r="17195">
      <c r="A17195" s="19"/>
      <c r="L17195" s="19"/>
      <c r="P17195" s="20"/>
      <c r="Q17195" s="20"/>
      <c r="R17195" s="13"/>
      <c r="S17195" s="14"/>
      <c r="T17195" s="14"/>
      <c r="V17195" s="16"/>
      <c r="W17195" s="17"/>
    </row>
    <row r="17196">
      <c r="A17196" s="19"/>
      <c r="L17196" s="19"/>
      <c r="P17196" s="20"/>
      <c r="Q17196" s="20"/>
      <c r="R17196" s="13"/>
      <c r="S17196" s="14"/>
      <c r="T17196" s="14"/>
      <c r="V17196" s="16"/>
      <c r="W17196" s="17"/>
    </row>
    <row r="17197">
      <c r="A17197" s="19"/>
      <c r="L17197" s="19"/>
      <c r="P17197" s="20"/>
      <c r="Q17197" s="20"/>
      <c r="R17197" s="13"/>
      <c r="S17197" s="14"/>
      <c r="T17197" s="14"/>
      <c r="V17197" s="16"/>
      <c r="W17197" s="17"/>
    </row>
    <row r="17198">
      <c r="A17198" s="19"/>
      <c r="L17198" s="19"/>
      <c r="P17198" s="20"/>
      <c r="Q17198" s="20"/>
      <c r="R17198" s="13"/>
      <c r="S17198" s="14"/>
      <c r="T17198" s="14"/>
      <c r="V17198" s="16"/>
      <c r="W17198" s="17"/>
    </row>
    <row r="17199">
      <c r="A17199" s="19"/>
      <c r="L17199" s="19"/>
      <c r="P17199" s="20"/>
      <c r="Q17199" s="20"/>
      <c r="R17199" s="13"/>
      <c r="S17199" s="14"/>
      <c r="T17199" s="14"/>
      <c r="V17199" s="16"/>
      <c r="W17199" s="17"/>
    </row>
    <row r="17200">
      <c r="A17200" s="19"/>
      <c r="L17200" s="19"/>
      <c r="P17200" s="20"/>
      <c r="Q17200" s="20"/>
      <c r="R17200" s="13"/>
      <c r="S17200" s="14"/>
      <c r="T17200" s="14"/>
      <c r="V17200" s="16"/>
      <c r="W17200" s="17"/>
    </row>
    <row r="17201">
      <c r="A17201" s="19"/>
      <c r="L17201" s="19"/>
      <c r="P17201" s="20"/>
      <c r="Q17201" s="20"/>
      <c r="R17201" s="13"/>
      <c r="S17201" s="14"/>
      <c r="T17201" s="14"/>
      <c r="V17201" s="16"/>
      <c r="W17201" s="17"/>
    </row>
    <row r="17202">
      <c r="A17202" s="19"/>
      <c r="L17202" s="19"/>
      <c r="P17202" s="20"/>
      <c r="Q17202" s="20"/>
      <c r="R17202" s="13"/>
      <c r="S17202" s="14"/>
      <c r="T17202" s="14"/>
      <c r="V17202" s="16"/>
      <c r="W17202" s="17"/>
    </row>
    <row r="17203">
      <c r="A17203" s="19"/>
      <c r="L17203" s="19"/>
      <c r="P17203" s="20"/>
      <c r="Q17203" s="20"/>
      <c r="R17203" s="13"/>
      <c r="S17203" s="14"/>
      <c r="T17203" s="14"/>
      <c r="V17203" s="16"/>
      <c r="W17203" s="17"/>
    </row>
    <row r="17204">
      <c r="A17204" s="19"/>
      <c r="L17204" s="19"/>
      <c r="P17204" s="20"/>
      <c r="Q17204" s="20"/>
      <c r="R17204" s="13"/>
      <c r="S17204" s="14"/>
      <c r="T17204" s="14"/>
      <c r="V17204" s="16"/>
      <c r="W17204" s="17"/>
    </row>
    <row r="17205">
      <c r="A17205" s="19"/>
      <c r="L17205" s="19"/>
      <c r="P17205" s="20"/>
      <c r="Q17205" s="20"/>
      <c r="R17205" s="13"/>
      <c r="S17205" s="14"/>
      <c r="T17205" s="14"/>
      <c r="V17205" s="16"/>
      <c r="W17205" s="17"/>
    </row>
    <row r="17206">
      <c r="A17206" s="19"/>
      <c r="L17206" s="19"/>
      <c r="P17206" s="20"/>
      <c r="Q17206" s="20"/>
      <c r="R17206" s="13"/>
      <c r="S17206" s="14"/>
      <c r="T17206" s="14"/>
      <c r="V17206" s="16"/>
      <c r="W17206" s="17"/>
    </row>
    <row r="17207">
      <c r="A17207" s="19"/>
      <c r="L17207" s="19"/>
      <c r="P17207" s="20"/>
      <c r="Q17207" s="20"/>
      <c r="R17207" s="13"/>
      <c r="S17207" s="14"/>
      <c r="T17207" s="14"/>
      <c r="V17207" s="16"/>
      <c r="W17207" s="17"/>
    </row>
    <row r="17208">
      <c r="A17208" s="19"/>
      <c r="L17208" s="19"/>
      <c r="P17208" s="20"/>
      <c r="Q17208" s="20"/>
      <c r="R17208" s="13"/>
      <c r="S17208" s="14"/>
      <c r="T17208" s="14"/>
      <c r="V17208" s="16"/>
      <c r="W17208" s="17"/>
    </row>
    <row r="17209">
      <c r="A17209" s="19"/>
      <c r="L17209" s="19"/>
      <c r="P17209" s="20"/>
      <c r="Q17209" s="20"/>
      <c r="R17209" s="13"/>
      <c r="S17209" s="14"/>
      <c r="T17209" s="14"/>
      <c r="V17209" s="16"/>
      <c r="W17209" s="17"/>
    </row>
    <row r="17210">
      <c r="A17210" s="19"/>
      <c r="L17210" s="19"/>
      <c r="P17210" s="20"/>
      <c r="Q17210" s="20"/>
      <c r="R17210" s="13"/>
      <c r="S17210" s="14"/>
      <c r="T17210" s="14"/>
      <c r="V17210" s="16"/>
      <c r="W17210" s="17"/>
    </row>
    <row r="17211">
      <c r="A17211" s="19"/>
      <c r="L17211" s="19"/>
      <c r="P17211" s="20"/>
      <c r="Q17211" s="20"/>
      <c r="R17211" s="13"/>
      <c r="S17211" s="14"/>
      <c r="T17211" s="14"/>
      <c r="V17211" s="16"/>
      <c r="W17211" s="17"/>
    </row>
    <row r="17212">
      <c r="A17212" s="19"/>
      <c r="L17212" s="19"/>
      <c r="P17212" s="20"/>
      <c r="Q17212" s="20"/>
      <c r="R17212" s="13"/>
      <c r="S17212" s="14"/>
      <c r="T17212" s="14"/>
      <c r="V17212" s="16"/>
      <c r="W17212" s="17"/>
    </row>
    <row r="17213">
      <c r="A17213" s="19"/>
      <c r="L17213" s="19"/>
      <c r="P17213" s="20"/>
      <c r="Q17213" s="20"/>
      <c r="R17213" s="13"/>
      <c r="S17213" s="14"/>
      <c r="T17213" s="14"/>
      <c r="V17213" s="16"/>
      <c r="W17213" s="17"/>
    </row>
    <row r="17214">
      <c r="A17214" s="19"/>
      <c r="L17214" s="19"/>
      <c r="P17214" s="20"/>
      <c r="Q17214" s="20"/>
      <c r="R17214" s="13"/>
      <c r="S17214" s="14"/>
      <c r="T17214" s="14"/>
      <c r="V17214" s="16"/>
      <c r="W17214" s="17"/>
    </row>
    <row r="17215">
      <c r="A17215" s="19"/>
      <c r="L17215" s="19"/>
      <c r="P17215" s="20"/>
      <c r="Q17215" s="20"/>
      <c r="R17215" s="13"/>
      <c r="S17215" s="14"/>
      <c r="T17215" s="14"/>
      <c r="V17215" s="16"/>
      <c r="W17215" s="17"/>
    </row>
    <row r="17216">
      <c r="A17216" s="19"/>
      <c r="L17216" s="19"/>
      <c r="P17216" s="20"/>
      <c r="Q17216" s="20"/>
      <c r="R17216" s="13"/>
      <c r="S17216" s="14"/>
      <c r="T17216" s="14"/>
      <c r="V17216" s="16"/>
      <c r="W17216" s="17"/>
    </row>
    <row r="17217">
      <c r="A17217" s="19"/>
      <c r="L17217" s="19"/>
      <c r="P17217" s="20"/>
      <c r="Q17217" s="20"/>
      <c r="R17217" s="13"/>
      <c r="S17217" s="14"/>
      <c r="T17217" s="14"/>
      <c r="V17217" s="16"/>
      <c r="W17217" s="17"/>
    </row>
    <row r="17218">
      <c r="A17218" s="19"/>
      <c r="L17218" s="19"/>
      <c r="P17218" s="20"/>
      <c r="Q17218" s="20"/>
      <c r="R17218" s="13"/>
      <c r="S17218" s="14"/>
      <c r="T17218" s="14"/>
      <c r="V17218" s="16"/>
      <c r="W17218" s="17"/>
    </row>
    <row r="17219">
      <c r="A17219" s="19"/>
      <c r="L17219" s="19"/>
      <c r="P17219" s="20"/>
      <c r="Q17219" s="20"/>
      <c r="R17219" s="13"/>
      <c r="S17219" s="14"/>
      <c r="T17219" s="14"/>
      <c r="V17219" s="16"/>
      <c r="W17219" s="17"/>
    </row>
    <row r="17220">
      <c r="A17220" s="19"/>
      <c r="L17220" s="19"/>
      <c r="P17220" s="20"/>
      <c r="Q17220" s="20"/>
      <c r="R17220" s="13"/>
      <c r="S17220" s="14"/>
      <c r="T17220" s="14"/>
      <c r="V17220" s="16"/>
      <c r="W17220" s="17"/>
    </row>
    <row r="17221">
      <c r="A17221" s="19"/>
      <c r="L17221" s="19"/>
      <c r="P17221" s="20"/>
      <c r="Q17221" s="20"/>
      <c r="R17221" s="13"/>
      <c r="S17221" s="14"/>
      <c r="T17221" s="14"/>
      <c r="V17221" s="16"/>
      <c r="W17221" s="17"/>
    </row>
    <row r="17222">
      <c r="A17222" s="19"/>
      <c r="L17222" s="19"/>
      <c r="P17222" s="20"/>
      <c r="Q17222" s="20"/>
      <c r="R17222" s="13"/>
      <c r="S17222" s="14"/>
      <c r="T17222" s="14"/>
      <c r="V17222" s="16"/>
      <c r="W17222" s="17"/>
    </row>
    <row r="17223">
      <c r="A17223" s="19"/>
      <c r="L17223" s="19"/>
      <c r="P17223" s="20"/>
      <c r="Q17223" s="20"/>
      <c r="R17223" s="13"/>
      <c r="S17223" s="14"/>
      <c r="T17223" s="14"/>
      <c r="V17223" s="16"/>
      <c r="W17223" s="17"/>
    </row>
    <row r="17224">
      <c r="A17224" s="19"/>
      <c r="L17224" s="19"/>
      <c r="P17224" s="20"/>
      <c r="Q17224" s="20"/>
      <c r="R17224" s="13"/>
      <c r="S17224" s="14"/>
      <c r="T17224" s="14"/>
      <c r="V17224" s="16"/>
      <c r="W17224" s="17"/>
    </row>
    <row r="17225">
      <c r="A17225" s="19"/>
      <c r="L17225" s="19"/>
      <c r="P17225" s="20"/>
      <c r="Q17225" s="20"/>
      <c r="R17225" s="13"/>
      <c r="S17225" s="14"/>
      <c r="T17225" s="14"/>
      <c r="V17225" s="16"/>
      <c r="W17225" s="17"/>
    </row>
    <row r="17226">
      <c r="A17226" s="19"/>
      <c r="L17226" s="19"/>
      <c r="P17226" s="20"/>
      <c r="Q17226" s="20"/>
      <c r="R17226" s="13"/>
      <c r="S17226" s="14"/>
      <c r="T17226" s="14"/>
      <c r="V17226" s="16"/>
      <c r="W17226" s="17"/>
    </row>
    <row r="17227">
      <c r="A17227" s="19"/>
      <c r="L17227" s="19"/>
      <c r="P17227" s="20"/>
      <c r="Q17227" s="20"/>
      <c r="R17227" s="13"/>
      <c r="S17227" s="14"/>
      <c r="T17227" s="14"/>
      <c r="V17227" s="16"/>
      <c r="W17227" s="17"/>
    </row>
    <row r="17228">
      <c r="A17228" s="19"/>
      <c r="L17228" s="19"/>
      <c r="P17228" s="20"/>
      <c r="Q17228" s="20"/>
      <c r="R17228" s="13"/>
      <c r="S17228" s="14"/>
      <c r="T17228" s="14"/>
      <c r="V17228" s="16"/>
      <c r="W17228" s="17"/>
    </row>
    <row r="17229">
      <c r="A17229" s="19"/>
      <c r="L17229" s="19"/>
      <c r="P17229" s="20"/>
      <c r="Q17229" s="20"/>
      <c r="R17229" s="13"/>
      <c r="S17229" s="14"/>
      <c r="T17229" s="14"/>
      <c r="V17229" s="16"/>
      <c r="W17229" s="17"/>
    </row>
    <row r="17230">
      <c r="A17230" s="19"/>
      <c r="L17230" s="19"/>
      <c r="P17230" s="20"/>
      <c r="Q17230" s="20"/>
      <c r="R17230" s="13"/>
      <c r="S17230" s="14"/>
      <c r="T17230" s="14"/>
      <c r="V17230" s="16"/>
      <c r="W17230" s="17"/>
    </row>
    <row r="17231">
      <c r="A17231" s="19"/>
      <c r="L17231" s="19"/>
      <c r="P17231" s="20"/>
      <c r="Q17231" s="20"/>
      <c r="R17231" s="13"/>
      <c r="S17231" s="14"/>
      <c r="T17231" s="14"/>
      <c r="V17231" s="16"/>
      <c r="W17231" s="17"/>
    </row>
    <row r="17232">
      <c r="A17232" s="19"/>
      <c r="L17232" s="19"/>
      <c r="P17232" s="20"/>
      <c r="Q17232" s="20"/>
      <c r="R17232" s="13"/>
      <c r="S17232" s="14"/>
      <c r="T17232" s="14"/>
      <c r="V17232" s="16"/>
      <c r="W17232" s="17"/>
    </row>
    <row r="17233">
      <c r="A17233" s="19"/>
      <c r="L17233" s="19"/>
      <c r="P17233" s="20"/>
      <c r="Q17233" s="20"/>
      <c r="R17233" s="13"/>
      <c r="S17233" s="14"/>
      <c r="T17233" s="14"/>
      <c r="V17233" s="16"/>
      <c r="W17233" s="17"/>
    </row>
    <row r="17234">
      <c r="A17234" s="19"/>
      <c r="L17234" s="19"/>
      <c r="P17234" s="20"/>
      <c r="Q17234" s="20"/>
      <c r="R17234" s="13"/>
      <c r="S17234" s="14"/>
      <c r="T17234" s="14"/>
      <c r="V17234" s="16"/>
      <c r="W17234" s="17"/>
    </row>
    <row r="17235">
      <c r="A17235" s="19"/>
      <c r="L17235" s="19"/>
      <c r="P17235" s="20"/>
      <c r="Q17235" s="20"/>
      <c r="R17235" s="13"/>
      <c r="S17235" s="14"/>
      <c r="T17235" s="14"/>
      <c r="V17235" s="16"/>
      <c r="W17235" s="17"/>
    </row>
    <row r="17236">
      <c r="A17236" s="19"/>
      <c r="L17236" s="19"/>
      <c r="P17236" s="20"/>
      <c r="Q17236" s="20"/>
      <c r="R17236" s="13"/>
      <c r="S17236" s="14"/>
      <c r="T17236" s="14"/>
      <c r="V17236" s="16"/>
      <c r="W17236" s="17"/>
    </row>
    <row r="17237">
      <c r="A17237" s="19"/>
      <c r="L17237" s="19"/>
      <c r="P17237" s="20"/>
      <c r="Q17237" s="20"/>
      <c r="R17237" s="13"/>
      <c r="S17237" s="14"/>
      <c r="T17237" s="14"/>
      <c r="V17237" s="16"/>
      <c r="W17237" s="17"/>
    </row>
    <row r="17238">
      <c r="A17238" s="19"/>
      <c r="L17238" s="19"/>
      <c r="P17238" s="20"/>
      <c r="Q17238" s="20"/>
      <c r="R17238" s="13"/>
      <c r="S17238" s="14"/>
      <c r="T17238" s="14"/>
      <c r="V17238" s="16"/>
      <c r="W17238" s="17"/>
    </row>
    <row r="17239">
      <c r="A17239" s="19"/>
      <c r="L17239" s="19"/>
      <c r="P17239" s="20"/>
      <c r="Q17239" s="20"/>
      <c r="R17239" s="13"/>
      <c r="S17239" s="14"/>
      <c r="T17239" s="14"/>
      <c r="V17239" s="16"/>
      <c r="W17239" s="17"/>
    </row>
    <row r="17240">
      <c r="A17240" s="19"/>
      <c r="L17240" s="19"/>
      <c r="P17240" s="20"/>
      <c r="Q17240" s="20"/>
      <c r="R17240" s="13"/>
      <c r="S17240" s="14"/>
      <c r="T17240" s="14"/>
      <c r="V17240" s="16"/>
      <c r="W17240" s="17"/>
    </row>
    <row r="17241">
      <c r="A17241" s="19"/>
      <c r="L17241" s="19"/>
      <c r="P17241" s="20"/>
      <c r="Q17241" s="20"/>
      <c r="R17241" s="13"/>
      <c r="S17241" s="14"/>
      <c r="T17241" s="14"/>
      <c r="V17241" s="16"/>
      <c r="W17241" s="17"/>
    </row>
    <row r="17242">
      <c r="A17242" s="19"/>
      <c r="L17242" s="19"/>
      <c r="P17242" s="20"/>
      <c r="Q17242" s="20"/>
      <c r="R17242" s="13"/>
      <c r="S17242" s="14"/>
      <c r="T17242" s="14"/>
      <c r="V17242" s="16"/>
      <c r="W17242" s="17"/>
    </row>
    <row r="17243">
      <c r="A17243" s="19"/>
      <c r="L17243" s="19"/>
      <c r="P17243" s="20"/>
      <c r="Q17243" s="20"/>
      <c r="R17243" s="13"/>
      <c r="S17243" s="14"/>
      <c r="T17243" s="14"/>
      <c r="V17243" s="16"/>
      <c r="W17243" s="17"/>
    </row>
    <row r="17244">
      <c r="A17244" s="19"/>
      <c r="L17244" s="19"/>
      <c r="P17244" s="20"/>
      <c r="Q17244" s="20"/>
      <c r="R17244" s="13"/>
      <c r="S17244" s="14"/>
      <c r="T17244" s="14"/>
      <c r="V17244" s="16"/>
      <c r="W17244" s="17"/>
    </row>
    <row r="17245">
      <c r="A17245" s="19"/>
      <c r="L17245" s="19"/>
      <c r="P17245" s="20"/>
      <c r="Q17245" s="20"/>
      <c r="R17245" s="13"/>
      <c r="S17245" s="14"/>
      <c r="T17245" s="14"/>
      <c r="V17245" s="16"/>
      <c r="W17245" s="17"/>
    </row>
    <row r="17246">
      <c r="A17246" s="19"/>
      <c r="L17246" s="19"/>
      <c r="P17246" s="20"/>
      <c r="Q17246" s="20"/>
      <c r="R17246" s="13"/>
      <c r="S17246" s="14"/>
      <c r="T17246" s="14"/>
      <c r="V17246" s="16"/>
      <c r="W17246" s="17"/>
    </row>
    <row r="17247">
      <c r="A17247" s="19"/>
      <c r="L17247" s="19"/>
      <c r="P17247" s="20"/>
      <c r="Q17247" s="20"/>
      <c r="R17247" s="13"/>
      <c r="S17247" s="14"/>
      <c r="T17247" s="14"/>
      <c r="V17247" s="16"/>
      <c r="W17247" s="17"/>
    </row>
    <row r="17248">
      <c r="A17248" s="19"/>
      <c r="L17248" s="19"/>
      <c r="P17248" s="20"/>
      <c r="Q17248" s="20"/>
      <c r="R17248" s="13"/>
      <c r="S17248" s="14"/>
      <c r="T17248" s="14"/>
      <c r="V17248" s="16"/>
      <c r="W17248" s="17"/>
    </row>
    <row r="17249">
      <c r="A17249" s="19"/>
      <c r="L17249" s="19"/>
      <c r="P17249" s="20"/>
      <c r="Q17249" s="20"/>
      <c r="R17249" s="13"/>
      <c r="S17249" s="14"/>
      <c r="T17249" s="14"/>
      <c r="V17249" s="16"/>
      <c r="W17249" s="17"/>
    </row>
    <row r="17250">
      <c r="A17250" s="19"/>
      <c r="L17250" s="19"/>
      <c r="P17250" s="20"/>
      <c r="Q17250" s="20"/>
      <c r="R17250" s="13"/>
      <c r="S17250" s="14"/>
      <c r="T17250" s="14"/>
      <c r="V17250" s="16"/>
      <c r="W17250" s="17"/>
    </row>
    <row r="17251">
      <c r="A17251" s="19"/>
      <c r="L17251" s="19"/>
      <c r="P17251" s="20"/>
      <c r="Q17251" s="20"/>
      <c r="R17251" s="13"/>
      <c r="S17251" s="14"/>
      <c r="T17251" s="14"/>
      <c r="V17251" s="16"/>
      <c r="W17251" s="17"/>
    </row>
    <row r="17252">
      <c r="A17252" s="19"/>
      <c r="L17252" s="19"/>
      <c r="P17252" s="20"/>
      <c r="Q17252" s="20"/>
      <c r="R17252" s="13"/>
      <c r="S17252" s="14"/>
      <c r="T17252" s="14"/>
      <c r="V17252" s="16"/>
      <c r="W17252" s="17"/>
    </row>
    <row r="17253">
      <c r="A17253" s="19"/>
      <c r="L17253" s="19"/>
      <c r="P17253" s="20"/>
      <c r="Q17253" s="20"/>
      <c r="R17253" s="13"/>
      <c r="S17253" s="14"/>
      <c r="T17253" s="14"/>
      <c r="V17253" s="16"/>
      <c r="W17253" s="17"/>
    </row>
    <row r="17254">
      <c r="A17254" s="19"/>
      <c r="L17254" s="19"/>
      <c r="P17254" s="20"/>
      <c r="Q17254" s="20"/>
      <c r="R17254" s="13"/>
      <c r="S17254" s="14"/>
      <c r="T17254" s="14"/>
      <c r="V17254" s="16"/>
      <c r="W17254" s="17"/>
    </row>
    <row r="17255">
      <c r="A17255" s="19"/>
      <c r="L17255" s="19"/>
      <c r="P17255" s="20"/>
      <c r="Q17255" s="20"/>
      <c r="R17255" s="13"/>
      <c r="S17255" s="14"/>
      <c r="T17255" s="14"/>
      <c r="V17255" s="16"/>
      <c r="W17255" s="17"/>
    </row>
    <row r="17256">
      <c r="A17256" s="19"/>
      <c r="L17256" s="19"/>
      <c r="P17256" s="20"/>
      <c r="Q17256" s="20"/>
      <c r="R17256" s="13"/>
      <c r="S17256" s="14"/>
      <c r="T17256" s="14"/>
      <c r="V17256" s="16"/>
      <c r="W17256" s="17"/>
    </row>
    <row r="17257">
      <c r="A17257" s="19"/>
      <c r="L17257" s="19"/>
      <c r="P17257" s="20"/>
      <c r="Q17257" s="20"/>
      <c r="R17257" s="13"/>
      <c r="S17257" s="14"/>
      <c r="T17257" s="14"/>
      <c r="V17257" s="16"/>
      <c r="W17257" s="17"/>
    </row>
    <row r="17258">
      <c r="A17258" s="19"/>
      <c r="L17258" s="19"/>
      <c r="P17258" s="20"/>
      <c r="Q17258" s="20"/>
      <c r="R17258" s="13"/>
      <c r="S17258" s="14"/>
      <c r="T17258" s="14"/>
      <c r="V17258" s="16"/>
      <c r="W17258" s="17"/>
    </row>
    <row r="17259">
      <c r="A17259" s="19"/>
      <c r="L17259" s="19"/>
      <c r="P17259" s="20"/>
      <c r="Q17259" s="20"/>
      <c r="R17259" s="13"/>
      <c r="S17259" s="14"/>
      <c r="T17259" s="14"/>
      <c r="V17259" s="16"/>
      <c r="W17259" s="17"/>
    </row>
    <row r="17260">
      <c r="A17260" s="19"/>
      <c r="L17260" s="19"/>
      <c r="P17260" s="20"/>
      <c r="Q17260" s="20"/>
      <c r="R17260" s="13"/>
      <c r="S17260" s="14"/>
      <c r="T17260" s="14"/>
      <c r="V17260" s="16"/>
      <c r="W17260" s="17"/>
    </row>
    <row r="17261">
      <c r="A17261" s="19"/>
      <c r="L17261" s="19"/>
      <c r="P17261" s="20"/>
      <c r="Q17261" s="20"/>
      <c r="R17261" s="13"/>
      <c r="S17261" s="14"/>
      <c r="T17261" s="14"/>
      <c r="V17261" s="16"/>
      <c r="W17261" s="17"/>
    </row>
    <row r="17262">
      <c r="A17262" s="19"/>
      <c r="L17262" s="19"/>
      <c r="P17262" s="20"/>
      <c r="Q17262" s="20"/>
      <c r="R17262" s="13"/>
      <c r="S17262" s="14"/>
      <c r="T17262" s="14"/>
      <c r="V17262" s="16"/>
      <c r="W17262" s="17"/>
    </row>
    <row r="17263">
      <c r="A17263" s="19"/>
      <c r="L17263" s="19"/>
      <c r="P17263" s="20"/>
      <c r="Q17263" s="20"/>
      <c r="R17263" s="13"/>
      <c r="S17263" s="14"/>
      <c r="T17263" s="14"/>
      <c r="V17263" s="16"/>
      <c r="W17263" s="17"/>
    </row>
    <row r="17264">
      <c r="A17264" s="19"/>
      <c r="L17264" s="19"/>
      <c r="P17264" s="20"/>
      <c r="Q17264" s="20"/>
      <c r="R17264" s="13"/>
      <c r="S17264" s="14"/>
      <c r="T17264" s="14"/>
      <c r="V17264" s="16"/>
      <c r="W17264" s="17"/>
    </row>
    <row r="17265">
      <c r="A17265" s="19"/>
      <c r="L17265" s="19"/>
      <c r="P17265" s="20"/>
      <c r="Q17265" s="20"/>
      <c r="R17265" s="13"/>
      <c r="S17265" s="14"/>
      <c r="T17265" s="14"/>
      <c r="V17265" s="16"/>
      <c r="W17265" s="17"/>
    </row>
    <row r="17266">
      <c r="A17266" s="19"/>
      <c r="L17266" s="19"/>
      <c r="P17266" s="20"/>
      <c r="Q17266" s="20"/>
      <c r="R17266" s="13"/>
      <c r="S17266" s="14"/>
      <c r="T17266" s="14"/>
      <c r="V17266" s="16"/>
      <c r="W17266" s="17"/>
    </row>
    <row r="17267">
      <c r="A17267" s="19"/>
      <c r="L17267" s="19"/>
      <c r="P17267" s="20"/>
      <c r="Q17267" s="20"/>
      <c r="R17267" s="13"/>
      <c r="S17267" s="14"/>
      <c r="T17267" s="14"/>
      <c r="V17267" s="16"/>
      <c r="W17267" s="17"/>
    </row>
    <row r="17268">
      <c r="A17268" s="19"/>
      <c r="L17268" s="19"/>
      <c r="P17268" s="20"/>
      <c r="Q17268" s="20"/>
      <c r="R17268" s="13"/>
      <c r="S17268" s="14"/>
      <c r="T17268" s="14"/>
      <c r="V17268" s="16"/>
      <c r="W17268" s="17"/>
    </row>
    <row r="17269">
      <c r="A17269" s="19"/>
      <c r="L17269" s="19"/>
      <c r="P17269" s="20"/>
      <c r="Q17269" s="20"/>
      <c r="R17269" s="13"/>
      <c r="S17269" s="14"/>
      <c r="T17269" s="14"/>
      <c r="V17269" s="16"/>
      <c r="W17269" s="17"/>
    </row>
    <row r="17270">
      <c r="A17270" s="19"/>
      <c r="L17270" s="19"/>
      <c r="P17270" s="20"/>
      <c r="Q17270" s="20"/>
      <c r="R17270" s="13"/>
      <c r="S17270" s="14"/>
      <c r="T17270" s="14"/>
      <c r="V17270" s="16"/>
      <c r="W17270" s="17"/>
    </row>
    <row r="17271">
      <c r="A17271" s="19"/>
      <c r="L17271" s="19"/>
      <c r="P17271" s="20"/>
      <c r="Q17271" s="20"/>
      <c r="R17271" s="13"/>
      <c r="S17271" s="14"/>
      <c r="T17271" s="14"/>
      <c r="V17271" s="16"/>
      <c r="W17271" s="17"/>
    </row>
    <row r="17272">
      <c r="A17272" s="19"/>
      <c r="L17272" s="19"/>
      <c r="P17272" s="20"/>
      <c r="Q17272" s="20"/>
      <c r="R17272" s="13"/>
      <c r="S17272" s="14"/>
      <c r="T17272" s="14"/>
      <c r="V17272" s="16"/>
      <c r="W17272" s="17"/>
    </row>
    <row r="17273">
      <c r="A17273" s="19"/>
      <c r="L17273" s="19"/>
      <c r="P17273" s="20"/>
      <c r="Q17273" s="20"/>
      <c r="R17273" s="13"/>
      <c r="S17273" s="14"/>
      <c r="T17273" s="14"/>
      <c r="V17273" s="16"/>
      <c r="W17273" s="17"/>
    </row>
    <row r="17274">
      <c r="A17274" s="19"/>
      <c r="L17274" s="19"/>
      <c r="P17274" s="20"/>
      <c r="Q17274" s="20"/>
      <c r="R17274" s="13"/>
      <c r="S17274" s="14"/>
      <c r="T17274" s="14"/>
      <c r="V17274" s="16"/>
      <c r="W17274" s="17"/>
    </row>
    <row r="17275">
      <c r="A17275" s="19"/>
      <c r="L17275" s="19"/>
      <c r="P17275" s="20"/>
      <c r="Q17275" s="20"/>
      <c r="R17275" s="13"/>
      <c r="S17275" s="14"/>
      <c r="T17275" s="14"/>
      <c r="V17275" s="16"/>
      <c r="W17275" s="17"/>
    </row>
    <row r="17276">
      <c r="A17276" s="19"/>
      <c r="L17276" s="19"/>
      <c r="P17276" s="20"/>
      <c r="Q17276" s="20"/>
      <c r="R17276" s="13"/>
      <c r="S17276" s="14"/>
      <c r="T17276" s="14"/>
      <c r="V17276" s="16"/>
      <c r="W17276" s="17"/>
    </row>
    <row r="17277">
      <c r="A17277" s="19"/>
      <c r="L17277" s="19"/>
      <c r="P17277" s="20"/>
      <c r="Q17277" s="20"/>
      <c r="R17277" s="13"/>
      <c r="S17277" s="14"/>
      <c r="T17277" s="14"/>
      <c r="V17277" s="16"/>
      <c r="W17277" s="17"/>
    </row>
    <row r="17278">
      <c r="A17278" s="19"/>
      <c r="L17278" s="19"/>
      <c r="P17278" s="20"/>
      <c r="Q17278" s="20"/>
      <c r="R17278" s="13"/>
      <c r="S17278" s="14"/>
      <c r="T17278" s="14"/>
      <c r="V17278" s="16"/>
      <c r="W17278" s="17"/>
    </row>
    <row r="17279">
      <c r="A17279" s="19"/>
      <c r="L17279" s="19"/>
      <c r="P17279" s="20"/>
      <c r="Q17279" s="20"/>
      <c r="R17279" s="13"/>
      <c r="S17279" s="14"/>
      <c r="T17279" s="14"/>
      <c r="V17279" s="16"/>
      <c r="W17279" s="17"/>
    </row>
    <row r="17280">
      <c r="A17280" s="19"/>
      <c r="L17280" s="19"/>
      <c r="P17280" s="20"/>
      <c r="Q17280" s="20"/>
      <c r="R17280" s="13"/>
      <c r="S17280" s="14"/>
      <c r="T17280" s="14"/>
      <c r="V17280" s="16"/>
      <c r="W17280" s="17"/>
    </row>
    <row r="17281">
      <c r="A17281" s="19"/>
      <c r="L17281" s="19"/>
      <c r="P17281" s="20"/>
      <c r="Q17281" s="20"/>
      <c r="R17281" s="13"/>
      <c r="S17281" s="14"/>
      <c r="T17281" s="14"/>
      <c r="V17281" s="16"/>
      <c r="W17281" s="17"/>
    </row>
    <row r="17282">
      <c r="A17282" s="19"/>
      <c r="L17282" s="19"/>
      <c r="P17282" s="20"/>
      <c r="Q17282" s="20"/>
      <c r="R17282" s="13"/>
      <c r="S17282" s="14"/>
      <c r="T17282" s="14"/>
      <c r="V17282" s="16"/>
      <c r="W17282" s="17"/>
    </row>
    <row r="17283">
      <c r="A17283" s="19"/>
      <c r="L17283" s="19"/>
      <c r="P17283" s="20"/>
      <c r="Q17283" s="20"/>
      <c r="R17283" s="13"/>
      <c r="S17283" s="14"/>
      <c r="T17283" s="14"/>
      <c r="V17283" s="16"/>
      <c r="W17283" s="17"/>
    </row>
    <row r="17284">
      <c r="A17284" s="19"/>
      <c r="L17284" s="19"/>
      <c r="P17284" s="20"/>
      <c r="Q17284" s="20"/>
      <c r="R17284" s="13"/>
      <c r="S17284" s="14"/>
      <c r="T17284" s="14"/>
      <c r="V17284" s="16"/>
      <c r="W17284" s="17"/>
    </row>
    <row r="17285">
      <c r="A17285" s="19"/>
      <c r="L17285" s="19"/>
      <c r="P17285" s="20"/>
      <c r="Q17285" s="20"/>
      <c r="R17285" s="13"/>
      <c r="S17285" s="14"/>
      <c r="T17285" s="14"/>
      <c r="V17285" s="16"/>
      <c r="W17285" s="17"/>
    </row>
    <row r="17286">
      <c r="A17286" s="19"/>
      <c r="L17286" s="19"/>
      <c r="P17286" s="20"/>
      <c r="Q17286" s="20"/>
      <c r="R17286" s="13"/>
      <c r="S17286" s="14"/>
      <c r="T17286" s="14"/>
      <c r="V17286" s="16"/>
      <c r="W17286" s="17"/>
    </row>
    <row r="17287">
      <c r="A17287" s="19"/>
      <c r="L17287" s="19"/>
      <c r="P17287" s="20"/>
      <c r="Q17287" s="20"/>
      <c r="R17287" s="13"/>
      <c r="S17287" s="14"/>
      <c r="T17287" s="14"/>
      <c r="V17287" s="16"/>
      <c r="W17287" s="17"/>
    </row>
    <row r="17288">
      <c r="A17288" s="19"/>
      <c r="L17288" s="19"/>
      <c r="P17288" s="20"/>
      <c r="Q17288" s="20"/>
      <c r="R17288" s="13"/>
      <c r="S17288" s="14"/>
      <c r="T17288" s="14"/>
      <c r="V17288" s="16"/>
      <c r="W17288" s="17"/>
    </row>
    <row r="17289">
      <c r="A17289" s="19"/>
      <c r="L17289" s="19"/>
      <c r="P17289" s="20"/>
      <c r="Q17289" s="20"/>
      <c r="R17289" s="13"/>
      <c r="S17289" s="14"/>
      <c r="T17289" s="14"/>
      <c r="V17289" s="16"/>
      <c r="W17289" s="17"/>
    </row>
    <row r="17290">
      <c r="A17290" s="19"/>
      <c r="L17290" s="19"/>
      <c r="P17290" s="20"/>
      <c r="Q17290" s="20"/>
      <c r="R17290" s="13"/>
      <c r="S17290" s="14"/>
      <c r="T17290" s="14"/>
      <c r="V17290" s="16"/>
      <c r="W17290" s="17"/>
    </row>
    <row r="17291">
      <c r="A17291" s="19"/>
      <c r="L17291" s="19"/>
      <c r="P17291" s="20"/>
      <c r="Q17291" s="20"/>
      <c r="R17291" s="13"/>
      <c r="S17291" s="14"/>
      <c r="T17291" s="14"/>
      <c r="V17291" s="16"/>
      <c r="W17291" s="17"/>
    </row>
    <row r="17292">
      <c r="A17292" s="19"/>
      <c r="L17292" s="19"/>
      <c r="P17292" s="20"/>
      <c r="Q17292" s="20"/>
      <c r="R17292" s="13"/>
      <c r="S17292" s="14"/>
      <c r="T17292" s="14"/>
      <c r="V17292" s="16"/>
      <c r="W17292" s="17"/>
    </row>
    <row r="17293">
      <c r="A17293" s="19"/>
      <c r="L17293" s="19"/>
      <c r="P17293" s="20"/>
      <c r="Q17293" s="20"/>
      <c r="R17293" s="13"/>
      <c r="S17293" s="14"/>
      <c r="T17293" s="14"/>
      <c r="V17293" s="16"/>
      <c r="W17293" s="17"/>
    </row>
    <row r="17294">
      <c r="A17294" s="19"/>
      <c r="L17294" s="19"/>
      <c r="P17294" s="20"/>
      <c r="Q17294" s="20"/>
      <c r="R17294" s="13"/>
      <c r="S17294" s="14"/>
      <c r="T17294" s="14"/>
      <c r="V17294" s="16"/>
      <c r="W17294" s="17"/>
    </row>
    <row r="17295">
      <c r="A17295" s="19"/>
      <c r="L17295" s="19"/>
      <c r="P17295" s="20"/>
      <c r="Q17295" s="20"/>
      <c r="R17295" s="13"/>
      <c r="S17295" s="14"/>
      <c r="T17295" s="14"/>
      <c r="V17295" s="16"/>
      <c r="W17295" s="17"/>
    </row>
    <row r="17296">
      <c r="A17296" s="19"/>
      <c r="L17296" s="19"/>
      <c r="P17296" s="20"/>
      <c r="Q17296" s="20"/>
      <c r="R17296" s="13"/>
      <c r="S17296" s="14"/>
      <c r="T17296" s="14"/>
      <c r="V17296" s="16"/>
      <c r="W17296" s="17"/>
    </row>
    <row r="17297">
      <c r="A17297" s="19"/>
      <c r="L17297" s="19"/>
      <c r="P17297" s="20"/>
      <c r="Q17297" s="20"/>
      <c r="R17297" s="13"/>
      <c r="S17297" s="14"/>
      <c r="T17297" s="14"/>
      <c r="V17297" s="16"/>
      <c r="W17297" s="17"/>
    </row>
    <row r="17298">
      <c r="A17298" s="19"/>
      <c r="L17298" s="19"/>
      <c r="P17298" s="20"/>
      <c r="Q17298" s="20"/>
      <c r="R17298" s="13"/>
      <c r="S17298" s="14"/>
      <c r="T17298" s="14"/>
      <c r="V17298" s="16"/>
      <c r="W17298" s="17"/>
    </row>
    <row r="17299">
      <c r="A17299" s="19"/>
      <c r="L17299" s="19"/>
      <c r="P17299" s="20"/>
      <c r="Q17299" s="20"/>
      <c r="R17299" s="13"/>
      <c r="S17299" s="14"/>
      <c r="T17299" s="14"/>
      <c r="V17299" s="16"/>
      <c r="W17299" s="17"/>
    </row>
    <row r="17300">
      <c r="A17300" s="19"/>
      <c r="L17300" s="19"/>
      <c r="P17300" s="20"/>
      <c r="Q17300" s="20"/>
      <c r="R17300" s="13"/>
      <c r="S17300" s="14"/>
      <c r="T17300" s="14"/>
      <c r="V17300" s="16"/>
      <c r="W17300" s="17"/>
    </row>
    <row r="17301">
      <c r="A17301" s="19"/>
      <c r="L17301" s="19"/>
      <c r="P17301" s="20"/>
      <c r="Q17301" s="20"/>
      <c r="R17301" s="13"/>
      <c r="S17301" s="14"/>
      <c r="T17301" s="14"/>
      <c r="V17301" s="16"/>
      <c r="W17301" s="17"/>
    </row>
    <row r="17302">
      <c r="A17302" s="19"/>
      <c r="L17302" s="19"/>
      <c r="P17302" s="20"/>
      <c r="Q17302" s="20"/>
      <c r="R17302" s="13"/>
      <c r="S17302" s="14"/>
      <c r="T17302" s="14"/>
      <c r="V17302" s="16"/>
      <c r="W17302" s="17"/>
    </row>
    <row r="17303">
      <c r="A17303" s="19"/>
      <c r="L17303" s="19"/>
      <c r="P17303" s="20"/>
      <c r="Q17303" s="20"/>
      <c r="R17303" s="13"/>
      <c r="S17303" s="14"/>
      <c r="T17303" s="14"/>
      <c r="V17303" s="16"/>
      <c r="W17303" s="17"/>
    </row>
    <row r="17304">
      <c r="A17304" s="19"/>
      <c r="L17304" s="19"/>
      <c r="P17304" s="20"/>
      <c r="Q17304" s="20"/>
      <c r="R17304" s="13"/>
      <c r="S17304" s="14"/>
      <c r="T17304" s="14"/>
      <c r="V17304" s="16"/>
      <c r="W17304" s="17"/>
    </row>
    <row r="17305">
      <c r="A17305" s="19"/>
      <c r="L17305" s="19"/>
      <c r="P17305" s="20"/>
      <c r="Q17305" s="20"/>
      <c r="R17305" s="13"/>
      <c r="S17305" s="14"/>
      <c r="T17305" s="14"/>
      <c r="V17305" s="16"/>
      <c r="W17305" s="17"/>
    </row>
    <row r="17306">
      <c r="A17306" s="19"/>
      <c r="L17306" s="19"/>
      <c r="P17306" s="20"/>
      <c r="Q17306" s="20"/>
      <c r="R17306" s="13"/>
      <c r="S17306" s="14"/>
      <c r="T17306" s="14"/>
      <c r="V17306" s="16"/>
      <c r="W17306" s="17"/>
    </row>
    <row r="17307">
      <c r="A17307" s="19"/>
      <c r="L17307" s="19"/>
      <c r="P17307" s="20"/>
      <c r="Q17307" s="20"/>
      <c r="R17307" s="13"/>
      <c r="S17307" s="14"/>
      <c r="T17307" s="14"/>
      <c r="V17307" s="16"/>
      <c r="W17307" s="17"/>
    </row>
    <row r="17308">
      <c r="A17308" s="19"/>
      <c r="L17308" s="19"/>
      <c r="P17308" s="20"/>
      <c r="Q17308" s="20"/>
      <c r="R17308" s="13"/>
      <c r="S17308" s="14"/>
      <c r="T17308" s="14"/>
      <c r="V17308" s="16"/>
      <c r="W17308" s="17"/>
    </row>
    <row r="17309">
      <c r="A17309" s="19"/>
      <c r="L17309" s="19"/>
      <c r="P17309" s="20"/>
      <c r="Q17309" s="20"/>
      <c r="R17309" s="13"/>
      <c r="S17309" s="14"/>
      <c r="T17309" s="14"/>
      <c r="V17309" s="16"/>
      <c r="W17309" s="17"/>
    </row>
    <row r="17310">
      <c r="A17310" s="19"/>
      <c r="L17310" s="19"/>
      <c r="P17310" s="20"/>
      <c r="Q17310" s="20"/>
      <c r="R17310" s="13"/>
      <c r="S17310" s="14"/>
      <c r="T17310" s="14"/>
      <c r="V17310" s="16"/>
      <c r="W17310" s="17"/>
    </row>
    <row r="17311">
      <c r="A17311" s="19"/>
      <c r="L17311" s="19"/>
      <c r="P17311" s="20"/>
      <c r="Q17311" s="20"/>
      <c r="R17311" s="13"/>
      <c r="S17311" s="14"/>
      <c r="T17311" s="14"/>
      <c r="V17311" s="16"/>
      <c r="W17311" s="17"/>
    </row>
    <row r="17312">
      <c r="A17312" s="19"/>
      <c r="L17312" s="19"/>
      <c r="P17312" s="20"/>
      <c r="Q17312" s="20"/>
      <c r="R17312" s="13"/>
      <c r="S17312" s="14"/>
      <c r="T17312" s="14"/>
      <c r="V17312" s="16"/>
      <c r="W17312" s="17"/>
    </row>
    <row r="17313">
      <c r="A17313" s="19"/>
      <c r="L17313" s="19"/>
      <c r="P17313" s="20"/>
      <c r="Q17313" s="20"/>
      <c r="R17313" s="13"/>
      <c r="S17313" s="14"/>
      <c r="T17313" s="14"/>
      <c r="V17313" s="16"/>
      <c r="W17313" s="17"/>
    </row>
    <row r="17314">
      <c r="A17314" s="19"/>
      <c r="L17314" s="19"/>
      <c r="P17314" s="20"/>
      <c r="Q17314" s="20"/>
      <c r="R17314" s="13"/>
      <c r="S17314" s="14"/>
      <c r="T17314" s="14"/>
      <c r="V17314" s="16"/>
      <c r="W17314" s="17"/>
    </row>
    <row r="17315">
      <c r="A17315" s="19"/>
      <c r="L17315" s="19"/>
      <c r="P17315" s="20"/>
      <c r="Q17315" s="20"/>
      <c r="R17315" s="13"/>
      <c r="S17315" s="14"/>
      <c r="T17315" s="14"/>
      <c r="V17315" s="16"/>
      <c r="W17315" s="17"/>
    </row>
    <row r="17316">
      <c r="A17316" s="19"/>
      <c r="L17316" s="19"/>
      <c r="P17316" s="20"/>
      <c r="Q17316" s="20"/>
      <c r="R17316" s="13"/>
      <c r="S17316" s="14"/>
      <c r="T17316" s="14"/>
      <c r="V17316" s="16"/>
      <c r="W17316" s="17"/>
    </row>
    <row r="17317">
      <c r="A17317" s="19"/>
      <c r="L17317" s="19"/>
      <c r="P17317" s="20"/>
      <c r="Q17317" s="20"/>
      <c r="R17317" s="13"/>
      <c r="S17317" s="14"/>
      <c r="T17317" s="14"/>
      <c r="V17317" s="16"/>
      <c r="W17317" s="17"/>
    </row>
    <row r="17318">
      <c r="A17318" s="19"/>
      <c r="L17318" s="19"/>
      <c r="P17318" s="20"/>
      <c r="Q17318" s="20"/>
      <c r="R17318" s="13"/>
      <c r="S17318" s="14"/>
      <c r="T17318" s="14"/>
      <c r="V17318" s="16"/>
      <c r="W17318" s="17"/>
    </row>
    <row r="17319">
      <c r="A17319" s="19"/>
      <c r="L17319" s="19"/>
      <c r="P17319" s="20"/>
      <c r="Q17319" s="20"/>
      <c r="R17319" s="13"/>
      <c r="S17319" s="14"/>
      <c r="T17319" s="14"/>
      <c r="V17319" s="16"/>
      <c r="W17319" s="17"/>
    </row>
    <row r="17320">
      <c r="A17320" s="19"/>
      <c r="L17320" s="19"/>
      <c r="P17320" s="20"/>
      <c r="Q17320" s="20"/>
      <c r="R17320" s="13"/>
      <c r="S17320" s="14"/>
      <c r="T17320" s="14"/>
      <c r="V17320" s="16"/>
      <c r="W17320" s="17"/>
    </row>
    <row r="17321">
      <c r="A17321" s="19"/>
      <c r="L17321" s="19"/>
      <c r="P17321" s="20"/>
      <c r="Q17321" s="20"/>
      <c r="R17321" s="13"/>
      <c r="S17321" s="14"/>
      <c r="T17321" s="14"/>
      <c r="V17321" s="16"/>
      <c r="W17321" s="17"/>
    </row>
    <row r="17322">
      <c r="A17322" s="19"/>
      <c r="L17322" s="19"/>
      <c r="P17322" s="20"/>
      <c r="Q17322" s="20"/>
      <c r="R17322" s="13"/>
      <c r="S17322" s="14"/>
      <c r="T17322" s="14"/>
      <c r="V17322" s="16"/>
      <c r="W17322" s="17"/>
    </row>
    <row r="17323">
      <c r="A17323" s="19"/>
      <c r="L17323" s="19"/>
      <c r="P17323" s="20"/>
      <c r="Q17323" s="20"/>
      <c r="R17323" s="13"/>
      <c r="S17323" s="14"/>
      <c r="T17323" s="14"/>
      <c r="V17323" s="16"/>
      <c r="W17323" s="17"/>
    </row>
    <row r="17324">
      <c r="A17324" s="19"/>
      <c r="L17324" s="19"/>
      <c r="P17324" s="20"/>
      <c r="Q17324" s="20"/>
      <c r="R17324" s="13"/>
      <c r="S17324" s="14"/>
      <c r="T17324" s="14"/>
      <c r="V17324" s="16"/>
      <c r="W17324" s="17"/>
    </row>
    <row r="17325">
      <c r="A17325" s="19"/>
      <c r="L17325" s="19"/>
      <c r="P17325" s="20"/>
      <c r="Q17325" s="20"/>
      <c r="R17325" s="13"/>
      <c r="S17325" s="14"/>
      <c r="T17325" s="14"/>
      <c r="V17325" s="16"/>
      <c r="W17325" s="17"/>
    </row>
    <row r="17326">
      <c r="A17326" s="19"/>
      <c r="L17326" s="19"/>
      <c r="P17326" s="20"/>
      <c r="Q17326" s="20"/>
      <c r="R17326" s="13"/>
      <c r="S17326" s="14"/>
      <c r="T17326" s="14"/>
      <c r="V17326" s="16"/>
      <c r="W17326" s="17"/>
    </row>
    <row r="17327">
      <c r="A17327" s="19"/>
      <c r="L17327" s="19"/>
      <c r="P17327" s="20"/>
      <c r="Q17327" s="20"/>
      <c r="R17327" s="13"/>
      <c r="S17327" s="14"/>
      <c r="T17327" s="14"/>
      <c r="V17327" s="16"/>
      <c r="W17327" s="17"/>
    </row>
    <row r="17328">
      <c r="A17328" s="19"/>
      <c r="L17328" s="19"/>
      <c r="P17328" s="20"/>
      <c r="Q17328" s="20"/>
      <c r="R17328" s="13"/>
      <c r="S17328" s="14"/>
      <c r="T17328" s="14"/>
      <c r="V17328" s="16"/>
      <c r="W17328" s="17"/>
    </row>
    <row r="17329">
      <c r="A17329" s="19"/>
      <c r="L17329" s="19"/>
      <c r="P17329" s="20"/>
      <c r="Q17329" s="20"/>
      <c r="R17329" s="13"/>
      <c r="S17329" s="14"/>
      <c r="T17329" s="14"/>
      <c r="V17329" s="16"/>
      <c r="W17329" s="17"/>
    </row>
    <row r="17330">
      <c r="A17330" s="19"/>
      <c r="L17330" s="19"/>
      <c r="P17330" s="20"/>
      <c r="Q17330" s="20"/>
      <c r="R17330" s="13"/>
      <c r="S17330" s="14"/>
      <c r="T17330" s="14"/>
      <c r="V17330" s="16"/>
      <c r="W17330" s="17"/>
    </row>
    <row r="17331">
      <c r="A17331" s="19"/>
      <c r="L17331" s="19"/>
      <c r="P17331" s="20"/>
      <c r="Q17331" s="20"/>
      <c r="R17331" s="13"/>
      <c r="S17331" s="14"/>
      <c r="T17331" s="14"/>
      <c r="V17331" s="16"/>
      <c r="W17331" s="17"/>
    </row>
    <row r="17332">
      <c r="A17332" s="19"/>
      <c r="L17332" s="19"/>
      <c r="P17332" s="20"/>
      <c r="Q17332" s="20"/>
      <c r="R17332" s="13"/>
      <c r="S17332" s="14"/>
      <c r="T17332" s="14"/>
      <c r="V17332" s="16"/>
      <c r="W17332" s="17"/>
    </row>
    <row r="17333">
      <c r="A17333" s="19"/>
      <c r="L17333" s="19"/>
      <c r="P17333" s="20"/>
      <c r="Q17333" s="20"/>
      <c r="R17333" s="13"/>
      <c r="S17333" s="14"/>
      <c r="T17333" s="14"/>
      <c r="V17333" s="16"/>
      <c r="W17333" s="17"/>
    </row>
    <row r="17334">
      <c r="A17334" s="19"/>
      <c r="L17334" s="19"/>
      <c r="P17334" s="20"/>
      <c r="Q17334" s="20"/>
      <c r="R17334" s="13"/>
      <c r="S17334" s="14"/>
      <c r="T17334" s="14"/>
      <c r="V17334" s="16"/>
      <c r="W17334" s="17"/>
    </row>
    <row r="17335">
      <c r="A17335" s="19"/>
      <c r="L17335" s="19"/>
      <c r="P17335" s="20"/>
      <c r="Q17335" s="20"/>
      <c r="R17335" s="13"/>
      <c r="S17335" s="14"/>
      <c r="T17335" s="14"/>
      <c r="V17335" s="16"/>
      <c r="W17335" s="17"/>
    </row>
    <row r="17336">
      <c r="A17336" s="19"/>
      <c r="L17336" s="19"/>
      <c r="P17336" s="20"/>
      <c r="Q17336" s="20"/>
      <c r="R17336" s="13"/>
      <c r="S17336" s="14"/>
      <c r="T17336" s="14"/>
      <c r="V17336" s="16"/>
      <c r="W17336" s="17"/>
    </row>
    <row r="17337">
      <c r="A17337" s="19"/>
      <c r="L17337" s="19"/>
      <c r="P17337" s="20"/>
      <c r="Q17337" s="20"/>
      <c r="R17337" s="13"/>
      <c r="S17337" s="14"/>
      <c r="T17337" s="14"/>
      <c r="V17337" s="16"/>
      <c r="W17337" s="17"/>
    </row>
    <row r="17338">
      <c r="A17338" s="19"/>
      <c r="L17338" s="19"/>
      <c r="P17338" s="20"/>
      <c r="Q17338" s="20"/>
      <c r="R17338" s="13"/>
      <c r="S17338" s="14"/>
      <c r="T17338" s="14"/>
      <c r="V17338" s="16"/>
      <c r="W17338" s="17"/>
    </row>
    <row r="17339">
      <c r="A17339" s="19"/>
      <c r="L17339" s="19"/>
      <c r="P17339" s="20"/>
      <c r="Q17339" s="20"/>
      <c r="R17339" s="13"/>
      <c r="S17339" s="14"/>
      <c r="T17339" s="14"/>
      <c r="V17339" s="16"/>
      <c r="W17339" s="17"/>
    </row>
    <row r="17340">
      <c r="A17340" s="19"/>
      <c r="L17340" s="19"/>
      <c r="P17340" s="20"/>
      <c r="Q17340" s="20"/>
      <c r="R17340" s="13"/>
      <c r="S17340" s="14"/>
      <c r="T17340" s="14"/>
      <c r="V17340" s="16"/>
      <c r="W17340" s="17"/>
    </row>
    <row r="17341">
      <c r="A17341" s="19"/>
      <c r="L17341" s="19"/>
      <c r="P17341" s="20"/>
      <c r="Q17341" s="20"/>
      <c r="R17341" s="13"/>
      <c r="S17341" s="14"/>
      <c r="T17341" s="14"/>
      <c r="V17341" s="16"/>
      <c r="W17341" s="17"/>
    </row>
    <row r="17342">
      <c r="A17342" s="19"/>
      <c r="L17342" s="19"/>
      <c r="P17342" s="20"/>
      <c r="Q17342" s="20"/>
      <c r="R17342" s="13"/>
      <c r="S17342" s="14"/>
      <c r="T17342" s="14"/>
      <c r="V17342" s="16"/>
      <c r="W17342" s="17"/>
    </row>
    <row r="17343">
      <c r="A17343" s="19"/>
      <c r="L17343" s="19"/>
      <c r="P17343" s="20"/>
      <c r="Q17343" s="20"/>
      <c r="R17343" s="13"/>
      <c r="S17343" s="14"/>
      <c r="T17343" s="14"/>
      <c r="V17343" s="16"/>
      <c r="W17343" s="17"/>
    </row>
    <row r="17344">
      <c r="A17344" s="19"/>
      <c r="L17344" s="19"/>
      <c r="P17344" s="20"/>
      <c r="Q17344" s="20"/>
      <c r="R17344" s="13"/>
      <c r="S17344" s="14"/>
      <c r="T17344" s="14"/>
      <c r="V17344" s="16"/>
      <c r="W17344" s="17"/>
    </row>
    <row r="17345">
      <c r="A17345" s="19"/>
      <c r="L17345" s="19"/>
      <c r="P17345" s="20"/>
      <c r="Q17345" s="20"/>
      <c r="R17345" s="13"/>
      <c r="S17345" s="14"/>
      <c r="T17345" s="14"/>
      <c r="V17345" s="16"/>
      <c r="W17345" s="17"/>
    </row>
    <row r="17346">
      <c r="A17346" s="19"/>
      <c r="L17346" s="19"/>
      <c r="P17346" s="20"/>
      <c r="Q17346" s="20"/>
      <c r="R17346" s="13"/>
      <c r="S17346" s="14"/>
      <c r="T17346" s="14"/>
      <c r="V17346" s="16"/>
      <c r="W17346" s="17"/>
    </row>
    <row r="17347">
      <c r="A17347" s="19"/>
      <c r="L17347" s="19"/>
      <c r="P17347" s="20"/>
      <c r="Q17347" s="20"/>
      <c r="R17347" s="13"/>
      <c r="S17347" s="14"/>
      <c r="T17347" s="14"/>
      <c r="V17347" s="16"/>
      <c r="W17347" s="17"/>
    </row>
    <row r="17348">
      <c r="A17348" s="19"/>
      <c r="L17348" s="19"/>
      <c r="P17348" s="20"/>
      <c r="Q17348" s="20"/>
      <c r="R17348" s="13"/>
      <c r="S17348" s="14"/>
      <c r="T17348" s="14"/>
      <c r="V17348" s="16"/>
      <c r="W17348" s="17"/>
    </row>
    <row r="17349">
      <c r="A17349" s="19"/>
      <c r="L17349" s="19"/>
      <c r="P17349" s="20"/>
      <c r="Q17349" s="20"/>
      <c r="R17349" s="13"/>
      <c r="S17349" s="14"/>
      <c r="T17349" s="14"/>
      <c r="V17349" s="16"/>
      <c r="W17349" s="17"/>
    </row>
    <row r="17350">
      <c r="A17350" s="19"/>
      <c r="L17350" s="19"/>
      <c r="P17350" s="20"/>
      <c r="Q17350" s="20"/>
      <c r="R17350" s="13"/>
      <c r="S17350" s="14"/>
      <c r="T17350" s="14"/>
      <c r="V17350" s="16"/>
      <c r="W17350" s="17"/>
    </row>
    <row r="17351">
      <c r="A17351" s="19"/>
      <c r="L17351" s="19"/>
      <c r="P17351" s="20"/>
      <c r="Q17351" s="20"/>
      <c r="R17351" s="13"/>
      <c r="S17351" s="14"/>
      <c r="T17351" s="14"/>
      <c r="V17351" s="16"/>
      <c r="W17351" s="17"/>
    </row>
    <row r="17352">
      <c r="A17352" s="19"/>
      <c r="L17352" s="19"/>
      <c r="P17352" s="20"/>
      <c r="Q17352" s="20"/>
      <c r="R17352" s="13"/>
      <c r="S17352" s="14"/>
      <c r="T17352" s="14"/>
      <c r="V17352" s="16"/>
      <c r="W17352" s="17"/>
    </row>
    <row r="17353">
      <c r="A17353" s="19"/>
      <c r="L17353" s="19"/>
      <c r="P17353" s="20"/>
      <c r="Q17353" s="20"/>
      <c r="R17353" s="13"/>
      <c r="S17353" s="14"/>
      <c r="T17353" s="14"/>
      <c r="V17353" s="16"/>
      <c r="W17353" s="17"/>
    </row>
    <row r="17354">
      <c r="A17354" s="19"/>
      <c r="L17354" s="19"/>
      <c r="P17354" s="20"/>
      <c r="Q17354" s="20"/>
      <c r="R17354" s="13"/>
      <c r="S17354" s="14"/>
      <c r="T17354" s="14"/>
      <c r="V17354" s="16"/>
      <c r="W17354" s="17"/>
    </row>
    <row r="17355">
      <c r="A17355" s="19"/>
      <c r="L17355" s="19"/>
      <c r="P17355" s="20"/>
      <c r="Q17355" s="20"/>
      <c r="R17355" s="13"/>
      <c r="S17355" s="14"/>
      <c r="T17355" s="14"/>
      <c r="V17355" s="16"/>
      <c r="W17355" s="17"/>
    </row>
    <row r="17356">
      <c r="A17356" s="19"/>
      <c r="L17356" s="19"/>
      <c r="P17356" s="20"/>
      <c r="Q17356" s="20"/>
      <c r="R17356" s="13"/>
      <c r="S17356" s="14"/>
      <c r="T17356" s="14"/>
      <c r="V17356" s="16"/>
      <c r="W17356" s="17"/>
    </row>
    <row r="17357">
      <c r="A17357" s="19"/>
      <c r="L17357" s="19"/>
      <c r="P17357" s="20"/>
      <c r="Q17357" s="20"/>
      <c r="R17357" s="13"/>
      <c r="S17357" s="14"/>
      <c r="T17357" s="14"/>
      <c r="V17357" s="16"/>
      <c r="W17357" s="17"/>
    </row>
    <row r="17358">
      <c r="A17358" s="19"/>
      <c r="L17358" s="19"/>
      <c r="P17358" s="20"/>
      <c r="Q17358" s="20"/>
      <c r="R17358" s="13"/>
      <c r="S17358" s="14"/>
      <c r="T17358" s="14"/>
      <c r="V17358" s="16"/>
      <c r="W17358" s="17"/>
    </row>
    <row r="17359">
      <c r="A17359" s="19"/>
      <c r="L17359" s="19"/>
      <c r="P17359" s="20"/>
      <c r="Q17359" s="20"/>
      <c r="R17359" s="13"/>
      <c r="S17359" s="14"/>
      <c r="T17359" s="14"/>
      <c r="V17359" s="16"/>
      <c r="W17359" s="17"/>
    </row>
    <row r="17360">
      <c r="A17360" s="19"/>
      <c r="L17360" s="19"/>
      <c r="P17360" s="20"/>
      <c r="Q17360" s="20"/>
      <c r="R17360" s="13"/>
      <c r="S17360" s="14"/>
      <c r="T17360" s="14"/>
      <c r="V17360" s="16"/>
      <c r="W17360" s="17"/>
    </row>
    <row r="17361">
      <c r="A17361" s="19"/>
      <c r="L17361" s="19"/>
      <c r="P17361" s="20"/>
      <c r="Q17361" s="20"/>
      <c r="R17361" s="13"/>
      <c r="S17361" s="14"/>
      <c r="T17361" s="14"/>
      <c r="V17361" s="16"/>
      <c r="W17361" s="17"/>
    </row>
    <row r="17362">
      <c r="A17362" s="19"/>
      <c r="L17362" s="19"/>
      <c r="P17362" s="20"/>
      <c r="Q17362" s="20"/>
      <c r="R17362" s="13"/>
      <c r="S17362" s="14"/>
      <c r="T17362" s="14"/>
      <c r="V17362" s="16"/>
      <c r="W17362" s="17"/>
    </row>
    <row r="17363">
      <c r="A17363" s="19"/>
      <c r="L17363" s="19"/>
      <c r="P17363" s="20"/>
      <c r="Q17363" s="20"/>
      <c r="R17363" s="13"/>
      <c r="S17363" s="14"/>
      <c r="T17363" s="14"/>
      <c r="V17363" s="16"/>
      <c r="W17363" s="17"/>
    </row>
    <row r="17364">
      <c r="A17364" s="19"/>
      <c r="L17364" s="19"/>
      <c r="P17364" s="20"/>
      <c r="Q17364" s="20"/>
      <c r="R17364" s="13"/>
      <c r="S17364" s="14"/>
      <c r="T17364" s="14"/>
      <c r="V17364" s="16"/>
      <c r="W17364" s="17"/>
    </row>
    <row r="17365">
      <c r="A17365" s="19"/>
      <c r="L17365" s="19"/>
      <c r="P17365" s="20"/>
      <c r="Q17365" s="20"/>
      <c r="R17365" s="13"/>
      <c r="S17365" s="14"/>
      <c r="T17365" s="14"/>
      <c r="V17365" s="16"/>
      <c r="W17365" s="17"/>
    </row>
    <row r="17366">
      <c r="A17366" s="19"/>
      <c r="L17366" s="19"/>
      <c r="P17366" s="20"/>
      <c r="Q17366" s="20"/>
      <c r="R17366" s="13"/>
      <c r="S17366" s="14"/>
      <c r="T17366" s="14"/>
      <c r="V17366" s="16"/>
      <c r="W17366" s="17"/>
    </row>
    <row r="17367">
      <c r="A17367" s="19"/>
      <c r="L17367" s="19"/>
      <c r="P17367" s="20"/>
      <c r="Q17367" s="20"/>
      <c r="R17367" s="13"/>
      <c r="S17367" s="14"/>
      <c r="T17367" s="14"/>
      <c r="V17367" s="16"/>
      <c r="W17367" s="17"/>
    </row>
    <row r="17368">
      <c r="A17368" s="19"/>
      <c r="L17368" s="19"/>
      <c r="P17368" s="20"/>
      <c r="Q17368" s="20"/>
      <c r="R17368" s="13"/>
      <c r="S17368" s="14"/>
      <c r="T17368" s="14"/>
      <c r="V17368" s="16"/>
      <c r="W17368" s="17"/>
    </row>
    <row r="17369">
      <c r="A17369" s="19"/>
      <c r="L17369" s="19"/>
      <c r="P17369" s="20"/>
      <c r="Q17369" s="20"/>
      <c r="R17369" s="13"/>
      <c r="S17369" s="14"/>
      <c r="T17369" s="14"/>
      <c r="V17369" s="16"/>
      <c r="W17369" s="17"/>
    </row>
    <row r="17370">
      <c r="A17370" s="19"/>
      <c r="L17370" s="19"/>
      <c r="P17370" s="20"/>
      <c r="Q17370" s="20"/>
      <c r="R17370" s="13"/>
      <c r="S17370" s="14"/>
      <c r="T17370" s="14"/>
      <c r="V17370" s="16"/>
      <c r="W17370" s="17"/>
    </row>
    <row r="17371">
      <c r="A17371" s="19"/>
      <c r="L17371" s="19"/>
      <c r="P17371" s="20"/>
      <c r="Q17371" s="20"/>
      <c r="R17371" s="13"/>
      <c r="S17371" s="14"/>
      <c r="T17371" s="14"/>
      <c r="V17371" s="16"/>
      <c r="W17371" s="17"/>
    </row>
    <row r="17372">
      <c r="A17372" s="19"/>
      <c r="L17372" s="19"/>
      <c r="P17372" s="20"/>
      <c r="Q17372" s="20"/>
      <c r="R17372" s="13"/>
      <c r="S17372" s="14"/>
      <c r="T17372" s="14"/>
      <c r="V17372" s="16"/>
      <c r="W17372" s="17"/>
    </row>
    <row r="17373">
      <c r="A17373" s="19"/>
      <c r="L17373" s="19"/>
      <c r="P17373" s="20"/>
      <c r="Q17373" s="20"/>
      <c r="R17373" s="13"/>
      <c r="S17373" s="14"/>
      <c r="T17373" s="14"/>
      <c r="V17373" s="16"/>
      <c r="W17373" s="17"/>
    </row>
    <row r="17374">
      <c r="A17374" s="19"/>
      <c r="L17374" s="19"/>
      <c r="P17374" s="20"/>
      <c r="Q17374" s="20"/>
      <c r="R17374" s="13"/>
      <c r="S17374" s="14"/>
      <c r="T17374" s="14"/>
      <c r="V17374" s="16"/>
      <c r="W17374" s="17"/>
    </row>
    <row r="17375">
      <c r="A17375" s="19"/>
      <c r="L17375" s="19"/>
      <c r="P17375" s="20"/>
      <c r="Q17375" s="20"/>
      <c r="R17375" s="13"/>
      <c r="S17375" s="14"/>
      <c r="T17375" s="14"/>
      <c r="V17375" s="16"/>
      <c r="W17375" s="17"/>
    </row>
    <row r="17376">
      <c r="A17376" s="19"/>
      <c r="L17376" s="19"/>
      <c r="P17376" s="20"/>
      <c r="Q17376" s="20"/>
      <c r="R17376" s="13"/>
      <c r="S17376" s="14"/>
      <c r="T17376" s="14"/>
      <c r="V17376" s="16"/>
      <c r="W17376" s="17"/>
    </row>
    <row r="17377">
      <c r="A17377" s="19"/>
      <c r="L17377" s="19"/>
      <c r="P17377" s="20"/>
      <c r="Q17377" s="20"/>
      <c r="R17377" s="13"/>
      <c r="S17377" s="14"/>
      <c r="T17377" s="14"/>
      <c r="V17377" s="16"/>
      <c r="W17377" s="17"/>
    </row>
    <row r="17378">
      <c r="A17378" s="19"/>
      <c r="L17378" s="19"/>
      <c r="P17378" s="20"/>
      <c r="Q17378" s="20"/>
      <c r="R17378" s="13"/>
      <c r="S17378" s="14"/>
      <c r="T17378" s="14"/>
      <c r="V17378" s="16"/>
      <c r="W17378" s="17"/>
    </row>
    <row r="17379">
      <c r="A17379" s="19"/>
      <c r="L17379" s="19"/>
      <c r="P17379" s="20"/>
      <c r="Q17379" s="20"/>
      <c r="R17379" s="13"/>
      <c r="S17379" s="14"/>
      <c r="T17379" s="14"/>
      <c r="V17379" s="16"/>
      <c r="W17379" s="17"/>
    </row>
    <row r="17380">
      <c r="A17380" s="19"/>
      <c r="L17380" s="19"/>
      <c r="P17380" s="20"/>
      <c r="Q17380" s="20"/>
      <c r="R17380" s="13"/>
      <c r="S17380" s="14"/>
      <c r="T17380" s="14"/>
      <c r="V17380" s="16"/>
      <c r="W17380" s="17"/>
    </row>
    <row r="17381">
      <c r="A17381" s="19"/>
      <c r="L17381" s="19"/>
      <c r="P17381" s="20"/>
      <c r="Q17381" s="20"/>
      <c r="R17381" s="13"/>
      <c r="S17381" s="14"/>
      <c r="T17381" s="14"/>
      <c r="V17381" s="16"/>
      <c r="W17381" s="17"/>
    </row>
    <row r="17382">
      <c r="A17382" s="19"/>
      <c r="L17382" s="19"/>
      <c r="P17382" s="20"/>
      <c r="Q17382" s="20"/>
      <c r="R17382" s="13"/>
      <c r="S17382" s="14"/>
      <c r="T17382" s="14"/>
      <c r="V17382" s="16"/>
      <c r="W17382" s="17"/>
    </row>
    <row r="17383">
      <c r="A17383" s="19"/>
      <c r="L17383" s="19"/>
      <c r="P17383" s="20"/>
      <c r="Q17383" s="20"/>
      <c r="R17383" s="13"/>
      <c r="S17383" s="14"/>
      <c r="T17383" s="14"/>
      <c r="V17383" s="16"/>
      <c r="W17383" s="17"/>
    </row>
    <row r="17384">
      <c r="A17384" s="19"/>
      <c r="L17384" s="19"/>
      <c r="P17384" s="20"/>
      <c r="Q17384" s="20"/>
      <c r="R17384" s="13"/>
      <c r="S17384" s="14"/>
      <c r="T17384" s="14"/>
      <c r="V17384" s="16"/>
      <c r="W17384" s="17"/>
    </row>
    <row r="17385">
      <c r="A17385" s="19"/>
      <c r="L17385" s="19"/>
      <c r="P17385" s="20"/>
      <c r="Q17385" s="20"/>
      <c r="R17385" s="13"/>
      <c r="S17385" s="14"/>
      <c r="T17385" s="14"/>
      <c r="V17385" s="16"/>
      <c r="W17385" s="17"/>
    </row>
    <row r="17386">
      <c r="A17386" s="19"/>
      <c r="L17386" s="19"/>
      <c r="P17386" s="20"/>
      <c r="Q17386" s="20"/>
      <c r="R17386" s="13"/>
      <c r="S17386" s="14"/>
      <c r="T17386" s="14"/>
      <c r="V17386" s="16"/>
      <c r="W17386" s="17"/>
    </row>
    <row r="17387">
      <c r="A17387" s="19"/>
      <c r="L17387" s="19"/>
      <c r="P17387" s="20"/>
      <c r="Q17387" s="20"/>
      <c r="R17387" s="13"/>
      <c r="S17387" s="14"/>
      <c r="T17387" s="14"/>
      <c r="V17387" s="16"/>
      <c r="W17387" s="17"/>
    </row>
    <row r="17388">
      <c r="A17388" s="19"/>
      <c r="L17388" s="19"/>
      <c r="P17388" s="20"/>
      <c r="Q17388" s="20"/>
      <c r="R17388" s="13"/>
      <c r="S17388" s="14"/>
      <c r="T17388" s="14"/>
      <c r="V17388" s="16"/>
      <c r="W17388" s="17"/>
    </row>
    <row r="17389">
      <c r="A17389" s="19"/>
      <c r="L17389" s="19"/>
      <c r="P17389" s="20"/>
      <c r="Q17389" s="20"/>
      <c r="R17389" s="13"/>
      <c r="S17389" s="14"/>
      <c r="T17389" s="14"/>
      <c r="V17389" s="16"/>
      <c r="W17389" s="17"/>
    </row>
    <row r="17390">
      <c r="A17390" s="19"/>
      <c r="L17390" s="19"/>
      <c r="P17390" s="20"/>
      <c r="Q17390" s="20"/>
      <c r="R17390" s="13"/>
      <c r="S17390" s="14"/>
      <c r="T17390" s="14"/>
      <c r="V17390" s="16"/>
      <c r="W17390" s="17"/>
    </row>
    <row r="17391">
      <c r="A17391" s="19"/>
      <c r="L17391" s="19"/>
      <c r="P17391" s="20"/>
      <c r="Q17391" s="20"/>
      <c r="R17391" s="13"/>
      <c r="S17391" s="14"/>
      <c r="T17391" s="14"/>
      <c r="V17391" s="16"/>
      <c r="W17391" s="17"/>
    </row>
    <row r="17392">
      <c r="A17392" s="19"/>
      <c r="L17392" s="19"/>
      <c r="P17392" s="20"/>
      <c r="Q17392" s="20"/>
      <c r="R17392" s="13"/>
      <c r="S17392" s="14"/>
      <c r="T17392" s="14"/>
      <c r="V17392" s="16"/>
      <c r="W17392" s="17"/>
    </row>
    <row r="17393">
      <c r="A17393" s="19"/>
      <c r="L17393" s="19"/>
      <c r="P17393" s="20"/>
      <c r="Q17393" s="20"/>
      <c r="R17393" s="13"/>
      <c r="S17393" s="14"/>
      <c r="T17393" s="14"/>
      <c r="V17393" s="16"/>
      <c r="W17393" s="17"/>
    </row>
    <row r="17394">
      <c r="A17394" s="19"/>
      <c r="L17394" s="19"/>
      <c r="P17394" s="20"/>
      <c r="Q17394" s="20"/>
      <c r="R17394" s="13"/>
      <c r="S17394" s="14"/>
      <c r="T17394" s="14"/>
      <c r="V17394" s="16"/>
      <c r="W17394" s="17"/>
    </row>
    <row r="17395">
      <c r="A17395" s="19"/>
      <c r="L17395" s="19"/>
      <c r="P17395" s="20"/>
      <c r="Q17395" s="20"/>
      <c r="R17395" s="13"/>
      <c r="S17395" s="14"/>
      <c r="T17395" s="14"/>
      <c r="V17395" s="16"/>
      <c r="W17395" s="17"/>
    </row>
    <row r="17396">
      <c r="A17396" s="19"/>
      <c r="L17396" s="19"/>
      <c r="P17396" s="20"/>
      <c r="Q17396" s="20"/>
      <c r="R17396" s="13"/>
      <c r="S17396" s="14"/>
      <c r="T17396" s="14"/>
      <c r="V17396" s="16"/>
      <c r="W17396" s="17"/>
    </row>
    <row r="17397">
      <c r="A17397" s="19"/>
      <c r="L17397" s="19"/>
      <c r="P17397" s="20"/>
      <c r="Q17397" s="20"/>
      <c r="R17397" s="13"/>
      <c r="S17397" s="14"/>
      <c r="T17397" s="14"/>
      <c r="V17397" s="16"/>
      <c r="W17397" s="17"/>
    </row>
    <row r="17398">
      <c r="A17398" s="19"/>
      <c r="L17398" s="19"/>
      <c r="P17398" s="20"/>
      <c r="Q17398" s="20"/>
      <c r="R17398" s="13"/>
      <c r="S17398" s="14"/>
      <c r="T17398" s="14"/>
      <c r="V17398" s="16"/>
      <c r="W17398" s="17"/>
    </row>
    <row r="17399">
      <c r="A17399" s="19"/>
      <c r="L17399" s="19"/>
      <c r="P17399" s="20"/>
      <c r="Q17399" s="20"/>
      <c r="R17399" s="13"/>
      <c r="S17399" s="14"/>
      <c r="T17399" s="14"/>
      <c r="V17399" s="16"/>
      <c r="W17399" s="17"/>
    </row>
    <row r="17400">
      <c r="A17400" s="19"/>
      <c r="L17400" s="19"/>
      <c r="P17400" s="20"/>
      <c r="Q17400" s="20"/>
      <c r="R17400" s="13"/>
      <c r="S17400" s="14"/>
      <c r="T17400" s="14"/>
      <c r="V17400" s="16"/>
      <c r="W17400" s="17"/>
    </row>
    <row r="17401">
      <c r="A17401" s="19"/>
      <c r="L17401" s="19"/>
      <c r="P17401" s="20"/>
      <c r="Q17401" s="20"/>
      <c r="R17401" s="13"/>
      <c r="S17401" s="14"/>
      <c r="T17401" s="14"/>
      <c r="V17401" s="16"/>
      <c r="W17401" s="17"/>
    </row>
    <row r="17402">
      <c r="A17402" s="19"/>
      <c r="L17402" s="19"/>
      <c r="P17402" s="20"/>
      <c r="Q17402" s="20"/>
      <c r="R17402" s="13"/>
      <c r="S17402" s="14"/>
      <c r="T17402" s="14"/>
      <c r="V17402" s="16"/>
      <c r="W17402" s="17"/>
    </row>
    <row r="17403">
      <c r="A17403" s="19"/>
      <c r="L17403" s="19"/>
      <c r="P17403" s="20"/>
      <c r="Q17403" s="20"/>
      <c r="R17403" s="13"/>
      <c r="S17403" s="14"/>
      <c r="T17403" s="14"/>
      <c r="V17403" s="16"/>
      <c r="W17403" s="17"/>
    </row>
    <row r="17404">
      <c r="A17404" s="19"/>
      <c r="L17404" s="19"/>
      <c r="P17404" s="20"/>
      <c r="Q17404" s="20"/>
      <c r="R17404" s="13"/>
      <c r="S17404" s="14"/>
      <c r="T17404" s="14"/>
      <c r="V17404" s="16"/>
      <c r="W17404" s="17"/>
    </row>
    <row r="17405">
      <c r="A17405" s="19"/>
      <c r="L17405" s="19"/>
      <c r="P17405" s="20"/>
      <c r="Q17405" s="20"/>
      <c r="R17405" s="13"/>
      <c r="S17405" s="14"/>
      <c r="T17405" s="14"/>
      <c r="V17405" s="16"/>
      <c r="W17405" s="17"/>
    </row>
    <row r="17406">
      <c r="A17406" s="19"/>
      <c r="L17406" s="19"/>
      <c r="P17406" s="20"/>
      <c r="Q17406" s="20"/>
      <c r="R17406" s="13"/>
      <c r="S17406" s="14"/>
      <c r="T17406" s="14"/>
      <c r="V17406" s="16"/>
      <c r="W17406" s="17"/>
    </row>
    <row r="17407">
      <c r="A17407" s="19"/>
      <c r="L17407" s="19"/>
      <c r="P17407" s="20"/>
      <c r="Q17407" s="20"/>
      <c r="R17407" s="13"/>
      <c r="S17407" s="14"/>
      <c r="T17407" s="14"/>
      <c r="V17407" s="16"/>
      <c r="W17407" s="17"/>
    </row>
    <row r="17408">
      <c r="A17408" s="19"/>
      <c r="L17408" s="19"/>
      <c r="P17408" s="20"/>
      <c r="Q17408" s="20"/>
      <c r="R17408" s="13"/>
      <c r="S17408" s="14"/>
      <c r="T17408" s="14"/>
      <c r="V17408" s="16"/>
      <c r="W17408" s="17"/>
    </row>
    <row r="17409">
      <c r="A17409" s="19"/>
      <c r="L17409" s="19"/>
      <c r="P17409" s="20"/>
      <c r="Q17409" s="20"/>
      <c r="R17409" s="13"/>
      <c r="S17409" s="14"/>
      <c r="T17409" s="14"/>
      <c r="V17409" s="16"/>
      <c r="W17409" s="17"/>
    </row>
    <row r="17410">
      <c r="A17410" s="19"/>
      <c r="L17410" s="19"/>
      <c r="P17410" s="20"/>
      <c r="Q17410" s="20"/>
      <c r="R17410" s="13"/>
      <c r="S17410" s="14"/>
      <c r="T17410" s="14"/>
      <c r="V17410" s="16"/>
      <c r="W17410" s="17"/>
    </row>
    <row r="17411">
      <c r="A17411" s="19"/>
      <c r="L17411" s="19"/>
      <c r="P17411" s="20"/>
      <c r="Q17411" s="20"/>
      <c r="R17411" s="13"/>
      <c r="S17411" s="14"/>
      <c r="T17411" s="14"/>
      <c r="V17411" s="16"/>
      <c r="W17411" s="17"/>
    </row>
    <row r="17412">
      <c r="A17412" s="19"/>
      <c r="L17412" s="19"/>
      <c r="P17412" s="20"/>
      <c r="Q17412" s="20"/>
      <c r="R17412" s="13"/>
      <c r="S17412" s="14"/>
      <c r="T17412" s="14"/>
      <c r="V17412" s="16"/>
      <c r="W17412" s="17"/>
    </row>
    <row r="17413">
      <c r="A17413" s="19"/>
      <c r="L17413" s="19"/>
      <c r="P17413" s="20"/>
      <c r="Q17413" s="20"/>
      <c r="R17413" s="13"/>
      <c r="S17413" s="14"/>
      <c r="T17413" s="14"/>
      <c r="V17413" s="16"/>
      <c r="W17413" s="17"/>
    </row>
    <row r="17414">
      <c r="A17414" s="19"/>
      <c r="L17414" s="19"/>
      <c r="P17414" s="20"/>
      <c r="Q17414" s="20"/>
      <c r="R17414" s="13"/>
      <c r="S17414" s="14"/>
      <c r="T17414" s="14"/>
      <c r="V17414" s="16"/>
      <c r="W17414" s="17"/>
    </row>
    <row r="17415">
      <c r="A17415" s="19"/>
      <c r="L17415" s="19"/>
      <c r="P17415" s="20"/>
      <c r="Q17415" s="20"/>
      <c r="R17415" s="13"/>
      <c r="S17415" s="14"/>
      <c r="T17415" s="14"/>
      <c r="V17415" s="16"/>
      <c r="W17415" s="17"/>
    </row>
    <row r="17416">
      <c r="A17416" s="19"/>
      <c r="L17416" s="19"/>
      <c r="P17416" s="20"/>
      <c r="Q17416" s="20"/>
      <c r="R17416" s="13"/>
      <c r="S17416" s="14"/>
      <c r="T17416" s="14"/>
      <c r="V17416" s="16"/>
      <c r="W17416" s="17"/>
    </row>
    <row r="17417">
      <c r="A17417" s="19"/>
      <c r="L17417" s="19"/>
      <c r="P17417" s="20"/>
      <c r="Q17417" s="20"/>
      <c r="R17417" s="13"/>
      <c r="S17417" s="14"/>
      <c r="T17417" s="14"/>
      <c r="V17417" s="16"/>
      <c r="W17417" s="17"/>
    </row>
    <row r="17418">
      <c r="A17418" s="19"/>
      <c r="L17418" s="19"/>
      <c r="P17418" s="20"/>
      <c r="Q17418" s="20"/>
      <c r="R17418" s="13"/>
      <c r="S17418" s="14"/>
      <c r="T17418" s="14"/>
      <c r="V17418" s="16"/>
      <c r="W17418" s="17"/>
    </row>
    <row r="17419">
      <c r="A17419" s="19"/>
      <c r="L17419" s="19"/>
      <c r="P17419" s="20"/>
      <c r="Q17419" s="20"/>
      <c r="R17419" s="13"/>
      <c r="S17419" s="14"/>
      <c r="T17419" s="14"/>
      <c r="V17419" s="16"/>
      <c r="W17419" s="17"/>
    </row>
    <row r="17420">
      <c r="A17420" s="19"/>
      <c r="L17420" s="19"/>
      <c r="P17420" s="20"/>
      <c r="Q17420" s="20"/>
      <c r="R17420" s="13"/>
      <c r="S17420" s="14"/>
      <c r="T17420" s="14"/>
      <c r="V17420" s="16"/>
      <c r="W17420" s="17"/>
    </row>
    <row r="17421">
      <c r="A17421" s="19"/>
      <c r="L17421" s="19"/>
      <c r="P17421" s="20"/>
      <c r="Q17421" s="20"/>
      <c r="R17421" s="13"/>
      <c r="S17421" s="14"/>
      <c r="T17421" s="14"/>
      <c r="V17421" s="16"/>
      <c r="W17421" s="17"/>
    </row>
    <row r="17422">
      <c r="A17422" s="19"/>
      <c r="L17422" s="19"/>
      <c r="P17422" s="20"/>
      <c r="Q17422" s="20"/>
      <c r="R17422" s="13"/>
      <c r="S17422" s="14"/>
      <c r="T17422" s="14"/>
      <c r="V17422" s="16"/>
      <c r="W17422" s="17"/>
    </row>
    <row r="17423">
      <c r="A17423" s="19"/>
      <c r="L17423" s="19"/>
      <c r="P17423" s="20"/>
      <c r="Q17423" s="20"/>
      <c r="R17423" s="13"/>
      <c r="S17423" s="14"/>
      <c r="T17423" s="14"/>
      <c r="V17423" s="16"/>
      <c r="W17423" s="17"/>
    </row>
    <row r="17424">
      <c r="A17424" s="19"/>
      <c r="L17424" s="19"/>
      <c r="P17424" s="20"/>
      <c r="Q17424" s="20"/>
      <c r="R17424" s="13"/>
      <c r="S17424" s="14"/>
      <c r="T17424" s="14"/>
      <c r="V17424" s="16"/>
      <c r="W17424" s="17"/>
    </row>
    <row r="17425">
      <c r="A17425" s="19"/>
      <c r="L17425" s="19"/>
      <c r="P17425" s="20"/>
      <c r="Q17425" s="20"/>
      <c r="R17425" s="13"/>
      <c r="S17425" s="14"/>
      <c r="T17425" s="14"/>
      <c r="V17425" s="16"/>
      <c r="W17425" s="17"/>
    </row>
    <row r="17426">
      <c r="A17426" s="19"/>
      <c r="L17426" s="19"/>
      <c r="P17426" s="20"/>
      <c r="Q17426" s="20"/>
      <c r="R17426" s="13"/>
      <c r="S17426" s="14"/>
      <c r="T17426" s="14"/>
      <c r="V17426" s="16"/>
      <c r="W17426" s="17"/>
    </row>
    <row r="17427">
      <c r="A17427" s="19"/>
      <c r="L17427" s="19"/>
      <c r="P17427" s="20"/>
      <c r="Q17427" s="20"/>
      <c r="R17427" s="13"/>
      <c r="S17427" s="14"/>
      <c r="T17427" s="14"/>
      <c r="V17427" s="16"/>
      <c r="W17427" s="17"/>
    </row>
    <row r="17428">
      <c r="A17428" s="19"/>
      <c r="L17428" s="19"/>
      <c r="P17428" s="20"/>
      <c r="Q17428" s="20"/>
      <c r="R17428" s="13"/>
      <c r="S17428" s="14"/>
      <c r="T17428" s="14"/>
      <c r="V17428" s="16"/>
      <c r="W17428" s="17"/>
    </row>
    <row r="17429">
      <c r="A17429" s="19"/>
      <c r="L17429" s="19"/>
      <c r="P17429" s="20"/>
      <c r="Q17429" s="20"/>
      <c r="R17429" s="13"/>
      <c r="S17429" s="14"/>
      <c r="T17429" s="14"/>
      <c r="V17429" s="16"/>
      <c r="W17429" s="17"/>
    </row>
    <row r="17430">
      <c r="A17430" s="19"/>
      <c r="L17430" s="19"/>
      <c r="P17430" s="20"/>
      <c r="Q17430" s="20"/>
      <c r="R17430" s="13"/>
      <c r="S17430" s="14"/>
      <c r="T17430" s="14"/>
      <c r="V17430" s="16"/>
      <c r="W17430" s="17"/>
    </row>
    <row r="17431">
      <c r="A17431" s="19"/>
      <c r="L17431" s="19"/>
      <c r="P17431" s="20"/>
      <c r="Q17431" s="20"/>
      <c r="R17431" s="13"/>
      <c r="S17431" s="14"/>
      <c r="T17431" s="14"/>
      <c r="V17431" s="16"/>
      <c r="W17431" s="17"/>
    </row>
    <row r="17432">
      <c r="A17432" s="19"/>
      <c r="L17432" s="19"/>
      <c r="P17432" s="20"/>
      <c r="Q17432" s="20"/>
      <c r="R17432" s="13"/>
      <c r="S17432" s="14"/>
      <c r="T17432" s="14"/>
      <c r="V17432" s="16"/>
      <c r="W17432" s="17"/>
    </row>
    <row r="17433">
      <c r="A17433" s="19"/>
      <c r="L17433" s="19"/>
      <c r="P17433" s="20"/>
      <c r="Q17433" s="20"/>
      <c r="R17433" s="13"/>
      <c r="S17433" s="14"/>
      <c r="T17433" s="14"/>
      <c r="V17433" s="16"/>
      <c r="W17433" s="17"/>
    </row>
    <row r="17434">
      <c r="A17434" s="19"/>
      <c r="L17434" s="19"/>
      <c r="P17434" s="20"/>
      <c r="Q17434" s="20"/>
      <c r="R17434" s="13"/>
      <c r="S17434" s="14"/>
      <c r="T17434" s="14"/>
      <c r="V17434" s="16"/>
      <c r="W17434" s="17"/>
    </row>
    <row r="17435">
      <c r="A17435" s="19"/>
      <c r="L17435" s="19"/>
      <c r="P17435" s="20"/>
      <c r="Q17435" s="20"/>
      <c r="R17435" s="13"/>
      <c r="S17435" s="14"/>
      <c r="T17435" s="14"/>
      <c r="V17435" s="16"/>
      <c r="W17435" s="17"/>
    </row>
    <row r="17436">
      <c r="A17436" s="19"/>
      <c r="L17436" s="19"/>
      <c r="P17436" s="20"/>
      <c r="Q17436" s="20"/>
      <c r="R17436" s="13"/>
      <c r="S17436" s="14"/>
      <c r="T17436" s="14"/>
      <c r="V17436" s="16"/>
      <c r="W17436" s="17"/>
    </row>
    <row r="17437">
      <c r="A17437" s="19"/>
      <c r="L17437" s="19"/>
      <c r="P17437" s="20"/>
      <c r="Q17437" s="20"/>
      <c r="R17437" s="13"/>
      <c r="S17437" s="14"/>
      <c r="T17437" s="14"/>
      <c r="V17437" s="16"/>
      <c r="W17437" s="17"/>
    </row>
    <row r="17438">
      <c r="A17438" s="19"/>
      <c r="L17438" s="19"/>
      <c r="P17438" s="20"/>
      <c r="Q17438" s="20"/>
      <c r="R17438" s="13"/>
      <c r="S17438" s="14"/>
      <c r="T17438" s="14"/>
      <c r="V17438" s="16"/>
      <c r="W17438" s="17"/>
    </row>
    <row r="17439">
      <c r="A17439" s="19"/>
      <c r="L17439" s="19"/>
      <c r="P17439" s="20"/>
      <c r="Q17439" s="20"/>
      <c r="R17439" s="13"/>
      <c r="S17439" s="14"/>
      <c r="T17439" s="14"/>
      <c r="V17439" s="16"/>
      <c r="W17439" s="17"/>
    </row>
    <row r="17440">
      <c r="A17440" s="19"/>
      <c r="L17440" s="19"/>
      <c r="P17440" s="20"/>
      <c r="Q17440" s="20"/>
      <c r="R17440" s="13"/>
      <c r="S17440" s="14"/>
      <c r="T17440" s="14"/>
      <c r="V17440" s="16"/>
      <c r="W17440" s="17"/>
    </row>
    <row r="17441">
      <c r="A17441" s="19"/>
      <c r="L17441" s="19"/>
      <c r="P17441" s="20"/>
      <c r="Q17441" s="20"/>
      <c r="R17441" s="13"/>
      <c r="S17441" s="14"/>
      <c r="T17441" s="14"/>
      <c r="V17441" s="16"/>
      <c r="W17441" s="17"/>
    </row>
    <row r="17442">
      <c r="A17442" s="19"/>
      <c r="L17442" s="19"/>
      <c r="P17442" s="20"/>
      <c r="Q17442" s="20"/>
      <c r="R17442" s="13"/>
      <c r="S17442" s="14"/>
      <c r="T17442" s="14"/>
      <c r="V17442" s="16"/>
      <c r="W17442" s="17"/>
    </row>
    <row r="17443">
      <c r="A17443" s="19"/>
      <c r="L17443" s="19"/>
      <c r="P17443" s="20"/>
      <c r="Q17443" s="20"/>
      <c r="R17443" s="13"/>
      <c r="S17443" s="14"/>
      <c r="T17443" s="14"/>
      <c r="V17443" s="16"/>
      <c r="W17443" s="17"/>
    </row>
    <row r="17444">
      <c r="A17444" s="19"/>
      <c r="L17444" s="19"/>
      <c r="P17444" s="20"/>
      <c r="Q17444" s="20"/>
      <c r="R17444" s="13"/>
      <c r="S17444" s="14"/>
      <c r="T17444" s="14"/>
      <c r="V17444" s="16"/>
      <c r="W17444" s="17"/>
    </row>
    <row r="17445">
      <c r="A17445" s="19"/>
      <c r="L17445" s="19"/>
      <c r="P17445" s="20"/>
      <c r="Q17445" s="20"/>
      <c r="R17445" s="13"/>
      <c r="S17445" s="14"/>
      <c r="T17445" s="14"/>
      <c r="V17445" s="16"/>
      <c r="W17445" s="17"/>
    </row>
    <row r="17446">
      <c r="A17446" s="19"/>
      <c r="L17446" s="19"/>
      <c r="P17446" s="20"/>
      <c r="Q17446" s="20"/>
      <c r="R17446" s="13"/>
      <c r="S17446" s="14"/>
      <c r="T17446" s="14"/>
      <c r="V17446" s="16"/>
      <c r="W17446" s="17"/>
    </row>
    <row r="17447">
      <c r="A17447" s="19"/>
      <c r="L17447" s="19"/>
      <c r="P17447" s="20"/>
      <c r="Q17447" s="20"/>
      <c r="R17447" s="13"/>
      <c r="S17447" s="14"/>
      <c r="T17447" s="14"/>
      <c r="V17447" s="16"/>
      <c r="W17447" s="17"/>
    </row>
    <row r="17448">
      <c r="A17448" s="19"/>
      <c r="L17448" s="19"/>
      <c r="P17448" s="20"/>
      <c r="Q17448" s="20"/>
      <c r="R17448" s="13"/>
      <c r="S17448" s="14"/>
      <c r="T17448" s="14"/>
      <c r="V17448" s="16"/>
      <c r="W17448" s="17"/>
    </row>
    <row r="17449">
      <c r="A17449" s="19"/>
      <c r="L17449" s="19"/>
      <c r="P17449" s="20"/>
      <c r="Q17449" s="20"/>
      <c r="R17449" s="13"/>
      <c r="S17449" s="14"/>
      <c r="T17449" s="14"/>
      <c r="V17449" s="16"/>
      <c r="W17449" s="17"/>
    </row>
    <row r="17450">
      <c r="A17450" s="19"/>
      <c r="L17450" s="19"/>
      <c r="P17450" s="20"/>
      <c r="Q17450" s="20"/>
      <c r="R17450" s="13"/>
      <c r="S17450" s="14"/>
      <c r="T17450" s="14"/>
      <c r="V17450" s="16"/>
      <c r="W17450" s="17"/>
    </row>
    <row r="17451">
      <c r="A17451" s="19"/>
      <c r="L17451" s="19"/>
      <c r="P17451" s="20"/>
      <c r="Q17451" s="20"/>
      <c r="R17451" s="13"/>
      <c r="S17451" s="14"/>
      <c r="T17451" s="14"/>
      <c r="V17451" s="16"/>
      <c r="W17451" s="17"/>
    </row>
    <row r="17452">
      <c r="A17452" s="19"/>
      <c r="L17452" s="19"/>
      <c r="P17452" s="20"/>
      <c r="Q17452" s="20"/>
      <c r="R17452" s="13"/>
      <c r="S17452" s="14"/>
      <c r="T17452" s="14"/>
      <c r="V17452" s="16"/>
      <c r="W17452" s="17"/>
    </row>
    <row r="17453">
      <c r="A17453" s="19"/>
      <c r="L17453" s="19"/>
      <c r="P17453" s="20"/>
      <c r="Q17453" s="20"/>
      <c r="R17453" s="13"/>
      <c r="S17453" s="14"/>
      <c r="T17453" s="14"/>
      <c r="V17453" s="16"/>
      <c r="W17453" s="17"/>
    </row>
    <row r="17454">
      <c r="A17454" s="19"/>
      <c r="L17454" s="19"/>
      <c r="P17454" s="20"/>
      <c r="Q17454" s="20"/>
      <c r="R17454" s="13"/>
      <c r="S17454" s="14"/>
      <c r="T17454" s="14"/>
      <c r="V17454" s="16"/>
      <c r="W17454" s="17"/>
    </row>
    <row r="17455">
      <c r="A17455" s="19"/>
      <c r="L17455" s="19"/>
      <c r="P17455" s="20"/>
      <c r="Q17455" s="20"/>
      <c r="R17455" s="13"/>
      <c r="S17455" s="14"/>
      <c r="T17455" s="14"/>
      <c r="V17455" s="16"/>
      <c r="W17455" s="17"/>
    </row>
    <row r="17456">
      <c r="A17456" s="19"/>
      <c r="L17456" s="19"/>
      <c r="P17456" s="20"/>
      <c r="Q17456" s="20"/>
      <c r="R17456" s="13"/>
      <c r="S17456" s="14"/>
      <c r="T17456" s="14"/>
      <c r="V17456" s="16"/>
      <c r="W17456" s="17"/>
    </row>
    <row r="17457">
      <c r="A17457" s="19"/>
      <c r="L17457" s="19"/>
      <c r="P17457" s="20"/>
      <c r="Q17457" s="20"/>
      <c r="R17457" s="13"/>
      <c r="S17457" s="14"/>
      <c r="T17457" s="14"/>
      <c r="V17457" s="16"/>
      <c r="W17457" s="17"/>
    </row>
    <row r="17458">
      <c r="A17458" s="19"/>
      <c r="L17458" s="19"/>
      <c r="P17458" s="20"/>
      <c r="Q17458" s="20"/>
      <c r="R17458" s="13"/>
      <c r="S17458" s="14"/>
      <c r="T17458" s="14"/>
      <c r="V17458" s="16"/>
      <c r="W17458" s="17"/>
    </row>
    <row r="17459">
      <c r="A17459" s="19"/>
      <c r="L17459" s="19"/>
      <c r="P17459" s="20"/>
      <c r="Q17459" s="20"/>
      <c r="R17459" s="13"/>
      <c r="S17459" s="14"/>
      <c r="T17459" s="14"/>
      <c r="V17459" s="16"/>
      <c r="W17459" s="17"/>
    </row>
    <row r="17460">
      <c r="A17460" s="19"/>
      <c r="L17460" s="19"/>
      <c r="P17460" s="20"/>
      <c r="Q17460" s="20"/>
      <c r="R17460" s="13"/>
      <c r="S17460" s="14"/>
      <c r="T17460" s="14"/>
      <c r="V17460" s="16"/>
      <c r="W17460" s="17"/>
    </row>
    <row r="17461">
      <c r="A17461" s="19"/>
      <c r="L17461" s="19"/>
      <c r="P17461" s="20"/>
      <c r="Q17461" s="20"/>
      <c r="R17461" s="13"/>
      <c r="S17461" s="14"/>
      <c r="T17461" s="14"/>
      <c r="V17461" s="16"/>
      <c r="W17461" s="17"/>
    </row>
    <row r="17462">
      <c r="A17462" s="19"/>
      <c r="L17462" s="19"/>
      <c r="P17462" s="20"/>
      <c r="Q17462" s="20"/>
      <c r="R17462" s="13"/>
      <c r="S17462" s="14"/>
      <c r="T17462" s="14"/>
      <c r="V17462" s="16"/>
      <c r="W17462" s="17"/>
    </row>
    <row r="17463">
      <c r="A17463" s="19"/>
      <c r="L17463" s="19"/>
      <c r="P17463" s="20"/>
      <c r="Q17463" s="20"/>
      <c r="R17463" s="13"/>
      <c r="S17463" s="14"/>
      <c r="T17463" s="14"/>
      <c r="V17463" s="16"/>
      <c r="W17463" s="17"/>
    </row>
    <row r="17464">
      <c r="A17464" s="19"/>
      <c r="L17464" s="19"/>
      <c r="P17464" s="20"/>
      <c r="Q17464" s="20"/>
      <c r="R17464" s="13"/>
      <c r="S17464" s="14"/>
      <c r="T17464" s="14"/>
      <c r="V17464" s="16"/>
      <c r="W17464" s="17"/>
    </row>
    <row r="17465">
      <c r="A17465" s="19"/>
      <c r="L17465" s="19"/>
      <c r="P17465" s="20"/>
      <c r="Q17465" s="20"/>
      <c r="R17465" s="13"/>
      <c r="S17465" s="14"/>
      <c r="T17465" s="14"/>
      <c r="V17465" s="16"/>
      <c r="W17465" s="17"/>
    </row>
    <row r="17466">
      <c r="A17466" s="19"/>
      <c r="L17466" s="19"/>
      <c r="P17466" s="20"/>
      <c r="Q17466" s="20"/>
      <c r="R17466" s="13"/>
      <c r="S17466" s="14"/>
      <c r="T17466" s="14"/>
      <c r="V17466" s="16"/>
      <c r="W17466" s="17"/>
    </row>
    <row r="17467">
      <c r="A17467" s="19"/>
      <c r="L17467" s="19"/>
      <c r="P17467" s="20"/>
      <c r="Q17467" s="20"/>
      <c r="R17467" s="13"/>
      <c r="S17467" s="14"/>
      <c r="T17467" s="14"/>
      <c r="V17467" s="16"/>
      <c r="W17467" s="17"/>
    </row>
    <row r="17468">
      <c r="A17468" s="19"/>
      <c r="L17468" s="19"/>
      <c r="P17468" s="20"/>
      <c r="Q17468" s="20"/>
      <c r="R17468" s="13"/>
      <c r="S17468" s="14"/>
      <c r="T17468" s="14"/>
      <c r="V17468" s="16"/>
      <c r="W17468" s="17"/>
    </row>
    <row r="17469">
      <c r="A17469" s="19"/>
      <c r="L17469" s="19"/>
      <c r="P17469" s="20"/>
      <c r="Q17469" s="20"/>
      <c r="R17469" s="13"/>
      <c r="S17469" s="14"/>
      <c r="T17469" s="14"/>
      <c r="V17469" s="16"/>
      <c r="W17469" s="17"/>
    </row>
    <row r="17470">
      <c r="A17470" s="19"/>
      <c r="L17470" s="19"/>
      <c r="P17470" s="20"/>
      <c r="Q17470" s="20"/>
      <c r="R17470" s="13"/>
      <c r="S17470" s="14"/>
      <c r="T17470" s="14"/>
      <c r="V17470" s="16"/>
      <c r="W17470" s="17"/>
    </row>
    <row r="17471">
      <c r="A17471" s="19"/>
      <c r="L17471" s="19"/>
      <c r="P17471" s="20"/>
      <c r="Q17471" s="20"/>
      <c r="R17471" s="13"/>
      <c r="S17471" s="14"/>
      <c r="T17471" s="14"/>
      <c r="V17471" s="16"/>
      <c r="W17471" s="17"/>
    </row>
    <row r="17472">
      <c r="A17472" s="19"/>
      <c r="L17472" s="19"/>
      <c r="P17472" s="20"/>
      <c r="Q17472" s="20"/>
      <c r="R17472" s="13"/>
      <c r="S17472" s="14"/>
      <c r="T17472" s="14"/>
      <c r="V17472" s="16"/>
      <c r="W17472" s="17"/>
    </row>
    <row r="17473">
      <c r="A17473" s="19"/>
      <c r="L17473" s="19"/>
      <c r="P17473" s="20"/>
      <c r="Q17473" s="20"/>
      <c r="R17473" s="13"/>
      <c r="S17473" s="14"/>
      <c r="T17473" s="14"/>
      <c r="V17473" s="16"/>
      <c r="W17473" s="17"/>
    </row>
    <row r="17474">
      <c r="A17474" s="19"/>
      <c r="L17474" s="19"/>
      <c r="P17474" s="20"/>
      <c r="Q17474" s="20"/>
      <c r="R17474" s="13"/>
      <c r="S17474" s="14"/>
      <c r="T17474" s="14"/>
      <c r="V17474" s="16"/>
      <c r="W17474" s="17"/>
    </row>
    <row r="17475">
      <c r="A17475" s="19"/>
      <c r="L17475" s="19"/>
      <c r="P17475" s="20"/>
      <c r="Q17475" s="20"/>
      <c r="R17475" s="13"/>
      <c r="S17475" s="14"/>
      <c r="T17475" s="14"/>
      <c r="V17475" s="16"/>
      <c r="W17475" s="17"/>
    </row>
    <row r="17476">
      <c r="A17476" s="19"/>
      <c r="L17476" s="19"/>
      <c r="P17476" s="20"/>
      <c r="Q17476" s="20"/>
      <c r="R17476" s="13"/>
      <c r="S17476" s="14"/>
      <c r="T17476" s="14"/>
      <c r="V17476" s="16"/>
      <c r="W17476" s="17"/>
    </row>
    <row r="17477">
      <c r="A17477" s="19"/>
      <c r="L17477" s="19"/>
      <c r="P17477" s="20"/>
      <c r="Q17477" s="20"/>
      <c r="R17477" s="13"/>
      <c r="S17477" s="14"/>
      <c r="T17477" s="14"/>
      <c r="V17477" s="16"/>
      <c r="W17477" s="17"/>
    </row>
    <row r="17478">
      <c r="A17478" s="19"/>
      <c r="L17478" s="19"/>
      <c r="P17478" s="20"/>
      <c r="Q17478" s="20"/>
      <c r="R17478" s="13"/>
      <c r="S17478" s="14"/>
      <c r="T17478" s="14"/>
      <c r="V17478" s="16"/>
      <c r="W17478" s="17"/>
    </row>
    <row r="17479">
      <c r="A17479" s="19"/>
      <c r="L17479" s="19"/>
      <c r="P17479" s="20"/>
      <c r="Q17479" s="20"/>
      <c r="R17479" s="13"/>
      <c r="S17479" s="14"/>
      <c r="T17479" s="14"/>
      <c r="V17479" s="16"/>
      <c r="W17479" s="17"/>
    </row>
    <row r="17480">
      <c r="A17480" s="19"/>
      <c r="L17480" s="19"/>
      <c r="P17480" s="20"/>
      <c r="Q17480" s="20"/>
      <c r="R17480" s="13"/>
      <c r="S17480" s="14"/>
      <c r="T17480" s="14"/>
      <c r="V17480" s="16"/>
      <c r="W17480" s="17"/>
    </row>
    <row r="17481">
      <c r="A17481" s="19"/>
      <c r="L17481" s="19"/>
      <c r="P17481" s="20"/>
      <c r="Q17481" s="20"/>
      <c r="R17481" s="13"/>
      <c r="S17481" s="14"/>
      <c r="T17481" s="14"/>
      <c r="V17481" s="16"/>
      <c r="W17481" s="17"/>
    </row>
    <row r="17482">
      <c r="A17482" s="19"/>
      <c r="L17482" s="19"/>
      <c r="P17482" s="20"/>
      <c r="Q17482" s="20"/>
      <c r="R17482" s="13"/>
      <c r="S17482" s="14"/>
      <c r="T17482" s="14"/>
      <c r="V17482" s="16"/>
      <c r="W17482" s="17"/>
    </row>
    <row r="17483">
      <c r="A17483" s="19"/>
      <c r="L17483" s="19"/>
      <c r="P17483" s="20"/>
      <c r="Q17483" s="20"/>
      <c r="R17483" s="13"/>
      <c r="S17483" s="14"/>
      <c r="T17483" s="14"/>
      <c r="V17483" s="16"/>
      <c r="W17483" s="17"/>
    </row>
    <row r="17484">
      <c r="A17484" s="19"/>
      <c r="L17484" s="19"/>
      <c r="P17484" s="20"/>
      <c r="Q17484" s="20"/>
      <c r="R17484" s="13"/>
      <c r="S17484" s="14"/>
      <c r="T17484" s="14"/>
      <c r="V17484" s="16"/>
      <c r="W17484" s="17"/>
    </row>
    <row r="17485">
      <c r="A17485" s="19"/>
      <c r="L17485" s="19"/>
      <c r="P17485" s="20"/>
      <c r="Q17485" s="20"/>
      <c r="R17485" s="13"/>
      <c r="S17485" s="14"/>
      <c r="T17485" s="14"/>
      <c r="V17485" s="16"/>
      <c r="W17485" s="17"/>
    </row>
    <row r="17486">
      <c r="A17486" s="19"/>
      <c r="L17486" s="19"/>
      <c r="P17486" s="20"/>
      <c r="Q17486" s="20"/>
      <c r="R17486" s="13"/>
      <c r="S17486" s="14"/>
      <c r="T17486" s="14"/>
      <c r="V17486" s="16"/>
      <c r="W17486" s="17"/>
    </row>
    <row r="17487">
      <c r="A17487" s="19"/>
      <c r="L17487" s="19"/>
      <c r="P17487" s="20"/>
      <c r="Q17487" s="20"/>
      <c r="R17487" s="13"/>
      <c r="S17487" s="14"/>
      <c r="T17487" s="14"/>
      <c r="V17487" s="16"/>
      <c r="W17487" s="17"/>
    </row>
    <row r="17488">
      <c r="A17488" s="19"/>
      <c r="L17488" s="19"/>
      <c r="P17488" s="20"/>
      <c r="Q17488" s="20"/>
      <c r="R17488" s="13"/>
      <c r="S17488" s="14"/>
      <c r="T17488" s="14"/>
      <c r="V17488" s="16"/>
      <c r="W17488" s="17"/>
    </row>
    <row r="17489">
      <c r="A17489" s="19"/>
      <c r="L17489" s="19"/>
      <c r="P17489" s="20"/>
      <c r="Q17489" s="20"/>
      <c r="R17489" s="13"/>
      <c r="S17489" s="14"/>
      <c r="T17489" s="14"/>
      <c r="V17489" s="16"/>
      <c r="W17489" s="17"/>
    </row>
    <row r="17490">
      <c r="A17490" s="19"/>
      <c r="L17490" s="19"/>
      <c r="P17490" s="20"/>
      <c r="Q17490" s="20"/>
      <c r="R17490" s="13"/>
      <c r="S17490" s="14"/>
      <c r="T17490" s="14"/>
      <c r="V17490" s="16"/>
      <c r="W17490" s="17"/>
    </row>
    <row r="17491">
      <c r="A17491" s="19"/>
      <c r="L17491" s="19"/>
      <c r="P17491" s="20"/>
      <c r="Q17491" s="20"/>
      <c r="R17491" s="13"/>
      <c r="S17491" s="14"/>
      <c r="T17491" s="14"/>
      <c r="V17491" s="16"/>
      <c r="W17491" s="17"/>
    </row>
    <row r="17492">
      <c r="A17492" s="19"/>
      <c r="L17492" s="19"/>
      <c r="P17492" s="20"/>
      <c r="Q17492" s="20"/>
      <c r="R17492" s="13"/>
      <c r="S17492" s="14"/>
      <c r="T17492" s="14"/>
      <c r="V17492" s="16"/>
      <c r="W17492" s="17"/>
    </row>
    <row r="17493">
      <c r="A17493" s="19"/>
      <c r="L17493" s="19"/>
      <c r="P17493" s="20"/>
      <c r="Q17493" s="20"/>
      <c r="R17493" s="13"/>
      <c r="S17493" s="14"/>
      <c r="T17493" s="14"/>
      <c r="V17493" s="16"/>
      <c r="W17493" s="17"/>
    </row>
    <row r="17494">
      <c r="A17494" s="19"/>
      <c r="L17494" s="19"/>
      <c r="P17494" s="20"/>
      <c r="Q17494" s="20"/>
      <c r="R17494" s="13"/>
      <c r="S17494" s="14"/>
      <c r="T17494" s="14"/>
      <c r="V17494" s="16"/>
      <c r="W17494" s="17"/>
    </row>
    <row r="17495">
      <c r="A17495" s="19"/>
      <c r="L17495" s="19"/>
      <c r="P17495" s="20"/>
      <c r="Q17495" s="20"/>
      <c r="R17495" s="13"/>
      <c r="S17495" s="14"/>
      <c r="T17495" s="14"/>
      <c r="V17495" s="16"/>
      <c r="W17495" s="17"/>
    </row>
    <row r="17496">
      <c r="A17496" s="19"/>
      <c r="L17496" s="19"/>
      <c r="P17496" s="20"/>
      <c r="Q17496" s="20"/>
      <c r="R17496" s="13"/>
      <c r="S17496" s="14"/>
      <c r="T17496" s="14"/>
      <c r="V17496" s="16"/>
      <c r="W17496" s="17"/>
    </row>
    <row r="17497">
      <c r="A17497" s="19"/>
      <c r="L17497" s="19"/>
      <c r="P17497" s="20"/>
      <c r="Q17497" s="20"/>
      <c r="R17497" s="13"/>
      <c r="S17497" s="14"/>
      <c r="T17497" s="14"/>
      <c r="V17497" s="16"/>
      <c r="W17497" s="17"/>
    </row>
    <row r="17498">
      <c r="A17498" s="19"/>
      <c r="L17498" s="19"/>
      <c r="P17498" s="20"/>
      <c r="Q17498" s="20"/>
      <c r="R17498" s="13"/>
      <c r="S17498" s="14"/>
      <c r="T17498" s="14"/>
      <c r="V17498" s="16"/>
      <c r="W17498" s="17"/>
    </row>
    <row r="17499">
      <c r="A17499" s="19"/>
      <c r="L17499" s="19"/>
      <c r="P17499" s="20"/>
      <c r="Q17499" s="20"/>
      <c r="R17499" s="13"/>
      <c r="S17499" s="14"/>
      <c r="T17499" s="14"/>
      <c r="V17499" s="16"/>
      <c r="W17499" s="17"/>
    </row>
    <row r="17500">
      <c r="A17500" s="19"/>
      <c r="L17500" s="19"/>
      <c r="P17500" s="20"/>
      <c r="Q17500" s="20"/>
      <c r="R17500" s="13"/>
      <c r="S17500" s="14"/>
      <c r="T17500" s="14"/>
      <c r="V17500" s="16"/>
      <c r="W17500" s="17"/>
    </row>
    <row r="17501">
      <c r="A17501" s="19"/>
      <c r="L17501" s="19"/>
      <c r="P17501" s="20"/>
      <c r="Q17501" s="20"/>
      <c r="R17501" s="13"/>
      <c r="S17501" s="14"/>
      <c r="T17501" s="14"/>
      <c r="V17501" s="16"/>
      <c r="W17501" s="17"/>
    </row>
    <row r="17502">
      <c r="A17502" s="19"/>
      <c r="L17502" s="19"/>
      <c r="P17502" s="20"/>
      <c r="Q17502" s="20"/>
      <c r="R17502" s="13"/>
      <c r="S17502" s="14"/>
      <c r="T17502" s="14"/>
      <c r="V17502" s="16"/>
      <c r="W17502" s="17"/>
    </row>
    <row r="17503">
      <c r="A17503" s="19"/>
      <c r="L17503" s="19"/>
      <c r="P17503" s="20"/>
      <c r="Q17503" s="20"/>
      <c r="R17503" s="13"/>
      <c r="S17503" s="14"/>
      <c r="T17503" s="14"/>
      <c r="V17503" s="16"/>
      <c r="W17503" s="17"/>
    </row>
    <row r="17504">
      <c r="A17504" s="19"/>
      <c r="L17504" s="19"/>
      <c r="P17504" s="20"/>
      <c r="Q17504" s="20"/>
      <c r="R17504" s="13"/>
      <c r="S17504" s="14"/>
      <c r="T17504" s="14"/>
      <c r="V17504" s="16"/>
      <c r="W17504" s="17"/>
    </row>
    <row r="17505">
      <c r="A17505" s="19"/>
      <c r="L17505" s="19"/>
      <c r="P17505" s="20"/>
      <c r="Q17505" s="20"/>
      <c r="R17505" s="13"/>
      <c r="S17505" s="14"/>
      <c r="T17505" s="14"/>
      <c r="V17505" s="16"/>
      <c r="W17505" s="17"/>
    </row>
    <row r="17506">
      <c r="A17506" s="19"/>
      <c r="L17506" s="19"/>
      <c r="P17506" s="20"/>
      <c r="Q17506" s="20"/>
      <c r="R17506" s="13"/>
      <c r="S17506" s="14"/>
      <c r="T17506" s="14"/>
      <c r="V17506" s="16"/>
      <c r="W17506" s="17"/>
    </row>
    <row r="17507">
      <c r="A17507" s="19"/>
      <c r="L17507" s="19"/>
      <c r="P17507" s="20"/>
      <c r="Q17507" s="20"/>
      <c r="R17507" s="13"/>
      <c r="S17507" s="14"/>
      <c r="T17507" s="14"/>
      <c r="V17507" s="16"/>
      <c r="W17507" s="17"/>
    </row>
    <row r="17508">
      <c r="A17508" s="19"/>
      <c r="L17508" s="19"/>
      <c r="P17508" s="20"/>
      <c r="Q17508" s="20"/>
      <c r="R17508" s="13"/>
      <c r="S17508" s="14"/>
      <c r="T17508" s="14"/>
      <c r="V17508" s="16"/>
      <c r="W17508" s="17"/>
    </row>
    <row r="17509">
      <c r="A17509" s="19"/>
      <c r="L17509" s="19"/>
      <c r="P17509" s="20"/>
      <c r="Q17509" s="20"/>
      <c r="R17509" s="13"/>
      <c r="S17509" s="14"/>
      <c r="T17509" s="14"/>
      <c r="V17509" s="16"/>
      <c r="W17509" s="17"/>
    </row>
    <row r="17510">
      <c r="A17510" s="19"/>
      <c r="L17510" s="19"/>
      <c r="P17510" s="20"/>
      <c r="Q17510" s="20"/>
      <c r="R17510" s="13"/>
      <c r="S17510" s="14"/>
      <c r="T17510" s="14"/>
      <c r="V17510" s="16"/>
      <c r="W17510" s="17"/>
    </row>
    <row r="17511">
      <c r="A17511" s="19"/>
      <c r="L17511" s="19"/>
      <c r="P17511" s="20"/>
      <c r="Q17511" s="20"/>
      <c r="R17511" s="13"/>
      <c r="S17511" s="14"/>
      <c r="T17511" s="14"/>
      <c r="V17511" s="16"/>
      <c r="W17511" s="17"/>
    </row>
    <row r="17512">
      <c r="A17512" s="19"/>
      <c r="L17512" s="19"/>
      <c r="P17512" s="20"/>
      <c r="Q17512" s="20"/>
      <c r="R17512" s="13"/>
      <c r="S17512" s="14"/>
      <c r="T17512" s="14"/>
      <c r="V17512" s="16"/>
      <c r="W17512" s="17"/>
    </row>
    <row r="17513">
      <c r="A17513" s="19"/>
      <c r="L17513" s="19"/>
      <c r="P17513" s="20"/>
      <c r="Q17513" s="20"/>
      <c r="R17513" s="13"/>
      <c r="S17513" s="14"/>
      <c r="T17513" s="14"/>
      <c r="V17513" s="16"/>
      <c r="W17513" s="17"/>
    </row>
    <row r="17514">
      <c r="A17514" s="19"/>
      <c r="L17514" s="19"/>
      <c r="P17514" s="20"/>
      <c r="Q17514" s="20"/>
      <c r="R17514" s="13"/>
      <c r="S17514" s="14"/>
      <c r="T17514" s="14"/>
      <c r="V17514" s="16"/>
      <c r="W17514" s="17"/>
    </row>
    <row r="17515">
      <c r="A17515" s="19"/>
      <c r="L17515" s="19"/>
      <c r="P17515" s="20"/>
      <c r="Q17515" s="20"/>
      <c r="R17515" s="13"/>
      <c r="S17515" s="14"/>
      <c r="T17515" s="14"/>
      <c r="V17515" s="16"/>
      <c r="W17515" s="17"/>
    </row>
    <row r="17516">
      <c r="A17516" s="19"/>
      <c r="L17516" s="19"/>
      <c r="P17516" s="20"/>
      <c r="Q17516" s="20"/>
      <c r="R17516" s="13"/>
      <c r="S17516" s="14"/>
      <c r="T17516" s="14"/>
      <c r="V17516" s="16"/>
      <c r="W17516" s="17"/>
    </row>
    <row r="17517">
      <c r="A17517" s="19"/>
      <c r="L17517" s="19"/>
      <c r="P17517" s="20"/>
      <c r="Q17517" s="20"/>
      <c r="R17517" s="13"/>
      <c r="S17517" s="14"/>
      <c r="T17517" s="14"/>
      <c r="V17517" s="16"/>
      <c r="W17517" s="17"/>
    </row>
    <row r="17518">
      <c r="A17518" s="19"/>
      <c r="L17518" s="19"/>
      <c r="P17518" s="20"/>
      <c r="Q17518" s="20"/>
      <c r="R17518" s="13"/>
      <c r="S17518" s="14"/>
      <c r="T17518" s="14"/>
      <c r="V17518" s="16"/>
      <c r="W17518" s="17"/>
    </row>
    <row r="17519">
      <c r="A17519" s="19"/>
      <c r="L17519" s="19"/>
      <c r="P17519" s="20"/>
      <c r="Q17519" s="20"/>
      <c r="R17519" s="13"/>
      <c r="S17519" s="14"/>
      <c r="T17519" s="14"/>
      <c r="V17519" s="16"/>
      <c r="W17519" s="17"/>
    </row>
    <row r="17520">
      <c r="A17520" s="19"/>
      <c r="L17520" s="19"/>
      <c r="P17520" s="20"/>
      <c r="Q17520" s="20"/>
      <c r="R17520" s="13"/>
      <c r="S17520" s="14"/>
      <c r="T17520" s="14"/>
      <c r="V17520" s="16"/>
      <c r="W17520" s="17"/>
    </row>
    <row r="17521">
      <c r="A17521" s="19"/>
      <c r="L17521" s="19"/>
      <c r="P17521" s="20"/>
      <c r="Q17521" s="20"/>
      <c r="R17521" s="13"/>
      <c r="S17521" s="14"/>
      <c r="T17521" s="14"/>
      <c r="V17521" s="16"/>
      <c r="W17521" s="17"/>
    </row>
    <row r="17522">
      <c r="A17522" s="19"/>
      <c r="L17522" s="19"/>
      <c r="P17522" s="20"/>
      <c r="Q17522" s="20"/>
      <c r="R17522" s="13"/>
      <c r="S17522" s="14"/>
      <c r="T17522" s="14"/>
      <c r="V17522" s="16"/>
      <c r="W17522" s="17"/>
    </row>
    <row r="17523">
      <c r="A17523" s="19"/>
      <c r="L17523" s="19"/>
      <c r="P17523" s="20"/>
      <c r="Q17523" s="20"/>
      <c r="R17523" s="13"/>
      <c r="S17523" s="14"/>
      <c r="T17523" s="14"/>
      <c r="V17523" s="16"/>
      <c r="W17523" s="17"/>
    </row>
    <row r="17524">
      <c r="A17524" s="19"/>
      <c r="L17524" s="19"/>
      <c r="P17524" s="20"/>
      <c r="Q17524" s="20"/>
      <c r="R17524" s="13"/>
      <c r="S17524" s="14"/>
      <c r="T17524" s="14"/>
      <c r="V17524" s="16"/>
      <c r="W17524" s="17"/>
    </row>
    <row r="17525">
      <c r="A17525" s="19"/>
      <c r="L17525" s="19"/>
      <c r="P17525" s="20"/>
      <c r="Q17525" s="20"/>
      <c r="R17525" s="13"/>
      <c r="S17525" s="14"/>
      <c r="T17525" s="14"/>
      <c r="V17525" s="16"/>
      <c r="W17525" s="17"/>
    </row>
    <row r="17526">
      <c r="A17526" s="19"/>
      <c r="L17526" s="19"/>
      <c r="P17526" s="20"/>
      <c r="Q17526" s="20"/>
      <c r="R17526" s="13"/>
      <c r="S17526" s="14"/>
      <c r="T17526" s="14"/>
      <c r="V17526" s="16"/>
      <c r="W17526" s="17"/>
    </row>
    <row r="17527">
      <c r="A17527" s="19"/>
      <c r="L17527" s="19"/>
      <c r="P17527" s="20"/>
      <c r="Q17527" s="20"/>
      <c r="R17527" s="13"/>
      <c r="S17527" s="14"/>
      <c r="T17527" s="14"/>
      <c r="V17527" s="16"/>
      <c r="W17527" s="17"/>
    </row>
    <row r="17528">
      <c r="A17528" s="19"/>
      <c r="L17528" s="19"/>
      <c r="P17528" s="20"/>
      <c r="Q17528" s="20"/>
      <c r="R17528" s="13"/>
      <c r="S17528" s="14"/>
      <c r="T17528" s="14"/>
      <c r="V17528" s="16"/>
      <c r="W17528" s="17"/>
    </row>
    <row r="17529">
      <c r="A17529" s="19"/>
      <c r="L17529" s="19"/>
      <c r="P17529" s="20"/>
      <c r="Q17529" s="20"/>
      <c r="R17529" s="13"/>
      <c r="S17529" s="14"/>
      <c r="T17529" s="14"/>
      <c r="V17529" s="16"/>
      <c r="W17529" s="17"/>
    </row>
    <row r="17530">
      <c r="A17530" s="19"/>
      <c r="L17530" s="19"/>
      <c r="P17530" s="20"/>
      <c r="Q17530" s="20"/>
      <c r="R17530" s="13"/>
      <c r="S17530" s="14"/>
      <c r="T17530" s="14"/>
      <c r="V17530" s="16"/>
      <c r="W17530" s="17"/>
    </row>
    <row r="17531">
      <c r="A17531" s="19"/>
      <c r="L17531" s="19"/>
      <c r="P17531" s="20"/>
      <c r="Q17531" s="20"/>
      <c r="R17531" s="13"/>
      <c r="S17531" s="14"/>
      <c r="T17531" s="14"/>
      <c r="V17531" s="16"/>
      <c r="W17531" s="17"/>
    </row>
    <row r="17532">
      <c r="A17532" s="19"/>
      <c r="L17532" s="19"/>
      <c r="P17532" s="20"/>
      <c r="Q17532" s="20"/>
      <c r="R17532" s="13"/>
      <c r="S17532" s="14"/>
      <c r="T17532" s="14"/>
      <c r="V17532" s="16"/>
      <c r="W17532" s="17"/>
    </row>
    <row r="17533">
      <c r="A17533" s="19"/>
      <c r="L17533" s="19"/>
      <c r="P17533" s="20"/>
      <c r="Q17533" s="20"/>
      <c r="R17533" s="13"/>
      <c r="S17533" s="14"/>
      <c r="T17533" s="14"/>
      <c r="V17533" s="16"/>
      <c r="W17533" s="17"/>
    </row>
    <row r="17534">
      <c r="A17534" s="19"/>
      <c r="L17534" s="19"/>
      <c r="P17534" s="20"/>
      <c r="Q17534" s="20"/>
      <c r="R17534" s="13"/>
      <c r="S17534" s="14"/>
      <c r="T17534" s="14"/>
      <c r="V17534" s="16"/>
      <c r="W17534" s="17"/>
    </row>
    <row r="17535">
      <c r="A17535" s="19"/>
      <c r="L17535" s="19"/>
      <c r="P17535" s="20"/>
      <c r="Q17535" s="20"/>
      <c r="R17535" s="13"/>
      <c r="S17535" s="14"/>
      <c r="T17535" s="14"/>
      <c r="V17535" s="16"/>
      <c r="W17535" s="17"/>
    </row>
    <row r="17536">
      <c r="A17536" s="19"/>
      <c r="L17536" s="19"/>
      <c r="P17536" s="20"/>
      <c r="Q17536" s="20"/>
      <c r="R17536" s="13"/>
      <c r="S17536" s="14"/>
      <c r="T17536" s="14"/>
      <c r="V17536" s="16"/>
      <c r="W17536" s="17"/>
    </row>
    <row r="17537">
      <c r="A17537" s="19"/>
      <c r="L17537" s="19"/>
      <c r="P17537" s="20"/>
      <c r="Q17537" s="20"/>
      <c r="R17537" s="13"/>
      <c r="S17537" s="14"/>
      <c r="T17537" s="14"/>
      <c r="V17537" s="16"/>
      <c r="W17537" s="17"/>
    </row>
    <row r="17538">
      <c r="A17538" s="19"/>
      <c r="L17538" s="19"/>
      <c r="P17538" s="20"/>
      <c r="Q17538" s="20"/>
      <c r="R17538" s="13"/>
      <c r="S17538" s="14"/>
      <c r="T17538" s="14"/>
      <c r="V17538" s="16"/>
      <c r="W17538" s="17"/>
    </row>
    <row r="17539">
      <c r="A17539" s="19"/>
      <c r="L17539" s="19"/>
      <c r="P17539" s="20"/>
      <c r="Q17539" s="20"/>
      <c r="R17539" s="13"/>
      <c r="S17539" s="14"/>
      <c r="T17539" s="14"/>
      <c r="V17539" s="16"/>
      <c r="W17539" s="17"/>
    </row>
    <row r="17540">
      <c r="A17540" s="19"/>
      <c r="L17540" s="19"/>
      <c r="P17540" s="20"/>
      <c r="Q17540" s="20"/>
      <c r="R17540" s="13"/>
      <c r="S17540" s="14"/>
      <c r="T17540" s="14"/>
      <c r="V17540" s="16"/>
      <c r="W17540" s="17"/>
    </row>
    <row r="17541">
      <c r="A17541" s="19"/>
      <c r="L17541" s="19"/>
      <c r="P17541" s="20"/>
      <c r="Q17541" s="20"/>
      <c r="R17541" s="13"/>
      <c r="S17541" s="14"/>
      <c r="T17541" s="14"/>
      <c r="V17541" s="16"/>
      <c r="W17541" s="17"/>
    </row>
    <row r="17542">
      <c r="A17542" s="19"/>
      <c r="L17542" s="19"/>
      <c r="P17542" s="20"/>
      <c r="Q17542" s="20"/>
      <c r="R17542" s="13"/>
      <c r="S17542" s="14"/>
      <c r="T17542" s="14"/>
      <c r="V17542" s="16"/>
      <c r="W17542" s="17"/>
    </row>
    <row r="17543">
      <c r="A17543" s="19"/>
      <c r="L17543" s="19"/>
      <c r="P17543" s="20"/>
      <c r="Q17543" s="20"/>
      <c r="R17543" s="13"/>
      <c r="S17543" s="14"/>
      <c r="T17543" s="14"/>
      <c r="V17543" s="16"/>
      <c r="W17543" s="17"/>
    </row>
    <row r="17544">
      <c r="A17544" s="19"/>
      <c r="L17544" s="19"/>
      <c r="P17544" s="20"/>
      <c r="Q17544" s="20"/>
      <c r="R17544" s="13"/>
      <c r="S17544" s="14"/>
      <c r="T17544" s="14"/>
      <c r="V17544" s="16"/>
      <c r="W17544" s="17"/>
    </row>
    <row r="17545">
      <c r="A17545" s="19"/>
      <c r="L17545" s="19"/>
      <c r="P17545" s="20"/>
      <c r="Q17545" s="20"/>
      <c r="R17545" s="13"/>
      <c r="S17545" s="14"/>
      <c r="T17545" s="14"/>
      <c r="V17545" s="16"/>
      <c r="W17545" s="17"/>
    </row>
    <row r="17546">
      <c r="A17546" s="19"/>
      <c r="L17546" s="19"/>
      <c r="P17546" s="20"/>
      <c r="Q17546" s="20"/>
      <c r="R17546" s="13"/>
      <c r="S17546" s="14"/>
      <c r="T17546" s="14"/>
      <c r="V17546" s="16"/>
      <c r="W17546" s="17"/>
    </row>
    <row r="17547">
      <c r="A17547" s="19"/>
      <c r="L17547" s="19"/>
      <c r="P17547" s="20"/>
      <c r="Q17547" s="20"/>
      <c r="R17547" s="13"/>
      <c r="S17547" s="14"/>
      <c r="T17547" s="14"/>
      <c r="V17547" s="16"/>
      <c r="W17547" s="17"/>
    </row>
    <row r="17548">
      <c r="A17548" s="19"/>
      <c r="L17548" s="19"/>
      <c r="P17548" s="20"/>
      <c r="Q17548" s="20"/>
      <c r="R17548" s="13"/>
      <c r="S17548" s="14"/>
      <c r="T17548" s="14"/>
      <c r="V17548" s="16"/>
      <c r="W17548" s="17"/>
    </row>
    <row r="17549">
      <c r="A17549" s="19"/>
      <c r="L17549" s="19"/>
      <c r="P17549" s="20"/>
      <c r="Q17549" s="20"/>
      <c r="R17549" s="13"/>
      <c r="S17549" s="14"/>
      <c r="T17549" s="14"/>
      <c r="V17549" s="16"/>
      <c r="W17549" s="17"/>
    </row>
    <row r="17550">
      <c r="A17550" s="19"/>
      <c r="L17550" s="19"/>
      <c r="P17550" s="20"/>
      <c r="Q17550" s="20"/>
      <c r="R17550" s="13"/>
      <c r="S17550" s="14"/>
      <c r="T17550" s="14"/>
      <c r="V17550" s="16"/>
      <c r="W17550" s="17"/>
    </row>
    <row r="17551">
      <c r="A17551" s="19"/>
      <c r="L17551" s="19"/>
      <c r="P17551" s="20"/>
      <c r="Q17551" s="20"/>
      <c r="R17551" s="13"/>
      <c r="S17551" s="14"/>
      <c r="T17551" s="14"/>
      <c r="V17551" s="16"/>
      <c r="W17551" s="17"/>
    </row>
    <row r="17552">
      <c r="A17552" s="19"/>
      <c r="L17552" s="19"/>
      <c r="P17552" s="20"/>
      <c r="Q17552" s="20"/>
      <c r="R17552" s="13"/>
      <c r="S17552" s="14"/>
      <c r="T17552" s="14"/>
      <c r="V17552" s="16"/>
      <c r="W17552" s="17"/>
    </row>
    <row r="17553">
      <c r="A17553" s="19"/>
      <c r="L17553" s="19"/>
      <c r="P17553" s="20"/>
      <c r="Q17553" s="20"/>
      <c r="R17553" s="13"/>
      <c r="S17553" s="14"/>
      <c r="T17553" s="14"/>
      <c r="V17553" s="16"/>
      <c r="W17553" s="17"/>
    </row>
    <row r="17554">
      <c r="A17554" s="19"/>
      <c r="L17554" s="19"/>
      <c r="P17554" s="20"/>
      <c r="Q17554" s="20"/>
      <c r="R17554" s="13"/>
      <c r="S17554" s="14"/>
      <c r="T17554" s="14"/>
      <c r="V17554" s="16"/>
      <c r="W17554" s="17"/>
    </row>
    <row r="17555">
      <c r="A17555" s="19"/>
      <c r="L17555" s="19"/>
      <c r="P17555" s="20"/>
      <c r="Q17555" s="20"/>
      <c r="R17555" s="13"/>
      <c r="S17555" s="14"/>
      <c r="T17555" s="14"/>
      <c r="V17555" s="16"/>
      <c r="W17555" s="17"/>
    </row>
    <row r="17556">
      <c r="A17556" s="19"/>
      <c r="L17556" s="19"/>
      <c r="P17556" s="20"/>
      <c r="Q17556" s="20"/>
      <c r="R17556" s="13"/>
      <c r="S17556" s="14"/>
      <c r="T17556" s="14"/>
      <c r="V17556" s="16"/>
      <c r="W17556" s="17"/>
    </row>
    <row r="17557">
      <c r="A17557" s="19"/>
      <c r="L17557" s="19"/>
      <c r="P17557" s="20"/>
      <c r="Q17557" s="20"/>
      <c r="R17557" s="13"/>
      <c r="S17557" s="14"/>
      <c r="T17557" s="14"/>
      <c r="V17557" s="16"/>
      <c r="W17557" s="17"/>
    </row>
    <row r="17558">
      <c r="A17558" s="19"/>
      <c r="L17558" s="19"/>
      <c r="P17558" s="20"/>
      <c r="Q17558" s="20"/>
      <c r="R17558" s="13"/>
      <c r="S17558" s="14"/>
      <c r="T17558" s="14"/>
      <c r="V17558" s="16"/>
      <c r="W17558" s="17"/>
    </row>
    <row r="17559">
      <c r="A17559" s="19"/>
      <c r="L17559" s="19"/>
      <c r="P17559" s="20"/>
      <c r="Q17559" s="20"/>
      <c r="R17559" s="13"/>
      <c r="S17559" s="14"/>
      <c r="T17559" s="14"/>
      <c r="V17559" s="16"/>
      <c r="W17559" s="17"/>
    </row>
    <row r="17560">
      <c r="A17560" s="19"/>
      <c r="L17560" s="19"/>
      <c r="P17560" s="20"/>
      <c r="Q17560" s="20"/>
      <c r="R17560" s="13"/>
      <c r="S17560" s="14"/>
      <c r="T17560" s="14"/>
      <c r="V17560" s="16"/>
      <c r="W17560" s="17"/>
    </row>
    <row r="17561">
      <c r="A17561" s="19"/>
      <c r="L17561" s="19"/>
      <c r="P17561" s="20"/>
      <c r="Q17561" s="20"/>
      <c r="R17561" s="13"/>
      <c r="S17561" s="14"/>
      <c r="T17561" s="14"/>
      <c r="V17561" s="16"/>
      <c r="W17561" s="17"/>
    </row>
    <row r="17562">
      <c r="A17562" s="19"/>
      <c r="L17562" s="19"/>
      <c r="P17562" s="20"/>
      <c r="Q17562" s="20"/>
      <c r="R17562" s="13"/>
      <c r="S17562" s="14"/>
      <c r="T17562" s="14"/>
      <c r="V17562" s="16"/>
      <c r="W17562" s="17"/>
    </row>
    <row r="17563">
      <c r="A17563" s="19"/>
      <c r="L17563" s="19"/>
      <c r="P17563" s="20"/>
      <c r="Q17563" s="20"/>
      <c r="R17563" s="13"/>
      <c r="S17563" s="14"/>
      <c r="T17563" s="14"/>
      <c r="V17563" s="16"/>
      <c r="W17563" s="17"/>
    </row>
    <row r="17564">
      <c r="A17564" s="19"/>
      <c r="L17564" s="19"/>
      <c r="P17564" s="20"/>
      <c r="Q17564" s="20"/>
      <c r="R17564" s="13"/>
      <c r="S17564" s="14"/>
      <c r="T17564" s="14"/>
      <c r="V17564" s="16"/>
      <c r="W17564" s="17"/>
    </row>
    <row r="17565">
      <c r="A17565" s="19"/>
      <c r="L17565" s="19"/>
      <c r="P17565" s="20"/>
      <c r="Q17565" s="20"/>
      <c r="R17565" s="13"/>
      <c r="S17565" s="14"/>
      <c r="T17565" s="14"/>
      <c r="V17565" s="16"/>
      <c r="W17565" s="17"/>
    </row>
    <row r="17566">
      <c r="A17566" s="19"/>
      <c r="L17566" s="19"/>
      <c r="P17566" s="20"/>
      <c r="Q17566" s="20"/>
      <c r="R17566" s="13"/>
      <c r="S17566" s="14"/>
      <c r="T17566" s="14"/>
      <c r="V17566" s="16"/>
      <c r="W17566" s="17"/>
    </row>
    <row r="17567">
      <c r="A17567" s="19"/>
      <c r="L17567" s="19"/>
      <c r="P17567" s="20"/>
      <c r="Q17567" s="20"/>
      <c r="R17567" s="13"/>
      <c r="S17567" s="14"/>
      <c r="T17567" s="14"/>
      <c r="V17567" s="16"/>
      <c r="W17567" s="17"/>
    </row>
    <row r="17568">
      <c r="A17568" s="19"/>
      <c r="L17568" s="19"/>
      <c r="P17568" s="20"/>
      <c r="Q17568" s="20"/>
      <c r="R17568" s="13"/>
      <c r="S17568" s="14"/>
      <c r="T17568" s="14"/>
      <c r="V17568" s="16"/>
      <c r="W17568" s="17"/>
    </row>
    <row r="17569">
      <c r="A17569" s="19"/>
      <c r="L17569" s="19"/>
      <c r="P17569" s="20"/>
      <c r="Q17569" s="20"/>
      <c r="R17569" s="13"/>
      <c r="S17569" s="14"/>
      <c r="T17569" s="14"/>
      <c r="V17569" s="16"/>
      <c r="W17569" s="17"/>
    </row>
    <row r="17570">
      <c r="A17570" s="19"/>
      <c r="L17570" s="19"/>
      <c r="P17570" s="20"/>
      <c r="Q17570" s="20"/>
      <c r="R17570" s="13"/>
      <c r="S17570" s="14"/>
      <c r="T17570" s="14"/>
      <c r="V17570" s="16"/>
      <c r="W17570" s="17"/>
    </row>
    <row r="17571">
      <c r="A17571" s="19"/>
      <c r="L17571" s="19"/>
      <c r="P17571" s="20"/>
      <c r="Q17571" s="20"/>
      <c r="R17571" s="13"/>
      <c r="S17571" s="14"/>
      <c r="T17571" s="14"/>
      <c r="V17571" s="16"/>
      <c r="W17571" s="17"/>
    </row>
    <row r="17572">
      <c r="A17572" s="19"/>
      <c r="L17572" s="19"/>
      <c r="P17572" s="20"/>
      <c r="Q17572" s="20"/>
      <c r="R17572" s="13"/>
      <c r="S17572" s="14"/>
      <c r="T17572" s="14"/>
      <c r="V17572" s="16"/>
      <c r="W17572" s="17"/>
    </row>
    <row r="17573">
      <c r="A17573" s="19"/>
      <c r="L17573" s="19"/>
      <c r="P17573" s="20"/>
      <c r="Q17573" s="20"/>
      <c r="R17573" s="13"/>
      <c r="S17573" s="14"/>
      <c r="T17573" s="14"/>
      <c r="V17573" s="16"/>
      <c r="W17573" s="17"/>
    </row>
    <row r="17574">
      <c r="A17574" s="19"/>
      <c r="L17574" s="19"/>
      <c r="P17574" s="20"/>
      <c r="Q17574" s="20"/>
      <c r="R17574" s="13"/>
      <c r="S17574" s="14"/>
      <c r="T17574" s="14"/>
      <c r="V17574" s="16"/>
      <c r="W17574" s="17"/>
    </row>
    <row r="17575">
      <c r="A17575" s="19"/>
      <c r="L17575" s="19"/>
      <c r="P17575" s="20"/>
      <c r="Q17575" s="20"/>
      <c r="R17575" s="13"/>
      <c r="S17575" s="14"/>
      <c r="T17575" s="14"/>
      <c r="V17575" s="16"/>
      <c r="W17575" s="17"/>
    </row>
    <row r="17576">
      <c r="A17576" s="19"/>
      <c r="L17576" s="19"/>
      <c r="P17576" s="20"/>
      <c r="Q17576" s="20"/>
      <c r="R17576" s="13"/>
      <c r="S17576" s="14"/>
      <c r="T17576" s="14"/>
      <c r="V17576" s="16"/>
      <c r="W17576" s="17"/>
    </row>
    <row r="17577">
      <c r="A17577" s="19"/>
      <c r="L17577" s="19"/>
      <c r="P17577" s="20"/>
      <c r="Q17577" s="20"/>
      <c r="R17577" s="13"/>
      <c r="S17577" s="14"/>
      <c r="T17577" s="14"/>
      <c r="V17577" s="16"/>
      <c r="W17577" s="17"/>
    </row>
    <row r="17578">
      <c r="A17578" s="19"/>
      <c r="L17578" s="19"/>
      <c r="P17578" s="20"/>
      <c r="Q17578" s="20"/>
      <c r="R17578" s="13"/>
      <c r="S17578" s="14"/>
      <c r="T17578" s="14"/>
      <c r="V17578" s="16"/>
      <c r="W17578" s="17"/>
    </row>
    <row r="17579">
      <c r="A17579" s="19"/>
      <c r="L17579" s="19"/>
      <c r="P17579" s="20"/>
      <c r="Q17579" s="20"/>
      <c r="R17579" s="13"/>
      <c r="S17579" s="14"/>
      <c r="T17579" s="14"/>
      <c r="V17579" s="16"/>
      <c r="W17579" s="17"/>
    </row>
    <row r="17580">
      <c r="A17580" s="19"/>
      <c r="L17580" s="19"/>
      <c r="P17580" s="20"/>
      <c r="Q17580" s="20"/>
      <c r="R17580" s="13"/>
      <c r="S17580" s="14"/>
      <c r="T17580" s="14"/>
      <c r="V17580" s="16"/>
      <c r="W17580" s="17"/>
    </row>
    <row r="17581">
      <c r="A17581" s="19"/>
      <c r="L17581" s="19"/>
      <c r="P17581" s="20"/>
      <c r="Q17581" s="20"/>
      <c r="R17581" s="13"/>
      <c r="S17581" s="14"/>
      <c r="T17581" s="14"/>
      <c r="V17581" s="16"/>
      <c r="W17581" s="17"/>
    </row>
    <row r="17582">
      <c r="A17582" s="19"/>
      <c r="L17582" s="19"/>
      <c r="P17582" s="20"/>
      <c r="Q17582" s="20"/>
      <c r="R17582" s="13"/>
      <c r="S17582" s="14"/>
      <c r="T17582" s="14"/>
      <c r="V17582" s="16"/>
      <c r="W17582" s="17"/>
    </row>
    <row r="17583">
      <c r="A17583" s="19"/>
      <c r="L17583" s="19"/>
      <c r="P17583" s="20"/>
      <c r="Q17583" s="20"/>
      <c r="R17583" s="13"/>
      <c r="S17583" s="14"/>
      <c r="T17583" s="14"/>
      <c r="V17583" s="16"/>
      <c r="W17583" s="17"/>
    </row>
    <row r="17584">
      <c r="A17584" s="19"/>
      <c r="L17584" s="19"/>
      <c r="P17584" s="20"/>
      <c r="Q17584" s="20"/>
      <c r="R17584" s="13"/>
      <c r="S17584" s="14"/>
      <c r="T17584" s="14"/>
      <c r="V17584" s="16"/>
      <c r="W17584" s="17"/>
    </row>
    <row r="17585">
      <c r="A17585" s="19"/>
      <c r="L17585" s="19"/>
      <c r="P17585" s="20"/>
      <c r="Q17585" s="20"/>
      <c r="R17585" s="13"/>
      <c r="S17585" s="14"/>
      <c r="T17585" s="14"/>
      <c r="V17585" s="16"/>
      <c r="W17585" s="17"/>
    </row>
    <row r="17586">
      <c r="A17586" s="19"/>
      <c r="L17586" s="19"/>
      <c r="P17586" s="20"/>
      <c r="Q17586" s="20"/>
      <c r="R17586" s="13"/>
      <c r="S17586" s="14"/>
      <c r="T17586" s="14"/>
      <c r="V17586" s="16"/>
      <c r="W17586" s="17"/>
    </row>
    <row r="17587">
      <c r="A17587" s="19"/>
      <c r="L17587" s="19"/>
      <c r="P17587" s="20"/>
      <c r="Q17587" s="20"/>
      <c r="R17587" s="13"/>
      <c r="S17587" s="14"/>
      <c r="T17587" s="14"/>
      <c r="V17587" s="16"/>
      <c r="W17587" s="17"/>
    </row>
    <row r="17588">
      <c r="A17588" s="19"/>
      <c r="L17588" s="19"/>
      <c r="P17588" s="20"/>
      <c r="Q17588" s="20"/>
      <c r="R17588" s="13"/>
      <c r="S17588" s="14"/>
      <c r="T17588" s="14"/>
      <c r="V17588" s="16"/>
      <c r="W17588" s="17"/>
    </row>
    <row r="17589">
      <c r="A17589" s="19"/>
      <c r="L17589" s="19"/>
      <c r="P17589" s="20"/>
      <c r="Q17589" s="20"/>
      <c r="R17589" s="13"/>
      <c r="S17589" s="14"/>
      <c r="T17589" s="14"/>
      <c r="V17589" s="16"/>
      <c r="W17589" s="17"/>
    </row>
    <row r="17590">
      <c r="A17590" s="19"/>
      <c r="L17590" s="19"/>
      <c r="P17590" s="20"/>
      <c r="Q17590" s="20"/>
      <c r="R17590" s="13"/>
      <c r="S17590" s="14"/>
      <c r="T17590" s="14"/>
      <c r="V17590" s="16"/>
      <c r="W17590" s="17"/>
    </row>
    <row r="17591">
      <c r="A17591" s="19"/>
      <c r="L17591" s="19"/>
      <c r="P17591" s="20"/>
      <c r="Q17591" s="20"/>
      <c r="R17591" s="13"/>
      <c r="S17591" s="14"/>
      <c r="T17591" s="14"/>
      <c r="V17591" s="16"/>
      <c r="W17591" s="17"/>
    </row>
    <row r="17592">
      <c r="A17592" s="19"/>
      <c r="L17592" s="19"/>
      <c r="P17592" s="20"/>
      <c r="Q17592" s="20"/>
      <c r="R17592" s="13"/>
      <c r="S17592" s="14"/>
      <c r="T17592" s="14"/>
      <c r="V17592" s="16"/>
      <c r="W17592" s="17"/>
    </row>
    <row r="17593">
      <c r="A17593" s="19"/>
      <c r="L17593" s="19"/>
      <c r="P17593" s="20"/>
      <c r="Q17593" s="20"/>
      <c r="R17593" s="13"/>
      <c r="S17593" s="14"/>
      <c r="T17593" s="14"/>
      <c r="V17593" s="16"/>
      <c r="W17593" s="17"/>
    </row>
    <row r="17594">
      <c r="A17594" s="19"/>
      <c r="L17594" s="19"/>
      <c r="P17594" s="20"/>
      <c r="Q17594" s="20"/>
      <c r="R17594" s="13"/>
      <c r="S17594" s="14"/>
      <c r="T17594" s="14"/>
      <c r="V17594" s="16"/>
      <c r="W17594" s="17"/>
    </row>
    <row r="17595">
      <c r="A17595" s="19"/>
      <c r="L17595" s="19"/>
      <c r="P17595" s="20"/>
      <c r="Q17595" s="20"/>
      <c r="R17595" s="13"/>
      <c r="S17595" s="14"/>
      <c r="T17595" s="14"/>
      <c r="V17595" s="16"/>
      <c r="W17595" s="17"/>
    </row>
    <row r="17596">
      <c r="A17596" s="19"/>
      <c r="L17596" s="19"/>
      <c r="P17596" s="20"/>
      <c r="Q17596" s="20"/>
      <c r="R17596" s="13"/>
      <c r="S17596" s="14"/>
      <c r="T17596" s="14"/>
      <c r="V17596" s="16"/>
      <c r="W17596" s="17"/>
    </row>
    <row r="17597">
      <c r="A17597" s="19"/>
      <c r="L17597" s="19"/>
      <c r="P17597" s="20"/>
      <c r="Q17597" s="20"/>
      <c r="R17597" s="13"/>
      <c r="S17597" s="14"/>
      <c r="T17597" s="14"/>
      <c r="V17597" s="16"/>
      <c r="W17597" s="17"/>
    </row>
    <row r="17598">
      <c r="A17598" s="19"/>
      <c r="L17598" s="19"/>
      <c r="P17598" s="20"/>
      <c r="Q17598" s="20"/>
      <c r="R17598" s="13"/>
      <c r="S17598" s="14"/>
      <c r="T17598" s="14"/>
      <c r="V17598" s="16"/>
      <c r="W17598" s="17"/>
    </row>
    <row r="17599">
      <c r="A17599" s="19"/>
      <c r="L17599" s="19"/>
      <c r="P17599" s="20"/>
      <c r="Q17599" s="20"/>
      <c r="R17599" s="13"/>
      <c r="S17599" s="14"/>
      <c r="T17599" s="14"/>
      <c r="V17599" s="16"/>
      <c r="W17599" s="17"/>
    </row>
    <row r="17600">
      <c r="A17600" s="19"/>
      <c r="L17600" s="19"/>
      <c r="P17600" s="20"/>
      <c r="Q17600" s="20"/>
      <c r="R17600" s="13"/>
      <c r="S17600" s="14"/>
      <c r="T17600" s="14"/>
      <c r="V17600" s="16"/>
      <c r="W17600" s="17"/>
    </row>
    <row r="17601">
      <c r="A17601" s="19"/>
      <c r="L17601" s="19"/>
      <c r="P17601" s="20"/>
      <c r="Q17601" s="20"/>
      <c r="R17601" s="13"/>
      <c r="S17601" s="14"/>
      <c r="T17601" s="14"/>
      <c r="V17601" s="16"/>
      <c r="W17601" s="17"/>
    </row>
    <row r="17602">
      <c r="A17602" s="19"/>
      <c r="L17602" s="19"/>
      <c r="P17602" s="20"/>
      <c r="Q17602" s="20"/>
      <c r="R17602" s="13"/>
      <c r="S17602" s="14"/>
      <c r="T17602" s="14"/>
      <c r="V17602" s="16"/>
      <c r="W17602" s="17"/>
    </row>
    <row r="17603">
      <c r="A17603" s="19"/>
      <c r="L17603" s="19"/>
      <c r="P17603" s="20"/>
      <c r="Q17603" s="20"/>
      <c r="R17603" s="13"/>
      <c r="S17603" s="14"/>
      <c r="T17603" s="14"/>
      <c r="V17603" s="16"/>
      <c r="W17603" s="17"/>
    </row>
    <row r="17604">
      <c r="A17604" s="19"/>
      <c r="L17604" s="19"/>
      <c r="P17604" s="20"/>
      <c r="Q17604" s="20"/>
      <c r="R17604" s="13"/>
      <c r="S17604" s="14"/>
      <c r="T17604" s="14"/>
      <c r="V17604" s="16"/>
      <c r="W17604" s="17"/>
    </row>
    <row r="17605">
      <c r="A17605" s="19"/>
      <c r="L17605" s="19"/>
      <c r="P17605" s="20"/>
      <c r="Q17605" s="20"/>
      <c r="R17605" s="13"/>
      <c r="S17605" s="14"/>
      <c r="T17605" s="14"/>
      <c r="V17605" s="16"/>
      <c r="W17605" s="17"/>
    </row>
    <row r="17606">
      <c r="A17606" s="19"/>
      <c r="L17606" s="19"/>
      <c r="P17606" s="20"/>
      <c r="Q17606" s="20"/>
      <c r="R17606" s="13"/>
      <c r="S17606" s="14"/>
      <c r="T17606" s="14"/>
      <c r="V17606" s="16"/>
      <c r="W17606" s="17"/>
    </row>
    <row r="17607">
      <c r="A17607" s="19"/>
      <c r="L17607" s="19"/>
      <c r="P17607" s="20"/>
      <c r="Q17607" s="20"/>
      <c r="R17607" s="13"/>
      <c r="S17607" s="14"/>
      <c r="T17607" s="14"/>
      <c r="V17607" s="16"/>
      <c r="W17607" s="17"/>
    </row>
    <row r="17608">
      <c r="A17608" s="19"/>
      <c r="L17608" s="19"/>
      <c r="P17608" s="20"/>
      <c r="Q17608" s="20"/>
      <c r="R17608" s="13"/>
      <c r="S17608" s="14"/>
      <c r="T17608" s="14"/>
      <c r="V17608" s="16"/>
      <c r="W17608" s="17"/>
    </row>
    <row r="17609">
      <c r="A17609" s="19"/>
      <c r="L17609" s="19"/>
      <c r="P17609" s="20"/>
      <c r="Q17609" s="20"/>
      <c r="R17609" s="13"/>
      <c r="S17609" s="14"/>
      <c r="T17609" s="14"/>
      <c r="V17609" s="16"/>
      <c r="W17609" s="17"/>
    </row>
    <row r="17610">
      <c r="A17610" s="19"/>
      <c r="L17610" s="19"/>
      <c r="P17610" s="20"/>
      <c r="Q17610" s="20"/>
      <c r="R17610" s="13"/>
      <c r="S17610" s="14"/>
      <c r="T17610" s="14"/>
      <c r="V17610" s="16"/>
      <c r="W17610" s="17"/>
    </row>
    <row r="17611">
      <c r="A17611" s="19"/>
      <c r="L17611" s="19"/>
      <c r="P17611" s="20"/>
      <c r="Q17611" s="20"/>
      <c r="R17611" s="13"/>
      <c r="S17611" s="14"/>
      <c r="T17611" s="14"/>
      <c r="V17611" s="16"/>
      <c r="W17611" s="17"/>
    </row>
    <row r="17612">
      <c r="A17612" s="19"/>
      <c r="L17612" s="19"/>
      <c r="P17612" s="20"/>
      <c r="Q17612" s="20"/>
      <c r="R17612" s="13"/>
      <c r="S17612" s="14"/>
      <c r="T17612" s="14"/>
      <c r="V17612" s="16"/>
      <c r="W17612" s="17"/>
    </row>
    <row r="17613">
      <c r="A17613" s="19"/>
      <c r="L17613" s="19"/>
      <c r="P17613" s="20"/>
      <c r="Q17613" s="20"/>
      <c r="R17613" s="13"/>
      <c r="S17613" s="14"/>
      <c r="T17613" s="14"/>
      <c r="V17613" s="16"/>
      <c r="W17613" s="17"/>
    </row>
    <row r="17614">
      <c r="A17614" s="19"/>
      <c r="L17614" s="19"/>
      <c r="P17614" s="20"/>
      <c r="Q17614" s="20"/>
      <c r="R17614" s="13"/>
      <c r="S17614" s="14"/>
      <c r="T17614" s="14"/>
      <c r="V17614" s="16"/>
      <c r="W17614" s="17"/>
    </row>
    <row r="17615">
      <c r="A17615" s="19"/>
      <c r="L17615" s="19"/>
      <c r="P17615" s="20"/>
      <c r="Q17615" s="20"/>
      <c r="R17615" s="13"/>
      <c r="S17615" s="14"/>
      <c r="T17615" s="14"/>
      <c r="V17615" s="16"/>
      <c r="W17615" s="17"/>
    </row>
    <row r="17616">
      <c r="A17616" s="19"/>
      <c r="L17616" s="19"/>
      <c r="P17616" s="20"/>
      <c r="Q17616" s="20"/>
      <c r="R17616" s="13"/>
      <c r="S17616" s="14"/>
      <c r="T17616" s="14"/>
      <c r="V17616" s="16"/>
      <c r="W17616" s="17"/>
    </row>
    <row r="17617">
      <c r="A17617" s="19"/>
      <c r="L17617" s="19"/>
      <c r="P17617" s="20"/>
      <c r="Q17617" s="20"/>
      <c r="R17617" s="13"/>
      <c r="S17617" s="14"/>
      <c r="T17617" s="14"/>
      <c r="V17617" s="16"/>
      <c r="W17617" s="17"/>
    </row>
    <row r="17618">
      <c r="A17618" s="19"/>
      <c r="L17618" s="19"/>
      <c r="P17618" s="20"/>
      <c r="Q17618" s="20"/>
      <c r="R17618" s="13"/>
      <c r="S17618" s="14"/>
      <c r="T17618" s="14"/>
      <c r="V17618" s="16"/>
      <c r="W17618" s="17"/>
    </row>
    <row r="17619">
      <c r="A17619" s="19"/>
      <c r="L17619" s="19"/>
      <c r="P17619" s="20"/>
      <c r="Q17619" s="20"/>
      <c r="R17619" s="13"/>
      <c r="S17619" s="14"/>
      <c r="T17619" s="14"/>
      <c r="V17619" s="16"/>
      <c r="W17619" s="17"/>
    </row>
    <row r="17620">
      <c r="A17620" s="19"/>
      <c r="L17620" s="19"/>
      <c r="P17620" s="20"/>
      <c r="Q17620" s="20"/>
      <c r="R17620" s="13"/>
      <c r="S17620" s="14"/>
      <c r="T17620" s="14"/>
      <c r="V17620" s="16"/>
      <c r="W17620" s="17"/>
    </row>
    <row r="17621">
      <c r="A17621" s="19"/>
      <c r="L17621" s="19"/>
      <c r="P17621" s="20"/>
      <c r="Q17621" s="20"/>
      <c r="R17621" s="13"/>
      <c r="S17621" s="14"/>
      <c r="T17621" s="14"/>
      <c r="V17621" s="16"/>
      <c r="W17621" s="17"/>
    </row>
    <row r="17622">
      <c r="A17622" s="19"/>
      <c r="L17622" s="19"/>
      <c r="P17622" s="20"/>
      <c r="Q17622" s="20"/>
      <c r="R17622" s="13"/>
      <c r="S17622" s="14"/>
      <c r="T17622" s="14"/>
      <c r="V17622" s="16"/>
      <c r="W17622" s="17"/>
    </row>
    <row r="17623">
      <c r="A17623" s="19"/>
      <c r="L17623" s="19"/>
      <c r="P17623" s="20"/>
      <c r="Q17623" s="20"/>
      <c r="R17623" s="13"/>
      <c r="S17623" s="14"/>
      <c r="T17623" s="14"/>
      <c r="V17623" s="16"/>
      <c r="W17623" s="17"/>
    </row>
    <row r="17624">
      <c r="A17624" s="19"/>
      <c r="L17624" s="19"/>
      <c r="P17624" s="20"/>
      <c r="Q17624" s="20"/>
      <c r="R17624" s="13"/>
      <c r="S17624" s="14"/>
      <c r="T17624" s="14"/>
      <c r="V17624" s="16"/>
      <c r="W17624" s="17"/>
    </row>
    <row r="17625">
      <c r="A17625" s="19"/>
      <c r="L17625" s="19"/>
      <c r="P17625" s="20"/>
      <c r="Q17625" s="20"/>
      <c r="R17625" s="13"/>
      <c r="S17625" s="14"/>
      <c r="T17625" s="14"/>
      <c r="V17625" s="16"/>
      <c r="W17625" s="17"/>
    </row>
    <row r="17626">
      <c r="A17626" s="19"/>
      <c r="L17626" s="19"/>
      <c r="P17626" s="20"/>
      <c r="Q17626" s="20"/>
      <c r="R17626" s="13"/>
      <c r="S17626" s="14"/>
      <c r="T17626" s="14"/>
      <c r="V17626" s="16"/>
      <c r="W17626" s="17"/>
    </row>
    <row r="17627">
      <c r="A17627" s="19"/>
      <c r="L17627" s="19"/>
      <c r="P17627" s="20"/>
      <c r="Q17627" s="20"/>
      <c r="R17627" s="13"/>
      <c r="S17627" s="14"/>
      <c r="T17627" s="14"/>
      <c r="V17627" s="16"/>
      <c r="W17627" s="17"/>
    </row>
    <row r="17628">
      <c r="A17628" s="19"/>
      <c r="L17628" s="19"/>
      <c r="P17628" s="20"/>
      <c r="Q17628" s="20"/>
      <c r="R17628" s="13"/>
      <c r="S17628" s="14"/>
      <c r="T17628" s="14"/>
      <c r="V17628" s="16"/>
      <c r="W17628" s="17"/>
    </row>
    <row r="17629">
      <c r="A17629" s="19"/>
      <c r="L17629" s="19"/>
      <c r="P17629" s="20"/>
      <c r="Q17629" s="20"/>
      <c r="R17629" s="13"/>
      <c r="S17629" s="14"/>
      <c r="T17629" s="14"/>
      <c r="V17629" s="16"/>
      <c r="W17629" s="17"/>
    </row>
    <row r="17630">
      <c r="A17630" s="19"/>
      <c r="L17630" s="19"/>
      <c r="P17630" s="20"/>
      <c r="Q17630" s="20"/>
      <c r="R17630" s="13"/>
      <c r="S17630" s="14"/>
      <c r="T17630" s="14"/>
      <c r="V17630" s="16"/>
      <c r="W17630" s="17"/>
    </row>
    <row r="17631">
      <c r="A17631" s="19"/>
      <c r="L17631" s="19"/>
      <c r="P17631" s="20"/>
      <c r="Q17631" s="20"/>
      <c r="R17631" s="13"/>
      <c r="S17631" s="14"/>
      <c r="T17631" s="14"/>
      <c r="V17631" s="16"/>
      <c r="W17631" s="17"/>
    </row>
    <row r="17632">
      <c r="A17632" s="19"/>
      <c r="L17632" s="19"/>
      <c r="P17632" s="20"/>
      <c r="Q17632" s="20"/>
      <c r="R17632" s="13"/>
      <c r="S17632" s="14"/>
      <c r="T17632" s="14"/>
      <c r="V17632" s="16"/>
      <c r="W17632" s="17"/>
    </row>
    <row r="17633">
      <c r="A17633" s="19"/>
      <c r="L17633" s="19"/>
      <c r="P17633" s="20"/>
      <c r="Q17633" s="20"/>
      <c r="R17633" s="13"/>
      <c r="S17633" s="14"/>
      <c r="T17633" s="14"/>
      <c r="V17633" s="16"/>
      <c r="W17633" s="17"/>
    </row>
    <row r="17634">
      <c r="A17634" s="19"/>
      <c r="L17634" s="19"/>
      <c r="P17634" s="20"/>
      <c r="Q17634" s="20"/>
      <c r="R17634" s="13"/>
      <c r="S17634" s="14"/>
      <c r="T17634" s="14"/>
      <c r="V17634" s="16"/>
      <c r="W17634" s="17"/>
    </row>
    <row r="17635">
      <c r="A17635" s="19"/>
      <c r="L17635" s="19"/>
      <c r="P17635" s="20"/>
      <c r="Q17635" s="20"/>
      <c r="R17635" s="13"/>
      <c r="S17635" s="14"/>
      <c r="T17635" s="14"/>
      <c r="V17635" s="16"/>
      <c r="W17635" s="17"/>
    </row>
    <row r="17636">
      <c r="A17636" s="19"/>
      <c r="L17636" s="19"/>
      <c r="P17636" s="20"/>
      <c r="Q17636" s="20"/>
      <c r="R17636" s="13"/>
      <c r="S17636" s="14"/>
      <c r="T17636" s="14"/>
      <c r="V17636" s="16"/>
      <c r="W17636" s="17"/>
    </row>
    <row r="17637">
      <c r="A17637" s="19"/>
      <c r="L17637" s="19"/>
      <c r="P17637" s="20"/>
      <c r="Q17637" s="20"/>
      <c r="R17637" s="13"/>
      <c r="S17637" s="14"/>
      <c r="T17637" s="14"/>
      <c r="V17637" s="16"/>
      <c r="W17637" s="17"/>
    </row>
    <row r="17638">
      <c r="A17638" s="19"/>
      <c r="L17638" s="19"/>
      <c r="P17638" s="20"/>
      <c r="Q17638" s="20"/>
      <c r="R17638" s="13"/>
      <c r="S17638" s="14"/>
      <c r="T17638" s="14"/>
      <c r="V17638" s="16"/>
      <c r="W17638" s="17"/>
    </row>
    <row r="17639">
      <c r="A17639" s="19"/>
      <c r="L17639" s="19"/>
      <c r="P17639" s="20"/>
      <c r="Q17639" s="20"/>
      <c r="R17639" s="13"/>
      <c r="S17639" s="14"/>
      <c r="T17639" s="14"/>
      <c r="V17639" s="16"/>
      <c r="W17639" s="17"/>
    </row>
    <row r="17640">
      <c r="A17640" s="19"/>
      <c r="L17640" s="19"/>
      <c r="P17640" s="20"/>
      <c r="Q17640" s="20"/>
      <c r="R17640" s="13"/>
      <c r="S17640" s="14"/>
      <c r="T17640" s="14"/>
      <c r="V17640" s="16"/>
      <c r="W17640" s="17"/>
    </row>
    <row r="17641">
      <c r="A17641" s="19"/>
      <c r="L17641" s="19"/>
      <c r="P17641" s="20"/>
      <c r="Q17641" s="20"/>
      <c r="R17641" s="13"/>
      <c r="S17641" s="14"/>
      <c r="T17641" s="14"/>
      <c r="V17641" s="16"/>
      <c r="W17641" s="17"/>
    </row>
    <row r="17642">
      <c r="A17642" s="19"/>
      <c r="L17642" s="19"/>
      <c r="P17642" s="20"/>
      <c r="Q17642" s="20"/>
      <c r="R17642" s="13"/>
      <c r="S17642" s="14"/>
      <c r="T17642" s="14"/>
      <c r="V17642" s="16"/>
      <c r="W17642" s="17"/>
    </row>
    <row r="17643">
      <c r="A17643" s="19"/>
      <c r="L17643" s="19"/>
      <c r="P17643" s="20"/>
      <c r="Q17643" s="20"/>
      <c r="R17643" s="13"/>
      <c r="S17643" s="14"/>
      <c r="T17643" s="14"/>
      <c r="V17643" s="16"/>
      <c r="W17643" s="17"/>
    </row>
    <row r="17644">
      <c r="A17644" s="19"/>
      <c r="L17644" s="19"/>
      <c r="P17644" s="20"/>
      <c r="Q17644" s="20"/>
      <c r="R17644" s="13"/>
      <c r="S17644" s="14"/>
      <c r="T17644" s="14"/>
      <c r="V17644" s="16"/>
      <c r="W17644" s="17"/>
    </row>
    <row r="17645">
      <c r="A17645" s="19"/>
      <c r="L17645" s="19"/>
      <c r="P17645" s="20"/>
      <c r="Q17645" s="20"/>
      <c r="R17645" s="13"/>
      <c r="S17645" s="14"/>
      <c r="T17645" s="14"/>
      <c r="V17645" s="16"/>
      <c r="W17645" s="17"/>
    </row>
    <row r="17646">
      <c r="A17646" s="19"/>
      <c r="L17646" s="19"/>
      <c r="P17646" s="20"/>
      <c r="Q17646" s="20"/>
      <c r="R17646" s="13"/>
      <c r="S17646" s="14"/>
      <c r="T17646" s="14"/>
      <c r="V17646" s="16"/>
      <c r="W17646" s="17"/>
    </row>
    <row r="17647">
      <c r="A17647" s="19"/>
      <c r="L17647" s="19"/>
      <c r="P17647" s="20"/>
      <c r="Q17647" s="20"/>
      <c r="R17647" s="13"/>
      <c r="S17647" s="14"/>
      <c r="T17647" s="14"/>
      <c r="V17647" s="16"/>
      <c r="W17647" s="17"/>
    </row>
    <row r="17648">
      <c r="A17648" s="19"/>
      <c r="L17648" s="19"/>
      <c r="P17648" s="20"/>
      <c r="Q17648" s="20"/>
      <c r="R17648" s="13"/>
      <c r="S17648" s="14"/>
      <c r="T17648" s="14"/>
      <c r="V17648" s="16"/>
      <c r="W17648" s="17"/>
    </row>
    <row r="17649">
      <c r="A17649" s="19"/>
      <c r="L17649" s="19"/>
      <c r="P17649" s="20"/>
      <c r="Q17649" s="20"/>
      <c r="R17649" s="13"/>
      <c r="S17649" s="14"/>
      <c r="T17649" s="14"/>
      <c r="V17649" s="16"/>
      <c r="W17649" s="17"/>
    </row>
    <row r="17650">
      <c r="A17650" s="19"/>
      <c r="L17650" s="19"/>
      <c r="P17650" s="20"/>
      <c r="Q17650" s="20"/>
      <c r="R17650" s="13"/>
      <c r="S17650" s="14"/>
      <c r="T17650" s="14"/>
      <c r="V17650" s="16"/>
      <c r="W17650" s="17"/>
    </row>
    <row r="17651">
      <c r="A17651" s="19"/>
      <c r="L17651" s="19"/>
      <c r="P17651" s="20"/>
      <c r="Q17651" s="20"/>
      <c r="R17651" s="13"/>
      <c r="S17651" s="14"/>
      <c r="T17651" s="14"/>
      <c r="V17651" s="16"/>
      <c r="W17651" s="17"/>
    </row>
    <row r="17652">
      <c r="A17652" s="19"/>
      <c r="L17652" s="19"/>
      <c r="P17652" s="20"/>
      <c r="Q17652" s="20"/>
      <c r="R17652" s="13"/>
      <c r="S17652" s="14"/>
      <c r="T17652" s="14"/>
      <c r="V17652" s="16"/>
      <c r="W17652" s="17"/>
    </row>
    <row r="17653">
      <c r="A17653" s="19"/>
      <c r="L17653" s="19"/>
      <c r="P17653" s="20"/>
      <c r="Q17653" s="20"/>
      <c r="R17653" s="13"/>
      <c r="S17653" s="14"/>
      <c r="T17653" s="14"/>
      <c r="V17653" s="16"/>
      <c r="W17653" s="17"/>
    </row>
    <row r="17654">
      <c r="A17654" s="19"/>
      <c r="L17654" s="19"/>
      <c r="P17654" s="20"/>
      <c r="Q17654" s="20"/>
      <c r="R17654" s="13"/>
      <c r="S17654" s="14"/>
      <c r="T17654" s="14"/>
      <c r="V17654" s="16"/>
      <c r="W17654" s="17"/>
    </row>
    <row r="17655">
      <c r="A17655" s="19"/>
      <c r="L17655" s="19"/>
      <c r="P17655" s="20"/>
      <c r="Q17655" s="20"/>
      <c r="R17655" s="13"/>
      <c r="S17655" s="14"/>
      <c r="T17655" s="14"/>
      <c r="V17655" s="16"/>
      <c r="W17655" s="17"/>
    </row>
    <row r="17656">
      <c r="A17656" s="19"/>
      <c r="L17656" s="19"/>
      <c r="P17656" s="20"/>
      <c r="Q17656" s="20"/>
      <c r="R17656" s="13"/>
      <c r="S17656" s="14"/>
      <c r="T17656" s="14"/>
      <c r="V17656" s="16"/>
      <c r="W17656" s="17"/>
    </row>
    <row r="17657">
      <c r="A17657" s="19"/>
      <c r="L17657" s="19"/>
      <c r="P17657" s="20"/>
      <c r="Q17657" s="20"/>
      <c r="R17657" s="13"/>
      <c r="S17657" s="14"/>
      <c r="T17657" s="14"/>
      <c r="V17657" s="16"/>
      <c r="W17657" s="17"/>
    </row>
    <row r="17658">
      <c r="A17658" s="19"/>
      <c r="L17658" s="19"/>
      <c r="P17658" s="20"/>
      <c r="Q17658" s="20"/>
      <c r="R17658" s="13"/>
      <c r="S17658" s="14"/>
      <c r="T17658" s="14"/>
      <c r="V17658" s="16"/>
      <c r="W17658" s="17"/>
    </row>
    <row r="17659">
      <c r="A17659" s="19"/>
      <c r="L17659" s="19"/>
      <c r="P17659" s="20"/>
      <c r="Q17659" s="20"/>
      <c r="R17659" s="13"/>
      <c r="S17659" s="14"/>
      <c r="T17659" s="14"/>
      <c r="V17659" s="16"/>
      <c r="W17659" s="17"/>
    </row>
    <row r="17660">
      <c r="A17660" s="19"/>
      <c r="L17660" s="19"/>
      <c r="P17660" s="20"/>
      <c r="Q17660" s="20"/>
      <c r="R17660" s="13"/>
      <c r="S17660" s="14"/>
      <c r="T17660" s="14"/>
      <c r="V17660" s="16"/>
      <c r="W17660" s="17"/>
    </row>
    <row r="17661">
      <c r="A17661" s="19"/>
      <c r="L17661" s="19"/>
      <c r="P17661" s="20"/>
      <c r="Q17661" s="20"/>
      <c r="R17661" s="13"/>
      <c r="S17661" s="14"/>
      <c r="T17661" s="14"/>
      <c r="V17661" s="16"/>
      <c r="W17661" s="17"/>
    </row>
    <row r="17662">
      <c r="A17662" s="19"/>
      <c r="L17662" s="19"/>
      <c r="P17662" s="20"/>
      <c r="Q17662" s="20"/>
      <c r="R17662" s="13"/>
      <c r="S17662" s="14"/>
      <c r="T17662" s="14"/>
      <c r="V17662" s="16"/>
      <c r="W17662" s="17"/>
    </row>
    <row r="17663">
      <c r="A17663" s="19"/>
      <c r="L17663" s="19"/>
      <c r="P17663" s="20"/>
      <c r="Q17663" s="20"/>
      <c r="R17663" s="13"/>
      <c r="S17663" s="14"/>
      <c r="T17663" s="14"/>
      <c r="V17663" s="16"/>
      <c r="W17663" s="17"/>
    </row>
    <row r="17664">
      <c r="A17664" s="19"/>
      <c r="L17664" s="19"/>
      <c r="P17664" s="20"/>
      <c r="Q17664" s="20"/>
      <c r="R17664" s="13"/>
      <c r="S17664" s="14"/>
      <c r="T17664" s="14"/>
      <c r="V17664" s="16"/>
      <c r="W17664" s="17"/>
    </row>
    <row r="17665">
      <c r="A17665" s="19"/>
      <c r="L17665" s="19"/>
      <c r="P17665" s="20"/>
      <c r="Q17665" s="20"/>
      <c r="R17665" s="13"/>
      <c r="S17665" s="14"/>
      <c r="T17665" s="14"/>
      <c r="V17665" s="16"/>
      <c r="W17665" s="17"/>
    </row>
    <row r="17666">
      <c r="A17666" s="19"/>
      <c r="L17666" s="19"/>
      <c r="P17666" s="20"/>
      <c r="Q17666" s="20"/>
      <c r="R17666" s="13"/>
      <c r="S17666" s="14"/>
      <c r="T17666" s="14"/>
      <c r="V17666" s="16"/>
      <c r="W17666" s="17"/>
    </row>
    <row r="17667">
      <c r="A17667" s="19"/>
      <c r="L17667" s="19"/>
      <c r="P17667" s="20"/>
      <c r="Q17667" s="20"/>
      <c r="R17667" s="13"/>
      <c r="S17667" s="14"/>
      <c r="T17667" s="14"/>
      <c r="V17667" s="16"/>
      <c r="W17667" s="17"/>
    </row>
    <row r="17668">
      <c r="A17668" s="19"/>
      <c r="L17668" s="19"/>
      <c r="P17668" s="20"/>
      <c r="Q17668" s="20"/>
      <c r="R17668" s="13"/>
      <c r="S17668" s="14"/>
      <c r="T17668" s="14"/>
      <c r="V17668" s="16"/>
      <c r="W17668" s="17"/>
    </row>
    <row r="17669">
      <c r="A17669" s="19"/>
      <c r="L17669" s="19"/>
      <c r="P17669" s="20"/>
      <c r="Q17669" s="20"/>
      <c r="R17669" s="13"/>
      <c r="S17669" s="14"/>
      <c r="T17669" s="14"/>
      <c r="V17669" s="16"/>
      <c r="W17669" s="17"/>
    </row>
    <row r="17670">
      <c r="A17670" s="19"/>
      <c r="L17670" s="19"/>
      <c r="P17670" s="20"/>
      <c r="Q17670" s="20"/>
      <c r="R17670" s="13"/>
      <c r="S17670" s="14"/>
      <c r="T17670" s="14"/>
      <c r="V17670" s="16"/>
      <c r="W17670" s="17"/>
    </row>
    <row r="17671">
      <c r="A17671" s="19"/>
      <c r="L17671" s="19"/>
      <c r="P17671" s="20"/>
      <c r="Q17671" s="20"/>
      <c r="R17671" s="13"/>
      <c r="S17671" s="14"/>
      <c r="T17671" s="14"/>
      <c r="V17671" s="16"/>
      <c r="W17671" s="17"/>
    </row>
    <row r="17672">
      <c r="A17672" s="19"/>
      <c r="L17672" s="19"/>
      <c r="P17672" s="20"/>
      <c r="Q17672" s="20"/>
      <c r="R17672" s="13"/>
      <c r="S17672" s="14"/>
      <c r="T17672" s="14"/>
      <c r="V17672" s="16"/>
      <c r="W17672" s="17"/>
    </row>
    <row r="17673">
      <c r="A17673" s="19"/>
      <c r="L17673" s="19"/>
      <c r="P17673" s="20"/>
      <c r="Q17673" s="20"/>
      <c r="R17673" s="13"/>
      <c r="S17673" s="14"/>
      <c r="T17673" s="14"/>
      <c r="V17673" s="16"/>
      <c r="W17673" s="17"/>
    </row>
    <row r="17674">
      <c r="A17674" s="19"/>
      <c r="L17674" s="19"/>
      <c r="P17674" s="20"/>
      <c r="Q17674" s="20"/>
      <c r="R17674" s="13"/>
      <c r="S17674" s="14"/>
      <c r="T17674" s="14"/>
      <c r="V17674" s="16"/>
      <c r="W17674" s="17"/>
    </row>
    <row r="17675">
      <c r="A17675" s="19"/>
      <c r="L17675" s="19"/>
      <c r="P17675" s="20"/>
      <c r="Q17675" s="20"/>
      <c r="R17675" s="13"/>
      <c r="S17675" s="14"/>
      <c r="T17675" s="14"/>
      <c r="V17675" s="16"/>
      <c r="W17675" s="17"/>
    </row>
    <row r="17676">
      <c r="A17676" s="19"/>
      <c r="L17676" s="19"/>
      <c r="P17676" s="20"/>
      <c r="Q17676" s="20"/>
      <c r="R17676" s="13"/>
      <c r="S17676" s="14"/>
      <c r="T17676" s="14"/>
      <c r="V17676" s="16"/>
      <c r="W17676" s="17"/>
    </row>
    <row r="17677">
      <c r="A17677" s="19"/>
      <c r="L17677" s="19"/>
      <c r="P17677" s="20"/>
      <c r="Q17677" s="20"/>
      <c r="R17677" s="13"/>
      <c r="S17677" s="14"/>
      <c r="T17677" s="14"/>
      <c r="V17677" s="16"/>
      <c r="W17677" s="17"/>
    </row>
    <row r="17678">
      <c r="A17678" s="19"/>
      <c r="L17678" s="19"/>
      <c r="P17678" s="20"/>
      <c r="Q17678" s="20"/>
      <c r="R17678" s="13"/>
      <c r="S17678" s="14"/>
      <c r="T17678" s="14"/>
      <c r="V17678" s="16"/>
      <c r="W17678" s="17"/>
    </row>
    <row r="17679">
      <c r="A17679" s="19"/>
      <c r="L17679" s="19"/>
      <c r="P17679" s="20"/>
      <c r="Q17679" s="20"/>
      <c r="R17679" s="13"/>
      <c r="S17679" s="14"/>
      <c r="T17679" s="14"/>
      <c r="V17679" s="16"/>
      <c r="W17679" s="17"/>
    </row>
    <row r="17680">
      <c r="A17680" s="19"/>
      <c r="L17680" s="19"/>
      <c r="P17680" s="20"/>
      <c r="Q17680" s="20"/>
      <c r="R17680" s="13"/>
      <c r="S17680" s="14"/>
      <c r="T17680" s="14"/>
      <c r="V17680" s="16"/>
      <c r="W17680" s="17"/>
    </row>
    <row r="17681">
      <c r="A17681" s="19"/>
      <c r="L17681" s="19"/>
      <c r="P17681" s="20"/>
      <c r="Q17681" s="20"/>
      <c r="R17681" s="13"/>
      <c r="S17681" s="14"/>
      <c r="T17681" s="14"/>
      <c r="V17681" s="16"/>
      <c r="W17681" s="17"/>
    </row>
    <row r="17682">
      <c r="A17682" s="19"/>
      <c r="L17682" s="19"/>
      <c r="P17682" s="20"/>
      <c r="Q17682" s="20"/>
      <c r="R17682" s="13"/>
      <c r="S17682" s="14"/>
      <c r="T17682" s="14"/>
      <c r="V17682" s="16"/>
      <c r="W17682" s="17"/>
    </row>
    <row r="17683">
      <c r="A17683" s="19"/>
      <c r="L17683" s="19"/>
      <c r="P17683" s="20"/>
      <c r="Q17683" s="20"/>
      <c r="R17683" s="13"/>
      <c r="S17683" s="14"/>
      <c r="T17683" s="14"/>
      <c r="V17683" s="16"/>
      <c r="W17683" s="17"/>
    </row>
    <row r="17684">
      <c r="A17684" s="19"/>
      <c r="L17684" s="19"/>
      <c r="P17684" s="20"/>
      <c r="Q17684" s="20"/>
      <c r="R17684" s="13"/>
      <c r="S17684" s="14"/>
      <c r="T17684" s="14"/>
      <c r="V17684" s="16"/>
      <c r="W17684" s="17"/>
    </row>
    <row r="17685">
      <c r="A17685" s="19"/>
      <c r="L17685" s="19"/>
      <c r="P17685" s="20"/>
      <c r="Q17685" s="20"/>
      <c r="R17685" s="13"/>
      <c r="S17685" s="14"/>
      <c r="T17685" s="14"/>
      <c r="V17685" s="16"/>
      <c r="W17685" s="17"/>
    </row>
    <row r="17686">
      <c r="A17686" s="19"/>
      <c r="L17686" s="19"/>
      <c r="P17686" s="20"/>
      <c r="Q17686" s="20"/>
      <c r="R17686" s="13"/>
      <c r="S17686" s="14"/>
      <c r="T17686" s="14"/>
      <c r="V17686" s="16"/>
      <c r="W17686" s="17"/>
    </row>
    <row r="17687">
      <c r="A17687" s="19"/>
      <c r="L17687" s="19"/>
      <c r="P17687" s="20"/>
      <c r="Q17687" s="20"/>
      <c r="R17687" s="13"/>
      <c r="S17687" s="14"/>
      <c r="T17687" s="14"/>
      <c r="V17687" s="16"/>
      <c r="W17687" s="17"/>
    </row>
    <row r="17688">
      <c r="A17688" s="19"/>
      <c r="L17688" s="19"/>
      <c r="P17688" s="20"/>
      <c r="Q17688" s="20"/>
      <c r="R17688" s="13"/>
      <c r="S17688" s="14"/>
      <c r="T17688" s="14"/>
      <c r="V17688" s="16"/>
      <c r="W17688" s="17"/>
    </row>
    <row r="17689">
      <c r="A17689" s="19"/>
      <c r="L17689" s="19"/>
      <c r="P17689" s="20"/>
      <c r="Q17689" s="20"/>
      <c r="R17689" s="13"/>
      <c r="S17689" s="14"/>
      <c r="T17689" s="14"/>
      <c r="V17689" s="16"/>
      <c r="W17689" s="17"/>
    </row>
    <row r="17690">
      <c r="A17690" s="19"/>
      <c r="L17690" s="19"/>
      <c r="P17690" s="20"/>
      <c r="Q17690" s="20"/>
      <c r="R17690" s="13"/>
      <c r="S17690" s="14"/>
      <c r="T17690" s="14"/>
      <c r="V17690" s="16"/>
      <c r="W17690" s="17"/>
    </row>
    <row r="17691">
      <c r="A17691" s="19"/>
      <c r="L17691" s="19"/>
      <c r="P17691" s="20"/>
      <c r="Q17691" s="20"/>
      <c r="R17691" s="13"/>
      <c r="S17691" s="14"/>
      <c r="T17691" s="14"/>
      <c r="V17691" s="16"/>
      <c r="W17691" s="17"/>
    </row>
    <row r="17692">
      <c r="A17692" s="19"/>
      <c r="L17692" s="19"/>
      <c r="P17692" s="20"/>
      <c r="Q17692" s="20"/>
      <c r="R17692" s="13"/>
      <c r="S17692" s="14"/>
      <c r="T17692" s="14"/>
      <c r="V17692" s="16"/>
      <c r="W17692" s="17"/>
    </row>
    <row r="17693">
      <c r="A17693" s="19"/>
      <c r="L17693" s="19"/>
      <c r="P17693" s="20"/>
      <c r="Q17693" s="20"/>
      <c r="R17693" s="13"/>
      <c r="S17693" s="14"/>
      <c r="T17693" s="14"/>
      <c r="V17693" s="16"/>
      <c r="W17693" s="17"/>
    </row>
    <row r="17694">
      <c r="A17694" s="19"/>
      <c r="L17694" s="19"/>
      <c r="P17694" s="20"/>
      <c r="Q17694" s="20"/>
      <c r="R17694" s="13"/>
      <c r="S17694" s="14"/>
      <c r="T17694" s="14"/>
      <c r="V17694" s="16"/>
      <c r="W17694" s="17"/>
    </row>
    <row r="17695">
      <c r="A17695" s="19"/>
      <c r="L17695" s="19"/>
      <c r="P17695" s="20"/>
      <c r="Q17695" s="20"/>
      <c r="R17695" s="13"/>
      <c r="S17695" s="14"/>
      <c r="T17695" s="14"/>
      <c r="V17695" s="16"/>
      <c r="W17695" s="17"/>
    </row>
    <row r="17696">
      <c r="A17696" s="19"/>
      <c r="L17696" s="19"/>
      <c r="P17696" s="20"/>
      <c r="Q17696" s="20"/>
      <c r="R17696" s="13"/>
      <c r="S17696" s="14"/>
      <c r="T17696" s="14"/>
      <c r="V17696" s="16"/>
      <c r="W17696" s="17"/>
    </row>
    <row r="17697">
      <c r="A17697" s="19"/>
      <c r="L17697" s="19"/>
      <c r="P17697" s="20"/>
      <c r="Q17697" s="20"/>
      <c r="R17697" s="13"/>
      <c r="S17697" s="14"/>
      <c r="T17697" s="14"/>
      <c r="V17697" s="16"/>
      <c r="W17697" s="17"/>
    </row>
    <row r="17698">
      <c r="A17698" s="19"/>
      <c r="L17698" s="19"/>
      <c r="P17698" s="20"/>
      <c r="Q17698" s="20"/>
      <c r="R17698" s="13"/>
      <c r="S17698" s="14"/>
      <c r="T17698" s="14"/>
      <c r="V17698" s="16"/>
      <c r="W17698" s="17"/>
    </row>
    <row r="17699">
      <c r="A17699" s="19"/>
      <c r="L17699" s="19"/>
      <c r="P17699" s="20"/>
      <c r="Q17699" s="20"/>
      <c r="R17699" s="13"/>
      <c r="S17699" s="14"/>
      <c r="T17699" s="14"/>
      <c r="V17699" s="16"/>
      <c r="W17699" s="17"/>
    </row>
    <row r="17700">
      <c r="A17700" s="19"/>
      <c r="L17700" s="19"/>
      <c r="P17700" s="20"/>
      <c r="Q17700" s="20"/>
      <c r="R17700" s="13"/>
      <c r="S17700" s="14"/>
      <c r="T17700" s="14"/>
      <c r="V17700" s="16"/>
      <c r="W17700" s="17"/>
    </row>
    <row r="17701">
      <c r="A17701" s="19"/>
      <c r="L17701" s="19"/>
      <c r="P17701" s="20"/>
      <c r="Q17701" s="20"/>
      <c r="R17701" s="13"/>
      <c r="S17701" s="14"/>
      <c r="T17701" s="14"/>
      <c r="V17701" s="16"/>
      <c r="W17701" s="17"/>
    </row>
    <row r="17702">
      <c r="A17702" s="19"/>
      <c r="L17702" s="19"/>
      <c r="P17702" s="20"/>
      <c r="Q17702" s="20"/>
      <c r="R17702" s="13"/>
      <c r="S17702" s="14"/>
      <c r="T17702" s="14"/>
      <c r="V17702" s="16"/>
      <c r="W17702" s="17"/>
    </row>
    <row r="17703">
      <c r="A17703" s="19"/>
      <c r="L17703" s="19"/>
      <c r="P17703" s="20"/>
      <c r="Q17703" s="20"/>
      <c r="R17703" s="13"/>
      <c r="S17703" s="14"/>
      <c r="T17703" s="14"/>
      <c r="V17703" s="16"/>
      <c r="W17703" s="17"/>
    </row>
    <row r="17704">
      <c r="A17704" s="19"/>
      <c r="L17704" s="19"/>
      <c r="P17704" s="20"/>
      <c r="Q17704" s="20"/>
      <c r="R17704" s="13"/>
      <c r="S17704" s="14"/>
      <c r="T17704" s="14"/>
      <c r="V17704" s="16"/>
      <c r="W17704" s="17"/>
    </row>
    <row r="17705">
      <c r="A17705" s="19"/>
      <c r="L17705" s="19"/>
      <c r="P17705" s="20"/>
      <c r="Q17705" s="20"/>
      <c r="R17705" s="13"/>
      <c r="S17705" s="14"/>
      <c r="T17705" s="14"/>
      <c r="V17705" s="16"/>
      <c r="W17705" s="17"/>
    </row>
    <row r="17706">
      <c r="A17706" s="19"/>
      <c r="L17706" s="19"/>
      <c r="P17706" s="20"/>
      <c r="Q17706" s="20"/>
      <c r="R17706" s="13"/>
      <c r="S17706" s="14"/>
      <c r="T17706" s="14"/>
      <c r="V17706" s="16"/>
      <c r="W17706" s="17"/>
    </row>
    <row r="17707">
      <c r="A17707" s="19"/>
      <c r="L17707" s="19"/>
      <c r="P17707" s="20"/>
      <c r="Q17707" s="20"/>
      <c r="R17707" s="13"/>
      <c r="S17707" s="14"/>
      <c r="T17707" s="14"/>
      <c r="V17707" s="16"/>
      <c r="W17707" s="17"/>
    </row>
    <row r="17708">
      <c r="A17708" s="19"/>
      <c r="L17708" s="19"/>
      <c r="P17708" s="20"/>
      <c r="Q17708" s="20"/>
      <c r="R17708" s="13"/>
      <c r="S17708" s="14"/>
      <c r="T17708" s="14"/>
      <c r="V17708" s="16"/>
      <c r="W17708" s="17"/>
    </row>
    <row r="17709">
      <c r="A17709" s="19"/>
      <c r="L17709" s="19"/>
      <c r="P17709" s="20"/>
      <c r="Q17709" s="20"/>
      <c r="R17709" s="13"/>
      <c r="S17709" s="14"/>
      <c r="T17709" s="14"/>
      <c r="V17709" s="16"/>
      <c r="W17709" s="17"/>
    </row>
    <row r="17710">
      <c r="A17710" s="19"/>
      <c r="L17710" s="19"/>
      <c r="P17710" s="20"/>
      <c r="Q17710" s="20"/>
      <c r="R17710" s="13"/>
      <c r="S17710" s="14"/>
      <c r="T17710" s="14"/>
      <c r="V17710" s="16"/>
      <c r="W17710" s="17"/>
    </row>
    <row r="17711">
      <c r="A17711" s="19"/>
      <c r="L17711" s="19"/>
      <c r="P17711" s="20"/>
      <c r="Q17711" s="20"/>
      <c r="R17711" s="13"/>
      <c r="S17711" s="14"/>
      <c r="T17711" s="14"/>
      <c r="V17711" s="16"/>
      <c r="W17711" s="17"/>
    </row>
    <row r="17712">
      <c r="A17712" s="19"/>
      <c r="L17712" s="19"/>
      <c r="P17712" s="20"/>
      <c r="Q17712" s="20"/>
      <c r="R17712" s="13"/>
      <c r="S17712" s="14"/>
      <c r="T17712" s="14"/>
      <c r="V17712" s="16"/>
      <c r="W17712" s="17"/>
    </row>
    <row r="17713">
      <c r="A17713" s="19"/>
      <c r="L17713" s="19"/>
      <c r="P17713" s="20"/>
      <c r="Q17713" s="20"/>
      <c r="R17713" s="13"/>
      <c r="S17713" s="14"/>
      <c r="T17713" s="14"/>
      <c r="V17713" s="16"/>
      <c r="W17713" s="17"/>
    </row>
    <row r="17714">
      <c r="A17714" s="19"/>
      <c r="L17714" s="19"/>
      <c r="P17714" s="20"/>
      <c r="Q17714" s="20"/>
      <c r="R17714" s="13"/>
      <c r="S17714" s="14"/>
      <c r="T17714" s="14"/>
      <c r="V17714" s="16"/>
      <c r="W17714" s="17"/>
    </row>
    <row r="17715">
      <c r="A17715" s="19"/>
      <c r="L17715" s="19"/>
      <c r="P17715" s="20"/>
      <c r="Q17715" s="20"/>
      <c r="R17715" s="13"/>
      <c r="S17715" s="14"/>
      <c r="T17715" s="14"/>
      <c r="V17715" s="16"/>
      <c r="W17715" s="17"/>
    </row>
    <row r="17716">
      <c r="A17716" s="19"/>
      <c r="L17716" s="19"/>
      <c r="P17716" s="20"/>
      <c r="Q17716" s="20"/>
      <c r="R17716" s="13"/>
      <c r="S17716" s="14"/>
      <c r="T17716" s="14"/>
      <c r="V17716" s="16"/>
      <c r="W17716" s="17"/>
    </row>
    <row r="17717">
      <c r="A17717" s="19"/>
      <c r="L17717" s="19"/>
      <c r="P17717" s="20"/>
      <c r="Q17717" s="20"/>
      <c r="R17717" s="13"/>
      <c r="S17717" s="14"/>
      <c r="T17717" s="14"/>
      <c r="V17717" s="16"/>
      <c r="W17717" s="17"/>
    </row>
    <row r="17718">
      <c r="A17718" s="19"/>
      <c r="L17718" s="19"/>
      <c r="P17718" s="20"/>
      <c r="Q17718" s="20"/>
      <c r="R17718" s="13"/>
      <c r="S17718" s="14"/>
      <c r="T17718" s="14"/>
      <c r="V17718" s="16"/>
      <c r="W17718" s="17"/>
    </row>
    <row r="17719">
      <c r="A17719" s="19"/>
      <c r="L17719" s="19"/>
      <c r="P17719" s="20"/>
      <c r="Q17719" s="20"/>
      <c r="R17719" s="13"/>
      <c r="S17719" s="14"/>
      <c r="T17719" s="14"/>
      <c r="V17719" s="16"/>
      <c r="W17719" s="17"/>
    </row>
    <row r="17720">
      <c r="A17720" s="19"/>
      <c r="L17720" s="19"/>
      <c r="P17720" s="20"/>
      <c r="Q17720" s="20"/>
      <c r="R17720" s="13"/>
      <c r="S17720" s="14"/>
      <c r="T17720" s="14"/>
      <c r="V17720" s="16"/>
      <c r="W17720" s="17"/>
    </row>
    <row r="17721">
      <c r="A17721" s="19"/>
      <c r="L17721" s="19"/>
      <c r="P17721" s="20"/>
      <c r="Q17721" s="20"/>
      <c r="R17721" s="13"/>
      <c r="S17721" s="14"/>
      <c r="T17721" s="14"/>
      <c r="V17721" s="16"/>
      <c r="W17721" s="17"/>
    </row>
    <row r="17722">
      <c r="A17722" s="19"/>
      <c r="L17722" s="19"/>
      <c r="P17722" s="20"/>
      <c r="Q17722" s="20"/>
      <c r="R17722" s="13"/>
      <c r="S17722" s="14"/>
      <c r="T17722" s="14"/>
      <c r="V17722" s="16"/>
      <c r="W17722" s="17"/>
    </row>
    <row r="17723">
      <c r="A17723" s="19"/>
      <c r="L17723" s="19"/>
      <c r="P17723" s="20"/>
      <c r="Q17723" s="20"/>
      <c r="R17723" s="13"/>
      <c r="S17723" s="14"/>
      <c r="T17723" s="14"/>
      <c r="V17723" s="16"/>
      <c r="W17723" s="17"/>
    </row>
    <row r="17724">
      <c r="A17724" s="19"/>
      <c r="L17724" s="19"/>
      <c r="P17724" s="20"/>
      <c r="Q17724" s="20"/>
      <c r="R17724" s="13"/>
      <c r="S17724" s="14"/>
      <c r="T17724" s="14"/>
      <c r="V17724" s="16"/>
      <c r="W17724" s="17"/>
    </row>
    <row r="17725">
      <c r="A17725" s="19"/>
      <c r="L17725" s="19"/>
      <c r="P17725" s="20"/>
      <c r="Q17725" s="20"/>
      <c r="R17725" s="13"/>
      <c r="S17725" s="14"/>
      <c r="T17725" s="14"/>
      <c r="V17725" s="16"/>
      <c r="W17725" s="17"/>
    </row>
    <row r="17726">
      <c r="A17726" s="19"/>
      <c r="L17726" s="19"/>
      <c r="P17726" s="20"/>
      <c r="Q17726" s="20"/>
      <c r="R17726" s="13"/>
      <c r="S17726" s="14"/>
      <c r="T17726" s="14"/>
      <c r="V17726" s="16"/>
      <c r="W17726" s="17"/>
    </row>
    <row r="17727">
      <c r="A17727" s="19"/>
      <c r="L17727" s="19"/>
      <c r="P17727" s="20"/>
      <c r="Q17727" s="20"/>
      <c r="R17727" s="13"/>
      <c r="S17727" s="14"/>
      <c r="T17727" s="14"/>
      <c r="V17727" s="16"/>
      <c r="W17727" s="17"/>
    </row>
    <row r="17728">
      <c r="A17728" s="19"/>
      <c r="L17728" s="19"/>
      <c r="P17728" s="20"/>
      <c r="Q17728" s="20"/>
      <c r="R17728" s="13"/>
      <c r="S17728" s="14"/>
      <c r="T17728" s="14"/>
      <c r="V17728" s="16"/>
      <c r="W17728" s="17"/>
    </row>
    <row r="17729">
      <c r="A17729" s="19"/>
      <c r="L17729" s="19"/>
      <c r="P17729" s="20"/>
      <c r="Q17729" s="20"/>
      <c r="R17729" s="13"/>
      <c r="S17729" s="14"/>
      <c r="T17729" s="14"/>
      <c r="V17729" s="16"/>
      <c r="W17729" s="17"/>
    </row>
    <row r="17730">
      <c r="A17730" s="19"/>
      <c r="L17730" s="19"/>
      <c r="P17730" s="20"/>
      <c r="Q17730" s="20"/>
      <c r="R17730" s="13"/>
      <c r="S17730" s="14"/>
      <c r="T17730" s="14"/>
      <c r="V17730" s="16"/>
      <c r="W17730" s="17"/>
    </row>
    <row r="17731">
      <c r="A17731" s="19"/>
      <c r="L17731" s="19"/>
      <c r="P17731" s="20"/>
      <c r="Q17731" s="20"/>
      <c r="R17731" s="13"/>
      <c r="S17731" s="14"/>
      <c r="T17731" s="14"/>
      <c r="V17731" s="16"/>
      <c r="W17731" s="17"/>
    </row>
    <row r="17732">
      <c r="A17732" s="19"/>
      <c r="L17732" s="19"/>
      <c r="P17732" s="20"/>
      <c r="Q17732" s="20"/>
      <c r="R17732" s="13"/>
      <c r="S17732" s="14"/>
      <c r="T17732" s="14"/>
      <c r="V17732" s="16"/>
      <c r="W17732" s="17"/>
    </row>
    <row r="17733">
      <c r="A17733" s="19"/>
      <c r="L17733" s="19"/>
      <c r="P17733" s="20"/>
      <c r="Q17733" s="20"/>
      <c r="R17733" s="13"/>
      <c r="S17733" s="14"/>
      <c r="T17733" s="14"/>
      <c r="V17733" s="16"/>
      <c r="W17733" s="17"/>
    </row>
    <row r="17734">
      <c r="A17734" s="19"/>
      <c r="L17734" s="19"/>
      <c r="P17734" s="20"/>
      <c r="Q17734" s="20"/>
      <c r="R17734" s="13"/>
      <c r="S17734" s="14"/>
      <c r="T17734" s="14"/>
      <c r="V17734" s="16"/>
      <c r="W17734" s="17"/>
    </row>
    <row r="17735">
      <c r="A17735" s="19"/>
      <c r="L17735" s="19"/>
      <c r="P17735" s="20"/>
      <c r="Q17735" s="20"/>
      <c r="R17735" s="13"/>
      <c r="S17735" s="14"/>
      <c r="T17735" s="14"/>
      <c r="V17735" s="16"/>
      <c r="W17735" s="17"/>
    </row>
    <row r="17736">
      <c r="A17736" s="19"/>
      <c r="L17736" s="19"/>
      <c r="P17736" s="20"/>
      <c r="Q17736" s="20"/>
      <c r="R17736" s="13"/>
      <c r="S17736" s="14"/>
      <c r="T17736" s="14"/>
      <c r="V17736" s="16"/>
      <c r="W17736" s="17"/>
    </row>
    <row r="17737">
      <c r="A17737" s="19"/>
      <c r="L17737" s="19"/>
      <c r="P17737" s="20"/>
      <c r="Q17737" s="20"/>
      <c r="R17737" s="13"/>
      <c r="S17737" s="14"/>
      <c r="T17737" s="14"/>
      <c r="V17737" s="16"/>
      <c r="W17737" s="17"/>
    </row>
    <row r="17738">
      <c r="A17738" s="19"/>
      <c r="L17738" s="19"/>
      <c r="P17738" s="20"/>
      <c r="Q17738" s="20"/>
      <c r="R17738" s="13"/>
      <c r="S17738" s="14"/>
      <c r="T17738" s="14"/>
      <c r="V17738" s="16"/>
      <c r="W17738" s="17"/>
    </row>
    <row r="17739">
      <c r="A17739" s="19"/>
      <c r="L17739" s="19"/>
      <c r="P17739" s="20"/>
      <c r="Q17739" s="20"/>
      <c r="R17739" s="13"/>
      <c r="S17739" s="14"/>
      <c r="T17739" s="14"/>
      <c r="V17739" s="16"/>
      <c r="W17739" s="17"/>
    </row>
    <row r="17740">
      <c r="A17740" s="19"/>
      <c r="L17740" s="19"/>
      <c r="P17740" s="20"/>
      <c r="Q17740" s="20"/>
      <c r="R17740" s="13"/>
      <c r="S17740" s="14"/>
      <c r="T17740" s="14"/>
      <c r="V17740" s="16"/>
      <c r="W17740" s="17"/>
    </row>
    <row r="17741">
      <c r="A17741" s="19"/>
      <c r="L17741" s="19"/>
      <c r="P17741" s="20"/>
      <c r="Q17741" s="20"/>
      <c r="R17741" s="13"/>
      <c r="S17741" s="14"/>
      <c r="T17741" s="14"/>
      <c r="V17741" s="16"/>
      <c r="W17741" s="17"/>
    </row>
    <row r="17742">
      <c r="A17742" s="19"/>
      <c r="L17742" s="19"/>
      <c r="P17742" s="20"/>
      <c r="Q17742" s="20"/>
      <c r="R17742" s="13"/>
      <c r="S17742" s="14"/>
      <c r="T17742" s="14"/>
      <c r="V17742" s="16"/>
      <c r="W17742" s="17"/>
    </row>
    <row r="17743">
      <c r="A17743" s="19"/>
      <c r="L17743" s="19"/>
      <c r="P17743" s="20"/>
      <c r="Q17743" s="20"/>
      <c r="R17743" s="13"/>
      <c r="S17743" s="14"/>
      <c r="T17743" s="14"/>
      <c r="V17743" s="16"/>
      <c r="W17743" s="17"/>
    </row>
    <row r="17744">
      <c r="A17744" s="19"/>
      <c r="L17744" s="19"/>
      <c r="P17744" s="20"/>
      <c r="Q17744" s="20"/>
      <c r="R17744" s="13"/>
      <c r="S17744" s="14"/>
      <c r="T17744" s="14"/>
      <c r="V17744" s="16"/>
      <c r="W17744" s="17"/>
    </row>
    <row r="17745">
      <c r="A17745" s="19"/>
      <c r="L17745" s="19"/>
      <c r="P17745" s="20"/>
      <c r="Q17745" s="20"/>
      <c r="R17745" s="13"/>
      <c r="S17745" s="14"/>
      <c r="T17745" s="14"/>
      <c r="V17745" s="16"/>
      <c r="W17745" s="17"/>
    </row>
    <row r="17746">
      <c r="A17746" s="19"/>
      <c r="L17746" s="19"/>
      <c r="P17746" s="20"/>
      <c r="Q17746" s="20"/>
      <c r="R17746" s="13"/>
      <c r="S17746" s="14"/>
      <c r="T17746" s="14"/>
      <c r="V17746" s="16"/>
      <c r="W17746" s="17"/>
    </row>
    <row r="17747">
      <c r="A17747" s="19"/>
      <c r="L17747" s="19"/>
      <c r="P17747" s="20"/>
      <c r="Q17747" s="20"/>
      <c r="R17747" s="13"/>
      <c r="S17747" s="14"/>
      <c r="T17747" s="14"/>
      <c r="V17747" s="16"/>
      <c r="W17747" s="17"/>
    </row>
    <row r="17748">
      <c r="A17748" s="19"/>
      <c r="L17748" s="19"/>
      <c r="P17748" s="20"/>
      <c r="Q17748" s="20"/>
      <c r="R17748" s="13"/>
      <c r="S17748" s="14"/>
      <c r="T17748" s="14"/>
      <c r="V17748" s="16"/>
      <c r="W17748" s="17"/>
    </row>
    <row r="17749">
      <c r="A17749" s="19"/>
      <c r="L17749" s="19"/>
      <c r="P17749" s="20"/>
      <c r="Q17749" s="20"/>
      <c r="R17749" s="13"/>
      <c r="S17749" s="14"/>
      <c r="T17749" s="14"/>
      <c r="V17749" s="16"/>
      <c r="W17749" s="17"/>
    </row>
    <row r="17750">
      <c r="A17750" s="19"/>
      <c r="L17750" s="19"/>
      <c r="P17750" s="20"/>
      <c r="Q17750" s="20"/>
      <c r="R17750" s="13"/>
      <c r="S17750" s="14"/>
      <c r="T17750" s="14"/>
      <c r="V17750" s="16"/>
      <c r="W17750" s="17"/>
    </row>
    <row r="17751">
      <c r="A17751" s="19"/>
      <c r="L17751" s="19"/>
      <c r="P17751" s="20"/>
      <c r="Q17751" s="20"/>
      <c r="R17751" s="13"/>
      <c r="S17751" s="14"/>
      <c r="T17751" s="14"/>
      <c r="V17751" s="16"/>
      <c r="W17751" s="17"/>
    </row>
    <row r="17752">
      <c r="A17752" s="19"/>
      <c r="L17752" s="19"/>
      <c r="P17752" s="20"/>
      <c r="Q17752" s="20"/>
      <c r="R17752" s="13"/>
      <c r="S17752" s="14"/>
      <c r="T17752" s="14"/>
      <c r="V17752" s="16"/>
      <c r="W17752" s="17"/>
    </row>
    <row r="17753">
      <c r="A17753" s="19"/>
      <c r="L17753" s="19"/>
      <c r="P17753" s="20"/>
      <c r="Q17753" s="20"/>
      <c r="R17753" s="13"/>
      <c r="S17753" s="14"/>
      <c r="T17753" s="14"/>
      <c r="V17753" s="16"/>
      <c r="W17753" s="17"/>
    </row>
    <row r="17754">
      <c r="A17754" s="19"/>
      <c r="L17754" s="19"/>
      <c r="P17754" s="20"/>
      <c r="Q17754" s="20"/>
      <c r="R17754" s="13"/>
      <c r="S17754" s="14"/>
      <c r="T17754" s="14"/>
      <c r="V17754" s="16"/>
      <c r="W17754" s="17"/>
    </row>
    <row r="17755">
      <c r="A17755" s="19"/>
      <c r="L17755" s="19"/>
      <c r="P17755" s="20"/>
      <c r="Q17755" s="20"/>
      <c r="R17755" s="13"/>
      <c r="S17755" s="14"/>
      <c r="T17755" s="14"/>
      <c r="V17755" s="16"/>
      <c r="W17755" s="17"/>
    </row>
    <row r="17756">
      <c r="A17756" s="19"/>
      <c r="L17756" s="19"/>
      <c r="P17756" s="20"/>
      <c r="Q17756" s="20"/>
      <c r="R17756" s="13"/>
      <c r="S17756" s="14"/>
      <c r="T17756" s="14"/>
      <c r="V17756" s="16"/>
      <c r="W17756" s="17"/>
    </row>
    <row r="17757">
      <c r="A17757" s="19"/>
      <c r="L17757" s="19"/>
      <c r="P17757" s="20"/>
      <c r="Q17757" s="20"/>
      <c r="R17757" s="13"/>
      <c r="S17757" s="14"/>
      <c r="T17757" s="14"/>
      <c r="V17757" s="16"/>
      <c r="W17757" s="17"/>
    </row>
    <row r="17758">
      <c r="A17758" s="19"/>
      <c r="L17758" s="19"/>
      <c r="P17758" s="20"/>
      <c r="Q17758" s="20"/>
      <c r="R17758" s="13"/>
      <c r="S17758" s="14"/>
      <c r="T17758" s="14"/>
      <c r="V17758" s="16"/>
      <c r="W17758" s="17"/>
    </row>
    <row r="17759">
      <c r="A17759" s="19"/>
      <c r="L17759" s="19"/>
      <c r="P17759" s="20"/>
      <c r="Q17759" s="20"/>
      <c r="R17759" s="13"/>
      <c r="S17759" s="14"/>
      <c r="T17759" s="14"/>
      <c r="V17759" s="16"/>
      <c r="W17759" s="17"/>
    </row>
    <row r="17760">
      <c r="A17760" s="19"/>
      <c r="L17760" s="19"/>
      <c r="P17760" s="20"/>
      <c r="Q17760" s="20"/>
      <c r="R17760" s="13"/>
      <c r="S17760" s="14"/>
      <c r="T17760" s="14"/>
      <c r="V17760" s="16"/>
      <c r="W17760" s="17"/>
    </row>
    <row r="17761">
      <c r="A17761" s="19"/>
      <c r="L17761" s="19"/>
      <c r="P17761" s="20"/>
      <c r="Q17761" s="20"/>
      <c r="R17761" s="13"/>
      <c r="S17761" s="14"/>
      <c r="T17761" s="14"/>
      <c r="V17761" s="16"/>
      <c r="W17761" s="17"/>
    </row>
    <row r="17762">
      <c r="A17762" s="19"/>
      <c r="L17762" s="19"/>
      <c r="P17762" s="20"/>
      <c r="Q17762" s="20"/>
      <c r="R17762" s="13"/>
      <c r="S17762" s="14"/>
      <c r="T17762" s="14"/>
      <c r="V17762" s="16"/>
      <c r="W17762" s="17"/>
    </row>
    <row r="17763">
      <c r="A17763" s="19"/>
      <c r="L17763" s="19"/>
      <c r="P17763" s="20"/>
      <c r="Q17763" s="20"/>
      <c r="R17763" s="13"/>
      <c r="S17763" s="14"/>
      <c r="T17763" s="14"/>
      <c r="V17763" s="16"/>
      <c r="W17763" s="17"/>
    </row>
    <row r="17764">
      <c r="A17764" s="19"/>
      <c r="L17764" s="19"/>
      <c r="P17764" s="20"/>
      <c r="Q17764" s="20"/>
      <c r="R17764" s="13"/>
      <c r="S17764" s="14"/>
      <c r="T17764" s="14"/>
      <c r="V17764" s="16"/>
      <c r="W17764" s="17"/>
    </row>
    <row r="17765">
      <c r="A17765" s="19"/>
      <c r="L17765" s="19"/>
      <c r="P17765" s="20"/>
      <c r="Q17765" s="20"/>
      <c r="R17765" s="13"/>
      <c r="S17765" s="14"/>
      <c r="T17765" s="14"/>
      <c r="V17765" s="16"/>
      <c r="W17765" s="17"/>
    </row>
    <row r="17766">
      <c r="A17766" s="19"/>
      <c r="L17766" s="19"/>
      <c r="P17766" s="20"/>
      <c r="Q17766" s="20"/>
      <c r="R17766" s="13"/>
      <c r="S17766" s="14"/>
      <c r="T17766" s="14"/>
      <c r="V17766" s="16"/>
      <c r="W17766" s="17"/>
    </row>
    <row r="17767">
      <c r="A17767" s="19"/>
      <c r="L17767" s="19"/>
      <c r="P17767" s="20"/>
      <c r="Q17767" s="20"/>
      <c r="R17767" s="13"/>
      <c r="S17767" s="14"/>
      <c r="T17767" s="14"/>
      <c r="V17767" s="16"/>
      <c r="W17767" s="17"/>
    </row>
    <row r="17768">
      <c r="A17768" s="19"/>
      <c r="L17768" s="19"/>
      <c r="P17768" s="20"/>
      <c r="Q17768" s="20"/>
      <c r="R17768" s="13"/>
      <c r="S17768" s="14"/>
      <c r="T17768" s="14"/>
      <c r="V17768" s="16"/>
      <c r="W17768" s="17"/>
    </row>
    <row r="17769">
      <c r="A17769" s="19"/>
      <c r="L17769" s="19"/>
      <c r="P17769" s="20"/>
      <c r="Q17769" s="20"/>
      <c r="R17769" s="13"/>
      <c r="S17769" s="14"/>
      <c r="T17769" s="14"/>
      <c r="V17769" s="16"/>
      <c r="W17769" s="17"/>
    </row>
    <row r="17770">
      <c r="A17770" s="19"/>
      <c r="L17770" s="19"/>
      <c r="P17770" s="20"/>
      <c r="Q17770" s="20"/>
      <c r="R17770" s="13"/>
      <c r="S17770" s="14"/>
      <c r="T17770" s="14"/>
      <c r="V17770" s="16"/>
      <c r="W17770" s="17"/>
    </row>
    <row r="17771">
      <c r="A17771" s="19"/>
      <c r="L17771" s="19"/>
      <c r="P17771" s="20"/>
      <c r="Q17771" s="20"/>
      <c r="R17771" s="13"/>
      <c r="S17771" s="14"/>
      <c r="T17771" s="14"/>
      <c r="V17771" s="16"/>
      <c r="W17771" s="17"/>
    </row>
    <row r="17772">
      <c r="A17772" s="19"/>
      <c r="L17772" s="19"/>
      <c r="P17772" s="20"/>
      <c r="Q17772" s="20"/>
      <c r="R17772" s="13"/>
      <c r="S17772" s="14"/>
      <c r="T17772" s="14"/>
      <c r="V17772" s="16"/>
      <c r="W17772" s="17"/>
    </row>
    <row r="17773">
      <c r="A17773" s="19"/>
      <c r="L17773" s="19"/>
      <c r="P17773" s="20"/>
      <c r="Q17773" s="20"/>
      <c r="R17773" s="13"/>
      <c r="S17773" s="14"/>
      <c r="T17773" s="14"/>
      <c r="V17773" s="16"/>
      <c r="W17773" s="17"/>
    </row>
    <row r="17774">
      <c r="A17774" s="19"/>
      <c r="L17774" s="19"/>
      <c r="P17774" s="20"/>
      <c r="Q17774" s="20"/>
      <c r="R17774" s="13"/>
      <c r="S17774" s="14"/>
      <c r="T17774" s="14"/>
      <c r="V17774" s="16"/>
      <c r="W17774" s="17"/>
    </row>
    <row r="17775">
      <c r="A17775" s="19"/>
      <c r="L17775" s="19"/>
      <c r="P17775" s="20"/>
      <c r="Q17775" s="20"/>
      <c r="R17775" s="13"/>
      <c r="S17775" s="14"/>
      <c r="T17775" s="14"/>
      <c r="V17775" s="16"/>
      <c r="W17775" s="17"/>
    </row>
    <row r="17776">
      <c r="A17776" s="19"/>
      <c r="L17776" s="19"/>
      <c r="P17776" s="20"/>
      <c r="Q17776" s="20"/>
      <c r="R17776" s="13"/>
      <c r="S17776" s="14"/>
      <c r="T17776" s="14"/>
      <c r="V17776" s="16"/>
      <c r="W17776" s="17"/>
    </row>
    <row r="17777">
      <c r="A17777" s="19"/>
      <c r="L17777" s="19"/>
      <c r="P17777" s="20"/>
      <c r="Q17777" s="20"/>
      <c r="R17777" s="13"/>
      <c r="S17777" s="14"/>
      <c r="T17777" s="14"/>
      <c r="V17777" s="16"/>
      <c r="W17777" s="17"/>
    </row>
    <row r="17778">
      <c r="A17778" s="19"/>
      <c r="L17778" s="19"/>
      <c r="P17778" s="20"/>
      <c r="Q17778" s="20"/>
      <c r="R17778" s="13"/>
      <c r="S17778" s="14"/>
      <c r="T17778" s="14"/>
      <c r="V17778" s="16"/>
      <c r="W17778" s="17"/>
    </row>
    <row r="17779">
      <c r="A17779" s="19"/>
      <c r="L17779" s="19"/>
      <c r="P17779" s="20"/>
      <c r="Q17779" s="20"/>
      <c r="R17779" s="13"/>
      <c r="S17779" s="14"/>
      <c r="T17779" s="14"/>
      <c r="V17779" s="16"/>
      <c r="W17779" s="17"/>
    </row>
    <row r="17780">
      <c r="A17780" s="19"/>
      <c r="L17780" s="19"/>
      <c r="P17780" s="20"/>
      <c r="Q17780" s="20"/>
      <c r="R17780" s="13"/>
      <c r="S17780" s="14"/>
      <c r="T17780" s="14"/>
      <c r="V17780" s="16"/>
      <c r="W17780" s="17"/>
    </row>
    <row r="17781">
      <c r="A17781" s="19"/>
      <c r="L17781" s="19"/>
      <c r="P17781" s="20"/>
      <c r="Q17781" s="20"/>
      <c r="R17781" s="13"/>
      <c r="S17781" s="14"/>
      <c r="T17781" s="14"/>
      <c r="V17781" s="16"/>
      <c r="W17781" s="17"/>
    </row>
    <row r="17782">
      <c r="A17782" s="19"/>
      <c r="L17782" s="19"/>
      <c r="P17782" s="20"/>
      <c r="Q17782" s="20"/>
      <c r="R17782" s="13"/>
      <c r="S17782" s="14"/>
      <c r="T17782" s="14"/>
      <c r="V17782" s="16"/>
      <c r="W17782" s="17"/>
    </row>
    <row r="17783">
      <c r="A17783" s="19"/>
      <c r="L17783" s="19"/>
      <c r="P17783" s="20"/>
      <c r="Q17783" s="20"/>
      <c r="R17783" s="13"/>
      <c r="S17783" s="14"/>
      <c r="T17783" s="14"/>
      <c r="V17783" s="16"/>
      <c r="W17783" s="17"/>
    </row>
    <row r="17784">
      <c r="A17784" s="19"/>
      <c r="L17784" s="19"/>
      <c r="P17784" s="20"/>
      <c r="Q17784" s="20"/>
      <c r="R17784" s="13"/>
      <c r="S17784" s="14"/>
      <c r="T17784" s="14"/>
      <c r="V17784" s="16"/>
      <c r="W17784" s="17"/>
    </row>
    <row r="17785">
      <c r="A17785" s="19"/>
      <c r="L17785" s="19"/>
      <c r="P17785" s="20"/>
      <c r="Q17785" s="20"/>
      <c r="R17785" s="13"/>
      <c r="S17785" s="14"/>
      <c r="T17785" s="14"/>
      <c r="V17785" s="16"/>
      <c r="W17785" s="17"/>
    </row>
    <row r="17786">
      <c r="A17786" s="19"/>
      <c r="L17786" s="19"/>
      <c r="P17786" s="20"/>
      <c r="Q17786" s="20"/>
      <c r="R17786" s="13"/>
      <c r="S17786" s="14"/>
      <c r="T17786" s="14"/>
      <c r="V17786" s="16"/>
      <c r="W17786" s="17"/>
    </row>
    <row r="17787">
      <c r="A17787" s="19"/>
      <c r="L17787" s="19"/>
      <c r="P17787" s="20"/>
      <c r="Q17787" s="20"/>
      <c r="R17787" s="13"/>
      <c r="S17787" s="14"/>
      <c r="T17787" s="14"/>
      <c r="V17787" s="16"/>
      <c r="W17787" s="17"/>
    </row>
    <row r="17788">
      <c r="A17788" s="19"/>
      <c r="L17788" s="19"/>
      <c r="P17788" s="20"/>
      <c r="Q17788" s="20"/>
      <c r="R17788" s="13"/>
      <c r="S17788" s="14"/>
      <c r="T17788" s="14"/>
      <c r="V17788" s="16"/>
      <c r="W17788" s="17"/>
    </row>
    <row r="17789">
      <c r="A17789" s="19"/>
      <c r="L17789" s="19"/>
      <c r="P17789" s="20"/>
      <c r="Q17789" s="20"/>
      <c r="R17789" s="13"/>
      <c r="S17789" s="14"/>
      <c r="T17789" s="14"/>
      <c r="V17789" s="16"/>
      <c r="W17789" s="17"/>
    </row>
    <row r="17790">
      <c r="A17790" s="19"/>
      <c r="L17790" s="19"/>
      <c r="P17790" s="20"/>
      <c r="Q17790" s="20"/>
      <c r="R17790" s="13"/>
      <c r="S17790" s="14"/>
      <c r="T17790" s="14"/>
      <c r="V17790" s="16"/>
      <c r="W17790" s="17"/>
    </row>
    <row r="17791">
      <c r="A17791" s="19"/>
      <c r="L17791" s="19"/>
      <c r="P17791" s="20"/>
      <c r="Q17791" s="20"/>
      <c r="R17791" s="13"/>
      <c r="S17791" s="14"/>
      <c r="T17791" s="14"/>
      <c r="V17791" s="16"/>
      <c r="W17791" s="17"/>
    </row>
    <row r="17792">
      <c r="A17792" s="19"/>
      <c r="L17792" s="19"/>
      <c r="P17792" s="20"/>
      <c r="Q17792" s="20"/>
      <c r="R17792" s="13"/>
      <c r="S17792" s="14"/>
      <c r="T17792" s="14"/>
      <c r="V17792" s="16"/>
      <c r="W17792" s="17"/>
    </row>
    <row r="17793">
      <c r="A17793" s="19"/>
      <c r="L17793" s="19"/>
      <c r="P17793" s="20"/>
      <c r="Q17793" s="20"/>
      <c r="R17793" s="13"/>
      <c r="S17793" s="14"/>
      <c r="T17793" s="14"/>
      <c r="V17793" s="16"/>
      <c r="W17793" s="17"/>
    </row>
    <row r="17794">
      <c r="A17794" s="19"/>
      <c r="L17794" s="19"/>
      <c r="P17794" s="20"/>
      <c r="Q17794" s="20"/>
      <c r="R17794" s="13"/>
      <c r="S17794" s="14"/>
      <c r="T17794" s="14"/>
      <c r="V17794" s="16"/>
      <c r="W17794" s="17"/>
    </row>
    <row r="17795">
      <c r="A17795" s="19"/>
      <c r="L17795" s="19"/>
      <c r="P17795" s="20"/>
      <c r="Q17795" s="20"/>
      <c r="R17795" s="13"/>
      <c r="S17795" s="14"/>
      <c r="T17795" s="14"/>
      <c r="V17795" s="16"/>
      <c r="W17795" s="17"/>
    </row>
    <row r="17796">
      <c r="A17796" s="19"/>
      <c r="L17796" s="19"/>
      <c r="P17796" s="20"/>
      <c r="Q17796" s="20"/>
      <c r="R17796" s="13"/>
      <c r="S17796" s="14"/>
      <c r="T17796" s="14"/>
      <c r="V17796" s="16"/>
      <c r="W17796" s="17"/>
    </row>
    <row r="17797">
      <c r="A17797" s="19"/>
      <c r="L17797" s="19"/>
      <c r="P17797" s="20"/>
      <c r="Q17797" s="20"/>
      <c r="R17797" s="13"/>
      <c r="S17797" s="14"/>
      <c r="T17797" s="14"/>
      <c r="V17797" s="16"/>
      <c r="W17797" s="17"/>
    </row>
    <row r="17798">
      <c r="A17798" s="19"/>
      <c r="L17798" s="19"/>
      <c r="P17798" s="20"/>
      <c r="Q17798" s="20"/>
      <c r="R17798" s="13"/>
      <c r="S17798" s="14"/>
      <c r="T17798" s="14"/>
      <c r="V17798" s="16"/>
      <c r="W17798" s="17"/>
    </row>
    <row r="17799">
      <c r="A17799" s="19"/>
      <c r="L17799" s="19"/>
      <c r="P17799" s="20"/>
      <c r="Q17799" s="20"/>
      <c r="R17799" s="13"/>
      <c r="S17799" s="14"/>
      <c r="T17799" s="14"/>
      <c r="V17799" s="16"/>
      <c r="W17799" s="17"/>
    </row>
    <row r="17800">
      <c r="A17800" s="19"/>
      <c r="L17800" s="19"/>
      <c r="P17800" s="20"/>
      <c r="Q17800" s="20"/>
      <c r="R17800" s="13"/>
      <c r="S17800" s="14"/>
      <c r="T17800" s="14"/>
      <c r="V17800" s="16"/>
      <c r="W17800" s="17"/>
    </row>
    <row r="17801">
      <c r="A17801" s="19"/>
      <c r="L17801" s="19"/>
      <c r="P17801" s="20"/>
      <c r="Q17801" s="20"/>
      <c r="R17801" s="13"/>
      <c r="S17801" s="14"/>
      <c r="T17801" s="14"/>
      <c r="V17801" s="16"/>
      <c r="W17801" s="17"/>
    </row>
    <row r="17802">
      <c r="A17802" s="19"/>
      <c r="L17802" s="19"/>
      <c r="P17802" s="20"/>
      <c r="Q17802" s="20"/>
      <c r="R17802" s="13"/>
      <c r="S17802" s="14"/>
      <c r="T17802" s="14"/>
      <c r="V17802" s="16"/>
      <c r="W17802" s="17"/>
    </row>
    <row r="17803">
      <c r="A17803" s="19"/>
      <c r="L17803" s="19"/>
      <c r="P17803" s="20"/>
      <c r="Q17803" s="20"/>
      <c r="R17803" s="13"/>
      <c r="S17803" s="14"/>
      <c r="T17803" s="14"/>
      <c r="V17803" s="16"/>
      <c r="W17803" s="17"/>
    </row>
    <row r="17804">
      <c r="A17804" s="19"/>
      <c r="L17804" s="19"/>
      <c r="P17804" s="20"/>
      <c r="Q17804" s="20"/>
      <c r="R17804" s="13"/>
      <c r="S17804" s="14"/>
      <c r="T17804" s="14"/>
      <c r="V17804" s="16"/>
      <c r="W17804" s="17"/>
    </row>
    <row r="17805">
      <c r="A17805" s="19"/>
      <c r="L17805" s="19"/>
      <c r="P17805" s="20"/>
      <c r="Q17805" s="20"/>
      <c r="R17805" s="13"/>
      <c r="S17805" s="14"/>
      <c r="T17805" s="14"/>
      <c r="V17805" s="16"/>
      <c r="W17805" s="17"/>
    </row>
    <row r="17806">
      <c r="A17806" s="19"/>
      <c r="L17806" s="19"/>
      <c r="P17806" s="20"/>
      <c r="Q17806" s="20"/>
      <c r="R17806" s="13"/>
      <c r="S17806" s="14"/>
      <c r="T17806" s="14"/>
      <c r="V17806" s="16"/>
      <c r="W17806" s="17"/>
    </row>
    <row r="17807">
      <c r="A17807" s="19"/>
      <c r="L17807" s="19"/>
      <c r="P17807" s="20"/>
      <c r="Q17807" s="20"/>
      <c r="R17807" s="13"/>
      <c r="S17807" s="14"/>
      <c r="T17807" s="14"/>
      <c r="V17807" s="16"/>
      <c r="W17807" s="17"/>
    </row>
    <row r="17808">
      <c r="A17808" s="19"/>
      <c r="L17808" s="19"/>
      <c r="P17808" s="20"/>
      <c r="Q17808" s="20"/>
      <c r="R17808" s="13"/>
      <c r="S17808" s="14"/>
      <c r="T17808" s="14"/>
      <c r="V17808" s="16"/>
      <c r="W17808" s="17"/>
    </row>
    <row r="17809">
      <c r="A17809" s="19"/>
      <c r="L17809" s="19"/>
      <c r="P17809" s="20"/>
      <c r="Q17809" s="20"/>
      <c r="R17809" s="13"/>
      <c r="S17809" s="14"/>
      <c r="T17809" s="14"/>
      <c r="V17809" s="16"/>
      <c r="W17809" s="17"/>
    </row>
    <row r="17810">
      <c r="A17810" s="19"/>
      <c r="L17810" s="19"/>
      <c r="P17810" s="20"/>
      <c r="Q17810" s="20"/>
      <c r="R17810" s="13"/>
      <c r="S17810" s="14"/>
      <c r="T17810" s="14"/>
      <c r="V17810" s="16"/>
      <c r="W17810" s="17"/>
    </row>
    <row r="17811">
      <c r="A17811" s="19"/>
      <c r="L17811" s="19"/>
      <c r="P17811" s="20"/>
      <c r="Q17811" s="20"/>
      <c r="R17811" s="13"/>
      <c r="S17811" s="14"/>
      <c r="T17811" s="14"/>
      <c r="V17811" s="16"/>
      <c r="W17811" s="17"/>
    </row>
    <row r="17812">
      <c r="A17812" s="19"/>
      <c r="L17812" s="19"/>
      <c r="P17812" s="20"/>
      <c r="Q17812" s="20"/>
      <c r="R17812" s="13"/>
      <c r="S17812" s="14"/>
      <c r="T17812" s="14"/>
      <c r="V17812" s="16"/>
      <c r="W17812" s="17"/>
    </row>
    <row r="17813">
      <c r="A17813" s="19"/>
      <c r="L17813" s="19"/>
      <c r="P17813" s="20"/>
      <c r="Q17813" s="20"/>
      <c r="R17813" s="13"/>
      <c r="S17813" s="14"/>
      <c r="T17813" s="14"/>
      <c r="V17813" s="16"/>
      <c r="W17813" s="17"/>
    </row>
    <row r="17814">
      <c r="A17814" s="19"/>
      <c r="L17814" s="19"/>
      <c r="P17814" s="20"/>
      <c r="Q17814" s="20"/>
      <c r="R17814" s="13"/>
      <c r="S17814" s="14"/>
      <c r="T17814" s="14"/>
      <c r="V17814" s="16"/>
      <c r="W17814" s="17"/>
    </row>
    <row r="17815">
      <c r="A17815" s="19"/>
      <c r="L17815" s="19"/>
      <c r="P17815" s="20"/>
      <c r="Q17815" s="20"/>
      <c r="R17815" s="13"/>
      <c r="S17815" s="14"/>
      <c r="T17815" s="14"/>
      <c r="V17815" s="16"/>
      <c r="W17815" s="17"/>
    </row>
    <row r="17816">
      <c r="A17816" s="19"/>
      <c r="L17816" s="19"/>
      <c r="P17816" s="20"/>
      <c r="Q17816" s="20"/>
      <c r="R17816" s="13"/>
      <c r="S17816" s="14"/>
      <c r="T17816" s="14"/>
      <c r="V17816" s="16"/>
      <c r="W17816" s="17"/>
    </row>
    <row r="17817">
      <c r="A17817" s="19"/>
      <c r="L17817" s="19"/>
      <c r="P17817" s="20"/>
      <c r="Q17817" s="20"/>
      <c r="R17817" s="13"/>
      <c r="S17817" s="14"/>
      <c r="T17817" s="14"/>
      <c r="V17817" s="16"/>
      <c r="W17817" s="17"/>
    </row>
    <row r="17818">
      <c r="A17818" s="19"/>
      <c r="L17818" s="19"/>
      <c r="P17818" s="20"/>
      <c r="Q17818" s="20"/>
      <c r="R17818" s="13"/>
      <c r="S17818" s="14"/>
      <c r="T17818" s="14"/>
      <c r="V17818" s="16"/>
      <c r="W17818" s="17"/>
    </row>
    <row r="17819">
      <c r="A17819" s="19"/>
      <c r="L17819" s="19"/>
      <c r="P17819" s="20"/>
      <c r="Q17819" s="20"/>
      <c r="R17819" s="13"/>
      <c r="S17819" s="14"/>
      <c r="T17819" s="14"/>
      <c r="V17819" s="16"/>
      <c r="W17819" s="17"/>
    </row>
    <row r="17820">
      <c r="A17820" s="19"/>
      <c r="L17820" s="19"/>
      <c r="P17820" s="20"/>
      <c r="Q17820" s="20"/>
      <c r="R17820" s="13"/>
      <c r="S17820" s="14"/>
      <c r="T17820" s="14"/>
      <c r="V17820" s="16"/>
      <c r="W17820" s="17"/>
    </row>
    <row r="17821">
      <c r="A17821" s="19"/>
      <c r="L17821" s="19"/>
      <c r="P17821" s="20"/>
      <c r="Q17821" s="20"/>
      <c r="R17821" s="13"/>
      <c r="S17821" s="14"/>
      <c r="T17821" s="14"/>
      <c r="V17821" s="16"/>
      <c r="W17821" s="17"/>
    </row>
    <row r="17822">
      <c r="A17822" s="19"/>
      <c r="L17822" s="19"/>
      <c r="P17822" s="20"/>
      <c r="Q17822" s="20"/>
      <c r="R17822" s="13"/>
      <c r="S17822" s="14"/>
      <c r="T17822" s="14"/>
      <c r="V17822" s="16"/>
      <c r="W17822" s="17"/>
    </row>
    <row r="17823">
      <c r="A17823" s="19"/>
      <c r="L17823" s="19"/>
      <c r="P17823" s="20"/>
      <c r="Q17823" s="20"/>
      <c r="R17823" s="13"/>
      <c r="S17823" s="14"/>
      <c r="T17823" s="14"/>
      <c r="V17823" s="16"/>
      <c r="W17823" s="17"/>
    </row>
    <row r="17824">
      <c r="A17824" s="19"/>
      <c r="L17824" s="19"/>
      <c r="P17824" s="20"/>
      <c r="Q17824" s="20"/>
      <c r="R17824" s="13"/>
      <c r="S17824" s="14"/>
      <c r="T17824" s="14"/>
      <c r="V17824" s="16"/>
      <c r="W17824" s="17"/>
    </row>
    <row r="17825">
      <c r="A17825" s="19"/>
      <c r="L17825" s="19"/>
      <c r="P17825" s="20"/>
      <c r="Q17825" s="20"/>
      <c r="R17825" s="13"/>
      <c r="S17825" s="14"/>
      <c r="T17825" s="14"/>
      <c r="V17825" s="16"/>
      <c r="W17825" s="17"/>
    </row>
    <row r="17826">
      <c r="A17826" s="19"/>
      <c r="L17826" s="19"/>
      <c r="P17826" s="20"/>
      <c r="Q17826" s="20"/>
      <c r="R17826" s="13"/>
      <c r="S17826" s="14"/>
      <c r="T17826" s="14"/>
      <c r="V17826" s="16"/>
      <c r="W17826" s="17"/>
    </row>
    <row r="17827">
      <c r="A17827" s="19"/>
      <c r="L17827" s="19"/>
      <c r="P17827" s="20"/>
      <c r="Q17827" s="20"/>
      <c r="R17827" s="13"/>
      <c r="S17827" s="14"/>
      <c r="T17827" s="14"/>
      <c r="V17827" s="16"/>
      <c r="W17827" s="17"/>
    </row>
    <row r="17828">
      <c r="A17828" s="19"/>
      <c r="L17828" s="19"/>
      <c r="P17828" s="20"/>
      <c r="Q17828" s="20"/>
      <c r="R17828" s="13"/>
      <c r="S17828" s="14"/>
      <c r="T17828" s="14"/>
      <c r="V17828" s="16"/>
      <c r="W17828" s="17"/>
    </row>
    <row r="17829">
      <c r="A17829" s="19"/>
      <c r="L17829" s="19"/>
      <c r="P17829" s="20"/>
      <c r="Q17829" s="20"/>
      <c r="R17829" s="13"/>
      <c r="S17829" s="14"/>
      <c r="T17829" s="14"/>
      <c r="V17829" s="16"/>
      <c r="W17829" s="17"/>
    </row>
    <row r="17830">
      <c r="A17830" s="19"/>
      <c r="L17830" s="19"/>
      <c r="P17830" s="20"/>
      <c r="Q17830" s="20"/>
      <c r="R17830" s="13"/>
      <c r="S17830" s="14"/>
      <c r="T17830" s="14"/>
      <c r="V17830" s="16"/>
      <c r="W17830" s="17"/>
    </row>
    <row r="17831">
      <c r="A17831" s="19"/>
      <c r="L17831" s="19"/>
      <c r="P17831" s="20"/>
      <c r="Q17831" s="20"/>
      <c r="R17831" s="13"/>
      <c r="S17831" s="14"/>
      <c r="T17831" s="14"/>
      <c r="V17831" s="16"/>
      <c r="W17831" s="17"/>
    </row>
    <row r="17832">
      <c r="A17832" s="19"/>
      <c r="L17832" s="19"/>
      <c r="P17832" s="20"/>
      <c r="Q17832" s="20"/>
      <c r="R17832" s="13"/>
      <c r="S17832" s="14"/>
      <c r="T17832" s="14"/>
      <c r="V17832" s="16"/>
      <c r="W17832" s="17"/>
    </row>
    <row r="17833">
      <c r="A17833" s="19"/>
      <c r="L17833" s="19"/>
      <c r="P17833" s="20"/>
      <c r="Q17833" s="20"/>
      <c r="R17833" s="13"/>
      <c r="S17833" s="14"/>
      <c r="T17833" s="14"/>
      <c r="V17833" s="16"/>
      <c r="W17833" s="17"/>
    </row>
    <row r="17834">
      <c r="A17834" s="19"/>
      <c r="L17834" s="19"/>
      <c r="P17834" s="20"/>
      <c r="Q17834" s="20"/>
      <c r="R17834" s="13"/>
      <c r="S17834" s="14"/>
      <c r="T17834" s="14"/>
      <c r="V17834" s="16"/>
      <c r="W17834" s="17"/>
    </row>
    <row r="17835">
      <c r="A17835" s="19"/>
      <c r="L17835" s="19"/>
      <c r="P17835" s="20"/>
      <c r="Q17835" s="20"/>
      <c r="R17835" s="13"/>
      <c r="S17835" s="14"/>
      <c r="T17835" s="14"/>
      <c r="V17835" s="16"/>
      <c r="W17835" s="17"/>
    </row>
    <row r="17836">
      <c r="A17836" s="19"/>
      <c r="L17836" s="19"/>
      <c r="P17836" s="20"/>
      <c r="Q17836" s="20"/>
      <c r="R17836" s="13"/>
      <c r="S17836" s="14"/>
      <c r="T17836" s="14"/>
      <c r="V17836" s="16"/>
      <c r="W17836" s="17"/>
    </row>
    <row r="17837">
      <c r="A17837" s="19"/>
      <c r="L17837" s="19"/>
      <c r="P17837" s="20"/>
      <c r="Q17837" s="20"/>
      <c r="R17837" s="13"/>
      <c r="S17837" s="14"/>
      <c r="T17837" s="14"/>
      <c r="V17837" s="16"/>
      <c r="W17837" s="17"/>
    </row>
    <row r="17838">
      <c r="A17838" s="19"/>
      <c r="L17838" s="19"/>
      <c r="P17838" s="20"/>
      <c r="Q17838" s="20"/>
      <c r="R17838" s="13"/>
      <c r="S17838" s="14"/>
      <c r="T17838" s="14"/>
      <c r="V17838" s="16"/>
      <c r="W17838" s="17"/>
    </row>
    <row r="17839">
      <c r="A17839" s="19"/>
      <c r="L17839" s="19"/>
      <c r="P17839" s="20"/>
      <c r="Q17839" s="20"/>
      <c r="R17839" s="13"/>
      <c r="S17839" s="14"/>
      <c r="T17839" s="14"/>
      <c r="V17839" s="16"/>
      <c r="W17839" s="17"/>
    </row>
    <row r="17840">
      <c r="A17840" s="19"/>
      <c r="L17840" s="19"/>
      <c r="P17840" s="20"/>
      <c r="Q17840" s="20"/>
      <c r="R17840" s="13"/>
      <c r="S17840" s="14"/>
      <c r="T17840" s="14"/>
      <c r="V17840" s="16"/>
      <c r="W17840" s="17"/>
    </row>
    <row r="17841">
      <c r="A17841" s="19"/>
      <c r="L17841" s="19"/>
      <c r="P17841" s="20"/>
      <c r="Q17841" s="20"/>
      <c r="R17841" s="13"/>
      <c r="S17841" s="14"/>
      <c r="T17841" s="14"/>
      <c r="V17841" s="16"/>
      <c r="W17841" s="17"/>
    </row>
    <row r="17842">
      <c r="A17842" s="19"/>
      <c r="L17842" s="19"/>
      <c r="P17842" s="20"/>
      <c r="Q17842" s="20"/>
      <c r="R17842" s="13"/>
      <c r="S17842" s="14"/>
      <c r="T17842" s="14"/>
      <c r="V17842" s="16"/>
      <c r="W17842" s="17"/>
    </row>
    <row r="17843">
      <c r="A17843" s="19"/>
      <c r="L17843" s="19"/>
      <c r="P17843" s="20"/>
      <c r="Q17843" s="20"/>
      <c r="R17843" s="13"/>
      <c r="S17843" s="14"/>
      <c r="T17843" s="14"/>
      <c r="V17843" s="16"/>
      <c r="W17843" s="17"/>
    </row>
    <row r="17844">
      <c r="A17844" s="19"/>
      <c r="L17844" s="19"/>
      <c r="P17844" s="20"/>
      <c r="Q17844" s="20"/>
      <c r="R17844" s="13"/>
      <c r="S17844" s="14"/>
      <c r="T17844" s="14"/>
      <c r="V17844" s="16"/>
      <c r="W17844" s="17"/>
    </row>
    <row r="17845">
      <c r="A17845" s="19"/>
      <c r="L17845" s="19"/>
      <c r="P17845" s="20"/>
      <c r="Q17845" s="20"/>
      <c r="R17845" s="13"/>
      <c r="S17845" s="14"/>
      <c r="T17845" s="14"/>
      <c r="V17845" s="16"/>
      <c r="W17845" s="17"/>
    </row>
    <row r="17846">
      <c r="A17846" s="19"/>
      <c r="L17846" s="19"/>
      <c r="P17846" s="20"/>
      <c r="Q17846" s="20"/>
      <c r="R17846" s="13"/>
      <c r="S17846" s="14"/>
      <c r="T17846" s="14"/>
      <c r="V17846" s="16"/>
      <c r="W17846" s="17"/>
    </row>
    <row r="17847">
      <c r="A17847" s="19"/>
      <c r="L17847" s="19"/>
      <c r="P17847" s="20"/>
      <c r="Q17847" s="20"/>
      <c r="R17847" s="13"/>
      <c r="S17847" s="14"/>
      <c r="T17847" s="14"/>
      <c r="V17847" s="16"/>
      <c r="W17847" s="17"/>
    </row>
    <row r="17848">
      <c r="A17848" s="19"/>
      <c r="L17848" s="19"/>
      <c r="P17848" s="20"/>
      <c r="Q17848" s="20"/>
      <c r="R17848" s="13"/>
      <c r="S17848" s="14"/>
      <c r="T17848" s="14"/>
      <c r="V17848" s="16"/>
      <c r="W17848" s="17"/>
    </row>
    <row r="17849">
      <c r="A17849" s="19"/>
      <c r="L17849" s="19"/>
      <c r="P17849" s="20"/>
      <c r="Q17849" s="20"/>
      <c r="R17849" s="13"/>
      <c r="S17849" s="14"/>
      <c r="T17849" s="14"/>
      <c r="V17849" s="16"/>
      <c r="W17849" s="17"/>
    </row>
    <row r="17850">
      <c r="A17850" s="19"/>
      <c r="L17850" s="19"/>
      <c r="P17850" s="20"/>
      <c r="Q17850" s="20"/>
      <c r="R17850" s="13"/>
      <c r="S17850" s="14"/>
      <c r="T17850" s="14"/>
      <c r="V17850" s="16"/>
      <c r="W17850" s="17"/>
    </row>
    <row r="17851">
      <c r="A17851" s="19"/>
      <c r="L17851" s="19"/>
      <c r="P17851" s="20"/>
      <c r="Q17851" s="20"/>
      <c r="R17851" s="13"/>
      <c r="S17851" s="14"/>
      <c r="T17851" s="14"/>
      <c r="V17851" s="16"/>
      <c r="W17851" s="17"/>
    </row>
    <row r="17852">
      <c r="A17852" s="19"/>
      <c r="L17852" s="19"/>
      <c r="P17852" s="20"/>
      <c r="Q17852" s="20"/>
      <c r="R17852" s="13"/>
      <c r="S17852" s="14"/>
      <c r="T17852" s="14"/>
      <c r="V17852" s="16"/>
      <c r="W17852" s="17"/>
    </row>
    <row r="17853">
      <c r="A17853" s="19"/>
      <c r="L17853" s="19"/>
      <c r="P17853" s="20"/>
      <c r="Q17853" s="20"/>
      <c r="R17853" s="13"/>
      <c r="S17853" s="14"/>
      <c r="T17853" s="14"/>
      <c r="V17853" s="16"/>
      <c r="W17853" s="17"/>
    </row>
    <row r="17854">
      <c r="A17854" s="19"/>
      <c r="L17854" s="19"/>
      <c r="P17854" s="20"/>
      <c r="Q17854" s="20"/>
      <c r="R17854" s="13"/>
      <c r="S17854" s="14"/>
      <c r="T17854" s="14"/>
      <c r="V17854" s="16"/>
      <c r="W17854" s="17"/>
    </row>
    <row r="17855">
      <c r="A17855" s="19"/>
      <c r="L17855" s="19"/>
      <c r="P17855" s="20"/>
      <c r="Q17855" s="20"/>
      <c r="R17855" s="13"/>
      <c r="S17855" s="14"/>
      <c r="T17855" s="14"/>
      <c r="V17855" s="16"/>
      <c r="W17855" s="17"/>
    </row>
    <row r="17856">
      <c r="A17856" s="19"/>
      <c r="L17856" s="19"/>
      <c r="P17856" s="20"/>
      <c r="Q17856" s="20"/>
      <c r="R17856" s="13"/>
      <c r="S17856" s="14"/>
      <c r="T17856" s="14"/>
      <c r="V17856" s="16"/>
      <c r="W17856" s="17"/>
    </row>
    <row r="17857">
      <c r="A17857" s="19"/>
      <c r="L17857" s="19"/>
      <c r="P17857" s="20"/>
      <c r="Q17857" s="20"/>
      <c r="R17857" s="13"/>
      <c r="S17857" s="14"/>
      <c r="T17857" s="14"/>
      <c r="V17857" s="16"/>
      <c r="W17857" s="17"/>
    </row>
    <row r="17858">
      <c r="A17858" s="19"/>
      <c r="L17858" s="19"/>
      <c r="P17858" s="20"/>
      <c r="Q17858" s="20"/>
      <c r="R17858" s="13"/>
      <c r="S17858" s="14"/>
      <c r="T17858" s="14"/>
      <c r="V17858" s="16"/>
      <c r="W17858" s="17"/>
    </row>
    <row r="17859">
      <c r="A17859" s="19"/>
      <c r="L17859" s="19"/>
      <c r="P17859" s="20"/>
      <c r="Q17859" s="20"/>
      <c r="R17859" s="13"/>
      <c r="S17859" s="14"/>
      <c r="T17859" s="14"/>
      <c r="V17859" s="16"/>
      <c r="W17859" s="17"/>
    </row>
    <row r="17860">
      <c r="A17860" s="19"/>
      <c r="L17860" s="19"/>
      <c r="P17860" s="20"/>
      <c r="Q17860" s="20"/>
      <c r="R17860" s="13"/>
      <c r="S17860" s="14"/>
      <c r="T17860" s="14"/>
      <c r="V17860" s="16"/>
      <c r="W17860" s="17"/>
    </row>
    <row r="17861">
      <c r="A17861" s="19"/>
      <c r="L17861" s="19"/>
      <c r="P17861" s="20"/>
      <c r="Q17861" s="20"/>
      <c r="R17861" s="13"/>
      <c r="S17861" s="14"/>
      <c r="T17861" s="14"/>
      <c r="V17861" s="16"/>
      <c r="W17861" s="17"/>
    </row>
    <row r="17862">
      <c r="A17862" s="19"/>
      <c r="L17862" s="19"/>
      <c r="P17862" s="20"/>
      <c r="Q17862" s="20"/>
      <c r="R17862" s="13"/>
      <c r="S17862" s="14"/>
      <c r="T17862" s="14"/>
      <c r="V17862" s="16"/>
      <c r="W17862" s="17"/>
    </row>
    <row r="17863">
      <c r="A17863" s="19"/>
      <c r="L17863" s="19"/>
      <c r="P17863" s="20"/>
      <c r="Q17863" s="20"/>
      <c r="R17863" s="13"/>
      <c r="S17863" s="14"/>
      <c r="T17863" s="14"/>
      <c r="V17863" s="16"/>
      <c r="W17863" s="17"/>
    </row>
    <row r="17864">
      <c r="A17864" s="19"/>
      <c r="L17864" s="19"/>
      <c r="P17864" s="20"/>
      <c r="Q17864" s="20"/>
      <c r="R17864" s="13"/>
      <c r="S17864" s="14"/>
      <c r="T17864" s="14"/>
      <c r="V17864" s="16"/>
      <c r="W17864" s="17"/>
    </row>
    <row r="17865">
      <c r="A17865" s="19"/>
      <c r="L17865" s="19"/>
      <c r="P17865" s="20"/>
      <c r="Q17865" s="20"/>
      <c r="R17865" s="13"/>
      <c r="S17865" s="14"/>
      <c r="T17865" s="14"/>
      <c r="V17865" s="16"/>
      <c r="W17865" s="17"/>
    </row>
    <row r="17866">
      <c r="A17866" s="19"/>
      <c r="L17866" s="19"/>
      <c r="P17866" s="20"/>
      <c r="Q17866" s="20"/>
      <c r="R17866" s="13"/>
      <c r="S17866" s="14"/>
      <c r="T17866" s="14"/>
      <c r="V17866" s="16"/>
      <c r="W17866" s="17"/>
    </row>
    <row r="17867">
      <c r="A17867" s="19"/>
      <c r="L17867" s="19"/>
      <c r="P17867" s="20"/>
      <c r="Q17867" s="20"/>
      <c r="R17867" s="13"/>
      <c r="S17867" s="14"/>
      <c r="T17867" s="14"/>
      <c r="V17867" s="16"/>
      <c r="W17867" s="17"/>
    </row>
    <row r="17868">
      <c r="A17868" s="19"/>
      <c r="L17868" s="19"/>
      <c r="P17868" s="20"/>
      <c r="Q17868" s="20"/>
      <c r="R17868" s="13"/>
      <c r="S17868" s="14"/>
      <c r="T17868" s="14"/>
      <c r="V17868" s="16"/>
      <c r="W17868" s="17"/>
    </row>
    <row r="17869">
      <c r="A17869" s="19"/>
      <c r="L17869" s="19"/>
      <c r="P17869" s="20"/>
      <c r="Q17869" s="20"/>
      <c r="R17869" s="13"/>
      <c r="S17869" s="14"/>
      <c r="T17869" s="14"/>
      <c r="V17869" s="16"/>
      <c r="W17869" s="17"/>
    </row>
    <row r="17870">
      <c r="A17870" s="19"/>
      <c r="L17870" s="19"/>
      <c r="P17870" s="20"/>
      <c r="Q17870" s="20"/>
      <c r="R17870" s="13"/>
      <c r="S17870" s="14"/>
      <c r="T17870" s="14"/>
      <c r="V17870" s="16"/>
      <c r="W17870" s="17"/>
    </row>
    <row r="17871">
      <c r="A17871" s="19"/>
      <c r="L17871" s="19"/>
      <c r="P17871" s="20"/>
      <c r="Q17871" s="20"/>
      <c r="R17871" s="13"/>
      <c r="S17871" s="14"/>
      <c r="T17871" s="14"/>
      <c r="V17871" s="16"/>
      <c r="W17871" s="17"/>
    </row>
    <row r="17872">
      <c r="A17872" s="19"/>
      <c r="L17872" s="19"/>
      <c r="P17872" s="20"/>
      <c r="Q17872" s="20"/>
      <c r="R17872" s="13"/>
      <c r="S17872" s="14"/>
      <c r="T17872" s="14"/>
      <c r="V17872" s="16"/>
      <c r="W17872" s="17"/>
    </row>
    <row r="17873">
      <c r="A17873" s="19"/>
      <c r="L17873" s="19"/>
      <c r="P17873" s="20"/>
      <c r="Q17873" s="20"/>
      <c r="R17873" s="13"/>
      <c r="S17873" s="14"/>
      <c r="T17873" s="14"/>
      <c r="V17873" s="16"/>
      <c r="W17873" s="17"/>
    </row>
    <row r="17874">
      <c r="A17874" s="19"/>
      <c r="L17874" s="19"/>
      <c r="P17874" s="20"/>
      <c r="Q17874" s="20"/>
      <c r="R17874" s="13"/>
      <c r="S17874" s="14"/>
      <c r="T17874" s="14"/>
      <c r="V17874" s="16"/>
      <c r="W17874" s="17"/>
    </row>
    <row r="17875">
      <c r="A17875" s="19"/>
      <c r="L17875" s="19"/>
      <c r="P17875" s="20"/>
      <c r="Q17875" s="20"/>
      <c r="R17875" s="13"/>
      <c r="S17875" s="14"/>
      <c r="T17875" s="14"/>
      <c r="V17875" s="16"/>
      <c r="W17875" s="17"/>
    </row>
    <row r="17876">
      <c r="A17876" s="19"/>
      <c r="L17876" s="19"/>
      <c r="P17876" s="20"/>
      <c r="Q17876" s="20"/>
      <c r="R17876" s="13"/>
      <c r="S17876" s="14"/>
      <c r="T17876" s="14"/>
      <c r="V17876" s="16"/>
      <c r="W17876" s="17"/>
    </row>
    <row r="17877">
      <c r="A17877" s="19"/>
      <c r="L17877" s="19"/>
      <c r="P17877" s="20"/>
      <c r="Q17877" s="20"/>
      <c r="R17877" s="13"/>
      <c r="S17877" s="14"/>
      <c r="T17877" s="14"/>
      <c r="V17877" s="16"/>
      <c r="W17877" s="17"/>
    </row>
    <row r="17878">
      <c r="A17878" s="19"/>
      <c r="L17878" s="19"/>
      <c r="P17878" s="20"/>
      <c r="Q17878" s="20"/>
      <c r="R17878" s="13"/>
      <c r="S17878" s="14"/>
      <c r="T17878" s="14"/>
      <c r="V17878" s="16"/>
      <c r="W17878" s="17"/>
    </row>
    <row r="17879">
      <c r="A17879" s="19"/>
      <c r="L17879" s="19"/>
      <c r="P17879" s="20"/>
      <c r="Q17879" s="20"/>
      <c r="R17879" s="13"/>
      <c r="S17879" s="14"/>
      <c r="T17879" s="14"/>
      <c r="V17879" s="16"/>
      <c r="W17879" s="17"/>
    </row>
    <row r="17880">
      <c r="A17880" s="19"/>
      <c r="L17880" s="19"/>
      <c r="P17880" s="20"/>
      <c r="Q17880" s="20"/>
      <c r="R17880" s="13"/>
      <c r="S17880" s="14"/>
      <c r="T17880" s="14"/>
      <c r="V17880" s="16"/>
      <c r="W17880" s="17"/>
    </row>
    <row r="17881">
      <c r="A17881" s="19"/>
      <c r="L17881" s="19"/>
      <c r="P17881" s="20"/>
      <c r="Q17881" s="20"/>
      <c r="R17881" s="13"/>
      <c r="S17881" s="14"/>
      <c r="T17881" s="14"/>
      <c r="V17881" s="16"/>
      <c r="W17881" s="17"/>
    </row>
    <row r="17882">
      <c r="A17882" s="19"/>
      <c r="L17882" s="19"/>
      <c r="P17882" s="20"/>
      <c r="Q17882" s="20"/>
      <c r="R17882" s="13"/>
      <c r="S17882" s="14"/>
      <c r="T17882" s="14"/>
      <c r="V17882" s="16"/>
      <c r="W17882" s="17"/>
    </row>
    <row r="17883">
      <c r="A17883" s="19"/>
      <c r="L17883" s="19"/>
      <c r="P17883" s="20"/>
      <c r="Q17883" s="20"/>
      <c r="R17883" s="13"/>
      <c r="S17883" s="14"/>
      <c r="T17883" s="14"/>
      <c r="V17883" s="16"/>
      <c r="W17883" s="17"/>
    </row>
    <row r="17884">
      <c r="A17884" s="19"/>
      <c r="L17884" s="19"/>
      <c r="P17884" s="20"/>
      <c r="Q17884" s="20"/>
      <c r="R17884" s="13"/>
      <c r="S17884" s="14"/>
      <c r="T17884" s="14"/>
      <c r="V17884" s="16"/>
      <c r="W17884" s="17"/>
    </row>
    <row r="17885">
      <c r="A17885" s="19"/>
      <c r="L17885" s="19"/>
      <c r="P17885" s="20"/>
      <c r="Q17885" s="20"/>
      <c r="R17885" s="13"/>
      <c r="S17885" s="14"/>
      <c r="T17885" s="14"/>
      <c r="V17885" s="16"/>
      <c r="W17885" s="17"/>
    </row>
    <row r="17886">
      <c r="A17886" s="19"/>
      <c r="L17886" s="19"/>
      <c r="P17886" s="20"/>
      <c r="Q17886" s="20"/>
      <c r="R17886" s="13"/>
      <c r="S17886" s="14"/>
      <c r="T17886" s="14"/>
      <c r="V17886" s="16"/>
      <c r="W17886" s="17"/>
    </row>
    <row r="17887">
      <c r="A17887" s="19"/>
      <c r="L17887" s="19"/>
      <c r="P17887" s="20"/>
      <c r="Q17887" s="20"/>
      <c r="R17887" s="13"/>
      <c r="S17887" s="14"/>
      <c r="T17887" s="14"/>
      <c r="V17887" s="16"/>
      <c r="W17887" s="17"/>
    </row>
    <row r="17888">
      <c r="A17888" s="19"/>
      <c r="L17888" s="19"/>
      <c r="P17888" s="20"/>
      <c r="Q17888" s="20"/>
      <c r="R17888" s="13"/>
      <c r="S17888" s="14"/>
      <c r="T17888" s="14"/>
      <c r="V17888" s="16"/>
      <c r="W17888" s="17"/>
    </row>
    <row r="17889">
      <c r="A17889" s="19"/>
      <c r="L17889" s="19"/>
      <c r="P17889" s="20"/>
      <c r="Q17889" s="20"/>
      <c r="R17889" s="13"/>
      <c r="S17889" s="14"/>
      <c r="T17889" s="14"/>
      <c r="V17889" s="16"/>
      <c r="W17889" s="17"/>
    </row>
    <row r="17890">
      <c r="A17890" s="19"/>
      <c r="L17890" s="19"/>
      <c r="P17890" s="20"/>
      <c r="Q17890" s="20"/>
      <c r="R17890" s="13"/>
      <c r="S17890" s="14"/>
      <c r="T17890" s="14"/>
      <c r="V17890" s="16"/>
      <c r="W17890" s="17"/>
    </row>
    <row r="17891">
      <c r="A17891" s="19"/>
      <c r="L17891" s="19"/>
      <c r="P17891" s="20"/>
      <c r="Q17891" s="20"/>
      <c r="R17891" s="13"/>
      <c r="S17891" s="14"/>
      <c r="T17891" s="14"/>
      <c r="V17891" s="16"/>
      <c r="W17891" s="17"/>
    </row>
    <row r="17892">
      <c r="A17892" s="19"/>
      <c r="L17892" s="19"/>
      <c r="P17892" s="20"/>
      <c r="Q17892" s="20"/>
      <c r="R17892" s="13"/>
      <c r="S17892" s="14"/>
      <c r="T17892" s="14"/>
      <c r="V17892" s="16"/>
      <c r="W17892" s="17"/>
    </row>
    <row r="17893">
      <c r="A17893" s="19"/>
      <c r="L17893" s="19"/>
      <c r="P17893" s="20"/>
      <c r="Q17893" s="20"/>
      <c r="R17893" s="13"/>
      <c r="S17893" s="14"/>
      <c r="T17893" s="14"/>
      <c r="V17893" s="16"/>
      <c r="W17893" s="17"/>
    </row>
    <row r="17894">
      <c r="A17894" s="19"/>
      <c r="L17894" s="19"/>
      <c r="P17894" s="20"/>
      <c r="Q17894" s="20"/>
      <c r="R17894" s="13"/>
      <c r="S17894" s="14"/>
      <c r="T17894" s="14"/>
      <c r="V17894" s="16"/>
      <c r="W17894" s="17"/>
    </row>
    <row r="17895">
      <c r="A17895" s="19"/>
      <c r="L17895" s="19"/>
      <c r="P17895" s="20"/>
      <c r="Q17895" s="20"/>
      <c r="R17895" s="13"/>
      <c r="S17895" s="14"/>
      <c r="T17895" s="14"/>
      <c r="V17895" s="16"/>
      <c r="W17895" s="17"/>
    </row>
    <row r="17896">
      <c r="A17896" s="19"/>
      <c r="L17896" s="19"/>
      <c r="P17896" s="20"/>
      <c r="Q17896" s="20"/>
      <c r="R17896" s="13"/>
      <c r="S17896" s="14"/>
      <c r="T17896" s="14"/>
      <c r="V17896" s="16"/>
      <c r="W17896" s="17"/>
    </row>
    <row r="17897">
      <c r="A17897" s="19"/>
      <c r="L17897" s="19"/>
      <c r="P17897" s="20"/>
      <c r="Q17897" s="20"/>
      <c r="R17897" s="13"/>
      <c r="S17897" s="14"/>
      <c r="T17897" s="14"/>
      <c r="V17897" s="16"/>
      <c r="W17897" s="17"/>
    </row>
    <row r="17898">
      <c r="A17898" s="19"/>
      <c r="L17898" s="19"/>
      <c r="P17898" s="20"/>
      <c r="Q17898" s="20"/>
      <c r="R17898" s="13"/>
      <c r="S17898" s="14"/>
      <c r="T17898" s="14"/>
      <c r="V17898" s="16"/>
      <c r="W17898" s="17"/>
    </row>
    <row r="17899">
      <c r="A17899" s="19"/>
      <c r="L17899" s="19"/>
      <c r="P17899" s="20"/>
      <c r="Q17899" s="20"/>
      <c r="R17899" s="13"/>
      <c r="S17899" s="14"/>
      <c r="T17899" s="14"/>
      <c r="V17899" s="16"/>
      <c r="W17899" s="17"/>
    </row>
    <row r="17900">
      <c r="A17900" s="19"/>
      <c r="L17900" s="19"/>
      <c r="P17900" s="20"/>
      <c r="Q17900" s="20"/>
      <c r="R17900" s="13"/>
      <c r="S17900" s="14"/>
      <c r="T17900" s="14"/>
      <c r="V17900" s="16"/>
      <c r="W17900" s="17"/>
    </row>
    <row r="17901">
      <c r="A17901" s="19"/>
      <c r="L17901" s="19"/>
      <c r="P17901" s="20"/>
      <c r="Q17901" s="20"/>
      <c r="R17901" s="13"/>
      <c r="S17901" s="14"/>
      <c r="T17901" s="14"/>
      <c r="V17901" s="16"/>
      <c r="W17901" s="17"/>
    </row>
    <row r="17902">
      <c r="A17902" s="19"/>
      <c r="L17902" s="19"/>
      <c r="P17902" s="20"/>
      <c r="Q17902" s="20"/>
      <c r="R17902" s="13"/>
      <c r="S17902" s="14"/>
      <c r="T17902" s="14"/>
      <c r="V17902" s="16"/>
      <c r="W17902" s="17"/>
    </row>
    <row r="17903">
      <c r="A17903" s="19"/>
      <c r="L17903" s="19"/>
      <c r="P17903" s="20"/>
      <c r="Q17903" s="20"/>
      <c r="R17903" s="13"/>
      <c r="S17903" s="14"/>
      <c r="T17903" s="14"/>
      <c r="V17903" s="16"/>
      <c r="W17903" s="17"/>
    </row>
    <row r="17904">
      <c r="A17904" s="19"/>
      <c r="L17904" s="19"/>
      <c r="P17904" s="20"/>
      <c r="Q17904" s="20"/>
      <c r="R17904" s="13"/>
      <c r="S17904" s="14"/>
      <c r="T17904" s="14"/>
      <c r="V17904" s="16"/>
      <c r="W17904" s="17"/>
    </row>
    <row r="17905">
      <c r="A17905" s="19"/>
      <c r="L17905" s="19"/>
      <c r="P17905" s="20"/>
      <c r="Q17905" s="20"/>
      <c r="R17905" s="13"/>
      <c r="S17905" s="14"/>
      <c r="T17905" s="14"/>
      <c r="V17905" s="16"/>
      <c r="W17905" s="17"/>
    </row>
    <row r="17906">
      <c r="A17906" s="19"/>
      <c r="L17906" s="19"/>
      <c r="P17906" s="20"/>
      <c r="Q17906" s="20"/>
      <c r="R17906" s="13"/>
      <c r="S17906" s="14"/>
      <c r="T17906" s="14"/>
      <c r="V17906" s="16"/>
      <c r="W17906" s="17"/>
    </row>
    <row r="17907">
      <c r="A17907" s="19"/>
      <c r="L17907" s="19"/>
      <c r="P17907" s="20"/>
      <c r="Q17907" s="20"/>
      <c r="R17907" s="13"/>
      <c r="S17907" s="14"/>
      <c r="T17907" s="14"/>
      <c r="V17907" s="16"/>
      <c r="W17907" s="17"/>
    </row>
    <row r="17908">
      <c r="A17908" s="19"/>
      <c r="L17908" s="19"/>
      <c r="P17908" s="20"/>
      <c r="Q17908" s="20"/>
      <c r="R17908" s="13"/>
      <c r="S17908" s="14"/>
      <c r="T17908" s="14"/>
      <c r="V17908" s="16"/>
      <c r="W17908" s="17"/>
    </row>
    <row r="17909">
      <c r="A17909" s="19"/>
      <c r="L17909" s="19"/>
      <c r="P17909" s="20"/>
      <c r="Q17909" s="20"/>
      <c r="R17909" s="13"/>
      <c r="S17909" s="14"/>
      <c r="T17909" s="14"/>
      <c r="V17909" s="16"/>
      <c r="W17909" s="17"/>
    </row>
    <row r="17910">
      <c r="A17910" s="19"/>
      <c r="L17910" s="19"/>
      <c r="P17910" s="20"/>
      <c r="Q17910" s="20"/>
      <c r="R17910" s="13"/>
      <c r="S17910" s="14"/>
      <c r="T17910" s="14"/>
      <c r="V17910" s="16"/>
      <c r="W17910" s="17"/>
    </row>
    <row r="17911">
      <c r="A17911" s="19"/>
      <c r="L17911" s="19"/>
      <c r="P17911" s="20"/>
      <c r="Q17911" s="20"/>
      <c r="R17911" s="13"/>
      <c r="S17911" s="14"/>
      <c r="T17911" s="14"/>
      <c r="V17911" s="16"/>
      <c r="W17911" s="17"/>
    </row>
    <row r="17912">
      <c r="A17912" s="19"/>
      <c r="L17912" s="19"/>
      <c r="P17912" s="20"/>
      <c r="Q17912" s="20"/>
      <c r="R17912" s="13"/>
      <c r="S17912" s="14"/>
      <c r="T17912" s="14"/>
      <c r="V17912" s="16"/>
      <c r="W17912" s="17"/>
    </row>
    <row r="17913">
      <c r="A17913" s="19"/>
      <c r="L17913" s="19"/>
      <c r="P17913" s="20"/>
      <c r="Q17913" s="20"/>
      <c r="R17913" s="13"/>
      <c r="S17913" s="14"/>
      <c r="T17913" s="14"/>
      <c r="V17913" s="16"/>
      <c r="W17913" s="17"/>
    </row>
    <row r="17914">
      <c r="A17914" s="19"/>
      <c r="L17914" s="19"/>
      <c r="P17914" s="20"/>
      <c r="Q17914" s="20"/>
      <c r="R17914" s="13"/>
      <c r="S17914" s="14"/>
      <c r="T17914" s="14"/>
      <c r="V17914" s="16"/>
      <c r="W17914" s="17"/>
    </row>
    <row r="17915">
      <c r="A17915" s="19"/>
      <c r="L17915" s="19"/>
      <c r="P17915" s="20"/>
      <c r="Q17915" s="20"/>
      <c r="R17915" s="13"/>
      <c r="S17915" s="14"/>
      <c r="T17915" s="14"/>
      <c r="V17915" s="16"/>
      <c r="W17915" s="17"/>
    </row>
    <row r="17916">
      <c r="A17916" s="19"/>
      <c r="L17916" s="19"/>
      <c r="P17916" s="20"/>
      <c r="Q17916" s="20"/>
      <c r="R17916" s="13"/>
      <c r="S17916" s="14"/>
      <c r="T17916" s="14"/>
      <c r="V17916" s="16"/>
      <c r="W17916" s="17"/>
    </row>
    <row r="17917">
      <c r="A17917" s="19"/>
      <c r="L17917" s="19"/>
      <c r="P17917" s="20"/>
      <c r="Q17917" s="20"/>
      <c r="R17917" s="13"/>
      <c r="S17917" s="14"/>
      <c r="T17917" s="14"/>
      <c r="V17917" s="16"/>
      <c r="W17917" s="17"/>
    </row>
    <row r="17918">
      <c r="A17918" s="19"/>
      <c r="L17918" s="19"/>
      <c r="P17918" s="20"/>
      <c r="Q17918" s="20"/>
      <c r="R17918" s="13"/>
      <c r="S17918" s="14"/>
      <c r="T17918" s="14"/>
      <c r="V17918" s="16"/>
      <c r="W17918" s="17"/>
    </row>
    <row r="17919">
      <c r="A17919" s="19"/>
      <c r="L17919" s="19"/>
      <c r="P17919" s="20"/>
      <c r="Q17919" s="20"/>
      <c r="R17919" s="13"/>
      <c r="S17919" s="14"/>
      <c r="T17919" s="14"/>
      <c r="V17919" s="16"/>
      <c r="W17919" s="17"/>
    </row>
    <row r="17920">
      <c r="A17920" s="19"/>
      <c r="L17920" s="19"/>
      <c r="P17920" s="20"/>
      <c r="Q17920" s="20"/>
      <c r="R17920" s="13"/>
      <c r="S17920" s="14"/>
      <c r="T17920" s="14"/>
      <c r="V17920" s="16"/>
      <c r="W17920" s="17"/>
    </row>
    <row r="17921">
      <c r="A17921" s="19"/>
      <c r="L17921" s="19"/>
      <c r="P17921" s="20"/>
      <c r="Q17921" s="20"/>
      <c r="R17921" s="13"/>
      <c r="S17921" s="14"/>
      <c r="T17921" s="14"/>
      <c r="V17921" s="16"/>
      <c r="W17921" s="17"/>
    </row>
    <row r="17922">
      <c r="A17922" s="19"/>
      <c r="L17922" s="19"/>
      <c r="P17922" s="20"/>
      <c r="Q17922" s="20"/>
      <c r="R17922" s="13"/>
      <c r="S17922" s="14"/>
      <c r="T17922" s="14"/>
      <c r="V17922" s="16"/>
      <c r="W17922" s="17"/>
    </row>
    <row r="17923">
      <c r="A17923" s="19"/>
      <c r="L17923" s="19"/>
      <c r="P17923" s="20"/>
      <c r="Q17923" s="20"/>
      <c r="R17923" s="13"/>
      <c r="S17923" s="14"/>
      <c r="T17923" s="14"/>
      <c r="V17923" s="16"/>
      <c r="W17923" s="17"/>
    </row>
    <row r="17924">
      <c r="A17924" s="19"/>
      <c r="L17924" s="19"/>
      <c r="P17924" s="20"/>
      <c r="Q17924" s="20"/>
      <c r="R17924" s="13"/>
      <c r="S17924" s="14"/>
      <c r="T17924" s="14"/>
      <c r="V17924" s="16"/>
      <c r="W17924" s="17"/>
    </row>
    <row r="17925">
      <c r="A17925" s="19"/>
      <c r="L17925" s="19"/>
      <c r="P17925" s="20"/>
      <c r="Q17925" s="20"/>
      <c r="R17925" s="13"/>
      <c r="S17925" s="14"/>
      <c r="T17925" s="14"/>
      <c r="V17925" s="16"/>
      <c r="W17925" s="17"/>
    </row>
    <row r="17926">
      <c r="A17926" s="19"/>
      <c r="L17926" s="19"/>
      <c r="P17926" s="20"/>
      <c r="Q17926" s="20"/>
      <c r="R17926" s="13"/>
      <c r="S17926" s="14"/>
      <c r="T17926" s="14"/>
      <c r="V17926" s="16"/>
      <c r="W17926" s="17"/>
    </row>
    <row r="17927">
      <c r="A17927" s="19"/>
      <c r="L17927" s="19"/>
      <c r="P17927" s="20"/>
      <c r="Q17927" s="20"/>
      <c r="R17927" s="13"/>
      <c r="S17927" s="14"/>
      <c r="T17927" s="14"/>
      <c r="V17927" s="16"/>
      <c r="W17927" s="17"/>
    </row>
    <row r="17928">
      <c r="A17928" s="19"/>
      <c r="L17928" s="19"/>
      <c r="P17928" s="20"/>
      <c r="Q17928" s="20"/>
      <c r="R17928" s="13"/>
      <c r="S17928" s="14"/>
      <c r="T17928" s="14"/>
      <c r="V17928" s="16"/>
      <c r="W17928" s="17"/>
    </row>
    <row r="17929">
      <c r="A17929" s="19"/>
      <c r="L17929" s="19"/>
      <c r="P17929" s="20"/>
      <c r="Q17929" s="20"/>
      <c r="R17929" s="13"/>
      <c r="S17929" s="14"/>
      <c r="T17929" s="14"/>
      <c r="V17929" s="16"/>
      <c r="W17929" s="17"/>
    </row>
    <row r="17930">
      <c r="A17930" s="19"/>
      <c r="L17930" s="19"/>
      <c r="P17930" s="20"/>
      <c r="Q17930" s="20"/>
      <c r="R17930" s="13"/>
      <c r="S17930" s="14"/>
      <c r="T17930" s="14"/>
      <c r="V17930" s="16"/>
      <c r="W17930" s="17"/>
    </row>
    <row r="17931">
      <c r="A17931" s="19"/>
      <c r="L17931" s="19"/>
      <c r="P17931" s="20"/>
      <c r="Q17931" s="20"/>
      <c r="R17931" s="13"/>
      <c r="S17931" s="14"/>
      <c r="T17931" s="14"/>
      <c r="V17931" s="16"/>
      <c r="W17931" s="17"/>
    </row>
    <row r="17932">
      <c r="A17932" s="19"/>
      <c r="L17932" s="19"/>
      <c r="P17932" s="20"/>
      <c r="Q17932" s="20"/>
      <c r="R17932" s="13"/>
      <c r="S17932" s="14"/>
      <c r="T17932" s="14"/>
      <c r="V17932" s="16"/>
      <c r="W17932" s="17"/>
    </row>
    <row r="17933">
      <c r="A17933" s="19"/>
      <c r="L17933" s="19"/>
      <c r="P17933" s="20"/>
      <c r="Q17933" s="20"/>
      <c r="R17933" s="13"/>
      <c r="S17933" s="14"/>
      <c r="T17933" s="14"/>
      <c r="V17933" s="16"/>
      <c r="W17933" s="17"/>
    </row>
    <row r="17934">
      <c r="A17934" s="19"/>
      <c r="L17934" s="19"/>
      <c r="P17934" s="20"/>
      <c r="Q17934" s="20"/>
      <c r="R17934" s="13"/>
      <c r="S17934" s="14"/>
      <c r="T17934" s="14"/>
      <c r="V17934" s="16"/>
      <c r="W17934" s="17"/>
    </row>
    <row r="17935">
      <c r="A17935" s="19"/>
      <c r="L17935" s="19"/>
      <c r="P17935" s="20"/>
      <c r="Q17935" s="20"/>
      <c r="R17935" s="13"/>
      <c r="S17935" s="14"/>
      <c r="T17935" s="14"/>
      <c r="V17935" s="16"/>
      <c r="W17935" s="17"/>
    </row>
    <row r="17936">
      <c r="A17936" s="19"/>
      <c r="L17936" s="19"/>
      <c r="P17936" s="20"/>
      <c r="Q17936" s="20"/>
      <c r="R17936" s="13"/>
      <c r="S17936" s="14"/>
      <c r="T17936" s="14"/>
      <c r="V17936" s="16"/>
      <c r="W17936" s="17"/>
    </row>
    <row r="17937">
      <c r="A17937" s="19"/>
      <c r="L17937" s="19"/>
      <c r="P17937" s="20"/>
      <c r="Q17937" s="20"/>
      <c r="R17937" s="13"/>
      <c r="S17937" s="14"/>
      <c r="T17937" s="14"/>
      <c r="V17937" s="16"/>
      <c r="W17937" s="17"/>
    </row>
    <row r="17938">
      <c r="A17938" s="19"/>
      <c r="L17938" s="19"/>
      <c r="P17938" s="20"/>
      <c r="Q17938" s="20"/>
      <c r="R17938" s="13"/>
      <c r="S17938" s="14"/>
      <c r="T17938" s="14"/>
      <c r="V17938" s="16"/>
      <c r="W17938" s="17"/>
    </row>
    <row r="17939">
      <c r="A17939" s="19"/>
      <c r="L17939" s="19"/>
      <c r="P17939" s="20"/>
      <c r="Q17939" s="20"/>
      <c r="R17939" s="13"/>
      <c r="S17939" s="14"/>
      <c r="T17939" s="14"/>
      <c r="V17939" s="16"/>
      <c r="W17939" s="17"/>
    </row>
    <row r="17940">
      <c r="A17940" s="19"/>
      <c r="L17940" s="19"/>
      <c r="P17940" s="20"/>
      <c r="Q17940" s="20"/>
      <c r="R17940" s="13"/>
      <c r="S17940" s="14"/>
      <c r="T17940" s="14"/>
      <c r="V17940" s="16"/>
      <c r="W17940" s="17"/>
    </row>
    <row r="17941">
      <c r="A17941" s="19"/>
      <c r="L17941" s="19"/>
      <c r="P17941" s="20"/>
      <c r="Q17941" s="20"/>
      <c r="R17941" s="13"/>
      <c r="S17941" s="14"/>
      <c r="T17941" s="14"/>
      <c r="V17941" s="16"/>
      <c r="W17941" s="17"/>
    </row>
    <row r="17942">
      <c r="A17942" s="19"/>
      <c r="L17942" s="19"/>
      <c r="P17942" s="20"/>
      <c r="Q17942" s="20"/>
      <c r="R17942" s="13"/>
      <c r="S17942" s="14"/>
      <c r="T17942" s="14"/>
      <c r="V17942" s="16"/>
      <c r="W17942" s="17"/>
    </row>
    <row r="17943">
      <c r="A17943" s="19"/>
      <c r="L17943" s="19"/>
      <c r="P17943" s="20"/>
      <c r="Q17943" s="20"/>
      <c r="R17943" s="13"/>
      <c r="S17943" s="14"/>
      <c r="T17943" s="14"/>
      <c r="V17943" s="16"/>
      <c r="W17943" s="17"/>
    </row>
    <row r="17944">
      <c r="A17944" s="19"/>
      <c r="L17944" s="19"/>
      <c r="P17944" s="20"/>
      <c r="Q17944" s="20"/>
      <c r="R17944" s="13"/>
      <c r="S17944" s="14"/>
      <c r="T17944" s="14"/>
      <c r="V17944" s="16"/>
      <c r="W17944" s="17"/>
    </row>
    <row r="17945">
      <c r="A17945" s="19"/>
      <c r="L17945" s="19"/>
      <c r="P17945" s="20"/>
      <c r="Q17945" s="20"/>
      <c r="R17945" s="13"/>
      <c r="S17945" s="14"/>
      <c r="T17945" s="14"/>
      <c r="V17945" s="16"/>
      <c r="W17945" s="17"/>
    </row>
    <row r="17946">
      <c r="A17946" s="19"/>
      <c r="L17946" s="19"/>
      <c r="P17946" s="20"/>
      <c r="Q17946" s="20"/>
      <c r="R17946" s="13"/>
      <c r="S17946" s="14"/>
      <c r="T17946" s="14"/>
      <c r="V17946" s="16"/>
      <c r="W17946" s="17"/>
    </row>
    <row r="17947">
      <c r="A17947" s="19"/>
      <c r="L17947" s="19"/>
      <c r="P17947" s="20"/>
      <c r="Q17947" s="20"/>
      <c r="R17947" s="13"/>
      <c r="S17947" s="14"/>
      <c r="T17947" s="14"/>
      <c r="V17947" s="16"/>
      <c r="W17947" s="17"/>
    </row>
    <row r="17948">
      <c r="A17948" s="19"/>
      <c r="L17948" s="19"/>
      <c r="P17948" s="20"/>
      <c r="Q17948" s="20"/>
      <c r="R17948" s="13"/>
      <c r="S17948" s="14"/>
      <c r="T17948" s="14"/>
      <c r="V17948" s="16"/>
      <c r="W17948" s="17"/>
    </row>
    <row r="17949">
      <c r="A17949" s="19"/>
      <c r="L17949" s="19"/>
      <c r="P17949" s="20"/>
      <c r="Q17949" s="20"/>
      <c r="R17949" s="13"/>
      <c r="S17949" s="14"/>
      <c r="T17949" s="14"/>
      <c r="V17949" s="16"/>
      <c r="W17949" s="17"/>
    </row>
    <row r="17950">
      <c r="A17950" s="19"/>
      <c r="L17950" s="19"/>
      <c r="P17950" s="20"/>
      <c r="Q17950" s="20"/>
      <c r="R17950" s="13"/>
      <c r="S17950" s="14"/>
      <c r="T17950" s="14"/>
      <c r="V17950" s="16"/>
      <c r="W17950" s="17"/>
    </row>
    <row r="17951">
      <c r="A17951" s="19"/>
      <c r="L17951" s="19"/>
      <c r="P17951" s="20"/>
      <c r="Q17951" s="20"/>
      <c r="R17951" s="13"/>
      <c r="S17951" s="14"/>
      <c r="T17951" s="14"/>
      <c r="V17951" s="16"/>
      <c r="W17951" s="17"/>
    </row>
    <row r="17952">
      <c r="A17952" s="19"/>
      <c r="L17952" s="19"/>
      <c r="P17952" s="20"/>
      <c r="Q17952" s="20"/>
      <c r="R17952" s="13"/>
      <c r="S17952" s="14"/>
      <c r="T17952" s="14"/>
      <c r="V17952" s="16"/>
      <c r="W17952" s="17"/>
    </row>
    <row r="17953">
      <c r="A17953" s="19"/>
      <c r="L17953" s="19"/>
      <c r="P17953" s="20"/>
      <c r="Q17953" s="20"/>
      <c r="R17953" s="13"/>
      <c r="S17953" s="14"/>
      <c r="T17953" s="14"/>
      <c r="V17953" s="16"/>
      <c r="W17953" s="17"/>
    </row>
    <row r="17954">
      <c r="A17954" s="19"/>
      <c r="L17954" s="19"/>
      <c r="P17954" s="20"/>
      <c r="Q17954" s="20"/>
      <c r="R17954" s="13"/>
      <c r="S17954" s="14"/>
      <c r="T17954" s="14"/>
      <c r="V17954" s="16"/>
      <c r="W17954" s="17"/>
    </row>
    <row r="17955">
      <c r="A17955" s="19"/>
      <c r="L17955" s="19"/>
      <c r="P17955" s="20"/>
      <c r="Q17955" s="20"/>
      <c r="R17955" s="13"/>
      <c r="S17955" s="14"/>
      <c r="T17955" s="14"/>
      <c r="V17955" s="16"/>
      <c r="W17955" s="17"/>
    </row>
    <row r="17956">
      <c r="A17956" s="19"/>
      <c r="L17956" s="19"/>
      <c r="P17956" s="20"/>
      <c r="Q17956" s="20"/>
      <c r="R17956" s="13"/>
      <c r="S17956" s="14"/>
      <c r="T17956" s="14"/>
      <c r="V17956" s="16"/>
      <c r="W17956" s="17"/>
    </row>
    <row r="17957">
      <c r="A17957" s="19"/>
      <c r="L17957" s="19"/>
      <c r="P17957" s="20"/>
      <c r="Q17957" s="20"/>
      <c r="R17957" s="13"/>
      <c r="S17957" s="14"/>
      <c r="T17957" s="14"/>
      <c r="V17957" s="16"/>
      <c r="W17957" s="17"/>
    </row>
    <row r="17958">
      <c r="A17958" s="19"/>
      <c r="L17958" s="19"/>
      <c r="P17958" s="20"/>
      <c r="Q17958" s="20"/>
      <c r="R17958" s="13"/>
      <c r="S17958" s="14"/>
      <c r="T17958" s="14"/>
      <c r="V17958" s="16"/>
      <c r="W17958" s="17"/>
    </row>
    <row r="17959">
      <c r="A17959" s="19"/>
      <c r="L17959" s="19"/>
      <c r="P17959" s="20"/>
      <c r="Q17959" s="20"/>
      <c r="R17959" s="13"/>
      <c r="S17959" s="14"/>
      <c r="T17959" s="14"/>
      <c r="V17959" s="16"/>
      <c r="W17959" s="17"/>
    </row>
    <row r="17960">
      <c r="A17960" s="19"/>
      <c r="L17960" s="19"/>
      <c r="P17960" s="20"/>
      <c r="Q17960" s="20"/>
      <c r="R17960" s="13"/>
      <c r="S17960" s="14"/>
      <c r="T17960" s="14"/>
      <c r="V17960" s="16"/>
      <c r="W17960" s="17"/>
    </row>
    <row r="17961">
      <c r="A17961" s="19"/>
      <c r="L17961" s="19"/>
      <c r="P17961" s="20"/>
      <c r="Q17961" s="20"/>
      <c r="R17961" s="13"/>
      <c r="S17961" s="14"/>
      <c r="T17961" s="14"/>
      <c r="V17961" s="16"/>
      <c r="W17961" s="17"/>
    </row>
    <row r="17962">
      <c r="A17962" s="19"/>
      <c r="L17962" s="19"/>
      <c r="P17962" s="20"/>
      <c r="Q17962" s="20"/>
      <c r="R17962" s="13"/>
      <c r="S17962" s="14"/>
      <c r="T17962" s="14"/>
      <c r="V17962" s="16"/>
      <c r="W17962" s="17"/>
    </row>
    <row r="17963">
      <c r="A17963" s="19"/>
      <c r="L17963" s="19"/>
      <c r="P17963" s="20"/>
      <c r="Q17963" s="20"/>
      <c r="R17963" s="13"/>
      <c r="S17963" s="14"/>
      <c r="T17963" s="14"/>
      <c r="V17963" s="16"/>
      <c r="W17963" s="17"/>
    </row>
    <row r="17964">
      <c r="A17964" s="19"/>
      <c r="L17964" s="19"/>
      <c r="P17964" s="20"/>
      <c r="Q17964" s="20"/>
      <c r="R17964" s="13"/>
      <c r="S17964" s="14"/>
      <c r="T17964" s="14"/>
      <c r="V17964" s="16"/>
      <c r="W17964" s="17"/>
    </row>
    <row r="17965">
      <c r="A17965" s="19"/>
      <c r="L17965" s="19"/>
      <c r="P17965" s="20"/>
      <c r="Q17965" s="20"/>
      <c r="R17965" s="13"/>
      <c r="S17965" s="14"/>
      <c r="T17965" s="14"/>
      <c r="V17965" s="16"/>
      <c r="W17965" s="17"/>
    </row>
    <row r="17966">
      <c r="A17966" s="19"/>
      <c r="L17966" s="19"/>
      <c r="P17966" s="20"/>
      <c r="Q17966" s="20"/>
      <c r="R17966" s="13"/>
      <c r="S17966" s="14"/>
      <c r="T17966" s="14"/>
      <c r="V17966" s="16"/>
      <c r="W17966" s="17"/>
    </row>
    <row r="17967">
      <c r="A17967" s="19"/>
      <c r="L17967" s="19"/>
      <c r="P17967" s="20"/>
      <c r="Q17967" s="20"/>
      <c r="R17967" s="13"/>
      <c r="S17967" s="14"/>
      <c r="T17967" s="14"/>
      <c r="V17967" s="16"/>
      <c r="W17967" s="17"/>
    </row>
    <row r="17968">
      <c r="A17968" s="19"/>
      <c r="L17968" s="19"/>
      <c r="P17968" s="20"/>
      <c r="Q17968" s="20"/>
      <c r="R17968" s="13"/>
      <c r="S17968" s="14"/>
      <c r="T17968" s="14"/>
      <c r="V17968" s="16"/>
      <c r="W17968" s="17"/>
    </row>
    <row r="17969">
      <c r="A17969" s="19"/>
      <c r="L17969" s="19"/>
      <c r="P17969" s="20"/>
      <c r="Q17969" s="20"/>
      <c r="R17969" s="13"/>
      <c r="S17969" s="14"/>
      <c r="T17969" s="14"/>
      <c r="V17969" s="16"/>
      <c r="W17969" s="17"/>
    </row>
    <row r="17970">
      <c r="A17970" s="19"/>
      <c r="L17970" s="19"/>
      <c r="P17970" s="20"/>
      <c r="Q17970" s="20"/>
      <c r="R17970" s="13"/>
      <c r="S17970" s="14"/>
      <c r="T17970" s="14"/>
      <c r="V17970" s="16"/>
      <c r="W17970" s="17"/>
    </row>
    <row r="17971">
      <c r="A17971" s="19"/>
      <c r="L17971" s="19"/>
      <c r="P17971" s="20"/>
      <c r="Q17971" s="20"/>
      <c r="R17971" s="13"/>
      <c r="S17971" s="14"/>
      <c r="T17971" s="14"/>
      <c r="V17971" s="16"/>
      <c r="W17971" s="17"/>
    </row>
    <row r="17972">
      <c r="A17972" s="19"/>
      <c r="L17972" s="19"/>
      <c r="P17972" s="20"/>
      <c r="Q17972" s="20"/>
      <c r="R17972" s="13"/>
      <c r="S17972" s="14"/>
      <c r="T17972" s="14"/>
      <c r="V17972" s="16"/>
      <c r="W17972" s="17"/>
    </row>
    <row r="17973">
      <c r="A17973" s="19"/>
      <c r="L17973" s="19"/>
      <c r="P17973" s="20"/>
      <c r="Q17973" s="20"/>
      <c r="R17973" s="13"/>
      <c r="S17973" s="14"/>
      <c r="T17973" s="14"/>
      <c r="V17973" s="16"/>
      <c r="W17973" s="17"/>
    </row>
    <row r="17974">
      <c r="A17974" s="19"/>
      <c r="L17974" s="19"/>
      <c r="P17974" s="20"/>
      <c r="Q17974" s="20"/>
      <c r="R17974" s="13"/>
      <c r="S17974" s="14"/>
      <c r="T17974" s="14"/>
      <c r="V17974" s="16"/>
      <c r="W17974" s="17"/>
    </row>
    <row r="17975">
      <c r="A17975" s="19"/>
      <c r="L17975" s="19"/>
      <c r="P17975" s="20"/>
      <c r="Q17975" s="20"/>
      <c r="R17975" s="13"/>
      <c r="S17975" s="14"/>
      <c r="T17975" s="14"/>
      <c r="V17975" s="16"/>
      <c r="W17975" s="17"/>
    </row>
    <row r="17976">
      <c r="A17976" s="19"/>
      <c r="L17976" s="19"/>
      <c r="P17976" s="20"/>
      <c r="Q17976" s="20"/>
      <c r="R17976" s="13"/>
      <c r="S17976" s="14"/>
      <c r="T17976" s="14"/>
      <c r="V17976" s="16"/>
      <c r="W17976" s="17"/>
    </row>
    <row r="17977">
      <c r="A17977" s="19"/>
      <c r="L17977" s="19"/>
      <c r="P17977" s="20"/>
      <c r="Q17977" s="20"/>
      <c r="R17977" s="13"/>
      <c r="S17977" s="14"/>
      <c r="T17977" s="14"/>
      <c r="V17977" s="16"/>
      <c r="W17977" s="17"/>
    </row>
    <row r="17978">
      <c r="A17978" s="19"/>
      <c r="L17978" s="19"/>
      <c r="P17978" s="20"/>
      <c r="Q17978" s="20"/>
      <c r="R17978" s="13"/>
      <c r="S17978" s="14"/>
      <c r="T17978" s="14"/>
      <c r="V17978" s="16"/>
      <c r="W17978" s="17"/>
    </row>
    <row r="17979">
      <c r="A17979" s="19"/>
      <c r="L17979" s="19"/>
      <c r="P17979" s="20"/>
      <c r="Q17979" s="20"/>
      <c r="R17979" s="13"/>
      <c r="S17979" s="14"/>
      <c r="T17979" s="14"/>
      <c r="V17979" s="16"/>
      <c r="W17979" s="17"/>
    </row>
    <row r="17980">
      <c r="A17980" s="19"/>
      <c r="L17980" s="19"/>
      <c r="P17980" s="20"/>
      <c r="Q17980" s="20"/>
      <c r="R17980" s="13"/>
      <c r="S17980" s="14"/>
      <c r="T17980" s="14"/>
      <c r="V17980" s="16"/>
      <c r="W17980" s="17"/>
    </row>
    <row r="17981">
      <c r="A17981" s="19"/>
      <c r="L17981" s="19"/>
      <c r="P17981" s="20"/>
      <c r="Q17981" s="20"/>
      <c r="R17981" s="13"/>
      <c r="S17981" s="14"/>
      <c r="T17981" s="14"/>
      <c r="V17981" s="16"/>
      <c r="W17981" s="17"/>
    </row>
    <row r="17982">
      <c r="A17982" s="19"/>
      <c r="L17982" s="19"/>
      <c r="P17982" s="20"/>
      <c r="Q17982" s="20"/>
      <c r="R17982" s="13"/>
      <c r="S17982" s="14"/>
      <c r="T17982" s="14"/>
      <c r="V17982" s="16"/>
      <c r="W17982" s="17"/>
    </row>
    <row r="17983">
      <c r="A17983" s="19"/>
      <c r="L17983" s="19"/>
      <c r="P17983" s="20"/>
      <c r="Q17983" s="20"/>
      <c r="R17983" s="13"/>
      <c r="S17983" s="14"/>
      <c r="T17983" s="14"/>
      <c r="V17983" s="16"/>
      <c r="W17983" s="17"/>
    </row>
    <row r="17984">
      <c r="A17984" s="19"/>
      <c r="L17984" s="19"/>
      <c r="P17984" s="20"/>
      <c r="Q17984" s="20"/>
      <c r="R17984" s="13"/>
      <c r="S17984" s="14"/>
      <c r="T17984" s="14"/>
      <c r="V17984" s="16"/>
      <c r="W17984" s="17"/>
    </row>
    <row r="17985">
      <c r="A17985" s="19"/>
      <c r="L17985" s="19"/>
      <c r="P17985" s="20"/>
      <c r="Q17985" s="20"/>
      <c r="R17985" s="13"/>
      <c r="S17985" s="14"/>
      <c r="T17985" s="14"/>
      <c r="V17985" s="16"/>
      <c r="W17985" s="17"/>
    </row>
    <row r="17986">
      <c r="A17986" s="19"/>
      <c r="L17986" s="19"/>
      <c r="P17986" s="20"/>
      <c r="Q17986" s="20"/>
      <c r="R17986" s="13"/>
      <c r="S17986" s="14"/>
      <c r="T17986" s="14"/>
      <c r="V17986" s="16"/>
      <c r="W17986" s="17"/>
    </row>
    <row r="17987">
      <c r="A17987" s="19"/>
      <c r="L17987" s="19"/>
      <c r="P17987" s="20"/>
      <c r="Q17987" s="20"/>
      <c r="R17987" s="13"/>
      <c r="S17987" s="14"/>
      <c r="T17987" s="14"/>
      <c r="V17987" s="16"/>
      <c r="W17987" s="17"/>
    </row>
    <row r="17988">
      <c r="A17988" s="19"/>
      <c r="L17988" s="19"/>
      <c r="P17988" s="20"/>
      <c r="Q17988" s="20"/>
      <c r="R17988" s="13"/>
      <c r="S17988" s="14"/>
      <c r="T17988" s="14"/>
      <c r="V17988" s="16"/>
      <c r="W17988" s="17"/>
    </row>
    <row r="17989">
      <c r="A17989" s="19"/>
      <c r="L17989" s="19"/>
      <c r="P17989" s="20"/>
      <c r="Q17989" s="20"/>
      <c r="R17989" s="13"/>
      <c r="S17989" s="14"/>
      <c r="T17989" s="14"/>
      <c r="V17989" s="16"/>
      <c r="W17989" s="17"/>
    </row>
    <row r="17990">
      <c r="A17990" s="19"/>
      <c r="L17990" s="19"/>
      <c r="P17990" s="20"/>
      <c r="Q17990" s="20"/>
      <c r="R17990" s="13"/>
      <c r="S17990" s="14"/>
      <c r="T17990" s="14"/>
      <c r="V17990" s="16"/>
      <c r="W17990" s="17"/>
    </row>
    <row r="17991">
      <c r="A17991" s="19"/>
      <c r="L17991" s="19"/>
      <c r="P17991" s="20"/>
      <c r="Q17991" s="20"/>
      <c r="R17991" s="13"/>
      <c r="S17991" s="14"/>
      <c r="T17991" s="14"/>
      <c r="V17991" s="16"/>
      <c r="W17991" s="17"/>
    </row>
    <row r="17992">
      <c r="A17992" s="19"/>
      <c r="L17992" s="19"/>
      <c r="P17992" s="20"/>
      <c r="Q17992" s="20"/>
      <c r="R17992" s="13"/>
      <c r="S17992" s="14"/>
      <c r="T17992" s="14"/>
      <c r="V17992" s="16"/>
      <c r="W17992" s="17"/>
    </row>
    <row r="17993">
      <c r="A17993" s="19"/>
      <c r="L17993" s="19"/>
      <c r="P17993" s="20"/>
      <c r="Q17993" s="20"/>
      <c r="R17993" s="13"/>
      <c r="S17993" s="14"/>
      <c r="T17993" s="14"/>
      <c r="V17993" s="16"/>
      <c r="W17993" s="17"/>
    </row>
    <row r="17994">
      <c r="A17994" s="19"/>
      <c r="L17994" s="19"/>
      <c r="P17994" s="20"/>
      <c r="Q17994" s="20"/>
      <c r="R17994" s="13"/>
      <c r="S17994" s="14"/>
      <c r="T17994" s="14"/>
      <c r="V17994" s="16"/>
      <c r="W17994" s="17"/>
    </row>
    <row r="17995">
      <c r="A17995" s="19"/>
      <c r="L17995" s="19"/>
      <c r="P17995" s="20"/>
      <c r="Q17995" s="20"/>
      <c r="R17995" s="13"/>
      <c r="S17995" s="14"/>
      <c r="T17995" s="14"/>
      <c r="V17995" s="16"/>
      <c r="W17995" s="17"/>
    </row>
    <row r="17996">
      <c r="A17996" s="19"/>
      <c r="L17996" s="19"/>
      <c r="P17996" s="20"/>
      <c r="Q17996" s="20"/>
      <c r="R17996" s="13"/>
      <c r="S17996" s="14"/>
      <c r="T17996" s="14"/>
      <c r="V17996" s="16"/>
      <c r="W17996" s="17"/>
    </row>
    <row r="17997">
      <c r="A17997" s="19"/>
      <c r="L17997" s="19"/>
      <c r="P17997" s="20"/>
      <c r="Q17997" s="20"/>
      <c r="R17997" s="13"/>
      <c r="S17997" s="14"/>
      <c r="T17997" s="14"/>
      <c r="V17997" s="16"/>
      <c r="W17997" s="17"/>
    </row>
    <row r="17998">
      <c r="A17998" s="19"/>
      <c r="L17998" s="19"/>
      <c r="P17998" s="20"/>
      <c r="Q17998" s="20"/>
      <c r="R17998" s="13"/>
      <c r="S17998" s="14"/>
      <c r="T17998" s="14"/>
      <c r="V17998" s="16"/>
      <c r="W17998" s="17"/>
    </row>
    <row r="17999">
      <c r="A17999" s="19"/>
      <c r="L17999" s="19"/>
      <c r="P17999" s="20"/>
      <c r="Q17999" s="20"/>
      <c r="R17999" s="13"/>
      <c r="S17999" s="14"/>
      <c r="T17999" s="14"/>
      <c r="V17999" s="16"/>
      <c r="W17999" s="17"/>
    </row>
    <row r="18000">
      <c r="A18000" s="19"/>
      <c r="L18000" s="19"/>
      <c r="P18000" s="20"/>
      <c r="Q18000" s="20"/>
      <c r="R18000" s="13"/>
      <c r="S18000" s="14"/>
      <c r="T18000" s="14"/>
      <c r="V18000" s="16"/>
      <c r="W18000" s="17"/>
    </row>
    <row r="18001">
      <c r="A18001" s="19"/>
      <c r="L18001" s="19"/>
      <c r="P18001" s="20"/>
      <c r="Q18001" s="20"/>
      <c r="R18001" s="13"/>
      <c r="S18001" s="14"/>
      <c r="T18001" s="14"/>
      <c r="V18001" s="16"/>
      <c r="W18001" s="17"/>
    </row>
    <row r="18002">
      <c r="A18002" s="19"/>
      <c r="L18002" s="19"/>
      <c r="P18002" s="20"/>
      <c r="Q18002" s="20"/>
      <c r="R18002" s="13"/>
      <c r="S18002" s="14"/>
      <c r="T18002" s="14"/>
      <c r="V18002" s="16"/>
      <c r="W18002" s="17"/>
    </row>
    <row r="18003">
      <c r="A18003" s="19"/>
      <c r="L18003" s="19"/>
      <c r="P18003" s="20"/>
      <c r="Q18003" s="20"/>
      <c r="R18003" s="13"/>
      <c r="S18003" s="14"/>
      <c r="T18003" s="14"/>
      <c r="V18003" s="16"/>
      <c r="W18003" s="17"/>
    </row>
    <row r="18004">
      <c r="A18004" s="19"/>
      <c r="L18004" s="19"/>
      <c r="P18004" s="20"/>
      <c r="Q18004" s="20"/>
      <c r="R18004" s="13"/>
      <c r="S18004" s="14"/>
      <c r="T18004" s="14"/>
      <c r="V18004" s="16"/>
      <c r="W18004" s="17"/>
    </row>
    <row r="18005">
      <c r="A18005" s="19"/>
      <c r="L18005" s="19"/>
      <c r="P18005" s="20"/>
      <c r="Q18005" s="20"/>
      <c r="R18005" s="13"/>
      <c r="S18005" s="14"/>
      <c r="T18005" s="14"/>
      <c r="V18005" s="16"/>
      <c r="W18005" s="17"/>
    </row>
    <row r="18006">
      <c r="A18006" s="19"/>
      <c r="L18006" s="19"/>
      <c r="P18006" s="20"/>
      <c r="Q18006" s="20"/>
      <c r="R18006" s="13"/>
      <c r="S18006" s="14"/>
      <c r="T18006" s="14"/>
      <c r="V18006" s="16"/>
      <c r="W18006" s="17"/>
    </row>
    <row r="18007">
      <c r="A18007" s="19"/>
      <c r="L18007" s="19"/>
      <c r="P18007" s="20"/>
      <c r="Q18007" s="20"/>
      <c r="R18007" s="13"/>
      <c r="S18007" s="14"/>
      <c r="T18007" s="14"/>
      <c r="V18007" s="16"/>
      <c r="W18007" s="17"/>
    </row>
    <row r="18008">
      <c r="A18008" s="19"/>
      <c r="L18008" s="19"/>
      <c r="P18008" s="20"/>
      <c r="Q18008" s="20"/>
      <c r="R18008" s="13"/>
      <c r="S18008" s="14"/>
      <c r="T18008" s="14"/>
      <c r="V18008" s="16"/>
      <c r="W18008" s="17"/>
    </row>
    <row r="18009">
      <c r="A18009" s="19"/>
      <c r="L18009" s="19"/>
      <c r="P18009" s="20"/>
      <c r="Q18009" s="20"/>
      <c r="R18009" s="13"/>
      <c r="S18009" s="14"/>
      <c r="T18009" s="14"/>
      <c r="V18009" s="16"/>
      <c r="W18009" s="17"/>
    </row>
    <row r="18010">
      <c r="A18010" s="19"/>
      <c r="L18010" s="19"/>
      <c r="P18010" s="20"/>
      <c r="Q18010" s="20"/>
      <c r="R18010" s="13"/>
      <c r="S18010" s="14"/>
      <c r="T18010" s="14"/>
      <c r="V18010" s="16"/>
      <c r="W18010" s="17"/>
    </row>
    <row r="18011">
      <c r="A18011" s="19"/>
      <c r="L18011" s="19"/>
      <c r="P18011" s="20"/>
      <c r="Q18011" s="20"/>
      <c r="R18011" s="13"/>
      <c r="S18011" s="14"/>
      <c r="T18011" s="14"/>
      <c r="V18011" s="16"/>
      <c r="W18011" s="17"/>
    </row>
    <row r="18012">
      <c r="A18012" s="19"/>
      <c r="L18012" s="19"/>
      <c r="P18012" s="20"/>
      <c r="Q18012" s="20"/>
      <c r="R18012" s="13"/>
      <c r="S18012" s="14"/>
      <c r="T18012" s="14"/>
      <c r="V18012" s="16"/>
      <c r="W18012" s="17"/>
    </row>
    <row r="18013">
      <c r="A18013" s="19"/>
      <c r="L18013" s="19"/>
      <c r="P18013" s="20"/>
      <c r="Q18013" s="20"/>
      <c r="R18013" s="13"/>
      <c r="S18013" s="14"/>
      <c r="T18013" s="14"/>
      <c r="V18013" s="16"/>
      <c r="W18013" s="17"/>
    </row>
    <row r="18014">
      <c r="A18014" s="19"/>
      <c r="L18014" s="19"/>
      <c r="P18014" s="20"/>
      <c r="Q18014" s="20"/>
      <c r="R18014" s="13"/>
      <c r="S18014" s="14"/>
      <c r="T18014" s="14"/>
      <c r="V18014" s="16"/>
      <c r="W18014" s="17"/>
    </row>
    <row r="18015">
      <c r="A18015" s="19"/>
      <c r="L18015" s="19"/>
      <c r="P18015" s="20"/>
      <c r="Q18015" s="20"/>
      <c r="R18015" s="13"/>
      <c r="S18015" s="14"/>
      <c r="T18015" s="14"/>
      <c r="V18015" s="16"/>
      <c r="W18015" s="17"/>
    </row>
    <row r="18016">
      <c r="A18016" s="19"/>
      <c r="L18016" s="19"/>
      <c r="P18016" s="20"/>
      <c r="Q18016" s="20"/>
      <c r="R18016" s="13"/>
      <c r="S18016" s="14"/>
      <c r="T18016" s="14"/>
      <c r="V18016" s="16"/>
      <c r="W18016" s="17"/>
    </row>
    <row r="18017">
      <c r="A18017" s="19"/>
      <c r="L18017" s="19"/>
      <c r="P18017" s="20"/>
      <c r="Q18017" s="20"/>
      <c r="R18017" s="13"/>
      <c r="S18017" s="14"/>
      <c r="T18017" s="14"/>
      <c r="V18017" s="16"/>
      <c r="W18017" s="17"/>
    </row>
    <row r="18018">
      <c r="A18018" s="19"/>
      <c r="L18018" s="19"/>
      <c r="P18018" s="20"/>
      <c r="Q18018" s="20"/>
      <c r="R18018" s="13"/>
      <c r="S18018" s="14"/>
      <c r="T18018" s="14"/>
      <c r="V18018" s="16"/>
      <c r="W18018" s="17"/>
    </row>
    <row r="18019">
      <c r="A18019" s="19"/>
      <c r="L18019" s="19"/>
      <c r="P18019" s="20"/>
      <c r="Q18019" s="20"/>
      <c r="R18019" s="13"/>
      <c r="S18019" s="14"/>
      <c r="T18019" s="14"/>
      <c r="V18019" s="16"/>
      <c r="W18019" s="17"/>
    </row>
    <row r="18020">
      <c r="A18020" s="19"/>
      <c r="L18020" s="19"/>
      <c r="P18020" s="20"/>
      <c r="Q18020" s="20"/>
      <c r="R18020" s="13"/>
      <c r="S18020" s="14"/>
      <c r="T18020" s="14"/>
      <c r="V18020" s="16"/>
      <c r="W18020" s="17"/>
    </row>
    <row r="18021">
      <c r="A18021" s="19"/>
      <c r="L18021" s="19"/>
      <c r="P18021" s="20"/>
      <c r="Q18021" s="20"/>
      <c r="R18021" s="13"/>
      <c r="S18021" s="14"/>
      <c r="T18021" s="14"/>
      <c r="V18021" s="16"/>
      <c r="W18021" s="17"/>
    </row>
    <row r="18022">
      <c r="A18022" s="19"/>
      <c r="L18022" s="19"/>
      <c r="P18022" s="20"/>
      <c r="Q18022" s="20"/>
      <c r="R18022" s="13"/>
      <c r="S18022" s="14"/>
      <c r="T18022" s="14"/>
      <c r="V18022" s="16"/>
      <c r="W18022" s="17"/>
    </row>
    <row r="18023">
      <c r="A18023" s="19"/>
      <c r="L18023" s="19"/>
      <c r="P18023" s="20"/>
      <c r="Q18023" s="20"/>
      <c r="R18023" s="13"/>
      <c r="S18023" s="14"/>
      <c r="T18023" s="14"/>
      <c r="V18023" s="16"/>
      <c r="W18023" s="17"/>
    </row>
    <row r="18024">
      <c r="A18024" s="19"/>
      <c r="L18024" s="19"/>
      <c r="P18024" s="20"/>
      <c r="Q18024" s="20"/>
      <c r="R18024" s="13"/>
      <c r="S18024" s="14"/>
      <c r="T18024" s="14"/>
      <c r="V18024" s="16"/>
      <c r="W18024" s="17"/>
    </row>
    <row r="18025">
      <c r="A18025" s="19"/>
      <c r="L18025" s="19"/>
      <c r="P18025" s="20"/>
      <c r="Q18025" s="20"/>
      <c r="R18025" s="13"/>
      <c r="S18025" s="14"/>
      <c r="T18025" s="14"/>
      <c r="V18025" s="16"/>
      <c r="W18025" s="17"/>
    </row>
    <row r="18026">
      <c r="A18026" s="19"/>
      <c r="L18026" s="19"/>
      <c r="P18026" s="20"/>
      <c r="Q18026" s="20"/>
      <c r="R18026" s="13"/>
      <c r="S18026" s="14"/>
      <c r="T18026" s="14"/>
      <c r="V18026" s="16"/>
      <c r="W18026" s="17"/>
    </row>
    <row r="18027">
      <c r="A18027" s="19"/>
      <c r="L18027" s="19"/>
      <c r="P18027" s="20"/>
      <c r="Q18027" s="20"/>
      <c r="R18027" s="13"/>
      <c r="S18027" s="14"/>
      <c r="T18027" s="14"/>
      <c r="V18027" s="16"/>
      <c r="W18027" s="17"/>
    </row>
    <row r="18028">
      <c r="A18028" s="19"/>
      <c r="L18028" s="19"/>
      <c r="P18028" s="20"/>
      <c r="Q18028" s="20"/>
      <c r="R18028" s="13"/>
      <c r="S18028" s="14"/>
      <c r="T18028" s="14"/>
      <c r="V18028" s="16"/>
      <c r="W18028" s="17"/>
    </row>
    <row r="18029">
      <c r="A18029" s="19"/>
      <c r="L18029" s="19"/>
      <c r="P18029" s="20"/>
      <c r="Q18029" s="20"/>
      <c r="R18029" s="13"/>
      <c r="S18029" s="14"/>
      <c r="T18029" s="14"/>
      <c r="V18029" s="16"/>
      <c r="W18029" s="17"/>
    </row>
    <row r="18030">
      <c r="A18030" s="19"/>
      <c r="L18030" s="19"/>
      <c r="P18030" s="20"/>
      <c r="Q18030" s="20"/>
      <c r="R18030" s="13"/>
      <c r="S18030" s="14"/>
      <c r="T18030" s="14"/>
      <c r="V18030" s="16"/>
      <c r="W18030" s="17"/>
    </row>
    <row r="18031">
      <c r="A18031" s="19"/>
      <c r="L18031" s="19"/>
      <c r="P18031" s="20"/>
      <c r="Q18031" s="20"/>
      <c r="R18031" s="13"/>
      <c r="S18031" s="14"/>
      <c r="T18031" s="14"/>
      <c r="V18031" s="16"/>
      <c r="W18031" s="17"/>
    </row>
    <row r="18032">
      <c r="A18032" s="19"/>
      <c r="L18032" s="19"/>
      <c r="P18032" s="20"/>
      <c r="Q18032" s="20"/>
      <c r="R18032" s="13"/>
      <c r="S18032" s="14"/>
      <c r="T18032" s="14"/>
      <c r="V18032" s="16"/>
      <c r="W18032" s="17"/>
    </row>
    <row r="18033">
      <c r="A18033" s="19"/>
      <c r="L18033" s="19"/>
      <c r="P18033" s="20"/>
      <c r="Q18033" s="20"/>
      <c r="R18033" s="13"/>
      <c r="S18033" s="14"/>
      <c r="T18033" s="14"/>
      <c r="V18033" s="16"/>
      <c r="W18033" s="17"/>
    </row>
    <row r="18034">
      <c r="A18034" s="19"/>
      <c r="L18034" s="19"/>
      <c r="P18034" s="20"/>
      <c r="Q18034" s="20"/>
      <c r="R18034" s="13"/>
      <c r="S18034" s="14"/>
      <c r="T18034" s="14"/>
      <c r="V18034" s="16"/>
      <c r="W18034" s="17"/>
    </row>
    <row r="18035">
      <c r="A18035" s="19"/>
      <c r="L18035" s="19"/>
      <c r="P18035" s="20"/>
      <c r="Q18035" s="20"/>
      <c r="R18035" s="13"/>
      <c r="S18035" s="14"/>
      <c r="T18035" s="14"/>
      <c r="V18035" s="16"/>
      <c r="W18035" s="17"/>
    </row>
    <row r="18036">
      <c r="A18036" s="19"/>
      <c r="L18036" s="19"/>
      <c r="P18036" s="20"/>
      <c r="Q18036" s="20"/>
      <c r="R18036" s="13"/>
      <c r="S18036" s="14"/>
      <c r="T18036" s="14"/>
      <c r="V18036" s="16"/>
      <c r="W18036" s="17"/>
    </row>
    <row r="18037">
      <c r="A18037" s="19"/>
      <c r="L18037" s="19"/>
      <c r="P18037" s="20"/>
      <c r="Q18037" s="20"/>
      <c r="R18037" s="13"/>
      <c r="S18037" s="14"/>
      <c r="T18037" s="14"/>
      <c r="V18037" s="16"/>
      <c r="W18037" s="17"/>
    </row>
    <row r="18038">
      <c r="A18038" s="19"/>
      <c r="L18038" s="19"/>
      <c r="P18038" s="20"/>
      <c r="Q18038" s="20"/>
      <c r="R18038" s="13"/>
      <c r="S18038" s="14"/>
      <c r="T18038" s="14"/>
      <c r="V18038" s="16"/>
      <c r="W18038" s="17"/>
    </row>
    <row r="18039">
      <c r="A18039" s="19"/>
      <c r="L18039" s="19"/>
      <c r="P18039" s="20"/>
      <c r="Q18039" s="20"/>
      <c r="R18039" s="13"/>
      <c r="S18039" s="14"/>
      <c r="T18039" s="14"/>
      <c r="V18039" s="16"/>
      <c r="W18039" s="17"/>
    </row>
    <row r="18040">
      <c r="A18040" s="19"/>
      <c r="L18040" s="19"/>
      <c r="P18040" s="20"/>
      <c r="Q18040" s="20"/>
      <c r="R18040" s="13"/>
      <c r="S18040" s="14"/>
      <c r="T18040" s="14"/>
      <c r="V18040" s="16"/>
      <c r="W18040" s="17"/>
    </row>
    <row r="18041">
      <c r="A18041" s="19"/>
      <c r="L18041" s="19"/>
      <c r="P18041" s="20"/>
      <c r="Q18041" s="20"/>
      <c r="R18041" s="13"/>
      <c r="S18041" s="14"/>
      <c r="T18041" s="14"/>
      <c r="V18041" s="16"/>
      <c r="W18041" s="17"/>
    </row>
    <row r="18042">
      <c r="A18042" s="19"/>
      <c r="L18042" s="19"/>
      <c r="P18042" s="20"/>
      <c r="Q18042" s="20"/>
      <c r="R18042" s="13"/>
      <c r="S18042" s="14"/>
      <c r="T18042" s="14"/>
      <c r="V18042" s="16"/>
      <c r="W18042" s="17"/>
    </row>
    <row r="18043">
      <c r="A18043" s="19"/>
      <c r="L18043" s="19"/>
      <c r="P18043" s="20"/>
      <c r="Q18043" s="20"/>
      <c r="R18043" s="13"/>
      <c r="S18043" s="14"/>
      <c r="T18043" s="14"/>
      <c r="V18043" s="16"/>
      <c r="W18043" s="17"/>
    </row>
    <row r="18044">
      <c r="A18044" s="19"/>
      <c r="L18044" s="19"/>
      <c r="P18044" s="20"/>
      <c r="Q18044" s="20"/>
      <c r="R18044" s="13"/>
      <c r="S18044" s="14"/>
      <c r="T18044" s="14"/>
      <c r="V18044" s="16"/>
      <c r="W18044" s="17"/>
    </row>
    <row r="18045">
      <c r="A18045" s="19"/>
      <c r="L18045" s="19"/>
      <c r="P18045" s="20"/>
      <c r="Q18045" s="20"/>
      <c r="R18045" s="13"/>
      <c r="S18045" s="14"/>
      <c r="T18045" s="14"/>
      <c r="V18045" s="16"/>
      <c r="W18045" s="17"/>
    </row>
    <row r="18046">
      <c r="A18046" s="19"/>
      <c r="L18046" s="19"/>
      <c r="P18046" s="20"/>
      <c r="Q18046" s="20"/>
      <c r="R18046" s="13"/>
      <c r="S18046" s="14"/>
      <c r="T18046" s="14"/>
      <c r="V18046" s="16"/>
      <c r="W18046" s="17"/>
    </row>
    <row r="18047">
      <c r="A18047" s="19"/>
      <c r="L18047" s="19"/>
      <c r="P18047" s="20"/>
      <c r="Q18047" s="20"/>
      <c r="R18047" s="13"/>
      <c r="S18047" s="14"/>
      <c r="T18047" s="14"/>
      <c r="V18047" s="16"/>
      <c r="W18047" s="17"/>
    </row>
    <row r="18048">
      <c r="A18048" s="19"/>
      <c r="L18048" s="19"/>
      <c r="P18048" s="20"/>
      <c r="Q18048" s="20"/>
      <c r="R18048" s="13"/>
      <c r="S18048" s="14"/>
      <c r="T18048" s="14"/>
      <c r="V18048" s="16"/>
      <c r="W18048" s="17"/>
    </row>
    <row r="18049">
      <c r="A18049" s="19"/>
      <c r="L18049" s="19"/>
      <c r="P18049" s="20"/>
      <c r="Q18049" s="20"/>
      <c r="R18049" s="13"/>
      <c r="S18049" s="14"/>
      <c r="T18049" s="14"/>
      <c r="V18049" s="16"/>
      <c r="W18049" s="17"/>
    </row>
    <row r="18050">
      <c r="A18050" s="19"/>
      <c r="L18050" s="19"/>
      <c r="P18050" s="20"/>
      <c r="Q18050" s="20"/>
      <c r="R18050" s="13"/>
      <c r="S18050" s="14"/>
      <c r="T18050" s="14"/>
      <c r="V18050" s="16"/>
      <c r="W18050" s="17"/>
    </row>
    <row r="18051">
      <c r="A18051" s="19"/>
      <c r="L18051" s="19"/>
      <c r="P18051" s="20"/>
      <c r="Q18051" s="20"/>
      <c r="R18051" s="13"/>
      <c r="S18051" s="14"/>
      <c r="T18051" s="14"/>
      <c r="V18051" s="16"/>
      <c r="W18051" s="17"/>
    </row>
    <row r="18052">
      <c r="A18052" s="19"/>
      <c r="L18052" s="19"/>
      <c r="P18052" s="20"/>
      <c r="Q18052" s="20"/>
      <c r="R18052" s="13"/>
      <c r="S18052" s="14"/>
      <c r="T18052" s="14"/>
      <c r="V18052" s="16"/>
      <c r="W18052" s="17"/>
    </row>
    <row r="18053">
      <c r="A18053" s="19"/>
      <c r="L18053" s="19"/>
      <c r="P18053" s="20"/>
      <c r="Q18053" s="20"/>
      <c r="R18053" s="13"/>
      <c r="S18053" s="14"/>
      <c r="T18053" s="14"/>
      <c r="V18053" s="16"/>
      <c r="W18053" s="17"/>
    </row>
    <row r="18054">
      <c r="A18054" s="19"/>
      <c r="L18054" s="19"/>
      <c r="P18054" s="20"/>
      <c r="Q18054" s="20"/>
      <c r="R18054" s="13"/>
      <c r="S18054" s="14"/>
      <c r="T18054" s="14"/>
      <c r="V18054" s="16"/>
      <c r="W18054" s="17"/>
    </row>
    <row r="18055">
      <c r="A18055" s="19"/>
      <c r="L18055" s="19"/>
      <c r="P18055" s="20"/>
      <c r="Q18055" s="20"/>
      <c r="R18055" s="13"/>
      <c r="S18055" s="14"/>
      <c r="T18055" s="14"/>
      <c r="V18055" s="16"/>
      <c r="W18055" s="17"/>
    </row>
    <row r="18056">
      <c r="A18056" s="19"/>
      <c r="L18056" s="19"/>
      <c r="P18056" s="20"/>
      <c r="Q18056" s="20"/>
      <c r="R18056" s="13"/>
      <c r="S18056" s="14"/>
      <c r="T18056" s="14"/>
      <c r="V18056" s="16"/>
      <c r="W18056" s="17"/>
    </row>
    <row r="18057">
      <c r="A18057" s="19"/>
      <c r="L18057" s="19"/>
      <c r="P18057" s="20"/>
      <c r="Q18057" s="20"/>
      <c r="R18057" s="13"/>
      <c r="S18057" s="14"/>
      <c r="T18057" s="14"/>
      <c r="V18057" s="16"/>
      <c r="W18057" s="17"/>
    </row>
    <row r="18058">
      <c r="A18058" s="19"/>
      <c r="L18058" s="19"/>
      <c r="P18058" s="20"/>
      <c r="Q18058" s="20"/>
      <c r="R18058" s="13"/>
      <c r="S18058" s="14"/>
      <c r="T18058" s="14"/>
      <c r="V18058" s="16"/>
      <c r="W18058" s="17"/>
    </row>
    <row r="18059">
      <c r="A18059" s="19"/>
      <c r="L18059" s="19"/>
      <c r="P18059" s="20"/>
      <c r="Q18059" s="20"/>
      <c r="R18059" s="13"/>
      <c r="S18059" s="14"/>
      <c r="T18059" s="14"/>
      <c r="V18059" s="16"/>
      <c r="W18059" s="17"/>
    </row>
    <row r="18060">
      <c r="A18060" s="19"/>
      <c r="L18060" s="19"/>
      <c r="P18060" s="20"/>
      <c r="Q18060" s="20"/>
      <c r="R18060" s="13"/>
      <c r="S18060" s="14"/>
      <c r="T18060" s="14"/>
      <c r="V18060" s="16"/>
      <c r="W18060" s="17"/>
    </row>
    <row r="18061">
      <c r="A18061" s="19"/>
      <c r="L18061" s="19"/>
      <c r="P18061" s="20"/>
      <c r="Q18061" s="20"/>
      <c r="R18061" s="13"/>
      <c r="S18061" s="14"/>
      <c r="T18061" s="14"/>
      <c r="V18061" s="16"/>
      <c r="W18061" s="17"/>
    </row>
    <row r="18062">
      <c r="A18062" s="19"/>
      <c r="L18062" s="19"/>
      <c r="P18062" s="20"/>
      <c r="Q18062" s="20"/>
      <c r="R18062" s="13"/>
      <c r="S18062" s="14"/>
      <c r="T18062" s="14"/>
      <c r="V18062" s="16"/>
      <c r="W18062" s="17"/>
    </row>
    <row r="18063">
      <c r="A18063" s="19"/>
      <c r="L18063" s="19"/>
      <c r="P18063" s="20"/>
      <c r="Q18063" s="20"/>
      <c r="R18063" s="13"/>
      <c r="S18063" s="14"/>
      <c r="T18063" s="14"/>
      <c r="V18063" s="16"/>
      <c r="W18063" s="17"/>
    </row>
    <row r="18064">
      <c r="A18064" s="19"/>
      <c r="L18064" s="19"/>
      <c r="P18064" s="20"/>
      <c r="Q18064" s="20"/>
      <c r="R18064" s="13"/>
      <c r="S18064" s="14"/>
      <c r="T18064" s="14"/>
      <c r="V18064" s="16"/>
      <c r="W18064" s="17"/>
    </row>
    <row r="18065">
      <c r="A18065" s="19"/>
      <c r="L18065" s="19"/>
      <c r="P18065" s="20"/>
      <c r="Q18065" s="20"/>
      <c r="R18065" s="13"/>
      <c r="S18065" s="14"/>
      <c r="T18065" s="14"/>
      <c r="V18065" s="16"/>
      <c r="W18065" s="17"/>
    </row>
    <row r="18066">
      <c r="A18066" s="19"/>
      <c r="L18066" s="19"/>
      <c r="P18066" s="20"/>
      <c r="Q18066" s="20"/>
      <c r="R18066" s="13"/>
      <c r="S18066" s="14"/>
      <c r="T18066" s="14"/>
      <c r="V18066" s="16"/>
      <c r="W18066" s="17"/>
    </row>
    <row r="18067">
      <c r="A18067" s="19"/>
      <c r="L18067" s="19"/>
      <c r="P18067" s="20"/>
      <c r="Q18067" s="20"/>
      <c r="R18067" s="13"/>
      <c r="S18067" s="14"/>
      <c r="T18067" s="14"/>
      <c r="V18067" s="16"/>
      <c r="W18067" s="17"/>
    </row>
    <row r="18068">
      <c r="A18068" s="19"/>
      <c r="L18068" s="19"/>
      <c r="P18068" s="20"/>
      <c r="Q18068" s="20"/>
      <c r="R18068" s="13"/>
      <c r="S18068" s="14"/>
      <c r="T18068" s="14"/>
      <c r="V18068" s="16"/>
      <c r="W18068" s="17"/>
    </row>
    <row r="18069">
      <c r="A18069" s="19"/>
      <c r="L18069" s="19"/>
      <c r="P18069" s="20"/>
      <c r="Q18069" s="20"/>
      <c r="R18069" s="13"/>
      <c r="S18069" s="14"/>
      <c r="T18069" s="14"/>
      <c r="V18069" s="16"/>
      <c r="W18069" s="17"/>
    </row>
    <row r="18070">
      <c r="A18070" s="19"/>
      <c r="L18070" s="19"/>
      <c r="P18070" s="20"/>
      <c r="Q18070" s="20"/>
      <c r="R18070" s="13"/>
      <c r="S18070" s="14"/>
      <c r="T18070" s="14"/>
      <c r="V18070" s="16"/>
      <c r="W18070" s="17"/>
    </row>
    <row r="18071">
      <c r="A18071" s="19"/>
      <c r="L18071" s="19"/>
      <c r="P18071" s="20"/>
      <c r="Q18071" s="20"/>
      <c r="R18071" s="13"/>
      <c r="S18071" s="14"/>
      <c r="T18071" s="14"/>
      <c r="V18071" s="16"/>
      <c r="W18071" s="17"/>
    </row>
    <row r="18072">
      <c r="A18072" s="19"/>
      <c r="L18072" s="19"/>
      <c r="P18072" s="20"/>
      <c r="Q18072" s="20"/>
      <c r="R18072" s="13"/>
      <c r="S18072" s="14"/>
      <c r="T18072" s="14"/>
      <c r="V18072" s="16"/>
      <c r="W18072" s="17"/>
    </row>
    <row r="18073">
      <c r="A18073" s="19"/>
      <c r="L18073" s="19"/>
      <c r="P18073" s="20"/>
      <c r="Q18073" s="20"/>
      <c r="R18073" s="13"/>
      <c r="S18073" s="14"/>
      <c r="T18073" s="14"/>
      <c r="V18073" s="16"/>
      <c r="W18073" s="17"/>
    </row>
    <row r="18074">
      <c r="A18074" s="19"/>
      <c r="L18074" s="19"/>
      <c r="P18074" s="20"/>
      <c r="Q18074" s="20"/>
      <c r="R18074" s="13"/>
      <c r="S18074" s="14"/>
      <c r="T18074" s="14"/>
      <c r="V18074" s="16"/>
      <c r="W18074" s="17"/>
    </row>
    <row r="18075">
      <c r="A18075" s="19"/>
      <c r="L18075" s="19"/>
      <c r="P18075" s="20"/>
      <c r="Q18075" s="20"/>
      <c r="R18075" s="13"/>
      <c r="S18075" s="14"/>
      <c r="T18075" s="14"/>
      <c r="V18075" s="16"/>
      <c r="W18075" s="17"/>
    </row>
    <row r="18076">
      <c r="A18076" s="19"/>
      <c r="L18076" s="19"/>
      <c r="P18076" s="20"/>
      <c r="Q18076" s="20"/>
      <c r="R18076" s="13"/>
      <c r="S18076" s="14"/>
      <c r="T18076" s="14"/>
      <c r="V18076" s="16"/>
      <c r="W18076" s="17"/>
    </row>
    <row r="18077">
      <c r="A18077" s="19"/>
      <c r="L18077" s="19"/>
      <c r="P18077" s="20"/>
      <c r="Q18077" s="20"/>
      <c r="R18077" s="13"/>
      <c r="S18077" s="14"/>
      <c r="T18077" s="14"/>
      <c r="V18077" s="16"/>
      <c r="W18077" s="17"/>
    </row>
    <row r="18078">
      <c r="A18078" s="19"/>
      <c r="L18078" s="19"/>
      <c r="P18078" s="20"/>
      <c r="Q18078" s="20"/>
      <c r="R18078" s="13"/>
      <c r="S18078" s="14"/>
      <c r="T18078" s="14"/>
      <c r="V18078" s="16"/>
      <c r="W18078" s="17"/>
    </row>
    <row r="18079">
      <c r="A18079" s="19"/>
      <c r="L18079" s="19"/>
      <c r="P18079" s="20"/>
      <c r="Q18079" s="20"/>
      <c r="R18079" s="13"/>
      <c r="S18079" s="14"/>
      <c r="T18079" s="14"/>
      <c r="V18079" s="16"/>
      <c r="W18079" s="17"/>
    </row>
    <row r="18080">
      <c r="A18080" s="19"/>
      <c r="L18080" s="19"/>
      <c r="P18080" s="20"/>
      <c r="Q18080" s="20"/>
      <c r="R18080" s="13"/>
      <c r="S18080" s="14"/>
      <c r="T18080" s="14"/>
      <c r="V18080" s="16"/>
      <c r="W18080" s="17"/>
    </row>
    <row r="18081">
      <c r="A18081" s="19"/>
      <c r="L18081" s="19"/>
      <c r="P18081" s="20"/>
      <c r="Q18081" s="20"/>
      <c r="R18081" s="13"/>
      <c r="S18081" s="14"/>
      <c r="T18081" s="14"/>
      <c r="V18081" s="16"/>
      <c r="W18081" s="17"/>
    </row>
    <row r="18082">
      <c r="A18082" s="19"/>
      <c r="L18082" s="19"/>
      <c r="P18082" s="20"/>
      <c r="Q18082" s="20"/>
      <c r="R18082" s="13"/>
      <c r="S18082" s="14"/>
      <c r="T18082" s="14"/>
      <c r="V18082" s="16"/>
      <c r="W18082" s="17"/>
    </row>
    <row r="18083">
      <c r="A18083" s="19"/>
      <c r="L18083" s="19"/>
      <c r="P18083" s="20"/>
      <c r="Q18083" s="20"/>
      <c r="R18083" s="13"/>
      <c r="S18083" s="14"/>
      <c r="T18083" s="14"/>
      <c r="V18083" s="16"/>
      <c r="W18083" s="17"/>
    </row>
    <row r="18084">
      <c r="A18084" s="19"/>
      <c r="L18084" s="19"/>
      <c r="P18084" s="20"/>
      <c r="Q18084" s="20"/>
      <c r="R18084" s="13"/>
      <c r="S18084" s="14"/>
      <c r="T18084" s="14"/>
      <c r="V18084" s="16"/>
      <c r="W18084" s="17"/>
    </row>
    <row r="18085">
      <c r="A18085" s="19"/>
      <c r="L18085" s="19"/>
      <c r="P18085" s="20"/>
      <c r="Q18085" s="20"/>
      <c r="R18085" s="13"/>
      <c r="S18085" s="14"/>
      <c r="T18085" s="14"/>
      <c r="V18085" s="16"/>
      <c r="W18085" s="17"/>
    </row>
    <row r="18086">
      <c r="A18086" s="19"/>
      <c r="L18086" s="19"/>
      <c r="P18086" s="20"/>
      <c r="Q18086" s="20"/>
      <c r="R18086" s="13"/>
      <c r="S18086" s="14"/>
      <c r="T18086" s="14"/>
      <c r="V18086" s="16"/>
      <c r="W18086" s="17"/>
    </row>
    <row r="18087">
      <c r="A18087" s="19"/>
      <c r="L18087" s="19"/>
      <c r="P18087" s="20"/>
      <c r="Q18087" s="20"/>
      <c r="R18087" s="13"/>
      <c r="S18087" s="14"/>
      <c r="T18087" s="14"/>
      <c r="V18087" s="16"/>
      <c r="W18087" s="17"/>
    </row>
    <row r="18088">
      <c r="A18088" s="19"/>
      <c r="L18088" s="19"/>
      <c r="P18088" s="20"/>
      <c r="Q18088" s="20"/>
      <c r="R18088" s="13"/>
      <c r="S18088" s="14"/>
      <c r="T18088" s="14"/>
      <c r="V18088" s="16"/>
      <c r="W18088" s="17"/>
    </row>
    <row r="18089">
      <c r="A18089" s="19"/>
      <c r="L18089" s="19"/>
      <c r="P18089" s="20"/>
      <c r="Q18089" s="20"/>
      <c r="R18089" s="13"/>
      <c r="S18089" s="14"/>
      <c r="T18089" s="14"/>
      <c r="V18089" s="16"/>
      <c r="W18089" s="17"/>
    </row>
    <row r="18090">
      <c r="A18090" s="19"/>
      <c r="L18090" s="19"/>
      <c r="P18090" s="20"/>
      <c r="Q18090" s="20"/>
      <c r="R18090" s="13"/>
      <c r="S18090" s="14"/>
      <c r="T18090" s="14"/>
      <c r="V18090" s="16"/>
      <c r="W18090" s="17"/>
    </row>
    <row r="18091">
      <c r="A18091" s="19"/>
      <c r="L18091" s="19"/>
      <c r="P18091" s="20"/>
      <c r="Q18091" s="20"/>
      <c r="R18091" s="13"/>
      <c r="S18091" s="14"/>
      <c r="T18091" s="14"/>
      <c r="V18091" s="16"/>
      <c r="W18091" s="17"/>
    </row>
    <row r="18092">
      <c r="A18092" s="19"/>
      <c r="L18092" s="19"/>
      <c r="P18092" s="20"/>
      <c r="Q18092" s="20"/>
      <c r="R18092" s="13"/>
      <c r="S18092" s="14"/>
      <c r="T18092" s="14"/>
      <c r="V18092" s="16"/>
      <c r="W18092" s="17"/>
    </row>
    <row r="18093">
      <c r="A18093" s="19"/>
      <c r="L18093" s="19"/>
      <c r="P18093" s="20"/>
      <c r="Q18093" s="20"/>
      <c r="R18093" s="13"/>
      <c r="S18093" s="14"/>
      <c r="T18093" s="14"/>
      <c r="V18093" s="16"/>
      <c r="W18093" s="17"/>
    </row>
    <row r="18094">
      <c r="A18094" s="19"/>
      <c r="L18094" s="19"/>
      <c r="P18094" s="20"/>
      <c r="Q18094" s="20"/>
      <c r="R18094" s="13"/>
      <c r="S18094" s="14"/>
      <c r="T18094" s="14"/>
      <c r="V18094" s="16"/>
      <c r="W18094" s="17"/>
    </row>
    <row r="18095">
      <c r="A18095" s="19"/>
      <c r="L18095" s="19"/>
      <c r="P18095" s="20"/>
      <c r="Q18095" s="20"/>
      <c r="R18095" s="13"/>
      <c r="S18095" s="14"/>
      <c r="T18095" s="14"/>
      <c r="V18095" s="16"/>
      <c r="W18095" s="17"/>
    </row>
    <row r="18096">
      <c r="A18096" s="19"/>
      <c r="L18096" s="19"/>
      <c r="P18096" s="20"/>
      <c r="Q18096" s="20"/>
      <c r="R18096" s="13"/>
      <c r="S18096" s="14"/>
      <c r="T18096" s="14"/>
      <c r="V18096" s="16"/>
      <c r="W18096" s="17"/>
    </row>
    <row r="18097">
      <c r="A18097" s="19"/>
      <c r="L18097" s="19"/>
      <c r="P18097" s="20"/>
      <c r="Q18097" s="20"/>
      <c r="R18097" s="13"/>
      <c r="S18097" s="14"/>
      <c r="T18097" s="14"/>
      <c r="V18097" s="16"/>
      <c r="W18097" s="17"/>
    </row>
    <row r="18098">
      <c r="A18098" s="19"/>
      <c r="L18098" s="19"/>
      <c r="P18098" s="20"/>
      <c r="Q18098" s="20"/>
      <c r="R18098" s="13"/>
      <c r="S18098" s="14"/>
      <c r="T18098" s="14"/>
      <c r="V18098" s="16"/>
      <c r="W18098" s="17"/>
    </row>
    <row r="18099">
      <c r="A18099" s="19"/>
      <c r="L18099" s="19"/>
      <c r="P18099" s="20"/>
      <c r="Q18099" s="20"/>
      <c r="R18099" s="13"/>
      <c r="S18099" s="14"/>
      <c r="T18099" s="14"/>
      <c r="V18099" s="16"/>
      <c r="W18099" s="17"/>
    </row>
    <row r="18100">
      <c r="A18100" s="19"/>
      <c r="L18100" s="19"/>
      <c r="P18100" s="20"/>
      <c r="Q18100" s="20"/>
      <c r="R18100" s="13"/>
      <c r="S18100" s="14"/>
      <c r="T18100" s="14"/>
      <c r="V18100" s="16"/>
      <c r="W18100" s="17"/>
    </row>
    <row r="18101">
      <c r="A18101" s="19"/>
      <c r="L18101" s="19"/>
      <c r="P18101" s="20"/>
      <c r="Q18101" s="20"/>
      <c r="R18101" s="13"/>
      <c r="S18101" s="14"/>
      <c r="T18101" s="14"/>
      <c r="V18101" s="16"/>
      <c r="W18101" s="17"/>
    </row>
    <row r="18102">
      <c r="A18102" s="19"/>
      <c r="L18102" s="19"/>
      <c r="P18102" s="20"/>
      <c r="Q18102" s="20"/>
      <c r="R18102" s="13"/>
      <c r="S18102" s="14"/>
      <c r="T18102" s="14"/>
      <c r="V18102" s="16"/>
      <c r="W18102" s="17"/>
    </row>
    <row r="18103">
      <c r="A18103" s="19"/>
      <c r="L18103" s="19"/>
      <c r="P18103" s="20"/>
      <c r="Q18103" s="20"/>
      <c r="R18103" s="13"/>
      <c r="S18103" s="14"/>
      <c r="T18103" s="14"/>
      <c r="V18103" s="16"/>
      <c r="W18103" s="17"/>
    </row>
    <row r="18104">
      <c r="A18104" s="19"/>
      <c r="L18104" s="19"/>
      <c r="P18104" s="20"/>
      <c r="Q18104" s="20"/>
      <c r="R18104" s="13"/>
      <c r="S18104" s="14"/>
      <c r="T18104" s="14"/>
      <c r="V18104" s="16"/>
      <c r="W18104" s="17"/>
    </row>
    <row r="18105">
      <c r="A18105" s="19"/>
      <c r="L18105" s="19"/>
      <c r="P18105" s="20"/>
      <c r="Q18105" s="20"/>
      <c r="R18105" s="13"/>
      <c r="S18105" s="14"/>
      <c r="T18105" s="14"/>
      <c r="V18105" s="16"/>
      <c r="W18105" s="17"/>
    </row>
    <row r="18106">
      <c r="A18106" s="19"/>
      <c r="L18106" s="19"/>
      <c r="P18106" s="20"/>
      <c r="Q18106" s="20"/>
      <c r="R18106" s="13"/>
      <c r="S18106" s="14"/>
      <c r="T18106" s="14"/>
      <c r="V18106" s="16"/>
      <c r="W18106" s="17"/>
    </row>
    <row r="18107">
      <c r="A18107" s="19"/>
      <c r="L18107" s="19"/>
      <c r="P18107" s="20"/>
      <c r="Q18107" s="20"/>
      <c r="R18107" s="13"/>
      <c r="S18107" s="14"/>
      <c r="T18107" s="14"/>
      <c r="V18107" s="16"/>
      <c r="W18107" s="17"/>
    </row>
    <row r="18108">
      <c r="A18108" s="19"/>
      <c r="L18108" s="19"/>
      <c r="P18108" s="20"/>
      <c r="Q18108" s="20"/>
      <c r="R18108" s="13"/>
      <c r="S18108" s="14"/>
      <c r="T18108" s="14"/>
      <c r="V18108" s="16"/>
      <c r="W18108" s="17"/>
    </row>
    <row r="18109">
      <c r="A18109" s="19"/>
      <c r="L18109" s="19"/>
      <c r="P18109" s="20"/>
      <c r="Q18109" s="20"/>
      <c r="R18109" s="13"/>
      <c r="S18109" s="14"/>
      <c r="T18109" s="14"/>
      <c r="V18109" s="16"/>
      <c r="W18109" s="17"/>
    </row>
    <row r="18110">
      <c r="A18110" s="19"/>
      <c r="L18110" s="19"/>
      <c r="P18110" s="20"/>
      <c r="Q18110" s="20"/>
      <c r="R18110" s="13"/>
      <c r="S18110" s="14"/>
      <c r="T18110" s="14"/>
      <c r="V18110" s="16"/>
      <c r="W18110" s="17"/>
    </row>
    <row r="18111">
      <c r="A18111" s="19"/>
      <c r="L18111" s="19"/>
      <c r="P18111" s="20"/>
      <c r="Q18111" s="20"/>
      <c r="R18111" s="13"/>
      <c r="S18111" s="14"/>
      <c r="T18111" s="14"/>
      <c r="V18111" s="16"/>
      <c r="W18111" s="17"/>
    </row>
    <row r="18112">
      <c r="A18112" s="19"/>
      <c r="L18112" s="19"/>
      <c r="P18112" s="20"/>
      <c r="Q18112" s="20"/>
      <c r="R18112" s="13"/>
      <c r="S18112" s="14"/>
      <c r="T18112" s="14"/>
      <c r="V18112" s="16"/>
      <c r="W18112" s="17"/>
    </row>
    <row r="18113">
      <c r="A18113" s="19"/>
      <c r="L18113" s="19"/>
      <c r="P18113" s="20"/>
      <c r="Q18113" s="20"/>
      <c r="R18113" s="13"/>
      <c r="S18113" s="14"/>
      <c r="T18113" s="14"/>
      <c r="V18113" s="16"/>
      <c r="W18113" s="17"/>
    </row>
    <row r="18114">
      <c r="A18114" s="19"/>
      <c r="L18114" s="19"/>
      <c r="P18114" s="20"/>
      <c r="Q18114" s="20"/>
      <c r="R18114" s="13"/>
      <c r="S18114" s="14"/>
      <c r="T18114" s="14"/>
      <c r="V18114" s="16"/>
      <c r="W18114" s="17"/>
    </row>
    <row r="18115">
      <c r="A18115" s="19"/>
      <c r="L18115" s="19"/>
      <c r="P18115" s="20"/>
      <c r="Q18115" s="20"/>
      <c r="R18115" s="13"/>
      <c r="S18115" s="14"/>
      <c r="T18115" s="14"/>
      <c r="V18115" s="16"/>
      <c r="W18115" s="17"/>
    </row>
    <row r="18116">
      <c r="A18116" s="19"/>
      <c r="L18116" s="19"/>
      <c r="P18116" s="20"/>
      <c r="Q18116" s="20"/>
      <c r="R18116" s="13"/>
      <c r="S18116" s="14"/>
      <c r="T18116" s="14"/>
      <c r="V18116" s="16"/>
      <c r="W18116" s="17"/>
    </row>
    <row r="18117">
      <c r="A18117" s="19"/>
      <c r="L18117" s="19"/>
      <c r="P18117" s="20"/>
      <c r="Q18117" s="20"/>
      <c r="R18117" s="13"/>
      <c r="S18117" s="14"/>
      <c r="T18117" s="14"/>
      <c r="V18117" s="16"/>
      <c r="W18117" s="17"/>
    </row>
    <row r="18118">
      <c r="A18118" s="19"/>
      <c r="L18118" s="19"/>
      <c r="P18118" s="20"/>
      <c r="Q18118" s="20"/>
      <c r="R18118" s="13"/>
      <c r="S18118" s="14"/>
      <c r="T18118" s="14"/>
      <c r="V18118" s="16"/>
      <c r="W18118" s="17"/>
    </row>
    <row r="18119">
      <c r="A18119" s="19"/>
      <c r="L18119" s="19"/>
      <c r="P18119" s="20"/>
      <c r="Q18119" s="20"/>
      <c r="R18119" s="13"/>
      <c r="S18119" s="14"/>
      <c r="T18119" s="14"/>
      <c r="V18119" s="16"/>
      <c r="W18119" s="17"/>
    </row>
    <row r="18120">
      <c r="A18120" s="19"/>
      <c r="L18120" s="19"/>
      <c r="P18120" s="20"/>
      <c r="Q18120" s="20"/>
      <c r="R18120" s="13"/>
      <c r="S18120" s="14"/>
      <c r="T18120" s="14"/>
      <c r="V18120" s="16"/>
      <c r="W18120" s="17"/>
    </row>
    <row r="18121">
      <c r="A18121" s="19"/>
      <c r="L18121" s="19"/>
      <c r="P18121" s="20"/>
      <c r="Q18121" s="20"/>
      <c r="R18121" s="13"/>
      <c r="S18121" s="14"/>
      <c r="T18121" s="14"/>
      <c r="V18121" s="16"/>
      <c r="W18121" s="17"/>
    </row>
    <row r="18122">
      <c r="A18122" s="19"/>
      <c r="L18122" s="19"/>
      <c r="P18122" s="20"/>
      <c r="Q18122" s="20"/>
      <c r="R18122" s="13"/>
      <c r="S18122" s="14"/>
      <c r="T18122" s="14"/>
      <c r="V18122" s="16"/>
      <c r="W18122" s="17"/>
    </row>
    <row r="18123">
      <c r="A18123" s="19"/>
      <c r="L18123" s="19"/>
      <c r="P18123" s="20"/>
      <c r="Q18123" s="20"/>
      <c r="R18123" s="13"/>
      <c r="S18123" s="14"/>
      <c r="T18123" s="14"/>
      <c r="V18123" s="16"/>
      <c r="W18123" s="17"/>
    </row>
    <row r="18124">
      <c r="A18124" s="19"/>
      <c r="L18124" s="19"/>
      <c r="P18124" s="20"/>
      <c r="Q18124" s="20"/>
      <c r="R18124" s="13"/>
      <c r="S18124" s="14"/>
      <c r="T18124" s="14"/>
      <c r="V18124" s="16"/>
      <c r="W18124" s="17"/>
    </row>
    <row r="18125">
      <c r="A18125" s="19"/>
      <c r="L18125" s="19"/>
      <c r="P18125" s="20"/>
      <c r="Q18125" s="20"/>
      <c r="R18125" s="13"/>
      <c r="S18125" s="14"/>
      <c r="T18125" s="14"/>
      <c r="V18125" s="16"/>
      <c r="W18125" s="17"/>
    </row>
    <row r="18126">
      <c r="A18126" s="19"/>
      <c r="L18126" s="19"/>
      <c r="P18126" s="20"/>
      <c r="Q18126" s="20"/>
      <c r="R18126" s="13"/>
      <c r="S18126" s="14"/>
      <c r="T18126" s="14"/>
      <c r="V18126" s="16"/>
      <c r="W18126" s="17"/>
    </row>
    <row r="18127">
      <c r="A18127" s="19"/>
      <c r="L18127" s="19"/>
      <c r="P18127" s="20"/>
      <c r="Q18127" s="20"/>
      <c r="R18127" s="13"/>
      <c r="S18127" s="14"/>
      <c r="T18127" s="14"/>
      <c r="V18127" s="16"/>
      <c r="W18127" s="17"/>
    </row>
    <row r="18128">
      <c r="A18128" s="19"/>
      <c r="L18128" s="19"/>
      <c r="P18128" s="20"/>
      <c r="Q18128" s="20"/>
      <c r="R18128" s="13"/>
      <c r="S18128" s="14"/>
      <c r="T18128" s="14"/>
      <c r="V18128" s="16"/>
      <c r="W18128" s="17"/>
    </row>
    <row r="18129">
      <c r="A18129" s="19"/>
      <c r="L18129" s="19"/>
      <c r="P18129" s="20"/>
      <c r="Q18129" s="20"/>
      <c r="R18129" s="13"/>
      <c r="S18129" s="14"/>
      <c r="T18129" s="14"/>
      <c r="V18129" s="16"/>
      <c r="W18129" s="17"/>
    </row>
    <row r="18130">
      <c r="A18130" s="19"/>
      <c r="L18130" s="19"/>
      <c r="P18130" s="20"/>
      <c r="Q18130" s="20"/>
      <c r="R18130" s="13"/>
      <c r="S18130" s="14"/>
      <c r="T18130" s="14"/>
      <c r="V18130" s="16"/>
      <c r="W18130" s="17"/>
    </row>
    <row r="18131">
      <c r="A18131" s="19"/>
      <c r="L18131" s="19"/>
      <c r="P18131" s="20"/>
      <c r="Q18131" s="20"/>
      <c r="R18131" s="13"/>
      <c r="S18131" s="14"/>
      <c r="T18131" s="14"/>
      <c r="V18131" s="16"/>
      <c r="W18131" s="17"/>
    </row>
    <row r="18132">
      <c r="A18132" s="19"/>
      <c r="L18132" s="19"/>
      <c r="P18132" s="20"/>
      <c r="Q18132" s="20"/>
      <c r="R18132" s="13"/>
      <c r="S18132" s="14"/>
      <c r="T18132" s="14"/>
      <c r="V18132" s="16"/>
      <c r="W18132" s="17"/>
    </row>
    <row r="18133">
      <c r="A18133" s="19"/>
      <c r="L18133" s="19"/>
      <c r="P18133" s="20"/>
      <c r="Q18133" s="20"/>
      <c r="R18133" s="13"/>
      <c r="S18133" s="14"/>
      <c r="T18133" s="14"/>
      <c r="V18133" s="16"/>
      <c r="W18133" s="17"/>
    </row>
    <row r="18134">
      <c r="A18134" s="19"/>
      <c r="L18134" s="19"/>
      <c r="P18134" s="20"/>
      <c r="Q18134" s="20"/>
      <c r="R18134" s="13"/>
      <c r="S18134" s="14"/>
      <c r="T18134" s="14"/>
      <c r="V18134" s="16"/>
      <c r="W18134" s="17"/>
    </row>
    <row r="18135">
      <c r="A18135" s="19"/>
      <c r="L18135" s="19"/>
      <c r="P18135" s="20"/>
      <c r="Q18135" s="20"/>
      <c r="R18135" s="13"/>
      <c r="S18135" s="14"/>
      <c r="T18135" s="14"/>
      <c r="V18135" s="16"/>
      <c r="W18135" s="17"/>
    </row>
    <row r="18136">
      <c r="A18136" s="19"/>
      <c r="L18136" s="19"/>
      <c r="P18136" s="20"/>
      <c r="Q18136" s="20"/>
      <c r="R18136" s="13"/>
      <c r="S18136" s="14"/>
      <c r="T18136" s="14"/>
      <c r="V18136" s="16"/>
      <c r="W18136" s="17"/>
    </row>
    <row r="18137">
      <c r="A18137" s="19"/>
      <c r="L18137" s="19"/>
      <c r="P18137" s="20"/>
      <c r="Q18137" s="20"/>
      <c r="R18137" s="13"/>
      <c r="S18137" s="14"/>
      <c r="T18137" s="14"/>
      <c r="V18137" s="16"/>
      <c r="W18137" s="17"/>
    </row>
    <row r="18138">
      <c r="A18138" s="19"/>
      <c r="L18138" s="19"/>
      <c r="P18138" s="20"/>
      <c r="Q18138" s="20"/>
      <c r="R18138" s="13"/>
      <c r="S18138" s="14"/>
      <c r="T18138" s="14"/>
      <c r="V18138" s="16"/>
      <c r="W18138" s="17"/>
    </row>
    <row r="18139">
      <c r="A18139" s="19"/>
      <c r="L18139" s="19"/>
      <c r="P18139" s="20"/>
      <c r="Q18139" s="20"/>
      <c r="R18139" s="13"/>
      <c r="S18139" s="14"/>
      <c r="T18139" s="14"/>
      <c r="V18139" s="16"/>
      <c r="W18139" s="17"/>
    </row>
    <row r="18140">
      <c r="A18140" s="19"/>
      <c r="L18140" s="19"/>
      <c r="P18140" s="20"/>
      <c r="Q18140" s="20"/>
      <c r="R18140" s="13"/>
      <c r="S18140" s="14"/>
      <c r="T18140" s="14"/>
      <c r="V18140" s="16"/>
      <c r="W18140" s="17"/>
    </row>
    <row r="18141">
      <c r="A18141" s="19"/>
      <c r="L18141" s="19"/>
      <c r="P18141" s="20"/>
      <c r="Q18141" s="20"/>
      <c r="R18141" s="13"/>
      <c r="S18141" s="14"/>
      <c r="T18141" s="14"/>
      <c r="V18141" s="16"/>
      <c r="W18141" s="17"/>
    </row>
    <row r="18142">
      <c r="A18142" s="19"/>
      <c r="L18142" s="19"/>
      <c r="P18142" s="20"/>
      <c r="Q18142" s="20"/>
      <c r="R18142" s="13"/>
      <c r="S18142" s="14"/>
      <c r="T18142" s="14"/>
      <c r="V18142" s="16"/>
      <c r="W18142" s="17"/>
    </row>
    <row r="18143">
      <c r="A18143" s="19"/>
      <c r="L18143" s="19"/>
      <c r="P18143" s="20"/>
      <c r="Q18143" s="20"/>
      <c r="R18143" s="13"/>
      <c r="S18143" s="14"/>
      <c r="T18143" s="14"/>
      <c r="V18143" s="16"/>
      <c r="W18143" s="17"/>
    </row>
    <row r="18144">
      <c r="A18144" s="19"/>
      <c r="L18144" s="19"/>
      <c r="P18144" s="20"/>
      <c r="Q18144" s="20"/>
      <c r="R18144" s="13"/>
      <c r="S18144" s="14"/>
      <c r="T18144" s="14"/>
      <c r="V18144" s="16"/>
      <c r="W18144" s="17"/>
    </row>
    <row r="18145">
      <c r="A18145" s="19"/>
      <c r="L18145" s="19"/>
      <c r="P18145" s="20"/>
      <c r="Q18145" s="20"/>
      <c r="R18145" s="13"/>
      <c r="S18145" s="14"/>
      <c r="T18145" s="14"/>
      <c r="V18145" s="16"/>
      <c r="W18145" s="17"/>
    </row>
    <row r="18146">
      <c r="A18146" s="19"/>
      <c r="L18146" s="19"/>
      <c r="P18146" s="20"/>
      <c r="Q18146" s="20"/>
      <c r="R18146" s="13"/>
      <c r="S18146" s="14"/>
      <c r="T18146" s="14"/>
      <c r="V18146" s="16"/>
      <c r="W18146" s="17"/>
    </row>
    <row r="18147">
      <c r="A18147" s="19"/>
      <c r="L18147" s="19"/>
      <c r="P18147" s="20"/>
      <c r="Q18147" s="20"/>
      <c r="R18147" s="13"/>
      <c r="S18147" s="14"/>
      <c r="T18147" s="14"/>
      <c r="V18147" s="16"/>
      <c r="W18147" s="17"/>
    </row>
    <row r="18148">
      <c r="A18148" s="19"/>
      <c r="L18148" s="19"/>
      <c r="P18148" s="20"/>
      <c r="Q18148" s="20"/>
      <c r="R18148" s="13"/>
      <c r="S18148" s="14"/>
      <c r="T18148" s="14"/>
      <c r="V18148" s="16"/>
      <c r="W18148" s="17"/>
    </row>
    <row r="18149">
      <c r="A18149" s="19"/>
      <c r="L18149" s="19"/>
      <c r="P18149" s="20"/>
      <c r="Q18149" s="20"/>
      <c r="R18149" s="13"/>
      <c r="S18149" s="14"/>
      <c r="T18149" s="14"/>
      <c r="V18149" s="16"/>
      <c r="W18149" s="17"/>
    </row>
    <row r="18150">
      <c r="A18150" s="19"/>
      <c r="L18150" s="19"/>
      <c r="P18150" s="20"/>
      <c r="Q18150" s="20"/>
      <c r="R18150" s="13"/>
      <c r="S18150" s="14"/>
      <c r="T18150" s="14"/>
      <c r="V18150" s="16"/>
      <c r="W18150" s="17"/>
    </row>
    <row r="18151">
      <c r="A18151" s="19"/>
      <c r="L18151" s="19"/>
      <c r="P18151" s="20"/>
      <c r="Q18151" s="20"/>
      <c r="R18151" s="13"/>
      <c r="S18151" s="14"/>
      <c r="T18151" s="14"/>
      <c r="V18151" s="16"/>
      <c r="W18151" s="17"/>
    </row>
    <row r="18152">
      <c r="A18152" s="19"/>
      <c r="L18152" s="19"/>
      <c r="P18152" s="20"/>
      <c r="Q18152" s="20"/>
      <c r="R18152" s="13"/>
      <c r="S18152" s="14"/>
      <c r="T18152" s="14"/>
      <c r="V18152" s="16"/>
      <c r="W18152" s="17"/>
    </row>
    <row r="18153">
      <c r="A18153" s="19"/>
      <c r="L18153" s="19"/>
      <c r="P18153" s="20"/>
      <c r="Q18153" s="20"/>
      <c r="R18153" s="13"/>
      <c r="S18153" s="14"/>
      <c r="T18153" s="14"/>
      <c r="V18153" s="16"/>
      <c r="W18153" s="17"/>
    </row>
    <row r="18154">
      <c r="A18154" s="19"/>
      <c r="L18154" s="19"/>
      <c r="P18154" s="20"/>
      <c r="Q18154" s="20"/>
      <c r="R18154" s="13"/>
      <c r="S18154" s="14"/>
      <c r="T18154" s="14"/>
      <c r="V18154" s="16"/>
      <c r="W18154" s="17"/>
    </row>
    <row r="18155">
      <c r="A18155" s="19"/>
      <c r="L18155" s="19"/>
      <c r="P18155" s="20"/>
      <c r="Q18155" s="20"/>
      <c r="R18155" s="13"/>
      <c r="S18155" s="14"/>
      <c r="T18155" s="14"/>
      <c r="V18155" s="16"/>
      <c r="W18155" s="17"/>
    </row>
    <row r="18156">
      <c r="A18156" s="19"/>
      <c r="L18156" s="19"/>
      <c r="P18156" s="20"/>
      <c r="Q18156" s="20"/>
      <c r="R18156" s="13"/>
      <c r="S18156" s="14"/>
      <c r="T18156" s="14"/>
      <c r="V18156" s="16"/>
      <c r="W18156" s="17"/>
    </row>
    <row r="18157">
      <c r="A18157" s="19"/>
      <c r="L18157" s="19"/>
      <c r="P18157" s="20"/>
      <c r="Q18157" s="20"/>
      <c r="R18157" s="13"/>
      <c r="S18157" s="14"/>
      <c r="T18157" s="14"/>
      <c r="V18157" s="16"/>
      <c r="W18157" s="17"/>
    </row>
    <row r="18158">
      <c r="A18158" s="19"/>
      <c r="L18158" s="19"/>
      <c r="P18158" s="20"/>
      <c r="Q18158" s="20"/>
      <c r="R18158" s="13"/>
      <c r="S18158" s="14"/>
      <c r="T18158" s="14"/>
      <c r="V18158" s="16"/>
      <c r="W18158" s="17"/>
    </row>
    <row r="18159">
      <c r="A18159" s="19"/>
      <c r="L18159" s="19"/>
      <c r="P18159" s="20"/>
      <c r="Q18159" s="20"/>
      <c r="R18159" s="13"/>
      <c r="S18159" s="14"/>
      <c r="T18159" s="14"/>
      <c r="V18159" s="16"/>
      <c r="W18159" s="17"/>
    </row>
    <row r="18160">
      <c r="A18160" s="19"/>
      <c r="L18160" s="19"/>
      <c r="P18160" s="20"/>
      <c r="Q18160" s="20"/>
      <c r="R18160" s="13"/>
      <c r="S18160" s="14"/>
      <c r="T18160" s="14"/>
      <c r="V18160" s="16"/>
      <c r="W18160" s="17"/>
    </row>
    <row r="18161">
      <c r="A18161" s="19"/>
      <c r="L18161" s="19"/>
      <c r="P18161" s="20"/>
      <c r="Q18161" s="20"/>
      <c r="R18161" s="13"/>
      <c r="S18161" s="14"/>
      <c r="T18161" s="14"/>
      <c r="V18161" s="16"/>
      <c r="W18161" s="17"/>
    </row>
    <row r="18162">
      <c r="A18162" s="19"/>
      <c r="L18162" s="19"/>
      <c r="P18162" s="20"/>
      <c r="Q18162" s="20"/>
      <c r="R18162" s="13"/>
      <c r="S18162" s="14"/>
      <c r="T18162" s="14"/>
      <c r="V18162" s="16"/>
      <c r="W18162" s="17"/>
    </row>
    <row r="18163">
      <c r="A18163" s="19"/>
      <c r="L18163" s="19"/>
      <c r="P18163" s="20"/>
      <c r="Q18163" s="20"/>
      <c r="R18163" s="13"/>
      <c r="S18163" s="14"/>
      <c r="T18163" s="14"/>
      <c r="V18163" s="16"/>
      <c r="W18163" s="17"/>
    </row>
    <row r="18164">
      <c r="A18164" s="19"/>
      <c r="L18164" s="19"/>
      <c r="P18164" s="20"/>
      <c r="Q18164" s="20"/>
      <c r="R18164" s="13"/>
      <c r="S18164" s="14"/>
      <c r="T18164" s="14"/>
      <c r="V18164" s="16"/>
      <c r="W18164" s="17"/>
    </row>
    <row r="18165">
      <c r="A18165" s="19"/>
      <c r="L18165" s="19"/>
      <c r="P18165" s="20"/>
      <c r="Q18165" s="20"/>
      <c r="R18165" s="13"/>
      <c r="S18165" s="14"/>
      <c r="T18165" s="14"/>
      <c r="V18165" s="16"/>
      <c r="W18165" s="17"/>
    </row>
    <row r="18166">
      <c r="A18166" s="19"/>
      <c r="L18166" s="19"/>
      <c r="P18166" s="20"/>
      <c r="Q18166" s="20"/>
      <c r="R18166" s="13"/>
      <c r="S18166" s="14"/>
      <c r="T18166" s="14"/>
      <c r="V18166" s="16"/>
      <c r="W18166" s="17"/>
    </row>
    <row r="18167">
      <c r="A18167" s="19"/>
      <c r="L18167" s="19"/>
      <c r="P18167" s="20"/>
      <c r="Q18167" s="20"/>
      <c r="R18167" s="13"/>
      <c r="S18167" s="14"/>
      <c r="T18167" s="14"/>
      <c r="V18167" s="16"/>
      <c r="W18167" s="17"/>
    </row>
    <row r="18168">
      <c r="A18168" s="19"/>
      <c r="L18168" s="19"/>
      <c r="P18168" s="20"/>
      <c r="Q18168" s="20"/>
      <c r="R18168" s="13"/>
      <c r="S18168" s="14"/>
      <c r="T18168" s="14"/>
      <c r="V18168" s="16"/>
      <c r="W18168" s="17"/>
    </row>
    <row r="18169">
      <c r="A18169" s="19"/>
      <c r="L18169" s="19"/>
      <c r="P18169" s="20"/>
      <c r="Q18169" s="20"/>
      <c r="R18169" s="13"/>
      <c r="S18169" s="14"/>
      <c r="T18169" s="14"/>
      <c r="V18169" s="16"/>
      <c r="W18169" s="17"/>
    </row>
    <row r="18170">
      <c r="A18170" s="19"/>
      <c r="L18170" s="19"/>
      <c r="P18170" s="20"/>
      <c r="Q18170" s="20"/>
      <c r="R18170" s="13"/>
      <c r="S18170" s="14"/>
      <c r="T18170" s="14"/>
      <c r="V18170" s="16"/>
      <c r="W18170" s="17"/>
    </row>
    <row r="18171">
      <c r="A18171" s="19"/>
      <c r="L18171" s="19"/>
      <c r="P18171" s="20"/>
      <c r="Q18171" s="20"/>
      <c r="R18171" s="13"/>
      <c r="S18171" s="14"/>
      <c r="T18171" s="14"/>
      <c r="V18171" s="16"/>
      <c r="W18171" s="17"/>
    </row>
    <row r="18172">
      <c r="A18172" s="19"/>
      <c r="L18172" s="19"/>
      <c r="P18172" s="20"/>
      <c r="Q18172" s="20"/>
      <c r="R18172" s="13"/>
      <c r="S18172" s="14"/>
      <c r="T18172" s="14"/>
      <c r="V18172" s="16"/>
      <c r="W18172" s="17"/>
    </row>
    <row r="18173">
      <c r="A18173" s="19"/>
      <c r="L18173" s="19"/>
      <c r="P18173" s="20"/>
      <c r="Q18173" s="20"/>
      <c r="R18173" s="13"/>
      <c r="S18173" s="14"/>
      <c r="T18173" s="14"/>
      <c r="V18173" s="16"/>
      <c r="W18173" s="17"/>
    </row>
    <row r="18174">
      <c r="A18174" s="19"/>
      <c r="L18174" s="19"/>
      <c r="P18174" s="20"/>
      <c r="Q18174" s="20"/>
      <c r="R18174" s="13"/>
      <c r="S18174" s="14"/>
      <c r="T18174" s="14"/>
      <c r="V18174" s="16"/>
      <c r="W18174" s="17"/>
    </row>
    <row r="18175">
      <c r="A18175" s="19"/>
      <c r="L18175" s="19"/>
      <c r="P18175" s="20"/>
      <c r="Q18175" s="20"/>
      <c r="R18175" s="13"/>
      <c r="S18175" s="14"/>
      <c r="T18175" s="14"/>
      <c r="V18175" s="16"/>
      <c r="W18175" s="17"/>
    </row>
    <row r="18176">
      <c r="A18176" s="19"/>
      <c r="L18176" s="19"/>
      <c r="P18176" s="20"/>
      <c r="Q18176" s="20"/>
      <c r="R18176" s="13"/>
      <c r="S18176" s="14"/>
      <c r="T18176" s="14"/>
      <c r="V18176" s="16"/>
      <c r="W18176" s="17"/>
    </row>
    <row r="18177">
      <c r="A18177" s="19"/>
      <c r="L18177" s="19"/>
      <c r="P18177" s="20"/>
      <c r="Q18177" s="20"/>
      <c r="R18177" s="13"/>
      <c r="S18177" s="14"/>
      <c r="T18177" s="14"/>
      <c r="V18177" s="16"/>
      <c r="W18177" s="17"/>
    </row>
    <row r="18178">
      <c r="A18178" s="19"/>
      <c r="L18178" s="19"/>
      <c r="P18178" s="20"/>
      <c r="Q18178" s="20"/>
      <c r="R18178" s="13"/>
      <c r="S18178" s="14"/>
      <c r="T18178" s="14"/>
      <c r="V18178" s="16"/>
      <c r="W18178" s="17"/>
    </row>
    <row r="18179">
      <c r="A18179" s="19"/>
      <c r="L18179" s="19"/>
      <c r="P18179" s="20"/>
      <c r="Q18179" s="20"/>
      <c r="R18179" s="13"/>
      <c r="S18179" s="14"/>
      <c r="T18179" s="14"/>
      <c r="V18179" s="16"/>
      <c r="W18179" s="17"/>
    </row>
    <row r="18180">
      <c r="A18180" s="19"/>
      <c r="L18180" s="19"/>
      <c r="P18180" s="20"/>
      <c r="Q18180" s="20"/>
      <c r="R18180" s="13"/>
      <c r="S18180" s="14"/>
      <c r="T18180" s="14"/>
      <c r="V18180" s="16"/>
      <c r="W18180" s="17"/>
    </row>
    <row r="18181">
      <c r="A18181" s="19"/>
      <c r="L18181" s="19"/>
      <c r="P18181" s="20"/>
      <c r="Q18181" s="20"/>
      <c r="R18181" s="13"/>
      <c r="S18181" s="14"/>
      <c r="T18181" s="14"/>
      <c r="V18181" s="16"/>
      <c r="W18181" s="17"/>
    </row>
    <row r="18182">
      <c r="A18182" s="19"/>
      <c r="L18182" s="19"/>
      <c r="P18182" s="20"/>
      <c r="Q18182" s="20"/>
      <c r="R18182" s="13"/>
      <c r="S18182" s="14"/>
      <c r="T18182" s="14"/>
      <c r="V18182" s="16"/>
      <c r="W18182" s="17"/>
    </row>
    <row r="18183">
      <c r="A18183" s="19"/>
      <c r="L18183" s="19"/>
      <c r="P18183" s="20"/>
      <c r="Q18183" s="20"/>
      <c r="R18183" s="13"/>
      <c r="S18183" s="14"/>
      <c r="T18183" s="14"/>
      <c r="V18183" s="16"/>
      <c r="W18183" s="17"/>
    </row>
    <row r="18184">
      <c r="A18184" s="19"/>
      <c r="L18184" s="19"/>
      <c r="P18184" s="20"/>
      <c r="Q18184" s="20"/>
      <c r="R18184" s="13"/>
      <c r="S18184" s="14"/>
      <c r="T18184" s="14"/>
      <c r="V18184" s="16"/>
      <c r="W18184" s="17"/>
    </row>
    <row r="18185">
      <c r="A18185" s="19"/>
      <c r="L18185" s="19"/>
      <c r="P18185" s="20"/>
      <c r="Q18185" s="20"/>
      <c r="R18185" s="13"/>
      <c r="S18185" s="14"/>
      <c r="T18185" s="14"/>
      <c r="V18185" s="16"/>
      <c r="W18185" s="17"/>
    </row>
    <row r="18186">
      <c r="A18186" s="19"/>
      <c r="L18186" s="19"/>
      <c r="P18186" s="20"/>
      <c r="Q18186" s="20"/>
      <c r="R18186" s="13"/>
      <c r="S18186" s="14"/>
      <c r="T18186" s="14"/>
      <c r="V18186" s="16"/>
      <c r="W18186" s="17"/>
    </row>
    <row r="18187">
      <c r="A18187" s="19"/>
      <c r="L18187" s="19"/>
      <c r="P18187" s="20"/>
      <c r="Q18187" s="20"/>
      <c r="R18187" s="13"/>
      <c r="S18187" s="14"/>
      <c r="T18187" s="14"/>
      <c r="V18187" s="16"/>
      <c r="W18187" s="17"/>
    </row>
    <row r="18188">
      <c r="A18188" s="19"/>
      <c r="L18188" s="19"/>
      <c r="P18188" s="20"/>
      <c r="Q18188" s="20"/>
      <c r="R18188" s="13"/>
      <c r="S18188" s="14"/>
      <c r="T18188" s="14"/>
      <c r="V18188" s="16"/>
      <c r="W18188" s="17"/>
    </row>
    <row r="18189">
      <c r="A18189" s="19"/>
      <c r="L18189" s="19"/>
      <c r="P18189" s="20"/>
      <c r="Q18189" s="20"/>
      <c r="R18189" s="13"/>
      <c r="S18189" s="14"/>
      <c r="T18189" s="14"/>
      <c r="V18189" s="16"/>
      <c r="W18189" s="17"/>
    </row>
    <row r="18190">
      <c r="A18190" s="19"/>
      <c r="L18190" s="19"/>
      <c r="P18190" s="20"/>
      <c r="Q18190" s="20"/>
      <c r="R18190" s="13"/>
      <c r="S18190" s="14"/>
      <c r="T18190" s="14"/>
      <c r="V18190" s="16"/>
      <c r="W18190" s="17"/>
    </row>
    <row r="18191">
      <c r="A18191" s="19"/>
      <c r="L18191" s="19"/>
      <c r="P18191" s="20"/>
      <c r="Q18191" s="20"/>
      <c r="R18191" s="13"/>
      <c r="S18191" s="14"/>
      <c r="T18191" s="14"/>
      <c r="V18191" s="16"/>
      <c r="W18191" s="17"/>
    </row>
    <row r="18192">
      <c r="A18192" s="19"/>
      <c r="L18192" s="19"/>
      <c r="P18192" s="20"/>
      <c r="Q18192" s="20"/>
      <c r="R18192" s="13"/>
      <c r="S18192" s="14"/>
      <c r="T18192" s="14"/>
      <c r="V18192" s="16"/>
      <c r="W18192" s="17"/>
    </row>
    <row r="18193">
      <c r="A18193" s="19"/>
      <c r="L18193" s="19"/>
      <c r="P18193" s="20"/>
      <c r="Q18193" s="20"/>
      <c r="R18193" s="13"/>
      <c r="S18193" s="14"/>
      <c r="T18193" s="14"/>
      <c r="V18193" s="16"/>
      <c r="W18193" s="17"/>
    </row>
    <row r="18194">
      <c r="A18194" s="19"/>
      <c r="L18194" s="19"/>
      <c r="P18194" s="20"/>
      <c r="Q18194" s="20"/>
      <c r="R18194" s="13"/>
      <c r="S18194" s="14"/>
      <c r="T18194" s="14"/>
      <c r="V18194" s="16"/>
      <c r="W18194" s="17"/>
    </row>
    <row r="18195">
      <c r="A18195" s="19"/>
      <c r="L18195" s="19"/>
      <c r="P18195" s="20"/>
      <c r="Q18195" s="20"/>
      <c r="R18195" s="13"/>
      <c r="S18195" s="14"/>
      <c r="T18195" s="14"/>
      <c r="V18195" s="16"/>
      <c r="W18195" s="17"/>
    </row>
    <row r="18196">
      <c r="A18196" s="19"/>
      <c r="L18196" s="19"/>
      <c r="P18196" s="20"/>
      <c r="Q18196" s="20"/>
      <c r="R18196" s="13"/>
      <c r="S18196" s="14"/>
      <c r="T18196" s="14"/>
      <c r="V18196" s="16"/>
      <c r="W18196" s="17"/>
    </row>
    <row r="18197">
      <c r="A18197" s="19"/>
      <c r="L18197" s="19"/>
      <c r="P18197" s="20"/>
      <c r="Q18197" s="20"/>
      <c r="R18197" s="13"/>
      <c r="S18197" s="14"/>
      <c r="T18197" s="14"/>
      <c r="V18197" s="16"/>
      <c r="W18197" s="17"/>
    </row>
    <row r="18198">
      <c r="A18198" s="19"/>
      <c r="L18198" s="19"/>
      <c r="P18198" s="20"/>
      <c r="Q18198" s="20"/>
      <c r="R18198" s="13"/>
      <c r="S18198" s="14"/>
      <c r="T18198" s="14"/>
      <c r="V18198" s="16"/>
      <c r="W18198" s="17"/>
    </row>
    <row r="18199">
      <c r="A18199" s="19"/>
      <c r="L18199" s="19"/>
      <c r="P18199" s="20"/>
      <c r="Q18199" s="20"/>
      <c r="R18199" s="13"/>
      <c r="S18199" s="14"/>
      <c r="T18199" s="14"/>
      <c r="V18199" s="16"/>
      <c r="W18199" s="17"/>
    </row>
    <row r="18200">
      <c r="A18200" s="19"/>
      <c r="L18200" s="19"/>
      <c r="P18200" s="20"/>
      <c r="Q18200" s="20"/>
      <c r="R18200" s="13"/>
      <c r="S18200" s="14"/>
      <c r="T18200" s="14"/>
      <c r="V18200" s="16"/>
      <c r="W18200" s="17"/>
    </row>
    <row r="18201">
      <c r="A18201" s="19"/>
      <c r="L18201" s="19"/>
      <c r="P18201" s="20"/>
      <c r="Q18201" s="20"/>
      <c r="R18201" s="13"/>
      <c r="S18201" s="14"/>
      <c r="T18201" s="14"/>
      <c r="V18201" s="16"/>
      <c r="W18201" s="17"/>
    </row>
    <row r="18202">
      <c r="A18202" s="19"/>
      <c r="L18202" s="19"/>
      <c r="P18202" s="20"/>
      <c r="Q18202" s="20"/>
      <c r="R18202" s="13"/>
      <c r="S18202" s="14"/>
      <c r="T18202" s="14"/>
      <c r="V18202" s="16"/>
      <c r="W18202" s="17"/>
    </row>
    <row r="18203">
      <c r="A18203" s="19"/>
      <c r="L18203" s="19"/>
      <c r="P18203" s="20"/>
      <c r="Q18203" s="20"/>
      <c r="R18203" s="13"/>
      <c r="S18203" s="14"/>
      <c r="T18203" s="14"/>
      <c r="V18203" s="16"/>
      <c r="W18203" s="17"/>
    </row>
    <row r="18204">
      <c r="A18204" s="19"/>
      <c r="L18204" s="19"/>
      <c r="P18204" s="20"/>
      <c r="Q18204" s="20"/>
      <c r="R18204" s="13"/>
      <c r="S18204" s="14"/>
      <c r="T18204" s="14"/>
      <c r="V18204" s="16"/>
      <c r="W18204" s="17"/>
    </row>
    <row r="18205">
      <c r="A18205" s="19"/>
      <c r="L18205" s="19"/>
      <c r="P18205" s="20"/>
      <c r="Q18205" s="20"/>
      <c r="R18205" s="13"/>
      <c r="S18205" s="14"/>
      <c r="T18205" s="14"/>
      <c r="V18205" s="16"/>
      <c r="W18205" s="17"/>
    </row>
    <row r="18206">
      <c r="A18206" s="19"/>
      <c r="L18206" s="19"/>
      <c r="P18206" s="20"/>
      <c r="Q18206" s="20"/>
      <c r="R18206" s="13"/>
      <c r="S18206" s="14"/>
      <c r="T18206" s="14"/>
      <c r="V18206" s="16"/>
      <c r="W18206" s="17"/>
    </row>
    <row r="18207">
      <c r="A18207" s="19"/>
      <c r="L18207" s="19"/>
      <c r="P18207" s="20"/>
      <c r="Q18207" s="20"/>
      <c r="R18207" s="13"/>
      <c r="S18207" s="14"/>
      <c r="T18207" s="14"/>
      <c r="V18207" s="16"/>
      <c r="W18207" s="17"/>
    </row>
    <row r="18208">
      <c r="A18208" s="19"/>
      <c r="L18208" s="19"/>
      <c r="P18208" s="20"/>
      <c r="Q18208" s="20"/>
      <c r="R18208" s="13"/>
      <c r="S18208" s="14"/>
      <c r="T18208" s="14"/>
      <c r="V18208" s="16"/>
      <c r="W18208" s="17"/>
    </row>
    <row r="18209">
      <c r="A18209" s="19"/>
      <c r="L18209" s="19"/>
      <c r="P18209" s="20"/>
      <c r="Q18209" s="20"/>
      <c r="R18209" s="13"/>
      <c r="S18209" s="14"/>
      <c r="T18209" s="14"/>
      <c r="V18209" s="16"/>
      <c r="W18209" s="17"/>
    </row>
    <row r="18210">
      <c r="A18210" s="19"/>
      <c r="L18210" s="19"/>
      <c r="P18210" s="20"/>
      <c r="Q18210" s="20"/>
      <c r="R18210" s="13"/>
      <c r="S18210" s="14"/>
      <c r="T18210" s="14"/>
      <c r="V18210" s="16"/>
      <c r="W18210" s="17"/>
    </row>
    <row r="18211">
      <c r="A18211" s="19"/>
      <c r="L18211" s="19"/>
      <c r="P18211" s="20"/>
      <c r="Q18211" s="20"/>
      <c r="R18211" s="13"/>
      <c r="S18211" s="14"/>
      <c r="T18211" s="14"/>
      <c r="V18211" s="16"/>
      <c r="W18211" s="17"/>
    </row>
    <row r="18212">
      <c r="A18212" s="19"/>
      <c r="L18212" s="19"/>
      <c r="P18212" s="20"/>
      <c r="Q18212" s="20"/>
      <c r="R18212" s="13"/>
      <c r="S18212" s="14"/>
      <c r="T18212" s="14"/>
      <c r="V18212" s="16"/>
      <c r="W18212" s="17"/>
    </row>
    <row r="18213">
      <c r="A18213" s="19"/>
      <c r="L18213" s="19"/>
      <c r="P18213" s="20"/>
      <c r="Q18213" s="20"/>
      <c r="R18213" s="13"/>
      <c r="S18213" s="14"/>
      <c r="T18213" s="14"/>
      <c r="V18213" s="16"/>
      <c r="W18213" s="17"/>
    </row>
    <row r="18214">
      <c r="A18214" s="19"/>
      <c r="L18214" s="19"/>
      <c r="P18214" s="20"/>
      <c r="Q18214" s="20"/>
      <c r="R18214" s="13"/>
      <c r="S18214" s="14"/>
      <c r="T18214" s="14"/>
      <c r="V18214" s="16"/>
      <c r="W18214" s="17"/>
    </row>
    <row r="18215">
      <c r="A18215" s="19"/>
      <c r="L18215" s="19"/>
      <c r="P18215" s="20"/>
      <c r="Q18215" s="20"/>
      <c r="R18215" s="13"/>
      <c r="S18215" s="14"/>
      <c r="T18215" s="14"/>
      <c r="V18215" s="16"/>
      <c r="W18215" s="17"/>
    </row>
    <row r="18216">
      <c r="A18216" s="19"/>
      <c r="L18216" s="19"/>
      <c r="P18216" s="20"/>
      <c r="Q18216" s="20"/>
      <c r="R18216" s="13"/>
      <c r="S18216" s="14"/>
      <c r="T18216" s="14"/>
      <c r="V18216" s="16"/>
      <c r="W18216" s="17"/>
    </row>
    <row r="18217">
      <c r="A18217" s="19"/>
      <c r="L18217" s="19"/>
      <c r="P18217" s="20"/>
      <c r="Q18217" s="20"/>
      <c r="R18217" s="13"/>
      <c r="S18217" s="14"/>
      <c r="T18217" s="14"/>
      <c r="V18217" s="16"/>
      <c r="W18217" s="17"/>
    </row>
    <row r="18218">
      <c r="A18218" s="19"/>
      <c r="L18218" s="19"/>
      <c r="P18218" s="20"/>
      <c r="Q18218" s="20"/>
      <c r="R18218" s="13"/>
      <c r="S18218" s="14"/>
      <c r="T18218" s="14"/>
      <c r="V18218" s="16"/>
      <c r="W18218" s="17"/>
    </row>
    <row r="18219">
      <c r="A18219" s="19"/>
      <c r="L18219" s="19"/>
      <c r="P18219" s="20"/>
      <c r="Q18219" s="20"/>
      <c r="R18219" s="13"/>
      <c r="S18219" s="14"/>
      <c r="T18219" s="14"/>
      <c r="V18219" s="16"/>
      <c r="W18219" s="17"/>
    </row>
    <row r="18220">
      <c r="A18220" s="19"/>
      <c r="L18220" s="19"/>
      <c r="P18220" s="20"/>
      <c r="Q18220" s="20"/>
      <c r="R18220" s="13"/>
      <c r="S18220" s="14"/>
      <c r="T18220" s="14"/>
      <c r="V18220" s="16"/>
      <c r="W18220" s="17"/>
    </row>
    <row r="18221">
      <c r="A18221" s="19"/>
      <c r="L18221" s="19"/>
      <c r="P18221" s="20"/>
      <c r="Q18221" s="20"/>
      <c r="R18221" s="13"/>
      <c r="S18221" s="14"/>
      <c r="T18221" s="14"/>
      <c r="V18221" s="16"/>
      <c r="W18221" s="17"/>
    </row>
    <row r="18222">
      <c r="A18222" s="19"/>
      <c r="L18222" s="19"/>
      <c r="P18222" s="20"/>
      <c r="Q18222" s="20"/>
      <c r="R18222" s="13"/>
      <c r="S18222" s="14"/>
      <c r="T18222" s="14"/>
      <c r="V18222" s="16"/>
      <c r="W18222" s="17"/>
    </row>
    <row r="18223">
      <c r="A18223" s="19"/>
      <c r="L18223" s="19"/>
      <c r="P18223" s="20"/>
      <c r="Q18223" s="20"/>
      <c r="R18223" s="13"/>
      <c r="S18223" s="14"/>
      <c r="T18223" s="14"/>
      <c r="V18223" s="16"/>
      <c r="W18223" s="17"/>
    </row>
    <row r="18224">
      <c r="A18224" s="19"/>
      <c r="L18224" s="19"/>
      <c r="P18224" s="20"/>
      <c r="Q18224" s="20"/>
      <c r="R18224" s="13"/>
      <c r="S18224" s="14"/>
      <c r="T18224" s="14"/>
      <c r="V18224" s="16"/>
      <c r="W18224" s="17"/>
    </row>
    <row r="18225">
      <c r="A18225" s="19"/>
      <c r="L18225" s="19"/>
      <c r="P18225" s="20"/>
      <c r="Q18225" s="20"/>
      <c r="R18225" s="13"/>
      <c r="S18225" s="14"/>
      <c r="T18225" s="14"/>
      <c r="V18225" s="16"/>
      <c r="W18225" s="17"/>
    </row>
    <row r="18226">
      <c r="A18226" s="19"/>
      <c r="L18226" s="19"/>
      <c r="P18226" s="20"/>
      <c r="Q18226" s="20"/>
      <c r="R18226" s="13"/>
      <c r="S18226" s="14"/>
      <c r="T18226" s="14"/>
      <c r="V18226" s="16"/>
      <c r="W18226" s="17"/>
    </row>
    <row r="18227">
      <c r="A18227" s="19"/>
      <c r="L18227" s="19"/>
      <c r="P18227" s="20"/>
      <c r="Q18227" s="20"/>
      <c r="R18227" s="13"/>
      <c r="S18227" s="14"/>
      <c r="T18227" s="14"/>
      <c r="V18227" s="16"/>
      <c r="W18227" s="17"/>
    </row>
    <row r="18228">
      <c r="A18228" s="19"/>
      <c r="L18228" s="19"/>
      <c r="P18228" s="20"/>
      <c r="Q18228" s="20"/>
      <c r="R18228" s="13"/>
      <c r="S18228" s="14"/>
      <c r="T18228" s="14"/>
      <c r="V18228" s="16"/>
      <c r="W18228" s="17"/>
    </row>
    <row r="18229">
      <c r="A18229" s="19"/>
      <c r="L18229" s="19"/>
      <c r="P18229" s="20"/>
      <c r="Q18229" s="20"/>
      <c r="R18229" s="13"/>
      <c r="S18229" s="14"/>
      <c r="T18229" s="14"/>
      <c r="V18229" s="16"/>
      <c r="W18229" s="17"/>
    </row>
    <row r="18230">
      <c r="A18230" s="19"/>
      <c r="L18230" s="19"/>
      <c r="P18230" s="20"/>
      <c r="Q18230" s="20"/>
      <c r="R18230" s="13"/>
      <c r="S18230" s="14"/>
      <c r="T18230" s="14"/>
      <c r="V18230" s="16"/>
      <c r="W18230" s="17"/>
    </row>
    <row r="18231">
      <c r="A18231" s="19"/>
      <c r="L18231" s="19"/>
      <c r="P18231" s="20"/>
      <c r="Q18231" s="20"/>
      <c r="R18231" s="13"/>
      <c r="S18231" s="14"/>
      <c r="T18231" s="14"/>
      <c r="V18231" s="16"/>
      <c r="W18231" s="17"/>
    </row>
    <row r="18232">
      <c r="A18232" s="19"/>
      <c r="L18232" s="19"/>
      <c r="P18232" s="20"/>
      <c r="Q18232" s="20"/>
      <c r="R18232" s="13"/>
      <c r="S18232" s="14"/>
      <c r="T18232" s="14"/>
      <c r="V18232" s="16"/>
      <c r="W18232" s="17"/>
    </row>
    <row r="18233">
      <c r="A18233" s="19"/>
      <c r="L18233" s="19"/>
      <c r="P18233" s="20"/>
      <c r="Q18233" s="20"/>
      <c r="R18233" s="13"/>
      <c r="S18233" s="14"/>
      <c r="T18233" s="14"/>
      <c r="V18233" s="16"/>
      <c r="W18233" s="17"/>
    </row>
    <row r="18234">
      <c r="A18234" s="19"/>
      <c r="L18234" s="19"/>
      <c r="P18234" s="20"/>
      <c r="Q18234" s="20"/>
      <c r="R18234" s="13"/>
      <c r="S18234" s="14"/>
      <c r="T18234" s="14"/>
      <c r="V18234" s="16"/>
      <c r="W18234" s="17"/>
    </row>
    <row r="18235">
      <c r="A18235" s="19"/>
      <c r="L18235" s="19"/>
      <c r="P18235" s="20"/>
      <c r="Q18235" s="20"/>
      <c r="R18235" s="13"/>
      <c r="S18235" s="14"/>
      <c r="T18235" s="14"/>
      <c r="V18235" s="16"/>
      <c r="W18235" s="17"/>
    </row>
    <row r="18236">
      <c r="A18236" s="19"/>
      <c r="L18236" s="19"/>
      <c r="P18236" s="20"/>
      <c r="Q18236" s="20"/>
      <c r="R18236" s="13"/>
      <c r="S18236" s="14"/>
      <c r="T18236" s="14"/>
      <c r="V18236" s="16"/>
      <c r="W18236" s="17"/>
    </row>
    <row r="18237">
      <c r="A18237" s="19"/>
      <c r="L18237" s="19"/>
      <c r="P18237" s="20"/>
      <c r="Q18237" s="20"/>
      <c r="R18237" s="13"/>
      <c r="S18237" s="14"/>
      <c r="T18237" s="14"/>
      <c r="V18237" s="16"/>
      <c r="W18237" s="17"/>
    </row>
    <row r="18238">
      <c r="A18238" s="19"/>
      <c r="L18238" s="19"/>
      <c r="P18238" s="20"/>
      <c r="Q18238" s="20"/>
      <c r="R18238" s="13"/>
      <c r="S18238" s="14"/>
      <c r="T18238" s="14"/>
      <c r="V18238" s="16"/>
      <c r="W18238" s="17"/>
    </row>
    <row r="18239">
      <c r="A18239" s="19"/>
      <c r="L18239" s="19"/>
      <c r="P18239" s="20"/>
      <c r="Q18239" s="20"/>
      <c r="R18239" s="13"/>
      <c r="S18239" s="14"/>
      <c r="T18239" s="14"/>
      <c r="V18239" s="16"/>
      <c r="W18239" s="17"/>
    </row>
    <row r="18240">
      <c r="A18240" s="19"/>
      <c r="L18240" s="19"/>
      <c r="P18240" s="20"/>
      <c r="Q18240" s="20"/>
      <c r="R18240" s="13"/>
      <c r="S18240" s="14"/>
      <c r="T18240" s="14"/>
      <c r="V18240" s="16"/>
      <c r="W18240" s="17"/>
    </row>
    <row r="18241">
      <c r="A18241" s="19"/>
      <c r="L18241" s="19"/>
      <c r="P18241" s="20"/>
      <c r="Q18241" s="20"/>
      <c r="R18241" s="13"/>
      <c r="S18241" s="14"/>
      <c r="T18241" s="14"/>
      <c r="V18241" s="16"/>
      <c r="W18241" s="17"/>
    </row>
    <row r="18242">
      <c r="A18242" s="19"/>
      <c r="L18242" s="19"/>
      <c r="P18242" s="20"/>
      <c r="Q18242" s="20"/>
      <c r="R18242" s="13"/>
      <c r="S18242" s="14"/>
      <c r="T18242" s="14"/>
      <c r="V18242" s="16"/>
      <c r="W18242" s="17"/>
    </row>
    <row r="18243">
      <c r="A18243" s="19"/>
      <c r="L18243" s="19"/>
      <c r="P18243" s="20"/>
      <c r="Q18243" s="20"/>
      <c r="R18243" s="13"/>
      <c r="S18243" s="14"/>
      <c r="T18243" s="14"/>
      <c r="V18243" s="16"/>
      <c r="W18243" s="17"/>
    </row>
    <row r="18244">
      <c r="A18244" s="19"/>
      <c r="L18244" s="19"/>
      <c r="P18244" s="20"/>
      <c r="Q18244" s="20"/>
      <c r="R18244" s="13"/>
      <c r="S18244" s="14"/>
      <c r="T18244" s="14"/>
      <c r="V18244" s="16"/>
      <c r="W18244" s="17"/>
    </row>
    <row r="18245">
      <c r="A18245" s="19"/>
      <c r="L18245" s="19"/>
      <c r="P18245" s="20"/>
      <c r="Q18245" s="20"/>
      <c r="R18245" s="13"/>
      <c r="S18245" s="14"/>
      <c r="T18245" s="14"/>
      <c r="V18245" s="16"/>
      <c r="W18245" s="17"/>
    </row>
    <row r="18246">
      <c r="A18246" s="19"/>
      <c r="L18246" s="19"/>
      <c r="P18246" s="20"/>
      <c r="Q18246" s="20"/>
      <c r="R18246" s="13"/>
      <c r="S18246" s="14"/>
      <c r="T18246" s="14"/>
      <c r="V18246" s="16"/>
      <c r="W18246" s="17"/>
    </row>
    <row r="18247">
      <c r="A18247" s="19"/>
      <c r="L18247" s="19"/>
      <c r="P18247" s="20"/>
      <c r="Q18247" s="20"/>
      <c r="R18247" s="13"/>
      <c r="S18247" s="14"/>
      <c r="T18247" s="14"/>
      <c r="V18247" s="16"/>
      <c r="W18247" s="17"/>
    </row>
    <row r="18248">
      <c r="A18248" s="19"/>
      <c r="L18248" s="19"/>
      <c r="P18248" s="20"/>
      <c r="Q18248" s="20"/>
      <c r="R18248" s="13"/>
      <c r="S18248" s="14"/>
      <c r="T18248" s="14"/>
      <c r="V18248" s="16"/>
      <c r="W18248" s="17"/>
    </row>
    <row r="18249">
      <c r="A18249" s="19"/>
      <c r="L18249" s="19"/>
      <c r="P18249" s="20"/>
      <c r="Q18249" s="20"/>
      <c r="R18249" s="13"/>
      <c r="S18249" s="14"/>
      <c r="T18249" s="14"/>
      <c r="V18249" s="16"/>
      <c r="W18249" s="17"/>
    </row>
    <row r="18250">
      <c r="A18250" s="19"/>
      <c r="L18250" s="19"/>
      <c r="P18250" s="20"/>
      <c r="Q18250" s="20"/>
      <c r="R18250" s="13"/>
      <c r="S18250" s="14"/>
      <c r="T18250" s="14"/>
      <c r="V18250" s="16"/>
      <c r="W18250" s="17"/>
    </row>
    <row r="18251">
      <c r="A18251" s="19"/>
      <c r="L18251" s="19"/>
      <c r="P18251" s="20"/>
      <c r="Q18251" s="20"/>
      <c r="R18251" s="13"/>
      <c r="S18251" s="14"/>
      <c r="T18251" s="14"/>
      <c r="V18251" s="16"/>
      <c r="W18251" s="17"/>
    </row>
    <row r="18252">
      <c r="A18252" s="19"/>
      <c r="L18252" s="19"/>
      <c r="P18252" s="20"/>
      <c r="Q18252" s="20"/>
      <c r="R18252" s="13"/>
      <c r="S18252" s="14"/>
      <c r="T18252" s="14"/>
      <c r="V18252" s="16"/>
      <c r="W18252" s="17"/>
    </row>
    <row r="18253">
      <c r="A18253" s="19"/>
      <c r="L18253" s="19"/>
      <c r="P18253" s="20"/>
      <c r="Q18253" s="20"/>
      <c r="R18253" s="13"/>
      <c r="S18253" s="14"/>
      <c r="T18253" s="14"/>
      <c r="V18253" s="16"/>
      <c r="W18253" s="17"/>
    </row>
    <row r="18254">
      <c r="A18254" s="19"/>
      <c r="L18254" s="19"/>
      <c r="P18254" s="20"/>
      <c r="Q18254" s="20"/>
      <c r="R18254" s="13"/>
      <c r="S18254" s="14"/>
      <c r="T18254" s="14"/>
      <c r="V18254" s="16"/>
      <c r="W18254" s="17"/>
    </row>
    <row r="18255">
      <c r="A18255" s="19"/>
      <c r="L18255" s="19"/>
      <c r="P18255" s="20"/>
      <c r="Q18255" s="20"/>
      <c r="R18255" s="13"/>
      <c r="S18255" s="14"/>
      <c r="T18255" s="14"/>
      <c r="V18255" s="16"/>
      <c r="W18255" s="17"/>
    </row>
    <row r="18256">
      <c r="A18256" s="19"/>
      <c r="L18256" s="19"/>
      <c r="P18256" s="20"/>
      <c r="Q18256" s="20"/>
      <c r="R18256" s="13"/>
      <c r="S18256" s="14"/>
      <c r="T18256" s="14"/>
      <c r="V18256" s="16"/>
      <c r="W18256" s="17"/>
    </row>
    <row r="18257">
      <c r="A18257" s="19"/>
      <c r="L18257" s="19"/>
      <c r="P18257" s="20"/>
      <c r="Q18257" s="20"/>
      <c r="R18257" s="13"/>
      <c r="S18257" s="14"/>
      <c r="T18257" s="14"/>
      <c r="V18257" s="16"/>
      <c r="W18257" s="17"/>
    </row>
    <row r="18258">
      <c r="A18258" s="19"/>
      <c r="L18258" s="19"/>
      <c r="P18258" s="20"/>
      <c r="Q18258" s="20"/>
      <c r="R18258" s="13"/>
      <c r="S18258" s="14"/>
      <c r="T18258" s="14"/>
      <c r="V18258" s="16"/>
      <c r="W18258" s="17"/>
    </row>
    <row r="18259">
      <c r="A18259" s="19"/>
      <c r="L18259" s="19"/>
      <c r="P18259" s="20"/>
      <c r="Q18259" s="20"/>
      <c r="R18259" s="13"/>
      <c r="S18259" s="14"/>
      <c r="T18259" s="14"/>
      <c r="V18259" s="16"/>
      <c r="W18259" s="17"/>
    </row>
    <row r="18260">
      <c r="A18260" s="19"/>
      <c r="L18260" s="19"/>
      <c r="P18260" s="20"/>
      <c r="Q18260" s="20"/>
      <c r="R18260" s="13"/>
      <c r="S18260" s="14"/>
      <c r="T18260" s="14"/>
      <c r="V18260" s="16"/>
      <c r="W18260" s="17"/>
    </row>
    <row r="18261">
      <c r="A18261" s="19"/>
      <c r="L18261" s="19"/>
      <c r="P18261" s="20"/>
      <c r="Q18261" s="20"/>
      <c r="R18261" s="13"/>
      <c r="S18261" s="14"/>
      <c r="T18261" s="14"/>
      <c r="V18261" s="16"/>
      <c r="W18261" s="17"/>
    </row>
    <row r="18262">
      <c r="A18262" s="19"/>
      <c r="L18262" s="19"/>
      <c r="P18262" s="20"/>
      <c r="Q18262" s="20"/>
      <c r="R18262" s="13"/>
      <c r="S18262" s="14"/>
      <c r="T18262" s="14"/>
      <c r="V18262" s="16"/>
      <c r="W18262" s="17"/>
    </row>
    <row r="18263">
      <c r="A18263" s="19"/>
      <c r="L18263" s="19"/>
      <c r="P18263" s="20"/>
      <c r="Q18263" s="20"/>
      <c r="R18263" s="13"/>
      <c r="S18263" s="14"/>
      <c r="T18263" s="14"/>
      <c r="V18263" s="16"/>
      <c r="W18263" s="17"/>
    </row>
    <row r="18264">
      <c r="A18264" s="19"/>
      <c r="L18264" s="19"/>
      <c r="P18264" s="20"/>
      <c r="Q18264" s="20"/>
      <c r="R18264" s="13"/>
      <c r="S18264" s="14"/>
      <c r="T18264" s="14"/>
      <c r="V18264" s="16"/>
      <c r="W18264" s="17"/>
    </row>
    <row r="18265">
      <c r="A18265" s="19"/>
      <c r="L18265" s="19"/>
      <c r="P18265" s="20"/>
      <c r="Q18265" s="20"/>
      <c r="R18265" s="13"/>
      <c r="S18265" s="14"/>
      <c r="T18265" s="14"/>
      <c r="V18265" s="16"/>
      <c r="W18265" s="17"/>
    </row>
    <row r="18266">
      <c r="A18266" s="19"/>
      <c r="L18266" s="19"/>
      <c r="P18266" s="20"/>
      <c r="Q18266" s="20"/>
      <c r="R18266" s="13"/>
      <c r="S18266" s="14"/>
      <c r="T18266" s="14"/>
      <c r="V18266" s="16"/>
      <c r="W18266" s="17"/>
    </row>
    <row r="18267">
      <c r="A18267" s="19"/>
      <c r="L18267" s="19"/>
      <c r="P18267" s="20"/>
      <c r="Q18267" s="20"/>
      <c r="R18267" s="13"/>
      <c r="S18267" s="14"/>
      <c r="T18267" s="14"/>
      <c r="V18267" s="16"/>
      <c r="W18267" s="17"/>
    </row>
    <row r="18268">
      <c r="A18268" s="19"/>
      <c r="L18268" s="19"/>
      <c r="P18268" s="20"/>
      <c r="Q18268" s="20"/>
      <c r="R18268" s="13"/>
      <c r="S18268" s="14"/>
      <c r="T18268" s="14"/>
      <c r="V18268" s="16"/>
      <c r="W18268" s="17"/>
    </row>
    <row r="18269">
      <c r="A18269" s="19"/>
      <c r="L18269" s="19"/>
      <c r="P18269" s="20"/>
      <c r="Q18269" s="20"/>
      <c r="R18269" s="13"/>
      <c r="S18269" s="14"/>
      <c r="T18269" s="14"/>
      <c r="V18269" s="16"/>
      <c r="W18269" s="17"/>
    </row>
    <row r="18270">
      <c r="A18270" s="19"/>
      <c r="L18270" s="19"/>
      <c r="P18270" s="20"/>
      <c r="Q18270" s="20"/>
      <c r="R18270" s="13"/>
      <c r="S18270" s="14"/>
      <c r="T18270" s="14"/>
      <c r="V18270" s="16"/>
      <c r="W18270" s="17"/>
    </row>
    <row r="18271">
      <c r="A18271" s="19"/>
      <c r="L18271" s="19"/>
      <c r="P18271" s="20"/>
      <c r="Q18271" s="20"/>
      <c r="R18271" s="13"/>
      <c r="S18271" s="14"/>
      <c r="T18271" s="14"/>
      <c r="V18271" s="16"/>
      <c r="W18271" s="17"/>
    </row>
    <row r="18272">
      <c r="A18272" s="19"/>
      <c r="L18272" s="19"/>
      <c r="P18272" s="20"/>
      <c r="Q18272" s="20"/>
      <c r="R18272" s="13"/>
      <c r="S18272" s="14"/>
      <c r="T18272" s="14"/>
      <c r="V18272" s="16"/>
      <c r="W18272" s="17"/>
    </row>
    <row r="18273">
      <c r="A18273" s="19"/>
      <c r="L18273" s="19"/>
      <c r="P18273" s="20"/>
      <c r="Q18273" s="20"/>
      <c r="R18273" s="13"/>
      <c r="S18273" s="14"/>
      <c r="T18273" s="14"/>
      <c r="V18273" s="16"/>
      <c r="W18273" s="17"/>
    </row>
    <row r="18274">
      <c r="A18274" s="19"/>
      <c r="L18274" s="19"/>
      <c r="P18274" s="20"/>
      <c r="Q18274" s="20"/>
      <c r="R18274" s="13"/>
      <c r="S18274" s="14"/>
      <c r="T18274" s="14"/>
      <c r="V18274" s="16"/>
      <c r="W18274" s="17"/>
    </row>
    <row r="18275">
      <c r="A18275" s="19"/>
      <c r="L18275" s="19"/>
      <c r="P18275" s="20"/>
      <c r="Q18275" s="20"/>
      <c r="R18275" s="13"/>
      <c r="S18275" s="14"/>
      <c r="T18275" s="14"/>
      <c r="V18275" s="16"/>
      <c r="W18275" s="17"/>
    </row>
    <row r="18276">
      <c r="A18276" s="19"/>
      <c r="L18276" s="19"/>
      <c r="P18276" s="20"/>
      <c r="Q18276" s="20"/>
      <c r="R18276" s="13"/>
      <c r="S18276" s="14"/>
      <c r="T18276" s="14"/>
      <c r="V18276" s="16"/>
      <c r="W18276" s="17"/>
    </row>
    <row r="18277">
      <c r="A18277" s="19"/>
      <c r="L18277" s="19"/>
      <c r="P18277" s="20"/>
      <c r="Q18277" s="20"/>
      <c r="R18277" s="13"/>
      <c r="S18277" s="14"/>
      <c r="T18277" s="14"/>
      <c r="V18277" s="16"/>
      <c r="W18277" s="17"/>
    </row>
    <row r="18278">
      <c r="A18278" s="19"/>
      <c r="L18278" s="19"/>
      <c r="P18278" s="20"/>
      <c r="Q18278" s="20"/>
      <c r="R18278" s="13"/>
      <c r="S18278" s="14"/>
      <c r="T18278" s="14"/>
      <c r="V18278" s="16"/>
      <c r="W18278" s="17"/>
    </row>
    <row r="18279">
      <c r="A18279" s="19"/>
      <c r="L18279" s="19"/>
      <c r="P18279" s="20"/>
      <c r="Q18279" s="20"/>
      <c r="R18279" s="13"/>
      <c r="S18279" s="14"/>
      <c r="T18279" s="14"/>
      <c r="V18279" s="16"/>
      <c r="W18279" s="17"/>
    </row>
    <row r="18280">
      <c r="A18280" s="19"/>
      <c r="L18280" s="19"/>
      <c r="P18280" s="20"/>
      <c r="Q18280" s="20"/>
      <c r="R18280" s="13"/>
      <c r="S18280" s="14"/>
      <c r="T18280" s="14"/>
      <c r="V18280" s="16"/>
      <c r="W18280" s="17"/>
    </row>
    <row r="18281">
      <c r="A18281" s="19"/>
      <c r="L18281" s="19"/>
      <c r="P18281" s="20"/>
      <c r="Q18281" s="20"/>
      <c r="R18281" s="13"/>
      <c r="S18281" s="14"/>
      <c r="T18281" s="14"/>
      <c r="V18281" s="16"/>
      <c r="W18281" s="17"/>
    </row>
    <row r="18282">
      <c r="A18282" s="19"/>
      <c r="L18282" s="19"/>
      <c r="P18282" s="20"/>
      <c r="Q18282" s="20"/>
      <c r="R18282" s="13"/>
      <c r="S18282" s="14"/>
      <c r="T18282" s="14"/>
      <c r="V18282" s="16"/>
      <c r="W18282" s="17"/>
    </row>
    <row r="18283">
      <c r="A18283" s="19"/>
      <c r="L18283" s="19"/>
      <c r="P18283" s="20"/>
      <c r="Q18283" s="20"/>
      <c r="R18283" s="13"/>
      <c r="S18283" s="14"/>
      <c r="T18283" s="14"/>
      <c r="V18283" s="16"/>
      <c r="W18283" s="17"/>
    </row>
    <row r="18284">
      <c r="A18284" s="19"/>
      <c r="L18284" s="19"/>
      <c r="P18284" s="20"/>
      <c r="Q18284" s="20"/>
      <c r="R18284" s="13"/>
      <c r="S18284" s="14"/>
      <c r="T18284" s="14"/>
      <c r="V18284" s="16"/>
      <c r="W18284" s="17"/>
    </row>
    <row r="18285">
      <c r="A18285" s="19"/>
      <c r="L18285" s="19"/>
      <c r="P18285" s="20"/>
      <c r="Q18285" s="20"/>
      <c r="R18285" s="13"/>
      <c r="S18285" s="14"/>
      <c r="T18285" s="14"/>
      <c r="V18285" s="16"/>
      <c r="W18285" s="17"/>
    </row>
    <row r="18286">
      <c r="A18286" s="19"/>
      <c r="L18286" s="19"/>
      <c r="P18286" s="20"/>
      <c r="Q18286" s="20"/>
      <c r="R18286" s="13"/>
      <c r="S18286" s="14"/>
      <c r="T18286" s="14"/>
      <c r="V18286" s="16"/>
      <c r="W18286" s="17"/>
    </row>
    <row r="18287">
      <c r="A18287" s="19"/>
      <c r="L18287" s="19"/>
      <c r="P18287" s="20"/>
      <c r="Q18287" s="20"/>
      <c r="R18287" s="13"/>
      <c r="S18287" s="14"/>
      <c r="T18287" s="14"/>
      <c r="V18287" s="16"/>
      <c r="W18287" s="17"/>
    </row>
    <row r="18288">
      <c r="A18288" s="19"/>
      <c r="L18288" s="19"/>
      <c r="P18288" s="20"/>
      <c r="Q18288" s="20"/>
      <c r="R18288" s="13"/>
      <c r="S18288" s="14"/>
      <c r="T18288" s="14"/>
      <c r="V18288" s="16"/>
      <c r="W18288" s="17"/>
    </row>
    <row r="18289">
      <c r="A18289" s="19"/>
      <c r="L18289" s="19"/>
      <c r="P18289" s="20"/>
      <c r="Q18289" s="20"/>
      <c r="R18289" s="13"/>
      <c r="S18289" s="14"/>
      <c r="T18289" s="14"/>
      <c r="V18289" s="16"/>
      <c r="W18289" s="17"/>
    </row>
    <row r="18290">
      <c r="A18290" s="19"/>
      <c r="L18290" s="19"/>
      <c r="P18290" s="20"/>
      <c r="Q18290" s="20"/>
      <c r="R18290" s="13"/>
      <c r="S18290" s="14"/>
      <c r="T18290" s="14"/>
      <c r="V18290" s="16"/>
      <c r="W18290" s="17"/>
    </row>
    <row r="18291">
      <c r="A18291" s="19"/>
      <c r="L18291" s="19"/>
      <c r="P18291" s="20"/>
      <c r="Q18291" s="20"/>
      <c r="R18291" s="13"/>
      <c r="S18291" s="14"/>
      <c r="T18291" s="14"/>
      <c r="V18291" s="16"/>
      <c r="W18291" s="17"/>
    </row>
    <row r="18292">
      <c r="A18292" s="19"/>
      <c r="L18292" s="19"/>
      <c r="P18292" s="20"/>
      <c r="Q18292" s="20"/>
      <c r="R18292" s="13"/>
      <c r="S18292" s="14"/>
      <c r="T18292" s="14"/>
      <c r="V18292" s="16"/>
      <c r="W18292" s="17"/>
    </row>
    <row r="18293">
      <c r="A18293" s="19"/>
      <c r="L18293" s="19"/>
      <c r="P18293" s="20"/>
      <c r="Q18293" s="20"/>
      <c r="R18293" s="13"/>
      <c r="S18293" s="14"/>
      <c r="T18293" s="14"/>
      <c r="V18293" s="16"/>
      <c r="W18293" s="17"/>
    </row>
    <row r="18294">
      <c r="A18294" s="19"/>
      <c r="L18294" s="19"/>
      <c r="P18294" s="20"/>
      <c r="Q18294" s="20"/>
      <c r="R18294" s="13"/>
      <c r="S18294" s="14"/>
      <c r="T18294" s="14"/>
      <c r="V18294" s="16"/>
      <c r="W18294" s="17"/>
    </row>
    <row r="18295">
      <c r="A18295" s="19"/>
      <c r="L18295" s="19"/>
      <c r="P18295" s="20"/>
      <c r="Q18295" s="20"/>
      <c r="R18295" s="13"/>
      <c r="S18295" s="14"/>
      <c r="T18295" s="14"/>
      <c r="V18295" s="16"/>
      <c r="W18295" s="17"/>
    </row>
    <row r="18296">
      <c r="A18296" s="19"/>
      <c r="L18296" s="19"/>
      <c r="P18296" s="20"/>
      <c r="Q18296" s="20"/>
      <c r="R18296" s="13"/>
      <c r="S18296" s="14"/>
      <c r="T18296" s="14"/>
      <c r="V18296" s="16"/>
      <c r="W18296" s="17"/>
    </row>
    <row r="18297">
      <c r="A18297" s="19"/>
      <c r="L18297" s="19"/>
      <c r="P18297" s="20"/>
      <c r="Q18297" s="20"/>
      <c r="R18297" s="13"/>
      <c r="S18297" s="14"/>
      <c r="T18297" s="14"/>
      <c r="V18297" s="16"/>
      <c r="W18297" s="17"/>
    </row>
    <row r="18298">
      <c r="A18298" s="19"/>
      <c r="L18298" s="19"/>
      <c r="P18298" s="20"/>
      <c r="Q18298" s="20"/>
      <c r="R18298" s="13"/>
      <c r="S18298" s="14"/>
      <c r="T18298" s="14"/>
      <c r="V18298" s="16"/>
      <c r="W18298" s="17"/>
    </row>
    <row r="18299">
      <c r="A18299" s="19"/>
      <c r="L18299" s="19"/>
      <c r="P18299" s="20"/>
      <c r="Q18299" s="20"/>
      <c r="R18299" s="13"/>
      <c r="S18299" s="14"/>
      <c r="T18299" s="14"/>
      <c r="V18299" s="16"/>
      <c r="W18299" s="17"/>
    </row>
    <row r="18300">
      <c r="A18300" s="19"/>
      <c r="L18300" s="19"/>
      <c r="P18300" s="20"/>
      <c r="Q18300" s="20"/>
      <c r="R18300" s="13"/>
      <c r="S18300" s="14"/>
      <c r="T18300" s="14"/>
      <c r="V18300" s="16"/>
      <c r="W18300" s="17"/>
    </row>
    <row r="18301">
      <c r="A18301" s="19"/>
      <c r="L18301" s="19"/>
      <c r="P18301" s="20"/>
      <c r="Q18301" s="20"/>
      <c r="R18301" s="13"/>
      <c r="S18301" s="14"/>
      <c r="T18301" s="14"/>
      <c r="V18301" s="16"/>
      <c r="W18301" s="17"/>
    </row>
    <row r="18302">
      <c r="A18302" s="19"/>
      <c r="L18302" s="19"/>
      <c r="P18302" s="20"/>
      <c r="Q18302" s="20"/>
      <c r="R18302" s="13"/>
      <c r="S18302" s="14"/>
      <c r="T18302" s="14"/>
      <c r="V18302" s="16"/>
      <c r="W18302" s="17"/>
    </row>
    <row r="18303">
      <c r="A18303" s="19"/>
      <c r="L18303" s="19"/>
      <c r="P18303" s="20"/>
      <c r="Q18303" s="20"/>
      <c r="R18303" s="13"/>
      <c r="S18303" s="14"/>
      <c r="T18303" s="14"/>
      <c r="V18303" s="16"/>
      <c r="W18303" s="17"/>
    </row>
    <row r="18304">
      <c r="A18304" s="19"/>
      <c r="L18304" s="19"/>
      <c r="P18304" s="20"/>
      <c r="Q18304" s="20"/>
      <c r="R18304" s="13"/>
      <c r="S18304" s="14"/>
      <c r="T18304" s="14"/>
      <c r="V18304" s="16"/>
      <c r="W18304" s="17"/>
    </row>
    <row r="18305">
      <c r="A18305" s="19"/>
      <c r="L18305" s="19"/>
      <c r="P18305" s="20"/>
      <c r="Q18305" s="20"/>
      <c r="R18305" s="13"/>
      <c r="S18305" s="14"/>
      <c r="T18305" s="14"/>
      <c r="V18305" s="16"/>
      <c r="W18305" s="17"/>
    </row>
    <row r="18306">
      <c r="A18306" s="19"/>
      <c r="L18306" s="19"/>
      <c r="P18306" s="20"/>
      <c r="Q18306" s="20"/>
      <c r="R18306" s="13"/>
      <c r="S18306" s="14"/>
      <c r="T18306" s="14"/>
      <c r="V18306" s="16"/>
      <c r="W18306" s="17"/>
    </row>
    <row r="18307">
      <c r="A18307" s="19"/>
      <c r="L18307" s="19"/>
      <c r="P18307" s="20"/>
      <c r="Q18307" s="20"/>
      <c r="R18307" s="13"/>
      <c r="S18307" s="14"/>
      <c r="T18307" s="14"/>
      <c r="V18307" s="16"/>
      <c r="W18307" s="17"/>
    </row>
    <row r="18308">
      <c r="A18308" s="19"/>
      <c r="L18308" s="19"/>
      <c r="P18308" s="20"/>
      <c r="Q18308" s="20"/>
      <c r="R18308" s="13"/>
      <c r="S18308" s="14"/>
      <c r="T18308" s="14"/>
      <c r="V18308" s="16"/>
      <c r="W18308" s="17"/>
    </row>
    <row r="18309">
      <c r="A18309" s="19"/>
      <c r="L18309" s="19"/>
      <c r="P18309" s="20"/>
      <c r="Q18309" s="20"/>
      <c r="R18309" s="13"/>
      <c r="S18309" s="14"/>
      <c r="T18309" s="14"/>
      <c r="V18309" s="16"/>
      <c r="W18309" s="17"/>
    </row>
    <row r="18310">
      <c r="A18310" s="19"/>
      <c r="L18310" s="19"/>
      <c r="P18310" s="20"/>
      <c r="Q18310" s="20"/>
      <c r="R18310" s="13"/>
      <c r="S18310" s="14"/>
      <c r="T18310" s="14"/>
      <c r="V18310" s="16"/>
      <c r="W18310" s="17"/>
    </row>
    <row r="18311">
      <c r="A18311" s="19"/>
      <c r="L18311" s="19"/>
      <c r="P18311" s="20"/>
      <c r="Q18311" s="20"/>
      <c r="R18311" s="13"/>
      <c r="S18311" s="14"/>
      <c r="T18311" s="14"/>
      <c r="V18311" s="16"/>
      <c r="W18311" s="17"/>
    </row>
    <row r="18312">
      <c r="A18312" s="19"/>
      <c r="L18312" s="19"/>
      <c r="P18312" s="20"/>
      <c r="Q18312" s="20"/>
      <c r="R18312" s="13"/>
      <c r="S18312" s="14"/>
      <c r="T18312" s="14"/>
      <c r="V18312" s="16"/>
      <c r="W18312" s="17"/>
    </row>
    <row r="18313">
      <c r="A18313" s="19"/>
      <c r="L18313" s="19"/>
      <c r="P18313" s="20"/>
      <c r="Q18313" s="20"/>
      <c r="R18313" s="13"/>
      <c r="S18313" s="14"/>
      <c r="T18313" s="14"/>
      <c r="V18313" s="16"/>
      <c r="W18313" s="17"/>
    </row>
    <row r="18314">
      <c r="A18314" s="19"/>
      <c r="L18314" s="19"/>
      <c r="P18314" s="20"/>
      <c r="Q18314" s="20"/>
      <c r="R18314" s="13"/>
      <c r="S18314" s="14"/>
      <c r="T18314" s="14"/>
      <c r="V18314" s="16"/>
      <c r="W18314" s="17"/>
    </row>
    <row r="18315">
      <c r="A18315" s="19"/>
      <c r="L18315" s="19"/>
      <c r="P18315" s="20"/>
      <c r="Q18315" s="20"/>
      <c r="R18315" s="13"/>
      <c r="S18315" s="14"/>
      <c r="T18315" s="14"/>
      <c r="V18315" s="16"/>
      <c r="W18315" s="17"/>
    </row>
    <row r="18316">
      <c r="A18316" s="19"/>
      <c r="L18316" s="19"/>
      <c r="P18316" s="20"/>
      <c r="Q18316" s="20"/>
      <c r="R18316" s="13"/>
      <c r="S18316" s="14"/>
      <c r="T18316" s="14"/>
      <c r="V18316" s="16"/>
      <c r="W18316" s="17"/>
    </row>
    <row r="18317">
      <c r="A18317" s="19"/>
      <c r="L18317" s="19"/>
      <c r="P18317" s="20"/>
      <c r="Q18317" s="20"/>
      <c r="R18317" s="13"/>
      <c r="S18317" s="14"/>
      <c r="T18317" s="14"/>
      <c r="V18317" s="16"/>
      <c r="W18317" s="17"/>
    </row>
    <row r="18318">
      <c r="A18318" s="19"/>
      <c r="L18318" s="19"/>
      <c r="P18318" s="20"/>
      <c r="Q18318" s="20"/>
      <c r="R18318" s="13"/>
      <c r="S18318" s="14"/>
      <c r="T18318" s="14"/>
      <c r="V18318" s="16"/>
      <c r="W18318" s="17"/>
    </row>
    <row r="18319">
      <c r="A18319" s="19"/>
      <c r="L18319" s="19"/>
      <c r="P18319" s="20"/>
      <c r="Q18319" s="20"/>
      <c r="R18319" s="13"/>
      <c r="S18319" s="14"/>
      <c r="T18319" s="14"/>
      <c r="V18319" s="16"/>
      <c r="W18319" s="17"/>
    </row>
    <row r="18320">
      <c r="A18320" s="19"/>
      <c r="L18320" s="19"/>
      <c r="P18320" s="20"/>
      <c r="Q18320" s="20"/>
      <c r="R18320" s="13"/>
      <c r="S18320" s="14"/>
      <c r="T18320" s="14"/>
      <c r="V18320" s="16"/>
      <c r="W18320" s="17"/>
    </row>
    <row r="18321">
      <c r="A18321" s="19"/>
      <c r="L18321" s="19"/>
      <c r="P18321" s="20"/>
      <c r="Q18321" s="20"/>
      <c r="R18321" s="13"/>
      <c r="S18321" s="14"/>
      <c r="T18321" s="14"/>
      <c r="V18321" s="16"/>
      <c r="W18321" s="17"/>
    </row>
    <row r="18322">
      <c r="A18322" s="19"/>
      <c r="L18322" s="19"/>
      <c r="P18322" s="20"/>
      <c r="Q18322" s="20"/>
      <c r="R18322" s="13"/>
      <c r="S18322" s="14"/>
      <c r="T18322" s="14"/>
      <c r="V18322" s="16"/>
      <c r="W18322" s="17"/>
    </row>
    <row r="18323">
      <c r="A18323" s="19"/>
      <c r="L18323" s="19"/>
      <c r="P18323" s="20"/>
      <c r="Q18323" s="20"/>
      <c r="R18323" s="13"/>
      <c r="S18323" s="14"/>
      <c r="T18323" s="14"/>
      <c r="V18323" s="16"/>
      <c r="W18323" s="17"/>
    </row>
    <row r="18324">
      <c r="A18324" s="19"/>
      <c r="L18324" s="19"/>
      <c r="P18324" s="20"/>
      <c r="Q18324" s="20"/>
      <c r="R18324" s="13"/>
      <c r="S18324" s="14"/>
      <c r="T18324" s="14"/>
      <c r="V18324" s="16"/>
      <c r="W18324" s="17"/>
    </row>
    <row r="18325">
      <c r="A18325" s="19"/>
      <c r="L18325" s="19"/>
      <c r="P18325" s="20"/>
      <c r="Q18325" s="20"/>
      <c r="R18325" s="13"/>
      <c r="S18325" s="14"/>
      <c r="T18325" s="14"/>
      <c r="V18325" s="16"/>
      <c r="W18325" s="17"/>
    </row>
    <row r="18326">
      <c r="A18326" s="19"/>
      <c r="L18326" s="19"/>
      <c r="P18326" s="20"/>
      <c r="Q18326" s="20"/>
      <c r="R18326" s="13"/>
      <c r="S18326" s="14"/>
      <c r="T18326" s="14"/>
      <c r="V18326" s="16"/>
      <c r="W18326" s="17"/>
    </row>
    <row r="18327">
      <c r="A18327" s="19"/>
      <c r="L18327" s="19"/>
      <c r="P18327" s="20"/>
      <c r="Q18327" s="20"/>
      <c r="R18327" s="13"/>
      <c r="S18327" s="14"/>
      <c r="T18327" s="14"/>
      <c r="V18327" s="16"/>
      <c r="W18327" s="17"/>
    </row>
    <row r="18328">
      <c r="A18328" s="19"/>
      <c r="L18328" s="19"/>
      <c r="P18328" s="20"/>
      <c r="Q18328" s="20"/>
      <c r="R18328" s="13"/>
      <c r="S18328" s="14"/>
      <c r="T18328" s="14"/>
      <c r="V18328" s="16"/>
      <c r="W18328" s="17"/>
    </row>
    <row r="18329">
      <c r="A18329" s="19"/>
      <c r="L18329" s="19"/>
      <c r="P18329" s="20"/>
      <c r="Q18329" s="20"/>
      <c r="R18329" s="13"/>
      <c r="S18329" s="14"/>
      <c r="T18329" s="14"/>
      <c r="V18329" s="16"/>
      <c r="W18329" s="17"/>
    </row>
    <row r="18330">
      <c r="A18330" s="19"/>
      <c r="L18330" s="19"/>
      <c r="P18330" s="20"/>
      <c r="Q18330" s="20"/>
      <c r="R18330" s="13"/>
      <c r="S18330" s="14"/>
      <c r="T18330" s="14"/>
      <c r="V18330" s="16"/>
      <c r="W18330" s="17"/>
    </row>
    <row r="18331">
      <c r="A18331" s="19"/>
      <c r="L18331" s="19"/>
      <c r="P18331" s="20"/>
      <c r="Q18331" s="20"/>
      <c r="R18331" s="13"/>
      <c r="S18331" s="14"/>
      <c r="T18331" s="14"/>
      <c r="V18331" s="16"/>
      <c r="W18331" s="17"/>
    </row>
    <row r="18332">
      <c r="A18332" s="19"/>
      <c r="L18332" s="19"/>
      <c r="P18332" s="20"/>
      <c r="Q18332" s="20"/>
      <c r="R18332" s="13"/>
      <c r="S18332" s="14"/>
      <c r="T18332" s="14"/>
      <c r="V18332" s="16"/>
      <c r="W18332" s="17"/>
    </row>
    <row r="18333">
      <c r="A18333" s="19"/>
      <c r="L18333" s="19"/>
      <c r="P18333" s="20"/>
      <c r="Q18333" s="20"/>
      <c r="R18333" s="13"/>
      <c r="S18333" s="14"/>
      <c r="T18333" s="14"/>
      <c r="V18333" s="16"/>
      <c r="W18333" s="17"/>
    </row>
    <row r="18334">
      <c r="A18334" s="19"/>
      <c r="L18334" s="19"/>
      <c r="P18334" s="20"/>
      <c r="Q18334" s="20"/>
      <c r="R18334" s="13"/>
      <c r="S18334" s="14"/>
      <c r="T18334" s="14"/>
      <c r="V18334" s="16"/>
      <c r="W18334" s="17"/>
    </row>
    <row r="18335">
      <c r="A18335" s="19"/>
      <c r="L18335" s="19"/>
      <c r="P18335" s="20"/>
      <c r="Q18335" s="20"/>
      <c r="R18335" s="13"/>
      <c r="S18335" s="14"/>
      <c r="T18335" s="14"/>
      <c r="V18335" s="16"/>
      <c r="W18335" s="17"/>
    </row>
    <row r="18336">
      <c r="A18336" s="19"/>
      <c r="L18336" s="19"/>
      <c r="P18336" s="20"/>
      <c r="Q18336" s="20"/>
      <c r="R18336" s="13"/>
      <c r="S18336" s="14"/>
      <c r="T18336" s="14"/>
      <c r="V18336" s="16"/>
      <c r="W18336" s="17"/>
    </row>
    <row r="18337">
      <c r="A18337" s="19"/>
      <c r="L18337" s="19"/>
      <c r="P18337" s="20"/>
      <c r="Q18337" s="20"/>
      <c r="R18337" s="13"/>
      <c r="S18337" s="14"/>
      <c r="T18337" s="14"/>
      <c r="V18337" s="16"/>
      <c r="W18337" s="17"/>
    </row>
    <row r="18338">
      <c r="A18338" s="19"/>
      <c r="L18338" s="19"/>
      <c r="P18338" s="20"/>
      <c r="Q18338" s="20"/>
      <c r="R18338" s="13"/>
      <c r="S18338" s="14"/>
      <c r="T18338" s="14"/>
      <c r="V18338" s="16"/>
      <c r="W18338" s="17"/>
    </row>
    <row r="18339">
      <c r="A18339" s="19"/>
      <c r="L18339" s="19"/>
      <c r="P18339" s="20"/>
      <c r="Q18339" s="20"/>
      <c r="R18339" s="13"/>
      <c r="S18339" s="14"/>
      <c r="T18339" s="14"/>
      <c r="V18339" s="16"/>
      <c r="W18339" s="17"/>
    </row>
    <row r="18340">
      <c r="A18340" s="19"/>
      <c r="L18340" s="19"/>
      <c r="P18340" s="20"/>
      <c r="Q18340" s="20"/>
      <c r="R18340" s="13"/>
      <c r="S18340" s="14"/>
      <c r="T18340" s="14"/>
      <c r="V18340" s="16"/>
      <c r="W18340" s="17"/>
    </row>
    <row r="18341">
      <c r="A18341" s="19"/>
      <c r="L18341" s="19"/>
      <c r="P18341" s="20"/>
      <c r="Q18341" s="20"/>
      <c r="R18341" s="13"/>
      <c r="S18341" s="14"/>
      <c r="T18341" s="14"/>
      <c r="V18341" s="16"/>
      <c r="W18341" s="17"/>
    </row>
    <row r="18342">
      <c r="A18342" s="19"/>
      <c r="L18342" s="19"/>
      <c r="P18342" s="20"/>
      <c r="Q18342" s="20"/>
      <c r="R18342" s="13"/>
      <c r="S18342" s="14"/>
      <c r="T18342" s="14"/>
      <c r="V18342" s="16"/>
      <c r="W18342" s="17"/>
    </row>
    <row r="18343">
      <c r="A18343" s="19"/>
      <c r="L18343" s="19"/>
      <c r="P18343" s="20"/>
      <c r="Q18343" s="20"/>
      <c r="R18343" s="13"/>
      <c r="S18343" s="14"/>
      <c r="T18343" s="14"/>
      <c r="V18343" s="16"/>
      <c r="W18343" s="17"/>
    </row>
    <row r="18344">
      <c r="A18344" s="19"/>
      <c r="L18344" s="19"/>
      <c r="P18344" s="20"/>
      <c r="Q18344" s="20"/>
      <c r="R18344" s="13"/>
      <c r="S18344" s="14"/>
      <c r="T18344" s="14"/>
      <c r="V18344" s="16"/>
      <c r="W18344" s="17"/>
    </row>
    <row r="18345">
      <c r="A18345" s="19"/>
      <c r="L18345" s="19"/>
      <c r="P18345" s="20"/>
      <c r="Q18345" s="20"/>
      <c r="R18345" s="13"/>
      <c r="S18345" s="14"/>
      <c r="T18345" s="14"/>
      <c r="V18345" s="16"/>
      <c r="W18345" s="17"/>
    </row>
    <row r="18346">
      <c r="A18346" s="19"/>
      <c r="L18346" s="19"/>
      <c r="P18346" s="20"/>
      <c r="Q18346" s="20"/>
      <c r="R18346" s="13"/>
      <c r="S18346" s="14"/>
      <c r="T18346" s="14"/>
      <c r="V18346" s="16"/>
      <c r="W18346" s="17"/>
    </row>
    <row r="18347">
      <c r="A18347" s="19"/>
      <c r="L18347" s="19"/>
      <c r="P18347" s="20"/>
      <c r="Q18347" s="20"/>
      <c r="R18347" s="13"/>
      <c r="S18347" s="14"/>
      <c r="T18347" s="14"/>
      <c r="V18347" s="16"/>
      <c r="W18347" s="17"/>
    </row>
    <row r="18348">
      <c r="A18348" s="19"/>
      <c r="L18348" s="19"/>
      <c r="P18348" s="20"/>
      <c r="Q18348" s="20"/>
      <c r="R18348" s="13"/>
      <c r="S18348" s="14"/>
      <c r="T18348" s="14"/>
      <c r="V18348" s="16"/>
      <c r="W18348" s="17"/>
    </row>
    <row r="18349">
      <c r="A18349" s="19"/>
      <c r="L18349" s="19"/>
      <c r="P18349" s="20"/>
      <c r="Q18349" s="20"/>
      <c r="R18349" s="13"/>
      <c r="S18349" s="14"/>
      <c r="T18349" s="14"/>
      <c r="V18349" s="16"/>
      <c r="W18349" s="17"/>
    </row>
    <row r="18350">
      <c r="A18350" s="19"/>
      <c r="L18350" s="19"/>
      <c r="P18350" s="20"/>
      <c r="Q18350" s="20"/>
      <c r="R18350" s="13"/>
      <c r="S18350" s="14"/>
      <c r="T18350" s="14"/>
      <c r="V18350" s="16"/>
      <c r="W18350" s="17"/>
    </row>
    <row r="18351">
      <c r="A18351" s="19"/>
      <c r="L18351" s="19"/>
      <c r="P18351" s="20"/>
      <c r="Q18351" s="20"/>
      <c r="R18351" s="13"/>
      <c r="S18351" s="14"/>
      <c r="T18351" s="14"/>
      <c r="V18351" s="16"/>
      <c r="W18351" s="17"/>
    </row>
    <row r="18352">
      <c r="A18352" s="19"/>
      <c r="L18352" s="19"/>
      <c r="P18352" s="20"/>
      <c r="Q18352" s="20"/>
      <c r="R18352" s="13"/>
      <c r="S18352" s="14"/>
      <c r="T18352" s="14"/>
      <c r="V18352" s="16"/>
      <c r="W18352" s="17"/>
    </row>
    <row r="18353">
      <c r="A18353" s="19"/>
      <c r="L18353" s="19"/>
      <c r="P18353" s="20"/>
      <c r="Q18353" s="20"/>
      <c r="R18353" s="13"/>
      <c r="S18353" s="14"/>
      <c r="T18353" s="14"/>
      <c r="V18353" s="16"/>
      <c r="W18353" s="17"/>
    </row>
    <row r="18354">
      <c r="A18354" s="19"/>
      <c r="L18354" s="19"/>
      <c r="P18354" s="20"/>
      <c r="Q18354" s="20"/>
      <c r="R18354" s="13"/>
      <c r="S18354" s="14"/>
      <c r="T18354" s="14"/>
      <c r="V18354" s="16"/>
      <c r="W18354" s="17"/>
    </row>
    <row r="18355">
      <c r="A18355" s="19"/>
      <c r="L18355" s="19"/>
      <c r="P18355" s="20"/>
      <c r="Q18355" s="20"/>
      <c r="R18355" s="13"/>
      <c r="S18355" s="14"/>
      <c r="T18355" s="14"/>
      <c r="V18355" s="16"/>
      <c r="W18355" s="17"/>
    </row>
    <row r="18356">
      <c r="A18356" s="19"/>
      <c r="L18356" s="19"/>
      <c r="P18356" s="20"/>
      <c r="Q18356" s="20"/>
      <c r="R18356" s="13"/>
      <c r="S18356" s="14"/>
      <c r="T18356" s="14"/>
      <c r="V18356" s="16"/>
      <c r="W18356" s="17"/>
    </row>
    <row r="18357">
      <c r="A18357" s="19"/>
      <c r="L18357" s="19"/>
      <c r="P18357" s="20"/>
      <c r="Q18357" s="20"/>
      <c r="R18357" s="13"/>
      <c r="S18357" s="14"/>
      <c r="T18357" s="14"/>
      <c r="V18357" s="16"/>
      <c r="W18357" s="17"/>
    </row>
    <row r="18358">
      <c r="A18358" s="19"/>
      <c r="L18358" s="19"/>
      <c r="P18358" s="20"/>
      <c r="Q18358" s="20"/>
      <c r="R18358" s="13"/>
      <c r="S18358" s="14"/>
      <c r="T18358" s="14"/>
      <c r="V18358" s="16"/>
      <c r="W18358" s="17"/>
    </row>
    <row r="18359">
      <c r="A18359" s="19"/>
      <c r="L18359" s="19"/>
      <c r="P18359" s="20"/>
      <c r="Q18359" s="20"/>
      <c r="R18359" s="13"/>
      <c r="S18359" s="14"/>
      <c r="T18359" s="14"/>
      <c r="V18359" s="16"/>
      <c r="W18359" s="17"/>
    </row>
    <row r="18360">
      <c r="A18360" s="19"/>
      <c r="L18360" s="19"/>
      <c r="P18360" s="20"/>
      <c r="Q18360" s="20"/>
      <c r="R18360" s="13"/>
      <c r="S18360" s="14"/>
      <c r="T18360" s="14"/>
      <c r="V18360" s="16"/>
      <c r="W18360" s="17"/>
    </row>
    <row r="18361">
      <c r="A18361" s="19"/>
      <c r="L18361" s="19"/>
      <c r="P18361" s="20"/>
      <c r="Q18361" s="20"/>
      <c r="R18361" s="13"/>
      <c r="S18361" s="14"/>
      <c r="T18361" s="14"/>
      <c r="V18361" s="16"/>
      <c r="W18361" s="17"/>
    </row>
    <row r="18362">
      <c r="A18362" s="19"/>
      <c r="L18362" s="19"/>
      <c r="P18362" s="20"/>
      <c r="Q18362" s="20"/>
      <c r="R18362" s="13"/>
      <c r="S18362" s="14"/>
      <c r="T18362" s="14"/>
      <c r="V18362" s="16"/>
      <c r="W18362" s="17"/>
    </row>
    <row r="18363">
      <c r="A18363" s="19"/>
      <c r="L18363" s="19"/>
      <c r="P18363" s="20"/>
      <c r="Q18363" s="20"/>
      <c r="R18363" s="13"/>
      <c r="S18363" s="14"/>
      <c r="T18363" s="14"/>
      <c r="V18363" s="16"/>
      <c r="W18363" s="17"/>
    </row>
    <row r="18364">
      <c r="A18364" s="19"/>
      <c r="L18364" s="19"/>
      <c r="P18364" s="20"/>
      <c r="Q18364" s="20"/>
      <c r="R18364" s="13"/>
      <c r="S18364" s="14"/>
      <c r="T18364" s="14"/>
      <c r="V18364" s="16"/>
      <c r="W18364" s="17"/>
    </row>
    <row r="18365">
      <c r="A18365" s="19"/>
      <c r="L18365" s="19"/>
      <c r="P18365" s="20"/>
      <c r="Q18365" s="20"/>
      <c r="R18365" s="13"/>
      <c r="S18365" s="14"/>
      <c r="T18365" s="14"/>
      <c r="V18365" s="16"/>
      <c r="W18365" s="17"/>
    </row>
    <row r="18366">
      <c r="A18366" s="19"/>
      <c r="L18366" s="19"/>
      <c r="P18366" s="20"/>
      <c r="Q18366" s="20"/>
      <c r="R18366" s="13"/>
      <c r="S18366" s="14"/>
      <c r="T18366" s="14"/>
      <c r="V18366" s="16"/>
      <c r="W18366" s="17"/>
    </row>
    <row r="18367">
      <c r="A18367" s="19"/>
      <c r="L18367" s="19"/>
      <c r="P18367" s="20"/>
      <c r="Q18367" s="20"/>
      <c r="R18367" s="13"/>
      <c r="S18367" s="14"/>
      <c r="T18367" s="14"/>
      <c r="V18367" s="16"/>
      <c r="W18367" s="17"/>
    </row>
    <row r="18368">
      <c r="A18368" s="19"/>
      <c r="L18368" s="19"/>
      <c r="P18368" s="20"/>
      <c r="Q18368" s="20"/>
      <c r="R18368" s="13"/>
      <c r="S18368" s="14"/>
      <c r="T18368" s="14"/>
      <c r="V18368" s="16"/>
      <c r="W18368" s="17"/>
    </row>
    <row r="18369">
      <c r="A18369" s="19"/>
      <c r="L18369" s="19"/>
      <c r="P18369" s="20"/>
      <c r="Q18369" s="20"/>
      <c r="R18369" s="13"/>
      <c r="S18369" s="14"/>
      <c r="T18369" s="14"/>
      <c r="V18369" s="16"/>
      <c r="W18369" s="17"/>
    </row>
    <row r="18370">
      <c r="A18370" s="19"/>
      <c r="L18370" s="19"/>
      <c r="P18370" s="20"/>
      <c r="Q18370" s="20"/>
      <c r="R18370" s="13"/>
      <c r="S18370" s="14"/>
      <c r="T18370" s="14"/>
      <c r="V18370" s="16"/>
      <c r="W18370" s="17"/>
    </row>
    <row r="18371">
      <c r="A18371" s="19"/>
      <c r="L18371" s="19"/>
      <c r="P18371" s="20"/>
      <c r="Q18371" s="20"/>
      <c r="R18371" s="13"/>
      <c r="S18371" s="14"/>
      <c r="T18371" s="14"/>
      <c r="V18371" s="16"/>
      <c r="W18371" s="17"/>
    </row>
    <row r="18372">
      <c r="A18372" s="19"/>
      <c r="L18372" s="19"/>
      <c r="P18372" s="20"/>
      <c r="Q18372" s="20"/>
      <c r="R18372" s="13"/>
      <c r="S18372" s="14"/>
      <c r="T18372" s="14"/>
      <c r="V18372" s="16"/>
      <c r="W18372" s="17"/>
    </row>
    <row r="18373">
      <c r="A18373" s="19"/>
      <c r="L18373" s="19"/>
      <c r="P18373" s="20"/>
      <c r="Q18373" s="20"/>
      <c r="R18373" s="13"/>
      <c r="S18373" s="14"/>
      <c r="T18373" s="14"/>
      <c r="V18373" s="16"/>
      <c r="W18373" s="17"/>
    </row>
    <row r="18374">
      <c r="A18374" s="19"/>
      <c r="L18374" s="19"/>
      <c r="P18374" s="20"/>
      <c r="Q18374" s="20"/>
      <c r="R18374" s="13"/>
      <c r="S18374" s="14"/>
      <c r="T18374" s="14"/>
      <c r="V18374" s="16"/>
      <c r="W18374" s="17"/>
    </row>
    <row r="18375">
      <c r="A18375" s="19"/>
      <c r="L18375" s="19"/>
      <c r="P18375" s="20"/>
      <c r="Q18375" s="20"/>
      <c r="R18375" s="13"/>
      <c r="S18375" s="14"/>
      <c r="T18375" s="14"/>
      <c r="V18375" s="16"/>
      <c r="W18375" s="17"/>
    </row>
    <row r="18376">
      <c r="A18376" s="19"/>
      <c r="L18376" s="19"/>
      <c r="P18376" s="20"/>
      <c r="Q18376" s="20"/>
      <c r="R18376" s="13"/>
      <c r="S18376" s="14"/>
      <c r="T18376" s="14"/>
      <c r="V18376" s="16"/>
      <c r="W18376" s="17"/>
    </row>
    <row r="18377">
      <c r="A18377" s="19"/>
      <c r="L18377" s="19"/>
      <c r="P18377" s="20"/>
      <c r="Q18377" s="20"/>
      <c r="R18377" s="13"/>
      <c r="S18377" s="14"/>
      <c r="T18377" s="14"/>
      <c r="V18377" s="16"/>
      <c r="W18377" s="17"/>
    </row>
    <row r="18378">
      <c r="A18378" s="19"/>
      <c r="L18378" s="19"/>
      <c r="P18378" s="20"/>
      <c r="Q18378" s="20"/>
      <c r="R18378" s="13"/>
      <c r="S18378" s="14"/>
      <c r="T18378" s="14"/>
      <c r="V18378" s="16"/>
      <c r="W18378" s="17"/>
    </row>
    <row r="18379">
      <c r="A18379" s="19"/>
      <c r="L18379" s="19"/>
      <c r="P18379" s="20"/>
      <c r="Q18379" s="20"/>
      <c r="R18379" s="13"/>
      <c r="S18379" s="14"/>
      <c r="T18379" s="14"/>
      <c r="V18379" s="16"/>
      <c r="W18379" s="17"/>
    </row>
    <row r="18380">
      <c r="A18380" s="19"/>
      <c r="L18380" s="19"/>
      <c r="P18380" s="20"/>
      <c r="Q18380" s="20"/>
      <c r="R18380" s="13"/>
      <c r="S18380" s="14"/>
      <c r="T18380" s="14"/>
      <c r="V18380" s="16"/>
      <c r="W18380" s="17"/>
    </row>
    <row r="18381">
      <c r="A18381" s="19"/>
      <c r="L18381" s="19"/>
      <c r="P18381" s="20"/>
      <c r="Q18381" s="20"/>
      <c r="R18381" s="13"/>
      <c r="S18381" s="14"/>
      <c r="T18381" s="14"/>
      <c r="V18381" s="16"/>
      <c r="W18381" s="17"/>
    </row>
    <row r="18382">
      <c r="A18382" s="19"/>
      <c r="L18382" s="19"/>
      <c r="P18382" s="20"/>
      <c r="Q18382" s="20"/>
      <c r="R18382" s="13"/>
      <c r="S18382" s="14"/>
      <c r="T18382" s="14"/>
      <c r="V18382" s="16"/>
      <c r="W18382" s="17"/>
    </row>
    <row r="18383">
      <c r="A18383" s="19"/>
      <c r="L18383" s="19"/>
      <c r="P18383" s="20"/>
      <c r="Q18383" s="20"/>
      <c r="R18383" s="13"/>
      <c r="S18383" s="14"/>
      <c r="T18383" s="14"/>
      <c r="V18383" s="16"/>
      <c r="W18383" s="17"/>
    </row>
    <row r="18384">
      <c r="A18384" s="19"/>
      <c r="L18384" s="19"/>
      <c r="P18384" s="20"/>
      <c r="Q18384" s="20"/>
      <c r="R18384" s="13"/>
      <c r="S18384" s="14"/>
      <c r="T18384" s="14"/>
      <c r="V18384" s="16"/>
      <c r="W18384" s="17"/>
    </row>
    <row r="18385">
      <c r="A18385" s="19"/>
      <c r="L18385" s="19"/>
      <c r="P18385" s="20"/>
      <c r="Q18385" s="20"/>
      <c r="R18385" s="13"/>
      <c r="S18385" s="14"/>
      <c r="T18385" s="14"/>
      <c r="V18385" s="16"/>
      <c r="W18385" s="17"/>
    </row>
    <row r="18386">
      <c r="A18386" s="19"/>
      <c r="L18386" s="19"/>
      <c r="P18386" s="20"/>
      <c r="Q18386" s="20"/>
      <c r="R18386" s="13"/>
      <c r="S18386" s="14"/>
      <c r="T18386" s="14"/>
      <c r="V18386" s="16"/>
      <c r="W18386" s="17"/>
    </row>
    <row r="18387">
      <c r="A18387" s="19"/>
      <c r="L18387" s="19"/>
      <c r="P18387" s="20"/>
      <c r="Q18387" s="20"/>
      <c r="R18387" s="13"/>
      <c r="S18387" s="14"/>
      <c r="T18387" s="14"/>
      <c r="V18387" s="16"/>
      <c r="W18387" s="17"/>
    </row>
    <row r="18388">
      <c r="A18388" s="19"/>
      <c r="L18388" s="19"/>
      <c r="P18388" s="20"/>
      <c r="Q18388" s="20"/>
      <c r="R18388" s="13"/>
      <c r="S18388" s="14"/>
      <c r="T18388" s="14"/>
      <c r="V18388" s="16"/>
      <c r="W18388" s="17"/>
    </row>
    <row r="18389">
      <c r="A18389" s="19"/>
      <c r="L18389" s="19"/>
      <c r="P18389" s="20"/>
      <c r="Q18389" s="20"/>
      <c r="R18389" s="13"/>
      <c r="S18389" s="14"/>
      <c r="T18389" s="14"/>
      <c r="V18389" s="16"/>
      <c r="W18389" s="17"/>
    </row>
    <row r="18390">
      <c r="A18390" s="19"/>
      <c r="L18390" s="19"/>
      <c r="P18390" s="20"/>
      <c r="Q18390" s="20"/>
      <c r="R18390" s="13"/>
      <c r="S18390" s="14"/>
      <c r="T18390" s="14"/>
      <c r="V18390" s="16"/>
      <c r="W18390" s="17"/>
    </row>
    <row r="18391">
      <c r="A18391" s="19"/>
      <c r="L18391" s="19"/>
      <c r="P18391" s="20"/>
      <c r="Q18391" s="20"/>
      <c r="R18391" s="13"/>
      <c r="S18391" s="14"/>
      <c r="T18391" s="14"/>
      <c r="V18391" s="16"/>
      <c r="W18391" s="17"/>
    </row>
    <row r="18392">
      <c r="A18392" s="19"/>
      <c r="L18392" s="19"/>
      <c r="P18392" s="20"/>
      <c r="Q18392" s="20"/>
      <c r="R18392" s="13"/>
      <c r="S18392" s="14"/>
      <c r="T18392" s="14"/>
      <c r="V18392" s="16"/>
      <c r="W18392" s="17"/>
    </row>
    <row r="18393">
      <c r="A18393" s="19"/>
      <c r="L18393" s="19"/>
      <c r="P18393" s="20"/>
      <c r="Q18393" s="20"/>
      <c r="R18393" s="13"/>
      <c r="S18393" s="14"/>
      <c r="T18393" s="14"/>
      <c r="V18393" s="16"/>
      <c r="W18393" s="17"/>
    </row>
    <row r="18394">
      <c r="A18394" s="19"/>
      <c r="L18394" s="19"/>
      <c r="P18394" s="20"/>
      <c r="Q18394" s="20"/>
      <c r="R18394" s="13"/>
      <c r="S18394" s="14"/>
      <c r="T18394" s="14"/>
      <c r="V18394" s="16"/>
      <c r="W18394" s="17"/>
    </row>
    <row r="18395">
      <c r="A18395" s="19"/>
      <c r="L18395" s="19"/>
      <c r="P18395" s="20"/>
      <c r="Q18395" s="20"/>
      <c r="R18395" s="13"/>
      <c r="S18395" s="14"/>
      <c r="T18395" s="14"/>
      <c r="V18395" s="16"/>
      <c r="W18395" s="17"/>
    </row>
    <row r="18396">
      <c r="A18396" s="19"/>
      <c r="L18396" s="19"/>
      <c r="P18396" s="20"/>
      <c r="Q18396" s="20"/>
      <c r="R18396" s="13"/>
      <c r="S18396" s="14"/>
      <c r="T18396" s="14"/>
      <c r="V18396" s="16"/>
      <c r="W18396" s="17"/>
    </row>
    <row r="18397">
      <c r="A18397" s="19"/>
      <c r="L18397" s="19"/>
      <c r="P18397" s="20"/>
      <c r="Q18397" s="20"/>
      <c r="R18397" s="13"/>
      <c r="S18397" s="14"/>
      <c r="T18397" s="14"/>
      <c r="V18397" s="16"/>
      <c r="W18397" s="17"/>
    </row>
    <row r="18398">
      <c r="A18398" s="19"/>
      <c r="L18398" s="19"/>
      <c r="P18398" s="20"/>
      <c r="Q18398" s="20"/>
      <c r="R18398" s="13"/>
      <c r="S18398" s="14"/>
      <c r="T18398" s="14"/>
      <c r="V18398" s="16"/>
      <c r="W18398" s="17"/>
    </row>
    <row r="18399">
      <c r="A18399" s="19"/>
      <c r="L18399" s="19"/>
      <c r="P18399" s="20"/>
      <c r="Q18399" s="20"/>
      <c r="R18399" s="13"/>
      <c r="S18399" s="14"/>
      <c r="T18399" s="14"/>
      <c r="V18399" s="16"/>
      <c r="W18399" s="17"/>
    </row>
    <row r="18400">
      <c r="A18400" s="19"/>
      <c r="L18400" s="19"/>
      <c r="P18400" s="20"/>
      <c r="Q18400" s="20"/>
      <c r="R18400" s="13"/>
      <c r="S18400" s="14"/>
      <c r="T18400" s="14"/>
      <c r="V18400" s="16"/>
      <c r="W18400" s="17"/>
    </row>
    <row r="18401">
      <c r="A18401" s="19"/>
      <c r="L18401" s="19"/>
      <c r="P18401" s="20"/>
      <c r="Q18401" s="20"/>
      <c r="R18401" s="13"/>
      <c r="S18401" s="14"/>
      <c r="T18401" s="14"/>
      <c r="V18401" s="16"/>
      <c r="W18401" s="17"/>
    </row>
    <row r="18402">
      <c r="A18402" s="19"/>
      <c r="L18402" s="19"/>
      <c r="P18402" s="20"/>
      <c r="Q18402" s="20"/>
      <c r="R18402" s="13"/>
      <c r="S18402" s="14"/>
      <c r="T18402" s="14"/>
      <c r="V18402" s="16"/>
      <c r="W18402" s="17"/>
    </row>
    <row r="18403">
      <c r="A18403" s="19"/>
      <c r="L18403" s="19"/>
      <c r="P18403" s="20"/>
      <c r="Q18403" s="20"/>
      <c r="R18403" s="13"/>
      <c r="S18403" s="14"/>
      <c r="T18403" s="14"/>
      <c r="V18403" s="16"/>
      <c r="W18403" s="17"/>
    </row>
    <row r="18404">
      <c r="A18404" s="19"/>
      <c r="L18404" s="19"/>
      <c r="P18404" s="20"/>
      <c r="Q18404" s="20"/>
      <c r="R18404" s="13"/>
      <c r="S18404" s="14"/>
      <c r="T18404" s="14"/>
      <c r="V18404" s="16"/>
      <c r="W18404" s="17"/>
    </row>
    <row r="18405">
      <c r="A18405" s="19"/>
      <c r="L18405" s="19"/>
      <c r="P18405" s="20"/>
      <c r="Q18405" s="20"/>
      <c r="R18405" s="13"/>
      <c r="S18405" s="14"/>
      <c r="T18405" s="14"/>
      <c r="V18405" s="16"/>
      <c r="W18405" s="17"/>
    </row>
    <row r="18406">
      <c r="A18406" s="19"/>
      <c r="L18406" s="19"/>
      <c r="P18406" s="20"/>
      <c r="Q18406" s="20"/>
      <c r="R18406" s="13"/>
      <c r="S18406" s="14"/>
      <c r="T18406" s="14"/>
      <c r="V18406" s="16"/>
      <c r="W18406" s="17"/>
    </row>
    <row r="18407">
      <c r="A18407" s="19"/>
      <c r="L18407" s="19"/>
      <c r="P18407" s="20"/>
      <c r="Q18407" s="20"/>
      <c r="R18407" s="13"/>
      <c r="S18407" s="14"/>
      <c r="T18407" s="14"/>
      <c r="V18407" s="16"/>
      <c r="W18407" s="17"/>
    </row>
    <row r="18408">
      <c r="A18408" s="19"/>
      <c r="L18408" s="19"/>
      <c r="P18408" s="20"/>
      <c r="Q18408" s="20"/>
      <c r="R18408" s="13"/>
      <c r="S18408" s="14"/>
      <c r="T18408" s="14"/>
      <c r="V18408" s="16"/>
      <c r="W18408" s="17"/>
    </row>
    <row r="18409">
      <c r="A18409" s="19"/>
      <c r="L18409" s="19"/>
      <c r="P18409" s="20"/>
      <c r="Q18409" s="20"/>
      <c r="R18409" s="13"/>
      <c r="S18409" s="14"/>
      <c r="T18409" s="14"/>
      <c r="V18409" s="16"/>
      <c r="W18409" s="17"/>
    </row>
    <row r="18410">
      <c r="A18410" s="19"/>
      <c r="L18410" s="19"/>
      <c r="P18410" s="20"/>
      <c r="Q18410" s="20"/>
      <c r="R18410" s="13"/>
      <c r="S18410" s="14"/>
      <c r="T18410" s="14"/>
      <c r="V18410" s="16"/>
      <c r="W18410" s="17"/>
    </row>
    <row r="18411">
      <c r="A18411" s="19"/>
      <c r="L18411" s="19"/>
      <c r="P18411" s="20"/>
      <c r="Q18411" s="20"/>
      <c r="R18411" s="13"/>
      <c r="S18411" s="14"/>
      <c r="T18411" s="14"/>
      <c r="V18411" s="16"/>
      <c r="W18411" s="17"/>
    </row>
    <row r="18412">
      <c r="A18412" s="19"/>
      <c r="L18412" s="19"/>
      <c r="P18412" s="20"/>
      <c r="Q18412" s="20"/>
      <c r="R18412" s="13"/>
      <c r="S18412" s="14"/>
      <c r="T18412" s="14"/>
      <c r="V18412" s="16"/>
      <c r="W18412" s="17"/>
    </row>
    <row r="18413">
      <c r="A18413" s="19"/>
      <c r="L18413" s="19"/>
      <c r="P18413" s="20"/>
      <c r="Q18413" s="20"/>
      <c r="R18413" s="13"/>
      <c r="S18413" s="14"/>
      <c r="T18413" s="14"/>
      <c r="V18413" s="16"/>
      <c r="W18413" s="17"/>
    </row>
    <row r="18414">
      <c r="A18414" s="19"/>
      <c r="L18414" s="19"/>
      <c r="P18414" s="20"/>
      <c r="Q18414" s="20"/>
      <c r="R18414" s="13"/>
      <c r="S18414" s="14"/>
      <c r="T18414" s="14"/>
      <c r="V18414" s="16"/>
      <c r="W18414" s="17"/>
    </row>
    <row r="18415">
      <c r="A18415" s="19"/>
      <c r="L18415" s="19"/>
      <c r="P18415" s="20"/>
      <c r="Q18415" s="20"/>
      <c r="R18415" s="13"/>
      <c r="S18415" s="14"/>
      <c r="T18415" s="14"/>
      <c r="V18415" s="16"/>
      <c r="W18415" s="17"/>
    </row>
    <row r="18416">
      <c r="A18416" s="19"/>
      <c r="L18416" s="19"/>
      <c r="P18416" s="20"/>
      <c r="Q18416" s="20"/>
      <c r="R18416" s="13"/>
      <c r="S18416" s="14"/>
      <c r="T18416" s="14"/>
      <c r="V18416" s="16"/>
      <c r="W18416" s="17"/>
    </row>
    <row r="18417">
      <c r="A18417" s="19"/>
      <c r="L18417" s="19"/>
      <c r="P18417" s="20"/>
      <c r="Q18417" s="20"/>
      <c r="R18417" s="13"/>
      <c r="S18417" s="14"/>
      <c r="T18417" s="14"/>
      <c r="V18417" s="16"/>
      <c r="W18417" s="17"/>
    </row>
    <row r="18418">
      <c r="A18418" s="19"/>
      <c r="L18418" s="19"/>
      <c r="P18418" s="20"/>
      <c r="Q18418" s="20"/>
      <c r="R18418" s="13"/>
      <c r="S18418" s="14"/>
      <c r="T18418" s="14"/>
      <c r="V18418" s="16"/>
      <c r="W18418" s="17"/>
    </row>
    <row r="18419">
      <c r="A18419" s="19"/>
      <c r="L18419" s="19"/>
      <c r="P18419" s="20"/>
      <c r="Q18419" s="20"/>
      <c r="R18419" s="13"/>
      <c r="S18419" s="14"/>
      <c r="T18419" s="14"/>
      <c r="V18419" s="16"/>
      <c r="W18419" s="17"/>
    </row>
    <row r="18420">
      <c r="A18420" s="19"/>
      <c r="L18420" s="19"/>
      <c r="P18420" s="20"/>
      <c r="Q18420" s="20"/>
      <c r="R18420" s="13"/>
      <c r="S18420" s="14"/>
      <c r="T18420" s="14"/>
      <c r="V18420" s="16"/>
      <c r="W18420" s="17"/>
    </row>
    <row r="18421">
      <c r="A18421" s="19"/>
      <c r="L18421" s="19"/>
      <c r="P18421" s="20"/>
      <c r="Q18421" s="20"/>
      <c r="R18421" s="13"/>
      <c r="S18421" s="14"/>
      <c r="T18421" s="14"/>
      <c r="V18421" s="16"/>
      <c r="W18421" s="17"/>
    </row>
    <row r="18422">
      <c r="A18422" s="19"/>
      <c r="L18422" s="19"/>
      <c r="P18422" s="20"/>
      <c r="Q18422" s="20"/>
      <c r="R18422" s="13"/>
      <c r="S18422" s="14"/>
      <c r="T18422" s="14"/>
      <c r="V18422" s="16"/>
      <c r="W18422" s="17"/>
    </row>
    <row r="18423">
      <c r="A18423" s="19"/>
      <c r="L18423" s="19"/>
      <c r="P18423" s="20"/>
      <c r="Q18423" s="20"/>
      <c r="R18423" s="13"/>
      <c r="S18423" s="14"/>
      <c r="T18423" s="14"/>
      <c r="V18423" s="16"/>
      <c r="W18423" s="17"/>
    </row>
    <row r="18424">
      <c r="A18424" s="19"/>
      <c r="L18424" s="19"/>
      <c r="P18424" s="20"/>
      <c r="Q18424" s="20"/>
      <c r="R18424" s="13"/>
      <c r="S18424" s="14"/>
      <c r="T18424" s="14"/>
      <c r="V18424" s="16"/>
      <c r="W18424" s="17"/>
    </row>
    <row r="18425">
      <c r="A18425" s="19"/>
      <c r="L18425" s="19"/>
      <c r="P18425" s="20"/>
      <c r="Q18425" s="20"/>
      <c r="R18425" s="13"/>
      <c r="S18425" s="14"/>
      <c r="T18425" s="14"/>
      <c r="V18425" s="16"/>
      <c r="W18425" s="17"/>
    </row>
    <row r="18426">
      <c r="A18426" s="19"/>
      <c r="L18426" s="19"/>
      <c r="P18426" s="20"/>
      <c r="Q18426" s="20"/>
      <c r="R18426" s="13"/>
      <c r="S18426" s="14"/>
      <c r="T18426" s="14"/>
      <c r="V18426" s="16"/>
      <c r="W18426" s="17"/>
    </row>
    <row r="18427">
      <c r="A18427" s="19"/>
      <c r="L18427" s="19"/>
      <c r="P18427" s="20"/>
      <c r="Q18427" s="20"/>
      <c r="R18427" s="13"/>
      <c r="S18427" s="14"/>
      <c r="T18427" s="14"/>
      <c r="V18427" s="16"/>
      <c r="W18427" s="17"/>
    </row>
    <row r="18428">
      <c r="A18428" s="19"/>
      <c r="L18428" s="19"/>
      <c r="P18428" s="20"/>
      <c r="Q18428" s="20"/>
      <c r="R18428" s="13"/>
      <c r="S18428" s="14"/>
      <c r="T18428" s="14"/>
      <c r="V18428" s="16"/>
      <c r="W18428" s="17"/>
    </row>
    <row r="18429">
      <c r="A18429" s="19"/>
      <c r="L18429" s="19"/>
      <c r="P18429" s="20"/>
      <c r="Q18429" s="20"/>
      <c r="R18429" s="13"/>
      <c r="S18429" s="14"/>
      <c r="T18429" s="14"/>
      <c r="V18429" s="16"/>
      <c r="W18429" s="17"/>
    </row>
    <row r="18430">
      <c r="A18430" s="19"/>
      <c r="L18430" s="19"/>
      <c r="P18430" s="20"/>
      <c r="Q18430" s="20"/>
      <c r="R18430" s="13"/>
      <c r="S18430" s="14"/>
      <c r="T18430" s="14"/>
      <c r="V18430" s="16"/>
      <c r="W18430" s="17"/>
    </row>
    <row r="18431">
      <c r="A18431" s="19"/>
      <c r="L18431" s="19"/>
      <c r="P18431" s="20"/>
      <c r="Q18431" s="20"/>
      <c r="R18431" s="13"/>
      <c r="S18431" s="14"/>
      <c r="T18431" s="14"/>
      <c r="V18431" s="16"/>
      <c r="W18431" s="17"/>
    </row>
    <row r="18432">
      <c r="A18432" s="19"/>
      <c r="L18432" s="19"/>
      <c r="P18432" s="20"/>
      <c r="Q18432" s="20"/>
      <c r="R18432" s="13"/>
      <c r="S18432" s="14"/>
      <c r="T18432" s="14"/>
      <c r="V18432" s="16"/>
      <c r="W18432" s="17"/>
    </row>
    <row r="18433">
      <c r="A18433" s="19"/>
      <c r="L18433" s="19"/>
      <c r="P18433" s="20"/>
      <c r="Q18433" s="20"/>
      <c r="R18433" s="13"/>
      <c r="S18433" s="14"/>
      <c r="T18433" s="14"/>
      <c r="V18433" s="16"/>
      <c r="W18433" s="17"/>
    </row>
    <row r="18434">
      <c r="A18434" s="19"/>
      <c r="L18434" s="19"/>
      <c r="P18434" s="20"/>
      <c r="Q18434" s="20"/>
      <c r="R18434" s="13"/>
      <c r="S18434" s="14"/>
      <c r="T18434" s="14"/>
      <c r="V18434" s="16"/>
      <c r="W18434" s="17"/>
    </row>
    <row r="18435">
      <c r="A18435" s="19"/>
      <c r="L18435" s="19"/>
      <c r="P18435" s="20"/>
      <c r="Q18435" s="20"/>
      <c r="R18435" s="13"/>
      <c r="S18435" s="14"/>
      <c r="T18435" s="14"/>
      <c r="V18435" s="16"/>
      <c r="W18435" s="17"/>
    </row>
    <row r="18436">
      <c r="A18436" s="19"/>
      <c r="L18436" s="19"/>
      <c r="P18436" s="20"/>
      <c r="Q18436" s="20"/>
      <c r="R18436" s="13"/>
      <c r="S18436" s="14"/>
      <c r="T18436" s="14"/>
      <c r="V18436" s="16"/>
      <c r="W18436" s="17"/>
    </row>
    <row r="18437">
      <c r="A18437" s="19"/>
      <c r="L18437" s="19"/>
      <c r="P18437" s="20"/>
      <c r="Q18437" s="20"/>
      <c r="R18437" s="13"/>
      <c r="S18437" s="14"/>
      <c r="T18437" s="14"/>
      <c r="V18437" s="16"/>
      <c r="W18437" s="17"/>
    </row>
    <row r="18438">
      <c r="A18438" s="19"/>
      <c r="L18438" s="19"/>
      <c r="P18438" s="20"/>
      <c r="Q18438" s="20"/>
      <c r="R18438" s="13"/>
      <c r="S18438" s="14"/>
      <c r="T18438" s="14"/>
      <c r="V18438" s="16"/>
      <c r="W18438" s="17"/>
    </row>
    <row r="18439">
      <c r="A18439" s="19"/>
      <c r="L18439" s="19"/>
      <c r="P18439" s="20"/>
      <c r="Q18439" s="20"/>
      <c r="R18439" s="13"/>
      <c r="S18439" s="14"/>
      <c r="T18439" s="14"/>
      <c r="V18439" s="16"/>
      <c r="W18439" s="17"/>
    </row>
    <row r="18440">
      <c r="A18440" s="19"/>
      <c r="L18440" s="19"/>
      <c r="P18440" s="20"/>
      <c r="Q18440" s="20"/>
      <c r="R18440" s="13"/>
      <c r="S18440" s="14"/>
      <c r="T18440" s="14"/>
      <c r="V18440" s="16"/>
      <c r="W18440" s="17"/>
    </row>
    <row r="18441">
      <c r="A18441" s="19"/>
      <c r="L18441" s="19"/>
      <c r="P18441" s="20"/>
      <c r="Q18441" s="20"/>
      <c r="R18441" s="13"/>
      <c r="S18441" s="14"/>
      <c r="T18441" s="14"/>
      <c r="V18441" s="16"/>
      <c r="W18441" s="17"/>
    </row>
    <row r="18442">
      <c r="A18442" s="19"/>
      <c r="L18442" s="19"/>
      <c r="P18442" s="20"/>
      <c r="Q18442" s="20"/>
      <c r="R18442" s="13"/>
      <c r="S18442" s="14"/>
      <c r="T18442" s="14"/>
      <c r="V18442" s="16"/>
      <c r="W18442" s="17"/>
    </row>
    <row r="18443">
      <c r="A18443" s="19"/>
      <c r="L18443" s="19"/>
      <c r="P18443" s="20"/>
      <c r="Q18443" s="20"/>
      <c r="R18443" s="13"/>
      <c r="S18443" s="14"/>
      <c r="T18443" s="14"/>
      <c r="V18443" s="16"/>
      <c r="W18443" s="17"/>
    </row>
    <row r="18444">
      <c r="A18444" s="19"/>
      <c r="L18444" s="19"/>
      <c r="P18444" s="20"/>
      <c r="Q18444" s="20"/>
      <c r="R18444" s="13"/>
      <c r="S18444" s="14"/>
      <c r="T18444" s="14"/>
      <c r="V18444" s="16"/>
      <c r="W18444" s="17"/>
    </row>
    <row r="18445">
      <c r="A18445" s="19"/>
      <c r="L18445" s="19"/>
      <c r="P18445" s="20"/>
      <c r="Q18445" s="20"/>
      <c r="R18445" s="13"/>
      <c r="S18445" s="14"/>
      <c r="T18445" s="14"/>
      <c r="V18445" s="16"/>
      <c r="W18445" s="17"/>
    </row>
    <row r="18446">
      <c r="A18446" s="19"/>
      <c r="L18446" s="19"/>
      <c r="P18446" s="20"/>
      <c r="Q18446" s="20"/>
      <c r="R18446" s="13"/>
      <c r="S18446" s="14"/>
      <c r="T18446" s="14"/>
      <c r="V18446" s="16"/>
      <c r="W18446" s="17"/>
    </row>
    <row r="18447">
      <c r="A18447" s="19"/>
      <c r="L18447" s="19"/>
      <c r="P18447" s="20"/>
      <c r="Q18447" s="20"/>
      <c r="R18447" s="13"/>
      <c r="S18447" s="14"/>
      <c r="T18447" s="14"/>
      <c r="V18447" s="16"/>
      <c r="W18447" s="17"/>
    </row>
    <row r="18448">
      <c r="A18448" s="19"/>
      <c r="L18448" s="19"/>
      <c r="P18448" s="20"/>
      <c r="Q18448" s="20"/>
      <c r="R18448" s="13"/>
      <c r="S18448" s="14"/>
      <c r="T18448" s="14"/>
      <c r="V18448" s="16"/>
      <c r="W18448" s="17"/>
    </row>
    <row r="18449">
      <c r="A18449" s="19"/>
      <c r="L18449" s="19"/>
      <c r="P18449" s="20"/>
      <c r="Q18449" s="20"/>
      <c r="R18449" s="13"/>
      <c r="S18449" s="14"/>
      <c r="T18449" s="14"/>
      <c r="V18449" s="16"/>
      <c r="W18449" s="17"/>
    </row>
    <row r="18450">
      <c r="A18450" s="19"/>
      <c r="L18450" s="19"/>
      <c r="P18450" s="20"/>
      <c r="Q18450" s="20"/>
      <c r="R18450" s="13"/>
      <c r="S18450" s="14"/>
      <c r="T18450" s="14"/>
      <c r="V18450" s="16"/>
      <c r="W18450" s="17"/>
    </row>
    <row r="18451">
      <c r="A18451" s="19"/>
      <c r="L18451" s="19"/>
      <c r="P18451" s="20"/>
      <c r="Q18451" s="20"/>
      <c r="R18451" s="13"/>
      <c r="S18451" s="14"/>
      <c r="T18451" s="14"/>
      <c r="V18451" s="16"/>
      <c r="W18451" s="17"/>
    </row>
    <row r="18452">
      <c r="A18452" s="19"/>
      <c r="L18452" s="19"/>
      <c r="P18452" s="20"/>
      <c r="Q18452" s="20"/>
      <c r="R18452" s="13"/>
      <c r="S18452" s="14"/>
      <c r="T18452" s="14"/>
      <c r="V18452" s="16"/>
      <c r="W18452" s="17"/>
    </row>
    <row r="18453">
      <c r="A18453" s="19"/>
      <c r="L18453" s="19"/>
      <c r="P18453" s="20"/>
      <c r="Q18453" s="20"/>
      <c r="R18453" s="13"/>
      <c r="S18453" s="14"/>
      <c r="T18453" s="14"/>
      <c r="V18453" s="16"/>
      <c r="W18453" s="17"/>
    </row>
    <row r="18454">
      <c r="A18454" s="19"/>
      <c r="L18454" s="19"/>
      <c r="P18454" s="20"/>
      <c r="Q18454" s="20"/>
      <c r="R18454" s="13"/>
      <c r="S18454" s="14"/>
      <c r="T18454" s="14"/>
      <c r="V18454" s="16"/>
      <c r="W18454" s="17"/>
    </row>
    <row r="18455">
      <c r="A18455" s="19"/>
      <c r="L18455" s="19"/>
      <c r="P18455" s="20"/>
      <c r="Q18455" s="20"/>
      <c r="R18455" s="13"/>
      <c r="S18455" s="14"/>
      <c r="T18455" s="14"/>
      <c r="V18455" s="16"/>
      <c r="W18455" s="17"/>
    </row>
    <row r="18456">
      <c r="A18456" s="19"/>
      <c r="L18456" s="19"/>
      <c r="P18456" s="20"/>
      <c r="Q18456" s="20"/>
      <c r="R18456" s="13"/>
      <c r="S18456" s="14"/>
      <c r="T18456" s="14"/>
      <c r="V18456" s="16"/>
      <c r="W18456" s="17"/>
    </row>
    <row r="18457">
      <c r="A18457" s="19"/>
      <c r="L18457" s="19"/>
      <c r="P18457" s="20"/>
      <c r="Q18457" s="20"/>
      <c r="R18457" s="13"/>
      <c r="S18457" s="14"/>
      <c r="T18457" s="14"/>
      <c r="V18457" s="16"/>
      <c r="W18457" s="17"/>
    </row>
    <row r="18458">
      <c r="A18458" s="19"/>
      <c r="L18458" s="19"/>
      <c r="P18458" s="20"/>
      <c r="Q18458" s="20"/>
      <c r="R18458" s="13"/>
      <c r="S18458" s="14"/>
      <c r="T18458" s="14"/>
      <c r="V18458" s="16"/>
      <c r="W18458" s="17"/>
    </row>
    <row r="18459">
      <c r="A18459" s="19"/>
      <c r="L18459" s="19"/>
      <c r="P18459" s="20"/>
      <c r="Q18459" s="20"/>
      <c r="R18459" s="13"/>
      <c r="S18459" s="14"/>
      <c r="T18459" s="14"/>
      <c r="V18459" s="16"/>
      <c r="W18459" s="17"/>
    </row>
    <row r="18460">
      <c r="A18460" s="19"/>
      <c r="L18460" s="19"/>
      <c r="P18460" s="20"/>
      <c r="Q18460" s="20"/>
      <c r="R18460" s="13"/>
      <c r="S18460" s="14"/>
      <c r="T18460" s="14"/>
      <c r="V18460" s="16"/>
      <c r="W18460" s="17"/>
    </row>
    <row r="18461">
      <c r="A18461" s="19"/>
      <c r="L18461" s="19"/>
      <c r="P18461" s="20"/>
      <c r="Q18461" s="20"/>
      <c r="R18461" s="13"/>
      <c r="S18461" s="14"/>
      <c r="T18461" s="14"/>
      <c r="V18461" s="16"/>
      <c r="W18461" s="17"/>
    </row>
    <row r="18462">
      <c r="A18462" s="19"/>
      <c r="L18462" s="19"/>
      <c r="P18462" s="20"/>
      <c r="Q18462" s="20"/>
      <c r="R18462" s="13"/>
      <c r="S18462" s="14"/>
      <c r="T18462" s="14"/>
      <c r="V18462" s="16"/>
      <c r="W18462" s="17"/>
    </row>
    <row r="18463">
      <c r="A18463" s="19"/>
      <c r="L18463" s="19"/>
      <c r="P18463" s="20"/>
      <c r="Q18463" s="20"/>
      <c r="R18463" s="13"/>
      <c r="S18463" s="14"/>
      <c r="T18463" s="14"/>
      <c r="V18463" s="16"/>
      <c r="W18463" s="17"/>
    </row>
    <row r="18464">
      <c r="A18464" s="19"/>
      <c r="L18464" s="19"/>
      <c r="P18464" s="20"/>
      <c r="Q18464" s="20"/>
      <c r="R18464" s="13"/>
      <c r="S18464" s="14"/>
      <c r="T18464" s="14"/>
      <c r="V18464" s="16"/>
      <c r="W18464" s="17"/>
    </row>
    <row r="18465">
      <c r="A18465" s="19"/>
      <c r="L18465" s="19"/>
      <c r="P18465" s="20"/>
      <c r="Q18465" s="20"/>
      <c r="R18465" s="13"/>
      <c r="S18465" s="14"/>
      <c r="T18465" s="14"/>
      <c r="V18465" s="16"/>
      <c r="W18465" s="17"/>
    </row>
    <row r="18466">
      <c r="A18466" s="19"/>
      <c r="L18466" s="19"/>
      <c r="P18466" s="20"/>
      <c r="Q18466" s="20"/>
      <c r="R18466" s="13"/>
      <c r="S18466" s="14"/>
      <c r="T18466" s="14"/>
      <c r="V18466" s="16"/>
      <c r="W18466" s="17"/>
    </row>
    <row r="18467">
      <c r="A18467" s="19"/>
      <c r="L18467" s="19"/>
      <c r="P18467" s="20"/>
      <c r="Q18467" s="20"/>
      <c r="R18467" s="13"/>
      <c r="S18467" s="14"/>
      <c r="T18467" s="14"/>
      <c r="V18467" s="16"/>
      <c r="W18467" s="17"/>
    </row>
    <row r="18468">
      <c r="A18468" s="19"/>
      <c r="L18468" s="19"/>
      <c r="P18468" s="20"/>
      <c r="Q18468" s="20"/>
      <c r="R18468" s="13"/>
      <c r="S18468" s="14"/>
      <c r="T18468" s="14"/>
      <c r="V18468" s="16"/>
      <c r="W18468" s="17"/>
    </row>
    <row r="18469">
      <c r="A18469" s="19"/>
      <c r="L18469" s="19"/>
      <c r="P18469" s="20"/>
      <c r="Q18469" s="20"/>
      <c r="R18469" s="13"/>
      <c r="S18469" s="14"/>
      <c r="T18469" s="14"/>
      <c r="V18469" s="16"/>
      <c r="W18469" s="17"/>
    </row>
    <row r="18470">
      <c r="A18470" s="19"/>
      <c r="L18470" s="19"/>
      <c r="P18470" s="20"/>
      <c r="Q18470" s="20"/>
      <c r="R18470" s="13"/>
      <c r="S18470" s="14"/>
      <c r="T18470" s="14"/>
      <c r="V18470" s="16"/>
      <c r="W18470" s="17"/>
    </row>
    <row r="18471">
      <c r="A18471" s="19"/>
      <c r="L18471" s="19"/>
      <c r="P18471" s="20"/>
      <c r="Q18471" s="20"/>
      <c r="R18471" s="13"/>
      <c r="S18471" s="14"/>
      <c r="T18471" s="14"/>
      <c r="V18471" s="16"/>
      <c r="W18471" s="17"/>
    </row>
    <row r="18472">
      <c r="A18472" s="19"/>
      <c r="L18472" s="19"/>
      <c r="P18472" s="20"/>
      <c r="Q18472" s="20"/>
      <c r="R18472" s="13"/>
      <c r="S18472" s="14"/>
      <c r="T18472" s="14"/>
      <c r="V18472" s="16"/>
      <c r="W18472" s="17"/>
    </row>
    <row r="18473">
      <c r="A18473" s="19"/>
      <c r="L18473" s="19"/>
      <c r="P18473" s="20"/>
      <c r="Q18473" s="20"/>
      <c r="R18473" s="13"/>
      <c r="S18473" s="14"/>
      <c r="T18473" s="14"/>
      <c r="V18473" s="16"/>
      <c r="W18473" s="17"/>
    </row>
    <row r="18474">
      <c r="A18474" s="19"/>
      <c r="L18474" s="19"/>
      <c r="P18474" s="20"/>
      <c r="Q18474" s="20"/>
      <c r="R18474" s="13"/>
      <c r="S18474" s="14"/>
      <c r="T18474" s="14"/>
      <c r="V18474" s="16"/>
      <c r="W18474" s="17"/>
    </row>
    <row r="18475">
      <c r="A18475" s="19"/>
      <c r="L18475" s="19"/>
      <c r="P18475" s="20"/>
      <c r="Q18475" s="20"/>
      <c r="R18475" s="13"/>
      <c r="S18475" s="14"/>
      <c r="T18475" s="14"/>
      <c r="V18475" s="16"/>
      <c r="W18475" s="17"/>
    </row>
    <row r="18476">
      <c r="A18476" s="19"/>
      <c r="L18476" s="19"/>
      <c r="P18476" s="20"/>
      <c r="Q18476" s="20"/>
      <c r="R18476" s="13"/>
      <c r="S18476" s="14"/>
      <c r="T18476" s="14"/>
      <c r="V18476" s="16"/>
      <c r="W18476" s="17"/>
    </row>
    <row r="18477">
      <c r="A18477" s="19"/>
      <c r="L18477" s="19"/>
      <c r="P18477" s="20"/>
      <c r="Q18477" s="20"/>
      <c r="R18477" s="13"/>
      <c r="S18477" s="14"/>
      <c r="T18477" s="14"/>
      <c r="V18477" s="16"/>
      <c r="W18477" s="17"/>
    </row>
    <row r="18478">
      <c r="A18478" s="19"/>
      <c r="L18478" s="19"/>
      <c r="P18478" s="20"/>
      <c r="Q18478" s="20"/>
      <c r="R18478" s="13"/>
      <c r="S18478" s="14"/>
      <c r="T18478" s="14"/>
      <c r="V18478" s="16"/>
      <c r="W18478" s="17"/>
    </row>
    <row r="18479">
      <c r="A18479" s="19"/>
      <c r="L18479" s="19"/>
      <c r="P18479" s="20"/>
      <c r="Q18479" s="20"/>
      <c r="R18479" s="13"/>
      <c r="S18479" s="14"/>
      <c r="T18479" s="14"/>
      <c r="V18479" s="16"/>
      <c r="W18479" s="17"/>
    </row>
    <row r="18480">
      <c r="A18480" s="19"/>
      <c r="L18480" s="19"/>
      <c r="P18480" s="20"/>
      <c r="Q18480" s="20"/>
      <c r="R18480" s="13"/>
      <c r="S18480" s="14"/>
      <c r="T18480" s="14"/>
      <c r="V18480" s="16"/>
      <c r="W18480" s="17"/>
    </row>
    <row r="18481">
      <c r="A18481" s="19"/>
      <c r="L18481" s="19"/>
      <c r="P18481" s="20"/>
      <c r="Q18481" s="20"/>
      <c r="R18481" s="13"/>
      <c r="S18481" s="14"/>
      <c r="T18481" s="14"/>
      <c r="V18481" s="16"/>
      <c r="W18481" s="17"/>
    </row>
    <row r="18482">
      <c r="A18482" s="19"/>
      <c r="L18482" s="19"/>
      <c r="P18482" s="20"/>
      <c r="Q18482" s="20"/>
      <c r="R18482" s="13"/>
      <c r="S18482" s="14"/>
      <c r="T18482" s="14"/>
      <c r="V18482" s="16"/>
      <c r="W18482" s="17"/>
    </row>
    <row r="18483">
      <c r="A18483" s="19"/>
      <c r="L18483" s="19"/>
      <c r="P18483" s="20"/>
      <c r="Q18483" s="20"/>
      <c r="R18483" s="13"/>
      <c r="S18483" s="14"/>
      <c r="T18483" s="14"/>
      <c r="V18483" s="16"/>
      <c r="W18483" s="17"/>
    </row>
    <row r="18484">
      <c r="A18484" s="19"/>
      <c r="L18484" s="19"/>
      <c r="P18484" s="20"/>
      <c r="Q18484" s="20"/>
      <c r="R18484" s="13"/>
      <c r="S18484" s="14"/>
      <c r="T18484" s="14"/>
      <c r="V18484" s="16"/>
      <c r="W18484" s="17"/>
    </row>
    <row r="18485">
      <c r="A18485" s="19"/>
      <c r="L18485" s="19"/>
      <c r="P18485" s="20"/>
      <c r="Q18485" s="20"/>
      <c r="R18485" s="13"/>
      <c r="S18485" s="14"/>
      <c r="T18485" s="14"/>
      <c r="V18485" s="16"/>
      <c r="W18485" s="17"/>
    </row>
    <row r="18486">
      <c r="A18486" s="19"/>
      <c r="L18486" s="19"/>
      <c r="P18486" s="20"/>
      <c r="Q18486" s="20"/>
      <c r="R18486" s="13"/>
      <c r="S18486" s="14"/>
      <c r="T18486" s="14"/>
      <c r="V18486" s="16"/>
      <c r="W18486" s="17"/>
    </row>
    <row r="18487">
      <c r="A18487" s="19"/>
      <c r="L18487" s="19"/>
      <c r="P18487" s="20"/>
      <c r="Q18487" s="20"/>
      <c r="R18487" s="13"/>
      <c r="S18487" s="14"/>
      <c r="T18487" s="14"/>
      <c r="V18487" s="16"/>
      <c r="W18487" s="17"/>
    </row>
    <row r="18488">
      <c r="A18488" s="19"/>
      <c r="L18488" s="19"/>
      <c r="P18488" s="20"/>
      <c r="Q18488" s="20"/>
      <c r="R18488" s="13"/>
      <c r="S18488" s="14"/>
      <c r="T18488" s="14"/>
      <c r="V18488" s="16"/>
      <c r="W18488" s="17"/>
    </row>
    <row r="18489">
      <c r="A18489" s="19"/>
      <c r="L18489" s="19"/>
      <c r="P18489" s="20"/>
      <c r="Q18489" s="20"/>
      <c r="R18489" s="13"/>
      <c r="S18489" s="14"/>
      <c r="T18489" s="14"/>
      <c r="V18489" s="16"/>
      <c r="W18489" s="17"/>
    </row>
    <row r="18490">
      <c r="A18490" s="19"/>
      <c r="L18490" s="19"/>
      <c r="P18490" s="20"/>
      <c r="Q18490" s="20"/>
      <c r="R18490" s="13"/>
      <c r="S18490" s="14"/>
      <c r="T18490" s="14"/>
      <c r="V18490" s="16"/>
      <c r="W18490" s="17"/>
    </row>
    <row r="18491">
      <c r="A18491" s="19"/>
      <c r="L18491" s="19"/>
      <c r="P18491" s="20"/>
      <c r="Q18491" s="20"/>
      <c r="R18491" s="13"/>
      <c r="S18491" s="14"/>
      <c r="T18491" s="14"/>
      <c r="V18491" s="16"/>
      <c r="W18491" s="17"/>
    </row>
    <row r="18492">
      <c r="A18492" s="19"/>
      <c r="L18492" s="19"/>
      <c r="P18492" s="20"/>
      <c r="Q18492" s="20"/>
      <c r="R18492" s="13"/>
      <c r="S18492" s="14"/>
      <c r="T18492" s="14"/>
      <c r="V18492" s="16"/>
      <c r="W18492" s="17"/>
    </row>
    <row r="18493">
      <c r="A18493" s="19"/>
      <c r="L18493" s="19"/>
      <c r="P18493" s="20"/>
      <c r="Q18493" s="20"/>
      <c r="R18493" s="13"/>
      <c r="S18493" s="14"/>
      <c r="T18493" s="14"/>
      <c r="V18493" s="16"/>
      <c r="W18493" s="17"/>
    </row>
    <row r="18494">
      <c r="A18494" s="19"/>
      <c r="L18494" s="19"/>
      <c r="P18494" s="20"/>
      <c r="Q18494" s="20"/>
      <c r="R18494" s="13"/>
      <c r="S18494" s="14"/>
      <c r="T18494" s="14"/>
      <c r="V18494" s="16"/>
      <c r="W18494" s="17"/>
    </row>
    <row r="18495">
      <c r="A18495" s="19"/>
      <c r="L18495" s="19"/>
      <c r="P18495" s="20"/>
      <c r="Q18495" s="20"/>
      <c r="R18495" s="13"/>
      <c r="S18495" s="14"/>
      <c r="T18495" s="14"/>
      <c r="V18495" s="16"/>
      <c r="W18495" s="17"/>
    </row>
    <row r="18496">
      <c r="A18496" s="19"/>
      <c r="L18496" s="19"/>
      <c r="P18496" s="20"/>
      <c r="Q18496" s="20"/>
      <c r="R18496" s="13"/>
      <c r="S18496" s="14"/>
      <c r="T18496" s="14"/>
      <c r="V18496" s="16"/>
      <c r="W18496" s="17"/>
    </row>
    <row r="18497">
      <c r="A18497" s="19"/>
      <c r="L18497" s="19"/>
      <c r="P18497" s="20"/>
      <c r="Q18497" s="20"/>
      <c r="R18497" s="13"/>
      <c r="S18497" s="14"/>
      <c r="T18497" s="14"/>
      <c r="V18497" s="16"/>
      <c r="W18497" s="17"/>
    </row>
    <row r="18498">
      <c r="A18498" s="19"/>
      <c r="L18498" s="19"/>
      <c r="P18498" s="20"/>
      <c r="Q18498" s="20"/>
      <c r="R18498" s="13"/>
      <c r="S18498" s="14"/>
      <c r="T18498" s="14"/>
      <c r="V18498" s="16"/>
      <c r="W18498" s="17"/>
    </row>
    <row r="18499">
      <c r="A18499" s="19"/>
      <c r="L18499" s="19"/>
      <c r="P18499" s="20"/>
      <c r="Q18499" s="20"/>
      <c r="R18499" s="13"/>
      <c r="S18499" s="14"/>
      <c r="T18499" s="14"/>
      <c r="V18499" s="16"/>
      <c r="W18499" s="17"/>
    </row>
    <row r="18500">
      <c r="A18500" s="19"/>
      <c r="L18500" s="19"/>
      <c r="P18500" s="20"/>
      <c r="Q18500" s="20"/>
      <c r="R18500" s="13"/>
      <c r="S18500" s="14"/>
      <c r="T18500" s="14"/>
      <c r="V18500" s="16"/>
      <c r="W18500" s="17"/>
    </row>
    <row r="18501">
      <c r="A18501" s="19"/>
      <c r="L18501" s="19"/>
      <c r="P18501" s="20"/>
      <c r="Q18501" s="20"/>
      <c r="R18501" s="13"/>
      <c r="S18501" s="14"/>
      <c r="T18501" s="14"/>
      <c r="V18501" s="16"/>
      <c r="W18501" s="17"/>
    </row>
    <row r="18502">
      <c r="A18502" s="19"/>
      <c r="L18502" s="19"/>
      <c r="P18502" s="20"/>
      <c r="Q18502" s="20"/>
      <c r="R18502" s="13"/>
      <c r="S18502" s="14"/>
      <c r="T18502" s="14"/>
      <c r="V18502" s="16"/>
      <c r="W18502" s="17"/>
    </row>
    <row r="18503">
      <c r="A18503" s="19"/>
      <c r="L18503" s="19"/>
      <c r="P18503" s="20"/>
      <c r="Q18503" s="20"/>
      <c r="R18503" s="13"/>
      <c r="S18503" s="14"/>
      <c r="T18503" s="14"/>
      <c r="V18503" s="16"/>
      <c r="W18503" s="17"/>
    </row>
    <row r="18504">
      <c r="A18504" s="19"/>
      <c r="L18504" s="19"/>
      <c r="P18504" s="20"/>
      <c r="Q18504" s="20"/>
      <c r="R18504" s="13"/>
      <c r="S18504" s="14"/>
      <c r="T18504" s="14"/>
      <c r="V18504" s="16"/>
      <c r="W18504" s="17"/>
    </row>
    <row r="18505">
      <c r="A18505" s="19"/>
      <c r="L18505" s="19"/>
      <c r="P18505" s="20"/>
      <c r="Q18505" s="20"/>
      <c r="R18505" s="13"/>
      <c r="S18505" s="14"/>
      <c r="T18505" s="14"/>
      <c r="V18505" s="16"/>
      <c r="W18505" s="17"/>
    </row>
    <row r="18506">
      <c r="A18506" s="19"/>
      <c r="L18506" s="19"/>
      <c r="P18506" s="20"/>
      <c r="Q18506" s="20"/>
      <c r="R18506" s="13"/>
      <c r="S18506" s="14"/>
      <c r="T18506" s="14"/>
      <c r="V18506" s="16"/>
      <c r="W18506" s="17"/>
    </row>
    <row r="18507">
      <c r="A18507" s="19"/>
      <c r="L18507" s="19"/>
      <c r="P18507" s="20"/>
      <c r="Q18507" s="20"/>
      <c r="R18507" s="13"/>
      <c r="S18507" s="14"/>
      <c r="T18507" s="14"/>
      <c r="V18507" s="16"/>
      <c r="W18507" s="17"/>
    </row>
    <row r="18508">
      <c r="A18508" s="19"/>
      <c r="L18508" s="19"/>
      <c r="P18508" s="20"/>
      <c r="Q18508" s="20"/>
      <c r="R18508" s="13"/>
      <c r="S18508" s="14"/>
      <c r="T18508" s="14"/>
      <c r="V18508" s="16"/>
      <c r="W18508" s="17"/>
    </row>
    <row r="18509">
      <c r="A18509" s="19"/>
      <c r="L18509" s="19"/>
      <c r="P18509" s="20"/>
      <c r="Q18509" s="20"/>
      <c r="R18509" s="13"/>
      <c r="S18509" s="14"/>
      <c r="T18509" s="14"/>
      <c r="V18509" s="16"/>
      <c r="W18509" s="17"/>
    </row>
    <row r="18510">
      <c r="A18510" s="19"/>
      <c r="L18510" s="19"/>
      <c r="P18510" s="20"/>
      <c r="Q18510" s="20"/>
      <c r="R18510" s="13"/>
      <c r="S18510" s="14"/>
      <c r="T18510" s="14"/>
      <c r="V18510" s="16"/>
      <c r="W18510" s="17"/>
    </row>
    <row r="18511">
      <c r="A18511" s="19"/>
      <c r="L18511" s="19"/>
      <c r="P18511" s="20"/>
      <c r="Q18511" s="20"/>
      <c r="R18511" s="13"/>
      <c r="S18511" s="14"/>
      <c r="T18511" s="14"/>
      <c r="V18511" s="16"/>
      <c r="W18511" s="17"/>
    </row>
    <row r="18512">
      <c r="A18512" s="19"/>
      <c r="L18512" s="19"/>
      <c r="P18512" s="20"/>
      <c r="Q18512" s="20"/>
      <c r="R18512" s="13"/>
      <c r="S18512" s="14"/>
      <c r="T18512" s="14"/>
      <c r="V18512" s="16"/>
      <c r="W18512" s="17"/>
    </row>
    <row r="18513">
      <c r="A18513" s="19"/>
      <c r="L18513" s="19"/>
      <c r="P18513" s="20"/>
      <c r="Q18513" s="20"/>
      <c r="R18513" s="13"/>
      <c r="S18513" s="14"/>
      <c r="T18513" s="14"/>
      <c r="V18513" s="16"/>
      <c r="W18513" s="17"/>
    </row>
    <row r="18514">
      <c r="A18514" s="19"/>
      <c r="L18514" s="19"/>
      <c r="P18514" s="20"/>
      <c r="Q18514" s="20"/>
      <c r="R18514" s="13"/>
      <c r="S18514" s="14"/>
      <c r="T18514" s="14"/>
      <c r="V18514" s="16"/>
      <c r="W18514" s="17"/>
    </row>
    <row r="18515">
      <c r="A18515" s="19"/>
      <c r="L18515" s="19"/>
      <c r="P18515" s="20"/>
      <c r="Q18515" s="20"/>
      <c r="R18515" s="13"/>
      <c r="S18515" s="14"/>
      <c r="T18515" s="14"/>
      <c r="V18515" s="16"/>
      <c r="W18515" s="17"/>
    </row>
    <row r="18516">
      <c r="A18516" s="19"/>
      <c r="L18516" s="19"/>
      <c r="P18516" s="20"/>
      <c r="Q18516" s="20"/>
      <c r="R18516" s="13"/>
      <c r="S18516" s="14"/>
      <c r="T18516" s="14"/>
      <c r="V18516" s="16"/>
      <c r="W18516" s="17"/>
    </row>
    <row r="18517">
      <c r="A18517" s="19"/>
      <c r="L18517" s="19"/>
      <c r="P18517" s="20"/>
      <c r="Q18517" s="20"/>
      <c r="R18517" s="13"/>
      <c r="S18517" s="14"/>
      <c r="T18517" s="14"/>
      <c r="V18517" s="16"/>
      <c r="W18517" s="17"/>
    </row>
    <row r="18518">
      <c r="A18518" s="19"/>
      <c r="L18518" s="19"/>
      <c r="P18518" s="20"/>
      <c r="Q18518" s="20"/>
      <c r="R18518" s="13"/>
      <c r="S18518" s="14"/>
      <c r="T18518" s="14"/>
      <c r="V18518" s="16"/>
      <c r="W18518" s="17"/>
    </row>
    <row r="18519">
      <c r="A18519" s="19"/>
      <c r="L18519" s="19"/>
      <c r="P18519" s="20"/>
      <c r="Q18519" s="20"/>
      <c r="R18519" s="13"/>
      <c r="S18519" s="14"/>
      <c r="T18519" s="14"/>
      <c r="V18519" s="16"/>
      <c r="W18519" s="17"/>
    </row>
    <row r="18520">
      <c r="A18520" s="19"/>
      <c r="L18520" s="19"/>
      <c r="P18520" s="20"/>
      <c r="Q18520" s="20"/>
      <c r="R18520" s="13"/>
      <c r="S18520" s="14"/>
      <c r="T18520" s="14"/>
      <c r="V18520" s="16"/>
      <c r="W18520" s="17"/>
    </row>
    <row r="18521">
      <c r="A18521" s="19"/>
      <c r="L18521" s="19"/>
      <c r="P18521" s="20"/>
      <c r="Q18521" s="20"/>
      <c r="R18521" s="13"/>
      <c r="S18521" s="14"/>
      <c r="T18521" s="14"/>
      <c r="V18521" s="16"/>
      <c r="W18521" s="17"/>
    </row>
    <row r="18522">
      <c r="A18522" s="19"/>
      <c r="L18522" s="19"/>
      <c r="P18522" s="20"/>
      <c r="Q18522" s="20"/>
      <c r="R18522" s="13"/>
      <c r="S18522" s="14"/>
      <c r="T18522" s="14"/>
      <c r="V18522" s="16"/>
      <c r="W18522" s="17"/>
    </row>
    <row r="18523">
      <c r="A18523" s="19"/>
      <c r="L18523" s="19"/>
      <c r="P18523" s="20"/>
      <c r="Q18523" s="20"/>
      <c r="R18523" s="13"/>
      <c r="S18523" s="14"/>
      <c r="T18523" s="14"/>
      <c r="V18523" s="16"/>
      <c r="W18523" s="17"/>
    </row>
    <row r="18524">
      <c r="A18524" s="19"/>
      <c r="L18524" s="19"/>
      <c r="P18524" s="20"/>
      <c r="Q18524" s="20"/>
      <c r="R18524" s="13"/>
      <c r="S18524" s="14"/>
      <c r="T18524" s="14"/>
      <c r="V18524" s="16"/>
      <c r="W18524" s="17"/>
    </row>
    <row r="18525">
      <c r="A18525" s="19"/>
      <c r="L18525" s="19"/>
      <c r="P18525" s="20"/>
      <c r="Q18525" s="20"/>
      <c r="R18525" s="13"/>
      <c r="S18525" s="14"/>
      <c r="T18525" s="14"/>
      <c r="V18525" s="16"/>
      <c r="W18525" s="17"/>
    </row>
    <row r="18526">
      <c r="A18526" s="19"/>
      <c r="L18526" s="19"/>
      <c r="P18526" s="20"/>
      <c r="Q18526" s="20"/>
      <c r="R18526" s="13"/>
      <c r="S18526" s="14"/>
      <c r="T18526" s="14"/>
      <c r="V18526" s="16"/>
      <c r="W18526" s="17"/>
    </row>
    <row r="18527">
      <c r="A18527" s="19"/>
      <c r="L18527" s="19"/>
      <c r="P18527" s="20"/>
      <c r="Q18527" s="20"/>
      <c r="R18527" s="13"/>
      <c r="S18527" s="14"/>
      <c r="T18527" s="14"/>
      <c r="V18527" s="16"/>
      <c r="W18527" s="17"/>
    </row>
    <row r="18528">
      <c r="A18528" s="19"/>
      <c r="L18528" s="19"/>
      <c r="P18528" s="20"/>
      <c r="Q18528" s="20"/>
      <c r="R18528" s="13"/>
      <c r="S18528" s="14"/>
      <c r="T18528" s="14"/>
      <c r="V18528" s="16"/>
      <c r="W18528" s="17"/>
    </row>
    <row r="18529">
      <c r="A18529" s="19"/>
      <c r="L18529" s="19"/>
      <c r="P18529" s="20"/>
      <c r="Q18529" s="20"/>
      <c r="R18529" s="13"/>
      <c r="S18529" s="14"/>
      <c r="T18529" s="14"/>
      <c r="V18529" s="16"/>
      <c r="W18529" s="17"/>
    </row>
    <row r="18530">
      <c r="A18530" s="19"/>
      <c r="L18530" s="19"/>
      <c r="P18530" s="20"/>
      <c r="Q18530" s="20"/>
      <c r="R18530" s="13"/>
      <c r="S18530" s="14"/>
      <c r="T18530" s="14"/>
      <c r="V18530" s="16"/>
      <c r="W18530" s="17"/>
    </row>
    <row r="18531">
      <c r="A18531" s="19"/>
      <c r="L18531" s="19"/>
      <c r="P18531" s="20"/>
      <c r="Q18531" s="20"/>
      <c r="R18531" s="13"/>
      <c r="S18531" s="14"/>
      <c r="T18531" s="14"/>
      <c r="V18531" s="16"/>
      <c r="W18531" s="17"/>
    </row>
    <row r="18532">
      <c r="A18532" s="19"/>
      <c r="L18532" s="19"/>
      <c r="P18532" s="20"/>
      <c r="Q18532" s="20"/>
      <c r="R18532" s="13"/>
      <c r="S18532" s="14"/>
      <c r="T18532" s="14"/>
      <c r="V18532" s="16"/>
      <c r="W18532" s="17"/>
    </row>
    <row r="18533">
      <c r="A18533" s="19"/>
      <c r="L18533" s="19"/>
      <c r="P18533" s="20"/>
      <c r="Q18533" s="20"/>
      <c r="R18533" s="13"/>
      <c r="S18533" s="14"/>
      <c r="T18533" s="14"/>
      <c r="V18533" s="16"/>
      <c r="W18533" s="17"/>
    </row>
    <row r="18534">
      <c r="A18534" s="19"/>
      <c r="L18534" s="19"/>
      <c r="P18534" s="20"/>
      <c r="Q18534" s="20"/>
      <c r="R18534" s="13"/>
      <c r="S18534" s="14"/>
      <c r="T18534" s="14"/>
      <c r="V18534" s="16"/>
      <c r="W18534" s="17"/>
    </row>
    <row r="18535">
      <c r="A18535" s="19"/>
      <c r="L18535" s="19"/>
      <c r="P18535" s="20"/>
      <c r="Q18535" s="20"/>
      <c r="R18535" s="13"/>
      <c r="S18535" s="14"/>
      <c r="T18535" s="14"/>
      <c r="V18535" s="16"/>
      <c r="W18535" s="17"/>
    </row>
    <row r="18536">
      <c r="A18536" s="19"/>
      <c r="L18536" s="19"/>
      <c r="P18536" s="20"/>
      <c r="Q18536" s="20"/>
      <c r="R18536" s="13"/>
      <c r="S18536" s="14"/>
      <c r="T18536" s="14"/>
      <c r="V18536" s="16"/>
      <c r="W18536" s="17"/>
    </row>
    <row r="18537">
      <c r="A18537" s="19"/>
      <c r="L18537" s="19"/>
      <c r="P18537" s="20"/>
      <c r="Q18537" s="20"/>
      <c r="R18537" s="13"/>
      <c r="S18537" s="14"/>
      <c r="T18537" s="14"/>
      <c r="V18537" s="16"/>
      <c r="W18537" s="17"/>
    </row>
    <row r="18538">
      <c r="A18538" s="19"/>
      <c r="L18538" s="19"/>
      <c r="P18538" s="20"/>
      <c r="Q18538" s="20"/>
      <c r="R18538" s="13"/>
      <c r="S18538" s="14"/>
      <c r="T18538" s="14"/>
      <c r="V18538" s="16"/>
      <c r="W18538" s="17"/>
    </row>
    <row r="18539">
      <c r="A18539" s="19"/>
      <c r="L18539" s="19"/>
      <c r="P18539" s="20"/>
      <c r="Q18539" s="20"/>
      <c r="R18539" s="13"/>
      <c r="S18539" s="14"/>
      <c r="T18539" s="14"/>
      <c r="V18539" s="16"/>
      <c r="W18539" s="17"/>
    </row>
    <row r="18540">
      <c r="A18540" s="19"/>
      <c r="L18540" s="19"/>
      <c r="P18540" s="20"/>
      <c r="Q18540" s="20"/>
      <c r="R18540" s="13"/>
      <c r="S18540" s="14"/>
      <c r="T18540" s="14"/>
      <c r="V18540" s="16"/>
      <c r="W18540" s="17"/>
    </row>
    <row r="18541">
      <c r="A18541" s="19"/>
      <c r="L18541" s="19"/>
      <c r="P18541" s="20"/>
      <c r="Q18541" s="20"/>
      <c r="R18541" s="13"/>
      <c r="S18541" s="14"/>
      <c r="T18541" s="14"/>
      <c r="V18541" s="16"/>
      <c r="W18541" s="17"/>
    </row>
    <row r="18542">
      <c r="A18542" s="19"/>
      <c r="L18542" s="19"/>
      <c r="P18542" s="20"/>
      <c r="Q18542" s="20"/>
      <c r="R18542" s="13"/>
      <c r="S18542" s="14"/>
      <c r="T18542" s="14"/>
      <c r="V18542" s="16"/>
      <c r="W18542" s="17"/>
    </row>
    <row r="18543">
      <c r="A18543" s="19"/>
      <c r="L18543" s="19"/>
      <c r="P18543" s="20"/>
      <c r="Q18543" s="20"/>
      <c r="R18543" s="13"/>
      <c r="S18543" s="14"/>
      <c r="T18543" s="14"/>
      <c r="V18543" s="16"/>
      <c r="W18543" s="17"/>
    </row>
    <row r="18544">
      <c r="A18544" s="19"/>
      <c r="L18544" s="19"/>
      <c r="P18544" s="20"/>
      <c r="Q18544" s="20"/>
      <c r="R18544" s="13"/>
      <c r="S18544" s="14"/>
      <c r="T18544" s="14"/>
      <c r="V18544" s="16"/>
      <c r="W18544" s="17"/>
    </row>
    <row r="18545">
      <c r="A18545" s="19"/>
      <c r="L18545" s="19"/>
      <c r="P18545" s="20"/>
      <c r="Q18545" s="20"/>
      <c r="R18545" s="13"/>
      <c r="S18545" s="14"/>
      <c r="T18545" s="14"/>
      <c r="V18545" s="16"/>
      <c r="W18545" s="17"/>
    </row>
    <row r="18546">
      <c r="A18546" s="19"/>
      <c r="L18546" s="19"/>
      <c r="P18546" s="20"/>
      <c r="Q18546" s="20"/>
      <c r="R18546" s="13"/>
      <c r="S18546" s="14"/>
      <c r="T18546" s="14"/>
      <c r="V18546" s="16"/>
      <c r="W18546" s="17"/>
    </row>
    <row r="18547">
      <c r="A18547" s="19"/>
      <c r="L18547" s="19"/>
      <c r="P18547" s="20"/>
      <c r="Q18547" s="20"/>
      <c r="R18547" s="13"/>
      <c r="S18547" s="14"/>
      <c r="T18547" s="14"/>
      <c r="V18547" s="16"/>
      <c r="W18547" s="17"/>
    </row>
    <row r="18548">
      <c r="A18548" s="19"/>
      <c r="L18548" s="19"/>
      <c r="P18548" s="20"/>
      <c r="Q18548" s="20"/>
      <c r="R18548" s="13"/>
      <c r="S18548" s="14"/>
      <c r="T18548" s="14"/>
      <c r="V18548" s="16"/>
      <c r="W18548" s="17"/>
    </row>
    <row r="18549">
      <c r="A18549" s="19"/>
      <c r="L18549" s="19"/>
      <c r="P18549" s="20"/>
      <c r="Q18549" s="20"/>
      <c r="R18549" s="13"/>
      <c r="S18549" s="14"/>
      <c r="T18549" s="14"/>
      <c r="V18549" s="16"/>
      <c r="W18549" s="17"/>
    </row>
    <row r="18550">
      <c r="A18550" s="19"/>
      <c r="L18550" s="19"/>
      <c r="P18550" s="20"/>
      <c r="Q18550" s="20"/>
      <c r="R18550" s="13"/>
      <c r="S18550" s="14"/>
      <c r="T18550" s="14"/>
      <c r="V18550" s="16"/>
      <c r="W18550" s="17"/>
    </row>
    <row r="18551">
      <c r="A18551" s="19"/>
      <c r="L18551" s="19"/>
      <c r="P18551" s="20"/>
      <c r="Q18551" s="20"/>
      <c r="R18551" s="13"/>
      <c r="S18551" s="14"/>
      <c r="T18551" s="14"/>
      <c r="V18551" s="16"/>
      <c r="W18551" s="17"/>
    </row>
    <row r="18552">
      <c r="A18552" s="19"/>
      <c r="L18552" s="19"/>
      <c r="P18552" s="20"/>
      <c r="Q18552" s="20"/>
      <c r="R18552" s="13"/>
      <c r="S18552" s="14"/>
      <c r="T18552" s="14"/>
      <c r="V18552" s="16"/>
      <c r="W18552" s="17"/>
    </row>
    <row r="18553">
      <c r="A18553" s="19"/>
      <c r="L18553" s="19"/>
      <c r="P18553" s="20"/>
      <c r="Q18553" s="20"/>
      <c r="R18553" s="13"/>
      <c r="S18553" s="14"/>
      <c r="T18553" s="14"/>
      <c r="V18553" s="16"/>
      <c r="W18553" s="17"/>
    </row>
    <row r="18554">
      <c r="A18554" s="19"/>
      <c r="L18554" s="19"/>
      <c r="P18554" s="20"/>
      <c r="Q18554" s="20"/>
      <c r="R18554" s="13"/>
      <c r="S18554" s="14"/>
      <c r="T18554" s="14"/>
      <c r="V18554" s="16"/>
      <c r="W18554" s="17"/>
    </row>
    <row r="18555">
      <c r="A18555" s="19"/>
      <c r="L18555" s="19"/>
      <c r="P18555" s="20"/>
      <c r="Q18555" s="20"/>
      <c r="R18555" s="13"/>
      <c r="S18555" s="14"/>
      <c r="T18555" s="14"/>
      <c r="V18555" s="16"/>
      <c r="W18555" s="17"/>
    </row>
    <row r="18556">
      <c r="A18556" s="19"/>
      <c r="L18556" s="19"/>
      <c r="P18556" s="20"/>
      <c r="Q18556" s="20"/>
      <c r="R18556" s="13"/>
      <c r="S18556" s="14"/>
      <c r="T18556" s="14"/>
      <c r="V18556" s="16"/>
      <c r="W18556" s="17"/>
    </row>
    <row r="18557">
      <c r="A18557" s="19"/>
      <c r="L18557" s="19"/>
      <c r="P18557" s="20"/>
      <c r="Q18557" s="20"/>
      <c r="R18557" s="13"/>
      <c r="S18557" s="14"/>
      <c r="T18557" s="14"/>
      <c r="V18557" s="16"/>
      <c r="W18557" s="17"/>
    </row>
    <row r="18558">
      <c r="A18558" s="19"/>
      <c r="L18558" s="19"/>
      <c r="P18558" s="20"/>
      <c r="Q18558" s="20"/>
      <c r="R18558" s="13"/>
      <c r="S18558" s="14"/>
      <c r="T18558" s="14"/>
      <c r="V18558" s="16"/>
      <c r="W18558" s="17"/>
    </row>
    <row r="18559">
      <c r="A18559" s="19"/>
      <c r="L18559" s="19"/>
      <c r="P18559" s="20"/>
      <c r="Q18559" s="20"/>
      <c r="R18559" s="13"/>
      <c r="S18559" s="14"/>
      <c r="T18559" s="14"/>
      <c r="V18559" s="16"/>
      <c r="W18559" s="17"/>
    </row>
    <row r="18560">
      <c r="A18560" s="19"/>
      <c r="L18560" s="19"/>
      <c r="P18560" s="20"/>
      <c r="Q18560" s="20"/>
      <c r="R18560" s="13"/>
      <c r="S18560" s="14"/>
      <c r="T18560" s="14"/>
      <c r="V18560" s="16"/>
      <c r="W18560" s="17"/>
    </row>
    <row r="18561">
      <c r="A18561" s="19"/>
      <c r="L18561" s="19"/>
      <c r="P18561" s="20"/>
      <c r="Q18561" s="20"/>
      <c r="R18561" s="13"/>
      <c r="S18561" s="14"/>
      <c r="T18561" s="14"/>
      <c r="V18561" s="16"/>
      <c r="W18561" s="17"/>
    </row>
    <row r="18562">
      <c r="A18562" s="19"/>
      <c r="L18562" s="19"/>
      <c r="P18562" s="20"/>
      <c r="Q18562" s="20"/>
      <c r="R18562" s="13"/>
      <c r="S18562" s="14"/>
      <c r="T18562" s="14"/>
      <c r="V18562" s="16"/>
      <c r="W18562" s="17"/>
    </row>
    <row r="18563">
      <c r="A18563" s="19"/>
      <c r="L18563" s="19"/>
      <c r="P18563" s="20"/>
      <c r="Q18563" s="20"/>
      <c r="R18563" s="13"/>
      <c r="S18563" s="14"/>
      <c r="T18563" s="14"/>
      <c r="V18563" s="16"/>
      <c r="W18563" s="17"/>
    </row>
    <row r="18564">
      <c r="A18564" s="19"/>
      <c r="L18564" s="19"/>
      <c r="P18564" s="20"/>
      <c r="Q18564" s="20"/>
      <c r="R18564" s="13"/>
      <c r="S18564" s="14"/>
      <c r="T18564" s="14"/>
      <c r="V18564" s="16"/>
      <c r="W18564" s="17"/>
    </row>
    <row r="18565">
      <c r="A18565" s="19"/>
      <c r="L18565" s="19"/>
      <c r="P18565" s="20"/>
      <c r="Q18565" s="20"/>
      <c r="R18565" s="13"/>
      <c r="S18565" s="14"/>
      <c r="T18565" s="14"/>
      <c r="V18565" s="16"/>
      <c r="W18565" s="17"/>
    </row>
    <row r="18566">
      <c r="A18566" s="19"/>
      <c r="L18566" s="19"/>
      <c r="P18566" s="20"/>
      <c r="Q18566" s="20"/>
      <c r="R18566" s="13"/>
      <c r="S18566" s="14"/>
      <c r="T18566" s="14"/>
      <c r="V18566" s="16"/>
      <c r="W18566" s="17"/>
    </row>
    <row r="18567">
      <c r="A18567" s="19"/>
      <c r="L18567" s="19"/>
      <c r="P18567" s="20"/>
      <c r="Q18567" s="20"/>
      <c r="R18567" s="13"/>
      <c r="S18567" s="14"/>
      <c r="T18567" s="14"/>
      <c r="V18567" s="16"/>
      <c r="W18567" s="17"/>
    </row>
    <row r="18568">
      <c r="A18568" s="19"/>
      <c r="L18568" s="19"/>
      <c r="P18568" s="20"/>
      <c r="Q18568" s="20"/>
      <c r="R18568" s="13"/>
      <c r="S18568" s="14"/>
      <c r="T18568" s="14"/>
      <c r="V18568" s="16"/>
      <c r="W18568" s="17"/>
    </row>
    <row r="18569">
      <c r="A18569" s="19"/>
      <c r="L18569" s="19"/>
      <c r="P18569" s="20"/>
      <c r="Q18569" s="20"/>
      <c r="R18569" s="13"/>
      <c r="S18569" s="14"/>
      <c r="T18569" s="14"/>
      <c r="V18569" s="16"/>
      <c r="W18569" s="17"/>
    </row>
    <row r="18570">
      <c r="A18570" s="19"/>
      <c r="L18570" s="19"/>
      <c r="P18570" s="20"/>
      <c r="Q18570" s="20"/>
      <c r="R18570" s="13"/>
      <c r="S18570" s="14"/>
      <c r="T18570" s="14"/>
      <c r="V18570" s="16"/>
      <c r="W18570" s="17"/>
    </row>
    <row r="18571">
      <c r="A18571" s="19"/>
      <c r="L18571" s="19"/>
      <c r="P18571" s="20"/>
      <c r="Q18571" s="20"/>
      <c r="R18571" s="13"/>
      <c r="S18571" s="14"/>
      <c r="T18571" s="14"/>
      <c r="V18571" s="16"/>
      <c r="W18571" s="17"/>
    </row>
    <row r="18572">
      <c r="A18572" s="19"/>
      <c r="L18572" s="19"/>
      <c r="P18572" s="20"/>
      <c r="Q18572" s="20"/>
      <c r="R18572" s="13"/>
      <c r="S18572" s="14"/>
      <c r="T18572" s="14"/>
      <c r="V18572" s="16"/>
      <c r="W18572" s="17"/>
    </row>
    <row r="18573">
      <c r="A18573" s="19"/>
      <c r="L18573" s="19"/>
      <c r="P18573" s="20"/>
      <c r="Q18573" s="20"/>
      <c r="R18573" s="13"/>
      <c r="S18573" s="14"/>
      <c r="T18573" s="14"/>
      <c r="V18573" s="16"/>
      <c r="W18573" s="17"/>
    </row>
    <row r="18574">
      <c r="A18574" s="19"/>
      <c r="L18574" s="19"/>
      <c r="P18574" s="20"/>
      <c r="Q18574" s="20"/>
      <c r="R18574" s="13"/>
      <c r="S18574" s="14"/>
      <c r="T18574" s="14"/>
      <c r="V18574" s="16"/>
      <c r="W18574" s="17"/>
    </row>
    <row r="18575">
      <c r="A18575" s="19"/>
      <c r="L18575" s="19"/>
      <c r="P18575" s="20"/>
      <c r="Q18575" s="20"/>
      <c r="R18575" s="13"/>
      <c r="S18575" s="14"/>
      <c r="T18575" s="14"/>
      <c r="V18575" s="16"/>
      <c r="W18575" s="17"/>
    </row>
    <row r="18576">
      <c r="A18576" s="19"/>
      <c r="L18576" s="19"/>
      <c r="P18576" s="20"/>
      <c r="Q18576" s="20"/>
      <c r="R18576" s="13"/>
      <c r="S18576" s="14"/>
      <c r="T18576" s="14"/>
      <c r="V18576" s="16"/>
      <c r="W18576" s="17"/>
    </row>
    <row r="18577">
      <c r="A18577" s="19"/>
      <c r="L18577" s="19"/>
      <c r="P18577" s="20"/>
      <c r="Q18577" s="20"/>
      <c r="R18577" s="13"/>
      <c r="S18577" s="14"/>
      <c r="T18577" s="14"/>
      <c r="V18577" s="16"/>
      <c r="W18577" s="17"/>
    </row>
    <row r="18578">
      <c r="A18578" s="19"/>
      <c r="L18578" s="19"/>
      <c r="P18578" s="20"/>
      <c r="Q18578" s="20"/>
      <c r="R18578" s="13"/>
      <c r="S18578" s="14"/>
      <c r="T18578" s="14"/>
      <c r="V18578" s="16"/>
      <c r="W18578" s="17"/>
    </row>
    <row r="18579">
      <c r="A18579" s="19"/>
      <c r="L18579" s="19"/>
      <c r="P18579" s="20"/>
      <c r="Q18579" s="20"/>
      <c r="R18579" s="13"/>
      <c r="S18579" s="14"/>
      <c r="T18579" s="14"/>
      <c r="V18579" s="16"/>
      <c r="W18579" s="17"/>
    </row>
    <row r="18580">
      <c r="A18580" s="19"/>
      <c r="L18580" s="19"/>
      <c r="P18580" s="20"/>
      <c r="Q18580" s="20"/>
      <c r="R18580" s="13"/>
      <c r="S18580" s="14"/>
      <c r="T18580" s="14"/>
      <c r="V18580" s="16"/>
      <c r="W18580" s="17"/>
    </row>
    <row r="18581">
      <c r="A18581" s="19"/>
      <c r="L18581" s="19"/>
      <c r="P18581" s="20"/>
      <c r="Q18581" s="20"/>
      <c r="R18581" s="13"/>
      <c r="S18581" s="14"/>
      <c r="T18581" s="14"/>
      <c r="V18581" s="16"/>
      <c r="W18581" s="17"/>
    </row>
    <row r="18582">
      <c r="A18582" s="19"/>
      <c r="L18582" s="19"/>
      <c r="P18582" s="20"/>
      <c r="Q18582" s="20"/>
      <c r="R18582" s="13"/>
      <c r="S18582" s="14"/>
      <c r="T18582" s="14"/>
      <c r="V18582" s="16"/>
      <c r="W18582" s="17"/>
    </row>
    <row r="18583">
      <c r="A18583" s="19"/>
      <c r="L18583" s="19"/>
      <c r="P18583" s="20"/>
      <c r="Q18583" s="20"/>
      <c r="R18583" s="13"/>
      <c r="S18583" s="14"/>
      <c r="T18583" s="14"/>
      <c r="V18583" s="16"/>
      <c r="W18583" s="17"/>
    </row>
    <row r="18584">
      <c r="A18584" s="19"/>
      <c r="L18584" s="19"/>
      <c r="P18584" s="20"/>
      <c r="Q18584" s="20"/>
      <c r="R18584" s="13"/>
      <c r="S18584" s="14"/>
      <c r="T18584" s="14"/>
      <c r="V18584" s="16"/>
      <c r="W18584" s="17"/>
    </row>
    <row r="18585">
      <c r="A18585" s="19"/>
      <c r="L18585" s="19"/>
      <c r="P18585" s="20"/>
      <c r="Q18585" s="20"/>
      <c r="R18585" s="13"/>
      <c r="S18585" s="14"/>
      <c r="T18585" s="14"/>
      <c r="V18585" s="16"/>
      <c r="W18585" s="17"/>
    </row>
    <row r="18586">
      <c r="A18586" s="19"/>
      <c r="L18586" s="19"/>
      <c r="P18586" s="20"/>
      <c r="Q18586" s="20"/>
      <c r="R18586" s="13"/>
      <c r="S18586" s="14"/>
      <c r="T18586" s="14"/>
      <c r="V18586" s="16"/>
      <c r="W18586" s="17"/>
    </row>
    <row r="18587">
      <c r="A18587" s="19"/>
      <c r="L18587" s="19"/>
      <c r="P18587" s="20"/>
      <c r="Q18587" s="20"/>
      <c r="R18587" s="13"/>
      <c r="S18587" s="14"/>
      <c r="T18587" s="14"/>
      <c r="V18587" s="16"/>
      <c r="W18587" s="17"/>
    </row>
    <row r="18588">
      <c r="A18588" s="19"/>
      <c r="L18588" s="19"/>
      <c r="P18588" s="20"/>
      <c r="Q18588" s="20"/>
      <c r="R18588" s="13"/>
      <c r="S18588" s="14"/>
      <c r="T18588" s="14"/>
      <c r="V18588" s="16"/>
      <c r="W18588" s="17"/>
    </row>
    <row r="18589">
      <c r="A18589" s="19"/>
      <c r="L18589" s="19"/>
      <c r="P18589" s="20"/>
      <c r="Q18589" s="20"/>
      <c r="R18589" s="13"/>
      <c r="S18589" s="14"/>
      <c r="T18589" s="14"/>
      <c r="V18589" s="16"/>
      <c r="W18589" s="17"/>
    </row>
    <row r="18590">
      <c r="A18590" s="19"/>
      <c r="L18590" s="19"/>
      <c r="P18590" s="20"/>
      <c r="Q18590" s="20"/>
      <c r="R18590" s="13"/>
      <c r="S18590" s="14"/>
      <c r="T18590" s="14"/>
      <c r="V18590" s="16"/>
      <c r="W18590" s="17"/>
    </row>
    <row r="18591">
      <c r="A18591" s="19"/>
      <c r="L18591" s="19"/>
      <c r="P18591" s="20"/>
      <c r="Q18591" s="20"/>
      <c r="R18591" s="13"/>
      <c r="S18591" s="14"/>
      <c r="T18591" s="14"/>
      <c r="V18591" s="16"/>
      <c r="W18591" s="17"/>
    </row>
    <row r="18592">
      <c r="A18592" s="19"/>
      <c r="L18592" s="19"/>
      <c r="P18592" s="20"/>
      <c r="Q18592" s="20"/>
      <c r="R18592" s="13"/>
      <c r="S18592" s="14"/>
      <c r="T18592" s="14"/>
      <c r="V18592" s="16"/>
      <c r="W18592" s="17"/>
    </row>
    <row r="18593">
      <c r="A18593" s="19"/>
      <c r="L18593" s="19"/>
      <c r="P18593" s="20"/>
      <c r="Q18593" s="20"/>
      <c r="R18593" s="13"/>
      <c r="S18593" s="14"/>
      <c r="T18593" s="14"/>
      <c r="V18593" s="16"/>
      <c r="W18593" s="17"/>
    </row>
    <row r="18594">
      <c r="A18594" s="19"/>
      <c r="L18594" s="19"/>
      <c r="P18594" s="20"/>
      <c r="Q18594" s="20"/>
      <c r="R18594" s="13"/>
      <c r="S18594" s="14"/>
      <c r="T18594" s="14"/>
      <c r="V18594" s="16"/>
      <c r="W18594" s="17"/>
    </row>
    <row r="18595">
      <c r="A18595" s="19"/>
      <c r="L18595" s="19"/>
      <c r="P18595" s="20"/>
      <c r="Q18595" s="20"/>
      <c r="R18595" s="13"/>
      <c r="S18595" s="14"/>
      <c r="T18595" s="14"/>
      <c r="V18595" s="16"/>
      <c r="W18595" s="17"/>
    </row>
    <row r="18596">
      <c r="A18596" s="19"/>
      <c r="L18596" s="19"/>
      <c r="P18596" s="20"/>
      <c r="Q18596" s="20"/>
      <c r="R18596" s="13"/>
      <c r="S18596" s="14"/>
      <c r="T18596" s="14"/>
      <c r="V18596" s="16"/>
      <c r="W18596" s="17"/>
    </row>
    <row r="18597">
      <c r="A18597" s="19"/>
      <c r="L18597" s="19"/>
      <c r="P18597" s="20"/>
      <c r="Q18597" s="20"/>
      <c r="R18597" s="13"/>
      <c r="S18597" s="14"/>
      <c r="T18597" s="14"/>
      <c r="V18597" s="16"/>
      <c r="W18597" s="17"/>
    </row>
    <row r="18598">
      <c r="A18598" s="19"/>
      <c r="L18598" s="19"/>
      <c r="P18598" s="20"/>
      <c r="Q18598" s="20"/>
      <c r="R18598" s="13"/>
      <c r="S18598" s="14"/>
      <c r="T18598" s="14"/>
      <c r="V18598" s="16"/>
      <c r="W18598" s="17"/>
    </row>
    <row r="18599">
      <c r="A18599" s="19"/>
      <c r="L18599" s="19"/>
      <c r="P18599" s="20"/>
      <c r="Q18599" s="20"/>
      <c r="R18599" s="13"/>
      <c r="S18599" s="14"/>
      <c r="T18599" s="14"/>
      <c r="V18599" s="16"/>
      <c r="W18599" s="17"/>
    </row>
    <row r="18600">
      <c r="A18600" s="19"/>
      <c r="L18600" s="19"/>
      <c r="P18600" s="20"/>
      <c r="Q18600" s="20"/>
      <c r="R18600" s="13"/>
      <c r="S18600" s="14"/>
      <c r="T18600" s="14"/>
      <c r="V18600" s="16"/>
      <c r="W18600" s="17"/>
    </row>
    <row r="18601">
      <c r="A18601" s="19"/>
      <c r="L18601" s="19"/>
      <c r="P18601" s="20"/>
      <c r="Q18601" s="20"/>
      <c r="R18601" s="13"/>
      <c r="S18601" s="14"/>
      <c r="T18601" s="14"/>
      <c r="V18601" s="16"/>
      <c r="W18601" s="17"/>
    </row>
    <row r="18602">
      <c r="A18602" s="19"/>
      <c r="L18602" s="19"/>
      <c r="P18602" s="20"/>
      <c r="Q18602" s="20"/>
      <c r="R18602" s="13"/>
      <c r="S18602" s="14"/>
      <c r="T18602" s="14"/>
      <c r="V18602" s="16"/>
      <c r="W18602" s="17"/>
    </row>
    <row r="18603">
      <c r="A18603" s="19"/>
      <c r="L18603" s="19"/>
      <c r="P18603" s="20"/>
      <c r="Q18603" s="20"/>
      <c r="R18603" s="13"/>
      <c r="S18603" s="14"/>
      <c r="T18603" s="14"/>
      <c r="V18603" s="16"/>
      <c r="W18603" s="17"/>
    </row>
    <row r="18604">
      <c r="A18604" s="19"/>
      <c r="L18604" s="19"/>
      <c r="P18604" s="20"/>
      <c r="Q18604" s="20"/>
      <c r="R18604" s="13"/>
      <c r="S18604" s="14"/>
      <c r="T18604" s="14"/>
      <c r="V18604" s="16"/>
      <c r="W18604" s="17"/>
    </row>
    <row r="18605">
      <c r="A18605" s="19"/>
      <c r="L18605" s="19"/>
      <c r="P18605" s="20"/>
      <c r="Q18605" s="20"/>
      <c r="R18605" s="13"/>
      <c r="S18605" s="14"/>
      <c r="T18605" s="14"/>
      <c r="V18605" s="16"/>
      <c r="W18605" s="17"/>
    </row>
    <row r="18606">
      <c r="A18606" s="19"/>
      <c r="L18606" s="19"/>
      <c r="P18606" s="20"/>
      <c r="Q18606" s="20"/>
      <c r="R18606" s="13"/>
      <c r="S18606" s="14"/>
      <c r="T18606" s="14"/>
      <c r="V18606" s="16"/>
      <c r="W18606" s="17"/>
    </row>
    <row r="18607">
      <c r="A18607" s="19"/>
      <c r="L18607" s="19"/>
      <c r="P18607" s="20"/>
      <c r="Q18607" s="20"/>
      <c r="R18607" s="13"/>
      <c r="S18607" s="14"/>
      <c r="T18607" s="14"/>
      <c r="V18607" s="16"/>
      <c r="W18607" s="17"/>
    </row>
    <row r="18608">
      <c r="A18608" s="19"/>
      <c r="L18608" s="19"/>
      <c r="P18608" s="20"/>
      <c r="Q18608" s="20"/>
      <c r="R18608" s="13"/>
      <c r="S18608" s="14"/>
      <c r="T18608" s="14"/>
      <c r="V18608" s="16"/>
      <c r="W18608" s="17"/>
    </row>
    <row r="18609">
      <c r="A18609" s="19"/>
      <c r="L18609" s="19"/>
      <c r="P18609" s="20"/>
      <c r="Q18609" s="20"/>
      <c r="R18609" s="13"/>
      <c r="S18609" s="14"/>
      <c r="T18609" s="14"/>
      <c r="V18609" s="16"/>
      <c r="W18609" s="17"/>
    </row>
    <row r="18610">
      <c r="A18610" s="19"/>
      <c r="L18610" s="19"/>
      <c r="P18610" s="20"/>
      <c r="Q18610" s="20"/>
      <c r="R18610" s="13"/>
      <c r="S18610" s="14"/>
      <c r="T18610" s="14"/>
      <c r="V18610" s="16"/>
      <c r="W18610" s="17"/>
    </row>
    <row r="18611">
      <c r="A18611" s="19"/>
      <c r="L18611" s="19"/>
      <c r="P18611" s="20"/>
      <c r="Q18611" s="20"/>
      <c r="R18611" s="13"/>
      <c r="S18611" s="14"/>
      <c r="T18611" s="14"/>
      <c r="V18611" s="16"/>
      <c r="W18611" s="17"/>
    </row>
    <row r="18612">
      <c r="A18612" s="19"/>
      <c r="L18612" s="19"/>
      <c r="P18612" s="20"/>
      <c r="Q18612" s="20"/>
      <c r="R18612" s="13"/>
      <c r="S18612" s="14"/>
      <c r="T18612" s="14"/>
      <c r="V18612" s="16"/>
      <c r="W18612" s="17"/>
    </row>
    <row r="18613">
      <c r="A18613" s="19"/>
      <c r="L18613" s="19"/>
      <c r="P18613" s="20"/>
      <c r="Q18613" s="20"/>
      <c r="R18613" s="13"/>
      <c r="S18613" s="14"/>
      <c r="T18613" s="14"/>
      <c r="V18613" s="16"/>
      <c r="W18613" s="17"/>
    </row>
    <row r="18614">
      <c r="A18614" s="19"/>
      <c r="L18614" s="19"/>
      <c r="P18614" s="20"/>
      <c r="Q18614" s="20"/>
      <c r="R18614" s="13"/>
      <c r="S18614" s="14"/>
      <c r="T18614" s="14"/>
      <c r="V18614" s="16"/>
      <c r="W18614" s="17"/>
    </row>
    <row r="18615">
      <c r="A18615" s="19"/>
      <c r="L18615" s="19"/>
      <c r="P18615" s="20"/>
      <c r="Q18615" s="20"/>
      <c r="R18615" s="13"/>
      <c r="S18615" s="14"/>
      <c r="T18615" s="14"/>
      <c r="V18615" s="16"/>
      <c r="W18615" s="17"/>
    </row>
    <row r="18616">
      <c r="A18616" s="19"/>
      <c r="L18616" s="19"/>
      <c r="P18616" s="20"/>
      <c r="Q18616" s="20"/>
      <c r="R18616" s="13"/>
      <c r="S18616" s="14"/>
      <c r="T18616" s="14"/>
      <c r="V18616" s="16"/>
      <c r="W18616" s="17"/>
    </row>
    <row r="18617">
      <c r="A18617" s="19"/>
      <c r="L18617" s="19"/>
      <c r="P18617" s="20"/>
      <c r="Q18617" s="20"/>
      <c r="R18617" s="13"/>
      <c r="S18617" s="14"/>
      <c r="T18617" s="14"/>
      <c r="V18617" s="16"/>
      <c r="W18617" s="17"/>
    </row>
    <row r="18618">
      <c r="A18618" s="19"/>
      <c r="L18618" s="19"/>
      <c r="P18618" s="20"/>
      <c r="Q18618" s="20"/>
      <c r="R18618" s="13"/>
      <c r="S18618" s="14"/>
      <c r="T18618" s="14"/>
      <c r="V18618" s="16"/>
      <c r="W18618" s="17"/>
    </row>
    <row r="18619">
      <c r="A18619" s="19"/>
      <c r="L18619" s="19"/>
      <c r="P18619" s="20"/>
      <c r="Q18619" s="20"/>
      <c r="R18619" s="13"/>
      <c r="S18619" s="14"/>
      <c r="T18619" s="14"/>
      <c r="V18619" s="16"/>
      <c r="W18619" s="17"/>
    </row>
    <row r="18620">
      <c r="A18620" s="19"/>
      <c r="L18620" s="19"/>
      <c r="P18620" s="20"/>
      <c r="Q18620" s="20"/>
      <c r="R18620" s="13"/>
      <c r="S18620" s="14"/>
      <c r="T18620" s="14"/>
      <c r="V18620" s="16"/>
      <c r="W18620" s="17"/>
    </row>
    <row r="18621">
      <c r="A18621" s="19"/>
      <c r="L18621" s="19"/>
      <c r="P18621" s="20"/>
      <c r="Q18621" s="20"/>
      <c r="R18621" s="13"/>
      <c r="S18621" s="14"/>
      <c r="T18621" s="14"/>
      <c r="V18621" s="16"/>
      <c r="W18621" s="17"/>
    </row>
    <row r="18622">
      <c r="A18622" s="19"/>
      <c r="L18622" s="19"/>
      <c r="P18622" s="20"/>
      <c r="Q18622" s="20"/>
      <c r="R18622" s="13"/>
      <c r="S18622" s="14"/>
      <c r="T18622" s="14"/>
      <c r="V18622" s="16"/>
      <c r="W18622" s="17"/>
    </row>
    <row r="18623">
      <c r="A18623" s="19"/>
      <c r="L18623" s="19"/>
      <c r="P18623" s="20"/>
      <c r="Q18623" s="20"/>
      <c r="R18623" s="13"/>
      <c r="S18623" s="14"/>
      <c r="T18623" s="14"/>
      <c r="V18623" s="16"/>
      <c r="W18623" s="17"/>
    </row>
    <row r="18624">
      <c r="A18624" s="19"/>
      <c r="L18624" s="19"/>
      <c r="P18624" s="20"/>
      <c r="Q18624" s="20"/>
      <c r="R18624" s="13"/>
      <c r="S18624" s="14"/>
      <c r="T18624" s="14"/>
      <c r="V18624" s="16"/>
      <c r="W18624" s="17"/>
    </row>
    <row r="18625">
      <c r="A18625" s="19"/>
      <c r="L18625" s="19"/>
      <c r="P18625" s="20"/>
      <c r="Q18625" s="20"/>
      <c r="R18625" s="13"/>
      <c r="S18625" s="14"/>
      <c r="T18625" s="14"/>
      <c r="V18625" s="16"/>
      <c r="W18625" s="17"/>
    </row>
    <row r="18626">
      <c r="A18626" s="19"/>
      <c r="L18626" s="19"/>
      <c r="P18626" s="20"/>
      <c r="Q18626" s="20"/>
      <c r="R18626" s="13"/>
      <c r="S18626" s="14"/>
      <c r="T18626" s="14"/>
      <c r="V18626" s="16"/>
      <c r="W18626" s="17"/>
    </row>
    <row r="18627">
      <c r="A18627" s="19"/>
      <c r="L18627" s="19"/>
      <c r="P18627" s="20"/>
      <c r="Q18627" s="20"/>
      <c r="R18627" s="13"/>
      <c r="S18627" s="14"/>
      <c r="T18627" s="14"/>
      <c r="V18627" s="16"/>
      <c r="W18627" s="17"/>
    </row>
    <row r="18628">
      <c r="A18628" s="19"/>
      <c r="L18628" s="19"/>
      <c r="P18628" s="20"/>
      <c r="Q18628" s="20"/>
      <c r="R18628" s="13"/>
      <c r="S18628" s="14"/>
      <c r="T18628" s="14"/>
      <c r="V18628" s="16"/>
      <c r="W18628" s="17"/>
    </row>
    <row r="18629">
      <c r="A18629" s="19"/>
      <c r="L18629" s="19"/>
      <c r="P18629" s="20"/>
      <c r="Q18629" s="20"/>
      <c r="R18629" s="13"/>
      <c r="S18629" s="14"/>
      <c r="T18629" s="14"/>
      <c r="V18629" s="16"/>
      <c r="W18629" s="17"/>
    </row>
    <row r="18630">
      <c r="A18630" s="19"/>
      <c r="L18630" s="19"/>
      <c r="P18630" s="20"/>
      <c r="Q18630" s="20"/>
      <c r="R18630" s="13"/>
      <c r="S18630" s="14"/>
      <c r="T18630" s="14"/>
      <c r="V18630" s="16"/>
      <c r="W18630" s="17"/>
    </row>
    <row r="18631">
      <c r="A18631" s="19"/>
      <c r="L18631" s="19"/>
      <c r="P18631" s="20"/>
      <c r="Q18631" s="20"/>
      <c r="R18631" s="13"/>
      <c r="S18631" s="14"/>
      <c r="T18631" s="14"/>
      <c r="V18631" s="16"/>
      <c r="W18631" s="17"/>
    </row>
    <row r="18632">
      <c r="A18632" s="19"/>
      <c r="L18632" s="19"/>
      <c r="P18632" s="20"/>
      <c r="Q18632" s="20"/>
      <c r="R18632" s="13"/>
      <c r="S18632" s="14"/>
      <c r="T18632" s="14"/>
      <c r="V18632" s="16"/>
      <c r="W18632" s="17"/>
    </row>
    <row r="18633">
      <c r="A18633" s="19"/>
      <c r="L18633" s="19"/>
      <c r="P18633" s="20"/>
      <c r="Q18633" s="20"/>
      <c r="R18633" s="13"/>
      <c r="S18633" s="14"/>
      <c r="T18633" s="14"/>
      <c r="V18633" s="16"/>
      <c r="W18633" s="17"/>
    </row>
    <row r="18634">
      <c r="A18634" s="19"/>
      <c r="L18634" s="19"/>
      <c r="P18634" s="20"/>
      <c r="Q18634" s="20"/>
      <c r="R18634" s="13"/>
      <c r="S18634" s="14"/>
      <c r="T18634" s="14"/>
      <c r="V18634" s="16"/>
      <c r="W18634" s="17"/>
    </row>
    <row r="18635">
      <c r="A18635" s="19"/>
      <c r="L18635" s="19"/>
      <c r="P18635" s="20"/>
      <c r="Q18635" s="20"/>
      <c r="R18635" s="13"/>
      <c r="S18635" s="14"/>
      <c r="T18635" s="14"/>
      <c r="V18635" s="16"/>
      <c r="W18635" s="17"/>
    </row>
    <row r="18636">
      <c r="A18636" s="19"/>
      <c r="L18636" s="19"/>
      <c r="P18636" s="20"/>
      <c r="Q18636" s="20"/>
      <c r="R18636" s="13"/>
      <c r="S18636" s="14"/>
      <c r="T18636" s="14"/>
      <c r="V18636" s="16"/>
      <c r="W18636" s="17"/>
    </row>
    <row r="18637">
      <c r="A18637" s="19"/>
      <c r="L18637" s="19"/>
      <c r="P18637" s="20"/>
      <c r="Q18637" s="20"/>
      <c r="R18637" s="13"/>
      <c r="S18637" s="14"/>
      <c r="T18637" s="14"/>
      <c r="V18637" s="16"/>
      <c r="W18637" s="17"/>
    </row>
    <row r="18638">
      <c r="A18638" s="19"/>
      <c r="L18638" s="19"/>
      <c r="P18638" s="20"/>
      <c r="Q18638" s="20"/>
      <c r="R18638" s="13"/>
      <c r="S18638" s="14"/>
      <c r="T18638" s="14"/>
      <c r="V18638" s="16"/>
      <c r="W18638" s="17"/>
    </row>
    <row r="18639">
      <c r="A18639" s="19"/>
      <c r="L18639" s="19"/>
      <c r="P18639" s="20"/>
      <c r="Q18639" s="20"/>
      <c r="R18639" s="13"/>
      <c r="S18639" s="14"/>
      <c r="T18639" s="14"/>
      <c r="V18639" s="16"/>
      <c r="W18639" s="17"/>
    </row>
    <row r="18640">
      <c r="A18640" s="19"/>
      <c r="L18640" s="19"/>
      <c r="P18640" s="20"/>
      <c r="Q18640" s="20"/>
      <c r="R18640" s="13"/>
      <c r="S18640" s="14"/>
      <c r="T18640" s="14"/>
      <c r="V18640" s="16"/>
      <c r="W18640" s="17"/>
    </row>
    <row r="18641">
      <c r="A18641" s="19"/>
      <c r="L18641" s="19"/>
      <c r="P18641" s="20"/>
      <c r="Q18641" s="20"/>
      <c r="R18641" s="13"/>
      <c r="S18641" s="14"/>
      <c r="T18641" s="14"/>
      <c r="V18641" s="16"/>
      <c r="W18641" s="17"/>
    </row>
    <row r="18642">
      <c r="A18642" s="19"/>
      <c r="L18642" s="19"/>
      <c r="P18642" s="20"/>
      <c r="Q18642" s="20"/>
      <c r="R18642" s="13"/>
      <c r="S18642" s="14"/>
      <c r="T18642" s="14"/>
      <c r="V18642" s="16"/>
      <c r="W18642" s="17"/>
    </row>
    <row r="18643">
      <c r="A18643" s="19"/>
      <c r="L18643" s="19"/>
      <c r="P18643" s="20"/>
      <c r="Q18643" s="20"/>
      <c r="R18643" s="13"/>
      <c r="S18643" s="14"/>
      <c r="T18643" s="14"/>
      <c r="V18643" s="16"/>
      <c r="W18643" s="17"/>
    </row>
    <row r="18644">
      <c r="A18644" s="19"/>
      <c r="L18644" s="19"/>
      <c r="P18644" s="20"/>
      <c r="Q18644" s="20"/>
      <c r="R18644" s="13"/>
      <c r="S18644" s="14"/>
      <c r="T18644" s="14"/>
      <c r="V18644" s="16"/>
      <c r="W18644" s="17"/>
    </row>
    <row r="18645">
      <c r="A18645" s="19"/>
      <c r="L18645" s="19"/>
      <c r="P18645" s="20"/>
      <c r="Q18645" s="20"/>
      <c r="R18645" s="13"/>
      <c r="S18645" s="14"/>
      <c r="T18645" s="14"/>
      <c r="V18645" s="16"/>
      <c r="W18645" s="17"/>
    </row>
    <row r="18646">
      <c r="A18646" s="19"/>
      <c r="L18646" s="19"/>
      <c r="P18646" s="20"/>
      <c r="Q18646" s="20"/>
      <c r="R18646" s="13"/>
      <c r="S18646" s="14"/>
      <c r="T18646" s="14"/>
      <c r="V18646" s="16"/>
      <c r="W18646" s="17"/>
    </row>
    <row r="18647">
      <c r="A18647" s="19"/>
      <c r="L18647" s="19"/>
      <c r="P18647" s="20"/>
      <c r="Q18647" s="20"/>
      <c r="R18647" s="13"/>
      <c r="S18647" s="14"/>
      <c r="T18647" s="14"/>
      <c r="V18647" s="16"/>
      <c r="W18647" s="17"/>
    </row>
    <row r="18648">
      <c r="A18648" s="19"/>
      <c r="L18648" s="19"/>
      <c r="P18648" s="20"/>
      <c r="Q18648" s="20"/>
      <c r="R18648" s="13"/>
      <c r="S18648" s="14"/>
      <c r="T18648" s="14"/>
      <c r="V18648" s="16"/>
      <c r="W18648" s="17"/>
    </row>
    <row r="18649">
      <c r="A18649" s="19"/>
      <c r="L18649" s="19"/>
      <c r="P18649" s="20"/>
      <c r="Q18649" s="20"/>
      <c r="R18649" s="13"/>
      <c r="S18649" s="14"/>
      <c r="T18649" s="14"/>
      <c r="V18649" s="16"/>
      <c r="W18649" s="17"/>
    </row>
    <row r="18650">
      <c r="A18650" s="19"/>
      <c r="L18650" s="19"/>
      <c r="P18650" s="20"/>
      <c r="Q18650" s="20"/>
      <c r="R18650" s="13"/>
      <c r="S18650" s="14"/>
      <c r="T18650" s="14"/>
      <c r="V18650" s="16"/>
      <c r="W18650" s="17"/>
    </row>
    <row r="18651">
      <c r="A18651" s="19"/>
      <c r="L18651" s="19"/>
      <c r="P18651" s="20"/>
      <c r="Q18651" s="20"/>
      <c r="R18651" s="13"/>
      <c r="S18651" s="14"/>
      <c r="T18651" s="14"/>
      <c r="V18651" s="16"/>
      <c r="W18651" s="17"/>
    </row>
    <row r="18652">
      <c r="A18652" s="19"/>
      <c r="L18652" s="19"/>
      <c r="P18652" s="20"/>
      <c r="Q18652" s="20"/>
      <c r="R18652" s="13"/>
      <c r="S18652" s="14"/>
      <c r="T18652" s="14"/>
      <c r="V18652" s="16"/>
      <c r="W18652" s="17"/>
    </row>
    <row r="18653">
      <c r="A18653" s="19"/>
      <c r="L18653" s="19"/>
      <c r="P18653" s="20"/>
      <c r="Q18653" s="20"/>
      <c r="R18653" s="13"/>
      <c r="S18653" s="14"/>
      <c r="T18653" s="14"/>
      <c r="V18653" s="16"/>
      <c r="W18653" s="17"/>
    </row>
    <row r="18654">
      <c r="A18654" s="19"/>
      <c r="L18654" s="19"/>
      <c r="P18654" s="20"/>
      <c r="Q18654" s="20"/>
      <c r="R18654" s="13"/>
      <c r="S18654" s="14"/>
      <c r="T18654" s="14"/>
      <c r="V18654" s="16"/>
      <c r="W18654" s="17"/>
    </row>
    <row r="18655">
      <c r="A18655" s="19"/>
      <c r="L18655" s="19"/>
      <c r="P18655" s="20"/>
      <c r="Q18655" s="20"/>
      <c r="R18655" s="13"/>
      <c r="S18655" s="14"/>
      <c r="T18655" s="14"/>
      <c r="V18655" s="16"/>
      <c r="W18655" s="17"/>
    </row>
    <row r="18656">
      <c r="A18656" s="19"/>
      <c r="L18656" s="19"/>
      <c r="P18656" s="20"/>
      <c r="Q18656" s="20"/>
      <c r="R18656" s="13"/>
      <c r="S18656" s="14"/>
      <c r="T18656" s="14"/>
      <c r="V18656" s="16"/>
      <c r="W18656" s="17"/>
    </row>
    <row r="18657">
      <c r="A18657" s="19"/>
      <c r="L18657" s="19"/>
      <c r="P18657" s="20"/>
      <c r="Q18657" s="20"/>
      <c r="R18657" s="13"/>
      <c r="S18657" s="14"/>
      <c r="T18657" s="14"/>
      <c r="V18657" s="16"/>
      <c r="W18657" s="17"/>
    </row>
    <row r="18658">
      <c r="A18658" s="19"/>
      <c r="L18658" s="19"/>
      <c r="P18658" s="20"/>
      <c r="Q18658" s="20"/>
      <c r="R18658" s="13"/>
      <c r="S18658" s="14"/>
      <c r="T18658" s="14"/>
      <c r="V18658" s="16"/>
      <c r="W18658" s="17"/>
    </row>
    <row r="18659">
      <c r="A18659" s="19"/>
      <c r="L18659" s="19"/>
      <c r="P18659" s="20"/>
      <c r="Q18659" s="20"/>
      <c r="R18659" s="13"/>
      <c r="S18659" s="14"/>
      <c r="T18659" s="14"/>
      <c r="V18659" s="16"/>
      <c r="W18659" s="17"/>
    </row>
    <row r="18660">
      <c r="A18660" s="19"/>
      <c r="L18660" s="19"/>
      <c r="P18660" s="20"/>
      <c r="Q18660" s="20"/>
      <c r="R18660" s="13"/>
      <c r="S18660" s="14"/>
      <c r="T18660" s="14"/>
      <c r="V18660" s="16"/>
      <c r="W18660" s="17"/>
    </row>
    <row r="18661">
      <c r="A18661" s="19"/>
      <c r="L18661" s="19"/>
      <c r="P18661" s="20"/>
      <c r="Q18661" s="20"/>
      <c r="R18661" s="13"/>
      <c r="S18661" s="14"/>
      <c r="T18661" s="14"/>
      <c r="V18661" s="16"/>
      <c r="W18661" s="17"/>
    </row>
    <row r="18662">
      <c r="A18662" s="19"/>
      <c r="L18662" s="19"/>
      <c r="P18662" s="20"/>
      <c r="Q18662" s="20"/>
      <c r="R18662" s="13"/>
      <c r="S18662" s="14"/>
      <c r="T18662" s="14"/>
      <c r="V18662" s="16"/>
      <c r="W18662" s="17"/>
    </row>
    <row r="18663">
      <c r="A18663" s="19"/>
      <c r="L18663" s="19"/>
      <c r="P18663" s="20"/>
      <c r="Q18663" s="20"/>
      <c r="R18663" s="13"/>
      <c r="S18663" s="14"/>
      <c r="T18663" s="14"/>
      <c r="V18663" s="16"/>
      <c r="W18663" s="17"/>
    </row>
    <row r="18664">
      <c r="A18664" s="19"/>
      <c r="L18664" s="19"/>
      <c r="P18664" s="20"/>
      <c r="Q18664" s="20"/>
      <c r="R18664" s="13"/>
      <c r="S18664" s="14"/>
      <c r="T18664" s="14"/>
      <c r="V18664" s="16"/>
      <c r="W18664" s="17"/>
    </row>
    <row r="18665">
      <c r="A18665" s="19"/>
      <c r="L18665" s="19"/>
      <c r="P18665" s="20"/>
      <c r="Q18665" s="20"/>
      <c r="R18665" s="13"/>
      <c r="S18665" s="14"/>
      <c r="T18665" s="14"/>
      <c r="V18665" s="16"/>
      <c r="W18665" s="17"/>
    </row>
    <row r="18666">
      <c r="A18666" s="19"/>
      <c r="L18666" s="19"/>
      <c r="P18666" s="20"/>
      <c r="Q18666" s="20"/>
      <c r="R18666" s="13"/>
      <c r="S18666" s="14"/>
      <c r="T18666" s="14"/>
      <c r="V18666" s="16"/>
      <c r="W18666" s="17"/>
    </row>
    <row r="18667">
      <c r="A18667" s="19"/>
      <c r="L18667" s="19"/>
      <c r="P18667" s="20"/>
      <c r="Q18667" s="20"/>
      <c r="R18667" s="13"/>
      <c r="S18667" s="14"/>
      <c r="T18667" s="14"/>
      <c r="V18667" s="16"/>
      <c r="W18667" s="17"/>
    </row>
    <row r="18668">
      <c r="A18668" s="19"/>
      <c r="L18668" s="19"/>
      <c r="P18668" s="20"/>
      <c r="Q18668" s="20"/>
      <c r="R18668" s="13"/>
      <c r="S18668" s="14"/>
      <c r="T18668" s="14"/>
      <c r="V18668" s="16"/>
      <c r="W18668" s="17"/>
    </row>
    <row r="18669">
      <c r="A18669" s="19"/>
      <c r="L18669" s="19"/>
      <c r="P18669" s="20"/>
      <c r="Q18669" s="20"/>
      <c r="R18669" s="13"/>
      <c r="S18669" s="14"/>
      <c r="T18669" s="14"/>
      <c r="V18669" s="16"/>
      <c r="W18669" s="17"/>
    </row>
    <row r="18670">
      <c r="A18670" s="19"/>
      <c r="L18670" s="19"/>
      <c r="P18670" s="20"/>
      <c r="Q18670" s="20"/>
      <c r="R18670" s="13"/>
      <c r="S18670" s="14"/>
      <c r="T18670" s="14"/>
      <c r="V18670" s="16"/>
      <c r="W18670" s="17"/>
    </row>
    <row r="18671">
      <c r="A18671" s="19"/>
      <c r="L18671" s="19"/>
      <c r="P18671" s="20"/>
      <c r="Q18671" s="20"/>
      <c r="R18671" s="13"/>
      <c r="S18671" s="14"/>
      <c r="T18671" s="14"/>
      <c r="V18671" s="16"/>
      <c r="W18671" s="17"/>
    </row>
    <row r="18672">
      <c r="A18672" s="19"/>
      <c r="L18672" s="19"/>
      <c r="P18672" s="20"/>
      <c r="Q18672" s="20"/>
      <c r="R18672" s="13"/>
      <c r="S18672" s="14"/>
      <c r="T18672" s="14"/>
      <c r="V18672" s="16"/>
      <c r="W18672" s="17"/>
    </row>
    <row r="18673">
      <c r="A18673" s="19"/>
      <c r="L18673" s="19"/>
      <c r="P18673" s="20"/>
      <c r="Q18673" s="20"/>
      <c r="R18673" s="13"/>
      <c r="S18673" s="14"/>
      <c r="T18673" s="14"/>
      <c r="V18673" s="16"/>
      <c r="W18673" s="17"/>
    </row>
    <row r="18674">
      <c r="A18674" s="19"/>
      <c r="L18674" s="19"/>
      <c r="P18674" s="20"/>
      <c r="Q18674" s="20"/>
      <c r="R18674" s="13"/>
      <c r="S18674" s="14"/>
      <c r="T18674" s="14"/>
      <c r="V18674" s="16"/>
      <c r="W18674" s="17"/>
    </row>
    <row r="18675">
      <c r="A18675" s="19"/>
      <c r="L18675" s="19"/>
      <c r="P18675" s="20"/>
      <c r="Q18675" s="20"/>
      <c r="R18675" s="13"/>
      <c r="S18675" s="14"/>
      <c r="T18675" s="14"/>
      <c r="V18675" s="16"/>
      <c r="W18675" s="17"/>
    </row>
    <row r="18676">
      <c r="A18676" s="19"/>
      <c r="L18676" s="19"/>
      <c r="P18676" s="20"/>
      <c r="Q18676" s="20"/>
      <c r="R18676" s="13"/>
      <c r="S18676" s="14"/>
      <c r="T18676" s="14"/>
      <c r="V18676" s="16"/>
      <c r="W18676" s="17"/>
    </row>
    <row r="18677">
      <c r="A18677" s="19"/>
      <c r="L18677" s="19"/>
      <c r="P18677" s="20"/>
      <c r="Q18677" s="20"/>
      <c r="R18677" s="13"/>
      <c r="S18677" s="14"/>
      <c r="T18677" s="14"/>
      <c r="V18677" s="16"/>
      <c r="W18677" s="17"/>
    </row>
    <row r="18678">
      <c r="A18678" s="19"/>
      <c r="L18678" s="19"/>
      <c r="P18678" s="20"/>
      <c r="Q18678" s="20"/>
      <c r="R18678" s="13"/>
      <c r="S18678" s="14"/>
      <c r="T18678" s="14"/>
      <c r="V18678" s="16"/>
      <c r="W18678" s="17"/>
    </row>
    <row r="18679">
      <c r="A18679" s="19"/>
      <c r="L18679" s="19"/>
      <c r="P18679" s="20"/>
      <c r="Q18679" s="20"/>
      <c r="R18679" s="13"/>
      <c r="S18679" s="14"/>
      <c r="T18679" s="14"/>
      <c r="V18679" s="16"/>
      <c r="W18679" s="17"/>
    </row>
    <row r="18680">
      <c r="A18680" s="19"/>
      <c r="L18680" s="19"/>
      <c r="P18680" s="20"/>
      <c r="Q18680" s="20"/>
      <c r="R18680" s="13"/>
      <c r="S18680" s="14"/>
      <c r="T18680" s="14"/>
      <c r="V18680" s="16"/>
      <c r="W18680" s="17"/>
    </row>
    <row r="18681">
      <c r="A18681" s="19"/>
      <c r="L18681" s="19"/>
      <c r="P18681" s="20"/>
      <c r="Q18681" s="20"/>
      <c r="R18681" s="13"/>
      <c r="S18681" s="14"/>
      <c r="T18681" s="14"/>
      <c r="V18681" s="16"/>
      <c r="W18681" s="17"/>
    </row>
    <row r="18682">
      <c r="A18682" s="19"/>
      <c r="L18682" s="19"/>
      <c r="P18682" s="20"/>
      <c r="Q18682" s="20"/>
      <c r="R18682" s="13"/>
      <c r="S18682" s="14"/>
      <c r="T18682" s="14"/>
      <c r="V18682" s="16"/>
      <c r="W18682" s="17"/>
    </row>
    <row r="18683">
      <c r="A18683" s="19"/>
      <c r="L18683" s="19"/>
      <c r="P18683" s="20"/>
      <c r="Q18683" s="20"/>
      <c r="R18683" s="13"/>
      <c r="S18683" s="14"/>
      <c r="T18683" s="14"/>
      <c r="V18683" s="16"/>
      <c r="W18683" s="17"/>
    </row>
    <row r="18684">
      <c r="A18684" s="19"/>
      <c r="L18684" s="19"/>
      <c r="P18684" s="20"/>
      <c r="Q18684" s="20"/>
      <c r="R18684" s="13"/>
      <c r="S18684" s="14"/>
      <c r="T18684" s="14"/>
      <c r="V18684" s="16"/>
      <c r="W18684" s="17"/>
    </row>
    <row r="18685">
      <c r="A18685" s="19"/>
      <c r="L18685" s="19"/>
      <c r="P18685" s="20"/>
      <c r="Q18685" s="20"/>
      <c r="R18685" s="13"/>
      <c r="S18685" s="14"/>
      <c r="T18685" s="14"/>
      <c r="V18685" s="16"/>
      <c r="W18685" s="17"/>
    </row>
    <row r="18686">
      <c r="A18686" s="19"/>
      <c r="L18686" s="19"/>
      <c r="P18686" s="20"/>
      <c r="Q18686" s="20"/>
      <c r="R18686" s="13"/>
      <c r="S18686" s="14"/>
      <c r="T18686" s="14"/>
      <c r="V18686" s="16"/>
      <c r="W18686" s="17"/>
    </row>
    <row r="18687">
      <c r="A18687" s="19"/>
      <c r="L18687" s="19"/>
      <c r="P18687" s="20"/>
      <c r="Q18687" s="20"/>
      <c r="R18687" s="13"/>
      <c r="S18687" s="14"/>
      <c r="T18687" s="14"/>
      <c r="V18687" s="16"/>
      <c r="W18687" s="17"/>
    </row>
    <row r="18688">
      <c r="A18688" s="19"/>
      <c r="L18688" s="19"/>
      <c r="P18688" s="20"/>
      <c r="Q18688" s="20"/>
      <c r="R18688" s="13"/>
      <c r="S18688" s="14"/>
      <c r="T18688" s="14"/>
      <c r="V18688" s="16"/>
      <c r="W18688" s="17"/>
    </row>
    <row r="18689">
      <c r="A18689" s="19"/>
      <c r="L18689" s="19"/>
      <c r="P18689" s="20"/>
      <c r="Q18689" s="20"/>
      <c r="R18689" s="13"/>
      <c r="S18689" s="14"/>
      <c r="T18689" s="14"/>
      <c r="V18689" s="16"/>
      <c r="W18689" s="17"/>
    </row>
    <row r="18690">
      <c r="A18690" s="19"/>
      <c r="L18690" s="19"/>
      <c r="P18690" s="20"/>
      <c r="Q18690" s="20"/>
      <c r="R18690" s="13"/>
      <c r="S18690" s="14"/>
      <c r="T18690" s="14"/>
      <c r="V18690" s="16"/>
      <c r="W18690" s="17"/>
    </row>
    <row r="18691">
      <c r="A18691" s="19"/>
      <c r="L18691" s="19"/>
      <c r="P18691" s="20"/>
      <c r="Q18691" s="20"/>
      <c r="R18691" s="13"/>
      <c r="S18691" s="14"/>
      <c r="T18691" s="14"/>
      <c r="V18691" s="16"/>
      <c r="W18691" s="17"/>
    </row>
    <row r="18692">
      <c r="A18692" s="19"/>
      <c r="L18692" s="19"/>
      <c r="P18692" s="20"/>
      <c r="Q18692" s="20"/>
      <c r="R18692" s="13"/>
      <c r="S18692" s="14"/>
      <c r="T18692" s="14"/>
      <c r="V18692" s="16"/>
      <c r="W18692" s="17"/>
    </row>
    <row r="18693">
      <c r="A18693" s="19"/>
      <c r="L18693" s="19"/>
      <c r="P18693" s="20"/>
      <c r="Q18693" s="20"/>
      <c r="R18693" s="13"/>
      <c r="S18693" s="14"/>
      <c r="T18693" s="14"/>
      <c r="V18693" s="16"/>
      <c r="W18693" s="17"/>
    </row>
    <row r="18694">
      <c r="A18694" s="19"/>
      <c r="L18694" s="19"/>
      <c r="P18694" s="20"/>
      <c r="Q18694" s="20"/>
      <c r="R18694" s="13"/>
      <c r="S18694" s="14"/>
      <c r="T18694" s="14"/>
      <c r="V18694" s="16"/>
      <c r="W18694" s="17"/>
    </row>
    <row r="18695">
      <c r="A18695" s="19"/>
      <c r="L18695" s="19"/>
      <c r="P18695" s="20"/>
      <c r="Q18695" s="20"/>
      <c r="R18695" s="13"/>
      <c r="S18695" s="14"/>
      <c r="T18695" s="14"/>
      <c r="V18695" s="16"/>
      <c r="W18695" s="17"/>
    </row>
    <row r="18696">
      <c r="A18696" s="19"/>
      <c r="L18696" s="19"/>
      <c r="P18696" s="20"/>
      <c r="Q18696" s="20"/>
      <c r="R18696" s="13"/>
      <c r="S18696" s="14"/>
      <c r="T18696" s="14"/>
      <c r="V18696" s="16"/>
      <c r="W18696" s="17"/>
    </row>
    <row r="18697">
      <c r="A18697" s="19"/>
      <c r="L18697" s="19"/>
      <c r="P18697" s="20"/>
      <c r="Q18697" s="20"/>
      <c r="R18697" s="13"/>
      <c r="S18697" s="14"/>
      <c r="T18697" s="14"/>
      <c r="V18697" s="16"/>
      <c r="W18697" s="17"/>
    </row>
    <row r="18698">
      <c r="A18698" s="19"/>
      <c r="L18698" s="19"/>
      <c r="P18698" s="20"/>
      <c r="Q18698" s="20"/>
      <c r="R18698" s="13"/>
      <c r="S18698" s="14"/>
      <c r="T18698" s="14"/>
      <c r="V18698" s="16"/>
      <c r="W18698" s="17"/>
    </row>
    <row r="18699">
      <c r="A18699" s="19"/>
      <c r="L18699" s="19"/>
      <c r="P18699" s="20"/>
      <c r="Q18699" s="20"/>
      <c r="R18699" s="13"/>
      <c r="S18699" s="14"/>
      <c r="T18699" s="14"/>
      <c r="V18699" s="16"/>
      <c r="W18699" s="17"/>
    </row>
    <row r="18700">
      <c r="A18700" s="19"/>
      <c r="L18700" s="19"/>
      <c r="P18700" s="20"/>
      <c r="Q18700" s="20"/>
      <c r="R18700" s="13"/>
      <c r="S18700" s="14"/>
      <c r="T18700" s="14"/>
      <c r="V18700" s="16"/>
      <c r="W18700" s="17"/>
    </row>
    <row r="18701">
      <c r="A18701" s="19"/>
      <c r="L18701" s="19"/>
      <c r="P18701" s="20"/>
      <c r="Q18701" s="20"/>
      <c r="R18701" s="13"/>
      <c r="S18701" s="14"/>
      <c r="T18701" s="14"/>
      <c r="V18701" s="16"/>
      <c r="W18701" s="17"/>
    </row>
    <row r="18702">
      <c r="A18702" s="19"/>
      <c r="L18702" s="19"/>
      <c r="P18702" s="20"/>
      <c r="Q18702" s="20"/>
      <c r="R18702" s="13"/>
      <c r="S18702" s="14"/>
      <c r="T18702" s="14"/>
      <c r="V18702" s="16"/>
      <c r="W18702" s="17"/>
    </row>
    <row r="18703">
      <c r="A18703" s="19"/>
      <c r="L18703" s="19"/>
      <c r="P18703" s="20"/>
      <c r="Q18703" s="20"/>
      <c r="R18703" s="13"/>
      <c r="S18703" s="14"/>
      <c r="T18703" s="14"/>
      <c r="V18703" s="16"/>
      <c r="W18703" s="17"/>
    </row>
    <row r="18704">
      <c r="A18704" s="19"/>
      <c r="L18704" s="19"/>
      <c r="P18704" s="20"/>
      <c r="Q18704" s="20"/>
      <c r="R18704" s="13"/>
      <c r="S18704" s="14"/>
      <c r="T18704" s="14"/>
      <c r="V18704" s="16"/>
      <c r="W18704" s="17"/>
    </row>
    <row r="18705">
      <c r="A18705" s="19"/>
      <c r="L18705" s="19"/>
      <c r="P18705" s="20"/>
      <c r="Q18705" s="20"/>
      <c r="R18705" s="13"/>
      <c r="S18705" s="14"/>
      <c r="T18705" s="14"/>
      <c r="V18705" s="16"/>
      <c r="W18705" s="17"/>
    </row>
    <row r="18706">
      <c r="A18706" s="19"/>
      <c r="L18706" s="19"/>
      <c r="P18706" s="20"/>
      <c r="Q18706" s="20"/>
      <c r="R18706" s="13"/>
      <c r="S18706" s="14"/>
      <c r="T18706" s="14"/>
      <c r="V18706" s="16"/>
      <c r="W18706" s="17"/>
    </row>
    <row r="18707">
      <c r="A18707" s="19"/>
      <c r="L18707" s="19"/>
      <c r="P18707" s="20"/>
      <c r="Q18707" s="20"/>
      <c r="R18707" s="13"/>
      <c r="S18707" s="14"/>
      <c r="T18707" s="14"/>
      <c r="V18707" s="16"/>
      <c r="W18707" s="17"/>
    </row>
    <row r="18708">
      <c r="A18708" s="19"/>
      <c r="L18708" s="19"/>
      <c r="P18708" s="20"/>
      <c r="Q18708" s="20"/>
      <c r="R18708" s="13"/>
      <c r="S18708" s="14"/>
      <c r="T18708" s="14"/>
      <c r="V18708" s="16"/>
      <c r="W18708" s="17"/>
    </row>
    <row r="18709">
      <c r="A18709" s="19"/>
      <c r="L18709" s="19"/>
      <c r="P18709" s="20"/>
      <c r="Q18709" s="20"/>
      <c r="R18709" s="13"/>
      <c r="S18709" s="14"/>
      <c r="T18709" s="14"/>
      <c r="V18709" s="16"/>
      <c r="W18709" s="17"/>
    </row>
    <row r="18710">
      <c r="A18710" s="19"/>
      <c r="L18710" s="19"/>
      <c r="P18710" s="20"/>
      <c r="Q18710" s="20"/>
      <c r="R18710" s="13"/>
      <c r="S18710" s="14"/>
      <c r="T18710" s="14"/>
      <c r="V18710" s="16"/>
      <c r="W18710" s="17"/>
    </row>
    <row r="18711">
      <c r="A18711" s="19"/>
      <c r="L18711" s="19"/>
      <c r="P18711" s="20"/>
      <c r="Q18711" s="20"/>
      <c r="R18711" s="13"/>
      <c r="S18711" s="14"/>
      <c r="T18711" s="14"/>
      <c r="V18711" s="16"/>
      <c r="W18711" s="17"/>
    </row>
    <row r="18712">
      <c r="A18712" s="19"/>
      <c r="L18712" s="19"/>
      <c r="P18712" s="20"/>
      <c r="Q18712" s="20"/>
      <c r="R18712" s="13"/>
      <c r="S18712" s="14"/>
      <c r="T18712" s="14"/>
      <c r="V18712" s="16"/>
      <c r="W18712" s="17"/>
    </row>
    <row r="18713">
      <c r="A18713" s="19"/>
      <c r="L18713" s="19"/>
      <c r="P18713" s="20"/>
      <c r="Q18713" s="20"/>
      <c r="R18713" s="13"/>
      <c r="S18713" s="14"/>
      <c r="T18713" s="14"/>
      <c r="V18713" s="16"/>
      <c r="W18713" s="17"/>
    </row>
    <row r="18714">
      <c r="A18714" s="19"/>
      <c r="L18714" s="19"/>
      <c r="P18714" s="20"/>
      <c r="Q18714" s="20"/>
      <c r="R18714" s="13"/>
      <c r="S18714" s="14"/>
      <c r="T18714" s="14"/>
      <c r="V18714" s="16"/>
      <c r="W18714" s="17"/>
    </row>
    <row r="18715">
      <c r="A18715" s="19"/>
      <c r="L18715" s="19"/>
      <c r="P18715" s="20"/>
      <c r="Q18715" s="20"/>
      <c r="R18715" s="13"/>
      <c r="S18715" s="14"/>
      <c r="T18715" s="14"/>
      <c r="V18715" s="16"/>
      <c r="W18715" s="17"/>
    </row>
    <row r="18716">
      <c r="A18716" s="19"/>
      <c r="L18716" s="19"/>
      <c r="P18716" s="20"/>
      <c r="Q18716" s="20"/>
      <c r="R18716" s="13"/>
      <c r="S18716" s="14"/>
      <c r="T18716" s="14"/>
      <c r="V18716" s="16"/>
      <c r="W18716" s="17"/>
    </row>
    <row r="18717">
      <c r="A18717" s="19"/>
      <c r="L18717" s="19"/>
      <c r="P18717" s="20"/>
      <c r="Q18717" s="20"/>
      <c r="R18717" s="13"/>
      <c r="S18717" s="14"/>
      <c r="T18717" s="14"/>
      <c r="V18717" s="16"/>
      <c r="W18717" s="17"/>
    </row>
    <row r="18718">
      <c r="A18718" s="19"/>
      <c r="L18718" s="19"/>
      <c r="P18718" s="20"/>
      <c r="Q18718" s="20"/>
      <c r="R18718" s="13"/>
      <c r="S18718" s="14"/>
      <c r="T18718" s="14"/>
      <c r="V18718" s="16"/>
      <c r="W18718" s="17"/>
    </row>
    <row r="18719">
      <c r="A18719" s="19"/>
      <c r="L18719" s="19"/>
      <c r="P18719" s="20"/>
      <c r="Q18719" s="20"/>
      <c r="R18719" s="13"/>
      <c r="S18719" s="14"/>
      <c r="T18719" s="14"/>
      <c r="V18719" s="16"/>
      <c r="W18719" s="17"/>
    </row>
    <row r="18720">
      <c r="A18720" s="19"/>
      <c r="L18720" s="19"/>
      <c r="P18720" s="20"/>
      <c r="Q18720" s="20"/>
      <c r="R18720" s="13"/>
      <c r="S18720" s="14"/>
      <c r="T18720" s="14"/>
      <c r="V18720" s="16"/>
      <c r="W18720" s="17"/>
    </row>
    <row r="18721">
      <c r="A18721" s="19"/>
      <c r="L18721" s="19"/>
      <c r="P18721" s="20"/>
      <c r="Q18721" s="20"/>
      <c r="R18721" s="13"/>
      <c r="S18721" s="14"/>
      <c r="T18721" s="14"/>
      <c r="V18721" s="16"/>
      <c r="W18721" s="17"/>
    </row>
    <row r="18722">
      <c r="A18722" s="19"/>
      <c r="L18722" s="19"/>
      <c r="P18722" s="20"/>
      <c r="Q18722" s="20"/>
      <c r="R18722" s="13"/>
      <c r="S18722" s="14"/>
      <c r="T18722" s="14"/>
      <c r="V18722" s="16"/>
      <c r="W18722" s="17"/>
    </row>
    <row r="18723">
      <c r="A18723" s="19"/>
      <c r="L18723" s="19"/>
      <c r="P18723" s="20"/>
      <c r="Q18723" s="20"/>
      <c r="R18723" s="13"/>
      <c r="S18723" s="14"/>
      <c r="T18723" s="14"/>
      <c r="V18723" s="16"/>
      <c r="W18723" s="17"/>
    </row>
    <row r="18724">
      <c r="A18724" s="19"/>
      <c r="L18724" s="19"/>
      <c r="P18724" s="20"/>
      <c r="Q18724" s="20"/>
      <c r="R18724" s="13"/>
      <c r="S18724" s="14"/>
      <c r="T18724" s="14"/>
      <c r="V18724" s="16"/>
      <c r="W18724" s="17"/>
    </row>
    <row r="18725">
      <c r="A18725" s="19"/>
      <c r="L18725" s="19"/>
      <c r="P18725" s="20"/>
      <c r="Q18725" s="20"/>
      <c r="R18725" s="13"/>
      <c r="S18725" s="14"/>
      <c r="T18725" s="14"/>
      <c r="V18725" s="16"/>
      <c r="W18725" s="17"/>
    </row>
    <row r="18726">
      <c r="A18726" s="19"/>
      <c r="L18726" s="19"/>
      <c r="P18726" s="20"/>
      <c r="Q18726" s="20"/>
      <c r="R18726" s="13"/>
      <c r="S18726" s="14"/>
      <c r="T18726" s="14"/>
      <c r="V18726" s="16"/>
      <c r="W18726" s="17"/>
    </row>
    <row r="18727">
      <c r="A18727" s="19"/>
      <c r="L18727" s="19"/>
      <c r="P18727" s="20"/>
      <c r="Q18727" s="20"/>
      <c r="R18727" s="13"/>
      <c r="S18727" s="14"/>
      <c r="T18727" s="14"/>
      <c r="V18727" s="16"/>
      <c r="W18727" s="17"/>
    </row>
    <row r="18728">
      <c r="A18728" s="19"/>
      <c r="L18728" s="19"/>
      <c r="P18728" s="20"/>
      <c r="Q18728" s="20"/>
      <c r="R18728" s="13"/>
      <c r="S18728" s="14"/>
      <c r="T18728" s="14"/>
      <c r="V18728" s="16"/>
      <c r="W18728" s="17"/>
    </row>
    <row r="18729">
      <c r="A18729" s="19"/>
      <c r="L18729" s="19"/>
      <c r="P18729" s="20"/>
      <c r="Q18729" s="20"/>
      <c r="R18729" s="13"/>
      <c r="S18729" s="14"/>
      <c r="T18729" s="14"/>
      <c r="V18729" s="16"/>
      <c r="W18729" s="17"/>
    </row>
    <row r="18730">
      <c r="A18730" s="19"/>
      <c r="L18730" s="19"/>
      <c r="P18730" s="20"/>
      <c r="Q18730" s="20"/>
      <c r="R18730" s="13"/>
      <c r="S18730" s="14"/>
      <c r="T18730" s="14"/>
      <c r="V18730" s="16"/>
      <c r="W18730" s="17"/>
    </row>
    <row r="18731">
      <c r="A18731" s="19"/>
      <c r="L18731" s="19"/>
      <c r="P18731" s="20"/>
      <c r="Q18731" s="20"/>
      <c r="R18731" s="13"/>
      <c r="S18731" s="14"/>
      <c r="T18731" s="14"/>
      <c r="V18731" s="16"/>
      <c r="W18731" s="17"/>
    </row>
    <row r="18732">
      <c r="A18732" s="19"/>
      <c r="L18732" s="19"/>
      <c r="P18732" s="20"/>
      <c r="Q18732" s="20"/>
      <c r="R18732" s="13"/>
      <c r="S18732" s="14"/>
      <c r="T18732" s="14"/>
      <c r="V18732" s="16"/>
      <c r="W18732" s="17"/>
    </row>
    <row r="18733">
      <c r="A18733" s="19"/>
      <c r="L18733" s="19"/>
      <c r="P18733" s="20"/>
      <c r="Q18733" s="20"/>
      <c r="R18733" s="13"/>
      <c r="S18733" s="14"/>
      <c r="T18733" s="14"/>
      <c r="V18733" s="16"/>
      <c r="W18733" s="17"/>
    </row>
    <row r="18734">
      <c r="A18734" s="19"/>
      <c r="L18734" s="19"/>
      <c r="P18734" s="20"/>
      <c r="Q18734" s="20"/>
      <c r="R18734" s="13"/>
      <c r="S18734" s="14"/>
      <c r="T18734" s="14"/>
      <c r="V18734" s="16"/>
      <c r="W18734" s="17"/>
    </row>
    <row r="18735">
      <c r="A18735" s="19"/>
      <c r="L18735" s="19"/>
      <c r="P18735" s="20"/>
      <c r="Q18735" s="20"/>
      <c r="R18735" s="13"/>
      <c r="S18735" s="14"/>
      <c r="T18735" s="14"/>
      <c r="V18735" s="16"/>
      <c r="W18735" s="17"/>
    </row>
    <row r="18736">
      <c r="A18736" s="19"/>
      <c r="L18736" s="19"/>
      <c r="P18736" s="20"/>
      <c r="Q18736" s="20"/>
      <c r="R18736" s="13"/>
      <c r="S18736" s="14"/>
      <c r="T18736" s="14"/>
      <c r="V18736" s="16"/>
      <c r="W18736" s="17"/>
    </row>
    <row r="18737">
      <c r="A18737" s="19"/>
      <c r="L18737" s="19"/>
      <c r="P18737" s="20"/>
      <c r="Q18737" s="20"/>
      <c r="R18737" s="13"/>
      <c r="S18737" s="14"/>
      <c r="T18737" s="14"/>
      <c r="V18737" s="16"/>
      <c r="W18737" s="17"/>
    </row>
    <row r="18738">
      <c r="A18738" s="19"/>
      <c r="L18738" s="19"/>
      <c r="P18738" s="20"/>
      <c r="Q18738" s="20"/>
      <c r="R18738" s="13"/>
      <c r="S18738" s="14"/>
      <c r="T18738" s="14"/>
      <c r="V18738" s="16"/>
      <c r="W18738" s="17"/>
    </row>
    <row r="18739">
      <c r="A18739" s="19"/>
      <c r="L18739" s="19"/>
      <c r="P18739" s="20"/>
      <c r="Q18739" s="20"/>
      <c r="R18739" s="13"/>
      <c r="S18739" s="14"/>
      <c r="T18739" s="14"/>
      <c r="V18739" s="16"/>
      <c r="W18739" s="17"/>
    </row>
    <row r="18740">
      <c r="A18740" s="19"/>
      <c r="L18740" s="19"/>
      <c r="P18740" s="20"/>
      <c r="Q18740" s="20"/>
      <c r="R18740" s="13"/>
      <c r="S18740" s="14"/>
      <c r="T18740" s="14"/>
      <c r="V18740" s="16"/>
      <c r="W18740" s="17"/>
    </row>
    <row r="18741">
      <c r="A18741" s="19"/>
      <c r="L18741" s="19"/>
      <c r="P18741" s="20"/>
      <c r="Q18741" s="20"/>
      <c r="R18741" s="13"/>
      <c r="S18741" s="14"/>
      <c r="T18741" s="14"/>
      <c r="V18741" s="16"/>
      <c r="W18741" s="17"/>
    </row>
    <row r="18742">
      <c r="A18742" s="19"/>
      <c r="L18742" s="19"/>
      <c r="P18742" s="20"/>
      <c r="Q18742" s="20"/>
      <c r="R18742" s="13"/>
      <c r="S18742" s="14"/>
      <c r="T18742" s="14"/>
      <c r="V18742" s="16"/>
      <c r="W18742" s="17"/>
    </row>
    <row r="18743">
      <c r="A18743" s="19"/>
      <c r="L18743" s="19"/>
      <c r="P18743" s="20"/>
      <c r="Q18743" s="20"/>
      <c r="R18743" s="13"/>
      <c r="S18743" s="14"/>
      <c r="T18743" s="14"/>
      <c r="V18743" s="16"/>
      <c r="W18743" s="17"/>
    </row>
    <row r="18744">
      <c r="A18744" s="19"/>
      <c r="L18744" s="19"/>
      <c r="P18744" s="20"/>
      <c r="Q18744" s="20"/>
      <c r="R18744" s="13"/>
      <c r="S18744" s="14"/>
      <c r="T18744" s="14"/>
      <c r="V18744" s="16"/>
      <c r="W18744" s="17"/>
    </row>
    <row r="18745">
      <c r="A18745" s="19"/>
      <c r="L18745" s="19"/>
      <c r="P18745" s="20"/>
      <c r="Q18745" s="20"/>
      <c r="R18745" s="13"/>
      <c r="S18745" s="14"/>
      <c r="T18745" s="14"/>
      <c r="V18745" s="16"/>
      <c r="W18745" s="17"/>
    </row>
    <row r="18746">
      <c r="A18746" s="19"/>
      <c r="L18746" s="19"/>
      <c r="P18746" s="20"/>
      <c r="Q18746" s="20"/>
      <c r="R18746" s="13"/>
      <c r="S18746" s="14"/>
      <c r="T18746" s="14"/>
      <c r="V18746" s="16"/>
      <c r="W18746" s="17"/>
    </row>
    <row r="18747">
      <c r="A18747" s="19"/>
      <c r="L18747" s="19"/>
      <c r="P18747" s="20"/>
      <c r="Q18747" s="20"/>
      <c r="R18747" s="13"/>
      <c r="S18747" s="14"/>
      <c r="T18747" s="14"/>
      <c r="V18747" s="16"/>
      <c r="W18747" s="17"/>
    </row>
    <row r="18748">
      <c r="A18748" s="19"/>
      <c r="L18748" s="19"/>
      <c r="P18748" s="20"/>
      <c r="Q18748" s="20"/>
      <c r="R18748" s="13"/>
      <c r="S18748" s="14"/>
      <c r="T18748" s="14"/>
      <c r="V18748" s="16"/>
      <c r="W18748" s="17"/>
    </row>
    <row r="18749">
      <c r="A18749" s="19"/>
      <c r="L18749" s="19"/>
      <c r="P18749" s="20"/>
      <c r="Q18749" s="20"/>
      <c r="R18749" s="13"/>
      <c r="S18749" s="14"/>
      <c r="T18749" s="14"/>
      <c r="V18749" s="16"/>
      <c r="W18749" s="17"/>
    </row>
    <row r="18750">
      <c r="A18750" s="19"/>
      <c r="L18750" s="19"/>
      <c r="P18750" s="20"/>
      <c r="Q18750" s="20"/>
      <c r="R18750" s="13"/>
      <c r="S18750" s="14"/>
      <c r="T18750" s="14"/>
      <c r="V18750" s="16"/>
      <c r="W18750" s="17"/>
    </row>
    <row r="18751">
      <c r="A18751" s="19"/>
      <c r="L18751" s="19"/>
      <c r="P18751" s="20"/>
      <c r="Q18751" s="20"/>
      <c r="R18751" s="13"/>
      <c r="S18751" s="14"/>
      <c r="T18751" s="14"/>
      <c r="V18751" s="16"/>
      <c r="W18751" s="17"/>
    </row>
    <row r="18752">
      <c r="A18752" s="19"/>
      <c r="L18752" s="19"/>
      <c r="P18752" s="20"/>
      <c r="Q18752" s="20"/>
      <c r="R18752" s="13"/>
      <c r="S18752" s="14"/>
      <c r="T18752" s="14"/>
      <c r="V18752" s="16"/>
      <c r="W18752" s="17"/>
    </row>
    <row r="18753">
      <c r="A18753" s="19"/>
      <c r="L18753" s="19"/>
      <c r="P18753" s="20"/>
      <c r="Q18753" s="20"/>
      <c r="R18753" s="13"/>
      <c r="S18753" s="14"/>
      <c r="T18753" s="14"/>
      <c r="V18753" s="16"/>
      <c r="W18753" s="17"/>
    </row>
    <row r="18754">
      <c r="A18754" s="19"/>
      <c r="L18754" s="19"/>
      <c r="P18754" s="20"/>
      <c r="Q18754" s="20"/>
      <c r="R18754" s="13"/>
      <c r="S18754" s="14"/>
      <c r="T18754" s="14"/>
      <c r="V18754" s="16"/>
      <c r="W18754" s="17"/>
    </row>
    <row r="18755">
      <c r="A18755" s="19"/>
      <c r="L18755" s="19"/>
      <c r="P18755" s="20"/>
      <c r="Q18755" s="20"/>
      <c r="R18755" s="13"/>
      <c r="S18755" s="14"/>
      <c r="T18755" s="14"/>
      <c r="V18755" s="16"/>
      <c r="W18755" s="17"/>
    </row>
    <row r="18756">
      <c r="A18756" s="19"/>
      <c r="L18756" s="19"/>
      <c r="P18756" s="20"/>
      <c r="Q18756" s="20"/>
      <c r="R18756" s="13"/>
      <c r="S18756" s="14"/>
      <c r="T18756" s="14"/>
      <c r="V18756" s="16"/>
      <c r="W18756" s="17"/>
    </row>
    <row r="18757">
      <c r="A18757" s="19"/>
      <c r="L18757" s="19"/>
      <c r="P18757" s="20"/>
      <c r="Q18757" s="20"/>
      <c r="R18757" s="13"/>
      <c r="S18757" s="14"/>
      <c r="T18757" s="14"/>
      <c r="V18757" s="16"/>
      <c r="W18757" s="17"/>
    </row>
    <row r="18758">
      <c r="A18758" s="19"/>
      <c r="L18758" s="19"/>
      <c r="P18758" s="20"/>
      <c r="Q18758" s="20"/>
      <c r="R18758" s="13"/>
      <c r="S18758" s="14"/>
      <c r="T18758" s="14"/>
      <c r="V18758" s="16"/>
      <c r="W18758" s="17"/>
    </row>
    <row r="18759">
      <c r="A18759" s="19"/>
      <c r="L18759" s="19"/>
      <c r="P18759" s="20"/>
      <c r="Q18759" s="20"/>
      <c r="R18759" s="13"/>
      <c r="S18759" s="14"/>
      <c r="T18759" s="14"/>
      <c r="V18759" s="16"/>
      <c r="W18759" s="17"/>
    </row>
    <row r="18760">
      <c r="A18760" s="19"/>
      <c r="L18760" s="19"/>
      <c r="P18760" s="20"/>
      <c r="Q18760" s="20"/>
      <c r="R18760" s="13"/>
      <c r="S18760" s="14"/>
      <c r="T18760" s="14"/>
      <c r="V18760" s="16"/>
      <c r="W18760" s="17"/>
    </row>
    <row r="18761">
      <c r="A18761" s="19"/>
      <c r="L18761" s="19"/>
      <c r="P18761" s="20"/>
      <c r="Q18761" s="20"/>
      <c r="R18761" s="13"/>
      <c r="S18761" s="14"/>
      <c r="T18761" s="14"/>
      <c r="V18761" s="16"/>
      <c r="W18761" s="17"/>
    </row>
    <row r="18762">
      <c r="A18762" s="19"/>
      <c r="L18762" s="19"/>
      <c r="P18762" s="20"/>
      <c r="Q18762" s="20"/>
      <c r="R18762" s="13"/>
      <c r="S18762" s="14"/>
      <c r="T18762" s="14"/>
      <c r="V18762" s="16"/>
      <c r="W18762" s="17"/>
    </row>
    <row r="18763">
      <c r="A18763" s="19"/>
      <c r="L18763" s="19"/>
      <c r="P18763" s="20"/>
      <c r="Q18763" s="20"/>
      <c r="R18763" s="13"/>
      <c r="S18763" s="14"/>
      <c r="T18763" s="14"/>
      <c r="V18763" s="16"/>
      <c r="W18763" s="17"/>
    </row>
    <row r="18764">
      <c r="A18764" s="19"/>
      <c r="L18764" s="19"/>
      <c r="P18764" s="20"/>
      <c r="Q18764" s="20"/>
      <c r="R18764" s="13"/>
      <c r="S18764" s="14"/>
      <c r="T18764" s="14"/>
      <c r="V18764" s="16"/>
      <c r="W18764" s="17"/>
    </row>
    <row r="18765">
      <c r="A18765" s="19"/>
      <c r="L18765" s="19"/>
      <c r="P18765" s="20"/>
      <c r="Q18765" s="20"/>
      <c r="R18765" s="13"/>
      <c r="S18765" s="14"/>
      <c r="T18765" s="14"/>
      <c r="V18765" s="16"/>
      <c r="W18765" s="17"/>
    </row>
    <row r="18766">
      <c r="A18766" s="19"/>
      <c r="L18766" s="19"/>
      <c r="P18766" s="20"/>
      <c r="Q18766" s="20"/>
      <c r="R18766" s="13"/>
      <c r="S18766" s="14"/>
      <c r="T18766" s="14"/>
      <c r="V18766" s="16"/>
      <c r="W18766" s="17"/>
    </row>
    <row r="18767">
      <c r="A18767" s="19"/>
      <c r="L18767" s="19"/>
      <c r="P18767" s="20"/>
      <c r="Q18767" s="20"/>
      <c r="R18767" s="13"/>
      <c r="S18767" s="14"/>
      <c r="T18767" s="14"/>
      <c r="V18767" s="16"/>
      <c r="W18767" s="17"/>
    </row>
    <row r="18768">
      <c r="A18768" s="19"/>
      <c r="L18768" s="19"/>
      <c r="P18768" s="20"/>
      <c r="Q18768" s="20"/>
      <c r="R18768" s="13"/>
      <c r="S18768" s="14"/>
      <c r="T18768" s="14"/>
      <c r="V18768" s="16"/>
      <c r="W18768" s="17"/>
    </row>
    <row r="18769">
      <c r="A18769" s="19"/>
      <c r="L18769" s="19"/>
      <c r="P18769" s="20"/>
      <c r="Q18769" s="20"/>
      <c r="R18769" s="13"/>
      <c r="S18769" s="14"/>
      <c r="T18769" s="14"/>
      <c r="V18769" s="16"/>
      <c r="W18769" s="17"/>
    </row>
    <row r="18770">
      <c r="A18770" s="19"/>
      <c r="L18770" s="19"/>
      <c r="P18770" s="20"/>
      <c r="Q18770" s="20"/>
      <c r="R18770" s="13"/>
      <c r="S18770" s="14"/>
      <c r="T18770" s="14"/>
      <c r="V18770" s="16"/>
      <c r="W18770" s="17"/>
    </row>
    <row r="18771">
      <c r="A18771" s="19"/>
      <c r="L18771" s="19"/>
      <c r="P18771" s="20"/>
      <c r="Q18771" s="20"/>
      <c r="R18771" s="13"/>
      <c r="S18771" s="14"/>
      <c r="T18771" s="14"/>
      <c r="V18771" s="16"/>
      <c r="W18771" s="17"/>
    </row>
    <row r="18772">
      <c r="A18772" s="19"/>
      <c r="L18772" s="19"/>
      <c r="P18772" s="20"/>
      <c r="Q18772" s="20"/>
      <c r="R18772" s="13"/>
      <c r="S18772" s="14"/>
      <c r="T18772" s="14"/>
      <c r="V18772" s="16"/>
      <c r="W18772" s="17"/>
    </row>
    <row r="18773">
      <c r="A18773" s="19"/>
      <c r="L18773" s="19"/>
      <c r="P18773" s="20"/>
      <c r="Q18773" s="20"/>
      <c r="R18773" s="13"/>
      <c r="S18773" s="14"/>
      <c r="T18773" s="14"/>
      <c r="V18773" s="16"/>
      <c r="W18773" s="17"/>
    </row>
    <row r="18774">
      <c r="A18774" s="19"/>
      <c r="L18774" s="19"/>
      <c r="P18774" s="20"/>
      <c r="Q18774" s="20"/>
      <c r="R18774" s="13"/>
      <c r="S18774" s="14"/>
      <c r="T18774" s="14"/>
      <c r="V18774" s="16"/>
      <c r="W18774" s="17"/>
    </row>
    <row r="18775">
      <c r="A18775" s="19"/>
      <c r="L18775" s="19"/>
      <c r="P18775" s="20"/>
      <c r="Q18775" s="20"/>
      <c r="R18775" s="13"/>
      <c r="S18775" s="14"/>
      <c r="T18775" s="14"/>
      <c r="V18775" s="16"/>
      <c r="W18775" s="17"/>
    </row>
    <row r="18776">
      <c r="A18776" s="19"/>
      <c r="L18776" s="19"/>
      <c r="P18776" s="20"/>
      <c r="Q18776" s="20"/>
      <c r="R18776" s="13"/>
      <c r="S18776" s="14"/>
      <c r="T18776" s="14"/>
      <c r="V18776" s="16"/>
      <c r="W18776" s="17"/>
    </row>
    <row r="18777">
      <c r="A18777" s="19"/>
      <c r="L18777" s="19"/>
      <c r="P18777" s="20"/>
      <c r="Q18777" s="20"/>
      <c r="R18777" s="13"/>
      <c r="S18777" s="14"/>
      <c r="T18777" s="14"/>
      <c r="V18777" s="16"/>
      <c r="W18777" s="17"/>
    </row>
    <row r="18778">
      <c r="A18778" s="19"/>
      <c r="L18778" s="19"/>
      <c r="P18778" s="20"/>
      <c r="Q18778" s="20"/>
      <c r="R18778" s="13"/>
      <c r="S18778" s="14"/>
      <c r="T18778" s="14"/>
      <c r="V18778" s="16"/>
      <c r="W18778" s="17"/>
    </row>
    <row r="18779">
      <c r="A18779" s="19"/>
      <c r="L18779" s="19"/>
      <c r="P18779" s="20"/>
      <c r="Q18779" s="20"/>
      <c r="R18779" s="13"/>
      <c r="S18779" s="14"/>
      <c r="T18779" s="14"/>
      <c r="V18779" s="16"/>
      <c r="W18779" s="17"/>
    </row>
    <row r="18780">
      <c r="A18780" s="19"/>
      <c r="L18780" s="19"/>
      <c r="P18780" s="20"/>
      <c r="Q18780" s="20"/>
      <c r="R18780" s="13"/>
      <c r="S18780" s="14"/>
      <c r="T18780" s="14"/>
      <c r="V18780" s="16"/>
      <c r="W18780" s="17"/>
    </row>
    <row r="18781">
      <c r="A18781" s="19"/>
      <c r="L18781" s="19"/>
      <c r="P18781" s="20"/>
      <c r="Q18781" s="20"/>
      <c r="R18781" s="13"/>
      <c r="S18781" s="14"/>
      <c r="T18781" s="14"/>
      <c r="V18781" s="16"/>
      <c r="W18781" s="17"/>
    </row>
    <row r="18782">
      <c r="A18782" s="19"/>
      <c r="L18782" s="19"/>
      <c r="P18782" s="20"/>
      <c r="Q18782" s="20"/>
      <c r="R18782" s="13"/>
      <c r="S18782" s="14"/>
      <c r="T18782" s="14"/>
      <c r="V18782" s="16"/>
      <c r="W18782" s="17"/>
    </row>
    <row r="18783">
      <c r="A18783" s="19"/>
      <c r="L18783" s="19"/>
      <c r="P18783" s="20"/>
      <c r="Q18783" s="20"/>
      <c r="R18783" s="13"/>
      <c r="S18783" s="14"/>
      <c r="T18783" s="14"/>
      <c r="V18783" s="16"/>
      <c r="W18783" s="17"/>
    </row>
    <row r="18784">
      <c r="A18784" s="19"/>
      <c r="L18784" s="19"/>
      <c r="P18784" s="20"/>
      <c r="Q18784" s="20"/>
      <c r="R18784" s="13"/>
      <c r="S18784" s="14"/>
      <c r="T18784" s="14"/>
      <c r="V18784" s="16"/>
      <c r="W18784" s="17"/>
    </row>
    <row r="18785">
      <c r="A18785" s="19"/>
      <c r="L18785" s="19"/>
      <c r="P18785" s="20"/>
      <c r="Q18785" s="20"/>
      <c r="R18785" s="13"/>
      <c r="S18785" s="14"/>
      <c r="T18785" s="14"/>
      <c r="V18785" s="16"/>
      <c r="W18785" s="17"/>
    </row>
    <row r="18786">
      <c r="A18786" s="19"/>
      <c r="L18786" s="19"/>
      <c r="P18786" s="20"/>
      <c r="Q18786" s="20"/>
      <c r="R18786" s="13"/>
      <c r="S18786" s="14"/>
      <c r="T18786" s="14"/>
      <c r="V18786" s="16"/>
      <c r="W18786" s="17"/>
    </row>
    <row r="18787">
      <c r="A18787" s="19"/>
      <c r="L18787" s="19"/>
      <c r="P18787" s="20"/>
      <c r="Q18787" s="20"/>
      <c r="R18787" s="13"/>
      <c r="S18787" s="14"/>
      <c r="T18787" s="14"/>
      <c r="V18787" s="16"/>
      <c r="W18787" s="17"/>
    </row>
    <row r="18788">
      <c r="A18788" s="19"/>
      <c r="L18788" s="19"/>
      <c r="P18788" s="20"/>
      <c r="Q18788" s="20"/>
      <c r="R18788" s="13"/>
      <c r="S18788" s="14"/>
      <c r="T18788" s="14"/>
      <c r="V18788" s="16"/>
      <c r="W18788" s="17"/>
    </row>
    <row r="18789">
      <c r="A18789" s="19"/>
      <c r="L18789" s="19"/>
      <c r="P18789" s="20"/>
      <c r="Q18789" s="20"/>
      <c r="R18789" s="13"/>
      <c r="S18789" s="14"/>
      <c r="T18789" s="14"/>
      <c r="V18789" s="16"/>
      <c r="W18789" s="17"/>
    </row>
    <row r="18790">
      <c r="A18790" s="19"/>
      <c r="L18790" s="19"/>
      <c r="P18790" s="20"/>
      <c r="Q18790" s="20"/>
      <c r="R18790" s="13"/>
      <c r="S18790" s="14"/>
      <c r="T18790" s="14"/>
      <c r="V18790" s="16"/>
      <c r="W18790" s="17"/>
    </row>
    <row r="18791">
      <c r="A18791" s="19"/>
      <c r="L18791" s="19"/>
      <c r="P18791" s="20"/>
      <c r="Q18791" s="20"/>
      <c r="R18791" s="13"/>
      <c r="S18791" s="14"/>
      <c r="T18791" s="14"/>
      <c r="V18791" s="16"/>
      <c r="W18791" s="17"/>
    </row>
    <row r="18792">
      <c r="A18792" s="19"/>
      <c r="L18792" s="19"/>
      <c r="P18792" s="20"/>
      <c r="Q18792" s="20"/>
      <c r="R18792" s="13"/>
      <c r="S18792" s="14"/>
      <c r="T18792" s="14"/>
      <c r="V18792" s="16"/>
      <c r="W18792" s="17"/>
    </row>
    <row r="18793">
      <c r="A18793" s="19"/>
      <c r="L18793" s="19"/>
      <c r="P18793" s="20"/>
      <c r="Q18793" s="20"/>
      <c r="R18793" s="13"/>
      <c r="S18793" s="14"/>
      <c r="T18793" s="14"/>
      <c r="V18793" s="16"/>
      <c r="W18793" s="17"/>
    </row>
    <row r="18794">
      <c r="A18794" s="19"/>
      <c r="L18794" s="19"/>
      <c r="P18794" s="20"/>
      <c r="Q18794" s="20"/>
      <c r="R18794" s="13"/>
      <c r="S18794" s="14"/>
      <c r="T18794" s="14"/>
      <c r="V18794" s="16"/>
      <c r="W18794" s="17"/>
    </row>
    <row r="18795">
      <c r="A18795" s="19"/>
      <c r="L18795" s="19"/>
      <c r="P18795" s="20"/>
      <c r="Q18795" s="20"/>
      <c r="R18795" s="13"/>
      <c r="S18795" s="14"/>
      <c r="T18795" s="14"/>
      <c r="V18795" s="16"/>
      <c r="W18795" s="17"/>
    </row>
    <row r="18796">
      <c r="A18796" s="19"/>
      <c r="L18796" s="19"/>
      <c r="P18796" s="20"/>
      <c r="Q18796" s="20"/>
      <c r="R18796" s="13"/>
      <c r="S18796" s="14"/>
      <c r="T18796" s="14"/>
      <c r="V18796" s="16"/>
      <c r="W18796" s="17"/>
    </row>
    <row r="18797">
      <c r="A18797" s="19"/>
      <c r="L18797" s="19"/>
      <c r="P18797" s="20"/>
      <c r="Q18797" s="20"/>
      <c r="R18797" s="13"/>
      <c r="S18797" s="14"/>
      <c r="T18797" s="14"/>
      <c r="V18797" s="16"/>
      <c r="W18797" s="17"/>
    </row>
    <row r="18798">
      <c r="A18798" s="19"/>
      <c r="L18798" s="19"/>
      <c r="P18798" s="20"/>
      <c r="Q18798" s="20"/>
      <c r="R18798" s="13"/>
      <c r="S18798" s="14"/>
      <c r="T18798" s="14"/>
      <c r="V18798" s="16"/>
      <c r="W18798" s="17"/>
    </row>
    <row r="18799">
      <c r="A18799" s="19"/>
      <c r="L18799" s="19"/>
      <c r="P18799" s="20"/>
      <c r="Q18799" s="20"/>
      <c r="R18799" s="13"/>
      <c r="S18799" s="14"/>
      <c r="T18799" s="14"/>
      <c r="V18799" s="16"/>
      <c r="W18799" s="17"/>
    </row>
    <row r="18800">
      <c r="A18800" s="19"/>
      <c r="L18800" s="19"/>
      <c r="P18800" s="20"/>
      <c r="Q18800" s="20"/>
      <c r="R18800" s="13"/>
      <c r="S18800" s="14"/>
      <c r="T18800" s="14"/>
      <c r="V18800" s="16"/>
      <c r="W18800" s="17"/>
    </row>
    <row r="18801">
      <c r="A18801" s="19"/>
      <c r="L18801" s="19"/>
      <c r="P18801" s="20"/>
      <c r="Q18801" s="20"/>
      <c r="R18801" s="13"/>
      <c r="S18801" s="14"/>
      <c r="T18801" s="14"/>
      <c r="V18801" s="16"/>
      <c r="W18801" s="17"/>
    </row>
    <row r="18802">
      <c r="A18802" s="19"/>
      <c r="L18802" s="19"/>
      <c r="P18802" s="20"/>
      <c r="Q18802" s="20"/>
      <c r="R18802" s="13"/>
      <c r="S18802" s="14"/>
      <c r="T18802" s="14"/>
      <c r="V18802" s="16"/>
      <c r="W18802" s="17"/>
    </row>
    <row r="18803">
      <c r="A18803" s="19"/>
      <c r="L18803" s="19"/>
      <c r="P18803" s="20"/>
      <c r="Q18803" s="20"/>
      <c r="R18803" s="13"/>
      <c r="S18803" s="14"/>
      <c r="T18803" s="14"/>
      <c r="V18803" s="16"/>
      <c r="W18803" s="17"/>
    </row>
    <row r="18804">
      <c r="A18804" s="19"/>
      <c r="L18804" s="19"/>
      <c r="P18804" s="20"/>
      <c r="Q18804" s="20"/>
      <c r="R18804" s="13"/>
      <c r="S18804" s="14"/>
      <c r="T18804" s="14"/>
      <c r="V18804" s="16"/>
      <c r="W18804" s="17"/>
    </row>
    <row r="18805">
      <c r="A18805" s="19"/>
      <c r="L18805" s="19"/>
      <c r="P18805" s="20"/>
      <c r="Q18805" s="20"/>
      <c r="R18805" s="13"/>
      <c r="S18805" s="14"/>
      <c r="T18805" s="14"/>
      <c r="V18805" s="16"/>
      <c r="W18805" s="17"/>
    </row>
    <row r="18806">
      <c r="A18806" s="19"/>
      <c r="L18806" s="19"/>
      <c r="P18806" s="20"/>
      <c r="Q18806" s="20"/>
      <c r="R18806" s="13"/>
      <c r="S18806" s="14"/>
      <c r="T18806" s="14"/>
      <c r="V18806" s="16"/>
      <c r="W18806" s="17"/>
    </row>
    <row r="18807">
      <c r="A18807" s="19"/>
      <c r="L18807" s="19"/>
      <c r="P18807" s="20"/>
      <c r="Q18807" s="20"/>
      <c r="R18807" s="13"/>
      <c r="S18807" s="14"/>
      <c r="T18807" s="14"/>
      <c r="V18807" s="16"/>
      <c r="W18807" s="17"/>
    </row>
    <row r="18808">
      <c r="A18808" s="19"/>
      <c r="L18808" s="19"/>
      <c r="P18808" s="20"/>
      <c r="Q18808" s="20"/>
      <c r="R18808" s="13"/>
      <c r="S18808" s="14"/>
      <c r="T18808" s="14"/>
      <c r="V18808" s="16"/>
      <c r="W18808" s="17"/>
    </row>
    <row r="18809">
      <c r="A18809" s="19"/>
      <c r="L18809" s="19"/>
      <c r="P18809" s="20"/>
      <c r="Q18809" s="20"/>
      <c r="R18809" s="13"/>
      <c r="S18809" s="14"/>
      <c r="T18809" s="14"/>
      <c r="V18809" s="16"/>
      <c r="W18809" s="17"/>
    </row>
    <row r="18810">
      <c r="A18810" s="19"/>
      <c r="L18810" s="19"/>
      <c r="P18810" s="20"/>
      <c r="Q18810" s="20"/>
      <c r="R18810" s="13"/>
      <c r="S18810" s="14"/>
      <c r="T18810" s="14"/>
      <c r="V18810" s="16"/>
      <c r="W18810" s="17"/>
    </row>
    <row r="18811">
      <c r="A18811" s="19"/>
      <c r="L18811" s="19"/>
      <c r="P18811" s="20"/>
      <c r="Q18811" s="20"/>
      <c r="R18811" s="13"/>
      <c r="S18811" s="14"/>
      <c r="T18811" s="14"/>
      <c r="V18811" s="16"/>
      <c r="W18811" s="17"/>
    </row>
    <row r="18812">
      <c r="A18812" s="19"/>
      <c r="L18812" s="19"/>
      <c r="P18812" s="20"/>
      <c r="Q18812" s="20"/>
      <c r="R18812" s="13"/>
      <c r="S18812" s="14"/>
      <c r="T18812" s="14"/>
      <c r="V18812" s="16"/>
      <c r="W18812" s="17"/>
    </row>
    <row r="18813">
      <c r="A18813" s="19"/>
      <c r="L18813" s="19"/>
      <c r="P18813" s="20"/>
      <c r="Q18813" s="20"/>
      <c r="R18813" s="13"/>
      <c r="S18813" s="14"/>
      <c r="T18813" s="14"/>
      <c r="V18813" s="16"/>
      <c r="W18813" s="17"/>
    </row>
    <row r="18814">
      <c r="A18814" s="19"/>
      <c r="L18814" s="19"/>
      <c r="P18814" s="20"/>
      <c r="Q18814" s="20"/>
      <c r="R18814" s="13"/>
      <c r="S18814" s="14"/>
      <c r="T18814" s="14"/>
      <c r="V18814" s="16"/>
      <c r="W18814" s="17"/>
    </row>
    <row r="18815">
      <c r="A18815" s="19"/>
      <c r="L18815" s="19"/>
      <c r="P18815" s="20"/>
      <c r="Q18815" s="20"/>
      <c r="R18815" s="13"/>
      <c r="S18815" s="14"/>
      <c r="T18815" s="14"/>
      <c r="V18815" s="16"/>
      <c r="W18815" s="17"/>
    </row>
    <row r="18816">
      <c r="A18816" s="19"/>
      <c r="L18816" s="19"/>
      <c r="P18816" s="20"/>
      <c r="Q18816" s="20"/>
      <c r="R18816" s="13"/>
      <c r="S18816" s="14"/>
      <c r="T18816" s="14"/>
      <c r="V18816" s="16"/>
      <c r="W18816" s="17"/>
    </row>
    <row r="18817">
      <c r="A18817" s="19"/>
      <c r="L18817" s="19"/>
      <c r="P18817" s="20"/>
      <c r="Q18817" s="20"/>
      <c r="R18817" s="13"/>
      <c r="S18817" s="14"/>
      <c r="T18817" s="14"/>
      <c r="V18817" s="16"/>
      <c r="W18817" s="17"/>
    </row>
    <row r="18818">
      <c r="A18818" s="19"/>
      <c r="L18818" s="19"/>
      <c r="P18818" s="20"/>
      <c r="Q18818" s="20"/>
      <c r="R18818" s="13"/>
      <c r="S18818" s="14"/>
      <c r="T18818" s="14"/>
      <c r="V18818" s="16"/>
      <c r="W18818" s="17"/>
    </row>
    <row r="18819">
      <c r="A18819" s="19"/>
      <c r="L18819" s="19"/>
      <c r="P18819" s="20"/>
      <c r="Q18819" s="20"/>
      <c r="R18819" s="13"/>
      <c r="S18819" s="14"/>
      <c r="T18819" s="14"/>
      <c r="V18819" s="16"/>
      <c r="W18819" s="17"/>
    </row>
    <row r="18820">
      <c r="A18820" s="19"/>
      <c r="L18820" s="19"/>
      <c r="P18820" s="20"/>
      <c r="Q18820" s="20"/>
      <c r="R18820" s="13"/>
      <c r="S18820" s="14"/>
      <c r="T18820" s="14"/>
      <c r="V18820" s="16"/>
      <c r="W18820" s="17"/>
    </row>
    <row r="18821">
      <c r="A18821" s="19"/>
      <c r="L18821" s="19"/>
      <c r="P18821" s="20"/>
      <c r="Q18821" s="20"/>
      <c r="R18821" s="13"/>
      <c r="S18821" s="14"/>
      <c r="T18821" s="14"/>
      <c r="V18821" s="16"/>
      <c r="W18821" s="17"/>
    </row>
    <row r="18822">
      <c r="A18822" s="19"/>
      <c r="L18822" s="19"/>
      <c r="P18822" s="20"/>
      <c r="Q18822" s="20"/>
      <c r="R18822" s="13"/>
      <c r="S18822" s="14"/>
      <c r="T18822" s="14"/>
      <c r="V18822" s="16"/>
      <c r="W18822" s="17"/>
    </row>
    <row r="18823">
      <c r="A18823" s="19"/>
      <c r="L18823" s="19"/>
      <c r="P18823" s="20"/>
      <c r="Q18823" s="20"/>
      <c r="R18823" s="13"/>
      <c r="S18823" s="14"/>
      <c r="T18823" s="14"/>
      <c r="V18823" s="16"/>
      <c r="W18823" s="17"/>
    </row>
    <row r="18824">
      <c r="A18824" s="19"/>
      <c r="L18824" s="19"/>
      <c r="P18824" s="20"/>
      <c r="Q18824" s="20"/>
      <c r="R18824" s="13"/>
      <c r="S18824" s="14"/>
      <c r="T18824" s="14"/>
      <c r="V18824" s="16"/>
      <c r="W18824" s="17"/>
    </row>
    <row r="18825">
      <c r="A18825" s="19"/>
      <c r="L18825" s="19"/>
      <c r="P18825" s="20"/>
      <c r="Q18825" s="20"/>
      <c r="R18825" s="13"/>
      <c r="S18825" s="14"/>
      <c r="T18825" s="14"/>
      <c r="V18825" s="16"/>
      <c r="W18825" s="17"/>
    </row>
    <row r="18826">
      <c r="A18826" s="19"/>
      <c r="L18826" s="19"/>
      <c r="P18826" s="20"/>
      <c r="Q18826" s="20"/>
      <c r="R18826" s="13"/>
      <c r="S18826" s="14"/>
      <c r="T18826" s="14"/>
      <c r="V18826" s="16"/>
      <c r="W18826" s="17"/>
    </row>
    <row r="18827">
      <c r="A18827" s="19"/>
      <c r="L18827" s="19"/>
      <c r="P18827" s="20"/>
      <c r="Q18827" s="20"/>
      <c r="R18827" s="13"/>
      <c r="S18827" s="14"/>
      <c r="T18827" s="14"/>
      <c r="V18827" s="16"/>
      <c r="W18827" s="17"/>
    </row>
    <row r="18828">
      <c r="A18828" s="19"/>
      <c r="L18828" s="19"/>
      <c r="P18828" s="20"/>
      <c r="Q18828" s="20"/>
      <c r="R18828" s="13"/>
      <c r="S18828" s="14"/>
      <c r="T18828" s="14"/>
      <c r="V18828" s="16"/>
      <c r="W18828" s="17"/>
    </row>
    <row r="18829">
      <c r="A18829" s="19"/>
      <c r="L18829" s="19"/>
      <c r="P18829" s="20"/>
      <c r="Q18829" s="20"/>
      <c r="R18829" s="13"/>
      <c r="S18829" s="14"/>
      <c r="T18829" s="14"/>
      <c r="V18829" s="16"/>
      <c r="W18829" s="17"/>
    </row>
    <row r="18830">
      <c r="A18830" s="19"/>
      <c r="L18830" s="19"/>
      <c r="P18830" s="20"/>
      <c r="Q18830" s="20"/>
      <c r="R18830" s="13"/>
      <c r="S18830" s="14"/>
      <c r="T18830" s="14"/>
      <c r="V18830" s="16"/>
      <c r="W18830" s="17"/>
    </row>
    <row r="18831">
      <c r="A18831" s="19"/>
      <c r="L18831" s="19"/>
      <c r="P18831" s="20"/>
      <c r="Q18831" s="20"/>
      <c r="R18831" s="13"/>
      <c r="S18831" s="14"/>
      <c r="T18831" s="14"/>
      <c r="V18831" s="16"/>
      <c r="W18831" s="17"/>
    </row>
    <row r="18832">
      <c r="A18832" s="19"/>
      <c r="L18832" s="19"/>
      <c r="P18832" s="20"/>
      <c r="Q18832" s="20"/>
      <c r="R18832" s="13"/>
      <c r="S18832" s="14"/>
      <c r="T18832" s="14"/>
      <c r="V18832" s="16"/>
      <c r="W18832" s="17"/>
    </row>
    <row r="18833">
      <c r="A18833" s="19"/>
      <c r="L18833" s="19"/>
      <c r="P18833" s="20"/>
      <c r="Q18833" s="20"/>
      <c r="R18833" s="13"/>
      <c r="S18833" s="14"/>
      <c r="T18833" s="14"/>
      <c r="V18833" s="16"/>
      <c r="W18833" s="17"/>
    </row>
    <row r="18834">
      <c r="A18834" s="19"/>
      <c r="L18834" s="19"/>
      <c r="P18834" s="20"/>
      <c r="Q18834" s="20"/>
      <c r="R18834" s="13"/>
      <c r="S18834" s="14"/>
      <c r="T18834" s="14"/>
      <c r="V18834" s="16"/>
      <c r="W18834" s="17"/>
    </row>
    <row r="18835">
      <c r="A18835" s="19"/>
      <c r="L18835" s="19"/>
      <c r="P18835" s="20"/>
      <c r="Q18835" s="20"/>
      <c r="R18835" s="13"/>
      <c r="S18835" s="14"/>
      <c r="T18835" s="14"/>
      <c r="V18835" s="16"/>
      <c r="W18835" s="17"/>
    </row>
    <row r="18836">
      <c r="A18836" s="19"/>
      <c r="L18836" s="19"/>
      <c r="P18836" s="20"/>
      <c r="Q18836" s="20"/>
      <c r="R18836" s="13"/>
      <c r="S18836" s="14"/>
      <c r="T18836" s="14"/>
      <c r="V18836" s="16"/>
      <c r="W18836" s="17"/>
    </row>
    <row r="18837">
      <c r="A18837" s="19"/>
      <c r="L18837" s="19"/>
      <c r="P18837" s="20"/>
      <c r="Q18837" s="20"/>
      <c r="R18837" s="13"/>
      <c r="S18837" s="14"/>
      <c r="T18837" s="14"/>
      <c r="V18837" s="16"/>
      <c r="W18837" s="17"/>
    </row>
    <row r="18838">
      <c r="A18838" s="19"/>
      <c r="L18838" s="19"/>
      <c r="P18838" s="20"/>
      <c r="Q18838" s="20"/>
      <c r="R18838" s="13"/>
      <c r="S18838" s="14"/>
      <c r="T18838" s="14"/>
      <c r="V18838" s="16"/>
      <c r="W18838" s="17"/>
    </row>
    <row r="18839">
      <c r="A18839" s="19"/>
      <c r="L18839" s="19"/>
      <c r="P18839" s="20"/>
      <c r="Q18839" s="20"/>
      <c r="R18839" s="13"/>
      <c r="S18839" s="14"/>
      <c r="T18839" s="14"/>
      <c r="V18839" s="16"/>
      <c r="W18839" s="17"/>
    </row>
    <row r="18840">
      <c r="A18840" s="19"/>
      <c r="L18840" s="19"/>
      <c r="P18840" s="20"/>
      <c r="Q18840" s="20"/>
      <c r="R18840" s="13"/>
      <c r="S18840" s="14"/>
      <c r="T18840" s="14"/>
      <c r="V18840" s="16"/>
      <c r="W18840" s="17"/>
    </row>
    <row r="18841">
      <c r="A18841" s="19"/>
      <c r="L18841" s="19"/>
      <c r="P18841" s="20"/>
      <c r="Q18841" s="20"/>
      <c r="R18841" s="13"/>
      <c r="S18841" s="14"/>
      <c r="T18841" s="14"/>
      <c r="V18841" s="16"/>
      <c r="W18841" s="17"/>
    </row>
    <row r="18842">
      <c r="A18842" s="19"/>
      <c r="L18842" s="19"/>
      <c r="P18842" s="20"/>
      <c r="Q18842" s="20"/>
      <c r="R18842" s="13"/>
      <c r="S18842" s="14"/>
      <c r="T18842" s="14"/>
      <c r="V18842" s="16"/>
      <c r="W18842" s="17"/>
    </row>
    <row r="18843">
      <c r="A18843" s="19"/>
      <c r="L18843" s="19"/>
      <c r="P18843" s="20"/>
      <c r="Q18843" s="20"/>
      <c r="R18843" s="13"/>
      <c r="S18843" s="14"/>
      <c r="T18843" s="14"/>
      <c r="V18843" s="16"/>
      <c r="W18843" s="17"/>
    </row>
    <row r="18844">
      <c r="A18844" s="19"/>
      <c r="L18844" s="19"/>
      <c r="P18844" s="20"/>
      <c r="Q18844" s="20"/>
      <c r="R18844" s="13"/>
      <c r="S18844" s="14"/>
      <c r="T18844" s="14"/>
      <c r="V18844" s="16"/>
      <c r="W18844" s="17"/>
    </row>
    <row r="18845">
      <c r="A18845" s="19"/>
      <c r="L18845" s="19"/>
      <c r="P18845" s="20"/>
      <c r="Q18845" s="20"/>
      <c r="R18845" s="13"/>
      <c r="S18845" s="14"/>
      <c r="T18845" s="14"/>
      <c r="V18845" s="16"/>
      <c r="W18845" s="17"/>
    </row>
    <row r="18846">
      <c r="A18846" s="19"/>
      <c r="L18846" s="19"/>
      <c r="P18846" s="20"/>
      <c r="Q18846" s="20"/>
      <c r="R18846" s="13"/>
      <c r="S18846" s="14"/>
      <c r="T18846" s="14"/>
      <c r="V18846" s="16"/>
      <c r="W18846" s="17"/>
    </row>
    <row r="18847">
      <c r="A18847" s="19"/>
      <c r="L18847" s="19"/>
      <c r="P18847" s="20"/>
      <c r="Q18847" s="20"/>
      <c r="R18847" s="13"/>
      <c r="S18847" s="14"/>
      <c r="T18847" s="14"/>
      <c r="V18847" s="16"/>
      <c r="W18847" s="17"/>
    </row>
    <row r="18848">
      <c r="A18848" s="19"/>
      <c r="L18848" s="19"/>
      <c r="P18848" s="20"/>
      <c r="Q18848" s="20"/>
      <c r="R18848" s="13"/>
      <c r="S18848" s="14"/>
      <c r="T18848" s="14"/>
      <c r="V18848" s="16"/>
      <c r="W18848" s="17"/>
    </row>
    <row r="18849">
      <c r="A18849" s="19"/>
      <c r="L18849" s="19"/>
      <c r="P18849" s="20"/>
      <c r="Q18849" s="20"/>
      <c r="R18849" s="13"/>
      <c r="S18849" s="14"/>
      <c r="T18849" s="14"/>
      <c r="V18849" s="16"/>
      <c r="W18849" s="17"/>
    </row>
    <row r="18850">
      <c r="A18850" s="19"/>
      <c r="L18850" s="19"/>
      <c r="P18850" s="20"/>
      <c r="Q18850" s="20"/>
      <c r="R18850" s="13"/>
      <c r="S18850" s="14"/>
      <c r="T18850" s="14"/>
      <c r="V18850" s="16"/>
      <c r="W18850" s="17"/>
    </row>
    <row r="18851">
      <c r="A18851" s="19"/>
      <c r="L18851" s="19"/>
      <c r="P18851" s="20"/>
      <c r="Q18851" s="20"/>
      <c r="R18851" s="13"/>
      <c r="S18851" s="14"/>
      <c r="T18851" s="14"/>
      <c r="V18851" s="16"/>
      <c r="W18851" s="17"/>
    </row>
    <row r="18852">
      <c r="A18852" s="19"/>
      <c r="L18852" s="19"/>
      <c r="P18852" s="20"/>
      <c r="Q18852" s="20"/>
      <c r="R18852" s="13"/>
      <c r="S18852" s="14"/>
      <c r="T18852" s="14"/>
      <c r="V18852" s="16"/>
      <c r="W18852" s="17"/>
    </row>
    <row r="18853">
      <c r="A18853" s="19"/>
      <c r="L18853" s="19"/>
      <c r="P18853" s="20"/>
      <c r="Q18853" s="20"/>
      <c r="R18853" s="13"/>
      <c r="S18853" s="14"/>
      <c r="T18853" s="14"/>
      <c r="V18853" s="16"/>
      <c r="W18853" s="17"/>
    </row>
    <row r="18854">
      <c r="A18854" s="19"/>
      <c r="L18854" s="19"/>
      <c r="P18854" s="20"/>
      <c r="Q18854" s="20"/>
      <c r="R18854" s="13"/>
      <c r="S18854" s="14"/>
      <c r="T18854" s="14"/>
      <c r="V18854" s="16"/>
      <c r="W18854" s="17"/>
    </row>
    <row r="18855">
      <c r="A18855" s="19"/>
      <c r="L18855" s="19"/>
      <c r="P18855" s="20"/>
      <c r="Q18855" s="20"/>
      <c r="R18855" s="13"/>
      <c r="S18855" s="14"/>
      <c r="T18855" s="14"/>
      <c r="V18855" s="16"/>
      <c r="W18855" s="17"/>
    </row>
    <row r="18856">
      <c r="A18856" s="19"/>
      <c r="L18856" s="19"/>
      <c r="P18856" s="20"/>
      <c r="Q18856" s="20"/>
      <c r="R18856" s="13"/>
      <c r="S18856" s="14"/>
      <c r="T18856" s="14"/>
      <c r="V18856" s="16"/>
      <c r="W18856" s="17"/>
    </row>
    <row r="18857">
      <c r="A18857" s="19"/>
      <c r="L18857" s="19"/>
      <c r="P18857" s="20"/>
      <c r="Q18857" s="20"/>
      <c r="R18857" s="13"/>
      <c r="S18857" s="14"/>
      <c r="T18857" s="14"/>
      <c r="V18857" s="16"/>
      <c r="W18857" s="17"/>
    </row>
    <row r="18858">
      <c r="A18858" s="19"/>
      <c r="L18858" s="19"/>
      <c r="P18858" s="20"/>
      <c r="Q18858" s="20"/>
      <c r="R18858" s="13"/>
      <c r="S18858" s="14"/>
      <c r="T18858" s="14"/>
      <c r="V18858" s="16"/>
      <c r="W18858" s="17"/>
    </row>
    <row r="18859">
      <c r="A18859" s="19"/>
      <c r="L18859" s="19"/>
      <c r="P18859" s="20"/>
      <c r="Q18859" s="20"/>
      <c r="R18859" s="13"/>
      <c r="S18859" s="14"/>
      <c r="T18859" s="14"/>
      <c r="V18859" s="16"/>
      <c r="W18859" s="17"/>
    </row>
    <row r="18860">
      <c r="A18860" s="19"/>
      <c r="L18860" s="19"/>
      <c r="P18860" s="20"/>
      <c r="Q18860" s="20"/>
      <c r="R18860" s="13"/>
      <c r="S18860" s="14"/>
      <c r="T18860" s="14"/>
      <c r="V18860" s="16"/>
      <c r="W18860" s="17"/>
    </row>
    <row r="18861">
      <c r="A18861" s="19"/>
      <c r="L18861" s="19"/>
      <c r="P18861" s="20"/>
      <c r="Q18861" s="20"/>
      <c r="R18861" s="13"/>
      <c r="S18861" s="14"/>
      <c r="T18861" s="14"/>
      <c r="V18861" s="16"/>
      <c r="W18861" s="17"/>
    </row>
    <row r="18862">
      <c r="A18862" s="19"/>
      <c r="L18862" s="19"/>
      <c r="P18862" s="20"/>
      <c r="Q18862" s="20"/>
      <c r="R18862" s="13"/>
      <c r="S18862" s="14"/>
      <c r="T18862" s="14"/>
      <c r="V18862" s="16"/>
      <c r="W18862" s="17"/>
    </row>
    <row r="18863">
      <c r="A18863" s="19"/>
      <c r="L18863" s="19"/>
      <c r="P18863" s="20"/>
      <c r="Q18863" s="20"/>
      <c r="R18863" s="13"/>
      <c r="S18863" s="14"/>
      <c r="T18863" s="14"/>
      <c r="V18863" s="16"/>
      <c r="W18863" s="17"/>
    </row>
    <row r="18864">
      <c r="A18864" s="19"/>
      <c r="L18864" s="19"/>
      <c r="P18864" s="20"/>
      <c r="Q18864" s="20"/>
      <c r="R18864" s="13"/>
      <c r="S18864" s="14"/>
      <c r="T18864" s="14"/>
      <c r="V18864" s="16"/>
      <c r="W18864" s="17"/>
    </row>
    <row r="18865">
      <c r="A18865" s="19"/>
      <c r="L18865" s="19"/>
      <c r="P18865" s="20"/>
      <c r="Q18865" s="20"/>
      <c r="R18865" s="13"/>
      <c r="S18865" s="14"/>
      <c r="T18865" s="14"/>
      <c r="V18865" s="16"/>
      <c r="W18865" s="17"/>
    </row>
    <row r="18866">
      <c r="A18866" s="19"/>
      <c r="L18866" s="19"/>
      <c r="P18866" s="20"/>
      <c r="Q18866" s="20"/>
      <c r="R18866" s="13"/>
      <c r="S18866" s="14"/>
      <c r="T18866" s="14"/>
      <c r="V18866" s="16"/>
      <c r="W18866" s="17"/>
    </row>
    <row r="18867">
      <c r="A18867" s="19"/>
      <c r="L18867" s="19"/>
      <c r="P18867" s="20"/>
      <c r="Q18867" s="20"/>
      <c r="R18867" s="13"/>
      <c r="S18867" s="14"/>
      <c r="T18867" s="14"/>
      <c r="V18867" s="16"/>
      <c r="W18867" s="17"/>
    </row>
    <row r="18868">
      <c r="A18868" s="19"/>
      <c r="L18868" s="19"/>
      <c r="P18868" s="20"/>
      <c r="Q18868" s="20"/>
      <c r="R18868" s="13"/>
      <c r="S18868" s="14"/>
      <c r="T18868" s="14"/>
      <c r="V18868" s="16"/>
      <c r="W18868" s="17"/>
    </row>
    <row r="18869">
      <c r="A18869" s="19"/>
      <c r="L18869" s="19"/>
      <c r="P18869" s="20"/>
      <c r="Q18869" s="20"/>
      <c r="R18869" s="13"/>
      <c r="S18869" s="14"/>
      <c r="T18869" s="14"/>
      <c r="V18869" s="16"/>
      <c r="W18869" s="17"/>
    </row>
    <row r="18870">
      <c r="A18870" s="19"/>
      <c r="L18870" s="19"/>
      <c r="P18870" s="20"/>
      <c r="Q18870" s="20"/>
      <c r="R18870" s="13"/>
      <c r="S18870" s="14"/>
      <c r="T18870" s="14"/>
      <c r="V18870" s="16"/>
      <c r="W18870" s="17"/>
    </row>
    <row r="18871">
      <c r="A18871" s="19"/>
      <c r="L18871" s="19"/>
      <c r="P18871" s="20"/>
      <c r="Q18871" s="20"/>
      <c r="R18871" s="13"/>
      <c r="S18871" s="14"/>
      <c r="T18871" s="14"/>
      <c r="V18871" s="16"/>
      <c r="W18871" s="17"/>
    </row>
    <row r="18872">
      <c r="A18872" s="19"/>
      <c r="L18872" s="19"/>
      <c r="P18872" s="20"/>
      <c r="Q18872" s="20"/>
      <c r="R18872" s="13"/>
      <c r="S18872" s="14"/>
      <c r="T18872" s="14"/>
      <c r="V18872" s="16"/>
      <c r="W18872" s="17"/>
    </row>
    <row r="18873">
      <c r="A18873" s="19"/>
      <c r="L18873" s="19"/>
      <c r="P18873" s="20"/>
      <c r="Q18873" s="20"/>
      <c r="R18873" s="13"/>
      <c r="S18873" s="14"/>
      <c r="T18873" s="14"/>
      <c r="V18873" s="16"/>
      <c r="W18873" s="17"/>
    </row>
    <row r="18874">
      <c r="A18874" s="19"/>
      <c r="L18874" s="19"/>
      <c r="P18874" s="20"/>
      <c r="Q18874" s="20"/>
      <c r="R18874" s="13"/>
      <c r="S18874" s="14"/>
      <c r="T18874" s="14"/>
      <c r="V18874" s="16"/>
      <c r="W18874" s="17"/>
    </row>
    <row r="18875">
      <c r="A18875" s="19"/>
      <c r="L18875" s="19"/>
      <c r="P18875" s="20"/>
      <c r="Q18875" s="20"/>
      <c r="R18875" s="13"/>
      <c r="S18875" s="14"/>
      <c r="T18875" s="14"/>
      <c r="V18875" s="16"/>
      <c r="W18875" s="17"/>
    </row>
    <row r="18876">
      <c r="A18876" s="19"/>
      <c r="L18876" s="19"/>
      <c r="P18876" s="20"/>
      <c r="Q18876" s="20"/>
      <c r="R18876" s="13"/>
      <c r="S18876" s="14"/>
      <c r="T18876" s="14"/>
      <c r="V18876" s="16"/>
      <c r="W18876" s="17"/>
    </row>
    <row r="18877">
      <c r="A18877" s="19"/>
      <c r="L18877" s="19"/>
      <c r="P18877" s="20"/>
      <c r="Q18877" s="20"/>
      <c r="R18877" s="13"/>
      <c r="S18877" s="14"/>
      <c r="T18877" s="14"/>
      <c r="V18877" s="16"/>
      <c r="W18877" s="17"/>
    </row>
    <row r="18878">
      <c r="A18878" s="19"/>
      <c r="L18878" s="19"/>
      <c r="P18878" s="20"/>
      <c r="Q18878" s="20"/>
      <c r="R18878" s="13"/>
      <c r="S18878" s="14"/>
      <c r="T18878" s="14"/>
      <c r="V18878" s="16"/>
      <c r="W18878" s="17"/>
    </row>
    <row r="18879">
      <c r="A18879" s="19"/>
      <c r="L18879" s="19"/>
      <c r="P18879" s="20"/>
      <c r="Q18879" s="20"/>
      <c r="R18879" s="13"/>
      <c r="S18879" s="14"/>
      <c r="T18879" s="14"/>
      <c r="V18879" s="16"/>
      <c r="W18879" s="17"/>
    </row>
    <row r="18880">
      <c r="A18880" s="19"/>
      <c r="L18880" s="19"/>
      <c r="P18880" s="20"/>
      <c r="Q18880" s="20"/>
      <c r="R18880" s="13"/>
      <c r="S18880" s="14"/>
      <c r="T18880" s="14"/>
      <c r="V18880" s="16"/>
      <c r="W18880" s="17"/>
    </row>
    <row r="18881">
      <c r="A18881" s="19"/>
      <c r="L18881" s="19"/>
      <c r="P18881" s="20"/>
      <c r="Q18881" s="20"/>
      <c r="R18881" s="13"/>
      <c r="S18881" s="14"/>
      <c r="T18881" s="14"/>
      <c r="V18881" s="16"/>
      <c r="W18881" s="17"/>
    </row>
    <row r="18882">
      <c r="A18882" s="19"/>
      <c r="L18882" s="19"/>
      <c r="P18882" s="20"/>
      <c r="Q18882" s="20"/>
      <c r="R18882" s="13"/>
      <c r="S18882" s="14"/>
      <c r="T18882" s="14"/>
      <c r="V18882" s="16"/>
      <c r="W18882" s="17"/>
    </row>
    <row r="18883">
      <c r="A18883" s="19"/>
      <c r="L18883" s="19"/>
      <c r="P18883" s="20"/>
      <c r="Q18883" s="20"/>
      <c r="R18883" s="13"/>
      <c r="S18883" s="14"/>
      <c r="T18883" s="14"/>
      <c r="V18883" s="16"/>
      <c r="W18883" s="17"/>
    </row>
    <row r="18884">
      <c r="A18884" s="19"/>
      <c r="L18884" s="19"/>
      <c r="P18884" s="20"/>
      <c r="Q18884" s="20"/>
      <c r="R18884" s="13"/>
      <c r="S18884" s="14"/>
      <c r="T18884" s="14"/>
      <c r="V18884" s="16"/>
      <c r="W18884" s="17"/>
    </row>
    <row r="18885">
      <c r="A18885" s="19"/>
      <c r="L18885" s="19"/>
      <c r="P18885" s="20"/>
      <c r="Q18885" s="20"/>
      <c r="R18885" s="13"/>
      <c r="S18885" s="14"/>
      <c r="T18885" s="14"/>
      <c r="V18885" s="16"/>
      <c r="W18885" s="17"/>
    </row>
    <row r="18886">
      <c r="A18886" s="19"/>
      <c r="L18886" s="19"/>
      <c r="P18886" s="20"/>
      <c r="Q18886" s="20"/>
      <c r="R18886" s="13"/>
      <c r="S18886" s="14"/>
      <c r="T18886" s="14"/>
      <c r="V18886" s="16"/>
      <c r="W18886" s="17"/>
    </row>
    <row r="18887">
      <c r="A18887" s="19"/>
      <c r="L18887" s="19"/>
      <c r="P18887" s="20"/>
      <c r="Q18887" s="20"/>
      <c r="R18887" s="13"/>
      <c r="S18887" s="14"/>
      <c r="T18887" s="14"/>
      <c r="V18887" s="16"/>
      <c r="W18887" s="17"/>
    </row>
    <row r="18888">
      <c r="A18888" s="19"/>
      <c r="L18888" s="19"/>
      <c r="P18888" s="20"/>
      <c r="Q18888" s="20"/>
      <c r="R18888" s="13"/>
      <c r="S18888" s="14"/>
      <c r="T18888" s="14"/>
      <c r="V18888" s="16"/>
      <c r="W18888" s="17"/>
    </row>
    <row r="18889">
      <c r="A18889" s="19"/>
      <c r="L18889" s="19"/>
      <c r="P18889" s="20"/>
      <c r="Q18889" s="20"/>
      <c r="R18889" s="13"/>
      <c r="S18889" s="14"/>
      <c r="T18889" s="14"/>
      <c r="V18889" s="16"/>
      <c r="W18889" s="17"/>
    </row>
    <row r="18890">
      <c r="A18890" s="19"/>
      <c r="L18890" s="19"/>
      <c r="P18890" s="20"/>
      <c r="Q18890" s="20"/>
      <c r="R18890" s="13"/>
      <c r="S18890" s="14"/>
      <c r="T18890" s="14"/>
      <c r="V18890" s="16"/>
      <c r="W18890" s="17"/>
    </row>
    <row r="18891">
      <c r="A18891" s="19"/>
      <c r="L18891" s="19"/>
      <c r="P18891" s="20"/>
      <c r="Q18891" s="20"/>
      <c r="R18891" s="13"/>
      <c r="S18891" s="14"/>
      <c r="T18891" s="14"/>
      <c r="V18891" s="16"/>
      <c r="W18891" s="17"/>
    </row>
    <row r="18892">
      <c r="A18892" s="19"/>
      <c r="L18892" s="19"/>
      <c r="P18892" s="20"/>
      <c r="Q18892" s="20"/>
      <c r="R18892" s="13"/>
      <c r="S18892" s="14"/>
      <c r="T18892" s="14"/>
      <c r="V18892" s="16"/>
      <c r="W18892" s="17"/>
    </row>
    <row r="18893">
      <c r="A18893" s="19"/>
      <c r="L18893" s="19"/>
      <c r="P18893" s="20"/>
      <c r="Q18893" s="20"/>
      <c r="R18893" s="13"/>
      <c r="S18893" s="14"/>
      <c r="T18893" s="14"/>
      <c r="V18893" s="16"/>
      <c r="W18893" s="17"/>
    </row>
    <row r="18894">
      <c r="A18894" s="19"/>
      <c r="L18894" s="19"/>
      <c r="P18894" s="20"/>
      <c r="Q18894" s="20"/>
      <c r="R18894" s="13"/>
      <c r="S18894" s="14"/>
      <c r="T18894" s="14"/>
      <c r="V18894" s="16"/>
      <c r="W18894" s="17"/>
    </row>
    <row r="18895">
      <c r="A18895" s="19"/>
      <c r="L18895" s="19"/>
      <c r="P18895" s="20"/>
      <c r="Q18895" s="20"/>
      <c r="R18895" s="13"/>
      <c r="S18895" s="14"/>
      <c r="T18895" s="14"/>
      <c r="V18895" s="16"/>
      <c r="W18895" s="17"/>
    </row>
    <row r="18896">
      <c r="A18896" s="19"/>
      <c r="L18896" s="19"/>
      <c r="P18896" s="20"/>
      <c r="Q18896" s="20"/>
      <c r="R18896" s="13"/>
      <c r="S18896" s="14"/>
      <c r="T18896" s="14"/>
      <c r="V18896" s="16"/>
      <c r="W18896" s="17"/>
    </row>
    <row r="18897">
      <c r="A18897" s="19"/>
      <c r="L18897" s="19"/>
      <c r="P18897" s="20"/>
      <c r="Q18897" s="20"/>
      <c r="R18897" s="13"/>
      <c r="S18897" s="14"/>
      <c r="T18897" s="14"/>
      <c r="V18897" s="16"/>
      <c r="W18897" s="17"/>
    </row>
    <row r="18898">
      <c r="A18898" s="19"/>
      <c r="L18898" s="19"/>
      <c r="P18898" s="20"/>
      <c r="Q18898" s="20"/>
      <c r="R18898" s="13"/>
      <c r="S18898" s="14"/>
      <c r="T18898" s="14"/>
      <c r="V18898" s="16"/>
      <c r="W18898" s="17"/>
    </row>
    <row r="18899">
      <c r="A18899" s="19"/>
      <c r="L18899" s="19"/>
      <c r="P18899" s="20"/>
      <c r="Q18899" s="20"/>
      <c r="R18899" s="13"/>
      <c r="S18899" s="14"/>
      <c r="T18899" s="14"/>
      <c r="V18899" s="16"/>
      <c r="W18899" s="17"/>
    </row>
    <row r="18900">
      <c r="A18900" s="19"/>
      <c r="L18900" s="19"/>
      <c r="P18900" s="20"/>
      <c r="Q18900" s="20"/>
      <c r="R18900" s="13"/>
      <c r="S18900" s="14"/>
      <c r="T18900" s="14"/>
      <c r="V18900" s="16"/>
      <c r="W18900" s="17"/>
    </row>
    <row r="18901">
      <c r="A18901" s="19"/>
      <c r="L18901" s="19"/>
      <c r="P18901" s="20"/>
      <c r="Q18901" s="20"/>
      <c r="R18901" s="13"/>
      <c r="S18901" s="14"/>
      <c r="T18901" s="14"/>
      <c r="V18901" s="16"/>
      <c r="W18901" s="17"/>
    </row>
    <row r="18902">
      <c r="A18902" s="19"/>
      <c r="L18902" s="19"/>
      <c r="P18902" s="20"/>
      <c r="Q18902" s="20"/>
      <c r="R18902" s="13"/>
      <c r="S18902" s="14"/>
      <c r="T18902" s="14"/>
      <c r="V18902" s="16"/>
      <c r="W18902" s="17"/>
    </row>
    <row r="18903">
      <c r="A18903" s="19"/>
      <c r="L18903" s="19"/>
      <c r="P18903" s="20"/>
      <c r="Q18903" s="20"/>
      <c r="R18903" s="13"/>
      <c r="S18903" s="14"/>
      <c r="T18903" s="14"/>
      <c r="V18903" s="16"/>
      <c r="W18903" s="17"/>
    </row>
    <row r="18904">
      <c r="A18904" s="19"/>
      <c r="L18904" s="19"/>
      <c r="P18904" s="20"/>
      <c r="Q18904" s="20"/>
      <c r="R18904" s="13"/>
      <c r="S18904" s="14"/>
      <c r="T18904" s="14"/>
      <c r="V18904" s="16"/>
      <c r="W18904" s="17"/>
    </row>
    <row r="18905">
      <c r="A18905" s="19"/>
      <c r="L18905" s="19"/>
      <c r="P18905" s="20"/>
      <c r="Q18905" s="20"/>
      <c r="R18905" s="13"/>
      <c r="S18905" s="14"/>
      <c r="T18905" s="14"/>
      <c r="V18905" s="16"/>
      <c r="W18905" s="17"/>
    </row>
    <row r="18906">
      <c r="A18906" s="19"/>
      <c r="L18906" s="19"/>
      <c r="P18906" s="20"/>
      <c r="Q18906" s="20"/>
      <c r="R18906" s="13"/>
      <c r="S18906" s="14"/>
      <c r="T18906" s="14"/>
      <c r="V18906" s="16"/>
      <c r="W18906" s="17"/>
    </row>
    <row r="18907">
      <c r="A18907" s="19"/>
      <c r="L18907" s="19"/>
      <c r="P18907" s="20"/>
      <c r="Q18907" s="20"/>
      <c r="R18907" s="13"/>
      <c r="S18907" s="14"/>
      <c r="T18907" s="14"/>
      <c r="V18907" s="16"/>
      <c r="W18907" s="17"/>
    </row>
    <row r="18908">
      <c r="A18908" s="19"/>
      <c r="L18908" s="19"/>
      <c r="P18908" s="20"/>
      <c r="Q18908" s="20"/>
      <c r="R18908" s="13"/>
      <c r="S18908" s="14"/>
      <c r="T18908" s="14"/>
      <c r="V18908" s="16"/>
      <c r="W18908" s="17"/>
    </row>
    <row r="18909">
      <c r="A18909" s="19"/>
      <c r="L18909" s="19"/>
      <c r="P18909" s="20"/>
      <c r="Q18909" s="20"/>
      <c r="R18909" s="13"/>
      <c r="S18909" s="14"/>
      <c r="T18909" s="14"/>
      <c r="V18909" s="16"/>
      <c r="W18909" s="17"/>
    </row>
    <row r="18910">
      <c r="A18910" s="19"/>
      <c r="L18910" s="19"/>
      <c r="P18910" s="20"/>
      <c r="Q18910" s="20"/>
      <c r="R18910" s="13"/>
      <c r="S18910" s="14"/>
      <c r="T18910" s="14"/>
      <c r="V18910" s="16"/>
      <c r="W18910" s="17"/>
    </row>
    <row r="18911">
      <c r="A18911" s="19"/>
      <c r="L18911" s="19"/>
      <c r="P18911" s="20"/>
      <c r="Q18911" s="20"/>
      <c r="R18911" s="13"/>
      <c r="S18911" s="14"/>
      <c r="T18911" s="14"/>
      <c r="V18911" s="16"/>
      <c r="W18911" s="17"/>
    </row>
    <row r="18912">
      <c r="A18912" s="19"/>
      <c r="L18912" s="19"/>
      <c r="P18912" s="20"/>
      <c r="Q18912" s="20"/>
      <c r="R18912" s="13"/>
      <c r="S18912" s="14"/>
      <c r="T18912" s="14"/>
      <c r="V18912" s="16"/>
      <c r="W18912" s="17"/>
    </row>
    <row r="18913">
      <c r="A18913" s="19"/>
      <c r="L18913" s="19"/>
      <c r="P18913" s="20"/>
      <c r="Q18913" s="20"/>
      <c r="R18913" s="13"/>
      <c r="S18913" s="14"/>
      <c r="T18913" s="14"/>
      <c r="V18913" s="16"/>
      <c r="W18913" s="17"/>
    </row>
    <row r="18914">
      <c r="A18914" s="19"/>
      <c r="L18914" s="19"/>
      <c r="P18914" s="20"/>
      <c r="Q18914" s="20"/>
      <c r="R18914" s="13"/>
      <c r="S18914" s="14"/>
      <c r="T18914" s="14"/>
      <c r="V18914" s="16"/>
      <c r="W18914" s="17"/>
    </row>
    <row r="18915">
      <c r="A18915" s="19"/>
      <c r="L18915" s="19"/>
      <c r="P18915" s="20"/>
      <c r="Q18915" s="20"/>
      <c r="R18915" s="13"/>
      <c r="S18915" s="14"/>
      <c r="T18915" s="14"/>
      <c r="V18915" s="16"/>
      <c r="W18915" s="17"/>
    </row>
    <row r="18916">
      <c r="A18916" s="19"/>
      <c r="L18916" s="19"/>
      <c r="P18916" s="20"/>
      <c r="Q18916" s="20"/>
      <c r="R18916" s="13"/>
      <c r="S18916" s="14"/>
      <c r="T18916" s="14"/>
      <c r="V18916" s="16"/>
      <c r="W18916" s="17"/>
    </row>
    <row r="18917">
      <c r="A18917" s="19"/>
      <c r="L18917" s="19"/>
      <c r="P18917" s="20"/>
      <c r="Q18917" s="20"/>
      <c r="R18917" s="13"/>
      <c r="S18917" s="14"/>
      <c r="T18917" s="14"/>
      <c r="V18917" s="16"/>
      <c r="W18917" s="17"/>
    </row>
    <row r="18918">
      <c r="A18918" s="19"/>
      <c r="L18918" s="19"/>
      <c r="P18918" s="20"/>
      <c r="Q18918" s="20"/>
      <c r="R18918" s="13"/>
      <c r="S18918" s="14"/>
      <c r="T18918" s="14"/>
      <c r="V18918" s="16"/>
      <c r="W18918" s="17"/>
    </row>
    <row r="18919">
      <c r="A18919" s="19"/>
      <c r="L18919" s="19"/>
      <c r="P18919" s="20"/>
      <c r="Q18919" s="20"/>
      <c r="R18919" s="13"/>
      <c r="S18919" s="14"/>
      <c r="T18919" s="14"/>
      <c r="V18919" s="16"/>
      <c r="W18919" s="17"/>
    </row>
    <row r="18920">
      <c r="A18920" s="19"/>
      <c r="L18920" s="19"/>
      <c r="P18920" s="20"/>
      <c r="Q18920" s="20"/>
      <c r="R18920" s="13"/>
      <c r="S18920" s="14"/>
      <c r="T18920" s="14"/>
      <c r="V18920" s="16"/>
      <c r="W18920" s="17"/>
    </row>
    <row r="18921">
      <c r="A18921" s="19"/>
      <c r="L18921" s="19"/>
      <c r="P18921" s="20"/>
      <c r="Q18921" s="20"/>
      <c r="R18921" s="13"/>
      <c r="S18921" s="14"/>
      <c r="T18921" s="14"/>
      <c r="V18921" s="16"/>
      <c r="W18921" s="17"/>
    </row>
    <row r="18922">
      <c r="A18922" s="19"/>
      <c r="L18922" s="19"/>
      <c r="P18922" s="20"/>
      <c r="Q18922" s="20"/>
      <c r="R18922" s="13"/>
      <c r="S18922" s="14"/>
      <c r="T18922" s="14"/>
      <c r="V18922" s="16"/>
      <c r="W18922" s="17"/>
    </row>
    <row r="18923">
      <c r="A18923" s="19"/>
      <c r="L18923" s="19"/>
      <c r="P18923" s="20"/>
      <c r="Q18923" s="20"/>
      <c r="R18923" s="13"/>
      <c r="S18923" s="14"/>
      <c r="T18923" s="14"/>
      <c r="V18923" s="16"/>
      <c r="W18923" s="17"/>
    </row>
    <row r="18924">
      <c r="A18924" s="19"/>
      <c r="L18924" s="19"/>
      <c r="P18924" s="20"/>
      <c r="Q18924" s="20"/>
      <c r="R18924" s="13"/>
      <c r="S18924" s="14"/>
      <c r="T18924" s="14"/>
      <c r="V18924" s="16"/>
      <c r="W18924" s="17"/>
    </row>
    <row r="18925">
      <c r="A18925" s="19"/>
      <c r="L18925" s="19"/>
      <c r="P18925" s="20"/>
      <c r="Q18925" s="20"/>
      <c r="R18925" s="13"/>
      <c r="S18925" s="14"/>
      <c r="T18925" s="14"/>
      <c r="V18925" s="16"/>
      <c r="W18925" s="17"/>
    </row>
    <row r="18926">
      <c r="A18926" s="19"/>
      <c r="L18926" s="19"/>
      <c r="P18926" s="20"/>
      <c r="Q18926" s="20"/>
      <c r="R18926" s="13"/>
      <c r="S18926" s="14"/>
      <c r="T18926" s="14"/>
      <c r="V18926" s="16"/>
      <c r="W18926" s="17"/>
    </row>
    <row r="18927">
      <c r="A18927" s="19"/>
      <c r="L18927" s="19"/>
      <c r="P18927" s="20"/>
      <c r="Q18927" s="20"/>
      <c r="R18927" s="13"/>
      <c r="S18927" s="14"/>
      <c r="T18927" s="14"/>
      <c r="V18927" s="16"/>
      <c r="W18927" s="17"/>
    </row>
    <row r="18928">
      <c r="A18928" s="19"/>
      <c r="L18928" s="19"/>
      <c r="P18928" s="20"/>
      <c r="Q18928" s="20"/>
      <c r="R18928" s="13"/>
      <c r="S18928" s="14"/>
      <c r="T18928" s="14"/>
      <c r="V18928" s="16"/>
      <c r="W18928" s="17"/>
    </row>
    <row r="18929">
      <c r="A18929" s="19"/>
      <c r="L18929" s="19"/>
      <c r="P18929" s="20"/>
      <c r="Q18929" s="20"/>
      <c r="R18929" s="13"/>
      <c r="S18929" s="14"/>
      <c r="T18929" s="14"/>
      <c r="V18929" s="16"/>
      <c r="W18929" s="17"/>
    </row>
    <row r="18930">
      <c r="A18930" s="19"/>
      <c r="L18930" s="19"/>
      <c r="P18930" s="20"/>
      <c r="Q18930" s="20"/>
      <c r="R18930" s="13"/>
      <c r="S18930" s="14"/>
      <c r="T18930" s="14"/>
      <c r="V18930" s="16"/>
      <c r="W18930" s="17"/>
    </row>
    <row r="18931">
      <c r="A18931" s="19"/>
      <c r="L18931" s="19"/>
      <c r="P18931" s="20"/>
      <c r="Q18931" s="20"/>
      <c r="R18931" s="13"/>
      <c r="S18931" s="14"/>
      <c r="T18931" s="14"/>
      <c r="V18931" s="16"/>
      <c r="W18931" s="17"/>
    </row>
    <row r="18932">
      <c r="A18932" s="19"/>
      <c r="L18932" s="19"/>
      <c r="P18932" s="20"/>
      <c r="Q18932" s="20"/>
      <c r="R18932" s="13"/>
      <c r="S18932" s="14"/>
      <c r="T18932" s="14"/>
      <c r="V18932" s="16"/>
      <c r="W18932" s="17"/>
    </row>
    <row r="18933">
      <c r="A18933" s="19"/>
      <c r="L18933" s="19"/>
      <c r="P18933" s="20"/>
      <c r="Q18933" s="20"/>
      <c r="R18933" s="13"/>
      <c r="S18933" s="14"/>
      <c r="T18933" s="14"/>
      <c r="V18933" s="16"/>
      <c r="W18933" s="17"/>
    </row>
    <row r="18934">
      <c r="A18934" s="19"/>
      <c r="L18934" s="19"/>
      <c r="P18934" s="20"/>
      <c r="Q18934" s="20"/>
      <c r="R18934" s="13"/>
      <c r="S18934" s="14"/>
      <c r="T18934" s="14"/>
      <c r="V18934" s="16"/>
      <c r="W18934" s="17"/>
    </row>
    <row r="18935">
      <c r="A18935" s="19"/>
      <c r="L18935" s="19"/>
      <c r="P18935" s="20"/>
      <c r="Q18935" s="20"/>
      <c r="R18935" s="13"/>
      <c r="S18935" s="14"/>
      <c r="T18935" s="14"/>
      <c r="V18935" s="16"/>
      <c r="W18935" s="17"/>
    </row>
    <row r="18936">
      <c r="A18936" s="19"/>
      <c r="L18936" s="19"/>
      <c r="P18936" s="20"/>
      <c r="Q18936" s="20"/>
      <c r="R18936" s="13"/>
      <c r="S18936" s="14"/>
      <c r="T18936" s="14"/>
      <c r="V18936" s="16"/>
      <c r="W18936" s="17"/>
    </row>
    <row r="18937">
      <c r="A18937" s="19"/>
      <c r="L18937" s="19"/>
      <c r="P18937" s="20"/>
      <c r="Q18937" s="20"/>
      <c r="R18937" s="13"/>
      <c r="S18937" s="14"/>
      <c r="T18937" s="14"/>
      <c r="V18937" s="16"/>
      <c r="W18937" s="17"/>
    </row>
    <row r="18938">
      <c r="A18938" s="19"/>
      <c r="L18938" s="19"/>
      <c r="P18938" s="20"/>
      <c r="Q18938" s="20"/>
      <c r="R18938" s="13"/>
      <c r="S18938" s="14"/>
      <c r="T18938" s="14"/>
      <c r="V18938" s="16"/>
      <c r="W18938" s="17"/>
    </row>
    <row r="18939">
      <c r="A18939" s="19"/>
      <c r="L18939" s="19"/>
      <c r="P18939" s="20"/>
      <c r="Q18939" s="20"/>
      <c r="R18939" s="13"/>
      <c r="S18939" s="14"/>
      <c r="T18939" s="14"/>
      <c r="V18939" s="16"/>
      <c r="W18939" s="17"/>
    </row>
    <row r="18940">
      <c r="A18940" s="19"/>
      <c r="L18940" s="19"/>
      <c r="P18940" s="20"/>
      <c r="Q18940" s="20"/>
      <c r="R18940" s="13"/>
      <c r="S18940" s="14"/>
      <c r="T18940" s="14"/>
      <c r="V18940" s="16"/>
      <c r="W18940" s="17"/>
    </row>
    <row r="18941">
      <c r="A18941" s="19"/>
      <c r="L18941" s="19"/>
      <c r="P18941" s="20"/>
      <c r="Q18941" s="20"/>
      <c r="R18941" s="13"/>
      <c r="S18941" s="14"/>
      <c r="T18941" s="14"/>
      <c r="V18941" s="16"/>
      <c r="W18941" s="17"/>
    </row>
    <row r="18942">
      <c r="A18942" s="19"/>
      <c r="L18942" s="19"/>
      <c r="P18942" s="20"/>
      <c r="Q18942" s="20"/>
      <c r="R18942" s="13"/>
      <c r="S18942" s="14"/>
      <c r="T18942" s="14"/>
      <c r="V18942" s="16"/>
      <c r="W18942" s="17"/>
    </row>
    <row r="18943">
      <c r="A18943" s="19"/>
      <c r="L18943" s="19"/>
      <c r="P18943" s="20"/>
      <c r="Q18943" s="20"/>
      <c r="R18943" s="13"/>
      <c r="S18943" s="14"/>
      <c r="T18943" s="14"/>
      <c r="V18943" s="16"/>
      <c r="W18943" s="17"/>
    </row>
    <row r="18944">
      <c r="A18944" s="19"/>
      <c r="L18944" s="19"/>
      <c r="P18944" s="20"/>
      <c r="Q18944" s="20"/>
      <c r="R18944" s="13"/>
      <c r="S18944" s="14"/>
      <c r="T18944" s="14"/>
      <c r="V18944" s="16"/>
      <c r="W18944" s="17"/>
    </row>
    <row r="18945">
      <c r="A18945" s="19"/>
      <c r="L18945" s="19"/>
      <c r="P18945" s="20"/>
      <c r="Q18945" s="20"/>
      <c r="R18945" s="13"/>
      <c r="S18945" s="14"/>
      <c r="T18945" s="14"/>
      <c r="V18945" s="16"/>
      <c r="W18945" s="17"/>
    </row>
    <row r="18946">
      <c r="A18946" s="19"/>
      <c r="L18946" s="19"/>
      <c r="P18946" s="20"/>
      <c r="Q18946" s="20"/>
      <c r="R18946" s="13"/>
      <c r="S18946" s="14"/>
      <c r="T18946" s="14"/>
      <c r="V18946" s="16"/>
      <c r="W18946" s="17"/>
    </row>
    <row r="18947">
      <c r="A18947" s="19"/>
      <c r="L18947" s="19"/>
      <c r="P18947" s="20"/>
      <c r="Q18947" s="20"/>
      <c r="R18947" s="13"/>
      <c r="S18947" s="14"/>
      <c r="T18947" s="14"/>
      <c r="V18947" s="16"/>
      <c r="W18947" s="17"/>
    </row>
    <row r="18948">
      <c r="A18948" s="19"/>
      <c r="L18948" s="19"/>
      <c r="P18948" s="20"/>
      <c r="Q18948" s="20"/>
      <c r="R18948" s="13"/>
      <c r="S18948" s="14"/>
      <c r="T18948" s="14"/>
      <c r="V18948" s="16"/>
      <c r="W18948" s="17"/>
    </row>
    <row r="18949">
      <c r="A18949" s="19"/>
      <c r="L18949" s="19"/>
      <c r="P18949" s="20"/>
      <c r="Q18949" s="20"/>
      <c r="R18949" s="13"/>
      <c r="S18949" s="14"/>
      <c r="T18949" s="14"/>
      <c r="V18949" s="16"/>
      <c r="W18949" s="17"/>
    </row>
    <row r="18950">
      <c r="A18950" s="19"/>
      <c r="L18950" s="19"/>
      <c r="P18950" s="20"/>
      <c r="Q18950" s="20"/>
      <c r="R18950" s="13"/>
      <c r="S18950" s="14"/>
      <c r="T18950" s="14"/>
      <c r="V18950" s="16"/>
      <c r="W18950" s="17"/>
    </row>
    <row r="18951">
      <c r="A18951" s="19"/>
      <c r="L18951" s="19"/>
      <c r="P18951" s="20"/>
      <c r="Q18951" s="20"/>
      <c r="R18951" s="13"/>
      <c r="S18951" s="14"/>
      <c r="T18951" s="14"/>
      <c r="V18951" s="16"/>
      <c r="W18951" s="17"/>
    </row>
    <row r="18952">
      <c r="A18952" s="19"/>
      <c r="L18952" s="19"/>
      <c r="P18952" s="20"/>
      <c r="Q18952" s="20"/>
      <c r="R18952" s="13"/>
      <c r="S18952" s="14"/>
      <c r="T18952" s="14"/>
      <c r="V18952" s="16"/>
      <c r="W18952" s="17"/>
    </row>
    <row r="18953">
      <c r="A18953" s="19"/>
      <c r="L18953" s="19"/>
      <c r="P18953" s="20"/>
      <c r="Q18953" s="20"/>
      <c r="R18953" s="13"/>
      <c r="S18953" s="14"/>
      <c r="T18953" s="14"/>
      <c r="V18953" s="16"/>
      <c r="W18953" s="17"/>
    </row>
    <row r="18954">
      <c r="A18954" s="19"/>
      <c r="L18954" s="19"/>
      <c r="P18954" s="20"/>
      <c r="Q18954" s="20"/>
      <c r="R18954" s="13"/>
      <c r="S18954" s="14"/>
      <c r="T18954" s="14"/>
      <c r="V18954" s="16"/>
      <c r="W18954" s="17"/>
    </row>
    <row r="18955">
      <c r="A18955" s="19"/>
      <c r="L18955" s="19"/>
      <c r="P18955" s="20"/>
      <c r="Q18955" s="20"/>
      <c r="R18955" s="13"/>
      <c r="S18955" s="14"/>
      <c r="T18955" s="14"/>
      <c r="V18955" s="16"/>
      <c r="W18955" s="17"/>
    </row>
    <row r="18956">
      <c r="A18956" s="19"/>
      <c r="L18956" s="19"/>
      <c r="P18956" s="20"/>
      <c r="Q18956" s="20"/>
      <c r="R18956" s="13"/>
      <c r="S18956" s="14"/>
      <c r="T18956" s="14"/>
      <c r="V18956" s="16"/>
      <c r="W18956" s="17"/>
    </row>
    <row r="18957">
      <c r="A18957" s="19"/>
      <c r="L18957" s="19"/>
      <c r="P18957" s="20"/>
      <c r="Q18957" s="20"/>
      <c r="R18957" s="13"/>
      <c r="S18957" s="14"/>
      <c r="T18957" s="14"/>
      <c r="V18957" s="16"/>
      <c r="W18957" s="17"/>
    </row>
    <row r="18958">
      <c r="A18958" s="19"/>
      <c r="L18958" s="19"/>
      <c r="P18958" s="20"/>
      <c r="Q18958" s="20"/>
      <c r="R18958" s="13"/>
      <c r="S18958" s="14"/>
      <c r="T18958" s="14"/>
      <c r="V18958" s="16"/>
      <c r="W18958" s="17"/>
    </row>
    <row r="18959">
      <c r="A18959" s="19"/>
      <c r="L18959" s="19"/>
      <c r="P18959" s="20"/>
      <c r="Q18959" s="20"/>
      <c r="R18959" s="13"/>
      <c r="S18959" s="14"/>
      <c r="T18959" s="14"/>
      <c r="V18959" s="16"/>
      <c r="W18959" s="17"/>
    </row>
    <row r="18960">
      <c r="A18960" s="19"/>
      <c r="L18960" s="19"/>
      <c r="P18960" s="20"/>
      <c r="Q18960" s="20"/>
      <c r="R18960" s="13"/>
      <c r="S18960" s="14"/>
      <c r="T18960" s="14"/>
      <c r="V18960" s="16"/>
      <c r="W18960" s="17"/>
    </row>
    <row r="18961">
      <c r="A18961" s="19"/>
      <c r="L18961" s="19"/>
      <c r="P18961" s="20"/>
      <c r="Q18961" s="20"/>
      <c r="R18961" s="13"/>
      <c r="S18961" s="14"/>
      <c r="T18961" s="14"/>
      <c r="V18961" s="16"/>
      <c r="W18961" s="17"/>
    </row>
    <row r="18962">
      <c r="A18962" s="19"/>
      <c r="L18962" s="19"/>
      <c r="P18962" s="20"/>
      <c r="Q18962" s="20"/>
      <c r="R18962" s="13"/>
      <c r="S18962" s="14"/>
      <c r="T18962" s="14"/>
      <c r="V18962" s="16"/>
      <c r="W18962" s="17"/>
    </row>
    <row r="18963">
      <c r="A18963" s="19"/>
      <c r="L18963" s="19"/>
      <c r="P18963" s="20"/>
      <c r="Q18963" s="20"/>
      <c r="R18963" s="13"/>
      <c r="S18963" s="14"/>
      <c r="T18963" s="14"/>
      <c r="V18963" s="16"/>
      <c r="W18963" s="17"/>
    </row>
    <row r="18964">
      <c r="A18964" s="19"/>
      <c r="L18964" s="19"/>
      <c r="P18964" s="20"/>
      <c r="Q18964" s="20"/>
      <c r="R18964" s="13"/>
      <c r="S18964" s="14"/>
      <c r="T18964" s="14"/>
      <c r="V18964" s="16"/>
      <c r="W18964" s="17"/>
    </row>
    <row r="18965">
      <c r="A18965" s="19"/>
      <c r="L18965" s="19"/>
      <c r="P18965" s="20"/>
      <c r="Q18965" s="20"/>
      <c r="R18965" s="13"/>
      <c r="S18965" s="14"/>
      <c r="T18965" s="14"/>
      <c r="V18965" s="16"/>
      <c r="W18965" s="17"/>
    </row>
    <row r="18966">
      <c r="A18966" s="19"/>
      <c r="L18966" s="19"/>
      <c r="P18966" s="20"/>
      <c r="Q18966" s="20"/>
      <c r="R18966" s="13"/>
      <c r="S18966" s="14"/>
      <c r="T18966" s="14"/>
      <c r="V18966" s="16"/>
      <c r="W18966" s="17"/>
    </row>
    <row r="18967">
      <c r="A18967" s="19"/>
      <c r="L18967" s="19"/>
      <c r="P18967" s="20"/>
      <c r="Q18967" s="20"/>
      <c r="R18967" s="13"/>
      <c r="S18967" s="14"/>
      <c r="T18967" s="14"/>
      <c r="V18967" s="16"/>
      <c r="W18967" s="17"/>
    </row>
    <row r="18968">
      <c r="A18968" s="19"/>
      <c r="L18968" s="19"/>
      <c r="P18968" s="20"/>
      <c r="Q18968" s="20"/>
      <c r="R18968" s="13"/>
      <c r="S18968" s="14"/>
      <c r="T18968" s="14"/>
      <c r="V18968" s="16"/>
      <c r="W18968" s="17"/>
    </row>
    <row r="18969">
      <c r="A18969" s="19"/>
      <c r="L18969" s="19"/>
      <c r="P18969" s="20"/>
      <c r="Q18969" s="20"/>
      <c r="R18969" s="13"/>
      <c r="S18969" s="14"/>
      <c r="T18969" s="14"/>
      <c r="V18969" s="16"/>
      <c r="W18969" s="17"/>
    </row>
    <row r="18970">
      <c r="A18970" s="19"/>
      <c r="L18970" s="19"/>
      <c r="P18970" s="20"/>
      <c r="Q18970" s="20"/>
      <c r="R18970" s="13"/>
      <c r="S18970" s="14"/>
      <c r="T18970" s="14"/>
      <c r="V18970" s="16"/>
      <c r="W18970" s="17"/>
    </row>
    <row r="18971">
      <c r="A18971" s="19"/>
      <c r="L18971" s="19"/>
      <c r="P18971" s="20"/>
      <c r="Q18971" s="20"/>
      <c r="R18971" s="13"/>
      <c r="S18971" s="14"/>
      <c r="T18971" s="14"/>
      <c r="V18971" s="16"/>
      <c r="W18971" s="17"/>
    </row>
    <row r="18972">
      <c r="A18972" s="19"/>
      <c r="L18972" s="19"/>
      <c r="P18972" s="20"/>
      <c r="Q18972" s="20"/>
      <c r="R18972" s="13"/>
      <c r="S18972" s="14"/>
      <c r="T18972" s="14"/>
      <c r="V18972" s="16"/>
      <c r="W18972" s="17"/>
    </row>
    <row r="18973">
      <c r="A18973" s="19"/>
      <c r="L18973" s="19"/>
      <c r="P18973" s="20"/>
      <c r="Q18973" s="20"/>
      <c r="R18973" s="13"/>
      <c r="S18973" s="14"/>
      <c r="T18973" s="14"/>
      <c r="V18973" s="16"/>
      <c r="W18973" s="17"/>
    </row>
    <row r="18974">
      <c r="A18974" s="19"/>
      <c r="L18974" s="19"/>
      <c r="P18974" s="20"/>
      <c r="Q18974" s="20"/>
      <c r="R18974" s="13"/>
      <c r="S18974" s="14"/>
      <c r="T18974" s="14"/>
      <c r="V18974" s="16"/>
      <c r="W18974" s="17"/>
    </row>
    <row r="18975">
      <c r="A18975" s="19"/>
      <c r="L18975" s="19"/>
      <c r="P18975" s="20"/>
      <c r="Q18975" s="20"/>
      <c r="R18975" s="13"/>
      <c r="S18975" s="14"/>
      <c r="T18975" s="14"/>
      <c r="V18975" s="16"/>
      <c r="W18975" s="17"/>
    </row>
    <row r="18976">
      <c r="A18976" s="19"/>
      <c r="L18976" s="19"/>
      <c r="P18976" s="20"/>
      <c r="Q18976" s="20"/>
      <c r="R18976" s="13"/>
      <c r="S18976" s="14"/>
      <c r="T18976" s="14"/>
      <c r="V18976" s="16"/>
      <c r="W18976" s="17"/>
    </row>
    <row r="18977">
      <c r="A18977" s="19"/>
      <c r="L18977" s="19"/>
      <c r="P18977" s="20"/>
      <c r="Q18977" s="20"/>
      <c r="R18977" s="13"/>
      <c r="S18977" s="14"/>
      <c r="T18977" s="14"/>
      <c r="V18977" s="16"/>
      <c r="W18977" s="17"/>
    </row>
    <row r="18978">
      <c r="A18978" s="19"/>
      <c r="L18978" s="19"/>
      <c r="P18978" s="20"/>
      <c r="Q18978" s="20"/>
      <c r="R18978" s="13"/>
      <c r="S18978" s="14"/>
      <c r="T18978" s="14"/>
      <c r="V18978" s="16"/>
      <c r="W18978" s="17"/>
    </row>
    <row r="18979">
      <c r="A18979" s="19"/>
      <c r="L18979" s="19"/>
      <c r="P18979" s="20"/>
      <c r="Q18979" s="20"/>
      <c r="R18979" s="13"/>
      <c r="S18979" s="14"/>
      <c r="T18979" s="14"/>
      <c r="V18979" s="16"/>
      <c r="W18979" s="17"/>
    </row>
    <row r="18980">
      <c r="A18980" s="19"/>
      <c r="L18980" s="19"/>
      <c r="P18980" s="20"/>
      <c r="Q18980" s="20"/>
      <c r="R18980" s="13"/>
      <c r="S18980" s="14"/>
      <c r="T18980" s="14"/>
      <c r="V18980" s="16"/>
      <c r="W18980" s="17"/>
    </row>
    <row r="18981">
      <c r="A18981" s="19"/>
      <c r="L18981" s="19"/>
      <c r="P18981" s="20"/>
      <c r="Q18981" s="20"/>
      <c r="R18981" s="13"/>
      <c r="S18981" s="14"/>
      <c r="T18981" s="14"/>
      <c r="V18981" s="16"/>
      <c r="W18981" s="17"/>
    </row>
    <row r="18982">
      <c r="A18982" s="19"/>
      <c r="L18982" s="19"/>
      <c r="P18982" s="20"/>
      <c r="Q18982" s="20"/>
      <c r="R18982" s="13"/>
      <c r="S18982" s="14"/>
      <c r="T18982" s="14"/>
      <c r="V18982" s="16"/>
      <c r="W18982" s="17"/>
    </row>
    <row r="18983">
      <c r="A18983" s="19"/>
      <c r="L18983" s="19"/>
      <c r="P18983" s="20"/>
      <c r="Q18983" s="20"/>
      <c r="R18983" s="13"/>
      <c r="S18983" s="14"/>
      <c r="T18983" s="14"/>
      <c r="V18983" s="16"/>
      <c r="W18983" s="17"/>
    </row>
    <row r="18984">
      <c r="A18984" s="19"/>
      <c r="L18984" s="19"/>
      <c r="P18984" s="20"/>
      <c r="Q18984" s="20"/>
      <c r="R18984" s="13"/>
      <c r="S18984" s="14"/>
      <c r="T18984" s="14"/>
      <c r="V18984" s="16"/>
      <c r="W18984" s="17"/>
    </row>
    <row r="18985">
      <c r="A18985" s="19"/>
      <c r="L18985" s="19"/>
      <c r="P18985" s="20"/>
      <c r="Q18985" s="20"/>
      <c r="R18985" s="13"/>
      <c r="S18985" s="14"/>
      <c r="T18985" s="14"/>
      <c r="V18985" s="16"/>
      <c r="W18985" s="17"/>
    </row>
    <row r="18986">
      <c r="A18986" s="19"/>
      <c r="L18986" s="19"/>
      <c r="P18986" s="20"/>
      <c r="Q18986" s="20"/>
      <c r="R18986" s="13"/>
      <c r="S18986" s="14"/>
      <c r="T18986" s="14"/>
      <c r="V18986" s="16"/>
      <c r="W18986" s="17"/>
    </row>
    <row r="18987">
      <c r="A18987" s="19"/>
      <c r="L18987" s="19"/>
      <c r="P18987" s="20"/>
      <c r="Q18987" s="20"/>
      <c r="R18987" s="13"/>
      <c r="S18987" s="14"/>
      <c r="T18987" s="14"/>
      <c r="V18987" s="16"/>
      <c r="W18987" s="17"/>
    </row>
    <row r="18988">
      <c r="A18988" s="19"/>
      <c r="L18988" s="19"/>
      <c r="P18988" s="20"/>
      <c r="Q18988" s="20"/>
      <c r="R18988" s="13"/>
      <c r="S18988" s="14"/>
      <c r="T18988" s="14"/>
      <c r="V18988" s="16"/>
      <c r="W18988" s="17"/>
    </row>
    <row r="18989">
      <c r="A18989" s="19"/>
      <c r="L18989" s="19"/>
      <c r="P18989" s="20"/>
      <c r="Q18989" s="20"/>
      <c r="R18989" s="13"/>
      <c r="S18989" s="14"/>
      <c r="T18989" s="14"/>
      <c r="V18989" s="16"/>
      <c r="W18989" s="17"/>
    </row>
    <row r="18990">
      <c r="A18990" s="19"/>
      <c r="L18990" s="19"/>
      <c r="P18990" s="20"/>
      <c r="Q18990" s="20"/>
      <c r="R18990" s="13"/>
      <c r="S18990" s="14"/>
      <c r="T18990" s="14"/>
      <c r="V18990" s="16"/>
      <c r="W18990" s="17"/>
    </row>
    <row r="18991">
      <c r="A18991" s="19"/>
      <c r="L18991" s="19"/>
      <c r="P18991" s="20"/>
      <c r="Q18991" s="20"/>
      <c r="R18991" s="13"/>
      <c r="S18991" s="14"/>
      <c r="T18991" s="14"/>
      <c r="V18991" s="16"/>
      <c r="W18991" s="17"/>
    </row>
    <row r="18992">
      <c r="A18992" s="19"/>
      <c r="L18992" s="19"/>
      <c r="P18992" s="20"/>
      <c r="Q18992" s="20"/>
      <c r="R18992" s="13"/>
      <c r="S18992" s="14"/>
      <c r="T18992" s="14"/>
      <c r="V18992" s="16"/>
      <c r="W18992" s="17"/>
    </row>
    <row r="18993">
      <c r="A18993" s="19"/>
      <c r="L18993" s="19"/>
      <c r="P18993" s="20"/>
      <c r="Q18993" s="20"/>
      <c r="R18993" s="13"/>
      <c r="S18993" s="14"/>
      <c r="T18993" s="14"/>
      <c r="V18993" s="16"/>
      <c r="W18993" s="17"/>
    </row>
    <row r="18994">
      <c r="A18994" s="19"/>
      <c r="L18994" s="19"/>
      <c r="P18994" s="20"/>
      <c r="Q18994" s="20"/>
      <c r="R18994" s="13"/>
      <c r="S18994" s="14"/>
      <c r="T18994" s="14"/>
      <c r="V18994" s="16"/>
      <c r="W18994" s="17"/>
    </row>
    <row r="18995">
      <c r="A18995" s="19"/>
      <c r="L18995" s="19"/>
      <c r="P18995" s="20"/>
      <c r="Q18995" s="20"/>
      <c r="R18995" s="13"/>
      <c r="S18995" s="14"/>
      <c r="T18995" s="14"/>
      <c r="V18995" s="16"/>
      <c r="W18995" s="17"/>
    </row>
    <row r="18996">
      <c r="A18996" s="19"/>
      <c r="L18996" s="19"/>
      <c r="P18996" s="20"/>
      <c r="Q18996" s="20"/>
      <c r="R18996" s="13"/>
      <c r="S18996" s="14"/>
      <c r="T18996" s="14"/>
      <c r="V18996" s="16"/>
      <c r="W18996" s="17"/>
    </row>
    <row r="18997">
      <c r="A18997" s="19"/>
      <c r="L18997" s="19"/>
      <c r="P18997" s="20"/>
      <c r="Q18997" s="20"/>
      <c r="R18997" s="13"/>
      <c r="S18997" s="14"/>
      <c r="T18997" s="14"/>
      <c r="V18997" s="16"/>
      <c r="W18997" s="17"/>
    </row>
    <row r="18998">
      <c r="A18998" s="19"/>
      <c r="L18998" s="19"/>
      <c r="P18998" s="20"/>
      <c r="Q18998" s="20"/>
      <c r="R18998" s="13"/>
      <c r="S18998" s="14"/>
      <c r="T18998" s="14"/>
      <c r="V18998" s="16"/>
      <c r="W18998" s="17"/>
    </row>
    <row r="18999">
      <c r="A18999" s="19"/>
      <c r="L18999" s="19"/>
      <c r="P18999" s="20"/>
      <c r="Q18999" s="20"/>
      <c r="R18999" s="13"/>
      <c r="S18999" s="14"/>
      <c r="T18999" s="14"/>
      <c r="V18999" s="16"/>
      <c r="W18999" s="17"/>
    </row>
    <row r="19000">
      <c r="A19000" s="19"/>
      <c r="L19000" s="19"/>
      <c r="P19000" s="20"/>
      <c r="Q19000" s="20"/>
      <c r="R19000" s="13"/>
      <c r="S19000" s="14"/>
      <c r="T19000" s="14"/>
      <c r="V19000" s="16"/>
      <c r="W19000" s="17"/>
    </row>
    <row r="19001">
      <c r="A19001" s="19"/>
      <c r="L19001" s="19"/>
      <c r="P19001" s="20"/>
      <c r="Q19001" s="20"/>
      <c r="R19001" s="13"/>
      <c r="S19001" s="14"/>
      <c r="T19001" s="14"/>
      <c r="V19001" s="16"/>
      <c r="W19001" s="17"/>
    </row>
    <row r="19002">
      <c r="A19002" s="19"/>
      <c r="L19002" s="19"/>
      <c r="P19002" s="20"/>
      <c r="Q19002" s="20"/>
      <c r="R19002" s="13"/>
      <c r="S19002" s="14"/>
      <c r="T19002" s="14"/>
      <c r="V19002" s="16"/>
      <c r="W19002" s="17"/>
    </row>
    <row r="19003">
      <c r="A19003" s="19"/>
      <c r="L19003" s="19"/>
      <c r="P19003" s="20"/>
      <c r="Q19003" s="20"/>
      <c r="R19003" s="13"/>
      <c r="S19003" s="14"/>
      <c r="T19003" s="14"/>
      <c r="V19003" s="16"/>
      <c r="W19003" s="17"/>
    </row>
    <row r="19004">
      <c r="A19004" s="19"/>
      <c r="L19004" s="19"/>
      <c r="P19004" s="20"/>
      <c r="Q19004" s="20"/>
      <c r="R19004" s="13"/>
      <c r="S19004" s="14"/>
      <c r="T19004" s="14"/>
      <c r="V19004" s="16"/>
      <c r="W19004" s="17"/>
    </row>
    <row r="19005">
      <c r="A19005" s="19"/>
      <c r="L19005" s="19"/>
      <c r="P19005" s="20"/>
      <c r="Q19005" s="20"/>
      <c r="R19005" s="13"/>
      <c r="S19005" s="14"/>
      <c r="T19005" s="14"/>
      <c r="V19005" s="16"/>
      <c r="W19005" s="17"/>
    </row>
    <row r="19006">
      <c r="A19006" s="19"/>
      <c r="L19006" s="19"/>
      <c r="P19006" s="20"/>
      <c r="Q19006" s="20"/>
      <c r="R19006" s="13"/>
      <c r="S19006" s="14"/>
      <c r="T19006" s="14"/>
      <c r="V19006" s="16"/>
      <c r="W19006" s="17"/>
    </row>
    <row r="19007">
      <c r="A19007" s="19"/>
      <c r="L19007" s="19"/>
      <c r="P19007" s="20"/>
      <c r="Q19007" s="20"/>
      <c r="R19007" s="13"/>
      <c r="S19007" s="14"/>
      <c r="T19007" s="14"/>
      <c r="V19007" s="16"/>
      <c r="W19007" s="17"/>
    </row>
    <row r="19008">
      <c r="A19008" s="19"/>
      <c r="L19008" s="19"/>
      <c r="P19008" s="20"/>
      <c r="Q19008" s="20"/>
      <c r="R19008" s="13"/>
      <c r="S19008" s="14"/>
      <c r="T19008" s="14"/>
      <c r="V19008" s="16"/>
      <c r="W19008" s="17"/>
    </row>
    <row r="19009">
      <c r="A19009" s="19"/>
      <c r="L19009" s="19"/>
      <c r="P19009" s="20"/>
      <c r="Q19009" s="20"/>
      <c r="R19009" s="13"/>
      <c r="S19009" s="14"/>
      <c r="T19009" s="14"/>
      <c r="V19009" s="16"/>
      <c r="W19009" s="17"/>
    </row>
    <row r="19010">
      <c r="A19010" s="19"/>
      <c r="L19010" s="19"/>
      <c r="P19010" s="20"/>
      <c r="Q19010" s="20"/>
      <c r="R19010" s="13"/>
      <c r="S19010" s="14"/>
      <c r="T19010" s="14"/>
      <c r="V19010" s="16"/>
      <c r="W19010" s="17"/>
    </row>
    <row r="19011">
      <c r="A19011" s="19"/>
      <c r="L19011" s="19"/>
      <c r="P19011" s="20"/>
      <c r="Q19011" s="20"/>
      <c r="R19011" s="13"/>
      <c r="S19011" s="14"/>
      <c r="T19011" s="14"/>
      <c r="V19011" s="16"/>
      <c r="W19011" s="17"/>
    </row>
    <row r="19012">
      <c r="A19012" s="19"/>
      <c r="L19012" s="19"/>
      <c r="P19012" s="20"/>
      <c r="Q19012" s="20"/>
      <c r="R19012" s="13"/>
      <c r="S19012" s="14"/>
      <c r="T19012" s="14"/>
      <c r="V19012" s="16"/>
      <c r="W19012" s="17"/>
    </row>
    <row r="19013">
      <c r="A19013" s="19"/>
      <c r="L19013" s="19"/>
      <c r="P19013" s="20"/>
      <c r="Q19013" s="20"/>
      <c r="R19013" s="13"/>
      <c r="S19013" s="14"/>
      <c r="T19013" s="14"/>
      <c r="V19013" s="16"/>
      <c r="W19013" s="17"/>
    </row>
    <row r="19014">
      <c r="A19014" s="19"/>
      <c r="L19014" s="19"/>
      <c r="P19014" s="20"/>
      <c r="Q19014" s="20"/>
      <c r="R19014" s="13"/>
      <c r="S19014" s="14"/>
      <c r="T19014" s="14"/>
      <c r="V19014" s="16"/>
      <c r="W19014" s="17"/>
    </row>
    <row r="19015">
      <c r="A19015" s="19"/>
      <c r="L19015" s="19"/>
      <c r="P19015" s="20"/>
      <c r="Q19015" s="20"/>
      <c r="R19015" s="13"/>
      <c r="S19015" s="14"/>
      <c r="T19015" s="14"/>
      <c r="V19015" s="16"/>
      <c r="W19015" s="17"/>
    </row>
    <row r="19016">
      <c r="A19016" s="19"/>
      <c r="L19016" s="19"/>
      <c r="P19016" s="20"/>
      <c r="Q19016" s="20"/>
      <c r="R19016" s="13"/>
      <c r="S19016" s="14"/>
      <c r="T19016" s="14"/>
      <c r="V19016" s="16"/>
      <c r="W19016" s="17"/>
    </row>
    <row r="19017">
      <c r="A19017" s="19"/>
      <c r="L19017" s="19"/>
      <c r="P19017" s="20"/>
      <c r="Q19017" s="20"/>
      <c r="R19017" s="13"/>
      <c r="S19017" s="14"/>
      <c r="T19017" s="14"/>
      <c r="V19017" s="16"/>
      <c r="W19017" s="17"/>
    </row>
    <row r="19018">
      <c r="A19018" s="19"/>
      <c r="L19018" s="19"/>
      <c r="P19018" s="20"/>
      <c r="Q19018" s="20"/>
      <c r="R19018" s="13"/>
      <c r="S19018" s="14"/>
      <c r="T19018" s="14"/>
      <c r="V19018" s="16"/>
      <c r="W19018" s="17"/>
    </row>
    <row r="19019">
      <c r="A19019" s="19"/>
      <c r="L19019" s="19"/>
      <c r="P19019" s="20"/>
      <c r="Q19019" s="20"/>
      <c r="R19019" s="13"/>
      <c r="S19019" s="14"/>
      <c r="T19019" s="14"/>
      <c r="V19019" s="16"/>
      <c r="W19019" s="17"/>
    </row>
    <row r="19020">
      <c r="A19020" s="19"/>
      <c r="L19020" s="19"/>
      <c r="P19020" s="20"/>
      <c r="Q19020" s="20"/>
      <c r="R19020" s="13"/>
      <c r="S19020" s="14"/>
      <c r="T19020" s="14"/>
      <c r="V19020" s="16"/>
      <c r="W19020" s="17"/>
    </row>
    <row r="19021">
      <c r="A19021" s="19"/>
      <c r="L19021" s="19"/>
      <c r="P19021" s="20"/>
      <c r="Q19021" s="20"/>
      <c r="R19021" s="13"/>
      <c r="S19021" s="14"/>
      <c r="T19021" s="14"/>
      <c r="V19021" s="16"/>
      <c r="W19021" s="17"/>
    </row>
    <row r="19022">
      <c r="A19022" s="19"/>
      <c r="L19022" s="19"/>
      <c r="P19022" s="20"/>
      <c r="Q19022" s="20"/>
      <c r="R19022" s="13"/>
      <c r="S19022" s="14"/>
      <c r="T19022" s="14"/>
      <c r="V19022" s="16"/>
      <c r="W19022" s="17"/>
    </row>
    <row r="19023">
      <c r="A19023" s="19"/>
      <c r="L19023" s="19"/>
      <c r="P19023" s="20"/>
      <c r="Q19023" s="20"/>
      <c r="R19023" s="13"/>
      <c r="S19023" s="14"/>
      <c r="T19023" s="14"/>
      <c r="V19023" s="16"/>
      <c r="W19023" s="17"/>
    </row>
    <row r="19024">
      <c r="A19024" s="19"/>
      <c r="L19024" s="19"/>
      <c r="P19024" s="20"/>
      <c r="Q19024" s="20"/>
      <c r="R19024" s="13"/>
      <c r="S19024" s="14"/>
      <c r="T19024" s="14"/>
      <c r="V19024" s="16"/>
      <c r="W19024" s="17"/>
    </row>
    <row r="19025">
      <c r="A19025" s="19"/>
      <c r="L19025" s="19"/>
      <c r="P19025" s="20"/>
      <c r="Q19025" s="20"/>
      <c r="R19025" s="13"/>
      <c r="S19025" s="14"/>
      <c r="T19025" s="14"/>
      <c r="V19025" s="16"/>
      <c r="W19025" s="17"/>
    </row>
    <row r="19026">
      <c r="A19026" s="19"/>
      <c r="L19026" s="19"/>
      <c r="P19026" s="20"/>
      <c r="Q19026" s="20"/>
      <c r="R19026" s="13"/>
      <c r="S19026" s="14"/>
      <c r="T19026" s="14"/>
      <c r="V19026" s="16"/>
      <c r="W19026" s="17"/>
    </row>
    <row r="19027">
      <c r="A19027" s="19"/>
      <c r="L19027" s="19"/>
      <c r="P19027" s="20"/>
      <c r="Q19027" s="20"/>
      <c r="R19027" s="13"/>
      <c r="S19027" s="14"/>
      <c r="T19027" s="14"/>
      <c r="V19027" s="16"/>
      <c r="W19027" s="17"/>
    </row>
    <row r="19028">
      <c r="A19028" s="19"/>
      <c r="L19028" s="19"/>
      <c r="P19028" s="20"/>
      <c r="Q19028" s="20"/>
      <c r="R19028" s="13"/>
      <c r="S19028" s="14"/>
      <c r="T19028" s="14"/>
      <c r="V19028" s="16"/>
      <c r="W19028" s="17"/>
    </row>
    <row r="19029">
      <c r="A19029" s="19"/>
      <c r="L19029" s="19"/>
      <c r="P19029" s="20"/>
      <c r="Q19029" s="20"/>
      <c r="R19029" s="13"/>
      <c r="S19029" s="14"/>
      <c r="T19029" s="14"/>
      <c r="V19029" s="16"/>
      <c r="W19029" s="17"/>
    </row>
    <row r="19030">
      <c r="A19030" s="19"/>
      <c r="L19030" s="19"/>
      <c r="P19030" s="20"/>
      <c r="Q19030" s="20"/>
      <c r="R19030" s="13"/>
      <c r="S19030" s="14"/>
      <c r="T19030" s="14"/>
      <c r="V19030" s="16"/>
      <c r="W19030" s="17"/>
    </row>
    <row r="19031">
      <c r="A19031" s="19"/>
      <c r="L19031" s="19"/>
      <c r="P19031" s="20"/>
      <c r="Q19031" s="20"/>
      <c r="R19031" s="13"/>
      <c r="S19031" s="14"/>
      <c r="T19031" s="14"/>
      <c r="V19031" s="16"/>
      <c r="W19031" s="17"/>
    </row>
    <row r="19032">
      <c r="A19032" s="19"/>
      <c r="L19032" s="19"/>
      <c r="P19032" s="20"/>
      <c r="Q19032" s="20"/>
      <c r="R19032" s="13"/>
      <c r="S19032" s="14"/>
      <c r="T19032" s="14"/>
      <c r="V19032" s="16"/>
      <c r="W19032" s="17"/>
    </row>
    <row r="19033">
      <c r="A19033" s="19"/>
      <c r="L19033" s="19"/>
      <c r="P19033" s="20"/>
      <c r="Q19033" s="20"/>
      <c r="R19033" s="13"/>
      <c r="S19033" s="14"/>
      <c r="T19033" s="14"/>
      <c r="V19033" s="16"/>
      <c r="W19033" s="17"/>
    </row>
    <row r="19034">
      <c r="A19034" s="19"/>
      <c r="L19034" s="19"/>
      <c r="P19034" s="20"/>
      <c r="Q19034" s="20"/>
      <c r="R19034" s="13"/>
      <c r="S19034" s="14"/>
      <c r="T19034" s="14"/>
      <c r="V19034" s="16"/>
      <c r="W19034" s="17"/>
    </row>
    <row r="19035">
      <c r="A19035" s="19"/>
      <c r="L19035" s="19"/>
      <c r="P19035" s="20"/>
      <c r="Q19035" s="20"/>
      <c r="R19035" s="13"/>
      <c r="S19035" s="14"/>
      <c r="T19035" s="14"/>
      <c r="V19035" s="16"/>
      <c r="W19035" s="17"/>
    </row>
    <row r="19036">
      <c r="A19036" s="19"/>
      <c r="L19036" s="19"/>
      <c r="P19036" s="20"/>
      <c r="Q19036" s="20"/>
      <c r="R19036" s="13"/>
      <c r="S19036" s="14"/>
      <c r="T19036" s="14"/>
      <c r="V19036" s="16"/>
      <c r="W19036" s="17"/>
    </row>
    <row r="19037">
      <c r="A19037" s="19"/>
      <c r="L19037" s="19"/>
      <c r="P19037" s="20"/>
      <c r="Q19037" s="20"/>
      <c r="R19037" s="13"/>
      <c r="S19037" s="14"/>
      <c r="T19037" s="14"/>
      <c r="V19037" s="16"/>
      <c r="W19037" s="17"/>
    </row>
    <row r="19038">
      <c r="A19038" s="19"/>
      <c r="L19038" s="19"/>
      <c r="P19038" s="20"/>
      <c r="Q19038" s="20"/>
      <c r="R19038" s="13"/>
      <c r="S19038" s="14"/>
      <c r="T19038" s="14"/>
      <c r="V19038" s="16"/>
      <c r="W19038" s="17"/>
    </row>
    <row r="19039">
      <c r="A19039" s="19"/>
      <c r="L19039" s="19"/>
      <c r="P19039" s="20"/>
      <c r="Q19039" s="20"/>
      <c r="R19039" s="13"/>
      <c r="S19039" s="14"/>
      <c r="T19039" s="14"/>
      <c r="V19039" s="16"/>
      <c r="W19039" s="17"/>
    </row>
    <row r="19040">
      <c r="A19040" s="19"/>
      <c r="L19040" s="19"/>
      <c r="P19040" s="20"/>
      <c r="Q19040" s="20"/>
      <c r="R19040" s="13"/>
      <c r="S19040" s="14"/>
      <c r="T19040" s="14"/>
      <c r="V19040" s="16"/>
      <c r="W19040" s="17"/>
    </row>
    <row r="19041">
      <c r="A19041" s="19"/>
      <c r="L19041" s="19"/>
      <c r="P19041" s="20"/>
      <c r="Q19041" s="20"/>
      <c r="R19041" s="13"/>
      <c r="S19041" s="14"/>
      <c r="T19041" s="14"/>
      <c r="V19041" s="16"/>
      <c r="W19041" s="17"/>
    </row>
    <row r="19042">
      <c r="A19042" s="19"/>
      <c r="L19042" s="19"/>
      <c r="P19042" s="20"/>
      <c r="Q19042" s="20"/>
      <c r="R19042" s="13"/>
      <c r="S19042" s="14"/>
      <c r="T19042" s="14"/>
      <c r="V19042" s="16"/>
      <c r="W19042" s="17"/>
    </row>
    <row r="19043">
      <c r="A19043" s="19"/>
      <c r="L19043" s="19"/>
      <c r="P19043" s="20"/>
      <c r="Q19043" s="20"/>
      <c r="R19043" s="13"/>
      <c r="S19043" s="14"/>
      <c r="T19043" s="14"/>
      <c r="V19043" s="16"/>
      <c r="W19043" s="17"/>
    </row>
    <row r="19044">
      <c r="A19044" s="19"/>
      <c r="L19044" s="19"/>
      <c r="P19044" s="20"/>
      <c r="Q19044" s="20"/>
      <c r="R19044" s="13"/>
      <c r="S19044" s="14"/>
      <c r="T19044" s="14"/>
      <c r="V19044" s="16"/>
      <c r="W19044" s="17"/>
    </row>
    <row r="19045">
      <c r="A19045" s="19"/>
      <c r="L19045" s="19"/>
      <c r="P19045" s="20"/>
      <c r="Q19045" s="20"/>
      <c r="R19045" s="13"/>
      <c r="S19045" s="14"/>
      <c r="T19045" s="14"/>
      <c r="V19045" s="16"/>
      <c r="W19045" s="17"/>
    </row>
    <row r="19046">
      <c r="A19046" s="19"/>
      <c r="L19046" s="19"/>
      <c r="P19046" s="20"/>
      <c r="Q19046" s="20"/>
      <c r="R19046" s="13"/>
      <c r="S19046" s="14"/>
      <c r="T19046" s="14"/>
      <c r="V19046" s="16"/>
      <c r="W19046" s="17"/>
    </row>
    <row r="19047">
      <c r="A19047" s="19"/>
      <c r="L19047" s="19"/>
      <c r="P19047" s="20"/>
      <c r="Q19047" s="20"/>
      <c r="R19047" s="13"/>
      <c r="S19047" s="14"/>
      <c r="T19047" s="14"/>
      <c r="V19047" s="16"/>
      <c r="W19047" s="17"/>
    </row>
    <row r="19048">
      <c r="A19048" s="19"/>
      <c r="L19048" s="19"/>
      <c r="P19048" s="20"/>
      <c r="Q19048" s="20"/>
      <c r="R19048" s="13"/>
      <c r="S19048" s="14"/>
      <c r="T19048" s="14"/>
      <c r="V19048" s="16"/>
      <c r="W19048" s="17"/>
    </row>
    <row r="19049">
      <c r="A19049" s="19"/>
      <c r="L19049" s="19"/>
      <c r="P19049" s="20"/>
      <c r="Q19049" s="20"/>
      <c r="R19049" s="13"/>
      <c r="S19049" s="14"/>
      <c r="T19049" s="14"/>
      <c r="V19049" s="16"/>
      <c r="W19049" s="17"/>
    </row>
    <row r="19050">
      <c r="A19050" s="19"/>
      <c r="L19050" s="19"/>
      <c r="P19050" s="20"/>
      <c r="Q19050" s="20"/>
      <c r="R19050" s="13"/>
      <c r="S19050" s="14"/>
      <c r="T19050" s="14"/>
      <c r="V19050" s="16"/>
      <c r="W19050" s="17"/>
    </row>
    <row r="19051">
      <c r="A19051" s="19"/>
      <c r="L19051" s="19"/>
      <c r="P19051" s="20"/>
      <c r="Q19051" s="20"/>
      <c r="R19051" s="13"/>
      <c r="S19051" s="14"/>
      <c r="T19051" s="14"/>
      <c r="V19051" s="16"/>
      <c r="W19051" s="17"/>
    </row>
    <row r="19052">
      <c r="A19052" s="19"/>
      <c r="L19052" s="19"/>
      <c r="P19052" s="20"/>
      <c r="Q19052" s="20"/>
      <c r="R19052" s="13"/>
      <c r="S19052" s="14"/>
      <c r="T19052" s="14"/>
      <c r="V19052" s="16"/>
      <c r="W19052" s="17"/>
    </row>
    <row r="19053">
      <c r="A19053" s="19"/>
      <c r="L19053" s="19"/>
      <c r="P19053" s="20"/>
      <c r="Q19053" s="20"/>
      <c r="R19053" s="13"/>
      <c r="S19053" s="14"/>
      <c r="T19053" s="14"/>
      <c r="V19053" s="16"/>
      <c r="W19053" s="17"/>
    </row>
    <row r="19054">
      <c r="A19054" s="19"/>
      <c r="L19054" s="19"/>
      <c r="P19054" s="20"/>
      <c r="Q19054" s="20"/>
      <c r="R19054" s="13"/>
      <c r="S19054" s="14"/>
      <c r="T19054" s="14"/>
      <c r="V19054" s="16"/>
      <c r="W19054" s="17"/>
    </row>
    <row r="19055">
      <c r="A19055" s="19"/>
      <c r="L19055" s="19"/>
      <c r="P19055" s="20"/>
      <c r="Q19055" s="20"/>
      <c r="R19055" s="13"/>
      <c r="S19055" s="14"/>
      <c r="T19055" s="14"/>
      <c r="V19055" s="16"/>
      <c r="W19055" s="17"/>
    </row>
    <row r="19056">
      <c r="A19056" s="19"/>
      <c r="L19056" s="19"/>
      <c r="P19056" s="20"/>
      <c r="Q19056" s="20"/>
      <c r="R19056" s="13"/>
      <c r="S19056" s="14"/>
      <c r="T19056" s="14"/>
      <c r="V19056" s="16"/>
      <c r="W19056" s="17"/>
    </row>
    <row r="19057">
      <c r="A19057" s="19"/>
      <c r="L19057" s="19"/>
      <c r="P19057" s="20"/>
      <c r="Q19057" s="20"/>
      <c r="R19057" s="13"/>
      <c r="S19057" s="14"/>
      <c r="T19057" s="14"/>
      <c r="V19057" s="16"/>
      <c r="W19057" s="17"/>
    </row>
    <row r="19058">
      <c r="A19058" s="19"/>
      <c r="L19058" s="19"/>
      <c r="P19058" s="20"/>
      <c r="Q19058" s="20"/>
      <c r="R19058" s="13"/>
      <c r="S19058" s="14"/>
      <c r="T19058" s="14"/>
      <c r="V19058" s="16"/>
      <c r="W19058" s="17"/>
    </row>
    <row r="19059">
      <c r="A19059" s="19"/>
      <c r="L19059" s="19"/>
      <c r="P19059" s="20"/>
      <c r="Q19059" s="20"/>
      <c r="R19059" s="13"/>
      <c r="S19059" s="14"/>
      <c r="T19059" s="14"/>
      <c r="V19059" s="16"/>
      <c r="W19059" s="17"/>
    </row>
    <row r="19060">
      <c r="A19060" s="19"/>
      <c r="L19060" s="19"/>
      <c r="P19060" s="20"/>
      <c r="Q19060" s="20"/>
      <c r="R19060" s="13"/>
      <c r="S19060" s="14"/>
      <c r="T19060" s="14"/>
      <c r="V19060" s="16"/>
      <c r="W19060" s="17"/>
    </row>
    <row r="19061">
      <c r="A19061" s="19"/>
      <c r="L19061" s="19"/>
      <c r="P19061" s="20"/>
      <c r="Q19061" s="20"/>
      <c r="R19061" s="13"/>
      <c r="S19061" s="14"/>
      <c r="T19061" s="14"/>
      <c r="V19061" s="16"/>
      <c r="W19061" s="17"/>
    </row>
    <row r="19062">
      <c r="A19062" s="19"/>
      <c r="L19062" s="19"/>
      <c r="P19062" s="20"/>
      <c r="Q19062" s="20"/>
      <c r="R19062" s="13"/>
      <c r="S19062" s="14"/>
      <c r="T19062" s="14"/>
      <c r="V19062" s="16"/>
      <c r="W19062" s="17"/>
    </row>
    <row r="19063">
      <c r="A19063" s="19"/>
      <c r="L19063" s="19"/>
      <c r="P19063" s="20"/>
      <c r="Q19063" s="20"/>
      <c r="R19063" s="13"/>
      <c r="S19063" s="14"/>
      <c r="T19063" s="14"/>
      <c r="V19063" s="16"/>
      <c r="W19063" s="17"/>
    </row>
    <row r="19064">
      <c r="A19064" s="19"/>
      <c r="L19064" s="19"/>
      <c r="P19064" s="20"/>
      <c r="Q19064" s="20"/>
      <c r="R19064" s="13"/>
      <c r="S19064" s="14"/>
      <c r="T19064" s="14"/>
      <c r="V19064" s="16"/>
      <c r="W19064" s="17"/>
    </row>
    <row r="19065">
      <c r="A19065" s="19"/>
      <c r="L19065" s="19"/>
      <c r="P19065" s="20"/>
      <c r="Q19065" s="20"/>
      <c r="R19065" s="13"/>
      <c r="S19065" s="14"/>
      <c r="T19065" s="14"/>
      <c r="V19065" s="16"/>
      <c r="W19065" s="17"/>
    </row>
    <row r="19066">
      <c r="A19066" s="19"/>
      <c r="L19066" s="19"/>
      <c r="P19066" s="20"/>
      <c r="Q19066" s="20"/>
      <c r="R19066" s="13"/>
      <c r="S19066" s="14"/>
      <c r="T19066" s="14"/>
      <c r="V19066" s="16"/>
      <c r="W19066" s="17"/>
    </row>
    <row r="19067">
      <c r="A19067" s="19"/>
      <c r="L19067" s="19"/>
      <c r="P19067" s="20"/>
      <c r="Q19067" s="20"/>
      <c r="R19067" s="13"/>
      <c r="S19067" s="14"/>
      <c r="T19067" s="14"/>
      <c r="V19067" s="16"/>
      <c r="W19067" s="17"/>
    </row>
    <row r="19068">
      <c r="A19068" s="19"/>
      <c r="L19068" s="19"/>
      <c r="P19068" s="20"/>
      <c r="Q19068" s="20"/>
      <c r="R19068" s="13"/>
      <c r="S19068" s="14"/>
      <c r="T19068" s="14"/>
      <c r="V19068" s="16"/>
      <c r="W19068" s="17"/>
    </row>
    <row r="19069">
      <c r="A19069" s="19"/>
      <c r="L19069" s="19"/>
      <c r="P19069" s="20"/>
      <c r="Q19069" s="20"/>
      <c r="R19069" s="13"/>
      <c r="S19069" s="14"/>
      <c r="T19069" s="14"/>
      <c r="V19069" s="16"/>
      <c r="W19069" s="17"/>
    </row>
    <row r="19070">
      <c r="A19070" s="19"/>
      <c r="L19070" s="19"/>
      <c r="P19070" s="20"/>
      <c r="Q19070" s="20"/>
      <c r="R19070" s="13"/>
      <c r="S19070" s="14"/>
      <c r="T19070" s="14"/>
      <c r="V19070" s="16"/>
      <c r="W19070" s="17"/>
    </row>
    <row r="19071">
      <c r="A19071" s="19"/>
      <c r="L19071" s="19"/>
      <c r="P19071" s="20"/>
      <c r="Q19071" s="20"/>
      <c r="R19071" s="13"/>
      <c r="S19071" s="14"/>
      <c r="T19071" s="14"/>
      <c r="V19071" s="16"/>
      <c r="W19071" s="17"/>
    </row>
    <row r="19072">
      <c r="A19072" s="19"/>
      <c r="L19072" s="19"/>
      <c r="P19072" s="20"/>
      <c r="Q19072" s="20"/>
      <c r="R19072" s="13"/>
      <c r="S19072" s="14"/>
      <c r="T19072" s="14"/>
      <c r="V19072" s="16"/>
      <c r="W19072" s="17"/>
    </row>
    <row r="19073">
      <c r="A19073" s="19"/>
      <c r="L19073" s="19"/>
      <c r="P19073" s="20"/>
      <c r="Q19073" s="20"/>
      <c r="R19073" s="13"/>
      <c r="S19073" s="14"/>
      <c r="T19073" s="14"/>
      <c r="V19073" s="16"/>
      <c r="W19073" s="17"/>
    </row>
    <row r="19074">
      <c r="A19074" s="19"/>
      <c r="L19074" s="19"/>
      <c r="P19074" s="20"/>
      <c r="Q19074" s="20"/>
      <c r="R19074" s="13"/>
      <c r="S19074" s="14"/>
      <c r="T19074" s="14"/>
      <c r="V19074" s="16"/>
      <c r="W19074" s="17"/>
    </row>
    <row r="19075">
      <c r="A19075" s="19"/>
      <c r="L19075" s="19"/>
      <c r="P19075" s="20"/>
      <c r="Q19075" s="20"/>
      <c r="R19075" s="13"/>
      <c r="S19075" s="14"/>
      <c r="T19075" s="14"/>
      <c r="V19075" s="16"/>
      <c r="W19075" s="17"/>
    </row>
    <row r="19076">
      <c r="A19076" s="19"/>
      <c r="L19076" s="19"/>
      <c r="P19076" s="20"/>
      <c r="Q19076" s="20"/>
      <c r="R19076" s="13"/>
      <c r="S19076" s="14"/>
      <c r="T19076" s="14"/>
      <c r="V19076" s="16"/>
      <c r="W19076" s="17"/>
    </row>
    <row r="19077">
      <c r="A19077" s="19"/>
      <c r="L19077" s="19"/>
      <c r="P19077" s="20"/>
      <c r="Q19077" s="20"/>
      <c r="R19077" s="13"/>
      <c r="S19077" s="14"/>
      <c r="T19077" s="14"/>
      <c r="V19077" s="16"/>
      <c r="W19077" s="17"/>
    </row>
    <row r="19078">
      <c r="A19078" s="19"/>
      <c r="L19078" s="19"/>
      <c r="P19078" s="20"/>
      <c r="Q19078" s="20"/>
      <c r="R19078" s="13"/>
      <c r="S19078" s="14"/>
      <c r="T19078" s="14"/>
      <c r="V19078" s="16"/>
      <c r="W19078" s="17"/>
    </row>
    <row r="19079">
      <c r="A19079" s="19"/>
      <c r="L19079" s="19"/>
      <c r="P19079" s="20"/>
      <c r="Q19079" s="20"/>
      <c r="R19079" s="13"/>
      <c r="S19079" s="14"/>
      <c r="T19079" s="14"/>
      <c r="V19079" s="16"/>
      <c r="W19079" s="17"/>
    </row>
    <row r="19080">
      <c r="A19080" s="19"/>
      <c r="L19080" s="19"/>
      <c r="P19080" s="20"/>
      <c r="Q19080" s="20"/>
      <c r="R19080" s="13"/>
      <c r="S19080" s="14"/>
      <c r="T19080" s="14"/>
      <c r="V19080" s="16"/>
      <c r="W19080" s="17"/>
    </row>
    <row r="19081">
      <c r="A19081" s="19"/>
      <c r="L19081" s="19"/>
      <c r="P19081" s="20"/>
      <c r="Q19081" s="20"/>
      <c r="R19081" s="13"/>
      <c r="S19081" s="14"/>
      <c r="T19081" s="14"/>
      <c r="V19081" s="16"/>
      <c r="W19081" s="17"/>
    </row>
    <row r="19082">
      <c r="A19082" s="19"/>
      <c r="L19082" s="19"/>
      <c r="P19082" s="20"/>
      <c r="Q19082" s="20"/>
      <c r="R19082" s="13"/>
      <c r="S19082" s="14"/>
      <c r="T19082" s="14"/>
      <c r="V19082" s="16"/>
      <c r="W19082" s="17"/>
    </row>
    <row r="19083">
      <c r="A19083" s="19"/>
      <c r="L19083" s="19"/>
      <c r="P19083" s="20"/>
      <c r="Q19083" s="20"/>
      <c r="R19083" s="13"/>
      <c r="S19083" s="14"/>
      <c r="T19083" s="14"/>
      <c r="V19083" s="16"/>
      <c r="W19083" s="17"/>
    </row>
    <row r="19084">
      <c r="A19084" s="19"/>
      <c r="L19084" s="19"/>
      <c r="P19084" s="20"/>
      <c r="Q19084" s="20"/>
      <c r="R19084" s="13"/>
      <c r="S19084" s="14"/>
      <c r="T19084" s="14"/>
      <c r="V19084" s="16"/>
      <c r="W19084" s="17"/>
    </row>
    <row r="19085">
      <c r="A19085" s="19"/>
      <c r="L19085" s="19"/>
      <c r="P19085" s="20"/>
      <c r="Q19085" s="20"/>
      <c r="R19085" s="13"/>
      <c r="S19085" s="14"/>
      <c r="T19085" s="14"/>
      <c r="V19085" s="16"/>
      <c r="W19085" s="17"/>
    </row>
    <row r="19086">
      <c r="A19086" s="19"/>
      <c r="L19086" s="19"/>
      <c r="P19086" s="20"/>
      <c r="Q19086" s="20"/>
      <c r="R19086" s="13"/>
      <c r="S19086" s="14"/>
      <c r="T19086" s="14"/>
      <c r="V19086" s="16"/>
      <c r="W19086" s="17"/>
    </row>
    <row r="19087">
      <c r="A19087" s="19"/>
      <c r="L19087" s="19"/>
      <c r="P19087" s="20"/>
      <c r="Q19087" s="20"/>
      <c r="R19087" s="13"/>
      <c r="S19087" s="14"/>
      <c r="T19087" s="14"/>
      <c r="V19087" s="16"/>
      <c r="W19087" s="17"/>
    </row>
    <row r="19088">
      <c r="A19088" s="19"/>
      <c r="L19088" s="19"/>
      <c r="P19088" s="20"/>
      <c r="Q19088" s="20"/>
      <c r="R19088" s="13"/>
      <c r="S19088" s="14"/>
      <c r="T19088" s="14"/>
      <c r="V19088" s="16"/>
      <c r="W19088" s="17"/>
    </row>
    <row r="19089">
      <c r="A19089" s="19"/>
      <c r="L19089" s="19"/>
      <c r="P19089" s="20"/>
      <c r="Q19089" s="20"/>
      <c r="R19089" s="13"/>
      <c r="S19089" s="14"/>
      <c r="T19089" s="14"/>
      <c r="V19089" s="16"/>
      <c r="W19089" s="17"/>
    </row>
    <row r="19090">
      <c r="A19090" s="19"/>
      <c r="L19090" s="19"/>
      <c r="P19090" s="20"/>
      <c r="Q19090" s="20"/>
      <c r="R19090" s="13"/>
      <c r="S19090" s="14"/>
      <c r="T19090" s="14"/>
      <c r="V19090" s="16"/>
      <c r="W19090" s="17"/>
    </row>
    <row r="19091">
      <c r="A19091" s="19"/>
      <c r="L19091" s="19"/>
      <c r="P19091" s="20"/>
      <c r="Q19091" s="20"/>
      <c r="R19091" s="13"/>
      <c r="S19091" s="14"/>
      <c r="T19091" s="14"/>
      <c r="V19091" s="16"/>
      <c r="W19091" s="17"/>
    </row>
    <row r="19092">
      <c r="A19092" s="19"/>
      <c r="L19092" s="19"/>
      <c r="P19092" s="20"/>
      <c r="Q19092" s="20"/>
      <c r="R19092" s="13"/>
      <c r="S19092" s="14"/>
      <c r="T19092" s="14"/>
      <c r="V19092" s="16"/>
      <c r="W19092" s="17"/>
    </row>
    <row r="19093">
      <c r="A19093" s="19"/>
      <c r="L19093" s="19"/>
      <c r="P19093" s="20"/>
      <c r="Q19093" s="20"/>
      <c r="R19093" s="13"/>
      <c r="S19093" s="14"/>
      <c r="T19093" s="14"/>
      <c r="V19093" s="16"/>
      <c r="W19093" s="17"/>
    </row>
    <row r="19094">
      <c r="A19094" s="19"/>
      <c r="L19094" s="19"/>
      <c r="P19094" s="20"/>
      <c r="Q19094" s="20"/>
      <c r="R19094" s="13"/>
      <c r="S19094" s="14"/>
      <c r="T19094" s="14"/>
      <c r="V19094" s="16"/>
      <c r="W19094" s="17"/>
    </row>
    <row r="19095">
      <c r="A19095" s="19"/>
      <c r="L19095" s="19"/>
      <c r="P19095" s="20"/>
      <c r="Q19095" s="20"/>
      <c r="R19095" s="13"/>
      <c r="S19095" s="14"/>
      <c r="T19095" s="14"/>
      <c r="V19095" s="16"/>
      <c r="W19095" s="17"/>
    </row>
    <row r="19096">
      <c r="A19096" s="19"/>
      <c r="L19096" s="19"/>
      <c r="P19096" s="20"/>
      <c r="Q19096" s="20"/>
      <c r="R19096" s="13"/>
      <c r="S19096" s="14"/>
      <c r="T19096" s="14"/>
      <c r="V19096" s="16"/>
      <c r="W19096" s="17"/>
    </row>
    <row r="19097">
      <c r="A19097" s="19"/>
      <c r="L19097" s="19"/>
      <c r="P19097" s="20"/>
      <c r="Q19097" s="20"/>
      <c r="R19097" s="13"/>
      <c r="S19097" s="14"/>
      <c r="T19097" s="14"/>
      <c r="V19097" s="16"/>
      <c r="W19097" s="17"/>
    </row>
    <row r="19098">
      <c r="A19098" s="19"/>
      <c r="L19098" s="19"/>
      <c r="P19098" s="20"/>
      <c r="Q19098" s="20"/>
      <c r="R19098" s="13"/>
      <c r="S19098" s="14"/>
      <c r="T19098" s="14"/>
      <c r="V19098" s="16"/>
      <c r="W19098" s="17"/>
    </row>
    <row r="19099">
      <c r="A19099" s="19"/>
      <c r="L19099" s="19"/>
      <c r="P19099" s="20"/>
      <c r="Q19099" s="20"/>
      <c r="R19099" s="13"/>
      <c r="S19099" s="14"/>
      <c r="T19099" s="14"/>
      <c r="V19099" s="16"/>
      <c r="W19099" s="17"/>
    </row>
    <row r="19100">
      <c r="A19100" s="19"/>
      <c r="L19100" s="19"/>
      <c r="P19100" s="20"/>
      <c r="Q19100" s="20"/>
      <c r="R19100" s="13"/>
      <c r="S19100" s="14"/>
      <c r="T19100" s="14"/>
      <c r="V19100" s="16"/>
      <c r="W19100" s="17"/>
    </row>
    <row r="19101">
      <c r="A19101" s="19"/>
      <c r="L19101" s="19"/>
      <c r="P19101" s="20"/>
      <c r="Q19101" s="20"/>
      <c r="R19101" s="13"/>
      <c r="S19101" s="14"/>
      <c r="T19101" s="14"/>
      <c r="V19101" s="16"/>
      <c r="W19101" s="17"/>
    </row>
    <row r="19102">
      <c r="A19102" s="19"/>
      <c r="L19102" s="19"/>
      <c r="P19102" s="20"/>
      <c r="Q19102" s="20"/>
      <c r="R19102" s="13"/>
      <c r="S19102" s="14"/>
      <c r="T19102" s="14"/>
      <c r="V19102" s="16"/>
      <c r="W19102" s="17"/>
    </row>
    <row r="19103">
      <c r="A19103" s="19"/>
      <c r="L19103" s="19"/>
      <c r="P19103" s="20"/>
      <c r="Q19103" s="20"/>
      <c r="R19103" s="13"/>
      <c r="S19103" s="14"/>
      <c r="T19103" s="14"/>
      <c r="V19103" s="16"/>
      <c r="W19103" s="17"/>
    </row>
    <row r="19104">
      <c r="A19104" s="19"/>
      <c r="L19104" s="19"/>
      <c r="P19104" s="20"/>
      <c r="Q19104" s="20"/>
      <c r="R19104" s="13"/>
      <c r="S19104" s="14"/>
      <c r="T19104" s="14"/>
      <c r="V19104" s="16"/>
      <c r="W19104" s="17"/>
    </row>
    <row r="19105">
      <c r="A19105" s="19"/>
      <c r="L19105" s="19"/>
      <c r="P19105" s="20"/>
      <c r="Q19105" s="20"/>
      <c r="R19105" s="13"/>
      <c r="S19105" s="14"/>
      <c r="T19105" s="14"/>
      <c r="V19105" s="16"/>
      <c r="W19105" s="17"/>
    </row>
    <row r="19106">
      <c r="A19106" s="19"/>
      <c r="L19106" s="19"/>
      <c r="P19106" s="20"/>
      <c r="Q19106" s="20"/>
      <c r="R19106" s="13"/>
      <c r="S19106" s="14"/>
      <c r="T19106" s="14"/>
      <c r="V19106" s="16"/>
      <c r="W19106" s="17"/>
    </row>
    <row r="19107">
      <c r="A19107" s="19"/>
      <c r="L19107" s="19"/>
      <c r="P19107" s="20"/>
      <c r="Q19107" s="20"/>
      <c r="R19107" s="13"/>
      <c r="S19107" s="14"/>
      <c r="T19107" s="14"/>
      <c r="V19107" s="16"/>
      <c r="W19107" s="17"/>
    </row>
    <row r="19108">
      <c r="A19108" s="19"/>
      <c r="L19108" s="19"/>
      <c r="P19108" s="20"/>
      <c r="Q19108" s="20"/>
      <c r="R19108" s="13"/>
      <c r="S19108" s="14"/>
      <c r="T19108" s="14"/>
      <c r="V19108" s="16"/>
      <c r="W19108" s="17"/>
    </row>
    <row r="19109">
      <c r="A19109" s="19"/>
      <c r="L19109" s="19"/>
      <c r="P19109" s="20"/>
      <c r="Q19109" s="20"/>
      <c r="R19109" s="13"/>
      <c r="S19109" s="14"/>
      <c r="T19109" s="14"/>
      <c r="V19109" s="16"/>
      <c r="W19109" s="17"/>
    </row>
    <row r="19110">
      <c r="A19110" s="19"/>
      <c r="L19110" s="19"/>
      <c r="P19110" s="20"/>
      <c r="Q19110" s="20"/>
      <c r="R19110" s="13"/>
      <c r="S19110" s="14"/>
      <c r="T19110" s="14"/>
      <c r="V19110" s="16"/>
      <c r="W19110" s="17"/>
    </row>
    <row r="19111">
      <c r="A19111" s="19"/>
      <c r="L19111" s="19"/>
      <c r="P19111" s="20"/>
      <c r="Q19111" s="20"/>
      <c r="R19111" s="13"/>
      <c r="S19111" s="14"/>
      <c r="T19111" s="14"/>
      <c r="V19111" s="16"/>
      <c r="W19111" s="17"/>
    </row>
    <row r="19112">
      <c r="A19112" s="19"/>
      <c r="L19112" s="19"/>
      <c r="P19112" s="20"/>
      <c r="Q19112" s="20"/>
      <c r="R19112" s="13"/>
      <c r="S19112" s="14"/>
      <c r="T19112" s="14"/>
      <c r="V19112" s="16"/>
      <c r="W19112" s="17"/>
    </row>
    <row r="19113">
      <c r="A19113" s="19"/>
      <c r="L19113" s="19"/>
      <c r="P19113" s="20"/>
      <c r="Q19113" s="20"/>
      <c r="R19113" s="13"/>
      <c r="S19113" s="14"/>
      <c r="T19113" s="14"/>
      <c r="V19113" s="16"/>
      <c r="W19113" s="17"/>
    </row>
    <row r="19114">
      <c r="A19114" s="19"/>
      <c r="L19114" s="19"/>
      <c r="P19114" s="20"/>
      <c r="Q19114" s="20"/>
      <c r="R19114" s="13"/>
      <c r="S19114" s="14"/>
      <c r="T19114" s="14"/>
      <c r="V19114" s="16"/>
      <c r="W19114" s="17"/>
    </row>
    <row r="19115">
      <c r="A19115" s="19"/>
      <c r="L19115" s="19"/>
      <c r="P19115" s="20"/>
      <c r="Q19115" s="20"/>
      <c r="R19115" s="13"/>
      <c r="S19115" s="14"/>
      <c r="T19115" s="14"/>
      <c r="V19115" s="16"/>
      <c r="W19115" s="17"/>
    </row>
    <row r="19116">
      <c r="A19116" s="19"/>
      <c r="L19116" s="19"/>
      <c r="P19116" s="20"/>
      <c r="Q19116" s="20"/>
      <c r="R19116" s="13"/>
      <c r="S19116" s="14"/>
      <c r="T19116" s="14"/>
      <c r="V19116" s="16"/>
      <c r="W19116" s="17"/>
    </row>
    <row r="19117">
      <c r="A19117" s="19"/>
      <c r="L19117" s="19"/>
      <c r="P19117" s="20"/>
      <c r="Q19117" s="20"/>
      <c r="R19117" s="13"/>
      <c r="S19117" s="14"/>
      <c r="T19117" s="14"/>
      <c r="V19117" s="16"/>
      <c r="W19117" s="17"/>
    </row>
    <row r="19118">
      <c r="A19118" s="19"/>
      <c r="L19118" s="19"/>
      <c r="P19118" s="20"/>
      <c r="Q19118" s="20"/>
      <c r="R19118" s="13"/>
      <c r="S19118" s="14"/>
      <c r="T19118" s="14"/>
      <c r="V19118" s="16"/>
      <c r="W19118" s="17"/>
    </row>
    <row r="19119">
      <c r="A19119" s="19"/>
      <c r="L19119" s="19"/>
      <c r="P19119" s="20"/>
      <c r="Q19119" s="20"/>
      <c r="R19119" s="13"/>
      <c r="S19119" s="14"/>
      <c r="T19119" s="14"/>
      <c r="V19119" s="16"/>
      <c r="W19119" s="17"/>
    </row>
    <row r="19120">
      <c r="A19120" s="19"/>
      <c r="L19120" s="19"/>
      <c r="P19120" s="20"/>
      <c r="Q19120" s="20"/>
      <c r="R19120" s="13"/>
      <c r="S19120" s="14"/>
      <c r="T19120" s="14"/>
      <c r="V19120" s="16"/>
      <c r="W19120" s="17"/>
    </row>
    <row r="19121">
      <c r="A19121" s="19"/>
      <c r="L19121" s="19"/>
      <c r="P19121" s="20"/>
      <c r="Q19121" s="20"/>
      <c r="R19121" s="13"/>
      <c r="S19121" s="14"/>
      <c r="T19121" s="14"/>
      <c r="V19121" s="16"/>
      <c r="W19121" s="17"/>
    </row>
    <row r="19122">
      <c r="A19122" s="19"/>
      <c r="L19122" s="19"/>
      <c r="P19122" s="20"/>
      <c r="Q19122" s="20"/>
      <c r="R19122" s="13"/>
      <c r="S19122" s="14"/>
      <c r="T19122" s="14"/>
      <c r="V19122" s="16"/>
      <c r="W19122" s="17"/>
    </row>
    <row r="19123">
      <c r="A19123" s="19"/>
      <c r="L19123" s="19"/>
      <c r="P19123" s="20"/>
      <c r="Q19123" s="20"/>
      <c r="R19123" s="13"/>
      <c r="S19123" s="14"/>
      <c r="T19123" s="14"/>
      <c r="V19123" s="16"/>
      <c r="W19123" s="17"/>
    </row>
    <row r="19124">
      <c r="A19124" s="19"/>
      <c r="L19124" s="19"/>
      <c r="P19124" s="20"/>
      <c r="Q19124" s="20"/>
      <c r="R19124" s="13"/>
      <c r="S19124" s="14"/>
      <c r="T19124" s="14"/>
      <c r="V19124" s="16"/>
      <c r="W19124" s="17"/>
    </row>
    <row r="19125">
      <c r="A19125" s="19"/>
      <c r="L19125" s="19"/>
      <c r="P19125" s="20"/>
      <c r="Q19125" s="20"/>
      <c r="R19125" s="13"/>
      <c r="S19125" s="14"/>
      <c r="T19125" s="14"/>
      <c r="V19125" s="16"/>
      <c r="W19125" s="17"/>
    </row>
    <row r="19126">
      <c r="A19126" s="19"/>
      <c r="L19126" s="19"/>
      <c r="P19126" s="20"/>
      <c r="Q19126" s="20"/>
      <c r="R19126" s="13"/>
      <c r="S19126" s="14"/>
      <c r="T19126" s="14"/>
      <c r="V19126" s="16"/>
      <c r="W19126" s="17"/>
    </row>
    <row r="19127">
      <c r="A19127" s="19"/>
      <c r="L19127" s="19"/>
      <c r="P19127" s="20"/>
      <c r="Q19127" s="20"/>
      <c r="R19127" s="13"/>
      <c r="S19127" s="14"/>
      <c r="T19127" s="14"/>
      <c r="V19127" s="16"/>
      <c r="W19127" s="17"/>
    </row>
    <row r="19128">
      <c r="A19128" s="19"/>
      <c r="L19128" s="19"/>
      <c r="P19128" s="20"/>
      <c r="Q19128" s="20"/>
      <c r="R19128" s="13"/>
      <c r="S19128" s="14"/>
      <c r="T19128" s="14"/>
      <c r="V19128" s="16"/>
      <c r="W19128" s="17"/>
    </row>
    <row r="19129">
      <c r="A19129" s="19"/>
      <c r="L19129" s="19"/>
      <c r="P19129" s="20"/>
      <c r="Q19129" s="20"/>
      <c r="R19129" s="13"/>
      <c r="S19129" s="14"/>
      <c r="T19129" s="14"/>
      <c r="V19129" s="16"/>
      <c r="W19129" s="17"/>
    </row>
    <row r="19130">
      <c r="A19130" s="19"/>
      <c r="L19130" s="19"/>
      <c r="P19130" s="20"/>
      <c r="Q19130" s="20"/>
      <c r="R19130" s="13"/>
      <c r="S19130" s="14"/>
      <c r="T19130" s="14"/>
      <c r="V19130" s="16"/>
      <c r="W19130" s="17"/>
    </row>
    <row r="19131">
      <c r="A19131" s="19"/>
      <c r="L19131" s="19"/>
      <c r="P19131" s="20"/>
      <c r="Q19131" s="20"/>
      <c r="R19131" s="13"/>
      <c r="S19131" s="14"/>
      <c r="T19131" s="14"/>
      <c r="V19131" s="16"/>
      <c r="W19131" s="17"/>
    </row>
    <row r="19132">
      <c r="A19132" s="19"/>
      <c r="L19132" s="19"/>
      <c r="P19132" s="20"/>
      <c r="Q19132" s="20"/>
      <c r="R19132" s="13"/>
      <c r="S19132" s="14"/>
      <c r="T19132" s="14"/>
      <c r="V19132" s="16"/>
      <c r="W19132" s="17"/>
    </row>
    <row r="19133">
      <c r="A19133" s="19"/>
      <c r="L19133" s="19"/>
      <c r="P19133" s="20"/>
      <c r="Q19133" s="20"/>
      <c r="R19133" s="13"/>
      <c r="S19133" s="14"/>
      <c r="T19133" s="14"/>
      <c r="V19133" s="16"/>
      <c r="W19133" s="17"/>
    </row>
    <row r="19134">
      <c r="A19134" s="19"/>
      <c r="L19134" s="19"/>
      <c r="P19134" s="20"/>
      <c r="Q19134" s="20"/>
      <c r="R19134" s="13"/>
      <c r="S19134" s="14"/>
      <c r="T19134" s="14"/>
      <c r="V19134" s="16"/>
      <c r="W19134" s="17"/>
    </row>
    <row r="19135">
      <c r="A19135" s="19"/>
      <c r="L19135" s="19"/>
      <c r="P19135" s="20"/>
      <c r="Q19135" s="20"/>
      <c r="R19135" s="13"/>
      <c r="S19135" s="14"/>
      <c r="T19135" s="14"/>
      <c r="V19135" s="16"/>
      <c r="W19135" s="17"/>
    </row>
    <row r="19136">
      <c r="A19136" s="19"/>
      <c r="L19136" s="19"/>
      <c r="P19136" s="20"/>
      <c r="Q19136" s="20"/>
      <c r="R19136" s="13"/>
      <c r="S19136" s="14"/>
      <c r="T19136" s="14"/>
      <c r="V19136" s="16"/>
      <c r="W19136" s="17"/>
    </row>
    <row r="19137">
      <c r="A19137" s="19"/>
      <c r="L19137" s="19"/>
      <c r="P19137" s="20"/>
      <c r="Q19137" s="20"/>
      <c r="R19137" s="13"/>
      <c r="S19137" s="14"/>
      <c r="T19137" s="14"/>
      <c r="V19137" s="16"/>
      <c r="W19137" s="17"/>
    </row>
    <row r="19138">
      <c r="A19138" s="19"/>
      <c r="L19138" s="19"/>
      <c r="P19138" s="20"/>
      <c r="Q19138" s="20"/>
      <c r="R19138" s="13"/>
      <c r="S19138" s="14"/>
      <c r="T19138" s="14"/>
      <c r="V19138" s="16"/>
      <c r="W19138" s="17"/>
    </row>
    <row r="19139">
      <c r="A19139" s="19"/>
      <c r="L19139" s="19"/>
      <c r="P19139" s="20"/>
      <c r="Q19139" s="20"/>
      <c r="R19139" s="13"/>
      <c r="S19139" s="14"/>
      <c r="T19139" s="14"/>
      <c r="V19139" s="16"/>
      <c r="W19139" s="17"/>
    </row>
    <row r="19140">
      <c r="A19140" s="19"/>
      <c r="L19140" s="19"/>
      <c r="P19140" s="20"/>
      <c r="Q19140" s="20"/>
      <c r="R19140" s="13"/>
      <c r="S19140" s="14"/>
      <c r="T19140" s="14"/>
      <c r="V19140" s="16"/>
      <c r="W19140" s="17"/>
    </row>
    <row r="19141">
      <c r="A19141" s="19"/>
      <c r="L19141" s="19"/>
      <c r="P19141" s="20"/>
      <c r="Q19141" s="20"/>
      <c r="R19141" s="13"/>
      <c r="S19141" s="14"/>
      <c r="T19141" s="14"/>
      <c r="V19141" s="16"/>
      <c r="W19141" s="17"/>
    </row>
    <row r="19142">
      <c r="A19142" s="19"/>
      <c r="L19142" s="19"/>
      <c r="P19142" s="20"/>
      <c r="Q19142" s="20"/>
      <c r="R19142" s="13"/>
      <c r="S19142" s="14"/>
      <c r="T19142" s="14"/>
      <c r="V19142" s="16"/>
      <c r="W19142" s="17"/>
    </row>
    <row r="19143">
      <c r="A19143" s="19"/>
      <c r="L19143" s="19"/>
      <c r="P19143" s="20"/>
      <c r="Q19143" s="20"/>
      <c r="R19143" s="13"/>
      <c r="S19143" s="14"/>
      <c r="T19143" s="14"/>
      <c r="V19143" s="16"/>
      <c r="W19143" s="17"/>
    </row>
    <row r="19144">
      <c r="A19144" s="19"/>
      <c r="L19144" s="19"/>
      <c r="P19144" s="20"/>
      <c r="Q19144" s="20"/>
      <c r="R19144" s="13"/>
      <c r="S19144" s="14"/>
      <c r="T19144" s="14"/>
      <c r="V19144" s="16"/>
      <c r="W19144" s="17"/>
    </row>
    <row r="19145">
      <c r="A19145" s="19"/>
      <c r="L19145" s="19"/>
      <c r="P19145" s="20"/>
      <c r="Q19145" s="20"/>
      <c r="R19145" s="13"/>
      <c r="S19145" s="14"/>
      <c r="T19145" s="14"/>
      <c r="V19145" s="16"/>
      <c r="W19145" s="17"/>
    </row>
    <row r="19146">
      <c r="A19146" s="19"/>
      <c r="L19146" s="19"/>
      <c r="P19146" s="20"/>
      <c r="Q19146" s="20"/>
      <c r="R19146" s="13"/>
      <c r="S19146" s="14"/>
      <c r="T19146" s="14"/>
      <c r="V19146" s="16"/>
      <c r="W19146" s="17"/>
    </row>
    <row r="19147">
      <c r="A19147" s="19"/>
      <c r="L19147" s="19"/>
      <c r="P19147" s="20"/>
      <c r="Q19147" s="20"/>
      <c r="R19147" s="13"/>
      <c r="S19147" s="14"/>
      <c r="T19147" s="14"/>
      <c r="V19147" s="16"/>
      <c r="W19147" s="17"/>
    </row>
    <row r="19148">
      <c r="A19148" s="19"/>
      <c r="L19148" s="19"/>
      <c r="P19148" s="20"/>
      <c r="Q19148" s="20"/>
      <c r="R19148" s="13"/>
      <c r="S19148" s="14"/>
      <c r="T19148" s="14"/>
      <c r="V19148" s="16"/>
      <c r="W19148" s="17"/>
    </row>
    <row r="19149">
      <c r="A19149" s="19"/>
      <c r="L19149" s="19"/>
      <c r="P19149" s="20"/>
      <c r="Q19149" s="20"/>
      <c r="R19149" s="13"/>
      <c r="S19149" s="14"/>
      <c r="T19149" s="14"/>
      <c r="V19149" s="16"/>
      <c r="W19149" s="17"/>
    </row>
    <row r="19150">
      <c r="A19150" s="19"/>
      <c r="L19150" s="19"/>
      <c r="P19150" s="20"/>
      <c r="Q19150" s="20"/>
      <c r="R19150" s="13"/>
      <c r="S19150" s="14"/>
      <c r="T19150" s="14"/>
      <c r="V19150" s="16"/>
      <c r="W19150" s="17"/>
    </row>
    <row r="19151">
      <c r="A19151" s="19"/>
      <c r="L19151" s="19"/>
      <c r="P19151" s="20"/>
      <c r="Q19151" s="20"/>
      <c r="R19151" s="13"/>
      <c r="S19151" s="14"/>
      <c r="T19151" s="14"/>
      <c r="V19151" s="16"/>
      <c r="W19151" s="17"/>
    </row>
    <row r="19152">
      <c r="A19152" s="19"/>
      <c r="L19152" s="19"/>
      <c r="P19152" s="20"/>
      <c r="Q19152" s="20"/>
      <c r="R19152" s="13"/>
      <c r="S19152" s="14"/>
      <c r="T19152" s="14"/>
      <c r="V19152" s="16"/>
      <c r="W19152" s="17"/>
    </row>
    <row r="19153">
      <c r="A19153" s="19"/>
      <c r="L19153" s="19"/>
      <c r="P19153" s="20"/>
      <c r="Q19153" s="20"/>
      <c r="R19153" s="13"/>
      <c r="S19153" s="14"/>
      <c r="T19153" s="14"/>
      <c r="V19153" s="16"/>
      <c r="W19153" s="17"/>
    </row>
    <row r="19154">
      <c r="A19154" s="19"/>
      <c r="L19154" s="19"/>
      <c r="P19154" s="20"/>
      <c r="Q19154" s="20"/>
      <c r="R19154" s="13"/>
      <c r="S19154" s="14"/>
      <c r="T19154" s="14"/>
      <c r="V19154" s="16"/>
      <c r="W19154" s="17"/>
    </row>
    <row r="19155">
      <c r="A19155" s="19"/>
      <c r="L19155" s="19"/>
      <c r="P19155" s="20"/>
      <c r="Q19155" s="20"/>
      <c r="R19155" s="13"/>
      <c r="S19155" s="14"/>
      <c r="T19155" s="14"/>
      <c r="V19155" s="16"/>
      <c r="W19155" s="17"/>
    </row>
    <row r="19156">
      <c r="A19156" s="19"/>
      <c r="L19156" s="19"/>
      <c r="P19156" s="20"/>
      <c r="Q19156" s="20"/>
      <c r="R19156" s="13"/>
      <c r="S19156" s="14"/>
      <c r="T19156" s="14"/>
      <c r="V19156" s="16"/>
      <c r="W19156" s="17"/>
    </row>
    <row r="19157">
      <c r="A19157" s="19"/>
      <c r="L19157" s="19"/>
      <c r="P19157" s="20"/>
      <c r="Q19157" s="20"/>
      <c r="R19157" s="13"/>
      <c r="S19157" s="14"/>
      <c r="T19157" s="14"/>
      <c r="V19157" s="16"/>
      <c r="W19157" s="17"/>
    </row>
    <row r="19158">
      <c r="A19158" s="19"/>
      <c r="L19158" s="19"/>
      <c r="P19158" s="20"/>
      <c r="Q19158" s="20"/>
      <c r="R19158" s="13"/>
      <c r="S19158" s="14"/>
      <c r="T19158" s="14"/>
      <c r="V19158" s="16"/>
      <c r="W19158" s="17"/>
    </row>
    <row r="19159">
      <c r="A19159" s="19"/>
      <c r="L19159" s="19"/>
      <c r="P19159" s="20"/>
      <c r="Q19159" s="20"/>
      <c r="R19159" s="13"/>
      <c r="S19159" s="14"/>
      <c r="T19159" s="14"/>
      <c r="V19159" s="16"/>
      <c r="W19159" s="17"/>
    </row>
    <row r="19160">
      <c r="A19160" s="19"/>
      <c r="L19160" s="19"/>
      <c r="P19160" s="20"/>
      <c r="Q19160" s="20"/>
      <c r="R19160" s="13"/>
      <c r="S19160" s="14"/>
      <c r="T19160" s="14"/>
      <c r="V19160" s="16"/>
      <c r="W19160" s="17"/>
    </row>
    <row r="19161">
      <c r="A19161" s="19"/>
      <c r="L19161" s="19"/>
      <c r="P19161" s="20"/>
      <c r="Q19161" s="20"/>
      <c r="R19161" s="13"/>
      <c r="S19161" s="14"/>
      <c r="T19161" s="14"/>
      <c r="V19161" s="16"/>
      <c r="W19161" s="17"/>
    </row>
    <row r="19162">
      <c r="A19162" s="19"/>
      <c r="L19162" s="19"/>
      <c r="P19162" s="20"/>
      <c r="Q19162" s="20"/>
      <c r="R19162" s="13"/>
      <c r="S19162" s="14"/>
      <c r="T19162" s="14"/>
      <c r="V19162" s="16"/>
      <c r="W19162" s="17"/>
    </row>
    <row r="19163">
      <c r="A19163" s="19"/>
      <c r="L19163" s="19"/>
      <c r="P19163" s="20"/>
      <c r="Q19163" s="20"/>
      <c r="R19163" s="13"/>
      <c r="S19163" s="14"/>
      <c r="T19163" s="14"/>
      <c r="V19163" s="16"/>
      <c r="W19163" s="17"/>
    </row>
    <row r="19164">
      <c r="A19164" s="19"/>
      <c r="L19164" s="19"/>
      <c r="P19164" s="20"/>
      <c r="Q19164" s="20"/>
      <c r="R19164" s="13"/>
      <c r="S19164" s="14"/>
      <c r="T19164" s="14"/>
      <c r="V19164" s="16"/>
      <c r="W19164" s="17"/>
    </row>
    <row r="19165">
      <c r="A19165" s="19"/>
      <c r="L19165" s="19"/>
      <c r="P19165" s="20"/>
      <c r="Q19165" s="20"/>
      <c r="R19165" s="13"/>
      <c r="S19165" s="14"/>
      <c r="T19165" s="14"/>
      <c r="V19165" s="16"/>
      <c r="W19165" s="17"/>
    </row>
    <row r="19166">
      <c r="A19166" s="19"/>
      <c r="L19166" s="19"/>
      <c r="P19166" s="20"/>
      <c r="Q19166" s="20"/>
      <c r="R19166" s="13"/>
      <c r="S19166" s="14"/>
      <c r="T19166" s="14"/>
      <c r="V19166" s="16"/>
      <c r="W19166" s="17"/>
    </row>
    <row r="19167">
      <c r="A19167" s="19"/>
      <c r="L19167" s="19"/>
      <c r="P19167" s="20"/>
      <c r="Q19167" s="20"/>
      <c r="R19167" s="13"/>
      <c r="S19167" s="14"/>
      <c r="T19167" s="14"/>
      <c r="V19167" s="16"/>
      <c r="W19167" s="17"/>
    </row>
    <row r="19168">
      <c r="A19168" s="19"/>
      <c r="L19168" s="19"/>
      <c r="P19168" s="20"/>
      <c r="Q19168" s="20"/>
      <c r="R19168" s="13"/>
      <c r="S19168" s="14"/>
      <c r="T19168" s="14"/>
      <c r="V19168" s="16"/>
      <c r="W19168" s="17"/>
    </row>
    <row r="19169">
      <c r="A19169" s="19"/>
      <c r="L19169" s="19"/>
      <c r="P19169" s="20"/>
      <c r="Q19169" s="20"/>
      <c r="R19169" s="13"/>
      <c r="S19169" s="14"/>
      <c r="T19169" s="14"/>
      <c r="V19169" s="16"/>
      <c r="W19169" s="17"/>
    </row>
    <row r="19170">
      <c r="A19170" s="19"/>
      <c r="L19170" s="19"/>
      <c r="P19170" s="20"/>
      <c r="Q19170" s="20"/>
      <c r="R19170" s="13"/>
      <c r="S19170" s="14"/>
      <c r="T19170" s="14"/>
      <c r="V19170" s="16"/>
      <c r="W19170" s="17"/>
    </row>
    <row r="19171">
      <c r="A19171" s="19"/>
      <c r="L19171" s="19"/>
      <c r="P19171" s="20"/>
      <c r="Q19171" s="20"/>
      <c r="R19171" s="13"/>
      <c r="S19171" s="14"/>
      <c r="T19171" s="14"/>
      <c r="V19171" s="16"/>
      <c r="W19171" s="17"/>
    </row>
    <row r="19172">
      <c r="A19172" s="19"/>
      <c r="L19172" s="19"/>
      <c r="P19172" s="20"/>
      <c r="Q19172" s="20"/>
      <c r="R19172" s="13"/>
      <c r="S19172" s="14"/>
      <c r="T19172" s="14"/>
      <c r="V19172" s="16"/>
      <c r="W19172" s="17"/>
    </row>
    <row r="19173">
      <c r="A19173" s="19"/>
      <c r="L19173" s="19"/>
      <c r="P19173" s="20"/>
      <c r="Q19173" s="20"/>
      <c r="R19173" s="13"/>
      <c r="S19173" s="14"/>
      <c r="T19173" s="14"/>
      <c r="V19173" s="16"/>
      <c r="W19173" s="17"/>
    </row>
    <row r="19174">
      <c r="A19174" s="19"/>
      <c r="L19174" s="19"/>
      <c r="P19174" s="20"/>
      <c r="Q19174" s="20"/>
      <c r="R19174" s="13"/>
      <c r="S19174" s="14"/>
      <c r="T19174" s="14"/>
      <c r="V19174" s="16"/>
      <c r="W19174" s="17"/>
    </row>
    <row r="19175">
      <c r="A19175" s="19"/>
      <c r="L19175" s="19"/>
      <c r="P19175" s="20"/>
      <c r="Q19175" s="20"/>
      <c r="R19175" s="13"/>
      <c r="S19175" s="14"/>
      <c r="T19175" s="14"/>
      <c r="V19175" s="16"/>
      <c r="W19175" s="17"/>
    </row>
    <row r="19176">
      <c r="A19176" s="19"/>
      <c r="L19176" s="19"/>
      <c r="P19176" s="20"/>
      <c r="Q19176" s="20"/>
      <c r="R19176" s="13"/>
      <c r="S19176" s="14"/>
      <c r="T19176" s="14"/>
      <c r="V19176" s="16"/>
      <c r="W19176" s="17"/>
    </row>
    <row r="19177">
      <c r="A19177" s="19"/>
      <c r="L19177" s="19"/>
      <c r="P19177" s="20"/>
      <c r="Q19177" s="20"/>
      <c r="R19177" s="13"/>
      <c r="S19177" s="14"/>
      <c r="T19177" s="14"/>
      <c r="V19177" s="16"/>
      <c r="W19177" s="17"/>
    </row>
    <row r="19178">
      <c r="A19178" s="19"/>
      <c r="L19178" s="19"/>
      <c r="P19178" s="20"/>
      <c r="Q19178" s="20"/>
      <c r="R19178" s="13"/>
      <c r="S19178" s="14"/>
      <c r="T19178" s="14"/>
      <c r="V19178" s="16"/>
      <c r="W19178" s="17"/>
    </row>
    <row r="19179">
      <c r="A19179" s="19"/>
      <c r="L19179" s="19"/>
      <c r="P19179" s="20"/>
      <c r="Q19179" s="20"/>
      <c r="R19179" s="13"/>
      <c r="S19179" s="14"/>
      <c r="T19179" s="14"/>
      <c r="V19179" s="16"/>
      <c r="W19179" s="17"/>
    </row>
    <row r="19180">
      <c r="A19180" s="19"/>
      <c r="L19180" s="19"/>
      <c r="P19180" s="20"/>
      <c r="Q19180" s="20"/>
      <c r="R19180" s="13"/>
      <c r="S19180" s="14"/>
      <c r="T19180" s="14"/>
      <c r="V19180" s="16"/>
      <c r="W19180" s="17"/>
    </row>
    <row r="19181">
      <c r="A19181" s="19"/>
      <c r="L19181" s="19"/>
      <c r="P19181" s="20"/>
      <c r="Q19181" s="20"/>
      <c r="R19181" s="13"/>
      <c r="S19181" s="14"/>
      <c r="T19181" s="14"/>
      <c r="V19181" s="16"/>
      <c r="W19181" s="17"/>
    </row>
    <row r="19182">
      <c r="A19182" s="19"/>
      <c r="L19182" s="19"/>
      <c r="P19182" s="20"/>
      <c r="Q19182" s="20"/>
      <c r="R19182" s="13"/>
      <c r="S19182" s="14"/>
      <c r="T19182" s="14"/>
      <c r="V19182" s="16"/>
      <c r="W19182" s="17"/>
    </row>
    <row r="19183">
      <c r="A19183" s="19"/>
      <c r="L19183" s="19"/>
      <c r="P19183" s="20"/>
      <c r="Q19183" s="20"/>
      <c r="R19183" s="13"/>
      <c r="S19183" s="14"/>
      <c r="T19183" s="14"/>
      <c r="V19183" s="16"/>
      <c r="W19183" s="17"/>
    </row>
    <row r="19184">
      <c r="A19184" s="19"/>
      <c r="L19184" s="19"/>
      <c r="P19184" s="20"/>
      <c r="Q19184" s="20"/>
      <c r="R19184" s="13"/>
      <c r="S19184" s="14"/>
      <c r="T19184" s="14"/>
      <c r="V19184" s="16"/>
      <c r="W19184" s="17"/>
    </row>
    <row r="19185">
      <c r="A19185" s="19"/>
      <c r="L19185" s="19"/>
      <c r="P19185" s="20"/>
      <c r="Q19185" s="20"/>
      <c r="R19185" s="13"/>
      <c r="S19185" s="14"/>
      <c r="T19185" s="14"/>
      <c r="V19185" s="16"/>
      <c r="W19185" s="17"/>
    </row>
    <row r="19186">
      <c r="A19186" s="19"/>
      <c r="L19186" s="19"/>
      <c r="P19186" s="20"/>
      <c r="Q19186" s="20"/>
      <c r="R19186" s="13"/>
      <c r="S19186" s="14"/>
      <c r="T19186" s="14"/>
      <c r="V19186" s="16"/>
      <c r="W19186" s="17"/>
    </row>
    <row r="19187">
      <c r="A19187" s="19"/>
      <c r="L19187" s="19"/>
      <c r="P19187" s="20"/>
      <c r="Q19187" s="20"/>
      <c r="R19187" s="13"/>
      <c r="S19187" s="14"/>
      <c r="T19187" s="14"/>
      <c r="V19187" s="16"/>
      <c r="W19187" s="17"/>
    </row>
    <row r="19188">
      <c r="A19188" s="19"/>
      <c r="L19188" s="19"/>
      <c r="P19188" s="20"/>
      <c r="Q19188" s="20"/>
      <c r="R19188" s="13"/>
      <c r="S19188" s="14"/>
      <c r="T19188" s="14"/>
      <c r="V19188" s="16"/>
      <c r="W19188" s="17"/>
    </row>
    <row r="19189">
      <c r="A19189" s="19"/>
      <c r="L19189" s="19"/>
      <c r="P19189" s="20"/>
      <c r="Q19189" s="20"/>
      <c r="R19189" s="13"/>
      <c r="S19189" s="14"/>
      <c r="T19189" s="14"/>
      <c r="V19189" s="16"/>
      <c r="W19189" s="17"/>
    </row>
    <row r="19190">
      <c r="A19190" s="19"/>
      <c r="L19190" s="19"/>
      <c r="P19190" s="20"/>
      <c r="Q19190" s="20"/>
      <c r="R19190" s="13"/>
      <c r="S19190" s="14"/>
      <c r="T19190" s="14"/>
      <c r="V19190" s="16"/>
      <c r="W19190" s="17"/>
    </row>
    <row r="19191">
      <c r="A19191" s="19"/>
      <c r="L19191" s="19"/>
      <c r="P19191" s="20"/>
      <c r="Q19191" s="20"/>
      <c r="R19191" s="13"/>
      <c r="S19191" s="14"/>
      <c r="T19191" s="14"/>
      <c r="V19191" s="16"/>
      <c r="W19191" s="17"/>
    </row>
    <row r="19192">
      <c r="A19192" s="19"/>
      <c r="L19192" s="19"/>
      <c r="P19192" s="20"/>
      <c r="Q19192" s="20"/>
      <c r="R19192" s="13"/>
      <c r="S19192" s="14"/>
      <c r="T19192" s="14"/>
      <c r="V19192" s="16"/>
      <c r="W19192" s="17"/>
    </row>
    <row r="19193">
      <c r="A19193" s="19"/>
      <c r="L19193" s="19"/>
      <c r="P19193" s="20"/>
      <c r="Q19193" s="20"/>
      <c r="R19193" s="13"/>
      <c r="S19193" s="14"/>
      <c r="T19193" s="14"/>
      <c r="V19193" s="16"/>
      <c r="W19193" s="17"/>
    </row>
    <row r="19194">
      <c r="A19194" s="19"/>
      <c r="L19194" s="19"/>
      <c r="P19194" s="20"/>
      <c r="Q19194" s="20"/>
      <c r="R19194" s="13"/>
      <c r="S19194" s="14"/>
      <c r="T19194" s="14"/>
      <c r="V19194" s="16"/>
      <c r="W19194" s="17"/>
    </row>
    <row r="19195">
      <c r="A19195" s="19"/>
      <c r="L19195" s="19"/>
      <c r="P19195" s="20"/>
      <c r="Q19195" s="20"/>
      <c r="R19195" s="13"/>
      <c r="S19195" s="14"/>
      <c r="T19195" s="14"/>
      <c r="V19195" s="16"/>
      <c r="W19195" s="17"/>
    </row>
    <row r="19196">
      <c r="A19196" s="19"/>
      <c r="L19196" s="19"/>
      <c r="P19196" s="20"/>
      <c r="Q19196" s="20"/>
      <c r="R19196" s="13"/>
      <c r="S19196" s="14"/>
      <c r="T19196" s="14"/>
      <c r="V19196" s="16"/>
      <c r="W19196" s="17"/>
    </row>
    <row r="19197">
      <c r="A19197" s="19"/>
      <c r="L19197" s="19"/>
      <c r="P19197" s="20"/>
      <c r="Q19197" s="20"/>
      <c r="R19197" s="13"/>
      <c r="S19197" s="14"/>
      <c r="T19197" s="14"/>
      <c r="V19197" s="16"/>
      <c r="W19197" s="17"/>
    </row>
    <row r="19198">
      <c r="A19198" s="19"/>
      <c r="L19198" s="19"/>
      <c r="P19198" s="20"/>
      <c r="Q19198" s="20"/>
      <c r="R19198" s="13"/>
      <c r="S19198" s="14"/>
      <c r="T19198" s="14"/>
      <c r="V19198" s="16"/>
      <c r="W19198" s="17"/>
    </row>
    <row r="19199">
      <c r="A19199" s="19"/>
      <c r="L19199" s="19"/>
      <c r="P19199" s="20"/>
      <c r="Q19199" s="20"/>
      <c r="R19199" s="13"/>
      <c r="S19199" s="14"/>
      <c r="T19199" s="14"/>
      <c r="V19199" s="16"/>
      <c r="W19199" s="17"/>
    </row>
    <row r="19200">
      <c r="A19200" s="19"/>
      <c r="L19200" s="19"/>
      <c r="P19200" s="20"/>
      <c r="Q19200" s="20"/>
      <c r="R19200" s="13"/>
      <c r="S19200" s="14"/>
      <c r="T19200" s="14"/>
      <c r="V19200" s="16"/>
      <c r="W19200" s="17"/>
    </row>
    <row r="19201">
      <c r="A19201" s="19"/>
      <c r="L19201" s="19"/>
      <c r="P19201" s="20"/>
      <c r="Q19201" s="20"/>
      <c r="R19201" s="13"/>
      <c r="S19201" s="14"/>
      <c r="T19201" s="14"/>
      <c r="V19201" s="16"/>
      <c r="W19201" s="17"/>
    </row>
    <row r="19202">
      <c r="A19202" s="19"/>
      <c r="L19202" s="19"/>
      <c r="P19202" s="20"/>
      <c r="Q19202" s="20"/>
      <c r="R19202" s="13"/>
      <c r="S19202" s="14"/>
      <c r="T19202" s="14"/>
      <c r="V19202" s="16"/>
      <c r="W19202" s="17"/>
    </row>
    <row r="19203">
      <c r="A19203" s="19"/>
      <c r="L19203" s="19"/>
      <c r="P19203" s="20"/>
      <c r="Q19203" s="20"/>
      <c r="R19203" s="13"/>
      <c r="S19203" s="14"/>
      <c r="T19203" s="14"/>
      <c r="V19203" s="16"/>
      <c r="W19203" s="17"/>
    </row>
    <row r="19204">
      <c r="A19204" s="19"/>
      <c r="L19204" s="19"/>
      <c r="P19204" s="20"/>
      <c r="Q19204" s="20"/>
      <c r="R19204" s="13"/>
      <c r="S19204" s="14"/>
      <c r="T19204" s="14"/>
      <c r="V19204" s="16"/>
      <c r="W19204" s="17"/>
    </row>
    <row r="19205">
      <c r="A19205" s="19"/>
      <c r="L19205" s="19"/>
      <c r="P19205" s="20"/>
      <c r="Q19205" s="20"/>
      <c r="R19205" s="13"/>
      <c r="S19205" s="14"/>
      <c r="T19205" s="14"/>
      <c r="V19205" s="16"/>
      <c r="W19205" s="17"/>
    </row>
    <row r="19206">
      <c r="A19206" s="19"/>
      <c r="L19206" s="19"/>
      <c r="P19206" s="20"/>
      <c r="Q19206" s="20"/>
      <c r="R19206" s="13"/>
      <c r="S19206" s="14"/>
      <c r="T19206" s="14"/>
      <c r="V19206" s="16"/>
      <c r="W19206" s="17"/>
    </row>
    <row r="19207">
      <c r="A19207" s="19"/>
      <c r="L19207" s="19"/>
      <c r="P19207" s="20"/>
      <c r="Q19207" s="20"/>
      <c r="R19207" s="13"/>
      <c r="S19207" s="14"/>
      <c r="T19207" s="14"/>
      <c r="V19207" s="16"/>
      <c r="W19207" s="17"/>
    </row>
    <row r="19208">
      <c r="A19208" s="19"/>
      <c r="L19208" s="19"/>
      <c r="P19208" s="20"/>
      <c r="Q19208" s="20"/>
      <c r="R19208" s="13"/>
      <c r="S19208" s="14"/>
      <c r="T19208" s="14"/>
      <c r="V19208" s="16"/>
      <c r="W19208" s="17"/>
    </row>
    <row r="19209">
      <c r="A19209" s="19"/>
      <c r="L19209" s="19"/>
      <c r="P19209" s="20"/>
      <c r="Q19209" s="20"/>
      <c r="R19209" s="13"/>
      <c r="S19209" s="14"/>
      <c r="T19209" s="14"/>
      <c r="V19209" s="16"/>
      <c r="W19209" s="17"/>
    </row>
    <row r="19210">
      <c r="A19210" s="19"/>
      <c r="L19210" s="19"/>
      <c r="P19210" s="20"/>
      <c r="Q19210" s="20"/>
      <c r="R19210" s="13"/>
      <c r="S19210" s="14"/>
      <c r="T19210" s="14"/>
      <c r="V19210" s="16"/>
      <c r="W19210" s="17"/>
    </row>
    <row r="19211">
      <c r="A19211" s="19"/>
      <c r="L19211" s="19"/>
      <c r="P19211" s="20"/>
      <c r="Q19211" s="20"/>
      <c r="R19211" s="13"/>
      <c r="S19211" s="14"/>
      <c r="T19211" s="14"/>
      <c r="V19211" s="16"/>
      <c r="W19211" s="17"/>
    </row>
    <row r="19212">
      <c r="A19212" s="19"/>
      <c r="L19212" s="19"/>
      <c r="P19212" s="20"/>
      <c r="Q19212" s="20"/>
      <c r="R19212" s="13"/>
      <c r="S19212" s="14"/>
      <c r="T19212" s="14"/>
      <c r="V19212" s="16"/>
      <c r="W19212" s="17"/>
    </row>
    <row r="19213">
      <c r="A19213" s="19"/>
      <c r="L19213" s="19"/>
      <c r="P19213" s="20"/>
      <c r="Q19213" s="20"/>
      <c r="R19213" s="13"/>
      <c r="S19213" s="14"/>
      <c r="T19213" s="14"/>
      <c r="V19213" s="16"/>
      <c r="W19213" s="17"/>
    </row>
    <row r="19214">
      <c r="A19214" s="19"/>
      <c r="L19214" s="19"/>
      <c r="P19214" s="20"/>
      <c r="Q19214" s="20"/>
      <c r="R19214" s="13"/>
      <c r="S19214" s="14"/>
      <c r="T19214" s="14"/>
      <c r="V19214" s="16"/>
      <c r="W19214" s="17"/>
    </row>
    <row r="19215">
      <c r="A19215" s="19"/>
      <c r="L19215" s="19"/>
      <c r="P19215" s="20"/>
      <c r="Q19215" s="20"/>
      <c r="R19215" s="13"/>
      <c r="S19215" s="14"/>
      <c r="T19215" s="14"/>
      <c r="V19215" s="16"/>
      <c r="W19215" s="17"/>
    </row>
    <row r="19216">
      <c r="A19216" s="19"/>
      <c r="L19216" s="19"/>
      <c r="P19216" s="20"/>
      <c r="Q19216" s="20"/>
      <c r="R19216" s="13"/>
      <c r="S19216" s="14"/>
      <c r="T19216" s="14"/>
      <c r="V19216" s="16"/>
      <c r="W19216" s="17"/>
    </row>
    <row r="19217">
      <c r="A19217" s="19"/>
      <c r="L19217" s="19"/>
      <c r="P19217" s="20"/>
      <c r="Q19217" s="20"/>
      <c r="R19217" s="13"/>
      <c r="S19217" s="14"/>
      <c r="T19217" s="14"/>
      <c r="V19217" s="16"/>
      <c r="W19217" s="17"/>
    </row>
    <row r="19218">
      <c r="A19218" s="19"/>
      <c r="L19218" s="19"/>
      <c r="P19218" s="20"/>
      <c r="Q19218" s="20"/>
      <c r="R19218" s="13"/>
      <c r="S19218" s="14"/>
      <c r="T19218" s="14"/>
      <c r="V19218" s="16"/>
      <c r="W19218" s="17"/>
    </row>
    <row r="19219">
      <c r="A19219" s="19"/>
      <c r="L19219" s="19"/>
      <c r="P19219" s="20"/>
      <c r="Q19219" s="20"/>
      <c r="R19219" s="13"/>
      <c r="S19219" s="14"/>
      <c r="T19219" s="14"/>
      <c r="V19219" s="16"/>
      <c r="W19219" s="17"/>
    </row>
    <row r="19220">
      <c r="A19220" s="19"/>
      <c r="L19220" s="19"/>
      <c r="P19220" s="20"/>
      <c r="Q19220" s="20"/>
      <c r="R19220" s="13"/>
      <c r="S19220" s="14"/>
      <c r="T19220" s="14"/>
      <c r="V19220" s="16"/>
      <c r="W19220" s="17"/>
    </row>
    <row r="19221">
      <c r="A19221" s="19"/>
      <c r="L19221" s="19"/>
      <c r="P19221" s="20"/>
      <c r="Q19221" s="20"/>
      <c r="R19221" s="13"/>
      <c r="S19221" s="14"/>
      <c r="T19221" s="14"/>
      <c r="V19221" s="16"/>
      <c r="W19221" s="17"/>
    </row>
    <row r="19222">
      <c r="A19222" s="19"/>
      <c r="L19222" s="19"/>
      <c r="P19222" s="20"/>
      <c r="Q19222" s="20"/>
      <c r="R19222" s="13"/>
      <c r="S19222" s="14"/>
      <c r="T19222" s="14"/>
      <c r="V19222" s="16"/>
      <c r="W19222" s="17"/>
    </row>
    <row r="19223">
      <c r="A19223" s="19"/>
      <c r="L19223" s="19"/>
      <c r="P19223" s="20"/>
      <c r="Q19223" s="20"/>
      <c r="R19223" s="13"/>
      <c r="S19223" s="14"/>
      <c r="T19223" s="14"/>
      <c r="V19223" s="16"/>
      <c r="W19223" s="17"/>
    </row>
    <row r="19224">
      <c r="A19224" s="19"/>
      <c r="L19224" s="19"/>
      <c r="P19224" s="20"/>
      <c r="Q19224" s="20"/>
      <c r="R19224" s="13"/>
      <c r="S19224" s="14"/>
      <c r="T19224" s="14"/>
      <c r="V19224" s="16"/>
      <c r="W19224" s="17"/>
    </row>
    <row r="19225">
      <c r="A19225" s="19"/>
      <c r="L19225" s="19"/>
      <c r="P19225" s="20"/>
      <c r="Q19225" s="20"/>
      <c r="R19225" s="13"/>
      <c r="S19225" s="14"/>
      <c r="T19225" s="14"/>
      <c r="V19225" s="16"/>
      <c r="W19225" s="17"/>
    </row>
    <row r="19226">
      <c r="A19226" s="19"/>
      <c r="L19226" s="19"/>
      <c r="P19226" s="20"/>
      <c r="Q19226" s="20"/>
      <c r="R19226" s="13"/>
      <c r="S19226" s="14"/>
      <c r="T19226" s="14"/>
      <c r="V19226" s="16"/>
      <c r="W19226" s="17"/>
    </row>
    <row r="19227">
      <c r="A19227" s="19"/>
      <c r="L19227" s="19"/>
      <c r="P19227" s="20"/>
      <c r="Q19227" s="20"/>
      <c r="R19227" s="13"/>
      <c r="S19227" s="14"/>
      <c r="T19227" s="14"/>
      <c r="V19227" s="16"/>
      <c r="W19227" s="17"/>
    </row>
    <row r="19228">
      <c r="A19228" s="19"/>
      <c r="L19228" s="19"/>
      <c r="P19228" s="20"/>
      <c r="Q19228" s="20"/>
      <c r="R19228" s="13"/>
      <c r="S19228" s="14"/>
      <c r="T19228" s="14"/>
      <c r="V19228" s="16"/>
      <c r="W19228" s="17"/>
    </row>
    <row r="19229">
      <c r="A19229" s="19"/>
      <c r="L19229" s="19"/>
      <c r="P19229" s="20"/>
      <c r="Q19229" s="20"/>
      <c r="R19229" s="13"/>
      <c r="S19229" s="14"/>
      <c r="T19229" s="14"/>
      <c r="V19229" s="16"/>
      <c r="W19229" s="17"/>
    </row>
    <row r="19230">
      <c r="A19230" s="19"/>
      <c r="L19230" s="19"/>
      <c r="P19230" s="20"/>
      <c r="Q19230" s="20"/>
      <c r="R19230" s="13"/>
      <c r="S19230" s="14"/>
      <c r="T19230" s="14"/>
      <c r="V19230" s="16"/>
      <c r="W19230" s="17"/>
    </row>
    <row r="19231">
      <c r="A19231" s="19"/>
      <c r="L19231" s="19"/>
      <c r="P19231" s="20"/>
      <c r="Q19231" s="20"/>
      <c r="R19231" s="13"/>
      <c r="S19231" s="14"/>
      <c r="T19231" s="14"/>
      <c r="V19231" s="16"/>
      <c r="W19231" s="17"/>
    </row>
    <row r="19232">
      <c r="A19232" s="19"/>
      <c r="L19232" s="19"/>
      <c r="P19232" s="20"/>
      <c r="Q19232" s="20"/>
      <c r="R19232" s="13"/>
      <c r="S19232" s="14"/>
      <c r="T19232" s="14"/>
      <c r="V19232" s="16"/>
      <c r="W19232" s="17"/>
    </row>
    <row r="19233">
      <c r="A19233" s="19"/>
      <c r="L19233" s="19"/>
      <c r="P19233" s="20"/>
      <c r="Q19233" s="20"/>
      <c r="R19233" s="13"/>
      <c r="S19233" s="14"/>
      <c r="T19233" s="14"/>
      <c r="V19233" s="16"/>
      <c r="W19233" s="17"/>
    </row>
    <row r="19234">
      <c r="A19234" s="19"/>
      <c r="L19234" s="19"/>
      <c r="P19234" s="20"/>
      <c r="Q19234" s="20"/>
      <c r="R19234" s="13"/>
      <c r="S19234" s="14"/>
      <c r="T19234" s="14"/>
      <c r="V19234" s="16"/>
      <c r="W19234" s="17"/>
    </row>
    <row r="19235">
      <c r="A19235" s="19"/>
      <c r="L19235" s="19"/>
      <c r="P19235" s="20"/>
      <c r="Q19235" s="20"/>
      <c r="R19235" s="13"/>
      <c r="S19235" s="14"/>
      <c r="T19235" s="14"/>
      <c r="V19235" s="16"/>
      <c r="W19235" s="17"/>
    </row>
    <row r="19236">
      <c r="A19236" s="19"/>
      <c r="L19236" s="19"/>
      <c r="P19236" s="20"/>
      <c r="Q19236" s="20"/>
      <c r="R19236" s="13"/>
      <c r="S19236" s="14"/>
      <c r="T19236" s="14"/>
      <c r="V19236" s="16"/>
      <c r="W19236" s="17"/>
    </row>
    <row r="19237">
      <c r="A19237" s="19"/>
      <c r="L19237" s="19"/>
      <c r="P19237" s="20"/>
      <c r="Q19237" s="20"/>
      <c r="R19237" s="13"/>
      <c r="S19237" s="14"/>
      <c r="T19237" s="14"/>
      <c r="V19237" s="16"/>
      <c r="W19237" s="17"/>
    </row>
    <row r="19238">
      <c r="A19238" s="19"/>
      <c r="L19238" s="19"/>
      <c r="P19238" s="20"/>
      <c r="Q19238" s="20"/>
      <c r="R19238" s="13"/>
      <c r="S19238" s="14"/>
      <c r="T19238" s="14"/>
      <c r="V19238" s="16"/>
      <c r="W19238" s="17"/>
    </row>
    <row r="19239">
      <c r="A19239" s="19"/>
      <c r="L19239" s="19"/>
      <c r="P19239" s="20"/>
      <c r="Q19239" s="20"/>
      <c r="R19239" s="13"/>
      <c r="S19239" s="14"/>
      <c r="T19239" s="14"/>
      <c r="V19239" s="16"/>
      <c r="W19239" s="17"/>
    </row>
    <row r="19240">
      <c r="A19240" s="19"/>
      <c r="L19240" s="19"/>
      <c r="P19240" s="20"/>
      <c r="Q19240" s="20"/>
      <c r="R19240" s="13"/>
      <c r="S19240" s="14"/>
      <c r="T19240" s="14"/>
      <c r="V19240" s="16"/>
      <c r="W19240" s="17"/>
    </row>
    <row r="19241">
      <c r="A19241" s="19"/>
      <c r="L19241" s="19"/>
      <c r="P19241" s="20"/>
      <c r="Q19241" s="20"/>
      <c r="R19241" s="13"/>
      <c r="S19241" s="14"/>
      <c r="T19241" s="14"/>
      <c r="V19241" s="16"/>
      <c r="W19241" s="17"/>
    </row>
    <row r="19242">
      <c r="A19242" s="19"/>
      <c r="L19242" s="19"/>
      <c r="P19242" s="20"/>
      <c r="Q19242" s="20"/>
      <c r="R19242" s="13"/>
      <c r="S19242" s="14"/>
      <c r="T19242" s="14"/>
      <c r="V19242" s="16"/>
      <c r="W19242" s="17"/>
    </row>
    <row r="19243">
      <c r="A19243" s="19"/>
      <c r="L19243" s="19"/>
      <c r="P19243" s="20"/>
      <c r="Q19243" s="20"/>
      <c r="R19243" s="13"/>
      <c r="S19243" s="14"/>
      <c r="T19243" s="14"/>
      <c r="V19243" s="16"/>
      <c r="W19243" s="17"/>
    </row>
    <row r="19244">
      <c r="A19244" s="19"/>
      <c r="L19244" s="19"/>
      <c r="P19244" s="20"/>
      <c r="Q19244" s="20"/>
      <c r="R19244" s="13"/>
      <c r="S19244" s="14"/>
      <c r="T19244" s="14"/>
      <c r="V19244" s="16"/>
      <c r="W19244" s="17"/>
    </row>
    <row r="19245">
      <c r="A19245" s="19"/>
      <c r="L19245" s="19"/>
      <c r="P19245" s="20"/>
      <c r="Q19245" s="20"/>
      <c r="R19245" s="13"/>
      <c r="S19245" s="14"/>
      <c r="T19245" s="14"/>
      <c r="V19245" s="16"/>
      <c r="W19245" s="17"/>
    </row>
    <row r="19246">
      <c r="A19246" s="19"/>
      <c r="L19246" s="19"/>
      <c r="P19246" s="20"/>
      <c r="Q19246" s="20"/>
      <c r="R19246" s="13"/>
      <c r="S19246" s="14"/>
      <c r="T19246" s="14"/>
      <c r="V19246" s="16"/>
      <c r="W19246" s="17"/>
    </row>
    <row r="19247">
      <c r="A19247" s="19"/>
      <c r="L19247" s="19"/>
      <c r="P19247" s="20"/>
      <c r="Q19247" s="20"/>
      <c r="R19247" s="13"/>
      <c r="S19247" s="14"/>
      <c r="T19247" s="14"/>
      <c r="V19247" s="16"/>
      <c r="W19247" s="17"/>
    </row>
    <row r="19248">
      <c r="A19248" s="19"/>
      <c r="L19248" s="19"/>
      <c r="P19248" s="20"/>
      <c r="Q19248" s="20"/>
      <c r="R19248" s="13"/>
      <c r="S19248" s="14"/>
      <c r="T19248" s="14"/>
      <c r="V19248" s="16"/>
      <c r="W19248" s="17"/>
    </row>
    <row r="19249">
      <c r="A19249" s="19"/>
      <c r="L19249" s="19"/>
      <c r="P19249" s="20"/>
      <c r="Q19249" s="20"/>
      <c r="R19249" s="13"/>
      <c r="S19249" s="14"/>
      <c r="T19249" s="14"/>
      <c r="V19249" s="16"/>
      <c r="W19249" s="17"/>
    </row>
    <row r="19250">
      <c r="A19250" s="19"/>
      <c r="L19250" s="19"/>
      <c r="P19250" s="20"/>
      <c r="Q19250" s="20"/>
      <c r="R19250" s="13"/>
      <c r="S19250" s="14"/>
      <c r="T19250" s="14"/>
      <c r="V19250" s="16"/>
      <c r="W19250" s="17"/>
    </row>
    <row r="19251">
      <c r="A19251" s="19"/>
      <c r="L19251" s="19"/>
      <c r="P19251" s="20"/>
      <c r="Q19251" s="20"/>
      <c r="R19251" s="13"/>
      <c r="S19251" s="14"/>
      <c r="T19251" s="14"/>
      <c r="V19251" s="16"/>
      <c r="W19251" s="17"/>
    </row>
    <row r="19252">
      <c r="A19252" s="19"/>
      <c r="L19252" s="19"/>
      <c r="P19252" s="20"/>
      <c r="Q19252" s="20"/>
      <c r="R19252" s="13"/>
      <c r="S19252" s="14"/>
      <c r="T19252" s="14"/>
      <c r="V19252" s="16"/>
      <c r="W19252" s="17"/>
    </row>
    <row r="19253">
      <c r="A19253" s="19"/>
      <c r="L19253" s="19"/>
      <c r="P19253" s="20"/>
      <c r="Q19253" s="20"/>
      <c r="R19253" s="13"/>
      <c r="S19253" s="14"/>
      <c r="T19253" s="14"/>
      <c r="V19253" s="16"/>
      <c r="W19253" s="17"/>
    </row>
    <row r="19254">
      <c r="A19254" s="19"/>
      <c r="L19254" s="19"/>
      <c r="P19254" s="20"/>
      <c r="Q19254" s="20"/>
      <c r="R19254" s="13"/>
      <c r="S19254" s="14"/>
      <c r="T19254" s="14"/>
      <c r="V19254" s="16"/>
      <c r="W19254" s="17"/>
    </row>
    <row r="19255">
      <c r="A19255" s="19"/>
      <c r="L19255" s="19"/>
      <c r="P19255" s="20"/>
      <c r="Q19255" s="20"/>
      <c r="R19255" s="13"/>
      <c r="S19255" s="14"/>
      <c r="T19255" s="14"/>
      <c r="V19255" s="16"/>
      <c r="W19255" s="17"/>
    </row>
    <row r="19256">
      <c r="A19256" s="19"/>
      <c r="L19256" s="19"/>
      <c r="P19256" s="20"/>
      <c r="Q19256" s="20"/>
      <c r="R19256" s="13"/>
      <c r="S19256" s="14"/>
      <c r="T19256" s="14"/>
      <c r="V19256" s="16"/>
      <c r="W19256" s="17"/>
    </row>
    <row r="19257">
      <c r="A19257" s="19"/>
      <c r="L19257" s="19"/>
      <c r="P19257" s="20"/>
      <c r="Q19257" s="20"/>
      <c r="R19257" s="13"/>
      <c r="S19257" s="14"/>
      <c r="T19257" s="14"/>
      <c r="V19257" s="16"/>
      <c r="W19257" s="17"/>
    </row>
    <row r="19258">
      <c r="A19258" s="19"/>
      <c r="L19258" s="19"/>
      <c r="P19258" s="20"/>
      <c r="Q19258" s="20"/>
      <c r="R19258" s="13"/>
      <c r="S19258" s="14"/>
      <c r="T19258" s="14"/>
      <c r="V19258" s="16"/>
      <c r="W19258" s="17"/>
    </row>
    <row r="19259">
      <c r="A19259" s="19"/>
      <c r="L19259" s="19"/>
      <c r="P19259" s="20"/>
      <c r="Q19259" s="20"/>
      <c r="R19259" s="13"/>
      <c r="S19259" s="14"/>
      <c r="T19259" s="14"/>
      <c r="V19259" s="16"/>
      <c r="W19259" s="17"/>
    </row>
    <row r="19260">
      <c r="A19260" s="19"/>
      <c r="L19260" s="19"/>
      <c r="P19260" s="20"/>
      <c r="Q19260" s="20"/>
      <c r="R19260" s="13"/>
      <c r="S19260" s="14"/>
      <c r="T19260" s="14"/>
      <c r="V19260" s="16"/>
      <c r="W19260" s="17"/>
    </row>
    <row r="19261">
      <c r="A19261" s="19"/>
      <c r="L19261" s="19"/>
      <c r="P19261" s="20"/>
      <c r="Q19261" s="20"/>
      <c r="R19261" s="13"/>
      <c r="S19261" s="14"/>
      <c r="T19261" s="14"/>
      <c r="V19261" s="16"/>
      <c r="W19261" s="17"/>
    </row>
    <row r="19262">
      <c r="A19262" s="19"/>
      <c r="L19262" s="19"/>
      <c r="P19262" s="20"/>
      <c r="Q19262" s="20"/>
      <c r="R19262" s="13"/>
      <c r="S19262" s="14"/>
      <c r="T19262" s="14"/>
      <c r="V19262" s="16"/>
      <c r="W19262" s="17"/>
    </row>
    <row r="19263">
      <c r="A19263" s="19"/>
      <c r="L19263" s="19"/>
      <c r="P19263" s="20"/>
      <c r="Q19263" s="20"/>
      <c r="R19263" s="13"/>
      <c r="S19263" s="14"/>
      <c r="T19263" s="14"/>
      <c r="V19263" s="16"/>
      <c r="W19263" s="17"/>
    </row>
    <row r="19264">
      <c r="A19264" s="19"/>
      <c r="L19264" s="19"/>
      <c r="P19264" s="20"/>
      <c r="Q19264" s="20"/>
      <c r="R19264" s="13"/>
      <c r="S19264" s="14"/>
      <c r="T19264" s="14"/>
      <c r="V19264" s="16"/>
      <c r="W19264" s="17"/>
    </row>
    <row r="19265">
      <c r="A19265" s="19"/>
      <c r="L19265" s="19"/>
      <c r="P19265" s="20"/>
      <c r="Q19265" s="20"/>
      <c r="R19265" s="13"/>
      <c r="S19265" s="14"/>
      <c r="T19265" s="14"/>
      <c r="V19265" s="16"/>
      <c r="W19265" s="17"/>
    </row>
    <row r="19266">
      <c r="A19266" s="19"/>
      <c r="L19266" s="19"/>
      <c r="P19266" s="20"/>
      <c r="Q19266" s="20"/>
      <c r="R19266" s="13"/>
      <c r="S19266" s="14"/>
      <c r="T19266" s="14"/>
      <c r="V19266" s="16"/>
      <c r="W19266" s="17"/>
    </row>
    <row r="19267">
      <c r="A19267" s="19"/>
      <c r="L19267" s="19"/>
      <c r="P19267" s="20"/>
      <c r="Q19267" s="20"/>
      <c r="R19267" s="13"/>
      <c r="S19267" s="14"/>
      <c r="T19267" s="14"/>
      <c r="V19267" s="16"/>
      <c r="W19267" s="17"/>
    </row>
    <row r="19268">
      <c r="A19268" s="19"/>
      <c r="L19268" s="19"/>
      <c r="P19268" s="20"/>
      <c r="Q19268" s="20"/>
      <c r="R19268" s="13"/>
      <c r="S19268" s="14"/>
      <c r="T19268" s="14"/>
      <c r="V19268" s="16"/>
      <c r="W19268" s="17"/>
    </row>
    <row r="19269">
      <c r="A19269" s="19"/>
      <c r="L19269" s="19"/>
      <c r="P19269" s="20"/>
      <c r="Q19269" s="20"/>
      <c r="R19269" s="13"/>
      <c r="S19269" s="14"/>
      <c r="T19269" s="14"/>
      <c r="V19269" s="16"/>
      <c r="W19269" s="17"/>
    </row>
    <row r="19270">
      <c r="A19270" s="19"/>
      <c r="L19270" s="19"/>
      <c r="P19270" s="20"/>
      <c r="Q19270" s="20"/>
      <c r="R19270" s="13"/>
      <c r="S19270" s="14"/>
      <c r="T19270" s="14"/>
      <c r="V19270" s="16"/>
      <c r="W19270" s="17"/>
    </row>
    <row r="19271">
      <c r="A19271" s="19"/>
      <c r="L19271" s="19"/>
      <c r="P19271" s="20"/>
      <c r="Q19271" s="20"/>
      <c r="R19271" s="13"/>
      <c r="S19271" s="14"/>
      <c r="T19271" s="14"/>
      <c r="V19271" s="16"/>
      <c r="W19271" s="17"/>
    </row>
    <row r="19272">
      <c r="A19272" s="19"/>
      <c r="L19272" s="19"/>
      <c r="P19272" s="20"/>
      <c r="Q19272" s="20"/>
      <c r="R19272" s="13"/>
      <c r="S19272" s="14"/>
      <c r="T19272" s="14"/>
      <c r="V19272" s="16"/>
      <c r="W19272" s="17"/>
    </row>
    <row r="19273">
      <c r="A19273" s="19"/>
      <c r="L19273" s="19"/>
      <c r="P19273" s="20"/>
      <c r="Q19273" s="20"/>
      <c r="R19273" s="13"/>
      <c r="S19273" s="14"/>
      <c r="T19273" s="14"/>
      <c r="V19273" s="16"/>
      <c r="W19273" s="17"/>
    </row>
    <row r="19274">
      <c r="A19274" s="19"/>
      <c r="L19274" s="19"/>
      <c r="P19274" s="20"/>
      <c r="Q19274" s="20"/>
      <c r="R19274" s="13"/>
      <c r="S19274" s="14"/>
      <c r="T19274" s="14"/>
      <c r="V19274" s="16"/>
      <c r="W19274" s="17"/>
    </row>
    <row r="19275">
      <c r="A19275" s="19"/>
      <c r="L19275" s="19"/>
      <c r="P19275" s="20"/>
      <c r="Q19275" s="20"/>
      <c r="R19275" s="13"/>
      <c r="S19275" s="14"/>
      <c r="T19275" s="14"/>
      <c r="V19275" s="16"/>
      <c r="W19275" s="17"/>
    </row>
    <row r="19276">
      <c r="A19276" s="19"/>
      <c r="L19276" s="19"/>
      <c r="P19276" s="20"/>
      <c r="Q19276" s="20"/>
      <c r="R19276" s="13"/>
      <c r="S19276" s="14"/>
      <c r="T19276" s="14"/>
      <c r="V19276" s="16"/>
      <c r="W19276" s="17"/>
    </row>
    <row r="19277">
      <c r="A19277" s="19"/>
      <c r="L19277" s="19"/>
      <c r="P19277" s="20"/>
      <c r="Q19277" s="20"/>
      <c r="R19277" s="13"/>
      <c r="S19277" s="14"/>
      <c r="T19277" s="14"/>
      <c r="V19277" s="16"/>
      <c r="W19277" s="17"/>
    </row>
    <row r="19278">
      <c r="A19278" s="19"/>
      <c r="L19278" s="19"/>
      <c r="P19278" s="20"/>
      <c r="Q19278" s="20"/>
      <c r="R19278" s="13"/>
      <c r="S19278" s="14"/>
      <c r="T19278" s="14"/>
      <c r="V19278" s="16"/>
      <c r="W19278" s="17"/>
    </row>
    <row r="19279">
      <c r="A19279" s="19"/>
      <c r="L19279" s="19"/>
      <c r="P19279" s="20"/>
      <c r="Q19279" s="20"/>
      <c r="R19279" s="13"/>
      <c r="S19279" s="14"/>
      <c r="T19279" s="14"/>
      <c r="V19279" s="16"/>
      <c r="W19279" s="17"/>
    </row>
    <row r="19280">
      <c r="A19280" s="19"/>
      <c r="L19280" s="19"/>
      <c r="P19280" s="20"/>
      <c r="Q19280" s="20"/>
      <c r="R19280" s="13"/>
      <c r="S19280" s="14"/>
      <c r="T19280" s="14"/>
      <c r="V19280" s="16"/>
      <c r="W19280" s="17"/>
    </row>
    <row r="19281">
      <c r="A19281" s="19"/>
      <c r="L19281" s="19"/>
      <c r="P19281" s="20"/>
      <c r="Q19281" s="20"/>
      <c r="R19281" s="13"/>
      <c r="S19281" s="14"/>
      <c r="T19281" s="14"/>
      <c r="V19281" s="16"/>
      <c r="W19281" s="17"/>
    </row>
    <row r="19282">
      <c r="A19282" s="19"/>
      <c r="L19282" s="19"/>
      <c r="P19282" s="20"/>
      <c r="Q19282" s="20"/>
      <c r="R19282" s="13"/>
      <c r="S19282" s="14"/>
      <c r="T19282" s="14"/>
      <c r="V19282" s="16"/>
      <c r="W19282" s="17"/>
    </row>
    <row r="19283">
      <c r="A19283" s="19"/>
      <c r="L19283" s="19"/>
      <c r="P19283" s="20"/>
      <c r="Q19283" s="20"/>
      <c r="R19283" s="13"/>
      <c r="S19283" s="14"/>
      <c r="T19283" s="14"/>
      <c r="V19283" s="16"/>
      <c r="W19283" s="17"/>
    </row>
    <row r="19284">
      <c r="A19284" s="19"/>
      <c r="L19284" s="19"/>
      <c r="P19284" s="20"/>
      <c r="Q19284" s="20"/>
      <c r="R19284" s="13"/>
      <c r="S19284" s="14"/>
      <c r="T19284" s="14"/>
      <c r="V19284" s="16"/>
      <c r="W19284" s="17"/>
    </row>
    <row r="19285">
      <c r="A19285" s="19"/>
      <c r="L19285" s="19"/>
      <c r="P19285" s="20"/>
      <c r="Q19285" s="20"/>
      <c r="R19285" s="13"/>
      <c r="S19285" s="14"/>
      <c r="T19285" s="14"/>
      <c r="V19285" s="16"/>
      <c r="W19285" s="17"/>
    </row>
    <row r="19286">
      <c r="A19286" s="19"/>
      <c r="L19286" s="19"/>
      <c r="P19286" s="20"/>
      <c r="Q19286" s="20"/>
      <c r="R19286" s="13"/>
      <c r="S19286" s="14"/>
      <c r="T19286" s="14"/>
      <c r="V19286" s="16"/>
      <c r="W19286" s="17"/>
    </row>
    <row r="19287">
      <c r="A19287" s="19"/>
      <c r="L19287" s="19"/>
      <c r="P19287" s="20"/>
      <c r="Q19287" s="20"/>
      <c r="R19287" s="13"/>
      <c r="S19287" s="14"/>
      <c r="T19287" s="14"/>
      <c r="V19287" s="16"/>
      <c r="W19287" s="17"/>
    </row>
    <row r="19288">
      <c r="A19288" s="19"/>
      <c r="L19288" s="19"/>
      <c r="P19288" s="20"/>
      <c r="Q19288" s="20"/>
      <c r="R19288" s="13"/>
      <c r="S19288" s="14"/>
      <c r="T19288" s="14"/>
      <c r="V19288" s="16"/>
      <c r="W19288" s="17"/>
    </row>
    <row r="19289">
      <c r="A19289" s="19"/>
      <c r="L19289" s="19"/>
      <c r="P19289" s="20"/>
      <c r="Q19289" s="20"/>
      <c r="R19289" s="13"/>
      <c r="S19289" s="14"/>
      <c r="T19289" s="14"/>
      <c r="V19289" s="16"/>
      <c r="W19289" s="17"/>
    </row>
    <row r="19290">
      <c r="A19290" s="19"/>
      <c r="L19290" s="19"/>
      <c r="P19290" s="20"/>
      <c r="Q19290" s="20"/>
      <c r="R19290" s="13"/>
      <c r="S19290" s="14"/>
      <c r="T19290" s="14"/>
      <c r="V19290" s="16"/>
      <c r="W19290" s="17"/>
    </row>
    <row r="19291">
      <c r="A19291" s="19"/>
      <c r="L19291" s="19"/>
      <c r="P19291" s="20"/>
      <c r="Q19291" s="20"/>
      <c r="R19291" s="13"/>
      <c r="S19291" s="14"/>
      <c r="T19291" s="14"/>
      <c r="V19291" s="16"/>
      <c r="W19291" s="17"/>
    </row>
    <row r="19292">
      <c r="A19292" s="19"/>
      <c r="L19292" s="19"/>
      <c r="P19292" s="20"/>
      <c r="Q19292" s="20"/>
      <c r="R19292" s="13"/>
      <c r="S19292" s="14"/>
      <c r="T19292" s="14"/>
      <c r="V19292" s="16"/>
      <c r="W19292" s="17"/>
    </row>
    <row r="19293">
      <c r="A19293" s="19"/>
      <c r="L19293" s="19"/>
      <c r="P19293" s="20"/>
      <c r="Q19293" s="20"/>
      <c r="R19293" s="13"/>
      <c r="S19293" s="14"/>
      <c r="T19293" s="14"/>
      <c r="V19293" s="16"/>
      <c r="W19293" s="17"/>
    </row>
    <row r="19294">
      <c r="A19294" s="19"/>
      <c r="L19294" s="19"/>
      <c r="P19294" s="20"/>
      <c r="Q19294" s="20"/>
      <c r="R19294" s="13"/>
      <c r="S19294" s="14"/>
      <c r="T19294" s="14"/>
      <c r="V19294" s="16"/>
      <c r="W19294" s="17"/>
    </row>
    <row r="19295">
      <c r="A19295" s="19"/>
      <c r="L19295" s="19"/>
      <c r="P19295" s="20"/>
      <c r="Q19295" s="20"/>
      <c r="R19295" s="13"/>
      <c r="S19295" s="14"/>
      <c r="T19295" s="14"/>
      <c r="V19295" s="16"/>
      <c r="W19295" s="17"/>
    </row>
    <row r="19296">
      <c r="A19296" s="19"/>
      <c r="L19296" s="19"/>
      <c r="P19296" s="20"/>
      <c r="Q19296" s="20"/>
      <c r="R19296" s="13"/>
      <c r="S19296" s="14"/>
      <c r="T19296" s="14"/>
      <c r="V19296" s="16"/>
      <c r="W19296" s="17"/>
    </row>
    <row r="19297">
      <c r="A19297" s="19"/>
      <c r="L19297" s="19"/>
      <c r="P19297" s="20"/>
      <c r="Q19297" s="20"/>
      <c r="R19297" s="13"/>
      <c r="S19297" s="14"/>
      <c r="T19297" s="14"/>
      <c r="V19297" s="16"/>
      <c r="W19297" s="17"/>
    </row>
    <row r="19298">
      <c r="A19298" s="19"/>
      <c r="L19298" s="19"/>
      <c r="P19298" s="20"/>
      <c r="Q19298" s="20"/>
      <c r="R19298" s="13"/>
      <c r="S19298" s="14"/>
      <c r="T19298" s="14"/>
      <c r="V19298" s="16"/>
      <c r="W19298" s="17"/>
    </row>
    <row r="19299">
      <c r="A19299" s="19"/>
      <c r="L19299" s="19"/>
      <c r="P19299" s="20"/>
      <c r="Q19299" s="20"/>
      <c r="R19299" s="13"/>
      <c r="S19299" s="14"/>
      <c r="T19299" s="14"/>
      <c r="V19299" s="16"/>
      <c r="W19299" s="17"/>
    </row>
    <row r="19300">
      <c r="A19300" s="19"/>
      <c r="L19300" s="19"/>
      <c r="P19300" s="20"/>
      <c r="Q19300" s="20"/>
      <c r="R19300" s="13"/>
      <c r="S19300" s="14"/>
      <c r="T19300" s="14"/>
      <c r="V19300" s="16"/>
      <c r="W19300" s="17"/>
    </row>
    <row r="19301">
      <c r="A19301" s="19"/>
      <c r="L19301" s="19"/>
      <c r="P19301" s="20"/>
      <c r="Q19301" s="20"/>
      <c r="R19301" s="13"/>
      <c r="S19301" s="14"/>
      <c r="T19301" s="14"/>
      <c r="V19301" s="16"/>
      <c r="W19301" s="17"/>
    </row>
    <row r="19302">
      <c r="A19302" s="19"/>
      <c r="L19302" s="19"/>
      <c r="P19302" s="20"/>
      <c r="Q19302" s="20"/>
      <c r="R19302" s="13"/>
      <c r="S19302" s="14"/>
      <c r="T19302" s="14"/>
      <c r="V19302" s="16"/>
      <c r="W19302" s="17"/>
    </row>
    <row r="19303">
      <c r="A19303" s="19"/>
      <c r="L19303" s="19"/>
      <c r="P19303" s="20"/>
      <c r="Q19303" s="20"/>
      <c r="R19303" s="13"/>
      <c r="S19303" s="14"/>
      <c r="T19303" s="14"/>
      <c r="V19303" s="16"/>
      <c r="W19303" s="17"/>
    </row>
    <row r="19304">
      <c r="A19304" s="19"/>
      <c r="L19304" s="19"/>
      <c r="P19304" s="20"/>
      <c r="Q19304" s="20"/>
      <c r="R19304" s="13"/>
      <c r="S19304" s="14"/>
      <c r="T19304" s="14"/>
      <c r="V19304" s="16"/>
      <c r="W19304" s="17"/>
    </row>
    <row r="19305">
      <c r="A19305" s="19"/>
      <c r="L19305" s="19"/>
      <c r="P19305" s="20"/>
      <c r="Q19305" s="20"/>
      <c r="R19305" s="13"/>
      <c r="S19305" s="14"/>
      <c r="T19305" s="14"/>
      <c r="V19305" s="16"/>
      <c r="W19305" s="17"/>
    </row>
    <row r="19306">
      <c r="A19306" s="19"/>
      <c r="L19306" s="19"/>
      <c r="P19306" s="20"/>
      <c r="Q19306" s="20"/>
      <c r="R19306" s="13"/>
      <c r="S19306" s="14"/>
      <c r="T19306" s="14"/>
      <c r="V19306" s="16"/>
      <c r="W19306" s="17"/>
    </row>
    <row r="19307">
      <c r="A19307" s="19"/>
      <c r="L19307" s="19"/>
      <c r="P19307" s="20"/>
      <c r="Q19307" s="20"/>
      <c r="R19307" s="13"/>
      <c r="S19307" s="14"/>
      <c r="T19307" s="14"/>
      <c r="V19307" s="16"/>
      <c r="W19307" s="17"/>
    </row>
    <row r="19308">
      <c r="A19308" s="19"/>
      <c r="L19308" s="19"/>
      <c r="P19308" s="20"/>
      <c r="Q19308" s="20"/>
      <c r="R19308" s="13"/>
      <c r="S19308" s="14"/>
      <c r="T19308" s="14"/>
      <c r="V19308" s="16"/>
      <c r="W19308" s="17"/>
    </row>
    <row r="19309">
      <c r="A19309" s="19"/>
      <c r="L19309" s="19"/>
      <c r="P19309" s="20"/>
      <c r="Q19309" s="20"/>
      <c r="R19309" s="13"/>
      <c r="S19309" s="14"/>
      <c r="T19309" s="14"/>
      <c r="V19309" s="16"/>
      <c r="W19309" s="17"/>
    </row>
    <row r="19310">
      <c r="A19310" s="19"/>
      <c r="L19310" s="19"/>
      <c r="P19310" s="20"/>
      <c r="Q19310" s="20"/>
      <c r="R19310" s="13"/>
      <c r="S19310" s="14"/>
      <c r="T19310" s="14"/>
      <c r="V19310" s="16"/>
      <c r="W19310" s="17"/>
    </row>
    <row r="19311">
      <c r="A19311" s="19"/>
      <c r="L19311" s="19"/>
      <c r="P19311" s="20"/>
      <c r="Q19311" s="20"/>
      <c r="R19311" s="13"/>
      <c r="S19311" s="14"/>
      <c r="T19311" s="14"/>
      <c r="V19311" s="16"/>
      <c r="W19311" s="17"/>
    </row>
    <row r="19312">
      <c r="A19312" s="19"/>
      <c r="L19312" s="19"/>
      <c r="P19312" s="20"/>
      <c r="Q19312" s="20"/>
      <c r="R19312" s="13"/>
      <c r="S19312" s="14"/>
      <c r="T19312" s="14"/>
      <c r="V19312" s="16"/>
      <c r="W19312" s="17"/>
    </row>
    <row r="19313">
      <c r="A19313" s="19"/>
      <c r="L19313" s="19"/>
      <c r="P19313" s="20"/>
      <c r="Q19313" s="20"/>
      <c r="R19313" s="13"/>
      <c r="S19313" s="14"/>
      <c r="T19313" s="14"/>
      <c r="V19313" s="16"/>
      <c r="W19313" s="17"/>
    </row>
    <row r="19314">
      <c r="A19314" s="19"/>
      <c r="L19314" s="19"/>
      <c r="P19314" s="20"/>
      <c r="Q19314" s="20"/>
      <c r="R19314" s="13"/>
      <c r="S19314" s="14"/>
      <c r="T19314" s="14"/>
      <c r="V19314" s="16"/>
      <c r="W19314" s="17"/>
    </row>
    <row r="19315">
      <c r="A19315" s="19"/>
      <c r="L19315" s="19"/>
      <c r="P19315" s="20"/>
      <c r="Q19315" s="20"/>
      <c r="R19315" s="13"/>
      <c r="S19315" s="14"/>
      <c r="T19315" s="14"/>
      <c r="V19315" s="16"/>
      <c r="W19315" s="17"/>
    </row>
    <row r="19316">
      <c r="A19316" s="19"/>
      <c r="L19316" s="19"/>
      <c r="P19316" s="20"/>
      <c r="Q19316" s="20"/>
      <c r="R19316" s="13"/>
      <c r="S19316" s="14"/>
      <c r="T19316" s="14"/>
      <c r="V19316" s="16"/>
      <c r="W19316" s="17"/>
    </row>
    <row r="19317">
      <c r="A19317" s="19"/>
      <c r="L19317" s="19"/>
      <c r="P19317" s="20"/>
      <c r="Q19317" s="20"/>
      <c r="R19317" s="13"/>
      <c r="S19317" s="14"/>
      <c r="T19317" s="14"/>
      <c r="V19317" s="16"/>
      <c r="W19317" s="17"/>
    </row>
    <row r="19318">
      <c r="A19318" s="19"/>
      <c r="L19318" s="19"/>
      <c r="P19318" s="20"/>
      <c r="Q19318" s="20"/>
      <c r="R19318" s="13"/>
      <c r="S19318" s="14"/>
      <c r="T19318" s="14"/>
      <c r="V19318" s="16"/>
      <c r="W19318" s="17"/>
    </row>
    <row r="19319">
      <c r="A19319" s="19"/>
      <c r="L19319" s="19"/>
      <c r="P19319" s="20"/>
      <c r="Q19319" s="20"/>
      <c r="R19319" s="13"/>
      <c r="S19319" s="14"/>
      <c r="T19319" s="14"/>
      <c r="V19319" s="16"/>
      <c r="W19319" s="17"/>
    </row>
    <row r="19320">
      <c r="A19320" s="19"/>
      <c r="L19320" s="19"/>
      <c r="P19320" s="20"/>
      <c r="Q19320" s="20"/>
      <c r="R19320" s="13"/>
      <c r="S19320" s="14"/>
      <c r="T19320" s="14"/>
      <c r="V19320" s="16"/>
      <c r="W19320" s="17"/>
    </row>
    <row r="19321">
      <c r="A19321" s="19"/>
      <c r="L19321" s="19"/>
      <c r="P19321" s="20"/>
      <c r="Q19321" s="20"/>
      <c r="R19321" s="13"/>
      <c r="S19321" s="14"/>
      <c r="T19321" s="14"/>
      <c r="V19321" s="16"/>
      <c r="W19321" s="17"/>
    </row>
    <row r="19322">
      <c r="A19322" s="19"/>
      <c r="L19322" s="19"/>
      <c r="P19322" s="20"/>
      <c r="Q19322" s="20"/>
      <c r="R19322" s="13"/>
      <c r="S19322" s="14"/>
      <c r="T19322" s="14"/>
      <c r="V19322" s="16"/>
      <c r="W19322" s="17"/>
    </row>
    <row r="19323">
      <c r="A19323" s="19"/>
      <c r="L19323" s="19"/>
      <c r="P19323" s="20"/>
      <c r="Q19323" s="20"/>
      <c r="R19323" s="13"/>
      <c r="S19323" s="14"/>
      <c r="T19323" s="14"/>
      <c r="V19323" s="16"/>
      <c r="W19323" s="17"/>
    </row>
    <row r="19324">
      <c r="A19324" s="19"/>
      <c r="L19324" s="19"/>
      <c r="P19324" s="20"/>
      <c r="Q19324" s="20"/>
      <c r="R19324" s="13"/>
      <c r="S19324" s="14"/>
      <c r="T19324" s="14"/>
      <c r="V19324" s="16"/>
      <c r="W19324" s="17"/>
    </row>
    <row r="19325">
      <c r="A19325" s="19"/>
      <c r="L19325" s="19"/>
      <c r="P19325" s="20"/>
      <c r="Q19325" s="20"/>
      <c r="R19325" s="13"/>
      <c r="S19325" s="14"/>
      <c r="T19325" s="14"/>
      <c r="V19325" s="16"/>
      <c r="W19325" s="17"/>
    </row>
    <row r="19326">
      <c r="A19326" s="19"/>
      <c r="L19326" s="19"/>
      <c r="P19326" s="20"/>
      <c r="Q19326" s="20"/>
      <c r="R19326" s="13"/>
      <c r="S19326" s="14"/>
      <c r="T19326" s="14"/>
      <c r="V19326" s="16"/>
      <c r="W19326" s="17"/>
    </row>
    <row r="19327">
      <c r="A19327" s="19"/>
      <c r="L19327" s="19"/>
      <c r="P19327" s="20"/>
      <c r="Q19327" s="20"/>
      <c r="R19327" s="13"/>
      <c r="S19327" s="14"/>
      <c r="T19327" s="14"/>
      <c r="V19327" s="16"/>
      <c r="W19327" s="17"/>
    </row>
    <row r="19328">
      <c r="A19328" s="19"/>
      <c r="L19328" s="19"/>
      <c r="P19328" s="20"/>
      <c r="Q19328" s="20"/>
      <c r="R19328" s="13"/>
      <c r="S19328" s="14"/>
      <c r="T19328" s="14"/>
      <c r="V19328" s="16"/>
      <c r="W19328" s="17"/>
    </row>
    <row r="19329">
      <c r="A19329" s="19"/>
      <c r="L19329" s="19"/>
      <c r="P19329" s="20"/>
      <c r="Q19329" s="20"/>
      <c r="R19329" s="13"/>
      <c r="S19329" s="14"/>
      <c r="T19329" s="14"/>
      <c r="V19329" s="16"/>
      <c r="W19329" s="17"/>
    </row>
    <row r="19330">
      <c r="A19330" s="19"/>
      <c r="L19330" s="19"/>
      <c r="P19330" s="20"/>
      <c r="Q19330" s="20"/>
      <c r="R19330" s="13"/>
      <c r="S19330" s="14"/>
      <c r="T19330" s="14"/>
      <c r="V19330" s="16"/>
      <c r="W19330" s="17"/>
    </row>
    <row r="19331">
      <c r="A19331" s="19"/>
      <c r="L19331" s="19"/>
      <c r="P19331" s="20"/>
      <c r="Q19331" s="20"/>
      <c r="R19331" s="13"/>
      <c r="S19331" s="14"/>
      <c r="T19331" s="14"/>
      <c r="V19331" s="16"/>
      <c r="W19331" s="17"/>
    </row>
    <row r="19332">
      <c r="A19332" s="19"/>
      <c r="L19332" s="19"/>
      <c r="P19332" s="20"/>
      <c r="Q19332" s="20"/>
      <c r="R19332" s="13"/>
      <c r="S19332" s="14"/>
      <c r="T19332" s="14"/>
      <c r="V19332" s="16"/>
      <c r="W19332" s="17"/>
    </row>
    <row r="19333">
      <c r="A19333" s="19"/>
      <c r="L19333" s="19"/>
      <c r="P19333" s="20"/>
      <c r="Q19333" s="20"/>
      <c r="R19333" s="13"/>
      <c r="S19333" s="14"/>
      <c r="T19333" s="14"/>
      <c r="V19333" s="16"/>
      <c r="W19333" s="17"/>
    </row>
    <row r="19334">
      <c r="A19334" s="19"/>
      <c r="L19334" s="19"/>
      <c r="P19334" s="20"/>
      <c r="Q19334" s="20"/>
      <c r="R19334" s="13"/>
      <c r="S19334" s="14"/>
      <c r="T19334" s="14"/>
      <c r="V19334" s="16"/>
      <c r="W19334" s="17"/>
    </row>
    <row r="19335">
      <c r="A19335" s="19"/>
      <c r="L19335" s="19"/>
      <c r="P19335" s="20"/>
      <c r="Q19335" s="20"/>
      <c r="R19335" s="13"/>
      <c r="S19335" s="14"/>
      <c r="T19335" s="14"/>
      <c r="V19335" s="16"/>
      <c r="W19335" s="17"/>
    </row>
    <row r="19336">
      <c r="A19336" s="19"/>
      <c r="L19336" s="19"/>
      <c r="P19336" s="20"/>
      <c r="Q19336" s="20"/>
      <c r="R19336" s="13"/>
      <c r="S19336" s="14"/>
      <c r="T19336" s="14"/>
      <c r="V19336" s="16"/>
      <c r="W19336" s="17"/>
    </row>
    <row r="19337">
      <c r="A19337" s="19"/>
      <c r="L19337" s="19"/>
      <c r="P19337" s="20"/>
      <c r="Q19337" s="20"/>
      <c r="R19337" s="13"/>
      <c r="S19337" s="14"/>
      <c r="T19337" s="14"/>
      <c r="V19337" s="16"/>
      <c r="W19337" s="17"/>
    </row>
    <row r="19338">
      <c r="A19338" s="19"/>
      <c r="L19338" s="19"/>
      <c r="P19338" s="20"/>
      <c r="Q19338" s="20"/>
      <c r="R19338" s="13"/>
      <c r="S19338" s="14"/>
      <c r="T19338" s="14"/>
      <c r="V19338" s="16"/>
      <c r="W19338" s="17"/>
    </row>
    <row r="19339">
      <c r="A19339" s="19"/>
      <c r="L19339" s="19"/>
      <c r="P19339" s="20"/>
      <c r="Q19339" s="20"/>
      <c r="R19339" s="13"/>
      <c r="S19339" s="14"/>
      <c r="T19339" s="14"/>
      <c r="V19339" s="16"/>
      <c r="W19339" s="17"/>
    </row>
    <row r="19340">
      <c r="A19340" s="19"/>
      <c r="L19340" s="19"/>
      <c r="P19340" s="20"/>
      <c r="Q19340" s="20"/>
      <c r="R19340" s="13"/>
      <c r="S19340" s="14"/>
      <c r="T19340" s="14"/>
      <c r="V19340" s="16"/>
      <c r="W19340" s="17"/>
    </row>
    <row r="19341">
      <c r="A19341" s="19"/>
      <c r="L19341" s="19"/>
      <c r="P19341" s="20"/>
      <c r="Q19341" s="20"/>
      <c r="R19341" s="13"/>
      <c r="S19341" s="14"/>
      <c r="T19341" s="14"/>
      <c r="V19341" s="16"/>
      <c r="W19341" s="17"/>
    </row>
    <row r="19342">
      <c r="A19342" s="19"/>
      <c r="L19342" s="19"/>
      <c r="P19342" s="20"/>
      <c r="Q19342" s="20"/>
      <c r="R19342" s="13"/>
      <c r="S19342" s="14"/>
      <c r="T19342" s="14"/>
      <c r="V19342" s="16"/>
      <c r="W19342" s="17"/>
    </row>
    <row r="19343">
      <c r="A19343" s="19"/>
      <c r="L19343" s="19"/>
      <c r="P19343" s="20"/>
      <c r="Q19343" s="20"/>
      <c r="R19343" s="13"/>
      <c r="S19343" s="14"/>
      <c r="T19343" s="14"/>
      <c r="V19343" s="16"/>
      <c r="W19343" s="17"/>
    </row>
    <row r="19344">
      <c r="A19344" s="19"/>
      <c r="L19344" s="19"/>
      <c r="P19344" s="20"/>
      <c r="Q19344" s="20"/>
      <c r="R19344" s="13"/>
      <c r="S19344" s="14"/>
      <c r="T19344" s="14"/>
      <c r="V19344" s="16"/>
      <c r="W19344" s="17"/>
    </row>
    <row r="19345">
      <c r="A19345" s="19"/>
      <c r="L19345" s="19"/>
      <c r="P19345" s="20"/>
      <c r="Q19345" s="20"/>
      <c r="R19345" s="13"/>
      <c r="S19345" s="14"/>
      <c r="T19345" s="14"/>
      <c r="V19345" s="16"/>
      <c r="W19345" s="17"/>
    </row>
    <row r="19346">
      <c r="A19346" s="19"/>
      <c r="L19346" s="19"/>
      <c r="P19346" s="20"/>
      <c r="Q19346" s="20"/>
      <c r="R19346" s="13"/>
      <c r="S19346" s="14"/>
      <c r="T19346" s="14"/>
      <c r="V19346" s="16"/>
      <c r="W19346" s="17"/>
    </row>
    <row r="19347">
      <c r="A19347" s="19"/>
      <c r="L19347" s="19"/>
      <c r="P19347" s="20"/>
      <c r="Q19347" s="20"/>
      <c r="R19347" s="13"/>
      <c r="S19347" s="14"/>
      <c r="T19347" s="14"/>
      <c r="V19347" s="16"/>
      <c r="W19347" s="17"/>
    </row>
    <row r="19348">
      <c r="A19348" s="19"/>
      <c r="L19348" s="19"/>
      <c r="P19348" s="20"/>
      <c r="Q19348" s="20"/>
      <c r="R19348" s="13"/>
      <c r="S19348" s="14"/>
      <c r="T19348" s="14"/>
      <c r="V19348" s="16"/>
      <c r="W19348" s="17"/>
    </row>
    <row r="19349">
      <c r="A19349" s="19"/>
      <c r="L19349" s="19"/>
      <c r="P19349" s="20"/>
      <c r="Q19349" s="20"/>
      <c r="R19349" s="13"/>
      <c r="S19349" s="14"/>
      <c r="T19349" s="14"/>
      <c r="V19349" s="16"/>
      <c r="W19349" s="17"/>
    </row>
    <row r="19350">
      <c r="A19350" s="19"/>
      <c r="L19350" s="19"/>
      <c r="P19350" s="20"/>
      <c r="Q19350" s="20"/>
      <c r="R19350" s="13"/>
      <c r="S19350" s="14"/>
      <c r="T19350" s="14"/>
      <c r="V19350" s="16"/>
      <c r="W19350" s="17"/>
    </row>
    <row r="19351">
      <c r="A19351" s="19"/>
      <c r="L19351" s="19"/>
      <c r="P19351" s="20"/>
      <c r="Q19351" s="20"/>
      <c r="R19351" s="13"/>
      <c r="S19351" s="14"/>
      <c r="T19351" s="14"/>
      <c r="V19351" s="16"/>
      <c r="W19351" s="17"/>
    </row>
    <row r="19352">
      <c r="A19352" s="19"/>
      <c r="L19352" s="19"/>
      <c r="P19352" s="20"/>
      <c r="Q19352" s="20"/>
      <c r="R19352" s="13"/>
      <c r="S19352" s="14"/>
      <c r="T19352" s="14"/>
      <c r="V19352" s="16"/>
      <c r="W19352" s="17"/>
    </row>
    <row r="19353">
      <c r="A19353" s="19"/>
      <c r="L19353" s="19"/>
      <c r="P19353" s="20"/>
      <c r="Q19353" s="20"/>
      <c r="R19353" s="13"/>
      <c r="S19353" s="14"/>
      <c r="T19353" s="14"/>
      <c r="V19353" s="16"/>
      <c r="W19353" s="17"/>
    </row>
    <row r="19354">
      <c r="A19354" s="19"/>
      <c r="L19354" s="19"/>
      <c r="P19354" s="20"/>
      <c r="Q19354" s="20"/>
      <c r="R19354" s="13"/>
      <c r="S19354" s="14"/>
      <c r="T19354" s="14"/>
      <c r="V19354" s="16"/>
      <c r="W19354" s="17"/>
    </row>
    <row r="19355">
      <c r="A19355" s="19"/>
      <c r="L19355" s="19"/>
      <c r="P19355" s="20"/>
      <c r="Q19355" s="20"/>
      <c r="R19355" s="13"/>
      <c r="S19355" s="14"/>
      <c r="T19355" s="14"/>
      <c r="V19355" s="16"/>
      <c r="W19355" s="17"/>
    </row>
    <row r="19356">
      <c r="A19356" s="19"/>
      <c r="L19356" s="19"/>
      <c r="P19356" s="20"/>
      <c r="Q19356" s="20"/>
      <c r="R19356" s="13"/>
      <c r="S19356" s="14"/>
      <c r="T19356" s="14"/>
      <c r="V19356" s="16"/>
      <c r="W19356" s="17"/>
    </row>
    <row r="19357">
      <c r="A19357" s="19"/>
      <c r="L19357" s="19"/>
      <c r="P19357" s="20"/>
      <c r="Q19357" s="20"/>
      <c r="R19357" s="13"/>
      <c r="S19357" s="14"/>
      <c r="T19357" s="14"/>
      <c r="V19357" s="16"/>
      <c r="W19357" s="17"/>
    </row>
    <row r="19358">
      <c r="A19358" s="19"/>
      <c r="L19358" s="19"/>
      <c r="P19358" s="20"/>
      <c r="Q19358" s="20"/>
      <c r="R19358" s="13"/>
      <c r="S19358" s="14"/>
      <c r="T19358" s="14"/>
      <c r="V19358" s="16"/>
      <c r="W19358" s="17"/>
    </row>
    <row r="19359">
      <c r="A19359" s="19"/>
      <c r="L19359" s="19"/>
      <c r="P19359" s="20"/>
      <c r="Q19359" s="20"/>
      <c r="R19359" s="13"/>
      <c r="S19359" s="14"/>
      <c r="T19359" s="14"/>
      <c r="V19359" s="16"/>
      <c r="W19359" s="17"/>
    </row>
    <row r="19360">
      <c r="A19360" s="19"/>
      <c r="L19360" s="19"/>
      <c r="P19360" s="20"/>
      <c r="Q19360" s="20"/>
      <c r="R19360" s="13"/>
      <c r="S19360" s="14"/>
      <c r="T19360" s="14"/>
      <c r="V19360" s="16"/>
      <c r="W19360" s="17"/>
    </row>
    <row r="19361">
      <c r="A19361" s="19"/>
      <c r="L19361" s="19"/>
      <c r="P19361" s="20"/>
      <c r="Q19361" s="20"/>
      <c r="R19361" s="13"/>
      <c r="S19361" s="14"/>
      <c r="T19361" s="14"/>
      <c r="V19361" s="16"/>
      <c r="W19361" s="17"/>
    </row>
    <row r="19362">
      <c r="A19362" s="19"/>
      <c r="L19362" s="19"/>
      <c r="P19362" s="20"/>
      <c r="Q19362" s="20"/>
      <c r="R19362" s="13"/>
      <c r="S19362" s="14"/>
      <c r="T19362" s="14"/>
      <c r="V19362" s="16"/>
      <c r="W19362" s="17"/>
    </row>
    <row r="19363">
      <c r="A19363" s="19"/>
      <c r="L19363" s="19"/>
      <c r="P19363" s="20"/>
      <c r="Q19363" s="20"/>
      <c r="R19363" s="13"/>
      <c r="S19363" s="14"/>
      <c r="T19363" s="14"/>
      <c r="V19363" s="16"/>
      <c r="W19363" s="17"/>
    </row>
    <row r="19364">
      <c r="A19364" s="19"/>
      <c r="L19364" s="19"/>
      <c r="P19364" s="20"/>
      <c r="Q19364" s="20"/>
      <c r="R19364" s="13"/>
      <c r="S19364" s="14"/>
      <c r="T19364" s="14"/>
      <c r="V19364" s="16"/>
      <c r="W19364" s="17"/>
    </row>
    <row r="19365">
      <c r="A19365" s="19"/>
      <c r="L19365" s="19"/>
      <c r="P19365" s="20"/>
      <c r="Q19365" s="20"/>
      <c r="R19365" s="13"/>
      <c r="S19365" s="14"/>
      <c r="T19365" s="14"/>
      <c r="V19365" s="16"/>
      <c r="W19365" s="17"/>
    </row>
    <row r="19366">
      <c r="A19366" s="19"/>
      <c r="L19366" s="19"/>
      <c r="P19366" s="20"/>
      <c r="Q19366" s="20"/>
      <c r="R19366" s="13"/>
      <c r="S19366" s="14"/>
      <c r="T19366" s="14"/>
      <c r="V19366" s="16"/>
      <c r="W19366" s="17"/>
    </row>
    <row r="19367">
      <c r="A19367" s="19"/>
      <c r="L19367" s="19"/>
      <c r="P19367" s="20"/>
      <c r="Q19367" s="20"/>
      <c r="R19367" s="13"/>
      <c r="S19367" s="14"/>
      <c r="T19367" s="14"/>
      <c r="V19367" s="16"/>
      <c r="W19367" s="17"/>
    </row>
    <row r="19368">
      <c r="A19368" s="19"/>
      <c r="L19368" s="19"/>
      <c r="P19368" s="20"/>
      <c r="Q19368" s="20"/>
      <c r="R19368" s="13"/>
      <c r="S19368" s="14"/>
      <c r="T19368" s="14"/>
      <c r="V19368" s="16"/>
      <c r="W19368" s="17"/>
    </row>
    <row r="19369">
      <c r="A19369" s="19"/>
      <c r="L19369" s="19"/>
      <c r="P19369" s="20"/>
      <c r="Q19369" s="20"/>
      <c r="R19369" s="13"/>
      <c r="S19369" s="14"/>
      <c r="T19369" s="14"/>
      <c r="V19369" s="16"/>
      <c r="W19369" s="17"/>
    </row>
    <row r="19370">
      <c r="A19370" s="19"/>
      <c r="L19370" s="19"/>
      <c r="P19370" s="20"/>
      <c r="Q19370" s="20"/>
      <c r="R19370" s="13"/>
      <c r="S19370" s="14"/>
      <c r="T19370" s="14"/>
      <c r="V19370" s="16"/>
      <c r="W19370" s="17"/>
    </row>
    <row r="19371">
      <c r="A19371" s="19"/>
      <c r="L19371" s="19"/>
      <c r="P19371" s="20"/>
      <c r="Q19371" s="20"/>
      <c r="R19371" s="13"/>
      <c r="S19371" s="14"/>
      <c r="T19371" s="14"/>
      <c r="V19371" s="16"/>
      <c r="W19371" s="17"/>
    </row>
    <row r="19372">
      <c r="A19372" s="19"/>
      <c r="L19372" s="19"/>
      <c r="P19372" s="20"/>
      <c r="Q19372" s="20"/>
      <c r="R19372" s="13"/>
      <c r="S19372" s="14"/>
      <c r="T19372" s="14"/>
      <c r="V19372" s="16"/>
      <c r="W19372" s="17"/>
    </row>
    <row r="19373">
      <c r="A19373" s="19"/>
      <c r="L19373" s="19"/>
      <c r="P19373" s="20"/>
      <c r="Q19373" s="20"/>
      <c r="R19373" s="13"/>
      <c r="S19373" s="14"/>
      <c r="T19373" s="14"/>
      <c r="V19373" s="16"/>
      <c r="W19373" s="17"/>
    </row>
    <row r="19374">
      <c r="A19374" s="19"/>
      <c r="L19374" s="19"/>
      <c r="P19374" s="20"/>
      <c r="Q19374" s="20"/>
      <c r="R19374" s="13"/>
      <c r="S19374" s="14"/>
      <c r="T19374" s="14"/>
      <c r="V19374" s="16"/>
      <c r="W19374" s="17"/>
    </row>
    <row r="19375">
      <c r="A19375" s="19"/>
      <c r="L19375" s="19"/>
      <c r="P19375" s="20"/>
      <c r="Q19375" s="20"/>
      <c r="R19375" s="13"/>
      <c r="S19375" s="14"/>
      <c r="T19375" s="14"/>
      <c r="V19375" s="16"/>
      <c r="W19375" s="17"/>
    </row>
    <row r="19376">
      <c r="A19376" s="19"/>
      <c r="L19376" s="19"/>
      <c r="P19376" s="20"/>
      <c r="Q19376" s="20"/>
      <c r="R19376" s="13"/>
      <c r="S19376" s="14"/>
      <c r="T19376" s="14"/>
      <c r="V19376" s="16"/>
      <c r="W19376" s="17"/>
    </row>
    <row r="19377">
      <c r="A19377" s="19"/>
      <c r="L19377" s="19"/>
      <c r="P19377" s="20"/>
      <c r="Q19377" s="20"/>
      <c r="R19377" s="13"/>
      <c r="S19377" s="14"/>
      <c r="T19377" s="14"/>
      <c r="V19377" s="16"/>
      <c r="W19377" s="17"/>
    </row>
    <row r="19378">
      <c r="A19378" s="19"/>
      <c r="L19378" s="19"/>
      <c r="P19378" s="20"/>
      <c r="Q19378" s="20"/>
      <c r="R19378" s="13"/>
      <c r="S19378" s="14"/>
      <c r="T19378" s="14"/>
      <c r="V19378" s="16"/>
      <c r="W19378" s="17"/>
    </row>
    <row r="19379">
      <c r="A19379" s="19"/>
      <c r="L19379" s="19"/>
      <c r="P19379" s="20"/>
      <c r="Q19379" s="20"/>
      <c r="R19379" s="13"/>
      <c r="S19379" s="14"/>
      <c r="T19379" s="14"/>
      <c r="V19379" s="16"/>
      <c r="W19379" s="17"/>
    </row>
    <row r="19380">
      <c r="A19380" s="19"/>
      <c r="L19380" s="19"/>
      <c r="P19380" s="20"/>
      <c r="Q19380" s="20"/>
      <c r="R19380" s="13"/>
      <c r="S19380" s="14"/>
      <c r="T19380" s="14"/>
      <c r="V19380" s="16"/>
      <c r="W19380" s="17"/>
    </row>
    <row r="19381">
      <c r="A19381" s="19"/>
      <c r="L19381" s="19"/>
      <c r="P19381" s="20"/>
      <c r="Q19381" s="20"/>
      <c r="R19381" s="13"/>
      <c r="S19381" s="14"/>
      <c r="T19381" s="14"/>
      <c r="V19381" s="16"/>
      <c r="W19381" s="17"/>
    </row>
    <row r="19382">
      <c r="A19382" s="19"/>
      <c r="L19382" s="19"/>
      <c r="P19382" s="20"/>
      <c r="Q19382" s="20"/>
      <c r="R19382" s="13"/>
      <c r="S19382" s="14"/>
      <c r="T19382" s="14"/>
      <c r="V19382" s="16"/>
      <c r="W19382" s="17"/>
    </row>
    <row r="19383">
      <c r="A19383" s="19"/>
      <c r="L19383" s="19"/>
      <c r="P19383" s="20"/>
      <c r="Q19383" s="20"/>
      <c r="R19383" s="13"/>
      <c r="S19383" s="14"/>
      <c r="T19383" s="14"/>
      <c r="V19383" s="16"/>
      <c r="W19383" s="17"/>
    </row>
    <row r="19384">
      <c r="A19384" s="19"/>
      <c r="L19384" s="19"/>
      <c r="P19384" s="20"/>
      <c r="Q19384" s="20"/>
      <c r="R19384" s="13"/>
      <c r="S19384" s="14"/>
      <c r="T19384" s="14"/>
      <c r="V19384" s="16"/>
      <c r="W19384" s="17"/>
    </row>
    <row r="19385">
      <c r="A19385" s="19"/>
      <c r="L19385" s="19"/>
      <c r="P19385" s="20"/>
      <c r="Q19385" s="20"/>
      <c r="R19385" s="13"/>
      <c r="S19385" s="14"/>
      <c r="T19385" s="14"/>
      <c r="V19385" s="16"/>
      <c r="W19385" s="17"/>
    </row>
    <row r="19386">
      <c r="A19386" s="19"/>
      <c r="L19386" s="19"/>
      <c r="P19386" s="20"/>
      <c r="Q19386" s="20"/>
      <c r="R19386" s="13"/>
      <c r="S19386" s="14"/>
      <c r="T19386" s="14"/>
      <c r="V19386" s="16"/>
      <c r="W19386" s="17"/>
    </row>
    <row r="19387">
      <c r="A19387" s="19"/>
      <c r="L19387" s="19"/>
      <c r="P19387" s="20"/>
      <c r="Q19387" s="20"/>
      <c r="R19387" s="13"/>
      <c r="S19387" s="14"/>
      <c r="T19387" s="14"/>
      <c r="V19387" s="16"/>
      <c r="W19387" s="17"/>
    </row>
    <row r="19388">
      <c r="A19388" s="19"/>
      <c r="L19388" s="19"/>
      <c r="P19388" s="20"/>
      <c r="Q19388" s="20"/>
      <c r="R19388" s="13"/>
      <c r="S19388" s="14"/>
      <c r="T19388" s="14"/>
      <c r="V19388" s="16"/>
      <c r="W19388" s="17"/>
    </row>
    <row r="19389">
      <c r="A19389" s="19"/>
      <c r="L19389" s="19"/>
      <c r="P19389" s="20"/>
      <c r="Q19389" s="20"/>
      <c r="R19389" s="13"/>
      <c r="S19389" s="14"/>
      <c r="T19389" s="14"/>
      <c r="V19389" s="16"/>
      <c r="W19389" s="17"/>
    </row>
    <row r="19390">
      <c r="A19390" s="19"/>
      <c r="L19390" s="19"/>
      <c r="P19390" s="20"/>
      <c r="Q19390" s="20"/>
      <c r="R19390" s="13"/>
      <c r="S19390" s="14"/>
      <c r="T19390" s="14"/>
      <c r="V19390" s="16"/>
      <c r="W19390" s="17"/>
    </row>
    <row r="19391">
      <c r="A19391" s="19"/>
      <c r="L19391" s="19"/>
      <c r="P19391" s="20"/>
      <c r="Q19391" s="20"/>
      <c r="R19391" s="13"/>
      <c r="S19391" s="14"/>
      <c r="T19391" s="14"/>
      <c r="V19391" s="16"/>
      <c r="W19391" s="17"/>
    </row>
    <row r="19392">
      <c r="A19392" s="19"/>
      <c r="L19392" s="19"/>
      <c r="P19392" s="20"/>
      <c r="Q19392" s="20"/>
      <c r="R19392" s="13"/>
      <c r="S19392" s="14"/>
      <c r="T19392" s="14"/>
      <c r="V19392" s="16"/>
      <c r="W19392" s="17"/>
    </row>
    <row r="19393">
      <c r="A19393" s="19"/>
      <c r="L19393" s="19"/>
      <c r="P19393" s="20"/>
      <c r="Q19393" s="20"/>
      <c r="R19393" s="13"/>
      <c r="S19393" s="14"/>
      <c r="T19393" s="14"/>
      <c r="V19393" s="16"/>
      <c r="W19393" s="17"/>
    </row>
    <row r="19394">
      <c r="A19394" s="19"/>
      <c r="L19394" s="19"/>
      <c r="P19394" s="20"/>
      <c r="Q19394" s="20"/>
      <c r="R19394" s="13"/>
      <c r="S19394" s="14"/>
      <c r="T19394" s="14"/>
      <c r="V19394" s="16"/>
      <c r="W19394" s="17"/>
    </row>
    <row r="19395">
      <c r="A19395" s="19"/>
      <c r="L19395" s="19"/>
      <c r="P19395" s="20"/>
      <c r="Q19395" s="20"/>
      <c r="R19395" s="13"/>
      <c r="S19395" s="14"/>
      <c r="T19395" s="14"/>
      <c r="V19395" s="16"/>
      <c r="W19395" s="17"/>
    </row>
    <row r="19396">
      <c r="A19396" s="19"/>
      <c r="L19396" s="19"/>
      <c r="P19396" s="20"/>
      <c r="Q19396" s="20"/>
      <c r="R19396" s="13"/>
      <c r="S19396" s="14"/>
      <c r="T19396" s="14"/>
      <c r="V19396" s="16"/>
      <c r="W19396" s="17"/>
    </row>
    <row r="19397">
      <c r="A19397" s="19"/>
      <c r="L19397" s="19"/>
      <c r="P19397" s="20"/>
      <c r="Q19397" s="20"/>
      <c r="R19397" s="13"/>
      <c r="S19397" s="14"/>
      <c r="T19397" s="14"/>
      <c r="V19397" s="16"/>
      <c r="W19397" s="17"/>
    </row>
    <row r="19398">
      <c r="A19398" s="19"/>
      <c r="L19398" s="19"/>
      <c r="P19398" s="20"/>
      <c r="Q19398" s="20"/>
      <c r="R19398" s="13"/>
      <c r="S19398" s="14"/>
      <c r="T19398" s="14"/>
      <c r="V19398" s="16"/>
      <c r="W19398" s="17"/>
    </row>
    <row r="19399">
      <c r="A19399" s="19"/>
      <c r="L19399" s="19"/>
      <c r="P19399" s="20"/>
      <c r="Q19399" s="20"/>
      <c r="R19399" s="13"/>
      <c r="S19399" s="14"/>
      <c r="T19399" s="14"/>
      <c r="V19399" s="16"/>
      <c r="W19399" s="17"/>
    </row>
    <row r="19400">
      <c r="A19400" s="19"/>
      <c r="L19400" s="19"/>
      <c r="P19400" s="20"/>
      <c r="Q19400" s="20"/>
      <c r="R19400" s="13"/>
      <c r="S19400" s="14"/>
      <c r="T19400" s="14"/>
      <c r="V19400" s="16"/>
      <c r="W19400" s="17"/>
    </row>
    <row r="19401">
      <c r="A19401" s="19"/>
      <c r="L19401" s="19"/>
      <c r="P19401" s="20"/>
      <c r="Q19401" s="20"/>
      <c r="R19401" s="13"/>
      <c r="S19401" s="14"/>
      <c r="T19401" s="14"/>
      <c r="V19401" s="16"/>
      <c r="W19401" s="17"/>
    </row>
    <row r="19402">
      <c r="A19402" s="19"/>
      <c r="L19402" s="19"/>
      <c r="P19402" s="20"/>
      <c r="Q19402" s="20"/>
      <c r="R19402" s="13"/>
      <c r="S19402" s="14"/>
      <c r="T19402" s="14"/>
      <c r="V19402" s="16"/>
      <c r="W19402" s="17"/>
    </row>
    <row r="19403">
      <c r="A19403" s="19"/>
      <c r="L19403" s="19"/>
      <c r="P19403" s="20"/>
      <c r="Q19403" s="20"/>
      <c r="R19403" s="13"/>
      <c r="S19403" s="14"/>
      <c r="T19403" s="14"/>
      <c r="V19403" s="16"/>
      <c r="W19403" s="17"/>
    </row>
    <row r="19404">
      <c r="A19404" s="19"/>
      <c r="L19404" s="19"/>
      <c r="P19404" s="20"/>
      <c r="Q19404" s="20"/>
      <c r="R19404" s="13"/>
      <c r="S19404" s="14"/>
      <c r="T19404" s="14"/>
      <c r="V19404" s="16"/>
      <c r="W19404" s="17"/>
    </row>
    <row r="19405">
      <c r="A19405" s="19"/>
      <c r="L19405" s="19"/>
      <c r="P19405" s="20"/>
      <c r="Q19405" s="20"/>
      <c r="R19405" s="13"/>
      <c r="S19405" s="14"/>
      <c r="T19405" s="14"/>
      <c r="V19405" s="16"/>
      <c r="W19405" s="17"/>
    </row>
    <row r="19406">
      <c r="A19406" s="19"/>
      <c r="L19406" s="19"/>
      <c r="P19406" s="20"/>
      <c r="Q19406" s="20"/>
      <c r="R19406" s="13"/>
      <c r="S19406" s="14"/>
      <c r="T19406" s="14"/>
      <c r="V19406" s="16"/>
      <c r="W19406" s="17"/>
    </row>
    <row r="19407">
      <c r="A19407" s="19"/>
      <c r="L19407" s="19"/>
      <c r="P19407" s="20"/>
      <c r="Q19407" s="20"/>
      <c r="R19407" s="13"/>
      <c r="S19407" s="14"/>
      <c r="T19407" s="14"/>
      <c r="V19407" s="16"/>
      <c r="W19407" s="17"/>
    </row>
    <row r="19408">
      <c r="A19408" s="19"/>
      <c r="L19408" s="19"/>
      <c r="P19408" s="20"/>
      <c r="Q19408" s="20"/>
      <c r="R19408" s="13"/>
      <c r="S19408" s="14"/>
      <c r="T19408" s="14"/>
      <c r="V19408" s="16"/>
      <c r="W19408" s="17"/>
    </row>
    <row r="19409">
      <c r="A19409" s="19"/>
      <c r="L19409" s="19"/>
      <c r="P19409" s="20"/>
      <c r="Q19409" s="20"/>
      <c r="R19409" s="13"/>
      <c r="S19409" s="14"/>
      <c r="T19409" s="14"/>
      <c r="V19409" s="16"/>
      <c r="W19409" s="17"/>
    </row>
  </sheetData>
  <autoFilter ref="$A$1:$U$19409">
    <filterColumn colId="6">
      <filters blank="1">
        <filter val="Furniture"/>
      </filters>
    </filterColumn>
  </autoFilter>
  <conditionalFormatting sqref="Z1:AA1">
    <cfRule type="colorScale" priority="1">
      <colorScale>
        <cfvo type="min"/>
        <cfvo type="max"/>
        <color rgb="FFFF0000"/>
        <color rgb="FF34A853"/>
      </colorScale>
    </cfRule>
  </conditionalFormatting>
  <conditionalFormatting sqref="Z1:AA10056">
    <cfRule type="colorScale" priority="2">
      <colorScale>
        <cfvo type="percentile" val="0"/>
        <cfvo type="max"/>
        <color rgb="FFFF0000"/>
        <color rgb="FF34A853"/>
      </colorScale>
    </cfRule>
  </conditionalFormatting>
  <conditionalFormatting sqref="Z1:AA10056">
    <cfRule type="colorScale" priority="3">
      <colorScale>
        <cfvo type="min"/>
        <cfvo type="max"/>
        <color rgb="FF57BB8A"/>
        <color rgb="FFFF0000"/>
      </colorScale>
    </cfRule>
  </conditionalFormatting>
  <conditionalFormatting sqref="Z2:AA9995">
    <cfRule type="containsText" dxfId="0" priority="4" operator="containsText" text="High">
      <formula>NOT(ISERROR(SEARCH(("High"),(Z2))))</formula>
    </cfRule>
  </conditionalFormatting>
  <conditionalFormatting sqref="Z2:AA9995">
    <cfRule type="containsText" dxfId="1" priority="5" operator="containsText" text="Loss">
      <formula>NOT(ISERROR(SEARCH(("Loss"),(Z2))))</formula>
    </cfRule>
  </conditionalFormatting>
  <conditionalFormatting sqref="Z1:AA9995">
    <cfRule type="notContainsBlanks" dxfId="2" priority="6">
      <formula>LEN(TRIM(Z1))&gt;0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5.38"/>
    <col customWidth="1" min="2" max="2" width="17.63"/>
    <col customWidth="1" min="3" max="3" width="17.13"/>
  </cols>
  <sheetData>
    <row r="1">
      <c r="A1" s="21" t="s">
        <v>5</v>
      </c>
      <c r="B1" s="21" t="s">
        <v>6</v>
      </c>
      <c r="C1" s="21" t="s">
        <v>8438</v>
      </c>
    </row>
    <row r="2">
      <c r="A2" s="22" t="s">
        <v>28</v>
      </c>
      <c r="B2" s="22" t="s">
        <v>29</v>
      </c>
      <c r="C2" s="22" t="s">
        <v>8439</v>
      </c>
    </row>
    <row r="3">
      <c r="A3" s="22" t="s">
        <v>38</v>
      </c>
      <c r="B3" s="22" t="s">
        <v>39</v>
      </c>
      <c r="C3" s="22" t="s">
        <v>8440</v>
      </c>
    </row>
    <row r="4">
      <c r="A4" s="22" t="s">
        <v>44</v>
      </c>
      <c r="B4" s="22" t="s">
        <v>45</v>
      </c>
      <c r="C4" s="22" t="s">
        <v>8441</v>
      </c>
    </row>
    <row r="5">
      <c r="A5" s="22" t="s">
        <v>50</v>
      </c>
      <c r="B5" s="22" t="s">
        <v>39</v>
      </c>
      <c r="C5" s="22" t="s">
        <v>8442</v>
      </c>
    </row>
    <row r="6">
      <c r="A6" s="22" t="s">
        <v>57</v>
      </c>
      <c r="B6" s="22" t="s">
        <v>39</v>
      </c>
      <c r="C6" s="22" t="s">
        <v>8440</v>
      </c>
    </row>
    <row r="7">
      <c r="A7" s="22" t="s">
        <v>61</v>
      </c>
      <c r="B7" s="22" t="s">
        <v>39</v>
      </c>
      <c r="C7" s="22" t="s">
        <v>8443</v>
      </c>
    </row>
    <row r="8">
      <c r="A8" s="22" t="s">
        <v>65</v>
      </c>
      <c r="B8" s="22" t="s">
        <v>39</v>
      </c>
      <c r="C8" s="22" t="s">
        <v>8442</v>
      </c>
    </row>
    <row r="9">
      <c r="A9" s="22" t="s">
        <v>69</v>
      </c>
      <c r="B9" s="22" t="s">
        <v>39</v>
      </c>
      <c r="C9" s="22" t="s">
        <v>8442</v>
      </c>
    </row>
    <row r="10">
      <c r="A10" s="22" t="s">
        <v>73</v>
      </c>
      <c r="B10" s="22" t="s">
        <v>39</v>
      </c>
      <c r="C10" s="22" t="s">
        <v>8444</v>
      </c>
    </row>
    <row r="11">
      <c r="A11" s="22" t="s">
        <v>78</v>
      </c>
      <c r="B11" s="22" t="s">
        <v>39</v>
      </c>
      <c r="C11" s="22" t="s">
        <v>8445</v>
      </c>
    </row>
    <row r="12">
      <c r="A12" s="22" t="s">
        <v>80</v>
      </c>
      <c r="B12" s="22" t="s">
        <v>29</v>
      </c>
      <c r="C12" s="22" t="s">
        <v>8446</v>
      </c>
    </row>
    <row r="13">
      <c r="A13" s="22" t="s">
        <v>82</v>
      </c>
      <c r="B13" s="22" t="s">
        <v>45</v>
      </c>
      <c r="C13" s="22" t="s">
        <v>8447</v>
      </c>
    </row>
    <row r="14">
      <c r="A14" s="22" t="s">
        <v>86</v>
      </c>
      <c r="B14" s="22" t="s">
        <v>45</v>
      </c>
      <c r="C14" s="22" t="s">
        <v>8448</v>
      </c>
    </row>
    <row r="15">
      <c r="A15" s="22" t="s">
        <v>91</v>
      </c>
      <c r="B15" s="22" t="s">
        <v>29</v>
      </c>
      <c r="C15" s="22" t="s">
        <v>8446</v>
      </c>
    </row>
    <row r="16">
      <c r="A16" s="22" t="s">
        <v>94</v>
      </c>
      <c r="B16" s="22" t="s">
        <v>39</v>
      </c>
      <c r="C16" s="22" t="s">
        <v>8442</v>
      </c>
    </row>
    <row r="17">
      <c r="A17" s="22" t="s">
        <v>98</v>
      </c>
      <c r="B17" s="22" t="s">
        <v>39</v>
      </c>
      <c r="C17" s="22" t="s">
        <v>8442</v>
      </c>
    </row>
    <row r="18">
      <c r="A18" s="22" t="s">
        <v>99</v>
      </c>
      <c r="B18" s="22" t="s">
        <v>39</v>
      </c>
      <c r="C18" s="22" t="s">
        <v>8444</v>
      </c>
    </row>
    <row r="19">
      <c r="A19" s="22" t="s">
        <v>101</v>
      </c>
      <c r="B19" s="22" t="s">
        <v>39</v>
      </c>
      <c r="C19" s="22" t="s">
        <v>8449</v>
      </c>
    </row>
    <row r="20">
      <c r="A20" s="22" t="s">
        <v>104</v>
      </c>
      <c r="B20" s="22" t="s">
        <v>39</v>
      </c>
      <c r="C20" s="22" t="s">
        <v>8449</v>
      </c>
    </row>
    <row r="21">
      <c r="A21" s="22" t="s">
        <v>109</v>
      </c>
      <c r="B21" s="22" t="s">
        <v>29</v>
      </c>
      <c r="C21" s="22" t="s">
        <v>8439</v>
      </c>
    </row>
    <row r="22">
      <c r="A22" s="22" t="s">
        <v>114</v>
      </c>
      <c r="B22" s="22" t="s">
        <v>29</v>
      </c>
      <c r="C22" s="22" t="s">
        <v>8439</v>
      </c>
    </row>
    <row r="23">
      <c r="A23" s="22" t="s">
        <v>119</v>
      </c>
      <c r="B23" s="22" t="s">
        <v>39</v>
      </c>
      <c r="C23" s="22" t="s">
        <v>8444</v>
      </c>
    </row>
    <row r="24">
      <c r="A24" s="22" t="s">
        <v>123</v>
      </c>
      <c r="B24" s="22" t="s">
        <v>29</v>
      </c>
      <c r="C24" s="22" t="s">
        <v>8439</v>
      </c>
    </row>
    <row r="25">
      <c r="A25" s="22" t="s">
        <v>124</v>
      </c>
      <c r="B25" s="22" t="s">
        <v>39</v>
      </c>
      <c r="C25" s="22" t="s">
        <v>8450</v>
      </c>
    </row>
    <row r="26">
      <c r="A26" s="22" t="s">
        <v>127</v>
      </c>
      <c r="B26" s="22" t="s">
        <v>39</v>
      </c>
      <c r="C26" s="22" t="s">
        <v>8444</v>
      </c>
    </row>
    <row r="27">
      <c r="A27" s="22" t="s">
        <v>129</v>
      </c>
      <c r="B27" s="22" t="s">
        <v>39</v>
      </c>
      <c r="C27" s="22" t="s">
        <v>8450</v>
      </c>
    </row>
    <row r="28">
      <c r="A28" s="22" t="s">
        <v>131</v>
      </c>
      <c r="B28" s="22" t="s">
        <v>45</v>
      </c>
      <c r="C28" s="22" t="s">
        <v>8441</v>
      </c>
    </row>
    <row r="29">
      <c r="A29" s="22" t="s">
        <v>134</v>
      </c>
      <c r="B29" s="22" t="s">
        <v>39</v>
      </c>
      <c r="C29" s="22" t="s">
        <v>8442</v>
      </c>
    </row>
    <row r="30">
      <c r="A30" s="22" t="s">
        <v>139</v>
      </c>
      <c r="B30" s="22" t="s">
        <v>39</v>
      </c>
      <c r="C30" s="22" t="s">
        <v>8451</v>
      </c>
    </row>
    <row r="31">
      <c r="A31" s="22" t="s">
        <v>145</v>
      </c>
      <c r="B31" s="22" t="s">
        <v>39</v>
      </c>
      <c r="C31" s="22" t="s">
        <v>8450</v>
      </c>
    </row>
    <row r="32">
      <c r="A32" s="22" t="s">
        <v>150</v>
      </c>
      <c r="B32" s="22" t="s">
        <v>39</v>
      </c>
      <c r="C32" s="22" t="s">
        <v>8442</v>
      </c>
    </row>
    <row r="33">
      <c r="A33" s="22" t="s">
        <v>153</v>
      </c>
      <c r="B33" s="22" t="s">
        <v>39</v>
      </c>
      <c r="C33" s="22" t="s">
        <v>8440</v>
      </c>
    </row>
    <row r="34">
      <c r="A34" s="22" t="s">
        <v>156</v>
      </c>
      <c r="B34" s="22" t="s">
        <v>39</v>
      </c>
      <c r="C34" s="22" t="s">
        <v>8450</v>
      </c>
    </row>
    <row r="35">
      <c r="A35" s="22" t="s">
        <v>162</v>
      </c>
      <c r="B35" s="22" t="s">
        <v>39</v>
      </c>
      <c r="C35" s="22" t="s">
        <v>8444</v>
      </c>
    </row>
    <row r="36">
      <c r="A36" s="22" t="s">
        <v>167</v>
      </c>
      <c r="B36" s="22" t="s">
        <v>45</v>
      </c>
      <c r="C36" s="22" t="s">
        <v>8448</v>
      </c>
    </row>
    <row r="37">
      <c r="A37" s="22" t="s">
        <v>172</v>
      </c>
      <c r="B37" s="22" t="s">
        <v>29</v>
      </c>
      <c r="C37" s="22" t="s">
        <v>8452</v>
      </c>
    </row>
    <row r="38">
      <c r="A38" s="22" t="s">
        <v>177</v>
      </c>
      <c r="B38" s="22" t="s">
        <v>39</v>
      </c>
      <c r="C38" s="22" t="s">
        <v>8444</v>
      </c>
    </row>
    <row r="39">
      <c r="A39" s="22" t="s">
        <v>181</v>
      </c>
      <c r="B39" s="22" t="s">
        <v>39</v>
      </c>
      <c r="C39" s="22" t="s">
        <v>8440</v>
      </c>
    </row>
    <row r="40">
      <c r="A40" s="22" t="s">
        <v>183</v>
      </c>
      <c r="B40" s="22" t="s">
        <v>39</v>
      </c>
      <c r="C40" s="22" t="s">
        <v>8442</v>
      </c>
    </row>
    <row r="41">
      <c r="A41" s="22" t="s">
        <v>184</v>
      </c>
      <c r="B41" s="22" t="s">
        <v>45</v>
      </c>
      <c r="C41" s="22" t="s">
        <v>8448</v>
      </c>
    </row>
    <row r="42">
      <c r="A42" s="22" t="s">
        <v>187</v>
      </c>
      <c r="B42" s="22" t="s">
        <v>29</v>
      </c>
      <c r="C42" s="22" t="s">
        <v>8439</v>
      </c>
    </row>
    <row r="43">
      <c r="A43" s="22" t="s">
        <v>189</v>
      </c>
      <c r="B43" s="22" t="s">
        <v>45</v>
      </c>
      <c r="C43" s="22" t="s">
        <v>8447</v>
      </c>
    </row>
    <row r="44">
      <c r="A44" s="22" t="s">
        <v>192</v>
      </c>
      <c r="B44" s="22" t="s">
        <v>39</v>
      </c>
      <c r="C44" s="22" t="s">
        <v>8440</v>
      </c>
    </row>
    <row r="45">
      <c r="A45" s="22" t="s">
        <v>197</v>
      </c>
      <c r="B45" s="22" t="s">
        <v>39</v>
      </c>
      <c r="C45" s="22" t="s">
        <v>8442</v>
      </c>
    </row>
    <row r="46">
      <c r="A46" s="22" t="s">
        <v>201</v>
      </c>
      <c r="B46" s="22" t="s">
        <v>39</v>
      </c>
      <c r="C46" s="22" t="s">
        <v>8453</v>
      </c>
    </row>
    <row r="47">
      <c r="A47" s="22" t="s">
        <v>202</v>
      </c>
      <c r="B47" s="22" t="s">
        <v>39</v>
      </c>
      <c r="C47" s="22" t="s">
        <v>8440</v>
      </c>
    </row>
    <row r="48">
      <c r="A48" s="22" t="s">
        <v>203</v>
      </c>
      <c r="B48" s="22" t="s">
        <v>39</v>
      </c>
      <c r="C48" s="22" t="s">
        <v>8450</v>
      </c>
    </row>
    <row r="49">
      <c r="A49" s="22" t="s">
        <v>204</v>
      </c>
      <c r="B49" s="22" t="s">
        <v>39</v>
      </c>
      <c r="C49" s="22" t="s">
        <v>8453</v>
      </c>
    </row>
    <row r="50">
      <c r="A50" s="22" t="s">
        <v>205</v>
      </c>
      <c r="B50" s="22" t="s">
        <v>45</v>
      </c>
      <c r="C50" s="22" t="s">
        <v>8454</v>
      </c>
    </row>
    <row r="51">
      <c r="A51" s="22" t="s">
        <v>209</v>
      </c>
      <c r="B51" s="22" t="s">
        <v>39</v>
      </c>
      <c r="C51" s="22" t="s">
        <v>8442</v>
      </c>
    </row>
    <row r="52">
      <c r="A52" s="22" t="s">
        <v>212</v>
      </c>
      <c r="B52" s="22" t="s">
        <v>39</v>
      </c>
      <c r="C52" s="22" t="s">
        <v>8449</v>
      </c>
    </row>
    <row r="53">
      <c r="A53" s="22" t="s">
        <v>215</v>
      </c>
      <c r="B53" s="22" t="s">
        <v>39</v>
      </c>
      <c r="C53" s="22" t="s">
        <v>8444</v>
      </c>
    </row>
    <row r="54">
      <c r="A54" s="22" t="s">
        <v>219</v>
      </c>
      <c r="B54" s="22" t="s">
        <v>29</v>
      </c>
      <c r="C54" s="22" t="s">
        <v>8439</v>
      </c>
    </row>
    <row r="55">
      <c r="A55" s="22" t="s">
        <v>221</v>
      </c>
      <c r="B55" s="22" t="s">
        <v>39</v>
      </c>
      <c r="C55" s="22" t="s">
        <v>8450</v>
      </c>
    </row>
    <row r="56">
      <c r="A56" s="22" t="s">
        <v>223</v>
      </c>
      <c r="B56" s="22" t="s">
        <v>39</v>
      </c>
      <c r="C56" s="22" t="s">
        <v>8442</v>
      </c>
    </row>
    <row r="57">
      <c r="A57" s="22" t="s">
        <v>226</v>
      </c>
      <c r="B57" s="22" t="s">
        <v>45</v>
      </c>
      <c r="C57" s="22" t="s">
        <v>8447</v>
      </c>
    </row>
    <row r="58">
      <c r="A58" s="22" t="s">
        <v>231</v>
      </c>
      <c r="B58" s="22" t="s">
        <v>39</v>
      </c>
      <c r="C58" s="22" t="s">
        <v>8449</v>
      </c>
    </row>
    <row r="59">
      <c r="A59" s="22" t="s">
        <v>233</v>
      </c>
      <c r="B59" s="22" t="s">
        <v>29</v>
      </c>
      <c r="C59" s="22" t="s">
        <v>8439</v>
      </c>
    </row>
    <row r="60">
      <c r="A60" s="22" t="s">
        <v>237</v>
      </c>
      <c r="B60" s="22" t="s">
        <v>39</v>
      </c>
      <c r="C60" s="22" t="s">
        <v>8442</v>
      </c>
    </row>
    <row r="61">
      <c r="A61" s="22" t="s">
        <v>241</v>
      </c>
      <c r="B61" s="22" t="s">
        <v>39</v>
      </c>
      <c r="C61" s="22" t="s">
        <v>8442</v>
      </c>
    </row>
    <row r="62">
      <c r="A62" s="22" t="s">
        <v>242</v>
      </c>
      <c r="B62" s="22" t="s">
        <v>45</v>
      </c>
      <c r="C62" s="22" t="s">
        <v>8448</v>
      </c>
    </row>
    <row r="63">
      <c r="A63" s="22" t="s">
        <v>244</v>
      </c>
      <c r="B63" s="22" t="s">
        <v>39</v>
      </c>
      <c r="C63" s="22" t="s">
        <v>8442</v>
      </c>
    </row>
    <row r="64">
      <c r="A64" s="22" t="s">
        <v>245</v>
      </c>
      <c r="B64" s="22" t="s">
        <v>45</v>
      </c>
      <c r="C64" s="22" t="s">
        <v>8448</v>
      </c>
    </row>
    <row r="65">
      <c r="A65" s="22" t="s">
        <v>249</v>
      </c>
      <c r="B65" s="22" t="s">
        <v>39</v>
      </c>
      <c r="C65" s="22" t="s">
        <v>8443</v>
      </c>
    </row>
    <row r="66">
      <c r="A66" s="22" t="s">
        <v>252</v>
      </c>
      <c r="B66" s="22" t="s">
        <v>39</v>
      </c>
      <c r="C66" s="22" t="s">
        <v>8444</v>
      </c>
    </row>
    <row r="67">
      <c r="A67" s="22" t="s">
        <v>253</v>
      </c>
      <c r="B67" s="22" t="s">
        <v>39</v>
      </c>
      <c r="C67" s="22" t="s">
        <v>8449</v>
      </c>
    </row>
    <row r="68">
      <c r="A68" s="22" t="s">
        <v>254</v>
      </c>
      <c r="B68" s="22" t="s">
        <v>29</v>
      </c>
      <c r="C68" s="22" t="s">
        <v>8439</v>
      </c>
    </row>
    <row r="69">
      <c r="A69" s="22" t="s">
        <v>258</v>
      </c>
      <c r="B69" s="22" t="s">
        <v>39</v>
      </c>
      <c r="C69" s="22" t="s">
        <v>8442</v>
      </c>
    </row>
    <row r="70">
      <c r="A70" s="22" t="s">
        <v>259</v>
      </c>
      <c r="B70" s="22" t="s">
        <v>45</v>
      </c>
      <c r="C70" s="22" t="s">
        <v>8448</v>
      </c>
    </row>
    <row r="71">
      <c r="A71" s="22" t="s">
        <v>261</v>
      </c>
      <c r="B71" s="22" t="s">
        <v>29</v>
      </c>
      <c r="C71" s="22" t="s">
        <v>8446</v>
      </c>
    </row>
    <row r="72">
      <c r="A72" s="22" t="s">
        <v>262</v>
      </c>
      <c r="B72" s="22" t="s">
        <v>29</v>
      </c>
      <c r="C72" s="22" t="s">
        <v>8439</v>
      </c>
    </row>
    <row r="73">
      <c r="A73" s="22" t="s">
        <v>266</v>
      </c>
      <c r="B73" s="22" t="s">
        <v>39</v>
      </c>
      <c r="C73" s="22" t="s">
        <v>8442</v>
      </c>
    </row>
    <row r="74">
      <c r="A74" s="22" t="s">
        <v>268</v>
      </c>
      <c r="B74" s="22" t="s">
        <v>39</v>
      </c>
      <c r="C74" s="22" t="s">
        <v>8444</v>
      </c>
    </row>
    <row r="75">
      <c r="A75" s="22" t="s">
        <v>269</v>
      </c>
      <c r="B75" s="22" t="s">
        <v>29</v>
      </c>
      <c r="C75" s="22" t="s">
        <v>8439</v>
      </c>
    </row>
    <row r="76">
      <c r="A76" s="22" t="s">
        <v>270</v>
      </c>
      <c r="B76" s="22" t="s">
        <v>39</v>
      </c>
      <c r="C76" s="22" t="s">
        <v>8453</v>
      </c>
    </row>
    <row r="77">
      <c r="A77" s="22" t="s">
        <v>276</v>
      </c>
      <c r="B77" s="22" t="s">
        <v>45</v>
      </c>
      <c r="C77" s="22" t="s">
        <v>8448</v>
      </c>
    </row>
    <row r="78">
      <c r="A78" s="22" t="s">
        <v>280</v>
      </c>
      <c r="B78" s="22" t="s">
        <v>39</v>
      </c>
      <c r="C78" s="22" t="s">
        <v>8449</v>
      </c>
    </row>
    <row r="79">
      <c r="A79" s="22" t="s">
        <v>283</v>
      </c>
      <c r="B79" s="22" t="s">
        <v>39</v>
      </c>
      <c r="C79" s="22" t="s">
        <v>8440</v>
      </c>
    </row>
    <row r="80">
      <c r="A80" s="22" t="s">
        <v>287</v>
      </c>
      <c r="B80" s="22" t="s">
        <v>39</v>
      </c>
      <c r="C80" s="22" t="s">
        <v>8450</v>
      </c>
    </row>
    <row r="81">
      <c r="A81" s="22" t="s">
        <v>291</v>
      </c>
      <c r="B81" s="22" t="s">
        <v>45</v>
      </c>
      <c r="C81" s="22" t="s">
        <v>8448</v>
      </c>
    </row>
    <row r="82">
      <c r="A82" s="22" t="s">
        <v>294</v>
      </c>
      <c r="B82" s="22" t="s">
        <v>39</v>
      </c>
      <c r="C82" s="22" t="s">
        <v>8442</v>
      </c>
    </row>
    <row r="83">
      <c r="A83" s="22" t="s">
        <v>296</v>
      </c>
      <c r="B83" s="22" t="s">
        <v>39</v>
      </c>
      <c r="C83" s="22" t="s">
        <v>8453</v>
      </c>
    </row>
    <row r="84">
      <c r="A84" s="22" t="s">
        <v>298</v>
      </c>
      <c r="B84" s="22" t="s">
        <v>45</v>
      </c>
      <c r="C84" s="22" t="s">
        <v>8447</v>
      </c>
    </row>
    <row r="85">
      <c r="A85" s="22" t="s">
        <v>299</v>
      </c>
      <c r="B85" s="22" t="s">
        <v>29</v>
      </c>
      <c r="C85" s="22" t="s">
        <v>8439</v>
      </c>
    </row>
    <row r="86">
      <c r="A86" s="22" t="s">
        <v>302</v>
      </c>
      <c r="B86" s="22" t="s">
        <v>39</v>
      </c>
      <c r="C86" s="22" t="s">
        <v>8440</v>
      </c>
    </row>
    <row r="87">
      <c r="A87" s="22" t="s">
        <v>304</v>
      </c>
      <c r="B87" s="22" t="s">
        <v>45</v>
      </c>
      <c r="C87" s="22" t="s">
        <v>8448</v>
      </c>
    </row>
    <row r="88">
      <c r="A88" s="22" t="s">
        <v>305</v>
      </c>
      <c r="B88" s="22" t="s">
        <v>45</v>
      </c>
      <c r="C88" s="22" t="s">
        <v>8448</v>
      </c>
    </row>
    <row r="89">
      <c r="A89" s="22" t="s">
        <v>309</v>
      </c>
      <c r="B89" s="22" t="s">
        <v>39</v>
      </c>
      <c r="C89" s="22" t="s">
        <v>8442</v>
      </c>
    </row>
    <row r="90">
      <c r="A90" s="22" t="s">
        <v>312</v>
      </c>
      <c r="B90" s="22" t="s">
        <v>45</v>
      </c>
      <c r="C90" s="22" t="s">
        <v>8448</v>
      </c>
    </row>
    <row r="91">
      <c r="A91" s="22" t="s">
        <v>313</v>
      </c>
      <c r="B91" s="22" t="s">
        <v>39</v>
      </c>
      <c r="C91" s="22" t="s">
        <v>8442</v>
      </c>
    </row>
    <row r="92">
      <c r="A92" s="22" t="s">
        <v>315</v>
      </c>
      <c r="B92" s="22" t="s">
        <v>29</v>
      </c>
      <c r="C92" s="22" t="s">
        <v>8446</v>
      </c>
    </row>
    <row r="93">
      <c r="A93" s="22" t="s">
        <v>318</v>
      </c>
      <c r="B93" s="22" t="s">
        <v>29</v>
      </c>
      <c r="C93" s="22" t="s">
        <v>8439</v>
      </c>
    </row>
    <row r="94">
      <c r="A94" s="22" t="s">
        <v>326</v>
      </c>
      <c r="B94" s="22" t="s">
        <v>39</v>
      </c>
      <c r="C94" s="22" t="s">
        <v>8440</v>
      </c>
    </row>
    <row r="95">
      <c r="A95" s="22" t="s">
        <v>327</v>
      </c>
      <c r="B95" s="22" t="s">
        <v>39</v>
      </c>
      <c r="C95" s="22" t="s">
        <v>8442</v>
      </c>
    </row>
    <row r="96">
      <c r="A96" s="22" t="s">
        <v>328</v>
      </c>
      <c r="B96" s="22" t="s">
        <v>39</v>
      </c>
      <c r="C96" s="22" t="s">
        <v>8451</v>
      </c>
    </row>
    <row r="97">
      <c r="A97" s="22" t="s">
        <v>330</v>
      </c>
      <c r="B97" s="22" t="s">
        <v>29</v>
      </c>
      <c r="C97" s="22" t="s">
        <v>8439</v>
      </c>
    </row>
    <row r="98">
      <c r="A98" s="22" t="s">
        <v>334</v>
      </c>
      <c r="B98" s="22" t="s">
        <v>39</v>
      </c>
      <c r="C98" s="22" t="s">
        <v>8440</v>
      </c>
    </row>
    <row r="99">
      <c r="A99" s="22" t="s">
        <v>335</v>
      </c>
      <c r="B99" s="22" t="s">
        <v>29</v>
      </c>
      <c r="C99" s="22" t="s">
        <v>8439</v>
      </c>
    </row>
    <row r="100">
      <c r="A100" s="22" t="s">
        <v>337</v>
      </c>
      <c r="B100" s="22" t="s">
        <v>29</v>
      </c>
      <c r="C100" s="22" t="s">
        <v>8439</v>
      </c>
    </row>
    <row r="101">
      <c r="A101" s="22" t="s">
        <v>340</v>
      </c>
      <c r="B101" s="22" t="s">
        <v>39</v>
      </c>
      <c r="C101" s="22" t="s">
        <v>8442</v>
      </c>
    </row>
    <row r="102">
      <c r="A102" s="22" t="s">
        <v>344</v>
      </c>
      <c r="B102" s="22" t="s">
        <v>39</v>
      </c>
      <c r="C102" s="22" t="s">
        <v>8445</v>
      </c>
    </row>
    <row r="103">
      <c r="A103" s="22" t="s">
        <v>348</v>
      </c>
      <c r="B103" s="22" t="s">
        <v>29</v>
      </c>
      <c r="C103" s="22" t="s">
        <v>8439</v>
      </c>
    </row>
    <row r="104">
      <c r="A104" s="22" t="s">
        <v>351</v>
      </c>
      <c r="B104" s="22" t="s">
        <v>39</v>
      </c>
      <c r="C104" s="22" t="s">
        <v>8440</v>
      </c>
    </row>
    <row r="105">
      <c r="A105" s="22" t="s">
        <v>356</v>
      </c>
      <c r="B105" s="22" t="s">
        <v>39</v>
      </c>
      <c r="C105" s="22" t="s">
        <v>8440</v>
      </c>
    </row>
    <row r="106">
      <c r="A106" s="22" t="s">
        <v>357</v>
      </c>
      <c r="B106" s="22" t="s">
        <v>39</v>
      </c>
      <c r="C106" s="22" t="s">
        <v>8449</v>
      </c>
    </row>
    <row r="107">
      <c r="A107" s="22" t="s">
        <v>360</v>
      </c>
      <c r="B107" s="22" t="s">
        <v>39</v>
      </c>
      <c r="C107" s="22" t="s">
        <v>8442</v>
      </c>
    </row>
    <row r="108">
      <c r="A108" s="22" t="s">
        <v>364</v>
      </c>
      <c r="B108" s="22" t="s">
        <v>29</v>
      </c>
      <c r="C108" s="22" t="s">
        <v>8446</v>
      </c>
    </row>
    <row r="109">
      <c r="A109" s="22" t="s">
        <v>367</v>
      </c>
      <c r="B109" s="22" t="s">
        <v>39</v>
      </c>
      <c r="C109" s="22" t="s">
        <v>8442</v>
      </c>
    </row>
    <row r="110">
      <c r="A110" s="22" t="s">
        <v>370</v>
      </c>
      <c r="B110" s="22" t="s">
        <v>29</v>
      </c>
      <c r="C110" s="22" t="s">
        <v>8446</v>
      </c>
    </row>
    <row r="111">
      <c r="A111" s="22" t="s">
        <v>373</v>
      </c>
      <c r="B111" s="22" t="s">
        <v>45</v>
      </c>
      <c r="C111" s="22" t="s">
        <v>8448</v>
      </c>
    </row>
    <row r="112">
      <c r="A112" s="22" t="s">
        <v>375</v>
      </c>
      <c r="B112" s="22" t="s">
        <v>29</v>
      </c>
      <c r="C112" s="22" t="s">
        <v>8439</v>
      </c>
    </row>
    <row r="113">
      <c r="A113" s="22" t="s">
        <v>378</v>
      </c>
      <c r="B113" s="22" t="s">
        <v>39</v>
      </c>
      <c r="C113" s="22" t="s">
        <v>8450</v>
      </c>
    </row>
    <row r="114">
      <c r="A114" s="22" t="s">
        <v>379</v>
      </c>
      <c r="B114" s="22" t="s">
        <v>45</v>
      </c>
      <c r="C114" s="22" t="s">
        <v>8448</v>
      </c>
    </row>
    <row r="115">
      <c r="A115" s="22" t="s">
        <v>381</v>
      </c>
      <c r="B115" s="22" t="s">
        <v>39</v>
      </c>
      <c r="C115" s="22" t="s">
        <v>8450</v>
      </c>
    </row>
    <row r="116">
      <c r="A116" s="22" t="s">
        <v>382</v>
      </c>
      <c r="B116" s="22" t="s">
        <v>39</v>
      </c>
      <c r="C116" s="22" t="s">
        <v>8440</v>
      </c>
    </row>
    <row r="117">
      <c r="A117" s="22" t="s">
        <v>385</v>
      </c>
      <c r="B117" s="22" t="s">
        <v>45</v>
      </c>
      <c r="C117" s="22" t="s">
        <v>8448</v>
      </c>
    </row>
    <row r="118">
      <c r="A118" s="22" t="s">
        <v>387</v>
      </c>
      <c r="B118" s="22" t="s">
        <v>39</v>
      </c>
      <c r="C118" s="22" t="s">
        <v>8449</v>
      </c>
    </row>
    <row r="119">
      <c r="A119" s="22" t="s">
        <v>388</v>
      </c>
      <c r="B119" s="22" t="s">
        <v>45</v>
      </c>
      <c r="C119" s="22" t="s">
        <v>8448</v>
      </c>
    </row>
    <row r="120">
      <c r="A120" s="22" t="s">
        <v>389</v>
      </c>
      <c r="B120" s="22" t="s">
        <v>39</v>
      </c>
      <c r="C120" s="22" t="s">
        <v>8450</v>
      </c>
    </row>
    <row r="121">
      <c r="A121" s="22" t="s">
        <v>390</v>
      </c>
      <c r="B121" s="22" t="s">
        <v>39</v>
      </c>
      <c r="C121" s="22" t="s">
        <v>8440</v>
      </c>
    </row>
    <row r="122">
      <c r="A122" s="22" t="s">
        <v>391</v>
      </c>
      <c r="B122" s="22" t="s">
        <v>29</v>
      </c>
      <c r="C122" s="22" t="s">
        <v>8446</v>
      </c>
    </row>
    <row r="123">
      <c r="A123" s="22" t="s">
        <v>394</v>
      </c>
      <c r="B123" s="22" t="s">
        <v>45</v>
      </c>
      <c r="C123" s="22" t="s">
        <v>8448</v>
      </c>
    </row>
    <row r="124">
      <c r="A124" s="22" t="s">
        <v>395</v>
      </c>
      <c r="B124" s="22" t="s">
        <v>39</v>
      </c>
      <c r="C124" s="22" t="s">
        <v>8442</v>
      </c>
    </row>
    <row r="125">
      <c r="A125" s="22" t="s">
        <v>396</v>
      </c>
      <c r="B125" s="22" t="s">
        <v>39</v>
      </c>
      <c r="C125" s="22" t="s">
        <v>8450</v>
      </c>
    </row>
    <row r="126">
      <c r="A126" s="22" t="s">
        <v>397</v>
      </c>
      <c r="B126" s="22" t="s">
        <v>29</v>
      </c>
      <c r="C126" s="22" t="s">
        <v>8446</v>
      </c>
    </row>
    <row r="127">
      <c r="A127" s="22" t="s">
        <v>400</v>
      </c>
      <c r="B127" s="22" t="s">
        <v>45</v>
      </c>
      <c r="C127" s="22" t="s">
        <v>8447</v>
      </c>
    </row>
    <row r="128">
      <c r="A128" s="22" t="s">
        <v>403</v>
      </c>
      <c r="B128" s="22" t="s">
        <v>45</v>
      </c>
      <c r="C128" s="22" t="s">
        <v>8441</v>
      </c>
    </row>
    <row r="129">
      <c r="A129" s="22" t="s">
        <v>407</v>
      </c>
      <c r="B129" s="22" t="s">
        <v>29</v>
      </c>
      <c r="C129" s="22" t="s">
        <v>8446</v>
      </c>
    </row>
    <row r="130">
      <c r="A130" s="22" t="s">
        <v>409</v>
      </c>
      <c r="B130" s="22" t="s">
        <v>39</v>
      </c>
      <c r="C130" s="22" t="s">
        <v>8450</v>
      </c>
    </row>
    <row r="131">
      <c r="A131" s="22" t="s">
        <v>412</v>
      </c>
      <c r="B131" s="22" t="s">
        <v>29</v>
      </c>
      <c r="C131" s="22" t="s">
        <v>8452</v>
      </c>
    </row>
    <row r="132">
      <c r="A132" s="22" t="s">
        <v>416</v>
      </c>
      <c r="B132" s="22" t="s">
        <v>39</v>
      </c>
      <c r="C132" s="22" t="s">
        <v>8440</v>
      </c>
    </row>
    <row r="133">
      <c r="A133" s="22" t="s">
        <v>418</v>
      </c>
      <c r="B133" s="22" t="s">
        <v>45</v>
      </c>
      <c r="C133" s="22" t="s">
        <v>8448</v>
      </c>
    </row>
    <row r="134">
      <c r="A134" s="22" t="s">
        <v>420</v>
      </c>
      <c r="B134" s="22" t="s">
        <v>39</v>
      </c>
      <c r="C134" s="22" t="s">
        <v>8444</v>
      </c>
    </row>
    <row r="135">
      <c r="A135" s="22" t="s">
        <v>421</v>
      </c>
      <c r="B135" s="22" t="s">
        <v>39</v>
      </c>
      <c r="C135" s="22" t="s">
        <v>8450</v>
      </c>
    </row>
    <row r="136">
      <c r="A136" s="22" t="s">
        <v>422</v>
      </c>
      <c r="B136" s="22" t="s">
        <v>45</v>
      </c>
      <c r="C136" s="22" t="s">
        <v>8447</v>
      </c>
    </row>
    <row r="137">
      <c r="A137" s="22" t="s">
        <v>424</v>
      </c>
      <c r="B137" s="22" t="s">
        <v>45</v>
      </c>
      <c r="C137" s="22" t="s">
        <v>8447</v>
      </c>
    </row>
    <row r="138">
      <c r="A138" s="22" t="s">
        <v>427</v>
      </c>
      <c r="B138" s="22" t="s">
        <v>39</v>
      </c>
      <c r="C138" s="22" t="s">
        <v>8440</v>
      </c>
    </row>
    <row r="139">
      <c r="A139" s="22" t="s">
        <v>429</v>
      </c>
      <c r="B139" s="22" t="s">
        <v>39</v>
      </c>
      <c r="C139" s="22" t="s">
        <v>8445</v>
      </c>
    </row>
    <row r="140">
      <c r="A140" s="22" t="s">
        <v>430</v>
      </c>
      <c r="B140" s="22" t="s">
        <v>29</v>
      </c>
      <c r="C140" s="22" t="s">
        <v>8439</v>
      </c>
    </row>
    <row r="141">
      <c r="A141" s="22" t="s">
        <v>432</v>
      </c>
      <c r="B141" s="22" t="s">
        <v>29</v>
      </c>
      <c r="C141" s="22" t="s">
        <v>8439</v>
      </c>
    </row>
    <row r="142">
      <c r="A142" s="22" t="s">
        <v>435</v>
      </c>
      <c r="B142" s="22" t="s">
        <v>39</v>
      </c>
      <c r="C142" s="22" t="s">
        <v>8450</v>
      </c>
    </row>
    <row r="143">
      <c r="A143" s="22" t="s">
        <v>438</v>
      </c>
      <c r="B143" s="22" t="s">
        <v>39</v>
      </c>
      <c r="C143" s="22" t="s">
        <v>8444</v>
      </c>
    </row>
    <row r="144">
      <c r="A144" s="22" t="s">
        <v>442</v>
      </c>
      <c r="B144" s="22" t="s">
        <v>39</v>
      </c>
      <c r="C144" s="22" t="s">
        <v>8440</v>
      </c>
    </row>
    <row r="145">
      <c r="A145" s="22" t="s">
        <v>446</v>
      </c>
      <c r="B145" s="22" t="s">
        <v>39</v>
      </c>
      <c r="C145" s="22" t="s">
        <v>8442</v>
      </c>
    </row>
    <row r="146">
      <c r="A146" s="22" t="s">
        <v>450</v>
      </c>
      <c r="B146" s="22" t="s">
        <v>39</v>
      </c>
      <c r="C146" s="22" t="s">
        <v>8442</v>
      </c>
    </row>
    <row r="147">
      <c r="A147" s="22" t="s">
        <v>453</v>
      </c>
      <c r="B147" s="22" t="s">
        <v>39</v>
      </c>
      <c r="C147" s="22" t="s">
        <v>8440</v>
      </c>
    </row>
    <row r="148">
      <c r="A148" s="22" t="s">
        <v>455</v>
      </c>
      <c r="B148" s="22" t="s">
        <v>39</v>
      </c>
      <c r="C148" s="22" t="s">
        <v>8444</v>
      </c>
    </row>
    <row r="149">
      <c r="A149" s="22" t="s">
        <v>457</v>
      </c>
      <c r="B149" s="22" t="s">
        <v>29</v>
      </c>
      <c r="C149" s="22" t="s">
        <v>8446</v>
      </c>
    </row>
    <row r="150">
      <c r="A150" s="22" t="s">
        <v>459</v>
      </c>
      <c r="B150" s="22" t="s">
        <v>29</v>
      </c>
      <c r="C150" s="22" t="s">
        <v>8439</v>
      </c>
    </row>
    <row r="151">
      <c r="A151" s="22" t="s">
        <v>461</v>
      </c>
      <c r="B151" s="22" t="s">
        <v>45</v>
      </c>
      <c r="C151" s="22" t="s">
        <v>8441</v>
      </c>
    </row>
    <row r="152">
      <c r="A152" s="22" t="s">
        <v>465</v>
      </c>
      <c r="B152" s="22" t="s">
        <v>39</v>
      </c>
      <c r="C152" s="22" t="s">
        <v>8449</v>
      </c>
    </row>
    <row r="153">
      <c r="A153" s="22" t="s">
        <v>468</v>
      </c>
      <c r="B153" s="22" t="s">
        <v>39</v>
      </c>
      <c r="C153" s="22" t="s">
        <v>8453</v>
      </c>
    </row>
    <row r="154">
      <c r="A154" s="22" t="s">
        <v>470</v>
      </c>
      <c r="B154" s="22" t="s">
        <v>39</v>
      </c>
      <c r="C154" s="22" t="s">
        <v>8449</v>
      </c>
    </row>
    <row r="155">
      <c r="A155" s="22" t="s">
        <v>471</v>
      </c>
      <c r="B155" s="22" t="s">
        <v>45</v>
      </c>
      <c r="C155" s="22" t="s">
        <v>8454</v>
      </c>
    </row>
    <row r="156">
      <c r="A156" s="22" t="s">
        <v>475</v>
      </c>
      <c r="B156" s="22" t="s">
        <v>39</v>
      </c>
      <c r="C156" s="22" t="s">
        <v>8444</v>
      </c>
    </row>
    <row r="157">
      <c r="A157" s="22" t="s">
        <v>476</v>
      </c>
      <c r="B157" s="22" t="s">
        <v>45</v>
      </c>
      <c r="C157" s="22" t="s">
        <v>8447</v>
      </c>
    </row>
    <row r="158">
      <c r="A158" s="22" t="s">
        <v>479</v>
      </c>
      <c r="B158" s="22" t="s">
        <v>39</v>
      </c>
      <c r="C158" s="22" t="s">
        <v>8440</v>
      </c>
    </row>
    <row r="159">
      <c r="A159" s="22" t="s">
        <v>483</v>
      </c>
      <c r="B159" s="22" t="s">
        <v>39</v>
      </c>
      <c r="C159" s="22" t="s">
        <v>8440</v>
      </c>
    </row>
    <row r="160">
      <c r="A160" s="22" t="s">
        <v>484</v>
      </c>
      <c r="B160" s="22" t="s">
        <v>45</v>
      </c>
      <c r="C160" s="22" t="s">
        <v>8448</v>
      </c>
    </row>
    <row r="161">
      <c r="A161" s="22" t="s">
        <v>488</v>
      </c>
      <c r="B161" s="22" t="s">
        <v>45</v>
      </c>
      <c r="C161" s="22" t="s">
        <v>8441</v>
      </c>
    </row>
    <row r="162">
      <c r="A162" s="22" t="s">
        <v>492</v>
      </c>
      <c r="B162" s="22" t="s">
        <v>39</v>
      </c>
      <c r="C162" s="22" t="s">
        <v>8440</v>
      </c>
    </row>
    <row r="163">
      <c r="A163" s="22" t="s">
        <v>495</v>
      </c>
      <c r="B163" s="22" t="s">
        <v>39</v>
      </c>
      <c r="C163" s="22" t="s">
        <v>8450</v>
      </c>
    </row>
    <row r="164">
      <c r="A164" s="22" t="s">
        <v>500</v>
      </c>
      <c r="B164" s="22" t="s">
        <v>45</v>
      </c>
      <c r="C164" s="22" t="s">
        <v>8447</v>
      </c>
    </row>
    <row r="165">
      <c r="A165" s="22" t="s">
        <v>502</v>
      </c>
      <c r="B165" s="22" t="s">
        <v>29</v>
      </c>
      <c r="C165" s="22" t="s">
        <v>8439</v>
      </c>
    </row>
    <row r="166">
      <c r="A166" s="22" t="s">
        <v>506</v>
      </c>
      <c r="B166" s="22" t="s">
        <v>39</v>
      </c>
      <c r="C166" s="22" t="s">
        <v>8444</v>
      </c>
    </row>
    <row r="167">
      <c r="A167" s="22" t="s">
        <v>510</v>
      </c>
      <c r="B167" s="22" t="s">
        <v>45</v>
      </c>
      <c r="C167" s="22" t="s">
        <v>8441</v>
      </c>
    </row>
    <row r="168">
      <c r="A168" s="22" t="s">
        <v>514</v>
      </c>
      <c r="B168" s="22" t="s">
        <v>45</v>
      </c>
      <c r="C168" s="22" t="s">
        <v>8448</v>
      </c>
    </row>
    <row r="169">
      <c r="A169" s="22" t="s">
        <v>515</v>
      </c>
      <c r="B169" s="22" t="s">
        <v>39</v>
      </c>
      <c r="C169" s="22" t="s">
        <v>8453</v>
      </c>
    </row>
    <row r="170">
      <c r="A170" s="22" t="s">
        <v>518</v>
      </c>
      <c r="B170" s="22" t="s">
        <v>29</v>
      </c>
      <c r="C170" s="22" t="s">
        <v>8439</v>
      </c>
    </row>
    <row r="171">
      <c r="A171" s="22" t="s">
        <v>520</v>
      </c>
      <c r="B171" s="22" t="s">
        <v>39</v>
      </c>
      <c r="C171" s="22" t="s">
        <v>8444</v>
      </c>
    </row>
    <row r="172">
      <c r="A172" s="22" t="s">
        <v>523</v>
      </c>
      <c r="B172" s="22" t="s">
        <v>39</v>
      </c>
      <c r="C172" s="22" t="s">
        <v>8444</v>
      </c>
    </row>
    <row r="173">
      <c r="A173" s="22" t="s">
        <v>524</v>
      </c>
      <c r="B173" s="22" t="s">
        <v>39</v>
      </c>
      <c r="C173" s="22" t="s">
        <v>8440</v>
      </c>
    </row>
    <row r="174">
      <c r="A174" s="22" t="s">
        <v>525</v>
      </c>
      <c r="B174" s="22" t="s">
        <v>39</v>
      </c>
      <c r="C174" s="22" t="s">
        <v>8440</v>
      </c>
    </row>
    <row r="175">
      <c r="A175" s="22" t="s">
        <v>527</v>
      </c>
      <c r="B175" s="22" t="s">
        <v>39</v>
      </c>
      <c r="C175" s="22" t="s">
        <v>8442</v>
      </c>
    </row>
    <row r="176">
      <c r="A176" s="22" t="s">
        <v>528</v>
      </c>
      <c r="B176" s="22" t="s">
        <v>39</v>
      </c>
      <c r="C176" s="22" t="s">
        <v>8450</v>
      </c>
    </row>
    <row r="177">
      <c r="A177" s="22" t="s">
        <v>529</v>
      </c>
      <c r="B177" s="22" t="s">
        <v>45</v>
      </c>
      <c r="C177" s="22" t="s">
        <v>8447</v>
      </c>
    </row>
    <row r="178">
      <c r="A178" s="22" t="s">
        <v>531</v>
      </c>
      <c r="B178" s="22" t="s">
        <v>29</v>
      </c>
      <c r="C178" s="22" t="s">
        <v>8446</v>
      </c>
    </row>
    <row r="179">
      <c r="A179" s="22" t="s">
        <v>533</v>
      </c>
      <c r="B179" s="22" t="s">
        <v>39</v>
      </c>
      <c r="C179" s="22" t="s">
        <v>8450</v>
      </c>
    </row>
    <row r="180">
      <c r="A180" s="22" t="s">
        <v>537</v>
      </c>
      <c r="B180" s="22" t="s">
        <v>39</v>
      </c>
      <c r="C180" s="22" t="s">
        <v>8450</v>
      </c>
    </row>
    <row r="181">
      <c r="A181" s="22" t="s">
        <v>541</v>
      </c>
      <c r="B181" s="22" t="s">
        <v>39</v>
      </c>
      <c r="C181" s="22" t="s">
        <v>8440</v>
      </c>
    </row>
    <row r="182">
      <c r="A182" s="22" t="s">
        <v>546</v>
      </c>
      <c r="B182" s="22" t="s">
        <v>39</v>
      </c>
      <c r="C182" s="22" t="s">
        <v>8450</v>
      </c>
    </row>
    <row r="183">
      <c r="A183" s="22" t="s">
        <v>550</v>
      </c>
      <c r="B183" s="22" t="s">
        <v>39</v>
      </c>
      <c r="C183" s="22" t="s">
        <v>8450</v>
      </c>
    </row>
    <row r="184">
      <c r="A184" s="22" t="s">
        <v>553</v>
      </c>
      <c r="B184" s="22" t="s">
        <v>29</v>
      </c>
      <c r="C184" s="22" t="s">
        <v>8446</v>
      </c>
    </row>
    <row r="185">
      <c r="A185" s="22" t="s">
        <v>557</v>
      </c>
      <c r="B185" s="22" t="s">
        <v>45</v>
      </c>
      <c r="C185" s="22" t="s">
        <v>8448</v>
      </c>
    </row>
    <row r="186">
      <c r="A186" s="22" t="s">
        <v>562</v>
      </c>
      <c r="B186" s="22" t="s">
        <v>29</v>
      </c>
      <c r="C186" s="22" t="s">
        <v>8446</v>
      </c>
    </row>
    <row r="187">
      <c r="A187" s="22" t="s">
        <v>566</v>
      </c>
      <c r="B187" s="22" t="s">
        <v>39</v>
      </c>
      <c r="C187" s="22" t="s">
        <v>8440</v>
      </c>
    </row>
    <row r="188">
      <c r="A188" s="22" t="s">
        <v>569</v>
      </c>
      <c r="B188" s="22" t="s">
        <v>39</v>
      </c>
      <c r="C188" s="22" t="s">
        <v>8450</v>
      </c>
    </row>
    <row r="189">
      <c r="A189" s="22" t="s">
        <v>575</v>
      </c>
      <c r="B189" s="22" t="s">
        <v>39</v>
      </c>
      <c r="C189" s="22" t="s">
        <v>8442</v>
      </c>
    </row>
    <row r="190">
      <c r="A190" s="22" t="s">
        <v>576</v>
      </c>
      <c r="B190" s="22" t="s">
        <v>39</v>
      </c>
      <c r="C190" s="22" t="s">
        <v>8440</v>
      </c>
    </row>
    <row r="191">
      <c r="A191" s="22" t="s">
        <v>578</v>
      </c>
      <c r="B191" s="22" t="s">
        <v>39</v>
      </c>
      <c r="C191" s="22" t="s">
        <v>8440</v>
      </c>
    </row>
    <row r="192">
      <c r="A192" s="22" t="s">
        <v>579</v>
      </c>
      <c r="B192" s="22" t="s">
        <v>39</v>
      </c>
      <c r="C192" s="22" t="s">
        <v>8440</v>
      </c>
    </row>
    <row r="193">
      <c r="A193" s="22" t="s">
        <v>580</v>
      </c>
      <c r="B193" s="22" t="s">
        <v>39</v>
      </c>
      <c r="C193" s="22" t="s">
        <v>8440</v>
      </c>
    </row>
    <row r="194">
      <c r="A194" s="22" t="s">
        <v>584</v>
      </c>
      <c r="B194" s="22" t="s">
        <v>39</v>
      </c>
      <c r="C194" s="22" t="s">
        <v>8449</v>
      </c>
    </row>
    <row r="195">
      <c r="A195" s="22" t="s">
        <v>585</v>
      </c>
      <c r="B195" s="22" t="s">
        <v>45</v>
      </c>
      <c r="C195" s="22" t="s">
        <v>8448</v>
      </c>
    </row>
    <row r="196">
      <c r="A196" s="22" t="s">
        <v>589</v>
      </c>
      <c r="B196" s="22" t="s">
        <v>39</v>
      </c>
      <c r="C196" s="22" t="s">
        <v>8445</v>
      </c>
    </row>
    <row r="197">
      <c r="A197" s="22" t="s">
        <v>590</v>
      </c>
      <c r="B197" s="22" t="s">
        <v>39</v>
      </c>
      <c r="C197" s="22" t="s">
        <v>8442</v>
      </c>
    </row>
    <row r="198">
      <c r="A198" s="22" t="s">
        <v>596</v>
      </c>
      <c r="B198" s="22" t="s">
        <v>39</v>
      </c>
      <c r="C198" s="22" t="s">
        <v>8444</v>
      </c>
    </row>
    <row r="199">
      <c r="A199" s="22" t="s">
        <v>601</v>
      </c>
      <c r="B199" s="22" t="s">
        <v>39</v>
      </c>
      <c r="C199" s="22" t="s">
        <v>8442</v>
      </c>
    </row>
    <row r="200">
      <c r="A200" s="22" t="s">
        <v>603</v>
      </c>
      <c r="B200" s="22" t="s">
        <v>29</v>
      </c>
      <c r="C200" s="22" t="s">
        <v>8446</v>
      </c>
    </row>
    <row r="201">
      <c r="A201" s="22" t="s">
        <v>607</v>
      </c>
      <c r="B201" s="22" t="s">
        <v>29</v>
      </c>
      <c r="C201" s="22" t="s">
        <v>8439</v>
      </c>
    </row>
    <row r="202">
      <c r="A202" s="22" t="s">
        <v>612</v>
      </c>
      <c r="B202" s="22" t="s">
        <v>39</v>
      </c>
      <c r="C202" s="22" t="s">
        <v>8450</v>
      </c>
    </row>
    <row r="203">
      <c r="A203" s="22" t="s">
        <v>615</v>
      </c>
      <c r="B203" s="22" t="s">
        <v>45</v>
      </c>
      <c r="C203" s="22" t="s">
        <v>8447</v>
      </c>
    </row>
    <row r="204">
      <c r="A204" s="22" t="s">
        <v>618</v>
      </c>
      <c r="B204" s="22" t="s">
        <v>39</v>
      </c>
      <c r="C204" s="22" t="s">
        <v>8444</v>
      </c>
    </row>
    <row r="205">
      <c r="A205" s="22" t="s">
        <v>620</v>
      </c>
      <c r="B205" s="22" t="s">
        <v>39</v>
      </c>
      <c r="C205" s="22" t="s">
        <v>8450</v>
      </c>
    </row>
    <row r="206">
      <c r="A206" s="22" t="s">
        <v>622</v>
      </c>
      <c r="B206" s="22" t="s">
        <v>45</v>
      </c>
      <c r="C206" s="22" t="s">
        <v>8447</v>
      </c>
    </row>
    <row r="207">
      <c r="A207" s="22" t="s">
        <v>626</v>
      </c>
      <c r="B207" s="22" t="s">
        <v>39</v>
      </c>
      <c r="C207" s="22" t="s">
        <v>8440</v>
      </c>
    </row>
    <row r="208">
      <c r="A208" s="22" t="s">
        <v>629</v>
      </c>
      <c r="B208" s="22" t="s">
        <v>39</v>
      </c>
      <c r="C208" s="22" t="s">
        <v>8440</v>
      </c>
    </row>
    <row r="209">
      <c r="A209" s="22" t="s">
        <v>631</v>
      </c>
      <c r="B209" s="22" t="s">
        <v>39</v>
      </c>
      <c r="C209" s="22" t="s">
        <v>8450</v>
      </c>
    </row>
    <row r="210">
      <c r="A210" s="22" t="s">
        <v>638</v>
      </c>
      <c r="B210" s="22" t="s">
        <v>29</v>
      </c>
      <c r="C210" s="22" t="s">
        <v>8446</v>
      </c>
    </row>
    <row r="211">
      <c r="A211" s="22" t="s">
        <v>639</v>
      </c>
      <c r="B211" s="22" t="s">
        <v>39</v>
      </c>
      <c r="C211" s="22" t="s">
        <v>8442</v>
      </c>
    </row>
    <row r="212">
      <c r="A212" s="22" t="s">
        <v>640</v>
      </c>
      <c r="B212" s="22" t="s">
        <v>39</v>
      </c>
      <c r="C212" s="22" t="s">
        <v>8445</v>
      </c>
    </row>
    <row r="213">
      <c r="A213" s="22" t="s">
        <v>641</v>
      </c>
      <c r="B213" s="22" t="s">
        <v>39</v>
      </c>
      <c r="C213" s="22" t="s">
        <v>8453</v>
      </c>
    </row>
    <row r="214">
      <c r="A214" s="22" t="s">
        <v>642</v>
      </c>
      <c r="B214" s="22" t="s">
        <v>29</v>
      </c>
      <c r="C214" s="22" t="s">
        <v>8439</v>
      </c>
    </row>
    <row r="215">
      <c r="A215" s="22" t="s">
        <v>644</v>
      </c>
      <c r="B215" s="22" t="s">
        <v>29</v>
      </c>
      <c r="C215" s="22" t="s">
        <v>8439</v>
      </c>
    </row>
    <row r="216">
      <c r="A216" s="22" t="s">
        <v>647</v>
      </c>
      <c r="B216" s="22" t="s">
        <v>39</v>
      </c>
      <c r="C216" s="22" t="s">
        <v>8442</v>
      </c>
    </row>
    <row r="217">
      <c r="A217" s="22" t="s">
        <v>648</v>
      </c>
      <c r="B217" s="22" t="s">
        <v>45</v>
      </c>
      <c r="C217" s="22" t="s">
        <v>8448</v>
      </c>
    </row>
    <row r="218">
      <c r="A218" s="22" t="s">
        <v>651</v>
      </c>
      <c r="B218" s="22" t="s">
        <v>45</v>
      </c>
      <c r="C218" s="22" t="s">
        <v>8441</v>
      </c>
    </row>
    <row r="219">
      <c r="A219" s="22" t="s">
        <v>660</v>
      </c>
      <c r="B219" s="22" t="s">
        <v>39</v>
      </c>
      <c r="C219" s="22" t="s">
        <v>8445</v>
      </c>
    </row>
    <row r="220">
      <c r="A220" s="22" t="s">
        <v>661</v>
      </c>
      <c r="B220" s="22" t="s">
        <v>39</v>
      </c>
      <c r="C220" s="22" t="s">
        <v>8444</v>
      </c>
    </row>
    <row r="221">
      <c r="A221" s="22" t="s">
        <v>662</v>
      </c>
      <c r="B221" s="22" t="s">
        <v>29</v>
      </c>
      <c r="C221" s="22" t="s">
        <v>8446</v>
      </c>
    </row>
    <row r="222">
      <c r="A222" s="22" t="s">
        <v>665</v>
      </c>
      <c r="B222" s="22" t="s">
        <v>39</v>
      </c>
      <c r="C222" s="22" t="s">
        <v>8442</v>
      </c>
    </row>
    <row r="223">
      <c r="A223" s="22" t="s">
        <v>667</v>
      </c>
      <c r="B223" s="22" t="s">
        <v>39</v>
      </c>
      <c r="C223" s="22" t="s">
        <v>8451</v>
      </c>
    </row>
    <row r="224">
      <c r="A224" s="22" t="s">
        <v>670</v>
      </c>
      <c r="B224" s="22" t="s">
        <v>39</v>
      </c>
      <c r="C224" s="22" t="s">
        <v>8449</v>
      </c>
    </row>
    <row r="225">
      <c r="A225" s="22" t="s">
        <v>673</v>
      </c>
      <c r="B225" s="22" t="s">
        <v>45</v>
      </c>
      <c r="C225" s="22" t="s">
        <v>8448</v>
      </c>
    </row>
    <row r="226">
      <c r="A226" s="22" t="s">
        <v>676</v>
      </c>
      <c r="B226" s="22" t="s">
        <v>39</v>
      </c>
      <c r="C226" s="22" t="s">
        <v>8444</v>
      </c>
    </row>
    <row r="227">
      <c r="A227" s="22" t="s">
        <v>680</v>
      </c>
      <c r="B227" s="22" t="s">
        <v>45</v>
      </c>
      <c r="C227" s="22" t="s">
        <v>8447</v>
      </c>
    </row>
    <row r="228">
      <c r="A228" s="22" t="s">
        <v>684</v>
      </c>
      <c r="B228" s="22" t="s">
        <v>39</v>
      </c>
      <c r="C228" s="22" t="s">
        <v>8440</v>
      </c>
    </row>
    <row r="229">
      <c r="A229" s="22" t="s">
        <v>687</v>
      </c>
      <c r="B229" s="22" t="s">
        <v>45</v>
      </c>
      <c r="C229" s="22" t="s">
        <v>8448</v>
      </c>
    </row>
    <row r="230">
      <c r="A230" s="22" t="s">
        <v>688</v>
      </c>
      <c r="B230" s="22" t="s">
        <v>29</v>
      </c>
      <c r="C230" s="22" t="s">
        <v>8446</v>
      </c>
    </row>
    <row r="231">
      <c r="A231" s="22" t="s">
        <v>692</v>
      </c>
      <c r="B231" s="22" t="s">
        <v>39</v>
      </c>
      <c r="C231" s="22" t="s">
        <v>8450</v>
      </c>
    </row>
    <row r="232">
      <c r="A232" s="22" t="s">
        <v>695</v>
      </c>
      <c r="B232" s="22" t="s">
        <v>39</v>
      </c>
      <c r="C232" s="22" t="s">
        <v>8440</v>
      </c>
    </row>
    <row r="233">
      <c r="A233" s="22" t="s">
        <v>696</v>
      </c>
      <c r="B233" s="22" t="s">
        <v>29</v>
      </c>
      <c r="C233" s="22" t="s">
        <v>8446</v>
      </c>
    </row>
    <row r="234">
      <c r="A234" s="22" t="s">
        <v>700</v>
      </c>
      <c r="B234" s="22" t="s">
        <v>29</v>
      </c>
      <c r="C234" s="22" t="s">
        <v>8439</v>
      </c>
    </row>
    <row r="235">
      <c r="A235" s="22" t="s">
        <v>706</v>
      </c>
      <c r="B235" s="22" t="s">
        <v>45</v>
      </c>
      <c r="C235" s="22" t="s">
        <v>8448</v>
      </c>
    </row>
    <row r="236">
      <c r="A236" s="22" t="s">
        <v>708</v>
      </c>
      <c r="B236" s="22" t="s">
        <v>29</v>
      </c>
      <c r="C236" s="22" t="s">
        <v>8439</v>
      </c>
    </row>
    <row r="237">
      <c r="A237" s="22" t="s">
        <v>711</v>
      </c>
      <c r="B237" s="22" t="s">
        <v>39</v>
      </c>
      <c r="C237" s="22" t="s">
        <v>8444</v>
      </c>
    </row>
    <row r="238">
      <c r="A238" s="22" t="s">
        <v>715</v>
      </c>
      <c r="B238" s="22" t="s">
        <v>39</v>
      </c>
      <c r="C238" s="22" t="s">
        <v>8453</v>
      </c>
    </row>
    <row r="239">
      <c r="A239" s="22" t="s">
        <v>716</v>
      </c>
      <c r="B239" s="22" t="s">
        <v>39</v>
      </c>
      <c r="C239" s="22" t="s">
        <v>8440</v>
      </c>
    </row>
    <row r="240">
      <c r="A240" s="22" t="s">
        <v>719</v>
      </c>
      <c r="B240" s="22" t="s">
        <v>39</v>
      </c>
      <c r="C240" s="22" t="s">
        <v>8450</v>
      </c>
    </row>
    <row r="241">
      <c r="A241" s="22" t="s">
        <v>722</v>
      </c>
      <c r="B241" s="22" t="s">
        <v>45</v>
      </c>
      <c r="C241" s="22" t="s">
        <v>8448</v>
      </c>
    </row>
    <row r="242">
      <c r="A242" s="22" t="s">
        <v>725</v>
      </c>
      <c r="B242" s="22" t="s">
        <v>39</v>
      </c>
      <c r="C242" s="22" t="s">
        <v>8444</v>
      </c>
    </row>
    <row r="243">
      <c r="A243" s="22" t="s">
        <v>729</v>
      </c>
      <c r="B243" s="22" t="s">
        <v>45</v>
      </c>
      <c r="C243" s="22" t="s">
        <v>8448</v>
      </c>
    </row>
    <row r="244">
      <c r="A244" s="22" t="s">
        <v>732</v>
      </c>
      <c r="B244" s="22" t="s">
        <v>29</v>
      </c>
      <c r="C244" s="22" t="s">
        <v>8439</v>
      </c>
    </row>
    <row r="245">
      <c r="A245" s="22" t="s">
        <v>736</v>
      </c>
      <c r="B245" s="22" t="s">
        <v>39</v>
      </c>
      <c r="C245" s="22" t="s">
        <v>8450</v>
      </c>
    </row>
    <row r="246">
      <c r="A246" s="22" t="s">
        <v>737</v>
      </c>
      <c r="B246" s="22" t="s">
        <v>29</v>
      </c>
      <c r="C246" s="22" t="s">
        <v>8439</v>
      </c>
    </row>
    <row r="247">
      <c r="A247" s="22" t="s">
        <v>740</v>
      </c>
      <c r="B247" s="22" t="s">
        <v>45</v>
      </c>
      <c r="C247" s="22" t="s">
        <v>8447</v>
      </c>
    </row>
    <row r="248">
      <c r="A248" s="22" t="s">
        <v>746</v>
      </c>
      <c r="B248" s="22" t="s">
        <v>39</v>
      </c>
      <c r="C248" s="22" t="s">
        <v>8450</v>
      </c>
    </row>
    <row r="249">
      <c r="A249" s="22" t="s">
        <v>750</v>
      </c>
      <c r="B249" s="22" t="s">
        <v>45</v>
      </c>
      <c r="C249" s="22" t="s">
        <v>8447</v>
      </c>
    </row>
    <row r="250">
      <c r="A250" s="22" t="s">
        <v>751</v>
      </c>
      <c r="B250" s="22" t="s">
        <v>29</v>
      </c>
      <c r="C250" s="22" t="s">
        <v>8439</v>
      </c>
    </row>
    <row r="251">
      <c r="A251" s="22" t="s">
        <v>755</v>
      </c>
      <c r="B251" s="22" t="s">
        <v>45</v>
      </c>
      <c r="C251" s="22" t="s">
        <v>8448</v>
      </c>
    </row>
    <row r="252">
      <c r="A252" s="22" t="s">
        <v>757</v>
      </c>
      <c r="B252" s="22" t="s">
        <v>39</v>
      </c>
      <c r="C252" s="22" t="s">
        <v>8449</v>
      </c>
    </row>
    <row r="253">
      <c r="A253" s="22" t="s">
        <v>760</v>
      </c>
      <c r="B253" s="22" t="s">
        <v>39</v>
      </c>
      <c r="C253" s="22" t="s">
        <v>8450</v>
      </c>
    </row>
    <row r="254">
      <c r="A254" s="22" t="s">
        <v>762</v>
      </c>
      <c r="B254" s="22" t="s">
        <v>29</v>
      </c>
      <c r="C254" s="22" t="s">
        <v>8439</v>
      </c>
    </row>
    <row r="255">
      <c r="A255" s="22" t="s">
        <v>763</v>
      </c>
      <c r="B255" s="22" t="s">
        <v>29</v>
      </c>
      <c r="C255" s="22" t="s">
        <v>8446</v>
      </c>
    </row>
    <row r="256">
      <c r="A256" s="22" t="s">
        <v>766</v>
      </c>
      <c r="B256" s="22" t="s">
        <v>39</v>
      </c>
      <c r="C256" s="22" t="s">
        <v>8450</v>
      </c>
    </row>
    <row r="257">
      <c r="A257" s="22" t="s">
        <v>769</v>
      </c>
      <c r="B257" s="22" t="s">
        <v>39</v>
      </c>
      <c r="C257" s="22" t="s">
        <v>8442</v>
      </c>
    </row>
    <row r="258">
      <c r="A258" s="22" t="s">
        <v>770</v>
      </c>
      <c r="B258" s="22" t="s">
        <v>39</v>
      </c>
      <c r="C258" s="22" t="s">
        <v>8442</v>
      </c>
    </row>
    <row r="259">
      <c r="A259" s="22" t="s">
        <v>772</v>
      </c>
      <c r="B259" s="22" t="s">
        <v>39</v>
      </c>
      <c r="C259" s="22" t="s">
        <v>8440</v>
      </c>
    </row>
    <row r="260">
      <c r="A260" s="22" t="s">
        <v>773</v>
      </c>
      <c r="B260" s="22" t="s">
        <v>39</v>
      </c>
      <c r="C260" s="22" t="s">
        <v>8442</v>
      </c>
    </row>
    <row r="261">
      <c r="A261" s="22" t="s">
        <v>774</v>
      </c>
      <c r="B261" s="22" t="s">
        <v>45</v>
      </c>
      <c r="C261" s="22" t="s">
        <v>8448</v>
      </c>
    </row>
    <row r="262">
      <c r="A262" s="22" t="s">
        <v>775</v>
      </c>
      <c r="B262" s="22" t="s">
        <v>45</v>
      </c>
      <c r="C262" s="22" t="s">
        <v>8448</v>
      </c>
    </row>
    <row r="263">
      <c r="A263" s="22" t="s">
        <v>776</v>
      </c>
      <c r="B263" s="22" t="s">
        <v>39</v>
      </c>
      <c r="C263" s="22" t="s">
        <v>8449</v>
      </c>
    </row>
    <row r="264">
      <c r="A264" s="22" t="s">
        <v>777</v>
      </c>
      <c r="B264" s="22" t="s">
        <v>29</v>
      </c>
      <c r="C264" s="22" t="s">
        <v>8452</v>
      </c>
    </row>
    <row r="265">
      <c r="A265" s="22" t="s">
        <v>780</v>
      </c>
      <c r="B265" s="22" t="s">
        <v>39</v>
      </c>
      <c r="C265" s="22" t="s">
        <v>8444</v>
      </c>
    </row>
    <row r="266">
      <c r="A266" s="22" t="s">
        <v>781</v>
      </c>
      <c r="B266" s="22" t="s">
        <v>39</v>
      </c>
      <c r="C266" s="22" t="s">
        <v>8443</v>
      </c>
    </row>
    <row r="267">
      <c r="A267" s="22" t="s">
        <v>782</v>
      </c>
      <c r="B267" s="22" t="s">
        <v>39</v>
      </c>
      <c r="C267" s="22" t="s">
        <v>8444</v>
      </c>
    </row>
    <row r="268">
      <c r="A268" s="22" t="s">
        <v>783</v>
      </c>
      <c r="B268" s="22" t="s">
        <v>29</v>
      </c>
      <c r="C268" s="22" t="s">
        <v>8452</v>
      </c>
    </row>
    <row r="269">
      <c r="A269" s="22" t="s">
        <v>787</v>
      </c>
      <c r="B269" s="22" t="s">
        <v>39</v>
      </c>
      <c r="C269" s="22" t="s">
        <v>8440</v>
      </c>
    </row>
    <row r="270">
      <c r="A270" s="22" t="s">
        <v>788</v>
      </c>
      <c r="B270" s="22" t="s">
        <v>39</v>
      </c>
      <c r="C270" s="22" t="s">
        <v>8444</v>
      </c>
    </row>
    <row r="271">
      <c r="A271" s="22" t="s">
        <v>791</v>
      </c>
      <c r="B271" s="22" t="s">
        <v>39</v>
      </c>
      <c r="C271" s="22" t="s">
        <v>8440</v>
      </c>
    </row>
    <row r="272">
      <c r="A272" s="22" t="s">
        <v>792</v>
      </c>
      <c r="B272" s="22" t="s">
        <v>39</v>
      </c>
      <c r="C272" s="22" t="s">
        <v>8440</v>
      </c>
    </row>
    <row r="273">
      <c r="A273" s="22" t="s">
        <v>795</v>
      </c>
      <c r="B273" s="22" t="s">
        <v>39</v>
      </c>
      <c r="C273" s="22" t="s">
        <v>8444</v>
      </c>
    </row>
    <row r="274">
      <c r="A274" s="22" t="s">
        <v>797</v>
      </c>
      <c r="B274" s="22" t="s">
        <v>29</v>
      </c>
      <c r="C274" s="22" t="s">
        <v>8446</v>
      </c>
    </row>
    <row r="275">
      <c r="A275" s="22" t="s">
        <v>800</v>
      </c>
      <c r="B275" s="22" t="s">
        <v>39</v>
      </c>
      <c r="C275" s="22" t="s">
        <v>8442</v>
      </c>
    </row>
    <row r="276">
      <c r="A276" s="22" t="s">
        <v>801</v>
      </c>
      <c r="B276" s="22" t="s">
        <v>29</v>
      </c>
      <c r="C276" s="22" t="s">
        <v>8446</v>
      </c>
    </row>
    <row r="277">
      <c r="A277" s="22" t="s">
        <v>804</v>
      </c>
      <c r="B277" s="22" t="s">
        <v>45</v>
      </c>
      <c r="C277" s="22" t="s">
        <v>8454</v>
      </c>
    </row>
    <row r="278">
      <c r="A278" s="22" t="s">
        <v>808</v>
      </c>
      <c r="B278" s="22" t="s">
        <v>39</v>
      </c>
      <c r="C278" s="22" t="s">
        <v>8440</v>
      </c>
    </row>
    <row r="279">
      <c r="A279" s="22" t="s">
        <v>812</v>
      </c>
      <c r="B279" s="22" t="s">
        <v>39</v>
      </c>
      <c r="C279" s="22" t="s">
        <v>8443</v>
      </c>
    </row>
    <row r="280">
      <c r="A280" s="22" t="s">
        <v>815</v>
      </c>
      <c r="B280" s="22" t="s">
        <v>45</v>
      </c>
      <c r="C280" s="22" t="s">
        <v>8448</v>
      </c>
    </row>
    <row r="281">
      <c r="A281" s="22" t="s">
        <v>816</v>
      </c>
      <c r="B281" s="22" t="s">
        <v>45</v>
      </c>
      <c r="C281" s="22" t="s">
        <v>8447</v>
      </c>
    </row>
    <row r="282">
      <c r="A282" s="22" t="s">
        <v>817</v>
      </c>
      <c r="B282" s="22" t="s">
        <v>45</v>
      </c>
      <c r="C282" s="22" t="s">
        <v>8448</v>
      </c>
    </row>
    <row r="283">
      <c r="A283" s="22" t="s">
        <v>820</v>
      </c>
      <c r="B283" s="22" t="s">
        <v>39</v>
      </c>
      <c r="C283" s="22" t="s">
        <v>8443</v>
      </c>
    </row>
    <row r="284">
      <c r="A284" s="22" t="s">
        <v>823</v>
      </c>
      <c r="B284" s="22" t="s">
        <v>39</v>
      </c>
      <c r="C284" s="22" t="s">
        <v>8442</v>
      </c>
    </row>
    <row r="285">
      <c r="A285" s="22" t="s">
        <v>826</v>
      </c>
      <c r="B285" s="22" t="s">
        <v>39</v>
      </c>
      <c r="C285" s="22" t="s">
        <v>8440</v>
      </c>
    </row>
    <row r="286">
      <c r="A286" s="22" t="s">
        <v>829</v>
      </c>
      <c r="B286" s="22" t="s">
        <v>39</v>
      </c>
      <c r="C286" s="22" t="s">
        <v>8442</v>
      </c>
    </row>
    <row r="287">
      <c r="A287" s="22" t="s">
        <v>832</v>
      </c>
      <c r="B287" s="22" t="s">
        <v>45</v>
      </c>
      <c r="C287" s="22" t="s">
        <v>8454</v>
      </c>
    </row>
    <row r="288">
      <c r="A288" s="22" t="s">
        <v>836</v>
      </c>
      <c r="B288" s="22" t="s">
        <v>39</v>
      </c>
      <c r="C288" s="22" t="s">
        <v>8443</v>
      </c>
    </row>
    <row r="289">
      <c r="A289" s="22" t="s">
        <v>837</v>
      </c>
      <c r="B289" s="22" t="s">
        <v>39</v>
      </c>
      <c r="C289" s="22" t="s">
        <v>8444</v>
      </c>
    </row>
    <row r="290">
      <c r="A290" s="22" t="s">
        <v>840</v>
      </c>
      <c r="B290" s="22" t="s">
        <v>39</v>
      </c>
      <c r="C290" s="22" t="s">
        <v>8440</v>
      </c>
    </row>
    <row r="291">
      <c r="A291" s="22" t="s">
        <v>843</v>
      </c>
      <c r="B291" s="22" t="s">
        <v>39</v>
      </c>
      <c r="C291" s="22" t="s">
        <v>8442</v>
      </c>
    </row>
    <row r="292">
      <c r="A292" s="22" t="s">
        <v>845</v>
      </c>
      <c r="B292" s="22" t="s">
        <v>39</v>
      </c>
      <c r="C292" s="22" t="s">
        <v>8440</v>
      </c>
    </row>
    <row r="293">
      <c r="A293" s="22" t="s">
        <v>846</v>
      </c>
      <c r="B293" s="22" t="s">
        <v>39</v>
      </c>
      <c r="C293" s="22" t="s">
        <v>8450</v>
      </c>
    </row>
    <row r="294">
      <c r="A294" s="22" t="s">
        <v>849</v>
      </c>
      <c r="B294" s="22" t="s">
        <v>45</v>
      </c>
      <c r="C294" s="22" t="s">
        <v>8454</v>
      </c>
    </row>
    <row r="295">
      <c r="A295" s="22" t="s">
        <v>852</v>
      </c>
      <c r="B295" s="22" t="s">
        <v>29</v>
      </c>
      <c r="C295" s="22" t="s">
        <v>8446</v>
      </c>
    </row>
    <row r="296">
      <c r="A296" s="22" t="s">
        <v>855</v>
      </c>
      <c r="B296" s="22" t="s">
        <v>39</v>
      </c>
      <c r="C296" s="22" t="s">
        <v>8440</v>
      </c>
    </row>
    <row r="297">
      <c r="A297" s="22" t="s">
        <v>857</v>
      </c>
      <c r="B297" s="22" t="s">
        <v>39</v>
      </c>
      <c r="C297" s="22" t="s">
        <v>8449</v>
      </c>
    </row>
    <row r="298">
      <c r="A298" s="22" t="s">
        <v>858</v>
      </c>
      <c r="B298" s="22" t="s">
        <v>39</v>
      </c>
      <c r="C298" s="22" t="s">
        <v>8450</v>
      </c>
    </row>
    <row r="299">
      <c r="A299" s="22" t="s">
        <v>861</v>
      </c>
      <c r="B299" s="22" t="s">
        <v>39</v>
      </c>
      <c r="C299" s="22" t="s">
        <v>8440</v>
      </c>
    </row>
    <row r="300">
      <c r="A300" s="22" t="s">
        <v>864</v>
      </c>
      <c r="B300" s="22" t="s">
        <v>39</v>
      </c>
      <c r="C300" s="22" t="s">
        <v>8440</v>
      </c>
    </row>
    <row r="301">
      <c r="A301" s="22" t="s">
        <v>867</v>
      </c>
      <c r="B301" s="22" t="s">
        <v>45</v>
      </c>
      <c r="C301" s="22" t="s">
        <v>8448</v>
      </c>
    </row>
    <row r="302">
      <c r="A302" s="22" t="s">
        <v>870</v>
      </c>
      <c r="B302" s="22" t="s">
        <v>39</v>
      </c>
      <c r="C302" s="22" t="s">
        <v>8445</v>
      </c>
    </row>
    <row r="303">
      <c r="A303" s="22" t="s">
        <v>874</v>
      </c>
      <c r="B303" s="22" t="s">
        <v>39</v>
      </c>
      <c r="C303" s="22" t="s">
        <v>8443</v>
      </c>
    </row>
    <row r="304">
      <c r="A304" s="22" t="s">
        <v>877</v>
      </c>
      <c r="B304" s="22" t="s">
        <v>39</v>
      </c>
      <c r="C304" s="22" t="s">
        <v>8442</v>
      </c>
    </row>
    <row r="305">
      <c r="A305" s="22" t="s">
        <v>880</v>
      </c>
      <c r="B305" s="22" t="s">
        <v>45</v>
      </c>
      <c r="C305" s="22" t="s">
        <v>8448</v>
      </c>
    </row>
    <row r="306">
      <c r="A306" s="22" t="s">
        <v>882</v>
      </c>
      <c r="B306" s="22" t="s">
        <v>29</v>
      </c>
      <c r="C306" s="22" t="s">
        <v>8446</v>
      </c>
    </row>
    <row r="307">
      <c r="A307" s="22" t="s">
        <v>886</v>
      </c>
      <c r="B307" s="22" t="s">
        <v>39</v>
      </c>
      <c r="C307" s="22" t="s">
        <v>8444</v>
      </c>
    </row>
    <row r="308">
      <c r="A308" s="22" t="s">
        <v>887</v>
      </c>
      <c r="B308" s="22" t="s">
        <v>39</v>
      </c>
      <c r="C308" s="22" t="s">
        <v>8440</v>
      </c>
    </row>
    <row r="309">
      <c r="A309" s="22" t="s">
        <v>888</v>
      </c>
      <c r="B309" s="22" t="s">
        <v>39</v>
      </c>
      <c r="C309" s="22" t="s">
        <v>8442</v>
      </c>
    </row>
    <row r="310">
      <c r="A310" s="22" t="s">
        <v>892</v>
      </c>
      <c r="B310" s="22" t="s">
        <v>39</v>
      </c>
      <c r="C310" s="22" t="s">
        <v>8450</v>
      </c>
    </row>
    <row r="311">
      <c r="A311" s="22" t="s">
        <v>893</v>
      </c>
      <c r="B311" s="22" t="s">
        <v>45</v>
      </c>
      <c r="C311" s="22" t="s">
        <v>8448</v>
      </c>
    </row>
    <row r="312">
      <c r="A312" s="22" t="s">
        <v>896</v>
      </c>
      <c r="B312" s="22" t="s">
        <v>39</v>
      </c>
      <c r="C312" s="22" t="s">
        <v>8445</v>
      </c>
    </row>
    <row r="313">
      <c r="A313" s="22" t="s">
        <v>898</v>
      </c>
      <c r="B313" s="22" t="s">
        <v>39</v>
      </c>
      <c r="C313" s="22" t="s">
        <v>8450</v>
      </c>
    </row>
    <row r="314">
      <c r="A314" s="22" t="s">
        <v>901</v>
      </c>
      <c r="B314" s="22" t="s">
        <v>39</v>
      </c>
      <c r="C314" s="22" t="s">
        <v>8451</v>
      </c>
    </row>
    <row r="315">
      <c r="A315" s="22" t="s">
        <v>903</v>
      </c>
      <c r="B315" s="22" t="s">
        <v>45</v>
      </c>
      <c r="C315" s="22" t="s">
        <v>8448</v>
      </c>
    </row>
    <row r="316">
      <c r="A316" s="22" t="s">
        <v>907</v>
      </c>
      <c r="B316" s="22" t="s">
        <v>39</v>
      </c>
      <c r="C316" s="22" t="s">
        <v>8442</v>
      </c>
    </row>
    <row r="317">
      <c r="A317" s="22" t="s">
        <v>910</v>
      </c>
      <c r="B317" s="22" t="s">
        <v>39</v>
      </c>
      <c r="C317" s="22" t="s">
        <v>8442</v>
      </c>
    </row>
    <row r="318">
      <c r="A318" s="22" t="s">
        <v>911</v>
      </c>
      <c r="B318" s="22" t="s">
        <v>45</v>
      </c>
      <c r="C318" s="22" t="s">
        <v>8447</v>
      </c>
    </row>
    <row r="319">
      <c r="A319" s="22" t="s">
        <v>915</v>
      </c>
      <c r="B319" s="22" t="s">
        <v>45</v>
      </c>
      <c r="C319" s="22" t="s">
        <v>8447</v>
      </c>
    </row>
    <row r="320">
      <c r="A320" s="22" t="s">
        <v>919</v>
      </c>
      <c r="B320" s="22" t="s">
        <v>39</v>
      </c>
      <c r="C320" s="22" t="s">
        <v>8442</v>
      </c>
    </row>
    <row r="321">
      <c r="A321" s="22" t="s">
        <v>921</v>
      </c>
      <c r="B321" s="22" t="s">
        <v>45</v>
      </c>
      <c r="C321" s="22" t="s">
        <v>8447</v>
      </c>
    </row>
    <row r="322">
      <c r="A322" s="22" t="s">
        <v>924</v>
      </c>
      <c r="B322" s="22" t="s">
        <v>39</v>
      </c>
      <c r="C322" s="22" t="s">
        <v>8442</v>
      </c>
    </row>
    <row r="323">
      <c r="A323" s="22" t="s">
        <v>927</v>
      </c>
      <c r="B323" s="22" t="s">
        <v>39</v>
      </c>
      <c r="C323" s="22" t="s">
        <v>8444</v>
      </c>
    </row>
    <row r="324">
      <c r="A324" s="22" t="s">
        <v>929</v>
      </c>
      <c r="B324" s="22" t="s">
        <v>39</v>
      </c>
      <c r="C324" s="22" t="s">
        <v>8440</v>
      </c>
    </row>
    <row r="325">
      <c r="A325" s="22" t="s">
        <v>932</v>
      </c>
      <c r="B325" s="22" t="s">
        <v>39</v>
      </c>
      <c r="C325" s="22" t="s">
        <v>8440</v>
      </c>
    </row>
    <row r="326">
      <c r="A326" s="22" t="s">
        <v>935</v>
      </c>
      <c r="B326" s="22" t="s">
        <v>39</v>
      </c>
      <c r="C326" s="22" t="s">
        <v>8449</v>
      </c>
    </row>
    <row r="327">
      <c r="A327" s="22" t="s">
        <v>936</v>
      </c>
      <c r="B327" s="22" t="s">
        <v>39</v>
      </c>
      <c r="C327" s="22" t="s">
        <v>8450</v>
      </c>
    </row>
    <row r="328">
      <c r="A328" s="22" t="s">
        <v>937</v>
      </c>
      <c r="B328" s="22" t="s">
        <v>39</v>
      </c>
      <c r="C328" s="22" t="s">
        <v>8440</v>
      </c>
    </row>
    <row r="329">
      <c r="A329" s="22" t="s">
        <v>939</v>
      </c>
      <c r="B329" s="22" t="s">
        <v>45</v>
      </c>
      <c r="C329" s="22" t="s">
        <v>8454</v>
      </c>
    </row>
    <row r="330">
      <c r="A330" s="22" t="s">
        <v>943</v>
      </c>
      <c r="B330" s="22" t="s">
        <v>39</v>
      </c>
      <c r="C330" s="22" t="s">
        <v>8440</v>
      </c>
    </row>
    <row r="331">
      <c r="A331" s="22" t="s">
        <v>945</v>
      </c>
      <c r="B331" s="22" t="s">
        <v>45</v>
      </c>
      <c r="C331" s="22" t="s">
        <v>8448</v>
      </c>
    </row>
    <row r="332">
      <c r="A332" s="22" t="s">
        <v>948</v>
      </c>
      <c r="B332" s="22" t="s">
        <v>29</v>
      </c>
      <c r="C332" s="22" t="s">
        <v>8446</v>
      </c>
    </row>
    <row r="333">
      <c r="A333" s="22" t="s">
        <v>949</v>
      </c>
      <c r="B333" s="22" t="s">
        <v>29</v>
      </c>
      <c r="C333" s="22" t="s">
        <v>8446</v>
      </c>
    </row>
    <row r="334">
      <c r="A334" s="22" t="s">
        <v>950</v>
      </c>
      <c r="B334" s="22" t="s">
        <v>45</v>
      </c>
      <c r="C334" s="22" t="s">
        <v>8448</v>
      </c>
    </row>
    <row r="335">
      <c r="A335" s="22" t="s">
        <v>951</v>
      </c>
      <c r="B335" s="22" t="s">
        <v>39</v>
      </c>
      <c r="C335" s="22" t="s">
        <v>8450</v>
      </c>
    </row>
    <row r="336">
      <c r="A336" s="22" t="s">
        <v>954</v>
      </c>
      <c r="B336" s="22" t="s">
        <v>39</v>
      </c>
      <c r="C336" s="22" t="s">
        <v>8449</v>
      </c>
    </row>
    <row r="337">
      <c r="A337" s="22" t="s">
        <v>957</v>
      </c>
      <c r="B337" s="22" t="s">
        <v>45</v>
      </c>
      <c r="C337" s="22" t="s">
        <v>8448</v>
      </c>
    </row>
    <row r="338">
      <c r="A338" s="22" t="s">
        <v>960</v>
      </c>
      <c r="B338" s="22" t="s">
        <v>39</v>
      </c>
      <c r="C338" s="22" t="s">
        <v>8442</v>
      </c>
    </row>
    <row r="339">
      <c r="A339" s="22" t="s">
        <v>962</v>
      </c>
      <c r="B339" s="22" t="s">
        <v>45</v>
      </c>
      <c r="C339" s="22" t="s">
        <v>8447</v>
      </c>
    </row>
    <row r="340">
      <c r="A340" s="22" t="s">
        <v>963</v>
      </c>
      <c r="B340" s="22" t="s">
        <v>39</v>
      </c>
      <c r="C340" s="22" t="s">
        <v>8440</v>
      </c>
    </row>
    <row r="341">
      <c r="A341" s="22" t="s">
        <v>966</v>
      </c>
      <c r="B341" s="22" t="s">
        <v>45</v>
      </c>
      <c r="C341" s="22" t="s">
        <v>8448</v>
      </c>
    </row>
    <row r="342">
      <c r="A342" s="22" t="s">
        <v>969</v>
      </c>
      <c r="B342" s="22" t="s">
        <v>29</v>
      </c>
      <c r="C342" s="22" t="s">
        <v>8446</v>
      </c>
    </row>
    <row r="343">
      <c r="A343" s="22" t="s">
        <v>972</v>
      </c>
      <c r="B343" s="22" t="s">
        <v>39</v>
      </c>
      <c r="C343" s="22" t="s">
        <v>8450</v>
      </c>
    </row>
    <row r="344">
      <c r="A344" s="22" t="s">
        <v>974</v>
      </c>
      <c r="B344" s="22" t="s">
        <v>39</v>
      </c>
      <c r="C344" s="22" t="s">
        <v>8440</v>
      </c>
    </row>
    <row r="345">
      <c r="A345" s="22" t="s">
        <v>975</v>
      </c>
      <c r="B345" s="22" t="s">
        <v>39</v>
      </c>
      <c r="C345" s="22" t="s">
        <v>8440</v>
      </c>
    </row>
    <row r="346">
      <c r="A346" s="22" t="s">
        <v>976</v>
      </c>
      <c r="B346" s="22" t="s">
        <v>29</v>
      </c>
      <c r="C346" s="22" t="s">
        <v>8446</v>
      </c>
    </row>
    <row r="347">
      <c r="A347" s="22" t="s">
        <v>979</v>
      </c>
      <c r="B347" s="22" t="s">
        <v>45</v>
      </c>
      <c r="C347" s="22" t="s">
        <v>8441</v>
      </c>
    </row>
    <row r="348">
      <c r="A348" s="22" t="s">
        <v>980</v>
      </c>
      <c r="B348" s="22" t="s">
        <v>39</v>
      </c>
      <c r="C348" s="22" t="s">
        <v>8451</v>
      </c>
    </row>
    <row r="349">
      <c r="A349" s="22" t="s">
        <v>983</v>
      </c>
      <c r="B349" s="22" t="s">
        <v>39</v>
      </c>
      <c r="C349" s="22" t="s">
        <v>8444</v>
      </c>
    </row>
    <row r="350">
      <c r="A350" s="22" t="s">
        <v>985</v>
      </c>
      <c r="B350" s="22" t="s">
        <v>39</v>
      </c>
      <c r="C350" s="22" t="s">
        <v>8442</v>
      </c>
    </row>
    <row r="351">
      <c r="A351" s="22" t="s">
        <v>986</v>
      </c>
      <c r="B351" s="22" t="s">
        <v>39</v>
      </c>
      <c r="C351" s="22" t="s">
        <v>8451</v>
      </c>
    </row>
    <row r="352">
      <c r="A352" s="22" t="s">
        <v>987</v>
      </c>
      <c r="B352" s="22" t="s">
        <v>29</v>
      </c>
      <c r="C352" s="22" t="s">
        <v>8439</v>
      </c>
    </row>
    <row r="353">
      <c r="A353" s="22" t="s">
        <v>989</v>
      </c>
      <c r="B353" s="22" t="s">
        <v>29</v>
      </c>
      <c r="C353" s="22" t="s">
        <v>8446</v>
      </c>
    </row>
    <row r="354">
      <c r="A354" s="22" t="s">
        <v>992</v>
      </c>
      <c r="B354" s="22" t="s">
        <v>39</v>
      </c>
      <c r="C354" s="22" t="s">
        <v>8451</v>
      </c>
    </row>
    <row r="355">
      <c r="A355" s="22" t="s">
        <v>995</v>
      </c>
      <c r="B355" s="22" t="s">
        <v>45</v>
      </c>
      <c r="C355" s="22" t="s">
        <v>8447</v>
      </c>
    </row>
    <row r="356">
      <c r="A356" s="22" t="s">
        <v>999</v>
      </c>
      <c r="B356" s="22" t="s">
        <v>29</v>
      </c>
      <c r="C356" s="22" t="s">
        <v>8446</v>
      </c>
    </row>
    <row r="357">
      <c r="A357" s="22" t="s">
        <v>1001</v>
      </c>
      <c r="B357" s="22" t="s">
        <v>39</v>
      </c>
      <c r="C357" s="22" t="s">
        <v>8451</v>
      </c>
    </row>
    <row r="358">
      <c r="A358" s="22" t="s">
        <v>1005</v>
      </c>
      <c r="B358" s="22" t="s">
        <v>45</v>
      </c>
      <c r="C358" s="22" t="s">
        <v>8454</v>
      </c>
    </row>
    <row r="359">
      <c r="A359" s="22" t="s">
        <v>1009</v>
      </c>
      <c r="B359" s="22" t="s">
        <v>39</v>
      </c>
      <c r="C359" s="22" t="s">
        <v>8445</v>
      </c>
    </row>
    <row r="360">
      <c r="A360" s="22" t="s">
        <v>1010</v>
      </c>
      <c r="B360" s="22" t="s">
        <v>39</v>
      </c>
      <c r="C360" s="22" t="s">
        <v>8442</v>
      </c>
    </row>
    <row r="361">
      <c r="A361" s="22" t="s">
        <v>1011</v>
      </c>
      <c r="B361" s="22" t="s">
        <v>39</v>
      </c>
      <c r="C361" s="22" t="s">
        <v>8443</v>
      </c>
    </row>
    <row r="362">
      <c r="A362" s="22" t="s">
        <v>1012</v>
      </c>
      <c r="B362" s="22" t="s">
        <v>39</v>
      </c>
      <c r="C362" s="22" t="s">
        <v>8445</v>
      </c>
    </row>
    <row r="363">
      <c r="A363" s="22" t="s">
        <v>1015</v>
      </c>
      <c r="B363" s="22" t="s">
        <v>39</v>
      </c>
      <c r="C363" s="22" t="s">
        <v>8440</v>
      </c>
    </row>
    <row r="364">
      <c r="A364" s="22" t="s">
        <v>1018</v>
      </c>
      <c r="B364" s="22" t="s">
        <v>29</v>
      </c>
      <c r="C364" s="22" t="s">
        <v>8446</v>
      </c>
    </row>
    <row r="365">
      <c r="A365" s="22" t="s">
        <v>1020</v>
      </c>
      <c r="B365" s="22" t="s">
        <v>39</v>
      </c>
      <c r="C365" s="22" t="s">
        <v>8440</v>
      </c>
    </row>
    <row r="366">
      <c r="A366" s="22" t="s">
        <v>1021</v>
      </c>
      <c r="B366" s="22" t="s">
        <v>39</v>
      </c>
      <c r="C366" s="22" t="s">
        <v>8449</v>
      </c>
    </row>
    <row r="367">
      <c r="A367" s="22" t="s">
        <v>1022</v>
      </c>
      <c r="B367" s="22" t="s">
        <v>29</v>
      </c>
      <c r="C367" s="22" t="s">
        <v>8439</v>
      </c>
    </row>
    <row r="368">
      <c r="A368" s="22" t="s">
        <v>1023</v>
      </c>
      <c r="B368" s="22" t="s">
        <v>45</v>
      </c>
      <c r="C368" s="22" t="s">
        <v>8448</v>
      </c>
    </row>
    <row r="369">
      <c r="A369" s="22" t="s">
        <v>1027</v>
      </c>
      <c r="B369" s="22" t="s">
        <v>39</v>
      </c>
      <c r="C369" s="22" t="s">
        <v>8440</v>
      </c>
    </row>
    <row r="370">
      <c r="A370" s="22" t="s">
        <v>1029</v>
      </c>
      <c r="B370" s="22" t="s">
        <v>45</v>
      </c>
      <c r="C370" s="22" t="s">
        <v>8448</v>
      </c>
    </row>
    <row r="371">
      <c r="A371" s="22" t="s">
        <v>1030</v>
      </c>
      <c r="B371" s="22" t="s">
        <v>39</v>
      </c>
      <c r="C371" s="22" t="s">
        <v>8451</v>
      </c>
    </row>
    <row r="372">
      <c r="A372" s="22" t="s">
        <v>1031</v>
      </c>
      <c r="B372" s="22" t="s">
        <v>29</v>
      </c>
      <c r="C372" s="22" t="s">
        <v>8439</v>
      </c>
    </row>
    <row r="373">
      <c r="A373" s="22" t="s">
        <v>1033</v>
      </c>
      <c r="B373" s="22" t="s">
        <v>29</v>
      </c>
      <c r="C373" s="22" t="s">
        <v>8439</v>
      </c>
    </row>
    <row r="374">
      <c r="A374" s="22" t="s">
        <v>1034</v>
      </c>
      <c r="B374" s="22" t="s">
        <v>45</v>
      </c>
      <c r="C374" s="22" t="s">
        <v>8441</v>
      </c>
    </row>
    <row r="375">
      <c r="A375" s="22" t="s">
        <v>1038</v>
      </c>
      <c r="B375" s="22" t="s">
        <v>39</v>
      </c>
      <c r="C375" s="22" t="s">
        <v>8450</v>
      </c>
    </row>
    <row r="376">
      <c r="A376" s="22" t="s">
        <v>1044</v>
      </c>
      <c r="B376" s="22" t="s">
        <v>29</v>
      </c>
      <c r="C376" s="22" t="s">
        <v>8446</v>
      </c>
    </row>
    <row r="377">
      <c r="A377" s="22" t="s">
        <v>1047</v>
      </c>
      <c r="B377" s="22" t="s">
        <v>39</v>
      </c>
      <c r="C377" s="22" t="s">
        <v>8443</v>
      </c>
    </row>
    <row r="378">
      <c r="A378" s="22" t="s">
        <v>1050</v>
      </c>
      <c r="B378" s="22" t="s">
        <v>45</v>
      </c>
      <c r="C378" s="22" t="s">
        <v>8448</v>
      </c>
    </row>
    <row r="379">
      <c r="A379" s="22" t="s">
        <v>1052</v>
      </c>
      <c r="B379" s="22" t="s">
        <v>45</v>
      </c>
      <c r="C379" s="22" t="s">
        <v>8447</v>
      </c>
    </row>
    <row r="380">
      <c r="A380" s="22" t="s">
        <v>1053</v>
      </c>
      <c r="B380" s="22" t="s">
        <v>39</v>
      </c>
      <c r="C380" s="22" t="s">
        <v>8449</v>
      </c>
    </row>
    <row r="381">
      <c r="A381" s="22" t="s">
        <v>1056</v>
      </c>
      <c r="B381" s="22" t="s">
        <v>39</v>
      </c>
      <c r="C381" s="22" t="s">
        <v>8450</v>
      </c>
    </row>
    <row r="382">
      <c r="A382" s="22" t="s">
        <v>1059</v>
      </c>
      <c r="B382" s="22" t="s">
        <v>45</v>
      </c>
      <c r="C382" s="22" t="s">
        <v>8447</v>
      </c>
    </row>
    <row r="383">
      <c r="A383" s="22" t="s">
        <v>1062</v>
      </c>
      <c r="B383" s="22" t="s">
        <v>39</v>
      </c>
      <c r="C383" s="22" t="s">
        <v>8444</v>
      </c>
    </row>
    <row r="384">
      <c r="A384" s="22" t="s">
        <v>1064</v>
      </c>
      <c r="B384" s="22" t="s">
        <v>39</v>
      </c>
      <c r="C384" s="22" t="s">
        <v>8442</v>
      </c>
    </row>
    <row r="385">
      <c r="A385" s="22" t="s">
        <v>1065</v>
      </c>
      <c r="B385" s="22" t="s">
        <v>39</v>
      </c>
      <c r="C385" s="22" t="s">
        <v>8451</v>
      </c>
    </row>
    <row r="386">
      <c r="A386" s="22" t="s">
        <v>1070</v>
      </c>
      <c r="B386" s="22" t="s">
        <v>29</v>
      </c>
      <c r="C386" s="22" t="s">
        <v>8455</v>
      </c>
    </row>
    <row r="387">
      <c r="A387" s="22" t="s">
        <v>1073</v>
      </c>
      <c r="B387" s="22" t="s">
        <v>45</v>
      </c>
      <c r="C387" s="22" t="s">
        <v>8448</v>
      </c>
    </row>
    <row r="388">
      <c r="A388" s="22" t="s">
        <v>1076</v>
      </c>
      <c r="B388" s="22" t="s">
        <v>39</v>
      </c>
      <c r="C388" s="22" t="s">
        <v>8442</v>
      </c>
    </row>
    <row r="389">
      <c r="A389" s="22" t="s">
        <v>1079</v>
      </c>
      <c r="B389" s="22" t="s">
        <v>39</v>
      </c>
      <c r="C389" s="22" t="s">
        <v>8449</v>
      </c>
    </row>
    <row r="390">
      <c r="A390" s="22" t="s">
        <v>1080</v>
      </c>
      <c r="B390" s="22" t="s">
        <v>39</v>
      </c>
      <c r="C390" s="22" t="s">
        <v>8444</v>
      </c>
    </row>
    <row r="391">
      <c r="A391" s="22" t="s">
        <v>1083</v>
      </c>
      <c r="B391" s="22" t="s">
        <v>45</v>
      </c>
      <c r="C391" s="22" t="s">
        <v>8448</v>
      </c>
    </row>
    <row r="392">
      <c r="A392" s="22" t="s">
        <v>1084</v>
      </c>
      <c r="B392" s="22" t="s">
        <v>29</v>
      </c>
      <c r="C392" s="22" t="s">
        <v>8446</v>
      </c>
    </row>
    <row r="393">
      <c r="A393" s="22" t="s">
        <v>1087</v>
      </c>
      <c r="B393" s="22" t="s">
        <v>39</v>
      </c>
      <c r="C393" s="22" t="s">
        <v>8440</v>
      </c>
    </row>
    <row r="394">
      <c r="A394" s="22" t="s">
        <v>1089</v>
      </c>
      <c r="B394" s="22" t="s">
        <v>39</v>
      </c>
      <c r="C394" s="22" t="s">
        <v>8442</v>
      </c>
    </row>
    <row r="395">
      <c r="A395" s="22" t="s">
        <v>1090</v>
      </c>
      <c r="B395" s="22" t="s">
        <v>39</v>
      </c>
      <c r="C395" s="22" t="s">
        <v>8440</v>
      </c>
    </row>
    <row r="396">
      <c r="A396" s="22" t="s">
        <v>1093</v>
      </c>
      <c r="B396" s="22" t="s">
        <v>39</v>
      </c>
      <c r="C396" s="22" t="s">
        <v>8444</v>
      </c>
    </row>
    <row r="397">
      <c r="A397" s="22" t="s">
        <v>1094</v>
      </c>
      <c r="B397" s="22" t="s">
        <v>45</v>
      </c>
      <c r="C397" s="22" t="s">
        <v>8441</v>
      </c>
    </row>
    <row r="398">
      <c r="A398" s="22" t="s">
        <v>1095</v>
      </c>
      <c r="B398" s="22" t="s">
        <v>45</v>
      </c>
      <c r="C398" s="22" t="s">
        <v>8447</v>
      </c>
    </row>
    <row r="399">
      <c r="A399" s="22" t="s">
        <v>1100</v>
      </c>
      <c r="B399" s="22" t="s">
        <v>39</v>
      </c>
      <c r="C399" s="22" t="s">
        <v>8442</v>
      </c>
    </row>
    <row r="400">
      <c r="A400" s="22" t="s">
        <v>1102</v>
      </c>
      <c r="B400" s="22" t="s">
        <v>45</v>
      </c>
      <c r="C400" s="22" t="s">
        <v>8448</v>
      </c>
    </row>
    <row r="401">
      <c r="A401" s="22" t="s">
        <v>1103</v>
      </c>
      <c r="B401" s="22" t="s">
        <v>39</v>
      </c>
      <c r="C401" s="22" t="s">
        <v>8442</v>
      </c>
    </row>
    <row r="402">
      <c r="A402" s="22" t="s">
        <v>1106</v>
      </c>
      <c r="B402" s="22" t="s">
        <v>45</v>
      </c>
      <c r="C402" s="22" t="s">
        <v>8448</v>
      </c>
    </row>
    <row r="403">
      <c r="A403" s="22" t="s">
        <v>1108</v>
      </c>
      <c r="B403" s="22" t="s">
        <v>39</v>
      </c>
      <c r="C403" s="22" t="s">
        <v>8444</v>
      </c>
    </row>
    <row r="404">
      <c r="A404" s="22" t="s">
        <v>1109</v>
      </c>
      <c r="B404" s="22" t="s">
        <v>45</v>
      </c>
      <c r="C404" s="22" t="s">
        <v>8441</v>
      </c>
    </row>
    <row r="405">
      <c r="A405" s="22" t="s">
        <v>1110</v>
      </c>
      <c r="B405" s="22" t="s">
        <v>39</v>
      </c>
      <c r="C405" s="22" t="s">
        <v>8450</v>
      </c>
    </row>
    <row r="406">
      <c r="A406" s="22" t="s">
        <v>1111</v>
      </c>
      <c r="B406" s="22" t="s">
        <v>45</v>
      </c>
      <c r="C406" s="22" t="s">
        <v>8447</v>
      </c>
    </row>
    <row r="407">
      <c r="A407" s="22" t="s">
        <v>1116</v>
      </c>
      <c r="B407" s="22" t="s">
        <v>29</v>
      </c>
      <c r="C407" s="22" t="s">
        <v>8439</v>
      </c>
    </row>
    <row r="408">
      <c r="A408" s="22" t="s">
        <v>1118</v>
      </c>
      <c r="B408" s="22" t="s">
        <v>39</v>
      </c>
      <c r="C408" s="22" t="s">
        <v>8440</v>
      </c>
    </row>
    <row r="409">
      <c r="A409" s="22" t="s">
        <v>1121</v>
      </c>
      <c r="B409" s="22" t="s">
        <v>39</v>
      </c>
      <c r="C409" s="22" t="s">
        <v>8440</v>
      </c>
    </row>
    <row r="410">
      <c r="A410" s="22" t="s">
        <v>1124</v>
      </c>
      <c r="B410" s="22" t="s">
        <v>39</v>
      </c>
      <c r="C410" s="22" t="s">
        <v>8450</v>
      </c>
    </row>
    <row r="411">
      <c r="A411" s="22" t="s">
        <v>1128</v>
      </c>
      <c r="B411" s="22" t="s">
        <v>39</v>
      </c>
      <c r="C411" s="22" t="s">
        <v>8440</v>
      </c>
    </row>
    <row r="412">
      <c r="A412" s="22" t="s">
        <v>1130</v>
      </c>
      <c r="B412" s="22" t="s">
        <v>39</v>
      </c>
      <c r="C412" s="22" t="s">
        <v>8440</v>
      </c>
    </row>
    <row r="413">
      <c r="A413" s="22" t="s">
        <v>1131</v>
      </c>
      <c r="B413" s="22" t="s">
        <v>39</v>
      </c>
      <c r="C413" s="22" t="s">
        <v>8442</v>
      </c>
    </row>
    <row r="414">
      <c r="A414" s="22" t="s">
        <v>1134</v>
      </c>
      <c r="B414" s="22" t="s">
        <v>45</v>
      </c>
      <c r="C414" s="22" t="s">
        <v>8448</v>
      </c>
    </row>
    <row r="415">
      <c r="A415" s="22" t="s">
        <v>1138</v>
      </c>
      <c r="B415" s="22" t="s">
        <v>29</v>
      </c>
      <c r="C415" s="22" t="s">
        <v>8439</v>
      </c>
    </row>
    <row r="416">
      <c r="A416" s="22" t="s">
        <v>1142</v>
      </c>
      <c r="B416" s="22" t="s">
        <v>39</v>
      </c>
      <c r="C416" s="22" t="s">
        <v>8444</v>
      </c>
    </row>
    <row r="417">
      <c r="A417" s="22" t="s">
        <v>1144</v>
      </c>
      <c r="B417" s="22" t="s">
        <v>39</v>
      </c>
      <c r="C417" s="22" t="s">
        <v>8440</v>
      </c>
    </row>
    <row r="418">
      <c r="A418" s="22" t="s">
        <v>1145</v>
      </c>
      <c r="B418" s="22" t="s">
        <v>39</v>
      </c>
      <c r="C418" s="22" t="s">
        <v>8440</v>
      </c>
    </row>
    <row r="419">
      <c r="A419" s="22" t="s">
        <v>1146</v>
      </c>
      <c r="B419" s="22" t="s">
        <v>39</v>
      </c>
      <c r="C419" s="22" t="s">
        <v>8451</v>
      </c>
    </row>
    <row r="420">
      <c r="A420" s="22" t="s">
        <v>1150</v>
      </c>
      <c r="B420" s="22" t="s">
        <v>39</v>
      </c>
      <c r="C420" s="22" t="s">
        <v>8442</v>
      </c>
    </row>
    <row r="421">
      <c r="A421" s="22" t="s">
        <v>1151</v>
      </c>
      <c r="B421" s="22" t="s">
        <v>39</v>
      </c>
      <c r="C421" s="22" t="s">
        <v>8442</v>
      </c>
    </row>
    <row r="422">
      <c r="A422" s="22" t="s">
        <v>1152</v>
      </c>
      <c r="B422" s="22" t="s">
        <v>45</v>
      </c>
      <c r="C422" s="22" t="s">
        <v>8447</v>
      </c>
    </row>
    <row r="423">
      <c r="A423" s="22" t="s">
        <v>1154</v>
      </c>
      <c r="B423" s="22" t="s">
        <v>39</v>
      </c>
      <c r="C423" s="22" t="s">
        <v>8449</v>
      </c>
    </row>
    <row r="424">
      <c r="A424" s="22" t="s">
        <v>1157</v>
      </c>
      <c r="B424" s="22" t="s">
        <v>39</v>
      </c>
      <c r="C424" s="22" t="s">
        <v>8444</v>
      </c>
    </row>
    <row r="425">
      <c r="A425" s="22" t="s">
        <v>1158</v>
      </c>
      <c r="B425" s="22" t="s">
        <v>39</v>
      </c>
      <c r="C425" s="22" t="s">
        <v>8440</v>
      </c>
    </row>
    <row r="426">
      <c r="A426" s="22" t="s">
        <v>1159</v>
      </c>
      <c r="B426" s="22" t="s">
        <v>39</v>
      </c>
      <c r="C426" s="22" t="s">
        <v>8450</v>
      </c>
    </row>
    <row r="427">
      <c r="A427" s="22" t="s">
        <v>1164</v>
      </c>
      <c r="B427" s="22" t="s">
        <v>29</v>
      </c>
      <c r="C427" s="22" t="s">
        <v>8439</v>
      </c>
    </row>
    <row r="428">
      <c r="A428" s="22" t="s">
        <v>1166</v>
      </c>
      <c r="B428" s="22" t="s">
        <v>45</v>
      </c>
      <c r="C428" s="22" t="s">
        <v>8454</v>
      </c>
    </row>
    <row r="429">
      <c r="A429" s="22" t="s">
        <v>1167</v>
      </c>
      <c r="B429" s="22" t="s">
        <v>39</v>
      </c>
      <c r="C429" s="22" t="s">
        <v>8450</v>
      </c>
    </row>
    <row r="430">
      <c r="A430" s="22" t="s">
        <v>1170</v>
      </c>
      <c r="B430" s="22" t="s">
        <v>45</v>
      </c>
      <c r="C430" s="22" t="s">
        <v>8454</v>
      </c>
    </row>
    <row r="431">
      <c r="A431" s="22" t="s">
        <v>1173</v>
      </c>
      <c r="B431" s="22" t="s">
        <v>39</v>
      </c>
      <c r="C431" s="22" t="s">
        <v>8440</v>
      </c>
    </row>
    <row r="432">
      <c r="A432" s="22" t="s">
        <v>1176</v>
      </c>
      <c r="B432" s="22" t="s">
        <v>39</v>
      </c>
      <c r="C432" s="22" t="s">
        <v>8444</v>
      </c>
    </row>
    <row r="433">
      <c r="A433" s="22" t="s">
        <v>1177</v>
      </c>
      <c r="B433" s="22" t="s">
        <v>45</v>
      </c>
      <c r="C433" s="22" t="s">
        <v>8448</v>
      </c>
    </row>
    <row r="434">
      <c r="A434" s="22" t="s">
        <v>1178</v>
      </c>
      <c r="B434" s="22" t="s">
        <v>39</v>
      </c>
      <c r="C434" s="22" t="s">
        <v>8450</v>
      </c>
    </row>
    <row r="435">
      <c r="A435" s="22" t="s">
        <v>1181</v>
      </c>
      <c r="B435" s="22" t="s">
        <v>45</v>
      </c>
      <c r="C435" s="22" t="s">
        <v>8448</v>
      </c>
    </row>
    <row r="436">
      <c r="A436" s="22" t="s">
        <v>1184</v>
      </c>
      <c r="B436" s="22" t="s">
        <v>39</v>
      </c>
      <c r="C436" s="22" t="s">
        <v>8440</v>
      </c>
    </row>
    <row r="437">
      <c r="A437" s="22" t="s">
        <v>1188</v>
      </c>
      <c r="B437" s="22" t="s">
        <v>39</v>
      </c>
      <c r="C437" s="22" t="s">
        <v>8442</v>
      </c>
    </row>
    <row r="438">
      <c r="A438" s="22" t="s">
        <v>1190</v>
      </c>
      <c r="B438" s="22" t="s">
        <v>39</v>
      </c>
      <c r="C438" s="22" t="s">
        <v>8451</v>
      </c>
    </row>
    <row r="439">
      <c r="A439" s="22" t="s">
        <v>1194</v>
      </c>
      <c r="B439" s="22" t="s">
        <v>39</v>
      </c>
      <c r="C439" s="22" t="s">
        <v>8440</v>
      </c>
    </row>
    <row r="440">
      <c r="A440" s="22" t="s">
        <v>1197</v>
      </c>
      <c r="B440" s="22" t="s">
        <v>39</v>
      </c>
      <c r="C440" s="22" t="s">
        <v>8450</v>
      </c>
    </row>
    <row r="441">
      <c r="A441" s="22" t="s">
        <v>1198</v>
      </c>
      <c r="B441" s="22" t="s">
        <v>39</v>
      </c>
      <c r="C441" s="22" t="s">
        <v>8451</v>
      </c>
    </row>
    <row r="442">
      <c r="A442" s="22" t="s">
        <v>1201</v>
      </c>
      <c r="B442" s="22" t="s">
        <v>29</v>
      </c>
      <c r="C442" s="22" t="s">
        <v>8439</v>
      </c>
    </row>
    <row r="443">
      <c r="A443" s="22" t="s">
        <v>1204</v>
      </c>
      <c r="B443" s="22" t="s">
        <v>39</v>
      </c>
      <c r="C443" s="22" t="s">
        <v>8453</v>
      </c>
    </row>
    <row r="444">
      <c r="A444" s="22" t="s">
        <v>1208</v>
      </c>
      <c r="B444" s="22" t="s">
        <v>39</v>
      </c>
      <c r="C444" s="22" t="s">
        <v>8444</v>
      </c>
    </row>
    <row r="445">
      <c r="A445" s="22" t="s">
        <v>1209</v>
      </c>
      <c r="B445" s="22" t="s">
        <v>45</v>
      </c>
      <c r="C445" s="22" t="s">
        <v>8447</v>
      </c>
    </row>
    <row r="446">
      <c r="A446" s="22" t="s">
        <v>1213</v>
      </c>
      <c r="B446" s="22" t="s">
        <v>45</v>
      </c>
      <c r="C446" s="22" t="s">
        <v>8448</v>
      </c>
    </row>
    <row r="447">
      <c r="A447" s="22" t="s">
        <v>1214</v>
      </c>
      <c r="B447" s="22" t="s">
        <v>39</v>
      </c>
      <c r="C447" s="22" t="s">
        <v>8451</v>
      </c>
    </row>
    <row r="448">
      <c r="A448" s="22" t="s">
        <v>1219</v>
      </c>
      <c r="B448" s="22" t="s">
        <v>39</v>
      </c>
      <c r="C448" s="22" t="s">
        <v>8453</v>
      </c>
    </row>
    <row r="449">
      <c r="A449" s="22" t="s">
        <v>1221</v>
      </c>
      <c r="B449" s="22" t="s">
        <v>39</v>
      </c>
      <c r="C449" s="22" t="s">
        <v>8440</v>
      </c>
    </row>
    <row r="450">
      <c r="A450" s="22" t="s">
        <v>1222</v>
      </c>
      <c r="B450" s="22" t="s">
        <v>45</v>
      </c>
      <c r="C450" s="22" t="s">
        <v>8447</v>
      </c>
    </row>
    <row r="451">
      <c r="A451" s="22" t="s">
        <v>1226</v>
      </c>
      <c r="B451" s="22" t="s">
        <v>39</v>
      </c>
      <c r="C451" s="22" t="s">
        <v>8449</v>
      </c>
    </row>
    <row r="452">
      <c r="A452" s="22" t="s">
        <v>1227</v>
      </c>
      <c r="B452" s="22" t="s">
        <v>39</v>
      </c>
      <c r="C452" s="22" t="s">
        <v>8443</v>
      </c>
    </row>
    <row r="453">
      <c r="A453" s="22" t="s">
        <v>1229</v>
      </c>
      <c r="B453" s="22" t="s">
        <v>45</v>
      </c>
      <c r="C453" s="22" t="s">
        <v>8448</v>
      </c>
    </row>
    <row r="454">
      <c r="A454" s="22" t="s">
        <v>1232</v>
      </c>
      <c r="B454" s="22" t="s">
        <v>29</v>
      </c>
      <c r="C454" s="22" t="s">
        <v>8439</v>
      </c>
    </row>
    <row r="455">
      <c r="A455" s="22" t="s">
        <v>1235</v>
      </c>
      <c r="B455" s="22" t="s">
        <v>39</v>
      </c>
      <c r="C455" s="22" t="s">
        <v>8451</v>
      </c>
    </row>
    <row r="456">
      <c r="A456" s="22" t="s">
        <v>1237</v>
      </c>
      <c r="B456" s="22" t="s">
        <v>29</v>
      </c>
      <c r="C456" s="22" t="s">
        <v>8446</v>
      </c>
    </row>
    <row r="457">
      <c r="A457" s="22" t="s">
        <v>1240</v>
      </c>
      <c r="B457" s="22" t="s">
        <v>45</v>
      </c>
      <c r="C457" s="22" t="s">
        <v>8448</v>
      </c>
    </row>
    <row r="458">
      <c r="A458" s="22" t="s">
        <v>1246</v>
      </c>
      <c r="B458" s="22" t="s">
        <v>39</v>
      </c>
      <c r="C458" s="22" t="s">
        <v>8444</v>
      </c>
    </row>
    <row r="459">
      <c r="A459" s="22" t="s">
        <v>1248</v>
      </c>
      <c r="B459" s="22" t="s">
        <v>39</v>
      </c>
      <c r="C459" s="22" t="s">
        <v>8442</v>
      </c>
    </row>
    <row r="460">
      <c r="A460" s="22" t="s">
        <v>1249</v>
      </c>
      <c r="B460" s="22" t="s">
        <v>39</v>
      </c>
      <c r="C460" s="22" t="s">
        <v>8442</v>
      </c>
    </row>
    <row r="461">
      <c r="A461" s="22" t="s">
        <v>1250</v>
      </c>
      <c r="B461" s="22" t="s">
        <v>45</v>
      </c>
      <c r="C461" s="22" t="s">
        <v>8447</v>
      </c>
    </row>
    <row r="462">
      <c r="A462" s="22" t="s">
        <v>1256</v>
      </c>
      <c r="B462" s="22" t="s">
        <v>39</v>
      </c>
      <c r="C462" s="22" t="s">
        <v>8443</v>
      </c>
    </row>
    <row r="463">
      <c r="A463" s="22" t="s">
        <v>1258</v>
      </c>
      <c r="B463" s="22" t="s">
        <v>39</v>
      </c>
      <c r="C463" s="22" t="s">
        <v>8451</v>
      </c>
    </row>
    <row r="464">
      <c r="A464" s="22" t="s">
        <v>1261</v>
      </c>
      <c r="B464" s="22" t="s">
        <v>39</v>
      </c>
      <c r="C464" s="22" t="s">
        <v>8440</v>
      </c>
    </row>
    <row r="465">
      <c r="A465" s="22" t="s">
        <v>1262</v>
      </c>
      <c r="B465" s="22" t="s">
        <v>39</v>
      </c>
      <c r="C465" s="22" t="s">
        <v>8440</v>
      </c>
    </row>
    <row r="466">
      <c r="A466" s="22" t="s">
        <v>1265</v>
      </c>
      <c r="B466" s="22" t="s">
        <v>29</v>
      </c>
      <c r="C466" s="22" t="s">
        <v>8452</v>
      </c>
    </row>
    <row r="467">
      <c r="A467" s="22" t="s">
        <v>1269</v>
      </c>
      <c r="B467" s="22" t="s">
        <v>39</v>
      </c>
      <c r="C467" s="22" t="s">
        <v>8444</v>
      </c>
    </row>
    <row r="468">
      <c r="A468" s="22" t="s">
        <v>1272</v>
      </c>
      <c r="B468" s="22" t="s">
        <v>39</v>
      </c>
      <c r="C468" s="22" t="s">
        <v>8453</v>
      </c>
    </row>
    <row r="469">
      <c r="A469" s="22" t="s">
        <v>1275</v>
      </c>
      <c r="B469" s="22" t="s">
        <v>45</v>
      </c>
      <c r="C469" s="22" t="s">
        <v>8441</v>
      </c>
    </row>
    <row r="470">
      <c r="A470" s="22" t="s">
        <v>1280</v>
      </c>
      <c r="B470" s="22" t="s">
        <v>45</v>
      </c>
      <c r="C470" s="22" t="s">
        <v>8448</v>
      </c>
    </row>
    <row r="471">
      <c r="A471" s="22" t="s">
        <v>1283</v>
      </c>
      <c r="B471" s="22" t="s">
        <v>39</v>
      </c>
      <c r="C471" s="22" t="s">
        <v>8444</v>
      </c>
    </row>
    <row r="472">
      <c r="A472" s="22" t="s">
        <v>1284</v>
      </c>
      <c r="B472" s="22" t="s">
        <v>29</v>
      </c>
      <c r="C472" s="22" t="s">
        <v>8439</v>
      </c>
    </row>
    <row r="473">
      <c r="A473" s="22" t="s">
        <v>1285</v>
      </c>
      <c r="B473" s="22" t="s">
        <v>39</v>
      </c>
      <c r="C473" s="22" t="s">
        <v>8440</v>
      </c>
    </row>
    <row r="474">
      <c r="A474" s="22" t="s">
        <v>1288</v>
      </c>
      <c r="B474" s="22" t="s">
        <v>39</v>
      </c>
      <c r="C474" s="22" t="s">
        <v>8440</v>
      </c>
    </row>
    <row r="475">
      <c r="A475" s="22" t="s">
        <v>1289</v>
      </c>
      <c r="B475" s="22" t="s">
        <v>39</v>
      </c>
      <c r="C475" s="22" t="s">
        <v>8451</v>
      </c>
    </row>
    <row r="476">
      <c r="A476" s="22" t="s">
        <v>1296</v>
      </c>
      <c r="B476" s="22" t="s">
        <v>45</v>
      </c>
      <c r="C476" s="22" t="s">
        <v>8448</v>
      </c>
    </row>
    <row r="477">
      <c r="A477" s="22" t="s">
        <v>1298</v>
      </c>
      <c r="B477" s="22" t="s">
        <v>29</v>
      </c>
      <c r="C477" s="22" t="s">
        <v>8446</v>
      </c>
    </row>
    <row r="478">
      <c r="A478" s="22" t="s">
        <v>1302</v>
      </c>
      <c r="B478" s="22" t="s">
        <v>29</v>
      </c>
      <c r="C478" s="22" t="s">
        <v>8439</v>
      </c>
    </row>
    <row r="479">
      <c r="A479" s="22" t="s">
        <v>1307</v>
      </c>
      <c r="B479" s="22" t="s">
        <v>29</v>
      </c>
      <c r="C479" s="22" t="s">
        <v>8439</v>
      </c>
    </row>
    <row r="480">
      <c r="A480" s="22" t="s">
        <v>1308</v>
      </c>
      <c r="B480" s="22" t="s">
        <v>39</v>
      </c>
      <c r="C480" s="22" t="s">
        <v>8450</v>
      </c>
    </row>
    <row r="481">
      <c r="A481" s="22" t="s">
        <v>1311</v>
      </c>
      <c r="B481" s="22" t="s">
        <v>39</v>
      </c>
      <c r="C481" s="22" t="s">
        <v>8444</v>
      </c>
    </row>
    <row r="482">
      <c r="A482" s="22" t="s">
        <v>1312</v>
      </c>
      <c r="B482" s="22" t="s">
        <v>39</v>
      </c>
      <c r="C482" s="22" t="s">
        <v>8442</v>
      </c>
    </row>
    <row r="483">
      <c r="A483" s="22" t="s">
        <v>1313</v>
      </c>
      <c r="B483" s="22" t="s">
        <v>39</v>
      </c>
      <c r="C483" s="22" t="s">
        <v>8449</v>
      </c>
    </row>
    <row r="484">
      <c r="A484" s="22" t="s">
        <v>1314</v>
      </c>
      <c r="B484" s="22" t="s">
        <v>45</v>
      </c>
      <c r="C484" s="22" t="s">
        <v>8441</v>
      </c>
    </row>
    <row r="485">
      <c r="A485" s="22" t="s">
        <v>1315</v>
      </c>
      <c r="B485" s="22" t="s">
        <v>39</v>
      </c>
      <c r="C485" s="22" t="s">
        <v>8450</v>
      </c>
    </row>
    <row r="486">
      <c r="A486" s="22" t="s">
        <v>1317</v>
      </c>
      <c r="B486" s="22" t="s">
        <v>39</v>
      </c>
      <c r="C486" s="22" t="s">
        <v>8444</v>
      </c>
    </row>
    <row r="487">
      <c r="A487" s="22" t="s">
        <v>1319</v>
      </c>
      <c r="B487" s="22" t="s">
        <v>39</v>
      </c>
      <c r="C487" s="22" t="s">
        <v>8451</v>
      </c>
    </row>
    <row r="488">
      <c r="A488" s="22" t="s">
        <v>1321</v>
      </c>
      <c r="B488" s="22" t="s">
        <v>39</v>
      </c>
      <c r="C488" s="22" t="s">
        <v>8442</v>
      </c>
    </row>
    <row r="489">
      <c r="A489" s="22" t="s">
        <v>1323</v>
      </c>
      <c r="B489" s="22" t="s">
        <v>39</v>
      </c>
      <c r="C489" s="22" t="s">
        <v>8444</v>
      </c>
    </row>
    <row r="490">
      <c r="A490" s="22" t="s">
        <v>1326</v>
      </c>
      <c r="B490" s="22" t="s">
        <v>29</v>
      </c>
      <c r="C490" s="22" t="s">
        <v>8446</v>
      </c>
    </row>
    <row r="491">
      <c r="A491" s="22" t="s">
        <v>1329</v>
      </c>
      <c r="B491" s="22" t="s">
        <v>45</v>
      </c>
      <c r="C491" s="22" t="s">
        <v>8447</v>
      </c>
    </row>
    <row r="492">
      <c r="A492" s="22" t="s">
        <v>1333</v>
      </c>
      <c r="B492" s="22" t="s">
        <v>39</v>
      </c>
      <c r="C492" s="22" t="s">
        <v>8440</v>
      </c>
    </row>
    <row r="493">
      <c r="A493" s="22" t="s">
        <v>1337</v>
      </c>
      <c r="B493" s="22" t="s">
        <v>39</v>
      </c>
      <c r="C493" s="22" t="s">
        <v>8450</v>
      </c>
    </row>
    <row r="494">
      <c r="A494" s="22" t="s">
        <v>1340</v>
      </c>
      <c r="B494" s="22" t="s">
        <v>29</v>
      </c>
      <c r="C494" s="22" t="s">
        <v>8439</v>
      </c>
    </row>
    <row r="495">
      <c r="A495" s="22" t="s">
        <v>1346</v>
      </c>
      <c r="B495" s="22" t="s">
        <v>39</v>
      </c>
      <c r="C495" s="22" t="s">
        <v>8440</v>
      </c>
    </row>
    <row r="496">
      <c r="A496" s="22" t="s">
        <v>1348</v>
      </c>
      <c r="B496" s="22" t="s">
        <v>29</v>
      </c>
      <c r="C496" s="22" t="s">
        <v>8439</v>
      </c>
    </row>
    <row r="497">
      <c r="A497" s="22" t="s">
        <v>1351</v>
      </c>
      <c r="B497" s="22" t="s">
        <v>39</v>
      </c>
      <c r="C497" s="22" t="s">
        <v>8444</v>
      </c>
    </row>
    <row r="498">
      <c r="A498" s="22" t="s">
        <v>1355</v>
      </c>
      <c r="B498" s="22" t="s">
        <v>45</v>
      </c>
      <c r="C498" s="22" t="s">
        <v>8448</v>
      </c>
    </row>
    <row r="499">
      <c r="A499" s="22" t="s">
        <v>1360</v>
      </c>
      <c r="B499" s="22" t="s">
        <v>45</v>
      </c>
      <c r="C499" s="22" t="s">
        <v>8448</v>
      </c>
    </row>
    <row r="500">
      <c r="A500" s="22" t="s">
        <v>1367</v>
      </c>
      <c r="B500" s="22" t="s">
        <v>45</v>
      </c>
      <c r="C500" s="22" t="s">
        <v>8441</v>
      </c>
    </row>
    <row r="501">
      <c r="A501" s="22" t="s">
        <v>1370</v>
      </c>
      <c r="B501" s="22" t="s">
        <v>39</v>
      </c>
      <c r="C501" s="22" t="s">
        <v>8451</v>
      </c>
    </row>
    <row r="502">
      <c r="A502" s="22" t="s">
        <v>1373</v>
      </c>
      <c r="B502" s="22" t="s">
        <v>39</v>
      </c>
      <c r="C502" s="22" t="s">
        <v>8445</v>
      </c>
    </row>
    <row r="503">
      <c r="A503" s="22" t="s">
        <v>1375</v>
      </c>
      <c r="B503" s="22" t="s">
        <v>45</v>
      </c>
      <c r="C503" s="22" t="s">
        <v>8448</v>
      </c>
    </row>
    <row r="504">
      <c r="A504" s="22" t="s">
        <v>1377</v>
      </c>
      <c r="B504" s="22" t="s">
        <v>39</v>
      </c>
      <c r="C504" s="22" t="s">
        <v>8451</v>
      </c>
    </row>
    <row r="505">
      <c r="A505" s="22" t="s">
        <v>1378</v>
      </c>
      <c r="B505" s="22" t="s">
        <v>29</v>
      </c>
      <c r="C505" s="22" t="s">
        <v>8455</v>
      </c>
    </row>
    <row r="506">
      <c r="A506" s="22" t="s">
        <v>1382</v>
      </c>
      <c r="B506" s="22" t="s">
        <v>39</v>
      </c>
      <c r="C506" s="22" t="s">
        <v>8444</v>
      </c>
    </row>
    <row r="507">
      <c r="A507" s="22" t="s">
        <v>1385</v>
      </c>
      <c r="B507" s="22" t="s">
        <v>29</v>
      </c>
      <c r="C507" s="22" t="s">
        <v>8455</v>
      </c>
    </row>
    <row r="508">
      <c r="A508" s="22" t="s">
        <v>1389</v>
      </c>
      <c r="B508" s="22" t="s">
        <v>39</v>
      </c>
      <c r="C508" s="22" t="s">
        <v>8450</v>
      </c>
    </row>
    <row r="509">
      <c r="A509" s="22" t="s">
        <v>1390</v>
      </c>
      <c r="B509" s="22" t="s">
        <v>39</v>
      </c>
      <c r="C509" s="22" t="s">
        <v>8450</v>
      </c>
    </row>
    <row r="510">
      <c r="A510" s="22" t="s">
        <v>1394</v>
      </c>
      <c r="B510" s="22" t="s">
        <v>29</v>
      </c>
      <c r="C510" s="22" t="s">
        <v>8439</v>
      </c>
    </row>
    <row r="511">
      <c r="A511" s="22" t="s">
        <v>1395</v>
      </c>
      <c r="B511" s="22" t="s">
        <v>45</v>
      </c>
      <c r="C511" s="22" t="s">
        <v>8441</v>
      </c>
    </row>
    <row r="512">
      <c r="A512" s="22" t="s">
        <v>1398</v>
      </c>
      <c r="B512" s="22" t="s">
        <v>45</v>
      </c>
      <c r="C512" s="22" t="s">
        <v>8448</v>
      </c>
    </row>
    <row r="513">
      <c r="A513" s="22" t="s">
        <v>1399</v>
      </c>
      <c r="B513" s="22" t="s">
        <v>45</v>
      </c>
      <c r="C513" s="22" t="s">
        <v>8441</v>
      </c>
    </row>
    <row r="514">
      <c r="A514" s="22" t="s">
        <v>1405</v>
      </c>
      <c r="B514" s="22" t="s">
        <v>45</v>
      </c>
      <c r="C514" s="22" t="s">
        <v>8441</v>
      </c>
    </row>
    <row r="515">
      <c r="A515" s="22" t="s">
        <v>1409</v>
      </c>
      <c r="B515" s="22" t="s">
        <v>39</v>
      </c>
      <c r="C515" s="22" t="s">
        <v>8449</v>
      </c>
    </row>
    <row r="516">
      <c r="A516" s="22" t="s">
        <v>1411</v>
      </c>
      <c r="B516" s="22" t="s">
        <v>39</v>
      </c>
      <c r="C516" s="22" t="s">
        <v>8440</v>
      </c>
    </row>
    <row r="517">
      <c r="A517" s="22" t="s">
        <v>1412</v>
      </c>
      <c r="B517" s="22" t="s">
        <v>39</v>
      </c>
      <c r="C517" s="22" t="s">
        <v>8440</v>
      </c>
    </row>
    <row r="518">
      <c r="A518" s="22" t="s">
        <v>1413</v>
      </c>
      <c r="B518" s="22" t="s">
        <v>39</v>
      </c>
      <c r="C518" s="22" t="s">
        <v>8449</v>
      </c>
    </row>
    <row r="519">
      <c r="A519" s="22" t="s">
        <v>1414</v>
      </c>
      <c r="B519" s="22" t="s">
        <v>29</v>
      </c>
      <c r="C519" s="22" t="s">
        <v>8439</v>
      </c>
    </row>
    <row r="520">
      <c r="A520" s="22" t="s">
        <v>1417</v>
      </c>
      <c r="B520" s="22" t="s">
        <v>45</v>
      </c>
      <c r="C520" s="22" t="s">
        <v>8448</v>
      </c>
    </row>
    <row r="521">
      <c r="A521" s="22" t="s">
        <v>1419</v>
      </c>
      <c r="B521" s="22" t="s">
        <v>39</v>
      </c>
      <c r="C521" s="22" t="s">
        <v>8442</v>
      </c>
    </row>
    <row r="522">
      <c r="A522" s="22" t="s">
        <v>1420</v>
      </c>
      <c r="B522" s="22" t="s">
        <v>39</v>
      </c>
      <c r="C522" s="22" t="s">
        <v>8442</v>
      </c>
    </row>
    <row r="523">
      <c r="A523" s="22" t="s">
        <v>1421</v>
      </c>
      <c r="B523" s="22" t="s">
        <v>29</v>
      </c>
      <c r="C523" s="22" t="s">
        <v>8439</v>
      </c>
    </row>
    <row r="524">
      <c r="A524" s="22" t="s">
        <v>1422</v>
      </c>
      <c r="B524" s="22" t="s">
        <v>39</v>
      </c>
      <c r="C524" s="22" t="s">
        <v>8442</v>
      </c>
    </row>
    <row r="525">
      <c r="A525" s="22" t="s">
        <v>1425</v>
      </c>
      <c r="B525" s="22" t="s">
        <v>29</v>
      </c>
      <c r="C525" s="22" t="s">
        <v>8446</v>
      </c>
    </row>
    <row r="526">
      <c r="A526" s="22" t="s">
        <v>1427</v>
      </c>
      <c r="B526" s="22" t="s">
        <v>39</v>
      </c>
      <c r="C526" s="22" t="s">
        <v>8442</v>
      </c>
    </row>
    <row r="527">
      <c r="A527" s="22" t="s">
        <v>1430</v>
      </c>
      <c r="B527" s="22" t="s">
        <v>39</v>
      </c>
      <c r="C527" s="22" t="s">
        <v>8449</v>
      </c>
    </row>
    <row r="528">
      <c r="A528" s="22" t="s">
        <v>1431</v>
      </c>
      <c r="B528" s="22" t="s">
        <v>39</v>
      </c>
      <c r="C528" s="22" t="s">
        <v>8442</v>
      </c>
    </row>
    <row r="529">
      <c r="A529" s="22" t="s">
        <v>1432</v>
      </c>
      <c r="B529" s="22" t="s">
        <v>39</v>
      </c>
      <c r="C529" s="22" t="s">
        <v>8450</v>
      </c>
    </row>
    <row r="530">
      <c r="A530" s="22" t="s">
        <v>1439</v>
      </c>
      <c r="B530" s="22" t="s">
        <v>39</v>
      </c>
      <c r="C530" s="22" t="s">
        <v>8449</v>
      </c>
    </row>
    <row r="531">
      <c r="A531" s="22" t="s">
        <v>1442</v>
      </c>
      <c r="B531" s="22" t="s">
        <v>39</v>
      </c>
      <c r="C531" s="22" t="s">
        <v>8451</v>
      </c>
    </row>
    <row r="532">
      <c r="A532" s="22" t="s">
        <v>1443</v>
      </c>
      <c r="B532" s="22" t="s">
        <v>39</v>
      </c>
      <c r="C532" s="22" t="s">
        <v>8451</v>
      </c>
    </row>
    <row r="533">
      <c r="A533" s="22" t="s">
        <v>1448</v>
      </c>
      <c r="B533" s="22" t="s">
        <v>39</v>
      </c>
      <c r="C533" s="22" t="s">
        <v>8440</v>
      </c>
    </row>
    <row r="534">
      <c r="A534" s="22" t="s">
        <v>1450</v>
      </c>
      <c r="B534" s="22" t="s">
        <v>29</v>
      </c>
      <c r="C534" s="22" t="s">
        <v>8439</v>
      </c>
    </row>
    <row r="535">
      <c r="A535" s="22" t="s">
        <v>1453</v>
      </c>
      <c r="B535" s="22" t="s">
        <v>39</v>
      </c>
      <c r="C535" s="22" t="s">
        <v>8442</v>
      </c>
    </row>
    <row r="536">
      <c r="A536" s="22" t="s">
        <v>1454</v>
      </c>
      <c r="B536" s="22" t="s">
        <v>39</v>
      </c>
      <c r="C536" s="22" t="s">
        <v>8453</v>
      </c>
    </row>
    <row r="537">
      <c r="A537" s="22" t="s">
        <v>1456</v>
      </c>
      <c r="B537" s="22" t="s">
        <v>39</v>
      </c>
      <c r="C537" s="22" t="s">
        <v>8442</v>
      </c>
    </row>
    <row r="538">
      <c r="A538" s="22" t="s">
        <v>1459</v>
      </c>
      <c r="B538" s="22" t="s">
        <v>39</v>
      </c>
      <c r="C538" s="22" t="s">
        <v>8445</v>
      </c>
    </row>
    <row r="539">
      <c r="A539" s="22" t="s">
        <v>1462</v>
      </c>
      <c r="B539" s="22" t="s">
        <v>45</v>
      </c>
      <c r="C539" s="22" t="s">
        <v>8447</v>
      </c>
    </row>
    <row r="540">
      <c r="A540" s="22" t="s">
        <v>1466</v>
      </c>
      <c r="B540" s="22" t="s">
        <v>39</v>
      </c>
      <c r="C540" s="22" t="s">
        <v>8442</v>
      </c>
    </row>
    <row r="541">
      <c r="A541" s="22" t="s">
        <v>1467</v>
      </c>
      <c r="B541" s="22" t="s">
        <v>39</v>
      </c>
      <c r="C541" s="22" t="s">
        <v>8440</v>
      </c>
    </row>
    <row r="542">
      <c r="A542" s="22" t="s">
        <v>1468</v>
      </c>
      <c r="B542" s="22" t="s">
        <v>29</v>
      </c>
      <c r="C542" s="22" t="s">
        <v>8452</v>
      </c>
    </row>
    <row r="543">
      <c r="A543" s="22" t="s">
        <v>1470</v>
      </c>
      <c r="B543" s="22" t="s">
        <v>39</v>
      </c>
      <c r="C543" s="22" t="s">
        <v>8451</v>
      </c>
    </row>
    <row r="544">
      <c r="A544" s="22" t="s">
        <v>1472</v>
      </c>
      <c r="B544" s="22" t="s">
        <v>45</v>
      </c>
      <c r="C544" s="22" t="s">
        <v>8454</v>
      </c>
    </row>
    <row r="545">
      <c r="A545" s="22" t="s">
        <v>1473</v>
      </c>
      <c r="B545" s="22" t="s">
        <v>29</v>
      </c>
      <c r="C545" s="22" t="s">
        <v>8439</v>
      </c>
    </row>
    <row r="546">
      <c r="A546" s="22" t="s">
        <v>1476</v>
      </c>
      <c r="B546" s="22" t="s">
        <v>29</v>
      </c>
      <c r="C546" s="22" t="s">
        <v>8446</v>
      </c>
    </row>
    <row r="547">
      <c r="A547" s="22" t="s">
        <v>1479</v>
      </c>
      <c r="B547" s="22" t="s">
        <v>39</v>
      </c>
      <c r="C547" s="22" t="s">
        <v>8440</v>
      </c>
    </row>
    <row r="548">
      <c r="A548" s="22" t="s">
        <v>1481</v>
      </c>
      <c r="B548" s="22" t="s">
        <v>39</v>
      </c>
      <c r="C548" s="22" t="s">
        <v>8443</v>
      </c>
    </row>
    <row r="549">
      <c r="A549" s="22" t="s">
        <v>1482</v>
      </c>
      <c r="B549" s="22" t="s">
        <v>39</v>
      </c>
      <c r="C549" s="22" t="s">
        <v>8440</v>
      </c>
    </row>
    <row r="550">
      <c r="A550" s="22" t="s">
        <v>1485</v>
      </c>
      <c r="B550" s="22" t="s">
        <v>39</v>
      </c>
      <c r="C550" s="22" t="s">
        <v>8440</v>
      </c>
    </row>
    <row r="551">
      <c r="A551" s="22" t="s">
        <v>1486</v>
      </c>
      <c r="B551" s="22" t="s">
        <v>39</v>
      </c>
      <c r="C551" s="22" t="s">
        <v>8440</v>
      </c>
    </row>
    <row r="552">
      <c r="A552" s="22" t="s">
        <v>1488</v>
      </c>
      <c r="B552" s="22" t="s">
        <v>39</v>
      </c>
      <c r="C552" s="22" t="s">
        <v>8440</v>
      </c>
    </row>
    <row r="553">
      <c r="A553" s="22" t="s">
        <v>1494</v>
      </c>
      <c r="B553" s="22" t="s">
        <v>39</v>
      </c>
      <c r="C553" s="22" t="s">
        <v>8444</v>
      </c>
    </row>
    <row r="554">
      <c r="A554" s="22" t="s">
        <v>1495</v>
      </c>
      <c r="B554" s="22" t="s">
        <v>39</v>
      </c>
      <c r="C554" s="22" t="s">
        <v>8450</v>
      </c>
    </row>
    <row r="555">
      <c r="A555" s="22" t="s">
        <v>1496</v>
      </c>
      <c r="B555" s="22" t="s">
        <v>29</v>
      </c>
      <c r="C555" s="22" t="s">
        <v>8439</v>
      </c>
    </row>
    <row r="556">
      <c r="A556" s="22" t="s">
        <v>1497</v>
      </c>
      <c r="B556" s="22" t="s">
        <v>39</v>
      </c>
      <c r="C556" s="22" t="s">
        <v>8442</v>
      </c>
    </row>
    <row r="557">
      <c r="A557" s="22" t="s">
        <v>1498</v>
      </c>
      <c r="B557" s="22" t="s">
        <v>39</v>
      </c>
      <c r="C557" s="22" t="s">
        <v>8451</v>
      </c>
    </row>
    <row r="558">
      <c r="A558" s="22" t="s">
        <v>1501</v>
      </c>
      <c r="B558" s="22" t="s">
        <v>39</v>
      </c>
      <c r="C558" s="22" t="s">
        <v>8442</v>
      </c>
    </row>
    <row r="559">
      <c r="A559" s="22" t="s">
        <v>1503</v>
      </c>
      <c r="B559" s="22" t="s">
        <v>45</v>
      </c>
      <c r="C559" s="22" t="s">
        <v>8447</v>
      </c>
    </row>
    <row r="560">
      <c r="A560" s="22" t="s">
        <v>1504</v>
      </c>
      <c r="B560" s="22" t="s">
        <v>39</v>
      </c>
      <c r="C560" s="22" t="s">
        <v>8450</v>
      </c>
    </row>
    <row r="561">
      <c r="A561" s="22" t="s">
        <v>1507</v>
      </c>
      <c r="B561" s="22" t="s">
        <v>39</v>
      </c>
      <c r="C561" s="22" t="s">
        <v>8442</v>
      </c>
    </row>
    <row r="562">
      <c r="A562" s="22" t="s">
        <v>1510</v>
      </c>
      <c r="B562" s="22" t="s">
        <v>39</v>
      </c>
      <c r="C562" s="22" t="s">
        <v>8444</v>
      </c>
    </row>
    <row r="563">
      <c r="A563" s="22" t="s">
        <v>1514</v>
      </c>
      <c r="B563" s="22" t="s">
        <v>29</v>
      </c>
      <c r="C563" s="22" t="s">
        <v>8446</v>
      </c>
    </row>
    <row r="564">
      <c r="A564" s="22" t="s">
        <v>1515</v>
      </c>
      <c r="B564" s="22" t="s">
        <v>45</v>
      </c>
      <c r="C564" s="22" t="s">
        <v>8447</v>
      </c>
    </row>
    <row r="565">
      <c r="A565" s="22" t="s">
        <v>1516</v>
      </c>
      <c r="B565" s="22" t="s">
        <v>29</v>
      </c>
      <c r="C565" s="22" t="s">
        <v>8439</v>
      </c>
    </row>
    <row r="566">
      <c r="A566" s="22" t="s">
        <v>1519</v>
      </c>
      <c r="B566" s="22" t="s">
        <v>45</v>
      </c>
      <c r="C566" s="22" t="s">
        <v>8448</v>
      </c>
    </row>
    <row r="567">
      <c r="A567" s="22" t="s">
        <v>1523</v>
      </c>
      <c r="B567" s="22" t="s">
        <v>39</v>
      </c>
      <c r="C567" s="22" t="s">
        <v>8442</v>
      </c>
    </row>
    <row r="568">
      <c r="A568" s="22" t="s">
        <v>1525</v>
      </c>
      <c r="B568" s="22" t="s">
        <v>45</v>
      </c>
      <c r="C568" s="22" t="s">
        <v>8448</v>
      </c>
    </row>
    <row r="569">
      <c r="A569" s="22" t="s">
        <v>1526</v>
      </c>
      <c r="B569" s="22" t="s">
        <v>39</v>
      </c>
      <c r="C569" s="22" t="s">
        <v>8444</v>
      </c>
    </row>
    <row r="570">
      <c r="A570" s="22" t="s">
        <v>1529</v>
      </c>
      <c r="B570" s="22" t="s">
        <v>39</v>
      </c>
      <c r="C570" s="22" t="s">
        <v>8440</v>
      </c>
    </row>
    <row r="571">
      <c r="A571" s="22" t="s">
        <v>1530</v>
      </c>
      <c r="B571" s="22" t="s">
        <v>39</v>
      </c>
      <c r="C571" s="22" t="s">
        <v>8442</v>
      </c>
    </row>
    <row r="572">
      <c r="A572" s="22" t="s">
        <v>1533</v>
      </c>
      <c r="B572" s="22" t="s">
        <v>45</v>
      </c>
      <c r="C572" s="22" t="s">
        <v>8448</v>
      </c>
    </row>
    <row r="573">
      <c r="A573" s="22" t="s">
        <v>1536</v>
      </c>
      <c r="B573" s="22" t="s">
        <v>39</v>
      </c>
      <c r="C573" s="22" t="s">
        <v>8442</v>
      </c>
    </row>
    <row r="574">
      <c r="A574" s="22" t="s">
        <v>1537</v>
      </c>
      <c r="B574" s="22" t="s">
        <v>39</v>
      </c>
      <c r="C574" s="22" t="s">
        <v>8440</v>
      </c>
    </row>
    <row r="575">
      <c r="A575" s="22" t="s">
        <v>1538</v>
      </c>
      <c r="B575" s="22" t="s">
        <v>45</v>
      </c>
      <c r="C575" s="22" t="s">
        <v>8447</v>
      </c>
    </row>
    <row r="576">
      <c r="A576" s="22" t="s">
        <v>1541</v>
      </c>
      <c r="B576" s="22" t="s">
        <v>29</v>
      </c>
      <c r="C576" s="22" t="s">
        <v>8439</v>
      </c>
    </row>
    <row r="577">
      <c r="A577" s="22" t="s">
        <v>1543</v>
      </c>
      <c r="B577" s="22" t="s">
        <v>39</v>
      </c>
      <c r="C577" s="22" t="s">
        <v>8450</v>
      </c>
    </row>
    <row r="578">
      <c r="A578" s="22" t="s">
        <v>1544</v>
      </c>
      <c r="B578" s="22" t="s">
        <v>29</v>
      </c>
      <c r="C578" s="22" t="s">
        <v>8452</v>
      </c>
    </row>
    <row r="579">
      <c r="A579" s="22" t="s">
        <v>1549</v>
      </c>
      <c r="B579" s="22" t="s">
        <v>39</v>
      </c>
      <c r="C579" s="22" t="s">
        <v>8449</v>
      </c>
    </row>
    <row r="580">
      <c r="A580" s="22" t="s">
        <v>1550</v>
      </c>
      <c r="B580" s="22" t="s">
        <v>39</v>
      </c>
      <c r="C580" s="22" t="s">
        <v>8449</v>
      </c>
    </row>
    <row r="581">
      <c r="A581" s="22" t="s">
        <v>1551</v>
      </c>
      <c r="B581" s="22" t="s">
        <v>39</v>
      </c>
      <c r="C581" s="22" t="s">
        <v>8442</v>
      </c>
    </row>
    <row r="582">
      <c r="A582" s="22" t="s">
        <v>1552</v>
      </c>
      <c r="B582" s="22" t="s">
        <v>29</v>
      </c>
      <c r="C582" s="22" t="s">
        <v>8446</v>
      </c>
    </row>
    <row r="583">
      <c r="A583" s="22" t="s">
        <v>1554</v>
      </c>
      <c r="B583" s="22" t="s">
        <v>45</v>
      </c>
      <c r="C583" s="22" t="s">
        <v>8441</v>
      </c>
    </row>
    <row r="584">
      <c r="A584" s="22" t="s">
        <v>1561</v>
      </c>
      <c r="B584" s="22" t="s">
        <v>45</v>
      </c>
      <c r="C584" s="22" t="s">
        <v>8448</v>
      </c>
    </row>
    <row r="585">
      <c r="A585" s="22" t="s">
        <v>1562</v>
      </c>
      <c r="B585" s="22" t="s">
        <v>29</v>
      </c>
      <c r="C585" s="22" t="s">
        <v>8446</v>
      </c>
    </row>
    <row r="586">
      <c r="A586" s="22" t="s">
        <v>1568</v>
      </c>
      <c r="B586" s="22" t="s">
        <v>29</v>
      </c>
      <c r="C586" s="22" t="s">
        <v>8446</v>
      </c>
    </row>
    <row r="587">
      <c r="A587" s="22" t="s">
        <v>1571</v>
      </c>
      <c r="B587" s="22" t="s">
        <v>39</v>
      </c>
      <c r="C587" s="22" t="s">
        <v>8444</v>
      </c>
    </row>
    <row r="588">
      <c r="A588" s="22" t="s">
        <v>1574</v>
      </c>
      <c r="B588" s="22" t="s">
        <v>39</v>
      </c>
      <c r="C588" s="22" t="s">
        <v>8442</v>
      </c>
    </row>
    <row r="589">
      <c r="A589" s="22" t="s">
        <v>1576</v>
      </c>
      <c r="B589" s="22" t="s">
        <v>39</v>
      </c>
      <c r="C589" s="22" t="s">
        <v>8442</v>
      </c>
    </row>
    <row r="590">
      <c r="A590" s="22" t="s">
        <v>1577</v>
      </c>
      <c r="B590" s="22" t="s">
        <v>39</v>
      </c>
      <c r="C590" s="22" t="s">
        <v>8444</v>
      </c>
    </row>
    <row r="591">
      <c r="A591" s="22" t="s">
        <v>1579</v>
      </c>
      <c r="B591" s="22" t="s">
        <v>39</v>
      </c>
      <c r="C591" s="22" t="s">
        <v>8444</v>
      </c>
    </row>
    <row r="592">
      <c r="A592" s="22" t="s">
        <v>1582</v>
      </c>
      <c r="B592" s="22" t="s">
        <v>29</v>
      </c>
      <c r="C592" s="22" t="s">
        <v>8439</v>
      </c>
    </row>
    <row r="593">
      <c r="A593" s="22" t="s">
        <v>1583</v>
      </c>
      <c r="B593" s="22" t="s">
        <v>39</v>
      </c>
      <c r="C593" s="22" t="s">
        <v>8440</v>
      </c>
    </row>
    <row r="594">
      <c r="A594" s="22" t="s">
        <v>1586</v>
      </c>
      <c r="B594" s="22" t="s">
        <v>39</v>
      </c>
      <c r="C594" s="22" t="s">
        <v>8451</v>
      </c>
    </row>
    <row r="595">
      <c r="A595" s="22" t="s">
        <v>1587</v>
      </c>
      <c r="B595" s="22" t="s">
        <v>39</v>
      </c>
      <c r="C595" s="22" t="s">
        <v>8440</v>
      </c>
    </row>
    <row r="596">
      <c r="A596" s="22" t="s">
        <v>1590</v>
      </c>
      <c r="B596" s="22" t="s">
        <v>39</v>
      </c>
      <c r="C596" s="22" t="s">
        <v>8442</v>
      </c>
    </row>
    <row r="597">
      <c r="A597" s="22" t="s">
        <v>1592</v>
      </c>
      <c r="B597" s="22" t="s">
        <v>39</v>
      </c>
      <c r="C597" s="22" t="s">
        <v>8444</v>
      </c>
    </row>
    <row r="598">
      <c r="A598" s="22" t="s">
        <v>1593</v>
      </c>
      <c r="B598" s="22" t="s">
        <v>29</v>
      </c>
      <c r="C598" s="22" t="s">
        <v>8439</v>
      </c>
    </row>
    <row r="599">
      <c r="A599" s="22" t="s">
        <v>1599</v>
      </c>
      <c r="B599" s="22" t="s">
        <v>39</v>
      </c>
      <c r="C599" s="22" t="s">
        <v>8444</v>
      </c>
    </row>
    <row r="600">
      <c r="A600" s="22" t="s">
        <v>1600</v>
      </c>
      <c r="B600" s="22" t="s">
        <v>29</v>
      </c>
      <c r="C600" s="22" t="s">
        <v>8446</v>
      </c>
    </row>
    <row r="601">
      <c r="A601" s="22" t="s">
        <v>1603</v>
      </c>
      <c r="B601" s="22" t="s">
        <v>39</v>
      </c>
      <c r="C601" s="22" t="s">
        <v>8440</v>
      </c>
    </row>
    <row r="602">
      <c r="A602" s="22" t="s">
        <v>1606</v>
      </c>
      <c r="B602" s="22" t="s">
        <v>39</v>
      </c>
      <c r="C602" s="22" t="s">
        <v>8445</v>
      </c>
    </row>
    <row r="603">
      <c r="A603" s="22" t="s">
        <v>1610</v>
      </c>
      <c r="B603" s="22" t="s">
        <v>39</v>
      </c>
      <c r="C603" s="22" t="s">
        <v>8453</v>
      </c>
    </row>
    <row r="604">
      <c r="A604" s="22" t="s">
        <v>1613</v>
      </c>
      <c r="B604" s="22" t="s">
        <v>39</v>
      </c>
      <c r="C604" s="22" t="s">
        <v>8443</v>
      </c>
    </row>
    <row r="605">
      <c r="A605" s="22" t="s">
        <v>1615</v>
      </c>
      <c r="B605" s="22" t="s">
        <v>39</v>
      </c>
      <c r="C605" s="22" t="s">
        <v>8442</v>
      </c>
    </row>
    <row r="606">
      <c r="A606" s="22" t="s">
        <v>1618</v>
      </c>
      <c r="B606" s="22" t="s">
        <v>39</v>
      </c>
      <c r="C606" s="22" t="s">
        <v>8445</v>
      </c>
    </row>
    <row r="607">
      <c r="A607" s="22" t="s">
        <v>1622</v>
      </c>
      <c r="B607" s="22" t="s">
        <v>39</v>
      </c>
      <c r="C607" s="22" t="s">
        <v>8440</v>
      </c>
    </row>
    <row r="608">
      <c r="A608" s="22" t="s">
        <v>1623</v>
      </c>
      <c r="B608" s="22" t="s">
        <v>39</v>
      </c>
      <c r="C608" s="22" t="s">
        <v>8451</v>
      </c>
    </row>
    <row r="609">
      <c r="A609" s="22" t="s">
        <v>1625</v>
      </c>
      <c r="B609" s="22" t="s">
        <v>39</v>
      </c>
      <c r="C609" s="22" t="s">
        <v>8440</v>
      </c>
    </row>
    <row r="610">
      <c r="A610" s="22" t="s">
        <v>1627</v>
      </c>
      <c r="B610" s="22" t="s">
        <v>29</v>
      </c>
      <c r="C610" s="22" t="s">
        <v>8439</v>
      </c>
    </row>
    <row r="611">
      <c r="A611" s="22" t="s">
        <v>1628</v>
      </c>
      <c r="B611" s="22" t="s">
        <v>29</v>
      </c>
      <c r="C611" s="22" t="s">
        <v>8439</v>
      </c>
    </row>
    <row r="612">
      <c r="A612" s="22" t="s">
        <v>1631</v>
      </c>
      <c r="B612" s="22" t="s">
        <v>39</v>
      </c>
      <c r="C612" s="22" t="s">
        <v>8442</v>
      </c>
    </row>
    <row r="613">
      <c r="A613" s="22" t="s">
        <v>1634</v>
      </c>
      <c r="B613" s="22" t="s">
        <v>39</v>
      </c>
      <c r="C613" s="22" t="s">
        <v>8451</v>
      </c>
    </row>
    <row r="614">
      <c r="A614" s="22" t="s">
        <v>1635</v>
      </c>
      <c r="B614" s="22" t="s">
        <v>39</v>
      </c>
      <c r="C614" s="22" t="s">
        <v>8445</v>
      </c>
    </row>
    <row r="615">
      <c r="A615" s="22" t="s">
        <v>1638</v>
      </c>
      <c r="B615" s="22" t="s">
        <v>39</v>
      </c>
      <c r="C615" s="22" t="s">
        <v>8440</v>
      </c>
    </row>
    <row r="616">
      <c r="A616" s="22" t="s">
        <v>1640</v>
      </c>
      <c r="B616" s="22" t="s">
        <v>39</v>
      </c>
      <c r="C616" s="22" t="s">
        <v>8442</v>
      </c>
    </row>
    <row r="617">
      <c r="A617" s="22" t="s">
        <v>1641</v>
      </c>
      <c r="B617" s="22" t="s">
        <v>39</v>
      </c>
      <c r="C617" s="22" t="s">
        <v>8453</v>
      </c>
    </row>
    <row r="618">
      <c r="A618" s="22" t="s">
        <v>1642</v>
      </c>
      <c r="B618" s="22" t="s">
        <v>39</v>
      </c>
      <c r="C618" s="22" t="s">
        <v>8450</v>
      </c>
    </row>
    <row r="619">
      <c r="A619" s="22" t="s">
        <v>1643</v>
      </c>
      <c r="B619" s="22" t="s">
        <v>29</v>
      </c>
      <c r="C619" s="22" t="s">
        <v>8439</v>
      </c>
    </row>
    <row r="620">
      <c r="A620" s="22" t="s">
        <v>1644</v>
      </c>
      <c r="B620" s="22" t="s">
        <v>29</v>
      </c>
      <c r="C620" s="22" t="s">
        <v>8446</v>
      </c>
    </row>
    <row r="621">
      <c r="A621" s="22" t="s">
        <v>1646</v>
      </c>
      <c r="B621" s="22" t="s">
        <v>39</v>
      </c>
      <c r="C621" s="22" t="s">
        <v>8442</v>
      </c>
    </row>
    <row r="622">
      <c r="A622" s="22" t="s">
        <v>1654</v>
      </c>
      <c r="B622" s="22" t="s">
        <v>39</v>
      </c>
      <c r="C622" s="22" t="s">
        <v>8440</v>
      </c>
    </row>
    <row r="623">
      <c r="A623" s="22" t="s">
        <v>1655</v>
      </c>
      <c r="B623" s="22" t="s">
        <v>45</v>
      </c>
      <c r="C623" s="22" t="s">
        <v>8441</v>
      </c>
    </row>
    <row r="624">
      <c r="A624" s="22" t="s">
        <v>1663</v>
      </c>
      <c r="B624" s="22" t="s">
        <v>39</v>
      </c>
      <c r="C624" s="22" t="s">
        <v>8449</v>
      </c>
    </row>
    <row r="625">
      <c r="A625" s="22" t="s">
        <v>1666</v>
      </c>
      <c r="B625" s="22" t="s">
        <v>39</v>
      </c>
      <c r="C625" s="22" t="s">
        <v>8451</v>
      </c>
    </row>
    <row r="626">
      <c r="A626" s="22" t="s">
        <v>1669</v>
      </c>
      <c r="B626" s="22" t="s">
        <v>39</v>
      </c>
      <c r="C626" s="22" t="s">
        <v>8444</v>
      </c>
    </row>
    <row r="627">
      <c r="A627" s="22" t="s">
        <v>1671</v>
      </c>
      <c r="B627" s="22" t="s">
        <v>39</v>
      </c>
      <c r="C627" s="22" t="s">
        <v>8440</v>
      </c>
    </row>
    <row r="628">
      <c r="A628" s="22" t="s">
        <v>1672</v>
      </c>
      <c r="B628" s="22" t="s">
        <v>45</v>
      </c>
      <c r="C628" s="22" t="s">
        <v>8447</v>
      </c>
    </row>
    <row r="629">
      <c r="A629" s="22" t="s">
        <v>1674</v>
      </c>
      <c r="B629" s="22" t="s">
        <v>39</v>
      </c>
      <c r="C629" s="22" t="s">
        <v>8449</v>
      </c>
    </row>
    <row r="630">
      <c r="A630" s="22" t="s">
        <v>1677</v>
      </c>
      <c r="B630" s="22" t="s">
        <v>39</v>
      </c>
      <c r="C630" s="22" t="s">
        <v>8440</v>
      </c>
    </row>
    <row r="631">
      <c r="A631" s="22" t="s">
        <v>1680</v>
      </c>
      <c r="B631" s="22" t="s">
        <v>39</v>
      </c>
      <c r="C631" s="22" t="s">
        <v>8442</v>
      </c>
    </row>
    <row r="632">
      <c r="A632" s="22" t="s">
        <v>1681</v>
      </c>
      <c r="B632" s="22" t="s">
        <v>29</v>
      </c>
      <c r="C632" s="22" t="s">
        <v>8439</v>
      </c>
    </row>
    <row r="633">
      <c r="A633" s="22" t="s">
        <v>1683</v>
      </c>
      <c r="B633" s="22" t="s">
        <v>45</v>
      </c>
      <c r="C633" s="22" t="s">
        <v>8448</v>
      </c>
    </row>
    <row r="634">
      <c r="A634" s="22" t="s">
        <v>1685</v>
      </c>
      <c r="B634" s="22" t="s">
        <v>39</v>
      </c>
      <c r="C634" s="22" t="s">
        <v>8442</v>
      </c>
    </row>
    <row r="635">
      <c r="A635" s="22" t="s">
        <v>1686</v>
      </c>
      <c r="B635" s="22" t="s">
        <v>39</v>
      </c>
      <c r="C635" s="22" t="s">
        <v>8450</v>
      </c>
    </row>
    <row r="636">
      <c r="A636" s="22" t="s">
        <v>1690</v>
      </c>
      <c r="B636" s="22" t="s">
        <v>39</v>
      </c>
      <c r="C636" s="22" t="s">
        <v>8440</v>
      </c>
    </row>
    <row r="637">
      <c r="A637" s="22" t="s">
        <v>1699</v>
      </c>
      <c r="B637" s="22" t="s">
        <v>39</v>
      </c>
      <c r="C637" s="22" t="s">
        <v>8453</v>
      </c>
    </row>
    <row r="638">
      <c r="A638" s="22" t="s">
        <v>1703</v>
      </c>
      <c r="B638" s="22" t="s">
        <v>39</v>
      </c>
      <c r="C638" s="22" t="s">
        <v>8444</v>
      </c>
    </row>
    <row r="639">
      <c r="A639" s="22" t="s">
        <v>1706</v>
      </c>
      <c r="B639" s="22" t="s">
        <v>39</v>
      </c>
      <c r="C639" s="22" t="s">
        <v>8440</v>
      </c>
    </row>
    <row r="640">
      <c r="A640" s="22" t="s">
        <v>1707</v>
      </c>
      <c r="B640" s="22" t="s">
        <v>45</v>
      </c>
      <c r="C640" s="22" t="s">
        <v>8448</v>
      </c>
    </row>
    <row r="641">
      <c r="A641" s="22" t="s">
        <v>1708</v>
      </c>
      <c r="B641" s="22" t="s">
        <v>45</v>
      </c>
      <c r="C641" s="22" t="s">
        <v>8448</v>
      </c>
    </row>
    <row r="642">
      <c r="A642" s="22" t="s">
        <v>1712</v>
      </c>
      <c r="B642" s="22" t="s">
        <v>39</v>
      </c>
      <c r="C642" s="22" t="s">
        <v>8443</v>
      </c>
    </row>
    <row r="643">
      <c r="A643" s="22" t="s">
        <v>1713</v>
      </c>
      <c r="B643" s="22" t="s">
        <v>45</v>
      </c>
      <c r="C643" s="22" t="s">
        <v>8447</v>
      </c>
    </row>
    <row r="644">
      <c r="A644" s="22" t="s">
        <v>1716</v>
      </c>
      <c r="B644" s="22" t="s">
        <v>45</v>
      </c>
      <c r="C644" s="22" t="s">
        <v>8448</v>
      </c>
    </row>
    <row r="645">
      <c r="A645" s="22" t="s">
        <v>1720</v>
      </c>
      <c r="B645" s="22" t="s">
        <v>39</v>
      </c>
      <c r="C645" s="22" t="s">
        <v>8440</v>
      </c>
    </row>
    <row r="646">
      <c r="A646" s="22" t="s">
        <v>1722</v>
      </c>
      <c r="B646" s="22" t="s">
        <v>29</v>
      </c>
      <c r="C646" s="22" t="s">
        <v>8439</v>
      </c>
    </row>
    <row r="647">
      <c r="A647" s="22" t="s">
        <v>1725</v>
      </c>
      <c r="B647" s="22" t="s">
        <v>45</v>
      </c>
      <c r="C647" s="22" t="s">
        <v>8448</v>
      </c>
    </row>
    <row r="648">
      <c r="A648" s="22" t="s">
        <v>1726</v>
      </c>
      <c r="B648" s="22" t="s">
        <v>29</v>
      </c>
      <c r="C648" s="22" t="s">
        <v>8439</v>
      </c>
    </row>
    <row r="649">
      <c r="A649" s="22" t="s">
        <v>1727</v>
      </c>
      <c r="B649" s="22" t="s">
        <v>29</v>
      </c>
      <c r="C649" s="22" t="s">
        <v>8455</v>
      </c>
    </row>
    <row r="650">
      <c r="A650" s="22" t="s">
        <v>1729</v>
      </c>
      <c r="B650" s="22" t="s">
        <v>29</v>
      </c>
      <c r="C650" s="22" t="s">
        <v>8439</v>
      </c>
    </row>
    <row r="651">
      <c r="A651" s="22" t="s">
        <v>1732</v>
      </c>
      <c r="B651" s="22" t="s">
        <v>39</v>
      </c>
      <c r="C651" s="22" t="s">
        <v>8445</v>
      </c>
    </row>
    <row r="652">
      <c r="A652" s="22" t="s">
        <v>1733</v>
      </c>
      <c r="B652" s="22" t="s">
        <v>45</v>
      </c>
      <c r="C652" s="22" t="s">
        <v>8448</v>
      </c>
    </row>
    <row r="653">
      <c r="A653" s="22" t="s">
        <v>1735</v>
      </c>
      <c r="B653" s="22" t="s">
        <v>39</v>
      </c>
      <c r="C653" s="22" t="s">
        <v>8451</v>
      </c>
    </row>
    <row r="654">
      <c r="A654" s="22" t="s">
        <v>1738</v>
      </c>
      <c r="B654" s="22" t="s">
        <v>39</v>
      </c>
      <c r="C654" s="22" t="s">
        <v>8449</v>
      </c>
    </row>
    <row r="655">
      <c r="A655" s="22" t="s">
        <v>1739</v>
      </c>
      <c r="B655" s="22" t="s">
        <v>29</v>
      </c>
      <c r="C655" s="22" t="s">
        <v>8439</v>
      </c>
    </row>
    <row r="656">
      <c r="A656" s="22" t="s">
        <v>1742</v>
      </c>
      <c r="B656" s="22" t="s">
        <v>39</v>
      </c>
      <c r="C656" s="22" t="s">
        <v>8442</v>
      </c>
    </row>
    <row r="657">
      <c r="A657" s="22" t="s">
        <v>1743</v>
      </c>
      <c r="B657" s="22" t="s">
        <v>39</v>
      </c>
      <c r="C657" s="22" t="s">
        <v>8450</v>
      </c>
    </row>
    <row r="658">
      <c r="A658" s="22" t="s">
        <v>1744</v>
      </c>
      <c r="B658" s="22" t="s">
        <v>39</v>
      </c>
      <c r="C658" s="22" t="s">
        <v>8451</v>
      </c>
    </row>
    <row r="659">
      <c r="A659" s="22" t="s">
        <v>1747</v>
      </c>
      <c r="B659" s="22" t="s">
        <v>39</v>
      </c>
      <c r="C659" s="22" t="s">
        <v>8444</v>
      </c>
    </row>
    <row r="660">
      <c r="A660" s="22" t="s">
        <v>1748</v>
      </c>
      <c r="B660" s="22" t="s">
        <v>29</v>
      </c>
      <c r="C660" s="22" t="s">
        <v>8452</v>
      </c>
    </row>
    <row r="661">
      <c r="A661" s="22" t="s">
        <v>1749</v>
      </c>
      <c r="B661" s="22" t="s">
        <v>39</v>
      </c>
      <c r="C661" s="22" t="s">
        <v>8444</v>
      </c>
    </row>
    <row r="662">
      <c r="A662" s="22" t="s">
        <v>1750</v>
      </c>
      <c r="B662" s="22" t="s">
        <v>29</v>
      </c>
      <c r="C662" s="22" t="s">
        <v>8446</v>
      </c>
    </row>
    <row r="663">
      <c r="A663" s="22" t="s">
        <v>1751</v>
      </c>
      <c r="B663" s="22" t="s">
        <v>39</v>
      </c>
      <c r="C663" s="22" t="s">
        <v>8442</v>
      </c>
    </row>
    <row r="664">
      <c r="A664" s="22" t="s">
        <v>1754</v>
      </c>
      <c r="B664" s="22" t="s">
        <v>39</v>
      </c>
      <c r="C664" s="22" t="s">
        <v>8440</v>
      </c>
    </row>
    <row r="665">
      <c r="A665" s="22" t="s">
        <v>1755</v>
      </c>
      <c r="B665" s="22" t="s">
        <v>29</v>
      </c>
      <c r="C665" s="22" t="s">
        <v>8446</v>
      </c>
    </row>
    <row r="666">
      <c r="A666" s="22" t="s">
        <v>1756</v>
      </c>
      <c r="B666" s="22" t="s">
        <v>39</v>
      </c>
      <c r="C666" s="22" t="s">
        <v>8445</v>
      </c>
    </row>
    <row r="667">
      <c r="A667" s="22" t="s">
        <v>1757</v>
      </c>
      <c r="B667" s="22" t="s">
        <v>39</v>
      </c>
      <c r="C667" s="22" t="s">
        <v>8450</v>
      </c>
    </row>
    <row r="668">
      <c r="A668" s="22" t="s">
        <v>1759</v>
      </c>
      <c r="B668" s="22" t="s">
        <v>39</v>
      </c>
      <c r="C668" s="22" t="s">
        <v>8440</v>
      </c>
    </row>
    <row r="669">
      <c r="A669" s="22" t="s">
        <v>1763</v>
      </c>
      <c r="B669" s="22" t="s">
        <v>29</v>
      </c>
      <c r="C669" s="22" t="s">
        <v>8446</v>
      </c>
    </row>
    <row r="670">
      <c r="A670" s="22" t="s">
        <v>1766</v>
      </c>
      <c r="B670" s="22" t="s">
        <v>39</v>
      </c>
      <c r="C670" s="22" t="s">
        <v>8440</v>
      </c>
    </row>
    <row r="671">
      <c r="A671" s="22" t="s">
        <v>1769</v>
      </c>
      <c r="B671" s="22" t="s">
        <v>45</v>
      </c>
      <c r="C671" s="22" t="s">
        <v>8441</v>
      </c>
    </row>
    <row r="672">
      <c r="A672" s="22" t="s">
        <v>1774</v>
      </c>
      <c r="B672" s="22" t="s">
        <v>39</v>
      </c>
      <c r="C672" s="22" t="s">
        <v>8450</v>
      </c>
    </row>
    <row r="673">
      <c r="A673" s="22" t="s">
        <v>1779</v>
      </c>
      <c r="B673" s="22" t="s">
        <v>39</v>
      </c>
      <c r="C673" s="22" t="s">
        <v>8451</v>
      </c>
    </row>
    <row r="674">
      <c r="A674" s="22" t="s">
        <v>1782</v>
      </c>
      <c r="B674" s="22" t="s">
        <v>39</v>
      </c>
      <c r="C674" s="22" t="s">
        <v>8442</v>
      </c>
    </row>
    <row r="675">
      <c r="A675" s="22" t="s">
        <v>1789</v>
      </c>
      <c r="B675" s="22" t="s">
        <v>45</v>
      </c>
      <c r="C675" s="22" t="s">
        <v>8448</v>
      </c>
    </row>
    <row r="676">
      <c r="A676" s="22" t="s">
        <v>1791</v>
      </c>
      <c r="B676" s="22" t="s">
        <v>39</v>
      </c>
      <c r="C676" s="22" t="s">
        <v>8444</v>
      </c>
    </row>
    <row r="677">
      <c r="A677" s="22" t="s">
        <v>1793</v>
      </c>
      <c r="B677" s="22" t="s">
        <v>39</v>
      </c>
      <c r="C677" s="22" t="s">
        <v>8444</v>
      </c>
    </row>
    <row r="678">
      <c r="A678" s="22" t="s">
        <v>1796</v>
      </c>
      <c r="B678" s="22" t="s">
        <v>39</v>
      </c>
      <c r="C678" s="22" t="s">
        <v>8440</v>
      </c>
    </row>
    <row r="679">
      <c r="A679" s="22" t="s">
        <v>1797</v>
      </c>
      <c r="B679" s="22" t="s">
        <v>39</v>
      </c>
      <c r="C679" s="22" t="s">
        <v>8442</v>
      </c>
    </row>
    <row r="680">
      <c r="A680" s="22" t="s">
        <v>1802</v>
      </c>
      <c r="B680" s="22" t="s">
        <v>39</v>
      </c>
      <c r="C680" s="22" t="s">
        <v>8440</v>
      </c>
    </row>
    <row r="681">
      <c r="A681" s="22" t="s">
        <v>1805</v>
      </c>
      <c r="B681" s="22" t="s">
        <v>39</v>
      </c>
      <c r="C681" s="22" t="s">
        <v>8450</v>
      </c>
    </row>
    <row r="682">
      <c r="A682" s="22" t="s">
        <v>1807</v>
      </c>
      <c r="B682" s="22" t="s">
        <v>39</v>
      </c>
      <c r="C682" s="22" t="s">
        <v>8449</v>
      </c>
    </row>
    <row r="683">
      <c r="A683" s="22" t="s">
        <v>1810</v>
      </c>
      <c r="B683" s="22" t="s">
        <v>39</v>
      </c>
      <c r="C683" s="22" t="s">
        <v>8444</v>
      </c>
    </row>
    <row r="684">
      <c r="A684" s="22" t="s">
        <v>1813</v>
      </c>
      <c r="B684" s="22" t="s">
        <v>39</v>
      </c>
      <c r="C684" s="22" t="s">
        <v>8442</v>
      </c>
    </row>
    <row r="685">
      <c r="A685" s="22" t="s">
        <v>1815</v>
      </c>
      <c r="B685" s="22" t="s">
        <v>39</v>
      </c>
      <c r="C685" s="22" t="s">
        <v>8442</v>
      </c>
    </row>
    <row r="686">
      <c r="A686" s="22" t="s">
        <v>1816</v>
      </c>
      <c r="B686" s="22" t="s">
        <v>45</v>
      </c>
      <c r="C686" s="22" t="s">
        <v>8454</v>
      </c>
    </row>
    <row r="687">
      <c r="A687" s="22" t="s">
        <v>1817</v>
      </c>
      <c r="B687" s="22" t="s">
        <v>45</v>
      </c>
      <c r="C687" s="22" t="s">
        <v>8447</v>
      </c>
    </row>
    <row r="688">
      <c r="A688" s="22" t="s">
        <v>1818</v>
      </c>
      <c r="B688" s="22" t="s">
        <v>29</v>
      </c>
      <c r="C688" s="22" t="s">
        <v>8446</v>
      </c>
    </row>
    <row r="689">
      <c r="A689" s="22" t="s">
        <v>1821</v>
      </c>
      <c r="B689" s="22" t="s">
        <v>29</v>
      </c>
      <c r="C689" s="22" t="s">
        <v>8446</v>
      </c>
    </row>
    <row r="690">
      <c r="A690" s="22" t="s">
        <v>1823</v>
      </c>
      <c r="B690" s="22" t="s">
        <v>39</v>
      </c>
      <c r="C690" s="22" t="s">
        <v>8451</v>
      </c>
    </row>
    <row r="691">
      <c r="A691" s="22" t="s">
        <v>1824</v>
      </c>
      <c r="B691" s="22" t="s">
        <v>45</v>
      </c>
      <c r="C691" s="22" t="s">
        <v>8441</v>
      </c>
    </row>
    <row r="692">
      <c r="A692" s="22" t="s">
        <v>1828</v>
      </c>
      <c r="B692" s="22" t="s">
        <v>29</v>
      </c>
      <c r="C692" s="22" t="s">
        <v>8446</v>
      </c>
    </row>
    <row r="693">
      <c r="A693" s="22" t="s">
        <v>1829</v>
      </c>
      <c r="B693" s="22" t="s">
        <v>39</v>
      </c>
      <c r="C693" s="22" t="s">
        <v>8444</v>
      </c>
    </row>
    <row r="694">
      <c r="A694" s="22" t="s">
        <v>1832</v>
      </c>
      <c r="B694" s="22" t="s">
        <v>29</v>
      </c>
      <c r="C694" s="22" t="s">
        <v>8439</v>
      </c>
    </row>
    <row r="695">
      <c r="A695" s="22" t="s">
        <v>1833</v>
      </c>
      <c r="B695" s="22" t="s">
        <v>39</v>
      </c>
      <c r="C695" s="22" t="s">
        <v>8440</v>
      </c>
    </row>
    <row r="696">
      <c r="A696" s="22" t="s">
        <v>1841</v>
      </c>
      <c r="B696" s="22" t="s">
        <v>45</v>
      </c>
      <c r="C696" s="22" t="s">
        <v>8448</v>
      </c>
    </row>
    <row r="697">
      <c r="A697" s="22" t="s">
        <v>1844</v>
      </c>
      <c r="B697" s="22" t="s">
        <v>39</v>
      </c>
      <c r="C697" s="22" t="s">
        <v>8442</v>
      </c>
    </row>
    <row r="698">
      <c r="A698" s="22" t="s">
        <v>1846</v>
      </c>
      <c r="B698" s="22" t="s">
        <v>39</v>
      </c>
      <c r="C698" s="22" t="s">
        <v>8451</v>
      </c>
    </row>
    <row r="699">
      <c r="A699" s="22" t="s">
        <v>1850</v>
      </c>
      <c r="B699" s="22" t="s">
        <v>29</v>
      </c>
      <c r="C699" s="22" t="s">
        <v>8446</v>
      </c>
    </row>
    <row r="700">
      <c r="A700" s="22" t="s">
        <v>1853</v>
      </c>
      <c r="B700" s="22" t="s">
        <v>29</v>
      </c>
      <c r="C700" s="22" t="s">
        <v>8455</v>
      </c>
    </row>
    <row r="701">
      <c r="A701" s="22" t="s">
        <v>1856</v>
      </c>
      <c r="B701" s="22" t="s">
        <v>39</v>
      </c>
      <c r="C701" s="22" t="s">
        <v>8444</v>
      </c>
    </row>
    <row r="702">
      <c r="A702" s="22" t="s">
        <v>1857</v>
      </c>
      <c r="B702" s="22" t="s">
        <v>29</v>
      </c>
      <c r="C702" s="22" t="s">
        <v>8439</v>
      </c>
    </row>
    <row r="703">
      <c r="A703" s="22" t="s">
        <v>1861</v>
      </c>
      <c r="B703" s="22" t="s">
        <v>39</v>
      </c>
      <c r="C703" s="22" t="s">
        <v>8442</v>
      </c>
    </row>
    <row r="704">
      <c r="A704" s="22" t="s">
        <v>1862</v>
      </c>
      <c r="B704" s="22" t="s">
        <v>39</v>
      </c>
      <c r="C704" s="22" t="s">
        <v>8451</v>
      </c>
    </row>
    <row r="705">
      <c r="A705" s="22" t="s">
        <v>1863</v>
      </c>
      <c r="B705" s="22" t="s">
        <v>45</v>
      </c>
      <c r="C705" s="22" t="s">
        <v>8447</v>
      </c>
    </row>
    <row r="706">
      <c r="A706" s="22" t="s">
        <v>1865</v>
      </c>
      <c r="B706" s="22" t="s">
        <v>39</v>
      </c>
      <c r="C706" s="22" t="s">
        <v>8450</v>
      </c>
    </row>
    <row r="707">
      <c r="A707" s="22" t="s">
        <v>1866</v>
      </c>
      <c r="B707" s="22" t="s">
        <v>45</v>
      </c>
      <c r="C707" s="22" t="s">
        <v>8441</v>
      </c>
    </row>
    <row r="708">
      <c r="A708" s="22" t="s">
        <v>1869</v>
      </c>
      <c r="B708" s="22" t="s">
        <v>29</v>
      </c>
      <c r="C708" s="22" t="s">
        <v>8446</v>
      </c>
    </row>
    <row r="709">
      <c r="A709" s="22" t="s">
        <v>1872</v>
      </c>
      <c r="B709" s="22" t="s">
        <v>29</v>
      </c>
      <c r="C709" s="22" t="s">
        <v>8439</v>
      </c>
    </row>
    <row r="710">
      <c r="A710" s="22" t="s">
        <v>1875</v>
      </c>
      <c r="B710" s="22" t="s">
        <v>39</v>
      </c>
      <c r="C710" s="22" t="s">
        <v>8442</v>
      </c>
    </row>
    <row r="711">
      <c r="A711" s="22" t="s">
        <v>1878</v>
      </c>
      <c r="B711" s="22" t="s">
        <v>39</v>
      </c>
      <c r="C711" s="22" t="s">
        <v>8444</v>
      </c>
    </row>
    <row r="712">
      <c r="A712" s="22" t="s">
        <v>1879</v>
      </c>
      <c r="B712" s="22" t="s">
        <v>29</v>
      </c>
      <c r="C712" s="22" t="s">
        <v>8446</v>
      </c>
    </row>
    <row r="713">
      <c r="A713" s="22" t="s">
        <v>1881</v>
      </c>
      <c r="B713" s="22" t="s">
        <v>39</v>
      </c>
      <c r="C713" s="22" t="s">
        <v>8442</v>
      </c>
    </row>
    <row r="714">
      <c r="A714" s="22" t="s">
        <v>1887</v>
      </c>
      <c r="B714" s="22" t="s">
        <v>39</v>
      </c>
      <c r="C714" s="22" t="s">
        <v>8442</v>
      </c>
    </row>
    <row r="715">
      <c r="A715" s="22" t="s">
        <v>1888</v>
      </c>
      <c r="B715" s="22" t="s">
        <v>39</v>
      </c>
      <c r="C715" s="22" t="s">
        <v>8442</v>
      </c>
    </row>
    <row r="716">
      <c r="A716" s="22" t="s">
        <v>1891</v>
      </c>
      <c r="B716" s="22" t="s">
        <v>39</v>
      </c>
      <c r="C716" s="22" t="s">
        <v>8440</v>
      </c>
    </row>
    <row r="717">
      <c r="A717" s="22" t="s">
        <v>1893</v>
      </c>
      <c r="B717" s="22" t="s">
        <v>39</v>
      </c>
      <c r="C717" s="22" t="s">
        <v>8440</v>
      </c>
    </row>
    <row r="718">
      <c r="A718" s="22" t="s">
        <v>1901</v>
      </c>
      <c r="B718" s="22" t="s">
        <v>45</v>
      </c>
      <c r="C718" s="22" t="s">
        <v>8448</v>
      </c>
    </row>
    <row r="719">
      <c r="A719" s="22" t="s">
        <v>1902</v>
      </c>
      <c r="B719" s="22" t="s">
        <v>29</v>
      </c>
      <c r="C719" s="22" t="s">
        <v>8446</v>
      </c>
    </row>
    <row r="720">
      <c r="A720" s="22" t="s">
        <v>1904</v>
      </c>
      <c r="B720" s="22" t="s">
        <v>29</v>
      </c>
      <c r="C720" s="22" t="s">
        <v>8439</v>
      </c>
    </row>
    <row r="721">
      <c r="A721" s="22" t="s">
        <v>1907</v>
      </c>
      <c r="B721" s="22" t="s">
        <v>39</v>
      </c>
      <c r="C721" s="22" t="s">
        <v>8440</v>
      </c>
    </row>
    <row r="722">
      <c r="A722" s="22" t="s">
        <v>1908</v>
      </c>
      <c r="B722" s="22" t="s">
        <v>45</v>
      </c>
      <c r="C722" s="22" t="s">
        <v>8441</v>
      </c>
    </row>
    <row r="723">
      <c r="A723" s="22" t="s">
        <v>1909</v>
      </c>
      <c r="B723" s="22" t="s">
        <v>45</v>
      </c>
      <c r="C723" s="22" t="s">
        <v>8441</v>
      </c>
    </row>
    <row r="724">
      <c r="A724" s="22" t="s">
        <v>1912</v>
      </c>
      <c r="B724" s="22" t="s">
        <v>45</v>
      </c>
      <c r="C724" s="22" t="s">
        <v>8447</v>
      </c>
    </row>
    <row r="725">
      <c r="A725" s="22" t="s">
        <v>1916</v>
      </c>
      <c r="B725" s="22" t="s">
        <v>39</v>
      </c>
      <c r="C725" s="22" t="s">
        <v>8440</v>
      </c>
    </row>
    <row r="726">
      <c r="A726" s="22" t="s">
        <v>1919</v>
      </c>
      <c r="B726" s="22" t="s">
        <v>45</v>
      </c>
      <c r="C726" s="22" t="s">
        <v>8448</v>
      </c>
    </row>
    <row r="727">
      <c r="A727" s="22" t="s">
        <v>1922</v>
      </c>
      <c r="B727" s="22" t="s">
        <v>39</v>
      </c>
      <c r="C727" s="22" t="s">
        <v>8442</v>
      </c>
    </row>
    <row r="728">
      <c r="A728" s="22" t="s">
        <v>1923</v>
      </c>
      <c r="B728" s="22" t="s">
        <v>39</v>
      </c>
      <c r="C728" s="22" t="s">
        <v>8449</v>
      </c>
    </row>
    <row r="729">
      <c r="A729" s="22" t="s">
        <v>1924</v>
      </c>
      <c r="B729" s="22" t="s">
        <v>29</v>
      </c>
      <c r="C729" s="22" t="s">
        <v>8446</v>
      </c>
    </row>
    <row r="730">
      <c r="A730" s="22" t="s">
        <v>1925</v>
      </c>
      <c r="B730" s="22" t="s">
        <v>39</v>
      </c>
      <c r="C730" s="22" t="s">
        <v>8450</v>
      </c>
    </row>
    <row r="731">
      <c r="A731" s="22" t="s">
        <v>1928</v>
      </c>
      <c r="B731" s="22" t="s">
        <v>45</v>
      </c>
      <c r="C731" s="22" t="s">
        <v>8441</v>
      </c>
    </row>
    <row r="732">
      <c r="A732" s="22" t="s">
        <v>1934</v>
      </c>
      <c r="B732" s="22" t="s">
        <v>29</v>
      </c>
      <c r="C732" s="22" t="s">
        <v>8446</v>
      </c>
    </row>
    <row r="733">
      <c r="A733" s="22" t="s">
        <v>1940</v>
      </c>
      <c r="B733" s="22" t="s">
        <v>39</v>
      </c>
      <c r="C733" s="22" t="s">
        <v>8440</v>
      </c>
    </row>
    <row r="734">
      <c r="A734" s="22" t="s">
        <v>1945</v>
      </c>
      <c r="B734" s="22" t="s">
        <v>29</v>
      </c>
      <c r="C734" s="22" t="s">
        <v>8455</v>
      </c>
    </row>
    <row r="735">
      <c r="A735" s="22" t="s">
        <v>1952</v>
      </c>
      <c r="B735" s="22" t="s">
        <v>29</v>
      </c>
      <c r="C735" s="22" t="s">
        <v>8439</v>
      </c>
    </row>
    <row r="736">
      <c r="A736" s="22" t="s">
        <v>1958</v>
      </c>
      <c r="B736" s="22" t="s">
        <v>39</v>
      </c>
      <c r="C736" s="22" t="s">
        <v>8440</v>
      </c>
    </row>
    <row r="737">
      <c r="A737" s="22" t="s">
        <v>1959</v>
      </c>
      <c r="B737" s="22" t="s">
        <v>39</v>
      </c>
      <c r="C737" s="22" t="s">
        <v>8451</v>
      </c>
    </row>
    <row r="738">
      <c r="A738" s="22" t="s">
        <v>1960</v>
      </c>
      <c r="B738" s="22" t="s">
        <v>29</v>
      </c>
      <c r="C738" s="22" t="s">
        <v>8452</v>
      </c>
    </row>
    <row r="739">
      <c r="A739" s="22" t="s">
        <v>1963</v>
      </c>
      <c r="B739" s="22" t="s">
        <v>39</v>
      </c>
      <c r="C739" s="22" t="s">
        <v>8440</v>
      </c>
    </row>
    <row r="740">
      <c r="A740" s="22" t="s">
        <v>1968</v>
      </c>
      <c r="B740" s="22" t="s">
        <v>39</v>
      </c>
      <c r="C740" s="22" t="s">
        <v>8445</v>
      </c>
    </row>
    <row r="741">
      <c r="A741" s="22" t="s">
        <v>1970</v>
      </c>
      <c r="B741" s="22" t="s">
        <v>39</v>
      </c>
      <c r="C741" s="22" t="s">
        <v>8442</v>
      </c>
    </row>
    <row r="742">
      <c r="A742" s="22" t="s">
        <v>1974</v>
      </c>
      <c r="B742" s="22" t="s">
        <v>39</v>
      </c>
      <c r="C742" s="22" t="s">
        <v>8451</v>
      </c>
    </row>
    <row r="743">
      <c r="A743" s="22" t="s">
        <v>1977</v>
      </c>
      <c r="B743" s="22" t="s">
        <v>39</v>
      </c>
      <c r="C743" s="22" t="s">
        <v>8442</v>
      </c>
    </row>
    <row r="744">
      <c r="A744" s="22" t="s">
        <v>1978</v>
      </c>
      <c r="B744" s="22" t="s">
        <v>45</v>
      </c>
      <c r="C744" s="22" t="s">
        <v>8448</v>
      </c>
    </row>
    <row r="745">
      <c r="A745" s="22" t="s">
        <v>1979</v>
      </c>
      <c r="B745" s="22" t="s">
        <v>45</v>
      </c>
      <c r="C745" s="22" t="s">
        <v>8447</v>
      </c>
    </row>
    <row r="746">
      <c r="A746" s="22" t="s">
        <v>1981</v>
      </c>
      <c r="B746" s="22" t="s">
        <v>39</v>
      </c>
      <c r="C746" s="22" t="s">
        <v>8442</v>
      </c>
    </row>
    <row r="747">
      <c r="A747" s="22" t="s">
        <v>1985</v>
      </c>
      <c r="B747" s="22" t="s">
        <v>29</v>
      </c>
      <c r="C747" s="22" t="s">
        <v>8439</v>
      </c>
    </row>
    <row r="748">
      <c r="A748" s="22" t="s">
        <v>1990</v>
      </c>
      <c r="B748" s="22" t="s">
        <v>29</v>
      </c>
      <c r="C748" s="22" t="s">
        <v>8446</v>
      </c>
    </row>
    <row r="749">
      <c r="A749" s="22" t="s">
        <v>1992</v>
      </c>
      <c r="B749" s="22" t="s">
        <v>29</v>
      </c>
      <c r="C749" s="22" t="s">
        <v>8439</v>
      </c>
    </row>
    <row r="750">
      <c r="A750" s="22" t="s">
        <v>1995</v>
      </c>
      <c r="B750" s="22" t="s">
        <v>39</v>
      </c>
      <c r="C750" s="22" t="s">
        <v>8440</v>
      </c>
    </row>
    <row r="751">
      <c r="A751" s="22" t="s">
        <v>1999</v>
      </c>
      <c r="B751" s="22" t="s">
        <v>39</v>
      </c>
      <c r="C751" s="22" t="s">
        <v>8450</v>
      </c>
    </row>
    <row r="752">
      <c r="A752" s="22" t="s">
        <v>2001</v>
      </c>
      <c r="B752" s="22" t="s">
        <v>29</v>
      </c>
      <c r="C752" s="22" t="s">
        <v>8446</v>
      </c>
    </row>
    <row r="753">
      <c r="A753" s="22" t="s">
        <v>2004</v>
      </c>
      <c r="B753" s="22" t="s">
        <v>39</v>
      </c>
      <c r="C753" s="22" t="s">
        <v>8442</v>
      </c>
    </row>
    <row r="754">
      <c r="A754" s="22" t="s">
        <v>2005</v>
      </c>
      <c r="B754" s="22" t="s">
        <v>39</v>
      </c>
      <c r="C754" s="22" t="s">
        <v>8451</v>
      </c>
    </row>
    <row r="755">
      <c r="A755" s="22" t="s">
        <v>2006</v>
      </c>
      <c r="B755" s="22" t="s">
        <v>39</v>
      </c>
      <c r="C755" s="22" t="s">
        <v>8451</v>
      </c>
    </row>
    <row r="756">
      <c r="A756" s="22" t="s">
        <v>2014</v>
      </c>
      <c r="B756" s="22" t="s">
        <v>39</v>
      </c>
      <c r="C756" s="22" t="s">
        <v>8444</v>
      </c>
    </row>
    <row r="757">
      <c r="A757" s="22" t="s">
        <v>2015</v>
      </c>
      <c r="B757" s="22" t="s">
        <v>29</v>
      </c>
      <c r="C757" s="22" t="s">
        <v>8439</v>
      </c>
    </row>
    <row r="758">
      <c r="A758" s="22" t="s">
        <v>2016</v>
      </c>
      <c r="B758" s="22" t="s">
        <v>39</v>
      </c>
      <c r="C758" s="22" t="s">
        <v>8451</v>
      </c>
    </row>
    <row r="759">
      <c r="A759" s="22" t="s">
        <v>2017</v>
      </c>
      <c r="B759" s="22" t="s">
        <v>29</v>
      </c>
      <c r="C759" s="22" t="s">
        <v>8452</v>
      </c>
    </row>
    <row r="760">
      <c r="A760" s="22" t="s">
        <v>2020</v>
      </c>
      <c r="B760" s="22" t="s">
        <v>39</v>
      </c>
      <c r="C760" s="22" t="s">
        <v>8444</v>
      </c>
    </row>
    <row r="761">
      <c r="A761" s="22" t="s">
        <v>2023</v>
      </c>
      <c r="B761" s="22" t="s">
        <v>39</v>
      </c>
      <c r="C761" s="22" t="s">
        <v>8440</v>
      </c>
    </row>
    <row r="762">
      <c r="A762" s="22" t="s">
        <v>2025</v>
      </c>
      <c r="B762" s="22" t="s">
        <v>39</v>
      </c>
      <c r="C762" s="22" t="s">
        <v>8450</v>
      </c>
    </row>
    <row r="763">
      <c r="A763" s="22" t="s">
        <v>2029</v>
      </c>
      <c r="B763" s="22" t="s">
        <v>39</v>
      </c>
      <c r="C763" s="22" t="s">
        <v>8440</v>
      </c>
    </row>
    <row r="764">
      <c r="A764" s="22" t="s">
        <v>2032</v>
      </c>
      <c r="B764" s="22" t="s">
        <v>39</v>
      </c>
      <c r="C764" s="22" t="s">
        <v>8450</v>
      </c>
    </row>
    <row r="765">
      <c r="A765" s="22" t="s">
        <v>2034</v>
      </c>
      <c r="B765" s="22" t="s">
        <v>39</v>
      </c>
      <c r="C765" s="22" t="s">
        <v>8440</v>
      </c>
    </row>
    <row r="766">
      <c r="A766" s="22" t="s">
        <v>2035</v>
      </c>
      <c r="B766" s="22" t="s">
        <v>39</v>
      </c>
      <c r="C766" s="22" t="s">
        <v>8445</v>
      </c>
    </row>
    <row r="767">
      <c r="A767" s="22" t="s">
        <v>2036</v>
      </c>
      <c r="B767" s="22" t="s">
        <v>29</v>
      </c>
      <c r="C767" s="22" t="s">
        <v>8439</v>
      </c>
    </row>
    <row r="768">
      <c r="A768" s="22" t="s">
        <v>2040</v>
      </c>
      <c r="B768" s="22" t="s">
        <v>45</v>
      </c>
      <c r="C768" s="22" t="s">
        <v>8447</v>
      </c>
    </row>
    <row r="769">
      <c r="A769" s="22" t="s">
        <v>2045</v>
      </c>
      <c r="B769" s="22" t="s">
        <v>45</v>
      </c>
      <c r="C769" s="22" t="s">
        <v>8454</v>
      </c>
    </row>
    <row r="770">
      <c r="A770" s="22" t="s">
        <v>2047</v>
      </c>
      <c r="B770" s="22" t="s">
        <v>39</v>
      </c>
      <c r="C770" s="22" t="s">
        <v>8451</v>
      </c>
    </row>
    <row r="771">
      <c r="A771" s="22" t="s">
        <v>2048</v>
      </c>
      <c r="B771" s="22" t="s">
        <v>39</v>
      </c>
      <c r="C771" s="22" t="s">
        <v>8442</v>
      </c>
    </row>
    <row r="772">
      <c r="A772" s="22" t="s">
        <v>2050</v>
      </c>
      <c r="B772" s="22" t="s">
        <v>39</v>
      </c>
      <c r="C772" s="22" t="s">
        <v>8451</v>
      </c>
    </row>
    <row r="773">
      <c r="A773" s="22" t="s">
        <v>2051</v>
      </c>
      <c r="B773" s="22" t="s">
        <v>39</v>
      </c>
      <c r="C773" s="22" t="s">
        <v>8442</v>
      </c>
    </row>
    <row r="774">
      <c r="A774" s="22" t="s">
        <v>2057</v>
      </c>
      <c r="B774" s="22" t="s">
        <v>29</v>
      </c>
      <c r="C774" s="22" t="s">
        <v>8446</v>
      </c>
    </row>
    <row r="775">
      <c r="A775" s="22" t="s">
        <v>2061</v>
      </c>
      <c r="B775" s="22" t="s">
        <v>39</v>
      </c>
      <c r="C775" s="22" t="s">
        <v>8442</v>
      </c>
    </row>
    <row r="776">
      <c r="A776" s="22" t="s">
        <v>2064</v>
      </c>
      <c r="B776" s="22" t="s">
        <v>39</v>
      </c>
      <c r="C776" s="22" t="s">
        <v>8451</v>
      </c>
    </row>
    <row r="777">
      <c r="A777" s="22" t="s">
        <v>2067</v>
      </c>
      <c r="B777" s="22" t="s">
        <v>39</v>
      </c>
      <c r="C777" s="22" t="s">
        <v>8440</v>
      </c>
    </row>
    <row r="778">
      <c r="A778" s="22" t="s">
        <v>2071</v>
      </c>
      <c r="B778" s="22" t="s">
        <v>39</v>
      </c>
      <c r="C778" s="22" t="s">
        <v>8440</v>
      </c>
    </row>
    <row r="779">
      <c r="A779" s="22" t="s">
        <v>2074</v>
      </c>
      <c r="B779" s="22" t="s">
        <v>39</v>
      </c>
      <c r="C779" s="22" t="s">
        <v>8450</v>
      </c>
    </row>
    <row r="780">
      <c r="A780" s="22" t="s">
        <v>2076</v>
      </c>
      <c r="B780" s="22" t="s">
        <v>39</v>
      </c>
      <c r="C780" s="22" t="s">
        <v>8444</v>
      </c>
    </row>
    <row r="781">
      <c r="A781" s="22" t="s">
        <v>2080</v>
      </c>
      <c r="B781" s="22" t="s">
        <v>39</v>
      </c>
      <c r="C781" s="22" t="s">
        <v>8445</v>
      </c>
    </row>
    <row r="782">
      <c r="A782" s="22" t="s">
        <v>2082</v>
      </c>
      <c r="B782" s="22" t="s">
        <v>39</v>
      </c>
      <c r="C782" s="22" t="s">
        <v>8442</v>
      </c>
    </row>
    <row r="783">
      <c r="A783" s="22" t="s">
        <v>2084</v>
      </c>
      <c r="B783" s="22" t="s">
        <v>39</v>
      </c>
      <c r="C783" s="22" t="s">
        <v>8450</v>
      </c>
    </row>
    <row r="784">
      <c r="A784" s="22" t="s">
        <v>2085</v>
      </c>
      <c r="B784" s="22" t="s">
        <v>39</v>
      </c>
      <c r="C784" s="22" t="s">
        <v>8451</v>
      </c>
    </row>
    <row r="785">
      <c r="A785" s="22" t="s">
        <v>2089</v>
      </c>
      <c r="B785" s="22" t="s">
        <v>45</v>
      </c>
      <c r="C785" s="22" t="s">
        <v>8448</v>
      </c>
    </row>
    <row r="786">
      <c r="A786" s="22" t="s">
        <v>2092</v>
      </c>
      <c r="B786" s="22" t="s">
        <v>39</v>
      </c>
      <c r="C786" s="22" t="s">
        <v>8451</v>
      </c>
    </row>
    <row r="787">
      <c r="A787" s="22" t="s">
        <v>2095</v>
      </c>
      <c r="B787" s="22" t="s">
        <v>39</v>
      </c>
      <c r="C787" s="22" t="s">
        <v>8442</v>
      </c>
    </row>
    <row r="788">
      <c r="A788" s="22" t="s">
        <v>2096</v>
      </c>
      <c r="B788" s="22" t="s">
        <v>45</v>
      </c>
      <c r="C788" s="22" t="s">
        <v>8448</v>
      </c>
    </row>
    <row r="789">
      <c r="A789" s="22" t="s">
        <v>2097</v>
      </c>
      <c r="B789" s="22" t="s">
        <v>39</v>
      </c>
      <c r="C789" s="22" t="s">
        <v>8442</v>
      </c>
    </row>
    <row r="790">
      <c r="A790" s="22" t="s">
        <v>2099</v>
      </c>
      <c r="B790" s="22" t="s">
        <v>29</v>
      </c>
      <c r="C790" s="22" t="s">
        <v>8439</v>
      </c>
    </row>
    <row r="791">
      <c r="A791" s="22" t="s">
        <v>2102</v>
      </c>
      <c r="B791" s="22" t="s">
        <v>39</v>
      </c>
      <c r="C791" s="22" t="s">
        <v>8444</v>
      </c>
    </row>
    <row r="792">
      <c r="A792" s="22" t="s">
        <v>2105</v>
      </c>
      <c r="B792" s="22" t="s">
        <v>39</v>
      </c>
      <c r="C792" s="22" t="s">
        <v>8444</v>
      </c>
    </row>
    <row r="793">
      <c r="A793" s="22" t="s">
        <v>2108</v>
      </c>
      <c r="B793" s="22" t="s">
        <v>39</v>
      </c>
      <c r="C793" s="22" t="s">
        <v>8442</v>
      </c>
    </row>
    <row r="794">
      <c r="A794" s="22" t="s">
        <v>2111</v>
      </c>
      <c r="B794" s="22" t="s">
        <v>29</v>
      </c>
      <c r="C794" s="22" t="s">
        <v>8446</v>
      </c>
    </row>
    <row r="795">
      <c r="A795" s="22" t="s">
        <v>2116</v>
      </c>
      <c r="B795" s="22" t="s">
        <v>39</v>
      </c>
      <c r="C795" s="22" t="s">
        <v>8440</v>
      </c>
    </row>
    <row r="796">
      <c r="A796" s="22" t="s">
        <v>2122</v>
      </c>
      <c r="B796" s="22" t="s">
        <v>45</v>
      </c>
      <c r="C796" s="22" t="s">
        <v>8447</v>
      </c>
    </row>
    <row r="797">
      <c r="A797" s="22" t="s">
        <v>2124</v>
      </c>
      <c r="B797" s="22" t="s">
        <v>39</v>
      </c>
      <c r="C797" s="22" t="s">
        <v>8451</v>
      </c>
    </row>
    <row r="798">
      <c r="A798" s="22" t="s">
        <v>2125</v>
      </c>
      <c r="B798" s="22" t="s">
        <v>39</v>
      </c>
      <c r="C798" s="22" t="s">
        <v>8442</v>
      </c>
    </row>
    <row r="799">
      <c r="A799" s="22" t="s">
        <v>2126</v>
      </c>
      <c r="B799" s="22" t="s">
        <v>29</v>
      </c>
      <c r="C799" s="22" t="s">
        <v>8446</v>
      </c>
    </row>
    <row r="800">
      <c r="A800" s="22" t="s">
        <v>2131</v>
      </c>
      <c r="B800" s="22" t="s">
        <v>29</v>
      </c>
      <c r="C800" s="22" t="s">
        <v>8446</v>
      </c>
    </row>
    <row r="801">
      <c r="A801" s="22" t="s">
        <v>2134</v>
      </c>
      <c r="B801" s="22" t="s">
        <v>39</v>
      </c>
      <c r="C801" s="22" t="s">
        <v>8450</v>
      </c>
    </row>
    <row r="802">
      <c r="A802" s="22" t="s">
        <v>2136</v>
      </c>
      <c r="B802" s="22" t="s">
        <v>39</v>
      </c>
      <c r="C802" s="22" t="s">
        <v>8444</v>
      </c>
    </row>
    <row r="803">
      <c r="A803" s="22" t="s">
        <v>2140</v>
      </c>
      <c r="B803" s="22" t="s">
        <v>39</v>
      </c>
      <c r="C803" s="22" t="s">
        <v>8440</v>
      </c>
    </row>
    <row r="804">
      <c r="A804" s="22" t="s">
        <v>2141</v>
      </c>
      <c r="B804" s="22" t="s">
        <v>39</v>
      </c>
      <c r="C804" s="22" t="s">
        <v>8442</v>
      </c>
    </row>
    <row r="805">
      <c r="A805" s="22" t="s">
        <v>2146</v>
      </c>
      <c r="B805" s="22" t="s">
        <v>45</v>
      </c>
      <c r="C805" s="22" t="s">
        <v>8448</v>
      </c>
    </row>
    <row r="806">
      <c r="A806" s="22" t="s">
        <v>2149</v>
      </c>
      <c r="B806" s="22" t="s">
        <v>39</v>
      </c>
      <c r="C806" s="22" t="s">
        <v>8440</v>
      </c>
    </row>
    <row r="807">
      <c r="A807" s="22" t="s">
        <v>2150</v>
      </c>
      <c r="B807" s="22" t="s">
        <v>29</v>
      </c>
      <c r="C807" s="22" t="s">
        <v>8439</v>
      </c>
    </row>
    <row r="808">
      <c r="A808" s="22" t="s">
        <v>2156</v>
      </c>
      <c r="B808" s="22" t="s">
        <v>39</v>
      </c>
      <c r="C808" s="22" t="s">
        <v>8442</v>
      </c>
    </row>
    <row r="809">
      <c r="A809" s="22" t="s">
        <v>2158</v>
      </c>
      <c r="B809" s="22" t="s">
        <v>45</v>
      </c>
      <c r="C809" s="22" t="s">
        <v>8448</v>
      </c>
    </row>
    <row r="810">
      <c r="A810" s="22" t="s">
        <v>2160</v>
      </c>
      <c r="B810" s="22" t="s">
        <v>29</v>
      </c>
      <c r="C810" s="22" t="s">
        <v>8439</v>
      </c>
    </row>
    <row r="811">
      <c r="A811" s="22" t="s">
        <v>2162</v>
      </c>
      <c r="B811" s="22" t="s">
        <v>29</v>
      </c>
      <c r="C811" s="22" t="s">
        <v>8439</v>
      </c>
    </row>
    <row r="812">
      <c r="A812" s="22" t="s">
        <v>2165</v>
      </c>
      <c r="B812" s="22" t="s">
        <v>45</v>
      </c>
      <c r="C812" s="22" t="s">
        <v>8448</v>
      </c>
    </row>
    <row r="813">
      <c r="A813" s="22" t="s">
        <v>2167</v>
      </c>
      <c r="B813" s="22" t="s">
        <v>39</v>
      </c>
      <c r="C813" s="22" t="s">
        <v>8450</v>
      </c>
    </row>
    <row r="814">
      <c r="A814" s="22" t="s">
        <v>2170</v>
      </c>
      <c r="B814" s="22" t="s">
        <v>39</v>
      </c>
      <c r="C814" s="22" t="s">
        <v>8453</v>
      </c>
    </row>
    <row r="815">
      <c r="A815" s="22" t="s">
        <v>2172</v>
      </c>
      <c r="B815" s="22" t="s">
        <v>39</v>
      </c>
      <c r="C815" s="22" t="s">
        <v>8450</v>
      </c>
    </row>
    <row r="816">
      <c r="A816" s="22" t="s">
        <v>2173</v>
      </c>
      <c r="B816" s="22" t="s">
        <v>45</v>
      </c>
      <c r="C816" s="22" t="s">
        <v>8447</v>
      </c>
    </row>
    <row r="817">
      <c r="A817" s="22" t="s">
        <v>2176</v>
      </c>
      <c r="B817" s="22" t="s">
        <v>45</v>
      </c>
      <c r="C817" s="22" t="s">
        <v>8448</v>
      </c>
    </row>
    <row r="818">
      <c r="A818" s="22" t="s">
        <v>2182</v>
      </c>
      <c r="B818" s="22" t="s">
        <v>39</v>
      </c>
      <c r="C818" s="22" t="s">
        <v>8443</v>
      </c>
    </row>
    <row r="819">
      <c r="A819" s="22" t="s">
        <v>2183</v>
      </c>
      <c r="B819" s="22" t="s">
        <v>39</v>
      </c>
      <c r="C819" s="22" t="s">
        <v>8440</v>
      </c>
    </row>
    <row r="820">
      <c r="A820" s="22" t="s">
        <v>2187</v>
      </c>
      <c r="B820" s="22" t="s">
        <v>39</v>
      </c>
      <c r="C820" s="22" t="s">
        <v>8442</v>
      </c>
    </row>
    <row r="821">
      <c r="A821" s="22" t="s">
        <v>2188</v>
      </c>
      <c r="B821" s="22" t="s">
        <v>39</v>
      </c>
      <c r="C821" s="22" t="s">
        <v>8442</v>
      </c>
    </row>
    <row r="822">
      <c r="A822" s="22" t="s">
        <v>2189</v>
      </c>
      <c r="B822" s="22" t="s">
        <v>45</v>
      </c>
      <c r="C822" s="22" t="s">
        <v>8454</v>
      </c>
    </row>
    <row r="823">
      <c r="A823" s="22" t="s">
        <v>2190</v>
      </c>
      <c r="B823" s="22" t="s">
        <v>29</v>
      </c>
      <c r="C823" s="22" t="s">
        <v>8439</v>
      </c>
    </row>
    <row r="824">
      <c r="A824" s="22" t="s">
        <v>2192</v>
      </c>
      <c r="B824" s="22" t="s">
        <v>39</v>
      </c>
      <c r="C824" s="22" t="s">
        <v>8440</v>
      </c>
    </row>
    <row r="825">
      <c r="A825" s="22" t="s">
        <v>2193</v>
      </c>
      <c r="B825" s="22" t="s">
        <v>39</v>
      </c>
      <c r="C825" s="22" t="s">
        <v>8451</v>
      </c>
    </row>
    <row r="826">
      <c r="A826" s="22" t="s">
        <v>2197</v>
      </c>
      <c r="B826" s="22" t="s">
        <v>39</v>
      </c>
      <c r="C826" s="22" t="s">
        <v>8453</v>
      </c>
    </row>
    <row r="827">
      <c r="A827" s="22" t="s">
        <v>2198</v>
      </c>
      <c r="B827" s="22" t="s">
        <v>29</v>
      </c>
      <c r="C827" s="22" t="s">
        <v>8446</v>
      </c>
    </row>
    <row r="828">
      <c r="A828" s="22" t="s">
        <v>2199</v>
      </c>
      <c r="B828" s="22" t="s">
        <v>29</v>
      </c>
      <c r="C828" s="22" t="s">
        <v>8439</v>
      </c>
    </row>
    <row r="829">
      <c r="A829" s="22" t="s">
        <v>2202</v>
      </c>
      <c r="B829" s="22" t="s">
        <v>39</v>
      </c>
      <c r="C829" s="22" t="s">
        <v>8444</v>
      </c>
    </row>
    <row r="830">
      <c r="A830" s="22" t="s">
        <v>2203</v>
      </c>
      <c r="B830" s="22" t="s">
        <v>29</v>
      </c>
      <c r="C830" s="22" t="s">
        <v>8452</v>
      </c>
    </row>
    <row r="831">
      <c r="A831" s="22" t="s">
        <v>2204</v>
      </c>
      <c r="B831" s="22" t="s">
        <v>29</v>
      </c>
      <c r="C831" s="22" t="s">
        <v>8452</v>
      </c>
    </row>
    <row r="832">
      <c r="A832" s="22" t="s">
        <v>2208</v>
      </c>
      <c r="B832" s="22" t="s">
        <v>45</v>
      </c>
      <c r="C832" s="22" t="s">
        <v>8448</v>
      </c>
    </row>
    <row r="833">
      <c r="A833" s="22" t="s">
        <v>2209</v>
      </c>
      <c r="B833" s="22" t="s">
        <v>39</v>
      </c>
      <c r="C833" s="22" t="s">
        <v>8440</v>
      </c>
    </row>
    <row r="834">
      <c r="A834" s="22" t="s">
        <v>2210</v>
      </c>
      <c r="B834" s="22" t="s">
        <v>39</v>
      </c>
      <c r="C834" s="22" t="s">
        <v>8444</v>
      </c>
    </row>
    <row r="835">
      <c r="A835" s="22" t="s">
        <v>2211</v>
      </c>
      <c r="B835" s="22" t="s">
        <v>45</v>
      </c>
      <c r="C835" s="22" t="s">
        <v>8441</v>
      </c>
    </row>
    <row r="836">
      <c r="A836" s="22" t="s">
        <v>2214</v>
      </c>
      <c r="B836" s="22" t="s">
        <v>39</v>
      </c>
      <c r="C836" s="22" t="s">
        <v>8451</v>
      </c>
    </row>
    <row r="837">
      <c r="A837" s="22" t="s">
        <v>2218</v>
      </c>
      <c r="B837" s="22" t="s">
        <v>45</v>
      </c>
      <c r="C837" s="22" t="s">
        <v>8447</v>
      </c>
    </row>
    <row r="838">
      <c r="A838" s="22" t="s">
        <v>2222</v>
      </c>
      <c r="B838" s="22" t="s">
        <v>39</v>
      </c>
      <c r="C838" s="22" t="s">
        <v>8442</v>
      </c>
    </row>
    <row r="839">
      <c r="A839" s="22" t="s">
        <v>2223</v>
      </c>
      <c r="B839" s="22" t="s">
        <v>39</v>
      </c>
      <c r="C839" s="22" t="s">
        <v>8442</v>
      </c>
    </row>
    <row r="840">
      <c r="A840" s="22" t="s">
        <v>2227</v>
      </c>
      <c r="B840" s="22" t="s">
        <v>39</v>
      </c>
      <c r="C840" s="22" t="s">
        <v>8450</v>
      </c>
    </row>
    <row r="841">
      <c r="A841" s="22" t="s">
        <v>2229</v>
      </c>
      <c r="B841" s="22" t="s">
        <v>39</v>
      </c>
      <c r="C841" s="22" t="s">
        <v>8442</v>
      </c>
    </row>
    <row r="842">
      <c r="A842" s="22" t="s">
        <v>2230</v>
      </c>
      <c r="B842" s="22" t="s">
        <v>39</v>
      </c>
      <c r="C842" s="22" t="s">
        <v>8453</v>
      </c>
    </row>
    <row r="843">
      <c r="A843" s="22" t="s">
        <v>2233</v>
      </c>
      <c r="B843" s="22" t="s">
        <v>39</v>
      </c>
      <c r="C843" s="22" t="s">
        <v>8442</v>
      </c>
    </row>
    <row r="844">
      <c r="A844" s="22" t="s">
        <v>2235</v>
      </c>
      <c r="B844" s="22" t="s">
        <v>45</v>
      </c>
      <c r="C844" s="22" t="s">
        <v>8454</v>
      </c>
    </row>
    <row r="845">
      <c r="A845" s="22" t="s">
        <v>2238</v>
      </c>
      <c r="B845" s="22" t="s">
        <v>39</v>
      </c>
      <c r="C845" s="22" t="s">
        <v>8440</v>
      </c>
    </row>
    <row r="846">
      <c r="A846" s="22" t="s">
        <v>2242</v>
      </c>
      <c r="B846" s="22" t="s">
        <v>39</v>
      </c>
      <c r="C846" s="22" t="s">
        <v>8442</v>
      </c>
    </row>
    <row r="847">
      <c r="A847" s="22" t="s">
        <v>2246</v>
      </c>
      <c r="B847" s="22" t="s">
        <v>39</v>
      </c>
      <c r="C847" s="22" t="s">
        <v>8453</v>
      </c>
    </row>
    <row r="848">
      <c r="A848" s="22" t="s">
        <v>2248</v>
      </c>
      <c r="B848" s="22" t="s">
        <v>29</v>
      </c>
      <c r="C848" s="22" t="s">
        <v>8446</v>
      </c>
    </row>
    <row r="849">
      <c r="A849" s="22" t="s">
        <v>2250</v>
      </c>
      <c r="B849" s="22" t="s">
        <v>39</v>
      </c>
      <c r="C849" s="22" t="s">
        <v>8450</v>
      </c>
    </row>
    <row r="850">
      <c r="A850" s="22" t="s">
        <v>2254</v>
      </c>
      <c r="B850" s="22" t="s">
        <v>39</v>
      </c>
      <c r="C850" s="22" t="s">
        <v>8442</v>
      </c>
    </row>
    <row r="851">
      <c r="A851" s="22" t="s">
        <v>2255</v>
      </c>
      <c r="B851" s="22" t="s">
        <v>39</v>
      </c>
      <c r="C851" s="22" t="s">
        <v>8443</v>
      </c>
    </row>
    <row r="852">
      <c r="A852" s="22" t="s">
        <v>2257</v>
      </c>
      <c r="B852" s="22" t="s">
        <v>39</v>
      </c>
      <c r="C852" s="22" t="s">
        <v>8450</v>
      </c>
    </row>
    <row r="853">
      <c r="A853" s="22" t="s">
        <v>2258</v>
      </c>
      <c r="B853" s="22" t="s">
        <v>45</v>
      </c>
      <c r="C853" s="22" t="s">
        <v>8448</v>
      </c>
    </row>
    <row r="854">
      <c r="A854" s="22" t="s">
        <v>2259</v>
      </c>
      <c r="B854" s="22" t="s">
        <v>29</v>
      </c>
      <c r="C854" s="22" t="s">
        <v>8452</v>
      </c>
    </row>
    <row r="855">
      <c r="A855" s="22" t="s">
        <v>2262</v>
      </c>
      <c r="B855" s="22" t="s">
        <v>39</v>
      </c>
      <c r="C855" s="22" t="s">
        <v>8443</v>
      </c>
    </row>
    <row r="856">
      <c r="A856" s="22" t="s">
        <v>2266</v>
      </c>
      <c r="B856" s="22" t="s">
        <v>39</v>
      </c>
      <c r="C856" s="22" t="s">
        <v>8442</v>
      </c>
    </row>
    <row r="857">
      <c r="A857" s="22" t="s">
        <v>2269</v>
      </c>
      <c r="B857" s="22" t="s">
        <v>39</v>
      </c>
      <c r="C857" s="22" t="s">
        <v>8440</v>
      </c>
    </row>
    <row r="858">
      <c r="A858" s="22" t="s">
        <v>2270</v>
      </c>
      <c r="B858" s="22" t="s">
        <v>45</v>
      </c>
      <c r="C858" s="22" t="s">
        <v>8447</v>
      </c>
    </row>
    <row r="859">
      <c r="A859" s="22" t="s">
        <v>2278</v>
      </c>
      <c r="B859" s="22" t="s">
        <v>39</v>
      </c>
      <c r="C859" s="22" t="s">
        <v>8442</v>
      </c>
    </row>
    <row r="860">
      <c r="A860" s="22" t="s">
        <v>2279</v>
      </c>
      <c r="B860" s="22" t="s">
        <v>45</v>
      </c>
      <c r="C860" s="22" t="s">
        <v>8447</v>
      </c>
    </row>
    <row r="861">
      <c r="A861" s="22" t="s">
        <v>2282</v>
      </c>
      <c r="B861" s="22" t="s">
        <v>39</v>
      </c>
      <c r="C861" s="22" t="s">
        <v>8442</v>
      </c>
    </row>
    <row r="862">
      <c r="A862" s="22" t="s">
        <v>2285</v>
      </c>
      <c r="B862" s="22" t="s">
        <v>39</v>
      </c>
      <c r="C862" s="22" t="s">
        <v>8440</v>
      </c>
    </row>
    <row r="863">
      <c r="A863" s="22" t="s">
        <v>2287</v>
      </c>
      <c r="B863" s="22" t="s">
        <v>39</v>
      </c>
      <c r="C863" s="22" t="s">
        <v>8440</v>
      </c>
    </row>
    <row r="864">
      <c r="A864" s="22" t="s">
        <v>2289</v>
      </c>
      <c r="B864" s="22" t="s">
        <v>39</v>
      </c>
      <c r="C864" s="22" t="s">
        <v>8440</v>
      </c>
    </row>
    <row r="865">
      <c r="A865" s="22" t="s">
        <v>2293</v>
      </c>
      <c r="B865" s="22" t="s">
        <v>39</v>
      </c>
      <c r="C865" s="22" t="s">
        <v>8442</v>
      </c>
    </row>
    <row r="866">
      <c r="A866" s="22" t="s">
        <v>2294</v>
      </c>
      <c r="B866" s="22" t="s">
        <v>39</v>
      </c>
      <c r="C866" s="22" t="s">
        <v>8440</v>
      </c>
    </row>
    <row r="867">
      <c r="A867" s="22" t="s">
        <v>2300</v>
      </c>
      <c r="B867" s="22" t="s">
        <v>45</v>
      </c>
      <c r="C867" s="22" t="s">
        <v>8448</v>
      </c>
    </row>
    <row r="868">
      <c r="A868" s="22" t="s">
        <v>2310</v>
      </c>
      <c r="B868" s="22" t="s">
        <v>39</v>
      </c>
      <c r="C868" s="22" t="s">
        <v>8443</v>
      </c>
    </row>
    <row r="869">
      <c r="A869" s="22" t="s">
        <v>2312</v>
      </c>
      <c r="B869" s="22" t="s">
        <v>39</v>
      </c>
      <c r="C869" s="22" t="s">
        <v>8449</v>
      </c>
    </row>
    <row r="870">
      <c r="A870" s="22" t="s">
        <v>2313</v>
      </c>
      <c r="B870" s="22" t="s">
        <v>45</v>
      </c>
      <c r="C870" s="22" t="s">
        <v>8448</v>
      </c>
    </row>
    <row r="871">
      <c r="A871" s="22" t="s">
        <v>2316</v>
      </c>
      <c r="B871" s="22" t="s">
        <v>39</v>
      </c>
      <c r="C871" s="22" t="s">
        <v>8445</v>
      </c>
    </row>
    <row r="872">
      <c r="A872" s="22" t="s">
        <v>2322</v>
      </c>
      <c r="B872" s="22" t="s">
        <v>45</v>
      </c>
      <c r="C872" s="22" t="s">
        <v>8454</v>
      </c>
    </row>
    <row r="873">
      <c r="A873" s="22" t="s">
        <v>2324</v>
      </c>
      <c r="B873" s="22" t="s">
        <v>39</v>
      </c>
      <c r="C873" s="22" t="s">
        <v>8442</v>
      </c>
    </row>
    <row r="874">
      <c r="A874" s="22" t="s">
        <v>2325</v>
      </c>
      <c r="B874" s="22" t="s">
        <v>29</v>
      </c>
      <c r="C874" s="22" t="s">
        <v>8446</v>
      </c>
    </row>
    <row r="875">
      <c r="A875" s="22" t="s">
        <v>2326</v>
      </c>
      <c r="B875" s="22" t="s">
        <v>39</v>
      </c>
      <c r="C875" s="22" t="s">
        <v>8450</v>
      </c>
    </row>
    <row r="876">
      <c r="A876" s="22" t="s">
        <v>2331</v>
      </c>
      <c r="B876" s="22" t="s">
        <v>29</v>
      </c>
      <c r="C876" s="22" t="s">
        <v>8439</v>
      </c>
    </row>
    <row r="877">
      <c r="A877" s="22" t="s">
        <v>2334</v>
      </c>
      <c r="B877" s="22" t="s">
        <v>39</v>
      </c>
      <c r="C877" s="22" t="s">
        <v>8440</v>
      </c>
    </row>
    <row r="878">
      <c r="A878" s="22" t="s">
        <v>2335</v>
      </c>
      <c r="B878" s="22" t="s">
        <v>39</v>
      </c>
      <c r="C878" s="22" t="s">
        <v>8440</v>
      </c>
    </row>
    <row r="879">
      <c r="A879" s="22" t="s">
        <v>2336</v>
      </c>
      <c r="B879" s="22" t="s">
        <v>45</v>
      </c>
      <c r="C879" s="22" t="s">
        <v>8448</v>
      </c>
    </row>
    <row r="880">
      <c r="A880" s="22" t="s">
        <v>2337</v>
      </c>
      <c r="B880" s="22" t="s">
        <v>39</v>
      </c>
      <c r="C880" s="22" t="s">
        <v>8442</v>
      </c>
    </row>
    <row r="881">
      <c r="A881" s="22" t="s">
        <v>2342</v>
      </c>
      <c r="B881" s="22" t="s">
        <v>45</v>
      </c>
      <c r="C881" s="22" t="s">
        <v>8454</v>
      </c>
    </row>
    <row r="882">
      <c r="A882" s="22" t="s">
        <v>2346</v>
      </c>
      <c r="B882" s="22" t="s">
        <v>45</v>
      </c>
      <c r="C882" s="22" t="s">
        <v>8447</v>
      </c>
    </row>
    <row r="883">
      <c r="A883" s="22" t="s">
        <v>2350</v>
      </c>
      <c r="B883" s="22" t="s">
        <v>39</v>
      </c>
      <c r="C883" s="22" t="s">
        <v>8450</v>
      </c>
    </row>
    <row r="884">
      <c r="A884" s="22" t="s">
        <v>2351</v>
      </c>
      <c r="B884" s="22" t="s">
        <v>39</v>
      </c>
      <c r="C884" s="22" t="s">
        <v>8444</v>
      </c>
    </row>
    <row r="885">
      <c r="A885" s="22" t="s">
        <v>2354</v>
      </c>
      <c r="B885" s="22" t="s">
        <v>29</v>
      </c>
      <c r="C885" s="22" t="s">
        <v>8439</v>
      </c>
    </row>
    <row r="886">
      <c r="A886" s="22" t="s">
        <v>2356</v>
      </c>
      <c r="B886" s="22" t="s">
        <v>45</v>
      </c>
      <c r="C886" s="22" t="s">
        <v>8441</v>
      </c>
    </row>
    <row r="887">
      <c r="A887" s="22" t="s">
        <v>2357</v>
      </c>
      <c r="B887" s="22" t="s">
        <v>29</v>
      </c>
      <c r="C887" s="22" t="s">
        <v>8446</v>
      </c>
    </row>
    <row r="888">
      <c r="A888" s="22" t="s">
        <v>2360</v>
      </c>
      <c r="B888" s="22" t="s">
        <v>39</v>
      </c>
      <c r="C888" s="22" t="s">
        <v>8442</v>
      </c>
    </row>
    <row r="889">
      <c r="A889" s="22" t="s">
        <v>2361</v>
      </c>
      <c r="B889" s="22" t="s">
        <v>45</v>
      </c>
      <c r="C889" s="22" t="s">
        <v>8447</v>
      </c>
    </row>
    <row r="890">
      <c r="A890" s="22" t="s">
        <v>2363</v>
      </c>
      <c r="B890" s="22" t="s">
        <v>39</v>
      </c>
      <c r="C890" s="22" t="s">
        <v>8450</v>
      </c>
    </row>
    <row r="891">
      <c r="A891" s="22" t="s">
        <v>2365</v>
      </c>
      <c r="B891" s="22" t="s">
        <v>39</v>
      </c>
      <c r="C891" s="22" t="s">
        <v>8450</v>
      </c>
    </row>
    <row r="892">
      <c r="A892" s="22" t="s">
        <v>2367</v>
      </c>
      <c r="B892" s="22" t="s">
        <v>29</v>
      </c>
      <c r="C892" s="22" t="s">
        <v>8439</v>
      </c>
    </row>
    <row r="893">
      <c r="A893" s="22" t="s">
        <v>2368</v>
      </c>
      <c r="B893" s="22" t="s">
        <v>39</v>
      </c>
      <c r="C893" s="22" t="s">
        <v>8442</v>
      </c>
    </row>
    <row r="894">
      <c r="A894" s="22" t="s">
        <v>2369</v>
      </c>
      <c r="B894" s="22" t="s">
        <v>29</v>
      </c>
      <c r="C894" s="22" t="s">
        <v>8439</v>
      </c>
    </row>
    <row r="895">
      <c r="A895" s="22" t="s">
        <v>2371</v>
      </c>
      <c r="B895" s="22" t="s">
        <v>45</v>
      </c>
      <c r="C895" s="22" t="s">
        <v>8441</v>
      </c>
    </row>
    <row r="896">
      <c r="A896" s="22" t="s">
        <v>2373</v>
      </c>
      <c r="B896" s="22" t="s">
        <v>39</v>
      </c>
      <c r="C896" s="22" t="s">
        <v>8450</v>
      </c>
    </row>
    <row r="897">
      <c r="A897" s="22" t="s">
        <v>2375</v>
      </c>
      <c r="B897" s="22" t="s">
        <v>45</v>
      </c>
      <c r="C897" s="22" t="s">
        <v>8447</v>
      </c>
    </row>
    <row r="898">
      <c r="A898" s="22" t="s">
        <v>2379</v>
      </c>
      <c r="B898" s="22" t="s">
        <v>39</v>
      </c>
      <c r="C898" s="22" t="s">
        <v>8442</v>
      </c>
    </row>
    <row r="899">
      <c r="A899" s="22" t="s">
        <v>2382</v>
      </c>
      <c r="B899" s="22" t="s">
        <v>29</v>
      </c>
      <c r="C899" s="22" t="s">
        <v>8446</v>
      </c>
    </row>
    <row r="900">
      <c r="A900" s="22" t="s">
        <v>2383</v>
      </c>
      <c r="B900" s="22" t="s">
        <v>45</v>
      </c>
      <c r="C900" s="22" t="s">
        <v>8448</v>
      </c>
    </row>
    <row r="901">
      <c r="A901" s="22" t="s">
        <v>2389</v>
      </c>
      <c r="B901" s="22" t="s">
        <v>45</v>
      </c>
      <c r="C901" s="22" t="s">
        <v>8448</v>
      </c>
    </row>
    <row r="902">
      <c r="A902" s="22" t="s">
        <v>2396</v>
      </c>
      <c r="B902" s="22" t="s">
        <v>39</v>
      </c>
      <c r="C902" s="22" t="s">
        <v>8451</v>
      </c>
    </row>
    <row r="903">
      <c r="A903" s="22" t="s">
        <v>2397</v>
      </c>
      <c r="B903" s="22" t="s">
        <v>45</v>
      </c>
      <c r="C903" s="22" t="s">
        <v>8441</v>
      </c>
    </row>
    <row r="904">
      <c r="A904" s="22" t="s">
        <v>2405</v>
      </c>
      <c r="B904" s="22" t="s">
        <v>39</v>
      </c>
      <c r="C904" s="22" t="s">
        <v>8440</v>
      </c>
    </row>
    <row r="905">
      <c r="A905" s="22" t="s">
        <v>2407</v>
      </c>
      <c r="B905" s="22" t="s">
        <v>29</v>
      </c>
      <c r="C905" s="22" t="s">
        <v>8439</v>
      </c>
    </row>
    <row r="906">
      <c r="A906" s="22" t="s">
        <v>2408</v>
      </c>
      <c r="B906" s="22" t="s">
        <v>39</v>
      </c>
      <c r="C906" s="22" t="s">
        <v>8450</v>
      </c>
    </row>
    <row r="907">
      <c r="A907" s="22" t="s">
        <v>2412</v>
      </c>
      <c r="B907" s="22" t="s">
        <v>39</v>
      </c>
      <c r="C907" s="22" t="s">
        <v>8442</v>
      </c>
    </row>
    <row r="908">
      <c r="A908" s="22" t="s">
        <v>2414</v>
      </c>
      <c r="B908" s="22" t="s">
        <v>39</v>
      </c>
      <c r="C908" s="22" t="s">
        <v>8450</v>
      </c>
    </row>
    <row r="909">
      <c r="A909" s="22" t="s">
        <v>2416</v>
      </c>
      <c r="B909" s="22" t="s">
        <v>39</v>
      </c>
      <c r="C909" s="22" t="s">
        <v>8442</v>
      </c>
    </row>
    <row r="910">
      <c r="A910" s="22" t="s">
        <v>2422</v>
      </c>
      <c r="B910" s="22" t="s">
        <v>39</v>
      </c>
      <c r="C910" s="22" t="s">
        <v>8442</v>
      </c>
    </row>
    <row r="911">
      <c r="A911" s="22" t="s">
        <v>2423</v>
      </c>
      <c r="B911" s="22" t="s">
        <v>29</v>
      </c>
      <c r="C911" s="22" t="s">
        <v>8446</v>
      </c>
    </row>
    <row r="912">
      <c r="A912" s="22" t="s">
        <v>2425</v>
      </c>
      <c r="B912" s="22" t="s">
        <v>39</v>
      </c>
      <c r="C912" s="22" t="s">
        <v>8440</v>
      </c>
    </row>
    <row r="913">
      <c r="A913" s="22" t="s">
        <v>2428</v>
      </c>
      <c r="B913" s="22" t="s">
        <v>39</v>
      </c>
      <c r="C913" s="22" t="s">
        <v>8449</v>
      </c>
    </row>
    <row r="914">
      <c r="A914" s="22" t="s">
        <v>2433</v>
      </c>
      <c r="B914" s="22" t="s">
        <v>39</v>
      </c>
      <c r="C914" s="22" t="s">
        <v>8440</v>
      </c>
    </row>
    <row r="915">
      <c r="A915" s="22" t="s">
        <v>2436</v>
      </c>
      <c r="B915" s="22" t="s">
        <v>45</v>
      </c>
      <c r="C915" s="22" t="s">
        <v>8448</v>
      </c>
    </row>
    <row r="916">
      <c r="A916" s="22" t="s">
        <v>2437</v>
      </c>
      <c r="B916" s="22" t="s">
        <v>29</v>
      </c>
      <c r="C916" s="22" t="s">
        <v>8439</v>
      </c>
    </row>
    <row r="917">
      <c r="A917" s="22" t="s">
        <v>2439</v>
      </c>
      <c r="B917" s="22" t="s">
        <v>39</v>
      </c>
      <c r="C917" s="22" t="s">
        <v>8443</v>
      </c>
    </row>
    <row r="918">
      <c r="A918" s="22" t="s">
        <v>2441</v>
      </c>
      <c r="B918" s="22" t="s">
        <v>39</v>
      </c>
      <c r="C918" s="22" t="s">
        <v>8440</v>
      </c>
    </row>
    <row r="919">
      <c r="A919" s="22" t="s">
        <v>2445</v>
      </c>
      <c r="B919" s="22" t="s">
        <v>39</v>
      </c>
      <c r="C919" s="22" t="s">
        <v>8442</v>
      </c>
    </row>
    <row r="920">
      <c r="A920" s="22" t="s">
        <v>2446</v>
      </c>
      <c r="B920" s="22" t="s">
        <v>39</v>
      </c>
      <c r="C920" s="22" t="s">
        <v>8444</v>
      </c>
    </row>
    <row r="921">
      <c r="A921" s="22" t="s">
        <v>2447</v>
      </c>
      <c r="B921" s="22" t="s">
        <v>39</v>
      </c>
      <c r="C921" s="22" t="s">
        <v>8445</v>
      </c>
    </row>
    <row r="922">
      <c r="A922" s="22" t="s">
        <v>2450</v>
      </c>
      <c r="B922" s="22" t="s">
        <v>45</v>
      </c>
      <c r="C922" s="22" t="s">
        <v>8447</v>
      </c>
    </row>
    <row r="923">
      <c r="A923" s="22" t="s">
        <v>2454</v>
      </c>
      <c r="B923" s="22" t="s">
        <v>29</v>
      </c>
      <c r="C923" s="22" t="s">
        <v>8439</v>
      </c>
    </row>
    <row r="924">
      <c r="A924" s="22" t="s">
        <v>2456</v>
      </c>
      <c r="B924" s="22" t="s">
        <v>39</v>
      </c>
      <c r="C924" s="22" t="s">
        <v>8449</v>
      </c>
    </row>
    <row r="925">
      <c r="A925" s="22" t="s">
        <v>2458</v>
      </c>
      <c r="B925" s="22" t="s">
        <v>45</v>
      </c>
      <c r="C925" s="22" t="s">
        <v>8448</v>
      </c>
    </row>
    <row r="926">
      <c r="A926" s="22" t="s">
        <v>2459</v>
      </c>
      <c r="B926" s="22" t="s">
        <v>45</v>
      </c>
      <c r="C926" s="22" t="s">
        <v>8447</v>
      </c>
    </row>
    <row r="927">
      <c r="A927" s="22" t="s">
        <v>2462</v>
      </c>
      <c r="B927" s="22" t="s">
        <v>39</v>
      </c>
      <c r="C927" s="22" t="s">
        <v>8442</v>
      </c>
    </row>
    <row r="928">
      <c r="A928" s="22" t="s">
        <v>2467</v>
      </c>
      <c r="B928" s="22" t="s">
        <v>39</v>
      </c>
      <c r="C928" s="22" t="s">
        <v>8442</v>
      </c>
    </row>
    <row r="929">
      <c r="A929" s="22" t="s">
        <v>2476</v>
      </c>
      <c r="B929" s="22" t="s">
        <v>39</v>
      </c>
      <c r="C929" s="22" t="s">
        <v>8442</v>
      </c>
    </row>
    <row r="930">
      <c r="A930" s="22" t="s">
        <v>2480</v>
      </c>
      <c r="B930" s="22" t="s">
        <v>45</v>
      </c>
      <c r="C930" s="22" t="s">
        <v>8447</v>
      </c>
    </row>
    <row r="931">
      <c r="A931" s="22" t="s">
        <v>2482</v>
      </c>
      <c r="B931" s="22" t="s">
        <v>29</v>
      </c>
      <c r="C931" s="22" t="s">
        <v>8439</v>
      </c>
    </row>
    <row r="932">
      <c r="A932" s="22" t="s">
        <v>2487</v>
      </c>
      <c r="B932" s="22" t="s">
        <v>39</v>
      </c>
      <c r="C932" s="22" t="s">
        <v>8440</v>
      </c>
    </row>
    <row r="933">
      <c r="A933" s="22" t="s">
        <v>2488</v>
      </c>
      <c r="B933" s="22" t="s">
        <v>39</v>
      </c>
      <c r="C933" s="22" t="s">
        <v>8440</v>
      </c>
    </row>
    <row r="934">
      <c r="A934" s="22" t="s">
        <v>2489</v>
      </c>
      <c r="B934" s="22" t="s">
        <v>29</v>
      </c>
      <c r="C934" s="22" t="s">
        <v>8439</v>
      </c>
    </row>
    <row r="935">
      <c r="A935" s="22" t="s">
        <v>2492</v>
      </c>
      <c r="B935" s="22" t="s">
        <v>45</v>
      </c>
      <c r="C935" s="22" t="s">
        <v>8448</v>
      </c>
    </row>
    <row r="936">
      <c r="A936" s="22" t="s">
        <v>2499</v>
      </c>
      <c r="B936" s="22" t="s">
        <v>45</v>
      </c>
      <c r="C936" s="22" t="s">
        <v>8454</v>
      </c>
    </row>
    <row r="937">
      <c r="A937" s="22" t="s">
        <v>2502</v>
      </c>
      <c r="B937" s="22" t="s">
        <v>39</v>
      </c>
      <c r="C937" s="22" t="s">
        <v>8444</v>
      </c>
    </row>
    <row r="938">
      <c r="A938" s="22" t="s">
        <v>2505</v>
      </c>
      <c r="B938" s="22" t="s">
        <v>45</v>
      </c>
      <c r="C938" s="22" t="s">
        <v>8441</v>
      </c>
    </row>
    <row r="939">
      <c r="A939" s="22" t="s">
        <v>2509</v>
      </c>
      <c r="B939" s="22" t="s">
        <v>39</v>
      </c>
      <c r="C939" s="22" t="s">
        <v>8444</v>
      </c>
    </row>
    <row r="940">
      <c r="A940" s="22" t="s">
        <v>2510</v>
      </c>
      <c r="B940" s="22" t="s">
        <v>45</v>
      </c>
      <c r="C940" s="22" t="s">
        <v>8447</v>
      </c>
    </row>
    <row r="941">
      <c r="A941" s="22" t="s">
        <v>2512</v>
      </c>
      <c r="B941" s="22" t="s">
        <v>39</v>
      </c>
      <c r="C941" s="22" t="s">
        <v>8442</v>
      </c>
    </row>
    <row r="942">
      <c r="A942" s="22" t="s">
        <v>2513</v>
      </c>
      <c r="B942" s="22" t="s">
        <v>39</v>
      </c>
      <c r="C942" s="22" t="s">
        <v>8444</v>
      </c>
    </row>
    <row r="943">
      <c r="A943" s="22" t="s">
        <v>2515</v>
      </c>
      <c r="B943" s="22" t="s">
        <v>39</v>
      </c>
      <c r="C943" s="22" t="s">
        <v>8451</v>
      </c>
    </row>
    <row r="944">
      <c r="A944" s="22" t="s">
        <v>2517</v>
      </c>
      <c r="B944" s="22" t="s">
        <v>45</v>
      </c>
      <c r="C944" s="22" t="s">
        <v>8448</v>
      </c>
    </row>
    <row r="945">
      <c r="A945" s="22" t="s">
        <v>2520</v>
      </c>
      <c r="B945" s="22" t="s">
        <v>39</v>
      </c>
      <c r="C945" s="22" t="s">
        <v>8442</v>
      </c>
    </row>
    <row r="946">
      <c r="A946" s="22" t="s">
        <v>2524</v>
      </c>
      <c r="B946" s="22" t="s">
        <v>39</v>
      </c>
      <c r="C946" s="22" t="s">
        <v>8442</v>
      </c>
    </row>
    <row r="947">
      <c r="A947" s="22" t="s">
        <v>2528</v>
      </c>
      <c r="B947" s="22" t="s">
        <v>39</v>
      </c>
      <c r="C947" s="22" t="s">
        <v>8444</v>
      </c>
    </row>
    <row r="948">
      <c r="A948" s="22" t="s">
        <v>2529</v>
      </c>
      <c r="B948" s="22" t="s">
        <v>45</v>
      </c>
      <c r="C948" s="22" t="s">
        <v>8447</v>
      </c>
    </row>
    <row r="949">
      <c r="A949" s="22" t="s">
        <v>2532</v>
      </c>
      <c r="B949" s="22" t="s">
        <v>39</v>
      </c>
      <c r="C949" s="22" t="s">
        <v>8444</v>
      </c>
    </row>
    <row r="950">
      <c r="A950" s="22" t="s">
        <v>2537</v>
      </c>
      <c r="B950" s="22" t="s">
        <v>45</v>
      </c>
      <c r="C950" s="22" t="s">
        <v>8454</v>
      </c>
    </row>
    <row r="951">
      <c r="A951" s="22" t="s">
        <v>2541</v>
      </c>
      <c r="B951" s="22" t="s">
        <v>45</v>
      </c>
      <c r="C951" s="22" t="s">
        <v>8454</v>
      </c>
    </row>
    <row r="952">
      <c r="A952" s="22" t="s">
        <v>2543</v>
      </c>
      <c r="B952" s="22" t="s">
        <v>39</v>
      </c>
      <c r="C952" s="22" t="s">
        <v>8440</v>
      </c>
    </row>
    <row r="953">
      <c r="A953" s="22" t="s">
        <v>2545</v>
      </c>
      <c r="B953" s="22" t="s">
        <v>29</v>
      </c>
      <c r="C953" s="22" t="s">
        <v>8439</v>
      </c>
    </row>
    <row r="954">
      <c r="A954" s="22" t="s">
        <v>2549</v>
      </c>
      <c r="B954" s="22" t="s">
        <v>39</v>
      </c>
      <c r="C954" s="22" t="s">
        <v>8444</v>
      </c>
    </row>
    <row r="955">
      <c r="A955" s="22" t="s">
        <v>2552</v>
      </c>
      <c r="B955" s="22" t="s">
        <v>39</v>
      </c>
      <c r="C955" s="22" t="s">
        <v>8449</v>
      </c>
    </row>
    <row r="956">
      <c r="A956" s="22" t="s">
        <v>2553</v>
      </c>
      <c r="B956" s="22" t="s">
        <v>29</v>
      </c>
      <c r="C956" s="22" t="s">
        <v>8446</v>
      </c>
    </row>
    <row r="957">
      <c r="A957" s="22" t="s">
        <v>2557</v>
      </c>
      <c r="B957" s="22" t="s">
        <v>29</v>
      </c>
      <c r="C957" s="22" t="s">
        <v>8446</v>
      </c>
    </row>
    <row r="958">
      <c r="A958" s="22" t="s">
        <v>2561</v>
      </c>
      <c r="B958" s="22" t="s">
        <v>45</v>
      </c>
      <c r="C958" s="22" t="s">
        <v>8441</v>
      </c>
    </row>
    <row r="959">
      <c r="A959" s="22" t="s">
        <v>2564</v>
      </c>
      <c r="B959" s="22" t="s">
        <v>39</v>
      </c>
      <c r="C959" s="22" t="s">
        <v>8450</v>
      </c>
    </row>
    <row r="960">
      <c r="A960" s="22" t="s">
        <v>2566</v>
      </c>
      <c r="B960" s="22" t="s">
        <v>45</v>
      </c>
      <c r="C960" s="22" t="s">
        <v>8447</v>
      </c>
    </row>
    <row r="961">
      <c r="A961" s="22" t="s">
        <v>2569</v>
      </c>
      <c r="B961" s="22" t="s">
        <v>39</v>
      </c>
      <c r="C961" s="22" t="s">
        <v>8440</v>
      </c>
    </row>
    <row r="962">
      <c r="A962" s="22" t="s">
        <v>2572</v>
      </c>
      <c r="B962" s="22" t="s">
        <v>39</v>
      </c>
      <c r="C962" s="22" t="s">
        <v>8450</v>
      </c>
    </row>
    <row r="963">
      <c r="A963" s="22" t="s">
        <v>2573</v>
      </c>
      <c r="B963" s="22" t="s">
        <v>39</v>
      </c>
      <c r="C963" s="22" t="s">
        <v>8450</v>
      </c>
    </row>
    <row r="964">
      <c r="A964" s="22" t="s">
        <v>2576</v>
      </c>
      <c r="B964" s="22" t="s">
        <v>29</v>
      </c>
      <c r="C964" s="22" t="s">
        <v>8446</v>
      </c>
    </row>
    <row r="965">
      <c r="A965" s="22" t="s">
        <v>2579</v>
      </c>
      <c r="B965" s="22" t="s">
        <v>29</v>
      </c>
      <c r="C965" s="22" t="s">
        <v>8439</v>
      </c>
    </row>
    <row r="966">
      <c r="A966" s="22" t="s">
        <v>2583</v>
      </c>
      <c r="B966" s="22" t="s">
        <v>29</v>
      </c>
      <c r="C966" s="22" t="s">
        <v>8452</v>
      </c>
    </row>
    <row r="967">
      <c r="A967" s="22" t="s">
        <v>2587</v>
      </c>
      <c r="B967" s="22" t="s">
        <v>29</v>
      </c>
      <c r="C967" s="22" t="s">
        <v>8446</v>
      </c>
    </row>
    <row r="968">
      <c r="A968" s="22" t="s">
        <v>2588</v>
      </c>
      <c r="B968" s="22" t="s">
        <v>39</v>
      </c>
      <c r="C968" s="22" t="s">
        <v>8449</v>
      </c>
    </row>
    <row r="969">
      <c r="A969" s="22" t="s">
        <v>2589</v>
      </c>
      <c r="B969" s="22" t="s">
        <v>45</v>
      </c>
      <c r="C969" s="22" t="s">
        <v>8448</v>
      </c>
    </row>
    <row r="970">
      <c r="A970" s="22" t="s">
        <v>2591</v>
      </c>
      <c r="B970" s="22" t="s">
        <v>39</v>
      </c>
      <c r="C970" s="22" t="s">
        <v>8444</v>
      </c>
    </row>
    <row r="971">
      <c r="A971" s="22" t="s">
        <v>2595</v>
      </c>
      <c r="B971" s="22" t="s">
        <v>39</v>
      </c>
      <c r="C971" s="22" t="s">
        <v>8449</v>
      </c>
    </row>
    <row r="972">
      <c r="A972" s="22" t="s">
        <v>2597</v>
      </c>
      <c r="B972" s="22" t="s">
        <v>29</v>
      </c>
      <c r="C972" s="22" t="s">
        <v>8446</v>
      </c>
    </row>
    <row r="973">
      <c r="A973" s="22" t="s">
        <v>2600</v>
      </c>
      <c r="B973" s="22" t="s">
        <v>39</v>
      </c>
      <c r="C973" s="22" t="s">
        <v>8440</v>
      </c>
    </row>
    <row r="974">
      <c r="A974" s="22" t="s">
        <v>2603</v>
      </c>
      <c r="B974" s="22" t="s">
        <v>45</v>
      </c>
      <c r="C974" s="22" t="s">
        <v>8447</v>
      </c>
    </row>
    <row r="975">
      <c r="A975" s="22" t="s">
        <v>2612</v>
      </c>
      <c r="B975" s="22" t="s">
        <v>29</v>
      </c>
      <c r="C975" s="22" t="s">
        <v>8439</v>
      </c>
    </row>
    <row r="976">
      <c r="A976" s="22" t="s">
        <v>2614</v>
      </c>
      <c r="B976" s="22" t="s">
        <v>39</v>
      </c>
      <c r="C976" s="22" t="s">
        <v>8445</v>
      </c>
    </row>
    <row r="977">
      <c r="A977" s="22" t="s">
        <v>2616</v>
      </c>
      <c r="B977" s="22" t="s">
        <v>29</v>
      </c>
      <c r="C977" s="22" t="s">
        <v>8446</v>
      </c>
    </row>
    <row r="978">
      <c r="A978" s="22" t="s">
        <v>2622</v>
      </c>
      <c r="B978" s="22" t="s">
        <v>39</v>
      </c>
      <c r="C978" s="22" t="s">
        <v>8443</v>
      </c>
    </row>
    <row r="979">
      <c r="A979" s="22" t="s">
        <v>2625</v>
      </c>
      <c r="B979" s="22" t="s">
        <v>39</v>
      </c>
      <c r="C979" s="22" t="s">
        <v>8449</v>
      </c>
    </row>
    <row r="980">
      <c r="A980" s="22" t="s">
        <v>2629</v>
      </c>
      <c r="B980" s="22" t="s">
        <v>39</v>
      </c>
      <c r="C980" s="22" t="s">
        <v>8444</v>
      </c>
    </row>
    <row r="981">
      <c r="A981" s="22" t="s">
        <v>2630</v>
      </c>
      <c r="B981" s="22" t="s">
        <v>45</v>
      </c>
      <c r="C981" s="22" t="s">
        <v>8448</v>
      </c>
    </row>
    <row r="982">
      <c r="A982" s="22" t="s">
        <v>2636</v>
      </c>
      <c r="B982" s="22" t="s">
        <v>29</v>
      </c>
      <c r="C982" s="22" t="s">
        <v>8439</v>
      </c>
    </row>
    <row r="983">
      <c r="A983" s="22" t="s">
        <v>2637</v>
      </c>
      <c r="B983" s="22" t="s">
        <v>29</v>
      </c>
      <c r="C983" s="22" t="s">
        <v>8439</v>
      </c>
    </row>
    <row r="984">
      <c r="A984" s="22" t="s">
        <v>2638</v>
      </c>
      <c r="B984" s="22" t="s">
        <v>29</v>
      </c>
      <c r="C984" s="22" t="s">
        <v>8452</v>
      </c>
    </row>
    <row r="985">
      <c r="A985" s="22" t="s">
        <v>2643</v>
      </c>
      <c r="B985" s="22" t="s">
        <v>39</v>
      </c>
      <c r="C985" s="22" t="s">
        <v>8443</v>
      </c>
    </row>
    <row r="986">
      <c r="A986" s="22" t="s">
        <v>2647</v>
      </c>
      <c r="B986" s="22" t="s">
        <v>39</v>
      </c>
      <c r="C986" s="22" t="s">
        <v>8444</v>
      </c>
    </row>
    <row r="987">
      <c r="A987" s="22" t="s">
        <v>2648</v>
      </c>
      <c r="B987" s="22" t="s">
        <v>45</v>
      </c>
      <c r="C987" s="22" t="s">
        <v>8447</v>
      </c>
    </row>
    <row r="988">
      <c r="A988" s="22" t="s">
        <v>2650</v>
      </c>
      <c r="B988" s="22" t="s">
        <v>39</v>
      </c>
      <c r="C988" s="22" t="s">
        <v>8442</v>
      </c>
    </row>
    <row r="989">
      <c r="A989" s="22" t="s">
        <v>2652</v>
      </c>
      <c r="B989" s="22" t="s">
        <v>29</v>
      </c>
      <c r="C989" s="22" t="s">
        <v>8439</v>
      </c>
    </row>
    <row r="990">
      <c r="A990" s="22" t="s">
        <v>2653</v>
      </c>
      <c r="B990" s="22" t="s">
        <v>39</v>
      </c>
      <c r="C990" s="22" t="s">
        <v>8445</v>
      </c>
    </row>
    <row r="991">
      <c r="A991" s="22" t="s">
        <v>2656</v>
      </c>
      <c r="B991" s="22" t="s">
        <v>45</v>
      </c>
      <c r="C991" s="22" t="s">
        <v>8448</v>
      </c>
    </row>
    <row r="992">
      <c r="A992" s="22" t="s">
        <v>2658</v>
      </c>
      <c r="B992" s="22" t="s">
        <v>39</v>
      </c>
      <c r="C992" s="22" t="s">
        <v>8440</v>
      </c>
    </row>
    <row r="993">
      <c r="A993" s="22" t="s">
        <v>2660</v>
      </c>
      <c r="B993" s="22" t="s">
        <v>39</v>
      </c>
      <c r="C993" s="22" t="s">
        <v>8443</v>
      </c>
    </row>
    <row r="994">
      <c r="A994" s="22" t="s">
        <v>2662</v>
      </c>
      <c r="B994" s="22" t="s">
        <v>39</v>
      </c>
      <c r="C994" s="22" t="s">
        <v>8440</v>
      </c>
    </row>
    <row r="995">
      <c r="A995" s="22" t="s">
        <v>2663</v>
      </c>
      <c r="B995" s="22" t="s">
        <v>39</v>
      </c>
      <c r="C995" s="22" t="s">
        <v>8445</v>
      </c>
    </row>
    <row r="996">
      <c r="A996" s="22" t="s">
        <v>2664</v>
      </c>
      <c r="B996" s="22" t="s">
        <v>39</v>
      </c>
      <c r="C996" s="22" t="s">
        <v>8450</v>
      </c>
    </row>
    <row r="997">
      <c r="A997" s="22" t="s">
        <v>2665</v>
      </c>
      <c r="B997" s="22" t="s">
        <v>29</v>
      </c>
      <c r="C997" s="22" t="s">
        <v>8446</v>
      </c>
    </row>
    <row r="998">
      <c r="A998" s="22" t="s">
        <v>2669</v>
      </c>
      <c r="B998" s="22" t="s">
        <v>39</v>
      </c>
      <c r="C998" s="22" t="s">
        <v>8443</v>
      </c>
    </row>
    <row r="999">
      <c r="A999" s="22" t="s">
        <v>2670</v>
      </c>
      <c r="B999" s="22" t="s">
        <v>29</v>
      </c>
      <c r="C999" s="22" t="s">
        <v>8439</v>
      </c>
    </row>
    <row r="1000">
      <c r="A1000" s="22" t="s">
        <v>2671</v>
      </c>
      <c r="B1000" s="22" t="s">
        <v>29</v>
      </c>
      <c r="C1000" s="22" t="s">
        <v>8439</v>
      </c>
    </row>
    <row r="1001">
      <c r="A1001" s="22" t="s">
        <v>2674</v>
      </c>
      <c r="B1001" s="22" t="s">
        <v>39</v>
      </c>
      <c r="C1001" s="22" t="s">
        <v>8444</v>
      </c>
    </row>
    <row r="1002">
      <c r="A1002" s="22" t="s">
        <v>2679</v>
      </c>
      <c r="B1002" s="22" t="s">
        <v>39</v>
      </c>
      <c r="C1002" s="22" t="s">
        <v>8444</v>
      </c>
    </row>
    <row r="1003">
      <c r="A1003" s="22" t="s">
        <v>2680</v>
      </c>
      <c r="B1003" s="22" t="s">
        <v>39</v>
      </c>
      <c r="C1003" s="22" t="s">
        <v>8442</v>
      </c>
    </row>
    <row r="1004">
      <c r="A1004" s="22" t="s">
        <v>2681</v>
      </c>
      <c r="B1004" s="22" t="s">
        <v>29</v>
      </c>
      <c r="C1004" s="22" t="s">
        <v>8439</v>
      </c>
    </row>
    <row r="1005">
      <c r="A1005" s="22" t="s">
        <v>2685</v>
      </c>
      <c r="B1005" s="22" t="s">
        <v>45</v>
      </c>
      <c r="C1005" s="22" t="s">
        <v>8447</v>
      </c>
    </row>
    <row r="1006">
      <c r="A1006" s="22" t="s">
        <v>2688</v>
      </c>
      <c r="B1006" s="22" t="s">
        <v>45</v>
      </c>
      <c r="C1006" s="22" t="s">
        <v>8447</v>
      </c>
    </row>
    <row r="1007">
      <c r="A1007" s="22" t="s">
        <v>2692</v>
      </c>
      <c r="B1007" s="22" t="s">
        <v>39</v>
      </c>
      <c r="C1007" s="22" t="s">
        <v>8440</v>
      </c>
    </row>
    <row r="1008">
      <c r="A1008" s="22" t="s">
        <v>2694</v>
      </c>
      <c r="B1008" s="22" t="s">
        <v>45</v>
      </c>
      <c r="C1008" s="22" t="s">
        <v>8441</v>
      </c>
    </row>
    <row r="1009">
      <c r="A1009" s="22" t="s">
        <v>2695</v>
      </c>
      <c r="B1009" s="22" t="s">
        <v>45</v>
      </c>
      <c r="C1009" s="22" t="s">
        <v>8454</v>
      </c>
    </row>
    <row r="1010">
      <c r="A1010" s="22" t="s">
        <v>2697</v>
      </c>
      <c r="B1010" s="22" t="s">
        <v>29</v>
      </c>
      <c r="C1010" s="22" t="s">
        <v>8439</v>
      </c>
    </row>
    <row r="1011">
      <c r="A1011" s="22" t="s">
        <v>2698</v>
      </c>
      <c r="B1011" s="22" t="s">
        <v>45</v>
      </c>
      <c r="C1011" s="22" t="s">
        <v>8447</v>
      </c>
    </row>
    <row r="1012">
      <c r="A1012" s="22" t="s">
        <v>2702</v>
      </c>
      <c r="B1012" s="22" t="s">
        <v>39</v>
      </c>
      <c r="C1012" s="22" t="s">
        <v>8440</v>
      </c>
    </row>
    <row r="1013">
      <c r="A1013" s="22" t="s">
        <v>2705</v>
      </c>
      <c r="B1013" s="22" t="s">
        <v>39</v>
      </c>
      <c r="C1013" s="22" t="s">
        <v>8451</v>
      </c>
    </row>
    <row r="1014">
      <c r="A1014" s="22" t="s">
        <v>2706</v>
      </c>
      <c r="B1014" s="22" t="s">
        <v>29</v>
      </c>
      <c r="C1014" s="22" t="s">
        <v>8455</v>
      </c>
    </row>
    <row r="1015">
      <c r="A1015" s="22" t="s">
        <v>2709</v>
      </c>
      <c r="B1015" s="22" t="s">
        <v>45</v>
      </c>
      <c r="C1015" s="22" t="s">
        <v>8448</v>
      </c>
    </row>
    <row r="1016">
      <c r="A1016" s="22" t="s">
        <v>2711</v>
      </c>
      <c r="B1016" s="22" t="s">
        <v>29</v>
      </c>
      <c r="C1016" s="22" t="s">
        <v>8439</v>
      </c>
    </row>
    <row r="1017">
      <c r="A1017" s="22" t="s">
        <v>2712</v>
      </c>
      <c r="B1017" s="22" t="s">
        <v>45</v>
      </c>
      <c r="C1017" s="22" t="s">
        <v>8448</v>
      </c>
    </row>
    <row r="1018">
      <c r="A1018" s="22" t="s">
        <v>2713</v>
      </c>
      <c r="B1018" s="22" t="s">
        <v>39</v>
      </c>
      <c r="C1018" s="22" t="s">
        <v>8444</v>
      </c>
    </row>
    <row r="1019">
      <c r="A1019" s="22" t="s">
        <v>2716</v>
      </c>
      <c r="B1019" s="22" t="s">
        <v>45</v>
      </c>
      <c r="C1019" s="22" t="s">
        <v>8441</v>
      </c>
    </row>
    <row r="1020">
      <c r="A1020" s="22" t="s">
        <v>2718</v>
      </c>
      <c r="B1020" s="22" t="s">
        <v>45</v>
      </c>
      <c r="C1020" s="22" t="s">
        <v>8448</v>
      </c>
    </row>
    <row r="1021">
      <c r="A1021" s="22" t="s">
        <v>2720</v>
      </c>
      <c r="B1021" s="22" t="s">
        <v>39</v>
      </c>
      <c r="C1021" s="22" t="s">
        <v>8444</v>
      </c>
    </row>
    <row r="1022">
      <c r="A1022" s="22" t="s">
        <v>2723</v>
      </c>
      <c r="B1022" s="22" t="s">
        <v>39</v>
      </c>
      <c r="C1022" s="22" t="s">
        <v>8442</v>
      </c>
    </row>
    <row r="1023">
      <c r="A1023" s="22" t="s">
        <v>2725</v>
      </c>
      <c r="B1023" s="22" t="s">
        <v>39</v>
      </c>
      <c r="C1023" s="22" t="s">
        <v>8451</v>
      </c>
    </row>
    <row r="1024">
      <c r="A1024" s="22" t="s">
        <v>2728</v>
      </c>
      <c r="B1024" s="22" t="s">
        <v>29</v>
      </c>
      <c r="C1024" s="22" t="s">
        <v>8439</v>
      </c>
    </row>
    <row r="1025">
      <c r="A1025" s="22" t="s">
        <v>2730</v>
      </c>
      <c r="B1025" s="22" t="s">
        <v>39</v>
      </c>
      <c r="C1025" s="22" t="s">
        <v>8442</v>
      </c>
    </row>
    <row r="1026">
      <c r="A1026" s="22" t="s">
        <v>2732</v>
      </c>
      <c r="B1026" s="22" t="s">
        <v>39</v>
      </c>
      <c r="C1026" s="22" t="s">
        <v>8440</v>
      </c>
    </row>
    <row r="1027">
      <c r="A1027" s="22" t="s">
        <v>2735</v>
      </c>
      <c r="B1027" s="22" t="s">
        <v>39</v>
      </c>
      <c r="C1027" s="22" t="s">
        <v>8449</v>
      </c>
    </row>
    <row r="1028">
      <c r="A1028" s="22" t="s">
        <v>2741</v>
      </c>
      <c r="B1028" s="22" t="s">
        <v>39</v>
      </c>
      <c r="C1028" s="22" t="s">
        <v>8442</v>
      </c>
    </row>
    <row r="1029">
      <c r="A1029" s="22" t="s">
        <v>2745</v>
      </c>
      <c r="B1029" s="22" t="s">
        <v>39</v>
      </c>
      <c r="C1029" s="22" t="s">
        <v>8450</v>
      </c>
    </row>
    <row r="1030">
      <c r="A1030" s="22" t="s">
        <v>2746</v>
      </c>
      <c r="B1030" s="22" t="s">
        <v>29</v>
      </c>
      <c r="C1030" s="22" t="s">
        <v>8446</v>
      </c>
    </row>
    <row r="1031">
      <c r="A1031" s="22" t="s">
        <v>2747</v>
      </c>
      <c r="B1031" s="22" t="s">
        <v>29</v>
      </c>
      <c r="C1031" s="22" t="s">
        <v>8452</v>
      </c>
    </row>
    <row r="1032">
      <c r="A1032" s="22" t="s">
        <v>2750</v>
      </c>
      <c r="B1032" s="22" t="s">
        <v>39</v>
      </c>
      <c r="C1032" s="22" t="s">
        <v>8440</v>
      </c>
    </row>
    <row r="1033">
      <c r="A1033" s="22" t="s">
        <v>2751</v>
      </c>
      <c r="B1033" s="22" t="s">
        <v>39</v>
      </c>
      <c r="C1033" s="22" t="s">
        <v>8444</v>
      </c>
    </row>
    <row r="1034">
      <c r="A1034" s="22" t="s">
        <v>2752</v>
      </c>
      <c r="B1034" s="22" t="s">
        <v>29</v>
      </c>
      <c r="C1034" s="22" t="s">
        <v>8439</v>
      </c>
    </row>
    <row r="1035">
      <c r="A1035" s="22" t="s">
        <v>2754</v>
      </c>
      <c r="B1035" s="22" t="s">
        <v>39</v>
      </c>
      <c r="C1035" s="22" t="s">
        <v>8442</v>
      </c>
    </row>
    <row r="1036">
      <c r="A1036" s="22" t="s">
        <v>2757</v>
      </c>
      <c r="B1036" s="22" t="s">
        <v>39</v>
      </c>
      <c r="C1036" s="22" t="s">
        <v>8440</v>
      </c>
    </row>
    <row r="1037">
      <c r="A1037" s="22" t="s">
        <v>2758</v>
      </c>
      <c r="B1037" s="22" t="s">
        <v>39</v>
      </c>
      <c r="C1037" s="22" t="s">
        <v>8442</v>
      </c>
    </row>
    <row r="1038">
      <c r="A1038" s="22" t="s">
        <v>2765</v>
      </c>
      <c r="B1038" s="22" t="s">
        <v>39</v>
      </c>
      <c r="C1038" s="22" t="s">
        <v>8440</v>
      </c>
    </row>
    <row r="1039">
      <c r="A1039" s="22" t="s">
        <v>2766</v>
      </c>
      <c r="B1039" s="22" t="s">
        <v>39</v>
      </c>
      <c r="C1039" s="22" t="s">
        <v>8450</v>
      </c>
    </row>
    <row r="1040">
      <c r="A1040" s="22" t="s">
        <v>2767</v>
      </c>
      <c r="B1040" s="22" t="s">
        <v>45</v>
      </c>
      <c r="C1040" s="22" t="s">
        <v>8441</v>
      </c>
    </row>
    <row r="1041">
      <c r="A1041" s="22" t="s">
        <v>2770</v>
      </c>
      <c r="B1041" s="22" t="s">
        <v>39</v>
      </c>
      <c r="C1041" s="22" t="s">
        <v>8442</v>
      </c>
    </row>
    <row r="1042">
      <c r="A1042" s="22" t="s">
        <v>2773</v>
      </c>
      <c r="B1042" s="22" t="s">
        <v>39</v>
      </c>
      <c r="C1042" s="22" t="s">
        <v>8444</v>
      </c>
    </row>
    <row r="1043">
      <c r="A1043" s="22" t="s">
        <v>2775</v>
      </c>
      <c r="B1043" s="22" t="s">
        <v>29</v>
      </c>
      <c r="C1043" s="22" t="s">
        <v>8439</v>
      </c>
    </row>
    <row r="1044">
      <c r="A1044" s="22" t="s">
        <v>2778</v>
      </c>
      <c r="B1044" s="22" t="s">
        <v>39</v>
      </c>
      <c r="C1044" s="22" t="s">
        <v>8444</v>
      </c>
    </row>
    <row r="1045">
      <c r="A1045" s="22" t="s">
        <v>2779</v>
      </c>
      <c r="B1045" s="22" t="s">
        <v>45</v>
      </c>
      <c r="C1045" s="22" t="s">
        <v>8441</v>
      </c>
    </row>
    <row r="1046">
      <c r="A1046" s="22" t="s">
        <v>2783</v>
      </c>
      <c r="B1046" s="22" t="s">
        <v>29</v>
      </c>
      <c r="C1046" s="22" t="s">
        <v>8446</v>
      </c>
    </row>
    <row r="1047">
      <c r="A1047" s="22" t="s">
        <v>2788</v>
      </c>
      <c r="B1047" s="22" t="s">
        <v>29</v>
      </c>
      <c r="C1047" s="22" t="s">
        <v>8439</v>
      </c>
    </row>
    <row r="1048">
      <c r="A1048" s="22" t="s">
        <v>2791</v>
      </c>
      <c r="B1048" s="22" t="s">
        <v>29</v>
      </c>
      <c r="C1048" s="22" t="s">
        <v>8439</v>
      </c>
    </row>
    <row r="1049">
      <c r="A1049" s="22" t="s">
        <v>2795</v>
      </c>
      <c r="B1049" s="22" t="s">
        <v>29</v>
      </c>
      <c r="C1049" s="22" t="s">
        <v>8446</v>
      </c>
    </row>
    <row r="1050">
      <c r="A1050" s="22" t="s">
        <v>2800</v>
      </c>
      <c r="B1050" s="22" t="s">
        <v>39</v>
      </c>
      <c r="C1050" s="22" t="s">
        <v>8450</v>
      </c>
    </row>
    <row r="1051">
      <c r="A1051" s="22" t="s">
        <v>2802</v>
      </c>
      <c r="B1051" s="22" t="s">
        <v>45</v>
      </c>
      <c r="C1051" s="22" t="s">
        <v>8448</v>
      </c>
    </row>
    <row r="1052">
      <c r="A1052" s="22" t="s">
        <v>2804</v>
      </c>
      <c r="B1052" s="22" t="s">
        <v>45</v>
      </c>
      <c r="C1052" s="22" t="s">
        <v>8454</v>
      </c>
    </row>
    <row r="1053">
      <c r="A1053" s="22" t="s">
        <v>2805</v>
      </c>
      <c r="B1053" s="22" t="s">
        <v>29</v>
      </c>
      <c r="C1053" s="22" t="s">
        <v>8439</v>
      </c>
    </row>
    <row r="1054">
      <c r="A1054" s="22" t="s">
        <v>2806</v>
      </c>
      <c r="B1054" s="22" t="s">
        <v>29</v>
      </c>
      <c r="C1054" s="22" t="s">
        <v>8452</v>
      </c>
    </row>
    <row r="1055">
      <c r="A1055" s="22" t="s">
        <v>2808</v>
      </c>
      <c r="B1055" s="22" t="s">
        <v>39</v>
      </c>
      <c r="C1055" s="22" t="s">
        <v>8450</v>
      </c>
    </row>
    <row r="1056">
      <c r="A1056" s="22" t="s">
        <v>2811</v>
      </c>
      <c r="B1056" s="22" t="s">
        <v>45</v>
      </c>
      <c r="C1056" s="22" t="s">
        <v>8447</v>
      </c>
    </row>
    <row r="1057">
      <c r="A1057" s="22" t="s">
        <v>2814</v>
      </c>
      <c r="B1057" s="22" t="s">
        <v>39</v>
      </c>
      <c r="C1057" s="22" t="s">
        <v>8451</v>
      </c>
    </row>
    <row r="1058">
      <c r="A1058" s="22" t="s">
        <v>2816</v>
      </c>
      <c r="B1058" s="22" t="s">
        <v>45</v>
      </c>
      <c r="C1058" s="22" t="s">
        <v>8448</v>
      </c>
    </row>
    <row r="1059">
      <c r="A1059" s="22" t="s">
        <v>2818</v>
      </c>
      <c r="B1059" s="22" t="s">
        <v>39</v>
      </c>
      <c r="C1059" s="22" t="s">
        <v>8450</v>
      </c>
    </row>
    <row r="1060">
      <c r="A1060" s="22" t="s">
        <v>2824</v>
      </c>
      <c r="B1060" s="22" t="s">
        <v>39</v>
      </c>
      <c r="C1060" s="22" t="s">
        <v>8444</v>
      </c>
    </row>
    <row r="1061">
      <c r="A1061" s="22" t="s">
        <v>2825</v>
      </c>
      <c r="B1061" s="22" t="s">
        <v>39</v>
      </c>
      <c r="C1061" s="22" t="s">
        <v>8443</v>
      </c>
    </row>
    <row r="1062">
      <c r="A1062" s="22" t="s">
        <v>2828</v>
      </c>
      <c r="B1062" s="22" t="s">
        <v>29</v>
      </c>
      <c r="C1062" s="22" t="s">
        <v>8446</v>
      </c>
    </row>
    <row r="1063">
      <c r="A1063" s="22" t="s">
        <v>2830</v>
      </c>
      <c r="B1063" s="22" t="s">
        <v>45</v>
      </c>
      <c r="C1063" s="22" t="s">
        <v>8448</v>
      </c>
    </row>
    <row r="1064">
      <c r="A1064" s="22" t="s">
        <v>2832</v>
      </c>
      <c r="B1064" s="22" t="s">
        <v>39</v>
      </c>
      <c r="C1064" s="22" t="s">
        <v>8449</v>
      </c>
    </row>
    <row r="1065">
      <c r="A1065" s="22" t="s">
        <v>2834</v>
      </c>
      <c r="B1065" s="22" t="s">
        <v>39</v>
      </c>
      <c r="C1065" s="22" t="s">
        <v>8442</v>
      </c>
    </row>
    <row r="1066">
      <c r="A1066" s="22" t="s">
        <v>2836</v>
      </c>
      <c r="B1066" s="22" t="s">
        <v>39</v>
      </c>
      <c r="C1066" s="22" t="s">
        <v>8450</v>
      </c>
    </row>
    <row r="1067">
      <c r="A1067" s="22" t="s">
        <v>2837</v>
      </c>
      <c r="B1067" s="22" t="s">
        <v>39</v>
      </c>
      <c r="C1067" s="22" t="s">
        <v>8440</v>
      </c>
    </row>
    <row r="1068">
      <c r="A1068" s="22" t="s">
        <v>2838</v>
      </c>
      <c r="B1068" s="22" t="s">
        <v>39</v>
      </c>
      <c r="C1068" s="22" t="s">
        <v>8444</v>
      </c>
    </row>
    <row r="1069">
      <c r="A1069" s="22" t="s">
        <v>2839</v>
      </c>
      <c r="B1069" s="22" t="s">
        <v>39</v>
      </c>
      <c r="C1069" s="22" t="s">
        <v>8451</v>
      </c>
    </row>
    <row r="1070">
      <c r="A1070" s="22" t="s">
        <v>2843</v>
      </c>
      <c r="B1070" s="22" t="s">
        <v>45</v>
      </c>
      <c r="C1070" s="22" t="s">
        <v>8454</v>
      </c>
    </row>
    <row r="1071">
      <c r="A1071" s="22" t="s">
        <v>2848</v>
      </c>
      <c r="B1071" s="22" t="s">
        <v>39</v>
      </c>
      <c r="C1071" s="22" t="s">
        <v>8440</v>
      </c>
    </row>
    <row r="1072">
      <c r="A1072" s="22" t="s">
        <v>2851</v>
      </c>
      <c r="B1072" s="22" t="s">
        <v>39</v>
      </c>
      <c r="C1072" s="22" t="s">
        <v>8449</v>
      </c>
    </row>
    <row r="1073">
      <c r="A1073" s="22" t="s">
        <v>2853</v>
      </c>
      <c r="B1073" s="22" t="s">
        <v>39</v>
      </c>
      <c r="C1073" s="22" t="s">
        <v>8450</v>
      </c>
    </row>
    <row r="1074">
      <c r="A1074" s="22" t="s">
        <v>2855</v>
      </c>
      <c r="B1074" s="22" t="s">
        <v>39</v>
      </c>
      <c r="C1074" s="22" t="s">
        <v>8449</v>
      </c>
    </row>
    <row r="1075">
      <c r="A1075" s="22" t="s">
        <v>2856</v>
      </c>
      <c r="B1075" s="22" t="s">
        <v>39</v>
      </c>
      <c r="C1075" s="22" t="s">
        <v>8440</v>
      </c>
    </row>
    <row r="1076">
      <c r="A1076" s="22" t="s">
        <v>2857</v>
      </c>
      <c r="B1076" s="22" t="s">
        <v>45</v>
      </c>
      <c r="C1076" s="22" t="s">
        <v>8448</v>
      </c>
    </row>
    <row r="1077">
      <c r="A1077" s="22" t="s">
        <v>2860</v>
      </c>
      <c r="B1077" s="22" t="s">
        <v>45</v>
      </c>
      <c r="C1077" s="22" t="s">
        <v>8441</v>
      </c>
    </row>
    <row r="1078">
      <c r="A1078" s="22" t="s">
        <v>2861</v>
      </c>
      <c r="B1078" s="22" t="s">
        <v>45</v>
      </c>
      <c r="C1078" s="22" t="s">
        <v>8441</v>
      </c>
    </row>
    <row r="1079">
      <c r="A1079" s="22" t="s">
        <v>2863</v>
      </c>
      <c r="B1079" s="22" t="s">
        <v>39</v>
      </c>
      <c r="C1079" s="22" t="s">
        <v>8443</v>
      </c>
    </row>
    <row r="1080">
      <c r="A1080" s="22" t="s">
        <v>2864</v>
      </c>
      <c r="B1080" s="22" t="s">
        <v>39</v>
      </c>
      <c r="C1080" s="22" t="s">
        <v>8450</v>
      </c>
    </row>
    <row r="1081">
      <c r="A1081" s="22" t="s">
        <v>2866</v>
      </c>
      <c r="B1081" s="22" t="s">
        <v>39</v>
      </c>
      <c r="C1081" s="22" t="s">
        <v>8442</v>
      </c>
    </row>
    <row r="1082">
      <c r="A1082" s="22" t="s">
        <v>2870</v>
      </c>
      <c r="B1082" s="22" t="s">
        <v>39</v>
      </c>
      <c r="C1082" s="22" t="s">
        <v>8440</v>
      </c>
    </row>
    <row r="1083">
      <c r="A1083" s="22" t="s">
        <v>2871</v>
      </c>
      <c r="B1083" s="22" t="s">
        <v>45</v>
      </c>
      <c r="C1083" s="22" t="s">
        <v>8448</v>
      </c>
    </row>
    <row r="1084">
      <c r="A1084" s="22" t="s">
        <v>2872</v>
      </c>
      <c r="B1084" s="22" t="s">
        <v>39</v>
      </c>
      <c r="C1084" s="22" t="s">
        <v>8440</v>
      </c>
    </row>
    <row r="1085">
      <c r="A1085" s="22" t="s">
        <v>2873</v>
      </c>
      <c r="B1085" s="22" t="s">
        <v>29</v>
      </c>
      <c r="C1085" s="22" t="s">
        <v>8446</v>
      </c>
    </row>
    <row r="1086">
      <c r="A1086" s="22" t="s">
        <v>2876</v>
      </c>
      <c r="B1086" s="22" t="s">
        <v>39</v>
      </c>
      <c r="C1086" s="22" t="s">
        <v>8444</v>
      </c>
    </row>
    <row r="1087">
      <c r="A1087" s="22" t="s">
        <v>2879</v>
      </c>
      <c r="B1087" s="22" t="s">
        <v>39</v>
      </c>
      <c r="C1087" s="22" t="s">
        <v>8453</v>
      </c>
    </row>
    <row r="1088">
      <c r="A1088" s="22" t="s">
        <v>2880</v>
      </c>
      <c r="B1088" s="22" t="s">
        <v>39</v>
      </c>
      <c r="C1088" s="22" t="s">
        <v>8444</v>
      </c>
    </row>
    <row r="1089">
      <c r="A1089" s="22" t="s">
        <v>2881</v>
      </c>
      <c r="B1089" s="22" t="s">
        <v>29</v>
      </c>
      <c r="C1089" s="22" t="s">
        <v>8446</v>
      </c>
    </row>
    <row r="1090">
      <c r="A1090" s="22" t="s">
        <v>2883</v>
      </c>
      <c r="B1090" s="22" t="s">
        <v>39</v>
      </c>
      <c r="C1090" s="22" t="s">
        <v>8440</v>
      </c>
    </row>
    <row r="1091">
      <c r="A1091" s="22" t="s">
        <v>2885</v>
      </c>
      <c r="B1091" s="22" t="s">
        <v>39</v>
      </c>
      <c r="C1091" s="22" t="s">
        <v>8450</v>
      </c>
    </row>
    <row r="1092">
      <c r="A1092" s="22" t="s">
        <v>2886</v>
      </c>
      <c r="B1092" s="22" t="s">
        <v>29</v>
      </c>
      <c r="C1092" s="22" t="s">
        <v>8439</v>
      </c>
    </row>
    <row r="1093">
      <c r="A1093" s="22" t="s">
        <v>2889</v>
      </c>
      <c r="B1093" s="22" t="s">
        <v>45</v>
      </c>
      <c r="C1093" s="22" t="s">
        <v>8448</v>
      </c>
    </row>
    <row r="1094">
      <c r="A1094" s="22" t="s">
        <v>2893</v>
      </c>
      <c r="B1094" s="22" t="s">
        <v>39</v>
      </c>
      <c r="C1094" s="22" t="s">
        <v>8442</v>
      </c>
    </row>
    <row r="1095">
      <c r="A1095" s="22" t="s">
        <v>2900</v>
      </c>
      <c r="B1095" s="22" t="s">
        <v>39</v>
      </c>
      <c r="C1095" s="22" t="s">
        <v>8445</v>
      </c>
    </row>
    <row r="1096">
      <c r="A1096" s="22" t="s">
        <v>2901</v>
      </c>
      <c r="B1096" s="22" t="s">
        <v>45</v>
      </c>
      <c r="C1096" s="22" t="s">
        <v>8441</v>
      </c>
    </row>
    <row r="1097">
      <c r="A1097" s="22" t="s">
        <v>2903</v>
      </c>
      <c r="B1097" s="22" t="s">
        <v>29</v>
      </c>
      <c r="C1097" s="22" t="s">
        <v>8446</v>
      </c>
    </row>
    <row r="1098">
      <c r="A1098" s="22" t="s">
        <v>2904</v>
      </c>
      <c r="B1098" s="22" t="s">
        <v>45</v>
      </c>
      <c r="C1098" s="22" t="s">
        <v>8441</v>
      </c>
    </row>
    <row r="1099">
      <c r="A1099" s="22" t="s">
        <v>2907</v>
      </c>
      <c r="B1099" s="22" t="s">
        <v>39</v>
      </c>
      <c r="C1099" s="22" t="s">
        <v>8440</v>
      </c>
    </row>
    <row r="1100">
      <c r="A1100" s="22" t="s">
        <v>2913</v>
      </c>
      <c r="B1100" s="22" t="s">
        <v>39</v>
      </c>
      <c r="C1100" s="22" t="s">
        <v>8442</v>
      </c>
    </row>
    <row r="1101">
      <c r="A1101" s="22" t="s">
        <v>2915</v>
      </c>
      <c r="B1101" s="22" t="s">
        <v>39</v>
      </c>
      <c r="C1101" s="22" t="s">
        <v>8449</v>
      </c>
    </row>
    <row r="1102">
      <c r="A1102" s="22" t="s">
        <v>2916</v>
      </c>
      <c r="B1102" s="22" t="s">
        <v>39</v>
      </c>
      <c r="C1102" s="22" t="s">
        <v>8453</v>
      </c>
    </row>
    <row r="1103">
      <c r="A1103" s="22" t="s">
        <v>2918</v>
      </c>
      <c r="B1103" s="22" t="s">
        <v>39</v>
      </c>
      <c r="C1103" s="22" t="s">
        <v>8444</v>
      </c>
    </row>
    <row r="1104">
      <c r="A1104" s="22" t="s">
        <v>2919</v>
      </c>
      <c r="B1104" s="22" t="s">
        <v>45</v>
      </c>
      <c r="C1104" s="22" t="s">
        <v>8454</v>
      </c>
    </row>
    <row r="1105">
      <c r="A1105" s="22" t="s">
        <v>2923</v>
      </c>
      <c r="B1105" s="22" t="s">
        <v>45</v>
      </c>
      <c r="C1105" s="22" t="s">
        <v>8447</v>
      </c>
    </row>
    <row r="1106">
      <c r="A1106" s="22" t="s">
        <v>2925</v>
      </c>
      <c r="B1106" s="22" t="s">
        <v>39</v>
      </c>
      <c r="C1106" s="22" t="s">
        <v>8443</v>
      </c>
    </row>
    <row r="1107">
      <c r="A1107" s="22" t="s">
        <v>2929</v>
      </c>
      <c r="B1107" s="22" t="s">
        <v>29</v>
      </c>
      <c r="C1107" s="22" t="s">
        <v>8446</v>
      </c>
    </row>
    <row r="1108">
      <c r="A1108" s="22" t="s">
        <v>2931</v>
      </c>
      <c r="B1108" s="22" t="s">
        <v>45</v>
      </c>
      <c r="C1108" s="22" t="s">
        <v>8448</v>
      </c>
    </row>
    <row r="1109">
      <c r="A1109" s="22" t="s">
        <v>2934</v>
      </c>
      <c r="B1109" s="22" t="s">
        <v>39</v>
      </c>
      <c r="C1109" s="22" t="s">
        <v>8451</v>
      </c>
    </row>
    <row r="1110">
      <c r="A1110" s="22" t="s">
        <v>2938</v>
      </c>
      <c r="B1110" s="22" t="s">
        <v>29</v>
      </c>
      <c r="C1110" s="22" t="s">
        <v>8446</v>
      </c>
    </row>
    <row r="1111">
      <c r="A1111" s="22" t="s">
        <v>2944</v>
      </c>
      <c r="B1111" s="22" t="s">
        <v>39</v>
      </c>
      <c r="C1111" s="22" t="s">
        <v>8449</v>
      </c>
    </row>
    <row r="1112">
      <c r="A1112" s="22" t="s">
        <v>2945</v>
      </c>
      <c r="B1112" s="22" t="s">
        <v>39</v>
      </c>
      <c r="C1112" s="22" t="s">
        <v>8453</v>
      </c>
    </row>
    <row r="1113">
      <c r="A1113" s="22" t="s">
        <v>2949</v>
      </c>
      <c r="B1113" s="22" t="s">
        <v>29</v>
      </c>
      <c r="C1113" s="22" t="s">
        <v>8446</v>
      </c>
    </row>
    <row r="1114">
      <c r="A1114" s="22" t="s">
        <v>2959</v>
      </c>
      <c r="B1114" s="22" t="s">
        <v>39</v>
      </c>
      <c r="C1114" s="22" t="s">
        <v>8442</v>
      </c>
    </row>
    <row r="1115">
      <c r="A1115" s="22" t="s">
        <v>2963</v>
      </c>
      <c r="B1115" s="22" t="s">
        <v>39</v>
      </c>
      <c r="C1115" s="22" t="s">
        <v>8440</v>
      </c>
    </row>
    <row r="1116">
      <c r="A1116" s="22" t="s">
        <v>2964</v>
      </c>
      <c r="B1116" s="22" t="s">
        <v>39</v>
      </c>
      <c r="C1116" s="22" t="s">
        <v>8449</v>
      </c>
    </row>
    <row r="1117">
      <c r="A1117" s="22" t="s">
        <v>2969</v>
      </c>
      <c r="B1117" s="22" t="s">
        <v>29</v>
      </c>
      <c r="C1117" s="22" t="s">
        <v>8446</v>
      </c>
    </row>
    <row r="1118">
      <c r="A1118" s="22" t="s">
        <v>2971</v>
      </c>
      <c r="B1118" s="22" t="s">
        <v>29</v>
      </c>
      <c r="C1118" s="22" t="s">
        <v>8439</v>
      </c>
    </row>
    <row r="1119">
      <c r="A1119" s="22" t="s">
        <v>2973</v>
      </c>
      <c r="B1119" s="22" t="s">
        <v>29</v>
      </c>
      <c r="C1119" s="22" t="s">
        <v>8452</v>
      </c>
    </row>
    <row r="1120">
      <c r="A1120" s="22" t="s">
        <v>2975</v>
      </c>
      <c r="B1120" s="22" t="s">
        <v>29</v>
      </c>
      <c r="C1120" s="22" t="s">
        <v>8439</v>
      </c>
    </row>
    <row r="1121">
      <c r="A1121" s="22" t="s">
        <v>2976</v>
      </c>
      <c r="B1121" s="22" t="s">
        <v>45</v>
      </c>
      <c r="C1121" s="22" t="s">
        <v>8447</v>
      </c>
    </row>
    <row r="1122">
      <c r="A1122" s="22" t="s">
        <v>2978</v>
      </c>
      <c r="B1122" s="22" t="s">
        <v>29</v>
      </c>
      <c r="C1122" s="22" t="s">
        <v>8446</v>
      </c>
    </row>
    <row r="1123">
      <c r="A1123" s="22" t="s">
        <v>2981</v>
      </c>
      <c r="B1123" s="22" t="s">
        <v>45</v>
      </c>
      <c r="C1123" s="22" t="s">
        <v>8448</v>
      </c>
    </row>
    <row r="1124">
      <c r="A1124" s="22" t="s">
        <v>2985</v>
      </c>
      <c r="B1124" s="22" t="s">
        <v>39</v>
      </c>
      <c r="C1124" s="22" t="s">
        <v>8444</v>
      </c>
    </row>
    <row r="1125">
      <c r="A1125" s="22" t="s">
        <v>2988</v>
      </c>
      <c r="B1125" s="22" t="s">
        <v>39</v>
      </c>
      <c r="C1125" s="22" t="s">
        <v>8440</v>
      </c>
    </row>
    <row r="1126">
      <c r="A1126" s="22" t="s">
        <v>2989</v>
      </c>
      <c r="B1126" s="22" t="s">
        <v>39</v>
      </c>
      <c r="C1126" s="22" t="s">
        <v>8440</v>
      </c>
    </row>
    <row r="1127">
      <c r="A1127" s="22" t="s">
        <v>2992</v>
      </c>
      <c r="B1127" s="22" t="s">
        <v>39</v>
      </c>
      <c r="C1127" s="22" t="s">
        <v>8442</v>
      </c>
    </row>
    <row r="1128">
      <c r="A1128" s="22" t="s">
        <v>2997</v>
      </c>
      <c r="B1128" s="22" t="s">
        <v>29</v>
      </c>
      <c r="C1128" s="22" t="s">
        <v>8439</v>
      </c>
    </row>
    <row r="1129">
      <c r="A1129" s="22" t="s">
        <v>2998</v>
      </c>
      <c r="B1129" s="22" t="s">
        <v>39</v>
      </c>
      <c r="C1129" s="22" t="s">
        <v>8451</v>
      </c>
    </row>
    <row r="1130">
      <c r="A1130" s="22" t="s">
        <v>2999</v>
      </c>
      <c r="B1130" s="22" t="s">
        <v>29</v>
      </c>
      <c r="C1130" s="22" t="s">
        <v>8439</v>
      </c>
    </row>
    <row r="1131">
      <c r="A1131" s="22" t="s">
        <v>3003</v>
      </c>
      <c r="B1131" s="22" t="s">
        <v>29</v>
      </c>
      <c r="C1131" s="22" t="s">
        <v>8439</v>
      </c>
    </row>
    <row r="1132">
      <c r="A1132" s="22" t="s">
        <v>3004</v>
      </c>
      <c r="B1132" s="22" t="s">
        <v>39</v>
      </c>
      <c r="C1132" s="22" t="s">
        <v>8444</v>
      </c>
    </row>
    <row r="1133">
      <c r="A1133" s="22" t="s">
        <v>3008</v>
      </c>
      <c r="B1133" s="22" t="s">
        <v>39</v>
      </c>
      <c r="C1133" s="22" t="s">
        <v>8444</v>
      </c>
    </row>
    <row r="1134">
      <c r="A1134" s="22" t="s">
        <v>3015</v>
      </c>
      <c r="B1134" s="22" t="s">
        <v>45</v>
      </c>
      <c r="C1134" s="22" t="s">
        <v>8448</v>
      </c>
    </row>
    <row r="1135">
      <c r="A1135" s="22" t="s">
        <v>3016</v>
      </c>
      <c r="B1135" s="22" t="s">
        <v>45</v>
      </c>
      <c r="C1135" s="22" t="s">
        <v>8454</v>
      </c>
    </row>
    <row r="1136">
      <c r="A1136" s="22" t="s">
        <v>3021</v>
      </c>
      <c r="B1136" s="22" t="s">
        <v>45</v>
      </c>
      <c r="C1136" s="22" t="s">
        <v>8454</v>
      </c>
    </row>
    <row r="1137">
      <c r="A1137" s="22" t="s">
        <v>3026</v>
      </c>
      <c r="B1137" s="22" t="s">
        <v>39</v>
      </c>
      <c r="C1137" s="22" t="s">
        <v>8442</v>
      </c>
    </row>
    <row r="1138">
      <c r="A1138" s="22" t="s">
        <v>3030</v>
      </c>
      <c r="B1138" s="22" t="s">
        <v>29</v>
      </c>
      <c r="C1138" s="22" t="s">
        <v>8439</v>
      </c>
    </row>
    <row r="1139">
      <c r="A1139" s="22" t="s">
        <v>3036</v>
      </c>
      <c r="B1139" s="22" t="s">
        <v>29</v>
      </c>
      <c r="C1139" s="22" t="s">
        <v>8439</v>
      </c>
    </row>
    <row r="1140">
      <c r="A1140" s="22" t="s">
        <v>3039</v>
      </c>
      <c r="B1140" s="22" t="s">
        <v>29</v>
      </c>
      <c r="C1140" s="22" t="s">
        <v>8439</v>
      </c>
    </row>
    <row r="1141">
      <c r="A1141" s="22" t="s">
        <v>3040</v>
      </c>
      <c r="B1141" s="22" t="s">
        <v>45</v>
      </c>
      <c r="C1141" s="22" t="s">
        <v>8441</v>
      </c>
    </row>
    <row r="1142">
      <c r="A1142" s="22" t="s">
        <v>3046</v>
      </c>
      <c r="B1142" s="22" t="s">
        <v>39</v>
      </c>
      <c r="C1142" s="22" t="s">
        <v>8444</v>
      </c>
    </row>
    <row r="1143">
      <c r="A1143" s="22" t="s">
        <v>3047</v>
      </c>
      <c r="B1143" s="22" t="s">
        <v>39</v>
      </c>
      <c r="C1143" s="22" t="s">
        <v>8442</v>
      </c>
    </row>
    <row r="1144">
      <c r="A1144" s="22" t="s">
        <v>3048</v>
      </c>
      <c r="B1144" s="22" t="s">
        <v>45</v>
      </c>
      <c r="C1144" s="22" t="s">
        <v>8454</v>
      </c>
    </row>
    <row r="1145">
      <c r="A1145" s="22" t="s">
        <v>3049</v>
      </c>
      <c r="B1145" s="22" t="s">
        <v>39</v>
      </c>
      <c r="C1145" s="22" t="s">
        <v>8442</v>
      </c>
    </row>
    <row r="1146">
      <c r="A1146" s="22" t="s">
        <v>3051</v>
      </c>
      <c r="B1146" s="22" t="s">
        <v>39</v>
      </c>
      <c r="C1146" s="22" t="s">
        <v>8453</v>
      </c>
    </row>
    <row r="1147">
      <c r="A1147" s="22" t="s">
        <v>3054</v>
      </c>
      <c r="B1147" s="22" t="s">
        <v>39</v>
      </c>
      <c r="C1147" s="22" t="s">
        <v>8442</v>
      </c>
    </row>
    <row r="1148">
      <c r="A1148" s="22" t="s">
        <v>3056</v>
      </c>
      <c r="B1148" s="22" t="s">
        <v>39</v>
      </c>
      <c r="C1148" s="22" t="s">
        <v>8440</v>
      </c>
    </row>
    <row r="1149">
      <c r="A1149" s="22" t="s">
        <v>3062</v>
      </c>
      <c r="B1149" s="22" t="s">
        <v>45</v>
      </c>
      <c r="C1149" s="22" t="s">
        <v>8454</v>
      </c>
    </row>
    <row r="1150">
      <c r="A1150" s="22" t="s">
        <v>3065</v>
      </c>
      <c r="B1150" s="22" t="s">
        <v>45</v>
      </c>
      <c r="C1150" s="22" t="s">
        <v>8454</v>
      </c>
    </row>
    <row r="1151">
      <c r="A1151" s="22" t="s">
        <v>3066</v>
      </c>
      <c r="B1151" s="22" t="s">
        <v>39</v>
      </c>
      <c r="C1151" s="22" t="s">
        <v>8440</v>
      </c>
    </row>
    <row r="1152">
      <c r="A1152" s="22" t="s">
        <v>3069</v>
      </c>
      <c r="B1152" s="22" t="s">
        <v>39</v>
      </c>
      <c r="C1152" s="22" t="s">
        <v>8443</v>
      </c>
    </row>
    <row r="1153">
      <c r="A1153" s="22" t="s">
        <v>3075</v>
      </c>
      <c r="B1153" s="22" t="s">
        <v>39</v>
      </c>
      <c r="C1153" s="22" t="s">
        <v>8442</v>
      </c>
    </row>
    <row r="1154">
      <c r="A1154" s="22" t="s">
        <v>3077</v>
      </c>
      <c r="B1154" s="22" t="s">
        <v>39</v>
      </c>
      <c r="C1154" s="22" t="s">
        <v>8445</v>
      </c>
    </row>
    <row r="1155">
      <c r="A1155" s="22" t="s">
        <v>3081</v>
      </c>
      <c r="B1155" s="22" t="s">
        <v>39</v>
      </c>
      <c r="C1155" s="22" t="s">
        <v>8450</v>
      </c>
    </row>
    <row r="1156">
      <c r="A1156" s="22" t="s">
        <v>3082</v>
      </c>
      <c r="B1156" s="22" t="s">
        <v>45</v>
      </c>
      <c r="C1156" s="22" t="s">
        <v>8441</v>
      </c>
    </row>
    <row r="1157">
      <c r="A1157" s="22" t="s">
        <v>3084</v>
      </c>
      <c r="B1157" s="22" t="s">
        <v>29</v>
      </c>
      <c r="C1157" s="22" t="s">
        <v>8446</v>
      </c>
    </row>
    <row r="1158">
      <c r="A1158" s="22" t="s">
        <v>3086</v>
      </c>
      <c r="B1158" s="22" t="s">
        <v>39</v>
      </c>
      <c r="C1158" s="22" t="s">
        <v>8451</v>
      </c>
    </row>
    <row r="1159">
      <c r="A1159" s="22" t="s">
        <v>3089</v>
      </c>
      <c r="B1159" s="22" t="s">
        <v>39</v>
      </c>
      <c r="C1159" s="22" t="s">
        <v>8444</v>
      </c>
    </row>
    <row r="1160">
      <c r="A1160" s="22" t="s">
        <v>3091</v>
      </c>
      <c r="B1160" s="22" t="s">
        <v>29</v>
      </c>
      <c r="C1160" s="22" t="s">
        <v>8439</v>
      </c>
    </row>
    <row r="1161">
      <c r="A1161" s="22" t="s">
        <v>3092</v>
      </c>
      <c r="B1161" s="22" t="s">
        <v>45</v>
      </c>
      <c r="C1161" s="22" t="s">
        <v>8447</v>
      </c>
    </row>
    <row r="1162">
      <c r="A1162" s="22" t="s">
        <v>3095</v>
      </c>
      <c r="B1162" s="22" t="s">
        <v>45</v>
      </c>
      <c r="C1162" s="22" t="s">
        <v>8454</v>
      </c>
    </row>
    <row r="1163">
      <c r="A1163" s="22" t="s">
        <v>3102</v>
      </c>
      <c r="B1163" s="22" t="s">
        <v>45</v>
      </c>
      <c r="C1163" s="22" t="s">
        <v>8448</v>
      </c>
    </row>
    <row r="1164">
      <c r="A1164" s="22" t="s">
        <v>3104</v>
      </c>
      <c r="B1164" s="22" t="s">
        <v>29</v>
      </c>
      <c r="C1164" s="22" t="s">
        <v>8446</v>
      </c>
    </row>
    <row r="1165">
      <c r="A1165" s="22" t="s">
        <v>3107</v>
      </c>
      <c r="B1165" s="22" t="s">
        <v>39</v>
      </c>
      <c r="C1165" s="22" t="s">
        <v>8451</v>
      </c>
    </row>
    <row r="1166">
      <c r="A1166" s="22" t="s">
        <v>3111</v>
      </c>
      <c r="B1166" s="22" t="s">
        <v>45</v>
      </c>
      <c r="C1166" s="22" t="s">
        <v>8441</v>
      </c>
    </row>
    <row r="1167">
      <c r="A1167" s="22" t="s">
        <v>3112</v>
      </c>
      <c r="B1167" s="22" t="s">
        <v>29</v>
      </c>
      <c r="C1167" s="22" t="s">
        <v>8439</v>
      </c>
    </row>
    <row r="1168">
      <c r="A1168" s="22" t="s">
        <v>3115</v>
      </c>
      <c r="B1168" s="22" t="s">
        <v>39</v>
      </c>
      <c r="C1168" s="22" t="s">
        <v>8440</v>
      </c>
    </row>
    <row r="1169">
      <c r="A1169" s="22" t="s">
        <v>3122</v>
      </c>
      <c r="B1169" s="22" t="s">
        <v>39</v>
      </c>
      <c r="C1169" s="22" t="s">
        <v>8440</v>
      </c>
    </row>
    <row r="1170">
      <c r="A1170" s="22" t="s">
        <v>3126</v>
      </c>
      <c r="B1170" s="22" t="s">
        <v>45</v>
      </c>
      <c r="C1170" s="22" t="s">
        <v>8448</v>
      </c>
    </row>
    <row r="1171">
      <c r="A1171" s="22" t="s">
        <v>3128</v>
      </c>
      <c r="B1171" s="22" t="s">
        <v>39</v>
      </c>
      <c r="C1171" s="22" t="s">
        <v>8442</v>
      </c>
    </row>
    <row r="1172">
      <c r="A1172" s="22" t="s">
        <v>3142</v>
      </c>
      <c r="B1172" s="22" t="s">
        <v>39</v>
      </c>
      <c r="C1172" s="22" t="s">
        <v>8450</v>
      </c>
    </row>
    <row r="1173">
      <c r="A1173" s="22" t="s">
        <v>3144</v>
      </c>
      <c r="B1173" s="22" t="s">
        <v>45</v>
      </c>
      <c r="C1173" s="22" t="s">
        <v>8448</v>
      </c>
    </row>
    <row r="1174">
      <c r="A1174" s="22" t="s">
        <v>3146</v>
      </c>
      <c r="B1174" s="22" t="s">
        <v>29</v>
      </c>
      <c r="C1174" s="22" t="s">
        <v>8439</v>
      </c>
    </row>
    <row r="1175">
      <c r="A1175" s="22" t="s">
        <v>3148</v>
      </c>
      <c r="B1175" s="22" t="s">
        <v>29</v>
      </c>
      <c r="C1175" s="22" t="s">
        <v>8446</v>
      </c>
    </row>
    <row r="1176">
      <c r="A1176" s="22" t="s">
        <v>3151</v>
      </c>
      <c r="B1176" s="22" t="s">
        <v>39</v>
      </c>
      <c r="C1176" s="22" t="s">
        <v>8445</v>
      </c>
    </row>
    <row r="1177">
      <c r="A1177" s="22" t="s">
        <v>3155</v>
      </c>
      <c r="B1177" s="22" t="s">
        <v>39</v>
      </c>
      <c r="C1177" s="22" t="s">
        <v>8442</v>
      </c>
    </row>
    <row r="1178">
      <c r="A1178" s="22" t="s">
        <v>3156</v>
      </c>
      <c r="B1178" s="22" t="s">
        <v>29</v>
      </c>
      <c r="C1178" s="22" t="s">
        <v>8455</v>
      </c>
    </row>
    <row r="1179">
      <c r="A1179" s="22" t="s">
        <v>3161</v>
      </c>
      <c r="B1179" s="22" t="s">
        <v>39</v>
      </c>
      <c r="C1179" s="22" t="s">
        <v>8444</v>
      </c>
    </row>
    <row r="1180">
      <c r="A1180" s="22" t="s">
        <v>3162</v>
      </c>
      <c r="B1180" s="22" t="s">
        <v>29</v>
      </c>
      <c r="C1180" s="22" t="s">
        <v>8452</v>
      </c>
    </row>
    <row r="1181">
      <c r="A1181" s="22" t="s">
        <v>3163</v>
      </c>
      <c r="B1181" s="22" t="s">
        <v>29</v>
      </c>
      <c r="C1181" s="22" t="s">
        <v>8446</v>
      </c>
    </row>
    <row r="1182">
      <c r="A1182" s="22" t="s">
        <v>3166</v>
      </c>
      <c r="B1182" s="22" t="s">
        <v>39</v>
      </c>
      <c r="C1182" s="22" t="s">
        <v>8451</v>
      </c>
    </row>
    <row r="1183">
      <c r="A1183" s="22" t="s">
        <v>3168</v>
      </c>
      <c r="B1183" s="22" t="s">
        <v>39</v>
      </c>
      <c r="C1183" s="22" t="s">
        <v>8440</v>
      </c>
    </row>
    <row r="1184">
      <c r="A1184" s="22" t="s">
        <v>3169</v>
      </c>
      <c r="B1184" s="22" t="s">
        <v>39</v>
      </c>
      <c r="C1184" s="22" t="s">
        <v>8440</v>
      </c>
    </row>
    <row r="1185">
      <c r="A1185" s="22" t="s">
        <v>3173</v>
      </c>
      <c r="B1185" s="22" t="s">
        <v>39</v>
      </c>
      <c r="C1185" s="22" t="s">
        <v>8442</v>
      </c>
    </row>
    <row r="1186">
      <c r="A1186" s="22" t="s">
        <v>3175</v>
      </c>
      <c r="B1186" s="22" t="s">
        <v>39</v>
      </c>
      <c r="C1186" s="22" t="s">
        <v>8451</v>
      </c>
    </row>
    <row r="1187">
      <c r="A1187" s="22" t="s">
        <v>3179</v>
      </c>
      <c r="B1187" s="22" t="s">
        <v>39</v>
      </c>
      <c r="C1187" s="22" t="s">
        <v>8442</v>
      </c>
    </row>
    <row r="1188">
      <c r="A1188" s="22" t="s">
        <v>3181</v>
      </c>
      <c r="B1188" s="22" t="s">
        <v>29</v>
      </c>
      <c r="C1188" s="22" t="s">
        <v>8439</v>
      </c>
    </row>
    <row r="1189">
      <c r="A1189" s="22" t="s">
        <v>3185</v>
      </c>
      <c r="B1189" s="22" t="s">
        <v>29</v>
      </c>
      <c r="C1189" s="22" t="s">
        <v>8446</v>
      </c>
    </row>
    <row r="1190">
      <c r="A1190" s="22" t="s">
        <v>3191</v>
      </c>
      <c r="B1190" s="22" t="s">
        <v>39</v>
      </c>
      <c r="C1190" s="22" t="s">
        <v>8444</v>
      </c>
    </row>
    <row r="1191">
      <c r="A1191" s="22" t="s">
        <v>3192</v>
      </c>
      <c r="B1191" s="22" t="s">
        <v>39</v>
      </c>
      <c r="C1191" s="22" t="s">
        <v>8442</v>
      </c>
    </row>
    <row r="1192">
      <c r="A1192" s="22" t="s">
        <v>3193</v>
      </c>
      <c r="B1192" s="22" t="s">
        <v>39</v>
      </c>
      <c r="C1192" s="22" t="s">
        <v>8442</v>
      </c>
    </row>
    <row r="1193">
      <c r="A1193" s="22" t="s">
        <v>3199</v>
      </c>
      <c r="B1193" s="22" t="s">
        <v>29</v>
      </c>
      <c r="C1193" s="22" t="s">
        <v>8439</v>
      </c>
    </row>
    <row r="1194">
      <c r="A1194" s="22" t="s">
        <v>3201</v>
      </c>
      <c r="B1194" s="22" t="s">
        <v>29</v>
      </c>
      <c r="C1194" s="22" t="s">
        <v>8446</v>
      </c>
    </row>
    <row r="1195">
      <c r="A1195" s="22" t="s">
        <v>3202</v>
      </c>
      <c r="B1195" s="22" t="s">
        <v>39</v>
      </c>
      <c r="C1195" s="22" t="s">
        <v>8450</v>
      </c>
    </row>
    <row r="1196">
      <c r="A1196" s="22" t="s">
        <v>3204</v>
      </c>
      <c r="B1196" s="22" t="s">
        <v>45</v>
      </c>
      <c r="C1196" s="22" t="s">
        <v>8448</v>
      </c>
    </row>
    <row r="1197">
      <c r="A1197" s="22" t="s">
        <v>3206</v>
      </c>
      <c r="B1197" s="22" t="s">
        <v>39</v>
      </c>
      <c r="C1197" s="22" t="s">
        <v>8450</v>
      </c>
    </row>
    <row r="1198">
      <c r="A1198" s="22" t="s">
        <v>3209</v>
      </c>
      <c r="B1198" s="22" t="s">
        <v>29</v>
      </c>
      <c r="C1198" s="22" t="s">
        <v>8439</v>
      </c>
    </row>
    <row r="1199">
      <c r="A1199" s="22" t="s">
        <v>3211</v>
      </c>
      <c r="B1199" s="22" t="s">
        <v>39</v>
      </c>
      <c r="C1199" s="22" t="s">
        <v>8442</v>
      </c>
    </row>
    <row r="1200">
      <c r="A1200" s="22" t="s">
        <v>3213</v>
      </c>
      <c r="B1200" s="22" t="s">
        <v>39</v>
      </c>
      <c r="C1200" s="22" t="s">
        <v>8450</v>
      </c>
    </row>
    <row r="1201">
      <c r="A1201" s="22" t="s">
        <v>3214</v>
      </c>
      <c r="B1201" s="22" t="s">
        <v>45</v>
      </c>
      <c r="C1201" s="22" t="s">
        <v>8447</v>
      </c>
    </row>
    <row r="1202">
      <c r="A1202" s="22" t="s">
        <v>3217</v>
      </c>
      <c r="B1202" s="22" t="s">
        <v>39</v>
      </c>
      <c r="C1202" s="22" t="s">
        <v>8442</v>
      </c>
    </row>
    <row r="1203">
      <c r="A1203" s="22" t="s">
        <v>3227</v>
      </c>
      <c r="B1203" s="22" t="s">
        <v>29</v>
      </c>
      <c r="C1203" s="22" t="s">
        <v>8439</v>
      </c>
    </row>
    <row r="1204">
      <c r="A1204" s="22" t="s">
        <v>3228</v>
      </c>
      <c r="B1204" s="22" t="s">
        <v>39</v>
      </c>
      <c r="C1204" s="22" t="s">
        <v>8451</v>
      </c>
    </row>
    <row r="1205">
      <c r="A1205" s="22" t="s">
        <v>3230</v>
      </c>
      <c r="B1205" s="22" t="s">
        <v>39</v>
      </c>
      <c r="C1205" s="22" t="s">
        <v>8442</v>
      </c>
    </row>
    <row r="1206">
      <c r="A1206" s="22" t="s">
        <v>3232</v>
      </c>
      <c r="B1206" s="22" t="s">
        <v>29</v>
      </c>
      <c r="C1206" s="22" t="s">
        <v>8446</v>
      </c>
    </row>
    <row r="1207">
      <c r="A1207" s="22" t="s">
        <v>3235</v>
      </c>
      <c r="B1207" s="22" t="s">
        <v>39</v>
      </c>
      <c r="C1207" s="22" t="s">
        <v>8440</v>
      </c>
    </row>
    <row r="1208">
      <c r="A1208" s="22" t="s">
        <v>3240</v>
      </c>
      <c r="B1208" s="22" t="s">
        <v>45</v>
      </c>
      <c r="C1208" s="22" t="s">
        <v>8448</v>
      </c>
    </row>
    <row r="1209">
      <c r="A1209" s="22" t="s">
        <v>3243</v>
      </c>
      <c r="B1209" s="22" t="s">
        <v>39</v>
      </c>
      <c r="C1209" s="22" t="s">
        <v>8442</v>
      </c>
    </row>
    <row r="1210">
      <c r="A1210" s="22" t="s">
        <v>3247</v>
      </c>
      <c r="B1210" s="22" t="s">
        <v>29</v>
      </c>
      <c r="C1210" s="22" t="s">
        <v>8452</v>
      </c>
    </row>
    <row r="1211">
      <c r="A1211" s="22" t="s">
        <v>3252</v>
      </c>
      <c r="B1211" s="22" t="s">
        <v>39</v>
      </c>
      <c r="C1211" s="22" t="s">
        <v>8442</v>
      </c>
    </row>
    <row r="1212">
      <c r="A1212" s="22" t="s">
        <v>3254</v>
      </c>
      <c r="B1212" s="22" t="s">
        <v>39</v>
      </c>
      <c r="C1212" s="22" t="s">
        <v>8450</v>
      </c>
    </row>
    <row r="1213">
      <c r="A1213" s="22" t="s">
        <v>3256</v>
      </c>
      <c r="B1213" s="22" t="s">
        <v>39</v>
      </c>
      <c r="C1213" s="22" t="s">
        <v>8449</v>
      </c>
    </row>
    <row r="1214">
      <c r="A1214" s="22" t="s">
        <v>3258</v>
      </c>
      <c r="B1214" s="22" t="s">
        <v>39</v>
      </c>
      <c r="C1214" s="22" t="s">
        <v>8450</v>
      </c>
    </row>
    <row r="1215">
      <c r="A1215" s="22" t="s">
        <v>3266</v>
      </c>
      <c r="B1215" s="22" t="s">
        <v>39</v>
      </c>
      <c r="C1215" s="22" t="s">
        <v>8444</v>
      </c>
    </row>
    <row r="1216">
      <c r="A1216" s="22" t="s">
        <v>3271</v>
      </c>
      <c r="B1216" s="22" t="s">
        <v>29</v>
      </c>
      <c r="C1216" s="22" t="s">
        <v>8446</v>
      </c>
    </row>
    <row r="1217">
      <c r="A1217" s="22" t="s">
        <v>3274</v>
      </c>
      <c r="B1217" s="22" t="s">
        <v>39</v>
      </c>
      <c r="C1217" s="22" t="s">
        <v>8445</v>
      </c>
    </row>
    <row r="1218">
      <c r="A1218" s="22" t="s">
        <v>3276</v>
      </c>
      <c r="B1218" s="22" t="s">
        <v>29</v>
      </c>
      <c r="C1218" s="22" t="s">
        <v>8446</v>
      </c>
    </row>
    <row r="1219">
      <c r="A1219" s="22" t="s">
        <v>3279</v>
      </c>
      <c r="B1219" s="22" t="s">
        <v>29</v>
      </c>
      <c r="C1219" s="22" t="s">
        <v>8439</v>
      </c>
    </row>
    <row r="1220">
      <c r="A1220" s="22" t="s">
        <v>3280</v>
      </c>
      <c r="B1220" s="22" t="s">
        <v>39</v>
      </c>
      <c r="C1220" s="22" t="s">
        <v>8451</v>
      </c>
    </row>
    <row r="1221">
      <c r="A1221" s="22" t="s">
        <v>3293</v>
      </c>
      <c r="B1221" s="22" t="s">
        <v>39</v>
      </c>
      <c r="C1221" s="22" t="s">
        <v>8440</v>
      </c>
    </row>
    <row r="1222">
      <c r="A1222" s="22" t="s">
        <v>3294</v>
      </c>
      <c r="B1222" s="22" t="s">
        <v>39</v>
      </c>
      <c r="C1222" s="22" t="s">
        <v>8453</v>
      </c>
    </row>
    <row r="1223">
      <c r="A1223" s="22" t="s">
        <v>3295</v>
      </c>
      <c r="B1223" s="22" t="s">
        <v>39</v>
      </c>
      <c r="C1223" s="22" t="s">
        <v>8442</v>
      </c>
    </row>
    <row r="1224">
      <c r="A1224" s="22" t="s">
        <v>3297</v>
      </c>
      <c r="B1224" s="22" t="s">
        <v>39</v>
      </c>
      <c r="C1224" s="22" t="s">
        <v>8445</v>
      </c>
    </row>
    <row r="1225">
      <c r="A1225" s="22" t="s">
        <v>3298</v>
      </c>
      <c r="B1225" s="22" t="s">
        <v>39</v>
      </c>
      <c r="C1225" s="22" t="s">
        <v>8450</v>
      </c>
    </row>
    <row r="1226">
      <c r="A1226" s="22" t="s">
        <v>3300</v>
      </c>
      <c r="B1226" s="22" t="s">
        <v>29</v>
      </c>
      <c r="C1226" s="22" t="s">
        <v>8446</v>
      </c>
    </row>
    <row r="1227">
      <c r="A1227" s="22" t="s">
        <v>3303</v>
      </c>
      <c r="B1227" s="22" t="s">
        <v>39</v>
      </c>
      <c r="C1227" s="22" t="s">
        <v>8450</v>
      </c>
    </row>
    <row r="1228">
      <c r="A1228" s="22" t="s">
        <v>3305</v>
      </c>
      <c r="B1228" s="22" t="s">
        <v>45</v>
      </c>
      <c r="C1228" s="22" t="s">
        <v>8448</v>
      </c>
    </row>
    <row r="1229">
      <c r="A1229" s="22" t="s">
        <v>3309</v>
      </c>
      <c r="B1229" s="22" t="s">
        <v>45</v>
      </c>
      <c r="C1229" s="22" t="s">
        <v>8447</v>
      </c>
    </row>
    <row r="1230">
      <c r="A1230" s="22" t="s">
        <v>3313</v>
      </c>
      <c r="B1230" s="22" t="s">
        <v>39</v>
      </c>
      <c r="C1230" s="22" t="s">
        <v>8444</v>
      </c>
    </row>
    <row r="1231">
      <c r="A1231" s="22" t="s">
        <v>3316</v>
      </c>
      <c r="B1231" s="22" t="s">
        <v>29</v>
      </c>
      <c r="C1231" s="22" t="s">
        <v>8439</v>
      </c>
    </row>
    <row r="1232">
      <c r="A1232" s="22" t="s">
        <v>3326</v>
      </c>
      <c r="B1232" s="22" t="s">
        <v>39</v>
      </c>
      <c r="C1232" s="22" t="s">
        <v>8442</v>
      </c>
    </row>
    <row r="1233">
      <c r="A1233" s="22" t="s">
        <v>3327</v>
      </c>
      <c r="B1233" s="22" t="s">
        <v>39</v>
      </c>
      <c r="C1233" s="22" t="s">
        <v>8453</v>
      </c>
    </row>
    <row r="1234">
      <c r="A1234" s="22" t="s">
        <v>3329</v>
      </c>
      <c r="B1234" s="22" t="s">
        <v>39</v>
      </c>
      <c r="C1234" s="22" t="s">
        <v>8450</v>
      </c>
    </row>
    <row r="1235">
      <c r="A1235" s="22" t="s">
        <v>3332</v>
      </c>
      <c r="B1235" s="22" t="s">
        <v>45</v>
      </c>
      <c r="C1235" s="22" t="s">
        <v>8448</v>
      </c>
    </row>
    <row r="1236">
      <c r="A1236" s="22" t="s">
        <v>3333</v>
      </c>
      <c r="B1236" s="22" t="s">
        <v>45</v>
      </c>
      <c r="C1236" s="22" t="s">
        <v>8447</v>
      </c>
    </row>
    <row r="1237">
      <c r="A1237" s="22" t="s">
        <v>3334</v>
      </c>
      <c r="B1237" s="22" t="s">
        <v>29</v>
      </c>
      <c r="C1237" s="22" t="s">
        <v>8452</v>
      </c>
    </row>
    <row r="1238">
      <c r="A1238" s="22" t="s">
        <v>3341</v>
      </c>
      <c r="B1238" s="22" t="s">
        <v>29</v>
      </c>
      <c r="C1238" s="22" t="s">
        <v>8439</v>
      </c>
    </row>
    <row r="1239">
      <c r="A1239" s="22" t="s">
        <v>3344</v>
      </c>
      <c r="B1239" s="22" t="s">
        <v>39</v>
      </c>
      <c r="C1239" s="22" t="s">
        <v>8449</v>
      </c>
    </row>
    <row r="1240">
      <c r="A1240" s="22" t="s">
        <v>3347</v>
      </c>
      <c r="B1240" s="22" t="s">
        <v>39</v>
      </c>
      <c r="C1240" s="22" t="s">
        <v>8445</v>
      </c>
    </row>
    <row r="1241">
      <c r="A1241" s="22" t="s">
        <v>3349</v>
      </c>
      <c r="B1241" s="22" t="s">
        <v>45</v>
      </c>
      <c r="C1241" s="22" t="s">
        <v>8454</v>
      </c>
    </row>
    <row r="1242">
      <c r="A1242" s="22" t="s">
        <v>3354</v>
      </c>
      <c r="B1242" s="22" t="s">
        <v>39</v>
      </c>
      <c r="C1242" s="22" t="s">
        <v>8440</v>
      </c>
    </row>
    <row r="1243">
      <c r="A1243" s="22" t="s">
        <v>3355</v>
      </c>
      <c r="B1243" s="22" t="s">
        <v>45</v>
      </c>
      <c r="C1243" s="22" t="s">
        <v>8447</v>
      </c>
    </row>
    <row r="1244">
      <c r="A1244" s="22" t="s">
        <v>3360</v>
      </c>
      <c r="B1244" s="22" t="s">
        <v>39</v>
      </c>
      <c r="C1244" s="22" t="s">
        <v>8440</v>
      </c>
    </row>
    <row r="1245">
      <c r="A1245" s="22" t="s">
        <v>3364</v>
      </c>
      <c r="B1245" s="22" t="s">
        <v>45</v>
      </c>
      <c r="C1245" s="22" t="s">
        <v>8447</v>
      </c>
    </row>
    <row r="1246">
      <c r="A1246" s="22" t="s">
        <v>3367</v>
      </c>
      <c r="B1246" s="22" t="s">
        <v>39</v>
      </c>
      <c r="C1246" s="22" t="s">
        <v>8440</v>
      </c>
    </row>
    <row r="1247">
      <c r="A1247" s="22" t="s">
        <v>3369</v>
      </c>
      <c r="B1247" s="22" t="s">
        <v>39</v>
      </c>
      <c r="C1247" s="22" t="s">
        <v>8442</v>
      </c>
    </row>
    <row r="1248">
      <c r="A1248" s="22" t="s">
        <v>3373</v>
      </c>
      <c r="B1248" s="22" t="s">
        <v>45</v>
      </c>
      <c r="C1248" s="22" t="s">
        <v>8448</v>
      </c>
    </row>
    <row r="1249">
      <c r="A1249" s="22" t="s">
        <v>3374</v>
      </c>
      <c r="B1249" s="22" t="s">
        <v>39</v>
      </c>
      <c r="C1249" s="22" t="s">
        <v>8450</v>
      </c>
    </row>
    <row r="1250">
      <c r="A1250" s="22" t="s">
        <v>3377</v>
      </c>
      <c r="B1250" s="22" t="s">
        <v>45</v>
      </c>
      <c r="C1250" s="22" t="s">
        <v>8441</v>
      </c>
    </row>
    <row r="1251">
      <c r="A1251" s="22" t="s">
        <v>3383</v>
      </c>
      <c r="B1251" s="22" t="s">
        <v>39</v>
      </c>
      <c r="C1251" s="22" t="s">
        <v>8440</v>
      </c>
    </row>
    <row r="1252">
      <c r="A1252" s="22" t="s">
        <v>3385</v>
      </c>
      <c r="B1252" s="22" t="s">
        <v>45</v>
      </c>
      <c r="C1252" s="22" t="s">
        <v>8454</v>
      </c>
    </row>
    <row r="1253">
      <c r="A1253" s="22" t="s">
        <v>3390</v>
      </c>
      <c r="B1253" s="22" t="s">
        <v>39</v>
      </c>
      <c r="C1253" s="22" t="s">
        <v>8445</v>
      </c>
    </row>
    <row r="1254">
      <c r="A1254" s="22" t="s">
        <v>3393</v>
      </c>
      <c r="B1254" s="22" t="s">
        <v>29</v>
      </c>
      <c r="C1254" s="22" t="s">
        <v>8446</v>
      </c>
    </row>
    <row r="1255">
      <c r="A1255" s="22" t="s">
        <v>3396</v>
      </c>
      <c r="B1255" s="22" t="s">
        <v>45</v>
      </c>
      <c r="C1255" s="22" t="s">
        <v>8447</v>
      </c>
    </row>
    <row r="1256">
      <c r="A1256" s="22" t="s">
        <v>3399</v>
      </c>
      <c r="B1256" s="22" t="s">
        <v>39</v>
      </c>
      <c r="C1256" s="22" t="s">
        <v>8450</v>
      </c>
    </row>
    <row r="1257">
      <c r="A1257" s="22" t="s">
        <v>3403</v>
      </c>
      <c r="B1257" s="22" t="s">
        <v>39</v>
      </c>
      <c r="C1257" s="22" t="s">
        <v>8442</v>
      </c>
    </row>
    <row r="1258">
      <c r="A1258" s="22" t="s">
        <v>3409</v>
      </c>
      <c r="B1258" s="22" t="s">
        <v>39</v>
      </c>
      <c r="C1258" s="22" t="s">
        <v>8451</v>
      </c>
    </row>
    <row r="1259">
      <c r="A1259" s="22" t="s">
        <v>3414</v>
      </c>
      <c r="B1259" s="22" t="s">
        <v>29</v>
      </c>
      <c r="C1259" s="22" t="s">
        <v>8439</v>
      </c>
    </row>
    <row r="1260">
      <c r="A1260" s="22" t="s">
        <v>3417</v>
      </c>
      <c r="B1260" s="22" t="s">
        <v>39</v>
      </c>
      <c r="C1260" s="22" t="s">
        <v>8444</v>
      </c>
    </row>
    <row r="1261">
      <c r="A1261" s="22" t="s">
        <v>3419</v>
      </c>
      <c r="B1261" s="22" t="s">
        <v>45</v>
      </c>
      <c r="C1261" s="22" t="s">
        <v>8447</v>
      </c>
    </row>
    <row r="1262">
      <c r="A1262" s="22" t="s">
        <v>3422</v>
      </c>
      <c r="B1262" s="22" t="s">
        <v>39</v>
      </c>
      <c r="C1262" s="22" t="s">
        <v>8449</v>
      </c>
    </row>
    <row r="1263">
      <c r="A1263" s="22" t="s">
        <v>3426</v>
      </c>
      <c r="B1263" s="22" t="s">
        <v>39</v>
      </c>
      <c r="C1263" s="22" t="s">
        <v>8444</v>
      </c>
    </row>
    <row r="1264">
      <c r="A1264" s="22" t="s">
        <v>3427</v>
      </c>
      <c r="B1264" s="22" t="s">
        <v>39</v>
      </c>
      <c r="C1264" s="22" t="s">
        <v>8445</v>
      </c>
    </row>
    <row r="1265">
      <c r="A1265" s="22" t="s">
        <v>3429</v>
      </c>
      <c r="B1265" s="22" t="s">
        <v>39</v>
      </c>
      <c r="C1265" s="22" t="s">
        <v>8444</v>
      </c>
    </row>
    <row r="1266">
      <c r="A1266" s="22" t="s">
        <v>3430</v>
      </c>
      <c r="B1266" s="22" t="s">
        <v>39</v>
      </c>
      <c r="C1266" s="22" t="s">
        <v>8442</v>
      </c>
    </row>
    <row r="1267">
      <c r="A1267" s="22" t="s">
        <v>3431</v>
      </c>
      <c r="B1267" s="22" t="s">
        <v>39</v>
      </c>
      <c r="C1267" s="22" t="s">
        <v>8451</v>
      </c>
    </row>
    <row r="1268">
      <c r="A1268" s="22" t="s">
        <v>3435</v>
      </c>
      <c r="B1268" s="22" t="s">
        <v>45</v>
      </c>
      <c r="C1268" s="22" t="s">
        <v>8447</v>
      </c>
    </row>
    <row r="1269">
      <c r="A1269" s="22" t="s">
        <v>3439</v>
      </c>
      <c r="B1269" s="22" t="s">
        <v>39</v>
      </c>
      <c r="C1269" s="22" t="s">
        <v>8444</v>
      </c>
    </row>
    <row r="1270">
      <c r="A1270" s="22" t="s">
        <v>3440</v>
      </c>
      <c r="B1270" s="22" t="s">
        <v>29</v>
      </c>
      <c r="C1270" s="22" t="s">
        <v>8446</v>
      </c>
    </row>
    <row r="1271">
      <c r="A1271" s="22" t="s">
        <v>3445</v>
      </c>
      <c r="B1271" s="22" t="s">
        <v>29</v>
      </c>
      <c r="C1271" s="22" t="s">
        <v>8446</v>
      </c>
    </row>
    <row r="1272">
      <c r="A1272" s="22" t="s">
        <v>3450</v>
      </c>
      <c r="B1272" s="22" t="s">
        <v>45</v>
      </c>
      <c r="C1272" s="22" t="s">
        <v>8448</v>
      </c>
    </row>
    <row r="1273">
      <c r="A1273" s="22" t="s">
        <v>3453</v>
      </c>
      <c r="B1273" s="22" t="s">
        <v>29</v>
      </c>
      <c r="C1273" s="22" t="s">
        <v>8439</v>
      </c>
    </row>
    <row r="1274">
      <c r="A1274" s="22" t="s">
        <v>3454</v>
      </c>
      <c r="B1274" s="22" t="s">
        <v>39</v>
      </c>
      <c r="C1274" s="22" t="s">
        <v>8440</v>
      </c>
    </row>
    <row r="1275">
      <c r="A1275" s="22" t="s">
        <v>3461</v>
      </c>
      <c r="B1275" s="22" t="s">
        <v>39</v>
      </c>
      <c r="C1275" s="22" t="s">
        <v>8440</v>
      </c>
    </row>
    <row r="1276">
      <c r="A1276" s="22" t="s">
        <v>3464</v>
      </c>
      <c r="B1276" s="22" t="s">
        <v>39</v>
      </c>
      <c r="C1276" s="22" t="s">
        <v>8442</v>
      </c>
    </row>
    <row r="1277">
      <c r="A1277" s="22" t="s">
        <v>3468</v>
      </c>
      <c r="B1277" s="22" t="s">
        <v>39</v>
      </c>
      <c r="C1277" s="22" t="s">
        <v>8451</v>
      </c>
    </row>
    <row r="1278">
      <c r="A1278" s="22" t="s">
        <v>3476</v>
      </c>
      <c r="B1278" s="22" t="s">
        <v>39</v>
      </c>
      <c r="C1278" s="22" t="s">
        <v>8445</v>
      </c>
    </row>
    <row r="1279">
      <c r="A1279" s="22" t="s">
        <v>3482</v>
      </c>
      <c r="B1279" s="22" t="s">
        <v>45</v>
      </c>
      <c r="C1279" s="22" t="s">
        <v>8454</v>
      </c>
    </row>
    <row r="1280">
      <c r="A1280" s="22" t="s">
        <v>3484</v>
      </c>
      <c r="B1280" s="22" t="s">
        <v>39</v>
      </c>
      <c r="C1280" s="22" t="s">
        <v>8451</v>
      </c>
    </row>
    <row r="1281">
      <c r="A1281" s="22" t="s">
        <v>3486</v>
      </c>
      <c r="B1281" s="22" t="s">
        <v>39</v>
      </c>
      <c r="C1281" s="22" t="s">
        <v>8450</v>
      </c>
    </row>
    <row r="1282">
      <c r="A1282" s="22" t="s">
        <v>3490</v>
      </c>
      <c r="B1282" s="22" t="s">
        <v>39</v>
      </c>
      <c r="C1282" s="22" t="s">
        <v>8444</v>
      </c>
    </row>
    <row r="1283">
      <c r="A1283" s="22" t="s">
        <v>3495</v>
      </c>
      <c r="B1283" s="22" t="s">
        <v>39</v>
      </c>
      <c r="C1283" s="22" t="s">
        <v>8440</v>
      </c>
    </row>
    <row r="1284">
      <c r="A1284" s="22" t="s">
        <v>3498</v>
      </c>
      <c r="B1284" s="22" t="s">
        <v>45</v>
      </c>
      <c r="C1284" s="22" t="s">
        <v>8448</v>
      </c>
    </row>
    <row r="1285">
      <c r="A1285" s="22" t="s">
        <v>3499</v>
      </c>
      <c r="B1285" s="22" t="s">
        <v>39</v>
      </c>
      <c r="C1285" s="22" t="s">
        <v>8450</v>
      </c>
    </row>
    <row r="1286">
      <c r="A1286" s="22" t="s">
        <v>3500</v>
      </c>
      <c r="B1286" s="22" t="s">
        <v>39</v>
      </c>
      <c r="C1286" s="22" t="s">
        <v>8450</v>
      </c>
    </row>
    <row r="1287">
      <c r="A1287" s="22" t="s">
        <v>3506</v>
      </c>
      <c r="B1287" s="22" t="s">
        <v>29</v>
      </c>
      <c r="C1287" s="22" t="s">
        <v>8452</v>
      </c>
    </row>
    <row r="1288">
      <c r="A1288" s="22" t="s">
        <v>3508</v>
      </c>
      <c r="B1288" s="22" t="s">
        <v>39</v>
      </c>
      <c r="C1288" s="22" t="s">
        <v>8442</v>
      </c>
    </row>
    <row r="1289">
      <c r="A1289" s="22" t="s">
        <v>3509</v>
      </c>
      <c r="B1289" s="22" t="s">
        <v>45</v>
      </c>
      <c r="C1289" s="22" t="s">
        <v>8448</v>
      </c>
    </row>
    <row r="1290">
      <c r="A1290" s="22" t="s">
        <v>3511</v>
      </c>
      <c r="B1290" s="22" t="s">
        <v>39</v>
      </c>
      <c r="C1290" s="22" t="s">
        <v>8444</v>
      </c>
    </row>
    <row r="1291">
      <c r="A1291" s="22" t="s">
        <v>3514</v>
      </c>
      <c r="B1291" s="22" t="s">
        <v>29</v>
      </c>
      <c r="C1291" s="22" t="s">
        <v>8439</v>
      </c>
    </row>
    <row r="1292">
      <c r="A1292" s="22" t="s">
        <v>3519</v>
      </c>
      <c r="B1292" s="22" t="s">
        <v>39</v>
      </c>
      <c r="C1292" s="22" t="s">
        <v>8442</v>
      </c>
    </row>
    <row r="1293">
      <c r="A1293" s="22" t="s">
        <v>3520</v>
      </c>
      <c r="B1293" s="22" t="s">
        <v>45</v>
      </c>
      <c r="C1293" s="22" t="s">
        <v>8448</v>
      </c>
    </row>
    <row r="1294">
      <c r="A1294" s="22" t="s">
        <v>3524</v>
      </c>
      <c r="B1294" s="22" t="s">
        <v>45</v>
      </c>
      <c r="C1294" s="22" t="s">
        <v>8447</v>
      </c>
    </row>
    <row r="1295">
      <c r="A1295" s="22" t="s">
        <v>3527</v>
      </c>
      <c r="B1295" s="22" t="s">
        <v>45</v>
      </c>
      <c r="C1295" s="22" t="s">
        <v>8448</v>
      </c>
    </row>
    <row r="1296">
      <c r="A1296" s="22" t="s">
        <v>3528</v>
      </c>
      <c r="B1296" s="22" t="s">
        <v>29</v>
      </c>
      <c r="C1296" s="22" t="s">
        <v>8452</v>
      </c>
    </row>
    <row r="1297">
      <c r="A1297" s="22" t="s">
        <v>3530</v>
      </c>
      <c r="B1297" s="22" t="s">
        <v>29</v>
      </c>
      <c r="C1297" s="22" t="s">
        <v>8439</v>
      </c>
    </row>
    <row r="1298">
      <c r="A1298" s="22" t="s">
        <v>3532</v>
      </c>
      <c r="B1298" s="22" t="s">
        <v>39</v>
      </c>
      <c r="C1298" s="22" t="s">
        <v>8440</v>
      </c>
    </row>
    <row r="1299">
      <c r="A1299" s="22" t="s">
        <v>3534</v>
      </c>
      <c r="B1299" s="22" t="s">
        <v>39</v>
      </c>
      <c r="C1299" s="22" t="s">
        <v>8440</v>
      </c>
    </row>
    <row r="1300">
      <c r="A1300" s="22" t="s">
        <v>3535</v>
      </c>
      <c r="B1300" s="22" t="s">
        <v>29</v>
      </c>
      <c r="C1300" s="22" t="s">
        <v>8439</v>
      </c>
    </row>
    <row r="1301">
      <c r="A1301" s="22" t="s">
        <v>3538</v>
      </c>
      <c r="B1301" s="22" t="s">
        <v>39</v>
      </c>
      <c r="C1301" s="22" t="s">
        <v>8451</v>
      </c>
    </row>
    <row r="1302">
      <c r="A1302" s="22" t="s">
        <v>3547</v>
      </c>
      <c r="B1302" s="22" t="s">
        <v>39</v>
      </c>
      <c r="C1302" s="22" t="s">
        <v>8451</v>
      </c>
    </row>
    <row r="1303">
      <c r="A1303" s="22" t="s">
        <v>3550</v>
      </c>
      <c r="B1303" s="22" t="s">
        <v>39</v>
      </c>
      <c r="C1303" s="22" t="s">
        <v>8443</v>
      </c>
    </row>
    <row r="1304">
      <c r="A1304" s="22" t="s">
        <v>3554</v>
      </c>
      <c r="B1304" s="22" t="s">
        <v>29</v>
      </c>
      <c r="C1304" s="22" t="s">
        <v>8439</v>
      </c>
    </row>
    <row r="1305">
      <c r="A1305" s="22" t="s">
        <v>3557</v>
      </c>
      <c r="B1305" s="22" t="s">
        <v>29</v>
      </c>
      <c r="C1305" s="22" t="s">
        <v>8439</v>
      </c>
    </row>
    <row r="1306">
      <c r="A1306" s="22" t="s">
        <v>3560</v>
      </c>
      <c r="B1306" s="22" t="s">
        <v>29</v>
      </c>
      <c r="C1306" s="22" t="s">
        <v>8439</v>
      </c>
    </row>
    <row r="1307">
      <c r="A1307" s="22" t="s">
        <v>3562</v>
      </c>
      <c r="B1307" s="22" t="s">
        <v>39</v>
      </c>
      <c r="C1307" s="22" t="s">
        <v>8444</v>
      </c>
    </row>
    <row r="1308">
      <c r="A1308" s="22" t="s">
        <v>3565</v>
      </c>
      <c r="B1308" s="22" t="s">
        <v>45</v>
      </c>
      <c r="C1308" s="22" t="s">
        <v>8447</v>
      </c>
    </row>
    <row r="1309">
      <c r="A1309" s="22" t="s">
        <v>3566</v>
      </c>
      <c r="B1309" s="22" t="s">
        <v>29</v>
      </c>
      <c r="C1309" s="22" t="s">
        <v>8452</v>
      </c>
    </row>
    <row r="1310">
      <c r="A1310" s="22" t="s">
        <v>3572</v>
      </c>
      <c r="B1310" s="22" t="s">
        <v>39</v>
      </c>
      <c r="C1310" s="22" t="s">
        <v>8440</v>
      </c>
    </row>
    <row r="1311">
      <c r="A1311" s="22" t="s">
        <v>3573</v>
      </c>
      <c r="B1311" s="22" t="s">
        <v>39</v>
      </c>
      <c r="C1311" s="22" t="s">
        <v>8442</v>
      </c>
    </row>
    <row r="1312">
      <c r="A1312" s="22" t="s">
        <v>3575</v>
      </c>
      <c r="B1312" s="22" t="s">
        <v>29</v>
      </c>
      <c r="C1312" s="22" t="s">
        <v>8446</v>
      </c>
    </row>
    <row r="1313">
      <c r="A1313" s="22" t="s">
        <v>3577</v>
      </c>
      <c r="B1313" s="22" t="s">
        <v>39</v>
      </c>
      <c r="C1313" s="22" t="s">
        <v>8442</v>
      </c>
    </row>
    <row r="1314">
      <c r="A1314" s="22" t="s">
        <v>3580</v>
      </c>
      <c r="B1314" s="22" t="s">
        <v>45</v>
      </c>
      <c r="C1314" s="22" t="s">
        <v>8441</v>
      </c>
    </row>
    <row r="1315">
      <c r="A1315" s="22" t="s">
        <v>3585</v>
      </c>
      <c r="B1315" s="22" t="s">
        <v>45</v>
      </c>
      <c r="C1315" s="22" t="s">
        <v>8448</v>
      </c>
    </row>
    <row r="1316">
      <c r="A1316" s="22" t="s">
        <v>3589</v>
      </c>
      <c r="B1316" s="22" t="s">
        <v>29</v>
      </c>
      <c r="C1316" s="22" t="s">
        <v>8446</v>
      </c>
    </row>
    <row r="1317">
      <c r="A1317" s="22" t="s">
        <v>3592</v>
      </c>
      <c r="B1317" s="22" t="s">
        <v>29</v>
      </c>
      <c r="C1317" s="22" t="s">
        <v>8446</v>
      </c>
    </row>
    <row r="1318">
      <c r="A1318" s="22" t="s">
        <v>3595</v>
      </c>
      <c r="B1318" s="22" t="s">
        <v>45</v>
      </c>
      <c r="C1318" s="22" t="s">
        <v>8448</v>
      </c>
    </row>
    <row r="1319">
      <c r="A1319" s="22" t="s">
        <v>3602</v>
      </c>
      <c r="B1319" s="22" t="s">
        <v>39</v>
      </c>
      <c r="C1319" s="22" t="s">
        <v>8449</v>
      </c>
    </row>
    <row r="1320">
      <c r="A1320" s="22" t="s">
        <v>3603</v>
      </c>
      <c r="B1320" s="22" t="s">
        <v>39</v>
      </c>
      <c r="C1320" s="22" t="s">
        <v>8442</v>
      </c>
    </row>
    <row r="1321">
      <c r="A1321" s="22" t="s">
        <v>3607</v>
      </c>
      <c r="B1321" s="22" t="s">
        <v>45</v>
      </c>
      <c r="C1321" s="22" t="s">
        <v>8448</v>
      </c>
    </row>
    <row r="1322">
      <c r="A1322" s="22" t="s">
        <v>3609</v>
      </c>
      <c r="B1322" s="22" t="s">
        <v>29</v>
      </c>
      <c r="C1322" s="22" t="s">
        <v>8446</v>
      </c>
    </row>
    <row r="1323">
      <c r="A1323" s="22" t="s">
        <v>3617</v>
      </c>
      <c r="B1323" s="22" t="s">
        <v>39</v>
      </c>
      <c r="C1323" s="22" t="s">
        <v>8442</v>
      </c>
    </row>
    <row r="1324">
      <c r="A1324" s="22" t="s">
        <v>3621</v>
      </c>
      <c r="B1324" s="22" t="s">
        <v>39</v>
      </c>
      <c r="C1324" s="22" t="s">
        <v>8450</v>
      </c>
    </row>
    <row r="1325">
      <c r="A1325" s="22" t="s">
        <v>3622</v>
      </c>
      <c r="B1325" s="22" t="s">
        <v>29</v>
      </c>
      <c r="C1325" s="22" t="s">
        <v>8439</v>
      </c>
    </row>
    <row r="1326">
      <c r="A1326" s="22" t="s">
        <v>3623</v>
      </c>
      <c r="B1326" s="22" t="s">
        <v>39</v>
      </c>
      <c r="C1326" s="22" t="s">
        <v>8450</v>
      </c>
    </row>
    <row r="1327">
      <c r="A1327" s="22" t="s">
        <v>3636</v>
      </c>
      <c r="B1327" s="22" t="s">
        <v>39</v>
      </c>
      <c r="C1327" s="22" t="s">
        <v>8451</v>
      </c>
    </row>
    <row r="1328">
      <c r="A1328" s="22" t="s">
        <v>3637</v>
      </c>
      <c r="B1328" s="22" t="s">
        <v>39</v>
      </c>
      <c r="C1328" s="22" t="s">
        <v>8451</v>
      </c>
    </row>
    <row r="1329">
      <c r="A1329" s="22" t="s">
        <v>3640</v>
      </c>
      <c r="B1329" s="22" t="s">
        <v>39</v>
      </c>
      <c r="C1329" s="22" t="s">
        <v>8442</v>
      </c>
    </row>
    <row r="1330">
      <c r="A1330" s="22" t="s">
        <v>3643</v>
      </c>
      <c r="B1330" s="22" t="s">
        <v>39</v>
      </c>
      <c r="C1330" s="22" t="s">
        <v>8440</v>
      </c>
    </row>
    <row r="1331">
      <c r="A1331" s="22" t="s">
        <v>3644</v>
      </c>
      <c r="B1331" s="22" t="s">
        <v>45</v>
      </c>
      <c r="C1331" s="22" t="s">
        <v>8441</v>
      </c>
    </row>
    <row r="1332">
      <c r="A1332" s="22" t="s">
        <v>3650</v>
      </c>
      <c r="B1332" s="22" t="s">
        <v>39</v>
      </c>
      <c r="C1332" s="22" t="s">
        <v>8442</v>
      </c>
    </row>
    <row r="1333">
      <c r="A1333" s="22" t="s">
        <v>3651</v>
      </c>
      <c r="B1333" s="22" t="s">
        <v>29</v>
      </c>
      <c r="C1333" s="22" t="s">
        <v>8439</v>
      </c>
    </row>
    <row r="1334">
      <c r="A1334" s="22" t="s">
        <v>3659</v>
      </c>
      <c r="B1334" s="22" t="s">
        <v>45</v>
      </c>
      <c r="C1334" s="22" t="s">
        <v>8448</v>
      </c>
    </row>
    <row r="1335">
      <c r="A1335" s="22" t="s">
        <v>3660</v>
      </c>
      <c r="B1335" s="22" t="s">
        <v>39</v>
      </c>
      <c r="C1335" s="22" t="s">
        <v>8442</v>
      </c>
    </row>
    <row r="1336">
      <c r="A1336" s="22" t="s">
        <v>3663</v>
      </c>
      <c r="B1336" s="22" t="s">
        <v>45</v>
      </c>
      <c r="C1336" s="22" t="s">
        <v>8447</v>
      </c>
    </row>
    <row r="1337">
      <c r="A1337" s="22" t="s">
        <v>3669</v>
      </c>
      <c r="B1337" s="22" t="s">
        <v>29</v>
      </c>
      <c r="C1337" s="22" t="s">
        <v>8446</v>
      </c>
    </row>
    <row r="1338">
      <c r="A1338" s="22" t="s">
        <v>3670</v>
      </c>
      <c r="B1338" s="22" t="s">
        <v>29</v>
      </c>
      <c r="C1338" s="22" t="s">
        <v>8439</v>
      </c>
    </row>
    <row r="1339">
      <c r="A1339" s="22" t="s">
        <v>3671</v>
      </c>
      <c r="B1339" s="22" t="s">
        <v>29</v>
      </c>
      <c r="C1339" s="22" t="s">
        <v>8439</v>
      </c>
    </row>
    <row r="1340">
      <c r="A1340" s="22" t="s">
        <v>3673</v>
      </c>
      <c r="B1340" s="22" t="s">
        <v>45</v>
      </c>
      <c r="C1340" s="22" t="s">
        <v>8448</v>
      </c>
    </row>
    <row r="1341">
      <c r="A1341" s="22" t="s">
        <v>3683</v>
      </c>
      <c r="B1341" s="22" t="s">
        <v>39</v>
      </c>
      <c r="C1341" s="22" t="s">
        <v>8451</v>
      </c>
    </row>
    <row r="1342">
      <c r="A1342" s="22" t="s">
        <v>3686</v>
      </c>
      <c r="B1342" s="22" t="s">
        <v>39</v>
      </c>
      <c r="C1342" s="22" t="s">
        <v>8444</v>
      </c>
    </row>
    <row r="1343">
      <c r="A1343" s="22" t="s">
        <v>3695</v>
      </c>
      <c r="B1343" s="22" t="s">
        <v>29</v>
      </c>
      <c r="C1343" s="22" t="s">
        <v>8439</v>
      </c>
    </row>
    <row r="1344">
      <c r="A1344" s="22" t="s">
        <v>3696</v>
      </c>
      <c r="B1344" s="22" t="s">
        <v>39</v>
      </c>
      <c r="C1344" s="22" t="s">
        <v>8453</v>
      </c>
    </row>
    <row r="1345">
      <c r="A1345" s="22" t="s">
        <v>3703</v>
      </c>
      <c r="B1345" s="22" t="s">
        <v>45</v>
      </c>
      <c r="C1345" s="22" t="s">
        <v>8448</v>
      </c>
    </row>
    <row r="1346">
      <c r="A1346" s="22" t="s">
        <v>3704</v>
      </c>
      <c r="B1346" s="22" t="s">
        <v>39</v>
      </c>
      <c r="C1346" s="22" t="s">
        <v>8450</v>
      </c>
    </row>
    <row r="1347">
      <c r="A1347" s="22" t="s">
        <v>3705</v>
      </c>
      <c r="B1347" s="22" t="s">
        <v>45</v>
      </c>
      <c r="C1347" s="22" t="s">
        <v>8448</v>
      </c>
    </row>
    <row r="1348">
      <c r="A1348" s="22" t="s">
        <v>3712</v>
      </c>
      <c r="B1348" s="22" t="s">
        <v>45</v>
      </c>
      <c r="C1348" s="22" t="s">
        <v>8454</v>
      </c>
    </row>
    <row r="1349">
      <c r="A1349" s="22" t="s">
        <v>3714</v>
      </c>
      <c r="B1349" s="22" t="s">
        <v>39</v>
      </c>
      <c r="C1349" s="22" t="s">
        <v>8450</v>
      </c>
    </row>
    <row r="1350">
      <c r="A1350" s="22" t="s">
        <v>3715</v>
      </c>
      <c r="B1350" s="22" t="s">
        <v>29</v>
      </c>
      <c r="C1350" s="22" t="s">
        <v>8446</v>
      </c>
    </row>
    <row r="1351">
      <c r="A1351" s="22" t="s">
        <v>3718</v>
      </c>
      <c r="B1351" s="22" t="s">
        <v>45</v>
      </c>
      <c r="C1351" s="22" t="s">
        <v>8448</v>
      </c>
    </row>
    <row r="1352">
      <c r="A1352" s="22" t="s">
        <v>3721</v>
      </c>
      <c r="B1352" s="22" t="s">
        <v>45</v>
      </c>
      <c r="C1352" s="22" t="s">
        <v>8454</v>
      </c>
    </row>
    <row r="1353">
      <c r="A1353" s="22" t="s">
        <v>3725</v>
      </c>
      <c r="B1353" s="22" t="s">
        <v>39</v>
      </c>
      <c r="C1353" s="22" t="s">
        <v>8440</v>
      </c>
    </row>
    <row r="1354">
      <c r="A1354" s="22" t="s">
        <v>3728</v>
      </c>
      <c r="B1354" s="22" t="s">
        <v>39</v>
      </c>
      <c r="C1354" s="22" t="s">
        <v>8445</v>
      </c>
    </row>
    <row r="1355">
      <c r="A1355" s="22" t="s">
        <v>3731</v>
      </c>
      <c r="B1355" s="22" t="s">
        <v>39</v>
      </c>
      <c r="C1355" s="22" t="s">
        <v>8440</v>
      </c>
    </row>
    <row r="1356">
      <c r="A1356" s="22" t="s">
        <v>3737</v>
      </c>
      <c r="B1356" s="22" t="s">
        <v>29</v>
      </c>
      <c r="C1356" s="22" t="s">
        <v>8446</v>
      </c>
    </row>
    <row r="1357">
      <c r="A1357" s="22" t="s">
        <v>3740</v>
      </c>
      <c r="B1357" s="22" t="s">
        <v>39</v>
      </c>
      <c r="C1357" s="22" t="s">
        <v>8442</v>
      </c>
    </row>
    <row r="1358">
      <c r="A1358" s="22" t="s">
        <v>3746</v>
      </c>
      <c r="B1358" s="22" t="s">
        <v>45</v>
      </c>
      <c r="C1358" s="22" t="s">
        <v>8448</v>
      </c>
    </row>
    <row r="1359">
      <c r="A1359" s="22" t="s">
        <v>3747</v>
      </c>
      <c r="B1359" s="22" t="s">
        <v>29</v>
      </c>
      <c r="C1359" s="22" t="s">
        <v>8446</v>
      </c>
    </row>
    <row r="1360">
      <c r="A1360" s="22" t="s">
        <v>3748</v>
      </c>
      <c r="B1360" s="22" t="s">
        <v>39</v>
      </c>
      <c r="C1360" s="22" t="s">
        <v>8440</v>
      </c>
    </row>
    <row r="1361">
      <c r="A1361" s="22" t="s">
        <v>3753</v>
      </c>
      <c r="B1361" s="22" t="s">
        <v>39</v>
      </c>
      <c r="C1361" s="22" t="s">
        <v>8445</v>
      </c>
    </row>
    <row r="1362">
      <c r="A1362" s="22" t="s">
        <v>3756</v>
      </c>
      <c r="B1362" s="22" t="s">
        <v>29</v>
      </c>
      <c r="C1362" s="22" t="s">
        <v>8446</v>
      </c>
    </row>
    <row r="1363">
      <c r="A1363" s="22" t="s">
        <v>3761</v>
      </c>
      <c r="B1363" s="22" t="s">
        <v>45</v>
      </c>
      <c r="C1363" s="22" t="s">
        <v>8448</v>
      </c>
    </row>
    <row r="1364">
      <c r="A1364" s="22" t="s">
        <v>3765</v>
      </c>
      <c r="B1364" s="22" t="s">
        <v>39</v>
      </c>
      <c r="C1364" s="22" t="s">
        <v>8440</v>
      </c>
    </row>
    <row r="1365">
      <c r="A1365" s="22" t="s">
        <v>3769</v>
      </c>
      <c r="B1365" s="22" t="s">
        <v>39</v>
      </c>
      <c r="C1365" s="22" t="s">
        <v>8451</v>
      </c>
    </row>
    <row r="1366">
      <c r="A1366" s="22" t="s">
        <v>3775</v>
      </c>
      <c r="B1366" s="22" t="s">
        <v>29</v>
      </c>
      <c r="C1366" s="22" t="s">
        <v>8446</v>
      </c>
    </row>
    <row r="1367">
      <c r="A1367" s="22" t="s">
        <v>3778</v>
      </c>
      <c r="B1367" s="22" t="s">
        <v>39</v>
      </c>
      <c r="C1367" s="22" t="s">
        <v>8442</v>
      </c>
    </row>
    <row r="1368">
      <c r="A1368" s="22" t="s">
        <v>3779</v>
      </c>
      <c r="B1368" s="22" t="s">
        <v>45</v>
      </c>
      <c r="C1368" s="22" t="s">
        <v>8447</v>
      </c>
    </row>
    <row r="1369">
      <c r="A1369" s="22" t="s">
        <v>3782</v>
      </c>
      <c r="B1369" s="22" t="s">
        <v>39</v>
      </c>
      <c r="C1369" s="22" t="s">
        <v>8444</v>
      </c>
    </row>
    <row r="1370">
      <c r="A1370" s="22" t="s">
        <v>3784</v>
      </c>
      <c r="B1370" s="22" t="s">
        <v>39</v>
      </c>
      <c r="C1370" s="22" t="s">
        <v>8449</v>
      </c>
    </row>
    <row r="1371">
      <c r="A1371" s="22" t="s">
        <v>3785</v>
      </c>
      <c r="B1371" s="22" t="s">
        <v>39</v>
      </c>
      <c r="C1371" s="22" t="s">
        <v>8440</v>
      </c>
    </row>
    <row r="1372">
      <c r="A1372" s="22" t="s">
        <v>3786</v>
      </c>
      <c r="B1372" s="22" t="s">
        <v>29</v>
      </c>
      <c r="C1372" s="22" t="s">
        <v>8452</v>
      </c>
    </row>
    <row r="1373">
      <c r="A1373" s="22" t="s">
        <v>3790</v>
      </c>
      <c r="B1373" s="22" t="s">
        <v>39</v>
      </c>
      <c r="C1373" s="22" t="s">
        <v>8453</v>
      </c>
    </row>
    <row r="1374">
      <c r="A1374" s="22" t="s">
        <v>3792</v>
      </c>
      <c r="B1374" s="22" t="s">
        <v>39</v>
      </c>
      <c r="C1374" s="22" t="s">
        <v>8453</v>
      </c>
    </row>
    <row r="1375">
      <c r="A1375" s="22" t="s">
        <v>3797</v>
      </c>
      <c r="B1375" s="22" t="s">
        <v>39</v>
      </c>
      <c r="C1375" s="22" t="s">
        <v>8440</v>
      </c>
    </row>
    <row r="1376">
      <c r="A1376" s="22" t="s">
        <v>3798</v>
      </c>
      <c r="B1376" s="22" t="s">
        <v>39</v>
      </c>
      <c r="C1376" s="22" t="s">
        <v>8440</v>
      </c>
    </row>
    <row r="1377">
      <c r="A1377" s="22" t="s">
        <v>3800</v>
      </c>
      <c r="B1377" s="22" t="s">
        <v>39</v>
      </c>
      <c r="C1377" s="22" t="s">
        <v>8444</v>
      </c>
    </row>
    <row r="1378">
      <c r="A1378" s="22" t="s">
        <v>3803</v>
      </c>
      <c r="B1378" s="22" t="s">
        <v>45</v>
      </c>
      <c r="C1378" s="22" t="s">
        <v>8454</v>
      </c>
    </row>
    <row r="1379">
      <c r="A1379" s="22" t="s">
        <v>3808</v>
      </c>
      <c r="B1379" s="22" t="s">
        <v>39</v>
      </c>
      <c r="C1379" s="22" t="s">
        <v>8444</v>
      </c>
    </row>
    <row r="1380">
      <c r="A1380" s="22" t="s">
        <v>3812</v>
      </c>
      <c r="B1380" s="22" t="s">
        <v>39</v>
      </c>
      <c r="C1380" s="22" t="s">
        <v>8450</v>
      </c>
    </row>
    <row r="1381">
      <c r="A1381" s="22" t="s">
        <v>3816</v>
      </c>
      <c r="B1381" s="22" t="s">
        <v>45</v>
      </c>
      <c r="C1381" s="22" t="s">
        <v>8448</v>
      </c>
    </row>
    <row r="1382">
      <c r="A1382" s="22" t="s">
        <v>3819</v>
      </c>
      <c r="B1382" s="22" t="s">
        <v>39</v>
      </c>
      <c r="C1382" s="22" t="s">
        <v>8444</v>
      </c>
    </row>
    <row r="1383">
      <c r="A1383" s="22" t="s">
        <v>3820</v>
      </c>
      <c r="B1383" s="22" t="s">
        <v>29</v>
      </c>
      <c r="C1383" s="22" t="s">
        <v>8439</v>
      </c>
    </row>
    <row r="1384">
      <c r="A1384" s="22" t="s">
        <v>3822</v>
      </c>
      <c r="B1384" s="22" t="s">
        <v>39</v>
      </c>
      <c r="C1384" s="22" t="s">
        <v>8450</v>
      </c>
    </row>
    <row r="1385">
      <c r="A1385" s="22" t="s">
        <v>3830</v>
      </c>
      <c r="B1385" s="22" t="s">
        <v>39</v>
      </c>
      <c r="C1385" s="22" t="s">
        <v>8442</v>
      </c>
    </row>
    <row r="1386">
      <c r="A1386" s="22" t="s">
        <v>3833</v>
      </c>
      <c r="B1386" s="22" t="s">
        <v>39</v>
      </c>
      <c r="C1386" s="22" t="s">
        <v>8445</v>
      </c>
    </row>
    <row r="1387">
      <c r="A1387" s="22" t="s">
        <v>3837</v>
      </c>
      <c r="B1387" s="22" t="s">
        <v>45</v>
      </c>
      <c r="C1387" s="22" t="s">
        <v>8448</v>
      </c>
    </row>
    <row r="1388">
      <c r="A1388" s="22" t="s">
        <v>3839</v>
      </c>
      <c r="B1388" s="22" t="s">
        <v>39</v>
      </c>
      <c r="C1388" s="22" t="s">
        <v>8442</v>
      </c>
    </row>
    <row r="1389">
      <c r="A1389" s="22" t="s">
        <v>3842</v>
      </c>
      <c r="B1389" s="22" t="s">
        <v>39</v>
      </c>
      <c r="C1389" s="22" t="s">
        <v>8449</v>
      </c>
    </row>
    <row r="1390">
      <c r="A1390" s="22" t="s">
        <v>3848</v>
      </c>
      <c r="B1390" s="22" t="s">
        <v>29</v>
      </c>
      <c r="C1390" s="22" t="s">
        <v>8439</v>
      </c>
    </row>
    <row r="1391">
      <c r="A1391" s="22" t="s">
        <v>3850</v>
      </c>
      <c r="B1391" s="22" t="s">
        <v>45</v>
      </c>
      <c r="C1391" s="22" t="s">
        <v>8448</v>
      </c>
    </row>
    <row r="1392">
      <c r="A1392" s="22" t="s">
        <v>3854</v>
      </c>
      <c r="B1392" s="22" t="s">
        <v>39</v>
      </c>
      <c r="C1392" s="22" t="s">
        <v>8442</v>
      </c>
    </row>
    <row r="1393">
      <c r="A1393" s="22" t="s">
        <v>3856</v>
      </c>
      <c r="B1393" s="22" t="s">
        <v>29</v>
      </c>
      <c r="C1393" s="22" t="s">
        <v>8439</v>
      </c>
    </row>
    <row r="1394">
      <c r="A1394" s="22" t="s">
        <v>3857</v>
      </c>
      <c r="B1394" s="22" t="s">
        <v>29</v>
      </c>
      <c r="C1394" s="22" t="s">
        <v>8452</v>
      </c>
    </row>
    <row r="1395">
      <c r="A1395" s="22" t="s">
        <v>3861</v>
      </c>
      <c r="B1395" s="22" t="s">
        <v>39</v>
      </c>
      <c r="C1395" s="22" t="s">
        <v>8442</v>
      </c>
    </row>
    <row r="1396">
      <c r="A1396" s="22" t="s">
        <v>3862</v>
      </c>
      <c r="B1396" s="22" t="s">
        <v>45</v>
      </c>
      <c r="C1396" s="22" t="s">
        <v>8448</v>
      </c>
    </row>
    <row r="1397">
      <c r="A1397" s="22" t="s">
        <v>3863</v>
      </c>
      <c r="B1397" s="22" t="s">
        <v>45</v>
      </c>
      <c r="C1397" s="22" t="s">
        <v>8441</v>
      </c>
    </row>
    <row r="1398">
      <c r="A1398" s="22" t="s">
        <v>3864</v>
      </c>
      <c r="B1398" s="22" t="s">
        <v>29</v>
      </c>
      <c r="C1398" s="22" t="s">
        <v>8446</v>
      </c>
    </row>
    <row r="1399">
      <c r="A1399" s="22" t="s">
        <v>3872</v>
      </c>
      <c r="B1399" s="22" t="s">
        <v>45</v>
      </c>
      <c r="C1399" s="22" t="s">
        <v>8448</v>
      </c>
    </row>
    <row r="1400">
      <c r="A1400" s="22" t="s">
        <v>3880</v>
      </c>
      <c r="B1400" s="22" t="s">
        <v>39</v>
      </c>
      <c r="C1400" s="22" t="s">
        <v>8444</v>
      </c>
    </row>
    <row r="1401">
      <c r="A1401" s="22" t="s">
        <v>3886</v>
      </c>
      <c r="B1401" s="22" t="s">
        <v>39</v>
      </c>
      <c r="C1401" s="22" t="s">
        <v>8451</v>
      </c>
    </row>
    <row r="1402">
      <c r="A1402" s="22" t="s">
        <v>3890</v>
      </c>
      <c r="B1402" s="22" t="s">
        <v>29</v>
      </c>
      <c r="C1402" s="22" t="s">
        <v>8446</v>
      </c>
    </row>
    <row r="1403">
      <c r="A1403" s="22" t="s">
        <v>3894</v>
      </c>
      <c r="B1403" s="22" t="s">
        <v>39</v>
      </c>
      <c r="C1403" s="22" t="s">
        <v>8442</v>
      </c>
    </row>
    <row r="1404">
      <c r="A1404" s="22" t="s">
        <v>3897</v>
      </c>
      <c r="B1404" s="22" t="s">
        <v>39</v>
      </c>
      <c r="C1404" s="22" t="s">
        <v>8442</v>
      </c>
    </row>
    <row r="1405">
      <c r="A1405" s="22" t="s">
        <v>3899</v>
      </c>
      <c r="B1405" s="22" t="s">
        <v>45</v>
      </c>
      <c r="C1405" s="22" t="s">
        <v>8447</v>
      </c>
    </row>
    <row r="1406">
      <c r="A1406" s="22" t="s">
        <v>3902</v>
      </c>
      <c r="B1406" s="22" t="s">
        <v>45</v>
      </c>
      <c r="C1406" s="22" t="s">
        <v>8441</v>
      </c>
    </row>
    <row r="1407">
      <c r="A1407" s="22" t="s">
        <v>3904</v>
      </c>
      <c r="B1407" s="22" t="s">
        <v>39</v>
      </c>
      <c r="C1407" s="22" t="s">
        <v>8440</v>
      </c>
    </row>
    <row r="1408">
      <c r="A1408" s="22" t="s">
        <v>3905</v>
      </c>
      <c r="B1408" s="22" t="s">
        <v>45</v>
      </c>
      <c r="C1408" s="22" t="s">
        <v>8448</v>
      </c>
    </row>
    <row r="1409">
      <c r="A1409" s="22" t="s">
        <v>3907</v>
      </c>
      <c r="B1409" s="22" t="s">
        <v>39</v>
      </c>
      <c r="C1409" s="22" t="s">
        <v>8444</v>
      </c>
    </row>
    <row r="1410">
      <c r="A1410" s="22" t="s">
        <v>3912</v>
      </c>
      <c r="B1410" s="22" t="s">
        <v>39</v>
      </c>
      <c r="C1410" s="22" t="s">
        <v>8442</v>
      </c>
    </row>
    <row r="1411">
      <c r="A1411" s="22" t="s">
        <v>3919</v>
      </c>
      <c r="B1411" s="22" t="s">
        <v>45</v>
      </c>
      <c r="C1411" s="22" t="s">
        <v>8448</v>
      </c>
    </row>
    <row r="1412">
      <c r="A1412" s="22" t="s">
        <v>3922</v>
      </c>
      <c r="B1412" s="22" t="s">
        <v>39</v>
      </c>
      <c r="C1412" s="22" t="s">
        <v>8450</v>
      </c>
    </row>
    <row r="1413">
      <c r="A1413" s="22" t="s">
        <v>3924</v>
      </c>
      <c r="B1413" s="22" t="s">
        <v>39</v>
      </c>
      <c r="C1413" s="22" t="s">
        <v>8442</v>
      </c>
    </row>
    <row r="1414">
      <c r="A1414" s="22" t="s">
        <v>3928</v>
      </c>
      <c r="B1414" s="22" t="s">
        <v>39</v>
      </c>
      <c r="C1414" s="22" t="s">
        <v>8440</v>
      </c>
    </row>
    <row r="1415">
      <c r="A1415" s="22" t="s">
        <v>3936</v>
      </c>
      <c r="B1415" s="22" t="s">
        <v>39</v>
      </c>
      <c r="C1415" s="22" t="s">
        <v>8451</v>
      </c>
    </row>
    <row r="1416">
      <c r="A1416" s="22" t="s">
        <v>3938</v>
      </c>
      <c r="B1416" s="22" t="s">
        <v>29</v>
      </c>
      <c r="C1416" s="22" t="s">
        <v>8446</v>
      </c>
    </row>
    <row r="1417">
      <c r="A1417" s="22" t="s">
        <v>3941</v>
      </c>
      <c r="B1417" s="22" t="s">
        <v>39</v>
      </c>
      <c r="C1417" s="22" t="s">
        <v>8440</v>
      </c>
    </row>
    <row r="1418">
      <c r="A1418" s="22" t="s">
        <v>3947</v>
      </c>
      <c r="B1418" s="22" t="s">
        <v>39</v>
      </c>
      <c r="C1418" s="22" t="s">
        <v>8449</v>
      </c>
    </row>
    <row r="1419">
      <c r="A1419" s="22" t="s">
        <v>3952</v>
      </c>
      <c r="B1419" s="22" t="s">
        <v>29</v>
      </c>
      <c r="C1419" s="22" t="s">
        <v>8446</v>
      </c>
    </row>
    <row r="1420">
      <c r="A1420" s="22" t="s">
        <v>3956</v>
      </c>
      <c r="B1420" s="22" t="s">
        <v>39</v>
      </c>
      <c r="C1420" s="22" t="s">
        <v>8440</v>
      </c>
    </row>
    <row r="1421">
      <c r="A1421" s="22" t="s">
        <v>3960</v>
      </c>
      <c r="B1421" s="22" t="s">
        <v>39</v>
      </c>
      <c r="C1421" s="22" t="s">
        <v>8442</v>
      </c>
    </row>
    <row r="1422">
      <c r="A1422" s="22" t="s">
        <v>3969</v>
      </c>
      <c r="B1422" s="22" t="s">
        <v>45</v>
      </c>
      <c r="C1422" s="22" t="s">
        <v>8448</v>
      </c>
    </row>
    <row r="1423">
      <c r="A1423" s="22" t="s">
        <v>3970</v>
      </c>
      <c r="B1423" s="22" t="s">
        <v>29</v>
      </c>
      <c r="C1423" s="22" t="s">
        <v>8446</v>
      </c>
    </row>
    <row r="1424">
      <c r="A1424" s="22" t="s">
        <v>3971</v>
      </c>
      <c r="B1424" s="22" t="s">
        <v>29</v>
      </c>
      <c r="C1424" s="22" t="s">
        <v>8439</v>
      </c>
    </row>
    <row r="1425">
      <c r="A1425" s="22" t="s">
        <v>3974</v>
      </c>
      <c r="B1425" s="22" t="s">
        <v>39</v>
      </c>
      <c r="C1425" s="22" t="s">
        <v>8442</v>
      </c>
    </row>
    <row r="1426">
      <c r="A1426" s="22" t="s">
        <v>3975</v>
      </c>
      <c r="B1426" s="22" t="s">
        <v>45</v>
      </c>
      <c r="C1426" s="22" t="s">
        <v>8448</v>
      </c>
    </row>
    <row r="1427">
      <c r="A1427" s="22" t="s">
        <v>3977</v>
      </c>
      <c r="B1427" s="22" t="s">
        <v>39</v>
      </c>
      <c r="C1427" s="22" t="s">
        <v>8445</v>
      </c>
    </row>
    <row r="1428">
      <c r="A1428" s="22" t="s">
        <v>3979</v>
      </c>
      <c r="B1428" s="22" t="s">
        <v>29</v>
      </c>
      <c r="C1428" s="22" t="s">
        <v>8446</v>
      </c>
    </row>
    <row r="1429">
      <c r="A1429" s="22" t="s">
        <v>3982</v>
      </c>
      <c r="B1429" s="22" t="s">
        <v>29</v>
      </c>
      <c r="C1429" s="22" t="s">
        <v>8439</v>
      </c>
    </row>
    <row r="1430">
      <c r="A1430" s="22" t="s">
        <v>3992</v>
      </c>
      <c r="B1430" s="22" t="s">
        <v>45</v>
      </c>
      <c r="C1430" s="22" t="s">
        <v>8448</v>
      </c>
    </row>
    <row r="1431">
      <c r="A1431" s="22" t="s">
        <v>3996</v>
      </c>
      <c r="B1431" s="22" t="s">
        <v>39</v>
      </c>
      <c r="C1431" s="22" t="s">
        <v>8440</v>
      </c>
    </row>
    <row r="1432">
      <c r="A1432" s="22" t="s">
        <v>3997</v>
      </c>
      <c r="B1432" s="22" t="s">
        <v>45</v>
      </c>
      <c r="C1432" s="22" t="s">
        <v>8441</v>
      </c>
    </row>
    <row r="1433">
      <c r="A1433" s="22" t="s">
        <v>3999</v>
      </c>
      <c r="B1433" s="22" t="s">
        <v>45</v>
      </c>
      <c r="C1433" s="22" t="s">
        <v>8447</v>
      </c>
    </row>
    <row r="1434">
      <c r="A1434" s="22" t="s">
        <v>4002</v>
      </c>
      <c r="B1434" s="22" t="s">
        <v>39</v>
      </c>
      <c r="C1434" s="22" t="s">
        <v>8449</v>
      </c>
    </row>
    <row r="1435">
      <c r="A1435" s="22" t="s">
        <v>4005</v>
      </c>
      <c r="B1435" s="22" t="s">
        <v>29</v>
      </c>
      <c r="C1435" s="22" t="s">
        <v>8439</v>
      </c>
    </row>
    <row r="1436">
      <c r="A1436" s="22" t="s">
        <v>4009</v>
      </c>
      <c r="B1436" s="22" t="s">
        <v>45</v>
      </c>
      <c r="C1436" s="22" t="s">
        <v>8441</v>
      </c>
    </row>
    <row r="1437">
      <c r="A1437" s="22" t="s">
        <v>4017</v>
      </c>
      <c r="B1437" s="22" t="s">
        <v>45</v>
      </c>
      <c r="C1437" s="22" t="s">
        <v>8448</v>
      </c>
    </row>
    <row r="1438">
      <c r="A1438" s="22" t="s">
        <v>4018</v>
      </c>
      <c r="B1438" s="22" t="s">
        <v>45</v>
      </c>
      <c r="C1438" s="22" t="s">
        <v>8448</v>
      </c>
    </row>
    <row r="1439">
      <c r="A1439" s="22" t="s">
        <v>4021</v>
      </c>
      <c r="B1439" s="22" t="s">
        <v>39</v>
      </c>
      <c r="C1439" s="22" t="s">
        <v>8442</v>
      </c>
    </row>
    <row r="1440">
      <c r="A1440" s="22" t="s">
        <v>4024</v>
      </c>
      <c r="B1440" s="22" t="s">
        <v>39</v>
      </c>
      <c r="C1440" s="22" t="s">
        <v>8450</v>
      </c>
    </row>
    <row r="1441">
      <c r="A1441" s="22" t="s">
        <v>4027</v>
      </c>
      <c r="B1441" s="22" t="s">
        <v>39</v>
      </c>
      <c r="C1441" s="22" t="s">
        <v>8440</v>
      </c>
    </row>
    <row r="1442">
      <c r="A1442" s="22" t="s">
        <v>4029</v>
      </c>
      <c r="B1442" s="22" t="s">
        <v>39</v>
      </c>
      <c r="C1442" s="22" t="s">
        <v>8442</v>
      </c>
    </row>
    <row r="1443">
      <c r="A1443" s="22" t="s">
        <v>4032</v>
      </c>
      <c r="B1443" s="22" t="s">
        <v>45</v>
      </c>
      <c r="C1443" s="22" t="s">
        <v>8447</v>
      </c>
    </row>
    <row r="1444">
      <c r="A1444" s="22" t="s">
        <v>4034</v>
      </c>
      <c r="B1444" s="22" t="s">
        <v>39</v>
      </c>
      <c r="C1444" s="22" t="s">
        <v>8442</v>
      </c>
    </row>
    <row r="1445">
      <c r="A1445" s="22" t="s">
        <v>4038</v>
      </c>
      <c r="B1445" s="22" t="s">
        <v>29</v>
      </c>
      <c r="C1445" s="22" t="s">
        <v>8455</v>
      </c>
    </row>
    <row r="1446">
      <c r="A1446" s="22" t="s">
        <v>4041</v>
      </c>
      <c r="B1446" s="22" t="s">
        <v>45</v>
      </c>
      <c r="C1446" s="22" t="s">
        <v>8448</v>
      </c>
    </row>
    <row r="1447">
      <c r="A1447" s="22" t="s">
        <v>4043</v>
      </c>
      <c r="B1447" s="22" t="s">
        <v>39</v>
      </c>
      <c r="C1447" s="22" t="s">
        <v>8442</v>
      </c>
    </row>
    <row r="1448">
      <c r="A1448" s="22" t="s">
        <v>4049</v>
      </c>
      <c r="B1448" s="22" t="s">
        <v>39</v>
      </c>
      <c r="C1448" s="22" t="s">
        <v>8442</v>
      </c>
    </row>
    <row r="1449">
      <c r="A1449" s="22" t="s">
        <v>4057</v>
      </c>
      <c r="B1449" s="22" t="s">
        <v>39</v>
      </c>
      <c r="C1449" s="22" t="s">
        <v>8442</v>
      </c>
    </row>
    <row r="1450">
      <c r="A1450" s="22" t="s">
        <v>4064</v>
      </c>
      <c r="B1450" s="22" t="s">
        <v>45</v>
      </c>
      <c r="C1450" s="22" t="s">
        <v>8448</v>
      </c>
    </row>
    <row r="1451">
      <c r="A1451" s="22" t="s">
        <v>4067</v>
      </c>
      <c r="B1451" s="22" t="s">
        <v>39</v>
      </c>
      <c r="C1451" s="22" t="s">
        <v>8442</v>
      </c>
    </row>
    <row r="1452">
      <c r="A1452" s="22" t="s">
        <v>4068</v>
      </c>
      <c r="B1452" s="22" t="s">
        <v>45</v>
      </c>
      <c r="C1452" s="22" t="s">
        <v>8447</v>
      </c>
    </row>
    <row r="1453">
      <c r="A1453" s="22" t="s">
        <v>4071</v>
      </c>
      <c r="B1453" s="22" t="s">
        <v>39</v>
      </c>
      <c r="C1453" s="22" t="s">
        <v>8442</v>
      </c>
    </row>
    <row r="1454">
      <c r="A1454" s="22" t="s">
        <v>4079</v>
      </c>
      <c r="B1454" s="22" t="s">
        <v>45</v>
      </c>
      <c r="C1454" s="22" t="s">
        <v>8448</v>
      </c>
    </row>
    <row r="1455">
      <c r="A1455" s="22" t="s">
        <v>4083</v>
      </c>
      <c r="B1455" s="22" t="s">
        <v>39</v>
      </c>
      <c r="C1455" s="22" t="s">
        <v>8440</v>
      </c>
    </row>
    <row r="1456">
      <c r="A1456" s="22" t="s">
        <v>4085</v>
      </c>
      <c r="B1456" s="22" t="s">
        <v>29</v>
      </c>
      <c r="C1456" s="22" t="s">
        <v>8439</v>
      </c>
    </row>
    <row r="1457">
      <c r="A1457" s="22" t="s">
        <v>4086</v>
      </c>
      <c r="B1457" s="22" t="s">
        <v>29</v>
      </c>
      <c r="C1457" s="22" t="s">
        <v>8446</v>
      </c>
    </row>
    <row r="1458">
      <c r="A1458" s="22" t="s">
        <v>4089</v>
      </c>
      <c r="B1458" s="22" t="s">
        <v>39</v>
      </c>
      <c r="C1458" s="22" t="s">
        <v>8444</v>
      </c>
    </row>
    <row r="1459">
      <c r="A1459" s="22" t="s">
        <v>4090</v>
      </c>
      <c r="B1459" s="22" t="s">
        <v>39</v>
      </c>
      <c r="C1459" s="22" t="s">
        <v>8450</v>
      </c>
    </row>
    <row r="1460">
      <c r="A1460" s="22" t="s">
        <v>4093</v>
      </c>
      <c r="B1460" s="22" t="s">
        <v>39</v>
      </c>
      <c r="C1460" s="22" t="s">
        <v>8442</v>
      </c>
    </row>
    <row r="1461">
      <c r="A1461" s="22" t="s">
        <v>4097</v>
      </c>
      <c r="B1461" s="22" t="s">
        <v>45</v>
      </c>
      <c r="C1461" s="22" t="s">
        <v>8448</v>
      </c>
    </row>
    <row r="1462">
      <c r="A1462" s="22" t="s">
        <v>4100</v>
      </c>
      <c r="B1462" s="22" t="s">
        <v>39</v>
      </c>
      <c r="C1462" s="22" t="s">
        <v>8450</v>
      </c>
    </row>
    <row r="1463">
      <c r="A1463" s="22" t="s">
        <v>4102</v>
      </c>
      <c r="B1463" s="22" t="s">
        <v>29</v>
      </c>
      <c r="C1463" s="22" t="s">
        <v>8452</v>
      </c>
    </row>
    <row r="1464">
      <c r="A1464" s="22" t="s">
        <v>4105</v>
      </c>
      <c r="B1464" s="22" t="s">
        <v>29</v>
      </c>
      <c r="C1464" s="22" t="s">
        <v>8439</v>
      </c>
    </row>
    <row r="1465">
      <c r="A1465" s="22" t="s">
        <v>4112</v>
      </c>
      <c r="B1465" s="22" t="s">
        <v>45</v>
      </c>
      <c r="C1465" s="22" t="s">
        <v>8454</v>
      </c>
    </row>
    <row r="1466">
      <c r="A1466" s="22" t="s">
        <v>4115</v>
      </c>
      <c r="B1466" s="22" t="s">
        <v>29</v>
      </c>
      <c r="C1466" s="22" t="s">
        <v>8446</v>
      </c>
    </row>
    <row r="1467">
      <c r="A1467" s="22" t="s">
        <v>4120</v>
      </c>
      <c r="B1467" s="22" t="s">
        <v>39</v>
      </c>
      <c r="C1467" s="22" t="s">
        <v>8440</v>
      </c>
    </row>
    <row r="1468">
      <c r="A1468" s="22" t="s">
        <v>4122</v>
      </c>
      <c r="B1468" s="22" t="s">
        <v>29</v>
      </c>
      <c r="C1468" s="22" t="s">
        <v>8446</v>
      </c>
    </row>
    <row r="1469">
      <c r="A1469" s="22" t="s">
        <v>4128</v>
      </c>
      <c r="B1469" s="22" t="s">
        <v>39</v>
      </c>
      <c r="C1469" s="22" t="s">
        <v>8443</v>
      </c>
    </row>
    <row r="1470">
      <c r="A1470" s="22" t="s">
        <v>4131</v>
      </c>
      <c r="B1470" s="22" t="s">
        <v>29</v>
      </c>
      <c r="C1470" s="22" t="s">
        <v>8446</v>
      </c>
    </row>
    <row r="1471">
      <c r="A1471" s="22" t="s">
        <v>4133</v>
      </c>
      <c r="B1471" s="22" t="s">
        <v>39</v>
      </c>
      <c r="C1471" s="22" t="s">
        <v>8440</v>
      </c>
    </row>
    <row r="1472">
      <c r="A1472" s="22" t="s">
        <v>4140</v>
      </c>
      <c r="B1472" s="22" t="s">
        <v>29</v>
      </c>
      <c r="C1472" s="22" t="s">
        <v>8452</v>
      </c>
    </row>
    <row r="1473">
      <c r="A1473" s="22" t="s">
        <v>4146</v>
      </c>
      <c r="B1473" s="22" t="s">
        <v>39</v>
      </c>
      <c r="C1473" s="22" t="s">
        <v>8451</v>
      </c>
    </row>
    <row r="1474">
      <c r="A1474" s="22" t="s">
        <v>4148</v>
      </c>
      <c r="B1474" s="22" t="s">
        <v>39</v>
      </c>
      <c r="C1474" s="22" t="s">
        <v>8449</v>
      </c>
    </row>
    <row r="1475">
      <c r="A1475" s="22" t="s">
        <v>4150</v>
      </c>
      <c r="B1475" s="22" t="s">
        <v>39</v>
      </c>
      <c r="C1475" s="22" t="s">
        <v>8443</v>
      </c>
    </row>
    <row r="1476">
      <c r="A1476" s="22" t="s">
        <v>4155</v>
      </c>
      <c r="B1476" s="22" t="s">
        <v>39</v>
      </c>
      <c r="C1476" s="22" t="s">
        <v>8442</v>
      </c>
    </row>
    <row r="1477">
      <c r="A1477" s="22" t="s">
        <v>4156</v>
      </c>
      <c r="B1477" s="22" t="s">
        <v>45</v>
      </c>
      <c r="C1477" s="22" t="s">
        <v>8454</v>
      </c>
    </row>
    <row r="1478">
      <c r="A1478" s="22" t="s">
        <v>4159</v>
      </c>
      <c r="B1478" s="22" t="s">
        <v>39</v>
      </c>
      <c r="C1478" s="22" t="s">
        <v>8444</v>
      </c>
    </row>
    <row r="1479">
      <c r="A1479" s="22" t="s">
        <v>4162</v>
      </c>
      <c r="B1479" s="22" t="s">
        <v>39</v>
      </c>
      <c r="C1479" s="22" t="s">
        <v>8450</v>
      </c>
    </row>
    <row r="1480">
      <c r="A1480" s="22" t="s">
        <v>4168</v>
      </c>
      <c r="B1480" s="22" t="s">
        <v>45</v>
      </c>
      <c r="C1480" s="22" t="s">
        <v>8448</v>
      </c>
    </row>
    <row r="1481">
      <c r="A1481" s="22" t="s">
        <v>4169</v>
      </c>
      <c r="B1481" s="22" t="s">
        <v>45</v>
      </c>
      <c r="C1481" s="22" t="s">
        <v>8441</v>
      </c>
    </row>
    <row r="1482">
      <c r="A1482" s="22" t="s">
        <v>4184</v>
      </c>
      <c r="B1482" s="22" t="s">
        <v>39</v>
      </c>
      <c r="C1482" s="22" t="s">
        <v>8442</v>
      </c>
    </row>
    <row r="1483">
      <c r="A1483" s="22" t="s">
        <v>4187</v>
      </c>
      <c r="B1483" s="22" t="s">
        <v>45</v>
      </c>
      <c r="C1483" s="22" t="s">
        <v>8448</v>
      </c>
    </row>
    <row r="1484">
      <c r="A1484" s="22" t="s">
        <v>4192</v>
      </c>
      <c r="B1484" s="22" t="s">
        <v>39</v>
      </c>
      <c r="C1484" s="22" t="s">
        <v>8442</v>
      </c>
    </row>
    <row r="1485">
      <c r="A1485" s="22" t="s">
        <v>4197</v>
      </c>
      <c r="B1485" s="22" t="s">
        <v>29</v>
      </c>
      <c r="C1485" s="22" t="s">
        <v>8439</v>
      </c>
    </row>
    <row r="1486">
      <c r="A1486" s="22" t="s">
        <v>4199</v>
      </c>
      <c r="B1486" s="22" t="s">
        <v>39</v>
      </c>
      <c r="C1486" s="22" t="s">
        <v>8440</v>
      </c>
    </row>
    <row r="1487">
      <c r="A1487" s="22" t="s">
        <v>4206</v>
      </c>
      <c r="B1487" s="22" t="s">
        <v>39</v>
      </c>
      <c r="C1487" s="22" t="s">
        <v>8442</v>
      </c>
    </row>
    <row r="1488">
      <c r="A1488" s="22" t="s">
        <v>4210</v>
      </c>
      <c r="B1488" s="22" t="s">
        <v>39</v>
      </c>
      <c r="C1488" s="22" t="s">
        <v>8440</v>
      </c>
    </row>
    <row r="1489">
      <c r="A1489" s="22" t="s">
        <v>4214</v>
      </c>
      <c r="B1489" s="22" t="s">
        <v>29</v>
      </c>
      <c r="C1489" s="22" t="s">
        <v>8439</v>
      </c>
    </row>
    <row r="1490">
      <c r="A1490" s="22" t="s">
        <v>4217</v>
      </c>
      <c r="B1490" s="22" t="s">
        <v>29</v>
      </c>
      <c r="C1490" s="22" t="s">
        <v>8446</v>
      </c>
    </row>
    <row r="1491">
      <c r="A1491" s="22" t="s">
        <v>4226</v>
      </c>
      <c r="B1491" s="22" t="s">
        <v>45</v>
      </c>
      <c r="C1491" s="22" t="s">
        <v>8448</v>
      </c>
    </row>
    <row r="1492">
      <c r="A1492" s="22" t="s">
        <v>4240</v>
      </c>
      <c r="B1492" s="22" t="s">
        <v>45</v>
      </c>
      <c r="C1492" s="22" t="s">
        <v>8448</v>
      </c>
    </row>
    <row r="1493">
      <c r="A1493" s="22" t="s">
        <v>4245</v>
      </c>
      <c r="B1493" s="22" t="s">
        <v>39</v>
      </c>
      <c r="C1493" s="22" t="s">
        <v>8440</v>
      </c>
    </row>
    <row r="1494">
      <c r="A1494" s="22" t="s">
        <v>4252</v>
      </c>
      <c r="B1494" s="22" t="s">
        <v>39</v>
      </c>
      <c r="C1494" s="22" t="s">
        <v>8440</v>
      </c>
    </row>
    <row r="1495">
      <c r="A1495" s="22" t="s">
        <v>4253</v>
      </c>
      <c r="B1495" s="22" t="s">
        <v>39</v>
      </c>
      <c r="C1495" s="22" t="s">
        <v>8450</v>
      </c>
    </row>
    <row r="1496">
      <c r="A1496" s="22" t="s">
        <v>4262</v>
      </c>
      <c r="B1496" s="22" t="s">
        <v>45</v>
      </c>
      <c r="C1496" s="22" t="s">
        <v>8454</v>
      </c>
    </row>
    <row r="1497">
      <c r="A1497" s="22" t="s">
        <v>4273</v>
      </c>
      <c r="B1497" s="22" t="s">
        <v>45</v>
      </c>
      <c r="C1497" s="22" t="s">
        <v>8448</v>
      </c>
    </row>
    <row r="1498">
      <c r="A1498" s="22" t="s">
        <v>4281</v>
      </c>
      <c r="B1498" s="22" t="s">
        <v>39</v>
      </c>
      <c r="C1498" s="22" t="s">
        <v>8451</v>
      </c>
    </row>
    <row r="1499">
      <c r="A1499" s="22" t="s">
        <v>4288</v>
      </c>
      <c r="B1499" s="22" t="s">
        <v>39</v>
      </c>
      <c r="C1499" s="22" t="s">
        <v>8442</v>
      </c>
    </row>
    <row r="1500">
      <c r="A1500" s="22" t="s">
        <v>4296</v>
      </c>
      <c r="B1500" s="22" t="s">
        <v>29</v>
      </c>
      <c r="C1500" s="22" t="s">
        <v>8439</v>
      </c>
    </row>
    <row r="1501">
      <c r="A1501" s="22" t="s">
        <v>4299</v>
      </c>
      <c r="B1501" s="22" t="s">
        <v>29</v>
      </c>
      <c r="C1501" s="22" t="s">
        <v>8439</v>
      </c>
    </row>
    <row r="1502">
      <c r="A1502" s="22" t="s">
        <v>4304</v>
      </c>
      <c r="B1502" s="22" t="s">
        <v>29</v>
      </c>
      <c r="C1502" s="22" t="s">
        <v>8439</v>
      </c>
    </row>
    <row r="1503">
      <c r="A1503" s="22" t="s">
        <v>4319</v>
      </c>
      <c r="B1503" s="22" t="s">
        <v>29</v>
      </c>
      <c r="C1503" s="22" t="s">
        <v>8439</v>
      </c>
    </row>
    <row r="1504">
      <c r="A1504" s="22" t="s">
        <v>4334</v>
      </c>
      <c r="B1504" s="22" t="s">
        <v>39</v>
      </c>
      <c r="C1504" s="22" t="s">
        <v>8442</v>
      </c>
    </row>
    <row r="1505">
      <c r="A1505" s="22" t="s">
        <v>4351</v>
      </c>
      <c r="B1505" s="22" t="s">
        <v>39</v>
      </c>
      <c r="C1505" s="22" t="s">
        <v>8440</v>
      </c>
    </row>
    <row r="1506">
      <c r="A1506" s="22" t="s">
        <v>4353</v>
      </c>
      <c r="B1506" s="22" t="s">
        <v>45</v>
      </c>
      <c r="C1506" s="22" t="s">
        <v>8448</v>
      </c>
    </row>
    <row r="1507">
      <c r="A1507" s="22" t="s">
        <v>4358</v>
      </c>
      <c r="B1507" s="22" t="s">
        <v>39</v>
      </c>
      <c r="C1507" s="22" t="s">
        <v>8442</v>
      </c>
    </row>
    <row r="1508">
      <c r="A1508" s="22" t="s">
        <v>4362</v>
      </c>
      <c r="B1508" s="22" t="s">
        <v>29</v>
      </c>
      <c r="C1508" s="22" t="s">
        <v>8446</v>
      </c>
    </row>
    <row r="1509">
      <c r="A1509" s="22" t="s">
        <v>4363</v>
      </c>
      <c r="B1509" s="22" t="s">
        <v>29</v>
      </c>
      <c r="C1509" s="22" t="s">
        <v>8446</v>
      </c>
    </row>
    <row r="1510">
      <c r="A1510" s="22" t="s">
        <v>4371</v>
      </c>
      <c r="B1510" s="22" t="s">
        <v>29</v>
      </c>
      <c r="C1510" s="22" t="s">
        <v>8455</v>
      </c>
    </row>
    <row r="1511">
      <c r="A1511" s="22" t="s">
        <v>4373</v>
      </c>
      <c r="B1511" s="22" t="s">
        <v>39</v>
      </c>
      <c r="C1511" s="22" t="s">
        <v>8442</v>
      </c>
    </row>
    <row r="1512">
      <c r="A1512" s="22" t="s">
        <v>4374</v>
      </c>
      <c r="B1512" s="22" t="s">
        <v>39</v>
      </c>
      <c r="C1512" s="22" t="s">
        <v>8442</v>
      </c>
    </row>
    <row r="1513">
      <c r="A1513" s="22" t="s">
        <v>4376</v>
      </c>
      <c r="B1513" s="22" t="s">
        <v>39</v>
      </c>
      <c r="C1513" s="22" t="s">
        <v>8445</v>
      </c>
    </row>
    <row r="1514">
      <c r="A1514" s="22" t="s">
        <v>4388</v>
      </c>
      <c r="B1514" s="22" t="s">
        <v>39</v>
      </c>
      <c r="C1514" s="22" t="s">
        <v>8442</v>
      </c>
    </row>
    <row r="1515">
      <c r="A1515" s="22" t="s">
        <v>4403</v>
      </c>
      <c r="B1515" s="22" t="s">
        <v>45</v>
      </c>
      <c r="C1515" s="22" t="s">
        <v>8448</v>
      </c>
    </row>
    <row r="1516">
      <c r="A1516" s="22" t="s">
        <v>4405</v>
      </c>
      <c r="B1516" s="22" t="s">
        <v>29</v>
      </c>
      <c r="C1516" s="22" t="s">
        <v>8452</v>
      </c>
    </row>
    <row r="1517">
      <c r="A1517" s="22" t="s">
        <v>4409</v>
      </c>
      <c r="B1517" s="22" t="s">
        <v>39</v>
      </c>
      <c r="C1517" s="22" t="s">
        <v>8453</v>
      </c>
    </row>
    <row r="1518">
      <c r="A1518" s="22" t="s">
        <v>4410</v>
      </c>
      <c r="B1518" s="22" t="s">
        <v>39</v>
      </c>
      <c r="C1518" s="22" t="s">
        <v>8444</v>
      </c>
    </row>
    <row r="1519">
      <c r="A1519" s="22" t="s">
        <v>4414</v>
      </c>
      <c r="B1519" s="22" t="s">
        <v>39</v>
      </c>
      <c r="C1519" s="22" t="s">
        <v>8442</v>
      </c>
    </row>
    <row r="1520">
      <c r="A1520" s="22" t="s">
        <v>4419</v>
      </c>
      <c r="B1520" s="22" t="s">
        <v>39</v>
      </c>
      <c r="C1520" s="22" t="s">
        <v>8442</v>
      </c>
    </row>
    <row r="1521">
      <c r="A1521" s="22" t="s">
        <v>4427</v>
      </c>
      <c r="B1521" s="22" t="s">
        <v>39</v>
      </c>
      <c r="C1521" s="22" t="s">
        <v>8444</v>
      </c>
    </row>
    <row r="1522">
      <c r="A1522" s="22" t="s">
        <v>4431</v>
      </c>
      <c r="B1522" s="22" t="s">
        <v>45</v>
      </c>
      <c r="C1522" s="22" t="s">
        <v>8454</v>
      </c>
    </row>
    <row r="1523">
      <c r="A1523" s="22" t="s">
        <v>4434</v>
      </c>
      <c r="B1523" s="22" t="s">
        <v>39</v>
      </c>
      <c r="C1523" s="22" t="s">
        <v>8444</v>
      </c>
    </row>
    <row r="1524">
      <c r="A1524" s="22" t="s">
        <v>4435</v>
      </c>
      <c r="B1524" s="22" t="s">
        <v>39</v>
      </c>
      <c r="C1524" s="22" t="s">
        <v>8450</v>
      </c>
    </row>
    <row r="1525">
      <c r="A1525" s="22" t="s">
        <v>4440</v>
      </c>
      <c r="B1525" s="22" t="s">
        <v>29</v>
      </c>
      <c r="C1525" s="22" t="s">
        <v>8452</v>
      </c>
    </row>
    <row r="1526">
      <c r="A1526" s="22" t="s">
        <v>4443</v>
      </c>
      <c r="B1526" s="22" t="s">
        <v>39</v>
      </c>
      <c r="C1526" s="22" t="s">
        <v>8449</v>
      </c>
    </row>
    <row r="1527">
      <c r="A1527" s="22" t="s">
        <v>4444</v>
      </c>
      <c r="B1527" s="22" t="s">
        <v>29</v>
      </c>
      <c r="C1527" s="22" t="s">
        <v>8439</v>
      </c>
    </row>
    <row r="1528">
      <c r="A1528" s="22" t="s">
        <v>4447</v>
      </c>
      <c r="B1528" s="22" t="s">
        <v>39</v>
      </c>
      <c r="C1528" s="22" t="s">
        <v>8440</v>
      </c>
    </row>
    <row r="1529">
      <c r="A1529" s="22" t="s">
        <v>4456</v>
      </c>
      <c r="B1529" s="22" t="s">
        <v>29</v>
      </c>
      <c r="C1529" s="22" t="s">
        <v>8446</v>
      </c>
    </row>
    <row r="1530">
      <c r="A1530" s="22" t="s">
        <v>4464</v>
      </c>
      <c r="B1530" s="22" t="s">
        <v>39</v>
      </c>
      <c r="C1530" s="22" t="s">
        <v>8451</v>
      </c>
    </row>
    <row r="1531">
      <c r="A1531" s="22" t="s">
        <v>4466</v>
      </c>
      <c r="B1531" s="22" t="s">
        <v>39</v>
      </c>
      <c r="C1531" s="22" t="s">
        <v>8451</v>
      </c>
    </row>
    <row r="1532">
      <c r="A1532" s="22" t="s">
        <v>4476</v>
      </c>
      <c r="B1532" s="22" t="s">
        <v>39</v>
      </c>
      <c r="C1532" s="22" t="s">
        <v>8442</v>
      </c>
    </row>
    <row r="1533">
      <c r="A1533" s="22" t="s">
        <v>4479</v>
      </c>
      <c r="B1533" s="22" t="s">
        <v>29</v>
      </c>
      <c r="C1533" s="22" t="s">
        <v>8439</v>
      </c>
    </row>
    <row r="1534">
      <c r="A1534" s="22" t="s">
        <v>4482</v>
      </c>
      <c r="B1534" s="22" t="s">
        <v>39</v>
      </c>
      <c r="C1534" s="22" t="s">
        <v>8442</v>
      </c>
    </row>
    <row r="1535">
      <c r="A1535" s="22" t="s">
        <v>4490</v>
      </c>
      <c r="B1535" s="22" t="s">
        <v>29</v>
      </c>
      <c r="C1535" s="22" t="s">
        <v>8455</v>
      </c>
    </row>
    <row r="1536">
      <c r="A1536" s="22" t="s">
        <v>4497</v>
      </c>
      <c r="B1536" s="22" t="s">
        <v>45</v>
      </c>
      <c r="C1536" s="22" t="s">
        <v>8448</v>
      </c>
    </row>
    <row r="1537">
      <c r="A1537" s="22" t="s">
        <v>4499</v>
      </c>
      <c r="B1537" s="22" t="s">
        <v>45</v>
      </c>
      <c r="C1537" s="22" t="s">
        <v>8448</v>
      </c>
    </row>
    <row r="1538">
      <c r="A1538" s="22" t="s">
        <v>4500</v>
      </c>
      <c r="B1538" s="22" t="s">
        <v>39</v>
      </c>
      <c r="C1538" s="22" t="s">
        <v>8440</v>
      </c>
    </row>
    <row r="1539">
      <c r="A1539" s="22" t="s">
        <v>4501</v>
      </c>
      <c r="B1539" s="22" t="s">
        <v>39</v>
      </c>
      <c r="C1539" s="22" t="s">
        <v>8451</v>
      </c>
    </row>
    <row r="1540">
      <c r="A1540" s="22" t="s">
        <v>4508</v>
      </c>
      <c r="B1540" s="22" t="s">
        <v>39</v>
      </c>
      <c r="C1540" s="22" t="s">
        <v>8453</v>
      </c>
    </row>
    <row r="1541">
      <c r="A1541" s="22" t="s">
        <v>4514</v>
      </c>
      <c r="B1541" s="22" t="s">
        <v>45</v>
      </c>
      <c r="C1541" s="22" t="s">
        <v>8448</v>
      </c>
    </row>
    <row r="1542">
      <c r="A1542" s="22" t="s">
        <v>4524</v>
      </c>
      <c r="B1542" s="22" t="s">
        <v>29</v>
      </c>
      <c r="C1542" s="22" t="s">
        <v>8439</v>
      </c>
    </row>
    <row r="1543">
      <c r="A1543" s="22" t="s">
        <v>4529</v>
      </c>
      <c r="B1543" s="22" t="s">
        <v>39</v>
      </c>
      <c r="C1543" s="22" t="s">
        <v>8451</v>
      </c>
    </row>
    <row r="1544">
      <c r="A1544" s="22" t="s">
        <v>4534</v>
      </c>
      <c r="B1544" s="22" t="s">
        <v>39</v>
      </c>
      <c r="C1544" s="22" t="s">
        <v>8444</v>
      </c>
    </row>
    <row r="1545">
      <c r="A1545" s="22" t="s">
        <v>4535</v>
      </c>
      <c r="B1545" s="22" t="s">
        <v>29</v>
      </c>
      <c r="C1545" s="22" t="s">
        <v>8452</v>
      </c>
    </row>
    <row r="1546">
      <c r="A1546" s="22" t="s">
        <v>4543</v>
      </c>
      <c r="B1546" s="22" t="s">
        <v>29</v>
      </c>
      <c r="C1546" s="22" t="s">
        <v>8446</v>
      </c>
    </row>
    <row r="1547">
      <c r="A1547" s="22" t="s">
        <v>4549</v>
      </c>
      <c r="B1547" s="22" t="s">
        <v>39</v>
      </c>
      <c r="C1547" s="22" t="s">
        <v>8442</v>
      </c>
    </row>
    <row r="1548">
      <c r="A1548" s="22" t="s">
        <v>4553</v>
      </c>
      <c r="B1548" s="22" t="s">
        <v>29</v>
      </c>
      <c r="C1548" s="22" t="s">
        <v>8439</v>
      </c>
    </row>
    <row r="1549">
      <c r="A1549" s="22" t="s">
        <v>4555</v>
      </c>
      <c r="B1549" s="22" t="s">
        <v>39</v>
      </c>
      <c r="C1549" s="22" t="s">
        <v>8444</v>
      </c>
    </row>
    <row r="1550">
      <c r="A1550" s="22" t="s">
        <v>4557</v>
      </c>
      <c r="B1550" s="22" t="s">
        <v>29</v>
      </c>
      <c r="C1550" s="22" t="s">
        <v>8452</v>
      </c>
    </row>
    <row r="1551">
      <c r="A1551" s="22" t="s">
        <v>4559</v>
      </c>
      <c r="B1551" s="22" t="s">
        <v>39</v>
      </c>
      <c r="C1551" s="22" t="s">
        <v>8442</v>
      </c>
    </row>
    <row r="1552">
      <c r="A1552" s="22" t="s">
        <v>4561</v>
      </c>
      <c r="B1552" s="22" t="s">
        <v>29</v>
      </c>
      <c r="C1552" s="22" t="s">
        <v>8439</v>
      </c>
    </row>
    <row r="1553">
      <c r="A1553" s="22" t="s">
        <v>4570</v>
      </c>
      <c r="B1553" s="22" t="s">
        <v>29</v>
      </c>
      <c r="C1553" s="22" t="s">
        <v>8439</v>
      </c>
    </row>
    <row r="1554">
      <c r="A1554" s="22" t="s">
        <v>4572</v>
      </c>
      <c r="B1554" s="22" t="s">
        <v>39</v>
      </c>
      <c r="C1554" s="22" t="s">
        <v>8444</v>
      </c>
    </row>
    <row r="1555">
      <c r="A1555" s="22" t="s">
        <v>4584</v>
      </c>
      <c r="B1555" s="22" t="s">
        <v>39</v>
      </c>
      <c r="C1555" s="22" t="s">
        <v>8444</v>
      </c>
    </row>
    <row r="1556">
      <c r="A1556" s="22" t="s">
        <v>4594</v>
      </c>
      <c r="B1556" s="22" t="s">
        <v>45</v>
      </c>
      <c r="C1556" s="22" t="s">
        <v>8448</v>
      </c>
    </row>
    <row r="1557">
      <c r="A1557" s="22" t="s">
        <v>4600</v>
      </c>
      <c r="B1557" s="22" t="s">
        <v>29</v>
      </c>
      <c r="C1557" s="22" t="s">
        <v>8439</v>
      </c>
    </row>
    <row r="1558">
      <c r="A1558" s="22" t="s">
        <v>4602</v>
      </c>
      <c r="B1558" s="22" t="s">
        <v>39</v>
      </c>
      <c r="C1558" s="22" t="s">
        <v>8440</v>
      </c>
    </row>
    <row r="1559">
      <c r="A1559" s="22" t="s">
        <v>4606</v>
      </c>
      <c r="B1559" s="22" t="s">
        <v>45</v>
      </c>
      <c r="C1559" s="22" t="s">
        <v>8448</v>
      </c>
    </row>
    <row r="1560">
      <c r="A1560" s="22" t="s">
        <v>4609</v>
      </c>
      <c r="B1560" s="22" t="s">
        <v>39</v>
      </c>
      <c r="C1560" s="22" t="s">
        <v>8445</v>
      </c>
    </row>
    <row r="1561">
      <c r="A1561" s="22" t="s">
        <v>4616</v>
      </c>
      <c r="B1561" s="22" t="s">
        <v>39</v>
      </c>
      <c r="C1561" s="22" t="s">
        <v>8442</v>
      </c>
    </row>
    <row r="1562">
      <c r="A1562" s="22" t="s">
        <v>4620</v>
      </c>
      <c r="B1562" s="22" t="s">
        <v>39</v>
      </c>
      <c r="C1562" s="22" t="s">
        <v>8449</v>
      </c>
    </row>
    <row r="1563">
      <c r="A1563" s="22" t="s">
        <v>4639</v>
      </c>
      <c r="B1563" s="22" t="s">
        <v>29</v>
      </c>
      <c r="C1563" s="22" t="s">
        <v>8446</v>
      </c>
    </row>
    <row r="1564">
      <c r="A1564" s="22" t="s">
        <v>4641</v>
      </c>
      <c r="B1564" s="22" t="s">
        <v>45</v>
      </c>
      <c r="C1564" s="22" t="s">
        <v>8441</v>
      </c>
    </row>
    <row r="1565">
      <c r="A1565" s="22" t="s">
        <v>4644</v>
      </c>
      <c r="B1565" s="22" t="s">
        <v>39</v>
      </c>
      <c r="C1565" s="22" t="s">
        <v>8449</v>
      </c>
    </row>
    <row r="1566">
      <c r="A1566" s="22" t="s">
        <v>4647</v>
      </c>
      <c r="B1566" s="22" t="s">
        <v>39</v>
      </c>
      <c r="C1566" s="22" t="s">
        <v>8444</v>
      </c>
    </row>
    <row r="1567">
      <c r="A1567" s="22" t="s">
        <v>4660</v>
      </c>
      <c r="B1567" s="22" t="s">
        <v>39</v>
      </c>
      <c r="C1567" s="22" t="s">
        <v>8443</v>
      </c>
    </row>
    <row r="1568">
      <c r="A1568" s="22" t="s">
        <v>4667</v>
      </c>
      <c r="B1568" s="22" t="s">
        <v>39</v>
      </c>
      <c r="C1568" s="22" t="s">
        <v>8450</v>
      </c>
    </row>
    <row r="1569">
      <c r="A1569" s="22" t="s">
        <v>4669</v>
      </c>
      <c r="B1569" s="22" t="s">
        <v>39</v>
      </c>
      <c r="C1569" s="22" t="s">
        <v>8443</v>
      </c>
    </row>
    <row r="1570">
      <c r="A1570" s="22" t="s">
        <v>4671</v>
      </c>
      <c r="B1570" s="22" t="s">
        <v>39</v>
      </c>
      <c r="C1570" s="22" t="s">
        <v>8442</v>
      </c>
    </row>
    <row r="1571">
      <c r="A1571" s="22" t="s">
        <v>4673</v>
      </c>
      <c r="B1571" s="22" t="s">
        <v>45</v>
      </c>
      <c r="C1571" s="22" t="s">
        <v>8448</v>
      </c>
    </row>
    <row r="1572">
      <c r="A1572" s="22" t="s">
        <v>4678</v>
      </c>
      <c r="B1572" s="22" t="s">
        <v>45</v>
      </c>
      <c r="C1572" s="22" t="s">
        <v>8447</v>
      </c>
    </row>
    <row r="1573">
      <c r="A1573" s="22" t="s">
        <v>4680</v>
      </c>
      <c r="B1573" s="22" t="s">
        <v>29</v>
      </c>
      <c r="C1573" s="22" t="s">
        <v>8439</v>
      </c>
    </row>
    <row r="1574">
      <c r="A1574" s="22" t="s">
        <v>4683</v>
      </c>
      <c r="B1574" s="22" t="s">
        <v>29</v>
      </c>
      <c r="C1574" s="22" t="s">
        <v>8446</v>
      </c>
    </row>
    <row r="1575">
      <c r="A1575" s="22" t="s">
        <v>4690</v>
      </c>
      <c r="B1575" s="22" t="s">
        <v>45</v>
      </c>
      <c r="C1575" s="22" t="s">
        <v>8454</v>
      </c>
    </row>
    <row r="1576">
      <c r="A1576" s="22" t="s">
        <v>4694</v>
      </c>
      <c r="B1576" s="22" t="s">
        <v>39</v>
      </c>
      <c r="C1576" s="22" t="s">
        <v>8442</v>
      </c>
    </row>
    <row r="1577">
      <c r="A1577" s="22" t="s">
        <v>4704</v>
      </c>
      <c r="B1577" s="22" t="s">
        <v>39</v>
      </c>
      <c r="C1577" s="22" t="s">
        <v>8451</v>
      </c>
    </row>
    <row r="1578">
      <c r="A1578" s="22" t="s">
        <v>4706</v>
      </c>
      <c r="B1578" s="22" t="s">
        <v>39</v>
      </c>
      <c r="C1578" s="22" t="s">
        <v>8451</v>
      </c>
    </row>
    <row r="1579">
      <c r="A1579" s="22" t="s">
        <v>4710</v>
      </c>
      <c r="B1579" s="22" t="s">
        <v>29</v>
      </c>
      <c r="C1579" s="22" t="s">
        <v>8452</v>
      </c>
    </row>
    <row r="1580">
      <c r="A1580" s="22" t="s">
        <v>4712</v>
      </c>
      <c r="B1580" s="22" t="s">
        <v>45</v>
      </c>
      <c r="C1580" s="22" t="s">
        <v>8448</v>
      </c>
    </row>
    <row r="1581">
      <c r="A1581" s="22" t="s">
        <v>4713</v>
      </c>
      <c r="B1581" s="22" t="s">
        <v>39</v>
      </c>
      <c r="C1581" s="22" t="s">
        <v>8444</v>
      </c>
    </row>
    <row r="1582">
      <c r="A1582" s="22" t="s">
        <v>4723</v>
      </c>
      <c r="B1582" s="22" t="s">
        <v>29</v>
      </c>
      <c r="C1582" s="22" t="s">
        <v>8446</v>
      </c>
    </row>
    <row r="1583">
      <c r="A1583" s="22" t="s">
        <v>4735</v>
      </c>
      <c r="B1583" s="22" t="s">
        <v>29</v>
      </c>
      <c r="C1583" s="22" t="s">
        <v>8446</v>
      </c>
    </row>
    <row r="1584">
      <c r="A1584" s="22" t="s">
        <v>4740</v>
      </c>
      <c r="B1584" s="22" t="s">
        <v>45</v>
      </c>
      <c r="C1584" s="22" t="s">
        <v>8454</v>
      </c>
    </row>
    <row r="1585">
      <c r="A1585" s="22" t="s">
        <v>4747</v>
      </c>
      <c r="B1585" s="22" t="s">
        <v>39</v>
      </c>
      <c r="C1585" s="22" t="s">
        <v>8450</v>
      </c>
    </row>
    <row r="1586">
      <c r="A1586" s="22" t="s">
        <v>4751</v>
      </c>
      <c r="B1586" s="22" t="s">
        <v>29</v>
      </c>
      <c r="C1586" s="22" t="s">
        <v>8439</v>
      </c>
    </row>
    <row r="1587">
      <c r="A1587" s="22" t="s">
        <v>4761</v>
      </c>
      <c r="B1587" s="22" t="s">
        <v>39</v>
      </c>
      <c r="C1587" s="22" t="s">
        <v>8444</v>
      </c>
    </row>
    <row r="1588">
      <c r="A1588" s="22" t="s">
        <v>4763</v>
      </c>
      <c r="B1588" s="22" t="s">
        <v>29</v>
      </c>
      <c r="C1588" s="22" t="s">
        <v>8439</v>
      </c>
    </row>
    <row r="1589">
      <c r="A1589" s="22" t="s">
        <v>4768</v>
      </c>
      <c r="B1589" s="22" t="s">
        <v>29</v>
      </c>
      <c r="C1589" s="22" t="s">
        <v>8452</v>
      </c>
    </row>
    <row r="1590">
      <c r="A1590" s="22" t="s">
        <v>4770</v>
      </c>
      <c r="B1590" s="22" t="s">
        <v>39</v>
      </c>
      <c r="C1590" s="22" t="s">
        <v>8453</v>
      </c>
    </row>
    <row r="1591">
      <c r="A1591" s="22" t="s">
        <v>4782</v>
      </c>
      <c r="B1591" s="22" t="s">
        <v>39</v>
      </c>
      <c r="C1591" s="22" t="s">
        <v>8449</v>
      </c>
    </row>
    <row r="1592">
      <c r="A1592" s="22" t="s">
        <v>4818</v>
      </c>
      <c r="B1592" s="22" t="s">
        <v>39</v>
      </c>
      <c r="C1592" s="22" t="s">
        <v>8444</v>
      </c>
    </row>
    <row r="1593">
      <c r="A1593" s="22" t="s">
        <v>4821</v>
      </c>
      <c r="B1593" s="22" t="s">
        <v>39</v>
      </c>
      <c r="C1593" s="22" t="s">
        <v>8442</v>
      </c>
    </row>
    <row r="1594">
      <c r="A1594" s="22" t="s">
        <v>4831</v>
      </c>
      <c r="B1594" s="22" t="s">
        <v>29</v>
      </c>
      <c r="C1594" s="22" t="s">
        <v>8446</v>
      </c>
    </row>
    <row r="1595">
      <c r="A1595" s="22" t="s">
        <v>4844</v>
      </c>
      <c r="B1595" s="22" t="s">
        <v>39</v>
      </c>
      <c r="C1595" s="22" t="s">
        <v>8444</v>
      </c>
    </row>
    <row r="1596">
      <c r="A1596" s="22" t="s">
        <v>4847</v>
      </c>
      <c r="B1596" s="22" t="s">
        <v>39</v>
      </c>
      <c r="C1596" s="22" t="s">
        <v>8449</v>
      </c>
    </row>
    <row r="1597">
      <c r="A1597" s="22" t="s">
        <v>4848</v>
      </c>
      <c r="B1597" s="22" t="s">
        <v>45</v>
      </c>
      <c r="C1597" s="22" t="s">
        <v>8441</v>
      </c>
    </row>
    <row r="1598">
      <c r="A1598" s="22" t="s">
        <v>4866</v>
      </c>
      <c r="B1598" s="22" t="s">
        <v>39</v>
      </c>
      <c r="C1598" s="22" t="s">
        <v>8442</v>
      </c>
    </row>
    <row r="1599">
      <c r="A1599" s="22" t="s">
        <v>4873</v>
      </c>
      <c r="B1599" s="22" t="s">
        <v>29</v>
      </c>
      <c r="C1599" s="22" t="s">
        <v>8439</v>
      </c>
    </row>
    <row r="1600">
      <c r="A1600" s="22" t="s">
        <v>4879</v>
      </c>
      <c r="B1600" s="22" t="s">
        <v>39</v>
      </c>
      <c r="C1600" s="22" t="s">
        <v>8450</v>
      </c>
    </row>
    <row r="1601">
      <c r="A1601" s="22" t="s">
        <v>4881</v>
      </c>
      <c r="B1601" s="22" t="s">
        <v>29</v>
      </c>
      <c r="C1601" s="22" t="s">
        <v>8439</v>
      </c>
    </row>
    <row r="1602">
      <c r="A1602" s="22" t="s">
        <v>4888</v>
      </c>
      <c r="B1602" s="22" t="s">
        <v>39</v>
      </c>
      <c r="C1602" s="22" t="s">
        <v>8440</v>
      </c>
    </row>
    <row r="1603">
      <c r="A1603" s="22" t="s">
        <v>4889</v>
      </c>
      <c r="B1603" s="22" t="s">
        <v>39</v>
      </c>
      <c r="C1603" s="22" t="s">
        <v>8450</v>
      </c>
    </row>
    <row r="1604">
      <c r="A1604" s="22" t="s">
        <v>4890</v>
      </c>
      <c r="B1604" s="22" t="s">
        <v>45</v>
      </c>
      <c r="C1604" s="22" t="s">
        <v>8447</v>
      </c>
    </row>
    <row r="1605">
      <c r="A1605" s="22" t="s">
        <v>4892</v>
      </c>
      <c r="B1605" s="22" t="s">
        <v>45</v>
      </c>
      <c r="C1605" s="22" t="s">
        <v>8448</v>
      </c>
    </row>
    <row r="1606">
      <c r="A1606" s="22" t="s">
        <v>4894</v>
      </c>
      <c r="B1606" s="22" t="s">
        <v>45</v>
      </c>
      <c r="C1606" s="22" t="s">
        <v>8448</v>
      </c>
    </row>
    <row r="1607">
      <c r="A1607" s="22" t="s">
        <v>4896</v>
      </c>
      <c r="B1607" s="22" t="s">
        <v>29</v>
      </c>
      <c r="C1607" s="22" t="s">
        <v>8439</v>
      </c>
    </row>
    <row r="1608">
      <c r="A1608" s="22" t="s">
        <v>4898</v>
      </c>
      <c r="B1608" s="22" t="s">
        <v>39</v>
      </c>
      <c r="C1608" s="22" t="s">
        <v>8442</v>
      </c>
    </row>
    <row r="1609">
      <c r="A1609" s="22" t="s">
        <v>4904</v>
      </c>
      <c r="B1609" s="22" t="s">
        <v>45</v>
      </c>
      <c r="C1609" s="22" t="s">
        <v>8447</v>
      </c>
    </row>
    <row r="1610">
      <c r="A1610" s="22" t="s">
        <v>4911</v>
      </c>
      <c r="B1610" s="22" t="s">
        <v>39</v>
      </c>
      <c r="C1610" s="22" t="s">
        <v>8442</v>
      </c>
    </row>
    <row r="1611">
      <c r="A1611" s="22" t="s">
        <v>4923</v>
      </c>
      <c r="B1611" s="22" t="s">
        <v>29</v>
      </c>
      <c r="C1611" s="22" t="s">
        <v>8439</v>
      </c>
    </row>
    <row r="1612">
      <c r="A1612" s="22" t="s">
        <v>4926</v>
      </c>
      <c r="B1612" s="22" t="s">
        <v>29</v>
      </c>
      <c r="C1612" s="22" t="s">
        <v>8446</v>
      </c>
    </row>
    <row r="1613">
      <c r="A1613" s="22" t="s">
        <v>4933</v>
      </c>
      <c r="B1613" s="22" t="s">
        <v>39</v>
      </c>
      <c r="C1613" s="22" t="s">
        <v>8449</v>
      </c>
    </row>
    <row r="1614">
      <c r="A1614" s="22" t="s">
        <v>4947</v>
      </c>
      <c r="B1614" s="22" t="s">
        <v>39</v>
      </c>
      <c r="C1614" s="22" t="s">
        <v>8442</v>
      </c>
    </row>
    <row r="1615">
      <c r="A1615" s="22" t="s">
        <v>4954</v>
      </c>
      <c r="B1615" s="22" t="s">
        <v>39</v>
      </c>
      <c r="C1615" s="22" t="s">
        <v>8445</v>
      </c>
    </row>
    <row r="1616">
      <c r="A1616" s="22" t="s">
        <v>4957</v>
      </c>
      <c r="B1616" s="22" t="s">
        <v>45</v>
      </c>
      <c r="C1616" s="22" t="s">
        <v>8454</v>
      </c>
    </row>
    <row r="1617">
      <c r="A1617" s="22" t="s">
        <v>4959</v>
      </c>
      <c r="B1617" s="22" t="s">
        <v>39</v>
      </c>
      <c r="C1617" s="22" t="s">
        <v>8442</v>
      </c>
    </row>
    <row r="1618">
      <c r="A1618" s="22" t="s">
        <v>4964</v>
      </c>
      <c r="B1618" s="22" t="s">
        <v>45</v>
      </c>
      <c r="C1618" s="22" t="s">
        <v>8448</v>
      </c>
    </row>
    <row r="1619">
      <c r="A1619" s="22" t="s">
        <v>4978</v>
      </c>
      <c r="B1619" s="22" t="s">
        <v>29</v>
      </c>
      <c r="C1619" s="22" t="s">
        <v>8455</v>
      </c>
    </row>
    <row r="1620">
      <c r="A1620" s="22" t="s">
        <v>4985</v>
      </c>
      <c r="B1620" s="22" t="s">
        <v>39</v>
      </c>
      <c r="C1620" s="22" t="s">
        <v>8440</v>
      </c>
    </row>
    <row r="1621">
      <c r="A1621" s="22" t="s">
        <v>4990</v>
      </c>
      <c r="B1621" s="22" t="s">
        <v>45</v>
      </c>
      <c r="C1621" s="22" t="s">
        <v>8448</v>
      </c>
    </row>
    <row r="1622">
      <c r="A1622" s="22" t="s">
        <v>4991</v>
      </c>
      <c r="B1622" s="22" t="s">
        <v>45</v>
      </c>
      <c r="C1622" s="22" t="s">
        <v>8448</v>
      </c>
    </row>
    <row r="1623">
      <c r="A1623" s="22" t="s">
        <v>4995</v>
      </c>
      <c r="B1623" s="22" t="s">
        <v>29</v>
      </c>
      <c r="C1623" s="22" t="s">
        <v>8446</v>
      </c>
    </row>
    <row r="1624">
      <c r="A1624" s="22" t="s">
        <v>5011</v>
      </c>
      <c r="B1624" s="22" t="s">
        <v>45</v>
      </c>
      <c r="C1624" s="22" t="s">
        <v>8448</v>
      </c>
    </row>
    <row r="1625">
      <c r="A1625" s="22" t="s">
        <v>5022</v>
      </c>
      <c r="B1625" s="22" t="s">
        <v>29</v>
      </c>
      <c r="C1625" s="22" t="s">
        <v>8439</v>
      </c>
    </row>
    <row r="1626">
      <c r="A1626" s="22" t="s">
        <v>5033</v>
      </c>
      <c r="B1626" s="22" t="s">
        <v>39</v>
      </c>
      <c r="C1626" s="22" t="s">
        <v>8442</v>
      </c>
    </row>
    <row r="1627">
      <c r="A1627" s="22" t="s">
        <v>5036</v>
      </c>
      <c r="B1627" s="22" t="s">
        <v>29</v>
      </c>
      <c r="C1627" s="22" t="s">
        <v>8446</v>
      </c>
    </row>
    <row r="1628">
      <c r="A1628" s="22" t="s">
        <v>5047</v>
      </c>
      <c r="B1628" s="22" t="s">
        <v>39</v>
      </c>
      <c r="C1628" s="22" t="s">
        <v>8453</v>
      </c>
    </row>
    <row r="1629">
      <c r="A1629" s="22" t="s">
        <v>5050</v>
      </c>
      <c r="B1629" s="22" t="s">
        <v>39</v>
      </c>
      <c r="C1629" s="22" t="s">
        <v>8444</v>
      </c>
    </row>
    <row r="1630">
      <c r="A1630" s="22" t="s">
        <v>5056</v>
      </c>
      <c r="B1630" s="22" t="s">
        <v>45</v>
      </c>
      <c r="C1630" s="22" t="s">
        <v>8447</v>
      </c>
    </row>
    <row r="1631">
      <c r="A1631" s="22" t="s">
        <v>5062</v>
      </c>
      <c r="B1631" s="22" t="s">
        <v>39</v>
      </c>
      <c r="C1631" s="22" t="s">
        <v>8453</v>
      </c>
    </row>
    <row r="1632">
      <c r="A1632" s="22" t="s">
        <v>5066</v>
      </c>
      <c r="B1632" s="22" t="s">
        <v>39</v>
      </c>
      <c r="C1632" s="22" t="s">
        <v>8451</v>
      </c>
    </row>
    <row r="1633">
      <c r="A1633" s="22" t="s">
        <v>5070</v>
      </c>
      <c r="B1633" s="22" t="s">
        <v>39</v>
      </c>
      <c r="C1633" s="22" t="s">
        <v>8449</v>
      </c>
    </row>
    <row r="1634">
      <c r="A1634" s="22" t="s">
        <v>5073</v>
      </c>
      <c r="B1634" s="22" t="s">
        <v>45</v>
      </c>
      <c r="C1634" s="22" t="s">
        <v>8454</v>
      </c>
    </row>
    <row r="1635">
      <c r="A1635" s="22" t="s">
        <v>5082</v>
      </c>
      <c r="B1635" s="22" t="s">
        <v>45</v>
      </c>
      <c r="C1635" s="22" t="s">
        <v>8448</v>
      </c>
    </row>
    <row r="1636">
      <c r="A1636" s="22" t="s">
        <v>5086</v>
      </c>
      <c r="B1636" s="22" t="s">
        <v>39</v>
      </c>
      <c r="C1636" s="22" t="s">
        <v>8442</v>
      </c>
    </row>
    <row r="1637">
      <c r="A1637" s="22" t="s">
        <v>5088</v>
      </c>
      <c r="B1637" s="22" t="s">
        <v>45</v>
      </c>
      <c r="C1637" s="22" t="s">
        <v>8448</v>
      </c>
    </row>
    <row r="1638">
      <c r="A1638" s="22" t="s">
        <v>5090</v>
      </c>
      <c r="B1638" s="22" t="s">
        <v>39</v>
      </c>
      <c r="C1638" s="22" t="s">
        <v>8442</v>
      </c>
    </row>
    <row r="1639">
      <c r="A1639" s="22" t="s">
        <v>5092</v>
      </c>
      <c r="B1639" s="22" t="s">
        <v>29</v>
      </c>
      <c r="C1639" s="22" t="s">
        <v>8439</v>
      </c>
    </row>
    <row r="1640">
      <c r="A1640" s="22" t="s">
        <v>5113</v>
      </c>
      <c r="B1640" s="22" t="s">
        <v>29</v>
      </c>
      <c r="C1640" s="22" t="s">
        <v>8446</v>
      </c>
    </row>
    <row r="1641">
      <c r="A1641" s="22" t="s">
        <v>5119</v>
      </c>
      <c r="B1641" s="22" t="s">
        <v>29</v>
      </c>
      <c r="C1641" s="22" t="s">
        <v>8446</v>
      </c>
    </row>
    <row r="1642">
      <c r="A1642" s="22" t="s">
        <v>5122</v>
      </c>
      <c r="B1642" s="22" t="s">
        <v>39</v>
      </c>
      <c r="C1642" s="22" t="s">
        <v>8442</v>
      </c>
    </row>
    <row r="1643">
      <c r="A1643" s="22" t="s">
        <v>5126</v>
      </c>
      <c r="B1643" s="22" t="s">
        <v>39</v>
      </c>
      <c r="C1643" s="22" t="s">
        <v>8440</v>
      </c>
    </row>
    <row r="1644">
      <c r="A1644" s="22" t="s">
        <v>5130</v>
      </c>
      <c r="B1644" s="22" t="s">
        <v>39</v>
      </c>
      <c r="C1644" s="22" t="s">
        <v>8450</v>
      </c>
    </row>
    <row r="1645">
      <c r="A1645" s="22" t="s">
        <v>5139</v>
      </c>
      <c r="B1645" s="22" t="s">
        <v>29</v>
      </c>
      <c r="C1645" s="22" t="s">
        <v>8439</v>
      </c>
    </row>
    <row r="1646">
      <c r="A1646" s="22" t="s">
        <v>5154</v>
      </c>
      <c r="B1646" s="22" t="s">
        <v>29</v>
      </c>
      <c r="C1646" s="22" t="s">
        <v>8439</v>
      </c>
    </row>
    <row r="1647">
      <c r="A1647" s="22" t="s">
        <v>5156</v>
      </c>
      <c r="B1647" s="22" t="s">
        <v>39</v>
      </c>
      <c r="C1647" s="22" t="s">
        <v>8443</v>
      </c>
    </row>
    <row r="1648">
      <c r="A1648" s="22" t="s">
        <v>5173</v>
      </c>
      <c r="B1648" s="22" t="s">
        <v>45</v>
      </c>
      <c r="C1648" s="22" t="s">
        <v>8441</v>
      </c>
    </row>
    <row r="1649">
      <c r="A1649" s="22" t="s">
        <v>5178</v>
      </c>
      <c r="B1649" s="22" t="s">
        <v>39</v>
      </c>
      <c r="C1649" s="22" t="s">
        <v>8451</v>
      </c>
    </row>
    <row r="1650">
      <c r="A1650" s="22" t="s">
        <v>5181</v>
      </c>
      <c r="B1650" s="22" t="s">
        <v>39</v>
      </c>
      <c r="C1650" s="22" t="s">
        <v>8440</v>
      </c>
    </row>
    <row r="1651">
      <c r="A1651" s="22" t="s">
        <v>5197</v>
      </c>
      <c r="B1651" s="22" t="s">
        <v>39</v>
      </c>
      <c r="C1651" s="22" t="s">
        <v>8440</v>
      </c>
    </row>
    <row r="1652">
      <c r="A1652" s="22" t="s">
        <v>5200</v>
      </c>
      <c r="B1652" s="22" t="s">
        <v>29</v>
      </c>
      <c r="C1652" s="22" t="s">
        <v>8439</v>
      </c>
    </row>
    <row r="1653">
      <c r="A1653" s="22" t="s">
        <v>5203</v>
      </c>
      <c r="B1653" s="22" t="s">
        <v>29</v>
      </c>
      <c r="C1653" s="22" t="s">
        <v>8452</v>
      </c>
    </row>
    <row r="1654">
      <c r="A1654" s="22" t="s">
        <v>5206</v>
      </c>
      <c r="B1654" s="22" t="s">
        <v>45</v>
      </c>
      <c r="C1654" s="22" t="s">
        <v>8448</v>
      </c>
    </row>
    <row r="1655">
      <c r="A1655" s="22" t="s">
        <v>5217</v>
      </c>
      <c r="B1655" s="22" t="s">
        <v>39</v>
      </c>
      <c r="C1655" s="22" t="s">
        <v>8442</v>
      </c>
    </row>
    <row r="1656">
      <c r="A1656" s="22" t="s">
        <v>5229</v>
      </c>
      <c r="B1656" s="22" t="s">
        <v>39</v>
      </c>
      <c r="C1656" s="22" t="s">
        <v>8444</v>
      </c>
    </row>
    <row r="1657">
      <c r="A1657" s="22" t="s">
        <v>5236</v>
      </c>
      <c r="B1657" s="22" t="s">
        <v>29</v>
      </c>
      <c r="C1657" s="22" t="s">
        <v>8439</v>
      </c>
    </row>
    <row r="1658">
      <c r="A1658" s="22" t="s">
        <v>5238</v>
      </c>
      <c r="B1658" s="22" t="s">
        <v>39</v>
      </c>
      <c r="C1658" s="22" t="s">
        <v>8451</v>
      </c>
    </row>
    <row r="1659">
      <c r="A1659" s="22" t="s">
        <v>5243</v>
      </c>
      <c r="B1659" s="22" t="s">
        <v>29</v>
      </c>
      <c r="C1659" s="22" t="s">
        <v>8446</v>
      </c>
    </row>
    <row r="1660">
      <c r="A1660" s="22" t="s">
        <v>5246</v>
      </c>
      <c r="B1660" s="22" t="s">
        <v>39</v>
      </c>
      <c r="C1660" s="22" t="s">
        <v>8450</v>
      </c>
    </row>
    <row r="1661">
      <c r="A1661" s="22" t="s">
        <v>5259</v>
      </c>
      <c r="B1661" s="22" t="s">
        <v>39</v>
      </c>
      <c r="C1661" s="22" t="s">
        <v>8451</v>
      </c>
    </row>
    <row r="1662">
      <c r="A1662" s="22" t="s">
        <v>5267</v>
      </c>
      <c r="B1662" s="22" t="s">
        <v>39</v>
      </c>
      <c r="C1662" s="22" t="s">
        <v>8440</v>
      </c>
    </row>
    <row r="1663">
      <c r="A1663" s="22" t="s">
        <v>5274</v>
      </c>
      <c r="B1663" s="22" t="s">
        <v>45</v>
      </c>
      <c r="C1663" s="22" t="s">
        <v>8448</v>
      </c>
    </row>
    <row r="1664">
      <c r="A1664" s="22" t="s">
        <v>5281</v>
      </c>
      <c r="B1664" s="22" t="s">
        <v>39</v>
      </c>
      <c r="C1664" s="22" t="s">
        <v>8442</v>
      </c>
    </row>
    <row r="1665">
      <c r="A1665" s="22" t="s">
        <v>5282</v>
      </c>
      <c r="B1665" s="22" t="s">
        <v>45</v>
      </c>
      <c r="C1665" s="22" t="s">
        <v>8448</v>
      </c>
    </row>
    <row r="1666">
      <c r="A1666" s="22" t="s">
        <v>5289</v>
      </c>
      <c r="B1666" s="22" t="s">
        <v>39</v>
      </c>
      <c r="C1666" s="22" t="s">
        <v>8440</v>
      </c>
    </row>
    <row r="1667">
      <c r="A1667" s="22" t="s">
        <v>5290</v>
      </c>
      <c r="B1667" s="22" t="s">
        <v>29</v>
      </c>
      <c r="C1667" s="22" t="s">
        <v>8452</v>
      </c>
    </row>
    <row r="1668">
      <c r="A1668" s="22" t="s">
        <v>5300</v>
      </c>
      <c r="B1668" s="22" t="s">
        <v>39</v>
      </c>
      <c r="C1668" s="22" t="s">
        <v>8442</v>
      </c>
    </row>
    <row r="1669">
      <c r="A1669" s="22" t="s">
        <v>5305</v>
      </c>
      <c r="B1669" s="22" t="s">
        <v>29</v>
      </c>
      <c r="C1669" s="22" t="s">
        <v>8452</v>
      </c>
    </row>
    <row r="1670">
      <c r="A1670" s="22" t="s">
        <v>5308</v>
      </c>
      <c r="B1670" s="22" t="s">
        <v>39</v>
      </c>
      <c r="C1670" s="22" t="s">
        <v>8442</v>
      </c>
    </row>
    <row r="1671">
      <c r="A1671" s="22" t="s">
        <v>5309</v>
      </c>
      <c r="B1671" s="22" t="s">
        <v>39</v>
      </c>
      <c r="C1671" s="22" t="s">
        <v>8444</v>
      </c>
    </row>
    <row r="1672">
      <c r="A1672" s="22" t="s">
        <v>5316</v>
      </c>
      <c r="B1672" s="22" t="s">
        <v>39</v>
      </c>
      <c r="C1672" s="22" t="s">
        <v>8444</v>
      </c>
    </row>
    <row r="1673">
      <c r="A1673" s="22" t="s">
        <v>5324</v>
      </c>
      <c r="B1673" s="22" t="s">
        <v>39</v>
      </c>
      <c r="C1673" s="22" t="s">
        <v>8451</v>
      </c>
    </row>
    <row r="1674">
      <c r="A1674" s="22" t="s">
        <v>5334</v>
      </c>
      <c r="B1674" s="22" t="s">
        <v>39</v>
      </c>
      <c r="C1674" s="22" t="s">
        <v>8444</v>
      </c>
    </row>
    <row r="1675">
      <c r="A1675" s="22" t="s">
        <v>5338</v>
      </c>
      <c r="B1675" s="22" t="s">
        <v>39</v>
      </c>
      <c r="C1675" s="22" t="s">
        <v>8442</v>
      </c>
    </row>
    <row r="1676">
      <c r="A1676" s="22" t="s">
        <v>5345</v>
      </c>
      <c r="B1676" s="22" t="s">
        <v>45</v>
      </c>
      <c r="C1676" s="22" t="s">
        <v>8448</v>
      </c>
    </row>
    <row r="1677">
      <c r="A1677" s="22" t="s">
        <v>5365</v>
      </c>
      <c r="B1677" s="22" t="s">
        <v>39</v>
      </c>
      <c r="C1677" s="22" t="s">
        <v>8444</v>
      </c>
    </row>
    <row r="1678">
      <c r="A1678" s="22" t="s">
        <v>5369</v>
      </c>
      <c r="B1678" s="22" t="s">
        <v>45</v>
      </c>
      <c r="C1678" s="22" t="s">
        <v>8448</v>
      </c>
    </row>
    <row r="1679">
      <c r="A1679" s="22" t="s">
        <v>5375</v>
      </c>
      <c r="B1679" s="22" t="s">
        <v>39</v>
      </c>
      <c r="C1679" s="22" t="s">
        <v>8449</v>
      </c>
    </row>
    <row r="1680">
      <c r="A1680" s="22" t="s">
        <v>5384</v>
      </c>
      <c r="B1680" s="22" t="s">
        <v>45</v>
      </c>
      <c r="C1680" s="22" t="s">
        <v>8454</v>
      </c>
    </row>
    <row r="1681">
      <c r="A1681" s="22" t="s">
        <v>5396</v>
      </c>
      <c r="B1681" s="22" t="s">
        <v>45</v>
      </c>
      <c r="C1681" s="22" t="s">
        <v>8448</v>
      </c>
    </row>
    <row r="1682">
      <c r="A1682" s="22" t="s">
        <v>5406</v>
      </c>
      <c r="B1682" s="22" t="s">
        <v>39</v>
      </c>
      <c r="C1682" s="22" t="s">
        <v>8450</v>
      </c>
    </row>
    <row r="1683">
      <c r="A1683" s="22" t="s">
        <v>5411</v>
      </c>
      <c r="B1683" s="22" t="s">
        <v>29</v>
      </c>
      <c r="C1683" s="22" t="s">
        <v>8452</v>
      </c>
    </row>
    <row r="1684">
      <c r="A1684" s="22" t="s">
        <v>5414</v>
      </c>
      <c r="B1684" s="22" t="s">
        <v>39</v>
      </c>
      <c r="C1684" s="22" t="s">
        <v>8442</v>
      </c>
    </row>
    <row r="1685">
      <c r="A1685" s="22" t="s">
        <v>5435</v>
      </c>
      <c r="B1685" s="22" t="s">
        <v>29</v>
      </c>
      <c r="C1685" s="22" t="s">
        <v>8452</v>
      </c>
    </row>
    <row r="1686">
      <c r="A1686" s="22" t="s">
        <v>5438</v>
      </c>
      <c r="B1686" s="22" t="s">
        <v>39</v>
      </c>
      <c r="C1686" s="22" t="s">
        <v>8449</v>
      </c>
    </row>
    <row r="1687">
      <c r="A1687" s="22" t="s">
        <v>5441</v>
      </c>
      <c r="B1687" s="22" t="s">
        <v>45</v>
      </c>
      <c r="C1687" s="22" t="s">
        <v>8447</v>
      </c>
    </row>
    <row r="1688">
      <c r="A1688" s="22" t="s">
        <v>5447</v>
      </c>
      <c r="B1688" s="22" t="s">
        <v>39</v>
      </c>
      <c r="C1688" s="22" t="s">
        <v>8444</v>
      </c>
    </row>
    <row r="1689">
      <c r="A1689" s="22" t="s">
        <v>5451</v>
      </c>
      <c r="B1689" s="22" t="s">
        <v>39</v>
      </c>
      <c r="C1689" s="22" t="s">
        <v>8453</v>
      </c>
    </row>
    <row r="1690">
      <c r="A1690" s="22" t="s">
        <v>5456</v>
      </c>
      <c r="B1690" s="22" t="s">
        <v>39</v>
      </c>
      <c r="C1690" s="22" t="s">
        <v>8442</v>
      </c>
    </row>
    <row r="1691">
      <c r="A1691" s="22" t="s">
        <v>5469</v>
      </c>
      <c r="B1691" s="22" t="s">
        <v>39</v>
      </c>
      <c r="C1691" s="22" t="s">
        <v>8451</v>
      </c>
    </row>
    <row r="1692">
      <c r="A1692" s="22" t="s">
        <v>5474</v>
      </c>
      <c r="B1692" s="22" t="s">
        <v>29</v>
      </c>
      <c r="C1692" s="22" t="s">
        <v>8439</v>
      </c>
    </row>
    <row r="1693">
      <c r="A1693" s="22" t="s">
        <v>5480</v>
      </c>
      <c r="B1693" s="22" t="s">
        <v>39</v>
      </c>
      <c r="C1693" s="22" t="s">
        <v>8442</v>
      </c>
    </row>
    <row r="1694">
      <c r="A1694" s="22" t="s">
        <v>5493</v>
      </c>
      <c r="B1694" s="22" t="s">
        <v>45</v>
      </c>
      <c r="C1694" s="22" t="s">
        <v>8448</v>
      </c>
    </row>
    <row r="1695">
      <c r="A1695" s="22" t="s">
        <v>5496</v>
      </c>
      <c r="B1695" s="22" t="s">
        <v>29</v>
      </c>
      <c r="C1695" s="22" t="s">
        <v>8452</v>
      </c>
    </row>
    <row r="1696">
      <c r="A1696" s="22" t="s">
        <v>5508</v>
      </c>
      <c r="B1696" s="22" t="s">
        <v>39</v>
      </c>
      <c r="C1696" s="22" t="s">
        <v>8442</v>
      </c>
    </row>
    <row r="1697">
      <c r="A1697" s="22" t="s">
        <v>5512</v>
      </c>
      <c r="B1697" s="22" t="s">
        <v>29</v>
      </c>
      <c r="C1697" s="22" t="s">
        <v>8446</v>
      </c>
    </row>
    <row r="1698">
      <c r="A1698" s="22" t="s">
        <v>5514</v>
      </c>
      <c r="B1698" s="22" t="s">
        <v>39</v>
      </c>
      <c r="C1698" s="22" t="s">
        <v>8440</v>
      </c>
    </row>
    <row r="1699">
      <c r="A1699" s="22" t="s">
        <v>5529</v>
      </c>
      <c r="B1699" s="22" t="s">
        <v>45</v>
      </c>
      <c r="C1699" s="22" t="s">
        <v>8448</v>
      </c>
    </row>
    <row r="1700">
      <c r="A1700" s="22" t="s">
        <v>5539</v>
      </c>
      <c r="B1700" s="22" t="s">
        <v>45</v>
      </c>
      <c r="C1700" s="22" t="s">
        <v>8447</v>
      </c>
    </row>
    <row r="1701">
      <c r="A1701" s="22" t="s">
        <v>5551</v>
      </c>
      <c r="B1701" s="22" t="s">
        <v>39</v>
      </c>
      <c r="C1701" s="22" t="s">
        <v>8445</v>
      </c>
    </row>
    <row r="1702">
      <c r="A1702" s="22" t="s">
        <v>5560</v>
      </c>
      <c r="B1702" s="22" t="s">
        <v>29</v>
      </c>
      <c r="C1702" s="22" t="s">
        <v>8452</v>
      </c>
    </row>
    <row r="1703">
      <c r="A1703" s="22" t="s">
        <v>5562</v>
      </c>
      <c r="B1703" s="22" t="s">
        <v>29</v>
      </c>
      <c r="C1703" s="22" t="s">
        <v>8452</v>
      </c>
    </row>
    <row r="1704">
      <c r="A1704" s="22" t="s">
        <v>5577</v>
      </c>
      <c r="B1704" s="22" t="s">
        <v>29</v>
      </c>
      <c r="C1704" s="22" t="s">
        <v>8446</v>
      </c>
    </row>
    <row r="1705">
      <c r="A1705" s="22" t="s">
        <v>5580</v>
      </c>
      <c r="B1705" s="22" t="s">
        <v>39</v>
      </c>
      <c r="C1705" s="22" t="s">
        <v>8444</v>
      </c>
    </row>
    <row r="1706">
      <c r="A1706" s="22" t="s">
        <v>5589</v>
      </c>
      <c r="B1706" s="22" t="s">
        <v>29</v>
      </c>
      <c r="C1706" s="22" t="s">
        <v>8439</v>
      </c>
    </row>
    <row r="1707">
      <c r="A1707" s="22" t="s">
        <v>5600</v>
      </c>
      <c r="B1707" s="22" t="s">
        <v>39</v>
      </c>
      <c r="C1707" s="22" t="s">
        <v>8442</v>
      </c>
    </row>
    <row r="1708">
      <c r="A1708" s="22" t="s">
        <v>5624</v>
      </c>
      <c r="B1708" s="22" t="s">
        <v>45</v>
      </c>
      <c r="C1708" s="22" t="s">
        <v>8448</v>
      </c>
    </row>
    <row r="1709">
      <c r="A1709" s="22" t="s">
        <v>5627</v>
      </c>
      <c r="B1709" s="22" t="s">
        <v>29</v>
      </c>
      <c r="C1709" s="22" t="s">
        <v>8439</v>
      </c>
    </row>
    <row r="1710">
      <c r="A1710" s="22" t="s">
        <v>5636</v>
      </c>
      <c r="B1710" s="22" t="s">
        <v>39</v>
      </c>
      <c r="C1710" s="22" t="s">
        <v>8442</v>
      </c>
    </row>
    <row r="1711">
      <c r="A1711" s="22" t="s">
        <v>5644</v>
      </c>
      <c r="B1711" s="22" t="s">
        <v>29</v>
      </c>
      <c r="C1711" s="22" t="s">
        <v>8439</v>
      </c>
    </row>
    <row r="1712">
      <c r="A1712" s="22" t="s">
        <v>5658</v>
      </c>
      <c r="B1712" s="22" t="s">
        <v>29</v>
      </c>
      <c r="C1712" s="22" t="s">
        <v>8439</v>
      </c>
    </row>
    <row r="1713">
      <c r="A1713" s="22" t="s">
        <v>5671</v>
      </c>
      <c r="B1713" s="22" t="s">
        <v>39</v>
      </c>
      <c r="C1713" s="22" t="s">
        <v>8450</v>
      </c>
    </row>
    <row r="1714">
      <c r="A1714" s="22" t="s">
        <v>5680</v>
      </c>
      <c r="B1714" s="22" t="s">
        <v>39</v>
      </c>
      <c r="C1714" s="22" t="s">
        <v>8444</v>
      </c>
    </row>
    <row r="1715">
      <c r="A1715" s="22" t="s">
        <v>5681</v>
      </c>
      <c r="B1715" s="22" t="s">
        <v>39</v>
      </c>
      <c r="C1715" s="22" t="s">
        <v>8442</v>
      </c>
    </row>
    <row r="1716">
      <c r="A1716" s="22" t="s">
        <v>5694</v>
      </c>
      <c r="B1716" s="22" t="s">
        <v>29</v>
      </c>
      <c r="C1716" s="22" t="s">
        <v>8439</v>
      </c>
    </row>
    <row r="1717">
      <c r="A1717" s="22" t="s">
        <v>5716</v>
      </c>
      <c r="B1717" s="22" t="s">
        <v>39</v>
      </c>
      <c r="C1717" s="22" t="s">
        <v>8442</v>
      </c>
    </row>
    <row r="1718">
      <c r="A1718" s="22" t="s">
        <v>5725</v>
      </c>
      <c r="B1718" s="22" t="s">
        <v>45</v>
      </c>
      <c r="C1718" s="22" t="s">
        <v>8441</v>
      </c>
    </row>
    <row r="1719">
      <c r="A1719" s="22" t="s">
        <v>5733</v>
      </c>
      <c r="B1719" s="22" t="s">
        <v>45</v>
      </c>
      <c r="C1719" s="22" t="s">
        <v>8441</v>
      </c>
    </row>
    <row r="1720">
      <c r="A1720" s="22" t="s">
        <v>5736</v>
      </c>
      <c r="B1720" s="22" t="s">
        <v>45</v>
      </c>
      <c r="C1720" s="22" t="s">
        <v>8447</v>
      </c>
    </row>
    <row r="1721">
      <c r="A1721" s="22" t="s">
        <v>5743</v>
      </c>
      <c r="B1721" s="22" t="s">
        <v>39</v>
      </c>
      <c r="C1721" s="22" t="s">
        <v>8442</v>
      </c>
    </row>
    <row r="1722">
      <c r="A1722" s="22" t="s">
        <v>5749</v>
      </c>
      <c r="B1722" s="22" t="s">
        <v>29</v>
      </c>
      <c r="C1722" s="22" t="s">
        <v>8446</v>
      </c>
    </row>
    <row r="1723">
      <c r="A1723" s="22" t="s">
        <v>5757</v>
      </c>
      <c r="B1723" s="22" t="s">
        <v>45</v>
      </c>
      <c r="C1723" s="22" t="s">
        <v>8454</v>
      </c>
    </row>
    <row r="1724">
      <c r="A1724" s="22" t="s">
        <v>5759</v>
      </c>
      <c r="B1724" s="22" t="s">
        <v>39</v>
      </c>
      <c r="C1724" s="22" t="s">
        <v>8442</v>
      </c>
    </row>
    <row r="1725">
      <c r="A1725" s="22" t="s">
        <v>5774</v>
      </c>
      <c r="B1725" s="22" t="s">
        <v>29</v>
      </c>
      <c r="C1725" s="22" t="s">
        <v>8452</v>
      </c>
    </row>
    <row r="1726">
      <c r="A1726" s="22" t="s">
        <v>5784</v>
      </c>
      <c r="B1726" s="22" t="s">
        <v>39</v>
      </c>
      <c r="C1726" s="22" t="s">
        <v>8444</v>
      </c>
    </row>
    <row r="1727">
      <c r="A1727" s="22" t="s">
        <v>5788</v>
      </c>
      <c r="B1727" s="22" t="s">
        <v>39</v>
      </c>
      <c r="C1727" s="22" t="s">
        <v>8451</v>
      </c>
    </row>
    <row r="1728">
      <c r="A1728" s="22" t="s">
        <v>5795</v>
      </c>
      <c r="B1728" s="22" t="s">
        <v>29</v>
      </c>
      <c r="C1728" s="22" t="s">
        <v>8452</v>
      </c>
    </row>
    <row r="1729">
      <c r="A1729" s="22" t="s">
        <v>5825</v>
      </c>
      <c r="B1729" s="22" t="s">
        <v>29</v>
      </c>
      <c r="C1729" s="22" t="s">
        <v>8452</v>
      </c>
    </row>
    <row r="1730">
      <c r="A1730" s="22" t="s">
        <v>5835</v>
      </c>
      <c r="B1730" s="22" t="s">
        <v>39</v>
      </c>
      <c r="C1730" s="22" t="s">
        <v>8444</v>
      </c>
    </row>
    <row r="1731">
      <c r="A1731" s="22" t="s">
        <v>5846</v>
      </c>
      <c r="B1731" s="22" t="s">
        <v>39</v>
      </c>
      <c r="C1731" s="22" t="s">
        <v>8444</v>
      </c>
    </row>
    <row r="1732">
      <c r="A1732" s="22" t="s">
        <v>5853</v>
      </c>
      <c r="B1732" s="22" t="s">
        <v>29</v>
      </c>
      <c r="C1732" s="22" t="s">
        <v>8439</v>
      </c>
    </row>
    <row r="1733">
      <c r="A1733" s="22" t="s">
        <v>5865</v>
      </c>
      <c r="B1733" s="22" t="s">
        <v>39</v>
      </c>
      <c r="C1733" s="22" t="s">
        <v>8440</v>
      </c>
    </row>
    <row r="1734">
      <c r="A1734" s="22" t="s">
        <v>5894</v>
      </c>
      <c r="B1734" s="22" t="s">
        <v>45</v>
      </c>
      <c r="C1734" s="22" t="s">
        <v>8454</v>
      </c>
    </row>
    <row r="1735">
      <c r="A1735" s="22" t="s">
        <v>5914</v>
      </c>
      <c r="B1735" s="22" t="s">
        <v>29</v>
      </c>
      <c r="C1735" s="22" t="s">
        <v>8452</v>
      </c>
    </row>
    <row r="1736">
      <c r="A1736" s="22" t="s">
        <v>5927</v>
      </c>
      <c r="B1736" s="22" t="s">
        <v>39</v>
      </c>
      <c r="C1736" s="22" t="s">
        <v>8442</v>
      </c>
    </row>
    <row r="1737">
      <c r="A1737" s="22" t="s">
        <v>5934</v>
      </c>
      <c r="B1737" s="22" t="s">
        <v>39</v>
      </c>
      <c r="C1737" s="22" t="s">
        <v>8451</v>
      </c>
    </row>
    <row r="1738">
      <c r="A1738" s="22" t="s">
        <v>5938</v>
      </c>
      <c r="B1738" s="22" t="s">
        <v>39</v>
      </c>
      <c r="C1738" s="22" t="s">
        <v>8442</v>
      </c>
    </row>
    <row r="1739">
      <c r="A1739" s="22" t="s">
        <v>5948</v>
      </c>
      <c r="B1739" s="22" t="s">
        <v>39</v>
      </c>
      <c r="C1739" s="22" t="s">
        <v>8444</v>
      </c>
    </row>
    <row r="1740">
      <c r="A1740" s="22" t="s">
        <v>5953</v>
      </c>
      <c r="B1740" s="22" t="s">
        <v>39</v>
      </c>
      <c r="C1740" s="22" t="s">
        <v>8442</v>
      </c>
    </row>
    <row r="1741">
      <c r="A1741" s="22" t="s">
        <v>5954</v>
      </c>
      <c r="B1741" s="22" t="s">
        <v>45</v>
      </c>
      <c r="C1741" s="22" t="s">
        <v>8448</v>
      </c>
    </row>
    <row r="1742">
      <c r="A1742" s="22" t="s">
        <v>5957</v>
      </c>
      <c r="B1742" s="22" t="s">
        <v>39</v>
      </c>
      <c r="C1742" s="22" t="s">
        <v>8445</v>
      </c>
    </row>
    <row r="1743">
      <c r="A1743" s="22" t="s">
        <v>5969</v>
      </c>
      <c r="B1743" s="22" t="s">
        <v>29</v>
      </c>
      <c r="C1743" s="22" t="s">
        <v>8439</v>
      </c>
    </row>
    <row r="1744">
      <c r="A1744" s="22" t="s">
        <v>5976</v>
      </c>
      <c r="B1744" s="22" t="s">
        <v>39</v>
      </c>
      <c r="C1744" s="22" t="s">
        <v>8451</v>
      </c>
    </row>
    <row r="1745">
      <c r="A1745" s="22" t="s">
        <v>5985</v>
      </c>
      <c r="B1745" s="22" t="s">
        <v>39</v>
      </c>
      <c r="C1745" s="22" t="s">
        <v>8451</v>
      </c>
    </row>
    <row r="1746">
      <c r="A1746" s="22" t="s">
        <v>5996</v>
      </c>
      <c r="B1746" s="22" t="s">
        <v>29</v>
      </c>
      <c r="C1746" s="22" t="s">
        <v>8446</v>
      </c>
    </row>
    <row r="1747">
      <c r="A1747" s="22" t="s">
        <v>5998</v>
      </c>
      <c r="B1747" s="22" t="s">
        <v>45</v>
      </c>
      <c r="C1747" s="22" t="s">
        <v>8448</v>
      </c>
    </row>
    <row r="1748">
      <c r="A1748" s="22" t="s">
        <v>6014</v>
      </c>
      <c r="B1748" s="22" t="s">
        <v>29</v>
      </c>
      <c r="C1748" s="22" t="s">
        <v>8452</v>
      </c>
    </row>
    <row r="1749">
      <c r="A1749" s="22" t="s">
        <v>6028</v>
      </c>
      <c r="B1749" s="22" t="s">
        <v>29</v>
      </c>
      <c r="C1749" s="22" t="s">
        <v>8455</v>
      </c>
    </row>
    <row r="1750">
      <c r="A1750" s="22" t="s">
        <v>6037</v>
      </c>
      <c r="B1750" s="22" t="s">
        <v>39</v>
      </c>
      <c r="C1750" s="22" t="s">
        <v>8442</v>
      </c>
    </row>
    <row r="1751">
      <c r="A1751" s="22" t="s">
        <v>6066</v>
      </c>
      <c r="B1751" s="22" t="s">
        <v>39</v>
      </c>
      <c r="C1751" s="22" t="s">
        <v>8442</v>
      </c>
    </row>
    <row r="1752">
      <c r="A1752" s="22" t="s">
        <v>6069</v>
      </c>
      <c r="B1752" s="22" t="s">
        <v>39</v>
      </c>
      <c r="C1752" s="22" t="s">
        <v>8453</v>
      </c>
    </row>
    <row r="1753">
      <c r="A1753" s="22" t="s">
        <v>6075</v>
      </c>
      <c r="B1753" s="22" t="s">
        <v>29</v>
      </c>
      <c r="C1753" s="22" t="s">
        <v>8446</v>
      </c>
    </row>
    <row r="1754">
      <c r="A1754" s="22" t="s">
        <v>6080</v>
      </c>
      <c r="B1754" s="22" t="s">
        <v>39</v>
      </c>
      <c r="C1754" s="22" t="s">
        <v>8442</v>
      </c>
    </row>
    <row r="1755">
      <c r="A1755" s="22" t="s">
        <v>6084</v>
      </c>
      <c r="B1755" s="22" t="s">
        <v>29</v>
      </c>
      <c r="C1755" s="22" t="s">
        <v>8439</v>
      </c>
    </row>
    <row r="1756">
      <c r="A1756" s="22" t="s">
        <v>6094</v>
      </c>
      <c r="B1756" s="22" t="s">
        <v>45</v>
      </c>
      <c r="C1756" s="22" t="s">
        <v>8448</v>
      </c>
    </row>
    <row r="1757">
      <c r="A1757" s="22" t="s">
        <v>6098</v>
      </c>
      <c r="B1757" s="22" t="s">
        <v>39</v>
      </c>
      <c r="C1757" s="22" t="s">
        <v>8444</v>
      </c>
    </row>
    <row r="1758">
      <c r="A1758" s="22" t="s">
        <v>6152</v>
      </c>
      <c r="B1758" s="22" t="s">
        <v>29</v>
      </c>
      <c r="C1758" s="22" t="s">
        <v>8439</v>
      </c>
    </row>
    <row r="1759">
      <c r="A1759" s="22" t="s">
        <v>6160</v>
      </c>
      <c r="B1759" s="22" t="s">
        <v>29</v>
      </c>
      <c r="C1759" s="22" t="s">
        <v>8452</v>
      </c>
    </row>
    <row r="1760">
      <c r="A1760" s="22" t="s">
        <v>6170</v>
      </c>
      <c r="B1760" s="22" t="s">
        <v>39</v>
      </c>
      <c r="C1760" s="22" t="s">
        <v>8444</v>
      </c>
    </row>
    <row r="1761">
      <c r="A1761" s="22" t="s">
        <v>6186</v>
      </c>
      <c r="B1761" s="22" t="s">
        <v>39</v>
      </c>
      <c r="C1761" s="22" t="s">
        <v>8442</v>
      </c>
    </row>
    <row r="1762">
      <c r="A1762" s="22" t="s">
        <v>6187</v>
      </c>
      <c r="B1762" s="22" t="s">
        <v>29</v>
      </c>
      <c r="C1762" s="22" t="s">
        <v>8446</v>
      </c>
    </row>
    <row r="1763">
      <c r="A1763" s="22" t="s">
        <v>6208</v>
      </c>
      <c r="B1763" s="22" t="s">
        <v>39</v>
      </c>
      <c r="C1763" s="22" t="s">
        <v>8450</v>
      </c>
    </row>
    <row r="1764">
      <c r="A1764" s="22" t="s">
        <v>6246</v>
      </c>
      <c r="B1764" s="22" t="s">
        <v>39</v>
      </c>
      <c r="C1764" s="22" t="s">
        <v>8442</v>
      </c>
    </row>
    <row r="1765">
      <c r="A1765" s="22" t="s">
        <v>6265</v>
      </c>
      <c r="B1765" s="22" t="s">
        <v>39</v>
      </c>
      <c r="C1765" s="22" t="s">
        <v>8444</v>
      </c>
    </row>
    <row r="1766">
      <c r="A1766" s="22" t="s">
        <v>6267</v>
      </c>
      <c r="B1766" s="22" t="s">
        <v>39</v>
      </c>
      <c r="C1766" s="22" t="s">
        <v>8440</v>
      </c>
    </row>
    <row r="1767">
      <c r="A1767" s="22" t="s">
        <v>6270</v>
      </c>
      <c r="B1767" s="22" t="s">
        <v>29</v>
      </c>
      <c r="C1767" s="22" t="s">
        <v>8452</v>
      </c>
    </row>
    <row r="1768">
      <c r="A1768" s="22" t="s">
        <v>6309</v>
      </c>
      <c r="B1768" s="22" t="s">
        <v>45</v>
      </c>
      <c r="C1768" s="22" t="s">
        <v>8454</v>
      </c>
    </row>
    <row r="1769">
      <c r="A1769" s="22" t="s">
        <v>6312</v>
      </c>
      <c r="B1769" s="22" t="s">
        <v>39</v>
      </c>
      <c r="C1769" s="22" t="s">
        <v>8450</v>
      </c>
    </row>
    <row r="1770">
      <c r="A1770" s="22" t="s">
        <v>6331</v>
      </c>
      <c r="B1770" s="22" t="s">
        <v>39</v>
      </c>
      <c r="C1770" s="22" t="s">
        <v>8445</v>
      </c>
    </row>
    <row r="1771">
      <c r="A1771" s="22" t="s">
        <v>6339</v>
      </c>
      <c r="B1771" s="22" t="s">
        <v>29</v>
      </c>
      <c r="C1771" s="22" t="s">
        <v>8439</v>
      </c>
    </row>
    <row r="1772">
      <c r="A1772" s="22" t="s">
        <v>6342</v>
      </c>
      <c r="B1772" s="22" t="s">
        <v>29</v>
      </c>
      <c r="C1772" s="22" t="s">
        <v>8452</v>
      </c>
    </row>
    <row r="1773">
      <c r="A1773" s="22" t="s">
        <v>6348</v>
      </c>
      <c r="B1773" s="22" t="s">
        <v>29</v>
      </c>
      <c r="C1773" s="22" t="s">
        <v>8439</v>
      </c>
    </row>
    <row r="1774">
      <c r="A1774" s="22" t="s">
        <v>6362</v>
      </c>
      <c r="B1774" s="22" t="s">
        <v>45</v>
      </c>
      <c r="C1774" s="22" t="s">
        <v>8441</v>
      </c>
    </row>
    <row r="1775">
      <c r="A1775" s="22" t="s">
        <v>6369</v>
      </c>
      <c r="B1775" s="22" t="s">
        <v>29</v>
      </c>
      <c r="C1775" s="22" t="s">
        <v>8439</v>
      </c>
    </row>
    <row r="1776">
      <c r="A1776" s="22" t="s">
        <v>6372</v>
      </c>
      <c r="B1776" s="22" t="s">
        <v>39</v>
      </c>
      <c r="C1776" s="22" t="s">
        <v>8444</v>
      </c>
    </row>
    <row r="1777">
      <c r="A1777" s="22" t="s">
        <v>6420</v>
      </c>
      <c r="B1777" s="22" t="s">
        <v>39</v>
      </c>
      <c r="C1777" s="22" t="s">
        <v>8442</v>
      </c>
    </row>
    <row r="1778">
      <c r="A1778" s="22" t="s">
        <v>6428</v>
      </c>
      <c r="B1778" s="22" t="s">
        <v>39</v>
      </c>
      <c r="C1778" s="22" t="s">
        <v>8451</v>
      </c>
    </row>
    <row r="1779">
      <c r="A1779" s="22" t="s">
        <v>6454</v>
      </c>
      <c r="B1779" s="22" t="s">
        <v>45</v>
      </c>
      <c r="C1779" s="22" t="s">
        <v>8448</v>
      </c>
    </row>
    <row r="1780">
      <c r="A1780" s="22" t="s">
        <v>6460</v>
      </c>
      <c r="B1780" s="22" t="s">
        <v>39</v>
      </c>
      <c r="C1780" s="22" t="s">
        <v>8453</v>
      </c>
    </row>
    <row r="1781">
      <c r="A1781" s="22" t="s">
        <v>6510</v>
      </c>
      <c r="B1781" s="22" t="s">
        <v>29</v>
      </c>
      <c r="C1781" s="22" t="s">
        <v>8452</v>
      </c>
    </row>
    <row r="1782">
      <c r="A1782" s="22" t="s">
        <v>6532</v>
      </c>
      <c r="B1782" s="22" t="s">
        <v>39</v>
      </c>
      <c r="C1782" s="22" t="s">
        <v>8444</v>
      </c>
    </row>
    <row r="1783">
      <c r="A1783" s="22" t="s">
        <v>6534</v>
      </c>
      <c r="B1783" s="22" t="s">
        <v>39</v>
      </c>
      <c r="C1783" s="22" t="s">
        <v>8449</v>
      </c>
    </row>
    <row r="1784">
      <c r="A1784" s="22" t="s">
        <v>6543</v>
      </c>
      <c r="B1784" s="22" t="s">
        <v>29</v>
      </c>
      <c r="C1784" s="22" t="s">
        <v>8452</v>
      </c>
    </row>
    <row r="1785">
      <c r="A1785" s="22" t="s">
        <v>6567</v>
      </c>
      <c r="B1785" s="22" t="s">
        <v>39</v>
      </c>
      <c r="C1785" s="22" t="s">
        <v>8442</v>
      </c>
    </row>
    <row r="1786">
      <c r="A1786" s="22" t="s">
        <v>6575</v>
      </c>
      <c r="B1786" s="22" t="s">
        <v>39</v>
      </c>
      <c r="C1786" s="22" t="s">
        <v>8442</v>
      </c>
    </row>
    <row r="1787">
      <c r="A1787" s="22" t="s">
        <v>6599</v>
      </c>
      <c r="B1787" s="22" t="s">
        <v>39</v>
      </c>
      <c r="C1787" s="22" t="s">
        <v>8442</v>
      </c>
    </row>
    <row r="1788">
      <c r="A1788" s="22" t="s">
        <v>6639</v>
      </c>
      <c r="B1788" s="22" t="s">
        <v>39</v>
      </c>
      <c r="C1788" s="22" t="s">
        <v>8449</v>
      </c>
    </row>
    <row r="1789">
      <c r="A1789" s="22" t="s">
        <v>6648</v>
      </c>
      <c r="B1789" s="22" t="s">
        <v>29</v>
      </c>
      <c r="C1789" s="22" t="s">
        <v>8452</v>
      </c>
    </row>
    <row r="1790">
      <c r="A1790" s="22" t="s">
        <v>6656</v>
      </c>
      <c r="B1790" s="22" t="s">
        <v>45</v>
      </c>
      <c r="C1790" s="22" t="s">
        <v>8448</v>
      </c>
    </row>
    <row r="1791">
      <c r="A1791" s="22" t="s">
        <v>6674</v>
      </c>
      <c r="B1791" s="22" t="s">
        <v>45</v>
      </c>
      <c r="C1791" s="22" t="s">
        <v>8448</v>
      </c>
    </row>
    <row r="1792">
      <c r="A1792" s="22" t="s">
        <v>6675</v>
      </c>
      <c r="B1792" s="22" t="s">
        <v>29</v>
      </c>
      <c r="C1792" s="22" t="s">
        <v>8452</v>
      </c>
    </row>
    <row r="1793">
      <c r="A1793" s="22" t="s">
        <v>6704</v>
      </c>
      <c r="B1793" s="22" t="s">
        <v>39</v>
      </c>
      <c r="C1793" s="22" t="s">
        <v>8451</v>
      </c>
    </row>
    <row r="1794">
      <c r="A1794" s="22" t="s">
        <v>6726</v>
      </c>
      <c r="B1794" s="22" t="s">
        <v>39</v>
      </c>
      <c r="C1794" s="22" t="s">
        <v>8443</v>
      </c>
    </row>
    <row r="1795">
      <c r="A1795" s="22" t="s">
        <v>6775</v>
      </c>
      <c r="B1795" s="22" t="s">
        <v>39</v>
      </c>
      <c r="C1795" s="22" t="s">
        <v>8442</v>
      </c>
    </row>
    <row r="1796">
      <c r="A1796" s="22" t="s">
        <v>6812</v>
      </c>
      <c r="B1796" s="22" t="s">
        <v>29</v>
      </c>
      <c r="C1796" s="22" t="s">
        <v>8452</v>
      </c>
    </row>
    <row r="1797">
      <c r="A1797" s="22" t="s">
        <v>6829</v>
      </c>
      <c r="B1797" s="22" t="s">
        <v>39</v>
      </c>
      <c r="C1797" s="22" t="s">
        <v>8442</v>
      </c>
    </row>
    <row r="1798">
      <c r="A1798" s="22" t="s">
        <v>6850</v>
      </c>
      <c r="B1798" s="22" t="s">
        <v>45</v>
      </c>
      <c r="C1798" s="22" t="s">
        <v>8448</v>
      </c>
    </row>
    <row r="1799">
      <c r="A1799" s="22" t="s">
        <v>6874</v>
      </c>
      <c r="B1799" s="22" t="s">
        <v>45</v>
      </c>
      <c r="C1799" s="22" t="s">
        <v>8454</v>
      </c>
    </row>
    <row r="1800">
      <c r="A1800" s="22" t="s">
        <v>6878</v>
      </c>
      <c r="B1800" s="22" t="s">
        <v>39</v>
      </c>
      <c r="C1800" s="22" t="s">
        <v>8444</v>
      </c>
    </row>
    <row r="1801">
      <c r="A1801" s="22" t="s">
        <v>6880</v>
      </c>
      <c r="B1801" s="22" t="s">
        <v>39</v>
      </c>
      <c r="C1801" s="22" t="s">
        <v>8442</v>
      </c>
    </row>
    <row r="1802">
      <c r="A1802" s="22" t="s">
        <v>6885</v>
      </c>
      <c r="B1802" s="22" t="s">
        <v>29</v>
      </c>
      <c r="C1802" s="22" t="s">
        <v>8446</v>
      </c>
    </row>
    <row r="1803">
      <c r="A1803" s="22" t="s">
        <v>6896</v>
      </c>
      <c r="B1803" s="22" t="s">
        <v>39</v>
      </c>
      <c r="C1803" s="22" t="s">
        <v>8442</v>
      </c>
    </row>
    <row r="1804">
      <c r="A1804" s="22" t="s">
        <v>6906</v>
      </c>
      <c r="B1804" s="22" t="s">
        <v>29</v>
      </c>
      <c r="C1804" s="22" t="s">
        <v>8439</v>
      </c>
    </row>
    <row r="1805">
      <c r="A1805" s="22" t="s">
        <v>6908</v>
      </c>
      <c r="B1805" s="22" t="s">
        <v>39</v>
      </c>
      <c r="C1805" s="22" t="s">
        <v>8442</v>
      </c>
    </row>
    <row r="1806">
      <c r="A1806" s="22" t="s">
        <v>6910</v>
      </c>
      <c r="B1806" s="22" t="s">
        <v>29</v>
      </c>
      <c r="C1806" s="22" t="s">
        <v>8439</v>
      </c>
    </row>
    <row r="1807">
      <c r="A1807" s="22" t="s">
        <v>6929</v>
      </c>
      <c r="B1807" s="22" t="s">
        <v>39</v>
      </c>
      <c r="C1807" s="22" t="s">
        <v>8442</v>
      </c>
    </row>
    <row r="1808">
      <c r="A1808" s="22" t="s">
        <v>6938</v>
      </c>
      <c r="B1808" s="22" t="s">
        <v>45</v>
      </c>
      <c r="C1808" s="22" t="s">
        <v>8454</v>
      </c>
    </row>
    <row r="1809">
      <c r="A1809" s="22" t="s">
        <v>6945</v>
      </c>
      <c r="B1809" s="22" t="s">
        <v>45</v>
      </c>
      <c r="C1809" s="22" t="s">
        <v>8454</v>
      </c>
    </row>
    <row r="1810">
      <c r="A1810" s="22" t="s">
        <v>6999</v>
      </c>
      <c r="B1810" s="22" t="s">
        <v>29</v>
      </c>
      <c r="C1810" s="22" t="s">
        <v>8452</v>
      </c>
    </row>
    <row r="1811">
      <c r="A1811" s="22" t="s">
        <v>7057</v>
      </c>
      <c r="B1811" s="22" t="s">
        <v>39</v>
      </c>
      <c r="C1811" s="22" t="s">
        <v>8442</v>
      </c>
    </row>
    <row r="1812">
      <c r="A1812" s="22" t="s">
        <v>7066</v>
      </c>
      <c r="B1812" s="22" t="s">
        <v>39</v>
      </c>
      <c r="C1812" s="22" t="s">
        <v>8442</v>
      </c>
    </row>
    <row r="1813">
      <c r="A1813" s="22" t="s">
        <v>7084</v>
      </c>
      <c r="B1813" s="22" t="s">
        <v>39</v>
      </c>
      <c r="C1813" s="22" t="s">
        <v>8444</v>
      </c>
    </row>
    <row r="1814">
      <c r="A1814" s="22" t="s">
        <v>7096</v>
      </c>
      <c r="B1814" s="22" t="s">
        <v>39</v>
      </c>
      <c r="C1814" s="22" t="s">
        <v>8451</v>
      </c>
    </row>
    <row r="1815">
      <c r="A1815" s="22" t="s">
        <v>7110</v>
      </c>
      <c r="B1815" s="22" t="s">
        <v>39</v>
      </c>
      <c r="C1815" s="22" t="s">
        <v>8449</v>
      </c>
    </row>
    <row r="1816">
      <c r="A1816" s="22" t="s">
        <v>7140</v>
      </c>
      <c r="B1816" s="22" t="s">
        <v>39</v>
      </c>
      <c r="C1816" s="22" t="s">
        <v>8442</v>
      </c>
    </row>
    <row r="1817">
      <c r="A1817" s="22" t="s">
        <v>7190</v>
      </c>
      <c r="B1817" s="22" t="s">
        <v>29</v>
      </c>
      <c r="C1817" s="22" t="s">
        <v>8446</v>
      </c>
    </row>
    <row r="1818">
      <c r="A1818" s="22" t="s">
        <v>7203</v>
      </c>
      <c r="B1818" s="22" t="s">
        <v>39</v>
      </c>
      <c r="C1818" s="22" t="s">
        <v>8442</v>
      </c>
    </row>
    <row r="1819">
      <c r="A1819" s="22" t="s">
        <v>7233</v>
      </c>
      <c r="B1819" s="22" t="s">
        <v>29</v>
      </c>
      <c r="C1819" s="22" t="s">
        <v>8439</v>
      </c>
    </row>
    <row r="1820">
      <c r="A1820" s="22" t="s">
        <v>7269</v>
      </c>
      <c r="B1820" s="22" t="s">
        <v>39</v>
      </c>
      <c r="C1820" s="22" t="s">
        <v>8451</v>
      </c>
    </row>
    <row r="1821">
      <c r="A1821" s="22" t="s">
        <v>7274</v>
      </c>
      <c r="B1821" s="22" t="s">
        <v>39</v>
      </c>
      <c r="C1821" s="22" t="s">
        <v>8451</v>
      </c>
    </row>
    <row r="1822">
      <c r="A1822" s="22" t="s">
        <v>7291</v>
      </c>
      <c r="B1822" s="22" t="s">
        <v>45</v>
      </c>
      <c r="C1822" s="22" t="s">
        <v>8447</v>
      </c>
    </row>
    <row r="1823">
      <c r="A1823" s="22" t="s">
        <v>7314</v>
      </c>
      <c r="B1823" s="22" t="s">
        <v>39</v>
      </c>
      <c r="C1823" s="22" t="s">
        <v>8444</v>
      </c>
    </row>
    <row r="1824">
      <c r="A1824" s="22" t="s">
        <v>7335</v>
      </c>
      <c r="B1824" s="22" t="s">
        <v>39</v>
      </c>
      <c r="C1824" s="22" t="s">
        <v>8442</v>
      </c>
    </row>
    <row r="1825">
      <c r="A1825" s="22" t="s">
        <v>7345</v>
      </c>
      <c r="B1825" s="22" t="s">
        <v>39</v>
      </c>
      <c r="C1825" s="22" t="s">
        <v>8444</v>
      </c>
    </row>
    <row r="1826">
      <c r="A1826" s="22" t="s">
        <v>7408</v>
      </c>
      <c r="B1826" s="22" t="s">
        <v>39</v>
      </c>
      <c r="C1826" s="22" t="s">
        <v>8444</v>
      </c>
    </row>
    <row r="1827">
      <c r="A1827" s="22" t="s">
        <v>7478</v>
      </c>
      <c r="B1827" s="22" t="s">
        <v>29</v>
      </c>
      <c r="C1827" s="22" t="s">
        <v>8446</v>
      </c>
    </row>
    <row r="1828">
      <c r="A1828" s="22" t="s">
        <v>7479</v>
      </c>
      <c r="B1828" s="22" t="s">
        <v>29</v>
      </c>
      <c r="C1828" s="22" t="s">
        <v>8452</v>
      </c>
    </row>
    <row r="1829">
      <c r="A1829" s="22" t="s">
        <v>7490</v>
      </c>
      <c r="B1829" s="22" t="s">
        <v>39</v>
      </c>
      <c r="C1829" s="22" t="s">
        <v>8444</v>
      </c>
    </row>
    <row r="1830">
      <c r="A1830" s="22" t="s">
        <v>7536</v>
      </c>
      <c r="B1830" s="22" t="s">
        <v>29</v>
      </c>
      <c r="C1830" s="22" t="s">
        <v>8452</v>
      </c>
    </row>
    <row r="1831">
      <c r="A1831" s="22" t="s">
        <v>7586</v>
      </c>
      <c r="B1831" s="22" t="s">
        <v>29</v>
      </c>
      <c r="C1831" s="22" t="s">
        <v>8452</v>
      </c>
    </row>
    <row r="1832">
      <c r="A1832" s="22" t="s">
        <v>7592</v>
      </c>
      <c r="B1832" s="22" t="s">
        <v>29</v>
      </c>
      <c r="C1832" s="22" t="s">
        <v>8452</v>
      </c>
    </row>
    <row r="1833">
      <c r="A1833" s="22" t="s">
        <v>7694</v>
      </c>
      <c r="B1833" s="22" t="s">
        <v>39</v>
      </c>
      <c r="C1833" s="22" t="s">
        <v>8442</v>
      </c>
    </row>
    <row r="1834">
      <c r="A1834" s="22" t="s">
        <v>7695</v>
      </c>
      <c r="B1834" s="22" t="s">
        <v>39</v>
      </c>
      <c r="C1834" s="22" t="s">
        <v>8442</v>
      </c>
    </row>
    <row r="1835">
      <c r="A1835" s="22" t="s">
        <v>7775</v>
      </c>
      <c r="B1835" s="22" t="s">
        <v>39</v>
      </c>
      <c r="C1835" s="22" t="s">
        <v>8442</v>
      </c>
    </row>
    <row r="1836">
      <c r="A1836" s="22" t="s">
        <v>7808</v>
      </c>
      <c r="B1836" s="22" t="s">
        <v>45</v>
      </c>
      <c r="C1836" s="22" t="s">
        <v>8448</v>
      </c>
    </row>
    <row r="1837">
      <c r="A1837" s="22" t="s">
        <v>7873</v>
      </c>
      <c r="B1837" s="22" t="s">
        <v>29</v>
      </c>
      <c r="C1837" s="22" t="s">
        <v>8452</v>
      </c>
    </row>
    <row r="1838">
      <c r="A1838" s="22" t="s">
        <v>7894</v>
      </c>
      <c r="B1838" s="22" t="s">
        <v>29</v>
      </c>
      <c r="C1838" s="22" t="s">
        <v>8446</v>
      </c>
    </row>
    <row r="1839">
      <c r="A1839" s="22" t="s">
        <v>7945</v>
      </c>
      <c r="B1839" s="22" t="s">
        <v>29</v>
      </c>
      <c r="C1839" s="22" t="s">
        <v>8439</v>
      </c>
    </row>
    <row r="1840">
      <c r="A1840" s="22" t="s">
        <v>7963</v>
      </c>
      <c r="B1840" s="22" t="s">
        <v>29</v>
      </c>
      <c r="C1840" s="22" t="s">
        <v>8439</v>
      </c>
    </row>
    <row r="1841">
      <c r="A1841" s="22" t="s">
        <v>8025</v>
      </c>
      <c r="B1841" s="22" t="s">
        <v>45</v>
      </c>
      <c r="C1841" s="22" t="s">
        <v>8448</v>
      </c>
    </row>
    <row r="1842">
      <c r="A1842" s="22" t="s">
        <v>8026</v>
      </c>
      <c r="B1842" s="22" t="s">
        <v>29</v>
      </c>
      <c r="C1842" s="22" t="s">
        <v>8446</v>
      </c>
    </row>
    <row r="1843">
      <c r="A1843" s="22" t="s">
        <v>8032</v>
      </c>
      <c r="B1843" s="22" t="s">
        <v>39</v>
      </c>
      <c r="C1843" s="22" t="s">
        <v>8450</v>
      </c>
    </row>
    <row r="1844">
      <c r="A1844" s="22" t="s">
        <v>8073</v>
      </c>
      <c r="B1844" s="22" t="s">
        <v>29</v>
      </c>
      <c r="C1844" s="22" t="s">
        <v>8439</v>
      </c>
    </row>
    <row r="1845">
      <c r="A1845" s="22" t="s">
        <v>8089</v>
      </c>
      <c r="B1845" s="22" t="s">
        <v>39</v>
      </c>
      <c r="C1845" s="22" t="s">
        <v>8442</v>
      </c>
    </row>
    <row r="1846">
      <c r="A1846" s="22" t="s">
        <v>8096</v>
      </c>
      <c r="B1846" s="22" t="s">
        <v>29</v>
      </c>
      <c r="C1846" s="22" t="s">
        <v>8452</v>
      </c>
    </row>
    <row r="1847">
      <c r="A1847" s="22" t="s">
        <v>8104</v>
      </c>
      <c r="B1847" s="22" t="s">
        <v>29</v>
      </c>
      <c r="C1847" s="22" t="s">
        <v>8446</v>
      </c>
    </row>
    <row r="1848">
      <c r="A1848" s="22" t="s">
        <v>8130</v>
      </c>
      <c r="B1848" s="22" t="s">
        <v>39</v>
      </c>
      <c r="C1848" s="22" t="s">
        <v>8444</v>
      </c>
    </row>
    <row r="1849">
      <c r="A1849" s="22" t="s">
        <v>8179</v>
      </c>
      <c r="B1849" s="22" t="s">
        <v>39</v>
      </c>
      <c r="C1849" s="22" t="s">
        <v>8449</v>
      </c>
    </row>
    <row r="1850">
      <c r="A1850" s="22" t="s">
        <v>8380</v>
      </c>
      <c r="B1850" s="22" t="s">
        <v>39</v>
      </c>
      <c r="C1850" s="22" t="s">
        <v>8451</v>
      </c>
    </row>
    <row r="1851">
      <c r="A1851" s="22" t="s">
        <v>8428</v>
      </c>
      <c r="B1851" s="22" t="s">
        <v>29</v>
      </c>
      <c r="C1851" s="22" t="s">
        <v>8452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8.0" topLeftCell="A9" activePane="bottomLeft" state="frozen"/>
      <selection activeCell="B10" sqref="B10" pane="bottomLeft"/>
    </sheetView>
  </sheetViews>
  <sheetFormatPr customHeight="1" defaultColWidth="12.63" defaultRowHeight="15.75"/>
  <sheetData>
    <row r="1">
      <c r="A1" s="8" t="s">
        <v>8</v>
      </c>
      <c r="B1" s="8" t="s">
        <v>9</v>
      </c>
      <c r="C1" s="8" t="s">
        <v>34</v>
      </c>
      <c r="D1" s="8" t="s">
        <v>142</v>
      </c>
      <c r="E1" s="8" t="s">
        <v>90</v>
      </c>
      <c r="F1" s="8" t="s">
        <v>469</v>
      </c>
    </row>
    <row r="2">
      <c r="A2" s="2" t="s">
        <v>31</v>
      </c>
      <c r="B2" s="2" t="s">
        <v>32</v>
      </c>
      <c r="C2" s="2">
        <v>10.09</v>
      </c>
      <c r="D2" s="2">
        <v>23.55</v>
      </c>
      <c r="E2" s="2">
        <v>0.94</v>
      </c>
      <c r="F2" s="2">
        <v>46.14</v>
      </c>
    </row>
    <row r="3">
      <c r="A3" s="2" t="s">
        <v>41</v>
      </c>
      <c r="B3" s="2" t="s">
        <v>42</v>
      </c>
      <c r="C3" s="2">
        <v>10.99</v>
      </c>
      <c r="D3" s="2">
        <v>16.04</v>
      </c>
      <c r="E3" s="2">
        <v>2.77</v>
      </c>
      <c r="F3" s="2">
        <v>54.15</v>
      </c>
    </row>
    <row r="4">
      <c r="A4" s="2" t="s">
        <v>52</v>
      </c>
      <c r="B4" s="2" t="s">
        <v>53</v>
      </c>
      <c r="C4" s="2">
        <v>14.61</v>
      </c>
      <c r="D4" s="2">
        <v>24.84</v>
      </c>
      <c r="E4" s="2">
        <v>4.09</v>
      </c>
      <c r="F4" s="2">
        <v>47.47</v>
      </c>
    </row>
    <row r="5">
      <c r="A5" s="2" t="s">
        <v>63</v>
      </c>
      <c r="B5" s="2" t="s">
        <v>64</v>
      </c>
      <c r="C5" s="2">
        <v>10.53</v>
      </c>
      <c r="D5" s="2">
        <v>24.47</v>
      </c>
      <c r="E5" s="2">
        <v>3.01</v>
      </c>
      <c r="F5" s="2">
        <v>52.18</v>
      </c>
    </row>
    <row r="6">
      <c r="A6" s="2" t="s">
        <v>75</v>
      </c>
      <c r="B6" s="2" t="s">
        <v>76</v>
      </c>
      <c r="C6" s="2">
        <v>11.99</v>
      </c>
      <c r="D6" s="2">
        <v>23.68</v>
      </c>
      <c r="E6" s="2">
        <v>9.96</v>
      </c>
      <c r="F6" s="2">
        <v>50.49</v>
      </c>
    </row>
    <row r="7">
      <c r="A7" s="2" t="s">
        <v>88</v>
      </c>
      <c r="B7" s="2" t="s">
        <v>89</v>
      </c>
      <c r="C7" s="2">
        <v>7.88</v>
      </c>
      <c r="D7" s="2">
        <v>21.33</v>
      </c>
      <c r="E7" s="2">
        <v>8.55</v>
      </c>
      <c r="F7" s="2">
        <v>51.81</v>
      </c>
    </row>
    <row r="8">
      <c r="A8" s="2" t="s">
        <v>96</v>
      </c>
      <c r="B8" s="2" t="s">
        <v>97</v>
      </c>
      <c r="C8" s="2">
        <v>13.85</v>
      </c>
      <c r="D8" s="2">
        <v>24.86</v>
      </c>
      <c r="E8" s="2">
        <v>6.56</v>
      </c>
      <c r="F8" s="2">
        <v>49.09</v>
      </c>
    </row>
    <row r="9">
      <c r="A9" s="2" t="s">
        <v>106</v>
      </c>
      <c r="B9" s="2" t="s">
        <v>42</v>
      </c>
      <c r="C9" s="2">
        <v>8.3</v>
      </c>
      <c r="D9" s="2">
        <v>24.23</v>
      </c>
      <c r="E9" s="2">
        <v>6.12</v>
      </c>
      <c r="F9" s="2">
        <v>47.31</v>
      </c>
    </row>
    <row r="10">
      <c r="A10" s="2" t="s">
        <v>111</v>
      </c>
      <c r="B10" s="2" t="s">
        <v>42</v>
      </c>
      <c r="C10" s="2">
        <v>7.81</v>
      </c>
      <c r="D10" s="2">
        <v>17.92</v>
      </c>
      <c r="E10" s="2">
        <v>4.16</v>
      </c>
      <c r="F10" s="2">
        <v>53.5</v>
      </c>
    </row>
    <row r="11">
      <c r="A11" s="2" t="s">
        <v>115</v>
      </c>
      <c r="B11" s="2" t="s">
        <v>116</v>
      </c>
      <c r="C11" s="2">
        <v>8.4</v>
      </c>
      <c r="D11" s="2">
        <v>22.85</v>
      </c>
      <c r="E11" s="2">
        <v>5.49</v>
      </c>
      <c r="F11" s="2">
        <v>47.65</v>
      </c>
    </row>
    <row r="12">
      <c r="A12" s="2" t="s">
        <v>121</v>
      </c>
      <c r="B12" s="2" t="s">
        <v>122</v>
      </c>
      <c r="C12" s="2">
        <v>12.64</v>
      </c>
      <c r="D12" s="2">
        <v>22.25</v>
      </c>
      <c r="E12" s="2">
        <v>0.58</v>
      </c>
      <c r="F12" s="2">
        <v>48.02</v>
      </c>
    </row>
    <row r="13">
      <c r="A13" s="2" t="s">
        <v>128</v>
      </c>
      <c r="B13" s="2" t="s">
        <v>89</v>
      </c>
      <c r="C13" s="2">
        <v>5.2</v>
      </c>
      <c r="D13" s="2">
        <v>20.4</v>
      </c>
      <c r="E13" s="2">
        <v>3.59</v>
      </c>
      <c r="F13" s="2">
        <v>47.67</v>
      </c>
    </row>
    <row r="14">
      <c r="A14" s="2" t="s">
        <v>135</v>
      </c>
      <c r="B14" s="2" t="s">
        <v>136</v>
      </c>
      <c r="C14" s="2">
        <v>6.02</v>
      </c>
      <c r="D14" s="2">
        <v>20.74</v>
      </c>
      <c r="E14" s="2">
        <v>0.28</v>
      </c>
      <c r="F14" s="2">
        <v>45.26</v>
      </c>
    </row>
    <row r="15">
      <c r="A15" s="2" t="s">
        <v>140</v>
      </c>
      <c r="B15" s="2" t="s">
        <v>141</v>
      </c>
      <c r="C15" s="2">
        <v>13.2</v>
      </c>
      <c r="D15" s="2">
        <v>15.15</v>
      </c>
      <c r="E15" s="2">
        <v>7.39</v>
      </c>
      <c r="F15" s="2">
        <v>54.21</v>
      </c>
    </row>
    <row r="16">
      <c r="A16" s="2" t="s">
        <v>147</v>
      </c>
      <c r="B16" s="2" t="s">
        <v>64</v>
      </c>
      <c r="C16" s="2">
        <v>10.67</v>
      </c>
      <c r="D16" s="2">
        <v>19.35</v>
      </c>
      <c r="E16" s="2">
        <v>1.52999999999999</v>
      </c>
      <c r="F16" s="2">
        <v>45.83</v>
      </c>
    </row>
    <row r="17">
      <c r="A17" s="2" t="s">
        <v>158</v>
      </c>
      <c r="B17" s="2" t="s">
        <v>159</v>
      </c>
      <c r="C17" s="2">
        <v>7.0</v>
      </c>
      <c r="D17" s="2">
        <v>18.38</v>
      </c>
      <c r="E17" s="2">
        <v>3.06</v>
      </c>
      <c r="F17" s="2">
        <v>50.33</v>
      </c>
    </row>
    <row r="18">
      <c r="A18" s="2" t="s">
        <v>163</v>
      </c>
      <c r="B18" s="2" t="s">
        <v>164</v>
      </c>
      <c r="C18" s="2">
        <v>7.98</v>
      </c>
      <c r="D18" s="2">
        <v>20.11</v>
      </c>
      <c r="E18" s="2">
        <v>6.23</v>
      </c>
      <c r="F18" s="2">
        <v>47.0</v>
      </c>
    </row>
    <row r="19">
      <c r="A19" s="2" t="s">
        <v>169</v>
      </c>
      <c r="B19" s="2" t="s">
        <v>42</v>
      </c>
      <c r="C19" s="2">
        <v>14.86</v>
      </c>
      <c r="D19" s="2">
        <v>18.39</v>
      </c>
      <c r="E19" s="2">
        <v>6.7</v>
      </c>
      <c r="F19" s="2">
        <v>49.22</v>
      </c>
    </row>
    <row r="20">
      <c r="A20" s="2" t="s">
        <v>174</v>
      </c>
      <c r="B20" s="2" t="s">
        <v>32</v>
      </c>
      <c r="C20" s="2">
        <v>6.74</v>
      </c>
      <c r="D20" s="2">
        <v>18.39</v>
      </c>
      <c r="E20" s="2">
        <v>4.61</v>
      </c>
      <c r="F20" s="2">
        <v>45.21</v>
      </c>
    </row>
    <row r="21">
      <c r="A21" s="2" t="s">
        <v>179</v>
      </c>
      <c r="B21" s="2" t="s">
        <v>180</v>
      </c>
      <c r="C21" s="2">
        <v>13.31</v>
      </c>
      <c r="D21" s="2">
        <v>15.1</v>
      </c>
      <c r="E21" s="2">
        <v>9.62</v>
      </c>
      <c r="F21" s="2">
        <v>47.77</v>
      </c>
    </row>
    <row r="22">
      <c r="A22" s="2" t="s">
        <v>188</v>
      </c>
      <c r="B22" s="2" t="s">
        <v>76</v>
      </c>
      <c r="C22" s="2">
        <v>12.33</v>
      </c>
      <c r="D22" s="2">
        <v>15.45</v>
      </c>
      <c r="E22" s="2">
        <v>1.29</v>
      </c>
      <c r="F22" s="2">
        <v>45.65</v>
      </c>
    </row>
    <row r="23">
      <c r="A23" s="2" t="s">
        <v>194</v>
      </c>
      <c r="B23" s="2" t="s">
        <v>53</v>
      </c>
      <c r="C23" s="2">
        <v>7.26</v>
      </c>
      <c r="D23" s="2">
        <v>22.5</v>
      </c>
      <c r="E23" s="2">
        <v>8.76</v>
      </c>
      <c r="F23" s="2">
        <v>50.21</v>
      </c>
    </row>
    <row r="24">
      <c r="A24" s="2" t="s">
        <v>31</v>
      </c>
      <c r="B24" s="2" t="s">
        <v>32</v>
      </c>
      <c r="C24" s="2">
        <v>7.32</v>
      </c>
      <c r="D24" s="2">
        <v>18.43</v>
      </c>
      <c r="E24" s="2">
        <v>4.67</v>
      </c>
      <c r="F24" s="2">
        <v>47.74</v>
      </c>
    </row>
    <row r="25">
      <c r="A25" s="2" t="s">
        <v>169</v>
      </c>
      <c r="B25" s="2" t="s">
        <v>42</v>
      </c>
      <c r="C25" s="2">
        <v>9.96</v>
      </c>
      <c r="D25" s="2">
        <v>16.83</v>
      </c>
      <c r="E25" s="2">
        <v>2.28</v>
      </c>
      <c r="F25" s="2">
        <v>54.9</v>
      </c>
    </row>
    <row r="26">
      <c r="A26" s="2" t="s">
        <v>217</v>
      </c>
      <c r="B26" s="2" t="s">
        <v>218</v>
      </c>
      <c r="C26" s="2">
        <v>12.51</v>
      </c>
      <c r="D26" s="2">
        <v>16.29</v>
      </c>
      <c r="E26" s="2">
        <v>0.969999999999999</v>
      </c>
      <c r="F26" s="2">
        <v>49.96</v>
      </c>
    </row>
    <row r="27">
      <c r="A27" s="2" t="s">
        <v>228</v>
      </c>
      <c r="B27" s="2" t="s">
        <v>42</v>
      </c>
      <c r="C27" s="2">
        <v>9.52</v>
      </c>
      <c r="D27" s="2">
        <v>20.47</v>
      </c>
      <c r="E27" s="2">
        <v>7.85999999999999</v>
      </c>
      <c r="F27" s="2">
        <v>47.13</v>
      </c>
    </row>
    <row r="28">
      <c r="A28" s="2" t="s">
        <v>232</v>
      </c>
      <c r="B28" s="2" t="s">
        <v>42</v>
      </c>
      <c r="C28" s="2">
        <v>9.86</v>
      </c>
      <c r="D28" s="2">
        <v>20.67</v>
      </c>
      <c r="E28" s="2">
        <v>7.99</v>
      </c>
      <c r="F28" s="2">
        <v>45.37</v>
      </c>
    </row>
    <row r="29">
      <c r="A29" s="2" t="s">
        <v>238</v>
      </c>
      <c r="B29" s="2" t="s">
        <v>239</v>
      </c>
      <c r="C29" s="2">
        <v>9.59</v>
      </c>
      <c r="D29" s="2">
        <v>21.12</v>
      </c>
      <c r="E29" s="2">
        <v>0.179999999999999</v>
      </c>
      <c r="F29" s="2">
        <v>48.7</v>
      </c>
    </row>
    <row r="30">
      <c r="A30" s="2" t="s">
        <v>250</v>
      </c>
      <c r="B30" s="2" t="s">
        <v>251</v>
      </c>
      <c r="C30" s="2">
        <v>7.75</v>
      </c>
      <c r="D30" s="2">
        <v>20.26</v>
      </c>
      <c r="E30" s="2">
        <v>3.59</v>
      </c>
      <c r="F30" s="2">
        <v>46.83</v>
      </c>
    </row>
    <row r="31">
      <c r="A31" s="2" t="s">
        <v>163</v>
      </c>
      <c r="B31" s="2" t="s">
        <v>164</v>
      </c>
      <c r="C31" s="2">
        <v>6.37</v>
      </c>
      <c r="D31" s="2">
        <v>16.74</v>
      </c>
      <c r="E31" s="2">
        <v>7.85999999999999</v>
      </c>
      <c r="F31" s="2">
        <v>46.94</v>
      </c>
    </row>
    <row r="32">
      <c r="A32" s="2" t="s">
        <v>267</v>
      </c>
      <c r="B32" s="2" t="s">
        <v>89</v>
      </c>
      <c r="C32" s="2">
        <v>11.59</v>
      </c>
      <c r="D32" s="2">
        <v>18.44</v>
      </c>
      <c r="E32" s="2">
        <v>1.91</v>
      </c>
      <c r="F32" s="2">
        <v>54.8</v>
      </c>
    </row>
    <row r="33">
      <c r="A33" s="2" t="s">
        <v>31</v>
      </c>
      <c r="B33" s="2" t="s">
        <v>32</v>
      </c>
      <c r="C33" s="2">
        <v>12.66</v>
      </c>
      <c r="D33" s="2">
        <v>18.82</v>
      </c>
      <c r="E33" s="2">
        <v>0.669999999999999</v>
      </c>
      <c r="F33" s="2">
        <v>48.07</v>
      </c>
    </row>
    <row r="34">
      <c r="A34" s="2" t="s">
        <v>75</v>
      </c>
      <c r="B34" s="2" t="s">
        <v>76</v>
      </c>
      <c r="C34" s="2">
        <v>7.29</v>
      </c>
      <c r="D34" s="2">
        <v>19.67</v>
      </c>
      <c r="E34" s="2">
        <v>0.139999999999999</v>
      </c>
      <c r="F34" s="2">
        <v>46.58</v>
      </c>
    </row>
    <row r="35">
      <c r="A35" s="2" t="s">
        <v>281</v>
      </c>
      <c r="B35" s="2" t="s">
        <v>282</v>
      </c>
      <c r="C35" s="2">
        <v>9.08</v>
      </c>
      <c r="D35" s="2">
        <v>22.9</v>
      </c>
      <c r="E35" s="2">
        <v>0.179999999999999</v>
      </c>
      <c r="F35" s="2">
        <v>51.01</v>
      </c>
    </row>
    <row r="36">
      <c r="A36" s="2" t="s">
        <v>140</v>
      </c>
      <c r="B36" s="2" t="s">
        <v>141</v>
      </c>
      <c r="C36" s="2">
        <v>12.5</v>
      </c>
      <c r="D36" s="2">
        <v>23.0099999999999</v>
      </c>
      <c r="E36" s="2">
        <v>2.62</v>
      </c>
      <c r="F36" s="2">
        <v>52.49</v>
      </c>
    </row>
    <row r="37">
      <c r="A37" s="2" t="s">
        <v>295</v>
      </c>
      <c r="B37" s="2" t="s">
        <v>42</v>
      </c>
      <c r="C37" s="2">
        <v>11.02</v>
      </c>
      <c r="D37" s="2">
        <v>23.12</v>
      </c>
      <c r="E37" s="2">
        <v>6.77</v>
      </c>
      <c r="F37" s="2">
        <v>48.03</v>
      </c>
    </row>
    <row r="38">
      <c r="A38" s="2" t="s">
        <v>303</v>
      </c>
      <c r="B38" s="2" t="s">
        <v>53</v>
      </c>
      <c r="C38" s="2">
        <v>10.98</v>
      </c>
      <c r="D38" s="2">
        <v>20.66</v>
      </c>
      <c r="E38" s="2">
        <v>8.93</v>
      </c>
      <c r="F38" s="2">
        <v>48.7</v>
      </c>
    </row>
    <row r="39">
      <c r="A39" s="2" t="s">
        <v>310</v>
      </c>
      <c r="B39" s="2" t="s">
        <v>311</v>
      </c>
      <c r="C39" s="2">
        <v>14.3099999999999</v>
      </c>
      <c r="D39" s="2">
        <v>22.86</v>
      </c>
      <c r="E39" s="2">
        <v>0.759999999999999</v>
      </c>
      <c r="F39" s="2">
        <v>50.93</v>
      </c>
    </row>
    <row r="40">
      <c r="A40" s="2" t="s">
        <v>121</v>
      </c>
      <c r="B40" s="2" t="s">
        <v>122</v>
      </c>
      <c r="C40" s="2">
        <v>14.86</v>
      </c>
      <c r="D40" s="2">
        <v>23.0</v>
      </c>
      <c r="E40" s="2">
        <v>0.12</v>
      </c>
      <c r="F40" s="2">
        <v>49.9</v>
      </c>
    </row>
    <row r="41">
      <c r="A41" s="2" t="s">
        <v>320</v>
      </c>
      <c r="B41" s="2" t="s">
        <v>321</v>
      </c>
      <c r="C41" s="2">
        <v>10.45</v>
      </c>
      <c r="D41" s="2">
        <v>21.23</v>
      </c>
      <c r="E41" s="2">
        <v>5.28</v>
      </c>
      <c r="F41" s="2">
        <v>51.64</v>
      </c>
    </row>
    <row r="42">
      <c r="A42" s="2" t="s">
        <v>333</v>
      </c>
      <c r="B42" s="2" t="s">
        <v>76</v>
      </c>
      <c r="C42" s="2">
        <v>9.94</v>
      </c>
      <c r="D42" s="2">
        <v>18.52</v>
      </c>
      <c r="E42" s="2">
        <v>4.35</v>
      </c>
      <c r="F42" s="2">
        <v>54.26</v>
      </c>
    </row>
    <row r="43">
      <c r="A43" s="2" t="s">
        <v>140</v>
      </c>
      <c r="B43" s="2" t="s">
        <v>141</v>
      </c>
      <c r="C43" s="2">
        <v>9.8</v>
      </c>
      <c r="D43" s="2">
        <v>23.9</v>
      </c>
      <c r="E43" s="2">
        <v>8.07</v>
      </c>
      <c r="F43" s="2">
        <v>45.43</v>
      </c>
    </row>
    <row r="44">
      <c r="A44" s="2" t="s">
        <v>345</v>
      </c>
      <c r="B44" s="2" t="s">
        <v>32</v>
      </c>
      <c r="C44" s="2">
        <v>11.27</v>
      </c>
      <c r="D44" s="2">
        <v>20.39</v>
      </c>
      <c r="E44" s="2">
        <v>3.69</v>
      </c>
      <c r="F44" s="2">
        <v>49.95</v>
      </c>
    </row>
    <row r="45">
      <c r="A45" s="2" t="s">
        <v>353</v>
      </c>
      <c r="B45" s="2" t="s">
        <v>321</v>
      </c>
      <c r="C45" s="2">
        <v>9.32</v>
      </c>
      <c r="D45" s="2">
        <v>24.45</v>
      </c>
      <c r="E45" s="2">
        <v>7.13</v>
      </c>
      <c r="F45" s="2">
        <v>47.05</v>
      </c>
    </row>
    <row r="46">
      <c r="A46" s="2" t="s">
        <v>188</v>
      </c>
      <c r="B46" s="2" t="s">
        <v>76</v>
      </c>
      <c r="C46" s="2">
        <v>9.87</v>
      </c>
      <c r="D46" s="2">
        <v>24.73</v>
      </c>
      <c r="E46" s="2">
        <v>7.96</v>
      </c>
      <c r="F46" s="2">
        <v>52.6</v>
      </c>
    </row>
    <row r="47">
      <c r="A47" s="2" t="s">
        <v>366</v>
      </c>
      <c r="B47" s="2" t="s">
        <v>122</v>
      </c>
      <c r="C47" s="2">
        <v>14.8099999999999</v>
      </c>
      <c r="D47" s="2">
        <v>16.1</v>
      </c>
      <c r="E47" s="2">
        <v>3.19</v>
      </c>
      <c r="F47" s="2">
        <v>53.57</v>
      </c>
    </row>
    <row r="48">
      <c r="A48" s="2" t="s">
        <v>372</v>
      </c>
      <c r="B48" s="2" t="s">
        <v>76</v>
      </c>
      <c r="C48" s="2">
        <v>8.21</v>
      </c>
      <c r="D48" s="2">
        <v>17.4</v>
      </c>
      <c r="E48" s="2">
        <v>3.44</v>
      </c>
      <c r="F48" s="2">
        <v>46.56</v>
      </c>
    </row>
    <row r="49">
      <c r="A49" s="2" t="s">
        <v>386</v>
      </c>
      <c r="B49" s="2" t="s">
        <v>53</v>
      </c>
      <c r="C49" s="2">
        <v>9.22</v>
      </c>
      <c r="D49" s="2">
        <v>24.15</v>
      </c>
      <c r="E49" s="2">
        <v>3.73</v>
      </c>
      <c r="F49" s="2">
        <v>49.21</v>
      </c>
    </row>
    <row r="50">
      <c r="A50" s="2" t="s">
        <v>158</v>
      </c>
      <c r="B50" s="2" t="s">
        <v>159</v>
      </c>
      <c r="C50" s="2">
        <v>5.15</v>
      </c>
      <c r="D50" s="2">
        <v>20.36</v>
      </c>
      <c r="E50" s="2">
        <v>3.49</v>
      </c>
      <c r="F50" s="2">
        <v>48.85</v>
      </c>
    </row>
    <row r="51">
      <c r="A51" s="2" t="s">
        <v>405</v>
      </c>
      <c r="B51" s="2" t="s">
        <v>406</v>
      </c>
      <c r="C51" s="2">
        <v>9.21</v>
      </c>
      <c r="D51" s="2">
        <v>19.36</v>
      </c>
      <c r="E51" s="2">
        <v>1.10999999999999</v>
      </c>
      <c r="F51" s="2">
        <v>54.97</v>
      </c>
    </row>
    <row r="52">
      <c r="A52" s="2" t="s">
        <v>417</v>
      </c>
      <c r="B52" s="2" t="s">
        <v>136</v>
      </c>
      <c r="C52" s="2">
        <v>6.5</v>
      </c>
      <c r="D52" s="2">
        <v>20.73</v>
      </c>
      <c r="E52" s="2">
        <v>6.89</v>
      </c>
      <c r="F52" s="2">
        <v>52.93</v>
      </c>
    </row>
    <row r="53">
      <c r="A53" s="2" t="s">
        <v>428</v>
      </c>
      <c r="B53" s="2" t="s">
        <v>76</v>
      </c>
      <c r="C53" s="2">
        <v>13.62</v>
      </c>
      <c r="D53" s="2">
        <v>16.24</v>
      </c>
      <c r="E53" s="2">
        <v>1.99</v>
      </c>
      <c r="F53" s="2">
        <v>49.64</v>
      </c>
    </row>
    <row r="54">
      <c r="A54" s="2" t="s">
        <v>439</v>
      </c>
      <c r="B54" s="2" t="s">
        <v>42</v>
      </c>
      <c r="C54" s="2">
        <v>14.3</v>
      </c>
      <c r="D54" s="2">
        <v>23.87</v>
      </c>
      <c r="E54" s="2">
        <v>6.71</v>
      </c>
      <c r="F54" s="2">
        <v>47.36</v>
      </c>
    </row>
    <row r="55">
      <c r="A55" s="2" t="s">
        <v>443</v>
      </c>
      <c r="B55" s="2" t="s">
        <v>42</v>
      </c>
      <c r="C55" s="2">
        <v>7.29</v>
      </c>
      <c r="D55" s="2">
        <v>17.96</v>
      </c>
      <c r="E55" s="2">
        <v>6.12</v>
      </c>
      <c r="F55" s="2">
        <v>48.95</v>
      </c>
    </row>
    <row r="56">
      <c r="A56" s="2" t="s">
        <v>447</v>
      </c>
      <c r="B56" s="2" t="s">
        <v>136</v>
      </c>
      <c r="C56" s="2">
        <v>11.55</v>
      </c>
      <c r="D56" s="2">
        <v>17.92</v>
      </c>
      <c r="E56" s="2">
        <v>9.69</v>
      </c>
      <c r="F56" s="2">
        <v>53.15</v>
      </c>
    </row>
    <row r="57">
      <c r="A57" s="2" t="s">
        <v>75</v>
      </c>
      <c r="B57" s="2" t="s">
        <v>76</v>
      </c>
      <c r="C57" s="2">
        <v>14.4</v>
      </c>
      <c r="D57" s="2">
        <v>24.89</v>
      </c>
      <c r="E57" s="2">
        <v>2.84</v>
      </c>
      <c r="F57" s="2">
        <v>47.94</v>
      </c>
    </row>
    <row r="58">
      <c r="A58" s="2" t="s">
        <v>41</v>
      </c>
      <c r="B58" s="2" t="s">
        <v>42</v>
      </c>
      <c r="C58" s="2">
        <v>12.6</v>
      </c>
      <c r="D58" s="2">
        <v>18.6</v>
      </c>
      <c r="E58" s="2">
        <v>4.26</v>
      </c>
      <c r="F58" s="2">
        <v>47.87</v>
      </c>
    </row>
    <row r="59">
      <c r="A59" s="2" t="s">
        <v>480</v>
      </c>
      <c r="B59" s="2" t="s">
        <v>76</v>
      </c>
      <c r="C59" s="2">
        <v>11.14</v>
      </c>
      <c r="D59" s="2">
        <v>20.65</v>
      </c>
      <c r="E59" s="2">
        <v>1.79</v>
      </c>
      <c r="F59" s="2">
        <v>48.78</v>
      </c>
    </row>
    <row r="60">
      <c r="A60" s="2" t="s">
        <v>496</v>
      </c>
      <c r="B60" s="2" t="s">
        <v>497</v>
      </c>
      <c r="C60" s="2">
        <v>10.24</v>
      </c>
      <c r="D60" s="2">
        <v>17.71</v>
      </c>
      <c r="E60" s="2">
        <v>3.91</v>
      </c>
      <c r="F60" s="2">
        <v>50.93</v>
      </c>
    </row>
    <row r="61">
      <c r="A61" s="2" t="s">
        <v>501</v>
      </c>
      <c r="B61" s="2" t="s">
        <v>321</v>
      </c>
      <c r="C61" s="2">
        <v>6.85999999999999</v>
      </c>
      <c r="D61" s="2">
        <v>17.58</v>
      </c>
      <c r="E61" s="2">
        <v>5.73</v>
      </c>
      <c r="F61" s="2">
        <v>52.85</v>
      </c>
    </row>
    <row r="62">
      <c r="A62" s="2" t="s">
        <v>507</v>
      </c>
      <c r="B62" s="2" t="s">
        <v>122</v>
      </c>
      <c r="C62" s="2">
        <v>8.64</v>
      </c>
      <c r="D62" s="2">
        <v>15.28</v>
      </c>
      <c r="E62" s="2">
        <v>5.99</v>
      </c>
      <c r="F62" s="2">
        <v>54.56</v>
      </c>
    </row>
    <row r="63">
      <c r="A63" s="2" t="s">
        <v>511</v>
      </c>
      <c r="B63" s="2" t="s">
        <v>141</v>
      </c>
      <c r="C63" s="2">
        <v>9.55</v>
      </c>
      <c r="D63" s="2">
        <v>21.33</v>
      </c>
      <c r="E63" s="2">
        <v>0.82</v>
      </c>
      <c r="F63" s="2">
        <v>49.8</v>
      </c>
    </row>
    <row r="64">
      <c r="A64" s="2" t="s">
        <v>519</v>
      </c>
      <c r="B64" s="2" t="s">
        <v>64</v>
      </c>
      <c r="C64" s="2">
        <v>11.94</v>
      </c>
      <c r="D64" s="2">
        <v>21.67</v>
      </c>
      <c r="E64" s="2">
        <v>4.75</v>
      </c>
      <c r="F64" s="2">
        <v>49.45</v>
      </c>
    </row>
    <row r="65">
      <c r="A65" s="2" t="s">
        <v>538</v>
      </c>
      <c r="B65" s="2" t="s">
        <v>321</v>
      </c>
      <c r="C65" s="2">
        <v>9.29</v>
      </c>
      <c r="D65" s="2">
        <v>20.97</v>
      </c>
      <c r="E65" s="2">
        <v>3.84</v>
      </c>
      <c r="F65" s="2">
        <v>46.58</v>
      </c>
    </row>
    <row r="66">
      <c r="A66" s="2" t="s">
        <v>542</v>
      </c>
      <c r="B66" s="2" t="s">
        <v>543</v>
      </c>
      <c r="C66" s="2">
        <v>8.08</v>
      </c>
      <c r="D66" s="2">
        <v>24.29</v>
      </c>
      <c r="E66" s="2">
        <v>1.58999999999999</v>
      </c>
      <c r="F66" s="2">
        <v>47.64</v>
      </c>
    </row>
    <row r="67">
      <c r="A67" s="2" t="s">
        <v>551</v>
      </c>
      <c r="B67" s="2" t="s">
        <v>552</v>
      </c>
      <c r="C67" s="2">
        <v>11.84</v>
      </c>
      <c r="D67" s="2">
        <v>20.02</v>
      </c>
      <c r="E67" s="2">
        <v>6.91</v>
      </c>
      <c r="F67" s="2">
        <v>50.75</v>
      </c>
    </row>
    <row r="68">
      <c r="A68" s="2" t="s">
        <v>559</v>
      </c>
      <c r="B68" s="2" t="s">
        <v>53</v>
      </c>
      <c r="C68" s="2">
        <v>9.64</v>
      </c>
      <c r="D68" s="2">
        <v>21.33</v>
      </c>
      <c r="E68" s="2">
        <v>2.2</v>
      </c>
      <c r="F68" s="2">
        <v>54.59</v>
      </c>
    </row>
    <row r="69">
      <c r="A69" s="2" t="s">
        <v>563</v>
      </c>
      <c r="B69" s="2" t="s">
        <v>141</v>
      </c>
      <c r="C69" s="2">
        <v>12.54</v>
      </c>
      <c r="D69" s="2">
        <v>17.98</v>
      </c>
      <c r="E69" s="2">
        <v>3.42999999999999</v>
      </c>
      <c r="F69" s="2">
        <v>45.89</v>
      </c>
    </row>
    <row r="70">
      <c r="A70" s="2" t="s">
        <v>571</v>
      </c>
      <c r="B70" s="2" t="s">
        <v>572</v>
      </c>
      <c r="C70" s="2">
        <v>13.83</v>
      </c>
      <c r="D70" s="2">
        <v>16.17</v>
      </c>
      <c r="E70" s="2">
        <v>2.77</v>
      </c>
      <c r="F70" s="2">
        <v>49.48</v>
      </c>
    </row>
    <row r="71">
      <c r="A71" s="2" t="s">
        <v>501</v>
      </c>
      <c r="B71" s="2" t="s">
        <v>321</v>
      </c>
      <c r="C71" s="2">
        <v>5.69</v>
      </c>
      <c r="D71" s="2">
        <v>17.36</v>
      </c>
      <c r="E71" s="2">
        <v>4.92</v>
      </c>
      <c r="F71" s="2">
        <v>53.03</v>
      </c>
    </row>
    <row r="72">
      <c r="A72" s="2" t="s">
        <v>597</v>
      </c>
      <c r="B72" s="2" t="s">
        <v>598</v>
      </c>
      <c r="C72" s="2">
        <v>11.08</v>
      </c>
      <c r="D72" s="2">
        <v>20.03</v>
      </c>
      <c r="E72" s="2">
        <v>1.9</v>
      </c>
      <c r="F72" s="2">
        <v>46.25</v>
      </c>
    </row>
    <row r="73">
      <c r="A73" s="2" t="s">
        <v>604</v>
      </c>
      <c r="B73" s="2" t="s">
        <v>598</v>
      </c>
      <c r="C73" s="2">
        <v>13.73</v>
      </c>
      <c r="D73" s="2">
        <v>17.45</v>
      </c>
      <c r="E73" s="2">
        <v>5.1</v>
      </c>
      <c r="F73" s="2">
        <v>52.58</v>
      </c>
    </row>
    <row r="74">
      <c r="A74" s="2" t="s">
        <v>608</v>
      </c>
      <c r="B74" s="2" t="s">
        <v>609</v>
      </c>
      <c r="C74" s="2">
        <v>8.43</v>
      </c>
      <c r="D74" s="2">
        <v>23.95</v>
      </c>
      <c r="E74" s="2">
        <v>1.0</v>
      </c>
      <c r="F74" s="2">
        <v>47.6</v>
      </c>
    </row>
    <row r="75">
      <c r="A75" s="2" t="s">
        <v>613</v>
      </c>
      <c r="B75" s="2" t="s">
        <v>614</v>
      </c>
      <c r="C75" s="2">
        <v>14.74</v>
      </c>
      <c r="D75" s="2">
        <v>24.66</v>
      </c>
      <c r="E75" s="2">
        <v>2.97</v>
      </c>
      <c r="F75" s="2">
        <v>47.39</v>
      </c>
    </row>
    <row r="76">
      <c r="A76" s="2" t="s">
        <v>619</v>
      </c>
      <c r="B76" s="2" t="s">
        <v>159</v>
      </c>
      <c r="C76" s="2">
        <v>6.1</v>
      </c>
      <c r="D76" s="2">
        <v>17.62</v>
      </c>
      <c r="E76" s="2">
        <v>8.19</v>
      </c>
      <c r="F76" s="2">
        <v>45.82</v>
      </c>
    </row>
    <row r="77">
      <c r="A77" s="2" t="s">
        <v>625</v>
      </c>
      <c r="B77" s="2" t="s">
        <v>32</v>
      </c>
      <c r="C77" s="2">
        <v>12.51</v>
      </c>
      <c r="D77" s="2">
        <v>17.82</v>
      </c>
      <c r="E77" s="2">
        <v>5.9</v>
      </c>
      <c r="F77" s="2">
        <v>53.32</v>
      </c>
    </row>
    <row r="78">
      <c r="A78" s="2" t="s">
        <v>630</v>
      </c>
      <c r="B78" s="2" t="s">
        <v>32</v>
      </c>
      <c r="C78" s="2">
        <v>8.84</v>
      </c>
      <c r="D78" s="2">
        <v>17.73</v>
      </c>
      <c r="E78" s="2">
        <v>5.15</v>
      </c>
      <c r="F78" s="2">
        <v>47.94</v>
      </c>
    </row>
    <row r="79">
      <c r="A79" s="2" t="s">
        <v>634</v>
      </c>
      <c r="B79" s="2" t="s">
        <v>141</v>
      </c>
      <c r="C79" s="2">
        <v>8.73</v>
      </c>
      <c r="D79" s="2">
        <v>18.53</v>
      </c>
      <c r="E79" s="2">
        <v>2.7</v>
      </c>
      <c r="F79" s="2">
        <v>50.13</v>
      </c>
    </row>
    <row r="80">
      <c r="A80" s="2" t="s">
        <v>637</v>
      </c>
      <c r="B80" s="2" t="s">
        <v>64</v>
      </c>
      <c r="C80" s="2">
        <v>9.17</v>
      </c>
      <c r="D80" s="2">
        <v>18.87</v>
      </c>
      <c r="E80" s="2">
        <v>7.64</v>
      </c>
      <c r="F80" s="2">
        <v>54.8</v>
      </c>
    </row>
    <row r="81">
      <c r="A81" s="2" t="s">
        <v>652</v>
      </c>
      <c r="B81" s="2" t="s">
        <v>321</v>
      </c>
      <c r="C81" s="2">
        <v>12.46</v>
      </c>
      <c r="D81" s="2">
        <v>24.8</v>
      </c>
      <c r="E81" s="2">
        <v>3.2</v>
      </c>
      <c r="F81" s="2">
        <v>48.97</v>
      </c>
    </row>
    <row r="82">
      <c r="A82" s="2" t="s">
        <v>655</v>
      </c>
      <c r="B82" s="2" t="s">
        <v>53</v>
      </c>
      <c r="C82" s="2">
        <v>11.62</v>
      </c>
      <c r="D82" s="2">
        <v>22.68</v>
      </c>
      <c r="E82" s="2">
        <v>9.73</v>
      </c>
      <c r="F82" s="2">
        <v>53.18</v>
      </c>
    </row>
    <row r="83">
      <c r="A83" s="2" t="s">
        <v>666</v>
      </c>
      <c r="B83" s="2" t="s">
        <v>53</v>
      </c>
      <c r="C83" s="2">
        <v>6.63</v>
      </c>
      <c r="D83" s="2">
        <v>21.97</v>
      </c>
      <c r="E83" s="2">
        <v>0.12</v>
      </c>
      <c r="F83" s="2">
        <v>53.98</v>
      </c>
    </row>
    <row r="84">
      <c r="A84" s="2" t="s">
        <v>169</v>
      </c>
      <c r="B84" s="2" t="s">
        <v>42</v>
      </c>
      <c r="C84" s="2">
        <v>8.98</v>
      </c>
      <c r="D84" s="2">
        <v>24.19</v>
      </c>
      <c r="E84" s="2">
        <v>5.51</v>
      </c>
      <c r="F84" s="2">
        <v>50.35</v>
      </c>
    </row>
    <row r="85">
      <c r="A85" s="2" t="s">
        <v>681</v>
      </c>
      <c r="B85" s="2" t="s">
        <v>180</v>
      </c>
      <c r="C85" s="2">
        <v>7.08</v>
      </c>
      <c r="D85" s="2">
        <v>16.81</v>
      </c>
      <c r="E85" s="2">
        <v>1.25999999999999</v>
      </c>
      <c r="F85" s="2">
        <v>51.58</v>
      </c>
    </row>
    <row r="86">
      <c r="A86" s="2" t="s">
        <v>111</v>
      </c>
      <c r="B86" s="2" t="s">
        <v>598</v>
      </c>
      <c r="C86" s="2">
        <v>11.76</v>
      </c>
      <c r="D86" s="2">
        <v>24.42</v>
      </c>
      <c r="E86" s="2">
        <v>4.83</v>
      </c>
      <c r="F86" s="2">
        <v>49.47</v>
      </c>
    </row>
    <row r="87">
      <c r="A87" s="2" t="s">
        <v>217</v>
      </c>
      <c r="B87" s="2" t="s">
        <v>282</v>
      </c>
      <c r="C87" s="2">
        <v>9.99</v>
      </c>
      <c r="D87" s="2">
        <v>15.39</v>
      </c>
      <c r="E87" s="2">
        <v>6.12</v>
      </c>
      <c r="F87" s="2">
        <v>45.18</v>
      </c>
    </row>
    <row r="88">
      <c r="A88" s="2" t="s">
        <v>702</v>
      </c>
      <c r="B88" s="2" t="s">
        <v>703</v>
      </c>
      <c r="C88" s="2">
        <v>7.84</v>
      </c>
      <c r="D88" s="2">
        <v>17.89</v>
      </c>
      <c r="E88" s="2">
        <v>5.14</v>
      </c>
      <c r="F88" s="2">
        <v>45.88</v>
      </c>
    </row>
    <row r="89">
      <c r="A89" s="2" t="s">
        <v>714</v>
      </c>
      <c r="B89" s="2" t="s">
        <v>42</v>
      </c>
      <c r="C89" s="2">
        <v>10.52</v>
      </c>
      <c r="D89" s="2">
        <v>18.64</v>
      </c>
      <c r="E89" s="2">
        <v>2.11</v>
      </c>
      <c r="F89" s="2">
        <v>46.78</v>
      </c>
    </row>
    <row r="90">
      <c r="A90" s="2" t="s">
        <v>718</v>
      </c>
      <c r="B90" s="2" t="s">
        <v>76</v>
      </c>
      <c r="C90" s="2">
        <v>9.71</v>
      </c>
      <c r="D90" s="2">
        <v>15.3099999999999</v>
      </c>
      <c r="E90" s="2">
        <v>7.66</v>
      </c>
      <c r="F90" s="2">
        <v>46.93</v>
      </c>
    </row>
    <row r="91">
      <c r="A91" s="2" t="s">
        <v>310</v>
      </c>
      <c r="B91" s="2" t="s">
        <v>321</v>
      </c>
      <c r="C91" s="2">
        <v>5.57</v>
      </c>
      <c r="D91" s="2">
        <v>19.14</v>
      </c>
      <c r="E91" s="2">
        <v>0.429999999999999</v>
      </c>
      <c r="F91" s="2">
        <v>54.93</v>
      </c>
    </row>
    <row r="92">
      <c r="A92" s="2" t="s">
        <v>733</v>
      </c>
      <c r="B92" s="2" t="s">
        <v>251</v>
      </c>
      <c r="C92" s="2">
        <v>6.1</v>
      </c>
      <c r="D92" s="2">
        <v>22.56</v>
      </c>
      <c r="E92" s="2">
        <v>6.32</v>
      </c>
      <c r="F92" s="2">
        <v>47.42</v>
      </c>
    </row>
    <row r="93">
      <c r="A93" s="2" t="s">
        <v>741</v>
      </c>
      <c r="B93" s="2" t="s">
        <v>76</v>
      </c>
      <c r="C93" s="2">
        <v>12.55</v>
      </c>
      <c r="D93" s="2">
        <v>24.34</v>
      </c>
      <c r="E93" s="2">
        <v>7.76</v>
      </c>
      <c r="F93" s="2">
        <v>51.33</v>
      </c>
    </row>
    <row r="94">
      <c r="A94" s="2" t="s">
        <v>748</v>
      </c>
      <c r="B94" s="2" t="s">
        <v>749</v>
      </c>
      <c r="C94" s="2">
        <v>13.73</v>
      </c>
      <c r="D94" s="2">
        <v>23.8</v>
      </c>
      <c r="E94" s="2">
        <v>6.81</v>
      </c>
      <c r="F94" s="2">
        <v>54.58</v>
      </c>
    </row>
    <row r="95">
      <c r="A95" s="2" t="s">
        <v>194</v>
      </c>
      <c r="B95" s="2" t="s">
        <v>53</v>
      </c>
      <c r="C95" s="2">
        <v>11.08</v>
      </c>
      <c r="D95" s="2">
        <v>24.59</v>
      </c>
      <c r="E95" s="2">
        <v>4.43</v>
      </c>
      <c r="F95" s="2">
        <v>48.24</v>
      </c>
    </row>
    <row r="96">
      <c r="A96" s="2" t="s">
        <v>761</v>
      </c>
      <c r="B96" s="2" t="s">
        <v>543</v>
      </c>
      <c r="C96" s="2">
        <v>9.44</v>
      </c>
      <c r="D96" s="2">
        <v>15.44</v>
      </c>
      <c r="E96" s="2">
        <v>3.61</v>
      </c>
      <c r="F96" s="2">
        <v>46.63</v>
      </c>
    </row>
    <row r="97">
      <c r="A97" s="2" t="s">
        <v>31</v>
      </c>
      <c r="B97" s="2" t="s">
        <v>32</v>
      </c>
      <c r="C97" s="2">
        <v>6.26</v>
      </c>
      <c r="D97" s="2">
        <v>21.4</v>
      </c>
      <c r="E97" s="2">
        <v>2.6</v>
      </c>
      <c r="F97" s="2">
        <v>52.42</v>
      </c>
    </row>
    <row r="98">
      <c r="A98" s="2" t="s">
        <v>179</v>
      </c>
      <c r="B98" s="2" t="s">
        <v>796</v>
      </c>
      <c r="C98" s="2">
        <v>5.29</v>
      </c>
      <c r="D98" s="2">
        <v>17.64</v>
      </c>
      <c r="E98" s="2">
        <v>9.75</v>
      </c>
      <c r="F98" s="2">
        <v>50.26</v>
      </c>
    </row>
    <row r="99">
      <c r="A99" s="2" t="s">
        <v>809</v>
      </c>
      <c r="B99" s="2" t="s">
        <v>321</v>
      </c>
      <c r="C99" s="2">
        <v>9.22</v>
      </c>
      <c r="D99" s="2">
        <v>16.68</v>
      </c>
      <c r="E99" s="2">
        <v>7.41</v>
      </c>
      <c r="F99" s="2">
        <v>47.38</v>
      </c>
    </row>
    <row r="100">
      <c r="A100" s="2" t="s">
        <v>813</v>
      </c>
      <c r="B100" s="2" t="s">
        <v>814</v>
      </c>
      <c r="C100" s="2">
        <v>6.46</v>
      </c>
      <c r="D100" s="2">
        <v>22.37</v>
      </c>
      <c r="E100" s="2">
        <v>6.12</v>
      </c>
      <c r="F100" s="2">
        <v>45.8</v>
      </c>
    </row>
    <row r="101">
      <c r="A101" s="2" t="s">
        <v>821</v>
      </c>
      <c r="B101" s="2" t="s">
        <v>822</v>
      </c>
      <c r="C101" s="2">
        <v>13.72</v>
      </c>
      <c r="D101" s="2">
        <v>17.74</v>
      </c>
      <c r="E101" s="2">
        <v>9.34</v>
      </c>
      <c r="F101" s="2">
        <v>46.13</v>
      </c>
    </row>
    <row r="102">
      <c r="A102" s="2" t="s">
        <v>41</v>
      </c>
      <c r="B102" s="2" t="s">
        <v>42</v>
      </c>
      <c r="C102" s="2">
        <v>10.6</v>
      </c>
      <c r="D102" s="2">
        <v>23.72</v>
      </c>
      <c r="E102" s="2">
        <v>4.52</v>
      </c>
      <c r="F102" s="2">
        <v>50.85</v>
      </c>
    </row>
    <row r="103">
      <c r="A103" s="2" t="s">
        <v>842</v>
      </c>
      <c r="B103" s="2" t="s">
        <v>89</v>
      </c>
      <c r="C103" s="2">
        <v>5.39</v>
      </c>
      <c r="D103" s="2">
        <v>24.83</v>
      </c>
      <c r="E103" s="2">
        <v>0.429999999999999</v>
      </c>
      <c r="F103" s="2">
        <v>53.18</v>
      </c>
    </row>
    <row r="104">
      <c r="A104" s="2" t="s">
        <v>856</v>
      </c>
      <c r="B104" s="2" t="s">
        <v>141</v>
      </c>
      <c r="C104" s="2">
        <v>9.19</v>
      </c>
      <c r="D104" s="2">
        <v>19.51</v>
      </c>
      <c r="E104" s="2">
        <v>5.6</v>
      </c>
      <c r="F104" s="2">
        <v>54.88</v>
      </c>
    </row>
    <row r="105">
      <c r="A105" s="2" t="s">
        <v>163</v>
      </c>
      <c r="B105" s="2" t="s">
        <v>164</v>
      </c>
      <c r="C105" s="2">
        <v>6.02999999999999</v>
      </c>
      <c r="D105" s="2">
        <v>16.85</v>
      </c>
      <c r="E105" s="2">
        <v>4.59</v>
      </c>
      <c r="F105" s="2">
        <v>52.25</v>
      </c>
    </row>
    <row r="106">
      <c r="A106" s="2" t="s">
        <v>868</v>
      </c>
      <c r="B106" s="2" t="s">
        <v>42</v>
      </c>
      <c r="C106" s="2">
        <v>13.03</v>
      </c>
      <c r="D106" s="2">
        <v>21.79</v>
      </c>
      <c r="E106" s="2">
        <v>0.179999999999999</v>
      </c>
      <c r="F106" s="2">
        <v>51.11</v>
      </c>
    </row>
    <row r="107">
      <c r="A107" s="2" t="s">
        <v>872</v>
      </c>
      <c r="B107" s="2" t="s">
        <v>42</v>
      </c>
      <c r="C107" s="2">
        <v>13.5</v>
      </c>
      <c r="D107" s="2">
        <v>19.47</v>
      </c>
      <c r="E107" s="2">
        <v>9.98</v>
      </c>
      <c r="F107" s="2">
        <v>48.81</v>
      </c>
    </row>
    <row r="108">
      <c r="A108" s="2" t="s">
        <v>875</v>
      </c>
      <c r="B108" s="2" t="s">
        <v>180</v>
      </c>
      <c r="C108" s="2">
        <v>8.29</v>
      </c>
      <c r="D108" s="2">
        <v>21.75</v>
      </c>
      <c r="E108" s="2">
        <v>4.91</v>
      </c>
      <c r="F108" s="2">
        <v>45.51</v>
      </c>
    </row>
    <row r="109">
      <c r="A109" s="2" t="s">
        <v>194</v>
      </c>
      <c r="B109" s="2" t="s">
        <v>53</v>
      </c>
      <c r="C109" s="2">
        <v>8.81</v>
      </c>
      <c r="D109" s="2">
        <v>21.87</v>
      </c>
      <c r="E109" s="2">
        <v>1.9</v>
      </c>
      <c r="F109" s="2">
        <v>54.05</v>
      </c>
    </row>
    <row r="110">
      <c r="A110" s="2" t="s">
        <v>881</v>
      </c>
      <c r="B110" s="2" t="s">
        <v>76</v>
      </c>
      <c r="C110" s="2">
        <v>11.46</v>
      </c>
      <c r="D110" s="2">
        <v>20.01</v>
      </c>
      <c r="E110" s="2">
        <v>6.56</v>
      </c>
      <c r="F110" s="2">
        <v>51.91</v>
      </c>
    </row>
    <row r="111">
      <c r="A111" s="2" t="s">
        <v>891</v>
      </c>
      <c r="B111" s="2" t="s">
        <v>42</v>
      </c>
      <c r="C111" s="2">
        <v>8.79</v>
      </c>
      <c r="D111" s="2">
        <v>24.92</v>
      </c>
      <c r="E111" s="2">
        <v>5.33</v>
      </c>
      <c r="F111" s="2">
        <v>47.78</v>
      </c>
    </row>
    <row r="112">
      <c r="A112" s="2" t="s">
        <v>897</v>
      </c>
      <c r="B112" s="2" t="s">
        <v>32</v>
      </c>
      <c r="C112" s="2">
        <v>13.27</v>
      </c>
      <c r="D112" s="2">
        <v>15.7</v>
      </c>
      <c r="E112" s="2">
        <v>0.78</v>
      </c>
      <c r="F112" s="2">
        <v>46.67</v>
      </c>
    </row>
    <row r="113">
      <c r="A113" s="2" t="s">
        <v>902</v>
      </c>
      <c r="B113" s="2" t="s">
        <v>598</v>
      </c>
      <c r="C113" s="2">
        <v>11.67</v>
      </c>
      <c r="D113" s="2">
        <v>21.85</v>
      </c>
      <c r="E113" s="2">
        <v>4.32</v>
      </c>
      <c r="F113" s="2">
        <v>47.66</v>
      </c>
    </row>
    <row r="114">
      <c r="A114" s="2" t="s">
        <v>916</v>
      </c>
      <c r="B114" s="2" t="s">
        <v>76</v>
      </c>
      <c r="C114" s="2">
        <v>5.0</v>
      </c>
      <c r="D114" s="2">
        <v>16.59</v>
      </c>
      <c r="E114" s="2">
        <v>7.25</v>
      </c>
      <c r="F114" s="2">
        <v>47.17</v>
      </c>
    </row>
    <row r="115">
      <c r="A115" s="2" t="s">
        <v>920</v>
      </c>
      <c r="B115" s="2" t="s">
        <v>141</v>
      </c>
      <c r="C115" s="2">
        <v>5.58</v>
      </c>
      <c r="D115" s="2">
        <v>18.07</v>
      </c>
      <c r="E115" s="2">
        <v>6.1</v>
      </c>
      <c r="F115" s="2">
        <v>48.41</v>
      </c>
    </row>
    <row r="116">
      <c r="A116" s="2" t="s">
        <v>928</v>
      </c>
      <c r="B116" s="2" t="s">
        <v>32</v>
      </c>
      <c r="C116" s="2">
        <v>6.35</v>
      </c>
      <c r="D116" s="2">
        <v>20.65</v>
      </c>
      <c r="E116" s="2">
        <v>0.57</v>
      </c>
      <c r="F116" s="2">
        <v>54.0</v>
      </c>
    </row>
    <row r="117">
      <c r="A117" s="2" t="s">
        <v>944</v>
      </c>
      <c r="B117" s="2" t="s">
        <v>321</v>
      </c>
      <c r="C117" s="2">
        <v>13.89</v>
      </c>
      <c r="D117" s="2">
        <v>18.93</v>
      </c>
      <c r="E117" s="2">
        <v>7.88</v>
      </c>
      <c r="F117" s="2">
        <v>53.33</v>
      </c>
    </row>
    <row r="118">
      <c r="A118" s="2" t="s">
        <v>956</v>
      </c>
      <c r="B118" s="2" t="s">
        <v>822</v>
      </c>
      <c r="C118" s="2">
        <v>13.78</v>
      </c>
      <c r="D118" s="2">
        <v>17.81</v>
      </c>
      <c r="E118" s="2">
        <v>9.34</v>
      </c>
      <c r="F118" s="2">
        <v>51.54</v>
      </c>
    </row>
    <row r="119">
      <c r="A119" s="2" t="s">
        <v>961</v>
      </c>
      <c r="B119" s="2" t="s">
        <v>89</v>
      </c>
      <c r="C119" s="2">
        <v>11.49</v>
      </c>
      <c r="D119" s="2">
        <v>22.68</v>
      </c>
      <c r="E119" s="2">
        <v>2.36</v>
      </c>
      <c r="F119" s="2">
        <v>54.36</v>
      </c>
    </row>
    <row r="120">
      <c r="A120" s="2" t="s">
        <v>666</v>
      </c>
      <c r="B120" s="2" t="s">
        <v>53</v>
      </c>
      <c r="C120" s="2">
        <v>13.44</v>
      </c>
      <c r="D120" s="2">
        <v>15.45</v>
      </c>
      <c r="E120" s="2">
        <v>5.68</v>
      </c>
      <c r="F120" s="2">
        <v>52.31</v>
      </c>
    </row>
    <row r="121">
      <c r="A121" s="2" t="s">
        <v>891</v>
      </c>
      <c r="B121" s="2" t="s">
        <v>42</v>
      </c>
      <c r="C121" s="2">
        <v>10.44</v>
      </c>
      <c r="D121" s="2">
        <v>15.76</v>
      </c>
      <c r="E121" s="2">
        <v>2.11</v>
      </c>
      <c r="F121" s="2">
        <v>48.19</v>
      </c>
    </row>
    <row r="122">
      <c r="A122" s="2" t="s">
        <v>973</v>
      </c>
      <c r="B122" s="2" t="s">
        <v>136</v>
      </c>
      <c r="C122" s="2">
        <v>14.92</v>
      </c>
      <c r="D122" s="2">
        <v>18.77</v>
      </c>
      <c r="E122" s="2">
        <v>4.71</v>
      </c>
      <c r="F122" s="2">
        <v>49.78</v>
      </c>
    </row>
    <row r="123">
      <c r="A123" s="2" t="s">
        <v>217</v>
      </c>
      <c r="B123" s="2" t="s">
        <v>218</v>
      </c>
      <c r="C123" s="2">
        <v>9.92</v>
      </c>
      <c r="D123" s="2">
        <v>21.88</v>
      </c>
      <c r="E123" s="2">
        <v>7.27</v>
      </c>
      <c r="F123" s="2">
        <v>53.25</v>
      </c>
    </row>
    <row r="124">
      <c r="A124" s="2" t="s">
        <v>996</v>
      </c>
      <c r="B124" s="2" t="s">
        <v>822</v>
      </c>
      <c r="C124" s="2">
        <v>6.64</v>
      </c>
      <c r="D124" s="2">
        <v>20.0</v>
      </c>
      <c r="E124" s="2">
        <v>3.87</v>
      </c>
      <c r="F124" s="2">
        <v>46.38</v>
      </c>
    </row>
    <row r="125">
      <c r="A125" s="2" t="s">
        <v>1000</v>
      </c>
      <c r="B125" s="2" t="s">
        <v>321</v>
      </c>
      <c r="C125" s="2">
        <v>13.94</v>
      </c>
      <c r="D125" s="2">
        <v>16.97</v>
      </c>
      <c r="E125" s="2">
        <v>7.18</v>
      </c>
      <c r="F125" s="2">
        <v>53.94</v>
      </c>
    </row>
    <row r="126">
      <c r="A126" s="2" t="s">
        <v>1006</v>
      </c>
      <c r="B126" s="2" t="s">
        <v>42</v>
      </c>
      <c r="C126" s="2">
        <v>11.0</v>
      </c>
      <c r="D126" s="2">
        <v>17.7</v>
      </c>
      <c r="E126" s="2">
        <v>1.29999999999999</v>
      </c>
      <c r="F126" s="2">
        <v>52.68</v>
      </c>
    </row>
    <row r="127">
      <c r="A127" s="2" t="s">
        <v>501</v>
      </c>
      <c r="B127" s="2" t="s">
        <v>321</v>
      </c>
      <c r="C127" s="2">
        <v>14.62</v>
      </c>
      <c r="D127" s="2">
        <v>19.61</v>
      </c>
      <c r="E127" s="2">
        <v>7.89</v>
      </c>
      <c r="F127" s="2">
        <v>46.84</v>
      </c>
    </row>
    <row r="128">
      <c r="A128" s="2" t="s">
        <v>1041</v>
      </c>
      <c r="B128" s="2" t="s">
        <v>321</v>
      </c>
      <c r="C128" s="2">
        <v>12.51</v>
      </c>
      <c r="D128" s="2">
        <v>20.65</v>
      </c>
      <c r="E128" s="2">
        <v>5.03</v>
      </c>
      <c r="F128" s="2">
        <v>52.45</v>
      </c>
    </row>
    <row r="129">
      <c r="A129" s="2" t="s">
        <v>1045</v>
      </c>
      <c r="B129" s="2" t="s">
        <v>1046</v>
      </c>
      <c r="C129" s="2">
        <v>5.53</v>
      </c>
      <c r="D129" s="2">
        <v>22.19</v>
      </c>
      <c r="E129" s="2">
        <v>5.47</v>
      </c>
      <c r="F129" s="2">
        <v>50.2</v>
      </c>
    </row>
    <row r="130">
      <c r="A130" s="2" t="s">
        <v>1051</v>
      </c>
      <c r="B130" s="2" t="s">
        <v>122</v>
      </c>
      <c r="C130" s="2">
        <v>9.1</v>
      </c>
      <c r="D130" s="2">
        <v>20.51</v>
      </c>
      <c r="E130" s="2">
        <v>5.03</v>
      </c>
      <c r="F130" s="2">
        <v>49.6</v>
      </c>
    </row>
    <row r="131">
      <c r="A131" s="2" t="s">
        <v>179</v>
      </c>
      <c r="B131" s="2" t="s">
        <v>180</v>
      </c>
      <c r="C131" s="2">
        <v>13.02</v>
      </c>
      <c r="D131" s="2">
        <v>17.4</v>
      </c>
      <c r="E131" s="2">
        <v>9.24</v>
      </c>
      <c r="F131" s="2">
        <v>47.55</v>
      </c>
    </row>
    <row r="132">
      <c r="A132" s="2" t="s">
        <v>1063</v>
      </c>
      <c r="B132" s="2" t="s">
        <v>614</v>
      </c>
      <c r="C132" s="2">
        <v>9.99</v>
      </c>
      <c r="D132" s="2">
        <v>16.91</v>
      </c>
      <c r="E132" s="2">
        <v>5.61</v>
      </c>
      <c r="F132" s="2">
        <v>46.67</v>
      </c>
    </row>
    <row r="133">
      <c r="A133" s="2" t="s">
        <v>1067</v>
      </c>
      <c r="B133" s="2" t="s">
        <v>53</v>
      </c>
      <c r="C133" s="2">
        <v>14.14</v>
      </c>
      <c r="D133" s="2">
        <v>16.16</v>
      </c>
      <c r="E133" s="2">
        <v>3.03</v>
      </c>
      <c r="F133" s="2">
        <v>50.48</v>
      </c>
    </row>
    <row r="134">
      <c r="A134" s="2" t="s">
        <v>163</v>
      </c>
      <c r="B134" s="2" t="s">
        <v>164</v>
      </c>
      <c r="C134" s="2">
        <v>14.79</v>
      </c>
      <c r="D134" s="2">
        <v>17.92</v>
      </c>
      <c r="E134" s="2">
        <v>1.12</v>
      </c>
      <c r="F134" s="2">
        <v>45.68</v>
      </c>
    </row>
    <row r="135">
      <c r="A135" s="2" t="s">
        <v>439</v>
      </c>
      <c r="B135" s="2" t="s">
        <v>42</v>
      </c>
      <c r="C135" s="2">
        <v>6.01</v>
      </c>
      <c r="D135" s="2">
        <v>15.21</v>
      </c>
      <c r="E135" s="2">
        <v>6.24</v>
      </c>
      <c r="F135" s="2">
        <v>45.32</v>
      </c>
    </row>
    <row r="136">
      <c r="A136" s="2" t="s">
        <v>1088</v>
      </c>
      <c r="B136" s="2" t="s">
        <v>552</v>
      </c>
      <c r="C136" s="2">
        <v>14.01</v>
      </c>
      <c r="D136" s="2">
        <v>24.93</v>
      </c>
      <c r="E136" s="2">
        <v>9.69</v>
      </c>
      <c r="F136" s="2">
        <v>50.09</v>
      </c>
    </row>
    <row r="137">
      <c r="A137" s="2" t="s">
        <v>1097</v>
      </c>
      <c r="B137" s="2" t="s">
        <v>53</v>
      </c>
      <c r="C137" s="2">
        <v>6.0</v>
      </c>
      <c r="D137" s="2">
        <v>23.78</v>
      </c>
      <c r="E137" s="2">
        <v>9.07</v>
      </c>
      <c r="F137" s="2">
        <v>54.96</v>
      </c>
    </row>
    <row r="138">
      <c r="A138" s="2" t="s">
        <v>169</v>
      </c>
      <c r="B138" s="2" t="s">
        <v>42</v>
      </c>
      <c r="C138" s="2">
        <v>9.21</v>
      </c>
      <c r="D138" s="2">
        <v>21.1</v>
      </c>
      <c r="E138" s="2">
        <v>1.66</v>
      </c>
      <c r="F138" s="2">
        <v>49.39</v>
      </c>
    </row>
    <row r="139">
      <c r="A139" s="2" t="s">
        <v>1117</v>
      </c>
      <c r="B139" s="2" t="s">
        <v>89</v>
      </c>
      <c r="C139" s="2">
        <v>7.17</v>
      </c>
      <c r="D139" s="2">
        <v>15.9</v>
      </c>
      <c r="E139" s="2">
        <v>8.87999999999999</v>
      </c>
      <c r="F139" s="2">
        <v>54.97</v>
      </c>
    </row>
    <row r="140">
      <c r="A140" s="2" t="s">
        <v>1126</v>
      </c>
      <c r="B140" s="2" t="s">
        <v>1127</v>
      </c>
      <c r="C140" s="2">
        <v>6.93</v>
      </c>
      <c r="D140" s="2">
        <v>22.74</v>
      </c>
      <c r="E140" s="2">
        <v>6.12</v>
      </c>
      <c r="F140" s="2">
        <v>49.07</v>
      </c>
    </row>
    <row r="141">
      <c r="A141" s="2" t="s">
        <v>1135</v>
      </c>
      <c r="B141" s="2" t="s">
        <v>141</v>
      </c>
      <c r="C141" s="2">
        <v>10.05</v>
      </c>
      <c r="D141" s="2">
        <v>20.54</v>
      </c>
      <c r="E141" s="2">
        <v>5.28</v>
      </c>
      <c r="F141" s="2">
        <v>53.8</v>
      </c>
    </row>
    <row r="142">
      <c r="A142" s="2" t="s">
        <v>1140</v>
      </c>
      <c r="B142" s="2" t="s">
        <v>311</v>
      </c>
      <c r="C142" s="2">
        <v>9.7</v>
      </c>
      <c r="D142" s="2">
        <v>19.98</v>
      </c>
      <c r="E142" s="2">
        <v>5.13</v>
      </c>
      <c r="F142" s="2">
        <v>53.26</v>
      </c>
    </row>
    <row r="143">
      <c r="A143" s="2" t="s">
        <v>1143</v>
      </c>
      <c r="B143" s="2" t="s">
        <v>552</v>
      </c>
      <c r="C143" s="2">
        <v>13.03</v>
      </c>
      <c r="D143" s="2">
        <v>21.71</v>
      </c>
      <c r="E143" s="2">
        <v>1.58</v>
      </c>
      <c r="F143" s="2">
        <v>47.92</v>
      </c>
    </row>
    <row r="144">
      <c r="A144" s="2" t="s">
        <v>1155</v>
      </c>
      <c r="B144" s="2" t="s">
        <v>1156</v>
      </c>
      <c r="C144" s="2">
        <v>8.11</v>
      </c>
      <c r="D144" s="2">
        <v>24.87</v>
      </c>
      <c r="E144" s="2">
        <v>8.65</v>
      </c>
      <c r="F144" s="2">
        <v>50.26</v>
      </c>
    </row>
    <row r="145">
      <c r="A145" s="2" t="s">
        <v>1185</v>
      </c>
      <c r="B145" s="2" t="s">
        <v>598</v>
      </c>
      <c r="C145" s="2">
        <v>9.69</v>
      </c>
      <c r="D145" s="2">
        <v>18.7</v>
      </c>
      <c r="E145" s="2">
        <v>3.66</v>
      </c>
      <c r="F145" s="2">
        <v>51.05</v>
      </c>
    </row>
    <row r="146">
      <c r="A146" s="2" t="s">
        <v>511</v>
      </c>
      <c r="B146" s="2" t="s">
        <v>814</v>
      </c>
      <c r="C146" s="2">
        <v>12.61</v>
      </c>
      <c r="D146" s="2">
        <v>22.78</v>
      </c>
      <c r="E146" s="2">
        <v>1.02999999999999</v>
      </c>
      <c r="F146" s="2">
        <v>51.6</v>
      </c>
    </row>
    <row r="147">
      <c r="A147" s="2" t="s">
        <v>1196</v>
      </c>
      <c r="B147" s="2" t="s">
        <v>497</v>
      </c>
      <c r="C147" s="2">
        <v>5.2</v>
      </c>
      <c r="D147" s="2">
        <v>24.0099999999999</v>
      </c>
      <c r="E147" s="2">
        <v>1.85</v>
      </c>
      <c r="F147" s="2">
        <v>53.28</v>
      </c>
    </row>
    <row r="148">
      <c r="A148" s="2" t="s">
        <v>1205</v>
      </c>
      <c r="B148" s="2" t="s">
        <v>218</v>
      </c>
      <c r="C148" s="2">
        <v>14.32</v>
      </c>
      <c r="D148" s="2">
        <v>16.06</v>
      </c>
      <c r="E148" s="2">
        <v>4.52</v>
      </c>
      <c r="F148" s="2">
        <v>51.49</v>
      </c>
    </row>
    <row r="149">
      <c r="A149" s="2" t="s">
        <v>496</v>
      </c>
      <c r="B149" s="2" t="s">
        <v>497</v>
      </c>
      <c r="C149" s="2">
        <v>13.98</v>
      </c>
      <c r="D149" s="2">
        <v>21.74</v>
      </c>
      <c r="E149" s="2">
        <v>5.12</v>
      </c>
      <c r="F149" s="2">
        <v>46.83</v>
      </c>
    </row>
    <row r="150">
      <c r="A150" s="2" t="s">
        <v>1212</v>
      </c>
      <c r="B150" s="2" t="s">
        <v>76</v>
      </c>
      <c r="C150" s="2">
        <v>9.06</v>
      </c>
      <c r="D150" s="2">
        <v>24.16</v>
      </c>
      <c r="E150" s="2">
        <v>7.39</v>
      </c>
      <c r="F150" s="2">
        <v>47.31</v>
      </c>
    </row>
    <row r="151">
      <c r="A151" s="2" t="s">
        <v>1220</v>
      </c>
      <c r="B151" s="2" t="s">
        <v>749</v>
      </c>
      <c r="C151" s="2">
        <v>5.99</v>
      </c>
      <c r="D151" s="2">
        <v>24.52</v>
      </c>
      <c r="E151" s="2">
        <v>4.55</v>
      </c>
      <c r="F151" s="2">
        <v>50.37</v>
      </c>
    </row>
    <row r="152">
      <c r="A152" s="2" t="s">
        <v>1225</v>
      </c>
      <c r="B152" s="2" t="s">
        <v>76</v>
      </c>
      <c r="C152" s="2">
        <v>6.99</v>
      </c>
      <c r="D152" s="2">
        <v>17.58</v>
      </c>
      <c r="E152" s="2">
        <v>4.0</v>
      </c>
      <c r="F152" s="2">
        <v>52.31</v>
      </c>
    </row>
    <row r="153">
      <c r="A153" s="2" t="s">
        <v>1236</v>
      </c>
      <c r="B153" s="2" t="s">
        <v>76</v>
      </c>
      <c r="C153" s="2">
        <v>13.87</v>
      </c>
      <c r="D153" s="2">
        <v>16.68</v>
      </c>
      <c r="E153" s="2">
        <v>8.05</v>
      </c>
      <c r="F153" s="2">
        <v>54.51</v>
      </c>
    </row>
    <row r="154">
      <c r="A154" s="2" t="s">
        <v>1241</v>
      </c>
      <c r="B154" s="2" t="s">
        <v>598</v>
      </c>
      <c r="C154" s="2">
        <v>13.18</v>
      </c>
      <c r="D154" s="2">
        <v>18.51</v>
      </c>
      <c r="E154" s="2">
        <v>2.17</v>
      </c>
      <c r="F154" s="2">
        <v>46.06</v>
      </c>
    </row>
    <row r="155">
      <c r="A155" s="2" t="s">
        <v>501</v>
      </c>
      <c r="B155" s="2" t="s">
        <v>122</v>
      </c>
      <c r="C155" s="2">
        <v>9.66</v>
      </c>
      <c r="D155" s="2">
        <v>19.48</v>
      </c>
      <c r="E155" s="2">
        <v>6.4</v>
      </c>
      <c r="F155" s="2">
        <v>47.37</v>
      </c>
    </row>
    <row r="156">
      <c r="A156" s="2" t="s">
        <v>1247</v>
      </c>
      <c r="B156" s="2" t="s">
        <v>97</v>
      </c>
      <c r="C156" s="2">
        <v>11.81</v>
      </c>
      <c r="D156" s="2">
        <v>20.6</v>
      </c>
      <c r="E156" s="2">
        <v>1.44</v>
      </c>
      <c r="F156" s="2">
        <v>52.33</v>
      </c>
    </row>
    <row r="157">
      <c r="A157" s="2" t="s">
        <v>1253</v>
      </c>
      <c r="B157" s="2" t="s">
        <v>32</v>
      </c>
      <c r="C157" s="2">
        <v>11.42</v>
      </c>
      <c r="D157" s="2">
        <v>22.15</v>
      </c>
      <c r="E157" s="2">
        <v>8.82</v>
      </c>
      <c r="F157" s="2">
        <v>52.24</v>
      </c>
    </row>
    <row r="158">
      <c r="A158" s="2" t="s">
        <v>1257</v>
      </c>
      <c r="B158" s="2" t="s">
        <v>251</v>
      </c>
      <c r="C158" s="2">
        <v>10.66</v>
      </c>
      <c r="D158" s="2">
        <v>19.97</v>
      </c>
      <c r="E158" s="2">
        <v>4.43999999999999</v>
      </c>
      <c r="F158" s="2">
        <v>45.82</v>
      </c>
    </row>
    <row r="159">
      <c r="A159" s="2" t="s">
        <v>1276</v>
      </c>
      <c r="B159" s="2" t="s">
        <v>321</v>
      </c>
      <c r="C159" s="2">
        <v>12.73</v>
      </c>
      <c r="D159" s="2">
        <v>22.33</v>
      </c>
      <c r="E159" s="2">
        <v>1.68</v>
      </c>
      <c r="F159" s="2">
        <v>48.84</v>
      </c>
    </row>
    <row r="160">
      <c r="A160" s="2" t="s">
        <v>1278</v>
      </c>
      <c r="B160" s="2" t="s">
        <v>32</v>
      </c>
      <c r="C160" s="2">
        <v>7.05</v>
      </c>
      <c r="D160" s="2">
        <v>16.37</v>
      </c>
      <c r="E160" s="2">
        <v>1.45</v>
      </c>
      <c r="F160" s="2">
        <v>47.21</v>
      </c>
    </row>
    <row r="161">
      <c r="A161" s="2" t="s">
        <v>1293</v>
      </c>
      <c r="B161" s="2" t="s">
        <v>1294</v>
      </c>
      <c r="C161" s="2">
        <v>11.32</v>
      </c>
      <c r="D161" s="2">
        <v>15.8799999999999</v>
      </c>
      <c r="E161" s="2">
        <v>1.58</v>
      </c>
      <c r="F161" s="2">
        <v>51.4</v>
      </c>
    </row>
    <row r="162">
      <c r="A162" s="2" t="s">
        <v>1297</v>
      </c>
      <c r="B162" s="2" t="s">
        <v>76</v>
      </c>
      <c r="C162" s="2">
        <v>10.2</v>
      </c>
      <c r="D162" s="2">
        <v>22.29</v>
      </c>
      <c r="E162" s="2">
        <v>5.82</v>
      </c>
      <c r="F162" s="2">
        <v>54.31</v>
      </c>
    </row>
    <row r="163">
      <c r="A163" s="2" t="s">
        <v>1304</v>
      </c>
      <c r="B163" s="2" t="s">
        <v>1127</v>
      </c>
      <c r="C163" s="2">
        <v>6.07</v>
      </c>
      <c r="D163" s="2">
        <v>20.32</v>
      </c>
      <c r="E163" s="2">
        <v>9.30999999999999</v>
      </c>
      <c r="F163" s="2">
        <v>52.69</v>
      </c>
    </row>
    <row r="164">
      <c r="A164" s="2" t="s">
        <v>111</v>
      </c>
      <c r="B164" s="2" t="s">
        <v>321</v>
      </c>
      <c r="C164" s="2">
        <v>10.86</v>
      </c>
      <c r="D164" s="2">
        <v>22.25</v>
      </c>
      <c r="E164" s="2">
        <v>9.01</v>
      </c>
      <c r="F164" s="2">
        <v>50.25</v>
      </c>
    </row>
    <row r="165">
      <c r="A165" s="2" t="s">
        <v>1330</v>
      </c>
      <c r="B165" s="2" t="s">
        <v>64</v>
      </c>
      <c r="C165" s="2">
        <v>5.53</v>
      </c>
      <c r="D165" s="2">
        <v>23.8</v>
      </c>
      <c r="E165" s="2">
        <v>7.92</v>
      </c>
      <c r="F165" s="2">
        <v>48.32</v>
      </c>
    </row>
    <row r="166">
      <c r="A166" s="2" t="s">
        <v>88</v>
      </c>
      <c r="B166" s="2" t="s">
        <v>1343</v>
      </c>
      <c r="C166" s="2">
        <v>11.4</v>
      </c>
      <c r="D166" s="2">
        <v>22.54</v>
      </c>
      <c r="E166" s="2">
        <v>2.13</v>
      </c>
      <c r="F166" s="2">
        <v>49.63</v>
      </c>
    </row>
    <row r="167">
      <c r="A167" s="2" t="s">
        <v>501</v>
      </c>
      <c r="B167" s="2" t="s">
        <v>122</v>
      </c>
      <c r="C167" s="2">
        <v>8.23</v>
      </c>
      <c r="D167" s="2">
        <v>18.24</v>
      </c>
      <c r="E167" s="2">
        <v>0.0499999999999998</v>
      </c>
      <c r="F167" s="2">
        <v>47.64</v>
      </c>
    </row>
    <row r="168">
      <c r="A168" s="2" t="s">
        <v>1356</v>
      </c>
      <c r="B168" s="2" t="s">
        <v>749</v>
      </c>
      <c r="C168" s="2">
        <v>14.87</v>
      </c>
      <c r="D168" s="2">
        <v>24.11</v>
      </c>
      <c r="E168" s="2">
        <v>4.29</v>
      </c>
      <c r="F168" s="2">
        <v>45.59</v>
      </c>
    </row>
    <row r="169">
      <c r="A169" s="2" t="s">
        <v>1359</v>
      </c>
      <c r="B169" s="2" t="s">
        <v>64</v>
      </c>
      <c r="C169" s="2">
        <v>14.71</v>
      </c>
      <c r="D169" s="2">
        <v>20.49</v>
      </c>
      <c r="E169" s="2">
        <v>6.65</v>
      </c>
      <c r="F169" s="2">
        <v>52.31</v>
      </c>
    </row>
    <row r="170">
      <c r="A170" s="2" t="s">
        <v>228</v>
      </c>
      <c r="B170" s="2" t="s">
        <v>42</v>
      </c>
      <c r="C170" s="2">
        <v>6.0</v>
      </c>
      <c r="D170" s="2">
        <v>19.8</v>
      </c>
      <c r="E170" s="2">
        <v>4.11</v>
      </c>
      <c r="F170" s="2">
        <v>54.47</v>
      </c>
    </row>
    <row r="171">
      <c r="A171" s="2" t="s">
        <v>439</v>
      </c>
      <c r="B171" s="2" t="s">
        <v>42</v>
      </c>
      <c r="C171" s="2">
        <v>13.78</v>
      </c>
      <c r="D171" s="2">
        <v>21.92</v>
      </c>
      <c r="E171" s="2">
        <v>1.75</v>
      </c>
      <c r="F171" s="2">
        <v>49.78</v>
      </c>
    </row>
    <row r="172">
      <c r="A172" s="2" t="s">
        <v>1374</v>
      </c>
      <c r="B172" s="2" t="s">
        <v>97</v>
      </c>
      <c r="C172" s="2">
        <v>8.61</v>
      </c>
      <c r="D172" s="2">
        <v>18.59</v>
      </c>
      <c r="E172" s="2">
        <v>0.0499999999999998</v>
      </c>
      <c r="F172" s="2">
        <v>46.31</v>
      </c>
    </row>
    <row r="173">
      <c r="A173" s="2" t="s">
        <v>386</v>
      </c>
      <c r="B173" s="2" t="s">
        <v>53</v>
      </c>
      <c r="C173" s="2">
        <v>5.56</v>
      </c>
      <c r="D173" s="2">
        <v>16.7599999999999</v>
      </c>
      <c r="E173" s="2">
        <v>5.31</v>
      </c>
      <c r="F173" s="2">
        <v>52.66</v>
      </c>
    </row>
    <row r="174">
      <c r="A174" s="2" t="s">
        <v>1088</v>
      </c>
      <c r="B174" s="2" t="s">
        <v>552</v>
      </c>
      <c r="C174" s="2">
        <v>12.56</v>
      </c>
      <c r="D174" s="2">
        <v>20.57</v>
      </c>
      <c r="E174" s="2">
        <v>2.7</v>
      </c>
      <c r="F174" s="2">
        <v>50.24</v>
      </c>
    </row>
    <row r="175">
      <c r="A175" s="2" t="s">
        <v>88</v>
      </c>
      <c r="B175" s="2" t="s">
        <v>89</v>
      </c>
      <c r="C175" s="2">
        <v>11.25</v>
      </c>
      <c r="D175" s="2">
        <v>17.39</v>
      </c>
      <c r="E175" s="2">
        <v>9.03</v>
      </c>
      <c r="F175" s="2">
        <v>52.17</v>
      </c>
    </row>
    <row r="176">
      <c r="A176" s="2" t="s">
        <v>1406</v>
      </c>
      <c r="B176" s="2" t="s">
        <v>76</v>
      </c>
      <c r="C176" s="2">
        <v>8.29</v>
      </c>
      <c r="D176" s="2">
        <v>18.24</v>
      </c>
      <c r="E176" s="2">
        <v>4.45</v>
      </c>
      <c r="F176" s="2">
        <v>46.58</v>
      </c>
    </row>
    <row r="177">
      <c r="A177" s="2" t="s">
        <v>1410</v>
      </c>
      <c r="B177" s="2" t="s">
        <v>32</v>
      </c>
      <c r="C177" s="2">
        <v>8.87</v>
      </c>
      <c r="D177" s="2">
        <v>22.0</v>
      </c>
      <c r="E177" s="2">
        <v>2.38</v>
      </c>
      <c r="F177" s="2">
        <v>54.35</v>
      </c>
    </row>
    <row r="178">
      <c r="A178" s="2" t="s">
        <v>1418</v>
      </c>
      <c r="B178" s="2" t="s">
        <v>814</v>
      </c>
      <c r="C178" s="2">
        <v>12.96</v>
      </c>
      <c r="D178" s="2">
        <v>15.3</v>
      </c>
      <c r="E178" s="2">
        <v>9.80999999999999</v>
      </c>
      <c r="F178" s="2">
        <v>51.99</v>
      </c>
    </row>
    <row r="179">
      <c r="A179" s="2" t="s">
        <v>956</v>
      </c>
      <c r="B179" s="2" t="s">
        <v>251</v>
      </c>
      <c r="C179" s="2">
        <v>7.77</v>
      </c>
      <c r="D179" s="2">
        <v>20.04</v>
      </c>
      <c r="E179" s="2">
        <v>0.799999999999999</v>
      </c>
      <c r="F179" s="2">
        <v>54.6</v>
      </c>
    </row>
    <row r="180">
      <c r="A180" s="2" t="s">
        <v>702</v>
      </c>
      <c r="B180" s="2" t="s">
        <v>703</v>
      </c>
      <c r="C180" s="2">
        <v>7.63</v>
      </c>
      <c r="D180" s="2">
        <v>23.43</v>
      </c>
      <c r="E180" s="2">
        <v>3.17999999999999</v>
      </c>
      <c r="F180" s="2">
        <v>46.11</v>
      </c>
    </row>
    <row r="181">
      <c r="A181" s="2" t="s">
        <v>353</v>
      </c>
      <c r="B181" s="2" t="s">
        <v>1449</v>
      </c>
      <c r="C181" s="2">
        <v>14.53</v>
      </c>
      <c r="D181" s="2">
        <v>15.17</v>
      </c>
      <c r="E181" s="2">
        <v>4.05</v>
      </c>
      <c r="F181" s="2">
        <v>50.82</v>
      </c>
    </row>
    <row r="182">
      <c r="A182" s="2" t="s">
        <v>1051</v>
      </c>
      <c r="B182" s="2" t="s">
        <v>122</v>
      </c>
      <c r="C182" s="2">
        <v>10.96</v>
      </c>
      <c r="D182" s="2">
        <v>19.9</v>
      </c>
      <c r="E182" s="2">
        <v>8.3</v>
      </c>
      <c r="F182" s="2">
        <v>53.4</v>
      </c>
    </row>
    <row r="183">
      <c r="A183" s="2" t="s">
        <v>1461</v>
      </c>
      <c r="B183" s="2" t="s">
        <v>1343</v>
      </c>
      <c r="C183" s="2">
        <v>5.32</v>
      </c>
      <c r="D183" s="2">
        <v>21.67</v>
      </c>
      <c r="E183" s="2">
        <v>7.93999999999999</v>
      </c>
      <c r="F183" s="2">
        <v>49.51</v>
      </c>
    </row>
    <row r="184">
      <c r="A184" s="2" t="s">
        <v>1464</v>
      </c>
      <c r="B184" s="2" t="s">
        <v>239</v>
      </c>
      <c r="C184" s="2">
        <v>8.25</v>
      </c>
      <c r="D184" s="2">
        <v>16.8</v>
      </c>
      <c r="E184" s="2">
        <v>6.54</v>
      </c>
      <c r="F184" s="2">
        <v>53.31</v>
      </c>
    </row>
    <row r="185">
      <c r="A185" s="2" t="s">
        <v>1480</v>
      </c>
      <c r="B185" s="2" t="s">
        <v>141</v>
      </c>
      <c r="C185" s="2">
        <v>13.15</v>
      </c>
      <c r="D185" s="2">
        <v>22.41</v>
      </c>
      <c r="E185" s="2">
        <v>8.11</v>
      </c>
      <c r="F185" s="2">
        <v>51.07</v>
      </c>
    </row>
    <row r="186">
      <c r="A186" s="2" t="s">
        <v>1490</v>
      </c>
      <c r="B186" s="2" t="s">
        <v>76</v>
      </c>
      <c r="C186" s="2">
        <v>14.16</v>
      </c>
      <c r="D186" s="2">
        <v>24.85</v>
      </c>
      <c r="E186" s="2">
        <v>2.94</v>
      </c>
      <c r="F186" s="2">
        <v>52.83</v>
      </c>
    </row>
    <row r="187">
      <c r="A187" s="2" t="s">
        <v>1493</v>
      </c>
      <c r="B187" s="2" t="s">
        <v>136</v>
      </c>
      <c r="C187" s="2">
        <v>11.66</v>
      </c>
      <c r="D187" s="2">
        <v>20.93</v>
      </c>
      <c r="E187" s="2">
        <v>7.62</v>
      </c>
      <c r="F187" s="2">
        <v>54.36</v>
      </c>
    </row>
    <row r="188">
      <c r="A188" s="2" t="s">
        <v>1502</v>
      </c>
      <c r="B188" s="2" t="s">
        <v>572</v>
      </c>
      <c r="C188" s="2">
        <v>11.64</v>
      </c>
      <c r="D188" s="2">
        <v>16.47</v>
      </c>
      <c r="E188" s="2">
        <v>5.22</v>
      </c>
      <c r="F188" s="2">
        <v>48.04</v>
      </c>
    </row>
    <row r="189">
      <c r="A189" s="2" t="s">
        <v>1464</v>
      </c>
      <c r="B189" s="2" t="s">
        <v>239</v>
      </c>
      <c r="C189" s="2">
        <v>7.15</v>
      </c>
      <c r="D189" s="2">
        <v>18.27</v>
      </c>
      <c r="E189" s="2">
        <v>1.58</v>
      </c>
      <c r="F189" s="2">
        <v>50.08</v>
      </c>
    </row>
    <row r="190">
      <c r="A190" s="2" t="s">
        <v>188</v>
      </c>
      <c r="B190" s="2" t="s">
        <v>76</v>
      </c>
      <c r="C190" s="2">
        <v>14.92</v>
      </c>
      <c r="D190" s="2">
        <v>24.38</v>
      </c>
      <c r="E190" s="2">
        <v>8.1</v>
      </c>
      <c r="F190" s="2">
        <v>49.06</v>
      </c>
    </row>
    <row r="191">
      <c r="A191" s="2" t="s">
        <v>1534</v>
      </c>
      <c r="B191" s="2" t="s">
        <v>497</v>
      </c>
      <c r="C191" s="2">
        <v>8.05</v>
      </c>
      <c r="D191" s="2">
        <v>16.54</v>
      </c>
      <c r="E191" s="2">
        <v>4.97</v>
      </c>
      <c r="F191" s="2">
        <v>49.26</v>
      </c>
    </row>
    <row r="192">
      <c r="A192" s="2" t="s">
        <v>842</v>
      </c>
      <c r="B192" s="2" t="s">
        <v>76</v>
      </c>
      <c r="C192" s="2">
        <v>12.24</v>
      </c>
      <c r="D192" s="2">
        <v>21.72</v>
      </c>
      <c r="E192" s="2">
        <v>2.37</v>
      </c>
      <c r="F192" s="2">
        <v>49.87</v>
      </c>
    </row>
    <row r="193">
      <c r="A193" s="2" t="s">
        <v>1556</v>
      </c>
      <c r="B193" s="2" t="s">
        <v>53</v>
      </c>
      <c r="C193" s="2">
        <v>5.58</v>
      </c>
      <c r="D193" s="2">
        <v>16.87</v>
      </c>
      <c r="E193" s="2">
        <v>5.66</v>
      </c>
      <c r="F193" s="2">
        <v>54.64</v>
      </c>
    </row>
    <row r="194">
      <c r="A194" s="2" t="s">
        <v>1559</v>
      </c>
      <c r="B194" s="2" t="s">
        <v>32</v>
      </c>
      <c r="C194" s="2">
        <v>7.97</v>
      </c>
      <c r="D194" s="2">
        <v>19.13</v>
      </c>
      <c r="E194" s="2">
        <v>4.32</v>
      </c>
      <c r="F194" s="2">
        <v>48.41</v>
      </c>
    </row>
    <row r="195">
      <c r="A195" s="2" t="s">
        <v>1567</v>
      </c>
      <c r="B195" s="2" t="s">
        <v>89</v>
      </c>
      <c r="C195" s="2">
        <v>9.62</v>
      </c>
      <c r="D195" s="2">
        <v>17.42</v>
      </c>
      <c r="E195" s="2">
        <v>8.41</v>
      </c>
      <c r="F195" s="2">
        <v>54.94</v>
      </c>
    </row>
    <row r="196">
      <c r="A196" s="2" t="s">
        <v>462</v>
      </c>
      <c r="B196" s="2" t="s">
        <v>42</v>
      </c>
      <c r="C196" s="2">
        <v>10.05</v>
      </c>
      <c r="D196" s="2">
        <v>16.5</v>
      </c>
      <c r="E196" s="2">
        <v>2.42</v>
      </c>
      <c r="F196" s="2">
        <v>46.9</v>
      </c>
    </row>
    <row r="197">
      <c r="A197" s="2" t="s">
        <v>1596</v>
      </c>
      <c r="B197" s="2" t="s">
        <v>32</v>
      </c>
      <c r="C197" s="2">
        <v>12.35</v>
      </c>
      <c r="D197" s="2">
        <v>20.93</v>
      </c>
      <c r="E197" s="2">
        <v>9.24</v>
      </c>
      <c r="F197" s="2">
        <v>45.23</v>
      </c>
    </row>
    <row r="198">
      <c r="A198" s="2" t="s">
        <v>158</v>
      </c>
      <c r="B198" s="2" t="s">
        <v>159</v>
      </c>
      <c r="C198" s="2">
        <v>10.23</v>
      </c>
      <c r="D198" s="2">
        <v>15.52</v>
      </c>
      <c r="E198" s="2">
        <v>9.77</v>
      </c>
      <c r="F198" s="2">
        <v>48.05</v>
      </c>
    </row>
    <row r="199">
      <c r="A199" s="2" t="s">
        <v>1607</v>
      </c>
      <c r="B199" s="2" t="s">
        <v>42</v>
      </c>
      <c r="C199" s="2">
        <v>14.41</v>
      </c>
      <c r="D199" s="2">
        <v>18.21</v>
      </c>
      <c r="E199" s="2">
        <v>0.769999999999999</v>
      </c>
      <c r="F199" s="2">
        <v>52.8</v>
      </c>
    </row>
    <row r="200">
      <c r="A200" s="2" t="s">
        <v>179</v>
      </c>
      <c r="B200" s="2" t="s">
        <v>180</v>
      </c>
      <c r="C200" s="2">
        <v>8.2</v>
      </c>
      <c r="D200" s="2">
        <v>16.92</v>
      </c>
      <c r="E200" s="2">
        <v>3.42</v>
      </c>
      <c r="F200" s="2">
        <v>50.16</v>
      </c>
    </row>
    <row r="201">
      <c r="A201" s="2" t="s">
        <v>63</v>
      </c>
      <c r="B201" s="2" t="s">
        <v>64</v>
      </c>
      <c r="C201" s="2">
        <v>12.93</v>
      </c>
      <c r="D201" s="2">
        <v>24.04</v>
      </c>
      <c r="E201" s="2">
        <v>2.42</v>
      </c>
      <c r="F201" s="2">
        <v>46.45</v>
      </c>
    </row>
    <row r="202">
      <c r="A202" s="2" t="s">
        <v>1626</v>
      </c>
      <c r="B202" s="2" t="s">
        <v>321</v>
      </c>
      <c r="C202" s="2">
        <v>10.22</v>
      </c>
      <c r="D202" s="2">
        <v>17.56</v>
      </c>
      <c r="E202" s="2">
        <v>6.65</v>
      </c>
      <c r="F202" s="2">
        <v>52.48</v>
      </c>
    </row>
    <row r="203">
      <c r="A203" s="2" t="s">
        <v>1639</v>
      </c>
      <c r="B203" s="2" t="s">
        <v>1343</v>
      </c>
      <c r="C203" s="2">
        <v>14.45</v>
      </c>
      <c r="D203" s="2">
        <v>18.38</v>
      </c>
      <c r="E203" s="2">
        <v>2.82</v>
      </c>
      <c r="F203" s="2">
        <v>52.12</v>
      </c>
    </row>
    <row r="204">
      <c r="A204" s="2" t="s">
        <v>1648</v>
      </c>
      <c r="B204" s="2" t="s">
        <v>136</v>
      </c>
      <c r="C204" s="2">
        <v>13.94</v>
      </c>
      <c r="D204" s="2">
        <v>24.85</v>
      </c>
      <c r="E204" s="2">
        <v>8.69</v>
      </c>
      <c r="F204" s="2">
        <v>50.67</v>
      </c>
    </row>
    <row r="205">
      <c r="A205" s="2" t="s">
        <v>1651</v>
      </c>
      <c r="B205" s="2" t="s">
        <v>218</v>
      </c>
      <c r="C205" s="2">
        <v>6.06</v>
      </c>
      <c r="D205" s="2">
        <v>18.58</v>
      </c>
      <c r="E205" s="2">
        <v>1.50999999999999</v>
      </c>
      <c r="F205" s="2">
        <v>52.47</v>
      </c>
    </row>
    <row r="206">
      <c r="A206" s="2" t="s">
        <v>1140</v>
      </c>
      <c r="B206" s="2" t="s">
        <v>311</v>
      </c>
      <c r="C206" s="2">
        <v>14.4</v>
      </c>
      <c r="D206" s="2">
        <v>17.31</v>
      </c>
      <c r="E206" s="2">
        <v>8.15</v>
      </c>
      <c r="F206" s="2">
        <v>45.61</v>
      </c>
    </row>
    <row r="207">
      <c r="A207" s="2" t="s">
        <v>1117</v>
      </c>
      <c r="B207" s="2" t="s">
        <v>89</v>
      </c>
      <c r="C207" s="2">
        <v>6.42</v>
      </c>
      <c r="D207" s="2">
        <v>20.37</v>
      </c>
      <c r="E207" s="2">
        <v>8.4</v>
      </c>
      <c r="F207" s="2">
        <v>54.34</v>
      </c>
    </row>
    <row r="208">
      <c r="A208" s="2" t="s">
        <v>1664</v>
      </c>
      <c r="B208" s="2" t="s">
        <v>497</v>
      </c>
      <c r="C208" s="2">
        <v>8.57</v>
      </c>
      <c r="D208" s="2">
        <v>17.85</v>
      </c>
      <c r="E208" s="2">
        <v>6.83</v>
      </c>
      <c r="F208" s="2">
        <v>54.09</v>
      </c>
    </row>
    <row r="209">
      <c r="A209" s="2" t="s">
        <v>1670</v>
      </c>
      <c r="B209" s="2" t="s">
        <v>53</v>
      </c>
      <c r="C209" s="2">
        <v>9.89</v>
      </c>
      <c r="D209" s="2">
        <v>23.85</v>
      </c>
      <c r="E209" s="2">
        <v>8.93</v>
      </c>
      <c r="F209" s="2">
        <v>46.63</v>
      </c>
    </row>
    <row r="210">
      <c r="A210" s="2" t="s">
        <v>41</v>
      </c>
      <c r="B210" s="2" t="s">
        <v>42</v>
      </c>
      <c r="C210" s="2">
        <v>5.01</v>
      </c>
      <c r="D210" s="2">
        <v>15.6299999999999</v>
      </c>
      <c r="E210" s="2">
        <v>5.84</v>
      </c>
      <c r="F210" s="2">
        <v>45.46</v>
      </c>
    </row>
    <row r="211">
      <c r="A211" s="2" t="s">
        <v>1684</v>
      </c>
      <c r="B211" s="2" t="s">
        <v>76</v>
      </c>
      <c r="C211" s="2">
        <v>9.04</v>
      </c>
      <c r="D211" s="2">
        <v>15.49</v>
      </c>
      <c r="E211" s="2">
        <v>2.34</v>
      </c>
      <c r="F211" s="2">
        <v>54.26</v>
      </c>
    </row>
    <row r="212">
      <c r="A212" s="2" t="s">
        <v>1691</v>
      </c>
      <c r="B212" s="2" t="s">
        <v>42</v>
      </c>
      <c r="C212" s="2">
        <v>6.74</v>
      </c>
      <c r="D212" s="2">
        <v>19.42</v>
      </c>
      <c r="E212" s="2">
        <v>1.56999999999999</v>
      </c>
      <c r="F212" s="2">
        <v>52.03</v>
      </c>
    </row>
    <row r="213">
      <c r="A213" s="2" t="s">
        <v>1696</v>
      </c>
      <c r="B213" s="2" t="s">
        <v>76</v>
      </c>
      <c r="C213" s="2">
        <v>9.16</v>
      </c>
      <c r="D213" s="2">
        <v>18.19</v>
      </c>
      <c r="E213" s="2">
        <v>5.79</v>
      </c>
      <c r="F213" s="2">
        <v>49.19</v>
      </c>
    </row>
    <row r="214">
      <c r="A214" s="2" t="s">
        <v>1700</v>
      </c>
      <c r="B214" s="2" t="s">
        <v>53</v>
      </c>
      <c r="C214" s="2">
        <v>10.85</v>
      </c>
      <c r="D214" s="2">
        <v>19.65</v>
      </c>
      <c r="E214" s="2">
        <v>3.05</v>
      </c>
      <c r="F214" s="2">
        <v>47.4</v>
      </c>
    </row>
    <row r="215">
      <c r="A215" s="2" t="s">
        <v>1704</v>
      </c>
      <c r="B215" s="2" t="s">
        <v>97</v>
      </c>
      <c r="C215" s="2">
        <v>6.39</v>
      </c>
      <c r="D215" s="2">
        <v>20.19</v>
      </c>
      <c r="E215" s="2">
        <v>4.92</v>
      </c>
      <c r="F215" s="2">
        <v>48.28</v>
      </c>
    </row>
    <row r="216">
      <c r="A216" s="2" t="s">
        <v>1126</v>
      </c>
      <c r="B216" s="2" t="s">
        <v>1127</v>
      </c>
      <c r="C216" s="2">
        <v>5.0</v>
      </c>
      <c r="D216" s="2">
        <v>20.0</v>
      </c>
      <c r="E216" s="2">
        <v>2.28</v>
      </c>
      <c r="F216" s="2">
        <v>48.79</v>
      </c>
    </row>
    <row r="217">
      <c r="A217" s="2" t="s">
        <v>52</v>
      </c>
      <c r="B217" s="2" t="s">
        <v>251</v>
      </c>
      <c r="C217" s="2">
        <v>5.49</v>
      </c>
      <c r="D217" s="2">
        <v>22.08</v>
      </c>
      <c r="E217" s="2">
        <v>9.80999999999999</v>
      </c>
      <c r="F217" s="2">
        <v>49.73</v>
      </c>
    </row>
    <row r="218">
      <c r="A218" s="2" t="s">
        <v>1731</v>
      </c>
      <c r="B218" s="2" t="s">
        <v>53</v>
      </c>
      <c r="C218" s="2">
        <v>14.26</v>
      </c>
      <c r="D218" s="2">
        <v>17.2</v>
      </c>
      <c r="E218" s="2">
        <v>8.72</v>
      </c>
      <c r="F218" s="2">
        <v>46.09</v>
      </c>
    </row>
    <row r="219">
      <c r="A219" s="2" t="s">
        <v>1567</v>
      </c>
      <c r="B219" s="2" t="s">
        <v>89</v>
      </c>
      <c r="C219" s="2">
        <v>6.89</v>
      </c>
      <c r="D219" s="2">
        <v>24.12</v>
      </c>
      <c r="E219" s="2">
        <v>5.47</v>
      </c>
      <c r="F219" s="2">
        <v>49.85</v>
      </c>
    </row>
    <row r="220">
      <c r="A220" s="2" t="s">
        <v>1143</v>
      </c>
      <c r="B220" s="2" t="s">
        <v>552</v>
      </c>
      <c r="C220" s="2">
        <v>7.58</v>
      </c>
      <c r="D220" s="2">
        <v>19.59</v>
      </c>
      <c r="E220" s="2">
        <v>9.62</v>
      </c>
      <c r="F220" s="2">
        <v>47.75</v>
      </c>
    </row>
    <row r="221">
      <c r="A221" s="2" t="s">
        <v>88</v>
      </c>
      <c r="B221" s="2" t="s">
        <v>1343</v>
      </c>
      <c r="C221" s="2">
        <v>7.85</v>
      </c>
      <c r="D221" s="2">
        <v>22.62</v>
      </c>
      <c r="E221" s="2">
        <v>2.26</v>
      </c>
      <c r="F221" s="2">
        <v>45.87</v>
      </c>
    </row>
    <row r="222">
      <c r="A222" s="2" t="s">
        <v>217</v>
      </c>
      <c r="B222" s="2" t="s">
        <v>89</v>
      </c>
      <c r="C222" s="2">
        <v>8.57</v>
      </c>
      <c r="D222" s="2">
        <v>24.64</v>
      </c>
      <c r="E222" s="2">
        <v>5.47</v>
      </c>
      <c r="F222" s="2">
        <v>52.12</v>
      </c>
    </row>
    <row r="223">
      <c r="A223" s="2" t="s">
        <v>439</v>
      </c>
      <c r="B223" s="2" t="s">
        <v>42</v>
      </c>
      <c r="C223" s="2">
        <v>13.45</v>
      </c>
      <c r="D223" s="2">
        <v>21.39</v>
      </c>
      <c r="E223" s="2">
        <v>8.2</v>
      </c>
      <c r="F223" s="2">
        <v>45.59</v>
      </c>
    </row>
    <row r="224">
      <c r="A224" s="2" t="s">
        <v>702</v>
      </c>
      <c r="B224" s="2" t="s">
        <v>703</v>
      </c>
      <c r="C224" s="2">
        <v>6.32</v>
      </c>
      <c r="D224" s="2">
        <v>18.78</v>
      </c>
      <c r="E224" s="2">
        <v>5.24</v>
      </c>
      <c r="F224" s="2">
        <v>47.93</v>
      </c>
    </row>
    <row r="225">
      <c r="A225" s="2" t="s">
        <v>1770</v>
      </c>
      <c r="B225" s="2" t="s">
        <v>89</v>
      </c>
      <c r="C225" s="2">
        <v>12.01</v>
      </c>
      <c r="D225" s="2">
        <v>21.22</v>
      </c>
      <c r="E225" s="2">
        <v>0.139999999999999</v>
      </c>
      <c r="F225" s="2">
        <v>49.93</v>
      </c>
    </row>
    <row r="226">
      <c r="A226" s="2" t="s">
        <v>1785</v>
      </c>
      <c r="B226" s="2" t="s">
        <v>32</v>
      </c>
      <c r="C226" s="2">
        <v>6.72</v>
      </c>
      <c r="D226" s="2">
        <v>24.95</v>
      </c>
      <c r="E226" s="2">
        <v>8.65</v>
      </c>
      <c r="F226" s="2">
        <v>52.23</v>
      </c>
    </row>
    <row r="227">
      <c r="A227" s="2" t="s">
        <v>1790</v>
      </c>
      <c r="B227" s="2" t="s">
        <v>97</v>
      </c>
      <c r="C227" s="2">
        <v>5.45</v>
      </c>
      <c r="D227" s="2">
        <v>19.07</v>
      </c>
      <c r="E227" s="2">
        <v>8.1</v>
      </c>
      <c r="F227" s="2">
        <v>52.32</v>
      </c>
    </row>
    <row r="228">
      <c r="A228" s="2" t="s">
        <v>897</v>
      </c>
      <c r="B228" s="2" t="s">
        <v>32</v>
      </c>
      <c r="C228" s="2">
        <v>5.21</v>
      </c>
      <c r="D228" s="2">
        <v>22.75</v>
      </c>
      <c r="E228" s="2">
        <v>0.28</v>
      </c>
      <c r="F228" s="2">
        <v>49.82</v>
      </c>
    </row>
    <row r="229">
      <c r="A229" s="2" t="s">
        <v>1800</v>
      </c>
      <c r="B229" s="2" t="s">
        <v>42</v>
      </c>
      <c r="C229" s="2">
        <v>14.78</v>
      </c>
      <c r="D229" s="2">
        <v>17.97</v>
      </c>
      <c r="E229" s="2">
        <v>6.0</v>
      </c>
      <c r="F229" s="2">
        <v>54.05</v>
      </c>
    </row>
    <row r="230">
      <c r="A230" s="2" t="s">
        <v>1359</v>
      </c>
      <c r="B230" s="2" t="s">
        <v>64</v>
      </c>
      <c r="C230" s="2">
        <v>13.56</v>
      </c>
      <c r="D230" s="2">
        <v>18.61</v>
      </c>
      <c r="E230" s="2">
        <v>5.32</v>
      </c>
      <c r="F230" s="2">
        <v>52.89</v>
      </c>
    </row>
    <row r="231">
      <c r="A231" s="2" t="s">
        <v>1814</v>
      </c>
      <c r="B231" s="2" t="s">
        <v>1294</v>
      </c>
      <c r="C231" s="2">
        <v>12.31</v>
      </c>
      <c r="D231" s="2">
        <v>23.36</v>
      </c>
      <c r="E231" s="2">
        <v>3.92</v>
      </c>
      <c r="F231" s="2">
        <v>48.47</v>
      </c>
    </row>
    <row r="232">
      <c r="A232" s="2" t="s">
        <v>842</v>
      </c>
      <c r="B232" s="2" t="s">
        <v>89</v>
      </c>
      <c r="C232" s="2">
        <v>9.06</v>
      </c>
      <c r="D232" s="2">
        <v>23.5</v>
      </c>
      <c r="E232" s="2">
        <v>1.38</v>
      </c>
      <c r="F232" s="2">
        <v>51.7</v>
      </c>
    </row>
    <row r="233">
      <c r="A233" s="2" t="s">
        <v>1418</v>
      </c>
      <c r="B233" s="2" t="s">
        <v>814</v>
      </c>
      <c r="C233" s="2">
        <v>8.67</v>
      </c>
      <c r="D233" s="2">
        <v>21.29</v>
      </c>
      <c r="E233" s="2">
        <v>5.18</v>
      </c>
      <c r="F233" s="2">
        <v>54.08</v>
      </c>
    </row>
    <row r="234">
      <c r="A234" s="2" t="s">
        <v>333</v>
      </c>
      <c r="B234" s="2" t="s">
        <v>76</v>
      </c>
      <c r="C234" s="2">
        <v>11.75</v>
      </c>
      <c r="D234" s="2">
        <v>23.67</v>
      </c>
      <c r="E234" s="2">
        <v>5.61</v>
      </c>
      <c r="F234" s="2">
        <v>45.06</v>
      </c>
    </row>
    <row r="235">
      <c r="A235" s="2" t="s">
        <v>353</v>
      </c>
      <c r="B235" s="2" t="s">
        <v>321</v>
      </c>
      <c r="C235" s="2">
        <v>11.47</v>
      </c>
      <c r="D235" s="2">
        <v>18.66</v>
      </c>
      <c r="E235" s="2">
        <v>9.79</v>
      </c>
      <c r="F235" s="2">
        <v>45.2699999999999</v>
      </c>
    </row>
    <row r="236">
      <c r="A236" s="2" t="s">
        <v>1225</v>
      </c>
      <c r="B236" s="2" t="s">
        <v>76</v>
      </c>
      <c r="C236" s="2">
        <v>14.46</v>
      </c>
      <c r="D236" s="2">
        <v>22.06</v>
      </c>
      <c r="E236" s="2">
        <v>4.9</v>
      </c>
      <c r="F236" s="2">
        <v>54.99</v>
      </c>
    </row>
    <row r="237">
      <c r="A237" s="2" t="s">
        <v>1848</v>
      </c>
      <c r="B237" s="2" t="s">
        <v>1849</v>
      </c>
      <c r="C237" s="2">
        <v>13.52</v>
      </c>
      <c r="D237" s="2">
        <v>18.33</v>
      </c>
      <c r="E237" s="2">
        <v>4.41</v>
      </c>
      <c r="F237" s="2">
        <v>54.81</v>
      </c>
    </row>
    <row r="238">
      <c r="A238" s="2" t="s">
        <v>179</v>
      </c>
      <c r="B238" s="2" t="s">
        <v>614</v>
      </c>
      <c r="C238" s="2">
        <v>5.2</v>
      </c>
      <c r="D238" s="2">
        <v>16.54</v>
      </c>
      <c r="E238" s="2">
        <v>4.43</v>
      </c>
      <c r="F238" s="2">
        <v>46.6</v>
      </c>
    </row>
    <row r="239">
      <c r="A239" s="2" t="s">
        <v>428</v>
      </c>
      <c r="B239" s="2" t="s">
        <v>76</v>
      </c>
      <c r="C239" s="2">
        <v>9.92</v>
      </c>
      <c r="D239" s="2">
        <v>17.6</v>
      </c>
      <c r="E239" s="2">
        <v>5.64</v>
      </c>
      <c r="F239" s="2">
        <v>53.59</v>
      </c>
    </row>
    <row r="240">
      <c r="A240" s="2" t="s">
        <v>1882</v>
      </c>
      <c r="B240" s="2" t="s">
        <v>159</v>
      </c>
      <c r="C240" s="2">
        <v>12.08</v>
      </c>
      <c r="D240" s="2">
        <v>19.59</v>
      </c>
      <c r="E240" s="2">
        <v>5.66</v>
      </c>
      <c r="F240" s="2">
        <v>51.87</v>
      </c>
    </row>
    <row r="241">
      <c r="A241" s="2" t="s">
        <v>1892</v>
      </c>
      <c r="B241" s="2" t="s">
        <v>32</v>
      </c>
      <c r="C241" s="2">
        <v>11.1</v>
      </c>
      <c r="D241" s="2">
        <v>16.34</v>
      </c>
      <c r="E241" s="2">
        <v>7.49</v>
      </c>
      <c r="F241" s="2">
        <v>54.64</v>
      </c>
    </row>
    <row r="242">
      <c r="A242" s="2" t="s">
        <v>1651</v>
      </c>
      <c r="B242" s="2" t="s">
        <v>218</v>
      </c>
      <c r="C242" s="2">
        <v>12.92</v>
      </c>
      <c r="D242" s="2">
        <v>22.91</v>
      </c>
      <c r="E242" s="2">
        <v>1.97</v>
      </c>
      <c r="F242" s="2">
        <v>46.13</v>
      </c>
    </row>
    <row r="243">
      <c r="A243" s="2" t="s">
        <v>1770</v>
      </c>
      <c r="B243" s="2" t="s">
        <v>89</v>
      </c>
      <c r="C243" s="2">
        <v>8.7</v>
      </c>
      <c r="D243" s="2">
        <v>17.78</v>
      </c>
      <c r="E243" s="2">
        <v>1.43</v>
      </c>
      <c r="F243" s="2">
        <v>48.34</v>
      </c>
    </row>
    <row r="244">
      <c r="A244" s="2" t="s">
        <v>1913</v>
      </c>
      <c r="B244" s="2" t="s">
        <v>282</v>
      </c>
      <c r="C244" s="2">
        <v>6.51</v>
      </c>
      <c r="D244" s="2">
        <v>16.7</v>
      </c>
      <c r="E244" s="2">
        <v>1.23</v>
      </c>
      <c r="F244" s="2">
        <v>46.51</v>
      </c>
    </row>
    <row r="245">
      <c r="A245" s="2" t="s">
        <v>1000</v>
      </c>
      <c r="B245" s="2" t="s">
        <v>164</v>
      </c>
      <c r="C245" s="2">
        <v>9.66</v>
      </c>
      <c r="D245" s="2">
        <v>24.81</v>
      </c>
      <c r="E245" s="2">
        <v>8.28</v>
      </c>
      <c r="F245" s="2">
        <v>49.79</v>
      </c>
    </row>
    <row r="246">
      <c r="A246" s="2" t="s">
        <v>559</v>
      </c>
      <c r="B246" s="2" t="s">
        <v>53</v>
      </c>
      <c r="C246" s="2">
        <v>13.83</v>
      </c>
      <c r="D246" s="2">
        <v>22.27</v>
      </c>
      <c r="E246" s="2">
        <v>8.92</v>
      </c>
      <c r="F246" s="2">
        <v>46.48</v>
      </c>
    </row>
    <row r="247">
      <c r="A247" s="2" t="s">
        <v>1929</v>
      </c>
      <c r="B247" s="2" t="s">
        <v>76</v>
      </c>
      <c r="C247" s="2">
        <v>14.87</v>
      </c>
      <c r="D247" s="2">
        <v>21.87</v>
      </c>
      <c r="E247" s="2">
        <v>4.4</v>
      </c>
      <c r="F247" s="2">
        <v>46.67</v>
      </c>
    </row>
    <row r="248">
      <c r="A248" s="2" t="s">
        <v>1225</v>
      </c>
      <c r="B248" s="2" t="s">
        <v>76</v>
      </c>
      <c r="C248" s="2">
        <v>5.92</v>
      </c>
      <c r="D248" s="2">
        <v>20.4</v>
      </c>
      <c r="E248" s="2">
        <v>6.6</v>
      </c>
      <c r="F248" s="2">
        <v>47.66</v>
      </c>
    </row>
    <row r="249">
      <c r="A249" s="2" t="s">
        <v>1947</v>
      </c>
      <c r="B249" s="2" t="s">
        <v>64</v>
      </c>
      <c r="C249" s="2">
        <v>9.76</v>
      </c>
      <c r="D249" s="2">
        <v>18.95</v>
      </c>
      <c r="E249" s="2">
        <v>8.16</v>
      </c>
      <c r="F249" s="2">
        <v>52.11</v>
      </c>
    </row>
    <row r="250">
      <c r="A250" s="2" t="s">
        <v>174</v>
      </c>
      <c r="B250" s="2" t="s">
        <v>32</v>
      </c>
      <c r="C250" s="2">
        <v>13.05</v>
      </c>
      <c r="D250" s="2">
        <v>15.86</v>
      </c>
      <c r="E250" s="2">
        <v>9.92</v>
      </c>
      <c r="F250" s="2">
        <v>47.27</v>
      </c>
    </row>
    <row r="251">
      <c r="A251" s="2" t="s">
        <v>267</v>
      </c>
      <c r="B251" s="2" t="s">
        <v>89</v>
      </c>
      <c r="C251" s="2">
        <v>9.31</v>
      </c>
      <c r="D251" s="2">
        <v>21.33</v>
      </c>
      <c r="E251" s="2">
        <v>5.5</v>
      </c>
      <c r="F251" s="2">
        <v>48.39</v>
      </c>
    </row>
    <row r="252">
      <c r="A252" s="2" t="s">
        <v>1964</v>
      </c>
      <c r="B252" s="2" t="s">
        <v>572</v>
      </c>
      <c r="C252" s="2">
        <v>14.4699999999999</v>
      </c>
      <c r="D252" s="2">
        <v>18.91</v>
      </c>
      <c r="E252" s="2">
        <v>1.75</v>
      </c>
      <c r="F252" s="2">
        <v>48.37</v>
      </c>
    </row>
    <row r="253">
      <c r="A253" s="2" t="s">
        <v>1971</v>
      </c>
      <c r="B253" s="2" t="s">
        <v>159</v>
      </c>
      <c r="C253" s="2">
        <v>9.27</v>
      </c>
      <c r="D253" s="2">
        <v>23.94</v>
      </c>
      <c r="E253" s="2">
        <v>4.68</v>
      </c>
      <c r="F253" s="2">
        <v>46.28</v>
      </c>
    </row>
    <row r="254">
      <c r="A254" s="2" t="s">
        <v>1257</v>
      </c>
      <c r="B254" s="2" t="s">
        <v>251</v>
      </c>
      <c r="C254" s="2">
        <v>6.43999999999999</v>
      </c>
      <c r="D254" s="2">
        <v>24.72</v>
      </c>
      <c r="E254" s="2">
        <v>5.8</v>
      </c>
      <c r="F254" s="2">
        <v>53.3</v>
      </c>
    </row>
    <row r="255">
      <c r="A255" s="2" t="s">
        <v>1330</v>
      </c>
      <c r="B255" s="2" t="s">
        <v>64</v>
      </c>
      <c r="C255" s="2">
        <v>10.14</v>
      </c>
      <c r="D255" s="2">
        <v>20.03</v>
      </c>
      <c r="E255" s="2">
        <v>2.93</v>
      </c>
      <c r="F255" s="2">
        <v>53.68</v>
      </c>
    </row>
    <row r="256">
      <c r="A256" s="2" t="s">
        <v>217</v>
      </c>
      <c r="B256" s="2" t="s">
        <v>89</v>
      </c>
      <c r="C256" s="2">
        <v>7.34</v>
      </c>
      <c r="D256" s="2">
        <v>21.82</v>
      </c>
      <c r="E256" s="2">
        <v>1.77999999999999</v>
      </c>
      <c r="F256" s="2">
        <v>50.09</v>
      </c>
    </row>
    <row r="257">
      <c r="A257" s="2" t="s">
        <v>1987</v>
      </c>
      <c r="B257" s="2" t="s">
        <v>76</v>
      </c>
      <c r="C257" s="2">
        <v>5.18</v>
      </c>
      <c r="D257" s="2">
        <v>15.59</v>
      </c>
      <c r="E257" s="2">
        <v>8.69</v>
      </c>
      <c r="F257" s="2">
        <v>49.02</v>
      </c>
    </row>
    <row r="258">
      <c r="A258" s="2" t="s">
        <v>1185</v>
      </c>
      <c r="B258" s="2" t="s">
        <v>598</v>
      </c>
      <c r="C258" s="2">
        <v>6.1</v>
      </c>
      <c r="D258" s="2">
        <v>18.97</v>
      </c>
      <c r="E258" s="2">
        <v>0.99</v>
      </c>
      <c r="F258" s="2">
        <v>52.9</v>
      </c>
    </row>
    <row r="259">
      <c r="A259" s="2" t="s">
        <v>741</v>
      </c>
      <c r="B259" s="2" t="s">
        <v>76</v>
      </c>
      <c r="C259" s="2">
        <v>13.32</v>
      </c>
      <c r="D259" s="2">
        <v>18.25</v>
      </c>
      <c r="E259" s="2">
        <v>8.86</v>
      </c>
      <c r="F259" s="2">
        <v>50.98</v>
      </c>
    </row>
    <row r="260">
      <c r="A260" s="2" t="s">
        <v>2019</v>
      </c>
      <c r="B260" s="2" t="s">
        <v>321</v>
      </c>
      <c r="C260" s="2">
        <v>9.73</v>
      </c>
      <c r="D260" s="2">
        <v>18.27</v>
      </c>
      <c r="E260" s="2">
        <v>3.61</v>
      </c>
      <c r="F260" s="2">
        <v>53.19</v>
      </c>
    </row>
    <row r="261">
      <c r="A261" s="2" t="s">
        <v>637</v>
      </c>
      <c r="B261" s="2" t="s">
        <v>64</v>
      </c>
      <c r="C261" s="2">
        <v>6.05</v>
      </c>
      <c r="D261" s="2">
        <v>21.02</v>
      </c>
      <c r="E261" s="2">
        <v>4.96</v>
      </c>
      <c r="F261" s="2">
        <v>53.07</v>
      </c>
    </row>
    <row r="262">
      <c r="A262" s="2" t="s">
        <v>2028</v>
      </c>
      <c r="B262" s="2" t="s">
        <v>53</v>
      </c>
      <c r="C262" s="2">
        <v>6.96</v>
      </c>
      <c r="D262" s="2">
        <v>17.25</v>
      </c>
      <c r="E262" s="2">
        <v>2.76</v>
      </c>
      <c r="F262" s="2">
        <v>48.22</v>
      </c>
    </row>
    <row r="263">
      <c r="A263" s="2" t="s">
        <v>2039</v>
      </c>
      <c r="B263" s="2" t="s">
        <v>42</v>
      </c>
      <c r="C263" s="2">
        <v>9.17</v>
      </c>
      <c r="D263" s="2">
        <v>19.4</v>
      </c>
      <c r="E263" s="2">
        <v>2.08</v>
      </c>
      <c r="F263" s="2">
        <v>46.81</v>
      </c>
    </row>
    <row r="264">
      <c r="A264" s="2" t="s">
        <v>2054</v>
      </c>
      <c r="B264" s="2" t="s">
        <v>497</v>
      </c>
      <c r="C264" s="2">
        <v>13.74</v>
      </c>
      <c r="D264" s="2">
        <v>15.34</v>
      </c>
      <c r="E264" s="2">
        <v>4.5</v>
      </c>
      <c r="F264" s="2">
        <v>46.14</v>
      </c>
    </row>
    <row r="265">
      <c r="A265" s="2" t="s">
        <v>2058</v>
      </c>
      <c r="B265" s="2" t="s">
        <v>814</v>
      </c>
      <c r="C265" s="2">
        <v>10.46</v>
      </c>
      <c r="D265" s="2">
        <v>15.59</v>
      </c>
      <c r="E265" s="2">
        <v>8.85</v>
      </c>
      <c r="F265" s="2">
        <v>51.01</v>
      </c>
    </row>
    <row r="266">
      <c r="A266" s="2" t="s">
        <v>2065</v>
      </c>
      <c r="B266" s="2" t="s">
        <v>614</v>
      </c>
      <c r="C266" s="2">
        <v>9.13</v>
      </c>
      <c r="D266" s="2">
        <v>20.91</v>
      </c>
      <c r="E266" s="2">
        <v>3.21999999999999</v>
      </c>
      <c r="F266" s="2">
        <v>45.29</v>
      </c>
    </row>
    <row r="267">
      <c r="A267" s="2" t="s">
        <v>353</v>
      </c>
      <c r="B267" s="2" t="s">
        <v>1449</v>
      </c>
      <c r="C267" s="2">
        <v>7.48</v>
      </c>
      <c r="D267" s="2">
        <v>21.27</v>
      </c>
      <c r="E267" s="2">
        <v>4.67</v>
      </c>
      <c r="F267" s="2">
        <v>52.65</v>
      </c>
    </row>
    <row r="268">
      <c r="A268" s="2" t="s">
        <v>2069</v>
      </c>
      <c r="B268" s="2" t="s">
        <v>42</v>
      </c>
      <c r="C268" s="2">
        <v>5.3</v>
      </c>
      <c r="D268" s="2">
        <v>22.4</v>
      </c>
      <c r="E268" s="2">
        <v>8.32</v>
      </c>
      <c r="F268" s="2">
        <v>53.17</v>
      </c>
    </row>
    <row r="269">
      <c r="A269" s="2" t="s">
        <v>1088</v>
      </c>
      <c r="B269" s="2" t="s">
        <v>552</v>
      </c>
      <c r="C269" s="2">
        <v>12.99</v>
      </c>
      <c r="D269" s="2">
        <v>24.69</v>
      </c>
      <c r="E269" s="2">
        <v>0.309999999999999</v>
      </c>
      <c r="F269" s="2">
        <v>54.5</v>
      </c>
    </row>
    <row r="270">
      <c r="A270" s="2" t="s">
        <v>2077</v>
      </c>
      <c r="B270" s="2" t="s">
        <v>1449</v>
      </c>
      <c r="C270" s="2">
        <v>12.89</v>
      </c>
      <c r="D270" s="2">
        <v>23.7599999999999</v>
      </c>
      <c r="E270" s="2">
        <v>1.92</v>
      </c>
      <c r="F270" s="2">
        <v>45.96</v>
      </c>
    </row>
    <row r="271">
      <c r="A271" s="2" t="s">
        <v>1247</v>
      </c>
      <c r="B271" s="2" t="s">
        <v>97</v>
      </c>
      <c r="C271" s="2">
        <v>11.75</v>
      </c>
      <c r="D271" s="2">
        <v>24.69</v>
      </c>
      <c r="E271" s="2">
        <v>2.57</v>
      </c>
      <c r="F271" s="2">
        <v>49.77</v>
      </c>
    </row>
    <row r="272">
      <c r="A272" s="2" t="s">
        <v>2083</v>
      </c>
      <c r="B272" s="2" t="s">
        <v>572</v>
      </c>
      <c r="C272" s="2">
        <v>10.22</v>
      </c>
      <c r="D272" s="2">
        <v>16.97</v>
      </c>
      <c r="E272" s="2">
        <v>5.03</v>
      </c>
      <c r="F272" s="2">
        <v>48.35</v>
      </c>
    </row>
    <row r="273">
      <c r="A273" s="2" t="s">
        <v>511</v>
      </c>
      <c r="B273" s="2" t="s">
        <v>814</v>
      </c>
      <c r="C273" s="2">
        <v>13.9</v>
      </c>
      <c r="D273" s="2">
        <v>24.1</v>
      </c>
      <c r="E273" s="2">
        <v>0.139999999999999</v>
      </c>
      <c r="F273" s="2">
        <v>50.87</v>
      </c>
    </row>
    <row r="274">
      <c r="A274" s="2" t="s">
        <v>2090</v>
      </c>
      <c r="B274" s="2" t="s">
        <v>42</v>
      </c>
      <c r="C274" s="2">
        <v>12.85</v>
      </c>
      <c r="D274" s="2">
        <v>17.21</v>
      </c>
      <c r="E274" s="2">
        <v>7.41</v>
      </c>
      <c r="F274" s="2">
        <v>49.1</v>
      </c>
    </row>
    <row r="275">
      <c r="A275" s="2" t="s">
        <v>353</v>
      </c>
      <c r="B275" s="2" t="s">
        <v>321</v>
      </c>
      <c r="C275" s="2">
        <v>7.33</v>
      </c>
      <c r="D275" s="2">
        <v>23.11</v>
      </c>
      <c r="E275" s="2">
        <v>9.16</v>
      </c>
      <c r="F275" s="2">
        <v>52.78</v>
      </c>
    </row>
    <row r="276">
      <c r="A276" s="2" t="s">
        <v>630</v>
      </c>
      <c r="B276" s="2" t="s">
        <v>32</v>
      </c>
      <c r="C276" s="2">
        <v>12.45</v>
      </c>
      <c r="D276" s="2">
        <v>18.69</v>
      </c>
      <c r="E276" s="2">
        <v>4.07</v>
      </c>
      <c r="F276" s="2">
        <v>46.67</v>
      </c>
    </row>
    <row r="277">
      <c r="A277" s="2" t="s">
        <v>2112</v>
      </c>
      <c r="B277" s="2" t="s">
        <v>814</v>
      </c>
      <c r="C277" s="2">
        <v>10.85</v>
      </c>
      <c r="D277" s="2">
        <v>22.35</v>
      </c>
      <c r="E277" s="2">
        <v>2.99</v>
      </c>
      <c r="F277" s="2">
        <v>51.16</v>
      </c>
    </row>
    <row r="278">
      <c r="A278" s="2" t="s">
        <v>353</v>
      </c>
      <c r="B278" s="2" t="s">
        <v>321</v>
      </c>
      <c r="C278" s="2">
        <v>13.39</v>
      </c>
      <c r="D278" s="2">
        <v>23.27</v>
      </c>
      <c r="E278" s="2">
        <v>2.31</v>
      </c>
      <c r="F278" s="2">
        <v>52.29</v>
      </c>
    </row>
    <row r="279">
      <c r="A279" s="2" t="s">
        <v>2120</v>
      </c>
      <c r="B279" s="2" t="s">
        <v>2121</v>
      </c>
      <c r="C279" s="2">
        <v>13.43</v>
      </c>
      <c r="D279" s="2">
        <v>21.97</v>
      </c>
      <c r="E279" s="2">
        <v>7.57</v>
      </c>
      <c r="F279" s="2">
        <v>47.85</v>
      </c>
    </row>
    <row r="280">
      <c r="A280" s="2" t="s">
        <v>158</v>
      </c>
      <c r="B280" s="2" t="s">
        <v>159</v>
      </c>
      <c r="C280" s="2">
        <v>11.35</v>
      </c>
      <c r="D280" s="2">
        <v>16.21</v>
      </c>
      <c r="E280" s="2">
        <v>8.3</v>
      </c>
      <c r="F280" s="2">
        <v>46.42</v>
      </c>
    </row>
    <row r="281">
      <c r="A281" s="2" t="s">
        <v>250</v>
      </c>
      <c r="B281" s="2" t="s">
        <v>251</v>
      </c>
      <c r="C281" s="2">
        <v>11.2</v>
      </c>
      <c r="D281" s="2">
        <v>16.13</v>
      </c>
      <c r="E281" s="2">
        <v>0.469999999999999</v>
      </c>
      <c r="F281" s="2">
        <v>49.67</v>
      </c>
    </row>
    <row r="282">
      <c r="A282" s="2" t="s">
        <v>88</v>
      </c>
      <c r="B282" s="2" t="s">
        <v>321</v>
      </c>
      <c r="C282" s="2">
        <v>11.14</v>
      </c>
      <c r="D282" s="2">
        <v>16.6</v>
      </c>
      <c r="E282" s="2">
        <v>5.06</v>
      </c>
      <c r="F282" s="2">
        <v>54.42</v>
      </c>
    </row>
    <row r="283">
      <c r="A283" s="2" t="s">
        <v>2137</v>
      </c>
      <c r="B283" s="2" t="s">
        <v>42</v>
      </c>
      <c r="C283" s="2">
        <v>9.99</v>
      </c>
      <c r="D283" s="2">
        <v>21.43</v>
      </c>
      <c r="E283" s="2">
        <v>7.09</v>
      </c>
      <c r="F283" s="2">
        <v>49.41</v>
      </c>
    </row>
    <row r="284">
      <c r="A284" s="2" t="s">
        <v>2028</v>
      </c>
      <c r="B284" s="2" t="s">
        <v>53</v>
      </c>
      <c r="C284" s="2">
        <v>8.25</v>
      </c>
      <c r="D284" s="2">
        <v>20.65</v>
      </c>
      <c r="E284" s="2">
        <v>2.09</v>
      </c>
      <c r="F284" s="2">
        <v>54.37</v>
      </c>
    </row>
    <row r="285">
      <c r="A285" s="2" t="s">
        <v>1502</v>
      </c>
      <c r="B285" s="2" t="s">
        <v>572</v>
      </c>
      <c r="C285" s="2">
        <v>7.0</v>
      </c>
      <c r="D285" s="2">
        <v>16.4</v>
      </c>
      <c r="E285" s="2">
        <v>0.54</v>
      </c>
      <c r="F285" s="2">
        <v>46.62</v>
      </c>
    </row>
    <row r="286">
      <c r="A286" s="2" t="s">
        <v>2152</v>
      </c>
      <c r="B286" s="2" t="s">
        <v>42</v>
      </c>
      <c r="C286" s="2">
        <v>6.1</v>
      </c>
      <c r="D286" s="2">
        <v>23.86</v>
      </c>
      <c r="E286" s="2">
        <v>7.01</v>
      </c>
      <c r="F286" s="2">
        <v>51.56</v>
      </c>
    </row>
    <row r="287">
      <c r="A287" s="2" t="s">
        <v>2154</v>
      </c>
      <c r="B287" s="2" t="s">
        <v>116</v>
      </c>
      <c r="C287" s="2">
        <v>13.82</v>
      </c>
      <c r="D287" s="2">
        <v>20.99</v>
      </c>
      <c r="E287" s="2">
        <v>5.72</v>
      </c>
      <c r="F287" s="2">
        <v>46.68</v>
      </c>
    </row>
    <row r="288">
      <c r="A288" s="2" t="s">
        <v>2069</v>
      </c>
      <c r="B288" s="2" t="s">
        <v>42</v>
      </c>
      <c r="C288" s="2">
        <v>7.74</v>
      </c>
      <c r="D288" s="2">
        <v>15.91</v>
      </c>
      <c r="E288" s="2">
        <v>2.46</v>
      </c>
      <c r="F288" s="2">
        <v>52.25</v>
      </c>
    </row>
    <row r="289">
      <c r="A289" s="2" t="s">
        <v>2161</v>
      </c>
      <c r="B289" s="2" t="s">
        <v>749</v>
      </c>
      <c r="C289" s="2">
        <v>6.60999999999999</v>
      </c>
      <c r="D289" s="2">
        <v>16.21</v>
      </c>
      <c r="E289" s="2">
        <v>4.03</v>
      </c>
      <c r="F289" s="2">
        <v>49.77</v>
      </c>
    </row>
    <row r="290">
      <c r="A290" s="2" t="s">
        <v>1790</v>
      </c>
      <c r="B290" s="2" t="s">
        <v>97</v>
      </c>
      <c r="C290" s="2">
        <v>9.09</v>
      </c>
      <c r="D290" s="2">
        <v>18.33</v>
      </c>
      <c r="E290" s="2">
        <v>8.0</v>
      </c>
      <c r="F290" s="2">
        <v>49.3</v>
      </c>
    </row>
    <row r="291">
      <c r="A291" s="2" t="s">
        <v>2207</v>
      </c>
      <c r="B291" s="2" t="s">
        <v>1294</v>
      </c>
      <c r="C291" s="2">
        <v>5.74</v>
      </c>
      <c r="D291" s="2">
        <v>22.49</v>
      </c>
      <c r="E291" s="2">
        <v>6.37</v>
      </c>
      <c r="F291" s="2">
        <v>46.28</v>
      </c>
    </row>
    <row r="292">
      <c r="A292" s="2" t="s">
        <v>1670</v>
      </c>
      <c r="B292" s="2" t="s">
        <v>53</v>
      </c>
      <c r="C292" s="2">
        <v>7.73</v>
      </c>
      <c r="D292" s="2">
        <v>15.1</v>
      </c>
      <c r="E292" s="2">
        <v>1.91</v>
      </c>
      <c r="F292" s="2">
        <v>47.19</v>
      </c>
    </row>
    <row r="293">
      <c r="A293" s="2" t="s">
        <v>2219</v>
      </c>
      <c r="B293" s="2" t="s">
        <v>552</v>
      </c>
      <c r="C293" s="2">
        <v>10.79</v>
      </c>
      <c r="D293" s="2">
        <v>15.53</v>
      </c>
      <c r="E293" s="2">
        <v>4.75</v>
      </c>
      <c r="F293" s="2">
        <v>45.37</v>
      </c>
    </row>
    <row r="294">
      <c r="A294" s="2" t="s">
        <v>2226</v>
      </c>
      <c r="B294" s="2" t="s">
        <v>1449</v>
      </c>
      <c r="C294" s="2">
        <v>6.55</v>
      </c>
      <c r="D294" s="2">
        <v>22.34</v>
      </c>
      <c r="E294" s="2">
        <v>3.31</v>
      </c>
      <c r="F294" s="2">
        <v>45.44</v>
      </c>
    </row>
    <row r="295">
      <c r="A295" s="2" t="s">
        <v>2232</v>
      </c>
      <c r="B295" s="2" t="s">
        <v>64</v>
      </c>
      <c r="C295" s="2">
        <v>10.53</v>
      </c>
      <c r="D295" s="2">
        <v>17.16</v>
      </c>
      <c r="E295" s="2">
        <v>8.71</v>
      </c>
      <c r="F295" s="2">
        <v>48.42</v>
      </c>
    </row>
    <row r="296">
      <c r="A296" s="2" t="s">
        <v>2240</v>
      </c>
      <c r="B296" s="2" t="s">
        <v>97</v>
      </c>
      <c r="C296" s="2">
        <v>8.57</v>
      </c>
      <c r="D296" s="2">
        <v>16.79</v>
      </c>
      <c r="E296" s="2">
        <v>2.3</v>
      </c>
      <c r="F296" s="2">
        <v>52.95</v>
      </c>
    </row>
    <row r="297">
      <c r="A297" s="2" t="s">
        <v>2243</v>
      </c>
      <c r="B297" s="2" t="s">
        <v>614</v>
      </c>
      <c r="C297" s="2">
        <v>7.46</v>
      </c>
      <c r="D297" s="2">
        <v>24.09</v>
      </c>
      <c r="E297" s="2">
        <v>1.10999999999999</v>
      </c>
      <c r="F297" s="2">
        <v>45.32</v>
      </c>
    </row>
    <row r="298">
      <c r="A298" s="2" t="s">
        <v>2247</v>
      </c>
      <c r="B298" s="2" t="s">
        <v>64</v>
      </c>
      <c r="C298" s="2">
        <v>13.52</v>
      </c>
      <c r="D298" s="2">
        <v>19.4</v>
      </c>
      <c r="E298" s="2">
        <v>2.42</v>
      </c>
      <c r="F298" s="2">
        <v>51.51</v>
      </c>
    </row>
    <row r="299">
      <c r="A299" s="2" t="s">
        <v>2263</v>
      </c>
      <c r="B299" s="2" t="s">
        <v>282</v>
      </c>
      <c r="C299" s="2">
        <v>14.5599999999999</v>
      </c>
      <c r="D299" s="2">
        <v>15.4699999999999</v>
      </c>
      <c r="E299" s="2">
        <v>9.41</v>
      </c>
      <c r="F299" s="2">
        <v>45.98</v>
      </c>
    </row>
    <row r="300">
      <c r="A300" s="2" t="s">
        <v>2272</v>
      </c>
      <c r="B300" s="2" t="s">
        <v>42</v>
      </c>
      <c r="C300" s="2">
        <v>14.21</v>
      </c>
      <c r="D300" s="2">
        <v>15.1299999999999</v>
      </c>
      <c r="E300" s="2">
        <v>9.86</v>
      </c>
      <c r="F300" s="2">
        <v>52.59</v>
      </c>
    </row>
    <row r="301">
      <c r="A301" s="2" t="s">
        <v>111</v>
      </c>
      <c r="B301" s="2" t="s">
        <v>321</v>
      </c>
      <c r="C301" s="2">
        <v>6.3</v>
      </c>
      <c r="D301" s="2">
        <v>19.67</v>
      </c>
      <c r="E301" s="2">
        <v>7.68999999999999</v>
      </c>
      <c r="F301" s="2">
        <v>51.42</v>
      </c>
    </row>
    <row r="302">
      <c r="A302" s="2" t="s">
        <v>1330</v>
      </c>
      <c r="B302" s="2" t="s">
        <v>64</v>
      </c>
      <c r="C302" s="2">
        <v>10.26</v>
      </c>
      <c r="D302" s="2">
        <v>20.15</v>
      </c>
      <c r="E302" s="2">
        <v>6.16</v>
      </c>
      <c r="F302" s="2">
        <v>45.75</v>
      </c>
    </row>
    <row r="303">
      <c r="A303" s="2" t="s">
        <v>2290</v>
      </c>
      <c r="B303" s="2" t="s">
        <v>53</v>
      </c>
      <c r="C303" s="2">
        <v>8.07</v>
      </c>
      <c r="D303" s="2">
        <v>16.11</v>
      </c>
      <c r="E303" s="2">
        <v>5.84</v>
      </c>
      <c r="F303" s="2">
        <v>48.88</v>
      </c>
    </row>
    <row r="304">
      <c r="A304" s="2" t="s">
        <v>2303</v>
      </c>
      <c r="B304" s="2" t="s">
        <v>497</v>
      </c>
      <c r="C304" s="2">
        <v>13.01</v>
      </c>
      <c r="D304" s="2">
        <v>16.98</v>
      </c>
      <c r="E304" s="2">
        <v>1.54999999999999</v>
      </c>
      <c r="F304" s="2">
        <v>45.37</v>
      </c>
    </row>
    <row r="305">
      <c r="A305" s="2" t="s">
        <v>2306</v>
      </c>
      <c r="B305" s="2" t="s">
        <v>76</v>
      </c>
      <c r="C305" s="2">
        <v>9.34</v>
      </c>
      <c r="D305" s="2">
        <v>22.48</v>
      </c>
      <c r="E305" s="2">
        <v>5.51</v>
      </c>
      <c r="F305" s="2">
        <v>47.27</v>
      </c>
    </row>
    <row r="306">
      <c r="A306" s="2" t="s">
        <v>2308</v>
      </c>
      <c r="B306" s="2" t="s">
        <v>1343</v>
      </c>
      <c r="C306" s="2">
        <v>9.97</v>
      </c>
      <c r="D306" s="2">
        <v>22.7599999999999</v>
      </c>
      <c r="E306" s="2">
        <v>6.98</v>
      </c>
      <c r="F306" s="2">
        <v>51.94</v>
      </c>
    </row>
    <row r="307">
      <c r="A307" s="2" t="s">
        <v>88</v>
      </c>
      <c r="B307" s="2" t="s">
        <v>89</v>
      </c>
      <c r="C307" s="2">
        <v>9.18</v>
      </c>
      <c r="D307" s="2">
        <v>19.03</v>
      </c>
      <c r="E307" s="2">
        <v>4.53</v>
      </c>
      <c r="F307" s="2">
        <v>52.71</v>
      </c>
    </row>
    <row r="308">
      <c r="A308" s="2" t="s">
        <v>2319</v>
      </c>
      <c r="B308" s="2" t="s">
        <v>97</v>
      </c>
      <c r="C308" s="2">
        <v>13.48</v>
      </c>
      <c r="D308" s="2">
        <v>21.84</v>
      </c>
      <c r="E308" s="2">
        <v>3.27</v>
      </c>
      <c r="F308" s="2">
        <v>51.95</v>
      </c>
    </row>
    <row r="309">
      <c r="A309" s="2" t="s">
        <v>2263</v>
      </c>
      <c r="B309" s="2" t="s">
        <v>2121</v>
      </c>
      <c r="C309" s="2">
        <v>13.03</v>
      </c>
      <c r="D309" s="2">
        <v>19.36</v>
      </c>
      <c r="E309" s="2">
        <v>8.69</v>
      </c>
      <c r="F309" s="2">
        <v>48.97</v>
      </c>
    </row>
    <row r="310">
      <c r="A310" s="2" t="s">
        <v>2332</v>
      </c>
      <c r="B310" s="2" t="s">
        <v>609</v>
      </c>
      <c r="C310" s="2">
        <v>6.04</v>
      </c>
      <c r="D310" s="2">
        <v>21.17</v>
      </c>
      <c r="E310" s="2">
        <v>5.68999999999999</v>
      </c>
      <c r="F310" s="2">
        <v>47.23</v>
      </c>
    </row>
    <row r="311">
      <c r="A311" s="2" t="s">
        <v>1670</v>
      </c>
      <c r="B311" s="2" t="s">
        <v>53</v>
      </c>
      <c r="C311" s="2">
        <v>7.93999999999999</v>
      </c>
      <c r="D311" s="2">
        <v>17.68</v>
      </c>
      <c r="E311" s="2">
        <v>2.64</v>
      </c>
      <c r="F311" s="2">
        <v>50.42</v>
      </c>
    </row>
    <row r="312">
      <c r="A312" s="2" t="s">
        <v>1559</v>
      </c>
      <c r="B312" s="2" t="s">
        <v>32</v>
      </c>
      <c r="C312" s="2">
        <v>10.46</v>
      </c>
      <c r="D312" s="2">
        <v>19.82</v>
      </c>
      <c r="E312" s="2">
        <v>0.48</v>
      </c>
      <c r="F312" s="2">
        <v>48.02</v>
      </c>
    </row>
    <row r="313">
      <c r="A313" s="2" t="s">
        <v>1596</v>
      </c>
      <c r="B313" s="2" t="s">
        <v>32</v>
      </c>
      <c r="C313" s="2">
        <v>9.53</v>
      </c>
      <c r="D313" s="2">
        <v>24.27</v>
      </c>
      <c r="E313" s="2">
        <v>9.37999999999999</v>
      </c>
      <c r="F313" s="2">
        <v>49.43</v>
      </c>
    </row>
    <row r="314">
      <c r="A314" s="2" t="s">
        <v>2353</v>
      </c>
      <c r="B314" s="2" t="s">
        <v>552</v>
      </c>
      <c r="C314" s="2">
        <v>13.09</v>
      </c>
      <c r="D314" s="2">
        <v>18.11</v>
      </c>
      <c r="E314" s="2">
        <v>0.139999999999999</v>
      </c>
      <c r="F314" s="2">
        <v>52.62</v>
      </c>
    </row>
    <row r="315">
      <c r="A315" s="2" t="s">
        <v>2161</v>
      </c>
      <c r="B315" s="2" t="s">
        <v>141</v>
      </c>
      <c r="C315" s="2">
        <v>11.59</v>
      </c>
      <c r="D315" s="2">
        <v>23.81</v>
      </c>
      <c r="E315" s="2">
        <v>5.08</v>
      </c>
      <c r="F315" s="2">
        <v>47.72</v>
      </c>
    </row>
    <row r="316">
      <c r="A316" s="2" t="s">
        <v>741</v>
      </c>
      <c r="B316" s="2" t="s">
        <v>76</v>
      </c>
      <c r="C316" s="2">
        <v>13.17</v>
      </c>
      <c r="D316" s="2">
        <v>18.21</v>
      </c>
      <c r="E316" s="2">
        <v>1.25999999999999</v>
      </c>
      <c r="F316" s="2">
        <v>47.17</v>
      </c>
    </row>
    <row r="317">
      <c r="A317" s="2" t="s">
        <v>2374</v>
      </c>
      <c r="B317" s="2" t="s">
        <v>572</v>
      </c>
      <c r="C317" s="2">
        <v>9.01</v>
      </c>
      <c r="D317" s="2">
        <v>23.71</v>
      </c>
      <c r="E317" s="2">
        <v>6.12</v>
      </c>
      <c r="F317" s="2">
        <v>53.4</v>
      </c>
    </row>
    <row r="318">
      <c r="A318" s="2" t="s">
        <v>2393</v>
      </c>
      <c r="B318" s="2" t="s">
        <v>2121</v>
      </c>
      <c r="C318" s="2">
        <v>12.45</v>
      </c>
      <c r="D318" s="2">
        <v>17.33</v>
      </c>
      <c r="E318" s="2">
        <v>0.299999999999999</v>
      </c>
      <c r="F318" s="2">
        <v>52.37</v>
      </c>
    </row>
    <row r="319">
      <c r="A319" s="2" t="s">
        <v>2395</v>
      </c>
      <c r="B319" s="2" t="s">
        <v>159</v>
      </c>
      <c r="C319" s="2">
        <v>8.16</v>
      </c>
      <c r="D319" s="2">
        <v>19.63</v>
      </c>
      <c r="E319" s="2">
        <v>2.3</v>
      </c>
      <c r="F319" s="2">
        <v>51.21</v>
      </c>
    </row>
    <row r="320">
      <c r="A320" s="2" t="s">
        <v>106</v>
      </c>
      <c r="B320" s="2" t="s">
        <v>42</v>
      </c>
      <c r="C320" s="2">
        <v>12.42</v>
      </c>
      <c r="D320" s="2">
        <v>24.39</v>
      </c>
      <c r="E320" s="2">
        <v>7.62</v>
      </c>
      <c r="F320" s="2">
        <v>49.98</v>
      </c>
    </row>
    <row r="321">
      <c r="A321" s="2" t="s">
        <v>733</v>
      </c>
      <c r="B321" s="2" t="s">
        <v>251</v>
      </c>
      <c r="C321" s="2">
        <v>9.18</v>
      </c>
      <c r="D321" s="2">
        <v>17.83</v>
      </c>
      <c r="E321" s="2">
        <v>1.06999999999999</v>
      </c>
      <c r="F321" s="2">
        <v>51.84</v>
      </c>
    </row>
    <row r="322">
      <c r="A322" s="2" t="s">
        <v>115</v>
      </c>
      <c r="B322" s="2" t="s">
        <v>116</v>
      </c>
      <c r="C322" s="2">
        <v>12.3799999999999</v>
      </c>
      <c r="D322" s="2">
        <v>21.83</v>
      </c>
      <c r="E322" s="2">
        <v>0.65</v>
      </c>
      <c r="F322" s="2">
        <v>48.82</v>
      </c>
    </row>
    <row r="323">
      <c r="A323" s="2" t="s">
        <v>2418</v>
      </c>
      <c r="B323" s="2" t="s">
        <v>614</v>
      </c>
      <c r="C323" s="2">
        <v>11.41</v>
      </c>
      <c r="D323" s="2">
        <v>15.7199999999999</v>
      </c>
      <c r="E323" s="2">
        <v>9.11</v>
      </c>
      <c r="F323" s="2">
        <v>54.16</v>
      </c>
    </row>
    <row r="324">
      <c r="A324" s="2" t="s">
        <v>2429</v>
      </c>
      <c r="B324" s="2" t="s">
        <v>42</v>
      </c>
      <c r="C324" s="2">
        <v>9.9</v>
      </c>
      <c r="D324" s="2">
        <v>21.88</v>
      </c>
      <c r="E324" s="2">
        <v>9.52</v>
      </c>
      <c r="F324" s="2">
        <v>47.23</v>
      </c>
    </row>
    <row r="325">
      <c r="A325" s="2" t="s">
        <v>2028</v>
      </c>
      <c r="B325" s="2" t="s">
        <v>53</v>
      </c>
      <c r="C325" s="2">
        <v>8.68</v>
      </c>
      <c r="D325" s="2">
        <v>22.35</v>
      </c>
      <c r="E325" s="2">
        <v>3.42999999999999</v>
      </c>
      <c r="F325" s="2">
        <v>47.83</v>
      </c>
    </row>
    <row r="326">
      <c r="A326" s="2" t="s">
        <v>2442</v>
      </c>
      <c r="B326" s="2" t="s">
        <v>122</v>
      </c>
      <c r="C326" s="2">
        <v>13.72</v>
      </c>
      <c r="D326" s="2">
        <v>16.22</v>
      </c>
      <c r="E326" s="2">
        <v>0.82</v>
      </c>
      <c r="F326" s="2">
        <v>51.85</v>
      </c>
    </row>
    <row r="327">
      <c r="A327" s="2" t="s">
        <v>2451</v>
      </c>
      <c r="B327" s="2" t="s">
        <v>141</v>
      </c>
      <c r="C327" s="2">
        <v>11.22</v>
      </c>
      <c r="D327" s="2">
        <v>18.42</v>
      </c>
      <c r="E327" s="2">
        <v>5.02</v>
      </c>
      <c r="F327" s="2">
        <v>49.89</v>
      </c>
    </row>
    <row r="328">
      <c r="A328" s="2" t="s">
        <v>2457</v>
      </c>
      <c r="B328" s="2" t="s">
        <v>1156</v>
      </c>
      <c r="C328" s="2">
        <v>5.14</v>
      </c>
      <c r="D328" s="2">
        <v>21.59</v>
      </c>
      <c r="E328" s="2">
        <v>0.11</v>
      </c>
      <c r="F328" s="2">
        <v>50.02</v>
      </c>
    </row>
    <row r="329">
      <c r="A329" s="2" t="s">
        <v>2473</v>
      </c>
      <c r="B329" s="2" t="s">
        <v>42</v>
      </c>
      <c r="C329" s="2">
        <v>8.59</v>
      </c>
      <c r="D329" s="2">
        <v>17.12</v>
      </c>
      <c r="E329" s="2">
        <v>7.6</v>
      </c>
      <c r="F329" s="2">
        <v>53.11</v>
      </c>
    </row>
    <row r="330">
      <c r="A330" s="2" t="s">
        <v>2483</v>
      </c>
      <c r="B330" s="2" t="s">
        <v>164</v>
      </c>
      <c r="C330" s="2">
        <v>14.0</v>
      </c>
      <c r="D330" s="2">
        <v>24.59</v>
      </c>
      <c r="E330" s="2">
        <v>5.7</v>
      </c>
      <c r="F330" s="2">
        <v>45.56</v>
      </c>
    </row>
    <row r="331">
      <c r="A331" s="2" t="s">
        <v>2493</v>
      </c>
      <c r="B331" s="2" t="s">
        <v>1449</v>
      </c>
      <c r="C331" s="2">
        <v>12.25</v>
      </c>
      <c r="D331" s="2">
        <v>21.99</v>
      </c>
      <c r="E331" s="2">
        <v>8.56</v>
      </c>
      <c r="F331" s="2">
        <v>46.84</v>
      </c>
    </row>
    <row r="332">
      <c r="A332" s="2" t="s">
        <v>353</v>
      </c>
      <c r="B332" s="2" t="s">
        <v>1449</v>
      </c>
      <c r="C332" s="2">
        <v>13.45</v>
      </c>
      <c r="D332" s="2">
        <v>21.12</v>
      </c>
      <c r="E332" s="2">
        <v>5.44</v>
      </c>
      <c r="F332" s="2">
        <v>52.33</v>
      </c>
    </row>
    <row r="333">
      <c r="A333" s="2" t="s">
        <v>2498</v>
      </c>
      <c r="B333" s="2" t="s">
        <v>164</v>
      </c>
      <c r="C333" s="2">
        <v>14.0599999999999</v>
      </c>
      <c r="D333" s="2">
        <v>22.61</v>
      </c>
      <c r="E333" s="2">
        <v>4.72</v>
      </c>
      <c r="F333" s="2">
        <v>47.91</v>
      </c>
    </row>
    <row r="334">
      <c r="A334" s="2" t="s">
        <v>733</v>
      </c>
      <c r="B334" s="2" t="s">
        <v>251</v>
      </c>
      <c r="C334" s="2">
        <v>7.93999999999999</v>
      </c>
      <c r="D334" s="2">
        <v>16.93</v>
      </c>
      <c r="E334" s="2">
        <v>8.82</v>
      </c>
      <c r="F334" s="2">
        <v>54.2</v>
      </c>
    </row>
    <row r="335">
      <c r="A335" s="2" t="s">
        <v>2506</v>
      </c>
      <c r="B335" s="2" t="s">
        <v>572</v>
      </c>
      <c r="C335" s="2">
        <v>13.53</v>
      </c>
      <c r="D335" s="2">
        <v>22.61</v>
      </c>
      <c r="E335" s="2">
        <v>7.85</v>
      </c>
      <c r="F335" s="2">
        <v>45.63</v>
      </c>
    </row>
    <row r="336">
      <c r="A336" s="2" t="s">
        <v>96</v>
      </c>
      <c r="B336" s="2" t="s">
        <v>406</v>
      </c>
      <c r="C336" s="2">
        <v>10.47</v>
      </c>
      <c r="D336" s="2">
        <v>20.16</v>
      </c>
      <c r="E336" s="2">
        <v>3.25</v>
      </c>
      <c r="F336" s="2">
        <v>45.84</v>
      </c>
    </row>
    <row r="337">
      <c r="A337" s="2" t="s">
        <v>320</v>
      </c>
      <c r="B337" s="2" t="s">
        <v>321</v>
      </c>
      <c r="C337" s="2">
        <v>11.75</v>
      </c>
      <c r="D337" s="2">
        <v>18.38</v>
      </c>
      <c r="E337" s="2">
        <v>9.74</v>
      </c>
      <c r="F337" s="2">
        <v>47.3</v>
      </c>
    </row>
    <row r="338">
      <c r="A338" s="2" t="s">
        <v>501</v>
      </c>
      <c r="B338" s="2" t="s">
        <v>321</v>
      </c>
      <c r="C338" s="2">
        <v>5.2</v>
      </c>
      <c r="D338" s="2">
        <v>15.39</v>
      </c>
      <c r="E338" s="2">
        <v>7.48</v>
      </c>
      <c r="F338" s="2">
        <v>48.26</v>
      </c>
    </row>
    <row r="339">
      <c r="A339" s="2" t="s">
        <v>630</v>
      </c>
      <c r="B339" s="2" t="s">
        <v>42</v>
      </c>
      <c r="C339" s="2">
        <v>14.77</v>
      </c>
      <c r="D339" s="2">
        <v>18.97</v>
      </c>
      <c r="E339" s="2">
        <v>5.72</v>
      </c>
      <c r="F339" s="2">
        <v>48.21</v>
      </c>
    </row>
    <row r="340">
      <c r="A340" s="2" t="s">
        <v>52</v>
      </c>
      <c r="B340" s="2" t="s">
        <v>53</v>
      </c>
      <c r="C340" s="2">
        <v>7.39</v>
      </c>
      <c r="D340" s="2">
        <v>17.71</v>
      </c>
      <c r="E340" s="2">
        <v>0.469999999999999</v>
      </c>
      <c r="F340" s="2">
        <v>45.2</v>
      </c>
    </row>
    <row r="341">
      <c r="A341" s="2" t="s">
        <v>2546</v>
      </c>
      <c r="B341" s="2" t="s">
        <v>251</v>
      </c>
      <c r="C341" s="2">
        <v>14.59</v>
      </c>
      <c r="D341" s="2">
        <v>21.46</v>
      </c>
      <c r="E341" s="2">
        <v>0.82</v>
      </c>
      <c r="F341" s="2">
        <v>53.5</v>
      </c>
    </row>
    <row r="342">
      <c r="A342" s="2" t="s">
        <v>2550</v>
      </c>
      <c r="B342" s="2" t="s">
        <v>42</v>
      </c>
      <c r="C342" s="2">
        <v>9.93</v>
      </c>
      <c r="D342" s="2">
        <v>19.58</v>
      </c>
      <c r="E342" s="2">
        <v>1.04</v>
      </c>
      <c r="F342" s="2">
        <v>52.32</v>
      </c>
    </row>
    <row r="343">
      <c r="A343" s="2" t="s">
        <v>1559</v>
      </c>
      <c r="B343" s="2" t="s">
        <v>32</v>
      </c>
      <c r="C343" s="2">
        <v>14.85</v>
      </c>
      <c r="D343" s="2">
        <v>19.87</v>
      </c>
      <c r="E343" s="2">
        <v>5.33</v>
      </c>
      <c r="F343" s="2">
        <v>53.16</v>
      </c>
    </row>
    <row r="344">
      <c r="A344" s="2" t="s">
        <v>96</v>
      </c>
      <c r="B344" s="2" t="s">
        <v>406</v>
      </c>
      <c r="C344" s="2">
        <v>10.25</v>
      </c>
      <c r="D344" s="2">
        <v>18.38</v>
      </c>
      <c r="E344" s="2">
        <v>4.13</v>
      </c>
      <c r="F344" s="2">
        <v>51.21</v>
      </c>
    </row>
    <row r="345">
      <c r="A345" s="2" t="s">
        <v>480</v>
      </c>
      <c r="B345" s="2" t="s">
        <v>42</v>
      </c>
      <c r="C345" s="2">
        <v>13.3</v>
      </c>
      <c r="D345" s="2">
        <v>19.32</v>
      </c>
      <c r="E345" s="2">
        <v>4.43999999999999</v>
      </c>
      <c r="F345" s="2">
        <v>52.8</v>
      </c>
    </row>
    <row r="346">
      <c r="A346" s="2" t="s">
        <v>2578</v>
      </c>
      <c r="B346" s="2" t="s">
        <v>2121</v>
      </c>
      <c r="C346" s="2">
        <v>13.76</v>
      </c>
      <c r="D346" s="2">
        <v>24.87</v>
      </c>
      <c r="E346" s="2">
        <v>3.83</v>
      </c>
      <c r="F346" s="2">
        <v>47.44</v>
      </c>
    </row>
    <row r="347">
      <c r="A347" s="2" t="s">
        <v>1225</v>
      </c>
      <c r="B347" s="2" t="s">
        <v>76</v>
      </c>
      <c r="C347" s="2">
        <v>10.56</v>
      </c>
      <c r="D347" s="2">
        <v>16.63</v>
      </c>
      <c r="E347" s="2">
        <v>2.42</v>
      </c>
      <c r="F347" s="2">
        <v>50.61</v>
      </c>
    </row>
    <row r="348">
      <c r="A348" s="2" t="s">
        <v>842</v>
      </c>
      <c r="B348" s="2" t="s">
        <v>89</v>
      </c>
      <c r="C348" s="2">
        <v>6.56</v>
      </c>
      <c r="D348" s="2">
        <v>19.67</v>
      </c>
      <c r="E348" s="2">
        <v>0.29</v>
      </c>
      <c r="F348" s="2">
        <v>48.52</v>
      </c>
    </row>
    <row r="349">
      <c r="A349" s="2" t="s">
        <v>1651</v>
      </c>
      <c r="B349" s="2" t="s">
        <v>218</v>
      </c>
      <c r="C349" s="2">
        <v>7.87</v>
      </c>
      <c r="D349" s="2">
        <v>18.21</v>
      </c>
      <c r="E349" s="2">
        <v>6.11</v>
      </c>
      <c r="F349" s="2">
        <v>45.35</v>
      </c>
    </row>
    <row r="350">
      <c r="A350" s="2" t="s">
        <v>2598</v>
      </c>
      <c r="B350" s="2" t="s">
        <v>136</v>
      </c>
      <c r="C350" s="2">
        <v>13.07</v>
      </c>
      <c r="D350" s="2">
        <v>19.6</v>
      </c>
      <c r="E350" s="2">
        <v>8.05</v>
      </c>
      <c r="F350" s="2">
        <v>48.86</v>
      </c>
    </row>
    <row r="351">
      <c r="A351" s="2" t="s">
        <v>2601</v>
      </c>
      <c r="B351" s="2" t="s">
        <v>122</v>
      </c>
      <c r="C351" s="2">
        <v>8.26</v>
      </c>
      <c r="D351" s="2">
        <v>24.66</v>
      </c>
      <c r="E351" s="2">
        <v>6.39</v>
      </c>
      <c r="F351" s="2">
        <v>46.19</v>
      </c>
    </row>
    <row r="352">
      <c r="A352" s="2" t="s">
        <v>2232</v>
      </c>
      <c r="B352" s="2" t="s">
        <v>64</v>
      </c>
      <c r="C352" s="2">
        <v>5.41</v>
      </c>
      <c r="D352" s="2">
        <v>16.17</v>
      </c>
      <c r="E352" s="2">
        <v>0.86</v>
      </c>
      <c r="F352" s="2">
        <v>45.72</v>
      </c>
    </row>
    <row r="353">
      <c r="A353" s="2" t="s">
        <v>2613</v>
      </c>
      <c r="B353" s="2" t="s">
        <v>159</v>
      </c>
      <c r="C353" s="2">
        <v>6.52</v>
      </c>
      <c r="D353" s="2">
        <v>21.01</v>
      </c>
      <c r="E353" s="2">
        <v>0.58</v>
      </c>
      <c r="F353" s="2">
        <v>52.04</v>
      </c>
    </row>
    <row r="354">
      <c r="A354" s="2" t="s">
        <v>2112</v>
      </c>
      <c r="B354" s="2" t="s">
        <v>218</v>
      </c>
      <c r="C354" s="2">
        <v>11.8</v>
      </c>
      <c r="D354" s="2">
        <v>23.7599999999999</v>
      </c>
      <c r="E354" s="2">
        <v>2.73</v>
      </c>
      <c r="F354" s="2">
        <v>52.71</v>
      </c>
    </row>
    <row r="355">
      <c r="A355" s="2" t="s">
        <v>1464</v>
      </c>
      <c r="B355" s="2" t="s">
        <v>239</v>
      </c>
      <c r="C355" s="2">
        <v>13.48</v>
      </c>
      <c r="D355" s="2">
        <v>16.15</v>
      </c>
      <c r="E355" s="2">
        <v>2.12</v>
      </c>
      <c r="F355" s="2">
        <v>49.22</v>
      </c>
    </row>
    <row r="356">
      <c r="A356" s="2" t="s">
        <v>1253</v>
      </c>
      <c r="B356" s="2" t="s">
        <v>141</v>
      </c>
      <c r="C356" s="2">
        <v>11.56</v>
      </c>
      <c r="D356" s="2">
        <v>18.36</v>
      </c>
      <c r="E356" s="2">
        <v>5.21</v>
      </c>
      <c r="F356" s="2">
        <v>51.0</v>
      </c>
    </row>
    <row r="357">
      <c r="A357" s="2" t="s">
        <v>2506</v>
      </c>
      <c r="B357" s="2" t="s">
        <v>497</v>
      </c>
      <c r="C357" s="2">
        <v>14.23</v>
      </c>
      <c r="D357" s="2">
        <v>18.41</v>
      </c>
      <c r="E357" s="2">
        <v>6.76</v>
      </c>
      <c r="F357" s="2">
        <v>46.81</v>
      </c>
    </row>
    <row r="358">
      <c r="A358" s="2" t="s">
        <v>2646</v>
      </c>
      <c r="B358" s="2" t="s">
        <v>76</v>
      </c>
      <c r="C358" s="2">
        <v>12.59</v>
      </c>
      <c r="D358" s="2">
        <v>21.53</v>
      </c>
      <c r="E358" s="2">
        <v>1.0</v>
      </c>
      <c r="F358" s="2">
        <v>51.04</v>
      </c>
    </row>
    <row r="359">
      <c r="A359" s="2" t="s">
        <v>2393</v>
      </c>
      <c r="B359" s="2" t="s">
        <v>2121</v>
      </c>
      <c r="C359" s="2">
        <v>5.31</v>
      </c>
      <c r="D359" s="2">
        <v>23.92</v>
      </c>
      <c r="E359" s="2">
        <v>7.75</v>
      </c>
      <c r="F359" s="2">
        <v>49.17</v>
      </c>
    </row>
    <row r="360">
      <c r="A360" s="2" t="s">
        <v>2667</v>
      </c>
      <c r="B360" s="2" t="s">
        <v>141</v>
      </c>
      <c r="C360" s="2">
        <v>9.13</v>
      </c>
      <c r="D360" s="2">
        <v>21.08</v>
      </c>
      <c r="E360" s="2">
        <v>0.75</v>
      </c>
      <c r="F360" s="2">
        <v>47.65</v>
      </c>
    </row>
    <row r="361">
      <c r="A361" s="2" t="s">
        <v>748</v>
      </c>
      <c r="B361" s="2" t="s">
        <v>749</v>
      </c>
      <c r="C361" s="2">
        <v>8.03</v>
      </c>
      <c r="D361" s="2">
        <v>17.14</v>
      </c>
      <c r="E361" s="2">
        <v>5.63</v>
      </c>
      <c r="F361" s="2">
        <v>45.37</v>
      </c>
    </row>
    <row r="362">
      <c r="A362" s="2" t="s">
        <v>2601</v>
      </c>
      <c r="B362" s="2" t="s">
        <v>122</v>
      </c>
      <c r="C362" s="2">
        <v>6.43999999999999</v>
      </c>
      <c r="D362" s="2">
        <v>16.91</v>
      </c>
      <c r="E362" s="2">
        <v>5.34</v>
      </c>
      <c r="F362" s="2">
        <v>48.42</v>
      </c>
    </row>
    <row r="363">
      <c r="A363" s="2" t="s">
        <v>2112</v>
      </c>
      <c r="B363" s="2" t="s">
        <v>814</v>
      </c>
      <c r="C363" s="2">
        <v>11.72</v>
      </c>
      <c r="D363" s="2">
        <v>17.86</v>
      </c>
      <c r="E363" s="2">
        <v>4.25</v>
      </c>
      <c r="F363" s="2">
        <v>51.51</v>
      </c>
    </row>
    <row r="364">
      <c r="A364" s="2" t="s">
        <v>2693</v>
      </c>
      <c r="B364" s="2" t="s">
        <v>141</v>
      </c>
      <c r="C364" s="2">
        <v>11.73</v>
      </c>
      <c r="D364" s="2">
        <v>24.97</v>
      </c>
      <c r="E364" s="2">
        <v>9.64</v>
      </c>
      <c r="F364" s="2">
        <v>45.0199999999999</v>
      </c>
    </row>
    <row r="365">
      <c r="A365" s="2" t="s">
        <v>809</v>
      </c>
      <c r="B365" s="2" t="s">
        <v>321</v>
      </c>
      <c r="C365" s="2">
        <v>7.49</v>
      </c>
      <c r="D365" s="2">
        <v>21.79</v>
      </c>
      <c r="E365" s="2">
        <v>7.01</v>
      </c>
      <c r="F365" s="2">
        <v>46.25</v>
      </c>
    </row>
    <row r="366">
      <c r="A366" s="2" t="s">
        <v>507</v>
      </c>
      <c r="B366" s="2" t="s">
        <v>122</v>
      </c>
      <c r="C366" s="2">
        <v>12.25</v>
      </c>
      <c r="D366" s="2">
        <v>16.05</v>
      </c>
      <c r="E366" s="2">
        <v>0.669999999999999</v>
      </c>
      <c r="F366" s="2">
        <v>49.61</v>
      </c>
    </row>
    <row r="367">
      <c r="A367" s="2" t="s">
        <v>1639</v>
      </c>
      <c r="B367" s="2" t="s">
        <v>1343</v>
      </c>
      <c r="C367" s="2">
        <v>6.88</v>
      </c>
      <c r="D367" s="2">
        <v>18.33</v>
      </c>
      <c r="E367" s="2">
        <v>0.96</v>
      </c>
      <c r="F367" s="2">
        <v>45.76</v>
      </c>
    </row>
    <row r="368">
      <c r="A368" s="2" t="s">
        <v>232</v>
      </c>
      <c r="B368" s="2" t="s">
        <v>42</v>
      </c>
      <c r="C368" s="2">
        <v>13.59</v>
      </c>
      <c r="D368" s="2">
        <v>16.88</v>
      </c>
      <c r="E368" s="2">
        <v>6.88</v>
      </c>
      <c r="F368" s="2">
        <v>47.36</v>
      </c>
    </row>
    <row r="369">
      <c r="A369" s="2" t="s">
        <v>111</v>
      </c>
      <c r="B369" s="2" t="s">
        <v>598</v>
      </c>
      <c r="C369" s="2">
        <v>5.28</v>
      </c>
      <c r="D369" s="2">
        <v>24.37</v>
      </c>
      <c r="E369" s="2">
        <v>7.46</v>
      </c>
      <c r="F369" s="2">
        <v>53.22</v>
      </c>
    </row>
    <row r="370">
      <c r="A370" s="2" t="s">
        <v>2736</v>
      </c>
      <c r="B370" s="2" t="s">
        <v>53</v>
      </c>
      <c r="C370" s="2">
        <v>12.74</v>
      </c>
      <c r="D370" s="2">
        <v>20.89</v>
      </c>
      <c r="E370" s="2">
        <v>0.379999999999999</v>
      </c>
      <c r="F370" s="2">
        <v>48.22</v>
      </c>
    </row>
    <row r="371">
      <c r="A371" s="2" t="s">
        <v>2739</v>
      </c>
      <c r="B371" s="2" t="s">
        <v>796</v>
      </c>
      <c r="C371" s="2">
        <v>12.15</v>
      </c>
      <c r="D371" s="2">
        <v>19.93</v>
      </c>
      <c r="E371" s="2">
        <v>4.25</v>
      </c>
      <c r="F371" s="2">
        <v>53.09</v>
      </c>
    </row>
    <row r="372">
      <c r="A372" s="2" t="s">
        <v>2743</v>
      </c>
      <c r="B372" s="2" t="s">
        <v>251</v>
      </c>
      <c r="C372" s="2">
        <v>5.68</v>
      </c>
      <c r="D372" s="2">
        <v>17.91</v>
      </c>
      <c r="E372" s="2">
        <v>5.68999999999999</v>
      </c>
      <c r="F372" s="2">
        <v>48.43</v>
      </c>
    </row>
    <row r="373">
      <c r="A373" s="2" t="s">
        <v>372</v>
      </c>
      <c r="B373" s="2" t="s">
        <v>76</v>
      </c>
      <c r="C373" s="2">
        <v>14.7199999999999</v>
      </c>
      <c r="D373" s="2">
        <v>22.2</v>
      </c>
      <c r="E373" s="2">
        <v>8.29</v>
      </c>
      <c r="F373" s="2">
        <v>46.14</v>
      </c>
    </row>
    <row r="374">
      <c r="A374" s="2" t="s">
        <v>2613</v>
      </c>
      <c r="B374" s="2" t="s">
        <v>321</v>
      </c>
      <c r="C374" s="2">
        <v>13.81</v>
      </c>
      <c r="D374" s="2">
        <v>21.73</v>
      </c>
      <c r="E374" s="2">
        <v>0.19</v>
      </c>
      <c r="F374" s="2">
        <v>53.04</v>
      </c>
    </row>
    <row r="375">
      <c r="A375" s="2" t="s">
        <v>2442</v>
      </c>
      <c r="B375" s="2" t="s">
        <v>141</v>
      </c>
      <c r="C375" s="2">
        <v>8.77</v>
      </c>
      <c r="D375" s="2">
        <v>18.43</v>
      </c>
      <c r="E375" s="2">
        <v>6.61</v>
      </c>
      <c r="F375" s="2">
        <v>45.5199999999999</v>
      </c>
    </row>
    <row r="376">
      <c r="A376" s="2" t="s">
        <v>2771</v>
      </c>
      <c r="B376" s="2" t="s">
        <v>122</v>
      </c>
      <c r="C376" s="2">
        <v>11.71</v>
      </c>
      <c r="D376" s="2">
        <v>18.59</v>
      </c>
      <c r="E376" s="2">
        <v>0.78</v>
      </c>
      <c r="F376" s="2">
        <v>45.34</v>
      </c>
    </row>
    <row r="377">
      <c r="A377" s="2" t="s">
        <v>1041</v>
      </c>
      <c r="B377" s="2" t="s">
        <v>321</v>
      </c>
      <c r="C377" s="2">
        <v>6.29</v>
      </c>
      <c r="D377" s="2">
        <v>17.18</v>
      </c>
      <c r="E377" s="2">
        <v>4.62</v>
      </c>
      <c r="F377" s="2">
        <v>46.07</v>
      </c>
    </row>
    <row r="378">
      <c r="A378" s="2" t="s">
        <v>96</v>
      </c>
      <c r="B378" s="2" t="s">
        <v>406</v>
      </c>
      <c r="C378" s="2">
        <v>5.94</v>
      </c>
      <c r="D378" s="2">
        <v>24.35</v>
      </c>
      <c r="E378" s="2">
        <v>2.42</v>
      </c>
      <c r="F378" s="2">
        <v>47.13</v>
      </c>
    </row>
    <row r="379">
      <c r="A379" s="2" t="s">
        <v>2161</v>
      </c>
      <c r="B379" s="2" t="s">
        <v>141</v>
      </c>
      <c r="C379" s="2">
        <v>9.94</v>
      </c>
      <c r="D379" s="2">
        <v>18.35</v>
      </c>
      <c r="E379" s="2">
        <v>7.51</v>
      </c>
      <c r="F379" s="2">
        <v>54.3</v>
      </c>
    </row>
    <row r="380">
      <c r="A380" s="2" t="s">
        <v>2792</v>
      </c>
      <c r="B380" s="2" t="s">
        <v>32</v>
      </c>
      <c r="C380" s="2">
        <v>8.45</v>
      </c>
      <c r="D380" s="2">
        <v>21.44</v>
      </c>
      <c r="E380" s="2">
        <v>6.71</v>
      </c>
      <c r="F380" s="2">
        <v>53.33</v>
      </c>
    </row>
    <row r="381">
      <c r="A381" s="2" t="s">
        <v>501</v>
      </c>
      <c r="B381" s="2" t="s">
        <v>282</v>
      </c>
      <c r="C381" s="2">
        <v>8.29</v>
      </c>
      <c r="D381" s="2">
        <v>20.41</v>
      </c>
      <c r="E381" s="2">
        <v>8.84</v>
      </c>
      <c r="F381" s="2">
        <v>46.35</v>
      </c>
    </row>
    <row r="382">
      <c r="A382" s="2" t="s">
        <v>613</v>
      </c>
      <c r="B382" s="2" t="s">
        <v>614</v>
      </c>
      <c r="C382" s="2">
        <v>13.82</v>
      </c>
      <c r="D382" s="2">
        <v>16.25</v>
      </c>
      <c r="E382" s="2">
        <v>6.06</v>
      </c>
      <c r="F382" s="2">
        <v>46.32</v>
      </c>
    </row>
    <row r="383">
      <c r="A383" s="2" t="s">
        <v>179</v>
      </c>
      <c r="B383" s="2" t="s">
        <v>1156</v>
      </c>
      <c r="C383" s="2">
        <v>11.28</v>
      </c>
      <c r="D383" s="2">
        <v>16.64</v>
      </c>
      <c r="E383" s="2">
        <v>8.42</v>
      </c>
      <c r="F383" s="2">
        <v>48.34</v>
      </c>
    </row>
    <row r="384">
      <c r="A384" s="2" t="s">
        <v>2815</v>
      </c>
      <c r="B384" s="2" t="s">
        <v>42</v>
      </c>
      <c r="C384" s="2">
        <v>10.38</v>
      </c>
      <c r="D384" s="2">
        <v>24.99</v>
      </c>
      <c r="E384" s="2">
        <v>4.95</v>
      </c>
      <c r="F384" s="2">
        <v>46.33</v>
      </c>
    </row>
    <row r="385">
      <c r="A385" s="2" t="s">
        <v>1800</v>
      </c>
      <c r="B385" s="2" t="s">
        <v>42</v>
      </c>
      <c r="C385" s="2">
        <v>13.61</v>
      </c>
      <c r="D385" s="2">
        <v>20.35</v>
      </c>
      <c r="E385" s="2">
        <v>2.05</v>
      </c>
      <c r="F385" s="2">
        <v>48.42</v>
      </c>
    </row>
    <row r="386">
      <c r="A386" s="2" t="s">
        <v>2821</v>
      </c>
      <c r="B386" s="2" t="s">
        <v>136</v>
      </c>
      <c r="C386" s="2">
        <v>13.95</v>
      </c>
      <c r="D386" s="2">
        <v>16.53</v>
      </c>
      <c r="E386" s="2">
        <v>3.42</v>
      </c>
      <c r="F386" s="2">
        <v>53.44</v>
      </c>
    </row>
    <row r="387">
      <c r="A387" s="2" t="s">
        <v>2240</v>
      </c>
      <c r="B387" s="2" t="s">
        <v>97</v>
      </c>
      <c r="C387" s="2">
        <v>5.91</v>
      </c>
      <c r="D387" s="2">
        <v>15.03</v>
      </c>
      <c r="E387" s="2">
        <v>9.93</v>
      </c>
      <c r="F387" s="2">
        <v>46.5</v>
      </c>
    </row>
    <row r="388">
      <c r="A388" s="2" t="s">
        <v>2842</v>
      </c>
      <c r="B388" s="2" t="s">
        <v>1046</v>
      </c>
      <c r="C388" s="2">
        <v>9.73</v>
      </c>
      <c r="D388" s="2">
        <v>20.69</v>
      </c>
      <c r="E388" s="2">
        <v>0.219999999999999</v>
      </c>
      <c r="F388" s="2">
        <v>50.44</v>
      </c>
    </row>
    <row r="389">
      <c r="A389" s="2" t="s">
        <v>179</v>
      </c>
      <c r="B389" s="2" t="s">
        <v>796</v>
      </c>
      <c r="C389" s="2">
        <v>11.5</v>
      </c>
      <c r="D389" s="2">
        <v>15.41</v>
      </c>
      <c r="E389" s="2">
        <v>0.24</v>
      </c>
      <c r="F389" s="2">
        <v>47.96</v>
      </c>
    </row>
    <row r="390">
      <c r="A390" s="2" t="s">
        <v>2868</v>
      </c>
      <c r="B390" s="2" t="s">
        <v>1343</v>
      </c>
      <c r="C390" s="2">
        <v>14.93</v>
      </c>
      <c r="D390" s="2">
        <v>18.5</v>
      </c>
      <c r="E390" s="2">
        <v>2.99</v>
      </c>
      <c r="F390" s="2">
        <v>54.06</v>
      </c>
    </row>
    <row r="391">
      <c r="A391" s="2" t="s">
        <v>1892</v>
      </c>
      <c r="B391" s="2" t="s">
        <v>32</v>
      </c>
      <c r="C391" s="2">
        <v>7.16</v>
      </c>
      <c r="D391" s="2">
        <v>20.05</v>
      </c>
      <c r="E391" s="2">
        <v>4.92</v>
      </c>
      <c r="F391" s="2">
        <v>48.21</v>
      </c>
    </row>
    <row r="392">
      <c r="A392" s="2" t="s">
        <v>295</v>
      </c>
      <c r="B392" s="2" t="s">
        <v>42</v>
      </c>
      <c r="C392" s="2">
        <v>9.4</v>
      </c>
      <c r="D392" s="2">
        <v>24.71</v>
      </c>
      <c r="E392" s="2">
        <v>9.01</v>
      </c>
      <c r="F392" s="2">
        <v>45.08</v>
      </c>
    </row>
    <row r="393">
      <c r="A393" s="2" t="s">
        <v>2418</v>
      </c>
      <c r="B393" s="2" t="s">
        <v>614</v>
      </c>
      <c r="C393" s="2">
        <v>10.77</v>
      </c>
      <c r="D393" s="2">
        <v>19.08</v>
      </c>
      <c r="E393" s="2">
        <v>0.00999999999999978</v>
      </c>
      <c r="F393" s="2">
        <v>54.71</v>
      </c>
    </row>
    <row r="394">
      <c r="A394" s="2" t="s">
        <v>2910</v>
      </c>
      <c r="B394" s="2" t="s">
        <v>42</v>
      </c>
      <c r="C394" s="2">
        <v>14.73</v>
      </c>
      <c r="D394" s="2">
        <v>19.68</v>
      </c>
      <c r="E394" s="2">
        <v>3.59</v>
      </c>
      <c r="F394" s="2">
        <v>54.01</v>
      </c>
    </row>
    <row r="395">
      <c r="A395" s="2" t="s">
        <v>147</v>
      </c>
      <c r="B395" s="2" t="s">
        <v>64</v>
      </c>
      <c r="C395" s="2">
        <v>12.01</v>
      </c>
      <c r="D395" s="2">
        <v>21.82</v>
      </c>
      <c r="E395" s="2">
        <v>2.39</v>
      </c>
      <c r="F395" s="2">
        <v>46.93</v>
      </c>
    </row>
    <row r="396">
      <c r="A396" s="2" t="s">
        <v>1278</v>
      </c>
      <c r="B396" s="2" t="s">
        <v>32</v>
      </c>
      <c r="C396" s="2">
        <v>14.02</v>
      </c>
      <c r="D396" s="2">
        <v>20.85</v>
      </c>
      <c r="E396" s="2">
        <v>3.33</v>
      </c>
      <c r="F396" s="2">
        <v>45.98</v>
      </c>
    </row>
    <row r="397">
      <c r="A397" s="2" t="s">
        <v>52</v>
      </c>
      <c r="B397" s="2" t="s">
        <v>53</v>
      </c>
      <c r="C397" s="2">
        <v>9.24</v>
      </c>
      <c r="D397" s="2">
        <v>21.04</v>
      </c>
      <c r="E397" s="2">
        <v>9.62999999999999</v>
      </c>
      <c r="F397" s="2">
        <v>48.36</v>
      </c>
    </row>
    <row r="398">
      <c r="A398" s="2" t="s">
        <v>2935</v>
      </c>
      <c r="B398" s="2" t="s">
        <v>1449</v>
      </c>
      <c r="C398" s="2">
        <v>9.31</v>
      </c>
      <c r="D398" s="2">
        <v>15.9</v>
      </c>
      <c r="E398" s="2">
        <v>8.94</v>
      </c>
      <c r="F398" s="2">
        <v>53.26</v>
      </c>
    </row>
    <row r="399">
      <c r="A399" s="2" t="s">
        <v>2952</v>
      </c>
      <c r="B399" s="2" t="s">
        <v>321</v>
      </c>
      <c r="C399" s="2">
        <v>6.06</v>
      </c>
      <c r="D399" s="2">
        <v>22.99</v>
      </c>
      <c r="E399" s="2">
        <v>4.92</v>
      </c>
      <c r="F399" s="2">
        <v>45.46</v>
      </c>
    </row>
    <row r="400">
      <c r="A400" s="2" t="s">
        <v>2954</v>
      </c>
      <c r="B400" s="2" t="s">
        <v>42</v>
      </c>
      <c r="C400" s="2">
        <v>13.25</v>
      </c>
      <c r="D400" s="2">
        <v>24.56</v>
      </c>
      <c r="E400" s="2">
        <v>0.259999999999999</v>
      </c>
      <c r="F400" s="2">
        <v>52.4</v>
      </c>
    </row>
    <row r="401">
      <c r="A401" s="2" t="s">
        <v>2956</v>
      </c>
      <c r="B401" s="2" t="s">
        <v>1343</v>
      </c>
      <c r="C401" s="2">
        <v>13.42</v>
      </c>
      <c r="D401" s="2">
        <v>22.0</v>
      </c>
      <c r="E401" s="2">
        <v>5.07</v>
      </c>
      <c r="F401" s="2">
        <v>49.84</v>
      </c>
    </row>
    <row r="402">
      <c r="A402" s="2" t="s">
        <v>2958</v>
      </c>
      <c r="B402" s="2" t="s">
        <v>32</v>
      </c>
      <c r="C402" s="2">
        <v>5.03</v>
      </c>
      <c r="D402" s="2">
        <v>17.49</v>
      </c>
      <c r="E402" s="2">
        <v>8.5</v>
      </c>
      <c r="F402" s="2">
        <v>50.04</v>
      </c>
    </row>
    <row r="403">
      <c r="A403" s="2" t="s">
        <v>2506</v>
      </c>
      <c r="B403" s="2" t="s">
        <v>614</v>
      </c>
      <c r="C403" s="2">
        <v>13.1</v>
      </c>
      <c r="D403" s="2">
        <v>24.47</v>
      </c>
      <c r="E403" s="2">
        <v>1.47</v>
      </c>
      <c r="F403" s="2">
        <v>54.56</v>
      </c>
    </row>
    <row r="404">
      <c r="A404" s="2" t="s">
        <v>1220</v>
      </c>
      <c r="B404" s="2" t="s">
        <v>218</v>
      </c>
      <c r="C404" s="2">
        <v>6.58</v>
      </c>
      <c r="D404" s="2">
        <v>20.34</v>
      </c>
      <c r="E404" s="2">
        <v>6.77</v>
      </c>
      <c r="F404" s="2">
        <v>49.76</v>
      </c>
    </row>
    <row r="405">
      <c r="A405" s="2" t="s">
        <v>1356</v>
      </c>
      <c r="B405" s="2" t="s">
        <v>749</v>
      </c>
      <c r="C405" s="2">
        <v>7.73</v>
      </c>
      <c r="D405" s="2">
        <v>17.45</v>
      </c>
      <c r="E405" s="2">
        <v>9.12</v>
      </c>
      <c r="F405" s="2">
        <v>51.09</v>
      </c>
    </row>
    <row r="406">
      <c r="A406" s="2" t="s">
        <v>2578</v>
      </c>
      <c r="B406" s="2" t="s">
        <v>2121</v>
      </c>
      <c r="C406" s="2">
        <v>9.32</v>
      </c>
      <c r="D406" s="2">
        <v>17.12</v>
      </c>
      <c r="E406" s="2">
        <v>2.94</v>
      </c>
      <c r="F406" s="2">
        <v>47.93</v>
      </c>
    </row>
    <row r="407">
      <c r="A407" s="2" t="s">
        <v>2578</v>
      </c>
      <c r="B407" s="2" t="s">
        <v>251</v>
      </c>
      <c r="C407" s="2">
        <v>10.77</v>
      </c>
      <c r="D407" s="2">
        <v>20.12</v>
      </c>
      <c r="E407" s="2">
        <v>1.94</v>
      </c>
      <c r="F407" s="2">
        <v>51.92</v>
      </c>
    </row>
    <row r="408">
      <c r="A408" s="2" t="s">
        <v>2986</v>
      </c>
      <c r="B408" s="2" t="s">
        <v>159</v>
      </c>
      <c r="C408" s="2">
        <v>7.06</v>
      </c>
      <c r="D408" s="2">
        <v>15.37</v>
      </c>
      <c r="E408" s="2">
        <v>9.32</v>
      </c>
      <c r="F408" s="2">
        <v>53.47</v>
      </c>
    </row>
    <row r="409">
      <c r="A409" s="2" t="s">
        <v>2112</v>
      </c>
      <c r="B409" s="2" t="s">
        <v>218</v>
      </c>
      <c r="C409" s="2">
        <v>8.17</v>
      </c>
      <c r="D409" s="2">
        <v>21.48</v>
      </c>
      <c r="E409" s="2">
        <v>3.03</v>
      </c>
      <c r="F409" s="2">
        <v>48.08</v>
      </c>
    </row>
    <row r="410">
      <c r="A410" s="2" t="s">
        <v>3007</v>
      </c>
      <c r="B410" s="2" t="s">
        <v>122</v>
      </c>
      <c r="C410" s="2">
        <v>13.65</v>
      </c>
      <c r="D410" s="2">
        <v>23.14</v>
      </c>
      <c r="E410" s="2">
        <v>1.58999999999999</v>
      </c>
      <c r="F410" s="2">
        <v>52.21</v>
      </c>
    </row>
    <row r="411">
      <c r="A411" s="2" t="s">
        <v>3014</v>
      </c>
      <c r="B411" s="2" t="s">
        <v>614</v>
      </c>
      <c r="C411" s="2">
        <v>9.42</v>
      </c>
      <c r="D411" s="2">
        <v>15.05</v>
      </c>
      <c r="E411" s="2">
        <v>5.46</v>
      </c>
      <c r="F411" s="2">
        <v>45.5199999999999</v>
      </c>
    </row>
    <row r="412">
      <c r="A412" s="2" t="s">
        <v>1534</v>
      </c>
      <c r="B412" s="2" t="s">
        <v>497</v>
      </c>
      <c r="C412" s="2">
        <v>12.2</v>
      </c>
      <c r="D412" s="2">
        <v>15.02</v>
      </c>
      <c r="E412" s="2">
        <v>5.21</v>
      </c>
      <c r="F412" s="2">
        <v>47.52</v>
      </c>
    </row>
    <row r="413">
      <c r="A413" s="2" t="s">
        <v>3023</v>
      </c>
      <c r="B413" s="2" t="s">
        <v>141</v>
      </c>
      <c r="C413" s="2">
        <v>5.24</v>
      </c>
      <c r="D413" s="2">
        <v>22.0</v>
      </c>
      <c r="E413" s="2">
        <v>5.93</v>
      </c>
      <c r="F413" s="2">
        <v>53.77</v>
      </c>
    </row>
    <row r="414">
      <c r="A414" s="2" t="s">
        <v>3027</v>
      </c>
      <c r="B414" s="2" t="s">
        <v>89</v>
      </c>
      <c r="C414" s="2">
        <v>10.25</v>
      </c>
      <c r="D414" s="2">
        <v>17.19</v>
      </c>
      <c r="E414" s="2">
        <v>8.11</v>
      </c>
      <c r="F414" s="2">
        <v>51.35</v>
      </c>
    </row>
    <row r="415">
      <c r="A415" s="2" t="s">
        <v>3031</v>
      </c>
      <c r="B415" s="2" t="s">
        <v>76</v>
      </c>
      <c r="C415" s="2">
        <v>11.48</v>
      </c>
      <c r="D415" s="2">
        <v>21.36</v>
      </c>
      <c r="E415" s="2">
        <v>8.11</v>
      </c>
      <c r="F415" s="2">
        <v>47.59</v>
      </c>
    </row>
    <row r="416">
      <c r="A416" s="2" t="s">
        <v>88</v>
      </c>
      <c r="B416" s="2" t="s">
        <v>321</v>
      </c>
      <c r="C416" s="2">
        <v>13.1</v>
      </c>
      <c r="D416" s="2">
        <v>18.74</v>
      </c>
      <c r="E416" s="2">
        <v>7.02</v>
      </c>
      <c r="F416" s="2">
        <v>50.16</v>
      </c>
    </row>
    <row r="417">
      <c r="A417" s="2" t="s">
        <v>3037</v>
      </c>
      <c r="B417" s="2" t="s">
        <v>53</v>
      </c>
      <c r="C417" s="2">
        <v>5.58</v>
      </c>
      <c r="D417" s="2">
        <v>22.7599999999999</v>
      </c>
      <c r="E417" s="2">
        <v>5.63</v>
      </c>
      <c r="F417" s="2">
        <v>46.78</v>
      </c>
    </row>
    <row r="418">
      <c r="A418" s="2" t="s">
        <v>813</v>
      </c>
      <c r="B418" s="2" t="s">
        <v>814</v>
      </c>
      <c r="C418" s="2">
        <v>13.95</v>
      </c>
      <c r="D418" s="2">
        <v>18.02</v>
      </c>
      <c r="E418" s="2">
        <v>7.34</v>
      </c>
      <c r="F418" s="2">
        <v>50.39</v>
      </c>
    </row>
    <row r="419">
      <c r="A419" s="2" t="s">
        <v>310</v>
      </c>
      <c r="B419" s="2" t="s">
        <v>311</v>
      </c>
      <c r="C419" s="2">
        <v>8.77</v>
      </c>
      <c r="D419" s="2">
        <v>21.12</v>
      </c>
      <c r="E419" s="2">
        <v>7.93999999999999</v>
      </c>
      <c r="F419" s="2">
        <v>53.33</v>
      </c>
    </row>
    <row r="420">
      <c r="A420" s="2" t="s">
        <v>3058</v>
      </c>
      <c r="B420" s="2" t="s">
        <v>141</v>
      </c>
      <c r="C420" s="2">
        <v>14.07</v>
      </c>
      <c r="D420" s="2">
        <v>20.68</v>
      </c>
      <c r="E420" s="2">
        <v>0.0999999999999996</v>
      </c>
      <c r="F420" s="2">
        <v>53.67</v>
      </c>
    </row>
    <row r="421">
      <c r="A421" s="2" t="s">
        <v>3061</v>
      </c>
      <c r="B421" s="2" t="s">
        <v>42</v>
      </c>
      <c r="C421" s="2">
        <v>11.86</v>
      </c>
      <c r="D421" s="2">
        <v>24.73</v>
      </c>
      <c r="E421" s="2">
        <v>3.48</v>
      </c>
      <c r="F421" s="2">
        <v>53.27</v>
      </c>
    </row>
    <row r="422">
      <c r="A422" s="2" t="s">
        <v>897</v>
      </c>
      <c r="B422" s="2" t="s">
        <v>552</v>
      </c>
      <c r="C422" s="2">
        <v>14.1</v>
      </c>
      <c r="D422" s="2">
        <v>21.63</v>
      </c>
      <c r="E422" s="2">
        <v>3.07</v>
      </c>
      <c r="F422" s="2">
        <v>48.75</v>
      </c>
    </row>
    <row r="423">
      <c r="A423" s="2" t="s">
        <v>3085</v>
      </c>
      <c r="B423" s="2" t="s">
        <v>76</v>
      </c>
      <c r="C423" s="2">
        <v>11.74</v>
      </c>
      <c r="D423" s="2">
        <v>20.1</v>
      </c>
      <c r="E423" s="2">
        <v>6.72</v>
      </c>
      <c r="F423" s="2">
        <v>54.91</v>
      </c>
    </row>
    <row r="424">
      <c r="A424" s="2" t="s">
        <v>3090</v>
      </c>
      <c r="B424" s="2" t="s">
        <v>497</v>
      </c>
      <c r="C424" s="2">
        <v>12.76</v>
      </c>
      <c r="D424" s="2">
        <v>19.24</v>
      </c>
      <c r="E424" s="2">
        <v>9.98</v>
      </c>
      <c r="F424" s="2">
        <v>51.19</v>
      </c>
    </row>
    <row r="425">
      <c r="A425" s="2" t="s">
        <v>1490</v>
      </c>
      <c r="B425" s="2" t="s">
        <v>76</v>
      </c>
      <c r="C425" s="2">
        <v>14.29</v>
      </c>
      <c r="D425" s="2">
        <v>19.53</v>
      </c>
      <c r="E425" s="2">
        <v>9.02</v>
      </c>
      <c r="F425" s="2">
        <v>53.99</v>
      </c>
    </row>
    <row r="426">
      <c r="A426" s="2" t="s">
        <v>3099</v>
      </c>
      <c r="B426" s="2" t="s">
        <v>239</v>
      </c>
      <c r="C426" s="2">
        <v>14.28</v>
      </c>
      <c r="D426" s="2">
        <v>15.9699999999999</v>
      </c>
      <c r="E426" s="2">
        <v>2.69</v>
      </c>
      <c r="F426" s="2">
        <v>46.86</v>
      </c>
    </row>
    <row r="427">
      <c r="A427" s="2" t="s">
        <v>3103</v>
      </c>
      <c r="B427" s="2" t="s">
        <v>122</v>
      </c>
      <c r="C427" s="2">
        <v>7.17</v>
      </c>
      <c r="D427" s="2">
        <v>17.64</v>
      </c>
      <c r="E427" s="2">
        <v>2.12</v>
      </c>
      <c r="F427" s="2">
        <v>53.99</v>
      </c>
    </row>
    <row r="428">
      <c r="A428" s="2" t="s">
        <v>1278</v>
      </c>
      <c r="B428" s="2" t="s">
        <v>321</v>
      </c>
      <c r="C428" s="2">
        <v>12.54</v>
      </c>
      <c r="D428" s="2">
        <v>21.6</v>
      </c>
      <c r="E428" s="2">
        <v>6.99</v>
      </c>
      <c r="F428" s="2">
        <v>48.0</v>
      </c>
    </row>
    <row r="429">
      <c r="A429" s="2" t="s">
        <v>2112</v>
      </c>
      <c r="B429" s="2" t="s">
        <v>814</v>
      </c>
      <c r="C429" s="2">
        <v>11.73</v>
      </c>
      <c r="D429" s="2">
        <v>22.57</v>
      </c>
      <c r="E429" s="2">
        <v>4.52</v>
      </c>
      <c r="F429" s="2">
        <v>54.32</v>
      </c>
    </row>
    <row r="430">
      <c r="A430" s="2" t="s">
        <v>238</v>
      </c>
      <c r="B430" s="2" t="s">
        <v>239</v>
      </c>
      <c r="C430" s="2">
        <v>7.08</v>
      </c>
      <c r="D430" s="2">
        <v>15.89</v>
      </c>
      <c r="E430" s="2">
        <v>4.73</v>
      </c>
      <c r="F430" s="2">
        <v>45.59</v>
      </c>
    </row>
    <row r="431">
      <c r="A431" s="2" t="s">
        <v>3131</v>
      </c>
      <c r="B431" s="2" t="s">
        <v>814</v>
      </c>
      <c r="C431" s="2">
        <v>7.52</v>
      </c>
      <c r="D431" s="2">
        <v>15.76</v>
      </c>
      <c r="E431" s="2">
        <v>9.92</v>
      </c>
      <c r="F431" s="2">
        <v>49.48</v>
      </c>
    </row>
    <row r="432">
      <c r="A432" s="2" t="s">
        <v>3136</v>
      </c>
      <c r="B432" s="2" t="s">
        <v>822</v>
      </c>
      <c r="C432" s="2">
        <v>14.43</v>
      </c>
      <c r="D432" s="2">
        <v>20.47</v>
      </c>
      <c r="E432" s="2">
        <v>2.08</v>
      </c>
      <c r="F432" s="2">
        <v>54.03</v>
      </c>
    </row>
    <row r="433">
      <c r="A433" s="2" t="s">
        <v>3154</v>
      </c>
      <c r="B433" s="2" t="s">
        <v>76</v>
      </c>
      <c r="C433" s="2">
        <v>10.96</v>
      </c>
      <c r="D433" s="2">
        <v>18.41</v>
      </c>
      <c r="E433" s="2">
        <v>0.16</v>
      </c>
      <c r="F433" s="2">
        <v>52.22</v>
      </c>
    </row>
    <row r="434">
      <c r="A434" s="2" t="s">
        <v>3158</v>
      </c>
      <c r="B434" s="2" t="s">
        <v>543</v>
      </c>
      <c r="C434" s="2">
        <v>7.24</v>
      </c>
      <c r="D434" s="2">
        <v>21.68</v>
      </c>
      <c r="E434" s="2">
        <v>9.24</v>
      </c>
      <c r="F434" s="2">
        <v>53.68</v>
      </c>
    </row>
    <row r="435">
      <c r="A435" s="2" t="s">
        <v>571</v>
      </c>
      <c r="B435" s="2" t="s">
        <v>282</v>
      </c>
      <c r="C435" s="2">
        <v>11.45</v>
      </c>
      <c r="D435" s="2">
        <v>17.7</v>
      </c>
      <c r="E435" s="2">
        <v>0.74</v>
      </c>
      <c r="F435" s="2">
        <v>49.75</v>
      </c>
    </row>
    <row r="436">
      <c r="A436" s="2" t="s">
        <v>961</v>
      </c>
      <c r="B436" s="2" t="s">
        <v>89</v>
      </c>
      <c r="C436" s="2">
        <v>10.77</v>
      </c>
      <c r="D436" s="2">
        <v>24.57</v>
      </c>
      <c r="E436" s="2">
        <v>2.2</v>
      </c>
      <c r="F436" s="2">
        <v>51.99</v>
      </c>
    </row>
    <row r="437">
      <c r="A437" s="2" t="s">
        <v>179</v>
      </c>
      <c r="B437" s="2" t="s">
        <v>614</v>
      </c>
      <c r="C437" s="2">
        <v>12.49</v>
      </c>
      <c r="D437" s="2">
        <v>19.61</v>
      </c>
      <c r="E437" s="2">
        <v>5.4</v>
      </c>
      <c r="F437" s="2">
        <v>49.68</v>
      </c>
    </row>
    <row r="438">
      <c r="A438" s="2" t="s">
        <v>3188</v>
      </c>
      <c r="B438" s="2" t="s">
        <v>53</v>
      </c>
      <c r="C438" s="2">
        <v>12.47</v>
      </c>
      <c r="D438" s="2">
        <v>24.8</v>
      </c>
      <c r="E438" s="2">
        <v>7.58</v>
      </c>
      <c r="F438" s="2">
        <v>54.22</v>
      </c>
    </row>
    <row r="439">
      <c r="A439" s="2" t="s">
        <v>480</v>
      </c>
      <c r="B439" s="2" t="s">
        <v>42</v>
      </c>
      <c r="C439" s="2">
        <v>10.11</v>
      </c>
      <c r="D439" s="2">
        <v>22.3</v>
      </c>
      <c r="E439" s="2">
        <v>6.15</v>
      </c>
      <c r="F439" s="2">
        <v>46.0</v>
      </c>
    </row>
    <row r="440">
      <c r="A440" s="2" t="s">
        <v>2739</v>
      </c>
      <c r="B440" s="2" t="s">
        <v>796</v>
      </c>
      <c r="C440" s="2">
        <v>14.64</v>
      </c>
      <c r="D440" s="2">
        <v>19.97</v>
      </c>
      <c r="E440" s="2">
        <v>4.99</v>
      </c>
      <c r="F440" s="2">
        <v>49.12</v>
      </c>
    </row>
    <row r="441">
      <c r="A441" s="2" t="s">
        <v>3236</v>
      </c>
      <c r="B441" s="2" t="s">
        <v>572</v>
      </c>
      <c r="C441" s="2">
        <v>5.49</v>
      </c>
      <c r="D441" s="2">
        <v>19.28</v>
      </c>
      <c r="E441" s="2">
        <v>2.99</v>
      </c>
      <c r="F441" s="2">
        <v>47.17</v>
      </c>
    </row>
    <row r="442">
      <c r="A442" s="2" t="s">
        <v>3238</v>
      </c>
      <c r="B442" s="2" t="s">
        <v>164</v>
      </c>
      <c r="C442" s="2">
        <v>12.93</v>
      </c>
      <c r="D442" s="2">
        <v>16.49</v>
      </c>
      <c r="E442" s="2">
        <v>1.44</v>
      </c>
      <c r="F442" s="2">
        <v>52.84</v>
      </c>
    </row>
    <row r="443">
      <c r="A443" s="2" t="s">
        <v>1790</v>
      </c>
      <c r="B443" s="2" t="s">
        <v>97</v>
      </c>
      <c r="C443" s="2">
        <v>5.57</v>
      </c>
      <c r="D443" s="2">
        <v>16.58</v>
      </c>
      <c r="E443" s="2">
        <v>5.06</v>
      </c>
      <c r="F443" s="2">
        <v>51.23</v>
      </c>
    </row>
    <row r="444">
      <c r="A444" s="2" t="s">
        <v>3261</v>
      </c>
      <c r="B444" s="2" t="s">
        <v>42</v>
      </c>
      <c r="C444" s="2">
        <v>14.48</v>
      </c>
      <c r="D444" s="2">
        <v>23.24</v>
      </c>
      <c r="E444" s="2">
        <v>4.71</v>
      </c>
      <c r="F444" s="2">
        <v>51.37</v>
      </c>
    </row>
    <row r="445">
      <c r="A445" s="2" t="s">
        <v>897</v>
      </c>
      <c r="B445" s="2" t="s">
        <v>32</v>
      </c>
      <c r="C445" s="2">
        <v>13.91</v>
      </c>
      <c r="D445" s="2">
        <v>16.87</v>
      </c>
      <c r="E445" s="2">
        <v>0.36</v>
      </c>
      <c r="F445" s="2">
        <v>52.66</v>
      </c>
    </row>
    <row r="446">
      <c r="A446" s="2" t="s">
        <v>3275</v>
      </c>
      <c r="B446" s="2" t="s">
        <v>53</v>
      </c>
      <c r="C446" s="2">
        <v>11.23</v>
      </c>
      <c r="D446" s="2">
        <v>16.37</v>
      </c>
      <c r="E446" s="2">
        <v>4.14</v>
      </c>
      <c r="F446" s="2">
        <v>54.64</v>
      </c>
    </row>
    <row r="447">
      <c r="A447" s="2" t="s">
        <v>3278</v>
      </c>
      <c r="B447" s="2" t="s">
        <v>97</v>
      </c>
      <c r="C447" s="2">
        <v>14.86</v>
      </c>
      <c r="D447" s="2">
        <v>24.43</v>
      </c>
      <c r="E447" s="2">
        <v>4.43</v>
      </c>
      <c r="F447" s="2">
        <v>54.84</v>
      </c>
    </row>
    <row r="448">
      <c r="A448" s="2" t="s">
        <v>625</v>
      </c>
      <c r="B448" s="2" t="s">
        <v>42</v>
      </c>
      <c r="C448" s="2">
        <v>11.85</v>
      </c>
      <c r="D448" s="2">
        <v>18.64</v>
      </c>
      <c r="E448" s="2">
        <v>7.7</v>
      </c>
      <c r="F448" s="2">
        <v>50.93</v>
      </c>
    </row>
    <row r="449">
      <c r="A449" s="2" t="s">
        <v>3288</v>
      </c>
      <c r="B449" s="2" t="s">
        <v>76</v>
      </c>
      <c r="C449" s="2">
        <v>6.60999999999999</v>
      </c>
      <c r="D449" s="2">
        <v>19.08</v>
      </c>
      <c r="E449" s="2">
        <v>9.75</v>
      </c>
      <c r="F449" s="2">
        <v>46.02</v>
      </c>
    </row>
    <row r="450">
      <c r="A450" s="2" t="s">
        <v>571</v>
      </c>
      <c r="B450" s="2" t="s">
        <v>282</v>
      </c>
      <c r="C450" s="2">
        <v>6.14</v>
      </c>
      <c r="D450" s="2">
        <v>20.59</v>
      </c>
      <c r="E450" s="2">
        <v>7.58</v>
      </c>
      <c r="F450" s="2">
        <v>45.5199999999999</v>
      </c>
    </row>
    <row r="451">
      <c r="A451" s="2" t="s">
        <v>3312</v>
      </c>
      <c r="B451" s="2" t="s">
        <v>53</v>
      </c>
      <c r="C451" s="2">
        <v>8.49</v>
      </c>
      <c r="D451" s="2">
        <v>17.36</v>
      </c>
      <c r="E451" s="2">
        <v>0.799999999999999</v>
      </c>
      <c r="F451" s="2">
        <v>50.5</v>
      </c>
    </row>
    <row r="452">
      <c r="A452" s="2" t="s">
        <v>3318</v>
      </c>
      <c r="B452" s="2" t="s">
        <v>321</v>
      </c>
      <c r="C452" s="2">
        <v>9.85</v>
      </c>
      <c r="D452" s="2">
        <v>23.6</v>
      </c>
      <c r="E452" s="2">
        <v>8.32</v>
      </c>
      <c r="F452" s="2">
        <v>49.36</v>
      </c>
    </row>
    <row r="453">
      <c r="A453" s="2" t="s">
        <v>3320</v>
      </c>
      <c r="B453" s="2" t="s">
        <v>42</v>
      </c>
      <c r="C453" s="2">
        <v>12.3799999999999</v>
      </c>
      <c r="D453" s="2">
        <v>21.88</v>
      </c>
      <c r="E453" s="2">
        <v>3.0</v>
      </c>
      <c r="F453" s="2">
        <v>45.37</v>
      </c>
    </row>
    <row r="454">
      <c r="A454" s="2" t="s">
        <v>3325</v>
      </c>
      <c r="B454" s="2" t="s">
        <v>141</v>
      </c>
      <c r="C454" s="2">
        <v>7.54</v>
      </c>
      <c r="D454" s="2">
        <v>17.55</v>
      </c>
      <c r="E454" s="2">
        <v>2.67</v>
      </c>
      <c r="F454" s="2">
        <v>49.66</v>
      </c>
    </row>
    <row r="455">
      <c r="A455" s="2" t="s">
        <v>3330</v>
      </c>
      <c r="B455" s="2" t="s">
        <v>614</v>
      </c>
      <c r="C455" s="2">
        <v>6.43</v>
      </c>
      <c r="D455" s="2">
        <v>18.98</v>
      </c>
      <c r="E455" s="2">
        <v>7.55</v>
      </c>
      <c r="F455" s="2">
        <v>48.34</v>
      </c>
    </row>
    <row r="456">
      <c r="A456" s="2" t="s">
        <v>1135</v>
      </c>
      <c r="B456" s="2" t="s">
        <v>796</v>
      </c>
      <c r="C456" s="2">
        <v>9.7</v>
      </c>
      <c r="D456" s="2">
        <v>15.01</v>
      </c>
      <c r="E456" s="2">
        <v>1.97</v>
      </c>
      <c r="F456" s="2">
        <v>54.42</v>
      </c>
    </row>
    <row r="457">
      <c r="A457" s="2" t="s">
        <v>3340</v>
      </c>
      <c r="B457" s="2" t="s">
        <v>572</v>
      </c>
      <c r="C457" s="2">
        <v>6.27</v>
      </c>
      <c r="D457" s="2">
        <v>24.97</v>
      </c>
      <c r="E457" s="2">
        <v>2.53</v>
      </c>
      <c r="F457" s="2">
        <v>52.56</v>
      </c>
    </row>
    <row r="458">
      <c r="A458" s="2" t="s">
        <v>3353</v>
      </c>
      <c r="B458" s="2" t="s">
        <v>282</v>
      </c>
      <c r="C458" s="2">
        <v>7.54</v>
      </c>
      <c r="D458" s="2">
        <v>24.7599999999999</v>
      </c>
      <c r="E458" s="2">
        <v>4.33</v>
      </c>
      <c r="F458" s="2">
        <v>46.04</v>
      </c>
    </row>
    <row r="459">
      <c r="A459" s="2" t="s">
        <v>3361</v>
      </c>
      <c r="B459" s="2" t="s">
        <v>3362</v>
      </c>
      <c r="C459" s="2">
        <v>10.93</v>
      </c>
      <c r="D459" s="2">
        <v>16.58</v>
      </c>
      <c r="E459" s="2">
        <v>4.02</v>
      </c>
      <c r="F459" s="2">
        <v>50.11</v>
      </c>
    </row>
    <row r="460">
      <c r="A460" s="2" t="s">
        <v>3371</v>
      </c>
      <c r="B460" s="2" t="s">
        <v>598</v>
      </c>
      <c r="C460" s="2">
        <v>8.87</v>
      </c>
      <c r="D460" s="2">
        <v>22.99</v>
      </c>
      <c r="E460" s="2">
        <v>0.32</v>
      </c>
      <c r="F460" s="2">
        <v>53.44</v>
      </c>
    </row>
    <row r="461">
      <c r="A461" s="2" t="s">
        <v>2090</v>
      </c>
      <c r="B461" s="2" t="s">
        <v>251</v>
      </c>
      <c r="C461" s="2">
        <v>5.61</v>
      </c>
      <c r="D461" s="2">
        <v>20.94</v>
      </c>
      <c r="E461" s="2">
        <v>2.31</v>
      </c>
      <c r="F461" s="2">
        <v>53.22</v>
      </c>
    </row>
    <row r="462">
      <c r="A462" s="2" t="s">
        <v>956</v>
      </c>
      <c r="B462" s="2" t="s">
        <v>251</v>
      </c>
      <c r="C462" s="2">
        <v>10.64</v>
      </c>
      <c r="D462" s="2">
        <v>17.82</v>
      </c>
      <c r="E462" s="2">
        <v>5.56</v>
      </c>
      <c r="F462" s="2">
        <v>53.13</v>
      </c>
    </row>
    <row r="463">
      <c r="A463" s="2" t="s">
        <v>3386</v>
      </c>
      <c r="B463" s="2" t="s">
        <v>3387</v>
      </c>
      <c r="C463" s="2">
        <v>14.0599999999999</v>
      </c>
      <c r="D463" s="2">
        <v>18.42</v>
      </c>
      <c r="E463" s="2">
        <v>1.88</v>
      </c>
      <c r="F463" s="2">
        <v>54.0199999999999</v>
      </c>
    </row>
    <row r="464">
      <c r="A464" s="2" t="s">
        <v>2374</v>
      </c>
      <c r="B464" s="2" t="s">
        <v>572</v>
      </c>
      <c r="C464" s="2">
        <v>6.31</v>
      </c>
      <c r="D464" s="2">
        <v>22.44</v>
      </c>
      <c r="E464" s="2">
        <v>4.78</v>
      </c>
      <c r="F464" s="2">
        <v>51.68</v>
      </c>
    </row>
    <row r="465">
      <c r="A465" s="2" t="s">
        <v>3312</v>
      </c>
      <c r="B465" s="2" t="s">
        <v>53</v>
      </c>
      <c r="C465" s="2">
        <v>8.42</v>
      </c>
      <c r="D465" s="2">
        <v>16.79</v>
      </c>
      <c r="E465" s="2">
        <v>8.73</v>
      </c>
      <c r="F465" s="2">
        <v>49.02</v>
      </c>
    </row>
    <row r="466">
      <c r="A466" s="2" t="s">
        <v>3401</v>
      </c>
      <c r="B466" s="2" t="s">
        <v>141</v>
      </c>
      <c r="C466" s="2">
        <v>8.04</v>
      </c>
      <c r="D466" s="2">
        <v>16.02</v>
      </c>
      <c r="E466" s="2">
        <v>8.2</v>
      </c>
      <c r="F466" s="2">
        <v>53.44</v>
      </c>
    </row>
    <row r="467">
      <c r="A467" s="2" t="s">
        <v>3404</v>
      </c>
      <c r="B467" s="2" t="s">
        <v>572</v>
      </c>
      <c r="C467" s="2">
        <v>13.85</v>
      </c>
      <c r="D467" s="2">
        <v>22.05</v>
      </c>
      <c r="E467" s="2">
        <v>3.99</v>
      </c>
      <c r="F467" s="2">
        <v>52.3</v>
      </c>
    </row>
    <row r="468">
      <c r="A468" s="2" t="s">
        <v>3407</v>
      </c>
      <c r="B468" s="2" t="s">
        <v>141</v>
      </c>
      <c r="C468" s="2">
        <v>14.23</v>
      </c>
      <c r="D468" s="2">
        <v>19.06</v>
      </c>
      <c r="E468" s="2">
        <v>8.44</v>
      </c>
      <c r="F468" s="2">
        <v>45.63</v>
      </c>
    </row>
    <row r="469">
      <c r="A469" s="2" t="s">
        <v>3410</v>
      </c>
      <c r="B469" s="2" t="s">
        <v>53</v>
      </c>
      <c r="C469" s="2">
        <v>5.17</v>
      </c>
      <c r="D469" s="2">
        <v>19.08</v>
      </c>
      <c r="E469" s="2">
        <v>7.73</v>
      </c>
      <c r="F469" s="2">
        <v>49.64</v>
      </c>
    </row>
    <row r="470">
      <c r="A470" s="2" t="s">
        <v>1293</v>
      </c>
      <c r="B470" s="2" t="s">
        <v>1294</v>
      </c>
      <c r="C470" s="2">
        <v>14.98</v>
      </c>
      <c r="D470" s="2">
        <v>24.0099999999999</v>
      </c>
      <c r="E470" s="2">
        <v>0.0199999999999995</v>
      </c>
      <c r="F470" s="2">
        <v>51.38</v>
      </c>
    </row>
    <row r="471">
      <c r="A471" s="2" t="s">
        <v>3423</v>
      </c>
      <c r="B471" s="2" t="s">
        <v>543</v>
      </c>
      <c r="C471" s="2">
        <v>8.21</v>
      </c>
      <c r="D471" s="2">
        <v>18.3</v>
      </c>
      <c r="E471" s="2">
        <v>1.29999999999999</v>
      </c>
      <c r="F471" s="2">
        <v>52.65</v>
      </c>
    </row>
    <row r="472">
      <c r="A472" s="2" t="s">
        <v>2483</v>
      </c>
      <c r="B472" s="2" t="s">
        <v>164</v>
      </c>
      <c r="C472" s="2">
        <v>8.96</v>
      </c>
      <c r="D472" s="2">
        <v>23.06</v>
      </c>
      <c r="E472" s="2">
        <v>5.87</v>
      </c>
      <c r="F472" s="2">
        <v>52.76</v>
      </c>
    </row>
    <row r="473">
      <c r="A473" s="2" t="s">
        <v>3407</v>
      </c>
      <c r="B473" s="2" t="s">
        <v>64</v>
      </c>
      <c r="C473" s="2">
        <v>12.54</v>
      </c>
      <c r="D473" s="2">
        <v>20.97</v>
      </c>
      <c r="E473" s="2">
        <v>6.45</v>
      </c>
      <c r="F473" s="2">
        <v>47.7</v>
      </c>
    </row>
    <row r="474">
      <c r="A474" s="2" t="s">
        <v>2546</v>
      </c>
      <c r="B474" s="2" t="s">
        <v>251</v>
      </c>
      <c r="C474" s="2">
        <v>12.6299999999999</v>
      </c>
      <c r="D474" s="2">
        <v>15.69</v>
      </c>
      <c r="E474" s="2">
        <v>7.48</v>
      </c>
      <c r="F474" s="2">
        <v>51.73</v>
      </c>
    </row>
    <row r="475">
      <c r="A475" s="2" t="s">
        <v>447</v>
      </c>
      <c r="B475" s="2" t="s">
        <v>136</v>
      </c>
      <c r="C475" s="2">
        <v>6.92</v>
      </c>
      <c r="D475" s="2">
        <v>16.8</v>
      </c>
      <c r="E475" s="2">
        <v>5.91</v>
      </c>
      <c r="F475" s="2">
        <v>46.81</v>
      </c>
    </row>
    <row r="476">
      <c r="A476" s="2" t="s">
        <v>75</v>
      </c>
      <c r="B476" s="2" t="s">
        <v>76</v>
      </c>
      <c r="C476" s="2">
        <v>7.52</v>
      </c>
      <c r="D476" s="2">
        <v>24.08</v>
      </c>
      <c r="E476" s="2">
        <v>8.82</v>
      </c>
      <c r="F476" s="2">
        <v>52.63</v>
      </c>
    </row>
    <row r="477">
      <c r="A477" s="2" t="s">
        <v>2771</v>
      </c>
      <c r="B477" s="2" t="s">
        <v>122</v>
      </c>
      <c r="C477" s="2">
        <v>13.15</v>
      </c>
      <c r="D477" s="2">
        <v>15.12</v>
      </c>
      <c r="E477" s="2">
        <v>2.06</v>
      </c>
      <c r="F477" s="2">
        <v>51.93</v>
      </c>
    </row>
    <row r="478">
      <c r="A478" s="2" t="s">
        <v>3462</v>
      </c>
      <c r="B478" s="2" t="s">
        <v>703</v>
      </c>
      <c r="C478" s="2">
        <v>5.64</v>
      </c>
      <c r="D478" s="2">
        <v>21.58</v>
      </c>
      <c r="E478" s="2">
        <v>3.65</v>
      </c>
      <c r="F478" s="2">
        <v>46.63</v>
      </c>
    </row>
    <row r="479">
      <c r="A479" s="2" t="s">
        <v>1247</v>
      </c>
      <c r="B479" s="2" t="s">
        <v>97</v>
      </c>
      <c r="C479" s="2">
        <v>12.94</v>
      </c>
      <c r="D479" s="2">
        <v>15.57</v>
      </c>
      <c r="E479" s="2">
        <v>7.18999999999999</v>
      </c>
      <c r="F479" s="2">
        <v>52.38</v>
      </c>
    </row>
    <row r="480">
      <c r="A480" s="2" t="s">
        <v>1987</v>
      </c>
      <c r="B480" s="2" t="s">
        <v>76</v>
      </c>
      <c r="C480" s="2">
        <v>12.19</v>
      </c>
      <c r="D480" s="2">
        <v>18.61</v>
      </c>
      <c r="E480" s="2">
        <v>5.89</v>
      </c>
      <c r="F480" s="2">
        <v>53.48</v>
      </c>
    </row>
    <row r="481">
      <c r="A481" s="2" t="s">
        <v>3477</v>
      </c>
      <c r="B481" s="2" t="s">
        <v>76</v>
      </c>
      <c r="C481" s="2">
        <v>5.78</v>
      </c>
      <c r="D481" s="2">
        <v>20.46</v>
      </c>
      <c r="E481" s="2">
        <v>0.669999999999999</v>
      </c>
      <c r="F481" s="2">
        <v>49.92</v>
      </c>
    </row>
    <row r="482">
      <c r="A482" s="2" t="s">
        <v>3479</v>
      </c>
      <c r="B482" s="2" t="s">
        <v>76</v>
      </c>
      <c r="C482" s="2">
        <v>14.52</v>
      </c>
      <c r="D482" s="2">
        <v>19.98</v>
      </c>
      <c r="E482" s="2">
        <v>2.21</v>
      </c>
      <c r="F482" s="2">
        <v>49.6</v>
      </c>
    </row>
    <row r="483">
      <c r="A483" s="2" t="s">
        <v>333</v>
      </c>
      <c r="B483" s="2" t="s">
        <v>749</v>
      </c>
      <c r="C483" s="2">
        <v>7.27</v>
      </c>
      <c r="D483" s="2">
        <v>15.5</v>
      </c>
      <c r="E483" s="2">
        <v>4.96</v>
      </c>
      <c r="F483" s="2">
        <v>50.87</v>
      </c>
    </row>
    <row r="484">
      <c r="A484" s="2" t="s">
        <v>2226</v>
      </c>
      <c r="B484" s="2" t="s">
        <v>1449</v>
      </c>
      <c r="C484" s="2">
        <v>13.12</v>
      </c>
      <c r="D484" s="2">
        <v>19.49</v>
      </c>
      <c r="E484" s="2">
        <v>6.88</v>
      </c>
      <c r="F484" s="2">
        <v>46.72</v>
      </c>
    </row>
    <row r="485">
      <c r="A485" s="2" t="s">
        <v>3504</v>
      </c>
      <c r="B485" s="2" t="s">
        <v>552</v>
      </c>
      <c r="C485" s="2">
        <v>7.18</v>
      </c>
      <c r="D485" s="2">
        <v>20.18</v>
      </c>
      <c r="E485" s="2">
        <v>7.84</v>
      </c>
      <c r="F485" s="2">
        <v>46.26</v>
      </c>
    </row>
    <row r="486">
      <c r="A486" s="2" t="s">
        <v>1814</v>
      </c>
      <c r="B486" s="2" t="s">
        <v>1294</v>
      </c>
      <c r="C486" s="2">
        <v>6.75</v>
      </c>
      <c r="D486" s="2">
        <v>24.08</v>
      </c>
      <c r="E486" s="2">
        <v>5.92</v>
      </c>
      <c r="F486" s="2">
        <v>47.72</v>
      </c>
    </row>
    <row r="487">
      <c r="A487" s="2" t="s">
        <v>3537</v>
      </c>
      <c r="B487" s="2" t="s">
        <v>598</v>
      </c>
      <c r="C487" s="2">
        <v>12.19</v>
      </c>
      <c r="D487" s="2">
        <v>21.53</v>
      </c>
      <c r="E487" s="2">
        <v>7.3</v>
      </c>
      <c r="F487" s="2">
        <v>52.94</v>
      </c>
    </row>
    <row r="488">
      <c r="A488" s="2" t="s">
        <v>3541</v>
      </c>
      <c r="B488" s="2" t="s">
        <v>116</v>
      </c>
      <c r="C488" s="2">
        <v>13.37</v>
      </c>
      <c r="D488" s="2">
        <v>22.12</v>
      </c>
      <c r="E488" s="2">
        <v>2.86</v>
      </c>
      <c r="F488" s="2">
        <v>48.49</v>
      </c>
    </row>
    <row r="489">
      <c r="A489" s="2" t="s">
        <v>2308</v>
      </c>
      <c r="B489" s="2" t="s">
        <v>1343</v>
      </c>
      <c r="C489" s="2">
        <v>13.33</v>
      </c>
      <c r="D489" s="2">
        <v>20.54</v>
      </c>
      <c r="E489" s="2">
        <v>6.3</v>
      </c>
      <c r="F489" s="2">
        <v>52.97</v>
      </c>
    </row>
    <row r="490">
      <c r="A490" s="2" t="s">
        <v>3023</v>
      </c>
      <c r="B490" s="2" t="s">
        <v>572</v>
      </c>
      <c r="C490" s="2">
        <v>5.95</v>
      </c>
      <c r="D490" s="2">
        <v>20.21</v>
      </c>
      <c r="E490" s="2">
        <v>1.33</v>
      </c>
      <c r="F490" s="2">
        <v>50.31</v>
      </c>
    </row>
    <row r="491">
      <c r="A491" s="2" t="s">
        <v>2821</v>
      </c>
      <c r="B491" s="2" t="s">
        <v>136</v>
      </c>
      <c r="C491" s="2">
        <v>13.07</v>
      </c>
      <c r="D491" s="2">
        <v>23.57</v>
      </c>
      <c r="E491" s="2">
        <v>8.34</v>
      </c>
      <c r="F491" s="2">
        <v>50.7</v>
      </c>
    </row>
    <row r="492">
      <c r="A492" s="2" t="s">
        <v>538</v>
      </c>
      <c r="B492" s="2" t="s">
        <v>321</v>
      </c>
      <c r="C492" s="2">
        <v>11.69</v>
      </c>
      <c r="D492" s="2">
        <v>15.41</v>
      </c>
      <c r="E492" s="2">
        <v>3.98</v>
      </c>
      <c r="F492" s="2">
        <v>47.99</v>
      </c>
    </row>
    <row r="493">
      <c r="A493" s="2" t="s">
        <v>3559</v>
      </c>
      <c r="B493" s="2" t="s">
        <v>97</v>
      </c>
      <c r="C493" s="2">
        <v>13.44</v>
      </c>
      <c r="D493" s="2">
        <v>19.25</v>
      </c>
      <c r="E493" s="2">
        <v>1.2</v>
      </c>
      <c r="F493" s="2">
        <v>53.53</v>
      </c>
    </row>
    <row r="494">
      <c r="A494" s="2" t="s">
        <v>159</v>
      </c>
      <c r="B494" s="2" t="s">
        <v>3564</v>
      </c>
      <c r="C494" s="2">
        <v>5.81</v>
      </c>
      <c r="D494" s="2">
        <v>18.86</v>
      </c>
      <c r="E494" s="2">
        <v>5.53</v>
      </c>
      <c r="F494" s="2">
        <v>51.76</v>
      </c>
    </row>
    <row r="495">
      <c r="A495" s="2" t="s">
        <v>295</v>
      </c>
      <c r="B495" s="2" t="s">
        <v>42</v>
      </c>
      <c r="C495" s="2">
        <v>10.92</v>
      </c>
      <c r="D495" s="2">
        <v>16.39</v>
      </c>
      <c r="E495" s="2">
        <v>9.64</v>
      </c>
      <c r="F495" s="2">
        <v>46.46</v>
      </c>
    </row>
    <row r="496">
      <c r="A496" s="2" t="s">
        <v>511</v>
      </c>
      <c r="B496" s="2" t="s">
        <v>141</v>
      </c>
      <c r="C496" s="2">
        <v>5.72</v>
      </c>
      <c r="D496" s="2">
        <v>15.59</v>
      </c>
      <c r="E496" s="2">
        <v>5.3</v>
      </c>
      <c r="F496" s="2">
        <v>48.01</v>
      </c>
    </row>
    <row r="497">
      <c r="A497" s="2" t="s">
        <v>2498</v>
      </c>
      <c r="B497" s="2" t="s">
        <v>164</v>
      </c>
      <c r="C497" s="2">
        <v>11.71</v>
      </c>
      <c r="D497" s="2">
        <v>15.52</v>
      </c>
      <c r="E497" s="2">
        <v>3.02</v>
      </c>
      <c r="F497" s="2">
        <v>49.23</v>
      </c>
    </row>
    <row r="498">
      <c r="A498" s="2" t="s">
        <v>3586</v>
      </c>
      <c r="B498" s="2" t="s">
        <v>164</v>
      </c>
      <c r="C498" s="2">
        <v>7.1</v>
      </c>
      <c r="D498" s="2">
        <v>18.66</v>
      </c>
      <c r="E498" s="2">
        <v>6.51</v>
      </c>
      <c r="F498" s="2">
        <v>51.84</v>
      </c>
    </row>
    <row r="499">
      <c r="A499" s="2" t="s">
        <v>1704</v>
      </c>
      <c r="B499" s="2" t="s">
        <v>97</v>
      </c>
      <c r="C499" s="2">
        <v>9.31</v>
      </c>
      <c r="D499" s="2">
        <v>20.32</v>
      </c>
      <c r="E499" s="2">
        <v>6.12</v>
      </c>
      <c r="F499" s="2">
        <v>53.75</v>
      </c>
    </row>
    <row r="500">
      <c r="A500" s="2" t="s">
        <v>3598</v>
      </c>
      <c r="B500" s="2" t="s">
        <v>251</v>
      </c>
      <c r="C500" s="2">
        <v>12.09</v>
      </c>
      <c r="D500" s="2">
        <v>24.71</v>
      </c>
      <c r="E500" s="2">
        <v>3.85</v>
      </c>
      <c r="F500" s="2">
        <v>46.28</v>
      </c>
    </row>
    <row r="501">
      <c r="A501" s="2" t="s">
        <v>3601</v>
      </c>
      <c r="B501" s="2" t="s">
        <v>598</v>
      </c>
      <c r="C501" s="2">
        <v>7.95</v>
      </c>
      <c r="D501" s="2">
        <v>16.87</v>
      </c>
      <c r="E501" s="2">
        <v>3.57</v>
      </c>
      <c r="F501" s="2">
        <v>49.0</v>
      </c>
    </row>
    <row r="502">
      <c r="A502" s="2" t="s">
        <v>3612</v>
      </c>
      <c r="B502" s="2" t="s">
        <v>42</v>
      </c>
      <c r="C502" s="2">
        <v>13.2</v>
      </c>
      <c r="D502" s="2">
        <v>19.47</v>
      </c>
      <c r="E502" s="2">
        <v>6.58</v>
      </c>
      <c r="F502" s="2">
        <v>51.66</v>
      </c>
    </row>
    <row r="503">
      <c r="A503" s="2" t="s">
        <v>3504</v>
      </c>
      <c r="B503" s="2" t="s">
        <v>42</v>
      </c>
      <c r="C503" s="2">
        <v>14.17</v>
      </c>
      <c r="D503" s="2">
        <v>16.38</v>
      </c>
      <c r="E503" s="2">
        <v>4.02</v>
      </c>
      <c r="F503" s="2">
        <v>51.53</v>
      </c>
    </row>
    <row r="504">
      <c r="A504" s="2" t="s">
        <v>625</v>
      </c>
      <c r="B504" s="2" t="s">
        <v>32</v>
      </c>
      <c r="C504" s="2">
        <v>6.63</v>
      </c>
      <c r="D504" s="2">
        <v>21.25</v>
      </c>
      <c r="E504" s="2">
        <v>9.82</v>
      </c>
      <c r="F504" s="2">
        <v>54.33</v>
      </c>
    </row>
    <row r="505">
      <c r="A505" s="2" t="s">
        <v>3632</v>
      </c>
      <c r="B505" s="2" t="s">
        <v>32</v>
      </c>
      <c r="C505" s="2">
        <v>7.92</v>
      </c>
      <c r="D505" s="2">
        <v>22.02</v>
      </c>
      <c r="E505" s="2">
        <v>0.53</v>
      </c>
      <c r="F505" s="2">
        <v>48.34</v>
      </c>
    </row>
    <row r="506">
      <c r="A506" s="2" t="s">
        <v>88</v>
      </c>
      <c r="B506" s="2" t="s">
        <v>796</v>
      </c>
      <c r="C506" s="2">
        <v>8.44</v>
      </c>
      <c r="D506" s="2">
        <v>21.26</v>
      </c>
      <c r="E506" s="2">
        <v>4.63</v>
      </c>
      <c r="F506" s="2">
        <v>51.5</v>
      </c>
    </row>
    <row r="507">
      <c r="A507" s="2" t="s">
        <v>1410</v>
      </c>
      <c r="B507" s="2" t="s">
        <v>32</v>
      </c>
      <c r="C507" s="2">
        <v>6.34</v>
      </c>
      <c r="D507" s="2">
        <v>16.09</v>
      </c>
      <c r="E507" s="2">
        <v>0.86</v>
      </c>
      <c r="F507" s="2">
        <v>45.41</v>
      </c>
    </row>
    <row r="508">
      <c r="A508" s="2" t="s">
        <v>3023</v>
      </c>
      <c r="B508" s="2" t="s">
        <v>572</v>
      </c>
      <c r="C508" s="2">
        <v>11.43</v>
      </c>
      <c r="D508" s="2">
        <v>15.26</v>
      </c>
      <c r="E508" s="2">
        <v>2.56</v>
      </c>
      <c r="F508" s="2">
        <v>47.1</v>
      </c>
    </row>
    <row r="509">
      <c r="A509" s="2" t="s">
        <v>3655</v>
      </c>
      <c r="B509" s="2" t="s">
        <v>180</v>
      </c>
      <c r="C509" s="2">
        <v>12.6299999999999</v>
      </c>
      <c r="D509" s="2">
        <v>21.37</v>
      </c>
      <c r="E509" s="2">
        <v>7.68999999999999</v>
      </c>
      <c r="F509" s="2">
        <v>47.06</v>
      </c>
    </row>
    <row r="510">
      <c r="A510" s="2" t="s">
        <v>3665</v>
      </c>
      <c r="B510" s="2" t="s">
        <v>136</v>
      </c>
      <c r="C510" s="2">
        <v>13.54</v>
      </c>
      <c r="D510" s="2">
        <v>15.23</v>
      </c>
      <c r="E510" s="2">
        <v>0.389999999999999</v>
      </c>
      <c r="F510" s="2">
        <v>49.68</v>
      </c>
    </row>
    <row r="511">
      <c r="A511" s="2" t="s">
        <v>2058</v>
      </c>
      <c r="B511" s="2" t="s">
        <v>814</v>
      </c>
      <c r="C511" s="2">
        <v>8.49</v>
      </c>
      <c r="D511" s="2">
        <v>22.42</v>
      </c>
      <c r="E511" s="2">
        <v>0.79</v>
      </c>
      <c r="F511" s="2">
        <v>49.96</v>
      </c>
    </row>
    <row r="512">
      <c r="A512" s="2" t="s">
        <v>3681</v>
      </c>
      <c r="B512" s="2" t="s">
        <v>76</v>
      </c>
      <c r="C512" s="2">
        <v>6.75</v>
      </c>
      <c r="D512" s="2">
        <v>23.69</v>
      </c>
      <c r="E512" s="2">
        <v>4.99</v>
      </c>
      <c r="F512" s="2">
        <v>48.73</v>
      </c>
    </row>
    <row r="513">
      <c r="A513" s="2" t="s">
        <v>511</v>
      </c>
      <c r="B513" s="2" t="s">
        <v>141</v>
      </c>
      <c r="C513" s="2">
        <v>6.83</v>
      </c>
      <c r="D513" s="2">
        <v>23.21</v>
      </c>
      <c r="E513" s="2">
        <v>8.35</v>
      </c>
      <c r="F513" s="2">
        <v>54.11</v>
      </c>
    </row>
    <row r="514">
      <c r="A514" s="2" t="s">
        <v>571</v>
      </c>
      <c r="B514" s="2" t="s">
        <v>572</v>
      </c>
      <c r="C514" s="2">
        <v>8.54</v>
      </c>
      <c r="D514" s="2">
        <v>19.29</v>
      </c>
      <c r="E514" s="2">
        <v>3.26</v>
      </c>
      <c r="F514" s="2">
        <v>46.92</v>
      </c>
    </row>
    <row r="515">
      <c r="A515" s="2" t="s">
        <v>3689</v>
      </c>
      <c r="B515" s="2" t="s">
        <v>141</v>
      </c>
      <c r="C515" s="2">
        <v>9.98</v>
      </c>
      <c r="D515" s="2">
        <v>24.77</v>
      </c>
      <c r="E515" s="2">
        <v>7.8</v>
      </c>
      <c r="F515" s="2">
        <v>46.03</v>
      </c>
    </row>
    <row r="516">
      <c r="A516" s="2" t="s">
        <v>3698</v>
      </c>
      <c r="B516" s="2" t="s">
        <v>141</v>
      </c>
      <c r="C516" s="2">
        <v>12.02</v>
      </c>
      <c r="D516" s="2">
        <v>18.07</v>
      </c>
      <c r="E516" s="2">
        <v>6.41</v>
      </c>
      <c r="F516" s="2">
        <v>51.84</v>
      </c>
    </row>
    <row r="517">
      <c r="A517" s="2" t="s">
        <v>3700</v>
      </c>
      <c r="B517" s="2" t="s">
        <v>116</v>
      </c>
      <c r="C517" s="2">
        <v>6.22</v>
      </c>
      <c r="D517" s="2">
        <v>20.53</v>
      </c>
      <c r="E517" s="2">
        <v>0.62</v>
      </c>
      <c r="F517" s="2">
        <v>47.02</v>
      </c>
    </row>
    <row r="518">
      <c r="A518" s="2" t="s">
        <v>3709</v>
      </c>
      <c r="B518" s="2" t="s">
        <v>552</v>
      </c>
      <c r="C518" s="2">
        <v>11.24</v>
      </c>
      <c r="D518" s="2">
        <v>22.78</v>
      </c>
      <c r="E518" s="2">
        <v>2.67</v>
      </c>
      <c r="F518" s="2">
        <v>54.93</v>
      </c>
    </row>
    <row r="519">
      <c r="A519" s="2" t="s">
        <v>1220</v>
      </c>
      <c r="B519" s="2" t="s">
        <v>180</v>
      </c>
      <c r="C519" s="2">
        <v>10.34</v>
      </c>
      <c r="D519" s="2">
        <v>23.29</v>
      </c>
      <c r="E519" s="2">
        <v>0.83</v>
      </c>
      <c r="F519" s="2">
        <v>48.13</v>
      </c>
    </row>
    <row r="520">
      <c r="A520" s="2" t="s">
        <v>511</v>
      </c>
      <c r="B520" s="2" t="s">
        <v>141</v>
      </c>
      <c r="C520" s="2">
        <v>12.93</v>
      </c>
      <c r="D520" s="2">
        <v>24.4</v>
      </c>
      <c r="E520" s="2">
        <v>4.01</v>
      </c>
      <c r="F520" s="2">
        <v>50.03</v>
      </c>
    </row>
    <row r="521">
      <c r="A521" s="2" t="s">
        <v>3726</v>
      </c>
      <c r="B521" s="2" t="s">
        <v>97</v>
      </c>
      <c r="C521" s="2">
        <v>10.49</v>
      </c>
      <c r="D521" s="2">
        <v>19.01</v>
      </c>
      <c r="E521" s="2">
        <v>4.15</v>
      </c>
      <c r="F521" s="2">
        <v>49.5</v>
      </c>
    </row>
    <row r="522">
      <c r="A522" s="2" t="s">
        <v>1418</v>
      </c>
      <c r="B522" s="2" t="s">
        <v>814</v>
      </c>
      <c r="C522" s="2">
        <v>11.59</v>
      </c>
      <c r="D522" s="2">
        <v>19.03</v>
      </c>
      <c r="E522" s="2">
        <v>7.99</v>
      </c>
      <c r="F522" s="2">
        <v>54.0</v>
      </c>
    </row>
    <row r="523">
      <c r="A523" s="2" t="s">
        <v>2374</v>
      </c>
      <c r="B523" s="2" t="s">
        <v>572</v>
      </c>
      <c r="C523" s="2">
        <v>12.65</v>
      </c>
      <c r="D523" s="2">
        <v>21.39</v>
      </c>
      <c r="E523" s="2">
        <v>2.07</v>
      </c>
      <c r="F523" s="2">
        <v>51.6</v>
      </c>
    </row>
    <row r="524">
      <c r="A524" s="2" t="s">
        <v>2090</v>
      </c>
      <c r="B524" s="2" t="s">
        <v>3744</v>
      </c>
      <c r="C524" s="2">
        <v>14.8099999999999</v>
      </c>
      <c r="D524" s="2">
        <v>15.74</v>
      </c>
      <c r="E524" s="2">
        <v>3.3</v>
      </c>
      <c r="F524" s="2">
        <v>48.74</v>
      </c>
    </row>
    <row r="525">
      <c r="A525" s="2" t="s">
        <v>2578</v>
      </c>
      <c r="B525" s="2" t="s">
        <v>251</v>
      </c>
      <c r="C525" s="2">
        <v>5.86</v>
      </c>
      <c r="D525" s="2">
        <v>24.85</v>
      </c>
      <c r="E525" s="2">
        <v>2.88</v>
      </c>
      <c r="F525" s="2">
        <v>51.38</v>
      </c>
    </row>
    <row r="526">
      <c r="A526" s="2" t="s">
        <v>3754</v>
      </c>
      <c r="B526" s="2" t="s">
        <v>42</v>
      </c>
      <c r="C526" s="2">
        <v>12.46</v>
      </c>
      <c r="D526" s="2">
        <v>22.22</v>
      </c>
      <c r="E526" s="2">
        <v>2.89</v>
      </c>
      <c r="F526" s="2">
        <v>45.14</v>
      </c>
    </row>
    <row r="527">
      <c r="A527" s="2" t="s">
        <v>1253</v>
      </c>
      <c r="B527" s="2" t="s">
        <v>32</v>
      </c>
      <c r="C527" s="2">
        <v>14.42</v>
      </c>
      <c r="D527" s="2">
        <v>24.73</v>
      </c>
      <c r="E527" s="2">
        <v>5.22</v>
      </c>
      <c r="F527" s="2">
        <v>47.2</v>
      </c>
    </row>
    <row r="528">
      <c r="A528" s="2" t="s">
        <v>2952</v>
      </c>
      <c r="B528" s="2" t="s">
        <v>321</v>
      </c>
      <c r="C528" s="2">
        <v>7.63</v>
      </c>
      <c r="D528" s="2">
        <v>17.77</v>
      </c>
      <c r="E528" s="2">
        <v>3.88</v>
      </c>
      <c r="F528" s="2">
        <v>45.12</v>
      </c>
    </row>
    <row r="529">
      <c r="A529" s="2" t="s">
        <v>3726</v>
      </c>
      <c r="B529" s="2" t="s">
        <v>97</v>
      </c>
      <c r="C529" s="2">
        <v>14.5</v>
      </c>
      <c r="D529" s="2">
        <v>19.56</v>
      </c>
      <c r="E529" s="2">
        <v>6.96</v>
      </c>
      <c r="F529" s="2">
        <v>46.48</v>
      </c>
    </row>
    <row r="530">
      <c r="A530" s="2" t="s">
        <v>3773</v>
      </c>
      <c r="B530" s="2" t="s">
        <v>42</v>
      </c>
      <c r="C530" s="2">
        <v>13.39</v>
      </c>
      <c r="D530" s="2">
        <v>16.75</v>
      </c>
      <c r="E530" s="2">
        <v>5.48</v>
      </c>
      <c r="F530" s="2">
        <v>50.0</v>
      </c>
    </row>
    <row r="531">
      <c r="A531" s="2" t="s">
        <v>1596</v>
      </c>
      <c r="B531" s="2" t="s">
        <v>32</v>
      </c>
      <c r="C531" s="2">
        <v>14.24</v>
      </c>
      <c r="D531" s="2">
        <v>24.53</v>
      </c>
      <c r="E531" s="2">
        <v>4.9</v>
      </c>
      <c r="F531" s="2">
        <v>51.51</v>
      </c>
    </row>
    <row r="532">
      <c r="A532" s="2" t="s">
        <v>3477</v>
      </c>
      <c r="B532" s="2" t="s">
        <v>76</v>
      </c>
      <c r="C532" s="2">
        <v>12.16</v>
      </c>
      <c r="D532" s="2">
        <v>19.87</v>
      </c>
      <c r="E532" s="2">
        <v>4.23</v>
      </c>
      <c r="F532" s="2">
        <v>52.22</v>
      </c>
    </row>
    <row r="533">
      <c r="A533" s="2" t="s">
        <v>3801</v>
      </c>
      <c r="B533" s="2" t="s">
        <v>251</v>
      </c>
      <c r="C533" s="2">
        <v>8.36</v>
      </c>
      <c r="D533" s="2">
        <v>17.85</v>
      </c>
      <c r="E533" s="2">
        <v>0.4</v>
      </c>
      <c r="F533" s="2">
        <v>45.82</v>
      </c>
    </row>
    <row r="534">
      <c r="A534" s="2" t="s">
        <v>106</v>
      </c>
      <c r="B534" s="2" t="s">
        <v>42</v>
      </c>
      <c r="C534" s="2">
        <v>8.28</v>
      </c>
      <c r="D534" s="2">
        <v>16.25</v>
      </c>
      <c r="E534" s="2">
        <v>8.73</v>
      </c>
      <c r="F534" s="2">
        <v>52.55</v>
      </c>
    </row>
    <row r="535">
      <c r="A535" s="2" t="s">
        <v>3814</v>
      </c>
      <c r="B535" s="2" t="s">
        <v>53</v>
      </c>
      <c r="C535" s="2">
        <v>6.8</v>
      </c>
      <c r="D535" s="2">
        <v>23.62</v>
      </c>
      <c r="E535" s="2">
        <v>2.61</v>
      </c>
      <c r="F535" s="2">
        <v>54.5199999999999</v>
      </c>
    </row>
    <row r="536">
      <c r="A536" s="2" t="s">
        <v>2958</v>
      </c>
      <c r="B536" s="2" t="s">
        <v>749</v>
      </c>
      <c r="C536" s="2">
        <v>6.21</v>
      </c>
      <c r="D536" s="2">
        <v>16.08</v>
      </c>
      <c r="E536" s="2">
        <v>6.59</v>
      </c>
      <c r="F536" s="2">
        <v>54.91</v>
      </c>
    </row>
    <row r="537">
      <c r="A537" s="2" t="s">
        <v>3827</v>
      </c>
      <c r="B537" s="2" t="s">
        <v>282</v>
      </c>
      <c r="C537" s="2">
        <v>13.22</v>
      </c>
      <c r="D537" s="2">
        <v>21.0</v>
      </c>
      <c r="E537" s="2">
        <v>9.14</v>
      </c>
      <c r="F537" s="2">
        <v>48.41</v>
      </c>
    </row>
    <row r="538">
      <c r="A538" s="2" t="s">
        <v>3559</v>
      </c>
      <c r="B538" s="2" t="s">
        <v>97</v>
      </c>
      <c r="C538" s="2">
        <v>12.73</v>
      </c>
      <c r="D538" s="2">
        <v>22.21</v>
      </c>
      <c r="E538" s="2">
        <v>0.66</v>
      </c>
      <c r="F538" s="2">
        <v>47.45</v>
      </c>
    </row>
    <row r="539">
      <c r="A539" s="2" t="s">
        <v>1278</v>
      </c>
      <c r="B539" s="2" t="s">
        <v>321</v>
      </c>
      <c r="C539" s="2">
        <v>13.91</v>
      </c>
      <c r="D539" s="2">
        <v>23.12</v>
      </c>
      <c r="E539" s="2">
        <v>0.769999999999999</v>
      </c>
      <c r="F539" s="2">
        <v>49.49</v>
      </c>
    </row>
    <row r="540">
      <c r="A540" s="2" t="s">
        <v>741</v>
      </c>
      <c r="B540" s="2" t="s">
        <v>76</v>
      </c>
      <c r="C540" s="2">
        <v>6.24</v>
      </c>
      <c r="D540" s="2">
        <v>21.03</v>
      </c>
      <c r="E540" s="2">
        <v>7.77</v>
      </c>
      <c r="F540" s="2">
        <v>50.02</v>
      </c>
    </row>
    <row r="541">
      <c r="A541" s="2" t="s">
        <v>3851</v>
      </c>
      <c r="B541" s="2" t="s">
        <v>89</v>
      </c>
      <c r="C541" s="2">
        <v>10.33</v>
      </c>
      <c r="D541" s="2">
        <v>23.64</v>
      </c>
      <c r="E541" s="2">
        <v>0.219999999999999</v>
      </c>
      <c r="F541" s="2">
        <v>46.75</v>
      </c>
    </row>
    <row r="542">
      <c r="A542" s="2" t="s">
        <v>372</v>
      </c>
      <c r="B542" s="2" t="s">
        <v>76</v>
      </c>
      <c r="C542" s="2">
        <v>10.92</v>
      </c>
      <c r="D542" s="2">
        <v>17.65</v>
      </c>
      <c r="E542" s="2">
        <v>6.7</v>
      </c>
      <c r="F542" s="2">
        <v>47.91</v>
      </c>
    </row>
    <row r="543">
      <c r="A543" s="2" t="s">
        <v>1359</v>
      </c>
      <c r="B543" s="2" t="s">
        <v>64</v>
      </c>
      <c r="C543" s="2">
        <v>7.01</v>
      </c>
      <c r="D543" s="2">
        <v>21.1</v>
      </c>
      <c r="E543" s="2">
        <v>1.4</v>
      </c>
      <c r="F543" s="2">
        <v>48.12</v>
      </c>
    </row>
    <row r="544">
      <c r="A544" s="2" t="s">
        <v>1790</v>
      </c>
      <c r="B544" s="2" t="s">
        <v>97</v>
      </c>
      <c r="C544" s="2">
        <v>12.27</v>
      </c>
      <c r="D544" s="2">
        <v>19.83</v>
      </c>
      <c r="E544" s="2">
        <v>5.92</v>
      </c>
      <c r="F544" s="2">
        <v>47.61</v>
      </c>
    </row>
    <row r="545">
      <c r="A545" s="2" t="s">
        <v>956</v>
      </c>
      <c r="B545" s="2" t="s">
        <v>251</v>
      </c>
      <c r="C545" s="2">
        <v>14.16</v>
      </c>
      <c r="D545" s="2">
        <v>17.2599999999999</v>
      </c>
      <c r="E545" s="2">
        <v>0.82</v>
      </c>
      <c r="F545" s="2">
        <v>50.47</v>
      </c>
    </row>
    <row r="546">
      <c r="A546" s="2" t="s">
        <v>733</v>
      </c>
      <c r="B546" s="2" t="s">
        <v>311</v>
      </c>
      <c r="C546" s="2">
        <v>5.06</v>
      </c>
      <c r="D546" s="2">
        <v>15.16</v>
      </c>
      <c r="E546" s="2">
        <v>0.679999999999999</v>
      </c>
      <c r="F546" s="2">
        <v>50.08</v>
      </c>
    </row>
    <row r="547">
      <c r="A547" s="2" t="s">
        <v>3773</v>
      </c>
      <c r="B547" s="2" t="s">
        <v>42</v>
      </c>
      <c r="C547" s="2">
        <v>11.83</v>
      </c>
      <c r="D547" s="2">
        <v>20.27</v>
      </c>
      <c r="E547" s="2">
        <v>9.74</v>
      </c>
      <c r="F547" s="2">
        <v>53.57</v>
      </c>
    </row>
    <row r="548">
      <c r="A548" s="2" t="s">
        <v>3681</v>
      </c>
      <c r="B548" s="2" t="s">
        <v>76</v>
      </c>
      <c r="C548" s="2">
        <v>11.24</v>
      </c>
      <c r="D548" s="2">
        <v>17.58</v>
      </c>
      <c r="E548" s="2">
        <v>2.75</v>
      </c>
      <c r="F548" s="2">
        <v>45.92</v>
      </c>
    </row>
    <row r="549">
      <c r="A549" s="2" t="s">
        <v>3917</v>
      </c>
      <c r="B549" s="2" t="s">
        <v>89</v>
      </c>
      <c r="C549" s="2">
        <v>11.98</v>
      </c>
      <c r="D549" s="2">
        <v>18.87</v>
      </c>
      <c r="E549" s="2">
        <v>7.43999999999999</v>
      </c>
      <c r="F549" s="2">
        <v>46.03</v>
      </c>
    </row>
    <row r="550">
      <c r="A550" s="2" t="s">
        <v>3921</v>
      </c>
      <c r="B550" s="2" t="s">
        <v>97</v>
      </c>
      <c r="C550" s="2">
        <v>7.2</v>
      </c>
      <c r="D550" s="2">
        <v>24.28</v>
      </c>
      <c r="E550" s="2">
        <v>5.16</v>
      </c>
      <c r="F550" s="2">
        <v>48.29</v>
      </c>
    </row>
    <row r="551">
      <c r="A551" s="2" t="s">
        <v>3933</v>
      </c>
      <c r="B551" s="2" t="s">
        <v>42</v>
      </c>
      <c r="C551" s="2">
        <v>11.15</v>
      </c>
      <c r="D551" s="2">
        <v>24.65</v>
      </c>
      <c r="E551" s="2">
        <v>6.25</v>
      </c>
      <c r="F551" s="2">
        <v>48.61</v>
      </c>
    </row>
    <row r="552">
      <c r="A552" s="2" t="s">
        <v>88</v>
      </c>
      <c r="B552" s="2" t="s">
        <v>1343</v>
      </c>
      <c r="C552" s="2">
        <v>5.1</v>
      </c>
      <c r="D552" s="2">
        <v>19.72</v>
      </c>
      <c r="E552" s="2">
        <v>7.25</v>
      </c>
      <c r="F552" s="2">
        <v>48.8</v>
      </c>
    </row>
    <row r="553">
      <c r="A553" s="2" t="s">
        <v>3131</v>
      </c>
      <c r="B553" s="2" t="s">
        <v>814</v>
      </c>
      <c r="C553" s="2">
        <v>10.27</v>
      </c>
      <c r="D553" s="2">
        <v>18.57</v>
      </c>
      <c r="E553" s="2">
        <v>2.96</v>
      </c>
      <c r="F553" s="2">
        <v>45.93</v>
      </c>
    </row>
    <row r="554">
      <c r="A554" s="2" t="s">
        <v>3288</v>
      </c>
      <c r="B554" s="2" t="s">
        <v>76</v>
      </c>
      <c r="C554" s="2">
        <v>6.3</v>
      </c>
      <c r="D554" s="2">
        <v>22.2</v>
      </c>
      <c r="E554" s="2">
        <v>4.26</v>
      </c>
      <c r="F554" s="2">
        <v>53.29</v>
      </c>
    </row>
    <row r="555">
      <c r="A555" s="2" t="s">
        <v>3954</v>
      </c>
      <c r="B555" s="2" t="s">
        <v>141</v>
      </c>
      <c r="C555" s="2">
        <v>10.73</v>
      </c>
      <c r="D555" s="2">
        <v>23.5</v>
      </c>
      <c r="E555" s="2">
        <v>1.06</v>
      </c>
      <c r="F555" s="2">
        <v>49.43</v>
      </c>
    </row>
    <row r="556">
      <c r="A556" s="2" t="s">
        <v>3966</v>
      </c>
      <c r="B556" s="2" t="s">
        <v>1156</v>
      </c>
      <c r="C556" s="2">
        <v>10.15</v>
      </c>
      <c r="D556" s="2">
        <v>18.44</v>
      </c>
      <c r="E556" s="2">
        <v>0.669999999999999</v>
      </c>
      <c r="F556" s="2">
        <v>52.4</v>
      </c>
    </row>
    <row r="557">
      <c r="A557" s="2" t="s">
        <v>2546</v>
      </c>
      <c r="B557" s="2" t="s">
        <v>251</v>
      </c>
      <c r="C557" s="2">
        <v>7.5</v>
      </c>
      <c r="D557" s="2">
        <v>22.75</v>
      </c>
      <c r="E557" s="2">
        <v>1.52</v>
      </c>
      <c r="F557" s="2">
        <v>48.14</v>
      </c>
    </row>
    <row r="558">
      <c r="A558" s="2" t="s">
        <v>3983</v>
      </c>
      <c r="B558" s="2" t="s">
        <v>3984</v>
      </c>
      <c r="C558" s="2">
        <v>8.65</v>
      </c>
      <c r="D558" s="2">
        <v>20.63</v>
      </c>
      <c r="E558" s="2">
        <v>5.68</v>
      </c>
      <c r="F558" s="2">
        <v>54.55</v>
      </c>
    </row>
    <row r="559">
      <c r="A559" s="2" t="s">
        <v>3991</v>
      </c>
      <c r="B559" s="2" t="s">
        <v>251</v>
      </c>
      <c r="C559" s="2">
        <v>14.28</v>
      </c>
      <c r="D559" s="2">
        <v>16.33</v>
      </c>
      <c r="E559" s="2">
        <v>8.42</v>
      </c>
      <c r="F559" s="2">
        <v>49.74</v>
      </c>
    </row>
    <row r="560">
      <c r="A560" s="2" t="s">
        <v>3933</v>
      </c>
      <c r="B560" s="2" t="s">
        <v>42</v>
      </c>
      <c r="C560" s="2">
        <v>12.03</v>
      </c>
      <c r="D560" s="2">
        <v>21.79</v>
      </c>
      <c r="E560" s="2">
        <v>3.23</v>
      </c>
      <c r="F560" s="2">
        <v>54.67</v>
      </c>
    </row>
    <row r="561">
      <c r="A561" s="2" t="s">
        <v>4013</v>
      </c>
      <c r="B561" s="2" t="s">
        <v>76</v>
      </c>
      <c r="C561" s="2">
        <v>14.71</v>
      </c>
      <c r="D561" s="2">
        <v>15.4699999999999</v>
      </c>
      <c r="E561" s="2">
        <v>0.679999999999999</v>
      </c>
      <c r="F561" s="2">
        <v>48.07</v>
      </c>
    </row>
    <row r="562">
      <c r="A562" s="2" t="s">
        <v>4047</v>
      </c>
      <c r="B562" s="2" t="s">
        <v>42</v>
      </c>
      <c r="C562" s="2">
        <v>14.2</v>
      </c>
      <c r="D562" s="2">
        <v>15.9699999999999</v>
      </c>
      <c r="E562" s="2">
        <v>6.83</v>
      </c>
      <c r="F562" s="2">
        <v>47.64</v>
      </c>
    </row>
    <row r="563">
      <c r="A563" s="2" t="s">
        <v>147</v>
      </c>
      <c r="B563" s="2" t="s">
        <v>64</v>
      </c>
      <c r="C563" s="2">
        <v>12.6</v>
      </c>
      <c r="D563" s="2">
        <v>21.07</v>
      </c>
      <c r="E563" s="2">
        <v>1.58</v>
      </c>
      <c r="F563" s="2">
        <v>49.46</v>
      </c>
    </row>
    <row r="564">
      <c r="A564" s="2" t="s">
        <v>1700</v>
      </c>
      <c r="B564" s="2" t="s">
        <v>53</v>
      </c>
      <c r="C564" s="2">
        <v>14.0</v>
      </c>
      <c r="D564" s="2">
        <v>21.44</v>
      </c>
      <c r="E564" s="2">
        <v>7.31</v>
      </c>
      <c r="F564" s="2">
        <v>47.18</v>
      </c>
    </row>
    <row r="565">
      <c r="A565" s="2" t="s">
        <v>4062</v>
      </c>
      <c r="B565" s="2" t="s">
        <v>97</v>
      </c>
      <c r="C565" s="2">
        <v>11.83</v>
      </c>
      <c r="D565" s="2">
        <v>18.11</v>
      </c>
      <c r="E565" s="2">
        <v>9.17</v>
      </c>
      <c r="F565" s="2">
        <v>49.58</v>
      </c>
    </row>
    <row r="566">
      <c r="A566" s="2" t="s">
        <v>733</v>
      </c>
      <c r="B566" s="2" t="s">
        <v>311</v>
      </c>
      <c r="C566" s="2">
        <v>5.6</v>
      </c>
      <c r="D566" s="2">
        <v>17.18</v>
      </c>
      <c r="E566" s="2">
        <v>8.53</v>
      </c>
      <c r="F566" s="2">
        <v>51.14</v>
      </c>
    </row>
    <row r="567">
      <c r="A567" s="2" t="s">
        <v>4076</v>
      </c>
      <c r="B567" s="2" t="s">
        <v>543</v>
      </c>
      <c r="C567" s="2">
        <v>11.57</v>
      </c>
      <c r="D567" s="2">
        <v>20.52</v>
      </c>
      <c r="E567" s="2">
        <v>9.33</v>
      </c>
      <c r="F567" s="2">
        <v>45.01</v>
      </c>
    </row>
    <row r="568">
      <c r="A568" s="2" t="s">
        <v>310</v>
      </c>
      <c r="B568" s="2" t="s">
        <v>311</v>
      </c>
      <c r="C568" s="2">
        <v>7.23</v>
      </c>
      <c r="D568" s="2">
        <v>16.09</v>
      </c>
      <c r="E568" s="2">
        <v>1.63</v>
      </c>
      <c r="F568" s="2">
        <v>52.36</v>
      </c>
    </row>
    <row r="569">
      <c r="A569" s="2" t="s">
        <v>1770</v>
      </c>
      <c r="B569" s="2" t="s">
        <v>89</v>
      </c>
      <c r="C569" s="2">
        <v>6.85999999999999</v>
      </c>
      <c r="D569" s="2">
        <v>18.25</v>
      </c>
      <c r="E569" s="2">
        <v>4.2</v>
      </c>
      <c r="F569" s="2">
        <v>48.97</v>
      </c>
    </row>
    <row r="570">
      <c r="A570" s="2" t="s">
        <v>4098</v>
      </c>
      <c r="B570" s="2" t="s">
        <v>159</v>
      </c>
      <c r="C570" s="2">
        <v>5.39</v>
      </c>
      <c r="D570" s="2">
        <v>18.66</v>
      </c>
      <c r="E570" s="2">
        <v>6.65</v>
      </c>
      <c r="F570" s="2">
        <v>48.55</v>
      </c>
    </row>
    <row r="571">
      <c r="A571" s="2" t="s">
        <v>281</v>
      </c>
      <c r="B571" s="2" t="s">
        <v>282</v>
      </c>
      <c r="C571" s="2">
        <v>14.37</v>
      </c>
      <c r="D571" s="2">
        <v>23.99</v>
      </c>
      <c r="E571" s="2">
        <v>5.82</v>
      </c>
      <c r="F571" s="2">
        <v>49.59</v>
      </c>
    </row>
    <row r="572">
      <c r="A572" s="2" t="s">
        <v>4113</v>
      </c>
      <c r="B572" s="2" t="s">
        <v>572</v>
      </c>
      <c r="C572" s="2">
        <v>10.54</v>
      </c>
      <c r="D572" s="2">
        <v>16.07</v>
      </c>
      <c r="E572" s="2">
        <v>3.6</v>
      </c>
      <c r="F572" s="2">
        <v>51.21</v>
      </c>
    </row>
    <row r="573">
      <c r="A573" s="2" t="s">
        <v>281</v>
      </c>
      <c r="B573" s="2" t="s">
        <v>282</v>
      </c>
      <c r="C573" s="2">
        <v>9.66</v>
      </c>
      <c r="D573" s="2">
        <v>20.81</v>
      </c>
      <c r="E573" s="2">
        <v>7.82</v>
      </c>
      <c r="F573" s="2">
        <v>46.45</v>
      </c>
    </row>
    <row r="574">
      <c r="A574" s="2" t="s">
        <v>625</v>
      </c>
      <c r="B574" s="2" t="s">
        <v>32</v>
      </c>
      <c r="C574" s="2">
        <v>14.3</v>
      </c>
      <c r="D574" s="2">
        <v>18.4</v>
      </c>
      <c r="E574" s="2">
        <v>7.98</v>
      </c>
      <c r="F574" s="2">
        <v>50.79</v>
      </c>
    </row>
    <row r="575">
      <c r="A575" s="2" t="s">
        <v>2451</v>
      </c>
      <c r="B575" s="2" t="s">
        <v>141</v>
      </c>
      <c r="C575" s="2">
        <v>5.99</v>
      </c>
      <c r="D575" s="2">
        <v>16.04</v>
      </c>
      <c r="E575" s="2">
        <v>3.0</v>
      </c>
      <c r="F575" s="2">
        <v>45.59</v>
      </c>
    </row>
    <row r="576">
      <c r="A576" s="2" t="s">
        <v>1330</v>
      </c>
      <c r="B576" s="2" t="s">
        <v>64</v>
      </c>
      <c r="C576" s="2">
        <v>13.27</v>
      </c>
      <c r="D576" s="2">
        <v>22.85</v>
      </c>
      <c r="E576" s="2">
        <v>1.17</v>
      </c>
      <c r="F576" s="2">
        <v>47.92</v>
      </c>
    </row>
    <row r="577">
      <c r="A577" s="2" t="s">
        <v>310</v>
      </c>
      <c r="B577" s="2" t="s">
        <v>321</v>
      </c>
      <c r="C577" s="2">
        <v>14.9699999999999</v>
      </c>
      <c r="D577" s="2">
        <v>17.34</v>
      </c>
      <c r="E577" s="2">
        <v>6.31</v>
      </c>
      <c r="F577" s="2">
        <v>51.98</v>
      </c>
    </row>
    <row r="578">
      <c r="A578" s="2" t="s">
        <v>1205</v>
      </c>
      <c r="B578" s="2" t="s">
        <v>218</v>
      </c>
      <c r="C578" s="2">
        <v>14.14</v>
      </c>
      <c r="D578" s="2">
        <v>19.87</v>
      </c>
      <c r="E578" s="2">
        <v>3.63</v>
      </c>
      <c r="F578" s="2">
        <v>45.61</v>
      </c>
    </row>
    <row r="579">
      <c r="A579" s="2" t="s">
        <v>462</v>
      </c>
      <c r="B579" s="2" t="s">
        <v>42</v>
      </c>
      <c r="C579" s="2">
        <v>5.89</v>
      </c>
      <c r="D579" s="2">
        <v>15.3</v>
      </c>
      <c r="E579" s="2">
        <v>9.7</v>
      </c>
      <c r="F579" s="2">
        <v>45.92</v>
      </c>
    </row>
    <row r="580">
      <c r="A580" s="2" t="s">
        <v>106</v>
      </c>
      <c r="B580" s="2" t="s">
        <v>42</v>
      </c>
      <c r="C580" s="2">
        <v>14.4699999999999</v>
      </c>
      <c r="D580" s="2">
        <v>17.54</v>
      </c>
      <c r="E580" s="2">
        <v>5.11</v>
      </c>
      <c r="F580" s="2">
        <v>48.24</v>
      </c>
    </row>
    <row r="581">
      <c r="A581" s="2" t="s">
        <v>4153</v>
      </c>
      <c r="B581" s="2" t="s">
        <v>42</v>
      </c>
      <c r="C581" s="2">
        <v>10.18</v>
      </c>
      <c r="D581" s="2">
        <v>16.62</v>
      </c>
      <c r="E581" s="2">
        <v>9.42</v>
      </c>
      <c r="F581" s="2">
        <v>46.97</v>
      </c>
    </row>
    <row r="582">
      <c r="A582" s="2" t="s">
        <v>637</v>
      </c>
      <c r="B582" s="2" t="s">
        <v>64</v>
      </c>
      <c r="C582" s="2">
        <v>10.85</v>
      </c>
      <c r="D582" s="2">
        <v>22.02</v>
      </c>
      <c r="E582" s="2">
        <v>9.30999999999999</v>
      </c>
      <c r="F582" s="2">
        <v>52.12</v>
      </c>
    </row>
    <row r="583">
      <c r="A583" s="2" t="s">
        <v>4178</v>
      </c>
      <c r="B583" s="2" t="s">
        <v>1449</v>
      </c>
      <c r="C583" s="2">
        <v>7.87</v>
      </c>
      <c r="D583" s="2">
        <v>24.14</v>
      </c>
      <c r="E583" s="2">
        <v>4.57</v>
      </c>
      <c r="F583" s="2">
        <v>50.99</v>
      </c>
    </row>
    <row r="584">
      <c r="A584" s="2" t="s">
        <v>891</v>
      </c>
      <c r="B584" s="2" t="s">
        <v>42</v>
      </c>
      <c r="C584" s="2">
        <v>5.5</v>
      </c>
      <c r="D584" s="2">
        <v>19.68</v>
      </c>
      <c r="E584" s="2">
        <v>1.31</v>
      </c>
      <c r="F584" s="2">
        <v>54.2</v>
      </c>
    </row>
    <row r="585">
      <c r="A585" s="2" t="s">
        <v>4182</v>
      </c>
      <c r="B585" s="2" t="s">
        <v>116</v>
      </c>
      <c r="C585" s="2">
        <v>6.97</v>
      </c>
      <c r="D585" s="2">
        <v>24.31</v>
      </c>
      <c r="E585" s="2">
        <v>5.37</v>
      </c>
      <c r="F585" s="2">
        <v>47.5</v>
      </c>
    </row>
    <row r="586">
      <c r="A586" s="2" t="s">
        <v>630</v>
      </c>
      <c r="B586" s="2" t="s">
        <v>42</v>
      </c>
      <c r="C586" s="2">
        <v>14.02</v>
      </c>
      <c r="D586" s="2">
        <v>15.28</v>
      </c>
      <c r="E586" s="2">
        <v>6.51</v>
      </c>
      <c r="F586" s="2">
        <v>47.97</v>
      </c>
    </row>
    <row r="587">
      <c r="A587" s="2" t="s">
        <v>3991</v>
      </c>
      <c r="B587" s="2" t="s">
        <v>251</v>
      </c>
      <c r="C587" s="2">
        <v>14.11</v>
      </c>
      <c r="D587" s="2">
        <v>23.03</v>
      </c>
      <c r="E587" s="2">
        <v>5.04</v>
      </c>
      <c r="F587" s="2">
        <v>52.28</v>
      </c>
    </row>
    <row r="588">
      <c r="A588" s="2" t="s">
        <v>3601</v>
      </c>
      <c r="B588" s="2" t="s">
        <v>598</v>
      </c>
      <c r="C588" s="2">
        <v>11.36</v>
      </c>
      <c r="D588" s="2">
        <v>21.28</v>
      </c>
      <c r="E588" s="2">
        <v>2.95</v>
      </c>
      <c r="F588" s="2">
        <v>48.07</v>
      </c>
    </row>
    <row r="589">
      <c r="A589" s="2" t="s">
        <v>4189</v>
      </c>
      <c r="B589" s="2" t="s">
        <v>552</v>
      </c>
      <c r="C589" s="2">
        <v>5.13</v>
      </c>
      <c r="D589" s="2">
        <v>18.75</v>
      </c>
      <c r="E589" s="2">
        <v>3.57</v>
      </c>
      <c r="F589" s="2">
        <v>50.11</v>
      </c>
    </row>
    <row r="590">
      <c r="A590" s="2" t="s">
        <v>1000</v>
      </c>
      <c r="B590" s="2" t="s">
        <v>42</v>
      </c>
      <c r="C590" s="2">
        <v>12.4</v>
      </c>
      <c r="D590" s="2">
        <v>21.29</v>
      </c>
      <c r="E590" s="2">
        <v>3.79</v>
      </c>
      <c r="F590" s="2">
        <v>54.26</v>
      </c>
    </row>
    <row r="591">
      <c r="A591" s="2" t="s">
        <v>217</v>
      </c>
      <c r="B591" s="2" t="s">
        <v>282</v>
      </c>
      <c r="C591" s="2">
        <v>10.1</v>
      </c>
      <c r="D591" s="2">
        <v>18.67</v>
      </c>
      <c r="E591" s="2">
        <v>0.11</v>
      </c>
      <c r="F591" s="2">
        <v>54.14</v>
      </c>
    </row>
    <row r="592">
      <c r="A592" s="2" t="s">
        <v>3361</v>
      </c>
      <c r="B592" s="2" t="s">
        <v>159</v>
      </c>
      <c r="C592" s="2">
        <v>13.91</v>
      </c>
      <c r="D592" s="2">
        <v>16.59</v>
      </c>
      <c r="E592" s="2">
        <v>2.64</v>
      </c>
      <c r="F592" s="2">
        <v>47.63</v>
      </c>
    </row>
    <row r="593">
      <c r="A593" s="2" t="s">
        <v>4215</v>
      </c>
      <c r="B593" s="2" t="s">
        <v>3984</v>
      </c>
      <c r="C593" s="2">
        <v>13.79</v>
      </c>
      <c r="D593" s="2">
        <v>19.97</v>
      </c>
      <c r="E593" s="2">
        <v>8.43</v>
      </c>
      <c r="F593" s="2">
        <v>48.68</v>
      </c>
    </row>
    <row r="594">
      <c r="A594" s="2" t="s">
        <v>4221</v>
      </c>
      <c r="B594" s="2" t="s">
        <v>614</v>
      </c>
      <c r="C594" s="2">
        <v>7.8</v>
      </c>
      <c r="D594" s="2">
        <v>23.44</v>
      </c>
      <c r="E594" s="2">
        <v>8.41</v>
      </c>
      <c r="F594" s="2">
        <v>51.85</v>
      </c>
    </row>
    <row r="595">
      <c r="A595" s="2" t="s">
        <v>2303</v>
      </c>
      <c r="B595" s="2" t="s">
        <v>497</v>
      </c>
      <c r="C595" s="2">
        <v>9.31</v>
      </c>
      <c r="D595" s="2">
        <v>17.31</v>
      </c>
      <c r="E595" s="2">
        <v>0.9</v>
      </c>
      <c r="F595" s="2">
        <v>45.05</v>
      </c>
    </row>
    <row r="596">
      <c r="A596" s="2" t="s">
        <v>1253</v>
      </c>
      <c r="B596" s="2" t="s">
        <v>32</v>
      </c>
      <c r="C596" s="2">
        <v>8.06</v>
      </c>
      <c r="D596" s="2">
        <v>21.61</v>
      </c>
      <c r="E596" s="2">
        <v>6.98</v>
      </c>
      <c r="F596" s="2">
        <v>49.17</v>
      </c>
    </row>
    <row r="597">
      <c r="A597" s="2" t="s">
        <v>4235</v>
      </c>
      <c r="B597" s="2" t="s">
        <v>598</v>
      </c>
      <c r="C597" s="2">
        <v>9.39</v>
      </c>
      <c r="D597" s="2">
        <v>22.71</v>
      </c>
      <c r="E597" s="2">
        <v>2.77</v>
      </c>
      <c r="F597" s="2">
        <v>47.61</v>
      </c>
    </row>
    <row r="598">
      <c r="A598" s="2" t="s">
        <v>140</v>
      </c>
      <c r="B598" s="2" t="s">
        <v>141</v>
      </c>
      <c r="C598" s="2">
        <v>12.2</v>
      </c>
      <c r="D598" s="2">
        <v>19.37</v>
      </c>
      <c r="E598" s="2">
        <v>5.88</v>
      </c>
      <c r="F598" s="2">
        <v>51.28</v>
      </c>
    </row>
    <row r="599">
      <c r="A599" s="2" t="s">
        <v>4242</v>
      </c>
      <c r="B599" s="2" t="s">
        <v>282</v>
      </c>
      <c r="C599" s="2">
        <v>11.86</v>
      </c>
      <c r="D599" s="2">
        <v>24.34</v>
      </c>
      <c r="E599" s="2">
        <v>7.13</v>
      </c>
      <c r="F599" s="2">
        <v>52.95</v>
      </c>
    </row>
    <row r="600">
      <c r="A600" s="2" t="s">
        <v>2601</v>
      </c>
      <c r="B600" s="2" t="s">
        <v>122</v>
      </c>
      <c r="C600" s="2">
        <v>5.6</v>
      </c>
      <c r="D600" s="2">
        <v>15.98</v>
      </c>
      <c r="E600" s="2">
        <v>5.02</v>
      </c>
      <c r="F600" s="2">
        <v>46.17</v>
      </c>
    </row>
    <row r="601">
      <c r="A601" s="2" t="s">
        <v>4248</v>
      </c>
      <c r="B601" s="2" t="s">
        <v>3362</v>
      </c>
      <c r="C601" s="2">
        <v>5.28</v>
      </c>
      <c r="D601" s="2">
        <v>18.86</v>
      </c>
      <c r="E601" s="2">
        <v>9.12</v>
      </c>
      <c r="F601" s="2">
        <v>45.63</v>
      </c>
    </row>
    <row r="602">
      <c r="A602" s="2" t="s">
        <v>4258</v>
      </c>
      <c r="B602" s="2" t="s">
        <v>497</v>
      </c>
      <c r="C602" s="2">
        <v>13.91</v>
      </c>
      <c r="D602" s="2">
        <v>20.9</v>
      </c>
      <c r="E602" s="2">
        <v>4.62</v>
      </c>
      <c r="F602" s="2">
        <v>54.19</v>
      </c>
    </row>
    <row r="603">
      <c r="A603" s="2" t="s">
        <v>571</v>
      </c>
      <c r="B603" s="2" t="s">
        <v>572</v>
      </c>
      <c r="C603" s="2">
        <v>5.22</v>
      </c>
      <c r="D603" s="2">
        <v>16.95</v>
      </c>
      <c r="E603" s="2">
        <v>5.99</v>
      </c>
      <c r="F603" s="2">
        <v>49.77</v>
      </c>
    </row>
    <row r="604">
      <c r="A604" s="2" t="s">
        <v>1534</v>
      </c>
      <c r="B604" s="2" t="s">
        <v>497</v>
      </c>
      <c r="C604" s="2">
        <v>11.9</v>
      </c>
      <c r="D604" s="2">
        <v>17.31</v>
      </c>
      <c r="E604" s="2">
        <v>1.89</v>
      </c>
      <c r="F604" s="2">
        <v>46.82</v>
      </c>
    </row>
    <row r="605">
      <c r="A605" s="2" t="s">
        <v>4270</v>
      </c>
      <c r="B605" s="2" t="s">
        <v>32</v>
      </c>
      <c r="C605" s="2">
        <v>7.34</v>
      </c>
      <c r="D605" s="2">
        <v>18.66</v>
      </c>
      <c r="E605" s="2">
        <v>6.08</v>
      </c>
      <c r="F605" s="2">
        <v>50.4</v>
      </c>
    </row>
    <row r="606">
      <c r="A606" s="2" t="s">
        <v>1135</v>
      </c>
      <c r="B606" s="2" t="s">
        <v>141</v>
      </c>
      <c r="C606" s="2">
        <v>12.77</v>
      </c>
      <c r="D606" s="2">
        <v>15.07</v>
      </c>
      <c r="E606" s="2">
        <v>7.83</v>
      </c>
      <c r="F606" s="2">
        <v>50.79</v>
      </c>
    </row>
    <row r="607">
      <c r="A607" s="2" t="s">
        <v>4277</v>
      </c>
      <c r="B607" s="2" t="s">
        <v>42</v>
      </c>
      <c r="C607" s="2">
        <v>11.6</v>
      </c>
      <c r="D607" s="2">
        <v>20.71</v>
      </c>
      <c r="E607" s="2">
        <v>8.98</v>
      </c>
      <c r="F607" s="2">
        <v>46.14</v>
      </c>
    </row>
    <row r="608">
      <c r="A608" s="2" t="s">
        <v>1000</v>
      </c>
      <c r="B608" s="2" t="s">
        <v>42</v>
      </c>
      <c r="C608" s="2">
        <v>8.43</v>
      </c>
      <c r="D608" s="2">
        <v>20.58</v>
      </c>
      <c r="E608" s="2">
        <v>6.73</v>
      </c>
      <c r="F608" s="2">
        <v>49.43</v>
      </c>
    </row>
    <row r="609">
      <c r="A609" s="2" t="s">
        <v>4283</v>
      </c>
      <c r="B609" s="2" t="s">
        <v>64</v>
      </c>
      <c r="C609" s="2">
        <v>7.79</v>
      </c>
      <c r="D609" s="2">
        <v>21.4</v>
      </c>
      <c r="E609" s="2">
        <v>5.73</v>
      </c>
      <c r="F609" s="2">
        <v>48.96</v>
      </c>
    </row>
    <row r="610">
      <c r="A610" s="2" t="s">
        <v>88</v>
      </c>
      <c r="B610" s="2" t="s">
        <v>321</v>
      </c>
      <c r="C610" s="2">
        <v>13.87</v>
      </c>
      <c r="D610" s="2">
        <v>21.88</v>
      </c>
      <c r="E610" s="2">
        <v>0.74</v>
      </c>
      <c r="F610" s="2">
        <v>53.08</v>
      </c>
    </row>
    <row r="611">
      <c r="A611" s="2" t="s">
        <v>4294</v>
      </c>
      <c r="B611" s="2" t="s">
        <v>1849</v>
      </c>
      <c r="C611" s="2">
        <v>14.5599999999999</v>
      </c>
      <c r="D611" s="2">
        <v>24.03</v>
      </c>
      <c r="E611" s="2">
        <v>0.769999999999999</v>
      </c>
      <c r="F611" s="2">
        <v>52.73</v>
      </c>
    </row>
    <row r="612">
      <c r="A612" s="2" t="s">
        <v>386</v>
      </c>
      <c r="B612" s="2" t="s">
        <v>53</v>
      </c>
      <c r="C612" s="2">
        <v>6.97</v>
      </c>
      <c r="D612" s="2">
        <v>24.18</v>
      </c>
      <c r="E612" s="2">
        <v>8.25</v>
      </c>
      <c r="F612" s="2">
        <v>51.77</v>
      </c>
    </row>
    <row r="613">
      <c r="A613" s="2" t="s">
        <v>4300</v>
      </c>
      <c r="B613" s="2" t="s">
        <v>136</v>
      </c>
      <c r="C613" s="2">
        <v>8.95</v>
      </c>
      <c r="D613" s="2">
        <v>20.05</v>
      </c>
      <c r="E613" s="2">
        <v>2.9</v>
      </c>
      <c r="F613" s="2">
        <v>51.78</v>
      </c>
    </row>
    <row r="614">
      <c r="A614" s="2" t="s">
        <v>4302</v>
      </c>
      <c r="B614" s="2" t="s">
        <v>42</v>
      </c>
      <c r="C614" s="2">
        <v>12.37</v>
      </c>
      <c r="D614" s="2">
        <v>24.65</v>
      </c>
      <c r="E614" s="2">
        <v>0.16</v>
      </c>
      <c r="F614" s="2">
        <v>52.29</v>
      </c>
    </row>
    <row r="615">
      <c r="A615" s="2" t="s">
        <v>4308</v>
      </c>
      <c r="B615" s="2" t="s">
        <v>42</v>
      </c>
      <c r="C615" s="2">
        <v>10.51</v>
      </c>
      <c r="D615" s="2">
        <v>23.8</v>
      </c>
      <c r="E615" s="2">
        <v>1.96</v>
      </c>
      <c r="F615" s="2">
        <v>50.35</v>
      </c>
    </row>
    <row r="616">
      <c r="A616" s="2" t="s">
        <v>2065</v>
      </c>
      <c r="B616" s="2" t="s">
        <v>614</v>
      </c>
      <c r="C616" s="2">
        <v>9.83</v>
      </c>
      <c r="D616" s="2">
        <v>21.6</v>
      </c>
      <c r="E616" s="2">
        <v>1.04</v>
      </c>
      <c r="F616" s="2">
        <v>47.25</v>
      </c>
    </row>
    <row r="617">
      <c r="A617" s="2" t="s">
        <v>3407</v>
      </c>
      <c r="B617" s="2" t="s">
        <v>64</v>
      </c>
      <c r="C617" s="2">
        <v>14.53</v>
      </c>
      <c r="D617" s="2">
        <v>18.41</v>
      </c>
      <c r="E617" s="2">
        <v>8.39</v>
      </c>
      <c r="F617" s="2">
        <v>54.69</v>
      </c>
    </row>
    <row r="618">
      <c r="A618" s="2" t="s">
        <v>630</v>
      </c>
      <c r="B618" s="2" t="s">
        <v>32</v>
      </c>
      <c r="C618" s="2">
        <v>13.05</v>
      </c>
      <c r="D618" s="2">
        <v>19.13</v>
      </c>
      <c r="E618" s="2">
        <v>3.04</v>
      </c>
      <c r="F618" s="2">
        <v>53.98</v>
      </c>
    </row>
    <row r="619">
      <c r="A619" s="2" t="s">
        <v>4321</v>
      </c>
      <c r="B619" s="2" t="s">
        <v>598</v>
      </c>
      <c r="C619" s="2">
        <v>6.91</v>
      </c>
      <c r="D619" s="2">
        <v>24.6</v>
      </c>
      <c r="E619" s="2">
        <v>9.21</v>
      </c>
      <c r="F619" s="2">
        <v>53.72</v>
      </c>
    </row>
    <row r="620">
      <c r="A620" s="2" t="s">
        <v>733</v>
      </c>
      <c r="B620" s="2" t="s">
        <v>311</v>
      </c>
      <c r="C620" s="2">
        <v>13.68</v>
      </c>
      <c r="D620" s="2">
        <v>19.5</v>
      </c>
      <c r="E620" s="2">
        <v>6.43</v>
      </c>
      <c r="F620" s="2">
        <v>47.91</v>
      </c>
    </row>
    <row r="621">
      <c r="A621" s="2" t="s">
        <v>2077</v>
      </c>
      <c r="B621" s="2" t="s">
        <v>1449</v>
      </c>
      <c r="C621" s="2">
        <v>13.43</v>
      </c>
      <c r="D621" s="2">
        <v>18.89</v>
      </c>
      <c r="E621" s="2">
        <v>3.2</v>
      </c>
      <c r="F621" s="2">
        <v>50.07</v>
      </c>
    </row>
    <row r="622">
      <c r="A622" s="2" t="s">
        <v>2308</v>
      </c>
      <c r="B622" s="2" t="s">
        <v>1343</v>
      </c>
      <c r="C622" s="2">
        <v>13.05</v>
      </c>
      <c r="D622" s="2">
        <v>21.58</v>
      </c>
      <c r="E622" s="2">
        <v>6.45</v>
      </c>
      <c r="F622" s="2">
        <v>54.07</v>
      </c>
    </row>
    <row r="623">
      <c r="A623" s="2" t="s">
        <v>3007</v>
      </c>
      <c r="B623" s="2" t="s">
        <v>614</v>
      </c>
      <c r="C623" s="2">
        <v>8.7</v>
      </c>
      <c r="D623" s="2">
        <v>16.05</v>
      </c>
      <c r="E623" s="2">
        <v>2.5</v>
      </c>
      <c r="F623" s="2">
        <v>48.85</v>
      </c>
    </row>
    <row r="624">
      <c r="A624" s="2" t="s">
        <v>2090</v>
      </c>
      <c r="B624" s="2" t="s">
        <v>3744</v>
      </c>
      <c r="C624" s="2">
        <v>14.49</v>
      </c>
      <c r="D624" s="2">
        <v>24.53</v>
      </c>
      <c r="E624" s="2">
        <v>6.57</v>
      </c>
      <c r="F624" s="2">
        <v>51.29</v>
      </c>
    </row>
    <row r="625">
      <c r="A625" s="2" t="s">
        <v>1140</v>
      </c>
      <c r="B625" s="2" t="s">
        <v>3744</v>
      </c>
      <c r="C625" s="2">
        <v>10.48</v>
      </c>
      <c r="D625" s="2">
        <v>15.76</v>
      </c>
      <c r="E625" s="2">
        <v>8.37</v>
      </c>
      <c r="F625" s="2">
        <v>51.7</v>
      </c>
    </row>
    <row r="626">
      <c r="A626" s="2" t="s">
        <v>3700</v>
      </c>
      <c r="B626" s="2" t="s">
        <v>116</v>
      </c>
      <c r="C626" s="2">
        <v>5.4</v>
      </c>
      <c r="D626" s="2">
        <v>23.58</v>
      </c>
      <c r="E626" s="2">
        <v>1.1</v>
      </c>
      <c r="F626" s="2">
        <v>50.33</v>
      </c>
    </row>
    <row r="627">
      <c r="A627" s="2" t="s">
        <v>501</v>
      </c>
      <c r="B627" s="2" t="s">
        <v>282</v>
      </c>
      <c r="C627" s="2">
        <v>13.61</v>
      </c>
      <c r="D627" s="2">
        <v>23.07</v>
      </c>
      <c r="E627" s="2">
        <v>1.1</v>
      </c>
      <c r="F627" s="2">
        <v>52.31</v>
      </c>
    </row>
    <row r="628">
      <c r="A628" s="2" t="s">
        <v>4340</v>
      </c>
      <c r="B628" s="2" t="s">
        <v>141</v>
      </c>
      <c r="C628" s="2">
        <v>8.0</v>
      </c>
      <c r="D628" s="2">
        <v>18.79</v>
      </c>
      <c r="E628" s="2">
        <v>8.19</v>
      </c>
      <c r="F628" s="2">
        <v>51.18</v>
      </c>
    </row>
    <row r="629">
      <c r="A629" s="2" t="s">
        <v>4343</v>
      </c>
      <c r="B629" s="2" t="s">
        <v>141</v>
      </c>
      <c r="C629" s="2">
        <v>12.1299999999999</v>
      </c>
      <c r="D629" s="2">
        <v>18.32</v>
      </c>
      <c r="E629" s="2">
        <v>5.84</v>
      </c>
      <c r="F629" s="2">
        <v>49.07</v>
      </c>
    </row>
    <row r="630">
      <c r="A630" s="2" t="s">
        <v>4347</v>
      </c>
      <c r="B630" s="2" t="s">
        <v>42</v>
      </c>
      <c r="C630" s="2">
        <v>11.47</v>
      </c>
      <c r="D630" s="2">
        <v>22.95</v>
      </c>
      <c r="E630" s="2">
        <v>6.49</v>
      </c>
      <c r="F630" s="2">
        <v>52.84</v>
      </c>
    </row>
    <row r="631">
      <c r="A631" s="2" t="s">
        <v>52</v>
      </c>
      <c r="B631" s="2" t="s">
        <v>251</v>
      </c>
      <c r="C631" s="2">
        <v>9.3</v>
      </c>
      <c r="D631" s="2">
        <v>15.33</v>
      </c>
      <c r="E631" s="2">
        <v>5.77</v>
      </c>
      <c r="F631" s="2">
        <v>54.84</v>
      </c>
    </row>
    <row r="632">
      <c r="A632" s="2" t="s">
        <v>2090</v>
      </c>
      <c r="B632" s="2" t="s">
        <v>3744</v>
      </c>
      <c r="C632" s="2">
        <v>8.7</v>
      </c>
      <c r="D632" s="2">
        <v>23.12</v>
      </c>
      <c r="E632" s="2">
        <v>4.1</v>
      </c>
      <c r="F632" s="2">
        <v>50.06</v>
      </c>
    </row>
    <row r="633">
      <c r="A633" s="2" t="s">
        <v>4387</v>
      </c>
      <c r="B633" s="2" t="s">
        <v>282</v>
      </c>
      <c r="C633" s="2">
        <v>10.95</v>
      </c>
      <c r="D633" s="2">
        <v>21.3</v>
      </c>
      <c r="E633" s="2">
        <v>1.31999999999999</v>
      </c>
      <c r="F633" s="2">
        <v>50.59</v>
      </c>
    </row>
    <row r="634">
      <c r="A634" s="2" t="s">
        <v>3991</v>
      </c>
      <c r="B634" s="2" t="s">
        <v>251</v>
      </c>
      <c r="C634" s="2">
        <v>10.56</v>
      </c>
      <c r="D634" s="2">
        <v>22.58</v>
      </c>
      <c r="E634" s="2">
        <v>0.53</v>
      </c>
      <c r="F634" s="2">
        <v>45.39</v>
      </c>
    </row>
    <row r="635">
      <c r="A635" s="2" t="s">
        <v>630</v>
      </c>
      <c r="B635" s="2" t="s">
        <v>32</v>
      </c>
      <c r="C635" s="2">
        <v>7.92</v>
      </c>
      <c r="D635" s="2">
        <v>22.54</v>
      </c>
      <c r="E635" s="2">
        <v>9.69</v>
      </c>
      <c r="F635" s="2">
        <v>48.93</v>
      </c>
    </row>
    <row r="636">
      <c r="A636" s="2" t="s">
        <v>3386</v>
      </c>
      <c r="B636" s="2" t="s">
        <v>3387</v>
      </c>
      <c r="C636" s="2">
        <v>13.03</v>
      </c>
      <c r="D636" s="2">
        <v>20.09</v>
      </c>
      <c r="E636" s="2">
        <v>5.72</v>
      </c>
      <c r="F636" s="2">
        <v>46.6</v>
      </c>
    </row>
    <row r="637">
      <c r="A637" s="2" t="s">
        <v>4153</v>
      </c>
      <c r="B637" s="2" t="s">
        <v>42</v>
      </c>
      <c r="C637" s="2">
        <v>14.12</v>
      </c>
      <c r="D637" s="2">
        <v>23.96</v>
      </c>
      <c r="E637" s="2">
        <v>8.73</v>
      </c>
      <c r="F637" s="2">
        <v>47.04</v>
      </c>
    </row>
    <row r="638">
      <c r="A638" s="2" t="s">
        <v>4460</v>
      </c>
      <c r="B638" s="2" t="s">
        <v>406</v>
      </c>
      <c r="C638" s="2">
        <v>10.64</v>
      </c>
      <c r="D638" s="2">
        <v>24.46</v>
      </c>
      <c r="E638" s="2">
        <v>5.31</v>
      </c>
      <c r="F638" s="2">
        <v>47.92</v>
      </c>
    </row>
    <row r="639">
      <c r="A639" s="2" t="s">
        <v>3754</v>
      </c>
      <c r="B639" s="2" t="s">
        <v>42</v>
      </c>
      <c r="C639" s="2">
        <v>12.48</v>
      </c>
      <c r="D639" s="2">
        <v>16.61</v>
      </c>
      <c r="E639" s="2">
        <v>1.06</v>
      </c>
      <c r="F639" s="2">
        <v>48.88</v>
      </c>
    </row>
    <row r="640">
      <c r="A640" s="2" t="s">
        <v>1278</v>
      </c>
      <c r="B640" s="2" t="s">
        <v>321</v>
      </c>
      <c r="C640" s="2">
        <v>9.87</v>
      </c>
      <c r="D640" s="2">
        <v>18.07</v>
      </c>
      <c r="E640" s="2">
        <v>8.43</v>
      </c>
      <c r="F640" s="2">
        <v>52.27</v>
      </c>
    </row>
    <row r="641">
      <c r="A641" s="2" t="s">
        <v>121</v>
      </c>
      <c r="B641" s="2" t="s">
        <v>122</v>
      </c>
      <c r="C641" s="2">
        <v>9.4</v>
      </c>
      <c r="D641" s="2">
        <v>19.49</v>
      </c>
      <c r="E641" s="2">
        <v>5.8</v>
      </c>
      <c r="F641" s="2">
        <v>48.38</v>
      </c>
    </row>
    <row r="642">
      <c r="A642" s="2" t="s">
        <v>96</v>
      </c>
      <c r="B642" s="2" t="s">
        <v>614</v>
      </c>
      <c r="C642" s="2">
        <v>13.44</v>
      </c>
      <c r="D642" s="2">
        <v>17.25</v>
      </c>
      <c r="E642" s="2">
        <v>3.23</v>
      </c>
      <c r="F642" s="2">
        <v>46.17</v>
      </c>
    </row>
    <row r="643">
      <c r="A643" s="2" t="s">
        <v>4510</v>
      </c>
      <c r="B643" s="2" t="s">
        <v>122</v>
      </c>
      <c r="C643" s="2">
        <v>14.95</v>
      </c>
      <c r="D643" s="2">
        <v>22.23</v>
      </c>
      <c r="E643" s="2">
        <v>2.83</v>
      </c>
      <c r="F643" s="2">
        <v>47.81</v>
      </c>
    </row>
    <row r="644">
      <c r="A644" s="2" t="s">
        <v>4518</v>
      </c>
      <c r="B644" s="2" t="s">
        <v>97</v>
      </c>
      <c r="C644" s="2">
        <v>14.79</v>
      </c>
      <c r="D644" s="2">
        <v>22.59</v>
      </c>
      <c r="E644" s="2">
        <v>5.72</v>
      </c>
      <c r="F644" s="2">
        <v>50.54</v>
      </c>
    </row>
    <row r="645">
      <c r="A645" s="2" t="s">
        <v>320</v>
      </c>
      <c r="B645" s="2" t="s">
        <v>321</v>
      </c>
      <c r="C645" s="2">
        <v>10.88</v>
      </c>
      <c r="D645" s="2">
        <v>23.48</v>
      </c>
      <c r="E645" s="2">
        <v>9.79</v>
      </c>
      <c r="F645" s="2">
        <v>45.32</v>
      </c>
    </row>
    <row r="646">
      <c r="A646" s="2" t="s">
        <v>4533</v>
      </c>
      <c r="B646" s="2" t="s">
        <v>321</v>
      </c>
      <c r="C646" s="2">
        <v>11.51</v>
      </c>
      <c r="D646" s="2">
        <v>24.38</v>
      </c>
      <c r="E646" s="2">
        <v>4.05</v>
      </c>
      <c r="F646" s="2">
        <v>45.92</v>
      </c>
    </row>
    <row r="647">
      <c r="A647" s="2" t="s">
        <v>4537</v>
      </c>
      <c r="B647" s="2" t="s">
        <v>97</v>
      </c>
      <c r="C647" s="2">
        <v>14.26</v>
      </c>
      <c r="D647" s="2">
        <v>18.9</v>
      </c>
      <c r="E647" s="2">
        <v>0.28</v>
      </c>
      <c r="F647" s="2">
        <v>47.48</v>
      </c>
    </row>
    <row r="648">
      <c r="A648" s="2" t="s">
        <v>666</v>
      </c>
      <c r="B648" s="2" t="s">
        <v>53</v>
      </c>
      <c r="C648" s="2">
        <v>9.38</v>
      </c>
      <c r="D648" s="2">
        <v>17.53</v>
      </c>
      <c r="E648" s="2">
        <v>5.3</v>
      </c>
      <c r="F648" s="2">
        <v>51.68</v>
      </c>
    </row>
    <row r="649">
      <c r="A649" s="2" t="s">
        <v>4544</v>
      </c>
      <c r="B649" s="2" t="s">
        <v>822</v>
      </c>
      <c r="C649" s="2">
        <v>9.55</v>
      </c>
      <c r="D649" s="2">
        <v>20.23</v>
      </c>
      <c r="E649" s="2">
        <v>1.06</v>
      </c>
      <c r="F649" s="2">
        <v>46.91</v>
      </c>
    </row>
    <row r="650">
      <c r="A650" s="2" t="s">
        <v>4551</v>
      </c>
      <c r="B650" s="2" t="s">
        <v>1127</v>
      </c>
      <c r="C650" s="2">
        <v>6.66</v>
      </c>
      <c r="D650" s="2">
        <v>15.33</v>
      </c>
      <c r="E650" s="2">
        <v>4.77</v>
      </c>
      <c r="F650" s="2">
        <v>52.35</v>
      </c>
    </row>
    <row r="651">
      <c r="A651" s="2" t="s">
        <v>4565</v>
      </c>
      <c r="B651" s="2" t="s">
        <v>76</v>
      </c>
      <c r="C651" s="2">
        <v>13.35</v>
      </c>
      <c r="D651" s="2">
        <v>20.12</v>
      </c>
      <c r="E651" s="2">
        <v>6.18</v>
      </c>
      <c r="F651" s="2">
        <v>53.03</v>
      </c>
    </row>
    <row r="652">
      <c r="A652" s="2" t="s">
        <v>4574</v>
      </c>
      <c r="B652" s="2" t="s">
        <v>3744</v>
      </c>
      <c r="C652" s="2">
        <v>13.55</v>
      </c>
      <c r="D652" s="2">
        <v>17.65</v>
      </c>
      <c r="E652" s="2">
        <v>6.99</v>
      </c>
      <c r="F652" s="2">
        <v>50.57</v>
      </c>
    </row>
    <row r="653">
      <c r="A653" s="2" t="s">
        <v>333</v>
      </c>
      <c r="B653" s="2" t="s">
        <v>749</v>
      </c>
      <c r="C653" s="2">
        <v>13.15</v>
      </c>
      <c r="D653" s="2">
        <v>24.98</v>
      </c>
      <c r="E653" s="2">
        <v>7.87</v>
      </c>
      <c r="F653" s="2">
        <v>49.06</v>
      </c>
    </row>
    <row r="654">
      <c r="A654" s="2" t="s">
        <v>4582</v>
      </c>
      <c r="B654" s="2" t="s">
        <v>497</v>
      </c>
      <c r="C654" s="2">
        <v>13.72</v>
      </c>
      <c r="D654" s="2">
        <v>19.94</v>
      </c>
      <c r="E654" s="2">
        <v>8.71</v>
      </c>
      <c r="F654" s="2">
        <v>50.83</v>
      </c>
    </row>
    <row r="655">
      <c r="A655" s="2" t="s">
        <v>821</v>
      </c>
      <c r="B655" s="2" t="s">
        <v>822</v>
      </c>
      <c r="C655" s="2">
        <v>8.03</v>
      </c>
      <c r="D655" s="2">
        <v>24.03</v>
      </c>
      <c r="E655" s="2">
        <v>3.29</v>
      </c>
      <c r="F655" s="2">
        <v>51.06</v>
      </c>
    </row>
    <row r="656">
      <c r="A656" s="2" t="s">
        <v>3537</v>
      </c>
      <c r="B656" s="2" t="s">
        <v>598</v>
      </c>
      <c r="C656" s="2">
        <v>10.36</v>
      </c>
      <c r="D656" s="2">
        <v>15.2199999999999</v>
      </c>
      <c r="E656" s="2">
        <v>1.50999999999999</v>
      </c>
      <c r="F656" s="2">
        <v>46.8</v>
      </c>
    </row>
    <row r="657">
      <c r="A657" s="2" t="s">
        <v>4592</v>
      </c>
      <c r="B657" s="2" t="s">
        <v>42</v>
      </c>
      <c r="C657" s="2">
        <v>6.52999999999999</v>
      </c>
      <c r="D657" s="2">
        <v>19.29</v>
      </c>
      <c r="E657" s="2">
        <v>4.1</v>
      </c>
      <c r="F657" s="2">
        <v>54.8</v>
      </c>
    </row>
    <row r="658">
      <c r="A658" s="2" t="s">
        <v>2054</v>
      </c>
      <c r="B658" s="2" t="s">
        <v>497</v>
      </c>
      <c r="C658" s="2">
        <v>7.10999999999999</v>
      </c>
      <c r="D658" s="2">
        <v>24.21</v>
      </c>
      <c r="E658" s="2">
        <v>0.0300000000000002</v>
      </c>
      <c r="F658" s="2">
        <v>52.99</v>
      </c>
    </row>
    <row r="659">
      <c r="A659" s="2" t="s">
        <v>2263</v>
      </c>
      <c r="B659" s="2" t="s">
        <v>2121</v>
      </c>
      <c r="C659" s="2">
        <v>14.54</v>
      </c>
      <c r="D659" s="2">
        <v>15.68</v>
      </c>
      <c r="E659" s="2">
        <v>3.55</v>
      </c>
      <c r="F659" s="2">
        <v>52.99</v>
      </c>
    </row>
    <row r="660">
      <c r="A660" s="2" t="s">
        <v>809</v>
      </c>
      <c r="B660" s="2" t="s">
        <v>321</v>
      </c>
      <c r="C660" s="2">
        <v>10.85</v>
      </c>
      <c r="D660" s="2">
        <v>19.31</v>
      </c>
      <c r="E660" s="2">
        <v>1.68</v>
      </c>
      <c r="F660" s="2">
        <v>45.87</v>
      </c>
    </row>
    <row r="661">
      <c r="A661" s="2" t="s">
        <v>333</v>
      </c>
      <c r="B661" s="2" t="s">
        <v>76</v>
      </c>
      <c r="C661" s="2">
        <v>14.19</v>
      </c>
      <c r="D661" s="2">
        <v>17.48</v>
      </c>
      <c r="E661" s="2">
        <v>0.669999999999999</v>
      </c>
      <c r="F661" s="2">
        <v>52.17</v>
      </c>
    </row>
    <row r="662">
      <c r="A662" s="2" t="s">
        <v>4624</v>
      </c>
      <c r="B662" s="2" t="s">
        <v>141</v>
      </c>
      <c r="C662" s="2">
        <v>8.18</v>
      </c>
      <c r="D662" s="2">
        <v>21.62</v>
      </c>
      <c r="E662" s="2">
        <v>0.75</v>
      </c>
      <c r="F662" s="2">
        <v>45.65</v>
      </c>
    </row>
    <row r="663">
      <c r="A663" s="2" t="s">
        <v>4302</v>
      </c>
      <c r="B663" s="2" t="s">
        <v>42</v>
      </c>
      <c r="C663" s="2">
        <v>12.14</v>
      </c>
      <c r="D663" s="2">
        <v>21.66</v>
      </c>
      <c r="E663" s="2">
        <v>9.96999999999999</v>
      </c>
      <c r="F663" s="2">
        <v>53.42</v>
      </c>
    </row>
    <row r="664">
      <c r="A664" s="2" t="s">
        <v>4634</v>
      </c>
      <c r="B664" s="2" t="s">
        <v>64</v>
      </c>
      <c r="C664" s="2">
        <v>10.26</v>
      </c>
      <c r="D664" s="2">
        <v>24.39</v>
      </c>
      <c r="E664" s="2">
        <v>8.06</v>
      </c>
      <c r="F664" s="2">
        <v>46.85</v>
      </c>
    </row>
    <row r="665">
      <c r="A665" s="2" t="s">
        <v>4636</v>
      </c>
      <c r="B665" s="2" t="s">
        <v>76</v>
      </c>
      <c r="C665" s="2">
        <v>14.85</v>
      </c>
      <c r="D665" s="2">
        <v>16.96</v>
      </c>
      <c r="E665" s="2">
        <v>2.94</v>
      </c>
      <c r="F665" s="2">
        <v>51.06</v>
      </c>
    </row>
    <row r="666">
      <c r="A666" s="2" t="s">
        <v>4655</v>
      </c>
      <c r="B666" s="2" t="s">
        <v>1127</v>
      </c>
      <c r="C666" s="2">
        <v>10.36</v>
      </c>
      <c r="D666" s="2">
        <v>22.07</v>
      </c>
      <c r="E666" s="2">
        <v>2.68</v>
      </c>
      <c r="F666" s="2">
        <v>47.28</v>
      </c>
    </row>
    <row r="667">
      <c r="A667" s="2" t="s">
        <v>2743</v>
      </c>
      <c r="B667" s="2" t="s">
        <v>251</v>
      </c>
      <c r="C667" s="2">
        <v>6.02</v>
      </c>
      <c r="D667" s="2">
        <v>15.76</v>
      </c>
      <c r="E667" s="2">
        <v>4.42</v>
      </c>
      <c r="F667" s="2">
        <v>46.82</v>
      </c>
    </row>
    <row r="668">
      <c r="A668" s="2" t="s">
        <v>4662</v>
      </c>
      <c r="B668" s="2" t="s">
        <v>42</v>
      </c>
      <c r="C668" s="2">
        <v>7.93999999999999</v>
      </c>
      <c r="D668" s="2">
        <v>17.28</v>
      </c>
      <c r="E668" s="2">
        <v>0.45</v>
      </c>
      <c r="F668" s="2">
        <v>52.53</v>
      </c>
    </row>
    <row r="669">
      <c r="A669" s="2" t="s">
        <v>2952</v>
      </c>
      <c r="B669" s="2" t="s">
        <v>3362</v>
      </c>
      <c r="C669" s="2">
        <v>12.89</v>
      </c>
      <c r="D669" s="2">
        <v>20.18</v>
      </c>
      <c r="E669" s="2">
        <v>2.73</v>
      </c>
      <c r="F669" s="2">
        <v>53.6</v>
      </c>
    </row>
    <row r="670">
      <c r="A670" s="2" t="s">
        <v>1000</v>
      </c>
      <c r="B670" s="2" t="s">
        <v>164</v>
      </c>
      <c r="C670" s="2">
        <v>6.43</v>
      </c>
      <c r="D670" s="2">
        <v>20.57</v>
      </c>
      <c r="E670" s="2">
        <v>2.56</v>
      </c>
      <c r="F670" s="2">
        <v>53.0</v>
      </c>
    </row>
    <row r="671">
      <c r="A671" s="2" t="s">
        <v>3361</v>
      </c>
      <c r="B671" s="2" t="s">
        <v>159</v>
      </c>
      <c r="C671" s="2">
        <v>14.48</v>
      </c>
      <c r="D671" s="2">
        <v>18.34</v>
      </c>
      <c r="E671" s="2">
        <v>2.83</v>
      </c>
      <c r="F671" s="2">
        <v>48.41</v>
      </c>
    </row>
    <row r="672">
      <c r="A672" s="2" t="s">
        <v>63</v>
      </c>
      <c r="B672" s="2" t="s">
        <v>64</v>
      </c>
      <c r="C672" s="2">
        <v>8.21</v>
      </c>
      <c r="D672" s="2">
        <v>21.6</v>
      </c>
      <c r="E672" s="2">
        <v>2.63</v>
      </c>
      <c r="F672" s="2">
        <v>48.35</v>
      </c>
    </row>
    <row r="673">
      <c r="A673" s="2" t="s">
        <v>4691</v>
      </c>
      <c r="B673" s="2" t="s">
        <v>814</v>
      </c>
      <c r="C673" s="2">
        <v>13.75</v>
      </c>
      <c r="D673" s="2">
        <v>20.98</v>
      </c>
      <c r="E673" s="2">
        <v>2.92</v>
      </c>
      <c r="F673" s="2">
        <v>52.46</v>
      </c>
    </row>
    <row r="674">
      <c r="A674" s="2" t="s">
        <v>320</v>
      </c>
      <c r="B674" s="2" t="s">
        <v>321</v>
      </c>
      <c r="C674" s="2">
        <v>14.66</v>
      </c>
      <c r="D674" s="2">
        <v>18.4</v>
      </c>
      <c r="E674" s="2">
        <v>9.34</v>
      </c>
      <c r="F674" s="2">
        <v>46.08</v>
      </c>
    </row>
    <row r="675">
      <c r="A675" s="2" t="s">
        <v>4698</v>
      </c>
      <c r="B675" s="2" t="s">
        <v>64</v>
      </c>
      <c r="C675" s="2">
        <v>9.21</v>
      </c>
      <c r="D675" s="2">
        <v>18.73</v>
      </c>
      <c r="E675" s="2">
        <v>4.14</v>
      </c>
      <c r="F675" s="2">
        <v>54.91</v>
      </c>
    </row>
    <row r="676">
      <c r="A676" s="2" t="s">
        <v>88</v>
      </c>
      <c r="B676" s="2" t="s">
        <v>89</v>
      </c>
      <c r="C676" s="2">
        <v>5.06</v>
      </c>
      <c r="D676" s="2">
        <v>24.38</v>
      </c>
      <c r="E676" s="2">
        <v>7.83</v>
      </c>
      <c r="F676" s="2">
        <v>53.1</v>
      </c>
    </row>
    <row r="677">
      <c r="A677" s="2" t="s">
        <v>4708</v>
      </c>
      <c r="B677" s="2" t="s">
        <v>814</v>
      </c>
      <c r="C677" s="2">
        <v>9.24</v>
      </c>
      <c r="D677" s="2">
        <v>18.94</v>
      </c>
      <c r="E677" s="2">
        <v>4.01</v>
      </c>
      <c r="F677" s="2">
        <v>46.9</v>
      </c>
    </row>
    <row r="678">
      <c r="A678" s="2" t="s">
        <v>3099</v>
      </c>
      <c r="B678" s="2" t="s">
        <v>239</v>
      </c>
      <c r="C678" s="2">
        <v>6.46</v>
      </c>
      <c r="D678" s="2">
        <v>21.37</v>
      </c>
      <c r="E678" s="2">
        <v>4.13</v>
      </c>
      <c r="F678" s="2">
        <v>53.94</v>
      </c>
    </row>
    <row r="679">
      <c r="A679" s="2" t="s">
        <v>3586</v>
      </c>
      <c r="B679" s="2" t="s">
        <v>164</v>
      </c>
      <c r="C679" s="2">
        <v>12.42</v>
      </c>
      <c r="D679" s="2">
        <v>15.93</v>
      </c>
      <c r="E679" s="2">
        <v>5.62</v>
      </c>
      <c r="F679" s="2">
        <v>48.38</v>
      </c>
    </row>
    <row r="680">
      <c r="A680" s="2" t="s">
        <v>4698</v>
      </c>
      <c r="B680" s="2" t="s">
        <v>64</v>
      </c>
      <c r="C680" s="2">
        <v>11.93</v>
      </c>
      <c r="D680" s="2">
        <v>19.62</v>
      </c>
      <c r="E680" s="2">
        <v>1.33</v>
      </c>
      <c r="F680" s="2">
        <v>51.47</v>
      </c>
    </row>
    <row r="681">
      <c r="A681" s="2" t="s">
        <v>4732</v>
      </c>
      <c r="B681" s="2" t="s">
        <v>53</v>
      </c>
      <c r="C681" s="2">
        <v>10.78</v>
      </c>
      <c r="D681" s="2">
        <v>15.4699999999999</v>
      </c>
      <c r="E681" s="2">
        <v>0.269999999999999</v>
      </c>
      <c r="F681" s="2">
        <v>45.26</v>
      </c>
    </row>
    <row r="682">
      <c r="A682" s="2" t="s">
        <v>2090</v>
      </c>
      <c r="B682" s="2" t="s">
        <v>42</v>
      </c>
      <c r="C682" s="2">
        <v>14.78</v>
      </c>
      <c r="D682" s="2">
        <v>19.29</v>
      </c>
      <c r="E682" s="2">
        <v>3.16</v>
      </c>
      <c r="F682" s="2">
        <v>51.32</v>
      </c>
    </row>
    <row r="683">
      <c r="A683" s="2" t="s">
        <v>3023</v>
      </c>
      <c r="B683" s="2" t="s">
        <v>141</v>
      </c>
      <c r="C683" s="2">
        <v>5.13</v>
      </c>
      <c r="D683" s="2">
        <v>15.12</v>
      </c>
      <c r="E683" s="2">
        <v>8.16</v>
      </c>
      <c r="F683" s="2">
        <v>48.51</v>
      </c>
    </row>
    <row r="684">
      <c r="A684" s="2" t="s">
        <v>4755</v>
      </c>
      <c r="B684" s="2" t="s">
        <v>406</v>
      </c>
      <c r="C684" s="2">
        <v>7.58</v>
      </c>
      <c r="D684" s="2">
        <v>23.1</v>
      </c>
      <c r="E684" s="2">
        <v>5.57</v>
      </c>
      <c r="F684" s="2">
        <v>46.89</v>
      </c>
    </row>
    <row r="685">
      <c r="A685" s="2" t="s">
        <v>4759</v>
      </c>
      <c r="B685" s="2" t="s">
        <v>218</v>
      </c>
      <c r="C685" s="2">
        <v>12.05</v>
      </c>
      <c r="D685" s="2">
        <v>15.6</v>
      </c>
      <c r="E685" s="2">
        <v>8.48</v>
      </c>
      <c r="F685" s="2">
        <v>47.93</v>
      </c>
    </row>
    <row r="686">
      <c r="A686" s="2" t="s">
        <v>3007</v>
      </c>
      <c r="B686" s="2" t="s">
        <v>614</v>
      </c>
      <c r="C686" s="2">
        <v>8.1</v>
      </c>
      <c r="D686" s="2">
        <v>21.81</v>
      </c>
      <c r="E686" s="2">
        <v>0.9</v>
      </c>
      <c r="F686" s="2">
        <v>49.99</v>
      </c>
    </row>
    <row r="687">
      <c r="A687" s="2" t="s">
        <v>4779</v>
      </c>
      <c r="B687" s="2" t="s">
        <v>42</v>
      </c>
      <c r="C687" s="2">
        <v>6.23</v>
      </c>
      <c r="D687" s="2">
        <v>19.47</v>
      </c>
      <c r="E687" s="2">
        <v>8.27</v>
      </c>
      <c r="F687" s="2">
        <v>48.83</v>
      </c>
    </row>
    <row r="688">
      <c r="A688" s="2" t="s">
        <v>3027</v>
      </c>
      <c r="B688" s="2" t="s">
        <v>89</v>
      </c>
      <c r="C688" s="2">
        <v>9.04</v>
      </c>
      <c r="D688" s="2">
        <v>23.52</v>
      </c>
      <c r="E688" s="2">
        <v>3.83</v>
      </c>
      <c r="F688" s="2">
        <v>47.07</v>
      </c>
    </row>
    <row r="689">
      <c r="A689" s="2" t="s">
        <v>714</v>
      </c>
      <c r="B689" s="2" t="s">
        <v>42</v>
      </c>
      <c r="C689" s="2">
        <v>5.74</v>
      </c>
      <c r="D689" s="2">
        <v>18.26</v>
      </c>
      <c r="E689" s="2">
        <v>3.65</v>
      </c>
      <c r="F689" s="2">
        <v>50.05</v>
      </c>
    </row>
    <row r="690">
      <c r="A690" s="2" t="s">
        <v>1155</v>
      </c>
      <c r="B690" s="2" t="s">
        <v>1156</v>
      </c>
      <c r="C690" s="2">
        <v>14.35</v>
      </c>
      <c r="D690" s="2">
        <v>24.78</v>
      </c>
      <c r="E690" s="2">
        <v>1.6</v>
      </c>
      <c r="F690" s="2">
        <v>54.86</v>
      </c>
    </row>
    <row r="691">
      <c r="A691" s="2" t="s">
        <v>1278</v>
      </c>
      <c r="B691" s="2" t="s">
        <v>32</v>
      </c>
      <c r="C691" s="2">
        <v>13.43</v>
      </c>
      <c r="D691" s="2">
        <v>24.86</v>
      </c>
      <c r="E691" s="2">
        <v>0.82</v>
      </c>
      <c r="F691" s="2">
        <v>52.52</v>
      </c>
    </row>
    <row r="692">
      <c r="A692" s="2" t="s">
        <v>4815</v>
      </c>
      <c r="B692" s="2" t="s">
        <v>814</v>
      </c>
      <c r="C692" s="2">
        <v>10.43</v>
      </c>
      <c r="D692" s="2">
        <v>18.21</v>
      </c>
      <c r="E692" s="2">
        <v>2.28</v>
      </c>
      <c r="F692" s="2">
        <v>50.49</v>
      </c>
    </row>
    <row r="693">
      <c r="A693" s="2" t="s">
        <v>4824</v>
      </c>
      <c r="B693" s="2" t="s">
        <v>598</v>
      </c>
      <c r="C693" s="2">
        <v>7.85</v>
      </c>
      <c r="D693" s="2">
        <v>20.16</v>
      </c>
      <c r="E693" s="2">
        <v>0.839999999999999</v>
      </c>
      <c r="F693" s="2">
        <v>52.39</v>
      </c>
    </row>
    <row r="694">
      <c r="A694" s="2" t="s">
        <v>3014</v>
      </c>
      <c r="B694" s="2" t="s">
        <v>614</v>
      </c>
      <c r="C694" s="2">
        <v>14.46</v>
      </c>
      <c r="D694" s="2">
        <v>16.96</v>
      </c>
      <c r="E694" s="2">
        <v>8.27</v>
      </c>
      <c r="F694" s="2">
        <v>46.71</v>
      </c>
    </row>
    <row r="695">
      <c r="A695" s="2" t="s">
        <v>4834</v>
      </c>
      <c r="B695" s="2" t="s">
        <v>42</v>
      </c>
      <c r="C695" s="2">
        <v>10.85</v>
      </c>
      <c r="D695" s="2">
        <v>22.74</v>
      </c>
      <c r="E695" s="2">
        <v>5.36</v>
      </c>
      <c r="F695" s="2">
        <v>49.96</v>
      </c>
    </row>
    <row r="696">
      <c r="A696" s="2" t="s">
        <v>4838</v>
      </c>
      <c r="B696" s="2" t="s">
        <v>796</v>
      </c>
      <c r="C696" s="2">
        <v>11.8799999999999</v>
      </c>
      <c r="D696" s="2">
        <v>22.92</v>
      </c>
      <c r="E696" s="2">
        <v>9.96</v>
      </c>
      <c r="F696" s="2">
        <v>45.78</v>
      </c>
    </row>
    <row r="697">
      <c r="A697" s="2" t="s">
        <v>4842</v>
      </c>
      <c r="B697" s="2" t="s">
        <v>42</v>
      </c>
      <c r="C697" s="2">
        <v>13.68</v>
      </c>
      <c r="D697" s="2">
        <v>19.05</v>
      </c>
      <c r="E697" s="2">
        <v>9.75</v>
      </c>
      <c r="F697" s="2">
        <v>51.65</v>
      </c>
    </row>
    <row r="698">
      <c r="A698" s="2" t="s">
        <v>2792</v>
      </c>
      <c r="B698" s="2" t="s">
        <v>32</v>
      </c>
      <c r="C698" s="2">
        <v>12.5</v>
      </c>
      <c r="D698" s="2">
        <v>15.24</v>
      </c>
      <c r="E698" s="2">
        <v>7.09</v>
      </c>
      <c r="F698" s="2">
        <v>50.54</v>
      </c>
    </row>
    <row r="699">
      <c r="A699" s="2" t="s">
        <v>2736</v>
      </c>
      <c r="B699" s="2" t="s">
        <v>53</v>
      </c>
      <c r="C699" s="2">
        <v>13.77</v>
      </c>
      <c r="D699" s="2">
        <v>18.59</v>
      </c>
      <c r="E699" s="2">
        <v>4.58</v>
      </c>
      <c r="F699" s="2">
        <v>52.56</v>
      </c>
    </row>
    <row r="700">
      <c r="A700" s="2" t="s">
        <v>1000</v>
      </c>
      <c r="B700" s="2" t="s">
        <v>42</v>
      </c>
      <c r="C700" s="2">
        <v>11.25</v>
      </c>
      <c r="D700" s="2">
        <v>22.19</v>
      </c>
      <c r="E700" s="2">
        <v>4.38</v>
      </c>
      <c r="F700" s="2">
        <v>48.94</v>
      </c>
    </row>
    <row r="701">
      <c r="A701" s="2" t="s">
        <v>4855</v>
      </c>
      <c r="B701" s="2" t="s">
        <v>76</v>
      </c>
      <c r="C701" s="2">
        <v>6.63</v>
      </c>
      <c r="D701" s="2">
        <v>18.9</v>
      </c>
      <c r="E701" s="2">
        <v>6.2</v>
      </c>
      <c r="F701" s="2">
        <v>48.37</v>
      </c>
    </row>
    <row r="702">
      <c r="A702" s="2" t="s">
        <v>3318</v>
      </c>
      <c r="B702" s="2" t="s">
        <v>321</v>
      </c>
      <c r="C702" s="2">
        <v>6.43999999999999</v>
      </c>
      <c r="D702" s="2">
        <v>23.78</v>
      </c>
      <c r="E702" s="2">
        <v>5.07</v>
      </c>
      <c r="F702" s="2">
        <v>52.4</v>
      </c>
    </row>
    <row r="703">
      <c r="A703" s="2" t="s">
        <v>3966</v>
      </c>
      <c r="B703" s="2" t="s">
        <v>1156</v>
      </c>
      <c r="C703" s="2">
        <v>6.6</v>
      </c>
      <c r="D703" s="2">
        <v>17.15</v>
      </c>
      <c r="E703" s="2">
        <v>7.24</v>
      </c>
      <c r="F703" s="2">
        <v>46.3</v>
      </c>
    </row>
    <row r="704">
      <c r="A704" s="2" t="s">
        <v>4863</v>
      </c>
      <c r="B704" s="2" t="s">
        <v>251</v>
      </c>
      <c r="C704" s="2">
        <v>12.76</v>
      </c>
      <c r="D704" s="2">
        <v>19.86</v>
      </c>
      <c r="E704" s="2">
        <v>8.46</v>
      </c>
      <c r="F704" s="2">
        <v>45.93</v>
      </c>
    </row>
    <row r="705">
      <c r="A705" s="2" t="s">
        <v>217</v>
      </c>
      <c r="B705" s="2" t="s">
        <v>282</v>
      </c>
      <c r="C705" s="2">
        <v>10.74</v>
      </c>
      <c r="D705" s="2">
        <v>18.57</v>
      </c>
      <c r="E705" s="2">
        <v>6.85</v>
      </c>
      <c r="F705" s="2">
        <v>48.92</v>
      </c>
    </row>
    <row r="706">
      <c r="A706" s="2" t="s">
        <v>4872</v>
      </c>
      <c r="B706" s="2" t="s">
        <v>1127</v>
      </c>
      <c r="C706" s="2">
        <v>13.11</v>
      </c>
      <c r="D706" s="2">
        <v>21.14</v>
      </c>
      <c r="E706" s="2">
        <v>3.46999999999999</v>
      </c>
      <c r="F706" s="2">
        <v>46.89</v>
      </c>
    </row>
    <row r="707">
      <c r="A707" s="2" t="s">
        <v>310</v>
      </c>
      <c r="B707" s="2" t="s">
        <v>311</v>
      </c>
      <c r="C707" s="2">
        <v>9.72</v>
      </c>
      <c r="D707" s="2">
        <v>22.11</v>
      </c>
      <c r="E707" s="2">
        <v>4.9</v>
      </c>
      <c r="F707" s="2">
        <v>49.16</v>
      </c>
    </row>
    <row r="708">
      <c r="A708" s="2" t="s">
        <v>2306</v>
      </c>
      <c r="B708" s="2" t="s">
        <v>76</v>
      </c>
      <c r="C708" s="2">
        <v>13.6</v>
      </c>
      <c r="D708" s="2">
        <v>24.77</v>
      </c>
      <c r="E708" s="2">
        <v>9.16</v>
      </c>
      <c r="F708" s="2">
        <v>45.33</v>
      </c>
    </row>
    <row r="709">
      <c r="A709" s="2" t="s">
        <v>2578</v>
      </c>
      <c r="B709" s="2" t="s">
        <v>2121</v>
      </c>
      <c r="C709" s="2">
        <v>6.87</v>
      </c>
      <c r="D709" s="2">
        <v>22.17</v>
      </c>
      <c r="E709" s="2">
        <v>3.62</v>
      </c>
      <c r="F709" s="2">
        <v>51.82</v>
      </c>
    </row>
    <row r="710">
      <c r="A710" s="2" t="s">
        <v>1276</v>
      </c>
      <c r="B710" s="2" t="s">
        <v>321</v>
      </c>
      <c r="C710" s="2">
        <v>10.46</v>
      </c>
      <c r="D710" s="2">
        <v>19.6</v>
      </c>
      <c r="E710" s="2">
        <v>7.58</v>
      </c>
      <c r="F710" s="2">
        <v>46.05</v>
      </c>
    </row>
    <row r="711">
      <c r="A711" s="2" t="s">
        <v>4918</v>
      </c>
      <c r="B711" s="2" t="s">
        <v>53</v>
      </c>
      <c r="C711" s="2">
        <v>5.07</v>
      </c>
      <c r="D711" s="2">
        <v>17.08</v>
      </c>
      <c r="E711" s="2">
        <v>3.33</v>
      </c>
      <c r="F711" s="2">
        <v>48.52</v>
      </c>
    </row>
    <row r="712">
      <c r="A712" s="2" t="s">
        <v>496</v>
      </c>
      <c r="B712" s="2" t="s">
        <v>497</v>
      </c>
      <c r="C712" s="2">
        <v>7.52999999999999</v>
      </c>
      <c r="D712" s="2">
        <v>23.0</v>
      </c>
      <c r="E712" s="2">
        <v>0.66</v>
      </c>
      <c r="F712" s="2">
        <v>45.0199999999999</v>
      </c>
    </row>
    <row r="713">
      <c r="A713" s="2" t="s">
        <v>916</v>
      </c>
      <c r="B713" s="2" t="s">
        <v>76</v>
      </c>
      <c r="C713" s="2">
        <v>6.13</v>
      </c>
      <c r="D713" s="2">
        <v>24.44</v>
      </c>
      <c r="E713" s="2">
        <v>4.64</v>
      </c>
      <c r="F713" s="2">
        <v>45.88</v>
      </c>
    </row>
    <row r="714">
      <c r="A714" s="2" t="s">
        <v>4937</v>
      </c>
      <c r="B714" s="2" t="s">
        <v>3984</v>
      </c>
      <c r="C714" s="2">
        <v>5.98</v>
      </c>
      <c r="D714" s="2">
        <v>16.49</v>
      </c>
      <c r="E714" s="2">
        <v>1.92</v>
      </c>
      <c r="F714" s="2">
        <v>50.59</v>
      </c>
    </row>
    <row r="715">
      <c r="A715" s="2" t="s">
        <v>4942</v>
      </c>
      <c r="B715" s="2" t="s">
        <v>76</v>
      </c>
      <c r="C715" s="2">
        <v>6.43999999999999</v>
      </c>
      <c r="D715" s="2">
        <v>19.13</v>
      </c>
      <c r="E715" s="2">
        <v>1.1</v>
      </c>
      <c r="F715" s="2">
        <v>49.75</v>
      </c>
    </row>
    <row r="716">
      <c r="A716" s="2" t="s">
        <v>4945</v>
      </c>
      <c r="B716" s="2" t="s">
        <v>76</v>
      </c>
      <c r="C716" s="2">
        <v>12.04</v>
      </c>
      <c r="D716" s="2">
        <v>23.23</v>
      </c>
      <c r="E716" s="2">
        <v>7.99</v>
      </c>
      <c r="F716" s="2">
        <v>45.38</v>
      </c>
    </row>
    <row r="717">
      <c r="A717" s="2" t="s">
        <v>4948</v>
      </c>
      <c r="B717" s="2" t="s">
        <v>598</v>
      </c>
      <c r="C717" s="2">
        <v>6.1</v>
      </c>
      <c r="D717" s="2">
        <v>23.52</v>
      </c>
      <c r="E717" s="2">
        <v>4.83</v>
      </c>
      <c r="F717" s="2">
        <v>46.52</v>
      </c>
    </row>
    <row r="718">
      <c r="A718" s="2" t="s">
        <v>4950</v>
      </c>
      <c r="B718" s="2" t="s">
        <v>76</v>
      </c>
      <c r="C718" s="2">
        <v>5.33</v>
      </c>
      <c r="D718" s="2">
        <v>20.04</v>
      </c>
      <c r="E718" s="2">
        <v>2.43</v>
      </c>
      <c r="F718" s="2">
        <v>49.77</v>
      </c>
    </row>
    <row r="719">
      <c r="A719" s="2" t="s">
        <v>4952</v>
      </c>
      <c r="B719" s="2" t="s">
        <v>822</v>
      </c>
      <c r="C719" s="2">
        <v>9.57</v>
      </c>
      <c r="D719" s="2">
        <v>22.02</v>
      </c>
      <c r="E719" s="2">
        <v>2.5</v>
      </c>
      <c r="F719" s="2">
        <v>46.99</v>
      </c>
    </row>
    <row r="720">
      <c r="A720" s="2" t="s">
        <v>652</v>
      </c>
      <c r="B720" s="2" t="s">
        <v>321</v>
      </c>
      <c r="C720" s="2">
        <v>5.71</v>
      </c>
      <c r="D720" s="2">
        <v>17.7</v>
      </c>
      <c r="E720" s="2">
        <v>6.31</v>
      </c>
      <c r="F720" s="2">
        <v>48.44</v>
      </c>
    </row>
    <row r="721">
      <c r="A721" s="2" t="s">
        <v>386</v>
      </c>
      <c r="B721" s="2" t="s">
        <v>53</v>
      </c>
      <c r="C721" s="2">
        <v>7.01</v>
      </c>
      <c r="D721" s="2">
        <v>24.44</v>
      </c>
      <c r="E721" s="2">
        <v>9.52</v>
      </c>
      <c r="F721" s="2">
        <v>46.19</v>
      </c>
    </row>
    <row r="722">
      <c r="A722" s="2" t="s">
        <v>3504</v>
      </c>
      <c r="B722" s="2" t="s">
        <v>97</v>
      </c>
      <c r="C722" s="2">
        <v>10.68</v>
      </c>
      <c r="D722" s="2">
        <v>15.9699999999999</v>
      </c>
      <c r="E722" s="2">
        <v>6.29</v>
      </c>
      <c r="F722" s="2">
        <v>45.18</v>
      </c>
    </row>
    <row r="723">
      <c r="A723" s="2" t="s">
        <v>3709</v>
      </c>
      <c r="B723" s="2" t="s">
        <v>552</v>
      </c>
      <c r="C723" s="2">
        <v>10.36</v>
      </c>
      <c r="D723" s="2">
        <v>23.25</v>
      </c>
      <c r="E723" s="2">
        <v>5.02</v>
      </c>
      <c r="F723" s="2">
        <v>48.64</v>
      </c>
    </row>
    <row r="724">
      <c r="A724" s="2" t="s">
        <v>4972</v>
      </c>
      <c r="B724" s="2" t="s">
        <v>42</v>
      </c>
      <c r="C724" s="2">
        <v>8.15</v>
      </c>
      <c r="D724" s="2">
        <v>20.21</v>
      </c>
      <c r="E724" s="2">
        <v>7.71</v>
      </c>
      <c r="F724" s="2">
        <v>52.68</v>
      </c>
    </row>
    <row r="725">
      <c r="A725" s="2" t="s">
        <v>4984</v>
      </c>
      <c r="B725" s="2" t="s">
        <v>614</v>
      </c>
      <c r="C725" s="2">
        <v>12.76</v>
      </c>
      <c r="D725" s="2">
        <v>16.57</v>
      </c>
      <c r="E725" s="2">
        <v>5.17</v>
      </c>
      <c r="F725" s="2">
        <v>48.56</v>
      </c>
    </row>
    <row r="726">
      <c r="A726" s="2" t="s">
        <v>1359</v>
      </c>
      <c r="B726" s="2" t="s">
        <v>64</v>
      </c>
      <c r="C726" s="2">
        <v>8.14</v>
      </c>
      <c r="D726" s="2">
        <v>20.4</v>
      </c>
      <c r="E726" s="2">
        <v>6.53</v>
      </c>
      <c r="F726" s="2">
        <v>49.95</v>
      </c>
    </row>
    <row r="727">
      <c r="A727" s="2" t="s">
        <v>372</v>
      </c>
      <c r="B727" s="2" t="s">
        <v>76</v>
      </c>
      <c r="C727" s="2">
        <v>12.66</v>
      </c>
      <c r="D727" s="2">
        <v>17.85</v>
      </c>
      <c r="E727" s="2">
        <v>2.09</v>
      </c>
      <c r="F727" s="2">
        <v>50.99</v>
      </c>
    </row>
    <row r="728">
      <c r="A728" s="2" t="s">
        <v>2243</v>
      </c>
      <c r="B728" s="2" t="s">
        <v>614</v>
      </c>
      <c r="C728" s="2">
        <v>13.64</v>
      </c>
      <c r="D728" s="2">
        <v>22.03</v>
      </c>
      <c r="E728" s="2">
        <v>1.06</v>
      </c>
      <c r="F728" s="2">
        <v>45.43</v>
      </c>
    </row>
    <row r="729">
      <c r="A729" s="2" t="s">
        <v>480</v>
      </c>
      <c r="B729" s="2" t="s">
        <v>76</v>
      </c>
      <c r="C729" s="2">
        <v>9.71</v>
      </c>
      <c r="D729" s="2">
        <v>19.14</v>
      </c>
      <c r="E729" s="2">
        <v>8.14</v>
      </c>
      <c r="F729" s="2">
        <v>50.0</v>
      </c>
    </row>
    <row r="730">
      <c r="A730" s="2" t="s">
        <v>897</v>
      </c>
      <c r="B730" s="2" t="s">
        <v>32</v>
      </c>
      <c r="C730" s="2">
        <v>12.26</v>
      </c>
      <c r="D730" s="2">
        <v>20.49</v>
      </c>
      <c r="E730" s="2">
        <v>4.42</v>
      </c>
      <c r="F730" s="2">
        <v>47.13</v>
      </c>
    </row>
    <row r="731">
      <c r="A731" s="2" t="s">
        <v>5016</v>
      </c>
      <c r="B731" s="2" t="s">
        <v>1449</v>
      </c>
      <c r="C731" s="2">
        <v>6.08</v>
      </c>
      <c r="D731" s="2">
        <v>18.51</v>
      </c>
      <c r="E731" s="2">
        <v>4.1</v>
      </c>
      <c r="F731" s="2">
        <v>46.11</v>
      </c>
    </row>
    <row r="732">
      <c r="A732" s="2" t="s">
        <v>5028</v>
      </c>
      <c r="B732" s="2" t="s">
        <v>141</v>
      </c>
      <c r="C732" s="2">
        <v>9.03</v>
      </c>
      <c r="D732" s="2">
        <v>16.03</v>
      </c>
      <c r="E732" s="2">
        <v>8.43</v>
      </c>
      <c r="F732" s="2">
        <v>48.53</v>
      </c>
    </row>
    <row r="733">
      <c r="A733" s="2" t="s">
        <v>5031</v>
      </c>
      <c r="B733" s="2" t="s">
        <v>76</v>
      </c>
      <c r="C733" s="2">
        <v>10.62</v>
      </c>
      <c r="D733" s="2">
        <v>15.6299999999999</v>
      </c>
      <c r="E733" s="2">
        <v>5.93999999999999</v>
      </c>
      <c r="F733" s="2">
        <v>52.79</v>
      </c>
    </row>
    <row r="734">
      <c r="A734" s="2" t="s">
        <v>5038</v>
      </c>
      <c r="B734" s="2" t="s">
        <v>251</v>
      </c>
      <c r="C734" s="2">
        <v>6.18999999999999</v>
      </c>
      <c r="D734" s="2">
        <v>20.53</v>
      </c>
      <c r="E734" s="2">
        <v>7.83</v>
      </c>
      <c r="F734" s="2">
        <v>49.38</v>
      </c>
    </row>
    <row r="735">
      <c r="A735" s="2" t="s">
        <v>5042</v>
      </c>
      <c r="B735" s="2" t="s">
        <v>609</v>
      </c>
      <c r="C735" s="2">
        <v>12.11</v>
      </c>
      <c r="D735" s="2">
        <v>24.07</v>
      </c>
      <c r="E735" s="2">
        <v>7.6</v>
      </c>
      <c r="F735" s="2">
        <v>50.2</v>
      </c>
    </row>
    <row r="736">
      <c r="A736" s="2" t="s">
        <v>2493</v>
      </c>
      <c r="B736" s="2" t="s">
        <v>1449</v>
      </c>
      <c r="C736" s="2">
        <v>13.97</v>
      </c>
      <c r="D736" s="2">
        <v>17.92</v>
      </c>
      <c r="E736" s="2">
        <v>3.63</v>
      </c>
      <c r="F736" s="2">
        <v>51.58</v>
      </c>
    </row>
    <row r="737">
      <c r="A737" s="2" t="s">
        <v>5051</v>
      </c>
      <c r="B737" s="2" t="s">
        <v>164</v>
      </c>
      <c r="C737" s="2">
        <v>12.16</v>
      </c>
      <c r="D737" s="2">
        <v>18.24</v>
      </c>
      <c r="E737" s="2">
        <v>1.33</v>
      </c>
      <c r="F737" s="2">
        <v>52.39</v>
      </c>
    </row>
    <row r="738">
      <c r="A738" s="2" t="s">
        <v>1051</v>
      </c>
      <c r="B738" s="2" t="s">
        <v>122</v>
      </c>
      <c r="C738" s="2">
        <v>14.9699999999999</v>
      </c>
      <c r="D738" s="2">
        <v>20.42</v>
      </c>
      <c r="E738" s="2">
        <v>5.81</v>
      </c>
      <c r="F738" s="2">
        <v>51.46</v>
      </c>
    </row>
    <row r="739">
      <c r="A739" s="2" t="s">
        <v>303</v>
      </c>
      <c r="B739" s="2" t="s">
        <v>53</v>
      </c>
      <c r="C739" s="2">
        <v>13.95</v>
      </c>
      <c r="D739" s="2">
        <v>17.09</v>
      </c>
      <c r="E739" s="2">
        <v>5.93</v>
      </c>
      <c r="F739" s="2">
        <v>48.95</v>
      </c>
    </row>
    <row r="740">
      <c r="A740" s="2" t="s">
        <v>1155</v>
      </c>
      <c r="B740" s="2" t="s">
        <v>1156</v>
      </c>
      <c r="C740" s="2">
        <v>14.7</v>
      </c>
      <c r="D740" s="2">
        <v>22.03</v>
      </c>
      <c r="E740" s="2">
        <v>9.24</v>
      </c>
      <c r="F740" s="2">
        <v>52.51</v>
      </c>
    </row>
    <row r="741">
      <c r="A741" s="2" t="s">
        <v>1000</v>
      </c>
      <c r="B741" s="2" t="s">
        <v>321</v>
      </c>
      <c r="C741" s="2">
        <v>12.25</v>
      </c>
      <c r="D741" s="2">
        <v>18.96</v>
      </c>
      <c r="E741" s="2">
        <v>4.89</v>
      </c>
      <c r="F741" s="2">
        <v>52.47</v>
      </c>
    </row>
    <row r="742">
      <c r="A742" s="2" t="s">
        <v>1000</v>
      </c>
      <c r="B742" s="2" t="s">
        <v>321</v>
      </c>
      <c r="C742" s="2">
        <v>12.46</v>
      </c>
      <c r="D742" s="2">
        <v>15.09</v>
      </c>
      <c r="E742" s="2">
        <v>3.73</v>
      </c>
      <c r="F742" s="2">
        <v>52.25</v>
      </c>
    </row>
    <row r="743">
      <c r="A743" s="2" t="s">
        <v>3504</v>
      </c>
      <c r="B743" s="2" t="s">
        <v>42</v>
      </c>
      <c r="C743" s="2">
        <v>6.77999999999999</v>
      </c>
      <c r="D743" s="2">
        <v>17.04</v>
      </c>
      <c r="E743" s="2">
        <v>8.12</v>
      </c>
      <c r="F743" s="2">
        <v>53.33</v>
      </c>
    </row>
    <row r="744">
      <c r="A744" s="2" t="s">
        <v>2550</v>
      </c>
      <c r="B744" s="2" t="s">
        <v>42</v>
      </c>
      <c r="C744" s="2">
        <v>6.43999999999999</v>
      </c>
      <c r="D744" s="2">
        <v>21.5</v>
      </c>
      <c r="E744" s="2">
        <v>1.44</v>
      </c>
      <c r="F744" s="2">
        <v>49.69</v>
      </c>
    </row>
    <row r="745">
      <c r="A745" s="2" t="s">
        <v>5100</v>
      </c>
      <c r="B745" s="2" t="s">
        <v>321</v>
      </c>
      <c r="C745" s="2">
        <v>5.94</v>
      </c>
      <c r="D745" s="2">
        <v>22.94</v>
      </c>
      <c r="E745" s="2">
        <v>9.64</v>
      </c>
      <c r="F745" s="2">
        <v>46.73</v>
      </c>
    </row>
    <row r="746">
      <c r="A746" s="2" t="s">
        <v>1648</v>
      </c>
      <c r="B746" s="2" t="s">
        <v>218</v>
      </c>
      <c r="C746" s="2">
        <v>10.14</v>
      </c>
      <c r="D746" s="2">
        <v>21.06</v>
      </c>
      <c r="E746" s="2">
        <v>5.95</v>
      </c>
      <c r="F746" s="2">
        <v>52.35</v>
      </c>
    </row>
    <row r="747">
      <c r="A747" s="2" t="s">
        <v>5109</v>
      </c>
      <c r="B747" s="2" t="s">
        <v>614</v>
      </c>
      <c r="C747" s="2">
        <v>12.28</v>
      </c>
      <c r="D747" s="2">
        <v>19.17</v>
      </c>
      <c r="E747" s="2">
        <v>9.12999999999999</v>
      </c>
      <c r="F747" s="2">
        <v>47.64</v>
      </c>
    </row>
    <row r="748">
      <c r="A748" s="2" t="s">
        <v>1664</v>
      </c>
      <c r="B748" s="2" t="s">
        <v>497</v>
      </c>
      <c r="C748" s="2">
        <v>14.48</v>
      </c>
      <c r="D748" s="2">
        <v>15.15</v>
      </c>
      <c r="E748" s="2">
        <v>6.22</v>
      </c>
      <c r="F748" s="2">
        <v>46.78</v>
      </c>
    </row>
    <row r="749">
      <c r="A749" s="2" t="s">
        <v>135</v>
      </c>
      <c r="B749" s="2" t="s">
        <v>136</v>
      </c>
      <c r="C749" s="2">
        <v>13.66</v>
      </c>
      <c r="D749" s="2">
        <v>17.62</v>
      </c>
      <c r="E749" s="2">
        <v>4.53</v>
      </c>
      <c r="F749" s="2">
        <v>47.21</v>
      </c>
    </row>
    <row r="750">
      <c r="A750" s="2" t="s">
        <v>5135</v>
      </c>
      <c r="B750" s="2" t="s">
        <v>42</v>
      </c>
      <c r="C750" s="2">
        <v>12.1</v>
      </c>
      <c r="D750" s="2">
        <v>15.96</v>
      </c>
      <c r="E750" s="2">
        <v>8.2</v>
      </c>
      <c r="F750" s="2">
        <v>52.07</v>
      </c>
    </row>
    <row r="751">
      <c r="A751" s="2" t="s">
        <v>5137</v>
      </c>
      <c r="B751" s="2" t="s">
        <v>97</v>
      </c>
      <c r="C751" s="2">
        <v>10.68</v>
      </c>
      <c r="D751" s="2">
        <v>24.41</v>
      </c>
      <c r="E751" s="2">
        <v>3.88999999999999</v>
      </c>
      <c r="F751" s="2">
        <v>53.9</v>
      </c>
    </row>
    <row r="752">
      <c r="A752" s="2" t="s">
        <v>5143</v>
      </c>
      <c r="B752" s="2" t="s">
        <v>76</v>
      </c>
      <c r="C752" s="2">
        <v>10.5</v>
      </c>
      <c r="D752" s="2">
        <v>18.68</v>
      </c>
      <c r="E752" s="2">
        <v>9.44</v>
      </c>
      <c r="F752" s="2">
        <v>50.06</v>
      </c>
    </row>
    <row r="753">
      <c r="A753" s="2" t="s">
        <v>2161</v>
      </c>
      <c r="B753" s="2" t="s">
        <v>749</v>
      </c>
      <c r="C753" s="2">
        <v>14.3099999999999</v>
      </c>
      <c r="D753" s="2">
        <v>20.77</v>
      </c>
      <c r="E753" s="2">
        <v>6.15</v>
      </c>
      <c r="F753" s="2">
        <v>53.06</v>
      </c>
    </row>
    <row r="754">
      <c r="A754" s="2" t="s">
        <v>5158</v>
      </c>
      <c r="B754" s="2" t="s">
        <v>159</v>
      </c>
      <c r="C754" s="2">
        <v>13.87</v>
      </c>
      <c r="D754" s="2">
        <v>20.6</v>
      </c>
      <c r="E754" s="2">
        <v>7.27999999999999</v>
      </c>
      <c r="F754" s="2">
        <v>46.82</v>
      </c>
    </row>
    <row r="755">
      <c r="A755" s="2" t="s">
        <v>5161</v>
      </c>
      <c r="B755" s="2" t="s">
        <v>1294</v>
      </c>
      <c r="C755" s="2">
        <v>9.75</v>
      </c>
      <c r="D755" s="2">
        <v>20.39</v>
      </c>
      <c r="E755" s="2">
        <v>0.269999999999999</v>
      </c>
      <c r="F755" s="2">
        <v>48.32</v>
      </c>
    </row>
    <row r="756">
      <c r="A756" s="2" t="s">
        <v>2986</v>
      </c>
      <c r="B756" s="2" t="s">
        <v>159</v>
      </c>
      <c r="C756" s="2">
        <v>6.22</v>
      </c>
      <c r="D756" s="2">
        <v>20.74</v>
      </c>
      <c r="E756" s="2">
        <v>9.62</v>
      </c>
      <c r="F756" s="2">
        <v>52.18</v>
      </c>
    </row>
    <row r="757">
      <c r="A757" s="2" t="s">
        <v>5164</v>
      </c>
      <c r="B757" s="2" t="s">
        <v>796</v>
      </c>
      <c r="C757" s="2">
        <v>5.95</v>
      </c>
      <c r="D757" s="2">
        <v>24.41</v>
      </c>
      <c r="E757" s="2">
        <v>9.78</v>
      </c>
      <c r="F757" s="2">
        <v>45.56</v>
      </c>
    </row>
    <row r="758">
      <c r="A758" s="2" t="s">
        <v>2546</v>
      </c>
      <c r="B758" s="2" t="s">
        <v>251</v>
      </c>
      <c r="C758" s="2">
        <v>11.43</v>
      </c>
      <c r="D758" s="2">
        <v>16.2</v>
      </c>
      <c r="E758" s="2">
        <v>9.39</v>
      </c>
      <c r="F758" s="2">
        <v>46.68</v>
      </c>
    </row>
    <row r="759">
      <c r="A759" s="2" t="s">
        <v>5171</v>
      </c>
      <c r="B759" s="2" t="s">
        <v>572</v>
      </c>
      <c r="C759" s="2">
        <v>7.18</v>
      </c>
      <c r="D759" s="2">
        <v>16.47</v>
      </c>
      <c r="E759" s="2">
        <v>9.18</v>
      </c>
      <c r="F759" s="2">
        <v>53.62</v>
      </c>
    </row>
    <row r="760">
      <c r="A760" s="2" t="s">
        <v>2152</v>
      </c>
      <c r="B760" s="2" t="s">
        <v>42</v>
      </c>
      <c r="C760" s="2">
        <v>5.56</v>
      </c>
      <c r="D760" s="2">
        <v>22.72</v>
      </c>
      <c r="E760" s="2">
        <v>7.60999999999999</v>
      </c>
      <c r="F760" s="2">
        <v>51.43</v>
      </c>
    </row>
    <row r="761">
      <c r="A761" s="2" t="s">
        <v>2935</v>
      </c>
      <c r="B761" s="2" t="s">
        <v>1449</v>
      </c>
      <c r="C761" s="2">
        <v>7.59</v>
      </c>
      <c r="D761" s="2">
        <v>15.8099999999999</v>
      </c>
      <c r="E761" s="2">
        <v>6.78</v>
      </c>
      <c r="F761" s="2">
        <v>48.15</v>
      </c>
    </row>
    <row r="762">
      <c r="A762" s="2" t="s">
        <v>5192</v>
      </c>
      <c r="B762" s="2" t="s">
        <v>3362</v>
      </c>
      <c r="C762" s="2">
        <v>5.52</v>
      </c>
      <c r="D762" s="2">
        <v>22.67</v>
      </c>
      <c r="E762" s="2">
        <v>7.93999999999999</v>
      </c>
      <c r="F762" s="2">
        <v>48.06</v>
      </c>
    </row>
    <row r="763">
      <c r="A763" s="2" t="s">
        <v>897</v>
      </c>
      <c r="B763" s="2" t="s">
        <v>552</v>
      </c>
      <c r="C763" s="2">
        <v>5.59</v>
      </c>
      <c r="D763" s="2">
        <v>20.83</v>
      </c>
      <c r="E763" s="2">
        <v>8.75</v>
      </c>
      <c r="F763" s="2">
        <v>47.72</v>
      </c>
    </row>
    <row r="764">
      <c r="A764" s="2" t="s">
        <v>4834</v>
      </c>
      <c r="B764" s="2" t="s">
        <v>42</v>
      </c>
      <c r="C764" s="2">
        <v>9.86</v>
      </c>
      <c r="D764" s="2">
        <v>16.72</v>
      </c>
      <c r="E764" s="2">
        <v>6.96</v>
      </c>
      <c r="F764" s="2">
        <v>47.78</v>
      </c>
    </row>
    <row r="765">
      <c r="A765" s="2" t="s">
        <v>5226</v>
      </c>
      <c r="B765" s="2" t="s">
        <v>76</v>
      </c>
      <c r="C765" s="2">
        <v>6.58</v>
      </c>
      <c r="D765" s="2">
        <v>19.47</v>
      </c>
      <c r="E765" s="2">
        <v>8.8</v>
      </c>
      <c r="F765" s="2">
        <v>46.43</v>
      </c>
    </row>
    <row r="766">
      <c r="A766" s="2" t="s">
        <v>5231</v>
      </c>
      <c r="B766" s="2" t="s">
        <v>251</v>
      </c>
      <c r="C766" s="2">
        <v>7.0</v>
      </c>
      <c r="D766" s="2">
        <v>21.52</v>
      </c>
      <c r="E766" s="2">
        <v>2.57</v>
      </c>
      <c r="F766" s="2">
        <v>49.93</v>
      </c>
    </row>
    <row r="767">
      <c r="A767" s="2" t="s">
        <v>3386</v>
      </c>
      <c r="B767" s="2" t="s">
        <v>251</v>
      </c>
      <c r="C767" s="2">
        <v>10.28</v>
      </c>
      <c r="D767" s="2">
        <v>21.11</v>
      </c>
      <c r="E767" s="2">
        <v>4.45</v>
      </c>
      <c r="F767" s="2">
        <v>53.65</v>
      </c>
    </row>
    <row r="768">
      <c r="A768" s="2" t="s">
        <v>4759</v>
      </c>
      <c r="B768" s="2" t="s">
        <v>218</v>
      </c>
      <c r="C768" s="2">
        <v>7.54</v>
      </c>
      <c r="D768" s="2">
        <v>23.69</v>
      </c>
      <c r="E768" s="2">
        <v>4.48</v>
      </c>
      <c r="F768" s="2">
        <v>48.23</v>
      </c>
    </row>
    <row r="769">
      <c r="A769" s="2" t="s">
        <v>5254</v>
      </c>
      <c r="B769" s="2" t="s">
        <v>116</v>
      </c>
      <c r="C769" s="2">
        <v>12.18</v>
      </c>
      <c r="D769" s="2">
        <v>15.93</v>
      </c>
      <c r="E769" s="2">
        <v>9.94</v>
      </c>
      <c r="F769" s="2">
        <v>53.04</v>
      </c>
    </row>
    <row r="770">
      <c r="A770" s="2" t="s">
        <v>179</v>
      </c>
      <c r="B770" s="2" t="s">
        <v>1156</v>
      </c>
      <c r="C770" s="2">
        <v>6.31</v>
      </c>
      <c r="D770" s="2">
        <v>17.81</v>
      </c>
      <c r="E770" s="2">
        <v>6.95</v>
      </c>
      <c r="F770" s="2">
        <v>47.68</v>
      </c>
    </row>
    <row r="771">
      <c r="A771" s="2" t="s">
        <v>4235</v>
      </c>
      <c r="B771" s="2" t="s">
        <v>598</v>
      </c>
      <c r="C771" s="2">
        <v>10.48</v>
      </c>
      <c r="D771" s="2">
        <v>15.03</v>
      </c>
      <c r="E771" s="2">
        <v>6.31</v>
      </c>
      <c r="F771" s="2">
        <v>48.63</v>
      </c>
    </row>
    <row r="772">
      <c r="A772" s="2" t="s">
        <v>1731</v>
      </c>
      <c r="B772" s="2" t="s">
        <v>53</v>
      </c>
      <c r="C772" s="2">
        <v>11.24</v>
      </c>
      <c r="D772" s="2">
        <v>17.46</v>
      </c>
      <c r="E772" s="2">
        <v>5.97</v>
      </c>
      <c r="F772" s="2">
        <v>52.04</v>
      </c>
    </row>
    <row r="773">
      <c r="A773" s="2" t="s">
        <v>2493</v>
      </c>
      <c r="B773" s="2" t="s">
        <v>1449</v>
      </c>
      <c r="C773" s="2">
        <v>9.35</v>
      </c>
      <c r="D773" s="2">
        <v>19.98</v>
      </c>
      <c r="E773" s="2">
        <v>9.62999999999999</v>
      </c>
      <c r="F773" s="2">
        <v>49.27</v>
      </c>
    </row>
    <row r="774">
      <c r="A774" s="2" t="s">
        <v>3954</v>
      </c>
      <c r="B774" s="2" t="s">
        <v>141</v>
      </c>
      <c r="C774" s="2">
        <v>7.6</v>
      </c>
      <c r="D774" s="2">
        <v>21.37</v>
      </c>
      <c r="E774" s="2">
        <v>2.16</v>
      </c>
      <c r="F774" s="2">
        <v>49.12</v>
      </c>
    </row>
    <row r="775">
      <c r="A775" s="2" t="s">
        <v>2090</v>
      </c>
      <c r="B775" s="2" t="s">
        <v>251</v>
      </c>
      <c r="C775" s="2">
        <v>14.05</v>
      </c>
      <c r="D775" s="2">
        <v>16.9</v>
      </c>
      <c r="E775" s="2">
        <v>6.96</v>
      </c>
      <c r="F775" s="2">
        <v>53.24</v>
      </c>
    </row>
    <row r="776">
      <c r="A776" s="2" t="s">
        <v>5285</v>
      </c>
      <c r="B776" s="2" t="s">
        <v>1449</v>
      </c>
      <c r="C776" s="2">
        <v>14.36</v>
      </c>
      <c r="D776" s="2">
        <v>23.69</v>
      </c>
      <c r="E776" s="2">
        <v>4.56</v>
      </c>
      <c r="F776" s="2">
        <v>53.03</v>
      </c>
    </row>
    <row r="777">
      <c r="A777" s="2" t="s">
        <v>5294</v>
      </c>
      <c r="B777" s="2" t="s">
        <v>42</v>
      </c>
      <c r="C777" s="2">
        <v>6.27999999999999</v>
      </c>
      <c r="D777" s="2">
        <v>17.56</v>
      </c>
      <c r="E777" s="2">
        <v>0.559999999999999</v>
      </c>
      <c r="F777" s="2">
        <v>53.4</v>
      </c>
    </row>
    <row r="778">
      <c r="A778" s="2" t="s">
        <v>1556</v>
      </c>
      <c r="B778" s="2" t="s">
        <v>53</v>
      </c>
      <c r="C778" s="2">
        <v>10.34</v>
      </c>
      <c r="D778" s="2">
        <v>17.84</v>
      </c>
      <c r="E778" s="2">
        <v>0.66</v>
      </c>
      <c r="F778" s="2">
        <v>52.66</v>
      </c>
    </row>
    <row r="779">
      <c r="A779" s="2" t="s">
        <v>5031</v>
      </c>
      <c r="B779" s="2" t="s">
        <v>76</v>
      </c>
      <c r="C779" s="2">
        <v>13.75</v>
      </c>
      <c r="D779" s="2">
        <v>15.17</v>
      </c>
      <c r="E779" s="2">
        <v>1.52</v>
      </c>
      <c r="F779" s="2">
        <v>49.44</v>
      </c>
    </row>
    <row r="780">
      <c r="A780" s="2" t="s">
        <v>5302</v>
      </c>
      <c r="B780" s="2" t="s">
        <v>598</v>
      </c>
      <c r="C780" s="2">
        <v>6.48</v>
      </c>
      <c r="D780" s="2">
        <v>19.57</v>
      </c>
      <c r="E780" s="2">
        <v>2.2</v>
      </c>
      <c r="F780" s="2">
        <v>50.66</v>
      </c>
    </row>
    <row r="781">
      <c r="A781" s="2" t="s">
        <v>2457</v>
      </c>
      <c r="B781" s="2" t="s">
        <v>1156</v>
      </c>
      <c r="C781" s="2">
        <v>5.42</v>
      </c>
      <c r="D781" s="2">
        <v>19.53</v>
      </c>
      <c r="E781" s="2">
        <v>5.73</v>
      </c>
      <c r="F781" s="2">
        <v>45.93</v>
      </c>
    </row>
    <row r="782">
      <c r="A782" s="2" t="s">
        <v>5314</v>
      </c>
      <c r="B782" s="2" t="s">
        <v>552</v>
      </c>
      <c r="C782" s="2">
        <v>6.92</v>
      </c>
      <c r="D782" s="2">
        <v>20.22</v>
      </c>
      <c r="E782" s="2">
        <v>7.87</v>
      </c>
      <c r="F782" s="2">
        <v>46.43</v>
      </c>
    </row>
    <row r="783">
      <c r="A783" s="2" t="s">
        <v>3801</v>
      </c>
      <c r="B783" s="2" t="s">
        <v>251</v>
      </c>
      <c r="C783" s="2">
        <v>7.79</v>
      </c>
      <c r="D783" s="2">
        <v>20.47</v>
      </c>
      <c r="E783" s="2">
        <v>1.91</v>
      </c>
      <c r="F783" s="2">
        <v>45.23</v>
      </c>
    </row>
    <row r="784">
      <c r="A784" s="2" t="s">
        <v>4551</v>
      </c>
      <c r="B784" s="2" t="s">
        <v>1127</v>
      </c>
      <c r="C784" s="2">
        <v>9.41</v>
      </c>
      <c r="D784" s="2">
        <v>24.83</v>
      </c>
      <c r="E784" s="2">
        <v>2.64</v>
      </c>
      <c r="F784" s="2">
        <v>45.84</v>
      </c>
    </row>
    <row r="785">
      <c r="A785" s="2" t="s">
        <v>128</v>
      </c>
      <c r="B785" s="2" t="s">
        <v>89</v>
      </c>
      <c r="C785" s="2">
        <v>5.54</v>
      </c>
      <c r="D785" s="2">
        <v>19.8</v>
      </c>
      <c r="E785" s="2">
        <v>8.36</v>
      </c>
      <c r="F785" s="2">
        <v>52.65</v>
      </c>
    </row>
    <row r="786">
      <c r="A786" s="2" t="s">
        <v>1063</v>
      </c>
      <c r="B786" s="2" t="s">
        <v>614</v>
      </c>
      <c r="C786" s="2">
        <v>7.02999999999999</v>
      </c>
      <c r="D786" s="2">
        <v>20.3</v>
      </c>
      <c r="E786" s="2">
        <v>9.37999999999999</v>
      </c>
      <c r="F786" s="2">
        <v>46.49</v>
      </c>
    </row>
    <row r="787">
      <c r="A787" s="2" t="s">
        <v>5366</v>
      </c>
      <c r="B787" s="2" t="s">
        <v>703</v>
      </c>
      <c r="C787" s="2">
        <v>8.9</v>
      </c>
      <c r="D787" s="2">
        <v>21.93</v>
      </c>
      <c r="E787" s="2">
        <v>2.19</v>
      </c>
      <c r="F787" s="2">
        <v>52.67</v>
      </c>
    </row>
    <row r="788">
      <c r="A788" s="2" t="s">
        <v>4510</v>
      </c>
      <c r="B788" s="2" t="s">
        <v>122</v>
      </c>
      <c r="C788" s="2">
        <v>14.08</v>
      </c>
      <c r="D788" s="2">
        <v>19.28</v>
      </c>
      <c r="E788" s="2">
        <v>6.6</v>
      </c>
      <c r="F788" s="2">
        <v>47.4</v>
      </c>
    </row>
    <row r="789">
      <c r="A789" s="2" t="s">
        <v>2226</v>
      </c>
      <c r="B789" s="2" t="s">
        <v>614</v>
      </c>
      <c r="C789" s="2">
        <v>6.73</v>
      </c>
      <c r="D789" s="2">
        <v>24.9</v>
      </c>
      <c r="E789" s="2">
        <v>1.79999999999999</v>
      </c>
      <c r="F789" s="2">
        <v>52.34</v>
      </c>
    </row>
    <row r="790">
      <c r="A790" s="2" t="s">
        <v>4300</v>
      </c>
      <c r="B790" s="2" t="s">
        <v>136</v>
      </c>
      <c r="C790" s="2">
        <v>8.97</v>
      </c>
      <c r="D790" s="2">
        <v>21.77</v>
      </c>
      <c r="E790" s="2">
        <v>8.33</v>
      </c>
      <c r="F790" s="2">
        <v>48.14</v>
      </c>
    </row>
    <row r="791">
      <c r="A791" s="2" t="s">
        <v>1220</v>
      </c>
      <c r="B791" s="2" t="s">
        <v>180</v>
      </c>
      <c r="C791" s="2">
        <v>14.16</v>
      </c>
      <c r="D791" s="2">
        <v>21.53</v>
      </c>
      <c r="E791" s="2">
        <v>4.31</v>
      </c>
      <c r="F791" s="2">
        <v>50.0</v>
      </c>
    </row>
    <row r="792">
      <c r="A792" s="2" t="s">
        <v>159</v>
      </c>
      <c r="B792" s="2" t="s">
        <v>3564</v>
      </c>
      <c r="C792" s="2">
        <v>14.76</v>
      </c>
      <c r="D792" s="2">
        <v>24.28</v>
      </c>
      <c r="E792" s="2">
        <v>2.32</v>
      </c>
      <c r="F792" s="2">
        <v>47.79</v>
      </c>
    </row>
    <row r="793">
      <c r="A793" s="2" t="s">
        <v>353</v>
      </c>
      <c r="B793" s="2" t="s">
        <v>1449</v>
      </c>
      <c r="C793" s="2">
        <v>12.43</v>
      </c>
      <c r="D793" s="2">
        <v>17.8</v>
      </c>
      <c r="E793" s="2">
        <v>3.27</v>
      </c>
      <c r="F793" s="2">
        <v>53.63</v>
      </c>
    </row>
    <row r="794">
      <c r="A794" s="2" t="s">
        <v>5431</v>
      </c>
      <c r="B794" s="2" t="s">
        <v>609</v>
      </c>
      <c r="C794" s="2">
        <v>10.61</v>
      </c>
      <c r="D794" s="2">
        <v>24.52</v>
      </c>
      <c r="E794" s="2">
        <v>1.93</v>
      </c>
      <c r="F794" s="2">
        <v>46.96</v>
      </c>
    </row>
    <row r="795">
      <c r="A795" s="2" t="s">
        <v>1304</v>
      </c>
      <c r="B795" s="2" t="s">
        <v>1127</v>
      </c>
      <c r="C795" s="2">
        <v>13.15</v>
      </c>
      <c r="D795" s="2">
        <v>15.27</v>
      </c>
      <c r="E795" s="2">
        <v>0.559999999999999</v>
      </c>
      <c r="F795" s="2">
        <v>54.97</v>
      </c>
    </row>
    <row r="796">
      <c r="A796" s="2" t="s">
        <v>5109</v>
      </c>
      <c r="B796" s="2" t="s">
        <v>614</v>
      </c>
      <c r="C796" s="2">
        <v>12.34</v>
      </c>
      <c r="D796" s="2">
        <v>20.18</v>
      </c>
      <c r="E796" s="2">
        <v>5.02</v>
      </c>
      <c r="F796" s="2">
        <v>48.03</v>
      </c>
    </row>
    <row r="797">
      <c r="A797" s="2" t="s">
        <v>1041</v>
      </c>
      <c r="B797" s="2" t="s">
        <v>321</v>
      </c>
      <c r="C797" s="2">
        <v>14.02</v>
      </c>
      <c r="D797" s="2">
        <v>17.73</v>
      </c>
      <c r="E797" s="2">
        <v>0.0899999999999998</v>
      </c>
      <c r="F797" s="2">
        <v>49.49</v>
      </c>
    </row>
    <row r="798">
      <c r="A798" s="2" t="s">
        <v>655</v>
      </c>
      <c r="B798" s="2" t="s">
        <v>53</v>
      </c>
      <c r="C798" s="2">
        <v>5.17</v>
      </c>
      <c r="D798" s="2">
        <v>22.32</v>
      </c>
      <c r="E798" s="2">
        <v>7.77999999999999</v>
      </c>
      <c r="F798" s="2">
        <v>50.22</v>
      </c>
    </row>
    <row r="799">
      <c r="A799" s="2" t="s">
        <v>310</v>
      </c>
      <c r="B799" s="2" t="s">
        <v>321</v>
      </c>
      <c r="C799" s="2">
        <v>14.46</v>
      </c>
      <c r="D799" s="2">
        <v>23.87</v>
      </c>
      <c r="E799" s="2">
        <v>1.66</v>
      </c>
      <c r="F799" s="2">
        <v>51.73</v>
      </c>
    </row>
    <row r="800">
      <c r="A800" s="2" t="s">
        <v>2506</v>
      </c>
      <c r="B800" s="2" t="s">
        <v>572</v>
      </c>
      <c r="C800" s="2">
        <v>10.9</v>
      </c>
      <c r="D800" s="2">
        <v>17.0</v>
      </c>
      <c r="E800" s="2">
        <v>9.37999999999999</v>
      </c>
      <c r="F800" s="2">
        <v>45.32</v>
      </c>
    </row>
    <row r="801">
      <c r="A801" s="2" t="s">
        <v>5459</v>
      </c>
      <c r="B801" s="2" t="s">
        <v>42</v>
      </c>
      <c r="C801" s="2">
        <v>11.39</v>
      </c>
      <c r="D801" s="2">
        <v>22.96</v>
      </c>
      <c r="E801" s="2">
        <v>9.1</v>
      </c>
      <c r="F801" s="2">
        <v>45.72</v>
      </c>
    </row>
    <row r="802">
      <c r="A802" s="2" t="s">
        <v>5463</v>
      </c>
      <c r="B802" s="2" t="s">
        <v>814</v>
      </c>
      <c r="C802" s="2">
        <v>9.08</v>
      </c>
      <c r="D802" s="2">
        <v>19.01</v>
      </c>
      <c r="E802" s="2">
        <v>9.17</v>
      </c>
      <c r="F802" s="2">
        <v>52.93</v>
      </c>
    </row>
    <row r="803">
      <c r="A803" s="2" t="s">
        <v>5465</v>
      </c>
      <c r="B803" s="2" t="s">
        <v>42</v>
      </c>
      <c r="C803" s="2">
        <v>5.03</v>
      </c>
      <c r="D803" s="2">
        <v>16.32</v>
      </c>
      <c r="E803" s="2">
        <v>6.43</v>
      </c>
      <c r="F803" s="2">
        <v>51.01</v>
      </c>
    </row>
    <row r="804">
      <c r="A804" s="2" t="s">
        <v>4708</v>
      </c>
      <c r="B804" s="2" t="s">
        <v>814</v>
      </c>
      <c r="C804" s="2">
        <v>5.24</v>
      </c>
      <c r="D804" s="2">
        <v>18.35</v>
      </c>
      <c r="E804" s="2">
        <v>9.32</v>
      </c>
      <c r="F804" s="2">
        <v>48.18</v>
      </c>
    </row>
    <row r="805">
      <c r="A805" s="2" t="s">
        <v>2112</v>
      </c>
      <c r="B805" s="2" t="s">
        <v>218</v>
      </c>
      <c r="C805" s="2">
        <v>9.12</v>
      </c>
      <c r="D805" s="2">
        <v>24.79</v>
      </c>
      <c r="E805" s="2">
        <v>7.92</v>
      </c>
      <c r="F805" s="2">
        <v>47.24</v>
      </c>
    </row>
    <row r="806">
      <c r="A806" s="2" t="s">
        <v>428</v>
      </c>
      <c r="B806" s="2" t="s">
        <v>76</v>
      </c>
      <c r="C806" s="2">
        <v>11.87</v>
      </c>
      <c r="D806" s="2">
        <v>24.28</v>
      </c>
      <c r="E806" s="2">
        <v>5.23</v>
      </c>
      <c r="F806" s="2">
        <v>53.69</v>
      </c>
    </row>
    <row r="807">
      <c r="A807" s="2" t="s">
        <v>2506</v>
      </c>
      <c r="B807" s="2" t="s">
        <v>572</v>
      </c>
      <c r="C807" s="2">
        <v>8.66</v>
      </c>
      <c r="D807" s="2">
        <v>22.98</v>
      </c>
      <c r="E807" s="2">
        <v>6.23</v>
      </c>
      <c r="F807" s="2">
        <v>48.1</v>
      </c>
    </row>
    <row r="808">
      <c r="A808" s="2" t="s">
        <v>217</v>
      </c>
      <c r="B808" s="2" t="s">
        <v>89</v>
      </c>
      <c r="C808" s="2">
        <v>5.78</v>
      </c>
      <c r="D808" s="2">
        <v>17.03</v>
      </c>
      <c r="E808" s="2">
        <v>1.85999999999999</v>
      </c>
      <c r="F808" s="2">
        <v>48.29</v>
      </c>
    </row>
    <row r="809">
      <c r="A809" s="2" t="s">
        <v>4537</v>
      </c>
      <c r="B809" s="2" t="s">
        <v>97</v>
      </c>
      <c r="C809" s="2">
        <v>7.52</v>
      </c>
      <c r="D809" s="2">
        <v>17.96</v>
      </c>
      <c r="E809" s="2">
        <v>9.23</v>
      </c>
      <c r="F809" s="2">
        <v>53.6</v>
      </c>
    </row>
    <row r="810">
      <c r="A810" s="2" t="s">
        <v>3288</v>
      </c>
      <c r="B810" s="2" t="s">
        <v>76</v>
      </c>
      <c r="C810" s="2">
        <v>9.01</v>
      </c>
      <c r="D810" s="2">
        <v>24.79</v>
      </c>
      <c r="E810" s="2">
        <v>2.89</v>
      </c>
      <c r="F810" s="2">
        <v>48.64</v>
      </c>
    </row>
    <row r="811">
      <c r="A811" s="2" t="s">
        <v>5488</v>
      </c>
      <c r="B811" s="2" t="s">
        <v>53</v>
      </c>
      <c r="C811" s="2">
        <v>5.48</v>
      </c>
      <c r="D811" s="2">
        <v>19.3</v>
      </c>
      <c r="E811" s="2">
        <v>0.969999999999999</v>
      </c>
      <c r="F811" s="2">
        <v>45.84</v>
      </c>
    </row>
    <row r="812">
      <c r="A812" s="2" t="s">
        <v>5502</v>
      </c>
      <c r="B812" s="2" t="s">
        <v>609</v>
      </c>
      <c r="C812" s="2">
        <v>9.59</v>
      </c>
      <c r="D812" s="2">
        <v>23.5</v>
      </c>
      <c r="E812" s="2">
        <v>0.29</v>
      </c>
      <c r="F812" s="2">
        <v>54.69</v>
      </c>
    </row>
    <row r="813">
      <c r="A813" s="2" t="s">
        <v>5506</v>
      </c>
      <c r="B813" s="2" t="s">
        <v>1449</v>
      </c>
      <c r="C813" s="2">
        <v>14.77</v>
      </c>
      <c r="D813" s="2">
        <v>20.9</v>
      </c>
      <c r="E813" s="2">
        <v>8.65</v>
      </c>
      <c r="F813" s="2">
        <v>45.69</v>
      </c>
    </row>
    <row r="814">
      <c r="A814" s="2" t="s">
        <v>1639</v>
      </c>
      <c r="B814" s="2" t="s">
        <v>1343</v>
      </c>
      <c r="C814" s="2">
        <v>9.02</v>
      </c>
      <c r="D814" s="2">
        <v>17.49</v>
      </c>
      <c r="E814" s="2">
        <v>5.53</v>
      </c>
      <c r="F814" s="2">
        <v>52.93</v>
      </c>
    </row>
    <row r="815">
      <c r="A815" s="2" t="s">
        <v>733</v>
      </c>
      <c r="B815" s="2" t="s">
        <v>251</v>
      </c>
      <c r="C815" s="2">
        <v>9.34</v>
      </c>
      <c r="D815" s="2">
        <v>22.39</v>
      </c>
      <c r="E815" s="2">
        <v>3.67999999999999</v>
      </c>
      <c r="F815" s="2">
        <v>47.92</v>
      </c>
    </row>
    <row r="816">
      <c r="A816" s="2" t="s">
        <v>5523</v>
      </c>
      <c r="B816" s="2" t="s">
        <v>53</v>
      </c>
      <c r="C816" s="2">
        <v>11.1</v>
      </c>
      <c r="D816" s="2">
        <v>18.4</v>
      </c>
      <c r="E816" s="2">
        <v>2.93</v>
      </c>
      <c r="F816" s="2">
        <v>45.87</v>
      </c>
    </row>
    <row r="817">
      <c r="A817" s="2" t="s">
        <v>2958</v>
      </c>
      <c r="B817" s="2" t="s">
        <v>749</v>
      </c>
      <c r="C817" s="2">
        <v>6.32</v>
      </c>
      <c r="D817" s="2">
        <v>17.4</v>
      </c>
      <c r="E817" s="2">
        <v>4.13</v>
      </c>
      <c r="F817" s="2">
        <v>48.61</v>
      </c>
    </row>
    <row r="818">
      <c r="A818" s="2" t="s">
        <v>3023</v>
      </c>
      <c r="B818" s="2" t="s">
        <v>572</v>
      </c>
      <c r="C818" s="2">
        <v>10.02</v>
      </c>
      <c r="D818" s="2">
        <v>24.98</v>
      </c>
      <c r="E818" s="2">
        <v>6.35</v>
      </c>
      <c r="F818" s="2">
        <v>46.46</v>
      </c>
    </row>
    <row r="819">
      <c r="A819" s="2" t="s">
        <v>5016</v>
      </c>
      <c r="B819" s="2" t="s">
        <v>1449</v>
      </c>
      <c r="C819" s="2">
        <v>11.7</v>
      </c>
      <c r="D819" s="2">
        <v>24.9</v>
      </c>
      <c r="E819" s="2">
        <v>8.95</v>
      </c>
      <c r="F819" s="2">
        <v>46.43</v>
      </c>
    </row>
    <row r="820">
      <c r="A820" s="2" t="s">
        <v>3278</v>
      </c>
      <c r="B820" s="2" t="s">
        <v>97</v>
      </c>
      <c r="C820" s="2">
        <v>9.28</v>
      </c>
      <c r="D820" s="2">
        <v>24.38</v>
      </c>
      <c r="E820" s="2">
        <v>2.02</v>
      </c>
      <c r="F820" s="2">
        <v>46.41</v>
      </c>
    </row>
    <row r="821">
      <c r="A821" s="2" t="s">
        <v>872</v>
      </c>
      <c r="B821" s="2" t="s">
        <v>42</v>
      </c>
      <c r="C821" s="2">
        <v>11.37</v>
      </c>
      <c r="D821" s="2">
        <v>15.2</v>
      </c>
      <c r="E821" s="2">
        <v>0.36</v>
      </c>
      <c r="F821" s="2">
        <v>47.72</v>
      </c>
    </row>
    <row r="822">
      <c r="A822" s="2" t="s">
        <v>5552</v>
      </c>
      <c r="B822" s="2" t="s">
        <v>598</v>
      </c>
      <c r="C822" s="2">
        <v>5.64</v>
      </c>
      <c r="D822" s="2">
        <v>22.57</v>
      </c>
      <c r="E822" s="2">
        <v>4.28</v>
      </c>
      <c r="F822" s="2">
        <v>49.79</v>
      </c>
    </row>
    <row r="823">
      <c r="A823" s="2" t="s">
        <v>630</v>
      </c>
      <c r="B823" s="2" t="s">
        <v>42</v>
      </c>
      <c r="C823" s="2">
        <v>6.48</v>
      </c>
      <c r="D823" s="2">
        <v>18.6</v>
      </c>
      <c r="E823" s="2">
        <v>8.29</v>
      </c>
      <c r="F823" s="2">
        <v>45.5199999999999</v>
      </c>
    </row>
    <row r="824">
      <c r="A824" s="2" t="s">
        <v>3188</v>
      </c>
      <c r="B824" s="2" t="s">
        <v>53</v>
      </c>
      <c r="C824" s="2">
        <v>13.65</v>
      </c>
      <c r="D824" s="2">
        <v>15.59</v>
      </c>
      <c r="E824" s="2">
        <v>9.03</v>
      </c>
      <c r="F824" s="2">
        <v>52.35</v>
      </c>
    </row>
    <row r="825">
      <c r="A825" s="2" t="s">
        <v>2395</v>
      </c>
      <c r="B825" s="2" t="s">
        <v>159</v>
      </c>
      <c r="C825" s="2">
        <v>9.9</v>
      </c>
      <c r="D825" s="2">
        <v>19.12</v>
      </c>
      <c r="E825" s="2">
        <v>2.65</v>
      </c>
      <c r="F825" s="2">
        <v>54.43</v>
      </c>
    </row>
    <row r="826">
      <c r="A826" s="2" t="s">
        <v>4277</v>
      </c>
      <c r="B826" s="2" t="s">
        <v>42</v>
      </c>
      <c r="C826" s="2">
        <v>8.82</v>
      </c>
      <c r="D826" s="2">
        <v>15.3799999999999</v>
      </c>
      <c r="E826" s="2">
        <v>7.65</v>
      </c>
      <c r="F826" s="2">
        <v>51.69</v>
      </c>
    </row>
    <row r="827">
      <c r="A827" s="2" t="s">
        <v>5314</v>
      </c>
      <c r="B827" s="2" t="s">
        <v>552</v>
      </c>
      <c r="C827" s="2">
        <v>9.01</v>
      </c>
      <c r="D827" s="2">
        <v>16.1</v>
      </c>
      <c r="E827" s="2">
        <v>9.96999999999999</v>
      </c>
      <c r="F827" s="2">
        <v>45.95</v>
      </c>
    </row>
    <row r="828">
      <c r="A828" s="2" t="s">
        <v>5594</v>
      </c>
      <c r="B828" s="2" t="s">
        <v>76</v>
      </c>
      <c r="C828" s="2">
        <v>10.2</v>
      </c>
      <c r="D828" s="2">
        <v>17.47</v>
      </c>
      <c r="E828" s="2">
        <v>9.69</v>
      </c>
      <c r="F828" s="2">
        <v>47.0</v>
      </c>
    </row>
    <row r="829">
      <c r="A829" s="2" t="s">
        <v>2958</v>
      </c>
      <c r="B829" s="2" t="s">
        <v>159</v>
      </c>
      <c r="C829" s="2">
        <v>11.97</v>
      </c>
      <c r="D829" s="2">
        <v>24.33</v>
      </c>
      <c r="E829" s="2">
        <v>7.38</v>
      </c>
      <c r="F829" s="2">
        <v>45.11</v>
      </c>
    </row>
    <row r="830">
      <c r="A830" s="2" t="s">
        <v>4834</v>
      </c>
      <c r="B830" s="2" t="s">
        <v>42</v>
      </c>
      <c r="C830" s="2">
        <v>13.08</v>
      </c>
      <c r="D830" s="2">
        <v>16.53</v>
      </c>
      <c r="E830" s="2">
        <v>3.46</v>
      </c>
      <c r="F830" s="2">
        <v>49.69</v>
      </c>
    </row>
    <row r="831">
      <c r="A831" s="2" t="s">
        <v>5611</v>
      </c>
      <c r="B831" s="2" t="s">
        <v>42</v>
      </c>
      <c r="C831" s="2">
        <v>7.58</v>
      </c>
      <c r="D831" s="2">
        <v>22.34</v>
      </c>
      <c r="E831" s="2">
        <v>9.01</v>
      </c>
      <c r="F831" s="2">
        <v>45.51</v>
      </c>
    </row>
    <row r="832">
      <c r="A832" s="2" t="s">
        <v>2418</v>
      </c>
      <c r="B832" s="2" t="s">
        <v>614</v>
      </c>
      <c r="C832" s="2">
        <v>10.28</v>
      </c>
      <c r="D832" s="2">
        <v>16.05</v>
      </c>
      <c r="E832" s="2">
        <v>7.85999999999999</v>
      </c>
      <c r="F832" s="2">
        <v>49.89</v>
      </c>
    </row>
    <row r="833">
      <c r="A833" s="2" t="s">
        <v>2161</v>
      </c>
      <c r="B833" s="2" t="s">
        <v>141</v>
      </c>
      <c r="C833" s="2">
        <v>11.36</v>
      </c>
      <c r="D833" s="2">
        <v>15.48</v>
      </c>
      <c r="E833" s="2">
        <v>0.15</v>
      </c>
      <c r="F833" s="2">
        <v>49.48</v>
      </c>
    </row>
    <row r="834">
      <c r="A834" s="2" t="s">
        <v>2112</v>
      </c>
      <c r="B834" s="2" t="s">
        <v>814</v>
      </c>
      <c r="C834" s="2">
        <v>10.19</v>
      </c>
      <c r="D834" s="2">
        <v>24.88</v>
      </c>
      <c r="E834" s="2">
        <v>0.2</v>
      </c>
      <c r="F834" s="2">
        <v>48.53</v>
      </c>
    </row>
    <row r="835">
      <c r="A835" s="2" t="s">
        <v>1607</v>
      </c>
      <c r="B835" s="2" t="s">
        <v>42</v>
      </c>
      <c r="C835" s="2">
        <v>14.37</v>
      </c>
      <c r="D835" s="2">
        <v>19.8</v>
      </c>
      <c r="E835" s="2">
        <v>2.06</v>
      </c>
      <c r="F835" s="2">
        <v>45.1</v>
      </c>
    </row>
    <row r="836">
      <c r="A836" s="2" t="s">
        <v>5642</v>
      </c>
      <c r="B836" s="2" t="s">
        <v>598</v>
      </c>
      <c r="C836" s="2">
        <v>10.93</v>
      </c>
      <c r="D836" s="2">
        <v>15.75</v>
      </c>
      <c r="E836" s="2">
        <v>5.01</v>
      </c>
      <c r="F836" s="2">
        <v>45.91</v>
      </c>
    </row>
    <row r="837">
      <c r="A837" s="2" t="s">
        <v>2232</v>
      </c>
      <c r="B837" s="2" t="s">
        <v>64</v>
      </c>
      <c r="C837" s="2">
        <v>9.52</v>
      </c>
      <c r="D837" s="2">
        <v>23.7</v>
      </c>
      <c r="E837" s="2">
        <v>4.94</v>
      </c>
      <c r="F837" s="2">
        <v>53.3</v>
      </c>
    </row>
    <row r="838">
      <c r="A838" s="2" t="s">
        <v>5143</v>
      </c>
      <c r="B838" s="2" t="s">
        <v>282</v>
      </c>
      <c r="C838" s="2">
        <v>6.51</v>
      </c>
      <c r="D838" s="2">
        <v>15.16</v>
      </c>
      <c r="E838" s="2">
        <v>8.98</v>
      </c>
      <c r="F838" s="2">
        <v>52.15</v>
      </c>
    </row>
    <row r="839">
      <c r="A839" s="2" t="s">
        <v>5650</v>
      </c>
      <c r="B839" s="2" t="s">
        <v>5651</v>
      </c>
      <c r="C839" s="2">
        <v>11.86</v>
      </c>
      <c r="D839" s="2">
        <v>24.93</v>
      </c>
      <c r="E839" s="2">
        <v>1.0</v>
      </c>
      <c r="F839" s="2">
        <v>50.02</v>
      </c>
    </row>
    <row r="840">
      <c r="A840" s="2" t="s">
        <v>3504</v>
      </c>
      <c r="B840" s="2" t="s">
        <v>97</v>
      </c>
      <c r="C840" s="2">
        <v>14.08</v>
      </c>
      <c r="D840" s="2">
        <v>16.68</v>
      </c>
      <c r="E840" s="2">
        <v>3.37</v>
      </c>
      <c r="F840" s="2">
        <v>47.96</v>
      </c>
    </row>
    <row r="841">
      <c r="A841" s="2" t="s">
        <v>5661</v>
      </c>
      <c r="B841" s="2" t="s">
        <v>42</v>
      </c>
      <c r="C841" s="2">
        <v>14.84</v>
      </c>
      <c r="D841" s="2">
        <v>15.44</v>
      </c>
      <c r="E841" s="2">
        <v>0.44</v>
      </c>
      <c r="F841" s="2">
        <v>47.77</v>
      </c>
    </row>
    <row r="842">
      <c r="A842" s="2" t="s">
        <v>4235</v>
      </c>
      <c r="B842" s="2" t="s">
        <v>598</v>
      </c>
      <c r="C842" s="2">
        <v>13.44</v>
      </c>
      <c r="D842" s="2">
        <v>23.55</v>
      </c>
      <c r="E842" s="2">
        <v>2.96</v>
      </c>
      <c r="F842" s="2">
        <v>52.31</v>
      </c>
    </row>
    <row r="843">
      <c r="A843" s="2" t="s">
        <v>4277</v>
      </c>
      <c r="B843" s="2" t="s">
        <v>42</v>
      </c>
      <c r="C843" s="2">
        <v>7.85</v>
      </c>
      <c r="D843" s="2">
        <v>24.68</v>
      </c>
      <c r="E843" s="2">
        <v>7.92</v>
      </c>
      <c r="F843" s="2">
        <v>52.93</v>
      </c>
    </row>
    <row r="844">
      <c r="A844" s="2" t="s">
        <v>5042</v>
      </c>
      <c r="B844" s="2" t="s">
        <v>609</v>
      </c>
      <c r="C844" s="2">
        <v>10.59</v>
      </c>
      <c r="D844" s="2">
        <v>22.03</v>
      </c>
      <c r="E844" s="2">
        <v>4.67</v>
      </c>
      <c r="F844" s="2">
        <v>50.52</v>
      </c>
    </row>
    <row r="845">
      <c r="A845" s="2" t="s">
        <v>5677</v>
      </c>
      <c r="B845" s="2" t="s">
        <v>572</v>
      </c>
      <c r="C845" s="2">
        <v>9.37</v>
      </c>
      <c r="D845" s="2">
        <v>18.06</v>
      </c>
      <c r="E845" s="2">
        <v>9.28</v>
      </c>
      <c r="F845" s="2">
        <v>50.06</v>
      </c>
    </row>
    <row r="846">
      <c r="A846" s="2" t="s">
        <v>597</v>
      </c>
      <c r="B846" s="2" t="s">
        <v>598</v>
      </c>
      <c r="C846" s="2">
        <v>8.74</v>
      </c>
      <c r="D846" s="2">
        <v>17.25</v>
      </c>
      <c r="E846" s="2">
        <v>3.0</v>
      </c>
      <c r="F846" s="2">
        <v>47.56</v>
      </c>
    </row>
    <row r="847">
      <c r="A847" s="2" t="s">
        <v>5684</v>
      </c>
      <c r="B847" s="2" t="s">
        <v>141</v>
      </c>
      <c r="C847" s="2">
        <v>6.74</v>
      </c>
      <c r="D847" s="2">
        <v>17.6</v>
      </c>
      <c r="E847" s="2">
        <v>0.269999999999999</v>
      </c>
      <c r="F847" s="2">
        <v>45.76</v>
      </c>
    </row>
    <row r="848">
      <c r="A848" s="2" t="s">
        <v>3401</v>
      </c>
      <c r="B848" s="2" t="s">
        <v>282</v>
      </c>
      <c r="C848" s="2">
        <v>13.57</v>
      </c>
      <c r="D848" s="2">
        <v>20.83</v>
      </c>
      <c r="E848" s="2">
        <v>3.96999999999999</v>
      </c>
      <c r="F848" s="2">
        <v>52.94</v>
      </c>
    </row>
    <row r="849">
      <c r="A849" s="2" t="s">
        <v>1220</v>
      </c>
      <c r="B849" s="2" t="s">
        <v>749</v>
      </c>
      <c r="C849" s="2">
        <v>6.96</v>
      </c>
      <c r="D849" s="2">
        <v>16.1</v>
      </c>
      <c r="E849" s="2">
        <v>0.629999999999999</v>
      </c>
      <c r="F849" s="2">
        <v>51.28</v>
      </c>
    </row>
    <row r="850">
      <c r="A850" s="2" t="s">
        <v>111</v>
      </c>
      <c r="B850" s="2" t="s">
        <v>598</v>
      </c>
      <c r="C850" s="2">
        <v>5.89</v>
      </c>
      <c r="D850" s="2">
        <v>22.84</v>
      </c>
      <c r="E850" s="2">
        <v>2.38</v>
      </c>
      <c r="F850" s="2">
        <v>45.3</v>
      </c>
    </row>
    <row r="851">
      <c r="A851" s="2" t="s">
        <v>96</v>
      </c>
      <c r="B851" s="2" t="s">
        <v>97</v>
      </c>
      <c r="C851" s="2">
        <v>8.69</v>
      </c>
      <c r="D851" s="2">
        <v>21.08</v>
      </c>
      <c r="E851" s="2">
        <v>0.48</v>
      </c>
      <c r="F851" s="2">
        <v>47.74</v>
      </c>
    </row>
    <row r="852">
      <c r="A852" s="2" t="s">
        <v>5718</v>
      </c>
      <c r="B852" s="2" t="s">
        <v>159</v>
      </c>
      <c r="C852" s="2">
        <v>14.14</v>
      </c>
      <c r="D852" s="2">
        <v>15.33</v>
      </c>
      <c r="E852" s="2">
        <v>2.11</v>
      </c>
      <c r="F852" s="2">
        <v>46.46</v>
      </c>
    </row>
    <row r="853">
      <c r="A853" s="2" t="s">
        <v>4178</v>
      </c>
      <c r="B853" s="2" t="s">
        <v>1449</v>
      </c>
      <c r="C853" s="2">
        <v>7.56</v>
      </c>
      <c r="D853" s="2">
        <v>21.23</v>
      </c>
      <c r="E853" s="2">
        <v>7.60999999999999</v>
      </c>
      <c r="F853" s="2">
        <v>49.58</v>
      </c>
    </row>
    <row r="854">
      <c r="A854" s="2" t="s">
        <v>52</v>
      </c>
      <c r="B854" s="2" t="s">
        <v>251</v>
      </c>
      <c r="C854" s="2">
        <v>10.28</v>
      </c>
      <c r="D854" s="2">
        <v>18.92</v>
      </c>
      <c r="E854" s="2">
        <v>7.39</v>
      </c>
      <c r="F854" s="2">
        <v>45.71</v>
      </c>
    </row>
    <row r="855">
      <c r="A855" s="2" t="s">
        <v>1297</v>
      </c>
      <c r="B855" s="2" t="s">
        <v>76</v>
      </c>
      <c r="C855" s="2">
        <v>10.52</v>
      </c>
      <c r="D855" s="2">
        <v>20.32</v>
      </c>
      <c r="E855" s="2">
        <v>3.36</v>
      </c>
      <c r="F855" s="2">
        <v>45.84</v>
      </c>
    </row>
    <row r="856">
      <c r="A856" s="2" t="s">
        <v>462</v>
      </c>
      <c r="B856" s="2" t="s">
        <v>42</v>
      </c>
      <c r="C856" s="2">
        <v>11.22</v>
      </c>
      <c r="D856" s="2">
        <v>17.03</v>
      </c>
      <c r="E856" s="2">
        <v>2.39</v>
      </c>
      <c r="F856" s="2">
        <v>49.82</v>
      </c>
    </row>
    <row r="857">
      <c r="A857" s="2" t="s">
        <v>5143</v>
      </c>
      <c r="B857" s="2" t="s">
        <v>282</v>
      </c>
      <c r="C857" s="2">
        <v>10.94</v>
      </c>
      <c r="D857" s="2">
        <v>17.75</v>
      </c>
      <c r="E857" s="2">
        <v>9.34</v>
      </c>
      <c r="F857" s="2">
        <v>51.01</v>
      </c>
    </row>
    <row r="858">
      <c r="A858" s="2" t="s">
        <v>5731</v>
      </c>
      <c r="B858" s="2" t="s">
        <v>497</v>
      </c>
      <c r="C858" s="2">
        <v>10.38</v>
      </c>
      <c r="D858" s="2">
        <v>19.33</v>
      </c>
      <c r="E858" s="2">
        <v>0.61</v>
      </c>
      <c r="F858" s="2">
        <v>51.86</v>
      </c>
    </row>
    <row r="859">
      <c r="A859" s="2" t="s">
        <v>842</v>
      </c>
      <c r="B859" s="2" t="s">
        <v>76</v>
      </c>
      <c r="C859" s="2">
        <v>8.93</v>
      </c>
      <c r="D859" s="2">
        <v>17.04</v>
      </c>
      <c r="E859" s="2">
        <v>8.02</v>
      </c>
      <c r="F859" s="2">
        <v>46.22</v>
      </c>
    </row>
    <row r="860">
      <c r="A860" s="2" t="s">
        <v>5760</v>
      </c>
      <c r="B860" s="2" t="s">
        <v>3362</v>
      </c>
      <c r="C860" s="2">
        <v>11.53</v>
      </c>
      <c r="D860" s="2">
        <v>16.79</v>
      </c>
      <c r="E860" s="2">
        <v>6.68999999999999</v>
      </c>
      <c r="F860" s="2">
        <v>51.03</v>
      </c>
    </row>
    <row r="861">
      <c r="A861" s="2" t="s">
        <v>538</v>
      </c>
      <c r="B861" s="2" t="s">
        <v>218</v>
      </c>
      <c r="C861" s="2">
        <v>5.2</v>
      </c>
      <c r="D861" s="2">
        <v>15.04</v>
      </c>
      <c r="E861" s="2">
        <v>4.15</v>
      </c>
      <c r="F861" s="2">
        <v>46.54</v>
      </c>
    </row>
    <row r="862">
      <c r="A862" s="2" t="s">
        <v>5161</v>
      </c>
      <c r="B862" s="2" t="s">
        <v>1294</v>
      </c>
      <c r="C862" s="2">
        <v>11.85</v>
      </c>
      <c r="D862" s="2">
        <v>19.73</v>
      </c>
      <c r="E862" s="2">
        <v>4.24</v>
      </c>
      <c r="F862" s="2">
        <v>47.92</v>
      </c>
    </row>
    <row r="863">
      <c r="A863" s="2" t="s">
        <v>5769</v>
      </c>
      <c r="B863" s="2" t="s">
        <v>598</v>
      </c>
      <c r="C863" s="2">
        <v>8.19</v>
      </c>
      <c r="D863" s="2">
        <v>16.7</v>
      </c>
      <c r="E863" s="2">
        <v>5.11</v>
      </c>
      <c r="F863" s="2">
        <v>54.56</v>
      </c>
    </row>
    <row r="864">
      <c r="A864" s="2" t="s">
        <v>5285</v>
      </c>
      <c r="B864" s="2" t="s">
        <v>1449</v>
      </c>
      <c r="C864" s="2">
        <v>10.33</v>
      </c>
      <c r="D864" s="2">
        <v>16.88</v>
      </c>
      <c r="E864" s="2">
        <v>7.83</v>
      </c>
      <c r="F864" s="2">
        <v>52.0</v>
      </c>
    </row>
    <row r="865">
      <c r="A865" s="2" t="s">
        <v>2613</v>
      </c>
      <c r="B865" s="2" t="s">
        <v>321</v>
      </c>
      <c r="C865" s="2">
        <v>12.22</v>
      </c>
      <c r="D865" s="2">
        <v>21.22</v>
      </c>
      <c r="E865" s="2">
        <v>1.54999999999999</v>
      </c>
      <c r="F865" s="2">
        <v>46.31</v>
      </c>
    </row>
    <row r="866">
      <c r="A866" s="2" t="s">
        <v>1814</v>
      </c>
      <c r="B866" s="2" t="s">
        <v>1294</v>
      </c>
      <c r="C866" s="2">
        <v>11.72</v>
      </c>
      <c r="D866" s="2">
        <v>18.23</v>
      </c>
      <c r="E866" s="2">
        <v>5.32</v>
      </c>
      <c r="F866" s="2">
        <v>49.93</v>
      </c>
    </row>
    <row r="867">
      <c r="A867" s="2" t="s">
        <v>571</v>
      </c>
      <c r="B867" s="2" t="s">
        <v>282</v>
      </c>
      <c r="C867" s="2">
        <v>8.41</v>
      </c>
      <c r="D867" s="2">
        <v>22.28</v>
      </c>
      <c r="E867" s="2">
        <v>8.76</v>
      </c>
      <c r="F867" s="2">
        <v>45.38</v>
      </c>
    </row>
    <row r="868">
      <c r="A868" s="2" t="s">
        <v>1639</v>
      </c>
      <c r="B868" s="2" t="s">
        <v>89</v>
      </c>
      <c r="C868" s="2">
        <v>7.15</v>
      </c>
      <c r="D868" s="2">
        <v>21.17</v>
      </c>
      <c r="E868" s="2">
        <v>6.56</v>
      </c>
      <c r="F868" s="2">
        <v>49.94</v>
      </c>
    </row>
    <row r="869">
      <c r="A869" s="2" t="s">
        <v>507</v>
      </c>
      <c r="B869" s="2" t="s">
        <v>122</v>
      </c>
      <c r="C869" s="2">
        <v>7.60999999999999</v>
      </c>
      <c r="D869" s="2">
        <v>17.28</v>
      </c>
      <c r="E869" s="2">
        <v>2.0</v>
      </c>
      <c r="F869" s="2">
        <v>52.05</v>
      </c>
    </row>
    <row r="870">
      <c r="A870" s="2" t="s">
        <v>1639</v>
      </c>
      <c r="B870" s="2" t="s">
        <v>89</v>
      </c>
      <c r="C870" s="2">
        <v>10.99</v>
      </c>
      <c r="D870" s="2">
        <v>22.46</v>
      </c>
      <c r="E870" s="2">
        <v>6.68</v>
      </c>
      <c r="F870" s="2">
        <v>53.73</v>
      </c>
    </row>
    <row r="871">
      <c r="A871" s="2" t="s">
        <v>5817</v>
      </c>
      <c r="B871" s="2" t="s">
        <v>1156</v>
      </c>
      <c r="C871" s="2">
        <v>8.59</v>
      </c>
      <c r="D871" s="2">
        <v>18.97</v>
      </c>
      <c r="E871" s="2">
        <v>6.32</v>
      </c>
      <c r="F871" s="2">
        <v>46.39</v>
      </c>
    </row>
    <row r="872">
      <c r="A872" s="2" t="s">
        <v>5819</v>
      </c>
      <c r="B872" s="2" t="s">
        <v>239</v>
      </c>
      <c r="C872" s="2">
        <v>9.56</v>
      </c>
      <c r="D872" s="2">
        <v>19.91</v>
      </c>
      <c r="E872" s="2">
        <v>0.86</v>
      </c>
      <c r="F872" s="2">
        <v>51.97</v>
      </c>
    </row>
    <row r="873">
      <c r="A873" s="2" t="s">
        <v>5823</v>
      </c>
      <c r="B873" s="2" t="s">
        <v>42</v>
      </c>
      <c r="C873" s="2">
        <v>5.79</v>
      </c>
      <c r="D873" s="2">
        <v>24.45</v>
      </c>
      <c r="E873" s="2">
        <v>9.61</v>
      </c>
      <c r="F873" s="2">
        <v>47.14</v>
      </c>
    </row>
    <row r="874">
      <c r="A874" s="2" t="s">
        <v>3773</v>
      </c>
      <c r="B874" s="2" t="s">
        <v>42</v>
      </c>
      <c r="C874" s="2">
        <v>6.77999999999999</v>
      </c>
      <c r="D874" s="2">
        <v>15.89</v>
      </c>
      <c r="E874" s="2">
        <v>0.75</v>
      </c>
      <c r="F874" s="2">
        <v>48.3</v>
      </c>
    </row>
    <row r="875">
      <c r="A875" s="2" t="s">
        <v>5718</v>
      </c>
      <c r="B875" s="2" t="s">
        <v>159</v>
      </c>
      <c r="C875" s="2">
        <v>12.97</v>
      </c>
      <c r="D875" s="2">
        <v>21.87</v>
      </c>
      <c r="E875" s="2">
        <v>9.17</v>
      </c>
      <c r="F875" s="2">
        <v>51.28</v>
      </c>
    </row>
    <row r="876">
      <c r="A876" s="2" t="s">
        <v>5830</v>
      </c>
      <c r="B876" s="2" t="s">
        <v>3362</v>
      </c>
      <c r="C876" s="2">
        <v>7.81</v>
      </c>
      <c r="D876" s="2">
        <v>16.34</v>
      </c>
      <c r="E876" s="2">
        <v>1.79</v>
      </c>
      <c r="F876" s="2">
        <v>54.04</v>
      </c>
    </row>
    <row r="877">
      <c r="A877" s="2" t="s">
        <v>5851</v>
      </c>
      <c r="B877" s="2" t="s">
        <v>76</v>
      </c>
      <c r="C877" s="2">
        <v>8.3</v>
      </c>
      <c r="D877" s="2">
        <v>18.02</v>
      </c>
      <c r="E877" s="2">
        <v>9.37999999999999</v>
      </c>
      <c r="F877" s="2">
        <v>46.14</v>
      </c>
    </row>
    <row r="878">
      <c r="A878" s="2" t="s">
        <v>5855</v>
      </c>
      <c r="B878" s="2" t="s">
        <v>42</v>
      </c>
      <c r="C878" s="2">
        <v>6.91</v>
      </c>
      <c r="D878" s="2">
        <v>17.67</v>
      </c>
      <c r="E878" s="2">
        <v>3.32</v>
      </c>
      <c r="F878" s="2">
        <v>50.93</v>
      </c>
    </row>
    <row r="879">
      <c r="A879" s="2" t="s">
        <v>501</v>
      </c>
      <c r="B879" s="2" t="s">
        <v>122</v>
      </c>
      <c r="C879" s="2">
        <v>9.26</v>
      </c>
      <c r="D879" s="2">
        <v>21.48</v>
      </c>
      <c r="E879" s="2">
        <v>1.75</v>
      </c>
      <c r="F879" s="2">
        <v>54.25</v>
      </c>
    </row>
    <row r="880">
      <c r="A880" s="2" t="s">
        <v>250</v>
      </c>
      <c r="B880" s="2" t="s">
        <v>251</v>
      </c>
      <c r="C880" s="2">
        <v>11.56</v>
      </c>
      <c r="D880" s="2">
        <v>16.3</v>
      </c>
      <c r="E880" s="2">
        <v>7.88</v>
      </c>
      <c r="F880" s="2">
        <v>49.93</v>
      </c>
    </row>
    <row r="881">
      <c r="A881" s="2" t="s">
        <v>4518</v>
      </c>
      <c r="B881" s="2" t="s">
        <v>97</v>
      </c>
      <c r="C881" s="2">
        <v>7.32</v>
      </c>
      <c r="D881" s="2">
        <v>18.52</v>
      </c>
      <c r="E881" s="2">
        <v>2.06</v>
      </c>
      <c r="F881" s="2">
        <v>46.14</v>
      </c>
    </row>
    <row r="882">
      <c r="A882" s="2" t="s">
        <v>366</v>
      </c>
      <c r="B882" s="2" t="s">
        <v>122</v>
      </c>
      <c r="C882" s="2">
        <v>10.68</v>
      </c>
      <c r="D882" s="2">
        <v>20.89</v>
      </c>
      <c r="E882" s="2">
        <v>3.8</v>
      </c>
      <c r="F882" s="2">
        <v>48.74</v>
      </c>
    </row>
    <row r="883">
      <c r="A883" s="2" t="s">
        <v>2771</v>
      </c>
      <c r="B883" s="2" t="s">
        <v>122</v>
      </c>
      <c r="C883" s="2">
        <v>12.2</v>
      </c>
      <c r="D883" s="2">
        <v>15.35</v>
      </c>
      <c r="E883" s="2">
        <v>1.33999999999999</v>
      </c>
      <c r="F883" s="2">
        <v>52.05</v>
      </c>
    </row>
    <row r="884">
      <c r="A884" s="2" t="s">
        <v>5880</v>
      </c>
      <c r="B884" s="2" t="s">
        <v>1343</v>
      </c>
      <c r="C884" s="2">
        <v>7.74</v>
      </c>
      <c r="D884" s="2">
        <v>15.79</v>
      </c>
      <c r="E884" s="2">
        <v>3.11</v>
      </c>
      <c r="F884" s="2">
        <v>52.55</v>
      </c>
    </row>
    <row r="885">
      <c r="A885" s="2" t="s">
        <v>5890</v>
      </c>
      <c r="B885" s="2" t="s">
        <v>159</v>
      </c>
      <c r="C885" s="2">
        <v>11.99</v>
      </c>
      <c r="D885" s="2">
        <v>22.89</v>
      </c>
      <c r="E885" s="2">
        <v>0.00999999999999978</v>
      </c>
      <c r="F885" s="2">
        <v>50.96</v>
      </c>
    </row>
    <row r="886">
      <c r="A886" s="2" t="s">
        <v>5896</v>
      </c>
      <c r="B886" s="2" t="s">
        <v>497</v>
      </c>
      <c r="C886" s="2">
        <v>12.8</v>
      </c>
      <c r="D886" s="2">
        <v>18.64</v>
      </c>
      <c r="E886" s="2">
        <v>8.83</v>
      </c>
      <c r="F886" s="2">
        <v>46.69</v>
      </c>
    </row>
    <row r="887">
      <c r="A887" s="2" t="s">
        <v>2226</v>
      </c>
      <c r="B887" s="2" t="s">
        <v>614</v>
      </c>
      <c r="C887" s="2">
        <v>12.6299999999999</v>
      </c>
      <c r="D887" s="2">
        <v>16.38</v>
      </c>
      <c r="E887" s="2">
        <v>3.91</v>
      </c>
      <c r="F887" s="2">
        <v>50.35</v>
      </c>
    </row>
    <row r="888">
      <c r="A888" s="2" t="s">
        <v>1140</v>
      </c>
      <c r="B888" s="2" t="s">
        <v>311</v>
      </c>
      <c r="C888" s="2">
        <v>11.75</v>
      </c>
      <c r="D888" s="2">
        <v>23.74</v>
      </c>
      <c r="E888" s="2">
        <v>8.2</v>
      </c>
      <c r="F888" s="2">
        <v>45.41</v>
      </c>
    </row>
    <row r="889">
      <c r="A889" s="2" t="s">
        <v>625</v>
      </c>
      <c r="B889" s="2" t="s">
        <v>42</v>
      </c>
      <c r="C889" s="2">
        <v>5.42</v>
      </c>
      <c r="D889" s="2">
        <v>21.74</v>
      </c>
      <c r="E889" s="2">
        <v>8.08</v>
      </c>
      <c r="F889" s="2">
        <v>53.23</v>
      </c>
    </row>
    <row r="890">
      <c r="A890" s="2" t="s">
        <v>1126</v>
      </c>
      <c r="B890" s="2" t="s">
        <v>1127</v>
      </c>
      <c r="C890" s="2">
        <v>6.46</v>
      </c>
      <c r="D890" s="2">
        <v>16.38</v>
      </c>
      <c r="E890" s="2">
        <v>3.02</v>
      </c>
      <c r="F890" s="2">
        <v>54.61</v>
      </c>
    </row>
    <row r="891">
      <c r="A891" s="2" t="s">
        <v>310</v>
      </c>
      <c r="B891" s="2" t="s">
        <v>321</v>
      </c>
      <c r="C891" s="2">
        <v>10.32</v>
      </c>
      <c r="D891" s="2">
        <v>15.98</v>
      </c>
      <c r="E891" s="2">
        <v>7.5</v>
      </c>
      <c r="F891" s="2">
        <v>54.64</v>
      </c>
    </row>
    <row r="892">
      <c r="A892" s="2" t="s">
        <v>5100</v>
      </c>
      <c r="B892" s="2" t="s">
        <v>321</v>
      </c>
      <c r="C892" s="2">
        <v>9.44</v>
      </c>
      <c r="D892" s="2">
        <v>24.0</v>
      </c>
      <c r="E892" s="2">
        <v>8.23</v>
      </c>
      <c r="F892" s="2">
        <v>49.29</v>
      </c>
    </row>
    <row r="893">
      <c r="A893" s="2" t="s">
        <v>2958</v>
      </c>
      <c r="B893" s="2" t="s">
        <v>32</v>
      </c>
      <c r="C893" s="2">
        <v>12.66</v>
      </c>
      <c r="D893" s="2">
        <v>23.0099999999999</v>
      </c>
      <c r="E893" s="2">
        <v>9.34</v>
      </c>
      <c r="F893" s="2">
        <v>51.63</v>
      </c>
    </row>
    <row r="894">
      <c r="A894" s="2" t="s">
        <v>5959</v>
      </c>
      <c r="B894" s="2" t="s">
        <v>1343</v>
      </c>
      <c r="C894" s="2">
        <v>7.73</v>
      </c>
      <c r="D894" s="2">
        <v>22.84</v>
      </c>
      <c r="E894" s="2">
        <v>5.02</v>
      </c>
      <c r="F894" s="2">
        <v>48.19</v>
      </c>
    </row>
    <row r="895">
      <c r="A895" s="2" t="s">
        <v>3361</v>
      </c>
      <c r="B895" s="2" t="s">
        <v>3362</v>
      </c>
      <c r="C895" s="2">
        <v>13.35</v>
      </c>
      <c r="D895" s="2">
        <v>21.11</v>
      </c>
      <c r="E895" s="2">
        <v>4.56</v>
      </c>
      <c r="F895" s="2">
        <v>51.14</v>
      </c>
    </row>
    <row r="896">
      <c r="A896" s="2" t="s">
        <v>3401</v>
      </c>
      <c r="B896" s="2" t="s">
        <v>282</v>
      </c>
      <c r="C896" s="2">
        <v>6.09</v>
      </c>
      <c r="D896" s="2">
        <v>21.3</v>
      </c>
      <c r="E896" s="2">
        <v>2.14</v>
      </c>
      <c r="F896" s="2">
        <v>54.2699999999999</v>
      </c>
    </row>
    <row r="897">
      <c r="A897" s="2" t="s">
        <v>96</v>
      </c>
      <c r="B897" s="2" t="s">
        <v>614</v>
      </c>
      <c r="C897" s="2">
        <v>5.61</v>
      </c>
      <c r="D897" s="2">
        <v>18.73</v>
      </c>
      <c r="E897" s="2">
        <v>7.37</v>
      </c>
      <c r="F897" s="2">
        <v>48.51</v>
      </c>
    </row>
    <row r="898">
      <c r="A898" s="2" t="s">
        <v>4098</v>
      </c>
      <c r="B898" s="2" t="s">
        <v>159</v>
      </c>
      <c r="C898" s="2">
        <v>11.15</v>
      </c>
      <c r="D898" s="2">
        <v>19.02</v>
      </c>
      <c r="E898" s="2">
        <v>1.14</v>
      </c>
      <c r="F898" s="2">
        <v>48.44</v>
      </c>
    </row>
    <row r="899">
      <c r="A899" s="2" t="s">
        <v>6006</v>
      </c>
      <c r="B899" s="2" t="s">
        <v>1156</v>
      </c>
      <c r="C899" s="2">
        <v>7.71</v>
      </c>
      <c r="D899" s="2">
        <v>24.05</v>
      </c>
      <c r="E899" s="2">
        <v>7.54</v>
      </c>
      <c r="F899" s="2">
        <v>48.19</v>
      </c>
    </row>
    <row r="900">
      <c r="A900" s="2" t="s">
        <v>6020</v>
      </c>
      <c r="B900" s="2" t="s">
        <v>749</v>
      </c>
      <c r="C900" s="2">
        <v>12.83</v>
      </c>
      <c r="D900" s="2">
        <v>22.58</v>
      </c>
      <c r="E900" s="2">
        <v>8.9</v>
      </c>
      <c r="F900" s="2">
        <v>54.76</v>
      </c>
    </row>
    <row r="901">
      <c r="A901" s="2" t="s">
        <v>2152</v>
      </c>
      <c r="B901" s="2" t="s">
        <v>42</v>
      </c>
      <c r="C901" s="2">
        <v>10.27</v>
      </c>
      <c r="D901" s="2">
        <v>20.51</v>
      </c>
      <c r="E901" s="2">
        <v>9.78</v>
      </c>
      <c r="F901" s="2">
        <v>53.01</v>
      </c>
    </row>
    <row r="902">
      <c r="A902" s="2" t="s">
        <v>6033</v>
      </c>
      <c r="B902" s="2" t="s">
        <v>76</v>
      </c>
      <c r="C902" s="2">
        <v>6.60999999999999</v>
      </c>
      <c r="D902" s="2">
        <v>19.47</v>
      </c>
      <c r="E902" s="2">
        <v>7.67</v>
      </c>
      <c r="F902" s="2">
        <v>50.62</v>
      </c>
    </row>
    <row r="903">
      <c r="A903" s="2" t="s">
        <v>4972</v>
      </c>
      <c r="B903" s="2" t="s">
        <v>42</v>
      </c>
      <c r="C903" s="2">
        <v>12.31</v>
      </c>
      <c r="D903" s="2">
        <v>18.41</v>
      </c>
      <c r="E903" s="2">
        <v>7.66</v>
      </c>
      <c r="F903" s="2">
        <v>46.03</v>
      </c>
    </row>
    <row r="904">
      <c r="A904" s="2" t="s">
        <v>4732</v>
      </c>
      <c r="B904" s="2" t="s">
        <v>53</v>
      </c>
      <c r="C904" s="2">
        <v>12.49</v>
      </c>
      <c r="D904" s="2">
        <v>15.98</v>
      </c>
      <c r="E904" s="2">
        <v>8.48</v>
      </c>
      <c r="F904" s="2">
        <v>47.91</v>
      </c>
    </row>
    <row r="905">
      <c r="A905" s="2" t="s">
        <v>881</v>
      </c>
      <c r="B905" s="2" t="s">
        <v>76</v>
      </c>
      <c r="C905" s="2">
        <v>9.91</v>
      </c>
      <c r="D905" s="2">
        <v>24.93</v>
      </c>
      <c r="E905" s="2">
        <v>1.45</v>
      </c>
      <c r="F905" s="2">
        <v>51.83</v>
      </c>
    </row>
    <row r="906">
      <c r="A906" s="2" t="s">
        <v>6057</v>
      </c>
      <c r="B906" s="2" t="s">
        <v>814</v>
      </c>
      <c r="C906" s="2">
        <v>14.44</v>
      </c>
      <c r="D906" s="2">
        <v>18.36</v>
      </c>
      <c r="E906" s="2">
        <v>8.03</v>
      </c>
      <c r="F906" s="2">
        <v>46.73</v>
      </c>
    </row>
    <row r="907">
      <c r="A907" s="2" t="s">
        <v>5502</v>
      </c>
      <c r="B907" s="2" t="s">
        <v>609</v>
      </c>
      <c r="C907" s="2">
        <v>11.57</v>
      </c>
      <c r="D907" s="2">
        <v>19.6</v>
      </c>
      <c r="E907" s="2">
        <v>4.97</v>
      </c>
      <c r="F907" s="2">
        <v>48.81</v>
      </c>
    </row>
    <row r="908">
      <c r="A908" s="2" t="s">
        <v>6071</v>
      </c>
      <c r="B908" s="2" t="s">
        <v>814</v>
      </c>
      <c r="C908" s="2">
        <v>8.29</v>
      </c>
      <c r="D908" s="2">
        <v>22.97</v>
      </c>
      <c r="E908" s="2">
        <v>4.14</v>
      </c>
      <c r="F908" s="2">
        <v>46.13</v>
      </c>
    </row>
    <row r="909">
      <c r="A909" s="2" t="s">
        <v>4855</v>
      </c>
      <c r="B909" s="2" t="s">
        <v>76</v>
      </c>
      <c r="C909" s="2">
        <v>13.34</v>
      </c>
      <c r="D909" s="2">
        <v>20.74</v>
      </c>
      <c r="E909" s="2">
        <v>3.88</v>
      </c>
      <c r="F909" s="2">
        <v>54.17</v>
      </c>
    </row>
    <row r="910">
      <c r="A910" s="2" t="s">
        <v>6074</v>
      </c>
      <c r="B910" s="2" t="s">
        <v>822</v>
      </c>
      <c r="C910" s="2">
        <v>8.27</v>
      </c>
      <c r="D910" s="2">
        <v>19.09</v>
      </c>
      <c r="E910" s="2">
        <v>9.55</v>
      </c>
      <c r="F910" s="2">
        <v>50.86</v>
      </c>
    </row>
    <row r="911">
      <c r="A911" s="2" t="s">
        <v>3154</v>
      </c>
      <c r="B911" s="2" t="s">
        <v>76</v>
      </c>
      <c r="C911" s="2">
        <v>12.28</v>
      </c>
      <c r="D911" s="2">
        <v>22.2</v>
      </c>
      <c r="E911" s="2">
        <v>6.35</v>
      </c>
      <c r="F911" s="2">
        <v>45.5199999999999</v>
      </c>
    </row>
    <row r="912">
      <c r="A912" s="2" t="s">
        <v>6115</v>
      </c>
      <c r="B912" s="2" t="s">
        <v>796</v>
      </c>
      <c r="C912" s="2">
        <v>8.76</v>
      </c>
      <c r="D912" s="2">
        <v>17.2</v>
      </c>
      <c r="E912" s="2">
        <v>5.28</v>
      </c>
      <c r="F912" s="2">
        <v>50.91</v>
      </c>
    </row>
    <row r="913">
      <c r="A913" s="2" t="s">
        <v>3361</v>
      </c>
      <c r="B913" s="2" t="s">
        <v>3362</v>
      </c>
      <c r="C913" s="2">
        <v>8.65</v>
      </c>
      <c r="D913" s="2">
        <v>20.8</v>
      </c>
      <c r="E913" s="2">
        <v>9.5</v>
      </c>
      <c r="F913" s="2">
        <v>48.09</v>
      </c>
    </row>
    <row r="914">
      <c r="A914" s="2" t="s">
        <v>5366</v>
      </c>
      <c r="B914" s="2" t="s">
        <v>703</v>
      </c>
      <c r="C914" s="2">
        <v>8.62</v>
      </c>
      <c r="D914" s="2">
        <v>24.16</v>
      </c>
      <c r="E914" s="2">
        <v>9.99</v>
      </c>
      <c r="F914" s="2">
        <v>46.24</v>
      </c>
    </row>
    <row r="915">
      <c r="A915" s="2" t="s">
        <v>5851</v>
      </c>
      <c r="B915" s="2" t="s">
        <v>76</v>
      </c>
      <c r="C915" s="2">
        <v>5.97</v>
      </c>
      <c r="D915" s="2">
        <v>20.94</v>
      </c>
      <c r="E915" s="2">
        <v>2.03</v>
      </c>
      <c r="F915" s="2">
        <v>50.16</v>
      </c>
    </row>
    <row r="916">
      <c r="A916" s="2" t="s">
        <v>6138</v>
      </c>
      <c r="B916" s="2" t="s">
        <v>53</v>
      </c>
      <c r="C916" s="2">
        <v>9.75</v>
      </c>
      <c r="D916" s="2">
        <v>21.49</v>
      </c>
      <c r="E916" s="2">
        <v>0.139999999999999</v>
      </c>
      <c r="F916" s="2">
        <v>47.25</v>
      </c>
    </row>
    <row r="917">
      <c r="A917" s="2" t="s">
        <v>608</v>
      </c>
      <c r="B917" s="2" t="s">
        <v>609</v>
      </c>
      <c r="C917" s="2">
        <v>14.59</v>
      </c>
      <c r="D917" s="2">
        <v>18.58</v>
      </c>
      <c r="E917" s="2">
        <v>7.65</v>
      </c>
      <c r="F917" s="2">
        <v>46.41</v>
      </c>
    </row>
    <row r="918">
      <c r="A918" s="2" t="s">
        <v>6174</v>
      </c>
      <c r="B918" s="2" t="s">
        <v>97</v>
      </c>
      <c r="C918" s="2">
        <v>9.63</v>
      </c>
      <c r="D918" s="2">
        <v>19.69</v>
      </c>
      <c r="E918" s="2">
        <v>4.63</v>
      </c>
      <c r="F918" s="2">
        <v>51.5</v>
      </c>
    </row>
    <row r="919">
      <c r="A919" s="2" t="s">
        <v>2667</v>
      </c>
      <c r="B919" s="2" t="s">
        <v>141</v>
      </c>
      <c r="C919" s="2">
        <v>10.55</v>
      </c>
      <c r="D919" s="2">
        <v>15.36</v>
      </c>
      <c r="E919" s="2">
        <v>4.03</v>
      </c>
      <c r="F919" s="2">
        <v>50.78</v>
      </c>
    </row>
    <row r="920">
      <c r="A920" s="2" t="s">
        <v>6212</v>
      </c>
      <c r="B920" s="2" t="s">
        <v>76</v>
      </c>
      <c r="C920" s="2">
        <v>8.52</v>
      </c>
      <c r="D920" s="2">
        <v>18.26</v>
      </c>
      <c r="E920" s="2">
        <v>5.12</v>
      </c>
      <c r="F920" s="2">
        <v>45.75</v>
      </c>
    </row>
    <row r="921">
      <c r="A921" s="2" t="s">
        <v>1534</v>
      </c>
      <c r="B921" s="2" t="s">
        <v>497</v>
      </c>
      <c r="C921" s="2">
        <v>14.08</v>
      </c>
      <c r="D921" s="2">
        <v>24.93</v>
      </c>
      <c r="E921" s="2">
        <v>1.2</v>
      </c>
      <c r="F921" s="2">
        <v>45.25</v>
      </c>
    </row>
    <row r="922">
      <c r="A922" s="2" t="s">
        <v>5959</v>
      </c>
      <c r="B922" s="2" t="s">
        <v>159</v>
      </c>
      <c r="C922" s="2">
        <v>8.96</v>
      </c>
      <c r="D922" s="2">
        <v>20.79</v>
      </c>
      <c r="E922" s="2">
        <v>6.6</v>
      </c>
      <c r="F922" s="2">
        <v>48.14</v>
      </c>
    </row>
    <row r="923">
      <c r="A923" s="2" t="s">
        <v>443</v>
      </c>
      <c r="B923" s="2" t="s">
        <v>42</v>
      </c>
      <c r="C923" s="2">
        <v>8.43</v>
      </c>
      <c r="D923" s="2">
        <v>23.36</v>
      </c>
      <c r="E923" s="2">
        <v>6.46</v>
      </c>
      <c r="F923" s="2">
        <v>48.18</v>
      </c>
    </row>
    <row r="924">
      <c r="A924" s="2" t="s">
        <v>6138</v>
      </c>
      <c r="B924" s="2" t="s">
        <v>53</v>
      </c>
      <c r="C924" s="2">
        <v>14.18</v>
      </c>
      <c r="D924" s="2">
        <v>19.11</v>
      </c>
      <c r="E924" s="2">
        <v>8.62</v>
      </c>
      <c r="F924" s="2">
        <v>54.88</v>
      </c>
    </row>
    <row r="925">
      <c r="A925" s="2" t="s">
        <v>250</v>
      </c>
      <c r="B925" s="2" t="s">
        <v>251</v>
      </c>
      <c r="C925" s="2">
        <v>11.6</v>
      </c>
      <c r="D925" s="2">
        <v>20.33</v>
      </c>
      <c r="E925" s="2">
        <v>8.05</v>
      </c>
      <c r="F925" s="2">
        <v>53.34</v>
      </c>
    </row>
    <row r="926">
      <c r="A926" s="2" t="s">
        <v>702</v>
      </c>
      <c r="B926" s="2" t="s">
        <v>703</v>
      </c>
      <c r="C926" s="2">
        <v>9.18</v>
      </c>
      <c r="D926" s="2">
        <v>22.84</v>
      </c>
      <c r="E926" s="2">
        <v>7.31</v>
      </c>
      <c r="F926" s="2">
        <v>51.33</v>
      </c>
    </row>
    <row r="927">
      <c r="A927" s="2" t="s">
        <v>6228</v>
      </c>
      <c r="B927" s="2" t="s">
        <v>53</v>
      </c>
      <c r="C927" s="2">
        <v>14.18</v>
      </c>
      <c r="D927" s="2">
        <v>23.07</v>
      </c>
      <c r="E927" s="2">
        <v>0.179999999999999</v>
      </c>
      <c r="F927" s="2">
        <v>48.35</v>
      </c>
    </row>
    <row r="928">
      <c r="A928" s="2" t="s">
        <v>6230</v>
      </c>
      <c r="B928" s="2" t="s">
        <v>42</v>
      </c>
      <c r="C928" s="2">
        <v>14.8099999999999</v>
      </c>
      <c r="D928" s="2">
        <v>20.72</v>
      </c>
      <c r="E928" s="2">
        <v>2.61</v>
      </c>
      <c r="F928" s="2">
        <v>46.15</v>
      </c>
    </row>
    <row r="929">
      <c r="A929" s="2" t="s">
        <v>1293</v>
      </c>
      <c r="B929" s="2" t="s">
        <v>1294</v>
      </c>
      <c r="C929" s="2">
        <v>10.26</v>
      </c>
      <c r="D929" s="2">
        <v>22.56</v>
      </c>
      <c r="E929" s="2">
        <v>9.46999999999999</v>
      </c>
      <c r="F929" s="2">
        <v>53.36</v>
      </c>
    </row>
    <row r="930">
      <c r="A930" s="2" t="s">
        <v>4948</v>
      </c>
      <c r="B930" s="2" t="s">
        <v>598</v>
      </c>
      <c r="C930" s="2">
        <v>11.79</v>
      </c>
      <c r="D930" s="2">
        <v>22.39</v>
      </c>
      <c r="E930" s="2">
        <v>2.12</v>
      </c>
      <c r="F930" s="2">
        <v>54.76</v>
      </c>
    </row>
    <row r="931">
      <c r="A931" s="2" t="s">
        <v>538</v>
      </c>
      <c r="B931" s="2" t="s">
        <v>218</v>
      </c>
      <c r="C931" s="2">
        <v>7.84</v>
      </c>
      <c r="D931" s="2">
        <v>20.12</v>
      </c>
      <c r="E931" s="2">
        <v>0.78</v>
      </c>
      <c r="F931" s="2">
        <v>45.5199999999999</v>
      </c>
    </row>
    <row r="932">
      <c r="A932" s="2" t="s">
        <v>3410</v>
      </c>
      <c r="B932" s="2" t="s">
        <v>53</v>
      </c>
      <c r="C932" s="2">
        <v>13.48</v>
      </c>
      <c r="D932" s="2">
        <v>23.49</v>
      </c>
      <c r="E932" s="2">
        <v>0.65</v>
      </c>
      <c r="F932" s="2">
        <v>49.01</v>
      </c>
    </row>
    <row r="933">
      <c r="A933" s="2" t="s">
        <v>6269</v>
      </c>
      <c r="B933" s="2" t="s">
        <v>159</v>
      </c>
      <c r="C933" s="2">
        <v>13.22</v>
      </c>
      <c r="D933" s="2">
        <v>19.45</v>
      </c>
      <c r="E933" s="2">
        <v>6.23</v>
      </c>
      <c r="F933" s="2">
        <v>47.3</v>
      </c>
    </row>
    <row r="934">
      <c r="A934" s="2" t="s">
        <v>6274</v>
      </c>
      <c r="B934" s="2" t="s">
        <v>1449</v>
      </c>
      <c r="C934" s="2">
        <v>7.96</v>
      </c>
      <c r="D934" s="2">
        <v>16.3</v>
      </c>
      <c r="E934" s="2">
        <v>2.15</v>
      </c>
      <c r="F934" s="2">
        <v>54.37</v>
      </c>
    </row>
    <row r="935">
      <c r="A935" s="2" t="s">
        <v>88</v>
      </c>
      <c r="B935" s="2" t="s">
        <v>796</v>
      </c>
      <c r="C935" s="2">
        <v>5.48</v>
      </c>
      <c r="D935" s="2">
        <v>20.09</v>
      </c>
      <c r="E935" s="2">
        <v>1.17</v>
      </c>
      <c r="F935" s="2">
        <v>47.06</v>
      </c>
    </row>
    <row r="936">
      <c r="A936" s="2" t="s">
        <v>6281</v>
      </c>
      <c r="B936" s="2" t="s">
        <v>141</v>
      </c>
      <c r="C936" s="2">
        <v>6.6</v>
      </c>
      <c r="D936" s="2">
        <v>16.68</v>
      </c>
      <c r="E936" s="2">
        <v>1.02999999999999</v>
      </c>
      <c r="F936" s="2">
        <v>47.08</v>
      </c>
    </row>
    <row r="937">
      <c r="A937" s="2" t="s">
        <v>4533</v>
      </c>
      <c r="B937" s="2" t="s">
        <v>321</v>
      </c>
      <c r="C937" s="2">
        <v>7.52</v>
      </c>
      <c r="D937" s="2">
        <v>24.92</v>
      </c>
      <c r="E937" s="2">
        <v>9.96999999999999</v>
      </c>
      <c r="F937" s="2">
        <v>51.32</v>
      </c>
    </row>
    <row r="938">
      <c r="A938" s="2" t="s">
        <v>6287</v>
      </c>
      <c r="B938" s="2" t="s">
        <v>6288</v>
      </c>
      <c r="C938" s="2">
        <v>12.76</v>
      </c>
      <c r="D938" s="2">
        <v>18.01</v>
      </c>
      <c r="E938" s="2">
        <v>5.11</v>
      </c>
      <c r="F938" s="2">
        <v>51.25</v>
      </c>
    </row>
    <row r="939">
      <c r="A939" s="2" t="s">
        <v>2319</v>
      </c>
      <c r="B939" s="2" t="s">
        <v>97</v>
      </c>
      <c r="C939" s="2">
        <v>13.96</v>
      </c>
      <c r="D939" s="2">
        <v>21.96</v>
      </c>
      <c r="E939" s="2">
        <v>2.96</v>
      </c>
      <c r="F939" s="2">
        <v>51.49</v>
      </c>
    </row>
    <row r="940">
      <c r="A940" s="2" t="s">
        <v>52</v>
      </c>
      <c r="B940" s="2" t="s">
        <v>53</v>
      </c>
      <c r="C940" s="2">
        <v>5.61</v>
      </c>
      <c r="D940" s="2">
        <v>24.56</v>
      </c>
      <c r="E940" s="2">
        <v>6.06</v>
      </c>
      <c r="F940" s="2">
        <v>49.33</v>
      </c>
    </row>
    <row r="941">
      <c r="A941" s="2" t="s">
        <v>2457</v>
      </c>
      <c r="B941" s="2" t="s">
        <v>1156</v>
      </c>
      <c r="C941" s="2">
        <v>7.32</v>
      </c>
      <c r="D941" s="2">
        <v>17.67</v>
      </c>
      <c r="E941" s="2">
        <v>5.54</v>
      </c>
      <c r="F941" s="2">
        <v>50.85</v>
      </c>
    </row>
    <row r="942">
      <c r="A942" s="2" t="s">
        <v>333</v>
      </c>
      <c r="B942" s="2" t="s">
        <v>749</v>
      </c>
      <c r="C942" s="2">
        <v>9.44</v>
      </c>
      <c r="D942" s="2">
        <v>23.72</v>
      </c>
      <c r="E942" s="2">
        <v>4.66</v>
      </c>
      <c r="F942" s="2">
        <v>52.06</v>
      </c>
    </row>
    <row r="943">
      <c r="A943" s="2" t="s">
        <v>6355</v>
      </c>
      <c r="B943" s="2" t="s">
        <v>42</v>
      </c>
      <c r="C943" s="2">
        <v>5.27</v>
      </c>
      <c r="D943" s="2">
        <v>22.65</v>
      </c>
      <c r="E943" s="2">
        <v>2.87</v>
      </c>
      <c r="F943" s="2">
        <v>45.83</v>
      </c>
    </row>
    <row r="944">
      <c r="A944" s="2" t="s">
        <v>353</v>
      </c>
      <c r="B944" s="2" t="s">
        <v>42</v>
      </c>
      <c r="C944" s="2">
        <v>14.03</v>
      </c>
      <c r="D944" s="2">
        <v>24.0</v>
      </c>
      <c r="E944" s="2">
        <v>9.71999999999999</v>
      </c>
      <c r="F944" s="2">
        <v>46.58</v>
      </c>
    </row>
    <row r="945">
      <c r="A945" s="2" t="s">
        <v>3320</v>
      </c>
      <c r="B945" s="2" t="s">
        <v>42</v>
      </c>
      <c r="C945" s="2">
        <v>7.93999999999999</v>
      </c>
      <c r="D945" s="2">
        <v>18.19</v>
      </c>
      <c r="E945" s="2">
        <v>8.08</v>
      </c>
      <c r="F945" s="2">
        <v>54.33</v>
      </c>
    </row>
    <row r="946">
      <c r="A946" s="2" t="s">
        <v>6392</v>
      </c>
      <c r="B946" s="2" t="s">
        <v>814</v>
      </c>
      <c r="C946" s="2">
        <v>14.85</v>
      </c>
      <c r="D946" s="2">
        <v>20.28</v>
      </c>
      <c r="E946" s="2">
        <v>7.23</v>
      </c>
      <c r="F946" s="2">
        <v>54.5</v>
      </c>
    </row>
    <row r="947">
      <c r="A947" s="2" t="s">
        <v>3954</v>
      </c>
      <c r="B947" s="2" t="s">
        <v>141</v>
      </c>
      <c r="C947" s="2">
        <v>8.95</v>
      </c>
      <c r="D947" s="2">
        <v>18.68</v>
      </c>
      <c r="E947" s="2">
        <v>2.16</v>
      </c>
      <c r="F947" s="2">
        <v>50.12</v>
      </c>
    </row>
    <row r="948">
      <c r="A948" s="2" t="s">
        <v>217</v>
      </c>
      <c r="B948" s="2" t="s">
        <v>218</v>
      </c>
      <c r="C948" s="2">
        <v>5.33</v>
      </c>
      <c r="D948" s="2">
        <v>16.38</v>
      </c>
      <c r="E948" s="2">
        <v>6.25</v>
      </c>
      <c r="F948" s="2">
        <v>54.79</v>
      </c>
    </row>
    <row r="949">
      <c r="A949" s="2" t="s">
        <v>2058</v>
      </c>
      <c r="B949" s="2" t="s">
        <v>814</v>
      </c>
      <c r="C949" s="2">
        <v>10.34</v>
      </c>
      <c r="D949" s="2">
        <v>16.71</v>
      </c>
      <c r="E949" s="2">
        <v>7.68</v>
      </c>
      <c r="F949" s="2">
        <v>48.73</v>
      </c>
    </row>
    <row r="950">
      <c r="A950" s="2" t="s">
        <v>6435</v>
      </c>
      <c r="B950" s="2" t="s">
        <v>42</v>
      </c>
      <c r="C950" s="2">
        <v>7.26</v>
      </c>
      <c r="D950" s="2">
        <v>24.24</v>
      </c>
      <c r="E950" s="2">
        <v>2.38</v>
      </c>
      <c r="F950" s="2">
        <v>51.47</v>
      </c>
    </row>
    <row r="951">
      <c r="A951" s="2" t="s">
        <v>6438</v>
      </c>
      <c r="B951" s="2" t="s">
        <v>282</v>
      </c>
      <c r="C951" s="2">
        <v>14.16</v>
      </c>
      <c r="D951" s="2">
        <v>23.05</v>
      </c>
      <c r="E951" s="2">
        <v>5.97</v>
      </c>
      <c r="F951" s="2">
        <v>52.21</v>
      </c>
    </row>
    <row r="952">
      <c r="A952" s="2" t="s">
        <v>3090</v>
      </c>
      <c r="B952" s="2" t="s">
        <v>497</v>
      </c>
      <c r="C952" s="2">
        <v>9.22</v>
      </c>
      <c r="D952" s="2">
        <v>19.18</v>
      </c>
      <c r="E952" s="2">
        <v>6.79</v>
      </c>
      <c r="F952" s="2">
        <v>50.23</v>
      </c>
    </row>
    <row r="953">
      <c r="A953" s="2" t="s">
        <v>2090</v>
      </c>
      <c r="B953" s="2" t="s">
        <v>42</v>
      </c>
      <c r="C953" s="2">
        <v>6.74</v>
      </c>
      <c r="D953" s="2">
        <v>16.29</v>
      </c>
      <c r="E953" s="2">
        <v>2.07</v>
      </c>
      <c r="F953" s="2">
        <v>48.53</v>
      </c>
    </row>
    <row r="954">
      <c r="A954" s="2" t="s">
        <v>1651</v>
      </c>
      <c r="B954" s="2" t="s">
        <v>239</v>
      </c>
      <c r="C954" s="2">
        <v>10.8</v>
      </c>
      <c r="D954" s="2">
        <v>17.61</v>
      </c>
      <c r="E954" s="2">
        <v>0.919999999999999</v>
      </c>
      <c r="F954" s="2">
        <v>46.13</v>
      </c>
    </row>
    <row r="955">
      <c r="A955" s="2" t="s">
        <v>1276</v>
      </c>
      <c r="B955" s="2" t="s">
        <v>321</v>
      </c>
      <c r="C955" s="2">
        <v>13.94</v>
      </c>
      <c r="D955" s="2">
        <v>20.61</v>
      </c>
      <c r="E955" s="2">
        <v>6.73</v>
      </c>
      <c r="F955" s="2">
        <v>49.06</v>
      </c>
    </row>
    <row r="956">
      <c r="A956" s="2" t="s">
        <v>2613</v>
      </c>
      <c r="B956" s="2" t="s">
        <v>159</v>
      </c>
      <c r="C956" s="2">
        <v>12.42</v>
      </c>
      <c r="D956" s="2">
        <v>21.56</v>
      </c>
      <c r="E956" s="2">
        <v>4.26</v>
      </c>
      <c r="F956" s="2">
        <v>52.49</v>
      </c>
    </row>
    <row r="957">
      <c r="A957" s="2" t="s">
        <v>6475</v>
      </c>
      <c r="B957" s="2" t="s">
        <v>42</v>
      </c>
      <c r="C957" s="2">
        <v>14.09</v>
      </c>
      <c r="D957" s="2">
        <v>18.42</v>
      </c>
      <c r="E957" s="2">
        <v>7.35</v>
      </c>
      <c r="F957" s="2">
        <v>50.21</v>
      </c>
    </row>
    <row r="958">
      <c r="A958" s="2" t="s">
        <v>6475</v>
      </c>
      <c r="B958" s="2" t="s">
        <v>42</v>
      </c>
      <c r="C958" s="2">
        <v>11.8</v>
      </c>
      <c r="D958" s="2">
        <v>24.0</v>
      </c>
      <c r="E958" s="2">
        <v>4.85</v>
      </c>
      <c r="F958" s="2">
        <v>51.98</v>
      </c>
    </row>
    <row r="959">
      <c r="A959" s="2" t="s">
        <v>5594</v>
      </c>
      <c r="B959" s="2" t="s">
        <v>76</v>
      </c>
      <c r="C959" s="2">
        <v>5.17</v>
      </c>
      <c r="D959" s="2">
        <v>22.99</v>
      </c>
      <c r="E959" s="2">
        <v>0.419999999999999</v>
      </c>
      <c r="F959" s="2">
        <v>52.87</v>
      </c>
    </row>
    <row r="960">
      <c r="A960" s="2" t="s">
        <v>6498</v>
      </c>
      <c r="B960" s="2" t="s">
        <v>76</v>
      </c>
      <c r="C960" s="2">
        <v>12.32</v>
      </c>
      <c r="D960" s="2">
        <v>15.32</v>
      </c>
      <c r="E960" s="2">
        <v>6.43999999999999</v>
      </c>
      <c r="F960" s="2">
        <v>54.9</v>
      </c>
    </row>
    <row r="961">
      <c r="A961" s="2" t="s">
        <v>6502</v>
      </c>
      <c r="B961" s="2" t="s">
        <v>321</v>
      </c>
      <c r="C961" s="2">
        <v>9.28</v>
      </c>
      <c r="D961" s="2">
        <v>22.06</v>
      </c>
      <c r="E961" s="2">
        <v>9.53</v>
      </c>
      <c r="F961" s="2">
        <v>52.96</v>
      </c>
    </row>
    <row r="962">
      <c r="A962" s="2" t="s">
        <v>6475</v>
      </c>
      <c r="B962" s="2" t="s">
        <v>42</v>
      </c>
      <c r="C962" s="2">
        <v>11.51</v>
      </c>
      <c r="D962" s="2">
        <v>23.67</v>
      </c>
      <c r="E962" s="2">
        <v>3.6</v>
      </c>
      <c r="F962" s="2">
        <v>51.73</v>
      </c>
    </row>
    <row r="963">
      <c r="A963" s="2" t="s">
        <v>6517</v>
      </c>
      <c r="B963" s="2" t="s">
        <v>321</v>
      </c>
      <c r="C963" s="2">
        <v>13.71</v>
      </c>
      <c r="D963" s="2">
        <v>16.39</v>
      </c>
      <c r="E963" s="2">
        <v>6.93</v>
      </c>
      <c r="F963" s="2">
        <v>50.91</v>
      </c>
    </row>
    <row r="964">
      <c r="A964" s="2" t="s">
        <v>5366</v>
      </c>
      <c r="B964" s="2" t="s">
        <v>703</v>
      </c>
      <c r="C964" s="2">
        <v>9.62</v>
      </c>
      <c r="D964" s="2">
        <v>16.57</v>
      </c>
      <c r="E964" s="2">
        <v>7.56</v>
      </c>
      <c r="F964" s="2">
        <v>46.82</v>
      </c>
    </row>
    <row r="965">
      <c r="A965" s="2" t="s">
        <v>1648</v>
      </c>
      <c r="B965" s="2" t="s">
        <v>218</v>
      </c>
      <c r="C965" s="2">
        <v>6.43</v>
      </c>
      <c r="D965" s="2">
        <v>23.86</v>
      </c>
      <c r="E965" s="2">
        <v>3.28</v>
      </c>
      <c r="F965" s="2">
        <v>49.36</v>
      </c>
    </row>
    <row r="966">
      <c r="A966" s="2" t="s">
        <v>3386</v>
      </c>
      <c r="B966" s="2" t="s">
        <v>251</v>
      </c>
      <c r="C966" s="2">
        <v>10.57</v>
      </c>
      <c r="D966" s="2">
        <v>15.15</v>
      </c>
      <c r="E966" s="2">
        <v>3.38</v>
      </c>
      <c r="F966" s="2">
        <v>51.18</v>
      </c>
    </row>
    <row r="967">
      <c r="A967" s="2" t="s">
        <v>3371</v>
      </c>
      <c r="B967" s="2" t="s">
        <v>598</v>
      </c>
      <c r="C967" s="2">
        <v>8.15</v>
      </c>
      <c r="D967" s="2">
        <v>21.96</v>
      </c>
      <c r="E967" s="2">
        <v>1.08999999999999</v>
      </c>
      <c r="F967" s="2">
        <v>52.03</v>
      </c>
    </row>
    <row r="968">
      <c r="A968" s="2" t="s">
        <v>1002</v>
      </c>
      <c r="B968" s="2" t="s">
        <v>749</v>
      </c>
      <c r="C968" s="2">
        <v>5.7</v>
      </c>
      <c r="D968" s="2">
        <v>20.62</v>
      </c>
      <c r="E968" s="2">
        <v>7.42</v>
      </c>
      <c r="F968" s="2">
        <v>53.74</v>
      </c>
    </row>
    <row r="969">
      <c r="A969" s="2" t="s">
        <v>179</v>
      </c>
      <c r="B969" s="2" t="s">
        <v>614</v>
      </c>
      <c r="C969" s="2">
        <v>7.84</v>
      </c>
      <c r="D969" s="2">
        <v>19.32</v>
      </c>
      <c r="E969" s="2">
        <v>3.16</v>
      </c>
      <c r="F969" s="2">
        <v>49.53</v>
      </c>
    </row>
    <row r="970">
      <c r="A970" s="2" t="s">
        <v>6562</v>
      </c>
      <c r="B970" s="2" t="s">
        <v>42</v>
      </c>
      <c r="C970" s="2">
        <v>9.55</v>
      </c>
      <c r="D970" s="2">
        <v>19.34</v>
      </c>
      <c r="E970" s="2">
        <v>3.38999999999999</v>
      </c>
      <c r="F970" s="2">
        <v>47.66</v>
      </c>
    </row>
    <row r="971">
      <c r="A971" s="2" t="s">
        <v>1929</v>
      </c>
      <c r="B971" s="2" t="s">
        <v>76</v>
      </c>
      <c r="C971" s="2">
        <v>6.52</v>
      </c>
      <c r="D971" s="2">
        <v>18.6</v>
      </c>
      <c r="E971" s="2">
        <v>1.04</v>
      </c>
      <c r="F971" s="2">
        <v>54.6</v>
      </c>
    </row>
    <row r="972">
      <c r="A972" s="2" t="s">
        <v>868</v>
      </c>
      <c r="B972" s="2" t="s">
        <v>42</v>
      </c>
      <c r="C972" s="2">
        <v>9.1</v>
      </c>
      <c r="D972" s="2">
        <v>17.7599999999999</v>
      </c>
      <c r="E972" s="2">
        <v>4.14</v>
      </c>
      <c r="F972" s="2">
        <v>50.35</v>
      </c>
    </row>
    <row r="973">
      <c r="A973" s="2" t="s">
        <v>6583</v>
      </c>
      <c r="B973" s="2" t="s">
        <v>159</v>
      </c>
      <c r="C973" s="2">
        <v>7.83</v>
      </c>
      <c r="D973" s="2">
        <v>21.24</v>
      </c>
      <c r="E973" s="2">
        <v>3.79</v>
      </c>
      <c r="F973" s="2">
        <v>46.92</v>
      </c>
    </row>
    <row r="974">
      <c r="A974" s="2" t="s">
        <v>6586</v>
      </c>
      <c r="B974" s="2" t="s">
        <v>42</v>
      </c>
      <c r="C974" s="2">
        <v>12.31</v>
      </c>
      <c r="D974" s="2">
        <v>15.2</v>
      </c>
      <c r="E974" s="2">
        <v>2.17</v>
      </c>
      <c r="F974" s="2">
        <v>49.51</v>
      </c>
    </row>
    <row r="975">
      <c r="A975" s="2" t="s">
        <v>4945</v>
      </c>
      <c r="B975" s="2" t="s">
        <v>76</v>
      </c>
      <c r="C975" s="2">
        <v>8.29</v>
      </c>
      <c r="D975" s="2">
        <v>24.06</v>
      </c>
      <c r="E975" s="2">
        <v>3.13</v>
      </c>
      <c r="F975" s="2">
        <v>54.25</v>
      </c>
    </row>
    <row r="976">
      <c r="A976" s="2" t="s">
        <v>5488</v>
      </c>
      <c r="B976" s="2" t="s">
        <v>53</v>
      </c>
      <c r="C976" s="2">
        <v>5.53</v>
      </c>
      <c r="D976" s="2">
        <v>20.05</v>
      </c>
      <c r="E976" s="2">
        <v>1.81999999999999</v>
      </c>
      <c r="F976" s="2">
        <v>48.09</v>
      </c>
    </row>
    <row r="977">
      <c r="A977" s="2" t="s">
        <v>718</v>
      </c>
      <c r="B977" s="2" t="s">
        <v>76</v>
      </c>
      <c r="C977" s="2">
        <v>10.34</v>
      </c>
      <c r="D977" s="2">
        <v>22.3</v>
      </c>
      <c r="E977" s="2">
        <v>9.18</v>
      </c>
      <c r="F977" s="2">
        <v>52.41</v>
      </c>
    </row>
    <row r="978">
      <c r="A978" s="2" t="s">
        <v>6281</v>
      </c>
      <c r="B978" s="2" t="s">
        <v>6601</v>
      </c>
      <c r="C978" s="2">
        <v>11.19</v>
      </c>
      <c r="D978" s="2">
        <v>22.87</v>
      </c>
      <c r="E978" s="2">
        <v>9.57</v>
      </c>
      <c r="F978" s="2">
        <v>53.93</v>
      </c>
    </row>
    <row r="979">
      <c r="A979" s="2" t="s">
        <v>1987</v>
      </c>
      <c r="B979" s="2" t="s">
        <v>76</v>
      </c>
      <c r="C979" s="2">
        <v>7.57</v>
      </c>
      <c r="D979" s="2">
        <v>22.23</v>
      </c>
      <c r="E979" s="2">
        <v>3.09</v>
      </c>
      <c r="F979" s="2">
        <v>48.65</v>
      </c>
    </row>
    <row r="980">
      <c r="A980" s="2" t="s">
        <v>2207</v>
      </c>
      <c r="B980" s="2" t="s">
        <v>1294</v>
      </c>
      <c r="C980" s="2">
        <v>7.84</v>
      </c>
      <c r="D980" s="2">
        <v>18.28</v>
      </c>
      <c r="E980" s="2">
        <v>7.02999999999999</v>
      </c>
      <c r="F980" s="2">
        <v>49.18</v>
      </c>
    </row>
    <row r="981">
      <c r="A981" s="2" t="s">
        <v>2263</v>
      </c>
      <c r="B981" s="2" t="s">
        <v>282</v>
      </c>
      <c r="C981" s="2">
        <v>8.99</v>
      </c>
      <c r="D981" s="2">
        <v>24.66</v>
      </c>
      <c r="E981" s="2">
        <v>2.7</v>
      </c>
      <c r="F981" s="2">
        <v>48.92</v>
      </c>
    </row>
    <row r="982">
      <c r="A982" s="2" t="s">
        <v>111</v>
      </c>
      <c r="B982" s="2" t="s">
        <v>42</v>
      </c>
      <c r="C982" s="2">
        <v>10.79</v>
      </c>
      <c r="D982" s="2">
        <v>19.23</v>
      </c>
      <c r="E982" s="2">
        <v>5.04</v>
      </c>
      <c r="F982" s="2">
        <v>50.1</v>
      </c>
    </row>
    <row r="983">
      <c r="A983" s="2" t="s">
        <v>928</v>
      </c>
      <c r="B983" s="2" t="s">
        <v>32</v>
      </c>
      <c r="C983" s="2">
        <v>8.25</v>
      </c>
      <c r="D983" s="2">
        <v>23.21</v>
      </c>
      <c r="E983" s="2">
        <v>4.49</v>
      </c>
      <c r="F983" s="2">
        <v>48.95</v>
      </c>
    </row>
    <row r="984">
      <c r="A984" s="2" t="s">
        <v>6642</v>
      </c>
      <c r="B984" s="2" t="s">
        <v>76</v>
      </c>
      <c r="C984" s="2">
        <v>14.39</v>
      </c>
      <c r="D984" s="2">
        <v>22.1</v>
      </c>
      <c r="E984" s="2">
        <v>3.8</v>
      </c>
      <c r="F984" s="2">
        <v>52.52</v>
      </c>
    </row>
    <row r="985">
      <c r="A985" s="2" t="s">
        <v>6664</v>
      </c>
      <c r="B985" s="2" t="s">
        <v>3362</v>
      </c>
      <c r="C985" s="2">
        <v>7.14</v>
      </c>
      <c r="D985" s="2">
        <v>19.42</v>
      </c>
      <c r="E985" s="2">
        <v>3.91</v>
      </c>
      <c r="F985" s="2">
        <v>46.06</v>
      </c>
    </row>
    <row r="986">
      <c r="A986" s="2" t="s">
        <v>6679</v>
      </c>
      <c r="B986" s="2" t="s">
        <v>180</v>
      </c>
      <c r="C986" s="2">
        <v>8.56</v>
      </c>
      <c r="D986" s="2">
        <v>17.28</v>
      </c>
      <c r="E986" s="2">
        <v>3.03</v>
      </c>
      <c r="F986" s="2">
        <v>51.39</v>
      </c>
    </row>
    <row r="987">
      <c r="A987" s="2" t="s">
        <v>1135</v>
      </c>
      <c r="B987" s="2" t="s">
        <v>796</v>
      </c>
      <c r="C987" s="2">
        <v>9.04</v>
      </c>
      <c r="D987" s="2">
        <v>15.8099999999999</v>
      </c>
      <c r="E987" s="2">
        <v>4.12</v>
      </c>
      <c r="F987" s="2">
        <v>47.4</v>
      </c>
    </row>
    <row r="988">
      <c r="A988" s="2" t="s">
        <v>6697</v>
      </c>
      <c r="B988" s="2" t="s">
        <v>97</v>
      </c>
      <c r="C988" s="2">
        <v>9.65</v>
      </c>
      <c r="D988" s="2">
        <v>15.46</v>
      </c>
      <c r="E988" s="2">
        <v>0.889999999999999</v>
      </c>
      <c r="F988" s="2">
        <v>47.85</v>
      </c>
    </row>
    <row r="989">
      <c r="A989" s="2" t="s">
        <v>3188</v>
      </c>
      <c r="B989" s="2" t="s">
        <v>53</v>
      </c>
      <c r="C989" s="2">
        <v>10.03</v>
      </c>
      <c r="D989" s="2">
        <v>24.9</v>
      </c>
      <c r="E989" s="2">
        <v>8.74</v>
      </c>
      <c r="F989" s="2">
        <v>47.08</v>
      </c>
    </row>
    <row r="990">
      <c r="A990" s="2" t="s">
        <v>1220</v>
      </c>
      <c r="B990" s="2" t="s">
        <v>218</v>
      </c>
      <c r="C990" s="2">
        <v>9.59</v>
      </c>
      <c r="D990" s="2">
        <v>15.99</v>
      </c>
      <c r="E990" s="2">
        <v>3.55</v>
      </c>
      <c r="F990" s="2">
        <v>50.14</v>
      </c>
    </row>
    <row r="991">
      <c r="A991" s="2" t="s">
        <v>6718</v>
      </c>
      <c r="B991" s="2" t="s">
        <v>1127</v>
      </c>
      <c r="C991" s="2">
        <v>12.74</v>
      </c>
      <c r="D991" s="2">
        <v>17.46</v>
      </c>
      <c r="E991" s="2">
        <v>2.41</v>
      </c>
      <c r="F991" s="2">
        <v>54.25</v>
      </c>
    </row>
    <row r="992">
      <c r="A992" s="2" t="s">
        <v>6281</v>
      </c>
      <c r="B992" s="2" t="s">
        <v>6601</v>
      </c>
      <c r="C992" s="2">
        <v>5.22</v>
      </c>
      <c r="D992" s="2">
        <v>23.29</v>
      </c>
      <c r="E992" s="2">
        <v>3.33</v>
      </c>
      <c r="F992" s="2">
        <v>49.78</v>
      </c>
    </row>
    <row r="993">
      <c r="A993" s="2" t="s">
        <v>3386</v>
      </c>
      <c r="B993" s="2" t="s">
        <v>251</v>
      </c>
      <c r="C993" s="2">
        <v>14.89</v>
      </c>
      <c r="D993" s="2">
        <v>23.23</v>
      </c>
      <c r="E993" s="2">
        <v>9.92</v>
      </c>
      <c r="F993" s="2">
        <v>54.22</v>
      </c>
    </row>
    <row r="994">
      <c r="A994" s="2" t="s">
        <v>842</v>
      </c>
      <c r="B994" s="2" t="s">
        <v>76</v>
      </c>
      <c r="C994" s="2">
        <v>7.55</v>
      </c>
      <c r="D994" s="2">
        <v>16.2</v>
      </c>
      <c r="E994" s="2">
        <v>0.549999999999999</v>
      </c>
      <c r="F994" s="2">
        <v>45.7</v>
      </c>
    </row>
    <row r="995">
      <c r="A995" s="2" t="s">
        <v>4945</v>
      </c>
      <c r="B995" s="2" t="s">
        <v>76</v>
      </c>
      <c r="C995" s="2">
        <v>13.03</v>
      </c>
      <c r="D995" s="2">
        <v>22.37</v>
      </c>
      <c r="E995" s="2">
        <v>5.3</v>
      </c>
      <c r="F995" s="2">
        <v>51.96</v>
      </c>
    </row>
    <row r="996">
      <c r="A996" s="2" t="s">
        <v>2667</v>
      </c>
      <c r="B996" s="2" t="s">
        <v>141</v>
      </c>
      <c r="C996" s="2">
        <v>14.0</v>
      </c>
      <c r="D996" s="2">
        <v>16.47</v>
      </c>
      <c r="E996" s="2">
        <v>9.49</v>
      </c>
      <c r="F996" s="2">
        <v>51.33</v>
      </c>
    </row>
    <row r="997">
      <c r="A997" s="2" t="s">
        <v>4308</v>
      </c>
      <c r="B997" s="2" t="s">
        <v>42</v>
      </c>
      <c r="C997" s="2">
        <v>8.95</v>
      </c>
      <c r="D997" s="2">
        <v>16.61</v>
      </c>
      <c r="E997" s="2">
        <v>9.14</v>
      </c>
      <c r="F997" s="2">
        <v>45.72</v>
      </c>
    </row>
    <row r="998">
      <c r="A998" s="2" t="s">
        <v>2743</v>
      </c>
      <c r="B998" s="2" t="s">
        <v>251</v>
      </c>
      <c r="C998" s="2">
        <v>5.06</v>
      </c>
      <c r="D998" s="2">
        <v>19.14</v>
      </c>
      <c r="E998" s="2">
        <v>7.57</v>
      </c>
      <c r="F998" s="2">
        <v>51.34</v>
      </c>
    </row>
    <row r="999">
      <c r="A999" s="2" t="s">
        <v>111</v>
      </c>
      <c r="B999" s="2" t="s">
        <v>321</v>
      </c>
      <c r="C999" s="2">
        <v>10.66</v>
      </c>
      <c r="D999" s="2">
        <v>21.03</v>
      </c>
      <c r="E999" s="2">
        <v>9.83</v>
      </c>
      <c r="F999" s="2">
        <v>53.19</v>
      </c>
    </row>
    <row r="1000">
      <c r="A1000" s="2" t="s">
        <v>6771</v>
      </c>
      <c r="B1000" s="2" t="s">
        <v>814</v>
      </c>
      <c r="C1000" s="2">
        <v>9.15</v>
      </c>
      <c r="D1000" s="2">
        <v>22.52</v>
      </c>
      <c r="E1000" s="2">
        <v>7.68</v>
      </c>
      <c r="F1000" s="2">
        <v>49.0</v>
      </c>
    </row>
    <row r="1001">
      <c r="A1001" s="2" t="s">
        <v>2207</v>
      </c>
      <c r="B1001" s="2" t="s">
        <v>1294</v>
      </c>
      <c r="C1001" s="2">
        <v>9.25</v>
      </c>
      <c r="D1001" s="2">
        <v>18.36</v>
      </c>
      <c r="E1001" s="2">
        <v>6.66</v>
      </c>
      <c r="F1001" s="2">
        <v>52.38</v>
      </c>
    </row>
    <row r="1002">
      <c r="A1002" s="2" t="s">
        <v>4952</v>
      </c>
      <c r="B1002" s="2" t="s">
        <v>822</v>
      </c>
      <c r="C1002" s="2">
        <v>6.52999999999999</v>
      </c>
      <c r="D1002" s="2">
        <v>16.38</v>
      </c>
      <c r="E1002" s="2">
        <v>3.38999999999999</v>
      </c>
      <c r="F1002" s="2">
        <v>52.78</v>
      </c>
    </row>
    <row r="1003">
      <c r="A1003" s="2" t="s">
        <v>6785</v>
      </c>
      <c r="B1003" s="2" t="s">
        <v>42</v>
      </c>
      <c r="C1003" s="2">
        <v>5.59</v>
      </c>
      <c r="D1003" s="2">
        <v>18.39</v>
      </c>
      <c r="E1003" s="2">
        <v>7.3</v>
      </c>
      <c r="F1003" s="2">
        <v>52.17</v>
      </c>
    </row>
    <row r="1004">
      <c r="A1004" s="2" t="s">
        <v>1691</v>
      </c>
      <c r="B1004" s="2" t="s">
        <v>42</v>
      </c>
      <c r="C1004" s="2">
        <v>8.62</v>
      </c>
      <c r="D1004" s="2">
        <v>21.7</v>
      </c>
      <c r="E1004" s="2">
        <v>3.85</v>
      </c>
      <c r="F1004" s="2">
        <v>51.43</v>
      </c>
    </row>
    <row r="1005">
      <c r="A1005" s="2" t="s">
        <v>4755</v>
      </c>
      <c r="B1005" s="2" t="s">
        <v>406</v>
      </c>
      <c r="C1005" s="2">
        <v>6.74</v>
      </c>
      <c r="D1005" s="2">
        <v>23.03</v>
      </c>
      <c r="E1005" s="2">
        <v>3.71</v>
      </c>
      <c r="F1005" s="2">
        <v>49.26</v>
      </c>
    </row>
    <row r="1006">
      <c r="A1006" s="2" t="s">
        <v>6799</v>
      </c>
      <c r="B1006" s="2" t="s">
        <v>251</v>
      </c>
      <c r="C1006" s="2">
        <v>5.17</v>
      </c>
      <c r="D1006" s="2">
        <v>17.42</v>
      </c>
      <c r="E1006" s="2">
        <v>8.2</v>
      </c>
      <c r="F1006" s="2">
        <v>45.78</v>
      </c>
    </row>
    <row r="1007">
      <c r="A1007" s="2" t="s">
        <v>1502</v>
      </c>
      <c r="B1007" s="2" t="s">
        <v>572</v>
      </c>
      <c r="C1007" s="2">
        <v>8.44</v>
      </c>
      <c r="D1007" s="2">
        <v>23.83</v>
      </c>
      <c r="E1007" s="2">
        <v>1.4</v>
      </c>
      <c r="F1007" s="2">
        <v>48.54</v>
      </c>
    </row>
    <row r="1008">
      <c r="A1008" s="2" t="s">
        <v>6809</v>
      </c>
      <c r="B1008" s="2" t="s">
        <v>703</v>
      </c>
      <c r="C1008" s="2">
        <v>13.48</v>
      </c>
      <c r="D1008" s="2">
        <v>16.7</v>
      </c>
      <c r="E1008" s="2">
        <v>4.68</v>
      </c>
      <c r="F1008" s="2">
        <v>49.22</v>
      </c>
    </row>
    <row r="1009">
      <c r="A1009" s="2" t="s">
        <v>1002</v>
      </c>
      <c r="B1009" s="2" t="s">
        <v>749</v>
      </c>
      <c r="C1009" s="2">
        <v>6.77999999999999</v>
      </c>
      <c r="D1009" s="2">
        <v>22.38</v>
      </c>
      <c r="E1009" s="2">
        <v>0.75</v>
      </c>
      <c r="F1009" s="2">
        <v>46.59</v>
      </c>
    </row>
    <row r="1010">
      <c r="A1010" s="2" t="s">
        <v>3325</v>
      </c>
      <c r="B1010" s="2" t="s">
        <v>141</v>
      </c>
      <c r="C1010" s="2">
        <v>11.04</v>
      </c>
      <c r="D1010" s="2">
        <v>24.23</v>
      </c>
      <c r="E1010" s="2">
        <v>7.15</v>
      </c>
      <c r="F1010" s="2">
        <v>54.74</v>
      </c>
    </row>
    <row r="1011">
      <c r="A1011" s="2" t="s">
        <v>6287</v>
      </c>
      <c r="B1011" s="2" t="s">
        <v>6288</v>
      </c>
      <c r="C1011" s="2">
        <v>7.83</v>
      </c>
      <c r="D1011" s="2">
        <v>22.54</v>
      </c>
      <c r="E1011" s="2">
        <v>5.82</v>
      </c>
      <c r="F1011" s="2">
        <v>48.21</v>
      </c>
    </row>
    <row r="1012">
      <c r="A1012" s="2" t="s">
        <v>6831</v>
      </c>
      <c r="B1012" s="2" t="s">
        <v>796</v>
      </c>
      <c r="C1012" s="2">
        <v>14.61</v>
      </c>
      <c r="D1012" s="2">
        <v>20.39</v>
      </c>
      <c r="E1012" s="2">
        <v>7.51</v>
      </c>
      <c r="F1012" s="2">
        <v>50.22</v>
      </c>
    </row>
    <row r="1013">
      <c r="A1013" s="2" t="s">
        <v>6839</v>
      </c>
      <c r="B1013" s="2" t="s">
        <v>97</v>
      </c>
      <c r="C1013" s="2">
        <v>5.76</v>
      </c>
      <c r="D1013" s="2">
        <v>18.71</v>
      </c>
      <c r="E1013" s="2">
        <v>4.55</v>
      </c>
      <c r="F1013" s="2">
        <v>53.64</v>
      </c>
    </row>
    <row r="1014">
      <c r="A1014" s="2" t="s">
        <v>6845</v>
      </c>
      <c r="B1014" s="2" t="s">
        <v>141</v>
      </c>
      <c r="C1014" s="2">
        <v>12.91</v>
      </c>
      <c r="D1014" s="2">
        <v>16.09</v>
      </c>
      <c r="E1014" s="2">
        <v>5.6</v>
      </c>
      <c r="F1014" s="2">
        <v>51.8</v>
      </c>
    </row>
    <row r="1015">
      <c r="A1015" s="2" t="s">
        <v>480</v>
      </c>
      <c r="B1015" s="2" t="s">
        <v>42</v>
      </c>
      <c r="C1015" s="2">
        <v>12.46</v>
      </c>
      <c r="D1015" s="2">
        <v>19.82</v>
      </c>
      <c r="E1015" s="2">
        <v>7.93999999999999</v>
      </c>
      <c r="F1015" s="2">
        <v>47.05</v>
      </c>
    </row>
    <row r="1016">
      <c r="A1016" s="2" t="s">
        <v>6860</v>
      </c>
      <c r="B1016" s="2" t="s">
        <v>251</v>
      </c>
      <c r="C1016" s="2">
        <v>12.69</v>
      </c>
      <c r="D1016" s="2">
        <v>20.68</v>
      </c>
      <c r="E1016" s="2">
        <v>5.01</v>
      </c>
      <c r="F1016" s="2">
        <v>47.3</v>
      </c>
    </row>
    <row r="1017">
      <c r="A1017" s="2" t="s">
        <v>4153</v>
      </c>
      <c r="B1017" s="2" t="s">
        <v>42</v>
      </c>
      <c r="C1017" s="2">
        <v>13.22</v>
      </c>
      <c r="D1017" s="2">
        <v>15.05</v>
      </c>
      <c r="E1017" s="2">
        <v>8.25</v>
      </c>
      <c r="F1017" s="2">
        <v>53.93</v>
      </c>
    </row>
    <row r="1018">
      <c r="A1018" s="2" t="s">
        <v>2506</v>
      </c>
      <c r="B1018" s="2" t="s">
        <v>572</v>
      </c>
      <c r="C1018" s="2">
        <v>8.31</v>
      </c>
      <c r="D1018" s="2">
        <v>24.42</v>
      </c>
      <c r="E1018" s="2">
        <v>7.47</v>
      </c>
      <c r="F1018" s="2">
        <v>50.75</v>
      </c>
    </row>
    <row r="1019">
      <c r="A1019" s="2" t="s">
        <v>188</v>
      </c>
      <c r="B1019" s="2" t="s">
        <v>76</v>
      </c>
      <c r="C1019" s="2">
        <v>7.55</v>
      </c>
      <c r="D1019" s="2">
        <v>15.7</v>
      </c>
      <c r="E1019" s="2">
        <v>3.29</v>
      </c>
      <c r="F1019" s="2">
        <v>45.03</v>
      </c>
    </row>
    <row r="1020">
      <c r="A1020" s="2" t="s">
        <v>625</v>
      </c>
      <c r="B1020" s="2" t="s">
        <v>42</v>
      </c>
      <c r="C1020" s="2">
        <v>8.47</v>
      </c>
      <c r="D1020" s="2">
        <v>17.15</v>
      </c>
      <c r="E1020" s="2">
        <v>7.34</v>
      </c>
      <c r="F1020" s="2">
        <v>53.32</v>
      </c>
    </row>
    <row r="1021">
      <c r="A1021" s="2" t="s">
        <v>6877</v>
      </c>
      <c r="B1021" s="2" t="s">
        <v>42</v>
      </c>
      <c r="C1021" s="2">
        <v>12.3799999999999</v>
      </c>
      <c r="D1021" s="2">
        <v>19.9</v>
      </c>
      <c r="E1021" s="2">
        <v>0.639999999999999</v>
      </c>
      <c r="F1021" s="2">
        <v>53.94</v>
      </c>
    </row>
    <row r="1022">
      <c r="A1022" s="2" t="s">
        <v>6888</v>
      </c>
      <c r="B1022" s="2" t="s">
        <v>53</v>
      </c>
      <c r="C1022" s="2">
        <v>8.84</v>
      </c>
      <c r="D1022" s="2">
        <v>24.87</v>
      </c>
      <c r="E1022" s="2">
        <v>0.639999999999999</v>
      </c>
      <c r="F1022" s="2">
        <v>53.55</v>
      </c>
    </row>
    <row r="1023">
      <c r="A1023" s="2" t="s">
        <v>6071</v>
      </c>
      <c r="B1023" s="2" t="s">
        <v>814</v>
      </c>
      <c r="C1023" s="2">
        <v>11.26</v>
      </c>
      <c r="D1023" s="2">
        <v>22.37</v>
      </c>
      <c r="E1023" s="2">
        <v>7.27999999999999</v>
      </c>
      <c r="F1023" s="2">
        <v>45.89</v>
      </c>
    </row>
    <row r="1024">
      <c r="A1024" s="2" t="s">
        <v>6903</v>
      </c>
      <c r="B1024" s="2" t="s">
        <v>321</v>
      </c>
      <c r="C1024" s="2">
        <v>11.79</v>
      </c>
      <c r="D1024" s="2">
        <v>22.13</v>
      </c>
      <c r="E1024" s="2">
        <v>9.62999999999999</v>
      </c>
      <c r="F1024" s="2">
        <v>52.34</v>
      </c>
    </row>
    <row r="1025">
      <c r="A1025" s="2" t="s">
        <v>4013</v>
      </c>
      <c r="B1025" s="2" t="s">
        <v>76</v>
      </c>
      <c r="C1025" s="2">
        <v>11.14</v>
      </c>
      <c r="D1025" s="2">
        <v>25.0</v>
      </c>
      <c r="E1025" s="2">
        <v>8.53</v>
      </c>
      <c r="F1025" s="2">
        <v>47.46</v>
      </c>
    </row>
    <row r="1026">
      <c r="A1026" s="2" t="s">
        <v>6922</v>
      </c>
      <c r="B1026" s="2" t="s">
        <v>53</v>
      </c>
      <c r="C1026" s="2">
        <v>7.68</v>
      </c>
      <c r="D1026" s="2">
        <v>16.1</v>
      </c>
      <c r="E1026" s="2">
        <v>9.51</v>
      </c>
      <c r="F1026" s="2">
        <v>46.41</v>
      </c>
    </row>
    <row r="1027">
      <c r="A1027" s="2" t="s">
        <v>4182</v>
      </c>
      <c r="B1027" s="2" t="s">
        <v>116</v>
      </c>
      <c r="C1027" s="2">
        <v>12.86</v>
      </c>
      <c r="D1027" s="2">
        <v>18.49</v>
      </c>
      <c r="E1027" s="2">
        <v>3.53</v>
      </c>
      <c r="F1027" s="2">
        <v>49.6</v>
      </c>
    </row>
    <row r="1028">
      <c r="A1028" s="2" t="s">
        <v>3933</v>
      </c>
      <c r="B1028" s="2" t="s">
        <v>42</v>
      </c>
      <c r="C1028" s="2">
        <v>6.35</v>
      </c>
      <c r="D1028" s="2">
        <v>24.52</v>
      </c>
      <c r="E1028" s="2">
        <v>6.89</v>
      </c>
      <c r="F1028" s="2">
        <v>54.58</v>
      </c>
    </row>
    <row r="1029">
      <c r="A1029" s="2" t="s">
        <v>5823</v>
      </c>
      <c r="B1029" s="2" t="s">
        <v>42</v>
      </c>
      <c r="C1029" s="2">
        <v>14.98</v>
      </c>
      <c r="D1029" s="2">
        <v>24.86</v>
      </c>
      <c r="E1029" s="2">
        <v>2.24</v>
      </c>
      <c r="F1029" s="2">
        <v>53.92</v>
      </c>
    </row>
    <row r="1030">
      <c r="A1030" s="2" t="s">
        <v>6355</v>
      </c>
      <c r="B1030" s="2" t="s">
        <v>42</v>
      </c>
      <c r="C1030" s="2">
        <v>13.22</v>
      </c>
      <c r="D1030" s="2">
        <v>15.7</v>
      </c>
      <c r="E1030" s="2">
        <v>6.33</v>
      </c>
      <c r="F1030" s="2">
        <v>51.35</v>
      </c>
    </row>
    <row r="1031">
      <c r="A1031" s="2" t="s">
        <v>6212</v>
      </c>
      <c r="B1031" s="2" t="s">
        <v>76</v>
      </c>
      <c r="C1031" s="2">
        <v>10.07</v>
      </c>
      <c r="D1031" s="2">
        <v>16.85</v>
      </c>
      <c r="E1031" s="2">
        <v>1.54</v>
      </c>
      <c r="F1031" s="2">
        <v>46.71</v>
      </c>
    </row>
    <row r="1032">
      <c r="A1032" s="2" t="s">
        <v>856</v>
      </c>
      <c r="B1032" s="2" t="s">
        <v>141</v>
      </c>
      <c r="C1032" s="2">
        <v>12.18</v>
      </c>
      <c r="D1032" s="2">
        <v>19.58</v>
      </c>
      <c r="E1032" s="2">
        <v>9.37999999999999</v>
      </c>
      <c r="F1032" s="2">
        <v>54.11</v>
      </c>
    </row>
    <row r="1033">
      <c r="A1033" s="2" t="s">
        <v>6976</v>
      </c>
      <c r="B1033" s="2" t="s">
        <v>552</v>
      </c>
      <c r="C1033" s="2">
        <v>6.77999999999999</v>
      </c>
      <c r="D1033" s="2">
        <v>22.07</v>
      </c>
      <c r="E1033" s="2">
        <v>6.4</v>
      </c>
      <c r="F1033" s="2">
        <v>53.52</v>
      </c>
    </row>
    <row r="1034">
      <c r="A1034" s="2" t="s">
        <v>4215</v>
      </c>
      <c r="B1034" s="2" t="s">
        <v>3984</v>
      </c>
      <c r="C1034" s="2">
        <v>9.69</v>
      </c>
      <c r="D1034" s="2">
        <v>21.03</v>
      </c>
      <c r="E1034" s="2">
        <v>9.57</v>
      </c>
      <c r="F1034" s="2">
        <v>46.91</v>
      </c>
    </row>
    <row r="1035">
      <c r="A1035" s="2" t="s">
        <v>4972</v>
      </c>
      <c r="B1035" s="2" t="s">
        <v>42</v>
      </c>
      <c r="C1035" s="2">
        <v>7.91</v>
      </c>
      <c r="D1035" s="2">
        <v>21.44</v>
      </c>
      <c r="E1035" s="2">
        <v>0.71</v>
      </c>
      <c r="F1035" s="2">
        <v>54.9</v>
      </c>
    </row>
    <row r="1036">
      <c r="A1036" s="2" t="s">
        <v>3386</v>
      </c>
      <c r="B1036" s="2" t="s">
        <v>3362</v>
      </c>
      <c r="C1036" s="2">
        <v>7.39</v>
      </c>
      <c r="D1036" s="2">
        <v>21.71</v>
      </c>
      <c r="E1036" s="2">
        <v>6.18999999999999</v>
      </c>
      <c r="F1036" s="2">
        <v>48.34</v>
      </c>
    </row>
    <row r="1037">
      <c r="A1037" s="2" t="s">
        <v>2986</v>
      </c>
      <c r="B1037" s="2" t="s">
        <v>159</v>
      </c>
      <c r="C1037" s="2">
        <v>13.96</v>
      </c>
      <c r="D1037" s="2">
        <v>17.91</v>
      </c>
      <c r="E1037" s="2">
        <v>0.639999999999999</v>
      </c>
      <c r="F1037" s="2">
        <v>50.73</v>
      </c>
    </row>
    <row r="1038">
      <c r="A1038" s="2" t="s">
        <v>5016</v>
      </c>
      <c r="B1038" s="2" t="s">
        <v>1449</v>
      </c>
      <c r="C1038" s="2">
        <v>11.02</v>
      </c>
      <c r="D1038" s="2">
        <v>23.15</v>
      </c>
      <c r="E1038" s="2">
        <v>9.52</v>
      </c>
      <c r="F1038" s="2">
        <v>50.06</v>
      </c>
    </row>
    <row r="1039">
      <c r="A1039" s="2" t="s">
        <v>1639</v>
      </c>
      <c r="B1039" s="2" t="s">
        <v>89</v>
      </c>
      <c r="C1039" s="2">
        <v>12.6299999999999</v>
      </c>
      <c r="D1039" s="2">
        <v>18.47</v>
      </c>
      <c r="E1039" s="2">
        <v>0.0700000000000002</v>
      </c>
      <c r="F1039" s="2">
        <v>54.78</v>
      </c>
    </row>
    <row r="1040">
      <c r="A1040" s="2" t="s">
        <v>1947</v>
      </c>
      <c r="B1040" s="2" t="s">
        <v>64</v>
      </c>
      <c r="C1040" s="2">
        <v>10.79</v>
      </c>
      <c r="D1040" s="2">
        <v>19.91</v>
      </c>
      <c r="E1040" s="2">
        <v>9.91</v>
      </c>
      <c r="F1040" s="2">
        <v>49.0</v>
      </c>
    </row>
    <row r="1041">
      <c r="A1041" s="2" t="s">
        <v>480</v>
      </c>
      <c r="B1041" s="2" t="s">
        <v>76</v>
      </c>
      <c r="C1041" s="2">
        <v>5.77</v>
      </c>
      <c r="D1041" s="2">
        <v>23.98</v>
      </c>
      <c r="E1041" s="2">
        <v>0.179999999999999</v>
      </c>
      <c r="F1041" s="2">
        <v>48.25</v>
      </c>
    </row>
    <row r="1042">
      <c r="A1042" s="2" t="s">
        <v>2077</v>
      </c>
      <c r="B1042" s="2" t="s">
        <v>1449</v>
      </c>
      <c r="C1042" s="2">
        <v>11.99</v>
      </c>
      <c r="D1042" s="2">
        <v>16.91</v>
      </c>
      <c r="E1042" s="2">
        <v>7.43</v>
      </c>
      <c r="F1042" s="2">
        <v>52.05</v>
      </c>
    </row>
    <row r="1043">
      <c r="A1043" s="2" t="s">
        <v>7054</v>
      </c>
      <c r="B1043" s="2" t="s">
        <v>53</v>
      </c>
      <c r="C1043" s="2">
        <v>12.92</v>
      </c>
      <c r="D1043" s="2">
        <v>21.09</v>
      </c>
      <c r="E1043" s="2">
        <v>7.71</v>
      </c>
      <c r="F1043" s="2">
        <v>47.98</v>
      </c>
    </row>
    <row r="1044">
      <c r="A1044" s="2" t="s">
        <v>2952</v>
      </c>
      <c r="B1044" s="2" t="s">
        <v>321</v>
      </c>
      <c r="C1044" s="2">
        <v>6.59</v>
      </c>
      <c r="D1044" s="2">
        <v>18.12</v>
      </c>
      <c r="E1044" s="2">
        <v>4.9</v>
      </c>
      <c r="F1044" s="2">
        <v>54.71</v>
      </c>
    </row>
    <row r="1045">
      <c r="A1045" s="2" t="s">
        <v>7071</v>
      </c>
      <c r="B1045" s="2" t="s">
        <v>1127</v>
      </c>
      <c r="C1045" s="2">
        <v>12.11</v>
      </c>
      <c r="D1045" s="2">
        <v>23.61</v>
      </c>
      <c r="E1045" s="2">
        <v>5.88</v>
      </c>
      <c r="F1045" s="2">
        <v>54.59</v>
      </c>
    </row>
    <row r="1046">
      <c r="A1046" s="2" t="s">
        <v>7080</v>
      </c>
      <c r="B1046" s="2" t="s">
        <v>814</v>
      </c>
      <c r="C1046" s="2">
        <v>6.73</v>
      </c>
      <c r="D1046" s="2">
        <v>18.18</v>
      </c>
      <c r="E1046" s="2">
        <v>4.45</v>
      </c>
      <c r="F1046" s="2">
        <v>48.58</v>
      </c>
    </row>
    <row r="1047">
      <c r="A1047" s="2" t="s">
        <v>1220</v>
      </c>
      <c r="B1047" s="2" t="s">
        <v>180</v>
      </c>
      <c r="C1047" s="2">
        <v>6.18999999999999</v>
      </c>
      <c r="D1047" s="2">
        <v>24.94</v>
      </c>
      <c r="E1047" s="2">
        <v>7.01</v>
      </c>
      <c r="F1047" s="2">
        <v>45.86</v>
      </c>
    </row>
    <row r="1048">
      <c r="A1048" s="2" t="s">
        <v>1185</v>
      </c>
      <c r="B1048" s="2" t="s">
        <v>598</v>
      </c>
      <c r="C1048" s="2">
        <v>9.42</v>
      </c>
      <c r="D1048" s="2">
        <v>19.08</v>
      </c>
      <c r="E1048" s="2">
        <v>6.95</v>
      </c>
      <c r="F1048" s="2">
        <v>49.46</v>
      </c>
    </row>
    <row r="1049">
      <c r="A1049" s="2" t="s">
        <v>3407</v>
      </c>
      <c r="B1049" s="2" t="s">
        <v>64</v>
      </c>
      <c r="C1049" s="2">
        <v>9.49</v>
      </c>
      <c r="D1049" s="2">
        <v>23.06</v>
      </c>
      <c r="E1049" s="2">
        <v>3.51</v>
      </c>
      <c r="F1049" s="2">
        <v>52.34</v>
      </c>
    </row>
    <row r="1050">
      <c r="A1050" s="2" t="s">
        <v>2578</v>
      </c>
      <c r="B1050" s="2" t="s">
        <v>251</v>
      </c>
      <c r="C1050" s="2">
        <v>13.1299999999999</v>
      </c>
      <c r="D1050" s="2">
        <v>20.31</v>
      </c>
      <c r="E1050" s="2">
        <v>5.09</v>
      </c>
      <c r="F1050" s="2">
        <v>46.21</v>
      </c>
    </row>
    <row r="1051">
      <c r="A1051" s="2" t="s">
        <v>1374</v>
      </c>
      <c r="B1051" s="2" t="s">
        <v>97</v>
      </c>
      <c r="C1051" s="2">
        <v>5.81</v>
      </c>
      <c r="D1051" s="2">
        <v>20.67</v>
      </c>
      <c r="E1051" s="2">
        <v>6.97</v>
      </c>
      <c r="F1051" s="2">
        <v>52.13</v>
      </c>
    </row>
    <row r="1052">
      <c r="A1052" s="2" t="s">
        <v>630</v>
      </c>
      <c r="B1052" s="2" t="s">
        <v>42</v>
      </c>
      <c r="C1052" s="2">
        <v>11.95</v>
      </c>
      <c r="D1052" s="2">
        <v>18.18</v>
      </c>
      <c r="E1052" s="2">
        <v>6.78</v>
      </c>
      <c r="F1052" s="2">
        <v>54.48</v>
      </c>
    </row>
    <row r="1053">
      <c r="A1053" s="2" t="s">
        <v>7148</v>
      </c>
      <c r="B1053" s="2" t="s">
        <v>141</v>
      </c>
      <c r="C1053" s="2">
        <v>6.89</v>
      </c>
      <c r="D1053" s="2">
        <v>18.2</v>
      </c>
      <c r="E1053" s="2">
        <v>9.66</v>
      </c>
      <c r="F1053" s="2">
        <v>53.54</v>
      </c>
    </row>
    <row r="1054">
      <c r="A1054" s="2" t="s">
        <v>7150</v>
      </c>
      <c r="B1054" s="2" t="s">
        <v>76</v>
      </c>
      <c r="C1054" s="2">
        <v>13.15</v>
      </c>
      <c r="D1054" s="2">
        <v>21.1</v>
      </c>
      <c r="E1054" s="2">
        <v>8.11</v>
      </c>
      <c r="F1054" s="2">
        <v>52.03</v>
      </c>
    </row>
    <row r="1055">
      <c r="A1055" s="2" t="s">
        <v>7158</v>
      </c>
      <c r="B1055" s="2" t="s">
        <v>42</v>
      </c>
      <c r="C1055" s="2">
        <v>12.25</v>
      </c>
      <c r="D1055" s="2">
        <v>19.3</v>
      </c>
      <c r="E1055" s="2">
        <v>0.66</v>
      </c>
      <c r="F1055" s="2">
        <v>54.66</v>
      </c>
    </row>
    <row r="1056">
      <c r="A1056" s="2" t="s">
        <v>6583</v>
      </c>
      <c r="B1056" s="2" t="s">
        <v>159</v>
      </c>
      <c r="C1056" s="2">
        <v>6.88</v>
      </c>
      <c r="D1056" s="2">
        <v>21.71</v>
      </c>
      <c r="E1056" s="2">
        <v>9.96</v>
      </c>
      <c r="F1056" s="2">
        <v>50.89</v>
      </c>
    </row>
    <row r="1057">
      <c r="A1057" s="2" t="s">
        <v>7163</v>
      </c>
      <c r="B1057" s="2" t="s">
        <v>552</v>
      </c>
      <c r="C1057" s="2">
        <v>9.12</v>
      </c>
      <c r="D1057" s="2">
        <v>23.88</v>
      </c>
      <c r="E1057" s="2">
        <v>6.13</v>
      </c>
      <c r="F1057" s="2">
        <v>53.89</v>
      </c>
    </row>
    <row r="1058">
      <c r="A1058" s="2" t="s">
        <v>7071</v>
      </c>
      <c r="B1058" s="2" t="s">
        <v>1127</v>
      </c>
      <c r="C1058" s="2">
        <v>11.98</v>
      </c>
      <c r="D1058" s="2">
        <v>15.65</v>
      </c>
      <c r="E1058" s="2">
        <v>5.27</v>
      </c>
      <c r="F1058" s="2">
        <v>51.71</v>
      </c>
    </row>
    <row r="1059">
      <c r="A1059" s="2" t="s">
        <v>6033</v>
      </c>
      <c r="B1059" s="2" t="s">
        <v>76</v>
      </c>
      <c r="C1059" s="2">
        <v>12.49</v>
      </c>
      <c r="D1059" s="2">
        <v>25.0</v>
      </c>
      <c r="E1059" s="2">
        <v>5.55</v>
      </c>
      <c r="F1059" s="2">
        <v>52.88</v>
      </c>
    </row>
    <row r="1060">
      <c r="A1060" s="2" t="s">
        <v>2598</v>
      </c>
      <c r="B1060" s="2" t="s">
        <v>136</v>
      </c>
      <c r="C1060" s="2">
        <v>5.55</v>
      </c>
      <c r="D1060" s="2">
        <v>23.93</v>
      </c>
      <c r="E1060" s="2">
        <v>1.35</v>
      </c>
      <c r="F1060" s="2">
        <v>47.47</v>
      </c>
    </row>
    <row r="1061">
      <c r="A1061" s="2" t="s">
        <v>3031</v>
      </c>
      <c r="B1061" s="2" t="s">
        <v>76</v>
      </c>
      <c r="C1061" s="2">
        <v>10.54</v>
      </c>
      <c r="D1061" s="2">
        <v>21.75</v>
      </c>
      <c r="E1061" s="2">
        <v>2.0</v>
      </c>
      <c r="F1061" s="2">
        <v>50.72</v>
      </c>
    </row>
    <row r="1062">
      <c r="A1062" s="2" t="s">
        <v>1687</v>
      </c>
      <c r="B1062" s="2" t="s">
        <v>822</v>
      </c>
      <c r="C1062" s="2">
        <v>6.84</v>
      </c>
      <c r="D1062" s="2">
        <v>20.39</v>
      </c>
      <c r="E1062" s="2">
        <v>0.49</v>
      </c>
      <c r="F1062" s="2">
        <v>52.64</v>
      </c>
    </row>
    <row r="1063">
      <c r="A1063" s="2" t="s">
        <v>2952</v>
      </c>
      <c r="B1063" s="2" t="s">
        <v>321</v>
      </c>
      <c r="C1063" s="2">
        <v>10.06</v>
      </c>
      <c r="D1063" s="2">
        <v>16.83</v>
      </c>
      <c r="E1063" s="2">
        <v>4.28</v>
      </c>
      <c r="F1063" s="2">
        <v>51.59</v>
      </c>
    </row>
    <row r="1064">
      <c r="A1064" s="2" t="s">
        <v>179</v>
      </c>
      <c r="B1064" s="2" t="s">
        <v>1156</v>
      </c>
      <c r="C1064" s="2">
        <v>10.41</v>
      </c>
      <c r="D1064" s="2">
        <v>22.19</v>
      </c>
      <c r="E1064" s="2">
        <v>9.4</v>
      </c>
      <c r="F1064" s="2">
        <v>45.84</v>
      </c>
    </row>
    <row r="1065">
      <c r="A1065" s="2" t="s">
        <v>3014</v>
      </c>
      <c r="B1065" s="2" t="s">
        <v>614</v>
      </c>
      <c r="C1065" s="2">
        <v>10.47</v>
      </c>
      <c r="D1065" s="2">
        <v>18.49</v>
      </c>
      <c r="E1065" s="2">
        <v>8.56</v>
      </c>
      <c r="F1065" s="2">
        <v>50.45</v>
      </c>
    </row>
    <row r="1066">
      <c r="A1066" s="2" t="s">
        <v>2986</v>
      </c>
      <c r="B1066" s="2" t="s">
        <v>159</v>
      </c>
      <c r="C1066" s="2">
        <v>8.12999999999999</v>
      </c>
      <c r="D1066" s="2">
        <v>20.08</v>
      </c>
      <c r="E1066" s="2">
        <v>4.2</v>
      </c>
      <c r="F1066" s="2">
        <v>51.2</v>
      </c>
    </row>
    <row r="1067">
      <c r="A1067" s="2" t="s">
        <v>6435</v>
      </c>
      <c r="B1067" s="2" t="s">
        <v>42</v>
      </c>
      <c r="C1067" s="2">
        <v>9.48</v>
      </c>
      <c r="D1067" s="2">
        <v>20.23</v>
      </c>
      <c r="E1067" s="2">
        <v>3.37</v>
      </c>
      <c r="F1067" s="2">
        <v>52.84</v>
      </c>
    </row>
    <row r="1068">
      <c r="A1068" s="2" t="s">
        <v>501</v>
      </c>
      <c r="B1068" s="2" t="s">
        <v>282</v>
      </c>
      <c r="C1068" s="2">
        <v>14.03</v>
      </c>
      <c r="D1068" s="2">
        <v>18.53</v>
      </c>
      <c r="E1068" s="2">
        <v>5.49</v>
      </c>
      <c r="F1068" s="2">
        <v>47.57</v>
      </c>
    </row>
    <row r="1069">
      <c r="A1069" s="2" t="s">
        <v>2506</v>
      </c>
      <c r="B1069" s="2" t="s">
        <v>497</v>
      </c>
      <c r="C1069" s="2">
        <v>5.26</v>
      </c>
      <c r="D1069" s="2">
        <v>19.75</v>
      </c>
      <c r="E1069" s="2">
        <v>7.15</v>
      </c>
      <c r="F1069" s="2">
        <v>54.59</v>
      </c>
    </row>
    <row r="1070">
      <c r="A1070" s="2" t="s">
        <v>7247</v>
      </c>
      <c r="B1070" s="2" t="s">
        <v>76</v>
      </c>
      <c r="C1070" s="2">
        <v>12.71</v>
      </c>
      <c r="D1070" s="2">
        <v>18.16</v>
      </c>
      <c r="E1070" s="2">
        <v>9.24</v>
      </c>
      <c r="F1070" s="2">
        <v>53.7</v>
      </c>
    </row>
    <row r="1071">
      <c r="A1071" s="2" t="s">
        <v>6771</v>
      </c>
      <c r="B1071" s="2" t="s">
        <v>814</v>
      </c>
      <c r="C1071" s="2">
        <v>9.11</v>
      </c>
      <c r="D1071" s="2">
        <v>15.53</v>
      </c>
      <c r="E1071" s="2">
        <v>7.18999999999999</v>
      </c>
      <c r="F1071" s="2">
        <v>49.4</v>
      </c>
    </row>
    <row r="1072">
      <c r="A1072" s="2" t="s">
        <v>5143</v>
      </c>
      <c r="B1072" s="2" t="s">
        <v>282</v>
      </c>
      <c r="C1072" s="2">
        <v>11.85</v>
      </c>
      <c r="D1072" s="2">
        <v>20.7</v>
      </c>
      <c r="E1072" s="2">
        <v>4.25</v>
      </c>
      <c r="F1072" s="2">
        <v>49.8</v>
      </c>
    </row>
    <row r="1073">
      <c r="A1073" s="2" t="s">
        <v>2693</v>
      </c>
      <c r="B1073" s="2" t="s">
        <v>141</v>
      </c>
      <c r="C1073" s="2">
        <v>12.83</v>
      </c>
      <c r="D1073" s="2">
        <v>16.18</v>
      </c>
      <c r="E1073" s="2">
        <v>1.43</v>
      </c>
      <c r="F1073" s="2">
        <v>49.31</v>
      </c>
    </row>
    <row r="1074">
      <c r="A1074" s="2" t="s">
        <v>4533</v>
      </c>
      <c r="B1074" s="2" t="s">
        <v>321</v>
      </c>
      <c r="C1074" s="2">
        <v>8.23</v>
      </c>
      <c r="D1074" s="2">
        <v>19.37</v>
      </c>
      <c r="E1074" s="2">
        <v>1.08999999999999</v>
      </c>
      <c r="F1074" s="2">
        <v>53.08</v>
      </c>
    </row>
    <row r="1075">
      <c r="A1075" s="2" t="s">
        <v>4972</v>
      </c>
      <c r="B1075" s="2" t="s">
        <v>552</v>
      </c>
      <c r="C1075" s="2">
        <v>9.72</v>
      </c>
      <c r="D1075" s="2">
        <v>15.66</v>
      </c>
      <c r="E1075" s="2">
        <v>0.599999999999999</v>
      </c>
      <c r="F1075" s="2">
        <v>51.96</v>
      </c>
    </row>
    <row r="1076">
      <c r="A1076" s="2" t="s">
        <v>7321</v>
      </c>
      <c r="B1076" s="2" t="s">
        <v>1343</v>
      </c>
      <c r="C1076" s="2">
        <v>13.76</v>
      </c>
      <c r="D1076" s="2">
        <v>15.46</v>
      </c>
      <c r="E1076" s="2">
        <v>9.26</v>
      </c>
      <c r="F1076" s="2">
        <v>53.04</v>
      </c>
    </row>
    <row r="1077">
      <c r="A1077" s="2" t="s">
        <v>4592</v>
      </c>
      <c r="B1077" s="2" t="s">
        <v>42</v>
      </c>
      <c r="C1077" s="2">
        <v>8.76</v>
      </c>
      <c r="D1077" s="2">
        <v>24.75</v>
      </c>
      <c r="E1077" s="2">
        <v>6.79</v>
      </c>
      <c r="F1077" s="2">
        <v>52.39</v>
      </c>
    </row>
    <row r="1078">
      <c r="A1078" s="2" t="s">
        <v>6877</v>
      </c>
      <c r="B1078" s="2" t="s">
        <v>42</v>
      </c>
      <c r="C1078" s="2">
        <v>8.41</v>
      </c>
      <c r="D1078" s="2">
        <v>20.07</v>
      </c>
      <c r="E1078" s="2">
        <v>7.02999999999999</v>
      </c>
      <c r="F1078" s="2">
        <v>51.56</v>
      </c>
    </row>
    <row r="1079">
      <c r="A1079" s="2" t="s">
        <v>52</v>
      </c>
      <c r="B1079" s="2" t="s">
        <v>251</v>
      </c>
      <c r="C1079" s="2">
        <v>6.45</v>
      </c>
      <c r="D1079" s="2">
        <v>16.2599999999999</v>
      </c>
      <c r="E1079" s="2">
        <v>4.89</v>
      </c>
      <c r="F1079" s="2">
        <v>52.48</v>
      </c>
    </row>
    <row r="1080">
      <c r="A1080" s="2" t="s">
        <v>7338</v>
      </c>
      <c r="B1080" s="2" t="s">
        <v>76</v>
      </c>
      <c r="C1080" s="2">
        <v>9.76</v>
      </c>
      <c r="D1080" s="2">
        <v>23.1</v>
      </c>
      <c r="E1080" s="2">
        <v>3.27</v>
      </c>
      <c r="F1080" s="2">
        <v>46.99</v>
      </c>
    </row>
    <row r="1081">
      <c r="A1081" s="2" t="s">
        <v>655</v>
      </c>
      <c r="B1081" s="2" t="s">
        <v>53</v>
      </c>
      <c r="C1081" s="2">
        <v>14.9</v>
      </c>
      <c r="D1081" s="2">
        <v>16.42</v>
      </c>
      <c r="E1081" s="2">
        <v>2.96</v>
      </c>
      <c r="F1081" s="2">
        <v>51.9</v>
      </c>
    </row>
    <row r="1082">
      <c r="A1082" s="2" t="s">
        <v>7343</v>
      </c>
      <c r="B1082" s="2" t="s">
        <v>822</v>
      </c>
      <c r="C1082" s="2">
        <v>13.52</v>
      </c>
      <c r="D1082" s="2">
        <v>15.08</v>
      </c>
      <c r="E1082" s="2">
        <v>9.46</v>
      </c>
      <c r="F1082" s="2">
        <v>47.95</v>
      </c>
    </row>
    <row r="1083">
      <c r="A1083" s="2" t="s">
        <v>4698</v>
      </c>
      <c r="B1083" s="2" t="s">
        <v>64</v>
      </c>
      <c r="C1083" s="2">
        <v>6.60999999999999</v>
      </c>
      <c r="D1083" s="2">
        <v>21.27</v>
      </c>
      <c r="E1083" s="2">
        <v>0.16</v>
      </c>
      <c r="F1083" s="2">
        <v>48.12</v>
      </c>
    </row>
    <row r="1084">
      <c r="A1084" s="2" t="s">
        <v>366</v>
      </c>
      <c r="B1084" s="2" t="s">
        <v>122</v>
      </c>
      <c r="C1084" s="2">
        <v>5.37</v>
      </c>
      <c r="D1084" s="2">
        <v>15.54</v>
      </c>
      <c r="E1084" s="2">
        <v>0.15</v>
      </c>
      <c r="F1084" s="2">
        <v>54.14</v>
      </c>
    </row>
    <row r="1085">
      <c r="A1085" s="2" t="s">
        <v>7355</v>
      </c>
      <c r="B1085" s="2" t="s">
        <v>42</v>
      </c>
      <c r="C1085" s="2">
        <v>11.26</v>
      </c>
      <c r="D1085" s="2">
        <v>17.91</v>
      </c>
      <c r="E1085" s="2">
        <v>3.83</v>
      </c>
      <c r="F1085" s="2">
        <v>50.6</v>
      </c>
    </row>
    <row r="1086">
      <c r="A1086" s="2" t="s">
        <v>88</v>
      </c>
      <c r="B1086" s="2" t="s">
        <v>796</v>
      </c>
      <c r="C1086" s="2">
        <v>6.02999999999999</v>
      </c>
      <c r="D1086" s="2">
        <v>22.62</v>
      </c>
      <c r="E1086" s="2">
        <v>4.11</v>
      </c>
      <c r="F1086" s="2">
        <v>46.13</v>
      </c>
    </row>
    <row r="1087">
      <c r="A1087" s="2" t="s">
        <v>571</v>
      </c>
      <c r="B1087" s="2" t="s">
        <v>572</v>
      </c>
      <c r="C1087" s="2">
        <v>10.37</v>
      </c>
      <c r="D1087" s="2">
        <v>23.98</v>
      </c>
      <c r="E1087" s="2">
        <v>2.64</v>
      </c>
      <c r="F1087" s="2">
        <v>50.49</v>
      </c>
    </row>
    <row r="1088">
      <c r="A1088" s="2" t="s">
        <v>613</v>
      </c>
      <c r="B1088" s="2" t="s">
        <v>614</v>
      </c>
      <c r="C1088" s="2">
        <v>5.69</v>
      </c>
      <c r="D1088" s="2">
        <v>21.26</v>
      </c>
      <c r="E1088" s="2">
        <v>0.66</v>
      </c>
      <c r="F1088" s="2">
        <v>50.2</v>
      </c>
    </row>
    <row r="1089">
      <c r="A1089" s="2" t="s">
        <v>714</v>
      </c>
      <c r="B1089" s="2" t="s">
        <v>42</v>
      </c>
      <c r="C1089" s="2">
        <v>13.56</v>
      </c>
      <c r="D1089" s="2">
        <v>23.63</v>
      </c>
      <c r="E1089" s="2">
        <v>1.77999999999999</v>
      </c>
      <c r="F1089" s="2">
        <v>53.15</v>
      </c>
    </row>
    <row r="1090">
      <c r="A1090" s="2" t="s">
        <v>2952</v>
      </c>
      <c r="B1090" s="2" t="s">
        <v>3362</v>
      </c>
      <c r="C1090" s="2">
        <v>9.35</v>
      </c>
      <c r="D1090" s="2">
        <v>16.31</v>
      </c>
      <c r="E1090" s="2">
        <v>9.54</v>
      </c>
      <c r="F1090" s="2">
        <v>47.55</v>
      </c>
    </row>
    <row r="1091">
      <c r="A1091" s="2" t="s">
        <v>405</v>
      </c>
      <c r="B1091" s="2" t="s">
        <v>406</v>
      </c>
      <c r="C1091" s="2">
        <v>10.97</v>
      </c>
      <c r="D1091" s="2">
        <v>24.54</v>
      </c>
      <c r="E1091" s="2">
        <v>7.76</v>
      </c>
      <c r="F1091" s="2">
        <v>47.41</v>
      </c>
    </row>
    <row r="1092">
      <c r="A1092" s="2" t="s">
        <v>956</v>
      </c>
      <c r="B1092" s="2" t="s">
        <v>822</v>
      </c>
      <c r="C1092" s="2">
        <v>7.22</v>
      </c>
      <c r="D1092" s="2">
        <v>17.9</v>
      </c>
      <c r="E1092" s="2">
        <v>1.41</v>
      </c>
      <c r="F1092" s="2">
        <v>45.22</v>
      </c>
    </row>
    <row r="1093">
      <c r="A1093" s="2" t="s">
        <v>2263</v>
      </c>
      <c r="B1093" s="2" t="s">
        <v>2121</v>
      </c>
      <c r="C1093" s="2">
        <v>11.03</v>
      </c>
      <c r="D1093" s="2">
        <v>24.98</v>
      </c>
      <c r="E1093" s="2">
        <v>8.25</v>
      </c>
      <c r="F1093" s="2">
        <v>48.16</v>
      </c>
    </row>
    <row r="1094">
      <c r="A1094" s="2" t="s">
        <v>6586</v>
      </c>
      <c r="B1094" s="2" t="s">
        <v>42</v>
      </c>
      <c r="C1094" s="2">
        <v>9.86</v>
      </c>
      <c r="D1094" s="2">
        <v>24.62</v>
      </c>
      <c r="E1094" s="2">
        <v>5.56</v>
      </c>
      <c r="F1094" s="2">
        <v>48.54</v>
      </c>
    </row>
    <row r="1095">
      <c r="A1095" s="2" t="s">
        <v>4636</v>
      </c>
      <c r="B1095" s="2" t="s">
        <v>76</v>
      </c>
      <c r="C1095" s="2">
        <v>6.23</v>
      </c>
      <c r="D1095" s="2">
        <v>17.46</v>
      </c>
      <c r="E1095" s="2">
        <v>0.44</v>
      </c>
      <c r="F1095" s="2">
        <v>47.85</v>
      </c>
    </row>
    <row r="1096">
      <c r="A1096" s="2" t="s">
        <v>6435</v>
      </c>
      <c r="B1096" s="2" t="s">
        <v>42</v>
      </c>
      <c r="C1096" s="2">
        <v>13.26</v>
      </c>
      <c r="D1096" s="2">
        <v>22.88</v>
      </c>
      <c r="E1096" s="2">
        <v>9.03</v>
      </c>
      <c r="F1096" s="2">
        <v>54.75</v>
      </c>
    </row>
    <row r="1097">
      <c r="A1097" s="2" t="s">
        <v>7410</v>
      </c>
      <c r="B1097" s="2" t="s">
        <v>598</v>
      </c>
      <c r="C1097" s="2">
        <v>8.07</v>
      </c>
      <c r="D1097" s="2">
        <v>17.61</v>
      </c>
      <c r="E1097" s="2">
        <v>1.87</v>
      </c>
      <c r="F1097" s="2">
        <v>51.05</v>
      </c>
    </row>
    <row r="1098">
      <c r="A1098" s="2" t="s">
        <v>1041</v>
      </c>
      <c r="B1098" s="2" t="s">
        <v>321</v>
      </c>
      <c r="C1098" s="2">
        <v>9.8</v>
      </c>
      <c r="D1098" s="2">
        <v>17.7</v>
      </c>
      <c r="E1098" s="2">
        <v>6.87</v>
      </c>
      <c r="F1098" s="2">
        <v>49.33</v>
      </c>
    </row>
    <row r="1099">
      <c r="A1099" s="2" t="s">
        <v>7424</v>
      </c>
      <c r="B1099" s="2" t="s">
        <v>76</v>
      </c>
      <c r="C1099" s="2">
        <v>9.28</v>
      </c>
      <c r="D1099" s="2">
        <v>21.67</v>
      </c>
      <c r="E1099" s="2">
        <v>4.78</v>
      </c>
      <c r="F1099" s="2">
        <v>49.91</v>
      </c>
    </row>
    <row r="1100">
      <c r="A1100" s="2" t="s">
        <v>2374</v>
      </c>
      <c r="B1100" s="2" t="s">
        <v>159</v>
      </c>
      <c r="C1100" s="2">
        <v>13.97</v>
      </c>
      <c r="D1100" s="2">
        <v>20.52</v>
      </c>
      <c r="E1100" s="2">
        <v>7.05</v>
      </c>
      <c r="F1100" s="2">
        <v>53.79</v>
      </c>
    </row>
    <row r="1101">
      <c r="A1101" s="2" t="s">
        <v>2646</v>
      </c>
      <c r="B1101" s="2" t="s">
        <v>76</v>
      </c>
      <c r="C1101" s="2">
        <v>9.19</v>
      </c>
      <c r="D1101" s="2">
        <v>19.24</v>
      </c>
      <c r="E1101" s="2">
        <v>7.2</v>
      </c>
      <c r="F1101" s="2">
        <v>54.12</v>
      </c>
    </row>
    <row r="1102">
      <c r="A1102" s="2" t="s">
        <v>1253</v>
      </c>
      <c r="B1102" s="2" t="s">
        <v>141</v>
      </c>
      <c r="C1102" s="2">
        <v>11.66</v>
      </c>
      <c r="D1102" s="2">
        <v>16.28</v>
      </c>
      <c r="E1102" s="2">
        <v>2.66</v>
      </c>
      <c r="F1102" s="2">
        <v>45.41</v>
      </c>
    </row>
    <row r="1103">
      <c r="A1103" s="2" t="s">
        <v>1304</v>
      </c>
      <c r="B1103" s="2" t="s">
        <v>1127</v>
      </c>
      <c r="C1103" s="2">
        <v>12.04</v>
      </c>
      <c r="D1103" s="2">
        <v>19.22</v>
      </c>
      <c r="E1103" s="2">
        <v>8.08</v>
      </c>
      <c r="F1103" s="2">
        <v>46.76</v>
      </c>
    </row>
    <row r="1104">
      <c r="A1104" s="2" t="s">
        <v>2112</v>
      </c>
      <c r="B1104" s="2" t="s">
        <v>218</v>
      </c>
      <c r="C1104" s="2">
        <v>11.55</v>
      </c>
      <c r="D1104" s="2">
        <v>15.3</v>
      </c>
      <c r="E1104" s="2">
        <v>5.66</v>
      </c>
      <c r="F1104" s="2">
        <v>45.86</v>
      </c>
    </row>
    <row r="1105">
      <c r="A1105" s="2" t="s">
        <v>7448</v>
      </c>
      <c r="B1105" s="2" t="s">
        <v>3984</v>
      </c>
      <c r="C1105" s="2">
        <v>8.21</v>
      </c>
      <c r="D1105" s="2">
        <v>19.39</v>
      </c>
      <c r="E1105" s="2">
        <v>0.0199999999999995</v>
      </c>
      <c r="F1105" s="2">
        <v>45.97</v>
      </c>
    </row>
    <row r="1106">
      <c r="A1106" s="2" t="s">
        <v>3407</v>
      </c>
      <c r="B1106" s="2" t="s">
        <v>141</v>
      </c>
      <c r="C1106" s="2">
        <v>12.29</v>
      </c>
      <c r="D1106" s="2">
        <v>24.99</v>
      </c>
      <c r="E1106" s="2">
        <v>1.02</v>
      </c>
      <c r="F1106" s="2">
        <v>45.56</v>
      </c>
    </row>
    <row r="1107">
      <c r="A1107" s="2" t="s">
        <v>7474</v>
      </c>
      <c r="B1107" s="2" t="s">
        <v>76</v>
      </c>
      <c r="C1107" s="2">
        <v>14.4</v>
      </c>
      <c r="D1107" s="2">
        <v>16.8</v>
      </c>
      <c r="E1107" s="2">
        <v>0.599999999999999</v>
      </c>
      <c r="F1107" s="2">
        <v>52.7</v>
      </c>
    </row>
    <row r="1108">
      <c r="A1108" s="2" t="s">
        <v>2039</v>
      </c>
      <c r="B1108" s="2" t="s">
        <v>42</v>
      </c>
      <c r="C1108" s="2">
        <v>7.47</v>
      </c>
      <c r="D1108" s="2">
        <v>23.62</v>
      </c>
      <c r="E1108" s="2">
        <v>5.34</v>
      </c>
      <c r="F1108" s="2">
        <v>52.6</v>
      </c>
    </row>
    <row r="1109">
      <c r="A1109" s="2" t="s">
        <v>1000</v>
      </c>
      <c r="B1109" s="2" t="s">
        <v>164</v>
      </c>
      <c r="C1109" s="2">
        <v>7.2</v>
      </c>
      <c r="D1109" s="2">
        <v>18.16</v>
      </c>
      <c r="E1109" s="2">
        <v>4.0</v>
      </c>
      <c r="F1109" s="2">
        <v>54.28</v>
      </c>
    </row>
    <row r="1110">
      <c r="A1110" s="2" t="s">
        <v>7505</v>
      </c>
      <c r="B1110" s="2" t="s">
        <v>116</v>
      </c>
      <c r="C1110" s="2">
        <v>13.85</v>
      </c>
      <c r="D1110" s="2">
        <v>21.67</v>
      </c>
      <c r="E1110" s="2">
        <v>4.59</v>
      </c>
      <c r="F1110" s="2">
        <v>45.69</v>
      </c>
    </row>
    <row r="1111">
      <c r="A1111" s="2" t="s">
        <v>4277</v>
      </c>
      <c r="B1111" s="2" t="s">
        <v>42</v>
      </c>
      <c r="C1111" s="2">
        <v>6.83</v>
      </c>
      <c r="D1111" s="2">
        <v>22.39</v>
      </c>
      <c r="E1111" s="2">
        <v>3.67999999999999</v>
      </c>
      <c r="F1111" s="2">
        <v>54.94</v>
      </c>
    </row>
    <row r="1112">
      <c r="A1112" s="2" t="s">
        <v>3504</v>
      </c>
      <c r="B1112" s="2" t="s">
        <v>97</v>
      </c>
      <c r="C1112" s="2">
        <v>12.83</v>
      </c>
      <c r="D1112" s="2">
        <v>20.05</v>
      </c>
      <c r="E1112" s="2">
        <v>3.35</v>
      </c>
      <c r="F1112" s="2">
        <v>46.99</v>
      </c>
    </row>
    <row r="1113">
      <c r="A1113" s="2" t="s">
        <v>2739</v>
      </c>
      <c r="B1113" s="2" t="s">
        <v>796</v>
      </c>
      <c r="C1113" s="2">
        <v>7.68</v>
      </c>
      <c r="D1113" s="2">
        <v>21.28</v>
      </c>
      <c r="E1113" s="2">
        <v>6.62</v>
      </c>
      <c r="F1113" s="2">
        <v>47.12</v>
      </c>
    </row>
    <row r="1114">
      <c r="A1114" s="2" t="s">
        <v>3278</v>
      </c>
      <c r="B1114" s="2" t="s">
        <v>97</v>
      </c>
      <c r="C1114" s="2">
        <v>9.53</v>
      </c>
      <c r="D1114" s="2">
        <v>17.7599999999999</v>
      </c>
      <c r="E1114" s="2">
        <v>3.73</v>
      </c>
      <c r="F1114" s="2">
        <v>48.64</v>
      </c>
    </row>
    <row r="1115">
      <c r="A1115" s="2" t="s">
        <v>7528</v>
      </c>
      <c r="B1115" s="2" t="s">
        <v>53</v>
      </c>
      <c r="C1115" s="2">
        <v>7.43999999999999</v>
      </c>
      <c r="D1115" s="2">
        <v>16.16</v>
      </c>
      <c r="E1115" s="2">
        <v>1.24</v>
      </c>
      <c r="F1115" s="2">
        <v>46.56</v>
      </c>
    </row>
    <row r="1116">
      <c r="A1116" s="2" t="s">
        <v>1006</v>
      </c>
      <c r="B1116" s="2" t="s">
        <v>42</v>
      </c>
      <c r="C1116" s="2">
        <v>9.25</v>
      </c>
      <c r="D1116" s="2">
        <v>17.79</v>
      </c>
      <c r="E1116" s="2">
        <v>3.63</v>
      </c>
      <c r="F1116" s="2">
        <v>51.85</v>
      </c>
    </row>
    <row r="1117">
      <c r="A1117" s="2" t="s">
        <v>7533</v>
      </c>
      <c r="B1117" s="2" t="s">
        <v>1046</v>
      </c>
      <c r="C1117" s="2">
        <v>11.85</v>
      </c>
      <c r="D1117" s="2">
        <v>16.23</v>
      </c>
      <c r="E1117" s="2">
        <v>5.07</v>
      </c>
      <c r="F1117" s="2">
        <v>51.32</v>
      </c>
    </row>
    <row r="1118">
      <c r="A1118" s="2" t="s">
        <v>897</v>
      </c>
      <c r="B1118" s="2" t="s">
        <v>552</v>
      </c>
      <c r="C1118" s="2">
        <v>6.64</v>
      </c>
      <c r="D1118" s="2">
        <v>24.85</v>
      </c>
      <c r="E1118" s="2">
        <v>9.67</v>
      </c>
      <c r="F1118" s="2">
        <v>53.68</v>
      </c>
    </row>
    <row r="1119">
      <c r="A1119" s="2" t="s">
        <v>7557</v>
      </c>
      <c r="B1119" s="2" t="s">
        <v>42</v>
      </c>
      <c r="C1119" s="2">
        <v>13.6299999999999</v>
      </c>
      <c r="D1119" s="2">
        <v>18.58</v>
      </c>
      <c r="E1119" s="2">
        <v>9.94</v>
      </c>
      <c r="F1119" s="2">
        <v>49.88</v>
      </c>
    </row>
    <row r="1120">
      <c r="A1120" s="2" t="s">
        <v>7563</v>
      </c>
      <c r="B1120" s="2" t="s">
        <v>164</v>
      </c>
      <c r="C1120" s="2">
        <v>10.02</v>
      </c>
      <c r="D1120" s="2">
        <v>17.06</v>
      </c>
      <c r="E1120" s="2">
        <v>2.06</v>
      </c>
      <c r="F1120" s="2">
        <v>48.57</v>
      </c>
    </row>
    <row r="1121">
      <c r="A1121" s="2" t="s">
        <v>7163</v>
      </c>
      <c r="B1121" s="2" t="s">
        <v>552</v>
      </c>
      <c r="C1121" s="2">
        <v>11.18</v>
      </c>
      <c r="D1121" s="2">
        <v>17.28</v>
      </c>
      <c r="E1121" s="2">
        <v>4.06</v>
      </c>
      <c r="F1121" s="2">
        <v>51.8</v>
      </c>
    </row>
    <row r="1122">
      <c r="A1122" s="2" t="s">
        <v>4076</v>
      </c>
      <c r="B1122" s="2" t="s">
        <v>543</v>
      </c>
      <c r="C1122" s="2">
        <v>11.27</v>
      </c>
      <c r="D1122" s="2">
        <v>19.92</v>
      </c>
      <c r="E1122" s="2">
        <v>4.15</v>
      </c>
      <c r="F1122" s="2">
        <v>50.41</v>
      </c>
    </row>
    <row r="1123">
      <c r="A1123" s="2" t="s">
        <v>5137</v>
      </c>
      <c r="B1123" s="2" t="s">
        <v>97</v>
      </c>
      <c r="C1123" s="2">
        <v>6.41</v>
      </c>
      <c r="D1123" s="2">
        <v>19.65</v>
      </c>
      <c r="E1123" s="2">
        <v>8.06</v>
      </c>
      <c r="F1123" s="2">
        <v>45.28</v>
      </c>
    </row>
    <row r="1124">
      <c r="A1124" s="2" t="s">
        <v>6718</v>
      </c>
      <c r="B1124" s="2" t="s">
        <v>1127</v>
      </c>
      <c r="C1124" s="2">
        <v>5.43</v>
      </c>
      <c r="D1124" s="2">
        <v>24.02</v>
      </c>
      <c r="E1124" s="2">
        <v>4.82</v>
      </c>
      <c r="F1124" s="2">
        <v>45.66</v>
      </c>
    </row>
    <row r="1125">
      <c r="A1125" s="2" t="s">
        <v>7609</v>
      </c>
      <c r="B1125" s="2" t="s">
        <v>3984</v>
      </c>
      <c r="C1125" s="2">
        <v>8.0</v>
      </c>
      <c r="D1125" s="2">
        <v>22.64</v>
      </c>
      <c r="E1125" s="2">
        <v>0.839999999999999</v>
      </c>
      <c r="F1125" s="2">
        <v>48.1</v>
      </c>
    </row>
    <row r="1126">
      <c r="A1126" s="2" t="s">
        <v>1140</v>
      </c>
      <c r="B1126" s="2" t="s">
        <v>3744</v>
      </c>
      <c r="C1126" s="2">
        <v>8.93</v>
      </c>
      <c r="D1126" s="2">
        <v>21.62</v>
      </c>
      <c r="E1126" s="2">
        <v>6.03</v>
      </c>
      <c r="F1126" s="2">
        <v>51.39</v>
      </c>
    </row>
    <row r="1127">
      <c r="A1127" s="2" t="s">
        <v>961</v>
      </c>
      <c r="B1127" s="2" t="s">
        <v>89</v>
      </c>
      <c r="C1127" s="2">
        <v>10.33</v>
      </c>
      <c r="D1127" s="2">
        <v>18.68</v>
      </c>
      <c r="E1127" s="2">
        <v>2.53</v>
      </c>
      <c r="F1127" s="2">
        <v>49.19</v>
      </c>
    </row>
    <row r="1128">
      <c r="A1128" s="2" t="s">
        <v>7617</v>
      </c>
      <c r="B1128" s="2" t="s">
        <v>76</v>
      </c>
      <c r="C1128" s="2">
        <v>13.36</v>
      </c>
      <c r="D1128" s="2">
        <v>19.01</v>
      </c>
      <c r="E1128" s="2">
        <v>0.379999999999999</v>
      </c>
      <c r="F1128" s="2">
        <v>47.09</v>
      </c>
    </row>
    <row r="1129">
      <c r="A1129" s="2" t="s">
        <v>3917</v>
      </c>
      <c r="B1129" s="2" t="s">
        <v>89</v>
      </c>
      <c r="C1129" s="2">
        <v>12.28</v>
      </c>
      <c r="D1129" s="2">
        <v>24.99</v>
      </c>
      <c r="E1129" s="2">
        <v>2.31</v>
      </c>
      <c r="F1129" s="2">
        <v>49.54</v>
      </c>
    </row>
    <row r="1130">
      <c r="A1130" s="2" t="s">
        <v>7424</v>
      </c>
      <c r="B1130" s="2" t="s">
        <v>76</v>
      </c>
      <c r="C1130" s="2">
        <v>7.5</v>
      </c>
      <c r="D1130" s="2">
        <v>22.68</v>
      </c>
      <c r="E1130" s="2">
        <v>2.86</v>
      </c>
      <c r="F1130" s="2">
        <v>48.0</v>
      </c>
    </row>
    <row r="1131">
      <c r="A1131" s="2" t="s">
        <v>4294</v>
      </c>
      <c r="B1131" s="2" t="s">
        <v>3984</v>
      </c>
      <c r="C1131" s="2">
        <v>9.76</v>
      </c>
      <c r="D1131" s="2">
        <v>20.1</v>
      </c>
      <c r="E1131" s="2">
        <v>0.75</v>
      </c>
      <c r="F1131" s="2">
        <v>54.81</v>
      </c>
    </row>
    <row r="1132">
      <c r="A1132" s="2" t="s">
        <v>5100</v>
      </c>
      <c r="B1132" s="2" t="s">
        <v>321</v>
      </c>
      <c r="C1132" s="2">
        <v>10.99</v>
      </c>
      <c r="D1132" s="2">
        <v>17.57</v>
      </c>
      <c r="E1132" s="2">
        <v>1.81</v>
      </c>
      <c r="F1132" s="2">
        <v>47.61</v>
      </c>
    </row>
    <row r="1133">
      <c r="A1133" s="2" t="s">
        <v>7642</v>
      </c>
      <c r="B1133" s="2" t="s">
        <v>42</v>
      </c>
      <c r="C1133" s="2">
        <v>8.8</v>
      </c>
      <c r="D1133" s="2">
        <v>24.25</v>
      </c>
      <c r="E1133" s="2">
        <v>7.46</v>
      </c>
      <c r="F1133" s="2">
        <v>50.25</v>
      </c>
    </row>
    <row r="1134">
      <c r="A1134" s="2" t="s">
        <v>7648</v>
      </c>
      <c r="B1134" s="2" t="s">
        <v>282</v>
      </c>
      <c r="C1134" s="2">
        <v>13.35</v>
      </c>
      <c r="D1134" s="2">
        <v>17.83</v>
      </c>
      <c r="E1134" s="2">
        <v>0.57</v>
      </c>
      <c r="F1134" s="2">
        <v>45.92</v>
      </c>
    </row>
    <row r="1135">
      <c r="A1135" s="2" t="s">
        <v>2090</v>
      </c>
      <c r="B1135" s="2" t="s">
        <v>251</v>
      </c>
      <c r="C1135" s="2">
        <v>11.48</v>
      </c>
      <c r="D1135" s="2">
        <v>17.85</v>
      </c>
      <c r="E1135" s="2">
        <v>5.93999999999999</v>
      </c>
      <c r="F1135" s="2">
        <v>50.94</v>
      </c>
    </row>
    <row r="1136">
      <c r="A1136" s="2" t="s">
        <v>7652</v>
      </c>
      <c r="B1136" s="2" t="s">
        <v>42</v>
      </c>
      <c r="C1136" s="2">
        <v>7.96</v>
      </c>
      <c r="D1136" s="2">
        <v>22.61</v>
      </c>
      <c r="E1136" s="2">
        <v>9.61</v>
      </c>
      <c r="F1136" s="2">
        <v>51.32</v>
      </c>
    </row>
    <row r="1137">
      <c r="A1137" s="2" t="s">
        <v>5819</v>
      </c>
      <c r="B1137" s="2" t="s">
        <v>239</v>
      </c>
      <c r="C1137" s="2">
        <v>5.07</v>
      </c>
      <c r="D1137" s="2">
        <v>19.2</v>
      </c>
      <c r="E1137" s="2">
        <v>8.77</v>
      </c>
      <c r="F1137" s="2">
        <v>50.06</v>
      </c>
    </row>
    <row r="1138">
      <c r="A1138" s="2" t="s">
        <v>115</v>
      </c>
      <c r="B1138" s="2" t="s">
        <v>116</v>
      </c>
      <c r="C1138" s="2">
        <v>10.39</v>
      </c>
      <c r="D1138" s="2">
        <v>20.93</v>
      </c>
      <c r="E1138" s="2">
        <v>8.78</v>
      </c>
      <c r="F1138" s="2">
        <v>53.87</v>
      </c>
    </row>
    <row r="1139">
      <c r="A1139" s="2" t="s">
        <v>3407</v>
      </c>
      <c r="B1139" s="2" t="s">
        <v>141</v>
      </c>
      <c r="C1139" s="2">
        <v>13.28</v>
      </c>
      <c r="D1139" s="2">
        <v>15.01</v>
      </c>
      <c r="E1139" s="2">
        <v>5.68</v>
      </c>
      <c r="F1139" s="2">
        <v>54.04</v>
      </c>
    </row>
    <row r="1140">
      <c r="A1140" s="2" t="s">
        <v>1212</v>
      </c>
      <c r="B1140" s="2" t="s">
        <v>76</v>
      </c>
      <c r="C1140" s="2">
        <v>14.98</v>
      </c>
      <c r="D1140" s="2">
        <v>15.94</v>
      </c>
      <c r="E1140" s="2">
        <v>3.17</v>
      </c>
      <c r="F1140" s="2">
        <v>49.09</v>
      </c>
    </row>
    <row r="1141">
      <c r="A1141" s="2" t="s">
        <v>2429</v>
      </c>
      <c r="B1141" s="2" t="s">
        <v>42</v>
      </c>
      <c r="C1141" s="2">
        <v>6.46</v>
      </c>
      <c r="D1141" s="2">
        <v>18.87</v>
      </c>
      <c r="E1141" s="2">
        <v>8.02</v>
      </c>
      <c r="F1141" s="2">
        <v>50.85</v>
      </c>
    </row>
    <row r="1142">
      <c r="A1142" s="2" t="s">
        <v>3131</v>
      </c>
      <c r="B1142" s="2" t="s">
        <v>814</v>
      </c>
      <c r="C1142" s="2">
        <v>9.82</v>
      </c>
      <c r="D1142" s="2">
        <v>19.55</v>
      </c>
      <c r="E1142" s="2">
        <v>9.87</v>
      </c>
      <c r="F1142" s="2">
        <v>47.06</v>
      </c>
    </row>
    <row r="1143">
      <c r="A1143" s="2" t="s">
        <v>3154</v>
      </c>
      <c r="B1143" s="2" t="s">
        <v>76</v>
      </c>
      <c r="C1143" s="2">
        <v>8.92</v>
      </c>
      <c r="D1143" s="2">
        <v>17.32</v>
      </c>
      <c r="E1143" s="2">
        <v>7.62</v>
      </c>
      <c r="F1143" s="2">
        <v>50.64</v>
      </c>
    </row>
    <row r="1144">
      <c r="A1144" s="2" t="s">
        <v>1135</v>
      </c>
      <c r="B1144" s="2" t="s">
        <v>796</v>
      </c>
      <c r="C1144" s="2">
        <v>10.48</v>
      </c>
      <c r="D1144" s="2">
        <v>24.72</v>
      </c>
      <c r="E1144" s="2">
        <v>2.98</v>
      </c>
      <c r="F1144" s="2">
        <v>52.13</v>
      </c>
    </row>
    <row r="1145">
      <c r="A1145" s="2" t="s">
        <v>2247</v>
      </c>
      <c r="B1145" s="2" t="s">
        <v>64</v>
      </c>
      <c r="C1145" s="2">
        <v>12.18</v>
      </c>
      <c r="D1145" s="2">
        <v>17.56</v>
      </c>
      <c r="E1145" s="2">
        <v>1.9</v>
      </c>
      <c r="F1145" s="2">
        <v>52.44</v>
      </c>
    </row>
    <row r="1146">
      <c r="A1146" s="2" t="s">
        <v>1670</v>
      </c>
      <c r="B1146" s="2" t="s">
        <v>53</v>
      </c>
      <c r="C1146" s="2">
        <v>6.79</v>
      </c>
      <c r="D1146" s="2">
        <v>24.86</v>
      </c>
      <c r="E1146" s="2">
        <v>1.88</v>
      </c>
      <c r="F1146" s="2">
        <v>48.55</v>
      </c>
    </row>
    <row r="1147">
      <c r="A1147" s="2" t="s">
        <v>7767</v>
      </c>
      <c r="B1147" s="2" t="s">
        <v>141</v>
      </c>
      <c r="C1147" s="2">
        <v>14.83</v>
      </c>
      <c r="D1147" s="2">
        <v>22.63</v>
      </c>
      <c r="E1147" s="2">
        <v>7.05</v>
      </c>
      <c r="F1147" s="2">
        <v>48.61</v>
      </c>
    </row>
    <row r="1148">
      <c r="A1148" s="2" t="s">
        <v>7773</v>
      </c>
      <c r="B1148" s="2" t="s">
        <v>42</v>
      </c>
      <c r="C1148" s="2">
        <v>6.29</v>
      </c>
      <c r="D1148" s="2">
        <v>24.16</v>
      </c>
      <c r="E1148" s="2">
        <v>3.06</v>
      </c>
      <c r="F1148" s="2">
        <v>47.26</v>
      </c>
    </row>
    <row r="1149">
      <c r="A1149" s="2" t="s">
        <v>2457</v>
      </c>
      <c r="B1149" s="2" t="s">
        <v>1156</v>
      </c>
      <c r="C1149" s="2">
        <v>11.55</v>
      </c>
      <c r="D1149" s="2">
        <v>21.85</v>
      </c>
      <c r="E1149" s="2">
        <v>8.07</v>
      </c>
      <c r="F1149" s="2">
        <v>46.06</v>
      </c>
    </row>
    <row r="1150">
      <c r="A1150" s="2" t="s">
        <v>7799</v>
      </c>
      <c r="B1150" s="2" t="s">
        <v>796</v>
      </c>
      <c r="C1150" s="2">
        <v>6.45</v>
      </c>
      <c r="D1150" s="2">
        <v>17.36</v>
      </c>
      <c r="E1150" s="2">
        <v>1.65</v>
      </c>
      <c r="F1150" s="2">
        <v>53.15</v>
      </c>
    </row>
    <row r="1151">
      <c r="A1151" s="2" t="s">
        <v>681</v>
      </c>
      <c r="B1151" s="2" t="s">
        <v>97</v>
      </c>
      <c r="C1151" s="2">
        <v>14.39</v>
      </c>
      <c r="D1151" s="2">
        <v>18.58</v>
      </c>
      <c r="E1151" s="2">
        <v>1.88</v>
      </c>
      <c r="F1151" s="2">
        <v>51.92</v>
      </c>
    </row>
    <row r="1152">
      <c r="A1152" s="2" t="s">
        <v>2152</v>
      </c>
      <c r="B1152" s="2" t="s">
        <v>42</v>
      </c>
      <c r="C1152" s="2">
        <v>10.77</v>
      </c>
      <c r="D1152" s="2">
        <v>19.2</v>
      </c>
      <c r="E1152" s="2">
        <v>1.75999999999999</v>
      </c>
      <c r="F1152" s="2">
        <v>50.65</v>
      </c>
    </row>
    <row r="1153">
      <c r="A1153" s="2" t="s">
        <v>608</v>
      </c>
      <c r="B1153" s="2" t="s">
        <v>609</v>
      </c>
      <c r="C1153" s="2">
        <v>9.16</v>
      </c>
      <c r="D1153" s="2">
        <v>22.67</v>
      </c>
      <c r="E1153" s="2">
        <v>7.02999999999999</v>
      </c>
      <c r="F1153" s="2">
        <v>46.1</v>
      </c>
    </row>
    <row r="1154">
      <c r="A1154" s="2" t="s">
        <v>3410</v>
      </c>
      <c r="B1154" s="2" t="s">
        <v>53</v>
      </c>
      <c r="C1154" s="2">
        <v>10.66</v>
      </c>
      <c r="D1154" s="2">
        <v>22.69</v>
      </c>
      <c r="E1154" s="2">
        <v>8.53</v>
      </c>
      <c r="F1154" s="2">
        <v>52.96</v>
      </c>
    </row>
    <row r="1155">
      <c r="A1155" s="2" t="s">
        <v>1418</v>
      </c>
      <c r="B1155" s="2" t="s">
        <v>814</v>
      </c>
      <c r="C1155" s="2">
        <v>14.18</v>
      </c>
      <c r="D1155" s="2">
        <v>19.93</v>
      </c>
      <c r="E1155" s="2">
        <v>5.75</v>
      </c>
      <c r="F1155" s="2">
        <v>48.56</v>
      </c>
    </row>
    <row r="1156">
      <c r="A1156" s="2" t="s">
        <v>7321</v>
      </c>
      <c r="B1156" s="2" t="s">
        <v>1343</v>
      </c>
      <c r="C1156" s="2">
        <v>13.14</v>
      </c>
      <c r="D1156" s="2">
        <v>17.18</v>
      </c>
      <c r="E1156" s="2">
        <v>2.3</v>
      </c>
      <c r="F1156" s="2">
        <v>50.07</v>
      </c>
    </row>
    <row r="1157">
      <c r="A1157" s="2" t="s">
        <v>5042</v>
      </c>
      <c r="B1157" s="2" t="s">
        <v>609</v>
      </c>
      <c r="C1157" s="2">
        <v>11.01</v>
      </c>
      <c r="D1157" s="2">
        <v>17.93</v>
      </c>
      <c r="E1157" s="2">
        <v>4.29</v>
      </c>
      <c r="F1157" s="2">
        <v>52.92</v>
      </c>
    </row>
    <row r="1158">
      <c r="A1158" s="2" t="s">
        <v>3085</v>
      </c>
      <c r="B1158" s="2" t="s">
        <v>76</v>
      </c>
      <c r="C1158" s="2">
        <v>14.3</v>
      </c>
      <c r="D1158" s="2">
        <v>19.06</v>
      </c>
      <c r="E1158" s="2">
        <v>1.4</v>
      </c>
      <c r="F1158" s="2">
        <v>49.02</v>
      </c>
    </row>
    <row r="1159">
      <c r="A1159" s="2" t="s">
        <v>4655</v>
      </c>
      <c r="B1159" s="2" t="s">
        <v>1127</v>
      </c>
      <c r="C1159" s="2">
        <v>7.99</v>
      </c>
      <c r="D1159" s="2">
        <v>17.87</v>
      </c>
      <c r="E1159" s="2">
        <v>5.3</v>
      </c>
      <c r="F1159" s="2">
        <v>53.35</v>
      </c>
    </row>
    <row r="1160">
      <c r="A1160" s="2" t="s">
        <v>1143</v>
      </c>
      <c r="B1160" s="2" t="s">
        <v>552</v>
      </c>
      <c r="C1160" s="2">
        <v>14.04</v>
      </c>
      <c r="D1160" s="2">
        <v>20.71</v>
      </c>
      <c r="E1160" s="2">
        <v>2.88</v>
      </c>
      <c r="F1160" s="2">
        <v>50.98</v>
      </c>
    </row>
    <row r="1161">
      <c r="A1161" s="2" t="s">
        <v>7150</v>
      </c>
      <c r="B1161" s="2" t="s">
        <v>76</v>
      </c>
      <c r="C1161" s="2">
        <v>12.89</v>
      </c>
      <c r="D1161" s="2">
        <v>18.9</v>
      </c>
      <c r="E1161" s="2">
        <v>0.33</v>
      </c>
      <c r="F1161" s="2">
        <v>53.92</v>
      </c>
    </row>
    <row r="1162">
      <c r="A1162" s="2" t="s">
        <v>511</v>
      </c>
      <c r="B1162" s="2" t="s">
        <v>814</v>
      </c>
      <c r="C1162" s="2">
        <v>7.54</v>
      </c>
      <c r="D1162" s="2">
        <v>24.87</v>
      </c>
      <c r="E1162" s="2">
        <v>0.71</v>
      </c>
      <c r="F1162" s="2">
        <v>46.7</v>
      </c>
    </row>
    <row r="1163">
      <c r="A1163" s="2" t="s">
        <v>7902</v>
      </c>
      <c r="B1163" s="2" t="s">
        <v>141</v>
      </c>
      <c r="C1163" s="2">
        <v>11.3</v>
      </c>
      <c r="D1163" s="2">
        <v>15.21</v>
      </c>
      <c r="E1163" s="2">
        <v>1.79999999999999</v>
      </c>
      <c r="F1163" s="2">
        <v>51.22</v>
      </c>
    </row>
    <row r="1164">
      <c r="A1164" s="2" t="s">
        <v>3007</v>
      </c>
      <c r="B1164" s="2" t="s">
        <v>122</v>
      </c>
      <c r="C1164" s="2">
        <v>9.63</v>
      </c>
      <c r="D1164" s="2">
        <v>24.43</v>
      </c>
      <c r="E1164" s="2">
        <v>8.27</v>
      </c>
      <c r="F1164" s="2">
        <v>46.2</v>
      </c>
    </row>
    <row r="1165">
      <c r="A1165" s="2" t="s">
        <v>3917</v>
      </c>
      <c r="B1165" s="2" t="s">
        <v>89</v>
      </c>
      <c r="C1165" s="2">
        <v>11.93</v>
      </c>
      <c r="D1165" s="2">
        <v>20.47</v>
      </c>
      <c r="E1165" s="2">
        <v>7.18</v>
      </c>
      <c r="F1165" s="2">
        <v>47.35</v>
      </c>
    </row>
    <row r="1166">
      <c r="A1166" s="2" t="s">
        <v>652</v>
      </c>
      <c r="B1166" s="2" t="s">
        <v>321</v>
      </c>
      <c r="C1166" s="2">
        <v>11.42</v>
      </c>
      <c r="D1166" s="2">
        <v>24.71</v>
      </c>
      <c r="E1166" s="2">
        <v>1.46</v>
      </c>
      <c r="F1166" s="2">
        <v>54.6</v>
      </c>
    </row>
    <row r="1167">
      <c r="A1167" s="2" t="s">
        <v>956</v>
      </c>
      <c r="B1167" s="2" t="s">
        <v>251</v>
      </c>
      <c r="C1167" s="2">
        <v>14.18</v>
      </c>
      <c r="D1167" s="2">
        <v>23.32</v>
      </c>
      <c r="E1167" s="2">
        <v>2.35</v>
      </c>
      <c r="F1167" s="2">
        <v>49.67</v>
      </c>
    </row>
    <row r="1168">
      <c r="A1168" s="2" t="s">
        <v>88</v>
      </c>
      <c r="B1168" s="2" t="s">
        <v>321</v>
      </c>
      <c r="C1168" s="2">
        <v>12.47</v>
      </c>
      <c r="D1168" s="2">
        <v>24.7599999999999</v>
      </c>
      <c r="E1168" s="2">
        <v>9.44</v>
      </c>
      <c r="F1168" s="2">
        <v>54.2</v>
      </c>
    </row>
    <row r="1169">
      <c r="A1169" s="2" t="s">
        <v>7953</v>
      </c>
      <c r="B1169" s="2" t="s">
        <v>42</v>
      </c>
      <c r="C1169" s="2">
        <v>10.17</v>
      </c>
      <c r="D1169" s="2">
        <v>24.74</v>
      </c>
      <c r="E1169" s="2">
        <v>5.21</v>
      </c>
      <c r="F1169" s="2">
        <v>47.37</v>
      </c>
    </row>
    <row r="1170">
      <c r="A1170" s="2" t="s">
        <v>1126</v>
      </c>
      <c r="B1170" s="2" t="s">
        <v>1127</v>
      </c>
      <c r="C1170" s="2">
        <v>9.05</v>
      </c>
      <c r="D1170" s="2">
        <v>24.3</v>
      </c>
      <c r="E1170" s="2">
        <v>9.51</v>
      </c>
      <c r="F1170" s="2">
        <v>53.28</v>
      </c>
    </row>
    <row r="1171">
      <c r="A1171" s="2" t="s">
        <v>7968</v>
      </c>
      <c r="B1171" s="2" t="s">
        <v>497</v>
      </c>
      <c r="C1171" s="2">
        <v>5.08</v>
      </c>
      <c r="D1171" s="2">
        <v>16.93</v>
      </c>
      <c r="E1171" s="2">
        <v>2.49</v>
      </c>
      <c r="F1171" s="2">
        <v>49.42</v>
      </c>
    </row>
    <row r="1172">
      <c r="A1172" s="2" t="s">
        <v>4952</v>
      </c>
      <c r="B1172" s="2" t="s">
        <v>822</v>
      </c>
      <c r="C1172" s="2">
        <v>14.51</v>
      </c>
      <c r="D1172" s="2">
        <v>23.19</v>
      </c>
      <c r="E1172" s="2">
        <v>7.8</v>
      </c>
      <c r="F1172" s="2">
        <v>54.88</v>
      </c>
    </row>
    <row r="1173">
      <c r="A1173" s="2" t="s">
        <v>1006</v>
      </c>
      <c r="B1173" s="2" t="s">
        <v>42</v>
      </c>
      <c r="C1173" s="2">
        <v>7.23</v>
      </c>
      <c r="D1173" s="2">
        <v>22.0</v>
      </c>
      <c r="E1173" s="2">
        <v>4.66</v>
      </c>
      <c r="F1173" s="2">
        <v>47.52</v>
      </c>
    </row>
    <row r="1174">
      <c r="A1174" s="2" t="s">
        <v>7981</v>
      </c>
      <c r="B1174" s="2" t="s">
        <v>251</v>
      </c>
      <c r="C1174" s="2">
        <v>8.18</v>
      </c>
      <c r="D1174" s="2">
        <v>19.48</v>
      </c>
      <c r="E1174" s="2">
        <v>4.17</v>
      </c>
      <c r="F1174" s="2">
        <v>48.75</v>
      </c>
    </row>
    <row r="1175">
      <c r="A1175" s="2" t="s">
        <v>4582</v>
      </c>
      <c r="B1175" s="2" t="s">
        <v>497</v>
      </c>
      <c r="C1175" s="2">
        <v>10.33</v>
      </c>
      <c r="D1175" s="2">
        <v>15.49</v>
      </c>
      <c r="E1175" s="2">
        <v>8.5</v>
      </c>
      <c r="F1175" s="2">
        <v>53.36</v>
      </c>
    </row>
    <row r="1176">
      <c r="A1176" s="2" t="s">
        <v>8004</v>
      </c>
      <c r="B1176" s="2" t="s">
        <v>53</v>
      </c>
      <c r="C1176" s="2">
        <v>6.97</v>
      </c>
      <c r="D1176" s="2">
        <v>22.2599999999999</v>
      </c>
      <c r="E1176" s="2">
        <v>5.34</v>
      </c>
      <c r="F1176" s="2">
        <v>45.96</v>
      </c>
    </row>
    <row r="1177">
      <c r="A1177" s="2" t="s">
        <v>8007</v>
      </c>
      <c r="B1177" s="2" t="s">
        <v>76</v>
      </c>
      <c r="C1177" s="2">
        <v>6.60999999999999</v>
      </c>
      <c r="D1177" s="2">
        <v>21.94</v>
      </c>
      <c r="E1177" s="2">
        <v>8.71</v>
      </c>
      <c r="F1177" s="2">
        <v>46.21</v>
      </c>
    </row>
    <row r="1178">
      <c r="A1178" s="2" t="s">
        <v>6799</v>
      </c>
      <c r="B1178" s="2" t="s">
        <v>251</v>
      </c>
      <c r="C1178" s="2">
        <v>12.98</v>
      </c>
      <c r="D1178" s="2">
        <v>20.38</v>
      </c>
      <c r="E1178" s="2">
        <v>9.0</v>
      </c>
      <c r="F1178" s="2">
        <v>51.13</v>
      </c>
    </row>
    <row r="1179">
      <c r="A1179" s="2" t="s">
        <v>6438</v>
      </c>
      <c r="B1179" s="2" t="s">
        <v>282</v>
      </c>
      <c r="C1179" s="2">
        <v>11.56</v>
      </c>
      <c r="D1179" s="2">
        <v>19.98</v>
      </c>
      <c r="E1179" s="2">
        <v>9.45</v>
      </c>
      <c r="F1179" s="2">
        <v>54.59</v>
      </c>
    </row>
    <row r="1180">
      <c r="A1180" s="2" t="s">
        <v>8045</v>
      </c>
      <c r="B1180" s="2" t="s">
        <v>814</v>
      </c>
      <c r="C1180" s="2">
        <v>8.97</v>
      </c>
      <c r="D1180" s="2">
        <v>19.8</v>
      </c>
      <c r="E1180" s="2">
        <v>4.38</v>
      </c>
      <c r="F1180" s="2">
        <v>45.98</v>
      </c>
    </row>
    <row r="1181">
      <c r="A1181" s="2" t="s">
        <v>7528</v>
      </c>
      <c r="B1181" s="2" t="s">
        <v>53</v>
      </c>
      <c r="C1181" s="2">
        <v>13.84</v>
      </c>
      <c r="D1181" s="2">
        <v>16.74</v>
      </c>
      <c r="E1181" s="2">
        <v>3.53</v>
      </c>
      <c r="F1181" s="2">
        <v>45.83</v>
      </c>
    </row>
    <row r="1182">
      <c r="A1182" s="2" t="s">
        <v>8077</v>
      </c>
      <c r="B1182" s="2" t="s">
        <v>572</v>
      </c>
      <c r="C1182" s="2">
        <v>8.0</v>
      </c>
      <c r="D1182" s="2">
        <v>17.5</v>
      </c>
      <c r="E1182" s="2">
        <v>3.42999999999999</v>
      </c>
      <c r="F1182" s="2">
        <v>49.36</v>
      </c>
    </row>
    <row r="1183">
      <c r="A1183" s="2" t="s">
        <v>868</v>
      </c>
      <c r="B1183" s="2" t="s">
        <v>42</v>
      </c>
      <c r="C1183" s="2">
        <v>8.64</v>
      </c>
      <c r="D1183" s="2">
        <v>15.64</v>
      </c>
      <c r="E1183" s="2">
        <v>4.56</v>
      </c>
      <c r="F1183" s="2">
        <v>51.24</v>
      </c>
    </row>
    <row r="1184">
      <c r="A1184" s="2" t="s">
        <v>8092</v>
      </c>
      <c r="B1184" s="2" t="s">
        <v>2121</v>
      </c>
      <c r="C1184" s="2">
        <v>10.09</v>
      </c>
      <c r="D1184" s="2">
        <v>19.09</v>
      </c>
      <c r="E1184" s="2">
        <v>2.49</v>
      </c>
      <c r="F1184" s="2">
        <v>50.09</v>
      </c>
    </row>
    <row r="1185">
      <c r="A1185" s="2" t="s">
        <v>5366</v>
      </c>
      <c r="B1185" s="2" t="s">
        <v>703</v>
      </c>
      <c r="C1185" s="2">
        <v>8.68</v>
      </c>
      <c r="D1185" s="2">
        <v>20.4</v>
      </c>
      <c r="E1185" s="2">
        <v>6.3</v>
      </c>
      <c r="F1185" s="2">
        <v>46.81</v>
      </c>
    </row>
    <row r="1186">
      <c r="A1186" s="2" t="s">
        <v>1929</v>
      </c>
      <c r="B1186" s="2" t="s">
        <v>76</v>
      </c>
      <c r="C1186" s="2">
        <v>9.47</v>
      </c>
      <c r="D1186" s="2">
        <v>22.89</v>
      </c>
      <c r="E1186" s="2">
        <v>8.01</v>
      </c>
      <c r="F1186" s="2">
        <v>52.66</v>
      </c>
    </row>
    <row r="1187">
      <c r="A1187" s="2" t="s">
        <v>8110</v>
      </c>
      <c r="B1187" s="2" t="s">
        <v>76</v>
      </c>
      <c r="C1187" s="2">
        <v>5.6</v>
      </c>
      <c r="D1187" s="2">
        <v>18.03</v>
      </c>
      <c r="E1187" s="2">
        <v>3.54</v>
      </c>
      <c r="F1187" s="2">
        <v>45.81</v>
      </c>
    </row>
    <row r="1188">
      <c r="A1188" s="2" t="s">
        <v>2506</v>
      </c>
      <c r="B1188" s="2" t="s">
        <v>614</v>
      </c>
      <c r="C1188" s="2">
        <v>5.67</v>
      </c>
      <c r="D1188" s="2">
        <v>21.9</v>
      </c>
      <c r="E1188" s="2">
        <v>9.82</v>
      </c>
      <c r="F1188" s="2">
        <v>47.53</v>
      </c>
    </row>
    <row r="1189">
      <c r="A1189" s="2" t="s">
        <v>7902</v>
      </c>
      <c r="B1189" s="2" t="s">
        <v>141</v>
      </c>
      <c r="C1189" s="2">
        <v>11.15</v>
      </c>
      <c r="D1189" s="2">
        <v>23.78</v>
      </c>
      <c r="E1189" s="2">
        <v>4.21</v>
      </c>
      <c r="F1189" s="2">
        <v>46.41</v>
      </c>
    </row>
    <row r="1190">
      <c r="A1190" s="2" t="s">
        <v>3827</v>
      </c>
      <c r="B1190" s="2" t="s">
        <v>282</v>
      </c>
      <c r="C1190" s="2">
        <v>11.32</v>
      </c>
      <c r="D1190" s="2">
        <v>21.24</v>
      </c>
      <c r="E1190" s="2">
        <v>6.76</v>
      </c>
      <c r="F1190" s="2">
        <v>50.16</v>
      </c>
    </row>
    <row r="1191">
      <c r="A1191" s="2" t="s">
        <v>821</v>
      </c>
      <c r="B1191" s="2" t="s">
        <v>822</v>
      </c>
      <c r="C1191" s="2">
        <v>14.87</v>
      </c>
      <c r="D1191" s="2">
        <v>19.98</v>
      </c>
      <c r="E1191" s="2">
        <v>9.89</v>
      </c>
      <c r="F1191" s="2">
        <v>54.03</v>
      </c>
    </row>
    <row r="1192">
      <c r="A1192" s="2" t="s">
        <v>1987</v>
      </c>
      <c r="B1192" s="2" t="s">
        <v>76</v>
      </c>
      <c r="C1192" s="2">
        <v>5.63</v>
      </c>
      <c r="D1192" s="2">
        <v>18.53</v>
      </c>
      <c r="E1192" s="2">
        <v>7.91</v>
      </c>
      <c r="F1192" s="2">
        <v>48.69</v>
      </c>
    </row>
    <row r="1193">
      <c r="A1193" s="2" t="s">
        <v>3386</v>
      </c>
      <c r="B1193" s="2" t="s">
        <v>3362</v>
      </c>
      <c r="C1193" s="2">
        <v>11.06</v>
      </c>
      <c r="D1193" s="2">
        <v>23.7599999999999</v>
      </c>
      <c r="E1193" s="2">
        <v>9.39</v>
      </c>
      <c r="F1193" s="2">
        <v>50.65</v>
      </c>
    </row>
    <row r="1194">
      <c r="A1194" s="2" t="s">
        <v>4178</v>
      </c>
      <c r="B1194" s="2" t="s">
        <v>1449</v>
      </c>
      <c r="C1194" s="2">
        <v>6.58</v>
      </c>
      <c r="D1194" s="2">
        <v>16.31</v>
      </c>
      <c r="E1194" s="2">
        <v>1.89</v>
      </c>
      <c r="F1194" s="2">
        <v>46.49</v>
      </c>
    </row>
    <row r="1195">
      <c r="A1195" s="2" t="s">
        <v>3851</v>
      </c>
      <c r="B1195" s="2" t="s">
        <v>89</v>
      </c>
      <c r="C1195" s="2">
        <v>14.7</v>
      </c>
      <c r="D1195" s="2">
        <v>18.87</v>
      </c>
      <c r="E1195" s="2">
        <v>8.49</v>
      </c>
      <c r="F1195" s="2">
        <v>50.65</v>
      </c>
    </row>
    <row r="1196">
      <c r="A1196" s="2" t="s">
        <v>6642</v>
      </c>
      <c r="B1196" s="2" t="s">
        <v>76</v>
      </c>
      <c r="C1196" s="2">
        <v>12.29</v>
      </c>
      <c r="D1196" s="2">
        <v>18.75</v>
      </c>
      <c r="E1196" s="2">
        <v>2.66</v>
      </c>
      <c r="F1196" s="2">
        <v>52.43</v>
      </c>
    </row>
    <row r="1197">
      <c r="A1197" s="2" t="s">
        <v>120</v>
      </c>
      <c r="B1197" s="2" t="s">
        <v>53</v>
      </c>
      <c r="C1197" s="2">
        <v>10.57</v>
      </c>
      <c r="D1197" s="2">
        <v>24.27</v>
      </c>
      <c r="E1197" s="2">
        <v>5.04</v>
      </c>
      <c r="F1197" s="2">
        <v>50.39</v>
      </c>
    </row>
    <row r="1198">
      <c r="A1198" s="2" t="s">
        <v>8199</v>
      </c>
      <c r="B1198" s="2" t="s">
        <v>42</v>
      </c>
      <c r="C1198" s="2">
        <v>12.04</v>
      </c>
      <c r="D1198" s="2">
        <v>24.32</v>
      </c>
      <c r="E1198" s="2">
        <v>3.66</v>
      </c>
      <c r="F1198" s="2">
        <v>54.39</v>
      </c>
    </row>
    <row r="1199">
      <c r="A1199" s="2" t="s">
        <v>4182</v>
      </c>
      <c r="B1199" s="2" t="s">
        <v>116</v>
      </c>
      <c r="C1199" s="2">
        <v>10.29</v>
      </c>
      <c r="D1199" s="2">
        <v>22.82</v>
      </c>
      <c r="E1199" s="2">
        <v>3.88999999999999</v>
      </c>
      <c r="F1199" s="2">
        <v>47.19</v>
      </c>
    </row>
    <row r="1200">
      <c r="A1200" s="2" t="s">
        <v>8220</v>
      </c>
      <c r="B1200" s="2" t="s">
        <v>1156</v>
      </c>
      <c r="C1200" s="2">
        <v>14.7199999999999</v>
      </c>
      <c r="D1200" s="2">
        <v>17.69</v>
      </c>
      <c r="E1200" s="2">
        <v>4.25</v>
      </c>
      <c r="F1200" s="2">
        <v>53.45</v>
      </c>
    </row>
    <row r="1201">
      <c r="A1201" s="2" t="s">
        <v>3983</v>
      </c>
      <c r="B1201" s="2" t="s">
        <v>3984</v>
      </c>
      <c r="C1201" s="2">
        <v>9.45</v>
      </c>
      <c r="D1201" s="2">
        <v>16.65</v>
      </c>
      <c r="E1201" s="2">
        <v>9.07</v>
      </c>
      <c r="F1201" s="2">
        <v>48.36</v>
      </c>
    </row>
    <row r="1202">
      <c r="A1202" s="2" t="s">
        <v>2069</v>
      </c>
      <c r="B1202" s="2" t="s">
        <v>42</v>
      </c>
      <c r="C1202" s="2">
        <v>10.37</v>
      </c>
      <c r="D1202" s="2">
        <v>24.36</v>
      </c>
      <c r="E1202" s="2">
        <v>7.49</v>
      </c>
      <c r="F1202" s="2">
        <v>45.4</v>
      </c>
    </row>
    <row r="1203">
      <c r="A1203" s="2" t="s">
        <v>7617</v>
      </c>
      <c r="B1203" s="2" t="s">
        <v>76</v>
      </c>
      <c r="C1203" s="2">
        <v>7.25</v>
      </c>
      <c r="D1203" s="2">
        <v>21.68</v>
      </c>
      <c r="E1203" s="2">
        <v>1.68</v>
      </c>
      <c r="F1203" s="2">
        <v>52.4</v>
      </c>
    </row>
    <row r="1204">
      <c r="A1204" s="2" t="s">
        <v>1276</v>
      </c>
      <c r="B1204" s="2" t="s">
        <v>321</v>
      </c>
      <c r="C1204" s="2">
        <v>11.97</v>
      </c>
      <c r="D1204" s="2">
        <v>15.98</v>
      </c>
      <c r="E1204" s="2">
        <v>5.83</v>
      </c>
      <c r="F1204" s="2">
        <v>54.36</v>
      </c>
    </row>
    <row r="1205">
      <c r="A1205" s="2" t="s">
        <v>3407</v>
      </c>
      <c r="B1205" s="2" t="s">
        <v>64</v>
      </c>
      <c r="C1205" s="2">
        <v>10.56</v>
      </c>
      <c r="D1205" s="2">
        <v>20.52</v>
      </c>
      <c r="E1205" s="2">
        <v>8.23</v>
      </c>
      <c r="F1205" s="2">
        <v>54.08</v>
      </c>
    </row>
    <row r="1206">
      <c r="A1206" s="2" t="s">
        <v>1051</v>
      </c>
      <c r="B1206" s="2" t="s">
        <v>122</v>
      </c>
      <c r="C1206" s="2">
        <v>13.3799999999999</v>
      </c>
      <c r="D1206" s="2">
        <v>22.19</v>
      </c>
      <c r="E1206" s="2">
        <v>0.259999999999999</v>
      </c>
      <c r="F1206" s="2">
        <v>47.18</v>
      </c>
    </row>
    <row r="1207">
      <c r="A1207" s="2" t="s">
        <v>3601</v>
      </c>
      <c r="B1207" s="2" t="s">
        <v>598</v>
      </c>
      <c r="C1207" s="2">
        <v>13.67</v>
      </c>
      <c r="D1207" s="2">
        <v>19.55</v>
      </c>
      <c r="E1207" s="2">
        <v>9.7</v>
      </c>
      <c r="F1207" s="2">
        <v>50.11</v>
      </c>
    </row>
    <row r="1208">
      <c r="A1208" s="2" t="s">
        <v>6071</v>
      </c>
      <c r="B1208" s="2" t="s">
        <v>814</v>
      </c>
      <c r="C1208" s="2">
        <v>8.18</v>
      </c>
      <c r="D1208" s="2">
        <v>15.43</v>
      </c>
      <c r="E1208" s="2">
        <v>7.56</v>
      </c>
      <c r="F1208" s="2">
        <v>54.75</v>
      </c>
    </row>
    <row r="1209">
      <c r="A1209" s="2" t="s">
        <v>3340</v>
      </c>
      <c r="B1209" s="2" t="s">
        <v>572</v>
      </c>
      <c r="C1209" s="2">
        <v>8.02</v>
      </c>
      <c r="D1209" s="2">
        <v>22.52</v>
      </c>
      <c r="E1209" s="2">
        <v>0.919999999999999</v>
      </c>
      <c r="F1209" s="2">
        <v>47.43</v>
      </c>
    </row>
    <row r="1210">
      <c r="A1210" s="2" t="s">
        <v>2550</v>
      </c>
      <c r="B1210" s="2" t="s">
        <v>42</v>
      </c>
      <c r="C1210" s="2">
        <v>6.3</v>
      </c>
      <c r="D1210" s="2">
        <v>15.99</v>
      </c>
      <c r="E1210" s="2">
        <v>3.42</v>
      </c>
      <c r="F1210" s="2">
        <v>48.07</v>
      </c>
    </row>
    <row r="1211">
      <c r="A1211" s="2" t="s">
        <v>3655</v>
      </c>
      <c r="B1211" s="2" t="s">
        <v>180</v>
      </c>
      <c r="C1211" s="2">
        <v>6.37</v>
      </c>
      <c r="D1211" s="2">
        <v>20.96</v>
      </c>
      <c r="E1211" s="2">
        <v>0.139999999999999</v>
      </c>
      <c r="F1211" s="2">
        <v>52.31</v>
      </c>
    </row>
    <row r="1212">
      <c r="A1212" s="2" t="s">
        <v>6845</v>
      </c>
      <c r="B1212" s="2" t="s">
        <v>97</v>
      </c>
      <c r="C1212" s="2">
        <v>9.56</v>
      </c>
      <c r="D1212" s="2">
        <v>19.09</v>
      </c>
      <c r="E1212" s="2">
        <v>8.93</v>
      </c>
      <c r="F1212" s="2">
        <v>53.39</v>
      </c>
    </row>
    <row r="1213">
      <c r="A1213" s="2" t="s">
        <v>5226</v>
      </c>
      <c r="B1213" s="2" t="s">
        <v>76</v>
      </c>
      <c r="C1213" s="2">
        <v>14.16</v>
      </c>
      <c r="D1213" s="2">
        <v>19.73</v>
      </c>
      <c r="E1213" s="2">
        <v>5.11</v>
      </c>
      <c r="F1213" s="2">
        <v>50.73</v>
      </c>
    </row>
    <row r="1214">
      <c r="A1214" s="2" t="s">
        <v>718</v>
      </c>
      <c r="B1214" s="2" t="s">
        <v>76</v>
      </c>
      <c r="C1214" s="2">
        <v>11.58</v>
      </c>
      <c r="D1214" s="2">
        <v>20.31</v>
      </c>
      <c r="E1214" s="2">
        <v>7.47</v>
      </c>
      <c r="F1214" s="2">
        <v>54.95</v>
      </c>
    </row>
    <row r="1215">
      <c r="A1215" s="2" t="s">
        <v>6498</v>
      </c>
      <c r="B1215" s="2" t="s">
        <v>76</v>
      </c>
      <c r="C1215" s="2">
        <v>11.8</v>
      </c>
      <c r="D1215" s="2">
        <v>17.29</v>
      </c>
      <c r="E1215" s="2">
        <v>8.61</v>
      </c>
      <c r="F1215" s="2">
        <v>51.04</v>
      </c>
    </row>
    <row r="1216">
      <c r="A1216" s="2" t="s">
        <v>4533</v>
      </c>
      <c r="B1216" s="2" t="s">
        <v>42</v>
      </c>
      <c r="C1216" s="2">
        <v>12.41</v>
      </c>
      <c r="D1216" s="2">
        <v>16.98</v>
      </c>
      <c r="E1216" s="2">
        <v>6.83</v>
      </c>
      <c r="F1216" s="2">
        <v>47.91</v>
      </c>
    </row>
    <row r="1217">
      <c r="A1217" s="2" t="s">
        <v>8338</v>
      </c>
      <c r="B1217" s="2" t="s">
        <v>141</v>
      </c>
      <c r="C1217" s="2">
        <v>7.34</v>
      </c>
      <c r="D1217" s="2">
        <v>24.07</v>
      </c>
      <c r="E1217" s="2">
        <v>6.16</v>
      </c>
      <c r="F1217" s="2">
        <v>52.83</v>
      </c>
    </row>
    <row r="1218">
      <c r="A1218" s="2" t="s">
        <v>3401</v>
      </c>
      <c r="B1218" s="2" t="s">
        <v>141</v>
      </c>
      <c r="C1218" s="2">
        <v>11.04</v>
      </c>
      <c r="D1218" s="2">
        <v>17.96</v>
      </c>
      <c r="E1218" s="2">
        <v>2.97</v>
      </c>
      <c r="F1218" s="2">
        <v>46.26</v>
      </c>
    </row>
    <row r="1219">
      <c r="A1219" s="2" t="s">
        <v>4779</v>
      </c>
      <c r="B1219" s="2" t="s">
        <v>42</v>
      </c>
      <c r="C1219" s="2">
        <v>5.61</v>
      </c>
      <c r="D1219" s="2">
        <v>22.17</v>
      </c>
      <c r="E1219" s="2">
        <v>1.17</v>
      </c>
      <c r="F1219" s="2">
        <v>50.69</v>
      </c>
    </row>
    <row r="1220">
      <c r="A1220" s="2" t="s">
        <v>5959</v>
      </c>
      <c r="B1220" s="2" t="s">
        <v>1343</v>
      </c>
      <c r="C1220" s="2">
        <v>12.18</v>
      </c>
      <c r="D1220" s="2">
        <v>15.98</v>
      </c>
      <c r="E1220" s="2">
        <v>2.33</v>
      </c>
      <c r="F1220" s="2">
        <v>46.23</v>
      </c>
    </row>
    <row r="1221">
      <c r="A1221" s="2" t="s">
        <v>353</v>
      </c>
      <c r="B1221" s="2" t="s">
        <v>42</v>
      </c>
      <c r="C1221" s="2">
        <v>13.12</v>
      </c>
      <c r="D1221" s="2">
        <v>21.62</v>
      </c>
      <c r="E1221" s="2">
        <v>9.65</v>
      </c>
      <c r="F1221" s="2">
        <v>51.79</v>
      </c>
    </row>
    <row r="1222">
      <c r="A1222" s="2" t="s">
        <v>194</v>
      </c>
      <c r="B1222" s="2" t="s">
        <v>53</v>
      </c>
      <c r="C1222" s="2">
        <v>6.41</v>
      </c>
      <c r="D1222" s="2">
        <v>15.7199999999999</v>
      </c>
      <c r="E1222" s="2">
        <v>6.77</v>
      </c>
      <c r="F1222" s="2">
        <v>50.17</v>
      </c>
    </row>
    <row r="1223">
      <c r="A1223" s="2" t="s">
        <v>8375</v>
      </c>
      <c r="B1223" s="2" t="s">
        <v>53</v>
      </c>
      <c r="C1223" s="2">
        <v>7.5</v>
      </c>
      <c r="D1223" s="2">
        <v>18.48</v>
      </c>
      <c r="E1223" s="2">
        <v>3.29</v>
      </c>
      <c r="F1223" s="2">
        <v>47.63</v>
      </c>
    </row>
    <row r="1224">
      <c r="A1224" s="2" t="s">
        <v>1648</v>
      </c>
      <c r="B1224" s="2" t="s">
        <v>136</v>
      </c>
      <c r="C1224" s="2">
        <v>13.07</v>
      </c>
      <c r="D1224" s="2">
        <v>16.22</v>
      </c>
      <c r="E1224" s="2">
        <v>7.43999999999999</v>
      </c>
      <c r="F1224" s="2">
        <v>52.36</v>
      </c>
    </row>
    <row r="1225">
      <c r="A1225" s="2" t="s">
        <v>6771</v>
      </c>
      <c r="B1225" s="2" t="s">
        <v>814</v>
      </c>
      <c r="C1225" s="2">
        <v>8.68</v>
      </c>
      <c r="D1225" s="2">
        <v>19.07</v>
      </c>
      <c r="E1225" s="2">
        <v>4.39</v>
      </c>
      <c r="F1225" s="2">
        <v>52.39</v>
      </c>
    </row>
    <row r="1226">
      <c r="A1226" s="2" t="s">
        <v>8338</v>
      </c>
      <c r="B1226" s="2" t="s">
        <v>42</v>
      </c>
      <c r="C1226" s="2">
        <v>13.52</v>
      </c>
      <c r="D1226" s="2">
        <v>22.39</v>
      </c>
      <c r="E1226" s="2">
        <v>6.14</v>
      </c>
      <c r="F1226" s="2">
        <v>51.7</v>
      </c>
    </row>
    <row r="1227">
      <c r="A1227" s="2" t="s">
        <v>4574</v>
      </c>
      <c r="B1227" s="2" t="s">
        <v>3744</v>
      </c>
      <c r="C1227" s="2">
        <v>9.59</v>
      </c>
      <c r="D1227" s="2">
        <v>16.97</v>
      </c>
      <c r="E1227" s="2">
        <v>1.52</v>
      </c>
      <c r="F1227" s="2">
        <v>52.36</v>
      </c>
    </row>
    <row r="1228">
      <c r="A1228" s="2" t="s">
        <v>8431</v>
      </c>
      <c r="B1228" s="2" t="s">
        <v>53</v>
      </c>
      <c r="C1228" s="2">
        <v>7.01</v>
      </c>
      <c r="D1228" s="2">
        <v>23.84</v>
      </c>
      <c r="E1228" s="2">
        <v>1.49</v>
      </c>
      <c r="F1228" s="2">
        <v>49.99</v>
      </c>
    </row>
    <row r="1229">
      <c r="A1229" s="2" t="s">
        <v>8434</v>
      </c>
      <c r="B1229" s="2" t="s">
        <v>282</v>
      </c>
      <c r="C1229" s="2">
        <v>6.49</v>
      </c>
      <c r="D1229" s="2">
        <v>20.12</v>
      </c>
      <c r="E1229" s="2">
        <v>5.53</v>
      </c>
      <c r="F1229" s="2">
        <v>48.31</v>
      </c>
    </row>
  </sheetData>
  <drawing r:id="rId1"/>
</worksheet>
</file>